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customProperty2.bin" ContentType="application/vnd.openxmlformats-officedocument.spreadsheetml.customProperty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/>
  <xr:revisionPtr revIDLastSave="0" documentId="13_ncr:1_{7EA163A1-44B7-4193-9A8B-F756F1266B77}" xr6:coauthVersionLast="47" xr6:coauthVersionMax="47" xr10:uidLastSave="{00000000-0000-0000-0000-000000000000}"/>
  <workbookProtection workbookAlgorithmName="SHA-512" workbookHashValue="3cZiDirW4xVyCLCo11RPg60kgtK8YD8gxlltrDih76wlMJlHwAj0j528muPlCTGddtwu80JwwnC1R0b8KyPThQ==" workbookSaltValue="S6f3DrywqWJRud5Zdl8dhA==" workbookSpinCount="100000" lockStructure="1"/>
  <bookViews>
    <workbookView xWindow="-120" yWindow="-120" windowWidth="29040" windowHeight="15840" activeTab="1" xr2:uid="{00000000-000D-0000-FFFF-FFFF00000000}"/>
  </bookViews>
  <sheets>
    <sheet name="Návod" sheetId="6" r:id="rId1"/>
    <sheet name="Preskripce dle názvu" sheetId="2" r:id="rId2"/>
    <sheet name="Preskripce dle SÚKL" sheetId="4" r:id="rId3"/>
    <sheet name="Report" sheetId="7" state="hidden" r:id="rId4"/>
  </sheets>
  <definedNames>
    <definedName name="_xlnm._FilterDatabase" localSheetId="3" hidden="1">Report!$A$1:$AJ$13094</definedName>
  </definedNames>
  <calcPr calcId="191028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2" l="1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8" i="2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8" i="4"/>
  <c r="Z9" i="4"/>
  <c r="Z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41" i="4"/>
  <c r="Z42" i="4"/>
  <c r="Z43" i="4"/>
  <c r="Z44" i="4"/>
  <c r="Z45" i="4"/>
  <c r="Z46" i="4"/>
  <c r="Z47" i="4"/>
  <c r="Z48" i="4"/>
  <c r="Z49" i="4"/>
  <c r="Z50" i="4"/>
  <c r="Z51" i="4"/>
  <c r="Z52" i="4"/>
  <c r="Z53" i="4"/>
  <c r="Z54" i="4"/>
  <c r="Z55" i="4"/>
  <c r="Z56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Z71" i="4"/>
  <c r="Z72" i="4"/>
  <c r="Z73" i="4"/>
  <c r="Z74" i="4"/>
  <c r="Z75" i="4"/>
  <c r="Z76" i="4"/>
  <c r="Z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14" i="4"/>
  <c r="W15" i="4"/>
  <c r="W16" i="4"/>
  <c r="W17" i="4"/>
  <c r="W18" i="4"/>
  <c r="W19" i="4"/>
  <c r="W9" i="4"/>
  <c r="W10" i="4"/>
  <c r="W11" i="4"/>
  <c r="W12" i="4"/>
  <c r="W13" i="4"/>
  <c r="W8" i="4"/>
  <c r="Y8" i="4"/>
  <c r="X8" i="4"/>
  <c r="E11" i="2"/>
  <c r="E10" i="2"/>
  <c r="G10" i="2"/>
  <c r="D13" i="2"/>
  <c r="D10" i="2"/>
  <c r="G13" i="4"/>
  <c r="E14" i="4"/>
  <c r="E13" i="4"/>
  <c r="E11" i="4"/>
  <c r="F10" i="2" l="1"/>
  <c r="G10" i="4"/>
  <c r="L10" i="4" s="1"/>
  <c r="S10" i="4" s="1"/>
  <c r="E10" i="4"/>
  <c r="F10" i="4" s="1"/>
  <c r="D13" i="4"/>
  <c r="D10" i="4"/>
  <c r="E13" i="2"/>
  <c r="G13" i="2"/>
  <c r="L10" i="2"/>
  <c r="S10" i="2" s="1"/>
  <c r="E14" i="2"/>
  <c r="C6" i="4"/>
  <c r="C6" i="2"/>
  <c r="C7" i="4"/>
  <c r="C5" i="4"/>
  <c r="C7" i="2"/>
  <c r="H14" i="2" l="1"/>
  <c r="H13" i="2" s="1"/>
  <c r="I13" i="2" s="1"/>
  <c r="K14" i="2"/>
  <c r="K13" i="2" s="1"/>
  <c r="L19" i="2" s="1"/>
  <c r="K14" i="4"/>
  <c r="L14" i="4" s="1"/>
  <c r="H14" i="4"/>
  <c r="H13" i="4" s="1"/>
  <c r="I13" i="4" s="1"/>
  <c r="F13" i="4"/>
  <c r="H11" i="4"/>
  <c r="H10" i="4" s="1"/>
  <c r="F13" i="2"/>
  <c r="H11" i="2"/>
  <c r="H10" i="2" s="1"/>
  <c r="K13" i="4" l="1"/>
  <c r="L13" i="4" s="1"/>
  <c r="L16" i="4" s="1"/>
  <c r="S16" i="4" s="1"/>
  <c r="I14" i="4"/>
  <c r="I11" i="4"/>
  <c r="H16" i="4"/>
  <c r="H19" i="4" s="1"/>
  <c r="I10" i="4"/>
  <c r="I16" i="4" s="1"/>
  <c r="R16" i="4" s="1"/>
  <c r="I19" i="4"/>
  <c r="I22" i="4"/>
  <c r="H16" i="2"/>
  <c r="H19" i="2" s="1"/>
  <c r="I19" i="2"/>
  <c r="I22" i="2"/>
  <c r="I10" i="2"/>
  <c r="K19" i="2"/>
  <c r="K21" i="2" s="1"/>
  <c r="K16" i="2"/>
  <c r="L13" i="2"/>
  <c r="L16" i="2" s="1"/>
  <c r="S16" i="2" s="1"/>
  <c r="L22" i="2"/>
  <c r="S13" i="2" l="1"/>
  <c r="L22" i="4"/>
  <c r="L19" i="4"/>
  <c r="K19" i="4"/>
  <c r="K16" i="4"/>
  <c r="R10" i="4"/>
  <c r="H21" i="4"/>
  <c r="S13" i="4"/>
  <c r="H21" i="2"/>
  <c r="R10" i="2"/>
  <c r="I16" i="2"/>
  <c r="R16" i="2" s="1"/>
  <c r="K21" i="4" l="1"/>
</calcChain>
</file>

<file path=xl/sharedStrings.xml><?xml version="1.0" encoding="utf-8"?>
<sst xmlns="http://schemas.openxmlformats.org/spreadsheetml/2006/main" count="193327" uniqueCount="24546">
  <si>
    <t>MCE6kM</t>
  </si>
  <si>
    <t>MCE6kL</t>
  </si>
  <si>
    <t>MCE6kXL</t>
  </si>
  <si>
    <t>MCE8kM</t>
  </si>
  <si>
    <t>MCE8kL</t>
  </si>
  <si>
    <t>MCE8kXL</t>
  </si>
  <si>
    <t>MCE9kM</t>
  </si>
  <si>
    <t>MCE9kL</t>
  </si>
  <si>
    <t>MCE9kXL</t>
  </si>
  <si>
    <t>MCM5kM</t>
  </si>
  <si>
    <t>MCM5kL</t>
  </si>
  <si>
    <t>MCM5kXL</t>
  </si>
  <si>
    <t>MCM6kXS</t>
  </si>
  <si>
    <t>MCM6kS</t>
  </si>
  <si>
    <t>MCM6kM</t>
  </si>
  <si>
    <t>MCM6kL</t>
  </si>
  <si>
    <t>MCM6kXL</t>
  </si>
  <si>
    <t>DATA PRO SEZNAM</t>
  </si>
  <si>
    <t>Název</t>
  </si>
  <si>
    <t>Kusů</t>
  </si>
  <si>
    <t>0088173</t>
  </si>
  <si>
    <t>0088174</t>
  </si>
  <si>
    <t>0171732</t>
  </si>
  <si>
    <t>0088176</t>
  </si>
  <si>
    <t>0088177</t>
  </si>
  <si>
    <t>0171733</t>
  </si>
  <si>
    <t>0171735</t>
  </si>
  <si>
    <t>0171736</t>
  </si>
  <si>
    <t>0171737</t>
  </si>
  <si>
    <t>0088193</t>
  </si>
  <si>
    <t>0087473</t>
  </si>
  <si>
    <t>0087474</t>
  </si>
  <si>
    <t>0170285</t>
  </si>
  <si>
    <t>0087476</t>
  </si>
  <si>
    <t>0087477</t>
  </si>
  <si>
    <t>0170286</t>
  </si>
  <si>
    <t>0087522</t>
  </si>
  <si>
    <t>0087523</t>
  </si>
  <si>
    <t>0170300</t>
  </si>
  <si>
    <t>0087921</t>
  </si>
  <si>
    <t>0087317</t>
  </si>
  <si>
    <t>0087315</t>
  </si>
  <si>
    <t>0087316</t>
  </si>
  <si>
    <t>0087922</t>
  </si>
  <si>
    <t>MCE8kS</t>
  </si>
  <si>
    <t>0088175</t>
  </si>
  <si>
    <t>MCE9kS</t>
  </si>
  <si>
    <t>0171734</t>
  </si>
  <si>
    <t>MCM8kS</t>
  </si>
  <si>
    <t>MCM8kM</t>
  </si>
  <si>
    <t>MCM8kL</t>
  </si>
  <si>
    <t>MCM8kXL</t>
  </si>
  <si>
    <t>0087923</t>
  </si>
  <si>
    <t>0087924</t>
  </si>
  <si>
    <t>0087925</t>
  </si>
  <si>
    <t>0170299</t>
  </si>
  <si>
    <t>MCLP5kM</t>
  </si>
  <si>
    <t>MCLP5kL</t>
  </si>
  <si>
    <t>MCLP7kM</t>
  </si>
  <si>
    <t>MCLP7kL</t>
  </si>
  <si>
    <t>0172668</t>
  </si>
  <si>
    <t>0172667</t>
  </si>
  <si>
    <t>0172669</t>
  </si>
  <si>
    <t>0172670</t>
  </si>
  <si>
    <t>0172671</t>
  </si>
  <si>
    <t>MCMP7kM</t>
  </si>
  <si>
    <t>0172666</t>
  </si>
  <si>
    <t>MCMP7kL</t>
  </si>
  <si>
    <t>-</t>
  </si>
  <si>
    <t>MCL1k</t>
  </si>
  <si>
    <t>MCL0,5k</t>
  </si>
  <si>
    <t>MCL1,5k</t>
  </si>
  <si>
    <t>MCL2k</t>
  </si>
  <si>
    <t>MCL3k</t>
  </si>
  <si>
    <t>MCL4k</t>
  </si>
  <si>
    <t>MCL4,5k</t>
  </si>
  <si>
    <t>0087652</t>
  </si>
  <si>
    <t>0087116</t>
  </si>
  <si>
    <t>0087117</t>
  </si>
  <si>
    <t>0171107</t>
  </si>
  <si>
    <t>0087118</t>
  </si>
  <si>
    <t>0087119</t>
  </si>
  <si>
    <t>MCM2k</t>
  </si>
  <si>
    <t>MCM4k</t>
  </si>
  <si>
    <t>0087516</t>
  </si>
  <si>
    <t>0087674</t>
  </si>
  <si>
    <t>MCP2k</t>
  </si>
  <si>
    <t>MCP3k</t>
  </si>
  <si>
    <t>MCP4k</t>
  </si>
  <si>
    <t>0087665</t>
  </si>
  <si>
    <t>0087666</t>
  </si>
  <si>
    <t>0087667</t>
  </si>
  <si>
    <t>MCPFS</t>
  </si>
  <si>
    <t>MCPFM</t>
  </si>
  <si>
    <t>MCPFL</t>
  </si>
  <si>
    <t>MCPFXL</t>
  </si>
  <si>
    <t>MCPFXXL</t>
  </si>
  <si>
    <t>MCPFXXXL</t>
  </si>
  <si>
    <t>0088222</t>
  </si>
  <si>
    <t>0088223</t>
  </si>
  <si>
    <t>0088224</t>
  </si>
  <si>
    <t>0088225</t>
  </si>
  <si>
    <t>0088226</t>
  </si>
  <si>
    <t>0171903</t>
  </si>
  <si>
    <t>měsíce</t>
  </si>
  <si>
    <t>skupina pacienta</t>
  </si>
  <si>
    <t>limit</t>
  </si>
  <si>
    <t>VÝSLEDEK</t>
  </si>
  <si>
    <t>Zdroj</t>
  </si>
  <si>
    <t>MCE6kS</t>
  </si>
  <si>
    <t>0088172</t>
  </si>
  <si>
    <t>Skupina pacienta</t>
  </si>
  <si>
    <t>SKP1</t>
  </si>
  <si>
    <t>SKP2</t>
  </si>
  <si>
    <t>SKP3</t>
  </si>
  <si>
    <t>Počet měsíců</t>
  </si>
  <si>
    <t>Limit</t>
  </si>
  <si>
    <t>Počet kusů na daný počet měsíců</t>
  </si>
  <si>
    <t>SÚKL</t>
  </si>
  <si>
    <t>1. Výrobek</t>
  </si>
  <si>
    <t>2. Výrobek</t>
  </si>
  <si>
    <t>MAX Preskripce balení na daný počet měsíců</t>
  </si>
  <si>
    <t>PRESKRIPCE PŘI PŘEDPISU 1 VÝROBKU</t>
  </si>
  <si>
    <t>PRESKRIPCE PŘI PŘEDPISU 2 VÝROBKŮ</t>
  </si>
  <si>
    <t>Preskripce 1 výrobku</t>
  </si>
  <si>
    <t>Preskripce 2 výrobků</t>
  </si>
  <si>
    <t>ks</t>
  </si>
  <si>
    <t>MAX preskripce BALENÍ 
na zvolený počet měsíců</t>
  </si>
  <si>
    <t>Počet kusů 
na zvolený počet měsíců</t>
  </si>
  <si>
    <t>Počet kusů 
na 1 měsíc</t>
  </si>
  <si>
    <t>CELKOVÝ POČET BALENÍ 
na zvolený počet měsíců</t>
  </si>
  <si>
    <t>Celkový počet kusů 
na zvolený počet měsíců</t>
  </si>
  <si>
    <t>Celkový počet kusů 
na 1 měsíc</t>
  </si>
  <si>
    <t>UPRAVENÁ preskripce BALENÍ 1. výrobku na zvolený počet měsíců</t>
  </si>
  <si>
    <t>VLOŽKY: MoliCare Lady 0,5 kapky</t>
  </si>
  <si>
    <t>VLOŽKY: MoliCare Lady 1 kapka</t>
  </si>
  <si>
    <t>VLOŽKY: MoliCare Lady 1,5 kapky</t>
  </si>
  <si>
    <t>VLOŽKY: MoliCare Lady 2 kapky</t>
  </si>
  <si>
    <t>VLOŽKY: MoliCare Lady 3 kapky</t>
  </si>
  <si>
    <t>VLOŽKY: MoliCare Lady 4 kapky</t>
  </si>
  <si>
    <t>VLOŽKY: MoliCare Lady 4,5 kapky</t>
  </si>
  <si>
    <t>VLOŽKY: MoliCare Men 2 kapky</t>
  </si>
  <si>
    <t>VLOŽKY: MoliCare Men 4 kapky</t>
  </si>
  <si>
    <t>NATAHOVACÍ KALHOTKY: MoliCare Lady Pants 5 kapek M</t>
  </si>
  <si>
    <t>NATAHOVACÍ KALHOTKY: MoliCare Lady Pants 5 kapek L</t>
  </si>
  <si>
    <t>NATAHOVACÍ KALHOTKY: MoliCare Lady Pants 7 kapek M</t>
  </si>
  <si>
    <t>NATAHOVACÍ KALHOTKY: MoliCare Lady Pants 7 kapek L</t>
  </si>
  <si>
    <t>NATAHOVACÍ KALHOTKY: MoliCare Men Pants 7 kapek M</t>
  </si>
  <si>
    <t>NATAHOVACÍ KALHOTKY: MoliCare Men Pants 7 kapek L</t>
  </si>
  <si>
    <t>MOBILE: MoliCare Mobile 5 kapek M</t>
  </si>
  <si>
    <t>MOBILE: MoliCare Mobile 5 kapek L</t>
  </si>
  <si>
    <t>MOBILE: MoliCare Mobile 5 kapek XL</t>
  </si>
  <si>
    <t>MOBILE: MoliCare Mobile 6 kapek XS</t>
  </si>
  <si>
    <t>MOBILE: MoliCare Mobile 6 kapek S</t>
  </si>
  <si>
    <t>MOBILE: MoliCare Mobile 6 kapek M</t>
  </si>
  <si>
    <t>MOBILE: MoliCare Mobile 6 kapek L</t>
  </si>
  <si>
    <t>MOBILE: MoliCare Mobile 6 kapek XL</t>
  </si>
  <si>
    <t>MOBILE: MoliCare Mobile 8 kapek S</t>
  </si>
  <si>
    <t>MOBILE: MoliCare Mobile 8 kapek M</t>
  </si>
  <si>
    <t>MOBILE: MoliCare Mobile 8 kapek L</t>
  </si>
  <si>
    <t>MOBILE: MoliCare Mobile 8 kapek XL</t>
  </si>
  <si>
    <t>ELASTIC: MoliCare Elastic 6 kapek S</t>
  </si>
  <si>
    <t>ELASTIC: MoliCare Elastic 6 kapek M</t>
  </si>
  <si>
    <t>ELASTIC: MoliCare Elastic 6 kapek L</t>
  </si>
  <si>
    <t>ELASTIC: MoliCare Elastic 6 kapek XL</t>
  </si>
  <si>
    <t>ELASTIC: MoliCare Elastic 8 kapek S</t>
  </si>
  <si>
    <t>ELASTIC: MoliCare Elastic 8 kapek M</t>
  </si>
  <si>
    <t>ELASTIC: MoliCare Elastic 8 kapek L</t>
  </si>
  <si>
    <t>ELASTIC: MoliCare Elastic 8 kapek XL</t>
  </si>
  <si>
    <t>ELASTIC: MoliCare Elastic 9 kapek S</t>
  </si>
  <si>
    <t>ELASTIC: MoliCare Elastic 9 kapek M</t>
  </si>
  <si>
    <t>ELASTIC: MoliCare Elastic 9 kapek L</t>
  </si>
  <si>
    <t>ELASTIC: MoliCare Elastic 9 kapek XL</t>
  </si>
  <si>
    <t>MAX preskripce BALENÍ 2. výrobku 
na zvolený počet měsíců</t>
  </si>
  <si>
    <t>NATAHOVACÍ KALHOTKY: MoliCare Men Pants 5 kapek M</t>
  </si>
  <si>
    <t>NATAHOVACÍ KALHOTKY: MoliCare Men Pants 5 kapek L</t>
  </si>
  <si>
    <t>MCMP5kM</t>
  </si>
  <si>
    <t>MCMP5kL</t>
  </si>
  <si>
    <t>MOBILE: MoliCare Mobile 10 kapek M</t>
  </si>
  <si>
    <t>MOBILE: MoliCare Mobile 10 kapek L</t>
  </si>
  <si>
    <t>MOBILE: MoliCare Mobile 10 kapek XL</t>
  </si>
  <si>
    <t>MCM10kM</t>
  </si>
  <si>
    <t>MCM10kL</t>
  </si>
  <si>
    <t>MCM10kXL</t>
  </si>
  <si>
    <t>Úhrada 1. stupeň</t>
  </si>
  <si>
    <t>Úhrada 2. stupeň</t>
  </si>
  <si>
    <t>Úhrada 3. stupeň</t>
  </si>
  <si>
    <t>Vysvětlivky pro zabarvené buňky:</t>
  </si>
  <si>
    <t>Buňky určené pro ruční vyplnění</t>
  </si>
  <si>
    <t>Vyčerpání kusového nebo peněžního limitu</t>
  </si>
  <si>
    <t>Doplatek</t>
  </si>
  <si>
    <t>Nový SÚKL kód</t>
  </si>
  <si>
    <t>Název výrobku</t>
  </si>
  <si>
    <t>Celková částka hrazená pojišťovnou</t>
  </si>
  <si>
    <t>Celková částka k úhradě (SPOLUÚČAST)</t>
  </si>
  <si>
    <t>Celková částka k úhradě 
(SPOLUÚČAST)</t>
  </si>
  <si>
    <t>Chybně zadané množství - je nutné opravit buňku "K10"</t>
  </si>
  <si>
    <t>Úhrada pojišťovnou v daném stupni v Kč</t>
  </si>
  <si>
    <t>Počet ks v balení</t>
  </si>
  <si>
    <t>VLOŽKY: MoliCare Lady 5 kapek</t>
  </si>
  <si>
    <t>VLOŽKY: MoliCare Men 5 kapek</t>
  </si>
  <si>
    <t>MCL5k</t>
  </si>
  <si>
    <t>MCM5k</t>
  </si>
  <si>
    <t>Spoluúčast pacienta</t>
  </si>
  <si>
    <t>úhrada celkem</t>
  </si>
  <si>
    <t>Celková částka k úhradě pacientem (SPOLUÚČAST)</t>
  </si>
  <si>
    <t>Celková částka k úhradě pacientem
(SPOLUÚČAST)</t>
  </si>
  <si>
    <t>Spoluúčast pacienta za 1 balení</t>
  </si>
  <si>
    <t>Celková částka na preskripci</t>
  </si>
  <si>
    <t>VLOŽKY: MoliCare Pad 2 kapky (Mini)</t>
  </si>
  <si>
    <t>VLOŽKY: MoliCare Pad 3 kapky (Midi)</t>
  </si>
  <si>
    <t>VLOŽKY: MoliCare Pad 4 kapky (Maxi)</t>
  </si>
  <si>
    <t>VLOŽNÉ PLENY: MoliCare FORM 4 kapky</t>
  </si>
  <si>
    <t>MCF4k</t>
  </si>
  <si>
    <t>VLOŽNÉ PLENY: MoliCare FORM 5 kapek</t>
  </si>
  <si>
    <t>VLOŽNÉ PLENY: MoliCare FORM 6 kapek</t>
  </si>
  <si>
    <t>VLOŽNÉ PLENY: MoliCare FORM 8 kapek</t>
  </si>
  <si>
    <t>MCF8k</t>
  </si>
  <si>
    <t>MCF6k</t>
  </si>
  <si>
    <t>MCF5k</t>
  </si>
  <si>
    <t>FIXAČNÍ KALHOTKY: MoliCare Premium FIXPANTS S</t>
  </si>
  <si>
    <t>FIXAČNÍ KALHOTKY: MoliCare Premium FIXPANTS M</t>
  </si>
  <si>
    <t>FIXAČNÍ KALHOTKY: MoliCare Premium FIXPANTS L</t>
  </si>
  <si>
    <t>FIXAČNÍ KALHOTKY: MoliCare Premium FIXPANTS XL</t>
  </si>
  <si>
    <t>FIXAČNÍ KALHOTKY: MoliCare Premium FIXPANTS XXL</t>
  </si>
  <si>
    <t>FIXAČNÍ KALHOTKY: MoliCare Premium FIXPANTS XXXL</t>
  </si>
  <si>
    <t xml:space="preserve"> </t>
  </si>
  <si>
    <t>Úhrada pojišťovnou 
v daném stupni
 v Kč</t>
  </si>
  <si>
    <t>ELASTIC: MoliCare Elastic 10 kapek M</t>
  </si>
  <si>
    <t>ELASTIC: MoliCare Elastic 10 kapek L</t>
  </si>
  <si>
    <t>MCE10kM</t>
  </si>
  <si>
    <t>MCE10kL</t>
  </si>
  <si>
    <t>ZALEPOVACÍ KALHOTKY: MoliCare Slip 6 kapek M</t>
  </si>
  <si>
    <t>ZALEPOVACÍ KALHOTKY: MoliCare Slip 6 kapek L</t>
  </si>
  <si>
    <t>ZALEPOVACÍ KALHOTKY: MoliCare Slip 8 kapek M</t>
  </si>
  <si>
    <t>ZALEPOVACÍ KALHOTKY: MoliCare Slip 8 kapek L</t>
  </si>
  <si>
    <t>ZALEPOVACÍ KALHOTKY: MoliCare Slip 6 kapek XL</t>
  </si>
  <si>
    <t>ZALEPOVACÍ KALHOTKY: MoliCare Slip 8 kapek XL</t>
  </si>
  <si>
    <t>MCS6kXL</t>
  </si>
  <si>
    <t>MCS8kXL</t>
  </si>
  <si>
    <t>MCS6kM</t>
  </si>
  <si>
    <t>MCS6kL</t>
  </si>
  <si>
    <t>MCS8kM</t>
  </si>
  <si>
    <t>MCS8kL</t>
  </si>
  <si>
    <t>ZALEPOVACÍ KALHOTKY: MoliCare Slip 6 kapek XS</t>
  </si>
  <si>
    <t>MCE6kXS</t>
  </si>
  <si>
    <t>ZALEPOVACÍ KALHOTKY: MoliCare Slip 6 kapek S</t>
  </si>
  <si>
    <t>MCS6kXS</t>
  </si>
  <si>
    <t>MCS6kS</t>
  </si>
  <si>
    <t>KOD</t>
  </si>
  <si>
    <t>PKOD</t>
  </si>
  <si>
    <t>NAZ</t>
  </si>
  <si>
    <t>DOP</t>
  </si>
  <si>
    <t>PRO</t>
  </si>
  <si>
    <t>TYP</t>
  </si>
  <si>
    <t>MJD</t>
  </si>
  <si>
    <t>MJ</t>
  </si>
  <si>
    <t>TBAL</t>
  </si>
  <si>
    <t>VYR</t>
  </si>
  <si>
    <t>ZEM</t>
  </si>
  <si>
    <t>OHL</t>
  </si>
  <si>
    <t>UHR1</t>
  </si>
  <si>
    <t>LIM1</t>
  </si>
  <si>
    <t>OME1</t>
  </si>
  <si>
    <t>UHR2</t>
  </si>
  <si>
    <t>LIM2</t>
  </si>
  <si>
    <t>OME2</t>
  </si>
  <si>
    <t>UHR3</t>
  </si>
  <si>
    <t>LIM3</t>
  </si>
  <si>
    <t>OME3</t>
  </si>
  <si>
    <t>MFC</t>
  </si>
  <si>
    <t>DNC</t>
  </si>
  <si>
    <t>UHS</t>
  </si>
  <si>
    <t>UPO</t>
  </si>
  <si>
    <t>UHP</t>
  </si>
  <si>
    <t>UDOKS</t>
  </si>
  <si>
    <t>UDO</t>
  </si>
  <si>
    <t>SKP</t>
  </si>
  <si>
    <t>DAT</t>
  </si>
  <si>
    <t>KAT</t>
  </si>
  <si>
    <t>RP1</t>
  </si>
  <si>
    <t>RP2</t>
  </si>
  <si>
    <t>RP3</t>
  </si>
  <si>
    <t>RP4</t>
  </si>
  <si>
    <t>RP5</t>
  </si>
  <si>
    <t>4000024</t>
  </si>
  <si>
    <t>PROTÉZA PRO TRANSTIBIÁLNÍ AMPUTACI A NÍŽE NA ZAKÁZKU</t>
  </si>
  <si>
    <t>STUPEŇ AKTIVITY I; OD 19 LET; MAXIMÁLNÍ DOPLATEK 2 922,08 KČ</t>
  </si>
  <si>
    <t>P</t>
  </si>
  <si>
    <t>24</t>
  </si>
  <si>
    <t>Z</t>
  </si>
  <si>
    <t>99,00</t>
  </si>
  <si>
    <t>01012022</t>
  </si>
  <si>
    <t>4000009</t>
  </si>
  <si>
    <t>BANDÁŽ TRUPU NA ZAKÁZKU</t>
  </si>
  <si>
    <t>OD 19 LET</t>
  </si>
  <si>
    <t>95,00</t>
  </si>
  <si>
    <t>4000097</t>
  </si>
  <si>
    <t>KOMPRESIVNÍ ELASTICKÉ PUNČOCHOVÉ KALHOTY DÁMSKÉ, ATYP.ROZMĚRY II.K.T.</t>
  </si>
  <si>
    <t>TECHNOLOGIE PLOCHÉHO PLETENÍ; 2 KS / 1 ROK</t>
  </si>
  <si>
    <t>26</t>
  </si>
  <si>
    <t>J16, ANG</t>
  </si>
  <si>
    <t>4000106</t>
  </si>
  <si>
    <t>KOMPRESIVNÍ RUKAVICE, ATYP.ROZMĚRY II.K.T.</t>
  </si>
  <si>
    <t>S PRSTY; TECHNOLOGIE PLOCHÉHO PLETENÍ; 2 KS / 1 ROK / 1 KONČETINA</t>
  </si>
  <si>
    <t>4000050</t>
  </si>
  <si>
    <t>OBUV ORTOPEDICKÁ VELMI SLOŽITÁ NA ZAKÁZKU</t>
  </si>
  <si>
    <t>OD 19 LET; 2 PÁRY / 3 ROKY</t>
  </si>
  <si>
    <t>par</t>
  </si>
  <si>
    <t>90,00</t>
  </si>
  <si>
    <t>4000046</t>
  </si>
  <si>
    <t>OBUV ORTOPEDICKÁ JEDNODUCHÁ NA ZAKÁZKU</t>
  </si>
  <si>
    <t>50,00</t>
  </si>
  <si>
    <t>4000022</t>
  </si>
  <si>
    <t>ORTÉZA DOLNÍ KONČETINY Z PREFABRIKÁTU NEBO STAVEBNICE</t>
  </si>
  <si>
    <t>S NUTNOSTÍ INDIVIDUÁLNÍ ÚPRAVY</t>
  </si>
  <si>
    <t>4000020</t>
  </si>
  <si>
    <t>ORTÉZA DOLNÍ KONČETINY NA ZAKÁZKU</t>
  </si>
  <si>
    <t>4000007</t>
  </si>
  <si>
    <t>ORTÉZA TRUPU Z PREFABRIKÁTU NEBO STAVEBNICE</t>
  </si>
  <si>
    <t>OD 19 LET, S NUTNOSTÍ INDIVIDUÁLNÍ ÚPRAVY</t>
  </si>
  <si>
    <t>CHI, NEU, ORP, ORT, REH</t>
  </si>
  <si>
    <t>4000005</t>
  </si>
  <si>
    <t>ORTÉZA TRUPU NA ZAKÁZKU</t>
  </si>
  <si>
    <t>4000128</t>
  </si>
  <si>
    <t>NÁVLEK ELASTICKÝ NA POPÁLENINY NA ZAKÁZKU, PONOŽKA</t>
  </si>
  <si>
    <t>6 KS / 1 ROK; NEJDÉLE PO DOBU 1 ROKU</t>
  </si>
  <si>
    <t>4000096</t>
  </si>
  <si>
    <t>KOMPRESIVNÍ ELASTICKÉ PUNČOCHY STEHENNÍ, ATYP.ROZMĚRY IV.K.T.</t>
  </si>
  <si>
    <t>S ÚCHYTEM V PASE; TECHNOLOGIE PLOCHÉHO PLETENÍ; 2 KS / 1 ROK / 1 KONČETINA</t>
  </si>
  <si>
    <t>4000084</t>
  </si>
  <si>
    <t>KOMPRESIVNÍ PAŽNÍ NÁVLEKY S RUKAVICÍ, ATYP.ROZMĚRY III.K.T.</t>
  </si>
  <si>
    <t>BEZ PRSTŮ; TECHNOLOGIE KRUHOVÉHO PLETENÍ; 2 KS / 1 ROK</t>
  </si>
  <si>
    <t>DER, CHI, INT, ANG, ONK</t>
  </si>
  <si>
    <t>4000142</t>
  </si>
  <si>
    <t>ORTÉZA HORNÍ KONČETINY Z PREFABRIKÁTU NEBO STAVEBNICE</t>
  </si>
  <si>
    <t>DO 18 LET VČETNĚS NUTNOSTÍ INDIVIDUÁLNÍ ÚPRAVY; 2 KS / 1 ROK</t>
  </si>
  <si>
    <t>4000071</t>
  </si>
  <si>
    <t>KOMPRESIVNÍ ELASTICKÉ PUNČOCHY STEHENNÍ, ATYP.ROZMĚRY II.K.T.</t>
  </si>
  <si>
    <t>TECHNOLOGIE KRUHOVÉHO PLETENÍ; S ÚCHYTEM V PASE; 2 KS / 1 ROK/ 1 KONČETINA</t>
  </si>
  <si>
    <t>DER, GER, CHI, INT, ANG, PRL, REH</t>
  </si>
  <si>
    <t>4000049</t>
  </si>
  <si>
    <t>DO 18 LET VČETNĚ; 2 PÁRY / 1 ROK</t>
  </si>
  <si>
    <t>4000057</t>
  </si>
  <si>
    <t>KOMPRESIVNÍ ELASTICKÉ PUNČOCHY LÝTKOVÉ, ATYP.ROZMĚRY III.K.T.</t>
  </si>
  <si>
    <t>TECHNOLOGIE KRUHOVÉHO PLETENÍ; 2 PÁRY / 1 ROK</t>
  </si>
  <si>
    <t>DER, CHI, INT, ANG</t>
  </si>
  <si>
    <t>4000058</t>
  </si>
  <si>
    <t>KOMPRESIVNÍ ELASTICKÉ PUNČOCHY LÝTKOVÉ, ATYP.ROZMĚRY IV.K.T.</t>
  </si>
  <si>
    <t>4200135</t>
  </si>
  <si>
    <t>BRÝLE NA ZAKÁZKU (OBRUBA+ ČOČKY HYPEROKULÁRNÍ), OD 18 LET</t>
  </si>
  <si>
    <t>SKLA HYPEROKULÁRNÍ + MATNICE</t>
  </si>
  <si>
    <t>09</t>
  </si>
  <si>
    <t>OPH</t>
  </si>
  <si>
    <t>10.1.12</t>
  </si>
  <si>
    <t>4000072</t>
  </si>
  <si>
    <t>KOMPRESIVNÍ ELASTICKÉ PUNČOCHY STEHENNÍ, ATYP.ROZMĚRY III.K.T.</t>
  </si>
  <si>
    <t>S ÚCHYTEM V PASE; TECHNOLOGIE KRUHOVÉHO PLETENÍ; 2 KS / 1 ROK/ 1 KONČETINA</t>
  </si>
  <si>
    <t>4000014</t>
  </si>
  <si>
    <t>PROTÉZA HORNÍ KONČETINY PRVOVYBAVENÍ NA ZAKÁZKU</t>
  </si>
  <si>
    <t>1 KS / PO AMPUTACI</t>
  </si>
  <si>
    <t>4000137</t>
  </si>
  <si>
    <t>TVAROVKA UŠNÍ OCHRANNÁ NA ZAKÁZKU</t>
  </si>
  <si>
    <t>DO 18 LET VČETNĚ; OCHRANA PŘED VNIKNUTÍM VODY DO STŘEDOUŠÍ; 1 KS/2 ROKY/1 UCHO</t>
  </si>
  <si>
    <t>08</t>
  </si>
  <si>
    <t>FON, ORL</t>
  </si>
  <si>
    <t>S</t>
  </si>
  <si>
    <t>4000129</t>
  </si>
  <si>
    <t>NÁVLEKY A PUNČOCHY INDIV.ZHOTOVENÉ</t>
  </si>
  <si>
    <t>TECHNOLOGIE KRUHOVÉHO PLETENÍ; 2 KS / 1 ROK / 1 KONČETINA</t>
  </si>
  <si>
    <t>4000104</t>
  </si>
  <si>
    <t>KOMPRESIVNÍ ELASTICKÉ NÁVLEKY NA CHODIDLO, ATYP.ROZMĚRY III.K.T.</t>
  </si>
  <si>
    <t>4000133</t>
  </si>
  <si>
    <t>SKOŘEPINA KE SLUCHADLŮM SE SLUCHÁTKEM VE ZVUKOVODU NA ZAKÁZKU</t>
  </si>
  <si>
    <t>OD 19 LET; 2 KS / 5 LET</t>
  </si>
  <si>
    <t>4200134</t>
  </si>
  <si>
    <t>BRÝLE NA ZAKÁZKU (OBRUBA+ČOČKY HYPEROKULÁRNÍ), 15 LET AŽ 17 LET VČETNĚ</t>
  </si>
  <si>
    <t>4000114</t>
  </si>
  <si>
    <t>KOMPRESIVNÍ PAŽNÍ NÁVLEKY, ATYP.ROZMĚRY III.K.T.</t>
  </si>
  <si>
    <t>S RUKAVICÍ BEZ PRSTŮ; TECHNOLOGIE PLOCHÉHO PLETENÍ; 2 KS / 1 ROK / 1 KONČETINA</t>
  </si>
  <si>
    <t>4000040</t>
  </si>
  <si>
    <t>PROTÉZA DOLNÍ KONČETINY PO EXARTIKULACI V KYČ. KLOUBU NA ZAKÁZKU</t>
  </si>
  <si>
    <t>STUPEŇ AKTIVITY II; OD 19 LET; MAXIMÁLNÍ DOPLATEK 2 922,08 KČ</t>
  </si>
  <si>
    <t>4000025</t>
  </si>
  <si>
    <t>4200105</t>
  </si>
  <si>
    <t>BRÝLE NA ZAKÁZKU (OBRUBA+ ČOČKY DIOPTRICKÉ), DO 5 LET VČETNĚ</t>
  </si>
  <si>
    <t>SFÉRA V SOUČTU V HL. OSE NAD +- 10 DPT, CYL NAD +- 2 DPT</t>
  </si>
  <si>
    <t>10.1.6</t>
  </si>
  <si>
    <t>4000130</t>
  </si>
  <si>
    <t>TECHNOLOGIE PLOCHÉHO PLETENÍ; 2 KS / 1 ROK / 1 KONČETINA</t>
  </si>
  <si>
    <t>4000126</t>
  </si>
  <si>
    <t>NÁVLEK ELASTICKÝ NA POPÁLENINY NA ZAKÁZKU, PRO DOLNÍ KONČETINU</t>
  </si>
  <si>
    <t>4200139</t>
  </si>
  <si>
    <t>SAMOSTATNÉ ČOČKY DIOPTRICKÉ, DO 5 LET VČETNĚ</t>
  </si>
  <si>
    <t>SFÉRA V SOUČTU V HL. OSE NAD +- 6 DPT DO +- 10 DPT, CYL NAD +- 2 DPT</t>
  </si>
  <si>
    <t>10.3.5</t>
  </si>
  <si>
    <t>4000143</t>
  </si>
  <si>
    <t>DO 18 LET VČETNĚ, S NUTNOSTÍ INDIVIDUÁLNÍ ÚPRAVY; 2 KS / 1 ROK</t>
  </si>
  <si>
    <t>4200109</t>
  </si>
  <si>
    <t>BRÝLE NA ZAKÁZKU (OBRUBA+ ČOČKY PRIZMATICKÉ), DO 5 LET VČETNĚ</t>
  </si>
  <si>
    <t>SFÉRA V SOUČTU V HL. OSE NAD +- 10 DPT, CYL NAD +- 2 DPT, DIPLOPIE; STRABISMUS</t>
  </si>
  <si>
    <t>10.1.10</t>
  </si>
  <si>
    <t>4200142</t>
  </si>
  <si>
    <t>SAMOSTATNÉ ČOČKY PRIZMATICKÉ, DO 5 LET VČETNĚ</t>
  </si>
  <si>
    <t>SFÉRA V SOUČTU V HL. OSE DO +- 10 DPT, CYL 0 AŽ +- 2 DPT, DIPLOPIE; STRABISMUS</t>
  </si>
  <si>
    <t>10.3.7</t>
  </si>
  <si>
    <t>4200161</t>
  </si>
  <si>
    <t>SAMOSTATNÉ ČOČKY DIOPTRICKÉ, 15 AŽ 17 LET VČETNĚ</t>
  </si>
  <si>
    <t>4200132</t>
  </si>
  <si>
    <t>BRÝLE NA ZAKÁZKU (OBRUBA+ ČOČKY PRIZMATICKÉ), OD 15 LET VČETNĚ</t>
  </si>
  <si>
    <t>4000144</t>
  </si>
  <si>
    <t>KORZET TŘÍBODOVÝ STAVEBNICOVÝ</t>
  </si>
  <si>
    <t>DO 18 LET VČETNĚ</t>
  </si>
  <si>
    <t>0000000</t>
  </si>
  <si>
    <t>PODPŮRNÝ BEDERNÍ PÁS LOMBASTART 0874</t>
  </si>
  <si>
    <t>VÝŠKA 21 CM, 5 VELIKOSTÍ</t>
  </si>
  <si>
    <t>04</t>
  </si>
  <si>
    <t>1,00</t>
  </si>
  <si>
    <t>bal</t>
  </si>
  <si>
    <t>THU</t>
  </si>
  <si>
    <t>FR</t>
  </si>
  <si>
    <t>Thuasne CR s.r.o.</t>
  </si>
  <si>
    <t>CHI, NEU, ORP, ORT, REH, REV, TRA, TVL</t>
  </si>
  <si>
    <t>04.02.04.01</t>
  </si>
  <si>
    <t>01042021</t>
  </si>
  <si>
    <t>ORTÉZA FIXAČNÍ LIGASTEP ROM WALKER U0830</t>
  </si>
  <si>
    <t>KRÁTKÁ, 5 VELIKOSTÍ</t>
  </si>
  <si>
    <t>DIA, CHI, NEU, ORP, ORT, REH, REV, TRA, TVL</t>
  </si>
  <si>
    <t>04.04.01.01</t>
  </si>
  <si>
    <t>ORTÉZA FIXAČNÍ LIGASTEP ROM WALKER U0820</t>
  </si>
  <si>
    <t>DLOUHÁ, 5 VELIKOSTÍ</t>
  </si>
  <si>
    <t>ORTÉZA FIXAČNÍ LIGASTEP AIR WALKER U0850</t>
  </si>
  <si>
    <t>04.04.01.02</t>
  </si>
  <si>
    <t>ORTÉZA FIXAČNÍ LIGASTEP AIR WALKER U0840</t>
  </si>
  <si>
    <t>ORTÉZA FIXAČNÍ LIGASTEP PEDI WALKER U0920</t>
  </si>
  <si>
    <t>DĚTSKÁ, RIGIDNÍ, 3 VELIKOSTÍ</t>
  </si>
  <si>
    <t>ORTÉZA FIXAČNÍ LIGASTEP FIX WALKER U0810</t>
  </si>
  <si>
    <t>ORTÉZA FIXAČNÍ LIGASTEP FIX WALKER U0800</t>
  </si>
  <si>
    <t>DANSAC NOVALIFE TRE 2 WAFFER</t>
  </si>
  <si>
    <t>PODLOŽKA, 70MM, OTVOR 15-62MM, 5KS, 3170-15</t>
  </si>
  <si>
    <t>03</t>
  </si>
  <si>
    <t>5,00</t>
  </si>
  <si>
    <t>DAN</t>
  </si>
  <si>
    <t>DK</t>
  </si>
  <si>
    <t>HARTMANN - RICO a.s.</t>
  </si>
  <si>
    <t>GER, CHI, INT, NEF, ONK, PED, PRL, SDP, SLO, URN</t>
  </si>
  <si>
    <t>03.03.01.04</t>
  </si>
  <si>
    <t>DANSAC NOVALIFE TRE 2 CONVEX WAFFER</t>
  </si>
  <si>
    <t>PODLOŽKA, 70MM, OTVOR 15-59MM, 5KS, 3270-15</t>
  </si>
  <si>
    <t>GER, CHI, INT, NEF, ONK, PED, PRL, URN</t>
  </si>
  <si>
    <t>03.03.01.03</t>
  </si>
  <si>
    <t>PODLOŽKA, 55MM, OTVOR 15-42MM, 5KS, 3255-15</t>
  </si>
  <si>
    <t>PODLOŽKA, 43MM, OTVOR 15-30MM, 5KS, 3243-15</t>
  </si>
  <si>
    <t>PODLOŽKA, 55MM, OTVOR 15-47MM, 5KS, 3155-15</t>
  </si>
  <si>
    <t>03.03.01.01</t>
  </si>
  <si>
    <t>PODLOŽKA, 43MM, OTVOR 13-35MM, 5KS, 3143-15</t>
  </si>
  <si>
    <t>DANSAC NOVALIFE TRE 1 CLOSED MAXI</t>
  </si>
  <si>
    <t>UZAVŘENÝ, S OKÉNKEM, BÉŽOVÝ, 15-70MM, 30KS, 3007-15</t>
  </si>
  <si>
    <t>30,00</t>
  </si>
  <si>
    <t>03.01.02.03</t>
  </si>
  <si>
    <t>UZAVŘENÝ, S OKÉNKEM, BÉŽOVÝ, 15-90MM, 30KS, 3005-15</t>
  </si>
  <si>
    <t>DANSAC NOVALIFE TRE 1 OPEN CONVEX MAXI</t>
  </si>
  <si>
    <t>VÝPUSTNÝ, S OKÉNKEM, BÉŽOVÝ, 15-59MM, 10KS, 3041-59</t>
  </si>
  <si>
    <t>10,00</t>
  </si>
  <si>
    <t>03.01.01.03</t>
  </si>
  <si>
    <t>PHONAK AUDÉO P90-RT</t>
  </si>
  <si>
    <t>903</t>
  </si>
  <si>
    <t>CH</t>
  </si>
  <si>
    <t>REJA spol. s r.o.</t>
  </si>
  <si>
    <t>08.01.01.03</t>
  </si>
  <si>
    <t>DANSAC NOVALIFE TRE 1 CLOSED SOFT CONVEX MAXI</t>
  </si>
  <si>
    <t>UZAVŘENÝ, S OKÉNKEM, BÉŽOVÝ, 15-54MM, 10KS, 3071-54</t>
  </si>
  <si>
    <t>03.01.02.02</t>
  </si>
  <si>
    <t>DANSAC NOVALIFE TRE 1 CLOSED CONVEX MAXI</t>
  </si>
  <si>
    <t>UZAVŘENÝ, S OKÉNKEM, BÉŽOVÝ, 15-59MM, 10KS, 3031-59</t>
  </si>
  <si>
    <t>DANSAC NOVALIFE TRE 1 CLOSED CONVEX MIDI</t>
  </si>
  <si>
    <t>UZAVŘENÝ, S OKÉNKEM, BÉŽOVÝ, 15-37MM, 10KS, 3031-37</t>
  </si>
  <si>
    <t>HAERTMANN - RICO a.s.</t>
  </si>
  <si>
    <t>DANSAC NOVALIFE TRE 1 OPEN MAXI</t>
  </si>
  <si>
    <t>VÝPUSTNÝ, S OKÉNKEM, BÉŽOVÝ, 15-70MM, 10KS, 3017-15</t>
  </si>
  <si>
    <t>03.01.01.06</t>
  </si>
  <si>
    <t>VÝPUSTNÝ, S OKÉNKEM, BÉŽOVÝ, 15-90MM, 10KS, 3015-15</t>
  </si>
  <si>
    <t>INTERTON, READY 3, RD361-DRW</t>
  </si>
  <si>
    <t>SLUCHADLO RIE, BATERIE V312, 8 KANÁLŮ, WIRELESS</t>
  </si>
  <si>
    <t>154</t>
  </si>
  <si>
    <t>GN Hearing Czech Republic spol. s r. o.</t>
  </si>
  <si>
    <t>FON</t>
  </si>
  <si>
    <t>08.01.01.01</t>
  </si>
  <si>
    <t>01072020</t>
  </si>
  <si>
    <t>CHODÍTKO ČTYŘKOLKA NEW DESIGN W2230</t>
  </si>
  <si>
    <t>VÁHA 7,9 KG, NOSNOST MAX. 130 KG</t>
  </si>
  <si>
    <t>07</t>
  </si>
  <si>
    <t>GER, CHI, NEU, ORP, ORT, PRL, REH, REV</t>
  </si>
  <si>
    <t>07.03.02.03</t>
  </si>
  <si>
    <t>01112020</t>
  </si>
  <si>
    <t>ORTÉZA ZÁPĚSTÍ A PRSTŮ LIGAFLEX FINGER 2432</t>
  </si>
  <si>
    <t>IMOBILIZAČNÍ ORTÉZA, 4 VELIKOSTI</t>
  </si>
  <si>
    <t>04.03.02.01</t>
  </si>
  <si>
    <t>PÁS DORSO-LUMBÁLNÍ PODPŮRNÝ LOMBASTAB HIGH 0856</t>
  </si>
  <si>
    <t>40 CM, 5 VELIKOSTÍ</t>
  </si>
  <si>
    <t>04.02.03.01</t>
  </si>
  <si>
    <t>1750 - HEMI</t>
  </si>
  <si>
    <t>VOZÍK MECHANICKÝ SPECIÁLNÍ DVOUOBRUČOVÝ MEYRA</t>
  </si>
  <si>
    <t>MRA</t>
  </si>
  <si>
    <t>DE</t>
  </si>
  <si>
    <t>MEYRA ČR s.r.o.</t>
  </si>
  <si>
    <t>NEU, ORT, REH</t>
  </si>
  <si>
    <t>07.01.01.11</t>
  </si>
  <si>
    <t>RESOUND, KEY, KE2ITE-DW-MP</t>
  </si>
  <si>
    <t>SLUCHADLO ZVUKOVODOVÉ, ITE, BATERIE V13/312, 6 KANÁLŮ, WIRELESS</t>
  </si>
  <si>
    <t>08.01.01.04</t>
  </si>
  <si>
    <t>01062021</t>
  </si>
  <si>
    <t>ELEKTRICKÝ VOZÍK INVACARE AVIVA RX40 HD</t>
  </si>
  <si>
    <t>PRO EXTERIÉR/INTERIÉR,MECH.POLOH.ZÁDA I ÚHEL SEDU,Š.SED 38-53CM, NOSNOST 160KG</t>
  </si>
  <si>
    <t>INV</t>
  </si>
  <si>
    <t>SIVAK medical technology s. r. o.</t>
  </si>
  <si>
    <t>07.01.02.04</t>
  </si>
  <si>
    <t>R</t>
  </si>
  <si>
    <t>ELEKTRICKÝ VOZÍK INVACARE AVIVA RX40</t>
  </si>
  <si>
    <t>PRO EXTERIÉR/INTERIÉR,MECH.POLOH.ZÁDA I ÚHEL SEDU, Š.SED 38-53CM, NOSNOST 136KG</t>
  </si>
  <si>
    <t>L-MESITRAN FOAM</t>
  </si>
  <si>
    <t>10X10 CM 10 KS ANTIMIKROBIÁLNÍ PĚNOVÉ KRYTÍ S LÉKAŘSKÝM MEDEM</t>
  </si>
  <si>
    <t>01</t>
  </si>
  <si>
    <t>1000,0</t>
  </si>
  <si>
    <t>cm2</t>
  </si>
  <si>
    <t>LME</t>
  </si>
  <si>
    <t>NL</t>
  </si>
  <si>
    <t>LERAM pharmaceuticals s.r.o.</t>
  </si>
  <si>
    <t>lékař, SDP, SLO</t>
  </si>
  <si>
    <t>01.02.13.05</t>
  </si>
  <si>
    <t>MINIMED™ QUICK-SET™ INFUSION SET</t>
  </si>
  <si>
    <t>QUICK SET™ INFUSION SET WITH SC1, 6MM, 23"</t>
  </si>
  <si>
    <t>05</t>
  </si>
  <si>
    <t>set</t>
  </si>
  <si>
    <t>MNM</t>
  </si>
  <si>
    <t>US</t>
  </si>
  <si>
    <t>Medtronic Czechia s.r.o.</t>
  </si>
  <si>
    <t>DIA</t>
  </si>
  <si>
    <t>1</t>
  </si>
  <si>
    <t>05.03.05.07</t>
  </si>
  <si>
    <t>QUICK SET™ INFUSION SET WITH SC1, 6MM, 43"</t>
  </si>
  <si>
    <t>QUICK SET™ INFUSION SET WITH SC1, 9MM, 23"</t>
  </si>
  <si>
    <t>MOTION C&amp;G P 5X</t>
  </si>
  <si>
    <t>SLUCHADLO ZÁVĚSNÉ DIGITÁLNÍ 32 KANÁLOVÉ, NABÍJECÍ ČLÁNEK</t>
  </si>
  <si>
    <t>A33</t>
  </si>
  <si>
    <t>Sivantos s.r.o.</t>
  </si>
  <si>
    <t>01072021</t>
  </si>
  <si>
    <t>MOTION C&amp;G P 7X</t>
  </si>
  <si>
    <t>SLUCHADLO ZÁVĚSNÉ DIGITÁLNÍ 48 KANÁLOVÉ, NABÍJECÍ ČLÁNEK</t>
  </si>
  <si>
    <t>08.01.01.02</t>
  </si>
  <si>
    <t>MOTION C&amp;G 1X</t>
  </si>
  <si>
    <t>SLUCHADLO ZÁVĚSNÉ DIGITÁLNÍ 16 KANÁLOVÉ, NABÍJECÍ ČLÁNEK</t>
  </si>
  <si>
    <t>0171930</t>
  </si>
  <si>
    <t>TENA PANTS NORMAL SMALL</t>
  </si>
  <si>
    <t>KALHOTKY ABSORPČNÍ NATAHOVACÍ,BOKY 65-85CM,1010ML,15KS</t>
  </si>
  <si>
    <t>02</t>
  </si>
  <si>
    <t>15,00</t>
  </si>
  <si>
    <t>SCA</t>
  </si>
  <si>
    <t>SE</t>
  </si>
  <si>
    <t>Essity Czech Republic s.r.o.</t>
  </si>
  <si>
    <t>GER, GYN, CHI, NEF, NEU, PED, PRL, SDP, SLO, URN</t>
  </si>
  <si>
    <t>02.01.01.01</t>
  </si>
  <si>
    <t>01122019</t>
  </si>
  <si>
    <t>SENI LADY SLIM MICRO</t>
  </si>
  <si>
    <t>ANATOMICKÉ VLOŽKY PRO ŽENY, 20KS, 7,2 X 16,7CM, SAVOST 60ML</t>
  </si>
  <si>
    <t>20,00</t>
  </si>
  <si>
    <t>TZM</t>
  </si>
  <si>
    <t>PL</t>
  </si>
  <si>
    <t>TZMO Czech Republic s.r.o.</t>
  </si>
  <si>
    <t>01032021</t>
  </si>
  <si>
    <t>SENI LADY SLIM MINI</t>
  </si>
  <si>
    <t>AANATOMICKÉ VLOŽKY PRO ŽENY, 9,5 X 20,5CM, SAVOST 200ML, 20KS</t>
  </si>
  <si>
    <t>SENI LADY SLIM MINI PLUS</t>
  </si>
  <si>
    <t>ANATOMICKÉ VLOŽKY PRO ŽENY, 20KS, 10 X 22,5CM, SAVOST 260ML</t>
  </si>
  <si>
    <t>PNEUMATIC WALKING BRACE OV1000</t>
  </si>
  <si>
    <t>ORTÉZA HLEZENNÍ OVATION MEDICAL, RIGIDNÍ, VEL. XS-L</t>
  </si>
  <si>
    <t>MDA</t>
  </si>
  <si>
    <t>01022021</t>
  </si>
  <si>
    <t>ARM ABDUCTION ORTHOSIS QSM00020-50</t>
  </si>
  <si>
    <t>ORTÉZA RAMENNÍ QMED, STAVITELNÁ, VEL. S-XL</t>
  </si>
  <si>
    <t>04.03.04.02</t>
  </si>
  <si>
    <t>UNI HAND DRQF3D</t>
  </si>
  <si>
    <t>ORTÉZA ZÁPĚSTNÍ QMED, RIGIDNÍ FIXACE S OPOROU POD PRSTY, VEL. S-L</t>
  </si>
  <si>
    <t>SPLINT FOR PALM AND FOREARM WITH THUMB SPICA Q42006</t>
  </si>
  <si>
    <t>ORTÉZA ZÁPĚSTNÍ QMED, RIGIDNÍ FIXACE S OPOROU POD PRSTY, VEL. XS-L</t>
  </si>
  <si>
    <t>STACK APPARATUS DRQF3A</t>
  </si>
  <si>
    <t>ORTÉZA PRSTŮ HORNÍCH KONČETIN QMED, RIGIDNÍ FIXACE, VEL. 2-7</t>
  </si>
  <si>
    <t>CHI, NEU, ORP, ORT, REH, REV, TRA, TVL, PRL</t>
  </si>
  <si>
    <t>04.03.01.01</t>
  </si>
  <si>
    <t>PROVOX TRUETONE EMOTE</t>
  </si>
  <si>
    <t>ELEKTROLARYNG</t>
  </si>
  <si>
    <t>10</t>
  </si>
  <si>
    <t>ATM</t>
  </si>
  <si>
    <t>RADIX CZ s.r.o.</t>
  </si>
  <si>
    <t>10.07.02.01</t>
  </si>
  <si>
    <t>FLEXIMA-SOFTIMA ACTIVE CLOSED</t>
  </si>
  <si>
    <t>1D SÁČEK COLO, MAXI, SPLIT COVER, Ø 15-65 MM, 30 KS</t>
  </si>
  <si>
    <t>BBD</t>
  </si>
  <si>
    <t>B. Braun Medical s.r.o.</t>
  </si>
  <si>
    <t>1D SÁČEK COLO, MIDI, SPLIT COVER, Ø 15-45 MM, 30 KS</t>
  </si>
  <si>
    <t>03.01.02.01</t>
  </si>
  <si>
    <t>1D SÁČEK COLO, MIDI, SPLIT COVER, Ø 15-50 MM, 30 KS</t>
  </si>
  <si>
    <t>LINOVERA® EMULSION</t>
  </si>
  <si>
    <t>NENASYCENÉ MASTNÉ KYSELINY PRO OŠETŘENÍ RAN, EMULZE 100ML</t>
  </si>
  <si>
    <t>100,00</t>
  </si>
  <si>
    <t>ml</t>
  </si>
  <si>
    <t>01.02.08.04</t>
  </si>
  <si>
    <t>MOTION C&amp;G P 3X</t>
  </si>
  <si>
    <t>SLUCHADLO ZÁVĚSNÉ DIGITÁLNÍ 24 KANÁLOVÉ, NABÍJECÍ ČLÁNEK</t>
  </si>
  <si>
    <t>0172034</t>
  </si>
  <si>
    <t>SÁČEK 1D ESTEEM+ FLEX CONVEX VÝPUSTNÝ</t>
  </si>
  <si>
    <t>V2/20-35 MM, FLEXIBILNÍ KONVEXNÍ, BÉŽOVÝ, S OKÉNKEM, STANDARD, FILTR, 10 KS</t>
  </si>
  <si>
    <t>BRI</t>
  </si>
  <si>
    <t>GB</t>
  </si>
  <si>
    <t>ConvaTec Česká republika s.r.o.</t>
  </si>
  <si>
    <t>01042020</t>
  </si>
  <si>
    <t>0169094</t>
  </si>
  <si>
    <t>KRYTÍ ABSORPČNÍ ADVAZORB SILFIX LITE</t>
  </si>
  <si>
    <t>SE SILIKONOVOU PŘILNAVOU VRSTVOU, 10X10CM,10KS</t>
  </si>
  <si>
    <t>AVM</t>
  </si>
  <si>
    <t>BIOXA Therapeutics (Czech) s.r.o.</t>
  </si>
  <si>
    <t>lékař</t>
  </si>
  <si>
    <t>01.02.07.03</t>
  </si>
  <si>
    <t>01082020</t>
  </si>
  <si>
    <t>INZULÍNOVÁ NÁPLASŤOVÁ PUMPA A8 NANO TOUCHCARE + VEŠKERÉ PŘÍSLUŠENSTVÍ</t>
  </si>
  <si>
    <t>PŘÍSLUŠENSTVÍ: DATAMANAŽER, 130 KS ZÁSOBNÍKŮ NA INZULÍN VČETNĚ BATERIÍ</t>
  </si>
  <si>
    <t>sys</t>
  </si>
  <si>
    <t>A14</t>
  </si>
  <si>
    <t>CN</t>
  </si>
  <si>
    <t>MEDISTA, spol.s r.o.</t>
  </si>
  <si>
    <t>05.03.03.04</t>
  </si>
  <si>
    <t>01022022</t>
  </si>
  <si>
    <t>4200174</t>
  </si>
  <si>
    <t>INDIVIDUÁLNÍ PŘIZPŮSOBENÍ ČOČEK (FÓLIE PRIZMATICKÁ), OD 15 LET VČETNĚ</t>
  </si>
  <si>
    <t>DIPLOPIE; STRABISMUS</t>
  </si>
  <si>
    <t>10.4.2</t>
  </si>
  <si>
    <t>4200120</t>
  </si>
  <si>
    <t>BRÝLE NA ZAKÁZKU (OBRUBA+ ČOČKY PRIZMATICKÉ), 6 LET AŽ 14 LET VČETNĚ</t>
  </si>
  <si>
    <t>4200176</t>
  </si>
  <si>
    <t>ČOČKA KONTAKTNÍ MĚKKÁ</t>
  </si>
  <si>
    <t>NAD +- 10 DPT; ANIZOMETROPIE 3 DPT A VÍCE</t>
  </si>
  <si>
    <t>10.2.2</t>
  </si>
  <si>
    <t>4000135</t>
  </si>
  <si>
    <t>TVAROVKA UŠNÍ K ZÁVĚSNÝM SLUCHADLŮM NA ZAKÁZKU</t>
  </si>
  <si>
    <t>4200156</t>
  </si>
  <si>
    <t>SAMOSTATNÉ ČOČKY PRIZMATICKÉ, 6 LET AŽ 14 LET VČETNĚ</t>
  </si>
  <si>
    <t>10.3.10</t>
  </si>
  <si>
    <t>4200151</t>
  </si>
  <si>
    <t>SAMOSTATNÉ ČOČKY DIOPTRICKÉ, 6 LET AŽ 14 LET VČETNĚ</t>
  </si>
  <si>
    <t>SFÉRA V SOUČTU V HL. OSE NAD +- 10 DPT, CYL 0 AŽ +- 2 DPT</t>
  </si>
  <si>
    <t>10.3.3</t>
  </si>
  <si>
    <t>4200103</t>
  </si>
  <si>
    <t>10.1.5</t>
  </si>
  <si>
    <t>4200178</t>
  </si>
  <si>
    <t>ČOČKA KONTAKTNÍ TORICKÁ PEVNÁ TVRDÁ PLYNOPROPUSTNÁ (RGP)</t>
  </si>
  <si>
    <t>KERATOKONUS;PO KERATOPLASTICE;ROHOVKOVÉ DYSTROFIE S NESNÁŠENLIVOSTÍ MĚKKÉ K.Č.</t>
  </si>
  <si>
    <t>10.2.4</t>
  </si>
  <si>
    <t>OCHRANNÝ FILM SION</t>
  </si>
  <si>
    <t>UBROUSKY, 100 KS</t>
  </si>
  <si>
    <t>B07</t>
  </si>
  <si>
    <t>IL</t>
  </si>
  <si>
    <t>03.09.01.01</t>
  </si>
  <si>
    <t>01122023</t>
  </si>
  <si>
    <t>TRACHEOSTOMICKÁ KANYLA BLUSELECT® SUCTIONAID® S MANŽETOU - SADA</t>
  </si>
  <si>
    <t>S VNITŘNÍMI KANYLAMI, VEL. 7-10MM (101/870/XXX)</t>
  </si>
  <si>
    <t>PTX</t>
  </si>
  <si>
    <t>ASQA a.s.</t>
  </si>
  <si>
    <t>FON, ORL, PNE</t>
  </si>
  <si>
    <t>10.05.01.02</t>
  </si>
  <si>
    <t>TRACHEOSTOMICKÁ KANYLA BLUSELECT® BEZ MANŽETY, FENESTROVANÁ - SADA</t>
  </si>
  <si>
    <t>1X HLADKÁ, 1X FENESTROVANÁ VNITŘNÍ KANYLA, VEL. 6MM (101/813/060)</t>
  </si>
  <si>
    <t>10.05.01.01</t>
  </si>
  <si>
    <t>TRACHEOSTOMICKÁ VNITŘNÍ KANYLA BLUSELECT® FENESTROVANÁ</t>
  </si>
  <si>
    <t>PRO TRACH. KANYLU 7-10MM (101/851/XXX)</t>
  </si>
  <si>
    <t>2,00</t>
  </si>
  <si>
    <t>YPSOPUMP ORBIT MICRO 2.0 INFUSION SET 5,5 MM/80 CM</t>
  </si>
  <si>
    <t>INFUZNÍ SETY KOVOVÉ MYLIFE ORBIT 5,5 MM/80 CM,10 KS/BAL</t>
  </si>
  <si>
    <t>YPM</t>
  </si>
  <si>
    <t>Ypsomed s.r.o.</t>
  </si>
  <si>
    <t>05.03.05.06</t>
  </si>
  <si>
    <t>POWERBREATHE EX1 MEDIC</t>
  </si>
  <si>
    <t>VÝDECHOVÝ REHABILITAČNÍ VENTIL</t>
  </si>
  <si>
    <t>B09</t>
  </si>
  <si>
    <t>Ing. Aleš Zárybnický</t>
  </si>
  <si>
    <t>ALG, PED, PNE, NEU, REH</t>
  </si>
  <si>
    <t>10.02.02.01</t>
  </si>
  <si>
    <t>SENZOR DEXCOM G7</t>
  </si>
  <si>
    <t>10DENNÍ</t>
  </si>
  <si>
    <t>DXM</t>
  </si>
  <si>
    <t>A.IMPORT.CZ, spol. s r.o.</t>
  </si>
  <si>
    <t>05.02.05.01</t>
  </si>
  <si>
    <t>104</t>
  </si>
  <si>
    <t>CHODÍTKO ČTYŘKOLOVÉ SKLÁDACÍ ODLEHČENÉ,BOVDENOVÉ BRZDY S ARETACÍ,SEDÁTKO,BRAŠNA</t>
  </si>
  <si>
    <t>B04</t>
  </si>
  <si>
    <t>DMA Praha s.r.o.</t>
  </si>
  <si>
    <t>101</t>
  </si>
  <si>
    <t>POWERBREATHE EX1 HEAVY</t>
  </si>
  <si>
    <t>POWERBREATHE EX1 MEDIUM</t>
  </si>
  <si>
    <t>INZULÍNOVÁ NÁPLASŤOVÁ PUMPA A7+ TOUCHCARE SYSTEM</t>
  </si>
  <si>
    <t>ZÁKLADNA, DATAMANAŽER, 130 KS ZÁSOBNÍKŮ NA INZULÍN (13 BALENÍ)</t>
  </si>
  <si>
    <t>TRACHEOSTOMICKÁ VNITŘNÍ KANYLA BLUSELECT® HLADKÁ</t>
  </si>
  <si>
    <t>PRO TRACH. KANYLY VEL. 7-10MM (101/850/XXX)</t>
  </si>
  <si>
    <t>TRACHEOSTOMICKÁ KANYLA BLUSELECT® BEZ MANŽETY - SADA</t>
  </si>
  <si>
    <t>S VNITŘNÍMI KANYLAMI, VEL. 7-10MM (101/811/XXX)</t>
  </si>
  <si>
    <t>1X HLADKÁ, 1X FENESTROVANÁ VNITŘNÍ KANYLA, VEL. 7-10MM (101/813/XXX)</t>
  </si>
  <si>
    <t>S VNITŘNÍMI KANYLAMI, VEL. 6.0MM (101/870/060)</t>
  </si>
  <si>
    <t>PRO TRACH. KANYLU VEL. 6MM (101/850/060)</t>
  </si>
  <si>
    <t>SURROUND PATELLA STRAP</t>
  </si>
  <si>
    <t>INFRAPATELÁRNÍ PÁSKA PRO KOMPRESI A SNÍŽENÍ BOLESTI A ODLEHČENÍ PATELÁRNÍ ŠLACHY</t>
  </si>
  <si>
    <t>DJY</t>
  </si>
  <si>
    <t>Fidia Pharma CZ s.r.o</t>
  </si>
  <si>
    <t>04.04.02.07</t>
  </si>
  <si>
    <t>ODSTRAŇOVAČ PODLOŽKY SION</t>
  </si>
  <si>
    <t>03.08.04.01</t>
  </si>
  <si>
    <t>S VNITŘNÍMI KANYLAMI, VEL. 6MM (101/811/060)</t>
  </si>
  <si>
    <t>YPSOPUMP ORBIT MICRO 2.0 INFUSION SET 5,5 MM/60 CM</t>
  </si>
  <si>
    <t>INFUZNÍ SETY KOVOVÉ MYLIFE ORBIT 5,5 MM/60 CM,10 KS/BAL</t>
  </si>
  <si>
    <t>YPSOPUMP ORBIT MICRO 2.0 INFUSION SET 5,5 MM/45 CM</t>
  </si>
  <si>
    <t>INFUZNÍ SETY KOVOVÉ MYLIFE ORBIT 5,5 MM/45 CM,10 KS/BAL</t>
  </si>
  <si>
    <t>203 A</t>
  </si>
  <si>
    <t>CHODÍTKO ČTYŘKOLOVÉ ODELHČENÉ S PODPŮRNOU DESKOU, PEVNÝ RÁM, NASTAVITELNÁ VÝŠKA</t>
  </si>
  <si>
    <t>GER, NEU, ORP, ORT, REH, REV</t>
  </si>
  <si>
    <t>07.03.02.06</t>
  </si>
  <si>
    <t>PRO TRACH. KANYLU VEL. 6MM (101/851/060)</t>
  </si>
  <si>
    <t>PĚNOVÝ SILIKONOVÝ OBVAZ KLINIDERM</t>
  </si>
  <si>
    <t>HEEL NA PATY, 20X20,8 CM, 5 KS V BALENÍ</t>
  </si>
  <si>
    <t>2080,0</t>
  </si>
  <si>
    <t>B01</t>
  </si>
  <si>
    <t>Aspironix s.r.o.</t>
  </si>
  <si>
    <t>01.02.07.04</t>
  </si>
  <si>
    <t>SACRUM S OKRAJEM, 18X18 CM, 5 KS V BALENÍ</t>
  </si>
  <si>
    <t>1620,0</t>
  </si>
  <si>
    <t>SACRUM S OKRAJEM, 22,5X22,5 CM, 5 KS V BALENÍ</t>
  </si>
  <si>
    <t>2531,2</t>
  </si>
  <si>
    <t>0142179</t>
  </si>
  <si>
    <t>APLIKÁTOR INZULÍNU HUMAPEN SAVVIO BLUE</t>
  </si>
  <si>
    <t>DÁVKOVAČ PRO APLIKACI INZULÍNU 3ML CARTRIDGE ELI LILLY</t>
  </si>
  <si>
    <t>LIL</t>
  </si>
  <si>
    <t>Eli Lilly ČR, s.r.o.</t>
  </si>
  <si>
    <t>05.03.01.01</t>
  </si>
  <si>
    <t>0142182</t>
  </si>
  <si>
    <t>APLIKÁTOR INZULÍNU HUMAPEN SAVVIO GRAPHITE</t>
  </si>
  <si>
    <t>0142181</t>
  </si>
  <si>
    <t>APLIKÁTOR INZULÍNU HUMAPEN SAVVIO PINK</t>
  </si>
  <si>
    <t>PREMIUM TAPE TYPE</t>
  </si>
  <si>
    <t>PREMIUM TAPE TYPE M (75-110CM)</t>
  </si>
  <si>
    <t>A80</t>
  </si>
  <si>
    <t>CZ</t>
  </si>
  <si>
    <t>JOHNNY &amp; GEORGE s.r.o.</t>
  </si>
  <si>
    <t>UNITRON INSERA T-600 W 312 DIR</t>
  </si>
  <si>
    <t>UNITRON INSERA T-600 OMNI 10A</t>
  </si>
  <si>
    <t>PODPRSENKA KOMPRESIVNÍ SINA HE-ST-MEDIUM 45006, 45007, 45008</t>
  </si>
  <si>
    <t>KOMPRESIVNÍ PODPRSENKA SINA TĚLOVÁ, BÍLÁ, ČERNÁ</t>
  </si>
  <si>
    <t>06</t>
  </si>
  <si>
    <t>AMO</t>
  </si>
  <si>
    <t>AMOENA, spol. s r. o.</t>
  </si>
  <si>
    <t>GYN, CHI, J16, ONK</t>
  </si>
  <si>
    <t>06.01.10.01</t>
  </si>
  <si>
    <t>0142177</t>
  </si>
  <si>
    <t>APLIKÁTOR INZULÍNU HUMAPEN SAVVIO RED</t>
  </si>
  <si>
    <t>0142178</t>
  </si>
  <si>
    <t>APLIKÁTOR INZULÍNU HUMAPEN SAVVIO GREY</t>
  </si>
  <si>
    <t>PREMIUM PANTS</t>
  </si>
  <si>
    <t>PREMIUM PANTS M (75-110CM)</t>
  </si>
  <si>
    <t>SACRUM S OKRAJEM, 15X15 CM, 5 KS V BALENÍ</t>
  </si>
  <si>
    <t>1125,0</t>
  </si>
  <si>
    <t>203 B</t>
  </si>
  <si>
    <t>CHODÍTKO ČTYŘKOLOVÉ ODLEHČENÉ S PODPŮRNOU DESKOU, BRZDY, SKLÁDACÍ, NAST. VÝŠKA</t>
  </si>
  <si>
    <t>ORTÉZA HLEZENNÍ SE SILIKONOVÝMI PELOTAMI AT53042</t>
  </si>
  <si>
    <t>ANT</t>
  </si>
  <si>
    <t>Ortgroup Medical s.r.o.</t>
  </si>
  <si>
    <t>04.04.01.03</t>
  </si>
  <si>
    <t>PODPRSENKA KOMPRESIVNÍ LEYLA ZIP-ST-LOW 44604, 44605, 44606</t>
  </si>
  <si>
    <t>KOMPRESIVNÍ PODPRSENKA LEYLA TĚLOVÁ, BÍLÁ, ČERNÁ</t>
  </si>
  <si>
    <t>PODPRSENKA KOMPRESIVNÍ PAMELA ZIP-ST-HIGH 45009, 45010, 45011</t>
  </si>
  <si>
    <t>KOMPRESIVNÍ PODPRSENKA PAMELA TĚLOVÁ, BÍLÁ, ČERNÁ</t>
  </si>
  <si>
    <t>BANDÁŽ KOTNÍKU NEOPRENOVÁ ČL - 4</t>
  </si>
  <si>
    <t>NÁVLEKOVÁ, 2 PRUŽINOVÉ DLAHY, ELASTICKÝ OSMIČKOVÝ TAH, ZÁHŘEVNÝ EFEKT, S-XL</t>
  </si>
  <si>
    <t>070</t>
  </si>
  <si>
    <t>SK</t>
  </si>
  <si>
    <t>Protetika CZ Plus spol. s r.o.</t>
  </si>
  <si>
    <t>SUPERABSORPČNÍ OBVAZ KLINION KLINIDERM</t>
  </si>
  <si>
    <t>20X20 CM, 15 KS V BALENÍ</t>
  </si>
  <si>
    <t>6000,0</t>
  </si>
  <si>
    <t>01.02.13.16</t>
  </si>
  <si>
    <t>10X20 CM, 50 KS V BALENÍ</t>
  </si>
  <si>
    <t>10000</t>
  </si>
  <si>
    <t>10X20 CM, 10 KS V BALENÍ</t>
  </si>
  <si>
    <t>2000,0</t>
  </si>
  <si>
    <t>20X30 CM, 10 KS V BALENÍ</t>
  </si>
  <si>
    <t>10X10 CM, 10 KS V BALENÍ</t>
  </si>
  <si>
    <t>10X15 CM, 10 KS V BALENÍ</t>
  </si>
  <si>
    <t>20X40 CM, 10 KS V BALENÍ</t>
  </si>
  <si>
    <t>8000,0</t>
  </si>
  <si>
    <t>15X20 CM, 10 KS V BALENÍ</t>
  </si>
  <si>
    <t>3000,0</t>
  </si>
  <si>
    <t>15X15 CM, 5 KS V BALENÍ</t>
  </si>
  <si>
    <t>10X20 CM, 5 KS V BALENÍ</t>
  </si>
  <si>
    <t>S OKRAJEM, 10X10 CM, 5 KS V BALENÍ</t>
  </si>
  <si>
    <t>500,00</t>
  </si>
  <si>
    <t>S OKRAJEM, 15X20 CM, 5 KS V BALENÍ</t>
  </si>
  <si>
    <t>1500,0</t>
  </si>
  <si>
    <t>10X10 CM, 5 KS V BALENÍ</t>
  </si>
  <si>
    <t>HEEL NA PATY, 10X17,5 CM, 5 KS V BALENÍ</t>
  </si>
  <si>
    <t>875,00</t>
  </si>
  <si>
    <t>10X10 CM, 50 KS V BALENÍ</t>
  </si>
  <si>
    <t>5000,0</t>
  </si>
  <si>
    <t>S OKRAJEM, 15X15 CM, 5 KS V BALENÍ</t>
  </si>
  <si>
    <t>PREMIUM PANTS L (100-150CM)</t>
  </si>
  <si>
    <t>PREMIUM TAPE TYPE L (100-150CM)</t>
  </si>
  <si>
    <t>0169564</t>
  </si>
  <si>
    <t>LEUKOPLAST COMPRESS ABSORBENT SOFT NON STERILE</t>
  </si>
  <si>
    <t>10CMX10CM ABSORPČNÍ POLŠTÁŘEK PRO EXUDUJÍCÍ RÁNY,NESTERILNÍ,100KS</t>
  </si>
  <si>
    <t>BSN</t>
  </si>
  <si>
    <t>01.01.02.03</t>
  </si>
  <si>
    <t>01102023</t>
  </si>
  <si>
    <t>ACTION 1R S BRZDAMI PRO DOPROVOD</t>
  </si>
  <si>
    <t>Š.38-50,5 CM, SKLÁDACÍ, BUBNOVÉ BRZDY DOPROVODU, RYCHLOUP.KOLA, NOSNOST 125 KG</t>
  </si>
  <si>
    <t>DIA, GER, INT, NEU, ORT, PED, REH, PRL</t>
  </si>
  <si>
    <t>07.01.01.02</t>
  </si>
  <si>
    <t>UNITRON T MOXI FIT 600</t>
  </si>
  <si>
    <t>UNITRON T STRIDE P 600</t>
  </si>
  <si>
    <t>UNITRON MOXI B3-RT</t>
  </si>
  <si>
    <t>KALHOTKY ZALEPOVACÍ MOLICARE SLIP 8KAP M</t>
  </si>
  <si>
    <t>BOKY 90-120CM,2686ML,30KS</t>
  </si>
  <si>
    <t>PHA</t>
  </si>
  <si>
    <t>KALHOTKY ZALEPOVACÍ MOLICARE SLIP 6KAP L</t>
  </si>
  <si>
    <t>BOKY 120-150CM,2283ML,30KS</t>
  </si>
  <si>
    <t>KALHOTKY ZALEPOVACÍ MOLICARE SLIP 6KAP XL</t>
  </si>
  <si>
    <t>BOKY 150-175CM,2714ML,14KS</t>
  </si>
  <si>
    <t>14,00</t>
  </si>
  <si>
    <t>INVACARE MATRX LIBRA</t>
  </si>
  <si>
    <t>SEDACÍ POLŠTÁŘ GEL/PĚNA-VYSOKÉ RIZIKO, 28 VELIKOSTÍ, VÝŠKA 8,9CM, NOSNOST 136KG</t>
  </si>
  <si>
    <t>GER, NEU, ORT, REH, PRL</t>
  </si>
  <si>
    <t>07.06.02.03</t>
  </si>
  <si>
    <t>UNITRON T MAX UP 600</t>
  </si>
  <si>
    <t>KALHOTKY ZALEPOVACÍ MOLICARE SLIP 8 KAP L</t>
  </si>
  <si>
    <t>BOKY 120-150CM,2973ML,30KS</t>
  </si>
  <si>
    <t>KALHOTKY ZALEPOVACÍ MOLICARE SLIP 8KAP XL</t>
  </si>
  <si>
    <t>BOKY 150-175CM,3531ML,14KS</t>
  </si>
  <si>
    <t>KALHOTKY ZALEPOVACÍ MOLICARE SLIP 6KAP M</t>
  </si>
  <si>
    <t>BOKY 90-120CM,1891ML,30KS</t>
  </si>
  <si>
    <t>PŘÍSLUŠENSTVÍ K INVALIDNÍMU VOZÍKU MEYRA</t>
  </si>
  <si>
    <t>ELEKTRICKÉ TELESKOPICKÉ ZVEDÁNÍ SEDU 30 CM</t>
  </si>
  <si>
    <t>REH, ORT, NEU</t>
  </si>
  <si>
    <t>07.01.03.02</t>
  </si>
  <si>
    <t>INVACARE MATRX FLO-TECH IMAGE</t>
  </si>
  <si>
    <t>SEDACÍ POLŠTÁŘ GEL/PĚNA-VYSOKÉ RIZIKO, 23 VELIKOSTÍ, VÝŠKA 7,8CM, NOSNOST 140KG</t>
  </si>
  <si>
    <t>KADERMIN</t>
  </si>
  <si>
    <t>SPREJ 125 ML</t>
  </si>
  <si>
    <t>125,00</t>
  </si>
  <si>
    <t>A93</t>
  </si>
  <si>
    <t>IT</t>
  </si>
  <si>
    <t>Ing. Zdenka Ledvinková, PhD.</t>
  </si>
  <si>
    <t>01.02.13.04</t>
  </si>
  <si>
    <t>PLENKOVÉ KALHOTKY DEPEND NORMAL M</t>
  </si>
  <si>
    <t>BOKY 80-120CM, 2411ML, 15KS</t>
  </si>
  <si>
    <t>933</t>
  </si>
  <si>
    <t>Kimberly-Clark, s.r.o.</t>
  </si>
  <si>
    <t>01112019</t>
  </si>
  <si>
    <t>PLENKOVÉ KALHOTKY DEPEND NORMAL L</t>
  </si>
  <si>
    <t>BOKY 120-150CM, 2808ML, 15KS</t>
  </si>
  <si>
    <t>PLENKOVÉ KALHOTKY DEPEND NORMAL XL</t>
  </si>
  <si>
    <t>BOKY 150-170CM, 2808ML, 15KS</t>
  </si>
  <si>
    <t>TENA SLIP MAXI XL</t>
  </si>
  <si>
    <t>KALHOTKY ABSORPČNÍ ZALEPOVACÍ,BOKY 110-160CM,3950ML,24KS</t>
  </si>
  <si>
    <t>24,00</t>
  </si>
  <si>
    <t>01092021</t>
  </si>
  <si>
    <t>TENA PANTS MAXI SMALL</t>
  </si>
  <si>
    <t>KALHOTKY ABSORPČNÍ NATAHOVACÍ,BOKY 65-85CM,2550ML,10KS</t>
  </si>
  <si>
    <t>KOSTKOVÝ SILIKONOVÝ PESAR</t>
  </si>
  <si>
    <t>25 MM</t>
  </si>
  <si>
    <t>A38</t>
  </si>
  <si>
    <t>MediFrank s.r.o.</t>
  </si>
  <si>
    <t>01102021</t>
  </si>
  <si>
    <t>29 MM</t>
  </si>
  <si>
    <t>32 MM</t>
  </si>
  <si>
    <t>RESOUND, KEY, KE2ITE-DW-HP</t>
  </si>
  <si>
    <t>PHONAK AUDÉO L50-R</t>
  </si>
  <si>
    <t>01042023</t>
  </si>
  <si>
    <t>PHONAK AUDÉO L70-RT</t>
  </si>
  <si>
    <t>PHONAK AUDÉO L30-R</t>
  </si>
  <si>
    <t>PHONAK AUDÉO L70-R</t>
  </si>
  <si>
    <t>PHONAK AUDÉO L50-RT</t>
  </si>
  <si>
    <t>WIDEX MOMENT M-BTE 13 D 330</t>
  </si>
  <si>
    <t>SLUCHADLO ZÁVĚSNÉ, 2.4 GHZ, 12 KANÁLŮ, M-PLATFORMA, PRO ZTRÁTY DO 100/105 DB</t>
  </si>
  <si>
    <t>157</t>
  </si>
  <si>
    <t>WIDEX LINE spol. s r.o.</t>
  </si>
  <si>
    <t>WIDEX MOMENT M-BTE 13 D 220</t>
  </si>
  <si>
    <t>SLUCHADLO ZÁVĚSNÉ, 2.4 GHZ, 10 KANÁLŮ, M-PLATFORMA, PRO ZTRÁTY DO 100/105 DB</t>
  </si>
  <si>
    <t>WIDEX MOMENT M-BTE 13 D 110</t>
  </si>
  <si>
    <t>SLUCHADLO ZÁVĚSNÉ, 2.4 GHZ, 6 KANÁLŮ, M-PLATFORMA, PRO ZTRÁTY DO 100/105 DB</t>
  </si>
  <si>
    <t>RESOUND, ENYA 3, EY3CIC</t>
  </si>
  <si>
    <t>SLUCHADLO CIC, BATERIE V10, 8 KANÁLŮ</t>
  </si>
  <si>
    <t>RESOUND, ENYA 3, EY3ITC</t>
  </si>
  <si>
    <t>SLUCHADLO ITC, BATERIE V312, 8 KANÁLŮ, WIRELESS</t>
  </si>
  <si>
    <t>RESOUND, ENYA 2, EY2ITE</t>
  </si>
  <si>
    <t>SLUCHADLO ITE, BATERIE V13, 6 KANÁLŮ, WIRELESS</t>
  </si>
  <si>
    <t>RESOUND, ENYA 2, EY2CIC</t>
  </si>
  <si>
    <t>SLUCHADLO CIC, BATERIE V10, 6 KANÁLŮ</t>
  </si>
  <si>
    <t>RESOUND, ENYA 2, EY2ITC</t>
  </si>
  <si>
    <t>SLUCHADLO ITC, BATERIE V312, 6 KANÁLŮ, WIRELESS</t>
  </si>
  <si>
    <t>WIDEX MAGNIFY M-BTE 13 D 50</t>
  </si>
  <si>
    <t>SLUCHADLO ZÁVĚSNÉ, 2.4 GHZ, 4 KANÁLY, M-PLATFORMA, PRO ZTRÁTY DO 100/105 DB</t>
  </si>
  <si>
    <t>0082728</t>
  </si>
  <si>
    <t>ABRI-FIX PANTS SUPER LARGE</t>
  </si>
  <si>
    <t>KALHOTKY FIXAČNÍ PUNČ.STŘEDNĚ ZESÍLENÉ, BOKY 90-130CM,3KS</t>
  </si>
  <si>
    <t>3,00</t>
  </si>
  <si>
    <t>ABA</t>
  </si>
  <si>
    <t>UNTRACO s.r.o.</t>
  </si>
  <si>
    <t>ORTEX 016B ORTÉZA PRO FIXACI PRSTŮ RUKY</t>
  </si>
  <si>
    <t>S, M, L</t>
  </si>
  <si>
    <t>ORT</t>
  </si>
  <si>
    <t>ORTEX , spol. s r.o.</t>
  </si>
  <si>
    <t>01052022</t>
  </si>
  <si>
    <t>0082729</t>
  </si>
  <si>
    <t>ABRI-FIX PANTS SUPER X-LARGE</t>
  </si>
  <si>
    <t>KALHOTKY FIXAČNÍ PUNČ.STŘEDNĚ ZESÍLENÉ,BOKY 95-145CM,3KS</t>
  </si>
  <si>
    <t>0082730</t>
  </si>
  <si>
    <t>ABRI-FIX PANTS SUPER XX-LARGE</t>
  </si>
  <si>
    <t>KALHOTKY FIXAČNÍ PUNČ.STŘEDNĚ ZESÍLENÉ,BOKY 105-155CM,3KS</t>
  </si>
  <si>
    <t>0087146</t>
  </si>
  <si>
    <t>ABRI-FIX LEAF SMALL</t>
  </si>
  <si>
    <t>KALHOTKY FIXAČNÍ PUNČ.ZESÍLENÉ,BOKY 70-110CM,1KS</t>
  </si>
  <si>
    <t>0087147</t>
  </si>
  <si>
    <t>ABRI-FIX LEAF MEDIUM</t>
  </si>
  <si>
    <t>KALHOTKY FIXAČNÍ PUNČ.ZESÍLENÉ,BOKY 80-130CM,1KS</t>
  </si>
  <si>
    <t>PHONAK AUDÉO P30-312</t>
  </si>
  <si>
    <t>KOLENNÍ OPĚRA PRO POLOHOVAT.PODNOŽKY</t>
  </si>
  <si>
    <t>PŘÍSLUŠENSTVÍ K ELEKTRICKÝM VOZÍKŮM OTTOBOCK</t>
  </si>
  <si>
    <t>238</t>
  </si>
  <si>
    <t>PATRON Bohemia a.s.</t>
  </si>
  <si>
    <t>01082021</t>
  </si>
  <si>
    <t>GUARDIAN 4 SENSOR</t>
  </si>
  <si>
    <t>CGM SENZOR PRO INZULINOVÉ PUMPY MINIMED (7 DENNÍ) MMT-7040</t>
  </si>
  <si>
    <t>0087845</t>
  </si>
  <si>
    <t>ABENA LIGHT EXTRA 3</t>
  </si>
  <si>
    <t>VLOŽKY ABSORPČNÍ, 500ML,10KS</t>
  </si>
  <si>
    <t>0170783</t>
  </si>
  <si>
    <t>ABRI FLEX PREMIUM L2</t>
  </si>
  <si>
    <t>KALHOTKY ABSORPČNÍ NAVLÉKACÍ, BOKY 100-140CM, 1900ML, 14KS</t>
  </si>
  <si>
    <t>0170784</t>
  </si>
  <si>
    <t>ABRI FLEX PREMIUM XL2</t>
  </si>
  <si>
    <t>KALHOTKY ABSORPČNÍ NAVLÉKACÍ, BOKY 130-170CM, 1900ML, 14KS</t>
  </si>
  <si>
    <t>FOLLOW FORCE KOLENNÍ ORTÉZA S REGULOVANÝM POHYBEM DRQI0Q</t>
  </si>
  <si>
    <t>ORTÉZA KOLENNÍ ČTYŘB. QMED, 4OSÝ KLOUB,REG. FLEXE/EXTEN.10-110°/10-30°,VEL.XS-XL</t>
  </si>
  <si>
    <t>04.04.02.01</t>
  </si>
  <si>
    <t>KID RUSH POOPERAČNÍ KOLENNÍ ORTÉZA DRQI0V</t>
  </si>
  <si>
    <t>DĚTSKÁ ORTÉZA KOLENE QMED POOPERAČNÍ, VEL. UNIVERZÁLNÍ</t>
  </si>
  <si>
    <t>04.04.02.02</t>
  </si>
  <si>
    <t>ZVUKOVÝ PROCESOR COCHLEAR BAHA 6 MAX</t>
  </si>
  <si>
    <t>BAHA DÁLKOVÝ OVLADAČ, NEIMPLANTABILNÍ</t>
  </si>
  <si>
    <t>345</t>
  </si>
  <si>
    <t>COCHLEAR EUROPE LIMITED</t>
  </si>
  <si>
    <t>08.01.02.03</t>
  </si>
  <si>
    <t>BAHA DÁLKOVÝ OVLADAČ, ZEVNÍ ČÁST IMPLANTABILNÍHO SYSTÉMU</t>
  </si>
  <si>
    <t>08.01.02.04</t>
  </si>
  <si>
    <t>ZVUKOVÝ PROCESOR COCHLEAR OSIA 2</t>
  </si>
  <si>
    <t>959</t>
  </si>
  <si>
    <t>AU</t>
  </si>
  <si>
    <t>BRAVA PROTECTIVE SEAL CONVEX</t>
  </si>
  <si>
    <t>KONVEXNÍ TĚSNICÍ KROUŽEK, PRŮMĚR 20MM, 12090</t>
  </si>
  <si>
    <t>COL</t>
  </si>
  <si>
    <t>Coloplast Czech s.r.o.</t>
  </si>
  <si>
    <t>03.08.01.01</t>
  </si>
  <si>
    <t>KONVEXNÍ TĚSNICÍ KROUŽEK, PRŮMĚR 25MM, 12091</t>
  </si>
  <si>
    <t>PHONAK SKY M50-SP</t>
  </si>
  <si>
    <t>PHONAK SKY M30-SP</t>
  </si>
  <si>
    <t>PHONAK NAÍDA M90-SP</t>
  </si>
  <si>
    <t>PHONAK NAÍDA M70-SP</t>
  </si>
  <si>
    <t>PHONAK NAÍDA M50-SP</t>
  </si>
  <si>
    <t>PHONAK NAÍDA M30-SP</t>
  </si>
  <si>
    <t>GRANUDACYN WOUND GEL</t>
  </si>
  <si>
    <t>100G, ANTISEPTICKÝ GEL NA RÁNY, S APLIKÁTOREM</t>
  </si>
  <si>
    <t>g</t>
  </si>
  <si>
    <t>A12</t>
  </si>
  <si>
    <t>AT</t>
  </si>
  <si>
    <t>Mölnlycke Health Care s.r.o.</t>
  </si>
  <si>
    <t>01.02.11.02</t>
  </si>
  <si>
    <t>50G, ANTISEPTICKÝ GEL NA RÁNY, S APLIKÁTOREM</t>
  </si>
  <si>
    <t>0087912</t>
  </si>
  <si>
    <t>KALHOTKY ABSORPČNÍ ID BELT LARGE-MAXI</t>
  </si>
  <si>
    <t>BOKY 95-135CM,3600ML,PRODYŠNÉ,14KS</t>
  </si>
  <si>
    <t>ONT</t>
  </si>
  <si>
    <t>BE</t>
  </si>
  <si>
    <t>MePro Trading, s.r.o.</t>
  </si>
  <si>
    <t>0088308</t>
  </si>
  <si>
    <t>KALHOTKY ABSORPČNÍ ID SLIP X-SMALL-SUPER</t>
  </si>
  <si>
    <t>BOKY 40-70CM,1550ML,PRODYŠNÉ,14KS</t>
  </si>
  <si>
    <t>0088309</t>
  </si>
  <si>
    <t>KALHOTKY ABSORPČNÍ ID SLIP SMALL-PLUS</t>
  </si>
  <si>
    <t>BOKY 50-90CM,2010ML,PRODYŠNÉ,14KS</t>
  </si>
  <si>
    <t>0088310</t>
  </si>
  <si>
    <t>KALHOTKY ABSORPČNÍ ID SLIP SMALL-SUPER</t>
  </si>
  <si>
    <t>BOKY 50-90CM,2150ML,PRODYŠNÉ,14KS</t>
  </si>
  <si>
    <t>0167027</t>
  </si>
  <si>
    <t>KALHOTKY ABSORPČNÍ ID SLIP SMALL-MAXI</t>
  </si>
  <si>
    <t>BOKY 50-90CM,2530ML,PRODYŠNÉ,20KS</t>
  </si>
  <si>
    <t>EO-150 VENTILATOR</t>
  </si>
  <si>
    <t>PŘÍSTROJOVÉ VYBAVENÍ PRO INVAZIVNÍ DUPV, IMOBILNÍ PACIENT/DENNÍ PRONÁJEM</t>
  </si>
  <si>
    <t>den</t>
  </si>
  <si>
    <t>935</t>
  </si>
  <si>
    <t>Saegeling Medizintechnik, s.r.o.</t>
  </si>
  <si>
    <t>ANS, INT, KAR, NEU, PNE</t>
  </si>
  <si>
    <t>10.08.01.04</t>
  </si>
  <si>
    <t>0088228</t>
  </si>
  <si>
    <t>KALHOTKY ABSORPČNÍ ID SLIP MEDIUM-EXTRA</t>
  </si>
  <si>
    <t>BOKY 80-125CM,2450ML,PRODYŠNÉ,28KS</t>
  </si>
  <si>
    <t>28,00</t>
  </si>
  <si>
    <t>0088229</t>
  </si>
  <si>
    <t>KALHOTKY ABSORPČNÍ ID SLIP MEDIUM-EXTRA PLUS</t>
  </si>
  <si>
    <t>BOKY 80-125CM,2750ML,PRODYŠNÉ,28KS</t>
  </si>
  <si>
    <t>0088230</t>
  </si>
  <si>
    <t>KALHOTKY ABSORPČNÍ ID SLIP MEDIUM-SUPER</t>
  </si>
  <si>
    <t>BOKY 80-125CM,3600ML,PRODYŠNÉ,28KS</t>
  </si>
  <si>
    <t>MALLEOLOC L3</t>
  </si>
  <si>
    <t>MULTIFUNKČNÍ ORTÉZA HLEZENNÍHO KLOUBU</t>
  </si>
  <si>
    <t>BAU</t>
  </si>
  <si>
    <t>SANOMED, spol. s r.o.</t>
  </si>
  <si>
    <t>0087565</t>
  </si>
  <si>
    <t>BOKY 80-125CM,3600ML,20KS</t>
  </si>
  <si>
    <t>0088232</t>
  </si>
  <si>
    <t>KALHOTKY ABSORPČNÍ ID SLIP LARGE-EXTRA</t>
  </si>
  <si>
    <t>BOKY 115-155CM,2650ML,PRODYŠNÉ,30KS</t>
  </si>
  <si>
    <t>SENI ACTIVE CLASSIC LARGE</t>
  </si>
  <si>
    <t>KALHOTKY ABSORPČNÍ NATAHOVACÍ, BOKY 100-135CM,PRODYŠNÉ,1450ML,10KS</t>
  </si>
  <si>
    <t>SENI ACTIVE CLASSIC MEDIUM</t>
  </si>
  <si>
    <t>KALHOTKY ABSORPČNÍ NATAHOVACÍ, BOKY 80-110CM,PRODYŠNÉ,1300ML,10KS</t>
  </si>
  <si>
    <t>SENI ACTIVE BASIC EXTRA LARGE</t>
  </si>
  <si>
    <t>KALHOTKY ABSORPČNÍ NATAHOVACÍ, BOKY 120-160CM,PRODYŠNÉ,1050ML,30KS</t>
  </si>
  <si>
    <t>AVICENUM ORTHO 2000 ORTÉZA KOLENNÍ TYP 01</t>
  </si>
  <si>
    <t>OBOUSTRANNÁ, DVOUOSÝ KLOUB, VEL. XS - XXL</t>
  </si>
  <si>
    <t>354</t>
  </si>
  <si>
    <t>ARIES, a.s.</t>
  </si>
  <si>
    <t>04.04.02.05</t>
  </si>
  <si>
    <t>01112021</t>
  </si>
  <si>
    <t>SENI ACTIVE BASIC LARGE</t>
  </si>
  <si>
    <t>KALHOTKY ABSORPČNÍ NATAHOVACÍ, BOKY 100-135CM,PRODYŠNÉ,1050ML,30KS</t>
  </si>
  <si>
    <t>SENI ACTIVE BASIC MEDIUM</t>
  </si>
  <si>
    <t>KALHOTKY ABSORPČNÍ NATAHOVACÍ, BOKY 80-110CM,PRODYŠNÉ,1050ML,30KS</t>
  </si>
  <si>
    <t>0087547</t>
  </si>
  <si>
    <t>ABRI FORM COMFORT M2</t>
  </si>
  <si>
    <t>KALHOTKY ABSORPČNÍ, BOKY 70-110CM, 2500ML, 24KS</t>
  </si>
  <si>
    <t>0088123</t>
  </si>
  <si>
    <t>ABRI FORM PREMIUM M3</t>
  </si>
  <si>
    <t>KALHOTKY ABSORPČNÍ, PRODYŠNÉ, BOKY 70-120CM, 2900ML, 22KS</t>
  </si>
  <si>
    <t>22,00</t>
  </si>
  <si>
    <t>WIDEX MAGNIFY M-BTE R D 100</t>
  </si>
  <si>
    <t>SLUCHADLO ZÁVĚSNÉ NABÍJECÍ, 2.4 GHZ, 6 KANÁLŮ, M-PLATFORMA, PRO ZTRÁTY DO 100/10</t>
  </si>
  <si>
    <t>WIDEX MOMENT M-BTE R D 440</t>
  </si>
  <si>
    <t>SLUCHADLO ZÁVĚSNÉ NABÍJECÍ, 2.4 GHZ, 15 KANÁLŮ, M-PLATFORMA, PRO ZTRÁTY DO 100/1</t>
  </si>
  <si>
    <t>WIDEX MOMENT M-BTE R D 330</t>
  </si>
  <si>
    <t>SLUCHADLO ZÁVĚSNÉ NABÍJECÍ, 2.4 GHZ, 12 KANÁLŮ, M-PLATFORMA, PRO ZTRÁTY DO 100/1</t>
  </si>
  <si>
    <t>WIDEX MOMENT M-BTE R D 220</t>
  </si>
  <si>
    <t>SLUCHADLO ZÁVĚSNÉ NABÍJECÍ, 2.4 GHZ, 10 KANÁLŮ, M-PLATFORMA, PRO ZTRÁTY DO 100/1</t>
  </si>
  <si>
    <t>WIDEX MOMENT M-BTE R D 110</t>
  </si>
  <si>
    <t>VLOŽKY DEPEND SUPER PLUS</t>
  </si>
  <si>
    <t>808ML, 6KS</t>
  </si>
  <si>
    <t>6,00</t>
  </si>
  <si>
    <t>WIDEX EVOKE E-F2 100</t>
  </si>
  <si>
    <t>SLUCHADLO ZÁVĚSNÉ  RIC, 2.4 GHZ, 6 KANÁLŮ, E-PLATFORMA, PRO ZTRÁTY DO 100/110 DB</t>
  </si>
  <si>
    <t>DANSAC NOVALIFE 2 UROSTOMY</t>
  </si>
  <si>
    <t>PRŮHLEDNÝ, 43 MM, 10KS, 1418-43</t>
  </si>
  <si>
    <t>03.03.04.01</t>
  </si>
  <si>
    <t>01022023</t>
  </si>
  <si>
    <t>BÉŽOVÝ, S OKÉNKEM, 55 MM, 10KS,1417-55</t>
  </si>
  <si>
    <t>PRŮHLEDNÝ, 55 MM, 10KS, 1418-55</t>
  </si>
  <si>
    <t>DANSAC NOVALIFE TRE 1 UROSTOMY</t>
  </si>
  <si>
    <t>BÉŽOVÝ, S OKÉNKEM,15-55X70 MM, 10KS, 3491-15</t>
  </si>
  <si>
    <t>03.01.03.01</t>
  </si>
  <si>
    <t>KONVEXNÍ TĚSNÍCÍ KROUŽEK, 30MM, 12092</t>
  </si>
  <si>
    <t>KONVEXNÍ TĚSNICÍ KROUŽEK, PRŮMĚR 35MM, 12093</t>
  </si>
  <si>
    <t>KONVEXNÍ TĚSNICÍ KROUŽEK, PRŮMĚR 45MM, 12095</t>
  </si>
  <si>
    <t>INHALÁTOR KOMPRESOROVÝ OMRON C28P (NE-C105-E)</t>
  </si>
  <si>
    <t>S PŘÍSLUŠENSTVÍM</t>
  </si>
  <si>
    <t>927</t>
  </si>
  <si>
    <t>CELIMED,s.r.o.</t>
  </si>
  <si>
    <t>ALG, ORL, PED, PNE</t>
  </si>
  <si>
    <t>10.01.01.01</t>
  </si>
  <si>
    <t>NÁSTAVEC NA WC VITEA CARE VCTP0031</t>
  </si>
  <si>
    <t>NÁSTAVEC NA WC BEZ VÍKA, VÝŠKA 12,5 CM</t>
  </si>
  <si>
    <t>GER, NEU, ORT, PRL, REH, REV</t>
  </si>
  <si>
    <t>07.04.01.01</t>
  </si>
  <si>
    <t>NÁSTAVEC NA WC S VÍKEM, VÝŠKA 12,5 CM</t>
  </si>
  <si>
    <t>ORTÉZA HLEZNA 022C</t>
  </si>
  <si>
    <t>022C</t>
  </si>
  <si>
    <t>MOR</t>
  </si>
  <si>
    <t>MORASPOL s.r.o.</t>
  </si>
  <si>
    <t>DIA, CHI, ORP, ORT, REH, POP</t>
  </si>
  <si>
    <t>04.07.01.01</t>
  </si>
  <si>
    <t>ORTÉZA HLEZNA 022W</t>
  </si>
  <si>
    <t>022W</t>
  </si>
  <si>
    <t>ORTÉZA KOLENNÍ DĚLENÁ S PLASTOVÝM KLOUBEM 010B</t>
  </si>
  <si>
    <t>010B</t>
  </si>
  <si>
    <t>0087148</t>
  </si>
  <si>
    <t>ABRI-FIX LEAF LARGE</t>
  </si>
  <si>
    <t>KALHOTKY FIXAČNÍ PUNČ.ZESÍLENÉ,BOKY 90-150CM,1KS</t>
  </si>
  <si>
    <t>0087149</t>
  </si>
  <si>
    <t>ABRI-FIX LEAF X-LARGE</t>
  </si>
  <si>
    <t>KALHOTKY FIXAČNÍ PUNČ.ZESÍLENÉ,BOKY 100-170CM,1KS</t>
  </si>
  <si>
    <t>COVAWOUND HYDROCOLLOID - HYDROKOLOIDNÍ OBVAZ</t>
  </si>
  <si>
    <t>15CM X 15CM, 10KS/BAL</t>
  </si>
  <si>
    <t>2250,0</t>
  </si>
  <si>
    <t>950</t>
  </si>
  <si>
    <t>CA</t>
  </si>
  <si>
    <t>HC solutions s.r.o.</t>
  </si>
  <si>
    <t>01.02.05.01</t>
  </si>
  <si>
    <t>0087139</t>
  </si>
  <si>
    <t>ABRI-FIX SOFT COTTON X-S</t>
  </si>
  <si>
    <t>KALHOTKY FIXAČNÍ BAVL.S LYCROU, BOKY 60-75CM, 1KS</t>
  </si>
  <si>
    <t>0087140</t>
  </si>
  <si>
    <t>ABRI-FIX SOFT COTTON S</t>
  </si>
  <si>
    <t>KALHOTKY FIXAČNÍ BAVL.S LYCROU,BOKY 70-85CM,1KS</t>
  </si>
  <si>
    <t>0087915</t>
  </si>
  <si>
    <t>VLOŽKY FLORELLE LADY</t>
  </si>
  <si>
    <t>VLOŽKY ABSORPČNÍ EXTRA, KAPACITA 500 ML, 10 KS</t>
  </si>
  <si>
    <t>SAN</t>
  </si>
  <si>
    <t>ABRI SAN PREMIUM 11 XXL</t>
  </si>
  <si>
    <t>PLENY ABSORPČNÍ, PRODYŠNÉ, BARIATRICKÉ, 3400ML, 14KS</t>
  </si>
  <si>
    <t>ABRI SAN PREMIUM 7 XXL</t>
  </si>
  <si>
    <t>PLENY ABSORPČNÍ, PRODYŠNÉ, BARIATRICKÉ, 2000ML, 26KS</t>
  </si>
  <si>
    <t>26,00</t>
  </si>
  <si>
    <t>INTERTON, READY 6, RD661-DRW</t>
  </si>
  <si>
    <t>SLUCHADLO RIE, BATERIE V312, 14 KANÁLŮ, WIRELESS, MFI</t>
  </si>
  <si>
    <t>INTERTON, READY 6, RD662-DRW</t>
  </si>
  <si>
    <t>SLUCHADLO RIE, BATERIE V13, 14 KANÁLŮ, WIRELESS, MFI</t>
  </si>
  <si>
    <t>INTERTON, READY 4, RD461-DRW</t>
  </si>
  <si>
    <t>SLUCHADLO RIE, BATERIE V312, 12 KANÁLŮ, WIRELESS, MFI</t>
  </si>
  <si>
    <t>INTERTON, READY 4, RD462-DRW</t>
  </si>
  <si>
    <t>SLUCHADLO RIE, BATERIE V13, 12 KANÁLŮ, WIRELESS, MFI</t>
  </si>
  <si>
    <t>0087992</t>
  </si>
  <si>
    <t>TENA FLEX PLUS SMALL</t>
  </si>
  <si>
    <t>KALHOTKY ABSORPČNÍ S PÁSEM,BOKY 61-87CM,1620ML,30KS</t>
  </si>
  <si>
    <t>0087703</t>
  </si>
  <si>
    <t>TENA FLEX PLUS MEDIUM</t>
  </si>
  <si>
    <t>KALHOTKY ABSORPČNÍ S PÁSEM,BOKY 71-102CM,1820ML,30KS</t>
  </si>
  <si>
    <t>0087704</t>
  </si>
  <si>
    <t>TENA FLEX PLUS LARGE</t>
  </si>
  <si>
    <t>KALHOTKY ABSORPČNÍ S PÁSEM,BOKY 83-120CM,2110ML,30KS</t>
  </si>
  <si>
    <t>0088116</t>
  </si>
  <si>
    <t>TENA FLEX PLUS EXTRA LARGE</t>
  </si>
  <si>
    <t>KALHOTKY ABSORPČNÍ S PÁSEM,BOKY 105-155CM,2690ML,30KS</t>
  </si>
  <si>
    <t>0085827</t>
  </si>
  <si>
    <t>TENA FLEX SUPER SMALL</t>
  </si>
  <si>
    <t>KALHOTKY ABSORPČNÍ S PÁSEM, BOKY 61-87CM,1910ML,30KS</t>
  </si>
  <si>
    <t>0085828</t>
  </si>
  <si>
    <t>TENA FLEX SUPER MEDIUM</t>
  </si>
  <si>
    <t>KALHOTKY ABSORPČNÍ S PÁSEM, BOKY 71-102CM,2250ML,30KS</t>
  </si>
  <si>
    <t>0085829</t>
  </si>
  <si>
    <t>TENA FLEX SUPER LARGE</t>
  </si>
  <si>
    <t>KALHOTKY ABSORPČNÍ S PÁSEM, BOKY 83-120CM,2570ML,30KS</t>
  </si>
  <si>
    <t>0085830</t>
  </si>
  <si>
    <t>TENA FLEX SUPER XL</t>
  </si>
  <si>
    <t>KALHOTKY ABSORPČNÍ S PÁSEM,BOKY 105-153CM,3430ML,30KS</t>
  </si>
  <si>
    <t>0087994</t>
  </si>
  <si>
    <t>TENA FLEX MAXI SMALL</t>
  </si>
  <si>
    <t>KALHOTKY ABSORPČNÍ S PÁSEM,BOKY 61-87CM,2930ML,22KS</t>
  </si>
  <si>
    <t>WIDEX MAGNIFY M-BTE 13 D 100</t>
  </si>
  <si>
    <t>0087835</t>
  </si>
  <si>
    <t>TENA FLEX MAXI MEDIUM</t>
  </si>
  <si>
    <t>KALHOTKY ABSORPČNÍ S PÁSEM,BOKY 71-102CM,3100ML,22KS</t>
  </si>
  <si>
    <t>0087836</t>
  </si>
  <si>
    <t>TENA FLEX MAXI LARGE</t>
  </si>
  <si>
    <t>KALHOTKY ABSORPČNÍ S PÁSEM,BOKY 83-120CM,3850ML,22KS</t>
  </si>
  <si>
    <t>RESOUND, KEY, KE4CIC-W-LP</t>
  </si>
  <si>
    <t>SLUCHADLO ZVUKOVODOVÉ, CIC, BATERIE V10, 12 KANÁLŮ, MFI + ANDROID STREAMING</t>
  </si>
  <si>
    <t>RESOUND, KEY, KE4CIC-W-MP</t>
  </si>
  <si>
    <t>0170260</t>
  </si>
  <si>
    <t>TENA COMFORT EXTRA</t>
  </si>
  <si>
    <t>PLENY ABSORPČNÍ,1800ML,40KS</t>
  </si>
  <si>
    <t>40,00</t>
  </si>
  <si>
    <t>0172812</t>
  </si>
  <si>
    <t>KALHOTKY ABSORPČNÍ PLENKOVÉ KOLIBRI COMSLIP PLUS M</t>
  </si>
  <si>
    <t>BOKY 80-135CM,3400ML,28KS</t>
  </si>
  <si>
    <t>DRY</t>
  </si>
  <si>
    <t>Igefa s.r.o.</t>
  </si>
  <si>
    <t>0172813</t>
  </si>
  <si>
    <t>KALHOTKY ABSORPČNÍ PLENKOVÉ KOLIBRI COMSLIP PLUS L</t>
  </si>
  <si>
    <t>BOKY 115-160CM,4000ML,28KS</t>
  </si>
  <si>
    <t>0172815</t>
  </si>
  <si>
    <t>KALHOTKY ABSORPČNÍ PLENKOVÉ NATAHOVACÍ KOLIBRI COMTRAIN SOFT EXTRA M</t>
  </si>
  <si>
    <t>BOKY 80-135CM,1200ML,14KS</t>
  </si>
  <si>
    <t>0172816</t>
  </si>
  <si>
    <t>KALHOTKY ABSORPČNÍ PLENKOVÉ NATAHOVACÍ KOLIBRI COMTRAIN SOFT EXTRA L</t>
  </si>
  <si>
    <t>BOKY 110-135CM,1200ML,14KS</t>
  </si>
  <si>
    <t>0172817</t>
  </si>
  <si>
    <t>KALHOTKY ABSORPČNÍ PLENKOVÉ NATAHOVACÍ KOLIBRI COMTR.SOFT EXTRA XL</t>
  </si>
  <si>
    <t>BOKY 130-180CM,1300ML,14KS</t>
  </si>
  <si>
    <t>0172818</t>
  </si>
  <si>
    <t>KALHOTKY ABSORPČNÍ PLENKOVÉ NATAHOVACÍ KOLIBRI COMTR.SOFT ULTRA S</t>
  </si>
  <si>
    <t>BOKY 60-100CM,1400ML,14KS</t>
  </si>
  <si>
    <t>0172821</t>
  </si>
  <si>
    <t>KALHOTKY ABSORPČNÍ PLENKOVÉ NATAHOVACÍ KOLIBRI COMTR.SOFT ULTRA XL</t>
  </si>
  <si>
    <t>BOKY 130-180CM,1800ML,14KS</t>
  </si>
  <si>
    <t>0172820</t>
  </si>
  <si>
    <t>KALHOTKY ABSORPČNÍ PLENKOVÉ NATAHOVACÍ KOLIBRI COMTR.SOFT ULTRA L</t>
  </si>
  <si>
    <t>BOKY 110-135CM,1700ML,14KS</t>
  </si>
  <si>
    <t>ASTRAL 100</t>
  </si>
  <si>
    <t>PŘÍSTROJOVÉ VYBAVENÍ PRO DOMÁCÍ UMĚLOU PLICNÍ VENTILACI</t>
  </si>
  <si>
    <t>REM</t>
  </si>
  <si>
    <t>Augustin Bernát</t>
  </si>
  <si>
    <t>10.08.01.02</t>
  </si>
  <si>
    <t>0172822</t>
  </si>
  <si>
    <t>KALHOTKY ABSORPČNÍ PLENKOVÉ NATAHOVACÍ KOLIBRI COMTR.SOFT SPECIAL M</t>
  </si>
  <si>
    <t>BOKY 80-135CM,2200ML,14KS</t>
  </si>
  <si>
    <t>0172823</t>
  </si>
  <si>
    <t>KALHOTKY ABSORPČNÍ PLENKOVÉ NATAHOVACÍ KOLIBRI COMTR.SOFT SPECIAL L</t>
  </si>
  <si>
    <t>BOKY 110-135CM,2200ML,14KS</t>
  </si>
  <si>
    <t>0172819</t>
  </si>
  <si>
    <t>KALHOTKY ABSORPČNÍ PLENKOVÉ NATAHOVACÍ KOLIBRI COMTR.SOFT ULTRA M</t>
  </si>
  <si>
    <t>BOKY 80-110CM,1400ML,14KS</t>
  </si>
  <si>
    <t>PHONAK SKY LINK M</t>
  </si>
  <si>
    <t>01032022</t>
  </si>
  <si>
    <t>KALHOTKY NAVLÉKACÍ MOLICARE MOBILE 6 KAPEK M</t>
  </si>
  <si>
    <t>BOKY 80-120CM,1662ML,14KS</t>
  </si>
  <si>
    <t>KALHOTKY NAVLÉKACÍ MOLICARE MOBILE 6 KAPEK L</t>
  </si>
  <si>
    <t>BOKY 100-150CM,1963ML,14KS</t>
  </si>
  <si>
    <t>KALHOTKY NAVLÉKACÍ MOLICARE MOBILE 6 KAPEK S</t>
  </si>
  <si>
    <t>BOKY 60-90CM,1475ML,14KS</t>
  </si>
  <si>
    <t>TENA LADY PANTS PLUS NOIR MEDIUM</t>
  </si>
  <si>
    <t>KALHOTKY ABSORPČNÍ NATAHOVACÍ,BOKY 75-100CM,1010ML,9KS</t>
  </si>
  <si>
    <t>9,00</t>
  </si>
  <si>
    <t>01012020</t>
  </si>
  <si>
    <t>TENA LADY PANTS PLUS NOIR LARGE</t>
  </si>
  <si>
    <t>KALHOTKY ABSORPČNÍ NATAHOVACÍ,BOKY 95-125CM,1010ML,8KS</t>
  </si>
  <si>
    <t>8,00</t>
  </si>
  <si>
    <t>TENA PANTS PLUS MEDIUM</t>
  </si>
  <si>
    <t>KALHOTKY ABSORPČNÍ NATAHOVACÍ,BOKY 80-110CM,1440ML,10KS</t>
  </si>
  <si>
    <t>TENA PANTS PLUS LARGE</t>
  </si>
  <si>
    <t>KALHOTKY ABSORPČNÍ NATAHOVACÍ,BOKY 100-135CM,1440ML,10KS</t>
  </si>
  <si>
    <t>KALHOTKY NAVLÉKACÍ MOLICARE MOBILE 8 KAPEK L</t>
  </si>
  <si>
    <t>BOKY 100-150CM,2279ML,14KS</t>
  </si>
  <si>
    <t>KALHOTKY ZALEPOVACÍ MOLICARE ELASTIC 6 KAPEK S</t>
  </si>
  <si>
    <t>BOKY 70-90CM,1667ML,30KS</t>
  </si>
  <si>
    <t>KALHOTKY ZALEPOVACÍ MOLICARE ELASTIC 6 KAPEK M</t>
  </si>
  <si>
    <t>BOKY 85-120CM,2159ML,30KS</t>
  </si>
  <si>
    <t>KALHOTKY ZALEPOVACÍ MOLICARE ELASTIC 6 KAPEK L</t>
  </si>
  <si>
    <t>BOKY 115-145CM,2349ML,30KS</t>
  </si>
  <si>
    <t>PŘÍSTROJOVÉ VYBAVENÍ PRO NEINVAZIVNI VENTILACI - VENTILÁTOR MONNAL T50</t>
  </si>
  <si>
    <t>PLICNÍ VENTILÁTOR MONNAL T50, MASKA, AMBUVAK</t>
  </si>
  <si>
    <t>941</t>
  </si>
  <si>
    <t>S&amp;T Plus s.r.o.</t>
  </si>
  <si>
    <t>10.08.01.01</t>
  </si>
  <si>
    <t>PŘÍSTROJOVÉ VYBAVENÍ PRO INVAZIVNÍ DUPV VENTILÁTOR MONNAL T50</t>
  </si>
  <si>
    <t>PLICNÍ VENTILÁTOR MONNAL T50, ODSÁVAČKA, OXYMETR, MANOMETR, AMBUVAK</t>
  </si>
  <si>
    <t>10.08.01.03</t>
  </si>
  <si>
    <t>QUICKIE Q700 R-SEDEO ERGO</t>
  </si>
  <si>
    <t>VOZÍK EL.PLNĚ POLOHOVACÍ,ANAT.SED, EXTER./INTER. Š.S.40-50CM, POHON ZADNÍCH KOL</t>
  </si>
  <si>
    <t>SMD</t>
  </si>
  <si>
    <t>MEDICCO s.r.o.</t>
  </si>
  <si>
    <t>QUICKIE Q700 M-SEDEO ERGO</t>
  </si>
  <si>
    <t>VOZÍK EL.PLNĚ POLOHOVACÍ,ANAT.SED, EXTER./INTER. Š.S.40-50CM, POHON STŘEDNÍCH K.</t>
  </si>
  <si>
    <t>QUICKIE Q700 F-SEDEO ERGO UP</t>
  </si>
  <si>
    <t>VOZÍK EL.STAVĚCÍ,PLNĚ POLOHOVACÍ,ANAT.SED, Š.S.40-50CM, POHON PŘEDNÍCH KOL</t>
  </si>
  <si>
    <t>07.01.02.05</t>
  </si>
  <si>
    <t>TRILOGY EVO</t>
  </si>
  <si>
    <t>RPC</t>
  </si>
  <si>
    <t>Philips Česká republika s.r.o.</t>
  </si>
  <si>
    <t>PODPŮRNÝ BEDERNÍ PÁS LOMBASTART 0873</t>
  </si>
  <si>
    <t>VÝŠKA 26 CM, 5 VELIKOSTÍ</t>
  </si>
  <si>
    <t>SENZOR PRO KONTINUÁLNÍ MONITORACI GLYKÉMIE A8 NANO TOUCHCARE</t>
  </si>
  <si>
    <t>14-DENNÍ, 2 KS V BALENÍ, MAX 32 KS/ROK, PRO VYSÍLAČ A8 NANO TOUCHCARE</t>
  </si>
  <si>
    <t>VYSÍLAČ A8 NANO TOUCHCARE</t>
  </si>
  <si>
    <t>ROČNÍ DOBÍJECÍ VYSÍLAČ, KOMUNIKACE S MOBILNÍ APLIKACÍ, ALARMY</t>
  </si>
  <si>
    <t>0170334</t>
  </si>
  <si>
    <t>SENI SAN REGULAR</t>
  </si>
  <si>
    <t>PLENY VLOŽNÉ ABSORPČNÍ PRODYŠNÉ ANATOMICKY TVAROVANÉ,36X65CM,SAVOST 1500ML,30KS</t>
  </si>
  <si>
    <t>0170335</t>
  </si>
  <si>
    <t>SENI SAN UNI</t>
  </si>
  <si>
    <t>PLENY VLOŽNÉ ABSORPČNÍ PRODYŠNÉ ANATOMICKY TVAROVANÉ, 32X64CM,1700ML,30KS</t>
  </si>
  <si>
    <t>RESOUND, KEY, KE262-DRW</t>
  </si>
  <si>
    <t>SLUCHADLO S EXT.REPRODUKTOREM, RIE, BATERIE V13, 6 KANÁLŮ, WIRELESS</t>
  </si>
  <si>
    <t>MOTION C&amp;G 5X</t>
  </si>
  <si>
    <t>0170274</t>
  </si>
  <si>
    <t>TENA SLIP PLUS EXTRA SMALL</t>
  </si>
  <si>
    <t>KALHOTKY ABSORPČNÍ ZALEPOVACÍ,BOKY 49-74CM,1332ML,30KS</t>
  </si>
  <si>
    <t>0170273</t>
  </si>
  <si>
    <t>TENA SLIP PLUS SMALL</t>
  </si>
  <si>
    <t>KALHOTKY ABSORPČNÍ ZALEPOVACÍ,BOKY 56-85CM,1539ML,30KS</t>
  </si>
  <si>
    <t>0170272</t>
  </si>
  <si>
    <t>TENA SLIP PLUS MEDIUM</t>
  </si>
  <si>
    <t>KALHOTKY ABSORPČNÍ ZALEPOVACÍ,BOKY 73-122CM,2160ML,30KS</t>
  </si>
  <si>
    <t>0170149</t>
  </si>
  <si>
    <t>KALHOTKY ABSORPČNÍ ATTENDS FLEX 9 X-LARGE</t>
  </si>
  <si>
    <t>BOKY 95-150CM,3000ML,22KS</t>
  </si>
  <si>
    <t>PAP</t>
  </si>
  <si>
    <t>MSM, spol. s r.o.</t>
  </si>
  <si>
    <t>01022020</t>
  </si>
  <si>
    <t>ORTEX 016A ORTÉZA PRO FIXACI PRSTŮ RUKY</t>
  </si>
  <si>
    <t>0170150</t>
  </si>
  <si>
    <t>KALHOTKY ABSORPČNÍ ATTENDS FLEX 10 SMALL</t>
  </si>
  <si>
    <t>BOKY 55-90CM,2400ML,22KS</t>
  </si>
  <si>
    <t>0172786</t>
  </si>
  <si>
    <t>VLOŽKY ABSORPČNÍ KOLIBRI COMFORT SOFT MIDI</t>
  </si>
  <si>
    <t>480ML,28KS</t>
  </si>
  <si>
    <t>0172788</t>
  </si>
  <si>
    <t>VLOŽKY ABSORPČNÍ KOLIBRI COMFORT PREMIUM ACTIVE MEN 2</t>
  </si>
  <si>
    <t>450ML,14KS</t>
  </si>
  <si>
    <t>0172789</t>
  </si>
  <si>
    <t>VLOŽKY ABSORPČNÍ KOLIBRI COMFORT PREMIUM ACTIVE MEN 3</t>
  </si>
  <si>
    <t>700ML,14KS</t>
  </si>
  <si>
    <t>0172790</t>
  </si>
  <si>
    <t>PLENY ABSORPČNÍ KOLIBRI COMPACT CLASSIC MINI</t>
  </si>
  <si>
    <t>900ML,28KS</t>
  </si>
  <si>
    <t>0172791</t>
  </si>
  <si>
    <t>PLENY ABSORPČNÍ KOLIBRI COMPACT EXTRA</t>
  </si>
  <si>
    <t>1400ML,28KS</t>
  </si>
  <si>
    <t>PŘÍSLUŠENSTVÍ K INVALIDNÍMU VOZÍKU TYPU NETTI</t>
  </si>
  <si>
    <t>OPĚRKA HLAVY TYP A, ROZMĚR 150X200 MM</t>
  </si>
  <si>
    <t>982</t>
  </si>
  <si>
    <t>NO</t>
  </si>
  <si>
    <t>INT, NEU, ORT, PED, REH</t>
  </si>
  <si>
    <t>07.01.03.01</t>
  </si>
  <si>
    <t>ORTEX 016D ORTÉZA PRO FIXACI PRSTŮ RUKY</t>
  </si>
  <si>
    <t>1, 2, 3, 4, 5, 6</t>
  </si>
  <si>
    <t>01082023</t>
  </si>
  <si>
    <t>ORTEX 016C ORTÉZA PRO FIXACI PRSTŮ RUKY</t>
  </si>
  <si>
    <t>UNIVERZÁLNÍ</t>
  </si>
  <si>
    <t>VOZÍK ELEKTRICKÝ M5 CORPUS</t>
  </si>
  <si>
    <t>SEDACÍ SYSTÉM 3G, VELMI VARIABILNÍ, STŘEDOVÝ POHON, NOSNOST 150 KG</t>
  </si>
  <si>
    <t>PMO</t>
  </si>
  <si>
    <t>Ortoservis s.r.o.</t>
  </si>
  <si>
    <t>AGILITY</t>
  </si>
  <si>
    <t>ZÁDOVÁ OPĚRKA AGILITY MAX CONTOUR, PRO M1, ROZDÍL CENY</t>
  </si>
  <si>
    <t>COMFORT ACTA</t>
  </si>
  <si>
    <t>ZÁDOVÁ OPĚRKA AGILITY MAX CONTOUR ACTA, PRO M1, ROZDÍL CENY</t>
  </si>
  <si>
    <t>GELOVÉ LOKETNÍ OPĚRKY</t>
  </si>
  <si>
    <t>PŘÍSLUŠENSTVÍ ELEKTRICKÝCH VOZÍKŮ PERMOBIL, GELOVÉ LOKETNÍ OPĚRKY 3G, ROZDÍL CEN</t>
  </si>
  <si>
    <t>COMFORT ACTA-RELIEF</t>
  </si>
  <si>
    <t>ZÁDOVÁ OPĚRKA AGILITY MAX CONTOUR ACTA-RELIEF, PRO M1, ROZDÍL CENY</t>
  </si>
  <si>
    <t>CONVAMAX SUPERABSORBANT NEADHEZIVNÍ</t>
  </si>
  <si>
    <t>10X10 CM, SUPERABSORPČNÍ KRYTÍ, 10 KS</t>
  </si>
  <si>
    <t>A18</t>
  </si>
  <si>
    <t>CONVAMAX SUPERABSORBANT ADHEZIVNÍ</t>
  </si>
  <si>
    <t>20X20 CM, SUPERABSORPČNÍ KRYTÍ SE SILIKONEM, 10 KS</t>
  </si>
  <si>
    <t>4000,0</t>
  </si>
  <si>
    <t>0169568</t>
  </si>
  <si>
    <t>LEUKOPLAST COMPRESS NONWOVEN NON STERILE</t>
  </si>
  <si>
    <t>10CMX10CM ABSORPČNÍ KOMPRES Z NETKANÉ TEXTÍLIE,NESTERILNÍ,100KS</t>
  </si>
  <si>
    <t>01.01.02.02</t>
  </si>
  <si>
    <t>URGOSTART CONTACT KRYTÍ FLEXIBILNÍ, LIPOKOLOIDNÍ S NOSF FAKT</t>
  </si>
  <si>
    <t>10CMX12CM,10KS</t>
  </si>
  <si>
    <t>1200,0</t>
  </si>
  <si>
    <t>A46</t>
  </si>
  <si>
    <t>01.02.01.05</t>
  </si>
  <si>
    <t>PROYAL 80 H</t>
  </si>
  <si>
    <t>1 PŘEDPLNĚNÁ STŘÍKAČKA 4 ML/ 80 MG(2% ROZTOK HYALURONÁTU SODNÉHO)</t>
  </si>
  <si>
    <t>11</t>
  </si>
  <si>
    <t>A87</t>
  </si>
  <si>
    <t>Green-Swan Pharmaceuticals CR, a.s.</t>
  </si>
  <si>
    <t>ORT, REV</t>
  </si>
  <si>
    <t>KRÉM 15 ML</t>
  </si>
  <si>
    <t>01.02.13.03</t>
  </si>
  <si>
    <t>KYČELNÍ PELOTY</t>
  </si>
  <si>
    <t>PŘÍSLUŠENSTVÍ K PLNĚ POLOHOVACÍM KOČÁRKŮM BINGO EVOLUTION</t>
  </si>
  <si>
    <t>A99</t>
  </si>
  <si>
    <t>07.02.05.01</t>
  </si>
  <si>
    <t>PLOŠINA PRO UCHYCENÍ DÝCHACÍHO PŘÍSTROJE</t>
  </si>
  <si>
    <t>KOTNÍKOVÁ FIXACE</t>
  </si>
  <si>
    <t>PODNOŽKA 90° PRO KRÁTKOU DÉLKU BÉRCE</t>
  </si>
  <si>
    <t>ČTYŘBODOVÝ BEZPEČNOSTNÍ PÁS</t>
  </si>
  <si>
    <t>TERAPEUTICKÝ STOLEK VÝŠKOVĚ NASTAVITELNÝ</t>
  </si>
  <si>
    <t>BEZPEČNOSTNÍ HRAZDIČKA S POLSTROVÁNÍM</t>
  </si>
  <si>
    <t>NOŽNÍ FIXACE PŘES NÁRTY</t>
  </si>
  <si>
    <t>PROMOVIA</t>
  </si>
  <si>
    <t>1 APLIKACE DO 1 KLOUBU / 6 MĚSÍCŮ</t>
  </si>
  <si>
    <t>A86</t>
  </si>
  <si>
    <t>BlueLife Medical, s.r.o.</t>
  </si>
  <si>
    <t>TŘÍSELNÝ PÁS</t>
  </si>
  <si>
    <t>PĚTIBODOVÝ BEZPEČNOSTNÍ PÁS</t>
  </si>
  <si>
    <t>PODNOŽKA POLOHOVACÍ 85°-170°</t>
  </si>
  <si>
    <t>BEZPEČNOSTNÍ PÁS PRO FIXACI PÁNVE</t>
  </si>
  <si>
    <t>ABDUKČNÍ KLÍN PEVNÝ</t>
  </si>
  <si>
    <t>ČTYŘBODOVÁ FIXAČNÍ VESTA</t>
  </si>
  <si>
    <t>SPOJENÉ STUPÁTKO ALU PRO SPASTIKY</t>
  </si>
  <si>
    <t>PŘÍSLUŠENSTVÍ K VOZÍKU ELEKTRICKÉMU SMD QUICKIE</t>
  </si>
  <si>
    <t>KOLENÍ OPORY POLSTROVANÉ</t>
  </si>
  <si>
    <t>DRŽÁK OMNI2 DISPLAJE STRANOVĚ ODKLOPNÝ</t>
  </si>
  <si>
    <t>0171809</t>
  </si>
  <si>
    <t>DOLLANO CLINIC NIGHT UNISEX</t>
  </si>
  <si>
    <t>VELIKOST L, KALHOTKY ABSORPČNÍ, BOKY 92-142CM,SAVOST 4184ML, 10KS</t>
  </si>
  <si>
    <t>DOL</t>
  </si>
  <si>
    <t>re-medical s.r.o.</t>
  </si>
  <si>
    <t>0171810</t>
  </si>
  <si>
    <t>VELIKOST XL, KALHOTKY ABSORPČNÍ, BOKY 102-152CM,SAVOST 4369ML, 10KS</t>
  </si>
  <si>
    <t>VLOŽKY DEPEND ULTRA MINI</t>
  </si>
  <si>
    <t>80ML, 22KS</t>
  </si>
  <si>
    <t>VLOŽKY DEPEND MINI</t>
  </si>
  <si>
    <t>185ML, 14KS</t>
  </si>
  <si>
    <t>VLOŽKY DEPEND NORMAL</t>
  </si>
  <si>
    <t>245ML, 14KS</t>
  </si>
  <si>
    <t>VLOŽKY DEPEND NORMAL PLUS</t>
  </si>
  <si>
    <t>350ML, 12KS</t>
  </si>
  <si>
    <t>12,00</t>
  </si>
  <si>
    <t>PŘÍSLUŠENSTVÍ K INVALIDNÍMU VOZÍKU ULTINA</t>
  </si>
  <si>
    <t>ERGONOMICKÁ OBRUČ CARBOLIFE CURVE PARA GRIP, PÁR</t>
  </si>
  <si>
    <t>978</t>
  </si>
  <si>
    <t>Ultina s.r.o.</t>
  </si>
  <si>
    <t>OMNI2 OVLÁDÁNÍ S ROZHRÁNÍM PRO SPECIÁLNÍ FUNKCE (RC)</t>
  </si>
  <si>
    <t>NEU, ORT, PED, REH</t>
  </si>
  <si>
    <t>07.01.03.07</t>
  </si>
  <si>
    <t>98,00</t>
  </si>
  <si>
    <t>JOYSTICK R-NET BAREVNÝ LCD HD DISPLEJ PRO SNADNÉ OVLÁDÁNÍ EL F. (RC)</t>
  </si>
  <si>
    <t>MINIMED 720G INSULIN PUMP</t>
  </si>
  <si>
    <t>BASIC INSULIN PUMP</t>
  </si>
  <si>
    <t>05.03.03.01</t>
  </si>
  <si>
    <t>JOYSTICK R-NET BAREVNÝ LCD DISPLEJ PRO SNADNÉ OVLÁDÁNÍ EL FUNKCÍ (RC)</t>
  </si>
  <si>
    <t>R-NET GYRO SYSTÉM KONTROLY TRAKCE (GYRO TECHNOLOGY) (RC)</t>
  </si>
  <si>
    <t>ELEKTRICKÝ ZDVIH SEDU 30 CM VČETNĚ POLOHOVÁNÍ V PROSTORU 0°-30° (RC)</t>
  </si>
  <si>
    <t>07.01.03.05</t>
  </si>
  <si>
    <t>PLENKOVÉ KALHOTKY DEPEND SUPER S</t>
  </si>
  <si>
    <t>BOKY 50-80CM, 2297ML, 15KS</t>
  </si>
  <si>
    <t>PLENKOVÉ KALHOTKY DEPEND SUPER M</t>
  </si>
  <si>
    <t>BOKY 80-120CM, 2707ML, 15KS</t>
  </si>
  <si>
    <t>PLENKOVÉ KALHOTKY DEPEND SUPER L</t>
  </si>
  <si>
    <t>BOKY 120-150CM, 3265ML, 15KS</t>
  </si>
  <si>
    <t>PLENKOVÉ KALHOTKY DEPEND SUPER XL</t>
  </si>
  <si>
    <t>BOKY 150-170CM, 3265ML, 15KS</t>
  </si>
  <si>
    <t>PLENKOVÉ KALHOTKY DEPEND SUPER PLUS S</t>
  </si>
  <si>
    <t>BOKY 50-80CM, 2560ML, 15KS</t>
  </si>
  <si>
    <t>PLENKOVÉ KALHOTKY DEPEND SUPER PLUS M</t>
  </si>
  <si>
    <t>BOKY 80-120CM, 3014ML, 15KS</t>
  </si>
  <si>
    <t>PLENKOVÉ KALHOTKY DEPEND SUPER PLUS L</t>
  </si>
  <si>
    <t>BOKY 120-150CM, 3790ML, 15KS</t>
  </si>
  <si>
    <t>PLENKOVÉ KALHOTKY DEPEND SUPER PLUS XL</t>
  </si>
  <si>
    <t>BOKY 150-170CM, 3790ML, 15KS</t>
  </si>
  <si>
    <t>NATAHOVACÍ KALHOTKY NORMAL S/M PRO ŽENY</t>
  </si>
  <si>
    <t>995ML, OBVOD BOKŮ 70-105CM, 10KS</t>
  </si>
  <si>
    <t>VLOŽKY ABSORPČNÍ MOLICARE LADY 5 KAPEK</t>
  </si>
  <si>
    <t>1029ML,14KS</t>
  </si>
  <si>
    <t>VLOŽKY ABSORPČNÍ MOLICARE MEN 5 KAPEK</t>
  </si>
  <si>
    <t>852ML,14KS</t>
  </si>
  <si>
    <t>QUICKIE Q200 R</t>
  </si>
  <si>
    <t>VOZÍK ELEKTRICKÝ, EL. POLOHOVÁNÍ SEDU A ÚHLU OPĚRKY ZAD</t>
  </si>
  <si>
    <t>07.01.02.02</t>
  </si>
  <si>
    <t>QUICKIE LIFE T SA</t>
  </si>
  <si>
    <t>MECHANICKÝ VOZÍK DĚTSKÁ VERZE, SKLÁDACÍ Š.S 28-42 CM PO 2 CM,NOSNOST 100KG</t>
  </si>
  <si>
    <t>07.01.01.07</t>
  </si>
  <si>
    <t>QUICKIE LIFE T</t>
  </si>
  <si>
    <t>PHONAK VIRTO M50-312 NW O</t>
  </si>
  <si>
    <t>PHONAK VIRTO M30-312 NW O</t>
  </si>
  <si>
    <t>PHONAK VIRTO M90-10 NW O</t>
  </si>
  <si>
    <t>PHONAK VIRTO M70-10 NW O</t>
  </si>
  <si>
    <t>OPĚRKA HLAVY TYP A, ROZMĚR 150X350 MM</t>
  </si>
  <si>
    <t>NETTI S</t>
  </si>
  <si>
    <t>VOZÍK MECHANICKÝ SPECIÁLNÍ MULTIFUNKČNÍ DĚTSKÝ</t>
  </si>
  <si>
    <t>07.01.01.14</t>
  </si>
  <si>
    <t>TREK 80 UP BTE</t>
  </si>
  <si>
    <t>SLUCHADLO ZÁVĚSNÉ ULTRAVÝKONNÉ,4 PR,S-DNA,14-KAN,DO 120 DB HL.</t>
  </si>
  <si>
    <t>973</t>
  </si>
  <si>
    <t>Audionika s.r.o.</t>
  </si>
  <si>
    <t>RADIANT 60 MNR TR</t>
  </si>
  <si>
    <t>SLUCHADLO ZÁVĚSNÉ DIGITÁLNÍ MINI RITE,WIRELESS,NABÍJECÍ,S-DNA,2 MIK,4 PR,18-KAN.</t>
  </si>
  <si>
    <t>RADIANT 80 MNR TR</t>
  </si>
  <si>
    <t>SLUCHADLO ZÁVĚSNÉ DIGITÁLNÍ MINI RITE,WIRELESS,NABÍJECÍ,S-DNA,2 MIK,4 PR,20-KAN.</t>
  </si>
  <si>
    <t>RADIANT 100 MNR TR</t>
  </si>
  <si>
    <t>SLUCHADLO ZÁVĚSNÉ DIGITÁLNÍ MINI RITE,WIRELESS,NABÍJECÍ,S-DNA,2 MIK,4 PR,24-KAN.</t>
  </si>
  <si>
    <t>ABRA TESTOVACÍ PROUŽKY NA STANOVENÍ HLADINY GLUKÓZY V KRVI 50KS</t>
  </si>
  <si>
    <t>BIOTTER PHARMA s.r.o.</t>
  </si>
  <si>
    <t>DIA, PRL, INT</t>
  </si>
  <si>
    <t>DIA, INT</t>
  </si>
  <si>
    <t>05.02.02.01</t>
  </si>
  <si>
    <t>ABRA GLUKOMETR SOUPRAVA 1 SADA</t>
  </si>
  <si>
    <t>05.02.01.01</t>
  </si>
  <si>
    <t>ABRA SMART BT GLUKOMETR SOUPRAVA 1 SADA</t>
  </si>
  <si>
    <t>BIOTTER BOBO NEB INHALÁTOR S PŘÍSLUŠENSTVÍM 1 SADA</t>
  </si>
  <si>
    <t>NATAHOVACÍ KALHOTKY DEPEND SUPER S/M S VYŠŠÍM PASEM PRO MUŽE</t>
  </si>
  <si>
    <t>1360ML, OBVOD BOKŮ 70-105CM, 10KS</t>
  </si>
  <si>
    <t>NATAHOVACÍ KALHOTKY DEPEND SUPER L/XL S VYŠŠÍM PASEM PRO MUŽE</t>
  </si>
  <si>
    <t>1360ML, OBVOD BOKŮ 95-150CM, 9KS</t>
  </si>
  <si>
    <t>INHALÁTOR DIAGNOSTIC ECONSTELLATION KOMPRES. S PŘÍSLUŠENSTVÍM 1 SADA</t>
  </si>
  <si>
    <t>INHALÁTOR DIAGNOSTIC P1PLUS KOMPRESOROVÝ S PŘÍSLUŠENSTVÍM 1 SADA</t>
  </si>
  <si>
    <t>PNE</t>
  </si>
  <si>
    <t>10.01.01.02</t>
  </si>
  <si>
    <t>BIOTTER PROMESH INHALÁTOR ULTRAZVUKOVÝ S PŘÍSLUŠENSTVÍM 1 SADA</t>
  </si>
  <si>
    <t>ABRI WING PREMIUM S1</t>
  </si>
  <si>
    <t>KALHOTKY ABSORPČNÍ S PÁSEM,PRODYŠNÉ,BOKY 50-85CM,1450ML,15KS</t>
  </si>
  <si>
    <t>WIDEX MAGNIFY M-XP 100</t>
  </si>
  <si>
    <t>SLUCHADLO ZVUKOVODOVÉ, 6 KANÁLŮ, M-PLATFORMA, PRO ZTRÁTY DO 85 DB</t>
  </si>
  <si>
    <t>ABRI WING PREMIUM S2</t>
  </si>
  <si>
    <t>KALHOTKY ABSORPČNÍ S PÁSEM,PRODYŠNÉ,BOKY 50-85CM,1800ML,15KS</t>
  </si>
  <si>
    <t>ABRI WING PREMIUM S3</t>
  </si>
  <si>
    <t>KALHOTKY ABSORPČNÍ S PÁSEM,PRODYŠNÉ,BOKY 50-85CM,2500ML,15KS</t>
  </si>
  <si>
    <t>ABRI WING PREMIUM M1</t>
  </si>
  <si>
    <t>KALHOTKY ABSORPČNÍ S PÁSEM,PRODYŠNÉ,BOKY 70-110CM,1800ML,15KS</t>
  </si>
  <si>
    <t>ABRI WING PREMIUM M2</t>
  </si>
  <si>
    <t>KALHOTKY ABSORPČNÍ S PÁSEM,PRODYŠNÉ,BOKY 70-110CM,2300ML,15KS</t>
  </si>
  <si>
    <t>SENI SAN MAXI</t>
  </si>
  <si>
    <t>PLENY VLOŽNÉ ABSORPČNÍ PRODYŠNÉ ANATOMICKY TVAROVANÉ,  36X65CM,2000ML,10KS</t>
  </si>
  <si>
    <t>SILNÝ SILIKONOVÝ KROUŽKOVÝ PESAR</t>
  </si>
  <si>
    <t>95 MM</t>
  </si>
  <si>
    <t>SENI ACTIVE CLASSIC EXTRA LARGE</t>
  </si>
  <si>
    <t>KALHOTKY ABSORPČNÍ NATAHOVACÍ, BOKY 120-160CM,PRODYŠNÉ,1550ML,10KS</t>
  </si>
  <si>
    <t>0088233</t>
  </si>
  <si>
    <t>KALHOTKY ABSORPČNÍ ID SLIP LARGE-EXTRA PLUS</t>
  </si>
  <si>
    <t>BOKY 115-155CM,3050ML,PRODYŠNÉ,28KS</t>
  </si>
  <si>
    <t>0088234</t>
  </si>
  <si>
    <t>KALHOTKY ABSORPČNÍ ID SLIP LARGE-SUPER</t>
  </si>
  <si>
    <t>BOKY 115-155CM,4100ML,PRODYŠNÉ,28KS</t>
  </si>
  <si>
    <t>0087558</t>
  </si>
  <si>
    <t>BOKY 115-155CM,4100ML,20KS</t>
  </si>
  <si>
    <t>MALLEOLOC L</t>
  </si>
  <si>
    <t>HLEZENNÍ ORTÉZA SKOŘEPINOVÁ</t>
  </si>
  <si>
    <t>250G, ANTISEPTICKÝ GEL NA RÁNY, S APLIKÁTOREM</t>
  </si>
  <si>
    <t>250,00</t>
  </si>
  <si>
    <t>GRANUDACYN WOUND IRRIGATION SOLUTION</t>
  </si>
  <si>
    <t>1000 ML, ČISTÍCÍ A OPLACHOVÝ ROZTOK NA RÁNY</t>
  </si>
  <si>
    <t>01.02.11.01</t>
  </si>
  <si>
    <t>500 ML, ČISTÍCÍ A OPLACHOVÝ ROZTOK NA RÁNY</t>
  </si>
  <si>
    <t>250 ML, ČISTÍCÍ A OPLACHOVÝ ROZTOK NA RÁNY</t>
  </si>
  <si>
    <t>PŮLKROUŽEK STOMOCUR - PÁSEK VYROVNÁVACÍ</t>
  </si>
  <si>
    <t>ELASTICKÝ, VYROVNÁVACÍ, 20KS</t>
  </si>
  <si>
    <t>FOR</t>
  </si>
  <si>
    <t>Distrimed s.r.o.</t>
  </si>
  <si>
    <t>03.08.01.02</t>
  </si>
  <si>
    <t>CHODÍTKO PŘEDLOKETNÍ MOPEDIA ERA RP691</t>
  </si>
  <si>
    <t>4KOLOVÉ, PŘEDLOKETNÍ OPĚRKY, STAVITELNÉ, SKLÁDACÍ, NOSNOST 136 KG</t>
  </si>
  <si>
    <t>904</t>
  </si>
  <si>
    <t>ÚHLOVĚ PŘESTAVITELNÁ OPĚRKA ZAD PO 5°</t>
  </si>
  <si>
    <t>PŘÍSLUŠENSTVÍ K VOZÍKU MECH. SMD QUICKIE</t>
  </si>
  <si>
    <t>PELOTY ODKLOPNÉ PÁNEVNÍ</t>
  </si>
  <si>
    <t>PŘÍSLUŠENSTVÍ PRO SEDACÍ POLOHOVACÍ ZAŘÍZENÍ LECKEY</t>
  </si>
  <si>
    <t>LEC</t>
  </si>
  <si>
    <t>07.05.02.04</t>
  </si>
  <si>
    <t>HYBRID NIGHT SPLINT OV3001</t>
  </si>
  <si>
    <t>ORTÉZA HLEZENNÍ OVATION MEDICAL, PERONEÁLNÍ, VEL. S-M, L-XL</t>
  </si>
  <si>
    <t>04.04.01.04</t>
  </si>
  <si>
    <t>EPITÉZA AMOENA ADAPT AIR LIGHT 2SN</t>
  </si>
  <si>
    <t>ADAPTABILNÍ, INTEGR. VZDUCH. KOMORA, ODLEHČ., SYM., TERMOREG. MAT. COMFORT+, 327</t>
  </si>
  <si>
    <t>CHI, J16, ONK, GYN</t>
  </si>
  <si>
    <t>04.06.01.03</t>
  </si>
  <si>
    <t>TENA PANTS SUPER XL</t>
  </si>
  <si>
    <t>KALHOTKY ABSORPČNÍ NATAHOVACÍ,BOKY 120-160CM,2010ML,12KS</t>
  </si>
  <si>
    <t>PŘÍSLUŠENSTVÍ K POLOHOVACÍMU ZAŘÍZENÍ MADITA 0, 1, 2, MAXI</t>
  </si>
  <si>
    <t>TERAPEUTICKÝ STOLEK</t>
  </si>
  <si>
    <t>SUC</t>
  </si>
  <si>
    <t>KRYTÍ BIOKERAMICKÉ NA RÁNY CERDAK AEROCLOTH</t>
  </si>
  <si>
    <t>SURGICAL 12,5X12,5 CM, POLŠTÁŘEK NA NETKANÉ NÁPLASTI S BIO-KERAMICKÝM PREPARÁTEM</t>
  </si>
  <si>
    <t>1562,5</t>
  </si>
  <si>
    <t>CWD</t>
  </si>
  <si>
    <t>ZA</t>
  </si>
  <si>
    <t>PHARMCARE CZ, s.r.o.</t>
  </si>
  <si>
    <t>01.02.13.10</t>
  </si>
  <si>
    <t>KALHOTKY ABSORPČNÍ ID PANTS FOR MEN LEVEL 4 MEDIUM</t>
  </si>
  <si>
    <t>BOKY 80-110CM,1 150ML,PRODYŠNÉ,12KS</t>
  </si>
  <si>
    <t>LIMPID TESTOVACÍ PROUŽKY K MĚŘENÍ HLADINY GLYKÉMIE</t>
  </si>
  <si>
    <t>A49</t>
  </si>
  <si>
    <t>LEIBI MEDICAL s.r.o.</t>
  </si>
  <si>
    <t>TENA LADY SLIM EXTRA</t>
  </si>
  <si>
    <t>VLOŽKY ABSORPČNÍ,522ML,20KS</t>
  </si>
  <si>
    <t>ACCU-CHEK INSIGHT RAPID</t>
  </si>
  <si>
    <t>KOLMÝ KOVOVÝ INFUZNÍ SET K INZULÍNOVÉ PUMPĚ ACCU-CHEK INSIGHT, 6MM X 100CM</t>
  </si>
  <si>
    <t>25,00</t>
  </si>
  <si>
    <t>DIS</t>
  </si>
  <si>
    <t>Roche s.r.o.</t>
  </si>
  <si>
    <t>01122021</t>
  </si>
  <si>
    <t>KOLMÝ KOVOVÝ INFUZNÍ SET K INZULÍNOVÉ PUMPĚ ACCU-CHEK INSIGHT, 6MM X 70CM</t>
  </si>
  <si>
    <t>ACCU-CHEK TENDERLINK</t>
  </si>
  <si>
    <t>ŠIKMÝ TEFLONOVÝ INFUZNÍ SET K INZULÍNOVÉ PUMPĚ ACCU-CHEK COMBO, 13MM X 80CM</t>
  </si>
  <si>
    <t>UNO</t>
  </si>
  <si>
    <t>ŠIKMÝ TEFLONOVÝ INFUZNÍ SET K INZULÍNOVÉ PUMPĚ ACCU-CHEK COMBO, 13MM X 60CM</t>
  </si>
  <si>
    <t>ŠIKMÝ TEFLONOVÝ INFUZNÍ SET K INZULÍNOVÉ PUMPĚ ACCU-CHEK COMBO, 13MM X 30CM</t>
  </si>
  <si>
    <t>MOTION C&amp;G SP 1X</t>
  </si>
  <si>
    <t>MOTION C&amp;G SP 2X</t>
  </si>
  <si>
    <t>MOTION C&amp;G SP 3X</t>
  </si>
  <si>
    <t>MOTION C&amp;G SP 5X</t>
  </si>
  <si>
    <t>SERVER HD</t>
  </si>
  <si>
    <t>CHODÍTKO ČTYŘKOLOVÉ ODLEHČENÉ, NOSNOST 200 KG</t>
  </si>
  <si>
    <t>RSE</t>
  </si>
  <si>
    <t>01122022</t>
  </si>
  <si>
    <t>ZÁVĚSNÝ OBAL PAŽE 024</t>
  </si>
  <si>
    <t>ZÁVĚS PAŽE S NASTAVITELNÝM POPRUHEM A POLSTROVÁNÍM V OBLASTI RAMENE.</t>
  </si>
  <si>
    <t>HAN</t>
  </si>
  <si>
    <t>HANDICAP, a.s.</t>
  </si>
  <si>
    <t>04.03.05.01</t>
  </si>
  <si>
    <t>PÁKOVÁ BRZDA</t>
  </si>
  <si>
    <t>PŘÍSLUŠENSTVÍ K PODVOZKŮM OTTOBOCK</t>
  </si>
  <si>
    <t>ORP, REH, ORT, NEU</t>
  </si>
  <si>
    <t>07.02.05.02</t>
  </si>
  <si>
    <t>JAY J3 CARBON ZÁDOVÁ OPĚRKA</t>
  </si>
  <si>
    <t>NÍZKÁ AŽ STŘEDNÍ KONTURACE PRO STŘEDNÍ POŽADAVKY STABILIZACE SEDU KARBONOVÁ</t>
  </si>
  <si>
    <t>JAY FIT 2U ZÁDOVÁ OPĚRKA</t>
  </si>
  <si>
    <t>SPECIÁLNÍ S NASTAVITELNÝM TVAREM KONTURACE, PRO NEJVYŠŠÍ POŽADAVKY STABILIZACE</t>
  </si>
  <si>
    <t>SADA PRO ROZŠÍŘENÍ ZÁDOVÉ OPĚRKY</t>
  </si>
  <si>
    <t>PŘÍSLUŠENSTVÍ K SEDACÍM SYSTÉMŮM JAY FIT 2U</t>
  </si>
  <si>
    <t>SADA PRO ZVÝŠENÍ ZÁDOVÉ OPĚRKY</t>
  </si>
  <si>
    <t>PELOTY BOČNÍ PEVNÉ VÝŠKOVĚ STAVITELNÉ</t>
  </si>
  <si>
    <t>PŘÍSLUŠENSTVÍ K SEDACÍM SYSTÉMŮM JAY FIT 2U - PÁR</t>
  </si>
  <si>
    <t>PELOTY BOČNÍ ÚHLOVĚ A VÝŠKOVĚ NASTAVITELNÉ</t>
  </si>
  <si>
    <t>PELOTY BOČNÍ ÚHLOVĚ A VÝŠKOVĚ NASTAVITELNÉ OTOČNÉ</t>
  </si>
  <si>
    <t>4000053</t>
  </si>
  <si>
    <t>VLOŽKY ORTOPEDICKÉ NA ZAKÁZKU</t>
  </si>
  <si>
    <t>DĚTSKÉ DO 18 LET VČETNĚ; 2 PÁRY / 1 ROK</t>
  </si>
  <si>
    <t>ORP, ORT, REH, REV</t>
  </si>
  <si>
    <t>4000052</t>
  </si>
  <si>
    <t>VLOŽKY ORTOPEDICKÉ SPECIÁLNÍ NA ZAKÁZKU</t>
  </si>
  <si>
    <t>2 PÁRY / 1 ROK</t>
  </si>
  <si>
    <t>80,00</t>
  </si>
  <si>
    <t>0022268</t>
  </si>
  <si>
    <t>BREEZY RELAX2</t>
  </si>
  <si>
    <t>MECHANICKÝ VOZÍK SPECIÁLNÍ, MULTIFUNKČNÍ, NOSNOST 140KG</t>
  </si>
  <si>
    <t>INT, NEU, ORT, REH</t>
  </si>
  <si>
    <t>07.01.01.13</t>
  </si>
  <si>
    <t>ASKINA BARRIER FILM SPRAY</t>
  </si>
  <si>
    <t>OCHRANNÝ FILM, SPRAY, 28 ML, 1 KS</t>
  </si>
  <si>
    <t>A53</t>
  </si>
  <si>
    <t>IE</t>
  </si>
  <si>
    <t>ZIPPIE Q300 M MINI KIDS</t>
  </si>
  <si>
    <t>VOZÍK EL DĚTSKÝ, ANATOM.SED INTER./EXTER. Š.S.28-40CM,POHON STŘEDNÍCH KOL</t>
  </si>
  <si>
    <t>QUICKIE Q700 M-SEDEO ERGO UP</t>
  </si>
  <si>
    <t>VOZÍK EL.STAVĚCÍ,PLNĚ POLOHOVACÍ,ANAT.SED, Š.S.40-50CM, POHON STŘEDNÍCH KOL</t>
  </si>
  <si>
    <t>BERLE FRANCOUZSKÁ DĚTSKÁ FDD 91 HANDICAP</t>
  </si>
  <si>
    <t>NOSNOST 100KG</t>
  </si>
  <si>
    <t>A45</t>
  </si>
  <si>
    <t>Handicap trade s.r.o.</t>
  </si>
  <si>
    <t>DIA, INT, TRA, GER, CHI, NEU, ORP, ORT, PRL, SLO, REH, REV</t>
  </si>
  <si>
    <t>07.03.01.02</t>
  </si>
  <si>
    <t>BERLE PODPAŽNÍ DURALOVÁ DPB 10 HANDICAP</t>
  </si>
  <si>
    <t>VELIKOST DĚTSKÁ, STŘEDNÍ A DLOUHÁ, 130 KG, VYMĚKČENÁ RUKOJEŤ A PODPAŽNÍ NÁVLEK</t>
  </si>
  <si>
    <t>07.03.01.01</t>
  </si>
  <si>
    <t>DAILEE PANT PREMIUM</t>
  </si>
  <si>
    <t>NORMAL M, KALHOTKY ABSORPČNÍ NATAHOVACÍ, 14KS</t>
  </si>
  <si>
    <t>Drylock Technologies s.r.o.</t>
  </si>
  <si>
    <t>PLUS M, KALHOTKY ABSORPČNÍ NATAHOVACÍ, 14KS</t>
  </si>
  <si>
    <t>SUPER M, KALHOTKY ABSORPČNÍ NATAHOVACÍ, 14KS</t>
  </si>
  <si>
    <t>NORMAL L, KALHOTKY ABSORPČNÍ NATAHOVACÍ, 14KS</t>
  </si>
  <si>
    <t>PLUS L, KALHOTKY ABSORPČNÍ NATAHOVACÍ, 14KS</t>
  </si>
  <si>
    <t>GUARDIAN 4 TRANSMITTER KIT</t>
  </si>
  <si>
    <t>BLUETOOTH VYSÍLAČ PRO CGM U IP MINIMED 780G</t>
  </si>
  <si>
    <t>SUPER L, KALHOTKY ABSORPČNÍ NATAHOVACÍ, 14KS</t>
  </si>
  <si>
    <t>KRYTÍ HYDROGELOVÉ HYDROTAC TRANSPARENT</t>
  </si>
  <si>
    <t>STERILNÍ, 5X7,5CM, 10 KS</t>
  </si>
  <si>
    <t>375,00</t>
  </si>
  <si>
    <t>01.02.03.01</t>
  </si>
  <si>
    <t>KRYTÍ ČISTÍCÍ AKTIVNÍ HYDROCLEAN CAVITY</t>
  </si>
  <si>
    <t>7,5X7,5CM,10KS</t>
  </si>
  <si>
    <t>562,50</t>
  </si>
  <si>
    <t>01.02.10.02</t>
  </si>
  <si>
    <t>4X8CM,10KS</t>
  </si>
  <si>
    <t>320,00</t>
  </si>
  <si>
    <t>10X10CM,10KS</t>
  </si>
  <si>
    <t>5,5 CM PRŮMĚR,10KS</t>
  </si>
  <si>
    <t>237,58</t>
  </si>
  <si>
    <t>SÁČEK 2D VÝPUSTNÝ EAKIN DOT S OUŠKY 839923</t>
  </si>
  <si>
    <t>TĚLOVÝ, 80MM MAXI,KRUHOVÝ FILTR,KONTROLNÍ OKNO,30KS</t>
  </si>
  <si>
    <t>918</t>
  </si>
  <si>
    <t>Eakin CZ s.r.o.</t>
  </si>
  <si>
    <t>03.03.02.01</t>
  </si>
  <si>
    <t>SÁČEK 2D VÝPUSTNÝ EAKIN DOT S OUŠKY 839922</t>
  </si>
  <si>
    <t>TĚLOVÝ,80MM STANDARD,KRUHOVÝ FILTR,KONTROLNÍ OKNO,30KS</t>
  </si>
  <si>
    <t>VLOŽKY DEPEND EXTRA</t>
  </si>
  <si>
    <t>513ML, 10KS</t>
  </si>
  <si>
    <t>0085818</t>
  </si>
  <si>
    <t>PLENY ABSORPČNÍ ATTENDS SOFT 6</t>
  </si>
  <si>
    <t>1250ML,38KS</t>
  </si>
  <si>
    <t>38,00</t>
  </si>
  <si>
    <t>0085819</t>
  </si>
  <si>
    <t>PLENY ABSORPČNÍ ATTENDS SOFT 7</t>
  </si>
  <si>
    <t>1499ML,34KS</t>
  </si>
  <si>
    <t>34,00</t>
  </si>
  <si>
    <t>0087414</t>
  </si>
  <si>
    <t>KALHOTKY ABSORPČNÍ ATTENDS SLIP ACTIVE 8 MEDIUM</t>
  </si>
  <si>
    <t>BOKY 80-110CM,1900ML,28KS</t>
  </si>
  <si>
    <t>0087418</t>
  </si>
  <si>
    <t>KALHOTKY ABSORPČNÍ ATTENDS SLIP ACTIVE 9 MEDIUM</t>
  </si>
  <si>
    <t>BOKY 80-110CM,2170ML,28KS</t>
  </si>
  <si>
    <t>0087452</t>
  </si>
  <si>
    <t>KALHOTKY FIXAČNÍ ATTENDS STRETCH FIT SMALL,MEDIUM,LARGE</t>
  </si>
  <si>
    <t>SMALL DO 80CM,MEDIUM 70-100CM,LARGE 90-120CM,1KS</t>
  </si>
  <si>
    <t>0087453</t>
  </si>
  <si>
    <t>KALHOTKY FIXAČNÍ ATTENDS STRETCH PANT SMALL,MEDIUM,LARGE</t>
  </si>
  <si>
    <t>SMALL 40-80CM,MEDIUM 80-100CM,LARGE 110-130CM,1KS</t>
  </si>
  <si>
    <t>0087454</t>
  </si>
  <si>
    <t>KALHOTKY FIXAČNÍ ATTENDS STRETCH PANT X-LARGE,XX-LARGE</t>
  </si>
  <si>
    <t>X-LARGE 110-135CM, XX-LARGE NAD 130CM,1KS</t>
  </si>
  <si>
    <t>0087484</t>
  </si>
  <si>
    <t>KALHOTKY ABSORPČNÍ ATTENDS SLIP ACTIVE 8 LARGE</t>
  </si>
  <si>
    <t>BOKY 110-150CM,2480ML,28KS</t>
  </si>
  <si>
    <t>0087487</t>
  </si>
  <si>
    <t>KALHOTKY ABSORPČNÍ ATTENDS SLIP REGULAR 9 X-SMALL</t>
  </si>
  <si>
    <t>BOKY 40-70CM,PRODYŠNÉ,1590ML,32KS</t>
  </si>
  <si>
    <t>32,00</t>
  </si>
  <si>
    <t>RESOUND, OMNIA, RU961-DRWC</t>
  </si>
  <si>
    <t>SLUCHADLO RIE, DOBÍJECÍ, 17 KANÁLŮ, WIRELESS, MFI, ANDROID STREAMING</t>
  </si>
  <si>
    <t>RESOUND, OMNIA, RU761-DRWC</t>
  </si>
  <si>
    <t>SLUCHADLO RIE, DOBÍJECÍ, 14 KANÁLŮ, WIRELESS, MFI, ANDROID STREAMING</t>
  </si>
  <si>
    <t>SPREJ 50 ML</t>
  </si>
  <si>
    <t>PHONAK SKY M70-SP</t>
  </si>
  <si>
    <t>DANSAC NOVALIFE TRE 1 UROSTOMY CONVEX</t>
  </si>
  <si>
    <t>PRŮHLEDNÝ,15-46 MM, 10KS, 3494-46</t>
  </si>
  <si>
    <t>03.01.03.02</t>
  </si>
  <si>
    <t>DANSAC NOVALIFE TRE 1 UROSTOMY SOFT CONVEX</t>
  </si>
  <si>
    <t>PRŮHLEDNÝ, 15-34 MM, 10KS, 3496-34</t>
  </si>
  <si>
    <t>SENI MAN SUPER LEVEL 5</t>
  </si>
  <si>
    <t>VLOŽKY PRO MUŽE, BALENÍ Á15KS, VELIKOST 40 X 9 CM, SAVOST 870ML</t>
  </si>
  <si>
    <t>ORTOPEDICKÁ OBUV PRO DIABETIKY DW ACTIVE</t>
  </si>
  <si>
    <t>CLOUDY ORCHID/SNOWY ROSE/MIDNIGHT TULIP/REFRESHING BLACK/MORNING BLUE/STORMYIRIS</t>
  </si>
  <si>
    <t>980</t>
  </si>
  <si>
    <t>Mgr. Maroš Brunovský</t>
  </si>
  <si>
    <t>DIA, ORT, REH, ORP, CHI, ANG, REV</t>
  </si>
  <si>
    <t>04.07.03.01</t>
  </si>
  <si>
    <t>SENI MAN EXTRA LEVEL 3</t>
  </si>
  <si>
    <t>VLOŽKY PRO MUŽE, BALENÍ Á 15 KS, VELIKOST 27 X 22,5CM, SAVOST 500ML</t>
  </si>
  <si>
    <t>KETONOVÉ TESTOVACÍ PROUŽKY WELLION GALILEO</t>
  </si>
  <si>
    <t>MĚŘENÍ HLADINY KETOLÁTEK, PRO GLUK. GALILEO, 10 KS</t>
  </si>
  <si>
    <t>MTR</t>
  </si>
  <si>
    <t>Elekta, s.r.o.</t>
  </si>
  <si>
    <t>05.02.02.02</t>
  </si>
  <si>
    <t>SENI MAN EXTRA PLUS LEVEL 4</t>
  </si>
  <si>
    <t>VLOŽKY PRO MUŽE, BALENÍ Á 15KS, VELIKOST 27 X 22,5CM, SAVOST 700ML</t>
  </si>
  <si>
    <t>ORTOPEDICKÁ OBUV PRO DIABETIKY DW COMFORT</t>
  </si>
  <si>
    <t>BLACK COFFEE</t>
  </si>
  <si>
    <t>BÉŽOVÝ, S OKÉNKEM, 43 MM, 10 KS,1417-43</t>
  </si>
  <si>
    <t>SENI MAN LIGHT LEVEL 1</t>
  </si>
  <si>
    <t>BALENÍ Á 15KS, VELIKOST 18 X 14, SAVOST 150ML</t>
  </si>
  <si>
    <t>SENI MAN NORMAL LEVEL 2</t>
  </si>
  <si>
    <t>VLOŽKY PRO MUŽE, BALENÍ Á 15KS, VELIKOST 23,5 X 19CM, SAVOST 300ML</t>
  </si>
  <si>
    <t>RESOUND, KEY, KE4ITE-DW-MP</t>
  </si>
  <si>
    <t>SLUCHADLO ZVUKOVODOVÉ, ITE, BATERIE V13/312, 12 KANÁLŮ, MFI + ANDROID STREAMING</t>
  </si>
  <si>
    <t>ACCU-FINE JEHLY DO INZULÍNOVÉHO PERA</t>
  </si>
  <si>
    <t>31G X 6 MM, 100 KS</t>
  </si>
  <si>
    <t>HTL</t>
  </si>
  <si>
    <t>ROCHE s.r.o.</t>
  </si>
  <si>
    <t>05.03.05.02</t>
  </si>
  <si>
    <t>RESOUND, KEY, KE4ITE-DW-HP</t>
  </si>
  <si>
    <t>RESOUND, KEY, KE4ITE-DW-UP</t>
  </si>
  <si>
    <t>RESOUND, KEY, KE3ITE-DW-MP</t>
  </si>
  <si>
    <t>SLUCHADLO ZVUKOVODOVÉ, ITE, BATERIE V13/312, 8 KANÁLŮ, MFI + ANDROID STREAMING</t>
  </si>
  <si>
    <t>RESOUND, KEY, KE3ITE-DW-HP</t>
  </si>
  <si>
    <t>RESOUND, KEY, KE3ITE-DW-UP</t>
  </si>
  <si>
    <t>RESOUND, KEY, KE4CIC-W-HP</t>
  </si>
  <si>
    <t>ACCU-CHEK RAPID-D LINK</t>
  </si>
  <si>
    <t>KOLMÝ KOVOVÝ INFUZNÍ SET K INZULÍNOVÉ PUMPĚ ACCU-CHEK COMBO, 10MM X 50CM</t>
  </si>
  <si>
    <t>0087391</t>
  </si>
  <si>
    <t>BOKY 80-125CM,2750ML,28KS</t>
  </si>
  <si>
    <t>0087392</t>
  </si>
  <si>
    <t>BOKY 80-125CM,3950ML,28KS</t>
  </si>
  <si>
    <t>0087393</t>
  </si>
  <si>
    <t>KALHOTKY ABSORPČNÍ ID SLIP LARGE-PLUS</t>
  </si>
  <si>
    <t>BOKY 115-155CM,2000ML,28KS</t>
  </si>
  <si>
    <t>0087396</t>
  </si>
  <si>
    <t>BOKY 115-155CM,2950ML,28KS</t>
  </si>
  <si>
    <t>0170192</t>
  </si>
  <si>
    <t>SENI CLASSIC SMALL</t>
  </si>
  <si>
    <t>KALHOTKY ABSORPČNÍ PRODYŠNÉ DENNÍ, BOKY 55-80CM,1500ML, 30KS</t>
  </si>
  <si>
    <t>0170193</t>
  </si>
  <si>
    <t>SENI CLASSIC MEDIUM</t>
  </si>
  <si>
    <t>KALHOTKY ABSORPČNÍ PRODYŠNÉ DENNÍ BOKY 75-110CM, 2200ML, 30KS</t>
  </si>
  <si>
    <t>TENA LADY SLIM ULTRA MINI</t>
  </si>
  <si>
    <t>VLOŽKY ABSORPČNÍ, 28KS, 93ML</t>
  </si>
  <si>
    <t>01032020</t>
  </si>
  <si>
    <t>TENA COMFORT MINI PLUS</t>
  </si>
  <si>
    <t>VLOŽKY ABSORPČNÍ, 315ML, 30KS</t>
  </si>
  <si>
    <t>TENA COMFORT MINI EXTRA</t>
  </si>
  <si>
    <t>VLOŽKY ABSORPČNÍ, 525ML, 30KS</t>
  </si>
  <si>
    <t>TENA PANTS BARIATRIC PLUS XXL</t>
  </si>
  <si>
    <t>KALHOTKY ABSORPČNÍ NATAHOVACÍ, BOKY 150-203CM, 1440ML, 12KS</t>
  </si>
  <si>
    <t>TENA LADY MAXI NIGHT</t>
  </si>
  <si>
    <t>VLOŽKY ABSORPČNÍ,1020ML,12KS</t>
  </si>
  <si>
    <t>WIDEX MAGNIFY M-MRIC R D 100</t>
  </si>
  <si>
    <t>SLUCHADLO MRIC DOBÍJECÍ, 2.4 GHZ, 6 KANÁLŮ, M-PLATFORMA, PRO ZTRÁTY DO 95/110 DB</t>
  </si>
  <si>
    <t>WIDEX MAGNIFY M-RIC 312 D 100</t>
  </si>
  <si>
    <t>SLUCHADLO RIC, 2.4 GHZ, 6 KANÁLŮ, M-PLATFORMA, PRO ZTRÁTY DO 100/115 DB</t>
  </si>
  <si>
    <t>WIDEX MAGNIFY M-RIC 10 100</t>
  </si>
  <si>
    <t>SLUCHADLO RIC, 6 KANÁLŮ, M-PLATFORMA, PRO ZTRÁTY DO 80/90 DB</t>
  </si>
  <si>
    <t>WIDEX MAGNIFY M-CIC 100</t>
  </si>
  <si>
    <t>SLUCHADLO KANÁLOVÉ, 6 KANÁLŮ, M-PLATFORMA, PRO ZTRÁTY DO 90 DB</t>
  </si>
  <si>
    <t>SUPRASORB P SENSITIVE, KRYTÍ PĚNOVÉ SILIKONOVÉ, MULTISITE BORDER LITE</t>
  </si>
  <si>
    <t>7,5 CM X 9,5 CM, 10 KS</t>
  </si>
  <si>
    <t>712,50</t>
  </si>
  <si>
    <t>RAA</t>
  </si>
  <si>
    <t>LOhmann &amp; Rauscher s.r.o.</t>
  </si>
  <si>
    <t>SUPRASORB P SENSITIVE, KRYTÍ PĚNOVÉ SILIKONOVÉ, MULTISITE BORDER</t>
  </si>
  <si>
    <t>16 CM X 20 CM, 10 KS</t>
  </si>
  <si>
    <t>3200,0</t>
  </si>
  <si>
    <t>KALHOTKY ABSORPČNÍ ATTENDS PULL-ONS 6 X-SMALL</t>
  </si>
  <si>
    <t>BOKY 45-60CM,1444ML,22KS</t>
  </si>
  <si>
    <t>KALHOTKY ABSORPČNÍ ATTENDS PULL-ONS 4 X-LARGE</t>
  </si>
  <si>
    <t>BOKY 130-170CM,1203ML,18KS</t>
  </si>
  <si>
    <t>18,00</t>
  </si>
  <si>
    <t>KALHOTKY ABSORPČNÍ ATTENDS PULL-ONS 4 LARGE</t>
  </si>
  <si>
    <t>BOKY 100-140CM,1134ML,22KS</t>
  </si>
  <si>
    <t>KALHOTKY ABSORPČNÍ ATTENDS PULL-ONS 4 MEDIUM</t>
  </si>
  <si>
    <t>BOKY 80-110CM,1107ML,22KS</t>
  </si>
  <si>
    <t>KALHOTKY ABSORPČNÍ ATTENDS PULL-ONS 4 SMALL</t>
  </si>
  <si>
    <t>BOKY 60-90CM,1174ML,22KS</t>
  </si>
  <si>
    <t>ABENA MAN FORMULA 0</t>
  </si>
  <si>
    <t>VLOŽKY ABSORPČNÍ, PRO MUŽE, 250ML, 15KS</t>
  </si>
  <si>
    <t>PHONAK NAÍDA LINK M</t>
  </si>
  <si>
    <t>SURGICAL 20X20 CM, POLŠTÁŘEK NA NETKANÉ NÁPLASTI S BIO-KERAMICKÝM PREPARÁTEM</t>
  </si>
  <si>
    <t>0167029</t>
  </si>
  <si>
    <t>KALHOTKY ABSORPČNÍ ID SLIP LARGE-MAXI</t>
  </si>
  <si>
    <t>BOKY 115-155CM,4700ML,PRODYŠNÉ,15KS</t>
  </si>
  <si>
    <t>0088235</t>
  </si>
  <si>
    <t>KALHOTKY ABSORPČNÍ ID SLIP X-LARGE PLUS</t>
  </si>
  <si>
    <t>BOKY 120-170CM,3200ML,PRODYŠNÉ,14KS</t>
  </si>
  <si>
    <t>0171166</t>
  </si>
  <si>
    <t>KALHOTKY ABSORPČNÍ ID SLIP X-LARGE-EXTRA</t>
  </si>
  <si>
    <t>BOKY 120-170CM,3500ML,PRODYŠNÉ,14KS</t>
  </si>
  <si>
    <t>VLOŽKY ABSORPČNÍ ID LIGHT ULTRA MINI</t>
  </si>
  <si>
    <t>100ML,COTTON FEEL,28KS</t>
  </si>
  <si>
    <t>01102019</t>
  </si>
  <si>
    <t>JOBST OPAQUE KOMPRESNÍ PUNČOCHY II.KT</t>
  </si>
  <si>
    <t>STEHENNÍ PUNČOCHA SE SILIKONOVÝM LEMEM</t>
  </si>
  <si>
    <t>DER, GER, CHI, INT, ANG, PRL, SDP, SLO, REH</t>
  </si>
  <si>
    <t>06.01.04.01</t>
  </si>
  <si>
    <t>LÝTKOVÁ PUNČOCHA</t>
  </si>
  <si>
    <t>DER, GER, CHI, INT, ANG, PRL, SDP, SLO, REH, DIA</t>
  </si>
  <si>
    <t>06.01.02.01</t>
  </si>
  <si>
    <t>NATAHOVACÍ KALHOTKY DEPEND NORMAL XL PRO ŽENY</t>
  </si>
  <si>
    <t>995ML, OBVOD V PASE 120-150CM, 9KS</t>
  </si>
  <si>
    <t>PHONAK AUDÉO P90-R</t>
  </si>
  <si>
    <t>PLUS LADY M, KALHOTKY ABSORPČNÍ NATAHOVACÍ, 15KS</t>
  </si>
  <si>
    <t>SENI KIDS JUNIOR SUPER</t>
  </si>
  <si>
    <t>KALHOTKY ABSORPČNÍ PRODYŠNÉ PRO DĚTI, 20+KG, 1350ML, 30KS</t>
  </si>
  <si>
    <t>DANSAC NOVALIFE TRE 1 CLOSED MIDI</t>
  </si>
  <si>
    <t>UZAVŘENÝ, S OKÉNKEM, BÉŽOVÝ, 15-70MM, 30KS, 3001-15</t>
  </si>
  <si>
    <t>ABRI WING PREMIUM L3</t>
  </si>
  <si>
    <t>KALHOTKY ABSORPČNÍ S PÁSEM,PRODYŠNÉ,BOKY 90-135CM,3500ML,15KS</t>
  </si>
  <si>
    <t>TESTOVACÍ PROUŽKY INSIGHT PRO MĚŘENÍ HLADINY GLUKÓZY V KRVI</t>
  </si>
  <si>
    <t>999</t>
  </si>
  <si>
    <t>MUDr. Ivo Bilinec</t>
  </si>
  <si>
    <t>ABRI WING PREMIUM L4</t>
  </si>
  <si>
    <t>KALHOTKY ABSORPČNÍ S PÁSEM,PRODYŠNÉ,BOKY 90-135CM,4100ML,15KS</t>
  </si>
  <si>
    <t>WIDEX MAGNIFY M-BTE 312 100</t>
  </si>
  <si>
    <t>SLUCHADLO ZÁVĚSNÉ, 6 KANÁLŮ, M-PLATFORMA, PRO ZTRÁTY DO 95 DB</t>
  </si>
  <si>
    <t>ERGONOMICKÁ OBRUČ CARBOLIFE CURVE PARA GRIP L, PÁR</t>
  </si>
  <si>
    <t>ERGONOMICKÁ OBRUČ CARBOLIFE CURVE TETRA GRIP L, PÁR</t>
  </si>
  <si>
    <t>0087844</t>
  </si>
  <si>
    <t>ABENA LIGHT NORMAL 2</t>
  </si>
  <si>
    <t>VLOŽKY ABSORPČNÍ, 350ML,12KS</t>
  </si>
  <si>
    <t>ERGONOMICKÁ OBRUČ CARBOLIFE GEKKO, PÁR</t>
  </si>
  <si>
    <t>ERGONOMICKÁ OBRUČ CARBOLIFE GEKKO S, PÁR</t>
  </si>
  <si>
    <t>ERGONOMICKÁ OBRUČ CARBOLIFE QUADRO, PÁR</t>
  </si>
  <si>
    <t>NORMAL XL, KALHOTKY ABSORPČNÍ NATAHOVACÍ, 14KS</t>
  </si>
  <si>
    <t>PLUS XL, KALHOTKY ABSORPČNÍ NATAHOVACÍ, 14KS</t>
  </si>
  <si>
    <t>SUPER XL, KALHOTKY ABSORPČNÍ NATAHOVACÍ, 14KS</t>
  </si>
  <si>
    <t>BAMBO DREAMY NIGHT PANTS 4-7 GIRL</t>
  </si>
  <si>
    <t>KALHOTKY ABSORPČNÍ NAVLÉKACÍ DĚTSKÉ, NOČNÍ, 4-7 LET, 15-35 KG, PRO DÍVKY, 10KS</t>
  </si>
  <si>
    <t>01062020</t>
  </si>
  <si>
    <t>BAMBO DREAMY NIGHT PANTS 8-15 GIRL</t>
  </si>
  <si>
    <t>KALHOTKY ABSORPČNÍ NAVLÉKACÍ DĚTSKÉ, NOČNÍ, 8-15 LET, 35-50 KG, PRO DÍVKY, 10KS</t>
  </si>
  <si>
    <t>BAMBO DREAMY NIGHT PANTS 4-7 BOY</t>
  </si>
  <si>
    <t>KALHOTKY ABSORPČNÍ NAVLÉKACÍ DĚTSKÉ, NOČNÍ, 4-7 LET, 15-35KG, PRO CHLAPCE,10KS</t>
  </si>
  <si>
    <t>ORTÉZA ZÁPĚSTÍ A PALCE LIGAFLEX MANU 2430</t>
  </si>
  <si>
    <t>1 DLAHA, PRAVÁ/ LEVÁ, 5 VELIKOSTI</t>
  </si>
  <si>
    <t>BAMBO DREAMY NIGHT PANTS 8-15 BOY</t>
  </si>
  <si>
    <t>KALHOTKY ABSORPČNÍ NAVLÉKACÍ DĚTSKÉ, NOČNÍ, 8-15 LET, 35-50KG, PRO CHLAPCE, 10KS</t>
  </si>
  <si>
    <t>7,5 CM X 9,5 CM , 10 KS</t>
  </si>
  <si>
    <t>721,50</t>
  </si>
  <si>
    <t>LIBELLA SEAT VARIA</t>
  </si>
  <si>
    <t>ANTIDEKUBITNÍ SEDÁK</t>
  </si>
  <si>
    <t>A40</t>
  </si>
  <si>
    <t>Libella design s.r.o.</t>
  </si>
  <si>
    <t>VLOŽKY DEPEND SUPER</t>
  </si>
  <si>
    <t>600ML, 8KS</t>
  </si>
  <si>
    <t>VLOŽKY DEPEND MAXIMUM</t>
  </si>
  <si>
    <t>900ML, 6KS</t>
  </si>
  <si>
    <t>VLOŽKY DEPEND PRO MUŽE LIGHT</t>
  </si>
  <si>
    <t>94ML, 24KS</t>
  </si>
  <si>
    <t>VLOŽKY DEPEND PRO MUŽE</t>
  </si>
  <si>
    <t>464ML, 14KS</t>
  </si>
  <si>
    <t>VLOŽNÉ PLENY NORMAL</t>
  </si>
  <si>
    <t>1400ML, 16KS</t>
  </si>
  <si>
    <t>16,00</t>
  </si>
  <si>
    <t>VLOŽNÉ PLENY EXTRA</t>
  </si>
  <si>
    <t>2000ML, 20KS</t>
  </si>
  <si>
    <t>VLOŽNÉ PLENY SUPER PLUS</t>
  </si>
  <si>
    <t>3350ML, 20KS</t>
  </si>
  <si>
    <t>NATAHOVACÍ KALHOTKY DEPEND SLIP CLASSIC EXTRA PLUS</t>
  </si>
  <si>
    <t>1150ML, PAS 80-140CM, 30KS</t>
  </si>
  <si>
    <t>PLENKOVÉ KALHOTKY DEPEND FLEX SUPER PLUS L</t>
  </si>
  <si>
    <t>BOKY 95-135CM, S UPÍNACÍM PÁSEM,3400ML, 14KS</t>
  </si>
  <si>
    <t>PLENKOVÉ KALHOTKY DEPEND FLEX SUPER PLUS M</t>
  </si>
  <si>
    <t>BOKY 70-115CM, S UPÍNACÍM PÁSEM,2900ML, 14KS</t>
  </si>
  <si>
    <t>PLENKOVÉ KALHOTKY DEPEND NORMAL S</t>
  </si>
  <si>
    <t>BOKY 50-80 CM, 2084ML, 15KS</t>
  </si>
  <si>
    <t>RESOUND, OMNIA, RU561-DRWC</t>
  </si>
  <si>
    <t>SLUCHADLO RIE, DOBÍJECÍ, 12 KANÁLŮ, WIRELESS, MFI, ANDROID STREAMING</t>
  </si>
  <si>
    <t>CHODÍTKO ČTYŘKOLOVÉ SKLÁDACÍ AT51013</t>
  </si>
  <si>
    <t>AT51002 CHODÍTKO ČTYŘBODOVÉ KLOUBOVÉ</t>
  </si>
  <si>
    <t>07.03.02.05</t>
  </si>
  <si>
    <t>BERLE PODPAŽNÍ DURALOVÁ AT51109</t>
  </si>
  <si>
    <t>ORTÉZA BEDERNÍ S KOVOVÝMI VÝZTUHAMI AT92068</t>
  </si>
  <si>
    <t>ORTÉZA KOLENNÍ, CHRÁNIČ PATELY AT53050</t>
  </si>
  <si>
    <t>04.04.02.06</t>
  </si>
  <si>
    <t>PRŮHLEDNÝ,15-55X70 MM, 10KS, 3492-15</t>
  </si>
  <si>
    <t>BÉŽOVÝ, 15-34 MM, 10KS, 3495-34</t>
  </si>
  <si>
    <t>BÉŽOVÝ, S OKÉNKEM,15-37 MM, 10KS, 3493-37</t>
  </si>
  <si>
    <t>PRŮHLEDNÝ, 15-44 MM,10KS, 3496-44</t>
  </si>
  <si>
    <t>BÉŽOVÝ, S OKÉNKEM,15- 44 MM, 10KS, 3495-44</t>
  </si>
  <si>
    <t>PHONAK VIRTO M70-312</t>
  </si>
  <si>
    <t>ICHAIR XXL 1.614</t>
  </si>
  <si>
    <t>NADMĚRNÝ ELEKTRICKÝ VOZÍK MEYRA, PŘEVÁŽNĚ EXT., VARIABILNÍ, NOSNOST 200 KG</t>
  </si>
  <si>
    <t>LUMBÁLNÍ PODPORA</t>
  </si>
  <si>
    <t>SEDAČKA ELEKTRICKY POLOHOVACÍ VÝŠKA</t>
  </si>
  <si>
    <t>SADA PRO OPĚRKU HLAVY, KRKU ROCK-N-LOCK</t>
  </si>
  <si>
    <t>PODNOŽKA JEDNODÍLNÁ</t>
  </si>
  <si>
    <t>PHONAK AUDÉO P70-13T</t>
  </si>
  <si>
    <t>PHONAK AUDÉO P70-312</t>
  </si>
  <si>
    <t>PHONAK AUDÉO P50-13T</t>
  </si>
  <si>
    <t>PHONAK AUDÉO P50-312</t>
  </si>
  <si>
    <t>PHONAK AUDÉO P30-13T</t>
  </si>
  <si>
    <t>KALHOTKY ZALEPOVACÍ MOLICARE 6 KAPEK XS</t>
  </si>
  <si>
    <t>BOKY 40-70CM,1367ML,30KS</t>
  </si>
  <si>
    <t>FIXAČNÍ KALHOTKY MOLICARE PREMIUM FIXPANTS S</t>
  </si>
  <si>
    <t>OBVOD BOKŮ 45-80CM,5KS</t>
  </si>
  <si>
    <t>FIXAČNÍ KALHOTKY MOLICARE PREMIUM FIXPANTS M</t>
  </si>
  <si>
    <t>OBVOD BOKŮ 60-100CM,5KS</t>
  </si>
  <si>
    <t>FIXAČNÍ KALHOTKY MOLICARE PREMIUM FIXPANTS L</t>
  </si>
  <si>
    <t>OBVOD BOKŮ 80-120CM,5KS</t>
  </si>
  <si>
    <t>FIXAČNÍ KALHOTKY MOLICARE PREMIUM FIXPANTS XL</t>
  </si>
  <si>
    <t>OBVOD BOKŮ 100-160CM,5KS</t>
  </si>
  <si>
    <t>FIXAČNÍ KALHOTKY MOLICARE PREMIUM FIXPANTS XXL</t>
  </si>
  <si>
    <t>OBVOD BOKŮ 140-180CM,5KS</t>
  </si>
  <si>
    <t>ABRI WING PREMIUM XL1</t>
  </si>
  <si>
    <t>KALHOTKY ABSORPČNÍ S PÁSEM,PRODYŠNÉ,BOKY 110-160CM,2550ML,15KS</t>
  </si>
  <si>
    <t>ABRI WING PREMIUM XL2</t>
  </si>
  <si>
    <t>KALHOTKY ABSORPČNÍ S PÁSEM,PRODYŠNÉ,BOKY 110-160CM,3000ML,15KS</t>
  </si>
  <si>
    <t>ABRI WING PREMIUM XL3</t>
  </si>
  <si>
    <t>KALHOTKY ABSORPČNÍ S PÁSEM,PRODYŠNÉ,BOKY 110-160CM,4100ML,15KS</t>
  </si>
  <si>
    <t>ABRI FLEX XXL1</t>
  </si>
  <si>
    <t>KALHOTKY ABSORPČNÍ NAVLÉKACÍ,BARIATRICKÉ,BOKY 173-203CM,1450ML</t>
  </si>
  <si>
    <t>0087916</t>
  </si>
  <si>
    <t>VLOŽKY ABSORPČNÍ SUPER, KAPACITA 900 ML, 15 KS</t>
  </si>
  <si>
    <t>ABRI FORM COMFORT XXL1</t>
  </si>
  <si>
    <t>KALHOTKY ABSORPČNÍ, BARIATRICKÉ, BOKY AŽ DO 254CM, 2250ML,10KS</t>
  </si>
  <si>
    <t>0171931</t>
  </si>
  <si>
    <t>TENA PANTS NORMAL MEDIUM</t>
  </si>
  <si>
    <t>KALHOTKY ABSORPČNÍ NATAHOVACÍ,BOKY 80-110CM,1010ML,10KS</t>
  </si>
  <si>
    <t>0171932</t>
  </si>
  <si>
    <t>TENA PANTS NORMAL LARGE</t>
  </si>
  <si>
    <t>KALHOTKY ABSORPČNÍ NATAHOVACÍ,BOKY 100-135CM,1010ML,10KS</t>
  </si>
  <si>
    <t>0171933</t>
  </si>
  <si>
    <t>TENA PANTS NORMAL XL</t>
  </si>
  <si>
    <t>KALHOTKY ABSORPČNÍ NATAHOVACÍ,BOKY 120-160 CM,1010ML,15KS</t>
  </si>
  <si>
    <t>0171934</t>
  </si>
  <si>
    <t>TENA PANTS PLUS XXS</t>
  </si>
  <si>
    <t>KALHOTKY ABSORPČNÍ NATAHOVACÍ,BOKY 40-70CM,1340ML,14KS</t>
  </si>
  <si>
    <t>0170257</t>
  </si>
  <si>
    <t>TENA PANTS PLUS XL</t>
  </si>
  <si>
    <t>KALHOTKY ABSORPČNÍ NATAHOVACÍ,BOKY 120-160 CM,1440ML,12KS</t>
  </si>
  <si>
    <t>0170832</t>
  </si>
  <si>
    <t>TENA PANTS SUPER SMALL</t>
  </si>
  <si>
    <t>KALHOTKY ABSORPČNÍ NATAHOVACÍ,BOKY 65-85CM,2010ML,12KS</t>
  </si>
  <si>
    <t>0170259</t>
  </si>
  <si>
    <t>TENA PANTS SUPER MEDIUM</t>
  </si>
  <si>
    <t>KALHOTKY ABSORPČNÍ NATAHOVACÍ,BOKY 80-110CM,2010ML,12KS</t>
  </si>
  <si>
    <t>0170258</t>
  </si>
  <si>
    <t>TENA PANTS SUPER LARGE</t>
  </si>
  <si>
    <t>KALHOTKY ABSORPČNÍ NATAHOVACÍ,BOKY 100-135CM,2010ML,12KS</t>
  </si>
  <si>
    <t>DANSAC NOVALIFE TRE 1 OPEN SOFT CONVEX MAXI</t>
  </si>
  <si>
    <t>VÝPUSTNÝ, S OKÉNKEM, BÉŽOVÝ, 15-54MM, 10KS, 3081-54</t>
  </si>
  <si>
    <t>VÝPUSTNÝ, S OKÉNKEM, BÉŽOVÝ, 15-34MM, 10KS, 3083-34</t>
  </si>
  <si>
    <t>STARLIGHT STANDARD</t>
  </si>
  <si>
    <t>OCHRANNÁ PŘILBA S ANAT.TVAREM, Z PĚNY TLUMÍCÍ NÁRAZY, HORNÍ Č. UZAVŘENA LAMELAMI</t>
  </si>
  <si>
    <t>ATO</t>
  </si>
  <si>
    <t>NEU, PSY, REH</t>
  </si>
  <si>
    <t>04.01.03.01</t>
  </si>
  <si>
    <t>ICHAIR SKY 1.620</t>
  </si>
  <si>
    <t>VOZÍK ELEKTRICKÝ SPECIÁLNÍ VERTIKALIZAČNÍ MEYRA</t>
  </si>
  <si>
    <t>ABRI WING PREMIUM M3</t>
  </si>
  <si>
    <t>KALHOTKY ABSORPČNÍ S PÁSEM,PRODYŠNÉ,BOKY 70-110CM,3000ML,15KS</t>
  </si>
  <si>
    <t>ABRI WING PREMIUM M4</t>
  </si>
  <si>
    <t>KALHOTKY ABSORPČNÍ S PÁSEM,PRODYŠNÉ,BOKY 70-110CM,3550ML,15KS</t>
  </si>
  <si>
    <t>GRANUGEL</t>
  </si>
  <si>
    <t>15 G, HYDROKOLOIDNÍ GEL, 10 KS</t>
  </si>
  <si>
    <t>150,00</t>
  </si>
  <si>
    <t>01.02.05.03</t>
  </si>
  <si>
    <t>10X20 CM, SUPERABSORPČNÍ KRYTÍ SE SILIKONEM, 10 KS</t>
  </si>
  <si>
    <t>10X20 CM, SUPERABSORPČNÍ KRYTÍ, 10 KS</t>
  </si>
  <si>
    <t>10X10 CM, SUPERABSORPČNÍ KRYTÍ SE SILIKONEM, 10 KS</t>
  </si>
  <si>
    <t>15X15 CM, SUPERABSORPČNÍ KRYTÍ SE SILIKONEM, 10 KS</t>
  </si>
  <si>
    <t>0169567</t>
  </si>
  <si>
    <t>7,5CMX7,5CM ABSORPČNÍ KOMPRES Z NETKANÉ TEXTILIE,NESTERILNÍ,100KS</t>
  </si>
  <si>
    <t>5625,0</t>
  </si>
  <si>
    <t>VOZÍK ELEKTRICKÝ M1</t>
  </si>
  <si>
    <t>ANATOMICKÝ SEDACÍ SYSTÉM ŠÍŘE 36-51 CM, STŘEDOVÝ POHON, NOSNOST 136 KG</t>
  </si>
  <si>
    <t>RADIANT 100 MNB TR</t>
  </si>
  <si>
    <t>SLUCHADLO ZÁVĚSNÉ DIGITÁLNÍ MINI BTE,WIRELESS,NABÍJECÍ,S-DNA,2 MIK,4 PR,24-KAN.</t>
  </si>
  <si>
    <t>01062023</t>
  </si>
  <si>
    <t>RADIANT 80 MNB TR</t>
  </si>
  <si>
    <t>SLUCHADLO ZÁVĚSNÉ DIGITÁLNÍ MINI BTE,WIRELESS,NABÍJECÍ,S-DNA,2 MIK,4 PR,20-KAN.</t>
  </si>
  <si>
    <t>RADIANT 40 MNB TR</t>
  </si>
  <si>
    <t>SLUCHADLO ZÁVĚSNÉ DIGITÁLNÍ MINI BTE,WIRELESS,NABÍJECÍ,S-DNA,2 MIK,4 PR,14-KAN.</t>
  </si>
  <si>
    <t>PHONAK AUDÉO L50-RL</t>
  </si>
  <si>
    <t>PHONAK AUDÉO L70-RL</t>
  </si>
  <si>
    <t>STYLETTO 7X</t>
  </si>
  <si>
    <t>SLUCHADLO DIGIT. 48 KAN S REPRODUKTORKEM VE ZVUKOVODU NABÍJECÍ ČLÁNEK</t>
  </si>
  <si>
    <t>913</t>
  </si>
  <si>
    <t>01122020</t>
  </si>
  <si>
    <t>UNDERPADS INKONTINENČNÍ PODLOŽKY</t>
  </si>
  <si>
    <t>60X90 CM, 1400 ML, 25 KS</t>
  </si>
  <si>
    <t>A16</t>
  </si>
  <si>
    <t>Novamed Health Services s.r.o.</t>
  </si>
  <si>
    <t>02.01.01.02</t>
  </si>
  <si>
    <t>75,00</t>
  </si>
  <si>
    <t>PŘÍSLUŠENSTVÍ K ELEKTRICKÉMU INVALIDNÍMU VOZÍKU MEYRA</t>
  </si>
  <si>
    <t>OPĚRKA HLAVY MĚLKÁ</t>
  </si>
  <si>
    <t>OPĚRKA HLAVY VELKÁ HLUBOKÁ</t>
  </si>
  <si>
    <t>ANATOMICKÉ POHÁNĚCÍ OBRUČE GEKKO, PÁR</t>
  </si>
  <si>
    <t>ANATOMICKÉ POHÁNĚCÍ OBRUČE CURVE L, PÁR</t>
  </si>
  <si>
    <t>NANO X 1.156</t>
  </si>
  <si>
    <t>VOZÍK MECHANICKÝ AKTIVNÍ MEYRA</t>
  </si>
  <si>
    <t>07.01.01.06</t>
  </si>
  <si>
    <t>ZVUKOVÝ PROCESOR KANSO 2 (CP1150)</t>
  </si>
  <si>
    <t>DÁLKOVÝ OVLADAČ NUCLEUS CR310</t>
  </si>
  <si>
    <t>08.02.01.01</t>
  </si>
  <si>
    <t>NÁVLEK MASÁŽNÍ NA DOLNÍ KONČETINU KALHOTOVÝ,2X7 KOMOR</t>
  </si>
  <si>
    <t>PRO PŘÍSTROJE LYMFOVEN</t>
  </si>
  <si>
    <t>KVK</t>
  </si>
  <si>
    <t>Kopsa s.r.o.</t>
  </si>
  <si>
    <t>J16</t>
  </si>
  <si>
    <t>06.02.01.05</t>
  </si>
  <si>
    <t>ZDRAVOTNÍ KOČÁREK MEWA PLUS</t>
  </si>
  <si>
    <t>S FUNKCÍ RST A VEŠKERÝM PŘÍSLUŠENSTVÍM</t>
  </si>
  <si>
    <t>971</t>
  </si>
  <si>
    <t>Vladislav Burda</t>
  </si>
  <si>
    <t>07.02.03.01</t>
  </si>
  <si>
    <t>PARI BOY PRO</t>
  </si>
  <si>
    <t>KOMPRESOROVÝ VYSOCE VÝKONNÝ INHALÁTOR</t>
  </si>
  <si>
    <t>PRP</t>
  </si>
  <si>
    <t>MR Diagnostic s.r.o.</t>
  </si>
  <si>
    <t>PARI SINUS 2</t>
  </si>
  <si>
    <t>VYSOCE VÝKONNÝ INHALÁTOR PRO TERAPII HORNÍCH CEST DÝCHACÍCH A RESP. TRAKTU</t>
  </si>
  <si>
    <t>PARI COMPACT 2</t>
  </si>
  <si>
    <t>HYDROCOLLOID SHAPE ULTRA THIN STRIPS WITH ROUNDED EDGES</t>
  </si>
  <si>
    <t>HYDROKOLOIDNÍ PÁSKY VYROVNÁVACÍ 5 X 11 CM, 20 KS</t>
  </si>
  <si>
    <t>OXM</t>
  </si>
  <si>
    <t>Sabrix s.r.o.</t>
  </si>
  <si>
    <t>HYDROKOLOIDNÍ PÁSKY VYROVNÁVACÍ 3 X 11 CM, 20 KS</t>
  </si>
  <si>
    <t>HYDROCOLLOID SHAPE ULTRA THIN SQUARE ROUNDED EDGES</t>
  </si>
  <si>
    <t>DESTIČKA HYDROKOLOIDNÍ OCHRANNÁ 20 X 20 CM, 5KS</t>
  </si>
  <si>
    <t>03.08.01.04</t>
  </si>
  <si>
    <t>MY-LOO FIXED 10 CM S MADLY</t>
  </si>
  <si>
    <t>NÁSTAVEC NA WC ETAC, S VÍKEM, VÝŠKA 10 CM, S MADLY</t>
  </si>
  <si>
    <t>ETA</t>
  </si>
  <si>
    <t>01052021</t>
  </si>
  <si>
    <t>MY-LOO FIXED 6 CM S MADLY</t>
  </si>
  <si>
    <t>NÁSTAVEC NA WC ETAC, S VÍKEM, VÝŠKA 6 CM, S MADLY</t>
  </si>
  <si>
    <t>MY-LOO FIXED 10 CM</t>
  </si>
  <si>
    <t>NÁSTAVEC NA WC ETAC, S VÍKEM, VÝŠKA 10 CM</t>
  </si>
  <si>
    <t>NÁSTAVEC NA WC MIA 10</t>
  </si>
  <si>
    <t>10CM, NOSNOST225 KG</t>
  </si>
  <si>
    <t>VER</t>
  </si>
  <si>
    <t>MEDESA care s.r.o.</t>
  </si>
  <si>
    <t>VOZÍK MECHANICKÝ ODLEHČENÝ ECLIPS X2 14,5KG</t>
  </si>
  <si>
    <t>ŠÍŘE 38-48CM, ADAPTÉR TĚŽIŠTĚ, BRZDY DOPROVODU, NOSNOST 130KG</t>
  </si>
  <si>
    <t>07.01.01.03</t>
  </si>
  <si>
    <t>COCO</t>
  </si>
  <si>
    <t>VERTIKALIZAČNÍ ZAŘÍZENÍ ÚHEL 90 AŽ -15 STUPŇŮ, MĚŘENÍ ABDUKCE KYČELNÍHO KLOUBU</t>
  </si>
  <si>
    <t>996</t>
  </si>
  <si>
    <t>07.05.02.03</t>
  </si>
  <si>
    <t>LORI</t>
  </si>
  <si>
    <t>VERTIKALIZAČNÍ STAVĚCÍ ZAŘÍZENÍ , NASTAVENÍ ÚHLU OD 90 DO -15 STUPŇŮ ,65CM-155CM</t>
  </si>
  <si>
    <t>WIDEX EVOKE E-FP 100</t>
  </si>
  <si>
    <t>SLUCHADLO ZÁVĚSNÉ, 6 KANÁLŮ, E-PLATFORMA, PRO ZTRÁTY DO 110 DB</t>
  </si>
  <si>
    <t>0005671</t>
  </si>
  <si>
    <t>ABRI-FIX NET SMALL</t>
  </si>
  <si>
    <t>KALHOTKY FIXAČNÍ SÍŤOVANÉ, BOKY 70-120CM, 5KS</t>
  </si>
  <si>
    <t>0005672</t>
  </si>
  <si>
    <t>ABRI-FIX NET MEDIUM</t>
  </si>
  <si>
    <t>KALHOTKY FIXAČNÍ SÍŤOVANÉ, BOKY 80-130CM, 5KS</t>
  </si>
  <si>
    <t>0005673</t>
  </si>
  <si>
    <t>ABRI-FIX NET LARGE</t>
  </si>
  <si>
    <t>KALHOTKY FIXAČNÍ SÍŤOVANÉ, BOKY 90-140CM, 5KS</t>
  </si>
  <si>
    <t>0005674</t>
  </si>
  <si>
    <t>ABRI-FIX NET X-LARGE</t>
  </si>
  <si>
    <t>KALHOTKY FIXAČNÍ SÍŤOVANÉ, BOKY 100-150CM, 5KS</t>
  </si>
  <si>
    <t>0087062</t>
  </si>
  <si>
    <t>ABRI-FIX PANTS SMALL</t>
  </si>
  <si>
    <t>KALHOTKY FIXAČNÍ PUNČ., BOKY 50-80CM, S NOHAVIČKAMI, 10KS</t>
  </si>
  <si>
    <t>0087063</t>
  </si>
  <si>
    <t>ABRI-FIX PANTS MEDIUM</t>
  </si>
  <si>
    <t>KALHOTKY FIXAČNÍ PUNČ., BOKY 70-100CM, S NOHAVIČKAMI, 10KS</t>
  </si>
  <si>
    <t>0087064</t>
  </si>
  <si>
    <t>ABRI-FIX PANTS LARGE</t>
  </si>
  <si>
    <t>KALHOTKY FIXAČNÍ PUNČ., BOKY 85-120CM, S NOHAVIČKAMI, 10KS</t>
  </si>
  <si>
    <t>0087065</t>
  </si>
  <si>
    <t>ABRI-FIX PANTS X-LARGE</t>
  </si>
  <si>
    <t>KALHOTKY FIXAČNÍ PUNČ., BOKY 105-130CM, S NOHAVIČKAMI, 10KS</t>
  </si>
  <si>
    <t>0087066</t>
  </si>
  <si>
    <t>ABRI-FIX PANTS XX-LARGE</t>
  </si>
  <si>
    <t>KALHOTKY FIXAČNÍ PUNČ., BOKY 115-140CM, S NOHAVIČKAMI, 10KS</t>
  </si>
  <si>
    <t>SUPRASORB P SENSITIVE</t>
  </si>
  <si>
    <t>BORDER, 7,5 CM X 8,5 CM, 10 KS</t>
  </si>
  <si>
    <t>637,50</t>
  </si>
  <si>
    <t>01092020</t>
  </si>
  <si>
    <t>0082726</t>
  </si>
  <si>
    <t>ABRI-FIX PANTS SUPER SMALL</t>
  </si>
  <si>
    <t>KALHOTKY FIXAČNÍ PUNČ.STŘEDNĚ ZESÍLENÉ,BOKY 75-105CM,3KS</t>
  </si>
  <si>
    <t>WIDEX EVOKE E-FA 100</t>
  </si>
  <si>
    <t>SLUCHADLO ZÁVĚSNÉ, 6 KANÁLŮ, E-PLATFORMA, PRO ZTRÁTY DO 90 DB</t>
  </si>
  <si>
    <t>WIDEX EVOKE E-FM 100</t>
  </si>
  <si>
    <t>SLUCHADLO ZÁVĚSNÉ, 6 KANÁLŮ, E-PLATFORMA, PRO ZTRÁTY DO 95 DB</t>
  </si>
  <si>
    <t>0140695</t>
  </si>
  <si>
    <t>AVICENUM LYMPHO 360 NÁVLEK PAŽNÍ</t>
  </si>
  <si>
    <t>RUKAVICE, RAMENNÍ ÚCHYT, II. KT, VEL. S NORMAL - XXL LONG</t>
  </si>
  <si>
    <t>DER, CHI, INT, ANG, ONK, REH</t>
  </si>
  <si>
    <t>06.01.09.02</t>
  </si>
  <si>
    <t>0172032</t>
  </si>
  <si>
    <t>SÁČEK 1D ESTEEM+ FLEX CONVEX UZAVŘENÝ</t>
  </si>
  <si>
    <t>V3/20-25 MM, FLEXIBILNÍ KONVEXNÍ, BÉŽOVÝ, S OKÉNKEM, STANDARD, FILTR, 30 KS</t>
  </si>
  <si>
    <t>0022354</t>
  </si>
  <si>
    <t>KALTOSTAT</t>
  </si>
  <si>
    <t>2 G/45 CM PRO HLUBOKÉ RÁNY, KRYTÍ, 5 KS</t>
  </si>
  <si>
    <t>450,00</t>
  </si>
  <si>
    <t>01.02.04.03</t>
  </si>
  <si>
    <t>0085646</t>
  </si>
  <si>
    <t>PODLOŽKA 2D NATURA PLOCHÁ TVAROVATELNÁ</t>
  </si>
  <si>
    <t>57/33-45 MM, 10 KS</t>
  </si>
  <si>
    <t>03.03.01.02</t>
  </si>
  <si>
    <t>0136376</t>
  </si>
  <si>
    <t>AVICENUM PHLEBO 360 FINE PUNČOCHY LÝTKOVÉ</t>
  </si>
  <si>
    <t>ZAVŘENÁ ŠPICE, II. KT, S NORMAL - XXL LONG</t>
  </si>
  <si>
    <t>0080375</t>
  </si>
  <si>
    <t>3M TEGADERM FILMOVÉ KRYTÍ S DIAMANTOVÝM VZOREM</t>
  </si>
  <si>
    <t>1684, 6 X 7CM, 1KS</t>
  </si>
  <si>
    <t>42,00</t>
  </si>
  <si>
    <t>3M</t>
  </si>
  <si>
    <t>3M Česko, spol. s r.o.</t>
  </si>
  <si>
    <t>01.02.08.01</t>
  </si>
  <si>
    <t>01102020</t>
  </si>
  <si>
    <t>0085645</t>
  </si>
  <si>
    <t>45/22-33 MM, 10 KS</t>
  </si>
  <si>
    <t>0142798</t>
  </si>
  <si>
    <t>CLICKFINE</t>
  </si>
  <si>
    <t>JEHLY CLICKFINE PRO VŠECHNA INZULINOVÁ PERA, VEL 31G X 5MM, 100 KS</t>
  </si>
  <si>
    <t>0086773</t>
  </si>
  <si>
    <t>PODLOŽKA 2D NATURA STOMAHESIVE</t>
  </si>
  <si>
    <t>100/13-87 MM, 5 KS</t>
  </si>
  <si>
    <t>NATAHOVACÍ KALHOTKY DRYNITES PRO DÍVKY 4-7 LET</t>
  </si>
  <si>
    <t>SAVOST 1340ML, VÁHA 17-30KG, 10KS</t>
  </si>
  <si>
    <t>NATAHOVACÍ KALHOTKY DRYNITES PRO CHLAPCE 8-15 LET</t>
  </si>
  <si>
    <t>SAVOST 1340ML, VÁHA 27-57KG, 9KS</t>
  </si>
  <si>
    <t>NATAHOVACÍ KALHOTKY DRYNITES PRO DÍVKY 8-15 LET</t>
  </si>
  <si>
    <t>FIXACE CHODIDLA A KOTNÍKU</t>
  </si>
  <si>
    <t>PŘÍSLUŠENSTVÍ K SEDACÍM SYSTÉMŮM JAY</t>
  </si>
  <si>
    <t>SENI V MAXI</t>
  </si>
  <si>
    <t>SEPARAČNÍ PLENA K PLENKOVÝM KALHOTKÁM VELIKOSTI L A XL, 69 X 37, SAVOST 1250ML</t>
  </si>
  <si>
    <t>KALHOTKY ABSORPČNÍ ID PANTS MEDIUM-MAXI - NOVÉ</t>
  </si>
  <si>
    <t>BOKY 80-115CM,2570ML,PRODYŠNÉ,10KS</t>
  </si>
  <si>
    <t>FIXACE CHODIDEL POLSTROVANÁ PRO OBĚ CHODIDLA</t>
  </si>
  <si>
    <t>KALHOTKY ABSORPČNÍ ID PANTS LARGE MAXI - NOVÉ</t>
  </si>
  <si>
    <t>BOKY 100-145CM,2650ML,PRODYŠNÉ,10KS</t>
  </si>
  <si>
    <t>KALHOTKY ABSORPČNÍ ID SLIP MEDIUM PLUS</t>
  </si>
  <si>
    <t>BOKY 80-125CM,2190ML,PRODYŠNÉ,15KS</t>
  </si>
  <si>
    <t>KALHOTKY ABSORPČNÍ ID SLIP LARGE PLUS</t>
  </si>
  <si>
    <t>BOKY 115-155CM,2390 ML,PRODYŠNÉ,15KS</t>
  </si>
  <si>
    <t>ABENA MAN FORMULA 2</t>
  </si>
  <si>
    <t>VLOŽKY ABSORPČNÍ, PRO MUŽE, 700ML,15 KS</t>
  </si>
  <si>
    <t>ALL-IN-ONE PLENY NOVAMED KOMFORT</t>
  </si>
  <si>
    <t>110-160 CM, XL, 2150 ML, 30 KS</t>
  </si>
  <si>
    <t>100-150 CM, L, 1950 ML, 30 KS</t>
  </si>
  <si>
    <t>0045773</t>
  </si>
  <si>
    <t>AVICENUM PHLEBO 360 TRAVEL PUNČOCHY LÝTKOVÉ</t>
  </si>
  <si>
    <t>ZAVŘENÁ ŠPICE, II. KT, VEL. S NORMAL-XXL LONG</t>
  </si>
  <si>
    <t>0171504</t>
  </si>
  <si>
    <t>DREAMSTATION CPAP PRO</t>
  </si>
  <si>
    <t>WITH HUMIDIFIER</t>
  </si>
  <si>
    <t>INT, KAR, NEU, ORL, PNE, PSY</t>
  </si>
  <si>
    <t>10.04.01.01</t>
  </si>
  <si>
    <t>PULL-UP-PANTS NATAHOVACÍ PLENY</t>
  </si>
  <si>
    <t>100-150 CM, L, 2640 ML, 14 KS</t>
  </si>
  <si>
    <t>80-120 CM, M, 2550 ML, 14 KS</t>
  </si>
  <si>
    <t>JEDNORÁZOVÉ PLENKOVÉ NATAHOVACÍ KALHOTKY PRO DOSPĚLÉ</t>
  </si>
  <si>
    <t>10 KS, VARIANTY: M, L, XL</t>
  </si>
  <si>
    <t>A25</t>
  </si>
  <si>
    <t>Black-Storm s.r.o.</t>
  </si>
  <si>
    <t>0170191</t>
  </si>
  <si>
    <t>SENI ACTIVE PLUS EXTRA LARGE</t>
  </si>
  <si>
    <t>KALHOTKY ABSORPČNÍ NATAHOVACÍ, BOKY 120-160CM,2000ML,10KS</t>
  </si>
  <si>
    <t>0170322</t>
  </si>
  <si>
    <t>SENI LADY MINI</t>
  </si>
  <si>
    <t>VLOŽKY ABSORPČNÍ PRO ŽENY, 9X22CM, 200ML, 20KS</t>
  </si>
  <si>
    <t>0170323</t>
  </si>
  <si>
    <t>SENI LADY MINI PLUS</t>
  </si>
  <si>
    <t>VLOŽKY ABSORPČNÍ PRO ŽENY, 9X25CM, 300ML, 20KS</t>
  </si>
  <si>
    <t>0170324</t>
  </si>
  <si>
    <t>SENI LADY NORMAL</t>
  </si>
  <si>
    <t>VLOŽKY ABSORPČNÍ PRO ŽENY, 9X28CM, 390ML, 20KS</t>
  </si>
  <si>
    <t>0170325</t>
  </si>
  <si>
    <t>SENI LADY EXTRA</t>
  </si>
  <si>
    <t>VLOŽKY ABSORPČNÍ PRO ŽENY, 15X28CM, 400ML, 15KS</t>
  </si>
  <si>
    <t>PÁS KÝLNÍ PUPEČNÍ - 424</t>
  </si>
  <si>
    <t>SMN</t>
  </si>
  <si>
    <t>CHI, NEU, ORP, ORT, PED, PRL, REH, REV</t>
  </si>
  <si>
    <t>04.02.07.01</t>
  </si>
  <si>
    <t>0172214</t>
  </si>
  <si>
    <t>SENI LADY EXTRA PLUS</t>
  </si>
  <si>
    <t>VLOŽKY ABSORPČNÍ PRO ŽENY,15X33CM, SAVOST 590ML, 15KS</t>
  </si>
  <si>
    <t>0170326</t>
  </si>
  <si>
    <t>SENI LADY SUPER</t>
  </si>
  <si>
    <t>VLOŽKY ABSORPČNÍ PRO ŽENY, 20X37CM, SAVOST 800ML, 15KS</t>
  </si>
  <si>
    <t>0170327</t>
  </si>
  <si>
    <t>SENI LADY PLUS</t>
  </si>
  <si>
    <t>VLOŽKY ABSORPČNÍ PRO ŽENY, 21X42CM, SAVOST 950ML, 15KS</t>
  </si>
  <si>
    <t>0142667</t>
  </si>
  <si>
    <t>KATÉTR GENTLECATH GLIDE NELATON ŽENSKÝ</t>
  </si>
  <si>
    <t>JEDNORÁZOVÝ, HYDROFILNÍ, POTAŽENÝ, CH10 CM, 30 KS</t>
  </si>
  <si>
    <t>NEF, URN</t>
  </si>
  <si>
    <t>02.03.01.02</t>
  </si>
  <si>
    <t>0171110</t>
  </si>
  <si>
    <t>SENI MAN NORMAL</t>
  </si>
  <si>
    <t>VLOŽKY ABSORPČNÍ PRO MUŽE, SAVOST 300ML, 15KS</t>
  </si>
  <si>
    <t>0170330</t>
  </si>
  <si>
    <t>SENI MAN EXTRA</t>
  </si>
  <si>
    <t>VLOŽKY ABSORPČNÍ PRO MUŽE, 21,5X28CM, SAVOST 450ML, 15KS</t>
  </si>
  <si>
    <t>0170331</t>
  </si>
  <si>
    <t>SENI MEN SUPER</t>
  </si>
  <si>
    <t>KAPSY ABSORPČNÍ PRO MUŽE, 9X33CM,820ML,20KS</t>
  </si>
  <si>
    <t>0085527</t>
  </si>
  <si>
    <t>VLOŽKY ABSORPČNÍ ID LIGHT MINI</t>
  </si>
  <si>
    <t>175ML,COTTON FEEL,JEDNOTLIVĚ BALENÉ,20KS</t>
  </si>
  <si>
    <t>0088236</t>
  </si>
  <si>
    <t>KALHOTKY ABSORPČNÍ ID SLIP X-LARGE-SUPER</t>
  </si>
  <si>
    <t>BOKY 120-170CM,4100ML,PRODYŠNÉ,14KS</t>
  </si>
  <si>
    <t>0087388</t>
  </si>
  <si>
    <t>KALHOTKY ABSORPČNÍ ID SLIP MEDIUM-PLUS</t>
  </si>
  <si>
    <t>BOKY 80-125CM,1800ML,28KS</t>
  </si>
  <si>
    <t>VLOŽKY ABSORPČNÍ MOLICARE MEN 2 KAPKY</t>
  </si>
  <si>
    <t>330ML,14KS</t>
  </si>
  <si>
    <t>KALHOTKY NAVLÉKACÍ MOLICARE MOBILE 5 KAPEK M</t>
  </si>
  <si>
    <t>BOKY 80-120CM,1017ML,14KS</t>
  </si>
  <si>
    <t>KALHOTKY NAVLÉKACÍ MOLICARE MOBILE 5 KAPEK L</t>
  </si>
  <si>
    <t>BOKY 100-150CM,1198ML,14KS</t>
  </si>
  <si>
    <t>VLOŽKY ABSORPČNÍ MOLICARE LADY 1 KAPKA</t>
  </si>
  <si>
    <t>181ML,14KS</t>
  </si>
  <si>
    <t>VLOŽKY ABSORPČNÍ MOLICARE PAD 2 KAPKY MINI</t>
  </si>
  <si>
    <t>321ML,30KS</t>
  </si>
  <si>
    <t>41 MM</t>
  </si>
  <si>
    <t>45 MM</t>
  </si>
  <si>
    <t>50 MM</t>
  </si>
  <si>
    <t>55 MM</t>
  </si>
  <si>
    <t>60 MM</t>
  </si>
  <si>
    <t>65 MM</t>
  </si>
  <si>
    <t>70 MM</t>
  </si>
  <si>
    <t>75 MM</t>
  </si>
  <si>
    <t>80 MM</t>
  </si>
  <si>
    <t>85 MM</t>
  </si>
  <si>
    <t>90 MM</t>
  </si>
  <si>
    <t>100 MM</t>
  </si>
  <si>
    <t>KALHOTKY ABSORPČNÍ ATTENDS PULL-ONS 8 LARGE</t>
  </si>
  <si>
    <t>BOKY 100-140CM,1976ML,16KS</t>
  </si>
  <si>
    <t>KALHOTKY ABSORPČNÍ ATTENDS PULL-ONS 8 X-LARGE</t>
  </si>
  <si>
    <t>BOKY 130-170CM,1950ML,14KS</t>
  </si>
  <si>
    <t>YPSOPUMP ORBIT MICRO INFUSION SET 5,5 MM/80 CM</t>
  </si>
  <si>
    <t>YPSOPUMP ORBIT MICRO INFUSION SET 8,5 MM/60 CM</t>
  </si>
  <si>
    <t>INFUZNÍ SETY KOVOVÉ MYLIFE ORBIT 8,5 MM/60 CM,10 KS/BAL</t>
  </si>
  <si>
    <t>YPSOPUMP ORBIT MICRO INFUSION SET 5,5 MM/60 CM</t>
  </si>
  <si>
    <t>YPSOPUMP ORBIT MICRO INFUSION SET 5,5 MM/45 CM</t>
  </si>
  <si>
    <t>TESTOVACÍ PROUŽKY GOCHEK2 PRO MĚŘENÍ HLADINY GLUKÓZY V KRVI</t>
  </si>
  <si>
    <t>TESTOVACÍ PROUŽKY EXACTIVE SERIES PRO MĚŘENÍ HLADINY GLUKÓZY V KRVI</t>
  </si>
  <si>
    <t>GLUKOMETR GOCHEK2</t>
  </si>
  <si>
    <t>PŘÍSTROJ NA MĚŘENÍ KREVNÍ GLUKÓZY Z MOŽNOSTÍ STAŽENÍ DAT DO PC</t>
  </si>
  <si>
    <t>GLUKOMETR EXACTIVE VITAL</t>
  </si>
  <si>
    <t>PŘÍSTROJ NA MĚŘENÍ KREVNÍ GLUKÓZY S MOŽNOSÍ STAHOVÁNÍ DAL DO PC</t>
  </si>
  <si>
    <t>RESOUND, KEY, KE2ITE-DW-UP</t>
  </si>
  <si>
    <t>TIPS-HALER HOSPITHAL</t>
  </si>
  <si>
    <t>INHALAČNÍ KOMORA S VENTILEM STERILIZOVATELNÁ S MASKOU DO 1 ROKU</t>
  </si>
  <si>
    <t>PRT</t>
  </si>
  <si>
    <t>Akacia Group, s.r.o.</t>
  </si>
  <si>
    <t>ALG, ORL, PED, PNE, PRL</t>
  </si>
  <si>
    <t>10.01.02.01</t>
  </si>
  <si>
    <t>INHALAČNÍ KOMORA S VENTILEM STERILIZOVATELNÁ S MASKOU DO 6 LET</t>
  </si>
  <si>
    <t>INHALAČNÍ KOMORA S VENTILEM STERILIZOVATELNÁ BEZ MASKY</t>
  </si>
  <si>
    <t>PHONAK AUDÉO L30-RL</t>
  </si>
  <si>
    <t>LIQUICK BASE</t>
  </si>
  <si>
    <t>10-16CH, DÉLKA 40 CM, ERGOTHAN, 6300XX CH10-16 (XX=10, 12,14,16), 60KS/BAL</t>
  </si>
  <si>
    <t>60,00</t>
  </si>
  <si>
    <t>TEL</t>
  </si>
  <si>
    <t>Teleflex Medical s.r.o.</t>
  </si>
  <si>
    <t>02.03.01.03</t>
  </si>
  <si>
    <t>6-16CH, DÉLKA 20-40 CM, ERGOTHAN, 630XXX (XXX=106-114, 010-016), 30KS/BAL</t>
  </si>
  <si>
    <t>NATAHOVACÍ KALHOTKY DEPEND SUPER S/M S VYŠŠÍM PASEM PRO ŽENY</t>
  </si>
  <si>
    <t>NATAHOVACÍ KALHOTKY DEPEND SUPER L S VYŠŠÍM PASEM PRO ŽENY</t>
  </si>
  <si>
    <t>1360ML, OBVOD BOKŮ 95-130CM, 9KS</t>
  </si>
  <si>
    <t>NATAHOVACÍ KALHOTKY DEPEND SUPER XL S VYŠŠÍM PASEM PRO ŽENY</t>
  </si>
  <si>
    <t>1360ML, OBVOD BOKŮ 120-150CM, 9KS</t>
  </si>
  <si>
    <t>NATAHOVACÍ KALHOTKY DEPEND MAXIMUM S/M S VYŠŠÍM PASEM PRO ŽENY</t>
  </si>
  <si>
    <t>1900ML, OBVOD V PASE 70-105CM, 10KS</t>
  </si>
  <si>
    <t>NATAHOVACÍ KALHOTKY DEPEND MAXIMUM L S VYŠŠÍM PASEM PRO ŽENY</t>
  </si>
  <si>
    <t>1900ML, OBVOD V PASE 95-130CM, 9KS</t>
  </si>
  <si>
    <t>NATAHOVACÍ KALHOTKY DEPEND MAXIMUM XL S VYŠŠÍM PASEM PRO ŽENY</t>
  </si>
  <si>
    <t>1900ML, OBVOD V PASE 120-150CM, 9KS</t>
  </si>
  <si>
    <t>NATAHOVACÍ KALHOTKY DEPEND MAXIMUM S/M S VYŠŠÍM PASEM PRO MUŽE</t>
  </si>
  <si>
    <t>VLOŽKY ABSORPČNÍ MOLICARE PAD 3 KAPKY MIDI</t>
  </si>
  <si>
    <t>481ML,30KS</t>
  </si>
  <si>
    <t>VLOŽKY ABSORPČNÍ MOLICARE PAD 4 KAPKY MAXI</t>
  </si>
  <si>
    <t>865ML,30KS</t>
  </si>
  <si>
    <t>VLOŽKY ABSORPČNÍ MOLICARE MEN 4 KAPKY</t>
  </si>
  <si>
    <t>546ML,14KS</t>
  </si>
  <si>
    <t>KALHOTKY NAVLÉKACÍ MOLICARE MOBILE 6 KAPEK XS</t>
  </si>
  <si>
    <t>BOKY 45-70CM,1361ML,14KS</t>
  </si>
  <si>
    <t>KALHOTKY NAVLÉKACÍ MOLICARE MOBILE 6 KAPEK XL</t>
  </si>
  <si>
    <t>BOKY 130-170CM,2140ML,14KS</t>
  </si>
  <si>
    <t>KALHOTKY NAVLÉKACÍ MOLICARE MOBILE 8 KAPEK S</t>
  </si>
  <si>
    <t>BOKY 60-90CM,1791ML,14KS</t>
  </si>
  <si>
    <t>0087996</t>
  </si>
  <si>
    <t>TENA FLEX MAXI XL</t>
  </si>
  <si>
    <t>KALHOTKY ABSORPČNÍ S PÁSEM,BOKY 105-153CM,4800ML,21KS</t>
  </si>
  <si>
    <t>21,00</t>
  </si>
  <si>
    <t>ZVÝŠENÍ NOSNOSTI ELEKTRICKÉHO VOZÍKU OPTIMUS 2 NA 170 KG</t>
  </si>
  <si>
    <t>PÁS BŘIŠNÍ VERBA</t>
  </si>
  <si>
    <t>OBVOD TRUPU 105-115CM,VEL.5</t>
  </si>
  <si>
    <t>A26</t>
  </si>
  <si>
    <t>HARTMANN – RICO a.s.</t>
  </si>
  <si>
    <t>04.02.06.01</t>
  </si>
  <si>
    <t>OBVOD TRUPU 95-105CM,VEL.4</t>
  </si>
  <si>
    <t>TESTOVACÍ PROUŽKY NA GLYKÉMII NA BAZI GLUCOSE DEHYDROGENÁZY (GDH-FAD)</t>
  </si>
  <si>
    <t>PRO POUŽITÍ S MULTIMONITOROVACÍM GLUKOMETREM ACCUGENCE</t>
  </si>
  <si>
    <t>A50</t>
  </si>
  <si>
    <t>MULTIMONITOROVACÍ GLUKOMETR ACCUGENCE</t>
  </si>
  <si>
    <t>PŘÍSTROJ NA MĚŘENÍ KREVNÍ GLUKÓZY S MOŽNOSTÍ STAŽENÍ DAT DO PC</t>
  </si>
  <si>
    <t>05.02.01.02</t>
  </si>
  <si>
    <t>STUPAČKA HLINÍKOVÁ S BOČNÍM VEDENÍM</t>
  </si>
  <si>
    <t>ABDUKČNÍ KLÍN ODKLOPNÝ A ODNÍMATELNÝ</t>
  </si>
  <si>
    <t>HRUDNÍ PELOTY</t>
  </si>
  <si>
    <t>ZÁVĚS IMOBILIZAČNÍ RAMENNÍ 1385</t>
  </si>
  <si>
    <t>GILCHRISTŮV OBVAZ, 3 VELIKOSTI</t>
  </si>
  <si>
    <t>04.03.04.04</t>
  </si>
  <si>
    <t>QS5 X</t>
  </si>
  <si>
    <t>MECHANICKÝ VOZÍK AKTIVNÍ, SKLÁDACÍ RÁM, NOSNOST 140KG</t>
  </si>
  <si>
    <t>ORTÉZA RAMENNÍ IMOBILIZAČNÍ S ABDUKČNÍM POLŠTÁŘEM IMMOCLASSIC+ 2448</t>
  </si>
  <si>
    <t>ERGONOMICKÝ 20° POLŠTÁŘ PRO IMOBILIZACI, 2 VELIKOSTI</t>
  </si>
  <si>
    <t>BROWNGUARD 2000 PÁSKA INFRAPATELÁRNÍ TYP 01</t>
  </si>
  <si>
    <t>VEL. M - L</t>
  </si>
  <si>
    <t>BROWNGUARD 2000 ORTÉZA HLEZENNÍ TYP 01</t>
  </si>
  <si>
    <t>OBOUSTRANNÁ, VEL. S - XXL</t>
  </si>
  <si>
    <t>BROWNGUARD 2000 ORTÉZA KOLENNÍ TYP 01</t>
  </si>
  <si>
    <t>BROWNGUARD 2000 ORTÉZA ZÁPĚSTNÍ TYP 01</t>
  </si>
  <si>
    <t>LEVÁ, VEL. S – XL</t>
  </si>
  <si>
    <t>NOVA-CHECK GH82</t>
  </si>
  <si>
    <t>PŘÍSTROJ PRO MONITORING HLADINY GLUKÓZY V KRVI</t>
  </si>
  <si>
    <t>TIA</t>
  </si>
  <si>
    <t>Novatin s.r.o.</t>
  </si>
  <si>
    <t>PRAVÁ, VEL. S – XL</t>
  </si>
  <si>
    <t>BROWNGUARD 2000 PÁSKA EPIKONDYLÁRNÍ TYP 01</t>
  </si>
  <si>
    <t>04.03.03.04</t>
  </si>
  <si>
    <t>TESTOVACÍ PROUŽKY DO GLUKOMETRU</t>
  </si>
  <si>
    <t>HLAVOVÁ OPĚRKA S NÍZKÝM BOČNÍM VEDENÍM</t>
  </si>
  <si>
    <t>HLAVOVÁ OPĚRKA ANATOMICKÁ S KOMPENZACÍ DÉLKY</t>
  </si>
  <si>
    <t>DANSAC NOVALIFE TRE 1 OPEN SOFT CONVEX MIDI</t>
  </si>
  <si>
    <t>VÝPUSTNÝ, S OKÉNKEM, BÉŽOVÝ, 15-34MM, 10KS, 3081-34</t>
  </si>
  <si>
    <t>ASKINA CARBOSORB</t>
  </si>
  <si>
    <t>KRYTÍ (ABSORPČNÍ) S AKTIVNÍM UHLÍM, 10X10CM</t>
  </si>
  <si>
    <t>01.02.02.01</t>
  </si>
  <si>
    <t>DANSAC NOVALIFE TRE 1 OPEN MIDI</t>
  </si>
  <si>
    <t>VÝPUSTNÝ, S OKÉNKEM, BÉŽOVÝ, 15-70MM, 30KS, 3023-15</t>
  </si>
  <si>
    <t>03.01.01.02</t>
  </si>
  <si>
    <t>KURT STUPAČKOVÝ - DRŽÁK ŠPIČEK, PÁR</t>
  </si>
  <si>
    <t>KURT STUPAČKOVÝ - OPORA PATY, PÁR</t>
  </si>
  <si>
    <t>HLAVOVÁ OPĚRKA S VYSOKÝM BOČNÍM VEDENÍM</t>
  </si>
  <si>
    <t>BINGO EVOLUTION 2</t>
  </si>
  <si>
    <t>DĚTSKÝ PLNĚ POLOHOVACÍ KOČÁREK VEL. 2, SKLÁDACÍ</t>
  </si>
  <si>
    <t>BINGO EVOLUTION 1</t>
  </si>
  <si>
    <t>DĚTSKÝ PLNĚ POLOHOVACÍ KOČÁREK VEL. 1, SKLÁDACÍ</t>
  </si>
  <si>
    <t>BINGO EVOLUTION CROSS 1</t>
  </si>
  <si>
    <t>DĚTSKÝ PLNĚ POLOHOVACÍ KOČÁREK VEL. 1 S KOLY CROSS, SKLÁDACÍ</t>
  </si>
  <si>
    <t>BINGO EVOLUTION CROSS 2</t>
  </si>
  <si>
    <t>DĚTSKÝ PLNĚ POLOHOVACÍ KOČÁREK VEL. 2 S KOLY CROSS, SKLÁDACÍ</t>
  </si>
  <si>
    <t>0169569</t>
  </si>
  <si>
    <t>LEUKOPLAST COMPRESS NONWOVEN STERILE</t>
  </si>
  <si>
    <t>5CMX5CM ABSORPČNÍ KOMPRES Z NETKANÉ TEXTILIE,STERILNÍ,50X2KS</t>
  </si>
  <si>
    <t>2500,0</t>
  </si>
  <si>
    <t>01.01.02.01</t>
  </si>
  <si>
    <t>PHONAK VIRTO M50-10 NW O</t>
  </si>
  <si>
    <t>PHONAK VIRTO M30-10 NW O</t>
  </si>
  <si>
    <t>PHONAK SKY M90-SP</t>
  </si>
  <si>
    <t>20X30 CM, SUPERABSORPČNÍ KRYTÍ, 10 KS</t>
  </si>
  <si>
    <t>20X40 CM, SUPERABSORPČNÍ KRYTÍ, 10 KS</t>
  </si>
  <si>
    <t>0169565</t>
  </si>
  <si>
    <t>LEUKOPLAST COMPRESS ABSORBENT SOFT STERILE</t>
  </si>
  <si>
    <t>10CMX10CM ABSORPČNÍ POLŠTÁŘEK PRO EXUDUJÍCÍ RÁNY,STERILNÍ,25KS</t>
  </si>
  <si>
    <t>VOZÍK ELEKTRICKÝ F5 CORPUS</t>
  </si>
  <si>
    <t>SEDACÍ SYSTÉM 3G, VELMI VARIABILNÍ, PŘEDNÍ POHON, NOSNOST 150 KG</t>
  </si>
  <si>
    <t>VOZÍK ELEKTRICKÝ M3 CORPUS</t>
  </si>
  <si>
    <t>15X15 CM, SUPERABSORPČNÍ KRYTÍ, 10 KS</t>
  </si>
  <si>
    <t>20X20 CM, SUPERABSORPČNÍ KRYTÍ, 10 KS</t>
  </si>
  <si>
    <t>KALHOTKY ABSORPČNÍ ATTENDS PULL-ONS 8 MEDIUM</t>
  </si>
  <si>
    <t>BOKY 80-110CM,1872ML,16KS</t>
  </si>
  <si>
    <t>KALHOTKY ABSORPČNÍ ATTENDS PULL-ONS 6 MEDIUM</t>
  </si>
  <si>
    <t>BOKY 80-110CM,1429ML,18KS</t>
  </si>
  <si>
    <t>STEELMAN START</t>
  </si>
  <si>
    <t>VOZÍK MECHANICKÝ ZÁKLADNÍ, ŠÍŘE SEDU 38-48 CM, NOSNOST 120 KG</t>
  </si>
  <si>
    <t>UAB</t>
  </si>
  <si>
    <t>LT</t>
  </si>
  <si>
    <t>SIV Kladno s.r.o.</t>
  </si>
  <si>
    <t>DIA, GER, INT, REH, NEU, ORT, PED, PRL</t>
  </si>
  <si>
    <t>07.01.01.01</t>
  </si>
  <si>
    <t>KALHOTKY ABSORPČNÍ ATTENDS PULL-ONS 8 SMALL</t>
  </si>
  <si>
    <t>BOKY 60-90CM,1947ML,16KS</t>
  </si>
  <si>
    <t>KALHOTKY ABSORPČNÍ ATTENDS PULL-ONS 6 X-LARGE</t>
  </si>
  <si>
    <t>BOKY 130-170CM,1493ML,16KS</t>
  </si>
  <si>
    <t>KALHOTKY ABSORPČNÍ ATTENDS PULL-ONS 6 LARGE</t>
  </si>
  <si>
    <t>BOKY 100-140CM,1478ML,18KS</t>
  </si>
  <si>
    <t>KALHOTKY ABSORPČNÍ ATTENDS PULL-ONS 6 SMALL</t>
  </si>
  <si>
    <t>BOKY 60-90CM,1438ML,18KS</t>
  </si>
  <si>
    <t>KALHOTKY ZALEPOVACÍ MOLICARE ELASTIC 10 KAPEK M</t>
  </si>
  <si>
    <t>BOKY 85-120CM,3696ML,14KS</t>
  </si>
  <si>
    <t>KALHOTKY ZALEPOVACÍ MOLICARE ELASTIC 10 KAPEK L</t>
  </si>
  <si>
    <t>BOKY 115-145CM,4279ML,14KS</t>
  </si>
  <si>
    <t>EGOSAN® LIGHT LADY</t>
  </si>
  <si>
    <t>VLOŽKY ABSORPČNÍ EXTRA, KAPACITA 480 ML, 20 KS</t>
  </si>
  <si>
    <t>AVICENUM ORTHO 2000 ORTÉZA ZÁPĚSTNÍ TYP 01</t>
  </si>
  <si>
    <t>VLOŽKY ABSORPČNÍ NORMAL, KAPACITA 280 ML, 24 KS</t>
  </si>
  <si>
    <t>VLOŽKY ABSORPČNÍ SUPER, KAPACITA 740 ML, 30 KS</t>
  </si>
  <si>
    <t>VLOŽKY ABSORPČNÍ ATTENDS SOFT ULTRA MINI 0</t>
  </si>
  <si>
    <t>100ML, 28KS</t>
  </si>
  <si>
    <t>01052020</t>
  </si>
  <si>
    <t>ABENA LIGHT ULTRA MINI 0</t>
  </si>
  <si>
    <t>VLOŽKY ABSORPČNÍ, 100 ML, 24 KS</t>
  </si>
  <si>
    <t>TENA LADY SLIM ULTRA MINI PLUS</t>
  </si>
  <si>
    <t>VLOŽKY ABSORPČNÍ, 24KS, 111ML</t>
  </si>
  <si>
    <t>BAMBO NATURE 5</t>
  </si>
  <si>
    <t>KALHOTKY ABSORPČNÍ DĚTSKÉ, ZALEPOVACÍ, 12-18 KG, 22 KS</t>
  </si>
  <si>
    <t>BAMBO NATURE 6</t>
  </si>
  <si>
    <t>KALHOTKY ABSORPČNÍ DĚTSKÉ, ZALEPOVACÍ, 16+ KG, 20 KS</t>
  </si>
  <si>
    <t>BAMBO NATURE PANTS 5</t>
  </si>
  <si>
    <t>KALHOTKY ABSORPČNÍ NAVLÉKACÍ DĚTSKÉ, 12-18 KG, 19 KS</t>
  </si>
  <si>
    <t>19,00</t>
  </si>
  <si>
    <t>BAMBO NATURE PANTS 6</t>
  </si>
  <si>
    <t>KALHOTKY ABSORPČNÍ NAVLÉKACÍ DĚTSKÉ, 18+ KG, 18 KS</t>
  </si>
  <si>
    <t>SENI V NORMAL</t>
  </si>
  <si>
    <t>SEPARAČNÍ PLENA K PLENKOVÝM KALHOTKÁM VELIKOSTI S A M, 62,5X32CM,SAVOST 1040</t>
  </si>
  <si>
    <t>TENA LADY NORMAL NIGHT</t>
  </si>
  <si>
    <t>VLOŽKY ABSORPČNÍ,530ML,10KS</t>
  </si>
  <si>
    <t>TENA PANTS NIGHT SUPER MEDIUM</t>
  </si>
  <si>
    <t>KALHOTKY ABSORPČNÍ NATAHOVACÍ,BOKY 80-110CM,2010ML,10KS</t>
  </si>
  <si>
    <t>ORTÉZA ZÁPĚSTÍ LIGAFLEX CLASSIC ZAVŘENÁ 2435</t>
  </si>
  <si>
    <t>1 DLAHA, PRAVÁ/LEVÁ, 5 VELIKOSTÍ</t>
  </si>
  <si>
    <t>TENA PANTS NIGHT SUPER LARGE</t>
  </si>
  <si>
    <t>KALHOTKY ABSORPČNÍ NATAHOVACÍ,BOKY 100-135CM,2010ML,10KS</t>
  </si>
  <si>
    <t>TENA PANTS MAXI MEDIUM PROSKIN</t>
  </si>
  <si>
    <t>KALHOTKY ABSORPČNÍ NATAHOVACÍ,BOKY 80-110CM,2550ML,10KS</t>
  </si>
  <si>
    <t>TENA PANTS MAXI LARGE PROSKIN</t>
  </si>
  <si>
    <t>KALHOTKY ABSORPČNÍ NATAHOVACÍ,BOKY 100-135CM,2550ML,10KS</t>
  </si>
  <si>
    <t>PREDO</t>
  </si>
  <si>
    <t>SENIORSKÉ PLENY MEDIUM</t>
  </si>
  <si>
    <t>A13</t>
  </si>
  <si>
    <t>TR</t>
  </si>
  <si>
    <t>DUDICO spol. s r.o.</t>
  </si>
  <si>
    <t>SENIORSKÉ PLENY LARGE</t>
  </si>
  <si>
    <t>13,00</t>
  </si>
  <si>
    <t>SENIORSKÉ PLENY X-LARGE</t>
  </si>
  <si>
    <t>11,00</t>
  </si>
  <si>
    <t>ACCU-CHEK INSIGHT TENDER</t>
  </si>
  <si>
    <t>ŠIKMÝ TEFLONOVÝ INFUZNÍ SET K INZULÍNOVÉ PUMPĚ ACCU-CHEK INSIGHT, 13MM X 70CM</t>
  </si>
  <si>
    <t>ŠIKMÝ TEFLONOVÝ INFUZNÍ SET K INZULÍNOVÉ PUMPĚ ACCU-CHEK INSIGHT, 13MM X 40CM</t>
  </si>
  <si>
    <t>ACCU-CHEK INSIGHTFLEX</t>
  </si>
  <si>
    <t>KOLMÝ TEFLONOVÝ INFUZNÍ SET K INZULÍNOVÉ PUMPĚ ACCU-CHEK INSIGHT, 10MM X 100CM</t>
  </si>
  <si>
    <t>KOLMÝ TEFLONOVÝ INFUZNÍ SET K INZULÍNOVÉ PUMPĚ ACCU-CHEK INSIGHT, 10MM X 70CM</t>
  </si>
  <si>
    <t>KOLMÝ TEFLONOVÝ INFUZNÍ SET K INZULÍNOVÉ PUMPĚ ACCU-CHEK INSIGHT, 10MM X 40CM</t>
  </si>
  <si>
    <t>KOLMÝ TEFLONOVÝ INFUZNÍ SET K INZULÍNOVÉ PUMPĚ ACCU-CHEK INSIGHT, 8MM X 100CM</t>
  </si>
  <si>
    <t>KOLMÝ TEFLONOVÝ INFUZNÍ SET K INZULÍNOVÉ PUMPĚ ACCU-CHEK INSIGHT, 8MM X 70CM</t>
  </si>
  <si>
    <t>KOLMÝ TEFLONOVÝ INFUZNÍ SET K INZULÍNOVÉ PUMPĚ ACCU-CHEK INSIGHT, 8MM X 40CM</t>
  </si>
  <si>
    <t>JAVA BACK DEEP</t>
  </si>
  <si>
    <t>ANATOMICKÁ BIOMECHANICKÁ ZÁDOVÁ OPĚRKA</t>
  </si>
  <si>
    <t>A47</t>
  </si>
  <si>
    <t>0170263</t>
  </si>
  <si>
    <t>TENA COMFORT SUPER</t>
  </si>
  <si>
    <t>PLENY ABSORPČNÍ,2200ML,36KS</t>
  </si>
  <si>
    <t>36,00</t>
  </si>
  <si>
    <t>0172343</t>
  </si>
  <si>
    <t>KALHOTKY ABSORPČNÍ EMA SLIP M</t>
  </si>
  <si>
    <t>BOKY 75-110CM,3500ML,20KS</t>
  </si>
  <si>
    <t>966</t>
  </si>
  <si>
    <t>EMG Care Czechia s.r.o.</t>
  </si>
  <si>
    <t>0172344</t>
  </si>
  <si>
    <t>KALHOTKY ABSORPČNÍ EMA SLIP L</t>
  </si>
  <si>
    <t>BOKY 100-150CM,3500ML,20KS</t>
  </si>
  <si>
    <t>0172345</t>
  </si>
  <si>
    <t>KALHOTKY ABSORPČNÍ EMA SLIP XL</t>
  </si>
  <si>
    <t>BOKY 130-170CM,3050ML,20KS</t>
  </si>
  <si>
    <t>0172346</t>
  </si>
  <si>
    <t>KALHOTKY ABSORPČNÍ DĚTSKÉ EMA KIDS 12-25 KG</t>
  </si>
  <si>
    <t>12-25 KG,1040ML,44KS</t>
  </si>
  <si>
    <t>44,00</t>
  </si>
  <si>
    <t>GUARDIAN 4 SYSTEM KIT</t>
  </si>
  <si>
    <t>VYSÍLAČ PRO PERSONÁLNÍ MONITORACI GLUKÓZY MMT-7841Q</t>
  </si>
  <si>
    <t>PHONAK NAÍDA P30-UP</t>
  </si>
  <si>
    <t>37 MM</t>
  </si>
  <si>
    <t>AVICENUM ORTHO 2000 ORTÉZA HLEZENNÍ TYP 01</t>
  </si>
  <si>
    <t>NATAHOVACÍ KALHOTKY DEPEND MAXIMUM L/XL S VYŠŠÍM PASEM PRO MUŽE</t>
  </si>
  <si>
    <t>1900ML, OBVOD V PASE 95-150CM, 9KS</t>
  </si>
  <si>
    <t>NATAHOVACÍ KALHOTKY DEPEND SUPER S/M PRO ŽENY</t>
  </si>
  <si>
    <t>1360ML, OBVOD V PASE 70-105CM, 10KS</t>
  </si>
  <si>
    <t>NATAHOVACÍ KALHOTKY DEPEND SUPER L PRO ŽENY</t>
  </si>
  <si>
    <t>1360ML, OBVOD V PASE 95-130CM, 9KS</t>
  </si>
  <si>
    <t>NATAHOVACÍ KALHOTKY DEPEND SUPER XL PRO ŽENY</t>
  </si>
  <si>
    <t>1360ML, OBVOD V PASE 120-150CM, 9KS</t>
  </si>
  <si>
    <t>WIDEX MOMENT M-BTE 312 330</t>
  </si>
  <si>
    <t>SLUCHADLO ZÁVĚSNÉ, 12 KANÁLŮ, M-PLATFORMA, PRO ZTRÁTY DO 95 DB</t>
  </si>
  <si>
    <t>TUBIFAST</t>
  </si>
  <si>
    <t>3,5CM X 1M, 1KS, PRUŽNÉ HADICOVÉ OBINADLO</t>
  </si>
  <si>
    <t>350,00</t>
  </si>
  <si>
    <t>MOL</t>
  </si>
  <si>
    <t>01.03.02.03</t>
  </si>
  <si>
    <t>NATAHOVACÍ KALHOTKY DEPEND SUPER S/M PRO MUŽE</t>
  </si>
  <si>
    <t>NATAHOVACÍ KALHOTKY DEPEND SUPER L/XL PRO MUŽE</t>
  </si>
  <si>
    <t>1360ML, OBVOD V PASE 95-150CM, 9KS</t>
  </si>
  <si>
    <t>DIVEEN</t>
  </si>
  <si>
    <t>INKONTINENČNÍ POMŮCKA, SMALL 5 KS</t>
  </si>
  <si>
    <t>INKONTINENČNÍ POMŮCKA, MEDIUM 5 KS</t>
  </si>
  <si>
    <t>DAILEE SLIP PREMIUM</t>
  </si>
  <si>
    <t>PLUS XS/S, KALHOTKY ABSORPČNÍ ZALEPOVACÍ,  28KS</t>
  </si>
  <si>
    <t>PLUS M, KALHOTKY ABSORPČNÍ ZALEPOVACÍ, 28KS</t>
  </si>
  <si>
    <t>KONVEXNÍ TĚSNICÍ KROUŽEK, PRŮMĚR 40MM, 12094</t>
  </si>
  <si>
    <t>PLUS L/XL, KALHOTKY ABSORPČNÍ ZALEPOVACÍ, 28KS</t>
  </si>
  <si>
    <t>SUPER XS/S, KALHOTKY ABSORPČNÍ ZALEPOVACÍ, 28KS</t>
  </si>
  <si>
    <t>SUPER M, KALHOTKY ABSORPČNÍ ZALEPOVACÍ, 28KS</t>
  </si>
  <si>
    <t>SUPER L/XL, KALHOTKY ABSORPČNÍ ZALEPOVACÍ, 28KS</t>
  </si>
  <si>
    <t>MAXI XS/S, KALHOTKY ABSORPČNÍ ZALEPOVACÍ, 28KS</t>
  </si>
  <si>
    <t>MAXI M, KALHOTKY ABSORPČNÍ ZALEPOVACÍ, 28KS</t>
  </si>
  <si>
    <t>0170873</t>
  </si>
  <si>
    <t>SENI KIDS JUNIOR EXTRA</t>
  </si>
  <si>
    <t>KALHOTKY ABSORPČNÍ PRODYŠNÉ PRO DĚTI, 15+KG,910ML,30KS</t>
  </si>
  <si>
    <t>WIDEX MAGNIFY M-RIC 312 D 50</t>
  </si>
  <si>
    <t>SLUCHADLO RIC, 2.4 GHZ, 4 KANÁLY, M-PLATFORMA, PRO ZTRÁTY DO 100/115 DB</t>
  </si>
  <si>
    <t>KALHOTKY NAVLÉKACÍ MOLICARE MOBILE 8 KAPEK M</t>
  </si>
  <si>
    <t>BOKY 80-120CM,2015ML,14KS</t>
  </si>
  <si>
    <t>0167006</t>
  </si>
  <si>
    <t>TENA MEN LEVEL 3</t>
  </si>
  <si>
    <t>VLOŽKY ABSORPČNÍ,710ML,16KS</t>
  </si>
  <si>
    <t>0170262</t>
  </si>
  <si>
    <t>TENA COMFORT PLUS</t>
  </si>
  <si>
    <t>PLENY ABSORPČNÍ,1500ML,46KS</t>
  </si>
  <si>
    <t>46,00</t>
  </si>
  <si>
    <t>ZÁDOVÝ SYSTÉM BAXX</t>
  </si>
  <si>
    <t>PŘÍSLUŠENSTVÍ K MECHANICKÝM A ELEKTRICKÝM VOZÍKŮM OTTOBOCK</t>
  </si>
  <si>
    <t>WIDEX MAGNIFY M-RIC 10 50</t>
  </si>
  <si>
    <t>SLUCHADLO RIC, 4 KANÁLY, M-PLATFORMA, PRO ZTRÁTY DO 80/90 DB</t>
  </si>
  <si>
    <t>WIDEX MAGNIFY M-XP 50</t>
  </si>
  <si>
    <t>SLUCHADLO ZVUKOVODOVÉ, 4 KANÁLY, M-PLATFORMA, PRO ZTRÁTY DO 85 DB</t>
  </si>
  <si>
    <t>WIDEX MAGNIFY M-CIC 50</t>
  </si>
  <si>
    <t>SLUCHADLO KANÁLOVÉ, 4 KANÁLY, M-PLATFORMA, PRO ZTRÁTY DO 90 DB</t>
  </si>
  <si>
    <t>NORMAL S, KALHOTKY ABSORPČNÍ NATAHOVACÍ, 14KS</t>
  </si>
  <si>
    <t>PLUS S, KALHOTKY ABSORPČNÍ NATAHOVACÍ, 14KS</t>
  </si>
  <si>
    <t>KALHOTKY ZALEPOVACÍ MOLICARE ELASTIC 8 KAPEK S</t>
  </si>
  <si>
    <t>BOKY 70-90CM,2356ML,26KS</t>
  </si>
  <si>
    <t>KALHOTKY ZALEPOVACÍ MOLICARE ELASTIC 8 KAPEK M</t>
  </si>
  <si>
    <t>BOKY 85-120CM,3144ML,26KS</t>
  </si>
  <si>
    <t>SENI ACTIVE PLUS XXL</t>
  </si>
  <si>
    <t>KALHOTKY NATAHOVACÍ, BOKY 140 - 190CM, SAVOST 2000ML</t>
  </si>
  <si>
    <t>NATAHOVACÍ KALHOTKY DRYNITES PRO CHLAPCE 4-7 LET</t>
  </si>
  <si>
    <t>HYRUAN ONE</t>
  </si>
  <si>
    <t>2% ZESÍŤOVANÁ KYSELINA HYALURONOVÁ;1 NITROKLOUBNÍ INJEKCE</t>
  </si>
  <si>
    <t>A02</t>
  </si>
  <si>
    <t>KR</t>
  </si>
  <si>
    <t>Zentiva, k.s.</t>
  </si>
  <si>
    <t>80-120 CM, M, 1650 ML, 30 KS</t>
  </si>
  <si>
    <t>110-160 CM, XL, 2880 ML, 14 KS</t>
  </si>
  <si>
    <t>KALHOTKY ZALEPOVACÍ MOLICARE ELASTIC 8 KAPEK L</t>
  </si>
  <si>
    <t>BOKY 115-145CM,3200ML,24KS</t>
  </si>
  <si>
    <t>WIDEX EVOKE E-BTE 13 D 100</t>
  </si>
  <si>
    <t>SLUCHADLO ZÁVĚSNÉ 2.4 GHZ, 6 KANÁLŮ, E-PLATFORMA, PRO ZTRÁTY DO 105 DB</t>
  </si>
  <si>
    <t>LIQUICK PURE</t>
  </si>
  <si>
    <t>8-14CH, DÉLKA 15CM, ERGOTHAN/NELATON, 851322, 851321, 30KS/BAL</t>
  </si>
  <si>
    <t>LIQUICK X-TREME</t>
  </si>
  <si>
    <t>6-16CH, DÉLKA 20-40 CM, ERGOTHAN, TIEMANN 8518XX (XX=22,32,42), 30KS/BAL</t>
  </si>
  <si>
    <t>RHIZO MEDICAL ORTÉZA PALCE</t>
  </si>
  <si>
    <t>ORTÉZA SEDLOVÉHO KLOUBU PALCE S HLINÍKOVOU DLAHOU, 3 VELIKOSTI, UNIVERZÁLNÍ P/L</t>
  </si>
  <si>
    <t>AS-BASIC MEDICAL ZÁVĚS PAŽE</t>
  </si>
  <si>
    <t>ZÁVĚS PAŽE POLSTROVANÝ, UPÍNACÍ PÁSKY S PŘEZKAMI, 3 VELIKOSTI, UNIVERZÁLNÍ P/L</t>
  </si>
  <si>
    <t>CHODÍTKO ČTYŘKOLOVÉ SKLÁDACÍ ACTION</t>
  </si>
  <si>
    <t>VÝŠK.NASTAVITELNÉ,VÁHA 6,5KG,NOSNOST 136KG</t>
  </si>
  <si>
    <t>A73</t>
  </si>
  <si>
    <t>GR</t>
  </si>
  <si>
    <t>Eldomed s.r.o.</t>
  </si>
  <si>
    <t>NÁSTAVEC NA WC PLASTOVÝ S POKLOPEM MOBIAK 0805513</t>
  </si>
  <si>
    <t>VÝŠKA 15CM,PLASTOVÝ,2FIXAČNÍ ÚCHYTY,POKLOP</t>
  </si>
  <si>
    <t>975,00</t>
  </si>
  <si>
    <t>NÁSTAVEC NA WC PLASTOVÝ S POKLOPEM MOBIAK 0805512</t>
  </si>
  <si>
    <t>VÝŠKA 10CM,PLASTOVÝ,2FIXAČNÍ ÚCHYTY,POKLOP</t>
  </si>
  <si>
    <t>LION</t>
  </si>
  <si>
    <t>MECHANICKÝ VOZÍK ZÁKLADNÍ Š.42-46CM BRZDY DOPROVODU</t>
  </si>
  <si>
    <t>DĚTSKÉ,VÝŠK.NASTAVITELNÉ,VÁHA 6,5KG,NOSNOST 136KG</t>
  </si>
  <si>
    <t>ORP, CHI, NEU, ORT, REH</t>
  </si>
  <si>
    <t>07.03.02.07</t>
  </si>
  <si>
    <t>CHODÍTKO ČTYŘKOLOVÉ S PODPOROU 805452</t>
  </si>
  <si>
    <t>VÝŠK.NASTAVITELNÉ,VÁHA 8KG,NOSNOST 136KG</t>
  </si>
  <si>
    <t>HRAZDA SE ZÁKLADNOU MONKEY SAMOSTATNĚ STOJÍCÍ</t>
  </si>
  <si>
    <t>ZÁKLADNA  O ROZMĚRU 106X123CM,VÝŠKA 175CM,NOSNOST 136KG</t>
  </si>
  <si>
    <t>PRL, GER, NEU, ORT, REH, INT</t>
  </si>
  <si>
    <t>07.05.04.01</t>
  </si>
  <si>
    <t>LIBRA</t>
  </si>
  <si>
    <t>EL.LŮŽKO,PLNĚ NASTAVITELNÉ,VÝBAVA:HRAZDA,HRAZDIČKA,ZÁBRANY,KOLEČKA,NOSN.180KG</t>
  </si>
  <si>
    <t>GER, NEU, INT, ORT, PRL, REH</t>
  </si>
  <si>
    <t>07.05.01.01</t>
  </si>
  <si>
    <t>VIRGO</t>
  </si>
  <si>
    <t>RAINBOW</t>
  </si>
  <si>
    <t>DĚTSKÝ VOZÍK ,MOŽN.ZMĚNY HL.SEDU,ŠÍŘE SEDU 35,NOSN.80KG</t>
  </si>
  <si>
    <t>ZVUKOVÝ PROCESOR NUCLEUS 8 (CP1110)</t>
  </si>
  <si>
    <t>ABENA MAN PREMIUM ZERO</t>
  </si>
  <si>
    <t>KAPSY ABSORPČNÍ PRO MUŽE, 200ML, 24KS</t>
  </si>
  <si>
    <t>SENZOR PRO OKAMŽITOU MONITORACI GLUKÓZY FGM, FREE STYLE LIBRE 2</t>
  </si>
  <si>
    <t>MAX 26 KS/ROK, PRO PŘIJÍMAČ FREESTYLE LIBRE 2</t>
  </si>
  <si>
    <t>ADC</t>
  </si>
  <si>
    <t>Abbott Laboratories, s.r.o.</t>
  </si>
  <si>
    <t>05.02.04.02</t>
  </si>
  <si>
    <t>PHONAK AUDÉO L90-RL</t>
  </si>
  <si>
    <t>PHONAK AUDÉO L30-RT</t>
  </si>
  <si>
    <t>PHONAK AUDÉO L90-R</t>
  </si>
  <si>
    <t>PHONAK AUDÉO L90-RT</t>
  </si>
  <si>
    <t>ACTOLIND W GEL</t>
  </si>
  <si>
    <t>HYDROGEL PRO URYCHLENÍ HOJENÍ RAN A ODSTRANĚNÍ BIOFILMU – 10 ML</t>
  </si>
  <si>
    <t>A68</t>
  </si>
  <si>
    <t>Clinis CZ s.r.o.</t>
  </si>
  <si>
    <t>4 CM PRŮMĚR,10KS</t>
  </si>
  <si>
    <t>125,66</t>
  </si>
  <si>
    <t>NÁVLEK MASÁŽNÍ NA HORNÍ KONČETINU S AXILOU A HRUDNÍKEM 8 KOMOR</t>
  </si>
  <si>
    <t>PŘÍSLUŠENSTVÍ K PŘÍSTROJI PHLEBO PRESS PCD 51 MODEL 731A</t>
  </si>
  <si>
    <t>977</t>
  </si>
  <si>
    <t>BS Systems s.r.o.</t>
  </si>
  <si>
    <t>06.02.01.03</t>
  </si>
  <si>
    <t>NÁVLEK MASÁŽNÍ NA DOLNÍ KONČETINU 4 KOMORY</t>
  </si>
  <si>
    <t>06.02.01.04</t>
  </si>
  <si>
    <t>NÁVLEK MASÁŽNÍ NA HORNÍ KONČETINU 4 KOMORY</t>
  </si>
  <si>
    <t>06.02.01.02</t>
  </si>
  <si>
    <t>AIRFIT F30I</t>
  </si>
  <si>
    <t>SMALL, MEDIUM, WIDE</t>
  </si>
  <si>
    <t>ANS do 18 let včetně, INT, KAR, NEU, ORL, PNE, PSY</t>
  </si>
  <si>
    <t>10.04.04.05</t>
  </si>
  <si>
    <t>AIRFIT N30</t>
  </si>
  <si>
    <t>VARIABILNÍ VELIKOST POLŠTÁŘKU S/M</t>
  </si>
  <si>
    <t>ANS, INT, KAR, NEU, ORL, PNE, PSY</t>
  </si>
  <si>
    <t>10.04.04.07</t>
  </si>
  <si>
    <t>SEDACÍ POLŠTÁŘ SEDEO KONTUROVANÝ, Z PAMĚŤOVÉ PĚNY, 90 MM VYSOKÝ (RC)</t>
  </si>
  <si>
    <t>SEDACÍ POLŠTÁŘ PRO VYSOKÉ RIZIKO VZNIKU DEKUBITŮ</t>
  </si>
  <si>
    <t>SEDACÍ POLŠTÁŘ SEDEO KONTUROVANÝ, 90 MM VYSOKÝ (RC)</t>
  </si>
  <si>
    <t>SEDACÍ POLŠTÁŘ PRO STŘEDNÍ RIZIKO VZNIKU DEKUBITŮ</t>
  </si>
  <si>
    <t>07.06.02.02</t>
  </si>
  <si>
    <t>ZÁDOVÁ OPĚRKA SEDEO PRO FLEXI HLUBOCE KONTUROVANÁ, VYPÍNATELNÁ (RC)</t>
  </si>
  <si>
    <t>JOYFLEX 2%</t>
  </si>
  <si>
    <t>INJ 2ML/40MG, HYALURONÁT SODNÝ, HRAZENY 3 APLIKACE/6 MĚSÍCŮ</t>
  </si>
  <si>
    <t>A17</t>
  </si>
  <si>
    <t>Green–Swan Pharmaceuticals CR a.s.</t>
  </si>
  <si>
    <t>ZÁDOVÁ OPĚRKA SEDEO PRO FLEXI STŘEDNĚ KONTUROVANÁ, VYPÍNATELNÁ (RC)</t>
  </si>
  <si>
    <t>ZÁDOVÁ OPĚRKA SEDEO PRO ANATOMICKY TVAROVANÁ, VYPÍNATELNÁ (RC)</t>
  </si>
  <si>
    <t>TESTOVACÍ PROUŽKY NA GLYKÉMII NA BAZI GLUCOSE OXIDÁZY (GOD)</t>
  </si>
  <si>
    <t>PUNČOCHY KOMPRESNÍ STEHENNÍ III.KT. EXCLUSIVE NEKL.ÚPRAVA</t>
  </si>
  <si>
    <t>LONARIS EXCLUSIVE A-G, ŠPICE UZ-OT, VŠECHNY BARVY , VELIKOSTI A VARIANTY</t>
  </si>
  <si>
    <t>054</t>
  </si>
  <si>
    <t>LOANA NANO MEDI s.r.o.</t>
  </si>
  <si>
    <t>06.01.04.02</t>
  </si>
  <si>
    <t>KALHOTY PUNČOCHOVÉ KOMPRESNÍ LONARIS EXCLUSIVE,A,III.K.T.</t>
  </si>
  <si>
    <t>LONARIS EXCLUSIVE DÁMSKÉ A-G, ŠPICE UZ-OT,VŠECHNY BARVY A VELIKOSTI</t>
  </si>
  <si>
    <t>06.01.05.02</t>
  </si>
  <si>
    <t>TESTOVACÍ PROUŽKY PRO GLUKOMETR MYLIFE AVEO</t>
  </si>
  <si>
    <t>KALHOTY PUNČOCHOVÉ KOMPRESNÍ LONARIS EXCLUSIVE,C,III.K.T.</t>
  </si>
  <si>
    <t>LONARIS EXCLUSIVE PÁNSKÉ A-G, ŠPICE UZ-OT, VŠECHNY BARVY A VELIKOSTI</t>
  </si>
  <si>
    <t>06.01.07.02</t>
  </si>
  <si>
    <t>KALHOTY PUNČOCHOVÉ KOMPRESNÍ LONARIS COTTON,A,III.K.T.</t>
  </si>
  <si>
    <t>LONARIS COTTON DÁMSKÉ A-G, ŠPICE UZ-OT,VŠECHNY BARVY A VELIKOSTI</t>
  </si>
  <si>
    <t>KALHOTY PUNČOCHOVÉ KOMPRESNÍ LONARIS COTTON,C,III.K.T.</t>
  </si>
  <si>
    <t>LONARIS COTTON PÁNSKÉ A-G, ŠPICE UZ-OT, VŠECHNY BARVY A VELIKOSTI</t>
  </si>
  <si>
    <t>PUNČOCHY KOMPRESNÍ STEHENNÍ III.KT. MICRO NEKL.ÚPRAVA</t>
  </si>
  <si>
    <t>LONARIS MICRO A-G, ŠPICE UZ-OT, VŠECHNY BARVY , VELIKOSTI A VARIANTY</t>
  </si>
  <si>
    <t>PUNČOCHY KOMPRESNÍ LÝTKOVÉ III.KT. LONARIS MICRO</t>
  </si>
  <si>
    <t>LONARIS MICRO A-D, ŠPICE UZ-OT, VŠECHNY BARVY , VELIKOSTI A VARIANTY</t>
  </si>
  <si>
    <t>DER, CHI, INT, ANG, DIA</t>
  </si>
  <si>
    <t>06.01.02.02</t>
  </si>
  <si>
    <t>PUNČOCHY KOMPRESNÍ STEHENNÍ III.KT. LONARIS MICRO S KRAJKOU</t>
  </si>
  <si>
    <t>KALHOTY PUNČOCHOVÉ KOMPRESNÍ LONARIS MICRO,A,III.K.T.</t>
  </si>
  <si>
    <t>LONARIS MICRO DÁMSKÉ A-G, ŠPICE UZ-OT,VŠECHNY BARVY A VELIKOSTI</t>
  </si>
  <si>
    <t>KALHOTY PUNČOCHOVÉ KOMPRESNÍ LONARIS MICRO,C,III.K.T.</t>
  </si>
  <si>
    <t>LONARIS MICRO PÁNSKÉ A-G, ŠPICE UZ-OT, VŠECHNY BARVY A VELIKOSTI</t>
  </si>
  <si>
    <t>PUNČOCHY KOMPRESNÍ STEHENNÍ III.KT. LONARIS EXCLUSIVE S KRAJKOU</t>
  </si>
  <si>
    <t>PUNČOCHY KOMPRESNÍ LÝTKOVÉ III.KT. LONARIS EXCLUSIVE</t>
  </si>
  <si>
    <t>LONARIS EXCLUSIVE A-D, ŠPICE UZ-OT, VŠECHNY BARVY , VELIKOSTI A VARIANTY</t>
  </si>
  <si>
    <t>VYSÍLAČ CT-100C10</t>
  </si>
  <si>
    <t>PRO SYSTÉM KONTINUÁLNÍHO MONITORINGU GLYKÉMIE CT10</t>
  </si>
  <si>
    <t>A51</t>
  </si>
  <si>
    <t>MTE spol. s r.o.</t>
  </si>
  <si>
    <t>PŘIJÍMAČ CT-100BD</t>
  </si>
  <si>
    <t>SENZOR CT-202</t>
  </si>
  <si>
    <t>TINA</t>
  </si>
  <si>
    <t>NÁSTAVEC NA WC S MADLY , 11CM</t>
  </si>
  <si>
    <t>CHODÍTKO GOLIAT</t>
  </si>
  <si>
    <t>BARIATRICKÉ,NOSNOST 200KG, SKLÁDACÍ,VÝŠKOVĚ STAVITELNÉ</t>
  </si>
  <si>
    <t>AT53031 ORTÉZA ZÁPĚSTÍ</t>
  </si>
  <si>
    <t>STABILO G3 GF</t>
  </si>
  <si>
    <t>CHODÍTKO S NASTAV. OPĚRNOU DESKOU, POMOCÍ PLYN.  VZPĚRY 93-135 CM, DO 150 KG</t>
  </si>
  <si>
    <t>ORS</t>
  </si>
  <si>
    <t>STABILO G3 M-N</t>
  </si>
  <si>
    <t>CHODÍTKO S ELEKTR. NASTAVENÍM VÝŠKY OPĚRNÉ DESKY 80-120 CM,  NOSNOST 150 KG</t>
  </si>
  <si>
    <t>STABILO G3 GF ENG</t>
  </si>
  <si>
    <t>CHODÍTKO S NASTAV. OPĚRNOU DESKOU, S PLYN. VZPĚROU 93-135 CM, Š.57 CM,DO 150 KG</t>
  </si>
  <si>
    <t>STABILO G3 M</t>
  </si>
  <si>
    <t>CHODÍTKO S ELEKTR. NASTAVENÍM VÝŠKY OPĚRNÉ DESKY 90-130 CM,  NOSNOST 150 KG</t>
  </si>
  <si>
    <t>COVAWOUND FOAM - NEPŘILNAVÝ PĚNOVÝ OBVAZ</t>
  </si>
  <si>
    <t>10CM X 10CM, 10 KS/BAL</t>
  </si>
  <si>
    <t>01.02.07.01</t>
  </si>
  <si>
    <t>0085842</t>
  </si>
  <si>
    <t>SENI OPTIMA SUPER MEDIUM</t>
  </si>
  <si>
    <t>KALHOTKY ABSORPČNÍ S PÁSEM DENNÍ, BOKY 70-105 CM, SAVOST 2000ML, 10KS</t>
  </si>
  <si>
    <t>0085841</t>
  </si>
  <si>
    <t>SENI OPTIMA SUPER LARGE</t>
  </si>
  <si>
    <t>KALHOTKY ABSORPČNÍ S PÁSEM DENNÍ, BOKY 80-125 CM, SAVOST 2200ML, 10KS</t>
  </si>
  <si>
    <t>0085840</t>
  </si>
  <si>
    <t>SENI OPTIMA SUPER EXTRA LARGE</t>
  </si>
  <si>
    <t>KALHOTKY ABSORPČNÍ S PÁSEM DENNÍ, BOKY 105-155 CM, SAVOST 2700ML, 10KS</t>
  </si>
  <si>
    <t>0085845</t>
  </si>
  <si>
    <t>SENI OPTIMA PLUS MEDIUM</t>
  </si>
  <si>
    <t>KALHOTKY ABSORPČNÍ S PÁSEM NOČNÍ, BOKY 70 - 105 CM, SAVOST 2600ML, 10KS</t>
  </si>
  <si>
    <t>JAY FIT 2U DC ZÁDOVÁ OPĚRKA HLUBOKÁ KONTURACE</t>
  </si>
  <si>
    <t>SERVER</t>
  </si>
  <si>
    <t>CHODÍTKO ČTYŘKOLOVÉ ODLEHČENÉ, NOSNOST 150 KG</t>
  </si>
  <si>
    <t>HYDROCLEAN SOLUTION</t>
  </si>
  <si>
    <t>350 ML, ČISTICÍ, IRIGAČNÍ, ZVLHČUJÍCÍ A OŠETŘUJÍCÍ ROZTOK NA RÁNY</t>
  </si>
  <si>
    <t>ACTYFOOT</t>
  </si>
  <si>
    <t>ORTÉZA S POSTRANNÍMI PELOTAMI PRO VAZOVOU INSTABILITU HLEZNA</t>
  </si>
  <si>
    <t>GBC PRAGUE</t>
  </si>
  <si>
    <t>KRYTÍ SORBALGON CLASSIC STERILNÍ</t>
  </si>
  <si>
    <t>5X5CM, JEDNOTLIVĚ, 10KS</t>
  </si>
  <si>
    <t>01.02.04.01</t>
  </si>
  <si>
    <t>10X10CM, JEDNOTLIVĚ, 10KS</t>
  </si>
  <si>
    <t>KRYTÍ SORBALGON T CLASSIC STERILNÍ</t>
  </si>
  <si>
    <t>2G/30CM,TAMPONÁDNÍ PROUŽKY,5KS</t>
  </si>
  <si>
    <t>750,00</t>
  </si>
  <si>
    <t>COMFORTCOUGH® II</t>
  </si>
  <si>
    <t>KAŠLACÍ ASISTENT</t>
  </si>
  <si>
    <t>A24</t>
  </si>
  <si>
    <t>A.M.I. - Analytical Medical Instruments, s.r.o.</t>
  </si>
  <si>
    <t>ANS, INT, ALG, PED, PNE, NEU, REH</t>
  </si>
  <si>
    <t>10.09.01.01</t>
  </si>
  <si>
    <t>BREEZY PARIX2</t>
  </si>
  <si>
    <t>MECHANICKÝ VOZÍK ZÁKLADNÍ, ADAPTÉR TĚŽIŠTĚ, BRZDY PRO DOPROVOD, Š.S. 38-52 CM</t>
  </si>
  <si>
    <t>HUMIDAIR</t>
  </si>
  <si>
    <t>10.04.04.13</t>
  </si>
  <si>
    <t>SUPERFILLER</t>
  </si>
  <si>
    <t>OCHRANNÁ PASTA, 60 G, 1 KS</t>
  </si>
  <si>
    <t>03.08.01.03</t>
  </si>
  <si>
    <t>B. BRAUN ADHESIVE REMOVER</t>
  </si>
  <si>
    <t>ODSTRAŇOVAČ STOMICKÉ PODLOŽKY, SPRAY, 50 ML, 1 KS</t>
  </si>
  <si>
    <t>A54</t>
  </si>
  <si>
    <t>03.08.04.02</t>
  </si>
  <si>
    <t>SURGICAL 10X35 CM, POLŠTÁŘEK S BIO-KERAMICKÝM PREPARÁTEM, 10 KS</t>
  </si>
  <si>
    <t>3500,0</t>
  </si>
  <si>
    <t>KRYTÍ BIOKERAMICKÉ NA RÁNY CERDAK BASIC</t>
  </si>
  <si>
    <t>7X7 CM, POLŠTÁŘEK BEZ NÁPLASTI S BIO-KERAMICKÝM PREPARÁTEM, 10 KS</t>
  </si>
  <si>
    <t>490,00</t>
  </si>
  <si>
    <t>PŘÍSTROJOVÉ VYBAVENÍ PRO INVAZIVNÍ DUPV - 2X VENTILÁTOR MONNAL T50</t>
  </si>
  <si>
    <t>PLICNÍ VENTILÁTOR MONNAL T50 2X, ODSÁVAČKA, OXYMETR, MANOMETR, AMBUVAK</t>
  </si>
  <si>
    <t>0088124</t>
  </si>
  <si>
    <t>ABRI FORM PREMIUM L1</t>
  </si>
  <si>
    <t>KALHOTKY ABSORPČNÍ, PRODYŠNÉ, BOKY 100-150CM, 2500ML, 26KS</t>
  </si>
  <si>
    <t>5CM X 1M, 1KS, PRUŽNÉ HADICOVÉ OBINADLO</t>
  </si>
  <si>
    <t>0172262</t>
  </si>
  <si>
    <t>ABENA LIGHT EXTRA PLUS 3A</t>
  </si>
  <si>
    <t>VLOŽKY ABSORPČNÍ, 650ML,10KS</t>
  </si>
  <si>
    <t>0088327</t>
  </si>
  <si>
    <t>DELTA SAN NO. 6</t>
  </si>
  <si>
    <t>PLENY ABSORPČNÍ, 1300ML, 30KS</t>
  </si>
  <si>
    <t>0088127</t>
  </si>
  <si>
    <t>ABRI FLEX PREMIUM XS1</t>
  </si>
  <si>
    <t>KALHOTKY ABSORPČNÍ NAVLÉKACÍ, BOKY 45-70CM, 1400ML, 24KS</t>
  </si>
  <si>
    <t>0087842</t>
  </si>
  <si>
    <t>ABENA LIGHT MINI 1</t>
  </si>
  <si>
    <t>VLOŽKY ABSORPČNÍ, 180ML, 20KS</t>
  </si>
  <si>
    <t>0088010</t>
  </si>
  <si>
    <t>ABRI SAN PREMIUM 10</t>
  </si>
  <si>
    <t>PLENY ABSORPČNÍ, PRODYŠNÉ, 2800ML, 21KS</t>
  </si>
  <si>
    <t>PURE CHARGE&amp;GO 2X</t>
  </si>
  <si>
    <t>SLUCHADLO DIGIT. 16 KAN S REPRODUKTORKEM VE ZVUKOVODU NABÍJECÍ ČLÁNEK</t>
  </si>
  <si>
    <t>PURE CHARGE&amp;GO 1X</t>
  </si>
  <si>
    <t>RESOUND, LINX QUATTRO, RE9MIH</t>
  </si>
  <si>
    <t>SLUCHADLO MIH, BATERIE V312, 17 KANÁLŮ, WIRELESS, MFI</t>
  </si>
  <si>
    <t>RESOUND, LINX QUATTRO, RE7ITE</t>
  </si>
  <si>
    <t>SLUCHADLO ITE, BATERIE V13, 14 KANÁLŮ, WIRELESS, MFI</t>
  </si>
  <si>
    <t>RESOUND, LINX QUATTRO, RE7ITC</t>
  </si>
  <si>
    <t>SLUCHADLO ITC, BATERIE V312, 14 KANÁLŮ, WIRELESS, MFI</t>
  </si>
  <si>
    <t>STYLETTO 3X</t>
  </si>
  <si>
    <t>SLUCHADLO DIGIT. 24 KAN S REPRODUKTORKEM VE ZVUKOVODU NABÍJECÍ ČLÁNEK</t>
  </si>
  <si>
    <t>STYLETTO 5X</t>
  </si>
  <si>
    <t>SLUCHADLO DIGIT. 32 KAN S REPRODUKTORKEM VE ZVUKOVODU NABÍJECÍ ČLÁNEK</t>
  </si>
  <si>
    <t>WIDEX MOMENT M-RIC 10 220</t>
  </si>
  <si>
    <t>SLUCHADLO RIC, 10 KANÁLŮ, M-PLATFORMA, PRO ZTRÁTY DO 80/90 DB</t>
  </si>
  <si>
    <t>ZVUKOVÝ PROCESOR COCHLEAR BAHA 5 POWER</t>
  </si>
  <si>
    <t>ZVUKOVÝ PROCESOR COCHLEAR BAHA 5</t>
  </si>
  <si>
    <t>ACTREEN MINI CATH</t>
  </si>
  <si>
    <t>STERILNÍ, POTAHOVANÝ KATETR, CH 16, 9 CM, 30 KS</t>
  </si>
  <si>
    <t>BBM</t>
  </si>
  <si>
    <t>CELLACARE MALEO COMFORT VEL. 1,2,3,4,5,6</t>
  </si>
  <si>
    <t>ORTÉZA</t>
  </si>
  <si>
    <t>RAU</t>
  </si>
  <si>
    <t>SÁČEK 1D ESTEEM+ SOFT CONVEX UROSTOMICKÝ</t>
  </si>
  <si>
    <t>V3/10-28 MM, MĚKKÝ KONVEXNÍ, BÉŽOVÝ, S OKÉNKEM, STANDARD, 10 KS</t>
  </si>
  <si>
    <t>V2/15-40 MM, MĚKKÝ KONVEXNÍ, BÉŽOVÝ, S OKÉNKEM, STANDARD, 10 KS</t>
  </si>
  <si>
    <t>PHONAK BOLERO B50-M</t>
  </si>
  <si>
    <t>VOZÍK MECHANICKÝ ZESÍLENÝ FORTUNA 1000 HD</t>
  </si>
  <si>
    <t>TIN</t>
  </si>
  <si>
    <t>TINA Mělník, s.r.o.</t>
  </si>
  <si>
    <t>07.01.01.09</t>
  </si>
  <si>
    <t>VOZÍK MECHANICKÝ ZESÍLENÝ FORTUNA 1000 SPECIÁL</t>
  </si>
  <si>
    <t>VOZÍK MECHANICKÝ ZÁKLADNÍ FORTUNA 1000 STANDARD</t>
  </si>
  <si>
    <t>VOZÍK MECHANICKÝ DĚTSKÝ ZÁKLADNÍ FORTUNA 1000 MINI TRANSPORT</t>
  </si>
  <si>
    <t>VOZÍK MECHANICKÝ DĚTSKÝ ZÁKLADNÍ FORTUNA 1000 MINI</t>
  </si>
  <si>
    <t>KRYTÍ SUPERABSORPČNÍ ECLYPSE BOOT</t>
  </si>
  <si>
    <t>S GELOVÝMI KRYSTALY, 60X70CM,5KS</t>
  </si>
  <si>
    <t>21000</t>
  </si>
  <si>
    <t>01.02.07.10</t>
  </si>
  <si>
    <t>KRYTÍ ANTIMIKROBIÁLNÍ ACTILITE</t>
  </si>
  <si>
    <t>LEHKÉ NEADHERENTNÍ KRYTÍ S MEDEM ACTIVON+,10X20CM,10KS</t>
  </si>
  <si>
    <t>LEHKÉ NEADHERENTNÍ KRYTÍ S MEDEM ACTIVON+,30X20CM,10KS</t>
  </si>
  <si>
    <t>KRYTÍ SUPERABSORPČNÍ ECLYPSE</t>
  </si>
  <si>
    <t>S GELOVÝMI KRYSTALY, 15X15CM,20KS</t>
  </si>
  <si>
    <t>4500,0</t>
  </si>
  <si>
    <t>S GELOVÝMI KRYSTALY, 20X30CM,20KS</t>
  </si>
  <si>
    <t>12000</t>
  </si>
  <si>
    <t>S GELOVÝMI KRYSTALY, 10X20CM,10KS</t>
  </si>
  <si>
    <t>KRYTÍ SUPERABSORPČNÍ ECLYPSE ADHERENT</t>
  </si>
  <si>
    <t>S GELOVÝMI KRYSTALY, SE SILIKONOVOU KONTAKTNÍ VRSTVOU,10X20CM,10KS</t>
  </si>
  <si>
    <t>01.02.07.11</t>
  </si>
  <si>
    <t>RES-Q-VAC</t>
  </si>
  <si>
    <t>ODSÁVAČKA PRO NOVOROZENCE/DĚTI</t>
  </si>
  <si>
    <t>256</t>
  </si>
  <si>
    <t>Taramedical s.r.o.</t>
  </si>
  <si>
    <t>FON, ORL, PNE, PRL</t>
  </si>
  <si>
    <t>10.06.01.01</t>
  </si>
  <si>
    <t>S GELOVÝMI KRYSTALY, SE SILIKONOVOU KONTAKTNÍ VRSTVOU,20X30CM,10KS</t>
  </si>
  <si>
    <t>KRYTÍ SUPERABSORPČNÍ ECLYPSE ADHERENT SACRAL</t>
  </si>
  <si>
    <t>S GELOVÝMI KRYSTALY, SE SILIKONOVOU KONTAKTNÍ VRSTVOU, TVAROVANÉ,17X19CM,10KS</t>
  </si>
  <si>
    <t>3230,0</t>
  </si>
  <si>
    <t>S GELOVÝMI KRYSTALY, SE SILIKONOVOU KONTAKTNÍ VRSTVOU, TVAROVANÉ,22X23CM,10KS</t>
  </si>
  <si>
    <t>5060,0</t>
  </si>
  <si>
    <t>KRYTÍ ABSORPČNÍ ADVAZORB</t>
  </si>
  <si>
    <t>HYDROFILNÍ KRYTÍ,PĚNOVÉ,12,5X12,5CM,10KS</t>
  </si>
  <si>
    <t>HYDROFILNÍ KRYTÍ,PĚNOVÉ,10X20CM,10KS</t>
  </si>
  <si>
    <t>HYDROFILNÍ KRYTÍ,PĚNOVÉ,15X15CM,10KS</t>
  </si>
  <si>
    <t>HYDROFILNÍ KRYTÍ,PĚNOVÉ,20X20CM,10KS</t>
  </si>
  <si>
    <t>KRYTÍ ABSORPČNÍ ADVAZORB SILFIX</t>
  </si>
  <si>
    <t>SE SILIKONOVOU PŘILNAVOU VRSTVOU, 15X15 CM,10KS</t>
  </si>
  <si>
    <t>SE SILIKONOVOU PŘILNAVOU VRSTVOU, 10X20 CM,10KS</t>
  </si>
  <si>
    <t>SE SILIKONOVOU PŘILNAVOU VRSTVOU, 20X20 CM,10KS</t>
  </si>
  <si>
    <t>PHONAK BOLERO B30-M</t>
  </si>
  <si>
    <t>KRYTÍ ABSORPČNÍ ADVAZORB BORDER</t>
  </si>
  <si>
    <t>SAMOPŘILNAVÉ S MĚKKÝM SILIKONEM,15X15CM,10KS</t>
  </si>
  <si>
    <t>SAMOPŘILNAVÉ S MĚKKÝM SILIKONEM,10X20CM,10KS</t>
  </si>
  <si>
    <t>SAMOPŘILNAVÉ S MĚKKÝM SILIKONEM,10X30CM,10KS</t>
  </si>
  <si>
    <t>KRYTÍ ABSORPČNÍ ADVAZORB BORDER LITE</t>
  </si>
  <si>
    <t>SAMOPŘILNAVÉ S MĚKKÝM SILIKONEM,20X20CM,10KS</t>
  </si>
  <si>
    <t>KRYTÍ SILIKONOVÉ SILFLEX</t>
  </si>
  <si>
    <t>ATRAUMATICKÁ MŘÍŽKA S MĚKKÝM SILIKONEM, 12X15CM,10KS</t>
  </si>
  <si>
    <t>1800,0</t>
  </si>
  <si>
    <t>01.02.01.03</t>
  </si>
  <si>
    <t>ATRAUMATICKÁ MŘÍŽKA S MĚKKÝM SILIKONEM, 20X30CM,10KS</t>
  </si>
  <si>
    <t>KRYTÍ SILIKÓNOVÉ VELLAFILM</t>
  </si>
  <si>
    <t>TRANSPARENTNÍ,PAROPROPUSTNÉ,12X35CM,10KS</t>
  </si>
  <si>
    <t>4200,0</t>
  </si>
  <si>
    <t>01.02.13.15</t>
  </si>
  <si>
    <t>TRANSPARENTNÍ,PAROPROPUSTNÉ,15X20CM,10KS</t>
  </si>
  <si>
    <t>HYDROFILNÍ KRYTÍ,PĚNOVÉ, TVAROVANÉ 17X21CM,5KS</t>
  </si>
  <si>
    <t>1785,0</t>
  </si>
  <si>
    <t>SUPRASORB P+PHMB NON ADHESIVE 10 X 20 CM</t>
  </si>
  <si>
    <t>01.02.07.06</t>
  </si>
  <si>
    <t>INFRAPATELÁRNÍ PÁSKA 013</t>
  </si>
  <si>
    <t>OTP</t>
  </si>
  <si>
    <t>Orthopom bratři Škodové, spol. s r.o.</t>
  </si>
  <si>
    <t>CAPTIVATE 60 MNR T 105-SPEAKER</t>
  </si>
  <si>
    <t>SLUCHADLO ZÁVĚSNÉ DIGITÁLNÍ MINI RITE,WIRELESS,S-DNA,2 MIK,4 PR,12-KAN.</t>
  </si>
  <si>
    <t>CAPTIVATE 80 MNR T 105-SPEAKER</t>
  </si>
  <si>
    <t>SLUCHADLO ZÁVĚSNÉ DIGITÁLNÍ MINI RITE,WIRELESS,S-DNA,2 MIK,4 PR,14-KAN.</t>
  </si>
  <si>
    <t>CAPTIVATE 100 MNR T 105-SPEAKER</t>
  </si>
  <si>
    <t>SLUCHADLO ZÁVĚSNÉ DIGITÁLNÍ MINI RITE,WIRELESS,S-DNA,2 MIK,4 PR,16-KAN.</t>
  </si>
  <si>
    <t>WIDEX EVOKE E-RIC 10 330</t>
  </si>
  <si>
    <t>SLUCHADLO ZÁVĚSNÉ, 12 KANÁLŮ, E-PLATFORMA, PRO ZTRÁTY DO 85/90 DB</t>
  </si>
  <si>
    <t>WIDEX EVOKE E-RIC 10 440</t>
  </si>
  <si>
    <t>SLUCHADLO ZÁVĚSNÉ, 15 KANÁLŮ, E-PLATFORMA, PRO ZTRÁTY DO 85/90 DB</t>
  </si>
  <si>
    <t>WIDEX EVOKE E-RIC 312 D 110</t>
  </si>
  <si>
    <t>SLUCHADLO ZÁVĚSNÉ 2.4 GHZ, 6 KANÁLŮ, E-PLATFORMA, PRO ZTRÁTY DO 100/110 DB</t>
  </si>
  <si>
    <t>WIDEX EVOKE E-RIC 312 D 220</t>
  </si>
  <si>
    <t>SLUCHADLO ZÁVĚSNÉ 2.4 GHZ, 10 KANÁLŮ, E-PLATFORMA, PRO ZTRÁTY DO 100/110 DB</t>
  </si>
  <si>
    <t>WIDEX EVOKE E-RIC 312 D 330</t>
  </si>
  <si>
    <t>SLUCHADLO ZÁVĚSNÉ 2.4 GHZ, 12 KANÁLŮ, E-PLATFORMA, PRO ZTRÁTY DO 100/110 DB</t>
  </si>
  <si>
    <t>WIDEX EVOKE E-BTE 13 D 440</t>
  </si>
  <si>
    <t>SLUCHADLO ZÁVĚSNÉ 2.4 GHZ, 15 KANÁLŮ, E-PLATFORMA, PRO ZTRÁTY DO 105 DB</t>
  </si>
  <si>
    <t>OTICON SENSEI PRO</t>
  </si>
  <si>
    <t>DĚTSKÉ DIGITÁLNÍ SLUCHADLO</t>
  </si>
  <si>
    <t>150</t>
  </si>
  <si>
    <t>Audit Sluchadla a ORL přístroje s.r.o.</t>
  </si>
  <si>
    <t>OTICON XCEED 3</t>
  </si>
  <si>
    <t>SLUCHADLO SILNÉ PRO ZTRÁTY DO 120DB S OPN TECHNOLOGIÍ</t>
  </si>
  <si>
    <t>PHONAK SKY M90-PR</t>
  </si>
  <si>
    <t>KANYLA TRACHEOSTOMICKÁ S MANŽETOU, EXTRA DLOUHÁ</t>
  </si>
  <si>
    <t>TRACOE VARIO 471, NASTAVITELNÉ ZANOŘENÍ, SUBGLOTICKÉ ODSÁVÁNÍ</t>
  </si>
  <si>
    <t>258</t>
  </si>
  <si>
    <t>MEDIAL spol. s r.o.</t>
  </si>
  <si>
    <t>KANYLA TRACHEOSTOMICKÁ S MANŽETOU</t>
  </si>
  <si>
    <t>TRACOE VARIO 470, NASTAVITELNÉ ZANOŘENÍ, SUBGLOTICKÉ ODSÁVÁNÍ</t>
  </si>
  <si>
    <t>TRACOE VARIO 461, NASTAVITELNÉ ZANOŘENÍ</t>
  </si>
  <si>
    <t>OBVOD TRUPU 65-75CM,VEL.1</t>
  </si>
  <si>
    <t>YPSOPUMP ORBIT SOFT INFUSION SET 6 MM/60 CM</t>
  </si>
  <si>
    <t>INFUZNÍ SETY TEFLONOVÉ MYLIFE ORBIT 6 MM/60 CM,10 KS/BAL</t>
  </si>
  <si>
    <t>YPSOPUMP ORBIT MICRO INFUSION SET 8,5 MM/45 CM</t>
  </si>
  <si>
    <t>INFUZNÍ SETY KOVOVÉ MYLIFE ORBIT 8,5 MM/45 CM,10 KS/BAL</t>
  </si>
  <si>
    <t>YPSOPUMP ORBIT MICRO INFUSION SET 8,5 MM/110 CM</t>
  </si>
  <si>
    <t>INFUZNÍ SETY KOVOVÉ MYLIFE ORBIT 8,5 MM/110 CM,10 KS/BAL</t>
  </si>
  <si>
    <t>YPSOPUMP ORBIT MICRO INFUSION SET 5,5 MM/110 CM</t>
  </si>
  <si>
    <t>INFUZNÍ SETY KOVOVÉ MYLIFE ORBIT 5,5 MM/110 CM,10 KS/BAL</t>
  </si>
  <si>
    <t>YPSOPUMP ORBIT MICRO INFUSION SET 8,5 MM/80 CM</t>
  </si>
  <si>
    <t>INFUZNÍ SETY KOVOVÉ MYLIFE ORBIT 8,5 MM/80 CM,10 KS/BAL</t>
  </si>
  <si>
    <t>OTICON RUBY 1</t>
  </si>
  <si>
    <t>SLUCHADLO S OPN S TECHNOLIGIÍ A BT PŘIPOJENÍM</t>
  </si>
  <si>
    <t>SLUCHADLO S OPN S TECHNOLOGIÍ A BT PŘIPOJENÍM</t>
  </si>
  <si>
    <t>OTICON RUBY 2</t>
  </si>
  <si>
    <t>REFLEX LONG CLOSED MQB3O</t>
  </si>
  <si>
    <t>ORTÉZA KOLENE MEYRA MEDICAL S LIMIT. ROZSAHEM POHYBU, ELAST. MAT.,VEL.XS-XL,XXXL</t>
  </si>
  <si>
    <t>04.04.02.03</t>
  </si>
  <si>
    <t>REFLEX LONG WRAP-AROUND MQB3N</t>
  </si>
  <si>
    <t>ORTÉZA KOLENE MEYRA MEDICAL S LIMIT. ROZSAHEM POHYBU, ELAST. MAT., VEL. XS-XXXL</t>
  </si>
  <si>
    <t>REFLEX CLOSED MQB3M</t>
  </si>
  <si>
    <t>REFLEX WRAP-AROUND MQB3K</t>
  </si>
  <si>
    <t>COMPACT PRO OV51600</t>
  </si>
  <si>
    <t>ORTÉZA KOLENE MEYRA MEDICAL S LIMITOVANÝM ROZSAHEM POHYBU, PEVNÉ MATERIÁLY</t>
  </si>
  <si>
    <t>RUSH DRQI0N</t>
  </si>
  <si>
    <t>ORTÉZA KOLENE QMED S LIMITOVANÝM ROZSAHEM POHYBU, PEVNÉ MATERIÁLY</t>
  </si>
  <si>
    <t>AFO-NIGHT DRQI3A</t>
  </si>
  <si>
    <t>ORTÉZA HLEZENNÍ QMED, PERONEÁLNÍ, VEL. S-L</t>
  </si>
  <si>
    <t>YPSOPUMP ORBIT SOFT INFUSION SET 9 MM/45 CM</t>
  </si>
  <si>
    <t>INFUZNÍ SETY TEFLONOVÉ MYLIFE ORBIT 9 MM/45 CM, 10 KS/BAL</t>
  </si>
  <si>
    <t>QUICK SET™ INFUSION SET WITH SC1, 9MM, 43"</t>
  </si>
  <si>
    <t>QUICK SET™ INFUSION SET WITH SC1, 6MM, 18"</t>
  </si>
  <si>
    <t>LIVIO 1200 RIC R</t>
  </si>
  <si>
    <t>452</t>
  </si>
  <si>
    <t>ROLANDI spol. s r.o.</t>
  </si>
  <si>
    <t>QUICK SET™ INFUSION SET WITH SC1, 6MM, 32"</t>
  </si>
  <si>
    <t>QUICK SET™ INFUSION SET WITH SC1,  9MM,32"</t>
  </si>
  <si>
    <t>MINIMED™ SILHOUETTE™ INFUSION SET</t>
  </si>
  <si>
    <t>SILHOUETTE™ INFUSION SET WITH SC1, 17 MM,32"</t>
  </si>
  <si>
    <t>BAFFIN TRIO</t>
  </si>
  <si>
    <t>EL.POLOHOVACÍ ZAŘÍZENÍ PRO SEZENÍ A VERTIKALIZACI S VÝŠKOU UŽIVATELE OD135-180CM</t>
  </si>
  <si>
    <t>07.05.02.02</t>
  </si>
  <si>
    <t>SILHOUETTE™ INFUSION SET WITH SC1,13 MM,32"</t>
  </si>
  <si>
    <t>SILHOUETTE™ INFUSION SET WITH SC1 ,13 MM, 43"</t>
  </si>
  <si>
    <t>SILHOUETTE™ INFUSION SET WITH SC1,13 MM ,23"</t>
  </si>
  <si>
    <t>SILHOUETTE™ INFUSION SET WITH SC1,17 MM,23"</t>
  </si>
  <si>
    <t>SILHOUETTE™ INFUSION SET WITH SC1, 17 MM ,43"</t>
  </si>
  <si>
    <t>INVACARE AVIVA RX40 BRADOVÉ OVLÁDÁNÍ</t>
  </si>
  <si>
    <t>KOMPLETNÍ OVLÁDÁNÍ BRADOU VČ. ODKLOPNÉHO RAMENE K ELEKTRICKÝM VOZÍKŮM INVACARE</t>
  </si>
  <si>
    <t>MEPILEX BORDER FLEX</t>
  </si>
  <si>
    <t>SAMOLEPÍCÍ ABSORPČNÍ PĚNOVÉ KRYTÍ SE SILIKONOVOU VRSTVOU, 12,5X12,5 CM, 5 KS</t>
  </si>
  <si>
    <t>781,25</t>
  </si>
  <si>
    <t>ABSORPČNÍ PODLOŽKA</t>
  </si>
  <si>
    <t>90X180 CM, SAVOST&gt;1650ML, SAP 6G, 10 KS V BALENÍ</t>
  </si>
  <si>
    <t>60X90 CM, SAVOST&gt;1650ML, SAP 6G, 15 KS V BALENÍ</t>
  </si>
  <si>
    <t>60X90 CM, SAVOST&gt;1100ML, SAP 4G, 15 KS V BALENÍ</t>
  </si>
  <si>
    <t>60X60 CM, SAVOST&gt;820ML, SAP 3G, 20 KS V BALENÍ</t>
  </si>
  <si>
    <t>40X60 CM, SAVOST&gt;510ML, SAP 1G, 20 KS V BALENÍ</t>
  </si>
  <si>
    <t>POWERBREATHE MEDIC PLUS</t>
  </si>
  <si>
    <t>NÁDECHOVÝ REHABILITAČNÍ VENTIL</t>
  </si>
  <si>
    <t>PBI</t>
  </si>
  <si>
    <t>Aleš Zárybnický</t>
  </si>
  <si>
    <t>10.02.01.01</t>
  </si>
  <si>
    <t>EPITÉZA PRSNÍ SOFTBACK 1080 R/L ASYMMETRIC</t>
  </si>
  <si>
    <t>SILIKONOVÁ, LEVÁ/PRAVÁ, ODLEHČENÁ, VEL. 65-115</t>
  </si>
  <si>
    <t>ANI</t>
  </si>
  <si>
    <t>Martin Dymáček</t>
  </si>
  <si>
    <t>31G X 8 MM, 100 KS</t>
  </si>
  <si>
    <t>0087942</t>
  </si>
  <si>
    <t>PLENY ABSORPČNÍ ID FORM MAXI</t>
  </si>
  <si>
    <t>3500ML,PRODYŠNÉ,21KS</t>
  </si>
  <si>
    <t>0087283</t>
  </si>
  <si>
    <t>KALHOTKY FIXAČNÍ SÍŤOVANÉ ID FIX MEDIUM</t>
  </si>
  <si>
    <t>SUPER,PAS 60-100CM,5KS</t>
  </si>
  <si>
    <t>0087284</t>
  </si>
  <si>
    <t>KALHOTKY FIXAČNÍ SÍŤOVANÉ ID FIX LARGE</t>
  </si>
  <si>
    <t>SUPER,PAS 80-120CM,5KS</t>
  </si>
  <si>
    <t>0087285</t>
  </si>
  <si>
    <t>KALHOTKY FIXAČNÍ SÍŤOVANĚ ID FIX X-LARGE</t>
  </si>
  <si>
    <t>SUPER,PAS 100-160CM,5KS</t>
  </si>
  <si>
    <t>0170487</t>
  </si>
  <si>
    <t>KALHOTKY FIXAČNÍ SÍŤOVANÉ ID FIX - XXL</t>
  </si>
  <si>
    <t>SUPER,PAS 140-180CM,5KS</t>
  </si>
  <si>
    <t>0170488</t>
  </si>
  <si>
    <t>KALHOTKY FIXAČNÍ SÍŤOVANÉ ID FIX - XXXL</t>
  </si>
  <si>
    <t>SUPER,PAS 145-195CM,3KS</t>
  </si>
  <si>
    <t>RADIANT 20 MNB T</t>
  </si>
  <si>
    <t>SLUCHADLO ZÁVĚSNÉ DIGITÁLNÍ MINI BTE,WIRELESS,S-DNA,2 MIK,4 PR,12-KAN.</t>
  </si>
  <si>
    <t>RADIANT 40 ITE</t>
  </si>
  <si>
    <t>SLUCHADLO ZVUKOVODOVÉ DIGITÁLNÍ,WIRELESS,S-DNA,2 MIK,4 PR,14-KAN.</t>
  </si>
  <si>
    <t>RADIANT 80 ITE</t>
  </si>
  <si>
    <t>SLUCHADLO ZVUKOVODOVÉ DIGITÁLNÍ,WIRELESS,S-DNA,2 MIK,4 PR,20-KAN.</t>
  </si>
  <si>
    <t>RADIANT 20 ITE</t>
  </si>
  <si>
    <t>SLUCHADLO ZVUKOVODOVÉ DIGITÁLNÍ,WIRELESS,S-DNA,2 MIK,4 PR,12-KAN.</t>
  </si>
  <si>
    <t>RADIANT 60 ITE</t>
  </si>
  <si>
    <t>SLUCHADLO ZVUKOVODOVÉ DIGITÁLNÍ,WIRELESS,S-DNA,2 MIK,4 PR,18-KAN.</t>
  </si>
  <si>
    <t>ASKINA FOAM</t>
  </si>
  <si>
    <t>KRYTÍ PĚNOVÉ 10X20CM,(1BAL=10KS)</t>
  </si>
  <si>
    <t>A76</t>
  </si>
  <si>
    <t>KRYTÍ PĚNOVÉ 20X20CM,(1BAL=10KS)</t>
  </si>
  <si>
    <t>KRYTÍ PĚNOVÉ 10X10CM,(1BAL=10KS)</t>
  </si>
  <si>
    <t>PŘIJÍMAČ PRO FGM, FREE STYLE LIBRE 2</t>
  </si>
  <si>
    <t>SET PRO SENZOR FREESTYLE LIBRE 2, OBSAHUJE KABEL USB A NAPÁJECÍ ADAPTÉR</t>
  </si>
  <si>
    <t>05.02.04.01</t>
  </si>
  <si>
    <t>0170342</t>
  </si>
  <si>
    <t>SENI SUPER MEDIUM</t>
  </si>
  <si>
    <t>KALHOTKY ABSORPČNÍ PRODYŠNÉ DENNÍ BOKY 75-110CM, 2300ML, 10KS</t>
  </si>
  <si>
    <t>0170343</t>
  </si>
  <si>
    <t>SENI SUPER LARGE</t>
  </si>
  <si>
    <t>KALHOTKY ABSORPČNÍ PRODYŠNÉ DENNÍ, BOKY 100-150CM,2600ML,10KS</t>
  </si>
  <si>
    <t>0170344</t>
  </si>
  <si>
    <t>SENI SUPER EXTRA LARGE</t>
  </si>
  <si>
    <t>KALHOTKY ABSORPČNÍ PRODYŠNÉ DENNÍ, BOKY 130-170CM, 2600ML,10KS</t>
  </si>
  <si>
    <t>0170345</t>
  </si>
  <si>
    <t>SENI SUPER PLUS EXTRA SMALL</t>
  </si>
  <si>
    <t>KALHOTKY ABSORPČNÍ PRODYŠNÉ NOČNÍ, BOKY 40-60CM,1800ML,10KS</t>
  </si>
  <si>
    <t>0170346</t>
  </si>
  <si>
    <t>SENI SUPER PLUS SMALL</t>
  </si>
  <si>
    <t>KALHOTKY ABSORPČNÍ PRODYŠNÉ NOČNÍ, BOKY 55-80CM, 2100ML,10KS</t>
  </si>
  <si>
    <t>0170347</t>
  </si>
  <si>
    <t>SENI SUPER PLUS MEDIUM</t>
  </si>
  <si>
    <t>KALHOTKY ABSORPČNÍ PRODYŠNÉ NOČNÍ, BOKY 75-110CM, 2900ML,10KS</t>
  </si>
  <si>
    <t>0170348</t>
  </si>
  <si>
    <t>SENI SUPER PLUS LARGE</t>
  </si>
  <si>
    <t>KALHOTKY ABSORPČNÍ PRODYŠNÉ NOČNÍ, BOKY 100-150CM, 3200ML,10KS</t>
  </si>
  <si>
    <t>0170349</t>
  </si>
  <si>
    <t>SENI SUPER PLUS EXTRA LARGE</t>
  </si>
  <si>
    <t>KALHOTKY ABSORPČNÍ PRODYŠNÉ NOČNÍ, BOKY 130-170CM, 3200ML,10KS</t>
  </si>
  <si>
    <t>KALHOTKY NAVLÉKACÍ MOLICARE LADY PANTS 5 KAPEK M</t>
  </si>
  <si>
    <t>BOKY 80-120CM,843ML,8KS</t>
  </si>
  <si>
    <t>KALHOTKY NAVLÉKACÍ MOLICARE LADY PANTS 5 KAPEK L</t>
  </si>
  <si>
    <t>BOKY 100-150CM,844ML,7KS</t>
  </si>
  <si>
    <t>7,00</t>
  </si>
  <si>
    <t>KALHOTKY NAVLÉKACÍ MOLICARE LADY PANTS 7 KAPEK M</t>
  </si>
  <si>
    <t>BOKY 80-120CM,1442ML,8KS</t>
  </si>
  <si>
    <t>KALHOTKY NAVLÉKACÍ MOLICARE LADY PANTS 7 KAPEK L</t>
  </si>
  <si>
    <t>BOKY 100-150CM,1373ML,7KS</t>
  </si>
  <si>
    <t>VLOŽKY ABSORPČNÍ MOLICARE LADY 0,5 KAPKY</t>
  </si>
  <si>
    <t>70ML,28KS</t>
  </si>
  <si>
    <t>0004773</t>
  </si>
  <si>
    <t>FIXAČNÍ KALHOTKY MOLICARE FIXPANTS LARGE</t>
  </si>
  <si>
    <t>OBVOD BOKŮ 80-120CM,3KS</t>
  </si>
  <si>
    <t>0004793</t>
  </si>
  <si>
    <t>FIXAČNÍ KALHOTKY MOLICARE FIXPANTS EXTRA LARGE</t>
  </si>
  <si>
    <t>OBVOD BOKŮ 100-160CM,3KS</t>
  </si>
  <si>
    <t>ASKINA DRESSIL HEEL</t>
  </si>
  <si>
    <t>KRYTÍ ABSORPČNÍ PĚNOVÉ SE SILIKONOVOU VRSTVOU NA PATU 22X21,6CM, (1BAL= 5KS)</t>
  </si>
  <si>
    <t>2376,0</t>
  </si>
  <si>
    <t>ASKINA DRESSIL</t>
  </si>
  <si>
    <t>KRYTÍ ABSORPČNÍ PĚNOVÉ SE SILIKONOVOU VRSTVOU 20X20 CM, 5 KS</t>
  </si>
  <si>
    <t>ASKINA SILNET</t>
  </si>
  <si>
    <t>KRYTÍ MŘÍŽKA SILIKONOVÁ NEADHERENTNÍ K RÁNĚ 20X30CM, 5 KS</t>
  </si>
  <si>
    <t>NON BORDER, 15 CM X 15 CM, 10 KS</t>
  </si>
  <si>
    <t>NON BORDER, 10 CM X 20 CM, 10 KS</t>
  </si>
  <si>
    <t>NON BORDER, 10 CM X 10 CM, 10 KS</t>
  </si>
  <si>
    <t>NON BORDER, 7,5 CM X 7,5 CM, 10 KS</t>
  </si>
  <si>
    <t>BORDER LITE, 7,5 CM X 8,5 CM,  10 KS</t>
  </si>
  <si>
    <t>FIXACE CHODIDEL POLSTROVANÁ DĚLENÁ</t>
  </si>
  <si>
    <t>ENCHANT 60 BTE ET60 B 105</t>
  </si>
  <si>
    <t>SLUCHADLO ZÁVĚSNÉ DIGITÁLNÍ VÝKONNÉ,WIRELESS,SOUNDDNA,2 MIK,4 PR,DO 105 DB HL</t>
  </si>
  <si>
    <t>PODNOŽKA POLOHOVACÍ 85°-170° PRO KRÁTKOU DÉLKU BÉRCE</t>
  </si>
  <si>
    <t>GLUKOMETR INSIGHT SERIES</t>
  </si>
  <si>
    <t>VYROVNÁVACÍ PÁSKY VARIMATE, PŮLKRUH XL</t>
  </si>
  <si>
    <t>4X14 CM, HYDROKOLOIDNÍ, 20 KS</t>
  </si>
  <si>
    <t>ETE</t>
  </si>
  <si>
    <t>ORTEX 06H ORTÉZA ACHILLOVY ŠLACHY</t>
  </si>
  <si>
    <t>XS/R, XS/L, S/R, S/L, M/R, M/L, L/R, L/L, XL/R, XL/L, XXL/R, XXL/L</t>
  </si>
  <si>
    <t>PANTHERA BAMBINO 3</t>
  </si>
  <si>
    <t>SÍŘE SEDU 24-33 CM, VELMI LEHKÝ, AKTIVNÍ, VŠESTRANNĚ NASTAVITELNÝ</t>
  </si>
  <si>
    <t>PAH</t>
  </si>
  <si>
    <t>07.01.01.08</t>
  </si>
  <si>
    <t>KRYTÍ POLYURETANOVÉ S GELEM HYDROTAC BORDER MULTISITE</t>
  </si>
  <si>
    <t>13X16CM,10KS</t>
  </si>
  <si>
    <t>11,5CM PRŮMĚR,10KS</t>
  </si>
  <si>
    <t>1038,6</t>
  </si>
  <si>
    <t>ADAPTÉR TĚŽIŠTĚ</t>
  </si>
  <si>
    <t>POLSTR ZÁDOVÉ OPĚRKY S ŘEMÍNKY UMOŽŇUJÍCÍ NASTAVIT PROHNUTÍ</t>
  </si>
  <si>
    <t>POSTRANICE ODKLOPNÉ S VÝŠKOVĚ STAVITELNOU LOKETNÍ OPĚRKOU</t>
  </si>
  <si>
    <t>PÁR</t>
  </si>
  <si>
    <t>ÚHLOVĚ STAVITELNÉ STUPAČKY</t>
  </si>
  <si>
    <t>RESOUND, KEY, KE398-DW</t>
  </si>
  <si>
    <t>SLUCHADLO ZÁVĚSNÉ, BTE SUPER POWER, BAT V675, 8 KANÁLŮ, MFI + ANDROID STREAMING</t>
  </si>
  <si>
    <t>RESOUND, KEY, KE298-DW</t>
  </si>
  <si>
    <t>SLUCHADLO ZÁVĚSNÉ, BTE SUPER POWER, BATERIE V675, 6 KANÁLŮ, WIRELESS</t>
  </si>
  <si>
    <t>0088137</t>
  </si>
  <si>
    <t>ABRI FLEX PREMIUM M3</t>
  </si>
  <si>
    <t>KALHOTKY ABSORPČNÍ NAVLÉKACÍ, BOKY 80-110CM, 2200ML, 14KS</t>
  </si>
  <si>
    <t>0088138</t>
  </si>
  <si>
    <t>ABRI FLEX PREMIUM L3</t>
  </si>
  <si>
    <t>KALHOTKY ABSORPČNÍ NAVLÉKACÍ, BOKY 100-140CM, 2200ML, 14KS</t>
  </si>
  <si>
    <t>0172264</t>
  </si>
  <si>
    <t>ABRI FLEX PREMIUM XL3</t>
  </si>
  <si>
    <t>KALHOTKY ABSORPČNÍ NAVLÉKACÍ, BOKY 130-170CM, 2200ML, 14KS</t>
  </si>
  <si>
    <t>0167001</t>
  </si>
  <si>
    <t>ABRI MAN PREMIUM SPECIAL</t>
  </si>
  <si>
    <t>PLENY ABSORPČNÍ, PRO MUŽE, 2900ML, 21KS</t>
  </si>
  <si>
    <t>0087110</t>
  </si>
  <si>
    <t>ABRI MAN PREMIUM SLIPGUARD</t>
  </si>
  <si>
    <t>PLENY ABSORPČNÍ SKLÁDANÉ, PRO MUŽE, 900ML, 20KS</t>
  </si>
  <si>
    <t>ŠIKMÝ TEFLONOVÝ INFUZNÍ SET K INZULÍNOVÉ PUMPĚ ACCU-CHEK INSIGHT, 17MM X 100CM</t>
  </si>
  <si>
    <t>NATAHOVACÍ KALHOTKY NORMAL L PRO ŽENY</t>
  </si>
  <si>
    <t>995ML, OBVOD BOKŮ 95-130CM, 9KS</t>
  </si>
  <si>
    <t>NATAHOVACÍ KALHOTKY NORMAL S/M PRO MUŽE</t>
  </si>
  <si>
    <t>NATAHOVACÍ KALHOTKY NORMAL L/XL PRO MUŽE</t>
  </si>
  <si>
    <t>995ML, OBVOD BOKŮ 95-150CM, 9KS</t>
  </si>
  <si>
    <t>MATRACE ANTIDEKUBITNÍ AT52113</t>
  </si>
  <si>
    <t>VZDUCH.KOMORY,HYGIENICKÝ POTAH,NOSNOST 180KG</t>
  </si>
  <si>
    <t>GER, CHI, NEU, ORT, REH, PRL</t>
  </si>
  <si>
    <t>07.06.01.03</t>
  </si>
  <si>
    <t>BEDERNÍ PÁS NEOPRÉNOVÝ S DLAHAMI 031F</t>
  </si>
  <si>
    <t>PODPŮRNÝ HRUDNÍ PÁS 032B</t>
  </si>
  <si>
    <t>CHI, NEU, ORP, ORT, OST, REH, REV, TRA, TVL</t>
  </si>
  <si>
    <t>04.02.02.01</t>
  </si>
  <si>
    <t>ORTÉZA ZÁPĚSTÍ – PEVNÁ 011F</t>
  </si>
  <si>
    <t>ZÁPĚSTNÍ ORTÉZA – PLASTOVÁ 011E</t>
  </si>
  <si>
    <t>HLEZENNÍ FIXAČNÍ ORTÉZA 017D</t>
  </si>
  <si>
    <t>HLEZENNÍ ORTÉZA S PATNÍM STABILIZÁTOREM 017C</t>
  </si>
  <si>
    <t>ANATOMICKÁ BOTA 019A</t>
  </si>
  <si>
    <t>ANATOMICKÁ BOTA S PŘEVISEM 019B</t>
  </si>
  <si>
    <t>TŘÍBODOVÁ ORTÉZA PÁTEŘE 034</t>
  </si>
  <si>
    <t>RAMENNÍ BANDÁŽ 009</t>
  </si>
  <si>
    <t>04.03.04.03</t>
  </si>
  <si>
    <t>BANDÁŽ RAMENNÍHO KLOUBU - DESSAULT 008</t>
  </si>
  <si>
    <t>ZÁVĚSNÝ OBAL PAŽE 006</t>
  </si>
  <si>
    <t>ASPEED2</t>
  </si>
  <si>
    <t>ORTOPEDICKÉ ABDUKČNÍ KALHOTKY</t>
  </si>
  <si>
    <t>899</t>
  </si>
  <si>
    <t>T&amp;T Czech Brands s.r.o.</t>
  </si>
  <si>
    <t>CHI, NEU, ORP, ORT, REH, REV</t>
  </si>
  <si>
    <t>04.04.03.03</t>
  </si>
  <si>
    <t>BIOSPRAY 75</t>
  </si>
  <si>
    <t>OCHRANNÝ BIOAKTIVNÍ SPRAY</t>
  </si>
  <si>
    <t>ERR</t>
  </si>
  <si>
    <t>CHEER 20 ITCPDW</t>
  </si>
  <si>
    <t>SLUCHADLO ZVUKOVODOVÉ DIGITÁLNÍ VÝKONNÉ,WIRELESS,2 MIK,4 PROG,DO 90 DB HL</t>
  </si>
  <si>
    <t>KOLMÝ KOVOVÝ INFUZNÍ SET K INZULÍNOVÉ PUMPĚ ACCU-CHEK INSIGHT, 8MM X 70CM</t>
  </si>
  <si>
    <t>KOLMÝ KOVOVÝ INFUZNÍ SET K INZULÍNOVÉ PUMPĚ ACCU-CHEK INSIGHT, 8MM X 40CM</t>
  </si>
  <si>
    <t>STARLIGHT BASE</t>
  </si>
  <si>
    <t>OCHRANNÁ PŘILBA S ANAT.TVAREM, Z PĚNY TLUMÍCÍ NÁRAZY, NAST.LAMELAMI NA SUCHÝ ZIP</t>
  </si>
  <si>
    <t>BEDERNÍ PÁS NEOPRÉNOVÝ 031E</t>
  </si>
  <si>
    <t>GER, CHI, NEU, ORP, ORT, PED, PRL, REH, REV, TRA, TVL</t>
  </si>
  <si>
    <t>04.02.05.01</t>
  </si>
  <si>
    <t>TREK 40 SP BTE</t>
  </si>
  <si>
    <t>SLUCHADLO ZÁVĚSNÉ SUPERVÝKONNÉ,4 PR,S-DNA,10-KAN,DO 120 DB HL.</t>
  </si>
  <si>
    <t>KOLEČKA PROTI PŘEVRÁCENÍ</t>
  </si>
  <si>
    <t>BEZPEČNOSTNÍ PÁS DVOUBODOVÝ</t>
  </si>
  <si>
    <t>PŘÍSLUŠENSTVÍ MECHANICKÝCH VOZÍKŮ AGILE, S-ERGO 30, S-ERGO 125</t>
  </si>
  <si>
    <t>ABRI WING PREMIUM L1</t>
  </si>
  <si>
    <t>KALHOTKY ABSORPČNÍ S PÁSEM,PRODYŠNÉ,BOKY 90-135CM,2050ML,15KS</t>
  </si>
  <si>
    <t>ABRI WING PREMIUM L2</t>
  </si>
  <si>
    <t>KALHOTKY ABSORPČNÍ S PÁSEM,PRODYŠNÉ,BOKY 90-135CM,2500ML,15KS</t>
  </si>
  <si>
    <t>ACROMED DRQJ0B</t>
  </si>
  <si>
    <t>ORTÉZA RAMENNÍ QMED, ZPEVŇUJÍCÍ, ELASTICKÁ, VEL. 1-5</t>
  </si>
  <si>
    <t>0170270</t>
  </si>
  <si>
    <t>TENA SLIP MAXI SMALL</t>
  </si>
  <si>
    <t>KALHOTKY ABSORPČNÍ ZALEPOVACÍ,BOKY 56-85CM,2006ML,24KS</t>
  </si>
  <si>
    <t>0170269</t>
  </si>
  <si>
    <t>TENA SLIP MAXI MEDIUM</t>
  </si>
  <si>
    <t>KALHOTKY ABSORPČNÍ ZALEPOVACÍ,BOKY 73-122CM,3260ML,24KS</t>
  </si>
  <si>
    <t>0170268</t>
  </si>
  <si>
    <t>TENA SLIP MAXI LARGE</t>
  </si>
  <si>
    <t>KALHOTKY ABSORPČNÍ ZALEPOVACÍ,BOKY 92-144CM,3950ML,24KS</t>
  </si>
  <si>
    <t>0172787</t>
  </si>
  <si>
    <t>VLOŽKY ABSORPČNÍ KOLIBRI COMFORT SOFT MEN 3</t>
  </si>
  <si>
    <t>PODNOŽKY MECHANICKY POLOHOVACÍ S ARETACÍ, PÁR (ROZDÍLOVÁ CENA)</t>
  </si>
  <si>
    <t>JOBST EXPLORE KOMPRESNÍ PUNČOCHY II.KT</t>
  </si>
  <si>
    <t>LÝTKOVÁ PUNČOCHA PÁNSKÁ</t>
  </si>
  <si>
    <t>JOBST ULTRA SHEER KOMPRESNÍ PUNČOCHY II.KT</t>
  </si>
  <si>
    <t>PUNČOCHOVÉ KALHOTY</t>
  </si>
  <si>
    <t>06.01.05.01</t>
  </si>
  <si>
    <t>STEHENNÍ PUNČOCHA</t>
  </si>
  <si>
    <t>SENI LADY SLIM NORMAL</t>
  </si>
  <si>
    <t>ANATOMICKÉ VLOŽKY PRO ŽENY, 20KS, 10,5 X 24,5CM, SAVOST 340ML</t>
  </si>
  <si>
    <t>DANSAC NOVALIFE TRE 1 OPEN CONVEX MIDI</t>
  </si>
  <si>
    <t>VÝPUSTNÝ, S OKÉNKEM, BÉŽOVÝ, 15-37MM, 10KS, 3041-37</t>
  </si>
  <si>
    <t>SENI LADY SLIM EXTRA</t>
  </si>
  <si>
    <t>ANATOMICKÉ VLOŽKY PRO ŽENY, 14 X 26,5CM, SAVOST 470ML, 15KS</t>
  </si>
  <si>
    <t>POSTRANICE VÝŠKOVĚ NASTAVITELNÁ, PÁR (ROZDÍLOVÁ CENA)</t>
  </si>
  <si>
    <t>TENA LADY PANTS PLUS CREME MEDIUM</t>
  </si>
  <si>
    <t>KALHOTKY ABSORPČNÍ NATAHOVACÍ,BOKY 75-105CM,1010ML,9KS</t>
  </si>
  <si>
    <t>TENA LADY PANTS PLUS CREME LARGE</t>
  </si>
  <si>
    <t>KALHOTKY ABSORPČNÍ NATAHOVACÍ,BOKY 95-130CM,1010ML,8KS</t>
  </si>
  <si>
    <t>SUPER S, KALHOTKY ABSORBČNÍ NATAHOVACÍ, 14KS</t>
  </si>
  <si>
    <t>KALHOTKY ABSORPČNÍ ATTENDS SLIP CLASSIC 10XL</t>
  </si>
  <si>
    <t>BOKY 150-175CM,3730ML,15KS</t>
  </si>
  <si>
    <t>KALHOTKY ABSORPČNÍ ATTENDS SLIP CLASSIC 10L</t>
  </si>
  <si>
    <t>BOKY 115-150CM,3783ML,15KS</t>
  </si>
  <si>
    <t>KALHOTKY ABSORPČNÍ ATTENDS SLIP CLASSIC 10M</t>
  </si>
  <si>
    <t>BOKY 80-115CM,3151ML,15KS</t>
  </si>
  <si>
    <t>PLUS LADY L, KALHOTKY ABSORPČNÍ NATAHOVACÍ, 15KS</t>
  </si>
  <si>
    <t>PLUS MEN M, KALHOTKY ABSORPČNÍ NATAHOVACÍ, 15KS</t>
  </si>
  <si>
    <t>DANSAC NOVALIFE TRE 1 CLOSED SOFT CONVEX MIDI</t>
  </si>
  <si>
    <t>UZAVŘENÝ, S OKÉNKEM, BÉŽOVÝ, 15-34MM, 10KS, 3071-34</t>
  </si>
  <si>
    <t>PLUS MEN L, KALHOTKY ABSORPČNÍ NATAHOVACÍ, 15KS</t>
  </si>
  <si>
    <t>RESOUND, OMNIA, RU561-DRW</t>
  </si>
  <si>
    <t>SLUCHADLO RIE, BATERIE V312, 12 KANÁLŮ, WIRELESS, MFI, ANDROID STREAMING</t>
  </si>
  <si>
    <t>KRYTÍ ZE SILIKONOVÉHO GELU AMOENA MAMMILLA CIRCLE 012</t>
  </si>
  <si>
    <t>SAMOLEPÍCÍ KRYTÍ PRO LÉČBU JIZVY, KRUH NA BRADAVKY, 75;20 MM, 2 KS</t>
  </si>
  <si>
    <t>88,35</t>
  </si>
  <si>
    <t>RESOUND, OMNIA, RU761-DRW</t>
  </si>
  <si>
    <t>SLUCHADLO RIE, BATERIE V312, 14 KANÁLŮ, WIRELESS, MFI, ANDROID STREAMING</t>
  </si>
  <si>
    <t>SURGICAL 10X26 CM, POLŠTÁŘEK S BIO-KERAMICKÝM PREPARÁTEM, 10 KS</t>
  </si>
  <si>
    <t>2600,0</t>
  </si>
  <si>
    <t>KRYTÍ BIOKERAMICKÉ NA RÁNY CERDAK SPECIAL</t>
  </si>
  <si>
    <t>TRACHY 7X7 CM, POLŠTÁŘEK S BIO-KERAMICKÝM PREPARÁTEM, 10 KS</t>
  </si>
  <si>
    <t>10X20 CM, 10 KS, SAMOLEPÍCÍ ABSORPČNÍ PĚNOVÉ KRYTÍ SE SILIKONOVOU VRSTVOU</t>
  </si>
  <si>
    <t>STABILO G3 BASIC</t>
  </si>
  <si>
    <t>CHODÍTKO S NASTAVITELNOU OPĚRNOU DESKOU 91-127 CM, DO 150 KG</t>
  </si>
  <si>
    <t>STABILO G3 BASIC ENG</t>
  </si>
  <si>
    <t>CHODÍTKO S NASTAV. OPĚRNOU DESKOU 91-127 CM, MAX ŠÍŘE 57 CM, DO 150 KG</t>
  </si>
  <si>
    <t>0088008</t>
  </si>
  <si>
    <t>ABRI SAN PREMIUM 7</t>
  </si>
  <si>
    <t>PLENY ABSORPČNÍ, PRODYŠNÉ, 1900ML, 30KS</t>
  </si>
  <si>
    <t>RADIANT 40 MNB T</t>
  </si>
  <si>
    <t>SLUCHADLO ZÁVĚSNÉ DIGITÁLNÍ MINI BTE,WIRELESS,S-DNA,2 MIK,4 PR,14-KAN.</t>
  </si>
  <si>
    <t>RADIANT 60 MNB T</t>
  </si>
  <si>
    <t>SLUCHADLO ZÁVĚSNÉ DIGITÁLNÍ MINI BTE,WIRELESS,S-DNA,2 MIK,4 PR,18-KAN.</t>
  </si>
  <si>
    <t>ICHAIR MC1 LIGHT 1.610</t>
  </si>
  <si>
    <t>VOZÍK ELEKTRICKÝ PŘEVÁŽNĚ EXTERIÉROVÝ VARIABILNÍ MEYRA</t>
  </si>
  <si>
    <t>KALHOTKY ABSORPČNÍ ID PANTS FOR MEN LEVEL 4 LARGE</t>
  </si>
  <si>
    <t>BOKY 100-135CM,1150ML,PRODYŠNÉ,10KS</t>
  </si>
  <si>
    <t>SPEEDICATH NAVI</t>
  </si>
  <si>
    <t>POTAŽENÝ HYDROFIL. KATETR IHNED K POUŽITÍ, FLEX. ŠPIČKA, CHLAPECKÝ, CH12, 29022</t>
  </si>
  <si>
    <t>POTAŽENÝ HYDROFIL. KATETR IHNED K POUŽITÍ, FLEX. ŠPIČKA, CHLAPECKÝ, CH10, 29021</t>
  </si>
  <si>
    <t>POMŮCKA REHABILITAČNÍ RESPIRAČNÍ SHAKER DELUXE KIDS</t>
  </si>
  <si>
    <t>OSCILAČNÍ VÝDECHOVÁ REHABILITAČNÍ POMŮCKA</t>
  </si>
  <si>
    <t>10.02.02.02</t>
  </si>
  <si>
    <t>TENA LADY SLIM EXTRA PLUS</t>
  </si>
  <si>
    <t>VLOŽKY ABSORPČNÍ,580ML,16KS</t>
  </si>
  <si>
    <t>EPITÉZA AMOENA BALANCE ADAPT AIR MD</t>
  </si>
  <si>
    <t>ADAPT. KOREKČNÍ, INTEGR. VZDUCH.KOMORA,ODLEHČ., SYM., TERMOREG.MAT. COMFORT+,233</t>
  </si>
  <si>
    <t>EPITÉZA AMOENA BALANCE ADAPT AIR SV</t>
  </si>
  <si>
    <t>ADAPT. KOREKČNÍ, INTEGR. VZDUCH.KOMORA,ODLEHČ., SYM., TERMOREG.MAT. COMFORT+,234</t>
  </si>
  <si>
    <t>EPITÉZA AMOENA ADAPT AIR LIGHT 1SN</t>
  </si>
  <si>
    <t>ADAPTABILNÍ, INTEGR. VZDUCH. KOMORA, ODLEHČ., SYM., TERMOREG. MAT. COMFORT+, 329</t>
  </si>
  <si>
    <t>OBVOD TRUPU 85-95CM,VEL.3</t>
  </si>
  <si>
    <t>OBVOD TRUPU 75-85CM,VEL.2</t>
  </si>
  <si>
    <t>PURE 312 5X</t>
  </si>
  <si>
    <t>SLUCHADLO ZÁVĚSNÉ DIGITÁLNÍ 32 KANÁLOVÉ S REPRODUKTORKEM VE ZVUKOVODU</t>
  </si>
  <si>
    <t>KANYLA TRACHEOSTOMICKÁ BEZ MANŽETY</t>
  </si>
  <si>
    <t>TRACOE TWIST 314,2 VNITŘNÍ KANYLY S 15 MM KONEKTOREM, ZDVOJENÉ FENESTROVÁNÍ</t>
  </si>
  <si>
    <t>10.05.01.03</t>
  </si>
  <si>
    <t>TRACOE TWIST 313,2 VNITŘNÍ KANYLY S 15 MM KONEKTOREM</t>
  </si>
  <si>
    <t>FUGUE 16W CIC SP</t>
  </si>
  <si>
    <t>KANÁLOVÉ 16K. VÝKONNÉ WL.PROG APP</t>
  </si>
  <si>
    <t>A05</t>
  </si>
  <si>
    <t>Fonika Medical s.r.o.</t>
  </si>
  <si>
    <t>KANYLA TRACHEOSTOMICKÁ S NÍZKOTLAKOU MANŽETOU</t>
  </si>
  <si>
    <t>TRACOE TWIST 312,2 VNITŘNÍ KANYLY S 15 MM KONEKTOREM, ZDVOJENÉ FENESTROVÁNÍ</t>
  </si>
  <si>
    <t>WIDEX MOMENT M-RIC 312 D 110</t>
  </si>
  <si>
    <t>WIDEX MOMENT M-MRIC R D 110</t>
  </si>
  <si>
    <t>KRYTÍ RAN Z MODIFIKOVANÉ CELULÓZY STOPBAC STERILE CEL</t>
  </si>
  <si>
    <t>STOPBAC STERILE CEL, 10 X 15 CM, 5 KS</t>
  </si>
  <si>
    <t>GRA</t>
  </si>
  <si>
    <t>Grade Medical s.r.o.</t>
  </si>
  <si>
    <t>01.02.06.01</t>
  </si>
  <si>
    <t>NÁPLAST HYPOALERGENNÍ COSMOPOR STERILNÍ</t>
  </si>
  <si>
    <t>S POLŠTÁŘKEM, 10X35CM, 25 KS</t>
  </si>
  <si>
    <t>8750,0</t>
  </si>
  <si>
    <t>01.03.03.01</t>
  </si>
  <si>
    <t>STOPBAC STERILE CEL, 5 X 5 CM, 5 KS</t>
  </si>
  <si>
    <t>PRUŽNÉ HADICOVÉ OBINADLO, 3,5CM X 10M, 1 KS</t>
  </si>
  <si>
    <t>PRUŽNÉ HADICOVÉ OBINADLO, 5CM X 10M, 1 KS</t>
  </si>
  <si>
    <t>KRYTÍ ABSORPČNÍ OBOUSTRANNÉ CUREA P1 DUO</t>
  </si>
  <si>
    <t>P1DUO-100200-25, STERILNÍ, 10X20 CM, 25 KS</t>
  </si>
  <si>
    <t>MBP</t>
  </si>
  <si>
    <t>QuadraCare CZ s.r.o.</t>
  </si>
  <si>
    <t>PHONAK BOLERO M30-M</t>
  </si>
  <si>
    <t>P1DUO-100200-10, STERILNÍ, 10X20 CM, 10 KS</t>
  </si>
  <si>
    <t>P1DUO-100100-25, STERILNÍ, 10X10 CM, 25 KS</t>
  </si>
  <si>
    <t>P1DUO-100100-10, STERILNÍ, 10X10 CM, 10 KS</t>
  </si>
  <si>
    <t>P1DUO-075075-25, STERILNÍ, 7,5X7,5 CM, 25 KS</t>
  </si>
  <si>
    <t>1406,2</t>
  </si>
  <si>
    <t>P1DUO-075075-10, STERILNÍ, 7,5X7,5 CM, 10 KS</t>
  </si>
  <si>
    <t>KRYTÍ ABSORPČNÍ CUREA CLEAN BREATHABLE</t>
  </si>
  <si>
    <t>CCB-100200-641, NESTERILNÍ, 10X20 CM, 40 KS</t>
  </si>
  <si>
    <t>CCB-100100-640, NESTERILNÍ, 10X10 CM, 80 KS</t>
  </si>
  <si>
    <t>KRYTÍ ABSORPČNÍ CUREA CLEAN</t>
  </si>
  <si>
    <t>CC-200300-646, NESTERILNÍ, 20X30 CM, 25 KS</t>
  </si>
  <si>
    <t>15000</t>
  </si>
  <si>
    <t>CC-200200-637, NESTERILNÍ, 20X20 CM, 25 KS</t>
  </si>
  <si>
    <t>CC-150150-645, NESTERILNÍ, 15X15 CM, 50 KS</t>
  </si>
  <si>
    <t>11250</t>
  </si>
  <si>
    <t>CC-100200-636, NESTERILNÍ, 10X20 CM, 50 KS</t>
  </si>
  <si>
    <t>CC-100100-635, NESTERILNÍ, 10X10 CM, 100 KS</t>
  </si>
  <si>
    <t>MOLIFT RGOSLING AMPU</t>
  </si>
  <si>
    <t>ZÁVĚSNÝ KURT K EL. POJÍZDNÝM ZVEDÁKŮM MOLIFT PRO AMPUTOVANÉ, RŮZNÉ VELIKOSTI</t>
  </si>
  <si>
    <t>07.05.03.02</t>
  </si>
  <si>
    <t>MOLIFT RGOSLING MEDIUMBACK/HIGHBACK</t>
  </si>
  <si>
    <t>ZÁVĚSNÝ KURT K EL. POJÍZDNÝM ZVEDÁKŮM MOLIFT STŘEDNĚ VYSOKÝ/VYSOKÝ, RŮZNÉ VEL.</t>
  </si>
  <si>
    <t>VYMEZENÍ PRO ROZŠÍŘENÍ SEDU POLSTROVANÉ - DVOJITÉ</t>
  </si>
  <si>
    <t>PŘÍSLUŠENSTVÍ K VOZÍKU MECHANICKÉMU SMD QUICKIE / ZIPPIE</t>
  </si>
  <si>
    <t>VYMEZENÍ PRO ROZŠÍŘENÍ SEDU POLSTROVANÉ</t>
  </si>
  <si>
    <t>SPEC. OVLÁDÁNÍ RUKOU POHYBEM OVLADAČE MICROGUIDE - VČETNĚ MINISTOLEČKU</t>
  </si>
  <si>
    <t>BRADOVÉ OVLÁDÁNÍ POHYBEM JOYSTICKU - ELEKTRICKY ODKLOPNÉ RAMENO</t>
  </si>
  <si>
    <t>BRADOVÉ OVLÁDÁNÍ POHYBEM JOYSTICKU - MECHANICKY ODKLOPNÉ RAMENO</t>
  </si>
  <si>
    <t>RESOUND, ENYA 4, EY4ITE</t>
  </si>
  <si>
    <t>SLUCHADLO ITE, BATERIE V13, 10 KANÁLŮ, WIRELESS</t>
  </si>
  <si>
    <t>SUPRASORB P+PHMB NON ADHESIVE 15 X 15 CM</t>
  </si>
  <si>
    <t>RESOUND, ENYA 4, EY4CIC</t>
  </si>
  <si>
    <t>SLUCHADLO CIC, BATERIE V10, 10 KANÁLŮ</t>
  </si>
  <si>
    <t>RESOUND, ENYA 4, EY4ITC</t>
  </si>
  <si>
    <t>SLUCHADLO ITC, BATERIE V312, 10 KANÁLŮ, WIRELESS</t>
  </si>
  <si>
    <t>RESOUND, ENYA 3, EY3ITE</t>
  </si>
  <si>
    <t>SLUCHADLO ITE, BATERIE V13, 8 KANÁLŮ, WIRELESS</t>
  </si>
  <si>
    <t>KOLENNÍ ORTÉZA LÉČEBNÁ – DVOUOSÝ KLOUB 002A II</t>
  </si>
  <si>
    <t>SÁČEK 1D STOMOCUR ILEO PROTECT, SAFE AND EASY</t>
  </si>
  <si>
    <t>VÝPUSTNÝ, BÉŽOVÝ S OKÉNKEM, FILTR, UZÁVĚR SAFE AND EASY, Ø20MM-60MM</t>
  </si>
  <si>
    <t>LIVIO 2000</t>
  </si>
  <si>
    <t>LIVIO 2400</t>
  </si>
  <si>
    <t>LIVIO 1000 RIC R</t>
  </si>
  <si>
    <t>ASTRAL 150</t>
  </si>
  <si>
    <t>CAVITY 7X7 CM, POLŠTÁŘEK S BIO-KERAMICKÝM PREPARÁTEM, 5 KS</t>
  </si>
  <si>
    <t>245,00</t>
  </si>
  <si>
    <t>PŘÍSTROJOVÉ VYBAVENÍ PRO INVAZIVNÍ DUPV, MOBILNÍ PACIENT/DENNÍ PRONÁJEM</t>
  </si>
  <si>
    <t>PODLOŽKA 2D EAKIN DOT CX  839830</t>
  </si>
  <si>
    <t>KONVEXNÍ,80MM,K ÚPRAVĚ 15-60MM,NAVÁDĚCÍ KRUH,MĚKČENÁ,FLEXIBILNÍ,5KS</t>
  </si>
  <si>
    <t>PODLOŽKA 2D EAKIN DOT CX  839821-839829</t>
  </si>
  <si>
    <t>KONVEXNÍ,60MM,20-40MM Á 2,5MM, NAVÁDĚCÍ KRUH,MĚKKÁ,FLEXIBILNÍ,5KS</t>
  </si>
  <si>
    <t>PODLOŽKA 2D EAKIN DOT CX  839820</t>
  </si>
  <si>
    <t>KONVEXNÍ,60MM,K ÚPRAVĚ 15-40MM,NAVÁDĚCÍ KRUH,MĚKČENÁ,FLEXIBILNÍ,5KS</t>
  </si>
  <si>
    <t>OCTENILIN WOUND GEL</t>
  </si>
  <si>
    <t>GEL NA RÁNY, 250 ML</t>
  </si>
  <si>
    <t>963</t>
  </si>
  <si>
    <t>Schulke CZ, s.r.o.</t>
  </si>
  <si>
    <t>01.02.03.02</t>
  </si>
  <si>
    <t>0045615</t>
  </si>
  <si>
    <t>PUNČOCHY KOMPRESNÍ LÝTKOVÉ III.K.T.</t>
  </si>
  <si>
    <t>DEONA C-UZAVŘENÁ OTEVŘENÁ ŠPIČKA A-D</t>
  </si>
  <si>
    <t>237</t>
  </si>
  <si>
    <t>DEONA MEDI s.r.o.</t>
  </si>
  <si>
    <t>0093605</t>
  </si>
  <si>
    <t>ULTRA-FINE FILTER, DISPOSABLE</t>
  </si>
  <si>
    <t>FILTR NA MIKROČÁSTICE</t>
  </si>
  <si>
    <t>10.04.04.12</t>
  </si>
  <si>
    <t>ENCHANT 80 BTE ET80 B 105</t>
  </si>
  <si>
    <t>ENCHANT 100 BTE ET100 B 105</t>
  </si>
  <si>
    <t>ENCHANT 20 BTE ET20 MNR T DPB BE</t>
  </si>
  <si>
    <t>SLUCHADLO ZÁVĚSNÉ DIGITÁLNÍ MINI RITE,WIRELESS,SOUNDDNA,2 MIK,4 PR,DO 100 DB HL</t>
  </si>
  <si>
    <t>ENCHANT 40 BTE ET40 MNR T DPB BE</t>
  </si>
  <si>
    <t>VOZÍK MECHANICKÝ AKTIVNÍ IRIS XS</t>
  </si>
  <si>
    <t>AKTIVNÍ, Š.30-45 CM, H. 36-40 CM, ULTRALEHKÝ</t>
  </si>
  <si>
    <t>KUP</t>
  </si>
  <si>
    <t>KURY spol. s r.o.</t>
  </si>
  <si>
    <t>OPĚRKA ZAD ŘEMÍNKOVÁ</t>
  </si>
  <si>
    <t>ROZMĚR DLE VOZÍKU, NASTAVENÍ TUHOSTI ZAD POMOCÍ ŘEMÍNKŮ</t>
  </si>
  <si>
    <t>ODSÁVAČKA UNIVERZÁLNÍ</t>
  </si>
  <si>
    <t>KLÍN ABDUKČNÍ ODNÍMATELNÝ</t>
  </si>
  <si>
    <t>RYCHLOUPÍNACÍ, PRODYŠNÝ</t>
  </si>
  <si>
    <t>NÁVLEK SILIKONOVÝ NA POHÁNĚCÍ OBRUČ</t>
  </si>
  <si>
    <t>PRO STANDARDNÍ OBRUČ  22", 24", ZLEPŠENÍ ÚCHOPOVÉ FUNKCE URČENÉ K POHONU</t>
  </si>
  <si>
    <t>VOZÍK MECHANICKÝ SPECIÁLNÍ MULTIFUNKČNÍ DĚTSKÝ DINGO</t>
  </si>
  <si>
    <t>ANATOMICKY TVAROVANÁ SEDAČK I ZÁDOVÁ OPĚRKA, POLOHOVACÍ SEDAČKA I ZÁDOVÁ OPĚRKA</t>
  </si>
  <si>
    <t>VOZÍK MECHANICKÝ AKTIVNÍ ZION</t>
  </si>
  <si>
    <t>AKTIVNÍ, ULTRALEHKÝ PEVNÝ RÁM, ODPRUŽENÉ VIDLICE, ŘEMÍNKOVÁ SEDAČKA</t>
  </si>
  <si>
    <t>VOZÍK MECHANICKÝ AKTIVNÍ AKTIV XS</t>
  </si>
  <si>
    <t>AKTIVNÍ ULTRALEHKÝ SKLÁDACÍ, ŘEMÍNKOVÁ ZÁDOVÁ OPĚRKA, RYCHLOUPÍNACÍ ZADNÍ KOLA</t>
  </si>
  <si>
    <t>PHONAK VITUS BTE-UP</t>
  </si>
  <si>
    <t>HYALO4 SILICONE ADHESIVE BORDER FOAM DRESSING - SACRAL</t>
  </si>
  <si>
    <t>SILIKONOVÉ ADHEZIVNÍ PĚNOVÉ KRYTÍ S LEPIVÝM OKRAJEM PRO SAKRÁLNÍ OBLAST, 10 KS</t>
  </si>
  <si>
    <t>3330,0</t>
  </si>
  <si>
    <t>988</t>
  </si>
  <si>
    <t>Aqvitox Technology s.r.o.</t>
  </si>
  <si>
    <t>HYALO4 ADHESIVE SILICONE BORDER FOAM DRESSING 7,5 X 7,5 CM</t>
  </si>
  <si>
    <t>ADHEZIVNÍ PĚNOVÉ KRYTÍ SE SILIKONEM A LEPÍCÍM OKRAJEM, 10 KS</t>
  </si>
  <si>
    <t>HYALO4 ADHESIVE SILICONE BORDER FOAM DRESSING 10 X 10 CM</t>
  </si>
  <si>
    <t>HYALO4 ADHESIVE SILICONE BORDER FOAM DRESSING 10 X 20 CM</t>
  </si>
  <si>
    <t>HYALO4  SILICONE ADHESIVE BORDER LITE FOAM DRESSING 10 X 10 CM</t>
  </si>
  <si>
    <t>ODLEHČENÉ ADHEZIVNÍ PĚNOVÉ KRYTÍ SE SILIKONEM A LEPÍCÍM OKRAJEM, 10 KS</t>
  </si>
  <si>
    <t>HYALO4 SILICONE ADHESIVE NON-BORDER FOAM DRESSING 10 X 10</t>
  </si>
  <si>
    <t>SILIKONOVÉ ADHEZIVNÍ KRYTÍ BEZ LEPIVÉHO OKRAJE, 10 KS</t>
  </si>
  <si>
    <t>HYALO4 SILICONE ADHESIVE NON-BORDER FOAM DRESSING 10 X 20</t>
  </si>
  <si>
    <t>OTICON XCEED 1</t>
  </si>
  <si>
    <t>GLUKOMETR WELLION GALILEO GLU/CHOL</t>
  </si>
  <si>
    <t>INZ.REŽIM, KOMPLETNÍ SET, MOŽNOST MĚŘENÍ CHOLESTEROLU</t>
  </si>
  <si>
    <t>WIDEX EVOKE E-FP 30</t>
  </si>
  <si>
    <t>SLUCHADLO ZÁVĚSNÉ, 4 KANÁLY, E-PLATFORMA, PRO ZTRÁTY DO 110 DB</t>
  </si>
  <si>
    <t>WIDEX EVOKE E-FA 30</t>
  </si>
  <si>
    <t>SLUCHADLO ZÁVĚSNÉ, 4 KANÁLY, E-PLATFORMA, PRO ZTRÁTY DO 90 DB</t>
  </si>
  <si>
    <t>WIDEX EVOKE E-FM 30</t>
  </si>
  <si>
    <t>SLUCHADLO ZÁVĚSNÉ, 4 KANÁLY, E-PLATFORMA, PRO ZTRÁTY DO 95 DB</t>
  </si>
  <si>
    <t>WIDEX EVOKE E-FP 50</t>
  </si>
  <si>
    <t>WIDEX EVOKE E-FA 50</t>
  </si>
  <si>
    <t>WIDEX EVOKE E-FM 50</t>
  </si>
  <si>
    <t>WIDEX EVOKE E-BTE 13 D 50</t>
  </si>
  <si>
    <t>SLUCHADLO ZÁVĚSNÉ 2.4 GHZ, 4 KANÁLY, E-PLATFORMA, PRO ZTRÁTY DO 105 DB</t>
  </si>
  <si>
    <t>0093875</t>
  </si>
  <si>
    <t>ORTÉZA HLEZNA TOB 500</t>
  </si>
  <si>
    <t>HLEZENNÍ ORTÉZA TEXTILNÍ, KŘÍŽOVÉ TEJPOVACÍ PÁSKY</t>
  </si>
  <si>
    <t>OLI</t>
  </si>
  <si>
    <t>ES</t>
  </si>
  <si>
    <t>Orlandino s.r.o.</t>
  </si>
  <si>
    <t>0093874</t>
  </si>
  <si>
    <t>ORTÉZA HLEZNA EST 084</t>
  </si>
  <si>
    <t>PEVNÁ HLEZENNÍ ORTÉZA TEXTILNÍ, PLASTOVÉ DLAHY</t>
  </si>
  <si>
    <t>0140205</t>
  </si>
  <si>
    <t>ORTÉZA HLEZNA - WALKER EST 087</t>
  </si>
  <si>
    <t>ORTÉZA HLEZNA, IMOBILIZAČNÍ TYPU FIX WALKER</t>
  </si>
  <si>
    <t>RESOUND, ENZO Q, EQ588-DW</t>
  </si>
  <si>
    <t>SLUCHADLO BTE HIGH POWER, BATERIE V13, 12 KANÁLŮ, WIRELESS, MFI, ANDROID STREAM</t>
  </si>
  <si>
    <t>KALHOTKY ABSORPČNÍ ID PANTS INTIME MEDIUM NORMAL</t>
  </si>
  <si>
    <t>BOKY 80-120CM,880ML,PRODYŠNÉ,12KS</t>
  </si>
  <si>
    <t>0171365</t>
  </si>
  <si>
    <t>SENI SUPER PLUS XXL</t>
  </si>
  <si>
    <t>KALHOTKY ABSORPČNÍ PRODYŠNÉ NOČNÍ, BOKY 160-200CM, SAVOST 3200ML, 10KS</t>
  </si>
  <si>
    <t>0170350</t>
  </si>
  <si>
    <t>SENI SUPER TRIO SMALL</t>
  </si>
  <si>
    <t>KALHOTKY ABSORPČNÍ PRODYŠNÉ VYSOKÁ SAVOST, BOKY 55-80CM, 2600ML,10KS</t>
  </si>
  <si>
    <t>0170351</t>
  </si>
  <si>
    <t>SENI SUPER TRIO MEDIUM</t>
  </si>
  <si>
    <t>KALHOTKY ABSORPČNÍ PRODYŠNÉ VYSOKÁ SAVOST, BOKY 75-110CM, 3000ML,10KS</t>
  </si>
  <si>
    <t>0170352</t>
  </si>
  <si>
    <t>SENI SUPER TRIO LARGE</t>
  </si>
  <si>
    <t>KALHOTKY ABSORPČNÍ PRODYŠNÉ VYSOKÁ SAVOST, BOKY 100-150CM, 3400ML,10KS</t>
  </si>
  <si>
    <t>0170353</t>
  </si>
  <si>
    <t>SENI SUPER TRIO EXTRA LARGE</t>
  </si>
  <si>
    <t>KALHOTKY ABSORPČNÍ PRODYŠNÉ VYSOKÁ SAVOST, BOKY 130-170CM, 3400ML,10KS</t>
  </si>
  <si>
    <t>0170354</t>
  </si>
  <si>
    <t>SENI SUPER QUATRO MEDIUM</t>
  </si>
  <si>
    <t>KALHOTKY ABSORPČNÍ PRODYŠNÉ EXTRA SAVÉ, BOKY 70-110CM, SAVOST 3700ML, 10KS</t>
  </si>
  <si>
    <t>0170355</t>
  </si>
  <si>
    <t>SENI SUPER QUATRO LARGE</t>
  </si>
  <si>
    <t>KALHOTKY ABSORPČNÍ PRODYŠNÉ EXTRA SAVÉ, BOKY 100-150CM, SAVOST 4000ML, 10KS</t>
  </si>
  <si>
    <t>0170356</t>
  </si>
  <si>
    <t>SENI SUPER QUATRO EXTRA LARGE</t>
  </si>
  <si>
    <t>KALHOTKY ABSORPČNÍ PRODYŠNÉ EXTRA SAVÉ, BOKY 130-170CM, SAVOST 4000ML, 10KS</t>
  </si>
  <si>
    <t>DAILEE COMFORT PREMIUM</t>
  </si>
  <si>
    <t>PLUS, VLOŽNÉ PLENY ABSORPČNÍ, 28KS</t>
  </si>
  <si>
    <t>EXTRA, VLOŽNÉ PLENY ABSORPČNÍ, 28KS</t>
  </si>
  <si>
    <t>MAXI, VLOŽNÉ PLENY ABSORPČNÍ, 28KS</t>
  </si>
  <si>
    <t>SUPER, VLOŽNÉ PLENY ABSORPČNÍ, 28KS</t>
  </si>
  <si>
    <t>DAILEE LADY PREMIUM</t>
  </si>
  <si>
    <t>ULTRA MINI, VLOŽKY ABSORPČNÍ, PRO ŽENY, 28KS</t>
  </si>
  <si>
    <t>PLENY ABSORPČNÍ ATTENDS SOFT SUPER 4</t>
  </si>
  <si>
    <t>1000ML, 30KS</t>
  </si>
  <si>
    <t>SLIM MINI, VLOŽKY ABSORPČNÍ, PRO ŽENY, 28KS</t>
  </si>
  <si>
    <t>SLIM NORMAL, VLOŽKY ABSORPČNÍ, PRO ŽENY, 28KS</t>
  </si>
  <si>
    <t>SLIM EXTRA, VLOŽKY ABSORPČNÍ, PRO ŽENY, 28KS</t>
  </si>
  <si>
    <t>POOPERAČNÍ BOTA HALLUX VALGUS - 710</t>
  </si>
  <si>
    <t>ORTÉZA KOLENNÍ DĚLENÁ S PLASTOVÝM KLOUBEM 010</t>
  </si>
  <si>
    <t>010</t>
  </si>
  <si>
    <t>ORTÉZA KOLENNÍ TUBULÁRNÍ S PLASTOVÝM KLOUBEM 009B</t>
  </si>
  <si>
    <t>009B</t>
  </si>
  <si>
    <t>ORTÉZA KOLENNÍ TUBULÁRNÍ S PLASTOVÝM KLOUBEM 009</t>
  </si>
  <si>
    <t>009</t>
  </si>
  <si>
    <t>PODLOŽKA 2D EAKIN DOT 839809</t>
  </si>
  <si>
    <t>PLOCHÁ,80MM,K ÚPRAVĚ 15-50MM,NAVÁDĚCÍ KRUH,MĚKČENÁ,FLEXIBILNÍ,5KS</t>
  </si>
  <si>
    <t>PODLOŽKA 2D EAKIN DOT 839810-12</t>
  </si>
  <si>
    <t>PLOCHÁ,80MM, 40-45-50MM,NAVÁDĚCÍ KRUH,MĚKČENÁ,FLEXIBILNÍ,5KS</t>
  </si>
  <si>
    <t>0087488</t>
  </si>
  <si>
    <t>KALHOTKY ABSORPČNÍ ATTENDS SLIP REGULAR 9 SMALL</t>
  </si>
  <si>
    <t>BOKY 50-80CM,PRODYŠNÉ,1750ML,21KS</t>
  </si>
  <si>
    <t>0087489</t>
  </si>
  <si>
    <t>KALHOTKY ABSORPČNÍ ATTENDS SLIP ACTIVE 9 LARGE</t>
  </si>
  <si>
    <t>BOKY 110-150CM,2800ML,28KS</t>
  </si>
  <si>
    <t>0087490</t>
  </si>
  <si>
    <t>KALHOTKY ABSORPČNÍ ATTENDS SLIP ACTIVE 10 MEDIUM</t>
  </si>
  <si>
    <t>BOKY 80-110CM,2890ML,28KS</t>
  </si>
  <si>
    <t>0087491</t>
  </si>
  <si>
    <t>KALHOTKY ABSORPČNÍ ATTENDS SLIP ACTIVE 10 LARGE</t>
  </si>
  <si>
    <t>BOKY 110-150CM,4150ML,28KS</t>
  </si>
  <si>
    <t>SÁČEK 1D STOMOCUR UROSTOMICKÝ MICROSKIN, HYDROCOLOID, VÝPUSTNÝ</t>
  </si>
  <si>
    <t>BÉŽOVÝ S OKÉNKEM, 15-40MM</t>
  </si>
  <si>
    <t>BÉŽOVÝ/TRANSP.  10-40MM</t>
  </si>
  <si>
    <t>SÁČEK 1D STOMOCUR UROSTOMICKÝ MICROSKIN, VÝPUSTNÝ</t>
  </si>
  <si>
    <t>BÉŽOVÝ S OKÉNKEM, 13-50MM</t>
  </si>
  <si>
    <t>SÁČEK 1D STOMOCUR UROSTOMICKÝ, VÝPUSTNÝ</t>
  </si>
  <si>
    <t>BÉŽOVÝ S OKÉNKEM, 15-60MM</t>
  </si>
  <si>
    <t>SÁČEK 2D STOMOCUR UROSTOMICKÝ CLIC VÝPUSTNÝ</t>
  </si>
  <si>
    <t>BÉŽOVÝ S OKÉNKEM, VYPOUŠTĚCÍ VENTIL, PR.45MM</t>
  </si>
  <si>
    <t>0085847</t>
  </si>
  <si>
    <t>SENI OPTIMA TRIO LARGE</t>
  </si>
  <si>
    <t>KALHOTKY ABSORPČNÍ S PÁSEM NOČNÍ, BOKY 80 - 125 CM, SAVOST 3800ML, 10KS</t>
  </si>
  <si>
    <t>0085846</t>
  </si>
  <si>
    <t>SENI OPTIMA TRIO EXTRA LARGE</t>
  </si>
  <si>
    <t>KALHOTKY ABSORPČNÍ S PÁSEM NOČNÍ, BOKY 105 - 155 CM, SAVOST 4400ML, 10KS</t>
  </si>
  <si>
    <t>KRYTÍ ZE SILIKONOVÉHO GELU AMOENA STRIPS 010 (1)</t>
  </si>
  <si>
    <t>SAMOLEPÍCÍ KRYTÍ PRO LÉČBU JIZVY, PÁSEK 260X35 MM, 1 KS</t>
  </si>
  <si>
    <t>91,00</t>
  </si>
  <si>
    <t>KRYTÍ ZE SILIKONOVÉHO GELU AMOENA STRIPS 010</t>
  </si>
  <si>
    <t>SAMOLEPÍCÍ KRYTÍ PRO LÉČBU JIZVY, PÁSEK, 260X35 MM, 4 KS</t>
  </si>
  <si>
    <t>364,00</t>
  </si>
  <si>
    <t>OTICON JET 2</t>
  </si>
  <si>
    <t>SLUCHADLO S PROCESOREM POLARIS A VYSOKOU BLUETOOTH KOMPATIBILITOU</t>
  </si>
  <si>
    <t>TENA MEN PU MAXI S/M</t>
  </si>
  <si>
    <t>KALHOTKY ABSORPČNÍ NATAHOVACÍ,BOKY 75-105CM,1430ML,12KS</t>
  </si>
  <si>
    <t>KRYTÍ ZE SILIKONOVÉHO GELU AMOENA ANCHORS 013</t>
  </si>
  <si>
    <t>SAMOLEPÍCÍ KRYTÍ PRO LÉČBU JIZVY, KOTVA, 230;145 MM, 2 KS</t>
  </si>
  <si>
    <t>667,00</t>
  </si>
  <si>
    <t>TENA MEN PU MAXI L/XL</t>
  </si>
  <si>
    <t>KALHOTKY ABSORPČNÍ NATAHOVACÍ,BOKY 95-130CM,1430ML,10KS</t>
  </si>
  <si>
    <t>KRYTÍ ZE SILIKONOVÉHO GELU AMOENA SQUARES 011</t>
  </si>
  <si>
    <t>SAMOLEPÍCÍ KRYTÍ PRO LÉČBU JIZVY, OBDÉLNÍK 260X100 MM, 2 KS</t>
  </si>
  <si>
    <t>520,00</t>
  </si>
  <si>
    <t>RESOUND, OMNIA, RU961-DRW</t>
  </si>
  <si>
    <t>SLUCHADLO RIE, BATERIE V312, 17 KANÁLŮ, WIRELESS, MFI, ANDROID STREAMING</t>
  </si>
  <si>
    <t>RESOUND, OMNIA, RU962-DRW</t>
  </si>
  <si>
    <t>SLUCHADLO RIE, BATERIE V13, 17 KANÁLŮ, WIRELESS, MFI, ANDROID STREAMING</t>
  </si>
  <si>
    <t>RESOUND, OMNIA, RU762-DRW</t>
  </si>
  <si>
    <t>SLUCHADLO RIE, BATERIE V13, 14 KANÁLŮ, WIRELESS, MFI, ANDROID STREAMING</t>
  </si>
  <si>
    <t>RESOUND, OMNIA, RU562-DRW</t>
  </si>
  <si>
    <t>SLUCHADLO RIE, BATERIE V13, 12 KANÁLŮ, WIRELESS, MFI, ANDROID STREAMING</t>
  </si>
  <si>
    <t>PŮLKROUŽKY EAKIN CONTOUR FLANGE EXTENDER 839040</t>
  </si>
  <si>
    <t>VYROVNÁVACÍ ELASTICKÝ PÁSEK S VÝŘEZY,30KS</t>
  </si>
  <si>
    <t>0088240</t>
  </si>
  <si>
    <t>PLENY ABSORPČNÍ ID FORM PLUS</t>
  </si>
  <si>
    <t>1500ML,PRODYŠNÉ,21KS</t>
  </si>
  <si>
    <t>WIDEX MOMENT M-IM 330</t>
  </si>
  <si>
    <t>SLUCHADLO ZVUKOVODOVÉ, 12 KANÁLŮ, M-PLATFORMA, PRO ZTRÁTY DO 90 DB</t>
  </si>
  <si>
    <t>WIDEX MOMENT M-XP 330</t>
  </si>
  <si>
    <t>SLUCHADLO ZVUKOVODOVÉ, 12 KANÁLŮ, M-PLATFORMA, PRO ZTRÁTY DO 85 DB</t>
  </si>
  <si>
    <t>WIDEX MOMENT M-CIC 330</t>
  </si>
  <si>
    <t>SLUCHADLO KANÁLOVÉ, 12 KANÁLŮ, M-PLATFORMA, PRO ZTRÁTY DO 75 DB</t>
  </si>
  <si>
    <t>WIDEX MOMENT M-RIC 312 D 220</t>
  </si>
  <si>
    <t>SLUCHADLO RIC, 2.4 GHZ, 10 KANÁLŮ, M-PLATFORMA, PRO ZTRÁTY DO 100/115 DB</t>
  </si>
  <si>
    <t>WIDEX MOMENT M-MRIC R D 220</t>
  </si>
  <si>
    <t>SLUCHADLO MRIC DOBÍJECÍ, 2.4 GHZ, 10 KANÁLŮ, M-PLATFORMA, PRO ZTRÁTY DO 95/110DB</t>
  </si>
  <si>
    <t>WIDEX MOMENT M-IP 220</t>
  </si>
  <si>
    <t>SLUCHADLO ZVUKOVODOVÉ, 10 KANÁLŮ, M-PLATFORMA, PRO ZTRÁTY DO 90 DB</t>
  </si>
  <si>
    <t>WIDEX MOMENT M-IM 220</t>
  </si>
  <si>
    <t>WIDEX MOMENT M-XP 220</t>
  </si>
  <si>
    <t>SLUCHADLO ZVUKOVODOVÉ, 10 KANÁLŮ, M-PLATFORMA, PRO ZTRÁTY DO 85 DB</t>
  </si>
  <si>
    <t>WIDEX MOMENT M-XP 110</t>
  </si>
  <si>
    <t>WIDEX MOMENT M-CIC 110</t>
  </si>
  <si>
    <t>SLUCHADLO KANÁLOVÉ, 6 KANÁLŮ, M-PLATFORMA, PRO ZTRÁTY DO 75 DB</t>
  </si>
  <si>
    <t>MINIMED 780G INZULÍNOVÁ PUMPA</t>
  </si>
  <si>
    <t>ADVANCED HYBRID CLOSED LOOP (AHCL) SYSTEM</t>
  </si>
  <si>
    <t>05.03.03.03</t>
  </si>
  <si>
    <t>KALHOTKY ABSORPČNÍ NAVLÉKACÍ DĚTSKÉ, 11-17 KG, 19 KS</t>
  </si>
  <si>
    <t>RADIANT 100 ITE</t>
  </si>
  <si>
    <t>SLUCHADLO ZVUKOVODOVÉ DIGITÁLNÍ,WIRELESS,S-DNA,2 MIK,4 PR,24-KAN.</t>
  </si>
  <si>
    <t>KRYTÍ (ABSORPČNÍ) S AKTIVNÍM UHLÍM, 10X20CM</t>
  </si>
  <si>
    <t>KALHOTKY ABSORPČNÍ NAVLÉKACÍ DĚTSKÉ, 15+ KG, 18 KS</t>
  </si>
  <si>
    <t>RADIANT 20 MNR TR</t>
  </si>
  <si>
    <t>SLUCHADLO ZÁVĚSNÉ DIGITÁLNÍ MINI RITE,WIRELESS,NABÍJECÍ,S-DNA,2 MIK,4 PR,12-KAN.</t>
  </si>
  <si>
    <t>RADIANT 40 MNR T</t>
  </si>
  <si>
    <t>RADIANT 20 MNR T</t>
  </si>
  <si>
    <t>RADIANT 60 MNB TR</t>
  </si>
  <si>
    <t>SLUCHADLO ZÁVĚSNÉ DIGITÁLNÍ MINI BTE,WIRELESS,NABÍJECÍ,S-DNA,2 MIK,4 PR,18-KAN.</t>
  </si>
  <si>
    <t>RADIANT 20 MNB TR</t>
  </si>
  <si>
    <t>SLUCHADLO ZÁVĚSNÉ DIGITÁLNÍ MINI BTE,WIRELESS,NABÍJECÍ,S-DNA,2 MIK,4 PR,12-KAN.</t>
  </si>
  <si>
    <t>RADIANT 80 MNB T</t>
  </si>
  <si>
    <t>SLUCHADLO ZÁVĚSNÉ DIGITÁLNÍ MINI BTE,WIRELESS,S-DNA,2 MIK,4 PR,20-KAN.</t>
  </si>
  <si>
    <t>RADIANT 100 MNB T</t>
  </si>
  <si>
    <t>SLUCHADLO ZÁVĚSNÉ DIGITÁLNÍ MINI BTE,WIRELESS,S-DNA,2 MIK,4 PR,24-KAN.</t>
  </si>
  <si>
    <t>RADIANT 40 MNR TR</t>
  </si>
  <si>
    <t>SLUCHADLO ZÁVĚSNÉ DIGITÁLNÍ MINI RITE,WIRELESS,NABÍJECÍ,S-DNA,2 MIK,4 PR,14-KAN.</t>
  </si>
  <si>
    <t>KALHOTKY ABSORPČNÍ ID SLIP INTENSE MEDIUM MAXI</t>
  </si>
  <si>
    <t>BOKY 80-125CM,4000ML,PRODYŠNÉ,15KS</t>
  </si>
  <si>
    <t>0170340</t>
  </si>
  <si>
    <t>SENI SUPER EXTRA SMALL</t>
  </si>
  <si>
    <t>KALHOTKY ABSORPČNÍ PRODYŠNÉ DENNÍ, BOKY 40-60CM, 1400ML, 10KS</t>
  </si>
  <si>
    <t>0170341</t>
  </si>
  <si>
    <t>SENI SUPER SMALL</t>
  </si>
  <si>
    <t>KALHOTKY ABSORPČNÍ PRODYŠNÉ DENNÍ, BOKY 55-80CM,1600ML,10KS</t>
  </si>
  <si>
    <t>KALHOTKY ABSORPČNÍ ID PANTS INTIME MEDIUM SUPER</t>
  </si>
  <si>
    <t>BOKY 80-120CM,1395ML,PRODYŠNÉ,12KS</t>
  </si>
  <si>
    <t>KALHOTKY ABSORPČNÍ ID PANTS INTIME LARGE NORMAL</t>
  </si>
  <si>
    <t>BOKY 100-145CM,880ML,PRODYŠNÉ,10KS</t>
  </si>
  <si>
    <t>KALHOTKY ABSORPČNÍ ID PANTS INTIME LARGE PLUS</t>
  </si>
  <si>
    <t>BOKY 100-145CM,1150ML,PRODYŠNÉ,10KS</t>
  </si>
  <si>
    <t>KALHOTKY ABSORPČNÍ ID PANTS INTIME LARGE SUPER</t>
  </si>
  <si>
    <t>BOKY 100-145CM,1395ML,PRODYŠNÉ,10KS</t>
  </si>
  <si>
    <t>0085844</t>
  </si>
  <si>
    <t>SENI OPTIMA PLUS LARGE</t>
  </si>
  <si>
    <t>KALHOTKY ABSORPČNÍ S PÁSEM NOČNÍ, BOKY 80-125 CM, SAVOST 2900ML, 10KS</t>
  </si>
  <si>
    <t>0085843</t>
  </si>
  <si>
    <t>SENI OPTIMA PLUS EXTRA LARGE</t>
  </si>
  <si>
    <t>KALHOTKY ABSORPČNÍ S PÁSEM NOČNÍ, BOKY 105 - 155 CM, SAVOST 3500ML, 10KS</t>
  </si>
  <si>
    <t>0085848</t>
  </si>
  <si>
    <t>SENI OPTIMA TRIO MEDIUM</t>
  </si>
  <si>
    <t>KALHOTKY ABSORPČNÍ S PÁSEM NOČNÍ, BOKY 70 - 105 CM, SAVOST 3100ML, 10KS</t>
  </si>
  <si>
    <t>WIDEX EVOKE E-FS 100</t>
  </si>
  <si>
    <t>SLUCHADLO ZÁVĚSNÉ RIC, 6 KANÁLŮ, E-PLATFORMA, PRO ZTRÁTY DO 100/110 DB</t>
  </si>
  <si>
    <t>WIDEX EVOKE E-RIC 10 100</t>
  </si>
  <si>
    <t>SLUCHADLO ZÁVĚSNÉ RIC, 6 KANÁLŮ, E-PLATFORMA, PRO ZTRÁTY DO 85/90 DB</t>
  </si>
  <si>
    <t>WIDEX EVOKE E-XP 100</t>
  </si>
  <si>
    <t>SLUCHADLO ZVUKOVODOVÉ, 6 KANÁLŮ, E-PLATFORMA, PRO ZTRÁTY DO 85 DB</t>
  </si>
  <si>
    <t>WIDEX EVOKE E-CIC 100</t>
  </si>
  <si>
    <t>SLUCHADLO KANÁLOVÉ, 6 KANÁLŮ, E-PLATFORMA, PRO ZTRÁTY DO 75 DB</t>
  </si>
  <si>
    <t>WIDEX MOMENT M-BTE 13 D 440</t>
  </si>
  <si>
    <t>SLUCHADLO ZÁVĚSNÉ, 2.4 GHZ, 15 KANÁLŮ, M-PLATFORMA, PRO ZTRÁTY DO 100/105 DB</t>
  </si>
  <si>
    <t>NÁVLEKY NA OBRUČE PRO KOLA 22", PÁR</t>
  </si>
  <si>
    <t>KRYTY KOL PRO KOLA 22", TRANSPARENTNÍ, PÁR</t>
  </si>
  <si>
    <t>ASKINA CALGITROL THIN</t>
  </si>
  <si>
    <t>KRYTÍ SE STŘÍBREM 20X20CM (1 BAL=10 KS)</t>
  </si>
  <si>
    <t>01.02.04.02</t>
  </si>
  <si>
    <t>RAEDA FULLOOP</t>
  </si>
  <si>
    <t>A30</t>
  </si>
  <si>
    <t>ERGOTEP, družstvo invalidů</t>
  </si>
  <si>
    <t>LX7 BTE UP DĚTSKÉ</t>
  </si>
  <si>
    <t>SLUCHADLO SILNÉ DĚTSKÉ  AŽ ZBYTKY SLUCHU LEOX7 BTE UP ZTRÁTY DO 145 DB</t>
  </si>
  <si>
    <t>334</t>
  </si>
  <si>
    <t>Audiocentrum-Tv spol. s r.o.</t>
  </si>
  <si>
    <t>LX7 BTE UP</t>
  </si>
  <si>
    <t>SLUCHADLO SILNÉ AŽ ZBYTKY SLUCHU LEOX7 BTE UP ZTRÁTY DO 145 DB</t>
  </si>
  <si>
    <t>LX3 BTE UP DĚTSKÉ</t>
  </si>
  <si>
    <t>SLUCHADLO SILNÉ DĚTSKÉ ZBYTKY SLUCHU LEOX3 BTE UP ZTRÁTY DO 145 DB</t>
  </si>
  <si>
    <t>LX3 BTE UP</t>
  </si>
  <si>
    <t>SLUCHADLO SILNÉ ZBYTKY SLUCHU LEOX3 BTE SP ZTRÁTY DO 145 DB</t>
  </si>
  <si>
    <t>LX7 BTE SP DĚTSKÉ</t>
  </si>
  <si>
    <t>SLUCHADLO SILNÉ DĚTSKÉ ZBYTKY SLUCHU LEOX7 BTE SP ZTRÁTY DO 142 DB</t>
  </si>
  <si>
    <t>LIVIO EDGE AI 2400 ITC R</t>
  </si>
  <si>
    <t>PÁS DORSO-LUMBÁLNÍ PODPŮRNÝ LOMBASTAB HIGH 0855</t>
  </si>
  <si>
    <t>35 CM, 5 VELIKOSTÍ</t>
  </si>
  <si>
    <t>PODPŮRNÝ BEDERNÍ PÁS LOMBAFIRST 0875</t>
  </si>
  <si>
    <t>PODPŮRNÝ BEDERNÍ PÁS LOMBAFIRST 0876</t>
  </si>
  <si>
    <t>0170271</t>
  </si>
  <si>
    <t>TENA SLIP PLUS LARGE</t>
  </si>
  <si>
    <t>KALHOTKY ABSORPČNÍ ZALEPOVACÍ,BOKY 92-144CM,2360ML,30KS</t>
  </si>
  <si>
    <t>GLUKOMETR WELLION GALILEO COMPACT</t>
  </si>
  <si>
    <t>INZULÍNOVÝ REŽIM, KOMPLETNÍ SET</t>
  </si>
  <si>
    <t>PŘIJÍMAČ DEXCOM G6</t>
  </si>
  <si>
    <t>PRO KONTINUÁLNÍ MĚŘENÍ GLYKÉMIE, USB KABEL, KOŽENÉ POUZDRO, NABÍJEČKA</t>
  </si>
  <si>
    <t>A.IMPORT.CZ spol. s r.o.</t>
  </si>
  <si>
    <t>FUGUE 24W BTE U</t>
  </si>
  <si>
    <t>ZÁVĚSNÉ 24K. VÝKONNÉ WL.PROG APP</t>
  </si>
  <si>
    <t>FUGUE 24W CIC</t>
  </si>
  <si>
    <t>KANÁLOVÉ 24K. WL.PROG APP</t>
  </si>
  <si>
    <t>FUGUE 24W ITC SP</t>
  </si>
  <si>
    <t>ZVUKOVOD 24K. VÝKONNÉ WL.PROG APP</t>
  </si>
  <si>
    <t>FUGUE 24W ITC</t>
  </si>
  <si>
    <t>ZVUKOVOD 24K. WL.PROG APP</t>
  </si>
  <si>
    <t>FUGUE 16W RIC</t>
  </si>
  <si>
    <t>ZÁVĚSNÉ 16K. WL.PROG APP</t>
  </si>
  <si>
    <t>ORTÉZA BEDERNÍ SELECTION BACK REGULAR</t>
  </si>
  <si>
    <t>VÝŠKA ZAD 23 CM, DVOJÍ ZPEVNĚNÍ, BARVA ČERNÁ</t>
  </si>
  <si>
    <t>923</t>
  </si>
  <si>
    <t>GREIF-INEX s.r.o.</t>
  </si>
  <si>
    <t>ORTÉZA ZÁPĚSTÍ S PALCEM VISSION WRIST</t>
  </si>
  <si>
    <t>BARVA ČERNÁ</t>
  </si>
  <si>
    <t>ORTÉZA ZÁPĚSTÍ BEZ PALCE SELECTION WRIST SOFT</t>
  </si>
  <si>
    <t>ORTÉZA ZÁPĚSTÍ S PALCEM SELECTION WRIST RIGID</t>
  </si>
  <si>
    <t>CHEER 40 MINIRITE</t>
  </si>
  <si>
    <t>SLUCHADLO ZÁVĚSNÉ DIGITÁLNÍ MINI RITE, WIRELESS,2 MIK,4 PROG,DO 105 DB HL</t>
  </si>
  <si>
    <t>ZVUKOVÝ PROCESOR NUCLEUS 7 (CP1000)</t>
  </si>
  <si>
    <t>RESOUND, KEY, KE2ITC-DW-HP</t>
  </si>
  <si>
    <t>SLUCHADLO ZVUKOVODOVÉ, ITC, BATERIE V312, 6 KANÁLŮ, WIRELESS</t>
  </si>
  <si>
    <t>PHONAK VIRTO M90-312 NW O</t>
  </si>
  <si>
    <t>RESOUND, KEY, KE2ITC-DW-UP</t>
  </si>
  <si>
    <t>AT51036 CHODÍTKO ČTYŘKOLOVÉ</t>
  </si>
  <si>
    <t>AT51035 CHODÍTKO ČTYŘKOLOVÉ</t>
  </si>
  <si>
    <t>AT51034 CHODÍTKO ČTYŘKOLOVÉ</t>
  </si>
  <si>
    <t>AT51031 CHODÍTKO ČTYŘKOLOVÉ</t>
  </si>
  <si>
    <t>KRYTÍ POLYURETANOVÉ PERMAFOAM CLASSIC SACRAL</t>
  </si>
  <si>
    <t>22,5 X 22,5 CM, AKTIVNÍ ČÁST 13,5X11,5CM, 10 KS</t>
  </si>
  <si>
    <t>5062,5</t>
  </si>
  <si>
    <t>01.02.07.02</t>
  </si>
  <si>
    <t>18 X 18 CM, AKTIVNÍ ČÁST 11,5X9,5CM, 10 KS</t>
  </si>
  <si>
    <t>3240,0</t>
  </si>
  <si>
    <t>KRYTÍ POLYURETANOVÉ PERMAFOAM CLASSIC BORDER</t>
  </si>
  <si>
    <t>30 X 10 CM, AKTIVNÍ ČÁST 24X5CM, 10 KS</t>
  </si>
  <si>
    <t>15 X 15 CM, AKTIVNÍ ČÁST 10X10CM, 10 KS</t>
  </si>
  <si>
    <t>10 X 10 CM, AKTIVNÍ ČÁST 5X5CM,10 KS</t>
  </si>
  <si>
    <t>KRYTÍ POLYURETANOVÉ PERMAFOAM CLASSIC CONCAVE</t>
  </si>
  <si>
    <t>16,5 X 18 CM, AKTIVNÍ ČÁST 10,5X12CM,10 KS</t>
  </si>
  <si>
    <t>2970,0</t>
  </si>
  <si>
    <t>KRYTÍ POLYURETANOVÉ PERMAFOAM CLASSIC</t>
  </si>
  <si>
    <t>20 X 20 CM, 10 KS</t>
  </si>
  <si>
    <t>20 X 10 CM, 10 KS</t>
  </si>
  <si>
    <t>10 X 10 CM,10 KS</t>
  </si>
  <si>
    <t>6 CM PRŮMĚR, 10 KS</t>
  </si>
  <si>
    <t>282,74</t>
  </si>
  <si>
    <t>CHEER 20 MINIRITE</t>
  </si>
  <si>
    <t>CHEER 20 BTEP</t>
  </si>
  <si>
    <t>SLUCHADLO ZÁVĚSNÉ DIGITÁLNÍ MINI VÝKONNÉ,WIRELESS,2 MIK,4 PROG,DO 100 DB HL</t>
  </si>
  <si>
    <t>JOURNEY 40 SP</t>
  </si>
  <si>
    <t>SLUCHADLO ZÁVĚSNÉ SUPERVÝKONNÉ, ADAPT SMĚROVOST, 4 PROG, DO 120 DB HL</t>
  </si>
  <si>
    <t>INFUZNÍ SETY INSET 6MM/60 CM</t>
  </si>
  <si>
    <t>SETY INFUZNÍ TEFL. INSET K INZUL.PUMPĚ MYLIFE YPSOPUMP 6 MM/60 CM</t>
  </si>
  <si>
    <t>INFUZNÍ SETY INSET 6MM/80 CM</t>
  </si>
  <si>
    <t>SETY INFUZNÍ TEFL. INSET K INZUL.PUMPĚ MYLIFE YPSOPUMP 6 MM/80 CM</t>
  </si>
  <si>
    <t>INFUZNÍ SETY INSET 9MM/60 CM</t>
  </si>
  <si>
    <t>SETY INFUZNÍ TEFL. INSET K INZUL.PUMPĚ MYLIFE YPSOPUMP 9 MM/60 CM</t>
  </si>
  <si>
    <t>ABENA MAN FORMULA 1</t>
  </si>
  <si>
    <t>VLOŽKY ABSORPČNÍ, PRO MUŽE, 450ML,15 KS</t>
  </si>
  <si>
    <t>RESOUND, KEY, KE288-DWH</t>
  </si>
  <si>
    <t>SLUCHADLO ZÁVĚSNÉ, BTE POWER, BATERIE V13, 6 KANÁLŮ, WIRELESS</t>
  </si>
  <si>
    <t>RESOUND, KEY, KE498-DW</t>
  </si>
  <si>
    <t>SLUCHADLO ZÁVĚSNÉ, BTE SUPER POWER, BAT V675, 12 KANÁLŮ, MFI + ANDROID STREAMING</t>
  </si>
  <si>
    <t>0087385</t>
  </si>
  <si>
    <t>KALHOTKY ABSORPČNÍ ID PANTS MEDIUM-PLUS</t>
  </si>
  <si>
    <t>BOKY 80-120CM,1625ML,PRODYŠNÉ,14KS</t>
  </si>
  <si>
    <t>0087731</t>
  </si>
  <si>
    <t>KALHOTKY ABSORPČNÍ ID PANTS MEDIUM-SUPER</t>
  </si>
  <si>
    <t>BOKY 80-120CM,1890ML,PRODYŠNÉ,14KS</t>
  </si>
  <si>
    <t>0171169</t>
  </si>
  <si>
    <t>KALHOTKY ABSORPČNÍ ID PANTS MEDIUM-MAXI</t>
  </si>
  <si>
    <t>BOKY 80-115CM,2570ML,PRODYŠNÉ,14KS</t>
  </si>
  <si>
    <t>0087788</t>
  </si>
  <si>
    <t>KALHOTKY ABSORPČNÍ ID PANTS LARGE-NORMAL</t>
  </si>
  <si>
    <t>BOKY 100-145CM,1340ML,PRODYŠNÉ,14KS</t>
  </si>
  <si>
    <t>0087386</t>
  </si>
  <si>
    <t>KALHOTKY ABSORPČNÍ ID PANTS LARGE-PLUS</t>
  </si>
  <si>
    <t>BOKY 100-145CM,1650ML,PRODYŠNÉ,14KS</t>
  </si>
  <si>
    <t>0087732</t>
  </si>
  <si>
    <t>KALHOTKY ABSORPČNÍ ID PANTS LARGE-SUPER</t>
  </si>
  <si>
    <t>BOKY 100-145CM,2050ML,PRODYŠNÉ,14KS</t>
  </si>
  <si>
    <t>0171170</t>
  </si>
  <si>
    <t>KALHOTKY ABSORPČNÍ ID PANTS LARGE-MAXI</t>
  </si>
  <si>
    <t>BOKY 100-145CM,2650ML,PRODYŠNÉ,14KS</t>
  </si>
  <si>
    <t>0088238</t>
  </si>
  <si>
    <t>KALHOTKY ABSORPČNÍ ID PANTS X-LARGE PLUS</t>
  </si>
  <si>
    <t>BOKY 130-170CM,1700ML,PRODYŠNÉ,14KS</t>
  </si>
  <si>
    <t>0170482</t>
  </si>
  <si>
    <t>KALHOTKY ABSORPČNÍ ID PANTS FIT &amp; FEEL MEDIUM - NORMAL</t>
  </si>
  <si>
    <t>BOKY 80-110CM,PRODYŠNÉ,1250ML,12KS</t>
  </si>
  <si>
    <t>0171163</t>
  </si>
  <si>
    <t>KALHOTKY ABSORPČNÍ ID PANTS FIT &amp; FEEL MEDIUM-PLUS</t>
  </si>
  <si>
    <t>BOKY 80-110CM,PRODYŠNÉ,1560ML,12KS</t>
  </si>
  <si>
    <t>MALLEOTRAIN PLUS</t>
  </si>
  <si>
    <t>AKTIVNÍ HLEZENNÍ BANDÁŽ</t>
  </si>
  <si>
    <t>RESOUND, KEY, KE377-DW</t>
  </si>
  <si>
    <t>SLUCHADLO ZÁVĚSNÉ, BTE, BATERIE V13, 8 KANÁLŮ, MFI + ANDROID STREAMING</t>
  </si>
  <si>
    <t>RESOUND, KEY, KE277-DW</t>
  </si>
  <si>
    <t>SLUCHADLO ZÁVĚSNÉ, BTE, BATERIE V13, 6 KANÁLŮ, WIRELESS</t>
  </si>
  <si>
    <t>0088125</t>
  </si>
  <si>
    <t>ABRI FORM PREMIUM L3</t>
  </si>
  <si>
    <t>KALHOTKY ABSORPČNÍ, PRODYŠNÉ, BOKY 100-150CM, 3400ML, 20KS</t>
  </si>
  <si>
    <t>0088013</t>
  </si>
  <si>
    <t>ABRI FORM PREMIUM M4</t>
  </si>
  <si>
    <t>KALHOTKY ABSORPČNÍ, PRODYŠNÉ, BOKY 70-120CM, 3600ML, 14KS</t>
  </si>
  <si>
    <t>WIDEX MOMENT M-IP 110</t>
  </si>
  <si>
    <t>SLUCHADLO ZVUKOVODOVÉ, 6 KANÁLŮ, M-PLATFORMA, PRO ZTRÁTY DO 90 DB</t>
  </si>
  <si>
    <t>NÁSTAVEC NA WC MIA 15</t>
  </si>
  <si>
    <t>15CM, NOSNOST 225KG</t>
  </si>
  <si>
    <t>RESOUND, KEY, KE2ITC-DW-MP</t>
  </si>
  <si>
    <t>BLATNÍK AL, PÁR</t>
  </si>
  <si>
    <t>WIDEX MOMENT M-IM 110</t>
  </si>
  <si>
    <t>WIDEX MOMENT M-RIC 10 440</t>
  </si>
  <si>
    <t>SLUCHADLO RIC, 15 KANÁLŮ, M-PLATFORMA, PRO ZTRÁTY DO 80/90 DB</t>
  </si>
  <si>
    <t>WIDEX MOMENT M-RIC 312 D 440</t>
  </si>
  <si>
    <t>SLUCHADLO RIC, 2.4 GHZ, 15 KANÁLŮ, M-PLATFORMA, PRO ZTRÁTY DO 100/115 DB</t>
  </si>
  <si>
    <t>WIDEX MOMENT M-IP 440</t>
  </si>
  <si>
    <t>SLUCHADLO ZVUKOVODOVÉ, 15 KANÁLŮ, M-PLATFORMA, PRO ZTRÁTY DO 90 DB</t>
  </si>
  <si>
    <t>WIDEX MOMENT M-IM 440</t>
  </si>
  <si>
    <t>WIDEX MOMENT M-XP 440</t>
  </si>
  <si>
    <t>SLUCHADLO ZVUKOVODOVÉ, 15 KANÁLŮ, M-PLATFORMA, PRO ZTRÁTY DO 85 DB</t>
  </si>
  <si>
    <t>ORTEX 023A ZÁVĚS PAŽE</t>
  </si>
  <si>
    <t>XS, S, M, L</t>
  </si>
  <si>
    <t>ORTEX 013A ORTÉZA RAMENNÍHO KLOUBU</t>
  </si>
  <si>
    <t>XS, S, M, L, XL, XXL</t>
  </si>
  <si>
    <t>RESOUND, KEY, KE261-DRW</t>
  </si>
  <si>
    <t>SLUCHADLO S EXT.REPRODUKTOREM, RIE MINI, BATERIE V312, 6 KANÁLŮ, WIRELESS</t>
  </si>
  <si>
    <t>0170146</t>
  </si>
  <si>
    <t>KALHOTKY ABSORPČNÍ ATTENDS FLEX 9 SMALL</t>
  </si>
  <si>
    <t>BOKY 55-90CM,1800ML,26KS</t>
  </si>
  <si>
    <t>0170147</t>
  </si>
  <si>
    <t>KALHOTKY ABSORPČNÍ ATTENDS FLEX 9 MEDIUM</t>
  </si>
  <si>
    <t>BOKY 75-105CM,2100ML,26KS</t>
  </si>
  <si>
    <t>0170148</t>
  </si>
  <si>
    <t>KALHOTKY ABSORPČNÍ ATTENDS FLEX 9 LARGE</t>
  </si>
  <si>
    <t>BOKY 85-125CM,2400ML,26KS</t>
  </si>
  <si>
    <t>0170151</t>
  </si>
  <si>
    <t>KALHOTKY ABSORPČNÍ ATTENDS FLEX 10 MEDIUM</t>
  </si>
  <si>
    <t>BOKY 75-105CM,2600ML,22KS</t>
  </si>
  <si>
    <t>0170152</t>
  </si>
  <si>
    <t>KALHOTKY ABSORPČNÍ ATTENDS FLEX 10 LARGE</t>
  </si>
  <si>
    <t>BOKY 85-125CM,3100ML,22KS</t>
  </si>
  <si>
    <t>0170153</t>
  </si>
  <si>
    <t>KALHOTKY ABSORPČNÍ ATTENDS FLEX 10 X-LARGE</t>
  </si>
  <si>
    <t>BOKY 95-150CM,3700ML,20KS</t>
  </si>
  <si>
    <t>0170157</t>
  </si>
  <si>
    <t>VLOŽKY ABSORPČNÍ ATTENDS SOFT NORMAL 2</t>
  </si>
  <si>
    <t>449ML,SAMOSTATNĚ BALENÉ,12KS</t>
  </si>
  <si>
    <t>0170158</t>
  </si>
  <si>
    <t>VLOŽKY ABSORPČNÍ ATTENDS SOFT EXTRA 3</t>
  </si>
  <si>
    <t>599ML,SAMOSTATNĚ BALENÉ,10KS</t>
  </si>
  <si>
    <t>0170775</t>
  </si>
  <si>
    <t>KALHOTKY ABSORPČNÍ ATTENDS SLIP REGULAR 10 X-LARGE</t>
  </si>
  <si>
    <t>BOKY 150-175CM,PRODYŠNÉ,3260ML,14KS</t>
  </si>
  <si>
    <t>0088245</t>
  </si>
  <si>
    <t>VLOŽKY ABSORPČNÍ ID LIGHT MINI PLUS</t>
  </si>
  <si>
    <t>260ML,COTTON FEEL,JEDNOTLIVĚ BALENÉ,16KS</t>
  </si>
  <si>
    <t>0088246</t>
  </si>
  <si>
    <t>VLOŽKY ABSORPČNÍ ID LIGHT NORMAL</t>
  </si>
  <si>
    <t>330ML,COTTON FEEL,JEDNOTLIVĚ BALENÉ,12KS</t>
  </si>
  <si>
    <t>0170486</t>
  </si>
  <si>
    <t>KALHOTKY ABSORPČNÍ ID PANTS X-SMALL - PLUS</t>
  </si>
  <si>
    <t>BOKY 50-70CM,PRODYŠNÉ,1350ML,14KS</t>
  </si>
  <si>
    <t>0087482</t>
  </si>
  <si>
    <t>KALHOTKY ABSORPČNÍ ID PANTS SMALL-PLUS</t>
  </si>
  <si>
    <t>BOKY 60-90CM,1600ML,PRODYŠNÉ,14KS</t>
  </si>
  <si>
    <t>0087787</t>
  </si>
  <si>
    <t>KALHOTKY ABSORPČNÍ ID PANTS MEDIUM-NORMAL</t>
  </si>
  <si>
    <t>BOKY 80-120CM,1340ML,PRODYŠNÉ,14KS</t>
  </si>
  <si>
    <t>0087914</t>
  </si>
  <si>
    <t>VLOŽKY ABSORPČNÍ NORMAL, KAPACITA 280 ML, 12 KS</t>
  </si>
  <si>
    <t>0088326</t>
  </si>
  <si>
    <t>DELTA FORM L1</t>
  </si>
  <si>
    <t>KALHOTKY ABSORPČNÍ, BOKY 100-150CM, 2200ML, 20KS</t>
  </si>
  <si>
    <t>INSIO 2NX</t>
  </si>
  <si>
    <t>SLUCHADLO ZVUKOVODOVÉ DIGITÁLNÍ 16 KANÁLOVÉ</t>
  </si>
  <si>
    <t>INSIO 1NX</t>
  </si>
  <si>
    <t>0088148</t>
  </si>
  <si>
    <t>BAMBO NATURE JUNIOR</t>
  </si>
  <si>
    <t>KALHOTKY ABSORPČNÍ DĚTSKÉ,12-22KG,1200ML,SUCHÝ ZIP,27KS</t>
  </si>
  <si>
    <t>27,00</t>
  </si>
  <si>
    <t>0087410</t>
  </si>
  <si>
    <t>BAMBO NATURE XL</t>
  </si>
  <si>
    <t>KALHOTKY ABSORPČNÍ DĚTSKÉ,16-30KG,1200ML,SUCHÝ ZIP,22KS</t>
  </si>
  <si>
    <t>0170785</t>
  </si>
  <si>
    <t>BAMBO NATURE JUNIOR PANTS</t>
  </si>
  <si>
    <t>KALHOTKY ABSORPČNÍ NAVLÉKACÍ DĚTSKÉ,12-20KG,1000ML,20KS</t>
  </si>
  <si>
    <t>0170786</t>
  </si>
  <si>
    <t>BAMBO NATURE XL PANTS</t>
  </si>
  <si>
    <t>KALHOTKY ABSORPČNÍ NAVLÉKACÍ DĚTSKÉ,18KG+,1200ML,18KS</t>
  </si>
  <si>
    <t>0088328</t>
  </si>
  <si>
    <t>DELTA SAN NO. 7</t>
  </si>
  <si>
    <t>PLENY ABSORPČNÍ, 1700ML, 30KS</t>
  </si>
  <si>
    <t>MALLEOTRAIN S OPEN HEEL</t>
  </si>
  <si>
    <t>HLEZENNÍ BANDÁŽ S OTEVŘENOU PATOU</t>
  </si>
  <si>
    <t>0088329</t>
  </si>
  <si>
    <t>DELTA SAN NO. 9</t>
  </si>
  <si>
    <t>PLENY ABSORPČNÍ, 2200ML, 20KS</t>
  </si>
  <si>
    <t>0170196</t>
  </si>
  <si>
    <t>SENI CLASSIC PLUS SMALL</t>
  </si>
  <si>
    <t>KALHOTKY ABSORPČNÍ PRODYŠNÉ NOČNÍ, BOKY 55-80CM,2000ML, 30KS</t>
  </si>
  <si>
    <t>0087846</t>
  </si>
  <si>
    <t>ABENA LIGHT SUPER 4</t>
  </si>
  <si>
    <t>VLOŽKY ABSORPČNÍ, 850ML, 30KS</t>
  </si>
  <si>
    <t>0087141</t>
  </si>
  <si>
    <t>ABRI-FIX SOFT COTTON M</t>
  </si>
  <si>
    <t>KALHOTKY FIXAČNÍ BAVL.S LYCROU, BOKY 75-95CM, 1KS</t>
  </si>
  <si>
    <t>0172804</t>
  </si>
  <si>
    <t>KALHOTKY ABSORPČNÍ PLENKOVÉ KOLIBRI COMSLIP SPECIAL XS/S</t>
  </si>
  <si>
    <t>BOKY 38-105CM,1900ML,28KS</t>
  </si>
  <si>
    <t>0172805</t>
  </si>
  <si>
    <t>KALHOTKY ABSORPČNÍ PLENKOVÉ KOLIBRI COMSLIP SPECIAL M</t>
  </si>
  <si>
    <t>BOKY 80-145CM,2400ML,28KS</t>
  </si>
  <si>
    <t>VLOŽKY ABSORPČNÍ EMA SUPER</t>
  </si>
  <si>
    <t>580 ML., 20 KS</t>
  </si>
  <si>
    <t>0172806</t>
  </si>
  <si>
    <t>KALHOTKY ABSORPČNÍ PLENKOVÉ KOLIBRI COMSLIP SPECIAL L/XL</t>
  </si>
  <si>
    <t>BOKY 120-170CM,2500ML,28KS</t>
  </si>
  <si>
    <t>0172792</t>
  </si>
  <si>
    <t>PLENY ABSORPČNÍ KOLIBRI COMPACT ULTRA</t>
  </si>
  <si>
    <t>1700ML,28KS</t>
  </si>
  <si>
    <t>0172807</t>
  </si>
  <si>
    <t>KALHOTKY ABSORPČNÍ PLENKOVÉ KOLIBRI COMSLIP SPECIAL XXL</t>
  </si>
  <si>
    <t>BOKY 150-185CM,2600ML,28KS</t>
  </si>
  <si>
    <t>0172808</t>
  </si>
  <si>
    <t>KALHOTKY ABSORPČNÍ PLENKOVÉ KOLIBRI COMSLIP SUPRA XS/S</t>
  </si>
  <si>
    <t>BOKY 38-105CM,2500ML,28KS</t>
  </si>
  <si>
    <t>0172809</t>
  </si>
  <si>
    <t>KALHOTKY ABSORPČNÍ PLENKOVÉ KOLIBRI COMSLIP SUPRA M</t>
  </si>
  <si>
    <t>BOKY 80-145CM,3000ML,28KS</t>
  </si>
  <si>
    <t>0172810</t>
  </si>
  <si>
    <t>KALHOTKY ABSORPČNÍ PLENKOVÉ KOLIBRI COMSLIP SUPRA L/XL</t>
  </si>
  <si>
    <t>BOKY 120-170CM,3100ML,28KS</t>
  </si>
  <si>
    <t>0172811</t>
  </si>
  <si>
    <t>KALHOTKY ABSORPČNÍ PLENKOVÉ KOLIBRI COMSLIP SUPRA XXL</t>
  </si>
  <si>
    <t>BOKY 150-185CM,3200ML,28KS</t>
  </si>
  <si>
    <t>WIDEX MAGNIFY M-BTE 312 50</t>
  </si>
  <si>
    <t>SLUCHADLO ZÁVĚSNÉ, 4 KANÁLY, M-PLATFORMA, PRO ZTRÁTY DO 95 DB</t>
  </si>
  <si>
    <t>VLOŽKY ABSORPČNÍ MOLICARE LADY 1,5 KAPKY</t>
  </si>
  <si>
    <t>252ML,14KS</t>
  </si>
  <si>
    <t>VLOŽKY ABSORPČNÍ MOLICARE LADY 2 KAPKY</t>
  </si>
  <si>
    <t>331ML,14KS</t>
  </si>
  <si>
    <t>VLOŽKY ABSORPČNÍ MOLICARE LADY 3 KAPKY</t>
  </si>
  <si>
    <t>504ML,14KS</t>
  </si>
  <si>
    <t>VLOŽKY ABSORPČNÍ MOLICARE LADY 4,5 KAPKY</t>
  </si>
  <si>
    <t>914ML,14KS</t>
  </si>
  <si>
    <t>0172793</t>
  </si>
  <si>
    <t>PLENY ABSORPČNÍ KOLIBRI COMPACT SPECIAL</t>
  </si>
  <si>
    <t>2200ML,28KS</t>
  </si>
  <si>
    <t>0171805</t>
  </si>
  <si>
    <t>DOLLANO CLINIC DAY UNISEX</t>
  </si>
  <si>
    <t>VEL. M - KALHOTKY ABSORPČNÍ, BOKY 84-122CM,SAVOST 2328ML, 10KS</t>
  </si>
  <si>
    <t>0171806</t>
  </si>
  <si>
    <t>VELIKOST L - KALHOTKY ABSORPČNÍ, BOKY 92-142CM,SAVOST 2369ML,10KS</t>
  </si>
  <si>
    <t>0171807</t>
  </si>
  <si>
    <t>VELIKOST XL, KALHOTKY ABSORPČNÍ, BOKY 102-152CM,SAVOST 2544ML, 10KS</t>
  </si>
  <si>
    <t>INFUZNÍ SETY INSET 9MM/80 CM</t>
  </si>
  <si>
    <t>SETY INFUZNÍ TEFL. INSET K INZUL.PUMPĚ MYLIFE YPSOPUMP 9 MM/80 CM</t>
  </si>
  <si>
    <t>ROSE VCBK222T</t>
  </si>
  <si>
    <t>CHODÍTKO ČTYŘKOLOVÉ SE STUPAČKOU</t>
  </si>
  <si>
    <t>WIDEX MOMENT M-MRIC R D 440</t>
  </si>
  <si>
    <t>SLUCHADLO MRIC DOBÍJECÍ, 2.4 GHZ, 15 KANÁLŮ, M-PLATFORMA, PRO ZTRÁTY DO 95/110DB</t>
  </si>
  <si>
    <t>WIDEX MOMENT M-CIC 440</t>
  </si>
  <si>
    <t>SLUCHADLO KANÁLOVÉ, 15 KANÁLŮ, M-PLATFORMA, PRO ZTRÁTY DO 75 DB</t>
  </si>
  <si>
    <t>JEHLY INSUPEN PRO INZULINOVÁ PERA</t>
  </si>
  <si>
    <t>G31X6MM/100KS</t>
  </si>
  <si>
    <t>930</t>
  </si>
  <si>
    <t>WIDEX MOMENT M-RIC 10 330</t>
  </si>
  <si>
    <t>SLUCHADLO RIC, 12 KANÁLŮ, M-PLATFORMA, PRO ZTRÁTY DO 80/90 DB</t>
  </si>
  <si>
    <t>PHONAK AUDÉO P90-312</t>
  </si>
  <si>
    <t>KANYLA TRACHEOSTOMICKÁ BEZ MANŽETY</t>
  </si>
  <si>
    <t>TRACOE VARIO 464, NASTAVITELNÉ ZANOŘENÍ, FENESTROVANÁ</t>
  </si>
  <si>
    <t>TRACOE VARIO 460, NASTAVITELNÉ ZANOŘENÍ</t>
  </si>
  <si>
    <t>TRACOE VARIO 455,SPIRÁLOVÁ VÝZTUŽ,NASTAVITELNÉ ZANOŘENÍ</t>
  </si>
  <si>
    <t>KANYLA TRACHEOSTOMICKÁ S MANŽETOU EXTRA DLOUHÁ</t>
  </si>
  <si>
    <t>TRACOE VARIO 451,SPIRÁLOVÁ VÝZTUŽ,NASTAVITELNÉ ZANOŘENÍ</t>
  </si>
  <si>
    <t>KANYLA TRACHEOSTOMICKÁ S MANŽETOU</t>
  </si>
  <si>
    <t>TRACOE VARIO 450,SPIRÁLOVÁ VÝZTUŽ,NASTAVITELNÉ ZANOŘENÍ</t>
  </si>
  <si>
    <t>TRACOE TWIST 316,2 VNITŘNÍ KANYLY S 15 MM KONEKTOREM, SUBGLOTICKÉ ODSÁVÁNÍ</t>
  </si>
  <si>
    <t>0172948</t>
  </si>
  <si>
    <t>VIVAMEL - LÉKAŘSKÝ MED, STERILNÍ</t>
  </si>
  <si>
    <t>20G,LÉKAŘSKÝ MED NA LÉČBU RAN, 19705_1/25</t>
  </si>
  <si>
    <t>TOS</t>
  </si>
  <si>
    <t>SI</t>
  </si>
  <si>
    <t>Aspironix s.r.o</t>
  </si>
  <si>
    <t>01.02.13.06</t>
  </si>
  <si>
    <t>0169078</t>
  </si>
  <si>
    <t>LEHKÉ NEADHERENTNÍ KRYTÍ S MEDEM ACTIVON+,10X10CM,10KS</t>
  </si>
  <si>
    <t>GLUKOMETR LIMPID</t>
  </si>
  <si>
    <t>KALHOTKY ABSORPČNÍ ID PANTS INTIME MEDIUM PLUS</t>
  </si>
  <si>
    <t>BOKY 80-120CM,1150ML,PRODYŠNÉ,12KS</t>
  </si>
  <si>
    <t>MAXI PLUS XXL, KALHOTKY ABSORPČNÍ ZALEPOVACÍ, 28KS</t>
  </si>
  <si>
    <t>NORMAL, VLOŽNÉ PLENY ABSORPČNÍ, 28KS</t>
  </si>
  <si>
    <t>0088239</t>
  </si>
  <si>
    <t>PLENY ABSORPČNÍ ID FORM NORMAL</t>
  </si>
  <si>
    <t>1100ML,PRODYŠNÉ,28KS</t>
  </si>
  <si>
    <t>KALHOTKY NAVLÉKACÍ MOLICARE MOBILE 8 KAPEK XL</t>
  </si>
  <si>
    <t>BOKY 130-170CM,2421ML,14KS</t>
  </si>
  <si>
    <t>KALHOTKY NAVLÉKACÍ MOLICARE MOBILE 5 KAPEK XL</t>
  </si>
  <si>
    <t>BOKY 130-170CM,1183ML,14KS</t>
  </si>
  <si>
    <t>VLOŽKY ABSORPČNÍ MOLICARE LADY 4 KAPKY</t>
  </si>
  <si>
    <t>782ML,14KS</t>
  </si>
  <si>
    <t>0171416</t>
  </si>
  <si>
    <t>KALHOTKY ZALEPOVACÍ MOLICARE 6 KAPEK S</t>
  </si>
  <si>
    <t>BOKY 60-90CM,1437ML,30KS</t>
  </si>
  <si>
    <t>KALHOTKY ZALEPOVACÍ MOLICARE ELASTIC 6 KAPEK XL</t>
  </si>
  <si>
    <t>BOKY 140-175CM,2786ML,14KS</t>
  </si>
  <si>
    <t>KALHOTKY ZALEPOVACÍ MOLICARE ELASTIC 8 KAPEK XL</t>
  </si>
  <si>
    <t>BOKY 140-175CM,3591ML,14KS</t>
  </si>
  <si>
    <t>KALHOTKY ZALEPOVACÍ MOLICARE ELASTIC 9 KAPEK S</t>
  </si>
  <si>
    <t>BOKY 70-90CM,2546ML,26KS</t>
  </si>
  <si>
    <t>KALHOTKY ZALEPOVACÍ MOLICARE ELASTIC 9 KAPEK M</t>
  </si>
  <si>
    <t>BOKY 85-120CM,3521ML,26KS</t>
  </si>
  <si>
    <t>KALHOTKY ZALEPOVACÍ MOLICARE ELASTIC 9 KAPEK L</t>
  </si>
  <si>
    <t>BOKY 115-145CM,3856ML,24KS</t>
  </si>
  <si>
    <t>KALHOTKY ZALEPOVACÍ MOLICARE ELASTIC 9 KAPEK XL</t>
  </si>
  <si>
    <t>BOKY 140-175CM,3951ML,14KS</t>
  </si>
  <si>
    <t>FIXAČNÍ KALHOTKY MOLICARE PREMIUM FIXPANTS XXXL</t>
  </si>
  <si>
    <t>OBVOD BOKŮ 160-200CM,5KS</t>
  </si>
  <si>
    <t>0172465</t>
  </si>
  <si>
    <t>KALHOTKY NAVLÉKACÍ MOLICARE MOBILE 10 KAPEK M</t>
  </si>
  <si>
    <t>BOKY 80-120CM,2626ML,14KS</t>
  </si>
  <si>
    <t>0172466</t>
  </si>
  <si>
    <t>KALHOTKY NAVLÉKACÍ MOLICARE MOBILE 10 KAPEK L</t>
  </si>
  <si>
    <t>BOKY 100-150CM,2613ML,14KS</t>
  </si>
  <si>
    <t>0172467</t>
  </si>
  <si>
    <t>KALHOTKY NAVLÉKACÍ MOLICARE MOBILE 10 KAPEK XL</t>
  </si>
  <si>
    <t>BOKY 130-170CM,2757ML,14KS</t>
  </si>
  <si>
    <t>0172664</t>
  </si>
  <si>
    <t>KALHOTKY NAVLÉKACÍ MOLICARE MEN PANTS 5 KAPEK M</t>
  </si>
  <si>
    <t>BOKY 80-120CM,850ML,8KS</t>
  </si>
  <si>
    <t>KOLMÝ KOVOVÝ INFUZNÍ SET K INZULÍNOVÉ PUMPĚ ACCU-CHEK INSIGHT, 6MM X 40CM</t>
  </si>
  <si>
    <t>ŠIKMÝ TEFLONOVÝ INFUZNÍ SET K INZULÍNOVÉ PUMPĚ ACCU-CHEK COMBO, 17MM X 110CM</t>
  </si>
  <si>
    <t>ŠIKMÝ TEFLONOVÝ INFUZNÍ SET K INZULÍNOVÉ PUMPĚ ACCU-CHEK COMBO, 17MM X 80CM</t>
  </si>
  <si>
    <t>ŠIKMÝ TEFLONOVÝ INFUZNÍ SET K INZULÍNOVÉ PUMPĚ ACCU-CHEK COMBO, 17MM X 60CM</t>
  </si>
  <si>
    <t>ŠIKMÝ TEFLONOVÝ INFUZNÍ SET K INZULÍNOVÉ PUMPĚ ACCU-CHEK COMBO, 17MM X 30CM</t>
  </si>
  <si>
    <t>0171167</t>
  </si>
  <si>
    <t>VLOŽKY ABSORPČNÍ ID FOR MEN LEVEL 1+</t>
  </si>
  <si>
    <t>COTTON FEEL,385ML,10KS</t>
  </si>
  <si>
    <t>0088249</t>
  </si>
  <si>
    <t>VLOŽKY ABSORPČNÍ ID FOR MEN LEVEL 2</t>
  </si>
  <si>
    <t>470ML,COTTON FEEL,10KS</t>
  </si>
  <si>
    <t>0171168</t>
  </si>
  <si>
    <t>VLOŽKY ABSORPČNÍ ID FOR MEN LEVEL 3</t>
  </si>
  <si>
    <t>740ML,COTTON FEEL,14KS</t>
  </si>
  <si>
    <t>GENUTRAIN S</t>
  </si>
  <si>
    <t>KOLENNÍ ORTÉZA S POSTRANNÍMI DLAHAMI</t>
  </si>
  <si>
    <t>0088241</t>
  </si>
  <si>
    <t>PLENY ABSORPČNÍ ID FORM EXTRA</t>
  </si>
  <si>
    <t>1900ML,PRODYŠNÉ,21KS</t>
  </si>
  <si>
    <t>0088242</t>
  </si>
  <si>
    <t>PLENY ABSORPČNÍ ID FORM EXTRA PLUS</t>
  </si>
  <si>
    <t>2400ML,PRODYŠNÉ,21KS</t>
  </si>
  <si>
    <t>0088243</t>
  </si>
  <si>
    <t>PLENY ABSORPČNÍ ID FORM SUPER</t>
  </si>
  <si>
    <t>2900ML,PRODYŠNÉ,21KS</t>
  </si>
  <si>
    <t>KOLMÝ KOVOVÝ INFUZNÍ SET K INZULÍNOVÉ PUMPĚ ACCU-CHEK COMBO, 6MM X 70CM</t>
  </si>
  <si>
    <t>KOLMÝ KOVOVÝ INFUZNÍ SET K INZULÍNOVÉ PUMPĚ ACCU-CHEK COMBO, 6MM X 50CM</t>
  </si>
  <si>
    <t>KOLMÝ KOVOVÝ INFUZNÍ SET K INZULÍNOVÉ PUMPĚ ACCU-CHEK COMBO, 6MM X 20CM</t>
  </si>
  <si>
    <t>ACCU-CHEK FLEXLINK</t>
  </si>
  <si>
    <t>KOLMÝ TEFLONOVÝ INFUZNÍ SET K INZULÍNOVÉ PUMPĚ ACCU-CHEK COMBO, 10MM X 110CM</t>
  </si>
  <si>
    <t>KOLMÝ TEFLONOVÝ INFUZNÍ SET K INZULÍNOVÉ PUMPĚ ACCU-CHEK COMBO, 10MM X 80CM</t>
  </si>
  <si>
    <t>KOLMÝ TEFLONOVÝ INFUZNÍ SET K INZULÍNOVÉ PUMPĚ ACCU-CHEK COMBO, 10MM X 60CM</t>
  </si>
  <si>
    <t>KOLMÝ TEFLONOVÝ INFUZNÍ SET K INZULÍNOVÉ PUMPĚ ACCU-CHEK COMBO, 10MM X 30CM</t>
  </si>
  <si>
    <t>KOLMÝ TEFLONOVÝ INFUZNÍ SET K INZULÍNOVÉ PUMPĚ ACCU-CHEK COMBO, 8MM X 110CM</t>
  </si>
  <si>
    <t>KOLMÝ TEFLONOVÝ INFUZNÍ SET K INZULÍNOVÉ PUMPĚ ACCU-CHEK COMBO, 8MM X 80CM</t>
  </si>
  <si>
    <t>KOLMÝ TEFLONOVÝ INFUZNÍ SET K INZULÍNOVÉ PUMPĚ ACCU-CHEK COMBO, 8MM X 60CM</t>
  </si>
  <si>
    <t>KOLMÝ TEFLONOVÝ INFUZNÍ SET K INZULÍNOVÉ PUMPĚ ACCU-CHEK COMBO, 8MM X 30CM</t>
  </si>
  <si>
    <t>KOLMÝ TEFLONOVÝ INFUZNÍ SET K INZULÍNOVÉ PUMPĚ ACCU-CHEK COMBO, 6MM X 80CM</t>
  </si>
  <si>
    <t>KOLMÝ TEFLONOVÝ INFUZNÍ SET K INZULÍNOVÉ PUMPĚ ACCU-CHEK COMBO, 6MM X 60CM</t>
  </si>
  <si>
    <t>KOLMÝ TEFLONOVÝ INFUZNÍ SET K INZULÍNOVÉ PUMPĚ ACCU-CHEK COMBO, 6MM X 30CM</t>
  </si>
  <si>
    <t>GYROSET VIGO HEAD DRIVE</t>
  </si>
  <si>
    <t>GYROSKOPICKÉ OVLÁDÁNÍ VOZÍKU HLAVOU VČETNĚ OMNI2 ROZHRÁNÍ</t>
  </si>
  <si>
    <t>A43</t>
  </si>
  <si>
    <t>HU</t>
  </si>
  <si>
    <t>PŘÍLOŽNÍ LUPA C5203</t>
  </si>
  <si>
    <t>ZVĚTŠENÍ 4X A VÍCE</t>
  </si>
  <si>
    <t>211</t>
  </si>
  <si>
    <t>Sagitta Ltd., spol. s r.o.</t>
  </si>
  <si>
    <t>09.03.02.01</t>
  </si>
  <si>
    <t>PŘÍLOŽNÍ LUPA C5204</t>
  </si>
  <si>
    <t>ZVĚTŠENÍ 4X</t>
  </si>
  <si>
    <t>STOJÁNKOVÁ LUPA C5214</t>
  </si>
  <si>
    <t>STOLNÍ SÍŤOVÁ HALOGENOVÁ LUPA C6259/10</t>
  </si>
  <si>
    <t>STOLNÍ SÍŤOVÁ HALOGENOVÁ LUPA C6269/10</t>
  </si>
  <si>
    <t>ZVĚTŠENÍ 4,7X</t>
  </si>
  <si>
    <t>STOLNÍ SÍŤOVÁ HALOGENOVÁ LUPA C6279/10</t>
  </si>
  <si>
    <t>ZVĚTŠENÍ 5,4X</t>
  </si>
  <si>
    <t>STOLNÍ SÍŤOVÁ HALOGENOVÁ LUPA C6289/10</t>
  </si>
  <si>
    <t>ZVĚTŠENÍ 7,1X</t>
  </si>
  <si>
    <t>STOLNÍ SÍŤOVÁ HALOGENOVÁ LUPA C6309/10</t>
  </si>
  <si>
    <t>ZVĚTŠENÍ 10,1X</t>
  </si>
  <si>
    <t>FUGUE 24W BTE P</t>
  </si>
  <si>
    <t>ZÁVĚSNÉ 24K. WL.PROG APP</t>
  </si>
  <si>
    <t>KAPESNÍ LUPA C7146 S OSVĚTLENÍM LED</t>
  </si>
  <si>
    <t>ZVĚTŠENÍ 5X</t>
  </si>
  <si>
    <t>KAPESNÍ LUPA C7147 S OSVĚTLENÍM LED</t>
  </si>
  <si>
    <t>ZVĚTŠENÍ 7X</t>
  </si>
  <si>
    <t>KAPESNÍ LUPA C7148 S OSVĚTLENÍM LED</t>
  </si>
  <si>
    <t>ZVĚTŠENÍ 9X</t>
  </si>
  <si>
    <t>KAPESNÍ LUPA C7271 S OSVĚTLENÍM LED</t>
  </si>
  <si>
    <t>ZVĚTŠENÍ 11X</t>
  </si>
  <si>
    <t>LX7 BTE SP</t>
  </si>
  <si>
    <t>SLUCHADLO SILNÉ AŽ ZBYTKY SLUCHU LEOX7 BTE SP ZTRÁTY DO 142 DB</t>
  </si>
  <si>
    <t>LX3 SP BTE DĚTSKÉ</t>
  </si>
  <si>
    <t>SLUCHADLO SILNÉ DĚTSKÉ ZBYTKY SLUCHU LEOX3 BTE SP ZTRÁTY DO 142 DB</t>
  </si>
  <si>
    <t>NP 133</t>
  </si>
  <si>
    <t>ORTÉZA KOLENNÍ NEOPRÉNOVÁ, FIXACE PATELY, 4 VELIKOSTI</t>
  </si>
  <si>
    <t>921</t>
  </si>
  <si>
    <t>660,00</t>
  </si>
  <si>
    <t>P 701</t>
  </si>
  <si>
    <t>ORTÉZA KOLENNÍ PRODYŠNÁ, POSTRANNÍ STABILIZÁTORY, FIXACE PATELY, 4 VELIKOSTI</t>
  </si>
  <si>
    <t>0062530</t>
  </si>
  <si>
    <t>PODNOŽKA KRÁTKÁ SE SPOJENOU STUPAČKOU</t>
  </si>
  <si>
    <t>PŘÍSLUŠENSTVÍ K MECHANICKÝM VOZÍKŮM OTTOBOCK</t>
  </si>
  <si>
    <t>NPOS 136</t>
  </si>
  <si>
    <t>ORTÉZA KOLENNÍ NEOPRENOVÁ, KLOUBOVÉ DLAHY, DVA DOTAHY, FIXACE PATELY, UNI. VEL.</t>
  </si>
  <si>
    <t>NP 141</t>
  </si>
  <si>
    <t>ORTÉZA KOLENNÍ NEOPRENOVÁ, KLOUBOVÉ DLAHY, DVA DOTAHY, FIXACE PATELY, 3 VEL.</t>
  </si>
  <si>
    <t>0011410</t>
  </si>
  <si>
    <t>EASICATH</t>
  </si>
  <si>
    <t>POTAŽENÝ HYDROFILNÍ KATETR, ŽENSKÝ, CH16, 05376</t>
  </si>
  <si>
    <t>0003452</t>
  </si>
  <si>
    <t>CONVEEN URINÁLNÍ KONDOM S PROUŽKEM</t>
  </si>
  <si>
    <t>PRŮMĚR 30MM, 05130</t>
  </si>
  <si>
    <t>GER, CHI, NEF, NEU, PED, PRL, URN, INT</t>
  </si>
  <si>
    <t>02.02.01.01</t>
  </si>
  <si>
    <t>T 151</t>
  </si>
  <si>
    <t>ORTÉZA KOLENNÍ DLOUHÁ, NASTAVENÍ FLEXE KLOUBU, DVA DOTAHY, FIXACE PATELY, 5 VEL.</t>
  </si>
  <si>
    <t>T 150</t>
  </si>
  <si>
    <t>ORTÉZA KOLENNÍ KRÁTKÁ, NASTAVENÍ FLEXE KLOUBU, DVA DOTAHY, FIXACE PATELY, 5 VEL.</t>
  </si>
  <si>
    <t>PHONAK AUDÉO P70-R</t>
  </si>
  <si>
    <t>ATX 01</t>
  </si>
  <si>
    <t>PERONEÁLNÍ TAH S GELOVOU VLOŽKOU, DVOUDÍLNÝ, POUŽITÍ S BOTOU I BEZ, 4 VELIKOSTI</t>
  </si>
  <si>
    <t>04.04.01.05</t>
  </si>
  <si>
    <t>0085443</t>
  </si>
  <si>
    <t>LANCETY GLUCODR</t>
  </si>
  <si>
    <t>JEDNORÁZOVÁ,200KS</t>
  </si>
  <si>
    <t>200,00</t>
  </si>
  <si>
    <t>ALM</t>
  </si>
  <si>
    <t>GlucoPharma s.r.o.</t>
  </si>
  <si>
    <t>DIA, J4, PRL, INT</t>
  </si>
  <si>
    <t>05.01.02.01</t>
  </si>
  <si>
    <t>NPOS 111</t>
  </si>
  <si>
    <t>HLEZENNÍ ORTÉZA NEOPRENOVÁ S DOTAHEM, UNIVERZÁLNÍ VELIKOST</t>
  </si>
  <si>
    <t>NP 114</t>
  </si>
  <si>
    <t>HLEZENNÍ ORTÉZA NEOPRENOVÁ S KŘÍŽOVÝM DOTAHEM, BOČNÍ VÝZTUHY, 5 VELIKOSTÍ</t>
  </si>
  <si>
    <t>COUGAR UP</t>
  </si>
  <si>
    <t>R82</t>
  </si>
  <si>
    <t>REHA 2015, s.r.o.</t>
  </si>
  <si>
    <t>DANSAC TRE SEAL 20/45 MM</t>
  </si>
  <si>
    <t>KROUŽEK,20/45MM,30KS,071-20</t>
  </si>
  <si>
    <t>WIDEX MOMENT M-RIC 312 D 330</t>
  </si>
  <si>
    <t>SLUCHADLO RIC, 2.4 GHZ, 12 KANÁLŮ, M-PLATFORMA, PRO ZTRÁTY DO 100/115 DB</t>
  </si>
  <si>
    <t>HYALO4 START 30G</t>
  </si>
  <si>
    <t>MAST S OBSAHEM SODNÉ SOLI KYSELINY HYALURONOVÉ A KOLAGENÁZY</t>
  </si>
  <si>
    <t>FIF</t>
  </si>
  <si>
    <t>TRACHEOSTOMICKÁ KANYLA TRACHEOFIX - 2 VNITŘNÍ KANYLY</t>
  </si>
  <si>
    <t>VEL. 7,0-11,0; PVC, SET, 859002, 1KS/BAL.</t>
  </si>
  <si>
    <t>TEY</t>
  </si>
  <si>
    <t>MY</t>
  </si>
  <si>
    <t>TRACHEOSTOMICKÁ KANYLA TRACHEOFIX - 4 VNITŘNÍ KANYLY</t>
  </si>
  <si>
    <t>VEL. 7,0-11,0; PVC, SET, FONAČNÍ VENTIL S ADAPTÉREM O2,859003, 1KS/BAL.</t>
  </si>
  <si>
    <t>PRONTOSAN DEBRIDEMENT PAD</t>
  </si>
  <si>
    <t>TAMPÓN PRO MECHANICKÉ ČIŠTĚNÍ RÁNY (DEBRIDEMENT), 10 KS</t>
  </si>
  <si>
    <t>800,00</t>
  </si>
  <si>
    <t>PHONAK AUDÉO M90-RT</t>
  </si>
  <si>
    <t>FLEXIMA-SOFTIMA 3S DRAINABLE ROLL'UP</t>
  </si>
  <si>
    <t>2D SÁČEK ILEO, MIDI, BÉŽOVÝ, Ø 45 MM, 30 KS</t>
  </si>
  <si>
    <t>STERILNÍ, POTAHOVANÝ KATETR, CH 08, 9 CM, 30 KS</t>
  </si>
  <si>
    <t>INFUZNÍ SET DANA INSET II</t>
  </si>
  <si>
    <t>TEFLONOVÁ JEHLA, DÉLKA JEHLY 9 MM, DÉLKA HADIČKY 110 CM, 10 KS</t>
  </si>
  <si>
    <t>TEFLONOVÁ JEHLA, DÉLKA JEHLY 9 MM, DÉLKA HADIČKY 80 CM, 10 KS</t>
  </si>
  <si>
    <t>ZVUKOVÝ PROCESOR NUCLEUS 6 (CP910/CP920)</t>
  </si>
  <si>
    <t>DÁLKOVÝ OVLADAČ NUCLEUS CR210</t>
  </si>
  <si>
    <t>CHEER 40 BTEP</t>
  </si>
  <si>
    <t>ZVUKOVÝ PROCESOR COCHLEAR BAHA 5 SUPERPOWER</t>
  </si>
  <si>
    <t>TRACHEOSTOMICKÝ MLUVÍCÍ VENTIL PORTEX ORATOR</t>
  </si>
  <si>
    <t>S KYSLÍKOVÝM PORTEM, URČENO PRO KANYLY S 15MM KONEKTOREM</t>
  </si>
  <si>
    <t>10.05.01.09</t>
  </si>
  <si>
    <t>PORTEX THERMOVENT T2, VÝMĚNÍK TEPLA A VLHKOSTI</t>
  </si>
  <si>
    <t>ZVLHČOVAČ S KYSLÍKOVÝM A ODSÁVACÍM PORTEM PRO KANYLY S 15MM KONEKTOREM</t>
  </si>
  <si>
    <t>10.05.01.10</t>
  </si>
  <si>
    <t>BLATNÍK ZASOUVACÍ</t>
  </si>
  <si>
    <t>PŘÍSLUŠENSTVÍ K PODVOZKU KIMBA</t>
  </si>
  <si>
    <t>KRYTY KOL</t>
  </si>
  <si>
    <t>AEROSTAB DRQI0P</t>
  </si>
  <si>
    <t>ORTÉZA HLEZENNÍ QMED, ZPEVŇUJÍCÍ, VEL. S-L</t>
  </si>
  <si>
    <t>AFO SOFT DRQI0H</t>
  </si>
  <si>
    <t>SUPPORT STOMA WAISTBAND DRQH0T</t>
  </si>
  <si>
    <t>PÁS BŘIŠNÍ ELASTICKÝ S OTVOREM PRO STOMII QMED, BEZ VÝZTUH, VEL. XL-XXXL</t>
  </si>
  <si>
    <t>03.08.02.02</t>
  </si>
  <si>
    <t>ABDOMINAL BINDER DRQH6</t>
  </si>
  <si>
    <t>PÁS BŘIŠNÍ ELASTICKÝ QMED, BEZ VÝZTUH, VEL. S-XXL</t>
  </si>
  <si>
    <t>0170277</t>
  </si>
  <si>
    <t>TENA SLIP SUPER SMALL</t>
  </si>
  <si>
    <t>KALHOTKY ABSORPČNÍ ZALEPOVACÍ,BOKY 56-85CM,1697ML,30KS</t>
  </si>
  <si>
    <t>0170276</t>
  </si>
  <si>
    <t>TENA SLIP SUPER MEDIUM</t>
  </si>
  <si>
    <t>KALHOTKY ABSORPČNÍ ZALEPOVACÍ,BOKY 73-122CM,2570ML,30KS</t>
  </si>
  <si>
    <t>OPĚRKA HLAVY PANTHERA</t>
  </si>
  <si>
    <t>PŘÍSLUŠENSTVÍ MECHANICKÝCH VOZÍKŮ PANTHERA</t>
  </si>
  <si>
    <t>0170275</t>
  </si>
  <si>
    <t>TENA SLIP SUPER LARGE</t>
  </si>
  <si>
    <t>KALHOTKY ABSORPČNÍ ZALEPOVACÍ,BOKY 92-144CM,2800ML,30KS</t>
  </si>
  <si>
    <t>0169428</t>
  </si>
  <si>
    <t>TENA SLIP BARIATRIC SUPER XXL</t>
  </si>
  <si>
    <t>KALHOTKY ABSORPČNÍ ZALEPOVACÍ,BOKY 163-178CM,2900-3300ML,32KS</t>
  </si>
  <si>
    <t>0171917</t>
  </si>
  <si>
    <t>TENA LADY SLIM MINI</t>
  </si>
  <si>
    <t>VLOŽKY ABSORPČNÍ,200ML,20KS</t>
  </si>
  <si>
    <t>0171919</t>
  </si>
  <si>
    <t>TENA LADY SLIM MINI PLUS</t>
  </si>
  <si>
    <t>VLOŽKY ABSORPČNÍ,275ML,16KS</t>
  </si>
  <si>
    <t>0171920</t>
  </si>
  <si>
    <t>TENA LADY SLIM NORMAL</t>
  </si>
  <si>
    <t>VLOŽKY ABSORPČNÍ,350ML,24KS</t>
  </si>
  <si>
    <t>0088141</t>
  </si>
  <si>
    <t>TENA LADY NORMAL</t>
  </si>
  <si>
    <t>VLOŽKY ABSORPČNÍ, 300ML,24KS</t>
  </si>
  <si>
    <t>0087657</t>
  </si>
  <si>
    <t>TENA LADY SUPER</t>
  </si>
  <si>
    <t>VLOŽKY ABSORPČNÍ, 850ML,30KS</t>
  </si>
  <si>
    <t>0169669</t>
  </si>
  <si>
    <t>TENA LADY MAXI</t>
  </si>
  <si>
    <t>VLOŽKY ABSORPČNÍ,812ML,12KS</t>
  </si>
  <si>
    <t>0171914</t>
  </si>
  <si>
    <t>TENA MEN LEVEL 0 PROTECTIVE SHIELD</t>
  </si>
  <si>
    <t>VLOŽKY ABSORPČNÍ,140ML,14KS</t>
  </si>
  <si>
    <t>0085837</t>
  </si>
  <si>
    <t>TENA MEN LEVEL 1</t>
  </si>
  <si>
    <t>VLOŽKY ABSORPČNÍ, 275ML,24KS</t>
  </si>
  <si>
    <t>ŠIKMÝ TEFLONOVÝ INFUZNÍ SET K INZULÍNOVÉ PUMPĚ ACCU-CHEK COMBO, 13MM X 110CM</t>
  </si>
  <si>
    <t>0170194</t>
  </si>
  <si>
    <t>SENI CLASSIC LARGE</t>
  </si>
  <si>
    <t>KALHOTKY ABSORPČNÍ PRODYŠNÉ DENNÍ, BOKY 100 - 150CM, 2500ML, 30KS</t>
  </si>
  <si>
    <t>VOZÍK ELEKTRICKÝ WINGUS</t>
  </si>
  <si>
    <t>EXTERIER./INTERIER., SEDAČKA STANDARD,NOSNOST 120KG</t>
  </si>
  <si>
    <t>GLUKOMETR CONTOUR PLUS ELITE</t>
  </si>
  <si>
    <t>INZULÍNOVÝ REŽIM, POUZDRO, PŘÍSTROJ, NÁVOD, 5 KUSŮ TEST. PROUŽKŮ, 5 KUSŮ LANCET</t>
  </si>
  <si>
    <t>ACE</t>
  </si>
  <si>
    <t>PROMEDICA PRAHA GROUP, a.s.</t>
  </si>
  <si>
    <t>BOX PRO NOHY</t>
  </si>
  <si>
    <t>POLOHOVACÍ PODNOŽKY S PRODLOUŽENÍM, PÁR</t>
  </si>
  <si>
    <t>PODRUČKY PRODLOUŽENÉ DOZADU, PÁR</t>
  </si>
  <si>
    <t>PODRUČKY, RŮZNÉ VELIKOSTI, PÁR</t>
  </si>
  <si>
    <t>ROZTOK NA OPLACHOVÁNÍ RAN ASPIROX</t>
  </si>
  <si>
    <t>1000 ML</t>
  </si>
  <si>
    <t>A39</t>
  </si>
  <si>
    <t>INFUZNÍ SETY INSET 9MM/46 CM</t>
  </si>
  <si>
    <t>SETY INFUZNÍ TEFL. INSET K INZUL.PUMPĚ MYLIFE YPSOPUMP 9 MM/46 CM</t>
  </si>
  <si>
    <t>OVLADAČ Q-LOGIC</t>
  </si>
  <si>
    <t>OVLÁDÁNÍ HŘBETEM RUKY PRO MINIMÁLNÍ SVALOVOU SÍLU</t>
  </si>
  <si>
    <t>PRI</t>
  </si>
  <si>
    <t>Athamas s.r.o.</t>
  </si>
  <si>
    <t>PRIDE R40 FUSION</t>
  </si>
  <si>
    <t>VOZÍK ELEKTRICKÝ, ZADNÍ NÁHON, ELEKTRICKÉ POLOHOVÁNÍ SEDU ZAD A PODNOŽEK</t>
  </si>
  <si>
    <t>07.01.02.03</t>
  </si>
  <si>
    <t>SUPRASORB H SACRUM</t>
  </si>
  <si>
    <t>14 X 16 CM, 5KS</t>
  </si>
  <si>
    <t>1120,0</t>
  </si>
  <si>
    <t>SUPRASORB G</t>
  </si>
  <si>
    <t>20 X 20 CM, KRYTÍ HYDROGELOVÉ, STERILNÍ, 3KS</t>
  </si>
  <si>
    <t>SUPRASORB F</t>
  </si>
  <si>
    <t>15 CM X 10 M, KRYTÍ SAMOLEPÍCÍ, NESTERILNÍ, 1KS</t>
  </si>
  <si>
    <t>10 CM X 10 M, KRYTÍ SAMOLEPÍCÍ, NESTERILNÍ, 1KS</t>
  </si>
  <si>
    <t>20 X 30 CM, KRYTÍ SAMOLEPÍCÍ, STERILNÍ, 10KS</t>
  </si>
  <si>
    <t>15 X 20 CM, KRYTÍ SAMOLEPÍCÍ, STERILNÍ, 10KS</t>
  </si>
  <si>
    <t>ABRI SOFT PRATELNÁ PODLOŽKA</t>
  </si>
  <si>
    <t>PODLOŽKA ABSORPČNÍ, PRATELNÁ, 75X85CM, 2000ML, 1KS</t>
  </si>
  <si>
    <t>PODLOŽKA ABSORPČNÍ, PRATELNÁ, SE ZÁLOŽKAMI, 75X85CM, 2000ML, 1KS</t>
  </si>
  <si>
    <t>POLŠTÁŘ SEDACÍ S PRODYŠNÝM A VODĚODOLNÝM POTAHEM</t>
  </si>
  <si>
    <t>SEDACÍ POLŠTÁŘ PRO NÍZKÉ RIZIKO VZNIKU DEKUBITŮ</t>
  </si>
  <si>
    <t>07.06.02.01</t>
  </si>
  <si>
    <t>OBRUČE PRO KVADRUPLEGIKY POGUMOVANÉ ERGONOMICKÉ</t>
  </si>
  <si>
    <t>PŘÍSLUŠENSTVÍ K VOZÍKU MECH. SMD UNIVERZÁLNÍ</t>
  </si>
  <si>
    <t>ODPRUŽENÍ HNACÍCH KOL</t>
  </si>
  <si>
    <t>STUPAČKA SPOJENÁ KARBONOVÁ, ÚHLOVĚ STAVITELNÁ</t>
  </si>
  <si>
    <t>BLATNÍKY KARBONOVÉ S CHRÁNIČEM ODĚVU</t>
  </si>
  <si>
    <t>KOLEČKO STABILIZAČNÍ ODKLOPNÉ OVLÁDANÉ UŽIVATELEM</t>
  </si>
  <si>
    <t>ZVÝŠENÍ NOSNOSTI VOZÍKU NA 140 KG</t>
  </si>
  <si>
    <t>DEBRISOFT LOLLY</t>
  </si>
  <si>
    <t>7,6 CM X 5 CM, 5 KS</t>
  </si>
  <si>
    <t>190,00</t>
  </si>
  <si>
    <t>DEBRISOFT PAD</t>
  </si>
  <si>
    <t>10 CM X 10 CM, 5 KS</t>
  </si>
  <si>
    <t>ASKINA DRESSIL SACRUM</t>
  </si>
  <si>
    <t>KRYTÍ ABSORPČNÍ PĚNOVÉ SE SILIKONOVOU VRSTVOU NA OBLAST KOSTI KŘÍŽOVÉ 16X17,5 CM</t>
  </si>
  <si>
    <t>1400,0</t>
  </si>
  <si>
    <t>KRYTÍ PĚNOVÉ 20X20CM, 5 KS</t>
  </si>
  <si>
    <t>KOLMÝ KOVOVÝ INFUZNÍ SET K INZULÍNOVÉ PUMPĚ ACCU-CHEK COMBO, 10MM X 20CM</t>
  </si>
  <si>
    <t>KOLMÝ KOVOVÝ INFUZNÍ SET K INZULÍNOVÉ PUMPĚ ACCU-CHEK COMBO, 8MM X 100CM</t>
  </si>
  <si>
    <t>KOLMÝ KOVOVÝ INFUZNÍ SET K INZULÍNOVÉ PUMPĚ ACCU-CHEK COMBO, 8MM X 70CM</t>
  </si>
  <si>
    <t>KOLMÝ KOVOVÝ INFUZNÍ SET K INZULÍNOVÉ PUMPĚ ACCU-CHEK COMBO, 8MM X 50CM</t>
  </si>
  <si>
    <t>KOLMÝ KOVOVÝ INFUZNÍ SET K INZULÍNOVÉ PUMPĚ ACCU-CHEK COMBO, 8MM X 20CM</t>
  </si>
  <si>
    <t>0088247</t>
  </si>
  <si>
    <t>VLOŽKY ABSORPČNÍ ID LIGHT EXTRA</t>
  </si>
  <si>
    <t>530ML,COTTON FEEL,JEDNOTLIVĚ BALENÉ,10KS</t>
  </si>
  <si>
    <t>0088248</t>
  </si>
  <si>
    <t>VLOŽKY ABSORPČNÍ ID LIGHT MAXI</t>
  </si>
  <si>
    <t>800ML,COTTON FEEL,JEDNOTLIVĚ BALENÉ,10KS</t>
  </si>
  <si>
    <t>0172314</t>
  </si>
  <si>
    <t>VLOŽKY ABSORPČNÍ ID LIGHT SUPER</t>
  </si>
  <si>
    <t>860ML,COTTON FEEL,JEDNOTLIVĚ BALENÉ,10KS</t>
  </si>
  <si>
    <t>0087369</t>
  </si>
  <si>
    <t>VLOŽKY ABSORPČNÍ ID EXPERT LIGHT NORMAL</t>
  </si>
  <si>
    <t>350ML,COTTON FEEL,28KS</t>
  </si>
  <si>
    <t>0087370</t>
  </si>
  <si>
    <t>VLOŽKY ABSORPČNÍ ID EXPERT LIGHT EXTRA</t>
  </si>
  <si>
    <t>650ML,COTTON FEEL,28KS</t>
  </si>
  <si>
    <t>0087371</t>
  </si>
  <si>
    <t>VLOŽKY ABSORPČNÍ ID EXPERT LIGHT MAXI</t>
  </si>
  <si>
    <t>1000ML,COTTON FEEL,28KS</t>
  </si>
  <si>
    <t>OMOTRAIN S</t>
  </si>
  <si>
    <t>BANDÁŽ K PODPOŘE A STABILIZACI RAMENNÍHO KLOUBU</t>
  </si>
  <si>
    <t>0087506</t>
  </si>
  <si>
    <t>TENA MEN LEVEL 2</t>
  </si>
  <si>
    <t>VLOŽKY ABSORPČNÍ,450ML,20KS</t>
  </si>
  <si>
    <t>TENA SLIP SUPER XL</t>
  </si>
  <si>
    <t>KALHOTKY ABSORPČNÍ ZALEPOVACÍ,BOKY 110-160CM,3187ML,28KS</t>
  </si>
  <si>
    <t>MAXI PLUS L/XL, KALHOTKY ABSORPČNÍ ZALEPOVACÍ, 28KS</t>
  </si>
  <si>
    <t>S POLŠTÁŘKEM, 8X20CM, 25 KS</t>
  </si>
  <si>
    <t>S POLŠTÁŘKEM, 10X20CM, 25 KS</t>
  </si>
  <si>
    <t>GUARDIAN LINK (3) BLE VYSÍLAČ</t>
  </si>
  <si>
    <t>MOTION 13 1NX</t>
  </si>
  <si>
    <t>SLUCHADLO ZÁVĚSNÉ DIGITÁLNÍ 16 KANÁLOVÉ</t>
  </si>
  <si>
    <t>FUGUE 16W BTE P</t>
  </si>
  <si>
    <t>CURAFIX H 30 CM X 10 M</t>
  </si>
  <si>
    <t>138945</t>
  </si>
  <si>
    <t>700,00</t>
  </si>
  <si>
    <t>FUGUE 16W BTE U</t>
  </si>
  <si>
    <t>ZÁVĚSNÉ 16K. VÝKONNÉ WL.PROG APP</t>
  </si>
  <si>
    <t>CURAFIX H 20 CM X 10 M</t>
  </si>
  <si>
    <t>138944</t>
  </si>
  <si>
    <t>CURAFIX H 15 CM X 10 M</t>
  </si>
  <si>
    <t>138943</t>
  </si>
  <si>
    <t>WIDEX MOMENT M-BTE 312 440</t>
  </si>
  <si>
    <t>SLUCHADLO ZÁVĚSNÉ, 15 KANÁLŮ, M-PLATFORMA, PRO ZTRÁTY DO 95 DB</t>
  </si>
  <si>
    <t>PHONAK VIRTO M70-312 NW O</t>
  </si>
  <si>
    <t>WIDEX MOMENT M-BTE 312 220</t>
  </si>
  <si>
    <t>SLUCHADLO ZÁVĚSNÉ, 10 KANÁLŮ, M-PLATFORMA, PRO ZTRÁTY DO 95 DB</t>
  </si>
  <si>
    <t>WIDEX MOMENT M-BTE 312 110</t>
  </si>
  <si>
    <t>ORTÉZA LOKETNÍ - RIGIDNÍ SE ZÁVĚSEM 010D</t>
  </si>
  <si>
    <t>04.03.03.03</t>
  </si>
  <si>
    <t>RAMENNÍ BANDÁŽ – GILCHRIST 007B</t>
  </si>
  <si>
    <t>DLAHA KOLENNÍHO KLOUBU PŘÍMÁ – ANATOMICKÁ 003B</t>
  </si>
  <si>
    <t>04.04.02.04</t>
  </si>
  <si>
    <t>JOURNEY 80 SP</t>
  </si>
  <si>
    <t>SLUCHADLO ZÁVĚSNÉ SUPERVÝKONNÉ, HYBRID SMĚROVOST, 4 PROG, DO 120 DB HL</t>
  </si>
  <si>
    <t>S POLŠTÁŘKEM, 5X7,2CM, 50 KS</t>
  </si>
  <si>
    <t>S POLŠTÁŘKEM, 6X10CM, 25 KS</t>
  </si>
  <si>
    <t>S POLŠTÁŘKEM, 6X15CM, 25 KS</t>
  </si>
  <si>
    <t>S POLŠTÁŘKEM, 8X10CM, 25 KS</t>
  </si>
  <si>
    <t>PUNČOCHY KOMPRESNÍ POLOSTEHENNÍ III.K.T.</t>
  </si>
  <si>
    <t>SIGVARIS 504 PLUS A-F NEKLOUZAVÉ UKONČENÍ PŘÍRODNÍ GUMA OTEVŘENÁ ŠPIČKA</t>
  </si>
  <si>
    <t>140</t>
  </si>
  <si>
    <t>ZAGARA s.r.o.</t>
  </si>
  <si>
    <t>DER, CHI, ANG, LYM</t>
  </si>
  <si>
    <t>06.01.03.02</t>
  </si>
  <si>
    <t>PURE 312 7X</t>
  </si>
  <si>
    <t>SLUCHADLO ZÁVĚSNÉ DIGITÁLNÍ 48 KANÁLOVÉ S REPRODUKTORKEM VE ZVUKOVODU</t>
  </si>
  <si>
    <t>SIGVARIS 504 PLUS A-D PŘÍRODNÍ GUMA OTEVŘENÁ ŠPIČKA</t>
  </si>
  <si>
    <t>PUNČOCHY KOMPRESNÍ LÝTKOVÉ III.K.T</t>
  </si>
  <si>
    <t>SIGVARIS 504 A-D PŘÍRODNÍ GUMA OTEVŘENÁ ŠPIČKA</t>
  </si>
  <si>
    <t>PUNČOCHY KOMPRESNÍ LÝTKOVÉ III.KT. LONARIS COTTON</t>
  </si>
  <si>
    <t>LONARIS COTTON A-D, ŠPICE UZ-OT, VŠECHNY BARVY , VELIKOSTI A VARIANTY</t>
  </si>
  <si>
    <t>PUNČOCHY KOMPRESNÍ STEHENNÍ III.KT. LONARIS COTTON S KRAJKOU</t>
  </si>
  <si>
    <t>LONARIS COTTON A-G, ŠPICE UZ-OT, VŠECHNY BARVY , VELIKOSTI A VARIANTY</t>
  </si>
  <si>
    <t>PUNČOCHY KOMPRESNÍ STEHENNÍ III.KT. COTTON NEKL.ÚPRAVA</t>
  </si>
  <si>
    <t>YPSOPUMP ORBIT SOFT INFUSION SET 9 MM/110 CM</t>
  </si>
  <si>
    <t>INFUZNÍ SETY TEFLONOVÉ MYLIFE ORBIT 9 MM/110 CM,10 KS/BAL</t>
  </si>
  <si>
    <t>YPSOPUMP ORBIT SOFT INFUSION SET 9 MM/80 CM</t>
  </si>
  <si>
    <t>INFUZNÍ SETY TEFLONOVÉ MYLIFE ORBIT 9 MM/80 CM,10 KS/BAL</t>
  </si>
  <si>
    <t>RESOUND, KEY, KE361-DRW</t>
  </si>
  <si>
    <t>SLUCHADLO S EXT. R., RIE MINI, BATERIE V312, 8 KANÁLŮ, MFI + ANDROID STREAMING</t>
  </si>
  <si>
    <t>RESOUND, KEY, KE362-DRW</t>
  </si>
  <si>
    <t>SLUCHADLO S EXT.R., RIE , BATERIE V13, 8 KANÁLŮ, MFI + ANDROID STREAMING</t>
  </si>
  <si>
    <t>PŘÍLOŽNÍ LUPA C5206</t>
  </si>
  <si>
    <t>ZVĚTŠENÍ 6X</t>
  </si>
  <si>
    <t>KAPESNÍ LUPA C5271 S OSVĚTLENÍM</t>
  </si>
  <si>
    <t>PŘÍLOŽNÍ POLOKOULE C5850</t>
  </si>
  <si>
    <t>STOLNÍ SÍŤOVÁ HALOGENOVÁ LUPA C6319/10</t>
  </si>
  <si>
    <t>ZVĚTŠENÍ 12X</t>
  </si>
  <si>
    <t>LUPA AUTOMATICKÁ BATERIOVÁ LED C8273</t>
  </si>
  <si>
    <t>STOLNÍ BATERIOVÁ LUPA S LED OSVĚTLENÍM C9259/30</t>
  </si>
  <si>
    <t>STOLNÍ BATERIOVÁ LUPA S LED OSVĚTLENÍM C9269/30</t>
  </si>
  <si>
    <t>STOLNÍ BATERIOVÁ LUPA S LED OSVĚTLENÍM C9279/30</t>
  </si>
  <si>
    <t>STOLNÍ BATERIOVÁ LUPA S LED OSVĚTLENÍM C9289/30</t>
  </si>
  <si>
    <t>STOLNÍ BATERIOVÁ LUPA S LED OSVĚTLENÍM C9299/30</t>
  </si>
  <si>
    <t>ZVĚTŠENÍ 8,7X</t>
  </si>
  <si>
    <t>STOLNÍ BATERIOVÁ LUPA S LED OSVĚTLENÍM C9309/30</t>
  </si>
  <si>
    <t>STOLNÍ BATERIOVÁ LUPA S LED OSVĚTLENÍM C9319/30</t>
  </si>
  <si>
    <t>STOLNÍ BATERIOVÁ LUPA S LED OSVĚTLENÍM C9329/30</t>
  </si>
  <si>
    <t>ZVĚTŠENÍ 14,7X</t>
  </si>
  <si>
    <t>ZÁSOBNÍK NA INZULÍN A7+ TOUCHCARE</t>
  </si>
  <si>
    <t>3-DENNÍ ZÁSOBNÍK NA INZULÍN VČETNĚ BATERIE, 10 KS V BALENÍ</t>
  </si>
  <si>
    <t>MEDISTA spol.s r.o.</t>
  </si>
  <si>
    <t>INZULÍNOVÁ PUMPA A7+ TOUCHCARE</t>
  </si>
  <si>
    <t>INZULÍNOVÁ PUMPA NA 4 ROKY, DATAMANAGER</t>
  </si>
  <si>
    <t>VYSÍLAČ S7 EASYSENSE</t>
  </si>
  <si>
    <t>90-DENNÍ CHYTRÝ VYSÍLAČ, KOMUNIKACE S MOBILNÍ APLIKACÍ, ALARMY</t>
  </si>
  <si>
    <t>0170805</t>
  </si>
  <si>
    <t>SÁČEK 1D ESTEEM+ TVAROVATELNÝ UZAVŘENÝ</t>
  </si>
  <si>
    <t>20-30 MM, BÉŽOVÝ, S OKÉNKEM, STANDARD, FILTR, 30 KS</t>
  </si>
  <si>
    <t>0085476</t>
  </si>
  <si>
    <t>TESTOVACI PROUŽKY FREESTYLE LITE PRO MĚŘENÍ HLADINY GLUKOZY V KRVI</t>
  </si>
  <si>
    <t>100KS</t>
  </si>
  <si>
    <t>0140556</t>
  </si>
  <si>
    <t>AVICENUM ORTHO 900 ORTÉZA KOLENNÍ TYP 02</t>
  </si>
  <si>
    <t>OBOUSTRANNÁ, SILIKONOVÁ PELOTA, DVOUOSÝ KLOUB, PÁSKY, VEL. XS - 5XL</t>
  </si>
  <si>
    <t>BAD</t>
  </si>
  <si>
    <t>Bandage s.r.o.</t>
  </si>
  <si>
    <t>0170814</t>
  </si>
  <si>
    <t>SÁČEK 1D ESTEEM+ TVAROVATELNÝ VÝPUSTNÝ</t>
  </si>
  <si>
    <t>20-30 MM, BÉŽOVÝ, S OKÉNKEM, STANDARD, FILTR, 10 KS</t>
  </si>
  <si>
    <t>0169605</t>
  </si>
  <si>
    <t>INNOSPIRE ELEGANCE</t>
  </si>
  <si>
    <t>INHALÁTOR KOMPRESOROVÝ</t>
  </si>
  <si>
    <t>901</t>
  </si>
  <si>
    <t>0161109</t>
  </si>
  <si>
    <t>AVICENUM PHLEBO 360 COTTON PUNČOCHY STEHENNÍ</t>
  </si>
  <si>
    <t>KRAJKA, ZAVŘENÁ ŠPICE, II. KT, VEL. S NORMAL - XXL LONG</t>
  </si>
  <si>
    <t>KOLMÝ KOVOVÝ INFUZNÍ SET K INZULÍNOVÉ PUMPĚ ACCU-CHEK COMBO, 10MM X 70CM</t>
  </si>
  <si>
    <t>0087909</t>
  </si>
  <si>
    <t>KALHOTKY ABSORPČNÍ ID BELT MEDIUM-SUPER</t>
  </si>
  <si>
    <t>BOKY 70-115CM,2250ML,PRODYŠNÉ,14KS</t>
  </si>
  <si>
    <t>0087910</t>
  </si>
  <si>
    <t>KALHOTKY ABSORPČNÍ ID BELT MEDIUM-MAXI</t>
  </si>
  <si>
    <t>BOKY 70-115CM,2900ML,PRODYŠNÉ,14KS</t>
  </si>
  <si>
    <t>0087944</t>
  </si>
  <si>
    <t>KALHOTKY ABSORPČNÍ ID BELT LARGE-PLUS</t>
  </si>
  <si>
    <t>BOKY 95-135CM,2050ML,PRODYŠNÉ,14KS</t>
  </si>
  <si>
    <t>0087911</t>
  </si>
  <si>
    <t>KALHOTKY ABSORPČNÍ ID BELT LARGE-SUPER</t>
  </si>
  <si>
    <t>BOKY 95-135CM,2600ML,PRODYŠNÉ,14KS</t>
  </si>
  <si>
    <t>MAXI L/XL, KALHOTKY ABSORPČNÍ ZALEPOVACÍ, 28KS</t>
  </si>
  <si>
    <t>MAXI XXL, KALHOTKY ABSORPČNÍ ZALEPOVACÍ, 28KS</t>
  </si>
  <si>
    <t>MAXI PLUS M, KALHOTKY ABSORPČNÍ ZALEPOVACÍ, 28KS</t>
  </si>
  <si>
    <t>0172665</t>
  </si>
  <si>
    <t>KALHOTKY NAVLÉKACÍ MOLICARE MEN PANTS 5 KAPEK L</t>
  </si>
  <si>
    <t>BOKY 100-150CM,1001ML,7KS</t>
  </si>
  <si>
    <t>KALHOTKY NAVLÉKACÍ MOLICARE MEN PANTS 7 KAPEK M</t>
  </si>
  <si>
    <t>BOKY 80-120CM,1455ML,8KS</t>
  </si>
  <si>
    <t>KALHOTKY NAVLÉKACÍ MOLICARE MEN PANTS 7 KAPEK L</t>
  </si>
  <si>
    <t>BOKY 100-150CM,1412ML,7KS</t>
  </si>
  <si>
    <t>RESOUND, LINX QUATTRO, RE961-DRWC</t>
  </si>
  <si>
    <t>SLUCHADLO RIE, DOBÍJECÍ, 17 KANÁLŮ, WIRELESS, MFI</t>
  </si>
  <si>
    <t>RESOUND, LINX QUATTRO, RE761-DRWC</t>
  </si>
  <si>
    <t>SLUCHADLO RIE, DOBÍJECÍ, 14 KANÁLŮ, WIRELESS, MFI</t>
  </si>
  <si>
    <t>HYALO4 SKIN GEL 100G</t>
  </si>
  <si>
    <t>GEL S OBSAHEM SODNÉ SOLI KYSELINY HYALURONOVÉ</t>
  </si>
  <si>
    <t>HYALO4 SILICONE ADHESIVE NON-BORDER FOAM DRESSING 20 X 20</t>
  </si>
  <si>
    <t>VOZÍK MECHANICKÝ ZESÍLENÝ FORTUNA 1000 LT</t>
  </si>
  <si>
    <t>07.01.01.05</t>
  </si>
  <si>
    <t>HYALO4 NON ADHESIVE FOAM HEEL DRESSING 18 X 12 CM</t>
  </si>
  <si>
    <t>PĚNOVÉ KRYTÍ NA PATU, 5KS</t>
  </si>
  <si>
    <t>1080,0</t>
  </si>
  <si>
    <t>HYALO4 SILICONE ADHESIVE NON-BORDER FOAM LITE DRESSING 10 X 20 CM</t>
  </si>
  <si>
    <t>ODLEHČENÉ SILIKONOVÉ ADHEZIVNÍ KRYTÍ BEZ LEPIVÉHO OKRAJE, 10 KS</t>
  </si>
  <si>
    <t>HYALO4 SILICONE ADHESIVE NON-BORDER FOAM LITE DRESSING 10 X 10 CM</t>
  </si>
  <si>
    <t>HYALO4 HIGH GELLING FIBRE 10 X 10 CM</t>
  </si>
  <si>
    <t>VYSOCE ABSORPČNÍ A GELUJÍCÍ KRYTÍ K PODPOŘE HOJENÍ A AUTOLYTICKÉHO DEBRIDEMENTU</t>
  </si>
  <si>
    <t>HYALO4 NON ADHESIVE FOAM 10 X 10 CM</t>
  </si>
  <si>
    <t>NEADHEZIVNÍ PĚNOVÉ KRYTÍ URČENÉ K ABSORPCI EXSUDÁTU, 10KS</t>
  </si>
  <si>
    <t>FIXACE CHODIDLA FLEXI FEET</t>
  </si>
  <si>
    <t>OTICON OPN S 1</t>
  </si>
  <si>
    <t>MOTION C&amp;G 7X</t>
  </si>
  <si>
    <t>ZESÍLENÉ POSTRANICE S VÝŠKOVĚ NASTAVITELNOU PODRUČKOU, PÁR (ROZDÍLOVÁ CENA)</t>
  </si>
  <si>
    <t>INFUZNÍ SETY INSET 6MM/46 CM</t>
  </si>
  <si>
    <t>SETY INFUZNÍ TEFL. INSET K INZUL.PUMPĚ MYLIFE YPSOPUMP 6 MM/46 CM</t>
  </si>
  <si>
    <t>0136084</t>
  </si>
  <si>
    <t>ROZTOK ELASTOVISKÓZNÍ CRESPINE GEL+</t>
  </si>
  <si>
    <t>INJ 1X2ML,HYALURONÁT SODNÝ+PRILOKAIN,HRAZENA 1 APLIKACE DO 1 KLOUBU/9 MĚS.</t>
  </si>
  <si>
    <t>957</t>
  </si>
  <si>
    <t>Accent Medika Ltd.</t>
  </si>
  <si>
    <t>0063711</t>
  </si>
  <si>
    <t>POLLEN (FOAM) FILTER, REUSABLE</t>
  </si>
  <si>
    <t>VSTUPNÍ FILTR</t>
  </si>
  <si>
    <t>0045603</t>
  </si>
  <si>
    <t>PUNČOCHY KOMPRESNÍ LÝTKOVÉ II.K.T.</t>
  </si>
  <si>
    <t>DEONA B-UZAVŘENÁ OTEVŘENÁ ŠPIČKA A-D</t>
  </si>
  <si>
    <t>0045618</t>
  </si>
  <si>
    <t>DEONA C-UZAVŘENÁ, OTEVŘENÁ ŠPIČKA A-F SAMODRŽÍCÍ KRAJKA</t>
  </si>
  <si>
    <t>0045606</t>
  </si>
  <si>
    <t>PUNČOCHY KOMPRESNÍ POLOSTEHENNÍ II.K.T.</t>
  </si>
  <si>
    <t>DEONA B-UZAVŘENÁ, OTEVŘENÁ ŠPIČKA A-F SAMODRŽÍCÍ KRAJKA</t>
  </si>
  <si>
    <t>06.01.03.01</t>
  </si>
  <si>
    <t>0045617</t>
  </si>
  <si>
    <t>DEONA C-UZAVŘENÁ, OTEVŘENÁ ŠPIČKA A-F SAMODRŽÍCÍ LEM</t>
  </si>
  <si>
    <t>0045479</t>
  </si>
  <si>
    <t>LONARIS EXTRA FEINE A-D, ŠPICE UZ-OT , VŠECHNY BARVY, VELIKOSTI A VARIANTY</t>
  </si>
  <si>
    <t>0045480</t>
  </si>
  <si>
    <t>LONARIS EXTRA FEINE A-F, ŠPICE UZ-OT, VŠECHNY BARVY, VELIKOSTI A VARIANTY</t>
  </si>
  <si>
    <t>0045605</t>
  </si>
  <si>
    <t>DEONA B-UZAVŘENÁ, OTEVŘENÁ ŠPIČKA A-F SAMODRŽÍCÍ LEM</t>
  </si>
  <si>
    <t>0045481</t>
  </si>
  <si>
    <t>PUNČOCHY KOMPRESNÍ STEHENNÍ II.K.T.</t>
  </si>
  <si>
    <t>LONARIS EXTRA FEINE A-G, ŠPICE UZ-OT, VŠECHNY BARVY A VELIKOSTI</t>
  </si>
  <si>
    <t>0045467</t>
  </si>
  <si>
    <t>LONARIS EXTRA FEINE A-G, ŠPICEUZ-OT, VŠECHNY BARVY , VELIKOSTI A VARIANTY</t>
  </si>
  <si>
    <t>10,75CM X 10M, 1 KS, PRUŽNÉ HADICOVÉ OBINADLO</t>
  </si>
  <si>
    <t>10750</t>
  </si>
  <si>
    <t>SÁČEK 2D STOMOCUR CLIC ILEO, SAFE AND EASY</t>
  </si>
  <si>
    <t>VÝPUSTNÝ, BÉŽOVÝ S OKÉNKEM,FILTR, UZÁVĚR SAFE AND EASY, Ø57MM</t>
  </si>
  <si>
    <t>VÝPUSTNÝ, BÉŽOVÝ S OKÉNKEM, FILTR, UZÁVĚR SAFE AND EASY, Ø45MM</t>
  </si>
  <si>
    <t>3M OPTICLUDE OČNÍ NÁPLAST</t>
  </si>
  <si>
    <t>OKLUZOR 3M OPTICLUDE 2539PE  /30KS V BALENÍ/ VEL. MAXI - S OBRÁZKY</t>
  </si>
  <si>
    <t>3M1</t>
  </si>
  <si>
    <t>09.01.01.01</t>
  </si>
  <si>
    <t>OKLUZOR 3M OPTICLUDE 2537PE  /30KS V BALENÍ/ VEL. MINI - S OBRÁZKY</t>
  </si>
  <si>
    <t>0086236</t>
  </si>
  <si>
    <t>DANSAC NOVA 1 INFANT</t>
  </si>
  <si>
    <t>VÝPUSTNÝ,PRŮHLEDNÝ,10-40MM,DĚTSKÝ,30KS,818-10</t>
  </si>
  <si>
    <t>03.05.01.01</t>
  </si>
  <si>
    <t>0081212</t>
  </si>
  <si>
    <t>CURITY NEADHERENTNÍ PÁSKY, OLEJOVÁ EMULZE</t>
  </si>
  <si>
    <t>7,6 X 7,6 CM, 1 KS, IMPREGNOVÁNO OLEJ. EMULZÍ</t>
  </si>
  <si>
    <t>57,76</t>
  </si>
  <si>
    <t>CVD</t>
  </si>
  <si>
    <t>01.02.01.01</t>
  </si>
  <si>
    <t>0082108</t>
  </si>
  <si>
    <t>KENDALL AMD ANTIMIKROBIÁLNÍ PĚNOVÉ KRYTÍ S HORNÍ VRSTVOU, 0.5% PHMB</t>
  </si>
  <si>
    <t>10,2 X 10,2 CM, 55544PAMDX, S OCHRANNOU VRSTVOU, 1KS</t>
  </si>
  <si>
    <t>104,04</t>
  </si>
  <si>
    <t>RESOUND, LINX QUATRO, RE7MIH</t>
  </si>
  <si>
    <t>SLUCHADLO MIH, BATERIE V312, 14 KANÁLŮ, WIRELESS, MFI</t>
  </si>
  <si>
    <t>RESOUND, LINX QUATRO, RE9MIH</t>
  </si>
  <si>
    <t>RESOUND, LINX QUATRO, RE4CIC</t>
  </si>
  <si>
    <t>SLUCHADLO CIC, BATERIE V10, 10 KANÁLŮ, WIRELESS, MFI</t>
  </si>
  <si>
    <t>RESOUND, LINX QUATRO, RE5CIC</t>
  </si>
  <si>
    <t>SLUCHADLO CIC, BATERIE V10, 12 KANÁLŮ, WIRELESS, MFI</t>
  </si>
  <si>
    <t>NÁVLEK MASÁŽNÍ NA DOLNÍ KONČETINY KALHOTOVÝ 16 KOMOR</t>
  </si>
  <si>
    <t>PŘÍSTROJ PRO KOMPRESNÍ TERAPII PHLEBO PRESS PCD 51 MODEL 731A</t>
  </si>
  <si>
    <t>S MĚŘENÍM</t>
  </si>
  <si>
    <t>06.02.01.01</t>
  </si>
  <si>
    <t>0171164</t>
  </si>
  <si>
    <t>KALHOTKY ABSORPČNÍ ID PANTS FIT &amp; FEEL MEDIUM-SUPER</t>
  </si>
  <si>
    <t>BOKY 80-110CM,PRODYŠNÉ,1950ML,12KS</t>
  </si>
  <si>
    <t>BRADOVÉ OVLÁDÁNÍ TLAKEM NA OVLADAČ MICROPILOT - EL. ODKLOPNÉ RAMENO</t>
  </si>
  <si>
    <t>BRADOVÉ OVLÁDÁNÍ TLAKEM NA OVLADAČ MICROPILOT - MECHANICKY ODKL. RAMEN</t>
  </si>
  <si>
    <t>QUICKIE Q300 M-MINI SEDEO LITE</t>
  </si>
  <si>
    <t>VOZÍK ELEKTRICKÝ INTER./EXTER. ZÚŽ. PODVOZEK Š.S.30-51CM,POHON STŘEDNÍ,NOSN.136</t>
  </si>
  <si>
    <t>STERILNÍ GÁZOVÉ KOMPRESY BEZ RTG DETEKOVATELNÉHO MATERIÁLU</t>
  </si>
  <si>
    <t>5CM*5CM, 8-VRSTVÉ, 2KS/BALENÍ/25BALENÍ/KRABICE</t>
  </si>
  <si>
    <t>1250,0</t>
  </si>
  <si>
    <t>984</t>
  </si>
  <si>
    <t>Lubomír Kocinger</t>
  </si>
  <si>
    <t>01.01.01.01</t>
  </si>
  <si>
    <t>5CM*5CM, 8-VRSTVÉ, 2KS/BALENÍ</t>
  </si>
  <si>
    <t>KRYTÍ STERILNÍ SE STŘÍBREM STOPBAC STERILE KOMPRES</t>
  </si>
  <si>
    <t>10X15CM,5KS</t>
  </si>
  <si>
    <t>01.02.06.02</t>
  </si>
  <si>
    <t>10X10CM,5KS</t>
  </si>
  <si>
    <t>12X12CM,5KS</t>
  </si>
  <si>
    <t>720,00</t>
  </si>
  <si>
    <t>VOZÍK ELEKTRICKÝ JUVO - STŘEDNÍ POHON KOL</t>
  </si>
  <si>
    <t>EXTERIER./INTERIER.,STŘEDNÍ POHON,SEDAČKA STANDARD,Š.SEDU 34-56CM, NOSNOST 160KG</t>
  </si>
  <si>
    <t>STANDARDNÍ SEDAČKA XL</t>
  </si>
  <si>
    <t>OPĚRA ZAD CONTOUR K SEDAČCE</t>
  </si>
  <si>
    <t>SEDAČKA NASTAVITELNÁ VAS</t>
  </si>
  <si>
    <t>OPĚRA BOČNÍ</t>
  </si>
  <si>
    <t>FLEXI VZAD ODKLOPNÉ PODRUČKY (RC)</t>
  </si>
  <si>
    <t>PŘÍSLUŠENSTVÍ K VOZÍKU ELEKTRICKÉMU MAGIC MOBILITY</t>
  </si>
  <si>
    <t>ABDUKČNÍ KLÍN NASTAVITELNÝ (RC)</t>
  </si>
  <si>
    <t>FIXACE CHODIDEL - ZAPÍNÁNÍ PŘEZKOU</t>
  </si>
  <si>
    <t>KOVOVÉ ZARÁŽKY NA PATY PRO SPOJENÉ STUPÁTKO</t>
  </si>
  <si>
    <t>CENTRÁLNÍ STUPAČKA- ELEKTRICKY POLOHOVACÍ (RC)</t>
  </si>
  <si>
    <t>07.01.03.06</t>
  </si>
  <si>
    <t>STUPAČKY ODKLOPNÉ - ELEKTRICKY POLOHOVACÍ (RC)</t>
  </si>
  <si>
    <t>DRŽÁK OVLADAČE ODKLOPNÝ - ARETOVANÝ MAGNETY (RC)</t>
  </si>
  <si>
    <t>ONE CLICK OVLADAČ POLOHOVACÍCH FUNKCÍ</t>
  </si>
  <si>
    <t>MPS HLAVOVÁ OPĚRKA</t>
  </si>
  <si>
    <t>ZÁDOVÁ OPĚRKA ELEKTRICKY POLOHOVACÍ S REDUKCÍ STŘIHU (RC)</t>
  </si>
  <si>
    <t>07.01.03.04</t>
  </si>
  <si>
    <t>ZÁDOVÁ OPĚRKA ELEKTRICKY POLOHOVACÍ  (RC)</t>
  </si>
  <si>
    <t>ZÁDOVÁ OPĚRKA MANUÁLNĚ POLOHOVACÍ (RC)</t>
  </si>
  <si>
    <t>ZDVIH + POLOHOVÁNÍ SEDU V PROSTORU (RC)</t>
  </si>
  <si>
    <t>MOTION C&amp;G 2X</t>
  </si>
  <si>
    <t>MOTION C&amp;G 3X</t>
  </si>
  <si>
    <t>VOZÍK MECHANICKÝ ZÁKLADNÍ AGILE</t>
  </si>
  <si>
    <t>0170261</t>
  </si>
  <si>
    <t>TENA COMFORT MAXI</t>
  </si>
  <si>
    <t>PLENY ABSORPČNÍ,2700ML,28KS</t>
  </si>
  <si>
    <t>LIVIO 1200</t>
  </si>
  <si>
    <t>0085856</t>
  </si>
  <si>
    <t>TENA FIX SMALL</t>
  </si>
  <si>
    <t>KALHOTKY FIXAČNÍ, BOKY 60-75CM,5KS</t>
  </si>
  <si>
    <t>0085857</t>
  </si>
  <si>
    <t>TENA FIX MEDIUM</t>
  </si>
  <si>
    <t>KALHOTKY FIXAČNÍ , BOKY 70-90CM,5KS</t>
  </si>
  <si>
    <t>0087492</t>
  </si>
  <si>
    <t>KALHOTKY ABSORPČNÍ ATTENDS PULL-ONS PLUS 5 X-SMALL</t>
  </si>
  <si>
    <t>BOKY 40-70CM,1480ML,22KS</t>
  </si>
  <si>
    <t>0087501</t>
  </si>
  <si>
    <t>PLENY ABSORPČNÍ ATTENDS CONTOURS REGULAR 6</t>
  </si>
  <si>
    <t>1450ML,35KS</t>
  </si>
  <si>
    <t>35,00</t>
  </si>
  <si>
    <t>0087502</t>
  </si>
  <si>
    <t>PLENY ABSORPČNÍ ATTENDS CONTOURS REGULAR 7</t>
  </si>
  <si>
    <t>1800ML,28KS</t>
  </si>
  <si>
    <t>0087503</t>
  </si>
  <si>
    <t>PLENY ABSORPČNÍ ATTENDS CONTOURS REGULAR 8</t>
  </si>
  <si>
    <t>2470ML,28KS</t>
  </si>
  <si>
    <t>0087504</t>
  </si>
  <si>
    <t>PLENY ABSORPČNÍ ATTENDS CONTOURS REGULAR 9</t>
  </si>
  <si>
    <t>2840ML,28KS</t>
  </si>
  <si>
    <t>0087733</t>
  </si>
  <si>
    <t>KAPSY ABSORPČNÍ PRO MUŽE ATTENDS FOR MEN SHIELD 1</t>
  </si>
  <si>
    <t>110ML,25KS</t>
  </si>
  <si>
    <t>0087734</t>
  </si>
  <si>
    <t>KAPSY ABSORPČNÍ PRO MUŽE ATTENDS FOR MEN SHIELD 2</t>
  </si>
  <si>
    <t>190ML,16KS</t>
  </si>
  <si>
    <t>0088073</t>
  </si>
  <si>
    <t>KALHOTKY ABSORPČNÍ ATTENDS SLIP REGULAR 9 MEDIUM</t>
  </si>
  <si>
    <t>BOKY 80-110CM,PRODYŠNÉ,2899ML,28KS</t>
  </si>
  <si>
    <t>0088074</t>
  </si>
  <si>
    <t>KALHOTKY ABSORPČNÍ ATTENDS SLIP REGULAR 9 LARGE</t>
  </si>
  <si>
    <t>BOKY 110-150CM,PRODYŠNÉ,2899ML,28KS</t>
  </si>
  <si>
    <t>0088076</t>
  </si>
  <si>
    <t>KALHOTKY ABSORPČNÍ ATTENDS SLIP REGULAR 10 MEDIUM</t>
  </si>
  <si>
    <t>BOKY 80-110CM,PRODYŠNÉ,3299ML,26KS</t>
  </si>
  <si>
    <t>0088077</t>
  </si>
  <si>
    <t>KALHOTKY ABSORPČNÍ ATTENDS SLIP REGULAR 10 LARGE</t>
  </si>
  <si>
    <t>BOKY 110-150CM,PRODYŠNÉ,4499ML,26KS</t>
  </si>
  <si>
    <t>0088118</t>
  </si>
  <si>
    <t>KALHOTKY ABSORPČNÍ ATTENDS SLIP REGULAR 10 SMALL</t>
  </si>
  <si>
    <t>BOKY 50-80CM,PRODYŠNÉ,2099ML,21KS</t>
  </si>
  <si>
    <t>0170142</t>
  </si>
  <si>
    <t>KALHOTKY ABSORPČNÍ ATTENDS FLEX 8 SMALL</t>
  </si>
  <si>
    <t>BOKY 60-90CM,1500ML,28KS</t>
  </si>
  <si>
    <t>VLOŽKY ABSORPČNÍ EMA MINI</t>
  </si>
  <si>
    <t>155 ML., 20 KS</t>
  </si>
  <si>
    <t>VLOŽKY ABSORPČNÍ EMA NORMAL</t>
  </si>
  <si>
    <t>270 ML., 24 KS</t>
  </si>
  <si>
    <t>VLOŽKY ABSORPČNÍ EMA EXTRA</t>
  </si>
  <si>
    <t>455 ML., 20 KS</t>
  </si>
  <si>
    <t>0172783</t>
  </si>
  <si>
    <t>VLOŽKY ABSORPČNÍ KOLIBRI COMFORT PREMIUM MIDI</t>
  </si>
  <si>
    <t>520ML,28KS</t>
  </si>
  <si>
    <t>0172784</t>
  </si>
  <si>
    <t>VLOŽKY ABSORPČNÍ KOLIBRI COMFORT PREMIUM MINI</t>
  </si>
  <si>
    <t>320ML,28KS</t>
  </si>
  <si>
    <t>0172785</t>
  </si>
  <si>
    <t>VLOŽKY ABSORPČNÍ KOLIBRI COMFORT PREMIUM MAXI</t>
  </si>
  <si>
    <t>800ML,28KS</t>
  </si>
  <si>
    <t>0172794</t>
  </si>
  <si>
    <t>PLENY ABSORPČNÍ KOLIBRI COMPACT CLASSIC PREMIUM</t>
  </si>
  <si>
    <t>1300ML,28KS</t>
  </si>
  <si>
    <t>0172795</t>
  </si>
  <si>
    <t>PLENY ABSORPČNÍ KOLIBRI COMPACT EXTRA PREMIUM</t>
  </si>
  <si>
    <t>1600ML,28KS</t>
  </si>
  <si>
    <t>0172796</t>
  </si>
  <si>
    <t>PLENY ABSORPČNÍ KOLIBRI COMPACT ULTRA PREMIUM</t>
  </si>
  <si>
    <t>1900ML,28KS</t>
  </si>
  <si>
    <t>0172797</t>
  </si>
  <si>
    <t>PLENY ABSORPČNÍ KOLIBRI COMPACT SPECIAL PREMIUM</t>
  </si>
  <si>
    <t>2400ML,28KS</t>
  </si>
  <si>
    <t>0172798</t>
  </si>
  <si>
    <t>PLENY ABSORPČNÍ KOLIBRI COMPACT SUPRA PREMIUM</t>
  </si>
  <si>
    <t>3000ML,28KS</t>
  </si>
  <si>
    <t>0172799</t>
  </si>
  <si>
    <t>PLENY ABSORPČNÍ KOLIBRI COMPACT ULTRA LONG PREMIUM</t>
  </si>
  <si>
    <t>1900ML,74X37CM,28KS</t>
  </si>
  <si>
    <t>0172800</t>
  </si>
  <si>
    <t>KALHOTKY ABSORPČNÍ PLENKOVÉ KOLIBRI COMSLIP EXTRA L</t>
  </si>
  <si>
    <t>BOKY 115-160CM,1600ML,28KS</t>
  </si>
  <si>
    <t>0172801</t>
  </si>
  <si>
    <t>KALHOTKY ABSORPČNÍ PLENKOVÉ KOLIBRI COMSLIP ULTRA M</t>
  </si>
  <si>
    <t>BOKY 80-145CM,2000ML,28KS</t>
  </si>
  <si>
    <t>0172802</t>
  </si>
  <si>
    <t>BOKY 80-135CM,1900ML,28KS</t>
  </si>
  <si>
    <t>0172803</t>
  </si>
  <si>
    <t>KALHOTKY ABSORPČNÍ PLENKOVÉ KOLIBRI COMSLIP ULTRA L</t>
  </si>
  <si>
    <t>BOKY 115-160CM,2000ML,28KS</t>
  </si>
  <si>
    <t>YPSOPUMP ORBIT SOFT INFUSION SET 9 MM/60 CM</t>
  </si>
  <si>
    <t>INFUZNÍ SETY TEFLONOVÉ MYLIFE ORBIT 9 MM/60 CM,10 KS/BAL</t>
  </si>
  <si>
    <t>YPSOPUMP ORBIT SOFT INFUSION SET 6 MM/110 CM</t>
  </si>
  <si>
    <t>INFUZNÍ SETY TEFLONOVÉ MYLIFE ORBIT 6 MM/110 CM,10 KS/BAL</t>
  </si>
  <si>
    <t>YPSOPUMP ORBIT SOFT INFUSION SET 6 MM/80 CM</t>
  </si>
  <si>
    <t>INFUZNÍ SETY TEFLONOVÉ MYLIFE ORBIT 6 MM/80 CM,10 KS/BAL</t>
  </si>
  <si>
    <t>YPSOPUMP ORBIT SOFT INFUSION SET 6 MM/45 CM</t>
  </si>
  <si>
    <t>INFUZNÍ SETY TEFLONOVÉ MYLIFE ORBIT 6 MM/45 CM, 10 KS/BAL</t>
  </si>
  <si>
    <t>ŠIKMÝ TEFLONOVÝ INFUZNÍ SET K INZULÍNOVÉ PUMPĚ ACCU-CHEK INSIGHT, 17MM X 70CM</t>
  </si>
  <si>
    <t>ŠIKMÝ TEFLONOVÝ INFUZNÍ SET K INZULÍNOVÉ PUMPĚ ACCU-CHEK INSIGHT, 17MM X 40CM</t>
  </si>
  <si>
    <t>ŠIKMÝ TEFLONOVÝ INFUZNÍ SET K INZULÍNOVÉ PUMPĚ ACCU-CHEK INSIGHT, 13MM X 100CM</t>
  </si>
  <si>
    <t>0082727</t>
  </si>
  <si>
    <t>ABRI-FIX PANTS SUPER MEDIUM</t>
  </si>
  <si>
    <t>KALHOTKY FIXAČNÍ PUNČ.STŘEDNĚ ZESÍLENÉ,BOKY 80-120CM,3KS</t>
  </si>
  <si>
    <t>PROVOX XTRAMOIST</t>
  </si>
  <si>
    <t>HME FILTR S VYSOKÝM ZVLHČENÍM PRO PACIENTY S TRACHEOSTOMIÍ</t>
  </si>
  <si>
    <t>SLIM MAXI, VLOŽKY ABSORPČNÍ, PRO ŽENY, 28KS</t>
  </si>
  <si>
    <t>SENI SAN PLUS EXTRA</t>
  </si>
  <si>
    <t>ANATOMICKY TVAROVANÁ VLOŽNÁ PLENA, 75 X 39CM, SAVOST 3500ML</t>
  </si>
  <si>
    <t>SENI SAN FOR MEN</t>
  </si>
  <si>
    <t>ANATOMICKY TVAROVANÁ VLOŽNÁ PLENA PRO MUŽE, 69 X 38CM, SAVOST 2300ML, 30KS</t>
  </si>
  <si>
    <t>SENI SAN ALVI</t>
  </si>
  <si>
    <t>VLOŽNÁ PLENA PRO INKONTINENCE STOLICE, 69 X 37CM, SAVOST 700ML</t>
  </si>
  <si>
    <t>SENI LADY MICRO</t>
  </si>
  <si>
    <t>ANATOMICKÉ VLOŽKY PRO ŽENY, 72 X 45MM, SAVOST 60ML</t>
  </si>
  <si>
    <t>SENSOR PRO KONTINUÁLNÍ MONITORACI GLYKÉMIE S7 EASYSENSE</t>
  </si>
  <si>
    <t>14-DENNÍ, 4 KS V BALENÍ, MAX 32 KS/ROK, PRO VYSÍLAČ S7 EASYSENSE</t>
  </si>
  <si>
    <t>4,00</t>
  </si>
  <si>
    <t>PODLOŽKY MOLICARE BED MAT 8 KAPEK 60X90</t>
  </si>
  <si>
    <t>60X90, 1407ML, 30KS</t>
  </si>
  <si>
    <t>PODLOŽKY MOLICARE BED MAT 8 KAPEK 60X60</t>
  </si>
  <si>
    <t>60X60, 1040ML, 30KS</t>
  </si>
  <si>
    <t>PHONAK VITUS+ BTE-MICRO</t>
  </si>
  <si>
    <t>PODLOŽKY MOLICARE BED MAT 7KAPEK 60X90 SE ZÁLOŽKAMI</t>
  </si>
  <si>
    <t>DÉLKA SE ZÁLOŽKAMI 180CM, 1201ML, 30KS</t>
  </si>
  <si>
    <t>WIDEX MOMENT M-MRIC R D 330</t>
  </si>
  <si>
    <t>SLUCHADLO MRIC DOBÍJECÍ, 2.4 GHZ, 12 KANÁLŮ, M-PLATFORMA, PRO ZTRÁTY DO 95/110DB</t>
  </si>
  <si>
    <t>MINIMED™ MIO™ ADVANCE</t>
  </si>
  <si>
    <t>MIO ADVANCE, GREY, 6 MM, 60 CM</t>
  </si>
  <si>
    <t>UNM</t>
  </si>
  <si>
    <t>118-23 PLUS</t>
  </si>
  <si>
    <t>VOZÍK MECHANICKÝ STANDARDNÍ, BRZDY PRO DOPROVOD, Š. 40, 43, 46, 48 CM</t>
  </si>
  <si>
    <t>914</t>
  </si>
  <si>
    <t>STOLNÍ SÍŤOVÁ HALOGENOVÁ LUPA C6299/10</t>
  </si>
  <si>
    <t>0170872</t>
  </si>
  <si>
    <t>SENI KIDS JUNIOR</t>
  </si>
  <si>
    <t>KALHOTKY ABSORPČNÍ PRODYŠNÉ PRO DĚTI, 12-20KG,800ML,30KS</t>
  </si>
  <si>
    <t>MEPITEL ONE</t>
  </si>
  <si>
    <t>13X15 CM, 5 KS, SILIKONOVÁ MŘÍŽKA, NEADHERENTNÍ K RÁNĚ, SAFETAC TECHNOLOGIE</t>
  </si>
  <si>
    <t>9X10 CM, 5 KS, SILIKONOVÁ MŘÍŽKA, NEADHERENTNÍ K RÁNĚ, SAFETAC TECHNOLOGIE</t>
  </si>
  <si>
    <t>6X7 CM, 5 KS, SILIKONOVÁ MŘÍŽKA, NEADHERENTNÍ K RÁNĚ, SAFETAC TECHNOLOGIE</t>
  </si>
  <si>
    <t>210,00</t>
  </si>
  <si>
    <t>BIOPAD - KRYTÍ MODELUJÍCÍ PROTEÁZU</t>
  </si>
  <si>
    <t>10X10 CM 1 KS</t>
  </si>
  <si>
    <t>01.02.09.01</t>
  </si>
  <si>
    <t>0086707</t>
  </si>
  <si>
    <t>DANSAC NOVA 2</t>
  </si>
  <si>
    <t>UZAVŘENÝ,KROUŽEK 43MM,30KS,1201-43</t>
  </si>
  <si>
    <t>03.03.03.01</t>
  </si>
  <si>
    <t>0086672</t>
  </si>
  <si>
    <t>DANSAC NOVA 2 FOLD UP</t>
  </si>
  <si>
    <t>VÝPUSTNÝ,BÉŽOVÝ,KROUŽEK 70MM,10KS,1215-70</t>
  </si>
  <si>
    <t>03.03.02.02</t>
  </si>
  <si>
    <t>0080194</t>
  </si>
  <si>
    <t>MEPITEL</t>
  </si>
  <si>
    <t>7,5X10 CM, 10 KS, SILIKONOVÁ MŘÍŽKA, NEADHERENTNÍ K RÁNĚ, SAFETAC TECHNOLOGIE</t>
  </si>
  <si>
    <t>0045632</t>
  </si>
  <si>
    <t>KALHOTY PUNČOCHOVÉ KOMPRESNÍ,A,II.K.T.</t>
  </si>
  <si>
    <t>DEONA KLASIK UZAVŘENÁ ŠPIČKA A-M DÁMSKÉ</t>
  </si>
  <si>
    <t>9990496</t>
  </si>
  <si>
    <t>STABILIZAČNÍ KOLEČKA ODKLOPNÁ</t>
  </si>
  <si>
    <t>RESOUND, KEY, KE461-DRWC</t>
  </si>
  <si>
    <t>SLUCHADLO S EXT. R., RIE MINI, DOBÍJECÍ, 12 KANÁLŮ, MFI + ANDROID STREAMING</t>
  </si>
  <si>
    <t>TRACOE TWIST 307,VNITŘ.KANYLA SPEC.PERFOROVANÁ S 15MM KONEKTOREM,KYSLÍK.HADIČKA</t>
  </si>
  <si>
    <t>TRACOE TWIST 308,VNITŘ. KANYLA SPEC.PERFOROVANÁ S 15MM KONEKTOREM, KYSLÍK.PORT</t>
  </si>
  <si>
    <t>KANYLA LARYNGEKTOMICKÁ</t>
  </si>
  <si>
    <t>TRACOE TWIST 305,1 VNITŘ.KANYLA S 15MM KONEK.,1 VNITŘ.KANYLA S NÍZKOPROFIL.KON</t>
  </si>
  <si>
    <t>TRACOE TWIST 303, 2 VNITŘNÍ KANYLY S 15 MM KONEKTOREM</t>
  </si>
  <si>
    <t>BAMBO NATURE DĚTSKÉ PODLOŽKY S LEPÍTKY</t>
  </si>
  <si>
    <t>80X90CM, SAVOST 700 ML, 7KS/BAL</t>
  </si>
  <si>
    <t>BOČNÍ PELOTY STABILIZAČNÍ, PÁR</t>
  </si>
  <si>
    <t>BOČNÍ PELOTY KOREKČNÍ, PÁR</t>
  </si>
  <si>
    <t>POLŠTÁŘ NA PODRUČKU PRO HEMIPLEGIKY</t>
  </si>
  <si>
    <t>SEDÁK NETTI SIT EASY COVER</t>
  </si>
  <si>
    <t>0081918</t>
  </si>
  <si>
    <t>KRYTÍ ABSORPČNÍ ALLEVYN AG ADHESIVE</t>
  </si>
  <si>
    <t>7,5X7,5CM,ANTIMIKROBIÁLNÍ POLYURETAN SE SILIKONOVOU VRSTVOU,10KS</t>
  </si>
  <si>
    <t>SM1</t>
  </si>
  <si>
    <t>0140576</t>
  </si>
  <si>
    <t>FLOCATH HYDROGEL</t>
  </si>
  <si>
    <t>VEL. 8-20CH, DÉLKA 20-40CM, NELATON, 851121, 851131, 851141, 30KS/BAL</t>
  </si>
  <si>
    <t>0140575</t>
  </si>
  <si>
    <t>FLOCATH QUICK</t>
  </si>
  <si>
    <t>VEL. 8-20CH, DÉLKA 20-40CM, NELATON, 851221, 851241, 30KS/BAL</t>
  </si>
  <si>
    <t>LX3 BTE SP</t>
  </si>
  <si>
    <t>SLUCHADLO SILNÉ AŽ ZBYTKY SLUCHU LEOX3 BTE SP ZTRÁTY DO 142 DB</t>
  </si>
  <si>
    <t>OTICON RUBY 2 RECHARGABLE</t>
  </si>
  <si>
    <t>SLUCHADLO S OPN S TECHNOLOGIÍ A BT PŘIPOJENÍM - NABÍJECÍ</t>
  </si>
  <si>
    <t>LIVIO EDGE AI 2400 BTE</t>
  </si>
  <si>
    <t>LUPA AUTOMATICKÁ BATERIOVÁ LED C8275</t>
  </si>
  <si>
    <t>LUPA AUTOMATICKÁ BATERIOVÁ LED C8277</t>
  </si>
  <si>
    <t>STOJÁNKOVÁ LUPA C4206</t>
  </si>
  <si>
    <t>STOJÁNKOVÁ LUPA C4208</t>
  </si>
  <si>
    <t>ZVĚTŠENÍ 8X</t>
  </si>
  <si>
    <t>STOJÁNKOVÁ LUPA C4210</t>
  </si>
  <si>
    <t>ZVĚTŠENÍ 10X</t>
  </si>
  <si>
    <t>STOJÁNKOVÁ LUPA C4212</t>
  </si>
  <si>
    <t>KAPESNÍ LUPA C5147 S OSVĚTLENÍM</t>
  </si>
  <si>
    <t>WIDEX MOMENT M-CIC 220</t>
  </si>
  <si>
    <t>SLUCHADLO KANÁLOVÉ, 10 KANÁLŮ, M-PLATFORMA, PRO ZTRÁTY DO 75 DB</t>
  </si>
  <si>
    <t>WIDEX MOMENT M-RIC 10 110</t>
  </si>
  <si>
    <t>SPECIÁLNÍ JOYSTICK MO-VIS</t>
  </si>
  <si>
    <t>EL. OTOČNÉ RAMENO</t>
  </si>
  <si>
    <t>DRŽÁK NA PODRUČKU PRO JOYSTICK MO-VIS VČETNĚ TLAČÍTEK</t>
  </si>
  <si>
    <t>MODUL EASYWAVE</t>
  </si>
  <si>
    <t>VOZÍK ELEKTRICKÝ JUVO-PŘEDNÍ POHON KOL</t>
  </si>
  <si>
    <t>EXTERIER./INTERIER.,PŘEDNÍ POHON,SEDAČKA STANDARD,Š.SEDU 34-56CM,NOSNOST 160 KG</t>
  </si>
  <si>
    <t>RESOUND, KEY, KE4ITC-DW-UP</t>
  </si>
  <si>
    <t>SLUCHADLO ZVUKOVODOVÉ, ITC, BATERIE V312, 12 KANÁLŮ, MFI + ANDROID STREAMING</t>
  </si>
  <si>
    <t>RESOUND, KEY, KE3ITC-DW-MP</t>
  </si>
  <si>
    <t>SLUCHADLO ZVUKOVODOVÉ, ITC, BATERIE V312, 8 KANÁLŮ, MFI + ANDROID STREAMING</t>
  </si>
  <si>
    <t>RESOUND, KEY, KE3ITC-DW-HP</t>
  </si>
  <si>
    <t>5X5 CM 3KS</t>
  </si>
  <si>
    <t>STOMFOAM MAXI</t>
  </si>
  <si>
    <t>200ML</t>
  </si>
  <si>
    <t>ALP</t>
  </si>
  <si>
    <t>ALP ecology s.r.o.</t>
  </si>
  <si>
    <t>03.09.02.01</t>
  </si>
  <si>
    <t>STOMFOAM MINI</t>
  </si>
  <si>
    <t>50ML</t>
  </si>
  <si>
    <t>POLSTRY PODRUČEK EXTRA SOFT, PÁR</t>
  </si>
  <si>
    <t>4-BODOVÝ PÁS POLSTROVANÝ S AUTOPŘEZKOU</t>
  </si>
  <si>
    <t>4-BODOVÁ FIXAČNÍ VESTA</t>
  </si>
  <si>
    <t>NETTI 4U CED</t>
  </si>
  <si>
    <t>VOZÍK MECHANICKÝ SPECIÁLNÍ MULTIFUNKČNÍ</t>
  </si>
  <si>
    <t>GEL NA RÁNY ASPIROX</t>
  </si>
  <si>
    <t>250 ML</t>
  </si>
  <si>
    <t>3M™ FUTURO™ BEDERNÍ PÁS</t>
  </si>
  <si>
    <t>46820DABI, NASTAVITELNÁ VELIKOST, 1 KUS</t>
  </si>
  <si>
    <t>3M Česko, spol. s r. o.</t>
  </si>
  <si>
    <t>3M™ FUTURO™ ZÁPĚSTNÍ BANDÁŽ S OBOUSTRANNOU DLAHOU, L</t>
  </si>
  <si>
    <t>47855DABI, VELIKOST L, 1 KUS</t>
  </si>
  <si>
    <t>3M™ FUTURO™ LOKETNÍ BANDÁŽ S EPIKONDYLÁRNÍ PÁSKOU, M</t>
  </si>
  <si>
    <t>47862DABI, VELIKOST M, 1 KUS</t>
  </si>
  <si>
    <t>MIO ADVANCE, GREY, 6 MM, 110 CM</t>
  </si>
  <si>
    <t>KRYTÍ ČISTÍCÍ AKTIVNÍ HYDROCLEAN</t>
  </si>
  <si>
    <t>ECOFIT XTRA</t>
  </si>
  <si>
    <t>LŮŽKO PEČOVATELSKÉ ELEKTRICKÉ, POJÍZDNÉ, NOSN. 300 KG, ROZMĚR 120X200 CM, HRAZDA</t>
  </si>
  <si>
    <t>A85</t>
  </si>
  <si>
    <t>LŮŽKO PEČOVATELSKÉ ELEKTRICKÉ, POJÍZDNÉ, NOSN. 300 KG, ROZMĚR 140X200 CM, HRAZDA</t>
  </si>
  <si>
    <t>3M™ FUTURO™ ZÁPĚSTNÍ BANDÁŽ S OBOUSTRANNOU DLAHOU, S</t>
  </si>
  <si>
    <t>47853DABI, VELIKOST S, 1 KUS</t>
  </si>
  <si>
    <t>3M™ FUTURO™ LOKETNÍ BANDÁŽ S EPIKONDYLÁRNÍ PÁSKOU, L</t>
  </si>
  <si>
    <t>47863DABI, VELIKOST L, 1 KUS</t>
  </si>
  <si>
    <t>3M™ FUTURO™ LOKETNÍ BANDÁŽ S EPIKONDYLÁRNÍ PÁSKOU, S</t>
  </si>
  <si>
    <t>47861DABI, VELIKOST S, 1 KUS</t>
  </si>
  <si>
    <t>3M™ FUTURO™ ZÁPĚSTNÍ BANDÁŽ S OBOUSTRANNOU DLAHOU, M</t>
  </si>
  <si>
    <t>47854DABI, VELIKOST M, 1 KUS</t>
  </si>
  <si>
    <t>PÁS DORSO-LUMBÁLNÍ PODPŮRNÝ LOMBASTAB DORSO 0847</t>
  </si>
  <si>
    <t>DORSO-LUMBÁLNÍ VYSOKÝ KORZET, 5 VELIKOSTÍ</t>
  </si>
  <si>
    <t>ZDVOJENÝ KŘÍŽ, PRO ŠÍŘI SEDU 51 CM</t>
  </si>
  <si>
    <t>PŘÍSLUŠENSTVÍ MECHANICKÝCH VOZÍKŮ TOMTAR (RC)</t>
  </si>
  <si>
    <t>DTZ</t>
  </si>
  <si>
    <t>TOMTAR MR-LG</t>
  </si>
  <si>
    <t>ŠÍŘE SEDU 39-48 CM, NOSNOST 130 KG, VÝŠKOVĚ STAVITELNÁ MADLA</t>
  </si>
  <si>
    <t>07.01.01.04</t>
  </si>
  <si>
    <t>TOMTAR MR-S</t>
  </si>
  <si>
    <t>ŠÍŘE SEDU 39-48 CM, NOSNOST 130 KG, MOŽNOST POSUNU TĚŽIŠTĚ</t>
  </si>
  <si>
    <t>0171808</t>
  </si>
  <si>
    <t>VELIKOST M, KALHOTKY ABSORPČNÍ, BOKY 84-122CM,SAVOST 4123ML, 10KS</t>
  </si>
  <si>
    <t>ERGONOMICKÁ OBRUČ CARBOLIFE CURVE TETRA GRIP, PÁR</t>
  </si>
  <si>
    <t>ERGONOMICKÁ OBRUČ CARBOLIFE CURVE L, PÁR</t>
  </si>
  <si>
    <t>ERGONOMICKÁ OBRUČ CARBOLIFE CURVE, PÁR</t>
  </si>
  <si>
    <t>0170143</t>
  </si>
  <si>
    <t>KALHOTKY ABSORPČNÍ ATTENDS FLEX 8 MEDIUM</t>
  </si>
  <si>
    <t>BOKY 75-105CM,1800ML,28KS</t>
  </si>
  <si>
    <t>0170144</t>
  </si>
  <si>
    <t>KALHOTKY ABSORPČNÍ ATTENDS FLEX 8 LARGE</t>
  </si>
  <si>
    <t>BOKY 85-125CM,2000ML,28KS</t>
  </si>
  <si>
    <t>0170145</t>
  </si>
  <si>
    <t>KALHOTKY ABSORPČNÍ ATTENDS FLEX 8 X-LARGE</t>
  </si>
  <si>
    <t>BOKY 95-150CM,2500ML,26KS</t>
  </si>
  <si>
    <t>0170337</t>
  </si>
  <si>
    <t>SENI SAN PLUS</t>
  </si>
  <si>
    <t>PLENY VLOŽNÉ ABSORPČNÍ PRODYŠNÉ ANATOMICKY TVAROVANÉ,36X65CM,SAVOST 2800ML,30KS</t>
  </si>
  <si>
    <t>0170864</t>
  </si>
  <si>
    <t>SENI ACTIVE NORMAL SMALL</t>
  </si>
  <si>
    <t>KALHOTKY ABSORPČNÍ NATAHOVACÍ BOKY 55-85CM,PRODYŠNÉ,1100ML,10KS</t>
  </si>
  <si>
    <t>0170865</t>
  </si>
  <si>
    <t>SENI ACTIVE NORMAL MEDIUM</t>
  </si>
  <si>
    <t>KALHOTKY ABSORPČNÍ NATAHOVACÍ, BOKY 80-110CM,PRODYŠNÉ,1100ML,10KS</t>
  </si>
  <si>
    <t>0170866</t>
  </si>
  <si>
    <t>SENI ACTIVE NORMAL LARGE</t>
  </si>
  <si>
    <t>KALHOTKY ABSORPČNÍ NATAHOVACÍ, BOKY 100-135CM,PRODYŠNÉ,1100ML,10KS</t>
  </si>
  <si>
    <t>0170867</t>
  </si>
  <si>
    <t>SENI ACTIVE NORMAL EXTRA LARGE</t>
  </si>
  <si>
    <t>KALHOTKY ABSORPČNÍ NATAHOVACÍ, BOKY 120-160CM,PRODYŠNÉ,1100ML,10KS</t>
  </si>
  <si>
    <t>0170868</t>
  </si>
  <si>
    <t>SENI ACTIVE SUPER SMALL</t>
  </si>
  <si>
    <t>KALHOTKY ABSORPČNÍ NATAHOVACÍ, BOKY 55-85CM,PRODYŠNÉ,1200ML,10KS</t>
  </si>
  <si>
    <t>0170869</t>
  </si>
  <si>
    <t>SENI ACTIVE SUPER MEDIUM</t>
  </si>
  <si>
    <t>KALHOTKY ABSORPČNÍ NATAHOVACÍ, BOKY 80-110CM,PRODYŠNÉ,1400ML,10KS</t>
  </si>
  <si>
    <t>0170870</t>
  </si>
  <si>
    <t>SENI ACTIVE SUPER LARGE</t>
  </si>
  <si>
    <t>KALHOTKY ABSORPČNÍ NATAHOVACÍ, BOKY 100-135CM,PRODYŠNÉ,1500ML,10KS</t>
  </si>
  <si>
    <t>0170871</t>
  </si>
  <si>
    <t>SENI ACTIVE SUPER EXTRA LARGE</t>
  </si>
  <si>
    <t>KALHOTKY ABSORPČNÍ NATAHOVACÍ, BOKY 120-160CM,PRODYŠNÉ,1600ML,10KS</t>
  </si>
  <si>
    <t>0170188</t>
  </si>
  <si>
    <t>SENI ACTIVE PLUS SMALL</t>
  </si>
  <si>
    <t>KALHOTKY ABSORPČNÍ NATAHOVACÍ, BOKY 55-85CM,1900ML,10KS</t>
  </si>
  <si>
    <t>0170189</t>
  </si>
  <si>
    <t>SENI ACTIVE PLUS MEDIUM</t>
  </si>
  <si>
    <t>KALHOTKY ABSORPČNÍ NATAHOVACÍ, BOKY 80-110CM,2000ML,10KS</t>
  </si>
  <si>
    <t>0170190</t>
  </si>
  <si>
    <t>SENI ACTIVE PLUS LARGE</t>
  </si>
  <si>
    <t>KALHOTKY ABSORPČNÍ NATAHOVACÍ, BOKY 100-135CM,2000ML,10KS</t>
  </si>
  <si>
    <t>15X19 CM, 5 KS, SAMOLEPÍCÍ ABSORPČNÍ PĚNOVÉ KRYTÍ SE SILIKONOVOU VRSTVOU</t>
  </si>
  <si>
    <t>1425,0</t>
  </si>
  <si>
    <t>13X16 CM, 5 KS, SAMOLEPÍCÍ ABSORPČNÍ PĚNOVÉ KRYTÍ SE SILIKONOVOU VRSTVOU</t>
  </si>
  <si>
    <t>1040,0</t>
  </si>
  <si>
    <t>0012136</t>
  </si>
  <si>
    <t>ACHILLOTRAIN - AKTIVNÍ BANDÁŽ ACHILLOVY ŠLACHY</t>
  </si>
  <si>
    <t>0172621</t>
  </si>
  <si>
    <t>KRYTÍ STERILNÍ SE STŘÍBREM STOPBAC STERILE</t>
  </si>
  <si>
    <t>10X30CM,1KS</t>
  </si>
  <si>
    <t>300,00</t>
  </si>
  <si>
    <t>0022441</t>
  </si>
  <si>
    <t>OBINADLO ELASTICKÉ IDEALTEX</t>
  </si>
  <si>
    <t>12CMX5M,V NAPNUTÉM STAVU,DLOUHÝ TAH,1KS</t>
  </si>
  <si>
    <t>GER, DER, CHI, INT, PRL, SDP, SLO, REH, ANG, DIA, ORT</t>
  </si>
  <si>
    <t>06.01.01.02</t>
  </si>
  <si>
    <t>0140309</t>
  </si>
  <si>
    <t>ACHILLOTRAIN PRO - BANDÁŽ ACHILLOVY ŠLACHY</t>
  </si>
  <si>
    <t>ACHILLOTRAIN PRO</t>
  </si>
  <si>
    <t>0004711</t>
  </si>
  <si>
    <t>14CMX5M,V NAPNUTÉM STAVU,DLOUHÝ TAH,1KS</t>
  </si>
  <si>
    <t>7000,0</t>
  </si>
  <si>
    <t>MEPILEX HEEL</t>
  </si>
  <si>
    <t>13X20CM, 5KS, ABSORPČNÍ PĚNOVÉ KRYTÍ SE SILIKONOVOU VRSTVOU, SAFETAC TECHNOLOGIE</t>
  </si>
  <si>
    <t>1300,0</t>
  </si>
  <si>
    <t>0000888</t>
  </si>
  <si>
    <t>8CMX5M,V NAPNUTÉM STAVU,DLOUHÝ TAH,1KS</t>
  </si>
  <si>
    <t>LS SUPPORT QBE01020-60</t>
  </si>
  <si>
    <t>ORTÉZA BEDERNÍ QMED, VEL. S-XXL</t>
  </si>
  <si>
    <t>COLLAR STARK MQA2D</t>
  </si>
  <si>
    <t>KRČNÍ ORTÉZA MEYRA MEDICAL, TYP PHILADELPHIA, S OTV. PRO TRACHEOSTOMII, VEL.S-XL</t>
  </si>
  <si>
    <t>04.01.01.01</t>
  </si>
  <si>
    <t>CLAVICLE SUPPORT QSM00091</t>
  </si>
  <si>
    <t>ORTÉZA KLAVIKULÁRNÍ QMED, RIGIDNÍ FIXACE KLÍČNÍ KOSTI</t>
  </si>
  <si>
    <t>CHI, NEU, ORP, ORT, REH, REV, TRA</t>
  </si>
  <si>
    <t>04.02.01.01</t>
  </si>
  <si>
    <t>ARM ABDUCTION ORTHOSIS DRQJ0A</t>
  </si>
  <si>
    <t>ORTÉZA RAMENNÍ QMED, STAVITELNÁ, VEL. S-L</t>
  </si>
  <si>
    <t>04.03.04.01</t>
  </si>
  <si>
    <t>KÜSCHALL KSL</t>
  </si>
  <si>
    <t>AKTIVNÍ, PEVNÝ RÁM, NOSNOST 100 KG, ŠÍŘE SEDU 34-44 CM</t>
  </si>
  <si>
    <t>ELBOW SAFE DRQF0G</t>
  </si>
  <si>
    <t>ORTÉZA LOKETNÍ MEYRA MEDICAL, ZPEVŇUJÍCÍ, ELASTICKÁ, VEL. 1-5</t>
  </si>
  <si>
    <t>ELBOW RUSH DRQF0H</t>
  </si>
  <si>
    <t>ORTÉZA LOKETNÍ QMED S KLOUBOVOU DLAHOU, S LIMITOVANÝM ROZSAHEM POHYBU</t>
  </si>
  <si>
    <t>04.03.03.01</t>
  </si>
  <si>
    <t>KID AFO-SOFT DRQI0U</t>
  </si>
  <si>
    <t>DĚTSKÁ ORTÉZA HLEZENNÍ QMED, ZPEVŇUJÍCÍ</t>
  </si>
  <si>
    <t>KID PROSPINE DRQH0W</t>
  </si>
  <si>
    <t>DĚTSKÁ ORTÉZA KLAVIKULÁRNÍ QMED, RIGIDNÍ FIXACE KLÍČNÍ KOSTI</t>
  </si>
  <si>
    <t>KID AIR WALKING BOOT DRQI5G</t>
  </si>
  <si>
    <t>DĚTSKÁ ORTÉZA HLEZENNÍ QMED, RIGIDNÍ</t>
  </si>
  <si>
    <t>KID AEROSTAB DRQI0T</t>
  </si>
  <si>
    <t>KID MANU UNIVERSAL LONG DRQF3G</t>
  </si>
  <si>
    <t>DĚTSKÁ ORTÉZA ZÁPĚSTNÍ S FIXACÍ PALCE QMED, RIGIDNÍ FIXACE, DLOUHÁ</t>
  </si>
  <si>
    <t>KID MANU UNIVERSAL DRQF3F</t>
  </si>
  <si>
    <t>DĚTSKÁ ORTÉZA ZÁPĚSTNÍ  S FIXACÍ PALCE QMED, RIGIDNÍ FIXACE, KRÁTKÁ</t>
  </si>
  <si>
    <t>PATELLA TENDON STRAP QKN00091</t>
  </si>
  <si>
    <t>INFRAPATELÁRNÍ PÁSKA QMED</t>
  </si>
  <si>
    <t>PHONAK AUDÉO M70-RT</t>
  </si>
  <si>
    <t>PHONAK AUDÉO M70-R</t>
  </si>
  <si>
    <t>PHONAK AUDÉO M50-RT</t>
  </si>
  <si>
    <t>PHONAK AUDÉO M50-R</t>
  </si>
  <si>
    <t>PHONAK AUDÉO M30-RT</t>
  </si>
  <si>
    <t>PHONAK AUDÉO M30-R</t>
  </si>
  <si>
    <t>ARETACE JEDNODÍLNÉ PODNOŽKY</t>
  </si>
  <si>
    <t>0023601</t>
  </si>
  <si>
    <t>0093873</t>
  </si>
  <si>
    <t>ORTÉZA HLEZNA VALFEET</t>
  </si>
  <si>
    <t>PEVNÁ HLEZENNÍ ORTÉZA RIGIDNÍ, PLASTOVÁ SKOŘEPINA 1SSD/I</t>
  </si>
  <si>
    <t>0140207</t>
  </si>
  <si>
    <t>ORTÉZA HLEZNA TOBISIL 8401/9401</t>
  </si>
  <si>
    <t>ORTÉZA HLEZENNÍ TEXTILNÍ, SILIKONOVÉ PELOTY</t>
  </si>
  <si>
    <t>KRYTÍ BIOKERAMICKÉ NA RÁNY CERDAK AEROFILM</t>
  </si>
  <si>
    <t>SURGICAL 10X21CM, POLŠT. NA VODĚODOLNÉ NÁPLASTI S BIO-KERAMICKÝM PREPARÁTEM,10KS</t>
  </si>
  <si>
    <t>2100,0</t>
  </si>
  <si>
    <t>SURGICAL 10X16CM, POLŠT. NA VODĚODOLNÉ NÁPLASTI S BIO-KERAMICKÝM PREPARÁTEM,10KS</t>
  </si>
  <si>
    <t>1600,0</t>
  </si>
  <si>
    <t>SURGICAL 10X21 CM, POLŠTÁŘEK S BIO-KERAMICKÝM PREPARÁTEM, 10 KS</t>
  </si>
  <si>
    <t>SPINCARE FLEX II DRQH0B</t>
  </si>
  <si>
    <t>ORTÉZA BEDERNÍ QMED, VEL. 1-6</t>
  </si>
  <si>
    <t>DAUERBINDE K, TLAKOVÉ A PODPŮRNÉ OBINADLO</t>
  </si>
  <si>
    <t>20 CM X 7 M</t>
  </si>
  <si>
    <t>14000</t>
  </si>
  <si>
    <t>GAME CHANGER OV49001, OV49002</t>
  </si>
  <si>
    <t>ORTÉZA KOLENE OVATION MEDICAL, ODLEHČENÍ MED/LAT KOMPARTEMENTU U OSTEOARTRÓZY</t>
  </si>
  <si>
    <t>ARM SLING PHAG01</t>
  </si>
  <si>
    <t>ZÁVĚS PAŽE QMED, ZPEVŇUJÍCÍ, VEL. S-XXL</t>
  </si>
  <si>
    <t>ORTHOPAEDIC VEST DRQC</t>
  </si>
  <si>
    <t>ORTÉZA RAMENNÍ QMED, RIGIDNÍ, DESSAULTŮV OBVAZ, VEL. R0-R5</t>
  </si>
  <si>
    <t>ANTIDEKUBITNÍ MATRACE QUATTRO ACUTE</t>
  </si>
  <si>
    <t>TAL</t>
  </si>
  <si>
    <t>MEDITECH,s.r.o.</t>
  </si>
  <si>
    <t>GER, CHI, NEU, ORT, REH, INT, PRL</t>
  </si>
  <si>
    <t>07.06.01.04</t>
  </si>
  <si>
    <t>FUSION HYBRID REPLACEMENT ANTIDEKUBITNÍ MATRACE</t>
  </si>
  <si>
    <t>0081933</t>
  </si>
  <si>
    <t>KRYTÍ S MASTÍ JELONET</t>
  </si>
  <si>
    <t>10X10CM,IMPREGNOVANÝ JEMNÝM BÍLÝM PARAFÍNEM,36KS</t>
  </si>
  <si>
    <t>3600,0</t>
  </si>
  <si>
    <t>0081682</t>
  </si>
  <si>
    <t>INADINE NEADHERENTNÍ KRYTÍ S POVIDION JODEM</t>
  </si>
  <si>
    <t>9,5X9,5CM,25KS</t>
  </si>
  <si>
    <t>2256,3</t>
  </si>
  <si>
    <t>STG</t>
  </si>
  <si>
    <t>01.02.01.04</t>
  </si>
  <si>
    <t>0081681</t>
  </si>
  <si>
    <t>5X5CM,25KS V  BALENÍ</t>
  </si>
  <si>
    <t>625,00</t>
  </si>
  <si>
    <t>ACTISORB PLUS 25 KRYTÍ S AKTIVNÍM UHLÍM A STŘÍBREM</t>
  </si>
  <si>
    <t>6,5X9,5CM,10KS V BALENÍ, MAP065_1/5</t>
  </si>
  <si>
    <t>617,50</t>
  </si>
  <si>
    <t>01.02.02.02</t>
  </si>
  <si>
    <t>0080767</t>
  </si>
  <si>
    <t>0081689</t>
  </si>
  <si>
    <t>5X5CM,50KS</t>
  </si>
  <si>
    <t>0140261</t>
  </si>
  <si>
    <t>NÁVLEK PAHÝLOVÝ KOMPRESIVNÍ BÉRCOVÝ JUZO DYNAMIC 3512</t>
  </si>
  <si>
    <t>II. K.T.; VELIKOSTI I-VI; DÉLKY 30-38-46 CM</t>
  </si>
  <si>
    <t>JUZ</t>
  </si>
  <si>
    <t>REDIS prot s.r.o.</t>
  </si>
  <si>
    <t>CHI, ORP, ORT, REH, TRA</t>
  </si>
  <si>
    <t>04.05.01.01</t>
  </si>
  <si>
    <t>PODNOŽKA S PODPOROU STEHNA PRO AMPUTACE</t>
  </si>
  <si>
    <t>PŘÍSLUŠENSTVÍ K MECHANICKÝM VOZÍKŮM BISCHOFF &amp; BISCHOFF</t>
  </si>
  <si>
    <t>BAB</t>
  </si>
  <si>
    <t>REHA 2015 s.r.o.</t>
  </si>
  <si>
    <t>0080765</t>
  </si>
  <si>
    <t>KRYTÍ BACTIGRAS</t>
  </si>
  <si>
    <t>10X10CM 0,5%CHLORHEXIDINACETÁT,10KS</t>
  </si>
  <si>
    <t>PŘÍSLUŠENSTVÍ K ELEKTRICKÝM VOZÍKŮM BISCHOFF &amp; BISCHOFF, PRAVÁ A LEVÁ STRANA</t>
  </si>
  <si>
    <t>9990286</t>
  </si>
  <si>
    <t>OPĚRKA HLAVY STAVITELNÁ</t>
  </si>
  <si>
    <t>PŘÍSLUŠENSTVÍ K ELEKTRICKÝM VOZÍKŮM BISCHOFF &amp; BISCHOFF</t>
  </si>
  <si>
    <t>0081688</t>
  </si>
  <si>
    <t>5X5CM 0,5%CHLORHEXIDINACETÁT,50KS</t>
  </si>
  <si>
    <t>9990283</t>
  </si>
  <si>
    <t>ELEKTRICKÉ POLOHOVÁNÍ ZAD</t>
  </si>
  <si>
    <t>0093882</t>
  </si>
  <si>
    <t>ORTÉZA KOLENNÍ 9107</t>
  </si>
  <si>
    <t>ORTÉZA S KLOUBOVÝMI KOVOVÝMI DLAHAMI, SILIKONOVÁ VLOŽKA,  3-D TEXTILNÍ ÚPLET</t>
  </si>
  <si>
    <t>0024611</t>
  </si>
  <si>
    <t>PRODLOUŽENÍ OPĚRKY ZAD, HLAVOVÁ OPĚRKA PRO POLOHOVÁNÍ ZAD (ROZDÍLOVÁ CENA)</t>
  </si>
  <si>
    <t>0093881</t>
  </si>
  <si>
    <t>ORTÉZA KOLENNÍ 7120</t>
  </si>
  <si>
    <t>ORTÉZA S KLOUBOVÝMI KOVOVÝMI DLAHAMI, SILIKON. VLOŽKA, 3-TEX, PLNĚ ROZPÍNATELNÁ</t>
  </si>
  <si>
    <t>0093878</t>
  </si>
  <si>
    <t>ORTÉZA KOLENNÍ 7104</t>
  </si>
  <si>
    <t>ORTÉZA S KLOUBOVÝMI KOVOVÝMI DLAHAMI, SILIKONOVÁ VLOŽKA,  3-TEX</t>
  </si>
  <si>
    <t>WIDEX EVOKE E-F2 50</t>
  </si>
  <si>
    <t>SLUCHADLO ZÁVĚSNÉ 2.4 GHZ, 4 KANÁLY, E-PLATFORMA, PRO ZTRÁTY DO 100/110 DB</t>
  </si>
  <si>
    <t>WIDEX EVOKE E-FS 50</t>
  </si>
  <si>
    <t>SLUCHADLO ZÁVĚSNÉ, 4 KANÁLY, E-PLATFORMA, PRO ZTRÁTY DO 100/110 DB</t>
  </si>
  <si>
    <t>8X15CM,S POLŠTÁŘKEM,25KS</t>
  </si>
  <si>
    <t>RESOUND, KEY, KE488-DWH</t>
  </si>
  <si>
    <t>SLUCHADLO ZÁVĚSNÉ, BTE POWER, BATERIE V13, 12 KANÁLŮ, MFI + ANDROID STREAMING</t>
  </si>
  <si>
    <t>RESOUND, KEY, KE388-DWH</t>
  </si>
  <si>
    <t>SLUCHADLO ZÁVĚSNÉ, BTE POWER, BATERIE V13, 8 KANÁLŮ, MFI + ANDROID STREAMING</t>
  </si>
  <si>
    <t>CGM SENZOR PRO PERSONÁLNÍ MONITORACI (7 DENNÍ) MMT-7040Q</t>
  </si>
  <si>
    <t>POLŠTÁŘ 6 CM</t>
  </si>
  <si>
    <t>PÁS FIXAČNÍ DVOUBODOVÝ SE ZÁMKEM</t>
  </si>
  <si>
    <t>OPĚRKA ZAD ŘEMÍNKOVÁ NASTAVITELNÁ (ROZDÍLOVÁ CENA)</t>
  </si>
  <si>
    <t>GÁZA SKLÁDANÁ KOMPRESY STERILNÍ</t>
  </si>
  <si>
    <t>10X10 CM, 8 VRSTEV, 30X5 KS</t>
  </si>
  <si>
    <t>7,5X7,5 CM, 8 VRSTEV, 30X5 KS</t>
  </si>
  <si>
    <t>8437,5</t>
  </si>
  <si>
    <t>GÁZA SKLÁDANÁ KOMPRESY NESTERILNÍ</t>
  </si>
  <si>
    <t>7,5X7,5 CM, 8 VRSTEV, 150 KS</t>
  </si>
  <si>
    <t>01.01.01.02</t>
  </si>
  <si>
    <t>10X10 CM, 8 VRSTEV, 120 KS</t>
  </si>
  <si>
    <t>BREEZY RUBIX2</t>
  </si>
  <si>
    <t>MECHANICKÝ VOZÍK OVLÁDANÝ DVOJITOU OBRUČÍ, Š. 38-52 CM,NOSNOST 125KG</t>
  </si>
  <si>
    <t>PRODLOUŽENÍ TĚŽIŠTĚ PRO AMPUTÁŘE</t>
  </si>
  <si>
    <t>QUICKIE NITRUM</t>
  </si>
  <si>
    <t>MECHANICKÝ VOZÍK AKTIVNÍ, PEVNÝ RÁM, Š.S 32-50 CM PO 2 CM,NOSNOST 125KG</t>
  </si>
  <si>
    <t>JEDNORÁZOVÉ LANCETY MYLIFE MULTICOLOR 30G</t>
  </si>
  <si>
    <t>PROVOX XTRAFLOW</t>
  </si>
  <si>
    <t>HME FILTR S NÍZKÝM ODPOREM PRO PACIENTY S TRACHEOSTOMIÍ</t>
  </si>
  <si>
    <t>KRYTÍ HYDROGELOVÉ HYDROTAC TRANSPARENT COMFORT</t>
  </si>
  <si>
    <t>STERILNÍ, 6,5X10CM,AKTIVNÍ PLOCHA 2,5X6CM, 10KS</t>
  </si>
  <si>
    <t>650,00</t>
  </si>
  <si>
    <t>STERILNÍ, 10X20CM,AKTIVNÍ PLOCHA 5,5X15,5CM, 10KS</t>
  </si>
  <si>
    <t>STERILNÍ, 12,5X12,5CM,AKTIVNÍ PLOCHA 8X8CM, 10KS</t>
  </si>
  <si>
    <t>STERILNÍ, 8X8CM,AKTIVNÍ PLOCHA 4X4CM, 10KS</t>
  </si>
  <si>
    <t>640,00</t>
  </si>
  <si>
    <t>STERILNÍ, 20X20CM, 10 KS</t>
  </si>
  <si>
    <t>MEPILEX BORDER FLEX LITE</t>
  </si>
  <si>
    <t>15X15 CM, 5 KS, TENKÉ SAMOLEPÍCÍ PĚNOVÉ KRYTÍ SE SILIKONOVOU VRSTVOU</t>
  </si>
  <si>
    <t>10X10 CM, 5 KS, TENKÉ SAMOLEPÍCÍ PĚNOVÉ KRYTÍ SE SILIKONOVOU VRSTVOU</t>
  </si>
  <si>
    <t>903,00</t>
  </si>
  <si>
    <t>7,5X7,5 CM, 5 KS, TENKÉ SAMOLEPÍCÍ PĚNOVÉ KRYTÍ SE SILIKONOVOU VRSTVOU</t>
  </si>
  <si>
    <t>281,25</t>
  </si>
  <si>
    <t>ZÁDOVÁ OPĚRKA NETTI KYPHOTIC</t>
  </si>
  <si>
    <t>ZÁDOVÁ OPĚRKA NETTI SUPER STABIL</t>
  </si>
  <si>
    <t>ZÁDOVÁ OPĚRKA NETTI STABIL</t>
  </si>
  <si>
    <t>ZÁDOVÁ OPĚRKA NETTI SMART</t>
  </si>
  <si>
    <t>BOČNÍ POLŠTÁŘKY NA ZÚŽENÍ ŠÍŘKY SEDU</t>
  </si>
  <si>
    <t>WIDEX EVOKE E-BTE 13 D 330</t>
  </si>
  <si>
    <t>SLUCHADLO ZÁVĚSNÉ 2.4 GHZ, 12 KANÁLŮ, E-PLATFORMA, PRO ZTRÁTY DO 105 DB</t>
  </si>
  <si>
    <t>0085675</t>
  </si>
  <si>
    <t>COLOPLAST</t>
  </si>
  <si>
    <t>SBĚRNÝ NOČNÍ SÁČEK, HADIČKA 120CM, 2000ML, 213650</t>
  </si>
  <si>
    <t>GER, GYN, CHI, INT, NEF, NEU, ONK, PED, PRL, SDP, SLO, URN</t>
  </si>
  <si>
    <t>02.02.02.02</t>
  </si>
  <si>
    <t>0011411</t>
  </si>
  <si>
    <t>POTAŽENÝ HYDROFILNÍ KATETR, DĚTSKÝ, CH10, NELATON, 05010</t>
  </si>
  <si>
    <t>0062418</t>
  </si>
  <si>
    <t>PODNOŽKA PRO KRÁTKOU DÉLKU BÉRCE</t>
  </si>
  <si>
    <t>0063788</t>
  </si>
  <si>
    <t>COMFORTFORM BACK</t>
  </si>
  <si>
    <t>BEDERNÍ PÁS S POSTRANNÍMI TAHY A KŘÍŽOVOU VÝZTUHOU, ELASTICKÝ, PRODYŠNÝ</t>
  </si>
  <si>
    <t>0169409</t>
  </si>
  <si>
    <t>AQVITOX-D GEL</t>
  </si>
  <si>
    <t>250ML, S APLIKÁTOREM</t>
  </si>
  <si>
    <t>924</t>
  </si>
  <si>
    <t>0003465</t>
  </si>
  <si>
    <t>CONVEEN CONTOUR</t>
  </si>
  <si>
    <t>URINÁLNÍ SÁČEK, LÝTKOVÝ, HADIČKA 45CM, 800ML, 05174</t>
  </si>
  <si>
    <t>0062420</t>
  </si>
  <si>
    <t>0169246</t>
  </si>
  <si>
    <t>ARGOGEN SPRAY</t>
  </si>
  <si>
    <t>PŘÍPRAVEK NA BÁZI IONIZOVANÉHO STŘÍBRA 125 ML</t>
  </si>
  <si>
    <t>SGN</t>
  </si>
  <si>
    <t>01.02.13.09</t>
  </si>
  <si>
    <t>KOLMÝ KOVOVÝ INFUZNÍ SET K INZULÍNOVÉ PUMPĚ ACCU-CHEK COMBO, 6MM X 100CM</t>
  </si>
  <si>
    <t>EPITÉZA PRSNÍ VELVETY 1066X</t>
  </si>
  <si>
    <t>SILIKONOVÁ, OBOUSTRANNÁ, ODLEHČENÁ, VEL. 65-115</t>
  </si>
  <si>
    <t>EPITÉZA PRSNÍ SOFTBACK 1050X</t>
  </si>
  <si>
    <t>EPITÉZA PRSNÍ SOFTTOUCH 1052X2</t>
  </si>
  <si>
    <t>SILIKONOVÁ, OBOUSTRANNÁ, ODLEHČENÁ, VEL. 60-115</t>
  </si>
  <si>
    <t>SUPRASORB C, KRYTÍ Z PŘÍRODNÍHO KOLAGENU</t>
  </si>
  <si>
    <t>8 CM X 12 CM, 5 KS</t>
  </si>
  <si>
    <t>480,00</t>
  </si>
  <si>
    <t>6 CM X 8 CM, 5 KS</t>
  </si>
  <si>
    <t>240,00</t>
  </si>
  <si>
    <t>4 CM X 6 CM, 5 KS</t>
  </si>
  <si>
    <t>120,00</t>
  </si>
  <si>
    <t>0003463</t>
  </si>
  <si>
    <t>URINÁLNÍ SÁČEK, LÝTKOVÝ, HADIČKA 45CM, 600ML, 05170</t>
  </si>
  <si>
    <t>0063787</t>
  </si>
  <si>
    <t>SURROUND GEL ANKLE</t>
  </si>
  <si>
    <t>ORTÉZA HLEZENNÍ PRO KONTROLU INVERZE/EVERZE, S GELOVÝM POLŠTÁŘEM</t>
  </si>
  <si>
    <t>0003462</t>
  </si>
  <si>
    <t>CONVEEN SECURITY +</t>
  </si>
  <si>
    <t>URINÁLNÍ SÁČEK, LÝTKOVÝ, HADIČKA 50CM, 500ML, 05161</t>
  </si>
  <si>
    <t>0003461</t>
  </si>
  <si>
    <t>URINÁLNÍ SÁČEK, STEHENNÍ, HADIČKA 30CM, 500 ML, 05160</t>
  </si>
  <si>
    <t>0003457</t>
  </si>
  <si>
    <t>CONVEEN URINÁLNÍ KONDOM SAMOLEPÍCÍ</t>
  </si>
  <si>
    <t>PRŮMĚR 35MM, 05210</t>
  </si>
  <si>
    <t>0093311</t>
  </si>
  <si>
    <t>PATELLA X STRAP</t>
  </si>
  <si>
    <t>PÁSKA INFRAPATELÁRNÍ</t>
  </si>
  <si>
    <t>0062422</t>
  </si>
  <si>
    <t>BRZDA KOLENNÍ PRO OVLÁDÁNÍ JEDNOU RUKOU</t>
  </si>
  <si>
    <t>0142825</t>
  </si>
  <si>
    <t>APLIKÁTOR INZULÍNU ALLSTAR PRO MODRÉ</t>
  </si>
  <si>
    <t>PRO APLIKACI INZULÍNU V NÁPLNÍCH 3ML</t>
  </si>
  <si>
    <t>S-A</t>
  </si>
  <si>
    <t>Sanofi s.r.o.</t>
  </si>
  <si>
    <t>0003456</t>
  </si>
  <si>
    <t>PRŮMĚR 30MM, 05205</t>
  </si>
  <si>
    <t>0003455</t>
  </si>
  <si>
    <t>PRŮMĚR 25MM, 05200</t>
  </si>
  <si>
    <t>0093937</t>
  </si>
  <si>
    <t>ACL EVERYDAY</t>
  </si>
  <si>
    <t>ORTÉZA KOLENNÍ ČTYŘBODOVÁ PRO INSTABILITU ACL, MCL, LCL, LEHKÝ KOMFORTNÍ SKELET</t>
  </si>
  <si>
    <t>0062547</t>
  </si>
  <si>
    <t>RYCHLOUPÍNACÍ OSA PRO KVADRUPLEGIKY</t>
  </si>
  <si>
    <t>PRODLOUŽENÍ RÁMU/POSUN TĚŽIŠTĚ VČETNĚ DELŠÍCH KOLEČEK PROTI PŘEPADNUTÍ</t>
  </si>
  <si>
    <t>OPTILETS JEDNORÁZOVÉ LANCETY 100KS</t>
  </si>
  <si>
    <t>PRODLOUŽENÍ PÁKY BRZD, PÁR</t>
  </si>
  <si>
    <t>BEDERNÍ PÁS POLSTROVANÝ</t>
  </si>
  <si>
    <t>OPĚRKA HLAVY TYP E, S NASTAVITELNÝM BOČNÍM VEDENÍM</t>
  </si>
  <si>
    <t>OPĚRKA HLAVY TYP F, S MANDIBULÁRNÍ PODPOROU</t>
  </si>
  <si>
    <t>OPĚRKA HLAVY TYP D, KOMFORT</t>
  </si>
  <si>
    <t>OPĚRKA HLAVY TYP A, VČETNĚ PÁSKU PŘES ČELO</t>
  </si>
  <si>
    <t>33G X 4 MM, 100 KS</t>
  </si>
  <si>
    <t>32G X 6 MM, 100 KS</t>
  </si>
  <si>
    <t>32G X 4 MM, 100 KS</t>
  </si>
  <si>
    <t>VYSÍLAČ AIDEX G7</t>
  </si>
  <si>
    <t>GLYKEMICKÝ SENZOR AIDEX G7</t>
  </si>
  <si>
    <t>GEMINO 60 WALKER</t>
  </si>
  <si>
    <t>CHODÍTKO ČTYŘKOLOVÉ S PODPOROU PŘEDLOKTÍ VÝŠKOVĚ STAVITELNÉ ODLEHČENÉ</t>
  </si>
  <si>
    <t>GEMINO 30 WALKER</t>
  </si>
  <si>
    <t>GEMINO 30 S</t>
  </si>
  <si>
    <t>CHODÍTKO ČTYŘKOLOVÉ DĚTSKÉ, VÝŠKOVĚ STAV. ODLEHČENÉ, KONTROLA RYCHLOSTI CHŮZE</t>
  </si>
  <si>
    <t>GEMINO 30 PARKINSON</t>
  </si>
  <si>
    <t>CHODÍTKO ČTYŘKOLOVÉ VÝŠ. STAV. ODLEHČENÉ, ZPĚTNÉ BRZDY S ARETACÍ, KONTROLA CHŮZE</t>
  </si>
  <si>
    <t>TEFLONOVÁ JEHLA, DÉLKA JEHLY 9 MM, DÉLKA HADIČKY 60 CM, 10 KS</t>
  </si>
  <si>
    <t>TEFLONOVÁ JEHLA, DÉLKA JEHLY 6 MM, DÉLKA HADIČKY 80 CM, 10 KS</t>
  </si>
  <si>
    <t>TEFLONOVÁ JEHLA, DÉLKA JEHLY 6 MM, DÉLKA HADIČKY 60 CM, 10 KS</t>
  </si>
  <si>
    <t>TEFLONOVÁ JEHLA, DÉLKA JEHLY 6 MM, DÉLKA HADIČKY 46 CM, 10 KS</t>
  </si>
  <si>
    <t>B.A.S.E. ATTIVO SEDÁK</t>
  </si>
  <si>
    <t>ANTIDEKUBITNÍ AKTIVNÍ SEDACÍ POLOŽKA TALLEY B.A.S.E. ATTIVO</t>
  </si>
  <si>
    <t>OTICON MORE 1</t>
  </si>
  <si>
    <t>SLUCHADLO S UMĚLOU HLUBOKOU NEURONOVOU SÍTÍ</t>
  </si>
  <si>
    <t>NÁVLEK PAŽNÍ II.KT. LONARIS COTTON</t>
  </si>
  <si>
    <t>LONARIS COTTON VELIKOST 1-5 , C-G</t>
  </si>
  <si>
    <t>06.01.09.01</t>
  </si>
  <si>
    <t>NÁVLEK PAŽNÍ II.KT. LONARIS COTTON S RUKACICÍ</t>
  </si>
  <si>
    <t>TIGA FX</t>
  </si>
  <si>
    <t>ULTRALEHKÝ AKTIVNÍ VOZÍK, PEVNÝ RÁM, Š.S 25-46 CM, NOSNOST 125KG</t>
  </si>
  <si>
    <t>TIGA</t>
  </si>
  <si>
    <t>ULTRALEHKÝ AKTIVNÍ VOZÍK, PEVNÝ RÁM, Š.S 25-50 CM, NOSNOST 125KG</t>
  </si>
  <si>
    <t>MAGIC 360</t>
  </si>
  <si>
    <t>VOZÍK ELEKTRICKÝ EXTERIÉROVÝ Š.S.30,5-56CM, POHON STŘEDNÍCH KOL,NOSN.160KG</t>
  </si>
  <si>
    <t>0087943</t>
  </si>
  <si>
    <t>KALHOTKY ABSORPČNÍ ID BELT MEDIUM-PLUS</t>
  </si>
  <si>
    <t>BOKY 70-115CM,1950ML,PRODYŠNÉ,14KS</t>
  </si>
  <si>
    <t>KOLENNÍ ORTÉZA 101A</t>
  </si>
  <si>
    <t>NÁVLEKOVÁ KOLENNÍ ORTÉZA S 2 PRUŽNÝMI NEKLOUBOVÝMI DLAHAMI (SPIRÁLY).</t>
  </si>
  <si>
    <t>Handicap, a.s.</t>
  </si>
  <si>
    <t>TESTOVACÍ PROUŽKY PRO MĚŘENÍ GLYKÉMIE EXACTIVE EQ BALENÍ 50KS</t>
  </si>
  <si>
    <t>SOUČÁST SYSTÉMU INZULÍNOVÉ PUMPY EQUIL</t>
  </si>
  <si>
    <t>PODLOŽKA DO INVALIDNÍHO VOZÍKU</t>
  </si>
  <si>
    <t>POTAH 100% BAVLNA, VÝPLŇ POLYURETANOVÝ GRANULÁT, 45X76CM</t>
  </si>
  <si>
    <t>0172385</t>
  </si>
  <si>
    <t>SHILEY FLEXIBILNÍ TRACHEOSTOMICKÁ TRUBICE BEZ MANŽETY PRO DOSPĚLÉ</t>
  </si>
  <si>
    <t>PVC BEZ DEHP; XUNYYR;X=(4-10 JACKSON);YY=(6.5-10.0MM);OPAKOV.POUŽ.VNITŘNÍ KANYLA</t>
  </si>
  <si>
    <t>10.05.01.04</t>
  </si>
  <si>
    <t>0041169</t>
  </si>
  <si>
    <t>PODLOŽKA TRACHEOSTOMICKÉ KANYLY – PĚNOVÉ KRYTÍ</t>
  </si>
  <si>
    <t>POLYURETANOVÁ PODLOŽKA POD KANYLU, 30KS, 340TG</t>
  </si>
  <si>
    <t>sada</t>
  </si>
  <si>
    <t>10.05.01.13</t>
  </si>
  <si>
    <t>0041167</t>
  </si>
  <si>
    <t>DAR HME FOR TRACHEOSTOMIZED PATIENTS</t>
  </si>
  <si>
    <t>ZVLHČOVAČ PRO PACIENTY S TRACHEOSTOMIÍ, VÁHA NAD 15KG, 25KS, 353/19004</t>
  </si>
  <si>
    <t>0041162</t>
  </si>
  <si>
    <t>SHILEY TRACHEOSTOMICKÁ KANYLA</t>
  </si>
  <si>
    <t>LARYNGEKTOMICKÁ,PVC/POLYKARB/ABS,DVOUPLÁŠŤOVÁ BEZ MANŽETY, VEL. 6,8,10 MM; LGT</t>
  </si>
  <si>
    <t>10.05.01.05</t>
  </si>
  <si>
    <t>INFUZNÍ SETY INSET 9MM/110 CM</t>
  </si>
  <si>
    <t>SETY INFUZNÍ TEFL. INSET K INZUL.PUMPĚ MYLIFE YPSOPUMP 9 MM/110 CM</t>
  </si>
  <si>
    <t>INFUZNÍ SETY INSET 6MM/110 CM</t>
  </si>
  <si>
    <t>SETY INFUZNÍ TEFL. INSET K INZUL.PUMPĚ MYLIFE YPSOPUMP 6 MM/110 CM</t>
  </si>
  <si>
    <t>20CM X 1M, 1KS, PRUŽNÉ HADICOVÉ OBINADLO</t>
  </si>
  <si>
    <t>10,75CM X 1M, 1KS, PRUŽNÉ HADICOVÉ OBINADLO</t>
  </si>
  <si>
    <t>1075,0</t>
  </si>
  <si>
    <t>7,5CM X 1M, 1KS, PRUŽNÉ HADICOVÉ OBINADLO</t>
  </si>
  <si>
    <t>0170332</t>
  </si>
  <si>
    <t>SENI SAN PRIMA</t>
  </si>
  <si>
    <t>PLENY VLOŽNÉ ABSORPČNÍ PRODYŠNÉ ANATOMICKY TVAROVANÉ, 31X60CM,1100ML,30KS</t>
  </si>
  <si>
    <t>0170333</t>
  </si>
  <si>
    <t>SENI SAN NORMAL</t>
  </si>
  <si>
    <t>PLENY VLOŽNÉ ABSORPČNÍ PRODYŠNÉ ANATOMICKÝ TVAROVANÉ,32X64CM,SAVOST 1300ML,30KS</t>
  </si>
  <si>
    <t>0172155</t>
  </si>
  <si>
    <t>DREAMSTATION BIPAP ST30</t>
  </si>
  <si>
    <t>10.04.02.02</t>
  </si>
  <si>
    <t>0170806</t>
  </si>
  <si>
    <t>30-40 MM, BÉŽOVÝ, S OKÉNKEM, STANDARD, FILTR, 30 KS</t>
  </si>
  <si>
    <t>0063944</t>
  </si>
  <si>
    <t>THRESHOLD PEP</t>
  </si>
  <si>
    <t>0063943</t>
  </si>
  <si>
    <t>OPTICHAMBER DIAMOND VALVED HOLDING CHAMBER</t>
  </si>
  <si>
    <t>ANTISTATICKÝ INHALAČNÍ NÁSTAVEC S VENTILEM</t>
  </si>
  <si>
    <t>0172243</t>
  </si>
  <si>
    <t>TIELLE NEADHESIVNÍ KRYTÍ</t>
  </si>
  <si>
    <t>BEZ LEPÍCÍHO OKRAJE, 10X10CM,10KS, TLN1010_1/5</t>
  </si>
  <si>
    <t>0142463</t>
  </si>
  <si>
    <t>GEL ORÁLNÍ K VÝPLACHŮM ÚSTNÍ DUTINY GELCLAIR</t>
  </si>
  <si>
    <t>KONCENTROVANÝ GEL K NAŘEDĚNÍ, 21 SÁČKŮ PO 15G</t>
  </si>
  <si>
    <t>315,00</t>
  </si>
  <si>
    <t>HLN</t>
  </si>
  <si>
    <t>MOTION C&amp;G SP 7X</t>
  </si>
  <si>
    <t>NÁVLEK MASÁŽNÍ NA DOLNÍ KONČETINU 8 KOMOR</t>
  </si>
  <si>
    <t>ASKINA CALGITROL PASTE</t>
  </si>
  <si>
    <t>KRYTÍ NA RÁNY, STERILNÍ ALGINÁTOVÁ PASTA SE STŘÍBREM, 15 G, 5 KS</t>
  </si>
  <si>
    <t>01.02.04.05</t>
  </si>
  <si>
    <t>CONVEEN BASIC</t>
  </si>
  <si>
    <t>URINÁLNÍ SBĚRNÝ NOČNÍ SÁČEK K LŮŽKU, VENTIL,  HADIČKA 100 CM, 2000 ML, 21804</t>
  </si>
  <si>
    <t>02.02.02.01</t>
  </si>
  <si>
    <t>PHONAK AUDÉO P30-R</t>
  </si>
  <si>
    <t>CONVEEN BASIC DRŽÁK SÁČKU</t>
  </si>
  <si>
    <t>DRŽÁK SÁČKU K LŮŽKU, 21069</t>
  </si>
  <si>
    <t>02.02.03.02</t>
  </si>
  <si>
    <t>CONVEEN BASIC PŘÍDRŽNÉ PÁSKY</t>
  </si>
  <si>
    <t>K NOZE, 21073</t>
  </si>
  <si>
    <t>02.02.03.01</t>
  </si>
  <si>
    <t>SENSURA MIO CONVEX</t>
  </si>
  <si>
    <t>1D VÝP. VELKOOBJEM., VENTIL ŠIROKÁ VÝP.,MÍRNÝ KONVEX, OKÉNKO, ŠEDÝ, 10-43, 18675</t>
  </si>
  <si>
    <t>GER, CHI, INT, ONK, PED, URN</t>
  </si>
  <si>
    <t>03.01.01.05</t>
  </si>
  <si>
    <t>1D VÝP. VELKOOBJEM., VENTIL ŠIROKÁ VÝP.,MĚKKÝ KONVEX, OKÉNKO, ŠEDÝ, 10-50, 18670</t>
  </si>
  <si>
    <t>SENSURA MIO</t>
  </si>
  <si>
    <t>1D VÝP. VELKOOBJEMOVÝ SÁČEK, VENTIL SE ŠIROKOU VÝPUSTÍ, PRŮHL. 10-100, 18666</t>
  </si>
  <si>
    <t>03.01.01.04</t>
  </si>
  <si>
    <t>1D VÝP. VELKOOBJEMOVÝ SÁČEK, VENTIL SE ŠIROKOU VÝP., OKÉNKO, ŠEDÝ, 10-70, 18660</t>
  </si>
  <si>
    <t>1D VÝPUSTNÝ POOPERAČNÍ SÁČEK S OKÉNKEM A VENTILEM, STERIL., PRŮHL. 10-100, 18681</t>
  </si>
  <si>
    <t>1D VÝPUSTNÝ POOPERAČNÍ SÁČEK S OKÉNKEM A VENTILEM, PRŮHLEDNÝ 10-100, 18691</t>
  </si>
  <si>
    <t>KRYTÍ ANTIMIKROBIÁLNÍ ZORFLEX</t>
  </si>
  <si>
    <t>LEHKÉ, POVRCH RÁNY KOPÍRUJÍCÍ KRYTÍ,10X20CM,10KS</t>
  </si>
  <si>
    <t>928</t>
  </si>
  <si>
    <t>0140311</t>
  </si>
  <si>
    <t>GENUTRAIN A3 - BANDÁŽ KOLENNÍHO KLOUBU</t>
  </si>
  <si>
    <t>MEPIFORM</t>
  </si>
  <si>
    <t>10X18CM, 5KS, SAMOLEPÍCÍ KRYTÍ NA JIZVY SE SILIKONOVOU VRSTVOU SAFETAC, NESTERIL</t>
  </si>
  <si>
    <t>900,00</t>
  </si>
  <si>
    <t>EPICONDILÁRNÍ PÁSKA S NASTAVITELNOU PELOTOU 014B</t>
  </si>
  <si>
    <t>HLEZENNÍ ORTÉZA – VYSOKÁ 017B</t>
  </si>
  <si>
    <t>PRSTOVÁ ORTÉZA 012C</t>
  </si>
  <si>
    <t>ORTÉZA ZÁPĚSTÍ S PEVNOU KOVOVOU DLAHOU 011G</t>
  </si>
  <si>
    <t>STERILNÍ, 10X20CM, 10 KS</t>
  </si>
  <si>
    <t>STERILNÍ, 10X10CM, 10 KS</t>
  </si>
  <si>
    <t>0087554</t>
  </si>
  <si>
    <t>ABRI FORM COMFORT XL2</t>
  </si>
  <si>
    <t>KALHOTKY ABSORPČNÍ, BOKY 110-170CM, 3300ML, 20KS</t>
  </si>
  <si>
    <t>0088122</t>
  </si>
  <si>
    <t>ABRI FORM PREMIUM M1</t>
  </si>
  <si>
    <t>KALHOTKY ABSORPČNÍ, PRODYŠNÉ, BOKY 70-110CM, 2000ML, 26KS</t>
  </si>
  <si>
    <t>BORDER, 10 CM X 10 CM, 10 KS</t>
  </si>
  <si>
    <t>0088012</t>
  </si>
  <si>
    <t>ABRI FORM PREMIUM M2</t>
  </si>
  <si>
    <t>KALHOTKY ABSORPČNÍ, PRODYŠNÉ, BOKY 70-110CM, 2600ML, 24KS</t>
  </si>
  <si>
    <t>0088014</t>
  </si>
  <si>
    <t>ABRI FORM PREMIUM L2</t>
  </si>
  <si>
    <t>KALHOTKY ABSORPČNÍ, PRODYŠNÉ, BOKY 100-150CM, 3100ML, 22KS</t>
  </si>
  <si>
    <t>0088126</t>
  </si>
  <si>
    <t>ABRI FORM PREMIUM XL2</t>
  </si>
  <si>
    <t>KALHOTKY ABSORPČNÍ, PRODYŠNÉ, BOKY 110-170CM, 3400ML, 20KS</t>
  </si>
  <si>
    <t>ASPEN LUMBAR SUPPORT</t>
  </si>
  <si>
    <t>BEDERNÍ PÁS S KOMPRESNÍM SYSTÉMEM</t>
  </si>
  <si>
    <t>912</t>
  </si>
  <si>
    <t>WISP PEDIATRIC NASAL MASK</t>
  </si>
  <si>
    <t>FITLIFE</t>
  </si>
  <si>
    <t>VEL. S, L, XL</t>
  </si>
  <si>
    <t>DREAMWISP NASAL MASK WITH OVER THE NOSE CUSHION</t>
  </si>
  <si>
    <t>VEL.: P, S, M, L, XL</t>
  </si>
  <si>
    <t>ASPEN VISTA COLLAR</t>
  </si>
  <si>
    <t>DVOUDÍLNÝ UNIVERZÁLNÍ KRČNÍ LÍMEC</t>
  </si>
  <si>
    <t>WELLION GALILEO VLTAVA GLUKÓZOVÉ DIAGNOSTICKÉ PROUŽKY</t>
  </si>
  <si>
    <t>PROUŽKY DIAGNOSTICKÉ GLUKÓZOVÉ, INZULÍNOVÝ REŽIM, PRO GLUKOMETR GALILEO, 50KS</t>
  </si>
  <si>
    <t>MATRACE ANTIDEKUBITNÍ BOHEMIA ORTHOPEDIC 17 NEO</t>
  </si>
  <si>
    <t>VYSOKÝ ST.DEK., V. 17 CM, KONSTR. JÁDRA Z BUNĚK, ODNÍM. POTAH SAFR NEBO POLYEST.</t>
  </si>
  <si>
    <t>LBB</t>
  </si>
  <si>
    <t>MATRACE ANTIDEKUBITNÍ BOHEMIA LUXURA 14 NEO</t>
  </si>
  <si>
    <t>VYSOKÝ ST.DEK., VÝŠKA 14 CM, SPEC. LÍNÁ PĚNA, ODNÍM. POTAH SAFR NEBO POLYESTER</t>
  </si>
  <si>
    <t>0087142</t>
  </si>
  <si>
    <t>ABRI-FIX SOFT COTTON L</t>
  </si>
  <si>
    <t>KALHOTKY FIXAČNÍ BAVL.S LYCROU, BOKY 90-110CM, 1KS</t>
  </si>
  <si>
    <t>0087143</t>
  </si>
  <si>
    <t>ABRI-FIX SOFT COTTON X-L</t>
  </si>
  <si>
    <t>KALHOTKY FIXAČNÍ BAVL.S LYCROU, BOKY 110-140CM, 1KS</t>
  </si>
  <si>
    <t>0087144</t>
  </si>
  <si>
    <t>ABRI-FIX SOFT COTTON XX-L</t>
  </si>
  <si>
    <t>KALHOTKY FIXAČNÍ BAVL.S LYCROU, BOKY 120-150CM, 1KS</t>
  </si>
  <si>
    <t>0087145</t>
  </si>
  <si>
    <t>ABRI-FIX SOFT COTTON XXX-L</t>
  </si>
  <si>
    <t>KALHOTKY FIXAČNÍ BAVL.S LYCROU, BOKY 140-170CM, 1KS</t>
  </si>
  <si>
    <t>0085820</t>
  </si>
  <si>
    <t>ABRI SAN PREMIUM SPECIAL</t>
  </si>
  <si>
    <t>PLENY ABSORPČNÍ, PRODYŠNÉ, 2000ML, 28KS</t>
  </si>
  <si>
    <t>0088006</t>
  </si>
  <si>
    <t>ABRI SAN PREMIUM 5</t>
  </si>
  <si>
    <t>PLENY ABSORPČNÍ, PRODYŠNÉ, 1200ML, 36KS</t>
  </si>
  <si>
    <t>0088007</t>
  </si>
  <si>
    <t>ABRI SAN PREMIUM 6</t>
  </si>
  <si>
    <t>PLENY ABSORPČNÍ, PRODYŠNÉ, 1400ML, 34KS</t>
  </si>
  <si>
    <t>0088009</t>
  </si>
  <si>
    <t>ABRI SAN PREMIUM 9</t>
  </si>
  <si>
    <t>PLENY ABSORPČNÍ, PRODYŠNÉ, 2400ML, 25KS</t>
  </si>
  <si>
    <t>0087546</t>
  </si>
  <si>
    <t>ABRI FORM COMFORT M1</t>
  </si>
  <si>
    <t>KALHOTKY ABSORPČNÍ, BOKY 70-110CM, 2100ML, 26KS</t>
  </si>
  <si>
    <t>0087550</t>
  </si>
  <si>
    <t>ABRI FORM COMFORT L1</t>
  </si>
  <si>
    <t>KALHOTKY ABSORPČNÍ, BOKY 100-150CM, 2400ML, 26KS</t>
  </si>
  <si>
    <t>0087544</t>
  </si>
  <si>
    <t>ABRI FORM COMFORT S2</t>
  </si>
  <si>
    <t>KALHOTKY ABSORPČNÍ, BOKY 60-80CM, 1800ML, 28KS</t>
  </si>
  <si>
    <t>0087551</t>
  </si>
  <si>
    <t>ABRI FORM COMFORT L2</t>
  </si>
  <si>
    <t>KALHOTKY ABSORPČNÍ, BOKY 100-150CM, 2900ML, 22KS</t>
  </si>
  <si>
    <t>0087548</t>
  </si>
  <si>
    <t>ABRI FORM COMFORT M3</t>
  </si>
  <si>
    <t>KALHOTKY ABSORPČNÍ, BOKY 70-110CM, 3000ML, 22KS</t>
  </si>
  <si>
    <t>TREK 80 SP BTE</t>
  </si>
  <si>
    <t>SLUCHADLO ZÁVĚSNÉ SUPERVÝKONNÉ,4 PR,S-DNA,14-KAN,DO 120 DB HL.</t>
  </si>
  <si>
    <t>ORTÉZA KOLENNÍ RIGIDNÍ 0° 003J</t>
  </si>
  <si>
    <t>003J</t>
  </si>
  <si>
    <t>WELLION MEMBRÁNOVÝ (MESH) INHALÁTOR</t>
  </si>
  <si>
    <t>MESH-S600A</t>
  </si>
  <si>
    <t>A48</t>
  </si>
  <si>
    <t>Elekta s.r.o.</t>
  </si>
  <si>
    <t>KOLMÝ KOVOVÝ INFUZNÍ SET K INZULÍNOVÉ PUMPĚ ACCU-CHEK INSIGHT, 10MM X 100CM</t>
  </si>
  <si>
    <t>KOLMÝ KOVOVÝ INFUZNÍ SET K INZULÍNOVÉ PUMPĚ ACCU-CHEK INSIGHT, 10MM X 70CM</t>
  </si>
  <si>
    <t>KOLMÝ KOVOVÝ INFUZNÍ SET K INZULÍNOVÉ PUMPĚ ACCU-CHEK INSIGHT, 10MM X 40CM</t>
  </si>
  <si>
    <t>KOLMÝ KOVOVÝ INFUZNÍ SET K INZULÍNOVÉ PUMPĚ ACCU-CHEK INSIGHT, 8MM X 100CM</t>
  </si>
  <si>
    <t>MOTION C&amp;G P 1X</t>
  </si>
  <si>
    <t>SÁČEK 1D STOMOCUR ILEO PROTECT MICROSKIN+HYDROKOLOID, SAFE AND  EASY</t>
  </si>
  <si>
    <t>VÝPUSTNÝ, BÉŽOVÝ S OKÉNKEM, FILTR, UZÁVĚR SAFE AND EASY, Ø15MM-50MM</t>
  </si>
  <si>
    <t>SÁČEK 1D STOMOCUR ILEO PROTECT MIKROSKIN, SAFE AND EASY</t>
  </si>
  <si>
    <t>VÝPUSTNÝ,BÉŽOVÝ S OKÉNKEM, FILTR, UZÁVĚR SAFE AND EASY, Ø13MM-50MM</t>
  </si>
  <si>
    <t>VÝPUSTNÝ, BÉŽOVÝ S OKÉNKEM, FILTR, UZÁVĚR SAFE AND EASY, Ø70MM</t>
  </si>
  <si>
    <t>RESOUND, KEY, KE3ITC-DW-UP</t>
  </si>
  <si>
    <t>MY-LOO FIXED 6 CM</t>
  </si>
  <si>
    <t>NÁSTAVEC NA WC ETAC, S VÍKEM, VÝŠKA 6 CM</t>
  </si>
  <si>
    <t>WIDEX MOMENT M-IP 330</t>
  </si>
  <si>
    <t>HYALO4  SILICONE ADHESIVE BORDER LITE FOAM DRESSING 5 X 5 CM</t>
  </si>
  <si>
    <t>RESOUND, ENZO Q, EQ798-DW</t>
  </si>
  <si>
    <t>SLUCHADLO BTE SUPER POWER, BAT. V675, 14 KANÁLŮ, WIRELESS, MFI, ANDROID STREAM.</t>
  </si>
  <si>
    <t>VOZÍK MECHANICKÝ ODLEHČENÝ AT52302</t>
  </si>
  <si>
    <t>SPEC. OVLÁDÁNÍ RUKOU TLAKEM NA OVLADAČ MICROPILOT VČETNĚ MINISTOLEČKU</t>
  </si>
  <si>
    <t>MINIMED MIO 30</t>
  </si>
  <si>
    <t>MIO 30, GREY, 13 MM, 23"</t>
  </si>
  <si>
    <t>0088130</t>
  </si>
  <si>
    <t>ABRI FLEX PREMIUM L1</t>
  </si>
  <si>
    <t>KALHOTKY ABSORPČNÍ NAVLÉKACÍ, BOKY 100-140CM, 1600ML, 14KS</t>
  </si>
  <si>
    <t>0088135</t>
  </si>
  <si>
    <t>ABRI FLEX PREMIUM XL1</t>
  </si>
  <si>
    <t>KALHOTKY ABSORPČNÍ NAVLÉKACÍ, BOKY 130-170CM, 1600ML, 14KS</t>
  </si>
  <si>
    <t>0170781</t>
  </si>
  <si>
    <t>ABRI FLEX PREMIUM S2</t>
  </si>
  <si>
    <t>KALHOTKY ABSORPČNÍ NAVLÉKACÍ, BOKY 60-90CM, 1900ML, 14KS</t>
  </si>
  <si>
    <t>TREK 40 UP BTE</t>
  </si>
  <si>
    <t>SLUCHADLO ZÁVĚSNÉ ULTRAVÝKONNÉ,4 PR,S-DNA,10-KAN,DO 120 DB HL.</t>
  </si>
  <si>
    <t>KLAVIKULÁRNÍ BANDÁŽ - DELBET 026B</t>
  </si>
  <si>
    <t>NASTAVITELNÁ REKLINAČNÍ ORTÉZA PÁTEŘE 033</t>
  </si>
  <si>
    <t>STABILIZAČNÍ KOLEČKO</t>
  </si>
  <si>
    <t>PHONAK AUDÉO M90-13T</t>
  </si>
  <si>
    <t>PHONAK AUDÉO M90-312T</t>
  </si>
  <si>
    <t>PHONAK AUDÉO M90-312</t>
  </si>
  <si>
    <t>PHONAK AUDÉO M70-13T</t>
  </si>
  <si>
    <t>PHONAK AUDÉO M70-312T</t>
  </si>
  <si>
    <t>CAPTIVATE 100 MNR T R 105-SPEAKER</t>
  </si>
  <si>
    <t>SLUCHADLO ZÁVĚSNÉ DIGITÁLNÍ MINI RITE,WIRELESS,NABÍJECÍ,S-DNA,2 MIK,4 PR,16-KAN.</t>
  </si>
  <si>
    <t>SLUCHOVÝ SYSTÉM NA KOSTNÍ VEDENÍ ADHEAR DIGITÁLNÍ/BEZ CHIR.ZÁKROKU</t>
  </si>
  <si>
    <t>AUDIO PROCESOR ADHEAR MODEL 701,SMĚROVÝ POSLECH,AUDIOGRAM DO 25DB BCHL</t>
  </si>
  <si>
    <t>956</t>
  </si>
  <si>
    <t>08.01.02.01</t>
  </si>
  <si>
    <t>CELLACARE GENU COMFORT GR. 1, 2, 3, 4, 5, 6, 7, 8</t>
  </si>
  <si>
    <t>CELLACARE EPI COMFORT GR. 1, 2, 3, 4, 5, 6</t>
  </si>
  <si>
    <t>CELLACARE MANUS COMFORT GR.1, GR. 2, GR.3, GR. 4 PRAVÁ / LEVÁ RUKA</t>
  </si>
  <si>
    <t>04.03.02.02</t>
  </si>
  <si>
    <t>INHALÁTOR ULTRAZVUKOVÝ AIR PROJET PLUS</t>
  </si>
  <si>
    <t>FUGUE 32W BTE U</t>
  </si>
  <si>
    <t>ZÁVĚSNÉ 32K. VÝKONNÉ WL.PROG APP</t>
  </si>
  <si>
    <t>FUGUE 32W CIC</t>
  </si>
  <si>
    <t>KANÁLOVÉ 32K. WL.PROG APP</t>
  </si>
  <si>
    <t>FUGUE 32W ITC SP</t>
  </si>
  <si>
    <t>ZVUKOVOD 32K. VÝKONNÉ WL.PROG APP</t>
  </si>
  <si>
    <t>FUGUE 24W RIC P</t>
  </si>
  <si>
    <t>MOTION C&amp;G P 2X</t>
  </si>
  <si>
    <t>RESOUND, LINX QUATTRO, RE988-DW</t>
  </si>
  <si>
    <t>SLUCHADLO BTE POWER, BATERIE V13, 17 KANÁLŮ, WIRELESS, MFI, ANDROID STREAMING</t>
  </si>
  <si>
    <t>KAPESNÍ LUPA C5148 S OSVĚTLENÍM</t>
  </si>
  <si>
    <t>0088128</t>
  </si>
  <si>
    <t>ABRI FLEX PREMIUM S1</t>
  </si>
  <si>
    <t>KALHOTKY ABSORPČNÍ NAVLÉKACÍ, BOKY 60-90CM, 1400ML, 14KS</t>
  </si>
  <si>
    <t>0088129</t>
  </si>
  <si>
    <t>ABRI FLEX PREMIUM M1</t>
  </si>
  <si>
    <t>KALHOTKY ABSORPČNÍ NAVLÉKACÍ, BOKY 80-110CM, 1500ML, 14KS</t>
  </si>
  <si>
    <t>0170484</t>
  </si>
  <si>
    <t>KALHOTKY ABSORPČNÍ ID PANTS FIT &amp; FEEL LARGE - NORMAL</t>
  </si>
  <si>
    <t>BOKY 100-135CM,PRODYŠNÉ,1250ML,10KS</t>
  </si>
  <si>
    <t>0170485</t>
  </si>
  <si>
    <t>KALHOTKY ABSORPČNÍ ID PANTS FIT &amp; FEEL LARGE - PLUS</t>
  </si>
  <si>
    <t>BOKY 100-135CM,PRODYŠNÉ,1560ML,10KS</t>
  </si>
  <si>
    <t>0171165</t>
  </si>
  <si>
    <t>KALHOTKY ABSORPČNÍ ID PANTS FIT &amp; FEEL LARGE-SUPER</t>
  </si>
  <si>
    <t>BOKY 100-135CM,PRODYŠNÉ,1950ML,10KS</t>
  </si>
  <si>
    <t>OTICON OPN S 3</t>
  </si>
  <si>
    <t>OTICON OPN PLAY 2</t>
  </si>
  <si>
    <t>DĚTSKÉ SLUCHADLO S OPN S TECHNOLOGIÍ A BT PŘIPOJENÍM</t>
  </si>
  <si>
    <t>OTICON OPN PLAY 1</t>
  </si>
  <si>
    <t>DĚTSKÉ SLUCHADLO S OPN S TECHNOLIGIÍ A BT PŘIPOJENÍM</t>
  </si>
  <si>
    <t>ORTÉZA KOLENNÍ, CHRÁNIČ PATELY, PLASTOVÉ PELOTY AT53039</t>
  </si>
  <si>
    <t>RESOUND, KEY, KE367-DW</t>
  </si>
  <si>
    <t>SLUCHADLO ZÁVĚSNÉ, BTE MINI, BATERIE V312, 8 KANÁLŮ, MFI + ANDROID STREAMING</t>
  </si>
  <si>
    <t>RESOUND, KEY, KE267-DW</t>
  </si>
  <si>
    <t>SLUCHADLO ZÁVĚSNÉ, BTE MINI, BATERIE V312, 6 KANÁLŮ, WIRELESS</t>
  </si>
  <si>
    <t>RESOUND, KEY, KE477-DW</t>
  </si>
  <si>
    <t>SLUCHADLO ZÁVĚSNÉ, BTE, BATERIE V13, 12 KANÁLŮ, MFI + ANDROID STREAMING</t>
  </si>
  <si>
    <t>MIO ADVANCE, GREY, 9 MM, 110 CM</t>
  </si>
  <si>
    <t>MIO ADVANCE, GREY, 9 MM, 60 CM</t>
  </si>
  <si>
    <t>RESOUND, KEY, KE467-DW</t>
  </si>
  <si>
    <t>SLUCHADLO ZÁVĚSNÉ, BTE MINI, BATERIE V312, 12 KANÁLŮ, MFI + ANDROID STREAMING</t>
  </si>
  <si>
    <t>PHONAK AUDÉO B90-10</t>
  </si>
  <si>
    <t>243</t>
  </si>
  <si>
    <t>WIDEX EVOKE E-XP 30</t>
  </si>
  <si>
    <t>SLUCHADLO ZVUKOVODOVÉ, 4 KANÁLY, E-PLATFORMA, PRO ZTRÁTY DO 85 DB</t>
  </si>
  <si>
    <t>MUSE IQ I1000 POWER+</t>
  </si>
  <si>
    <t>BTE</t>
  </si>
  <si>
    <t>MUSE IQ I1200</t>
  </si>
  <si>
    <t>MUSE IQ I1000</t>
  </si>
  <si>
    <t>HYDROTRACH T MK II HME S O2 HADIČKOU</t>
  </si>
  <si>
    <t>UMĚLÝ NOS HYDROTRACH T MK II HME S O2 HADIČKOU, 1874000S (STERILNÍ)</t>
  </si>
  <si>
    <t>ISU</t>
  </si>
  <si>
    <t>Intersurgical, s.r.o.</t>
  </si>
  <si>
    <t>HYDROTRACH T MK II HME S 02 HADIČKOU</t>
  </si>
  <si>
    <t>UMĚLÝ NOS HYDROTRACH T MK II HME S O2 HADIČKOU, 1874000</t>
  </si>
  <si>
    <t>HYDROTRACH T MK II HME</t>
  </si>
  <si>
    <t>UMĚLÝ NOS HYDROTRACH T MK II HME, 1873000S (STERILNÍ)</t>
  </si>
  <si>
    <t>UMĚLÝ NOS HYDROTRACH T MK II HME, 1873000</t>
  </si>
  <si>
    <t>BETA FLEX ELEGANCE POWER</t>
  </si>
  <si>
    <t>458</t>
  </si>
  <si>
    <t>08.01.02.02</t>
  </si>
  <si>
    <t>BD MICRO-FINE PLUS STERILNÍ INZULÍNOVÉ STŘÍKAČKY</t>
  </si>
  <si>
    <t>1ML U-100 S INTEGROVANOU JEHLOU 30GX8MM/100KS</t>
  </si>
  <si>
    <t>BD</t>
  </si>
  <si>
    <t>Becton Dickinson Czechia, s.r.o.</t>
  </si>
  <si>
    <t>DIA, PRL</t>
  </si>
  <si>
    <t>05.03.02.01</t>
  </si>
  <si>
    <t>1ML U-100 S INTEGROVANOU JEHLOU 29GX12,7MM/100KS</t>
  </si>
  <si>
    <t>MEXTRA SUPERABSORBENT</t>
  </si>
  <si>
    <t>22,5 X 42,5CM, 10 KS, SUPERABSORPČNÍ KRYTÍ</t>
  </si>
  <si>
    <t>9562,5</t>
  </si>
  <si>
    <t>22,5 X 32,5CM, 10 KS, SUPERABSORPČNÍ KRYTÍ</t>
  </si>
  <si>
    <t>7312,5</t>
  </si>
  <si>
    <t>PHONAK NAÍDA P70-PR</t>
  </si>
  <si>
    <t>22,5 X 27,5CM, 10 KS, SUPERABSORPČNÍ KRYTÍ</t>
  </si>
  <si>
    <t>6187,5</t>
  </si>
  <si>
    <t>20 X 25CM, 10 KS, SUPERABSORPČNÍ KRYTÍ</t>
  </si>
  <si>
    <t>0172626</t>
  </si>
  <si>
    <t>10X20CM,AQUASTOP,1KS</t>
  </si>
  <si>
    <t>0172620</t>
  </si>
  <si>
    <t>10X20CM,1KS</t>
  </si>
  <si>
    <t>0172625</t>
  </si>
  <si>
    <t>10X10CM,AQUASTOP,1KS</t>
  </si>
  <si>
    <t>PANEP STERISET</t>
  </si>
  <si>
    <t>KOMPRESY Z GÁZY, STERILNÍ, 5X5CM, 8 VRSTEV, 17 NITÍ, 2 KS</t>
  </si>
  <si>
    <t>PAN</t>
  </si>
  <si>
    <t>PANEP s.r.o.</t>
  </si>
  <si>
    <t>PANEP BASIC - KOMPRESY Z GÁZY, NESTERILNÍ</t>
  </si>
  <si>
    <t>10X10CM, 8 VRSTEV, 17 NITÍ, 100 KS</t>
  </si>
  <si>
    <t>POLŠTÁŘ KINERIS</t>
  </si>
  <si>
    <t>PODLOŽKA SEDACÍ ANTIDEKUBITNÍ JEDNOKOMOROVÁ, VÝŠKA 7 NEBO 10 CM, RŮZNÉ ROZMĚRY</t>
  </si>
  <si>
    <t>WNC</t>
  </si>
  <si>
    <t>PODLOŽKA SEDACÍ ANTIDEKUBITNÍ DVOUKOMOROVÁ, VÝŠKA 7 NEBO 10 CM, RŮZNÉ ROZMĚRY</t>
  </si>
  <si>
    <t>POLŠTÁŘ ALOVA</t>
  </si>
  <si>
    <t>PODLOŽKA SEDACÍ ANTIDEKUBITNÍ VISCO ELASTIC,OTVOR V ČÁSTI PODKOSTŘÍ,RŮZNÉ ROZM.</t>
  </si>
  <si>
    <t>PODLOŽKA SEDACÍ ANTIDEKUBITNÍ VISCO ELASTIC VČ. ABDUKČNÍHO KLÍNU, RŮZNÉ ROZMĚRY</t>
  </si>
  <si>
    <t>0082103</t>
  </si>
  <si>
    <t>KENDALL AMD ANTIMIKROBIÁLNÍ PĚNOVÉ KRYTÍ, 0.5% PHMB</t>
  </si>
  <si>
    <t>10,2 X 10,2 CM, 55544AMDX, 1KS</t>
  </si>
  <si>
    <t>0082102</t>
  </si>
  <si>
    <t>KENDALL AMD ANTIMIKROBIÁLNÍ FENESTROVANÉ PĚNOVÉ KRYTÍ, 0.5% PHMB</t>
  </si>
  <si>
    <t>8,9 X 7,6 CM, 55535AMDX, 1KS</t>
  </si>
  <si>
    <t>67,64</t>
  </si>
  <si>
    <t>0080123</t>
  </si>
  <si>
    <t>KRYTÍ RAN NEPŘILNAVÉ STERILNÍ - MELOLIN STERILE</t>
  </si>
  <si>
    <t>0093304</t>
  </si>
  <si>
    <t>ARMOR ACL FOURCEPOINT</t>
  </si>
  <si>
    <t>ORTÉZA KOLENNÍ ČTYŘBODOVÁ PRO INSTABILITU ACL, MCL, LCL S FOURCEPOINT KLOUBEM</t>
  </si>
  <si>
    <t>0023641</t>
  </si>
  <si>
    <t>DRYTEX HINGED KNEE</t>
  </si>
  <si>
    <t>KOLENNÍ ORTÉZA S DVOUOSÝM KLOUBEM A KOVOVÝMI DLAHAMI</t>
  </si>
  <si>
    <t>OA FULLFORCE</t>
  </si>
  <si>
    <t>KOLENNÍ ORTÉZA ČTYŘBODOVÁ PRO VAROZITU/VALGOZITU, INDIVIDUÁLNĚ NASTAVITELNÁ</t>
  </si>
  <si>
    <t>0078345</t>
  </si>
  <si>
    <t>4-TITUDE CI</t>
  </si>
  <si>
    <t>ORTÉZA KOLENNÍ ČTYŘBODOVÁ PRO INSTABILITU ACL,PCL,CI, LEHKÝ SKELET</t>
  </si>
  <si>
    <t>0082101</t>
  </si>
  <si>
    <t>5,1 X 5,1 CM, 55522AMDX, 1KS</t>
  </si>
  <si>
    <t>26,01</t>
  </si>
  <si>
    <t>0063780</t>
  </si>
  <si>
    <t>DEFIANCE III ACL FOURCE POINT - GRAPHICS</t>
  </si>
  <si>
    <t>ORTÉZA KOLENNÍ ČTYŘBODOVÁ, INDIVID. MĚŘENÁ, PRO INSTABILITU ACL, PCL, MCL, LCL</t>
  </si>
  <si>
    <t>DEFIANCE III ACL FOURCE POINT</t>
  </si>
  <si>
    <t>0136430</t>
  </si>
  <si>
    <t>A22</t>
  </si>
  <si>
    <t>ORTÉZA KOLENNÍ ČTYŘBODOVÁ, PRO VAZOVOU STABILITU ACL,PCL,MCL,LCL</t>
  </si>
  <si>
    <t>0136006</t>
  </si>
  <si>
    <t>MALLEOFORCE</t>
  </si>
  <si>
    <t>PLETENNÁ ORTÉZA PRO STABILITU HLEZNA S BOČNÍMI PELOTAMI</t>
  </si>
  <si>
    <t>0169667</t>
  </si>
  <si>
    <t>PROUŽKY DIAGNOSTICKÉ CONTOUR PLUS(PRO ZP KÓD 0169666;0142409)</t>
  </si>
  <si>
    <t>INZULÍNOVÝ REŽIM,50KS</t>
  </si>
  <si>
    <t>0169666</t>
  </si>
  <si>
    <t>GLUKOMETR CONTOUR PLUS</t>
  </si>
  <si>
    <t>INZULÍNOVÝ REŽIM</t>
  </si>
  <si>
    <t>0142409</t>
  </si>
  <si>
    <t>GLUKOMETR CONTOUR PLUS ONE</t>
  </si>
  <si>
    <t>0063779</t>
  </si>
  <si>
    <t>FOURCE POINT</t>
  </si>
  <si>
    <t>ORTÉZA KOLENNÍ ČTYŘBODOVÁ PRO INSTABILITU ACL, PCL, MCL, LCL</t>
  </si>
  <si>
    <t>0085733</t>
  </si>
  <si>
    <t>LANCETA PRO ODBĚR KRVE</t>
  </si>
  <si>
    <t>JEDNORÁZOVÁ,100KS V BAL.</t>
  </si>
  <si>
    <t>929</t>
  </si>
  <si>
    <t>FULLFORCE</t>
  </si>
  <si>
    <t>ORTÉZA KOLENNÍ ČTYŘBODOVÁ,PRO INSTABIL ACL, PCL, MCL, LCL S FOURCEPOINT KLOUBEM</t>
  </si>
  <si>
    <t>PHONAK SKY B90-PR</t>
  </si>
  <si>
    <t>0081204</t>
  </si>
  <si>
    <t>KENDALL TRANSPARENTNÍ FILMOVÉ KRYTÍ PROPUSTNÉ PRO VODNÍ PÁRU</t>
  </si>
  <si>
    <t>7,6 X 7,6 CM, 1 KS, PRODYŠNÉ ADHEZIVNÍ</t>
  </si>
  <si>
    <t>0081169</t>
  </si>
  <si>
    <t>KENDALL ZINEK KALCIUM ALGINÁTOVÉ KRYTÍ</t>
  </si>
  <si>
    <t>10,2 X 10,2 CM, 1 KS</t>
  </si>
  <si>
    <t>MUSE IQ I2000</t>
  </si>
  <si>
    <t>RIC,  AKU, LI-ION</t>
  </si>
  <si>
    <t>0081156</t>
  </si>
  <si>
    <t>XEROFORM KRYTÍ</t>
  </si>
  <si>
    <t>OKLUZIVNÍ SÍŤKA S 3% BISMUTH TRIBROMFENÁTEM, VAZELÍNOVÁ SMĚS, 10,2 X 10,2CM, 1KS</t>
  </si>
  <si>
    <t>0140212</t>
  </si>
  <si>
    <t>ORTÉZA KOLENNÍHO KLOUBU FIXAČNÍ IR-5000</t>
  </si>
  <si>
    <t>ORTÉZA KOLENNÍHO KLOUBU FIXAČNÍ 0/20 STUPŇŮ IR5000</t>
  </si>
  <si>
    <t>0140213</t>
  </si>
  <si>
    <t>ORTÉZA KOLENNÍHO KLOUBU KRÁTKÁ 4115</t>
  </si>
  <si>
    <t>ORTÉZA KOLENNÍHO KLOUBU S NASTAVITELNÝM ROZSAHEM POHYBU, NEOPREN</t>
  </si>
  <si>
    <t>0093877</t>
  </si>
  <si>
    <t>ORTÉZA KOLENNÍ KRÁTKÁ 7112</t>
  </si>
  <si>
    <t>ORTÉZA S NASTAVITELNÝM ROZSAHEM POHYBU, 3-TEX</t>
  </si>
  <si>
    <t>0140214</t>
  </si>
  <si>
    <t>ORTÉZA KOLENNÍHO KLOUBU DLOUHÁ 7113</t>
  </si>
  <si>
    <t>ORTÉZA KOLENNÍHO KLOUBU S NASTAVITELNÝM ROZSAHEM POHYBU, 3-TEX</t>
  </si>
  <si>
    <t>0172631</t>
  </si>
  <si>
    <t>12X12CM,1KS</t>
  </si>
  <si>
    <t>144,00</t>
  </si>
  <si>
    <t>KRYTÍ SUPERABSORBČNÍ RESPOSORB SUPER</t>
  </si>
  <si>
    <t>15X20CM,10KS</t>
  </si>
  <si>
    <t>SHILEY MLUVÍCÍ VENTIL</t>
  </si>
  <si>
    <t>VENTIL NA PODPORU ŘEČI, KYSLÍKOVÝ PORT, 15 MM KONEKTOR, SSVO</t>
  </si>
  <si>
    <t>PÁS FIXAČNÍ PÁNEVNÍ</t>
  </si>
  <si>
    <t>OR 6G ORTÉZA HLEZENNÍHO KLOUBU RIGIDNÍ</t>
  </si>
  <si>
    <t>S - XXL, ČERNÁ</t>
  </si>
  <si>
    <t>ORK</t>
  </si>
  <si>
    <t>ORTIKA a.s.</t>
  </si>
  <si>
    <t>PHONAK VITUS BTE-MICRO</t>
  </si>
  <si>
    <t>OR 2S ZÁVĚS PAŽE SÍŤOVÝ</t>
  </si>
  <si>
    <t>XS - XL, ŠEDÁ</t>
  </si>
  <si>
    <t>AURORA</t>
  </si>
  <si>
    <t>KOČÁREK ZDRAVOTNÍ S NÁKLONEM SEDU A ZAD, ŠÍŘE SEDU 18-27 CM, NOSNOST 40 KG</t>
  </si>
  <si>
    <t>AKC</t>
  </si>
  <si>
    <t>DAILEE BED</t>
  </si>
  <si>
    <t>NORMAL , PODLOŽKY ABSORPČNÍ, 60X90CM, 30KS</t>
  </si>
  <si>
    <t>NENASYCENÉ MASTNÉ KYSELINY PRO OŠETŘENÍ RAN, EMULZE 50ML</t>
  </si>
  <si>
    <t>ASKINA CALGITROL AG</t>
  </si>
  <si>
    <t>STARLIGHT SECURE</t>
  </si>
  <si>
    <t>OCHRANNÁ PŘILBA S ANAT.TVAREM, Z PĚNY TLUMÍCÍ NÁRAZY, NAST.LAMELAMI SE ŠŇŮRKAMI</t>
  </si>
  <si>
    <t>BERLE FRANCOUZSKÁ DĚTSKÁ MĚKČENÁ ELLA HANDICAP</t>
  </si>
  <si>
    <t>VYMĚKČENÁ RUKOJEŤ, NOSNOST 100KG</t>
  </si>
  <si>
    <t>GER, CHI, NEU, ORP, ORT, PRL, SLO, REH, REV</t>
  </si>
  <si>
    <t>07.03.01.03</t>
  </si>
  <si>
    <t>BERLE FRANCOUZSKÁ FD 93 HANDICAP</t>
  </si>
  <si>
    <t>NOSNOST 150KG</t>
  </si>
  <si>
    <t>BERLE FRANCOUZSKÁ MĚKČENÁ VERA HANDICAP</t>
  </si>
  <si>
    <t>VYMĚKČENÁ RUKOJEŤ, NOSNOST 150KG</t>
  </si>
  <si>
    <t>ASKINA DERM</t>
  </si>
  <si>
    <t>KRYTÍ POLYURETANOVÉ STERILNÍ 15X20CM, (1BAL=10KS)</t>
  </si>
  <si>
    <t>KRYTÍ POLYURETANOVÉ STERILNÍ 10X12CM, (1BAL=50KS)</t>
  </si>
  <si>
    <t>KRYTÍ POLYURETANOVÉ STERILNÍ 10X12CM, (1BAL=10KS)</t>
  </si>
  <si>
    <t>KRYTÍ SE STŘÍBREM 15X15CM (1 BAL=10 KS)</t>
  </si>
  <si>
    <t>JOYFLEX ONE 2% ROZTOK ELASTOVISKÓZNÍ</t>
  </si>
  <si>
    <t>1X4ML,HYALURONÁT SODNÝ,PŘEDPL.STŘÍKAČ.,HRAZENA 1 APLIKACE DO 1 KLOUBU/6 MĚS.</t>
  </si>
  <si>
    <t>CANDE CZ s.r.o.</t>
  </si>
  <si>
    <t>KRYTÍ NA RÁNY, STERILNÍ ALGINÁTOVÁ PASTA SE STŘÍBREM, 100ML</t>
  </si>
  <si>
    <t>RESOUND, ENYA 4, EY462-DRW</t>
  </si>
  <si>
    <t>SLUCHADLO RIE, BATERIE V312, 10 KANÁLŮ, WIRELESS</t>
  </si>
  <si>
    <t>RESOUND, LINX QUATTRO, RE9ITE</t>
  </si>
  <si>
    <t>SLUCHADLO ITE, BATERIE V13, 17 KANÁLŮ, WIRELESS, MFI</t>
  </si>
  <si>
    <t>RESOUND, LINX QUATTRO, RE9ITC</t>
  </si>
  <si>
    <t>SLUCHADLO ITC, BATERIE V312, 17 KANÁLŮ, WIRELESS, MFI</t>
  </si>
  <si>
    <t>RESOUND, LINX QUATTRO, RE9CIC</t>
  </si>
  <si>
    <t>SLUCHADLO CIC, BATERIE V10, 17 KANÁLŮ, WIRELESS, MFI</t>
  </si>
  <si>
    <t>JEHLA DO INZULINOVÉHO PERA - MEDOJECT FINE</t>
  </si>
  <si>
    <t>31GX6,0 MM, TMAVĚ MODRÁ</t>
  </si>
  <si>
    <t>A35</t>
  </si>
  <si>
    <t>Foxmedica export s.r.o.</t>
  </si>
  <si>
    <t>31GX5,0 MM, TMAVĚ FIALOVÁ</t>
  </si>
  <si>
    <t>31GX4,0 MM, ZELENÁ</t>
  </si>
  <si>
    <t>30GX8,0 MM, SVĚTLE MODRÁ</t>
  </si>
  <si>
    <t>30GX6,0 MM, TMAVĚ MODRÁ</t>
  </si>
  <si>
    <t>29GX12,7 MM, RŮŽOVÁ</t>
  </si>
  <si>
    <t>29GX10,0 MM, ŽLUTÁ</t>
  </si>
  <si>
    <t>TECASORB</t>
  </si>
  <si>
    <t>STERILNÍ UHLÍKOVÁ ABSORPČNÍ BANDÁŽ 9CM X 10CM, 10KS</t>
  </si>
  <si>
    <t>VLT</t>
  </si>
  <si>
    <t>INVAZ s.r.o.</t>
  </si>
  <si>
    <t>SENIO</t>
  </si>
  <si>
    <t>CHODÍTKO ČTYŘKOLOVÉ SKLÁDACÍ, NOSNOST 136 KG, SEDÁTKO, NÁKUPNÍ KOŠÍK, PODNOS</t>
  </si>
  <si>
    <t>RESOUND, LINX QUATRO, RE4MIH</t>
  </si>
  <si>
    <t>SLUCHADLO MIH, BATERIE V312, 10 KANÁLŮ, WIRELESS, MFI</t>
  </si>
  <si>
    <t>PHONAK VITUS BTE-P</t>
  </si>
  <si>
    <t>RESOUND, LINX QUATRO, RE5MIH</t>
  </si>
  <si>
    <t>SLUCHADLO MIH, BATERIE V312, 12 KANÁLŮ, WIRELESS, MFI</t>
  </si>
  <si>
    <t>PHONAK CROS B-</t>
  </si>
  <si>
    <t>312/13</t>
  </si>
  <si>
    <t>KRČNÍ LÍMEC S VÝZTUHOU 037B</t>
  </si>
  <si>
    <t>04.01.02.01</t>
  </si>
  <si>
    <t>NASTAVITELNÁ ORTÉZA KRČNÍ PÁTEŘE 036</t>
  </si>
  <si>
    <t>ORTÉZA PALCE RUKY S DLAHOU 012A</t>
  </si>
  <si>
    <t>BEDERNÍ PÁS 031J</t>
  </si>
  <si>
    <t>MOTION 13 2NX</t>
  </si>
  <si>
    <t>0085858</t>
  </si>
  <si>
    <t>TENA FIX LARGE</t>
  </si>
  <si>
    <t>KALHOTKY FIXAČNÍ, BOKY 85-110CM,5KS</t>
  </si>
  <si>
    <t>0085859</t>
  </si>
  <si>
    <t>TENA FIX XL</t>
  </si>
  <si>
    <t>KALHOTKY FIXAČNÍ, BOKY 105-130CM,5KS</t>
  </si>
  <si>
    <t>0170265</t>
  </si>
  <si>
    <t>TENA SILHOUETTE NORMAL LOW WAIST BLANC M</t>
  </si>
  <si>
    <t>KALHOTKY ABSORPČNÍ NATAHOVACÍ,BOKY 75-100CM,830ML,12KS</t>
  </si>
  <si>
    <t>0170264</t>
  </si>
  <si>
    <t>TENA SILHOUETTE NORMAL LOW WAIST BLANC L</t>
  </si>
  <si>
    <t>KALHOTKY ABSORPČNÍ NATAHOVACÍ,BOKY 95-125CM,830ML,10KS</t>
  </si>
  <si>
    <t>POLOHOVÁNÍ SEDU V PROSTORU (RC)</t>
  </si>
  <si>
    <t>ZÁMEK ŘÍZENÍ PRO STABILIZACI TRAKCE V TERÉNU (RC)</t>
  </si>
  <si>
    <t>EXTREME X8</t>
  </si>
  <si>
    <t>VOZÍK ELEKTRICKÝ EXTERIEROVÝ Š.S.30-61CM, POHON 4X4,NOSN.182KG</t>
  </si>
  <si>
    <t>0041160</t>
  </si>
  <si>
    <t>PVC/POLYKARB/ABS, DVOUPLÁŠŤOVÁ, BEZ MANŽETY, FENESTROVANÁ, VEL.8MM,10MM; CFN</t>
  </si>
  <si>
    <t>PVC/POLYKARB/ABS, DVOUPLÁŠŤOVÁ, BEZ MANŽETY, FENESTROVANÁ, VEL.4MM,6MM; CFN</t>
  </si>
  <si>
    <t>0041158</t>
  </si>
  <si>
    <t>PVC/POLYKARB/PP, DVOUPLÁŠŤOVÁ BEZ MANŽETY, S VNITŘNÍ KANYLOU, VEL.8MM,10MM; CFS</t>
  </si>
  <si>
    <t>PVC/POLYKARB/PP, DVOUPLÁŠŤOVÁ BEZ MANŽETY, S VNITŘNÍ KANYLOU, VEL.4MM,6MM; CFS</t>
  </si>
  <si>
    <t>0041156</t>
  </si>
  <si>
    <t>PVC/POLYKARB, DVOUPLÁŠŤOVÁ, FENESTROVANÁ, JEDNOR.VNITŘ.KANYLA,VEL.8MM,10MM; DCFN</t>
  </si>
  <si>
    <t>PVC/POLYKARB, DVOUPLÁŠŤOVÁ, FENESTROVANÁ, JEDNOR.VNITŘ.KANYLA,VEL.4MM,6MM; DCFN</t>
  </si>
  <si>
    <t>0041154</t>
  </si>
  <si>
    <t>PVC/PP, DVOUPLÁŠŤOVÁ, BEZ MANŽETY, JEDNOR.VNITŘ.KANYLA, VEL.8MM,10MM; DCFS</t>
  </si>
  <si>
    <t>0085283</t>
  </si>
  <si>
    <t>PROUŽKY TESTOVACÍ GLUKÓZA/KETONY V MOČI - AXIOM</t>
  </si>
  <si>
    <t>KAT.Č. 880299, K VIZUÁLNÍMU URČENÍ GLUKÓZY A KETONŮ V MOČI,100KS</t>
  </si>
  <si>
    <t>AXM</t>
  </si>
  <si>
    <t>05.02.03.01</t>
  </si>
  <si>
    <t>BD INZULÍNOVÉ JEHLY K JEDNORÁZOVÉMU POUŽITÍ</t>
  </si>
  <si>
    <t>BD JEHLIČKY K INZULÍNOVÝM PERŮM 8MM, 30G - TENKOSTĚNNÉ</t>
  </si>
  <si>
    <t>BD JEHLIČKY K INZULÍNOVÝM PERŮM 5MM, 31G - TENKOSTĚNNÉ</t>
  </si>
  <si>
    <t>NÁSTAVEC JOYSTIKU, FLEXIBILNÍ, VČETNĚ VELKÉHO MÍČKU</t>
  </si>
  <si>
    <t>PÁS PRO FIXACI RUKY</t>
  </si>
  <si>
    <t>ADAPTÉR OPĚRKY LOKTE, OTOČNÝ</t>
  </si>
  <si>
    <t>PODNOŽKA DĚLENÁ, S HLINÍKOVOU STUPAČKOU</t>
  </si>
  <si>
    <t>OPĚRA ZAD MECHANICKY POLOHOVACÍ</t>
  </si>
  <si>
    <t>KRYTÍ POLYURETANOVÉ S GELEM HYDROTAC COMFORT</t>
  </si>
  <si>
    <t>20X20CM, AKTIVNÍ ČÁST 14X14CM,10KS</t>
  </si>
  <si>
    <t>15X20CM, AKTIVNÍ ČÁST 9X14CM,10KS</t>
  </si>
  <si>
    <t>10X30CM, AKTIVNÍ ČÁST 5X25CM,10KS</t>
  </si>
  <si>
    <t>10X20CM, AKTIVNÍ ČÁST 5X14CM,10KS</t>
  </si>
  <si>
    <t>8X15CM, AKTIVNÍ ČÁST 3X10CM,10KS</t>
  </si>
  <si>
    <t>BREEZY CIRRUS G5 BASE</t>
  </si>
  <si>
    <t>PODVOZEK PRO SEDACÍ ORTÉZU NEBO SEDACÍ SYSTÉM</t>
  </si>
  <si>
    <t>ORP, NEU, ORT, REH</t>
  </si>
  <si>
    <t>07.02.04.01</t>
  </si>
  <si>
    <t>0045735</t>
  </si>
  <si>
    <t>SOLIDEA 336 RELAX UNISEX PLUS</t>
  </si>
  <si>
    <t>PUNČOCHY KOMPRESNÍ LÝTKOVÉ II.K.T. - OTEVŘENÁ ŠPIČKA A-D</t>
  </si>
  <si>
    <t>PIN</t>
  </si>
  <si>
    <t>SunPharm s.r.o.</t>
  </si>
  <si>
    <t>0045734</t>
  </si>
  <si>
    <t>SOLIDEA 326 RELAX UNISEX</t>
  </si>
  <si>
    <t>NÁVLEK PAŽNÍ III.KT. LONARIS COTTON A RUKACICE</t>
  </si>
  <si>
    <t>NÁVLEK PAŽNÍ II.KT. LONARIS EXTRA FEINE</t>
  </si>
  <si>
    <t>LONARIS EXTRA FEINE VELIKOST 1-5 , C-G</t>
  </si>
  <si>
    <t>0025598</t>
  </si>
  <si>
    <t>POLSTROVÁNÍ OPĚRKY ZAD SPECIÁLNÍ, VYSOCE PRODYŠNÉ (ROZDÍLOVÁ CENA)</t>
  </si>
  <si>
    <t>0024612</t>
  </si>
  <si>
    <t>OPĚRKA ZAD PEVNÁ ANATOMICKY TVAROVANÁ (ROZDÍLOVÁ CENA)</t>
  </si>
  <si>
    <t>INTERTON, READY 6, RD6CIC</t>
  </si>
  <si>
    <t>SLUCHADLO CIC, BATERIE V10, 14 KANÁLŮ</t>
  </si>
  <si>
    <t>INTERTON, READY 6, RD6ITC</t>
  </si>
  <si>
    <t>INTERTON, READY 4, RD4ITE</t>
  </si>
  <si>
    <t>SLUCHADLO ITE, BATERIE V13, 12 KANÁLŮ, WIRELESS, MFI</t>
  </si>
  <si>
    <t>BEDERNÍ PODPORA</t>
  </si>
  <si>
    <t>ZÁDOVÁ OPĚRKA NETTI S SUPER STABIL, 3D COVER, S BOČNÍMI PELOTAMI</t>
  </si>
  <si>
    <t>PRODLOUŽENÍ ŘEMÍNKOVÝCH ZAD</t>
  </si>
  <si>
    <t>PODNOŽKA SKLOPNÁ A OTOČNÁ</t>
  </si>
  <si>
    <t>OPĚRKA LOKTE POLSTROVANÁ</t>
  </si>
  <si>
    <t>PODRUČKA CARBONOVÁ S BLATNÍKEM</t>
  </si>
  <si>
    <t>WIDEX EVOKE E-RIC 312 D 440</t>
  </si>
  <si>
    <t>SLUCHADLO ZÁVĚSNÉ 2.4 GHZ, 15 KANÁLŮ, E-PLATFORMA, PRO ZTRÁTY DO 100/110 DB</t>
  </si>
  <si>
    <t>WIDEX EVOKE E-BTE 13 D 110</t>
  </si>
  <si>
    <t>WIDEX EVOKE E-BTE 13 D 220</t>
  </si>
  <si>
    <t>SLUCHADLO ZÁVĚSNÉ 2.4 GHZ, 10 KANÁLŮ, E-PLATFORMA, PRO ZTRÁTY DO 105 DB</t>
  </si>
  <si>
    <t>0003454</t>
  </si>
  <si>
    <t>PRŮMĚR 40MM, 05140</t>
  </si>
  <si>
    <t>0063782</t>
  </si>
  <si>
    <t>TRU-PULL LITE</t>
  </si>
  <si>
    <t>KOLENNÍ ORTÉZA PRO STABILIZACI PATELY S POSTRANNÍ VÝZTUHOU</t>
  </si>
  <si>
    <t>0003453</t>
  </si>
  <si>
    <t>PRŮMĚR 35MM, 05135</t>
  </si>
  <si>
    <t>0062557</t>
  </si>
  <si>
    <t>OPĚRKA ZAD POLOHOVACÍ</t>
  </si>
  <si>
    <t>0171667</t>
  </si>
  <si>
    <t>ENLITE GLUCOSE SENSOR</t>
  </si>
  <si>
    <t>SENZOR PRO KONTINUÁLNÍ MONITORACI GLYKÉMIE 6 DENNÍ</t>
  </si>
  <si>
    <t>0062564</t>
  </si>
  <si>
    <t>0081964</t>
  </si>
  <si>
    <t>7,5CM X 10M, 1 KS, PRUŽNÉ HADICOVÉ OBINADLO</t>
  </si>
  <si>
    <t>7500,0</t>
  </si>
  <si>
    <t>0081892</t>
  </si>
  <si>
    <t>KRYTÍ GELOVÉ REVAMIL WOUND GEL</t>
  </si>
  <si>
    <t>V TUBĚ SE 100% MEDEM NA HOJENÍ RAN 18 G</t>
  </si>
  <si>
    <t>BFA</t>
  </si>
  <si>
    <t>A care a.s.</t>
  </si>
  <si>
    <t>0136431</t>
  </si>
  <si>
    <t>RENEGADE</t>
  </si>
  <si>
    <t>ORTÉZA KOLENNÍ ČTYŘBODOVÁ PRO VAZOVOU INSTABILITU ACL,PCL,MCL,LCL</t>
  </si>
  <si>
    <t>T 129</t>
  </si>
  <si>
    <t>INFRAPATELÁRNÍ PÁSKA PRODYŠNÁ S DOTAHEM, SILIKONOVÁ VLOŽKA, UNIVERZÁLNÍ VELIKOST</t>
  </si>
  <si>
    <t>540,00</t>
  </si>
  <si>
    <t>NPOS 132</t>
  </si>
  <si>
    <t>INFRAPATELÁRNÍ PÁSKA NEOPRENOVÁ S DOTAHEM,SILIKONOVÁ VLOŽKA,UNIVERZÁLNÍ VELIKOST</t>
  </si>
  <si>
    <t>0080122</t>
  </si>
  <si>
    <t>5X5CM,25KS</t>
  </si>
  <si>
    <t>0171813</t>
  </si>
  <si>
    <t>DOLLANO CLINIC UNDERPADS</t>
  </si>
  <si>
    <t>VELIKOST L,PODLOŽKY ABSORPČNÍ, ROZMĚR 60X90CM,SAVOST 2773ML,12KS</t>
  </si>
  <si>
    <t>Dollano CARE s.r.o.</t>
  </si>
  <si>
    <t>0171812</t>
  </si>
  <si>
    <t>VELIKOST M, PODLOŽKY ABSORPČNÍ, ROZMĚR 60X60CM,SAVOST 2420ML,15KS</t>
  </si>
  <si>
    <t>0171811</t>
  </si>
  <si>
    <t>VELIKOST S, PODLOŽKY ABSORPČNÍ, ROZMĚR 60X40CM,SAVOST 2047ML, 20KS</t>
  </si>
  <si>
    <t>0045741</t>
  </si>
  <si>
    <t>SOLIDEA 334 WONDER MODEL</t>
  </si>
  <si>
    <t>KALHOTY PUNČOCHOVÉ KOMPRESNÍ,A,II.K.T. - ZAVŘENÁ ŠPIČKA A-M</t>
  </si>
  <si>
    <t>0045739</t>
  </si>
  <si>
    <t>SOLIDEA CATHERINE 332 PLUS</t>
  </si>
  <si>
    <t>PUNČOCHY KOMPRESNÍ STEHENNÍ II.K.T. PRO PODVAZKOVÝ PÁS A-G OTEVŘENÁ ŠPIČKA</t>
  </si>
  <si>
    <t>SOLIDEA CATHERINE 332</t>
  </si>
  <si>
    <t>0045778</t>
  </si>
  <si>
    <t>SOLIDEA MARILYN PLUS 340</t>
  </si>
  <si>
    <t>PUNČOCHY KOMPRESNÍ STEHENNÍ II.K.T. - OTEVŘENÁ ŠPIČKA A-G NEKLOUZAVÉ UKONČENÍ</t>
  </si>
  <si>
    <t>0045737</t>
  </si>
  <si>
    <t>SOLIDEA MARILYN 333</t>
  </si>
  <si>
    <t>BREEZY CIRRUS G5</t>
  </si>
  <si>
    <t>TRACOE TWIST 302, 2 VNITŘNÍ KANYLY S 15 MM KONEKTOREM, FENESTROVANÁ</t>
  </si>
  <si>
    <t>TRACOE TWIST 301, 2 VNITŘNÍ KANYLY S 15 MM KONEKTOREM</t>
  </si>
  <si>
    <t>TRACOE TWIST 304, 2 VNITŘNÍ KANYLY S 15 MM KONEKTOREM, FENESTROVANÁ</t>
  </si>
  <si>
    <t>VYSÍLAČ GLUNOVO</t>
  </si>
  <si>
    <t>A10</t>
  </si>
  <si>
    <t>GLYKEMICKÝ SENZOR GLUNOVO I3</t>
  </si>
  <si>
    <t>NÁPLASŤOVÁ INZULÍNOVÁ PUMPA EQUIL VČETNĚ PŘÍSLUŠENSTVÍ NA 1 ROK</t>
  </si>
  <si>
    <t>PŘÍSLUŠENSTVÍ - DATAMANAGER, PUMPA, REZERVOÁR, INFUZNÍ SET</t>
  </si>
  <si>
    <t>INHALÁTOR KOMPRESOROVÝ AIR FAMILY EVOLUTION</t>
  </si>
  <si>
    <t>CHODÍTKO INVACARE ASTERIA P409</t>
  </si>
  <si>
    <t>CHODÍTKO ČTYŘBODOVÉ PEVNÉ, SKLÁDACÍ, VÝŠKOVĚ STAVITELNÉ, NOSNOST 135 KG</t>
  </si>
  <si>
    <t>07.03.02.04</t>
  </si>
  <si>
    <t>5X12,5 CM, 5 KS, TENKÉ SAMOLEPÍCÍ PĚNOVÉ KRYTÍ SE SILIKONOVOU VRSTVOU</t>
  </si>
  <si>
    <t>312,50</t>
  </si>
  <si>
    <t>4X5 CM, 10 KS, TENKÉ SAMOLEPÍCÍ PĚNOVÉ KRYTÍ SE SILIKONOVOU VRSTVOU</t>
  </si>
  <si>
    <t>32GX6,0 MM, TMAVĚ MODRÁ</t>
  </si>
  <si>
    <t>CHODÍTKO INVACARE AVENTIA P402</t>
  </si>
  <si>
    <t>CHODÍTKO ČTYŘBODOVÉ KROKOVACÍ, SKLÁDACÍ, VÝŠKOVĚ STAVITELNÉ, NOSNOST 100 KG</t>
  </si>
  <si>
    <t>PHONAK BOLERO M50-M</t>
  </si>
  <si>
    <t>0136083</t>
  </si>
  <si>
    <t>ROZTOK ELASTOVISKÓZNÍ CRESPINE GEL</t>
  </si>
  <si>
    <t>INJ 1X2ML,HYALURONÁT SODNÝ,PŘEDPL.STŘÍKAČ.,HRAZENA 1 APLIKACE DO 1 KLOUBU/9 MĚS.</t>
  </si>
  <si>
    <t>0169082</t>
  </si>
  <si>
    <t>ATRAUMATICKÁ MŘÍŽKA S MĚKKÝM SILIKONEM, 8X10CM,10KS</t>
  </si>
  <si>
    <t>IQ CATH 21, KATETR JEDNORÁZOVÝ HYDROFILNÍ</t>
  </si>
  <si>
    <t>KATETR HYDROFILNÍ IQ-CATH CH16 5.3 MM 43 CM, PŘIPRAVEN K POUŽITÍ, SÁČEK 0,9%</t>
  </si>
  <si>
    <t>SAU</t>
  </si>
  <si>
    <t>Sociální podnik Fenix s. r. o.</t>
  </si>
  <si>
    <t>IQ-CATH 32 – KATETR JEDNORÁZOVÝ GELOVÝ</t>
  </si>
  <si>
    <t>IQ-CATH 32 – DÉLKA 43 CM, CH10</t>
  </si>
  <si>
    <t>IQ CATH 31, KATETR JEDNORÁZOVÝ PŘIPRAVEN K POUŽITÍ S GELEM</t>
  </si>
  <si>
    <t>IQ CATH 3104.16, 5.3 MM, 43 CM, KATETR JEDNORÁZOVÝ PŘIPRAVEN K POUŽITÍ S GELEM</t>
  </si>
  <si>
    <t>SAUER SBĚRNÉ SÁČKY</t>
  </si>
  <si>
    <t>SÁČKY SBĚRNÉ MOČOVÉ STERILNÍ NA NOHU</t>
  </si>
  <si>
    <t>IQ CATH 29</t>
  </si>
  <si>
    <t>IQ CATH 29 + KATETR HYDROFILNÍ JEDNORÁZOVÝ</t>
  </si>
  <si>
    <t>MATRACE ANTIDEKUBITNÍ BOHEMIA ERGONOMIC 14 NEO</t>
  </si>
  <si>
    <t>VYSOKÝ ST.DEK., VÝŠKA 14 CM, 7 ZÓN, ODNÍM. POTAH SAFR NEBO POLYESTER</t>
  </si>
  <si>
    <t>MATRACE ANTIDEKUBITNÍ BOHEMIA PREVENT 14 NEO</t>
  </si>
  <si>
    <t>STŘEDNÍ ST.DEK., VÝŠKA 14 CM, 7 ZÓN, ODNÍM. POTAH SAFR NEBO POLYESTER</t>
  </si>
  <si>
    <t>07.06.01.02</t>
  </si>
  <si>
    <t>MATRACE ANTIDEKUBITNÍ BOHEMIA CLINIC 14 NEO</t>
  </si>
  <si>
    <t>STŘEDNÍ ST.DEK., VÝŠKA 14 CM, 3 ZÓNY, ODNÍM. POTAH SAFR NEBO POLYESTER</t>
  </si>
  <si>
    <t>0080126</t>
  </si>
  <si>
    <t>10X10CM,100KS</t>
  </si>
  <si>
    <t>0080125</t>
  </si>
  <si>
    <t>5X5CM,100KS</t>
  </si>
  <si>
    <t>0172938</t>
  </si>
  <si>
    <t>BIOCLUSIVE PLUS TRANSPARENTNÍ FILMOVÉ KRYTÍ</t>
  </si>
  <si>
    <t>6X7CM,10KS, BIP0607_1/10</t>
  </si>
  <si>
    <t>420,00</t>
  </si>
  <si>
    <t>0093021</t>
  </si>
  <si>
    <t>SURFER BATHER - ACCESSORIES - NOŽNÍ POPRUH</t>
  </si>
  <si>
    <t>PŘÍSLUŠENSTVÍ KE ZVEDÁKU SURFER BATHER - NOŽNÍ POPRUH</t>
  </si>
  <si>
    <t>MAN</t>
  </si>
  <si>
    <t>AUDY s.r.o.</t>
  </si>
  <si>
    <t>GER, NEU, ORT, PRL, REH</t>
  </si>
  <si>
    <t>07.04.02.02</t>
  </si>
  <si>
    <t>0093020</t>
  </si>
  <si>
    <t>SURFER BATHER - ACCESSORIES - MEZINOŽNÍ KLÍN</t>
  </si>
  <si>
    <t>PŘÍSLUŠENSTVÍ KE ZVEDÁKU SURFER BATHER - MEZINOŽNÍ KLÍN</t>
  </si>
  <si>
    <t>0093019</t>
  </si>
  <si>
    <t>SURFER BATHER</t>
  </si>
  <si>
    <t>ZVEDÁK PRO DĚTI DO 50KG, VČ. KOMPRESORU, OPĚRKY HLAVY A ZÁDOVÉ  OPĚRKY</t>
  </si>
  <si>
    <t>07.04.02.01</t>
  </si>
  <si>
    <t>0169468</t>
  </si>
  <si>
    <t>KRYTÍ S NANOKRYSTALICKÝM STŘÍBREM FLEXIBILNÍ ACTICOAT FLEX 7</t>
  </si>
  <si>
    <t>5 X 5 CM,5KS</t>
  </si>
  <si>
    <t>01.02.13.08</t>
  </si>
  <si>
    <t>0093201</t>
  </si>
  <si>
    <t>ARCHIMEDES BATH LIFT</t>
  </si>
  <si>
    <t>VANOVÝ ZVEDÁK BATERIOVÝ, NOSNOST 150KG</t>
  </si>
  <si>
    <t>BEZ LEPÍCÍHO OKRAJE 5X5CM,10KS, TLN0505_1/5</t>
  </si>
  <si>
    <t>0081431</t>
  </si>
  <si>
    <t>KRYTÍ ACTICOAT 7</t>
  </si>
  <si>
    <t>5CMX5CM,ANTIMIKROBIÁLNÍ S NANOKRYSTALICKÝM STŘÍBREM SEDMIDENNÍ,5KS</t>
  </si>
  <si>
    <t>0081432</t>
  </si>
  <si>
    <t>10CMX12CM,ANTIMIKROBIÁLNÍ S NANOKRYSTALICKÝM STŘÍBREM SEDMIDENNÍ,5KS</t>
  </si>
  <si>
    <t>600,00</t>
  </si>
  <si>
    <t>0169655</t>
  </si>
  <si>
    <t>KRYTÍ S NANOKRYSTALICKÝM STŘÍBREM ACTICOAT FLEX 3</t>
  </si>
  <si>
    <t>10X10CM,ANTIMIKROBIÁLNÍ S NANOKRYSTALICKÝM STŘÍBREM,12KS</t>
  </si>
  <si>
    <t>STOPBAC STERILE CEL, 12 X 12 CM, 5 KS</t>
  </si>
  <si>
    <t>STOPBAC STERILE CEL, 10 X 10 CM, 5 KS</t>
  </si>
  <si>
    <t>S POLŠTÁŘKEM, 10X25CM, 25 KS</t>
  </si>
  <si>
    <t>6250,0</t>
  </si>
  <si>
    <t>0088015</t>
  </si>
  <si>
    <t>ABRI FORM PREMIUM L4</t>
  </si>
  <si>
    <t>KALHOTKY ABSORPČNÍ, PRODYŠNÉ, BOKY 100-150CM, 4000ML, 12KS</t>
  </si>
  <si>
    <t>0085835</t>
  </si>
  <si>
    <t>ABRI FORM PREMIUM XL4</t>
  </si>
  <si>
    <t>KALHOTKY ABSORPČNÍ, PRODYŠNÉ, BOKY 110-170CM, 4000ML, 12KS</t>
  </si>
  <si>
    <t>0088146</t>
  </si>
  <si>
    <t>ABRI MAN PREMIUM FORMULA 1</t>
  </si>
  <si>
    <t>VLOŽKY ABSORPČNÍ, PRO MUŽE, 450ML,14KS</t>
  </si>
  <si>
    <t>0088147</t>
  </si>
  <si>
    <t>ABRI MAN PREMIUM FORMULA 2</t>
  </si>
  <si>
    <t>VLOŽKY ABSORPČNÍ, PRO MUŽE, 700ML,14KS</t>
  </si>
  <si>
    <t>0170048</t>
  </si>
  <si>
    <t>ABRI FORM PREMIUM JUNIOR XS2</t>
  </si>
  <si>
    <t>KALHOTKY ABSORPČNÍ, PRODYŠNÉ, BOKY 50-60CM, 1500ML, 32KS</t>
  </si>
  <si>
    <t>0088120</t>
  </si>
  <si>
    <t>ABRI FORM PREMIUM S2</t>
  </si>
  <si>
    <t>KALHOTKY ABSORPČNÍ, PRODYŠNÉ, BOKY 60-85CM,1800ML, 28KS</t>
  </si>
  <si>
    <t>0085679</t>
  </si>
  <si>
    <t>SÁČEK 1D UROSTOMICKÝ KONVEX PELICAN STANDARD 839575</t>
  </si>
  <si>
    <t>PRŮHLEDNÝ, K ÚPRAVĚ VELIKOSTI DO 60MM, 10KS</t>
  </si>
  <si>
    <t>0140928</t>
  </si>
  <si>
    <t>ZÁVĚS RAMENNÍ</t>
  </si>
  <si>
    <t>JEDNODUCHÝ - TAŠKA</t>
  </si>
  <si>
    <t>HAO</t>
  </si>
  <si>
    <t>Martina Škvařil Havelcová, HAMAORTHES</t>
  </si>
  <si>
    <t>0080219</t>
  </si>
  <si>
    <t>MESALT</t>
  </si>
  <si>
    <t>5X5 CM, 30 KS, ČISTÍCÍ KRYTÍ S NACL</t>
  </si>
  <si>
    <t>01.02.10.01</t>
  </si>
  <si>
    <t>0019399</t>
  </si>
  <si>
    <t>GENUTRAIN P3 - BANDÁŽ KOLENE</t>
  </si>
  <si>
    <t>GENUTRAIN P 3,7 VEL.NA L NEBO P KOLENO, LUXACE PATELY</t>
  </si>
  <si>
    <t>MUSE IQ I1600</t>
  </si>
  <si>
    <t>MUSE IQ I2400</t>
  </si>
  <si>
    <t>0171541</t>
  </si>
  <si>
    <t>BRAVA PASTA</t>
  </si>
  <si>
    <t>TUBA, 60G, NEOBSAHUJE ALKOHOL, 12050</t>
  </si>
  <si>
    <t>0086576</t>
  </si>
  <si>
    <t>BRAVA PASTA V PROUŽCÍCH</t>
  </si>
  <si>
    <t>PROUŽKY, 60G, NEOBSAHUJE ALKOHOL, 2655</t>
  </si>
  <si>
    <t>0170159</t>
  </si>
  <si>
    <t>PARI O-PEP</t>
  </si>
  <si>
    <t>OSCILAČNÍ PEP</t>
  </si>
  <si>
    <t>0093307</t>
  </si>
  <si>
    <t>NEXTEP CONTOUR WALKER WITH AIR</t>
  </si>
  <si>
    <t>RIGIDNÍ POOPERAČNÍ FIXACE HLEZNA S PNEUMATICKÝM VYPODLOŽENÍM</t>
  </si>
  <si>
    <t>0081692</t>
  </si>
  <si>
    <t>KRYTÍ TRANSPARENTNÍ OPSITE POST-OP</t>
  </si>
  <si>
    <t>9,5X8,5CM,SAVÝ NEADHERENTNÍ POLŠTÁŘEK,2OKS</t>
  </si>
  <si>
    <t>1615,0</t>
  </si>
  <si>
    <t>0080771</t>
  </si>
  <si>
    <t>5X6,5CM,SAVÝ NEADHERENTNÍ POLŠTÁŘEK,100KS</t>
  </si>
  <si>
    <t>3250,0</t>
  </si>
  <si>
    <t>PHONAK AUDÉO B90-13</t>
  </si>
  <si>
    <t>0169460</t>
  </si>
  <si>
    <t>KRYTÍ PĚNOVÉ SE STŘÍBREM ALLEVYN AG GENTLE S VRSTVOU MĚKKÉHO GELU</t>
  </si>
  <si>
    <t>7,5 X 7,5 CM,10KS</t>
  </si>
  <si>
    <t>SAMBA BB AUDIO PROCESOR</t>
  </si>
  <si>
    <t>ZEVNÍ ČÁST IMPLANT.SYSTÉMU KOSTNÍHO SLUCH.,AUTOMAT.ZPRAC.SIG.,16KANÁLŮ,ADAPT.MIK</t>
  </si>
  <si>
    <t>SONNET 2 EAS (ME1520) AUDIO PROCESOR</t>
  </si>
  <si>
    <t>ZEVNÍ ČÁST KOCHL. IMPLANTÁTU,ZÁVĚSNÝ,VODĚODOLNÝ,AUTOMAT.ZPRAC.SIGNÁLU 3.GEN</t>
  </si>
  <si>
    <t>SONNET 2 (ME1510) AUDIO PROCESOR</t>
  </si>
  <si>
    <t>PHONAK AUDÉO P50-RT</t>
  </si>
  <si>
    <t>PHONAK AUDÉO P50-R</t>
  </si>
  <si>
    <t>ABLE SPACER 2</t>
  </si>
  <si>
    <t>INHALAČNÍ NÁSTAVEC S VENTILEM S VELKOU MASKOU</t>
  </si>
  <si>
    <t>A28</t>
  </si>
  <si>
    <t>Euphar s.r.o.</t>
  </si>
  <si>
    <t>INHALAČNÍ NÁSTAVEC S VENTILEM SE STŘEDNÍ MASKOU S PÍŠŤALKOU</t>
  </si>
  <si>
    <t>INHALAČNÍ NÁSTAVEC S VENTILEM S MALOU MASKOU S PÍŠŤALKOU</t>
  </si>
  <si>
    <t>INHALAČNÍ NÁSTAVEC S VENTILEM</t>
  </si>
  <si>
    <t>DAILEE BED PREMIUM AIR</t>
  </si>
  <si>
    <t>AIR, PODLOŽKY ABSORPČNÍ, 60X90CM, 30KS</t>
  </si>
  <si>
    <t>PHONAK VIRTO M90-TITANIUM</t>
  </si>
  <si>
    <t>PHONAK VIRTO M70-TITANIUM</t>
  </si>
  <si>
    <t>OBINADLO ELASTICKÉ IDEALFLEX</t>
  </si>
  <si>
    <t>20CMX5M,KRÁTKÝ TAH,1KS</t>
  </si>
  <si>
    <t>GER, DER, CHI, INT, ANG, PRL, SDP, SLO, REH, DIA, ORT</t>
  </si>
  <si>
    <t>06.01.01.01</t>
  </si>
  <si>
    <t>MUSE IQ I2400 POWER+</t>
  </si>
  <si>
    <t>MUSE IQ I2000 POWER+</t>
  </si>
  <si>
    <t>WIDEX EVOKE E-RIC 10 110</t>
  </si>
  <si>
    <t>SLUCHADLO ZÁVĚSNÉ, 6 KANÁLŮ, E-PLATFORMA, PRO ZTRÁTY DO 85/90 DB</t>
  </si>
  <si>
    <t>WIDEX EVOKE E-RIC 10 220</t>
  </si>
  <si>
    <t>SLUCHADLO ZÁVĚSNÉ, 10 KANÁLŮ, E-PLATFORMA, PRO ZTRÁTY DO 85/90 DB</t>
  </si>
  <si>
    <t>FUGUE 12W ITC</t>
  </si>
  <si>
    <t>ZVUKOVOD 12K. WL.PROG APP</t>
  </si>
  <si>
    <t>JEHLY QFINE PRO VŠECHNA INZULÍNOVÁ PERA</t>
  </si>
  <si>
    <t>31G/0,25MM X 8 MM</t>
  </si>
  <si>
    <t>958</t>
  </si>
  <si>
    <t>Pharmacorp CZ s.r.o.</t>
  </si>
  <si>
    <t>0130152</t>
  </si>
  <si>
    <t>AEROCHAMBER PLUS FLOW-VU ANTI-STATIC VHC</t>
  </si>
  <si>
    <t>INHALAČNÍ NÁSTAVEC S CHLOPNÍ A MASKOU PRO KOJENCE</t>
  </si>
  <si>
    <t>TRU</t>
  </si>
  <si>
    <t>0136479</t>
  </si>
  <si>
    <t>PLAYMAKER XPERT WRAP</t>
  </si>
  <si>
    <t>ORTÉZA KOLENNÍ S POSTR. DLAHAMI PRO MÍRNÉ AŽ STŘEDNÍ INSTABILITY, ROZEPÍNACÍ</t>
  </si>
  <si>
    <t>0045754</t>
  </si>
  <si>
    <t>LASTOFA S BAVLNOU</t>
  </si>
  <si>
    <t>LASTOFA S BAVLNOU-OTEVŘENÁ ŠPIČKA A-G S PROTISKLUZOVÝM LEMEM</t>
  </si>
  <si>
    <t>139</t>
  </si>
  <si>
    <t>GPS Ofa s.r.o.</t>
  </si>
  <si>
    <t>0012115</t>
  </si>
  <si>
    <t>SEDAČKA ELEKTRICKY POLOHOVACÍ</t>
  </si>
  <si>
    <t>EASYDRIP JEHLY DO INZULINOVÉHO PERA</t>
  </si>
  <si>
    <t>8MM, 100 KS</t>
  </si>
  <si>
    <t>A06</t>
  </si>
  <si>
    <t>Lorex Distribution s.r.o.</t>
  </si>
  <si>
    <t>10X20CM,10KS</t>
  </si>
  <si>
    <t>0172316</t>
  </si>
  <si>
    <t>10X10 CM, 5 KS, SAMOLEPÍCÍ ABSORPČNÍ PĚNOVÉ KRYTÍ SE SILIKONOVOU VRSTVOU</t>
  </si>
  <si>
    <t>0093265</t>
  </si>
  <si>
    <t>NÁSTAVEC NA WC TESEO-10-PP</t>
  </si>
  <si>
    <t>PLASTOVÁ, VÝŠKA 10 CM, BEZ VÍKA</t>
  </si>
  <si>
    <t>909</t>
  </si>
  <si>
    <t>Italmedic s.r.o.</t>
  </si>
  <si>
    <t>0142842</t>
  </si>
  <si>
    <t>GUARDIAN SENSOR (3)</t>
  </si>
  <si>
    <t>SENZOR PRO KONTINUÁLNÍ MONITORACI GLYKÉMIE 7 DENNÍ</t>
  </si>
  <si>
    <t>0012114</t>
  </si>
  <si>
    <t>OPĚRKA ZAD ELEKTRICKY POLOHOVACÍ</t>
  </si>
  <si>
    <t>0045134</t>
  </si>
  <si>
    <t>LASTOFA S BAVLNOU A-G/T PRAVÁ,LEVÁ,OTEVŘENÁ ŠPIČKA</t>
  </si>
  <si>
    <t>06.01.04.04</t>
  </si>
  <si>
    <t>0140117</t>
  </si>
  <si>
    <t>CERVICAL COLLAR UNIVERSAL</t>
  </si>
  <si>
    <t>LÍMEC KRČNÍ S VÝZTUHOUPRO POÚRAZOVOU A POOPERAČNÍ FIXACI PÁTEŘE</t>
  </si>
  <si>
    <t>JEDNORÁZOVÉ LANCETY MYLIFE GREEN 30G</t>
  </si>
  <si>
    <t>0063879</t>
  </si>
  <si>
    <t>NÁVLEK PAHÝLOVÝ PRONA KLIMATEX, VEL. 1, KAT. 1</t>
  </si>
  <si>
    <t>P-PRONA KLX1-1, ROZMĚR 18 X 35</t>
  </si>
  <si>
    <t>105</t>
  </si>
  <si>
    <t>VUP Medical,a.s.</t>
  </si>
  <si>
    <t>04.05.01.02</t>
  </si>
  <si>
    <t>0170755</t>
  </si>
  <si>
    <t>CÉVKA ODSÁVACÍ PVC CAP-CONE</t>
  </si>
  <si>
    <t>CÉVKA ODSÁVACÍ PVC VEL.22,DÉLKA 50 CM,100KS</t>
  </si>
  <si>
    <t>WLL</t>
  </si>
  <si>
    <t>10.06.01.02</t>
  </si>
  <si>
    <t>0085662</t>
  </si>
  <si>
    <t>SENSURA CLICK</t>
  </si>
  <si>
    <t>2D UROSTOMICKÝ SÁČEK, BÉŽOVÝ, 50MM, MIDI, 11842</t>
  </si>
  <si>
    <t>0140840</t>
  </si>
  <si>
    <t>ROZTOK VISKOELASTICKÝ OSTENIL PLUS, 2% ROZTOK NATRIUM HYALURONÁTU</t>
  </si>
  <si>
    <t>INJ 1X2ML,HRAZENY 1-3 APLIKACE DO 1 KLOUBU/6 MĚS.</t>
  </si>
  <si>
    <t>TRD</t>
  </si>
  <si>
    <t>TRB Chemedica s.r.o.</t>
  </si>
  <si>
    <t>VCBK5221 BILLY</t>
  </si>
  <si>
    <t>CHODÍTKO TŘÍKOLOVÉ SKLÁDACÍ S PŘÍTLAČNÝMI BRZDAMI</t>
  </si>
  <si>
    <t>07.03.02.02</t>
  </si>
  <si>
    <t>0085661</t>
  </si>
  <si>
    <t>2D UROSTOMICKÝ SÁČEK, BÉŽOVÝ, 40MM, MIDI, 11841</t>
  </si>
  <si>
    <t>0088121</t>
  </si>
  <si>
    <t>ABRI FORM PREMIUM S4</t>
  </si>
  <si>
    <t>KALHOTKY ABSORPČNÍ, PRODYŠNÉ, BOKY 60-85CM, 2200ML, 22KS</t>
  </si>
  <si>
    <t>0085833</t>
  </si>
  <si>
    <t>ABRI FLEX PREMIUM M0</t>
  </si>
  <si>
    <t>KALHOTKY ABSORPČNÍ NAVLÉKACÍ, BOKY 80-110CM, 1100ML,14KS</t>
  </si>
  <si>
    <t>0085834</t>
  </si>
  <si>
    <t>ABRI FLEX PREMIUM L0</t>
  </si>
  <si>
    <t>KALHOTKY ABSORPČNÍ NAVLÉKACÍ, BOKY 100-140CM, 1100ML,14KS</t>
  </si>
  <si>
    <t>PERONEÁLNÍ PÁSKA 062</t>
  </si>
  <si>
    <t>OBJÍMKA S PRUŽENKOU NA UPEVNĚNÍ K OBUVI. ZVEDÁ ŠPIČKU CHODIDLA.</t>
  </si>
  <si>
    <t>SUPRASORB P+PHMB NON ADHESIVE 5 X 5 CM</t>
  </si>
  <si>
    <t>BAFFIN AUTOMATIC RS</t>
  </si>
  <si>
    <t>DĚTSKÉ ELEKTRICKY POLOHOVACÍ ZAŘÍZEN PRO SEZENÍ A VERTIKALIZACI,VÝBAVA RS</t>
  </si>
  <si>
    <t>BAFFIN AUTOMATIC</t>
  </si>
  <si>
    <t>DĚTSKÉ ELEKTRICKY POLOHOVACÍ ZAŘÍZENÍ PRO SEZENÍ A VERTIKALIZACI</t>
  </si>
  <si>
    <t>BAFFIN NEOSIT RS</t>
  </si>
  <si>
    <t>POLOHOVACÍ ZAŘIZENÍ DĚTSKÉ PRO SEZENÍ,ŠÍŘE SEDU 15-32,NOSNOST 60KG</t>
  </si>
  <si>
    <t>PUNČOCHY KOMPRESNÍ STEHENNÍ III.K.T.</t>
  </si>
  <si>
    <t>SIGVARIS 504 A-G NEKLOUZAVÉ UKONČENÍ PŘÍRODNÍ GUMA OTEVŘENÁ ŠPIČKA</t>
  </si>
  <si>
    <t>SIGVARIS 504 PLUS A-G PŘÍRODNÍ GUMA OTEVŘENÁ ŠPIČKA</t>
  </si>
  <si>
    <t>SIGVARIS 504 A-G PŘÍRODNÍ GUMA OTEVŘENÁ ŠPIČKA</t>
  </si>
  <si>
    <t>SIGVARIS 504 A-F NEKLOUZAVÉ UKONČENÍ PŘÍRODNÍ GUMA OTEVŘENÁ ŠPIČKA</t>
  </si>
  <si>
    <t>NÁVLEK PAŽNÍ II.KT. LONARIS COTTON A RUKACICE</t>
  </si>
  <si>
    <t>NÁVLEK PAŽNÍ III.KT. LONARIS COTTON</t>
  </si>
  <si>
    <t>06.01.09.03</t>
  </si>
  <si>
    <t>NÁVLEK PAŽNÍ III.KT. LONARIS COTTON S RUKACICÍ</t>
  </si>
  <si>
    <t>06.01.09.04</t>
  </si>
  <si>
    <t>RESOUND, KEY, KE3CIC-W-HP</t>
  </si>
  <si>
    <t>SLUCHADLO ZVUKOVODOVÉ, CIC, BATERIE V10, 8 KANÁLŮ, MFI + ANDROID STREAMING</t>
  </si>
  <si>
    <t>RESOUND, KEY, KE4ITC-DW-MP</t>
  </si>
  <si>
    <t>RESOUND, KEY, KE4ITC-DW-HP</t>
  </si>
  <si>
    <t>RESOUND, KEY, KE461-DRW</t>
  </si>
  <si>
    <t>SLUCHADLO S EXT. R., RIE MINI, BATERIE V312, 12 KANÁLŮ, MFI + ANDROID STREAMING</t>
  </si>
  <si>
    <t>RESOUND, KEY, KE462-DRW</t>
  </si>
  <si>
    <t>SLUCHADLO S EXT.R., RIE , BATERIE V13, 12 KANÁLŮ, MFI + ANDROID STREAMING</t>
  </si>
  <si>
    <t>PNEUMATIC SHORT WALKING BRACE OV1010</t>
  </si>
  <si>
    <t>0,5ML U-100 S INTEGROVANOU JEHLOU 30GX8MM/100KS</t>
  </si>
  <si>
    <t>E-MOTION M25</t>
  </si>
  <si>
    <t>PŘÍDAVNÝ ELEKTROPOHON K MECHANICKÝM VOZÍKŮM</t>
  </si>
  <si>
    <t>07.01.03.03</t>
  </si>
  <si>
    <t>SADY PODKOŽNÍCH BEZPEČNOSTNÍCH JEHEL HIGH-FLO™</t>
  </si>
  <si>
    <t>24" 1 NEEDLE, 24 GAUGE, 14MM, 20 KS, KAT. Č. RMS12414</t>
  </si>
  <si>
    <t>Value outcomes s.r.o.</t>
  </si>
  <si>
    <t>ALG</t>
  </si>
  <si>
    <t>05.03.04.01</t>
  </si>
  <si>
    <t>24" 1 NEEDLE, 24 GAUGE, 12MM, 20 KS, KAT. Č. RMS12412</t>
  </si>
  <si>
    <t>24" 1 NEEDLE, 24 GAUGE, 9MM, 20 KS, KAT. Č. RMS12409</t>
  </si>
  <si>
    <t>24" 1 NEEDLE, 24 GAUGE, 6MM, 20 KS, KAT. Č. RMS12406</t>
  </si>
  <si>
    <t>PURE CHARGE&amp;GO 7X</t>
  </si>
  <si>
    <t>PURE CHARGE&amp;GO 5X</t>
  </si>
  <si>
    <t>PURE CHARGE&amp;GO 3X</t>
  </si>
  <si>
    <t>ANTIDEKUBITNÍ MATRACE PULSAIR CHOICE OVERLAY</t>
  </si>
  <si>
    <t>PULSAIR CHOICE OVERLAY</t>
  </si>
  <si>
    <t>ANTIDEKUBITNÍ MATRACE PULSAIR CHOICE REPLACEMENT</t>
  </si>
  <si>
    <t>PULSAIR CHOICE REPLACEMENT</t>
  </si>
  <si>
    <t>ANTIDEKUBITNÍ MATRACE QUATTRO PLUS</t>
  </si>
  <si>
    <t>ANTIDEKUBITNÍ MATRACE TALLLEY QUATTRO PLUS</t>
  </si>
  <si>
    <t>AFO-FIT DRQI1A</t>
  </si>
  <si>
    <t>ORTÉZA HLEZENNÍ QMED, PERONEÁLNÍ, VEL. S-XL</t>
  </si>
  <si>
    <t>THUMB VERSA FIT MQC2C</t>
  </si>
  <si>
    <t>ORTÉZA ZÁPĚSTNÍ MEYRA MEDICAL, RIGIDNÍ FIXACE ZÁPĚSTÍ I PALCE,VEL.XS,STANDARD,XL</t>
  </si>
  <si>
    <t>VERSA FIT MQC2E</t>
  </si>
  <si>
    <t>ORTÉZA ZÁPĚSTNÍ MEYRA MEDICAL, RIGIDNÍ FIXACE, VEL. XS, STANDARD, XL</t>
  </si>
  <si>
    <t>ORTÉZA ZÁPĚSTÍ VISSION WRIST</t>
  </si>
  <si>
    <t>TŘÍBODOVÁ KOLENNÍ ORTÉZA 001B</t>
  </si>
  <si>
    <t>ORTÉZA ZÁPĚSTÍ ELEMENTS WRIST BROMSA</t>
  </si>
  <si>
    <t>0172387</t>
  </si>
  <si>
    <t>SHILEY PEDIATRICKÁ TRACHEOSTOMICKÁ KANYLA BEZ MANŽETY</t>
  </si>
  <si>
    <t>PVC BEZ DEHP; PEDIATRICKÁ; XPEF; X=(2.5-5.5MM)</t>
  </si>
  <si>
    <t>0172383</t>
  </si>
  <si>
    <t>PVC BEZ DEHP; XUNYYA;X=(4-10 JACKSON);YY=(6.5-10.0MM);JEDNORÁZOVÁ VNITŘNÍ KANYLA</t>
  </si>
  <si>
    <t>BEDERNÍ PÁS SE ČTYŘMI KOVOVÝMI VÝZTUHAMI 031B</t>
  </si>
  <si>
    <t>HLEZENNÍ ORTÉZA STAVITELNÁ - TYP WALKER 017H</t>
  </si>
  <si>
    <t>HLEZENNÍ ORTÉZA – PLAST 017E</t>
  </si>
  <si>
    <t>ABDUKČNÍ DLAHA RAMENNÍHO KLOUBU VZDUCHOVÁ 015 II</t>
  </si>
  <si>
    <t>0170840</t>
  </si>
  <si>
    <t>GLUKOMETR DEXTRA</t>
  </si>
  <si>
    <t>MODEL 7 PLUS</t>
  </si>
  <si>
    <t>948</t>
  </si>
  <si>
    <t>0170283</t>
  </si>
  <si>
    <t>LANCETY ONE TOUCH DELICA</t>
  </si>
  <si>
    <t>JEDNORÁZOVÉ, 25KS</t>
  </si>
  <si>
    <t>905</t>
  </si>
  <si>
    <t>Lifescan Czech republic s.r.o.</t>
  </si>
  <si>
    <t>0140453</t>
  </si>
  <si>
    <t>PÁS BEDERNÍ</t>
  </si>
  <si>
    <t>SPONDY</t>
  </si>
  <si>
    <t>0085677</t>
  </si>
  <si>
    <t>SÁČEK 1D VÝPUSTNÝ KONVEX PELICAN STANDARD 839512</t>
  </si>
  <si>
    <t>0140807</t>
  </si>
  <si>
    <t>EPITÉZA PRSNÍ AUTHENTIC 1020X</t>
  </si>
  <si>
    <t>SILIKONOVÁ, ODLEHČENÁ, VEL.  65-115</t>
  </si>
  <si>
    <t>0170571</t>
  </si>
  <si>
    <t>SENSURA MIO CLICK</t>
  </si>
  <si>
    <t>2D VÝPUSTNÝ SÁČEK, NEUTRÁLNÍ ŠEDÝ, 50MM, MAXI, KRUHOVÝ FILTR, 11243</t>
  </si>
  <si>
    <t>0093508</t>
  </si>
  <si>
    <t>S9/ AIR 10 FILTER</t>
  </si>
  <si>
    <t>ResMed Limited</t>
  </si>
  <si>
    <t>0170570</t>
  </si>
  <si>
    <t>2D VÝPUSTNÝ SÁČEK, NEUTRÁLNÍ ŠEDÝ, 50MM, MIDI, KRUHOVÝ FILTR, 11242</t>
  </si>
  <si>
    <t>MOTION 13P 1NX</t>
  </si>
  <si>
    <t>MOTION 13P 2NX</t>
  </si>
  <si>
    <t>LIVIO 1600</t>
  </si>
  <si>
    <t>ABRI SOFT BASIC</t>
  </si>
  <si>
    <t>PODLOŽKY ABSORPČNÍ, 60X90CM, 1700ML</t>
  </si>
  <si>
    <t>MOLICARE BED MAT 7 KAPEK TEXTILNÍ (SE ZÁLOŽKAMI)</t>
  </si>
  <si>
    <t>75 X 85 CM (75 X 185 CM) SAVOST 1945  ML</t>
  </si>
  <si>
    <t>MOLICARE BED MAT 7 KAPEK TEXTILNÍ</t>
  </si>
  <si>
    <t>85 X 90 CM SAVOST 2273  ML</t>
  </si>
  <si>
    <t>HIP ORTHOSIS DRQI0B</t>
  </si>
  <si>
    <t>ORTÉZA KYČLE QMED, ZPEVŇUJÍCÍ, VEL. S-XL</t>
  </si>
  <si>
    <t>04.04.03.02</t>
  </si>
  <si>
    <t>RESOUND, LINX QUATTRO, RE567-DW</t>
  </si>
  <si>
    <t>SLUCHADLO BTE MINI, BATERIE V312, 12 KANÁLŮ, WIRELESS, MFI, ANDROID STREAMING</t>
  </si>
  <si>
    <t>RESOUND, ENZO Q, EQ998-DW</t>
  </si>
  <si>
    <t>SLUCHADLO BTE SUPER POWER, BAT. V675, 17 KANÁLŮ, WIRELESS, MFI, ANDROID STREAM.</t>
  </si>
  <si>
    <t>PHONAK SKY M90-M</t>
  </si>
  <si>
    <t>RESOUND, LINX QUATTRO, RE7CIC</t>
  </si>
  <si>
    <t>SLUCHADLO CIC, BATERIE V10, 14 KANÁLŮ, WIRELESS, MFI</t>
  </si>
  <si>
    <t>0093876</t>
  </si>
  <si>
    <t>ORTÉZA KOLENNÍ POOPERAČNÍ 94260</t>
  </si>
  <si>
    <t>POOPERAČNÍ KOLENNÍ ORTÉZA S NASTAVITELNÝM ROZSAHEM POHYBU, UNIVERZÁLNÍ VEL.</t>
  </si>
  <si>
    <t>0140208</t>
  </si>
  <si>
    <t>ORTÉZA HLEZENNÍ PERONEÁLNÍ DLAHA</t>
  </si>
  <si>
    <t>DLAHA PERONEÁLNÍ , LEVÁ/PRAVÁ TP2102</t>
  </si>
  <si>
    <t>0006913</t>
  </si>
  <si>
    <t>MALLEOTRAIN - BANDÁŽ HLEZENNÍ</t>
  </si>
  <si>
    <t>10X18CM, 5 KS, SAMOLEPÍCÍ KRYTÍ NA JIZVY SE SILIKONOVOU VRSTVOU SAFETAC, STERIL</t>
  </si>
  <si>
    <t>0080720</t>
  </si>
  <si>
    <t>5X7,5 CM, 5 KS, SAMOLEPÍCÍ KRYTÍ NA JIZVY SE SILIKONOVOU VRSTVOU SAFETAC, STERIL</t>
  </si>
  <si>
    <t>187,50</t>
  </si>
  <si>
    <t>PHONAK AUDÉO P30-RT</t>
  </si>
  <si>
    <t>0140310</t>
  </si>
  <si>
    <t>MALLEOTRAIN S - BANDÁŽ HLEZNA S OSMIČKOU</t>
  </si>
  <si>
    <t>MALLEOTRAIN S</t>
  </si>
  <si>
    <t>0140317</t>
  </si>
  <si>
    <t>ORTÉZA KOLENNÍ S VÝZTUHAMI 006BI</t>
  </si>
  <si>
    <t>006BI</t>
  </si>
  <si>
    <t>0006919</t>
  </si>
  <si>
    <t>MALLEOLOC - ORTÉZA HLEZENNÍHO KLOUBU</t>
  </si>
  <si>
    <t>2 VELIKOSTI, NA LEVÉ A PRAVÉ HLEZNO</t>
  </si>
  <si>
    <t>SIGVARIS 503 PLUS A-F PŘÍRODNÍ GUMA OTEVŘENÁ ŠPIČKA</t>
  </si>
  <si>
    <t>SIGVARIS 504 A-F PŘÍRODNÍ GUMA OTEVŘENÁ ŠPIČKA</t>
  </si>
  <si>
    <t>10.72EN ELEKTRICKÉ KLOUBOVÉ LŮŽKO VÝŠKOVĚ NASTAVITELNÉ</t>
  </si>
  <si>
    <t>D 201/ Š 90/ V 32-74 (42 -84) CM</t>
  </si>
  <si>
    <t>A20</t>
  </si>
  <si>
    <t>MANU UNIVERSAL DRQF3C</t>
  </si>
  <si>
    <t>ORTÉZA ZÁPĚSTNÍ QMED, RIGIDNÍ FIXACE</t>
  </si>
  <si>
    <t>SPINCARE EXTENSOR DRQH0L</t>
  </si>
  <si>
    <t>ORTÉZA QMED, ELASTICKÁ BANDÁŽ PRO FIXACI HRUDNÍKU, VEL. 1-6</t>
  </si>
  <si>
    <t>ODPRUŽENÍ VOZÍKU</t>
  </si>
  <si>
    <t>MASTNÝ TYL S VASELINUM ALBUM</t>
  </si>
  <si>
    <t>STW</t>
  </si>
  <si>
    <t>Steriwund spol s.r.o.</t>
  </si>
  <si>
    <t>GLUKOMETR VIVACHEK FAD</t>
  </si>
  <si>
    <t>SAMOSTATNÝ GLUKOMETR</t>
  </si>
  <si>
    <t>987</t>
  </si>
  <si>
    <t>HYALO4 SKIN KRÉM 25G</t>
  </si>
  <si>
    <t>KRÉM S OBSAHEM SODNÉ SOLI KYSELINY HYALURONOVÉ</t>
  </si>
  <si>
    <t>PUNČOCHY KOMPRESNÍ STEHENNÍ IV.K.T.</t>
  </si>
  <si>
    <t>SIGVARIS 505 PLUS A-G PŘÍRODNÍ GUMA OTEVŘENÁ ŠPIČKA</t>
  </si>
  <si>
    <t>06.01.04.03</t>
  </si>
  <si>
    <t>PUNČOCHY KOMPRESNÍ LÝTKOVÉ IV.K.T.</t>
  </si>
  <si>
    <t>SIGVARIS 505 PLUS A-D PŘÍRODNÍ GUMA OTEVŘENÁ ŠPIČKA</t>
  </si>
  <si>
    <t>06.01.02.03</t>
  </si>
  <si>
    <t>PUNČOCHA KOMPRESNÍ STEHENNÍ S ÚCHYTEM V PASE III.KT</t>
  </si>
  <si>
    <t>SIGVARIS 504 PLUS A-G PŘÍRODNÍ GUMA OTEVŘENA ŠPIČKA</t>
  </si>
  <si>
    <t>06.01.04.05</t>
  </si>
  <si>
    <t>SIGVARIS 504 PLUS A-G NEKLOUZAVÉ UKONČENÍ PŘÍRODNÍ GUMA OTEVŘENÁ ŠPIČKA</t>
  </si>
  <si>
    <t>DRŽÁK BERLE, HOLE</t>
  </si>
  <si>
    <t>OVLÁDACÍ EL.JEDNOTKA TEN</t>
  </si>
  <si>
    <t>JOYSTICK PRO MODUL TEN SÍLA 250G</t>
  </si>
  <si>
    <t>JOYSTICK PRO MODUL TEN SÍLA 120G</t>
  </si>
  <si>
    <t>OVLÁDACÍ PANEL PIKO</t>
  </si>
  <si>
    <t>EXTERNÍ MODUL TLAČÍTKOVÝ</t>
  </si>
  <si>
    <t>SPECIÁLNÍ KONCOVKA JOYSTICK</t>
  </si>
  <si>
    <t>SPECIÁLNÍ KONCOVKA JOYSTICK MĚKKÁ</t>
  </si>
  <si>
    <t>PHONAK VIRTO M30-312</t>
  </si>
  <si>
    <t>OMNI MODUL</t>
  </si>
  <si>
    <t>OVLÁDÁNÍ DECHEM, EL.VÝKLOPNÉ RAMENO, LCD DISPLEJ</t>
  </si>
  <si>
    <t>BRADOVÉ OVLÁDÁNÍ, EL.VÝKLOPNÉ RAMENO, LCD DISPLEJ</t>
  </si>
  <si>
    <t>OPTILETS JEDNORÁZOVÉ LANCETY 50 KS</t>
  </si>
  <si>
    <t>BAFFIN NEOSIT HL</t>
  </si>
  <si>
    <t>POLOHOVACÍ ZAŘIZENÍ DĚTSKÉ PRO SEZENÍ,ŠÍŘE SEDU 15-32,NOSNOST 60KG,</t>
  </si>
  <si>
    <t>OCTANE SUB4</t>
  </si>
  <si>
    <t>ULTRALEHKÝ AKTIVNÍ VOZÍK, PEVNÝ RÁM, Š.S 25-44 CM, NOSNOST 110KG</t>
  </si>
  <si>
    <t>TIGA SUB4</t>
  </si>
  <si>
    <t>PHONAK NAÍDA B30-UP</t>
  </si>
  <si>
    <t>PURE 312 3X</t>
  </si>
  <si>
    <t>SLUCHADLO ZÁVĚSNÉ DIGITÁLNÍ 24 KANÁLOVÉ S REPRODUKTORKEM VE ZVUKOVODU</t>
  </si>
  <si>
    <t>SÁČEK 1D ESTEEM+ UZAVŘENÝ</t>
  </si>
  <si>
    <t>40 MM, BÉŽOVÝ, MALÝ, FILTR, 30 KS</t>
  </si>
  <si>
    <t>30 MM, BÉŽOVÝ, MALÝ, FILTR, 30 KS</t>
  </si>
  <si>
    <t>20-70 MM, BÉŽOVÝ, MALÝ, FILTR, 30 KS</t>
  </si>
  <si>
    <t>SÁČEK 1D ESTEEM+ VÝPUSTNÝ</t>
  </si>
  <si>
    <t>20-70 MM, BÉŽOVÝ, MALÝ, FILTR, 10 KS</t>
  </si>
  <si>
    <t>HYALO4 REGEN</t>
  </si>
  <si>
    <t>5 STERILNÍCH POLŠTÁŘKŮ 5X5 CM</t>
  </si>
  <si>
    <t>A03</t>
  </si>
  <si>
    <t>VCBK2A AMBONA</t>
  </si>
  <si>
    <t>CHODÍTKO ČTYŘKOLOVÉ PŘEDLOKETNÍ INTERIÉROVÉ 5" S POLSTR. PODP. DESKOU</t>
  </si>
  <si>
    <t>VCBK222B MOBILUS LITE</t>
  </si>
  <si>
    <t>CHODÍTKO ČTYŘKOLOVÉ</t>
  </si>
  <si>
    <t>9,5X9,5CM, 10KS V BALENÍ, P01491EE</t>
  </si>
  <si>
    <t>DIAPHAN PRO SEBETESTOVÁNÍ</t>
  </si>
  <si>
    <t>10006983, VIZUÁLNÍ TEST Z MOČI PRO DIABETIKY II.TYPU,50 KS</t>
  </si>
  <si>
    <t>991</t>
  </si>
  <si>
    <t>Erba Lachema s.r.o.</t>
  </si>
  <si>
    <t>SÁČEK 1D STOMOCUR  ILEO PROTECT MEDIUM CONVEX M3, SAFE AND EASY</t>
  </si>
  <si>
    <t>VÝPUSTNÝ, BÉŽOVÝ S OKÉNKEM, FILTR, UZÁVĚR  SAFE  AND  EASY, 10MM-28MM</t>
  </si>
  <si>
    <t>SÁČEK 1D STOMOCUR ILEO PROTECT MEDIUM CONVEX M2, SAFE AND  EASY</t>
  </si>
  <si>
    <t>VÝPUSTNÝ, BÉŽOVÝ S OKÉNKEM, FILTR, UZÁVĚR SAFE AND EASY, 15MM-40MM</t>
  </si>
  <si>
    <t>SÁČEK 1D STOMOCUR ILEO PROTECT MEDIUM CONVEX M1, SAFE AND  EASY</t>
  </si>
  <si>
    <t>VÝPUSTNÝ, BÉŽOVÝ S OKÉNKEM, FILTR, UZÁVĚR SAFE AND EASY, 20MM-47MM</t>
  </si>
  <si>
    <t>SÁČEK 1D STOMOCUR  ILEO PROTECT CONVEX, SAFE AND  EASY</t>
  </si>
  <si>
    <t>VÝPUSTNÝ, BÉŽOVÝ S  OKÉNKEM, FILTR, UZÁVĚR SAFE AND EASY, 20MM-43MM</t>
  </si>
  <si>
    <t>SÁČEK 1D STOMOCUR ILEO ALGINÁT, SAFE AND EASY</t>
  </si>
  <si>
    <t>ORTÉZA KOLENNÍHO KLOUBU S LIMITOVANÝM ROZSAHEM POHYBU 001C</t>
  </si>
  <si>
    <t>VIVACHEK GLUKOMETR STARTOVACÍ SADA</t>
  </si>
  <si>
    <t>PROUŽKY DO GLUKOMETRU VIVACHEK FAD</t>
  </si>
  <si>
    <t>FIXAČNÍ DLAHA KOLENNÍHO KLOUBU 001</t>
  </si>
  <si>
    <t>MOLLELAST ELASTICKÉ FIXAČNÍ OBINADLO, 4 CM X 4 M</t>
  </si>
  <si>
    <t>BALENO VOLNĚ, 20 KS</t>
  </si>
  <si>
    <t>32000</t>
  </si>
  <si>
    <t>01.03.01.01</t>
  </si>
  <si>
    <t>SLUCHOVÝ SYSTÉM PRO KOSTNÍ VEDENÍ CONTACT MINI / BEZ CHIR. ZÁKR.</t>
  </si>
  <si>
    <t>8 KAN.,16 PÁSEM EKV., VC, T, AUT. ROZP. PROSTŘ.,55 DB BC, DO ČELENKY NEBO KŠILT.</t>
  </si>
  <si>
    <t>464</t>
  </si>
  <si>
    <t>HYALO4 SKIN KRÉM 30G</t>
  </si>
  <si>
    <t>HYALO4 SKIN KRÉM 100G</t>
  </si>
  <si>
    <t>HYALO4 SKIN GEL 30G</t>
  </si>
  <si>
    <t>HYALO4 PLUS 25G</t>
  </si>
  <si>
    <t>KRÉM S OBSAHEM SODNÉ SOLI KYS. HYALURONOVÉ A STŘÍBRNÉHO SULFADIAZINU</t>
  </si>
  <si>
    <t>HYALO4 PLUS 100G</t>
  </si>
  <si>
    <t>CARA FULL FACE</t>
  </si>
  <si>
    <t>CELOOBLIČEJOVÁ MASKA VENTILOVANÁ SILIKONOVÁ ODLEHČENÁ, VEL. S, M, L</t>
  </si>
  <si>
    <t>975</t>
  </si>
  <si>
    <t>CELLACARE DORSAFIT COMFORT GR. 1, 2, 3, 4</t>
  </si>
  <si>
    <t>CELLACARE MANU CONTROL CLASSIC GR. 1, 2, 3</t>
  </si>
  <si>
    <t>CELLACARE DORSAL CLASSIC GR.1, 2, 3</t>
  </si>
  <si>
    <t>CELLACARE DORSAL F/M COMFORT GR.1, 2, 3, 4</t>
  </si>
  <si>
    <t>20X40CM,10KS</t>
  </si>
  <si>
    <t>20X25CM,10KS</t>
  </si>
  <si>
    <t>RESOUND, LINX QUATTRO, RE7MIH</t>
  </si>
  <si>
    <t>RESOUND, LINX QUATTRO, RE5ITE</t>
  </si>
  <si>
    <t>RESOUND, LINX QUATTRO, RE5ITC</t>
  </si>
  <si>
    <t>SLUCHADLO ITC, BATERIE V312, 12 KANÁLŮ, WIRELESS, MFI</t>
  </si>
  <si>
    <t>RESOUND, LINX QUATTRO, RE5CIC</t>
  </si>
  <si>
    <t>RESOUND, LINX QUATTRO, RE5MIH</t>
  </si>
  <si>
    <t>SILHOUETTE™ INFUSION SET WITH SC1,13 MM ,18"</t>
  </si>
  <si>
    <t>MINIMED SURE-T INFUSION SET</t>
  </si>
  <si>
    <t>MINIMED SURET, 10 MM, 32"</t>
  </si>
  <si>
    <t>MINIMED SURET, 10 MM, 23"</t>
  </si>
  <si>
    <t>MINIMED SURET, 8 MM, 32"</t>
  </si>
  <si>
    <t>MINIMED SURET, 8 MM, 23"</t>
  </si>
  <si>
    <t>MINIMED SURET, 6 MM, 32"</t>
  </si>
  <si>
    <t>MINIMED SURET, 6 MM, 23"</t>
  </si>
  <si>
    <t>MINIMED SURET, 6 MM, 18"</t>
  </si>
  <si>
    <t>INTERTON, READY 3, RD362-DRW</t>
  </si>
  <si>
    <t>SLUCHADLO RIE, BATERIE V13, 8 KANÁLŮ, WIRELESS</t>
  </si>
  <si>
    <t>CELLACARE CLAVICULA CLASSIC GR.1, 2</t>
  </si>
  <si>
    <t>PHONAK BOLERO B30-P</t>
  </si>
  <si>
    <t>RESOUND, LINX QUATTRO, RE561-DRWC</t>
  </si>
  <si>
    <t>SLUCHADLO RIE, DOBÍJECÍ, 12 KANÁLŮ, WIRELESS, MFI</t>
  </si>
  <si>
    <t>RESOUND, LINX QUATTRO, RE962-DRW</t>
  </si>
  <si>
    <t>SLUCHADLO RIE, BATERIE V13, 17 KANÁLŮ, WIRELESS, MFI</t>
  </si>
  <si>
    <t>RESOUND, LINX QUATTRO, RE762-DRW</t>
  </si>
  <si>
    <t>RESOUND, LINX QUATTRO, RE562-DRW</t>
  </si>
  <si>
    <t>RESOUND, ENYA 3, EY362-DRW</t>
  </si>
  <si>
    <t>INTERTON, READY 4, RD4CIC</t>
  </si>
  <si>
    <t>SLUCHADLO CIC, BATERIE V10, 12 KANÁLŮ</t>
  </si>
  <si>
    <t>INTERTON, READY 4, RD4ITC</t>
  </si>
  <si>
    <t>INTERTON, READY 3, RD3ITE</t>
  </si>
  <si>
    <t>MEPORE FILM</t>
  </si>
  <si>
    <t>20X30 CM, 5 KS, TRANSPARENTNÍ, PRODYŠNÝ, ADHESIVNÍ POLYURETANOVÝ FILM</t>
  </si>
  <si>
    <t>SLUCHADLO DIGITÁLNÍ BRÝLOVÉ PRO KOSTNÍ VEDENÍ CONTACT STAR EVO1</t>
  </si>
  <si>
    <t>8 KANÁLŮ,16 PÁSEM,VC, O-T-M,AUT.ROZP.PROSTŘ.,DO 55 DB HL KOST.VEDENÍ</t>
  </si>
  <si>
    <t>SLUCHADLO DIGITÁLNÍ BRÝLOVÉ PRO KOSTNÍ VEDENÍ AN-EVO1</t>
  </si>
  <si>
    <t>10 KANÁLŮ,VC, TRIMR N-H, O-T-M,DO 60 DB HL KOSTNÍHO VEDENÍ</t>
  </si>
  <si>
    <t>GÁZOVÉ KOMPRESY 10X10CM</t>
  </si>
  <si>
    <t>STERILNÍ, 8-VRSTVÉ, 24X20 MESH, BOX (25BAL - 2KS/BAL)</t>
  </si>
  <si>
    <t>MEPILEX</t>
  </si>
  <si>
    <t>15X15CM, 5KS, ABSORPČNÍ PĚNOVÉ KRYTÍ SE SILIKONOVOU VRSTVOU, SAFETAC TECHNOLOGIE</t>
  </si>
  <si>
    <t>0171542</t>
  </si>
  <si>
    <t>DANSAC EASISPRAY ADHESIVE REMOVER</t>
  </si>
  <si>
    <t>ODSTRAŇOVAČ ADHEZIV,VE SPREJI,50ML,083-01</t>
  </si>
  <si>
    <t>10X20CM, 5KS, ABSORPČNÍ PĚNOVÉ KRYTÍ SE SILIKONOVOU VRSTVOU, SAFETAC TECHNOLOGIE</t>
  </si>
  <si>
    <t>0171109</t>
  </si>
  <si>
    <t>DANSAC IRIGAČNÍ ODVODNÝ SÁČEK</t>
  </si>
  <si>
    <t>HYDROKOLOIDNÍ LEPICÍ PLOCHA,PŘÍSLUŠENSTVÍ K 900-35,20KS,950-35</t>
  </si>
  <si>
    <t>03.07.01.02</t>
  </si>
  <si>
    <t>0170067</t>
  </si>
  <si>
    <t>DANSAC NOVALIFE 1 MAXI</t>
  </si>
  <si>
    <t>UZAVŘENÝ,S OKÉNKEM,BÉŽOVÝ,10-70/90MM,30KS,9050-10</t>
  </si>
  <si>
    <t>0169125</t>
  </si>
  <si>
    <t>DANSAC NOVA 1 MINI CAP</t>
  </si>
  <si>
    <t>UZAVŘENÝ,BÉŽOVÝ,20-50MM,30KS,829-20</t>
  </si>
  <si>
    <t>0080573</t>
  </si>
  <si>
    <t>10X10CM, 5KS, ABSORPČNÍ PĚNOVÉ KRYTÍ SE SILIKONOVOU VRSTVOU, SAFETAC TECHNOLOGIE</t>
  </si>
  <si>
    <t>0130048</t>
  </si>
  <si>
    <t>DANSAC UROSTOMY NIGHT BAG</t>
  </si>
  <si>
    <t>VÝPUSTNÝ,PRŮHLEDNÝ,NOČNÍ,10KS,420-00</t>
  </si>
  <si>
    <t>0130047</t>
  </si>
  <si>
    <t>DANSAC NOVA 2 HIGH OUTPUT</t>
  </si>
  <si>
    <t>VÝPUSTNÝ,PRŮHLEDNÝ,KROUŽEK 70MM,10KS,1208-70</t>
  </si>
  <si>
    <t>03.03.02.03</t>
  </si>
  <si>
    <t>MEPITEL FILM</t>
  </si>
  <si>
    <t>15X20 CM, 10 KS, FILMOVÉ KRYTÍ SE SILIKONOUVOU VRSTVOU, SAFETAC TECHNOLOGIE</t>
  </si>
  <si>
    <t>01.02.08.02</t>
  </si>
  <si>
    <t>0045616</t>
  </si>
  <si>
    <t>DEONA C-UZAVŘENÁ, OTEVŘENÁ ŠPIČKA A-F</t>
  </si>
  <si>
    <t>0045574</t>
  </si>
  <si>
    <t>KALHOTY PUNČOCHOVÉ KOMPRESNÍ,C,II.K.T.</t>
  </si>
  <si>
    <t>LONARIS EXTRA FEINE PÁNSKÉ A-G, ŠPICE UZ-OT, VŠECHNY BARVY A VELIKOSTI</t>
  </si>
  <si>
    <t>06.01.07.01</t>
  </si>
  <si>
    <t>0045460</t>
  </si>
  <si>
    <t>0015956</t>
  </si>
  <si>
    <t>STANDARD TUBING (22MM)</t>
  </si>
  <si>
    <t>10.04.04.09</t>
  </si>
  <si>
    <t>SUPRASORB F STERILNÍ FÓLIOVÉ KRYTÍ, 10 CM X 25 CM</t>
  </si>
  <si>
    <t>TRANSPARENTNÍ, SAMOLEPÍCÍ</t>
  </si>
  <si>
    <t>SUPRASORB A + AG - STERILNÍ KRYTÍ ALGINÁTOVÉ S AG, 10 CM X 20 CM</t>
  </si>
  <si>
    <t>SUPRASORB A - STERILNÍ KRYTÍ S VLÁKNY MOŘSKÝCH ŘAS, 10 CM X 20 CM</t>
  </si>
  <si>
    <t>KALCIUMALGINÁTOVÉ</t>
  </si>
  <si>
    <t>LOMATUELL H - STERILNÍ MASTNÝ TYL, 10 CM X 30 CM</t>
  </si>
  <si>
    <t>LOMATUELL H - STERILNÍ MASTNÝ TYL, 10 CM X 20 CM</t>
  </si>
  <si>
    <t>RESOUND, LINX QUATRO, RE7CIC</t>
  </si>
  <si>
    <t>RESOUND, LINX QUATRO, RE9CIC</t>
  </si>
  <si>
    <t>RESOUND, LINX QUATRO, RE4ITE</t>
  </si>
  <si>
    <t>NESTERILNÍ, 8-VRSTVÉ, 24X20 MESH, 100 KS/BAL</t>
  </si>
  <si>
    <t>GÁZOVÉ KOMPRESY 7,5X7,5CM</t>
  </si>
  <si>
    <t>GÁZOVÉ KOMPRESY 5X5CM</t>
  </si>
  <si>
    <t>5 STERILNÍCH POLŠTÁŘKŮ 10X10 CM</t>
  </si>
  <si>
    <t>VIVAMEL-ALGINÁTOVÉ KRYTÍ S LÉKAŘSKÝM MEDEM, STERILNÍ</t>
  </si>
  <si>
    <t>10X10CM, 10 KS V BALENÍ; 19703_1/10</t>
  </si>
  <si>
    <t>5X5CM, 10KS V BALENÍ, 19701_1/10</t>
  </si>
  <si>
    <t>0170130</t>
  </si>
  <si>
    <t>ROZTOK OPLACHOVÝ SUPEROXIDOVANÝ MICRODACYN60 WOUND CARE</t>
  </si>
  <si>
    <t>ROZTOK S DÁVKOVAČEM,250ML</t>
  </si>
  <si>
    <t>OCL</t>
  </si>
  <si>
    <t>0000815</t>
  </si>
  <si>
    <t>OBINADLO HYDROFILNÍ PLETENÉ STERILNÍ</t>
  </si>
  <si>
    <t>10CMX5M,V NAPNUTÉM STAVU,1KS</t>
  </si>
  <si>
    <t>073</t>
  </si>
  <si>
    <t>01.03.01.03</t>
  </si>
  <si>
    <t>0045732</t>
  </si>
  <si>
    <t>SOLIDEA 325 RELAX</t>
  </si>
  <si>
    <t>PUNČOCHY KOMPRESNÍ LÝTKOVÉ II.K.T. UNISEX-ZAVŘENÁ ŠPIČKA A-D</t>
  </si>
  <si>
    <t>MEPORE FILM &amp; PAD</t>
  </si>
  <si>
    <t>9X35 CM, 25KS, TRANSPARENTNÍ FILMOVÁ NÁPLAST SE SAVÝM POLŠTÁŘKEM</t>
  </si>
  <si>
    <t>7875,0</t>
  </si>
  <si>
    <t>0085516</t>
  </si>
  <si>
    <t>2D PODLOŽKA, S OUŠKY, 60MM, 10-55MM, 10031</t>
  </si>
  <si>
    <t>0085515</t>
  </si>
  <si>
    <t>2D PODLOŽKA, S OUŠKY, 50MM, 10-45MM, 10021</t>
  </si>
  <si>
    <t>0085514</t>
  </si>
  <si>
    <t>2D PODLOŽKA, S OUŠKY, 40MM, 10-35MM, 10011</t>
  </si>
  <si>
    <t>0085497</t>
  </si>
  <si>
    <t>2D UZAVŘENÝ SÁČEK, PRŮHLEDNÝ, 60MM, MAXI, FILTR, 10186</t>
  </si>
  <si>
    <t>0062486</t>
  </si>
  <si>
    <t>OPĚRKA LÝTKOVÁ PRO AMPUTOVANÉ</t>
  </si>
  <si>
    <t>0085577</t>
  </si>
  <si>
    <t>2D UZAVŘENÝ SÁČEK, PRŮHLEDNÝ, 50MM, MAXI, FILTR, 10185</t>
  </si>
  <si>
    <t>0085579</t>
  </si>
  <si>
    <t>2D UZAVŘENÝ SÁČEK, BÉŽOVÝ, 70MM, MAXI, FILTR, 10167</t>
  </si>
  <si>
    <t>0085495</t>
  </si>
  <si>
    <t>2D UZAVŘENÝ SÁČEK, BÉŽOVÝ, 60MM, MAXI, FILTR, 10166</t>
  </si>
  <si>
    <t>0062482</t>
  </si>
  <si>
    <t>PODRUČKA SPEC.-OPĚR. RUKY S KUŽELEM ČI PLOCHÁ,PŘEDLOKTÍ S ŽLÁBKEM,OT.</t>
  </si>
  <si>
    <t>0085494</t>
  </si>
  <si>
    <t>2D UZAVŘENÝ SÁČEK, BÉŽOVÝ, 50MM, MAXI, FILTR, 10165</t>
  </si>
  <si>
    <t>0085493</t>
  </si>
  <si>
    <t>2D UZAVŘENÝ SÁČEK, BÉŽOVÝ, 40MM, MAXI, FILTR, 10164</t>
  </si>
  <si>
    <t>0085492</t>
  </si>
  <si>
    <t>2D UZAVŘENÝ SÁČEK, BÉŽOVÝ, 60MM, MIDI, FILTR, 10156</t>
  </si>
  <si>
    <t>0062481</t>
  </si>
  <si>
    <t>PODRUČKA SPEC.-OPĚRKA RUKY S KUŽELEM ČI PLOCHÁ,PŘEDLOKTÍ S ŽLÁBKEM</t>
  </si>
  <si>
    <t>0085491</t>
  </si>
  <si>
    <t>2D UZAVŘENÝ SÁČEK, BÉŽOVÝ, 50MM, MIDI, FILTR, 10155</t>
  </si>
  <si>
    <t>0085490</t>
  </si>
  <si>
    <t>2D UZAVŘENÝ SÁČEK, BÉŽOVÝ, 40MM, MIDI, FILTR, 10154</t>
  </si>
  <si>
    <t>0085488</t>
  </si>
  <si>
    <t>2D UZAVŘENÝ SÁČEK, BÉŽOVÝ, 50MM, MINI, FILTR, 10152</t>
  </si>
  <si>
    <t>0085660</t>
  </si>
  <si>
    <t>SENSURA CONVEX</t>
  </si>
  <si>
    <t>1D UROSTOMICKÝ SÁČEK, MÍRNÝ KONVEX, PRŮHLEDNÝ, 15-43, MAXI, 11815</t>
  </si>
  <si>
    <t>0093164</t>
  </si>
  <si>
    <t>NÁVLEK PAHÝLOVÝ OTTO BOCK</t>
  </si>
  <si>
    <t>451F21, NYLONOVÝ, S PROXIMÁLNÍM DVOUSTĚNNÝM LEMEM, VEL. S-L</t>
  </si>
  <si>
    <t>952</t>
  </si>
  <si>
    <t>Otto Bock ČR s.r.o.</t>
  </si>
  <si>
    <t>0170923</t>
  </si>
  <si>
    <t>POLLEN FILTR</t>
  </si>
  <si>
    <t>PYLOVÝ FILTR, PŘÍSLUŠENSTVÍ K PŘÍSTROJŮM LMT</t>
  </si>
  <si>
    <t>0093166</t>
  </si>
  <si>
    <t>451F3, BAVLNĚNÝ, DÉLKY 20,25,30,35,40,45,50,60 CM</t>
  </si>
  <si>
    <t>0172771</t>
  </si>
  <si>
    <t>SILK 7NX</t>
  </si>
  <si>
    <t>SLUCHADLO ZVUKOVODOVÉ DIGITÁLNÍ 48 KANÁLOVÉ MODULOVÉ</t>
  </si>
  <si>
    <t>0170922</t>
  </si>
  <si>
    <t>AIR FILTR</t>
  </si>
  <si>
    <t>VZDUCHOVÝ FILTR, PŘÍSLUŠENSTVÍ K PŘÍSTROJŮM LMT</t>
  </si>
  <si>
    <t>0082218</t>
  </si>
  <si>
    <t>1D UZAVŘENÝ SÁČEK, MÍRNÝ KONVEX, BÉŽOVÝ, 15-43, MIDI, FILTR, OKÉNKO, 15061</t>
  </si>
  <si>
    <t>0172772</t>
  </si>
  <si>
    <t>SILK 5NX</t>
  </si>
  <si>
    <t>SLUCHADLO ZVUKOVODOVÉ DIGITÁLNÍ 32 KANÁLOVÉ MODULOVÉ</t>
  </si>
  <si>
    <t>0085562</t>
  </si>
  <si>
    <t>1D UZAVŘENÝ SÁČEK, MÍRNÝ KONVEX, BÉŽOVÝ, 15-43, MIDI, FILTR, 15404</t>
  </si>
  <si>
    <t>0170921</t>
  </si>
  <si>
    <t>WM 100 TH AS PRISMAAQUA</t>
  </si>
  <si>
    <t>VÝHŘEVNÝ ZVLHČOVAČ, PŘÍSLUŠENSTVÍ K PŘÍSTROJŮM LMT</t>
  </si>
  <si>
    <t>10.04.04.11</t>
  </si>
  <si>
    <t>0140578</t>
  </si>
  <si>
    <t>VEL. 10-18CH, DÉLKA 40CM,TIEMANN, 851143, 30KS/BAL</t>
  </si>
  <si>
    <t>0093165</t>
  </si>
  <si>
    <t>451F2, FROTÉ, DÉLKY 20,25,30,35,40,45,50,60,80 CM</t>
  </si>
  <si>
    <t>0085561</t>
  </si>
  <si>
    <t>1D UZAVŘENÝ SÁČEK, MÍRNÝ KONVEX, BÉŽOVÝ, 15-33, MIDI, FILTR, 15403</t>
  </si>
  <si>
    <t>0093616</t>
  </si>
  <si>
    <t>ORTÉZA KOLENE 8360 GENU CAREZZA PATELLA STABILIZER</t>
  </si>
  <si>
    <t>KRÁTKÁ PRUŽNÁ BANDÁŽ PRO STABILIZACI PATELY, VEL. XS-XL</t>
  </si>
  <si>
    <t>0093515</t>
  </si>
  <si>
    <t>QUATTRO AIR FOR HER</t>
  </si>
  <si>
    <t>0172033</t>
  </si>
  <si>
    <t>V1/20-43 MM, FLEXIBILNÍ KONVEXNÍ, BÉŽOVÝ, S OKÉNKEM, STANDARD, FILTR, 10 KS</t>
  </si>
  <si>
    <t>0019410</t>
  </si>
  <si>
    <t>TENA BED PLUS SECURE ZONE 60X60</t>
  </si>
  <si>
    <t>PODLOŽKY ABSORPČNÍ, 60X60CM,1250ML,30KS</t>
  </si>
  <si>
    <t>0019409</t>
  </si>
  <si>
    <t>TENA BED PLUS SECURE ZONE 60X40</t>
  </si>
  <si>
    <t>PODLOŽKY ABSORPČNÍ, 60X40CM,800ML,30KS</t>
  </si>
  <si>
    <t>ODSÁVAČKA PRO DOSPĚLÉ</t>
  </si>
  <si>
    <t>0169549</t>
  </si>
  <si>
    <t>CUTIMED PROTECT FOAM APPLICATOR</t>
  </si>
  <si>
    <t>3ML OCHRANNÝ FILM NA KŮŽI PĚNOVÝ APLIKÁTOR,STERILNÍ,5KS</t>
  </si>
  <si>
    <t>01.02.08.03</t>
  </si>
  <si>
    <t>AVICENUM ORTHO 1500 BANDÁŽ ACHILLOVY ŠLACHY TYP 01</t>
  </si>
  <si>
    <t>OBOUSTRANNÁ, SILIKONOVÁ PELOTA, PODPATĚNKY, VEL. XS - XXL</t>
  </si>
  <si>
    <t>AVICENUM ORTHO 1500 BANDÁŽ HLEZENNÍ TYP 01</t>
  </si>
  <si>
    <t>OBOUSTRANNÁ, SILIKONOVÉ PELOTY, VEL. XS - XXL</t>
  </si>
  <si>
    <t>ANTIDEKUBITNÍ MATRACE PĚNOVÁ AKS-DUOPLOT PLUS</t>
  </si>
  <si>
    <t>III.ST.(EPUAP) VYSOKÉ RIZIKO, PAMĚŤ.PĚNA, INKOPOTAH, 90X200X14CM, NOSN.140KG</t>
  </si>
  <si>
    <t>AKS</t>
  </si>
  <si>
    <t>AKS AKTUELLE KRANKENPFLEGE SYSTEME GmbH</t>
  </si>
  <si>
    <t>SADA TRACHEOSTOMICKÉ KANYLY TRACFLEX PLUS</t>
  </si>
  <si>
    <t>VEL. 7.0-11.0, BEZ MANŽETY, 858000, 1KS/BAL</t>
  </si>
  <si>
    <t>OBINADLO HYDROFILNÍ ELASTICKÉ</t>
  </si>
  <si>
    <t>12CMX4M,1KS</t>
  </si>
  <si>
    <t>4800,0</t>
  </si>
  <si>
    <t>10CMX4M,1KS</t>
  </si>
  <si>
    <t>8CMX4M,1KS</t>
  </si>
  <si>
    <t>6CMX4M,1KS</t>
  </si>
  <si>
    <t>2400,0</t>
  </si>
  <si>
    <t>0085513</t>
  </si>
  <si>
    <t>2D VÝPUSTNÝ SÁČEK, PRŮHLEDNÝ, 60MM, MAXI, FILTR, 10386</t>
  </si>
  <si>
    <t>0080106</t>
  </si>
  <si>
    <t>OBINADLO ELASTICKÉ IDEALAST-HAFT SAMOLEPÍCÍ</t>
  </si>
  <si>
    <t>12CMX4M,KOMPRESIVNÍ,KRÁTKÝ TAH,1KS</t>
  </si>
  <si>
    <t>0080105</t>
  </si>
  <si>
    <t>10CMX4M,KOMPRESIVNÍ,KRÁTKÝ TAH,1KS</t>
  </si>
  <si>
    <t>0080104</t>
  </si>
  <si>
    <t>8CMX4M,KOMPRESIVNÍ,KRÁTKÝ TAH,1KS</t>
  </si>
  <si>
    <t>0080103</t>
  </si>
  <si>
    <t>6CMX4M,KOMPRESIVNÍ,KRÁTKÝ TAH,1KS</t>
  </si>
  <si>
    <t>0022332</t>
  </si>
  <si>
    <t>12CMX5M,KRÁTKÝ TAH,1KS</t>
  </si>
  <si>
    <t>0022331</t>
  </si>
  <si>
    <t>10CMX5M,KRÁTKÝ TAH,1KS</t>
  </si>
  <si>
    <t>0022330</t>
  </si>
  <si>
    <t>8CMX5M,KRÁTKÝ TAH,1KS</t>
  </si>
  <si>
    <t>0022329</t>
  </si>
  <si>
    <t>6CMX5M,KRÁTKÝ TAH,1KS</t>
  </si>
  <si>
    <t>0170884</t>
  </si>
  <si>
    <t>MUŽSKÝ EXTERNÍ KATETR SAMODRŽÍCÍ ULTRAFLEX</t>
  </si>
  <si>
    <t>SILIKONOVÝ, 25MM-41MM,33301-33305</t>
  </si>
  <si>
    <t>BRD</t>
  </si>
  <si>
    <t>Bard Czech Republic, s.r.o</t>
  </si>
  <si>
    <t>0169773</t>
  </si>
  <si>
    <t>BRAVA ELASTICKÉ VYROVNÁVACÍ PÁSKY</t>
  </si>
  <si>
    <t>12070</t>
  </si>
  <si>
    <t>0200196</t>
  </si>
  <si>
    <t>KRYTÍ ABSORPČNÍ SE STŘÍBREM STERILNÍ TEXTUS BIOACTIV AG 5X5CM</t>
  </si>
  <si>
    <t>ABSORPČNÍ AQUAFILAMENTOVÉ KRYTÍ SE STŘÍBREM PRO ČISTĚNÍ RAN 5X5CM,10KS</t>
  </si>
  <si>
    <t>01.02.06.04</t>
  </si>
  <si>
    <t>0200197</t>
  </si>
  <si>
    <t>KRYTÍ ABSORPČNÍ SE STŘÍBREM STERILNÍ TEXTUS BIOACTIV AG 10X10CM</t>
  </si>
  <si>
    <t>ABSORPČNÍ AQUAFILAMENTOVÉ KRYTÍ SE STŘÍBREM PRO ČISTĚNÍ RAN 10X10CM,10KS</t>
  </si>
  <si>
    <t>0140577</t>
  </si>
  <si>
    <t>VEL. 8-18CH, DÉLKA 20-40CM, OLIVE TIP, 851122, 851132, 851142, 30KS/BAL</t>
  </si>
  <si>
    <t>0170128</t>
  </si>
  <si>
    <t>GEL ANTISEPTICKÝ MICRODACYN HYDROGEL</t>
  </si>
  <si>
    <t>GEL S APLIKÁTOREM,250G</t>
  </si>
  <si>
    <t>0018197</t>
  </si>
  <si>
    <t>OPĚRKA HLAVY VČETNĚ STABILIZAČNÍ VZPĚRY S RYCHLOUPÍNÁNÍM</t>
  </si>
  <si>
    <t>0018192</t>
  </si>
  <si>
    <t>BLATNÍKY AL S VÝŠKOVĚ NASTAVITELNOU PODRUČKOU (ROZDÍLOVÁ CENA)</t>
  </si>
  <si>
    <t>0093912</t>
  </si>
  <si>
    <t>SPEEDICATH</t>
  </si>
  <si>
    <t>POTAŽENÝ HYDROFILNÍ KATETR IHNED K POUŽITÍ, MUŽSKÝ, CH8, NELATON, 28408</t>
  </si>
  <si>
    <t>0062412</t>
  </si>
  <si>
    <t>PÁKA BRZDY PRODLOUŽENÁ</t>
  </si>
  <si>
    <t>POTAŽENÝ HYDROFILNÍ KATETR, DĚTSKÝ, CH8, NELATON, 05008</t>
  </si>
  <si>
    <t>0080161</t>
  </si>
  <si>
    <t>6X15CM,AKTIVNÍ PLOCHA 4X10,S POLŠTÁŘKEM,1KS</t>
  </si>
  <si>
    <t>0080160</t>
  </si>
  <si>
    <t>6X10CM,S POLŠTÁŘKEM,1KS</t>
  </si>
  <si>
    <t>0080159</t>
  </si>
  <si>
    <t>5X7,2CM,S POLŠTÁŘKEM,1KS</t>
  </si>
  <si>
    <t>0080152</t>
  </si>
  <si>
    <t>KOMPRESY MEDICOMP STERILNÍ</t>
  </si>
  <si>
    <t>10X10CM,NETKANÝ TEXTIL,25X2KS</t>
  </si>
  <si>
    <t>0080151</t>
  </si>
  <si>
    <t>7,5X7,5CM,NETKANÝ TEXTIL,25X2KS</t>
  </si>
  <si>
    <t>2812,5</t>
  </si>
  <si>
    <t>BEDERNÍ PÁS SE TŘEMI KOVOVÝMI VÝZTUHAMI 031A</t>
  </si>
  <si>
    <t>ORTÉZA PALCE S VÝZTUŽÍ SELECTION THUMB RIGID</t>
  </si>
  <si>
    <t>ORTÉZA KOLENNÍHO KLOUBU LÉČEBNÁ, KRÁTKÁ 002A I</t>
  </si>
  <si>
    <t>KOLENNÍ ORTÉZA TUBULÁRNÍ S PLASTOVÝMI VÝZTUHAMI 002B I</t>
  </si>
  <si>
    <t>KOLENNÍ ORTÉZA TUBULÁRNÍ S KOVOVÝM DVOUOSÝM KLOUBEM 002D I</t>
  </si>
  <si>
    <t>SUPRASORB P - STERILNÍ POLYURETANOVÉ NELEPÍCÍ KRYTÍ, 15 CM X 15 CM</t>
  </si>
  <si>
    <t>WIDEX EVOKE E-XP 50</t>
  </si>
  <si>
    <t>WIDEX EVOKE E-CIC 50</t>
  </si>
  <si>
    <t>SLUCHADLO KANÁLOVÉ, 4 KANÁLY, E-PLATFORMA, PRO ZTRÁTY DO 75 DB</t>
  </si>
  <si>
    <t>ORTÉZA KOLENNÍ RIGIDNÍ AT53035</t>
  </si>
  <si>
    <t>0085519</t>
  </si>
  <si>
    <t>SENSURA CLICK CONVEX</t>
  </si>
  <si>
    <t>2D PODLOŽKA, MÍRNÝ KONVEX, S OUŠKY, 60MM, 11031</t>
  </si>
  <si>
    <t>0085518</t>
  </si>
  <si>
    <t>2D PODLOŽKA, MÍRNÝ KONVEX, S OUŠKY, 50MM, 11021</t>
  </si>
  <si>
    <t>0085517</t>
  </si>
  <si>
    <t>2D PODLOŽKA, MÍRNÝ KONVEX, S OUŠKY, 40MM, 11011</t>
  </si>
  <si>
    <t>0045571</t>
  </si>
  <si>
    <t>KALHOTY PUNČOCHOVÉ KOMPRESNÍ,A,III.K.T.</t>
  </si>
  <si>
    <t>LONARIS EXTRA FEINE DÁMSKÉ A-G, ŠPICE UZ-OT, VŠECHNY BARVY A VELIKOSTI</t>
  </si>
  <si>
    <t>0045575</t>
  </si>
  <si>
    <t>KALHOTY PUNČOCHOVÉ KOMPRESNÍ,C,III.K.T.</t>
  </si>
  <si>
    <t>0045712</t>
  </si>
  <si>
    <t>LONARIS COTTON ŠPICE UZ-OT , VŠECHNY BARVY, VELIKOSTI A VARIANTY</t>
  </si>
  <si>
    <t>PŘÍSLUŠENSTVÍ PO TOTÁLNÍ LARYNGEKTOMII, KRYTÍ STOMATU</t>
  </si>
  <si>
    <t>30 KS PĚNOVÝCH ROUŠEK, REF 908 6X6,5CM, REF 909 7,2X7,2CM</t>
  </si>
  <si>
    <t>PŘÍSLUŠENSTVÍ K TRACHEOSTOMICKÉ KANYLE COMFORT TS</t>
  </si>
  <si>
    <t>3XFIXAČNÍ PÁSEK,TRACH.FIX,SPRCHOVÝ CHRÁNIČ,SADA NA ČIŠTĚNÍ TS KANYL</t>
  </si>
  <si>
    <t>10.05.01.11</t>
  </si>
  <si>
    <t>PŘÍSLUŠENSTVÍ K TRACHEOSTOMICKÉ KANYLE 925</t>
  </si>
  <si>
    <t>SADA OCHRANNÉ ROLÁKY, RŮZNÉ BARVY</t>
  </si>
  <si>
    <t>10.05.01.12</t>
  </si>
  <si>
    <t>KANYLA TRACHEOSTOMICKÁ S MANŽETOU S-PVC</t>
  </si>
  <si>
    <t>TRACOE, TWIST PLUS, 311, NÍZKOTLAKÁ</t>
  </si>
  <si>
    <t>KANYLA TRACHEOSTOMICKÁ EXTRA DLOUHÁ 205 SPVC</t>
  </si>
  <si>
    <t>NODOP,1 VNITŘNÍ KANYLA,15MM KONEKTOR,ID 5- 14MM,PÁSEK</t>
  </si>
  <si>
    <t>0000816</t>
  </si>
  <si>
    <t>12CMX5M,V NAPNUTÉM STAVU,1KS</t>
  </si>
  <si>
    <t>ORTÉZA KOLENE ACTIVE X SLEEVE</t>
  </si>
  <si>
    <t>NÁVLEK, BARVA ČERNÁ</t>
  </si>
  <si>
    <t>ORTÉZA KOLENE ACTIVE X SLEEVE PLUS</t>
  </si>
  <si>
    <t>NÁVLEK, BARVA ČERNÁ, DOPÍNACÍ TAHY</t>
  </si>
  <si>
    <t>ORTÉZA KOLENE ACTIVE X DOUBLE AXIS - TUBE</t>
  </si>
  <si>
    <t>ORTÉZA KOLENE ACTIVE X DOUBLE AXIS - WRAP</t>
  </si>
  <si>
    <t>SUCHÝ ZIP, BARVA ČERNÁ, DOPÍNACÍ TAHY</t>
  </si>
  <si>
    <t>KRČNÍ LÍMEC MĚKKÝ 037A</t>
  </si>
  <si>
    <t>CHI, NEU, ORP, ORT, REH, REV, TRA, TVL, POP, PRL</t>
  </si>
  <si>
    <t>04.01.02.02</t>
  </si>
  <si>
    <t>0000885</t>
  </si>
  <si>
    <t>10CMX5M,V NAPNUTÉM STAVU,DLOUHÝ TAH,1KS</t>
  </si>
  <si>
    <t>20 X 40CM, 10 KS, SUPERABSORPČNÍ KRYTÍ</t>
  </si>
  <si>
    <t>ORTÉZA HLEZENNÍ ELEMENTS</t>
  </si>
  <si>
    <t>DOPÍNACÍ TAHY</t>
  </si>
  <si>
    <t>ELASTICKÁ DĚLENÁ ORTÉZA SE STAVITELNÝM KLOUBEM 002E II</t>
  </si>
  <si>
    <t>CELLACARE GENUCAST 0° CLASSIC VEL. 1,2,3,4</t>
  </si>
  <si>
    <t>CELLACARE GILCHRIST SLING CLASSIC VEL. 1,2,3,4,5</t>
  </si>
  <si>
    <t>CELLACARE CERVICAL CLASSIC, VEL. 1,2,3</t>
  </si>
  <si>
    <t>VÝŠKA LÍMCE 7,5 CM; 9 CM; 11 CM</t>
  </si>
  <si>
    <t>CELLACARE MALEO AKUT CLASSIC</t>
  </si>
  <si>
    <t>CELLACARE MANUS CLASSIC VEL. 1,2,3,4 PRAVÁ + 1,2,3,4 LEVÁ</t>
  </si>
  <si>
    <t>0</t>
  </si>
  <si>
    <t>15CMX5M,KRÁTKÝ TAH,1KS</t>
  </si>
  <si>
    <t>NEOCIDE ROZTOK NA OPLACH RAN</t>
  </si>
  <si>
    <t>A08</t>
  </si>
  <si>
    <t>Neofyt spol. s r.o.</t>
  </si>
  <si>
    <t>INFUZNÍ SET SUBKUTÁNNÍ PRO IMUNOGLOBULINY FLOWEASE</t>
  </si>
  <si>
    <t>24G X  9MM, KAT. Č. EU1M2009, 12KS / 1BAL.</t>
  </si>
  <si>
    <t>BAX</t>
  </si>
  <si>
    <t>SHIRE CZECH s.r.o.</t>
  </si>
  <si>
    <t>24G X  6MM, KAT. Č. EU1M2006, 12KS / 1BAL.</t>
  </si>
  <si>
    <t>10X15CM,1KS</t>
  </si>
  <si>
    <t>0080176</t>
  </si>
  <si>
    <t>MESOFT</t>
  </si>
  <si>
    <t>10X10CM, 100 KS, NESTERILNÍ KOMPRESY Z NETKANÉ TEXTILIE, 4 VRSTVÉ</t>
  </si>
  <si>
    <t>0080175</t>
  </si>
  <si>
    <t>7,5X7,5CM, 100 KS, NESTERILNÍ KOMPRESY Z NETKANÉ TEXTILIE, 4 VRSTVÉ</t>
  </si>
  <si>
    <t>0080174</t>
  </si>
  <si>
    <t>5X5CM, 100 KS, NESTERILNÍ KOMPRESY Z NETKANÉ TEXTILIE, 4 VRSTVÉ</t>
  </si>
  <si>
    <t>20CM X 10M, 1 KS, PRUŽNÉ HADICOVÉ OBINADLO</t>
  </si>
  <si>
    <t>20000</t>
  </si>
  <si>
    <t>0078339</t>
  </si>
  <si>
    <t>RHIZOLOC - ORTÉZA PALCE RUKY</t>
  </si>
  <si>
    <t>RHIZOLOC, 2 VELIKOSTI</t>
  </si>
  <si>
    <t>0006917</t>
  </si>
  <si>
    <t>MANUTRAIN - BANDÁŽ ZÁPĚSTÍ</t>
  </si>
  <si>
    <t>BANDÁŽ ZÁPĚSTÍ S VÝZTUHOU</t>
  </si>
  <si>
    <t>0081963</t>
  </si>
  <si>
    <t>7,5CM X 5M, 1 KS, PRUŽNÉ HADICOVÉ OBINADLO</t>
  </si>
  <si>
    <t>3750,0</t>
  </si>
  <si>
    <t>0172367</t>
  </si>
  <si>
    <t>MOTION SA 2PX</t>
  </si>
  <si>
    <t>0085570</t>
  </si>
  <si>
    <t>1D UZAVŘENÝ SÁČEK, MÍRNÝ KONVEX, PRŮHLEDNÝ, 15-43, MIDI, FILTR, 15402</t>
  </si>
  <si>
    <t>0172368</t>
  </si>
  <si>
    <t>MOTION SA 1PX</t>
  </si>
  <si>
    <t>0085569</t>
  </si>
  <si>
    <t>1D UZAVŘENÝ SÁČEK, MÍRNÝ KONVEX, PRŮHLEDNÝ, 15-33, MIDI, FILTR, 15401</t>
  </si>
  <si>
    <t>9990441</t>
  </si>
  <si>
    <t>TITANUM VCWK9AT</t>
  </si>
  <si>
    <t>VOZÍK MECHANICKÝ ZÁKLADNÍ</t>
  </si>
  <si>
    <t>0170918</t>
  </si>
  <si>
    <t>WM 100 TD</t>
  </si>
  <si>
    <t>PŘÍSTROJ BPAP PRISMA25ST,  S PŘÍSL. A VÝHŘ. ZVLHČOVAČEM, S MOŽNOSTÍ TELEMETRIE</t>
  </si>
  <si>
    <t>10.04.02.04</t>
  </si>
  <si>
    <t>0082219</t>
  </si>
  <si>
    <t>1D UZAVŘENÝ SÁČEK, MÍRNÝ KONVEX, BÉŽOVÝ, 15-43, MAXI, FILTR, OKÉNKO, 15071</t>
  </si>
  <si>
    <t>0172371</t>
  </si>
  <si>
    <t>MOTION SP 2PX</t>
  </si>
  <si>
    <t>SLUCHADLO ZÁVĚSNÉ DIGITÁLNÍ 16 KANÁLOVÉ SILNÉ</t>
  </si>
  <si>
    <t>0085564</t>
  </si>
  <si>
    <t>1D UZAVŘENÝ SÁČEK, MÍRNÝ KONVEX, BÉŽOVÝ, 15-43, MAXI, FILTR, 15408</t>
  </si>
  <si>
    <t>0170054</t>
  </si>
  <si>
    <t>MINIMED 640G INZULÍNOVÁ PUMPA</t>
  </si>
  <si>
    <t>S AUTOMATICKOU ODEZVOU NA DATA Z CGM,S FUNKCÍ LGS A PLGM</t>
  </si>
  <si>
    <t>0085563</t>
  </si>
  <si>
    <t>1D UZAVŘENÝ SÁČEK, MÍRNÝ KONVEX, BÉŽOVÝ, 15-33, MAXI, FILTR, 15407</t>
  </si>
  <si>
    <t>0172372</t>
  </si>
  <si>
    <t>MOTION SP 1PX</t>
  </si>
  <si>
    <t>0062911</t>
  </si>
  <si>
    <t>REDDIE BRACE</t>
  </si>
  <si>
    <t>NEOPRENOVÁ KOLENNÍ ROZEPÍNACÍ ORTÉZA</t>
  </si>
  <si>
    <t>0140985</t>
  </si>
  <si>
    <t>INTERMITENTNÍ MOČOVÝ KATÉTR MAGIC3</t>
  </si>
  <si>
    <t>SILIKON, DĚTSKÝ,HYDROFILNÍ, 6-10CH 52606, 52606G, 52608, 52608G, 52610, 52610G</t>
  </si>
  <si>
    <t>0140391</t>
  </si>
  <si>
    <t>ORTÉZA KOTNÍKU MALLEO IMMOBIL NIGHT SPLINT</t>
  </si>
  <si>
    <t>50S20-1 NOČNÍ POLOHOVACÍ DLAHA PROTI DORSÁLNÍ FLEXI CHODIDLA, 3 VELIKOSTI</t>
  </si>
  <si>
    <t>0140155</t>
  </si>
  <si>
    <t>ORTÉZA HLEZENNÍ MALLEO IMMOBIL WALKER VYSOKÝ</t>
  </si>
  <si>
    <t>50S10, IMOBILIZACE KOTNÍKU, UNILATERÁLNÍ, S-XL</t>
  </si>
  <si>
    <t>0170917</t>
  </si>
  <si>
    <t>PŘÍSTROJ ABPAP PRISMA25S, S PŘÍSL. A VÝHŘ. ZVLHČOVAČEM, S MOŽNOSTÍ TELEMETRIE</t>
  </si>
  <si>
    <t>10.04.03.06</t>
  </si>
  <si>
    <t>0062914</t>
  </si>
  <si>
    <t>SACRO-LUMBAR SUPPORT</t>
  </si>
  <si>
    <t>BEDERNÍ PÁS PRODYŠNÝ S POSTRANNÍMI TAHY, ELASTICKÝ MATERIÁL, PEVNÁ PELOTA</t>
  </si>
  <si>
    <t>0140158</t>
  </si>
  <si>
    <t>ORTÉZA HLEZENNÍ MALLEO IMMOBIL WALKER NÍZKÝ</t>
  </si>
  <si>
    <t>50S11, IMOBILIZACE KOTNÍKU, NÍZKÉ PROVEDENÍ, S-XL</t>
  </si>
  <si>
    <t>0140387</t>
  </si>
  <si>
    <t>ORTÉZA ZÁPĚSTÍ MANU DIREXA BASIC</t>
  </si>
  <si>
    <t>4030 PALMÁRNÍ KOVOVÁ DLAHA, 3 VELIKOSTI PRO PRAVOU A LEVOU STRANU</t>
  </si>
  <si>
    <t>0170916</t>
  </si>
  <si>
    <t>PŘÍSTROJ BPAP PRISMA25S-C, S PŘÍSL. A VÝHŘ. ZVLHČOVAČEM, S MOŽNOSTÍ TELEMETRIE</t>
  </si>
  <si>
    <t>10.04.02.03</t>
  </si>
  <si>
    <t>0140388</t>
  </si>
  <si>
    <t>ORTÉZA ZÁPĚSTÍ MANU DIREXA BASIC W&amp;T</t>
  </si>
  <si>
    <t>4032 PALMÁRNÍ KOVOVÁ DLAHA, VÝZTUŽ PALCE, 3 VELIKOSTI PRO KAŽDOU STRANU</t>
  </si>
  <si>
    <t>0011696</t>
  </si>
  <si>
    <t>NÁVLEK PAHÝLOVÝ OTTO BOCK KOMPRESIVNÍ</t>
  </si>
  <si>
    <t>451F10 BÉRCOVÝ, II. K.T.</t>
  </si>
  <si>
    <t>0172052</t>
  </si>
  <si>
    <t>SILK 3PX</t>
  </si>
  <si>
    <t>SLUCHADLO ZVUKOVODOVÉ DIGITÁLNÍ 24 KANÁLOVÉ MODULOVÉ</t>
  </si>
  <si>
    <t>0170915</t>
  </si>
  <si>
    <t>PŘÍSTROJ APAP PRISMA20A,  S PŘÍSL. A VÝHŘ. ZVLHČOVAČEM, S MOŽNOSTÍ TELEMETRIE</t>
  </si>
  <si>
    <t>10.04.03.05</t>
  </si>
  <si>
    <t>0011697</t>
  </si>
  <si>
    <t>451F13 BÉRCOVÝ, I. K.T.</t>
  </si>
  <si>
    <t>0011694</t>
  </si>
  <si>
    <t>451F11 STEHENNÍ S UCHYCENÍM V PASE, II.K.T.</t>
  </si>
  <si>
    <t>0011695</t>
  </si>
  <si>
    <t>451F12 STEHENNÍ S UCHYCENÍM V PASE, I.K.T.</t>
  </si>
  <si>
    <t>PRIMEO PLUS</t>
  </si>
  <si>
    <t>VOZÍK MECHANICKÝ ODLEHČENÝ, ADAPTÉR TĚŽIŠTĚ,BRZDY PRO DOPROVOD,Š. 39,42,45,48 CM</t>
  </si>
  <si>
    <t>0086685</t>
  </si>
  <si>
    <t>EASIFLEX</t>
  </si>
  <si>
    <t>2D VÝPUSTNÝ SÁČEK, BÉŽOVÝ, 50MM, MIDI, FILTR, 14347</t>
  </si>
  <si>
    <t>03.02.02.01</t>
  </si>
  <si>
    <t>0135393</t>
  </si>
  <si>
    <t>OBRUČ PRO ZHORŠENÝ ÚCHOP NATURAL FIT, OVÁLNÁ S KRYTEM</t>
  </si>
  <si>
    <t>PŘÍSLUŠENSTVÍ K INVALIDNÍMU VOZÍKU TYPU NETTI 4U</t>
  </si>
  <si>
    <t>LOKETNÍ OPĚRKY PRO HEMIPLEGIKY</t>
  </si>
  <si>
    <t>CURAFIX H 15 CM X 2 M</t>
  </si>
  <si>
    <t>138940</t>
  </si>
  <si>
    <t>FUGUE 16W ITC SP</t>
  </si>
  <si>
    <t>ZVUKOVOD 16K. VÝKONNÉ WL.PROG APP</t>
  </si>
  <si>
    <t>CURAFIX H 10 CM X 2 M</t>
  </si>
  <si>
    <t>138946</t>
  </si>
  <si>
    <t>FUGUE 16W ITC</t>
  </si>
  <si>
    <t>ZVUKOVOD 16K. WL.PROG APP</t>
  </si>
  <si>
    <t>FUGUE 12W ITC SP</t>
  </si>
  <si>
    <t>ZVUKOVOD 12K. VÝKONNÉ WL.PROG APP</t>
  </si>
  <si>
    <t>FUGUE 12W CIC</t>
  </si>
  <si>
    <t>KANÁLOVÉ 12K. WL.PROG APP</t>
  </si>
  <si>
    <t>0080837</t>
  </si>
  <si>
    <t>KRYTÍ HYDROKOLOIDNÍ REPLICARE ULTRA</t>
  </si>
  <si>
    <t>0081683</t>
  </si>
  <si>
    <t>TIELLE HYDROPOLYMERNÍ ADHESIVNÍ KRYTÍ</t>
  </si>
  <si>
    <t>11X11CM; 10KS V BALENÍ</t>
  </si>
  <si>
    <t>1210,0</t>
  </si>
  <si>
    <t>0169462</t>
  </si>
  <si>
    <t>KRYTÍ PĚNOVÉ ALLEVYN TRACHEOSTOMY</t>
  </si>
  <si>
    <t>4 X 6 CM,DĚTSKÉ,10KS</t>
  </si>
  <si>
    <t>0081931</t>
  </si>
  <si>
    <t>KRYTÍ POLYURETANOVÉ ALLEVYN TRACHEOSTOMY</t>
  </si>
  <si>
    <t>9X9CM,S VÝŘEZEM,10KS</t>
  </si>
  <si>
    <t>810,00</t>
  </si>
  <si>
    <t>0081930</t>
  </si>
  <si>
    <t>KRYTÍ POLYURETANOVÉ ALLEVYN HEEL</t>
  </si>
  <si>
    <t>10,5X13,5CM, PĚNA PŘIZPŮSOBENÁ NA PATY A LOKTY,5KS</t>
  </si>
  <si>
    <t>708,75</t>
  </si>
  <si>
    <t>0023317</t>
  </si>
  <si>
    <t>SPECIÁLNÍ OVLÁDÁNÍ STŘEDOVÉ (ROZDÍLOVÁ CENA)</t>
  </si>
  <si>
    <t>0086717</t>
  </si>
  <si>
    <t>DANSAC NOVA 1 UROSTOMY X3</t>
  </si>
  <si>
    <t>PRŮHLEDNÝ,12-46MM,MĚKKÝ KONVEXNÍ,10KS,892-12</t>
  </si>
  <si>
    <t>PHONAK SKY B90-SP</t>
  </si>
  <si>
    <t>0023318</t>
  </si>
  <si>
    <t>SPECIÁLNÍ OVLÁDÁNÍ STŘEDOVÉ VČETNĚ STOLKU (ROZDÍLOVÁ CENA)</t>
  </si>
  <si>
    <t>0024187</t>
  </si>
  <si>
    <t>SEDAČKA RECARO S MECHANICKY POLOHOVACÍ OPĚRKOU ZAD (ROZDÍLOVÁ CENA)</t>
  </si>
  <si>
    <t>0082046</t>
  </si>
  <si>
    <t>8X10 CM, 5 KS, SILIKONOVÁ MŘÍŽKA, NEADHERENTNÍ K RÁNĚ, SAFETAC TECHNOLOGIE</t>
  </si>
  <si>
    <t>400,00</t>
  </si>
  <si>
    <t>0024188</t>
  </si>
  <si>
    <t>SEDAČKA RECARO S ELEKTRICKY POLOHOVACÍ OPĚRKOU ZAD (ROZDÍLOVÁ CENA)</t>
  </si>
  <si>
    <t>0062132</t>
  </si>
  <si>
    <t>DRŽÁK OVLADAČE STRANOVĚ ODKLOPNÝ (ROZDÍLOVÁ CENA)</t>
  </si>
  <si>
    <t>0062134</t>
  </si>
  <si>
    <t>POSTRANICE S PODRUČKOU KE SPECIÁLNÍM SEDAČKÁM (ROZDÍLOVÁ CENA)</t>
  </si>
  <si>
    <t>0016294</t>
  </si>
  <si>
    <t>OPĚRKA ZAD MECHANICKY POLOHOVACÍ DO 30° (ROZDÍLOVÁ CENA)</t>
  </si>
  <si>
    <t>0086716</t>
  </si>
  <si>
    <t>DANSAC NOVA 1 X3 UROSTOMY</t>
  </si>
  <si>
    <t>BÉŽOVÝ,12-46MM, MĚKKÝ KONVEXNÍ,10KS,891-12</t>
  </si>
  <si>
    <t>0086709</t>
  </si>
  <si>
    <t>UZAVŘENÝ,KROUŽEK 70MM,BÉŽOVÝ,30KS,1201-70</t>
  </si>
  <si>
    <t>0082045</t>
  </si>
  <si>
    <t>5X7 CM, 5 KS, SILIKONOVÁ MŘÍŽKA, NEADHERENTNÍ K RÁNĚ, SAFETAC TECHNOLOGIE</t>
  </si>
  <si>
    <t>175,00</t>
  </si>
  <si>
    <t>0045465</t>
  </si>
  <si>
    <t>PUNČOCHA KOMPRESNÍ S ÚCHYTEM V PASE II.K.T.</t>
  </si>
  <si>
    <t>LONARIS EXTRA FEINE A-G, ŠPICE UZ-OT , VŠECHNY BARVY A VELIKOSTI</t>
  </si>
  <si>
    <t>0045572</t>
  </si>
  <si>
    <t>KALHOTY PUNČOCHOVÉ KOMPRESNÍ,B,II.K.T.</t>
  </si>
  <si>
    <t>LONARIS EXTRA TĚHOTENSKÉ A-G, ŠPICE UZ-OT, VŠECHNY BARVY A VELIKOSTI</t>
  </si>
  <si>
    <t>DER, GYN, CHI, INT, ANG, PRL, REH</t>
  </si>
  <si>
    <t>06.01.06.01</t>
  </si>
  <si>
    <t>0045570</t>
  </si>
  <si>
    <t>0086708</t>
  </si>
  <si>
    <t>UZAVŘENÝ,KROUŽEK 55MM,30KS,1201-55</t>
  </si>
  <si>
    <t>P 706</t>
  </si>
  <si>
    <t>HLEZENNÍ ORTÉZA PRODYŠNÁ S KŘÍŽOVÝM DOTAHEM, SILIKONOVÉ VÝZTUHY, 3 VELIKOSTI</t>
  </si>
  <si>
    <t>2813,0</t>
  </si>
  <si>
    <t>STERILNÍ, 8-VRSTVÉ, 24X20 MESH, 2KS/BAL</t>
  </si>
  <si>
    <t>TŘMEN JEDNODÍLNÉ PODNOŽKY</t>
  </si>
  <si>
    <t>KOMPRESOROVÝ INHALÁTOR AIR PREMIUM SYSTEM</t>
  </si>
  <si>
    <t>0082984</t>
  </si>
  <si>
    <t>DANSAC NOVALIFE 1C MAXI</t>
  </si>
  <si>
    <t>UZAVŘENÝ,PRŮHLEDNÝ,OTVOR 10-70/90MM,30KS,906-10</t>
  </si>
  <si>
    <t>0082983</t>
  </si>
  <si>
    <t>UZAVŘENÝ,BÉŽOVÝ,OTVOR 10-70/90MM,30KS,905-10</t>
  </si>
  <si>
    <t>CELLACARE GENU CLASSIC VEL. 1,2,3,4,5</t>
  </si>
  <si>
    <t>CELLACARE MALEO CLASSIC VEL. 1,2,3,4</t>
  </si>
  <si>
    <t>CELLACARE EPI CLASSIC VEL.1,2,3,4,5</t>
  </si>
  <si>
    <t>SECUTEC GENU - 4 BODOVÁ ORTÉZA KOLENE</t>
  </si>
  <si>
    <t>INTERTON, READY 2, RD2CIC</t>
  </si>
  <si>
    <t>INTERTON, READY 2, RD2ITC</t>
  </si>
  <si>
    <t>AVICENUM ORTHO 1500 ORTÉZA BEDERNÍ TYP 02</t>
  </si>
  <si>
    <t>VÝZTUHY, SILIKONOVÁ PELOTA, VEL. XS - 4XL</t>
  </si>
  <si>
    <t>AVICENUM ORTHO 1500 ORTÉZA BEDERNÍ TYP 01</t>
  </si>
  <si>
    <t>VÝZTUHY, VEL. XS - 4XL</t>
  </si>
  <si>
    <t>CELLACARE MATERNA CLASSIC</t>
  </si>
  <si>
    <t>UNIVERZÁLNÍ VEL., TĚHOTENSKÝ PÁS</t>
  </si>
  <si>
    <t>04.02.08.01</t>
  </si>
  <si>
    <t>CELLACARE MATERNA COMFORT VEL. 1,2,3,4</t>
  </si>
  <si>
    <t>TĚHOTENSKÝ PÁS</t>
  </si>
  <si>
    <t>CELLACARE MODULAR CLASSIC VEL. 1,2,3</t>
  </si>
  <si>
    <t>CELLACARE GENUCAST 20°CLASSIC VEL.1,2,3,4</t>
  </si>
  <si>
    <t>0093027</t>
  </si>
  <si>
    <t>MATRACE KLINICKÁ W3009</t>
  </si>
  <si>
    <t>ROZMĚR 195 X 86 X 14,5 CM,VODĚODOLNÁ, HMOTNOST PACIENTA MAX. 120 KG</t>
  </si>
  <si>
    <t>943</t>
  </si>
  <si>
    <t>07.06.01.01</t>
  </si>
  <si>
    <t>0140662</t>
  </si>
  <si>
    <t>ANTIDEKUBITNÍ CHRÁNIČ PATY CAREPROTECTPEDI 2306</t>
  </si>
  <si>
    <t>3 VELIKOSTI, BALENO PO PÁRECH</t>
  </si>
  <si>
    <t>GER, NEU, ORT, REH</t>
  </si>
  <si>
    <t>07.06.03.01</t>
  </si>
  <si>
    <t>OTICON RIA 2 PRO</t>
  </si>
  <si>
    <t>DIGITÁLNÍ SLUCHADLO ZÁVĚSNÉ I ZVUKOVODOVÉ</t>
  </si>
  <si>
    <t>0140371</t>
  </si>
  <si>
    <t>KATÉTR MOČOVÝ HYDROFILNÍ ŽENSKÝ HOMECATH PLUS SE ZÁSOBNÍKEM VODY 20 CM</t>
  </si>
  <si>
    <t>HCF-SN 2012,2014,2016 CH 12-16 BALENÍ 30 KUSŮ</t>
  </si>
  <si>
    <t>ISM</t>
  </si>
  <si>
    <t>CO ORD-MED CS s.r.o.</t>
  </si>
  <si>
    <t>02.03.02.01</t>
  </si>
  <si>
    <t>0140372</t>
  </si>
  <si>
    <t>KATÉTR MOČOVÝ HYDROFILNÍ DĚTSKÝ HOMECATH PLUS SE ZÁSOBNÍKEM VODY 20 CM</t>
  </si>
  <si>
    <t>HCP-SN 2006,2008,2010 CH 6-10 BALENÍ 30 KUSŮ</t>
  </si>
  <si>
    <t>0140370</t>
  </si>
  <si>
    <t>KATÉTR MOČOVÝ HYDROFILNÍ MUŽSKÝ HOMECATH PLUS SE ZÁSOBNÍKEM VODY 40 CM</t>
  </si>
  <si>
    <t>HCM-SN 40-06,08,10,12,14,16,18 CH 6-18 BALENÍ 30 KUSŮ</t>
  </si>
  <si>
    <t>0062413</t>
  </si>
  <si>
    <t>BRZDA KOLENNÍ PROTI ZPĚTNÉMU CHODU</t>
  </si>
  <si>
    <t>POTAŽENÝ HYDROFILNÍ KATETR, ŽENSKÝ, CH14, 05374</t>
  </si>
  <si>
    <t>0169407</t>
  </si>
  <si>
    <t>AQVITOX-D ROZTOK</t>
  </si>
  <si>
    <t>500 ML, S ROZPRAŠOVAČEM, AQ102</t>
  </si>
  <si>
    <t>POTAŽENÝ HYDROFILNÍ KATETR, ŽENSKÝ, CH12, 05372</t>
  </si>
  <si>
    <t>0063905</t>
  </si>
  <si>
    <t>ROZTOK ELASTOVISKÓZNÍ SUPLASYN</t>
  </si>
  <si>
    <t>PŘEDPLNĚNÁ STŘÍKAČKA 1X2ML, HRAZENY 3 APLIKACE DO 1 KLOUBU/6 MĚS.</t>
  </si>
  <si>
    <t>949</t>
  </si>
  <si>
    <t>STADA PHARMA CZ s.r.o.</t>
  </si>
  <si>
    <t>POTAŽENÝ HYDROFILNÍ KATETR, ŽENSKÝ, CH10, 05370</t>
  </si>
  <si>
    <t>0142826</t>
  </si>
  <si>
    <t>APLIKÁTOR INZULÍNU ALLSTAR PRO STŘÍBRNÉ</t>
  </si>
  <si>
    <t>0011409</t>
  </si>
  <si>
    <t>POTAŽENÝ HYDROFILNÍ KATETR, MUŽSKÝ, CH14, TIEMANN, 05384</t>
  </si>
  <si>
    <t>POTAŽENÝ HYDROFILNÍ KATETR, MUŽSKÝ, CH12, TIEMANN, 05382</t>
  </si>
  <si>
    <t>0135501</t>
  </si>
  <si>
    <t>BLATNÍK S VÝŠKOVĚ NASTAVITELNOU PODRUČKOU (ROZDÍLOVÁ CENA)</t>
  </si>
  <si>
    <t>0135500</t>
  </si>
  <si>
    <t>POSTRANICE S VÝŠKOVĚ NASTAVITELNOU PODRUČKOU DLOUHOU (ROZDÍLOVÁ CENA)</t>
  </si>
  <si>
    <t>0135496</t>
  </si>
  <si>
    <t>RYCHLOUPÍNACÍ OSY PRO KVADRUPLEGIKY (ROZDÍLOVÁ CENA)</t>
  </si>
  <si>
    <t>0135494</t>
  </si>
  <si>
    <t>PRODLOUŽENÝ RÁM (ROZDÍLOVÁ CENA)</t>
  </si>
  <si>
    <t>0135448</t>
  </si>
  <si>
    <t>PŘÍSLUŠENSTVÍ K INVALIDNÍM VOZÍKŮM MEYRA</t>
  </si>
  <si>
    <t>ERGONOMICKÝ SEDACÍ SYSTÉM ERGOSEAT (ROZDÍLOVÁ CENA)</t>
  </si>
  <si>
    <t>0135445</t>
  </si>
  <si>
    <t>POSTRANICE POLSTR., ODNÍM., HLOUBKOVĚ A VÝŠKOVĚ NASTAVITELNÉ (ROZDÍLOVÁ CENA)</t>
  </si>
  <si>
    <t>0135442</t>
  </si>
  <si>
    <t>PELOTY HRUDNÍ NASTAVITELNÉ</t>
  </si>
  <si>
    <t>PVC/PP, DVOUPLÁŠŤOVÁ, BEZ MANŽETY, JEDNOR.VNITŘ.KANYLA, VEL.4MM,6MM; DCFS</t>
  </si>
  <si>
    <t>0172940</t>
  </si>
  <si>
    <t>NU-GEL HYDROGEL S ALGINÁTEM</t>
  </si>
  <si>
    <t>15G,10KS</t>
  </si>
  <si>
    <t>0041152</t>
  </si>
  <si>
    <t>PEDIATRICKÁ PVC/PP PRODLOUŽENÁ, VEL.6.5MM; PDL</t>
  </si>
  <si>
    <t>PEDIATRICKÁ PVC/PP PRODLOUŽENÁ, VEL.5.0MM,5.5MM,6.0MM; PDL</t>
  </si>
  <si>
    <t>SACRUM, 17 CM X 17,5 CM, 10 KS</t>
  </si>
  <si>
    <t>2975,0</t>
  </si>
  <si>
    <t>0041151</t>
  </si>
  <si>
    <t>PEDIATRICKÁ PVC/PP, VEL. 3MM,3.5MM,4MM,4.5MM,5MM,5.5MM; PED</t>
  </si>
  <si>
    <t>0081213</t>
  </si>
  <si>
    <t>7,6 X 20,3 CM, 1 KS, IMPREGNOVÁNO OLEJ. EMULZÍ</t>
  </si>
  <si>
    <t>154,28</t>
  </si>
  <si>
    <t>0135192</t>
  </si>
  <si>
    <t>VOZÍK MECHANICKÝ AKTIVNÍ TRIAL 3851</t>
  </si>
  <si>
    <t>FOT</t>
  </si>
  <si>
    <t>0062629</t>
  </si>
  <si>
    <t>SEDÁK ŘEMÍNKOVÝ NASTAVITELNÝ S ERGONOMICKÝM POLŠTÁŘEM (ROZDÍLOVÁ CENA)</t>
  </si>
  <si>
    <t>0062625</t>
  </si>
  <si>
    <t>POSTRANICE ODKLOPNÁ, PLNÁ DÉLKA (ROZDÍLOVÁ CENA)</t>
  </si>
  <si>
    <t>0062624</t>
  </si>
  <si>
    <t>STUPAČKA SPOJENÁ, ÚHLOVĚ NASTAVITELNÁ, ZKRÁCENÁ (ROZDÍLOVÁ CENA)</t>
  </si>
  <si>
    <t>0062621</t>
  </si>
  <si>
    <t>OPĚRKA ZAD POLOHOVACÍ 30° (ROZDÍLOVÁ CENA)</t>
  </si>
  <si>
    <t>0062610</t>
  </si>
  <si>
    <t>BEZP. VODÍCÍ MADLO K DĚTSKÝM VOZÍKŮM, DRŽÁK OVL. POLOHOVÁNÍ ZAD (ROZDÍLOVÁ CENA)</t>
  </si>
  <si>
    <t>0062314</t>
  </si>
  <si>
    <t>OBRUČ PRO KVADRUPLEGIKY S VÝSTUPKY, VEL. 24˝ (ROZDÍLOVÁ CENA)</t>
  </si>
  <si>
    <t>0062238</t>
  </si>
  <si>
    <t>POSTRANICE ZKOSENÁ, ODKLOPNÁ, S VÝŠKOVĚ NASTAVITELNOU PODRUČKOU (ROZDÍLOVÁ CENA)</t>
  </si>
  <si>
    <t>0093883</t>
  </si>
  <si>
    <t>ORTÉZA KOLENNÍ 9104</t>
  </si>
  <si>
    <t>ORTÉZA S PRUŽINOVÝMI DLAHAMI, SILIKONOVÁ PATELÁRNÍ VLOŽKA,  3-D TEXTILNÍ ÚPLET</t>
  </si>
  <si>
    <t>0093880</t>
  </si>
  <si>
    <t>ORTÉZA KOLENNÍ 7117 I/D</t>
  </si>
  <si>
    <t>ORTÉZA S PRUŽIN.DLAHAMI,SILIKON.PATEL.VLOŽKOU A TAHY PRO POLOH. ČÉŠKY,3-TEX</t>
  </si>
  <si>
    <t>0025599</t>
  </si>
  <si>
    <t>OBRUČ PRO KVADRUPLEGIKY MAXXGREPP ERGO 22˝, 24˝ (ROZDÍLOVÁ CENA)</t>
  </si>
  <si>
    <t>0093879</t>
  </si>
  <si>
    <t>ORTÉZA KOLENNÍ 7102</t>
  </si>
  <si>
    <t>ORTÉZA S PRUŽINOVÝMI DLAHAMI, SILIKONOVÁ PATELÁRNÍ VLOŽKA,  3-TEX</t>
  </si>
  <si>
    <t>VLIWAKTIV - STERILNÍ SAVÁ KOMPRESE S AKTIVNÍM UHLÍM, 10 CM X 20 CM</t>
  </si>
  <si>
    <t>KOMBINOVANÁ</t>
  </si>
  <si>
    <t>VLIWASORB - ADHESIVE KOMPRESE SE SAB, 15 CM X 15 CM</t>
  </si>
  <si>
    <t>KOMBINOVANÁ SAVÁ</t>
  </si>
  <si>
    <t>0078699</t>
  </si>
  <si>
    <t>LŮŽKO PEČOVATELSKÉ ELEKTRICKÉ DĚTSKÉ PRIMO</t>
  </si>
  <si>
    <t>LP 4 DÍLY,ZDVIH 40CM, ZATÍŽ. 200KG, 4X KOLEČKA, BOČNICE UNI, HRAZDA, HRAZDIČKA</t>
  </si>
  <si>
    <t>PRM</t>
  </si>
  <si>
    <t>Proma Reha, s.r.o.</t>
  </si>
  <si>
    <t>NEU, PED, ORT, REH</t>
  </si>
  <si>
    <t>07.05.01.02</t>
  </si>
  <si>
    <t>LŮŽKO PEČOVATELSKÉ ELEKTRICKÉ SKLÁDACÍ ABE-I90-0 DUTÁ ČELA</t>
  </si>
  <si>
    <t>LP 4 DÍLY, ZDVIH 40CM, ZATIŽ. 200KG, 4X KOLEČKA, BOČNICE UNI, HRAZDA, HRAZDIČKA</t>
  </si>
  <si>
    <t>PHONAK AUDÉO P70-RT</t>
  </si>
  <si>
    <t>0136240</t>
  </si>
  <si>
    <t>LŮŽKO PEČOVATELSKÉ ELEKTRICKÉ SKLÁDACÍ ABE-I90-0</t>
  </si>
  <si>
    <t>0022895</t>
  </si>
  <si>
    <t>LŮŽKO PEČOVATELSKÉ ELEKTRICKÉ PLE-P90-0</t>
  </si>
  <si>
    <t>LP 4 DÍLY,ZDVIH 41,5CM, ZATÍŽ. 200KG, 4X KOLEČKA, BOČNICE UNI, HRAZDA, HRAZDIČKA</t>
  </si>
  <si>
    <t>0169459</t>
  </si>
  <si>
    <t>10 X 10 CM,10KS</t>
  </si>
  <si>
    <t>0172389</t>
  </si>
  <si>
    <t>SHILEY DLOUHÁ PEDIATRICKÁ TRACHEOSTOMICKÁ KANYLA BEZ MANŽETY</t>
  </si>
  <si>
    <t>PVC BEZ DEHP; PEDIATRICKÁ PRODLOUŽENÁ; XPELF; X=(6.5MM)</t>
  </si>
  <si>
    <t>PVC BEZ DEHP; PEDIATRICKÁ PRODLOUŽENÁ; XPELF; X=(5.0-6.0MM)</t>
  </si>
  <si>
    <t>DLAHA KOLENNÍHO KLOUBU PŘÍMÁ 003A</t>
  </si>
  <si>
    <t>ORTÉZA BEDERNÍ NAVY X</t>
  </si>
  <si>
    <t>VÝŠKA 22CM, DVOJÍ ZPEVNĚNÍ, BARVA BÉŽOVÁ A MODRÁ</t>
  </si>
  <si>
    <t>DLAHA KOLENNÍHO KLOUBU S FLEXÍ 20 ST. 005A</t>
  </si>
  <si>
    <t>ORTÉZA BEDERNÍ ELEMENTS BACK</t>
  </si>
  <si>
    <t>0081419</t>
  </si>
  <si>
    <t>KOMPRESY NESTERILNÍ</t>
  </si>
  <si>
    <t>10X10CM,4 VRSTVY,NETKANÝ TEXTIL,100KS</t>
  </si>
  <si>
    <t>BAT</t>
  </si>
  <si>
    <t>BATIST Medical a.s.</t>
  </si>
  <si>
    <t>KANYLA TRACHEOSTOMICKÁ EXTRA DLOUHÁ 204-A MLUVÍCÍ S-PVC</t>
  </si>
  <si>
    <t>NODOP,TYP B,3 VNITŘNÍ KANYLY,15MM KONEKTOR,ID 5-14MM,PÁSEK</t>
  </si>
  <si>
    <t>KANYLA TRACHEOSTOMICKÁ EXTRA DLOUHÁ 202-D,S-PVC</t>
  </si>
  <si>
    <t>NODOP,2 VNITŘNÍ KANYLY,ID 5-14MM,PÁSEK</t>
  </si>
  <si>
    <t>KANYLA TRACHEOSTOMICKÁ EXTRA DLOUHÁ 202 SPVC</t>
  </si>
  <si>
    <t>NODOP,1 VNITŘNÍ KANYLA,ID 5-14MM, PÁSEK</t>
  </si>
  <si>
    <t>KANYLA TRACHEOSTOMICKÁ EXTRA DLOUHÁ 201 SPVC</t>
  </si>
  <si>
    <t>NODOP,BEZ VNITŘNÍ KANYLY,ID 5-14MM,PÁSEK</t>
  </si>
  <si>
    <t>KANYLA TRACHEOSTOMICKÁ LARYNGEKTOMICKÁ SPVC</t>
  </si>
  <si>
    <t>PVC 106-D NODOP,2 VNITŘNÍ KANYLY,ID 7-12MM,PÁSEK</t>
  </si>
  <si>
    <t>KANYLA TRACHEOSTOMICKÁ PEDIATRICKÁ 105 SPVC</t>
  </si>
  <si>
    <t>NODOP,1 VNITŘNÍ KANYLA S 15MM KONEKTOREM,ID 3-6MM,PÁSEK</t>
  </si>
  <si>
    <t>KANYLA TRACHEOSTOMICKÁ S-PVC</t>
  </si>
  <si>
    <t>105 NODOP,1 VNITŘNÍ KANYLA,15MM KONEKTOR,ID 7-14MM,PÁSEK</t>
  </si>
  <si>
    <t>KANYLA TRACHEOSTOMICKÁ PEDIATRICKÁ MLUVÍCÍ 104-AO S-PVC</t>
  </si>
  <si>
    <t>NODOP,TYP B,MLUVÍCÍ,3 VNITŘNÍ KANYLY,KYSLÍKOVÝ KONEKTOR,ID 3-6MM,PÁSEK</t>
  </si>
  <si>
    <t>KANYLA TRACHEOSTOMICKÁ PEDIATRICKÁ MLUVÍCÍ 104-A,S-PVC</t>
  </si>
  <si>
    <t>NODOP,TYP B,3 VNITŘNÍ KANYLY ,15MM KONEKTOR,ID 3-6MM,PÁSEK</t>
  </si>
  <si>
    <t>CARA NASAL</t>
  </si>
  <si>
    <t>XS, S/M, M/L</t>
  </si>
  <si>
    <t>10.04.04.02</t>
  </si>
  <si>
    <t>KANYLA TRACHEOSTOMICKÁ MLUVÍCÍ 104-A,S-PVC</t>
  </si>
  <si>
    <t>NODOP,TYP B,3 VNITŘNÍ KANYLY,15MM KONEKTOR,ID 7-14MM,PÁSEK</t>
  </si>
  <si>
    <t>JOYCEEASY NASAL</t>
  </si>
  <si>
    <t>10.04.04.01</t>
  </si>
  <si>
    <t>KANYLA TRACHEOSTOMICKÁ PEDIATRICKÁ MLUVÍCÍ 104 S-PVC</t>
  </si>
  <si>
    <t>NODOP,TYP B,2 VNITŘNÍ KANYLY,ID 3-6MM, PÁSEK</t>
  </si>
  <si>
    <t>LEEWAY FIXACE PÁNVE PRO REDUKCI ROTACE</t>
  </si>
  <si>
    <t>KRYTÍ POLYURETANOVÉ PERMAFOAM CLASSIC TRACHEO</t>
  </si>
  <si>
    <t>8 X 8 CM, 10 KS</t>
  </si>
  <si>
    <t>SQUIGGLES+ VERTIKALIZAČNÍ SYSTÉM</t>
  </si>
  <si>
    <t>ZAŘÍZENÍ VERTIKALIZAČNÍ PRO DĚTI OD 1-5 LET, S ABDUKCÍ DOLNÍCH KONČETIN</t>
  </si>
  <si>
    <t>DALEKOHLEDOVÉ BRÝLE C4090 KOUŘOVÉ</t>
  </si>
  <si>
    <t>ZVĚTŠENÍ 2X</t>
  </si>
  <si>
    <t>09.03.01.01</t>
  </si>
  <si>
    <t>DALEKOHLEDOVÉ BRÝLE C4090/02 ČIRÉ</t>
  </si>
  <si>
    <t>KAPESNÍ LUPA C5146 S OSVĚTLENÍM</t>
  </si>
  <si>
    <t>RESOUND, ENZO Q, EQ788-DW</t>
  </si>
  <si>
    <t>SLUCHADLO BTE HIGH POWER, BATERIE V13, 14 KANÁLŮ, WIRELESS, MFI, ANDROID STREAM</t>
  </si>
  <si>
    <t>RESOUND, ENZO Q, EQ598-DW</t>
  </si>
  <si>
    <t>SLUCHADLO BTE SUPER POWER, BAT. V675, 12 KANÁLŮ, WIRELESS, MFI, ANDROID STREAM.</t>
  </si>
  <si>
    <t>112,50</t>
  </si>
  <si>
    <t>KRYTÍ POLYURETANOVÉ S GELEM HYDROTAC</t>
  </si>
  <si>
    <t>20X20CM,10KS</t>
  </si>
  <si>
    <t>15X15CM,10KS</t>
  </si>
  <si>
    <t>12,5X12,5CM,10KS</t>
  </si>
  <si>
    <t>0172126</t>
  </si>
  <si>
    <t>PHONAK AUDÉO B50-R</t>
  </si>
  <si>
    <t>0081477</t>
  </si>
  <si>
    <t>SILVERCEL HYDRO-ALGINATE, ANTIMIKROBIÁLNÍ KRYTÍ SE STŘÍBREM</t>
  </si>
  <si>
    <t>5X5CM,(10KS V BALENÍ), CAD050_1/5</t>
  </si>
  <si>
    <t>JAVA BACK REGULAR</t>
  </si>
  <si>
    <t>JAVA CUSHION</t>
  </si>
  <si>
    <t>ANTIDEKUBITNÍ SEDÁK PRO STŘEDNÍ A VYSOKÉ RIZIKO DEKUBITŮ</t>
  </si>
  <si>
    <t>KOLMÝ TEFLONOVÝ INFUZNÍ SET K INZULÍNOVÉ PUMPĚ ACCU-CHEK INSIGHT, 6MM X 100CM</t>
  </si>
  <si>
    <t>FORWARD CUSHION</t>
  </si>
  <si>
    <t>ANATOMICKÁ BIOMECHANICKÁ ZÁDOVÁ OPĚRKA S HLUBOKOU KONTURACÍ</t>
  </si>
  <si>
    <t>KOLMÝ TEFLONOVÝ INFUZNÍ SET K INZULÍNOVÉ PUMPĚ ACCU-CHEK INSIGHT, 6MM X 70CM</t>
  </si>
  <si>
    <t>KOLMÝ TEFLONOVÝ INFUZNÍ SET K INZULÍNOVÉ PUMPĚ ACCU-CHEK INSIGHT, 6MM X 40CM</t>
  </si>
  <si>
    <t>KOLMÝ KOVOVÝ INFUZNÍ SET K INZULÍNOVÉ PUMPĚ ACCU-CHEK COMBO, 10MM X 100CM</t>
  </si>
  <si>
    <t>NON BORDER, 15 CM X 20 CM, 10 KS</t>
  </si>
  <si>
    <t>INTERTON, READY 2, RD261-DRW</t>
  </si>
  <si>
    <t>SLUCHADLO RIE, BATERIE V312, 6 KANÁLŮ, WIRELESS</t>
  </si>
  <si>
    <t>32GX4,0 MM, ZELENÁ</t>
  </si>
  <si>
    <t>31GX8,0 MM, SVĚTLE MODRÁ</t>
  </si>
  <si>
    <t>PURE 312 2X</t>
  </si>
  <si>
    <t>SLUCHADLO ZÁVĚSNÉ DIGITÁLNÍ 16 KANÁLOVÉ S REPRODUKTORKEM VE ZVUKOVODU</t>
  </si>
  <si>
    <t>PURE 312 1X</t>
  </si>
  <si>
    <t>RESOUND, ENZO Q, EQ988-DW</t>
  </si>
  <si>
    <t>SLUCHADLO BTE HIGH POWER, BATERIE V13, 17 KANÁLŮ, WIRELESS, MFI, ANDROID STREAM</t>
  </si>
  <si>
    <t>BIOLAND G-427BS TESTOVACÍ PROUŽKY</t>
  </si>
  <si>
    <t>50 KS, TESTOVÁNÍ HODNOT GLUKÓZY Z KAPILÁRNÍ KRVE S POUŽITÍM GLUKOMETRU BIOLAND</t>
  </si>
  <si>
    <t>A07</t>
  </si>
  <si>
    <t>MEPILEX BORDER POST-OP</t>
  </si>
  <si>
    <t>10X25 CM, 10 KS, POOPERAČNÍ CHIRURGICKÉ KRYTÍ SE SUPERABSORPČNÍM JÁDREM</t>
  </si>
  <si>
    <t>10X20 CM, 10 KS, POOPERAČNÍ CHIRURGICKÉ KRYTÍ SE SUPERABSORPČNÍM JÁDREM</t>
  </si>
  <si>
    <t>10X15 CM, 10 KS, POOPERAČNÍ CHIRURGICKÉ KRYTÍ SE SUPERABSORPČNÍM JÁDREM</t>
  </si>
  <si>
    <t>0170478</t>
  </si>
  <si>
    <t>9X10 CM, 10 KS, POOPERAČNÍ CHIRURGICKÉ KRYTÍ SE SUPERABSORPČNÍM JÁDREM</t>
  </si>
  <si>
    <t>0170477</t>
  </si>
  <si>
    <t>6X8 CM, 10 KS, POOPERAČNÍ CHIRURGICKÉ KRYTÍ SE SUPERABSORPČNÍM JÁDREM</t>
  </si>
  <si>
    <t>MEPILEX BORDER HEEL</t>
  </si>
  <si>
    <t>22X23 CM, 6 KS, SAMOLEPÍCÍ ABSORPČNÍ PĚNOVÉ KRYTÍ SE SILIKONOVOU VRSTVOU</t>
  </si>
  <si>
    <t>3036,0</t>
  </si>
  <si>
    <t>22X23 CM, 10 KS, SAMOLEPÍCÍ ABSORPČNÍ PĚNOVÉ KRYTÍ SE SILIKONOVOU VRSTVOU</t>
  </si>
  <si>
    <t>20X30 CM, 5 KS, SILIKONOVÁ MŘÍŽKA, NEADHERENTNÍ K RÁNĚ, SAFETAC TECHNOLOGIE</t>
  </si>
  <si>
    <t>RESOUND, LINX QUATRO, RE4ITC</t>
  </si>
  <si>
    <t>SLUCHADLO ITC, BATERIE V312, 10 KANÁLŮ, WIRELESS, MFI</t>
  </si>
  <si>
    <t>RESOUND, LINX QUATRO, RE5ITC</t>
  </si>
  <si>
    <t>0169918</t>
  </si>
  <si>
    <t>10X12 CM, 10 KS, FILMOVÉ KRYTÍ SE SILIKONOUVOU VRSTVOU, SAFETAC TECHNOLOGIE</t>
  </si>
  <si>
    <t>0172879</t>
  </si>
  <si>
    <t>12,5X12,5CM, 10 KS, SUPERABSORPČNÍ KRYTÍ</t>
  </si>
  <si>
    <t>0086723</t>
  </si>
  <si>
    <t>DANSAC NOVA 2 UROSTOMY</t>
  </si>
  <si>
    <t>PRŮHLEDNÝ,55MM,10KS,1218-55</t>
  </si>
  <si>
    <t>10 X 15CM, 10 KS, SUPERABSORPČNÍ KRYTÍ</t>
  </si>
  <si>
    <t>0000813</t>
  </si>
  <si>
    <t>8CMX5M,V NAPNUTÉM STAVU,1KS</t>
  </si>
  <si>
    <t>MELGISORB PLUS</t>
  </si>
  <si>
    <t>10X20 CM, 10 KS, ALGINÁTOVÉ KRYTÍ</t>
  </si>
  <si>
    <t>0086722</t>
  </si>
  <si>
    <t>PRŮHLEDNÝ,43MM,10KS,1218-43</t>
  </si>
  <si>
    <t>0169917</t>
  </si>
  <si>
    <t>6X7 CM, 10 KS, FILMOVÉ KRYTÍ SE SILIKONOVOU VRSTVOU, SAFETAC TECHNOLOGIE</t>
  </si>
  <si>
    <t>0086721</t>
  </si>
  <si>
    <t>BÉŽOVÝ,55MM,10KS,1217-55</t>
  </si>
  <si>
    <t>0062631</t>
  </si>
  <si>
    <t>SEDAČKA ELEKTRICKY POLOHOVACÍ (ROZDÍLOVÁ CENA)</t>
  </si>
  <si>
    <t>0008937</t>
  </si>
  <si>
    <t>STUPAČKA SPOJENÁ ÚHLOVĚ NASTAVITELNÁ (ROZDÍLOVÁ CENA)</t>
  </si>
  <si>
    <t>0086720</t>
  </si>
  <si>
    <t>BÉŽOVÝ,43MM,10KS,1217-43</t>
  </si>
  <si>
    <t>0013405</t>
  </si>
  <si>
    <t>OPĚRKA ZAD TYP ERGO (ROZDÍLOVÁ CENA)</t>
  </si>
  <si>
    <t>0015976</t>
  </si>
  <si>
    <t>SEDÁK TYP ERGO (ROZDÍLOVÁ CENA)</t>
  </si>
  <si>
    <t>VLIWASORB - STERILNÍ KOMPRESE SE SAB, 20 CM X 20 CM</t>
  </si>
  <si>
    <t>VLIWASORB - STERILNÍ KOMPRESE SE SAB, 10 CM X 20 CM</t>
  </si>
  <si>
    <t>VLIWAZELL - NESTERILNÍ KOMPRESE, 20 CM X 40 CM</t>
  </si>
  <si>
    <t>VLIWAZELL - NESTERILNÍ KOMPRESE, 20 CM X 20 CM</t>
  </si>
  <si>
    <t>RESOUND, LINX QUATRO, RE7ITC</t>
  </si>
  <si>
    <t>RESOUND, LINX QUATRO, RE9ITC</t>
  </si>
  <si>
    <t>VIVAMEL-LÉKAŘSKÝ MED, STERILNÍ</t>
  </si>
  <si>
    <t>TUBA 50G, LÉKAŘSKÝ MED NA LÉČBU RAN; 19702_1/25</t>
  </si>
  <si>
    <t>SECURA TAMPON - 3 ML BAL 50KS</t>
  </si>
  <si>
    <t>3 ML, OCHRANNÝ FILM NA OKOLÍ RÁNY,1KS</t>
  </si>
  <si>
    <t>INTERTON, READY 3, RD3CIC</t>
  </si>
  <si>
    <t>INTERTON, READY 3, RD3ITC</t>
  </si>
  <si>
    <t>INTERTON, READY 2, RD2ITE</t>
  </si>
  <si>
    <t>RESOUND, KEY, KE3CIC-W-LP</t>
  </si>
  <si>
    <t>RESOUND, KEY, KE3CIC-W-MP</t>
  </si>
  <si>
    <t>NORMAL, PODLOŽKY ABSORPČNÍ, 60X60CM, 25KS</t>
  </si>
  <si>
    <t>0081155</t>
  </si>
  <si>
    <t>OKLUZIVNÍ SÍŤKA S 3% BISMUTH TRIBROMFENÁTEM, VAZELÍNOVÁ SMĚS, 5,1 X 5,1 CM, 1 KS</t>
  </si>
  <si>
    <t>0081769</t>
  </si>
  <si>
    <t>KENDALL HYDROFILNÍ PĚNOVÉ KRYTÍ</t>
  </si>
  <si>
    <t>5,1 X 5,1 CM, 1 KS</t>
  </si>
  <si>
    <t>0081233</t>
  </si>
  <si>
    <t>TELFA CLEAR NEADHERENTNÍ KRYTÍ</t>
  </si>
  <si>
    <t>7,6 X 7,6 CM, 1 KS, FOLIE PERFOROVANÁ PRIMÁRNÍ</t>
  </si>
  <si>
    <t>01.02.01.02</t>
  </si>
  <si>
    <t>0081157</t>
  </si>
  <si>
    <t>NEOKLUZIVNÍ SÍŤKA S 3% BISMUTH TRIBROMFENÁTEM V OLEJOVÉ EMULZI, 5,1 X 5,1CM, 1KS</t>
  </si>
  <si>
    <t>MATRACE ANTIDEKUBITNÍ PASIVNÍ VISCO LUX + SAFR</t>
  </si>
  <si>
    <t>ROZMĚR 90X200X14CM, STUD. PĚNA, PROŘEZ</t>
  </si>
  <si>
    <t>0078702</t>
  </si>
  <si>
    <t>MATRACE ANTIDEKUBITNÍ PASIVNÍ LUX P + SAFR DĚTSKÁ</t>
  </si>
  <si>
    <t>ROZMĚR 70X170X12CM, STUD. PĚNA, PROŘEZ</t>
  </si>
  <si>
    <t>0011417</t>
  </si>
  <si>
    <t>MATRACE ANTIDEKUBITNÍ PASIVNÍ LUX P + SAFR</t>
  </si>
  <si>
    <t>ROZMĚR 90X200X12CM, STUD. PĚNA, PROŘEZ</t>
  </si>
  <si>
    <t>PHONAK VIRTO M90-312</t>
  </si>
  <si>
    <t>0023042</t>
  </si>
  <si>
    <t>PODNOŽKY ELEKTRICKY POLOHOVACÍ (ROZDÍLOVÁ CENA)</t>
  </si>
  <si>
    <t>0023309</t>
  </si>
  <si>
    <t>OPĚRKA ZAD ELEKTRICKY POLOHOVACÍ O 30° (ROZDÍLOVÁ CENA)</t>
  </si>
  <si>
    <t>BŘIŠNÍ PÁS ELASTICKÝ ZPEVŇUJÍCÍ</t>
  </si>
  <si>
    <t>VÝŠKA 24CM, SUCHÝ ZIP, BARVA BÍLÁ</t>
  </si>
  <si>
    <t>GIB</t>
  </si>
  <si>
    <t>0093069</t>
  </si>
  <si>
    <t>PÁS TĚHOTENSKÝ 2062</t>
  </si>
  <si>
    <t>S DORSÁLNÍ OPOROU,ELASTICKÝ PRODYŠNÝ MATERIÁL,KŘÍŽOVÉ TAHY,2 VELIKOSTI,BÉŽOVÝ</t>
  </si>
  <si>
    <t>OPO</t>
  </si>
  <si>
    <t>TW</t>
  </si>
  <si>
    <t>GYN, CHI, NEU, ORP, ORT, REH, REV</t>
  </si>
  <si>
    <t>04.02.06.03</t>
  </si>
  <si>
    <t>0171104</t>
  </si>
  <si>
    <t>TENSOBAN</t>
  </si>
  <si>
    <t>7CMX20M,Z TENKÉ POLYURETANOVÉ PĚNY,CHRÁNÍ KŘEHKOU NEBO POŠKOZENOU KŮŽI,12KS</t>
  </si>
  <si>
    <t>168000</t>
  </si>
  <si>
    <t>01.03.01.02</t>
  </si>
  <si>
    <t>0091525</t>
  </si>
  <si>
    <t>LUPA ASFERICKÁ ESCHENBACH ZV. 6X/23,0 DPT.</t>
  </si>
  <si>
    <t>OBJ.Č.: 2626, STOJÁNKOVÁ LUPA, PRŮMĚR 50MM</t>
  </si>
  <si>
    <t>161</t>
  </si>
  <si>
    <t>Eschenbach Optik spol. s r.o.</t>
  </si>
  <si>
    <t>0093100</t>
  </si>
  <si>
    <t>PÁS KÝLNÍ TŘÍSELNÝ OBOUSTRANNÝ 2049</t>
  </si>
  <si>
    <t>2 VELKOPLOŠNÉ PELOTY, 4 VELIKOSTI, BÉŽOVÝ</t>
  </si>
  <si>
    <t>04.02.07.02</t>
  </si>
  <si>
    <t>0045667</t>
  </si>
  <si>
    <t>DEONA COTTON B A-D</t>
  </si>
  <si>
    <t>0135568</t>
  </si>
  <si>
    <t>PÁS HRUDNÍ FIXAČNÍ, 3 VELIKOSTI: 150, 180 A 200 CM</t>
  </si>
  <si>
    <t>0045670</t>
  </si>
  <si>
    <t>DEONA COTTON B A-GM</t>
  </si>
  <si>
    <t>0063127</t>
  </si>
  <si>
    <t>EPICONDILÁRNÍ PÁSKA S DVOJITÝM TAHEM A OPĚRKOU 014C</t>
  </si>
  <si>
    <t>0045671</t>
  </si>
  <si>
    <t>DEONA COTTON B A-G SE SAMODRŽÍCÍ KRAJKOU</t>
  </si>
  <si>
    <t>PHONAK NAÍDA P50-PR</t>
  </si>
  <si>
    <t>0140364</t>
  </si>
  <si>
    <t>GEL LUBRIKAČNÍ LUBRAGEL - STŘÍKAČKY 25 X 6 ML</t>
  </si>
  <si>
    <t>STERILNÍ LUBRIKANS, LOKÁLNÍ ANESTETIKUM A DEZINFICIENS VE STERILNÍ STŘÍKAČCE</t>
  </si>
  <si>
    <t>02.03.05.01</t>
  </si>
  <si>
    <t>0011599</t>
  </si>
  <si>
    <t>HANDIHALER</t>
  </si>
  <si>
    <t>INHALAČNÍ POMŮCKA K INHALACI PRÁŠKU Z TOBOLEK SPIRIVA</t>
  </si>
  <si>
    <t>BOE</t>
  </si>
  <si>
    <t>Boehringer Ingelheim spol. s r.o.</t>
  </si>
  <si>
    <t>0011970</t>
  </si>
  <si>
    <t>INHALÁTOR FAZZINI F-205</t>
  </si>
  <si>
    <t>ULTRAZVUKOVÝ, S DIGITÁLNÍM OVLÁDÁNÍM A PŘÍSLUŠENSTVÍM</t>
  </si>
  <si>
    <t>FAZ</t>
  </si>
  <si>
    <t>0045669</t>
  </si>
  <si>
    <t>DEONA COTTON B A-G</t>
  </si>
  <si>
    <t>0062679</t>
  </si>
  <si>
    <t>PB 526</t>
  </si>
  <si>
    <t>LŮŽKO POLOHOVACÍ ELEKTRICKÉ, NŮŽKOVÝ ZDVIH, ČTYŘDÍLNÝ ROŠT, POSTRANICE, HRAZDA</t>
  </si>
  <si>
    <t>OTICON SIYA 2</t>
  </si>
  <si>
    <t>ZVUKOVODOVÉ DIGITÁLNÍ SLUCHADLO S BLUETOOTH KOMUNIKACÍ</t>
  </si>
  <si>
    <t>ZÁVĚSNÉ DIGITÁLNÍ SLUCHADLO S BLUETOOTH KOMUNIKACÍ</t>
  </si>
  <si>
    <t>0136005</t>
  </si>
  <si>
    <t>GENUFORCE KNEE SUPPORT</t>
  </si>
  <si>
    <t>PLETENNÁ KOLENNÍ ORTÉZA PRO STABILITU PATELY S BOČNÍMI PELOTAMI</t>
  </si>
  <si>
    <t>0011408</t>
  </si>
  <si>
    <t>POTAŽENÝ HYDROFILNÍ KATETR, MUŽSKÝ, CH12, NELATON, 05352</t>
  </si>
  <si>
    <t>POTAŽENÝ HYDROFILNÍ KATETR, MUŽSKÝ, CH10, NELATON, 05350</t>
  </si>
  <si>
    <t>0062414</t>
  </si>
  <si>
    <t>SEDÁK CUBIC FOAM 5CM</t>
  </si>
  <si>
    <t>0003458</t>
  </si>
  <si>
    <t>CONVEEN PŘÍDRŽNÉ PÁSKY</t>
  </si>
  <si>
    <t>K NOZE, 05050</t>
  </si>
  <si>
    <t>0136437</t>
  </si>
  <si>
    <t>TĚHOTENSKÝ PÁS MYBABYSTRAP</t>
  </si>
  <si>
    <t>PRO ABDOMINÁLNÍ PODPORU V OBDOBÍ TĚHOTENSTVÍ</t>
  </si>
  <si>
    <t>0003460</t>
  </si>
  <si>
    <t>CONVEEN DRŽÁK SÁČKU</t>
  </si>
  <si>
    <t>DRŽÁK SÁČKU K LŮŽKU, 05070</t>
  </si>
  <si>
    <t>0091558</t>
  </si>
  <si>
    <t>SYSTÉM GALILEIHO ESCHENBACH ZÁKLADNÍ 2,2X</t>
  </si>
  <si>
    <t>OBJ.Č.: 16225, MODULAR-LINSEATIC, NA DÁLKU,2,2X, ŠIRŠÍ ZORNÉ POLE O 2 STUPNĚ</t>
  </si>
  <si>
    <t>NÁVLEK PAŽNÍ II.KT. LONARIS EXTRA FEINE A RUKACICE</t>
  </si>
  <si>
    <t>NÁVLEK PAŽNÍ II.KT. LONARIS EXTRA FEINE S RUKACICÍ</t>
  </si>
  <si>
    <t>FUSION RESPONSE ANTIDEKUBITNÍ MATRACE</t>
  </si>
  <si>
    <t>MIO 30, GREY, 13 MM, 43"</t>
  </si>
  <si>
    <t>PROTECT.LUMBAFIX</t>
  </si>
  <si>
    <t>BANDÁŽ BEDERNÍ PÁTEŘE</t>
  </si>
  <si>
    <t>138</t>
  </si>
  <si>
    <t>MAXIS a.s.</t>
  </si>
  <si>
    <t>VYSÍLAČ A7+ TOUCHCARE</t>
  </si>
  <si>
    <t>SENSOR PRO KONTINUÁLNÍ MONITORACI GLYKÉMIE A7+ TOUCHCARE</t>
  </si>
  <si>
    <t>14-DENNÍ, 4 KS V BALENÍ, MAX 32 KS/ROK, PRO VYSÍLAČ A7+ TOUCHCARE</t>
  </si>
  <si>
    <t>IQ CATH 20, KATETR JEDNORÁZOVÝ HYDROFILNÍ</t>
  </si>
  <si>
    <t>IQ CATH 20, 5.3 MM, 43 CM CH16</t>
  </si>
  <si>
    <t>SIGVARIS 503 PLUS A-G NEKLOUZAVÉ UKONČENÍ PŘÍRODNÍ GUMA OTEVŘENÁ ŠPIČKA</t>
  </si>
  <si>
    <t>SIGVARIS 503 A-G NEKLOUZAVÉ UKONČENÍ PŘÍRODNÍ GUMA OTEVŘENÁ ŠPIČKA</t>
  </si>
  <si>
    <t>SIGVARIS 503 PLUS A-G PŘÍRODNÍ GUMA OTEVŘENÁ ŠPIČKA</t>
  </si>
  <si>
    <t>SIGVARIS 503 A-G PŘÍRODNÍ GUMA OTEVŘENÁ ŠPIČKA</t>
  </si>
  <si>
    <t>SIGVARIS 503 PLUS A-F NEKLOUZAVÉ UKONČENÍ PŘÍRODNÍ GUMA OTEVŘENÁ ŠPIČKA</t>
  </si>
  <si>
    <t>SIGVARIS 503 A-F NEKLOUZAVÉ UKONČENÍ PŘÍRODNÍ GUMA OTEVŘENÁ ŠPIČKA</t>
  </si>
  <si>
    <t>SIGVARIS 503 A-F PŘÍRODNÍ GUMA OTEVŘENÁ ŠPIČKA</t>
  </si>
  <si>
    <t>SIGVARIS 503 PLUS A-D PŘÍRODNÍ GUMA OTEVŘENÁ ŠPIČKA</t>
  </si>
  <si>
    <t>PUNČOCHY KOMPRESNÍ LÝTKOVÉ II.K.T</t>
  </si>
  <si>
    <t>SIGVARIS 503 A-D PŘÍRODNÍ GUMA OTEVŘENÁ ŠPIČKA</t>
  </si>
  <si>
    <t>CHEER 40 ITCPDW</t>
  </si>
  <si>
    <t>BŘIŠNÍ PÁS 032A</t>
  </si>
  <si>
    <t>9990282</t>
  </si>
  <si>
    <t>ELEKTRICKÉ POLOHOVÁNÍ SEDU</t>
  </si>
  <si>
    <t>9990284</t>
  </si>
  <si>
    <t>PODNOŽKY S PODPOROU LÝTKA ELEKTRICKY POLOHOVATELNÉ</t>
  </si>
  <si>
    <t>PŘÍSLUŠENSTVÍ K ELEKTRICKÝM VOZÍKŮM BISCHOFF &amp; BISCHOFF, PRAVÁ NEBO LEVÁ STRANA</t>
  </si>
  <si>
    <t>ZÁPĚSTNÍ MANŽETA – OBOUSTRANNÁ 011D</t>
  </si>
  <si>
    <t>9990285</t>
  </si>
  <si>
    <t>R-NET ROZŠÍŘENÉ OVLÁDÁNÍ PRO ELEKTRONICKÉ FUNKCE</t>
  </si>
  <si>
    <t>9990489</t>
  </si>
  <si>
    <t>NEO XXL</t>
  </si>
  <si>
    <t>NADMĚRNÝ ELEKTRICKÝ VOZÍK, NOSNOST 200 KG, DOJEZD 40 KM,</t>
  </si>
  <si>
    <t>9990281</t>
  </si>
  <si>
    <t>TRIPLEX SX</t>
  </si>
  <si>
    <t>ELEKTRICKÝ VOZÍK EXTERIÉROVÝ VARIABILNÍ, KOMFORTNÍ SED, POLOHOVÁNÍ, DOJEZD 32 KM</t>
  </si>
  <si>
    <t>9990280</t>
  </si>
  <si>
    <t>TRIPLEX</t>
  </si>
  <si>
    <t>ELEKTRICKÝ VOZÍK EXTERIÉROVÝ, LED SVĚTLA, DOJEZD 32 KM, MECHANICKÉ POLOHOVÁNÍ</t>
  </si>
  <si>
    <t>9990279</t>
  </si>
  <si>
    <t>TAIGA</t>
  </si>
  <si>
    <t>EL. VOZÍK EXTERIÉROVÝ, NOSNOST 170 KG, DOJEZD 35 KM, MECHANICKY POLOHOVATELNÝ</t>
  </si>
  <si>
    <t>0135348</t>
  </si>
  <si>
    <t>TERRA</t>
  </si>
  <si>
    <t>ELEKTRICKÝ VOZÍK, INTERIÉROVÝ I EXTERIÉROVÝ - LED OSVĚTLENÍ, DOJEZD 32 KM</t>
  </si>
  <si>
    <t>0172315</t>
  </si>
  <si>
    <t>7,5X7,5 CM, 5 KS, SAMOLEPÍCÍ ABSORPČNÍ PĚNOVÉ KRYTÍ SE SILIKONOVOU VRSTVOU</t>
  </si>
  <si>
    <t>0000277</t>
  </si>
  <si>
    <t>ROHO DRY FLOATATION SEDAČKA ANTIDEKUBITNÍ</t>
  </si>
  <si>
    <t>1/2R88C; 1/2R99C; 1/2R89C,1/2R98C; QS88/89/98/99C; 1R88/89/99MPC; QS88/89/99MPC</t>
  </si>
  <si>
    <t>ROO</t>
  </si>
  <si>
    <t>CZ.Tech Čelákovice a.s.</t>
  </si>
  <si>
    <t>0171550</t>
  </si>
  <si>
    <t>7,8X10 CM, 5 KS, SAMOLEPÍCÍ ABSORPČNÍ PĚNOVÉ KRYTÍ SE SILIKONOVOU VRSTVOU</t>
  </si>
  <si>
    <t>390,00</t>
  </si>
  <si>
    <t>12X15 CM, 5 KS, SILIKONOVÁ MŘÍŽKA, NEADHERENTNÍ K RÁNĚ, SAFETAC TECHNOLOGIE</t>
  </si>
  <si>
    <t>17 X 25CM, 5 KS, SILIKONOVÁ MŘÍŽKA, NEADHERENTNÍ K RÁNĚ, SAFETAC TECHNOLOGIE</t>
  </si>
  <si>
    <t>2125,0</t>
  </si>
  <si>
    <t>MEPILEX LITE</t>
  </si>
  <si>
    <t>20X50 CM, 4 KS, TENKÉ ABSORPČNÍ PĚNOVÉ KRYTÍ SE SILIKONOVOU VRSTVOU SAFETAC</t>
  </si>
  <si>
    <t>15X15 CM, 5 KS, TENKÉ ABSORPČNÍ PĚNOVÉ KRYTÍ SE SILIKONOVOU VRSTVOU SAFETAC</t>
  </si>
  <si>
    <t>0081247</t>
  </si>
  <si>
    <t>10X10 CM, 5 KS, TENKÉ ABSORPČNÍ PĚNOVÉ KRYTÍ SE SILIKONOVOU VRSTVOU SAFETAC</t>
  </si>
  <si>
    <t>0081246</t>
  </si>
  <si>
    <t>6X8,5 CM, 5 KS, TENKÉ ABSORPČNÍ PĚNOVÉ KRYTÍ SE SILIKONOVOU VRSTVOU SAFETAC</t>
  </si>
  <si>
    <t>255,00</t>
  </si>
  <si>
    <t>20X20CM, 5KS, ABSORPČNÍ PĚNOVÉ KRYTÍ SE SILIKONOVOU VRSTVOU, SAFETAC TECHNOLOGIE</t>
  </si>
  <si>
    <t>0172469</t>
  </si>
  <si>
    <t>DANSAC X-TRA STRIPS</t>
  </si>
  <si>
    <t>PŮLKROUŽKY,30KS,075-30</t>
  </si>
  <si>
    <t>NP 174</t>
  </si>
  <si>
    <t>RAMENNÍ ORTÉZA NEOPRENOVÁ S DOTAHEM, 4 VELIKOSTI</t>
  </si>
  <si>
    <t>RAMENNÍ ORTÉZA TEXTILNÍ, ZÁVĚS S DOTAHY, 4 VELIKOSTI</t>
  </si>
  <si>
    <t>360,00</t>
  </si>
  <si>
    <t>T 29</t>
  </si>
  <si>
    <t>EPIKONDYLÁRNÍ PÁSKA PRODYŠNÁ S DOTAHEM, SILIKONOVÁ VLOŽKA, UNIVERZÁLNÍ VELIKOST</t>
  </si>
  <si>
    <t>NPOS 172</t>
  </si>
  <si>
    <t>EPIKONDYLÁRNÍ PÁSKA NEOPRENOVÁ S DOTAHEM, SILIKONOVÁ VLOŽKA,UNIVERZÁLNÍ VELIKOST</t>
  </si>
  <si>
    <t>NPOS 173</t>
  </si>
  <si>
    <t>ORTÉZA LOKTE NEOPRENOVÁ, 2 DOTAHY, UNIVERZÁLNÍ VELIKOST</t>
  </si>
  <si>
    <t>NP 173</t>
  </si>
  <si>
    <t>ORTÉZA LOKTE NEOPRENOVÁ S DOTAHEM, 3 VELIKOSTI</t>
  </si>
  <si>
    <t>P 707</t>
  </si>
  <si>
    <t>ORTÉZA LOKTE PRODYŠNÁ S DOTAHEM, 3 VELIKOSTI</t>
  </si>
  <si>
    <t>NPOS 167</t>
  </si>
  <si>
    <t>ORTÉZA ZÁPĚSTÍ NEOPRENOVÁ S DOTAHEM DLOUHÁ,OTVOR PRO PALEC,UNIVERZÁLNÍ VELIKOST</t>
  </si>
  <si>
    <t>NPOS 164</t>
  </si>
  <si>
    <t>ORTÉZA ZÁPĚSTÍ NEOPRENOVÁ S DOTAHEM KRÁTKÁ, UNIVERZÁLNÍ VELIKOST</t>
  </si>
  <si>
    <t>P 704</t>
  </si>
  <si>
    <t>ORTÉZA ZÁPĚSTÍ PRODYŠNÁ S DOTAHEM DLOUHÁ, OTVOR PRO PALEC, 3 VELIKOSTI</t>
  </si>
  <si>
    <t>KOMPRESY Z GÁZY, STERILNÍ, 5X5CM, 8 VRSTEV, 17 NITÍ, 10 KS</t>
  </si>
  <si>
    <t>KOMPRESY Z GÁZY, STERILNÍ, 10X10CM, 8 VRSTEV, 17 NITÍ, 2 KS</t>
  </si>
  <si>
    <t>KOMPRESY Z GÁZY, STERILNÍ, 5X5CM, 8 VRSTEV, 17 NITÍ, 5KS</t>
  </si>
  <si>
    <t>KOMPRESY Z GÁZY, STERILNÍ, 7,5X7,5CM, 8 VRSTEV, 17 NITÍ, 2 KS</t>
  </si>
  <si>
    <t>9X30 CM, 25KS, TRANSPARENTNÍ FILMOVÁ NÁPLAST SE SAVÝM POLŠTÁŘKEM</t>
  </si>
  <si>
    <t>6750,0</t>
  </si>
  <si>
    <t>9X20 CM, 30KS, TRANSPARENTNÍ FILMOVÁ NÁPLAST SE SAVÝM POLŠTÁŘKEM</t>
  </si>
  <si>
    <t>5400,0</t>
  </si>
  <si>
    <t>9X15 CM, 30KS, TRANSPARENTNÍ FILMOVÁ NÁPLAST SE SAVÝM POLŠTÁŘKEM</t>
  </si>
  <si>
    <t>4050,0</t>
  </si>
  <si>
    <t>9X10 CM, 30KS, TRANSPARENTNÍ FILMOVÁ NÁPLAST SE SAVÝM POLŠTÁŘKEM</t>
  </si>
  <si>
    <t>2700,0</t>
  </si>
  <si>
    <t>5X7 CM, 85 KS, OBDÉLNÍK, TRANSPARENTNÍ NÁPLAST SE SAVÝM POLŠTÁŘKEM</t>
  </si>
  <si>
    <t>5X7 CM, 85 KS, OVÁL, TRANSPARENTNÍ FILMOVÁ NÁPLAST SE SAVÝM POLŠTÁŘKEM</t>
  </si>
  <si>
    <t>MEPORE PRO</t>
  </si>
  <si>
    <t>9X30 CM, 30 KS, SAMOLEPÍCÍ ABSORPČNÍ KRYTÍ, STERILNÍ, VODĚODOLNÉ, HYPOALERGENNÍ</t>
  </si>
  <si>
    <t>8100,0</t>
  </si>
  <si>
    <t>9X25 CM, 30 KS, SAMOLEPÍCÍ ABSORPČNÍ KRYTÍ, STERILNÍ, VODĚODOLNÉ, HYPOALERGENNÍ</t>
  </si>
  <si>
    <t>9X20 CM, 30 KS, SAMOLEPÍCÍ ABSORPČNÍ KRYTÍ, STERILNÍ, VODĚODOLNÉ, HYPOALERGENNÍ</t>
  </si>
  <si>
    <t>9X15 CM, 40 KS, SAMOLEPÍCÍ ABSORPČNÍ KRYTÍ, STERILNÍ, VODĚODOLNÉ, HYPOALERGENNÍ</t>
  </si>
  <si>
    <t>9X10 CM, 40 KS, SAMOLEPÍCÍ ABSORPČNÍ KRYTÍ, STERILNÍ, VODĚODOLNÉ, HYPOALERGENNÍ</t>
  </si>
  <si>
    <t>6X7 CM, 60 KS, SAMOLEPÍCÍ ABSORPČNÍ KRYTÍ, STERILNÍ, VODĚODOLNÉ, HYPOALERGENNÍ</t>
  </si>
  <si>
    <t>2520,0</t>
  </si>
  <si>
    <t>0080841</t>
  </si>
  <si>
    <t>KRYTÍ ZE SILIKONOVÉHO GELU CICA-CARE</t>
  </si>
  <si>
    <t>6X12CM,1KS</t>
  </si>
  <si>
    <t>72,00</t>
  </si>
  <si>
    <t>0169464</t>
  </si>
  <si>
    <t>KRYTÍ ANTISEPTICKÉ S CADEXOMER JÓDEM IODOSORB DRESSING</t>
  </si>
  <si>
    <t>6 X 8 CM (10G),5KS</t>
  </si>
  <si>
    <t>01.02.13.12</t>
  </si>
  <si>
    <t>0080115</t>
  </si>
  <si>
    <t>KRYTÍ HYDROCELULÁRNÍ STERILNÍ - ALLEVYN</t>
  </si>
  <si>
    <t>10X10CM I PRO SILNOU SEKRECI,10KS</t>
  </si>
  <si>
    <t>VLIWAKTIV - STERILNÍ TAMPONÁDA S AKTIVNÍM UHLÍM A AG, 10 CM X 15 CM</t>
  </si>
  <si>
    <t>NELEPÍCÍ NA RÁNU</t>
  </si>
  <si>
    <t>VLIWAKTIV - STERILNÍ KOMPRESE S AKTIVNÍM UHLÍM A AG, 20 CM X 20 CM</t>
  </si>
  <si>
    <t>VLIWAKTIV - STERILNÍ KOMPRESE S AKTIVNÍM UHLÍM A AG, 10 CM X 20 CM</t>
  </si>
  <si>
    <t>0169435</t>
  </si>
  <si>
    <t>10X10CM, 10 KS, SUPERABSORPČNÍ KRYTÍ</t>
  </si>
  <si>
    <t>0000812</t>
  </si>
  <si>
    <t>6CMX5M,V NAPNUTÉM STAVU,1KS</t>
  </si>
  <si>
    <t>0000810</t>
  </si>
  <si>
    <t>OBINADLO HYDROFILNÍ PLETENÉ NESTERILNÍ</t>
  </si>
  <si>
    <t>ENCHANT 80 ITE ET80 KIT 312 2.4G NFM 90 PB</t>
  </si>
  <si>
    <t>SLUCHADLO ZVUKOVODOVÉ DIGITÁLNÍ,WIRELESS,2 MIK,4 PROG,DO 90 DB HL</t>
  </si>
  <si>
    <t>ENCHANT 100 ITE ET100 KIT 312 2.4G NFM 90 PB</t>
  </si>
  <si>
    <t>PRONTO DIGITEST SENSITIVE</t>
  </si>
  <si>
    <t>25 KS LANCET, 25 KS TAMPÓNŮ</t>
  </si>
  <si>
    <t>PROMOGRAN MATRICE MODELUJÍCÍ PROTEÁZU</t>
  </si>
  <si>
    <t>28CM2, TVAR ŠESTIÚHELNÍKU, 10KS V BALENÍ, M772028</t>
  </si>
  <si>
    <t>280,00</t>
  </si>
  <si>
    <t>PHONAK SKY B90-RIC</t>
  </si>
  <si>
    <t>VIVAMEL CONTACT - KONTAKTNÍ MŘÍŽKA S LÉKAŘSKÝM MEDEM, STERILNÍ</t>
  </si>
  <si>
    <t>5X5CM, 10KS V BALENÍ; 19707_1/10</t>
  </si>
  <si>
    <t>ROZTOK PRO OŠETŘENÍ RAN 5L, AQ105</t>
  </si>
  <si>
    <t>ELASTICKÁ, ČÁSTEČNĚ DĚLENÁ ORTÉZA - STAVITELNÝ, DVOUOSÝ KLOUB 002I</t>
  </si>
  <si>
    <t>ORTÉZA KOLENNÍ NÁVLEKOVÁ – STAVITELNÝ, KOVOVÝ DVOUOSÝ KLOUB 002H</t>
  </si>
  <si>
    <t>KOLENNÍ ORTÉZA DĚLENÁ S JEDNOOSÝM KOVOVÝM KLOUBEM 002E/I</t>
  </si>
  <si>
    <t>HLEZENNÍ RIGIDNÍ ORTÉZA - TYP WALKER 017G</t>
  </si>
  <si>
    <t>ORTÉZA HLEZENNÍ – ZPEVŇUJÍCÍ 017F</t>
  </si>
  <si>
    <t>PHONAK AUDÉO P90-13T</t>
  </si>
  <si>
    <t>BEDERNÍ PÁS VYSOKÝ 031D</t>
  </si>
  <si>
    <t>POLOHOVACÍ VÁLEC</t>
  </si>
  <si>
    <t>POTAH 100% BAVLNA, VÝPLŇ POLYPROPYLENOVÝ GRANULÁT, 39X12CM</t>
  </si>
  <si>
    <t>0168388</t>
  </si>
  <si>
    <t>OTICON HIT</t>
  </si>
  <si>
    <t>DIGITÁLNÍ SLUCHADLO</t>
  </si>
  <si>
    <t>0045468</t>
  </si>
  <si>
    <t>LONARIS EXTRA FEINE A-G, ŠPICE UZ-OT , VŠECHNY BARVY, VELIKOSTI A VARIANTY</t>
  </si>
  <si>
    <t>0045464</t>
  </si>
  <si>
    <t>0045466</t>
  </si>
  <si>
    <t>PUNČOCHA KOMPRESNÍ S ÚCHYTEM V PASE III.K.T.</t>
  </si>
  <si>
    <t>0045573</t>
  </si>
  <si>
    <t>KALHOTY PUNČOCHOVÉ KOMPRESNÍ,B,III.K.T.</t>
  </si>
  <si>
    <t>LONARIS EXTRA FEINE TĚHOTENSKÉ A-G, ŠPICE UZ-OT, VŠECHNY BARVY A VELIKOSTI</t>
  </si>
  <si>
    <t>06.01.06.02</t>
  </si>
  <si>
    <t>0080763</t>
  </si>
  <si>
    <t>KRYTÍ HYDROCELULÁRNÍ ALLEVYN ADHESIVE</t>
  </si>
  <si>
    <t>7,5X7,5CM S LEPIVÝM OKRAJEM,10KS</t>
  </si>
  <si>
    <t>0080768</t>
  </si>
  <si>
    <t>KRYTÍ TRANSPARENTNÍ OPSITE FLEXIGRID</t>
  </si>
  <si>
    <t>6X7CM,100KS</t>
  </si>
  <si>
    <t>0080769</t>
  </si>
  <si>
    <t>10X12CM,10KS</t>
  </si>
  <si>
    <t>SESTAVA PODNOŽKY PRO SEDACÍ ORTÉZU</t>
  </si>
  <si>
    <t>FIXACE NOŽNÍ - SANDÁLKY</t>
  </si>
  <si>
    <t>PŘÍSLUŠENSTVÍ KE ZDRAVOTNÍM KOČÁRKŮM KIMBA</t>
  </si>
  <si>
    <t>STUPAČKA PRO KRÁTKOU DÉLKU BÉRCE</t>
  </si>
  <si>
    <t>OBINADLO PRUŽNÉ DLOUHOTAŽNÉ</t>
  </si>
  <si>
    <t>12CMX5M</t>
  </si>
  <si>
    <t>10CMX5M</t>
  </si>
  <si>
    <t>8CMX5M</t>
  </si>
  <si>
    <t>KOMPRESY Z NETKANÉHO TEXTILU, STERILNÍ, 10X10CM, 4 VRSTVY, 5 KS</t>
  </si>
  <si>
    <t>KOMPRESY Z NETKANÉHO TEXTILU, STERILNÍ, 7,5X7,5CM, 4 VRSTVY, 5 KS</t>
  </si>
  <si>
    <t>KOMPRESY Z NETKANÉHO TEXTILU, STERILNÍ, 10X10CM, 4 VRSTVY, 2 KS</t>
  </si>
  <si>
    <t>KOMPRESY Z NETKANÉHO TEXTILU, STERILNÍ, 5X5CM, 4 VRSTVY, 5 KS</t>
  </si>
  <si>
    <t>KOMPRESY Z NETKANÉHO TEXTILU, STERILNÍ, 7,5X7,5CM, 4 VRSTVY, 2 KS</t>
  </si>
  <si>
    <t>KOMPRESY Z NETKANÉHO TEXTILU, STERILNÍ, 5X5CM, 4 VRSTVY, 2 KS</t>
  </si>
  <si>
    <t>PANEP BASIC - KOMPRESY Z NETKANÉ TEXTILIE, NESTERILNÍ</t>
  </si>
  <si>
    <t>10X10CM, 4 VRSTVY, 100 KS</t>
  </si>
  <si>
    <t>7,5X7,5CM, 4 VRSTVY, 100 KS</t>
  </si>
  <si>
    <t>5X5CM, 4 VRSTVY, 100 KS</t>
  </si>
  <si>
    <t>KOMPRESY Z GÁZY, STERILNÍ, 10X10CM, 8 VRSTEV, 17 NITÍ, 10 KS</t>
  </si>
  <si>
    <t>KOMPRESY Z GÁZY, STERILNÍ, 7,5X7,5CM, 8 VRSTEV, 17 NITÍ, 10 KS</t>
  </si>
  <si>
    <t>KOMPRESY Z GÁZY, STERILNÍ, 10X10CM, 8 VRSTEV, 17 NITÍ, 5 KS</t>
  </si>
  <si>
    <t>KOMPRESY Z GÁZY, STERILNÍ, 7,5X7,5 CM, 8 VRSTEV, 17 NITÍ, 5 KS</t>
  </si>
  <si>
    <t>AVICENUM ORTHO 1500 ORTÉZA KOLENNÍ TYP 03</t>
  </si>
  <si>
    <t>OBOUSTRANNÁ, PÁSKY, DVOUOSÝ KLOUB, SILIKONOVÁ PELOTA, VEL. XS - 5XL</t>
  </si>
  <si>
    <t>AVICENUM ORTHO 1500 BANDÁŽ KOLENNÍ TYP 02</t>
  </si>
  <si>
    <t>OBOUSTRANNÁ, PÁSKY, SILIKONOVÁ PELOTA, VEL. XS - 5XL</t>
  </si>
  <si>
    <t>AVICENUM ORTHO 1500 BANDÁŽ KOLENNÍ TYP 01</t>
  </si>
  <si>
    <t>OBOUSTRANNÁ, SILIKONOVÁ PELOTA, VEL. XS - 5XL</t>
  </si>
  <si>
    <t>ENCHANT 40 BTE ET40 B 105 DPB BE</t>
  </si>
  <si>
    <t>IDIA TESTOVACÍ PROUŽKY NA MĚŘENÍ KREVNÍ GLUKÓZY</t>
  </si>
  <si>
    <t>50 KS</t>
  </si>
  <si>
    <t>IDIA</t>
  </si>
  <si>
    <t>SYSTÉM PRO MĚŘENÍ HLADINY CUKRU V KRVI</t>
  </si>
  <si>
    <t>ABRI SOFT SUPERDRY S LEPÍTKY</t>
  </si>
  <si>
    <t>PODLOŽKY ABSORPČNÍ, 75X90CM S LEPÍTKY, 1800ML, SE SUPERABSORBENTEM, 30KS</t>
  </si>
  <si>
    <t>OPSITE FLEXIFIX GENTLE 5CMX5M BAL 1KS</t>
  </si>
  <si>
    <t>PRIMAFIX 10 CM X 10 M BAL=1KS</t>
  </si>
  <si>
    <t>10 CM X 10 M HYPOALERGENNÍ BAL=1KS</t>
  </si>
  <si>
    <t>ALLEVYN BORDER LITE 15X 15 CM 10X</t>
  </si>
  <si>
    <t>15X 15 CM POLYURETAN SE SILIKONOVOU VRSTVOU A LEPIVÝMI OKRAJI10X</t>
  </si>
  <si>
    <t>SNM</t>
  </si>
  <si>
    <t>ALLEVYN BORDER LITE 8 X15 CM 10X</t>
  </si>
  <si>
    <t>8 X15 CM POLYURETAN SE SILIKONOVOU VRSTVOU A LEPIVÝMI OKRAJICM 10X</t>
  </si>
  <si>
    <t>ALLEVYN BORDER LITE 10 X 10 CM 10X</t>
  </si>
  <si>
    <t>10 X 10 CM POLYURETAN SE SILIKONOVOU VRSTVOU A LEPIVÝMI OKRAJI10X</t>
  </si>
  <si>
    <t>ALLEVYN BORDER LITE 7,5 X 7,5 CM 10X</t>
  </si>
  <si>
    <t>7,5 X 7,5 CM POLYURETAN SE SILIKONOVOU VRSTVOU A LEPIVÝMI OKRAJI10X</t>
  </si>
  <si>
    <t>123CM2, TVAR ŠESTIÚHELNÍKU, 10KS V BALENÍ; M772123_1/4</t>
  </si>
  <si>
    <t>1230,0</t>
  </si>
  <si>
    <t>S LEPIVÝM OKRAJEM, 15X20CM, 5KS V BALENÍ; MTL102_1/5</t>
  </si>
  <si>
    <t>S LEPIVÝM OKRAJEM 18X18CM, 5KS V BALENÍ; MTL103_1/5</t>
  </si>
  <si>
    <t>S LEPIVÝM OKRAJEM 15X15CM, 10KS V BALENÍ; MTL105_1/5</t>
  </si>
  <si>
    <t>TIELLE HYDROPOLYMERNÍ ADHESIVNÍ KRYTÍ NA SACRUM</t>
  </si>
  <si>
    <t>18X18CM, 5KS V BALENÍ; MTL104_1/5</t>
  </si>
  <si>
    <t>ADAPTIC NEADHERENTNÍ KRYTÍ</t>
  </si>
  <si>
    <t>12,7X22,9CM, 12KS V BALENÍ, 2019_1/6</t>
  </si>
  <si>
    <t>3489,9</t>
  </si>
  <si>
    <t>19,0X10,5CM (10 KS V BALENÍ); MAP190_1/5</t>
  </si>
  <si>
    <t>1995,0</t>
  </si>
  <si>
    <t>SILVERCEL HYDROALGINATE, ANTIMIKROBIÁLNÍ KRYTÍ SE STŘÍBREM</t>
  </si>
  <si>
    <t>10X20CM, (5KS V BALENÍ); CAD020_1/5</t>
  </si>
  <si>
    <t>SILVERCEL NEADHERENTNÍ HYDROALGINÁTOVÉ ANTIMIKROBIÁLNÍ KRYTÍ</t>
  </si>
  <si>
    <t>10X20CM, (5KS V BALENÍ); CAD7020_1/5, SE STŘÍBREM</t>
  </si>
  <si>
    <t>SÁČEK 2D NATURA+ UZAVŘENÝ</t>
  </si>
  <si>
    <t>45 MM, BÉŽOVÝ, MALÝ, FILTR, 30 KS</t>
  </si>
  <si>
    <t>57 MM, BÉŽOVÝ, MALÝ, FILTR, 30 KS</t>
  </si>
  <si>
    <t>57 MM, PRŮHLEDNÝ, STANDARD, FILTR, 30 KS</t>
  </si>
  <si>
    <t>70 MM, PRŮHLEDNÝ, STANDARD, FILTR, 30 KS</t>
  </si>
  <si>
    <t>45 MM, PRŮHLEDNÝ, STANDARD, FILTR, 30 KS</t>
  </si>
  <si>
    <t>RESOUND, LINX QUATTRO, RE977-DW</t>
  </si>
  <si>
    <t>SLUCHADLO BTE, BATERIE V13, 17 KANÁLŮ, WIRELESS, MFI, ANDROID STREAMING</t>
  </si>
  <si>
    <t>RESOUND, LINX QUATTRO, RE967-DW</t>
  </si>
  <si>
    <t>SLUCHADLO BTE MINI, BATERIE V312, 17 KANÁLŮ, WIRELESS, MFI, ANDROID STREAMING</t>
  </si>
  <si>
    <t>RESOUND, LINX QUATTRO, RE788-DW</t>
  </si>
  <si>
    <t>SLUCHADLO BTE POWER, BATERIE V13, 14 KANÁLŮ, WIRELESS, MFI, ANDROID STREAMING</t>
  </si>
  <si>
    <t>0171510</t>
  </si>
  <si>
    <t>1D UZAVŘENÝ SÁČEK, MĚKKÝ KONVEX, NEUTRÁLNÍ ŠEDÝ, 15-33, MIDI, FILTR, 16501</t>
  </si>
  <si>
    <t>0171230</t>
  </si>
  <si>
    <t>1D UROSTOMICKÝ SÁČEK, PRŮHLEDNÝ,10-45,MAXI, MULTIKOMOROVÝ, 10586</t>
  </si>
  <si>
    <t>0170925</t>
  </si>
  <si>
    <t>PRISMAHYBERNITE 15MM</t>
  </si>
  <si>
    <t>DÝCHACÍ HADICE VYHŘÍVANÁ, PŘÍSLUŠENSTVÍ K PŘÍSTROJŮM LMT</t>
  </si>
  <si>
    <t>10.04.04.10</t>
  </si>
  <si>
    <t>0078870</t>
  </si>
  <si>
    <t>CALIFORNIA TRACHEOTOMY COLLAR</t>
  </si>
  <si>
    <t>KRČNÍ LÍMEC ANATOMICKÝ, PEVNÝ, DVOUDÍLNÝ, S OTVOREM PRO TRACHEOTOMII</t>
  </si>
  <si>
    <t>0172369</t>
  </si>
  <si>
    <t>MOTION P 2PX</t>
  </si>
  <si>
    <t>0085568</t>
  </si>
  <si>
    <t>1D VÝPUSTNÝ SÁČEK, MÍRNÝ KONVEX, BÉŽOVÝ, 15-43, MAXI, FILTR, 15509</t>
  </si>
  <si>
    <t>0172825</t>
  </si>
  <si>
    <t>PODLOŽKY ABSORPČNÍ KOLIBRI COMBED PREMIUM CLASSIC</t>
  </si>
  <si>
    <t>60X90CM,1100ML,25KS</t>
  </si>
  <si>
    <t>0085567</t>
  </si>
  <si>
    <t>1D VÝPUSTNÝ SÁČEK, MÍRNÝ KONVEX, BÉŽOVÝ, 15-33, MAXI, FILTR, 15508</t>
  </si>
  <si>
    <t>0170924</t>
  </si>
  <si>
    <t>CLASSIC 15 WM 29988</t>
  </si>
  <si>
    <t>DÝCHACÍ HADICE, PŘÍSLUŠENSTVÍ K PŘÍSTROJŮM LMT</t>
  </si>
  <si>
    <t>0172824</t>
  </si>
  <si>
    <t>60X60CM,770ML,25KS</t>
  </si>
  <si>
    <t>0172366</t>
  </si>
  <si>
    <t>MOTION S 1PX</t>
  </si>
  <si>
    <t>CLASSIC 19 WM 24445</t>
  </si>
  <si>
    <t>0085566</t>
  </si>
  <si>
    <t>1D VÝPUSTNÝ SÁČEK, MÍRNÝ KONVEX, BÉŽOVÝ, 15-43, MIDI, FILTR, 15505</t>
  </si>
  <si>
    <t>0135433</t>
  </si>
  <si>
    <t>AVIATOR</t>
  </si>
  <si>
    <t>VOZÍK MECHANICKÝ AKTIVNÍ</t>
  </si>
  <si>
    <t>0172828</t>
  </si>
  <si>
    <t>PODLOŽKY ABSORPČNÍ KOLIBRI COMBED PREMIUM SUPRA AIR</t>
  </si>
  <si>
    <t>60X90CM,1600ML,30KS</t>
  </si>
  <si>
    <t>0085565</t>
  </si>
  <si>
    <t>1D VÝPUSTNÝ SÁČEK, MÍRNÝ KONVEX, BÉŽOVÝ, 15-33, MIDI, FILTR, 15500</t>
  </si>
  <si>
    <t>0136380</t>
  </si>
  <si>
    <t>ORTÉZA KOLENNÍ S NASTAVITELNÝM KLOUBEM 2331</t>
  </si>
  <si>
    <t>FIXACE SUCHÝMI ZIPY</t>
  </si>
  <si>
    <t>0093078</t>
  </si>
  <si>
    <t>PÁS ŽEBERNÍ PÁNSKÝ 4073</t>
  </si>
  <si>
    <t>ELASTICKÝ  PRODYŠNÝ MATERIÁL, UNIVERZÁLNÍ  VELIKOST, BÉŽOVÝ</t>
  </si>
  <si>
    <t>0093101</t>
  </si>
  <si>
    <t>PÁS KÝLNÍ TŘÍSELNÝ JEDNOSTRANNÝ 2149</t>
  </si>
  <si>
    <t>VELKOPLOŠNÁ PELOTA, PRAVOSTRANNÝ, LEVOSTRANNÝ,  4 VELIKOSTI, BÉŽOVÝ</t>
  </si>
  <si>
    <t>0081684</t>
  </si>
  <si>
    <t>7X9CM,10KS V BALENÍ</t>
  </si>
  <si>
    <t>630,00</t>
  </si>
  <si>
    <t>0169659</t>
  </si>
  <si>
    <t>KRYTÍ PĚNOVÉ ALLEVYN LIFE</t>
  </si>
  <si>
    <t>15,4X15,4CM,AKTIVNÍ PLOCHA 10,2X10,2CM,10KS</t>
  </si>
  <si>
    <t>2371,6</t>
  </si>
  <si>
    <t>0169658</t>
  </si>
  <si>
    <t>12,9X12,9CM,AKTIVNÍ PLOCHA 7,6X7,6CM,10KS</t>
  </si>
  <si>
    <t>1664,1</t>
  </si>
  <si>
    <t>0169657</t>
  </si>
  <si>
    <t>10,3X10,3CM,AKTIVNÍ PLOCHA 5,1X5,1CM,10KS</t>
  </si>
  <si>
    <t>1060,9</t>
  </si>
  <si>
    <t>0081929</t>
  </si>
  <si>
    <t>KRYTÍ ABSORPČNÍ ALLEVYN GENTLE BORDER</t>
  </si>
  <si>
    <t>12,5X12,5CM,AKTIVNÍ ČÁST 10X10CM,PĚNA SE SILIK.VRS.LEP.OKRAJI,10KS</t>
  </si>
  <si>
    <t>0081920</t>
  </si>
  <si>
    <t>KRYTÍ ABSORPČNÍ ALLEVYN AG NON ADHESIVE</t>
  </si>
  <si>
    <t>5X5CM, ANTIMIKROBIÁLNÍ SE SILIKOVNOVOU VRSTVOU,10KS</t>
  </si>
  <si>
    <t>0081928</t>
  </si>
  <si>
    <t>7,5X7,5CM,POLYURETAN SE SILIKONOVOU VRSTVOU A LEPIVÝMI OKRAJI,10KS</t>
  </si>
  <si>
    <t>PHONAK AUDÉO B70-13</t>
  </si>
  <si>
    <t>0081921</t>
  </si>
  <si>
    <t>10X10CM, SE SILIKONOVOU VRSTVOU,10KS</t>
  </si>
  <si>
    <t>0169656</t>
  </si>
  <si>
    <t>KRYTÍ PĚNOVÉ ADHESIVE SE STŘÍBREM ALLEVYN AG</t>
  </si>
  <si>
    <t>10X10CM,AKTIVNÍ PLOCHA 8,75X8,75 CM,10KS</t>
  </si>
  <si>
    <t>0081919</t>
  </si>
  <si>
    <t>12,5X12,5CM,AKTIVNÍ ČÁST 10X10CM;PĚNA S AG SILIK.VRSTVOU,10KS</t>
  </si>
  <si>
    <t>0023866</t>
  </si>
  <si>
    <t>500 DELUXE</t>
  </si>
  <si>
    <t>NÁSTAVEC NA WC PŘENOSNÝ, PODPŮRNÁ KONSTRUKCE S MADLY, NASTAVITELNÁ VÝŠKA</t>
  </si>
  <si>
    <t>0093482</t>
  </si>
  <si>
    <t>PB 331-4</t>
  </si>
  <si>
    <t>LŮŽKO POLOHOVACÍ ELEKTRICKÉ, ČTYŘDÍLNÝ ROŠT, POSTRANICE, HRAZDA S HRAZDIČKOU</t>
  </si>
  <si>
    <t>PB 337</t>
  </si>
  <si>
    <t>LŮŽKO POLOHOVACÍ ELEKTRICKÉ NÍZKÉ,  ČTYŘDÍLNÝ ROŠT, POSTRANICE, HRAZDA</t>
  </si>
  <si>
    <t>0085191</t>
  </si>
  <si>
    <t>FREESTYLE OPTIUM - TESTOVACÍ PROUŽKY PRO MĚŘENÍ GLYKÉMIE</t>
  </si>
  <si>
    <t>50KS</t>
  </si>
  <si>
    <t>0015969</t>
  </si>
  <si>
    <t>0140215</t>
  </si>
  <si>
    <t>BANDÁŽ KLAVIKULÁRNÍ IC-30</t>
  </si>
  <si>
    <t>BANDÁŽ PRO KOREKCI ZLOMENIN KLÍČNÍCH KOSTÍ</t>
  </si>
  <si>
    <t>MEPORE</t>
  </si>
  <si>
    <t>8X10 CM, 50 KS, SAMOLEPÍCÍ ABSORPČNÍ KRYTÍ, STERILNÍ, HYPOALERGENNÍ</t>
  </si>
  <si>
    <t>6X7 CM, 60 KS, SAMOLEPÍCÍ ABSORPČNÍ KRYTÍ, STERILNÍ, HYPOALERGENNÍ</t>
  </si>
  <si>
    <t>5X7 CM, 60 KS, SAMOLEPÍCÍ ABSORPČNÍ KRYTÍ, STERILNÍ, HYPOALERGENNÍ</t>
  </si>
  <si>
    <t>MEPILEX BORDER SACRUM</t>
  </si>
  <si>
    <t>22X25 CM, 5 KS, SAMOLEPÍCÍ ABSORPČNÍ PĚNOVÉ KRYTÍ SE SILIKONOVOU VRSTVOU</t>
  </si>
  <si>
    <t>2750,0</t>
  </si>
  <si>
    <t>22X25 CM, 10 KS, SAMOLEPÍCÍ ABSORPČNÍ PĚNOVÉ KRYTÍ SE SILIKONOVOU VRSTVOU</t>
  </si>
  <si>
    <t>5500,0</t>
  </si>
  <si>
    <t>16X20 CM, 5 KS, SAMOLEPÍCÍ ABSORPČNÍ PĚNOVÉ KRYTÍ SE SILIKONOVOU VRSTVOU</t>
  </si>
  <si>
    <t>16X20 CM, 10 KS, SAMOLEPÍCÍ ABSORPČNÍ PĚNOVÉ KRYTÍ SE SILIKONOVOU VRSTVOU</t>
  </si>
  <si>
    <t>POOPERAČNÍ CHIRURGICKÉ KRYTÍ SE SUPERABSORPČNÍM JÁDREM, 10 X 35 CM, 5 KS</t>
  </si>
  <si>
    <t>1750,0</t>
  </si>
  <si>
    <t>10X30 CM, 10 KS, POOPERAČNÍ CHIRURGICKÉ KRYTÍ SE SUPERABSORPČNÍM JÁDREM</t>
  </si>
  <si>
    <t>S8 FILTER</t>
  </si>
  <si>
    <t>0140455</t>
  </si>
  <si>
    <t>EPITÉZA PRSNÍ ACTIVE OCEAN 1082X</t>
  </si>
  <si>
    <t>SILIKONOVÁ, OBOUSTRANNÁ, ODLEHČENÁ, VEL. 55-115</t>
  </si>
  <si>
    <t>0095562</t>
  </si>
  <si>
    <t>HŮL BÍLÁ OPĚRNÁ</t>
  </si>
  <si>
    <t>KOMBINOVANÁ 5DÍLNÁ ALUMINIUM OPK5A</t>
  </si>
  <si>
    <t>227</t>
  </si>
  <si>
    <t>Svárovský, s.r.o.</t>
  </si>
  <si>
    <t>OPH, PED, PRL</t>
  </si>
  <si>
    <t>09.04.03.01</t>
  </si>
  <si>
    <t>9990300</t>
  </si>
  <si>
    <t>KLÍN ABDUKČNÍ</t>
  </si>
  <si>
    <t>0140350</t>
  </si>
  <si>
    <t>EPITÉZA PRSNÍ EQUITEX VOLUME 1157X</t>
  </si>
  <si>
    <t>SILIKONOVÁ, VYROVNÁVACÍ, ODLEHČENÁ, S MIKROVLÁKNEM, VEL. 60/65 - 100/105</t>
  </si>
  <si>
    <t>0140195</t>
  </si>
  <si>
    <t>AMSTERDAM</t>
  </si>
  <si>
    <t>PO-OPERAČNÍ TERAPEUTICKÁ OBUV, VELIKOST 35-50, UNIVERZÁLNÍ OBOUSTRANNÉ PROVEDENÍ</t>
  </si>
  <si>
    <t>FGZ</t>
  </si>
  <si>
    <t>ING corporation, spol. s r.o.</t>
  </si>
  <si>
    <t>0140148</t>
  </si>
  <si>
    <t>EPITÉZA PRSNÍ SEQUITEX VARIO 1046XV</t>
  </si>
  <si>
    <t>SEQUITEX VARIO PŘILNAVÝ SYSTÉM,VČ.PŘÍSLUŠ. VEL.XS-XL</t>
  </si>
  <si>
    <t>0078826</t>
  </si>
  <si>
    <t>ORTÉZA RAMENNÍHO KLOUBU 5055</t>
  </si>
  <si>
    <t>FIXACE POMOCÍ SUCHÝCH ZIPŮ A SZSSYSTÉMU PÁSKU,XS-XL,PRAVÁ,LEVÁ</t>
  </si>
  <si>
    <t>0140161</t>
  </si>
  <si>
    <t>ORTÉZA RAMENNÍ OMO IMMOBIL SLING ABDUCTION</t>
  </si>
  <si>
    <t>50A9,IMOBILIZACE A ODLEHČENÍ RAMENE V 15°ABDUKCI,FIXACE K TĚLU,UNILATERÁLNÍ,S-L</t>
  </si>
  <si>
    <t>0171884</t>
  </si>
  <si>
    <t>DEVILBISS BLUE AUTOPLUS</t>
  </si>
  <si>
    <t>CPAP SERIES, MODEL DV64</t>
  </si>
  <si>
    <t>DVL</t>
  </si>
  <si>
    <t>SIAD Czech spol. s r.o.</t>
  </si>
  <si>
    <t>0086838</t>
  </si>
  <si>
    <t>SENSURA</t>
  </si>
  <si>
    <t>1D VÝPUSTNÝ SÁČEK, BÉŽOVÝ, 10-66, MIDI, FILTR, 15550</t>
  </si>
  <si>
    <t>0140160</t>
  </si>
  <si>
    <t>ORTÉZA RAMENNÍ OMO IMMOBIL SLING</t>
  </si>
  <si>
    <t>50A8, IMOBILIZACE RAMENE VE VNITŘNÍ ROTACI, FIXACE K TĚLU, UNILATERÁLNÍ, S-L</t>
  </si>
  <si>
    <t>X:PANDA 4 UP</t>
  </si>
  <si>
    <t>PŘÍSTROJ APAP PRISMA20A, S PŘÍSLUŠENSTVÍM A VÝHŘEVNÝM ZVLHČOVAČEM</t>
  </si>
  <si>
    <t>9990467</t>
  </si>
  <si>
    <t>ORTIKA COMFY</t>
  </si>
  <si>
    <t>ANTIDEKUBITNÍ MATRACE PASIVNÍ, NOSNOST 180 KG, SAFR</t>
  </si>
  <si>
    <t>0085606</t>
  </si>
  <si>
    <t>SÁČEK 1D UZAVŘENÝ PELICAN STANDART 839415-425</t>
  </si>
  <si>
    <t>PRŮHLEDNÝ, VEL. 22,5 - 55MM,  30KS</t>
  </si>
  <si>
    <t>0140452</t>
  </si>
  <si>
    <t>BANDÁŽ KOTNÍKU</t>
  </si>
  <si>
    <t>SE SILIKONOVÝMI PELOTAMI</t>
  </si>
  <si>
    <t>0085605</t>
  </si>
  <si>
    <t>SÁČEK 1D UZAVŘENÝ PELICAN STANDART 839414</t>
  </si>
  <si>
    <t>PRŮHLEDNÝ,K ÚPRAVĚ VELIKOSTI, 30KS</t>
  </si>
  <si>
    <t>0012082</t>
  </si>
  <si>
    <t>SEDÁK W-PLOCHÝ,PRODLOUŽENÝ</t>
  </si>
  <si>
    <t>0086680</t>
  </si>
  <si>
    <t>2D PODLOŽKA, 70MM, 10-68MM, 14303</t>
  </si>
  <si>
    <t>03.02.01.03</t>
  </si>
  <si>
    <t>0012081</t>
  </si>
  <si>
    <t>SEDÁK X-VÝRAZNÉ BOČNÍ VEDENÍ,PRODLOUŽENÝ</t>
  </si>
  <si>
    <t>0086679</t>
  </si>
  <si>
    <t>2D PODLOŽKA, 50MM, 10-48MM, 14302</t>
  </si>
  <si>
    <t>03.02.01.01</t>
  </si>
  <si>
    <t>0012080</t>
  </si>
  <si>
    <t>SEDÁK F-PLOCHÝ BOČNÍ VEDENÍ</t>
  </si>
  <si>
    <t>0012079</t>
  </si>
  <si>
    <t>OPĚRKA ZAD LT MECHANICKY POLOHOVACÍ,BOČNÍ PELOTY</t>
  </si>
  <si>
    <t>7,5X7,5CM, 8 VRSTEV, 17 NITÍ, 100 KS</t>
  </si>
  <si>
    <t>0012078</t>
  </si>
  <si>
    <t>OPĚRKA ZAD LX MECHANICKY POLOHOVACÍ VČETNĚ OPĚRKY HLAVY</t>
  </si>
  <si>
    <t>0170845</t>
  </si>
  <si>
    <t>IME-FINE KANYLA TYPU PEN 31G X 8MM</t>
  </si>
  <si>
    <t>100 KS</t>
  </si>
  <si>
    <t>0012077</t>
  </si>
  <si>
    <t>SEDAČKA MECHANICKY POLOHOVACÍ RECARO N-JOY PLUS ANATOM.TVAR</t>
  </si>
  <si>
    <t>0012076</t>
  </si>
  <si>
    <t>SEDAČKA MECHANICKY POLOHOVACÍ RECARO N-JOY, ANATOM.TVAR</t>
  </si>
  <si>
    <t>0172622</t>
  </si>
  <si>
    <t>2X2CM,AQUASTOP,1KS</t>
  </si>
  <si>
    <t>0085619</t>
  </si>
  <si>
    <t>SÁČEK 1D UZAVŘENÝ KONVEX PELICAN STAND 839530</t>
  </si>
  <si>
    <t>PRŮHLEDNÝ,K ÚPRAVĚ VELIKOSTI, 10KS</t>
  </si>
  <si>
    <t>0140449</t>
  </si>
  <si>
    <t>ORTÉZA KOLENNÍ</t>
  </si>
  <si>
    <t>POOPERAČNÍ FLEXE 20</t>
  </si>
  <si>
    <t>10X18 CM, 10 KS, SILIKONOVÁ MŘÍŽKA, NEADHERENTNÍ K RÁNĚ, SAFETAC TECHNOLOGIE</t>
  </si>
  <si>
    <t>10X20CM, 60X2KS, STERILNÍ KOMPRESY Z NETKANÉ TEXTILIE, 4 VRSTVÉ</t>
  </si>
  <si>
    <t>24000</t>
  </si>
  <si>
    <t>10X20CM, 24X5KS, STERILNÍ KOMPRESY Z NETKANÉ TEXTILIE, 4 VRSTVÉ</t>
  </si>
  <si>
    <t>10X10CM, 30X5KS, STERILNÍ KOMPRESY Z NETKANÉ TEXTILIE, 4 VRSTVÉ</t>
  </si>
  <si>
    <t>10X10CM, 75X2KS, STERILNÍ KOMPRESY Z NETKANÉ TEXTILIE, 4 VRSTVÉ</t>
  </si>
  <si>
    <t>7,5X7,5CM, 75X2KS, STERILNÍ KOMPRESY Z NETKANÉ TEXTILIE, 4 VRSTVÉ</t>
  </si>
  <si>
    <t>7,5X7,5CM, 30X5KS, STERILNÍ KOMPRESY Z NETKANÉ TEXTILIE, 4 VRSTVÉ</t>
  </si>
  <si>
    <t>5X5CM, 30X5KS, STERILNÍ KOMPRESY Z NETKANÉ TEXTILIE, 4 VRSTVÉ</t>
  </si>
  <si>
    <t>5X5CM, 75X2KS, STERILNÍ KOMPRESY Z NETKANÉ TEXTILIE, 4 VRSTVÉ</t>
  </si>
  <si>
    <t>0140440</t>
  </si>
  <si>
    <t>PÁSKA EPICONDYLÁRNÍ</t>
  </si>
  <si>
    <t>0172902</t>
  </si>
  <si>
    <t>SENSURA MIO CONCAVE</t>
  </si>
  <si>
    <t>1D VÝPUSTNÝ SÁČEK, OBRÁCENÝ KONVEX, NEUTRÁLNÍ ŠEDÝ, 10-50, MIDI, FILTR, 18210</t>
  </si>
  <si>
    <t>0172901</t>
  </si>
  <si>
    <t>1D VÝPUSTNÝ SÁČEK, OBRÁCENÝ KONVEX, NEUTRÁLNÍ ŠEDÝ, 10-40, MAXI,  FILTR, 18202</t>
  </si>
  <si>
    <t>0140442</t>
  </si>
  <si>
    <t>BANDÁŽ ZÁPĚSTÍ</t>
  </si>
  <si>
    <t>ELASTICKÁ</t>
  </si>
  <si>
    <t>0086700</t>
  </si>
  <si>
    <t>SÁČEK DRENÁŽNÍ HORIZONTÁLNÍ OTEVŘENÝ EAKIN 839267</t>
  </si>
  <si>
    <t>245X160MM,10KS</t>
  </si>
  <si>
    <t>03.06.01.01</t>
  </si>
  <si>
    <t>0086697</t>
  </si>
  <si>
    <t>KROUŽEK EAKIN COHESIVE SEAL VELKÝ, OBJ.Č.839001</t>
  </si>
  <si>
    <t>98 MM,10KS</t>
  </si>
  <si>
    <t>0085684</t>
  </si>
  <si>
    <t>KROUŽEK EAKIN PEG VELKÝ 839012</t>
  </si>
  <si>
    <t>20KS</t>
  </si>
  <si>
    <t>GER, CHI, INT, ONK, PED, PRL, SDP, SLO, URN</t>
  </si>
  <si>
    <t>03.09.01.02</t>
  </si>
  <si>
    <t>0169546</t>
  </si>
  <si>
    <t>CUTICELL CLASSIC</t>
  </si>
  <si>
    <t>5CMX5CM NEADHERENTNÍ MASTNÝ TYL IMPREGNOVANÝ ČISTÝM PARAFÍNEM,STERILNÍ,5KS</t>
  </si>
  <si>
    <t>CUTIMED SILTEC SORBACT</t>
  </si>
  <si>
    <t>15CMX15CM ANTIMIKR.POLYUR.PĚNA SE SUPERABSORBÉRY,STERILNÍ,10KS</t>
  </si>
  <si>
    <t>01.02.07.07</t>
  </si>
  <si>
    <t>12,5CMX12,5CM ANTIMIKR.POLYUR.PĚNA SE SUPERABSORBÉRY,STERILNÍ,10KS</t>
  </si>
  <si>
    <t>0169316</t>
  </si>
  <si>
    <t>7,5CMX7,5CM ANTIMIKROBIÁLNÍ POLYURETANOVÁ PĚNA SE SUPERABSORBÉRY,STERILNÍ,10KS</t>
  </si>
  <si>
    <t>0093254</t>
  </si>
  <si>
    <t>BERLE PODPAŽNÍ HLINÍKOVÁ</t>
  </si>
  <si>
    <t>NASTAVITELNÁ, VEL. S-GR305, VEL. M-GR306, VEL. L-GR307</t>
  </si>
  <si>
    <t>938</t>
  </si>
  <si>
    <t>0086861</t>
  </si>
  <si>
    <t>SÁČEK 1D DRENÁŽNÍ EAKIN,839261</t>
  </si>
  <si>
    <t>SÁČEK MEDIUM,S VÝPUSTÍ K NAPOJENÍ,110X75MM,10KS</t>
  </si>
  <si>
    <t>0086860</t>
  </si>
  <si>
    <t>SÁČEK 1D DRENÁŽNÍ EAKIN,839260</t>
  </si>
  <si>
    <t>SÁČEK MINI,S VÝPUSTÍ K NAPOJENÍ,45X30MM,10KS</t>
  </si>
  <si>
    <t>0136268</t>
  </si>
  <si>
    <t>ORTÉZA KOLENNÍ PRO STABILIZACI PATELY</t>
  </si>
  <si>
    <t>S KOVOVÝMI DVOUOSÝMI KLOUBY</t>
  </si>
  <si>
    <t>0011430</t>
  </si>
  <si>
    <t>CLIPPER II. 500410</t>
  </si>
  <si>
    <t>NÁSTAVEC NA WC PLASTOVÝ, 4 FIXAČNÍ BODY, VÝŠKA 10CM, ANATOMICKY TVAROVANÝ</t>
  </si>
  <si>
    <t>HDG</t>
  </si>
  <si>
    <t>0018587</t>
  </si>
  <si>
    <t>CONTACT PLUS 500200</t>
  </si>
  <si>
    <t>NÁSTAVEC NA WC VYMĚKČENÝ, VÝŠKA 11CM</t>
  </si>
  <si>
    <t>ENCHANT 20 BTE ET20 B 105 DPB BE</t>
  </si>
  <si>
    <t>POTAŽENÝ HYDROFILNÍ KATETR, MUŽSKÝ, CH10, TIEMANN, 05380</t>
  </si>
  <si>
    <t>0135481</t>
  </si>
  <si>
    <t>PŘÍSLUŠENSTVÍ K MECH. VOZÍKŮM ONE A UNICO</t>
  </si>
  <si>
    <t>OBRUČ PRO KVADRUPLEGIKY (ROZDÍLOVÁ CENA)</t>
  </si>
  <si>
    <t>POTAŽENÝ HYDROFILNÍ KATETR, MUŽSKÝ, CH16, NELATON, 05356</t>
  </si>
  <si>
    <t>0091557</t>
  </si>
  <si>
    <t>OBJ.Č.: 1621,  MODULAR-LINSEATIC, NA DÁLKU, ZVĚTŠENÍ 2,2X</t>
  </si>
  <si>
    <t>POTAŽENÝ HYDROFILNÍ KATETR, MUŽSKÝ, CH14, NELATON, 05354</t>
  </si>
  <si>
    <t>15 X 20CM, 10 KS, SUPERABSORPČNÍ KRYTÍ</t>
  </si>
  <si>
    <t>12,5 X 22,5CM, 10 KS, SUPERABSORPČNÍ KRYTÍ</t>
  </si>
  <si>
    <t>10 X 20CM, 10 KS, SUPERABSORPČNÍ KRYTÍ</t>
  </si>
  <si>
    <t>12,5 X 17,5CM, 10 KS, SUPERABSORPČNÍ KRYTÍ</t>
  </si>
  <si>
    <t>2187,5</t>
  </si>
  <si>
    <t>0140264</t>
  </si>
  <si>
    <t>NÁVLEK PAHÝLOVÝ PRONA KOMFORT STEHENNÍ OCHRANNÝ</t>
  </si>
  <si>
    <t>P-PRONA KMF2-1, 30X40-56; P-PRONA KMF2-2, 35X40-56; P-PRONA KMF2-3, 40X40-56</t>
  </si>
  <si>
    <t>0085666</t>
  </si>
  <si>
    <t>SENSURA CLICK XPRO CONVEX</t>
  </si>
  <si>
    <t>2D PODLOŽKA, MÍRNÝ KONVEX, S OUŠKY, 70MM, 11045</t>
  </si>
  <si>
    <t>0085674</t>
  </si>
  <si>
    <t>2D PODLOŽKA, MÍRNÝ KONVEX, S OUŠKY, 60MM, 11035</t>
  </si>
  <si>
    <t>0085673</t>
  </si>
  <si>
    <t>2D PODLOŽKA, MÍRNÝ KONVEX, S OUŠKY, 50MM, 11025</t>
  </si>
  <si>
    <t>0170753</t>
  </si>
  <si>
    <t>CÉVKA ODSÁVACÍ PVC VEL.18,DÉLKA 50 CM,100KS</t>
  </si>
  <si>
    <t>0085672</t>
  </si>
  <si>
    <t>2D PODLOŽKA, MÍRNÝ KONVEX, S OUŠKY, 40MM, 11015</t>
  </si>
  <si>
    <t>0012095</t>
  </si>
  <si>
    <t>PODRUČKY PRODLOUŽENÉ</t>
  </si>
  <si>
    <t>0063710</t>
  </si>
  <si>
    <t>SYSTEM ONE HEATED HUMIDIFIER</t>
  </si>
  <si>
    <t>VÝHŘEVNÝ ZVLHČOVAČ</t>
  </si>
  <si>
    <t>0086671</t>
  </si>
  <si>
    <t>VÝPUSTNÝ,BÉŽOVÝ,KROUŽEK 55MM,10KS,1215-55</t>
  </si>
  <si>
    <t>0086670</t>
  </si>
  <si>
    <t>VÝPUSTNÝ,BÉŽOVÝ,KROUŽEK 43MM,10KS,1215-43</t>
  </si>
  <si>
    <t>PŘÍSTROJ BPAP PRISMA25S-C, S PŘÍSLUŠENSTVÍM A VÝHŘEVNÝM ZVLHČOVAČEM</t>
  </si>
  <si>
    <t>10.04.02.01</t>
  </si>
  <si>
    <t>0045625</t>
  </si>
  <si>
    <t>NÁVLEK PAŽNÍ III.K.T.</t>
  </si>
  <si>
    <t>DEONA GARDE  C-F A-C</t>
  </si>
  <si>
    <t>0019325</t>
  </si>
  <si>
    <t>ORTÉZA RAMENNÍ 7126</t>
  </si>
  <si>
    <t>RAMENNÍ ORTÉZA NEOPRÉN,VEL.S-L,LEVÁ,PRAVÁ</t>
  </si>
  <si>
    <t>STANDARD TUBING (15MM)</t>
  </si>
  <si>
    <t>INTERTON, READY 2, RD262-DRW</t>
  </si>
  <si>
    <t>SLUCHADLO RIE, BATERIE V13, 6 KANÁLŮ, WIRELESS</t>
  </si>
  <si>
    <t>INTERTON, READY 6, RD6ITE</t>
  </si>
  <si>
    <t>EPIKONDYLÁRNÍ PÁSKA ELEMENTS EPI</t>
  </si>
  <si>
    <t>SUCHÝ ZIP</t>
  </si>
  <si>
    <t>ORTÉZA KOLENE ELEMENTS</t>
  </si>
  <si>
    <t>NÁVLEK</t>
  </si>
  <si>
    <t>0082374</t>
  </si>
  <si>
    <t>DANSAC NOVALIFE 2 OPEN MIDI</t>
  </si>
  <si>
    <t>VÝPUSTNÝ,BÉŽOVÝ,KROUŽEK 55MM,10KS,1315-55</t>
  </si>
  <si>
    <t>0024183</t>
  </si>
  <si>
    <t>ICHAIR MC2 1.611</t>
  </si>
  <si>
    <t>0082373</t>
  </si>
  <si>
    <t>VÝPUSTNÝ,BÉŽOVÝ,KROUŽEK 43MM,10KS,1315-43</t>
  </si>
  <si>
    <t>0012051</t>
  </si>
  <si>
    <t>ICHAIR MC3 1.612</t>
  </si>
  <si>
    <t>0018936</t>
  </si>
  <si>
    <t>ICHAIR MC3 LIFT 1.612-27</t>
  </si>
  <si>
    <t>0082372</t>
  </si>
  <si>
    <t>DANSAC NOVALIFE 1 OPEN MAXI</t>
  </si>
  <si>
    <t>VÝPUSTNÝ,BÉŽ.+PRŮH.,OTVOR 10-70/90MM,10KS,915-10,916-10</t>
  </si>
  <si>
    <t>0062633</t>
  </si>
  <si>
    <t>SPECIÁLNÍ OVLÁDÁNÍ PRO TETRAPLEGIKY (ROZDÍLOVÁ CENA)</t>
  </si>
  <si>
    <t>ENCHANT 20 ITE ET20 KIT 312 2.4G NFM 90 PB</t>
  </si>
  <si>
    <t>ENCHANT 40 ITE ET40 KIT 312 2.4G NFM 90 PB</t>
  </si>
  <si>
    <t>ENCHANT 60 ITE ET60 KIT 312 2.4G NFM 90 PB</t>
  </si>
  <si>
    <t>0078836</t>
  </si>
  <si>
    <t>EPITÉZA PRSNÍ EQUILIGHT 1018X</t>
  </si>
  <si>
    <t>POOPERAČNÍ, OBOUSTRANNÁ, LEHKÁ, TEXTILNÍ, VEL.60/65-110/115</t>
  </si>
  <si>
    <t>GYN, CHI, ONK</t>
  </si>
  <si>
    <t>04.06.01.01</t>
  </si>
  <si>
    <t>0171511</t>
  </si>
  <si>
    <t>1D UZAVŘENÝ SÁČEK, MĚKKÝ KONVEX, NEUTRÁLNÍ ŠEDÝ, 15-33, MAXI, FILTR, 16505</t>
  </si>
  <si>
    <t>0172655</t>
  </si>
  <si>
    <t>KANYLA TRACHEOSTOMICKÁ PVC TRACHEOTEC PRO VARIO CUFF</t>
  </si>
  <si>
    <t>18922, ROTAČNÍ 15MM KONEKTOR, 2 FLEX.VNITŘ.KAN., VEL.6-10</t>
  </si>
  <si>
    <t>FAH</t>
  </si>
  <si>
    <t>Lindcare CZ s.r.o.</t>
  </si>
  <si>
    <t>10.05.01.07</t>
  </si>
  <si>
    <t>0142404</t>
  </si>
  <si>
    <t>PROUŽKY DIAGNOSTICKÉ ACCU-CHEK INSTANT 50</t>
  </si>
  <si>
    <t>0085434</t>
  </si>
  <si>
    <t>PROUŽKY DIAGNOSTICKÉ ACCU-CHEK PERFORMA 50</t>
  </si>
  <si>
    <t>0085433</t>
  </si>
  <si>
    <t>GLUKOMETR ACCU-CHEK PERFORMA</t>
  </si>
  <si>
    <t>SADA-PŘÍSTROJ,10 PROUŽKŮ,LANCETOVÉ PERO,LANCETY</t>
  </si>
  <si>
    <t>0140485</t>
  </si>
  <si>
    <t>AS-15 MEDICAL MY2752</t>
  </si>
  <si>
    <t>ORTÉZA RAMENNÍ, ZÁVĚS PAŽE POLSTROVANÝ VČ. ABDUKČNÍHO POLSTRU, UPÍNÁNÍ PŘEZKAMI</t>
  </si>
  <si>
    <t>0170776</t>
  </si>
  <si>
    <t>LANCETY ACCU-CHEK FASTCLIX 24</t>
  </si>
  <si>
    <t>LANCETY PRO ODBĚR KAPILÁRNÍ KRVE, V ZÁSOBNÍCÍCH PO 6 KS, 24 KS</t>
  </si>
  <si>
    <t>0140482</t>
  </si>
  <si>
    <t>MANU MEDICAL PLUS MY2761</t>
  </si>
  <si>
    <t>ORTÉZA ZÁPĚSTÍ, S OCHRANOU PALCE, ANAT. TVAR. KOVOVÁ VÝZT., UPÍNÁNÍ SUCHÝMI ZIPY</t>
  </si>
  <si>
    <t>0140481</t>
  </si>
  <si>
    <t>MANU MEDICAL MY2762</t>
  </si>
  <si>
    <t>ORTÉZA ZÁPĚSTÍ, ANATOMICKY TVAROVANÁ KOVOVÁ VÝZTUHA, UPÍNÁNÍ SUCHÝMI ZIPY</t>
  </si>
  <si>
    <t>0085076</t>
  </si>
  <si>
    <t>LANCETY ACCU-CHEK SOFTCLIX 25</t>
  </si>
  <si>
    <t>INZ.REŽIM,LANCETY PRO ODBĚR KAPILÁRNÍ KRVE,25KS</t>
  </si>
  <si>
    <t>0140480</t>
  </si>
  <si>
    <t>LUMBO MEDICAL LIGHT MY2744</t>
  </si>
  <si>
    <t>BANDÁŽ BEDERNÍ ELASTICKÁ,TLAK. SE 4 VÝZT.A UPÍN.POPRUHY PRO INDIV.NAST.STLAČENÍ</t>
  </si>
  <si>
    <t>0142462</t>
  </si>
  <si>
    <t>AUTOLANCETA ACCU-CHEK FASTCLIX</t>
  </si>
  <si>
    <t>ODBĚROVÉ PERO PRO BEZBOLESTNÝ VPICH, POUZE S LANCETAMI ACCU-CHEK FASTCLIX</t>
  </si>
  <si>
    <t>05.01.01.01</t>
  </si>
  <si>
    <t>0140479</t>
  </si>
  <si>
    <t>LUMBO MEDICAL PRO MY2743</t>
  </si>
  <si>
    <t>BANDÁŽ BEDERNÍ ELASTICKÁ, TLAK. SE 4 STABIL. VÝZT. PRO PODPORU ANAT.SPRÁV.DRŽENÍ</t>
  </si>
  <si>
    <t>PHONAK SKY B90-UP</t>
  </si>
  <si>
    <t>0045463</t>
  </si>
  <si>
    <t>0045714</t>
  </si>
  <si>
    <t>LONARIS COTTON A-F, ŠPICE UZ-OT, VŠECHNY BARVY, VELIKOSTI A VARIANTY</t>
  </si>
  <si>
    <t>0045726</t>
  </si>
  <si>
    <t>LONARIS COTTON A-G, ŠPICE UZ-OT, VŠECHNY BARVY A VELIKOSTI</t>
  </si>
  <si>
    <t>0045461</t>
  </si>
  <si>
    <t>LONARIS EXCLUSIVE A-F, ŠPICE UZ-OT, VŠECHNY BARVY, VELIKOSTI A VARIANTY</t>
  </si>
  <si>
    <t>0045508</t>
  </si>
  <si>
    <t>NÁVLEK KOLENNÍ II.K.T.</t>
  </si>
  <si>
    <t>ROSANYTA 93 D-F, VŠECHNY BARVY A VELIKOSTI</t>
  </si>
  <si>
    <t>0045504</t>
  </si>
  <si>
    <t>NÁVLEK KOLENNÍ III.K.T.</t>
  </si>
  <si>
    <t>LONARIS C  D-F,VŠECHNY BARVY A VELIKOSTI</t>
  </si>
  <si>
    <t>0045500</t>
  </si>
  <si>
    <t>NÁVLEK KOTNÍKOVÝ III.K.T.</t>
  </si>
  <si>
    <t>LONARIS C  A-B,VŠECHNY BARVY A VELIKOSTI</t>
  </si>
  <si>
    <t>0045282</t>
  </si>
  <si>
    <t>LONARIS S RUKAVICÍ A-C,C-G , VŠECHNY BARVY A VELIKOSTI</t>
  </si>
  <si>
    <t>0045713</t>
  </si>
  <si>
    <t>LONARIS COTTON A-G, ŠPICE UZ-OT , VŠECHNY BARVY A VELIKOSTI</t>
  </si>
  <si>
    <t>0045462</t>
  </si>
  <si>
    <t>LONARIS EXTRA FEINE A-F, ŠPICE UZ-OT , VŠECHNY BARVY, VELIKOSTI</t>
  </si>
  <si>
    <t>0086857</t>
  </si>
  <si>
    <t>SÁČEK 1D DRENÁŽNÍ EAKIN,839251</t>
  </si>
  <si>
    <t>SÁČEK MEDIUM,SE ŠIROKOU VÝPUSTÍ,110X75MM,10KS</t>
  </si>
  <si>
    <t>0171690</t>
  </si>
  <si>
    <t>MOTION SA 5PX</t>
  </si>
  <si>
    <t>SLUCHADLO ZÁVĚSNÉ DIGITÁLNÍ 36 KANÁLOVÉ</t>
  </si>
  <si>
    <t>CUTIMED CAVITY</t>
  </si>
  <si>
    <t>15CMX15CM POLYURETANOVÁ PĚNA DO DUTIN A KAVIT,STERILNÍ,5KS</t>
  </si>
  <si>
    <t>01.02.07.05</t>
  </si>
  <si>
    <t>0086856</t>
  </si>
  <si>
    <t>SÁČEK 1D DRENÁŽNÍ EAKIN,839250</t>
  </si>
  <si>
    <t>SÁČEK MINI,SE ŠIROKOU VÝPUSTÍ,45X30MM,10KS</t>
  </si>
  <si>
    <t>CUTIMED SILTEC SACRUM</t>
  </si>
  <si>
    <t>S JEMNĚ ADHERENTNÍM OKRAJEM 17,5CMX17,5CM,PRO SAKRUM,5KS</t>
  </si>
  <si>
    <t>1531,2</t>
  </si>
  <si>
    <t>BD JEHLIČKY K INZULÍNOVÝM PERŮM 4MM, 32G - TENKOSTĚNNÉ</t>
  </si>
  <si>
    <t>BD JEHLIČKY K INZULÍNOVÝM PERŮM 12,7MM, 29G - TENKOSTĚNNÉ</t>
  </si>
  <si>
    <t>0093337</t>
  </si>
  <si>
    <t>ROLLATOR SIMPLY ROLL 243840</t>
  </si>
  <si>
    <t>ČTYŘKOLOVÉ CHODÍTKO SKLÁDACÍ,NASTAVITELNÁ VÝŠKA 82-96CM, NOSNOST 120KG</t>
  </si>
  <si>
    <t>0078159</t>
  </si>
  <si>
    <t>CHILDREN WALKING FRAME 221000</t>
  </si>
  <si>
    <t>CHODÍTKO DĚTSKÉ DURALOVÉ PEVNÉ ČTYŘBODOVÉ, NASTAVITELNÁ  VÝŠKA 61-71CM</t>
  </si>
  <si>
    <t>TRACOE TWIST 309,MLUVÍCÍ, VNITŘNÍ KANYLA S 15 MM KONEKTOREM, VZDUCHOVÁ HADIČKA</t>
  </si>
  <si>
    <t>TRACOE TWIST 306,VNITŘNÍ KANYLA S 15 MM KONEKTOREM, SUBGLOTICKÉ ODSÁVÁNÍ</t>
  </si>
  <si>
    <t>NÁVLEK PAŽNÍ II.KT. LONARIS EXCLUSIVE</t>
  </si>
  <si>
    <t>LONARIS EXCLUSIVE VELIKOST 1-5 , C-G</t>
  </si>
  <si>
    <t>NÁVLEK PAŽNÍ II.KT. LONARIS EXCLUSIVE A RUKACICE</t>
  </si>
  <si>
    <t>NÁVLEK PAŽNÍ II.KT. LONARIS EXCLUSIVE S RUKACICÍ</t>
  </si>
  <si>
    <t>LONARIS EXTCLUSIVE VELIKOST 1-5 , C-G</t>
  </si>
  <si>
    <t>KALHOTY PUNČOCHOVÉ KOMPRESNÍ C II.KT. LONARIS EXCLUSIVE PÁNSKÉ</t>
  </si>
  <si>
    <t>KALHOTY PUNČOCHOVÉ KOMPRESNÍ A II.KT. LONARIS EXCLUSIVE DÁMSKÉ</t>
  </si>
  <si>
    <t>SIGVARIS 503 PLUS A-T PŘÍRODNÍ GUMA OTEVŘENÁ ŠPIČKA</t>
  </si>
  <si>
    <t>SIGVARIS 503 PLUS A-T PÁNSKÉ PŘÍRODNÍ GUMA OTEVŘENÁ ŠPIČKA</t>
  </si>
  <si>
    <t>HYALO4 SILVER SPRAY 50 ML</t>
  </si>
  <si>
    <t>SUSPENZNÍ SPREJ S KYSELINOU HYALURONOVOU K OŠETŘENÍ NEINFEKČNÍCH PORANĚNÍ</t>
  </si>
  <si>
    <t>A04</t>
  </si>
  <si>
    <t>Fidia Pharma CZ s.r.o.</t>
  </si>
  <si>
    <t>HYALO4 SILVER SPRAY 125 ML</t>
  </si>
  <si>
    <t>PUNČOCHA KOMPRESNÍ STEHENNÍ S ÚCHYTEM V PASE II.KT</t>
  </si>
  <si>
    <t>SIGVARIS 503 PLUS A-G PŘÍRODNÍ GUMA OTEVŘENA ŠPIČKA</t>
  </si>
  <si>
    <t>VLIWAZELL PRO</t>
  </si>
  <si>
    <t>20 X 40 CM, 10 KS</t>
  </si>
  <si>
    <t>0140217</t>
  </si>
  <si>
    <t>LÍMEC KRČNÍ C1 (1100 – CC210X)</t>
  </si>
  <si>
    <t>LÍMEC KRČNÍ ANATOMICKY TVAROVANÝ, 7,5 A 9,5CM</t>
  </si>
  <si>
    <t>0041052</t>
  </si>
  <si>
    <t>NEONATÁLNÍ/PEDIATRICKÁ TRACHEOSTOMICKÁ KANYLA BIVONA TTS</t>
  </si>
  <si>
    <t>SILIKONOVÁ, S MANŽETOU TĚSNĚ PŘILÉHAJÍCÍ K TĚLU KANYLY, 67P/N/SP/SN</t>
  </si>
  <si>
    <t>0140218</t>
  </si>
  <si>
    <t>LÍMEC KRČNÍ C2 (1300 – CC220X)</t>
  </si>
  <si>
    <t>LÍMEC KRČNÍ S VÝZTUHOU, ANATOMICKY TVAROVANÝ, 7,5CM, 9CM, 11CM</t>
  </si>
  <si>
    <t>0082960</t>
  </si>
  <si>
    <t>PÁS BŘIŠNÍ STOMAMED COL 240</t>
  </si>
  <si>
    <t>PÁS BŘIŠNÍ PROTI BŘIŠNÍ KÝLE V OBLASTI STOMATU 24CM COL-240</t>
  </si>
  <si>
    <t>0082962</t>
  </si>
  <si>
    <t>PÁS BŘIŠNÍ STOMAMED COL 245,247,249</t>
  </si>
  <si>
    <t>PÁS BŘIŠNÍ PROTI BŘIŠNÍ KÝLE V OBLASTI STOMATU 24CM VYSOKÝ S OTVOREM 5, 7, 9,CM</t>
  </si>
  <si>
    <t>0082961</t>
  </si>
  <si>
    <t>PÁS BŘIŠNÍ STOMAMED COL 165,167,169</t>
  </si>
  <si>
    <t>PÁS BŘIŠNÍ PROTI BŘIŠNÍ KÝLE V OBLASTI STOMATU 16CM VYSOKÝ S OTVOREM 5, 7, 9,CM</t>
  </si>
  <si>
    <t>0086842</t>
  </si>
  <si>
    <t>1D VÝPUSTNÝ SÁČEK, PRŮHLEDNÝ, 10-76, MAXI, FILTR, 15570</t>
  </si>
  <si>
    <t>0170920</t>
  </si>
  <si>
    <t>PŘÍSTROJ BPAP PRISMACR, S PŘÍSLUŠENSTVÍM A VÝHŘEVNÝM ZVLHČOVAČEM</t>
  </si>
  <si>
    <t>INT, KAR, NEU, PNE</t>
  </si>
  <si>
    <t>10.04.03.04</t>
  </si>
  <si>
    <t>ORTÉZA HLEZENNÍ PERONEÁLNÍ</t>
  </si>
  <si>
    <t>28U70 GOON UNIVERZÁLNÍ VELIKOST</t>
  </si>
  <si>
    <t>20 X 25 CM, 10 KS</t>
  </si>
  <si>
    <t>0086841</t>
  </si>
  <si>
    <t>1D VÝPUSTNÝ SÁČEK, PRŮHLEDNÝ, 10-66, MIDI, FILTR, 15541</t>
  </si>
  <si>
    <t>0140392</t>
  </si>
  <si>
    <t>ORTÉZA KOTNÍKU MALLEO DIREXA STIRRUP</t>
  </si>
  <si>
    <t>50S9 PEVNÁ SKOŘEPINA, UNIVERZÁLNÍ VELIKOST I STRANA</t>
  </si>
  <si>
    <t>0082213</t>
  </si>
  <si>
    <t>1D VÝPUSTNÝ SÁČEK, BÉŽOVÝ, 10-76, MAXI, FILTR, KONTROLNÍ OKÉNKO, 15281</t>
  </si>
  <si>
    <t>0142840</t>
  </si>
  <si>
    <t>GUARDIAN LINK (3) VYSÍLAČ</t>
  </si>
  <si>
    <t>VYSÍLAČ PRO CGM U IP MINIMED 6XXG</t>
  </si>
  <si>
    <t>6MM, 100 KS</t>
  </si>
  <si>
    <t>OR 10K ORTÉZA ZÁPĚSTÍ - KARPÁL</t>
  </si>
  <si>
    <t>S - XL, PRAVÁ / LEVÁ, ČERNÁ / MODRÁ</t>
  </si>
  <si>
    <t>0081680</t>
  </si>
  <si>
    <t>10,5X10,5CM,10KS V BALENÍ</t>
  </si>
  <si>
    <t>1102,5</t>
  </si>
  <si>
    <t>0081066</t>
  </si>
  <si>
    <t>KRYTÍ HYDROGELOVÉ PLOŠNÉ INTRASITE CONFORMABLE</t>
  </si>
  <si>
    <t>10X10CM NA NETKANÉM TEXTILNÍM NOSIČI,10KS</t>
  </si>
  <si>
    <t>01.02.03.03</t>
  </si>
  <si>
    <t>0080835</t>
  </si>
  <si>
    <t>KRYTÍ HYDROGELOVÉ INTRASITE-GEL</t>
  </si>
  <si>
    <t>15G V APLIKÁTORU,1KS</t>
  </si>
  <si>
    <t>0080834</t>
  </si>
  <si>
    <t>25G V APLIKÁTORU,10KS</t>
  </si>
  <si>
    <t>0063997</t>
  </si>
  <si>
    <t>SEDAČKA PĚNOVĚ-GELOVÁ W0470</t>
  </si>
  <si>
    <t>ROZMĚR 43 X 43 X 5,5 CM, HMOTNOST PACIENTA MAX.100 KG</t>
  </si>
  <si>
    <t>0063994</t>
  </si>
  <si>
    <t>SEDAČKA PĚNOVÁ S TVAROVOU PAMĚTÍ W0480</t>
  </si>
  <si>
    <t>ROZMĚR 43 X 43 X 6/9 CM, HMOTNOST 1,4 KG, HMOTNOST PACIENTA MAX.100 KG</t>
  </si>
  <si>
    <t>0093024</t>
  </si>
  <si>
    <t>MATRACE VAFLOVÁ W3000</t>
  </si>
  <si>
    <t>PŘENOSNÁ SACÍ JEDNOTKA DEVILBISS VACU-AIDE QSU SÉRIE 7314</t>
  </si>
  <si>
    <t>Proormedent s.r.o.</t>
  </si>
  <si>
    <t>0093026</t>
  </si>
  <si>
    <t>MATRACE Z PĚNY S TVAROVOU PAMĚTÍ W3006</t>
  </si>
  <si>
    <t>ROZMĚR 195 X 87 X 14 CM, VODĚODOLNÁ, HMOTNOST PACIENTA MAX. 120 KG</t>
  </si>
  <si>
    <t>MUSE IQ I1000 CIC</t>
  </si>
  <si>
    <t>ORTÉZA HLEZENNÍ PERONEÁLNÍ NAVIGAIT</t>
  </si>
  <si>
    <t>CHEER 60 ITCPDW</t>
  </si>
  <si>
    <t>CHEER 60 MINIRITE</t>
  </si>
  <si>
    <t>CHEER 60 BTEP</t>
  </si>
  <si>
    <t>15X20 CM, 10 KS, TRANSPARENTNÍ, PRODYŠNÝ, ADHESIVNÍ POLYURETANOVÝ FILM</t>
  </si>
  <si>
    <t>10X25 CM, 20 KS, TRANSPARENTNÍ, PRODYŠNÝ, ADHESIVNÍ POLYURETANOVÝ FILM</t>
  </si>
  <si>
    <t>PHONAK SKY B90-P</t>
  </si>
  <si>
    <t>10X12 CM, 70 KS, TRANSPARENTNÍ, PRODYŠNÝ, ADHESIVNÍ POLYURETANOVÝ FILM</t>
  </si>
  <si>
    <t>8400,0</t>
  </si>
  <si>
    <t>6X7 CM, 100 KS, TRANSPARENTNÍ, PRODYŠNÝ, ADHESIVNÍ POLYURETANOVÝ FILM</t>
  </si>
  <si>
    <t>9X35 CM, 30 KS, SAMOLEPÍCÍ ABSORPČNÍ KRYTÍ, STERILNÍ, HYPOALERGENNÍ</t>
  </si>
  <si>
    <t>9450,0</t>
  </si>
  <si>
    <t>9X30 CM, 30 KS, SAMOLEPÍCÍ ABSORPČNÍ KRYTÍ, STERILNÍ, HYPOALERGENNÍ</t>
  </si>
  <si>
    <t>9X25 CM, 30 KS, SAMOLEPÍCÍ ABSORPČNÍ KRYTÍ, STERILNÍ, HYPOALERGENNÍ</t>
  </si>
  <si>
    <t>9X20 CM, 30 KS, SAMOLEPÍCÍ ABSORPČNÍ KRYTÍ, STERILNÍ, HYPOALERGENNÍ</t>
  </si>
  <si>
    <t>9X15 CM, 50 KS, SAMOLEPÍCÍ ABSORPČNÍ KRYTÍ, STERILNÍ, HYPOALERGENNÍ</t>
  </si>
  <si>
    <t>9X10 CM, 50 KS, SAMOLEPÍCÍ ABSORPČNÍ KRYTÍ, STERILNÍ, HYPOALERGENNÍ</t>
  </si>
  <si>
    <t>8X15 CM, 50 KS, SAMOLEPÍCÍ ABSORPČNÍ KRYTÍ, STERILNÍ, HYPOALERGENNÍ</t>
  </si>
  <si>
    <t>0130046</t>
  </si>
  <si>
    <t>VÝPUSTNÝ,PRŮHLEDNÝ,KROUŽEK 55MM,10KS,1208-55</t>
  </si>
  <si>
    <t>10X25 CM, 10 KS, FILMOVÉ KRYTÍ SE SILIKONOUVOU VRSTVOU, SAFETAC TECHNOLOGIE</t>
  </si>
  <si>
    <t>0130036</t>
  </si>
  <si>
    <t>DANSAC NOVA 1 FOLD UP MAXI</t>
  </si>
  <si>
    <t>VÝPUSTNÝ,PRŮHLEDNÝ,KROUŽEK 15-90MM,10KS,816-15</t>
  </si>
  <si>
    <t>0130035</t>
  </si>
  <si>
    <t>VÝPUSTNÝ,BÉŽOVÝ,KROUŽEK 15-90MM,10KS,815-15</t>
  </si>
  <si>
    <t>PŘÍSLUŠENSTVÍ K TRACHEOSTOMICKÉ KANYLE</t>
  </si>
  <si>
    <t>ABSORBČNÍ PODLOŽKA POD KANYLU 8X10 CM, 30 KS</t>
  </si>
  <si>
    <t>PŘÍSLUŠENSTVÍ K TRACHEOSTOMICKÉ KANYLE HME</t>
  </si>
  <si>
    <t>UMĚLÝ NOS (HME) KE KANYLÁM S 15MM KONEKROTEM</t>
  </si>
  <si>
    <t>ADAPTÉR PRO POSUN TĚŽIŠTĚ</t>
  </si>
  <si>
    <t>SUPRASORB P+PHMB NON ADHESIVE 10 X 10 CM</t>
  </si>
  <si>
    <t>PRODLOUŽENÍ PÁKY BRZDY S POJISTKOU</t>
  </si>
  <si>
    <t>PRODLOUŽENÍ TĚŽIŠTĚ S DRUHOU OSOU</t>
  </si>
  <si>
    <t>PRODLOUŽENÍ TĚŽIŠTĚ EXTRA DLOUHÉ</t>
  </si>
  <si>
    <t>KRYTÍ POLYURETANOVÉ S GELEM HYDROTAC CONCAVE</t>
  </si>
  <si>
    <t>18X18,5CM,10KS</t>
  </si>
  <si>
    <t>POHON JEDNORUČNÍ S DVOJITOU OBRUČÍ</t>
  </si>
  <si>
    <t>CLT ULTRA VERZE - SADA PŘÍSLUŠENSTVÍ</t>
  </si>
  <si>
    <t>CLT VERZE - SADA PŘÍSLUŠENSTVÍ</t>
  </si>
  <si>
    <t>DV - RÁM PRO ODNÍMATELNÉ PODNOŽKY</t>
  </si>
  <si>
    <t>VOZÍK MECHANICKÝ AKTIVNÍ AVANTGARDE 4</t>
  </si>
  <si>
    <t>LEHKÝ VOZÍK VARIABILNÍ,MODULÁRNÍ SYSTÉM,JEDNODÍLNÁ PODNOŽKA</t>
  </si>
  <si>
    <t>PODLOŽKY ABSORPČNÍ DEPEND LARGE</t>
  </si>
  <si>
    <t>60X90CM,10KS</t>
  </si>
  <si>
    <t>MATRACE ANTIDEKUBITNÍ AT03102</t>
  </si>
  <si>
    <t>PU PĚNA,ROZMĚR 90X200X15CM,PROŘEZÁVANÝ POVRCH,PAROPRODYŠNÝ A OMYVATELNÝ POTAH</t>
  </si>
  <si>
    <t>NÁSTAVEC NA WC PLASTOVÝ S POKLOPEM AT51202</t>
  </si>
  <si>
    <t>VÝŠKA 15CM, PLASTOVÝ, 2 FIXAČNÍ ÚCHYTY, POKLOP</t>
  </si>
  <si>
    <t>NÁSTAVEC NA WC PLASTOVÝ S POKLOPEM AT51201</t>
  </si>
  <si>
    <t>VÝŠKA 10CM, PLASTOVÝ, 2 FIXAČNÍ ÚCHYTY, POKLOP</t>
  </si>
  <si>
    <t>BERLE FRANCOUZSKÁ PŘEDLOKETNÍ SPECIÁLNÍ ACCESS COMFORT</t>
  </si>
  <si>
    <t>VYMĚKČENÁ RUKOJEŤ,NOSNOST 130KG</t>
  </si>
  <si>
    <t>FDI</t>
  </si>
  <si>
    <t>ZÁVĚS S UPEVNĚNÍM KOLEM PASU 3187</t>
  </si>
  <si>
    <t>4 VELIKOSTI</t>
  </si>
  <si>
    <t>0132003</t>
  </si>
  <si>
    <t>GLUKOMETR EB SENSOR SET</t>
  </si>
  <si>
    <t>VIS</t>
  </si>
  <si>
    <t>ZSZ spol. s r.o.</t>
  </si>
  <si>
    <t>0132004</t>
  </si>
  <si>
    <t>PROUŽKY DIAGNOSTICKÉ EB SENZOR (PRO ZP KÓD 0132003)</t>
  </si>
  <si>
    <t>PUNČOCHY KOMPRESNÍ LÝTKOVÉ II.KT. LONARIS MICRO SOFT</t>
  </si>
  <si>
    <t>LONARIS MICRO SOFT A-D, ŠPICE UZ-OT, VŠECHNY BARVY , VELIKOSTI A VARIANTY</t>
  </si>
  <si>
    <t>PUNČOCHY KOMPRESNÍ POLOSTEHENNÍ II.KT. LONARIS MICRO SOFT</t>
  </si>
  <si>
    <t>LONARIS MICRO SOFT A-F, ŠPICE UZ-OT, VŠECHNY BARVY , VELIKOSTI A VARIANTY</t>
  </si>
  <si>
    <t>PUNČOCHY KOMPRESNÍ STEHENNÍ II.KT. LONARIS MICRO SOFT S KRAJKOU</t>
  </si>
  <si>
    <t>LONARIS MICRO SOFT A-G, ŠPICE UZ-OT, VŠECHNY BARVY , VELIKOSTI A VARIANTY</t>
  </si>
  <si>
    <t>PUNČOCHY KOMPRESNÍ STEHENNÍ II.KT. LONARIS MICRO SOFT NEKL.ÚPRAVOU</t>
  </si>
  <si>
    <t>KALHOTY PUNČOCHOVÉ KOMPRESNÍ C II.KT. LONARIS MICRO SOFT PÁNSKÉ</t>
  </si>
  <si>
    <t>17,5 X 22,5CM, 10 KS, SUPERABSORPČNÍ KRYTÍ</t>
  </si>
  <si>
    <t>3937,5</t>
  </si>
  <si>
    <t>0086235</t>
  </si>
  <si>
    <t>VÝPUSTNÝ,PRŮHLEDNÝ,00-40MM,BEZ OTVORU,30KS,818-00</t>
  </si>
  <si>
    <t>0085560</t>
  </si>
  <si>
    <t>DANSAC SKIN CREME</t>
  </si>
  <si>
    <t>KRÉM,50ML,1KS,085-50</t>
  </si>
  <si>
    <t>0085558</t>
  </si>
  <si>
    <t>DANSAC SKIN LOTION TISSUES</t>
  </si>
  <si>
    <t>UBROUSKY TĚLOVÉ,1KS,71000-0000</t>
  </si>
  <si>
    <t>0085557</t>
  </si>
  <si>
    <t>DANSAC SKIN LOTION</t>
  </si>
  <si>
    <t>TĚLOVÁ VODA,50ML,1KS,70005-0001</t>
  </si>
  <si>
    <t>0082996</t>
  </si>
  <si>
    <t>DANSAC NOVALIFE 2C MIDI</t>
  </si>
  <si>
    <t>UZAVŘENÝ,BÉŽOVÝ,KROUŽEK 70MM,30KS,1301-70</t>
  </si>
  <si>
    <t>0082995</t>
  </si>
  <si>
    <t>UZAVŘENÝ,BÉŽOVÝ,KROUŽEK 55MM,30KS,1301-55</t>
  </si>
  <si>
    <t>0082994</t>
  </si>
  <si>
    <t>UZAVŘENÝ,BÉŽOVÝ,KROUŽEK 43MM,30KS,1301-43</t>
  </si>
  <si>
    <t>0086594</t>
  </si>
  <si>
    <t>DANSAC NOVA 1</t>
  </si>
  <si>
    <t>UZAVŘENÝ,PRŮHLEDNÝ,20-60MM,30KS,802-20</t>
  </si>
  <si>
    <t>0080193</t>
  </si>
  <si>
    <t>5X7,5 CM, 10 KS, SILIKONOVÁ MŘÍŽKA, NEADHERENTNÍ K RÁNĚ, SAFETAC TECHNOLOGIE</t>
  </si>
  <si>
    <t>0086593</t>
  </si>
  <si>
    <t>UZAVŘENÝ,BÉŽOVÝ,50MM,30KS,801-50</t>
  </si>
  <si>
    <t>0086592</t>
  </si>
  <si>
    <t>UZAVŘENÝ,BÉŽOVÝ,45MM,30KS,801-45</t>
  </si>
  <si>
    <t>0086591</t>
  </si>
  <si>
    <t>UZAVŘENÝ,BÉŽOVÝ,40MM,30KS,801-40</t>
  </si>
  <si>
    <t>0169921</t>
  </si>
  <si>
    <t>3X45 CM, 5 KS, ABSORPČNÍ ALGINÁTOVÉ KRYTÍ, DO DUTIN</t>
  </si>
  <si>
    <t>675,00</t>
  </si>
  <si>
    <t>0086590</t>
  </si>
  <si>
    <t>UZAVŘENÝ,BÉŽOVÝ,35MM,30KS,801-35</t>
  </si>
  <si>
    <t>0093918</t>
  </si>
  <si>
    <t>POTAŽENÝ HYDROFILNÍ KATETR IHNED K POUŽITÍ, MUŽSKÝ, CH10, TIEMANN, 28490</t>
  </si>
  <si>
    <t>0085328</t>
  </si>
  <si>
    <t>MEDTRONIC RESERVOIR PARADIGM</t>
  </si>
  <si>
    <t>ZÁSOBNÍK INZULÍNU 3,0ML, 10KS</t>
  </si>
  <si>
    <t>05.03.05.05</t>
  </si>
  <si>
    <t>0093917</t>
  </si>
  <si>
    <t>POTAŽENÝ HYDROFILNÍ KATETR IHNED K POUŽITÍ, MUŽSKÝ, CH18, NELATON, 28418</t>
  </si>
  <si>
    <t>0062405</t>
  </si>
  <si>
    <t>OPĚRKA ZAD PRODLOUŽENÁ</t>
  </si>
  <si>
    <t>0093916</t>
  </si>
  <si>
    <t>POTAŽENÝ HYDROFILNÍ KATETR IHNED K POUŽITÍ, MUŽSKÝ, CH16, NELATON, 28416</t>
  </si>
  <si>
    <t>0140363</t>
  </si>
  <si>
    <t>ROZTOK ELASTOVISKÓZNÍ SUPLASYN 1-SHOT</t>
  </si>
  <si>
    <t>PŘEDPLNĚNÁ STŘÍKAČKA 1X6ML, HRAZENA 1 APLIKACE DO 1 KLOUBU/6 MĚS.</t>
  </si>
  <si>
    <t>0093915</t>
  </si>
  <si>
    <t>POTAŽENÝ HYDROFILNÍ KATETR IHNED K POUŽITÍ, MUŽSKÝ, CH14, NELATON, 28414</t>
  </si>
  <si>
    <t>0093914</t>
  </si>
  <si>
    <t>POTAŽENÝ HYDROFILNÍ KATETR IHNED K POUŽITÍ, MUŽSKÝ, CH12, NELATON, 28412</t>
  </si>
  <si>
    <t>0081895</t>
  </si>
  <si>
    <t>KRYTÍ GELOVÉ REVAMIL WOUND DRESSING</t>
  </si>
  <si>
    <t>SE 100% MEDEM NA HOJENÍ RAN 8X8CM,7KS</t>
  </si>
  <si>
    <t>448,00</t>
  </si>
  <si>
    <t>0140112</t>
  </si>
  <si>
    <t>COMFORTFORM WRIST/THUMB</t>
  </si>
  <si>
    <t>ZÁPĚSTNÍ ORTÉZA S PALCEM V ABDUKCI, SE 2 KOVOVÝMI DLAHAMI</t>
  </si>
  <si>
    <t>0003451</t>
  </si>
  <si>
    <t>PRŮMĚR 25MM, 05125</t>
  </si>
  <si>
    <t>0135479</t>
  </si>
  <si>
    <t>PÁS FIXAČNÍ HRUDNÍ</t>
  </si>
  <si>
    <t>0062513</t>
  </si>
  <si>
    <t>BOČNÍ ARETACE STUPAČKY</t>
  </si>
  <si>
    <t>0063785</t>
  </si>
  <si>
    <t>COMFORT FORM WRIST</t>
  </si>
  <si>
    <t>ORTÉZA ZÁPĚSTÍ, NASTAVITELNÁ KOVOVÁ VOLÁRNÍ DLAHA</t>
  </si>
  <si>
    <t>0086578</t>
  </si>
  <si>
    <t>CONSEAL ZÁTKA</t>
  </si>
  <si>
    <t>ALTERNA CONSEAL JEDNODÍLNÁ ZÁTKA, 45MM, 35 - 45MM, 01495</t>
  </si>
  <si>
    <t>03.01.02.05</t>
  </si>
  <si>
    <t>0025808</t>
  </si>
  <si>
    <t>BRZDA VNITŘNÍ</t>
  </si>
  <si>
    <t>CC 19</t>
  </si>
  <si>
    <t>FIXAČNÍ LÍMEC MOLITANOVÝ, 4 VELIKOSTI</t>
  </si>
  <si>
    <t>E 41</t>
  </si>
  <si>
    <t>FIXAČNÍ LÍMEC S PLASTOVOU VÝSTUHOU, 5 VELIKOSTÍ</t>
  </si>
  <si>
    <t>CC 121</t>
  </si>
  <si>
    <t>FIXAČNÍ LÍMEC MOLITANOVÝ S PLASTOVOU VÝSTUHOU, 7 VELIKOSTÍ</t>
  </si>
  <si>
    <t>0135480</t>
  </si>
  <si>
    <t>KOLEČKO STABILIZAČNÍ ODKLOPNÉ</t>
  </si>
  <si>
    <t>0062528</t>
  </si>
  <si>
    <t>KOLEČKO STABILIZAČNÍ</t>
  </si>
  <si>
    <t>0170455</t>
  </si>
  <si>
    <t>OTICON GET</t>
  </si>
  <si>
    <t>SLUCHADLO DIGITÁLNÍ ZÁVĚSNÉ NEBO ZVUKOVODOVÉ</t>
  </si>
  <si>
    <t>0011782</t>
  </si>
  <si>
    <t>ARMOR ACTION CI</t>
  </si>
  <si>
    <t>KOLENNÍ ORTÉZA ČTYŘBODOVÁ S VELMI PEVNÝM SKELETEM, PRO INSTABILITU ACL,PCL,CI</t>
  </si>
  <si>
    <t>0172906</t>
  </si>
  <si>
    <t>1D UROSTOMICKÝ SÁČEK, OBRÁCENÝ KONVEX, NEUTRÁLNÍ ŠEDÝ, 10-40, MIDI, 18400</t>
  </si>
  <si>
    <t>OTICON SENSEI</t>
  </si>
  <si>
    <t>0140369</t>
  </si>
  <si>
    <t>KATÉTR MOČOVÝ HYDROFILNÍ HOMECATH TIEMAN 40 CM</t>
  </si>
  <si>
    <t>HCT 4010,4012,4014,4016,4018 CH 10-18, BALENÍ 40 KUSŮ</t>
  </si>
  <si>
    <t>0093955</t>
  </si>
  <si>
    <t>ORTÉZA HLEZENNÍ ZPEVŇUJÍCÍ 104C</t>
  </si>
  <si>
    <t>ORTÉZA S VÝŘ.PRO PATU,VEL.OBUVI S-22-23,M-24-25,L-26-27,XL-28-29,XXL-30-31</t>
  </si>
  <si>
    <t>SNI</t>
  </si>
  <si>
    <t>Snížek s.r.o.</t>
  </si>
  <si>
    <t>0140581</t>
  </si>
  <si>
    <t>FLOCATH INTROGEL</t>
  </si>
  <si>
    <t>VEL. 10-18CH, DÉLKA 40CM, TIEMANN, 851643, 30KS/BAL</t>
  </si>
  <si>
    <t>02.03.02.02</t>
  </si>
  <si>
    <t>0140580</t>
  </si>
  <si>
    <t>VEL. 8-18CH, DÉLKA 20-40CM, OLIVE TIP, 851622, 851632, 851642, 30KS/BAL</t>
  </si>
  <si>
    <t>0140579</t>
  </si>
  <si>
    <t>VEL. 8-18CH, DÉLKA 20-40CM, NELATON, 851621, 851631, 851641, 30KS/BAL</t>
  </si>
  <si>
    <t>0170981</t>
  </si>
  <si>
    <t>OTICON RIA 2</t>
  </si>
  <si>
    <t>DIGITÁLNÍ SLUCHADLO, ZÁVĚSNÉ I ZVUKOVODOVÉ</t>
  </si>
  <si>
    <t>0140867</t>
  </si>
  <si>
    <t>COMPRESSION BANDAGE 519</t>
  </si>
  <si>
    <t>PODPRSENKA KOMPRESNÍ</t>
  </si>
  <si>
    <t>ABC</t>
  </si>
  <si>
    <t>DVORT spol. s r.o.</t>
  </si>
  <si>
    <t>OTICON SENSEI PRO SP</t>
  </si>
  <si>
    <t>DĚTSKÉ DIGITÁLNÍ SLUCHADLO SILNÉ PRO ZTRÁTY DO 143DB</t>
  </si>
  <si>
    <t>PHONAK VIRTO M50-312</t>
  </si>
  <si>
    <t>0093913</t>
  </si>
  <si>
    <t>POTAŽENÝ HYDROFILNÍ KATETR IHNED K POUŽITÍ, MUŽSKÝ, CH10, NELATON, 28410</t>
  </si>
  <si>
    <t>0062410</t>
  </si>
  <si>
    <t>VIDLICE KRÁTKÁ</t>
  </si>
  <si>
    <t>MOTION CHARGE&amp;GO 2NX</t>
  </si>
  <si>
    <t>0085656</t>
  </si>
  <si>
    <t>1D UROSTOMICKÝ SÁČEK, PRŮHLEDNÝ, 10-76, MAXI, 11804</t>
  </si>
  <si>
    <t>0172773</t>
  </si>
  <si>
    <t>SILK 3NX</t>
  </si>
  <si>
    <t>PŘÍSTROJ BPAP PRISMA25ST, S PŘÍSLUŠENSTVÍM A VÝHŘEVNÝM ZVLHČOVAČEM</t>
  </si>
  <si>
    <t>0093151</t>
  </si>
  <si>
    <t>ORTÉZA KOLENNÍ ELASTICKÁ S PODPOROU PRO PATELU</t>
  </si>
  <si>
    <t>50K15 GENU SENSA, VEL. XXS-XXL, SILIKONOVÉ PELOTY</t>
  </si>
  <si>
    <t>0085655</t>
  </si>
  <si>
    <t>1D UROSTOMICKÝ SÁČEK, BÉŽOVÝ, 10-76, MAXI, 11802</t>
  </si>
  <si>
    <t>0093618</t>
  </si>
  <si>
    <t>ORTÉZA KOLENE 8353 GENU DIREXA WRAPAROUND</t>
  </si>
  <si>
    <t>CELOPLOŠNĚ ROZEPÍNACÍ, KRYTÉ SNÍMATELNÉ DVOUOSÉ KLOUBY, VEL. XS-XL</t>
  </si>
  <si>
    <t>0140237</t>
  </si>
  <si>
    <t>484</t>
  </si>
  <si>
    <t>CHODÍTKO JEDNOSTRANNÉ ODLEHČENÉ HEMI, SKLÁDACÍ RÁM, DRŽADLO PRO VSTÁVÁNÍ</t>
  </si>
  <si>
    <t>07.03.03.01</t>
  </si>
  <si>
    <t>0011612</t>
  </si>
  <si>
    <t>575 B</t>
  </si>
  <si>
    <t>NÁSTAVEC NA WC PLASTOVÝ, VÝŠKA 10 CM, DVA FIXAČNÍ ŠROUBY</t>
  </si>
  <si>
    <t>0023882</t>
  </si>
  <si>
    <t>508 SUPER</t>
  </si>
  <si>
    <t>NÁSTAVEC NA WC VYMĚKČENÝ, VÝŠKA 10 CM, DVA FIXAČNÍ ŠROUBY</t>
  </si>
  <si>
    <t>0078871</t>
  </si>
  <si>
    <t>UNIVERSAL ANKLE BRACE</t>
  </si>
  <si>
    <t>ORTÉZA HLEZENNÍ PRO KONTROLU INVERZE A EVERZE</t>
  </si>
  <si>
    <t>0062680</t>
  </si>
  <si>
    <t>PB 331-5</t>
  </si>
  <si>
    <t>LŮŽKO POLOHOVACÍ ELEKTRICKÉ, PĚTIDÍLNÝ ROŠT, POSTRANICE, HRAZDA S HRAZDIČKOU</t>
  </si>
  <si>
    <t>0080235</t>
  </si>
  <si>
    <t>KOMPRESY MEDICOMP NESTERILNÍ</t>
  </si>
  <si>
    <t>7,5X7,5CM,NETKANÝ TEXTIL,4 VRSTVY,100KS</t>
  </si>
  <si>
    <t>0080234</t>
  </si>
  <si>
    <t>5X5CM,NETKANÝ TEXTIL,4 VRSTVY,100KS</t>
  </si>
  <si>
    <t>0080233</t>
  </si>
  <si>
    <t>10X10CM,NETKANÝ TEXTIL,100KS</t>
  </si>
  <si>
    <t>0080173</t>
  </si>
  <si>
    <t>GÁZA SKLÁDANÁ KOMPRESY STERILNÍ STERILUX</t>
  </si>
  <si>
    <t>10X10CM,8 VRSTEV,25X2KS</t>
  </si>
  <si>
    <t>0080172</t>
  </si>
  <si>
    <t>7,5X7,5CM,8 VRSTEV,25X2KS</t>
  </si>
  <si>
    <t>0080171</t>
  </si>
  <si>
    <t>5X5CM,8 VRSTEV,25X2KS</t>
  </si>
  <si>
    <t>AVICENUM ORTHO 1500 ORTÉZA ZÁPĚSTÍ TYP 01</t>
  </si>
  <si>
    <t>LEVÁ, VÝZTUHA, ZÁPĚSTNÍ PÁSKA, VEL. XS - XXL</t>
  </si>
  <si>
    <t>AVICENUM ORTHO 1500 BANDÁŽ LOKETNÍ TYP 01</t>
  </si>
  <si>
    <t>OBOUSTRANNÁ, EPIKONDYLÁRNÍ PÁSKA, SILIKONOVÉ PELOTY, VEL. XS - XXL</t>
  </si>
  <si>
    <t>PHONAK NAÍDA B50-R RIC</t>
  </si>
  <si>
    <t>P 703</t>
  </si>
  <si>
    <t>ORTÉZA ZÁPĚSTÍ PRODYŠNÁ S DOTAHEM KRÁTKÁ, UNIVERZÁLNÍ VELIKOST</t>
  </si>
  <si>
    <t>0172352</t>
  </si>
  <si>
    <t>MÝDLO S NANOSTŘÍBREM A KAOLINEM PHARMEDIS</t>
  </si>
  <si>
    <t>PŘÍRODNÍ MÝDLO TEKUTÉ 500ML</t>
  </si>
  <si>
    <t>MHC</t>
  </si>
  <si>
    <t>NANO NASIL s.r.o.</t>
  </si>
  <si>
    <t>0172353</t>
  </si>
  <si>
    <t>PŘÍRODNÍ MÝDLO TUHÉ 100G</t>
  </si>
  <si>
    <t>0140260</t>
  </si>
  <si>
    <t>NÁVLEK PAHÝLOVÝ KOMPRESIVNÍ STEHENNÍ JUZO DYNAMIC 3512</t>
  </si>
  <si>
    <t>S UCHYCENÍM V PASE; II.K.T.; VELIKOSTI I-VI; DÉLKY 20-25-30-35 CM</t>
  </si>
  <si>
    <t>0018654</t>
  </si>
  <si>
    <t>ROLLATOR SIMPLY - 2 WHEELED 243800</t>
  </si>
  <si>
    <t>DVOUKOLOVÉ SKLÁDACÍ CHODÍTKO, SEDÁTKO, NASTAVITELNÁ VÝŠKA 81-94CM, NOSNOST 120KG</t>
  </si>
  <si>
    <t>07.03.02.01</t>
  </si>
  <si>
    <t>SUPRASORB P+PHMB NON ADHESIVE 7,5 X 7,5 CM</t>
  </si>
  <si>
    <t>HRUDNÍ PELOTA, LEVÁ NEBO PRAVÁ</t>
  </si>
  <si>
    <t>ABDUKČNÍ KLÍN</t>
  </si>
  <si>
    <t>LOKETNÍ OPĚRKA PRO HEMIPLEGIKY</t>
  </si>
  <si>
    <t>NETTI 4U CES PLUS</t>
  </si>
  <si>
    <t>0080163</t>
  </si>
  <si>
    <t>8X15CM,AKTIVNÍ PLOCHA 6X10,S POLŠTÁŘKEM,1KS</t>
  </si>
  <si>
    <t>0080162</t>
  </si>
  <si>
    <t>8X10CM,S POLŠTÁŘKEM,1KS</t>
  </si>
  <si>
    <t>0140373</t>
  </si>
  <si>
    <t>KATÉTR MOČOVÝ HYDROFILNÍ DĚTSKÝ HOMECATH PLUS SE ZÁSOBNÍKEM VODY 30 CM</t>
  </si>
  <si>
    <t>HCP-SN 3006,3008,3010 CH 6-10 BALENÍ 30 KUSŮ</t>
  </si>
  <si>
    <t>0140374</t>
  </si>
  <si>
    <t>KATÉTR MOČOVÝ HYDROFILNÍ HOMECATH PLUS TIEMAN SE ZÁSOBNÍKEM VODY 40 CM</t>
  </si>
  <si>
    <t>HCT-SN 4010,4012,4014,4016,4018 CH 10-18 BALENÍ 40 KUSŮ</t>
  </si>
  <si>
    <t>0080224</t>
  </si>
  <si>
    <t>VATA BUNIČITÁ PŘÍŘEZY</t>
  </si>
  <si>
    <t>20X30CM,1KG</t>
  </si>
  <si>
    <t>01.04.01.01</t>
  </si>
  <si>
    <t>0080222</t>
  </si>
  <si>
    <t>VATA BUNIČITÁ DĚLENÁ-TAMPONY</t>
  </si>
  <si>
    <t>40X50MM,2ROLE,500KS</t>
  </si>
  <si>
    <t>01.04.01.02</t>
  </si>
  <si>
    <t>0081418</t>
  </si>
  <si>
    <t>7,5X7,5CM,4 VRSTVY,NETKANÝ TEXTIL,100KS</t>
  </si>
  <si>
    <t>0081417</t>
  </si>
  <si>
    <t>5X5CM,4 VRSTVY,NETKANÝ TEXTIL,100KS</t>
  </si>
  <si>
    <t>CARBO MAX</t>
  </si>
  <si>
    <t>VOZÍK MECH. AKTIVNÍ PROGEO, INDIV. NASTAVENÍ, PEVNÝ KARBONOVÝ RÁM NASTAVITELNÝ</t>
  </si>
  <si>
    <t>PRG</t>
  </si>
  <si>
    <t>0095574</t>
  </si>
  <si>
    <t>KERAMICKÁ KONCOVKA</t>
  </si>
  <si>
    <t>K BÍLÝM (ČERVENOBÍLÝM) ORIENTAČNÍM HOLÍM KK</t>
  </si>
  <si>
    <t>09.04.03.02</t>
  </si>
  <si>
    <t>ORTÉZA KOLENNÍ S VÝZTUHAMI 006CII</t>
  </si>
  <si>
    <t>006CII</t>
  </si>
  <si>
    <t>0086496</t>
  </si>
  <si>
    <t>DANSAC NOVA 2 WAFER</t>
  </si>
  <si>
    <t>PRSTENEC 70MM,15-62MM,5KS,1170-15</t>
  </si>
  <si>
    <t>0086495</t>
  </si>
  <si>
    <t>PODLOŽKA,KROUŽEK 55MM,15-47MM,5KS,1155-15</t>
  </si>
  <si>
    <t>0086494</t>
  </si>
  <si>
    <t>PODLOŽKA,KROUŽEK 43MM,15-35MM,5KS,1143-15</t>
  </si>
  <si>
    <t>0086253</t>
  </si>
  <si>
    <t>DANSAC ZAJIŠŤOVACÍ PÁSEK</t>
  </si>
  <si>
    <t>1KS,09000-0000</t>
  </si>
  <si>
    <t>03.08.02.01</t>
  </si>
  <si>
    <t>4X30CM, 5KS, SAMOLEPÍCÍ KRYTÍ NA JIZVY SE SILIKONOVOU VRSTVOU SAFETAC, NESTERIL</t>
  </si>
  <si>
    <t>5X7,5CM, 5KS, SAMOLEPÍCÍ KRYTÍ NA JIZVY SE SILIKONOVOU VRSTVOU SAFETAC, NESTERIL</t>
  </si>
  <si>
    <t>4 X 30CM, 5 KS, SAMOLEPÍCÍ KRYTÍ NA JIZVY SE SILIKONOVOU VRSTVOU SAFETAC, STERIL</t>
  </si>
  <si>
    <t>0023497</t>
  </si>
  <si>
    <t>GENUTRAIN S - ORTÉZA KOLENNÍ S KLOUBEM</t>
  </si>
  <si>
    <t>GENUTRAIN-S, 7 VELIKOSTÍ, LEVÁ, PRAVÁ</t>
  </si>
  <si>
    <t>0140222</t>
  </si>
  <si>
    <t>CHODÍTKO DVOUKOLOVÉ DĚTSKÉ AIR-N</t>
  </si>
  <si>
    <t>CHODÍTKO DVOUKOLOVÉ DĚTSKÉ VÝŠKOVĚ STAVITELNÉ</t>
  </si>
  <si>
    <t>0140220</t>
  </si>
  <si>
    <t>CHODÍTKO DVOJKOLKA ARA</t>
  </si>
  <si>
    <t>VÝŠKOVĚ NASTAVITELNÉ, SKLÁDACÍ, LEHKÉ, TVAROVANÉ OPĚRKY</t>
  </si>
  <si>
    <t>0140221</t>
  </si>
  <si>
    <t>CHODÍTKO ČTYŘKOLKA ROLLATOR KLASSIC KANGURO</t>
  </si>
  <si>
    <t>CHODÍTKO ČTYŘKOLKA ODLEHČENÉ 5,2KG, NOSNOST 130KG</t>
  </si>
  <si>
    <t>0135195</t>
  </si>
  <si>
    <t>PŘÍSLUŠENSTVÍ K MECH.VOZÍKU ŘADA 385</t>
  </si>
  <si>
    <t>PODNOŽKA POLOHOVACÍ</t>
  </si>
  <si>
    <t>0082620</t>
  </si>
  <si>
    <t>20-70 MM, BÉŽOVÝ, STANDARD, FILTR, 10 KS</t>
  </si>
  <si>
    <t>0045443</t>
  </si>
  <si>
    <t>GLORIAMED 242 COTTON - PUNČOCHA KOMPRESNÍ S ÚCHYTEM V PASE II.K.T.</t>
  </si>
  <si>
    <t>OTEVŘENÁ ŠPIČKA A-GM PRAVÁ LEVÁ MAX</t>
  </si>
  <si>
    <t>134</t>
  </si>
  <si>
    <t>0045442</t>
  </si>
  <si>
    <t>OTEVŘENÁ ŠPIČKA A-GM PRAVÁ LEVÁ</t>
  </si>
  <si>
    <t>0012116</t>
  </si>
  <si>
    <t>PODNOŽKY ELEKTRICKY POLOHOVACÍ</t>
  </si>
  <si>
    <t>0136301</t>
  </si>
  <si>
    <t>PŘÍSLUŠENSTVÍ K ELEKTRICKÉMU POJÍZDNÉMU ZVEDÁKU</t>
  </si>
  <si>
    <t>ZÁVĚS SÍŤOVANÝ DO KOUPELE S OPOROU HLAVY, TYP 160</t>
  </si>
  <si>
    <t>0045133</t>
  </si>
  <si>
    <t>LASTOFA S BAVLNOU-OTEVŘENÁ ŠPIČKA A-G</t>
  </si>
  <si>
    <t>0136297</t>
  </si>
  <si>
    <t>SAMSON DRVF02</t>
  </si>
  <si>
    <t>ZVEDÁK ELEKTRICKÝ POJÍZDNÝ VITEA CARE</t>
  </si>
  <si>
    <t>GER, NEU, ORT, REH, INT</t>
  </si>
  <si>
    <t>07.05.03.01</t>
  </si>
  <si>
    <t>RONDO 2 (ME1150) AUDIO PROCESOR</t>
  </si>
  <si>
    <t>ZEVNÍ ČÁST KOCHLEÁRNÍHO IMPLANTÁTU,KOMPAKT,AUTOMAT,VESTAV.BAT.,VODĚODOLNÝ</t>
  </si>
  <si>
    <t>SONNET (ME1310) AUDIO PROCESOR</t>
  </si>
  <si>
    <t>ZEVNÍ ČÁST KOCHLEÁRNÍHO IMPLANTÁTU,ZÁVĚSNÝ,VODĚODOLNÝ,AUTOMAT.ZPRAC.SIGNÁLU</t>
  </si>
  <si>
    <t>KANYLA TRACHEOSTOMICKÁ MLUVÍCÍ 104 S-PVC</t>
  </si>
  <si>
    <t>NODOP,TYP B,2 VNITŘNÍ KANYLY,ID 7-14MM,PÁSEK</t>
  </si>
  <si>
    <t>KANYLA TRACHEOSTOMICKÁ MLUVÍCÍ 103 S-PVC</t>
  </si>
  <si>
    <t>NODOP,TYP A,2 VNITŘNÍ KANYLY,ID 7-14MM,PÁSEK</t>
  </si>
  <si>
    <t>10.05.01.08</t>
  </si>
  <si>
    <t>LŮŽKO PEČOVATELSKÉ DALI</t>
  </si>
  <si>
    <t>POLOHOVACÍ, ELEKTRICKÉ, POJÍZDNÉ, S HRAZDOU A HRAZDIČKOU</t>
  </si>
  <si>
    <t>BUM</t>
  </si>
  <si>
    <t>LB BOHEMIA, s.r.o.</t>
  </si>
  <si>
    <t>KANYLA TRACHEOSTOMICKÁ STANDARD 102-D,SPVC</t>
  </si>
  <si>
    <t>NODOP,2 VNITŘNÍ KANYLY,ID 7-14MM,PÁSEK</t>
  </si>
  <si>
    <t>KANYLA TRACHEOSTOMICKÁ PEDIATRICKÁ STANDARD 102 S-PVC</t>
  </si>
  <si>
    <t>NODOP,1 VNITŘNÍ KANYLA,ID 3-6MM, PÁSEK</t>
  </si>
  <si>
    <t>KANYLA TRACHEOSTOMICKÁ STANDARD 102 S-PVC</t>
  </si>
  <si>
    <t>NODOP,1 VNITŘNÍ KANYLA,ID 7-14MM,PÁSEK</t>
  </si>
  <si>
    <t>KANYLA TRACHEOSTOMICKÁ PEDIATRICKÁ STANDARD 101 S-PVC</t>
  </si>
  <si>
    <t>NODOP,BEZ VNITŘNÍ KANYLY,ID 3-6MM, PÁSEK</t>
  </si>
  <si>
    <t>KANYLA TRACHEOSTOMICKÁ STANDARD 101 S-PVC</t>
  </si>
  <si>
    <t>NODOP,BEZ VNITŘNÍ KANYLY,ID 7-14MM,PÁSEK</t>
  </si>
  <si>
    <t>ELEKTROLARYNG ROMET 355</t>
  </si>
  <si>
    <t>SADA VČETNĚ 1 KS AKUMULÁTORU,NABÍJECÍ PODLOŽKY,ÚSTNÍHO ADAPTÉRU</t>
  </si>
  <si>
    <t>FHM</t>
  </si>
  <si>
    <t>CÉVKA ODSÁVACÍ PVC WELLSPRING</t>
  </si>
  <si>
    <t>VELIKOST 24F,S KONEKTOREM,DÉLKA 30 CM, PRO DUPV, 500KS</t>
  </si>
  <si>
    <t>WEL</t>
  </si>
  <si>
    <t>VELIKOST 22F,S KONEKTOREM,DÉLKA 30 CM, PRO DUPV, 500KS</t>
  </si>
  <si>
    <t>VELIKOST 20F,S KONEKTOREM,DÉLKA 30 CM, PRO DUPV, 500KS</t>
  </si>
  <si>
    <t>0169533</t>
  </si>
  <si>
    <t>SLUCHADLO ZÁVĚSNÉ DIGITÁLNÍ AUDIFON VICO M</t>
  </si>
  <si>
    <t>ZTRÁTY DO 100 DB, 4 KANÁLY</t>
  </si>
  <si>
    <t>962</t>
  </si>
  <si>
    <t>audifon s.r.o.</t>
  </si>
  <si>
    <t>0045772</t>
  </si>
  <si>
    <t>MEMORY ALOE VERA</t>
  </si>
  <si>
    <t>MEMORY ALOE VERA A-G S PROTISKLUZOVÝM LEMEM,UZAVŘENÁ ŠPIČKA</t>
  </si>
  <si>
    <t>0169201</t>
  </si>
  <si>
    <t>CUTIMED SORBACT RIBBON GAUZE</t>
  </si>
  <si>
    <t>2CMX50CM KRYTÍ ANTIMIKROBIÁLNÍ,PŘÍŘEZ V ROLI,STERILNÍ,20KS</t>
  </si>
  <si>
    <t>0172658</t>
  </si>
  <si>
    <t>KANYLA TRACHEOSTOMICKÁ PUR DURATWIX UNI</t>
  </si>
  <si>
    <t>19201, KON. 15MM,360 ST.ROTACE ROTATWIX, VEL.7-10</t>
  </si>
  <si>
    <t>0136242</t>
  </si>
  <si>
    <t>BORT AIR WALKER ACHILLO</t>
  </si>
  <si>
    <t>ORTÉZA HLEZNA A ACHIL.ŠLACHY RIGIDNÍ VYSOKÁ S NAFUKOVACÍ VLOŽKOU 100 320</t>
  </si>
  <si>
    <t>BOR</t>
  </si>
  <si>
    <t>0169192</t>
  </si>
  <si>
    <t>10CMX10CM POLYURETANOVÁ PĚNA DO DUTIN A KAVIT,STERILNÍ,10KS</t>
  </si>
  <si>
    <t>0170891</t>
  </si>
  <si>
    <t>JEHLY PRO INZULÍNOVÁ PERA</t>
  </si>
  <si>
    <t>SUPER FINE, 6MM 31G, 100KS</t>
  </si>
  <si>
    <t>ARK</t>
  </si>
  <si>
    <t>JP</t>
  </si>
  <si>
    <t>0169532</t>
  </si>
  <si>
    <t>SLUCHADLO ZÁVĚSNÉ DIGITÁLNÍ AUDIFON VICO S TRT</t>
  </si>
  <si>
    <t>ZTRÁTY DO 90 DB, 4 KANÁLY, S TINITUS MASKEREM</t>
  </si>
  <si>
    <t>0171976</t>
  </si>
  <si>
    <t>CLIMATELINEAIR OXY</t>
  </si>
  <si>
    <t>VYHŘÍVANÁ VZDUCHOVÁ TRUBICE</t>
  </si>
  <si>
    <t>0161112</t>
  </si>
  <si>
    <t>MEMORY ALOE VERA A-D,UZAVŘENÁ ŠPIČKA</t>
  </si>
  <si>
    <t>0169191</t>
  </si>
  <si>
    <t>5CMX6CM POLYURETANOVÁ PĚNA DO DUTIN A KAVIT,STERILNÍ,10KS</t>
  </si>
  <si>
    <t>0136241</t>
  </si>
  <si>
    <t>BORT AIR WALKER LONG</t>
  </si>
  <si>
    <t>ORTÉZA HLEZNA RIGIDNÍ VYSOKÁ S NAFUKOVACÍ VLOŽKOU 100 300</t>
  </si>
  <si>
    <t>0169531</t>
  </si>
  <si>
    <t>SLUCHADLO ZÁVĚSNÉ DIGITÁLNÍ AUDIFON VICO S</t>
  </si>
  <si>
    <t>ZTRÁTY DO 90 DB, 4 KANÁLY</t>
  </si>
  <si>
    <t>0136435</t>
  </si>
  <si>
    <t>POROSTRAP LUMBAR SUPPORT</t>
  </si>
  <si>
    <t>LUMBOSAKRÁLNÍ PODPŮRNÝ PÁS S VÝZTUHAMIPRO STŘEDNÍ AŽ VYSOKOU FIXACI PÁTEŘE</t>
  </si>
  <si>
    <t>0086098</t>
  </si>
  <si>
    <t>ALTERNA</t>
  </si>
  <si>
    <t>2D UZAVŘENÝ SÁČEK, BÉŽOVÝ, DĚTSKÝ, 40MM, 1785</t>
  </si>
  <si>
    <t>0062448</t>
  </si>
  <si>
    <t>OPĚRKA HLAVY MALÁ/VELKÁ VČETNĚ MONTÁŽNÍHO SETU</t>
  </si>
  <si>
    <t>MOTION CHARGE&amp;GO 1NX</t>
  </si>
  <si>
    <t>0093268</t>
  </si>
  <si>
    <t>NÁSTAVEC NA WC TESEO-14-LPP</t>
  </si>
  <si>
    <t>PLASTOVÝ, VÝŠKA 14 CM, S VÍKEM</t>
  </si>
  <si>
    <t>0045149</t>
  </si>
  <si>
    <t>LASTOFA S BAVLNOU-OTEVŘENÁ ŠPIČKA A-M</t>
  </si>
  <si>
    <t>0086518</t>
  </si>
  <si>
    <t>DANSAC SOFT PASTE</t>
  </si>
  <si>
    <t>PASTA,50G,1KS,77550-0</t>
  </si>
  <si>
    <t>0093413</t>
  </si>
  <si>
    <t>CHODÍTKO GR 203</t>
  </si>
  <si>
    <t>ČTYŘBODOVÉ PEVNÉ, HLINÍKOVÉ, BEZ KOLEČEK, FAZZINI</t>
  </si>
  <si>
    <t>0081790</t>
  </si>
  <si>
    <t>MEPILEX AG</t>
  </si>
  <si>
    <t>10X10 CM, 5 KS, ANTIMIKROBIÁLNÍ PĚNOVÉ KRYTÍ SE SILIKONOVOU VRSTVOU SAFETAC</t>
  </si>
  <si>
    <t>01.02.07.08</t>
  </si>
  <si>
    <t>0086517</t>
  </si>
  <si>
    <t>DANSAC NODOR S</t>
  </si>
  <si>
    <t>POHLCOVAČ ZÁPACHU,250ML,1KS,080-01</t>
  </si>
  <si>
    <t>03.08.05.01</t>
  </si>
  <si>
    <t>0086516</t>
  </si>
  <si>
    <t>KRÉM,100ML,1KS,085-00</t>
  </si>
  <si>
    <t>ORTÉZA KOLENNÍ S VÝZTUHAMI 006BII</t>
  </si>
  <si>
    <t>006BII</t>
  </si>
  <si>
    <t>0086500</t>
  </si>
  <si>
    <t>DANSAC IRIGAČNÍ SET</t>
  </si>
  <si>
    <t>1KS,900-35</t>
  </si>
  <si>
    <t>03.07.01.01</t>
  </si>
  <si>
    <t>0170569</t>
  </si>
  <si>
    <t>2D VÝPUSTNÝ SÁČEK, NEUTRÁLNÍ ŠEDÝ, 50MM, MINI, KRUHOVÝ FILTR, 11241</t>
  </si>
  <si>
    <t>POTAŽENÝ HYDROFIL. KATETR IHNED K POUŽITÍ, FLEXIBILNÍ ŠPIČKA, MUŽSKÝ CH10, 29010</t>
  </si>
  <si>
    <t>9990298</t>
  </si>
  <si>
    <t>PÁS FIXAČNÍ, PELOTA PRO HRUĎ-RAMENO</t>
  </si>
  <si>
    <t>0170568</t>
  </si>
  <si>
    <t>2D VÝPUSTNÝ SÁČEK, NEUTRÁLNÍ ŠEDÝ, 40MM, MAXI, KRUHOVÝ FILTR, 11232</t>
  </si>
  <si>
    <t>0039584</t>
  </si>
  <si>
    <t>5001</t>
  </si>
  <si>
    <t>ANTIDEKUBITNÍ PODLOŽKA POD PATU, PES DUTÁ VLÁKNA, FIXAČNÍ PÁSKY</t>
  </si>
  <si>
    <t>RMA</t>
  </si>
  <si>
    <t>DMA PRAHA s.r.o.</t>
  </si>
  <si>
    <t>0023889</t>
  </si>
  <si>
    <t>4962</t>
  </si>
  <si>
    <t>NÁSTAVEC NA WC PLASTOVÝ, VÝŠKA 5 CM, DVĚ FIXAČNÍ PATKY</t>
  </si>
  <si>
    <t>0023886</t>
  </si>
  <si>
    <t>4964</t>
  </si>
  <si>
    <t>NÁSTAVEC NA WC PLASTOVÝ, VÝŠKA 10 CM, DVĚ FIXAČNÍ PATKY</t>
  </si>
  <si>
    <t>0023883</t>
  </si>
  <si>
    <t>4966</t>
  </si>
  <si>
    <t>NÁSTAVEC NA WC PLASTOVÝ, VÝŠKA 15 CM, DVĚ FIXAČNÍ PATKY</t>
  </si>
  <si>
    <t>0023757</t>
  </si>
  <si>
    <t>2165 J</t>
  </si>
  <si>
    <t>CHODÍTKO ČTYŘBODOVÉ DĚTSKÉ KROKOVACÍ, SKLÁDACÍ RÁM, NASTAVITELNÁ VÝŠKA</t>
  </si>
  <si>
    <t>0023749</t>
  </si>
  <si>
    <t>2203 J</t>
  </si>
  <si>
    <t>CHODÍTKO ČTYŘKOLOVÉ DĚTSKÉ S PODPŮRNOU DESKOU, PEVNÝ RÁM, NASTAVITELNÁ VÝŠKA</t>
  </si>
  <si>
    <t>0023771</t>
  </si>
  <si>
    <t>2243</t>
  </si>
  <si>
    <t>CHODÍTKO DVOUKOLOVÉ DĚTSKÉ, SKLÁDACÍ RÁM, NASTAVITELNÁ VÝŠKA</t>
  </si>
  <si>
    <t>0172900</t>
  </si>
  <si>
    <t>1D VÝPUSTNÝ SÁČEK, OBRÁCENÝ KONVEX, NEUTRÁLNÍ ŠEDÝ, 10-40, MIDI, FILTR, 18201</t>
  </si>
  <si>
    <t>0172899</t>
  </si>
  <si>
    <t>1D VÝPUSTNÝ SÁČEK, OBRÁCENÝ KONVEX, NEUTRÁLNÍ ŠEDÝ, 10-40, MINI, FILTR, 18200</t>
  </si>
  <si>
    <t>0078852</t>
  </si>
  <si>
    <t>EPITÉZA PRSNÍ PLNÁ 1076 L/R</t>
  </si>
  <si>
    <t>SILIKONOVÁ, LEVÁ/PRAVÁ, VEL.60-125</t>
  </si>
  <si>
    <t>GYN, CHI, ONK, PRL</t>
  </si>
  <si>
    <t>04.06.01.02</t>
  </si>
  <si>
    <t>9990291</t>
  </si>
  <si>
    <t>PELOTY OPĚRKY HLAVY POLSTROVANÉ</t>
  </si>
  <si>
    <t>0172898</t>
  </si>
  <si>
    <t>1D UZAVŘENÝ SÁČEK, OBRÁCENÝ KONVEX, PRŮHLEDNÝ, 10-60, MAXI, FILTR, 18135</t>
  </si>
  <si>
    <t>0093941</t>
  </si>
  <si>
    <t>AIRHEEL</t>
  </si>
  <si>
    <t>ORTÉZA HLEZENNÍ, POMŮCKA PRO TENDINITIDU ACHILLOVY ŠLACHY</t>
  </si>
  <si>
    <t>0140474</t>
  </si>
  <si>
    <t>MALLEO MEDICAL MY2722</t>
  </si>
  <si>
    <t>BANDÁŽ KOTNÍKOVÁ ELASTICKÁ, TLAKOVÁ S GEL. VÝZT. PRO FIXACI A MASÁŽ HLEZEN. KL.</t>
  </si>
  <si>
    <t>MUSE IQ I2400 IIC</t>
  </si>
  <si>
    <t>SLUCHADLO NITROKANÁLOVÉ, BEZDRÁTOVÉ</t>
  </si>
  <si>
    <t>PHONAK NAÍDA P70-UP</t>
  </si>
  <si>
    <t>0170562</t>
  </si>
  <si>
    <t>2D UZAVŘENÝ SÁČEK, PRŮHLEDNÝ, 50MM, MAXI, KRUHOVÝ FILTR, 11214</t>
  </si>
  <si>
    <t>0093509</t>
  </si>
  <si>
    <t>SLIMLINE</t>
  </si>
  <si>
    <t>VYHŘÍVANÁ VZDUCHOVÁ TRUBICE - 2M</t>
  </si>
  <si>
    <t>0140141</t>
  </si>
  <si>
    <t>EPITÉZA PRSNÍ TRINATURE SOFT LITE 1051X</t>
  </si>
  <si>
    <t>SILIKONOVÁ, LEHKÁ, FLEXGAP, OBOUSTRANNÁ,VEL.60-125</t>
  </si>
  <si>
    <t>0171010</t>
  </si>
  <si>
    <t>DEVILBISS SLEEPCUBE BILEVEL</t>
  </si>
  <si>
    <t>CPAP SERIES, MODEL DV55</t>
  </si>
  <si>
    <t>0062913</t>
  </si>
  <si>
    <t>DOUBLE STRAP ANKLE SUPPORT</t>
  </si>
  <si>
    <t>OSMIČKOVÁ HLEZENNÍ BANDÁŽ STAHOVACÍ</t>
  </si>
  <si>
    <t>9990095</t>
  </si>
  <si>
    <t>DEVILBISS SLEEPCUBE AUTOADJUST</t>
  </si>
  <si>
    <t>CPAP SERIES, MODEL DV54</t>
  </si>
  <si>
    <t>10.04.03.01</t>
  </si>
  <si>
    <t>0086843</t>
  </si>
  <si>
    <t>2D UZAVŘENÝ SÁČEK, BÉŽOVÝ, 90MM, XXL, FILTR, 14355</t>
  </si>
  <si>
    <t>03.02.03.01</t>
  </si>
  <si>
    <t>0170844</t>
  </si>
  <si>
    <t>IME-FINE KANYLA TYPU PEN 31G X 6MM</t>
  </si>
  <si>
    <t>0136010</t>
  </si>
  <si>
    <t>SEDÁK ANTIDEKUBITNÍ PĚNOVÝ TERRA</t>
  </si>
  <si>
    <t>LEHKÝ,VZDUŠNÝ,PAMĚŤOVÁ PĚNA,ANATOMICKY TVAROVANÝ,TL.9,5CM,NOSNOST 150 KG</t>
  </si>
  <si>
    <t>LÍMEC KRČNÍ S VÝSTUHOU AT53036</t>
  </si>
  <si>
    <t>0135391</t>
  </si>
  <si>
    <t>VOZÍK MECHANICKÝ AKTIVNÍ S PEVNÝM RÁMEM VENTUS</t>
  </si>
  <si>
    <t>LEHKÝ,SKLÁDACÍ ZÁDA,NOSNOST 140KG</t>
  </si>
  <si>
    <t>0135170</t>
  </si>
  <si>
    <t>VOZÍK MECHANICKÝ AKTIVNÍ MOTUS</t>
  </si>
  <si>
    <t>LEHKÝ, SKLÁDACÍ, VARIABILNÍ</t>
  </si>
  <si>
    <t>0045581</t>
  </si>
  <si>
    <t>LONARIS MICRO A-F ŠPICE UZ-OT, VŠECHNY BARVY, VELIKOSTI A VARIANTY</t>
  </si>
  <si>
    <t>0045478</t>
  </si>
  <si>
    <t>LONARIS MICRO A-G ŠPICEUZ-OT, VŠECHNY BARVY A VEL.SE SAMODRŽÍCÍM KRAJKOVÝM LEMEM</t>
  </si>
  <si>
    <t>0045279</t>
  </si>
  <si>
    <t>LONARIS VELIKOST 1-5 C-G</t>
  </si>
  <si>
    <t>0140450</t>
  </si>
  <si>
    <t>S KOVOVÝMI KLOUBY</t>
  </si>
  <si>
    <t>0085621</t>
  </si>
  <si>
    <t>SÁČEK 1D UROSTOMICKÝ KONVEX PELICAN STAND 839540</t>
  </si>
  <si>
    <t>PRŮHLEDNÝ,K ÚPRAVĚ VELIKOSTI, BEZSVORKOVÝ UZÁVĚR, 10KS</t>
  </si>
  <si>
    <t>0085620</t>
  </si>
  <si>
    <t>SÁČEK 1D UZAVŘENÝ KONVEX PELICAN STAND 839531-539</t>
  </si>
  <si>
    <t>PRŮHLEDNÝ, VEL. 20 - 40MM,  10KS</t>
  </si>
  <si>
    <t>0136299</t>
  </si>
  <si>
    <t>ZÁVĚS SÍŤOVANÝ DO KOUPELE, TYP 120</t>
  </si>
  <si>
    <t>0045131</t>
  </si>
  <si>
    <t>LASTOFA S BAVLNOU-OTEVŘENÁ ŠPIČKA A-D</t>
  </si>
  <si>
    <t>0136298</t>
  </si>
  <si>
    <t>ZÁVĚS STANDARDNÍ, TYP 121</t>
  </si>
  <si>
    <t>0136300</t>
  </si>
  <si>
    <t>ZÁVĚS S OPOROU HLAVY, TYP 150</t>
  </si>
  <si>
    <t>0170573</t>
  </si>
  <si>
    <t>2D VÝPUSTNÝ SÁČEK, NEUTRÁLNÍ ŠEDÝ, 60MM, MIDI, KRUHOVÝ FILTR, 11251</t>
  </si>
  <si>
    <t>0140808</t>
  </si>
  <si>
    <t>EPITÉZA PRSNÍ TRIFIRST 1019X</t>
  </si>
  <si>
    <t>POOPERAČNÍ, OBOUSTRANNÁ, LEHKÁ, TEXTILNÍ, VEL. 60/65-110/115</t>
  </si>
  <si>
    <t>0170572</t>
  </si>
  <si>
    <t>2D VÝPUSTNÝ SÁČEK, PRŮHLEDNÝ, 50MM, MAXI, KRUHOVÝ FILTR, 11244</t>
  </si>
  <si>
    <t>0022460</t>
  </si>
  <si>
    <t>PÁSEK FIXAČNÍ NA ZIP K UPEVNĚNÍ NOHOU</t>
  </si>
  <si>
    <t>0085659</t>
  </si>
  <si>
    <t>1D UROSTOMICKÝ SÁČEK, MÍRNÝ KONVEX, PRŮHLEDNÝ, 15-33, MAXI, 11814</t>
  </si>
  <si>
    <t>0085658</t>
  </si>
  <si>
    <t>1D UROSTOMICKÝ SÁČEK, MÍRNÝ KONVEX, BÉŽOVÝ, 15-43, MAXI, 11812</t>
  </si>
  <si>
    <t>0093919</t>
  </si>
  <si>
    <t>POTAŽENÝ HYDROFILNÍ KATETR IHNED K POUŽITÍ, MUŽSKÝ, CH12, TIEMANN, 28492</t>
  </si>
  <si>
    <t>0130154</t>
  </si>
  <si>
    <t>INHALAČNÍ NÁSTAVEC S CHLOPNÍ A MASKOU PRO DOSPĚLÉ</t>
  </si>
  <si>
    <t>0045145</t>
  </si>
  <si>
    <t>0012126</t>
  </si>
  <si>
    <t>DRŽÁK OVLADAČE STRANOVĚ ODKLOPNÝ</t>
  </si>
  <si>
    <t>0045147</t>
  </si>
  <si>
    <t>0130153</t>
  </si>
  <si>
    <t>INHALAČNÍ NÁSTAVEC S CHLOPNÍ A MASKOU PRO DĚTI</t>
  </si>
  <si>
    <t>0012122</t>
  </si>
  <si>
    <t>SPECIÁLNÍ OVLÁDÁNÍ TLAČÍTKY VČETNĚ LCD</t>
  </si>
  <si>
    <t>0093266</t>
  </si>
  <si>
    <t>NÁSTAVEC NA WC TESEO-10-LPP</t>
  </si>
  <si>
    <t>PLASTOVÝ, VÝŠKA 10 CM, S VÍKEM</t>
  </si>
  <si>
    <t>0093464</t>
  </si>
  <si>
    <t>VCM502</t>
  </si>
  <si>
    <t>MATRACE ANTIDEKUBITNÍ AKTIVNÍ, VČETNĚ KOMPRESORU, 16 VZDUCHOVÝCH VÁLCŮ</t>
  </si>
  <si>
    <t>0140368</t>
  </si>
  <si>
    <t>KATÉTR MOČOVÝ HYDROFILNÍ DĚTSKÝ HOMECATH 30 CM</t>
  </si>
  <si>
    <t>HCP 3006,3008,3010 CH 6-10, BALENÍ 40 KUSŮ</t>
  </si>
  <si>
    <t>0130151</t>
  </si>
  <si>
    <t>INHALAČNÍ NÁSTAVEC S CHLOPNÍ A NÁUSTKEM</t>
  </si>
  <si>
    <t>0136478</t>
  </si>
  <si>
    <t>PLAYMAKER XPERT SLEEVE</t>
  </si>
  <si>
    <t>ORTÉZA KOLENNÍ S POSTR. DLAHAMI PRO MÍRNÉ AŽ STŘEDNÍ INSTABILITY VAZŮ, NAVLÉKACÍ</t>
  </si>
  <si>
    <t>0172618</t>
  </si>
  <si>
    <t>5X7,5CM,1KS</t>
  </si>
  <si>
    <t>37,50</t>
  </si>
  <si>
    <t>0172617</t>
  </si>
  <si>
    <t>1,5X4CM,1KS</t>
  </si>
  <si>
    <t>0172616</t>
  </si>
  <si>
    <t>2X2CM,1KS</t>
  </si>
  <si>
    <t>0172627</t>
  </si>
  <si>
    <t>10X30CM,AQUASTOP,1KS</t>
  </si>
  <si>
    <t>SEDAČKA STANDARDNÍ JUNIOR</t>
  </si>
  <si>
    <t>AURUM KOLOSTOMICKÝ SÁČEK MAXI</t>
  </si>
  <si>
    <t>PRŮHLEDNÝ S MANUKOVÝM MEDEM, 13-60/80 MM, XMHCL713, 30KS</t>
  </si>
  <si>
    <t>WML</t>
  </si>
  <si>
    <t>J+A zdravotnické potřeby, spol. s r.o.</t>
  </si>
  <si>
    <t>10X17CM,10KS</t>
  </si>
  <si>
    <t>1700,0</t>
  </si>
  <si>
    <t>8X14CM,10KS</t>
  </si>
  <si>
    <t>NON BORDER, 20 CM X 20 CM, 10 KS</t>
  </si>
  <si>
    <t>5,5CM PRŮMĚR,10KS</t>
  </si>
  <si>
    <t>KRYTÍ POLYURETANOVÉ S GELEM HYDROTAC COMFORT SACRAL</t>
  </si>
  <si>
    <t>22X22CM, AKTIVNÍ ČÁST 16X13,6CM,10KS</t>
  </si>
  <si>
    <t>4840,0</t>
  </si>
  <si>
    <t>18X18CM, AKTIVNÍ ČÁST 13X10,6CM,10KS</t>
  </si>
  <si>
    <t>0093017</t>
  </si>
  <si>
    <t>REHAUSSE WC REHOTEC AVEC COUVERCLE</t>
  </si>
  <si>
    <t>NÁSTAVEC S VÍKEM PLASTOVÝ NA WC,  VÝŠKA 7-10-13-15CM, NOSNOST 180KG</t>
  </si>
  <si>
    <t>PHQ</t>
  </si>
  <si>
    <t>0093016</t>
  </si>
  <si>
    <t>REHAUSSE WC REHOTEC</t>
  </si>
  <si>
    <t>NÁSTAVEC PLASTOVÝ NA WC, 2X ÚCHYT NA ŠROUB,  VÝŠKA 7-10-13-15CM, NOSNOST 180KG</t>
  </si>
  <si>
    <t>0081470</t>
  </si>
  <si>
    <t>10X30CM,S POLŠTÁŘKEM,1KS</t>
  </si>
  <si>
    <t>VELIKOST 6F,S KONEKTOREM,DÉLKA 30 CM, PRO DUPV, 500KS</t>
  </si>
  <si>
    <t>VELIKOST 10F,S KONEKTOREM,DÉLKA 30 CM, PRO DUPV, 500KS</t>
  </si>
  <si>
    <t>OBUV ORTOPEDICKÁ DĚTSKÁ INDIVIDUÁLNÍ UZAVŘENÁ T565</t>
  </si>
  <si>
    <t>VEL.: 25-35, PEVNÉ VEDENÍ PATY, TERMOPLASTICKÁ DLAHA, PODPORA PODÉLNÉ KLENBY</t>
  </si>
  <si>
    <t>ORP, ORT, REH</t>
  </si>
  <si>
    <t>04.07.02.01</t>
  </si>
  <si>
    <t>OBUV ORTOPEDICKÁ DĚTSKÁ INDIVIDUÁLNÍ UZAVŘENÁ T561</t>
  </si>
  <si>
    <t>ORTÉZA RAMENE FIXAČNÍ RA - 1</t>
  </si>
  <si>
    <t>VEL. S, M, L</t>
  </si>
  <si>
    <t>ORTÉZA RAMENE FIXAČNÍ RA - 2</t>
  </si>
  <si>
    <t>VEL. S/M, M/L,</t>
  </si>
  <si>
    <t>0081469</t>
  </si>
  <si>
    <t>10X25CM,S POLŠTÁŘKEM,1KS</t>
  </si>
  <si>
    <t>0081468</t>
  </si>
  <si>
    <t>10X20CM,S POLŠTÁŘKEM,1KS</t>
  </si>
  <si>
    <t>0081467</t>
  </si>
  <si>
    <t>8X20CM,S POLŠTÁŘKEM,1KS</t>
  </si>
  <si>
    <t>160,00</t>
  </si>
  <si>
    <t>0080709</t>
  </si>
  <si>
    <t>VATA BUNIČITÁ DĚLENÁ PUR-ZELLIN</t>
  </si>
  <si>
    <t>40X50MM,1ROLE,500KS</t>
  </si>
  <si>
    <t>0080686</t>
  </si>
  <si>
    <t>OBINADLO ELASTICKÉ FIXAČNÍ SAMODRŽÍCÍ PEHA-HAFT</t>
  </si>
  <si>
    <t>12CMX4M,V NAPNUTÉM STAVU,1KS</t>
  </si>
  <si>
    <t>0080685</t>
  </si>
  <si>
    <t>10CMX4M,V NAPNUTÉM STAVU,1KS</t>
  </si>
  <si>
    <t>0080684</t>
  </si>
  <si>
    <t>8CMX4M,V NAPNUTÉM STAVU,1KS</t>
  </si>
  <si>
    <t>0080683</t>
  </si>
  <si>
    <t>6CMX4M,V NAPNUTÉM STAVU,1KS</t>
  </si>
  <si>
    <t>0080682</t>
  </si>
  <si>
    <t>4CMX4M,V NAPNUTÉM STAVU,DLOUHÝ TAH,1KS</t>
  </si>
  <si>
    <t>0080549</t>
  </si>
  <si>
    <t>7,2X5CM,S POLŠTÁŘKEM,S HYDROFÓBNÍ MIKROSÍŤKOU,10KS</t>
  </si>
  <si>
    <t>0080240</t>
  </si>
  <si>
    <t>OBINADLO ELASTICKÉ FIXAČNÍ PEHA FIX</t>
  </si>
  <si>
    <t>8CMX4M,V NAPN.STAVU,20KS</t>
  </si>
  <si>
    <t>64000</t>
  </si>
  <si>
    <t>0080239</t>
  </si>
  <si>
    <t>6CMX4M,V NAPN.STAVU,20KS</t>
  </si>
  <si>
    <t>48000</t>
  </si>
  <si>
    <t>0080238</t>
  </si>
  <si>
    <t>4CMX4M,V NAPN.STAVU,20KS</t>
  </si>
  <si>
    <t>0080237</t>
  </si>
  <si>
    <t>12CMX4M,V NAPN. STAVU,20KS</t>
  </si>
  <si>
    <t>96000</t>
  </si>
  <si>
    <t>MEPILEX TRANSFER</t>
  </si>
  <si>
    <t>15X20 CM, 5 KS, PĚNOVÉ KRYTÍ SE SILIKONOVOU VRSTVOU SAFETAC</t>
  </si>
  <si>
    <t>20X50 CM, 4 KS, PĚNOVÉ KRYTÍ SE SILIKONOVOU VRSTVOU SAFETAC</t>
  </si>
  <si>
    <t>MEPILEX BORDER AG</t>
  </si>
  <si>
    <t>17X20CM, 5 KS, ANTIMIKROBIÁLNÍ PĚNOVÉ SAMOLEPÍCÍ KRYTÍ SE SILIKONOVOU VRSTVO</t>
  </si>
  <si>
    <t>01.02.07.09</t>
  </si>
  <si>
    <t>15X17,5CM, 5 KS, ANTIMIKROBIÁLNÍ PĚNOVÉ SAMOLEPÍCÍ KRYTÍ SE SILIKONOVOU VRSTVO</t>
  </si>
  <si>
    <t>1312,5</t>
  </si>
  <si>
    <t>0169071</t>
  </si>
  <si>
    <t>10X12,5 CM, 5 KS, ANTIMIKROBIÁLNÍ PĚNOVÉ SAMOLEPÍCÍ KRYTÍ SE SILIKONOVOU VRSTVOU</t>
  </si>
  <si>
    <t>0169070</t>
  </si>
  <si>
    <t>7X7,5 CM, 5 KS, ANTIMIKROBIÁLNÍ PĚNOVÉ SAMOLEPÍCÍ KRYTÍ SE SILIKONOVOU VRSTVOU</t>
  </si>
  <si>
    <t>262,50</t>
  </si>
  <si>
    <t>0169611</t>
  </si>
  <si>
    <t>MEPILEX TRANSFER AG</t>
  </si>
  <si>
    <t>10X12,5 CM, 5 KS, ANTIMIKROBIÁLNÍ PĚNOVÉ KRYTÍ SE SILIKONEM K ODVODU EXSUDÁTU</t>
  </si>
  <si>
    <t>01.02.07.12</t>
  </si>
  <si>
    <t>0169610</t>
  </si>
  <si>
    <t>7,5X8,5 CM, 10 KS, ANTIMIKROBIÁLNÍ PĚNOVÉ KRYTÍ SE SILIKONEM K ODVODU EXSUDÁTU</t>
  </si>
  <si>
    <t>20 X 50CM, 2 KS, ANTIMIKROBIÁLNÍ PĚNOVÉ KRYTÍ SE SILIKONEM K ODVODU EXSUDÁTU</t>
  </si>
  <si>
    <t>15 X 20CM, 10 KS, ANTIMIKROBIÁLNÍ PĚNOVÉ KRYTÍ SE SILIKONEM K ODVODU EXSUDÁTU</t>
  </si>
  <si>
    <t>EXUFIBER AG+</t>
  </si>
  <si>
    <t>15 X 15CM, 10 KS, VYSOCE ABSORPČNÍ ANTIMIKROBIÁLNÍ KRYTÍ Z HYDROVLÁKNA</t>
  </si>
  <si>
    <t>2 X 45CM, 5 KS, VYSOCE ABSORPČNÍ ANTIMIKROBIÁLNÍ KRYTÍ Z HYDROVLÁKNA</t>
  </si>
  <si>
    <t>5 X 5CM, 10 KS, VYSOCE ABSORPČNÍ ANTIMIKROBIÁLNÍ KRYTÍ Z HYDROVLÁKNA</t>
  </si>
  <si>
    <t>10 X 10CM, 10 KS, VYSOCE ABSORPČNÍ ANTIMIKROBIÁLNÍ KRYTÍ Z HYDROVLÁKNA</t>
  </si>
  <si>
    <t>ZPEVNĚNÍ ZÁPĚSTÍ ELEMENTS WRIST</t>
  </si>
  <si>
    <t>HYALO4  SILICONE ADHESIVE BORDER LITE FOAM DRESSING 7,5 X 7,5 CM</t>
  </si>
  <si>
    <t>HYALO4 ADHESIVE SILICONE BORDER FOAM DRESSING 15 X 15 CM</t>
  </si>
  <si>
    <t>ADHEZIVNÍ PĚNOVÉ KRYTÍ SE SILIKONEM A LEPÍCÍM OKRAJEM</t>
  </si>
  <si>
    <t>CAPTIVATE 60 MNR T R 105-SPEAKER</t>
  </si>
  <si>
    <t>CAPTIVATE 80 MNR T R 105-SPEAKER</t>
  </si>
  <si>
    <t>POLOHOVACÍ POLŠTÁŘ</t>
  </si>
  <si>
    <t>POTAH 100% BAVLNA, VÝPLŇ POLYURETANOVÝ GRANULÁT, 58X29CM</t>
  </si>
  <si>
    <t>PODSEDÁK DO INVALIDNÍHO VOZÍKU</t>
  </si>
  <si>
    <t>POTAH 100% BAVLNA, VÝPLŇ POLYURETANOVÝ GRANULÁT, 45X40CM</t>
  </si>
  <si>
    <t>RESOUND, LINX QUATRO, RE5ITE</t>
  </si>
  <si>
    <t>RESOUND, LINX QUATRO, RE7ITE</t>
  </si>
  <si>
    <t>RESOUND, LINX QUATRO, RE9ITE</t>
  </si>
  <si>
    <t>0170892</t>
  </si>
  <si>
    <t>SUPER FINE, 8MM 31G, 100KS</t>
  </si>
  <si>
    <t>0011431</t>
  </si>
  <si>
    <t>CLIPPER III. 500411</t>
  </si>
  <si>
    <t>NÁSTAVEC NA WC PLASTOVÝ S VÍKEM, 4 BODOVÁ FIXACE, VÝŠKA 10CM</t>
  </si>
  <si>
    <t>0045459</t>
  </si>
  <si>
    <t>LONARIS EXCLUSIVE A-D ŠPICE UZ-OT , VŠECHNY BARVY, VELIKOSTI A VARIANTY</t>
  </si>
  <si>
    <t>0045578</t>
  </si>
  <si>
    <t>LONARIS MICRO PÁNSKÉ A-G ŠPICE UZ-OT, VŠECHNY BARVY A VELIKOSTI</t>
  </si>
  <si>
    <t>0045579</t>
  </si>
  <si>
    <t>LONARIS MICRO A-D ŠPICE UZ-OT , VŠECHNY BARVY, VELIKOSTI A VARIANTY</t>
  </si>
  <si>
    <t>0045580</t>
  </si>
  <si>
    <t>LONARIS MICRO A-F, ŠPICE UZ-OT, VŠECHNY BARVY, VELIKOSTI A VARIANTY</t>
  </si>
  <si>
    <t>BEDERNÍ PÁS NÍZKÝ 031C</t>
  </si>
  <si>
    <t>SONNET EAS (ME1320) AUDIO PROCESOR</t>
  </si>
  <si>
    <t>E-FIX E35/E36</t>
  </si>
  <si>
    <t>PŘÍDAVNÝ ELEKTROPOHON K MECHANICKÉMU VOZÍKU</t>
  </si>
  <si>
    <t>BÉŽOVÝ S OKÉNKEM, VYPOUŠTĚCÍ VENTIL, PR.57MM</t>
  </si>
  <si>
    <t>0170919</t>
  </si>
  <si>
    <t>PŘÍSTROJ ABPAP PRISMA30ST, S PŘÍSLUŠENSTVÍM A VÝHŘEVNÝM ZVLHČOVAČEM</t>
  </si>
  <si>
    <t>10.04.03.03</t>
  </si>
  <si>
    <t>0093771</t>
  </si>
  <si>
    <t>BANDÁŽ KOTNÍKU MALLEO SENSA 50S5</t>
  </si>
  <si>
    <t>KOMPRESIVNÍ 3D PLETENINA, SE SILIKON. PELOTAMI, LEVÁ/PRAVÁ, VEL. XS-XXL</t>
  </si>
  <si>
    <t>0086839</t>
  </si>
  <si>
    <t>1D VÝPUSTNÝ SÁČEK, BÉŽOVÝ, 10-76, MAXI, FILTR, 15580</t>
  </si>
  <si>
    <t>0093154</t>
  </si>
  <si>
    <t>ORTÉZA KOTNÍKOVÁ S VNĚJŠÍM PLASTOVÝM SKELETEM</t>
  </si>
  <si>
    <t>50S3 MALLEO SPRINT, VEL. XS-XL</t>
  </si>
  <si>
    <t>0136080</t>
  </si>
  <si>
    <t>BIOVISC ORTHO PLUS</t>
  </si>
  <si>
    <t>ROZTOK ELASTOVISKÓZNÍ, INJ 1X2 ML/40 MG, 2% NATRIUM HYALURONÁT</t>
  </si>
  <si>
    <t>BOP</t>
  </si>
  <si>
    <t>IN</t>
  </si>
  <si>
    <t>Pharmagen CZ s.r.o.</t>
  </si>
  <si>
    <t>0172778</t>
  </si>
  <si>
    <t>PURE CHARGE&amp;GO 5NX</t>
  </si>
  <si>
    <t>SLUCHADLO DIGIT.32 KAN S REPRODUKTORKEM VE ZVUKOVODU NABÍJECÍ ČLÁNEK</t>
  </si>
  <si>
    <t>0140156</t>
  </si>
  <si>
    <t>ORTÉZA HLEZENNÍ MALLEO IMMOBIL AIR WALKER VYSOKÝ</t>
  </si>
  <si>
    <t>50S12, IMOBILIZACE KOTNÍKU S ŘÍZENOU KOMPRESÍ, S-XL</t>
  </si>
  <si>
    <t>0082212</t>
  </si>
  <si>
    <t>1D VÝPUSTNÝ SÁČEK, BÉŽOVÝ, 10-66, MIDI, FILTR, KONTROLNÍ OKÉNKO, 15251</t>
  </si>
  <si>
    <t>0136082</t>
  </si>
  <si>
    <t>BIOVISC ORTHO SINGLE</t>
  </si>
  <si>
    <t>ROZTOK ELASTOVISKÓZNÍ, INJ 1X3 ML/90 MG, 3% NATRIUM HYALURONÁT</t>
  </si>
  <si>
    <t>0140159</t>
  </si>
  <si>
    <t>ORTÉZA HLEZENNÍ MALLEO IMMOBIL AIR WALKER NÍZKÝ</t>
  </si>
  <si>
    <t>50S14, IMOBILIZACE KOTNÍKU S ŘÍZENOU KOMPRESÍ, NÍZKÉ PROVEDENÍ, S-XL</t>
  </si>
  <si>
    <t>0136079</t>
  </si>
  <si>
    <t>BIOVISC ORTHO</t>
  </si>
  <si>
    <t>ROZTOK ELASTOVISKÓZNÍ, INJ 1X2 ML/20 MG, 1% NATRIUM HYALURONÁT</t>
  </si>
  <si>
    <t>PRAVÁ, VÝZTUHA, ZÁPĚSTNÍ PÁSKA, VEL. XS - XXL</t>
  </si>
  <si>
    <t>RESOUND, LINX QUATTRO, RE777-DW</t>
  </si>
  <si>
    <t>SLUCHADLO BTE, BATERIE V13, 14 KANÁLŮ, WIRELESS, MFI, ANDROID STREAMING</t>
  </si>
  <si>
    <t>VARICEX S, ZINKOKLIHOVÉ OBINADLO STRETCH</t>
  </si>
  <si>
    <t>10 CM X 5 M</t>
  </si>
  <si>
    <t>SUPRASORB P+PHMB NON ADHESIVE 20 X 20 CM</t>
  </si>
  <si>
    <t>STOLNÍ SÍŤOVÁ HALOGENOVÁ LUPA C6329/10</t>
  </si>
  <si>
    <t>KROUŽEK STOMOCUR VYROVNÁVACÍ A TĚSNÍCÍ</t>
  </si>
  <si>
    <t>35 MM</t>
  </si>
  <si>
    <t>20MM</t>
  </si>
  <si>
    <t>SÁČEK 1D STOMOCUR PROTECT GELATINE FREE SAFE AND EASY</t>
  </si>
  <si>
    <t>VÝPUSTNÝ, BÉŽOVÝ S OKÉNKEM, FILTR,, 20-60MM</t>
  </si>
  <si>
    <t>0169467</t>
  </si>
  <si>
    <t>KRYTÍ S NANOKRYSTALICKÝM STŘÍBREM FLEXIBILNÍ ACTICOAT FLEX 3</t>
  </si>
  <si>
    <t>10 X 10 CM,5KS</t>
  </si>
  <si>
    <t>0169466</t>
  </si>
  <si>
    <t>0169654</t>
  </si>
  <si>
    <t>KRYTÍ S NANOKRYSTALICKÝM STŘÍBREM ACTICOAT</t>
  </si>
  <si>
    <t>0081319</t>
  </si>
  <si>
    <t>KRYTÍ ACTICOAT</t>
  </si>
  <si>
    <t>10CMX10CM,ANTIMIKROBIÁLNÍ S NANOKRYSTALICKÝM STŘÍBREM,5KS</t>
  </si>
  <si>
    <t>0081318</t>
  </si>
  <si>
    <t>5CMX5CM,ANTIMIKROBIÁLNÍ S NANOKRYSTALICKÝM STŘÍBREM,5KS</t>
  </si>
  <si>
    <t>0081480</t>
  </si>
  <si>
    <t>KRYTÍ NEPŘILNAVÉ CUTICERIN</t>
  </si>
  <si>
    <t>7,5X7,5CM 50KS</t>
  </si>
  <si>
    <t>0169660</t>
  </si>
  <si>
    <t>KRYTÍ TRANSPARENTNÍ S PĚNOU OPSITE POST-OP VISIBLE</t>
  </si>
  <si>
    <t>10X8CM,20KS</t>
  </si>
  <si>
    <t>SACRUM, 23 CM X 23 CM, 10 KS</t>
  </si>
  <si>
    <t>5290,0</t>
  </si>
  <si>
    <t>0081479</t>
  </si>
  <si>
    <t>7,5X7,5CM 10KS</t>
  </si>
  <si>
    <t>0045740</t>
  </si>
  <si>
    <t>SOLIDEA 327 WONDER MODEL</t>
  </si>
  <si>
    <t>0045738</t>
  </si>
  <si>
    <t>SOLIDEA CATHERINE 323</t>
  </si>
  <si>
    <t>PUNČOCHY KOMPRESNÍ STEHENNÍ II.K.T., PRO PODVAZKOVÝ PÁS A-G ZAVŘENÁ ŠPIČKA</t>
  </si>
  <si>
    <t>0045777</t>
  </si>
  <si>
    <t>SOLIDEA MARILYN PLUS 339</t>
  </si>
  <si>
    <t>PUNČOCHY KOMPRESNÍ STEHENNÍ II.K.T. - ZAVŘENÁ ŠPIČKA A-G NEKLOUZAVÉ UKONČENÍ</t>
  </si>
  <si>
    <t>0045736</t>
  </si>
  <si>
    <t>SOLIDEA MARILYN 324</t>
  </si>
  <si>
    <t>0045733</t>
  </si>
  <si>
    <t>SOLIDEA 335 RELAX</t>
  </si>
  <si>
    <t>PUNČOCHY KOMPRESNÍ LÝTKOVÉ II.K.T., UNISEX PLUS-ZAVŘENÁ ŠPIČKA A-D</t>
  </si>
  <si>
    <t>0081219</t>
  </si>
  <si>
    <t>TELFA ADHEZIVNÍ KRYTÍ</t>
  </si>
  <si>
    <t>10,2 X 12,7 CM, 25 KS, S LEPIVÝMI OKRAJI</t>
  </si>
  <si>
    <t>3238,5</t>
  </si>
  <si>
    <t>0081224</t>
  </si>
  <si>
    <t>TELFA NEADHERENTNÍ ABSORPČNÍ KRYTÍ</t>
  </si>
  <si>
    <t>7,6 X 10,2 CM, 100 KS, S LEPIVÝMI OKRAJI PO DVOU STRANÁCH</t>
  </si>
  <si>
    <t>7752,0</t>
  </si>
  <si>
    <t>0081223</t>
  </si>
  <si>
    <t>7,6 X 5,1 CM, 100 KS, S LEPIVÝMI OKRAJI PO DVOU STRANÁCH</t>
  </si>
  <si>
    <t>3876,0</t>
  </si>
  <si>
    <t>0081218</t>
  </si>
  <si>
    <t>TELFA NEADHERENTNÍ KRYTÍ</t>
  </si>
  <si>
    <t>10,2 X 7,6 CM, 50 KS, KOMPRESY SAVÉ S ABSORPČNÍM JÁDREM STERILNÍ</t>
  </si>
  <si>
    <t>0081217</t>
  </si>
  <si>
    <t>5,1 X 7,6 CM, 50 KS, KOMPRESY SAVÉ S ABSORPČNÍM JÁDREM STERILNÍ</t>
  </si>
  <si>
    <t>1938,0</t>
  </si>
  <si>
    <t>0,3ML U-100 S INTEGROVANOU JEHLOU 30GX8MM/100KS</t>
  </si>
  <si>
    <t>FLEXIMA-SOFTIMA 3S FLAT BASE PLATE</t>
  </si>
  <si>
    <t>PLOCHÁ PODLOŽKA, Ø 55 / 40 MM, 5 KS</t>
  </si>
  <si>
    <t>BD JEHLIČKY K INZULÍNOVÝM PERŮM 6MM, 31G - TENKOSTĚNNÉ</t>
  </si>
  <si>
    <t>0172460</t>
  </si>
  <si>
    <t>HYPAFIX SKIN SENSITIVE</t>
  </si>
  <si>
    <t>V ROLI SE SILIKON.KONTAKTNÍ VRSTVOU,10CMX5M,VHODNÁ PRO VELMI CITLIVOU KŮŽI,1KS</t>
  </si>
  <si>
    <t>0093061</t>
  </si>
  <si>
    <t>PÁSKA EPIKONDYLÁRNÍ S PELOTOU 1086</t>
  </si>
  <si>
    <t>PRODYŠNÝ NEOPRÉN S BAVL.VYPODLOŽ., UNI VELIKOST, ČERNÝ NEBO BÉŽOVÝ, FIXACE SUCHÝ</t>
  </si>
  <si>
    <t>0172459</t>
  </si>
  <si>
    <t>V ROLI SE SILIKON.KONTAKTNÍ VRSTVOU,5CMX5M,VHODNÁ PRO VELMI CITLIVOU KŮŽI,1KS</t>
  </si>
  <si>
    <t>CUTIMED SILTEC HEEL PLUS</t>
  </si>
  <si>
    <t>PĚNA S MĚKKÝM SILIKONEM 16CMX24CM,TVAR PRO PATY A LOKTY,5KS</t>
  </si>
  <si>
    <t>1920,0</t>
  </si>
  <si>
    <t>0093097</t>
  </si>
  <si>
    <t>ORTÉZA ZÁPĚSTÍ A RUKY S PEVNOU DLAHOU 4182</t>
  </si>
  <si>
    <t>DLOUHÁ KOVOVÁ DLAHA, FIXACE PRSTŮ RUKY, 3  VELIKOSTI, PRAVÁ, LEVÁ, BÉŽOVÁ</t>
  </si>
  <si>
    <t>0170591</t>
  </si>
  <si>
    <t>BRAVA ELASTICKÉ VYROVNÁVACÍ PÁSKY, ROVNÝ TVAR</t>
  </si>
  <si>
    <t>12074</t>
  </si>
  <si>
    <t>0172913</t>
  </si>
  <si>
    <t>BRAVA ELASTICKÉ VYROVNÁVACÍ PÁSKY, XL</t>
  </si>
  <si>
    <t>12076</t>
  </si>
  <si>
    <t>0170590</t>
  </si>
  <si>
    <t>BRAVA ELASTICKÉ VYROVNÁVACÍ PÁSKY, PŮLKRUH S POSTRANNÍMI VÝBĚŽKY</t>
  </si>
  <si>
    <t>12072</t>
  </si>
  <si>
    <t>RESOUND, LINX QUATTRO, RE767-DW</t>
  </si>
  <si>
    <t>SLUCHADLO BTE MINI, BATERIE V312, 14 KANÁLŮ, WIRELESS, MFI, ANDROID STREAMING</t>
  </si>
  <si>
    <t>RESOUND, LINX QUATTRO, RE588-DW</t>
  </si>
  <si>
    <t>SLUCHADLO BTE POWER, BATERIE V13, 12 KANÁLŮ, WIRELESS, MFI, ANDROID STREAMING</t>
  </si>
  <si>
    <t>RESOUND, LINX QUATTRO, RE577-DW</t>
  </si>
  <si>
    <t>SLUCHADLO BTE, BATERIE V13, 12 KANÁLŮ, WIRELESS, MFI, ANDROID STREAMING</t>
  </si>
  <si>
    <t>0082009</t>
  </si>
  <si>
    <t>GEL NA RÁNY, 20 ML</t>
  </si>
  <si>
    <t>0140956</t>
  </si>
  <si>
    <t>PODPRSENKA KOMPRESIVNÍ DEONA FEMINA COTTON</t>
  </si>
  <si>
    <t>HRUDNÍ BANDÁŽ S BAVLNOU PO MAMMOLOGICKÝCH OPERACÍCH, KT.II</t>
  </si>
  <si>
    <t>0140957</t>
  </si>
  <si>
    <t>PODPRSENKA KOMPRESIVNÍ DEONA FEMINA POLY</t>
  </si>
  <si>
    <t>HRUDNÍ BANDÁŽ PO MAMMOLOGICKÝCH OPERACÍCH, KT.II</t>
  </si>
  <si>
    <t>0008990</t>
  </si>
  <si>
    <t>OBRUČ PRO KVADRUPLEGIKY POGUMOVANÁ VEL. 24˝ (ROZDÍLOVÁ CENA)</t>
  </si>
  <si>
    <t>0008985</t>
  </si>
  <si>
    <t>0140958</t>
  </si>
  <si>
    <t>NÁVLEK PAŽNÍ II.K.T.</t>
  </si>
  <si>
    <t>PRSTOVÁ RUKAVICE DEONA GARDE A1-C, LEVÁ, PRAVÁ</t>
  </si>
  <si>
    <t>0005954</t>
  </si>
  <si>
    <t>SEDÁK PEVNÝ, POLSTROVANÝ, ARET. (ROZDÍLOVÁ CENA)</t>
  </si>
  <si>
    <t>0045614</t>
  </si>
  <si>
    <t>DEONA B RUKAVICE A-C</t>
  </si>
  <si>
    <t>0045613</t>
  </si>
  <si>
    <t>DEONA B A-F + RUKAVICE</t>
  </si>
  <si>
    <t>0085592</t>
  </si>
  <si>
    <t>SÁČEK 1D VÝPUSTNÝ PELICAN MAXI 839313-323</t>
  </si>
  <si>
    <t>PRŮHLEDNÝ, VEL. 20 - 55MM, BEZSVORKOVÝ UZÁVĚR, 30KS</t>
  </si>
  <si>
    <t>0085591</t>
  </si>
  <si>
    <t>SÁČEK 1D VÝPUSTNÝ PELICAN MAXI 839312</t>
  </si>
  <si>
    <t>PRŮHL.,K ÚPRAVĚ VELIKOSTI 15-65MM,BEZSVORKOVÝ UZÁVĚR, 30KS</t>
  </si>
  <si>
    <t>0085590</t>
  </si>
  <si>
    <t>SÁČEK 1D VÝPUSTNÝ PELICAN MAXI 839301-311</t>
  </si>
  <si>
    <t>BÉŽOVÝ, VEL. 20 - 55MM,BEZSVORKOVÝ UZÁVĚR, 30KS</t>
  </si>
  <si>
    <t>0085584</t>
  </si>
  <si>
    <t>2D PODLOŽKA, MÍRNÝ KONVEX, S OUŠKY, 70MM, 11041</t>
  </si>
  <si>
    <t>0135294</t>
  </si>
  <si>
    <t>FIXAČNÍ SANDÁLKY, NASTAVITELNÉ, UPÍNACÍ PŘEZKY</t>
  </si>
  <si>
    <t>0171531</t>
  </si>
  <si>
    <t>1D UROSTOMICKÝ SÁČEK, HLUBOKÝ KONVEX, PRŮHLEDNÝ, 10-43, MAXI, 16867</t>
  </si>
  <si>
    <t>0140901</t>
  </si>
  <si>
    <t>KATÉTR GENTLECATH TIEMANN</t>
  </si>
  <si>
    <t>JEDNORÁZOVÝ, POTAŽENÝ, CH16 CM, 30 KS</t>
  </si>
  <si>
    <t>OAS</t>
  </si>
  <si>
    <t>0140751</t>
  </si>
  <si>
    <t>LÍMEC KRČNÍ KULIČKOVÝ PAN1.03</t>
  </si>
  <si>
    <t>S KOMORAMI VYPLNĚNÝMI POLYSTYRÉNOVÝMI KULIČKAMI</t>
  </si>
  <si>
    <t>PAO</t>
  </si>
  <si>
    <t>PANOP CZ s.r.o.</t>
  </si>
  <si>
    <t>0172197</t>
  </si>
  <si>
    <t>VYROVNÁVACÍ PÁSEK VARIMATE, ROVNÝ TVAR</t>
  </si>
  <si>
    <t>3X11 CM, HYDROKOLOIDNÍ, 60 KS</t>
  </si>
  <si>
    <t>0063672</t>
  </si>
  <si>
    <t>PUSH CARE BACK BRACE</t>
  </si>
  <si>
    <t>VEL.: 1 - 5</t>
  </si>
  <si>
    <t>907</t>
  </si>
  <si>
    <t>0172196</t>
  </si>
  <si>
    <t>VYROVNÁVACÍ PÁSEK VARIMATE, ČTVRTKRUH</t>
  </si>
  <si>
    <t>3X9 CM, HYDROKOLOIDNÍ, 60 KS</t>
  </si>
  <si>
    <t>0172774</t>
  </si>
  <si>
    <t>INSIO 7NX</t>
  </si>
  <si>
    <t>SLUCHADLO ZVUKOVODOVÉ DIGITÁLNÍ 48 KANÁLOVÉ</t>
  </si>
  <si>
    <t>POTAŽENÝ HYDROFIL. KATETR IHNED K POUŽITÍ, FLEXIBILNÍ ŠPIČKA, MUŽSKÝ CH12, 29012</t>
  </si>
  <si>
    <t>0170575</t>
  </si>
  <si>
    <t>2D VÝPUSTNÝ SÁČEK, PRŮHLEDNÝ, 60MM, MAXI, KRUHOVÝ FILTR, 11253</t>
  </si>
  <si>
    <t>0172193</t>
  </si>
  <si>
    <t>PODLOŽKA 2D NATURA KONVEXNÍ S HARMONIKOVÝM KROUŽKEM</t>
  </si>
  <si>
    <t>45/13-22 MM, 5 KS</t>
  </si>
  <si>
    <t>0172031</t>
  </si>
  <si>
    <t>V2/20-35 MM, FLEXIBILNÍ KONVEXNÍ, BÉŽOVÝ, S OKÉNKEM, STANDARD, FILTR, 30 KS</t>
  </si>
  <si>
    <t>0172036</t>
  </si>
  <si>
    <t>SÁČEK 1D ESTEEM+ FLEX CONVEX UROSTOMICKÝ</t>
  </si>
  <si>
    <t>V1/10-43 MM, FLEXIBILNÍ KONVEXNÍ, BÉŽOVÝ, S OKÉNKEM, STANDARD, 10 KS</t>
  </si>
  <si>
    <t>FUGUE 32 ITC SP</t>
  </si>
  <si>
    <t>ZVUKOVOD 32 K. VÝKONNÉ</t>
  </si>
  <si>
    <t>0172035</t>
  </si>
  <si>
    <t>V3/20-25 MM, FLEXIBILNÍ KONVEXNÍ, BÉŽOVÝ, S OKÉNKEM, STANDARD, FILTR, 10 KS</t>
  </si>
  <si>
    <t>0171763</t>
  </si>
  <si>
    <t>PODLOŽKA 2D NATURA FLEXIBILNÍ S HARMONIKOVÝM KROUŽKEM</t>
  </si>
  <si>
    <t>57/13-33 MM, 5 KS</t>
  </si>
  <si>
    <t>0172040</t>
  </si>
  <si>
    <t>FOAM LITE</t>
  </si>
  <si>
    <t>10X10 CM, PĚNOVÉ KRYTÍ, 10 KS</t>
  </si>
  <si>
    <t>JEDNORÁZOVÝ, HYDROFILNÍ, POTAŽENÝ, CH12 CM, 30 KS</t>
  </si>
  <si>
    <t>0023498</t>
  </si>
  <si>
    <t>EPIPOINT - EPIKONDYLÁRNÍ PÁSKA</t>
  </si>
  <si>
    <t>UNIVERSÁLNÍ VELIKOST</t>
  </si>
  <si>
    <t>MEFIX</t>
  </si>
  <si>
    <t>30CM X 10M, 1 KS, HYPOALERGENNÍ FIXACE</t>
  </si>
  <si>
    <t>30000</t>
  </si>
  <si>
    <t>01.01.02.05</t>
  </si>
  <si>
    <t>20CM X 10M, 1 KS, HYPOALERGENNÍ FIXACE</t>
  </si>
  <si>
    <t>0006914</t>
  </si>
  <si>
    <t>EPITRAIN - BANDÁŽ LOKTE</t>
  </si>
  <si>
    <t>AKTIVNÍ BANDÁŽ LOKTE</t>
  </si>
  <si>
    <t>0080182</t>
  </si>
  <si>
    <t>10CM X 10M, 1 KS, HYPOALERGENNÍ FIXACE</t>
  </si>
  <si>
    <t>0080180</t>
  </si>
  <si>
    <t>2,5CM X 10M, 1 KS, HYPOALERGENNÍ FIXACE</t>
  </si>
  <si>
    <t>0080181</t>
  </si>
  <si>
    <t>5CM X 10M, 1 KS, HYPOALERGENNÍ FIXACE</t>
  </si>
  <si>
    <t>0006915</t>
  </si>
  <si>
    <t>OMOTRAIN - BANDÁŽ RAMENE</t>
  </si>
  <si>
    <t>BANDÁŽ RAMENNÍ ELASTICKÁ S VÝZTUHOU</t>
  </si>
  <si>
    <t>0080221</t>
  </si>
  <si>
    <t>10X10 CM, 30 KS, ČISTÍCÍ KRYTÍ S NACL</t>
  </si>
  <si>
    <t>0006912</t>
  </si>
  <si>
    <t>GENUTRAIN - BANDÁŽ KOLENE</t>
  </si>
  <si>
    <t>AKTIVNÍ KOLENNÍ BANDÁŽ</t>
  </si>
  <si>
    <t>0080220</t>
  </si>
  <si>
    <t>7,5X7,5 CM, 30 KS, ČISTÍCÍ KRYTÍ S NACL</t>
  </si>
  <si>
    <t>1687,5</t>
  </si>
  <si>
    <t>ZÁPĚSTNÍ MANŽETA - JEDNOSTRANNÁ 011C</t>
  </si>
  <si>
    <t>ORTÉZA ZÁPĚSTÍ, PALCE A PRSTŮ 011B III</t>
  </si>
  <si>
    <t>LOKETNÍ BANDÁŽ S EPIPÁSKOU 010C</t>
  </si>
  <si>
    <t>LOKETNÍ ORTÉZA NÁVLEKOVÁ 010B</t>
  </si>
  <si>
    <t>KOLENNÍ ORTÉZA NEOPRÉNOVÁ 004 II</t>
  </si>
  <si>
    <t>NEXODYN ACIDOXIDIZING SYSTEM (AOS)</t>
  </si>
  <si>
    <t>FILMOVÝ OBVAZ-SPREJ</t>
  </si>
  <si>
    <t>985</t>
  </si>
  <si>
    <t>ProFound Bratislava, s.r.o.</t>
  </si>
  <si>
    <t>KOMPRESY KOMBINOVANÉ SAVÉ ZETUVIT E STERILNÍ</t>
  </si>
  <si>
    <t>20X20CM,15KS</t>
  </si>
  <si>
    <t>10X20CM,25KS</t>
  </si>
  <si>
    <t>10X10CM,25KS</t>
  </si>
  <si>
    <t>TYČ ROZPĚRNÁ</t>
  </si>
  <si>
    <t>OPĚRA ZAD PEVNÁ</t>
  </si>
  <si>
    <t>0093305</t>
  </si>
  <si>
    <t>VELOCITY</t>
  </si>
  <si>
    <t>HLEZENNÍ ORTÉZA PRO KONTROLU INVERZE/EVERZE</t>
  </si>
  <si>
    <t>0081465</t>
  </si>
  <si>
    <t>ROZTOK OPLACHOVÝ SUPEROXIDOVANÝ MICRODACYN 60 WOUND CARE</t>
  </si>
  <si>
    <t>ROZTOK,500ML</t>
  </si>
  <si>
    <t>0140210</t>
  </si>
  <si>
    <t>ORTÉZA ZÁDOVÁ/PÁNEVNÍ TĚHOTENSKÁ A-131</t>
  </si>
  <si>
    <t>ORTÉZA BEDERNÍ ZÁDOVÁ TĚHOTENSKÁ PRO ZPEVNĚNÍ  PÁNEVNÍHO SPOJENÍ LSI A131</t>
  </si>
  <si>
    <t>0093869</t>
  </si>
  <si>
    <t>PÁS BŘIŠNÍ BE 240</t>
  </si>
  <si>
    <t>PRODYŠNÝ BŘIŠNÍ PÁS</t>
  </si>
  <si>
    <t>0093867</t>
  </si>
  <si>
    <t>ORTÉZA ZÁDOVÁ LUMBITRON 280</t>
  </si>
  <si>
    <t>BEDERNÍ ZÁDOVÁ ORTÉZA</t>
  </si>
  <si>
    <t>0093868</t>
  </si>
  <si>
    <t>ORTÉZA ZÁDOVÁ L-250</t>
  </si>
  <si>
    <t>0016224</t>
  </si>
  <si>
    <t>POSTRANICE S VÝŠKOVĚ NASTAVITELNOU PODRUČKOU (ROZDÍLOVÁ CENA)</t>
  </si>
  <si>
    <t>0016202</t>
  </si>
  <si>
    <t>0093864</t>
  </si>
  <si>
    <t>ORTÉZA ZÁDOVÁ LUMBITRON 330</t>
  </si>
  <si>
    <t>VYSOKÁ ZÁDOVÁ ORTÉZA (ROZSAH TH-LS) S KOVOVÝMI DLAHAMI A DOPÍNACÍ TAHY</t>
  </si>
  <si>
    <t>0016192</t>
  </si>
  <si>
    <t>0041051</t>
  </si>
  <si>
    <t>BIVONA TTS TRACHEOSTOMICKÁ KANYLA PRO DOSPĚLÉ</t>
  </si>
  <si>
    <t>SILIKONOVÁ, S MANŽETOU TĚSNĚ PŘILÉHAJÍCÍ K TĚLU KANYLY, VEL. 5 AŽ 9MM</t>
  </si>
  <si>
    <t>0085509</t>
  </si>
  <si>
    <t>2D VÝPUSTNÝ SÁČEK, BÉŽOVÝ, 40MM, MAXI, FILTR, 10364</t>
  </si>
  <si>
    <t>0011636</t>
  </si>
  <si>
    <t>799</t>
  </si>
  <si>
    <t>HRAZDA S HRAZDIČKOU K LŮŽKU, ROZKLÁDACÍ KONSTRUKCE, NASTAVITELNÁ VÝŠKA</t>
  </si>
  <si>
    <t>PROFYLAKTICKÁ OBUV PRO DIABETIKY SHAPER 004</t>
  </si>
  <si>
    <t>PÁNSKÁ UZAVŘENÁ CELOROČNÍ NA SUCHÝ ZIP, ČERNÁ</t>
  </si>
  <si>
    <t>931</t>
  </si>
  <si>
    <t>SHAPER s.r.o.</t>
  </si>
  <si>
    <t>PROFYLAKTICKÁ OBUV PRO DIABETIKY SHAPER 011</t>
  </si>
  <si>
    <t>DÁMSKÁ POLOOTEVŘENÁ - BALERÍNA, ČERNÁ S BÍLOU PODEŠVÍ</t>
  </si>
  <si>
    <t>PROFYLAKTICKÁ OBUV PRO DIABETIKY SHAPER 012</t>
  </si>
  <si>
    <t>DÁMSKÁ UZAVŘENÁ CELOROČNÍ NA SUCHÝ ZIP, ČERNÁ S BÍLOU PODEŠVÍ</t>
  </si>
  <si>
    <t>PROFYLAKTICKÁ OBUV PRO DIABETIKY SHAPER 013</t>
  </si>
  <si>
    <t>PÁNSKÁ UZAVŘENÁ CELOROČNÍ ŠNĚROVACÍ, ČERNÁ S BÍLOU PODEŠVÍ</t>
  </si>
  <si>
    <t>HEEL, 25 CM X 23,5 CM, 10 KS</t>
  </si>
  <si>
    <t>5875,0</t>
  </si>
  <si>
    <t>PROFYLAKTICKÁ OBUV PRO DIABETIKY SHAPER 014</t>
  </si>
  <si>
    <t>PÁNSKÁ UZAVŘENÁ CELOROČNÍ NA SUCHÝ ZIP, ČERNÁ S BÍLOU PODEŠVÍ</t>
  </si>
  <si>
    <t>VELPEAU CHEVILLERE ANATOMIQUE, VEL. 1,2,3,4</t>
  </si>
  <si>
    <t>BANDÁŽ HLEZNA</t>
  </si>
  <si>
    <t>VLIWASOFT - STERILNÍ KOMPRESE, 6 VRSTEV, 10 CM X 20 CM</t>
  </si>
  <si>
    <t>KOMPRESE Z NETKANÉ TEXTILIE</t>
  </si>
  <si>
    <t>VLIWASOFT - STERILNÍ KOMPRESE, 4 VRSTVY, 10 CM X 20 CM</t>
  </si>
  <si>
    <t>VLIWASOFT, NESTERILNÍ KOMPRESE, 6 VRSTEV, 10 CM X 20 CM</t>
  </si>
  <si>
    <t>VLIWASOFT, NESTERILNÍ KOMPRESE, 4 VRSTVY, 10 CM X 20 CM</t>
  </si>
  <si>
    <t>SUPRASORB LIQUACEL STERILNÍ KRYTÍ, 15 CM X 15 CM</t>
  </si>
  <si>
    <t>S HYDROVLÁKNEM</t>
  </si>
  <si>
    <t>SUPRASORB X+PHMB STERILNÍ HYDROBALANČNÍ KRYTÍ, 14 CM X 20 CM</t>
  </si>
  <si>
    <t>ANTIMIKROBIÁLNÍ</t>
  </si>
  <si>
    <t>01.02.13.07</t>
  </si>
  <si>
    <t>SUPRASORB P - STERILNÍ POLYURETANOVÉ NELEPÍCÍ KRYTÍ, 15 CM X 20 CM</t>
  </si>
  <si>
    <t>SUPRASORB P - STERILNÍ POLYURETANOVÉ SACRUM, 18 CM X 20,5 CM</t>
  </si>
  <si>
    <t>1537,5</t>
  </si>
  <si>
    <t>SUPRASORB P - STERILNÍ POLYURETANOVÉ KRYTÍ, 15 CM X 20 CM</t>
  </si>
  <si>
    <t>SAMOLEPÍCÍ</t>
  </si>
  <si>
    <t>PA 1500</t>
  </si>
  <si>
    <t>ANTIDEKUBITNÍ MATRACE AKTIVNÍ VZDUCHOVÁ S KOMPRESOREM, 15 CM VÁLCE, VOLBA MÓDU</t>
  </si>
  <si>
    <t>102 OFFROAD</t>
  </si>
  <si>
    <t>100 WHD</t>
  </si>
  <si>
    <t>CHODÍTKO ČTYŘKOLOVÉ SKLÁDACÍ ZESÍLENÉ, BOVDENOVÉ BRZDY, SEDÁTKO, KOŠÍK, PODNOS</t>
  </si>
  <si>
    <t>9990041</t>
  </si>
  <si>
    <t>AMARA GEL</t>
  </si>
  <si>
    <t>VEL. P, S, M, L</t>
  </si>
  <si>
    <t>10.04.04.06</t>
  </si>
  <si>
    <t>0093666</t>
  </si>
  <si>
    <t>AMARA</t>
  </si>
  <si>
    <t>10.04.04.04</t>
  </si>
  <si>
    <t>0011673</t>
  </si>
  <si>
    <t>AMARA VIEW MINIMAL CONTACT FULL-FACE MASK</t>
  </si>
  <si>
    <t>NUANCE PRO GEL PILLOWS MASK</t>
  </si>
  <si>
    <t>10.04.04.03</t>
  </si>
  <si>
    <t>NUANCE GEL PILLOWS MASK</t>
  </si>
  <si>
    <t>DREAMWEAR FULL FACE MASK</t>
  </si>
  <si>
    <t>VEL. S, M, L, MW</t>
  </si>
  <si>
    <t>DREAMWEAR GEL PILLOWS MASK</t>
  </si>
  <si>
    <t>DREAMWEAR UNDER THE NOSE NASAL MASK</t>
  </si>
  <si>
    <t>VEL: S, M, L, MW</t>
  </si>
  <si>
    <t>0025901</t>
  </si>
  <si>
    <t>PODVOZEK PRO SEDACÍ ORTÉZY KIMBA CROSS</t>
  </si>
  <si>
    <t>SKLÁDACÍ,PEVNÁ VELKÁ KOLA,BUBNOVÉ BRZDY,NOSNOST 50KG</t>
  </si>
  <si>
    <t>0136379</t>
  </si>
  <si>
    <t>ORTÉZA KOLENNÍ S KLOUBEM 2330</t>
  </si>
  <si>
    <t>P961 F</t>
  </si>
  <si>
    <t>POLOHOVACÍ PODLOŽKA POD HK DO VOZÍKU, PUR PĚNA S PAMĚTÍ, POLOHOVATELNÉ 2 DÍLY</t>
  </si>
  <si>
    <t>SYS</t>
  </si>
  <si>
    <t>07.06.04.01</t>
  </si>
  <si>
    <t>0063784</t>
  </si>
  <si>
    <t>DELUXE WRIST SUPPORT</t>
  </si>
  <si>
    <t>ORTÉZA ZÁPĚSTÍ, CELKOVÉ ZPEVNĚNÍ, NASTAVITELNÁ KOVOVÁ VOLÁRNÍ DLAHA</t>
  </si>
  <si>
    <t>0078849</t>
  </si>
  <si>
    <t>EPITÉZA PRSNÍ TRINATURE 1058X</t>
  </si>
  <si>
    <t>SILIKONOVÁ, PLNÁ,VEL.60-115</t>
  </si>
  <si>
    <t>0019756</t>
  </si>
  <si>
    <t>PROUŽKY DIAGNOSTICKÉ ACCU-CHEK ACTIVE 50</t>
  </si>
  <si>
    <t>0171225</t>
  </si>
  <si>
    <t>1D VÝPUSTNÝ SÁČEK, NEUTRÁLNÍ ŠEDÝ,10-55, MAXI, KRUHOVÝ FILTR, 10421</t>
  </si>
  <si>
    <t>0171224</t>
  </si>
  <si>
    <t>1D VÝPUSTNÝ SÁČEK, NEUTRÁLNÍ ŠEDÝ,10-45, MIDI, KRUHOVÝ FILTR, 10411</t>
  </si>
  <si>
    <t>0170889</t>
  </si>
  <si>
    <t>MUŽSKÝ EXTERNÍ KATETR SAMODRŽÍCÍ SPIRIT STYLE 3</t>
  </si>
  <si>
    <t>SILIKONOVÝ, 25MM-41MM, 39301-39305</t>
  </si>
  <si>
    <t>0171223</t>
  </si>
  <si>
    <t>1D VÝPUSTNÝ SÁČEK, NEUTRÁLNÍ ŠEDÝ,10-45, MINI, KRUHOVÝ FILTR, 10401</t>
  </si>
  <si>
    <t>0171222</t>
  </si>
  <si>
    <t>1D UZAVŘENÝ SÁČEK, PRŮHLEDNÝ, 15-55, MAXI, KRUHOVÝ FILTR, 10691</t>
  </si>
  <si>
    <t>0170888</t>
  </si>
  <si>
    <t>MUŽSKÝ EXTERNÍ KATETR SAMODRŽÍCÍ SPIRIT STYLE 2</t>
  </si>
  <si>
    <t>SILIKONOVÝ, 25MM-41MM, 37301-37305</t>
  </si>
  <si>
    <t>0171221</t>
  </si>
  <si>
    <t>1D UZAVŘENÝ SÁČEK, NEUTRÁLNÍ ŠEDÝ, 40-55, MAXI, KRUHOVÝ FILTR, 10685</t>
  </si>
  <si>
    <t>0171220</t>
  </si>
  <si>
    <t>1D UZAVŘENÝ SÁČEK, NEUTRÁLNÍ ŠEDÝ, 15-45, MAXI, KRUHOVÝ FILTR, 10681</t>
  </si>
  <si>
    <t>0169563</t>
  </si>
  <si>
    <t>EASIFIX COHESIVE</t>
  </si>
  <si>
    <t>10CMX4M OBINADLO ELASTICKÉ SAMODRŽÍCÍ FIXAČNÍ BANDÁŽ,1KS</t>
  </si>
  <si>
    <t>0169562</t>
  </si>
  <si>
    <t>8CMX4M OBINADLO ELASTICKÉ SAMODRŽÍCÍ FIXAČNÍ BANDÁŽ,1KS</t>
  </si>
  <si>
    <t>FIXAČNÍ PÁNEVNÍ PÁS NEO-FLEX</t>
  </si>
  <si>
    <t>U01, VELIKOST XS - L</t>
  </si>
  <si>
    <t>MEDESA Care s.r.o.</t>
  </si>
  <si>
    <t>0093072</t>
  </si>
  <si>
    <t>PÁS BŘIŠNÍ 2162</t>
  </si>
  <si>
    <t>ELASTICKÝ  PRODYŠNÝ MATERIÁL, 5  VELIKOSTÍ, BÉŽOVÝ</t>
  </si>
  <si>
    <t>0169561</t>
  </si>
  <si>
    <t>ELASTOMULL</t>
  </si>
  <si>
    <t>10CMX4M OBINADLO ELASTICKÉ FIXAČNÍ MĚKKÁ BANDÁŽ BAVLNA 42%,20KS</t>
  </si>
  <si>
    <t>80000</t>
  </si>
  <si>
    <t>0169560</t>
  </si>
  <si>
    <t>8CMX4M OBINADLO ELASTICKÉ FIXAČNÍ MĚKKÁ BANDÁŽ BAVLNA 42%,20KS</t>
  </si>
  <si>
    <t>0169559</t>
  </si>
  <si>
    <t>6CMX4M OBINADLO ELASTICKÉ FIXAČNÍ MĚKKÁ BANDÁŽ BAVLNA 42%,20KS</t>
  </si>
  <si>
    <t>FUGUE 26 ITC SP</t>
  </si>
  <si>
    <t>ZVUKOVOD 26 K. VÝKONNÉ</t>
  </si>
  <si>
    <t>0093076</t>
  </si>
  <si>
    <t>PÁS BŘIŠNÍ 2260</t>
  </si>
  <si>
    <t>9990293</t>
  </si>
  <si>
    <t>PÁS FIXAČNÍ PÁNEVNÍ POLSTROVANÝ</t>
  </si>
  <si>
    <t>0171530</t>
  </si>
  <si>
    <t>1D UROSTOMICKÝ SÁČEK, HLUBOKÝ KONVEX, NEUTRÁLNÍ ŠEDÝ, 15-33, MAXI, 16856</t>
  </si>
  <si>
    <t>0171529</t>
  </si>
  <si>
    <t>1D UROSTOMICKÝ SÁČEK, MÍRNÝ KONVEX, PRŮHLEDNÝ, 10-43, MAXI, 16837</t>
  </si>
  <si>
    <t>0171528</t>
  </si>
  <si>
    <t>1D UROSTOMICKÝ SÁČEK, MÍRNÝ KONVEX, NEUTRÁLNÍ ŠEDÝ, 15-33, MAXI, 16826</t>
  </si>
  <si>
    <t>0136285</t>
  </si>
  <si>
    <t>ORTÉZA KOLENNÍ VELPEAU GENOUILLÉRE ROTULIENNE</t>
  </si>
  <si>
    <t>ZPEVŇUJÍCÍ ČÉŠKU,S VÝZTUHAMI,VEL.1,2,3,4,5</t>
  </si>
  <si>
    <t>0136267</t>
  </si>
  <si>
    <t>ORTÉZA KLÍČNÍ KOSTI</t>
  </si>
  <si>
    <t>FIXAČNÍ</t>
  </si>
  <si>
    <t>0136266</t>
  </si>
  <si>
    <t>ORTÉZA KOTNÍKU HAMA 400</t>
  </si>
  <si>
    <t>S NASTAVENÍM EXTENZE A FLEXE ROM</t>
  </si>
  <si>
    <t>0172365</t>
  </si>
  <si>
    <t>MOTION S 2PX</t>
  </si>
  <si>
    <t>0171955</t>
  </si>
  <si>
    <t>SLUCHADLO KANÁLOVÉ DIGITÁLNÍ AUDIFON SINO CIC</t>
  </si>
  <si>
    <t>ZTRÁTY DO 90 DB, 9 KANÁLŮ</t>
  </si>
  <si>
    <t>0135196</t>
  </si>
  <si>
    <t>POHON PRO JEDNU RUKU</t>
  </si>
  <si>
    <t>PHONAK NAÍDA P90-PR</t>
  </si>
  <si>
    <t>0172629</t>
  </si>
  <si>
    <t>10X10CM,1KS</t>
  </si>
  <si>
    <t>0135191</t>
  </si>
  <si>
    <t>VOZÍK MECHANICKÝ ZÁKLADNÍ BASIC 3859</t>
  </si>
  <si>
    <t>0135194</t>
  </si>
  <si>
    <t>VOZÍK MECHANICKÝ ODLEHČENÝ PRIMA LINE 3855</t>
  </si>
  <si>
    <t>0135193</t>
  </si>
  <si>
    <t>VOZÍK MECHANICKÝ ODLEHČENÝ EQUIX 3854</t>
  </si>
  <si>
    <t>VARIABILNÍ, ZAMĚNITELNÉ SADY KOL</t>
  </si>
  <si>
    <t>ENCHANT 60 BTE ET60 MNR T 100-SPEAKER</t>
  </si>
  <si>
    <t>ENCHANT 100 BTE ET100 MNR T 100-SPEAKER</t>
  </si>
  <si>
    <t>ENCHANT 80 BTE ET80 MNR T 100-SPEAKER</t>
  </si>
  <si>
    <t>PEP 20 ITCD</t>
  </si>
  <si>
    <t>SLUCHADLO ZVUKOVODOVÉ DIGITÁLNÍ,2 MIK,3 PROG,DO 75 DB HL</t>
  </si>
  <si>
    <t>PEP 20 BTE</t>
  </si>
  <si>
    <t>SLUCHADLO ZÁVĚSNÉ DIGITÁLNÍ,WIRELESS,2 MIK,4 PROG,DO 85 DB HL</t>
  </si>
  <si>
    <t>PEP 20 BTEP</t>
  </si>
  <si>
    <t>CELEBRATE 100 ITCPDW</t>
  </si>
  <si>
    <t>CELEBRATE 100 MINIRITE</t>
  </si>
  <si>
    <t>CELEBRATE 100 BTEP</t>
  </si>
  <si>
    <t>CELEBRATE 80 ITCPDW</t>
  </si>
  <si>
    <t>CELEBRATE 80 MINIRITE</t>
  </si>
  <si>
    <t>NETTI 4U CE PLUS</t>
  </si>
  <si>
    <t>ICHAIR ORBIT 1.618</t>
  </si>
  <si>
    <t>0045635</t>
  </si>
  <si>
    <t>DEONA C-UZAVŘENÁ ŠPIČKA A-M DÁMSKÉ</t>
  </si>
  <si>
    <t>0130155</t>
  </si>
  <si>
    <t>AEROTRACH* PLUS ANTI-STATIC VALVED HOLDING CHAMBER</t>
  </si>
  <si>
    <t>INHALAČNÍ NÁSTAVEC PRO TRACHEOSTOMII</t>
  </si>
  <si>
    <t>0045148</t>
  </si>
  <si>
    <t>LASTOFA S BAVLNOU-OTEVŘENÁ ŠPIČKA A-GM PRAVÁ,LEVÁ</t>
  </si>
  <si>
    <t>0012112</t>
  </si>
  <si>
    <t>PODNOŽKA XXL HLINÍKOVÁ DĚLENÁ</t>
  </si>
  <si>
    <t>PURE CHARGE&amp;GO 2NX</t>
  </si>
  <si>
    <t>0045753</t>
  </si>
  <si>
    <t>0015826</t>
  </si>
  <si>
    <t>PODNOŽKA SE STUPAČKOU SPOJENOU HLINÍKOVOU</t>
  </si>
  <si>
    <t>0093267</t>
  </si>
  <si>
    <t>NÁSTAVEC NA WC TESEO-14-PP</t>
  </si>
  <si>
    <t>PLASTOVÝ, VÝŠKA 14 CM, BEZ VÍKA</t>
  </si>
  <si>
    <t>0086589</t>
  </si>
  <si>
    <t>UZAVŘENÝ,BÉŽOVÝ,30MM,30KS,801-30</t>
  </si>
  <si>
    <t>0086588</t>
  </si>
  <si>
    <t>UZAVŘENÝ,BÉŽOVÝ,25MM,30KS,801-25</t>
  </si>
  <si>
    <t>0169920</t>
  </si>
  <si>
    <t>10X10 CM, 10 KS, ABSORPČNÍ ALGINÁTOVÉ KRYTÍ</t>
  </si>
  <si>
    <t>0086587</t>
  </si>
  <si>
    <t>UZAVŘENÝ,BÉŽOVÝ,20-60MM,30KS,801-20</t>
  </si>
  <si>
    <t>0086523</t>
  </si>
  <si>
    <t>DANSAC GX-TRA 50/30MM</t>
  </si>
  <si>
    <t>KROUŽEK,50/30MM,30KS,725-50/30</t>
  </si>
  <si>
    <t>0086522</t>
  </si>
  <si>
    <t>DANSAC GX-TRA 40/30MM</t>
  </si>
  <si>
    <t>KROUŽEK,40/30MM,30KS,725-40/30</t>
  </si>
  <si>
    <t>0086521</t>
  </si>
  <si>
    <t>DANSAC GX-TRA 30/30MM</t>
  </si>
  <si>
    <t>KROUŽEK,30/30MM,30KS,725-30/30</t>
  </si>
  <si>
    <t>0169919</t>
  </si>
  <si>
    <t>5X5 CM, 10 KS, ABSORPČNÍ ALGINÁTOVÉ KRYTÍ</t>
  </si>
  <si>
    <t>0086520</t>
  </si>
  <si>
    <t>DANSAC GX-TRA 20/30MM</t>
  </si>
  <si>
    <t>KROUŽEK,20/30MM,30KS,725-20/30</t>
  </si>
  <si>
    <t>0093412</t>
  </si>
  <si>
    <t>CHODÍTKO GR 202</t>
  </si>
  <si>
    <t>SE SKLOPNÝM SEDÁKEM, HLINÍKOVÉ, ZDVOJENÁ PŘEDNÍ KOLEČKA, FAZZINI</t>
  </si>
  <si>
    <t>0086519</t>
  </si>
  <si>
    <t>TĚLOVÁ VODA,200ML,1KS,70000-0000</t>
  </si>
  <si>
    <t>0093411</t>
  </si>
  <si>
    <t>CHODÍTKO GR 201</t>
  </si>
  <si>
    <t>ČTYŘBODOVÉ KLOUBOVÉ, HLINÍKOVÉ, SKLÁDACÍ, BEZ KOLEČEK, FAZZINI</t>
  </si>
  <si>
    <t>0169220</t>
  </si>
  <si>
    <t>TRACHEOSTOMICKÝ SET SUCTIONAID S MANŽETOU SOFT SEAL</t>
  </si>
  <si>
    <t>SÁNÍ NAD MANŽ., VNITŘNÍ KANYLY, PÁSEK A ČISTÍCÍ KARTÁČEK VEL.6MM 100/870/060</t>
  </si>
  <si>
    <t>0045668</t>
  </si>
  <si>
    <t>DEONA SUPER A-G SE SAMODRŽÍCÍ KRAJKOU</t>
  </si>
  <si>
    <t>0039962</t>
  </si>
  <si>
    <t>ORTÉZA PALCE RUKY SNÍMATELNÁ - ROVNÁ 012B</t>
  </si>
  <si>
    <t>0140365</t>
  </si>
  <si>
    <t>KATÉTR MOČOVÝ HYDROFILNÍ MUŽSKÝ HOMECATH 40 CM</t>
  </si>
  <si>
    <t>HCM 40-06,08,10,12,14,16,18 CH 6-18, BALENÍ 40 KUSŮ</t>
  </si>
  <si>
    <t>0045709</t>
  </si>
  <si>
    <t>DEONA SUPER A-D</t>
  </si>
  <si>
    <t>0171219</t>
  </si>
  <si>
    <t>1D UZAVŘENÝ SÁČEK, NEUTRÁLNÍ ŠEDÝ, 15-45, MIDI, KRUHOVÝ FILTR, 10671</t>
  </si>
  <si>
    <t>0172201</t>
  </si>
  <si>
    <t>2D PODLOŽKA PRO DĚTI, 27MM, 0-25MM, 14308</t>
  </si>
  <si>
    <t>03.05.02.01</t>
  </si>
  <si>
    <t>0022174</t>
  </si>
  <si>
    <t>VOZÍK MECHANICKÝ START M4 XXL</t>
  </si>
  <si>
    <t>SKLÁDACÍ, ZESÍLENÝ,ODLEHČENÝ,Š.SEDU 48-55,5CM,NOSNOST 160KG</t>
  </si>
  <si>
    <t>0012094</t>
  </si>
  <si>
    <t>PÁS FIXAČNÍ DVOUBODOVÝ PÁNEVNÍ</t>
  </si>
  <si>
    <t>0012090</t>
  </si>
  <si>
    <t>PODNOŽKY MECHANICKY POLOHOVACÍ</t>
  </si>
  <si>
    <t>0039958</t>
  </si>
  <si>
    <t>LOKETNÍ ORTÉZA S NASTAVITELNÝM ROZSAHEM POHYBU 010A</t>
  </si>
  <si>
    <t>NASTAVITELNÉ ROZPĚTÍ 0°-120°</t>
  </si>
  <si>
    <t>0085639</t>
  </si>
  <si>
    <t>PÁS PELICAN 839520</t>
  </si>
  <si>
    <t>NASTAVITELNÝ STOMICKÝ PÁS PRO UPEVNĚNÍ PODLOŽKY</t>
  </si>
  <si>
    <t>0172308</t>
  </si>
  <si>
    <t>BRAVA SEAL TĚSNÍCÍ VYROVNÁVACÍ KROUŽEK</t>
  </si>
  <si>
    <t>PRŮMĚR 18MM, TLOUŠŤKA 4,2MM, 12045</t>
  </si>
  <si>
    <t>0140472</t>
  </si>
  <si>
    <t>GENU MEYRA IMS MY2712</t>
  </si>
  <si>
    <t>ORTÉZA KOLENNÍ FIXAČNÍ, UPÍNÁNÍ PÁSKY NA SUCHÝ ZIP</t>
  </si>
  <si>
    <t>0093959</t>
  </si>
  <si>
    <t>PARI PEP S (TYP 018)</t>
  </si>
  <si>
    <t>POMŮCKA PRO ODHLENĚNÍ U ONEMOCNĚNÍ DOLNÍCH CEST DÝCHACÍCH</t>
  </si>
  <si>
    <t>0172307</t>
  </si>
  <si>
    <t>PRŮMĚR 34MM, TLOUŠŤKA 2,5MM, 12039</t>
  </si>
  <si>
    <t>0140471</t>
  </si>
  <si>
    <t>GENU MEYRA MY2711</t>
  </si>
  <si>
    <t>BANDÁŽ KOLENNÍ ELASTICKÁ, TLAKOVÁ S BOČNÍMI VÝZT. A SILIKONOVOU ČÉŠKOVOU VÝZT.</t>
  </si>
  <si>
    <t>0172306</t>
  </si>
  <si>
    <t>PRŮMĚR 27MM, TLOUŠŤKA 2,5MM, 12037</t>
  </si>
  <si>
    <t>0172305</t>
  </si>
  <si>
    <t>PRŮMĚR 18MM, TLOUŠŤKA 2,5MM, 12035</t>
  </si>
  <si>
    <t>0140447</t>
  </si>
  <si>
    <t>ORTÉZA LOKTE</t>
  </si>
  <si>
    <t>PRODLOUŽENÁ RIGIDNÍ</t>
  </si>
  <si>
    <t>04.03.03.02</t>
  </si>
  <si>
    <t>0085638</t>
  </si>
  <si>
    <t>SÁČEK 1D UZAVŘENÝ PELICAN STOMA CAP 839580-1</t>
  </si>
  <si>
    <t>BÉŽOVÝ,K ÚPRAVĚ VELIKOSTI, 30KS</t>
  </si>
  <si>
    <t>0023963</t>
  </si>
  <si>
    <t>218-24</t>
  </si>
  <si>
    <t>VOZÍK MECHANICKÝ STANDARDNÍ, ADAPTÉR TĚŽIŠTĚ, Š. 40, 43, 46, 48, 51 CM</t>
  </si>
  <si>
    <t>0023755</t>
  </si>
  <si>
    <t>230</t>
  </si>
  <si>
    <t>CHODÍTKO ČTYŘBODOVÉ, SKLÁDACÍ RÁM, DRŽADLA PRO VSTÁVÁNÍ, NASTAVITELNÁ VÝŠKA</t>
  </si>
  <si>
    <t>0023967</t>
  </si>
  <si>
    <t>228-24 J</t>
  </si>
  <si>
    <t>VOZÍK MECHANICKÝ DĚTSKÝ, KRYTY KOL, VÝSUVNÁ MADLA, STABILIZAČNÍ KOLEČKA, Š.36 CM</t>
  </si>
  <si>
    <t>0023958</t>
  </si>
  <si>
    <t>218-23 WHD</t>
  </si>
  <si>
    <t>VOZÍK MECHANICKÝ ZESÍLENÝ, DVOJITÝ KŘÍŽ, ZVÝŠENÁ NOSNOST, Š. 51, 56, 60 CM</t>
  </si>
  <si>
    <t>0086844</t>
  </si>
  <si>
    <t>2D VÝPUSTNÝ SÁČEK, BÉŽOVÝ, 90MM, XXL, FILTR, 14379</t>
  </si>
  <si>
    <t>03.02.02.02</t>
  </si>
  <si>
    <t>0023760</t>
  </si>
  <si>
    <t>233 ELC</t>
  </si>
  <si>
    <t>CHODÍTKO DVOUKOLOVÉ, SKLÁDACÍ RÁM, NASTAVITELNÁ VÝŠKA</t>
  </si>
  <si>
    <t>0023777</t>
  </si>
  <si>
    <t>249 A</t>
  </si>
  <si>
    <t>CHODÍTKO ČTYŘKOLOVÉ SKLÁDACÍ ZESÍLENÉ,BOVDENOVÉ BRZDY S ARETACÍ,SEDÁTKO,BRAŠNA</t>
  </si>
  <si>
    <t>0135503</t>
  </si>
  <si>
    <t>RELAX COMFORT</t>
  </si>
  <si>
    <t>VOZÍK MECHANICKÝ POLOHOVACÍ, OPĚRKA HLAVY, ABD. KLÍN, PELOTY, BRZDY PRO DOPROVOD</t>
  </si>
  <si>
    <t>0023738</t>
  </si>
  <si>
    <t>102</t>
  </si>
  <si>
    <t>KATÉTR GENTLECATH GLIDE NELATON MUŽSKÝ</t>
  </si>
  <si>
    <t>JEDNORÁZOVÝ, HYDROFILNÍ, POTAŽENÝ, CH18 CM, 30 KS</t>
  </si>
  <si>
    <t>0169156</t>
  </si>
  <si>
    <t>AQUACEL FOAM ADHEZIVNÍ</t>
  </si>
  <si>
    <t>PLURIEL HEMI</t>
  </si>
  <si>
    <t>VOZÍK MECHANICKÝ ODLEHČENÝ PRO 1 RUKU, ADAPTÉR TĚŽIŠTĚ, Š. 39,42,45,48,51,54 CM</t>
  </si>
  <si>
    <t>915</t>
  </si>
  <si>
    <t>0135083</t>
  </si>
  <si>
    <t>OPĚRKA HLAVY HLUBOKÁ NASTAVITELNÁ RP404</t>
  </si>
  <si>
    <t>PŘÍSLUŠENSTVÍ K MECHANICKÝM VOZÍKŮM DUPONT</t>
  </si>
  <si>
    <t>0135293</t>
  </si>
  <si>
    <t>OPĚRKA ZAD BACKSTER POLSTR.S LATERÁLNÍM VEDENÍM, ÚHLOVĚ NASTAVITELNÁ</t>
  </si>
  <si>
    <t>0085589</t>
  </si>
  <si>
    <t>SÁČEK 1D VÝPUSTNÝ PELICAN MAXI 839300</t>
  </si>
  <si>
    <t>BÉŽOVÝ,K ÚPRAVĚ VELIKOSTI 15-65MM,BEZSVORKOVÝ UZÁVĚR, 30KS</t>
  </si>
  <si>
    <t>0085588</t>
  </si>
  <si>
    <t>KROUŽEK VYROVNÁVACÍ,839005</t>
  </si>
  <si>
    <t>COHESIVE KROUŽEK MALÝ,TENKÝ, EAKIN - 48MM, 30KS</t>
  </si>
  <si>
    <t>PHONAK AUDÉO B90-312</t>
  </si>
  <si>
    <t>0140566</t>
  </si>
  <si>
    <t>EASICATH SET</t>
  </si>
  <si>
    <t>MOČOVÝ KATETR S INTEGROVANÝM SÁČKEM 1200 ML, MUŽSKÝ, CH12, 28027</t>
  </si>
  <si>
    <t>MOČOVÝ KATETR S INTEGROVANÝM SÁČKEM 1200 ML, MUŽSKÝ, CH14, 28028</t>
  </si>
  <si>
    <t>P311 C</t>
  </si>
  <si>
    <t>ANTIDEKUBITNÍ PODLOŽKA DO VOZÍKU GEL, VISCOELASTICKÝ GEL</t>
  </si>
  <si>
    <t>0136382</t>
  </si>
  <si>
    <t>ORTÉZA ZAD VYSOKÁ 2356</t>
  </si>
  <si>
    <t>VYSOKÉ KOVOVÉ DLAHY, VÝŠKA 46 NEBO 56 CM,5 VELIKOSTÍ</t>
  </si>
  <si>
    <t>MOČOVÝ KATETR S INTEGROVANÝM SÁČKEM 1200 ML, MUŽSKÝ, CH16, 28029</t>
  </si>
  <si>
    <t>0025903</t>
  </si>
  <si>
    <t>PODNOŽKA POLOHOVACÍ SKLÁPĚCÍ K UPÍNACÍMU SYSTÉMU</t>
  </si>
  <si>
    <t>0172914</t>
  </si>
  <si>
    <t>2D UROSTOMICKÝ SÁČEK, NEUTRÁLNÍ ŠEDÝ, 60MM, MAXI, 11499</t>
  </si>
  <si>
    <t>P313 C</t>
  </si>
  <si>
    <t>ANTIDEKUBITNÍ PODLOŽKA DO VOZÍKU GEL, VISCOELASTICKÝ GEL, VYJÍMATELNÝ STŘED</t>
  </si>
  <si>
    <t>0172915</t>
  </si>
  <si>
    <t>2D UROSTOMICKÝ SÁČEK, PRŮHLEDNÝ, 60MM, MAXI, 11500</t>
  </si>
  <si>
    <t>0085442</t>
  </si>
  <si>
    <t>DIAGNOSTICKÉ PROUŽKY GLUCODR</t>
  </si>
  <si>
    <t>PRO GLUKOMETR GLUCODR, 50KS</t>
  </si>
  <si>
    <t>0136433</t>
  </si>
  <si>
    <t>MANUFORCE</t>
  </si>
  <si>
    <t>PLETENÁ ZÁPĚSTNÍ ORTÉZA S KOVOVOU VOLÁRNÍ DLAHOU, NASTAVITELNÁ</t>
  </si>
  <si>
    <t>0136381</t>
  </si>
  <si>
    <t>ORTÉZA BEDERNÍ S KOVOVÝMI VÝZTUHAMI 2352</t>
  </si>
  <si>
    <t>4 VELIKOSTÍ</t>
  </si>
  <si>
    <t>SYSTÉM MIKROPUMPY ACCU-CHEK SOLO</t>
  </si>
  <si>
    <t>ZÁKLADNA PUMPY, TEFLONOVÉ KANYLY, REZERVOÁRY NA INZULÍN S BATERIÍ, DATA MANAGER</t>
  </si>
  <si>
    <t>0093958</t>
  </si>
  <si>
    <t>PARI VORTEX S MASKOU</t>
  </si>
  <si>
    <t>INHALAČNÍ NÁSTAVEC PRO DĚTI ROKY 2+, S MASKOU ŽÁBA</t>
  </si>
  <si>
    <t>POTAŽENÝ HYDROFIL. KATETR IHNED K POUŽITÍ, FLEXIBILNÍ ŠPIČKA, MUŽSKÝ CH14, 29014</t>
  </si>
  <si>
    <t>0171532</t>
  </si>
  <si>
    <t>SENSURA MIO CLICK CONVEX</t>
  </si>
  <si>
    <t>2D PODLOŽKA, MÍRNÝ KONVEX, S OUŠKY, 40MM, 16901</t>
  </si>
  <si>
    <t>0170586</t>
  </si>
  <si>
    <t>2D UROSTOMICKÝ SÁČEK, PRŮHLEDNÝ, 50MM, MAXI, 11498</t>
  </si>
  <si>
    <t>0140197</t>
  </si>
  <si>
    <t>MAILAND</t>
  </si>
  <si>
    <t>PO-OPERAČNÍ TERAPEUTICKÁ OBUV, VELIKOST 33-50, UNIVERZÁLNÍ OBOUSTRANNÉ PROVEDENÍ</t>
  </si>
  <si>
    <t>0170585</t>
  </si>
  <si>
    <t>2D UROSTOMICKÝ SÁČEK, NEUTRÁLNÍ ŠEDÝ, 50MM, MAXI, 11497</t>
  </si>
  <si>
    <t>0170584</t>
  </si>
  <si>
    <t>2D UROSTOMICKÝ SÁČEK, NEUTRÁLNÍ ŠEDÝ, 50MM, MIDI, 11496</t>
  </si>
  <si>
    <t>0170583</t>
  </si>
  <si>
    <t>2D UROSTOMICKÝ SÁČEK, NEUTRÁLNÍ ŠEDÝ, 40MM, MAXI, 11491</t>
  </si>
  <si>
    <t>0093957</t>
  </si>
  <si>
    <t>INHALAČNÍ NÁSTAVEC PRO DĚTI 0 - 2 ROKY, S MASKOU BERUŠKA</t>
  </si>
  <si>
    <t>0170576</t>
  </si>
  <si>
    <t>2D VÝPUSTNÝ SÁČEK, NEUTRÁLNÍ ŠEDÝ, 70MM, MAXI, KRUHOVÝ FILTR, 11261</t>
  </si>
  <si>
    <t>AQUACEL AG SURGICAL</t>
  </si>
  <si>
    <t>9X25 CM, CHIRURGICKÉ KRYTÍ SE STŘÍBREM, 10 KS</t>
  </si>
  <si>
    <t>AQUACEL FOAM NEADHEZIVNÍ</t>
  </si>
  <si>
    <t>15X15 CM, PĚNOVÉ KRYTÍ, 5 KS</t>
  </si>
  <si>
    <t>0085404</t>
  </si>
  <si>
    <t>AUTOLANCETA MULTI-LANCET S</t>
  </si>
  <si>
    <t>LANCETOVÉ PERO PRO BEZBOLESTNÝ ODBĚR KRVE S NASTAVITELNOU HLOUBKOU VPICHU</t>
  </si>
  <si>
    <t>GRANUFLEX EXTRA TENKÝ</t>
  </si>
  <si>
    <t>15X15 CM, HYDROKOLOIDNÍ KRYTÍ, 5 KS</t>
  </si>
  <si>
    <t>VLIWASORB PRO</t>
  </si>
  <si>
    <t>10 CM X 10 CM, 10 KS</t>
  </si>
  <si>
    <t>GRANUFLEX</t>
  </si>
  <si>
    <t>20X20 CM, HYDROKOLOIDNÍ KRYTÍ, 5 KS</t>
  </si>
  <si>
    <t>0082614</t>
  </si>
  <si>
    <t>30 MM, BÉŽOVÝ, STANDARD, FILTR, 30 KS</t>
  </si>
  <si>
    <t>0082619</t>
  </si>
  <si>
    <t>20-70 MM, PRŮHLEDNÝ, STANDARD, FILTR, 10 KS</t>
  </si>
  <si>
    <t>0170793</t>
  </si>
  <si>
    <t>AQUACEL AG+ EXTRA</t>
  </si>
  <si>
    <t>5X5 CM, KRYTÍ S TECHNOLOGIÍ HYDROFIBER A SE STŘÍBREM, 10 KS</t>
  </si>
  <si>
    <t>0078789</t>
  </si>
  <si>
    <t>OA ADJUSTER 3</t>
  </si>
  <si>
    <t>ORTÉZA KOLENNÍ SKELETOVÁ, PRO KOREKCI VAROZITY/VALGOZITY, STAVITELNÁ</t>
  </si>
  <si>
    <t>0062449</t>
  </si>
  <si>
    <t>OPĚRKA KRČNÍ LATERÁLNÍ MALÁ/VELKÁ VČETNĚ MONTÁŽNÍHO SETU</t>
  </si>
  <si>
    <t>0012113</t>
  </si>
  <si>
    <t>PÁS FIXAČNÍ ČTYŘBODOVÝ</t>
  </si>
  <si>
    <t>0045135</t>
  </si>
  <si>
    <t>LASTOFA S BAVLNOU A-T,OTEVŘENÁ ŠPIČKA</t>
  </si>
  <si>
    <t>0170754</t>
  </si>
  <si>
    <t>CÉVKA ODSÁVACÍ PVC VEL.20,DÉLKA 50 CM,100KS</t>
  </si>
  <si>
    <t>0062904</t>
  </si>
  <si>
    <t>ZESÍLENÝ ZDVOJENÝ KŘÍŽ, ŠÍŘE SEDU 53 CM (ROZDÍLOVÁ CENA)</t>
  </si>
  <si>
    <t>9990466</t>
  </si>
  <si>
    <t>ORTIKA BODYTHERM</t>
  </si>
  <si>
    <t>ORTIKA MATTRESS JUMBO</t>
  </si>
  <si>
    <t>ANTIDEKUBITNÍ MATRACE NADMĚRNÁ, ROZMĚR 200X90X18 CM, NOSNOST 250 KG, SAFR</t>
  </si>
  <si>
    <t>0093153</t>
  </si>
  <si>
    <t>ORTÉZA ZÁPĚSTNÍ</t>
  </si>
  <si>
    <t>50P10 MANU IMMOBIL, UNIVERZÁLNÍ VELIKOST</t>
  </si>
  <si>
    <t>0172909</t>
  </si>
  <si>
    <t>2D PODLOŽKA, OBRÁCENÝ KONVEX, S OUŠKY, 40MM, 18500</t>
  </si>
  <si>
    <t>ORTIKA MATTRESS LONG</t>
  </si>
  <si>
    <t>ANTIDEKUBITNÍ MATRACE PRODLOUŽENÁ, ROZMĚR 220X90X14 CM, NOSNOST 180 KG, SAFR</t>
  </si>
  <si>
    <t>0169218</t>
  </si>
  <si>
    <t>BIVONA TTS HYPERFLEX EXTRA DLOUHÁ TRACHEOSTOMICKÁ KANYLA PRO DOSPĚLÉ</t>
  </si>
  <si>
    <t>S MANŽETOU PRO KRÁTKODOBÉ UTĚSNĚNÍ, VEL.  6.0 - 9.0MM (67FHXL)</t>
  </si>
  <si>
    <t>0085699</t>
  </si>
  <si>
    <t>PÁS BŘIŠNÍ STOMAMED COL 160</t>
  </si>
  <si>
    <t>PÁS BŘIŠNÍ PROTI BŘIŠNÍ KÝLE V OBLASTI STOMATU 16CM COL-16</t>
  </si>
  <si>
    <t>0169219</t>
  </si>
  <si>
    <t>BIVONA PEDIATRICKÁ TRACHEOSTOMICKÁ KANYLA BEZ MANŽETY</t>
  </si>
  <si>
    <t>VEL. 2.5 - 5.5MM (60P, 60N, 60SP, 60SN)</t>
  </si>
  <si>
    <t>0041053</t>
  </si>
  <si>
    <t>BIVONA TRACHEOSTOMICKÁ KANYLA BEZ MANŽETY PRO DOSPĚLÉ</t>
  </si>
  <si>
    <t>VEL. 5.0 A 6.0MM (60A)</t>
  </si>
  <si>
    <t>VEL. 7.0, 8.0 A 9.0MM (60A)</t>
  </si>
  <si>
    <t>MELGISORB AG</t>
  </si>
  <si>
    <t>20X30CM, 5KS, VYSOCE ABSORPČNÍ ANTIMIKROBIÁLNÍ KRYTÍ Z ALGINÁTU</t>
  </si>
  <si>
    <t>ADV</t>
  </si>
  <si>
    <t>15X15CM, 10KS, VYSOCE ABSORPČNÍ ANTIMIKROBIÁLNÍ KRYTÍ Z ALGINÁTU</t>
  </si>
  <si>
    <t>0081962</t>
  </si>
  <si>
    <t>3X44CM, 10KS, VYSOCE ABSORPČNÍ ANTIMIKROBIÁLNÍ KRYTÍ Z ALGINÁTU, DO KAVIT</t>
  </si>
  <si>
    <t>1320,0</t>
  </si>
  <si>
    <t>01.02.04.04</t>
  </si>
  <si>
    <t>0081960</t>
  </si>
  <si>
    <t>10X10CM, 10KS, VYSOCE ABSORPČNÍ ANTIMIKROBIÁLNÍ KRYTÍ Z ALGINÁTU</t>
  </si>
  <si>
    <t>0081959</t>
  </si>
  <si>
    <t>5X5CM, 10KS, VYSOCE ABSORPČNÍ ANTIMIKROBIÁLNÍ KRYTÍ Z ALGINÁTU</t>
  </si>
  <si>
    <t>0200193</t>
  </si>
  <si>
    <t>KRYTÍ ABSORPČNÍ STERILNÍ TEXTUS BALANCE 5X5CM</t>
  </si>
  <si>
    <t>KRYTÍ Z AQUAFILAMENTŮ NA VŠECHNY TYPY NEINFIKOVANÝCH RAN 5X5CM,10KS</t>
  </si>
  <si>
    <t>0200194</t>
  </si>
  <si>
    <t>KRYTÍ ABSORPČNÍ STERILNÍ TEXTUS BALANCE 8X12CM</t>
  </si>
  <si>
    <t>KRYTÍ Z AQUAFILAMENTŮ NA VŠECHNY TYPY NEINFIKOVANÝCH RAN 8X12CM,10KS</t>
  </si>
  <si>
    <t>960,00</t>
  </si>
  <si>
    <t>0136371</t>
  </si>
  <si>
    <t>POOPERAČNÍ PÁS ECD 0501</t>
  </si>
  <si>
    <t>BŘIŠNÍ ,VÝŠKA 26 CM, 7 VEL.,OBVOD PASU 55-140 CM,BAVLNĚNÝ,PRODYŠNÝ</t>
  </si>
  <si>
    <t>ECO</t>
  </si>
  <si>
    <t>ERGON a.s.</t>
  </si>
  <si>
    <t>0136372</t>
  </si>
  <si>
    <t>POOPERAČNÍ PÁS DVOJITÝ TAH ECD 0507</t>
  </si>
  <si>
    <t>BŘIŠNÍ, VÝŠKA 26 CM, 7 VEL.,OBVOD PASU 55-140 CM,BAVLNĚNÝ,PRODYŠNÝ</t>
  </si>
  <si>
    <t>0085571</t>
  </si>
  <si>
    <t>1D UZAVŘENÝ SÁČEK, MÍRNÝ KONVEX, PRŮHLEDNÝ, 15-33, MAXI, FILTR, 15405</t>
  </si>
  <si>
    <t>PŘÍSTROJ ABPAP PRISMA30ST, S PŘÍSL. A VÝHŘ. ZVLHČOVAČEM, S MOŽNOSTÍ TELEMETRIE</t>
  </si>
  <si>
    <t>10.04.03.07</t>
  </si>
  <si>
    <t>0135471</t>
  </si>
  <si>
    <t>ONE DRVL0G</t>
  </si>
  <si>
    <t>0095557</t>
  </si>
  <si>
    <t>HŮL BÍLÁ (ČERVENOBÍLÁ - PRO HLUCHOSLEPÉ) SIGNALIZAČNÍ</t>
  </si>
  <si>
    <t>SKLÁDACÍ 7DÍLNÁ ALUMINIUM SIS7A</t>
  </si>
  <si>
    <t>0135060</t>
  </si>
  <si>
    <t>VIPER PLUS</t>
  </si>
  <si>
    <t>VOZÍK ELEKTRICKÝ, EL. NASTAVITELNÝ ÚHEL SEDU A OPĚRKY ZAD, OPĚRKA HLAVY</t>
  </si>
  <si>
    <t>0135395</t>
  </si>
  <si>
    <t>ODKLOPNÁ BOČNÍ PELOTA</t>
  </si>
  <si>
    <t>0086144</t>
  </si>
  <si>
    <t>1D UZAVŘENÝ SÁČEK, BÉŽOVÝ, DĚTSKÝ, 10-35MM, FILTR, 8005</t>
  </si>
  <si>
    <t>03.05.01.02</t>
  </si>
  <si>
    <t>0023953</t>
  </si>
  <si>
    <t>108-23</t>
  </si>
  <si>
    <t>VOZÍK MECHANICKÝ, ADAPTÉR TĚŽIŠTĚ, BRZDY PRO DOPROVOD, Š. 40, 43, 46, 48, 51 CM</t>
  </si>
  <si>
    <t>0023952</t>
  </si>
  <si>
    <t>3001</t>
  </si>
  <si>
    <t>VOZÍK MECHANICKÝ STANDARDNÍ, Š. 40, 46, 51, 56, 60 CM</t>
  </si>
  <si>
    <t>0019494</t>
  </si>
  <si>
    <t>PODNOŽKY POLOHOVACÍ RP103</t>
  </si>
  <si>
    <t>PŘÍSLUŠENSTVÍ K MECHANICKÝM VOZÍKŮM ELBUR</t>
  </si>
  <si>
    <t>0171229</t>
  </si>
  <si>
    <t>1D UROSTOMICKÝ SÁČEK, NEUTRÁLNÍ ŠEDÝ,10-45 MAXI, MULTIKOMOROVÝ, 10582</t>
  </si>
  <si>
    <t>0085074</t>
  </si>
  <si>
    <t>AUTOLANCETA ACCU-CHEK SOFTCLIX</t>
  </si>
  <si>
    <t>ODBĚROVÉ PERO PRO BEZBOLESTNÝ VPICH,NASTAVENÍ HLOUBKY VPICHU</t>
  </si>
  <si>
    <t>0171228</t>
  </si>
  <si>
    <t>1D UROSTOMICKÝ SÁČEK, NEUTRÁLNÍ ŠEDÝ,10-45,MIDI, MULTIKOMOROVÝ, 10581</t>
  </si>
  <si>
    <t>0039791</t>
  </si>
  <si>
    <t>ZAŘÍZENÍ POLOHOVACÍ PINGUINO SENIOR</t>
  </si>
  <si>
    <t>PROVEDENÍ OD 10 LET</t>
  </si>
  <si>
    <t>RQL</t>
  </si>
  <si>
    <t>RQL s.r.o.</t>
  </si>
  <si>
    <t>0095554</t>
  </si>
  <si>
    <t>HŮL BÍLÁ ORIENTAČNÍ</t>
  </si>
  <si>
    <t>KOMBINOVANÁ 4DÍLNÁ ALUMINIUM ORK4A</t>
  </si>
  <si>
    <t>0095553</t>
  </si>
  <si>
    <t>TELESKOPICKÁ 3DÍLNÁ ALUMINIUM ORT3A</t>
  </si>
  <si>
    <t>0095552</t>
  </si>
  <si>
    <t>TELESKOPICKÁ 2DÍLNÁ ALUMINIUM ORT2A</t>
  </si>
  <si>
    <t>0170567</t>
  </si>
  <si>
    <t>2D VÝPUSTNÝ SÁČEK, NEUTRÁLNÍ ŠEDÝ, 40MM, MIDI, KRUHOVÝ FILTR, 11231</t>
  </si>
  <si>
    <t>0140755</t>
  </si>
  <si>
    <t>ORTÉZA KOLENNÍHO KLOUBU KRÁTKÁ S KLOUBY, ÚPLETOVÁ PAN 7.16</t>
  </si>
  <si>
    <t>NÁVLEKOVÁ S JEDNOOSÝMI ANATOMICKY TVAROVANÝMI KLOUBY</t>
  </si>
  <si>
    <t>0093973</t>
  </si>
  <si>
    <t>PÁSKA INFRAPATELÁRNÍ PAN 7.15</t>
  </si>
  <si>
    <t>PRO STABILIZACI PATELY</t>
  </si>
  <si>
    <t>WYE</t>
  </si>
  <si>
    <t>ZÁVĚS KE ZVEDÁKŮM KOMFORTNÍ S OPĚRKOU HLAVY, POLSTROVANÝ, 5 VELIKOSTÍ</t>
  </si>
  <si>
    <t>992</t>
  </si>
  <si>
    <t>SEVERN</t>
  </si>
  <si>
    <t>ZÁVĚS KE ZVEDÁKŮM STANDARDNÍ S OPĚRKOU HLAVY, SÍŤOVÝ, 5 VELIKOSTÍ</t>
  </si>
  <si>
    <t>10X20CM, 100KS, NESTERILNÍ KOMPRESY Z NETKANÉ TEXTILIE, 4 VRSTVÉ</t>
  </si>
  <si>
    <t>ZÁVĚS KE ZVEDÁKŮM STANDARDNÍ S OPĚRKOU HLAVY, POLSTROVANÝ, 5 VELIKOSTÍ</t>
  </si>
  <si>
    <t>20 X 30 CM, 5 KS, VYSOCE ABSORPČNÍ ANTIMIKROBIÁLNÍ KRYTÍ Z HYDROVLÁKNA</t>
  </si>
  <si>
    <t>PLAYMAKER II SPACER WRAP</t>
  </si>
  <si>
    <t>ROZEPÍNATELNÁ ORTÉZA S DLOUHOU KOVOVOU DLAHOU PRO PORANĚNÍ ACL, PCL, MCL, LCL</t>
  </si>
  <si>
    <t>PLAYMAKER II SPACER</t>
  </si>
  <si>
    <t>ORTÉZA S DLOUHOU DRAHOU PRO PORANĚNÍ ACL, PCL, MCL, LCL</t>
  </si>
  <si>
    <t>MUSE IQ 1600 IIC</t>
  </si>
  <si>
    <t>SLUCHADLO NITROKANÁLOVÉ</t>
  </si>
  <si>
    <t>MUSE IQ 2000 IIC</t>
  </si>
  <si>
    <t>PUNČOCHY KOMPRESNÍ LÝTKOVÉ II.KT. LONARIS EXTRA FEINE SOFT</t>
  </si>
  <si>
    <t>LONARIS EXTRA FEINE SOFT A-D, ŠPICE UZ-OT, VŠECHNY BARVY , VELIKOSTI A VARIANTY</t>
  </si>
  <si>
    <t>PUNČOCHY KOMPRESNÍ POLOSTEHENNÍ II.KT. LONARIS EXTRA FEINE SOFT</t>
  </si>
  <si>
    <t>LONARIS EXTRA FEINE SOFT A-F, ŠPICE UZ-OT, VŠECHNY BARVY , VELIKOSTI A VARIANTY</t>
  </si>
  <si>
    <t>PUNČOCHY KOMPRESNÍ STEHENNÍ II.KT. LONARIS EXTRA FEINE SOFT S KRAJKOU</t>
  </si>
  <si>
    <t>LONARIS EXTRA FEINE SOFT A-G, ŠPICE UZ-OT, VŠECHNY BARVY , VELIKOSTI A VARIANTY</t>
  </si>
  <si>
    <t>PUNČOCHY KOMPRESNÍ STEHENNÍ II.KT. LONARIS EXTRA FEINE SOFT NEKL.ÚPRAV</t>
  </si>
  <si>
    <t>CELEBRATE 80 BTEP</t>
  </si>
  <si>
    <t>MULTISITE, 12 CM X 15 CM, 10 KS</t>
  </si>
  <si>
    <t>0045623</t>
  </si>
  <si>
    <t>DEONA C A-F S RUKAVICÍ</t>
  </si>
  <si>
    <t>0023781</t>
  </si>
  <si>
    <t>2252</t>
  </si>
  <si>
    <t>CHODÍTKO ČTYŘKOLOVÉ S PODPAŽNÍMI OPĚRKAMI, SKLÁDACÍ RÁM, NASTAVITELNÁ VÝŠKA</t>
  </si>
  <si>
    <t>0023747</t>
  </si>
  <si>
    <t>2203</t>
  </si>
  <si>
    <t>CHODÍTKO ČTYŘKOLOVÉ S PODPŮRNOU DESKOU, PEVNÝ RÁM, NASTAVITELNÁ VÝŠKA</t>
  </si>
  <si>
    <t>0170794</t>
  </si>
  <si>
    <t>10X10 CM, KRYTÍ S TECHNOLOGIÍ HYDROFIBER A SE STŘÍBREM, 10 KS</t>
  </si>
  <si>
    <t>0093041</t>
  </si>
  <si>
    <t>ORTÉZA KOLENNÍ, CHRÁNIČ PATELY 1024</t>
  </si>
  <si>
    <t>PRODYŠNÝ NEOPRÉN S BAVL.VYPODLOŽENÍM, UNIVERZ. VEL.,BÉŽOVÝ,FIXACE SUCHÝMI ZIPY</t>
  </si>
  <si>
    <t>0171693</t>
  </si>
  <si>
    <t>MOTION S 3PX</t>
  </si>
  <si>
    <t>SLUCHADLO ZÁVĚSNÉ DIGITÁLNÍ 24 KANÁLOVÉ</t>
  </si>
  <si>
    <t>0169315</t>
  </si>
  <si>
    <t>COVER ROLL STRETCH</t>
  </si>
  <si>
    <t>15CMX9,2M FIXACE HYPOALERGENNÍ NETKANÝ TEXTIL S ADHEZÍ,1 ROLE NESTERILNÍ</t>
  </si>
  <si>
    <t>13800</t>
  </si>
  <si>
    <t>0082798</t>
  </si>
  <si>
    <t>KANYLA TRACHEOSTOMICKÁ PVC DURATWIX UNI CUFF</t>
  </si>
  <si>
    <t>19601, MANŽETA, BEZ VNITŘ. KANYLY S 15MM KON., VEL.7-10</t>
  </si>
  <si>
    <t>0045756</t>
  </si>
  <si>
    <t>MEMORY</t>
  </si>
  <si>
    <t>MEMORY A-G S PROTISKLUZOVÝM LEMEM,UZAVŘENÁ ŠPIČKA</t>
  </si>
  <si>
    <t>0169314</t>
  </si>
  <si>
    <t>10CMX9,2M FIXACE HYPOALERGENNÍ NETKANÝ TEXTIL S ADHEZÍ,1 ROLE NESTERILNÍ</t>
  </si>
  <si>
    <t>9200,0</t>
  </si>
  <si>
    <t>0172378</t>
  </si>
  <si>
    <t>INTUIS 3 M</t>
  </si>
  <si>
    <t>SLUCHADLO ZÁVĚSNÉ DIGITÁLNÍ 12 KANÁLOVÉ</t>
  </si>
  <si>
    <t>0170631</t>
  </si>
  <si>
    <t>AIRSENSE 10 AUTOSET FOR HER</t>
  </si>
  <si>
    <t>KOMPLET S PŘÍSLUŠENSTVÍM A VÝHŘEVNÝM ZVLHČOVAČEM,PRO ŽENY,S MOŽNOSTÍ TELEMETRIE</t>
  </si>
  <si>
    <t>0082801</t>
  </si>
  <si>
    <t>KANYLA TRACHEOSTOMICKÁ SILIKONOVÁ LARYNGOTEC LINGO KOMBI,CLIP,CUT</t>
  </si>
  <si>
    <t>14720,14725, 14820, FENESTR./S KLIPEM/BEZ, PRO HME, VEL.9-12</t>
  </si>
  <si>
    <t>0063796</t>
  </si>
  <si>
    <t>ARES NÁSTAVEC NA WC AR-14-PP</t>
  </si>
  <si>
    <t>VÝŠKA 14 CM, 2 UPEVŇOVACÍ ŠROUBY</t>
  </si>
  <si>
    <t>0063800</t>
  </si>
  <si>
    <t>ARES NÁSTAVEC NA WC AR-6-L-PP</t>
  </si>
  <si>
    <t>VÝŠKA 6 CM, S VÍKEM, 2 UPEVŇOVACÍ ŠROUBY</t>
  </si>
  <si>
    <t>0063801</t>
  </si>
  <si>
    <t>ARES NÁSTAVEC NA WC AR-10-L-PP</t>
  </si>
  <si>
    <t>VÝŠKA 10 CM, S VÍKEM, 2 UPEVŇOVACÍ ŠROUBY</t>
  </si>
  <si>
    <t>0063802</t>
  </si>
  <si>
    <t>ARES NÁSTAVEC NA WC AR-14-L-PP</t>
  </si>
  <si>
    <t>VÝŠKA 14 CM, S VÍKEM, 2 UPEVŇOVACÍ ŠROUBY</t>
  </si>
  <si>
    <t>0011496</t>
  </si>
  <si>
    <t>BORT WRIST SUPPORT WITH THUMB OPENING</t>
  </si>
  <si>
    <t>ORTÉZA ZÁPĚSTÍ S OTVOREM PRO PALEC 112 120</t>
  </si>
  <si>
    <t>0169168</t>
  </si>
  <si>
    <t>CUTIMED HYDRO BORDER</t>
  </si>
  <si>
    <t>7,5CMX7,5CM HYDROKOLIDNÍ KRYTÍ SE ZESÍLENOU POLYURETANOVOU VRSTVOU STERILNÍ 5KS</t>
  </si>
  <si>
    <t>01.02.05.02</t>
  </si>
  <si>
    <t>0172380</t>
  </si>
  <si>
    <t>INTUIS 3 SP</t>
  </si>
  <si>
    <t>SLUCHADLO ZÁVĚSNÉ DIGITÁLNÍ 12 KANÁLOVÉ SILNÉ</t>
  </si>
  <si>
    <t>0168414</t>
  </si>
  <si>
    <t>SLUCHADLO BOLTCOVÉ DIGITÁLNÍ PROGRAMOVATELNÉ</t>
  </si>
  <si>
    <t>AUDIFON ARRIVA IS+ ČTYŘKANÁLOVÉ, ZTRÁTY DO 75 DB</t>
  </si>
  <si>
    <t>0171974</t>
  </si>
  <si>
    <t>LUMIS 150 VPAP ST-A</t>
  </si>
  <si>
    <t>KOMPLET S PŘÍSLUŠENSTVÍM A VÝHŘEVNÝM ZVLHČOVAČEM S MOŽNOSTÍ TELEMETRIE</t>
  </si>
  <si>
    <t>0093055</t>
  </si>
  <si>
    <t>ORTÉZA KOLENNÍ DLOUHÁ S NASTAVITELNÝM KLOUBEM 4139</t>
  </si>
  <si>
    <t>NASTAVITELNÝ KLOUB, DÉLKA 45, 55 CM, PEVNÁ FIXACE, UNIVERZ. VELIKOST, MODRÁ</t>
  </si>
  <si>
    <t>0022732</t>
  </si>
  <si>
    <t>RIGIDNÍ ORTÉZA 010E</t>
  </si>
  <si>
    <t>RIGIDNÍ ORTÉZA URČENÁ K FIXACI KOLENNÍHO KLOUBU VE 20° FLEXI.</t>
  </si>
  <si>
    <t>0022752</t>
  </si>
  <si>
    <t>KOLENNÍ ORTÉZA 101B</t>
  </si>
  <si>
    <t>NÁVLEKOVÁ KOLENNÍ ORTÉZA S 2 OSÝM KLOUBEM (DURAL NEBO PLAST).</t>
  </si>
  <si>
    <t>0062889</t>
  </si>
  <si>
    <t>OPĚRKA ZAD 30°</t>
  </si>
  <si>
    <t>0078382</t>
  </si>
  <si>
    <t>PODNOŽKA BZ7</t>
  </si>
  <si>
    <t>POLOHOVACÍ S PODPĚROU LÝTKA, ÚHLOVĚ STAVITELNÁ STUPAČKA</t>
  </si>
  <si>
    <t>0022753</t>
  </si>
  <si>
    <t>KOLENNÍ ORTÉZA 101C</t>
  </si>
  <si>
    <t>DĚLENÁ KOLENNÍ ORTÉZA (MOŽNÉ ROZEPNOUT) S 2 OSÝM KLOUBEM (DURAL NEBO PLAST).</t>
  </si>
  <si>
    <t>0078314</t>
  </si>
  <si>
    <t>KOLENNÍ ORTÉZA N101J</t>
  </si>
  <si>
    <t>NEOPRENOVÁ KOLENNÍ ORTÉZA S DVOUOSÝM KLOUBEM, ZVÝŠENÁ.</t>
  </si>
  <si>
    <t>0022739</t>
  </si>
  <si>
    <t>PRSTOVÁ ORTÉZA 030</t>
  </si>
  <si>
    <t>PRSTOVÁ ORTÉZA URČENÁ K FIXACI 2,3 A 4 PRSTU RUKY A ZÁPRSTÍ.</t>
  </si>
  <si>
    <t>0172646</t>
  </si>
  <si>
    <t>KANYLA TRACHEOSTOMICKÁ PVC DURAVENT 1 IC</t>
  </si>
  <si>
    <t>11001, 1 VNIŘ.KANYLA, VEL. 5-13</t>
  </si>
  <si>
    <t>0052384</t>
  </si>
  <si>
    <t>KATÉTR MOČOVÝ-NELATON ŽENSKÝ</t>
  </si>
  <si>
    <t>INTERMITENTNÍ, 2 BOČ .OTVORY, DÉLKA 147 MM, PRŮM. CH 12, PVC, ROVNÝ, 100 KS</t>
  </si>
  <si>
    <t>02.03.01.01</t>
  </si>
  <si>
    <t>VIVACHEK LANCETY 50</t>
  </si>
  <si>
    <t>0172181</t>
  </si>
  <si>
    <t>MOTION SP 5PX</t>
  </si>
  <si>
    <t>SLUCHADLO ZÁVĚSNÉ DIGITÁLNÍ 32 KANÁLOVÉ</t>
  </si>
  <si>
    <t>INTERMITENTNÍ, 2 BOČ. OTVORY, DÉLKA 147 MM, PRŮM. CH 14, PVC, ROVNÝ, 100 KS</t>
  </si>
  <si>
    <t>INTERMITENTNÍ, 2 BOČ. OTVORY, DÉLKA 147 MM, PRŮM. CH 10, PVC, ROVNÝ, 100 KS</t>
  </si>
  <si>
    <t>0170974</t>
  </si>
  <si>
    <t>KRYTÍ SAMOLEPÍCÍ FLEXIDERM TRACHEOSTOMICKÉ</t>
  </si>
  <si>
    <t>KRYTÍ FLEXIDERM KRUHOVÉ 7253 NEBO OVÁLNÉ 7254,BALENÍ 20KS</t>
  </si>
  <si>
    <t>10.07.01.02</t>
  </si>
  <si>
    <t>0136330</t>
  </si>
  <si>
    <t>PREMIUM S DRQH0R</t>
  </si>
  <si>
    <t>ORTÉZA LUMBOSAKRÁLNÍ QMED, ZPEVŇUJÍCÍ VÝZTUHY, VEL.S-XXL, OBVOD PASU 85-135 CM</t>
  </si>
  <si>
    <t>0004145</t>
  </si>
  <si>
    <t>BORT SELECT STABILO BACK SUPPORT WITHOUT PAD</t>
  </si>
  <si>
    <t>BEDERNÍ ORTÉZA SELECT® PRO MOBILIZACI 104 700</t>
  </si>
  <si>
    <t>0021662</t>
  </si>
  <si>
    <t>5X20 CM, HYDROKOLOIDNÍ KRYTÍ, 10 KS</t>
  </si>
  <si>
    <t>0015907</t>
  </si>
  <si>
    <t>GRANUFLEX BORDERED</t>
  </si>
  <si>
    <t>6X6CM, HYDROKOLOIDNÍ KRYTÍ, 5 KS</t>
  </si>
  <si>
    <t>180,00</t>
  </si>
  <si>
    <t>0019302</t>
  </si>
  <si>
    <t>EXELLE</t>
  </si>
  <si>
    <t>VOZÍK MECHANICKÝ AKTIVNÍ PROGEO, INDIV. NASTAVENÍ, SKLÁDACÍ RÁM</t>
  </si>
  <si>
    <t>15 X 15 CM, 10 KS</t>
  </si>
  <si>
    <t>0135062</t>
  </si>
  <si>
    <t>BASIC LIGHT PLUS</t>
  </si>
  <si>
    <t>VOZÍK MECHANICKÝ ODLEHČENÝ VARIABILNÍ,ADAPTÉR TĚŽIŠTĚ,Š. 36,39,42,45,48,51,54 CM</t>
  </si>
  <si>
    <t>0172157</t>
  </si>
  <si>
    <t>DREAMSTATION BIPAP AUTOSV</t>
  </si>
  <si>
    <t>01092019</t>
  </si>
  <si>
    <t>0135061</t>
  </si>
  <si>
    <t>BASIC LIGHT CLASSIC</t>
  </si>
  <si>
    <t>VOZÍK MECHANICKÝ ODLEHČENÝ VARIABILNÍ,ADAPTÉR TĚŽIŠTĚ,Š. 39,42,45,48 CM</t>
  </si>
  <si>
    <t>0063902</t>
  </si>
  <si>
    <t>NÁVLEK PAHÝLOVÝ PRONA KLIMATEX, VEL. 12, KAT. 2</t>
  </si>
  <si>
    <t>P-PRONA KLX2-12, ROZMĚR 27 X 80</t>
  </si>
  <si>
    <t>0063901</t>
  </si>
  <si>
    <t>NÁVLEK PAHÝLOVÝ PRONA KLIMATEX, VEL. 11, KAT. 2</t>
  </si>
  <si>
    <t>P-PRONA KLX2-11, ROZMĚR 21 X 80</t>
  </si>
  <si>
    <t>0063900</t>
  </si>
  <si>
    <t>NÁVLEK PAHÝLOVÝ PRONA KLIMATEX, VEL. 10, KAT. 2</t>
  </si>
  <si>
    <t>P-PRONA KLX2-10, ROZMĚR 21 X 70</t>
  </si>
  <si>
    <t>0063899</t>
  </si>
  <si>
    <t>NÁVLEK PAHÝLOVÝ PRONA KLIMATEX, VEL. 9, KAT. 2</t>
  </si>
  <si>
    <t>P-PRONA KLX2-9, ROZMĚR 19 X 70</t>
  </si>
  <si>
    <t>0063898</t>
  </si>
  <si>
    <t>NÁVLEK PAHÝLOVÝ PRONA KLIMATEX, VEL. 8, KAT. 2</t>
  </si>
  <si>
    <t>P-PRONA KLX2-8, ROZMĚR 31 X 65</t>
  </si>
  <si>
    <t>0063897</t>
  </si>
  <si>
    <t>NÁVLEK PAHÝLOVÝ PRONA KLIMATEX, VEL. 7, KAT. 2</t>
  </si>
  <si>
    <t>P-PRONA KLX2-7, ROZMĚR 22 X 55</t>
  </si>
  <si>
    <t>0045758</t>
  </si>
  <si>
    <t>OFA CLASSIC</t>
  </si>
  <si>
    <t>OFA CLASSIC A-G UZAVŘENÁ/OTEVŘENÁ ŠPIČKA S PROTISKLUZOVÝM LEMEM</t>
  </si>
  <si>
    <t>0171101</t>
  </si>
  <si>
    <t>CUTIMED SORBION SACHET DRAINAGE</t>
  </si>
  <si>
    <t>10X10CM,STERILNÍ,VHODNÉ KE KATÉTRŮM A DRÉNŮM,10KS</t>
  </si>
  <si>
    <t>FIXAČNÍ VESTA SE ZIPEM NEO-FLEX</t>
  </si>
  <si>
    <t>U73, VELIKOST XS - XL</t>
  </si>
  <si>
    <t>0140422</t>
  </si>
  <si>
    <t>ORTÉZA PERONEÁLNÍ PERO-MED T47972</t>
  </si>
  <si>
    <t>7 VELIKOSTÍ</t>
  </si>
  <si>
    <t>936</t>
  </si>
  <si>
    <t>0171100</t>
  </si>
  <si>
    <t>CUTIMED SORBION SACHET BORDER</t>
  </si>
  <si>
    <t>15X15CM,STERILNÍ,AKTIVNÍ 10X10CM ČISTÍ RÁNU,S ADHEZIVNÍM OKRAJEM,10KS</t>
  </si>
  <si>
    <t>0045760</t>
  </si>
  <si>
    <t>OFA CLASSIC - UZAVŘENÁ, OTEVŘENÁ ŠPIČKA A-T/U TĚHOTENSKÉ</t>
  </si>
  <si>
    <t>0171098</t>
  </si>
  <si>
    <t>CUTIMED SORBION SACHET S</t>
  </si>
  <si>
    <t>10X10CM,STERILNÍ,ČISTÍ RÁNU A ABSORBUJE EXUDÁT,KTERÝ NEVRATNĚ UZAVŘE,25KS</t>
  </si>
  <si>
    <t>0140866</t>
  </si>
  <si>
    <t>EPITÉZA PRSNÍ ABC FIRST FORM 916</t>
  </si>
  <si>
    <t>POOPERAČNÍ, PĚNOVÁ HMOTA S PAMĚTÍ</t>
  </si>
  <si>
    <t>0140865</t>
  </si>
  <si>
    <t>EPITÉZA PRSNÍ ABC TRIANGLE LIGHTWEIGHT SHAPER 11242</t>
  </si>
  <si>
    <t>KOREKČNÍ SYMETRICKÁ TROJÚHELNÍKOVITÁ ODLEHČENÁ</t>
  </si>
  <si>
    <t>0140864</t>
  </si>
  <si>
    <t>EPITÉZA PRSNÍ ABC TEARDROP SHAPER 11204</t>
  </si>
  <si>
    <t>KOREKČNÍ OVÁLNÁ, KAPKOVITÁ</t>
  </si>
  <si>
    <t>0171097</t>
  </si>
  <si>
    <t>10X10CM,STERILNÍ,ČISTÍ RÁNU A ABSORBUJE EXUDÁT,KTERÝ NEVRATNĚ UZAVŘE,10KS</t>
  </si>
  <si>
    <t>0140863</t>
  </si>
  <si>
    <t>EPITÉZA PRSNÍ ABC MODIFIED TRIANGLE SHAPER 11201</t>
  </si>
  <si>
    <t>KOREKČNÍ SYMETRICKÁ TROJÚHELNÍKOVITÁ  MODIFIKOVANÁ</t>
  </si>
  <si>
    <t>0140862</t>
  </si>
  <si>
    <t>EPITÉZA PRSNÍ ABC ASYMMETRIC LIGHTWEIGHT 10222</t>
  </si>
  <si>
    <t>ASYMETRICKÁ ODLEHČENÁ</t>
  </si>
  <si>
    <t>0140861</t>
  </si>
  <si>
    <t>EPITÉZA PRSNÍ ABC TRIANGLE LIGHTWEIGHT 10242</t>
  </si>
  <si>
    <t>SYMETRICKÁ TROJÚHELNÍKOVITÁ ODLEHČENÁ</t>
  </si>
  <si>
    <t>0045611</t>
  </si>
  <si>
    <t>DEONA B A-F S RUKAVICÍ</t>
  </si>
  <si>
    <t>DRYTEX HINGED KNEE WRAP</t>
  </si>
  <si>
    <t>0045624</t>
  </si>
  <si>
    <t>DEONA C C-F BEZ RUKAVICE</t>
  </si>
  <si>
    <t>0045612</t>
  </si>
  <si>
    <t>DEONA B C-F BEZ RUKAVICE</t>
  </si>
  <si>
    <t>0140163</t>
  </si>
  <si>
    <t>ORTÉZA RAMENNÍ OMO IMMOBIL ROTATION</t>
  </si>
  <si>
    <t>50A11, ABDUKCE 0°,15°,30°,60°,90° S ZEVNÍ ROTACÍ 10°,20°,30°, LEVÁ/PRAVÁ, S-L</t>
  </si>
  <si>
    <t>0140162</t>
  </si>
  <si>
    <t>ORTÉZA RAMENNÍ OMO IMMOBIL</t>
  </si>
  <si>
    <t>50A10, ODLEHČENÍ RAMENE V ABDUKCI 0°,15°,30°,60°,90°, LEVÁ/PRAVÁ, S-L</t>
  </si>
  <si>
    <t>0172779</t>
  </si>
  <si>
    <t>PURE CHARGE&amp;GO 3NX</t>
  </si>
  <si>
    <t>SLUCHADLO DIGIT.24 KAN S REPRODUKTORKEM VE ZVUKOVODU NABÍJECÍ ČLÁNEK</t>
  </si>
  <si>
    <t>0023844</t>
  </si>
  <si>
    <t>ORTÉZA - EPIKON.PÁSKA 9015</t>
  </si>
  <si>
    <t>KOMPRESIVNÍ TEXTILNÍ MATERIÁL S 1 FLEXIBILNÍ PELOTOU</t>
  </si>
  <si>
    <t>5X5CM, 8 VRSTEV, 17 NITÍ, 100 KS</t>
  </si>
  <si>
    <t>0142464</t>
  </si>
  <si>
    <t>KONCENTROVANÝ GEL K NAŘEDĚNÍ, LAHVIČKA 180G</t>
  </si>
  <si>
    <t>0093147</t>
  </si>
  <si>
    <t>ORTÉZA LOKETNÍ - EPIKONDYLÁRNÍ PÁSKA</t>
  </si>
  <si>
    <t>50A3 EPI FORZA PLUS, UNIVERZÁLNÍ VELIKOST, PŘENASTAVITELNÁ PELOTA</t>
  </si>
  <si>
    <t>0069921</t>
  </si>
  <si>
    <t>ORTÉZA KOLENNÍ KRÁTKÁ S LIMITACÍ PAN 7.09</t>
  </si>
  <si>
    <t>S DVOUOSÝM NASTAVITELNÝM KLOUBEM</t>
  </si>
  <si>
    <t>0140151</t>
  </si>
  <si>
    <t>ORTÉZA LOKETNÍ EPI SENZA</t>
  </si>
  <si>
    <t>50A7 EPI SENZA, ANATOMICKY TVAROVANÉ PELOTY, PRODYŠNÁ PLETENINA, XXS-XXL</t>
  </si>
  <si>
    <t>0085671</t>
  </si>
  <si>
    <t>SENSURA CLICK XPRO</t>
  </si>
  <si>
    <t>2D PODLOŽKA, S OUŠKY, 60MM, 10-55MM, 10035</t>
  </si>
  <si>
    <t>0080236</t>
  </si>
  <si>
    <t>10CMX4M,V NAPN.STAVU,20KS</t>
  </si>
  <si>
    <t>0093617</t>
  </si>
  <si>
    <t>ORTÉZA KOLENE 8356 GENU DIREXA</t>
  </si>
  <si>
    <t>KRYTÉ SNÍMATELNÉ DVOUOSÉ KLOUBY, DVA ELASTICKÉ POPRUHY, VEL. XS-XL</t>
  </si>
  <si>
    <t>0172777</t>
  </si>
  <si>
    <t>PURE CHARGE&amp;GO 7NX</t>
  </si>
  <si>
    <t>SLUCHADLO DIGIT.48 KAN S REPRODUKTORKEM VE ZVUKOVODU NABÍJECÍ ČLÁNEK</t>
  </si>
  <si>
    <t>0140150</t>
  </si>
  <si>
    <t>ORTÉZA KOLENNÍ IMOBILIZAČNÍ, POOPERAČNÍ</t>
  </si>
  <si>
    <t>8066 GENU IMMOBIL VARIO T, S KLOUBEM, NASTAVITELNÝ ÚHEL, UNIVERZÁLNÍ VEL.</t>
  </si>
  <si>
    <t>NP 162</t>
  </si>
  <si>
    <t>ORTÉZA ZÁPĚSTÍ NEOPRENOVÁ, ANATOMICKÁ PALMÁRNÍ VÝZTUHA, DOTAH, OTVOR PRO PALEC</t>
  </si>
  <si>
    <t>ORTÉZA PRSTU, NASTAVITELNÁ FIXACE OBOU KLOUBŮ, POLSTROVÁNÍ, 3 VELIKOSTI</t>
  </si>
  <si>
    <t>NP 156</t>
  </si>
  <si>
    <t>BEDERNÍ ORTÉZA NEOPRENOVÁ, VERTIKÁLNÍ VÝZTUHY, SEMIRIGIDNÍ S DOTAHEM, 4VELIKOSTI</t>
  </si>
  <si>
    <t>NPOS 155</t>
  </si>
  <si>
    <t>BEDERNÍ ORTÉZA NEOPRENOVÁ, VERTIKÁLNÍ VÝZTUHY, SEMIRIGIDNÍ, UNIVERZÁLNÍ VELIKOST</t>
  </si>
  <si>
    <t>MUSE IQ I1600 POWER+</t>
  </si>
  <si>
    <t>MUSE IQ I1200 POWER+</t>
  </si>
  <si>
    <t>ODKLOPNÉ HRUDNÍ PELOTY</t>
  </si>
  <si>
    <t>BRADOVÉ OVLÁDÁNÍ, ELEKTRICKY VÝKLOPNÉ VČ. OVLÁDACÍ JEDNOTKY</t>
  </si>
  <si>
    <t>CENTRÁLNÍ OPĚRKA NOHOU EL. POLOHOVACÍ S ERGONOM. KOMPENZ. DÉLKY, VČ. STUPAČKY</t>
  </si>
  <si>
    <t>CENTRÁLNÍ PODNOŽKA MECHANICKY ÚHLOVĚ NASTAVITELNÁ, VČETNĚ STUPAČKY</t>
  </si>
  <si>
    <t>PODNOŽKY ELEKTRICKY POLOHOVACÍ, ODNÍMATELNÉ A ODKLOPNÉ</t>
  </si>
  <si>
    <t>NŮŽKOVÉ ZVEDÁNÍ SEDU VČETNĚ POLOHOVÁNÍ</t>
  </si>
  <si>
    <t>RÁM SE ZADNÍM VÝKYVNÝM RAMENEM A DVĚMA POSTRANNÍMI OPĚRNÝMI KOLY</t>
  </si>
  <si>
    <t>0085587</t>
  </si>
  <si>
    <t>PASTA OCHRANNÁ BEZ ALKOHOLU,839010</t>
  </si>
  <si>
    <t>COHESIVE PASTE,60G,1KS</t>
  </si>
  <si>
    <t>LANCETY ONE TOUCH DELICA PLUS</t>
  </si>
  <si>
    <t>JEDNORÁZOVÉ, 25 KS</t>
  </si>
  <si>
    <t>934</t>
  </si>
  <si>
    <t>ODBĚROVÉ PERO ONE TOUCH DELICA PLUS</t>
  </si>
  <si>
    <t>APLIKÁTOR ODBĚRU KRVE POMOCÍ LANCET</t>
  </si>
  <si>
    <t>0062539</t>
  </si>
  <si>
    <t>POSTRANICE S VÝŠKOVĚ STAVITELNOU PODRUČKOU</t>
  </si>
  <si>
    <t>0172919</t>
  </si>
  <si>
    <t>1D VÝPUSTNÝ SÁČEK, HLUBOKÝ KONVEX, NEUTRÁLNÍ ŠEDÝ, 10-43, MAXI, FILTR, 16654</t>
  </si>
  <si>
    <t>0171525</t>
  </si>
  <si>
    <t>1D VÝPUSTNÝ SÁČEK, HLUBOKÝ KONVEX, NEUTRÁLNÍ ŠEDÝ, 31-43, MAXI, FILTR, 16647</t>
  </si>
  <si>
    <t>0171524</t>
  </si>
  <si>
    <t>1D VÝPUSTNÝ SÁČEK, HLUBOKÝ KONVEX, NEUTRÁLNÍ ŠEDÝ, 15-33, MAXI, FILTR, 16646</t>
  </si>
  <si>
    <t>0025534</t>
  </si>
  <si>
    <t>PÁS FIXAČNÍ DVOUBODOVÝ RP406</t>
  </si>
  <si>
    <t>PŘÍSLUŠENSTVÍ K MECHANICKÝM VOZÍKŮM</t>
  </si>
  <si>
    <t>0025423</t>
  </si>
  <si>
    <t>PODNOŽKA POLOHOVACÍ RP403</t>
  </si>
  <si>
    <t>0025420</t>
  </si>
  <si>
    <t>KOLEČKA STABILIZAČNÍ RP400</t>
  </si>
  <si>
    <t>SÁČEK 1D ESTEEM+ SOFT CONVEX UZAVŘENÝ</t>
  </si>
  <si>
    <t>V3/10-28 MM, MĚKKÝ KONVEXNÍ, BÉŽOVÝ, S OKÉNKEM, STANDARD, FILTR, 30 KS</t>
  </si>
  <si>
    <t>SÁČEK 1D ESTEEM+ SOFT CONVEX VÝPUSTNÝ</t>
  </si>
  <si>
    <t>V1/20-47 MM, MĚKKÝ KONVEXNÍ, BÉŽOVÝ, S OKÉNKEM, STANDARD, FILTR, 10 KS</t>
  </si>
  <si>
    <t>V2/15-40 MM, MĚKKÝ KONVEXNÍ, BÉŽOVÝ, S OKÉNKEM, STANDARD, FILTR, 10 KS</t>
  </si>
  <si>
    <t>V3/10-28 MM, MĚKKÝ KONVEXNÍ, BÉŽOVÝ, S OKÉNKEM, STANDARD, FILTR, 10 KS</t>
  </si>
  <si>
    <t>0140343</t>
  </si>
  <si>
    <t>BEDERNÍ PÁS S KOVOVÝMI VÝZTUHAMI 052B</t>
  </si>
  <si>
    <t>052B</t>
  </si>
  <si>
    <t>0140342</t>
  </si>
  <si>
    <t>BEDERNÍ PÁS 051C</t>
  </si>
  <si>
    <t>051C</t>
  </si>
  <si>
    <t>0140341</t>
  </si>
  <si>
    <t>BEDERNÍ PÁS S PLASTOVÝMI VÝZTUHAMI 050D</t>
  </si>
  <si>
    <t>050D</t>
  </si>
  <si>
    <t>BEDERNÍ PÁS S PLASTOVÝMI VÝZTUHAMI 050C</t>
  </si>
  <si>
    <t>050C</t>
  </si>
  <si>
    <t>9990474</t>
  </si>
  <si>
    <t>ORTIKA BED COMFY</t>
  </si>
  <si>
    <t>LŮŽKO ELEKTRICKÉ POLOHOVACÍ, NOSNOST 185 KG, HRAZDA, HRAZDIČKA</t>
  </si>
  <si>
    <t>KOX</t>
  </si>
  <si>
    <t>KOVONAX spol. s r.o.</t>
  </si>
  <si>
    <t>9990473</t>
  </si>
  <si>
    <t>ORTIKA BED MATRIX</t>
  </si>
  <si>
    <t>LŮŽKO ELEKTRICKÉ POLOHOVACÍ, HRAZDA, HRAZDIČKA , NOSNOST 185KG</t>
  </si>
  <si>
    <t>9990475</t>
  </si>
  <si>
    <t>ORTIKA BED KIDS</t>
  </si>
  <si>
    <t>LŮŽKO ELEKTRICKÉ POLOHOVACÍ DĚTSKÉ, NOSNOST 185KG, HRAZDA, HRAZDIČKA</t>
  </si>
  <si>
    <t>ORTIKA BED CARE</t>
  </si>
  <si>
    <t>LUŽKO ELEKTRICKÉ POLOHOVACÍ, NOSNOST 200KG, HRAZDA, HRAZDIČKA</t>
  </si>
  <si>
    <t>BEDERNÍ PÁS S PLASTOVÝMI VÝZTUHAMI 050B</t>
  </si>
  <si>
    <t>050B</t>
  </si>
  <si>
    <t>0140900</t>
  </si>
  <si>
    <t>KATÉTR GENTLECATH MUŽSKÝ</t>
  </si>
  <si>
    <t>JEDNORÁZOVÝ, POTAŽENÝ, CH14 CM, 30 KS</t>
  </si>
  <si>
    <t>0170817</t>
  </si>
  <si>
    <t>PODLOŽKA 2D NATURA PLOCHÁ TVAROVATELNÁ S HARMONIKOVÝM KROUŽKEM</t>
  </si>
  <si>
    <t>57/13-22 MM, 5 KS</t>
  </si>
  <si>
    <t>0082642</t>
  </si>
  <si>
    <t>38 MM, BÉŽOVÝ, STANDARD, 30 KS</t>
  </si>
  <si>
    <t>0170818</t>
  </si>
  <si>
    <t>57/22-33 MM, 5 KS</t>
  </si>
  <si>
    <t>VYSÍLAČ DEXCOM G6</t>
  </si>
  <si>
    <t>PRO PŘIJÍMAČ G6/T:SLIM X2, APP, 3 MĚS. DOBA UŽITÍ</t>
  </si>
  <si>
    <t>0170796</t>
  </si>
  <si>
    <t>2X45 CM, KRYTÍ S TECHNOLOGIÍ HYDROFIBER A SE STŘÍBREM, 10 KS</t>
  </si>
  <si>
    <t>0172048</t>
  </si>
  <si>
    <t>MOTION P 5PX</t>
  </si>
  <si>
    <t>0170824</t>
  </si>
  <si>
    <t>SLUCHADLO ZÁVĚSNÉ DIGITÁLNÍ AUDIFON LIBRA R</t>
  </si>
  <si>
    <t>ZTRÁTY DO 95 DB,8 KANÁLŮ</t>
  </si>
  <si>
    <t>0045124</t>
  </si>
  <si>
    <t>LASTOFA</t>
  </si>
  <si>
    <t>LASTOFA-UZAVŘENÁ ŠPIČKA A-D</t>
  </si>
  <si>
    <t>0140574</t>
  </si>
  <si>
    <t>HYALONE VISKOLEASTICKÝ ROZTOK</t>
  </si>
  <si>
    <t>INTRAARTIKULÁRNÍ INJEKCE 60 MG/4 ML, HRAZENA 1 APLIKACE DO 1 KLOUBU/6 MĚS.</t>
  </si>
  <si>
    <t>0170823</t>
  </si>
  <si>
    <t>SLUCHADLO ZÁVĚSNÉ DIGITÁLNÍ AUDIFON LIBRA P</t>
  </si>
  <si>
    <t>ZTRÁTY DO 115 DB,8 KANÁLŮ</t>
  </si>
  <si>
    <t>0171599</t>
  </si>
  <si>
    <t>URIMED B´BAGS NESTRILNÍ</t>
  </si>
  <si>
    <t>URINÁLNÍ SÁČEK, 2 L, 90 CM, S VÝPUSTÍ, ANTIREFLUXNÍ CHLOPEŇ, 30 KS</t>
  </si>
  <si>
    <t>TEC</t>
  </si>
  <si>
    <t>0082806</t>
  </si>
  <si>
    <t>KANYLA TRACHEOSTOMICKÁ PVC DURACUFF SUCTION VOICE S ŘEČOVOU CHLOPNÍ</t>
  </si>
  <si>
    <t>13042, MANŽ.,ODSÁV., 2 VNITŘ. KAN., 15MM , VEL7-12</t>
  </si>
  <si>
    <t>0169301</t>
  </si>
  <si>
    <t>ROZTOK DEBRIECASAN HYAL PLUS</t>
  </si>
  <si>
    <t>250ML, S ROZPRAŠOVAČEM, KAT. ČÍSLO 0715</t>
  </si>
  <si>
    <t>NWM</t>
  </si>
  <si>
    <t>NewWaterMeaning s.r.o.</t>
  </si>
  <si>
    <t>0168401</t>
  </si>
  <si>
    <t>SLUCHADLO ZÁVĚSNÉ DIGITÁLNÍ TRIMROVÉ</t>
  </si>
  <si>
    <t>AUDIFON AVERO S 2 KANÁLY SUBTIL.PROVEDENÍ, ZTRÁTY DO 75 DB</t>
  </si>
  <si>
    <t>0052383</t>
  </si>
  <si>
    <t>KATÉTR MOČOVÝ-NELATON MUŽSKÝ</t>
  </si>
  <si>
    <t>INTERMITENTNÍ, 2 BOČ. OTVORY, DÉLKA 360 MM, PRŮM. CH 10, PVC, ROVNÝ, 100 KS</t>
  </si>
  <si>
    <t>0004150</t>
  </si>
  <si>
    <t>BORT SELECT MANUZIP VOLAR</t>
  </si>
  <si>
    <t>FIXACE ZÁPĚSTNÍ SELECT® MANUZIP® VOLAR 112 220</t>
  </si>
  <si>
    <t>INTERMITENTNÍ, 2 BOČ. OTVORY, DÉLKA 147 MM, PRŮM. CH 18, PVC, ROVNÝ, 100 KS</t>
  </si>
  <si>
    <t>0086833</t>
  </si>
  <si>
    <t>1D UZAVŘENÝ SÁČEK, BÉŽOVÝ, 10-76, MAXI, FILTR, 15480</t>
  </si>
  <si>
    <t>0062570</t>
  </si>
  <si>
    <t>POSTRANICE S PODRUČKOU DLOUHÁ</t>
  </si>
  <si>
    <t>0082216</t>
  </si>
  <si>
    <t>1D UZAVŘENÝ SÁČEK, BÉŽOVÝ, 10-66, MIDI, FILTR, KONTROLNÍ OKÉNKO, 15020</t>
  </si>
  <si>
    <t>0003939</t>
  </si>
  <si>
    <t>DEFIANCE CI - GRAPHICS</t>
  </si>
  <si>
    <t>ORTÉZA KOLENNÍ ČTYŘBODOVÁ NA MÍRU, ULTRALEHKÁ, PRO ACL,MCL,LCL INSTABILITU</t>
  </si>
  <si>
    <t>OTICON SIYA 1</t>
  </si>
  <si>
    <t>0171648</t>
  </si>
  <si>
    <t>OTICON DYNAMO SP8</t>
  </si>
  <si>
    <t>SILNÉ DIGITÁLNÍ SLUCHADLO PRO ZTRÁTY DO 143 DB</t>
  </si>
  <si>
    <t>MYLIFE AVEO GLUKOMETR</t>
  </si>
  <si>
    <t>0171649</t>
  </si>
  <si>
    <t>OTICON DYNAMO SP4</t>
  </si>
  <si>
    <t>SILNÉ PRO ZTRÁTY DO 143 DB</t>
  </si>
  <si>
    <t>0171647</t>
  </si>
  <si>
    <t>OTICON SENSEI SP BTE</t>
  </si>
  <si>
    <t>DĚTSKÉ SILNÉ DO ZTRÁTY 143 DB</t>
  </si>
  <si>
    <t>0171713</t>
  </si>
  <si>
    <t>OTICON OPN 1</t>
  </si>
  <si>
    <t>ZVUKOVODOVÉ, OPN OTICON,64 KANÁLŮ, 360ST DETEKCE ŘEČI, BLUETOOTH KOMUNIKACE</t>
  </si>
  <si>
    <t>OTICON OPN 3</t>
  </si>
  <si>
    <t>ZÁVĚSNÉ OPN OTICON, 48 KANÁLŮ, 360ST DETEKCE ŘEČI, BLUETOOTH KOMUNIKACE</t>
  </si>
  <si>
    <t>0172312</t>
  </si>
  <si>
    <t>V0/20-55 MM, FLEXIBILNÍ KONVEXNÍ, BÉŽOVÝ, S OKÉNKEM, STANDARD, FILTR, 30 KS</t>
  </si>
  <si>
    <t>0011602</t>
  </si>
  <si>
    <t>INHALÁTOR FAZZINI F-201</t>
  </si>
  <si>
    <t>KOMPRESOROVÝ, S PŘÍSLUŠENSTVÍM</t>
  </si>
  <si>
    <t>0170566</t>
  </si>
  <si>
    <t>2D UZAVŘENÝ SÁČEK, NEUTRÁLNÍ ŠEDÝ, 70MM, MAXI, KRUHOVÝ FILTR, 11225</t>
  </si>
  <si>
    <t>0140146</t>
  </si>
  <si>
    <t>EPITÉZA PRSNÍ VALANCE 1052X</t>
  </si>
  <si>
    <t>SILIKONOVÁ, LEHKÁ, OBOUSTRANNÁ, VEL.60-125</t>
  </si>
  <si>
    <t>9990297</t>
  </si>
  <si>
    <t>VESTA FIXAČNÍ</t>
  </si>
  <si>
    <t>0170565</t>
  </si>
  <si>
    <t>2D UZAVŘENÝ SÁČEK, PRŮHLEDNÝ, 60MM, MAXI, KRUHOVÝ FILTR, 11223</t>
  </si>
  <si>
    <t>0140145</t>
  </si>
  <si>
    <t>EPITÉZA PRSNÍ TRICUP 1089X</t>
  </si>
  <si>
    <t>SILIKONOVÁ, LEHKÁ, OBOUSTRANNÁ, S MIKROVLÁKNEM,VEL.70-105</t>
  </si>
  <si>
    <t>0170564</t>
  </si>
  <si>
    <t>2D UZAVŘENÝ SÁČEK, NEUTRÁLNÍ ŠEDÝ, 60MM, MAXI, KRUHOVÝ FILTR, 11222</t>
  </si>
  <si>
    <t>9990294</t>
  </si>
  <si>
    <t>PÁS FIXAČNÍ ČTYŘBODOVÝ POLSTROVANÝ</t>
  </si>
  <si>
    <t>0093956</t>
  </si>
  <si>
    <t>PARI VORTEX</t>
  </si>
  <si>
    <t>INHALAČNÍ NÁSTAVEC S NÁUSTKEM</t>
  </si>
  <si>
    <t>0170563</t>
  </si>
  <si>
    <t>2D UZAVŘENÝ SÁČEK, NEUTRÁLNÍ ŠEDÝ, 60MM, MIDI, KRUHOVÝ FILTR, 11221</t>
  </si>
  <si>
    <t>0140144</t>
  </si>
  <si>
    <t>EPITÉZA PRSNÍ TRINATURE ASYMMETRIC SOFT LITE 1081L/R</t>
  </si>
  <si>
    <t>SILIKONOVÁ, LEHKÁ, FLEXGAP, LEVÁ/PRAVÁ, VEL.55-120</t>
  </si>
  <si>
    <t>0140265</t>
  </si>
  <si>
    <t>NÁVLEK PAHÝLOVÝ PRONA KOMFORT STEHENNÍ S KROUŽKEM</t>
  </si>
  <si>
    <t>P-PRONA KMF4-1, 30X40-56; P-PRONA KMF4-2, 35X40-56; P-PRONA KMF4-3, 40X40-56</t>
  </si>
  <si>
    <t>0085654</t>
  </si>
  <si>
    <t>2D PODLOŽKA, S OUŠKY, 70MM, 10-65MM, 10045</t>
  </si>
  <si>
    <t>0012071</t>
  </si>
  <si>
    <t>0016432</t>
  </si>
  <si>
    <t>VOZÍK ELEKTRICKÝ A200</t>
  </si>
  <si>
    <t>INTERIEROVÝ,ROZLOŽITELNÝ,Š.SEDU38-44CM,CELK.Š.57CM,NOSNOST 100KG</t>
  </si>
  <si>
    <t>07.01.02.01</t>
  </si>
  <si>
    <t>0085583</t>
  </si>
  <si>
    <t>2D PODLOŽKA, S OUŠKY, 70MM, 10-65MM, 10041</t>
  </si>
  <si>
    <t>PURE CHARGE&amp;GO 1NX</t>
  </si>
  <si>
    <t>0135465</t>
  </si>
  <si>
    <t>VOZÍK ELEKTRICKÝ JUVO</t>
  </si>
  <si>
    <t>EXTERIER./INTERIER.,ZADNÍ POHON,SEDAČKA STANDARD,Š.SEDU 34-56CM,NOSNOST 160KG</t>
  </si>
  <si>
    <t>0140839</t>
  </si>
  <si>
    <t>ROZTOK VISKOELASTICKÝ OSTENIL, 1% ROZTOK NATRIUM HYALURONÁTU</t>
  </si>
  <si>
    <t>INJ 1X2ML,HRAZENO 3-5 APLIKACÍ DO 1 KLOUBU/6 MĚS.</t>
  </si>
  <si>
    <t>0093612</t>
  </si>
  <si>
    <t>SP WALKER</t>
  </si>
  <si>
    <t>DLAHA HLEZENNÍ POOPERAČNÍ, RIGIDNÍ, PNEUMATICKÁ, DVOUKOMOROVÁ, KRÁTKÁ</t>
  </si>
  <si>
    <t>0085668</t>
  </si>
  <si>
    <t>2D UROSTOMICKÝ SÁČEK, PRŮHLEDNÝ, 60MM, MAXI, 11856</t>
  </si>
  <si>
    <t>POOPERAČNÍ BOTA S ODLEHČENOU ŠPIČKOU DRQI3P</t>
  </si>
  <si>
    <t>POOPERAČNÍ BOTA S ODLEHČENOU ŠPIČKOU, VELIKOST S, M, L, XL</t>
  </si>
  <si>
    <t>0085667</t>
  </si>
  <si>
    <t>2D UROSTOMICKÝ SÁČEK, PRŮHLEDNÝ, 50MM, MAXI, 11855</t>
  </si>
  <si>
    <t>0086683</t>
  </si>
  <si>
    <t>2D UZAVŘENÝ SÁČEK, BÉŽOVÝ, 70MM, MAXI, FILTR, 14319</t>
  </si>
  <si>
    <t>0169209</t>
  </si>
  <si>
    <t>DEVILBISS KONCENTRÁTOR KYSLÍKU</t>
  </si>
  <si>
    <t>MODEL 525KS</t>
  </si>
  <si>
    <t>10.03.01.01</t>
  </si>
  <si>
    <t>0086682</t>
  </si>
  <si>
    <t>2D UZAVŘENÝ SÁČEK, BÉŽOVÝ, 50MM, MAXI, FILTR, 14332</t>
  </si>
  <si>
    <t>0086681</t>
  </si>
  <si>
    <t>2D UZAVŘENÝ SÁČEK, BÉŽOVÝ, 50MM, MIDI, FILTR, 14317</t>
  </si>
  <si>
    <t>0135458</t>
  </si>
  <si>
    <t>VOZÍK MECHANICKÝ START M2</t>
  </si>
  <si>
    <t>SKLÁDACÍ,ODLEHČENÝ, ŠS 35,5-50,5CM,NOSNOST 125KG</t>
  </si>
  <si>
    <t>0136002</t>
  </si>
  <si>
    <t>ACTISTRAP</t>
  </si>
  <si>
    <t>PÁS LUMBOSAKRÁLNÍ PODPŮRNÝ S VÝZTUHAMI, STŘ. AŽ VYS. FIXACE PÁTEŘE V LS OBLASTI</t>
  </si>
  <si>
    <t>0022165</t>
  </si>
  <si>
    <t>VOZÍK MECHANICKÝ DĚTSKÝ START M6 JUNIOR</t>
  </si>
  <si>
    <t>LEHKÝ,SKLÁDACÍ,Š.SEDU 28-38CM</t>
  </si>
  <si>
    <t>ORTÉZA KOLENNÍ S VÝZTUHAMI 006CI</t>
  </si>
  <si>
    <t>006CI</t>
  </si>
  <si>
    <t>0169271</t>
  </si>
  <si>
    <t>BRAVA TVAROVATELNÝ KROUŽEK</t>
  </si>
  <si>
    <t>TLOUŠŤKA 4,2MM, 12042</t>
  </si>
  <si>
    <t>0172310</t>
  </si>
  <si>
    <t>PRŮMĚR 34MM, TLOUŠŤKA 4,2MM, 12049</t>
  </si>
  <si>
    <t>0140473</t>
  </si>
  <si>
    <t>ACHILLO MEDICAL MY27212</t>
  </si>
  <si>
    <t>BANDÁŽ KOTNÍKOVÁ ELASTICKÁ, TLAKOVÁ S GELOVÝMI VÝZT. PRO VEDENÍ ACHILLOVY ŠLACHY</t>
  </si>
  <si>
    <t>0062685</t>
  </si>
  <si>
    <t>P102 M</t>
  </si>
  <si>
    <t>ANTIDEKUBITNÍ MATRACE POLYPLOT, PROŘEZÁVANÁ PUR PĚNA, OMYVATELNÝ POTAH</t>
  </si>
  <si>
    <t>0169272</t>
  </si>
  <si>
    <t>BRAVA ODSTRAŇOVAČ ADHEZIV VE SPREJI</t>
  </si>
  <si>
    <t>50ML, NEDRÁŽDÍ KŮŽI, 12010</t>
  </si>
  <si>
    <t>0169772</t>
  </si>
  <si>
    <t>BRAVA ODSTRAŇOVAČ ADHEZIV V UBROUSCÍCH</t>
  </si>
  <si>
    <t>UBROUSKY, NEDRÁŽDÍ KŮŽI, 12011</t>
  </si>
  <si>
    <t>0170589</t>
  </si>
  <si>
    <t>BRAVA LUBRIKAČNÍ DEODORANT</t>
  </si>
  <si>
    <t>240ML, 12061</t>
  </si>
  <si>
    <t>0023643</t>
  </si>
  <si>
    <t>LATERAL J PATELLA</t>
  </si>
  <si>
    <t>PODPORA KOLENNÍ S LATER. J VÝZTUHOU PATELY PŘI LATERÁLNÍ SUBLUXACI ČÉŠKY</t>
  </si>
  <si>
    <t>0136385</t>
  </si>
  <si>
    <t>ORTÉZA BEDERNÍ S KOVOVÝMI VÝZTUHAMI 2368</t>
  </si>
  <si>
    <t>5 VELIKOSTÍ</t>
  </si>
  <si>
    <t>0171540</t>
  </si>
  <si>
    <t>BRAVA BARIÉROVÝ KRÉM</t>
  </si>
  <si>
    <t>TUBA, 60G, 12000</t>
  </si>
  <si>
    <t>0003364</t>
  </si>
  <si>
    <t>COMFEEL BARIÉROVÝ KRÉM</t>
  </si>
  <si>
    <t>TUBA, 60ML, 4720</t>
  </si>
  <si>
    <t>0086819</t>
  </si>
  <si>
    <t>COMFEEL ČISTÍCÍ ROZTOK</t>
  </si>
  <si>
    <t>LAHVIČKA, 180ML, 4710</t>
  </si>
  <si>
    <t>0130095</t>
  </si>
  <si>
    <t>JEDNOTLIVĚ BALENÉ UBROUSKY, 4715</t>
  </si>
  <si>
    <t>0172018</t>
  </si>
  <si>
    <t>BRAVA ČISTÍCÍ UBROUSKY</t>
  </si>
  <si>
    <t>VLHČENÉ UBROUSKY S PROVITAMINEM B5 V ZÁSOBNÍKU, 12080</t>
  </si>
  <si>
    <t>0140565</t>
  </si>
  <si>
    <t>MOČOVÝ KATETR S INTEGROVANÝM SÁČKEM 700 ML, MUŽSKÝ, CH12, 28007</t>
  </si>
  <si>
    <t>0025904</t>
  </si>
  <si>
    <t>PODNOŽKA POLOHOV. SKLÁPĚCÍ K UPÍNACÍMU SYSTÉMU S ÚHL. STAV. STUPAČKOU</t>
  </si>
  <si>
    <t>MOČOVÝ KATETR S INTEGROVANÝM SÁČKEM 700 ML, MUŽSKÝ, CH14, 28008</t>
  </si>
  <si>
    <t>MOČOVÝ KATETR S INTEGROVANÝM SÁČKEM 700 ML, MUŽSKÝ, CH16, 28009</t>
  </si>
  <si>
    <t>0136383</t>
  </si>
  <si>
    <t>ORTÉZA BEDERNÍ S KOVOVÝMI VÝZTUHAMI 2366</t>
  </si>
  <si>
    <t>MOČOVÝ KATETR S INTEGROVANÝM SÁČKEM 1200 ML, MUŽSKÝ, CH10, 28026</t>
  </si>
  <si>
    <t>15CM X 10M, 1 KS, HYPOALERGENNÍ FIXACE</t>
  </si>
  <si>
    <t>PROFYLAKTICKÁ OBUV PRO DIABETIKY SHAPER 001</t>
  </si>
  <si>
    <t>DÁMSKÁ POLOOTEVŘENÁ - BALERÍNA, ČERNÁ</t>
  </si>
  <si>
    <t>PROFYLAKTICKÁ OBUV PRO DIABETIKY SHAPER 002</t>
  </si>
  <si>
    <t>DÁMSKÁ UZAVŘENÁ CELOROČNÍ NA SUCHÝ ZIP, ČERNÁ</t>
  </si>
  <si>
    <t>PROFYLAKTICKÁ OBUV PRO DIABETIKY SHAPER 003</t>
  </si>
  <si>
    <t>PÁNSKÁ UZAVŘENÁ CELOROČNÍ ŠNĚROVACÍ, ČERNÁ</t>
  </si>
  <si>
    <t>SUPRASORB P - STERILNÍ POLYURETANOVÉ KRYTÍ,  15 CM X 15 CM</t>
  </si>
  <si>
    <t>LOMATUELL PRO - STERILNÍ, NEADHEZIVNÍ HYDROKOLOIDNÍ KRYTÍ, 10 CM X 30</t>
  </si>
  <si>
    <t>S MASTÍ A HYDROKOLOIDEM</t>
  </si>
  <si>
    <t>LOMATUELL PRO - STERILNÍ NEADHEZIVNÍ, HYDROKOLOIDNÍ KRYTÍ, 10 CM X 20</t>
  </si>
  <si>
    <t>SUPRASORB H - STERILNÍ HYDROKOLOIDNÍ KRYTÍ, 20 CM X 20 CM</t>
  </si>
  <si>
    <t>SUPRASORB H - STERILNÍ HYDROKOLOIDNÍ KRYTÍ, 15 CM X 15 CM</t>
  </si>
  <si>
    <t>SAMOLEPÍCÍ, TENKÉ</t>
  </si>
  <si>
    <t>9990004</t>
  </si>
  <si>
    <t>DEVILBISS SLEEPCUBE STANDARD PLUS</t>
  </si>
  <si>
    <t>CPAP SERIES, MODEL DV53</t>
  </si>
  <si>
    <t>0085470</t>
  </si>
  <si>
    <t>ZÁSOBNÍK ACCU-CHEK SPIRIT 3.15 ML</t>
  </si>
  <si>
    <t>ZÁSOBNÍK PLASTOVÝ,OBJEM 3,15ML, K IP AC COMBO, 5KS</t>
  </si>
  <si>
    <t>SUPRASORB X STERILNÍ, HYDROBALANČNÍ KRYTÍ, 14 CM X 20 CM</t>
  </si>
  <si>
    <t>ADAPTÉR PRO MALOU/VELKOU VÝŠKU SEDU</t>
  </si>
  <si>
    <t>VR - RÁM PRO ODNÍMATELNÉ PODNOŽKY</t>
  </si>
  <si>
    <t>OPĚRKA HLAVY VČ.MONTÁŽNÍ SADY, HORIZONTÁLNÍ A VERTIKÁLNÍ</t>
  </si>
  <si>
    <t>VOZÍK MECHANICKÝ DĚTSKÝ AKTIVNÍ AVANTGARDE TEEN 2</t>
  </si>
  <si>
    <t>LEHKÝ VOZÍK,MODULÁRNÍ SYSTÉM,JEDNODÍL.PODNOŽKA,BEZPEČ.KOLEČKO,BLATNÍKY,KRYTY KOL</t>
  </si>
  <si>
    <t>DIGITÁLNÍ SLUCHADLO AUDIFON RISA S</t>
  </si>
  <si>
    <t>7,6X7,6CM, 50KS V BALENÍ, 2012_1/12</t>
  </si>
  <si>
    <t>2888,0</t>
  </si>
  <si>
    <t>7,6X20,3CM, 24KS V BALENÍ, 2015_1/6</t>
  </si>
  <si>
    <t>3702,7</t>
  </si>
  <si>
    <t>0018638</t>
  </si>
  <si>
    <t>ADULT WALKING FRAME 221100</t>
  </si>
  <si>
    <t>ČTYŘBODOVÉ DURALOVÉ CHODÍTKO PEVNÉ, STAVITELNÁ VÝŠKA 81-91CM</t>
  </si>
  <si>
    <t>0018639</t>
  </si>
  <si>
    <t>WALKING FRAME 3 IN 1 222850</t>
  </si>
  <si>
    <t>CHODÍTKO DURALOVÉ ČTYŘBODOVÉ SKLÁDACÍ,KROKOVACÍ, NASTAVITELNÁ VÝŠKA 76-94CM</t>
  </si>
  <si>
    <t>KRYTÍ ABSORPČNÍ STERILNÍ TEXTUS BALANCE 10X15CM</t>
  </si>
  <si>
    <t>KRYTÍ Z AQUAFILAMENTŮ NA VŠECHNY TYPY NEINFIKOVANÝCH RAN 10X15CM,10KS</t>
  </si>
  <si>
    <t>VIVAMEL CONTACT-KONTAKTNÍ MŘÍŽKA S LÉKAŘSKÝM MEDEM</t>
  </si>
  <si>
    <t>10X10CM, 10KS V BALENÍ, 19709_1/10</t>
  </si>
  <si>
    <t>0082431</t>
  </si>
  <si>
    <t>SILVERCEL NON-ADHERENT HYDRO-ALGINATE ANTIMIKROBIÁLNÍ KRYTÍ</t>
  </si>
  <si>
    <t>11X11CM, SE STŘÍBREM (10 KS V BALENÍ)</t>
  </si>
  <si>
    <t>SILVERCEL HYDRO-ALGINATE ANTIMIKROBIÁLNÍ BALENÍ SE STŘÍBREM</t>
  </si>
  <si>
    <t>2,5X30,5CM, 5KS V BALENÍ, CAD230_1/5</t>
  </si>
  <si>
    <t>381,25</t>
  </si>
  <si>
    <t>0081478</t>
  </si>
  <si>
    <t>SILVERCEL HYDRO-ALGINATE ANTIMIKROBIÁLNÍ KRYTÍ SE STŘÍBREM</t>
  </si>
  <si>
    <t>11X11CM,(10KS V BALENÍ)</t>
  </si>
  <si>
    <t>0082445</t>
  </si>
  <si>
    <t>5X5CM, 10 KUSŮ V BALENÍ, SE STŘÍBREM, CAD7050_1/5</t>
  </si>
  <si>
    <t>0082446</t>
  </si>
  <si>
    <t>SILVERCEL NON-ADHERENT HYDRO-ALGINATE ANTIMIKROBIÁLNÍ BALENÍ</t>
  </si>
  <si>
    <t>2.5X30.5CM, 5KS V BALENÍ, SE STŘÍBREM, CAD7230_1/5</t>
  </si>
  <si>
    <t>0093014</t>
  </si>
  <si>
    <t>CLIPPER VII. 500421</t>
  </si>
  <si>
    <t>NÁSTAVEC K WC S DURALOVÝM RÁMEM A VÍKEM, NASTAVENÍ VÝŠKY 52-64,5 CM, PODRUČKY</t>
  </si>
  <si>
    <t>0093013</t>
  </si>
  <si>
    <t>CLIPPER VI. 500430</t>
  </si>
  <si>
    <t>NÁSTAVEC K WC S DURALOVÝM RÁMEM, NASTAVENÍ VÝŠKY 52-64,5 CM, PODRUČKY</t>
  </si>
  <si>
    <t>0011433</t>
  </si>
  <si>
    <t>CLIPPER V. 500421</t>
  </si>
  <si>
    <t>NÁSTAVEC NA WC PLASTOVÝ S PODRUČKAMI A VÍKEM, 4 FIXAČNÍ BODY, VÝŠKA 10CM</t>
  </si>
  <si>
    <t>0011432</t>
  </si>
  <si>
    <t>CLIPPER IV. 500420</t>
  </si>
  <si>
    <t>NÁSTAVEC NA WC PLASTOVÝ S PODRUČKAMI, 4 FIXAČNÍ BODY, VÝŠKA 10CM</t>
  </si>
  <si>
    <t>0136012</t>
  </si>
  <si>
    <t>SEDÁK ANTIDEKUBITNÍ PĚNOVÝ TERRA FLAIR</t>
  </si>
  <si>
    <t>LEHKÝ,VZDUŠNÝ,VLOŽKA ROHO,ANATOMICKY TVAROVANÝ,TL.9,5CM,NOSNOST 150 KG</t>
  </si>
  <si>
    <t>0136011</t>
  </si>
  <si>
    <t>SEDÁK ANTIDEKUBITNÍ PĚNOVÝ TERRA AQUOS</t>
  </si>
  <si>
    <t>LEHKÝ,VZDUŠNÝ,PROTI STŘIŽNÝM SILÁM,TVAROVANÝ,TL.9,5CM,NOSNOST 150 KG</t>
  </si>
  <si>
    <t>PŘÍSTROJ ABPAP PRISMA25S, S PŘÍSLUŠENSTVÍM A VÝHŘEVNÝM ZVLHČOVAČEM</t>
  </si>
  <si>
    <t>10.04.03.02</t>
  </si>
  <si>
    <t>0093157</t>
  </si>
  <si>
    <t>8065 GENU IMMOBIL VARIO, S KLOUBEM, NASTAVITELNÝ ÚHEL, UNIVERZÁLNÍ VEL.</t>
  </si>
  <si>
    <t>0039954</t>
  </si>
  <si>
    <t>RAMENNÍ BANDÁŽ 007A</t>
  </si>
  <si>
    <t>0140759</t>
  </si>
  <si>
    <t>ORTÉZA HLEZNA S KLOUBY S LIMITACÍ PAN 8.10</t>
  </si>
  <si>
    <t>TYP WALKER S NASTAVITELNÝMI KLOUBY</t>
  </si>
  <si>
    <t>0085574</t>
  </si>
  <si>
    <t>1D VÝPUSTNÝ SÁČEK, MÍRNÝ KONVEX, PRŮHLEDNÝ, 15-43, MAXI, FILTR, 15206</t>
  </si>
  <si>
    <t>0093460</t>
  </si>
  <si>
    <t>VCBP0031 TRIPLA</t>
  </si>
  <si>
    <t>CHODÍTKO ČTYŘBODOVÉ TROJFUNKČNÍ, SKLÁDACÍ</t>
  </si>
  <si>
    <t>VELIKOST 18F,S KONEKTOREM,DÉLKA 30 CM, PRO DUPV, 500KS</t>
  </si>
  <si>
    <t>VELIKOST 16F,S KONEKTOREM,DÉLKA 30 CM, PRO DUPV, 500KS</t>
  </si>
  <si>
    <t>VELIKOST 14F,S KONEKTOREM,DÉLKA 30 CM, PRO DUPV, 500KS</t>
  </si>
  <si>
    <t>VELIKOST 12F,S KONEKTOREM,DÉLKA 30 CM, PRO DUPV, 500KS</t>
  </si>
  <si>
    <t>VELIKOST 8F,S KONEKTOREM,DÉLKA 30 CM, PRO DUPV, 500KS</t>
  </si>
  <si>
    <t>BANDÁŽ KLAVIKULÁRNÍ TYP III</t>
  </si>
  <si>
    <t>VEL. XS, S, M, L, XL, XXL, GUMOTEXTIL, 2 VÝZTUHY</t>
  </si>
  <si>
    <t>PÁS BŘIŠNĚ BEDERNÍ PA - 24</t>
  </si>
  <si>
    <t>VEL. S, M, L, XL, XXL, GUMOTEXTIL SE ZVÝŠENÝM PODÍLEM BAVLNY</t>
  </si>
  <si>
    <t>ORTÉZA ZÁPĚSTÍ A PALCE S DLAHOU ZA - 25</t>
  </si>
  <si>
    <t>VEL. S, M, L, XL, PRAVÁ, LEVÁ, PRUŽINKOVÁ DLAHA PALCE</t>
  </si>
  <si>
    <t>ORTÉZA ZÁPĚSTÍ A PALCE ZA - 5</t>
  </si>
  <si>
    <t>VEL. UNIVERZÁLNÍ, PRAVÁ, LEVÁ, ANATOMICKY TVAROVANÁ</t>
  </si>
  <si>
    <t>ORTÉZA LOKTE SOHATEX S DLAHAMI LA - 32</t>
  </si>
  <si>
    <t>VEL. S, M, L, XL, SOHATEX, 2 KOVOVÉ DLAHY, EPIKONDYLÁRNÍ DOTAH</t>
  </si>
  <si>
    <t>20 X 30CM, 10 KS, SUPERABSORPČNÍ KRYTÍ</t>
  </si>
  <si>
    <t>TRACHEÁLNÍ KANYLA ALPAKA TŘÍDÍLNÁ PRŮM. 4 AŽ 13 MM</t>
  </si>
  <si>
    <t>972</t>
  </si>
  <si>
    <t>PK</t>
  </si>
  <si>
    <t>10.05.01.06</t>
  </si>
  <si>
    <t>THAMES</t>
  </si>
  <si>
    <t>ZÁVĚS KE ZVEDÁKŮM RYCHLOÚVAZNÝ S FIXACÍ, 5 VELIKOSTÍ</t>
  </si>
  <si>
    <t>OUSE</t>
  </si>
  <si>
    <t>ZÁVĚS KE ZVEDÁKŮM PŘI AMPUTACÍCH DK, OPĚRKA HLAVY, 5 VELIKOSTÍ</t>
  </si>
  <si>
    <t>ZÁVĚS KE ZVEDÁKŮM KOMFORTNÍ S OPĚRKOU HLAVY, SÍŤOVÝ, 5 VELIKOSTÍ</t>
  </si>
  <si>
    <t>0142461</t>
  </si>
  <si>
    <t>PROUŽKY DIAGNOSTICKÉ ACCU-CHEK GUIDE 50</t>
  </si>
  <si>
    <t>0171227</t>
  </si>
  <si>
    <t>1D VÝPUSTNÝ SÁČEK, PRŮHLEDNÝ,10-55, MAXI, KRUHOVÝ FILTR, 10428</t>
  </si>
  <si>
    <t>0140478</t>
  </si>
  <si>
    <t>LUMBO MEDICAL COMFORT MY2742</t>
  </si>
  <si>
    <t>BANDÁŽ BEDERNÍ ELASTICKÁ,TLAK. S MAS. VÝZT. V OBL. KŘÍŽE, DÁMSKÁ SE ŠIRŠÍM PASEM</t>
  </si>
  <si>
    <t>0171226</t>
  </si>
  <si>
    <t>1D VÝPUSTNÝ SÁČEK, NEUTRÁLNÍ ŠEDÝ,40-45, MAXI, KRUHOVÝ FILTR, 10424</t>
  </si>
  <si>
    <t>0172066</t>
  </si>
  <si>
    <t>KOMPAKTNÍ ODSÁVAČKA AIDAL</t>
  </si>
  <si>
    <t>BATERIOVÁ, TRANSPORTNÍ ODSÁVAČKA VČETNĚ NÁDOBY 1L, BRAŠNY A NAPÁJENÍ 230V</t>
  </si>
  <si>
    <t>ALQ</t>
  </si>
  <si>
    <t>0135392</t>
  </si>
  <si>
    <t>OBRUČ PRO ZHORŠENÝ ÚCHOP GEKKO</t>
  </si>
  <si>
    <t>PB 533</t>
  </si>
  <si>
    <t>LŮŽKO POLOHOVACÍ ELEKTRICKÉ,  ČTYŘDÍLNÝ ROŠT, POSTRANICE, HRAZDA</t>
  </si>
  <si>
    <t>0140116</t>
  </si>
  <si>
    <t>ULTRASLING AB</t>
  </si>
  <si>
    <t>DLAHA POOPERAČNÍ RAMENNÍPRO POÚRAZOVOU A POOPERAČNÍ FIXACI V ABDUKCI</t>
  </si>
  <si>
    <t>EPL 175</t>
  </si>
  <si>
    <t>ZVEDÁK POJÍZDNÝ ELEKTRICKÝ,ROZKLÁDACÍ RÁM,ROZEVÍRATELNÁ ZÁKLADNA,NOSNOST 175 KG</t>
  </si>
  <si>
    <t>0062494</t>
  </si>
  <si>
    <t>0171507</t>
  </si>
  <si>
    <t>DREAMSTATION HEATED HUMIDIFIER</t>
  </si>
  <si>
    <t>0171887</t>
  </si>
  <si>
    <t>SLIM AIR SUPPLY TUBING</t>
  </si>
  <si>
    <t>15MM, 1,8M, PRO DV6</t>
  </si>
  <si>
    <t>0136436</t>
  </si>
  <si>
    <t>IMMOSTRAP</t>
  </si>
  <si>
    <t>LUMBOSAKRÁLNÍ PODPŮRNÝ PÁS S VÝZTUHAMI PRO STŘEDNÍ AŽ VYSOKOU FIXACI PÁTEŘE</t>
  </si>
  <si>
    <t>0171885</t>
  </si>
  <si>
    <t>VYHŘÍVANÝ ZVLHČOVAČ VZDUCHU DEVILBISS ŘADA DV6</t>
  </si>
  <si>
    <t>DOPLNĚK PŘÍSTROJE PRO TERAPII, MODEL DV6HH</t>
  </si>
  <si>
    <t>0135435</t>
  </si>
  <si>
    <t>PŘÍSLUŠENSTVÍ K MECH. VOZÍKŮM TORNADO A AVIATOR</t>
  </si>
  <si>
    <t>POSTRANICE S NASTAVITELNOU PODRUČKOU (ROZDÍLOVÁ CENA)</t>
  </si>
  <si>
    <t>0172953</t>
  </si>
  <si>
    <t>KONCENTRÁTOR KYSLÍKU DEVILBISS® 10L</t>
  </si>
  <si>
    <t>MODEL 1025KS</t>
  </si>
  <si>
    <t>OXYTECHNIC, spol. s r.o.</t>
  </si>
  <si>
    <t>10.03.01.03</t>
  </si>
  <si>
    <t>0171691</t>
  </si>
  <si>
    <t>MOTION SX 3PX</t>
  </si>
  <si>
    <t>0169310</t>
  </si>
  <si>
    <t>LEUKOMED T PLUS</t>
  </si>
  <si>
    <t>8CMX15CM STERILNÍ FILMOVÉ KRYTÍ S NEPŘILNAVÝM POLŠTÁŘKEM,5KS</t>
  </si>
  <si>
    <t>0082796</t>
  </si>
  <si>
    <t>KANYLA TRACHEOSTOMICKÁ PVC DURATWIX LINGO</t>
  </si>
  <si>
    <t>19661,S MANŽ.A ODSÁV.,2 VNITŘ. KAN.,S 15MM STND.KON.,A 15MM ROTAČ.,VEL 7-10</t>
  </si>
  <si>
    <t>0169309</t>
  </si>
  <si>
    <t>8CMX15CM STERILNÍ FILMOVÉ KRYTÍ  S NEPŘILNAVÝM POLŠTÁŘKEM,50KS</t>
  </si>
  <si>
    <t>0169540</t>
  </si>
  <si>
    <t>SLUCHADLO BOLTCOVÉ DIGITÁLNÍ AUDIFON VICO IS+ P</t>
  </si>
  <si>
    <t>0169308</t>
  </si>
  <si>
    <t>8CMX10CM STERILNÍ FILMOVÉ KRYTÍ S NEPŘILNAVÝM POLŠTÁŘKEM,5KS</t>
  </si>
  <si>
    <t>0161116</t>
  </si>
  <si>
    <t>MEMORY ALOE VERA A-T/U TĚHOTENSKÉ,UZAVŘENÁ ŠPIČKA</t>
  </si>
  <si>
    <t>0170894</t>
  </si>
  <si>
    <t>SUPER FINE, 12MM 29G, 100KS</t>
  </si>
  <si>
    <t>0169535</t>
  </si>
  <si>
    <t>SLUCHADLO KANÁLOVÉ DIGITÁLNÍ AUDIFON VICO CIC</t>
  </si>
  <si>
    <t>ZTRÁTY DO 65 DB, 4 KANÁLY</t>
  </si>
  <si>
    <t>0062447</t>
  </si>
  <si>
    <t>0136432</t>
  </si>
  <si>
    <t>A60 ANKLE SUPPORT</t>
  </si>
  <si>
    <t>0062443</t>
  </si>
  <si>
    <t>VYZTUŽOVACÍ VZPĚRA OPĚRKY ZAD</t>
  </si>
  <si>
    <t>0062603</t>
  </si>
  <si>
    <t>0136000</t>
  </si>
  <si>
    <t>REACTION KNEE BRACE</t>
  </si>
  <si>
    <t>9990022</t>
  </si>
  <si>
    <t>TUBING</t>
  </si>
  <si>
    <t>22MM 1,8M PRO DV5</t>
  </si>
  <si>
    <t>0078863</t>
  </si>
  <si>
    <t>ADAMS COLLAR</t>
  </si>
  <si>
    <t>ANATOMICKÝ KRČNÍ LÍMEC S ODNÍMATELNOU VÝZTUHOU A MIKROKULIČKAMI</t>
  </si>
  <si>
    <t>0135059</t>
  </si>
  <si>
    <t>50P70 MANU CAREZZA, ZPEVŇUJÍCÍ, UNIVERZÁLNÍ VELIKOST</t>
  </si>
  <si>
    <t>0172814</t>
  </si>
  <si>
    <t>KALHOTKY ABSORPČNÍ PLENKOVÉ KOLIBRI COMSLIP PLUS XL</t>
  </si>
  <si>
    <t>BOKY 140-170CM,4000ML,28KS</t>
  </si>
  <si>
    <t>0078825</t>
  </si>
  <si>
    <t>ORTÉZA ZÁPĚSTÍ 4055</t>
  </si>
  <si>
    <t>FIXACE POMOCÍ SUCHÝCH ZIPŮ,ODLEHČENÁ DLAHA,XS-XL,PRAVÁ,LEVÁ</t>
  </si>
  <si>
    <t>0063683</t>
  </si>
  <si>
    <t>PUSH MED ELBOW BRACE</t>
  </si>
  <si>
    <t>0171696</t>
  </si>
  <si>
    <t>PURE 3PX</t>
  </si>
  <si>
    <t>0045128</t>
  </si>
  <si>
    <t>LASTOFA-UZAVŘENÁ ŠPIČKA A-M</t>
  </si>
  <si>
    <t>0171695</t>
  </si>
  <si>
    <t>PURE 5PX</t>
  </si>
  <si>
    <t>SLUCHADLO ZÁVĚSNÉ DIGITÁLNÍ 36 KANÁLOVÉ S REPRODUKTORKEM VE ZVUKOVODU</t>
  </si>
  <si>
    <t>0171267</t>
  </si>
  <si>
    <t>PROUŽKY DIAGNOSTICKÉ GLUCOCARD S (PRO ZP KÓD 0171266)</t>
  </si>
  <si>
    <t>INZULÍNOVÝ REŽIM,KE GLUKOMETRU GLUCOCARD S A S ONYX,50KS</t>
  </si>
  <si>
    <t>0170015</t>
  </si>
  <si>
    <t>SLUCHADLO KANÁLOVÉ DIGITÁLNÍ AUDIFON LIBRA CIC</t>
  </si>
  <si>
    <t>ZTRÁTY DO 90 DB, 8 KANÁLŮ</t>
  </si>
  <si>
    <t>0045755</t>
  </si>
  <si>
    <t>LASTOFA-UZAVŘENÁ ŠPIČKA A-G S PROTISKLUZOVÝM LEMEM</t>
  </si>
  <si>
    <t>0171694</t>
  </si>
  <si>
    <t>PURE 7PX</t>
  </si>
  <si>
    <t>0045126</t>
  </si>
  <si>
    <t>LASTOFA-UZAVŘENÁ ŠPIČKA A-G</t>
  </si>
  <si>
    <t>0142457</t>
  </si>
  <si>
    <t>INTERMITENTNÍ MOČOVÝ KATÉTR HYDROFILNÍ MAGIC3GO</t>
  </si>
  <si>
    <t>SILIKON, ŽENSKÝ 10-18FR 51810, 51812, 51814, 51816, 51818</t>
  </si>
  <si>
    <t>0093149</t>
  </si>
  <si>
    <t>ORTÉZA PALCE RUKY</t>
  </si>
  <si>
    <t>50A4 RHIZO FORZA, VEL. S-M, S TVAROVATELNOU PLASTOVOU VLOŽKOU</t>
  </si>
  <si>
    <t>0172912</t>
  </si>
  <si>
    <t>2D PODLOŽKA, OBRÁCENÝ KONVEX, S OUŠKY, 70MM, 18530</t>
  </si>
  <si>
    <t>0172158</t>
  </si>
  <si>
    <t>15MM HEATED TUBE</t>
  </si>
  <si>
    <t>VYHŘÍVANÁ HADICE</t>
  </si>
  <si>
    <t>ULTRASLING ER</t>
  </si>
  <si>
    <t>DLAHA POOPERAČNÍ RAMENNÍ PRO POÚRAZOVOU A POOPERAČNÍ FIXACI V EXT.ROTACI</t>
  </si>
  <si>
    <t>0093942</t>
  </si>
  <si>
    <t>MAXTRAX DIABETIC</t>
  </si>
  <si>
    <t>POOPERAČNÍ HLEZENNÍ DLAHA PRO DIABETICKOU NOHU</t>
  </si>
  <si>
    <t>0130150</t>
  </si>
  <si>
    <t>AQUATREND UNI</t>
  </si>
  <si>
    <t>HOR</t>
  </si>
  <si>
    <t>0023642</t>
  </si>
  <si>
    <t>SPORTS HINGED KNEE/ECONOMY HINGED KNEE</t>
  </si>
  <si>
    <t>ORTÉZA KOLENNÍ S DVOUOSÝM KLOUBEM A KOVOVÝMI DLAHAMI</t>
  </si>
  <si>
    <t>9990010</t>
  </si>
  <si>
    <t>VYHŘÍVANÝ ZVLHČOVAČ VZDUCHU DEVILBISS ŘADA DV5</t>
  </si>
  <si>
    <t>DOPLNĚK PŘÍSTROJE PRO TERAPII, MODEL DV5HH</t>
  </si>
  <si>
    <t>0062915</t>
  </si>
  <si>
    <t>CLINIC SHOULDER IMMOBILIZER</t>
  </si>
  <si>
    <t>ZÁVĚS RAMENNÍHO KLOUBU, TEXTILNÍ MATERIÁL S DOPÍNACÍMI PÁSY PRO PEVNOU FIXACI</t>
  </si>
  <si>
    <t>0171883</t>
  </si>
  <si>
    <t>DEVILBISS BLUE STANDARD PLUS</t>
  </si>
  <si>
    <t>CPAP SERIES, MODEL DV63</t>
  </si>
  <si>
    <t>10.04.01.02</t>
  </si>
  <si>
    <t>0135434</t>
  </si>
  <si>
    <t>KOLEČKA STABILIZAČNÍ</t>
  </si>
  <si>
    <t>9990096</t>
  </si>
  <si>
    <t>DEVILBISS SLEEPCUBE AUTOBILEVEL</t>
  </si>
  <si>
    <t>CPAP SERIES, MODEL DV57</t>
  </si>
  <si>
    <t>0093309</t>
  </si>
  <si>
    <t>ELASTIC ANKLE SUPPORT</t>
  </si>
  <si>
    <t>HLEZENNÍ BANDÁŽ ELASTICKÁ (BAVLNA/ELASTAN)</t>
  </si>
  <si>
    <t>0093308</t>
  </si>
  <si>
    <t>ELASTIC KNEE SUPPORT</t>
  </si>
  <si>
    <t>ELASTICKÁ KOLENNÍ BANDÁŽ (BAVLNA/ELASTAN)</t>
  </si>
  <si>
    <t>ORTÉZA RAMENNÍ - TERMOTERAPIE</t>
  </si>
  <si>
    <t>NÁVLEK, BARVA ANTRACIT A BÍLÁ</t>
  </si>
  <si>
    <t>0078864</t>
  </si>
  <si>
    <t>TROM ADVANCE TELESCOPING COOL</t>
  </si>
  <si>
    <t>DLAHA KOLENNÍ REHABILITAČNÍ TELESKOPICKÁ, S NASTAVITELNÝM ROZSAHEM POHYBU</t>
  </si>
  <si>
    <t>0093923</t>
  </si>
  <si>
    <t>POTAŽENÝ HYDROFILNÍ KATETR IHNED K POUŽITÍ, ŽENSKÝ, CH12, 28512</t>
  </si>
  <si>
    <t>0093922</t>
  </si>
  <si>
    <t>POTAŽENÝ HYDROFILNÍ KATETR IHNED K POUŽITÍ, ŽENSKÝ, CH10, 28510</t>
  </si>
  <si>
    <t>0169269</t>
  </si>
  <si>
    <t>BRAVA OCHRANNÝ FILM VE SPREJI</t>
  </si>
  <si>
    <t>50ML, NEDRÁŽDÍ KŮŽI, 12020</t>
  </si>
  <si>
    <t>0169774</t>
  </si>
  <si>
    <t>BRAVA OCHRANNÝ FILM V UBROUSCÍCH</t>
  </si>
  <si>
    <t>UBROUSKY, NEDRÁŽDÍ KŮŽI, 12021</t>
  </si>
  <si>
    <t>0136384</t>
  </si>
  <si>
    <t>ORTÉZA BEDERNÍ S KOVOVÝMI VÝZTUHAMI 2367</t>
  </si>
  <si>
    <t>0085576</t>
  </si>
  <si>
    <t>PREP FILM</t>
  </si>
  <si>
    <t>UBROUSKY, NEDRÁŽDÍ KŮŽI, 62041</t>
  </si>
  <si>
    <t>0093866</t>
  </si>
  <si>
    <t>ORTÉZA ZÁDOVÁ EVOTEC EV 100/101</t>
  </si>
  <si>
    <t>PEVNÁ ZÁDOVÁ ORTÉZA, ANATOMICKÝ STŘIH, DVOJITÉ TAHY</t>
  </si>
  <si>
    <t>MOČOVÝ KATETR S INTEGROVANÝM SÁČKEM 700 ML, MUŽSKÝ, CH10, 28006</t>
  </si>
  <si>
    <t>0140113</t>
  </si>
  <si>
    <t>MAXTRAX ROM WALKER</t>
  </si>
  <si>
    <t>POOPERAČNÍ DLAHA PRO FIXACI HLEZNA, RIGIDNÍ, NASTAVITELNÝ ROZSAH POHYBU</t>
  </si>
  <si>
    <t>V1/20-47 MM, MĚKKÝ KONVEXNÍ, BÉŽOVÝ, S OKÉNKEM, STANDARD, FILTR, 30 KS</t>
  </si>
  <si>
    <t>0004677</t>
  </si>
  <si>
    <t>4CMX4M,V NAPN.STAVU JEDNOTL.V CELOFÁNU,1KS</t>
  </si>
  <si>
    <t>0170129</t>
  </si>
  <si>
    <t>GEL S APLIKÁTOREM,120G</t>
  </si>
  <si>
    <t>0022025</t>
  </si>
  <si>
    <t>PÁS FIXAČNÍ ČTYŘBODOVÝ (ROZDÍLOVÁ CENA)</t>
  </si>
  <si>
    <t>0022003</t>
  </si>
  <si>
    <t>PODNOŽKY POLOHOVACÍ S ARETACÍ (ROZDÍLOVÁ CENA)</t>
  </si>
  <si>
    <t>0140211</t>
  </si>
  <si>
    <t>ORTÉZA LOKETNÍ CODISIL 8301/9301</t>
  </si>
  <si>
    <t>ORTÉZA LOKETNÍ S EPIKONDYLÁRNÍMI SILIKONOVÝMI PELOTAMI</t>
  </si>
  <si>
    <t>0022000</t>
  </si>
  <si>
    <t>OPĚRKA HLAVY S 3 DIMENZNÍM NASTAVENÍM</t>
  </si>
  <si>
    <t>0082436</t>
  </si>
  <si>
    <t>NU-DERM HYDROKOLOIDNÍ KRYTÍ (TENKÝ)</t>
  </si>
  <si>
    <t>10X10CM, 10KS V BALENÍ</t>
  </si>
  <si>
    <t>0081616</t>
  </si>
  <si>
    <t>12,5X12,5CM S LEPIVÝM OKRAJEM,AKTIVNÍ PLOCHA 10X10CM,10KS</t>
  </si>
  <si>
    <t>0170752</t>
  </si>
  <si>
    <t>CÉVKA ODSÁVACÍ PVC VEL.16,DÉLKA 50 CM,100KS</t>
  </si>
  <si>
    <t>0171970</t>
  </si>
  <si>
    <t>SLUCHADLO KANÁLOVÉ DIGITÁLNÍ AUDIFON REGA CIC</t>
  </si>
  <si>
    <t>ZTRÁTY DO 90 DB, 18 KANÁLŮ</t>
  </si>
  <si>
    <t>0062918</t>
  </si>
  <si>
    <t>ORTÉZA KOLENNÍ FIXAČNÍ PŘÍMÁ PANOPFIX PAN 7.06</t>
  </si>
  <si>
    <t>ZADNÍ ANATOMICKY TVROVANÁ DLAHA A DVĚ BOČNÍ ROVNÉ DLAHY</t>
  </si>
  <si>
    <t>0171969</t>
  </si>
  <si>
    <t>SLUCHADLO KANÁLOVÉ MINI DIGITÁLNÍ AUDIFON REGA PICO</t>
  </si>
  <si>
    <t>ZTRÁTY DO 60 DB, 18 KANÁLŮ</t>
  </si>
  <si>
    <t>0171968</t>
  </si>
  <si>
    <t>SLUCHADLO ZÁVĚSNÉ DIGITÁLNÍ AUDIFON REGA R HE S</t>
  </si>
  <si>
    <t>ZTRÁTY DO 90 DB, 18 KANÁLŮ, RITE TECHNOLOGIE</t>
  </si>
  <si>
    <t>20-70 MM, BÉŽOVÝ, S OKÉNKEM, VELKÝ, FILTR, 30 KS</t>
  </si>
  <si>
    <t>60 MM, BÉŽOVÝ, S OKÉNKEM, STANDARD, FILTR, 30 KS</t>
  </si>
  <si>
    <t>DREAMSTATION BIPAP AVAPS30</t>
  </si>
  <si>
    <t>30 MM, BÉŽOVÝ, S OKÉNKEM, VELKÝ, FILTR, 30 KS</t>
  </si>
  <si>
    <t>50 MM, BÉŽOVÝ, S OKÉNKEM, VELKÝ, FILTR, 30 KS</t>
  </si>
  <si>
    <t>20-70 MM, PRŮHLEDNÝ, VELKÝ, FILTR, 30 KS</t>
  </si>
  <si>
    <t>30 MM, PRŮHLEDNÝ, VELKÝ, FILTR, 30 KS</t>
  </si>
  <si>
    <t>40 MM, PRŮHLEDNÝ, VELKÝ, FILTR, 30 KS</t>
  </si>
  <si>
    <t>0022612</t>
  </si>
  <si>
    <t>SÁČEK 1D STOMADRESS VÝPUSTNÝ</t>
  </si>
  <si>
    <t>8-100 MM, PRŮHLEDNÝ, VELKOOBJEMOVÝ, 10 KS</t>
  </si>
  <si>
    <t>QUATTRO AIR</t>
  </si>
  <si>
    <t>20X20 CM, PĚNOVÉ KRYTÍ, 5 KS</t>
  </si>
  <si>
    <t>15X15 CM, HYDROKOLOIDNÍ KRYTÍ, 10 KS</t>
  </si>
  <si>
    <t>AQUACEL AG</t>
  </si>
  <si>
    <t>20X30 CM, KRYTÍ S TECHNOLOGIÍ HYDROFIBER, 5 KS</t>
  </si>
  <si>
    <t>0172198</t>
  </si>
  <si>
    <t>5X11 CM, HYDROKOLOIDNÍ, 30 KS</t>
  </si>
  <si>
    <t>0172199</t>
  </si>
  <si>
    <t>5X22 CM, HYDROKOLOIDNÍ, 20 KS</t>
  </si>
  <si>
    <t>0093043</t>
  </si>
  <si>
    <t>ORTÉZA KOLENNÍ S KLOUBEM 1032</t>
  </si>
  <si>
    <t>PRODYŠNÝ NEOPRÉN S BAVL.VYPODLOŽENÍM, 4 VELIKOSTI, BÉŽOVÝ, CELOPLOŠNĚ ROZEPÍNACÍ</t>
  </si>
  <si>
    <t>0171961</t>
  </si>
  <si>
    <t>SLUCHADLO ZÁVĚSNÉ DIGITÁLNÍ AUDIFON KAMI R HE S</t>
  </si>
  <si>
    <t>ZTRÁTY DO 90 DB, 12 KANÁLŮ, RITE TECHNOLOGIE</t>
  </si>
  <si>
    <t>0011663</t>
  </si>
  <si>
    <t>ORTÉZA KYČLE S VÝZTUHAMI PAN 6.01</t>
  </si>
  <si>
    <t>ELASTICKÁ S DLAHAMI, ZVLÁŠŤ PRAVÁ A LEVÁ</t>
  </si>
  <si>
    <t>0171960</t>
  </si>
  <si>
    <t>SLUCHADLO ZÁVĚSNÉ DIGITÁLNÍ AUDIFON KAMI P</t>
  </si>
  <si>
    <t>ZTRÁTY DO 115 DB, 12 KANÁLŮ</t>
  </si>
  <si>
    <t>0172358</t>
  </si>
  <si>
    <t>PURE 13 5NX</t>
  </si>
  <si>
    <t>0093082</t>
  </si>
  <si>
    <t>ORTÉZA RAMENNÍ 4072</t>
  </si>
  <si>
    <t>3 VELIKOSTI, BÉŽOVÝ</t>
  </si>
  <si>
    <t>0093718</t>
  </si>
  <si>
    <t>PODLOŽKA ANTIDEKUBITNÍ POD PATU A LOKET PALIA 29X29CM</t>
  </si>
  <si>
    <t>OMYVATELNÁ, POLYESTEROVÉ KULIČKY</t>
  </si>
  <si>
    <t>ERG</t>
  </si>
  <si>
    <t>0085413</t>
  </si>
  <si>
    <t>APLIKÁTOR INZULÍNU NOVOPEN 4 BLUE-COPACK</t>
  </si>
  <si>
    <t>PRO APLIKACI INZULÍNU V NÁPLNÍCH PENFILL 3ML</t>
  </si>
  <si>
    <t>NOO</t>
  </si>
  <si>
    <t>ZDRAVOPRO s.r.o.</t>
  </si>
  <si>
    <t>0011666</t>
  </si>
  <si>
    <t>ORTÉZA KOLENNÍHO KLOUBU S FLEXÍ 20 ST. PAN 7.03</t>
  </si>
  <si>
    <t>SE TŘEMI DLAHAMI VE FLEXI 20 STUPŇŮ</t>
  </si>
  <si>
    <t>0004175</t>
  </si>
  <si>
    <t>BORT ARM AND WRIST SUPPORT</t>
  </si>
  <si>
    <t>DLAHA ZÁPĚSTNÍ A PŘEDLOKETNÍ 103 360</t>
  </si>
  <si>
    <t>0171692</t>
  </si>
  <si>
    <t>MOTION SA 3PX</t>
  </si>
  <si>
    <t>0169542</t>
  </si>
  <si>
    <t>SLUCHADLO ZVUKOVODOVÉ DIGITÁLNÍ AUDIFON VICO IS TRT</t>
  </si>
  <si>
    <t>ZTRÁTY DO 70 DB, 4 KANÁLY, S TINITUS MASKEREM</t>
  </si>
  <si>
    <t>0082646</t>
  </si>
  <si>
    <t>45 MM, BÉŽOVÝ, MALÝ, 30 KS</t>
  </si>
  <si>
    <t>0169789</t>
  </si>
  <si>
    <t>TĚSNICÍ KROUŽEK STOMAHESIVE</t>
  </si>
  <si>
    <t>48 MM, TENKÝ, 10 KS</t>
  </si>
  <si>
    <t>03.08.01.05</t>
  </si>
  <si>
    <t>0085676</t>
  </si>
  <si>
    <t>ODSTRAŇOVAČ PODLOŽKY NILTAC</t>
  </si>
  <si>
    <t>SPREJ, 50 ML</t>
  </si>
  <si>
    <t>0082618</t>
  </si>
  <si>
    <t>50 MM, BÉŽOVÝ, STANDARD, FILTR, 30 KS</t>
  </si>
  <si>
    <t>0011655</t>
  </si>
  <si>
    <t>PÁS BEDERNÍ S VÝZTUHAMI A PODPŮRNÝM TAHEM PAN 3.03</t>
  </si>
  <si>
    <t>ELASTICKÝ SE ČTYŘMI DLAHAMI</t>
  </si>
  <si>
    <t>0082624</t>
  </si>
  <si>
    <t>SÁČEK 1D ESTEEM+ VÝPUSTNÝ KONVEXNÍ</t>
  </si>
  <si>
    <t>22 MM, BÉŽOVÝ, STANDARD, FILTR, 10 KS</t>
  </si>
  <si>
    <t>0011654</t>
  </si>
  <si>
    <t>PÁS BEDERNÍ S VÝZTUHAMI PAN 3.02</t>
  </si>
  <si>
    <t>OBSAHUJE ČTYŘI VÝZTUHY</t>
  </si>
  <si>
    <t>SENZOR PRO KONTINUÁLNÍ MONITORACI GLYKÉMIE DEXCOM G6</t>
  </si>
  <si>
    <t>10-TI DENNÍ</t>
  </si>
  <si>
    <t>0082632</t>
  </si>
  <si>
    <t>SÁČEK AT ESTEEM SYNERGY+ UZAVŘENÝ</t>
  </si>
  <si>
    <t>48 MM, BÉŽOVÝ, MALÝ, FILTR, 30 KS</t>
  </si>
  <si>
    <t>0082633</t>
  </si>
  <si>
    <t>61 MM, PRŮHLEDNÝ, STANDARD, FILTR, 30 KS</t>
  </si>
  <si>
    <t>0011653</t>
  </si>
  <si>
    <t>PÁS HRUDNÍ PAN 3.01</t>
  </si>
  <si>
    <t>ELASTICKÝ, VÝŠKA PÁSU 16 CM</t>
  </si>
  <si>
    <t>0169790</t>
  </si>
  <si>
    <t>98 MM, 10 KS</t>
  </si>
  <si>
    <t>0082647</t>
  </si>
  <si>
    <t>57 MM, BÉŽOVÝ, STANDARD, FILTR, 30 KS</t>
  </si>
  <si>
    <t>0085641</t>
  </si>
  <si>
    <t>UBROUSKY, 30 KS</t>
  </si>
  <si>
    <t>0140752</t>
  </si>
  <si>
    <t>ORTÉZA RAMENNÍHO KLOUBU UNIVERZAL PAN 2.10</t>
  </si>
  <si>
    <t>VARIABILNÍ A UNIVERZÁLNÍ ORTÉZA RAMENNÍHO KLOUBU</t>
  </si>
  <si>
    <t>TRIGO T</t>
  </si>
  <si>
    <t>S ODNIMATELNÝMI PODNOŽKAMI,NASTAVENÍ ÚHLU ZADNÍCH KOL,Š.30-36CM, NOSNOST 70KG,</t>
  </si>
  <si>
    <t>0082610</t>
  </si>
  <si>
    <t>20-70 MM, PRŮHLEDNÝ, STANDARD, FILTR, 30 KS</t>
  </si>
  <si>
    <t>CLOU 9.500</t>
  </si>
  <si>
    <t>VOZÍK ELEKTRICKÝ PŘEVÁŽNĚ INTERIÉROVÝ ZÁKLADNÍ MEYRA</t>
  </si>
  <si>
    <t>FORMAT 3.940</t>
  </si>
  <si>
    <t>VOZÍK MECHANICKÝ ZÁKLADNÍ ODLEHČENÝ MEYRA</t>
  </si>
  <si>
    <t>0140994</t>
  </si>
  <si>
    <t>NÁSTAVEC NA WC MOLETT 3011532</t>
  </si>
  <si>
    <t>NÁSTAVEC NA WC S VÍKEM, VÝŠKA 10 CM</t>
  </si>
  <si>
    <t>0140993</t>
  </si>
  <si>
    <t>NÁSTAVEC NA WC MOLETT 3011522</t>
  </si>
  <si>
    <t>NÁSTAVEC NA WC BEZ VÍKA, VÝŠKA 10 CM</t>
  </si>
  <si>
    <t>0093189</t>
  </si>
  <si>
    <t>TRILETT 2 3011492</t>
  </si>
  <si>
    <t>NÁSTAVEC NA WC S ODKLOPNÝMI MADLY, NASTAVITELNÁ VÝŠKA 8, 11  NEBO 14 CM</t>
  </si>
  <si>
    <t>9990437</t>
  </si>
  <si>
    <t>PŘÍSLUŠENSTVÍ K POLOHOVACÍMU ZAŘÍZENÍ MADITA 0</t>
  </si>
  <si>
    <t>PODNOŽKY DĚLENÉ INDIVIDUÁLNĚ NASTAVITELNÉ S FIXACÍ (ROZDÍLOVÁ CENA)</t>
  </si>
  <si>
    <t>0011640</t>
  </si>
  <si>
    <t>CAPRI 3</t>
  </si>
  <si>
    <t>VANOVÝ ZVEDÁK ELEKTRICKÝ</t>
  </si>
  <si>
    <t>EHA</t>
  </si>
  <si>
    <t>9990435</t>
  </si>
  <si>
    <t>DĚLENÁ SEDAČKA S NASTAVITELNOU ABDUKCÍ</t>
  </si>
  <si>
    <t>9990434</t>
  </si>
  <si>
    <t>PÁNEVNÍ FIXACE</t>
  </si>
  <si>
    <t>9990433</t>
  </si>
  <si>
    <t>9990432</t>
  </si>
  <si>
    <t>PELOTY KYČELNÍ</t>
  </si>
  <si>
    <t>0172161</t>
  </si>
  <si>
    <t>KRYTÍ GELOVÉ L-MESITRAN SOFT</t>
  </si>
  <si>
    <t>HYDROAKTIVNÍ ANTIMIKROBIÁLNÍ GEL PRO HOJENÍ RAN,TUBA 15G</t>
  </si>
  <si>
    <t>9990431</t>
  </si>
  <si>
    <t>PELOTY HRUDNÍ</t>
  </si>
  <si>
    <t>0172162</t>
  </si>
  <si>
    <t>HYDROAKTIVNÍ ANTIMIKROBIÁLNÍ GEL PRO HOJENÍ RAN,TUBA 50G</t>
  </si>
  <si>
    <t>0135555</t>
  </si>
  <si>
    <t>V500</t>
  </si>
  <si>
    <t>PODSEDÁK,VÝŠ.NAST.PODRUČKY,STAB.KOLEČKA,ŠÍŘE 39-50CM,N.130KG</t>
  </si>
  <si>
    <t>0136304</t>
  </si>
  <si>
    <t>PŘÍSLUŠENSTVÍ K POLOHOVACÍMU ZAŘÍZENÍ MADITA MAXI</t>
  </si>
  <si>
    <t>0093255</t>
  </si>
  <si>
    <t>DLAHA PRO FIXACI PALCE A PRSTŮ RUKY TYP J</t>
  </si>
  <si>
    <t>UNIVERZÁLNÍ VEL. (1 KS)</t>
  </si>
  <si>
    <t>ERI</t>
  </si>
  <si>
    <t>ERILENS s.r.o.</t>
  </si>
  <si>
    <t>0136303</t>
  </si>
  <si>
    <t>PŘÍSLUŠENSTVÍ K POLOHOVACÍMU ZAŘÍZENÍ MADITA 2</t>
  </si>
  <si>
    <t>0063728</t>
  </si>
  <si>
    <t>DLAHA PRO FIXACI PRSTŮ RUKY TYP F</t>
  </si>
  <si>
    <t>VELIKOST F3</t>
  </si>
  <si>
    <t>0136302</t>
  </si>
  <si>
    <t>PŘÍSLUŠENSTVÍ K POLOHOVACÍMU ZAŘÍZENÍ MADITA 1</t>
  </si>
  <si>
    <t>0022831</t>
  </si>
  <si>
    <t>ORTÉZA HLEZENNÍ - DLAHA PERONEÁLNÍ</t>
  </si>
  <si>
    <t>LEVÁTOR FOOT, SUCHÉ ZIPY, BARVA BÍLÁ</t>
  </si>
  <si>
    <t>0019485</t>
  </si>
  <si>
    <t>ORTÉZA HLEZENNÍ ZPEVŇUJÍCÍ MALLÉOGIB 3D</t>
  </si>
  <si>
    <t>NÁVLEK, PERONEÁLNÍ OBOUSTRANNÉ TAHY, SUCHÉ ZIPY, BARVA ČERNÁ</t>
  </si>
  <si>
    <t>0019484</t>
  </si>
  <si>
    <t>ORTÉZA HLEZENNÍ MALLÉOGIB 3D</t>
  </si>
  <si>
    <t>NÁVLEK, BARVA MODRÁ</t>
  </si>
  <si>
    <t>0063727</t>
  </si>
  <si>
    <t>VELIKOST F2</t>
  </si>
  <si>
    <t>0063726</t>
  </si>
  <si>
    <t>VELIKOST F1</t>
  </si>
  <si>
    <t>0172566</t>
  </si>
  <si>
    <t>PHONAK SKY B70-P</t>
  </si>
  <si>
    <t>0136137</t>
  </si>
  <si>
    <t>0039710</t>
  </si>
  <si>
    <t>DLAHA PRO FIXACI PRSTŮ RUKY TYP A</t>
  </si>
  <si>
    <t>VELIKOST A3</t>
  </si>
  <si>
    <t>0136136</t>
  </si>
  <si>
    <t>PŘÍSLUŠENSTVÍ K POLOHOVACÍMU ZAŘÍZENÍ MADITA 1, 2</t>
  </si>
  <si>
    <t>0136135</t>
  </si>
  <si>
    <t>PŘÍSLUŠENSTVÍ K POLOHOVACÍMU ZAŘÍZENÍ MADITA 1, 2, MAXI</t>
  </si>
  <si>
    <t>OPĚRKA HLAVY TYP MUŠLE (ROZDÍLOVÁ CENA)</t>
  </si>
  <si>
    <t>0039709</t>
  </si>
  <si>
    <t>VELIKOST A2</t>
  </si>
  <si>
    <t>0019476</t>
  </si>
  <si>
    <t>ORTÉZA KOLENNÍ DLAHA UNIVERZÁLNÍ - IMOBILIZAČNÍ</t>
  </si>
  <si>
    <t>SUCHÉ ZIPY, BARVA ČERNÁ</t>
  </si>
  <si>
    <t>0019475</t>
  </si>
  <si>
    <t>ORTÉZA KOLENNÍ S 2-OSÝM KLOUBEM</t>
  </si>
  <si>
    <t>NÁVLEK,POSTRANNÍ KOVOVÉ VÝZTUŽE,PATELLÁRNÍ PELOTA,SUCHÉ ZIPY,BARVA ČERNÁ</t>
  </si>
  <si>
    <t>0136134</t>
  </si>
  <si>
    <t>OPĚRKA HLAVY  HLUBOKÁ S BOČNÍM VEDENÍM (ROZDÍLOVÁ CENA)</t>
  </si>
  <si>
    <t>0172561</t>
  </si>
  <si>
    <t>PHONAK SKY B50-SP</t>
  </si>
  <si>
    <t>0170659</t>
  </si>
  <si>
    <t>URGOTUL AG, KRYTÍ ANTIMIKROBIÁLNÍ LIPIDO-KOLOIDNÍ SE STŘÍBREM,MŘÍŽKA</t>
  </si>
  <si>
    <t>12CMX10CM,ATRAUMATICKÉ S LIPIDOKOLOIDNÍ KONTAKTNÍ VRSTVOU,SE STŘÍBREM,10KS</t>
  </si>
  <si>
    <t>URG</t>
  </si>
  <si>
    <t>URGO HEALTHCARE CZ s.r.o.</t>
  </si>
  <si>
    <t>INTERTON, READY 2, RD280-DW</t>
  </si>
  <si>
    <t>SLUCHADLO BTE, BATERIE V13, 6 KANÁLŮ, WIRELESS</t>
  </si>
  <si>
    <t>0093885</t>
  </si>
  <si>
    <t>DLAHA PRSTOVÁ THUASNE 7084</t>
  </si>
  <si>
    <t>IMOBILIZACE 2 POSLEDNÍCH ČLÁNKŮ PRSTU, 8 VELIKOSTÍ</t>
  </si>
  <si>
    <t>0171296</t>
  </si>
  <si>
    <t>SLUCHADLO ZÁVĚSNÉ DIGITÁLNÍ BEZDRÁTOVÉ 4 PROGRAMY</t>
  </si>
  <si>
    <t>SUPREMIA 3 COMPACT POWER BTE BERNAFON ZTRÁTY DO 120 DB</t>
  </si>
  <si>
    <t>BEDERNÍ PÁS 051B</t>
  </si>
  <si>
    <t>051B</t>
  </si>
  <si>
    <t>0020707</t>
  </si>
  <si>
    <t>STORM 4</t>
  </si>
  <si>
    <t>PODNOŽKA SPOJENÁ ODKLOPNÁ - PŘÍSLUŠENSTVÍ K ELEKTRICKÝM VOZÍKŮM INVACARE (RC)</t>
  </si>
  <si>
    <t>0136413</t>
  </si>
  <si>
    <t>CHODÍTKO QUADRI LIGHT</t>
  </si>
  <si>
    <t>DURALOVÉ,VÝŠK.NAST.80-93CM,SEDÁTKO S PÁSEM PRO PODP.ZAD,MULT.BRZDY,NOSN.130KG</t>
  </si>
  <si>
    <t>0039772</t>
  </si>
  <si>
    <t>BANDÁŽ CLAVICULÁRNÍ FSP901</t>
  </si>
  <si>
    <t>ZN.JASPER, S CLAVICULÁRNÍ FIXACÍ, VEL. XS, S, M, L, XL, XXL</t>
  </si>
  <si>
    <t>LAI</t>
  </si>
  <si>
    <t>0140635</t>
  </si>
  <si>
    <t>SEDÁK AMOVIDA MOTION COMFORT+ AV500</t>
  </si>
  <si>
    <t>ANTIDEKUBITNÍ SEDÁK, LEHČENÝ FLUIDNÍ SILIKON, TERMOREGULAČNÍ MATERIÁL COMFORT+</t>
  </si>
  <si>
    <t>0020712</t>
  </si>
  <si>
    <t>OPĚRKA ZAD ELEKTRICKY POLOHOVACÍ - PŘÍSLUŠENSTVÍ K ELEKTRICKÝM VOZ.INVACARE (RC)</t>
  </si>
  <si>
    <t>0136411</t>
  </si>
  <si>
    <t>CHODÍTKO 286I</t>
  </si>
  <si>
    <t>NASTAVITELNÉ 78-99CM,SEDÁTKO,NÁKUP.KOŠÍK,PODNOS,BRZDY,NOSNOST 120KG</t>
  </si>
  <si>
    <t>CUTIMED SORBACT HYDROACTIVE</t>
  </si>
  <si>
    <t>14CMX14CM ANTIMIKROBIÁLNÍ HYDROAKTIVNÍ POLYURETANOVÉ KRYTÍ STERILNÍ, 10KS</t>
  </si>
  <si>
    <t>1960,0</t>
  </si>
  <si>
    <t>0136339</t>
  </si>
  <si>
    <t>AFO-WALKER 3/4 DRQI3H</t>
  </si>
  <si>
    <t>ORTÉZA HLEZENNÍ QMED, KLOUB S OMEZ. PLANT/DORS FLEXE 0-70°, 4 PÁSY, VEL.S-L</t>
  </si>
  <si>
    <t>0004194</t>
  </si>
  <si>
    <t>BORT KNEE SUPPORT WITH PATELLA RECESS</t>
  </si>
  <si>
    <t>BANDÁŽ KOLENNÍ STABILO S OTVOREM PRO PATELLU 114 150</t>
  </si>
  <si>
    <t>0168410</t>
  </si>
  <si>
    <t>SLUCHADLO ZÁVĚSNÉ DIGITÁLNÍ PROGRAMOVATELNÉ</t>
  </si>
  <si>
    <t>AUDIFON ARRIVA M ČTYŘKANÁLOVÉ, ZTRÁTY DO 85 DB</t>
  </si>
  <si>
    <t>VOZÍK MECHANICKÝ JAZZ S50B69</t>
  </si>
  <si>
    <t>BRZDY DOPROVODU,SKLÁPĚCÍ ZÁDOVÁ OPĚRKA,ŠÍŘE 39-50CM,NOSNOST 130KG</t>
  </si>
  <si>
    <t>0169163</t>
  </si>
  <si>
    <t>7,5CMX8,5CM ANTIMIKROBIÁLNÍ HYDROAKTIVNÍ POLYURETANOVÉ KRYTÍ STERILNÍ 10KS</t>
  </si>
  <si>
    <t>0136338</t>
  </si>
  <si>
    <t>FIRST DRQI5A</t>
  </si>
  <si>
    <t>ORTÉZA KOLENNÍ ČTYŘB. QMED, POLYCENTR.KLOUB,REG.FLEXE/EXTEN.0-90°/0-40°,VEL.XS-L</t>
  </si>
  <si>
    <t>0004193</t>
  </si>
  <si>
    <t>BORT VARIOBASIC</t>
  </si>
  <si>
    <t>ZÁDOVÁ BANDÁŽ VARIOBASIC 112 650 - PÁS BEDERNÍ</t>
  </si>
  <si>
    <t>0169221</t>
  </si>
  <si>
    <t>SLUCHADLO ZÁVĚSNÉ DIGITÁLNÍ S TINITUS MASKEREM,4 KANÁLY</t>
  </si>
  <si>
    <t>AUDIFON ARRIVA S+ TRT, ZTRÁTY DO 75 DB</t>
  </si>
  <si>
    <t>0063674</t>
  </si>
  <si>
    <t>PUSH MED WRIST BRACE</t>
  </si>
  <si>
    <t>VEL.: 1 - 4, PRAVÁ NEBO LEVÁ</t>
  </si>
  <si>
    <t>0171244</t>
  </si>
  <si>
    <t>AIRCURVE 10 CS PACEWAVE</t>
  </si>
  <si>
    <t>10.04.03.08</t>
  </si>
  <si>
    <t>0081945</t>
  </si>
  <si>
    <t>LEUKOFIX</t>
  </si>
  <si>
    <t>NÁPLAST HYPOALERGENNÍ,2,5CMX9,2M,PRŮHLEDNÁ,PERFOROVANÁ,LEHCE TRHATELNÁ,12KS</t>
  </si>
  <si>
    <t>27600</t>
  </si>
  <si>
    <t>0063675</t>
  </si>
  <si>
    <t>PUSH MED WRIST BRACE SPLINT</t>
  </si>
  <si>
    <t>S TVAROVATELNOU DLAHOU, VEL.: 1 - 4, PRAVÁ NEBO LEVÁ</t>
  </si>
  <si>
    <t>0063673</t>
  </si>
  <si>
    <t>PUSH CARE NECK BRACE</t>
  </si>
  <si>
    <t>VEL.: 1 - 2, VÝŠKA 8 CM NEBO 10 CM</t>
  </si>
  <si>
    <t>0082011</t>
  </si>
  <si>
    <t>LINOVERA</t>
  </si>
  <si>
    <t>NENASYCENÉ MASTNÉ KYSELINY PRO OŠETŘENÍ RAN, SPRAY 30ML</t>
  </si>
  <si>
    <t>0041032</t>
  </si>
  <si>
    <t>KANYLA TRACHEOSTOMICKÁ SILIKON</t>
  </si>
  <si>
    <t>FENESTROVANÁ 5KS FILT.ID 9,5-13,5MM DÉL.36-55 MM +1 KS KARTÁČEK</t>
  </si>
  <si>
    <t>0063669</t>
  </si>
  <si>
    <t>PUSH CARE WRIST BRACE</t>
  </si>
  <si>
    <t>0169300</t>
  </si>
  <si>
    <t>HYALECASAN</t>
  </si>
  <si>
    <t>120G, TUBA S APLIKÁTOREM, KAT.ČÍSLO 0739</t>
  </si>
  <si>
    <t>01.02.03.04</t>
  </si>
  <si>
    <t>0063671</t>
  </si>
  <si>
    <t>PUSH CARE KNEE BRACE</t>
  </si>
  <si>
    <t>0095521</t>
  </si>
  <si>
    <t>INDIKÁTOR SVĚTLA A HLADINY</t>
  </si>
  <si>
    <t>KOMBINOVANÝ</t>
  </si>
  <si>
    <t>129</t>
  </si>
  <si>
    <t>Spektra výrobní družstvo nevidomých</t>
  </si>
  <si>
    <t>09.04.02.01</t>
  </si>
  <si>
    <t>JEDNORÁZOVÝ, POTAŽENÝ, CH12 CM, 30 KS</t>
  </si>
  <si>
    <t>0093044</t>
  </si>
  <si>
    <t>ORTÉZA KOLENNÍ S KŘÍŽOVÝM TAHEM 1033</t>
  </si>
  <si>
    <t>PRODYŠNÝ NEOPRÉN S BAVL.VYPODL., 5 VELIKOSTÍ, BÉŽOVÝ, BOČNÍ SPIRÁL. VÝZTUHY</t>
  </si>
  <si>
    <t>0169558</t>
  </si>
  <si>
    <t>4CMX4M OBINADLO ELASTICKÉ FIXAČNÍ MĚKKÁ BANDÁŽ BAVLNA 42%,20KS</t>
  </si>
  <si>
    <t>0142800</t>
  </si>
  <si>
    <t>PROUŽKY DIAGNOSTICKÉ RIGHTEST MAX GS770</t>
  </si>
  <si>
    <t>INZULÍNOVÝ REŽIM, 50 KS, BEZ KÓDOVÁNÍ</t>
  </si>
  <si>
    <t>BNM</t>
  </si>
  <si>
    <t>Diamedics s.r.o.</t>
  </si>
  <si>
    <t>0171266</t>
  </si>
  <si>
    <t>GLUKOMETR GLUCOCARD S</t>
  </si>
  <si>
    <t>INZULÍNOVÝ REŽIM,PŘÍSTROJ,10KS PROUŽKŮ,10KS LANCET,AUTOLANCETA</t>
  </si>
  <si>
    <t>0171698</t>
  </si>
  <si>
    <t>INSIO 5PX</t>
  </si>
  <si>
    <t>SLUCHADLO ZVUKOVODOVÉ DIGITÁLNÍ 36 KANÁLOVÉ</t>
  </si>
  <si>
    <t>0171697</t>
  </si>
  <si>
    <t>INSIO 7PX</t>
  </si>
  <si>
    <t>INTERMITENTNÍ, 2 BOČ. OTVORY, DÉLKA 360 MM, PRŮM. CH 16, PVC, ROVNÝ, 100 KS</t>
  </si>
  <si>
    <t>0041020</t>
  </si>
  <si>
    <t>PŘÍSLUŠENSTVÍ K HLASOVÉ PROTÉZE PROVOX</t>
  </si>
  <si>
    <t>HME FILTR 90 KS, KARTÁČEK, ZÁTKA</t>
  </si>
  <si>
    <t>10.07.01.01</t>
  </si>
  <si>
    <t>0093093</t>
  </si>
  <si>
    <t>ORTÉZA ZÁPĚSTÍ 2083</t>
  </si>
  <si>
    <t>PRODYŠNÝ ELASTICKÝ MATERIÁL, UNI VEL. , BÉŽOVÝ, FIXACE PÁSEM NA SUCHÝ ZIP</t>
  </si>
  <si>
    <t>INTERMITENTNÍ, 2 BOČ. OTVORY, DÉLKA 147 MM, PRŮM. CH 06, PVC, ROVNÝ, 100 KS</t>
  </si>
  <si>
    <t>0093649</t>
  </si>
  <si>
    <t>STABILIZÁTORY OBEPÍNAJÍCÍ PRST 4285</t>
  </si>
  <si>
    <t>3 VELIKOSTI</t>
  </si>
  <si>
    <t>0172151</t>
  </si>
  <si>
    <t>CUTIMED SORBION MULTISTAR</t>
  </si>
  <si>
    <t>14CM,STERILNÍ,TVAROVATELNÉ,VHODNÉ PRO PATY,LOKTY,PRO RÁNY DO 12X12CM,10KS</t>
  </si>
  <si>
    <t>0172150</t>
  </si>
  <si>
    <t>STERILNÍ,14CM,TVAROVATELNÉ,VHODNÉ PRO PATY,LOKTY,PRO RÁNY DO 12X12CM,5KS</t>
  </si>
  <si>
    <t>980,00</t>
  </si>
  <si>
    <t>12,5 X 12,5 CM, 10 KS</t>
  </si>
  <si>
    <t>0082623</t>
  </si>
  <si>
    <t>100 MM, PRŮHLEDNÝ, VELKOOBJEMOVÝ, 10 KS</t>
  </si>
  <si>
    <t>0171762</t>
  </si>
  <si>
    <t>70/13-45 MM, 5 KS</t>
  </si>
  <si>
    <t>0172039</t>
  </si>
  <si>
    <t>8X8 CM, PĚNOVÉ KRYTÍ, 10 KS</t>
  </si>
  <si>
    <t>0082627</t>
  </si>
  <si>
    <t>32 MM, BÉŽOVÝ, STANDARD, FILTR, 10 KS</t>
  </si>
  <si>
    <t>ZÁSOBNÍK KAZETOVÝ, 100ML</t>
  </si>
  <si>
    <t>K PUMPÁM CADD</t>
  </si>
  <si>
    <t>KAR</t>
  </si>
  <si>
    <t>05.03.05.08</t>
  </si>
  <si>
    <t>0172042</t>
  </si>
  <si>
    <t>5,5X12 CM, PĚNOVÉ KRYTÍ, 10 KS</t>
  </si>
  <si>
    <t>0082636</t>
  </si>
  <si>
    <t>SÁČEK AT ESTEEM SYNERGY+ VÝPUSTNÝ</t>
  </si>
  <si>
    <t>48 MM, BÉŽOVÝ, STANDARD, FILTR, 10 KS</t>
  </si>
  <si>
    <t>0024632</t>
  </si>
  <si>
    <t>VIPER</t>
  </si>
  <si>
    <t>VOZÍK ELEKTRICKÝ, MECH. NASTAVITELNÝ ÚHEL SEDU A OPĚRKY ZAD</t>
  </si>
  <si>
    <t>0136296</t>
  </si>
  <si>
    <t>VCBP0042</t>
  </si>
  <si>
    <t>BERLE PŘEDLOKETNÍ (FRANCOUZSKÁ)</t>
  </si>
  <si>
    <t>0085507</t>
  </si>
  <si>
    <t>2D VÝPUSTNÝ SÁČEK, BÉŽOVÝ, 50MM, MIDI, FILTR, 10355</t>
  </si>
  <si>
    <t>0140860</t>
  </si>
  <si>
    <t>EPITÉZA PRSNÍ ABC CLASSIC TRIANGLE STANDARD 10274</t>
  </si>
  <si>
    <t>KLASICKÁ SYMETRICKÁ TROJÚHELNÍKOVITÁ STANDARD</t>
  </si>
  <si>
    <t>0140859</t>
  </si>
  <si>
    <t>EPITÉZA PRSNÍ ABC CLASSIC TRIANGLE LIGHTWEIGHT 10272</t>
  </si>
  <si>
    <t>KLASICKÁ SYMETRICKÁ TROJÚHELNÍKOVITÁ ODLEHČENÁ</t>
  </si>
  <si>
    <t>0172911</t>
  </si>
  <si>
    <t>2D PODLOŽKA, OBRÁCENÝ KONVEX, S OUŠKY, 60MM, 18520</t>
  </si>
  <si>
    <t>0140152</t>
  </si>
  <si>
    <t>ORTÉZA ZÁPĚSTNÍ MANU SENZA</t>
  </si>
  <si>
    <t>50P13,INTEGROVANÉ PELOTY V OBLASTI RADIA, VOLÁRNÍ PLASTICKÁ DLAHA, XS-XXL</t>
  </si>
  <si>
    <t>9990470</t>
  </si>
  <si>
    <t>ORSEAT AVERT</t>
  </si>
  <si>
    <t>ANTIDEKUBITNÍ SEDÁK DO VOZÍKU PŘI STŘEDNÍM RIZIKU, PAMĚŤOVÁ PĚNA, 37-58X40X5 CM</t>
  </si>
  <si>
    <t>9990469</t>
  </si>
  <si>
    <t>ORSEAT MATRIX</t>
  </si>
  <si>
    <t>ANTIDEKUBITNÍ SEDÁK DO VOZÍKU, ROZMĚR 37-58X40X5 CM, PRATELNÝ POTAH</t>
  </si>
  <si>
    <t>50P11 MANU IMMOBIL LONG, UNIVERZÁLNÍ VELIKOST</t>
  </si>
  <si>
    <t>CUTIMED SORBION SORBACT</t>
  </si>
  <si>
    <t>20X30CM,STERILNÍ,ANTIMIKROBIÁLNÍ DACC VLÁKNA,EXUDÁT NEVRATNĚ UZAVŘE,10KS</t>
  </si>
  <si>
    <t>0093648</t>
  </si>
  <si>
    <t>STABILIZÁTORY OBEPÍNAJÍCÍ PRST 4284</t>
  </si>
  <si>
    <t>20X20CM,STERILNÍ,ANTIMIKROBIÁLNÍ DACC VLÁKNA,EXUDÁT NEVRATNĚ UZAVŘE,10KS</t>
  </si>
  <si>
    <t>10X20CM,STERILNÍ,ANTIMIKROBIÁLNÍ DACC VLÁKNA,EXUDÁT NEVRATNĚ UZAVŘE,10KS</t>
  </si>
  <si>
    <t>0062924</t>
  </si>
  <si>
    <t>ORTÉZA KOLENNÍ KRÁTKÁ NÁVLEKOVÁ PAN 7.12</t>
  </si>
  <si>
    <t>S PRUŽNÝMI VÝZTUHAMI, ELASTICKÁ</t>
  </si>
  <si>
    <t>0039960</t>
  </si>
  <si>
    <t>ZÁPĚSTNÍ ORTÉZA – PEVNÁ 011B/I</t>
  </si>
  <si>
    <t>0062923</t>
  </si>
  <si>
    <t>ORTÉZA KOLENNÍ KRÁTKÁ NÁVLEKOVÁ PAN 7.11</t>
  </si>
  <si>
    <t>ELASTICKÁ S PATELÁRNÍ VÝZTUŽÍ</t>
  </si>
  <si>
    <t>0062922</t>
  </si>
  <si>
    <t>ORTÉZA KOLENNÍ KRÁTKÁ NÁVLEKOVÁ PAN 7.10</t>
  </si>
  <si>
    <t>0172874</t>
  </si>
  <si>
    <t>EFLOW RAPID NEBULISER SYSTEM</t>
  </si>
  <si>
    <t>NEBULIZÁTOR S AEROSOLOVOU MEMBRÁNOU</t>
  </si>
  <si>
    <t>10.01.01.06</t>
  </si>
  <si>
    <t>0136194</t>
  </si>
  <si>
    <t>ROZTOK ELASTOVISKÓZNÍ OPTIVISC SINGLE</t>
  </si>
  <si>
    <t>INJ.1X3ML (3% ROZTOK HYALURONÁTU SODNÉHO),HRAZENA 1 APLIKACE DO 1 KLOUBU/6 MĚS.</t>
  </si>
  <si>
    <t>MOS</t>
  </si>
  <si>
    <t>Medaprex, s.r.o.</t>
  </si>
  <si>
    <t>0172873</t>
  </si>
  <si>
    <t>EFLOW RAPID</t>
  </si>
  <si>
    <t>INHALÁTOR MESH MEMBRÁNOVÝ</t>
  </si>
  <si>
    <t>10.01.01.03</t>
  </si>
  <si>
    <t>0062920</t>
  </si>
  <si>
    <t>ORTÉZA KOLENNÍ KRÁTKÁ S LIMITACÍ PAN 7.08</t>
  </si>
  <si>
    <t>S JEDNOOSÝM NASTAVITELNÝM KLOUBEM PO 15°</t>
  </si>
  <si>
    <t>0022625</t>
  </si>
  <si>
    <t>KONCENTRÁTOR KYSLÍKU NEWLIFE ELITE</t>
  </si>
  <si>
    <t>942</t>
  </si>
  <si>
    <t>0171972</t>
  </si>
  <si>
    <t>SLUCHADLO ZVUKOVODOVÉ DIGITÁLNÍ AUDIFON REGA ITE V60</t>
  </si>
  <si>
    <t>ZTRÁTY DO 105 DB, 18 KANÁLŮ</t>
  </si>
  <si>
    <t>0062919</t>
  </si>
  <si>
    <t>ORTÉZA KOLENNÍ FIXAČNÍ S FLEXÍ 20° PANOPFLEX PAN 7.07</t>
  </si>
  <si>
    <t>ZADNÍ ANATOMICKY TVAROVANÁ ZADNÍ DLAHA A DVĚ BOČNÍ DLAHY VE 20°</t>
  </si>
  <si>
    <t>0171971</t>
  </si>
  <si>
    <t>SLUCHADLO ZVUKOVODOVÉ DIGITÁLNÍ AUDIFON REGA ITE V50</t>
  </si>
  <si>
    <t>INFUZNÍ SET NERIA GUARD, SAFETY</t>
  </si>
  <si>
    <t>PRŮM. G23, DÉLKA INF. SETU 110 CM, DÉLKA JEHLY 06 MM, 10 KS, BEZPEČNOSTNÍ SYSTÉM</t>
  </si>
  <si>
    <t>0063795</t>
  </si>
  <si>
    <t>ARES NÁSTAVEC NA WC AR-10-PP</t>
  </si>
  <si>
    <t>VÝŠKA 10 CM, 2 UPEVŇOVACÍ ŠROUBY</t>
  </si>
  <si>
    <t>0169290</t>
  </si>
  <si>
    <t>GLUKOMETR MYLIFE PURA</t>
  </si>
  <si>
    <t>PRŮM. G23, DÉLKA INF. SETU 110 CM, DÉLKA JEHLY 09 MM, 10 KS, BEZPEČNOSTNÍ SYSTÉM</t>
  </si>
  <si>
    <t>MUSE IQ I1600 ITC</t>
  </si>
  <si>
    <t>0142799</t>
  </si>
  <si>
    <t>GLUKOMETR RIGHTEST MAX PLUS S BLUETOOTH</t>
  </si>
  <si>
    <t>INZULÍNOVÝ REŽIM, AUTOLANCETA A LANCETY V SADĚ, BLUETOOTH</t>
  </si>
  <si>
    <t>0170017</t>
  </si>
  <si>
    <t>SLUCHADLO BOLTCOVÉ DIGITÁLNÍ AUDIFON LIBRA IS+</t>
  </si>
  <si>
    <t>ZTRÁTY DO 105 DB, 8 KANÁLŮ</t>
  </si>
  <si>
    <t>0086832</t>
  </si>
  <si>
    <t>1D UZAVŘENÝ SÁČEK, BÉŽOVÝ, 10-66, MIDI, FILTR, 15450</t>
  </si>
  <si>
    <t>0086831</t>
  </si>
  <si>
    <t>1D UZAVŘENÝ SÁČEK, BÉŽOVÝ, 10-66, MINI, FILTR, 15420</t>
  </si>
  <si>
    <t>DEFIANCE CI</t>
  </si>
  <si>
    <t>ORTÉZA KOLENNÍ ČTYŘBODOVÁ, NA MÍRU, PRO INSTABILITU ACL,MCL,LCL</t>
  </si>
  <si>
    <t>0085586</t>
  </si>
  <si>
    <t>PŘÍPRAVEK ABSORPČNÍ PERFORM ABSORBENS,839020,SÁČKY</t>
  </si>
  <si>
    <t>60KS</t>
  </si>
  <si>
    <t>03.08.03.01</t>
  </si>
  <si>
    <t>0136021</t>
  </si>
  <si>
    <t>ROZTOK ELASTOVISKÓZNÍ ARTHROVISC</t>
  </si>
  <si>
    <t>INJ.3X2 ML,2% ROZ.SODIUM HYALURONÁTU,HRAZENY 3 APLIKACE DO 1 KLOUBU/6 MĚS.</t>
  </si>
  <si>
    <t>REL</t>
  </si>
  <si>
    <t>Zafax Medical s.r.o.</t>
  </si>
  <si>
    <t>0170582</t>
  </si>
  <si>
    <t>2D PODLOŽKA, S OUŠKY, 70MM, 10-65MM, 10531</t>
  </si>
  <si>
    <t>0170581</t>
  </si>
  <si>
    <t>2D PODLOŽKA, S OUŠKY, 60MM, 40-55MM, 10523</t>
  </si>
  <si>
    <t>0062568</t>
  </si>
  <si>
    <t>MADLA VÝŠKOVĚ STAVITELNÁ ODNÍMATELNÁ</t>
  </si>
  <si>
    <t>0170580</t>
  </si>
  <si>
    <t>2D PODLOŽKA, S OUŠKY, 60MM, 10-55MM, 10522</t>
  </si>
  <si>
    <t>0170579</t>
  </si>
  <si>
    <t>2D PODLOŽKA, S OUŠKY, 50MM, 30-45MM, 10513</t>
  </si>
  <si>
    <t>0062534</t>
  </si>
  <si>
    <t>PODRUČKY TRUBKOVÉ VÝŠKOVĚ STAVITELNÉ ZAHNUTÉ</t>
  </si>
  <si>
    <t>0170577</t>
  </si>
  <si>
    <t>2D PODLOŽKA, S OUŠKY, 40MM, 10-35MM, 10502</t>
  </si>
  <si>
    <t>0172908</t>
  </si>
  <si>
    <t>1D UROSTOMICKÝ SÁČEK, OBRÁCENÝ KONVEX, PRŮHLEDNÝ, 10-40, MAXI, 18405</t>
  </si>
  <si>
    <t>0172907</t>
  </si>
  <si>
    <t>1D UROSTOMICKÝ SÁČEK, OBRÁCENÝ KONVEX, NEUTRÁLNÍ ŠEDÝ, 10-40, MAXI, 18401</t>
  </si>
  <si>
    <t>0172444</t>
  </si>
  <si>
    <t>CUTIMED SILTEC</t>
  </si>
  <si>
    <t>KRYTÍ PĚNOVÉ ABSORPČNÍ,SILIKONOVÁ PĚNA SE SUPERABSORBENTEM 10CMX10CM,10KS</t>
  </si>
  <si>
    <t>0171954</t>
  </si>
  <si>
    <t>SLUCHADLO ZÁVĚSNÉ DIGITÁLNÍ AUDIFON SINO R HE S</t>
  </si>
  <si>
    <t>ZTRÁTY DO 90 DB, 9 KANÁLŮ, RITE TECHNOLOGIE</t>
  </si>
  <si>
    <t>0171953</t>
  </si>
  <si>
    <t>SLUCHADLO ZÁVĚSNÉ DIGITÁLNÍ AUDIFON SINO P</t>
  </si>
  <si>
    <t>ZTRÁTY DO 115 DB, 9 KANÁLŮ</t>
  </si>
  <si>
    <t>0171952</t>
  </si>
  <si>
    <t>SLUCHADLO ZÁVĚSNÉ DIGITÁLNÍ AUDIFON SINO XS</t>
  </si>
  <si>
    <t>ZTRÁTY DO 95 DB, 9 KANÁLŮ</t>
  </si>
  <si>
    <t>0172364</t>
  </si>
  <si>
    <t>PURE 1PX</t>
  </si>
  <si>
    <t>0140700</t>
  </si>
  <si>
    <t>ORTÉZA ZÁPĚSTÍ MANUFIX PAN 5.09</t>
  </si>
  <si>
    <t>FIXACE ZÁPĚSTÍ S VOLÁRNÍ DLAHOU</t>
  </si>
  <si>
    <t>0093970</t>
  </si>
  <si>
    <t>PÁS BŘIŠNÍ PAN 3.07</t>
  </si>
  <si>
    <t>ELASTICKÝ, VÝŠKA PÁSU 28 CM NÍZKÝ, 32 CM VYSOKÝ</t>
  </si>
  <si>
    <t>0171279</t>
  </si>
  <si>
    <t>SÁČEK 2D NATURA+ VÝPUSTNÝ</t>
  </si>
  <si>
    <t>57 MM, PRŮHLEDNÝ, STANDARD, 10 KS</t>
  </si>
  <si>
    <t>0169150</t>
  </si>
  <si>
    <t>PODLOŽKA 2D NATURA KONVEXNÍ TVAROVATELNÁ</t>
  </si>
  <si>
    <t>57/33-45 MM, 5 KS</t>
  </si>
  <si>
    <t>0169151</t>
  </si>
  <si>
    <t>5X5 CM, PĚNOVÉ KRYTÍ, 10 KS</t>
  </si>
  <si>
    <t>0169788</t>
  </si>
  <si>
    <t>48 MM, 10 KS</t>
  </si>
  <si>
    <t>0169775</t>
  </si>
  <si>
    <t>AQUACEL AG FOAM NEADHEZIVNÍ</t>
  </si>
  <si>
    <t>5X5 CM, PĚNOVÉ KRYTÍ S TECHNOLOGIÍ HYDROFIBER A SE STŘÍBREM, 10 KS</t>
  </si>
  <si>
    <t>0082650</t>
  </si>
  <si>
    <t>70 MM, BÉŽOVÝ, STANDARD, FILTR, 30 KS</t>
  </si>
  <si>
    <t>0093223</t>
  </si>
  <si>
    <t>PÁS BEDERNÍ S VÝZTUHAMI PAN 3.06</t>
  </si>
  <si>
    <t>NEOPRENOVÝ</t>
  </si>
  <si>
    <t>0170952</t>
  </si>
  <si>
    <t>45 MM, PRŮHLEDNÝ, STANDARD, FILTR, 10 KS</t>
  </si>
  <si>
    <t>0063752</t>
  </si>
  <si>
    <t>SEDAČKA POJÍZDNÁ DĚTSKÁ TYP KLÁRKA</t>
  </si>
  <si>
    <t>STAVITELNÝ SEDÁK, OPĚRKA ZAD, RUKOU A NOHOU, MEZINOŽNÍ KLÍN,OPĚRKA HLAVY</t>
  </si>
  <si>
    <t>REP</t>
  </si>
  <si>
    <t>REPO s.r.o.</t>
  </si>
  <si>
    <t>07.05.02.01</t>
  </si>
  <si>
    <t>0170950</t>
  </si>
  <si>
    <t>70 MM, PRŮHLEDNÝ, STANDARD, FILTR, 10 KS</t>
  </si>
  <si>
    <t>0169583</t>
  </si>
  <si>
    <t>AQUACEL EXTRA</t>
  </si>
  <si>
    <t>5X5 CM, KRYTÍ S TECHNOLOGIÍ HYDROFIBER, 10 KS</t>
  </si>
  <si>
    <t>0082652</t>
  </si>
  <si>
    <t>38 MM, BÉŽOVÝ, STANDARD, FILTR, 10 KS</t>
  </si>
  <si>
    <t>0093222</t>
  </si>
  <si>
    <t>PÁS BEDERNÍ S VÝZTUHAMI PAN 3.05</t>
  </si>
  <si>
    <t>VYSOKÝ S NASTAVENÍM TAHU</t>
  </si>
  <si>
    <t>0169780</t>
  </si>
  <si>
    <t>AQUACEL AG FOAM ADHEZIVNÍ</t>
  </si>
  <si>
    <t>8X8 CM, PĚNOVÉ KRYTÍ S TECHNOLOGIÍ HYDROFIBER A SE STŘÍBREM, 10 KS</t>
  </si>
  <si>
    <t>0093221</t>
  </si>
  <si>
    <t>PÁS BEDERNÍ S VÝZTUHAMI PAN 3.04</t>
  </si>
  <si>
    <t>VYSOKÝ S KŘÍŽENÝM TAHEM</t>
  </si>
  <si>
    <t>0093513</t>
  </si>
  <si>
    <t>AIRFIT N30I</t>
  </si>
  <si>
    <t>VELIKOST: S, M, W, SW</t>
  </si>
  <si>
    <t>WISP NASAL MASK</t>
  </si>
  <si>
    <t>VEL. P, S/M, L, XL</t>
  </si>
  <si>
    <t>PICO TRADITIONAL NASAL MASK</t>
  </si>
  <si>
    <t>VEL. S/M, L, XL</t>
  </si>
  <si>
    <t>COMFORTGEL BLUE NASAL MASK</t>
  </si>
  <si>
    <t>0062459</t>
  </si>
  <si>
    <t>PELOTA BOČNÍ-HRUDNÍ LATERÁLNÍ</t>
  </si>
  <si>
    <t>0093627</t>
  </si>
  <si>
    <t>ORTÉZA PALCE S KOVOVOU DLAHOU 1289</t>
  </si>
  <si>
    <t>PRODYŠNÝ NEOPRÉN S BAVL.VYPODL., KOVOVÉ DLAHY, 4 VELIKOSTI, BÉŽOVÝ</t>
  </si>
  <si>
    <t>0169539</t>
  </si>
  <si>
    <t>SLUCHADLO ZVUKOVODOVÉ DIGITÁLNÍ AUDIFON VICO IS P</t>
  </si>
  <si>
    <t>0172443</t>
  </si>
  <si>
    <t>KRYTÍ PĚNOVÉ ABSORPČNÍ,SILIKONOVÁ PĚNA SE SUPERABSORBENTEM 5CMX6CM,10KS</t>
  </si>
  <si>
    <t>0172442</t>
  </si>
  <si>
    <t>CUTIMED SILTEC L</t>
  </si>
  <si>
    <t>KRYTÍ PĚNOVÉ ABSORPČNÍ ,TENKÁ SILIKONOVÁ PĚNA SE SUPERABSORBENTY 10CMX10CM,10KS</t>
  </si>
  <si>
    <t>0093087</t>
  </si>
  <si>
    <t>ORTÉZA ZÁPĚSTÍ 1084</t>
  </si>
  <si>
    <t>PRODYŠNÝ NEOPRÉN S BAVL.VYPODL., ZPEVNĚNÍ PALCE, 4 VELIKOSTI, BÉŽOVÝ</t>
  </si>
  <si>
    <t>PRŮM. G23, DÉLKA INF. SETU 12 CM, DÉLKA JEHLY 09 MM, 10 KS, BEZPEČNOSTNÍ SYSTÉM</t>
  </si>
  <si>
    <t>0135285</t>
  </si>
  <si>
    <t>OPĚRKA ZAD SE52</t>
  </si>
  <si>
    <t>MECHANICKY POLOHOVACÍ</t>
  </si>
  <si>
    <t>PRŮM. G23, DÉLKA INF. SETU 30 CM, DÉLKA JEHLY 06 MM, 10 KS, BEZPEČNOSTNÍ SYSTÉM</t>
  </si>
  <si>
    <t>KALHOTY PUNČOCHOVÉ KOMPRESNÍ C II.KT. LONARIS EXTRA FEINE SOFT PÁNSKÉ</t>
  </si>
  <si>
    <t>KALHOTY PUNČOCHOVÉ KOMPRESNÍ C II.KT. LONARIS EXTRA FEINE SOFT DÁMSKÉ</t>
  </si>
  <si>
    <t>KALHOTY PUNČOCHOVÉ KOMPRESNÍ A II.KT. LONARIS EXTRA FEINE SOFT DÁMSKÉ</t>
  </si>
  <si>
    <t>PUNČOCHY KOMPRESNÍ LÝTKOVÉ II.KT. LONARIS ANTISEPTICKÉ</t>
  </si>
  <si>
    <t>KALHOTY PUNČOCHOVÉ KOMPRESNÍ A II.KT. LONARIS MICRO SOFT DÁMSKÉ</t>
  </si>
  <si>
    <t>PUNČOCHY KOMPRESNÍ STEHENNÍ II.KT. LONARIS ANTISEPTICKÉ S KRAJKOU</t>
  </si>
  <si>
    <t>LONARIS ANTISEPTICKÉ A-G, ŠPICE UZ-OT, VŠECHNY BARVY , VELIKOSTI A VARIANTY</t>
  </si>
  <si>
    <t>MUSE IQ 2400 IIC</t>
  </si>
  <si>
    <t>PUNČOCHY KOMPRESNÍ STEHENNÍ II.KT. LONARIS ANTISEPTICKÉ NEKL.ÚPRAVOU</t>
  </si>
  <si>
    <t>GRANUFLEX SIGNAL</t>
  </si>
  <si>
    <t>18,5X19,5 CM, HYDROKOLOIDNÍ KRYTÍ - PATA, LOKET, RAMENO, 5 KS</t>
  </si>
  <si>
    <t>1803,7</t>
  </si>
  <si>
    <t>0170560</t>
  </si>
  <si>
    <t>2D UZAVŘENÝ SÁČEK, NEUTRÁLNÍ ŠEDÝ, 50MM, MIDI, KRUHOVÝ FILTR, 11212</t>
  </si>
  <si>
    <t>0095570</t>
  </si>
  <si>
    <t>ROTAČNÍ KONCOVKA</t>
  </si>
  <si>
    <t>K BÍLÝM (ČERVENOBÍLÝM) ORIENTAČNÍM HOLÍM RK</t>
  </si>
  <si>
    <t>0170559</t>
  </si>
  <si>
    <t>2D UZAVŘENÝ SÁČEK, NEUTRÁLNÍ ŠEDÝ, 50MM, MINI, KRUHOVÝ FILTR, 11211</t>
  </si>
  <si>
    <t>9990295</t>
  </si>
  <si>
    <t>PÁS FIXAČNÍ PĚTIBODOVÝ S POLSTROVÁNÍM</t>
  </si>
  <si>
    <t>0170558</t>
  </si>
  <si>
    <t>2D UZAVŘENÝ SÁČEK, NEUTRÁLNÍ ŠEDÝ, 40MM, MAXI, KRUH FILTR, 11202</t>
  </si>
  <si>
    <t>CLIMATELINE</t>
  </si>
  <si>
    <t>0140193</t>
  </si>
  <si>
    <t>MADRID</t>
  </si>
  <si>
    <t>PO-OPERAČNÍ TERAPEUTICKÁ OBUV, VELIKOST 35-49, UNIVERZÁLNÍ OBOUSTRANNÉ PROVEDENÍ</t>
  </si>
  <si>
    <t>0170557</t>
  </si>
  <si>
    <t>2D UZAVŘENÝ SÁČEK, NEUTRÁLNÍ ŠEDÝ, 40MM, MIDI, KRUHOVÝ FILTR, 11201</t>
  </si>
  <si>
    <t>0095572</t>
  </si>
  <si>
    <t>HŮL BÍLÁ (ČERVENOBÍLÁ - PRO HLUCHOSLEPÉ) ORIENETAČNÍ</t>
  </si>
  <si>
    <t>SKLÁDACÍ 5DÍLNÁ KOMPOZIT ORS5K</t>
  </si>
  <si>
    <t>0095551</t>
  </si>
  <si>
    <t>HŮL BÍLÁ (ČERVENOBÍLÁ - PRO HLUCHOSLEPÉ) ORIENTAČNÍ</t>
  </si>
  <si>
    <t>SKLÁDACÍ 5DÍLNÁ ALUMINIUM ORS5A</t>
  </si>
  <si>
    <t>0170847</t>
  </si>
  <si>
    <t>SIMPLYGO</t>
  </si>
  <si>
    <t>MOBILNÍ KONCENTRÁTOR KYSLÍKU</t>
  </si>
  <si>
    <t>10.03.01.02</t>
  </si>
  <si>
    <t>0093323</t>
  </si>
  <si>
    <t>EVERFLO</t>
  </si>
  <si>
    <t>KONCENTRÁTOR KYSLÍKU</t>
  </si>
  <si>
    <t>WISP YOUTH NASAL MASK</t>
  </si>
  <si>
    <t>JEDNORÁZOVÝ, POTAŽENÝ, CH10 CM, 30 KS</t>
  </si>
  <si>
    <t>0082670</t>
  </si>
  <si>
    <t>DEBRIECASAN AQUAGEL</t>
  </si>
  <si>
    <t>250G, TUBA, KAT.ČÍSLO 0258</t>
  </si>
  <si>
    <t>220 CK</t>
  </si>
  <si>
    <t>BERLE PŘEDLOKETNÍ BAREVNÁ, NASTAVITELNÁ VÝŠKA, ODRAZKA</t>
  </si>
  <si>
    <t>917</t>
  </si>
  <si>
    <t>S ODNIMATELNÝMI PODNOŽKAMI,Š.38-50CM, NOSNOST 130KG,HMOTNOST 12KG</t>
  </si>
  <si>
    <t>0085640</t>
  </si>
  <si>
    <t>SÁČKY GELUJICÍ DIAMONDS</t>
  </si>
  <si>
    <t>0169141</t>
  </si>
  <si>
    <t>0086526</t>
  </si>
  <si>
    <t>PODLOŽKA AT ESTEEM SYNERGY KONVEXNÍ TVAROVATELNÁ</t>
  </si>
  <si>
    <t>61/33-45 MM, 5 KS</t>
  </si>
  <si>
    <t>03.02.01.02</t>
  </si>
  <si>
    <t>0170804</t>
  </si>
  <si>
    <t>SÁČEK 2D NATURA+ UROSTOMICKÝ</t>
  </si>
  <si>
    <t>70 MM, PRŮHLEDNÝ, STANDARD, 10 KS</t>
  </si>
  <si>
    <t>0086422</t>
  </si>
  <si>
    <t>PODLOŽKA AT ESTEEM SYNERGY FLEXIBILNÍ</t>
  </si>
  <si>
    <t>35/13-35 MM, 5 KS</t>
  </si>
  <si>
    <t>0170813</t>
  </si>
  <si>
    <t>40-50 MM, PRŮHLEDNÝ, STANDARD, FILTR, 10 KS</t>
  </si>
  <si>
    <t>0170811</t>
  </si>
  <si>
    <t>20-30 MM, PRŮHLEDNÝ, STANDARD, FILTR, 10 KS</t>
  </si>
  <si>
    <t>0170807</t>
  </si>
  <si>
    <t>40-50 MM, BÉŽOVÝ, S OKÉNKEM, STANDARD, FILTR, 30 KS</t>
  </si>
  <si>
    <t>0045127</t>
  </si>
  <si>
    <t>LASTOFA-UZAVŘENÁ ŠPIČKA A-GM (PRAVÁ,LEVÁ)</t>
  </si>
  <si>
    <t>0170016</t>
  </si>
  <si>
    <t>SLUCHADLO ZVUKOVODOVÉ DIGITÁLNÍ AUDIFON LIBRA IS</t>
  </si>
  <si>
    <t>ZTRÁTY DO 100 DB, 8 KANÁLŮ</t>
  </si>
  <si>
    <t>0063670</t>
  </si>
  <si>
    <t>PUSH CARE ANKLE BRACE</t>
  </si>
  <si>
    <t>VEL.: 1 - 5, PRAVÁ NEBO LEVÁ</t>
  </si>
  <si>
    <t>0081944</t>
  </si>
  <si>
    <t>NÁPLAST HYPOALERGENNÍ,1,25CMX9,2M,PRŮHLEDNÁ,PERFOROVANÁ,LEHCE TRHATELNÁ,24KS</t>
  </si>
  <si>
    <t>0063676</t>
  </si>
  <si>
    <t>PUSH MED ANKLE BRACE</t>
  </si>
  <si>
    <t>0004185</t>
  </si>
  <si>
    <t>BORT SELLAFIX N METACARPUS SPLINT</t>
  </si>
  <si>
    <t>ORTÉZA PALCE SELLAFIX N  112 040</t>
  </si>
  <si>
    <t>0140266</t>
  </si>
  <si>
    <t>PUSH MED AEQUI FLEX</t>
  </si>
  <si>
    <t>VEL 1-3, PRAVÁ NEBO LEVÁ</t>
  </si>
  <si>
    <t>0063677</t>
  </si>
  <si>
    <t>PUSH MED KNEE BRACE</t>
  </si>
  <si>
    <t>0140451</t>
  </si>
  <si>
    <t>BANDÁŽ KOLENNÍ</t>
  </si>
  <si>
    <t>PLETENÁ S POSTRAN. VÝZTUHAMI</t>
  </si>
  <si>
    <t>0085610</t>
  </si>
  <si>
    <t>SÁČEK 1D VÝPUSTNÝ KONVEX PELICAN MAXI 839479</t>
  </si>
  <si>
    <t>BÉŽOVÝ,K ÚPRAVĚ VELIKOSTI, BEZSVORKOVÝ UZÁVĚR, 10KS</t>
  </si>
  <si>
    <t>0085609</t>
  </si>
  <si>
    <t>SÁČEK 1D UZAVŘENÝ PELICAN MINI 839438</t>
  </si>
  <si>
    <t>0140441</t>
  </si>
  <si>
    <t>0085608</t>
  </si>
  <si>
    <t>SÁČEK 1D UZAVŘENÝ PELICAN MINI 839427-437</t>
  </si>
  <si>
    <t>BÉŽOVÝ, VEL. 22,5 - 55MM,  30KS</t>
  </si>
  <si>
    <t>0151652</t>
  </si>
  <si>
    <t>ONE TOUCH VERIO TESTOVACÍ PROUŽKY</t>
  </si>
  <si>
    <t>0085607</t>
  </si>
  <si>
    <t>SÁČEK 1D UZAVŘENÝ PELICAN MINI 839426</t>
  </si>
  <si>
    <t>0062903</t>
  </si>
  <si>
    <t>STUPAČKA SPOJENÁ SKLÁDACÍ (ROZDÍLOVÁ CENA)</t>
  </si>
  <si>
    <t>0140219</t>
  </si>
  <si>
    <t>CHODÍTKO KLOUBOVÉ ADF</t>
  </si>
  <si>
    <t>CHODÍTKO SKLÁDACÍ, VÝŠKOVĚ NASTAVITELNÉ, NOSNOST 150KG</t>
  </si>
  <si>
    <t>AURUM PROFILE ILEOSTOMICKÝ SÁČEK MAXI</t>
  </si>
  <si>
    <t>BÉŽOVÝ S MANUKOVÝM MEDEM, 13-48 MM, MĚKKÝ CONVEX, XMHCDL913</t>
  </si>
  <si>
    <t>AURUM ILEOSTOMICKÝ SÁČEK MAXI</t>
  </si>
  <si>
    <t>PRŮHLEDNÝ S MANUKOVÝM MEDEM, 13-60/80 MM, XMHDL713</t>
  </si>
  <si>
    <t>0080150</t>
  </si>
  <si>
    <t>5X5CM,NETKANÝ TEXTIL,25X2KS</t>
  </si>
  <si>
    <t>MOTION CHARGE&amp;GO 3NX</t>
  </si>
  <si>
    <t>0062450</t>
  </si>
  <si>
    <t>0168409</t>
  </si>
  <si>
    <t>AUDIFON ARRIVA S+ ČTYŘKANÁLOVÉ, ZTRÁTY DO 75 DB</t>
  </si>
  <si>
    <t>0063678</t>
  </si>
  <si>
    <t>PUSH MED PATELLA BRACE</t>
  </si>
  <si>
    <t>UNIVERZÁLNÍ VELIKOST</t>
  </si>
  <si>
    <t>0062887</t>
  </si>
  <si>
    <t>KLÍN ABDUKČNÍ B22</t>
  </si>
  <si>
    <t>ABDUKČNÍ KLÍN K MIV</t>
  </si>
  <si>
    <t>0078067</t>
  </si>
  <si>
    <t>ORTÉZA ZÁPĚSTNÍ S VÝZTUHAMI TYP 10</t>
  </si>
  <si>
    <t>L,P 3 VELIKOSTI</t>
  </si>
  <si>
    <t>MLK</t>
  </si>
  <si>
    <t>Malík a spol.,s.r.o., technicko-protetická péče</t>
  </si>
  <si>
    <t>0136265</t>
  </si>
  <si>
    <t>ORTÉZA KOTNÍKU HAMA 300</t>
  </si>
  <si>
    <t>AIR WALKER RIGIDNÍ</t>
  </si>
  <si>
    <t>0085678</t>
  </si>
  <si>
    <t>SÁČEK 1D UZAVŘENÝ KONVEX PELICAN STANDARD 839574</t>
  </si>
  <si>
    <t>0171751</t>
  </si>
  <si>
    <t>PODLOŽKA 2D EAKIN DOT 839805</t>
  </si>
  <si>
    <t>PLOCHÁ,60MM,30MM,NAVÁDĚCÍ KRUH,MĚKČENÁ,FLEXIBILNÍ,5KS</t>
  </si>
  <si>
    <t>0171761</t>
  </si>
  <si>
    <t>SÁČEK 2D VÝPUSTNÝ EAKIN DOT S OUŠKY 839905</t>
  </si>
  <si>
    <t>TĚLOVÝ,60MM MAXI,KRUHOVÝ FILTR,KONTROLNÍ OKNO,30KS</t>
  </si>
  <si>
    <t>0171760</t>
  </si>
  <si>
    <t>SÁČEK 2D VÝPUSTNÝ EAKIN DOT S OUŠKY 839904</t>
  </si>
  <si>
    <t>TĚLOVÝ,60MM STANDARD,KRUHOVÝ FILTR,KONTROLNÍ OKNO,30KS</t>
  </si>
  <si>
    <t>0136264</t>
  </si>
  <si>
    <t>ORTÉZA KOTNÍKU PEVNÁ ŠNĚROVACÍ</t>
  </si>
  <si>
    <t>0171759</t>
  </si>
  <si>
    <t>SÁČEK 2D VÝPUSTNÝ EAKIN DOT S OUŠKY 839903</t>
  </si>
  <si>
    <t>TĚLOVÝ,60MM,MINI,KRUHOVÝ FILTR,KONTROLNÍ OKNO,30KS</t>
  </si>
  <si>
    <t>0171758</t>
  </si>
  <si>
    <t>SÁČEK 2D UZAVŘENÝ EAKIN DOT S OUŠKY 839902,839921</t>
  </si>
  <si>
    <t>TĚLOVÝ,60MM(902),80MM(921)MAXI,KRUHOVÝ FILTR,KONTROLNÍ OKNO,30KS</t>
  </si>
  <si>
    <t>BORDER LITE, 10 CM X 20 CM, 10 KS</t>
  </si>
  <si>
    <t>0093075</t>
  </si>
  <si>
    <t>ORTÉZA BEDERNÍ S KOVOVÝMI VÝZTUHAMI 2169</t>
  </si>
  <si>
    <t>ELASTICKÝ  MATERIÁL, KŘÍŽOVÉ TAHY, 5 VELIKOSTÍ, ČERNÝ, PŘÍDAVNÉ ŠLE</t>
  </si>
  <si>
    <t>0093077</t>
  </si>
  <si>
    <t>ORTÉZA ZAD VYSOKÁ 2264</t>
  </si>
  <si>
    <t>VYSOKÉ KOVOVÉ DLAHY, ELASTICKÝ  PRODYŠNÝ MATERIÁL, 5 VEL., BÉŽ.,KŘÍŽOVÁ, BEDERNÍ</t>
  </si>
  <si>
    <t>0093629</t>
  </si>
  <si>
    <t>ORTÉZA ZAD VYSOKÁ 2166</t>
  </si>
  <si>
    <t>VYSOKÉ KOV.DLAHY,ELAST. PRODYŠNÝ MAT.,5 VEL., BÉŽ., KŘÍŽOVÁ, BEDERNÍ, HRUDNÍ</t>
  </si>
  <si>
    <t>0081608</t>
  </si>
  <si>
    <t>NÁPLAST HYPOALERGENNÍ ELASTPORE+PAD</t>
  </si>
  <si>
    <t>10CMX30CM,S POLŠTÁŘKEM,STERILNÍ,1KS</t>
  </si>
  <si>
    <t>0081607</t>
  </si>
  <si>
    <t>10CMX25CM,S POLŠTÁŘKEM,STERILNÍ,1KS</t>
  </si>
  <si>
    <t>0093073</t>
  </si>
  <si>
    <t>ORTÉZA ZAD VYSOKÁ TH- LS THORACOLUMBOSACRAL 2163</t>
  </si>
  <si>
    <t>VYSOKÉ KOVOVÉ DLAHY, VÝŠKA 34,9 NEBO 38,7 CM, 5 VELIKOSTÍ, BÉŽOVÝ, 4 BOČNÍ TAHY</t>
  </si>
  <si>
    <t>0011798</t>
  </si>
  <si>
    <t>NÁSTAVEC NA WC W1840</t>
  </si>
  <si>
    <t>VÝŠKA 10 CM, S POKLOPEM NEBO BEZ POKLOPU, HMOTNOST PACIENTA MAX. 200 KG</t>
  </si>
  <si>
    <t>939</t>
  </si>
  <si>
    <t>0081606</t>
  </si>
  <si>
    <t>10CMX20CM,S POLŠTÁŘKEM,STERILNÍ,1KS</t>
  </si>
  <si>
    <t>0011799</t>
  </si>
  <si>
    <t>VÝŠKA 14 CM, S POKLOPEM NEBO BEZ POKLOPU, HMOTNOST PACIENTA MAX. 200 KG</t>
  </si>
  <si>
    <t>0081605</t>
  </si>
  <si>
    <t>10CMX15CM,S POLŠTÁŘKEM,STERILNÍ,1KS</t>
  </si>
  <si>
    <t>0093068</t>
  </si>
  <si>
    <t>ORTÉZA BEDERNÍ KRÁTKÁ S VÝZTUHAMI 2061</t>
  </si>
  <si>
    <t>ELASTICKÝ PRODYŠNÝ  MATERIÁL, KŘÍŽOVÉ TAHY, UNIVERZÁLNÍ VELIKOST, BÉŽOVÝ</t>
  </si>
  <si>
    <t>0081604</t>
  </si>
  <si>
    <t>10CMX10CM,S POLŠTÁŘKEM,STERILNÍ,1KS</t>
  </si>
  <si>
    <t>0169482</t>
  </si>
  <si>
    <t>JEHLY DO INZULINOVÉHO PERA I-PEN</t>
  </si>
  <si>
    <t>JEHLY K INZULÍNOVÝM PERŮM, 6MM X 31G,100KS</t>
  </si>
  <si>
    <t>ANH</t>
  </si>
  <si>
    <t>LOREX MEDICAL s.r.o.</t>
  </si>
  <si>
    <t>0081603</t>
  </si>
  <si>
    <t>5CMX7CM,S POLŠTÁŘKEM,STERILNÍ,1KS</t>
  </si>
  <si>
    <t>0093633</t>
  </si>
  <si>
    <t>ORTÉZA BEDERNĚ-BŘIŠNÍ SE ČTYŘMI VÝZTUHAMI 2268</t>
  </si>
  <si>
    <t>ELASTICKÝ MATERIÁL, KŘÍŽOVÉ TAHY, 5 VELIKOSTÍ</t>
  </si>
  <si>
    <t>0093630</t>
  </si>
  <si>
    <t>ORTÉZA BEDERNÍ S VÝZTUHAMI 2168</t>
  </si>
  <si>
    <t>ELASTICKÝ PRODYŠNÝ MATERIÁL, KŘÍŽOVÉ TAHY, 5 VELIKOSTÍ, BÉŽOVÝ</t>
  </si>
  <si>
    <t>0169481</t>
  </si>
  <si>
    <t>JEHLY K INZULÍNOVÝM PERŮM, 8MM X 30G,100KS</t>
  </si>
  <si>
    <t>0080984</t>
  </si>
  <si>
    <t>12CMX5M,1KS</t>
  </si>
  <si>
    <t>0005836</t>
  </si>
  <si>
    <t>POLŠTÁŘ 3 CM</t>
  </si>
  <si>
    <t>0005812</t>
  </si>
  <si>
    <t>0005793</t>
  </si>
  <si>
    <t>10CM X 10CM (TENKÝ,TRANSPARENTNÍ), 10 KS/BAL</t>
  </si>
  <si>
    <t>0041069</t>
  </si>
  <si>
    <t>THERMOVENT T, VÝMĚNÍK TEPLA A VLHKOSTI</t>
  </si>
  <si>
    <t>100/570/015 POUŽITÍ S KANYLAMI S 15MM KONEKTOREM (BAL.= 50 KS)</t>
  </si>
  <si>
    <t>0005772</t>
  </si>
  <si>
    <t>STUPAČKA SPOJENÁ (ROZDÍLOVÁ CENA)</t>
  </si>
  <si>
    <t>0005771</t>
  </si>
  <si>
    <t>PODNOŽKA PRO AMPUTOVANÉ (ROZDÍLOVÁ CENA)</t>
  </si>
  <si>
    <t>PHONAK NAÍDA P90-UP</t>
  </si>
  <si>
    <t>9990497</t>
  </si>
  <si>
    <t>STABILIZAČNÍ KOLEČKO ODKLOPNÉ</t>
  </si>
  <si>
    <t>0045634</t>
  </si>
  <si>
    <t>DEONA KLASIK-UZAVŘENÁ ŠPIČKA A-M TĚHOTENSKÉ</t>
  </si>
  <si>
    <t>0085623</t>
  </si>
  <si>
    <t>SÁČEK 1D UROSTOMICKÝ KONVEX PELICAN MAXI 839550</t>
  </si>
  <si>
    <t>0085622</t>
  </si>
  <si>
    <t>SÁČEK 1D UROSTOMICKÝ KONVEX PELICAN STAND 839541-549</t>
  </si>
  <si>
    <t>PRŮHLEDNÝ, VEL. 20 - 40MM,BEZSVORKOVÝ UZÁVĚR, 10KS</t>
  </si>
  <si>
    <t>0003341</t>
  </si>
  <si>
    <t>COLOPLAST PASTA</t>
  </si>
  <si>
    <t>TUBA, 60G, 2650</t>
  </si>
  <si>
    <t>0062912</t>
  </si>
  <si>
    <t>NEXTEP CONTOUR WALKER</t>
  </si>
  <si>
    <t>ORTÉZA POOPERAČNÍ HLEZENNÍ, RIGIDNÍ FIXACE, NÁHRADA SÁDRY, UMOŽŇUJE CHŮZI</t>
  </si>
  <si>
    <t>SENZOR EVERSENSE XL</t>
  </si>
  <si>
    <t>PODKOŽNÍ SENZOR, ŽIVOTNOST AŽ 180 DNÍ</t>
  </si>
  <si>
    <t>937</t>
  </si>
  <si>
    <t>REHOTEC 9/7215 C</t>
  </si>
  <si>
    <t>NÁSTAVEC NA WC PLASTOVÝ, VÝŠKA 15 CM, DVA FIXAČNÍ ŠROUBY, POKLOP</t>
  </si>
  <si>
    <t>954</t>
  </si>
  <si>
    <t>REHOTEC 9/7213 C</t>
  </si>
  <si>
    <t>NÁSTAVEC NA WC PLASTOVÝ, VÝŠKA 13 CM, DVA FIXAČNÍ ŠROUBY, POKLOP</t>
  </si>
  <si>
    <t>REHOTEC 9/7210 C</t>
  </si>
  <si>
    <t>NÁSTAVEC NA WC PLASTOVÝ, VÝŠKA 10 CM, DVA FIXAČNÍ ŠROUBY, POKLOP</t>
  </si>
  <si>
    <t>REHOTEC 9/7207 C</t>
  </si>
  <si>
    <t>NÁSTAVEC NA WC PLASTOVÝ, VÝŠKA 7 CM, DVA FIXAČNÍ ŠROUBY, POKLOP</t>
  </si>
  <si>
    <t>0093071</t>
  </si>
  <si>
    <t>ORTÉZA BEDERNÍ S KOVOVÝMI VÝZTUHAMI 2068</t>
  </si>
  <si>
    <t>ELASTICKÝ  PRODYŠNÝ MATERIÁL, KŘÍŽOVÉ TAHY, 6 VELIKOSTÍ, BÉŽOVÝ</t>
  </si>
  <si>
    <t>REHOTEC 9/7215</t>
  </si>
  <si>
    <t>NÁSTAVEC NA WC PLASTOVÝ, VÝŠKA 15 CM, DVA FIXAČNÍ ŠROUBY</t>
  </si>
  <si>
    <t>REHOTEC 9/7213</t>
  </si>
  <si>
    <t>NÁSTAVEC NA WC PLASTOVÝ, VÝŠKA 13 CM, DVA FIXAČNÍ ŠROUBY</t>
  </si>
  <si>
    <t>REHOTEC 9/7210</t>
  </si>
  <si>
    <t>REHOTEC 9/7207</t>
  </si>
  <si>
    <t>NÁSTAVEC NA WC PLASTOVÝ, VÝŠKA 7 CM, DVA FIXAČNÍ ŠROUBY</t>
  </si>
  <si>
    <t>REHOSOFT 9/7301</t>
  </si>
  <si>
    <t>NÁSTAVEC NA WC VYMĚKČENÝ, VÝŠKA 11.5 CM, TŘI FIXAČNÍ PATKY, POKLOP</t>
  </si>
  <si>
    <t>BORDER LITE, 10 CM X 10 CM, 10 KS</t>
  </si>
  <si>
    <t>REHOSOFT 9/7300</t>
  </si>
  <si>
    <t>NÁSTAVEC NA WC VYMĚKČENÝ, VÝŠKA 11.5 CM, TŘI FIXAČNÍ PATKY</t>
  </si>
  <si>
    <t>0080983</t>
  </si>
  <si>
    <t>10CMX5M,1KS</t>
  </si>
  <si>
    <t>0080982</t>
  </si>
  <si>
    <t>8CMX5M,1KS</t>
  </si>
  <si>
    <t>0093631</t>
  </si>
  <si>
    <t>ORTÉZA BEDERNĚ-KŘÍŽOVÁ S PELOTOU 2263</t>
  </si>
  <si>
    <t>ELASTICKÝ PRODYŠNÝ MATERIÁL, KŘÍŽOVÉ TAHY, PELOTA, 5 VELIKOSTÍ, BÉŽOVÝ</t>
  </si>
  <si>
    <t>0093173</t>
  </si>
  <si>
    <t>PÁSKA INFRAPATELÁRNÍ 1029</t>
  </si>
  <si>
    <t>VELIKOST: UNIVERZÁLNÍ, SYSTÉM PROTISKLUZOVÝ</t>
  </si>
  <si>
    <t>0011647</t>
  </si>
  <si>
    <t>LÍMEC KRČNÍ PAN 1.01</t>
  </si>
  <si>
    <t>ANATOMICKY TVAROVANÝ,VELIKOSTI S,M,L,XL,XXL,NÍZKÝ 8CM,VYSOKÝ 10CM</t>
  </si>
  <si>
    <t>0045620</t>
  </si>
  <si>
    <t>DEONA C-UZAVŘENÁ, OTEVŘENÁ ŠPIČKA A-G SAMODRŽÍCÍ LEM</t>
  </si>
  <si>
    <t>KOMPRESOROVÝ INHALÁTOR AIR FORCE ONE</t>
  </si>
  <si>
    <t>0045608</t>
  </si>
  <si>
    <t>DEONA B-UZAVŘENÁ, OTEVŘENÁ ŠPIČKA A-G SAMODRŽÍCÍ LEM</t>
  </si>
  <si>
    <t>0045619</t>
  </si>
  <si>
    <t>DEONA C-UZAVŘENÁ, OTEVŘENÁ ŠPIČKA A-G</t>
  </si>
  <si>
    <t>0039968</t>
  </si>
  <si>
    <t>HLEZENNÍ ORTÉZA - KRÁTKÁ 017A</t>
  </si>
  <si>
    <t>0045607</t>
  </si>
  <si>
    <t>DEONA B-UZAVŘENÁ, OTEVŘENÁ ŠPIČKA A-G</t>
  </si>
  <si>
    <t>0063123</t>
  </si>
  <si>
    <t>KYČELNÍ ORTÉZA 016</t>
  </si>
  <si>
    <t>04.04.03.01</t>
  </si>
  <si>
    <t>0045708</t>
  </si>
  <si>
    <t>PUNČOCHA KOMPRESNÍ LÝTKOVÁ ANTISEPTICKÁ II.K.T.</t>
  </si>
  <si>
    <t>DEONA FAKTOR A-D</t>
  </si>
  <si>
    <t>0039967</t>
  </si>
  <si>
    <t>ABDUKČNÍ DLAHA RAMENNÍHO KLOUBU 015</t>
  </si>
  <si>
    <t>0045707</t>
  </si>
  <si>
    <t>DEONA COTTON B-FORTE UZAVŘENÁ ŠPICE A-D PÁNSKÉ</t>
  </si>
  <si>
    <t>0087405</t>
  </si>
  <si>
    <t>TENA BED PLUS SECURE ZONE 60X90</t>
  </si>
  <si>
    <t>PODLOŽKY ABSORPČNÍ, 60X90CM,1900ML,20KS</t>
  </si>
  <si>
    <t>0062641</t>
  </si>
  <si>
    <t>NÁSTAVEC NA WC MODEL 3010502</t>
  </si>
  <si>
    <t>POLYURETANOVÁ MĚKKÁ PĚNA, VÝŠKA 4 CM</t>
  </si>
  <si>
    <t>0093040</t>
  </si>
  <si>
    <t>ORTÉZA KOLENNÍ, FIXACE POMOCÍ SUCHÝCH ZIPŮ 1023</t>
  </si>
  <si>
    <t>PRODYŠNÝ NEOPRÉN S BAVL.VYPODLOŽENÍM, UNIVERZ. VELIKOST, BÉŽOVÝ</t>
  </si>
  <si>
    <t>0078337</t>
  </si>
  <si>
    <t>IDEAL ROLLATOR 3061982</t>
  </si>
  <si>
    <t>CHODÍTKO ČTYŘKOLOVÉ SKLÁDACÍ</t>
  </si>
  <si>
    <t>VIVACHEK LANCETY 100</t>
  </si>
  <si>
    <t>0018937</t>
  </si>
  <si>
    <t>OPTIMUS 2 2.322</t>
  </si>
  <si>
    <t>0135447</t>
  </si>
  <si>
    <t>ICHAIR MC FRONT 1.613</t>
  </si>
  <si>
    <t>0135438</t>
  </si>
  <si>
    <t>FLASH 1.135</t>
  </si>
  <si>
    <t>VOZÍK MECHANICKÝ DĚTSKÝ AKTIVNÍ MEYRA</t>
  </si>
  <si>
    <t>0135440</t>
  </si>
  <si>
    <t>SOLERO LIGHT 9.072</t>
  </si>
  <si>
    <t>VOZÍK MECHANICKÝ SPECIÁLNÍ MULTIFUNKČNÍ MEYRA</t>
  </si>
  <si>
    <t>9990493</t>
  </si>
  <si>
    <t>NANO 1.155</t>
  </si>
  <si>
    <t>0135492</t>
  </si>
  <si>
    <t>SMART S 2.370</t>
  </si>
  <si>
    <t>0135491</t>
  </si>
  <si>
    <t>SMART F 2.360</t>
  </si>
  <si>
    <t>0082628</t>
  </si>
  <si>
    <t>35 MM, BÉŽOVÝ, STANDARD, FILTR, 10 KS</t>
  </si>
  <si>
    <t>0170019</t>
  </si>
  <si>
    <t>SLUCHADLO ZVUKOVODOVÉ DIGITÁLNÍ AUDIFON LIBRA IS P</t>
  </si>
  <si>
    <t>ZTRÁTY DO 110 DB, 8 KANÁLŮ,S VYŠŠÍM VÝKONEM</t>
  </si>
  <si>
    <t>0171699</t>
  </si>
  <si>
    <t>INSIO 3PX</t>
  </si>
  <si>
    <t>SLUCHADLO ZVUKOVODOVÉ DIGITÁLNÍ 24 KANÁLOVÉ</t>
  </si>
  <si>
    <t>0171757</t>
  </si>
  <si>
    <t>SÁČEK 2D UZAVŘENÝ EAKIN DOT S OUŠKY 839901,839920</t>
  </si>
  <si>
    <t>TĚLOVÝ,60MM(901),80MM(920)STANDARD,KRUHOVÝ FILTR,KONTROLNÍ OKNO,30KS</t>
  </si>
  <si>
    <t>0140349</t>
  </si>
  <si>
    <t>EPITÉZA PRSNÍ AMICA SUPERSOFT 1151X</t>
  </si>
  <si>
    <t>SUPERSOFT SILIKON, FLEXGAP, VEL. 60 - 125</t>
  </si>
  <si>
    <t>0171756</t>
  </si>
  <si>
    <t>SÁČEK 2D UZAVŘENÝ EAKIN DOT S OUŠKY 839900</t>
  </si>
  <si>
    <t>0171755</t>
  </si>
  <si>
    <t>PLOCHÁ,60MM,40MM,NAVÁDĚCÍ KRUH,MĚKČENÁ,FLEXIBILNÍ,5KS</t>
  </si>
  <si>
    <t>0171956</t>
  </si>
  <si>
    <t>SLUCHADLO ZVUKOVODOVÉ DIGITÁLNÍ AUDIFON SINO ITE V50</t>
  </si>
  <si>
    <t>0140753</t>
  </si>
  <si>
    <t>ORTÉZA ZÁPĚSTÍ FIXAČNÍ S OPOROU POD PRSTY PAN 5.10</t>
  </si>
  <si>
    <t>ROZŠÍŘENÁ VOLÁRNÍ DLAHA POD PRSTY, DORZÁLNÍ DLAHA, PRAVÁ A LEVÁ</t>
  </si>
  <si>
    <t>0063896</t>
  </si>
  <si>
    <t>NÁVLEK PAHÝLOVÝ PRONA KLIMATEX, VEL. 6, KAT. 2</t>
  </si>
  <si>
    <t>P-PRONA KLX2-6, ROZMĚR 18 X 55</t>
  </si>
  <si>
    <t>0063895</t>
  </si>
  <si>
    <t>NÁVLEK PAHÝLOVÝ PRONA KLIMATEX, VEL. 5, KAT. 2</t>
  </si>
  <si>
    <t>P-PRONA KLX2-5, ROZMĚR 14 X 50</t>
  </si>
  <si>
    <t>0172136</t>
  </si>
  <si>
    <t>LAVANID 1 RINGERŮV ROZTOK S 0,02% POLYHEXANIDU</t>
  </si>
  <si>
    <t>1X1000ML</t>
  </si>
  <si>
    <t>SE1</t>
  </si>
  <si>
    <t>Serag s.r.o.</t>
  </si>
  <si>
    <t>0082638</t>
  </si>
  <si>
    <t>32 MM, BÉŽOVÝ, STANDARD, FILTR, 30 KS</t>
  </si>
  <si>
    <t>0082641</t>
  </si>
  <si>
    <t>38 MM, BÉŽOVÝ, STANDARD, FILTR, 30 KS</t>
  </si>
  <si>
    <t>0169147</t>
  </si>
  <si>
    <t>70/13-57 MM, 5 KS</t>
  </si>
  <si>
    <t>AIRFIT P10 FOR HER</t>
  </si>
  <si>
    <t>0082644</t>
  </si>
  <si>
    <t>45 MM, BÉŽOVÝ, STANDARD, FILTR, 30 KS</t>
  </si>
  <si>
    <t>0086772</t>
  </si>
  <si>
    <t>70/13-57 MM, 10 KS</t>
  </si>
  <si>
    <t>0082648</t>
  </si>
  <si>
    <t>57 MM, BÉŽOVÝ, STANDARD, 30 KS</t>
  </si>
  <si>
    <t>0081081</t>
  </si>
  <si>
    <t>0086771</t>
  </si>
  <si>
    <t>57/13-45 MM, 10 KS</t>
  </si>
  <si>
    <t>0081426</t>
  </si>
  <si>
    <t>14X14CM, HYDROKOLOIDNÍ KRYTÍ, 5 KS</t>
  </si>
  <si>
    <t>0086424</t>
  </si>
  <si>
    <t>61/13-61 MM, 5 KS</t>
  </si>
  <si>
    <t>12,5 X 22,5 CM, 10 KS</t>
  </si>
  <si>
    <t>0170951</t>
  </si>
  <si>
    <t>57 MM, PRŮHLEDNÝ, STANDARD, FILTR, 10 KS</t>
  </si>
  <si>
    <t>0170800</t>
  </si>
  <si>
    <t>32 MM, PRŮHLEDNÝ, STANDARD, 10 KS</t>
  </si>
  <si>
    <t>0086423</t>
  </si>
  <si>
    <t>48/13-48 MM, 5 KS</t>
  </si>
  <si>
    <t>0172047</t>
  </si>
  <si>
    <t>MOTION P 7PX</t>
  </si>
  <si>
    <t>SLUCHADLO ZÁVĚSNÉ DIGITÁLNÍ 48 KANÁLOVÉ</t>
  </si>
  <si>
    <t>0045365</t>
  </si>
  <si>
    <t>MEMORY A-T,UZAVŘENÁ ŠPIČKA</t>
  </si>
  <si>
    <t>0171687</t>
  </si>
  <si>
    <t>MOTION SX 7PX</t>
  </si>
  <si>
    <t>0082797</t>
  </si>
  <si>
    <t>19611, MANŽ., 2KANYLY S 15MM KON., A 15MM ROT. KON., VEL 7-10</t>
  </si>
  <si>
    <t>0169543</t>
  </si>
  <si>
    <t>SLUCHADLO BOLTCOVÉ DIGITÁLNÍ AUDIFON VICO IS+ TRT</t>
  </si>
  <si>
    <t>ZTRÁTY DO 75 DB, 4 KANÁLY, S TINITUS MASKEREM</t>
  </si>
  <si>
    <t>0045366</t>
  </si>
  <si>
    <t>MEMORY A-T/U TĚHOTENSKÉ,UZAVŘENÁ ŠPIČKA</t>
  </si>
  <si>
    <t>0171011</t>
  </si>
  <si>
    <t>DEVILBISS SLEEPCUBE BILEVEL ST</t>
  </si>
  <si>
    <t>CPAP SERIES, MODEL DV56</t>
  </si>
  <si>
    <t>0062910</t>
  </si>
  <si>
    <t>3-PANEL KNEE SPLINT</t>
  </si>
  <si>
    <t>ORTÉZA POOPERAČNÍ KOLENNÍ, FIXACE V EXTENZI</t>
  </si>
  <si>
    <t>0172180</t>
  </si>
  <si>
    <t>MOTION SP 7PX</t>
  </si>
  <si>
    <t>0170819</t>
  </si>
  <si>
    <t>70/33-45 MM, 5 KS</t>
  </si>
  <si>
    <t>0082637</t>
  </si>
  <si>
    <t>61 MM, BÉŽOVÝ, STANDARD, FILTR, 10 KS</t>
  </si>
  <si>
    <t>0082629</t>
  </si>
  <si>
    <t>MIRAGE QUATTRO</t>
  </si>
  <si>
    <t>0082631</t>
  </si>
  <si>
    <t>48 MM, BÉŽOVÝ, STANDARD, FILTR, 30 KS</t>
  </si>
  <si>
    <t>0085602</t>
  </si>
  <si>
    <t>SÁČEK 1D UZAVŘENÝ PELICAN MAXI 839401</t>
  </si>
  <si>
    <t>PRŮHLEDNÝ,K ÚPRAVĚ VELIKOSTI 20-65MM, 30KS</t>
  </si>
  <si>
    <t>0085601</t>
  </si>
  <si>
    <t>SÁČEK 1D UZAVŘENÝ PELICAN MAXI 839400</t>
  </si>
  <si>
    <t>BÉŽOVÝ,K ÚPRAVĚ VELIKOSTI 20-65MM, 30KS</t>
  </si>
  <si>
    <t>0085600</t>
  </si>
  <si>
    <t>SÁČEK 1D VÝPUSTNÝ PELICAN MAXI POST-OP 839361</t>
  </si>
  <si>
    <t>0085599</t>
  </si>
  <si>
    <t>SÁČEK 1D VÝPUSTNÝ PELICAN MINI 839360</t>
  </si>
  <si>
    <t>PRŮHLEDNÝ,K ÚPRAVĚ VELIKOSTI, BEZSVORKOVÝ UZÁVĚR, 30KS</t>
  </si>
  <si>
    <t>0085598</t>
  </si>
  <si>
    <t>SÁČEK 1D VÝPUSTNÝ PELICAN MINI 839349-359</t>
  </si>
  <si>
    <t>BÉŽOVÝ, VEL. 20 - 55MM, BEZSVORKOVÝ UZÁVĚR, 30KS</t>
  </si>
  <si>
    <t>0085597</t>
  </si>
  <si>
    <t>SÁČEK 1D VÝPUSTNÝ PELICAN MINI 839348</t>
  </si>
  <si>
    <t>BÉŽOVÝ,K ÚPRAVĚ VELIKOSTI, BEZSVORKOVÝ UZÁVĚR, 30KS</t>
  </si>
  <si>
    <t>10 X 20 CM, 10 KS</t>
  </si>
  <si>
    <t>0085596</t>
  </si>
  <si>
    <t>SÁČEK 1D VÝPUSTNÝ PELICAN STANDARD 839337-347</t>
  </si>
  <si>
    <t>0085595</t>
  </si>
  <si>
    <t>SÁČEK 1D VÝPUSTNÝ PELICAN STANDARD 839336</t>
  </si>
  <si>
    <t>0085594</t>
  </si>
  <si>
    <t>SÁČEK 1D VÝPUSTNÝ PELICAN STANDARD 839325-335</t>
  </si>
  <si>
    <t>0085593</t>
  </si>
  <si>
    <t>SÁČEK 1D VÝPUSTNÝ PELICAN STANDARD 839324</t>
  </si>
  <si>
    <t>0045621</t>
  </si>
  <si>
    <t>DEONA C-UZAVŘENÁ, OTEVŘENÁ ŠPIČKA A-G SAMODRŽÍCÍ KRAJKA</t>
  </si>
  <si>
    <t>0045609</t>
  </si>
  <si>
    <t>DEONA B-UZAVŘENÁ, OTEVŘENÁ ŠPIČKA A-G SAMODRŽÍCÍ KRAJKA</t>
  </si>
  <si>
    <t>0140986</t>
  </si>
  <si>
    <t>SILIKON, MUŽSKÝ, HYDROFILNÍ, 10-20CH 536XX, 536XXG, XX=10,12,14,16,18,20</t>
  </si>
  <si>
    <t>0085572</t>
  </si>
  <si>
    <t>1D UZAVŘENÝ SÁČEK, MÍRNÝ KONVEX, PRŮHLEDNÝ, 15-43, MAXI, FILTR, 15406</t>
  </si>
  <si>
    <t>0140984</t>
  </si>
  <si>
    <t>SILIKONOVÝ, ŽENSKÝ, HYDROFILNÍ 10-20CH 516XX</t>
  </si>
  <si>
    <t>0093622</t>
  </si>
  <si>
    <t>ORTÉZA KOLENE 8368 GENU DIREXA STABLE LONG WRAP.</t>
  </si>
  <si>
    <t>CELOPLOŠNĚ ROZEPÍNACÍ,STAVITELNÝ ROZSAH POHYBU,DVOUOSÉ KLOUBY,DLOUHÁ,VEL. XS-XL</t>
  </si>
  <si>
    <t>0093920</t>
  </si>
  <si>
    <t>POTAŽENÝ HYDROFILNÍ KATETR IHNED K POUŽITÍ, MUŽSKÝ, CH14, TIEMANN, 28494</t>
  </si>
  <si>
    <t>0085653</t>
  </si>
  <si>
    <t>1D UROSTOMICKÝ SÁČEK, BÉŽOVÝ, 10-66, MIDI, 11801</t>
  </si>
  <si>
    <t>0093621</t>
  </si>
  <si>
    <t>ORTÉZA KOLENE 8359 GENU DIREXA STABLE LONG</t>
  </si>
  <si>
    <t>STAVITELNÝ ROZSAH POHYBU, DVOUOSÉ KLOUBY, DLOUHÁ, VEL. XS-XL</t>
  </si>
  <si>
    <t>ORTIKA MATTRESS 3</t>
  </si>
  <si>
    <t>9990465</t>
  </si>
  <si>
    <t>ORTIKA AVERT</t>
  </si>
  <si>
    <t>ANTIDEKUBITNÍ MATRACE PASIVNÍ, NOSNOST 200 KG, SAFR</t>
  </si>
  <si>
    <t>0093760</t>
  </si>
  <si>
    <t>ORTÉZA ZÁPĚSTÍ 50P12 MANU FORSA VOLAR</t>
  </si>
  <si>
    <t>PODPORA ZÁPĚSTÍ PŘI SY KARPÁLNÍHO TUNELU, DVĚ VELIKOSTI PRO OBĚ STRANY</t>
  </si>
  <si>
    <t>9990464</t>
  </si>
  <si>
    <t>ORTIKA HOSPIT II.</t>
  </si>
  <si>
    <t>ANTIDEKUBITNÍ MATRACE OBOUSTRANNÁ, NOSNOST 140 KG, SAFR</t>
  </si>
  <si>
    <t>0171539</t>
  </si>
  <si>
    <t>2D PODLOŽKA, HLUBOKÝ KONVEX, S OUŠKY, 70MM, 16971</t>
  </si>
  <si>
    <t>9990463</t>
  </si>
  <si>
    <t>ORTIKA HOSPIT I.</t>
  </si>
  <si>
    <t>ANTIDEKUBITNÍ MATRACE PASIVNÍ, NOSNOST 140 KG, SAFR</t>
  </si>
  <si>
    <t>0140153</t>
  </si>
  <si>
    <t>PÁS BEDERNÍ LUMBO SENZA</t>
  </si>
  <si>
    <t>50R10/50R11, PÁNSKÉ/DÁMSKÉ PROVEDENÍ, INTEGROVANÉ KORZETOVÉ DLAHY, XS-XXL</t>
  </si>
  <si>
    <t>9990462</t>
  </si>
  <si>
    <t>ORTIKA MATRIX</t>
  </si>
  <si>
    <t>ANTIDEKUBITNÍ MATRACE PASIVNÍ, NOSNOST 110 KG, SAFR</t>
  </si>
  <si>
    <t>0171538</t>
  </si>
  <si>
    <t>2D PODLOŽKA, HLUBOKÝ KONVEX, S OUŠKY, 60MM, 16961</t>
  </si>
  <si>
    <t>0171537</t>
  </si>
  <si>
    <t>2D PODLOŽKA, HLUBOKÝ KONVEX, S OUŠKY, 50MM, 16951</t>
  </si>
  <si>
    <t>0140386</t>
  </si>
  <si>
    <t>ORTÉZA ZAD DORSO DIREXA BASIC</t>
  </si>
  <si>
    <t>6005 VYZTUŽENÝ, ZPEVŇOVACÍ POPRUHY, VYŠŠÍ MODEL, 3 VELIKOSTI</t>
  </si>
  <si>
    <t>0171536</t>
  </si>
  <si>
    <t>2D PODLOŽKA, HLUBOKÝ KONVEX, S OUŠKY, 40MM, 16941</t>
  </si>
  <si>
    <t>0093735</t>
  </si>
  <si>
    <t>ORTÉZA KRČNÍ LÍMEC 50C30</t>
  </si>
  <si>
    <t>S INTEGROV. PRUŽNÝMI PLAST. VÝZTUŽEMI, PĚNOVÉ JÁDRO S TVAROVOU PAMĚTÍ</t>
  </si>
  <si>
    <t>POTAŽENÝ HYDROFIL. KATETR IHNED K POUŽITÍ, FLEXIBILNÍ ŠPIČKA, MUŽSKÝ CH16, 29016</t>
  </si>
  <si>
    <t>0171535</t>
  </si>
  <si>
    <t>2D PODLOŽKA, MÍRNÝ KONVEX, S OUŠKY, 70MM, 16931</t>
  </si>
  <si>
    <t>0140198</t>
  </si>
  <si>
    <t>STOCKHOLM</t>
  </si>
  <si>
    <t>PO-OPERAČNÍ TERAPEUTICKÁ OBUV, VELIKOST 32-49, UNIVERZÁLNÍ OBOUSTRANNÉ PROVEDENÍ</t>
  </si>
  <si>
    <t>0171534</t>
  </si>
  <si>
    <t>2D PODLOŽKA, MÍRNÝ KONVEX, S OUŠKY, 60MM, 16921</t>
  </si>
  <si>
    <t>0171533</t>
  </si>
  <si>
    <t>2D PODLOŽKA, MÍRNÝ KONVEX, S OUŠKY, 50MM, 16911</t>
  </si>
  <si>
    <t>0093475</t>
  </si>
  <si>
    <t>2511</t>
  </si>
  <si>
    <t>CHODÍTKO ČTYŘBODOVÉ ZESÍLENÉ, ŠIROKÝ PEVNÝ  RÁM, NASTAVITELNÁ VÝŠKA, 3 VELIKOSTI</t>
  </si>
  <si>
    <t>0023767</t>
  </si>
  <si>
    <t>2340</t>
  </si>
  <si>
    <t>CHODÍTKO TŘÍKOLOVÉ SKLÁDACÍ ODLEHČENÉ, BOVDENOVÉ BRZDY S ARETACÍ, BRAŠNA</t>
  </si>
  <si>
    <t>0023766</t>
  </si>
  <si>
    <t>2320</t>
  </si>
  <si>
    <t>CHODÍTKO TŘÍKOLOVÉ SKLÁDACÍ, BOVDENOVÉ BRZDY S ARETACÍ, BRAŠNA</t>
  </si>
  <si>
    <t>0080748</t>
  </si>
  <si>
    <t>20X30CM,500G</t>
  </si>
  <si>
    <t>0023773</t>
  </si>
  <si>
    <t>2245 A</t>
  </si>
  <si>
    <t>0172781</t>
  </si>
  <si>
    <t>MOTION 13P 5NX</t>
  </si>
  <si>
    <t>0093971</t>
  </si>
  <si>
    <t>BANDÁŽ LOKTE S EPIPÁSKOU PAN 4.04</t>
  </si>
  <si>
    <t>ELASTICKÝ LOKETNÍ NÁVLEK, S DVĚMA PELOTAMI A DOPÍNACÍM TAHEM</t>
  </si>
  <si>
    <t>0085414</t>
  </si>
  <si>
    <t>APLIKÁTOR INZULÍNU NOVOPEN 4 GREY-COPACK</t>
  </si>
  <si>
    <t>0169294</t>
  </si>
  <si>
    <t>APLIKÁTOR INZULÍNU NOVOPEN ECHO BLUE</t>
  </si>
  <si>
    <t>PRO APLIKACI INZULÍNU V NÁPLNÍCH PENFILL 3 ML; APLIKACE Á 0,5 IU; PAMĚŤ</t>
  </si>
  <si>
    <t>MOTION CHARGE&amp;GO 5NX</t>
  </si>
  <si>
    <t>0169295</t>
  </si>
  <si>
    <t>APLIKÁTOR INZULÍNU NOVOPEN ECHO RED</t>
  </si>
  <si>
    <t>0090906</t>
  </si>
  <si>
    <t>OKLUZOR NÁPLASŤOVÝ ORTOPAD RŮZNOBAREVNÉ,100 KS V BAL</t>
  </si>
  <si>
    <t>VEL.J/M/R,KAT.Č.US/IN/7*322/332/342/352/023/01/016/017/018*0/1/2/3/4/5/6/7/8/9</t>
  </si>
  <si>
    <t>390</t>
  </si>
  <si>
    <t>Medical Vision s.r.o.</t>
  </si>
  <si>
    <t>0011658</t>
  </si>
  <si>
    <t>PÁSKA EPIKONDYLÁRNÍ PAN 4.03</t>
  </si>
  <si>
    <t>S PELOTOU, UNIVERZÁLNÍ PRO PRAVOU A LEVOU RUKU</t>
  </si>
  <si>
    <t>0172355</t>
  </si>
  <si>
    <t>MOTION 13 5NX</t>
  </si>
  <si>
    <t>JOYCE SILKGEL FULL FACE</t>
  </si>
  <si>
    <t>CELOOBLIČEJOVÁ MASKA VENTILOVANÁ GELOVÁ, VEL. S, M, L</t>
  </si>
  <si>
    <t>0172370</t>
  </si>
  <si>
    <t>MOTION P 1PX</t>
  </si>
  <si>
    <t>0172827</t>
  </si>
  <si>
    <t>PODLOŽKY ABSORPČNÍ KOLIBRI COMBED PREMIUM ULTRA</t>
  </si>
  <si>
    <t>60X90CM,1320ML,25KS</t>
  </si>
  <si>
    <t>0136309</t>
  </si>
  <si>
    <t>VCBK23231 ROCKY</t>
  </si>
  <si>
    <t>PRISMAHYBERNITE HEATED BREATHING TUBE</t>
  </si>
  <si>
    <t>0170749</t>
  </si>
  <si>
    <t>CÉVKA ODSÁVACÍ PVC VEL.10,DÉLKA 50 CM,100KS</t>
  </si>
  <si>
    <t>0052757</t>
  </si>
  <si>
    <t>KATÉTR MOČOVÝ-TIEMANN</t>
  </si>
  <si>
    <t>INTERMITENTNÍ, 2 BOČ. OTVORY, DÉLKA 360 MM, PRŮM. CH 20, PVC, ZAHNUTÝ, 100 KS</t>
  </si>
  <si>
    <t>0168403</t>
  </si>
  <si>
    <t>AUDIFON AVERO M  DVOUKANÁLOVÉ, ZTRÁTY DO 85 DB</t>
  </si>
  <si>
    <t>0022390</t>
  </si>
  <si>
    <t>PODVOZEK PRO SED.ORTÉZY KIMBA NEO,VEL.1</t>
  </si>
  <si>
    <t>SKLÁDACÍ,OTOČNÁ PŘEDNÍ KOLA,NOSNOST 55KG</t>
  </si>
  <si>
    <t>PŘÍSLUŠENSTVÍ K TRACHEOSTOMICKÉ KANYLE, DĚTSKÁ, NEONATÁLNÍ</t>
  </si>
  <si>
    <t>ABSORBČNÍ PODLOŽKA POD KANYLU 6,5 X 6,3 CM 30 KS</t>
  </si>
  <si>
    <t>ABSORBČNÍ PODLOŽKA POD KANYLU 9X10 CM, 30 KS</t>
  </si>
  <si>
    <t>P9706 B</t>
  </si>
  <si>
    <t>POLOHOVACÍ PODLOŽKA PODHLAVNÍK, PS MIKROKULIČKY, SNÍMATELNÝ POTAH</t>
  </si>
  <si>
    <t>0172826</t>
  </si>
  <si>
    <t>60X60CM,880ML,25KS</t>
  </si>
  <si>
    <t>0085573</t>
  </si>
  <si>
    <t>1D VÝPUSTNÝ SÁČEK, MÍRNÝ KONVEX, PRŮHLEDNÝ, 15-33, MAXI, FILTR, 15205</t>
  </si>
  <si>
    <t>0021073</t>
  </si>
  <si>
    <t>GÁZA SKLÁDANÁ KOMPRESY STERILNÍ STERILUX ES</t>
  </si>
  <si>
    <t>10X10CM,8 VRSTEV,2KS</t>
  </si>
  <si>
    <t>0021072</t>
  </si>
  <si>
    <t>7,5X7,5CM,8 VRSTEV,2KS</t>
  </si>
  <si>
    <t>0021071</t>
  </si>
  <si>
    <t>5X5CM,8 VRSTEV,2KS</t>
  </si>
  <si>
    <t>0019681</t>
  </si>
  <si>
    <t>GÁZA SKLÁDANÁ KOMPRESY NESTERILNÍ STERILUX ES</t>
  </si>
  <si>
    <t>10X10CM,8 VRSTEV,100KS</t>
  </si>
  <si>
    <t>0019680</t>
  </si>
  <si>
    <t>7,5X7,5CM,8 VRSTEV,100KS</t>
  </si>
  <si>
    <t>0004706</t>
  </si>
  <si>
    <t>12CMX4M,V NAPN.STAVU JEDNOTL.V CELOFÁNU,1KS</t>
  </si>
  <si>
    <t>0004694</t>
  </si>
  <si>
    <t>10CMX4M,V NAPN.STAVU JEDNOTL.V CELOFÁNU,1KS</t>
  </si>
  <si>
    <t>0004689</t>
  </si>
  <si>
    <t>8CMX4M,V NAPN.STAVU JEDNOTL.V CELOFÁNU,1KS</t>
  </si>
  <si>
    <t>0004682</t>
  </si>
  <si>
    <t>6CMX4M,V NAPN.STAVU JEDNOTL.V CELOFÁNU,1KS</t>
  </si>
  <si>
    <t>0171754</t>
  </si>
  <si>
    <t>PODLOŽKA 2D EAKIN DOT 839808</t>
  </si>
  <si>
    <t>PLOCHÁ,60MM,37,5MM,NAVÁDĚCÍ KRUH,MĚKČENÁ,FLEXIBILNÍ,5KS</t>
  </si>
  <si>
    <t>P9709 B</t>
  </si>
  <si>
    <t>POLOHOVACÍ PODLOŽKA CROSS PRO SEMI-FOWLEROVU POZICI DK, PS MIKROKULIČKY, POTAH</t>
  </si>
  <si>
    <t>P9707 B</t>
  </si>
  <si>
    <t>POLOHOVACÍ PODLOŽKA HAD, PS MIKROKULIČKY, SNÍMATELNÝ POTAH</t>
  </si>
  <si>
    <t>0062550</t>
  </si>
  <si>
    <t>OBRUČ NEREZOVÁ</t>
  </si>
  <si>
    <t>0172918</t>
  </si>
  <si>
    <t>1D VÝPUSTNÝ SÁČEK, MÍRNÝ KONVEX, NEUTRÁLNÍ ŠEDÝ, 10-43, MAXI, FILTR, 16633</t>
  </si>
  <si>
    <t>0171523</t>
  </si>
  <si>
    <t>1D VÝPUSTNÝ SÁČEK, MÍRNÝ KONVEX, NEUTRÁLNÍ ŠEDÝ, 31-43, MAXI, FILTR, 16627</t>
  </si>
  <si>
    <t>0023645</t>
  </si>
  <si>
    <t>ROCKETSOC</t>
  </si>
  <si>
    <t>HLEZENNÍ ORTÉZA S VÝZTUHOU, DRYTEX</t>
  </si>
  <si>
    <t>0093940</t>
  </si>
  <si>
    <t>AIRSPORT BRACE/AIRGO</t>
  </si>
  <si>
    <t>ORTÉZA HLEZENNÍ S PNEUMATICKÝM VYPODLOŽENÍM V OBLASTI PELOT</t>
  </si>
  <si>
    <t>P9763 F</t>
  </si>
  <si>
    <t>ANTIDEKUBITNÍ PODLOŽKA POD HLAVU, PES DUTÁ VLÁKNÁ</t>
  </si>
  <si>
    <t>07.06.03.02</t>
  </si>
  <si>
    <t>0171522</t>
  </si>
  <si>
    <t>1D VÝPUSTNÝ SÁČEK, MÍRNÝ KONVEX, NEUTRÁLNÍ ŠEDÝ, 15-33, MAXI, FILTR, 16626</t>
  </si>
  <si>
    <t>0062546</t>
  </si>
  <si>
    <t>OBRUČ PRO KVADRUPLEGIKY POGUMOVANÁ</t>
  </si>
  <si>
    <t>0171521</t>
  </si>
  <si>
    <t>1D VÝPUSTNÝ SÁČEK, MÍRNÝ KONVEX, NEUTRÁLNÍ ŠEDÝ, 31-43, MIDI, FILTR, 16623</t>
  </si>
  <si>
    <t>0062909</t>
  </si>
  <si>
    <t>SE 4POINT CI</t>
  </si>
  <si>
    <t>KOLENNÍ ORTÉZA ČTYŘBODOVÁ, SKELET POTAŽENÝ TERMOPLASTEM</t>
  </si>
  <si>
    <t>0171520</t>
  </si>
  <si>
    <t>1D VÝPUSTNÝ SÁČEK, MĚKKÝ KONVEX, NEUTRÁLNÍ ŠEDÝ, 31-50, MAXI, FILTR, 16612</t>
  </si>
  <si>
    <t>0171519</t>
  </si>
  <si>
    <t>1D VÝPUSTNÝ SÁČEK, MĚKKÝ KONVEX, NEUTRÁLNÍ ŠEDÝ, 15-33, MAXI, FILTR, 16605</t>
  </si>
  <si>
    <t>0171518</t>
  </si>
  <si>
    <t>1D VÝPUSTNÝ SÁČEK, MĚKKÝ KONVEX, NEUTRÁLNÍ ŠEDÝ, 15-33, MIDI, FILTR, 16601</t>
  </si>
  <si>
    <t>0170839</t>
  </si>
  <si>
    <t>PERO INZULÍNOVÉ JUNIORSTAR</t>
  </si>
  <si>
    <t>DÁVKOVÁNÍ PO 0,5 IU MAX.30 JEDNOTEK (BARVY-MODRÁ,ČERVENÁ)</t>
  </si>
  <si>
    <t>HMR</t>
  </si>
  <si>
    <t>0171218</t>
  </si>
  <si>
    <t>1D UZAVŘENÝ SÁČEK, NEUTRÁLNÍ ŠEDÝ, 15-45, MINI, KRUHOVÝ FILTR, 10670</t>
  </si>
  <si>
    <t>P910 LD-LG</t>
  </si>
  <si>
    <t>POLOHOVACÍ PODLOŽKA PRO 30° POZICI, JEDNOSTRANNÁ, PUR PĚNA S PAMĚTÍ, ANAT. TVAR</t>
  </si>
  <si>
    <t>P910 L</t>
  </si>
  <si>
    <t>POLOHOVACÍ PODLOŽKA PRO 30° POZICI, OBOUSTRANNÁ, PUR PĚNA S PAMĚTÍ, ANAT. TVAR</t>
  </si>
  <si>
    <t>P905 T</t>
  </si>
  <si>
    <t>POLOHOVACÍ PODLOŽKA PRO SEMI-FOWLEROVU POZICI DK, PUR PĚNA S PAMĚTÍ</t>
  </si>
  <si>
    <t>0093647</t>
  </si>
  <si>
    <t>STABILIZÁTORY OBEPÍNAJÍCÍ PRST 4283</t>
  </si>
  <si>
    <t>0172145</t>
  </si>
  <si>
    <t>10X10CM,STERILNÍ,ANTIMIKROBIÁLNÍ DACC VLÁKNA,EXUDÁT NEVRATNĚ UZAVŘE,10KS</t>
  </si>
  <si>
    <t>0171464</t>
  </si>
  <si>
    <t>SET LYMPHCARE KIT LEG</t>
  </si>
  <si>
    <t>SET KOMPLETNÍ KOMPRESIVNÍ BANDÁŽOVACÍ-NOHA,PODKLADY,OBINADLA,FIXACE,4KS</t>
  </si>
  <si>
    <t>46000</t>
  </si>
  <si>
    <t>06.01.11.01</t>
  </si>
  <si>
    <t>0093646</t>
  </si>
  <si>
    <t>STABILIZÁTORY PRSTŮ 4281</t>
  </si>
  <si>
    <t>0171463</t>
  </si>
  <si>
    <t>SET LYMPHCARE KIT LOW LEG</t>
  </si>
  <si>
    <t>SET KOMPLETNÍ KOMPRESIVNÍ BANDÁŽOVACÍ-BÉREC,PODKLADY,OBINADLA,FIXACE,3KS</t>
  </si>
  <si>
    <t>22000</t>
  </si>
  <si>
    <t>0171462</t>
  </si>
  <si>
    <t>SET LYMPHCARE KIT ARM</t>
  </si>
  <si>
    <t>SET KOMPLETNÍ KOMPRESIVNÍ BANDÁŽOVACÍ-PAŽE,PODKLADY,OBINADLA,FIXACE,5KS</t>
  </si>
  <si>
    <t>0093645</t>
  </si>
  <si>
    <t>STABILIZÁTORY PRSTŮ DVOJITÉ UPEVNĚNÍ 4280</t>
  </si>
  <si>
    <t>LEUKOMED CONTROL</t>
  </si>
  <si>
    <t>10CMX35CM,S HYDROGELOVÝM ABSORPČNÍM POLŠTÁŘKEM,5KS</t>
  </si>
  <si>
    <t>10CMX24CM,KRYTÍ TRANSPARENTNÍ S HYDROGELOVÝM ABSORPČNÍM POLŠTÁŘKEM,5KS</t>
  </si>
  <si>
    <t>0093079</t>
  </si>
  <si>
    <t>PÁS ŽEBERNÍ DÁMSKÝ 4074</t>
  </si>
  <si>
    <t>0171458</t>
  </si>
  <si>
    <t>8CMX15CM,KRYTÍ TRANSPARENTNÍ S HYDROGELOVÝM ABSORPČNÍM POLŠTÁŘKEM,10KS</t>
  </si>
  <si>
    <t>0171457</t>
  </si>
  <si>
    <t>7CMX10CM,KRYTÍ TRANSPARENTNÍ S HYDROGELOVÝM ABSORPČNÍM POLŠTÁŘKEM,10KS</t>
  </si>
  <si>
    <t>0171456</t>
  </si>
  <si>
    <t>5CMX7CM,KRYTÍ TRANSPARENTNÍ S HYDROGELOVÝM ABSORPČNÍM POLŠTÁŘKEM,10KS</t>
  </si>
  <si>
    <t>0093635</t>
  </si>
  <si>
    <t>ORTÉZA ZÁPĚSTÍ DLOUHÁ SE STAHUJÍCÍ PÁSKOU 2288</t>
  </si>
  <si>
    <t>PRODYŠNÝ MATERIÁL, KOVOVÁ DLAHA, DÉLKA 20 CM, 4 VELIKOSTI, BÉŽOVÝ</t>
  </si>
  <si>
    <t>0170751</t>
  </si>
  <si>
    <t>CÉVKA ODSÁVACÍ PVC VEL.14,DÉLKA 50 CM,100KS</t>
  </si>
  <si>
    <t>0170949</t>
  </si>
  <si>
    <t>PODLOŽKY ABSORPČNÍ,60X90CM,1900ML,30KS</t>
  </si>
  <si>
    <t>NON BORDER, 5 CM X 5 CM, 10 KS</t>
  </si>
  <si>
    <t>0170574</t>
  </si>
  <si>
    <t>2D VÝPUSTNÝ SÁČEK, NEUTRÁLNÍ ŠEDÝ, 60MM, MAXI, KRUHOVÝ FILTR, 11252</t>
  </si>
  <si>
    <t>0012093</t>
  </si>
  <si>
    <t>0010264</t>
  </si>
  <si>
    <t>INHALÁTOR FAZZINI F-202</t>
  </si>
  <si>
    <t>ULTRAZVUKOVÝ, S PŘÍSLUŠENSTVÍM</t>
  </si>
  <si>
    <t>0045796</t>
  </si>
  <si>
    <t>DEONA SUPER MULTI A-G SE SAMODRŽÍCÍ KRAJKOU</t>
  </si>
  <si>
    <t>0140367</t>
  </si>
  <si>
    <t>KATÉTR MOČOVÝ HYDROFILNÍ DĚTSKÝ HOMECATH 20 CM</t>
  </si>
  <si>
    <t>HCP 2006,2008,2010 CH 6-10, BALENÍ 40 KUSŮ</t>
  </si>
  <si>
    <t>0140366</t>
  </si>
  <si>
    <t>KATÉTR MOČOVÝ HYDROFILNÍ ŽENSKÝ HOMECATH 20 CM</t>
  </si>
  <si>
    <t>HCF 2012,2014,2016 CH 12-16, BALENÍ 40 KUSŮ</t>
  </si>
  <si>
    <t>0011609</t>
  </si>
  <si>
    <t>510 E</t>
  </si>
  <si>
    <t>NÁSTAVEC NA WC PŘENOSNÝ, PODPŮRNÁ KONSTRUKCE S MADLY, NASTAVITELNÁ VÝŠKA, POKLOP</t>
  </si>
  <si>
    <t>575 B DELUXE</t>
  </si>
  <si>
    <t>0023939</t>
  </si>
  <si>
    <t>580</t>
  </si>
  <si>
    <t>NÁSTAVEC NA WC, ODKLOPNÁ MADLA, NASTAVITELNÁ VÝŠKA 5, 10, 15 CM, POKLOP</t>
  </si>
  <si>
    <t>0171517</t>
  </si>
  <si>
    <t>1D UZAVŘENÝ SÁČEK, HLUBOKÝ KONVEX, NEUTRÁLNÍ ŠEDÝ, 31-43, MAXI, FILTR, 16547</t>
  </si>
  <si>
    <t>0078844</t>
  </si>
  <si>
    <t>EPITÉZA PRSNÍ EQUITEX 1057X</t>
  </si>
  <si>
    <t>SILIKONOVÁ, VYROVNÁVACÍ, ODLEHČENÁ, S MIKROVLÁKNEM, VEL.60/65-110/115</t>
  </si>
  <si>
    <t>0171516</t>
  </si>
  <si>
    <t>1D UZAVŘENÝ SÁČEK, HLUBOKÝ KONVEX, NEUTRÁLNÍ ŠEDÝ, 15-33, MAXI, FILTR, 16546</t>
  </si>
  <si>
    <t>0078841</t>
  </si>
  <si>
    <t>EPITÉZA PRSNÍ TRITEX ASYMMETRIC 1085L/R</t>
  </si>
  <si>
    <t>SILIKONOVÁ, ODLEHČENÁ, LEVÁ/PRAVÁ, VEL.70-105</t>
  </si>
  <si>
    <t>0172916</t>
  </si>
  <si>
    <t>1D UZAVŘENÝ SÁČEK, MÍRNÝ KONVEX, NEUTRÁLNÍ ŠEDÝ, 10-43, MAXI, FILTR, 16532</t>
  </si>
  <si>
    <t>9990289</t>
  </si>
  <si>
    <t>PLOŠINA PRO KYSLÍKOVÝ PŘÍSTROJ PRO DĚTI NA UMĚLÉ PLICNÍ VENTILACI</t>
  </si>
  <si>
    <t>0172656</t>
  </si>
  <si>
    <t>KANYLA TRACHEOSTOMICKÁ PVC TRACHEOTEC PRO VARIO CUFF-SUCC</t>
  </si>
  <si>
    <t>18932, ODSÁVÁNÍ,, ROTAČNÍ 15MM KONEKTOR, 2 FLEX.VNITŘ.KAN., VEL.6-10</t>
  </si>
  <si>
    <t>0171515</t>
  </si>
  <si>
    <t>1D UZAVŘENÝ SÁČEK, MÍRNÝ KONVEX, NEUTRÁLNÍ ŠEDÝ, 31-43, MAXI, FILTR, 16527</t>
  </si>
  <si>
    <t>0171514</t>
  </si>
  <si>
    <t>1D UZAVŘENÝ SÁČEK, MÍRNÝ KONVEX, NEUTRÁLNÍ ŠEDÝ, 15-33, MAXI, FILTR, 16526</t>
  </si>
  <si>
    <t>0085744</t>
  </si>
  <si>
    <t>GLUKOMETR ACCU-CHEK PERFORMA NANO</t>
  </si>
  <si>
    <t>BORDER LITE, 9 CM X 15 CM, 10 KS</t>
  </si>
  <si>
    <t>1350,0</t>
  </si>
  <si>
    <t>0078840</t>
  </si>
  <si>
    <t>EPITÉZA PRSNÍ ACTIVE ASYMMETRIC 1084L/R</t>
  </si>
  <si>
    <t>SILIKONOVÁ, ODLEHČENÁ, LEVÁ/PRAVÁ, VEL.70-115</t>
  </si>
  <si>
    <t>0142403</t>
  </si>
  <si>
    <t>GLUKOMETR ACCU-CHEK INSTANT</t>
  </si>
  <si>
    <t>SADA-PŘÍSTROJ,10 PROUŽKŮ, LANCETOVÉ PERO, LANCETY, NAPOJENÍ NA MOBILNÍ APLIKACI</t>
  </si>
  <si>
    <t>0171512</t>
  </si>
  <si>
    <t>1D UZAVŘENÝ SÁČEK, MĚKKÝ KONVEX, NEUTRÁLNÍ ŠEDÝ, 31-50, MAXI, FILTR, 16512</t>
  </si>
  <si>
    <t>0135476</t>
  </si>
  <si>
    <t>PÁS FIXAČNÍ DVOUBODOVÝ SE SPONOU</t>
  </si>
  <si>
    <t>0170587</t>
  </si>
  <si>
    <t>BRAVA PŘÍDRŽNÝ PÁSEK PRO SENSURA MIO</t>
  </si>
  <si>
    <t>STANDARD, 4 OUŠKA, 00423</t>
  </si>
  <si>
    <t>0170588</t>
  </si>
  <si>
    <t>XXL, 4 OUŠKA, 00424</t>
  </si>
  <si>
    <t>0025807</t>
  </si>
  <si>
    <t>BRZDA PRO KVADRUPLEGIKY</t>
  </si>
  <si>
    <t>0086273</t>
  </si>
  <si>
    <t>1D UROSTOMICKÝ SÁČEK, PRŮHLEDNÝ, DĚTSKÝ, 10-35MM, 8009</t>
  </si>
  <si>
    <t>03.05.01.03</t>
  </si>
  <si>
    <t>0135475</t>
  </si>
  <si>
    <t>FIXACE NOŽNÍ NASTAVITELNÁ</t>
  </si>
  <si>
    <t>0086100</t>
  </si>
  <si>
    <t>1D VÝPUSTNÝ SÁČEK, PRŮHLEDNÝ, DĚTSKÝ, 10-35MM, FILTR, 8002</t>
  </si>
  <si>
    <t>0023976</t>
  </si>
  <si>
    <t>348-23</t>
  </si>
  <si>
    <t>VOZÍK MECHANICKÝ ODLEHČENÝ, ADAPTÉR TĚŽIŠTĚ, Š. 40,46,51 CM</t>
  </si>
  <si>
    <t>0025332</t>
  </si>
  <si>
    <t>PRIMEO</t>
  </si>
  <si>
    <t>VOZÍK MECHANICKÝ ODLEHČENÝ, ADAPTÉR TĚŽIŠTĚ, Š. 39, 42, 45, 48 CM</t>
  </si>
  <si>
    <t>0023968</t>
  </si>
  <si>
    <t>318-23</t>
  </si>
  <si>
    <t>VOZÍK MECHANICKÝ ODLEHČENÝ, ADAPTÉR TĚŽIŠTĚ, BRZDY PRO DOPROVOD, Š. 40,46,51 CM</t>
  </si>
  <si>
    <t>0140446</t>
  </si>
  <si>
    <t>S DISTANČNÍ PODLOŽKOU</t>
  </si>
  <si>
    <t>0085682</t>
  </si>
  <si>
    <t>FILM BARIÉROVÝ V ROUŠKÁCH 839025</t>
  </si>
  <si>
    <t>30KS</t>
  </si>
  <si>
    <t>0085681</t>
  </si>
  <si>
    <t>ODSTRAŇOVAČ LEPU REMOVER ROUŠKY 839024</t>
  </si>
  <si>
    <t>0085680</t>
  </si>
  <si>
    <t>ODSTRAŇOVAČ LEPU REMOVER SPRAY 839023</t>
  </si>
  <si>
    <t>1KS</t>
  </si>
  <si>
    <t>0140445</t>
  </si>
  <si>
    <t>JEDNODUCHÝ</t>
  </si>
  <si>
    <t>0170282</t>
  </si>
  <si>
    <t>ODBĚROVÉ PERO ONE TOUCH DELICA</t>
  </si>
  <si>
    <t>APLIKÁTOR ODBĚRU KRVE POMOCÍ LANCET, SEDM POLOH HLOUBKY VPICHU</t>
  </si>
  <si>
    <t>0086145</t>
  </si>
  <si>
    <t>1D UZAVŘENÝ SÁČEK, PRŮHLEDNÝ, DĚTSKÝ, 10-35MM, FILTR, 8006</t>
  </si>
  <si>
    <t>0023951</t>
  </si>
  <si>
    <t>118-23</t>
  </si>
  <si>
    <t>VOZÍK MECHANICKÝ STANDARDNÍ, Š. 40, 43, 46, 48 CM</t>
  </si>
  <si>
    <t>0023993</t>
  </si>
  <si>
    <t>ADAPTÉR TĚŽIŠTĚ RP83</t>
  </si>
  <si>
    <t>0023955</t>
  </si>
  <si>
    <t>3002</t>
  </si>
  <si>
    <t>VOZÍK MECHANICKÝ STANDARDNÍ, CHROM, Š. 40, 46 CM</t>
  </si>
  <si>
    <t>0135077</t>
  </si>
  <si>
    <t>OPĚRKA HLAVY NASTAVITELNÁ RP110</t>
  </si>
  <si>
    <t>EXUFIBER</t>
  </si>
  <si>
    <t>1X45 CM, 5KS, VYSOCE ABSORPČNÍ KRYTÍ Z HYDROVLÁKNA</t>
  </si>
  <si>
    <t>225,00</t>
  </si>
  <si>
    <t>01.02.06.03</t>
  </si>
  <si>
    <t>0023748</t>
  </si>
  <si>
    <t>0023756</t>
  </si>
  <si>
    <t>230 EL</t>
  </si>
  <si>
    <t>CHODÍTKO ČTYŘBODOVÉ KROKOVACÍ, SKLÁDACÍ RÁM, NASTAVITELNÁ VÝŠKA</t>
  </si>
  <si>
    <t>0023759</t>
  </si>
  <si>
    <t>233 EL</t>
  </si>
  <si>
    <t>CHODÍTKO ČTYŘBODOVÉ, SKLÁDACÍ RÁM, NASTAVITELNÁ VÝŠKA</t>
  </si>
  <si>
    <t>VIPER LIFT</t>
  </si>
  <si>
    <t>VOZÍK ELEKTRICKÝ,ELEKTRICKY NAST. VÝŠKA SEDU,ÚHEL SEDU A OPĚRKY ZAD,OPĚRKA HLAVY</t>
  </si>
  <si>
    <t>9990348</t>
  </si>
  <si>
    <t>COUGHASSIST E70</t>
  </si>
  <si>
    <t>0086686</t>
  </si>
  <si>
    <t>2D VÝPUSTNÝ SÁČEK, BÉŽOVÝ, 50MM, MAXI, FILTR, 14362</t>
  </si>
  <si>
    <t>0085618</t>
  </si>
  <si>
    <t>SÁČEK 1D VÝPUSTNÝ KONVEX PELICAN MINI 839511</t>
  </si>
  <si>
    <t>0085617</t>
  </si>
  <si>
    <t>SÁČEK 1D VÝPUSTNÝ KONVEX PELICAN MINI 839510</t>
  </si>
  <si>
    <t>0140931</t>
  </si>
  <si>
    <t>S NASTAVENÍM EXTENZE A FLEXE HAMA 100</t>
  </si>
  <si>
    <t>0085616</t>
  </si>
  <si>
    <t>SÁČEK 1D VÝPUSTNÝ KONVEX PELICAN STAN 839501-509</t>
  </si>
  <si>
    <t>0085615</t>
  </si>
  <si>
    <t>SÁČEK 1D VÝPUSTNÝ KONVEX PELICAN STAN 839500</t>
  </si>
  <si>
    <t>0140932</t>
  </si>
  <si>
    <t>S NASTAVENÍM EXTENZE A FLEXE HAMA 200</t>
  </si>
  <si>
    <t>0085614</t>
  </si>
  <si>
    <t>SÁČEK 1D VÝPUSTNÝ KONVEX PELICAN STAN 839491-499</t>
  </si>
  <si>
    <t>BÉŽOVÝ, VEL. 20 - 40MM,BEZSVORKOVÝ UZÁVĚR, 10KS</t>
  </si>
  <si>
    <t>0085613</t>
  </si>
  <si>
    <t>SÁČEK 1D VÝPUSTNÝ KONVEX PELICAN STAN 839490</t>
  </si>
  <si>
    <t>0085612</t>
  </si>
  <si>
    <t>SÁČEK 1D VÝPUSTNÝ KONVEX PELICAN MAXI 839489</t>
  </si>
  <si>
    <t>PRŮHLEDNÝ,K ÚPRAVĚ VELIKOSTI, BEZSVORKOVÝ UZÁVĚR,10KS</t>
  </si>
  <si>
    <t>0085611</t>
  </si>
  <si>
    <t>SÁČEK 1D VÝPUSTNÝ KONVEX PELICAN MAXI 839480-488</t>
  </si>
  <si>
    <t>0093871</t>
  </si>
  <si>
    <t>ORTÉZA ZÁPĚSTÍ S PALCEM MP-D/I 72</t>
  </si>
  <si>
    <t>PEVNÁ ORTÉZA ZÁPĚSTÍ S PALCEM KRÁTKÁ, DLAHY, PRAVÁ/LEVÁ</t>
  </si>
  <si>
    <t>0018190</t>
  </si>
  <si>
    <t>STUPAČKA SPOJENÁ ZKRÁCENÁ 30-38 CM (ROZDÍLOVÁ CENA)</t>
  </si>
  <si>
    <t>0093872</t>
  </si>
  <si>
    <t>ORTÉZA ZÁPĚSTÍ S PALCEM MFP-D/I 81</t>
  </si>
  <si>
    <t>PEVNÁ ORTÉZA ZÁPĚSTÍ S PALCEM DLOUHÁ, DLAHY, PRAVÁ/LEVÁ</t>
  </si>
  <si>
    <t>0018189</t>
  </si>
  <si>
    <t>POSTRANICE VÝŠKOVĚ NASTAVITELNÁ (ROZDÍLOVÁ CENA)</t>
  </si>
  <si>
    <t>PHONAK NAÍDA P30-PR</t>
  </si>
  <si>
    <t>0018149</t>
  </si>
  <si>
    <t>PRODLOUŽENÍ POLSTRU ZÁDOVÉ OPĚRKY</t>
  </si>
  <si>
    <t>0093870</t>
  </si>
  <si>
    <t>ORTÉZA ZÁPĚSTÍ MF-D/I 61</t>
  </si>
  <si>
    <t>PEVNÁ ORTÉZA ZÁPĚSTÍ, DLOUHÁ, DLAHY, PRAVÁ/LEVÁ</t>
  </si>
  <si>
    <t>HYPAFIX TRANSPARENT</t>
  </si>
  <si>
    <t>5CMX10M KRYTÍ FILMOVÉ NESTERILNÍ TRANSPARENTNÍ SEMIPERMEABILNÍ V ROLI,1KS</t>
  </si>
  <si>
    <t>0161115</t>
  </si>
  <si>
    <t>MEMORY ALOE VERA A-T/S KOMPRESE PŘES BOKY,UZAVŘENÁ ŠPIČKA</t>
  </si>
  <si>
    <t>0085458</t>
  </si>
  <si>
    <t>LANCETY RIGHTEST</t>
  </si>
  <si>
    <t>GL300,100KS</t>
  </si>
  <si>
    <t>0169534</t>
  </si>
  <si>
    <t>SLUCHADLO ZÁVĚSNÉ DIGITÁLNÍ AUDIFON VICO M TRT</t>
  </si>
  <si>
    <t>ZTRÁTY DO 100 DB, 4 KANÁLY, S TINITUS MASKEREM</t>
  </si>
  <si>
    <t>0170893</t>
  </si>
  <si>
    <t>SUPER FINE, 8MM 30G, 100KS</t>
  </si>
  <si>
    <t>0169203</t>
  </si>
  <si>
    <t>CUTIMED SORBACT ROUND SWABS</t>
  </si>
  <si>
    <t>3CM ANTIMIKROBIÁLNÍ TAMPONKY STERILNÍ(Z ROUŠKY 10X10CM),70KS</t>
  </si>
  <si>
    <t>0082794</t>
  </si>
  <si>
    <t>KANYLA TRACHEOSTOMICKÁ PVC DURATWIX UNI</t>
  </si>
  <si>
    <t>19211, 2 VNITŘ. KANYLY, 1 S 15MM KON., 1 S 15MM FLEXIB. KON., VEL 7-10</t>
  </si>
  <si>
    <t>0169305</t>
  </si>
  <si>
    <t>LEUKOMED T</t>
  </si>
  <si>
    <t>8CMX10CM STERILNÍ SEMIPERMEABILNÍ FILMOVÉ TRANSPARENTNÍ KRYTÍ,5KS</t>
  </si>
  <si>
    <t>0136243</t>
  </si>
  <si>
    <t>BORT AIR WALKER SHORT</t>
  </si>
  <si>
    <t>ORTÉZA HLEZNA RIGIDNÍ NÍZKÁ S NAFUKOVACÍ VLOŽKOU 100 350</t>
  </si>
  <si>
    <t>5CMX200CM ANTIMIKROBIÁLNÍ PŘÍŘEZ V ROLI,STERILNÍ,10KS</t>
  </si>
  <si>
    <t>PRŮM. G23, DÉLKA INF. SETU 60 CM, DÉLKA JEHLY 06 MM, 10 KS, BEZPEČNOSTNÍ SYSTÉM</t>
  </si>
  <si>
    <t>PRŮM. G23, DÉLKA INF. SETU 60 CM, DÉLKA JEHLY 09 MM, 10 KS, BEZPEČNOSTNÍ SYSTÉM</t>
  </si>
  <si>
    <t>PRŮM. G23, DÉLKA INF. SETU 80 CM, DÉLKA JEHLY 09 MM, 10 KS, BEZPEČNOSTNÍ SYSTÉM</t>
  </si>
  <si>
    <t>0136230</t>
  </si>
  <si>
    <t>ZÁVĚSNÝ OBAL PAŽE 022</t>
  </si>
  <si>
    <t>ZÁVĚS PAŽE ZE SIŤOVINY S NASTAVITELNÝM POPRUHEM A POLSTROVÁNÍM V OBLASTI RAMENE</t>
  </si>
  <si>
    <t>0023543</t>
  </si>
  <si>
    <t>RIGIDNÍ FIXACE HLEZNA 065C</t>
  </si>
  <si>
    <t>NECHODÍCÍ RIGIDNÍ KOTNÍKOVÁ ORTÉZA, URČENÁ PRO STAVY PO TĚŽKÝCH DIST. HLEZNA.</t>
  </si>
  <si>
    <t>0078322</t>
  </si>
  <si>
    <t>ORTÉZA HLEZENNÍ N60B</t>
  </si>
  <si>
    <t>HLEZENNÍ ORTÉZA S KŘÍŽOVÝM TAHEM. VÝŠKA 19CM NEBO 28CM.</t>
  </si>
  <si>
    <t>0078323</t>
  </si>
  <si>
    <t>HLEZENNÍ FIXACE N60C</t>
  </si>
  <si>
    <t>HLEZENNÍ FIXACE S ANATOMICKY TVAROVANÝMI PLASTOVÝMI PELOTAMI.</t>
  </si>
  <si>
    <t>0022727</t>
  </si>
  <si>
    <t>KLOUBOVÁ REHABILITAČNÍ ORTÉZA 001B</t>
  </si>
  <si>
    <t>KOLENNÍ ORTÉZA S NASTAVENÍM ROZSAHU POHYBU (EXTENZE 0°- 80° / FLEXE 0°- 120°)</t>
  </si>
  <si>
    <t>0022730</t>
  </si>
  <si>
    <t>RIGIDNÍ ORTÉZA 010C</t>
  </si>
  <si>
    <t>RIGIDNÍ ORTÉZA URČENÁ K FIXACI KOLENNÍHO KLOUBU V 0° FLEXI.</t>
  </si>
  <si>
    <t>P9710 B</t>
  </si>
  <si>
    <t>POLOHOVACÍ PODLOŽKA DELTA PRO SEMI-FOWLEROVU POZICI DK, PS MIKROKULIČKY, POTAH</t>
  </si>
  <si>
    <t>0140853</t>
  </si>
  <si>
    <t>EPITÉZA PRSNÍ ABC DUAL SOFT TRIANGLE 10373</t>
  </si>
  <si>
    <t>SYMETRICKÁ TROJÚHELNÍKOVITÁ TŘÍVRSTVÁ ODLEHČENÁ</t>
  </si>
  <si>
    <t>0140852</t>
  </si>
  <si>
    <t>EPITÉZA PRSNÍ ABC MASSAGEFORM SUPER SOFT 10275</t>
  </si>
  <si>
    <t>SYMETRICKÁ S MASÁŽNÍM EFEKTEM NA LYMPHEDÉM LEHKÁ</t>
  </si>
  <si>
    <t>0140851</t>
  </si>
  <si>
    <t>EPITÉZA PRSNÍ ABC MASSAGEFORM ASYMMETRIC 10225</t>
  </si>
  <si>
    <t>ASYMETRICKÁ S MASÁŽNÍM EFEKTEM NA LYMPHEDÉM</t>
  </si>
  <si>
    <t>0045757</t>
  </si>
  <si>
    <t>OFA CLASSIC A-D UZAVŘENÁ OTEVŘENÁ ŠPIČKA</t>
  </si>
  <si>
    <t>0170081</t>
  </si>
  <si>
    <t>LEUKOMED</t>
  </si>
  <si>
    <t>8X10CM KRYTÍ Z NETKANÉ TEXTILIE S POLŠTÁŘKEM S LEPIVÝMI OKRAJI,STERILNÍ,5KS</t>
  </si>
  <si>
    <t>ENLUXTRA 15X15 CM</t>
  </si>
  <si>
    <t>A09</t>
  </si>
  <si>
    <t>STOPRANAM s.r.o.</t>
  </si>
  <si>
    <t>0078334</t>
  </si>
  <si>
    <t>BORT OMOSTABIL</t>
  </si>
  <si>
    <t>ORTÉZA  RAMENNÍHO KLOUBU 121 200  - DESAULTOVA VESTA</t>
  </si>
  <si>
    <t>0004751</t>
  </si>
  <si>
    <t>NÁPLAST HYPOALERGENNÍ OMNIFILM</t>
  </si>
  <si>
    <t>5CMX5M,1KS</t>
  </si>
  <si>
    <t>0025902</t>
  </si>
  <si>
    <t>UPEVŇOVACÍ SYSTÉM PRO ORTÉZU</t>
  </si>
  <si>
    <t>JOYCEONE FULL FACE</t>
  </si>
  <si>
    <t>CELOOBLIČEJOVÁ MASKA VENTILOVANÁ SILIKONOVÁ ODLEHČENÁ</t>
  </si>
  <si>
    <t>0085498</t>
  </si>
  <si>
    <t>2D VÝPUSTNÝ SÁČEK, BÉŽOVÝ, 40MM, MINI, FILTR, 10351</t>
  </si>
  <si>
    <t>0093459</t>
  </si>
  <si>
    <t>VCBP0032 WAVE</t>
  </si>
  <si>
    <t>CHODÍTKO ČTYŘBODOVÉ DVOUÚROVŇOVÉ, SKLÁDACÍ</t>
  </si>
  <si>
    <t>0135432</t>
  </si>
  <si>
    <t>TORNADO</t>
  </si>
  <si>
    <t>PŘÍSTROJ BPAP PRISMACR, S PŘÍSL. A VÝHŘ. ZVLHČOVAČEM, S MOŽNOSTÍ TELEMETRIE</t>
  </si>
  <si>
    <t>0135527</t>
  </si>
  <si>
    <t>VOZÍK MECHANICKÝ ECLIPS X4 90° KIDS</t>
  </si>
  <si>
    <t>POLOHOVACÍ ZÁDOVÁ OPĚRKA 90°, ŠÍŘE 32-37CM, NOSNOST 80KG</t>
  </si>
  <si>
    <t>0093051</t>
  </si>
  <si>
    <t>ORTÉZA KOLENNÍ, CHRÁNIČ PATELY 2438</t>
  </si>
  <si>
    <t>ELASTICKÝ MATERIÁL, SILIKONOVÝ CHRÁNIČ PATELY, BOČNÍ SPIRÁL. VÝZTUHY, 4 VEL.</t>
  </si>
  <si>
    <t>TRIGO S</t>
  </si>
  <si>
    <t>S PEVNÝMI PODNOŽKAMI,NASTAVENÍ ÚHLU ZADNÍCH KOL,Š.30-36CM, NOSNOST 70KG,</t>
  </si>
  <si>
    <t>0082654</t>
  </si>
  <si>
    <t>57 MM, BÉŽOVÝ, STANDARD, FILTR, 10 KS</t>
  </si>
  <si>
    <t>0140698</t>
  </si>
  <si>
    <t>DLAHA ABDUKČNÍ RAMENNÍ PAN 2.09</t>
  </si>
  <si>
    <t>NAFUKOVACÍ, S POPRUHY A OPĚRKOU DLANĚ, UNIVERZÁLNÍ</t>
  </si>
  <si>
    <t>0140697</t>
  </si>
  <si>
    <t>DLAHA ABDUKČNÍ,FIXACE RAMENNÍHO KLOUBU S ABDUKCÍ 20 STUPŇŮ PAN 2.08</t>
  </si>
  <si>
    <t>0140696</t>
  </si>
  <si>
    <t>DLAHA ABDUKČNÍ RAMENNÍ POLOHOVATELNÁ PAN 2.07</t>
  </si>
  <si>
    <t>ABDUKCE 30 A 45 STUPŇŮ</t>
  </si>
  <si>
    <t>0062917</t>
  </si>
  <si>
    <t>ORTÉZA RAMENNÍHO KLOUBU PAN 2.06</t>
  </si>
  <si>
    <t>VELIKOST S,M,L,XL,XXL</t>
  </si>
  <si>
    <t>0171278</t>
  </si>
  <si>
    <t>0081082</t>
  </si>
  <si>
    <t>10X10 CM, KRYTÍ S TECHNOLOGIÍ HYDROFIBER 10 KS</t>
  </si>
  <si>
    <t>0085644</t>
  </si>
  <si>
    <t>45/13-22 MM, 10 KS</t>
  </si>
  <si>
    <t>0082655</t>
  </si>
  <si>
    <t>70 MM, BÉŽOVÝ, STANDARD, FILTR, 10 KS</t>
  </si>
  <si>
    <t>0086750</t>
  </si>
  <si>
    <t>SÁČEK 1D LITTLE ONES ESTEEM VÝPUSTNÝ</t>
  </si>
  <si>
    <t>0-23 MM, PRŮHLEDNÝ, DĚTSKÝ, 10 KS</t>
  </si>
  <si>
    <t>0082207</t>
  </si>
  <si>
    <t>9X15 CM, CHIRURGICKÉ KRYTÍ SE STŘÍBREM, 10 KS</t>
  </si>
  <si>
    <t>0086751</t>
  </si>
  <si>
    <t>SÁČEK AT LITTLE ONES ESTEEM SYNERGY VÝPUSTNÝ</t>
  </si>
  <si>
    <t>4,8-31 MM, PRŮHLEDNÝ, DĚTSKÝ, FILTR, 10 KS</t>
  </si>
  <si>
    <t>03.05.02.03</t>
  </si>
  <si>
    <t>0169142</t>
  </si>
  <si>
    <t>70/33-56 MM, 5 KS</t>
  </si>
  <si>
    <t>0082656</t>
  </si>
  <si>
    <t>100 MM, PRŮHLEDNÝ, STANDARD, FILTR, 10 KS</t>
  </si>
  <si>
    <t>0082645</t>
  </si>
  <si>
    <t>45 MM, BÉŽOVÝ, STANDARD, 30 KS</t>
  </si>
  <si>
    <t>0086753</t>
  </si>
  <si>
    <t>PODLOŽKA AT LITTLE ONES ESTEEM SYNERGY FLEXIBILNÍ</t>
  </si>
  <si>
    <t>4,8-31 MM, DĚTSKÁ, 5 KS</t>
  </si>
  <si>
    <t>0169139</t>
  </si>
  <si>
    <t>0172063</t>
  </si>
  <si>
    <t>FUN SP</t>
  </si>
  <si>
    <t>SLUCHADLO ZÁVĚSNÉ DIGITÁLNÍ 6 KANÁLOVÉ</t>
  </si>
  <si>
    <t>0086770</t>
  </si>
  <si>
    <t>45/13-32 MM, 10 KS</t>
  </si>
  <si>
    <t>0086524</t>
  </si>
  <si>
    <t>35/13-22 MM, 5 KS</t>
  </si>
  <si>
    <t>0086776</t>
  </si>
  <si>
    <t>0169179</t>
  </si>
  <si>
    <t>CUTIMED GEL</t>
  </si>
  <si>
    <t>25G TUBA PRŮHLEDNÝ AMORFNÍ GEL K ČIŠTĚNÍ A UDRŽOVÁNÍ VLHKOSTI RÁNY STERILNÍ 1KS</t>
  </si>
  <si>
    <t>30G, TUBA S APLIKÁTOREM, KAT.ČÍSLO 0746</t>
  </si>
  <si>
    <t>0171689</t>
  </si>
  <si>
    <t>MOTION SX 5PX</t>
  </si>
  <si>
    <t>0169177</t>
  </si>
  <si>
    <t>CUTIMED SORBACT GEL</t>
  </si>
  <si>
    <t>7,5XCMX15CM ANTIMIKROBIÁLNÍ KRYTÍ SORBACT S HYDROGELEM STERILNÍ,10KS</t>
  </si>
  <si>
    <t>0078603</t>
  </si>
  <si>
    <t>OR 16B PÁSKA EPIKONDYLÁRNÍ S PLASTOVOU PELOTOU</t>
  </si>
  <si>
    <t>S - XXL, MODRÁ / ČERNÁ</t>
  </si>
  <si>
    <t>0078602</t>
  </si>
  <si>
    <t>OR 16A PÁSKA EPIKONDYLÁRNÍ S GUMOVOU PELOTOU</t>
  </si>
  <si>
    <t>0012006</t>
  </si>
  <si>
    <t>OR 16 BANDÁŽ LOKETNÍ S EPIKONDYLÁRNÍ PÁSKOU</t>
  </si>
  <si>
    <t>S - XXXL, MODRÁ / ČERNÁ</t>
  </si>
  <si>
    <t>0019308</t>
  </si>
  <si>
    <t>KRYTY KOL RP301</t>
  </si>
  <si>
    <t>0011279</t>
  </si>
  <si>
    <t>ODSTRAŇOVAČ PODLOŽKY CONVACARE</t>
  </si>
  <si>
    <t>0082211</t>
  </si>
  <si>
    <t>9X10 CM, CHIRURGICKÉ KRYTÍ SE STŘÍBREM, 10 KS</t>
  </si>
  <si>
    <t>0012086</t>
  </si>
  <si>
    <t>OPĚRKA ZAD MECHANICKY POLOHOVACÍ</t>
  </si>
  <si>
    <t>0172200</t>
  </si>
  <si>
    <t>2D PODLOŽKA PRO DĚTI, 17MM, 0-15MM, 14307</t>
  </si>
  <si>
    <t>0172203</t>
  </si>
  <si>
    <t>2D VÝPUSTNÝ SÁČEK, BÍLÝ, DĚTSKÝ, 27MM, FILTR, 14692</t>
  </si>
  <si>
    <t>0172202</t>
  </si>
  <si>
    <t>2D VÝPUSTNÝ SÁČEK, BÍLÝ, DĚTSKÝ, 17MM, FILTR, 14691</t>
  </si>
  <si>
    <t>0012083</t>
  </si>
  <si>
    <t>SEDAČKA CONTUR TVAROVANÁ MALÁ, VELKÁ</t>
  </si>
  <si>
    <t>0086847</t>
  </si>
  <si>
    <t>2D PODLOŽKA, 90MM, 15-88MM, 14309</t>
  </si>
  <si>
    <t>0045604</t>
  </si>
  <si>
    <t>DEONA B-UZAVŘENÁ, OTEVŘENÁ ŠPIČKA A-F</t>
  </si>
  <si>
    <t>0045622</t>
  </si>
  <si>
    <t>DEONA C-UZAVŘENÁ,OTEVŘENÁ ŠPIČKA A-GP</t>
  </si>
  <si>
    <t>0045633</t>
  </si>
  <si>
    <t>DEONA KLASIK-UZAVŘENÁ ŠPIČKA A-M PÁNSKÉ</t>
  </si>
  <si>
    <t>0086688</t>
  </si>
  <si>
    <t>2D VÝPUSTNÝ SÁČEK, PRŮHLEDNÝ, 70MM, MAXI, FILTR, 14344</t>
  </si>
  <si>
    <t>0023739</t>
  </si>
  <si>
    <t>103</t>
  </si>
  <si>
    <t>0135394</t>
  </si>
  <si>
    <t>PEVNÁ DESKA SEDU</t>
  </si>
  <si>
    <t>0023735</t>
  </si>
  <si>
    <t>100</t>
  </si>
  <si>
    <t>CHODÍTKO ČTYŘKOLOVÉ SKLÁDACÍ, BOVDENOVÉ BRZDY S ARETACÍ, SEDÁTKO, KOŠÍK, PODNOS</t>
  </si>
  <si>
    <t>0011983</t>
  </si>
  <si>
    <t>131</t>
  </si>
  <si>
    <t>BERLE PODPAŽNÍ DURALOVÁ, POLSTROVANÁ OPĚRKA I DRŽADLO, NAST. VÝŠKA, 3 VELIKOSTI</t>
  </si>
  <si>
    <t>ALTO PLUS CONFORT</t>
  </si>
  <si>
    <t>VOZÍK MECHANICKÝ POLOHOVACÍ SKLÁDACÍ, OPĚRKA HLAVY, ABD. KLÍN, STABIL. PELOTY</t>
  </si>
  <si>
    <t>0086687</t>
  </si>
  <si>
    <t>2D VÝPUSTNÝ SÁČEK, BÉŽOVÝ, 70MM, MAXI, FILTR, 14349</t>
  </si>
  <si>
    <t>0062391</t>
  </si>
  <si>
    <t>BLATNÍK HLINÍKOVÝ VÝŠKOVĚ STAVITELNÝ A ODNÍMATELNÝ</t>
  </si>
  <si>
    <t>0091551</t>
  </si>
  <si>
    <t>SYSTÉM KEPLER ESCHENBACH 4,2X12</t>
  </si>
  <si>
    <t>OBJ.Č.: 16733, MODULAR-PRISMATIC, ZV. NA DÁLKU 4,2X, NA BLÍZKO 5,0X, 220/1000M</t>
  </si>
  <si>
    <t>09.03.01.02</t>
  </si>
  <si>
    <t>0062398</t>
  </si>
  <si>
    <t>0062400</t>
  </si>
  <si>
    <t>SEDÁK PĚNOVÝ O TL. 3, 5 A 8CM</t>
  </si>
  <si>
    <t>0093921</t>
  </si>
  <si>
    <t>POTAŽENÝ HYDROFILNÍ KATETR IHNED K POUŽITÍ, ŽENSKÝ, CH8, 28508</t>
  </si>
  <si>
    <t>0142214</t>
  </si>
  <si>
    <t>POTAŽENÝ HYDROFILNÍ KATETR IHNED K POUŽITÍ, MUŽSKÝ, CH16, TIEMANN, 28496</t>
  </si>
  <si>
    <t>0140926</t>
  </si>
  <si>
    <t>ORTÉZA ZÁPĚSTÍ</t>
  </si>
  <si>
    <t>POD PRSTY</t>
  </si>
  <si>
    <t>0085624</t>
  </si>
  <si>
    <t>SÁČEK 1D UROSTOMICKÝ KONVEX PELICAN MINI 839551</t>
  </si>
  <si>
    <t>KOMPRESOROVÝ INHALÁTOR AIR FORCE MINI</t>
  </si>
  <si>
    <t>0045610</t>
  </si>
  <si>
    <t>DEONA B-UZAVŘENÁ, OTEVŘENÁ ŠPIČKA A-T</t>
  </si>
  <si>
    <t>0170018</t>
  </si>
  <si>
    <t>SLUCHADLO KANÁLOVÉ DIGITÁLNÍ AUDIFON LIBRA CIC P</t>
  </si>
  <si>
    <t>ZTRÁTY DO 115 DB, 8 KANÁLŮ,S VYŠŠÍM VÝKONEM</t>
  </si>
  <si>
    <t>0093047</t>
  </si>
  <si>
    <t>ORTÉZA KOLENNÍ S KLOUBEM 2031</t>
  </si>
  <si>
    <t>PRODYŠNÝ MATERIÁL, S BAVLNOU, 4 VELIKOSTI, BÉŽOVÝ, FIXACE SUCHÝMI ZIPY</t>
  </si>
  <si>
    <t>SIGMA</t>
  </si>
  <si>
    <t>6KOLOVÝ,Š.SED.40,45,50CM,NOSNOST150KG,POLSTROVANÝ,OSVĚTLENÍ</t>
  </si>
  <si>
    <t>0011648</t>
  </si>
  <si>
    <t>ORTÉZA RAMENNÍHO KLOUBU-DESSAULTŮV OBVAZ PAN 2.01</t>
  </si>
  <si>
    <t>UNIVERZÁLNÍ PRO PRAVÉ A LEVÉ RAMENO</t>
  </si>
  <si>
    <t>0140899</t>
  </si>
  <si>
    <t>KATÉTR GENTLECATH ŽENSKÝ</t>
  </si>
  <si>
    <t>0063680</t>
  </si>
  <si>
    <t>PUSH MED SHOULDER BRACE</t>
  </si>
  <si>
    <t>VEL.: 1 - 2</t>
  </si>
  <si>
    <t>0142465</t>
  </si>
  <si>
    <t>SEDÁK AMOVIDA MOTION ANATOMIC AV200</t>
  </si>
  <si>
    <t>ANTIDEKUBITNÍ SEDÁK, PAMĚŤOVÁ PĚNA</t>
  </si>
  <si>
    <t>0136044</t>
  </si>
  <si>
    <t>FIXACE PALCE, 4 DLAHY, DLOUHÁ, T 24</t>
  </si>
  <si>
    <t>SIC</t>
  </si>
  <si>
    <t>SIMONSCARE s.r.o.</t>
  </si>
  <si>
    <t>0038261</t>
  </si>
  <si>
    <t>SEFAM CLASSIC 19 + PSL</t>
  </si>
  <si>
    <t>HADICE S HADIČKOU PRO ZPĚTNÉ SNÍMÁNÍ TLAKU Z MASKY</t>
  </si>
  <si>
    <t>951</t>
  </si>
  <si>
    <t>Pavel Čelakovský</t>
  </si>
  <si>
    <t>0004174</t>
  </si>
  <si>
    <t>BORT WRIST SUPPORT WITH ALUMINIUM SPLINT</t>
  </si>
  <si>
    <t>DLAHA ZÁPĚSTNÍ 103 300</t>
  </si>
  <si>
    <t>0172377</t>
  </si>
  <si>
    <t>INTUIS 3 S</t>
  </si>
  <si>
    <t>0135543</t>
  </si>
  <si>
    <t>VOZÍK ELEKTRICKÝ FOREST KIDS+LIFT (SPRINGER)</t>
  </si>
  <si>
    <t>ŠÍŘE SEDU 26-38CM,EL.NAST.ÚHLU A VÝŠKY SEDU,ODPRUŽENÍ PŘ.A ZAD. KOL,NOSNOST 50KG</t>
  </si>
  <si>
    <t>0093953</t>
  </si>
  <si>
    <t>ORTÉZA KOLEN.RIGIDNÍ VE FIXACI 20° 101R 20</t>
  </si>
  <si>
    <t>VEL.OBV.KOLENA S-35-38CM, M-39-42CM, L-43-46CM</t>
  </si>
  <si>
    <t>0093952</t>
  </si>
  <si>
    <t>ORTÉZA KOLENNÍ RIGIDNÍ PŘÍMÁ 101R</t>
  </si>
  <si>
    <t>0063725</t>
  </si>
  <si>
    <t>ORTÉZA KOLENNÍ NEOPRENOVÁ ROZEP.VYŠŠÍ SNÍŽEK 101E</t>
  </si>
  <si>
    <t>VEL.OBV.KOLENA S-35-36CM,M-37-38CM,L-39-40CM,XL-41-42CM,XXL-43-44CM</t>
  </si>
  <si>
    <t>0021988</t>
  </si>
  <si>
    <t>ORTÉZA KOLENNÍ NEOPRÉNOVÁ ROZEPÍNACÍ SNÍŽEK 101C</t>
  </si>
  <si>
    <t>0021987</t>
  </si>
  <si>
    <t>ORTÉZA KOLENNÍ NEOPRÉNOVÁ SNÍŽEK 101B</t>
  </si>
  <si>
    <t>VEL.OBV.KOLENA S-35-36,CM,M-37-38CM,L-39-40CM,XL-41-42CM,XXL-43-44CM</t>
  </si>
  <si>
    <t>0023838</t>
  </si>
  <si>
    <t>ORTÉZA CLAVIKULÁRNÍ 108A</t>
  </si>
  <si>
    <t>VEL.S-DO 50CM, M-DO 60CM,L-DO 70CM, XL-DO 80CM, XXL-DO 90CM</t>
  </si>
  <si>
    <t>0171573</t>
  </si>
  <si>
    <t>WIDEX UNIQUE U-FA 330</t>
  </si>
  <si>
    <t>SLUCHADLO ZÁVĚSNÉ, 10 KANÁLŮ, U-PLATFORMA, PRO ZTRÁTY DO 90 DB</t>
  </si>
  <si>
    <t>0171679</t>
  </si>
  <si>
    <t>WIDEX UNIQUE U-FM 330</t>
  </si>
  <si>
    <t>SLUCHADLO ZÁVĚSNÉ, 10 KANÁLŮ, U-PLATFORMA, PRO ZTRÁTY DO 95 DB</t>
  </si>
  <si>
    <t>0019018</t>
  </si>
  <si>
    <t>ORTÉZA KOLENNÍ PATELÁRNÍ SILISTAB GENU 2345</t>
  </si>
  <si>
    <t>BEZ OTVORU, 6 VELIKOSTÍ</t>
  </si>
  <si>
    <t>0172356</t>
  </si>
  <si>
    <t>MOTION 13 3NX</t>
  </si>
  <si>
    <t>0090904</t>
  </si>
  <si>
    <t>OKLUZOR NÁPLASŤOVÝ ORTOPAD BÍLÝ,100 KS V BAL</t>
  </si>
  <si>
    <t>VEL.J/M/R,KAT.Č.70021,70022,70024, US70026, US70028, US70029</t>
  </si>
  <si>
    <t>0093224</t>
  </si>
  <si>
    <t>ORTÉZA ZÁPĚSTÍ A PALCE RUKY PAN 5.05</t>
  </si>
  <si>
    <t>S DLAHAMI PRO ZÁPĚSTÍ A PALEC RUKY, PROVEDENÍ PRAVÁ A LEVÁ,</t>
  </si>
  <si>
    <t>0090905</t>
  </si>
  <si>
    <t>OKLUZOR NÁPLASŤOVÝ ORTOPAD TĚLOVÝ,100 KS V BAL</t>
  </si>
  <si>
    <t>VEL.J/R,KAT.Č.70121,70124, US70145, US70146</t>
  </si>
  <si>
    <t>0011662</t>
  </si>
  <si>
    <t>ORTÉZA PRSTŮ RUKY PAN 5.04</t>
  </si>
  <si>
    <t>S DLAHOU, UNIVERZÁLNÍ PRO PRAVOU A LEVOU RUKU</t>
  </si>
  <si>
    <t>0011661</t>
  </si>
  <si>
    <t>ORTÉZA PALCE RUKY PAN 5.03</t>
  </si>
  <si>
    <t>S DLAHOU, UNIVERZÁLNÍ PRO PRAVÝ A LEVÝ PALEC</t>
  </si>
  <si>
    <t>0011660</t>
  </si>
  <si>
    <t>ORTÉZA ZÁPĚSTÍ DLOUHÁ PAN 5.02</t>
  </si>
  <si>
    <t>S DLAHOU</t>
  </si>
  <si>
    <t>0140699</t>
  </si>
  <si>
    <t>ORTÉZA LOKTE FIXAČNÍ PAN 4.05</t>
  </si>
  <si>
    <t>FIXACE LOKETNÍHO KLOUBU SE ZÁVĚSNÝM POPRUHEM</t>
  </si>
  <si>
    <t>0078597</t>
  </si>
  <si>
    <t>OR 3D ORTÉZA KOLEN. KL. PEVNÁ S FLEXÍ 20 STUPŇŮ S PŘÍD. FLEXÍ HLEZNA</t>
  </si>
  <si>
    <t>XS - XL, MODRÁ</t>
  </si>
  <si>
    <t>0078596</t>
  </si>
  <si>
    <t>OR 3C ORTÉZA KOLENNÍHO KLOUBU PEVNÁ PŘÍMÁ</t>
  </si>
  <si>
    <t>XS - XL, MODRÁ / ČERNÁ</t>
  </si>
  <si>
    <t>AIRFIT F30</t>
  </si>
  <si>
    <t>VELIKOST: S, M</t>
  </si>
  <si>
    <t>PODNOŽKA BZ8</t>
  </si>
  <si>
    <t>KRÁTKÁ, ELEKTRICKY POLOHOVACÍ S PODPĚROU LÝTKA, STUPAČKA ÚHLOVĚ STAVITELNÁ</t>
  </si>
  <si>
    <t>0093054</t>
  </si>
  <si>
    <t>ORTÉZA KOLENNÍ DLOUHÁ S NASTAVITELNÝM KLOUBEM 4039</t>
  </si>
  <si>
    <t>NASTAVITELNÝ KLOUB, DÉLKA 45, 55, 67 CM, PEVNÁ FIXACE, UNIVERZ. VELIKOST, MODRÁ</t>
  </si>
  <si>
    <t>0135287</t>
  </si>
  <si>
    <t>POLOHOVÁNÍ ZÁDOVÉ OPĚRKY SE39</t>
  </si>
  <si>
    <t>ELEKTRICKY POLOHOVACÍ SEDAČKA A ZÁDOVÁ OPĚRKA</t>
  </si>
  <si>
    <t>0011650</t>
  </si>
  <si>
    <t>ORTÉZA RAMENNÍHO KLOUBU-GILCHRIST PAN 2.03</t>
  </si>
  <si>
    <t>0136085</t>
  </si>
  <si>
    <t>KANJO</t>
  </si>
  <si>
    <t>BATERIOVÝ VANOVÝ ZVEDÁK, DVIH 6,5 - 45,5 CM,SKLON ZÁDOVÉ OPĚRKY, NOSNOST 140 KG</t>
  </si>
  <si>
    <t>0135587</t>
  </si>
  <si>
    <t>MINKO</t>
  </si>
  <si>
    <t>ŠÍŘE SEDU 36-52 CM,HL.41-51,5 CM,SKLOPNÁ ZÁDA,PŘEDNÍ KOLA 10",NOSNOST 136 KG</t>
  </si>
  <si>
    <t>0082611</t>
  </si>
  <si>
    <t>20-70 MM, BÉŽOVÝ, STANDARD, FILTR, 30 KS</t>
  </si>
  <si>
    <t>0170802</t>
  </si>
  <si>
    <t>45 MM, PRŮHLEDNÝ, STANDARD, 10 KS</t>
  </si>
  <si>
    <t>ZVUKOVODOVÉ OPN OTICON, 48 KANÁLŮ, 360ST DETEKCE ŘEČI, BLUETOOTH KOMUNIKACE</t>
  </si>
  <si>
    <t>0045582</t>
  </si>
  <si>
    <t>LONARIS MICRO A-G, ŠPICE UZ-OT, VŠECHNY BARVY A VELIKOSTI</t>
  </si>
  <si>
    <t>0045576</t>
  </si>
  <si>
    <t>LONARIS MICRO DÁMSKÉ A-G ŠPICE OT-UZ, VŠECHNY BARVY A VELIKOSTI</t>
  </si>
  <si>
    <t>0045577</t>
  </si>
  <si>
    <t>LONARIS MICRO TĚHOTENSKÉ A-G , ŠPICE UZ-OT , VŠECHNY BARVY A VELIKOSTI</t>
  </si>
  <si>
    <t>LÍMEC KRČNÍ MĚKKÝ AT53029</t>
  </si>
  <si>
    <t>0045285</t>
  </si>
  <si>
    <t>LONARIS A RUKAVICE A-C,C-G , VŠECHNY BARVY A VELIKOSTI</t>
  </si>
  <si>
    <t>0085604</t>
  </si>
  <si>
    <t>SÁČEK 1D UZAVŘENÝ PELICAN STANDART 839403-413</t>
  </si>
  <si>
    <t>0085603</t>
  </si>
  <si>
    <t>SÁČEK 1D UZAVŘENÝ PELICAN STANDART 839402</t>
  </si>
  <si>
    <t>0172182</t>
  </si>
  <si>
    <t>MOTION SP 3PX</t>
  </si>
  <si>
    <t>0172049</t>
  </si>
  <si>
    <t>MOTION P 3PX</t>
  </si>
  <si>
    <t>0135288</t>
  </si>
  <si>
    <t>PODNOŽKY BZ7E</t>
  </si>
  <si>
    <t>ELEKTRICKY POLOHOVACÍ S OPOROU LÝTKA</t>
  </si>
  <si>
    <t>0093048</t>
  </si>
  <si>
    <t>ORTÉZA KOLENNÍ S KLOUBEM 2037</t>
  </si>
  <si>
    <t>PRODYŠNÝ MAT.,S BAVLNOU,5 VEL.,BÉŽOVÝ,FIXACE SUCHÝMI ZIPY,CELOPLOŠNĚ ROZEPÍN.</t>
  </si>
  <si>
    <t>INFUZNÍ SET NERIA STEEL</t>
  </si>
  <si>
    <t>PRŮM. G27, 1 LUMEN, DÉLKA INF. SETU 60 CM, DÉLKA JEHLY 10 MM, 10 KS</t>
  </si>
  <si>
    <t>0093989</t>
  </si>
  <si>
    <t>HYALUBRIX VISKOELASTICKÝ ROZTOK</t>
  </si>
  <si>
    <t>INTRAARTIKULÁRNÍ INJEKCE 1X2 ML/30 MG HRAZENY 3 APLIKACE DO 1 KLOUBU/6 MĚS.</t>
  </si>
  <si>
    <t>0169313</t>
  </si>
  <si>
    <t>5CMX9,2M FIXACE HYPOALERGENNÍ NETKANÝ TEXTIL S ADHEZÍ,1 ROLE NESTERILNÍ</t>
  </si>
  <si>
    <t>4600,0</t>
  </si>
  <si>
    <t>0169312</t>
  </si>
  <si>
    <t>7,2CMX5CM STERILNÍ FILMOVÉ KRYTÍ S NEPŘILNAVÝM POLŠTÁŘKEM,5KS</t>
  </si>
  <si>
    <t>0045362</t>
  </si>
  <si>
    <t>MEMORY MEDICAL STOCKINGS A-D</t>
  </si>
  <si>
    <t>0169541</t>
  </si>
  <si>
    <t>SLUCHADLO KANÁLOVÉ DIGITÁLNÍ AUDIFON VICO CIC TRT</t>
  </si>
  <si>
    <t>ZTRÁTY DO 65 DB, 4 KANÁLY, S TINITUS MASKEREM</t>
  </si>
  <si>
    <t>0169311</t>
  </si>
  <si>
    <t>7,2CMX5CM STERILNÍ FILMOVÉ KRYTÍ S NEPŘILNAVÝM POLŠTÁŘKEM,50KS</t>
  </si>
  <si>
    <t>0016186</t>
  </si>
  <si>
    <t>STABILIZAČNÍ KOLEČKA ODNÍMATELNÁ</t>
  </si>
  <si>
    <t>0140209</t>
  </si>
  <si>
    <t>ORTÉZA ZÁDOVÁ FX-213</t>
  </si>
  <si>
    <t>ORTÉZA ZÁDOVÁ VYSOKÁ (ROZSAH TH-LS) S KOVOVÝMI DLAHAMI A DOPÍNACÍ TAHY</t>
  </si>
  <si>
    <t>0015971</t>
  </si>
  <si>
    <t>BOČNÍ VÝPLNĚ PRO ÚPRAVU ŠÍŘKY SEDU</t>
  </si>
  <si>
    <t>0085154</t>
  </si>
  <si>
    <t>FREESTYLE OPTIUM Β-KETONE-TESTOVACÍ PROUŽKY PRO MĚŘENÍ Β KETONŮ V KRVI</t>
  </si>
  <si>
    <t>10KS</t>
  </si>
  <si>
    <t>0019437</t>
  </si>
  <si>
    <t>ORTÉZA BEDERNÍ PÁS L.S.B. - DVOJÍ ZPEVNĚNÍ</t>
  </si>
  <si>
    <t>VÝŠKA 26CM, V-VÝZTUŽE, SUCHÝ ZIP, BARVA ČERNÁ</t>
  </si>
  <si>
    <t>0011996</t>
  </si>
  <si>
    <t>LUNA 291360061</t>
  </si>
  <si>
    <t>PŘÍDAVNÁ OTOČNÁ SEDACÍ DESKA, PŘÍSLUŠENSTVÍ K EL. VANOVÉMU ZVEDÁKU</t>
  </si>
  <si>
    <t>0169606</t>
  </si>
  <si>
    <t>SAMI THE SEAL</t>
  </si>
  <si>
    <t>0169604</t>
  </si>
  <si>
    <t>INNOSPIRE ESSENCE</t>
  </si>
  <si>
    <t>ARMONY700</t>
  </si>
  <si>
    <t>AKTIVNÍ ANTIDEKUBITNÍ MATRACE, 203X88X20 CM, CPRM, STATIC, NOSNOST 50-170 KG</t>
  </si>
  <si>
    <t>RIC</t>
  </si>
  <si>
    <t>0142173</t>
  </si>
  <si>
    <t>KATETR TIEMANN</t>
  </si>
  <si>
    <t>TIEMANN KATETR, NEPOTAHOVANÝ CH 16, 40 CM, 100 KS</t>
  </si>
  <si>
    <t>CNC</t>
  </si>
  <si>
    <t>TIEMANN KATETR, NEPOTAHOVANÝ CH 10, 40 CM, 100 KS</t>
  </si>
  <si>
    <t>TIEMANN KATETR, NEPOTAHOVANÝ CH 20, 40 CM, 100 KS</t>
  </si>
  <si>
    <t>TIEMANN KATETR, NEPOTAHOVANÝ CH 18, 40 CM, 100 KS</t>
  </si>
  <si>
    <t>TIEMANN KATETR, NEPOTAHOVANÝ CH 08, 40 CM, 100 KS</t>
  </si>
  <si>
    <t>0142175</t>
  </si>
  <si>
    <t>KATETR NELATON DÁMSKÝ</t>
  </si>
  <si>
    <t>ŽENSKÝ KATETR, NEPOTAHOVANÝ CH 18, 18 CM, 100 KS</t>
  </si>
  <si>
    <t>ŽENSKÝ KATETR, NEPOTAHOVANÝ CH 16, 18 CM, 100 KS</t>
  </si>
  <si>
    <t>0172924</t>
  </si>
  <si>
    <t>AQVITOX SILICONE NON-BORDER</t>
  </si>
  <si>
    <t>10X10CM,NON-BORDERED,10KS</t>
  </si>
  <si>
    <t>Aqvitox technology s.r.o.</t>
  </si>
  <si>
    <t>0172928</t>
  </si>
  <si>
    <t>AQVITOX PHMB FOAM NON-BORDER</t>
  </si>
  <si>
    <t>0172922</t>
  </si>
  <si>
    <t>AQVITOX SILICONE BORDER</t>
  </si>
  <si>
    <t>10X10CM,BORDER,10KS</t>
  </si>
  <si>
    <t>0169447</t>
  </si>
  <si>
    <t>DREAMSTAR INFO EVOLVE S NÁDOBKOU NA VODU</t>
  </si>
  <si>
    <t>KOMPLET SE ZÁKLADNÍM PŘÍSLUŠENSTVÍM</t>
  </si>
  <si>
    <t>SEF</t>
  </si>
  <si>
    <t>0135280</t>
  </si>
  <si>
    <t>OPĚRKA ZAD L34</t>
  </si>
  <si>
    <t>ANATOMICKY TVAROVANÁ</t>
  </si>
  <si>
    <t>QUICKIE KRYPTON F</t>
  </si>
  <si>
    <t>MECH. VOZÍK AKTIVNÍ,SKLÁDACÍ KARBONOVÝ RÁM, Š.S 32-46 CM PO 2 CM,NOSNOST 110KG</t>
  </si>
  <si>
    <t>QUICKIE KRYPTON R</t>
  </si>
  <si>
    <t>MECH. VOZÍK AKTIVNÍ, PEVNÝ KARBONOVÝ RÁM, Š.S 32-46 CM PO 2 CM,NOSNOST 125KG</t>
  </si>
  <si>
    <t>9990439</t>
  </si>
  <si>
    <t>KALHOTOVÝ FIXAČNÍ PÁS</t>
  </si>
  <si>
    <t>0169429</t>
  </si>
  <si>
    <t>TENA BED PLUS WINGS SECURE ZONE 180X80</t>
  </si>
  <si>
    <t>PODLOŽKY ABSORPČNÍ SE ZÁLOŽKAMI,180X80CM,2300ML,20KS</t>
  </si>
  <si>
    <t>0140439</t>
  </si>
  <si>
    <t>LÍMEC KRČNÍ</t>
  </si>
  <si>
    <t>0140927</t>
  </si>
  <si>
    <t>S NASTAVENÍM EXTENZE A FLEXE</t>
  </si>
  <si>
    <t>P915 L</t>
  </si>
  <si>
    <t>POLOHOVACÍ PODLOŽKA POD PŘEDLOKTÍ, PUR PĚNA S PAMĚTÍ</t>
  </si>
  <si>
    <t>P911 L</t>
  </si>
  <si>
    <t>POLOHOVACÍ ABDUKČNÍ KLÍN, PUR PĚNA, FIXAČNÍ PÁS NA SUCHÝ ZIP</t>
  </si>
  <si>
    <t>0062490</t>
  </si>
  <si>
    <t>KLÍN ABDUKČNÍ,NASTAVITELNÝ,ODKLOPNÝ</t>
  </si>
  <si>
    <t>0136434</t>
  </si>
  <si>
    <t>EPIFORCE</t>
  </si>
  <si>
    <t>BANDÁŽ LOKTE S EPIKONDYLÁRNÍ PÁSKOU PRO LÉČBU MED/LAT EPIKONDYLITIDY</t>
  </si>
  <si>
    <t>9990442</t>
  </si>
  <si>
    <t>CAMELEON VCWK9AC</t>
  </si>
  <si>
    <t>VOZÍK MECHANICKÝ ZÁKLADNÍ ODLEHČENÝ</t>
  </si>
  <si>
    <t>0085578</t>
  </si>
  <si>
    <t>2D VÝPUSTNÝ SÁČEK, PRŮHLEDNÝ, 50MM, MAXI, FILTR, 10385</t>
  </si>
  <si>
    <t>0093611</t>
  </si>
  <si>
    <t>XP WALKER</t>
  </si>
  <si>
    <t>DLAHA HLEZENNÍ POOPERAČNÍ PNEUMATICKÁ ČTYŘKOMOROVÁ RIGIDNÍ, DLOUHÁ</t>
  </si>
  <si>
    <t>0170747</t>
  </si>
  <si>
    <t>CÉVKA ODSÁVACÍ PVC VEL.6,DÉLKA 50 CM,100KS</t>
  </si>
  <si>
    <t>0093704</t>
  </si>
  <si>
    <t>PD DYNAMIC PARAPODIUM</t>
  </si>
  <si>
    <t>ZAŘÍZENÍ POLOHOVACÍ VERTIKALIZAČNÍ</t>
  </si>
  <si>
    <t>0012091</t>
  </si>
  <si>
    <t>PÁSEK FIXAČNÍ PRO CHODIDLA</t>
  </si>
  <si>
    <t>0093613</t>
  </si>
  <si>
    <t>FP WALKER</t>
  </si>
  <si>
    <t>DLAHA HLEZENNÍ POOPERAČNÍ PNEUMATICKÁ DVOUKOMOROVÁ RIGIDNÍ</t>
  </si>
  <si>
    <t>0085581</t>
  </si>
  <si>
    <t>2D VÝPUSTNÝ SÁČEK, BÉŽOVÝ, 70MM, MAXI, FILTR, 10367</t>
  </si>
  <si>
    <t>0140454</t>
  </si>
  <si>
    <t>ORTÉZA KOTNÍKU</t>
  </si>
  <si>
    <t>PEVNÁ</t>
  </si>
  <si>
    <t>0085657</t>
  </si>
  <si>
    <t>1D UROSTOMICKÝ SÁČEK, MÍRNÝ KONVEX, BÉŽOVÝ, 15-33, MAXI, 11811</t>
  </si>
  <si>
    <t>0082215</t>
  </si>
  <si>
    <t>1D VÝPUSTNÝ SÁČEK, MÍRNÝ KONVEX, BÉŽOVÝ, 15-43, MAXI, FILTR, OKÉNKO, 15209</t>
  </si>
  <si>
    <t>0004732</t>
  </si>
  <si>
    <t>2,5CMX5M,1KS</t>
  </si>
  <si>
    <t>0082214</t>
  </si>
  <si>
    <t>1D VÝPUSTNÝ SÁČEK, MÍRNÝ KONVEX, BÉŽOVÝ, 15-43, MIDI, FILTR, OKÉNKO, 15202</t>
  </si>
  <si>
    <t>0170792</t>
  </si>
  <si>
    <t>JEHLY INPEN PRO VŠECHNA INZULÍNOVÁ PERA</t>
  </si>
  <si>
    <t>G 30X8/0,30X8MM,100KS</t>
  </si>
  <si>
    <t>0170791</t>
  </si>
  <si>
    <t>G 31X6/0,25X6MM,100KS</t>
  </si>
  <si>
    <t>0022434</t>
  </si>
  <si>
    <t>PÁS FIXAČNÍ PÁNEVNÍ,POLSTROVANÝ</t>
  </si>
  <si>
    <t>0062581</t>
  </si>
  <si>
    <t>0170842</t>
  </si>
  <si>
    <t>IME-DC 30G KREVNÍ LANCETY</t>
  </si>
  <si>
    <t>0086836</t>
  </si>
  <si>
    <t>1D UZAVŘENÝ SÁČEK, PRŮHLEDNÝ, 10-76, MAXI, FILTR, 15470</t>
  </si>
  <si>
    <t>0062572</t>
  </si>
  <si>
    <t>0086835</t>
  </si>
  <si>
    <t>1D UZAVŘENÝ SÁČEK, PRŮHLEDNÝ, 10-66, MIDI, FILTR, 15441</t>
  </si>
  <si>
    <t>0082217</t>
  </si>
  <si>
    <t>1D UZAVŘENÝ SÁČEK, BÉŽOVÝ, 10-76, MAXI, FILTR, KONTROLNÍ OKÉNKO, 15030</t>
  </si>
  <si>
    <t>0093271</t>
  </si>
  <si>
    <t>PÁNEVNÍ PÁS 100H</t>
  </si>
  <si>
    <t>PÁS VHODNÝ PRO STAŽENÍ PÁNVE NEBO JAKO OPORA PŘI TĚHOTENSTVÍ.</t>
  </si>
  <si>
    <t>0093512</t>
  </si>
  <si>
    <t>AIRFIT N20 FOR HER</t>
  </si>
  <si>
    <t>VELIKOST: S, M, L</t>
  </si>
  <si>
    <t>ODSÁVAČKA ASPIRA BASIC 11LPM</t>
  </si>
  <si>
    <t>PROFESIONÁLNÍ LÉKAŘSKÝ ODSÁVACÍ PŘÍSTROJ</t>
  </si>
  <si>
    <t>FLN</t>
  </si>
  <si>
    <t>Cheirón a.s.</t>
  </si>
  <si>
    <t>0136227</t>
  </si>
  <si>
    <t>PÁNEVNÍ PÁS 100HB GRAVID</t>
  </si>
  <si>
    <t>TĚHOTENSKÝ PÁS PRO PODPORU BŘICHA PŘI TĚHOTENSTVÍ, POMÁHÁ PŘI POLESTI ZAD.</t>
  </si>
  <si>
    <t>0172651</t>
  </si>
  <si>
    <t>KANYLA TRACHEOSTOMICKÁ ARMOVANÁ PVC+KOVOVÁ SPIRÁLA SPIRAFLEX UNI 2 ICX</t>
  </si>
  <si>
    <t>17506,ARM. KAN., NASTAV.DÉLKA PO 5MM, 15MM KONEKTOR,2 FLEX.VNITŘ.KAN.VEL.7-11</t>
  </si>
  <si>
    <t>0170789</t>
  </si>
  <si>
    <t>PROUŽKY DIAGNOSTICKÉ VERI-Q BALANCE (PRO ZP KÓDY 0170787-8; 0142142)</t>
  </si>
  <si>
    <t>MIO</t>
  </si>
  <si>
    <t>0169090</t>
  </si>
  <si>
    <t>TRANSPARENTNÍ,PAROPROPUSTNÉ,12X12CM,10KS</t>
  </si>
  <si>
    <t>1440,0</t>
  </si>
  <si>
    <t>0170788</t>
  </si>
  <si>
    <t>GLUKOMETR VERI-Q 2001</t>
  </si>
  <si>
    <t>INZ.REŽIM,PŘÍSTROJ,BATERIE,ODB.PERO,10 PROUŽKŮ,10 LANCET</t>
  </si>
  <si>
    <t>0169087</t>
  </si>
  <si>
    <t>KRYTÍ ABSORPČNÍ ECLYPSE ADHERENT</t>
  </si>
  <si>
    <t>S GELOVÝMI KRYSTALY, SE SILIKONOVOU KONTAKTNÍ VRSTVOU,10X10CM,10KS</t>
  </si>
  <si>
    <t>0086584</t>
  </si>
  <si>
    <t>SÁČEK 1D ESTEEM UROSTOMICKÝ</t>
  </si>
  <si>
    <t>13-45 MM, PRŮHLEDNÝ, STANDARD, 10 KS</t>
  </si>
  <si>
    <t>0082705</t>
  </si>
  <si>
    <t>LANCETY MULTILET SUPER SOFT II</t>
  </si>
  <si>
    <t>JEDNORÁZOVÁ VÝMĚNNÁ LANCETA-JEHLA, 50KS</t>
  </si>
  <si>
    <t>0168407</t>
  </si>
  <si>
    <t>SLUCHADLO BOLTCOVÉ DIGITÁLNÍ TRIMROVÉ</t>
  </si>
  <si>
    <t>AUDIFON AVERO IS+ DVOUKANÁLOVÉ, ZTRÁTY DO 75 DB</t>
  </si>
  <si>
    <t>0170055</t>
  </si>
  <si>
    <t>GLUKOMETR MYLIFE UNIO</t>
  </si>
  <si>
    <t>INZULÍNOVÝ REŽIM,KOMPLETNÍ SET</t>
  </si>
  <si>
    <t>0019306</t>
  </si>
  <si>
    <t>YOGA</t>
  </si>
  <si>
    <t>VOZÍK MECHANICKÝ AKTIVNÍ PROGEO, INDIV. NASTAVENÍ, SKLÁDACÍ RÁM I OPĚRKA ZAD</t>
  </si>
  <si>
    <t>0135128</t>
  </si>
  <si>
    <t>TEKNA ADVANCE</t>
  </si>
  <si>
    <t>0019303</t>
  </si>
  <si>
    <t>EXELLE VARIO</t>
  </si>
  <si>
    <t>VOZÍK MECH. AKTIVNÍ PROGEO, INDIV. NASTAVENÍ, SKLÁDACÍ RÁM, ODNÍM. PODNOŽKY</t>
  </si>
  <si>
    <t>0168404</t>
  </si>
  <si>
    <t>AUDIFON AVERO X  DVOUKANÁLOVÉ, ZTRÁTY DO 95 DB</t>
  </si>
  <si>
    <t>0004158</t>
  </si>
  <si>
    <t>BORT FINGER JOINT SUPPORT</t>
  </si>
  <si>
    <t>DLAHA NA PRSTNÍ KLOUBY 133 300</t>
  </si>
  <si>
    <t>INTERMITENTNÍ, 2 BOČ. OTVORY, DÉLKA 360 MM, PRŮM. CH 14, PVC, ZAHNUTÝ, 100 KS</t>
  </si>
  <si>
    <t>INTERMITENTNÍ, 2 BOČ. OTVORY, DÉLKA 360 MM, PRŮM. CH 10, PVC, ZAHNUTÝ, 100 KS</t>
  </si>
  <si>
    <t>P9705 B</t>
  </si>
  <si>
    <t>POLOHOVACÍ PODLOŽKA BUMERANG, PS MIKROKULIČKY, SNÍMATELNÝ POTAH</t>
  </si>
  <si>
    <t>P9704 B</t>
  </si>
  <si>
    <t>POLOHOVACÍ PODLOŽKA PODKOVA, PS MIKROKULIČKY, SNÍMATELNÝ POTAH</t>
  </si>
  <si>
    <t>P9703 B</t>
  </si>
  <si>
    <t>POLOHOVACÍ PODLOŽKA ABDUKČNÍ POLŠTÁŘ, PS MIKROKULIČKY, SNÍMATELNÝ POTAH</t>
  </si>
  <si>
    <t>0093080</t>
  </si>
  <si>
    <t>ORTÉZA RAMENNÍ 1072</t>
  </si>
  <si>
    <t>PRODYŠNÝ NEOPRÉN S BAVL.VYPODLOŽ., 4 VELIKOSTI, BÉŽOVÝ</t>
  </si>
  <si>
    <t>P9702 B</t>
  </si>
  <si>
    <t>POLOHOVACÍ PODLOŽKA CYLINDRICKÝ VÁLEC, PS MIKROKULIČKY, SNÍMATELNÝ POTAH</t>
  </si>
  <si>
    <t>P9701 B</t>
  </si>
  <si>
    <t>POLOHOVACÍ PODLOŽKA POLŠTÁŘ UNI STANDARD, PS MIKROKULIČKY, SNÍMATELNÝ POTAH</t>
  </si>
  <si>
    <t>P9700 B</t>
  </si>
  <si>
    <t>POLOHOVACÍ PODLOŽKA POLŠTÁŘ UNI SMALL, PS MIKROKULIČKY, SNÍMATELNÝ POTAH</t>
  </si>
  <si>
    <t>P913 L</t>
  </si>
  <si>
    <t>ANTIDEKUBITNÍ PODLOŽKA POD HLAVU, PUR PĚNA S PAMĚTÍ, ANATOMICKÝ TVAR</t>
  </si>
  <si>
    <t>P912 L</t>
  </si>
  <si>
    <t>ANTIDEKUBITNÍ PODLOŽKA POD LOKET, PUR PĚNA S PAMĚTÍ</t>
  </si>
  <si>
    <t>P906 T</t>
  </si>
  <si>
    <t>ANTIDEKUBITNÍ PODLOŽKA POD PATY, PUR PĚNA S PAMĚTÍ, ABDUKČNÍ KLÍN, PRO OBĚ DK</t>
  </si>
  <si>
    <t>P904 T</t>
  </si>
  <si>
    <t>ANTIDEKUBITNÍ PODLOŽKA POD PATU, PUR PĚNA S PAMĚTÍ, ANATOMICKÝ TVAR, DVĚ POLOHY</t>
  </si>
  <si>
    <t>0011657</t>
  </si>
  <si>
    <t>ORTÉZA LOKTE S LIMITACÍ PAN 4.02</t>
  </si>
  <si>
    <t>SE ZÁVĚSEM, NASTAVENÍ FLEXE A EXTENZE PO 10 STUPNÍCH</t>
  </si>
  <si>
    <t>0172780</t>
  </si>
  <si>
    <t>MOTION 13P 7NX</t>
  </si>
  <si>
    <t>0011656</t>
  </si>
  <si>
    <t>ORTÉZA LOKTE S KLOUBY PAN 4.01</t>
  </si>
  <si>
    <t>ELASTICKÁ ORTÉZA S JEDNOOSÝMI KLOUBY</t>
  </si>
  <si>
    <t>0172354</t>
  </si>
  <si>
    <t>MOTION 13 7NX</t>
  </si>
  <si>
    <t>0171764</t>
  </si>
  <si>
    <t>45/13-21 MM, 5 KS</t>
  </si>
  <si>
    <t>ECOFIT PLUS</t>
  </si>
  <si>
    <t>LŮŽKO POLOHOVACÍ ELEKTRICKÉ, POJÍZDNÉ, S HRAZDOU A HRAZDIČKOU</t>
  </si>
  <si>
    <t>0170799</t>
  </si>
  <si>
    <t>45 MM, PRŮHLEDNÝ, MALÝ, 10 KS</t>
  </si>
  <si>
    <t>0169776</t>
  </si>
  <si>
    <t>10X10 CM, PĚNOVÉ KRYTÍ S TECHNOLOGIÍ HYDROFIBER A SE STŘÍBREM, 10 KS</t>
  </si>
  <si>
    <t>9990468</t>
  </si>
  <si>
    <t>ORTIKA CRYSTAL</t>
  </si>
  <si>
    <t>0172910</t>
  </si>
  <si>
    <t>2D PODLOŽKA, OBRÁCENÝ KONVEX, S OUŠKY, 50MM, 18510</t>
  </si>
  <si>
    <t>0136373</t>
  </si>
  <si>
    <t>BEDERNÍ PÁS ECD 0830</t>
  </si>
  <si>
    <t>VÝŠKA 24 CM, 5 VEL.,OBVOD PASU 60-115 CM,PRODYŠNÝ</t>
  </si>
  <si>
    <t>S JEMNĚ ADHERENTNÍM OKRAJEM 23CMX23CM,PRO SAKRUM,5KS</t>
  </si>
  <si>
    <t>2645,0</t>
  </si>
  <si>
    <t>0005922</t>
  </si>
  <si>
    <t>0093938</t>
  </si>
  <si>
    <t>DRYTEX WRAP ECONOMY HINGED KNEE</t>
  </si>
  <si>
    <t>ORTÉZA KOLENNÍ PRO INSTABILITU MCL, LCL, CELKOVÉ ZPEVNĚNÍ, ROZEPÍNACÍ</t>
  </si>
  <si>
    <t>0005903</t>
  </si>
  <si>
    <t>0005899</t>
  </si>
  <si>
    <t>KURT STUPAČKOVÝ - OPORA PATY</t>
  </si>
  <si>
    <t>0093939</t>
  </si>
  <si>
    <t>SURROUND FLOAM ELBOW</t>
  </si>
  <si>
    <t>PÁSKA EPIKONDYLÁRNÍ, POMŮCKA PRO MEDIÁLNÍ/LATERÁLNÍ EPIKONDYLITIDU</t>
  </si>
  <si>
    <t>0005898</t>
  </si>
  <si>
    <t>KURT STUPAČKOVÝ - DRŽÁK ŠPIČEK</t>
  </si>
  <si>
    <t>0005891</t>
  </si>
  <si>
    <t>STABILIZAČNÍ VZPĚRA OPĚRKY ZAD</t>
  </si>
  <si>
    <t>MUSE IQ I2000 ITC</t>
  </si>
  <si>
    <t>0093299</t>
  </si>
  <si>
    <t>P902 T</t>
  </si>
  <si>
    <t>ANTIDEKUBITNÍ PODLOŽKA POD PATY, PUR PĚNA S PAMĚTÍ, ANATOMICKÝ TVAR, PRO OBĚ DK</t>
  </si>
  <si>
    <t>0093298</t>
  </si>
  <si>
    <t>P901 T</t>
  </si>
  <si>
    <t>ANTIDEKUBITNÍ PODLOŽKA POD PATU, PUR PĚNA S PAMĚTÍ, ANATOMICKÝ TVAR</t>
  </si>
  <si>
    <t>0019491</t>
  </si>
  <si>
    <t>P951 D</t>
  </si>
  <si>
    <t>ANTIDEKUBITNÍ PODLOŽKA POD ZÁDA, PUR PĚNA S PAMĚTÍ, 3 VELIKOSTI, FIXAČNÍ PÁS</t>
  </si>
  <si>
    <t>07.06.02.04</t>
  </si>
  <si>
    <t>0142459</t>
  </si>
  <si>
    <t>P361 CR</t>
  </si>
  <si>
    <t>ANTIDEKUBITNÍ PODLOŽKA DO VOZÍKU VISCOFLEX AIR,PUR PĚNA S PAMĚTÍ,VZDUCHOVÉ JÁDRO</t>
  </si>
  <si>
    <t>0078995</t>
  </si>
  <si>
    <t>P302 C</t>
  </si>
  <si>
    <t>ANTIDEKUBITNÍ PODLOŽKA DO VOZÍKU POLYAIR 100,2 VZDUCH.KOMORY,MANOMETR,VÝŠKA 10CM</t>
  </si>
  <si>
    <t>0078994</t>
  </si>
  <si>
    <t>P301 C</t>
  </si>
  <si>
    <t>ANTIDEKUBITNÍ PODLOŽKA DO VOZÍKU POLYAIR 60,2 VZDUCH. KOMORY,MANOMETR,VÝŠKA 6 CM</t>
  </si>
  <si>
    <t>0140099</t>
  </si>
  <si>
    <t>P361 CP</t>
  </si>
  <si>
    <t>ANTIDEKUBITNÍ PODLOŽKA DO VOZÍKU VISCOFLEX+, PUR PĚNA S PAMĚTÍ, ABDUKČNÍ KLÍN</t>
  </si>
  <si>
    <t>0142458</t>
  </si>
  <si>
    <t>P361 CA</t>
  </si>
  <si>
    <t>ANTIDEKUBITNÍ PODLOŽKA DO VOZÍKU VISCOFLEX+, PUR PĚNA S PAMĚTÍ, ANATOMICKÝ TVAR</t>
  </si>
  <si>
    <t>0039572</t>
  </si>
  <si>
    <t>P341 C</t>
  </si>
  <si>
    <t>ANTIDEKUBITNÍ PODLOŽKA DO VOZÍKU DUOFORM, PUR PĚNA, 2 TYPY GELU, ANATOMICKÝ TVAR</t>
  </si>
  <si>
    <t>0140098</t>
  </si>
  <si>
    <t>P361 C</t>
  </si>
  <si>
    <t>ANTIDEKUBITNÍ PODLOŽKA DO VOZÍKU VISCOFLEX, PUR PĚNA S PAMĚTÍ, ANATOMICKÝ TVAR</t>
  </si>
  <si>
    <t>0078993</t>
  </si>
  <si>
    <t>P314 C</t>
  </si>
  <si>
    <t>ANTIDEKUBITNÍ PODLOŽKA DO VOZÍKU MIXTE, KOMBINACE GELU A PUR PĚNY</t>
  </si>
  <si>
    <t>0093332</t>
  </si>
  <si>
    <t>P161 M-OR</t>
  </si>
  <si>
    <t>ANTIDEKUBITNÍ MATRACE VISCOFLEX AIR, PUR PĚNA S PAMĚTÍ, VZDUCHOVÁ ČÁST POD PÁNVÍ</t>
  </si>
  <si>
    <t>0063715</t>
  </si>
  <si>
    <t>P161 M-OPP</t>
  </si>
  <si>
    <t>ANTIDEKUBITNÍ MATRACE VISCOFLEX, PUR PĚNA S PAMĚTÍ, VYMĚKČENÝ STŘED A PATNÍ ČÁST</t>
  </si>
  <si>
    <t>P9711 B</t>
  </si>
  <si>
    <t>POLOHOVACÍ ABDUKČNÍ KLÍN, PS MIKROKULIČKY, SNÍMATELNÝ POTAH</t>
  </si>
  <si>
    <t>0093297</t>
  </si>
  <si>
    <t>P161 M-OP</t>
  </si>
  <si>
    <t>ANTIDEKUBITNÍ MATRACE VISCOFLEX, PUR PĚNA S PAMĚTÍ, VYMĚKČENÝ STŘED</t>
  </si>
  <si>
    <t>0063714</t>
  </si>
  <si>
    <t>P181 M</t>
  </si>
  <si>
    <t>ANTIDEKUBITNÍ MATRACE POLYMULTI VISCO, VYMĚKČENÉ ČÁSTI Z PUR PĚNY S PAMĚTÍ</t>
  </si>
  <si>
    <t>0172454</t>
  </si>
  <si>
    <t>CUTIMED SILTEC B OVALE</t>
  </si>
  <si>
    <t>S JEMNĚ ADHERENTNÍM OKRAJEM 7CMX10CM,SPECIÁLNÍ OVÁLNÝ TVAR,10KS</t>
  </si>
  <si>
    <t>CUTIMED SILTEC B</t>
  </si>
  <si>
    <t>S JEMNĚ ADHERENTNÍM OKRAJEM 17,5CMX17,5CM,AKTIVNÍ PLOCHA 12,3CMX12,3CM,5KS</t>
  </si>
  <si>
    <t>0172452</t>
  </si>
  <si>
    <t>S JEMNĚ ADHERENTNÍM OKRAJEM 15CMX15CM,AKTIVNÍ PLOCHA 10CMX10CM,10KS</t>
  </si>
  <si>
    <t>0140206</t>
  </si>
  <si>
    <t>ORTÉZA HLEZNA - WALKER EST 086</t>
  </si>
  <si>
    <t>ORTÉZA HLEZNA, IMOBILIZAČNÍ TYPU ROM WALKER STAVITELNÝ ROZSAH POHYBU</t>
  </si>
  <si>
    <t>0140216</t>
  </si>
  <si>
    <t>ZÁVĚS PAŽE C-42</t>
  </si>
  <si>
    <t>ZÁVĚS PAŽE TEXTILNÍ C-42</t>
  </si>
  <si>
    <t>0140858</t>
  </si>
  <si>
    <t>EPITÉZA PRSNÍ ABC MASSAGEFORM SHAPER 11285</t>
  </si>
  <si>
    <t>KOREKČNÍ SYMETRICKÁ S MASÁŽNÍM EFEKTEM NA LYMPHEDÉM</t>
  </si>
  <si>
    <t>0140857</t>
  </si>
  <si>
    <t>EPITÉZA PRSNÍ ABC FLOWABLE BACK TRIANGLE 10270</t>
  </si>
  <si>
    <t>SYMETRICKÁ TROJÚHELNÍKOVITÁ, TVARUJÍCÍ GEL NA ZADNÍ STRANĚ</t>
  </si>
  <si>
    <t>0140421</t>
  </si>
  <si>
    <t>EPIKODYLÁRNÍ PÁSKA EPI-MED T48001</t>
  </si>
  <si>
    <t>0140856</t>
  </si>
  <si>
    <t>EPITÉZA PRSNÍ ABC FLOWABLE BACK CLASSIC ASYMMETRIC 10250</t>
  </si>
  <si>
    <t>ASYMETRICKÁ PLNÁ, TVARUJÍCÍ GEL NA ZADNÍ STRANĚ</t>
  </si>
  <si>
    <t>0045759</t>
  </si>
  <si>
    <t>OFA CLASSIC A-T-UZAVŘENÁ,OTEVŘENÁ ŠPIČKA</t>
  </si>
  <si>
    <t>0140855</t>
  </si>
  <si>
    <t>EPITÉZA PRSNÍ ABC SUPER SOFT TRIANGLE 10248</t>
  </si>
  <si>
    <t>0140647</t>
  </si>
  <si>
    <t>CERVIKÁLNÍ ORTÉZA ORTEL C4 VARIO T49280</t>
  </si>
  <si>
    <t>VPŘEDU NASTAVITELNÁ VÝŠKA 9-16 CM, UNIVERZÁLNÍ VELIKOST</t>
  </si>
  <si>
    <t>0140854</t>
  </si>
  <si>
    <t>EPITÉZA PRSNÍ ABC MASSAGEFORM ATTACH 10475</t>
  </si>
  <si>
    <t>SAMOLEPÍCÍ S MASÁŽNÍM EFEKTEM NA LYMPHEDÉM</t>
  </si>
  <si>
    <t>0171753</t>
  </si>
  <si>
    <t>PODLOŽKA 2D EAKIN DOT 839807</t>
  </si>
  <si>
    <t>PLOCHÁ,60MM,35MM,NAVÁDĚCÍ KRUH,MĚKČENÁ,FLEXIBILNÍ,5KS</t>
  </si>
  <si>
    <t>0171752</t>
  </si>
  <si>
    <t>PODLOŽKA 2D EAKIN DOT 839806</t>
  </si>
  <si>
    <t>PLOCHÁ,60MM,32,5MM,NAVÁDĚCÍ KRUH,MĚKČENÁ,FLEXIBILNÍ,5KS</t>
  </si>
  <si>
    <t>0171750</t>
  </si>
  <si>
    <t>PODLOŽKA 2D EAKIN DOT 839804</t>
  </si>
  <si>
    <t>PLOCHÁ,60MM,27,5MM,NAVÁDĚCÍ KRUH,MĚKČENÁ,FLEXIBILNÍ,5KS</t>
  </si>
  <si>
    <t>0171749</t>
  </si>
  <si>
    <t>PODLOŽKA 2D EAKIN DOT 839803</t>
  </si>
  <si>
    <t>PLOCHÁ,60MM,25MM,NAVÁDĚCÍ KRUH,MĚKČENÁ,FLEXIBILNÍ,5KS</t>
  </si>
  <si>
    <t>0171748</t>
  </si>
  <si>
    <t>PODLOŽKA 2D EAKIN DOT 839802</t>
  </si>
  <si>
    <t>PLOCHÁ,60MM,22,5MM,NAVÁDĚCÍ KRUH,MĚKČENÁ,FLEXIBILNÍ,5KS</t>
  </si>
  <si>
    <t>0171747</t>
  </si>
  <si>
    <t>PODLOŽKA 2D EAKIN DOT 839801</t>
  </si>
  <si>
    <t>PLOCHÁ,60/20MM, NAVÁDĚCÍ KRUH, MĚKKÁ, FLEXIBILNÍ, 5KS</t>
  </si>
  <si>
    <t>0171746</t>
  </si>
  <si>
    <t>PODLOŽKA 2D EAKIN DOT 839800</t>
  </si>
  <si>
    <t>PLOCHÁ,60MM,K ÚPRAVĚ 15-37,5MM,NAVÁDĚCÍ KRUH,MĚKČENÁ, FLEXIBILNÍ,5KS</t>
  </si>
  <si>
    <t>0170511</t>
  </si>
  <si>
    <t>SÁČEK 1D VÝPUSTNÝ PELICAN PED DĚTSKÝ CONVEX 839707</t>
  </si>
  <si>
    <t>BÉŽOVÝ S POTISKEM,K ÚPRAVĚ VELIKOSTI,BEZSVORKOVÝ UZÁVĚR,10KS</t>
  </si>
  <si>
    <t>0170510</t>
  </si>
  <si>
    <t>KROUŽEK C VYROVNÁVACÍ,TĚSNÍCÍ STOMA WRAP VELKÝ 839006</t>
  </si>
  <si>
    <t>85MM,10KS</t>
  </si>
  <si>
    <t>0170509</t>
  </si>
  <si>
    <t>FILM BARIÉROVÝ VE SPRAYI 839026</t>
  </si>
  <si>
    <t>50ML,1KS</t>
  </si>
  <si>
    <t>0169076</t>
  </si>
  <si>
    <t>DESTIČKA VYROVNÁVACÍ COHESIVE 10X20 839003</t>
  </si>
  <si>
    <t>HYDROKOLOIDNÍ DESTIČKA PRO STOMIKY,5KS</t>
  </si>
  <si>
    <t>0140929</t>
  </si>
  <si>
    <t>BANDÁŽ BŘIŠNÍ</t>
  </si>
  <si>
    <t>POOPERAČNÍ</t>
  </si>
  <si>
    <t>04.02.06.02</t>
  </si>
  <si>
    <t>0130096</t>
  </si>
  <si>
    <t>KROUŽEK EAKIN,839002</t>
  </si>
  <si>
    <t>KROUŽEK MALÝ,EAKIN-48MM,30KS</t>
  </si>
  <si>
    <t>0086867</t>
  </si>
  <si>
    <t>OKÉNKO EAKIN,839280</t>
  </si>
  <si>
    <t>PŘÍSTUPOVÉ OKÉNKO DO SÁČKŮ EAKIN,5KS</t>
  </si>
  <si>
    <t>0140930</t>
  </si>
  <si>
    <t>PÁS ZÁDOVÝ</t>
  </si>
  <si>
    <t>SE ČTYŘMI DURALOVÝMI DLAHAMI</t>
  </si>
  <si>
    <t>0140923</t>
  </si>
  <si>
    <t>ZABUDOVANÁ PELOTA</t>
  </si>
  <si>
    <t>VCBP0032 FIX</t>
  </si>
  <si>
    <t>CHODÍTKO ČTYŘBODOVÉ PEVNÉ SKLÁDACÍ</t>
  </si>
  <si>
    <t>0085665</t>
  </si>
  <si>
    <t>2D UROSTOMICKÝ SÁČEK, BÉŽOVÝ, 60MM, MAXI, 11846</t>
  </si>
  <si>
    <t>VCBK223 EDI</t>
  </si>
  <si>
    <t>CHODÍTKO ČTYŘKOLOVÉ S PŘEDLOKETNÍMI OPĚRKAMI</t>
  </si>
  <si>
    <t>0082076</t>
  </si>
  <si>
    <t>KRYTÍ COM 30 OBVAZOVÁ TEXTÍLIE KOMBINOVANÁ</t>
  </si>
  <si>
    <t>10CMX7,5CM,Č.KAT.140-1075;POUZE NA NEKREKTOM.PLOCHY U POPÁLENIN,1KS</t>
  </si>
  <si>
    <t>0085664</t>
  </si>
  <si>
    <t>2D UROSTOMICKÝ SÁČEK, BÉŽOVÝ, 50MM, MAXI, 11845</t>
  </si>
  <si>
    <t>VCBP0024</t>
  </si>
  <si>
    <t>OPĚRNÁ KOZIČKA TŘÍBODOVÁ</t>
  </si>
  <si>
    <t>0085663</t>
  </si>
  <si>
    <t>2D UROSTOMICKÝ SÁČEK, BÉŽOVÝ, 40MM, MAXI, 11844</t>
  </si>
  <si>
    <t>0170748</t>
  </si>
  <si>
    <t>CÉVKA ODSÁVACÍ PVC VEL.8,DÉLKA 50 CM,100KS</t>
  </si>
  <si>
    <t>VCBP0021</t>
  </si>
  <si>
    <t>OPĚRNÁ KOZIČKA ČTYŘBODOVÁ</t>
  </si>
  <si>
    <t>0082010</t>
  </si>
  <si>
    <t>OCTENILIN WOUND IRRIGATION SOLUTION</t>
  </si>
  <si>
    <t>ROZTOK NA VÝPLACH RAN, 350ML</t>
  </si>
  <si>
    <t>0172451</t>
  </si>
  <si>
    <t>S JEMNĚ ADHERENTNÍM OKRAJEM 12,5CMX12,5CM,AKTIVNÍ PLOCHA 8,2CMX8,2CM,10KS</t>
  </si>
  <si>
    <t>0093089</t>
  </si>
  <si>
    <t>ORTÉZA PALCE S KOVOVOU DLAHOU 1089</t>
  </si>
  <si>
    <t>PRODYŠNÝ NEOPRÉN S BAVL.VYPODL., 4 VELIKOSTI, BÉŽOVÝ</t>
  </si>
  <si>
    <t>INTERMITENTNÍ, 2 BOČ. OTVORY, DÉLKA 360 MM, PRŮM. CH 14, PVC, ROVNÝ, 100 KS</t>
  </si>
  <si>
    <t>0172450</t>
  </si>
  <si>
    <t>S JEMNĚ ADHERENTNÍM OKRAJEM 10CMX10CM,AKTIVNÍ PLOCHA 6CMX6CM,10KS</t>
  </si>
  <si>
    <t>CUTIMED SILTEC PLUS</t>
  </si>
  <si>
    <t>KRYTÍ PĚNOVÉ ABSORPČNÍ,PĚNA S MĚKKÝM SILIKONEM A SUPERABSORBENTY 20CMX20CM,5KS</t>
  </si>
  <si>
    <t>KRYTÍ PĚNOVÉ ABSORPČNÍ,PĚNA S MĚKKÝM SILIKONEM A SUPERABSORBENTY 10CMX20CM,10KS</t>
  </si>
  <si>
    <t>INTERMITENTNÍ, 2 BOČ. OTVORY, DÉLKA 360 MM, PRŮM. CH 12, PVC, ROVNÝ, 100 KS</t>
  </si>
  <si>
    <t>0171957</t>
  </si>
  <si>
    <t>SLUCHADLO ZVUKOVODOVÉ DIGITÁLNÍ AUDIFON SINO ITE V60</t>
  </si>
  <si>
    <t>ZTRÁTY DO 105 DB, 9 KANÁLŮ</t>
  </si>
  <si>
    <t>0086525</t>
  </si>
  <si>
    <t>48/22-33 MM, 5 KS</t>
  </si>
  <si>
    <t>0086818</t>
  </si>
  <si>
    <t>SÁČEK 2D NATURA UROSTOMICKÝ</t>
  </si>
  <si>
    <t>57 MM, PRŮHLEDNÝ, MALÝ, 10 KS</t>
  </si>
  <si>
    <t>0169143</t>
  </si>
  <si>
    <t>32/13-19 MM, 5 KS</t>
  </si>
  <si>
    <t>0003091</t>
  </si>
  <si>
    <t>KRYTKA STOMIE 1D STOMADRESS</t>
  </si>
  <si>
    <t>19-50 MM, JEDNODÍLNÁ, BÉŽOVÁ, FILTR, 30 KS</t>
  </si>
  <si>
    <t>03.01.02.04</t>
  </si>
  <si>
    <t>0085647</t>
  </si>
  <si>
    <t>70/33-56 MM, 10 KS</t>
  </si>
  <si>
    <t>0135282</t>
  </si>
  <si>
    <t>BEZPEČNOSTNÍ DRŽÁK OVLADAČE SE 53</t>
  </si>
  <si>
    <t>VÝKLOPNÝ DO STRANY</t>
  </si>
  <si>
    <t>0140775</t>
  </si>
  <si>
    <t>ORTÉZA KOLENNÍ PRUŽINOVÁ SELITE</t>
  </si>
  <si>
    <t>5 VELIKOSTÍ (S,M,L,XL,XXL), PRAVÉ A LEVÉ PROVEDENÍ</t>
  </si>
  <si>
    <t>0023734</t>
  </si>
  <si>
    <t>12 SC</t>
  </si>
  <si>
    <t>CHODÍTKO DVOUKOLOVÉ, ÚZKÝ PEVNÝ RÁM, NASTAVITELNÁ VÝŠKA, 3 VELIKOSTI</t>
  </si>
  <si>
    <t>916</t>
  </si>
  <si>
    <t>0023695</t>
  </si>
  <si>
    <t>121 JDA</t>
  </si>
  <si>
    <t>BERLE PŘEDLOKETNÍ S UZAVŘENOU NASTAVITELNOU SKLOPNOU OPĚRKOU, DĚTSKÁ</t>
  </si>
  <si>
    <t>0023691</t>
  </si>
  <si>
    <t>121 AT</t>
  </si>
  <si>
    <t>BERLE PŘEDLOKETNÍ S UZAVŘENOU NASTAVITELNOU SKLOPNOU OPĚRKOU, PRODLOUŽENÁ</t>
  </si>
  <si>
    <t>0023690</t>
  </si>
  <si>
    <t>121 A</t>
  </si>
  <si>
    <t>BERLE PŘEDLOKETNÍ S UZAVŘENOU NASTAVITELNOU SKLOPNOU OPĚRKOU, NASTAVITELNÁ VÝŠKA</t>
  </si>
  <si>
    <t>45 MM, BÉŽOVÝ, S OKÉNKEM, VELKÝ, FILTR, 30 KS</t>
  </si>
  <si>
    <t>0023687</t>
  </si>
  <si>
    <t>121</t>
  </si>
  <si>
    <t>BERLE PŘEDLOKETNÍ S UZAVŘENOU SKLOPNOU OPĚRKOU, NASTAVITELNÁ VÝŠKA</t>
  </si>
  <si>
    <t>57 MM, BÉŽOVÝ, S OKÉNKEM, VELKÝ, FILTR, 30 KS</t>
  </si>
  <si>
    <t>70 MM, BÉŽOVÝ, S OKÉNKEM, VELKÝ, FILTR, 30 KS</t>
  </si>
  <si>
    <t>0172357</t>
  </si>
  <si>
    <t>PURE 13 7NX</t>
  </si>
  <si>
    <t>0170012</t>
  </si>
  <si>
    <t>SLUCHADLO BOLTCOVÉ DIGITÁLNÍ AUDIFON MIRO IS+</t>
  </si>
  <si>
    <t>ZTRÁTY DO 105 DB, 4 KANÁLY</t>
  </si>
  <si>
    <t>0039566</t>
  </si>
  <si>
    <t>TDX SP2</t>
  </si>
  <si>
    <t>DRŽÁK OVLADAČE STRANOVĚ ODKLOPNÝ - PŘÍSLUŠENSTVÍ K ELEKTRICKÝM VOZ.INVACARE (RC)</t>
  </si>
  <si>
    <t>0039786</t>
  </si>
  <si>
    <t>ORTÉZA ZÁPĚSTNÍ N001B</t>
  </si>
  <si>
    <t>ZN.JASPER, KOVOVÁ VÝSTUHA, PRAVÁ,LEVÁ</t>
  </si>
  <si>
    <t>0020719</t>
  </si>
  <si>
    <t>OPĚRKA HLAVY STAVITELNÁ - PŘÍSLUŠENSTVÍ K ELEKTRICKÝM VOZÍKŮM INVACARE (RC)</t>
  </si>
  <si>
    <t>0172143</t>
  </si>
  <si>
    <t>LAVANID 2 RINGERŮV ROZTOK S 0,04% POLYHEXANIDU</t>
  </si>
  <si>
    <t>10X250ML</t>
  </si>
  <si>
    <t>0170933</t>
  </si>
  <si>
    <t>SLUCHADLO ZÁVĚSNÉ DIGITÁLNÍ MINI 9-KANÁLOVÉ BEZDRÁTOVÉ 4 PROGRAMY</t>
  </si>
  <si>
    <t>JUNA 9 PICO RITE BTE BERNAFON ZTRÁTY DO 90 DB</t>
  </si>
  <si>
    <t>0140416</t>
  </si>
  <si>
    <t>KÝLNÍ PÁS ORTEL 2730</t>
  </si>
  <si>
    <t>JEDNOSTRANNÝ, NASTAVITELNÝ, 4 VELIKOSTI</t>
  </si>
  <si>
    <t>0136408</t>
  </si>
  <si>
    <t>BERLE PODPAŽNÍ ASHLEY</t>
  </si>
  <si>
    <t>DURALOVÁ,NASTAVITELNÁ 114 - 154CM,NOSNOST 120KG</t>
  </si>
  <si>
    <t>0171346</t>
  </si>
  <si>
    <t>5X5CM,2KS</t>
  </si>
  <si>
    <t>0135521</t>
  </si>
  <si>
    <t>PELOTY BOČNÍ - STEHENNÍ NEBO KOLENNÍ</t>
  </si>
  <si>
    <t>PŘÍSLUŠENSVÍ VOZÍKŮ SANGO, ODNÍMATELNÉ RŮZNÉ VELIKOSTI POLSTRU</t>
  </si>
  <si>
    <t>DTP</t>
  </si>
  <si>
    <t>0062120</t>
  </si>
  <si>
    <t>OPĚRKA HLAVY NASTAVITELNÁ</t>
  </si>
  <si>
    <t>PŘÍSLUŠENSTVÍ KE KOČÁRKU ZDRAVOTNÍMU CORZO/CORZINO/PIPER</t>
  </si>
  <si>
    <t>PAT</t>
  </si>
  <si>
    <t>0135457</t>
  </si>
  <si>
    <t>POLŠTÁŘKY VYMEZOVACÍ - FLEXI SADA</t>
  </si>
  <si>
    <t>PŘÍSLUŠENSTVÍ KE KOČÁRKU ZDRAVOTNÍMU PIPER</t>
  </si>
  <si>
    <t>0016405</t>
  </si>
  <si>
    <t>KÜSCHALL CHAMPION</t>
  </si>
  <si>
    <t>PÁS FIXAČNÍ DVOUBODOVÝ - PŘÍSLUŠENSTVÍ K VOZÍKŮM KÜSCHALL (RC)</t>
  </si>
  <si>
    <t>0062319</t>
  </si>
  <si>
    <t>PŘÍSLUŠENSTVÍ KE KOČÁRKU ZDRAVOTNÍMU TOM/DIXIE</t>
  </si>
  <si>
    <t>0062127</t>
  </si>
  <si>
    <t>OPĚRKA HLAVY S PODPOROU KRČNÍ PÁTEŘE</t>
  </si>
  <si>
    <t>PŘÍSLUŠENSTVÍ KE KOČÁRKU ZDRAVOTNÍMU TOM/BEN</t>
  </si>
  <si>
    <t>0039511</t>
  </si>
  <si>
    <t>KALHOTKY SEDACÍ FIXAČNÍ</t>
  </si>
  <si>
    <t>0039510</t>
  </si>
  <si>
    <t>FIXACE RAMEN A HRUDNÍKU</t>
  </si>
  <si>
    <t>15X15CM,BORDER,10KS V BAL.</t>
  </si>
  <si>
    <t>0039508</t>
  </si>
  <si>
    <t>PÁS NOŽNÍ POUTACÍ</t>
  </si>
  <si>
    <t>0039504</t>
  </si>
  <si>
    <t>0039503</t>
  </si>
  <si>
    <t>OPĚRKA BOČNÍ NASTAVITELNÁ</t>
  </si>
  <si>
    <t>0039502</t>
  </si>
  <si>
    <t>0021916</t>
  </si>
  <si>
    <t>OPĚRKA HLAVY JEDNODÍLNÁ S BOČNÍ FIXACÍ</t>
  </si>
  <si>
    <t>0019258</t>
  </si>
  <si>
    <t>PÁS FIXAČNÍ PĚTIBODOVÝ</t>
  </si>
  <si>
    <t>0093260</t>
  </si>
  <si>
    <t>PODPORA LUMBÁLNÍ</t>
  </si>
  <si>
    <t>0012047</t>
  </si>
  <si>
    <t>VYMEZENÍ BOČNIC OPĚRY ZAD</t>
  </si>
  <si>
    <t>0172686</t>
  </si>
  <si>
    <t>WIDEX EVOKE E-F2 110</t>
  </si>
  <si>
    <t>SLUCHADLO ZÁVĚSNÉ 2.4 GHZ, 6 KANÁLŮ, E-PLATFORMA, PRO ZTRÁTY DO 95/105 DB</t>
  </si>
  <si>
    <t>0172684</t>
  </si>
  <si>
    <t>WIDEX EVOKE E-FS 110</t>
  </si>
  <si>
    <t>SLUCHADLO ZÁVĚSNÉ, 6 KANÁLŮ, E-PLATFORMA, PRO ZTRÁTY DO 95/105 DB</t>
  </si>
  <si>
    <t>0172683</t>
  </si>
  <si>
    <t>WIDEX EVOKE E-PA 110</t>
  </si>
  <si>
    <t>SLUCHADLO ZÁVĚSNÉ, 6 KANÁLŮ, E-PLATFORMA, PRO ZTRÁTY DO 85 DB</t>
  </si>
  <si>
    <t>0172682</t>
  </si>
  <si>
    <t>WIDEX EVOKE E-XP 110</t>
  </si>
  <si>
    <t>0172681</t>
  </si>
  <si>
    <t>WIDEX EVOKE E-CIC 110</t>
  </si>
  <si>
    <t>0130070</t>
  </si>
  <si>
    <t>SÁČEK 2D STOMOCUR UZAVŘENÝ CLIC CD7070CW</t>
  </si>
  <si>
    <t>BÉŽOVÝ S OKÉNKEM,FILTR,70MM</t>
  </si>
  <si>
    <t>0080989</t>
  </si>
  <si>
    <t>OBINADLO ELASTICKÉ FIXA CREP</t>
  </si>
  <si>
    <t>4CMX4M,TAŽNOST 160%,1KS</t>
  </si>
  <si>
    <t>0130069</t>
  </si>
  <si>
    <t>SÁČEK 2D STOMOCUR UZAVŘENÝ CLIC CD5757CW</t>
  </si>
  <si>
    <t>BÉŽOVÝ S OKÉNKEM,FILTR,57MM</t>
  </si>
  <si>
    <t>0080988</t>
  </si>
  <si>
    <t>12CMX4M,TAŽNOST 160%,20KS</t>
  </si>
  <si>
    <t>0135297</t>
  </si>
  <si>
    <t>CSI ROZHRANÍ - OTOČNÉ, NASTAV. ÚHEL NÁKLONU, RYCHLOUPÍNACÍ MECHANISMUS</t>
  </si>
  <si>
    <t>PŘÍSLUŠENSTVÍ K PODVOZKU SPECIÁLNÍMU TOM5-CSI</t>
  </si>
  <si>
    <t>OVLÁDÁNÍ VOZÍKU BRADOU POMOCÍ JOYSTICKU, EL. ODKLOP. KONZOLE</t>
  </si>
  <si>
    <t>PŘÍSLUŠENSVÍ VOZÍKŮ SANGO (RC)</t>
  </si>
  <si>
    <t>INFUZNÍ SET NERIA MULTI STEEL</t>
  </si>
  <si>
    <t>PRŮM. G27, 2 LUMEN, DÉLKA INF. SETU 30+60 CM, DÉLKA JEHLY 08 MM, 10 KS</t>
  </si>
  <si>
    <t>0142791</t>
  </si>
  <si>
    <t>PRŮM. G29, 1 LUMEN, DÉLKA INF. SETU 60 CM, DÉLKA JEHLY 06 MM, 10 KS</t>
  </si>
  <si>
    <t>0142790</t>
  </si>
  <si>
    <t>PRŮM. G27, 1 LUMEN, DÉLKA INF. SETU 60 CM, DÉLKA JEHLY 06 MM, 10 KS</t>
  </si>
  <si>
    <t>0142788</t>
  </si>
  <si>
    <t>PRŮM. G27, 1 LUMEN, DÉLKA INF. SETU 80 CM, DÉLKA JEHLY 10 MM, 10 KS</t>
  </si>
  <si>
    <t>0142789</t>
  </si>
  <si>
    <t>PRŮM. G27, 1 LUMEN, DÉLKA INF. SETU 80 CM, DÉLKA JEHLY 08 MM, 10 KS</t>
  </si>
  <si>
    <t>INTERTON, READY 4, RD470-DW</t>
  </si>
  <si>
    <t>SLUCHADLO BTE, BATERIE V13, 12 KANÁLŮ, WIRELESS, MFI</t>
  </si>
  <si>
    <t>0011807</t>
  </si>
  <si>
    <t>PRUŽNÁ KRČNÍ PODPĚRA ORTEL C1 ANATOMIC 2394</t>
  </si>
  <si>
    <t>VÝŠKY 7,5, 9 A 11 CM, 3 VELIKOSTI</t>
  </si>
  <si>
    <t>0080356</t>
  </si>
  <si>
    <t>TRANSPORE CHIRURGICKÁ NÁPLAST</t>
  </si>
  <si>
    <t>1527-0; 1,25CM X 9,15M, PÁSKA NA CÍVCE, 1KS</t>
  </si>
  <si>
    <t>1143,8</t>
  </si>
  <si>
    <t>945</t>
  </si>
  <si>
    <t>PRUŽNÁ KRČNÍ PODPĚRA ORTEL C1 CLASSIC 2393</t>
  </si>
  <si>
    <t>VÝŠKY 8  A 10 CM, 3 VELIKOSTI</t>
  </si>
  <si>
    <t>0080357</t>
  </si>
  <si>
    <t>1527-1; 2,5CM X 9,15M, PÁSKA NA CÍVCE, 1KS</t>
  </si>
  <si>
    <t>2287,5</t>
  </si>
  <si>
    <t>0093644</t>
  </si>
  <si>
    <t>ORTÉZA HLEZENNÍHO KLOUBU 4106</t>
  </si>
  <si>
    <t>PRODYŠNÝ MATERIÁL, BOČNÍ VYZTUŽENÍ, ŠNĚROVANÝ, 4 VELIKOSTI, ČERNÝ</t>
  </si>
  <si>
    <t>0172141</t>
  </si>
  <si>
    <t>6X1000ML</t>
  </si>
  <si>
    <t>0019011</t>
  </si>
  <si>
    <t>EPIKODYLÁRNÍ PÁSKA CONDYLEX 7007</t>
  </si>
  <si>
    <t>2 VELIKOSTI</t>
  </si>
  <si>
    <t>0093640</t>
  </si>
  <si>
    <t>ORTÉZA PNEUMATICKÁ HLEZENNÍHO KLOUBU 4009</t>
  </si>
  <si>
    <t>PNEUMATICKÉ VLOŽKY, BOČNÍ VYZTUŽENÍ, ZAPÍNÁNÍ VELCRO PÁSY, 2 VELIKOSTI, BÍLÝ</t>
  </si>
  <si>
    <t>0011811</t>
  </si>
  <si>
    <t>ORTÉZA LOKTE SILISTAB EPI 2305</t>
  </si>
  <si>
    <t>SILIKONOVÁ PELOTA, OBOUSTRANNÁ, 6 VELIKOSTÍ</t>
  </si>
  <si>
    <t>0093037</t>
  </si>
  <si>
    <t>ORTÉZA HLEZENNÍ ŠNĚROVACÍ S VÝZTUHOU 4007</t>
  </si>
  <si>
    <t>PEVNÁ PELOTA, 4 VELIKOSTI</t>
  </si>
  <si>
    <t>0013149</t>
  </si>
  <si>
    <t>KOMPRESY Z GÁZY NESTERILNÍ</t>
  </si>
  <si>
    <t>10X10CM,8 VRSTEV,17 NITÍ,100KS</t>
  </si>
  <si>
    <t>0172135</t>
  </si>
  <si>
    <t>KRYTÍ LAVANID S POLYHEXANIDEM 10X10CM</t>
  </si>
  <si>
    <t>0093031</t>
  </si>
  <si>
    <t>ORTÉZA HLEZENNÍ SE SPIRÁL. VÝZTUŽÍ 1008</t>
  </si>
  <si>
    <t>PRODYŠNÝ NEOPRÉN S BAVL.VYPODL.,4 VEL.,ČERNÝ NEBO BÉŽOVÝ,PŘÍDAVNÝ STAHUJ.PÁS</t>
  </si>
  <si>
    <t>0136326</t>
  </si>
  <si>
    <t>PODPRSENKA KOMPRESIVNÍ CAREFIX SOPHIA</t>
  </si>
  <si>
    <t>KAT.Č.3342,BEZEŠVÁ HRUDNÍ POOPERAČNÍ BANDÁŽ,VYSOKÝ STUPEŇ KOMPRESE</t>
  </si>
  <si>
    <t>TYT</t>
  </si>
  <si>
    <t>DAHLHAUSEN CZ, spol. s r. o.</t>
  </si>
  <si>
    <t>0022740</t>
  </si>
  <si>
    <t>ORTÉZA PALCE RUKY 035</t>
  </si>
  <si>
    <t>FIXACE PALCE RUKY S INDIVIDUÁLNĚ NASTAVITELNOU DLAHOU.</t>
  </si>
  <si>
    <t>0170803</t>
  </si>
  <si>
    <t>57 MM, PRŮHLEDNÝ,STANDARD, 10 KS</t>
  </si>
  <si>
    <t>0086775</t>
  </si>
  <si>
    <t>0170801</t>
  </si>
  <si>
    <t>38 MM, PRŮHLEDNÝ, STANDARD, 10 KS</t>
  </si>
  <si>
    <t>AIRFIT P10</t>
  </si>
  <si>
    <t>0082669</t>
  </si>
  <si>
    <t>500G, LÁHEV S UZÁVĚREM, KAT.ČÍSLO 0265</t>
  </si>
  <si>
    <t>0161117</t>
  </si>
  <si>
    <t>MEMORY MEDICAL STOCKINGS A-T/S KOMPRESE PŘES BOKY 01 7262</t>
  </si>
  <si>
    <t>0170013</t>
  </si>
  <si>
    <t>SLUCHADLO ZÁVĚSNÉ DIGITÁLNÍ AUDIFON LIBRA XS</t>
  </si>
  <si>
    <t>ZTRÁTY DO 95 DB, 8 KANÁLŮ</t>
  </si>
  <si>
    <t>0022741</t>
  </si>
  <si>
    <t>ORTÉZA ZÁPĚSTÍ 040</t>
  </si>
  <si>
    <t>OBOUSTRANNÁ PRODLOUŽENÁ ORTÉZA ZÁPĚSTÍ S DURALOVOU DLAHOU - LZE DOTVAROVAT.</t>
  </si>
  <si>
    <t>0136073</t>
  </si>
  <si>
    <t>ORTÉZA RAMENNÍHO KLOUBU FIXAČNÍ</t>
  </si>
  <si>
    <t>PHONAK AUDÉO M30-13T</t>
  </si>
  <si>
    <t>0171622</t>
  </si>
  <si>
    <t>32 G /0,23 MM X 4 MM,100KS</t>
  </si>
  <si>
    <t>INTERTON, READY 3, RD380-DW</t>
  </si>
  <si>
    <t>SLUCHADLO BTE, BATERIE V13, 8 KANÁLŮ, WIRELESS</t>
  </si>
  <si>
    <t>0078082</t>
  </si>
  <si>
    <t>OR 10B ORTÉZA PRSTOVÁ S DLAHOU</t>
  </si>
  <si>
    <t>XS - XL, MODRÁ / ČERNÁ / ŽLUTÁ</t>
  </si>
  <si>
    <t>0140966</t>
  </si>
  <si>
    <t>OR 10A/I ORTÉZA PALCE SE DVĚMA DLAHAMI</t>
  </si>
  <si>
    <t>XS - XL, PRAVÁ / LEVÁ, MODRÁ / ČERNÁ / ŽLUTÁ</t>
  </si>
  <si>
    <t>0169148</t>
  </si>
  <si>
    <t>0078081</t>
  </si>
  <si>
    <t>OR 10A ORTÉZA PALCE S DLAHOU</t>
  </si>
  <si>
    <t>XS - XL, PRAVÁ / LEVÁ, MODRÁ / ČERNÁ</t>
  </si>
  <si>
    <t>0022326</t>
  </si>
  <si>
    <t>OR 10 ORTÉZA ZÁPĚSTÍ</t>
  </si>
  <si>
    <t>XXS - XXL, PRAVÁ / LEVÁ, KRÁTKÁ / DLOUHÁ, MODRÁ / ČERNÁ / ŽLUTÁ</t>
  </si>
  <si>
    <t>0062966</t>
  </si>
  <si>
    <t>OR 8 ABDUKČNÍ DLAHA S POLOHOVACÍMI KLÍNY</t>
  </si>
  <si>
    <t>M - L, MODRÁ / ČERNÁ</t>
  </si>
  <si>
    <t>0140965</t>
  </si>
  <si>
    <t>OR 7D ORTÉZA KOLENNÍHO KLOUBU - KRÁTKÁ S KLOUBEM - TVAROVANÝ STŘIH</t>
  </si>
  <si>
    <t>S - XXXXL, MODRÁ / ČERNÁ</t>
  </si>
  <si>
    <t>0140964</t>
  </si>
  <si>
    <t>OR 7C ORTÉZA KOLENNÍHO KLOUBU - KRÁTKÁ S KLOUBEM - ROZEPÍNACÍ</t>
  </si>
  <si>
    <t>XS - XXXXL, MODRÁ / ČERNÁ / ŽLUTÁ</t>
  </si>
  <si>
    <t>0023204</t>
  </si>
  <si>
    <t>OR 7B ORTÉZA KOLENNÍHO KLOUBU - KRÁTKÁ S KLOUBEM - NÁVLEKOVÁ</t>
  </si>
  <si>
    <t>0062965</t>
  </si>
  <si>
    <t>OR 6F ORTÉZA HLEZENNÍHO KLOUBU S DLAHAMI</t>
  </si>
  <si>
    <t>M - XL, ČERNÁ</t>
  </si>
  <si>
    <t>0011674</t>
  </si>
  <si>
    <t>OR 6D ORTÉZA HLEZENNÍHO KLOUBU</t>
  </si>
  <si>
    <t>UNI</t>
  </si>
  <si>
    <t>0140963</t>
  </si>
  <si>
    <t>OR 6C/I ORTÉZA HLEZENNÍHO KLOUBU S DLAHAMI A VLOŽKOU</t>
  </si>
  <si>
    <t>XXS - XXXL, MODRÁ / ČERNÁ / ŽLUTÁ</t>
  </si>
  <si>
    <t>0023581</t>
  </si>
  <si>
    <t>OR 6C ORTÉZA HLEZENNÍHO KLOUBU S DLAHAMI</t>
  </si>
  <si>
    <t>XS - XXXL, MODRÁ / ČERNÁ / ŽLUTÁ</t>
  </si>
  <si>
    <t>0078846</t>
  </si>
  <si>
    <t>EPITÉZA PRSNÍ PLNÁ 1022X</t>
  </si>
  <si>
    <t>SILIKONOVÁ, VEL.50-115</t>
  </si>
  <si>
    <t>0140257</t>
  </si>
  <si>
    <t>ROZTOK ELASTOVISKOZNÍ ORTHOVISC</t>
  </si>
  <si>
    <t>INJ.1X2ML,ROZ.NATRIUM HYALURONÁTU 30MG/2ML,HRAZENY 3 APLIKACE DO 1 KLOUBU/6 MĚS.</t>
  </si>
  <si>
    <t>ANK</t>
  </si>
  <si>
    <t>easyMed s.r.o.</t>
  </si>
  <si>
    <t>0135015</t>
  </si>
  <si>
    <t>ACTION 3 NG</t>
  </si>
  <si>
    <t>OPĚRKA ZAD HYDRAULICKY POLOHOVACÍ - PŘÍSLUŠENSTVÍ K VOZÍKŮM ACTION 3,4 (RC)</t>
  </si>
  <si>
    <t>0136063</t>
  </si>
  <si>
    <t>ORTÉZA LOKETNÍ</t>
  </si>
  <si>
    <t>LIMITACE POHYBU 15°,30°,60°,90°,120°</t>
  </si>
  <si>
    <t>0136294</t>
  </si>
  <si>
    <t>ORTÉZA ZÁPĚSTÍ LIGAFLEX CLASSIC OPEN 2437</t>
  </si>
  <si>
    <t>1 DLAHA, OBOUSTRANNÁ, 2 VELIKOSTI</t>
  </si>
  <si>
    <t>0093033</t>
  </si>
  <si>
    <t>BANDÁŽ HLEZENNÍ S PŘÍDAVNOU STAHUJ. PÁSKOU 2003</t>
  </si>
  <si>
    <t>ELASTICKÝ NÁVLEK, S BAVLNOU, 4 VELIKOSTI, BÉŽOVÝ</t>
  </si>
  <si>
    <t>0172164</t>
  </si>
  <si>
    <t>KRYTÍ HYDROGELOVÉ L-MESITRAN BORDER</t>
  </si>
  <si>
    <t>HYDROAKTIVNÍ ANTIMIKROBIÁLNÍ KRYTÍ S LÉKAŘSKÝM MEDEM 10CMX10CM,10KS</t>
  </si>
  <si>
    <t>0093036</t>
  </si>
  <si>
    <t>ORTÉZA HLEZENNÍ SE SILIKON. PELOTOU 2409</t>
  </si>
  <si>
    <t>0172562</t>
  </si>
  <si>
    <t>PHONAK SKY B50-UP</t>
  </si>
  <si>
    <t>0172165</t>
  </si>
  <si>
    <t>KRYTÍ HYDROGELOVÉ L-MESITRAN NET</t>
  </si>
  <si>
    <t>HYDROAKTIVNÍ ANTIMIKROBIÁLNÍ SÍŤOVÉ KRYTÍ S LÉKAŘSKÝM MEDEM 10CMX10CM,10KS</t>
  </si>
  <si>
    <t>0168533</t>
  </si>
  <si>
    <t>SLUCHADLO ZVUKOVODOVÉ DIGITÁLNÍ</t>
  </si>
  <si>
    <t>INIZIA 3 ITC, ZTRÁTY DO 80 DB</t>
  </si>
  <si>
    <t>0135526</t>
  </si>
  <si>
    <t>VOZÍK AKTIVNÍ DĚTSKÝ SAGITTA KIDS</t>
  </si>
  <si>
    <t>ŠÍŘE SEDU 24-34CM,NAST.ÚHLU SKLONU ZAD.KOL+ ZÁD.OPĚRKY,HM.9 KG,N 60KG</t>
  </si>
  <si>
    <t>0136358</t>
  </si>
  <si>
    <t>CASA CLASSIC FS</t>
  </si>
  <si>
    <t>LŮŽKO ELEKTRICKÉ POLOHOVACÍ,POJÍZDNÉ,SKLÁDACÍ,VÝŠ.NASTAV.40-80 CM,NOSNOST 175 KG</t>
  </si>
  <si>
    <t>0172714</t>
  </si>
  <si>
    <t>WIDEX EVOKE E-FS 440</t>
  </si>
  <si>
    <t>SLUCHADLO ZÁVĚSNÉ, 15 KANÁLŮ, E-PLATFORMA, PRO ZTRÁTY DO 95/105 DB</t>
  </si>
  <si>
    <t>0172713</t>
  </si>
  <si>
    <t>WIDEX EVOKE E-PA 440</t>
  </si>
  <si>
    <t>SLUCHADLO ZÁVĚSNÉ, 15 KANÁLŮ, E-PLATFORMA, PRO ZTRÁTY DO 85 DB</t>
  </si>
  <si>
    <t>0172712</t>
  </si>
  <si>
    <t>WIDEX EVOKE E-XP 440</t>
  </si>
  <si>
    <t>SLUCHADLO ZVUKOVODOVÉ, 15 KANÁLŮ, E-PLATFORMA, PRO ZTRÁTY DO 85 DB</t>
  </si>
  <si>
    <t>0172711</t>
  </si>
  <si>
    <t>WIDEX EVOKE E-CIC 440</t>
  </si>
  <si>
    <t>SLUCHADLO KANÁLOVÉ, 15 KANÁLŮ, E-PLATFORMA, PRO ZTRÁTY DO 75 DB</t>
  </si>
  <si>
    <t>0140792</t>
  </si>
  <si>
    <t>ORTÉZA ZÁPĚSTNÍ PALCOVÁ</t>
  </si>
  <si>
    <t>3 VELIKOSTI, PRAVÉ A LEVÉ PROVEDENÍ</t>
  </si>
  <si>
    <t>0169817</t>
  </si>
  <si>
    <t>KRYTÍ HCEL HT KRYTÍ RAN Z MODIFIKOVANÉ CELULOZY</t>
  </si>
  <si>
    <t>5X5CM,VLHKÉ HOJENÍ,ANTIBAKTERIÁLNÍ,REF HT-D 5050W,10KS</t>
  </si>
  <si>
    <t>HLZ</t>
  </si>
  <si>
    <t>Holzbecher, spol. s r. o. barevna a bělidlo Zlíč</t>
  </si>
  <si>
    <t>0078174</t>
  </si>
  <si>
    <t>PÁS BEDERNÍ PRUŽENKOVÝ</t>
  </si>
  <si>
    <t>S VÝZTUHOU, 65-115 CM PO 5 CM</t>
  </si>
  <si>
    <t>0169816</t>
  </si>
  <si>
    <t>10X10CM,VLHKÉ HOJENÍ,ANTIBAKTERIÁLNÍ,REF HT-D 100100W,5KS</t>
  </si>
  <si>
    <t>0172552</t>
  </si>
  <si>
    <t>PHONAK NAÍDA B90-UP</t>
  </si>
  <si>
    <t>0085190</t>
  </si>
  <si>
    <t>FREESTYLE LANCING DEVICE II</t>
  </si>
  <si>
    <t>APLIKÁTOR PRO ODBĚR KRVE POMOCÍ LANCET</t>
  </si>
  <si>
    <t>OWM</t>
  </si>
  <si>
    <t>0172534</t>
  </si>
  <si>
    <t>0024631</t>
  </si>
  <si>
    <t>PODVOZEK SPECIÁLNÍ TOM5-CSI</t>
  </si>
  <si>
    <t>EXTER.PODVOZEK PRO SEDACÍ ORTÉZY,ODLEH.,SKL.,VEL.MINI,STD,MAXI,NOSNOST DO 50 KG</t>
  </si>
  <si>
    <t>0039513</t>
  </si>
  <si>
    <t>VOZÍK MECHANICKÝ SUR</t>
  </si>
  <si>
    <t>SKLÁDACÍ,ŠÍŘE 40,45CM,ODNÍMAT.PODRUČKY A PODNOŽKY,NOSNOST 120 KG,RYCHLOUP.OSA</t>
  </si>
  <si>
    <t>0135456</t>
  </si>
  <si>
    <t>KOČÁREK ZDRAVOTNÍ PIPER</t>
  </si>
  <si>
    <t>SKLÁDACÍ,POLOH.OPĚRA ZAD,VÝŠKOVĚ NASTAV.PODNOŽKA,5BOD.PÁS,NOSNOST DO 50 KG</t>
  </si>
  <si>
    <t>07.02.02.01</t>
  </si>
  <si>
    <t>0135386</t>
  </si>
  <si>
    <t>KOČÁREK ZDRAVOTNÍ DIXIE PLUS</t>
  </si>
  <si>
    <t>ODLEH.,SKLOP.ZÁDA A PODNOŽKA,VEL.MINI,NOSNOST DO 30KG,5BOD.PÁS,MEZ.KLÍN,OP.HLAVY</t>
  </si>
  <si>
    <t>0130022</t>
  </si>
  <si>
    <t>ODSTRAŇOVAČ LEPU VE SPREJI</t>
  </si>
  <si>
    <t>SILIKONOVÝ, WAS050, 1KS</t>
  </si>
  <si>
    <t>0062318</t>
  </si>
  <si>
    <t>KOČÁREK ZDRAVOTNÍ BEN</t>
  </si>
  <si>
    <t>SKLÁDACÍ, SKLOPNÁ ZÁDA,2BOD.PÁS,VEL.MINI.STD,MAXI,NOSNOST DO 75 KG</t>
  </si>
  <si>
    <t>0082934</t>
  </si>
  <si>
    <t>WIDEX MENU ME5-M</t>
  </si>
  <si>
    <t>SLUCHADLO ZÁVĚSNÉ, 5 KANÁLŮ HD-LOKÁTOR, ZTRÁTY DO 85 DB</t>
  </si>
  <si>
    <t>0062118</t>
  </si>
  <si>
    <t>KOČÁREK ZDRAVOTNÍ CORZINO</t>
  </si>
  <si>
    <t>SKLÁDACÍ, JEDNODUCHÝ, 5BOD.PÁS, Š.S.30,34 CM, NOS.DO 75 KG, S POTAHEM</t>
  </si>
  <si>
    <t>07.02.01.01</t>
  </si>
  <si>
    <t>0140405</t>
  </si>
  <si>
    <t>PÁS LUMBOSAKRÁLNÍ SOHATEX PA - 31</t>
  </si>
  <si>
    <t>VEL. S, M, L, XL, XXL, SOHATEX, 4 KOVOVÉ DLAHY, ZDVOJENÝ TAH</t>
  </si>
  <si>
    <t>0024200</t>
  </si>
  <si>
    <t>KOČÁREK ZDRAVOTNÍ TOM 5</t>
  </si>
  <si>
    <t>SKL.,ODLEH.,PLNĚ POL.,OTOČ.SEDAČKA,2BOD.PÁS,VEL.MINI,STD,MAXI,NOSNOST DO 50 KG</t>
  </si>
  <si>
    <t>0012048</t>
  </si>
  <si>
    <t>KOČÁREK ZDRAVOTNÍ TOM 4</t>
  </si>
  <si>
    <t>SKLÁDACÍ,PLNĚ POLOHOVACÍ,OTOČ.SEDAČKA,2BOD.PÁS,VEL.SM42,NOSNOST DO 75 KG</t>
  </si>
  <si>
    <t>0136365</t>
  </si>
  <si>
    <t>PÁS LUMBOSAKRÁLNÍ PA - 742</t>
  </si>
  <si>
    <t>VEL. S, M, L, XL, XXL, XXXL, ELASTICKÝ ÚPLET, 6 KOVOVÝCH DLAH, ZDVOJENÝ TAH</t>
  </si>
  <si>
    <t>0172547</t>
  </si>
  <si>
    <t>0039500</t>
  </si>
  <si>
    <t>SKLÁDACÍ,PLNĚ POLOHOVACÍ,OTOČ.SEDAČKA,2BOD.PÁS,VEL.MINI,ST,MAXI,NOSNOST DO 50 KG</t>
  </si>
  <si>
    <t>0140903</t>
  </si>
  <si>
    <t>PÁS LUMBOSAKRÁLNÍ PA - 41</t>
  </si>
  <si>
    <t>VEL. S, M, L, XL, XXL, GUMOTEXTIL, 2 ZDVOJENÉ DLAHY, ZDVOJENÝ TAH</t>
  </si>
  <si>
    <t>0062117</t>
  </si>
  <si>
    <t>SKLÁDACÍ, JEDNODUCHÝ, 5BOD.PÁS, Š.S.30,34 CM, NOS.DO 75 KG, BEZ POTAHU</t>
  </si>
  <si>
    <t>0140406</t>
  </si>
  <si>
    <t>ORTÉZA KOTNÍKU SOHATEX ČL - 31</t>
  </si>
  <si>
    <t>VEL. S, M, L, XL, PRAVÁ, LEVÁ, SOHATEX, 2 PELOTY, ODNÍMATELNÝ OSMIČKOVÝ TAH</t>
  </si>
  <si>
    <t>0019254</t>
  </si>
  <si>
    <t>KOČÁREK ZDRAVOTNÍ CORZO</t>
  </si>
  <si>
    <t>SKLÁDACÍ, 5BOD.PÁS, ŠS 38, 42 CM, NASTAV.OPĚRA ZAD A HL. SEDU, NOSNOST DO 75 KG</t>
  </si>
  <si>
    <t>0062012</t>
  </si>
  <si>
    <t>SKLÁDACÍ, 5BOD.PÁS, ŠS 30, 34 CM, NASTAV.OPĚRA ZAD A HL. SEDU, NOSNOST DO 55 KG</t>
  </si>
  <si>
    <t>0135291</t>
  </si>
  <si>
    <t>KOČÁREK ZDRAVOTNÍ JACKO</t>
  </si>
  <si>
    <t>SKLÁDACÍ,ODLEHČENÝ,SKLOPNÁ ZÁDA-2POLOHY,2BOD.PÁS,VEL.STD,MAXI,NOSNOST DO 50 KG</t>
  </si>
  <si>
    <t>0136367</t>
  </si>
  <si>
    <t>BERLE PŘEDLOKETNÍ PROTETIKA</t>
  </si>
  <si>
    <t>DURAL, ANATOMICKY TVAROVANÁ RUKOJEŤ, ODRAZKY, VÝŠKOVĚ STAVITELNÁ,135 KG</t>
  </si>
  <si>
    <t>0172351</t>
  </si>
  <si>
    <t>PHONAK VIRTO B70-</t>
  </si>
  <si>
    <t>10/312/13</t>
  </si>
  <si>
    <t>0140920</t>
  </si>
  <si>
    <t>ORTÉZA KOTNÍKU ČL - 41</t>
  </si>
  <si>
    <t>VEL. S, M, L, XL, XXL, ELASTICKÝ ÚPLET, 2 SILIKONOVÉ PELOTY, OSMIČKOVÝ TAH</t>
  </si>
  <si>
    <t>0135074</t>
  </si>
  <si>
    <t>PŘÍSLUŠENSTVÍ K ELEKTRICKÉMU VOZÍKU PRIDE QUANTUM</t>
  </si>
  <si>
    <t>OVLÁDÁNÍ BRADOU</t>
  </si>
  <si>
    <t>0172350</t>
  </si>
  <si>
    <t>PHONAK VIRTO B50-</t>
  </si>
  <si>
    <t>0078555</t>
  </si>
  <si>
    <t>LÍMEC POLYSTYRENOVÝ S VÝSTUHOU</t>
  </si>
  <si>
    <t>S,M,L,XL (32-48 CM)</t>
  </si>
  <si>
    <t>0169249</t>
  </si>
  <si>
    <t>KRYTÍ HCEL HT TAMPON Z MODIFIKOVANÉ CELULOZY</t>
  </si>
  <si>
    <t>5X5CM,VLHKÉ HOJENÍ,ANTIBAKTERIÁLNÍ,REF HT 5050W,1KS</t>
  </si>
  <si>
    <t>0078550</t>
  </si>
  <si>
    <t>LÍMEC KRČNÍ S VÝZTUHOU SE ZVÝŠENOU ZADNÍ ČÁSTÍ</t>
  </si>
  <si>
    <t>S,M,L,XL (32-48 CM) VÝŠKA 7-9,5 CM</t>
  </si>
  <si>
    <t>0082774</t>
  </si>
  <si>
    <t>MEDISORB G</t>
  </si>
  <si>
    <t>KRYTÍ HYDROGELOVÉ 15G,BALENÍ 5KS</t>
  </si>
  <si>
    <t>0171559</t>
  </si>
  <si>
    <t>WIDEX UNIQUE U-FS 110</t>
  </si>
  <si>
    <t>SLUCHADLO ZÁVĚSNÉ, 4 KANÁLY, U-PLATFORMA, PRO ZTRÁTY DO 95/105 DB</t>
  </si>
  <si>
    <t>0171558</t>
  </si>
  <si>
    <t>WIDEX UNIQUE U-PA 110</t>
  </si>
  <si>
    <t>SLUCHADLO ZÁVĚSNÉ, 4 KANÁLY, U-PLATFORMA, PRO ZTRÁTY DO 85 DB</t>
  </si>
  <si>
    <t>0171557</t>
  </si>
  <si>
    <t>WIDEX UNIQUE U-XP 110</t>
  </si>
  <si>
    <t>SLUCHADLO ZVUKOVODOVÉ, 4 KANÁLY, U-PLATFORMA, PRO ZTRÁTY DO 85 DB</t>
  </si>
  <si>
    <t>0171556</t>
  </si>
  <si>
    <t>WIDEX UNIQUE U-CIC 110</t>
  </si>
  <si>
    <t>SLUCHADLO KANÁLOVÉ, 4 KANÁLY, U-PLATFORMA, PRO ZTRÁTY DO 75 DB</t>
  </si>
  <si>
    <t>0170205</t>
  </si>
  <si>
    <t>WIDEX SUPER S2-VSD</t>
  </si>
  <si>
    <t>SLUCHADLO ZÁVĚSNÉ, PRO ZTRÁTY DO 120 DB</t>
  </si>
  <si>
    <t>0082923</t>
  </si>
  <si>
    <t>WIDEX SUPER S2-VS</t>
  </si>
  <si>
    <t>0170203</t>
  </si>
  <si>
    <t>WIDEX SUPER S4-VSD</t>
  </si>
  <si>
    <t>0082921</t>
  </si>
  <si>
    <t>WIDEX SUPER S4-VS</t>
  </si>
  <si>
    <t>0170948</t>
  </si>
  <si>
    <t>WIDEX VITAL VL-19</t>
  </si>
  <si>
    <t>SLUCHADLO ZÁVĚSNÉ, PRO ZTRÁTY DO 105 DB</t>
  </si>
  <si>
    <t>0082581</t>
  </si>
  <si>
    <t>FLEXIMA-SOFTIMA KEY UROSTOMY</t>
  </si>
  <si>
    <t>2D SÁČEK URO, VÍCEKOMOROVÝ, BÉŽOVÝ, Ø 40 MM, 30 KS</t>
  </si>
  <si>
    <t>03.02.04.01</t>
  </si>
  <si>
    <t>0086740</t>
  </si>
  <si>
    <t>FLEXIMA-SOFTIMA KEY CLOSED</t>
  </si>
  <si>
    <t>2D SÁČEK COLO, MIDI, PRŮHLEDNÝ, Ø 80 MM, 30 KS</t>
  </si>
  <si>
    <t>0086736</t>
  </si>
  <si>
    <t>2D SÁČEK COLO, MIDI, BÉŽOVÝ, Ø 80 MM, 30 KS</t>
  </si>
  <si>
    <t>0086739</t>
  </si>
  <si>
    <t>2D SÁČEK COLO, MIDI, PRŮHLEDNÝ, Ø 60 MM, 30 KS</t>
  </si>
  <si>
    <t>0136213</t>
  </si>
  <si>
    <t>ACTREEN HI-LITE SET</t>
  </si>
  <si>
    <t>STERILNÍ, POTAHOVANÝ KATETR S INTEGROVANÝM SÁČKEM, NELATON, CH 12, 37 CM, 30 KS</t>
  </si>
  <si>
    <t>0169536</t>
  </si>
  <si>
    <t>SLUCHADLO ZVUKOVODOVÉ DIGITÁLNÍ AUDIFON VICO IS</t>
  </si>
  <si>
    <t>ZTRÁTY DO 70 DB, 4 KANÁLY</t>
  </si>
  <si>
    <t>10CMX10M KRYTÍ FILMOVÉ NESTERILNÍ TRANSPARENTNÍ SEMIPERMEABILNÍ V ROLI,1KS</t>
  </si>
  <si>
    <t>0019474</t>
  </si>
  <si>
    <t>ORTÉZA KOLENNÍ GENUGIB 3D LIGAMENT</t>
  </si>
  <si>
    <t>NÁVLEK, POSTRANNÍ VÝZTUŽE, PATELLÁRNÍ PELOTA, BARVA MODRÁ</t>
  </si>
  <si>
    <t>0019473</t>
  </si>
  <si>
    <t>ORTÉZA KOLENNÍ GENUGIB 3D</t>
  </si>
  <si>
    <t>0019468</t>
  </si>
  <si>
    <t>ORTÉZA KOLENNÍ - TERMOTERAPIE</t>
  </si>
  <si>
    <t>NÁVLEK, BARVA ANTRACIT</t>
  </si>
  <si>
    <t>0136132</t>
  </si>
  <si>
    <t>MADITA MAXI 30 03 000</t>
  </si>
  <si>
    <t>POLOHOVACÍ ZAŘÍZENÍ PRO SEZENÍ, NOSNOST 120 KG</t>
  </si>
  <si>
    <t>0039708</t>
  </si>
  <si>
    <t>VELIKOST A1</t>
  </si>
  <si>
    <t>0136484</t>
  </si>
  <si>
    <t>ELEKTRICKÉ LŮŽKO ILLICO</t>
  </si>
  <si>
    <t>PLNĚ NASTAVITELNÉ,VÝBAVA:HRAZDA,HRAZDIČKA,ZÁBRANY,KOLEČKA,NOSN.140KG</t>
  </si>
  <si>
    <t>0136131</t>
  </si>
  <si>
    <t>MADITA 73 02 000</t>
  </si>
  <si>
    <t>POLOHOVACÍ ZAŘÍZENÍ DĚTSKÉ PRO SEZENÍ VEL. 2</t>
  </si>
  <si>
    <t>0136130</t>
  </si>
  <si>
    <t>MADITA 73 01 000</t>
  </si>
  <si>
    <t>POLOHOVACÍ ZAŘÍZENÍ DĚTSKÉ PRO SEZENÍ VEL. 1</t>
  </si>
  <si>
    <t>0136076</t>
  </si>
  <si>
    <t>BANDÁŽ CLAVICULÁRNÍ</t>
  </si>
  <si>
    <t>9990427</t>
  </si>
  <si>
    <t>MADITA 73 00 000</t>
  </si>
  <si>
    <t>POLOHOVACÍ ZAŘÍZENÍ DĚTSKÉ PRO SEZENÍ VEL. 0</t>
  </si>
  <si>
    <t>0136075</t>
  </si>
  <si>
    <t>ORTÉZA TRUPOVÁ</t>
  </si>
  <si>
    <t>PEVNÉ DLAHY</t>
  </si>
  <si>
    <t>0019466</t>
  </si>
  <si>
    <t>ZPEVNĚNÍ RAMEN CLAVICULA</t>
  </si>
  <si>
    <t>0019464</t>
  </si>
  <si>
    <t>ZPEVŇUJÍCÍ ZÁDOVÁ BANDÁŽ</t>
  </si>
  <si>
    <t>0011806</t>
  </si>
  <si>
    <t>PODPĚRA KOTNÍKU PRO ACHILLOVU ŠLACHU SILISTAB ACHILLO 2355</t>
  </si>
  <si>
    <t>SILIKONOVÉ PODPATĚNKY, 5 VELIKOSTÍ</t>
  </si>
  <si>
    <t>0045437</t>
  </si>
  <si>
    <t>GLORIAMED 242 COTTON - PUNČOCHY KOMPRESNÍ POLOSTEHENNÍ II.K.T.</t>
  </si>
  <si>
    <t>OTEVŘENÁ ŠPIČKA A-F NEKLOUZAVÉ UKONČENÍ MAX</t>
  </si>
  <si>
    <t>MEPILEX BORDER SACRUM AG</t>
  </si>
  <si>
    <t>23X23CM, 5 KS, ANTIMIKROBIÁLNÍ PĚNOVÉ SAMOLEPÍCÍ KRYTÍ SE SILIKONOVOU VRSTVO</t>
  </si>
  <si>
    <t>18X18CM, 5 KS, ANTIMIKROBIÁLNÍ PĚNOVÉ SAMOLEPÍCÍ KRYTÍ SE SILIKONOVOU VRSTVO</t>
  </si>
  <si>
    <t>20X20 CM, 5 KS, ANTIMIKROBIÁLNÍ PĚNOVÉ KRYTÍ SE SILIKONOVOU VRSTVOU SAFETAC</t>
  </si>
  <si>
    <t>0045436</t>
  </si>
  <si>
    <t>OTEVŘENÁ ŠPIČKA A-F NEKLOUZAVÉ UKONČENÍ</t>
  </si>
  <si>
    <t>15X15 CM, 5 KS, ANTIMIKROBIÁLNÍ PĚNOVÉ KRYTÍ SE SILIKONOVOU VRSTVOU SAFETAC</t>
  </si>
  <si>
    <t>10X20 CM, 5 KS, ANTIMIKROBIÁLNÍ PĚNOVÉ KRYTÍ SE SILIKONOVOU VRSTVOU SAFETAC</t>
  </si>
  <si>
    <t>15X20 CM, 5 KS, SAMOLEPÍCÍ ABSORPČNÍ PĚNOVÉ KRYTÍ SE SILIKONOVOU VRSTVOU</t>
  </si>
  <si>
    <t>0019679</t>
  </si>
  <si>
    <t>5X5CM,8 VRSTEV,100KS</t>
  </si>
  <si>
    <t>15X15 CM, 5 KS, SAMOLEPÍCÍ ABSORPČNÍ PĚNOVÉ KRYTÍ SE SILIKONOVOU VRSTVOU</t>
  </si>
  <si>
    <t>0171745</t>
  </si>
  <si>
    <t>10X12 CM, 5 KS, PĚNOVÉ KRYTÍ SE SILIKONOVOU VRSTVOU SAFETAC</t>
  </si>
  <si>
    <t>0045432</t>
  </si>
  <si>
    <t>GLORIAMED 242 COTTON</t>
  </si>
  <si>
    <t>OTEVŘENÁ ŠPIČKA, PUNČOCHY KOMPRESNÍ LÝTKOVÉ II.K.T.</t>
  </si>
  <si>
    <t>0045433</t>
  </si>
  <si>
    <t>PUNČOCHY KOMPRESNÍ LÝTKOVÉ II.K.T. - OTEVŘENÁ ŠPIČKA A-D MAX</t>
  </si>
  <si>
    <t>0170841</t>
  </si>
  <si>
    <t>DEXTRA TESTOVACÍ PROUŽKY NA MĚŘENÍ KREVNÍ GLUKÓZY</t>
  </si>
  <si>
    <t>0085670</t>
  </si>
  <si>
    <t>2D PODLOŽKA, S OUŠKY, 50MM, 10-45MM, 10025</t>
  </si>
  <si>
    <t>0085669</t>
  </si>
  <si>
    <t>2D PODLOŽKA, S OUŠKY, 40MM, 10-35MM, 10015</t>
  </si>
  <si>
    <t>0091552</t>
  </si>
  <si>
    <t>SYSTÉM KEPLER ESCHENBACH 6X17</t>
  </si>
  <si>
    <t>OBJ.Č.: 16734, MODULAR-PRISMATIC, ZV. NA DÁLKU 6,0X, NA BLÍZKO 7,6X, 185/1000M</t>
  </si>
  <si>
    <t>0003337</t>
  </si>
  <si>
    <t>COLOPLAST STOMICKÝ PÁSEK</t>
  </si>
  <si>
    <t>2 OUŠKA, 50MM, 40209</t>
  </si>
  <si>
    <t>0022116</t>
  </si>
  <si>
    <t>SEDÁK GELOVÝ ANTIDEKUBIT.CLOUD,ODLEHČENÝ GEL,ODD.KOMORY</t>
  </si>
  <si>
    <t>0004715</t>
  </si>
  <si>
    <t>1,25CMX5M,1KS</t>
  </si>
  <si>
    <t>0093928</t>
  </si>
  <si>
    <t>POTAŽENÝ HYDROFILNÍ KATETR IHNED K POUŽITÍ, DĚTSKÝ, CH10, 28710</t>
  </si>
  <si>
    <t>0093927</t>
  </si>
  <si>
    <t>POTAŽENÝ HYDROFILNÍ KATETR IHNED K POUŽITÍ, DĚTSKÝ, CH8, 28708</t>
  </si>
  <si>
    <t>0093926</t>
  </si>
  <si>
    <t>POTAŽENÝ HYDROFILNÍ KATETR IHNED K POUŽITÍ, DĚTSKÝ, CH6, 28706</t>
  </si>
  <si>
    <t>TROM ADVANCE TELESCOPING FULL</t>
  </si>
  <si>
    <t>0170578</t>
  </si>
  <si>
    <t>2D PODLOŽKA, S OUŠKY, 50MM, 10-45MM, 10512</t>
  </si>
  <si>
    <t>0093925</t>
  </si>
  <si>
    <t>POTAŽENÝ HYDROFILNÍ KATETR IHNED K POUŽITÍ, ŽENSKÝ, CH16, 28516</t>
  </si>
  <si>
    <t>0062389</t>
  </si>
  <si>
    <t>PODNOŽKA POLOHOVACÍ DĚLENÁ S ÚHLOVĚ STAVITELNOU STUPAČKOU</t>
  </si>
  <si>
    <t>0093924</t>
  </si>
  <si>
    <t>POTAŽENÝ HYDROFILNÍ KATETR IHNED K POUŽITÍ, ŽENSKÝ, CH14, 28514</t>
  </si>
  <si>
    <t>0080981</t>
  </si>
  <si>
    <t>6CMX5M,1KS</t>
  </si>
  <si>
    <t>0023639</t>
  </si>
  <si>
    <t>TŘMENY ABDUKČNÍ PAVLÍKOVY VZOR BRNO</t>
  </si>
  <si>
    <t>VEL. 0-2</t>
  </si>
  <si>
    <t>HAB</t>
  </si>
  <si>
    <t>David Hanáček</t>
  </si>
  <si>
    <t>0023638</t>
  </si>
  <si>
    <t>PEŘINKA ABDUKČNÍ ANATOMICKÁ VZOR MALINEX</t>
  </si>
  <si>
    <t>VEL. 16-28CM, PO 2 CM</t>
  </si>
  <si>
    <t>0093632</t>
  </si>
  <si>
    <t>ORTÉZA BEDERNĚ-KŘÍŽOVÁ 2265</t>
  </si>
  <si>
    <t>ELASTICKÝ PRODYŠNÝ MATERIÁL, KŘÍŽOVÉ TAHY, 5 VELIKOSTÍ, BÍLÝ</t>
  </si>
  <si>
    <t>0023637</t>
  </si>
  <si>
    <t>PEŘINKA ABDUKČNÍ FREJKOVA VZOR FILTEX</t>
  </si>
  <si>
    <t>2015 ELC</t>
  </si>
  <si>
    <t>CHODÍTKO DVOUKOLOVÉ DĚTSKÉ, PEVNÝ RÁM, NASTAVITELNÁ VÝŠKA, BAREVNÉ PROVEDENÍ</t>
  </si>
  <si>
    <t>1473 X</t>
  </si>
  <si>
    <t>VOZÍK MECHANICKÝ ZESÍLENÝ, DVOJITÝ KŘÍŽ, ZVÝŠENÁ NOSNOST, Š. 66 CM</t>
  </si>
  <si>
    <t>0039581</t>
  </si>
  <si>
    <t>5627</t>
  </si>
  <si>
    <t>ANTIDEKUBITNÍ PODLOŽKA POD LOKET, PŘÍRODNÍ 100% VLNA, FIXAČNÍ PÁSKY</t>
  </si>
  <si>
    <t>0039580</t>
  </si>
  <si>
    <t>5628</t>
  </si>
  <si>
    <t>ANTIDEKUBITNÍ PODLOŽKA POD PATU, PŘÍRODNÍ 100% VLNA, FIXAČNÍ PÁSKY</t>
  </si>
  <si>
    <t>0039585</t>
  </si>
  <si>
    <t>5002</t>
  </si>
  <si>
    <t>ANTIDEKUBITNÍ PODLOŽKA POD LOKET, PES DUTÁ VLÁKNA, FIXAČNÍ PÁSKY</t>
  </si>
  <si>
    <t>0011804</t>
  </si>
  <si>
    <t>ORTÉZA KOTNÍKU S PÁSKY LIGASTRAP MALLEO 2180</t>
  </si>
  <si>
    <t>STRAPOVACÍ, 5 VELIKOSTÍ</t>
  </si>
  <si>
    <t>0136074</t>
  </si>
  <si>
    <t>ORTÉZA ABDUKČNÍ</t>
  </si>
  <si>
    <t>FIXAČNÍ, PEVNÁ, 2 POLOHOVATELNÉ KLÍNY</t>
  </si>
  <si>
    <t>0086642</t>
  </si>
  <si>
    <t>ALMARYS TWIN+ UROSTOMY</t>
  </si>
  <si>
    <t>2D SÁČEK URO, VÍCEKOMOROVÝ, PRŮHLEDNÝ, Ø 50 MM, 30 KS</t>
  </si>
  <si>
    <t>0169932</t>
  </si>
  <si>
    <t>FLEXIMA-SOFTIMA 3S CLOSED</t>
  </si>
  <si>
    <t>2D SÁČEK COLO, MINI, BÉŽOVÝ, Ø 45 MM, 30 KS</t>
  </si>
  <si>
    <t>0170740</t>
  </si>
  <si>
    <t>FLEXIMA-SOFTIMA CONVEX DRAINABLE</t>
  </si>
  <si>
    <t>1D SÁČEK ILEO KONVEXNÍ, MIDI, BÉŽOVÝ, Ø 15-35 MM, 10 KS</t>
  </si>
  <si>
    <t>0082560</t>
  </si>
  <si>
    <t>FLEXIMA-SOFTIMA ACTIVE DRAINABLE ROLL'UP</t>
  </si>
  <si>
    <t>1D SÁČEK ILEO, MIDI, BÉŽOVÝ, Ø 30 MM, 30 KS</t>
  </si>
  <si>
    <t>0086622</t>
  </si>
  <si>
    <t>FLEXIMA-SOFTIMA DRAINABLE ROLL'UP</t>
  </si>
  <si>
    <t>1D SÁČEK ILEO, MIDI, BÉŽOVÝ, Ø 40 MM, 30 KS</t>
  </si>
  <si>
    <t>0086621</t>
  </si>
  <si>
    <t>1D SÁČEK ILEO, MIDI, BÉŽOVÝ, Ø 35 MM, 30 KS</t>
  </si>
  <si>
    <t>MUSE IQ I1600 CIC</t>
  </si>
  <si>
    <t>0086620</t>
  </si>
  <si>
    <t>0086619</t>
  </si>
  <si>
    <t>1D SÁČEK ILEO, MIDI, BÉŽOVÝ, Ø 25 MM, 30 KS</t>
  </si>
  <si>
    <t>0086623</t>
  </si>
  <si>
    <t>1D SÁČEK ILEO, MIDI, PRŮHLEDNÝ, Ø 15-60 MM, 30 KS</t>
  </si>
  <si>
    <t>NÁSTAVEC NA WC MOPEDIA 10 CM RP400-10</t>
  </si>
  <si>
    <t>HYGIENICKÝ VÝŘEZ, UPEVNĚNÍ POMOCÍ ŠROUBŮ, NOSNOST 136 KG</t>
  </si>
  <si>
    <t>0086618</t>
  </si>
  <si>
    <t>1D SÁČEK ILEO, MIDI, BÉŽOVÝ, Ø 15-60 MM, 30 KS</t>
  </si>
  <si>
    <t>NÁSTAVEC NA WC MOPEDIA 6 CM RP400-6</t>
  </si>
  <si>
    <t>0140835</t>
  </si>
  <si>
    <t>ACTREEN HI-LITE CATH</t>
  </si>
  <si>
    <t>STERILNÍ, POTAHOVANÝ KATETR, CH 06, 20CM, 30 KS</t>
  </si>
  <si>
    <t>0082323</t>
  </si>
  <si>
    <t>HARMONY DUO</t>
  </si>
  <si>
    <t>PODLOŽKA AT FLEXIBILNÍ 13-50 MM, 10KS</t>
  </si>
  <si>
    <t>SHC</t>
  </si>
  <si>
    <t>0082544</t>
  </si>
  <si>
    <t>PODLOŽKA AT FLEXIFIT FLEXIBILNÍ 13-70 MM, 10KS</t>
  </si>
  <si>
    <t>0082543</t>
  </si>
  <si>
    <t>PODLOŽKA AT FLEXIFIT FLEXIBILNÍ 13-50 MM, 10KS</t>
  </si>
  <si>
    <t>0135383</t>
  </si>
  <si>
    <t>VARILITE LSS PEVNÉ</t>
  </si>
  <si>
    <t>PELOTY BOČNÍ PEVNÉ, NASTAVITELNÉ, VOLBA VELIKOSTI A TVARU POLSTRU.</t>
  </si>
  <si>
    <t>VAR</t>
  </si>
  <si>
    <t>0135382</t>
  </si>
  <si>
    <t>VARILITE LSS ODKLOPNÉ</t>
  </si>
  <si>
    <t>PELOTY BOČNÍ ODKLOPNÉ, NASTAVITELNÉ, VOLBA VELIKOSTI A TVARU POLSTRU.</t>
  </si>
  <si>
    <t>0136410</t>
  </si>
  <si>
    <t>STREETER</t>
  </si>
  <si>
    <t>ZÁM.ZAD.KOLA,VEL.S 46-57 N50KG,M 47-60 N65KG,L 60-73 N80KG,XL 72-90 N90KG</t>
  </si>
  <si>
    <t>0013148</t>
  </si>
  <si>
    <t>7,5X7,5CM,8 VRSTEV,17 NITÍ,100KS</t>
  </si>
  <si>
    <t>0093112</t>
  </si>
  <si>
    <t>FIXACE PAŽE IMMO CLASSIC 2445</t>
  </si>
  <si>
    <t>OBOUSTRANNÁ, 4 VELIKOSTI</t>
  </si>
  <si>
    <t>0093029</t>
  </si>
  <si>
    <t>ORTÉZA HLEZENNÍ S PŘÍDAVNOU STAHUJ. PÁSKOU 1003</t>
  </si>
  <si>
    <t>PRODYŠNÝ NEOPRÉN S BAVL.VYPODLOŽENÍM, 4 VELIKOSTI, BÉŽOVÝ</t>
  </si>
  <si>
    <t>0172897</t>
  </si>
  <si>
    <t>1D UZAVŘENÝ SÁČEK, OBRÁCENÝ KONVEX, NEUTRÁLNÍ ŠEDÝ, 10-60, MAXI,  FILTR, 18130</t>
  </si>
  <si>
    <t>0172878</t>
  </si>
  <si>
    <t>PARI LC SPRINT</t>
  </si>
  <si>
    <t>NEBULIZÁTOR NA LÉKY PRO INHALAČNÍ TERAPII RESPIRAČNÍHO TRAKTU</t>
  </si>
  <si>
    <t>ALG, ORL, PNE</t>
  </si>
  <si>
    <t>10.01.01.04</t>
  </si>
  <si>
    <t>0015970</t>
  </si>
  <si>
    <t>PELOTY BOČNÍ</t>
  </si>
  <si>
    <t>0005837</t>
  </si>
  <si>
    <t>0093887</t>
  </si>
  <si>
    <t>KLAVIKULÁRNÍ BANDÁŽ LIGAFLEX JUNIOR 2640</t>
  </si>
  <si>
    <t>0171312</t>
  </si>
  <si>
    <t>SLUCHADLO KANÁLOVÉ DIGITÁLNÍ</t>
  </si>
  <si>
    <t>SAPHIRA 3 CICP BERNAFON ZTRÁTY DO 95 DB</t>
  </si>
  <si>
    <t>0019423</t>
  </si>
  <si>
    <t>MĚKKÝ KRČNÍ LÍMEC, VÝŠKA 9,5CM</t>
  </si>
  <si>
    <t>ANATOMICKÝ TVAR BEZ VÝZTUH, BARVA MODRÁ, ŠEDÁ, TĚLOVÁ</t>
  </si>
  <si>
    <t>0135556</t>
  </si>
  <si>
    <t>VOZÍK AKTIVNÍ SAGITTA SI</t>
  </si>
  <si>
    <t>PRODLUŽENÝ RÁM,NAST.PNUTÍ SEDAČKY A ZÁD.OPĚRKY,PODSEDÁK,ŠÍŘE 36-46CM,N.100KG</t>
  </si>
  <si>
    <t>0171337</t>
  </si>
  <si>
    <t>TYL FULL OXY ANTIMICROBIAL 5X5CM</t>
  </si>
  <si>
    <t>5X5CM,1KS</t>
  </si>
  <si>
    <t>0078910</t>
  </si>
  <si>
    <t>ORTÉZA LOKETNÍ S EPI PÁSKOU - TYP 201</t>
  </si>
  <si>
    <t>VELIKOST XS-XXL</t>
  </si>
  <si>
    <t>0130054</t>
  </si>
  <si>
    <t>PODLOŽKA 2D STOMOCUR SOFT</t>
  </si>
  <si>
    <t>HYDROKOLOIDNÍ, ROZSAH STŘIHU 20-40MM</t>
  </si>
  <si>
    <t>0082607</t>
  </si>
  <si>
    <t>SÁČEK 2D STOMOCUR VÝPUSTNÝ CLINIC CLIC</t>
  </si>
  <si>
    <t>TRANSPARENTNÍ, PRŮMĚR KROUŽKU 85MM</t>
  </si>
  <si>
    <t>BEZPEČNOSTNÍ OCHRANA VÝPLETU KOL B85</t>
  </si>
  <si>
    <t>VELIKOST 18´´ -26´´</t>
  </si>
  <si>
    <t>SYSTÉM PRO MOBILIZACI PODKOŽNÍCH TKÁNÍ MOBIDERM AUTOFIT 3735</t>
  </si>
  <si>
    <t>NÁVLEK NA LÝTKO A STEHNO SE SUCHÝM ZIPEM, 4 DÉLKY, 4 VELIKOSTI</t>
  </si>
  <si>
    <t>DER, GER, CHI, INT, ANG, REH</t>
  </si>
  <si>
    <t>06.04.02.05</t>
  </si>
  <si>
    <t>BRZDY DOPROVODU B74</t>
  </si>
  <si>
    <t>BEZPEČNOSTNÍ</t>
  </si>
  <si>
    <t>SYSTÉM PRO MOBILIZACI PODKOŽNÍCH TKÁNÍ MOBIDERM AUTOFIT 3734</t>
  </si>
  <si>
    <t>NÁVLEK NA LÝTKO SE SUCHÝM ZIPEM, 4 DÉLKY, 4 VELIKOSTI</t>
  </si>
  <si>
    <t>06.04.02.03</t>
  </si>
  <si>
    <t>SYSTÉM PRO MOBILIZACI PODKOŽNÍCH TKÁNÍ MOBIDERM AUTOFIT 3733</t>
  </si>
  <si>
    <t>NÁVLEK NA PAŽI SE SUCHÝM ZIPEM, 2 DÉLKY, 6 VELIKOSTÍ</t>
  </si>
  <si>
    <t>06.04.01.03</t>
  </si>
  <si>
    <t>0171710</t>
  </si>
  <si>
    <t>SYSTÉM PRO MOBILIZACI PODKOŽNÍCH TKÁNÍ MOBIDERM 3730</t>
  </si>
  <si>
    <t>NÁVLEK NA HORNÍ KONČETINU STANDARD, 2 DÉLKY, 10 VELIKOSTÍ</t>
  </si>
  <si>
    <t>06.01.11.02</t>
  </si>
  <si>
    <t>0171711</t>
  </si>
  <si>
    <t>SYSTÉM PRO MOBILIZACI PODKOŽNÍCH TKÁNÍ MOBIDERM 3731</t>
  </si>
  <si>
    <t>UNIVERZÁLNÍ, RUKAVIČKA BEZ PRSTŮ, UNIVERZÁLNÍ, 6 VELIKOSTÍ</t>
  </si>
  <si>
    <t>06.01.11.03</t>
  </si>
  <si>
    <t>0019440</t>
  </si>
  <si>
    <t>ORTÉZA BŘIŠNÍ PÁS</t>
  </si>
  <si>
    <t>VÝŠKA 25CM, ABDOMINÁLNÍ VÝZTUŽ, SUCHÝ ZIP, BARVA BÍLÁ</t>
  </si>
  <si>
    <t>0019024</t>
  </si>
  <si>
    <t>BŘIŠNÍ PODPŮRNÝ PÁS DYNABELT 7010 09</t>
  </si>
  <si>
    <t>ZADNÍ DLAHY, VÝŠKA PÁSU 33 CM, 5 VELIKOSTÍ</t>
  </si>
  <si>
    <t>0019439</t>
  </si>
  <si>
    <t>ORTÉZA BEDERNÍ PÁS L.S.B. ACTION V</t>
  </si>
  <si>
    <t>0019438</t>
  </si>
  <si>
    <t>ORTÉZA BEDERNÍ PÁS LOMBOGIB UNDERWEAR</t>
  </si>
  <si>
    <t>VÝŠKA 26CM, VRSTVA AÉRALIS, V-VÝZTUŽE, SUCHÝ ZIP, BARVA ČERNÁ</t>
  </si>
  <si>
    <t>0142213</t>
  </si>
  <si>
    <t>SPEEDICATH COMPACT</t>
  </si>
  <si>
    <t>POTAŽENÝ, HYDROFILNÍ TELESKOPICKÝ KATETR, IHNED K POUŽITÍ, ŽENSKÝ, CH8,28578</t>
  </si>
  <si>
    <t>0140477</t>
  </si>
  <si>
    <t>LUMBO MEDICAL MY2741</t>
  </si>
  <si>
    <t>BANDÁŽ BEDERNÍ ELASTICKÁ, TLAKOVÁ S MASÁŽNÍ VÝZTUHOU V OBLASTI KŘÍŽE</t>
  </si>
  <si>
    <t>POTAŽENÝ, HYDROFILNÍ TELESKOPICKÝ KATETR, IHNED K POUŽITÍ, ŽENSKÝ, CH10,28580</t>
  </si>
  <si>
    <t>0170887</t>
  </si>
  <si>
    <t>MUŽSKÝ EXTERNÍ KATETR SAMODRŽÍCÍ SPIRIT STYLE 1</t>
  </si>
  <si>
    <t>SILIKONOVÝ, 25MM-41MM,35301-35305</t>
  </si>
  <si>
    <t>0140476</t>
  </si>
  <si>
    <t>EPI MEDICAL MY2731</t>
  </si>
  <si>
    <t>BANDÁŽ LOKETNÍ ELASTICKÁ, TLAKOVÁ S BOČNÍMI GELOVÝMI VÝZTUHAMI</t>
  </si>
  <si>
    <t>0172649</t>
  </si>
  <si>
    <t>KANYLA TRACHEOSTOMICKÁ SILIKONOVÁ LARYNGOTEC KOMBI</t>
  </si>
  <si>
    <t>14920, FENESTR., BEZ VNITŘ.KANYLY, VEL. 7-13</t>
  </si>
  <si>
    <t>0063679</t>
  </si>
  <si>
    <t>PUSH MED BACK BRACE</t>
  </si>
  <si>
    <t>0081943</t>
  </si>
  <si>
    <t>LEUKOPOR</t>
  </si>
  <si>
    <t>NÁPLAST HYPOALERGENNÍ,2,5CMX9,2M, Z NETKANÉHO TEXTILU,12KS</t>
  </si>
  <si>
    <t>0063681</t>
  </si>
  <si>
    <t>PUSH MED NECK BRACE</t>
  </si>
  <si>
    <t>0063682</t>
  </si>
  <si>
    <t>PUSH MED ELBOW EPI BRACE</t>
  </si>
  <si>
    <t>0004178</t>
  </si>
  <si>
    <t>BORT POSTOBAN SOFT</t>
  </si>
  <si>
    <t>PÁS BŘIŠNÍ A HRUDNÍ POSTOBAN SOFT 104 100</t>
  </si>
  <si>
    <t>0140414</t>
  </si>
  <si>
    <t>PUSH ORTHO THUMB BRACE CMC</t>
  </si>
  <si>
    <t>VEL.: 1 - 3 PRAVÁ NEBO LEVÁ</t>
  </si>
  <si>
    <t>0136336</t>
  </si>
  <si>
    <t>S-MOVE DRQI0I</t>
  </si>
  <si>
    <t>ORTÉZA KOLENNÍ OTEVŘENÁ QMED, REGULACE FLEXE/EXTEN.45-90°/0-30°, VEL.1-5</t>
  </si>
  <si>
    <t>0171243</t>
  </si>
  <si>
    <t>AIRCURVE 10 VAUTO</t>
  </si>
  <si>
    <t>0063684</t>
  </si>
  <si>
    <t>PUSH ORTHO AEQUI ANKLE BRACE</t>
  </si>
  <si>
    <t>VEL.: 1 - 3, PRAVÁ NEBO LEVÁ</t>
  </si>
  <si>
    <t>0169291</t>
  </si>
  <si>
    <t>PROUŽKY DIAGNOSTICKÉ RIGHTEST GS550 / MYLIFE PURA</t>
  </si>
  <si>
    <t>INZULÍNOVÝ REŽIM,BEZKONTAKTNÍ ODBĚR POUŽITÉHO PROUŽKU,50KS</t>
  </si>
  <si>
    <t>0081941</t>
  </si>
  <si>
    <t>CUTIMED SORBACT SWAB</t>
  </si>
  <si>
    <t>KRYTÍ,SLOŽENÉ 7X9CM,PŘÍŘEZ Z VLÁKEN DACC,VHODNÉ PRO RÁNY 12X12CM,5KS</t>
  </si>
  <si>
    <t>0136335</t>
  </si>
  <si>
    <t>S-MOVE DRQI0D</t>
  </si>
  <si>
    <t>ORTÉZA KOLENNÍ UZAVŘENÁ QMED, REGULACE FLEXE/EXTEN.45-90°/0-30°, VEL.1-5</t>
  </si>
  <si>
    <t>0081940</t>
  </si>
  <si>
    <t>KRYTÍ,SLOŽENÉ 4X6CM,PŘÍŘEZ Z VLÁKEN DACC,VHODNÉ PRO RÁNY 10X10CM,5KS</t>
  </si>
  <si>
    <t>0004179</t>
  </si>
  <si>
    <t>BORT POSTOBAN THORAX ABDOMINAL SUPPORT</t>
  </si>
  <si>
    <t>PÁS BŘIŠNÍ A HRUDNÍ 104 150 POSTOBAN</t>
  </si>
  <si>
    <t>0093890</t>
  </si>
  <si>
    <t>ORTÉZA KOTNÍKU PROPRIOCEPTIVNÍ MALLEOPRO ACTIV 2368</t>
  </si>
  <si>
    <t>SILIKONOVÁ VLOŽKA, 5 VELIKOSTÍ</t>
  </si>
  <si>
    <t>0019454</t>
  </si>
  <si>
    <t>ORTÉZA ZÁPĚSTNÍ/PALEC MANUGIB DE QUERVAIN´S</t>
  </si>
  <si>
    <t>MEDIÁLNÍ DLAHA, SUCHÉ ZIPY, BARVA ČERNÁ</t>
  </si>
  <si>
    <t>0019453</t>
  </si>
  <si>
    <t>ORTÉZA ZÁPĚSTNÍ MANUGIB TRAUMA DLOUHÁ</t>
  </si>
  <si>
    <t>PALMÁRNÍ DLAHA, SUCHÉ ZIPY, BARVA ČERNÁ</t>
  </si>
  <si>
    <t>0019452</t>
  </si>
  <si>
    <t>ORTÉZA ZÁPĚSTNÍ MANUGIB TRAUMA</t>
  </si>
  <si>
    <t>0019455</t>
  </si>
  <si>
    <t>ORTÉZA MANUGIB BAZÁLNÍHO KLOUBU PALCE - IMOBILIZAČNÍ</t>
  </si>
  <si>
    <t>SUCHÝ ZIP, DENNÍ I NOČNÍ POUŽITÍ, BARVA ČERNÁ</t>
  </si>
  <si>
    <t>ORTÉZA MANUGIB BAZÁLNÍHO KLOUBU PALCE</t>
  </si>
  <si>
    <t>SUCHÝ ZIP, DENNÍ POUŽITÍ, BARVA ČERNÁ</t>
  </si>
  <si>
    <t>0019449</t>
  </si>
  <si>
    <t>ZPEVNĚNÍ ZÁPĚSTÍ EXTRA</t>
  </si>
  <si>
    <t>SUCHÝ ZIP, BARVA ČERNÁ</t>
  </si>
  <si>
    <t>0019451</t>
  </si>
  <si>
    <t>ZPEVNĚNÍ ZÁPĚSTÍ</t>
  </si>
  <si>
    <t>ŠÍŘE 10CM, SUCHÝ ZIP, BARVA BÉŽOVÁ</t>
  </si>
  <si>
    <t>0019447</t>
  </si>
  <si>
    <t>NÁVLEK, ŠÍŘE 8CM, BARVA BÍLÁ</t>
  </si>
  <si>
    <t>0136071</t>
  </si>
  <si>
    <t>UNIVERSÁLNÍ</t>
  </si>
  <si>
    <t>9990278</t>
  </si>
  <si>
    <t>ELTEGO</t>
  </si>
  <si>
    <t>EL. VOZÍK, NOSNOST 120 KG, MECHANICKY NASTAVITELNÝ, RYCHLOST 6 KM/H, DOJEZD 25KM</t>
  </si>
  <si>
    <t>0172619</t>
  </si>
  <si>
    <t>0172624</t>
  </si>
  <si>
    <t>5X7,5CM,AQUASTOP,1KS</t>
  </si>
  <si>
    <t>0172623</t>
  </si>
  <si>
    <t>1,5X4CM,AQUASTOP,1KS</t>
  </si>
  <si>
    <t>0085637</t>
  </si>
  <si>
    <t>SÁČEK 1D UROSTOMICKÝ PELICAN PED DĚTSKÝ 839706</t>
  </si>
  <si>
    <t>0140448</t>
  </si>
  <si>
    <t>ORTÉZA RAMENNÍHO KLOUBU</t>
  </si>
  <si>
    <t>0085636</t>
  </si>
  <si>
    <t>SÁČEK 1D VÝPUSTNÝ PELICAN NEO NOVOROZENECKÝ 839703</t>
  </si>
  <si>
    <t>0085635</t>
  </si>
  <si>
    <t>SÁČEK 1D VÝPUSTNÝ PELICAN PED DĚTSKÝ 839701</t>
  </si>
  <si>
    <t>0085634</t>
  </si>
  <si>
    <t>SÁČEK 1D UROSTOMICKÝ PELICAN MINI 839615</t>
  </si>
  <si>
    <t>0140924</t>
  </si>
  <si>
    <t>ORTÉZA PALCOVÁ</t>
  </si>
  <si>
    <t>SE DVĚMA DLAHAMI</t>
  </si>
  <si>
    <t>0085633</t>
  </si>
  <si>
    <t>SÁČEK 1D UROSTOMICKÝ PELICAN STAND 839604-614</t>
  </si>
  <si>
    <t>0085632</t>
  </si>
  <si>
    <t>SÁČEK 1D UROSTOMICKÝ PELICAN STAND 839603</t>
  </si>
  <si>
    <t>0140443</t>
  </si>
  <si>
    <t>SE DVĚMI DLAHAMI</t>
  </si>
  <si>
    <t>0085631</t>
  </si>
  <si>
    <t>SÁČEK 1D UROSTOMICKÝ PELICAN MAXI 839602</t>
  </si>
  <si>
    <t>0085630</t>
  </si>
  <si>
    <t>SÁČEK 1D UZAVŘENÝ KONVEX PELICAN MINI 839573</t>
  </si>
  <si>
    <t>BÉŽOVÝ,K ÚPRAVĚ VELIKOSTI, 10KS</t>
  </si>
  <si>
    <t>0140444</t>
  </si>
  <si>
    <t>S FIXACÍ PALCE</t>
  </si>
  <si>
    <t>0085629</t>
  </si>
  <si>
    <t>SÁČEK 1D UZAVŘENÝ KONVEX PELICAN STAND 839564-572</t>
  </si>
  <si>
    <t>BÉŽOVÝ, VEL. 20 - 40MM, 10KS</t>
  </si>
  <si>
    <t>0085628</t>
  </si>
  <si>
    <t>SÁČEK 1D UZAVŘENÝ KONVEX PELICAN STAND 839563</t>
  </si>
  <si>
    <t>0140925</t>
  </si>
  <si>
    <t>PRODLOUŽENÁ</t>
  </si>
  <si>
    <t>0085627</t>
  </si>
  <si>
    <t>SÁČEK 1D UZAVŘENÝ KONVEX PELICAN MAXI 839562</t>
  </si>
  <si>
    <t>0085626</t>
  </si>
  <si>
    <t>SÁČEK 1D UZAVŘENÝ KONVEX PELICAN MAXI 839553-561</t>
  </si>
  <si>
    <t>BÉŽOVÝ, VEL. 20 - 40MM,  10KS</t>
  </si>
  <si>
    <t>0085625</t>
  </si>
  <si>
    <t>SÁČEK 1D UZAVŘENÝ KONVEX PELICAN MAXI 839552</t>
  </si>
  <si>
    <t>0171257</t>
  </si>
  <si>
    <t>ONE TOUCH SELECT PLUS TESTOVACÍ PROUŽKY</t>
  </si>
  <si>
    <t>0085506</t>
  </si>
  <si>
    <t>2D VÝPUSTNÝ SÁČEK, BÉŽOVÝ, 40MM, MIDI, FILTR, 10354</t>
  </si>
  <si>
    <t>0170750</t>
  </si>
  <si>
    <t>CÉVKA ODSÁVACÍ PVC VEL.12,DÉLKA 50 CM,100KS</t>
  </si>
  <si>
    <t>JOYCE SILKGEL</t>
  </si>
  <si>
    <t>NOSNÍ MASKA VENTILOVANÁ GELOVÁ, VEL. S, M, L</t>
  </si>
  <si>
    <t>0085499</t>
  </si>
  <si>
    <t>2D VÝPUSTNÝ SÁČEK, BÉŽOVÝ, 50MM, MINI, FILTR, 10352</t>
  </si>
  <si>
    <t>0140995</t>
  </si>
  <si>
    <t>CHODÍTKO ČTYŘKOLOVÉ PŘEDLOKETNÍ INTERIÉROVÉ S POLSTROVANOU PODPŮRNOU DESKOU</t>
  </si>
  <si>
    <t>0045441</t>
  </si>
  <si>
    <t>GLORIAMED 242 COTTON - PUNČOCHY KOMPRESNÍ STEHENNÍ II.K.T.</t>
  </si>
  <si>
    <t>OTEVŘENÁ ŠPIČKA A-G NEKLOUZAVÉ UKONČENÍ MAX</t>
  </si>
  <si>
    <t>0045440</t>
  </si>
  <si>
    <t>OTEVŘENÁ ŠPIČKA A-G NEKLOUZAVÉ UKONČENÍ</t>
  </si>
  <si>
    <t>SETOPRESS</t>
  </si>
  <si>
    <t>10CM X 3,5M, KRÁTKOTAŽNÉ KOMPRESNÍ OBINADLO, 1KS</t>
  </si>
  <si>
    <t>20X30 CM, 5KS, VYSOCE ABSORPČNÍ KRYTÍ Z HYDROVLÁKNA</t>
  </si>
  <si>
    <t>15X15 CM, 10KS, VYSOCE ABSORPČNÍ KRYTÍ Z HYDROVLÁKNA</t>
  </si>
  <si>
    <t>0171744</t>
  </si>
  <si>
    <t>2X45 CM, 5KS, VYSOCE ABSORPČNÍ KRYTÍ Z HYDROVLÁKNA, DO DUTIN</t>
  </si>
  <si>
    <t>0170976</t>
  </si>
  <si>
    <t>10X10 CM, 10KS, VYSOCE ABSORPČNÍ KRYTÍ Z HYDROVLÁKNA</t>
  </si>
  <si>
    <t>0170975</t>
  </si>
  <si>
    <t>5X5 CM, 10KS, VYSOCE ABSORPČNÍ KRYTÍ Z HYDROVLÁKNA</t>
  </si>
  <si>
    <t>MEPILEX XT</t>
  </si>
  <si>
    <t>20X20 CM, 5 KS, ABSORPČNÍ PĚNOVÉ KRYTÍ SE SILIKONOVOU VRSTVOU SAFETAC</t>
  </si>
  <si>
    <t>15X15 CM, 5 KS, ABSORPČNÍ PĚNOVÉ KRYTÍ SE SILIKONOVOU VRSTVOU SAFETAC</t>
  </si>
  <si>
    <t>10X20 CM, 5 KS, ABSORPČNÍ PĚNOVÉ KRYTÍ SE SILIKONOVOU VRSTVOU SAFETAC</t>
  </si>
  <si>
    <t>0170473</t>
  </si>
  <si>
    <t>10X10 CM, 5 KS, ABSORPČNÍ PĚNOVÉ KRYTÍ SE SILIKONOVOU VRSTVOU SAFETAC</t>
  </si>
  <si>
    <t>0140754</t>
  </si>
  <si>
    <t>ORTÉZA ZÁPĚSTÍ A PALCE RUKY, KRÁTKÁ PAN 5.11</t>
  </si>
  <si>
    <t>VOLÁRNÍ A PALCOVÁ DLAHA, SNADNÁ APLIKACE, PRAVÁ A LEVÁ</t>
  </si>
  <si>
    <t>0135450</t>
  </si>
  <si>
    <t>EUROCHAIR 2 2.750</t>
  </si>
  <si>
    <t>VOZÍK MECHANICKÝ ODLEHČENÝ VARIABILNÍ MEYRA</t>
  </si>
  <si>
    <t>0016471</t>
  </si>
  <si>
    <t>EUROCHAIR 1.750</t>
  </si>
  <si>
    <t>0142803</t>
  </si>
  <si>
    <t>PUMPA INZULÍNOVÁ TANDEM T:SLIM X2</t>
  </si>
  <si>
    <t>INTEGROVANÝ CGM, DOTYKOVÝ BAREVNÝ DISPLEJ, LGS</t>
  </si>
  <si>
    <t>TDA</t>
  </si>
  <si>
    <t>0172650</t>
  </si>
  <si>
    <t>KANYLA TRACHEOSTOMICKÁ ARMOVANÁ PVC+KOVOVÁ SPIRÁLA SPIRAFLEX UNI</t>
  </si>
  <si>
    <t>17504, ARMOVANÁ KANYLA, NASTAV.DÉLKA PO 5MM, 15MM KONEKTOR, VEL.6-11</t>
  </si>
  <si>
    <t>0135553</t>
  </si>
  <si>
    <t>FIXAČNÍ PÁS HRUDNÍ NEO-FLEX</t>
  </si>
  <si>
    <t>U80, VELIKOST XS,S,M,L,XL</t>
  </si>
  <si>
    <t>0169083</t>
  </si>
  <si>
    <t>SAMOPŘILNAVÉ S MĚKKÝM SILIKONEM,7,5X7,5CM,10KS</t>
  </si>
  <si>
    <t>KRYTÍ ABSORPČNÍ ADVAZORB LITE</t>
  </si>
  <si>
    <t>HYDROFILNÍ KRYTÍ,PĚNOVÉ,7,5X7,5CM,10KS</t>
  </si>
  <si>
    <t>0142804</t>
  </si>
  <si>
    <t>PUMPA INZULÍNOVÁ TANDEM T:SLIM X2 - PŘÍSLUŠENSTVÍ</t>
  </si>
  <si>
    <t>ZÁSOBNÍK INZULÍNU 3ML</t>
  </si>
  <si>
    <t>HYDROFILNÍ KRYTÍ,PĚNOVÉ,10X10CM,10KS</t>
  </si>
  <si>
    <t>0140997</t>
  </si>
  <si>
    <t>ORTÉZA KOLENNÍ S DLAHAMI A NASTAVITELNÝM ROZSAHEM GENUCONTROL 7857</t>
  </si>
  <si>
    <t>RÁMOVÁ, 4 VELIKOSTI</t>
  </si>
  <si>
    <t>0168405</t>
  </si>
  <si>
    <t>SLUCHADLO KANÁLOVÉ DIGITÁLNÍ TRIMROVÉ</t>
  </si>
  <si>
    <t>AUDIFON AVERO CIC DVOUKANÁLOVÉ, ZTRÁTY DO 65 DB</t>
  </si>
  <si>
    <t>0136331</t>
  </si>
  <si>
    <t>PREMIUM TLS DRQH0S</t>
  </si>
  <si>
    <t>ORTÉZA THORAKOLUMBOSAKRÁLNÍ QMED, S VÝZTUHAMI, VEL.S-XXL, OBVOD PASU 85-135 CM</t>
  </si>
  <si>
    <t>0082800</t>
  </si>
  <si>
    <t>KANYLA TRACHEOSTOMICKÁ SILIKONOVÁ FENESTROVANÁ LARYNGOTEC LINGO</t>
  </si>
  <si>
    <t>14220, VEL.9-12</t>
  </si>
  <si>
    <t>0080205</t>
  </si>
  <si>
    <t>8CMX4M,800,1KS</t>
  </si>
  <si>
    <t>0022998</t>
  </si>
  <si>
    <t>VOZÍK MECHANICKÝ 708 D</t>
  </si>
  <si>
    <t>SKLÁDACÍ,ŠÍŘE SEDU 39,42,44,46,48,50CM,NOSNOST 120KG</t>
  </si>
  <si>
    <t>0130049</t>
  </si>
  <si>
    <t>PASTA VYROVNÁVACÍ STOMOCUR</t>
  </si>
  <si>
    <t>56G</t>
  </si>
  <si>
    <t>56,00</t>
  </si>
  <si>
    <t>0169404</t>
  </si>
  <si>
    <t>GLUKOMETR GLUNEO</t>
  </si>
  <si>
    <t>INZULÍNOVÝ REŽIM,PŘÍSTROJ,POUZDRO,10KS PROUŽKŮ,AUTOLANCETA,10KS LANCET,BATERIE</t>
  </si>
  <si>
    <t>IF1</t>
  </si>
  <si>
    <t>0169978</t>
  </si>
  <si>
    <t>FLEXIMA-SOFTIMA CONVEX CLOSED</t>
  </si>
  <si>
    <t>1D SÁČEK COLO KONVEXNÍ, MIDI, BÉŽOVÝ, Ø 15-45 MM, 10 KS</t>
  </si>
  <si>
    <t>0086617</t>
  </si>
  <si>
    <t>FLEXIMA-SOFTIMA CLOSED</t>
  </si>
  <si>
    <t>1D SÁČEK COLO, MINI, BÉŽOVÝ, Ø 15-45 MM, 30 KS</t>
  </si>
  <si>
    <t>0136041</t>
  </si>
  <si>
    <t>2 DLAHY, T 21</t>
  </si>
  <si>
    <t>0086614</t>
  </si>
  <si>
    <t>1D SÁČEK COLO, MIDI, BÉŽOVÝ, Ø 45 MM, 30 KS</t>
  </si>
  <si>
    <t>0086613</t>
  </si>
  <si>
    <t>1D SÁČEK COLO, MIDI, BÉŽOVÝ, Ø 40 MM, 30 KS</t>
  </si>
  <si>
    <t>0086612</t>
  </si>
  <si>
    <t>1D SÁČEK COLO, MIDI, BÉŽOVÝ, Ø 35 MM, 30 KS</t>
  </si>
  <si>
    <t>0086611</t>
  </si>
  <si>
    <t>1D SÁČEK COLO, MIDI, BÉŽOVÝ, Ø 30 MM, 30 KS</t>
  </si>
  <si>
    <t>0086610</t>
  </si>
  <si>
    <t>1D SÁČEK COLO, MIDI, BÉŽOVÝ, Ø 25 MM, 30 KS</t>
  </si>
  <si>
    <t>0086615</t>
  </si>
  <si>
    <t>1D SÁČEK COLO, MAXI, BÉŽOVÝ, Ø 15-70 MM, 30 KS, SPLIT COVER</t>
  </si>
  <si>
    <t>INFUZNÍ SET EASY RELEASE</t>
  </si>
  <si>
    <t>KOVOVÁ JEHLA, DÉLKA JEHLY 7 MM, DÉLKA HADIČKY 70 CM, 10 KS</t>
  </si>
  <si>
    <t>SOO</t>
  </si>
  <si>
    <t>MEDIVEN-KOMPRESNÍ PUNČOCHY FOR MEN II.KT</t>
  </si>
  <si>
    <t>KOMPRESIVNÍ LÝTKOVÉ PUNČOCHY PRO MUŽE</t>
  </si>
  <si>
    <t>KOVOVÁ JEHLA, DÉLKA JEHLY 9 MM, DÉLKA HADIČKY 70 CM, 10 KS</t>
  </si>
  <si>
    <t>KOVOVÁ JEHLA, DÉLKA JEHLY 4,5 MM, DÉLKA HADIČKY 70 CM, 10 KS</t>
  </si>
  <si>
    <t>KOVOVÁ JEHLA, DÉLKA JEHLY 9 MM, DÉLKA HADIČKY 110 CM, 10 KS</t>
  </si>
  <si>
    <t>MEDIVEN-KOMPRESNÍ PUNČOCHY ELEGANCE II.KT</t>
  </si>
  <si>
    <t>STEHENNÍ PUNČOCHA S LEMEM</t>
  </si>
  <si>
    <t>KOVOVÁ JEHLA, DÉLKA JEHLY 7 MM, DÉLKA HADIČKY 110 CM, 10 KS</t>
  </si>
  <si>
    <t>0015926</t>
  </si>
  <si>
    <t>EPITÉZA PRSNÍ POOPERAČNÍ FEATHERWEIGHT 615</t>
  </si>
  <si>
    <t>SYMETRICKÁ</t>
  </si>
  <si>
    <t>TRL</t>
  </si>
  <si>
    <t>CIRCAID JUXTALITE ANKLE FOOT WRAP - NÁVLEK NA CHODIDLO A KOTNÍK</t>
  </si>
  <si>
    <t>KOMPRESNÍ NÁVLEK NA SUCHÝ ZIP</t>
  </si>
  <si>
    <t>906</t>
  </si>
  <si>
    <t>06.04.02.01</t>
  </si>
  <si>
    <t>CIRCAID JUXTALITE - NÁVLEK NA LÝTKO</t>
  </si>
  <si>
    <t>06.04.02.02</t>
  </si>
  <si>
    <t>CIRCAID JUXTACURES - NÁVLEK NA LÝTKO</t>
  </si>
  <si>
    <t>0169038</t>
  </si>
  <si>
    <t>FLAIR ACTIVE CURVEX UROSTOMICKÝ SÁČEK</t>
  </si>
  <si>
    <t>PRŮHLEDNÝ, MĚKKÝ CONVEX, 13-32MM, 10KS, XPCUM713</t>
  </si>
  <si>
    <t>0082968</t>
  </si>
  <si>
    <t>FLAIR ACTIVE UROSTOMICKÝ SÁČEK</t>
  </si>
  <si>
    <t>PRŮHLEDNÝ, 13-50MM, 10KS, XPUR713</t>
  </si>
  <si>
    <t>0172212</t>
  </si>
  <si>
    <t>AURUM CONVEX UROSTOMICKÝ SÁČEK</t>
  </si>
  <si>
    <t>PRŮHLEDNÝ S MANUKOVÝM MEDEM, 13-35MM, XMHNUM313, 10KS</t>
  </si>
  <si>
    <t>0172327</t>
  </si>
  <si>
    <t>AURUM PROFILE UROSTOMICKÝ SÁČEK MAXI</t>
  </si>
  <si>
    <t>PRŮHLEDNÝ S MANUKOVÝM MEDEM, MĚKKÝ CONVEX, 13-35MM, XMHCUM313, 10KS</t>
  </si>
  <si>
    <t>0169689</t>
  </si>
  <si>
    <t>AURUM UROSTOMICKÝ SÁČEK MAXI</t>
  </si>
  <si>
    <t>BÉŽOVÝ S MANUKOVÝM MEDEM, 13-55MM, XMHUL513, 10KS</t>
  </si>
  <si>
    <t>0086942</t>
  </si>
  <si>
    <t>FREEFORM ILEOSTOMICKÝ SÁČEK</t>
  </si>
  <si>
    <t>PRŮHLEDNÝ, VELKOOBJEMOVÝ, 10-80/100MM, WEP700, 30KS</t>
  </si>
  <si>
    <t>OPN OTICON,64 KANÁLŮ, 360ST DETEKCE ŘEČI, BLUETOOTH KOMUNIKACE</t>
  </si>
  <si>
    <t>0172208</t>
  </si>
  <si>
    <t>AURUM CONVEX ILEOSTOMICKÝ SÁČEK MAXI</t>
  </si>
  <si>
    <t>BÉŽOVÝ S MANUKOVÝM MEDEM, 13-48MM, XMHNDL913, 10KS</t>
  </si>
  <si>
    <t>0170833</t>
  </si>
  <si>
    <t>SÁČEK 1D STOMOCUR PROTECT ILEO GELATINE FREE, VÝPUSTNÝ</t>
  </si>
  <si>
    <t>BÉŽOVÝ S OKÉNKEM,FILTR,20-60MM</t>
  </si>
  <si>
    <t>0011993</t>
  </si>
  <si>
    <t>CHODÍTKO 275</t>
  </si>
  <si>
    <t>ODLEHČENÉ, ŠÍŘE 59CM, MULTIF.BRZDY,SEDÁTKO,NÁKUPNÍ KOŠÍK, NOSNOST 120KG</t>
  </si>
  <si>
    <t>PHONAK AUDÉO M30-312T</t>
  </si>
  <si>
    <t>0130074</t>
  </si>
  <si>
    <t>SÁČEK 1D STOMOCUR PROTECT ILEO ALGINAT, VÝPUSTNÝ</t>
  </si>
  <si>
    <t>0078330</t>
  </si>
  <si>
    <t>SPECIÁLNÍ POPRUH PRO UPEVNĚNÍ NOHOU</t>
  </si>
  <si>
    <t>PŘÍSLUŠENSTVÍ K VOZÍKŮM KURY</t>
  </si>
  <si>
    <t>0130073</t>
  </si>
  <si>
    <t>SÁČEK 1D STOMOCUR PROTECT ILEO, VÝPUSTNÝ</t>
  </si>
  <si>
    <t>BÉŽOVÝ S OKÉNKEM,FILTR, HYDROKOLOID, 20-60MM</t>
  </si>
  <si>
    <t>0085689</t>
  </si>
  <si>
    <t>SÁČEK 1D STOMOCUR MAXI, UZAVŘENÝ, KOLOSTOMICKÝ</t>
  </si>
  <si>
    <t>BÉŽOVÝ S OKÉNKEM, FILTR,20-90MM</t>
  </si>
  <si>
    <t>0085685</t>
  </si>
  <si>
    <t>SÁČEK 1D STOMOCUR COLO MINI, UZAVŘENÝ, KOLOSTOMICKÝ</t>
  </si>
  <si>
    <t>TRANSPARENTNÍ, FILTR, 10-50MM</t>
  </si>
  <si>
    <t>0082605</t>
  </si>
  <si>
    <t>SÁČEK 1D STOMOCUR SELECT CONVEX, UZAVŘENÝ, KOLOSTOMICKÝ</t>
  </si>
  <si>
    <t>BÉŽOVÝ S OKÉNKEM,FILTR, 20-43MM</t>
  </si>
  <si>
    <t>0140584</t>
  </si>
  <si>
    <t>ORCA</t>
  </si>
  <si>
    <t>OPĚRKA HLAVY VÝŠKOVĚ STAVITELNÁ - PŘÍSLUŠENSTVÍ K VANOVÉMU ZVEDÁKU ORCA (RC)</t>
  </si>
  <si>
    <t>0136412</t>
  </si>
  <si>
    <t>CHODÍTKO FOUR LIGHT</t>
  </si>
  <si>
    <t>DURALOVÉ,VÝŠK.NAST.87-99CM,SEDÁTKO S PÁSEM PRO PODP.ZAD,MULT.BRZDY,NOSNOST 130KG</t>
  </si>
  <si>
    <t>0063849</t>
  </si>
  <si>
    <t>KURT ZÁVĚSNÝ</t>
  </si>
  <si>
    <t>KURT ZÁVĚSNÝ K POJÍZDNÝM ZVEDÁKŮM INVACARE</t>
  </si>
  <si>
    <t>0085687</t>
  </si>
  <si>
    <t>SÁČEK 1D STOMOCUR MICROSKIN, UZAVŘENÝ, KOLOSTOMICKÝ</t>
  </si>
  <si>
    <t>BÉŽOVÝ S OKÉNKEM, FILTR,13-50MM</t>
  </si>
  <si>
    <t>0135211</t>
  </si>
  <si>
    <t>SEDAČKA ELEKTRICKY POLOHOVACÍ - PŘÍSLUŠENSTVÍ K ELEKTRICKÝM VOZ. INVACARE (RC)</t>
  </si>
  <si>
    <t>0172567</t>
  </si>
  <si>
    <t>PHONAK SKY B70-SP</t>
  </si>
  <si>
    <t>0093990</t>
  </si>
  <si>
    <t>THRESHOLD IMT</t>
  </si>
  <si>
    <t>CUTIMED SILTEC SORBACT SACRUM</t>
  </si>
  <si>
    <t>S JEMNĚ ADHERENTNÍM OKRAJEM 23CMX23CM,SORBACT METODA,PRO SAKRUM,5KS</t>
  </si>
  <si>
    <t>0172577</t>
  </si>
  <si>
    <t>KONCENTRÁTOR KYSLÍKU FREESTYLE COMFORT</t>
  </si>
  <si>
    <t>0093995</t>
  </si>
  <si>
    <t>KONCENTRÁTOR KYSLÍKU VISIONAIRE</t>
  </si>
  <si>
    <t>0171967</t>
  </si>
  <si>
    <t>SLUCHADLO ZÁVĚSNÉ DIGITÁLNÍ AUDIFON REGA P</t>
  </si>
  <si>
    <t>ZTRÁTY DO 115 DB, 18 KANÁLŮ</t>
  </si>
  <si>
    <t>0078979</t>
  </si>
  <si>
    <t>CHODÍTKO TROJKOLKA TRIO W2200</t>
  </si>
  <si>
    <t>NASTAVITELNÁ VÝŠKA 80 AŽ 92 CM, HMOTNOST 7 KG, HMOTNOST PACIENTA MAX. 100 KG</t>
  </si>
  <si>
    <t>0004143</t>
  </si>
  <si>
    <t>BORT RIB BELT FOR MEN</t>
  </si>
  <si>
    <t>ŽEBERNÍ PÁS PÁNSKÝ 102 800</t>
  </si>
  <si>
    <t>0082667</t>
  </si>
  <si>
    <t>ROZTOK DEBRIECASAN ALFA</t>
  </si>
  <si>
    <t>500ML, S ROZPRAŠOVAČEM, KAT.ČÍSLO 0210</t>
  </si>
  <si>
    <t>0078978</t>
  </si>
  <si>
    <t>CHODÍTKO DVOJKOLKA DUO COMFORT W2220</t>
  </si>
  <si>
    <t>NASTAVITELNÁ VÝŠKA 79 AŽ 96 CM, HMOTNOST 5,7 KG, HMOTNOST PACIENTA MAX. 100 KG</t>
  </si>
  <si>
    <t>0169145</t>
  </si>
  <si>
    <t>0172381</t>
  </si>
  <si>
    <t>INTUIS 3 ITE</t>
  </si>
  <si>
    <t>SLUCHADLO ZVUKOVODOVÉ DIGITÁLNÍ 12 KANÁLOVÉ</t>
  </si>
  <si>
    <t>0022350</t>
  </si>
  <si>
    <t>7,5X12 CM, KRYTÍ, 10 KS</t>
  </si>
  <si>
    <t>0011793</t>
  </si>
  <si>
    <t>CHODÍTKO SKLÁDACÍ KLOUBOVÉ W2310</t>
  </si>
  <si>
    <t>NASTAVITELNÁ VÝŠKA 78 AŽ 90 CM, HMOTNOST 3 KG, HMOTNOST PACIENTA MAX. 100 KG</t>
  </si>
  <si>
    <t>0169146</t>
  </si>
  <si>
    <t>57/13-45 MM, 5 KS</t>
  </si>
  <si>
    <t>0086812</t>
  </si>
  <si>
    <t>0018261</t>
  </si>
  <si>
    <t>INHALÁTOR ULTRAZVUKOVÝ EASYNEB 3</t>
  </si>
  <si>
    <t>0093892</t>
  </si>
  <si>
    <t>CHODÍTKO SKLÁDACÍ W2300</t>
  </si>
  <si>
    <t>NASTAVITELNÁ VÝŠKA 80 AŽ 92 CM, HMOTNOST 2,8 KG, HMOTNOST PACIENTA MAX. 100 KG</t>
  </si>
  <si>
    <t>OPĚRKA HLAVY RECO</t>
  </si>
  <si>
    <t>PŘÍSLUŠENSTVÍ VOZÍKŮM REHASENSE ICON 10-60, OPĚRKA UMOŽŇUJÍCÍ SLOŽENÍ VOZÍKU</t>
  </si>
  <si>
    <t>0135579</t>
  </si>
  <si>
    <t>BEZPEČNOSTNÍ KOLEČKA PRO ZVÝŠENÍ STABILITY VOZÍKY</t>
  </si>
  <si>
    <t>PŘÍSLUŠENSTVÍ K VOZÍKŮM REHASENSE ICON 10-60</t>
  </si>
  <si>
    <t>0135578</t>
  </si>
  <si>
    <t>PELOTY PODPAŽNÍ, ODKLOPNÉ, NASTAVITELNÉ</t>
  </si>
  <si>
    <t>PŘÍSLUŠENSTVÍ K VOZÍKŮM REHASENSE ICON 10-60, 120</t>
  </si>
  <si>
    <t>0135577</t>
  </si>
  <si>
    <t>OPĚRKA ZAD POLOHOVACÍ DO 30° S OPOROU PLYNOVÝCH PRUŽIN</t>
  </si>
  <si>
    <t>PŘÍSLUŠENSTVÍ VOZÍKŮM REHASENSE ICON 10-60 (RC)</t>
  </si>
  <si>
    <t>0135576</t>
  </si>
  <si>
    <t>PODNOŽKY POLOHOVACÍ DO PŘEDNOŽENÍ, VČETNĚ OPORY LÝTEK</t>
  </si>
  <si>
    <t>38 MM, BÉŽOVÝ, S OKÉNKEM, VELKÝ, FILTR, 30 KS</t>
  </si>
  <si>
    <t>0130066</t>
  </si>
  <si>
    <t>SÁČEK 1D STOMOCUR SELECT ALGINAT, UZAVŘENÝ, KOLOSTOMICKÝ</t>
  </si>
  <si>
    <t>0170049</t>
  </si>
  <si>
    <t>KRYTÍ S AKTIVNÍM UHLÍM TECASORB STERILNÍ NÁPLAST</t>
  </si>
  <si>
    <t>NÁPLAST S AKTIVNÍM UHLÍM,8X2,5CM,10KS</t>
  </si>
  <si>
    <t>0135209</t>
  </si>
  <si>
    <t>OPĚRKA ZAD TVAROVANÁ - PŘÍSLUŠENSTVÍ K ELEKTRICKÝM VOZÍKŮM INVACARE (RC)</t>
  </si>
  <si>
    <t>0170822</t>
  </si>
  <si>
    <t>SLUCHADLO ZÁVĚSNÉ DIGITÁLNÍ AUDIFON MIRO R</t>
  </si>
  <si>
    <t>ZTRÁTY DO 95 DB,4 KANÁLY</t>
  </si>
  <si>
    <t>OVLÁDÁNÍ VOZÍKU BRADOU POMOCÍ JOYSTICKU, MECH. ODKLOP KONZOLE</t>
  </si>
  <si>
    <t>OPĚRKA ZAD ELEKTRICKY POLOHOVACÍ DO 45°</t>
  </si>
  <si>
    <t>SANGO XXL</t>
  </si>
  <si>
    <t>NADMĚRNÝ EL. VOZÍK, ANATOM. SED. ŠÍŘE 60, 64 CM, NOSNOST 250KG</t>
  </si>
  <si>
    <t>0135520</t>
  </si>
  <si>
    <t>FIXACE CHODIDLA</t>
  </si>
  <si>
    <t>PŘÍSLUŠENSVÍ VOZÍKŮ SANGO, DVĚ VELIKOSTI, FIXACI CELÉHO CHODIDLA</t>
  </si>
  <si>
    <t>0135519</t>
  </si>
  <si>
    <t>FIXČNÍ PÁSKY NOHOU</t>
  </si>
  <si>
    <t>PŘÍSLUŠENSVÍ VOZÍKŮ SANGO, POLSTROVANÉ, DÉLKOVĚ STAVITELNÉ</t>
  </si>
  <si>
    <t>0135189</t>
  </si>
  <si>
    <t>PŘÍSLUŠENSTVÍ K PODVOZKU SPECIÁLNÍMU TOM5-CSI/DURANGO</t>
  </si>
  <si>
    <t>0135518</t>
  </si>
  <si>
    <t>PODNOŽKY ELEKTRICKY POLOHOVATELNÉ</t>
  </si>
  <si>
    <t>PŘÍSLUŠENSVÍ VOZÍKŮ SANGO, 6°AŽ 70°, ÚHL. NASTAV. STUP. (RC)</t>
  </si>
  <si>
    <t>0135517</t>
  </si>
  <si>
    <t>PODNOŽKY MECHANICKY POLOHOVATELNÉ</t>
  </si>
  <si>
    <t>PŘÍSLUŠENSVÍ VOZÍKŮ SANGO, 6°AŽ 70°, ÚHL. NASTAV. STUP.  (RC)</t>
  </si>
  <si>
    <t>0135516</t>
  </si>
  <si>
    <t>POLSTR PODRUČKY HEMI, STAVEBNICOVÝ</t>
  </si>
  <si>
    <t>PŘÍSLUŠENSVÍ VOZÍKŮ SANGO, 46-58 CM, ANATOMICKÝ PRVEK OPORY DLANĚ (RC)</t>
  </si>
  <si>
    <t>0135515</t>
  </si>
  <si>
    <t>POLSTR PODRUČKY KORÝTKOVÝ</t>
  </si>
  <si>
    <t>PŘÍSLUŠENSVÍ VOZÍKŮ SANGO, POLSTR 30, 40 CM (RC)</t>
  </si>
  <si>
    <t>0172700</t>
  </si>
  <si>
    <t>WIDEX EVOKE E-FP 220</t>
  </si>
  <si>
    <t>SLUCHADLO ZÁVĚSNÉ, 10 KANÁLŮ, E-PLATFORMA, PRO ZTRÁTY DO 110 DB</t>
  </si>
  <si>
    <t>0172699</t>
  </si>
  <si>
    <t>WIDEX EVOKE E-FA 220</t>
  </si>
  <si>
    <t>SLUCHADLO ZÁVĚSNÉ, 10 KANÁLŮ, E-PLATFORMA, PRO ZTRÁTY DO 90 DB</t>
  </si>
  <si>
    <t>0172698</t>
  </si>
  <si>
    <t>WIDEX EVOKE E-FM 220</t>
  </si>
  <si>
    <t>SLUCHADLO ZÁVĚSNÉ, 10 KANÁLŮ, E-PLATFORMA, PRO ZTRÁTY DO 95 DB</t>
  </si>
  <si>
    <t>0172696</t>
  </si>
  <si>
    <t>WIDEX EVOKE E-F2 220</t>
  </si>
  <si>
    <t>SLUCHADLO ZÁVĚSNÉ 2.4 GHZ, 10 KANÁLŮ, E-PLATFORMA, PRO ZTRÁTY DO 95/105 DB</t>
  </si>
  <si>
    <t>0172694</t>
  </si>
  <si>
    <t>WIDEX EVOKE E-FS 220</t>
  </si>
  <si>
    <t>SLUCHADLO ZÁVĚSNÉ, 10 KANÁLŮ, E-PLATFORMA, PRO ZTRÁTY DO 95/105 DB</t>
  </si>
  <si>
    <t>0140747</t>
  </si>
  <si>
    <t>ORTÉZA ZÁPĚSTÍ CA002E</t>
  </si>
  <si>
    <t>S TAPINGEM, LEVÁ/PRAVÁ, VELIKOST S-L</t>
  </si>
  <si>
    <t>NEH</t>
  </si>
  <si>
    <t>Josef Nehonský</t>
  </si>
  <si>
    <t>0170834</t>
  </si>
  <si>
    <t>SÁČEK 1D STOMOCUR PROTECT ILEO MICROSKIN + HYDROKOL., VÝPUSTNÝ</t>
  </si>
  <si>
    <t>BÉŽOVÝ S OKÉNKEM,FILTR,15-50MM</t>
  </si>
  <si>
    <t>0080204</t>
  </si>
  <si>
    <t>6CMX4M,1000,1KS</t>
  </si>
  <si>
    <t>0171348</t>
  </si>
  <si>
    <t>7,5X7,5CM,2KS</t>
  </si>
  <si>
    <t>0171966</t>
  </si>
  <si>
    <t>SLUCHADLO ZÁVĚSNÉ DIGITÁLNÍ AUDIFON REGA XS</t>
  </si>
  <si>
    <t>ZTRÁTY DO 95 DB, 18 KANÁLŮ</t>
  </si>
  <si>
    <t>0011668</t>
  </si>
  <si>
    <t>ORTÉZA KOLENNÍ S DVOUOSÝM KLOUBEM PAN 7.05</t>
  </si>
  <si>
    <t>ZEPŘEDU ROZEPINATELNÁ , KRÁTKÁ</t>
  </si>
  <si>
    <t>0093382</t>
  </si>
  <si>
    <t>KYSLÍKOVÝ KONCENTRÁTOR NEWLIFE INTENSITY 8 LITRŮ</t>
  </si>
  <si>
    <t>8 LITRŮ</t>
  </si>
  <si>
    <t>0011667</t>
  </si>
  <si>
    <t>ORTÉZA KOLENNÍHO KLOUBU KRÁTKÁ PAN 7.04</t>
  </si>
  <si>
    <t>ELASTICKÁ S JEDNOOSÝM KLOUBEM</t>
  </si>
  <si>
    <t>0093121</t>
  </si>
  <si>
    <t>MĚKKÁ KOLENNÍ ORTÉZA S KŘÍŽOVÝMI POPRUHY – 004A/IV</t>
  </si>
  <si>
    <t>0130156</t>
  </si>
  <si>
    <t>KYSLÍKOVÝ KONCENTRÁTOR NEWLIFE INTENSITY 10 LITRŮ</t>
  </si>
  <si>
    <t>10 LITRŮ</t>
  </si>
  <si>
    <t>0172160</t>
  </si>
  <si>
    <t>KRYTÍ L-MESITRAN OINTMENT</t>
  </si>
  <si>
    <t>HYDROAKTIVNÍ ANTIMIKROBIÁLNÍ MAST PRO HOJENÍ RAN,TUBA 50G</t>
  </si>
  <si>
    <t>0172159</t>
  </si>
  <si>
    <t>HYDROAKTIVNÍ ANTIMIKROBIÁLNÍ MAST PRO HOJENÍ RAN,TUBA 20G</t>
  </si>
  <si>
    <t>0011665</t>
  </si>
  <si>
    <t>ORTÉZA KOLENNÍHO KLOUBU PŘÍMÁ PAN 7.02</t>
  </si>
  <si>
    <t>SE TŘEMI DLAHAMI,</t>
  </si>
  <si>
    <t>0171965</t>
  </si>
  <si>
    <t>SLUCHADLO ZÁVĚSNÉ DIGITÁLNÍ AUDIFON REGA S</t>
  </si>
  <si>
    <t>ZTRÁTY DO 100 DB, 18 KANÁLŮ</t>
  </si>
  <si>
    <t>0011664</t>
  </si>
  <si>
    <t>ORTÉZA KOLENNÍHO KLOUBU S LIMITACÍ PAN 7.01</t>
  </si>
  <si>
    <t>FLEXE A EXTENZE PO 10 STUPNÍCH</t>
  </si>
  <si>
    <t>0171964</t>
  </si>
  <si>
    <t>SLUCHADLO ZVUKOVODOVÉ DIGITÁLNÍ AUDIFON KAMI ITE V60</t>
  </si>
  <si>
    <t>ZTRÁTY DO 105 DB, 12 KANÁLŮ</t>
  </si>
  <si>
    <t>0171963</t>
  </si>
  <si>
    <t>SLUCHADLO ZVUKOVODOVÉ DIGITÁLNÍ AUDIFON KAMI ITE V50</t>
  </si>
  <si>
    <t>ZTRÁTY DO 90 DB, 12 KANÁLŮ</t>
  </si>
  <si>
    <t>0172051</t>
  </si>
  <si>
    <t>SILK 5PX</t>
  </si>
  <si>
    <t>0171962</t>
  </si>
  <si>
    <t>SLUCHADLO KANÁLOVÉ DIGITÁLNÍ AUDIFON KAMI CIC</t>
  </si>
  <si>
    <t>0041031</t>
  </si>
  <si>
    <t>KANYLA TRACHEOSTOMICKÁ KROUŽEK SILIKON</t>
  </si>
  <si>
    <t>5 KS FILTRU 1 KS LEPÍCÍ KROUŽEK ID 9,5-13,5 MM, DÉLKA 36-55 MM</t>
  </si>
  <si>
    <t>0168406</t>
  </si>
  <si>
    <t>SLUCHADLO ZVUKOVODOVÉ DIGITÁLNÍ TRIMROVÉ</t>
  </si>
  <si>
    <t>AUDIFON AVERO IS DVOUKANÁLOVÉ, ZTRÁTY DO 70 DB</t>
  </si>
  <si>
    <t>0082799</t>
  </si>
  <si>
    <t>KANYLA TRACHEOSTOMICKÁ SILIKONOVÁ LARYNGOTEC</t>
  </si>
  <si>
    <t>14120, VEL.9-12</t>
  </si>
  <si>
    <t>0140758</t>
  </si>
  <si>
    <t>ORTÉZA HLEZNA ACHILL SE SILIKONOVOU PELOTOU, ÚPLETOVÁ PAN 8.09</t>
  </si>
  <si>
    <t>NÁVLEKOVÁ SE SILIKONOVOU PELOTOU PRO ACHILLOVU ŠLACHU</t>
  </si>
  <si>
    <t>0140757</t>
  </si>
  <si>
    <t>ORTÉZA HLEZNA SE SILIKONOVÝMI PELOTAMI, ÚPLETOVÁ PAN 8.08</t>
  </si>
  <si>
    <t>NÁVLEKOVÁ SE SILIKONOVÝMI PELOTAMI</t>
  </si>
  <si>
    <t>0093901</t>
  </si>
  <si>
    <t>ORTÉZA HLEZNA S DLAHAMI OPTIMUS PAN 8.07</t>
  </si>
  <si>
    <t>ANATOMICKY TVAROVANÉ PLASTOVÉ DLAHY S VÝSTELKAMI Z PAMĚŤOVÉ PĚNY</t>
  </si>
  <si>
    <t>JOYCEONE</t>
  </si>
  <si>
    <t>NOSNÍ MASKA VENTILOVANÁ SILIKONOVÁ ODLEHČENÁ</t>
  </si>
  <si>
    <t>0140375</t>
  </si>
  <si>
    <t>VCBP0041</t>
  </si>
  <si>
    <t>BERLE PODPAŽNÍ DURALOVÁ, VÝŠKOVĚ STAVITELNÁ, VELIKOST S, M, L</t>
  </si>
  <si>
    <t>0062404</t>
  </si>
  <si>
    <t>0136217</t>
  </si>
  <si>
    <t>VITEA CARE DRVCT</t>
  </si>
  <si>
    <t>SEDÁK ANTIDEKUBITNÍ, VÍCE VELIKOSTÍ</t>
  </si>
  <si>
    <t>0085508</t>
  </si>
  <si>
    <t>2D VÝPUSTNÝ SÁČEK, BÉŽOVÝ, 60MM, MIDI, FILTR, 10356</t>
  </si>
  <si>
    <t>0136216</t>
  </si>
  <si>
    <t>COMFY DRVT</t>
  </si>
  <si>
    <t>0085511</t>
  </si>
  <si>
    <t>2D VÝPUSTNÝ SÁČEK, BÉŽOVÝ, 60MM, MAXI, FILTR, 10366</t>
  </si>
  <si>
    <t>0085510</t>
  </si>
  <si>
    <t>2D VÝPUSTNÝ SÁČEK, BÉŽOVÝ, 50MM, MAXI, FILTR, 10365</t>
  </si>
  <si>
    <t>0085575</t>
  </si>
  <si>
    <t>BRAVA STOMICKÝ PUDR</t>
  </si>
  <si>
    <t>25G, 01907</t>
  </si>
  <si>
    <t>0140922</t>
  </si>
  <si>
    <t>VCP004</t>
  </si>
  <si>
    <t>BERLE PŘEDLOKETNÍ SPECIÁLNÍ, DVOJITĚ NASTAVITELNÁ</t>
  </si>
  <si>
    <t>JOYCEEASY FULL FACE</t>
  </si>
  <si>
    <t>JOYCEEASY NEXT FULL FACE</t>
  </si>
  <si>
    <t>0136485</t>
  </si>
  <si>
    <t>VCBP0031 DUAL</t>
  </si>
  <si>
    <t>CHODÍTKO ČTYŘBODOVÉ KLOUBOVÉ, SKLÁDACÍ</t>
  </si>
  <si>
    <t>0136438</t>
  </si>
  <si>
    <t>FORM FIT CERVICAL COLLAR</t>
  </si>
  <si>
    <t>KRČNÍ LÍMEC PRO POÚRAZOVOU A POOPERAČNÍ FIXACI KRČNÍ PÁTEŘE</t>
  </si>
  <si>
    <t>0003357</t>
  </si>
  <si>
    <t>COLOPLAST STOMICKÁ OCHRANNÁ DESTIČKA</t>
  </si>
  <si>
    <t>20X20CM, 3220</t>
  </si>
  <si>
    <t>0003356</t>
  </si>
  <si>
    <t>15X15CM, 3215</t>
  </si>
  <si>
    <t>PHONAK AUDÉO B90-312T</t>
  </si>
  <si>
    <t>0136386</t>
  </si>
  <si>
    <t>ORTÉZA BEDERNÍ S KOVOVÝMI VÝZTUHAMI 2369</t>
  </si>
  <si>
    <t>0003355</t>
  </si>
  <si>
    <t>10X10CM, 3210</t>
  </si>
  <si>
    <t>PHONAK NAÍDA P50-UP</t>
  </si>
  <si>
    <t>0093060</t>
  </si>
  <si>
    <t>ORTÉZA LOKETNÍ SE SILIKONOVOU PELOTOU 1080</t>
  </si>
  <si>
    <t>PRODYŠNÝ NEOPRÉN S BAVL.VYPODLOŽ., 4 VEL.,ČERNÝ NEBO BÉŽOVÝ,FIXACE SUCHÝMI ZIPY</t>
  </si>
  <si>
    <t>0172309</t>
  </si>
  <si>
    <t>PRŮMĚR 27MM, TLOUŠŤKA 4,2MM, 12047</t>
  </si>
  <si>
    <t>S JEMNĚ ADHERENTNÍM OKRAJEM 17,5CMX17,5CM,SORBACT METODA,PRO SAKRUM,5KS</t>
  </si>
  <si>
    <t>VYSÍLAČ EVERSENSE XL</t>
  </si>
  <si>
    <t>CHYTRÝ VYSÍLAČ, VIBRAČNÍ ALARMY, KOMUNIKACE S MOBILNÍ APLIKACÍ</t>
  </si>
  <si>
    <t>P361 CL</t>
  </si>
  <si>
    <t>ANTIDEKUBITNÍ PODLOŽKA DO VOZÍKU VISCO, PUR PĚNA S PAMĚTÍ</t>
  </si>
  <si>
    <t>P371 C</t>
  </si>
  <si>
    <t>ANTIDEKUBITNÍ PODLOŽKA DO VOZÍKU HR FOAM, PUR PĚNA, ANATOMICKÝ TVAR</t>
  </si>
  <si>
    <t>P161 M-OKP</t>
  </si>
  <si>
    <t>ANTIDEKUBITNÍ MATRACE DĚTSKÁ VISCOFLEX KID, PUR PĚNA S PAMĚTÍ, VYMĚKČENÝ STŘED</t>
  </si>
  <si>
    <t>P161 M-OHP</t>
  </si>
  <si>
    <t>ANTIDEKUBITNÍ MATRACE VISCOFLEX,INDIV. ROZMĚRY,PUR PĚNA S PAMĚTÍ,VYMĚKČENÝ STŘED</t>
  </si>
  <si>
    <t>0023550</t>
  </si>
  <si>
    <t>KOLEČKA STABILIZAČNÍ B78</t>
  </si>
  <si>
    <t>KOLEČKA PROTI PŘEVRÁCENÍ, VÝŠKOVĚ STAVITELNÁ</t>
  </si>
  <si>
    <t>0093042</t>
  </si>
  <si>
    <t>ORTÉZA KOLENNÍ S KLOUBEM 1031</t>
  </si>
  <si>
    <t>PRODYŠNÝ NEOPRÉN S BAVL.VYPODL., 5 VEL., ČERNÝ NEBO BÉŽOVÝ,FIXACE SUCHÝMI ZIPY</t>
  </si>
  <si>
    <t>0011649</t>
  </si>
  <si>
    <t>ORTÉZA RAMENNÍHO KLOUBU UNIFIX PAN 2.02</t>
  </si>
  <si>
    <t>0135437</t>
  </si>
  <si>
    <t>BUDGET 9.050</t>
  </si>
  <si>
    <t>VOZÍK MECHANICKÝ ZÁKLADNÍ VARIABILNÍ MEYRA</t>
  </si>
  <si>
    <t>0005719</t>
  </si>
  <si>
    <t>SERVICE 3.600</t>
  </si>
  <si>
    <t>0135304</t>
  </si>
  <si>
    <t>ADX30</t>
  </si>
  <si>
    <t>PÁS FIXAČNÍ  - FIXACE NOHOU, ZABRÁNÍ SKLOUZNUTÍ Z VOZÍKU</t>
  </si>
  <si>
    <t>FUGUE 32W RIC</t>
  </si>
  <si>
    <t>ZÁVĚSNÉ RIC 32K. WL.PROG APP</t>
  </si>
  <si>
    <t>0135234</t>
  </si>
  <si>
    <t>ADX23</t>
  </si>
  <si>
    <t>PÁS FIXAČNÍ ČTYŘBODOVÝ - VESTA</t>
  </si>
  <si>
    <t>0135233</t>
  </si>
  <si>
    <t>AD14</t>
  </si>
  <si>
    <t>PÁS FIXAČNÍ ČTYŘBODOVÝ - TRUP A PÁNEV</t>
  </si>
  <si>
    <t>0135232</t>
  </si>
  <si>
    <t>AD13</t>
  </si>
  <si>
    <t>PÁS FIXAČNÍ ČTYŘBODOVÝ - TRUP</t>
  </si>
  <si>
    <t>0135231</t>
  </si>
  <si>
    <t>AD12</t>
  </si>
  <si>
    <t>PÁS FIXAČNÍ DVOUBODOVÝ - BŘICHO A PÁNEV</t>
  </si>
  <si>
    <t>0135230</t>
  </si>
  <si>
    <t>AD11E</t>
  </si>
  <si>
    <t>PÁS FIXAČNÍ DVOUBODOVÝ BŘICHO-ÚZKÝ</t>
  </si>
  <si>
    <t>0135229</t>
  </si>
  <si>
    <t>AD11</t>
  </si>
  <si>
    <t>PÁS FIXAČNÍ DVOUBODOVÝ - BŘICHO</t>
  </si>
  <si>
    <t>0135228</t>
  </si>
  <si>
    <t>AD10</t>
  </si>
  <si>
    <t>PÁS FIXAČNÍ DVOUBODOVÝ - BŘICHO A PÁNEV ÚZKÝ</t>
  </si>
  <si>
    <t>0093430</t>
  </si>
  <si>
    <t>TSE-A</t>
  </si>
  <si>
    <t>WC NÁSTAVEC SE TŘEMI POZICEMI VÝŠKY, ODKLOPNÉ PODRUČKY, VÍKO, NOSNOST 150 KG</t>
  </si>
  <si>
    <t>0093428</t>
  </si>
  <si>
    <t>TSE-EASY 10</t>
  </si>
  <si>
    <t>WC NÁSTAVEC S VÍKEM, VÝŠKA 10 CM, PRO VŠECHNY TYPY WC, NOSNOST 200 KG</t>
  </si>
  <si>
    <t>0093626</t>
  </si>
  <si>
    <t>ORTÉZA KOLENNÍ S NASTAVITELNÝMI (DVOJITÝMI) TAHY 1136</t>
  </si>
  <si>
    <t>PRODYŠNÝ NEOPRÉN S BAVL.VYPODL., BÉŽOVÝ, ČERNÝ, 5 VELIKOSTÍ</t>
  </si>
  <si>
    <t>0081942</t>
  </si>
  <si>
    <t>NÁPLAST HYPOALERGENNÍ,1,25CMX9,2M, Z NETKANÉHO TEXTILU,24KS</t>
  </si>
  <si>
    <t>PODNOŽKY BZ8E</t>
  </si>
  <si>
    <t>KRÁTKÉ, ELEKTRICKY POLOHOVACÍ S OPOROU LÝTKA</t>
  </si>
  <si>
    <t>57 MM, BÉŽOVÝ, S OKÉNKEM, STANDARD, FILTR, 30 KS</t>
  </si>
  <si>
    <t>0023742</t>
  </si>
  <si>
    <t>200 RC</t>
  </si>
  <si>
    <t>CHODÍTKO DVOUKOLOVÉ S PŘEDLOKETNÍMI OPĚRKAMI, PEVNÝ RÁM, NASTAVITELNÁ VÝŠKA</t>
  </si>
  <si>
    <t>0023745</t>
  </si>
  <si>
    <t>202 EL</t>
  </si>
  <si>
    <t>CHODÍTKO ČTYŘBODOVÉ, ŠIROKÝ PEVNÝ RÁM, NASTAVITELNÁ VÝŠKA, 3 VELIKOSTI</t>
  </si>
  <si>
    <t>0023752</t>
  </si>
  <si>
    <t>206 EL</t>
  </si>
  <si>
    <t>CHODÍTKO ČTYŘBODOVÉ, STŘEDNĚ ŠIROKÝ PEVNÝ RÁM, NASTAVITELNÁ VÝŠKA, 3 VELIKOSTI</t>
  </si>
  <si>
    <t>0082665</t>
  </si>
  <si>
    <t>KRYTÍ SE STŘÍBREM 5X5CM,( 1BAL=10KS)</t>
  </si>
  <si>
    <t>0082664</t>
  </si>
  <si>
    <t>KRYTÍ SE STŘÍBREM 10X10CM,( 1BAL=10KS)</t>
  </si>
  <si>
    <t>0081351</t>
  </si>
  <si>
    <t>ASKINA® DERM</t>
  </si>
  <si>
    <t>KRYTÍ POLYURETANOVÉ STERILNÍ 6X7CM,(1BAL=10KS)</t>
  </si>
  <si>
    <t>0169795</t>
  </si>
  <si>
    <t>ASKINA® DRESSIL BORDER</t>
  </si>
  <si>
    <t>KRYTÍ ABSORP. PĚNOVÉ SE SILIKON. VRSTVOU 10X10CM, (AKT.PLOCHA 7X7 CM), (10KS)</t>
  </si>
  <si>
    <t>0169794</t>
  </si>
  <si>
    <t>KRYTÍ ABSORP. PĚNOVÉ SE SILIKON. VRSTVOU 7,5X7,5CM (AKT.PLOCHA 4,5X4,5CM),(10KS)</t>
  </si>
  <si>
    <t>0170728</t>
  </si>
  <si>
    <t>KRYTÍ ABSORP. PĚNOVÉ SE SILIKON. VRSTVOU 6X6CM (AKT. PLOCHA 3X3CM), (10KS)</t>
  </si>
  <si>
    <t>0170729</t>
  </si>
  <si>
    <t>KRYTÍ ABSORP. PĚNOVÉ SE SILIKON. VRSTVOU 15X15CM (AKT.PLOCHA 12X12CM), (10KS)</t>
  </si>
  <si>
    <t>0082041</t>
  </si>
  <si>
    <t>ASKINA® SILNET</t>
  </si>
  <si>
    <t>KRYTÍ MŘÍŽKA SILIKONOVÁ NEADHERENTNÍ K RÁNĚ 10X7,5CM, (1BAL=10KS)</t>
  </si>
  <si>
    <t>0082202</t>
  </si>
  <si>
    <t>KRYTÍ ABSORPČNÍ PĚNOVÉ SE SILIKONOVOU VRSTVOU 5X7 CM ,(1BAL=10KS)</t>
  </si>
  <si>
    <t>0082203</t>
  </si>
  <si>
    <t>KRYTÍ ABSORPČNÍ PĚNOVÉ SE SILIKONOVOU VRSTVOU 10X10 CM, (1BAL=10KS)</t>
  </si>
  <si>
    <t>0081568</t>
  </si>
  <si>
    <t>ASKINA TRANSORBENT BORDER</t>
  </si>
  <si>
    <t>KRYTÍ HYDROCELULÁRNÍ14X14,(AKTIVNÍ PLOCHA 10X10CM),(1 BAL=5KS)</t>
  </si>
  <si>
    <t>0081567</t>
  </si>
  <si>
    <t>KRYTÍ HYDROCELULÁRNÍ 9X12,(AKTIVNÍ PLOCHA) 5X10CM, (1BAL=5KS)</t>
  </si>
  <si>
    <t>0081464</t>
  </si>
  <si>
    <t>ASKINA HEEL</t>
  </si>
  <si>
    <t>KRYTÍ NA PATU 10X10CM, (1BAL= 5KS)</t>
  </si>
  <si>
    <t>0169077</t>
  </si>
  <si>
    <t>KRYTÍ MED ANTIBAKTERIÁLNÍ ACTIVON TUBE</t>
  </si>
  <si>
    <t>MED MEDICÍNSKÝ NA LÉČBU RAN,TUBA 25G,1KS</t>
  </si>
  <si>
    <t>AIRFIT N20</t>
  </si>
  <si>
    <t>SAMOPŘILNAVÉ S MĚKKÝM SILIKONEM,10X10CM,10KS</t>
  </si>
  <si>
    <t>0169084</t>
  </si>
  <si>
    <t>POTAŽENÝ, HYDROFILNÍ TELESKOPICKÝ KATETR, IHNED K POUŽITÍ, ŽENSKÝ, CH12,28582</t>
  </si>
  <si>
    <t>POTAŽENÝ, HYDROFILNÍ TELESKOPICKÝ KATETR, IHNED K POUŽITÍ, ŽENSKÝ, CH14,28584</t>
  </si>
  <si>
    <t>0170886</t>
  </si>
  <si>
    <t>MUŽSKÝ EXTERNÍ KATETR SAMODRŽÍCÍ WIDEBAND</t>
  </si>
  <si>
    <t>SILIKONOVÝ, 25MM-41MM,36301-36305</t>
  </si>
  <si>
    <t>0086579</t>
  </si>
  <si>
    <t>ALTERNA IRIGAČNÍ SOUPRAVA</t>
  </si>
  <si>
    <t>NÁDRŽKA NA VODU, ZAVÁDĚCÍ KONUS, PŘÍDRŽNÁ PODLOŽKA, ODVOD. SÁČKY 2KS, PÁS, 12830</t>
  </si>
  <si>
    <t>0140475</t>
  </si>
  <si>
    <t>TALU MEDICAL MY27213</t>
  </si>
  <si>
    <t>ORTÉZA KOTNÍKOVÁ STABIL.,SKOŘEPINA S UP. PÁSKY NA SUCHÝ ZIP, S VNITŘ. GEL.VÝPLNÍ</t>
  </si>
  <si>
    <t>0086580</t>
  </si>
  <si>
    <t>ALTERNA ODVODNÉ SÁČKY</t>
  </si>
  <si>
    <t>ODVODNÉ IRIGAČNÍ SÁČKY, 60MM, 12836</t>
  </si>
  <si>
    <t>0169270</t>
  </si>
  <si>
    <t>TLOUŠŤKA 2MM, 12030</t>
  </si>
  <si>
    <t>0170885</t>
  </si>
  <si>
    <t>MUŽSKÝ EXTERNÍ KATETR SAMODRŽÍCÍ POP-ON</t>
  </si>
  <si>
    <t>SILIKONOVÝ,  25MM-41MM,32301-32305</t>
  </si>
  <si>
    <t>0140656</t>
  </si>
  <si>
    <t>PRSNÍ EPITÉZA SILIMA SOFT &amp; LIGHT</t>
  </si>
  <si>
    <t>SYMETRICKÁ 66378, ASYMETRICKÁ 66368</t>
  </si>
  <si>
    <t>0093641</t>
  </si>
  <si>
    <t>PÁS TĚHOTENSKÝ 4062</t>
  </si>
  <si>
    <t>UNI VELIKOST, BÉŽOVÝ</t>
  </si>
  <si>
    <t>0063882</t>
  </si>
  <si>
    <t>NÁVLEK PAHÝLOVÝ PRONA KLIMATEX, VEL. 4, KAT. 1</t>
  </si>
  <si>
    <t>P-PRONA KLX1-4, ROZMĚR 22 X 45</t>
  </si>
  <si>
    <t>0063881</t>
  </si>
  <si>
    <t>NÁVLEK PAHÝLOVÝ PRONA KLIMATEX, VEL. 3, KAT. 1</t>
  </si>
  <si>
    <t>P-PRONA KLX1-3, ROZMĚR 12 X 45</t>
  </si>
  <si>
    <t>OBRUČ POGUMOVANÁ ULTRAGREP PRO KVADRUPLEGIKY SURGE LT RP373</t>
  </si>
  <si>
    <t>OBRUČ POGUMOVANÁ ULTRAGREP PRO KVADRUPLEGIKY ULTRA GREPP RP329</t>
  </si>
  <si>
    <t>PÁS FIXAČNÍ PĚTIBODOVÝ RP300-5</t>
  </si>
  <si>
    <t>PŘÍSLUŠENSTVÍ K MECHANICKÝM VOZÍKŮM PROGEO</t>
  </si>
  <si>
    <t>0021989</t>
  </si>
  <si>
    <t>PÁSKA INFRAPATELLÁRNÍ SNÍŽEK 102A</t>
  </si>
  <si>
    <t>K FIXACI ČÉŠKY VEL.OBV.KOLENA POD ČÉŠKOU S-DO 30CM,L-NAD 30CM</t>
  </si>
  <si>
    <t>0063724</t>
  </si>
  <si>
    <t>ORTÉZA KYČELNÍ SNÍŽEK 120KO</t>
  </si>
  <si>
    <t>OBV.PÁNVE S-86-95CM,M-96-105CM,L-106-115CM,XL-116-125CM,XXL-126-135CM</t>
  </si>
  <si>
    <t>0093948</t>
  </si>
  <si>
    <t>ORTÉZA LOKET.FIXAČNÍ NASTAVITELNÁ 103ST</t>
  </si>
  <si>
    <t>OBVOD PŘES LOKET   S  24-26 CM ,  M 27-29 CM,  L 30-32CM</t>
  </si>
  <si>
    <t>0063759</t>
  </si>
  <si>
    <t>ORTÉZA KOLENNÍ ČTYŘBODOVÁ SNÍŽEK GENUS 4POINT</t>
  </si>
  <si>
    <t>VEL.OBV.KOLENA S-36-38CM, M-39-41CM, L-42-44CM</t>
  </si>
  <si>
    <t>0093954</t>
  </si>
  <si>
    <t>ORTÉZA KOLENNÍ S LIMIT.ROZSAHEM POHYBU 101ST</t>
  </si>
  <si>
    <t>0063756</t>
  </si>
  <si>
    <t>ORTÉZA KOLENNÍ SE SPIRÁL. VÝZTUHAMI SNÍŽEK 101S</t>
  </si>
  <si>
    <t>0130072</t>
  </si>
  <si>
    <t>SÁČEK 1D STOMOCUR PROTECT ILEO MICROSKIN, VÝPUSTNÝ</t>
  </si>
  <si>
    <t>BÉŽOVÝ S OKÉNKEM,FILTR,13-50MM</t>
  </si>
  <si>
    <t>0023580</t>
  </si>
  <si>
    <t>OR 6B ORTÉZA HLEZENNÍHO KLOUBU S DLAHAMI</t>
  </si>
  <si>
    <t>XS - XXXL, MODRÁ / ČERNÁ</t>
  </si>
  <si>
    <t>0023579</t>
  </si>
  <si>
    <t>OR 6A ORTÉZA HLEZENNÍHO KLOUBU S DLAHAMI</t>
  </si>
  <si>
    <t>0078604</t>
  </si>
  <si>
    <t>OR 6 ORTÉZA HLEZENNÍHO KLOUBU PROFYLAKTICKÁ</t>
  </si>
  <si>
    <t>XS - XXL, MODRÁ / ČERNÁ / ŽLUTÁ</t>
  </si>
  <si>
    <t>0093144</t>
  </si>
  <si>
    <t>OR 4H ORTÉZA LOKETNÍHO KLOUBU RIGIDNÍ</t>
  </si>
  <si>
    <t>XS - XXL, ČERNÁ / ŽLUTÁ</t>
  </si>
  <si>
    <t>0062962</t>
  </si>
  <si>
    <t>OR 4F ORTÉZA LOKET. KL. PEVNÁ S LIMIT. ROZS. POHYBU A S FIXACÍ ZÁPĚSTÍ</t>
  </si>
  <si>
    <t>S - L, PRAVÁ / LEVÁ, ČERNÁ</t>
  </si>
  <si>
    <t>0023648</t>
  </si>
  <si>
    <t>OR 4C ORTÉZA LOKETNÍHO KLOUBU S LIMITOVANÝM ROZSAHEM POHYBU</t>
  </si>
  <si>
    <t>XXS - XXL, MODRÁ / ŽLUTÁ</t>
  </si>
  <si>
    <t>0023647</t>
  </si>
  <si>
    <t>OR 4B ORTÉZA LOKETNÍHO KLOUBU S LIMITOVANÝM ROZSAHEM POHYBU</t>
  </si>
  <si>
    <t>S-XL, MODRÁ</t>
  </si>
  <si>
    <t>SET PRODLUŽOVACÍ</t>
  </si>
  <si>
    <t>PRO POUŽITÍ S KAZETOVÝMI ZÁSOBNÍKY CADD</t>
  </si>
  <si>
    <t>05.03.05.09</t>
  </si>
  <si>
    <t>0023646</t>
  </si>
  <si>
    <t>OR 4A ORTÉZA LOKETNÍHO KLOUBU</t>
  </si>
  <si>
    <t>XS - XXXL, MODRÁ / ŽLUTÁ</t>
  </si>
  <si>
    <t>20X30 CM, KRYTÍ S TECHNOLOGIÍ HYDROFIBER A SE STŘÍBREM, 5 KS</t>
  </si>
  <si>
    <t>15X15 CM, PĚNOVÉ KRYTÍ, 10 KS</t>
  </si>
  <si>
    <t>15X15 CM, KRYTÍ S TECHNOLOGIÍ HYDROFIBER A SE STŘÍBREM, 5 KS</t>
  </si>
  <si>
    <t>0151631</t>
  </si>
  <si>
    <t>GLUKOMETR GLUCOCARD X-MINI PLUS GT-1960</t>
  </si>
  <si>
    <t>INZULÍNOVÝ REŽIM,PŘÍSTROJ,10KS PROUŽKŮ,AUTOLANCETA,10KS LANCET,10LET ZÁRUKA</t>
  </si>
  <si>
    <t>20X30 CM, HYDROKOLOIDNÍ KRYTÍ, 5 KS</t>
  </si>
  <si>
    <t>0085331</t>
  </si>
  <si>
    <t>MINIMED SURE-T</t>
  </si>
  <si>
    <t>SET INF.EASY-SET ROVNÁ JEHLA,RYCHLOROZPOJKA,60CM,6MM,10KS</t>
  </si>
  <si>
    <t>10X20 CM, PĚNOVÉ KRYTÍ, 10 KS</t>
  </si>
  <si>
    <t>0011193</t>
  </si>
  <si>
    <t>FERMATHRON</t>
  </si>
  <si>
    <t>PREPARÁT PRO KOLENNÍ KLOUB-INJ. 20MG/2,0ML,HRAZENY 3 APLIKACE DO 1 KLOUBU/6 MĚS.</t>
  </si>
  <si>
    <t>HYL</t>
  </si>
  <si>
    <t>Zimmer Czech, s.r.o.</t>
  </si>
  <si>
    <t>8X13 CM, PĚNOVÉ KRYTÍ, 10 KS</t>
  </si>
  <si>
    <t>0140962</t>
  </si>
  <si>
    <t>OR 3B/II ORTÉZA KOLENNÍHO KLOUBU PEVNÁ S FLEXÍ 20 STUPŇŮ - JEDNODÍLNÁ</t>
  </si>
  <si>
    <t>XXS - XXL, MODRÁ / ČERNÁ / ŽLUTÁ</t>
  </si>
  <si>
    <t>0022323</t>
  </si>
  <si>
    <t>OR 3B ORTÉZA KOLENNÍHO KLOUBU PEVNÁ S FLEXÍ 20 STUPŇŮ</t>
  </si>
  <si>
    <t>0140960</t>
  </si>
  <si>
    <t>OR 3A/II ORTÉZA KOLENNÍHO KLOUBU PEVNÁ PŘÍMÁ - JEDNODÍLNÁ</t>
  </si>
  <si>
    <t>0085642</t>
  </si>
  <si>
    <t>FILM OCHRANNÝ SILESSE</t>
  </si>
  <si>
    <t>0022322</t>
  </si>
  <si>
    <t>OR 3A ORTÉZA KOLENNÍHO KLOUBU PEVNÁ PŘÍMÁ</t>
  </si>
  <si>
    <t>0063765</t>
  </si>
  <si>
    <t>OR 2E ORTÉZA RAMENNÍHO KLOUBU S KLÍNEM</t>
  </si>
  <si>
    <t>S - XL, ČERNÁ</t>
  </si>
  <si>
    <t>0012003</t>
  </si>
  <si>
    <t>OR 2D ORTÉZA RAMENNÍHO KLOUBU STABILIZAČNÍ</t>
  </si>
  <si>
    <t>0078085</t>
  </si>
  <si>
    <t>OR 2C ZÁVĚS PAŽE</t>
  </si>
  <si>
    <t>XS - XL, ŠEDÁ / ŽLUTÁ</t>
  </si>
  <si>
    <t>0023503</t>
  </si>
  <si>
    <t>OR 2B ORTÉZA RAMENNÍHO KLOUBU - GILCHRISTŮV OBVAZ</t>
  </si>
  <si>
    <t>XS - XXXL, BÍLÁ</t>
  </si>
  <si>
    <t>0093141</t>
  </si>
  <si>
    <t>OR 2A EVO ORTÉZA RAMENNÍHO KLOUBU</t>
  </si>
  <si>
    <t>S - XL, BÍLÁ</t>
  </si>
  <si>
    <t>0093140</t>
  </si>
  <si>
    <t>OR 2A3 ORTÉZA RAMENNÍHO KLOUBU</t>
  </si>
  <si>
    <t>UNI, BÍLÁ</t>
  </si>
  <si>
    <t>0093139</t>
  </si>
  <si>
    <t>OR 2A2 ORTÉZA RAMENNÍHO KLOUBU</t>
  </si>
  <si>
    <t>M - XL, ŠEDÁ</t>
  </si>
  <si>
    <t>0023502</t>
  </si>
  <si>
    <t>OR 2A ORTÉZA RAMENNÍHO KLOUBU</t>
  </si>
  <si>
    <t>XS - XXXL, ŠEDÁ</t>
  </si>
  <si>
    <t>0022324</t>
  </si>
  <si>
    <t>OR 2 ORTÉZA RAMENNÍHO KLOUBU</t>
  </si>
  <si>
    <t>XXS - XXXL, ŠEDÁ</t>
  </si>
  <si>
    <t>0022325</t>
  </si>
  <si>
    <t>OR 1 ORTÉZA KOLENNÍHO KLOUBU S LIMITOVANÝM ROZSAHEM POHYBU</t>
  </si>
  <si>
    <t>XXS - XL, MODRÁ / ČERNÁ / ŽLUTÁ</t>
  </si>
  <si>
    <t>WITH HUMIDIFIER, MODEM</t>
  </si>
  <si>
    <t>0171506</t>
  </si>
  <si>
    <t>DREAMSTATION AUTO BIPAP</t>
  </si>
  <si>
    <t>0171505</t>
  </si>
  <si>
    <t>DREAMSTATION AUTO CPAP</t>
  </si>
  <si>
    <t>0082625</t>
  </si>
  <si>
    <t>25 MM, BÉŽOVÝ, STANDARD, FILTR, 10 KS</t>
  </si>
  <si>
    <t>JUNIOR LIGHT</t>
  </si>
  <si>
    <t>VOZÍK MECHANICKÝ DĚTSKÝ, VÝSUVNÁ MADLA, STABILIZAČNÍ KOLEČKA, Š. 27,30,33,36 CM</t>
  </si>
  <si>
    <t>DUKE</t>
  </si>
  <si>
    <t>NOIR</t>
  </si>
  <si>
    <t>VOZÍK MECH. AKTIVNÍ PROGEO, INDIV. NASTAVENÍ, PEVNÝ KARBONOVÝ RÁM MONOCOQUE</t>
  </si>
  <si>
    <t>EGO</t>
  </si>
  <si>
    <t>0135130</t>
  </si>
  <si>
    <t>OBRUČ PRO KVADRUPLEGIKY ERGO-PARA RP331</t>
  </si>
  <si>
    <t>0135129</t>
  </si>
  <si>
    <t>STUPAČKA SPOJENÁ SKLOPNÁ RP315</t>
  </si>
  <si>
    <t>0172653</t>
  </si>
  <si>
    <t>KANYLA TRACHEOSTOMICKÁ KOVOVÁ SILVERVENT LINGO-PHON 1 ICF</t>
  </si>
  <si>
    <t>20000, STŘÍBRNÁ KAN., 1 VNITŘ.KAN.FEN.MLUV.VENTIL, VNĚJ.KAN.FEN., VEL.0-14</t>
  </si>
  <si>
    <t>GEMINI 2</t>
  </si>
  <si>
    <t>DURALOVÝ, NASTAVITELNÝ,ŠÍČE 32,40CM,NOSNOST 35,50KG, HMOTNOST 18,27KG</t>
  </si>
  <si>
    <t>0170746</t>
  </si>
  <si>
    <t>INHALÁTOR KOMPRESOROVÝ MR HIPPO</t>
  </si>
  <si>
    <t>ART</t>
  </si>
  <si>
    <t>0135404</t>
  </si>
  <si>
    <t>ZDVOJENÝ KŘÍŽ, ZVÝŠENÍ NOSNOSTI NA 140 KG, PRO ŠÍŘI SEDU 51 CM</t>
  </si>
  <si>
    <t>PŘÍSLUŠENSTVÍ MECHANICKÝCH VOZÍKŮ CANEO B A CANEO E (RC)</t>
  </si>
  <si>
    <t>0135511</t>
  </si>
  <si>
    <t>OPĚRKA ZAD MECHANICKY POLOHOVACÍ DO 30°</t>
  </si>
  <si>
    <t>0081425</t>
  </si>
  <si>
    <t>10X10 CM, HYDROKOLOIDNÍ KRYTÍ, 5 KS</t>
  </si>
  <si>
    <t>0169943</t>
  </si>
  <si>
    <t>2D SÁČEK COLO, MIDI, PRŮHLEDNÝ, Ø 65 MM, 30 KS</t>
  </si>
  <si>
    <t>0169936</t>
  </si>
  <si>
    <t>2D SÁČEK COLO, MIDI, BÉŽOVÝ, Ø 65 MM, 30 KS</t>
  </si>
  <si>
    <t>0169942</t>
  </si>
  <si>
    <t>2D SÁČEK COLO, MIDI, PRŮHLEDNÝ, Ø 55 MM, 30 KS</t>
  </si>
  <si>
    <t>0169935</t>
  </si>
  <si>
    <t>2D SÁČEK COLO, MIDI, BÉŽOVÝ, Ø 55 MM, 30 KS</t>
  </si>
  <si>
    <t>0169941</t>
  </si>
  <si>
    <t>2D SÁČEK COLO, MIDI, PRŮHLEDNÝ, Ø 45 MM, 30 KS</t>
  </si>
  <si>
    <t>0169934</t>
  </si>
  <si>
    <t>2D SÁČEK COLO, MIDI, BÉŽOVÝ, Ø 45 MM, 30 KS</t>
  </si>
  <si>
    <t>0169947</t>
  </si>
  <si>
    <t>2D SÁČEK COLO, MAXI, PRŮHLEDNÝ, Ø 80 MM, 30 KS</t>
  </si>
  <si>
    <t>0169940</t>
  </si>
  <si>
    <t>2D SÁČEK COLO, MAXI, BÉŽOVÝ, Ø 80 MM, 30 KS</t>
  </si>
  <si>
    <t>0169946</t>
  </si>
  <si>
    <t>2D SÁČEK COLO, MAXI, PRŮHLEDNÝ, Ø 65 MM, 30 KS</t>
  </si>
  <si>
    <t>0169939</t>
  </si>
  <si>
    <t>2D SÁČEK COLO, MAXI, BÉŽOVÝ, Ø 65 MM, 30 KS</t>
  </si>
  <si>
    <t>0169945</t>
  </si>
  <si>
    <t>2D SÁČEK COLO, MAXI, PRŮHLEDNÝ, Ø 55 MM, 30 KS</t>
  </si>
  <si>
    <t>0169938</t>
  </si>
  <si>
    <t>2D SÁČEK COLO, MAXI, BÉŽOVÝ, Ø 55 MM, 30 KS</t>
  </si>
  <si>
    <t>0169944</t>
  </si>
  <si>
    <t>2D SÁČEK COLO, MAXI, PRŮHLEDNÝ, Ø 45 MM, 30 KS</t>
  </si>
  <si>
    <t>0169937</t>
  </si>
  <si>
    <t>2D SÁČEK COLO, MAXI, BÉŽOVÝ, Ø 45 MM, 30 KS</t>
  </si>
  <si>
    <t>0170739</t>
  </si>
  <si>
    <t>FLEXIMA-SOFTIMA 3S DRAINABLE HIGH FLOW</t>
  </si>
  <si>
    <t>2D SÁČEK ILEO, HF - VELKOOBJEMOVÝ, PRŮHLEDNÝ, Ø 80 MM, 30 KS</t>
  </si>
  <si>
    <t>0170736</t>
  </si>
  <si>
    <t>2D SÁČEK ILEO, HF - VELKOOBJEMOVÝ, BÉŽOVÝ, Ø 80 MM, 30 KS</t>
  </si>
  <si>
    <t>0170738</t>
  </si>
  <si>
    <t>2D SÁČEK ILEO, HF - VELKOOBJEMOVÝ, PRŮHLEDNÝ, Ø 65 MM, 30 KS</t>
  </si>
  <si>
    <t>0136093</t>
  </si>
  <si>
    <t>OPĚRKA KŘÍŽOVÉ KOSTI</t>
  </si>
  <si>
    <t>OPĚRKA KŘÍŽOVÉ KOSTI TOUCAN, RABBIT UP</t>
  </si>
  <si>
    <t>0170737</t>
  </si>
  <si>
    <t>2D SÁČEK ILEO, HF - VELKOOBJEMOVÝ, PRŮHLEDNÝ, Ø 55 MM, 30 KS</t>
  </si>
  <si>
    <t>0082363</t>
  </si>
  <si>
    <t>SALTS STOMA COLLAR</t>
  </si>
  <si>
    <t>MANŽETA TĚSNÍCÍ PRŮMĚR 36-38 MM, 30KS</t>
  </si>
  <si>
    <t>0082362</t>
  </si>
  <si>
    <t>MANŽETA TĚSNÍCÍ PRŮMĚR 33-35 MM, 30KS</t>
  </si>
  <si>
    <t>0082361</t>
  </si>
  <si>
    <t>MANŽETA TĚSNÍCÍ PRŮMĚR 30-32 MM, 30KS</t>
  </si>
  <si>
    <t>0082360</t>
  </si>
  <si>
    <t>MANŽETA TĚSNÍCÍ PRŮMĚR 27-29 MM, 30KS</t>
  </si>
  <si>
    <t>0082359</t>
  </si>
  <si>
    <t>MANŽETA TĚSNÍCÍ PRŮMĚR 24-26 MM, 30KS</t>
  </si>
  <si>
    <t>0082358</t>
  </si>
  <si>
    <t>MANŽETA TĚSNÍCÍ PRŮMĚR 20-23 MM, 30KS</t>
  </si>
  <si>
    <t>0082545</t>
  </si>
  <si>
    <t>MANŽETA TĚSNÍCÍ PRŮMĚR 17-20MM, 30KS</t>
  </si>
  <si>
    <t>INTERTON, READY 2, RD270-DW</t>
  </si>
  <si>
    <t>0170658</t>
  </si>
  <si>
    <t>URGOTUL AG, KRYTÍ ANTIMIKROBIÁLNÍ LIPIDO-KOLOIDNÍ SE STŘÍBREM, MŘÍŽKA</t>
  </si>
  <si>
    <t>5CMX5CM,ATRAUMATICKÉ S LIPIDOKOLOIDNÍ KONTAKTNÍ VRSTVOU,SE STŘÍBREM,10KS</t>
  </si>
  <si>
    <t>0023733</t>
  </si>
  <si>
    <t>12 S</t>
  </si>
  <si>
    <t>CHODÍTKO ČTYŘBODOVÉ, ÚZKÝ PEVNÝ RÁM, NASTAVITELNÁ VÝŠKA, 3 VELIKOSTI</t>
  </si>
  <si>
    <t>0023746</t>
  </si>
  <si>
    <t>202 ELC</t>
  </si>
  <si>
    <t>CHODÍTKO DVOUKOLOVÉ, ŠIROKÝ PEVNÝ RÁM, NASTAVITELNÁ VÝŠKA, 3 VELIKOSTI</t>
  </si>
  <si>
    <t>0170014</t>
  </si>
  <si>
    <t>SLUCHADLO ZÁVĚSNÉ DIGITÁLNÍ AUDIFON LIBRA S+</t>
  </si>
  <si>
    <t>0023753</t>
  </si>
  <si>
    <t>206 ELC</t>
  </si>
  <si>
    <t>CHODÍTKO DVOUKOLOVÉ, STŘEDNĚ ŠIROKÝ PEVNÝ RÁM, NASTAVITELNÁ VÝŠKA, 3 VELIKOSTI</t>
  </si>
  <si>
    <t>0161106</t>
  </si>
  <si>
    <t>AVICENUM PHLEBO 360 TRAVEL COTTON PUNČOCHY LÝTKOVÉ</t>
  </si>
  <si>
    <t>ZAVŘENÁ ŠPICE, II.KT, VEL. S NORMAL - XXL LONG</t>
  </si>
  <si>
    <t>0170414</t>
  </si>
  <si>
    <t>A2020 ZENSETIV ABSORBENT SACHETS</t>
  </si>
  <si>
    <t>POLŠTÁŘKY SUPERABSORPČNÍ PRO ZAHUŠTĚNÍ OBSAHU SÁČKU, 90 KS</t>
  </si>
  <si>
    <t>0170413</t>
  </si>
  <si>
    <t>A2018 ZENSETIV PROTECTIVE POWDER</t>
  </si>
  <si>
    <t>PUDR PRO OŠETŘENÍ POKOŽKY U STOMIKŮ, 28,3G</t>
  </si>
  <si>
    <t>0171232</t>
  </si>
  <si>
    <t>ZENSIV 1-P POST-OP</t>
  </si>
  <si>
    <t>SÁČEK JEDNODÍLNÝ VÝPUSTNÝ VELKOOBJEMOVÝ, S OŠETŘOVACÍM OKÉNKEM, 100 MM, 10 KS</t>
  </si>
  <si>
    <t>0170411</t>
  </si>
  <si>
    <t>U2B6F ZENSIV 2-P UROSTOMY</t>
  </si>
  <si>
    <t>SÁČEK 2D UROSTOMICKÝ BÉŽOVÝ S OKÉNKEM, FLEXIBILNÍ VÝPUST, KROUŽEK 60 MM, 15 KS</t>
  </si>
  <si>
    <t>0170410</t>
  </si>
  <si>
    <t>U2B5F ZENSIV 2-P UROSTOMY</t>
  </si>
  <si>
    <t>SÁČEK 2D UROSTOMICKÝ BÉŽOVÝ S OKÉNKEM, FLEXIBILNÍ VÝPUST, KROUŽEK 50 MM, 15 KS</t>
  </si>
  <si>
    <t>0170409</t>
  </si>
  <si>
    <t>U2B4F ZENSIV 2-P UROSTOMY</t>
  </si>
  <si>
    <t>SÁČEK 2D UROSTOMICKÝ BÉŽOVÝ S OKÉNKEM, FLEXIBILNÍ VÝPUST, KROUŽEK 40 MM, 15KS</t>
  </si>
  <si>
    <t>PRŮM. G27, 2 LUMEN, DÉLKA INF. SETU 30+60 CM, DÉLKA JEHLY 10 MM, 10 KS</t>
  </si>
  <si>
    <t>0172360</t>
  </si>
  <si>
    <t>PURE 312 7NX</t>
  </si>
  <si>
    <t>0093899</t>
  </si>
  <si>
    <t>ORTÉZA ZÁPĚSTÍ RIGIDUX PAN 5.07</t>
  </si>
  <si>
    <t>S VOLÁRNÍ A DORZÁLNÍ DLAHOU, PROVEDENÍ PRAVÁ A LEVÁ</t>
  </si>
  <si>
    <t>0172361</t>
  </si>
  <si>
    <t>PURE 312 5NX</t>
  </si>
  <si>
    <t>0170821</t>
  </si>
  <si>
    <t>SLUCHADLO ZÁVĚSNÉ DIGITÁLNÍ AUDIFON MIRO P</t>
  </si>
  <si>
    <t>ZTRÁTY DO 115 DB,4 KANÁLY</t>
  </si>
  <si>
    <t>9990296</t>
  </si>
  <si>
    <t>PÁS FIXAČNÍ TŘÍSELNÝ</t>
  </si>
  <si>
    <t>0170561</t>
  </si>
  <si>
    <t>2D UZAVŘENÝ SÁČEK, NEUTRÁLNÍ ŠEDÝ, 50MM, MAXI, KRUHOVÝ FILTR, 11213</t>
  </si>
  <si>
    <t>0140143</t>
  </si>
  <si>
    <t>EPITÉZA PRSNÍ TWINFLEX ASYMMETRIC 1073X</t>
  </si>
  <si>
    <t>SILIKONOVÁ, LEHKÁ, FLEXIBILNÍ, 2X FLEXGAP,VEL. 65-115</t>
  </si>
  <si>
    <t>0172362</t>
  </si>
  <si>
    <t>PURE 312 3NX</t>
  </si>
  <si>
    <t>0171508</t>
  </si>
  <si>
    <t>GEL ACTIMARIS NA RÁNY 20G</t>
  </si>
  <si>
    <t>NA AKUTNÍ A CHRONICKÉ RÁNY, NA KŮŽI I SLIZNICE, I PROTI MRSA/VRE</t>
  </si>
  <si>
    <t>ACM</t>
  </si>
  <si>
    <t>EMPOLAS s.r.o.</t>
  </si>
  <si>
    <t>0082926</t>
  </si>
  <si>
    <t>WIDEX MENU ME3-CIC</t>
  </si>
  <si>
    <t>SLUCHADLO KANÁLOVÉ, 3 KANÁLY, ZTRÁTY DO 80 DB</t>
  </si>
  <si>
    <t>0171993</t>
  </si>
  <si>
    <t>WIDEX DREAM D-9 30</t>
  </si>
  <si>
    <t>SLUCHADLO ZÁVĚSNÉ, 3 KANÁLY, TRUE-ISP, PRO ZTRÁTY DO 90 DB</t>
  </si>
  <si>
    <t>0171992</t>
  </si>
  <si>
    <t>WIDEX DREAM D-FA P 30</t>
  </si>
  <si>
    <t>SLUCHADLO ZÁVĚSNÉ, 3 KANÁLY, TRUE-ISP, PRO ZTRÁTY DO 100/110 DB</t>
  </si>
  <si>
    <t>0171991</t>
  </si>
  <si>
    <t>WIDEX DREAM D-FA 30</t>
  </si>
  <si>
    <t>0171990</t>
  </si>
  <si>
    <t>WIDEX DREAM D-XP 30</t>
  </si>
  <si>
    <t>SLUCHADLO ZVUKOVODOVÉ, 3 KANÁLY, TRUE-ISP, PRO ZTRÁTY DO 85 DB</t>
  </si>
  <si>
    <t>0171989</t>
  </si>
  <si>
    <t>WIDEX DREAM D-CIC 30</t>
  </si>
  <si>
    <t>SLUCHADLO KANÁLOVÉ, 3 KANÁLY, TRUE-ISP, PRO ZTRÁTY DO 75 DB</t>
  </si>
  <si>
    <t>0171588</t>
  </si>
  <si>
    <t>WIDEX DREAM D-9 50</t>
  </si>
  <si>
    <t>0171587</t>
  </si>
  <si>
    <t>WIDEX DREAM D-FA P 50</t>
  </si>
  <si>
    <t>0086733</t>
  </si>
  <si>
    <t>2D SÁČEK COLO, MIDI, BÉŽOVÝ, Ø 40 MM, 30 KS</t>
  </si>
  <si>
    <t>0086749</t>
  </si>
  <si>
    <t>FLEXIMA-SOFTIMA KEY DRAINABLE MAXI</t>
  </si>
  <si>
    <t>03.02.02.03</t>
  </si>
  <si>
    <t>0086748</t>
  </si>
  <si>
    <t>2D SÁČEK ILEO, HF - VELKOOBJEMOVÝ, BÉŽOVÝ, Ø 60 MM, 30 KS</t>
  </si>
  <si>
    <t>0086747</t>
  </si>
  <si>
    <t>2D SÁČEK ILEO, HF - VELKOOBJEMOVÝ, BÉŽOVÝ, Ø 50 MM, 30 KS</t>
  </si>
  <si>
    <t>0171086</t>
  </si>
  <si>
    <t>FLEXIMA-SOFTIMA KEY DRAINABLE ROLL'UP</t>
  </si>
  <si>
    <t>2D SÁČEK ILEO, MIDI, PRŮHLEDNÝ, Ø 80 MM, 30 KS</t>
  </si>
  <si>
    <t>0171090</t>
  </si>
  <si>
    <t>2D SÁČEK ILEO, MIDI, BÉŽOVÝ, Ø 80 MM, 30 KS</t>
  </si>
  <si>
    <t>0135370</t>
  </si>
  <si>
    <t>0019432</t>
  </si>
  <si>
    <t>BEDERNÍ PÁS ELASTICKÝ - TERMOTERAPIE, VÝŠKA 20CM</t>
  </si>
  <si>
    <t>0011451</t>
  </si>
  <si>
    <t>OBUV PRO DIABETIKY-PROFYLAKTICKÁ-MEDI</t>
  </si>
  <si>
    <t>DÁMSKÁ CELOROČNÍ EVA NEO 216.7, DENISA 124.5, JITKA 001.1, HANKA 006.1</t>
  </si>
  <si>
    <t>ZLI</t>
  </si>
  <si>
    <t>BAŤA, akciová společnost</t>
  </si>
  <si>
    <t>0023333</t>
  </si>
  <si>
    <t>ZAŘÍZENÍ POLOHOVACÍ DĚTSKÉ TYP KUBA 1 A 2</t>
  </si>
  <si>
    <t>MECHANICKÉ POLOHOVÁNÍ,VELIKOST 1 A 2,NOSNOST 35 KG A 75 KG</t>
  </si>
  <si>
    <t>0136190</t>
  </si>
  <si>
    <t>OBUV PRO DIABETIKY PROFYLAKTICKÁ MEDI</t>
  </si>
  <si>
    <t>DÁMSKÁ POLOBOTKOVÁ - NORA 121.5, OLGA 115.5, ALMA 112.5</t>
  </si>
  <si>
    <t>0011454</t>
  </si>
  <si>
    <t>PÁNSKÁ ZIMNÍ KOTNÍKOVÁ SAM 147.7</t>
  </si>
  <si>
    <t>0011453</t>
  </si>
  <si>
    <t>PÁNSKÁ CELOROČNÍ POLOBOTKOVÁ- DAN 055.6, TOM 054.6, PAUL 164.6, RADIM 007.1</t>
  </si>
  <si>
    <t>0011452</t>
  </si>
  <si>
    <t>DÁMSKÁ ZIMNÍ KOTNÍKOVÁ LINDA 171.7</t>
  </si>
  <si>
    <t>0023304</t>
  </si>
  <si>
    <t>KOLEČKA STABILIZAČNÍ STAVITELNÁ</t>
  </si>
  <si>
    <t>PŘÍSLUŠENSTVÍ K MECHANICKÉMU VOZÍKU SUR/ALLEGRO</t>
  </si>
  <si>
    <t>0023302</t>
  </si>
  <si>
    <t>PODLOŽKA SEDACÍ PŘÍDAVNÁ PEVNÁ 5 CM</t>
  </si>
  <si>
    <t>PŘÍSLUŠENSTVÍ K MECHANICKÉMU VOZÍKU SUR</t>
  </si>
  <si>
    <t>PÁNSKÁ POLOBOTKOVÁ- MILAN 044.8, JONAS 045.8, BORIS 062.8</t>
  </si>
  <si>
    <t>0023299</t>
  </si>
  <si>
    <t>0023294</t>
  </si>
  <si>
    <t>0023286</t>
  </si>
  <si>
    <t>PÁS FIXAČNÍ DVOUBODOVÝ</t>
  </si>
  <si>
    <t>0172028</t>
  </si>
  <si>
    <t>TRIO ELISSE STING FREE SKIN BARRIER</t>
  </si>
  <si>
    <t>FILM OCHRANNÝ SILIKONOVÝ UBROUSKY 30 KS</t>
  </si>
  <si>
    <t>TOC</t>
  </si>
  <si>
    <t>0172027</t>
  </si>
  <si>
    <t>FILM OCHRANNÝ SILIKONOVÝ, SPREJ 50 ML</t>
  </si>
  <si>
    <t>0172026</t>
  </si>
  <si>
    <t>TRIO ELITE STING FREE ADHESIVE REMOVER</t>
  </si>
  <si>
    <t>ODSTRAŇOVAČ MEDICÍNSKÝCH ADHEZIV SILIKONOVÝ, UBROUSKY 30 KS</t>
  </si>
  <si>
    <t>0172025</t>
  </si>
  <si>
    <t>ODSTRAŇOVAČ MEDICÍNSKÝCH ADHEZIV SILIKONOVÝ, SPREJ 50 ML</t>
  </si>
  <si>
    <t>0170421</t>
  </si>
  <si>
    <t>TRIO SILKEN GEL</t>
  </si>
  <si>
    <t>GEL STOMICKÝ SILIKONOVÝ, TUBA 60G, 1KS</t>
  </si>
  <si>
    <t>0170420</t>
  </si>
  <si>
    <t>TRIO SILEX - SILICONE FLANGE EXTENDER</t>
  </si>
  <si>
    <t>PÁSKY SILIKONOVÉ PŘÍDRŽNÉ, 20KS</t>
  </si>
  <si>
    <t>0170419</t>
  </si>
  <si>
    <t>TRIO SILVEX - SILICONE CONVEX SEAL</t>
  </si>
  <si>
    <t>KROUŽEK SILIKONOVÝ TĚSNÍCÍ KONVEXNÍ, 30-40 MM, 10 KS</t>
  </si>
  <si>
    <t>0170418</t>
  </si>
  <si>
    <t>KROUŽEK SILIKONOVÝ TĚSNÍCÍ KONVEXNÍ, 20-30 MM, 10 KS</t>
  </si>
  <si>
    <t>0170417</t>
  </si>
  <si>
    <t>TRIO SILTAC - SILICONE OSTOMY SEAL</t>
  </si>
  <si>
    <t>KROUŽEK SILIKONOVÝ TĚSNÍCÍ, 35-44MM, 30KS</t>
  </si>
  <si>
    <t>0170416</t>
  </si>
  <si>
    <t>KROUŽEK SILIKONOVÝ TĚSNÍCÍ, 28-35MM, 30KS</t>
  </si>
  <si>
    <t>0170415</t>
  </si>
  <si>
    <t>KROUŽEK SILIKONOVÝ TĚSNÍCÍ, 20-28MM, 30KS</t>
  </si>
  <si>
    <t>0082357</t>
  </si>
  <si>
    <t>SALTS ADJUSTABLE OSTOMY BELT</t>
  </si>
  <si>
    <t>PÁSEK PŘÍDRŽNÝ TEXTILNÍ, 100 CM</t>
  </si>
  <si>
    <t>0172296</t>
  </si>
  <si>
    <t>SALTS ADHESIVE REMOVER</t>
  </si>
  <si>
    <t>ODSTRAŇOVAČ ADHEZIV SILIKONOVÝ, UBROUSKY, 30 KS</t>
  </si>
  <si>
    <t>0170000</t>
  </si>
  <si>
    <t>ODSTRAŇOVAČ ADHEZIV SILIKONOVÝ S MÁTOVÝM OLEJEM SPRAY, 50ML, 1KS</t>
  </si>
  <si>
    <t>0082350</t>
  </si>
  <si>
    <t>ODSTRAŇOVAČ ADHEZIV UBROUSKY, 30 KS</t>
  </si>
  <si>
    <t>0082349</t>
  </si>
  <si>
    <t>SALTS BARRIER FILM</t>
  </si>
  <si>
    <t>FILM OCHRANNÝ UBROUSKY, 30 KS</t>
  </si>
  <si>
    <t>0015908</t>
  </si>
  <si>
    <t>10X10CM, HYDROKOLOIDNÍ KRYTÍ, 5 KS</t>
  </si>
  <si>
    <t>0080148</t>
  </si>
  <si>
    <t>15 G, HYDROKOLOIDNÍ GEL</t>
  </si>
  <si>
    <t>S PEVNÝMI PODNOŽKAMI,Š.38-50CM, NOSNOST 130KG,HMOTNOST 12KG</t>
  </si>
  <si>
    <t>0002708</t>
  </si>
  <si>
    <t>PASTA VYPLŇOVACÍ STOMAHESIVE</t>
  </si>
  <si>
    <t>30 G</t>
  </si>
  <si>
    <t>0004139</t>
  </si>
  <si>
    <t>BORT TALOSTABIL ECO</t>
  </si>
  <si>
    <t>BANDÁŽ HLEZNA TALOSTABIL ECO 054 600</t>
  </si>
  <si>
    <t>0082663</t>
  </si>
  <si>
    <t>ROZTOK DEBRIECASAN ALFA, 3000ML</t>
  </si>
  <si>
    <t>KANYSTR S UZÁVĚREM, KAT.ČÍSLO 0272</t>
  </si>
  <si>
    <t>PB 326</t>
  </si>
  <si>
    <t>LŮŽKO POLOHOVACÍ ELEKTRICKÉ DĚTSKÉ,  ČTYŘDÍLNÝ ROŠT, POSTRANICE, HRAZDA</t>
  </si>
  <si>
    <t>0022742</t>
  </si>
  <si>
    <t>ORTÉZA ZÁPĚSTÍ 045A</t>
  </si>
  <si>
    <t>ORTÉZA ZÁPĚSTÍ S DURALOVOU DLAHOU A MOŽNOSTÍ INDIVIDUÁLNÍHO DOTVAROVÁNÍ.</t>
  </si>
  <si>
    <t>0136229</t>
  </si>
  <si>
    <t>ORTÉZA ZÁPĚSTÍ A PRSTŮ RUKY 046</t>
  </si>
  <si>
    <t>PRODLOUŽENÁ ZÁPĚSTNÍ ORTÉZA S OPOROU AŽ KE KONEČKŮM PRSTŮ. FIXACE PRSTŮ.</t>
  </si>
  <si>
    <t>JOKER JUNIOR</t>
  </si>
  <si>
    <t>VOZÍK MECHANICKÝ AKTIVNÍ DĚTSKÝ, INDIVIDUÁLNÍ NASTAVENÍ, PEVNÝ RÁM</t>
  </si>
  <si>
    <t>EXELLE JUNIOR</t>
  </si>
  <si>
    <t>VOZÍK MECHANICKÝ AKTIVNÍ DĚTSKÝ, INDIVIDUÁLNÍ NASTAVENÍ, SKLÁDACÍ RÁM</t>
  </si>
  <si>
    <t>0169176</t>
  </si>
  <si>
    <t>7,5XCMX7,5CM ANTIMIKROBIÁLNÍ KRYTÍ SORBACT S HYDROGELEM STERILNÍ,10KS</t>
  </si>
  <si>
    <t>15CMX2M ROLE NEADHERENT.MASTNÝ TYL IMPREG. ČISTÝM PARAFÍNEM STERILNÍ,1KS</t>
  </si>
  <si>
    <t>0172652</t>
  </si>
  <si>
    <t>KANYLA TRACHEOSTOMICKÁ KOVOVÁ SILVERVENT 1IC</t>
  </si>
  <si>
    <t>10000, STŘÍBRNÁ KAN., 1 VNITŘ.KANYLA, VEL. 1-13</t>
  </si>
  <si>
    <t>0170022</t>
  </si>
  <si>
    <t>SLUCHADLO ZÁVĚSNÉ DIGITÁLNÍ AUDIFON VICO S+</t>
  </si>
  <si>
    <t>0171688</t>
  </si>
  <si>
    <t>MOTION SA 7PX</t>
  </si>
  <si>
    <t>0078332</t>
  </si>
  <si>
    <t>BORT CODYN SEAT CUSHION</t>
  </si>
  <si>
    <t>SEDACÍ PODLOŽKA  NAFUKOVACÍ CODYN 190 530</t>
  </si>
  <si>
    <t>DEBRIECASAN HYAL PLUS</t>
  </si>
  <si>
    <t>115ML, S APLIKÁTOREM, KAT.ČÍSLO 0760</t>
  </si>
  <si>
    <t>115,00</t>
  </si>
  <si>
    <t>0169172</t>
  </si>
  <si>
    <t>5CMX5CM NEADHERENTNÍ MASTNÝ TYL IMPREGNOVANÝ ČISTÝM PARAFÍNEM STERILNÍ,50KS</t>
  </si>
  <si>
    <t>0170021</t>
  </si>
  <si>
    <t>SLUCHADLO ZÁVĚSNÉ DIGITÁLNÍ AUDIFON VICO XS</t>
  </si>
  <si>
    <t>ZTRÁTY DO 95 DB, 4 KANÁLY</t>
  </si>
  <si>
    <t>0169171</t>
  </si>
  <si>
    <t>CUTIMED PROTECT SPRAY</t>
  </si>
  <si>
    <t>28ML OCHRANNÝ FILM NA KŮŽI VE SPREJI STERILNÍ,1KS</t>
  </si>
  <si>
    <t>0011499</t>
  </si>
  <si>
    <t>BORT RIB BELT FOR WOMEN</t>
  </si>
  <si>
    <t>ŽEBERNÍ PÁS DÁMSKÝ 102 900</t>
  </si>
  <si>
    <t>0039790</t>
  </si>
  <si>
    <t>ZAŘÍZENÍ POLOHOVACÍ PINGUINO JUNIOR</t>
  </si>
  <si>
    <t>PROVEDENÍ 4-12 LET</t>
  </si>
  <si>
    <t>0007980</t>
  </si>
  <si>
    <t>SEDAČKA POJÍZDNÁ DĚTSKÁ ARIS 3</t>
  </si>
  <si>
    <t>POLOHOVACÍ S ČALOUNĚNÍM,POPRUHY A OPĚRKAMI</t>
  </si>
  <si>
    <t>0140702</t>
  </si>
  <si>
    <t>ORTÉZA KOLENNÍ PRO MEDIALIZACI PATELY PAN 7.14</t>
  </si>
  <si>
    <t>KRÁTKÁ ELASTICKÁ S DVOUOSÝMI KLOUBY</t>
  </si>
  <si>
    <t>0007979</t>
  </si>
  <si>
    <t>SEDAČKA POJÍZDNÁ DĚTSKÁ ARIS 2</t>
  </si>
  <si>
    <t>0172875</t>
  </si>
  <si>
    <t>EFLOW RAPID AEROSOL HEAD</t>
  </si>
  <si>
    <t>AEROSOLOVÁ MEMBRÁNA</t>
  </si>
  <si>
    <t>10.01.01.07</t>
  </si>
  <si>
    <t>0140701</t>
  </si>
  <si>
    <t>ORTÉZA KOLENNÍ S KŘÍŽOVÝM TAHEM PAN 7.13</t>
  </si>
  <si>
    <t>P914 L</t>
  </si>
  <si>
    <t>POLOHOVACÍ PODLOŽKA UNIVERZÁLNÍ, PUR PĚNA S PAMĚTÍ</t>
  </si>
  <si>
    <t>P9712 B</t>
  </si>
  <si>
    <t>POLOHOVACÍ PODLOŽKA POD HORNÍ I DOLNÍ KONČETINY,PS MIKROKULIČKY,SNÍMATELNÝ POTAH</t>
  </si>
  <si>
    <t>0005253</t>
  </si>
  <si>
    <t>BORT STABILOPRO KNEE SUPPORT</t>
  </si>
  <si>
    <t>STABILOPREN KOLENNÍ BANDÁŽ S  KLOUBEM 182 150</t>
  </si>
  <si>
    <t>PRODLOUŽENÍ ZÁDOVÉ OPĚRKY B14</t>
  </si>
  <si>
    <t>ODNÍMATELNÉ</t>
  </si>
  <si>
    <t>OPĚRKA LOKETNÍ B66</t>
  </si>
  <si>
    <t>HEMIPLEGICKÁ PRO STABILIZACI LOKTE</t>
  </si>
  <si>
    <t>0005263</t>
  </si>
  <si>
    <t>KOČÁREK ZDRAVOTNÍ REVO 1</t>
  </si>
  <si>
    <t>SKLÁDACÍ,POLOHOVACÍ,Š.SEDU 40CM,VÝŠKA OPĚRY ZAD 65CM,OPĚRA NOHOU,UPÍNACÍ POPRUH</t>
  </si>
  <si>
    <t>0011308</t>
  </si>
  <si>
    <t>PODLOŽKA DEKUBA 70X140</t>
  </si>
  <si>
    <t>PROSTĚRADLO ZDRAVOTNÍ</t>
  </si>
  <si>
    <t>005</t>
  </si>
  <si>
    <t>MeDeCorp s.r.o.</t>
  </si>
  <si>
    <t>0001458</t>
  </si>
  <si>
    <t>PODLOŽKA DEKUBA 70X100CM</t>
  </si>
  <si>
    <t>0011307</t>
  </si>
  <si>
    <t>PODLOŽKA DEKUBA 140X200</t>
  </si>
  <si>
    <t>0001459</t>
  </si>
  <si>
    <t>PODLOŽKA DEKUBA 100X140CM</t>
  </si>
  <si>
    <t>0171959</t>
  </si>
  <si>
    <t>SLUCHADLO ZÁVĚSNÉ DIGITÁLNÍ AUDIFON KAMI XS</t>
  </si>
  <si>
    <t>ZTRÁTY DO 95 DB, 12 KANÁLŮ</t>
  </si>
  <si>
    <t>0169086</t>
  </si>
  <si>
    <t>KRYTÍ ABSORPČNÍ ECLYPSE</t>
  </si>
  <si>
    <t>S GELOVÝMI KRYSTALY, 10X10CM,20KS</t>
  </si>
  <si>
    <t>0169169</t>
  </si>
  <si>
    <t>10CMX10CM HYDROKOLOIDNÍ KRYTÍ SE ZESÍLENOU POLYURETANOVOU VRSTVOU STERILNÍ 5KS</t>
  </si>
  <si>
    <t>0093972</t>
  </si>
  <si>
    <t>BANDÁŽ ZÁPĚSTÍ PAN 5.08</t>
  </si>
  <si>
    <t>JEDNODÍLNÁ ELASTICKÁ BANDÁŽ, PRAVÁ A LEVÁ</t>
  </si>
  <si>
    <t>0085139</t>
  </si>
  <si>
    <t>JEHLY INSUPEN PRO VŠECHNA INZULÍNOVÁ PERA</t>
  </si>
  <si>
    <t>45 MM, BÉŽOVÝ, S OKÉNKEM, STANDARD, FILTR, 10 KS</t>
  </si>
  <si>
    <t>AIRFIT F20 QUIETAIR FOR HER</t>
  </si>
  <si>
    <t>70 MM, BÉŽOVÝ, S OKÉNKEM, STANDARD, FILTR, 10 KS</t>
  </si>
  <si>
    <t>0140362</t>
  </si>
  <si>
    <t>FERMATHRON PLUS</t>
  </si>
  <si>
    <t>PREPARÁT PRO KOLENNÍ KLOUB,INJ.30MG/2,0ML,HRAZENY 3 APLIKACE DO 1 KLOUBU/6 MĚS.</t>
  </si>
  <si>
    <t>0172156</t>
  </si>
  <si>
    <t>38 MM, BÉŽOVÝ, S OKÉNKEM, STANDARD, FILTR, 30 KS</t>
  </si>
  <si>
    <t>0140139</t>
  </si>
  <si>
    <t>EPITÉZA PRSNÍ SEGUITEX TRAPEZ 1045X</t>
  </si>
  <si>
    <t>SILIKONOVÁ, TRAPÉZ.TVAR, S MIKROVLÁKNEM, UNIVERZÁLNÍ VELIKOST</t>
  </si>
  <si>
    <t>0172904</t>
  </si>
  <si>
    <t>1D VÝPUSTNÝ SÁČEK, OBRÁCENÝ KONVEX, NEUTRÁLNÍ ŠEDÝ, 10-60, MAXI,FILTR, 18230</t>
  </si>
  <si>
    <t>0172903</t>
  </si>
  <si>
    <t>1D VÝPUSTNÝ SÁČEK, OBRÁCENÝ KONVEX, NEUTRÁLNÍ ŠEDÝ, 10-50, MAXI,FILTR, 18220</t>
  </si>
  <si>
    <t>0011812</t>
  </si>
  <si>
    <t>PRSNÍ EPITÉZA SERENA</t>
  </si>
  <si>
    <t>RŮZNÉ TVARY</t>
  </si>
  <si>
    <t>0025921</t>
  </si>
  <si>
    <t>HRAZDIČKA S POTAHEM</t>
  </si>
  <si>
    <t>0078838</t>
  </si>
  <si>
    <t>EPITÉZA PRSNÍ TRITEX 1055X</t>
  </si>
  <si>
    <t>SILIKONOVÁ, ODLEHČENÁ, VEL.55-115</t>
  </si>
  <si>
    <t>0171513</t>
  </si>
  <si>
    <t>1D UZAVŘENÝ SÁČEK, MÍRNÝ KONVEX, NEUTRÁLNÍ ŠEDÝ, 31-43, MIDI, FILTR, 16523</t>
  </si>
  <si>
    <t>0142460</t>
  </si>
  <si>
    <t>GLUKOMETR ACCU-CHEK GUIDE</t>
  </si>
  <si>
    <t>SADA: PŘÍSTROJ, 10 PROUŽKŮ, LANCETOVÉ PERO, LANCETY, NAPOJENÍ NA MOB. APLIKACI</t>
  </si>
  <si>
    <t>0078837</t>
  </si>
  <si>
    <t>EPITÉZA PRSNÍ ACTIVE 1054X</t>
  </si>
  <si>
    <t>SILIKONOVÁ, ODLEHČENÁ, VEL.55 - 115</t>
  </si>
  <si>
    <t>0170629</t>
  </si>
  <si>
    <t>AIRSENSE 10 ELITE</t>
  </si>
  <si>
    <t>KOMPLET S PŘÍSLUŠENSTVÍM A VÝHŘEVNÝM ZVLHČOVAČEM,S MOŽNOSTÍ TELEMETRIE</t>
  </si>
  <si>
    <t>INTERMITENTNÍ, 2 BOČ. OTVORY, DÉLKA 360 MM, PRŮM. CH 16, PVC, ZAHNUTÝ, 100 KS</t>
  </si>
  <si>
    <t>INTERMITENTNÍ, 2 BOČ. OTVORY, DÉLKA 360 MM, PRŮM. CH 08, PVC, ROVNÝ, 100 KS</t>
  </si>
  <si>
    <t>0168402</t>
  </si>
  <si>
    <t>AUDIFON AVERO S+ DVOUKANÁLOVÉ, ZTRÁTY DO 75 DB</t>
  </si>
  <si>
    <t>0172647</t>
  </si>
  <si>
    <t>KANYLA TRACHEOSTOMICKÁ PVC DURAVENT XL</t>
  </si>
  <si>
    <t>11200, BEZ VNITŘ.KANYLY, XL, VEL.5-13</t>
  </si>
  <si>
    <t>0004156</t>
  </si>
  <si>
    <t>BORT STABILO CERVICAL SUPPORT</t>
  </si>
  <si>
    <t>LÍMEC KRČNÍ STABILO 127 160</t>
  </si>
  <si>
    <t>INTERMITENTNÍ, 2 BOČ. OTVORY, DÉLKA 147 MM, PRŮM. CH 16, PVC, ROVNÝ, 100 KS</t>
  </si>
  <si>
    <t>INTERMITENTNÍ, 2 BOČ. OTVORY, DÉLKA 360 MM, PRŮM. CH 06, PVC, ROVNÝ, 100 KS</t>
  </si>
  <si>
    <t>INTERMITENTNÍ, 2 BOČ. OTVORY, DÉLKA 147 MM, PRŮM. CH 08, PVC, ROVNÝ, 100 KS</t>
  </si>
  <si>
    <t>30G, TUBA, KAT.ČÍSLO 0326</t>
  </si>
  <si>
    <t>0168413</t>
  </si>
  <si>
    <t>SLUCHADLO ZVUKOVODOVÉ DIGITÁLNÍ PROGRAMOVATELNÉ</t>
  </si>
  <si>
    <t>AUDIFON ARRIVA IS ČTYŘKANÁLOVÉ, ZTRÁTY DO 70 DB</t>
  </si>
  <si>
    <t>0085486</t>
  </si>
  <si>
    <t>AUTOLANCETA RIGHTEST GD 500</t>
  </si>
  <si>
    <t>APLIKÁTOR PRO ODBĚR KRVE</t>
  </si>
  <si>
    <t>0169166</t>
  </si>
  <si>
    <t>CUTIMED HYDRO LITE</t>
  </si>
  <si>
    <t>10CMX10CM TENKÉ HYDROKOLIDNÍ KRYTÍ STERILNÍ 10KS</t>
  </si>
  <si>
    <t>0004204</t>
  </si>
  <si>
    <t>BORT CERVICAL SUPPORT, WHITE</t>
  </si>
  <si>
    <t>LÍMEC KRČNÍ STABILO BÍLÝ 127 260</t>
  </si>
  <si>
    <t>0169165</t>
  </si>
  <si>
    <t>7,5CMX7,5CM TENKÉ HYDROKOLIDNÍ KRYTÍ STERILNÍ 10KS</t>
  </si>
  <si>
    <t>0168412</t>
  </si>
  <si>
    <t>SLUCHADLO KANÁLOVÉ DIGITÁLNÍ PROGRAMOVATELNÉ</t>
  </si>
  <si>
    <t>AUDIFON ARRIVA CIC ČTYŘKANÁLOVÉ, ZTRÁTY DO 65 DB</t>
  </si>
  <si>
    <t>0171973</t>
  </si>
  <si>
    <t>LUMIS 100 VPAP ST</t>
  </si>
  <si>
    <t>0004203</t>
  </si>
  <si>
    <t>BORT EPIBASIC</t>
  </si>
  <si>
    <t>BANDÁŽ  EPICONDYLITIS 122 600</t>
  </si>
  <si>
    <t>0168411</t>
  </si>
  <si>
    <t>AUDIFON ARRIVA X ČTYŘKANÁLOVÉ, ZTRÁTY DO 95 DB</t>
  </si>
  <si>
    <t>0093074</t>
  </si>
  <si>
    <t>ORTÉZA LUMBOSACRÁLNÍ S KOVOVÝMI VÝZTUHAMI 2164</t>
  </si>
  <si>
    <t>ELASTICKÝ PRODYŠNÝ  MATERIÁL, KŘÍŽOVÉ TAHY, 5 VELIKOSTÍ, BÉŽOVÝ</t>
  </si>
  <si>
    <t>0011651</t>
  </si>
  <si>
    <t>ZÁVĚS RAMENNÍHO KLOUBU PAN 2.04</t>
  </si>
  <si>
    <t>OPĚRKA HLAVY L58</t>
  </si>
  <si>
    <t>3D NASTAVITELNÁ, POLOHOVACÍ, ANATOMICKÁ, TYP SOFT</t>
  </si>
  <si>
    <t>0135281</t>
  </si>
  <si>
    <t>SEDÁK L35</t>
  </si>
  <si>
    <t>ANATOMICKY TVAROVANÝ, TYP SOFT</t>
  </si>
  <si>
    <t>0135284</t>
  </si>
  <si>
    <t>STUPAČKA BK6</t>
  </si>
  <si>
    <t>SPOJENÁ, ÚHLOVĚ STAVITELNÁ</t>
  </si>
  <si>
    <t>0093628</t>
  </si>
  <si>
    <t>ORTÉZA KOLENNÍ S DVOJITÝM NASTAVITELNÝM KLOUBEM 2137</t>
  </si>
  <si>
    <t>NASTAVITELNÝ KLOUB, PEVNÁ FIXACE, 5 VELIKOSTÍ, BÉŽOVÝ</t>
  </si>
  <si>
    <t>0093045</t>
  </si>
  <si>
    <t>ORTÉZA KOLENNÍ S NASTAVITELNÝM KLOUBEM 1036</t>
  </si>
  <si>
    <t>PRODYŠNÝ NEOPRÉN S BAVL.VYPODL., 4 VEL.,BÉŽOVÝ,MULTICENTRICKÝ NASTAVIT.KLOUB</t>
  </si>
  <si>
    <t>0136328</t>
  </si>
  <si>
    <t>PODPRSENKA KOMPRESIVNÍ CAREFIX LISA</t>
  </si>
  <si>
    <t>KAT.Č.3471,BEZEŠVÁ HRUDNÍ POOPERAČNÍ BANDÁŽ,VYSOKÝ STUPEŇ KOMPRESE</t>
  </si>
  <si>
    <t>0093052</t>
  </si>
  <si>
    <t>ORTÉZA KOLENNÍ RIGIDNÍ 4030</t>
  </si>
  <si>
    <t>DÉLKA 45,51,58  CM, 4 VELIKOSTI PRO KAŽDOU DÉLKU, BÉŽOVÁ</t>
  </si>
  <si>
    <t>0136327</t>
  </si>
  <si>
    <t>PODPRSENKA KOMPRESIVNÍ CAREFIX MARY</t>
  </si>
  <si>
    <t>KAT.Č.3343,BEZEŠVÁ HRUDNÍ POOPERAČNÍ BANDÁŽ,STŘEDNÍ STUPEŇ KOMPRESE</t>
  </si>
  <si>
    <t>0019021</t>
  </si>
  <si>
    <t>ORTÉZA KOTNÍKU OCHRANNÁ SILISTAB MALLEO 2365</t>
  </si>
  <si>
    <t>SILIKONOVÁ VLOŽKA, 6 VELIKOSTÍ</t>
  </si>
  <si>
    <t>0019465</t>
  </si>
  <si>
    <t>ORTÉZA RAMENNÍ RIGIDNÍ</t>
  </si>
  <si>
    <t>0019457</t>
  </si>
  <si>
    <t>ZÁVĚS PAŽE</t>
  </si>
  <si>
    <t>SÍŤKA, BARVA BÍLÁ</t>
  </si>
  <si>
    <t>0019456</t>
  </si>
  <si>
    <t>LOKETNÍ BANDÁŽ - EPIKONDYLÁRNÍ PÁSKA</t>
  </si>
  <si>
    <t>1-STRANNÁ, SUCHÝ ZIP, BARVA BÍLÁ</t>
  </si>
  <si>
    <t>0019460</t>
  </si>
  <si>
    <t>LOKETNÍ EPIKONDYLÁRNÍ PÁSKA ELBOWGIB</t>
  </si>
  <si>
    <t>OBOUSTRANNÁ, SUCHÝ ZIP, BARVA ŠEDÁ</t>
  </si>
  <si>
    <t>0018163</t>
  </si>
  <si>
    <t>OBRUČ PRO KVADRUPLEGIKY SE SILIKONOVOU PĚNOU MAX GRIP</t>
  </si>
  <si>
    <t>PŘÍSLUŠENSTVÍ MECHANICKÝCH VOZÍKŮ PANTHERA (RC)</t>
  </si>
  <si>
    <t>0015910</t>
  </si>
  <si>
    <t>10X13 CM, HYDROKOLOIDNÍ KRYTÍ, 5 KS</t>
  </si>
  <si>
    <t>0086766</t>
  </si>
  <si>
    <t>PODLOŽKA 2D NATURA FLEXIBILNÍ</t>
  </si>
  <si>
    <t>0086809</t>
  </si>
  <si>
    <t>0002706</t>
  </si>
  <si>
    <t>DESTIČKA VYROVNÁVACÍ STOMAHESIVE</t>
  </si>
  <si>
    <t>20X20 CM, 3 KS</t>
  </si>
  <si>
    <t>0086811</t>
  </si>
  <si>
    <t>0130079</t>
  </si>
  <si>
    <t>SÁČEK 2D STOMOCUR VÝPUSTNÝ CLINIC SOFT</t>
  </si>
  <si>
    <t>TRANSPARENTNÍ, FILTR, 500ML</t>
  </si>
  <si>
    <t>0171339</t>
  </si>
  <si>
    <t>0130064</t>
  </si>
  <si>
    <t>PODLOŽKA 2D STOMOCUR CLINIC SOFT</t>
  </si>
  <si>
    <t>HYDROKOLOIDNÍ, ROZSAH  STŘIHU 20-90MM</t>
  </si>
  <si>
    <t>0085748</t>
  </si>
  <si>
    <t>LANCETY ELEMENT-GREENLAN</t>
  </si>
  <si>
    <t>JEDNORÁZOVÁ,50KS</t>
  </si>
  <si>
    <t>0171740</t>
  </si>
  <si>
    <t>SÁČEK URINÁLNÍ NA ODBĚR MOČI</t>
  </si>
  <si>
    <t>2000ML S KŘÍŽOVOU VÝPUSTÍ,1KS</t>
  </si>
  <si>
    <t>0130078</t>
  </si>
  <si>
    <t>SÁČEK 2D STOMOCUR VÝPUSTNÝ SOFT ILEO</t>
  </si>
  <si>
    <t>BÉŽOVÝ S OKÉNKEM,FILTR,PRŮMĚR KROUŽKU 45MM</t>
  </si>
  <si>
    <t>0135427</t>
  </si>
  <si>
    <t>LIGHTMAN COMFORT PLUS</t>
  </si>
  <si>
    <t>VOZÍK MECHANICKÝ VARIABILNÍ, ŠÍŘE SEDU 41-51 CM, NOSNOST 125 KG, LZE TĚŽIŠTĚ</t>
  </si>
  <si>
    <t>SE42 EL. POLOHOVACÍ VÝŠKA SEDU A ZÁDOVÉ OPĚRKY</t>
  </si>
  <si>
    <t>ELEKTRICKÉ POLOHOVÁNÍ VÝŠKY SEDU A ZÁDOVÉ OPĚRKY</t>
  </si>
  <si>
    <t>0093910</t>
  </si>
  <si>
    <t>333 K-ASC</t>
  </si>
  <si>
    <t>BERLE PŘEDLOKETNÍ BAREVNÁ S UZAVŘENOU OPĚRKOU, VYMĚKČENÉ ANATOMICKÉ DRŽADLO</t>
  </si>
  <si>
    <t>KOW</t>
  </si>
  <si>
    <t>0011980</t>
  </si>
  <si>
    <t>222 J-SC</t>
  </si>
  <si>
    <t>BERLE PŘEDLOKETNÍ BAREVNÁ DĚTSKÁ, VYMĚKČENÉ DRŽADLO, NASTAVITELNÁ VÝŠKA</t>
  </si>
  <si>
    <t>0011979</t>
  </si>
  <si>
    <t>222 J-S</t>
  </si>
  <si>
    <t>0011976</t>
  </si>
  <si>
    <t>222 KL-ASC</t>
  </si>
  <si>
    <t>BERLE PŘEDLOKETNÍ BAREVNÁ, VYMĚKČENÉ ANATOMICKÉ DRŽADLO, NASTAVITELNÁ VÝŠKA</t>
  </si>
  <si>
    <t>0172710</t>
  </si>
  <si>
    <t>WIDEX EVOKE E-FP 330</t>
  </si>
  <si>
    <t>SLUCHADLO ZÁVĚSNÉ, 12 KANÁLŮ, E-PLATFORMA, PRO ZTRÁTY DO 110 DB</t>
  </si>
  <si>
    <t>0172709</t>
  </si>
  <si>
    <t>WIDEX EVOKE E-FA 330</t>
  </si>
  <si>
    <t>SLUCHADLO ZÁVĚSNÉ, 12 KANÁLŮ, E-PLATFORMA, PRO ZTRÁTY DO 90 DB</t>
  </si>
  <si>
    <t>0172556</t>
  </si>
  <si>
    <t>PHONAK SKY B30-SP</t>
  </si>
  <si>
    <t>0078549</t>
  </si>
  <si>
    <t>LÍMEC MOLITANOVÝ BEZ VÝZTUHY</t>
  </si>
  <si>
    <t>0085273</t>
  </si>
  <si>
    <t>FREESTYLE LANCETS</t>
  </si>
  <si>
    <t>STERILNÍ LANCETY, VEL. 28, 50KS</t>
  </si>
  <si>
    <t>FAC</t>
  </si>
  <si>
    <t>0170011</t>
  </si>
  <si>
    <t>SLUCHADLO ZVUKOVODOVÉ DIGITÁLNÍ AUDIFON MIRO IS</t>
  </si>
  <si>
    <t>15X15 CM, KRYTÍ S TECHNOLOGIÍ HYDROFIBER, 5 KS</t>
  </si>
  <si>
    <t>10X20 CM, KRYTÍ, 10 KS</t>
  </si>
  <si>
    <t>0169140</t>
  </si>
  <si>
    <t>45/22-33 MM, 5 KS</t>
  </si>
  <si>
    <t>SWIFT FX</t>
  </si>
  <si>
    <t>0172057</t>
  </si>
  <si>
    <t>PROMPT P</t>
  </si>
  <si>
    <t>SLUCHADLO ZÁVĚSNÉ DIGITÁLNÍ 8 KANÁLOVÉ</t>
  </si>
  <si>
    <t>SÁČEK 1D STOMOCUR DRENÁŽNÍ PROTECT CONVEX V2 580ML</t>
  </si>
  <si>
    <t>TRASPARENTNÍ/BÉŽOVÝ, OKÉNKO, MPC FILTR, 35MM</t>
  </si>
  <si>
    <t>0081252</t>
  </si>
  <si>
    <t>30CMX20CM,5KG</t>
  </si>
  <si>
    <t>0086735</t>
  </si>
  <si>
    <t>2D SÁČEK COLO, MIDI, BÉŽOVÝ, Ø 60 MM, 30 KS</t>
  </si>
  <si>
    <t>0086738</t>
  </si>
  <si>
    <t>2D SÁČEK COLO, MIDI, PRŮHLEDNÝ, Ø 50 MM, 30 KS</t>
  </si>
  <si>
    <t>0086734</t>
  </si>
  <si>
    <t>2D SÁČEK COLO, MIDI, BÉŽOVÝ, Ø 50 MM, 30 KS</t>
  </si>
  <si>
    <t>0086737</t>
  </si>
  <si>
    <t>2D SÁČEK COLO, MIDI, PRŮHLEDNÝ, Ø 40 MM, 30 KS</t>
  </si>
  <si>
    <t>0169958</t>
  </si>
  <si>
    <t>2D SÁČEK ILEO, MIDI, PRŮHLEDNÝ, Ø 55 MM, 30 KS</t>
  </si>
  <si>
    <t>0169951</t>
  </si>
  <si>
    <t>2D SÁČEK ILEO, MIDI, BÉŽOVÝ, Ø 55 MM, 30 KS</t>
  </si>
  <si>
    <t>0172140</t>
  </si>
  <si>
    <t>BŘIŠNÍ PODPŮRNÝ PÁS DYNABELT 7010 08</t>
  </si>
  <si>
    <t>ZADNÍ DLAHY, VÝŠKA PÁSU 26 CM, 5 VELIKOSTÍ</t>
  </si>
  <si>
    <t>0136065</t>
  </si>
  <si>
    <t>PEVNÁ 45°</t>
  </si>
  <si>
    <t>0019436</t>
  </si>
  <si>
    <t>ORTÉZA BEDERNÍ PÁS LOMBOGIB - DOUBLE ACTION</t>
  </si>
  <si>
    <t>VÝŠKA 26CM, V-VÝZTUŽE, ODNÍMATELNÁ VÝZTUŽ, SUCHÝ ZIP, BARVA MODRÁ</t>
  </si>
  <si>
    <t>0011997</t>
  </si>
  <si>
    <t>VIA 291360062</t>
  </si>
  <si>
    <t>PŘÍDAVNÁ OTOČNÁ A POSUVNÁ SEDACÍ DESKA, PŘÍSLUŠENSTVÍ K EL. VANOVÉMU ZVEDÁKU</t>
  </si>
  <si>
    <t>0093275</t>
  </si>
  <si>
    <t>BŘIŠNÍ PÁS 250 ABDOMEN</t>
  </si>
  <si>
    <t>KOMPRESE V BŘIŠNÍ OBLASTI.</t>
  </si>
  <si>
    <t>VLIWASORB PROVLIWASORB PRO</t>
  </si>
  <si>
    <t>22 X 22 CM, 10 KS</t>
  </si>
  <si>
    <t>0022747</t>
  </si>
  <si>
    <t>BEDERNÍ PÁS 100B</t>
  </si>
  <si>
    <t>NEOPRENOVÝ BEDERNÍ PÁS SE ZDVOJENÝM TAHEM.</t>
  </si>
  <si>
    <t>0078318</t>
  </si>
  <si>
    <t>BEDERNÍ PÁS 100G</t>
  </si>
  <si>
    <t>BEDERNÍ PÁS Z PRODYŠNÉ PRUŽENKY. VÝŠKA 26CM NEBO 32CM.</t>
  </si>
  <si>
    <t>0022750</t>
  </si>
  <si>
    <t>BEDERNÍ PÁS 100E</t>
  </si>
  <si>
    <t>BEDERNÍ PÁS Z BAVLNĚNÉ PRUŽENKY A VÝZTUHAMI V ZÁDOVÉ ČÁSTI.</t>
  </si>
  <si>
    <t>0093273</t>
  </si>
  <si>
    <t>HRUDNÍ PÁS 300A</t>
  </si>
  <si>
    <t>FIXACE V OBLASTI HRUBNÍKU, VHODNÉ PŘI ZLOMENINÁCH NEBO POHMOŽDĚNÍ ŽEBER.</t>
  </si>
  <si>
    <t>0078325</t>
  </si>
  <si>
    <t>KLAVIKULÁRNÍ BANDÁŽ 070B</t>
  </si>
  <si>
    <t>FIXACE KLÍČNÍ KOSTI A RAMENNÍHO PLETENCE, VHODNÉ PŘI ZLOMENINĚ KLÍČNÍ KOSTI.</t>
  </si>
  <si>
    <t>0022745</t>
  </si>
  <si>
    <t>KLAVIKULÁRNÍ BANDÁŽ 070A</t>
  </si>
  <si>
    <t>0136228</t>
  </si>
  <si>
    <t>KYČELNÍ BANDÁŽ 500</t>
  </si>
  <si>
    <t>KOMPRESNÍ BANDÁŽ PRO OBLAST KYČELNÍHO KLOUBU, VHODNÉ PO OPERACI.</t>
  </si>
  <si>
    <t>0136235</t>
  </si>
  <si>
    <t>KRČNÍ LÍMEC 032C</t>
  </si>
  <si>
    <t>KRČNÍ LÍMEC S VÝPLNÍ Z POLYSTYRENOVÝCH KULIČEK.</t>
  </si>
  <si>
    <t>0078321</t>
  </si>
  <si>
    <t>KRČNÍ LÍMEC 032A</t>
  </si>
  <si>
    <t>KRČNÍ LÍMEC Z PUR PĚNY, POTAŽENÝ BAVLNĚNÝM ÚPLETEM.</t>
  </si>
  <si>
    <t>0171272</t>
  </si>
  <si>
    <t>BŘIŠNÍ PÁS STOMICKÝ 255</t>
  </si>
  <si>
    <t>PÁS VHODNÝ PRO PACIENTY SE STOMIÍ.</t>
  </si>
  <si>
    <t>0169299</t>
  </si>
  <si>
    <t>50G, TUBA S APLIKÁTOREM, KAT.ČÍSLO 0722</t>
  </si>
  <si>
    <t>0093272</t>
  </si>
  <si>
    <t>KRČNÍ LÍMEC 032B</t>
  </si>
  <si>
    <t>KRČNÍ LÍMEC Z PUR PĚNY /S PLASTOVOU VÝZTUHOU/ POTAŽENÝ BAVLNĚNÝM ÚPLETEM.</t>
  </si>
  <si>
    <t>0142669</t>
  </si>
  <si>
    <t>KATÉTR GENTLECATH GLIDE TIEMANN</t>
  </si>
  <si>
    <t>JEDNORÁZOVÝ, HYDROFILNÍ, POTAŽENÝ, CH14 CM, 30 KS</t>
  </si>
  <si>
    <t>JEDNORÁZOVÝ, HYDROFILNÍ, POTAŽENÝ, CH16 CM, 30 KS</t>
  </si>
  <si>
    <t>0135449</t>
  </si>
  <si>
    <t>EUROCHAIR 2 XXL 2.850</t>
  </si>
  <si>
    <t>VOZÍK MECHANICKÝ SPECIÁLNÍ NADMĚRNÝ MEYRA</t>
  </si>
  <si>
    <t>0062237</t>
  </si>
  <si>
    <t>AVANTI UNI 1.736</t>
  </si>
  <si>
    <t>0135557</t>
  </si>
  <si>
    <t>VOZÍK MECHANICKÝ SPECIÁLNÍ HOP2MAX</t>
  </si>
  <si>
    <t>PLYNULÉ POLOH.OD LEHU DO SEDU,2 PLYN.PRUŽINY,Š.S.30-40CM,NOSN.100KG VČ.SEDAČKY</t>
  </si>
  <si>
    <t>0135436</t>
  </si>
  <si>
    <t>AVANTI PRO 1.735</t>
  </si>
  <si>
    <t>0023597</t>
  </si>
  <si>
    <t>EUROCHAIR 1.850</t>
  </si>
  <si>
    <t>VOZÍK MECHANICKÝ KU20</t>
  </si>
  <si>
    <t>LEHKÝ, SKLÁDACÍ VOZÍK, ZÁKLADNÍ PROVEDENÍ</t>
  </si>
  <si>
    <t>0172447</t>
  </si>
  <si>
    <t>KRYTÍ PĚNOVÉ ABSORPČNÍ,PĚNA S MĚKKÝM SILIKONEM A SUPERABSORBENTY 10CMX10CM,10KS</t>
  </si>
  <si>
    <t>0093094</t>
  </si>
  <si>
    <t>ORTÉZA ZÁPĚSTÍ S PEVNOU DLAHOU 2182</t>
  </si>
  <si>
    <t>PRODYŠNÝ ELASTICKÝ MATERIÁL,KOVOVÁ DLAHA,5 VEL.,BÉŽOVÝ,FIXACE PÁSEM NA SUCHÝ ZIP</t>
  </si>
  <si>
    <t>KRYTÍ PĚNOVÉ ABSORPČNÍ,SILIKONOVÁ PĚNA SE SUPERABSORBENTEM 20CMX20CM,5KS</t>
  </si>
  <si>
    <t>KRYTÍ PĚNOVÉ ABSORPČNÍ,SILIKONOVÁ PĚNA SE SUPERABSORBENTEM 10CMX20CM,10KS</t>
  </si>
  <si>
    <t>0140760</t>
  </si>
  <si>
    <t>ORTÉZA HLEZNA RIGIDNÍ WALKAIR PAN 8.11</t>
  </si>
  <si>
    <t>TYP WALKER, RIGIDNÍ S NAFUKOVACÍMI KOMORAMI</t>
  </si>
  <si>
    <t>0172379</t>
  </si>
  <si>
    <t>INTUIS 3 P</t>
  </si>
  <si>
    <t>0081939</t>
  </si>
  <si>
    <t>CUTIMED SORBACT DRESSING PAD</t>
  </si>
  <si>
    <t>KRYTÍ ABSORPČNÍ,10X10CM,SAVÁ KOMPRESE Z VLÁKEN DACC,5KS</t>
  </si>
  <si>
    <t>0168408</t>
  </si>
  <si>
    <t>AUDIFON ARRIVA S ČTYŘKANÁLOVÉ SUBTILNĚJŠÍ, ZTRÁTY DO 75 DB</t>
  </si>
  <si>
    <t>0081938</t>
  </si>
  <si>
    <t>KRYTÍ ABSORPČNÍ,7X9CM,SAVÁ KOMPRESE Z VLÁKEN DACC,5KS</t>
  </si>
  <si>
    <t>0140761</t>
  </si>
  <si>
    <t>ORTÉZA HLEZNA ROM.AIR S KLOUBY S LIMITACÍ, PAN 8.12</t>
  </si>
  <si>
    <t>TYP WALKER S NASTAVITELNÝMI KLOUBY, NAFUKOVACÍ KOMORY</t>
  </si>
  <si>
    <t>EO-70 SECRETION MANAGEMENT DEVICE</t>
  </si>
  <si>
    <t>MECHANICKÝ INSUFLÁTOR/EXSUFLÁTOR, DENNÍ PRONÁJEM</t>
  </si>
  <si>
    <t>0093643</t>
  </si>
  <si>
    <t>LÍMEC KRČNÍ RIGIDNÍ DVOUDÍLNÝ 4095</t>
  </si>
  <si>
    <t>PŘIZPŮSOBENÍ VELIKOSTI KRKU, UNI VELIKOST</t>
  </si>
  <si>
    <t>0142232</t>
  </si>
  <si>
    <t>PROUŽKY TESTOVACÍ GLUKÓZA/KETONY V MOČI - DIRUI</t>
  </si>
  <si>
    <t>K VIZUÁLNÍMU URČENÍ GLUKÓZY A KETONŮ V MOČI, 100KS</t>
  </si>
  <si>
    <t>0093099</t>
  </si>
  <si>
    <t>LÍMEC KRČNÍ RIGIDNÍ 4190</t>
  </si>
  <si>
    <t>NASTAVITELNÁ VÝŠKA, ANATOMICKÁ PODPORA DOLNÍ ČELISTI, 3 VELIKOSTI</t>
  </si>
  <si>
    <t>0172701</t>
  </si>
  <si>
    <t>WIDEX EVOKE E-CIC 330</t>
  </si>
  <si>
    <t>SLUCHADLO KANÁLOVÉ, 12 KANÁLŮ, E-PLATFORMA, PRO ZTRÁTY DO 75 DB</t>
  </si>
  <si>
    <t>0172720</t>
  </si>
  <si>
    <t>WIDEX EVOKE E-FP 440</t>
  </si>
  <si>
    <t>SLUCHADLO ZÁVĚSNÉ, 15 KANÁLŮ, E-PLATFORMA, PRO ZTRÁTY DO 110 DB</t>
  </si>
  <si>
    <t>0172719</t>
  </si>
  <si>
    <t>WIDEX EVOKE E-FA 440</t>
  </si>
  <si>
    <t>SLUCHADLO ZÁVĚSNÉ, 15 KANÁLŮ, E-PLATFORMA, PRO ZTRÁTY DO 90 DB</t>
  </si>
  <si>
    <t>0140140</t>
  </si>
  <si>
    <t>EPITÉZA PRSNÍ SEQUITEX 1046X</t>
  </si>
  <si>
    <t>SILIKONOVÁ, VYROVNÁVACÍ, SKOŘEPINOVÁ,TROJÚHELNÍK.TVAR, VEL.XS-XL</t>
  </si>
  <si>
    <t>0171526</t>
  </si>
  <si>
    <t>1D UROSTOMICKÝ SÁČEK, MĚKKÝ KONVEX, NEUTRÁLNÍ ŠEDÝ, 10-33, MAXI, 16805</t>
  </si>
  <si>
    <t>9990292</t>
  </si>
  <si>
    <t>PELOTY HRUDNÍ POLSTROVANÉ</t>
  </si>
  <si>
    <t>0172905</t>
  </si>
  <si>
    <t>1D VÝPUSTNÝ SÁČEK, OBRÁCENÝ KONVEX, PRŮHLEDNÝ, 10-60, MAXI, FILTR, 18235</t>
  </si>
  <si>
    <t>0136290</t>
  </si>
  <si>
    <t>ORTÉZA KOTNÍKU A NOHY VELPEAU WALKER</t>
  </si>
  <si>
    <t>RIGIDNÍ,UMOŽŇUJÍCÍ NORMÁLNÍ CHŮZI,VEL.1,2,3</t>
  </si>
  <si>
    <t>0093174</t>
  </si>
  <si>
    <t>ORTÉZA HLEZENNÍHO KLOUBU RIGIDNÍ 3009</t>
  </si>
  <si>
    <t>0080350</t>
  </si>
  <si>
    <t>MICROPORE CHIRURGICKÁ NÁPLAST</t>
  </si>
  <si>
    <t>1530-1; 2,5CM X 9,15M, PÁSKA NA CÍVCE, NETKANÝ TEXTIL, 1KS</t>
  </si>
  <si>
    <t>0172163</t>
  </si>
  <si>
    <t>KRYTÍ HYDROGELOVÉ L-MESITRAN HYDRO</t>
  </si>
  <si>
    <t>0172137</t>
  </si>
  <si>
    <t>0063794</t>
  </si>
  <si>
    <t>ARES NÁSTAVEC NA WC AR-6-PP</t>
  </si>
  <si>
    <t>VÝŠKA 6 CM, 2 UPEVŇOVACÍ ŠROUBY</t>
  </si>
  <si>
    <t>0172194</t>
  </si>
  <si>
    <t>57/13-35 MM, 5 KS</t>
  </si>
  <si>
    <t>0082630</t>
  </si>
  <si>
    <t>35 MM, BÉŽOVÝ, STANDARD, FILTR, 30 KS</t>
  </si>
  <si>
    <t>0172195</t>
  </si>
  <si>
    <t>70/13-48 MM, 5 KS</t>
  </si>
  <si>
    <t>0082616</t>
  </si>
  <si>
    <t>40 MM, BÉŽOVÝ, STANDARD, FILTR, 30 KS</t>
  </si>
  <si>
    <t>0169149</t>
  </si>
  <si>
    <t>0169584</t>
  </si>
  <si>
    <t>10X10 CM, KRYTÍ S TECHNOLOGIÍ HYDROFIBER, 10 KS</t>
  </si>
  <si>
    <t>0011659</t>
  </si>
  <si>
    <t>ORTÉZA ZÁPĚSTÍ KRÁTKÁ PAN 5.01</t>
  </si>
  <si>
    <t>0170890</t>
  </si>
  <si>
    <t>SUPER FINE, 4MM, 33G,100KS</t>
  </si>
  <si>
    <t>CLIMATELINEAIR</t>
  </si>
  <si>
    <t>0169183</t>
  </si>
  <si>
    <t>CUTIMED ALGINATE</t>
  </si>
  <si>
    <t>2,5CMX30CM ALGINÁTOVÉ KRYTÍ S ABSORP.VLASTNOSTÍ A GELOVOU VRSTVOU,STERILNÍ,5KS</t>
  </si>
  <si>
    <t>0161114</t>
  </si>
  <si>
    <t>MEMORY ALOE VERA A-T,UZAVŘENÁ ŠPIČKA</t>
  </si>
  <si>
    <t>0078335</t>
  </si>
  <si>
    <t>BORT ACHILLOSTABIL ECO</t>
  </si>
  <si>
    <t>BANDÁŽ HLEZNA  A ACHILLOVY ŠLACHY BORT 054 900</t>
  </si>
  <si>
    <t>10CMX20CM ALGINÁTOVÉ KRYTÍ S ABSORP.VLASTNOSTÍ A GELOVOU VRSTVOU, STERILNÍ,10KS</t>
  </si>
  <si>
    <t>0169181</t>
  </si>
  <si>
    <t>10CMX10CM ALGINÁTOVÉ KRYTÍ S ABSORP. VLASTNOSTÍ A GELOVOU VRSTVOU,STERILNÍ,10KS</t>
  </si>
  <si>
    <t>0135429</t>
  </si>
  <si>
    <t>LIGHTMAN START PLUS</t>
  </si>
  <si>
    <t>VOZÍK MECHANICKÝ ODLEHČENÝ S BUBNOVÝMI BRZDAMI, ŠÍŘE SEDU 39-51CM, NOSNOST 125KG</t>
  </si>
  <si>
    <t>0169152</t>
  </si>
  <si>
    <t>0169093</t>
  </si>
  <si>
    <t>SE SILIKONOVOU PŘILNAVOU VRSTVOU, 7,5X7,5 CM,10KS</t>
  </si>
  <si>
    <t>0135428</t>
  </si>
  <si>
    <t>LIGHTMAN START</t>
  </si>
  <si>
    <t>VOZÍK MECHANICKÝ ODLEHČENÝ, ŠÍŘE SEDU 39-51 CM, NOSNOST 125 KG, LZE TĚŽIŠTĚ</t>
  </si>
  <si>
    <t>0169092</t>
  </si>
  <si>
    <t>0019459</t>
  </si>
  <si>
    <t>LOKETNÍ EPIKONDYLÁRNÍ NÁVLEK</t>
  </si>
  <si>
    <t>OBOUSTRANNÉ PELOTY LATERÁLNÍ A MEDIÁLNÍ, BARVA BÍLÁ</t>
  </si>
  <si>
    <t>0019014</t>
  </si>
  <si>
    <t>BŘIŠNÍ PODPŮRNÝ PÁS STOMEX 2700</t>
  </si>
  <si>
    <t>MOŽNOST PRŮSTŘIHU PRO STOMII, VÝŠKA 25 CM, 4 VELIKOSTI</t>
  </si>
  <si>
    <t>0019435</t>
  </si>
  <si>
    <t>BEDERNÍ PÁS ELASTICKÝ</t>
  </si>
  <si>
    <t>VÝŠKA 27CM, SUCHÝ ZIP, BARVA BÉŽOVÁ</t>
  </si>
  <si>
    <t>BEDERNÍ PÁS ELASTICKÝ - TERMOTERAPIE, VÝŠKA 25CM</t>
  </si>
  <si>
    <t>NÁVLEK, BARVA ANTRACIT, BÍLÁ A DENIM</t>
  </si>
  <si>
    <t>0011810</t>
  </si>
  <si>
    <t>PÁNEVNÍ PÁS ORTEL P 2740</t>
  </si>
  <si>
    <t>VÝŠKA PÁSU 10 CM, 6 VELIKOSTÍ</t>
  </si>
  <si>
    <t>0078601</t>
  </si>
  <si>
    <t>OR 15 ORTÉZA HLEZENNÍHO KLOUBU RIGIDNÍ</t>
  </si>
  <si>
    <t>XS - XL, VYSOKÁ / NÍZKÁ, MODRÁ / ČERNÁ</t>
  </si>
  <si>
    <t>0063768</t>
  </si>
  <si>
    <t>OR 14C PÁS PÁNEVNÍ</t>
  </si>
  <si>
    <t>0063767</t>
  </si>
  <si>
    <t>OR 14B PÁS BŘIŠNÍ STOMICKÝ</t>
  </si>
  <si>
    <t>S - XXXL, 6 / 7 / 8, TĚLOVÁ / MODRÁ</t>
  </si>
  <si>
    <t>AQVITOX HEEL FOAM</t>
  </si>
  <si>
    <t>HEEL, 18X12CM,PĚNOVÉ NEADHEZÍVNÍ, 5KS V BAL</t>
  </si>
  <si>
    <t>AQVITOX PHMB SACRUM</t>
  </si>
  <si>
    <t>SACRUM, 18X18,5CM,PHMB PĚNA,10KS V BAL.</t>
  </si>
  <si>
    <t>15X15CM,NON-BORDERED,10KS V BAL.</t>
  </si>
  <si>
    <t>SACRUM, 18X18,5CM,SILIKONOVÁ PĚNA,10KS V BAL.</t>
  </si>
  <si>
    <t>0169729</t>
  </si>
  <si>
    <t>DREAMSTAR AUTO EVOLVE S NÁDOBKOU NA VODU</t>
  </si>
  <si>
    <t>SE ZÁKLADNÍM PŘÍSLUŠENSTVÍM</t>
  </si>
  <si>
    <t>0140551</t>
  </si>
  <si>
    <t>PODPRSENKA KOMPRESIVNÍ SARAH 0778</t>
  </si>
  <si>
    <t>KOMPRESIVNÍ PODPRSENKA SARAH BÍLÁ</t>
  </si>
  <si>
    <t>0136045</t>
  </si>
  <si>
    <t>FIXACE PALCE, 2 DLAHY, T 25</t>
  </si>
  <si>
    <t>0136370</t>
  </si>
  <si>
    <t>DUROLANE</t>
  </si>
  <si>
    <t>ROZTOK ELASTOVISKÓZNÍ, INJ.1X3ML,PURIFIK.STABILIZOVANÁ NASHA</t>
  </si>
  <si>
    <t>BIV</t>
  </si>
  <si>
    <t>0082803</t>
  </si>
  <si>
    <t>KANYLA TRACHEOSTOMICKÁ PVC TRACHEOTEC UNI</t>
  </si>
  <si>
    <t>18920, S MANŽETOU, BEZ VNITŘ. KANYLY, VEL. 5-10</t>
  </si>
  <si>
    <t>0140340</t>
  </si>
  <si>
    <t>FIXACE PRSTU RUKY RIGIDNÍ DLAHOU 042C</t>
  </si>
  <si>
    <t>042C</t>
  </si>
  <si>
    <t>FIXACE PRSTU RUKY RIGIDNÍ DLAHOU 042</t>
  </si>
  <si>
    <t>042</t>
  </si>
  <si>
    <t>0135349</t>
  </si>
  <si>
    <t>S-ECO 2</t>
  </si>
  <si>
    <t>MECHANICKÝ INVALIDNÍ VOZÍK, ŠÍŘE 37, 40, 43, 46, 49 CM, NOSNOST 125 KG</t>
  </si>
  <si>
    <t>0062976</t>
  </si>
  <si>
    <t>OR 42 BANDÁŽ PAŽNÍ ZÁVĚSNÁ S DLAHAMI</t>
  </si>
  <si>
    <t>0093146</t>
  </si>
  <si>
    <t>OR 36 ORTÉZA KOLENNÍHO KLOUBU NÁVLEKOVÁ SE STABILIZACÍ PATELY</t>
  </si>
  <si>
    <t>XS - XXXL, PRAVÁ / LEVÁ, MODRÁ / ČERNÁ</t>
  </si>
  <si>
    <t>0140970</t>
  </si>
  <si>
    <t>OR 33/I ORTÉZA KOLEN. KLOUBU NÁVLEKOVÁ S VÝZTUHOU A ZKŘÍŽENÝM TAHEM</t>
  </si>
  <si>
    <t>0062971</t>
  </si>
  <si>
    <t>OR 33 ORTÉZA KOLENNÍHO KLOUBU NÁVLEKOVÁ S VÝZTUHOU</t>
  </si>
  <si>
    <t>0011809</t>
  </si>
  <si>
    <t>OPĚRNÝ BEDERNÍ PÁS LOMBAX 0824</t>
  </si>
  <si>
    <t>ZADNÍ I PŘEDNÍ DLAHY, VÝŠKA 21 A 26 CM, 3 VELIKOSTI</t>
  </si>
  <si>
    <t>0019022</t>
  </si>
  <si>
    <t>OPĚRNÝ BEDERNÍ PÁS LOMBACROSS 0830 05</t>
  </si>
  <si>
    <t>ZADNÍ DLAHY, VÝŠKA 26 CM, 6 VELIKOSTÍ, DÁMSKÁ VERZE</t>
  </si>
  <si>
    <t>0169478</t>
  </si>
  <si>
    <t>TESTOVACÍ PROUŽKY - TD-4335</t>
  </si>
  <si>
    <t>PROUŽKY DIAGNOSTICKÉ, PRO GLUKOMETR NEXT TD-4116, INZULÍNOVÝ REŽIM,2X25 PROUŽKŮ</t>
  </si>
  <si>
    <t>TDC</t>
  </si>
  <si>
    <t>0172564</t>
  </si>
  <si>
    <t>PHONAK SKY B50-PR</t>
  </si>
  <si>
    <t>9990195</t>
  </si>
  <si>
    <t>0093976</t>
  </si>
  <si>
    <t>X:PANDA</t>
  </si>
  <si>
    <t>0093977</t>
  </si>
  <si>
    <t>PANDA FUTURA</t>
  </si>
  <si>
    <t>0086730</t>
  </si>
  <si>
    <t>FLEXIMA-SOFTIMA KEY BASE PLATE</t>
  </si>
  <si>
    <t>PLOCHÁ PODLOŽKA, Ø 50 MM, K ÚPRAVĚ 15-45 MM, 5 KS</t>
  </si>
  <si>
    <t>0169979</t>
  </si>
  <si>
    <t>FLEXIMA-SOFTIMA URO SILK CONVEX</t>
  </si>
  <si>
    <t>1D SÁČEK URO KONVEXNÍ, MIDI, BÉŽOVÝ, Ø 12-35 MM, 10 KS</t>
  </si>
  <si>
    <t>0086624</t>
  </si>
  <si>
    <t>FLEXIMA-SOFTIMA URO SILK</t>
  </si>
  <si>
    <t>1D SÁČEK URO, VÍCEKOMOROVÝ, BÉŽOVÝ, Ø 12-55 MM, 30 KS</t>
  </si>
  <si>
    <t>1D SÁČEK URO, VÍCEKOMOROVÝ, PRŮHLEDNÝ, Ø 12-55 MM, 30 KS</t>
  </si>
  <si>
    <t>0169999</t>
  </si>
  <si>
    <t>SALTS NO-STING STOMA PASTE</t>
  </si>
  <si>
    <t>PASTA STOMICKÁ NEDRÁŽDIVÁ BEZ ALKOHOLU, 60G, 1KS</t>
  </si>
  <si>
    <t>0082356</t>
  </si>
  <si>
    <t>SALTS STOMA PASTE</t>
  </si>
  <si>
    <t>STOMICKÁ PASTA  HYDROKOLOIDNÍ 60 G, 1KS</t>
  </si>
  <si>
    <t>0172770</t>
  </si>
  <si>
    <t>SALTS MOULDABLE SEALS WITH ALOE</t>
  </si>
  <si>
    <t>KROUŽEK TĚSNÍCÍ HYDROKOLOIDNÍ TVAROVATELNÝ AV VELKÝ-TL.3MM,PRŮMĚR 30-100 MM,10KS</t>
  </si>
  <si>
    <t>0142174</t>
  </si>
  <si>
    <t>KATETR NELATON</t>
  </si>
  <si>
    <t>NELATON KATETR NEPOTAHOVANÝ CH 08, 40 CM, 100 KS</t>
  </si>
  <si>
    <t>0140710</t>
  </si>
  <si>
    <t>OPĚRKY HRUDNÍKOVÉ VÝKLOPNÉ</t>
  </si>
  <si>
    <t>0140711</t>
  </si>
  <si>
    <t>Y-KYČELNÍ PÁS</t>
  </si>
  <si>
    <t>0140712</t>
  </si>
  <si>
    <t>POSTRANNÍ OPĚRKY FIXNÍ</t>
  </si>
  <si>
    <t>0170734</t>
  </si>
  <si>
    <t>2D SÁČEK ILEO, HF - VELKOOBJEMOVÝ, BÉŽOVÝ, Ø 55 MM, 30 KS</t>
  </si>
  <si>
    <t>0170735</t>
  </si>
  <si>
    <t>2D SÁČEK ILEO, HF - VELKOOBJEMOVÝ, BÉŽOVÝ, Ø 65 MM, 30 KS</t>
  </si>
  <si>
    <t>0171577</t>
  </si>
  <si>
    <t>WIDEX UNIQUE U-FS 440</t>
  </si>
  <si>
    <t>SLUCHADLO ZÁVĚSNÉ, 15 KANÁLŮ, U-PLATFORMA, PRO ZTRÁTY DO 95/105 DB</t>
  </si>
  <si>
    <t>0135400</t>
  </si>
  <si>
    <t>CANEO E</t>
  </si>
  <si>
    <t>Š.SEDU 39, 42, 45, 48 CM, NOSNOST 125KG, NASTAVITELNÁ VÝŠKA,SKLON,TĚŽIŠTĚ</t>
  </si>
  <si>
    <t>0171576</t>
  </si>
  <si>
    <t>WIDEX UNIQUE U-PA 440</t>
  </si>
  <si>
    <t>SLUCHADLO ZÁVĚSNÉ, 15 KANÁLŮ, U-PLATFORMA, PRO ZTRÁTY DO 85 DB</t>
  </si>
  <si>
    <t>0135399</t>
  </si>
  <si>
    <t>CANEO B</t>
  </si>
  <si>
    <t>Š.SEDU 39, 42, 45, 48 CM, NOSNOST 130KG, NASTAVITELNÁ VÝŠKA SEDU A TĚŽIŠTĚ</t>
  </si>
  <si>
    <t>0140796</t>
  </si>
  <si>
    <t>PÁS BEDERNÍ S VYSOKOTLAKOU PELOTOU</t>
  </si>
  <si>
    <t>70-105 CM PO 5 CM</t>
  </si>
  <si>
    <t>0171575</t>
  </si>
  <si>
    <t>WIDEX UNIQUE U-XP 440</t>
  </si>
  <si>
    <t>SLUCHADLO ZVUKOVODOVÉ, 15 KANÁLŮ, U-PLATFORMA, PRO ZTRÁTY DO 85 DB</t>
  </si>
  <si>
    <t>0171574</t>
  </si>
  <si>
    <t>WIDEX UNIQUE U-CIC 440</t>
  </si>
  <si>
    <t>SLUCHADLO KANÁLOVÉ, 15 KANÁLŮ, U-PLATFORMA, PRO ZTRÁTY DO 75 DB</t>
  </si>
  <si>
    <t>0172690</t>
  </si>
  <si>
    <t>WIDEX EVOKE E-FP 110</t>
  </si>
  <si>
    <t>0172689</t>
  </si>
  <si>
    <t>WIDEX EVOKE E-FA 110</t>
  </si>
  <si>
    <t>0172688</t>
  </si>
  <si>
    <t>WIDEX EVOKE E-FM 110</t>
  </si>
  <si>
    <t>0140734</t>
  </si>
  <si>
    <t>PÁSKA EPIKONDYLÁRNÍ CU002EP</t>
  </si>
  <si>
    <t>UNIVERZÁLNÍ, VELIKOST M-XL</t>
  </si>
  <si>
    <t>0140729</t>
  </si>
  <si>
    <t>ORTÉZA KOLENE S DLAHAMI GE001</t>
  </si>
  <si>
    <t>NÁVLEKOVÁ ORTÉZA, UNIVERZÁLNÍ, VELIKOST M-XXL</t>
  </si>
  <si>
    <t>0140741</t>
  </si>
  <si>
    <t>LÍMEC MĚKKÝ C001M</t>
  </si>
  <si>
    <t>VELIKOST S-L</t>
  </si>
  <si>
    <t>0135582</t>
  </si>
  <si>
    <t>STUPAČKA JEDNODÍLNÁ, ÚHLOVĚ STAVITELNÁ</t>
  </si>
  <si>
    <t>PŘÍSLUŠ. MECHANICKÝCH VOZÍKŮ CANEO B A CANEO E, CANEO L, CANEO XL, AS01 (RC)</t>
  </si>
  <si>
    <t>0171678</t>
  </si>
  <si>
    <t>WIDEX UNIQUE U-FM 220</t>
  </si>
  <si>
    <t>SLUCHADLO ZÁVĚSNÉ, 6 KANÁLŮ, U-PLATFORMA, PRO ZTRÁTY DO 95 DB</t>
  </si>
  <si>
    <t>0135581</t>
  </si>
  <si>
    <t>PRODLOUŽENÍ HLOUBKY SEDU A ZVÝŠENÍ NOSNOSTI NA 150 KG</t>
  </si>
  <si>
    <t>PŘÍSLUŠENSTVÍ MECHANICKÝCH VOZÍKŮ AS01 (RC)</t>
  </si>
  <si>
    <t>0171565</t>
  </si>
  <si>
    <t>WIDEX UNIQUE U-FS 220</t>
  </si>
  <si>
    <t>SLUCHADLO ZÁVĚSNÉ, 6 KANÁLŮ, U-PLATFORMA, PRO ZTRÁTY DO 95/105 DB</t>
  </si>
  <si>
    <t>0130063</t>
  </si>
  <si>
    <t>PODLOŽKA 2D STOMOCUR CLIC FLEXIBILNÍ CFLPE 7015</t>
  </si>
  <si>
    <t>PRŮMĚR KROUŽKU 70MM,ROZSAH STŘIHU 15-50MM</t>
  </si>
  <si>
    <t>0140687</t>
  </si>
  <si>
    <t>BANDÁŽ KOLENE - GENUSAN</t>
  </si>
  <si>
    <t>PLETENINOVÁ BANDÁŽ, PATELÁRNÍ SILIKONOVÁ PELOTA</t>
  </si>
  <si>
    <t>0135565</t>
  </si>
  <si>
    <t>ADX4PE-FIXACE PÁNVE</t>
  </si>
  <si>
    <t>ČTYŘBODOVÝ KYČELNÍ  FIXACE PÁNVE NA SEDAČCE VOZÍKU</t>
  </si>
  <si>
    <t>0080755</t>
  </si>
  <si>
    <t>KOMPRESY Z GÁZY STERILKOMPRES STERILNÍ</t>
  </si>
  <si>
    <t>10X10CM,8 VRSTEV,17 NITÍ,2KS</t>
  </si>
  <si>
    <t>0135564</t>
  </si>
  <si>
    <t>ADX22-VESTA</t>
  </si>
  <si>
    <t>PODPORA TRUPU,SPÍNÁNÍ NA ZIP VPŘEDU</t>
  </si>
  <si>
    <t>0130062</t>
  </si>
  <si>
    <t>PODLOŽKA 2D STOMOCUR CLIC FLEXIBILNÍ CFLPE 5715</t>
  </si>
  <si>
    <t>PRŮMĚR KROUŽKU 57MM,ROZSAH STŘIHU 15-40MM</t>
  </si>
  <si>
    <t>0135561</t>
  </si>
  <si>
    <t>AD18-PÁS FIXAČNÍ</t>
  </si>
  <si>
    <t>VESTA PRO PODPORU TRUPU</t>
  </si>
  <si>
    <t>0080749</t>
  </si>
  <si>
    <t>5X5CM,8 VRSTEV,17 NITÍ,2KS</t>
  </si>
  <si>
    <t>0170835</t>
  </si>
  <si>
    <t>SÁČEK 1D STOMOCUR UROSTOMICKÝ MICROSKIN, HYDROKOLOID, VÝPUSTNÝ</t>
  </si>
  <si>
    <t>BÉŽOVÝ/TRANSPARENTNÍ,15-50MM</t>
  </si>
  <si>
    <t>ZÁSOBNÍK KAZETOVÝ, 50ML</t>
  </si>
  <si>
    <t>0130080</t>
  </si>
  <si>
    <t>BÉŽOVÝ S OKÉNKEM 13-50MM</t>
  </si>
  <si>
    <t>0136409</t>
  </si>
  <si>
    <t>STEPHANIE</t>
  </si>
  <si>
    <t>DURALOVÁ BERLE ,NASTAVITELNÁ 94-117CM,NOSN.130KG</t>
  </si>
  <si>
    <t>0169607</t>
  </si>
  <si>
    <t>BÉŽOVÝ S OKÉNKEM,13-60MM</t>
  </si>
  <si>
    <t>0085688</t>
  </si>
  <si>
    <t>SÁČEK 1D STOMOCUR CLINIC, VÝPUSTNÝ</t>
  </si>
  <si>
    <t>TRANSPARENTNÍ, FILTR, 20-90MM</t>
  </si>
  <si>
    <t>0136427</t>
  </si>
  <si>
    <t>POJÍZDNÝ ZVEDÁK EAGLE 620</t>
  </si>
  <si>
    <t>VÝŠE ZDVIHU 174CM,BATERIOVÝ,BRZD.POJEZD.KOLA,NOSNOST 150KG</t>
  </si>
  <si>
    <t>0004160</t>
  </si>
  <si>
    <t>BORT STABILO KNEE SUPPORT WITH HINGE</t>
  </si>
  <si>
    <t>BANDÁŽ KOLENE S KLOUBEM STABILO 150 140</t>
  </si>
  <si>
    <t>0041030</t>
  </si>
  <si>
    <t>KANYLA TRACHEOSTOMICKÁ STANDARD SILIKON</t>
  </si>
  <si>
    <t>5 KS FILTRU LARY TUBE I.TYP ID 9,5-13,5 MM, DÉLKA 27-55 MM 7601-03 7605-07</t>
  </si>
  <si>
    <t>0063777</t>
  </si>
  <si>
    <t>VACOPED</t>
  </si>
  <si>
    <t>VAKUOVÝ FIXAČNÍ SYSTÉM STAVITELNÝ, VELIKOST S, M, L</t>
  </si>
  <si>
    <t>OPE</t>
  </si>
  <si>
    <t>0170630</t>
  </si>
  <si>
    <t>AIRSENSE 10 AUTOSET</t>
  </si>
  <si>
    <t>0062987</t>
  </si>
  <si>
    <t>VACO-ANKLE</t>
  </si>
  <si>
    <t>ORTÉZA HLEZNA FIXAČNÍ VAKUOVANÁ</t>
  </si>
  <si>
    <t>0169222</t>
  </si>
  <si>
    <t>SLUCHADLO ZÁVĚSNÉ DIGITÁLNÍ TRIMROVÉ,2 KANÁLY</t>
  </si>
  <si>
    <t>AUDIFON AVERO XP, ZTRÁTY DO 120 DB</t>
  </si>
  <si>
    <t>0170056</t>
  </si>
  <si>
    <t>PROUŽKY DIAGNOSTICKÉ RIGHTEST GS720 / MYLIFE UNIO</t>
  </si>
  <si>
    <t>INZULÍNOVÝ REŽIM,BEZKONTAKTNÍ ODBĚR TESTOVACÍHO PROUŽKU,50KS</t>
  </si>
  <si>
    <t>MUSE IQ I1000 ITC</t>
  </si>
  <si>
    <t>0004159</t>
  </si>
  <si>
    <t>BORT IMMOBILIZATION SPLINT WITH PATELLA RECESS</t>
  </si>
  <si>
    <t>DLAHA IMMOBILIZAČNÍ KOLENNÍ 145 000 BORT S VÝŘEZEM PRO PATELLU</t>
  </si>
  <si>
    <t>0172648</t>
  </si>
  <si>
    <t>KANYLA TRACHEOSTOMICKÁ PVC DURAVENT XL 1 IC</t>
  </si>
  <si>
    <t>11201, 1 VNITŘ.KANYLA, XL, VEL. 5-13</t>
  </si>
  <si>
    <t>0082783</t>
  </si>
  <si>
    <t>KANYLA TRACHEOSTOMICKÁ PVC DURAVENT</t>
  </si>
  <si>
    <t>11000, BEZ VNITŘNÍ KANYLY, VEL.3-13</t>
  </si>
  <si>
    <t>0021661</t>
  </si>
  <si>
    <t>5X10 CM, HYDROKOLOIDNÍ KRYTÍ, 10 KS</t>
  </si>
  <si>
    <t>0086767</t>
  </si>
  <si>
    <t>0015902</t>
  </si>
  <si>
    <t>10X10 CM, HYDROKOLOIDNÍ KRYTÍ, 10 KS</t>
  </si>
  <si>
    <t>0093526</t>
  </si>
  <si>
    <t>BERLE PODPAŽNÍ THUASNE W2010</t>
  </si>
  <si>
    <t>KRÁTKÁ/STŘEDNÍ/DLOUHÁ, STAVITELNÁ 135 -195 CM, HMOTNOST PACIENTA MAX. 130 KG</t>
  </si>
  <si>
    <t>0135105</t>
  </si>
  <si>
    <t>PODNOŽKA EL. POLOHOVATELNÁ</t>
  </si>
  <si>
    <t>PŘÍSLUŠENSTVÍ VOZÍKŮ PERMOBIL (RC)</t>
  </si>
  <si>
    <t>0135104</t>
  </si>
  <si>
    <t>0135101</t>
  </si>
  <si>
    <t>PODRUČKA PRO HEMIPLEGIKY 30-40 CM</t>
  </si>
  <si>
    <t>0135098</t>
  </si>
  <si>
    <t>OPĚRKA ZAD EL. POLOHOVATELNÁ DO 60°</t>
  </si>
  <si>
    <t>0135096</t>
  </si>
  <si>
    <t>DRŽÁK OVLADAČE PARALELNĚ STRANOVĚ ODKLOPNÝ</t>
  </si>
  <si>
    <t>RESOUND, ENZO 3D, ET598-DW</t>
  </si>
  <si>
    <t>SLUCHADLO BTE SUPER POWER, BATERIE V675, 12 KANÁLŮ, WIRELESS, MFI</t>
  </si>
  <si>
    <t>BERLE FRANCOUZSKÁ COMFORT -SOFT 110</t>
  </si>
  <si>
    <t>VYMĚKČENÁ RUKOJEŤ, NASTAVITELNÁ VÝŠKA 75 -97 CM, HMOTNOST PACIENTA MAX. 130 KG</t>
  </si>
  <si>
    <t>REB</t>
  </si>
  <si>
    <t>0140708</t>
  </si>
  <si>
    <t>OPĚRKA KYČLÍ</t>
  </si>
  <si>
    <t>PHONAK AUDÉO M30-312</t>
  </si>
  <si>
    <t>0093527</t>
  </si>
  <si>
    <t>BERLE FRANCOUZSKÁ MAGIC TWIN 103</t>
  </si>
  <si>
    <t>NASTAVITELNÁ VÝŠKA 75 -98 CM, HMOTNOST PACIENTA MAX. 130 KG</t>
  </si>
  <si>
    <t>0093983</t>
  </si>
  <si>
    <t>RABBIT UP</t>
  </si>
  <si>
    <t>0140707</t>
  </si>
  <si>
    <t>TOUCAN</t>
  </si>
  <si>
    <t>PHONAK BOLERO B70-SP</t>
  </si>
  <si>
    <t>9990202</t>
  </si>
  <si>
    <t>PHONAK BOLERO B70-P</t>
  </si>
  <si>
    <t>0136095</t>
  </si>
  <si>
    <t>PHONAK BOLERO B70-M</t>
  </si>
  <si>
    <t>PHONAK BOLERO B50-P</t>
  </si>
  <si>
    <t>9990454</t>
  </si>
  <si>
    <t>KOMBINOVANÉ KALHOTKY</t>
  </si>
  <si>
    <t>9990446</t>
  </si>
  <si>
    <t>PÁNEVNÍ KALHOTKY</t>
  </si>
  <si>
    <t>9990450</t>
  </si>
  <si>
    <t>KALHOTKOVÝ PÁS NEOPRÉNOVÝ</t>
  </si>
  <si>
    <t>0172706</t>
  </si>
  <si>
    <t>WIDEX EVOKE E-F2 330</t>
  </si>
  <si>
    <t>SLUCHADLO ZÁVĚSNÉ 2.4 GHZ, 12 KANÁLŮ, E-PLATFORMA, PRO ZTRÁTY DO 95/105 DB</t>
  </si>
  <si>
    <t>0023854</t>
  </si>
  <si>
    <t>BANDÁŽ KOLENNÍ N005K3</t>
  </si>
  <si>
    <t>ZN.JASPER,NEOPREN,VÝŠKA 28 CM,4 PELOTY,SILIKON.STAB.PATELY,VEL. S, M, L, XL, XXL</t>
  </si>
  <si>
    <t>0136418</t>
  </si>
  <si>
    <t>POLOHOVACÍ ŽIDLE BAYO</t>
  </si>
  <si>
    <t>S POLOHOVÁNÍM SEDU A ZÁD.OPĚRKY,Š.32,NOSNOST 35KG;Š.40,NOSNOST 50KG</t>
  </si>
  <si>
    <t>0130065</t>
  </si>
  <si>
    <t>SÁČEK 1D STOMOCUR SELECT, UZAVŘENÝ, KOLOSTOMICKÝ</t>
  </si>
  <si>
    <t>PHONAK CROS B-R</t>
  </si>
  <si>
    <t>0136474</t>
  </si>
  <si>
    <t>BERLE FRANCOUZSKÁ ECO 100 100.20</t>
  </si>
  <si>
    <t>NASTAVITELNÁ VÝŠKA 72 -95 CM, HMOTNOST PACIENTA MAX. 100 KG</t>
  </si>
  <si>
    <t>BERLE FRANCOUZSKÁ SAFE -IN ANATOMIC SOFT 118</t>
  </si>
  <si>
    <t>0078548</t>
  </si>
  <si>
    <t>CHODÍTKO DĚTSKÉ UNIVERZÁLNÍ TYP LOJZÍK</t>
  </si>
  <si>
    <t>PRO NÁCVIK CHŮZE,VÝŠKOVĚ STAVITELNÉ,NASTAVITELNÉ OPĚRKY,LÁTKOVÁ SEDAČKA</t>
  </si>
  <si>
    <t>STERILNÍ, POTAHOVANÝ KATETR, CH 16, 20CM, 30 KS</t>
  </si>
  <si>
    <t>STERILNÍ, POTAHOVANÝ KATETR, CH 14, 20CM, 30 KS</t>
  </si>
  <si>
    <t>STERILNÍ, POTAHOVANÝ KATETR, CH 12, 20CM, 30 KS</t>
  </si>
  <si>
    <t>0140499</t>
  </si>
  <si>
    <t>OPĚRKA HLAVY</t>
  </si>
  <si>
    <t>0140498</t>
  </si>
  <si>
    <t>VESTA</t>
  </si>
  <si>
    <t>NEOPRENOVÁ, KŘÍŽOVÁ, SÍŤOVÁ</t>
  </si>
  <si>
    <t>9990194</t>
  </si>
  <si>
    <t>OPĚRKY HRUDNÍKOVÉ STAVITELNÉ</t>
  </si>
  <si>
    <t>9990451</t>
  </si>
  <si>
    <t>9990443</t>
  </si>
  <si>
    <t>9990447</t>
  </si>
  <si>
    <t>9990455</t>
  </si>
  <si>
    <t>ŘEMÍNKY NA KOTNÍKY POLSTROVANÉ</t>
  </si>
  <si>
    <t>9990193</t>
  </si>
  <si>
    <t>0172263</t>
  </si>
  <si>
    <t>ABENA LIGHT MAXI 4A</t>
  </si>
  <si>
    <t>VLOŽKY ABSORPČNÍ, 1000ML, 8KS</t>
  </si>
  <si>
    <t>9990191</t>
  </si>
  <si>
    <t>PÁS BŘIŠNÍ STOMICKÝ - STOMA</t>
  </si>
  <si>
    <t>PÁS BŘIŠNÍ STOMICKÝ S OTVOREM</t>
  </si>
  <si>
    <t>0169257</t>
  </si>
  <si>
    <t>10X10CM,VLHKÉ HOJENÍ,ANTIBAKTERIÁLNÍ,REF HT 100100W,10KS</t>
  </si>
  <si>
    <t>0169256</t>
  </si>
  <si>
    <t>7X7CM,VLHKÉ HOJENÍ,ANTIBAKTERIÁLNÍ,REF HT 7070 W,10KS</t>
  </si>
  <si>
    <t>0093945</t>
  </si>
  <si>
    <t>ACTREEN LITE CATH</t>
  </si>
  <si>
    <t>STERILNÍ, POTAHOVANÝ KATETR, NELATON, CH 08, 45CM, 30 KS</t>
  </si>
  <si>
    <t>0135375</t>
  </si>
  <si>
    <t>STINGRAY FRAME</t>
  </si>
  <si>
    <t>0169255</t>
  </si>
  <si>
    <t>5X5CM,VLHKÉ HOJENÍ,ANTIBAKTERIÁLNÍ,REF HT 5050W,10KS</t>
  </si>
  <si>
    <t>0170168</t>
  </si>
  <si>
    <t>MATOPAT MATOLAST</t>
  </si>
  <si>
    <t>OBINADLO ELASTICKÉ FIXAČNÍ 15CMX4M,1KS</t>
  </si>
  <si>
    <t>0170167</t>
  </si>
  <si>
    <t>OBINADLO ELASTICKÉ FIXAČNÍ 12CMX4M,1KS</t>
  </si>
  <si>
    <t>0169254</t>
  </si>
  <si>
    <t>10X10CM,VLHKÉ HOJENÍ,ANTIBAKTERIÁLNÍ,REF HT 100100W,5KS</t>
  </si>
  <si>
    <t>0170166</t>
  </si>
  <si>
    <t>OBINADLO ELASTICKÉ FIXAČNÍ 10CMX4M,1KS</t>
  </si>
  <si>
    <t>0170164</t>
  </si>
  <si>
    <t>OBINADLO ELASTICKÉ FIXAČNÍ 6CMX4M,1KS</t>
  </si>
  <si>
    <t>0078558</t>
  </si>
  <si>
    <t>6 VELIKOSTÍ</t>
  </si>
  <si>
    <t>0170165</t>
  </si>
  <si>
    <t>OBINADLO ELASTICKÉ FIXAČNÍ 8CMX4M,1KS</t>
  </si>
  <si>
    <t>0172559</t>
  </si>
  <si>
    <t>PHONAK SKY B50-M</t>
  </si>
  <si>
    <t>0169253</t>
  </si>
  <si>
    <t>7X7CM,VLHKÉ HOJENÍ,ANTIBAKTERIÁLNÍ,REF HT 7070W,5KS</t>
  </si>
  <si>
    <t>0170162</t>
  </si>
  <si>
    <t>MATOPAT UNIVERSAL</t>
  </si>
  <si>
    <t>OBINADLO ELASTICKÉ 12CMX4M,STŘEDNÍ TAH,1KS</t>
  </si>
  <si>
    <t>0085384</t>
  </si>
  <si>
    <t>INFUZNÍ SET EASY RELEASE II</t>
  </si>
  <si>
    <t>0093395</t>
  </si>
  <si>
    <t>EPITÉZA PRSNÍ POOPERAČNÍ TRIFEATHERWEIGHT 616</t>
  </si>
  <si>
    <t>KOVOVÁ JEHLA, DÉLKA JEHLY 4,5 MM, DÉLKA HADIČKY 110 CM, 10 KS</t>
  </si>
  <si>
    <t>0172328</t>
  </si>
  <si>
    <t>WELLAND NOČNÍ URINÁLNÍ SÁČEK</t>
  </si>
  <si>
    <t>2000ML, SPOJOVACÍ HADICE 1,2M, ND700, 5KS</t>
  </si>
  <si>
    <t>0135586</t>
  </si>
  <si>
    <t>POHÁNĚCÍ OBRUČE SE SILIKONOVÝM POVLAKEM</t>
  </si>
  <si>
    <t>0135585</t>
  </si>
  <si>
    <t>HEMI KIT</t>
  </si>
  <si>
    <t>PŘÍSLUŠENSTVÍ MECHANICKÝCH VOZÍKŮ AS01, ODSAZENÍ VIDLIC O 30 MM (RC)</t>
  </si>
  <si>
    <t>0021934</t>
  </si>
  <si>
    <t>PÁS BŘIŠNÍ F301</t>
  </si>
  <si>
    <t>ZN.JASPER, VÝŠKA 23 CM, VEL. S, M</t>
  </si>
  <si>
    <t>0135416</t>
  </si>
  <si>
    <t>PELOTY BOČNÍ/PODPAŽNÍ</t>
  </si>
  <si>
    <t>PŘÍSLUŠENSTVÍ MECHANICKÝCH VOZÍKŮ CANEO B A CANEO E, CANEO L, CANEO XL, AS01</t>
  </si>
  <si>
    <t>0135411</t>
  </si>
  <si>
    <t>PŘÍSLUŠENSTVÍ MECHANICKÝCH VOZÍKŮ CANEO B A CANEO E, CANEO L, CANEO XL</t>
  </si>
  <si>
    <t>0135410</t>
  </si>
  <si>
    <t>BRZDY VOZÍKY OVLÁDANÉ JEDNOU RUKOU</t>
  </si>
  <si>
    <t>PŘÍSLUŠENSTVÍ MECHANICKÝCH VOZÍKŮ CANEO B A CANEO E, CANEO L (RC)</t>
  </si>
  <si>
    <t>0135408</t>
  </si>
  <si>
    <t>PODNOŽKY POLOHOVATELNÉ DO PŘEDNOŽENÍ, VČETNĚ OPORY LÝTEK</t>
  </si>
  <si>
    <t>0172693</t>
  </si>
  <si>
    <t>WIDEX EVOKE E-PA 220</t>
  </si>
  <si>
    <t>SLUCHADLO ZÁVĚSNÉ, 10 KANÁLŮ, E-PLATFORMA, PRO ZTRÁTY DO 85 DB</t>
  </si>
  <si>
    <t>0172692</t>
  </si>
  <si>
    <t>WIDEX EVOKE E-XP 220</t>
  </si>
  <si>
    <t>SLUCHADLO ZVUKOVODOVÉ, 10 KANÁLŮ, E-PLATFORMA, PRO ZTRÁTY DO 85 DB</t>
  </si>
  <si>
    <t>0172691</t>
  </si>
  <si>
    <t>WIDEX EVOKE E-CIC 220</t>
  </si>
  <si>
    <t>SLUCHADLO KANÁLOVÉ, 10 KANÁLŮ, E-PLATFORMA, PRO ZTRÁTY DO 75 DB</t>
  </si>
  <si>
    <t>0082563</t>
  </si>
  <si>
    <t>1D SÁČEK ILEO, MIDI, PRŮHLEDNÝ, Ø 15-50 MM, 30 KS</t>
  </si>
  <si>
    <t>STERILNÍ, POTAHOVANÝ KATETR S INTEGROVANÝM SÁČKEM, NELATON, CH 18, 37 CM, 30 KS</t>
  </si>
  <si>
    <t>STERILNÍ, POTAHOVANÝ KATETR S INTEGROVANÝM SÁČKEM, NELATON, CH 16, 37 CM, 30 KS</t>
  </si>
  <si>
    <t>STERILNÍ, POTAHOVANÝ KATETR S INTEGROVANÝM SÁČKEM, NELATON, CH 14, 37 CM, 30 KS</t>
  </si>
  <si>
    <t>0140693</t>
  </si>
  <si>
    <t>ACTREEN GLYS SET</t>
  </si>
  <si>
    <t>STERILNÍ, POTAHOVANÝ KATETR S INTEGROVANÝM SÁČKEM, NELATON, CH 12, 25 CM, 30 KS</t>
  </si>
  <si>
    <t>0140692</t>
  </si>
  <si>
    <t>STERILNÍ, POTAHOVANÝ KATETR S INTEGROVANÝM SÁČKEM, NELATON, CH 10, 50 CM, 30 KS</t>
  </si>
  <si>
    <t>STERILNÍ, POTAHOVANÝ KATETR S INTEGROVANÝM SÁČKEM, NELATON, CH 10, 25 CM, 30 KS</t>
  </si>
  <si>
    <t>STERILNÍ, POTAHOVANÝ KATETR S INTEGROVANÝM SÁČKEM, NELATON, CH 08, 50 CM, 30 KS</t>
  </si>
  <si>
    <t>STERILNÍ, POTAHOVANÝ KATETR S INTEGROVANÝM SÁČKEM, NELATON, CH 08, 25 CM, 30 KS</t>
  </si>
  <si>
    <t>0136064</t>
  </si>
  <si>
    <t>PEVNÁ 90°</t>
  </si>
  <si>
    <t>0140634</t>
  </si>
  <si>
    <t>SEDÁK AMOVIDA MOTION AV400</t>
  </si>
  <si>
    <t>ANTIDEKUBITNÍ SEDÁK, LEHČENÝ FLUIDNÍ SILIKON</t>
  </si>
  <si>
    <t>0136359</t>
  </si>
  <si>
    <t>DYNAWALK</t>
  </si>
  <si>
    <t>CHODÍTKO 4KOLOVÉ S PODPŮRNÝMI PRVKY,SKLÁDACÍ,NASTAVITELNÁ VÝŠKA A ŠÍŘKA</t>
  </si>
  <si>
    <t>MOB</t>
  </si>
  <si>
    <t>0136428</t>
  </si>
  <si>
    <t>POJÍZDNÝ ZVEDÁK EAGLE 625</t>
  </si>
  <si>
    <t>VÝŠE ZDVIHU 184CM,BATERIOVÝ,BRZD.POJEZD.KOLA,NOSNOST 175KG</t>
  </si>
  <si>
    <t>POOPERAČNÍ BOTA - GLOBOSAN</t>
  </si>
  <si>
    <t>0170080</t>
  </si>
  <si>
    <t>JEHLY K INZULÍNOVÝM PERŮM DROPLET</t>
  </si>
  <si>
    <t>4MMX32G,100KS</t>
  </si>
  <si>
    <t>0082745</t>
  </si>
  <si>
    <t>12MMX29G, 100KS</t>
  </si>
  <si>
    <t>0082744</t>
  </si>
  <si>
    <t>10MMX29G, 100KS</t>
  </si>
  <si>
    <t>0082604</t>
  </si>
  <si>
    <t>SÁČEK 1D STOMOCUR PROTECT ILEO CONVEX, VÝPUSTNÝ</t>
  </si>
  <si>
    <t>BÉŽOVÝ S OKÉNKEM,FILTR,20-43MM</t>
  </si>
  <si>
    <t>0082743</t>
  </si>
  <si>
    <t>8MMX31G, 100KS</t>
  </si>
  <si>
    <t>STOMOCUR BEZALKOHOLOVÁ OCHRANNÁ PASTA</t>
  </si>
  <si>
    <t>0085747</t>
  </si>
  <si>
    <t>PROUŽKY DIAGNOSTICKÉ ELEMENT AUTO-CODING 50 (PRO ZP KÓD 0085746)</t>
  </si>
  <si>
    <t>BALENÍ 50KS (2X25KS)</t>
  </si>
  <si>
    <t>0085746</t>
  </si>
  <si>
    <t>GLUKOMETR ELEMENT AUTO-CODING KIT</t>
  </si>
  <si>
    <t>INZULÍNOVÝ REŽIM,PŘÍSTROJ,POUZDRO,10 PROUŽKŮ,AUTOLANCETA,10KS LANCET,BATERIE</t>
  </si>
  <si>
    <t>STOMOCUR S SAFETY LOTION 50ML</t>
  </si>
  <si>
    <t>KRÉM K OCHRANĚ POKOŽKY</t>
  </si>
  <si>
    <t>STOMOCUR S SAFETY LOTION 100ML</t>
  </si>
  <si>
    <t>0169405</t>
  </si>
  <si>
    <t>PROUŽKY DIAGNOSTICKÉ GLUNEO(PRO ZP KÓD 0169404)</t>
  </si>
  <si>
    <t>DIAGNOSTICKÉ PROUŽKY KE GLUKOMETRU GLUNEO,BAL 50KS (2X25 KS)</t>
  </si>
  <si>
    <t>0135549</t>
  </si>
  <si>
    <t>FIXAČNÍ PÁS NEO-FLEX</t>
  </si>
  <si>
    <t>U75 PÁS FIXAČNÍ ČTYŘBODOVÝ,VEL. S,M,L</t>
  </si>
  <si>
    <t>0085696</t>
  </si>
  <si>
    <t>ODSTRAŇOVAČ NÁPLASTI STOMOCUR EMPLASECTAL SPRAY</t>
  </si>
  <si>
    <t>0130052</t>
  </si>
  <si>
    <t>SÁČKY ŽELATINAČNÍ SGX</t>
  </si>
  <si>
    <t>ZAHUŠŤOVACÍ SÁČKY 10KS</t>
  </si>
  <si>
    <t>0082746</t>
  </si>
  <si>
    <t>LANCETY DROPLET</t>
  </si>
  <si>
    <t>JEDNORÁZOVÁ,100KS</t>
  </si>
  <si>
    <t>0082742</t>
  </si>
  <si>
    <t>6MMX31G, 100KS</t>
  </si>
  <si>
    <t>0085686</t>
  </si>
  <si>
    <t>SÁČEK 1D STOMOCUR PROTECT ILEO MINI, VÝPUSTNÝ</t>
  </si>
  <si>
    <t>TRANSPARENTNÍ,FILTR, 10-40MM</t>
  </si>
  <si>
    <t>0135082</t>
  </si>
  <si>
    <t>PELOTA BOČNÍ TRUPOVÁ ODKLOPNÁ RP350</t>
  </si>
  <si>
    <t>PŘÍSLUŠENSTVÍ K MECHANICKÝM VOZÍKŮM PROGEO, PRAVÁ NEBO LEVÁ</t>
  </si>
  <si>
    <t>0131000</t>
  </si>
  <si>
    <t>NÍZKOTLAKÝ ADAPTÉR NATURA</t>
  </si>
  <si>
    <t>45 MM, 10 KS</t>
  </si>
  <si>
    <t>03.08.02.03</t>
  </si>
  <si>
    <t>0172058</t>
  </si>
  <si>
    <t>PROMPT SP</t>
  </si>
  <si>
    <t>0086816</t>
  </si>
  <si>
    <t>38 MM, PRŮHLEDNÝ, MALÝ, 10 KS</t>
  </si>
  <si>
    <t>0082044</t>
  </si>
  <si>
    <t>2X45 CM, KRYTÍ S TECHNOLOGIÍ HYDROFIBER, 5 KS</t>
  </si>
  <si>
    <t>V2/15-40 MM, MĚKKÝ KONVEXNÍ, BÉŽOVÝ, S OKÉNKEM, STANDARD, FILTR, 30 KS</t>
  </si>
  <si>
    <t>0172470</t>
  </si>
  <si>
    <t>3M CAVILON WIPES INKONTINENČNÍ UBROUSKY</t>
  </si>
  <si>
    <t>9274, VLHČENÉ TĚLOVÉ ČISTICÍ UBROUSKY, 8KS</t>
  </si>
  <si>
    <t>0136043</t>
  </si>
  <si>
    <t>KRÁTKÁ, 1 DLAHA, T 23</t>
  </si>
  <si>
    <t>0023202</t>
  </si>
  <si>
    <t>SEFAM CLASSIC</t>
  </si>
  <si>
    <t>SEFAM CLASSIC 19, SEFAM CLASSIC 15 - STANDARDNÍ HADICE K CPAP</t>
  </si>
  <si>
    <t>U75 ČTYŘBODOVÝ,VELIKOST S,M,L</t>
  </si>
  <si>
    <t>0135552</t>
  </si>
  <si>
    <t>FIXAČNÍ RAMENNÍ POPRUHY TYP H</t>
  </si>
  <si>
    <t>U79, VELIKOST S,M,L,XL</t>
  </si>
  <si>
    <t>0172570</t>
  </si>
  <si>
    <t>PHONAK SKY B70-PR</t>
  </si>
  <si>
    <t>0136374</t>
  </si>
  <si>
    <t>TĚHOTENSKÝ PODPŮRNÝ PÁS LOMBAMUM 0805</t>
  </si>
  <si>
    <t>2 PŘEDNÍ PÁSY, VÝŠKA 21 CM, UNIVERZÁLNÍ VELIKOST</t>
  </si>
  <si>
    <t>0172568</t>
  </si>
  <si>
    <t>PHONAK SKY B70-UP</t>
  </si>
  <si>
    <t>NELATON KATETR, NEPOTAHOVANÝ CH 20, 40 CM, 100 KS</t>
  </si>
  <si>
    <t>NELATON KATETR, NEPOTAHOVANÝ CH 18, 40 CM, 100 KS</t>
  </si>
  <si>
    <t>NELATON KATETR, NEPOTAHOVANÝ CH 16, 40 CM, 100 KS</t>
  </si>
  <si>
    <t>NELATON KATETR, NEPOTAHOVANÝ CH 14, 40 CM, 100 KS</t>
  </si>
  <si>
    <t>NELATON KATETR, NEPOTAHOVANÝ CH 12, 40 CM, 100 KS</t>
  </si>
  <si>
    <t>NELATON KATETR, NEPOTAHOVANÝ CH 10, 40 CM, 100 KS</t>
  </si>
  <si>
    <t>0169792</t>
  </si>
  <si>
    <t>OMNICAN FINE</t>
  </si>
  <si>
    <t>(31G) 0,25 MM X 6MM</t>
  </si>
  <si>
    <t>0169793</t>
  </si>
  <si>
    <t>(31G) 0,25 MM X 4MM</t>
  </si>
  <si>
    <t>0022009</t>
  </si>
  <si>
    <t>(29G) 0,33MM X 12MM</t>
  </si>
  <si>
    <t>0142192</t>
  </si>
  <si>
    <t>OMNITEST® 5 TESTOVACÍ PROUŽKY</t>
  </si>
  <si>
    <t>2 X 25 KS</t>
  </si>
  <si>
    <t>0085439</t>
  </si>
  <si>
    <t>OMNITEST® PLUS TESTOVACÍ PROUŽKY</t>
  </si>
  <si>
    <t>1 X 50 KS</t>
  </si>
  <si>
    <t>0142191</t>
  </si>
  <si>
    <t>OMNITEST® 5</t>
  </si>
  <si>
    <t>BÍLÝ</t>
  </si>
  <si>
    <t>0142194</t>
  </si>
  <si>
    <t>OMNICAN® LANCE SOFT</t>
  </si>
  <si>
    <t>30G</t>
  </si>
  <si>
    <t>0085214</t>
  </si>
  <si>
    <t>28G</t>
  </si>
  <si>
    <t>BEZPEČNOSTNÍ PÁS ČTYŘBODOVÝ</t>
  </si>
  <si>
    <t>PŘÍSLUŠENSTVÍ VOZÍKŮM REHASENSE ICON 10-60, UPEVNĚNÍ SPONOU I PLOCHÝM ÚCHYTEM</t>
  </si>
  <si>
    <t>POHÁNĚCÍ OBRUČE SE SILIKONOVÝM POVRCHEM</t>
  </si>
  <si>
    <t>PŘÍSLUŠENSTVÍ VOZÍKŮM REHASENSE ICON 10-60 (RC), TLOUŠŤKA POTAHU CCA 1,5 MM</t>
  </si>
  <si>
    <t>SILIKONOVÉ NÁVLEKY OBRUČÍ KOL 22" A 24", ČERNÉ</t>
  </si>
  <si>
    <t>PŘÍSLUŠENSTVÍ VOZÍKŮM REHASENSE ICON 10-60, SÍLA STĚNY NÁVLEKU 4 MM</t>
  </si>
  <si>
    <t>0171269</t>
  </si>
  <si>
    <t>WIDEX DREAM D-FA P 220</t>
  </si>
  <si>
    <t>SLUCHADLO ZÁVĚSNÉ, 5 KANÁLŮ, TRUE-ISP, PRO ZTRÁTY DO 100/110 DB</t>
  </si>
  <si>
    <t>0170222</t>
  </si>
  <si>
    <t>WIDEX DREAM D-FA 220</t>
  </si>
  <si>
    <t>SLUCHADLO ZÁVĚSNÉ, 5 KANÁLŮ, TRUE-ISP, PRO ZTRÁTY DO 90 DB</t>
  </si>
  <si>
    <t>0170221</t>
  </si>
  <si>
    <t>WIDEX DREAM D-M CB 220</t>
  </si>
  <si>
    <t>SLUCHADLO ZÁVĚSNÉ, 5 KANÁLŮ, TRUE-ISP, PRO ZTRÁTY DO 85 DB</t>
  </si>
  <si>
    <t>0170218</t>
  </si>
  <si>
    <t>WIDEX DREAM D-FS 220</t>
  </si>
  <si>
    <t>0018169</t>
  </si>
  <si>
    <t>OVLÁDÁNÍ RYCHLOUPÍNACÍ OSY PRO KVADRUPLEGIKY</t>
  </si>
  <si>
    <t>770,00</t>
  </si>
  <si>
    <t>0018167</t>
  </si>
  <si>
    <t>KOLA 24" S PLNÝM PLÁŠTĚM</t>
  </si>
  <si>
    <t>0018164</t>
  </si>
  <si>
    <t>OBRUČ PRO KVADRUPLEGIKY VINYLOVÁ</t>
  </si>
  <si>
    <t>PŘÍSLUŠENSTVÍ MECHANICKÝCH VOZÍKŮ PANTHERA, KE KOLU 24" (RC)</t>
  </si>
  <si>
    <t>0140417</t>
  </si>
  <si>
    <t>PÁS KÝLNÍ ORTEL 2720</t>
  </si>
  <si>
    <t>OBOUSTRANNÝ, NASTAVITELNÝ, 4 VELIKOSTI</t>
  </si>
  <si>
    <t>0012005</t>
  </si>
  <si>
    <t>OR 14A PÁS BŘIŠNÍ S PŘÍDAVNÝM TAHEM</t>
  </si>
  <si>
    <t>S - XXXL, BÍLÁ</t>
  </si>
  <si>
    <t>0012004</t>
  </si>
  <si>
    <t>OR 14 PÁS BŘIŠNÍ STANDARD</t>
  </si>
  <si>
    <t>S - XXXXL, ŠIROKÝ / ÚZKÝ, BÍLÁ</t>
  </si>
  <si>
    <t>0093566</t>
  </si>
  <si>
    <t>EPITÉZA PRSNÍ HARMONY SILK TRIANGLE 471</t>
  </si>
  <si>
    <t>0082710</t>
  </si>
  <si>
    <t>INFUZNÍ SET SOFT-RELEASE-O</t>
  </si>
  <si>
    <t>YPS</t>
  </si>
  <si>
    <t>0171771</t>
  </si>
  <si>
    <t>AURUM KOLOSTOMICKÝ SÁČEK 2D</t>
  </si>
  <si>
    <t>BÉŽOVÝ, KROUŽEK 55MM, XMH2C155, 30KS</t>
  </si>
  <si>
    <t>0170231</t>
  </si>
  <si>
    <t>WIDEX DREAM D-FA 330</t>
  </si>
  <si>
    <t>SLUCHADLO ZÁVĚSNÉ, 10 KANÁLŮ, TRUE-ISP, PRO ZTRÁTY DO 90 DB</t>
  </si>
  <si>
    <t>TEFLONOVÁ JEHLA, DÉLKA JEHLY 6 MM, DÉLKA HADIČKY 100 CM, 10 KS</t>
  </si>
  <si>
    <t>TEFLONOVÁ JEHLA, DÉLKA JEHLY 9 MM, DÉLKA HADIČKY 30 CM, 10 KS</t>
  </si>
  <si>
    <t>TEFLONOVÁ JEHLA, DÉLKA JEHLY 6 MM, DÉLKA HADIČKY 30 CM, 10 KS</t>
  </si>
  <si>
    <t>TEFLONOVÁ JEHLA, DÉLKA JEHLY 9 MM, DÉLKA HADIČKY 100 CM, 10 KS</t>
  </si>
  <si>
    <t>0093568</t>
  </si>
  <si>
    <t>EPITÉZA PRSNÍ HARMONY SILK TEARDROP 473</t>
  </si>
  <si>
    <t>0170680</t>
  </si>
  <si>
    <t>INZULÍNOVÉ JEHLY VERIFINE</t>
  </si>
  <si>
    <t>PRO VŠECHNA INZULÍNOVÁ PERA, 30G X 8 MM, 100 KS</t>
  </si>
  <si>
    <t>A15</t>
  </si>
  <si>
    <t>0170678</t>
  </si>
  <si>
    <t>PRO VŠECHNA INZULÍNOVÁ PERA, 31G X 6 MM, 100 KS</t>
  </si>
  <si>
    <t>0170677</t>
  </si>
  <si>
    <t>PRO VŠECHNA INZULÍNOVÁ PERA, 31G X 5 MM, 100 KS</t>
  </si>
  <si>
    <t>0082932</t>
  </si>
  <si>
    <t>WIDEX MENU ME5-CIC</t>
  </si>
  <si>
    <t>SLUCHADLO KANÁLOVÉ, 5 KANÁLŮ HD-LOKÁTOR, ZTRÁTY DO 80 DB</t>
  </si>
  <si>
    <t>0170223</t>
  </si>
  <si>
    <t>WIDEX DREAM D-9 220</t>
  </si>
  <si>
    <t>9990429</t>
  </si>
  <si>
    <t>OPĚRKA HLAVY HLUBOKÁ S BOČNÍM VEDENÍM (ROZDÍLOVÁ CENA)</t>
  </si>
  <si>
    <t>9990261</t>
  </si>
  <si>
    <t>PODNOŽKA SPOJENÁ POLOHOVATELNÁ</t>
  </si>
  <si>
    <t>9990260</t>
  </si>
  <si>
    <t>STUPAČKA SPOJENÁ PEVNÁ ODNÍMATELNÁ</t>
  </si>
  <si>
    <t>9990258</t>
  </si>
  <si>
    <t>9990252</t>
  </si>
  <si>
    <t>9990249</t>
  </si>
  <si>
    <t>9990248</t>
  </si>
  <si>
    <t>0093497</t>
  </si>
  <si>
    <t>BERLE PŘEDLOKETNÍ SPECIÁLNÍ SKLOPNÁ BSF 07</t>
  </si>
  <si>
    <t>VYMĚKČENÁ RUKOJEŤ,2X STAVITELNÁ,ODRAZKY,NOSNOST 100KG</t>
  </si>
  <si>
    <t>9990247</t>
  </si>
  <si>
    <t>9990246</t>
  </si>
  <si>
    <t>9990245</t>
  </si>
  <si>
    <t>0135186</t>
  </si>
  <si>
    <t>FIXACE PÁNEVNÍ</t>
  </si>
  <si>
    <t>0135185</t>
  </si>
  <si>
    <t>ABDUKCE KOLENNÍ</t>
  </si>
  <si>
    <t>0039512</t>
  </si>
  <si>
    <t>0140832</t>
  </si>
  <si>
    <t>CHODÍTKO PEVNÉ W2320</t>
  </si>
  <si>
    <t>NASTAVITELNÁ VÝŠKA 78 AŽ 85 CM, HMOTNOST 1,8 KG, HMOTNOST PACIENTA MAX. 100 KG</t>
  </si>
  <si>
    <t>SWIFT FX FOR HER</t>
  </si>
  <si>
    <t>0002703</t>
  </si>
  <si>
    <t>8-50 MM, PRŮHLEDNÝ, DĚTSKÝ, FILTR, 15 KS</t>
  </si>
  <si>
    <t>0170741</t>
  </si>
  <si>
    <t>1D SÁČEK ILEO KONVEXNÍ, MIDI, BÉŽOVÝ, Ø 15-45 MM, 10 KS</t>
  </si>
  <si>
    <t>9990192</t>
  </si>
  <si>
    <t>0172934</t>
  </si>
  <si>
    <t>1D SÁČEK ILEO KONVEXNÍ, MIDI,PRŮHLEDNÝ, Ø 15-35 MM, 10 KS</t>
  </si>
  <si>
    <t>0021659</t>
  </si>
  <si>
    <t>0086769</t>
  </si>
  <si>
    <t>38/13-25 MM, 10 KS</t>
  </si>
  <si>
    <t>0002709</t>
  </si>
  <si>
    <t>PASTA VYROVNÁVACÍ STOMAHESIVE</t>
  </si>
  <si>
    <t>60 G</t>
  </si>
  <si>
    <t>0135548</t>
  </si>
  <si>
    <t>FIXAČNÍ VESTA NEO-FLEX</t>
  </si>
  <si>
    <t>U74 ČTYŘBODOVÁ</t>
  </si>
  <si>
    <t>0172932</t>
  </si>
  <si>
    <t>VACUTEX CAPILLARY WOUND DRESSINGS</t>
  </si>
  <si>
    <t>10X10CM,KAPILÁRNÍ KRYTÍ PRO VLHKÉ HOJENÍ RAN,10KS</t>
  </si>
  <si>
    <t>PXH</t>
  </si>
  <si>
    <t>0171630</t>
  </si>
  <si>
    <t>29 G /0,33 MM X 12 MM,100KS</t>
  </si>
  <si>
    <t>0171794</t>
  </si>
  <si>
    <t>SLUCHADLO CICP DIGITÁLNÍ 9-KANÁLOVÉ AŽ 4 PROGRAMY</t>
  </si>
  <si>
    <t>NEVARA 1 CICP BERNAFON ZTRÁTY DO 95DB</t>
  </si>
  <si>
    <t>0171629</t>
  </si>
  <si>
    <t>30 G /0,30 MM X 8 MM,100KS</t>
  </si>
  <si>
    <t>0172931</t>
  </si>
  <si>
    <t>5X5CM,KAPILÁRNÍ KRYTÍ PRO VLHKÉ HOJENÍ RAN,10KS</t>
  </si>
  <si>
    <t>0171628</t>
  </si>
  <si>
    <t>30 G /0,30 MM X 6 MM,100KS</t>
  </si>
  <si>
    <t>0171626</t>
  </si>
  <si>
    <t>31 G /0,25 MM X 6 MM,100KS</t>
  </si>
  <si>
    <t>0171625</t>
  </si>
  <si>
    <t>31 G /0,25 MM X 5 MM,100KS</t>
  </si>
  <si>
    <t>0171624</t>
  </si>
  <si>
    <t>31 G /0,25 MM X 4 MM,100KS</t>
  </si>
  <si>
    <t>0171623</t>
  </si>
  <si>
    <t>32 G /0,23 MM X 5 MM,100KS</t>
  </si>
  <si>
    <t>0082546</t>
  </si>
  <si>
    <t>MANŽETA TĚSNÍCÍ PRŮMĚR 39-41MM, 30KS</t>
  </si>
  <si>
    <t>0086643</t>
  </si>
  <si>
    <t>2D SÁČEK URO, VÍCEKOMOROVÝ, PRŮHLEDNÝ, Ø 60 MM, 30 KS</t>
  </si>
  <si>
    <t>0062692</t>
  </si>
  <si>
    <t>P111 M</t>
  </si>
  <si>
    <t>ANTIDEKUBITNÍ MATRACE STANDARD, PROŘEZÁVANÁ PUR PĚNA, OMYVATELNÝ POTAH</t>
  </si>
  <si>
    <t>ENLUXTRA 10X10 CM</t>
  </si>
  <si>
    <t>0140376</t>
  </si>
  <si>
    <t>BERLE FRANCOUZSKÁ DĚTSKÁ FUN-KIDS 122</t>
  </si>
  <si>
    <t>OBOUSTRANNĚ STAVITELNÁ,NASTAVITELNÁ VÝŠKA 50 -78 CM, HMOTNOST PACIENTA MAX. 100</t>
  </si>
  <si>
    <t>0088011</t>
  </si>
  <si>
    <t>ABRI SAN PREMIUM 11</t>
  </si>
  <si>
    <t>PLENY ABSORPČNÍ, PRODYŠNÉ, 3400ML, 16KS</t>
  </si>
  <si>
    <t>0169609</t>
  </si>
  <si>
    <t>URS-2K REAGENČNÍ PROUŽKY</t>
  </si>
  <si>
    <t>K VIZUÁLNÍMU URČENÍ GLUKÓZY A KETONŮ V MOČI,100KS</t>
  </si>
  <si>
    <t>YER</t>
  </si>
  <si>
    <t>0169477</t>
  </si>
  <si>
    <t>TD-4116 NEXT</t>
  </si>
  <si>
    <t>GLUKOMETR, INZULÍNOVÝ REŽIM, KOMPLETNÍ SET</t>
  </si>
  <si>
    <t>0169479</t>
  </si>
  <si>
    <t>CLEVER CHEK TD</t>
  </si>
  <si>
    <t>LANCETY, BALENÍ 100KS</t>
  </si>
  <si>
    <t>0171569</t>
  </si>
  <si>
    <t>WIDEX UNIQUE U-XP 330</t>
  </si>
  <si>
    <t>SLUCHADLO ZVUKOVODOVÉ, 10 KANÁLŮ, U-PLATFORMA, PRO ZTRÁTY DO 85 DB</t>
  </si>
  <si>
    <t>0135407</t>
  </si>
  <si>
    <t>STUPAČKY ÚHLOVĚ STAVITELNÉ</t>
  </si>
  <si>
    <t>0171568</t>
  </si>
  <si>
    <t>WIDEX UNIQUE U-CIC 330</t>
  </si>
  <si>
    <t>SLUCHADLO KANÁLOVÉ, 10 KANÁLŮ, U-PLATFORMA, PRO ZTRÁTY DO 75 DB</t>
  </si>
  <si>
    <t>0135406</t>
  </si>
  <si>
    <t>PODRUČKA S VÝŠKOVĚ STAVITELNOU LOKETNÍ OPĚRKOU</t>
  </si>
  <si>
    <t>0171980</t>
  </si>
  <si>
    <t>WIDEX UNIQUE U-FP 440</t>
  </si>
  <si>
    <t>SLUCHADLO ZÁVĚSNÉ, 15 KANÁLŮ, U-PLATFORMA, PRO ZTRÁTY DO 110 DB</t>
  </si>
  <si>
    <t>0135405</t>
  </si>
  <si>
    <t>0086585</t>
  </si>
  <si>
    <t>13-45 MM, BÉŽOVÝ, STANDARD, 10 KS</t>
  </si>
  <si>
    <t>0171958</t>
  </si>
  <si>
    <t>SLUCHADLO ZÁVĚSNÉ DIGITÁLNÍ AUDIFON KAMI S</t>
  </si>
  <si>
    <t>ZTRÁTY DO 100 DB, 12 KANÁLŮ</t>
  </si>
  <si>
    <t>0170812</t>
  </si>
  <si>
    <t>30-40 MM, PRŮHLEDNÝ,STANDARD, FILTR, 10 KS</t>
  </si>
  <si>
    <t>0086774</t>
  </si>
  <si>
    <t>0082176</t>
  </si>
  <si>
    <t>GEL LAVANID NA VYPLACHOVÁNÍ RAN S 0,04% POLYHEXANIDU</t>
  </si>
  <si>
    <t>JEDNOTLIVÉ STŘÍKAČKY,12X10G</t>
  </si>
  <si>
    <t>0172896</t>
  </si>
  <si>
    <t>1D UZAVŘENÝ SÁČEK, OBRÁCENÝ KONVEX, NEUTRÁLNÍ ŠEDÝ, 10-50, MAXI,  FILTR, 18120</t>
  </si>
  <si>
    <t>0140191</t>
  </si>
  <si>
    <t>ERFURT STANDARD</t>
  </si>
  <si>
    <t>PO-OPERAČNÍ TERAPEUTICKÁ OBUV, VELIKOST 35-48, PROVEDENÍ PRAVÁ/LEVÁ</t>
  </si>
  <si>
    <t>0172895</t>
  </si>
  <si>
    <t>1D UZAVŘENÝ SÁČEK, OBRÁCENÝ KONVEX, NEUTRÁLNÍ ŠEDÝ, 10-50, MIDI,  FILTR, 18110</t>
  </si>
  <si>
    <t>0078848</t>
  </si>
  <si>
    <t>EPITÉZA PRSNÍ TRIWING 1053X</t>
  </si>
  <si>
    <t>SILIKONOVÁ, PLNÁ,VEL.55-105</t>
  </si>
  <si>
    <t>0082802</t>
  </si>
  <si>
    <t>KANYLA TRACHEOSTOMICKÁ PVC TRACHEOTEC</t>
  </si>
  <si>
    <t>18560, BEZ MANŽETY, VEL.3-10</t>
  </si>
  <si>
    <t>0172894</t>
  </si>
  <si>
    <t>1D UZAVŘENÝ SÁČEK, OBRÁCENÝ KONVEX, NEUTRÁLNÍ ŠEDÝ, 10-40, MAXI,  FILTR, 18102</t>
  </si>
  <si>
    <t>9990290</t>
  </si>
  <si>
    <t>PÁSEK NA SUCHÝ ZIP NA FIXACI NOHOU</t>
  </si>
  <si>
    <t>0172893</t>
  </si>
  <si>
    <t>1D UZAVŘENÝ SÁČEK, OBRÁCENÝ KONVEX, NEUTRÁLNÍ ŠEDÝ, 10-40, MIDI,  FILTR, 18101</t>
  </si>
  <si>
    <t>0078847</t>
  </si>
  <si>
    <t>EPITÉZA PRSNÍ TRIVARIA 1043X</t>
  </si>
  <si>
    <t>SILIKONOVÁ, PLNÁ,VEL.65-115</t>
  </si>
  <si>
    <t>0172892</t>
  </si>
  <si>
    <t>1D UZAVŘENÝ SÁČEK, OBRÁCENÝ KONVEX, NEUTRÁLNÍ ŠEDÝ, 10-40, MINI, FILTR, 18100</t>
  </si>
  <si>
    <t>0170020</t>
  </si>
  <si>
    <t>SLUCHADLO BOLTCOVÉ DIGITÁLNÍ AUDIFON LIBRA IS+ P</t>
  </si>
  <si>
    <t>0093897</t>
  </si>
  <si>
    <t>LÍMEC KRČNÍ TYP PHILADELPHIA PAN 1.02</t>
  </si>
  <si>
    <t>DVOUDÍLNÝ, STAVITELNÝ,</t>
  </si>
  <si>
    <t>AVANTI AKTIV JUNIOR 1.736</t>
  </si>
  <si>
    <t>AVANTI AKTIV 1.736</t>
  </si>
  <si>
    <t>0093625</t>
  </si>
  <si>
    <t>ORTÉZA KOLENNÍ KRÁTKÁ ODLEHČUJÍCÍ ČÉŠKU 1124</t>
  </si>
  <si>
    <t>PRODYŠNÝ NEOPRÉN S BAVL.VYPODL., BÉŽOVÝ, UNI, FIXACE PÁSEM NA SUCHÝ ZIP</t>
  </si>
  <si>
    <t>0086099</t>
  </si>
  <si>
    <t>2D PODLOŽKA, 40MM, DĚTSKÁ 10-40 MM, 01790</t>
  </si>
  <si>
    <t>0085683</t>
  </si>
  <si>
    <t>KROUŽEK EAKIN PEG VELKÝ 839011</t>
  </si>
  <si>
    <t>MOTION CHARGE&amp;GO 7NX</t>
  </si>
  <si>
    <t>0003056</t>
  </si>
  <si>
    <t>SCOI SHOULDER BRACE</t>
  </si>
  <si>
    <t>RAMENNÍ ORTÉZA SCOI, ABDUKČNÍ DLAHA UNIVERZÁLNÍ</t>
  </si>
  <si>
    <t>0005886</t>
  </si>
  <si>
    <t>STUPAČKY ÚHLOVĚ STAVITELNÉ (ROZDÍLOVÁ CENA)</t>
  </si>
  <si>
    <t>0005838</t>
  </si>
  <si>
    <t>102 CARBON</t>
  </si>
  <si>
    <t>0135081</t>
  </si>
  <si>
    <t>PODNOŽKA POLOHOVACÍ RP351</t>
  </si>
  <si>
    <t>0135080</t>
  </si>
  <si>
    <t>OPĚRKA HLAVY NASTAVITELNÁ SKLÁDACÍ RP347</t>
  </si>
  <si>
    <t>0019488</t>
  </si>
  <si>
    <t>NÁVLEK SILIKONOVÝ NA OBRUČE RP309</t>
  </si>
  <si>
    <t>0063880</t>
  </si>
  <si>
    <t>NÁVLEK PAHÝLOVÝ PRONA KLIMATEX, VEL. 2, KAT. 1</t>
  </si>
  <si>
    <t>P-PRONA KLX1-2, ROZMĚR 20 X 35</t>
  </si>
  <si>
    <t>0019426</t>
  </si>
  <si>
    <t>OBRUČ PRO KVADRUPLEGIKY S VÝSTUPKY RP308</t>
  </si>
  <si>
    <t>0019424</t>
  </si>
  <si>
    <t>RYCHLOUPÍNACÍ OSA PRO KVADRUPLEGIKY TETRACLIP RP307</t>
  </si>
  <si>
    <t>0019310</t>
  </si>
  <si>
    <t>KOLEČKO STABILIZAČNÍ SKLOPNÉ RP303</t>
  </si>
  <si>
    <t>0085695</t>
  </si>
  <si>
    <t>SÁČEK 2D STOMOCUR VÝPUSTNÝ CLIC URO UD5757CW</t>
  </si>
  <si>
    <t>BÉŽOVÝ S OKÉNKEM, KROUŽEK 57MM, VYPOUŠTĚCÍ  VENTIL</t>
  </si>
  <si>
    <t>0080992</t>
  </si>
  <si>
    <t>10CMX4M,TAŽNOST 160%,1KS</t>
  </si>
  <si>
    <t>0085694</t>
  </si>
  <si>
    <t>SÁČEK 2D STOMOCUR VÝPUSTNÝ CLIC URO UD4545CW</t>
  </si>
  <si>
    <t>BÉŽOVÝ S OKÉNKEM, KROUŽEK 45MM, VYPOUŠTĚCÍ VENTIL</t>
  </si>
  <si>
    <t>0130077</t>
  </si>
  <si>
    <t>SÁČEK 2D STOMOCUR VÝPUSTNÝ CLIC ILEO VIDF7070CW</t>
  </si>
  <si>
    <t>BÉŽOVÝ S OKÉNKEM, FILTR, KROUŽEK 70MM, SAFE SEAL SYSTÉM</t>
  </si>
  <si>
    <t>0080991</t>
  </si>
  <si>
    <t>8CMX4M,TAŽNOST 160%,1KS</t>
  </si>
  <si>
    <t>0135276</t>
  </si>
  <si>
    <t>VOZÍK ELEKTRICKÝ FOREST 3</t>
  </si>
  <si>
    <t>ŠÍŘE SEDU 40,45,50CM, NOSNOST 130KG,ANAT.SED A ZÁD.OPĚRKA,OSVĚTLENÍ</t>
  </si>
  <si>
    <t>0130076</t>
  </si>
  <si>
    <t>SÁČEK 2D STOMOCUR VÝPUSTNÝ CLIC ILEO VIDF5757CW</t>
  </si>
  <si>
    <t>BÉŽOVÝ S OKÉNKEM, FILTR, KROUŽEK 57MM SAFE SEAL SYSTÉM</t>
  </si>
  <si>
    <t>0080990</t>
  </si>
  <si>
    <t>6CMX4M,TAŽNOST 160%,1KS</t>
  </si>
  <si>
    <t>0130075</t>
  </si>
  <si>
    <t>SÁČEK 2D STOMOCUR VÝPUSTNÝ CLIC ILEO VIDF4545CW</t>
  </si>
  <si>
    <t>BÉŽOVÝ S OKÉNKEM ,FILTR, KROUŽEK 45MM,SAFE SEAL SYSTÉM</t>
  </si>
  <si>
    <t>0135514</t>
  </si>
  <si>
    <t>OPĚRKA HLAVY VELKÁ, NASTAVITELNÁ, ODNÍMATELNÁ, 3D DRŽÁK</t>
  </si>
  <si>
    <t>PŘÍSLUŠENSVÍ VOZÍKŮ SANGO, POLSTR 40X11 CM</t>
  </si>
  <si>
    <t>0016401</t>
  </si>
  <si>
    <t>KÜSCHALL ULTRA LIGHT</t>
  </si>
  <si>
    <t>PODNOŽKY DĚLENÉ ÚHLOVĚ STAVITELNÉ - PŘÍSLUŠENSTVÍ K VOZÍKŮM KÜSCHALL (RC)</t>
  </si>
  <si>
    <t>0135513</t>
  </si>
  <si>
    <t>OPĚRKA HLAVY NASTAVITELNÁ, ODNÍMATELNÁ, 3D DRŽÁK</t>
  </si>
  <si>
    <t>PŘÍSLUŠENSVÍ VOZÍKŮ SANGO</t>
  </si>
  <si>
    <t>0135512</t>
  </si>
  <si>
    <t>OPĚRKA ZAD ELEKTRICKY POLOHOVACÍ DO 30°</t>
  </si>
  <si>
    <t>0135509</t>
  </si>
  <si>
    <t>SEDAČKA ELEKTRICKY POLOHOVACÍ DO 45°</t>
  </si>
  <si>
    <t>0135188</t>
  </si>
  <si>
    <t>PŘÍSLUŠENSTVÍ K PODVOZKU SPECIÁLNÍMU TOM4-CSI</t>
  </si>
  <si>
    <t>0135508</t>
  </si>
  <si>
    <t>ROZŠÍŘENÍ SEDU 54-58 CM</t>
  </si>
  <si>
    <t>0135507</t>
  </si>
  <si>
    <t>PRODLOUŽENÍ HLOUBKY SEDU 48-55 CM</t>
  </si>
  <si>
    <t>0135506</t>
  </si>
  <si>
    <t>SANGO M (MWD)</t>
  </si>
  <si>
    <t>ANATOMICKÝ SEDACÍ SYSTÉM, Š. SEDU 42-52 CM, NOSNOST 160KG, STŘEDOVÝ POHON</t>
  </si>
  <si>
    <t>0135505</t>
  </si>
  <si>
    <t>SANGO F (FWD)</t>
  </si>
  <si>
    <t>ANATOMICKÝ SEDACÍ SYSTÉM, Š. SEDU 42-52 CM, NOSNOST 160KG, POHÁNĚNÁ PŘEDNÍ KOLA</t>
  </si>
  <si>
    <t>0135504</t>
  </si>
  <si>
    <t>SANGO R (RWD)</t>
  </si>
  <si>
    <t>ANATOMICKÝ SEDACÍ SYSTÉM, Š. SEDU 42-52 CM, NOSNOST 160KG, POHÁNĚNÁ ZADNÍ KOLA</t>
  </si>
  <si>
    <t>0136239</t>
  </si>
  <si>
    <t>NÁSTAVEC ZVYŠOVACÍ PRO OPĚRKU HLAVY, VEL. SM42</t>
  </si>
  <si>
    <t>PŘÍSLUŠENSTVÍ  K POLOHOVACÍMU ZAŘÍZENÍ TAMPA</t>
  </si>
  <si>
    <t>0136238</t>
  </si>
  <si>
    <t>OPĚRKA HLAVY ANATOMICKÁ, VÝŠ.A ÚHL. NASTAV., VEL. SM42</t>
  </si>
  <si>
    <t>PŘÍSLUŠENSTVÍ  K POLOHOVACÍMU ZAŘÍZENÍ TAMPA (RC)</t>
  </si>
  <si>
    <t>0019917</t>
  </si>
  <si>
    <t>ACTION 4 NG</t>
  </si>
  <si>
    <t>POSTRANICE VÝŠKOVĚ STAVITELNÉ, ODKLOPNÉ - PŘÍSLUŠENSTVÍ K VOZÍKŮM ACTION 4 (RC)</t>
  </si>
  <si>
    <t>0140727</t>
  </si>
  <si>
    <t>ORTÉZA RUKY KOREKČNÍ MEZIPRSTOVÁ</t>
  </si>
  <si>
    <t>PROVEDENÍ PRO PRSTY PRAVÉ A LEVÉ RUKY, VELIKOST 1 - 3</t>
  </si>
  <si>
    <t>ING</t>
  </si>
  <si>
    <t>04.03.01.02</t>
  </si>
  <si>
    <t>0171580</t>
  </si>
  <si>
    <t>WIDEX DREAM D-CIC 50</t>
  </si>
  <si>
    <t>0170214</t>
  </si>
  <si>
    <t>WIDEX DREAM D-9 110</t>
  </si>
  <si>
    <t>0169091</t>
  </si>
  <si>
    <t>0011973</t>
  </si>
  <si>
    <t>222 KL-S</t>
  </si>
  <si>
    <t>BERLE PŘEDLOKETNÍ BAREVNÁ, VYMĚKČENÉ DRŽADLO, NASTAVITELNÁ VÝŠKA</t>
  </si>
  <si>
    <t>0011971</t>
  </si>
  <si>
    <t>222 KL</t>
  </si>
  <si>
    <t>0136165</t>
  </si>
  <si>
    <t>01-3016W5</t>
  </si>
  <si>
    <t>CHODÍTKO 2-KOLOVÉ SKLÁDACÍ, NOSNOST 100 KG</t>
  </si>
  <si>
    <t>0169080</t>
  </si>
  <si>
    <t>KRYTÍ ANTIMIKROBIÁLNÍ ALGIVON</t>
  </si>
  <si>
    <t>ALGINÁTOVÉ, NAPUŠTĚNÉ ACTIVON MEDEM,10X10CM,5KS</t>
  </si>
  <si>
    <t>0136161</t>
  </si>
  <si>
    <t>01-3213</t>
  </si>
  <si>
    <t>CHODÍTKO BODOVÉ SKLÁDACÍ PEVNÉ NEBO KROKOVACÍ (2 FUNKCE), NOSNOST 100 KG</t>
  </si>
  <si>
    <t>0169119</t>
  </si>
  <si>
    <t>SEDAČKA SE40</t>
  </si>
  <si>
    <t>ELEKTRICKY POLOHOVACÍ</t>
  </si>
  <si>
    <t>0136173</t>
  </si>
  <si>
    <t>02-7060L6</t>
  </si>
  <si>
    <t>NÁSTAVEC NA WC S POKLOPEM, VÝŠKA 15 CM, NOSNOST 225 KG</t>
  </si>
  <si>
    <t>0136172</t>
  </si>
  <si>
    <t>02-7060L4</t>
  </si>
  <si>
    <t>NÁSTAVEC NA WC S POKLOPEM, VÝŠKA 10 CM, NOSNOST 150 KG</t>
  </si>
  <si>
    <t>0172267</t>
  </si>
  <si>
    <t>INHALÁTOR ULTRAZVUKOVÝ UPOCKET</t>
  </si>
  <si>
    <t>VEG</t>
  </si>
  <si>
    <t>0172266</t>
  </si>
  <si>
    <t>INHALÁTOR KOMPRESOROVÝ MR DOG</t>
  </si>
  <si>
    <t>0172265</t>
  </si>
  <si>
    <t>INHALÁTOR KOMPRESOROVÝ BASIC</t>
  </si>
  <si>
    <t>0136125</t>
  </si>
  <si>
    <t>PROHAND DRQF0F</t>
  </si>
  <si>
    <t>BANDÁŽ PRO FIXACI ZÁPĚSTÍ QMED</t>
  </si>
  <si>
    <t>0136124</t>
  </si>
  <si>
    <t>NT-BAC PLUS DRQA0C</t>
  </si>
  <si>
    <t>LÍMEC KRČNÍ S VÝZTUHOU QMED, S POLYURETANOVOU VLOŽKOU</t>
  </si>
  <si>
    <t>0169264</t>
  </si>
  <si>
    <t>KRYTÍ HCEL NAT TAMPON Z MODIFIKOVANÉ CELULOZY</t>
  </si>
  <si>
    <t>5X5CM,VLHKÉ HOJENÍ,ABSORPČNÍ,REF NAT 5050 W,10KS</t>
  </si>
  <si>
    <t>0080724</t>
  </si>
  <si>
    <t>GÁZA HYDROFILNÍ KOMPRESY NESTERILNÍ</t>
  </si>
  <si>
    <t>5X5CM,8 VRSTEV,17 NITÍ,100%BA,100KS</t>
  </si>
  <si>
    <t>961</t>
  </si>
  <si>
    <t>OMAT CZ s.r.o</t>
  </si>
  <si>
    <t>0171666</t>
  </si>
  <si>
    <t>KONCENTRÁTOR KYSLÍKU FREESTYLE 5</t>
  </si>
  <si>
    <t>0140147</t>
  </si>
  <si>
    <t>EPITÉZA PRSNÍ VALANCE VARIO 1052XV</t>
  </si>
  <si>
    <t>SILIKONOVÁ, VARIO PŘILNAVÝ SYSTÉM,OBOUSTR.,VČ.PŘÍSLUŠ.VEL.60-105</t>
  </si>
  <si>
    <t>MUSE IQ I2400 ITC</t>
  </si>
  <si>
    <t>0095561</t>
  </si>
  <si>
    <t>TELESKOPICKÁ 2DÍLNÁ ALUMINIUM OPT2A</t>
  </si>
  <si>
    <t>0095560</t>
  </si>
  <si>
    <t>HŮL BÍLÁ (ČERVENOBÍLÁ - PRO HLUCHOSLEPÉ) OPĚRNÁ</t>
  </si>
  <si>
    <t>SKLÁDACÍ 4DÍLNÁ ALUMINIUM OPS4A</t>
  </si>
  <si>
    <t>0095559</t>
  </si>
  <si>
    <t>NESKLÁDACÍ (1DÍLNÁ) ALUMINIUM OPN1A</t>
  </si>
  <si>
    <t>0095573</t>
  </si>
  <si>
    <t>HŮL BÍLÁ SIGNALIZAČNÍ</t>
  </si>
  <si>
    <t>TELESKOPICKÁ 7DÍLNÁ KOMPOZIT SIT7K</t>
  </si>
  <si>
    <t>0085402</t>
  </si>
  <si>
    <t>GLUKOMETR GLUCOCARD X-METER GT-1910</t>
  </si>
  <si>
    <t>INZ.REŽ.PŘÍSTROJ,50KS TEST.PROUŽKŮ,AUTOLANC.10KS LANCET,10 LET ZÁRUKA</t>
  </si>
  <si>
    <t>0093225</t>
  </si>
  <si>
    <t>ORTÉZA HLEZNA RIGIDNÍ PAN 8.05</t>
  </si>
  <si>
    <t>TYP WALKER S PROTISKLUZOVOU PODRÁŽKOU</t>
  </si>
  <si>
    <t>0062925</t>
  </si>
  <si>
    <t>ORTÉZA PERONEÁLNÍ PAN 8.04</t>
  </si>
  <si>
    <t>PEVNÝ ANATOMICKY TVAROVANÝ VÝLISEK, PRAVÝ A LEVÝ</t>
  </si>
  <si>
    <t>0011671</t>
  </si>
  <si>
    <t>ORTÉZA HLEZNA S TŘEMI DLAHAMI A FIXAČNÍM PÁSKEM PAN 8.03</t>
  </si>
  <si>
    <t>FIXACE HLEZNA, JEDNA ZADNÍ A DVĚ BOČNÍ DLAHY, OSMIČKOVÝ TAH</t>
  </si>
  <si>
    <t>0011670</t>
  </si>
  <si>
    <t>ORTÉZA HLEZNA S DLAHAMI FIXAČNÍ PAN 8.02</t>
  </si>
  <si>
    <t>ROZEPINATELNÁ S BOČNÍMI DLAHAMI A ELASTICKÝM FIXAČNÍM PÁSKEM</t>
  </si>
  <si>
    <t>MINIASPEED BATTERY PLUS</t>
  </si>
  <si>
    <t>0011669</t>
  </si>
  <si>
    <t>ORTÉZA HLEZNA S PELOTAMI PAN 8.01</t>
  </si>
  <si>
    <t>NÁVLEKOVÁ S ELASTICKÝM FIXAČNÍM PÁSEM</t>
  </si>
  <si>
    <t>0140756</t>
  </si>
  <si>
    <t>ORTÉZA KOLENNÍHO KLOUBU KRÁTKÁ S PRUŽINOVÝMI VÝZTUHAMI PAN 7.17</t>
  </si>
  <si>
    <t>NÁVLEKOVÁ, ÚPLETOVÁ S BOČNÍMI PRUŽINOVÝMI VÝZTUHAMI</t>
  </si>
  <si>
    <t>0169180</t>
  </si>
  <si>
    <t>5CMX5CM ALGINÁTOVÉ KRYTÍ S ABSORPČNÍ VLASTNOSTÍ A GELOVOU VRSTVOU,STERILNÍ,10KS</t>
  </si>
  <si>
    <t>0171338</t>
  </si>
  <si>
    <t>TYL FULL OXY ANTIMICROBIAL 7,5X7,5CM</t>
  </si>
  <si>
    <t>7,5X7,5CM,1KS</t>
  </si>
  <si>
    <t>56,25</t>
  </si>
  <si>
    <t>0130055</t>
  </si>
  <si>
    <t>PODLOŽKA 2D STOMOCUR SOFT ALGINAT</t>
  </si>
  <si>
    <t>ROZSAH  STŘIHU 20-40MM</t>
  </si>
  <si>
    <t>0142466</t>
  </si>
  <si>
    <t>SEDÁK AMOVIDA MOTION SYNERGY AV300</t>
  </si>
  <si>
    <t>0082621</t>
  </si>
  <si>
    <t>30 MM, BÉŽOVÝ, STANDARD, FILTR, 10 KS</t>
  </si>
  <si>
    <t>0025586</t>
  </si>
  <si>
    <t>PODRUČKA PRO HEMIPLEGIKY NASTAVITELNÁ RP409</t>
  </si>
  <si>
    <t>0025535</t>
  </si>
  <si>
    <t>PÁKA BRZDY PRODLOUŽENÁ RP407</t>
  </si>
  <si>
    <t>0025336</t>
  </si>
  <si>
    <t>PLURIEL</t>
  </si>
  <si>
    <t>VOZÍK MECHANICKÝ ODLEHČENÝ, ADAPTÉR TĚŽIŠTĚ, Š. 39,42,45,48,51,54 CM</t>
  </si>
  <si>
    <t>0169781</t>
  </si>
  <si>
    <t>0082622</t>
  </si>
  <si>
    <t>40 MM, BÉŽOVÝ, STANDARD, FILTR, 10 KS</t>
  </si>
  <si>
    <t>0172037</t>
  </si>
  <si>
    <t>V2/10-35 MM, FLEXIBILNÍ KONVEXNÍ, BÉŽOVÝ, S OKÉNKEM, STANDARD, 10 KS</t>
  </si>
  <si>
    <t>0093070</t>
  </si>
  <si>
    <t>ORTÉZA LUMBOSACRÁLNÍ S KOVOVÝMI VÝZTUHAMI 2064</t>
  </si>
  <si>
    <t>ELASTICKÝ  MATERIÁL, KŘÍŽOVÉ TAHY, 5 VELIKOSTÍ, BÉŽOVÝ</t>
  </si>
  <si>
    <t>0080285</t>
  </si>
  <si>
    <t>OBINADLO ELASTICKÉ PLETENÉ</t>
  </si>
  <si>
    <t>0135279</t>
  </si>
  <si>
    <t>OPĚRKA HLAVY L55</t>
  </si>
  <si>
    <t>POLOHOVACÍ ANATOMICKÁ, TYP SOFT</t>
  </si>
  <si>
    <t>0080284</t>
  </si>
  <si>
    <t>0078380</t>
  </si>
  <si>
    <t>POSTRANICE B04</t>
  </si>
  <si>
    <t>S VÝŠKOVĚ STAVITELNOU PODRUČKOU</t>
  </si>
  <si>
    <t>POSTRANICE B05</t>
  </si>
  <si>
    <t>POSTRANICE B04DL</t>
  </si>
  <si>
    <t>0135551</t>
  </si>
  <si>
    <t>FIXAČNÍ RAMENNÍ POPRUHY BASIC NEO-FLEX</t>
  </si>
  <si>
    <t>U78, VELIKOST S,M,L</t>
  </si>
  <si>
    <t>0136067</t>
  </si>
  <si>
    <t>BANDÁŽ LOKTE</t>
  </si>
  <si>
    <t>0019444</t>
  </si>
  <si>
    <t>KÝLNÍ PÁS TŘÍSELNÝ EXTRA PEVNÝ</t>
  </si>
  <si>
    <t>1-STRANNÁ I OBOUSTRANNÁ KÝLA, ODNÍMATELNÉ PELOTY 11X7CM, BARVA ŠEDÁ</t>
  </si>
  <si>
    <t>0019443</t>
  </si>
  <si>
    <t>KÝLNÍ PÁS TŘÍSELNÝ</t>
  </si>
  <si>
    <t>1-STRANNÁ I OBOUSTRANNÁ KÝLA, ODNÍMATELNÉ PELOTY 10,5X6CM, BARVA BÍLÁ</t>
  </si>
  <si>
    <t>BŘIŠNÍ PODPŮRNÝ PÁS DYNABELT 7010 07</t>
  </si>
  <si>
    <t>ZADNÍ DLAHY, VÝŠKA PÁSU 16 CM, 5 VELIKOSTÍ</t>
  </si>
  <si>
    <t>0136066</t>
  </si>
  <si>
    <t>0019441</t>
  </si>
  <si>
    <t>ORTÉZA BŘIŠNÍ PÁS LOMBOGIB TĚHOTENSKÝ</t>
  </si>
  <si>
    <t>VÝŠKA 26CM, VRTVA AÉRALIS, V-VÝZTUŽE, SUCHÝ ZIP, BARVA ŠEDÁ</t>
  </si>
  <si>
    <t>0019442</t>
  </si>
  <si>
    <t>ORTÉZA BŘIŠNÍ PÁS A.S.B.</t>
  </si>
  <si>
    <t>VÝŠKA 25CM, ABDOMINÁLNÍ VÝZTUŽ, SUCHÝ ZIP, BARVA ČERNÁ</t>
  </si>
  <si>
    <t>0142806</t>
  </si>
  <si>
    <t>SETY INF. TEFLONOVÉ AUTOSOFT 90 SAMOZAVÁDĚCÍ KOLMÝ 6MM/110CM 10 KS</t>
  </si>
  <si>
    <t>0142807</t>
  </si>
  <si>
    <t>SETY INF. TEFLONOVÉ AUTOSOFT 90 SAMOZAVÁDĚCÍ KOLMÝ 9MM/60CM 10 KS</t>
  </si>
  <si>
    <t>0142817</t>
  </si>
  <si>
    <t>SETY INF. KOVOVÉ TRUSTEEL 6MM/60CM 10 KS</t>
  </si>
  <si>
    <t>GLUKOMETR VERI - Q 1002</t>
  </si>
  <si>
    <t>0039771</t>
  </si>
  <si>
    <t>PÁS BEDERNÍ JL006</t>
  </si>
  <si>
    <t>ZN.JASPER, VÝŠKA 23 CM, DVOJÍ TAH, VEL. S, M, L, XL, XXL, XXXL</t>
  </si>
  <si>
    <t>0039769</t>
  </si>
  <si>
    <t>BANDÁŽ KOLENNÍ N005J3</t>
  </si>
  <si>
    <t>ZN.JASPER, NEOPREN, VÝŠKA 28 CM, 6 PELOT, VEL. M, L, XL, XXL</t>
  </si>
  <si>
    <t>0172920</t>
  </si>
  <si>
    <t>AQVITOX FLOWFIBER AG</t>
  </si>
  <si>
    <t>5X5CM,ANTIMIKROBIÁLNÍ SE STŘÍBREM,10KS</t>
  </si>
  <si>
    <t>0039768</t>
  </si>
  <si>
    <t>BANDÁŽ KOLENNÍ N005J2</t>
  </si>
  <si>
    <t>ZN.JASPER, NEOPREN, VÝŠKA 28 CM, 4 PELOTY, VEL. M, L, XL, XXL</t>
  </si>
  <si>
    <t>0172921</t>
  </si>
  <si>
    <t>10X10CM,ANTIMIKROBIÁLNÍ SE STŘÍBREM,10KS</t>
  </si>
  <si>
    <t>0023855</t>
  </si>
  <si>
    <t>BANDÁŽ RAMENNÍ SP-A</t>
  </si>
  <si>
    <t>ZN.JASPER, VEL. S, M, L, XL</t>
  </si>
  <si>
    <t>0080726</t>
  </si>
  <si>
    <t>10X10CM,8 VRSTEV,17 NITÍ,100%BA,100KS</t>
  </si>
  <si>
    <t>0169265</t>
  </si>
  <si>
    <t>7X7CM,VLHKÉ HOJENÍ,ABSORPČNÍ,REF NAT 7070 W,10KS</t>
  </si>
  <si>
    <t>0169262</t>
  </si>
  <si>
    <t>7X7CM,VLHKÉ HOJENÍ,ABSORPČNÍ,REF NAT 7070 W,5KS</t>
  </si>
  <si>
    <t>0140869</t>
  </si>
  <si>
    <t>EPITÉZA AMOENA CONTACT 2S</t>
  </si>
  <si>
    <t>SAMOLEPÍCÍ, SYMETRICKÁ, TERMOREGULAČNÍ MATERIÁL COMFORT+, 381</t>
  </si>
  <si>
    <t>0169259</t>
  </si>
  <si>
    <t>7X7CM,VLHKÉ HOJENÍ,ABSORPČNÍ,REF NAT 7070 W,1KS</t>
  </si>
  <si>
    <t>49,00</t>
  </si>
  <si>
    <t>0080725</t>
  </si>
  <si>
    <t>7,5X7,5CM,8 VRSTEV,17 NITÍ,100%BA,100KS</t>
  </si>
  <si>
    <t>0136051</t>
  </si>
  <si>
    <t>JEDNOOSÁ DLAHA, T 200</t>
  </si>
  <si>
    <t>ŽENSKÝ KATETR, NEPOTAHOVANÝ CH 12, 18 CM, 100 KS</t>
  </si>
  <si>
    <t>ŽENSKÝ KATETR, NEPOTAHOVANÝ CH 10, 18 CM, 100 KS</t>
  </si>
  <si>
    <t>ŽENSKÝ KATETR, NEPOTAHOVANÝ CH 08, 18 CM, 100 KS</t>
  </si>
  <si>
    <t>0002705</t>
  </si>
  <si>
    <t>10X10 CM, 5 KS</t>
  </si>
  <si>
    <t>0002707</t>
  </si>
  <si>
    <t>PUDR STOMAHESIVE</t>
  </si>
  <si>
    <t>ZÁSYPOVÝ, 25 G</t>
  </si>
  <si>
    <t>0002704</t>
  </si>
  <si>
    <t>SÁČEK 1D STOMADRESS UROSTOMICKÝ</t>
  </si>
  <si>
    <t>8-25 MM, PRŮHLEDNÝ, DĚTSKÝ, 15 KS</t>
  </si>
  <si>
    <t>0011280</t>
  </si>
  <si>
    <t>FILM OCHRANNÝ CONVACARE</t>
  </si>
  <si>
    <t>0086815</t>
  </si>
  <si>
    <t>32 MM, PRŮHLEDNÝ, MALÝ, 10 KS</t>
  </si>
  <si>
    <t>0086814</t>
  </si>
  <si>
    <t>100 MM, PRŮHLEDNÝ, STANDARD, 10 KS</t>
  </si>
  <si>
    <t>0086763</t>
  </si>
  <si>
    <t>0093893</t>
  </si>
  <si>
    <t>CHODÍTKO ČTYŘKOLKA QUATRO V0504026</t>
  </si>
  <si>
    <t>NASTAVITELNÁ VÝŠKA 79 AŽ 98 CM, HMOTNOST 10,2 KG, HMOTNOST PACIENTA MAX. 130 KG</t>
  </si>
  <si>
    <t>0003140</t>
  </si>
  <si>
    <t>SÁČEK UROSTOMICKÝ NOČNÍ</t>
  </si>
  <si>
    <t>PRŮHLEDNÝ, 5 KS</t>
  </si>
  <si>
    <t>0081000</t>
  </si>
  <si>
    <t>OBINADLO ELASTICKÉ UNIVERSAL</t>
  </si>
  <si>
    <t>12CMX5M,TAŽNOST 110%,1KS</t>
  </si>
  <si>
    <t>0081347</t>
  </si>
  <si>
    <t>ASKINA TRANSORBENT</t>
  </si>
  <si>
    <t>KRYTÍ HYDROCELULÁRNÍ 5X7CM, ADHEZIVNÍ, (1BAL= 10KS)</t>
  </si>
  <si>
    <t>0081348</t>
  </si>
  <si>
    <t>KRYTÍ HYDROCELULÁRNÍ 10X10CM, ADHEZIVNÍ,(1BAL= 10KS)</t>
  </si>
  <si>
    <t>0081685</t>
  </si>
  <si>
    <t>0130071</t>
  </si>
  <si>
    <t>SÁČEK 2D STOMOCUR UZAVŘENÝ SOFT</t>
  </si>
  <si>
    <t>BÉŽOVÝ S OKÉNKEM, FILTR, PRŮMĚR KROUŽKU 45MM</t>
  </si>
  <si>
    <t>0081324</t>
  </si>
  <si>
    <t>ASKINA SORB</t>
  </si>
  <si>
    <t>KRYTÍ ALGINÁTOVÉ 2,7X34CM,(1BAL= 10KS)</t>
  </si>
  <si>
    <t>918,00</t>
  </si>
  <si>
    <t>0172471</t>
  </si>
  <si>
    <t>ROZTOK ACTIMARIS FORTE NA RÁNY 300ML</t>
  </si>
  <si>
    <t>NA CHRONICKÉ RÁNY A ZÁNĚTY, NA KŮŽI I SLIZNICI, I PROTI MRSA/VRE</t>
  </si>
  <si>
    <t>0170820</t>
  </si>
  <si>
    <t>SLUCHADLO ZÁVĚSNÉ DIGITÁLNÍ AUDIFON VICO P</t>
  </si>
  <si>
    <t>0082626</t>
  </si>
  <si>
    <t>28 MM, BÉŽOVÝ, STANDARD, FILTR, 10 KS</t>
  </si>
  <si>
    <t>0170816</t>
  </si>
  <si>
    <t>40-50 MM, BÉŽOVÝ, S OKÉNKEM, STANDARD, FILTR, 10 KS</t>
  </si>
  <si>
    <t>0082634</t>
  </si>
  <si>
    <t>61 MM, BÉŽOVÝ, STANDARD, FILTR, 30 KS</t>
  </si>
  <si>
    <t>0082653</t>
  </si>
  <si>
    <t>45 MM, BÉŽOVÝ, STANDARD, FILTR, 10 KS</t>
  </si>
  <si>
    <t>0082635</t>
  </si>
  <si>
    <t>AIRFIT P30I</t>
  </si>
  <si>
    <t>VELIKOST: S, M, L, W, SW</t>
  </si>
  <si>
    <t>0170815</t>
  </si>
  <si>
    <t>30-40 MM, BÉŽOVÝ, S OKÉNKEM, STANDARD, FILTR, 10 KS</t>
  </si>
  <si>
    <t>0172062</t>
  </si>
  <si>
    <t>FUN P</t>
  </si>
  <si>
    <t>0136368</t>
  </si>
  <si>
    <t>ORTÉZA ZÁPĚSTÍ 045B</t>
  </si>
  <si>
    <t>ORTÉZA ZÁPĚSTÍ A PALCE RUKY S 2 DLAHAMI. FIXACE PALCE.</t>
  </si>
  <si>
    <t>0022743</t>
  </si>
  <si>
    <t>KLOUBOVÁ REHABILITAČNÍ ORTÉZA 050</t>
  </si>
  <si>
    <t>FIXACE LOKETNÍHO KLOUBU S MOŽNOSTÍ NASTAVENÍ ROZSAHU POHYBU.</t>
  </si>
  <si>
    <t>0078312</t>
  </si>
  <si>
    <t>EPIKONDYLÁRNÍ PÁSKA 103</t>
  </si>
  <si>
    <t>VHODNÉ PŘI ZÁNĚTU SVALOVÉHO ÚPONU / TENISOVÝ LOKET.</t>
  </si>
  <si>
    <t>0136232</t>
  </si>
  <si>
    <t>ABDUKČNÍ RAMENNÍ FIXACE AR15</t>
  </si>
  <si>
    <t>FIXUJE PAŽI V 15° ABDUKCI, VHODNÉ JAKO POOPERAČNÍ IMOBILIZACE.</t>
  </si>
  <si>
    <t>0022736</t>
  </si>
  <si>
    <t>RAMENNÍ BANDÁŽ 020A</t>
  </si>
  <si>
    <t>ZÁVĚS PAŽE S FIXACÍ RAMENE A LOKTE S POPRUHEM PŘES RAMENO.</t>
  </si>
  <si>
    <t>0136236</t>
  </si>
  <si>
    <t>ORTÉZA RAMENNÍHO KLOUBU DESAULT</t>
  </si>
  <si>
    <t>NAHRAZUJE DESSAULTŮV OBVAZ. IMOBILIZACE RAMENE A LOKTE V POLOZE U TĚLA.</t>
  </si>
  <si>
    <t>0022738</t>
  </si>
  <si>
    <t>RAMENNÍ BANDÁŽ 023</t>
  </si>
  <si>
    <t>LEHKÁ NEOPRENOVÁ RAMENNÍ BANDÁŽ, UMOŽŇUJE ČÁSTEČNÝ POHYB.</t>
  </si>
  <si>
    <t>0022737</t>
  </si>
  <si>
    <t>ZÁVĚSNÝ OBAL PAŽE 021</t>
  </si>
  <si>
    <t>ZÁVĚS PAŽE S NATAVITELNÝM POPRUHEM A POLSTROVÁNÍM V OBLASTI RAMENE.</t>
  </si>
  <si>
    <t>0170406</t>
  </si>
  <si>
    <t>D2B7XV ZENSIV 2-P ILEOSTOMY</t>
  </si>
  <si>
    <t>SÁČEK 2D VÝPUSTNÝ BÉŽOVÝ S OKÉNKEM A VENTILEM, KROUŽEK 70 MM, 15 KS</t>
  </si>
  <si>
    <t>0170405</t>
  </si>
  <si>
    <t>D2B6XV ZENSIV 2-P ILEOSTOMY</t>
  </si>
  <si>
    <t>SÁČEK 2D VÝPUSTNÝ BÉŽOVÝ S OKÉNKEM A VENTILEM, KROUŽEK 60 MM, 15 KS</t>
  </si>
  <si>
    <t>0170404</t>
  </si>
  <si>
    <t>D2B5XV ZENSIV 2-P ILEOSTOMY</t>
  </si>
  <si>
    <t>SÁČEK 2D VÝPUSTNÝ BÉŽOVÝ S OKÉNKEM A VENTILEM, KROUŽEK 50 MM, 15 KS</t>
  </si>
  <si>
    <t>0170394</t>
  </si>
  <si>
    <t>C2B7 ZENSIV 2-P COLOSTOMY</t>
  </si>
  <si>
    <t>SÁČEK 2D UZAVŘENÝ BÉŽOVÝ S OKÉNKEM, KROUŽEK 70MM, 15KS</t>
  </si>
  <si>
    <t>0170397</t>
  </si>
  <si>
    <t>C2B6V ZENSIV 2-P COLOSTOMY</t>
  </si>
  <si>
    <t>SÁČEK 2D UZAVŘENÝ BÉŽOVÝ S OKÉNKEM A VENTILEM, KROUŽEK 60MM, 15KS</t>
  </si>
  <si>
    <t>0170396</t>
  </si>
  <si>
    <t>C2B5V ZENSIV 2-P COLOSTOMY</t>
  </si>
  <si>
    <t>SÁČEK 2D UZAVŘENÝ BÉŽOVÝ S OKÉNKEM A VENTILEM, KROUŽEK 50MM, 15KS</t>
  </si>
  <si>
    <t>0170380</t>
  </si>
  <si>
    <t>B2N710 ZENSIV 2-P NORMAL BASEPLATE</t>
  </si>
  <si>
    <t>PODLOŽKA 2D HYDROKOLOIDNÍ K VYSTŘIŽENÍ, KROUŽEK 70MM, 5KS</t>
  </si>
  <si>
    <t>0170379</t>
  </si>
  <si>
    <t>B2N610 ZENSIV 2-P NORMAL BASEPLATE</t>
  </si>
  <si>
    <t>PODLOŽKA 2D HYDROKOLOIDNÍ K VYSTŘIŽENÍ, KROUŽEK 60MM, 5KS</t>
  </si>
  <si>
    <t>0170378</t>
  </si>
  <si>
    <t>B2N510 ZENSIV 2-P NORMAL BASEPLATE</t>
  </si>
  <si>
    <t>PODLOŽKA 2D HYDROKOLOIDNÍ K VYSTŘIŽENÍ, KROUŽEK 50MM, 5KS</t>
  </si>
  <si>
    <t>0170377</t>
  </si>
  <si>
    <t>B2N410 ZENSIV 2-P NORMAL BASEPLATE</t>
  </si>
  <si>
    <t>PODLOŽKA 2D HYDROKOLOIDNÍ K VYSTŘIŽENÍ, KROUŽEK 40MM, 5KS</t>
  </si>
  <si>
    <t>SEDÁK L15</t>
  </si>
  <si>
    <t>ANATOMICKY TVAROVANÝ, MĚKKÝ</t>
  </si>
  <si>
    <t>0078939</t>
  </si>
  <si>
    <t>KALHOTKY ABDUKČNÍ MARWELL</t>
  </si>
  <si>
    <t>SPRÁVNÉ POLOHOVÁNÍ KYČEL.KLOUBŮ NOVOROZENCE,PŘI DISPLAZII,VEL.52</t>
  </si>
  <si>
    <t>MRW</t>
  </si>
  <si>
    <t>Marwell Medic s.r.o.</t>
  </si>
  <si>
    <t>0078940</t>
  </si>
  <si>
    <t>SPRÁVNÉ POLOHOVÁNÍ KYČEL.KLOUBŮ NOVOROZENCE,PŘI DISPLAZII,VEL.58</t>
  </si>
  <si>
    <t>0169448</t>
  </si>
  <si>
    <t>DREAMSTAR DUO EVOLVE S NÁDOBKOU NA VODU</t>
  </si>
  <si>
    <t>0063924</t>
  </si>
  <si>
    <t>VSTUPNÍ FILTR VZDUCHU</t>
  </si>
  <si>
    <t>PŘÍSLUŠENSTVÍ PŘÍSTROJŮ DREAMSTAR A SANDMAN</t>
  </si>
  <si>
    <t>0169450</t>
  </si>
  <si>
    <t>NÁDOBKA NA VODU DREAMSTAR</t>
  </si>
  <si>
    <t>PŘÍSLUŠENSTVÍ K PŘÍSTROJŮM DREAMSTAR EVOLVE</t>
  </si>
  <si>
    <t>0169576</t>
  </si>
  <si>
    <t>DREAMSTAR DUOST EVOLVE S KRYTEM</t>
  </si>
  <si>
    <t>SE ZÁKLADNÍM PŘÍSLUŠENSTVÍM A ZVLHČOVAČEM BEZ NÁDOBKY NA VODU</t>
  </si>
  <si>
    <t>0169575</t>
  </si>
  <si>
    <t>DREAMSTAR DUO EVOLVE S KRYTEM</t>
  </si>
  <si>
    <t>0169728</t>
  </si>
  <si>
    <t>DREAMSTAR AUTO EVOLVE S KRYTEM</t>
  </si>
  <si>
    <t>0169574</t>
  </si>
  <si>
    <t>DREAMSTAR INFO EVOLVE S KRYTEM</t>
  </si>
  <si>
    <t>0169449</t>
  </si>
  <si>
    <t>DREAMSTAR DUOST EVOLVE S NÁDOBKOU NA VODU</t>
  </si>
  <si>
    <t>0135575</t>
  </si>
  <si>
    <t>0135574</t>
  </si>
  <si>
    <t>0135573</t>
  </si>
  <si>
    <t>POLSTR ZÁDOVÉ OPĚRKY ŘEMÍNKOVÝ, NASTAVITELNÝ</t>
  </si>
  <si>
    <t>0135572</t>
  </si>
  <si>
    <t>ZDVOJENÝ KŘÍŽ, ZVÝŠENÍ NOSNOSTI NA 180 KG</t>
  </si>
  <si>
    <t>PŘÍSLUŠENSTVÍ VOZÍKŮM REHASENSE ICON 10-60, PRO ŠÍŘI SEDU 53,57, 61 CM (RC)</t>
  </si>
  <si>
    <t>0135571</t>
  </si>
  <si>
    <t>ICON 120</t>
  </si>
  <si>
    <t>POLOH. VOZÍK VELMI VARIABILNÍ, Š. SEDU 32-51 CM, HL. 36-54 CM. NOSNOST 180 KG.</t>
  </si>
  <si>
    <t>0172560</t>
  </si>
  <si>
    <t>PHONAK SKY B50-P</t>
  </si>
  <si>
    <t>0093115</t>
  </si>
  <si>
    <t>PEVNÝ KRČNÍ LÍMEC ORTEL C4 RIGID 2396</t>
  </si>
  <si>
    <t>VÝŠKA 8,5 CM, 3 VELIKOSTI</t>
  </si>
  <si>
    <t>0172166</t>
  </si>
  <si>
    <t>KRYTÍ HYDROGELOVÉ L-MESITRAN TULLE</t>
  </si>
  <si>
    <t>LEHKÉ NEADHERENTNÍ ANTIMIKROBIÁLNÍ KRYTÍ S LÉKAŘSKÝM MEDEM 10CMX10CM,10KS</t>
  </si>
  <si>
    <t>0172554</t>
  </si>
  <si>
    <t>PHONAK SKY B30-M</t>
  </si>
  <si>
    <t>0093533</t>
  </si>
  <si>
    <t>KRČNÍ PODPĚRA S VÝZTUHOU ORTEL C1 JUNIOR 2620</t>
  </si>
  <si>
    <t>VYZTUŽENÁ, VÝŠKA 6 CM, UNIVERZÁLNÍ VELIKOST</t>
  </si>
  <si>
    <t>0093117</t>
  </si>
  <si>
    <t>POLOZTUŽENÁ KRČNÍ PODPĚRA ORTEL C2 PLUS 2392</t>
  </si>
  <si>
    <t>22 X 32 CM, 10 KS</t>
  </si>
  <si>
    <t>7040,0</t>
  </si>
  <si>
    <t>32 MM, BÉŽOVÝ, S OKÉNKEM, STANDARD, FILTR, 30 KS</t>
  </si>
  <si>
    <t>70 MM, BÉŽOVÝ, S OKÉNKEM, STANDARD, FILTR, 30 KS</t>
  </si>
  <si>
    <t>45 MM, BÉŽOVÝ, S OKÉNKEM, STANDARD, FILTR, 30 KS</t>
  </si>
  <si>
    <t>15 X 20 CM, 10 KS</t>
  </si>
  <si>
    <t>ANTIDEKUBITNÍ MATRACE POLYPLOT, INDIVIDUÁLNÍ ROZMĚRY, PROŘEZÁVANÁ PUR PĚNA</t>
  </si>
  <si>
    <t>0093300</t>
  </si>
  <si>
    <t>P903 T</t>
  </si>
  <si>
    <t>ANTIDEKUBITNÍ PODLOŽKA POD PATU, PUR PĚNA S PAMĚTÍ, ANAT. TVAR, OTVOR PRO PATU</t>
  </si>
  <si>
    <t>0022368</t>
  </si>
  <si>
    <t>JEHLY NOVOFINE</t>
  </si>
  <si>
    <t>PRO INZ.PERA NOVOPEN A INNOVO VEL.0,3X8MM/30G,100KS</t>
  </si>
  <si>
    <t>Karel Rychna</t>
  </si>
  <si>
    <t>0085114</t>
  </si>
  <si>
    <t>PRO INZ.PERA NOVOPEN A INNOVO VEL.0,25X6MM/31G,100KS</t>
  </si>
  <si>
    <t>0022364</t>
  </si>
  <si>
    <t>PODVOZEK PRO SED.ORTÉZY KIMBA NEO,VEL.2</t>
  </si>
  <si>
    <t>0136001</t>
  </si>
  <si>
    <t>OA NANO</t>
  </si>
  <si>
    <t>ORTÉZA KOLENNÍ PRO KOREKCI VAROZITY/VALGOZITY</t>
  </si>
  <si>
    <t>0082804</t>
  </si>
  <si>
    <t>KANYLA TRACHEOSTOMICKÁ PVC TRACHEOTEC SUCTION</t>
  </si>
  <si>
    <t>18930, S MANŽETOU A ODSÁV., BEZ VNITŘ. KAN. VEL.5-9</t>
  </si>
  <si>
    <t>0136378</t>
  </si>
  <si>
    <t>BANDÁŽ HLEZENNÍ 2302</t>
  </si>
  <si>
    <t>S OSMIČKOU</t>
  </si>
  <si>
    <t>9990490</t>
  </si>
  <si>
    <t>ALEVO ALU</t>
  </si>
  <si>
    <t>ODLEHČENÉ ČTYŘKOLOVÉ CHODÍTKO, SKLÁDACÍ, SEDÁTKO 45X22CM, NOSNOST 130 KG</t>
  </si>
  <si>
    <t>9990491</t>
  </si>
  <si>
    <t>CAPERO</t>
  </si>
  <si>
    <t>ODLEHČENÉ ČTYŘKOLOVÉ CHODÍTKO, SEDÁTKO 45X25M, VÁHA 5,8 KG, NOSNOST 136 KG</t>
  </si>
  <si>
    <t>0140567</t>
  </si>
  <si>
    <t>RL SMART</t>
  </si>
  <si>
    <t>ODLEHČENÉ ČTYŘKOLOVÉ CHODÍTKO, SEDÁTKO 45X25 CM, HMOTNOST 6,7KG, NOSNOST 136 KG</t>
  </si>
  <si>
    <t>0062969</t>
  </si>
  <si>
    <t>OR 10E ORTÉZA ZÁPĚSTÍ OBOUSTRANNÁ</t>
  </si>
  <si>
    <t>INTERTON, READY 4, RD480-DW</t>
  </si>
  <si>
    <t>0080202</t>
  </si>
  <si>
    <t>10CMX4M,700,1KS</t>
  </si>
  <si>
    <t>220 CSF</t>
  </si>
  <si>
    <t>220 CSK</t>
  </si>
  <si>
    <t>332 CESK</t>
  </si>
  <si>
    <t>0171085</t>
  </si>
  <si>
    <t>2D SÁČEK ILEO, MIDI, PRŮHLEDNÝ, Ø 50 MM, 30 KS</t>
  </si>
  <si>
    <t>0171084</t>
  </si>
  <si>
    <t>2D SÁČEK ILEO, MIDI, PRŮHLEDNÝ, Ø 40 MM, 30 KS</t>
  </si>
  <si>
    <t>0171088</t>
  </si>
  <si>
    <t>2D SÁČEK ILEO, MIDI, BÉŽOVÝ, Ø 40 MM, 30 KS</t>
  </si>
  <si>
    <t>0080754</t>
  </si>
  <si>
    <t>7,5X7,5CM,8 VRSTEV,17 NITÍ,25X2KS</t>
  </si>
  <si>
    <t>0135562</t>
  </si>
  <si>
    <t>ADX18-ELASTICKÝ SE SUCHÝM ZIPEM</t>
  </si>
  <si>
    <t>PÁS FIXAČNÍ DVOUBODOVÝ UNIVERZÁLNÍ</t>
  </si>
  <si>
    <t>0130061</t>
  </si>
  <si>
    <t>PODLOŽKA 2D STOMOCUR CLIC FLEXIBILNÍ CFLPE 4515</t>
  </si>
  <si>
    <t>PRŮMĚR KROUŽKU 45MM, ROZSAH  STŘIHU 15-35MM</t>
  </si>
  <si>
    <t>0135567</t>
  </si>
  <si>
    <t>ADX2-FIXACE NOHY</t>
  </si>
  <si>
    <t>FIXACE NOHY KE STUPAČCE VOZÍKU V OBLASTI KOTNÍKŮ</t>
  </si>
  <si>
    <t>0130060</t>
  </si>
  <si>
    <t>PODLOŽKA 2D STOMOCUR CLIC STANDART CD 7020</t>
  </si>
  <si>
    <t>HYDROKOLOID, PRŮMĚR KROUŽKU 70MM, ROZSAH STŘIHU 20-60MM</t>
  </si>
  <si>
    <t>0135566</t>
  </si>
  <si>
    <t>ADX1-FIXACE PATY A NÁRTŮ</t>
  </si>
  <si>
    <t>FIXACE PATY A NÁRTŮ KE STUPAČCE VOZÍKU</t>
  </si>
  <si>
    <t>U74, ČTYŘBODOVÁ</t>
  </si>
  <si>
    <t>0130059</t>
  </si>
  <si>
    <t>PODLOŽKA 2D STOMOCUR CLIC STANDART CD 5720</t>
  </si>
  <si>
    <t>HYDROKOLOID,PRŮMĚR KROUŽKU 57MM, 20-50MM</t>
  </si>
  <si>
    <t>0080752</t>
  </si>
  <si>
    <t>7,5X7,5CM,8 VRSTEV,17 NITÍ,2KS</t>
  </si>
  <si>
    <t>0130058</t>
  </si>
  <si>
    <t>PODLOŽKA 2D STOMOCUR CLIC STANDART CD 4520</t>
  </si>
  <si>
    <t>HYDROKOLOID,PRŮMĚR KROUŽKU 45MM, ROZSAH STŘIHU 20-45M</t>
  </si>
  <si>
    <t>0080751</t>
  </si>
  <si>
    <t>5X5CM,8 VRSTEV,17 NITÍ,25X2KS</t>
  </si>
  <si>
    <t>0170883</t>
  </si>
  <si>
    <t>SÁČEK 1D STOMOCUR VÝPUSTNÝ DĚTSKÝ DO 5000 G</t>
  </si>
  <si>
    <t>TRANSPARENTNÍ,3-20MM</t>
  </si>
  <si>
    <t>0170882</t>
  </si>
  <si>
    <t>SÁČEK 1D STOMOCUR VÝPUSTNÝ NOVOROZENECKÝ DO 900 G</t>
  </si>
  <si>
    <t>TRANSPARENTNÍ, 3-10MM,FILTR</t>
  </si>
  <si>
    <t>0093498</t>
  </si>
  <si>
    <t>CHODÍTKO 276</t>
  </si>
  <si>
    <t>PŘEDLOKETNÍ OPĚRY,ODLEHČENÉ,MULTIF.BRZDY,SEDÁTKO,NÁKUPNÍ KOŠÍK</t>
  </si>
  <si>
    <t>0169608</t>
  </si>
  <si>
    <t>SÁČEK 1D STOMOCUR UROSTOMICKÝ KONVEXNÍ, VÝPUSTNÝ</t>
  </si>
  <si>
    <t>BÉŽOVÝ S OKÉNKEM,20-43MM</t>
  </si>
  <si>
    <t>0086732</t>
  </si>
  <si>
    <t>PLOCHÁ PODLOŽKA, Ø 80 MM, K ÚPRAVĚ 15-75 MM, 5 KS</t>
  </si>
  <si>
    <t>0086731</t>
  </si>
  <si>
    <t>PLOCHÁ PODLOŽKA, Ø 60 MM, K ÚPRAVĚ 15-55 MM, 5 KS</t>
  </si>
  <si>
    <t>0021942</t>
  </si>
  <si>
    <t>PÁS BŘIŠNÍ F601</t>
  </si>
  <si>
    <t>ZN.JASPER, S PELOTAMI, VÝŠKA 23 CM, VEL. XL, XXL</t>
  </si>
  <si>
    <t>0021941</t>
  </si>
  <si>
    <t>ZN.JASPER, S PELOTAMI, VÝŠKA 23 CM, VEL. L</t>
  </si>
  <si>
    <t>0021940</t>
  </si>
  <si>
    <t>ZN.JASPER, S PELOTAMI, VÝŠKA 23 CM,VEL. S, M</t>
  </si>
  <si>
    <t>0021939</t>
  </si>
  <si>
    <t>PÁS BŘIŠNÍ F401</t>
  </si>
  <si>
    <t>ZN.JASPER, VÝŠKA 30 CM, VEL. XL, XXL</t>
  </si>
  <si>
    <t>0021933</t>
  </si>
  <si>
    <t>PÁS BŘIŠNÍ F201</t>
  </si>
  <si>
    <t>ZN.JASPER, VÝŠKA 15 CM, VEL. XL</t>
  </si>
  <si>
    <t>PHONAK VITUS+ ITE-312</t>
  </si>
  <si>
    <t>0021931</t>
  </si>
  <si>
    <t>ZN.JASPER, VÝŠKA 15 CM, VEL. S, M</t>
  </si>
  <si>
    <t>0021963</t>
  </si>
  <si>
    <t>BANDÁŽ ZÁPĚSTNÍ N002A</t>
  </si>
  <si>
    <t>ZN.JASPER, NEOPREN, VÝŠKA 7,5 CM, VEL. S, M, L, XL, XXL</t>
  </si>
  <si>
    <t>0019427</t>
  </si>
  <si>
    <t>PEVNÝ KRČNÍ LÍMEC BEZ OPORY BRADY</t>
  </si>
  <si>
    <t>VÝŠKOVĚ NASTAVITELNÝ 8,5 A 12CM, BARVA BÍLÁ</t>
  </si>
  <si>
    <t>0019425</t>
  </si>
  <si>
    <t>MODULÁRNÍ POLOTUHÝ KRČNÍ LÍMEC, VÝŠKA 9,5CM</t>
  </si>
  <si>
    <t>ODNÍMATELNÁ PEVNÁ VÝZTUHA, BARVA MODRÁ, ŠEDÁ, TĚLOVÁ</t>
  </si>
  <si>
    <t>MODULÁRNÍ POLOTUHÝ KRČNÍ LÍMEC, VÝŠKA 8,5CM</t>
  </si>
  <si>
    <t>MODULÁRNÍ POLOTUHÝ KRČNÍ LÍMEC, VÝŠKA 7,5CM</t>
  </si>
  <si>
    <t>0169733</t>
  </si>
  <si>
    <t>OBLIČEJOVÁ MASKA CPAP</t>
  </si>
  <si>
    <t>BREEZE FACIAL+, REF. M-268020-20, M-268030-20, M-268040-20, VEL. S,M,L</t>
  </si>
  <si>
    <t>947</t>
  </si>
  <si>
    <t>0136480</t>
  </si>
  <si>
    <t>CHODÍTKO DURALOVÉ ECO PLUS</t>
  </si>
  <si>
    <t>VÝŠK.NAST.84,5-98,5CM,SEDÁTKO S OPOROU ZAD,MULT.BRZDY,NOSNOST 136KG</t>
  </si>
  <si>
    <t>0171473</t>
  </si>
  <si>
    <t>GEL LAVANID V+ 0,04% POLYHEXANID</t>
  </si>
  <si>
    <t>100G TUBA,1KS</t>
  </si>
  <si>
    <t>0136481</t>
  </si>
  <si>
    <t>CHODÍTKO DURALOVÉ ECO LIGHT</t>
  </si>
  <si>
    <t>VÝŠK.NAST.82-95CM,SEDÁTKO S OPOROU ZAD,MULT.BRZDY,NOSNOST 120KG</t>
  </si>
  <si>
    <t>0169735</t>
  </si>
  <si>
    <t>NOSNÍ MASKA CPAP</t>
  </si>
  <si>
    <t>BREEZE PILLOWS MASK, REF. M-268090-30</t>
  </si>
  <si>
    <t>0140873</t>
  </si>
  <si>
    <t>EPITÉZA AMOENA NATURA COSMETIC 3E</t>
  </si>
  <si>
    <t>ODLEHČENÁ, ASYMETRICKÁ, TERMOREGULAČNÍ MATERIÁL COMFORT+, 322</t>
  </si>
  <si>
    <t>0136482</t>
  </si>
  <si>
    <t>CHODÍTKO QUAVA</t>
  </si>
  <si>
    <t>DURALOVÉ VÝŠK.NAST.83-95CM,SEDÁTKO S PÁSEM PRO PODP.ZAD,MULT.BRZDY,NOSN.136KG</t>
  </si>
  <si>
    <t>0140651</t>
  </si>
  <si>
    <t>ORTÉZA KOLENNÍ S DLAHAMI A NASTAVITELNÝM ROZSAHEM REBEL PRO U0310</t>
  </si>
  <si>
    <t>RÁMOVÁ, 6 VELIKOSTÍ</t>
  </si>
  <si>
    <t>922</t>
  </si>
  <si>
    <t>0169732</t>
  </si>
  <si>
    <t>BREEZE NASAL COMFORT, REF. M-268020-12, M-268030-12, M-268040-12, VEL. S,M,L</t>
  </si>
  <si>
    <t>0140616</t>
  </si>
  <si>
    <t>EPITÉZA AMOENA BALANCE NATURA SE</t>
  </si>
  <si>
    <t>TRVALÁ, ODLEHČENÁ, KOREKČNÍ, TERMOREGULAČNÍ MATERIÁL COMFORT+, 231</t>
  </si>
  <si>
    <t>0140878</t>
  </si>
  <si>
    <t>EPITÉZA AMOENA BALANCE NATURA SV</t>
  </si>
  <si>
    <t>TRVALÁ, ODLEHČENÁ, KOREKČNÍ, TERMOREGULAČNÍ MATERIÁL COMFORT+, 285</t>
  </si>
  <si>
    <t>0140877</t>
  </si>
  <si>
    <t>EPITÉZA AMOENA BALANCE NATURA TD</t>
  </si>
  <si>
    <t>TRVALÁ, ODLEHČENÁ, KOREKČNÍ, TERMOREGULAČNÍ MATERIÁL COMFORT+, 217</t>
  </si>
  <si>
    <t>0169731</t>
  </si>
  <si>
    <t>BREEZE NASAL+, REF. M-268020-11, M-268030-11, M-268040-11, VEL. S,M,L</t>
  </si>
  <si>
    <t>0140876</t>
  </si>
  <si>
    <t>EPITÉZA AMOENA BALANCE NATURA TO</t>
  </si>
  <si>
    <t>TRVALÁ, ODLEHČENÁ, KOREKČNÍ, TERMOREGULAČNÍ MATERIÁL COMFORT+, 227</t>
  </si>
  <si>
    <t>0169730</t>
  </si>
  <si>
    <t>BREEZE NASAL, REF. M-268020-10, M-268030-10, M-268040-10, VEL. S,M,L</t>
  </si>
  <si>
    <t>0140875</t>
  </si>
  <si>
    <t>EPITÉZA AMOENA BALANCE NATURA VD</t>
  </si>
  <si>
    <t>TRVALÁ, ODLEHČENÁ, KOREKČNÍ, TERMOREGULAČNÍ MATERIÁL COMFORT+, 222</t>
  </si>
  <si>
    <t>0140874</t>
  </si>
  <si>
    <t>EPITÉZA AMOENA BALANCE NATURA MD</t>
  </si>
  <si>
    <t>TRVALÁ, ODLEHČENÁ, KOREKČNÍ, TERMOREGULAČNÍ MATERIÁL COMFORT+, 220</t>
  </si>
  <si>
    <t>0140633</t>
  </si>
  <si>
    <t>EPITÉZA AMOENA PRIFORM STANDARD</t>
  </si>
  <si>
    <t>POOPERAČNÍ, LEHKÁ TEXTILNÍ, 214</t>
  </si>
  <si>
    <t>0018172</t>
  </si>
  <si>
    <t>BRZDA S JEDNOSTRANNÝM OVLÁDÁNÍM</t>
  </si>
  <si>
    <t>VERZE RÁMU RF PRO AS01</t>
  </si>
  <si>
    <t>PŘÍSLUŠENSTVÍ VOZÍKU AS01, ZKRÁCENÍ A ZŮŽENÍ RÁMU A PODNOŽEK (RC)</t>
  </si>
  <si>
    <t>0086609</t>
  </si>
  <si>
    <t>1D SÁČEK COLO, MIDI, BÉŽOVÝ, Ø 15-50 MM, 30 KS</t>
  </si>
  <si>
    <t>0082555</t>
  </si>
  <si>
    <t>1D SÁČEK COLO, MAXI, PRŮHLEDNÝ, Ø 15-80 MM, 30 KS</t>
  </si>
  <si>
    <t>0082548</t>
  </si>
  <si>
    <t>1D SÁČEK COLO, MIDI, PRŮHLEDNÝ, Ø 15-50 MM, 30 KS</t>
  </si>
  <si>
    <t>STERILNÍ, POTAHOVANÝ KATETR, CH 08, 20CM, 30 KS</t>
  </si>
  <si>
    <t>0170215</t>
  </si>
  <si>
    <t>WIDEX DREAM D-CIC 220</t>
  </si>
  <si>
    <t>SLUCHADLO KANÁLOVÉ, 5 KANÁLŮ, TRUE-ISP, PRO ZTRÁTY DO 75 DB</t>
  </si>
  <si>
    <t>0170232</t>
  </si>
  <si>
    <t>WIDEX DREAM D-9 330</t>
  </si>
  <si>
    <t>0171270</t>
  </si>
  <si>
    <t>WIDEX DREAM D-FA P 330</t>
  </si>
  <si>
    <t>SLUCHADLO ZÁVĚSNÉ, 10 KANÁLŮ, TRUE-ISP, PRO ZTRÁTY DO 100/110 DB</t>
  </si>
  <si>
    <t>0091566</t>
  </si>
  <si>
    <t>SYSTÉM GALILEIHO ESCHENBACH PŘEDSÁDKA 8,8X/16 DPT.</t>
  </si>
  <si>
    <t>OBJ.Č.: 162116,MODULAR-LINSEATIC, NA BLÍZKO, PRACOVNÍ VZDÁLENOST 6,3CM</t>
  </si>
  <si>
    <t>0170230</t>
  </si>
  <si>
    <t>WIDEX DREAM D-M CB 330</t>
  </si>
  <si>
    <t>SLUCHADLO ZÁVĚSNÉ, 10 KANÁLŮ, TRUE-ISP, PRO ZTRÁTY DO 85 DB</t>
  </si>
  <si>
    <t>0170227</t>
  </si>
  <si>
    <t>WIDEX DREAM D-FS 330</t>
  </si>
  <si>
    <t>0170226</t>
  </si>
  <si>
    <t>WIDEX DREAM D-PA 330</t>
  </si>
  <si>
    <t>SLUCHADLO ZÁVĚSNÉ, 10 KANÁLŮ, TRUE-ISP, PRO ZTRÁTY DO 80 DB</t>
  </si>
  <si>
    <t>0170225</t>
  </si>
  <si>
    <t>WIDEX DREAM D-XP 330</t>
  </si>
  <si>
    <t>SLUCHADLO ZVUKOVODOVÉ, 10 KANÁLŮ, TRUE-ISP, PRO ZTRÁTY DO 85 DB</t>
  </si>
  <si>
    <t>0170224</t>
  </si>
  <si>
    <t>WIDEX DREAM D-CIC 330</t>
  </si>
  <si>
    <t>SLUCHADLO KANÁLOVÉ, 10 KANÁLŮ, TRUE-ISP, PRO ZTRÁTY DO 75 DB</t>
  </si>
  <si>
    <t>0170241</t>
  </si>
  <si>
    <t>WIDEX DREAM D-9 440</t>
  </si>
  <si>
    <t>SLUCHADLO ZÁVĚSNÉ, 15 KANÁLŮ, TRUE-ISP, PRO ZTRÁTY DO 90 DB</t>
  </si>
  <si>
    <t>0171271</t>
  </si>
  <si>
    <t>WIDEX DREAM D-FA P 440</t>
  </si>
  <si>
    <t>SLUCHADLO ZÁVĚSNÉ, 15 KANÁLŮ, TRUE-ISP, PRO ZTRÁTY DO 100/110 DB</t>
  </si>
  <si>
    <t>0170240</t>
  </si>
  <si>
    <t>WIDEX DREAM D-FA 440</t>
  </si>
  <si>
    <t>0170239</t>
  </si>
  <si>
    <t>WIDEX DREAM D-M CB 440</t>
  </si>
  <si>
    <t>SLUCHADLO ZÁVĚSNÉ, 15 KANÁLŮ, TRUE-ISP, PRO ZTRÁTY DO 85 DB</t>
  </si>
  <si>
    <t>0170236</t>
  </si>
  <si>
    <t>WIDEX DREAM D-FS 440</t>
  </si>
  <si>
    <t>0140868</t>
  </si>
  <si>
    <t>EPITÉZA AMOENA CONTACT 1S</t>
  </si>
  <si>
    <t>SAMOLEPÍCÍ, SYMETRICKÁ, TERMOREGULAČNÍ MATERIÁL COMFORT+, 384</t>
  </si>
  <si>
    <t>0080863</t>
  </si>
  <si>
    <t>3M CAVILON NEDRÁŽDIVÝ BARIÉROVÝ FILM</t>
  </si>
  <si>
    <t>3346P, 28ML, MECHANICKÝ SPREJ</t>
  </si>
  <si>
    <t>0169261</t>
  </si>
  <si>
    <t>5X5CM,VLHKÉ HOJENÍ,ABSORPČNÍ,REF NAT 5050 W,5KS</t>
  </si>
  <si>
    <t>0169258</t>
  </si>
  <si>
    <t>5X5CM,VLHKÉ HOJENÍ,ABSORPČNÍ,REF NAT 5050 W,1KS</t>
  </si>
  <si>
    <t>0080465</t>
  </si>
  <si>
    <t>10X10CM,8 VRSTEV,17 NITÍ,100%BA,5KS</t>
  </si>
  <si>
    <t>0080464</t>
  </si>
  <si>
    <t>7,5X7,5CM,8 VRSTEV,17 NITÍ,100%BA,5KS</t>
  </si>
  <si>
    <t>0136049</t>
  </si>
  <si>
    <t>PÁS BŘIŠNÍ</t>
  </si>
  <si>
    <t>KOBRA 30 CM</t>
  </si>
  <si>
    <t>0136048</t>
  </si>
  <si>
    <t>KOBRA 22 CM</t>
  </si>
  <si>
    <t>0136047</t>
  </si>
  <si>
    <t>UNIVERSÁLNÍ ELASTICKÁ</t>
  </si>
  <si>
    <t>PODPRSENKA KOMPRESIVNÍ SARAH 0779</t>
  </si>
  <si>
    <t>KOMPRESIVNÍ PODPRSENKA SARAH ČERNÁ</t>
  </si>
  <si>
    <t>0171268</t>
  </si>
  <si>
    <t>WIDEX DREAM D-FA P 110</t>
  </si>
  <si>
    <t>0140339</t>
  </si>
  <si>
    <t>FIXACE PALCE RUKY 041B</t>
  </si>
  <si>
    <t>041B</t>
  </si>
  <si>
    <t>0039509</t>
  </si>
  <si>
    <t>0039506</t>
  </si>
  <si>
    <t>OPĚRKA KYČELNÍ</t>
  </si>
  <si>
    <t>0172056</t>
  </si>
  <si>
    <t>PROMPT S</t>
  </si>
  <si>
    <t>0086430</t>
  </si>
  <si>
    <t>PODLOŽKA AT ESTEEM SYNERGY STOMAHESIVE</t>
  </si>
  <si>
    <t>0086810</t>
  </si>
  <si>
    <t>0086817</t>
  </si>
  <si>
    <t>STERILNÍ, POTAHOVANÝ KATETR, NELATON, CH 18, 45CM, 30 KS</t>
  </si>
  <si>
    <t>STERILNÍ, POTAHOVANÝ KATETR, NELATON, CH 14, 45CM, 30 KS</t>
  </si>
  <si>
    <t>STERILNÍ, POTAHOVANÝ KATETR, NELATON, CH 12, 45CM, 30 KS</t>
  </si>
  <si>
    <t>STERILNÍ, POTAHOVANÝ KATETR, NELATON, CH 10, 45CM, 30 KS</t>
  </si>
  <si>
    <t>STERILNÍ, POTAHOVANÝ KATETR, NELATON, CH 16, 45CM, 30 KS</t>
  </si>
  <si>
    <t>0140833</t>
  </si>
  <si>
    <t>STERILNÍ, POTAHOVANÝ KATETR, TIEMANN, CH 16, 41CM, 30 KS</t>
  </si>
  <si>
    <t>STERILNÍ, POTAHOVANÝ KATETR, TIEMANN, CH 14, 41CM, 30 KS</t>
  </si>
  <si>
    <t>STERILNÍ, POTAHOVANÝ KATETR, TIEMANN, CH 12, 41CM, 30 KS</t>
  </si>
  <si>
    <t>STERILNÍ, POTAHOVANÝ KATETR, TIEMANN, CH 10, 41CM, 30 KS</t>
  </si>
  <si>
    <t>STERILNÍ, POTAHOVANÝ KATETR, TIEMANN, CH 08, 41CM, 30 KS</t>
  </si>
  <si>
    <t>0140834</t>
  </si>
  <si>
    <t>STERILNÍ, POTAHOVANÝ KATETR, NELATON, CH 16, 41CM, 30 KS</t>
  </si>
  <si>
    <t>STERILNÍ, POTAHOVANÝ KATETR, NELATON, CH 14, 41CM, 30 KS</t>
  </si>
  <si>
    <t>STERILNÍ, POTAHOVANÝ KATETR, NELATON, CH 12, 41CM, 30 KS</t>
  </si>
  <si>
    <t>STERILNÍ, POTAHOVANÝ KATETR, NELATON, CH 10, 41CM, 30 KS</t>
  </si>
  <si>
    <t>STERILNÍ, POTAHOVANÝ KATETR, NELATON, CH 08, 41CM, 30 KS</t>
  </si>
  <si>
    <t>0172727</t>
  </si>
  <si>
    <t>CONFIDENCE BE</t>
  </si>
  <si>
    <t>SÁČEK 1D UZAVŘENÝ S ALOE VERA STŘEDNÍ BÉŽOVÝ S CHLOPNÍ, DO 55 MM, 30KS</t>
  </si>
  <si>
    <t>STERILNÍ, POTAHOVANÝ KATETR S INTEGROVANÝM SÁČKEM, NELATON, CH 10, 37 CM, 30 KS</t>
  </si>
  <si>
    <t>0140691</t>
  </si>
  <si>
    <t>STERILNÍ, POTAHOVANÝ KATETR S INTEGROVANÝM SÁČKEM, TIEMANN, CH 16, 50 CM, 30 KS</t>
  </si>
  <si>
    <t>STERILNÍ, POTAHOVANÝ KATETR S INTEGROVANÝM SÁČKEM, TIEMANN, CH 14, 50 CM, 30 KS</t>
  </si>
  <si>
    <t>STERILNÍ, POTAHOVANÝ KATETR S INTEGROVANÝM SÁČKEM, TIEMANN, CH 12, 50 CM, 30 KS</t>
  </si>
  <si>
    <t>STERILNÍ, POTAHOVANÝ KATETR S INTEGROVANÝM SÁČKEM, TIEMANN, CH 10, 50 CM, 30 KS</t>
  </si>
  <si>
    <t>STERILNÍ, POTAHOVANÝ KATETR S INTEGROVANÝM SÁČKEM, TIEMANN, CH 08, 50 CM, 30 KS</t>
  </si>
  <si>
    <t>STERILNÍ, POTAHOVANÝ KATETR S INTEGROVANÝM SÁČKEM, NELATON, CH 18, 50 CM, 30 KS</t>
  </si>
  <si>
    <t>STERILNÍ, POTAHOVANÝ KATETR S INTEGROVANÝM SÁČKEM, NELATON, CH 16, 50 CM, 30 KS</t>
  </si>
  <si>
    <t>STERILNÍ, POTAHOVANÝ KATETR S INTEGROVANÝM SÁČKEM, NELATON, CH 16, 25 CM, 30 KS</t>
  </si>
  <si>
    <t>STERILNÍ, POTAHOVANÝ KATETR S INTEGROVANÝM SÁČKEM, NELATON, CH 14, 25 CM, 30 KS</t>
  </si>
  <si>
    <t>STERILNÍ, POTAHOVANÝ KATETR S INTEGROVANÝM SÁČKEM, NELATON, CH 06, 25 CM, 30 KS</t>
  </si>
  <si>
    <t>0019309</t>
  </si>
  <si>
    <t>PODRUČKY VÝŠKOVĚ STAVITELNÉ, ODKLOPNÉ A ODNÍMATELNÉ RP302</t>
  </si>
  <si>
    <t>0093944</t>
  </si>
  <si>
    <t>STERILNÍ, POTAHOVANÝ KATETR, TIEMANN, CH 12, 45CM, 30 KS</t>
  </si>
  <si>
    <t>STERILNÍ, POTAHOVANÝ KATETR, TIEMANN, CH 10, 45CM, 30 KS</t>
  </si>
  <si>
    <t>STERILNÍ, POTAHOVANÝ KATETR, TIEMANN, CH 08, 45CM, 30 KS</t>
  </si>
  <si>
    <t>0093946</t>
  </si>
  <si>
    <t>STERILNÍ, POTAHOVANÝ KATETR, CH 16, 20 CM, 30 KS</t>
  </si>
  <si>
    <t>STERILNÍ, POTAHOVANÝ KATETR, CH 14, 20 CM, 30 KS</t>
  </si>
  <si>
    <t>STERILNÍ, POTAHOVANÝ KATETR, CH 12, 20 CM, 30 KS</t>
  </si>
  <si>
    <t>STERILNÍ, POTAHOVANÝ KATETR, CH 10, 20 CM, 30 KS</t>
  </si>
  <si>
    <t>STERILNÍ, POTAHOVANÝ KATETR, CH 08, 20 CM, 30 KS</t>
  </si>
  <si>
    <t>STERILNÍ, POTAHOVANÝ KATETR, CH 06, 20 CM, 30 KS</t>
  </si>
  <si>
    <t>0169303</t>
  </si>
  <si>
    <t>5CMX7,2CM STERILNÍ SEMIPERMEABILNÍ FILMOVÉ TRANSPARENTNÍ KRYTÍ,5KS</t>
  </si>
  <si>
    <t>0169302</t>
  </si>
  <si>
    <t>5CMX7,2CM STERILNÍ SEMIPERMEABILNÍ FILMOVÉ TRANSPARENTNÍ KRYTÍ,50KS</t>
  </si>
  <si>
    <t>0169208</t>
  </si>
  <si>
    <t>8CMX15CM STERILNÍ KRYTÍ Z NETKANÉ TEXTILIE S POLŠTÁŘKEM,50KS</t>
  </si>
  <si>
    <t>0169537</t>
  </si>
  <si>
    <t>SLUCHADLO BOLTCOVÉ DIGITÁLNÍ AUDIFON VICO IS+</t>
  </si>
  <si>
    <t>ZTRÁTY DO 75 DB, 4 KANÁLY</t>
  </si>
  <si>
    <t>0169207</t>
  </si>
  <si>
    <t>8CMX10CM STERILNÍ KRYTÍ Z NETKANÉ TEXTILIE S POLŠTÁŘKEM,50KS</t>
  </si>
  <si>
    <t>0093507</t>
  </si>
  <si>
    <t>H5I HEATED HUMIDIFIER</t>
  </si>
  <si>
    <t>VYHŘÍVANÝ ZVLHČOVAČ S PŘÍSLUŠENSTVÍM</t>
  </si>
  <si>
    <t>0169206</t>
  </si>
  <si>
    <t>5CMX7,2CM STERILNÍ KRYTÍ Z NETKANÉ TEXTILIE S POLŠTÁŘKEM,50KS</t>
  </si>
  <si>
    <t>0082795</t>
  </si>
  <si>
    <t>19261, FEN., 1 S 15MM KON., 1 S ROTAČNÍM 15MM KON., VEL. 5-13</t>
  </si>
  <si>
    <t>0172726</t>
  </si>
  <si>
    <t>SÁČEK 1D UZAVŘENÝ S ALOE VERA STŘEDNÍ BÍLÝ S CHLOPNÍ, DO 55 MM, 30KS</t>
  </si>
  <si>
    <t>0172725</t>
  </si>
  <si>
    <t>SÁČEK 1D UZAVŘENÝ S ALOE VERA STŘEDNÍ ČERNÝ S CHLOPNÍ, DO 55 MM, 30KS</t>
  </si>
  <si>
    <t>0172724</t>
  </si>
  <si>
    <t>SÁČEK 1D UZAVŘENÝ S ALOE VERA VELKÝ BÉŽOVÝ S CHLOPNÍ, DO 55 MM, 30KS</t>
  </si>
  <si>
    <t>0172723</t>
  </si>
  <si>
    <t>SÁČEK 1D UZAVŘENÝ S ALOE VERA VELKÝ BÍLÝ S CHLOPNÍ, DO 55 MM, 30KS</t>
  </si>
  <si>
    <t>0171579</t>
  </si>
  <si>
    <t>WIDEX UNIQUE U-FA 440</t>
  </si>
  <si>
    <t>SLUCHADLO ZÁVĚSNÉ, 15 KANÁLŮ, U-PLATFORMA, PRO ZTRÁTY DO 90 DB</t>
  </si>
  <si>
    <t>0171680</t>
  </si>
  <si>
    <t>WIDEX UNIQUE U-FM 440</t>
  </si>
  <si>
    <t>SLUCHADLO ZÁVĚSNÉ, 15 KANÁLŮ, U-PLATFORMA, PRO ZTRÁTY DO 95 DB</t>
  </si>
  <si>
    <t>0135401</t>
  </si>
  <si>
    <t>CANEO L</t>
  </si>
  <si>
    <t>Š.SEDU 45, 48, 51 CM, PRODLOUŽ.HL.SEDU 47-51 CM, ZVÝŠENÝ SED, NOSNOST 150KG</t>
  </si>
  <si>
    <t>0172708</t>
  </si>
  <si>
    <t>WIDEX EVOKE E-FM 330</t>
  </si>
  <si>
    <t>SLUCHADLO ZÁVĚSNÉ, 12 KANÁLŮ, E-PLATFORMA, PRO ZTRÁTY DO 95 DB</t>
  </si>
  <si>
    <t>0172704</t>
  </si>
  <si>
    <t>WIDEX EVOKE E-FS 330</t>
  </si>
  <si>
    <t>SLUCHADLO ZÁVĚSNÉ, 12 KANÁLŮ, E-PLATFORMA, PRO ZTRÁTY DO 95/105 DB</t>
  </si>
  <si>
    <t>0172703</t>
  </si>
  <si>
    <t>WIDEX EVOKE E-PA 330</t>
  </si>
  <si>
    <t>SLUCHADLO ZÁVĚSNÉ, 12 KANÁLŮ, E-PLATFORMA, PRO ZTRÁTY DO 85 DB</t>
  </si>
  <si>
    <t>0172702</t>
  </si>
  <si>
    <t>WIDEX EVOKE E-XP 330</t>
  </si>
  <si>
    <t>SLUCHADLO ZVUKOVODOVÉ, 12 KANÁLŮ, E-PLATFORMA, PRO ZTRÁTY DO 85 DB</t>
  </si>
  <si>
    <t>40 MM, BÉŽOVÝ, S OKÉNKEM, VELKÝ, FILTR, 30 KS</t>
  </si>
  <si>
    <t>30 MM, BÉŽOVÝ, S OKÉNKEM, STANDARD, FILTR, 30 KS</t>
  </si>
  <si>
    <t>20-70 MM, BÉŽOVÝ, S OKÉNKEM, STANDARD, FILTR, 30 KS</t>
  </si>
  <si>
    <t>AIRFIT F20 QUIETAIR</t>
  </si>
  <si>
    <t>0171951</t>
  </si>
  <si>
    <t>SLUCHADLO ZÁVĚSNÉ DIGITÁLNÍ AUDIFON SINO S</t>
  </si>
  <si>
    <t>ZTRÁTY DO 100 DB, 9 KANÁLŮ</t>
  </si>
  <si>
    <t>0172363</t>
  </si>
  <si>
    <t>PURE 2PX</t>
  </si>
  <si>
    <t>0169480</t>
  </si>
  <si>
    <t>AUTOLANCETA - ODBĚROVÉ PERO</t>
  </si>
  <si>
    <t>0140228</t>
  </si>
  <si>
    <t>OPĚRNÝ BEDERNÍ PÁS LOMBACROSS ACTIVITY 0836</t>
  </si>
  <si>
    <t>ZADNÍ DLAHY, VÝŠKA 21 CM, 6 VELIKOSTÍ, PŘÍDAVNÉ TAHY</t>
  </si>
  <si>
    <t>0135350</t>
  </si>
  <si>
    <t>S-ECO 300</t>
  </si>
  <si>
    <t>MECHANICKÝ VOZÍK ZÁKLADNÍ VARIABILNÍ, POSUN TĚŽIŠTĚ, SED 37-49 CM, NOSNOST 125KG</t>
  </si>
  <si>
    <t>0172030</t>
  </si>
  <si>
    <t>V1/20-43 MM, FLEXIBILNÍ KONVEXNÍ, BÉŽOVÝ, S OKÉNKEM, STANDARD, FILTR, 30 KS</t>
  </si>
  <si>
    <t>20X22,5 CM, HYDROKOLOIDNÍ KRYTÍ - SACRUM, 5 KS</t>
  </si>
  <si>
    <t>9X35 CM, CHIRURGICKÉ KRYTÍ SE STŘÍBREM, 10 KS</t>
  </si>
  <si>
    <t>3150,0</t>
  </si>
  <si>
    <t>15X20 CM, PĚNOVÉ KRYTÍ, 5 KS</t>
  </si>
  <si>
    <t>12,5X12,5 CM, PĚNOVÉ KRYTÍ, 10 KS</t>
  </si>
  <si>
    <t>17,5X17,5 CM, PĚNOVÉ KRYTÍ, 10 KS</t>
  </si>
  <si>
    <t>3062,5</t>
  </si>
  <si>
    <t>21X21 CM, PĚNOVÉ KRYTÍ, 5 KS</t>
  </si>
  <si>
    <t>2205,0</t>
  </si>
  <si>
    <t>19,8X14 CM, PĚNOVÉ KRYTÍ - PATA, 5 KS</t>
  </si>
  <si>
    <t>20X16,9 CM, PĚNOVÉ KRYTÍ - SACRUM, 5 KS</t>
  </si>
  <si>
    <t>1690,0</t>
  </si>
  <si>
    <t>0085332</t>
  </si>
  <si>
    <t>SET INF.EASY-SET ROVNÁ JEHLA,RYCHLOROZPOJKA,60CM,8MM,10KS</t>
  </si>
  <si>
    <t>25X30 CM, PĚNOVÉ KRYTÍ, 5 KS</t>
  </si>
  <si>
    <t>15X15 CM, PĚNOVÉ KRYTÍ S TECHNOLOGIÍ HYDROFIBER A SE STŘÍBREM, 5 KS</t>
  </si>
  <si>
    <t>20X20 CM, PĚNOVÉ KRYTÍ S TECHNOLOGIÍ HYDROFIBER A SE STŘÍBREM, 5 KS</t>
  </si>
  <si>
    <t>0135580</t>
  </si>
  <si>
    <t>AS 01</t>
  </si>
  <si>
    <t>AKTIVNÍ SKLÁDACÍ VOZÍK, Š.SEDU 38-54 CM,HL. SEDU 36-57 CM, NOSNOST 125 KG</t>
  </si>
  <si>
    <t>0171564</t>
  </si>
  <si>
    <t>WIDEX UNIQUE U-PA 220</t>
  </si>
  <si>
    <t>SLUCHADLO ZÁVĚSNÉ, 6 KANÁLŮ, U-PLATFORMA, PRO ZTRÁTY DO 85 DB</t>
  </si>
  <si>
    <t>0135417</t>
  </si>
  <si>
    <t>0171563</t>
  </si>
  <si>
    <t>WIDEX UNIQUE U-XP 220</t>
  </si>
  <si>
    <t>SLUCHADLO ZVUKOVODOVÉ, 6 KANÁLŮ, U-PLATFORMA, PRO ZTRÁTY DO 85 DB</t>
  </si>
  <si>
    <t>0171562</t>
  </si>
  <si>
    <t>WIDEX UNIQUE U-CIC 220</t>
  </si>
  <si>
    <t>SLUCHADLO KANÁLOVÉ, 6 KANÁLŮ, U-PLATFORMA, PRO ZTRÁTY DO 75 DB</t>
  </si>
  <si>
    <t>0135415</t>
  </si>
  <si>
    <t>ABDUKČNÍ KLÍN, ODNÍMATELNÝ</t>
  </si>
  <si>
    <t>0171979</t>
  </si>
  <si>
    <t>WIDEX UNIQUE U-FP 330</t>
  </si>
  <si>
    <t>SLUCHADLO ZÁVĚSNÉ, 10 KANÁLŮ, U-PLATFORMA, PRO ZTRÁTY DO 110 DB</t>
  </si>
  <si>
    <t>0135414</t>
  </si>
  <si>
    <t>BEZPEČNOSTNÍ KOLEČKA PRO ZVÝŠENÍ STABILITY VOZÍKU</t>
  </si>
  <si>
    <t>0135413</t>
  </si>
  <si>
    <t>KRYT VÝPLETU KOL (CHRÁNIČ PRSTŮ UŽIVATELE)</t>
  </si>
  <si>
    <t>0135412</t>
  </si>
  <si>
    <t>0172782</t>
  </si>
  <si>
    <t>MOTION 13P 3NX</t>
  </si>
  <si>
    <t>0085403</t>
  </si>
  <si>
    <t>PROUŽKY DIAGNOSTICKÉ GLUCOCARD X-SENSOR(PRO ZP KÓD 0151631,0085402)</t>
  </si>
  <si>
    <t>INZULÍNOVÝ REŽIM, 50KS</t>
  </si>
  <si>
    <t>0171714</t>
  </si>
  <si>
    <t>ROZTOK ACTIMARIS SENSITIV NA RÁNY 300ML</t>
  </si>
  <si>
    <t>NA AKUTNÍ A CHRONICKÉ RÁNY A ZÁNĚTY. NA KŮŽI I SLIZNICE. I PROTI MRSA/VRE</t>
  </si>
  <si>
    <t>0093351</t>
  </si>
  <si>
    <t>INHALÁTOR JEDNOPÍSTOVÝ KOMPRESOROVÝ AIR FAMILY</t>
  </si>
  <si>
    <t>0019981</t>
  </si>
  <si>
    <t>PŘÍSTROJ RESPIRAČNÍ NA KAPALNÝ KYSLÍK</t>
  </si>
  <si>
    <t>HOMELOX</t>
  </si>
  <si>
    <t>NEO, PNE</t>
  </si>
  <si>
    <t>10.03.02.01</t>
  </si>
  <si>
    <t>0016400</t>
  </si>
  <si>
    <t>KÜSCHALL COMPACT</t>
  </si>
  <si>
    <t>OPĚRKA ZAD POLOHOVACÍ - PŘÍSLUŠENSTVÍ K VOZÍKŮM KÜSCHALL (RC)</t>
  </si>
  <si>
    <t>0171571</t>
  </si>
  <si>
    <t>WIDEX UNIQUE U-FS 330</t>
  </si>
  <si>
    <t>SLUCHADLO ZÁVĚSNÉ, 10 KANÁLŮ, U-PLATFORMA, PRO ZTRÁTY DO 95/105 DB</t>
  </si>
  <si>
    <t>0171570</t>
  </si>
  <si>
    <t>WIDEX UNIQUE U-PA 330</t>
  </si>
  <si>
    <t>SLUCHADLO ZÁVĚSNÉ, 10 KANÁLŮ, U-PLATFORMA, PRO ZTRÁTY DO 85 DB</t>
  </si>
  <si>
    <t>0130068</t>
  </si>
  <si>
    <t>SÁČEK 2D STOMOCUR UZAVŘENÝ CLIC CD4545CW</t>
  </si>
  <si>
    <t>BÉŽOVÝ S OKÉNKEM, FILTR, 45MM</t>
  </si>
  <si>
    <t>0170838</t>
  </si>
  <si>
    <t>STOMOCUR CLIC</t>
  </si>
  <si>
    <t>PODLOŽKA 2D,45-50MM</t>
  </si>
  <si>
    <t>0170837</t>
  </si>
  <si>
    <t>PODLOŽKA 2D,15-40MM</t>
  </si>
  <si>
    <t>0039507</t>
  </si>
  <si>
    <t>0080987</t>
  </si>
  <si>
    <t>10CMX4M,TAŽNOST 160%,20KS</t>
  </si>
  <si>
    <t>0170836</t>
  </si>
  <si>
    <t>PODLOŽKA 2D STOMOCUR CLIC PLOCHÁ KOMBINOVANÁ UFL4515</t>
  </si>
  <si>
    <t>HYDROKOLOIDNÍ,PRŮMĚR KROUŽKU 45MM,15-35MM</t>
  </si>
  <si>
    <t>0080986</t>
  </si>
  <si>
    <t>8CMX4M,TAŽNOST 160%,20KS</t>
  </si>
  <si>
    <t>0085693</t>
  </si>
  <si>
    <t>STOMOCUR CLIC KONVEX</t>
  </si>
  <si>
    <t>PODLOŽKA 2D,15MM-35MM</t>
  </si>
  <si>
    <t>0140646</t>
  </si>
  <si>
    <t>ORTÉZA IMOBILIZAČNÍ GENUIMMO 2425</t>
  </si>
  <si>
    <t>20°, VÝŠKA 50 CM -4 VELIKOSTI, 60 CM- 4 VELIKOSTI</t>
  </si>
  <si>
    <t>0140338</t>
  </si>
  <si>
    <t>FIXACE ZÁPĚSTÍ S FIXACÍ PALCE 040A</t>
  </si>
  <si>
    <t>040A</t>
  </si>
  <si>
    <t>0093107</t>
  </si>
  <si>
    <t>ORTÉZA KOTNÍKU STABILIZAČNÍ LIGASTRAP IMMO 2337</t>
  </si>
  <si>
    <t>PRAVÁ A LEVÁ, 2 VELIKOSTI</t>
  </si>
  <si>
    <t>0093535</t>
  </si>
  <si>
    <t>ORTÉZA KOTNÍKU STABILIZAČNÍ LIGACAST JUNIOR 2600</t>
  </si>
  <si>
    <t>0019005</t>
  </si>
  <si>
    <t>ORTÉZA KOTNÍKU STABILIZAČNÍ MALLEODYNASTAB 2350</t>
  </si>
  <si>
    <t>STRAPOVACÍ, BOČNÍ DLAHY, 3 VELIKOSTI</t>
  </si>
  <si>
    <t>0172142</t>
  </si>
  <si>
    <t>0136069</t>
  </si>
  <si>
    <t>SILIKONOVÁ PELOTA</t>
  </si>
  <si>
    <t>0135550</t>
  </si>
  <si>
    <t>U76, DVOUBODOVÝ, VELIKOST S,M,L</t>
  </si>
  <si>
    <t>0136068</t>
  </si>
  <si>
    <t>PEVNÝ, 4 DLAHY</t>
  </si>
  <si>
    <t>0093654</t>
  </si>
  <si>
    <t>M.4S COMFORT</t>
  </si>
  <si>
    <t>FUNKČNÍ RIGIDNÍ KOLENNÍ ORTÉZA S KLOUBEM PHYSIOGLIDE K OMEZENÍ FLEXE / EXTENZE</t>
  </si>
  <si>
    <t>0012008</t>
  </si>
  <si>
    <t>OR 28 ORTÉZA ZÁPĚSTÍ S DOPÍNACÍM TAHEM</t>
  </si>
  <si>
    <t>XS - XXL, PRAVÁ / LEVÁ, MODRÁ / ČERNÁ</t>
  </si>
  <si>
    <t>0012007</t>
  </si>
  <si>
    <t>OR 27 ORTÉZA ZÁPĚSTÍ S FIXACÍ PALCE</t>
  </si>
  <si>
    <t>XS - XXL, PRAVÁ / LEVÁ, KRÁTKÁ / DLOUHÁ, MODRÁ / ČERNÁ</t>
  </si>
  <si>
    <t>0078607</t>
  </si>
  <si>
    <t>OR 26 ORTÉZA ZÁPĚSTÍ RIGIDNÍ</t>
  </si>
  <si>
    <t>XS - XXL, PRAVÁ / LEVÁ, MODRÁ / ČERNÁ / ŽLUTÁ</t>
  </si>
  <si>
    <t>0078606</t>
  </si>
  <si>
    <t>OR 25 BANDÁŽ KYČELNÍHO KLOUBU STABILIZAČNÍ</t>
  </si>
  <si>
    <t>S - XXL, ŠEDÁ</t>
  </si>
  <si>
    <t>0078605</t>
  </si>
  <si>
    <t>OR 24 ORTÉZA RAMENNÍHO KLOUBU</t>
  </si>
  <si>
    <t>0140968</t>
  </si>
  <si>
    <t>OR 20B/I LÍMEC FIXAČNÍ NÍZKÝ</t>
  </si>
  <si>
    <t>XXS - XXL, BÍLÁ</t>
  </si>
  <si>
    <t>0140728</t>
  </si>
  <si>
    <t>ROZTOK ELASTOVISKÓZNÍ SINOVIAL ONE</t>
  </si>
  <si>
    <t>INJ.1X2,5ML, HRAZENA 1 APLIKACE DO 1 KLOUBU/6 MĚS.</t>
  </si>
  <si>
    <t>IB1</t>
  </si>
  <si>
    <t>IBI, spol. s r.o.</t>
  </si>
  <si>
    <t>0063698</t>
  </si>
  <si>
    <t>ROZTOK ELASTOVISKÓZNÍ SINOVIAL</t>
  </si>
  <si>
    <t>INJ. 1X2ML, HRAZENY 3 APLIKACE DO 1 KLOUBU/6 MĚS.</t>
  </si>
  <si>
    <t>0136142</t>
  </si>
  <si>
    <t>ORTÉZA RAMENNÍHO KLOUBU-DESSAULTŮV OBVAZ AT04001</t>
  </si>
  <si>
    <t>VELIKOST S,M,L,XL UNIVERZÁLNÍ PRO PRAVÉ A LEVÉ RAMENO</t>
  </si>
  <si>
    <t>MAXIS-KOVOVÁ POMŮCKA PRO NAVLÉKÁNÍ KOMPRESNÍCH PAŽNÍCH NÁVLEKŮ</t>
  </si>
  <si>
    <t>NAVLÉKAČ PAŽNÍHO NÁVLEKU</t>
  </si>
  <si>
    <t>133</t>
  </si>
  <si>
    <t>06.01.08.02</t>
  </si>
  <si>
    <t>0091555</t>
  </si>
  <si>
    <t>MONOKULÁR PRISMATICKÝ ESCHENBACH 8X30 S PŘEDSÁDKOU</t>
  </si>
  <si>
    <t>OBJ.Č.: 1674832, VARIO-PLUS, ZVĚTŠENÍ 3X, 8X, 10X, 25X</t>
  </si>
  <si>
    <t>0172313</t>
  </si>
  <si>
    <t>V0/20-55 MM, FLEXIBILNÍ KONVEXNÍ, BÉŽOVÝ, S OKÉNKEM, STANDARD, FILTR, 10 KS</t>
  </si>
  <si>
    <t>0142668</t>
  </si>
  <si>
    <t>0140314</t>
  </si>
  <si>
    <t>ORTÉZA KOLENNÍ RIGIDNÍ 0° 003B</t>
  </si>
  <si>
    <t>003B</t>
  </si>
  <si>
    <t>0169829</t>
  </si>
  <si>
    <t>FARMACTIVE SILVER SPRAY</t>
  </si>
  <si>
    <t>SPRAY SE STŘÍBREM A KYSELINOU HYALURONOVOU,125ML,1KS</t>
  </si>
  <si>
    <t>0093818</t>
  </si>
  <si>
    <t>PROTECT.4 EVO</t>
  </si>
  <si>
    <t>4-BODOVÁ KOLENNÍ ORTÉZA PRO REGULACI PŘEDNÍHO A ZADNÍHO POSUNU HOLENNÍ KOSTI</t>
  </si>
  <si>
    <t>0091554</t>
  </si>
  <si>
    <t>MONOKULÁR PRISMATICKÝ ESCHENBACH 8X20 S PŘEDSÁDKOU</t>
  </si>
  <si>
    <t>OBJ.Č.: 1674820, VARIO-PLUS, ZVĚTŠENÍ 3X, 8X, 25X</t>
  </si>
  <si>
    <t>NANO C 1.158</t>
  </si>
  <si>
    <t>0041000</t>
  </si>
  <si>
    <t>ELEKTROLARYNG Z01 - SADA VČETNĚ 2 KS AKUMULÁTORU</t>
  </si>
  <si>
    <t>/TOTÁLNÍ LARYNGECTOMIE/</t>
  </si>
  <si>
    <t>IVO</t>
  </si>
  <si>
    <t>Ivo Žemlička</t>
  </si>
  <si>
    <t>0170904</t>
  </si>
  <si>
    <t>RESOUND, ENZO 2, EN998-DW</t>
  </si>
  <si>
    <t>SLUCHADLO BTE SUPER POWER, BATERIE V675, 17 KANÁLŮ, WIRELESS, MFI</t>
  </si>
  <si>
    <t>0170903</t>
  </si>
  <si>
    <t>RESOUND, ENZO 2, EN798-DW</t>
  </si>
  <si>
    <t>SLUCHADLO BTE SUPER POWER, BATERIE V675, 14 KANÁLŮ, WIRELESS, MFI</t>
  </si>
  <si>
    <t>0170902</t>
  </si>
  <si>
    <t>RESOUND, ENZO 2, EN598-DW</t>
  </si>
  <si>
    <t>0135225</t>
  </si>
  <si>
    <t>PELOTY BOČNÍ STAVITELNÉ</t>
  </si>
  <si>
    <t>K OPĚRCE ZAD POLOHOVACÍ ANATOM. TVAROVANÉ</t>
  </si>
  <si>
    <t>0135224</t>
  </si>
  <si>
    <t>OPĚRKA ZAD POLOHOVACÍ, ANATOMICKY TVAROVANÁ</t>
  </si>
  <si>
    <t>POLSTROVANÁ NÍZKÁ,STŘEDNÍ,VYSOKÁ</t>
  </si>
  <si>
    <t>0135223</t>
  </si>
  <si>
    <t>BLATNÍK E04M S VÝŠKOVĚ STAVITELNOU PODRUČKOU</t>
  </si>
  <si>
    <t>0080827</t>
  </si>
  <si>
    <t>KRYTÍ HYDROKOLOIDNÍ HYDROCOLL THIN</t>
  </si>
  <si>
    <t>0080828</t>
  </si>
  <si>
    <t>0080972</t>
  </si>
  <si>
    <t>KRYTÍ HYDROGELOVÉ HYDROSORB</t>
  </si>
  <si>
    <t>STERILNÍ, 5X7,5CM,5KS</t>
  </si>
  <si>
    <t>0081070</t>
  </si>
  <si>
    <t>KRYTÍ POLYURETANOVÉ PERMAFOAM</t>
  </si>
  <si>
    <t>0140329</t>
  </si>
  <si>
    <t>EPIKONDYLÁRNÍ PÁSKA S PELOTOU 031C</t>
  </si>
  <si>
    <t>031C</t>
  </si>
  <si>
    <t>0011803</t>
  </si>
  <si>
    <t>ORTÉZA KOLENNÍ S PÁSKY LIGASTRAP GENU 2170</t>
  </si>
  <si>
    <t>BOČNÍ VÝZTUHY, 6 VELIKOSTÍ</t>
  </si>
  <si>
    <t>0140420</t>
  </si>
  <si>
    <t>PODPORA KOLENE S VÝZTUHAMI GENUEXTREM 2321</t>
  </si>
  <si>
    <t>ORTÉZA KOLENNÍ PATELÁRNÍ SILISTAB GENU 2340</t>
  </si>
  <si>
    <t>S OTVOREM, 6 VELIKOSTÍ</t>
  </si>
  <si>
    <t>0011801</t>
  </si>
  <si>
    <t>ORTÉZA IMOBILIZAČNÍ LIGAFLEX IMMO 2420</t>
  </si>
  <si>
    <t>20°, VÝŠKA 50 CM -4 VELIKOSTI, 60 CM- 3 VELIKOSTI</t>
  </si>
  <si>
    <t>EPIKONDYLÁRNÍ PÁSKA S PELOTOU 031B</t>
  </si>
  <si>
    <t>031B</t>
  </si>
  <si>
    <t>0172654</t>
  </si>
  <si>
    <t>KANYLA TRACHEOSTOMICKÁ PVC BIESALSKI</t>
  </si>
  <si>
    <t>17900, BEZ MANŽETY, 2 VNITŘ.KAN., S ROT.15MM KON. 1 MLUVÍCÍ VENTIL, VEL. 4-12</t>
  </si>
  <si>
    <t>0140345</t>
  </si>
  <si>
    <t>KRČNÍ LÍMEC MĚKKÝ 060B</t>
  </si>
  <si>
    <t>060B</t>
  </si>
  <si>
    <t>0140380</t>
  </si>
  <si>
    <t>KOMPRESIVNÍ ODĚVY CICATREX 3402</t>
  </si>
  <si>
    <t>KUKLA PLNÁ, 4 VELIKOSTI</t>
  </si>
  <si>
    <t>POP</t>
  </si>
  <si>
    <t>06.03.01.01</t>
  </si>
  <si>
    <t>0140382</t>
  </si>
  <si>
    <t>KOMPRESIVNÍ ODĚVY CICATREX 3400</t>
  </si>
  <si>
    <t>NÁVLEK KRÁTKÝ,8 VELIKOSTÍ</t>
  </si>
  <si>
    <t>06.03.01.02</t>
  </si>
  <si>
    <t>0140383</t>
  </si>
  <si>
    <t>KOMPRESIVNÍ ODĚVY CICATREX 3425</t>
  </si>
  <si>
    <t>NÁVLEK DLOUHÝ, 8 VELIKOSTÍ</t>
  </si>
  <si>
    <t>06.03.01.04</t>
  </si>
  <si>
    <t>KOMPRESIVNÍ ODĚVY CICATREX 3449</t>
  </si>
  <si>
    <t>NÁVLEK DLOUHÝ SKIN, 6 VELIKOSTÍ</t>
  </si>
  <si>
    <t>0140223</t>
  </si>
  <si>
    <t>KOMPRESIVNÍ ODĚVY CICATREX 3413</t>
  </si>
  <si>
    <t>SEPARÁTOR PRSTŮ, 2 VELIKOSTI</t>
  </si>
  <si>
    <t>06.04.01.02</t>
  </si>
  <si>
    <t>0140224</t>
  </si>
  <si>
    <t>KOMPRESIVNÍ ODĚVY CICATREX 3447</t>
  </si>
  <si>
    <t>RUKAVICE S PRSTY, 6 VELIKOSTÍ</t>
  </si>
  <si>
    <t>06.03.01.03</t>
  </si>
  <si>
    <t>KOMPRESIVNÍ ODĚVY CICATREX 3448</t>
  </si>
  <si>
    <t>RUKAVICE S PRSTY SKIN, 8 VELIKOSTÍ</t>
  </si>
  <si>
    <t>0140328</t>
  </si>
  <si>
    <t>FIXACE ZÁPĚSTÍ BEZ FIXACE PALCE 030A</t>
  </si>
  <si>
    <t>030A</t>
  </si>
  <si>
    <t>OPĚRKA ZAD L07</t>
  </si>
  <si>
    <t>PRODLOUŽENÁ, ANATOMICKY TVAROVANÁ, 60,70,75CM, TYP SOFT</t>
  </si>
  <si>
    <t>0136057</t>
  </si>
  <si>
    <t>VARUS/VALGUS, KOREKČNÍ PEVNÁ</t>
  </si>
  <si>
    <t>0080585</t>
  </si>
  <si>
    <t>OBINADLO ELASTICKÉ CZIDEÁL</t>
  </si>
  <si>
    <t>0082930</t>
  </si>
  <si>
    <t>WIDEX MENU ME3-19</t>
  </si>
  <si>
    <t>SLUCHADLO ZÁVĚSNÉ, 3 KANÁLY, ZTRÁTY DO 95/105 DB</t>
  </si>
  <si>
    <t>0082929</t>
  </si>
  <si>
    <t>WIDEX MENU ME3-9</t>
  </si>
  <si>
    <t>SLUCHADLO ZÁVĚSNÉ, 3 KANÁLY, ZTRÁTY DO 90 DB</t>
  </si>
  <si>
    <t>0082928</t>
  </si>
  <si>
    <t>WIDEX MENU ME3-M</t>
  </si>
  <si>
    <t>SLUCHADLO ZÁVĚSNÉ, 3 KANÁLY, ZTRÁTY DO 85 DB</t>
  </si>
  <si>
    <t>0136141</t>
  </si>
  <si>
    <t>AVICENUM ORTHO 900 BANDÁŽ LOKETNÍ TYP 01</t>
  </si>
  <si>
    <t>OBOUSTRANNÁ, SILIKONOVÉ PELOTY,PÁSKA, VEL. XS - XXL</t>
  </si>
  <si>
    <t>0172551</t>
  </si>
  <si>
    <t>PHONAK NAÍDA B90-SP</t>
  </si>
  <si>
    <t>0136140</t>
  </si>
  <si>
    <t>AVICENUM ORTHO 900 ORTÉZA BEDERNÍ TYP 01</t>
  </si>
  <si>
    <t>0172675</t>
  </si>
  <si>
    <t>PRŮMĚR 6CM,10KS</t>
  </si>
  <si>
    <t>0140883</t>
  </si>
  <si>
    <t>AVICENUM ORTHO 900 ORTÉZA ZÁPĚSTÍ TYP 01</t>
  </si>
  <si>
    <t>PRAVÁ, VÝZTUHA, PÁSKA, VEL. XS - XXL</t>
  </si>
  <si>
    <t>0142792</t>
  </si>
  <si>
    <t>24G X 12MM, KAT. Č. EU1M2012, 12KS / 1BAL</t>
  </si>
  <si>
    <t>0172322</t>
  </si>
  <si>
    <t>AURUM PROFILE KOLOSTOMICKÝ SÁČEK MAXI PLUS</t>
  </si>
  <si>
    <t>PRŮHLEDNÝ S MANUKOVÝM MEDEM, MĚKKÝ CONVEX, 13-60MM, XMHCCX013, 10KS</t>
  </si>
  <si>
    <t>0172321</t>
  </si>
  <si>
    <t>BÉŽOVÝ S MANUKOVÝM MEDEM, MĚKKÝ CONVEX,13-60MM, XMHCCX213, 10KS</t>
  </si>
  <si>
    <t>0011446</t>
  </si>
  <si>
    <t>JAY EXTREME ACTIVE</t>
  </si>
  <si>
    <t>SENSURA MIO KIDS</t>
  </si>
  <si>
    <t>2D VÝP. SÁČEK S ADH. UP., DĚTI OD 6 MĚS. DO 4 LET, NEUTR. ŠEDÝ, 27MM, 18720</t>
  </si>
  <si>
    <t>01042022</t>
  </si>
  <si>
    <t>2D VÝP. SÁČEK S ADH. UP., DĚTI OD 6 MĚS. DO 4 LET, PRŮHLEDNÝ, 27MM, 18721</t>
  </si>
  <si>
    <t>2D VÝP. SÁČEK S ADH. UP., DĚTI OD 6 MĚS. DO 4 LET, NEUTR. ŠEDÝ, 35MM, 18724</t>
  </si>
  <si>
    <t>0081810</t>
  </si>
  <si>
    <t>KRYTÍ PĚNOVÉ POLYMEM WIC 5733</t>
  </si>
  <si>
    <t>8X8CM,VÝPLŇ KAVIT,10KS</t>
  </si>
  <si>
    <t>919</t>
  </si>
  <si>
    <t>0140240</t>
  </si>
  <si>
    <t>JAY LITE</t>
  </si>
  <si>
    <t>0140244</t>
  </si>
  <si>
    <t>JAY SOFT COMBI</t>
  </si>
  <si>
    <t>0081809</t>
  </si>
  <si>
    <t>KRYTÍ PĚNOVÉ POLYMEM MAX 5045</t>
  </si>
  <si>
    <t>11X11CM,NEADHEZIVNÍ,AKTIVNÍ PLOCHA 10X10CM,10KS</t>
  </si>
  <si>
    <t>0081807</t>
  </si>
  <si>
    <t>KRYTÍ PĚNOVÉ POLYMEM NEADHESIVNÍ 5044</t>
  </si>
  <si>
    <t>10X10CM,NEADHEZIVNÍ,15KS</t>
  </si>
  <si>
    <t>0081806</t>
  </si>
  <si>
    <t>KRYTÍ PĚNOVÉ POLYMEM NEADHESIVNÍ 5033</t>
  </si>
  <si>
    <t>8X8CM,NEADHEZIVNÍ,15KS</t>
  </si>
  <si>
    <t>0081805</t>
  </si>
  <si>
    <t>KRYTÍ PĚNOVÉ POLYMEM SAMOPLEPÍCÍ 7042</t>
  </si>
  <si>
    <t>5X10CM,AKTIVNÍ ČÁST 5X4CM,NETK.TEXT.ADHEZIVNÍ,20KS</t>
  </si>
  <si>
    <t>0081804</t>
  </si>
  <si>
    <t>KRYTÍ PĚNOVÉ POLYMEM SAMOLEPÍCÍ 7031</t>
  </si>
  <si>
    <t>2,5X8CM,AKTIVNÍ ČÁST 2,5X2,5CM,NETK.TEXT.ADHEZIVNÍ,20KS</t>
  </si>
  <si>
    <t>0081803</t>
  </si>
  <si>
    <t>KRYTÍ PĚNOVÉ POLYMEM S TEXTILEM 7405</t>
  </si>
  <si>
    <t>10X13CM,AKTIVNÍ ČÁST 5X8CM,NETK.TEXT.ADHEZIVNÍ,15KS</t>
  </si>
  <si>
    <t>1950,0</t>
  </si>
  <si>
    <t>0081802</t>
  </si>
  <si>
    <t>KRYTÍ PĚNOVÉ POLYMEM S TEXTILEM 7203</t>
  </si>
  <si>
    <t>5X5CM,AKTIVNÍ ČÁST 2,5X2,5CM,NETK.TEXT.ADHEZIVNÍ,20KS</t>
  </si>
  <si>
    <t>0045470</t>
  </si>
  <si>
    <t>MAXIS-NÁVLEKY NA HORNÍ KONČETINY MICRO II.KT</t>
  </si>
  <si>
    <t>PAŽNÍ NÁVLEK + RUKAVICE</t>
  </si>
  <si>
    <t>0045763</t>
  </si>
  <si>
    <t>MAXIS-KOMPRESNÍ PUNČOCHY BRILLANT II.KT</t>
  </si>
  <si>
    <t>0045630</t>
  </si>
  <si>
    <t>MAXIS-KOVOVÁ POMŮCKA PRO NAVLÉKÁNÍ ZDRAVOTNÍCH KOMPRESIVNÍCH PUNČOCH</t>
  </si>
  <si>
    <t>NAVLÉKAČ</t>
  </si>
  <si>
    <t>0045486</t>
  </si>
  <si>
    <t>MAXIS-KOMPRESNÍ PUNČOCHY MICRO II.KT</t>
  </si>
  <si>
    <t>STEHENNÍ PUNČOCHA S UCHYCENÍM V PASE</t>
  </si>
  <si>
    <t>0169538</t>
  </si>
  <si>
    <t>SLUCHADLO KANÁLOVÉ DIGITÁLNÍ AUDIFON VICO CIC P</t>
  </si>
  <si>
    <t>0172917</t>
  </si>
  <si>
    <t>1D UZAVŘENÝ SÁČEK, HLUBOKÝ KONVEX, NEUTRÁLNÍ ŠEDÝ, 10-43, MAXI, FILTR, 16552</t>
  </si>
  <si>
    <t>0170235</t>
  </si>
  <si>
    <t>WIDEX DREAM D-PA 440</t>
  </si>
  <si>
    <t>SLUCHADLO ZÁVĚSNÉ, 15 KANÁLŮ, TRUE-ISP, PRO ZTRÁTY DO 80 DB</t>
  </si>
  <si>
    <t>0170234</t>
  </si>
  <si>
    <t>WIDEX DREAM D-XP 440</t>
  </si>
  <si>
    <t>SLUCHADLO ZVUKOVODOVÉ, 15 KANÁLŮ, TRUE-ISP, PRO ZTRÁTY DO 85 DB</t>
  </si>
  <si>
    <t>0170233</t>
  </si>
  <si>
    <t>WIDEX DREAM D-CIC 440</t>
  </si>
  <si>
    <t>SLUCHADLO KANÁLOVÉ, 15 KANÁLŮ, TRUE-ISP, PRO ZTRÁTY DO 75 DB</t>
  </si>
  <si>
    <t>0171981</t>
  </si>
  <si>
    <t>WIDEX BEYOND B-F2 110</t>
  </si>
  <si>
    <t>SLUCHADLO ZÁVĚSNÉ 2.4 GHZ, 4 KANÁLY, U-PLATFORMA, PRO ZTRÁTY DO 95/105 DB</t>
  </si>
  <si>
    <t>0171983</t>
  </si>
  <si>
    <t>WIDEX BEYOND B-F2 220</t>
  </si>
  <si>
    <t>SLUCHADLO ZÁVĚSNÉ 2.4 GHZ, 6 KANÁLŮ, U-PLATFORMA, PRO ZTRÁTY DO 95/105 DB</t>
  </si>
  <si>
    <t>BORDER, 15 CM X 15 CM, 10 KS</t>
  </si>
  <si>
    <t>0171985</t>
  </si>
  <si>
    <t>WIDEX BEYOND B-F2 330</t>
  </si>
  <si>
    <t>SLUCHADLO ZÁVĚSNÉ 2.4 GHZ, 10 KANÁLŮ, U-PLATFORMA, PRO ZTRÁTY DO 95/105 DB</t>
  </si>
  <si>
    <t>0172565</t>
  </si>
  <si>
    <t>PHONAK SKY B70-M</t>
  </si>
  <si>
    <t>0171987</t>
  </si>
  <si>
    <t>WIDEX BEYOND B-F2 440</t>
  </si>
  <si>
    <t>SLUCHADLO ZÁVĚSNÉ 2.4 GHZ, 15 KANÁLŮ, U-PLATFORMA, PRO ZTRÁTY DO 95/105 DB</t>
  </si>
  <si>
    <t>0171977</t>
  </si>
  <si>
    <t>WIDEX UNIQUE U-FP 110</t>
  </si>
  <si>
    <t>SLUCHADLO ZÁVĚSNÉ, 4 KANÁLY, U-PLATFORMA, PRO ZTRÁTY DO 110 DB</t>
  </si>
  <si>
    <t>0171561</t>
  </si>
  <si>
    <t>WIDEX UNIQUE U-FA 110</t>
  </si>
  <si>
    <t>SLUCHADLO ZÁVĚSNÉ, 4 KANÁLY, U-PLATFORMA, PRO ZTRÁTY DO 90 DB</t>
  </si>
  <si>
    <t>0130007</t>
  </si>
  <si>
    <t>FLAIR ILEOSTOMICKÝ SÁČEK 2D</t>
  </si>
  <si>
    <t>BÉŽOVÝ, KROUŽEK 55MM, XA2D555, 30KS</t>
  </si>
  <si>
    <t>0082715</t>
  </si>
  <si>
    <t>SYSTÉM PRO SLEDOVÁNÍ CUKRU V KRVI FORA DM10</t>
  </si>
  <si>
    <t>GLUKOMETR FORA DIAMOND PRIMA</t>
  </si>
  <si>
    <t>FCS</t>
  </si>
  <si>
    <t>PYRO LIGHT XL DB</t>
  </si>
  <si>
    <t>NADMĚRNÝ ODLEHČENÝ VOZÍK, BRZDY PRO DOPROVOD, ŠÍŘE 51, 56 CM, NOS. 170 KG</t>
  </si>
  <si>
    <t>0023675</t>
  </si>
  <si>
    <t>PYRO LIGHT XL</t>
  </si>
  <si>
    <t>NADMĚRNÝ ODLEHČENÝ VOZÍK, POSUN TĚŽIŠTĚ, ŠÍŘE 51, 56 CM, NOSNOST 170 KG</t>
  </si>
  <si>
    <t>PYRO LIGHT DB</t>
  </si>
  <si>
    <t>VARIABILNÍ ODLEHČENÝ VOZÍK, POSUN TĚŽIŠTĚ, ŠÍŘE 38-48 CM, NOSNOST 125 KG, BRZDY</t>
  </si>
  <si>
    <t>0078400</t>
  </si>
  <si>
    <t>PYRO LIGHT</t>
  </si>
  <si>
    <t>VARIABILNÍ ODLEHČENÝ VOZÍK S POSUNEM TĚŽIŠTĚ, ŠÍŘE 38-48 CM, NOSNOST 125 KG</t>
  </si>
  <si>
    <t>9990271</t>
  </si>
  <si>
    <t>PYRO START DB PLUS</t>
  </si>
  <si>
    <t>MECHANICKÝ VOZÍK ODLEHČENÝ, ŠÍŘE 37-49 CM, NOSNOST 125 KG, BRZDY PRO DOPROVOD</t>
  </si>
  <si>
    <t>0135351</t>
  </si>
  <si>
    <t>PYRO START PLUS</t>
  </si>
  <si>
    <t>MECHANICKÝ VOZÍK ODLEHČENÝ, Š. 37-49 CM, POSUN TĚŽIŠTĚ, NOS. 125 KG, VÁHA 14,2KG</t>
  </si>
  <si>
    <t>9990270</t>
  </si>
  <si>
    <t>S-ECO 300 XL DB PLUS</t>
  </si>
  <si>
    <t>MECHANICKÝ VOZÍK NADMĚRNÝ, ŠÍŘE 52,55,58 CM, NOSNOST 170 KG, BRZDY PRO DOPROVOD</t>
  </si>
  <si>
    <t>S-ECO 300 XL</t>
  </si>
  <si>
    <t>MECHANICKÝ VOZÍK NADMĚRNÝ, ŠÍŘE 52, 55, 58 CM, POSUN TĚŽIŠTĚ, NOSNOST 170 KG</t>
  </si>
  <si>
    <t>0140969</t>
  </si>
  <si>
    <t>OR 32/I ORTÉZA KOLENNÍHO KLOUBU S LIMIT. ROZSAHEM POHYBU - PŘEDOZADNÍ</t>
  </si>
  <si>
    <t>S - XL, PRAVÁ / LEVÁ, ČERNÁ</t>
  </si>
  <si>
    <t>0011487</t>
  </si>
  <si>
    <t>OR 32 ORTÉZA KOLENNÍHO KLOUBU S LIMITOVANÝM ROZSAHEM POHYBU</t>
  </si>
  <si>
    <t>0018183</t>
  </si>
  <si>
    <t>PÁS FIXAČNÍ HRUDNÍ DVOUBODOVÝ</t>
  </si>
  <si>
    <t>0018182</t>
  </si>
  <si>
    <t>0018181</t>
  </si>
  <si>
    <t>POLSTROVANÝ SEDACÍ POLŠTÁŘ, ODELHČENÝ</t>
  </si>
  <si>
    <t>PŘÍSLUŠENSTVÍ MECHANICKÝCH VOZÍKŮ PANTHERA, 2.5 NEBO 7 CM</t>
  </si>
  <si>
    <t>0082933</t>
  </si>
  <si>
    <t>WIDEX MENU ME5-X</t>
  </si>
  <si>
    <t>SLUCHADLO ZVUKOVODOVÉ, 5 KANÁLŮ HD-LOKÁTOR, ZTRÁTY DO 85 DB</t>
  </si>
  <si>
    <t>0170160</t>
  </si>
  <si>
    <t>OBINADLO ELASTICKÉ 8CMX4M,STŘEDNÍ TAH,1KS</t>
  </si>
  <si>
    <t>0170163</t>
  </si>
  <si>
    <t>OBINADLO ELASTICKÉ 15CMX4M,STŘEDNÍ TAH,1KS</t>
  </si>
  <si>
    <t>0170161</t>
  </si>
  <si>
    <t>OBINADLO ELASTICKÉ, 10CMX4M,STŘEDNÍ TAH,1KS</t>
  </si>
  <si>
    <t>0169252</t>
  </si>
  <si>
    <t>5X5CM,VLHKÉ HOJENÍ,ANTIBAKTERIÁLNÍ,REF HT 5050W,5KS</t>
  </si>
  <si>
    <t>0078556</t>
  </si>
  <si>
    <t>LÍMEC POLYSTYRENOVÝ</t>
  </si>
  <si>
    <t>0169251</t>
  </si>
  <si>
    <t>10X10CM,VLHKÉ HOJENÍ,ANTIBAKTERIÁLNÍ,REF HT 100100W,1KS</t>
  </si>
  <si>
    <t>0169250</t>
  </si>
  <si>
    <t>7X7CM,VLHKÉ HOJENÍ,ANTIBAKTERIÁLNÍ,REF HT 7070W,1KS</t>
  </si>
  <si>
    <t>0170171</t>
  </si>
  <si>
    <t>MATOPAT MATOCOMP</t>
  </si>
  <si>
    <t>KOMPRESY Z GÁZY NESTERILNÍ 10CMX10CM,8 VRSTEV,17 NITÍ,100KS</t>
  </si>
  <si>
    <t>0170170</t>
  </si>
  <si>
    <t>KOMPRESY Z GÁZY NESTERILNÍ 7,5CMX7,5CM,8 VRSTEV,17 NITÍ,100KS</t>
  </si>
  <si>
    <t>0021938</t>
  </si>
  <si>
    <t>ZN.JASPER, VÝŠKA 30 CM, VEL. L</t>
  </si>
  <si>
    <t>0170169</t>
  </si>
  <si>
    <t>KOMPRESY Z GÁZY NESTERILNÍ 5CMX5CM,8 VRSTEV,17 NITÍ,100KS</t>
  </si>
  <si>
    <t>0170174</t>
  </si>
  <si>
    <t>KOMPRESY Z GÁZY STERILNÍ 10CMX10CM, 8 VRSTEV, 17 NITÍ, 25X2KS</t>
  </si>
  <si>
    <t>0172576</t>
  </si>
  <si>
    <t>0172575</t>
  </si>
  <si>
    <t>0142663</t>
  </si>
  <si>
    <t>MYLIFE YPSOPUMP RESERVOIR</t>
  </si>
  <si>
    <t>ZÁSOBNÍK INZULÍNU PRO PUMPU MYLIFE YPSOPUMP, OBJEM 1,6ML (SKLENĚNÝ), 10 KS</t>
  </si>
  <si>
    <t>05.03.05.04</t>
  </si>
  <si>
    <t>RESOUND, ENZO 3D, ET998-DW</t>
  </si>
  <si>
    <t>0082565</t>
  </si>
  <si>
    <t>1D SÁČEK ILEO, MAXI, BÉŽOVÝ, Ø 15-80 MM, 30 KS</t>
  </si>
  <si>
    <t>0136163</t>
  </si>
  <si>
    <t>04-4200F</t>
  </si>
  <si>
    <t>CHODÍTKO 4-KOLOVÉ SKLÁDACÍ, NOSNOST 130 KG</t>
  </si>
  <si>
    <t>0011975</t>
  </si>
  <si>
    <t>222 KL-AS</t>
  </si>
  <si>
    <t>0011974</t>
  </si>
  <si>
    <t>222 KL-SC</t>
  </si>
  <si>
    <t>0136046</t>
  </si>
  <si>
    <t>ORTÉZA ZÁPĚSTÍ A PRSTŮ</t>
  </si>
  <si>
    <t>2X T DLAHA, T 27</t>
  </si>
  <si>
    <t>ŽENSKÝ KATETR, NEPOTAHOVANÝ CH 14, 18 CM, 100 KS</t>
  </si>
  <si>
    <t>0136123</t>
  </si>
  <si>
    <t>NT-BAC DRQA0B</t>
  </si>
  <si>
    <t>LÍMEC KRČNÍ QMED, MĚKKÝ</t>
  </si>
  <si>
    <t>0140838</t>
  </si>
  <si>
    <t>AVICENUM PHLEBO 520 PUNČOCHY STEHENNÍ</t>
  </si>
  <si>
    <t>LEM, ZAVŘENÁ ŠPICE, III. KT, VEL. S NORMAL - XXL LONG</t>
  </si>
  <si>
    <t>KRAJKA, ZAVŘENÁ ŠPICE, III. KT, VEL. S NORMAL - XXL LONG</t>
  </si>
  <si>
    <t>KRAJKA, OTEVŘENÁ ŠPICE, III. KT, VEL. S NORMAL - XXL LONG</t>
  </si>
  <si>
    <t>0140837</t>
  </si>
  <si>
    <t>AVICENUM PHLEBO 520 PUNČOCHY LÝTKOVÉ</t>
  </si>
  <si>
    <t>ZAVŘENÁ ŠPICE, III. KT, VEL. S NORMAL - XXL LONG</t>
  </si>
  <si>
    <t>OTEVŘENÁ ŠPICE, III. KT, VEL. S NORMAL - XXL LONG</t>
  </si>
  <si>
    <t>LEM, ZAVŘENÁ ŠPICE, II. KT, VEL. S NORMAL - XXL LONG</t>
  </si>
  <si>
    <t>0161111</t>
  </si>
  <si>
    <t>LEM, OTEVŘENÁ ŠPICE, II. KT, VEL. S NORMAL - XXL LONG</t>
  </si>
  <si>
    <t>KRAJKA, OTEVŘENÁ ŠPICE, II. KT, VEL. S NORMAL - XXL LONG</t>
  </si>
  <si>
    <t>AVICENUM PHLEBO 360 COTTON PUNČOCHY LÝTKOVÉ</t>
  </si>
  <si>
    <t>ZAVŘENÁ ŠPICE, II. KT, VEL. S NORMAL - XXL LONG</t>
  </si>
  <si>
    <t>0172375</t>
  </si>
  <si>
    <t>INSIO 2PX</t>
  </si>
  <si>
    <t>0172376</t>
  </si>
  <si>
    <t>INSIO 1PX</t>
  </si>
  <si>
    <t>0045477</t>
  </si>
  <si>
    <t>OFA MAX MEDICAL</t>
  </si>
  <si>
    <t>OFA-MAX-UZAVŘENÁ ŠPIČKA PÁNSKÉ A-D</t>
  </si>
  <si>
    <t>0171103</t>
  </si>
  <si>
    <t>COMPRIFOAM</t>
  </si>
  <si>
    <t>10CMX2,5M,MĚKKÉ OBINADLO Z POLYURETANOVÉ PĚNY POD KOMPRESIVNÍ BANDÁŽE,1KS</t>
  </si>
  <si>
    <t>0140655</t>
  </si>
  <si>
    <t>PRSNÍ EPITÉZA SILIMA CLASSIC</t>
  </si>
  <si>
    <t>SYMETRICKÁ 66370, ASYMETRICKÁ 66360</t>
  </si>
  <si>
    <t>0171102</t>
  </si>
  <si>
    <t>JERSEY HYDROFUGE</t>
  </si>
  <si>
    <t>10CMX10M,JEMNÉ,FLEXIBILNÍ OBINADLO PRUŽNÉ HADICOVÉ PRO OCHRANU KŮŽE,1KS</t>
  </si>
  <si>
    <t>0140657</t>
  </si>
  <si>
    <t>PRSNÍ EPITÉZA SILIMA ULTRA LIGHT</t>
  </si>
  <si>
    <t>SYMETRICKÁ 66374</t>
  </si>
  <si>
    <t>0093638</t>
  </si>
  <si>
    <t>ZÁVĚS RAMENNÍHO KLOUBU PRODYŠNÝ 3289</t>
  </si>
  <si>
    <t>4 VELIKOSTI, MODRÝ</t>
  </si>
  <si>
    <t>INTERMITENTNÍ, 2 BOČ. OTVORY, DÉLKA 360 MM, PRŮM. CH 18, PVC, ZAHNUTÝ, 100 KS</t>
  </si>
  <si>
    <t>0093062</t>
  </si>
  <si>
    <t>ORTÉZA LOKETNÍ S KLOUBEM 1187</t>
  </si>
  <si>
    <t>PRODYŠNÝ NEOPRÉN S BAVL.VYPODLOŽ., 4 VELIKOSTI, BÉŽOVÝ, FIXACE SUCHÝMI ZIPY</t>
  </si>
  <si>
    <t>0093900</t>
  </si>
  <si>
    <t>ORTÉZA PERONEÁLNÍ PEROLAX PAN 8.06</t>
  </si>
  <si>
    <t>POUŽITÍ NA BOSOU NOHU I DO OBUVI</t>
  </si>
  <si>
    <t>INTERMITENTNÍ, 2 BOČ. OTVORY, DÉLKA 360 MM, PRŮM. CH 18, PVC, ROVNÝ, 100 KS</t>
  </si>
  <si>
    <t>CUTIMED SORBION SACHET XL</t>
  </si>
  <si>
    <t>STERILNÍ,45X25CM,ČISTÍ RÁNU A ABSORBUJE EXUDÁT,10KS</t>
  </si>
  <si>
    <t>0085327</t>
  </si>
  <si>
    <t>ZÁSOBNÍK INZULÍNU 1,76ML, 10KS</t>
  </si>
  <si>
    <t>0093388</t>
  </si>
  <si>
    <t>SAMOSTOJNÁ HRAZDA S MADLEM</t>
  </si>
  <si>
    <t>ZÁKLADNA  O ROZMĚRU 84X109,5 CM,  VÝŠKA MADLA 110-132 CM, NOSNOST 120 KG</t>
  </si>
  <si>
    <t>0086828</t>
  </si>
  <si>
    <t>ALMARYS TWIN+ HIGH FLOW</t>
  </si>
  <si>
    <t>0169959</t>
  </si>
  <si>
    <t>2D SÁČEK ILEO, MIDI, PRŮHLEDNÝ, Ø 65 MM, 30 KS</t>
  </si>
  <si>
    <t>0169952</t>
  </si>
  <si>
    <t>2D SÁČEK ILEO, MIDI, BÉŽOVÝ, Ø 65 MM, 30 KS</t>
  </si>
  <si>
    <t>0169955</t>
  </si>
  <si>
    <t>2D SÁČEK ILEO, MAXI, BÉŽOVÝ, Ø 65 MM, 30 KS</t>
  </si>
  <si>
    <t>0171315</t>
  </si>
  <si>
    <t>SAPHIRA 5 CICX/CIC BERNAFON ZTRÁTY DO 80 DB</t>
  </si>
  <si>
    <t>0085692</t>
  </si>
  <si>
    <t>PODLOŽKA 2D,15MM-43MM</t>
  </si>
  <si>
    <t>0135563</t>
  </si>
  <si>
    <t>ADX20-DVOUBODOVÝ</t>
  </si>
  <si>
    <t>PÁS FIXAČNÍ DVOUBODOVÝ ÚZKÝ</t>
  </si>
  <si>
    <t>0080985</t>
  </si>
  <si>
    <t>6CMX4M,TAŽNOST 160%,20KS</t>
  </si>
  <si>
    <t>0085691</t>
  </si>
  <si>
    <t>PODLOŽKA 2D,15 MM - 25 MM</t>
  </si>
  <si>
    <t>0136344</t>
  </si>
  <si>
    <t>CHODÍTKO LINDSEY</t>
  </si>
  <si>
    <t>SKLÁDACÍ, ŠÍŘKA 59CM,HLOUBKA 54CM,VÝŠKA 79-97CM,NOSNOST 130KG</t>
  </si>
  <si>
    <t>MĚKKÝ KRČNÍ LÍMEC, VÝŠKA 8,5CM</t>
  </si>
  <si>
    <t>MĚKKÝ KRČNÍ LÍMEC, VÝŠKA 7,5CM</t>
  </si>
  <si>
    <t>0170601</t>
  </si>
  <si>
    <t>6CMX5M,TAŽNOST 110%,BALENO V CELOFÁNU,1KS</t>
  </si>
  <si>
    <t>0093113</t>
  </si>
  <si>
    <t>KLAVIKULÁRNÍ BANDÁŽ LIGAFLEX 2450</t>
  </si>
  <si>
    <t>0136375</t>
  </si>
  <si>
    <t>ORTÉZA KOLENNÍ S KLOUBEM PATELLA RELIEVER 2348</t>
  </si>
  <si>
    <t>PATELÁRNÍ, PRAVÁ, LEVÁ, 6 VELIKOSTÍ</t>
  </si>
  <si>
    <t>0011802</t>
  </si>
  <si>
    <t>ORTÉZA KOLENNÍ PATELÁRNÍ GENUPRO COMFORT 2346</t>
  </si>
  <si>
    <t>6 VELIKOSTÍ,</t>
  </si>
  <si>
    <t>0022349</t>
  </si>
  <si>
    <t>5X5 CM, KRYTÍ, 10 KS</t>
  </si>
  <si>
    <t>0018082</t>
  </si>
  <si>
    <t>PŘÍSLUŠENSTVÍ K VOZÍKU MECH. SMD ZIPPIE</t>
  </si>
  <si>
    <t>0200213</t>
  </si>
  <si>
    <t>ZIPPIE RS</t>
  </si>
  <si>
    <t>MECHANICKÝ VOZÍK SPECIÁLNÍ, MULTIFUNKČNÍ - DĚTSKÝ, NOSNOST 125KG</t>
  </si>
  <si>
    <t>0172543</t>
  </si>
  <si>
    <t>PHONAK NAÍDA B30-SP</t>
  </si>
  <si>
    <t>0022270</t>
  </si>
  <si>
    <t>PODRUČKY PRO HEMIPLEGIKY PROVEDENÍ DLOUHÉ,ÚHLOVĚ STAVITELNÉ</t>
  </si>
  <si>
    <t>PŘÍSLUŠENSTVÍ K VOZÍKU MECH. SMD BREEZY</t>
  </si>
  <si>
    <t>0022269</t>
  </si>
  <si>
    <t>0078118</t>
  </si>
  <si>
    <t>OPĚRKA ZAD POLOHOVACÍ,FLEXIBILNÍ NASTAVENÍ OD-3°AŽ +27°OD KOLMÉ OSY</t>
  </si>
  <si>
    <t>PŘÍSLUŠENSTVÍ K VOZÍKU MECH. SMD ZIPPIE, QUICKIE</t>
  </si>
  <si>
    <t>0078113</t>
  </si>
  <si>
    <t>KURT STUPAČKOVÝ PRO SPASTIKY</t>
  </si>
  <si>
    <t>0135262</t>
  </si>
  <si>
    <t>OPĚRKA ZAD POLOHOVACÍ 10° ZÁKLON (RC)</t>
  </si>
  <si>
    <t>0135261</t>
  </si>
  <si>
    <t>STUPAČKA PLAST PRO KRÁTKOU HOLEŇ, DÉLKA HOLENĚ 17-25CM) (RC)</t>
  </si>
  <si>
    <t>0140677</t>
  </si>
  <si>
    <t>PÁS BEDERNÍ - LUMBOSAN</t>
  </si>
  <si>
    <t>PÁS BEDERNÍ PLETENINOVÝ S VÝZTUHAMI</t>
  </si>
  <si>
    <t>0093294</t>
  </si>
  <si>
    <t>DĚTSKÁ ORTOPEDICKÁ OBUV S PEVNÝM VEDENÍM PATY</t>
  </si>
  <si>
    <t>CELOROČNÍ VYCHÁZKOVÁ-CELOROČNÍ KOTNÍČKOVÁ 019T, VEL. 23-34</t>
  </si>
  <si>
    <t>DZO</t>
  </si>
  <si>
    <t>DZO s.r.o.</t>
  </si>
  <si>
    <t>0093291</t>
  </si>
  <si>
    <t>CELOROČNÍ VYCHÁZKOVÁ-CELOROČNÍ KOTNÍČKOVÁ 019T, VEL. 35-41</t>
  </si>
  <si>
    <t>0093293</t>
  </si>
  <si>
    <t>CELOROČNÍ VYCHÁZKOVÁ-CELOROČNÍ POLOBOTKA 018V, VEL. 23-34</t>
  </si>
  <si>
    <t>0093290</t>
  </si>
  <si>
    <t>CELOROČNÍ VYCHÁZKOVÁ-CELOROČNÍ POLOBOTKA 018V, VEL. 35-41</t>
  </si>
  <si>
    <t>CELOROČNÍ VYCHÁZKOVÁ-CELOROČNÍ POLOBOTKA 018, VEL. 23-34</t>
  </si>
  <si>
    <t>PHONAK AUDÉO M70-312</t>
  </si>
  <si>
    <t>JAY EASY VISCO</t>
  </si>
  <si>
    <t>0135252</t>
  </si>
  <si>
    <t>OPĚRKA ZAD MECHANICKY POLOHOVACÍ PLYNOVOU VZPĚROU,0-30 ST. (RC)</t>
  </si>
  <si>
    <t>PŘÍSLUŠENSTVÍ K VOZÍKU ELEKTRICKÉMU SMD QUICKIE, ZIPPIE</t>
  </si>
  <si>
    <t>0135250</t>
  </si>
  <si>
    <t>SEDAČKA ELEKTRICKY POLOHOVACÍ 0-30ST. (RC)</t>
  </si>
  <si>
    <t>0135249</t>
  </si>
  <si>
    <t>SEDAČKA ELEKTRICKY POLOHOVACÍ -5-25ST. (RC)</t>
  </si>
  <si>
    <t>0140286</t>
  </si>
  <si>
    <t>MEDI ELBOW STRAP</t>
  </si>
  <si>
    <t>EPIKONDYLÁRNÍ PÁSKA</t>
  </si>
  <si>
    <t>0140287</t>
  </si>
  <si>
    <t>MEDI SAS 45</t>
  </si>
  <si>
    <t>ORTÉZA S 30° NEBO 45° ABDUKCÍ</t>
  </si>
  <si>
    <t>0140288</t>
  </si>
  <si>
    <t>MEDI SLK 90</t>
  </si>
  <si>
    <t>ABDUKČNÍ ORTÉZA</t>
  </si>
  <si>
    <t>0140290</t>
  </si>
  <si>
    <t>MEDI SAK</t>
  </si>
  <si>
    <t>DLAHA ABDUKČNÍ NAFUKOVACÍ - UNIVERZÁLNÍ VELIKOST</t>
  </si>
  <si>
    <t>0140291</t>
  </si>
  <si>
    <t>MEDI ARM FIX</t>
  </si>
  <si>
    <t>PODPORA VNITŘNÍ ROTACE</t>
  </si>
  <si>
    <t>0171769</t>
  </si>
  <si>
    <t>AURUM URO PODLOŽKA 2D</t>
  </si>
  <si>
    <t>S MANUKOVÝM MEDEM, KROUŽEK 55MM, 13-50MM, XMH2UF513, 5KS</t>
  </si>
  <si>
    <t>0093567</t>
  </si>
  <si>
    <t>EPITÉZA PRSNÍ HARMONY SILK PLUS TRIANGLE 472</t>
  </si>
  <si>
    <t>GENUMEDI PSS</t>
  </si>
  <si>
    <t>GENUMEDI PSS JE KOLENNÍ BANDÁŽ K ODLEHČENÍ ŠLACHOVÝCH ÚPONŮ ČÉŠKY</t>
  </si>
  <si>
    <t>10 X 10 CM, 10 KS</t>
  </si>
  <si>
    <t>0171770</t>
  </si>
  <si>
    <t>AURUM CONVEX PODLOŽKA 2D</t>
  </si>
  <si>
    <t>S MANUKOVÝM MEDEM, KROUŽEK 55MM, 13-35MM, XMH2NF513, 5KS</t>
  </si>
  <si>
    <t>GENUMEDI E+MOTION</t>
  </si>
  <si>
    <t>AKTIVNÍ KOLENNÍ BANDÁŽ SE SILIKONOVOU PELOTOU KOLEM ČÉŠKY</t>
  </si>
  <si>
    <t>PROTECT.ST PRO LONG</t>
  </si>
  <si>
    <t>DLOUHÁ FUNKČNÍ SOFT ORTÉZA</t>
  </si>
  <si>
    <t>0086616</t>
  </si>
  <si>
    <t>FLEXIMA COLO, MAXI, PRŮHLEDNÝ, Ø 15-75 MM, 30 KS</t>
  </si>
  <si>
    <t>0086608</t>
  </si>
  <si>
    <t>0082554</t>
  </si>
  <si>
    <t>1D SÁČEK COLO, MIDI, BÉŽOVÝ, Ø 45 MM, 30 KS, SPLIT COVER</t>
  </si>
  <si>
    <t>0082552</t>
  </si>
  <si>
    <t>1D SÁČEK COLO, MIDI, BÉŽOVÝ, Ø 35 MM, 30 KS, SPLIT COVER</t>
  </si>
  <si>
    <t>0135540</t>
  </si>
  <si>
    <t>V200XL</t>
  </si>
  <si>
    <t>TLAČNÁ TYČ DOPROVODU,ADAPT.TĚŽISTĚ,ŠÍŘE 53-60,NOSN.170KG</t>
  </si>
  <si>
    <t>ELEKTRICKY ZVEDACÍ SEDAČKA</t>
  </si>
  <si>
    <t>PŘÍSLUŠENSTVÍ ELEKTRICKÉHO VOZÍKU PERMOBIL</t>
  </si>
  <si>
    <t>F3 CORPUS</t>
  </si>
  <si>
    <t>SEDACÍ SYSTÉM 3G, VELMI VARIABILNÍ, PŘEDNÍ NÁHON, NOSNOT 150 KG</t>
  </si>
  <si>
    <t>0135344</t>
  </si>
  <si>
    <t>PELOTY RAMENNÍ NEBO PODPAŽNÍ, ODKLOPITELNÉ</t>
  </si>
  <si>
    <t>PŘÍSLUŠENSTVÍ VOZÍKŮ PERMOBIL</t>
  </si>
  <si>
    <t>0135343</t>
  </si>
  <si>
    <t>PELOTY BOČNÍ STEHENNÍ UNITRACK 38X12 CM, NASTAVITELNÉ 3D</t>
  </si>
  <si>
    <t>0004140</t>
  </si>
  <si>
    <t>BORT DUAL-TENSION ELBOW SUPPORT WITH SPLINT</t>
  </si>
  <si>
    <t>BANDÁŽ LOKTE DVOJTAŽNÁ S DLAHOU 055 200</t>
  </si>
  <si>
    <t>0082668</t>
  </si>
  <si>
    <t>ROZTOK DEBRIECASAN ALFA, 500ML</t>
  </si>
  <si>
    <t>LÁHEV PUSH PULL, KAT.ČÍSLO 0227</t>
  </si>
  <si>
    <t>0130028</t>
  </si>
  <si>
    <t>ČISTICÍ UBROUSKY ALOE VESTA</t>
  </si>
  <si>
    <t>UBROUSKY, 8 KS</t>
  </si>
  <si>
    <t>0171314</t>
  </si>
  <si>
    <t>SAPHIRA 3 CICX/CIC BERNAFON ZTRÁTY DO 80 DB</t>
  </si>
  <si>
    <t>0171313</t>
  </si>
  <si>
    <t>SAPHIRA 5 CICP BERNAFON ZTRÁTY DO 95 DB</t>
  </si>
  <si>
    <t>0082935</t>
  </si>
  <si>
    <t>WIDEX MENU ME5-9</t>
  </si>
  <si>
    <t>SLUCHADLO ZÁVĚSNÉ, 5 KANÁLŮ HD-LOKÁTOR, ZTRÁTY DO 90 DB</t>
  </si>
  <si>
    <t>0140668</t>
  </si>
  <si>
    <t>ZÁVĚS RAMENE - TYP 208</t>
  </si>
  <si>
    <t>0078599</t>
  </si>
  <si>
    <t>OR 13 PŘÍMIČ ZAD RIGIDNÍ</t>
  </si>
  <si>
    <t>S - XL, ŠEDÁ</t>
  </si>
  <si>
    <t>0140967</t>
  </si>
  <si>
    <t>OR 12/I FIXACE KLÍČNÍ KOSTI</t>
  </si>
  <si>
    <t>XXS - XL, BÍLÁ</t>
  </si>
  <si>
    <t>0078598</t>
  </si>
  <si>
    <t>OR 12 FIXACE KLÍČNÍ KOSTI</t>
  </si>
  <si>
    <t>S - XXL, BÍLÁ</t>
  </si>
  <si>
    <t>0093145</t>
  </si>
  <si>
    <t>OR 11F PÁS BEDERNÍ S POMOCNÝM TAHEM</t>
  </si>
  <si>
    <t>0063766</t>
  </si>
  <si>
    <t>OR 11E PÁS STABILIZAČNÍ VYSOKÝ</t>
  </si>
  <si>
    <t>0062968</t>
  </si>
  <si>
    <t>OR 11D PÁS BEDERNÍ S DLAHAMI</t>
  </si>
  <si>
    <t>S - XXXXL, BÍLÁ / ČERNÁ</t>
  </si>
  <si>
    <t>0062967</t>
  </si>
  <si>
    <t>OR 11C PÁS BEDERNÍ ELASTICKÝ</t>
  </si>
  <si>
    <t>0078609</t>
  </si>
  <si>
    <t>OR 11B PÁS BEDERNÍ S DLAHAMI</t>
  </si>
  <si>
    <t>XS - XXXXL, ŠEDÁ / ČERNÁ</t>
  </si>
  <si>
    <t>0078608</t>
  </si>
  <si>
    <t>OR 11A PÁS BEDERNÍ ELASTICKÝ</t>
  </si>
  <si>
    <t>XS - XXXL, BÍLÁ / ČERNÁ</t>
  </si>
  <si>
    <t>0093142</t>
  </si>
  <si>
    <t>OR 10F ORTÉZA ZÁPĚSTÍ RIGIDNÍ</t>
  </si>
  <si>
    <t>UNI, KRÁTKÁ / DLOUHÁ, ČERNÁ</t>
  </si>
  <si>
    <t>0171788</t>
  </si>
  <si>
    <t>SLUCHADLO ZÁVĚSNÉ DIGITÁLNÍ 9-KANÁLOVÉ BEZDRÁTOVÉ 4 PROGRAMY</t>
  </si>
  <si>
    <t>NEVARA 1 POWER BTE BERNAFON ZTRÁTY DO 100DB</t>
  </si>
  <si>
    <t>0081253</t>
  </si>
  <si>
    <t>30CMX20CM,1KG</t>
  </si>
  <si>
    <t>0081254</t>
  </si>
  <si>
    <t>20CMX20CM,1KG</t>
  </si>
  <si>
    <t>0081255</t>
  </si>
  <si>
    <t>15CMX20CM,1KG</t>
  </si>
  <si>
    <t>0018162</t>
  </si>
  <si>
    <t>OBRUČ PRO KVADRUPLEGIKY SE SILIKONOVOU PĚNOU PARAGRIP</t>
  </si>
  <si>
    <t>0086054</t>
  </si>
  <si>
    <t>ALLY BELT</t>
  </si>
  <si>
    <t>STOMICKÝ PŘÍDRŽNÝ PÁSEK BEZ LATEXU, 1 KS</t>
  </si>
  <si>
    <t>0086756</t>
  </si>
  <si>
    <t>DRAINA S &amp; DRAINA S VISION</t>
  </si>
  <si>
    <t>PRŮHLEDNÝ STERILNÍ DRENÁŽNÍ SÁČEK S PŘÍSTUPOVÝM OKÉNKEM, Ø 75 MM, 250 ML, 10 KS</t>
  </si>
  <si>
    <t>0169968</t>
  </si>
  <si>
    <t>FLEXIMA-SOFTIMA 3S UROSTOMY</t>
  </si>
  <si>
    <t>2D SÁČEK URO, MIDI, PRŮHLEDNÝ, Ø 65 MM, 30 KS</t>
  </si>
  <si>
    <t>0169966</t>
  </si>
  <si>
    <t>2D SÁČEK URO, MIDI, PRŮHLEDNÝ, Ø 55 MM, 30 KS</t>
  </si>
  <si>
    <t>0169964</t>
  </si>
  <si>
    <t>2D SÁČEK URO, MIDI, PRŮHLEDNÝ, Ø 45 MM, 30 KS</t>
  </si>
  <si>
    <t>0169967</t>
  </si>
  <si>
    <t>2D SÁČEK URO, MIDI, BÉŽOVÝ, Ø 65 MM, 30 KS</t>
  </si>
  <si>
    <t>0169965</t>
  </si>
  <si>
    <t>2D SÁČEK URO, MIDI, BÉŽOVÝ, Ø 55 MM, 30 KS</t>
  </si>
  <si>
    <t>0169969</t>
  </si>
  <si>
    <t>2D SÁČEK URO, MIDI, BÉŽOVÝ, Ø 45 MM, 30 KS</t>
  </si>
  <si>
    <t>CHODÍTKO STABILO</t>
  </si>
  <si>
    <t>CHODÍTKO S OPĚRNOU DESKOU, VÝŠKOVĚ STAVITELNÉ 95-142 CM, NOSNOST 130 KG</t>
  </si>
  <si>
    <t>0135523</t>
  </si>
  <si>
    <t>PŘÍSLUŠENSTVÍ VOZÍKŮ SANGO</t>
  </si>
  <si>
    <t>0062121</t>
  </si>
  <si>
    <t>PŘÍSLUŠENSTVÍ KE KOČÁRKU ZDRAVOTNÍMU CORZO/CORZINO</t>
  </si>
  <si>
    <t>9990213</t>
  </si>
  <si>
    <t>NEOPRÉNOVÁ, KŘÍŽOVÁ, SÍŤOVÁ</t>
  </si>
  <si>
    <t>0135522</t>
  </si>
  <si>
    <t>PELOTY BOČNÍ - RAMENNÍ NEBO PODPAŽNÍ</t>
  </si>
  <si>
    <t>PŘÍSLUŠENSVÍ VOZÍKŮ SANGO, ODKLOPNÉ RŮZNÉ VELIKOSTI POLSTRU</t>
  </si>
  <si>
    <t>0168529</t>
  </si>
  <si>
    <t>SLUCHADLO ZAVĚSNÉ DIGITÁLNÍ</t>
  </si>
  <si>
    <t>INIZIA 3 CP  COMPACT POWER,  ZTRÁTY DO 100 DB</t>
  </si>
  <si>
    <t>0140225</t>
  </si>
  <si>
    <t>ORTÉZA KOLENNÍ S DLAHAMI THUASNE NEOPREN 2252</t>
  </si>
  <si>
    <t>DVOUOSÝ KLOUB, 5 VELIKOSTÍ</t>
  </si>
  <si>
    <t>0016027</t>
  </si>
  <si>
    <t>KOČAREK ZDRAVOTNÍ REVO 2</t>
  </si>
  <si>
    <t>SKLÁDACÍ,POLOHOVACÍ,Š.SEDU 40CM,VÝŠKA OPĚRY ZAD 55CM,OPĚRA NOHOU,UPÍNACÍ POPRUH</t>
  </si>
  <si>
    <t>0082781</t>
  </si>
  <si>
    <t>KANYLA TRACHEOSTOMICKÁ SILIKONOVÁ SPIRAFLEX UNI</t>
  </si>
  <si>
    <t>17503, MANŽETA A 15MM KONEKTOR, VEL.7-11</t>
  </si>
  <si>
    <t>0140316</t>
  </si>
  <si>
    <t>ORTÉZA KOLENNÍ RIGIDNÍ 20° 005V</t>
  </si>
  <si>
    <t>005V</t>
  </si>
  <si>
    <t>OPĚRNÝ BEDERNÍ PÁS LOMBACROSS ACTIVITY 0835</t>
  </si>
  <si>
    <t>ZADNÍ DLAHY, VÝŠKA 26 CM, 5 VELIKOSTÍ, PŘÍDAVNÉ TAHY</t>
  </si>
  <si>
    <t>0019307</t>
  </si>
  <si>
    <t>PÁS FIXAČNÍ DVOUBODOVÝ RP300-2</t>
  </si>
  <si>
    <t>0019305</t>
  </si>
  <si>
    <t>JOKER ENERGY</t>
  </si>
  <si>
    <t>VOZÍK MECHANICKÝ AKTIVNÍ PROGEO, INDIV. NASTAVENÍ, PEVNÝ DURALOVÝ RÁM SVAŘENÝ</t>
  </si>
  <si>
    <t>0019304</t>
  </si>
  <si>
    <t>JOKER</t>
  </si>
  <si>
    <t>VOZÍK MECH. AKTIVNÍ PROGEO, INDIV. NASTAVENÍ, PEVNÝ DURALOVÝ RÁM NASTAVITELNÝ</t>
  </si>
  <si>
    <t>0172657</t>
  </si>
  <si>
    <t>KANYLA TRACHEOSTOMI. ARM.PVC+KOV.SPIRÁL.SPIRAFLEX SHORT UNI LINGO PHON</t>
  </si>
  <si>
    <t>17508, ARM. KAN., NAST.DÉLKA ,15MM KONEKTOR, 2 FENESTR.VNITŘ.KAN., VEL.6-11</t>
  </si>
  <si>
    <t>0171347</t>
  </si>
  <si>
    <t>0136429</t>
  </si>
  <si>
    <t>ZÁVĚSY KE ZVEDÁKŮM EAGLE</t>
  </si>
  <si>
    <t>VEL.M,L,XL,REGULAR,HYGIENIC,COMFORT,NOSN.AŽ 200 KG</t>
  </si>
  <si>
    <t>0080999</t>
  </si>
  <si>
    <t>10CMX5M,TAŽNOST 110%,1KS</t>
  </si>
  <si>
    <t>0130051</t>
  </si>
  <si>
    <t>0171345</t>
  </si>
  <si>
    <t>0171344</t>
  </si>
  <si>
    <t>12X12CM,2KS</t>
  </si>
  <si>
    <t>288,00</t>
  </si>
  <si>
    <t>0170879</t>
  </si>
  <si>
    <t>SÁČEK 1D STOMOCUR DRENÁŽNÍ 50 ML</t>
  </si>
  <si>
    <t>TRANSPARENTNÍ, 50ML</t>
  </si>
  <si>
    <t>0080998</t>
  </si>
  <si>
    <t>8CMX5M,TAŽNOST 110%,1KS</t>
  </si>
  <si>
    <t>0171343</t>
  </si>
  <si>
    <t>0171340</t>
  </si>
  <si>
    <t>10X10CM,2KS</t>
  </si>
  <si>
    <t>0081462</t>
  </si>
  <si>
    <t>KRYTÍ SE STŘÍBREM 10X10CM (1 BAL=10 KS)</t>
  </si>
  <si>
    <t>0136053</t>
  </si>
  <si>
    <t>ČTYŘBODOVÉ DLAHY, 39 CM, T 2001</t>
  </si>
  <si>
    <t>0140880</t>
  </si>
  <si>
    <t>EPITÉZA AMOENA BALANCE CONTACT SV</t>
  </si>
  <si>
    <t>SAMOLEPÍCÍ, KOREKČNÍ, SYMETRICKÁ, TERMOREGULAČNÍ MATERIÁL COMFORT+, 286</t>
  </si>
  <si>
    <t>0171776</t>
  </si>
  <si>
    <t>URGOCLEAN PAD, KRYTÍ ABSORPČNÍ S LIPIDOKOLOIDNÍ ČÁSTÍ</t>
  </si>
  <si>
    <t>10CMX10CM,MIKROADHERENTNÍ,VLÁKNA S VYSOCE ABSORPČNÍM A ČISTÍCÍM EFEKTEM,10KS</t>
  </si>
  <si>
    <t>0171775</t>
  </si>
  <si>
    <t>6CMX6CM,MIKROADHERENTNÍ,VLÁKNA S VYSOCE ABSORPČNÍM A ČISTÍM EFEKTEM,10KS</t>
  </si>
  <si>
    <t>0140881</t>
  </si>
  <si>
    <t>EPITÉZA AMOENA BALANCE CONTACT MD</t>
  </si>
  <si>
    <t>SAMOLEPÍCÍ, KOREKČNÍ, SYMETRICKÁ, TERMOREGULAČNÍ MATERIÁL COMFORT+, 229</t>
  </si>
  <si>
    <t>0171777</t>
  </si>
  <si>
    <t>URGOCLEAN ROPE, LANKO S POLYABSORPČNÍMI VLÁKNY A STERILNÍ SONDOU</t>
  </si>
  <si>
    <t>40CMX2,5CM,PRO HLUBOKÉ RÁNY,VYSOCE ABSORPČNÍ A ČISTÍCÍ EFEKT,SE SONDOU,5KS</t>
  </si>
  <si>
    <t>0021657</t>
  </si>
  <si>
    <t>30 G, HYDROKOLOIDNÍ PASTA</t>
  </si>
  <si>
    <t>0130027</t>
  </si>
  <si>
    <t>TĚLOVÁ PĚNA ALOE VESTA</t>
  </si>
  <si>
    <t>236 ML</t>
  </si>
  <si>
    <t>0086764</t>
  </si>
  <si>
    <t>38/13-25 MM, 5 KS</t>
  </si>
  <si>
    <t>0021658</t>
  </si>
  <si>
    <t>7,5X7,5 CM, HYDROKOLOIDNÍ KRYTÍ, 5 KS</t>
  </si>
  <si>
    <t>0086765</t>
  </si>
  <si>
    <t>45/13-32 MM, 5 KS</t>
  </si>
  <si>
    <t>0170744</t>
  </si>
  <si>
    <t>FLEXIMA-SOFTIMA KEY CONVEX BASE PLATE</t>
  </si>
  <si>
    <t>KONVEXNÍ PODLOŽKA, Ø 60 MM, K ÚPRAVĚ 15-45 MM, 5 KS</t>
  </si>
  <si>
    <t>0170743</t>
  </si>
  <si>
    <t>KONVEXNÍ PODLOŽKA, Ø 60 MM, K ÚPRAVĚ 15-35 MM, 5 KS</t>
  </si>
  <si>
    <t>0170742</t>
  </si>
  <si>
    <t>KONVEXNÍ PODLOŽKA, Ø 50 MM, K ÚPRAVĚ 15-25 MM, 5 KS</t>
  </si>
  <si>
    <t>1D SÁČEK ILEO KONVEXNÍ, MIDI,PRŮHLEDNÝ, Ø 15-45 MM, 10 KS</t>
  </si>
  <si>
    <t>0170657</t>
  </si>
  <si>
    <t>URGOTUL, KRYTÍ LIPIDO-KOLOIDNÍ, KONTAKTNÍ, MŘÍŽKA</t>
  </si>
  <si>
    <t>10CMX10CM,ATRAUMATICKÉ S LIPIDOKOLOIDNÍ KONTAKTNÍ VRSTVOU,10KS</t>
  </si>
  <si>
    <t>0016345</t>
  </si>
  <si>
    <t>PÁS FIXAČNÍ ČTYŘBODOVÝ - PŘÍSLUŠENSTVÍ K ELEKTRICKÝM VOZÍKŮM INVACARE (RC)</t>
  </si>
  <si>
    <t>0091556</t>
  </si>
  <si>
    <t>DRŽÁK PRSTOVÝ ESCHENBACH UNIVERZÁLNÍ</t>
  </si>
  <si>
    <t>OBJ.Č.: 16711, VISO-QUICK, UNIVERZÁLNÍ PRSTOVÝ DRŽÁK PRO MONOKULÁRY</t>
  </si>
  <si>
    <t>0021962</t>
  </si>
  <si>
    <t>PÁS BEDERNÍ JL002</t>
  </si>
  <si>
    <t>ZN.JASPER, VÝŠKA 36 CM, VEL. S, M, L, XL, XXL, XXXL</t>
  </si>
  <si>
    <t>0021948</t>
  </si>
  <si>
    <t>PÁS BŘIŠNÍ F801</t>
  </si>
  <si>
    <t>ZN.JASPER, VÝŠKA 23 CM, VEL. XL, XXL, XXXL</t>
  </si>
  <si>
    <t>0140740</t>
  </si>
  <si>
    <t>LÍMEC MĚKKÝ C002MP</t>
  </si>
  <si>
    <t>S VÝZTUHOU, VELIKOST S-L</t>
  </si>
  <si>
    <t>0140735</t>
  </si>
  <si>
    <t>ORTÉZA LOKTE S EPIKONDYLÁRNÍ PÁSKOU CU001EP</t>
  </si>
  <si>
    <t>UNIVERZÁLNÍ, VELIKOST S-XXL</t>
  </si>
  <si>
    <t>0140739</t>
  </si>
  <si>
    <t>LÍMEC KRČNÍ SCHANZŮV C003SP</t>
  </si>
  <si>
    <t>VELIKOST M-L</t>
  </si>
  <si>
    <t>0140743</t>
  </si>
  <si>
    <t>ORTÉZA RAMENNÍ OM003D</t>
  </si>
  <si>
    <t>DESAULTŮV OBVAZ, UNIVERZÁLNÍ, VELIKOST S-XL</t>
  </si>
  <si>
    <t>0140732</t>
  </si>
  <si>
    <t>BANDÁŽ HLEZNA TC002T</t>
  </si>
  <si>
    <t>TAPING TYP, UNIVERZÁLNÍ, VELIKOST S-L</t>
  </si>
  <si>
    <t>0140738</t>
  </si>
  <si>
    <t>PÁS BEDERNÍ NEOPRENOVÝ LU003N</t>
  </si>
  <si>
    <t>VELIKOST S-XXL</t>
  </si>
  <si>
    <t>0140736</t>
  </si>
  <si>
    <t>PÁS KÝLNÍ LU002M</t>
  </si>
  <si>
    <t>VELIKOST S-XL</t>
  </si>
  <si>
    <t>0140737</t>
  </si>
  <si>
    <t>PÁS BEDERNÍ LU001P</t>
  </si>
  <si>
    <t>S VÝZTUHAMI, VELIKOST S-XXL</t>
  </si>
  <si>
    <t>0172555</t>
  </si>
  <si>
    <t>PHONAK SKY B30-P</t>
  </si>
  <si>
    <t>0136078</t>
  </si>
  <si>
    <t>ZÁVĚS PAŽE SANOMED - TYP 209</t>
  </si>
  <si>
    <t>2 VELIKOSTI, MOŽNOST DENNÍ I NOČNÍ FIXACE</t>
  </si>
  <si>
    <t>0023830</t>
  </si>
  <si>
    <t>ORTÉZA PERONEÁLNÍ 110</t>
  </si>
  <si>
    <t>UNIVERZÁLNÍ  VELIKOST</t>
  </si>
  <si>
    <t>0023831</t>
  </si>
  <si>
    <t>ORTÉZA HLEZENNÍ NEOPRENOVÁ 104B</t>
  </si>
  <si>
    <t>VEL.OBUVI S-22-23,M-24-25,L-26-27,XL-28-29,XXL-30-31, PRAVÁ/LEVÁ</t>
  </si>
  <si>
    <t>0021992</t>
  </si>
  <si>
    <t>ORTÉZA HLEZENNÍ ROZEPÍNATELNÁ SNÍŽEK 104</t>
  </si>
  <si>
    <t>0170002</t>
  </si>
  <si>
    <t>CONFIDENCE WOUND AND FISTULA POUCH WITH FLEXIFIT (NON STERILE)</t>
  </si>
  <si>
    <t>SÁČEK DRENÁŽNÍ MALÝ, NAPOJENÍ NA SBĚRNÝ SYSTÉM, VERTIKÁLNÍ PODL. 40MMX60MM, 10KS</t>
  </si>
  <si>
    <t>0170001</t>
  </si>
  <si>
    <t>SÁČEK DRENÁŽNÍ MALÝ,NAPOJENÍ NA SBĚRNÝ SYSTÉM,HORIZONTÁLNÍ PODL. 60MMX40MM, 10KS</t>
  </si>
  <si>
    <t>0172765</t>
  </si>
  <si>
    <t>SÁČEK 1D VÝPUSTNÝ S ALOE VERA MALÝ BÉŽOVÝ S CHLOPNÍ, DO 55 MM, 30KS</t>
  </si>
  <si>
    <t>0172764</t>
  </si>
  <si>
    <t>SÁČEK 1D VÝPUSTNÝ S ALOE VERA MALÝ BÍLÝ S CHLOPNÍ, DO 55 MM, 30KS</t>
  </si>
  <si>
    <t>0172763</t>
  </si>
  <si>
    <t>SÁČEK 1D VÝPUSTNÝ S ALOE VERA MALÝ ČERNÝ S CHLOPNÍ, DO 55 MM, 30KS</t>
  </si>
  <si>
    <t>0172762</t>
  </si>
  <si>
    <t>SÁČEK 1D VÝPUSTNÝ S ALOE VERA STŘEDNÍ PRŮHLEDNÝ, DO 55 MM, 30KS</t>
  </si>
  <si>
    <t>0172761</t>
  </si>
  <si>
    <t>SÁČEK 1D VÝPUSTNÝ S ALOE VERA STŘEDNÍ BÉŽOVÝ/BÍLÝ S CHLOPNÍ, 41 MM, 30KS</t>
  </si>
  <si>
    <t>0172760</t>
  </si>
  <si>
    <t>SÁČEK 1D VÝPUSTNÝ S ALOE VERA STŘEDNÍ ČERNÝ S CHLOPNÍ, 41 MM, 30KS</t>
  </si>
  <si>
    <t>0172759</t>
  </si>
  <si>
    <t>SÁČEK 1D VÝPUSTNÝ S ALOE VERA STŘEDNÍ BÉŽOVÝ/BÍLÝ S CHLOPNÍ, 38 MM, 30KS</t>
  </si>
  <si>
    <t>0172758</t>
  </si>
  <si>
    <t>SÁČEK 1D VÝPUSTNÝ S ALOE VERA STŘEDNÍ ČERNÝ S CHLOPNÍ, 38 MM, 30KS</t>
  </si>
  <si>
    <t>0172757</t>
  </si>
  <si>
    <t>SÁČEK 1D VÝPUSTNÝ S ALOE VERA STŘEDNÍ BÉŽOVÝ/BÍLÝ S CHLOPNÍ, 35 MM, 30KS</t>
  </si>
  <si>
    <t>0170173</t>
  </si>
  <si>
    <t>KOMPRESY Z GÁZY STERILNÍ 7,5CMX7,5CM, 8 VRSTEV, 17 NITÍ, 25X2KS</t>
  </si>
  <si>
    <t>0170172</t>
  </si>
  <si>
    <t>KOMPRESY Z GÁZY STERILNÍ 5CMX5CM, 8 VRSTEV, 17 NITÍ, 25X2KS</t>
  </si>
  <si>
    <t>0140916</t>
  </si>
  <si>
    <t>ORTÉZA KOLENE RIGIDNÍ 0°</t>
  </si>
  <si>
    <t>VEL. S, M, LAMINO, 2 BOČNÍ A 1 ZADNÍ KOVOVÁ RIGIDNÍ DLAHA, ROZEPINATELNÁ</t>
  </si>
  <si>
    <t>0018120</t>
  </si>
  <si>
    <t>0140726</t>
  </si>
  <si>
    <t>ORTÉZA ZÁPĚSTNÍ KOŽENÁ</t>
  </si>
  <si>
    <t>PROVEDENÍ PRO PRAVOU A LEVOU RUKU, VELIKOST 1-3</t>
  </si>
  <si>
    <t>0140725</t>
  </si>
  <si>
    <t>ORTÉZA PALCOVÁ S PRUŽNÝM TAHEM</t>
  </si>
  <si>
    <t>0136086</t>
  </si>
  <si>
    <t>PODLOŽKA K VANOVÉMU ZVEDÁKU KANJO</t>
  </si>
  <si>
    <t>POSUVNÁ A OTOČNÁ PODLOŽKA, MOŽNOST OTOČENÍ O 360°, NOSNOST 140 KG</t>
  </si>
  <si>
    <t>0171789</t>
  </si>
  <si>
    <t>NEVARA 1 NANO BTE BERNAFON ZTRÁTY DO 80DB</t>
  </si>
  <si>
    <t>INTERTON, READY 6, RD680-DW</t>
  </si>
  <si>
    <t>SLUCHADLO BTE, BATERIE V13, 14 KANÁLŮ, WIRELESS, MFI</t>
  </si>
  <si>
    <t>SÁČEK 1D STOMOCUR DRENÁŽNÍ PROTECT CONVEX V3 580ML</t>
  </si>
  <si>
    <t>TRASPARENTNÍ/BÉŽOVÝ, OKÉNKO, MPC FILTR, 25MM</t>
  </si>
  <si>
    <t>INTERTON, READY 6, RD670-DW</t>
  </si>
  <si>
    <t>0170078</t>
  </si>
  <si>
    <t>GLUKOMETR GLUNEO LITE</t>
  </si>
  <si>
    <t>PŘÍSTROJ,POUZDRO,10KS TESTOVACÍCH PROUŽKŮ,AUTOLANCETA,10KS LANCET,BATERIE</t>
  </si>
  <si>
    <t>0140733</t>
  </si>
  <si>
    <t>BANDÁŽ ACHILLOVY ŠLACHY ACH001</t>
  </si>
  <si>
    <t>S OSMIČKOVÝM TAHEM,UNIVERZÁLNÍ, VELIKOST S-L</t>
  </si>
  <si>
    <t>0063941</t>
  </si>
  <si>
    <t>PERSONAL BEST PEAK FLOW METER</t>
  </si>
  <si>
    <t>VÝDECHOMĚR OSOBNÍ</t>
  </si>
  <si>
    <t>VARILITE JUNIOR SEDACÍ SYSTÉM</t>
  </si>
  <si>
    <t>ANTIDEKUBITNÍ SEDÁK S ABDUKČNÍM HRBOLEM, SKRYTÝ VENTIL, ŠKÁLA ROZMĚRŮ OD 25 CM</t>
  </si>
  <si>
    <t>VARILITE JUNIOR ZÁDA DEEP</t>
  </si>
  <si>
    <t>ZÁDOVÁ OPĚRKA ANATOMICKÁ HLUBOCE KONTUROVANÁ S VZDUCHOVÝM JÁDREM, Š 25 CM</t>
  </si>
  <si>
    <t>VARILITE JUNIOR ZÁDA MID</t>
  </si>
  <si>
    <t>ZÁDOVÁ OPĚRKA ANATOMICKÁ, NASTAV. S VZDUCHOVÝM JÁDREM, Š 25 CM</t>
  </si>
  <si>
    <t>0140955</t>
  </si>
  <si>
    <t>VARILITE PROFORM NX</t>
  </si>
  <si>
    <t>VÝŠKA 12 CM, MEDIÁLNÍ A LATERÁLNÍ NASTAVENÍ SEDU, NOSNOST 280 KG, ŠKÁLA ROZMĚRŮ</t>
  </si>
  <si>
    <t>0140954</t>
  </si>
  <si>
    <t>VARILITE MERIDIAN WAVE</t>
  </si>
  <si>
    <t>VÝŠKA 13 CM, DVĚ LATERÁLNÍ KOMORY, KONTUROVANÁ ZÁKLADNÍ DESKA, NOSNOST 280 KG</t>
  </si>
  <si>
    <t>0140953</t>
  </si>
  <si>
    <t>VARILITE MERIDIAN</t>
  </si>
  <si>
    <t>HMOTNOST 1 KG, DVĚ LATERÁLNÍ KOMORY PRO NASTAV. SEDU, NOSNOST 280 KG</t>
  </si>
  <si>
    <t>0140952</t>
  </si>
  <si>
    <t>VARILITE EVOLUTION PSV</t>
  </si>
  <si>
    <t>HMOTNOST 1.2 KG, MÍRNÝ ABDUKČNÍ HRBOL, NOSNOST 280 KG, ROZMĚRY 55X45 AŽ 60X50CM</t>
  </si>
  <si>
    <t>0086729</t>
  </si>
  <si>
    <t>PLOCHÁ PODLOŽKA, Ø 40 MM, K ÚPRAVĚ 15-35 MM, 5 KS</t>
  </si>
  <si>
    <t>0172769</t>
  </si>
  <si>
    <t>KROUŽEK TĚSNÍCÍ HYDROKOLOIDNÍ TVAROVATELNÝ STŘEDNÍ-TL.4,2MM,PRŮMĚR 35-70 MM,30KS</t>
  </si>
  <si>
    <t>0172768</t>
  </si>
  <si>
    <t>KROUŽEK TĚSNÍCÍ HYDROKOLOIDNÍ TVAROVATELNÝ STŘEDNÍ-TL.4,2MM,PRŮMĚR 15-40 MM,30KS</t>
  </si>
  <si>
    <t>0172767</t>
  </si>
  <si>
    <t>KROUŽEK TĚSNÍCÍ HYDROKOLOIDNÍ TVAROVATELNÝ AV TENKÝ-TL.3MM, PRŮMĚR 35-70 MM,30KS</t>
  </si>
  <si>
    <t>0172766</t>
  </si>
  <si>
    <t>KROUŽEK TĚSNÍCÍ HYDROKOLOIDNÍ TVAROVATELNÝ AV TENKÝ-TL.3MM, PRŮMĚR 15-40 MM,30KS</t>
  </si>
  <si>
    <t>0082346</t>
  </si>
  <si>
    <t>SALTS MOULDABLE SEALS</t>
  </si>
  <si>
    <t>KROUŽEK TĚSNÍCÍ HYDROKOLOIDNÍ TVAROVATELNÝ VELKÝ 100 MM, 10KS</t>
  </si>
  <si>
    <t>0082345</t>
  </si>
  <si>
    <t>KROUŽEK TĚSNÍCÍ HYDROKOLOIDNÍ TVAROVATELNÝ STANDARD 50 MM, 30KS</t>
  </si>
  <si>
    <t>0082344</t>
  </si>
  <si>
    <t>KROUŽEK TĚSNÍCÍ HYDROKOLOIDNÍ TVAROVATELNÝ TENKÝ 50 MM, 30KS</t>
  </si>
  <si>
    <t>0082343</t>
  </si>
  <si>
    <t>SALTS FLANGE EXTENDER WITH ALOE</t>
  </si>
  <si>
    <t>PÁSEK VYROVNÁVACÍ HYDROKOLOIDNÍ S ALOE VERA, 30KS</t>
  </si>
  <si>
    <t>0017066</t>
  </si>
  <si>
    <t>REA CLEMATIS</t>
  </si>
  <si>
    <t>KLÍN ABDUKČNÍ - PŘÍSLUŠENSTVÍ K VOZÍKU REA CLEMATIS (RC)</t>
  </si>
  <si>
    <t>0140788</t>
  </si>
  <si>
    <t>ORTÉZA RAMENNÍ STABILIZAČNÍ</t>
  </si>
  <si>
    <t>5 VELIKOSTÍ, PRAVÉ A LEVÉ PROVEDENÍ</t>
  </si>
  <si>
    <t>0016476</t>
  </si>
  <si>
    <t>OPĚRKA HLAVY STAVITELNÁ - PŘÍSLUŠENSTVÍ K VOZÍKU REA CLEMATIS (RC)</t>
  </si>
  <si>
    <t>0082946</t>
  </si>
  <si>
    <t>WIDEX MENU ME10 PRO-M</t>
  </si>
  <si>
    <t>SLUCHADLO ZÁVĚSNÉ, 10 KANÁLŮ HD-LOKÁTOR, ZTRÁTY DO 85 DB</t>
  </si>
  <si>
    <t>0082945</t>
  </si>
  <si>
    <t>WIDEX MENU ME10 PRO-X</t>
  </si>
  <si>
    <t>SLUCHADLO ZVUKOVODOVÉ, 10 KANÁLŮ HD-LOKÁTOR, ZTRÁTY DO 85 DB</t>
  </si>
  <si>
    <t>0082944</t>
  </si>
  <si>
    <t>WIDEX MENU ME10 PRO-CIC</t>
  </si>
  <si>
    <t>SLUCHADLO KANÁLOVÉ, 10 KANÁLŮ HD-LOKÁTOR, ZTRÁTY DO 80 DB</t>
  </si>
  <si>
    <t>0171553</t>
  </si>
  <si>
    <t>WIDEX MENU ME5-SP</t>
  </si>
  <si>
    <t>SLUCHADLO ZÁVĚSNÉ, 5 KANÁLŮ, DUÁLNÍ ISP, ZTRÁTY DO 120 DB</t>
  </si>
  <si>
    <t>0082936</t>
  </si>
  <si>
    <t>WIDEX MENU ME5-19</t>
  </si>
  <si>
    <t>SLUCHADLO ZÁVĚSNÉ, 5 KANÁLŮ HD-LOKÁTOR, ZTRÁTY DO 95/105 DB</t>
  </si>
  <si>
    <t>0170782</t>
  </si>
  <si>
    <t>ABRI FLEX PREMIUM M2</t>
  </si>
  <si>
    <t>KALHOTKY ABSORPČNÍ NAVLÉKACÍ, BOKY 80-110CM, 1900ML, 14KS</t>
  </si>
  <si>
    <t>0130020</t>
  </si>
  <si>
    <t>WELLAND BARIÉROVÝ FILM WBF</t>
  </si>
  <si>
    <t>ROUŠKY BEZ ALKOHOLU, WBF050, 50KS</t>
  </si>
  <si>
    <t>0080373</t>
  </si>
  <si>
    <t>3M TEGADERM TRANSPARENTNÍ FILMOVÉ KRYTÍ S APLIKAČNÍM RÁMEČKEM</t>
  </si>
  <si>
    <t>1622W, 4,4 X 4,4CM, 1KS</t>
  </si>
  <si>
    <t>19,36</t>
  </si>
  <si>
    <t>0039987</t>
  </si>
  <si>
    <t>KONCENTRÁTOR KYSLÍKU INVACARE PERFECTO2 SERIE</t>
  </si>
  <si>
    <t>60,00 KČ/DEN/PŮJČ.</t>
  </si>
  <si>
    <t>0011486</t>
  </si>
  <si>
    <t>OR 31 ORTÉZA KOLENNÍHO KLOUBU S LIMITVANÝM ROZSAHEM POHYBU - ELASTICKÁ</t>
  </si>
  <si>
    <t>XXS - XXXL, 35 / 42, ČERNÁ / ŠEDÁ</t>
  </si>
  <si>
    <t>0011485</t>
  </si>
  <si>
    <t>OR 30 ORTÉZA KOLENNÍHO KLOUBU S LIMIT. ROZSAHEM POHYBU - PEVNÝ RÁM</t>
  </si>
  <si>
    <t>0140377</t>
  </si>
  <si>
    <t>BERLE FRANCOUZSKÁ MAGIC TWIN 101</t>
  </si>
  <si>
    <t>OBOUSTRANNĚ STAVITELNÁ,NASTAVITELNÁ VÝŠKA 75 -98 CM, HMOTNOST PACIENTA MAX. 130</t>
  </si>
  <si>
    <t>0140378</t>
  </si>
  <si>
    <t>BERLE FRANCOUZSKÁ COMBI-SOFT 109.</t>
  </si>
  <si>
    <t>VYMĚKČENÁ RUKOJEŤ, NASTAVITELNÁ VÝŠKA 75 -97 CM,HMOTNOST PACIENTA MAX. 130 KG</t>
  </si>
  <si>
    <t>0140379</t>
  </si>
  <si>
    <t>BERLE FRANCOUZSKÁ SAFE-IN 117.</t>
  </si>
  <si>
    <t>OBOUSTRANNĚ STAVITELNÁ,PŘEDLOKETNÍ OBJÍMKA, NASTAVITELNÁ VÝŠKA 75 -97 CM,HMOTNOS</t>
  </si>
  <si>
    <t>0136476</t>
  </si>
  <si>
    <t>BERLE FRANCOUZSKÁ MAGIC SOFT 105</t>
  </si>
  <si>
    <t>VYMĚKČENÁ RUKOJEŤ, NASTAVITELNÁ VÝŠKA 75 -98 CM, HMOTNOST PACIENTA MAX. 130 KG</t>
  </si>
  <si>
    <t>0136475</t>
  </si>
  <si>
    <t>BERLE FRANCOUZSKÁ ECO 120 100.22</t>
  </si>
  <si>
    <t>NASTAVITELNÁ VÝŠKA 72 -95 CM, HMOTNOST PACIENTA MAX. 120 KG,</t>
  </si>
  <si>
    <t>0086813</t>
  </si>
  <si>
    <t>0169144</t>
  </si>
  <si>
    <t>0130029</t>
  </si>
  <si>
    <t>ZKLIDŇUJÍCÍ KRÉM SENSI-CARE</t>
  </si>
  <si>
    <t>85 G</t>
  </si>
  <si>
    <t>0086429</t>
  </si>
  <si>
    <t>0020709</t>
  </si>
  <si>
    <t>PODNOŽKY MECHANICKY POLOHOVACÍ - PŘÍSLUŠENSTVÍ K ELEKTRICKÝM VOZ. INVACARE (RC)</t>
  </si>
  <si>
    <t>BORDER LITE, 5 CM X 10 CM, 10 KS</t>
  </si>
  <si>
    <t>0169929</t>
  </si>
  <si>
    <t>PLOCHÁ PODLOŽKA, Ø 65, K ÚPRAVĚ 15-50 MM, 5 KS</t>
  </si>
  <si>
    <t>0169927</t>
  </si>
  <si>
    <t>PLOCHÁ PODLOŽKA, Ø 55/ 35 MM, 5 KS</t>
  </si>
  <si>
    <t>0169926</t>
  </si>
  <si>
    <t>PLOCHÁ PODLOŽKA, Ø 55, K ÚPRAVĚ 15-40 MM, 5 KS</t>
  </si>
  <si>
    <t>0169925</t>
  </si>
  <si>
    <t>PLOCHÁ PODLOŽKA, Ø 45/ 30 MM, 5 KS</t>
  </si>
  <si>
    <t>0169924</t>
  </si>
  <si>
    <t>PLOCHÁ PODLOŽKA, Ø 45/ 25 MM, 5 KS</t>
  </si>
  <si>
    <t>0169923</t>
  </si>
  <si>
    <t>PLOCHÁ PODLOŽKA, Ø 45/ 20 MM, 5 KS</t>
  </si>
  <si>
    <t>0170217</t>
  </si>
  <si>
    <t>WIDEX DREAM D-PA 220</t>
  </si>
  <si>
    <t>SLUCHADLO ZÁVĚSNÉ, 5 KANÁLŮ, TRUE-ISP, PRO ZTRÁTY DO 80 DB</t>
  </si>
  <si>
    <t>CURAFIX H 5 CM X 10 M</t>
  </si>
  <si>
    <t>138941</t>
  </si>
  <si>
    <t>0135570</t>
  </si>
  <si>
    <t>ICON 40</t>
  </si>
  <si>
    <t>ŠÍŘE SEDU 37.5-50 CM. HL. SEDU 36-51 CM. VŠESTRANNĚ NASTAVITELNÝ. NOSNOST 140 KG</t>
  </si>
  <si>
    <t>0135569</t>
  </si>
  <si>
    <t>ICON 10</t>
  </si>
  <si>
    <t>ŠÍŘE SEDU 37.5-50 CM, VOLBA VÝŠKY SEDU A POLOHY TĚŽIŠTĚ. NOSNOST 140 KG</t>
  </si>
  <si>
    <t>0140348</t>
  </si>
  <si>
    <t>URO-TAINER® SUBY G</t>
  </si>
  <si>
    <t>PROPLACHOVÝ SYSTÉM PRO MOČOVÉ KATETRY, 100 ML, 10 KS</t>
  </si>
  <si>
    <t>02.03.03.01</t>
  </si>
  <si>
    <t>0140347</t>
  </si>
  <si>
    <t>URO-TAINER® 0,9 % NACL</t>
  </si>
  <si>
    <t>0169573</t>
  </si>
  <si>
    <t>PRONTOSAN WOUND GEL X</t>
  </si>
  <si>
    <t>HYDROGEL NA AKTIVNÍ ODSTRANĚNÍ BIOFILMU, 50G</t>
  </si>
  <si>
    <t>0081483</t>
  </si>
  <si>
    <t>PRONTOSAN WOUND GEL</t>
  </si>
  <si>
    <t>HYDROGEL NA AKTIVNÍ ODSTRANĚNÍ BIOFILMU, 30ML</t>
  </si>
  <si>
    <t>0169242</t>
  </si>
  <si>
    <t>HYDROGEL NA AKTIVNÍ ODSTRANĚNÍ BIOFILMU, 250G</t>
  </si>
  <si>
    <t>0086760</t>
  </si>
  <si>
    <t>PRONTOSAN WOUND IRRIGATION SOLUTION</t>
  </si>
  <si>
    <t>ROZTOK NA AKTIVNÍ ODSTRANĚNÍ BIOFILMU, 350ML</t>
  </si>
  <si>
    <t>0169260</t>
  </si>
  <si>
    <t>10X10CM,VLHKÉ HOJENÍ,ABSORPČNÍ,REF NAT 100100 W,1KS</t>
  </si>
  <si>
    <t>PHONAK VITUS+ ITE-13</t>
  </si>
  <si>
    <t>0140872</t>
  </si>
  <si>
    <t>EPITÉZA AMOENA CONTACT LIGHT 2S</t>
  </si>
  <si>
    <t>SAMOLEPÍCÍ, ODLEHČENÁ, SYMETRICKÁ, TERMOREGULAČNÍ MATERIÁL COMFORT+, 380</t>
  </si>
  <si>
    <t>0136052</t>
  </si>
  <si>
    <t>LIMITACE EXTENZE A FLEXE , T 2200</t>
  </si>
  <si>
    <t>INTERTON, READY 3, RD370-DW</t>
  </si>
  <si>
    <t>0021966</t>
  </si>
  <si>
    <t>BANDÁŽ LOKETNÍ N003D</t>
  </si>
  <si>
    <t>ZN.JASPER, NEOPREN, VÝŠKA 10 CM, VEL. S ,M, L, XL, XXL, XXXL</t>
  </si>
  <si>
    <t>0082335</t>
  </si>
  <si>
    <t>SÁČEK 2D AT VÝPUSTNÝ VELKÝ, PRŮHLEDNÝ 13-70 MM, 30KS</t>
  </si>
  <si>
    <t>0082334</t>
  </si>
  <si>
    <t>SÁČEK 2D AT VÝPUSTNÝ VELKÝ, PRŮHLEDNÝ 13-50 MM, 30KS</t>
  </si>
  <si>
    <t>0082333</t>
  </si>
  <si>
    <t>SÁČEK 2D AT VÝPUSTNÝ VELKÝ S CHLOPNÍ 13-70 MM, 30KS</t>
  </si>
  <si>
    <t>0082332</t>
  </si>
  <si>
    <t>SÁČEK 2D AT VÝPUSTNÝ VELKÝ S CHLOPNÍ 13-50 MM, 30KS</t>
  </si>
  <si>
    <t>0023454</t>
  </si>
  <si>
    <t>PLACHETKA SÍŤOVÁ / KOUPACÍ</t>
  </si>
  <si>
    <t>PLACHETKA KE ZVEDÁKU REBOTEC, NOSNOST 250 KG, I PRO MOKRÉ PROSTŘEDÍ</t>
  </si>
  <si>
    <t>0023453</t>
  </si>
  <si>
    <t>ARNOLD 150</t>
  </si>
  <si>
    <t>POJÍZDNÝ ZVEDÁK BATERIOVÝ, VÍCEBODOVÝ OTOČNÝ ZÁVĚS, NONOST 150 KG, ZDVIH 125 CM</t>
  </si>
  <si>
    <t>0016412</t>
  </si>
  <si>
    <t>KÜSCHALL K-SERIES</t>
  </si>
  <si>
    <t>PRODLOUŽENÍ OSY ZADNÍCH KOL - PŘÍSLUŠENSTVÍ K VOZÍKŮM K-SERIES (RC)</t>
  </si>
  <si>
    <t>0135031</t>
  </si>
  <si>
    <t>OBRUČE PRO KVADRUPLEGIKY, POGUMOVANÉ SUPERGRIPP - PŘÍSL. K VOZÍKŮM KÜSCHALL (RC)</t>
  </si>
  <si>
    <t>0078676</t>
  </si>
  <si>
    <t>PRODLOUŽENÍ OSY ZADNÍCH KOL - PŘÍSLUŠENSTVÍ K VOZÍKŮM KÜSCHALL (RC)</t>
  </si>
  <si>
    <t>0078375</t>
  </si>
  <si>
    <t>V100</t>
  </si>
  <si>
    <t>SKLÁDACÍ,Š.SED.39,42,44,46,48,50CM,NOSNOST 130KG</t>
  </si>
  <si>
    <t>0078671</t>
  </si>
  <si>
    <t>OPĚRKA ZAD ŘEMÍNKOVÁ - PŘÍSLUŠENSTVÍ K VOZÍKŮM KÜSCHALL (RC)</t>
  </si>
  <si>
    <t>0135529</t>
  </si>
  <si>
    <t>VOZÍK MECHANICKÝ ODLEHČENÝ ECLIPS X4</t>
  </si>
  <si>
    <t>ADAPTÉR TĚŽIŠTĚ,PODSEDÁK,ŠÍŘE 39-55CM,NOSN.150KG</t>
  </si>
  <si>
    <t>0135536</t>
  </si>
  <si>
    <t>VOZÍK MECHANICKÝ SPECIÁLNÍ INOVYS II</t>
  </si>
  <si>
    <t>NEZ.NAST.ÚHLU SEDU A ZÁD.OP.,REG.STUP.S OP.LÝTKA,OP.HLAVY,Š. 40-50CM,NOSN.135KG</t>
  </si>
  <si>
    <t>0135537</t>
  </si>
  <si>
    <t>VOZÍK MECHANICKÝ SPECIÁLNÍ INOVYS II E</t>
  </si>
  <si>
    <t>Š.S.40-50CM,EL.NAST.ÚHLU SEDU A ZÁD.OP.,REG.STUP S OP.LÝTKA,OP.HLAVY,NOSN.135KG</t>
  </si>
  <si>
    <t>0086641</t>
  </si>
  <si>
    <t>2D SÁČEK URO, VÍCEKOMOROVÝ, PRŮHLEDNÝ, Ø 40 MM, 30 KS</t>
  </si>
  <si>
    <t>0169933</t>
  </si>
  <si>
    <t>2D SÁČEK COLO, MINI, BÉŽOVÝ, Ø 55 MM, 30 KS</t>
  </si>
  <si>
    <t>SÁČEK 1D STOMOCUR DRENÁŽNÍ PROTECT 580ML</t>
  </si>
  <si>
    <t>TRASPARENTNÍ/BÉŽOVÝ, OKÉNKO, MPC FILTR, 20-60MM</t>
  </si>
  <si>
    <t>0171582</t>
  </si>
  <si>
    <t>WIDEX DREAM D-PA 50</t>
  </si>
  <si>
    <t>SLUCHADLO ZÁVĚSNÉ, 3 KANÁLY, TRUE-ISP, PRO ZTRÁTY DO 85 DB</t>
  </si>
  <si>
    <t>0171581</t>
  </si>
  <si>
    <t>WIDEX DREAM D-XP 50</t>
  </si>
  <si>
    <t>0170212</t>
  </si>
  <si>
    <t>WIDEX DREAM D-M CB 110</t>
  </si>
  <si>
    <t>0170209</t>
  </si>
  <si>
    <t>WIDEX DREAM D-FS 110</t>
  </si>
  <si>
    <t>0170208</t>
  </si>
  <si>
    <t>WIDEX DREAM D-PA 110</t>
  </si>
  <si>
    <t>SLUCHADLO ZÁVĚSNÉ, 3 KANÁLY, TRUE-ISP, PRO ZTRÁTY DO 80 DB</t>
  </si>
  <si>
    <t>0135376</t>
  </si>
  <si>
    <t>VARILITE ICON LOW</t>
  </si>
  <si>
    <t>ZÁDOVÁ OPĚRKA ANATOMICKÁ, NASTAV. S VZDUCHOVÝM JÁDREM, Š 38-50CM, VÝŠKA 20-24CM</t>
  </si>
  <si>
    <t>0142408</t>
  </si>
  <si>
    <t>ROZTOK ELASTOVISKOZNÍ CINGAL,88MG NAHA, 18MG TRIAMCINOLON HEXACETONIDU</t>
  </si>
  <si>
    <t>INJ.1X4ML,HRAZENO 1 APLIKACE DO 1 KLOUBU/6 MĚSÍCŮ</t>
  </si>
  <si>
    <t>0012059</t>
  </si>
  <si>
    <t>PODRUČKY STAVITELNÉ PRO HEMIPLEGIKY - PŘÍSLUŠENSTVÍ K VOZÍKU ACTION 4 (RC)</t>
  </si>
  <si>
    <t>0140258</t>
  </si>
  <si>
    <t>ROZTOK ELASTOVISKOZNÍ MONOVISC</t>
  </si>
  <si>
    <t>INJ.1X4ML,ROZ.MODIFIKOVANÉ NAHA 25MG/1ML,HRAZENA 1 APLIKACE DO 1 KLOUBU/6 MĚS.</t>
  </si>
  <si>
    <t>0017076</t>
  </si>
  <si>
    <t>ACTION 1 R</t>
  </si>
  <si>
    <t>PODNOŽKY POLOHOVACÍ - PŘÍSLUŠENSTVÍ K VOZÍKŮM ACTION 1,2 (RC)</t>
  </si>
  <si>
    <t>0140402</t>
  </si>
  <si>
    <t>BANDÁŽ KOLENE NEOPRENOVÁ S VÝZTUŽÍ KO - 4</t>
  </si>
  <si>
    <t>VEL. S, M, L, XL, XXL, NEOPREN, 2 BOČNÍ DVOUOSÉ DLAHY, PELOTA, ROZEPINATELNÁ</t>
  </si>
  <si>
    <t>0016228</t>
  </si>
  <si>
    <t>OBRUČ PRO KVADRUPLEGIKY S TRNY</t>
  </si>
  <si>
    <t>0016227</t>
  </si>
  <si>
    <t>STUPAČKY ALU DĚLENÉ ÚHLOVĚ STAVITELNÉ (RC)</t>
  </si>
  <si>
    <t>PŘÍSLUŠENSTVÍ K VOZÍKU MECH. SMD QUICKIE, ZIPPIE</t>
  </si>
  <si>
    <t>0082066</t>
  </si>
  <si>
    <t>KRYTÍ PĚNOVÉ POLYMEM WIC SILVER ROPE 1814</t>
  </si>
  <si>
    <t>1X35CM,6KS</t>
  </si>
  <si>
    <t>0013334</t>
  </si>
  <si>
    <t>BRZDY PARKOVACÍ PRO OVLÁDÁNÍ POUZE JEDNOU RUKOU,PRAVOU NEBO LEVOU (RC)</t>
  </si>
  <si>
    <t>0013332</t>
  </si>
  <si>
    <t>POHON PRO JEDNU RUKU,PRAVOU NEBO LEVOU (RC)</t>
  </si>
  <si>
    <t>0013325</t>
  </si>
  <si>
    <t>STUPAČKY DĚLENÉ ÚHLOVĚ STAVITELNÉ (RC)</t>
  </si>
  <si>
    <t>0013324</t>
  </si>
  <si>
    <t>STUPAČKA SPOJENÁ ÚHLOVĚ STAVITELNÁ (RC)</t>
  </si>
  <si>
    <t>0063875</t>
  </si>
  <si>
    <t>LUMBAMED BASIC</t>
  </si>
  <si>
    <t>0063874</t>
  </si>
  <si>
    <t>LUMBAMED ACTIVE</t>
  </si>
  <si>
    <t>0093171</t>
  </si>
  <si>
    <t>MEDI PATELLA TENDON SUPPORT</t>
  </si>
  <si>
    <t>INFRAPATELÁRNÍ BANDÁŽ</t>
  </si>
  <si>
    <t>0085310</t>
  </si>
  <si>
    <t>DANA DIABECARE R INZULÍNOVÁ INFUZNÍ PUMPA</t>
  </si>
  <si>
    <t>1 KS</t>
  </si>
  <si>
    <t>0015911</t>
  </si>
  <si>
    <t>EPITÉZA PRSNÍ A SUPREME 313</t>
  </si>
  <si>
    <t>LEVÁ, PRAVÁ</t>
  </si>
  <si>
    <t>DANA DIABECARE RS INZULÍNOVÁ INFUZNÍ PUMPA</t>
  </si>
  <si>
    <t>0085312</t>
  </si>
  <si>
    <t>DANA 3 ML STŘÍKAČKA (ZÁSOBNÍKOVÁ STŘÍKAČKA)</t>
  </si>
  <si>
    <t>ZÁSOBNÍK INZULÍNU PRO INZULÍNOVÉ PUMPY DANA, 10 KS</t>
  </si>
  <si>
    <t>0085315</t>
  </si>
  <si>
    <t>INFUZNÍ SET SOFT-RELEASE-ST</t>
  </si>
  <si>
    <t>TEFLONOVÁ ŠIKMÁ JEHLA, DÉLKA JEHLY 19 MM, DÉLKA HADIČKY 70 CM, 10 KS</t>
  </si>
  <si>
    <t>0171552</t>
  </si>
  <si>
    <t>WIDEX MENU ME3-SP</t>
  </si>
  <si>
    <t>SLUCHADLO ZÁVĚSNÉ, 3 KANÁLY, DUÁLNÍ ISP, ZTRÁTY DO 120 DB</t>
  </si>
  <si>
    <t>0140748</t>
  </si>
  <si>
    <t>ORTÉZA ZÁPĚSTÍ CA001R</t>
  </si>
  <si>
    <t>RIGIDNÍ, LEVÁ/PRAVÁ, VELIKOST S-L</t>
  </si>
  <si>
    <t>0169827</t>
  </si>
  <si>
    <t>KRYTÍ HCEL NAT KRYTÍ RAN Z MODIFIKOVANÉ CELULOZY</t>
  </si>
  <si>
    <t>7X7CM,VLHKÉ HOJENÍ,ABSORPČNÍ,REF NAT-D 7070W,10KS</t>
  </si>
  <si>
    <t>0136199</t>
  </si>
  <si>
    <t>ORTÉZA DOLNÍ KONČETINY SPARTAN</t>
  </si>
  <si>
    <t>ORTÉZA KOLENNÍ, KLOUB ROM A KOREKCE VAROZITY VALGOZITY AŽ 18ST.</t>
  </si>
  <si>
    <t>RE4</t>
  </si>
  <si>
    <t>0169824</t>
  </si>
  <si>
    <t>7X7CM,VLHKÉ HOJENÍ,ABSORPČNÍ,REF NAT-D 7070W,5KS</t>
  </si>
  <si>
    <t>0169821</t>
  </si>
  <si>
    <t>7X7CM,VLHKÉ HOJENÍ,ABSORPČNÍ,REF NAT-D 7070W,1KS</t>
  </si>
  <si>
    <t>0169826</t>
  </si>
  <si>
    <t>5X5CM,VLHKÉ HOJENÍ,ABSORPČNÍ,REF NAT-D 5050W,10KS</t>
  </si>
  <si>
    <t>0169823</t>
  </si>
  <si>
    <t>5X5CM,VLHKÉ HOJENÍ,ABSORPČNÍ,REF NAT-D 5050W,5KS</t>
  </si>
  <si>
    <t>0169820</t>
  </si>
  <si>
    <t>5X5CM,VLHKÉ HOJENÍ,ABSORPČNÍ,REF NAT-D 5050W,1KS</t>
  </si>
  <si>
    <t>0136040</t>
  </si>
  <si>
    <t>ORTÉZA KOTNÍKOVÁ PEVNÁ</t>
  </si>
  <si>
    <t>FIXAČNÍ S DLAHAMI</t>
  </si>
  <si>
    <t>0136039</t>
  </si>
  <si>
    <t>BANDÁŽ ACHILLOVY ŠLACHY</t>
  </si>
  <si>
    <t>SILIKONOVÉ PELOTY + PODPATĚNKY</t>
  </si>
  <si>
    <t>0136035</t>
  </si>
  <si>
    <t>ORTÉZA HLEZENNÍ S TAPEM</t>
  </si>
  <si>
    <t>VYZTUŽENÁ  S TAPEM</t>
  </si>
  <si>
    <t>0136034</t>
  </si>
  <si>
    <t>LÍMEC KRČNÍ TVAROVANÝ</t>
  </si>
  <si>
    <t>MĚKKÝ BEZ PELOTY</t>
  </si>
  <si>
    <t>0136036</t>
  </si>
  <si>
    <t>ORTÉZA HLEZENNÍ S VÝZTUHAMI</t>
  </si>
  <si>
    <t>SILIKONOVÉ VÝZTUHY S TAPEM</t>
  </si>
  <si>
    <t>0136033</t>
  </si>
  <si>
    <t>LÍMEC KRČNÍ VYZTUŽENÝ</t>
  </si>
  <si>
    <t>PEVNÝ S PELOTOU</t>
  </si>
  <si>
    <t>0136038</t>
  </si>
  <si>
    <t>SILIKONOVÉ PELOTY</t>
  </si>
  <si>
    <t>0087552</t>
  </si>
  <si>
    <t>ABRI FORM COMFORT L3</t>
  </si>
  <si>
    <t>KALHOTKY ABSORPČNÍ, BOKY 100-150CM, 3600ML, 20KS</t>
  </si>
  <si>
    <t>0135156</t>
  </si>
  <si>
    <t>0135155</t>
  </si>
  <si>
    <t>PODRUČKA SPECIÁLNÍ PRO HEMIPLEGIKY (RC)</t>
  </si>
  <si>
    <t>0140289</t>
  </si>
  <si>
    <t>MEDI SAS 15</t>
  </si>
  <si>
    <t>ORTÉZA S 15° ABDUKCÍ</t>
  </si>
  <si>
    <t>0135154</t>
  </si>
  <si>
    <t>POSTRANICE S VÝŠKOVĚ STAVITELNOU PODRUČKOU (RC)</t>
  </si>
  <si>
    <t>0135153</t>
  </si>
  <si>
    <t>OPĚRKA ZAD EXTRA PRODLOUŽENÁ</t>
  </si>
  <si>
    <t>0062257</t>
  </si>
  <si>
    <t>PŘÍSLUŠENSTVÍ K SEDAČCE ION ELEKTRICKÉHO VOZÍKU PRIDE</t>
  </si>
  <si>
    <t>0045793</t>
  </si>
  <si>
    <t>RELAXSAN MEDICALE COTTON 2080 AT PANTYHOSE CLASS II</t>
  </si>
  <si>
    <t>KALHOTY PUNČOCHOVÉ KOMPRESNÍ, II.K.T. BAVLNA OTEVŘENÁ/UZAVŘENÁ ŠPIČKA</t>
  </si>
  <si>
    <t>384</t>
  </si>
  <si>
    <t>0045792</t>
  </si>
  <si>
    <t>RELAXSAN MEDICALE COTTON 2070 AGH THIGH HIGH W/LACE CLASS II</t>
  </si>
  <si>
    <t>PUNČOCHY KOMPRESNÍ STEHENNÍ II.K.T. BAVLNA /OTEVŘENÁ/UZAVŘENÁ ŠPIČKA SILIKON LEM</t>
  </si>
  <si>
    <t>0045791</t>
  </si>
  <si>
    <t>RELAXSAN MEDICALE COTTON 2050 AD AD KNEE HIGH CLASS II</t>
  </si>
  <si>
    <t>PUNČOCHY KOMPRESNÍ LÝTKOVÉ II.K.T. BAVLNA OTEVŘENÁ/UZAVŘENÁ ŠPIČKA</t>
  </si>
  <si>
    <t>0078355</t>
  </si>
  <si>
    <t>ORTÉZA ZÁPĚSTNÍ TYP 303</t>
  </si>
  <si>
    <t>ELASTICKÁ S VÝZTUHOU,UZAVÍRÁNÁ NA SUCHÉ ZIPY</t>
  </si>
  <si>
    <t>PST</t>
  </si>
  <si>
    <t>Protetika Štěpánová a spol., s.r.o.</t>
  </si>
  <si>
    <t>0078354</t>
  </si>
  <si>
    <t>ORTÉZA HLEZENNÍ TYP 201</t>
  </si>
  <si>
    <t>ELASTICKÁ UZAVÍRÁNÍ, SUCHÉ ZIPY S VÝZTUHOU</t>
  </si>
  <si>
    <t>0078353</t>
  </si>
  <si>
    <t>PÁSKA INFAPATELÁRNÍ TYP 121</t>
  </si>
  <si>
    <t>UZAVÍRÁNÍ NA SUCHÉ ZIPY</t>
  </si>
  <si>
    <t>0078352</t>
  </si>
  <si>
    <t>ORTÉZA KOLENNÍ TYP 118</t>
  </si>
  <si>
    <t>UZAVÍRÁNÍ NA SUCHÉ ZIPY S KLOUBEM</t>
  </si>
  <si>
    <t>0078351</t>
  </si>
  <si>
    <t>ORTÉZA KOLENNÍ TYP 116</t>
  </si>
  <si>
    <t>UZAVÍRÁNÍ NA SUCHÉ ZIPY S VÝZTUHOU</t>
  </si>
  <si>
    <t>0078350</t>
  </si>
  <si>
    <t>ORTÉZA KOLENNÍ TYP 115</t>
  </si>
  <si>
    <t>NÁVLEKOVÁ ELASTICKÁ S KLOUBEM</t>
  </si>
  <si>
    <t>0172207</t>
  </si>
  <si>
    <t>AURUM CONVEX KOLOSTOMICKÝ SÁČEK MAXI PLUS</t>
  </si>
  <si>
    <t>PRŮHLEDNÝ S MANUKOVÝM MEDEM, 13-60MM, XMHNCX013, 10KS</t>
  </si>
  <si>
    <t>0172206</t>
  </si>
  <si>
    <t>BÉŽOVÝ S MANUKOVÝM MEDEM, 13-60MM, XMHNCX213, 10KS</t>
  </si>
  <si>
    <t>0172205</t>
  </si>
  <si>
    <t>AURUM CONVEX KOLOSTOMICKÝ SÁČEK MAXI</t>
  </si>
  <si>
    <t>PRŮHLEDNÝ S MANUKOVÝM MEDEM, 13-48MM, XMHNCL313, 10KS</t>
  </si>
  <si>
    <t>0172204</t>
  </si>
  <si>
    <t>BÉŽOVÝ S MANUKOVÝM MEDEM, 13-48MM, XMHNCL913, 10KS</t>
  </si>
  <si>
    <t>AVICENUM ORTHO 900 ORTÉZA ZÁPĚSTÍ TYP 02</t>
  </si>
  <si>
    <t>PRAVÁ, DVOJITÁ FIXACE, PÁSKY, XS - XXL</t>
  </si>
  <si>
    <t>0136307</t>
  </si>
  <si>
    <t>LEVÁ, DVOJITÁ FIXACE, PÁSKY, XS - XXL</t>
  </si>
  <si>
    <t>0136107</t>
  </si>
  <si>
    <t>OBUV ORTOPEDICKÁ DĚTSKÁ INDIVIDUÁLNÍ SANDÁLOVÁ T513</t>
  </si>
  <si>
    <t>VEL. 21 - 35, PEVNÉ VEDENÍ PATY, TERMOPLASTICKÉ DLAHY, PODPORA PODÉLNÉ KLENBY</t>
  </si>
  <si>
    <t>0172718</t>
  </si>
  <si>
    <t>WIDEX EVOKE E-FM 440</t>
  </si>
  <si>
    <t>SLUCHADLO ZÁVĚSNÉ, 15 KANÁLŮ, E-PLATFORMA, PRO ZTRÁTY DO 95 DB</t>
  </si>
  <si>
    <t>0171135</t>
  </si>
  <si>
    <t>RESOUND, LINX 2, LS588-DW</t>
  </si>
  <si>
    <t>PHONAK AUDÉO M50-312T</t>
  </si>
  <si>
    <t>0093172</t>
  </si>
  <si>
    <t>RHIZOMED</t>
  </si>
  <si>
    <t>ORTOPEDICKÁ ORTÉZA SEDLOVÉHO KLOUBU PALCE</t>
  </si>
  <si>
    <t>0093283</t>
  </si>
  <si>
    <t>PROTECT.PT SOFT</t>
  </si>
  <si>
    <t>MĚKKÁ ORTÉZA PRO KOREKCI POHYBU ČÉŠKY</t>
  </si>
  <si>
    <t>0093284</t>
  </si>
  <si>
    <t>PROTECT.ANKLE LACE UP</t>
  </si>
  <si>
    <t>FUNKČNÍ HLEZENNÍ ORTÉZA SE SKOŘEPINOU PRO MEDIÁLNÍ A LATERÁLNÍ STABILIZACI</t>
  </si>
  <si>
    <t>0093285</t>
  </si>
  <si>
    <t>PROTECT.ARM SLING</t>
  </si>
  <si>
    <t>RAMENNÍ ZÁVĚS</t>
  </si>
  <si>
    <t>0093286</t>
  </si>
  <si>
    <t>PROTECT.EPI STRAP</t>
  </si>
  <si>
    <t>EPIKONDYLÁRNÍ PÁSKA K TLAKOVÉMU ODLEHČENÍ ŠLACH</t>
  </si>
  <si>
    <t>0093652</t>
  </si>
  <si>
    <t>PROTECT.SIS</t>
  </si>
  <si>
    <t>IMOBILIZAČNÍ RAMENNÍ ZÁVĚS</t>
  </si>
  <si>
    <t>0093653</t>
  </si>
  <si>
    <t>MEDI EPIBRACE</t>
  </si>
  <si>
    <t>PÁSKA PROTI EPIKONDYLITIDĚ</t>
  </si>
  <si>
    <t>0093656</t>
  </si>
  <si>
    <t>PROTECT.LEVA STRAP</t>
  </si>
  <si>
    <t>ELASTICKÁ KOTNÍKOVÁ BANDÁŽ S ELASTICKÝM PÁSEM</t>
  </si>
  <si>
    <t>0093811</t>
  </si>
  <si>
    <t>PROTECT.GENU</t>
  </si>
  <si>
    <t>ELASTICKÁ KOLENNÍ BANDÁŽ S PATELÁRNÍ PELOTOU</t>
  </si>
  <si>
    <t>0093812</t>
  </si>
  <si>
    <t>PROTECT.LEVA</t>
  </si>
  <si>
    <t>ELASTICKÁ HLEZENNÍ BANDÁŽ S ANATOMICKY TVAROVANÝMI PELOTAMI</t>
  </si>
  <si>
    <t>0172716</t>
  </si>
  <si>
    <t>WIDEX EVOKE E-F2 440</t>
  </si>
  <si>
    <t>SLUCHADLO ZÁVĚSNÉ 2.4 GHZ, 15 KANÁLŮ, E-PLATFORMA, PRO ZTRÁTY DO 95/105 DB</t>
  </si>
  <si>
    <t>0161107</t>
  </si>
  <si>
    <t>OTEVŘENÁ ŠPICE, II. KT, VEL. S NORMAL - XXL LONG</t>
  </si>
  <si>
    <t>AVICENUM PHLEBO 360 PUNČOCHA S ÚCHYTEM V PASE</t>
  </si>
  <si>
    <t>LEVÁ, ZAVŘENÁ ŠPICE, II. KT, VEL. S NORMAL - XXL LONG</t>
  </si>
  <si>
    <t>0136022</t>
  </si>
  <si>
    <t>PRAVÁ, ZAVŘENÁ ŠPICE, II. KT, VEL. S NORMAL - XXL LONG</t>
  </si>
  <si>
    <t>0170213</t>
  </si>
  <si>
    <t>WIDEX DREAM D-FA 110</t>
  </si>
  <si>
    <t>0171677</t>
  </si>
  <si>
    <t>WIDEX UNIQUE U-FM 110</t>
  </si>
  <si>
    <t>SLUCHADLO ZÁVĚSNÉ, 4 KANÁLY, U-PLATFORMA, PRO ZTRÁTY DO 95 DB</t>
  </si>
  <si>
    <t>0172756</t>
  </si>
  <si>
    <t>SÁČEK 1D VÝPUSTNÝ S ALOE VERA STŘEDNÍ ČERNÝ S CHLOPNÍ, 35 MM, 30KS</t>
  </si>
  <si>
    <t>0171311</t>
  </si>
  <si>
    <t>SLUCHADLO ZVUKOVODOVÉ DIGITÁLNÍ BEZDRÁTOVÉ AŽ 4 PROGRAMY</t>
  </si>
  <si>
    <t>SAPHIRA 5 ITC BERNAFON ZTRÁTY DO 85 DB</t>
  </si>
  <si>
    <t>0171310</t>
  </si>
  <si>
    <t>SLUCHADLO ZVUKOVODOVÉ DIGITÁLNÍ AŽ 4 PROGRAMY</t>
  </si>
  <si>
    <t>SAPHIRA 3 ITC BERNAFON ZTRÁTY DO 85 DB</t>
  </si>
  <si>
    <t>0171309</t>
  </si>
  <si>
    <t>SAPHIRA 5 ITCPD/ITCD BERNAFON ZTRÁTY DO 105 DB/85 DB</t>
  </si>
  <si>
    <t>0172290</t>
  </si>
  <si>
    <t>CONFIDENCE NATURAL ADVANCE</t>
  </si>
  <si>
    <t>SÁČEK 1D UROSTOMICKÝ S ALOE VERA STŘEDNÍ S CHLOPNÍ, DO 70 MM, 10KS</t>
  </si>
  <si>
    <t>0082533</t>
  </si>
  <si>
    <t>CONFIDENCE NATURAL</t>
  </si>
  <si>
    <t>SÁČEK 1D UROSTOMICKÝ S ALOE VERA MALÝ S CHLOPNÍ, DO 70X55 MM, 10KS</t>
  </si>
  <si>
    <t>0082528</t>
  </si>
  <si>
    <t>SÁČEK 1D UROSTOMICKÝ S ALOE VERA STANDARD S CHLOPNÍ, DO 70X55 MM, 10KS</t>
  </si>
  <si>
    <t>0082305</t>
  </si>
  <si>
    <t>CONFIDENCE GOLD</t>
  </si>
  <si>
    <t>SÁČEK 1D UROSTOMICKÝ STANDARD, OVÁLNÝ S CHLOPNÍ, DO 70 MM, 10KS</t>
  </si>
  <si>
    <t>0082304</t>
  </si>
  <si>
    <t>SÁČEK 1D UROSTOMICKÝ STANDARD S CHLOPNÍ, DO 70 MM, 10KS</t>
  </si>
  <si>
    <t>0172289</t>
  </si>
  <si>
    <t>SÁČEK 1D VÝPUSTNÝ S ALOE VERA MALÝ S CHLOPNÍ, DO 70 MM, 30KS</t>
  </si>
  <si>
    <t>0172288</t>
  </si>
  <si>
    <t>SÁČEK 1D VÝPUSTNÝ S ALOE VERA STŘEDNÍ S CHLOPNÍ, 35 MM, 30KS</t>
  </si>
  <si>
    <t>0172287</t>
  </si>
  <si>
    <t>SÁČEK 1D VÝPUSTNÝ S ALOE VERA STŘEDNÍ S CHLOPNÍ, 32 MM, 30KS</t>
  </si>
  <si>
    <t>0172286</t>
  </si>
  <si>
    <t>SÁČEK 1D VÝPUSTNÝ S ALOE VERA STŘEDNÍ S CHLOPNÍ, 28 MM, 30KS</t>
  </si>
  <si>
    <t>0172285</t>
  </si>
  <si>
    <t>SÁČEK 1D VÝPUSTNÝ S ALOE VERA STŘEDNÍ S CHLOPNÍ, 25 MM, 30KS</t>
  </si>
  <si>
    <t>0172284</t>
  </si>
  <si>
    <t>SÁČEK 1D VÝPUSTNÝ S ALOE VERA STŘEDNÍ S CHLOPNÍ, DO 70 MM, 30KS</t>
  </si>
  <si>
    <t>0172283</t>
  </si>
  <si>
    <t>SÁČEK 1D VÝPUSTNÝ S ALOE VERA VELKÝ S CHLOPNÍ, DO 70 MM, 30KS</t>
  </si>
  <si>
    <t>0172282</t>
  </si>
  <si>
    <t>SÁČEK 1D VÝPUSTNÝ S ALOE VERA VELKÝ S CHLOPNÍ, DO 90 MM, 30KS</t>
  </si>
  <si>
    <t>0172281</t>
  </si>
  <si>
    <t>SÁČEK 1D VÝPUSTNÝ S ALOE VERA STŘEDNÍ PRŮHLEDNÝ, DO 70 MM, 30KS</t>
  </si>
  <si>
    <t>0172280</t>
  </si>
  <si>
    <t>SÁČEK 1D VÝPUSTNÝS ALOE VERA VELKÝ PRŮHLEDNÝ, DO 70 MM, 30KS</t>
  </si>
  <si>
    <t>0135364</t>
  </si>
  <si>
    <t>CHRÁNIČ ŠPIC KOL</t>
  </si>
  <si>
    <t>0172279</t>
  </si>
  <si>
    <t>SÁČEK 1D UZAVŘENÝ S ALOE VERA MALÝ S CHLOPNÍ, DO 70 MM, 30KS</t>
  </si>
  <si>
    <t>0172278</t>
  </si>
  <si>
    <t>SÁČEK 1D UZAVŘENÝ S ALOE VERA STŘEDNÍ S CHLOPNÍ, 41 MM, 30KS</t>
  </si>
  <si>
    <t>0172277</t>
  </si>
  <si>
    <t>SÁČEK 1D UZAVŘENÝ S ALOE VERA STŘEDNÍ S CHLOPNÍ, 38 MM, 30KS</t>
  </si>
  <si>
    <t>0172276</t>
  </si>
  <si>
    <t>SÁČEK 1D UZAVŘENÝ S ALOE VERA STŘEDNÍ S CHLOPNÍ, 35 MM, 30KS</t>
  </si>
  <si>
    <t>0172275</t>
  </si>
  <si>
    <t>SÁČEK 1D UZAVŘENÝ S ALOE VERA STŘEDNÍ S CHLOPNÍ, 32 MM, 30KS</t>
  </si>
  <si>
    <t>0172274</t>
  </si>
  <si>
    <t>SÁČEK 1D UZAVŘENÝ S ALOE VERA STŘEDNÍ S CHLOPNÍ, 28 MM, 30KS</t>
  </si>
  <si>
    <t>0172273</t>
  </si>
  <si>
    <t>SÁČEK 1D UZAVŘENÝ S ALOE VERA STŘEDNÍ S CHLOPNÍ, 25 MM, 30KS</t>
  </si>
  <si>
    <t>0169954</t>
  </si>
  <si>
    <t>2D SÁČEK ILEO, MAXI, BÉŽOVÝ, Ø 55 MM, 30 KS</t>
  </si>
  <si>
    <t>0169960</t>
  </si>
  <si>
    <t>2D SÁČEK ILEO, MAXI, PRŮHLEDNÝ, Ø 45 MM, 30 KS</t>
  </si>
  <si>
    <t>0169974</t>
  </si>
  <si>
    <t>FLEXIMA-SOFTIMA 3S CONVEX BASE PLATE</t>
  </si>
  <si>
    <t>KONVEXNÍ PODLOŽKA, Ø 45, K ÚPRAVĚ 15-30 MM, 5 KS</t>
  </si>
  <si>
    <t>0169931</t>
  </si>
  <si>
    <t>PLOCHÁ PODLOŽKA, Ø 80, K ÚPRAVĚ 15-65 MM, 5 KS</t>
  </si>
  <si>
    <t>0094867</t>
  </si>
  <si>
    <t>OKLUZOR 3M OPTICLUDE JUNIOR MINI 1537/100 (100 KS V BALENÍ)</t>
  </si>
  <si>
    <t>SLUCHADLO POLOKONCHOVÉ DIGIT. 16-KANÁLOVÉ BEZDRÁTOVÉ+TINNITUSSUPPORT</t>
  </si>
  <si>
    <t>ZERENA5 ITE HS BERNAFON ZTRÁTY DO 100 DB</t>
  </si>
  <si>
    <t>0090702</t>
  </si>
  <si>
    <t>OKLUZOR 3M OPTICLUDE 1539/20/20 KS V BALENÍ/</t>
  </si>
  <si>
    <t>0090701</t>
  </si>
  <si>
    <t>OKLUZOR 3M OPTICLUDE 1537/20/20 KS V BALENÍ/</t>
  </si>
  <si>
    <t>0170216</t>
  </si>
  <si>
    <t>WIDEX DREAM D-XP 220</t>
  </si>
  <si>
    <t>SLUCHADLO ZVUKOVODOVÉ, 5 KANÁLŮ, TRUE-ISP, PRO ZTRÁTY DO 85 DB</t>
  </si>
  <si>
    <t>0135542</t>
  </si>
  <si>
    <t>VOZÍK ELEKTRICKÝ FOREST KIDS</t>
  </si>
  <si>
    <t>ŠÍŘE SEDU 32-37CM,PEVNÝ RÁM,ZADNÍ POHON,VARIABILNÍ</t>
  </si>
  <si>
    <t>0086830</t>
  </si>
  <si>
    <t>FLOW COLLECTOR</t>
  </si>
  <si>
    <t>FLOW COLLECTOR - SBĚRNÝ SÁČEK, OBJEM 2 L, S VÝPUSTÍ, HADICE AŽ 150 CM, 15 KS</t>
  </si>
  <si>
    <t>GER, CHI, INT, ONK, PRL</t>
  </si>
  <si>
    <t>03.10.01.01</t>
  </si>
  <si>
    <t>0087334</t>
  </si>
  <si>
    <t>PODLOŽKY EGOSAN</t>
  </si>
  <si>
    <t>60 X 90 CM, KAPACITA 1500 ML, 30 KS</t>
  </si>
  <si>
    <t>0140614</t>
  </si>
  <si>
    <t>EPITÉZA AMOENA ENERGY LIGHT 2S</t>
  </si>
  <si>
    <t>ODLEHČENÁ, SYMETRICKÁ, TERMOREGULAČNÍ MATERIÁL COMFORT+, 342</t>
  </si>
  <si>
    <t>0080592</t>
  </si>
  <si>
    <t>OBINADLO ELASTICKÉ CZIDEÁL TEX</t>
  </si>
  <si>
    <t>14CMX5M,DLOUHÝ TAH,1KS</t>
  </si>
  <si>
    <t>0021915</t>
  </si>
  <si>
    <t>FLEXI SADA SE STEHENNÍM VYMEZENÍM</t>
  </si>
  <si>
    <t>PŘÍSLUŠENSTVÍ KE KOČÁRKU ZDRAVOTNÍMU TOM</t>
  </si>
  <si>
    <t>0078600</t>
  </si>
  <si>
    <t>CHRÁNIČ PROTI ÚRAZU S POLOHOVÁNÍM ZAD</t>
  </si>
  <si>
    <t>TIEMANN KATETR, NEPOTAHOVANÝ CH 14, 40 CM, 100 KS</t>
  </si>
  <si>
    <t>0170207</t>
  </si>
  <si>
    <t>WIDEX DREAM D-XP 110</t>
  </si>
  <si>
    <t>0170206</t>
  </si>
  <si>
    <t>WIDEX DREAM D-CIC 110</t>
  </si>
  <si>
    <t>0002702</t>
  </si>
  <si>
    <t>PÁSEK</t>
  </si>
  <si>
    <t>PŘÍDRŽNÝ, 1 KS</t>
  </si>
  <si>
    <t>0086768</t>
  </si>
  <si>
    <t>32/13-19 MM, 10 KS</t>
  </si>
  <si>
    <t>0080502</t>
  </si>
  <si>
    <t>CARBOFLEX</t>
  </si>
  <si>
    <t>10X10 CM, KARBONOVÉ KRYTÍ PRO PÁCHNOUCÍ RÁNY, 10 KS</t>
  </si>
  <si>
    <t>0136282</t>
  </si>
  <si>
    <t>ORTÉZA KOLENNÍ VELPEAU LIGACTION PRO</t>
  </si>
  <si>
    <t>DVOUOSÝ KLOUB,OTEVŘENÁ,ODNÍMATELNÉ POPRUHY,BRÁNÍ HYPEREXTENZI,VEL.1,2,3,4,5</t>
  </si>
  <si>
    <t>RESOUND, ONE, RT961-DRW</t>
  </si>
  <si>
    <t>01072022</t>
  </si>
  <si>
    <t>RESOUND, ONE, RT761-DRWC</t>
  </si>
  <si>
    <t>RESOUND, ONE, RT762-DRW</t>
  </si>
  <si>
    <t>4000127</t>
  </si>
  <si>
    <t>NÁVLEK ELASTICKÝ NA POPÁLENINY NA ZAKÁZKU, KALHOTY</t>
  </si>
  <si>
    <t>RESOUND, ONE, RT461-DRW</t>
  </si>
  <si>
    <t>RESOUND, ONE, RT971-DWC</t>
  </si>
  <si>
    <t>SLUCHADLO BTE, DOBÍJECÍ, 17 KANÁLŮ, WIRELESS, MFI, ANDROID STREAMING</t>
  </si>
  <si>
    <t>0080208</t>
  </si>
  <si>
    <t>KOMPRESY VLIWASOFT NESTERILNÍ</t>
  </si>
  <si>
    <t>0080207</t>
  </si>
  <si>
    <t>0080206</t>
  </si>
  <si>
    <t>0080217</t>
  </si>
  <si>
    <t>KOMPRESY VLIWASOFT STERILNÍ</t>
  </si>
  <si>
    <t>10X10CM,6 VRSTEV,NETKANÝ TEXTIL</t>
  </si>
  <si>
    <t>0078907</t>
  </si>
  <si>
    <t>OR 20B LÍMEC FIXAČNÍ</t>
  </si>
  <si>
    <t>XS - XXL, BÍLÁ / MODRÁ</t>
  </si>
  <si>
    <t>0093143</t>
  </si>
  <si>
    <t>OR 20A/I LÍMEC FIXAČNÍ S PODPOROU BRADY</t>
  </si>
  <si>
    <t>0093979</t>
  </si>
  <si>
    <t>GAZELLE PS</t>
  </si>
  <si>
    <t>0078934</t>
  </si>
  <si>
    <t>OR 20A LÍMEC FIXAČNÍ S VÝZTUHOU</t>
  </si>
  <si>
    <t>S - XXL, BÍLÁ / MODRÁ</t>
  </si>
  <si>
    <t>0063769</t>
  </si>
  <si>
    <t>OR 18 PÁSKA PERONEÁLNÍ</t>
  </si>
  <si>
    <t>UNI, ČERNÁ</t>
  </si>
  <si>
    <t>0011840</t>
  </si>
  <si>
    <t>OR 17 PÁSKA INFRAPATELÁRNÍ</t>
  </si>
  <si>
    <t>0085698</t>
  </si>
  <si>
    <t>PÁSEK STOMICKÝ PŘÍDRŽNÝ STOMOCUR</t>
  </si>
  <si>
    <t>DÉLKA 1M</t>
  </si>
  <si>
    <t>0093083</t>
  </si>
  <si>
    <t>ORTÉZA KLAVIKULÁRNÍ RIGIDNÍ 4075</t>
  </si>
  <si>
    <t>4 VELIKOSTI, BÍLÁ</t>
  </si>
  <si>
    <t>INTERMITENTNÍ, 2 BOČ. OTVORY, DÉLKA 360 MM, PRŮM. CH 12, PVC, ZAHNUTÝ, 100 KS</t>
  </si>
  <si>
    <t>0093084</t>
  </si>
  <si>
    <t>ORTÉZA RAMENNÍHO KLOUBU- RIGIDNÍ FIXACE 4089</t>
  </si>
  <si>
    <t>FIXACE POMOCÍ ŠIROKÉHO PÁSU NA SUCHÝ ZIP, UNIVERZÁLNÍ VELIKOST, BÉŽOVÝ</t>
  </si>
  <si>
    <t>0140192</t>
  </si>
  <si>
    <t>ERFURT WIDE</t>
  </si>
  <si>
    <t>0171527</t>
  </si>
  <si>
    <t>1D UROSTOMICKÝ SÁČEK, MĚKKÝ KONVEX, PRŮHLEDNÝ, 10-50, MAXI, 16810</t>
  </si>
  <si>
    <t>9990458</t>
  </si>
  <si>
    <t>PHONAK VIRTO B90-TITANIUM</t>
  </si>
  <si>
    <t>PHONAK VIRTO B70-TITANIUM</t>
  </si>
  <si>
    <t>0081344</t>
  </si>
  <si>
    <t>KRYTÍ ALGINÁTOVÉ 10X10CM, (1BAL=15KS)</t>
  </si>
  <si>
    <t>0081343</t>
  </si>
  <si>
    <t>KRYTÍ ALGINÁTOVÉ 6X6CM,(1BAL=15 KS)</t>
  </si>
  <si>
    <t>0171336</t>
  </si>
  <si>
    <t>TYL FULL OXY ANTIMICROBIAL 10X10CM</t>
  </si>
  <si>
    <t>0130056</t>
  </si>
  <si>
    <t>PODLOŽKA 2D STOMOCUR SOFT MICROSKIN</t>
  </si>
  <si>
    <t>ROZSAH STŘIHU 20-40MM</t>
  </si>
  <si>
    <t>0080757</t>
  </si>
  <si>
    <t>10X10CM,8 VRSTEV,17 NITÍ,25X2KS</t>
  </si>
  <si>
    <t>15X20 CM, PĚNOVÉ KRYTÍ S TECHNOLOGIÍ HYDROFIBER A SE STŘÍBREM, 5 KS</t>
  </si>
  <si>
    <t>12,5X12,5 CM, PĚNOVÉ KRYTÍ S TECHNOLOGIÍ HYDROFIBER A SE STŘÍBREM, 10 KS</t>
  </si>
  <si>
    <t>17,5X17,5 CM, PĚNOVÉ KRYTÍ S TECHNOLOGIÍ HYDROFIBER A SE STŘÍBREM, 10 KS</t>
  </si>
  <si>
    <t>21X21 CM, PĚNOVÉ KRYTÍ S TECHNOLOGIÍ HYDROFIBER A SE STŘÍBREM, 5 KS</t>
  </si>
  <si>
    <t>18,5X14 CM, PĚNOVÉ KRYTÍ S TECHNOLOGIÍ HYDROFIBER A SE STŘÍBREM, 5 KS</t>
  </si>
  <si>
    <t>1295,0</t>
  </si>
  <si>
    <t>20X17 CM, PĚNOVÉ KRYTÍ S TECHNOLOGIÍ HYDROFIBER A SE STŘÍBREM, 5 KS</t>
  </si>
  <si>
    <t>38 MM, BÉŽOVÝ, S OKÉNKEM, STANDARD, FILTR, 10 KS</t>
  </si>
  <si>
    <t>57 MM, BÉŽOVÝ, S OKÉNKEM, STANDARD, FILTR, 10 KS</t>
  </si>
  <si>
    <t>40 MM, BÉŽOVÝ, S OKÉNKEM, STANDARD, FILTR, 30 KS</t>
  </si>
  <si>
    <t>50 MM, BÉŽOVÝ, S OKÉNKEM, STANDARD, FILTR, 30 KS</t>
  </si>
  <si>
    <t>0172359</t>
  </si>
  <si>
    <t>PURE 13 3NX</t>
  </si>
  <si>
    <t>0020710</t>
  </si>
  <si>
    <t>PODNOŽKY ELEKTRICKY POLOHOVACÍ - PŘÍSLUŠENSTVÍ K ELEKTRICKÝM VOZ. INVACARE (RC)</t>
  </si>
  <si>
    <t>0023853</t>
  </si>
  <si>
    <t>BANDÁŽ KOLENNÍ N005K2</t>
  </si>
  <si>
    <t>ZN.JASPER,NEOPREN,VÝŠKA 28 CM,6 PELOT,SILIKON.STAVB.PATELY,VEL. S, M, L, XL, XXL</t>
  </si>
  <si>
    <t>0169307</t>
  </si>
  <si>
    <t>8CMX10CM STERILNÍ KRYTÍ FILMOVÉ S NEPŘILNAVÝM POLŠTÁŘKEM,50KS</t>
  </si>
  <si>
    <t>11CMX14CM STERILNÍ SEMIPERMEABILNÍ FILMOVÉ TRANSPARENTNÍ KRYTÍ,5KS</t>
  </si>
  <si>
    <t>0169304</t>
  </si>
  <si>
    <t>8CMX10CM STERILNÍ SEMIPERMEABILNÍ FILMOVÉ TRANSPARENTNÍ KRYTÍ,50KS</t>
  </si>
  <si>
    <t>0140612</t>
  </si>
  <si>
    <t>EPITÉZA AMOENA ENERGY LIGHT 2U</t>
  </si>
  <si>
    <t>ODLEHČENÁ, SYMETRICKÁ, TERMOREGULAČNÍ MATERIÁL COMFORT+, 341</t>
  </si>
  <si>
    <t>0135525</t>
  </si>
  <si>
    <t>VOZÍK AKTIVNÍ SAGITTA</t>
  </si>
  <si>
    <t>NAST.PNUTÍ ZÁD.OPĚRKY A SEDAČKY,PODSEDÁK,HMOTNOST 11,7KG,ŠÍŘE 36-46,N.100KG</t>
  </si>
  <si>
    <t>0140613</t>
  </si>
  <si>
    <t>EPITÉZA AMOENA ENERGY COSMETIC 2S</t>
  </si>
  <si>
    <t>ODLEHČENÁ, SYMETRICKÁ, TERMOREGULAČNÍ MATERIÁL COMFORT+, 310</t>
  </si>
  <si>
    <t>PHONAK AUDÉO M90-R</t>
  </si>
  <si>
    <t>0080591</t>
  </si>
  <si>
    <t>12CMX5M,DLOUHÝ TAH,1KS</t>
  </si>
  <si>
    <t>0140620</t>
  </si>
  <si>
    <t>EPITÉZA AMOENA NATURA 3E</t>
  </si>
  <si>
    <t>TRVALÁ, ODLEHČENÁ, ASYMETRICKÁ, TERMOREGULAČNÍ MATERIÁL COMFORT+, 397</t>
  </si>
  <si>
    <t>0140623</t>
  </si>
  <si>
    <t>EPITÉZA AMOENA ESSENTIAL 2A</t>
  </si>
  <si>
    <t>ASYMETRICKÁ, 353</t>
  </si>
  <si>
    <t>0080590</t>
  </si>
  <si>
    <t>10CMX5M,DLOUHÝ TAH,1KS</t>
  </si>
  <si>
    <t>0140621</t>
  </si>
  <si>
    <t>EPITÉZA AMOENA ESSENTIAL 2S</t>
  </si>
  <si>
    <t>SYMETRICKÁ, 440</t>
  </si>
  <si>
    <t>0080589</t>
  </si>
  <si>
    <t>8CMX5M,DLOUHÝ TAH,1KS</t>
  </si>
  <si>
    <t>0140624</t>
  </si>
  <si>
    <t>EPITÉZA AMOENA ESSENTIAL 3A</t>
  </si>
  <si>
    <t>ASYMETRICKÁ, 255</t>
  </si>
  <si>
    <t>0081801</t>
  </si>
  <si>
    <t>KRYTÍ PĚNOVÉ POLYMEM S OKRAJEM 3042</t>
  </si>
  <si>
    <t>5X10CM,AKTIVNÍ ČÁST 5X4CM,PRŮHLEDNÉ,ADHEZIVNÍ,20KS</t>
  </si>
  <si>
    <t>0081800</t>
  </si>
  <si>
    <t>KRYTÍ PĚNOVÉ POLYMEM S OKRAJEM 3031</t>
  </si>
  <si>
    <t>2,5X8CM,AKTIVNÍ ČÁST 2,5X2,5CM,PRŮHLEDNÉ,ADHEZIVNÍ,20KS</t>
  </si>
  <si>
    <t>0081799</t>
  </si>
  <si>
    <t>KRYTÍ PĚNOVÉ POLYMEM S OKRAJEM 606</t>
  </si>
  <si>
    <t>15X15CM,AKTIVNÍ ČÁST 9X9CM,PRŮHLEDNÉ,ADHEZIVNÍ,15KS</t>
  </si>
  <si>
    <t>3375,0</t>
  </si>
  <si>
    <t>0081798</t>
  </si>
  <si>
    <t>KRYTÍ PĚNOVÉ POLYMEM S OKRAJEM 405</t>
  </si>
  <si>
    <t>10X13CM,AKTIVNÍ ČÁST 5X8CM,PRŮHLEDNÉ,ADHEZIVNÍ,15KS</t>
  </si>
  <si>
    <t>0081797</t>
  </si>
  <si>
    <t>KRYTÍ PĚNOVÉ POLYMEM S OKRAJEM 203</t>
  </si>
  <si>
    <t>5X5CM,AKTIVNÍ ČÁST 2,5X2,5CM,PRŮHLEDNÉ,ADHEZIVNÍ,20KS</t>
  </si>
  <si>
    <t>0136280</t>
  </si>
  <si>
    <t>ORTÉZA PALCE VELPEAU MP CONTROL</t>
  </si>
  <si>
    <t>MP DLAHA,VEL.1,2</t>
  </si>
  <si>
    <t>0136279</t>
  </si>
  <si>
    <t>ORTÉZA ZÁPĚSTNÍ VELPEAU MANU PRO</t>
  </si>
  <si>
    <t>RIGIDNÍ FIXACE ZÁPĚSTÍ A RUKY,VEL.1,2,3</t>
  </si>
  <si>
    <t>PHONAK AUDÉO B30-312</t>
  </si>
  <si>
    <t>0093563</t>
  </si>
  <si>
    <t>BANDÁŽ LOKETNÍ CELLACARE EPI</t>
  </si>
  <si>
    <t>SE STABILIZAČNÍM PÁSEM, VELIKOSTI 0,1,2,3,4,5,6</t>
  </si>
  <si>
    <t>0078974</t>
  </si>
  <si>
    <t>BANDÁŽ KOLENNÍHO KLOUBU CELLACARE GENU</t>
  </si>
  <si>
    <t>SE SILIKONOVOU PELOTOU A BOČNÍMI VÝZTUHAMI, VEL. 0-6</t>
  </si>
  <si>
    <t>0011507</t>
  </si>
  <si>
    <t>DLAHA KOLENNÍ PEVNÁ</t>
  </si>
  <si>
    <t>CELLACARE GENUCAST, VEL.S-XXL</t>
  </si>
  <si>
    <t>0172123</t>
  </si>
  <si>
    <t>PHONAK AUDÉO B30-13</t>
  </si>
  <si>
    <t>0171600</t>
  </si>
  <si>
    <t>WELLION GALILEO GLU/KET</t>
  </si>
  <si>
    <t>GLUKOMETR, INZ.REŽIM, KOMPLETNÍ SET, MĚŘENÍ KETOLÁTEK</t>
  </si>
  <si>
    <t>0045795</t>
  </si>
  <si>
    <t>RELAXSAN MEDICALE SILVER 2250 AD KNEE HIGH CLASS II</t>
  </si>
  <si>
    <t>PUNČOCHY KOMPRESNÍ LÝTKOVÉ II.K.T.  ANTIBAKTERIÁLNÍ OT ŠPIČKA STŘÍBRNÉ VLÁKNO</t>
  </si>
  <si>
    <t>0080694</t>
  </si>
  <si>
    <t>KRYTÍ FÓLIOVÉ TRANSPARENTNÍ SUPRASORB F</t>
  </si>
  <si>
    <t>10X12CM SAMOLEPÍCÍ,10KS</t>
  </si>
  <si>
    <t>0080580</t>
  </si>
  <si>
    <t>5X7CM SAMOLEPÍCÍ,10KS</t>
  </si>
  <si>
    <t>0081762</t>
  </si>
  <si>
    <t>KRYTÍ ALGINÁTOVÉ SE STŘÍBREM SUPRASORB A+AG</t>
  </si>
  <si>
    <t>2 X 30CM,PRO HLUBOKÉ RÁNY,5KS</t>
  </si>
  <si>
    <t>0081760</t>
  </si>
  <si>
    <t>0081758</t>
  </si>
  <si>
    <t>5X5CM,10KS</t>
  </si>
  <si>
    <t>0081541</t>
  </si>
  <si>
    <t>KRYTÍ STERILNÍ SUPRASORB A</t>
  </si>
  <si>
    <t>30CM,ALGINÁT PRO HLUBOKÉ RÁNY,5KS</t>
  </si>
  <si>
    <t>0080875</t>
  </si>
  <si>
    <t>KRYTÍ SUPRASORB A</t>
  </si>
  <si>
    <t>10X10CM KALCUMALGINÁTOVÉ,S VLÁKNY MOŘSKÝCH ŘAS,10KS</t>
  </si>
  <si>
    <t>0080874</t>
  </si>
  <si>
    <t>5X5CM KALCIUMALGINÁTOVÉ,S VLÁKNY MOŘSKÝCH ŘAS,10KS</t>
  </si>
  <si>
    <t>0078074</t>
  </si>
  <si>
    <t>ORTÉZA ZAD – RIGIDNÍ ROVNAČ</t>
  </si>
  <si>
    <t>VELIKOST 1-5</t>
  </si>
  <si>
    <t>0135009</t>
  </si>
  <si>
    <t>BRZDA SPECIÁLNÍ PRO OVLÁDÁNÍ JEDNOU RUKOU - PŘÍSLUŠENSTVÍ K VOZ. ACTION 3,4 (RC)</t>
  </si>
  <si>
    <t>0093570</t>
  </si>
  <si>
    <t>EPITÉZA PRSNÍ HARMONY SILK XTEND 478</t>
  </si>
  <si>
    <t>0082716</t>
  </si>
  <si>
    <t>TESTOVACÍ PROUŽEK NA MĚŘENÍ GLUKÓZY ACS044</t>
  </si>
  <si>
    <t>FORA DIAMOND, PRO DM10/DM20A/DM20B/DM30A/30B, 50 KS</t>
  </si>
  <si>
    <t>0082713</t>
  </si>
  <si>
    <t>SYSTÉM PRO SLEDOVÁNÍ CUKRU V KRVI FORA DM30B</t>
  </si>
  <si>
    <t>GLUKOMETR FORA DIAMOND MINI</t>
  </si>
  <si>
    <t>0087843</t>
  </si>
  <si>
    <t>ABENA LIGHT MINI PLUS 1A</t>
  </si>
  <si>
    <t>VLOŽKY ABSORPČNÍ, 200ML,16KS</t>
  </si>
  <si>
    <t>0135113</t>
  </si>
  <si>
    <t>0135112</t>
  </si>
  <si>
    <t>KLÍN ABDUKČNÍ ODNIMATELNÝ, NASTAVITELNÝ</t>
  </si>
  <si>
    <t>0135110</t>
  </si>
  <si>
    <t>FIXAČNÍ PÁS DVOUBODOVÝ S AUTOMATICKÝM NASTAVENÍM DÉLKY</t>
  </si>
  <si>
    <t>0135109</t>
  </si>
  <si>
    <t>FIXAČNÍ PÁS DVOUBODOVÝ, DVĚ DÉLKY</t>
  </si>
  <si>
    <t>0135108</t>
  </si>
  <si>
    <t>PELOTY BOČNÍ UNITRACK, VELIKOST A-J</t>
  </si>
  <si>
    <t>0135107</t>
  </si>
  <si>
    <t>SEDAČKA EL. POLOHOVACÍ 30-45°</t>
  </si>
  <si>
    <t>0135106</t>
  </si>
  <si>
    <t>OPĚRKA HLAVY NASTAVITELNÁ, RŮZNÉ VELIKOSTI POLSTRU</t>
  </si>
  <si>
    <t>0136072</t>
  </si>
  <si>
    <t>BANDÁŽ RAMENNÍ</t>
  </si>
  <si>
    <t>ZÁVĚSNÁ</t>
  </si>
  <si>
    <t>0136070</t>
  </si>
  <si>
    <t>DISTANČNÍ PODLOŽKA</t>
  </si>
  <si>
    <t>0011805</t>
  </si>
  <si>
    <t>ORTÉZA KOTNÍKU STABILIZAČNÍ LIGACAST ANATOMIC 2315</t>
  </si>
  <si>
    <t>0140773</t>
  </si>
  <si>
    <t>ORTÉZA KOLENNÍ NEOPRÉNOVÁ S PRUŽINAMI</t>
  </si>
  <si>
    <t>0019932</t>
  </si>
  <si>
    <t>KRYTY KOL - PŘÍSLUŠENSTVÍ K VOZÍKŮM ACTION 2,3,4 (RC)</t>
  </si>
  <si>
    <t>LEHKÉ, POVRCH RÁNY KOPÍRUJÍJÍ KRYTÍ,10X10CM,10KS</t>
  </si>
  <si>
    <t>0140771</t>
  </si>
  <si>
    <t>ORTÉZA KOLENNÍ LÁTKOVÁ S KLOUBEM</t>
  </si>
  <si>
    <t>CAVITY 10X15 CM, POLŠTÁŘEK S BIO-KERAMICKÝM PREPARÁTEM, 5 KS</t>
  </si>
  <si>
    <t>CAVITY 10X10 CM, POLŠTÁŘEK S BIO-KERAMICKÝM PREPARÁTEM, 5 KS</t>
  </si>
  <si>
    <t>10X15 CM, POLŠTÁŘEK BEZ NÁPLASTI S BIO-KERAMICKÝM PREPARÁTEM, 10 KS</t>
  </si>
  <si>
    <t>SLUCHADLO KONCHOVÉ DIGIT. 16-KANÁLOVÉ BEZDRÁTOVÉ+TINNITUSSUPPORT</t>
  </si>
  <si>
    <t>ZERENA5 ITE FS BERNAFON ZTRÁTY DO 100 DB</t>
  </si>
  <si>
    <t>10X10 CM, POLŠTÁŘEK BEZ NÁPLASTI S BIO-KERAMICKÝM PREPARÁTEM, 10 KS</t>
  </si>
  <si>
    <t>0171797</t>
  </si>
  <si>
    <t>5X10 CM, POLŠTÁŘEK BEZ NÁPLASTI S BIO-KERAMICKÝM PREPARÁTEM, 10 KS</t>
  </si>
  <si>
    <t>0094868</t>
  </si>
  <si>
    <t>OKLUZOR 3M OPTICLUDE JUNIOR MAXI 1539/100 (100 KS V BALENÍ)</t>
  </si>
  <si>
    <t>0169811</t>
  </si>
  <si>
    <t>5X5CM,VLHKÉ HOJENÍ,ANTIBAKTERIÁLNÍ,REF HT-D 5050W,1KS</t>
  </si>
  <si>
    <t>0045188</t>
  </si>
  <si>
    <t>MEDIVEN-KOMPRESNÍ PUNČOCHY PLUS III. KT</t>
  </si>
  <si>
    <t>LÝTKOVÉ PUNČOCHY</t>
  </si>
  <si>
    <t>0172750</t>
  </si>
  <si>
    <t>SÁČEK 1D VÝPUSTNÝ S ALOE VERA STŘEDNÍ ČERNÝ S CHLOPNÍ, 25 MM, 30KS</t>
  </si>
  <si>
    <t>0172749</t>
  </si>
  <si>
    <t>SÁČEK 1D VÝPUSTNÝ S ALOE VERA STŘEDNÍ BÉŽOVÝ S CHLOPNÍ, DO 55 MM, 30KS</t>
  </si>
  <si>
    <t>0172748</t>
  </si>
  <si>
    <t>SÁČEK 1D VÝPUSTNÝ S ALOE VERA STŘEDNÍ BÍLÝ S CHLOPNÍ, DO 55 MM, 30KS</t>
  </si>
  <si>
    <t>0172747</t>
  </si>
  <si>
    <t>STŘEDNÍ SÁČEK 1D VÝPUSTNÝ S ALOE VERA ČERNÝ S CHLOPNÍ, DO 55 MM, 30KS</t>
  </si>
  <si>
    <t>0011419</t>
  </si>
  <si>
    <t>FIXAČNÍ KRČNÍ LÍMEC</t>
  </si>
  <si>
    <t>ANATOMICKÝ, MĚKKÝ, PUR S ÚPLETEM, VÝŠKA 7,5 NEBO 10 CM, DÉLKA S-M-L</t>
  </si>
  <si>
    <t>AUY</t>
  </si>
  <si>
    <t>0140746</t>
  </si>
  <si>
    <t>ORTÉZA ZÁPĚSTÍ PLASTOVÁ CA004R</t>
  </si>
  <si>
    <t>RADIÁLNÍ, LEVÁ/PRAVÁ, VELIKOST S-L</t>
  </si>
  <si>
    <t>0140744</t>
  </si>
  <si>
    <t>ORTÉZA RAMENNÍ OM001</t>
  </si>
  <si>
    <t>UNIVERZÁLNÍ, VELIKOST S-XL</t>
  </si>
  <si>
    <t>0140742</t>
  </si>
  <si>
    <t>ZÁVĚS RAMENNÍ OM002Z</t>
  </si>
  <si>
    <t>0140745</t>
  </si>
  <si>
    <t>ORTÉZA ZÁPĚSTÍ S FIXACÍ PALCE CA003P</t>
  </si>
  <si>
    <t>LEVÁ/PRAVÁ, VELIKOST S-L</t>
  </si>
  <si>
    <t>0170681</t>
  </si>
  <si>
    <t>PRO VŠECHNA INZULÍNOVÁ PERA, 29G X 12 MM, 100 KS</t>
  </si>
  <si>
    <t>SURGICAL 10X10 CM, POLŠTÁŘEK S BIO-KERAMICKÝM PREPARÁTEM, 10 KS</t>
  </si>
  <si>
    <t>A4 MULTI-ZORB 21X29,5 CM, POLŠTÁŘEK S BIO-KERAMICKÝM PREPARÁTEM, 2 KS</t>
  </si>
  <si>
    <t>1239,0</t>
  </si>
  <si>
    <t>0140847</t>
  </si>
  <si>
    <t>LUPA ASFÉRICKÁ ESCHENBACH ZV. 12,5X/50,0 DPT.</t>
  </si>
  <si>
    <t>OBJ.Č.: 151112, MOBILUX, KAPESNÍ LUPA 35MM S BATERIOVÝM LED OSVĚTLENÍM</t>
  </si>
  <si>
    <t>0135627</t>
  </si>
  <si>
    <t>WHEELDRIVE</t>
  </si>
  <si>
    <t>POHON PŘÍDAVNÝ NA MECH. VOZÍKY, NÁSOBIČ SÍLY V KOMBINACI S AUTONOMNÍM POHONEM</t>
  </si>
  <si>
    <t>IDE</t>
  </si>
  <si>
    <t>0135226</t>
  </si>
  <si>
    <t>OPĚRKA HLAVY VÝŠKOVĚ STAVITELNÁ</t>
  </si>
  <si>
    <t>POLSTROVANÁ NÍZKÁ, VYSOKÁ</t>
  </si>
  <si>
    <t>0019262</t>
  </si>
  <si>
    <t>PODNOŽKY DĚLENÉ, STUPAČKY ÚHLOVĚ STAVITELNÉ (RC)</t>
  </si>
  <si>
    <t>0022219</t>
  </si>
  <si>
    <t>QUICKIE NEON2</t>
  </si>
  <si>
    <t>MECHANICKÝ VOZÍK AKTIVNÍ, SKLÁDACÍ RÁM, Š.S 30-50 CM PO 2 CM,NOSNOST 140KG</t>
  </si>
  <si>
    <t>LEVÁ, OTEVŘENÁ ŠPICE, II. KT, VEL. S NORMAL - XXL LONG</t>
  </si>
  <si>
    <t>0142171</t>
  </si>
  <si>
    <t>WELLION MEDFINE PLUS JEHLY PRO INZULÍNOVÁ PERA</t>
  </si>
  <si>
    <t>JEHLY PRO VŠECHNA INZULÍNOVÁ PERA, VEL. 30G X 8 MM, 100 KS</t>
  </si>
  <si>
    <t>0082720</t>
  </si>
  <si>
    <t>JEHLY PRO VŠECHNA INZULÍNOVÁ PERA, VEL. 30G X 10MM, 100KS</t>
  </si>
  <si>
    <t>0082721</t>
  </si>
  <si>
    <t>JEHLY PRO VŠECHNA INZULÍNOVÁ PERA, VEL. 29G X 12MM, 100KS</t>
  </si>
  <si>
    <t>0171604</t>
  </si>
  <si>
    <t>WELLION SAFETY LANCETS 28G</t>
  </si>
  <si>
    <t>JEDNORÁZOVÉ BEZPEČNOSTNÍ LANCETY 28G, 100KS</t>
  </si>
  <si>
    <t>0171603</t>
  </si>
  <si>
    <t>WELLION SAFETY LANCETS 23G</t>
  </si>
  <si>
    <t>JEDNORÁZOVÉ BEZPEČNOSTNÍ LANCETY 23G, 100KS</t>
  </si>
  <si>
    <t>0082722</t>
  </si>
  <si>
    <t>AUTOLANCETA WELLION PRO 2</t>
  </si>
  <si>
    <t>AUTOLANCETA, K ODBĚRU KAPILÁRNÍ KRVE POMOCÍ LANCET, NASTAVITELNÁ</t>
  </si>
  <si>
    <t>0063687</t>
  </si>
  <si>
    <t>HEELWEDGE</t>
  </si>
  <si>
    <t>OBUV ZDRAV. POOPERAČNÍ, PRO ODLEHČENÍ ZADNÍ ČÁSTI NOHY, VEL. XS - XL</t>
  </si>
  <si>
    <t>DAR</t>
  </si>
  <si>
    <t>0063685</t>
  </si>
  <si>
    <t>MED-SURG</t>
  </si>
  <si>
    <t>OBUV ZDRAV.POOPERAČNÍ, MEDICAL SURGICAL, VEL. S - XL</t>
  </si>
  <si>
    <t>0135583</t>
  </si>
  <si>
    <t>0171567</t>
  </si>
  <si>
    <t>WIDEX UNIQUE U-FA 220</t>
  </si>
  <si>
    <t>SLUCHADLO ZÁVĚSNÉ, 6 KANÁLŮ, U-PLATFORMA, PRO ZTRÁTY DO 90 DB</t>
  </si>
  <si>
    <t>0078349</t>
  </si>
  <si>
    <t>ORTÉZA KOLENNÍ TYP 112</t>
  </si>
  <si>
    <t>NÁVLEKOVÁ ELASTICKÁ S VÝZTUHOU</t>
  </si>
  <si>
    <t>0136277</t>
  </si>
  <si>
    <t>ORTÉZA ZÁPĚSTNÍ VELPEAU MANU XPRO</t>
  </si>
  <si>
    <t>RIGIDNÍ FIXACE ZÁPĚSTÍ-RUKA-PALEC,P/L,VEL.1,2,3,STŘEDNÍ</t>
  </si>
  <si>
    <t>BEDERNÍ PÁS 051</t>
  </si>
  <si>
    <t>051</t>
  </si>
  <si>
    <t>0081449</t>
  </si>
  <si>
    <t>KRYTÍ POLYURETANOVÉ PERMAFOAM COMFORT</t>
  </si>
  <si>
    <t>10X20CM,AKTIVNÍ PLOCHA 5X14CM,5KS</t>
  </si>
  <si>
    <t>FUGUE 18 RIC</t>
  </si>
  <si>
    <t>ZÁVĚSNÉ RIC 18 K.</t>
  </si>
  <si>
    <t>PHONAK AUDÉO M50-13T</t>
  </si>
  <si>
    <t>0169996</t>
  </si>
  <si>
    <t>PODLOŽKA 2D AT CONVEX FLEXIFIT S ALOE VERA, 13-25MM, 5KS</t>
  </si>
  <si>
    <t>0172672</t>
  </si>
  <si>
    <t>8CMX8CM,AKTIVNÍ ČÁST 3,5CMX3,5CM,10KS</t>
  </si>
  <si>
    <t>0063695</t>
  </si>
  <si>
    <t>BANDÁŽ KOLENNÍ PLNÁ TYP 04</t>
  </si>
  <si>
    <t>893115519001-006 4 SPIRÁLOVÉ VÝZTUŽE, NÁVLEK</t>
  </si>
  <si>
    <t>0063694</t>
  </si>
  <si>
    <t>ORTÉZA KOLENNÍ PATELÁRNÍ TYP 02</t>
  </si>
  <si>
    <t>893115518001-006 DVOUOSÝ KLOUB, UPÍNACÍ PÁSKY A PATELÁRNÍ PODPORA, NÁVLEK</t>
  </si>
  <si>
    <t>0063693</t>
  </si>
  <si>
    <t>ORTÉZA KOLENNÍ ROZEPÍNACÍ TYP 01</t>
  </si>
  <si>
    <t>893115517001-006 S DVOUOSÝM KLOUBEM A UPÍNACÍMI PÁSKY, PŘEDNÍ ZAPÍNÁNÍ</t>
  </si>
  <si>
    <t>0022890</t>
  </si>
  <si>
    <t>ORTÉZA KOLENNÍ OK 05/96</t>
  </si>
  <si>
    <t>793115516000,S 20ST.FLEXÍ,RIGIDNÍ S PLANŽETAMI,VEL.40,50,60,65CM</t>
  </si>
  <si>
    <t>0081793</t>
  </si>
  <si>
    <t>KRYTÍ HYDROGELOVÉ AMORFNÍ HYDROSORB GEL</t>
  </si>
  <si>
    <t>15G,1KS</t>
  </si>
  <si>
    <t>0086759</t>
  </si>
  <si>
    <t>ROZTOK NA AKTIVNÍ ODSTRANĚNÍ BIOFILMU, STERILNÍ AMPULE, 24X40ML</t>
  </si>
  <si>
    <t>0169243</t>
  </si>
  <si>
    <t>ROZTOK NA AKTIVNÍ ODSTRANĚNÍ BIOFILMU,1000ML</t>
  </si>
  <si>
    <t>PLACHETKA TOALETNÍ</t>
  </si>
  <si>
    <t>PLACHETKA KE ZVEDÁKU REBOTEC, TOALETNÍ, NOSNOST 250 KG</t>
  </si>
  <si>
    <t>PLUTO</t>
  </si>
  <si>
    <t>REVERSNÍ DĚTSKÉ CHODÍTKO, NASTAV. 50-80.5 CM, RÁM VELIKOST 1, NOSNOST 80 KG</t>
  </si>
  <si>
    <t>REVERSNÍ DĚTSKÉ CHODÍTKO, NASTAV. 42-72.5 CM, RÁM VELIKOST 1, NOSNOST 60 KG</t>
  </si>
  <si>
    <t>FOX</t>
  </si>
  <si>
    <t>DĚTSKÉ ČTYŘKOLOVÉ CHODÍTKO, NASTAV 69-77.5 CM, BRZDY, NOSNOST 100 KG</t>
  </si>
  <si>
    <t>FIXI</t>
  </si>
  <si>
    <t>DĚTSKÉ ČTYŘKOLOVÉ CHODÍTKO, NASTAV 60-69 CM, BRZDY, NOSNOST 100 KG</t>
  </si>
  <si>
    <t>0063708</t>
  </si>
  <si>
    <t>POLO PLUS T</t>
  </si>
  <si>
    <t>ČTYŘKOLOVÉ CHODÍTKO S ODKLOP. SEDÁTKEM, MADLA NASTAV. 74-92 CM, NOSNOST 120 KG</t>
  </si>
  <si>
    <t>0093679</t>
  </si>
  <si>
    <t>PLACHETKA TOALETNÍ S PÁSEM</t>
  </si>
  <si>
    <t>PLACHETKA KE ZVEDÁKU REBOTEC, TOALETNÍ S PÁSEM NA SUCHÝ ZIP, NOSNOST 250 KG</t>
  </si>
  <si>
    <t>0093678</t>
  </si>
  <si>
    <t>PLACHETKA UNIVERSÁLNÍ</t>
  </si>
  <si>
    <t>PLACHETKA KE ZVEDÁKU REBOTEC, VYMĚKČENÁ V OBLASTI STEHEN, NOSNOST 250 KG</t>
  </si>
  <si>
    <t>0135510</t>
  </si>
  <si>
    <t>OPĚRKA ZAD HLUBCE KONTUROVANÁ, PRO ŠÍŘI SEDU 42-54 CM</t>
  </si>
  <si>
    <t>0063832</t>
  </si>
  <si>
    <t>ELEKTRICKÝ VOZÍK PRIDE QUANTUM Q4</t>
  </si>
  <si>
    <t>STŘEDNÍ POHON</t>
  </si>
  <si>
    <t>0135072</t>
  </si>
  <si>
    <t>ELEKTRICKÝ VOZÍK PRIDE QUANTUM R44 LIGHTNING</t>
  </si>
  <si>
    <t>ZADNÍ POHON,POLOH.SEDADLO,ZÁDA,PODRUČKY,PODNOŽKY</t>
  </si>
  <si>
    <t>0022189</t>
  </si>
  <si>
    <t>ELEKTRICKÝ VOZÍK PRIDE QUANTUM Q6 EDGE 2.0</t>
  </si>
  <si>
    <t>0135073</t>
  </si>
  <si>
    <t>ELEKTRICKÝ VOZÍK PRIDE QUANTUM Q6 ULTRA</t>
  </si>
  <si>
    <t>STŘEDNÍ POHON,POLOH.SEDADLO,ZÁDA,PODRUČKY,PODNOŽKY</t>
  </si>
  <si>
    <t>0169930</t>
  </si>
  <si>
    <t>PLOCHÁ PODLOŽKA, Ø 65/ 45 MM, 5 KS</t>
  </si>
  <si>
    <t>0086644</t>
  </si>
  <si>
    <t>ALMARYS TWIN+ MIXED BASE PLATE</t>
  </si>
  <si>
    <t>PLOCHÁ PODLOŽKA, Ø 40 MM, 10 KS</t>
  </si>
  <si>
    <t>0086660</t>
  </si>
  <si>
    <t>PLOCHÁ, KOMBINOVANÁ PODLOŽKA, Ø 50 MM, 10 KS</t>
  </si>
  <si>
    <t>0135373</t>
  </si>
  <si>
    <t>MULTI FRAME</t>
  </si>
  <si>
    <t>0086659</t>
  </si>
  <si>
    <t>PLOCHÁ, KOMBINOVANÁ PODLOŽKA, Ø 40 MM, 10 KS</t>
  </si>
  <si>
    <t>0171087</t>
  </si>
  <si>
    <t>2D SÁČEK ILEO, MIDI, PRŮHLEDNÝ, Ø 60 MM, 30 KS</t>
  </si>
  <si>
    <t>BORDER LITE, 5 CM X 5 CM, 10 KS</t>
  </si>
  <si>
    <t>0170947</t>
  </si>
  <si>
    <t>WIDEX VITAL VL-9</t>
  </si>
  <si>
    <t>SLUCHADLO ZÁVĚSNÉ, PRO ZTRÁTY DO 90 DB</t>
  </si>
  <si>
    <t>0011503</t>
  </si>
  <si>
    <t>BANDÁŽ NA ZLOMENINY KLÍČNÍ KOSTI</t>
  </si>
  <si>
    <t>CELLACARE CLAVICULA, VEL.S-XXL</t>
  </si>
  <si>
    <t>0089000</t>
  </si>
  <si>
    <t>POHLCOVAČ PACHU ALP MINI</t>
  </si>
  <si>
    <t>(50ML)</t>
  </si>
  <si>
    <t>0086855</t>
  </si>
  <si>
    <t>POHLCOVAČ PACHU ALP OLEJ</t>
  </si>
  <si>
    <t>(30ML)</t>
  </si>
  <si>
    <t>0171767</t>
  </si>
  <si>
    <t>STOMODOR DROPS</t>
  </si>
  <si>
    <t>(35ML)</t>
  </si>
  <si>
    <t>0171766</t>
  </si>
  <si>
    <t>STOMODOR SPRAY MINI</t>
  </si>
  <si>
    <t>0171765</t>
  </si>
  <si>
    <t>STOMODOR SPRAY MAXI</t>
  </si>
  <si>
    <t>(210ML)</t>
  </si>
  <si>
    <t>0086854</t>
  </si>
  <si>
    <t>POHLCOVAČ PACHU ALP STANDARD</t>
  </si>
  <si>
    <t>(200ML)</t>
  </si>
  <si>
    <t>0010327</t>
  </si>
  <si>
    <t>ZAŘÍZENÍ POLOHOVACÍ MOBILNÍ MIREK</t>
  </si>
  <si>
    <t>STOJAN VERTIKALIZAČNÍ,NASTAVITELNÝ,NA VÝŠKU OSOB 105-190CM,NOSNOST 125KG</t>
  </si>
  <si>
    <t>0142218</t>
  </si>
  <si>
    <t>MYLIFE YPSOPUMP</t>
  </si>
  <si>
    <t>PUMPA INZULÍNOVÁ 1.5,NA PŘEDPLNĚNOU CARTRIDGE NOVORAPID, DOTYK.DISPL., VODOTĚSNÁ</t>
  </si>
  <si>
    <t>0170058</t>
  </si>
  <si>
    <t>JEHLY CLICKFINE PRO VŠECHNA INZULÍNOVÁ PERA, VEL 31G X 8MM,100KS</t>
  </si>
  <si>
    <t>0170057</t>
  </si>
  <si>
    <t>JEHLY CLICKFINE PRO VŠECHNA INZULÍNOVÁ PERA, VEL 31G X 6MM, 100KS</t>
  </si>
  <si>
    <t>0170061</t>
  </si>
  <si>
    <t>JEHLY CLICKFINE PRO VŠECHNA INZULÍNOVÁ PERA, VEL 32G X 4MM, 100KS</t>
  </si>
  <si>
    <t>0172574</t>
  </si>
  <si>
    <t>0172573</t>
  </si>
  <si>
    <t>0170180</t>
  </si>
  <si>
    <t>MATOPAT MATOVLIES</t>
  </si>
  <si>
    <t>KOMPRESY Z NETKANÉ TEXTILIE STERILNÍ 10CMX10CM,2KS</t>
  </si>
  <si>
    <t>0170179</t>
  </si>
  <si>
    <t>KOMPRESY Z NETKANÉ TEXTILIE STERILNÍ 7,5CMX7,5CM,2KS</t>
  </si>
  <si>
    <t>0170178</t>
  </si>
  <si>
    <t>KOMPRESY Z NETKANÉ TEXTILIE STERILNÍ 5CMX5CM, 2KS</t>
  </si>
  <si>
    <t>0170177</t>
  </si>
  <si>
    <t>KOMPRESY Z NETKANÉ TEXTILIE NESTERILNÍ 10CMX10CM,100KS</t>
  </si>
  <si>
    <t>0170176</t>
  </si>
  <si>
    <t>KOMPRESY Z NETKANÉ TEXTILIE NESTERILNÍ 7,5CMX7,5CM,100KS</t>
  </si>
  <si>
    <t>0170175</t>
  </si>
  <si>
    <t>KOMPRESY Z NETKANÉ TEXTILIE NESTERILNÍ 5CMX5CM,100KS</t>
  </si>
  <si>
    <t>0172572</t>
  </si>
  <si>
    <t>0021911</t>
  </si>
  <si>
    <t>MEZINOŽNÍ KLÍN</t>
  </si>
  <si>
    <t>PŘÍSLUŠENSTVÍ KE KOČÁRKŮM A K POLOHOVACÍM ZAŘÍZENÍM</t>
  </si>
  <si>
    <t>NÁSTAVEC NA WC S VÍKEM MOPEDIA 14 CM RP410-14</t>
  </si>
  <si>
    <t>NÁSTAVEC NA WC MOPEDIA 14 CM RP400-14</t>
  </si>
  <si>
    <t>NÁSTAVEC NA WC S VÍKEM MOPEDIA 10 CM RP410-10</t>
  </si>
  <si>
    <t>NÁSTAVEC NA WC S VÍKEM MOPEDIA 6 CM RP410-6</t>
  </si>
  <si>
    <t>CHODÍTKO ODVOUSTUPŇOVÉ MOPEDIA RP747</t>
  </si>
  <si>
    <t>ČTYŘBODOVÉ SKLÁDACÍ CHODÍTKO S MADLY VE DVOU VÝŠKÁCH, NOSNOST 130 KG</t>
  </si>
  <si>
    <t>CHODÍTKO POHYBLIVÉ MOPEDIA RP749L</t>
  </si>
  <si>
    <t>ČTYŘBODOVÉ RECIPROKÉ SKLÁDACÍ CHODÍTKO, NOSNOST 130 KG</t>
  </si>
  <si>
    <t>CHODÍTKO PEVNÉ MOPEDIA RP730L</t>
  </si>
  <si>
    <t>ČTYŘBODOVÉ SKLÁDACÍ CHODÍTKO, NOSNOST 130 KG</t>
  </si>
  <si>
    <t>0078396</t>
  </si>
  <si>
    <t>OSY RYCHLOUPÍNACÍ PRO KVADRUPLEGIKY - PŘÍSLUŠENSTVÍ K VOZÍKŮM KÜSCHALL (RC)</t>
  </si>
  <si>
    <t>0021937</t>
  </si>
  <si>
    <t>ZN.JASPER, VÝŠKA 30 CM, VEL. S,M</t>
  </si>
  <si>
    <t>0082564</t>
  </si>
  <si>
    <t>1D SÁČEK ILEO, MAXI, PRŮHLEDNÝ, Ø 15-80 MM, 30 KS</t>
  </si>
  <si>
    <t>0078858</t>
  </si>
  <si>
    <t>BABY VYCHÁZKOVÁ-CELOROČNÍ KOTNÍČKOVÁ 016N, VEL. 18-22</t>
  </si>
  <si>
    <t>VIVACHEK ODBĚROVÉ PERO</t>
  </si>
  <si>
    <t>0063851</t>
  </si>
  <si>
    <t>ORTÉZA KOLENNÍ S BOČNÍ FIXACÍ TYP 03</t>
  </si>
  <si>
    <t>793115523001-006 4 SPIRÁL.VÝZTUŽE,PATELÁRNÍ PODPORA,FIXACE POSTRAN.VAZU,NÁVLEK</t>
  </si>
  <si>
    <t>0170316</t>
  </si>
  <si>
    <t>KRYTÍ ATRAUMAN SILICONE</t>
  </si>
  <si>
    <t>SILIKONOVÁ KONTAKTNÍ VRSTVA,7,5X10CM,5KS</t>
  </si>
  <si>
    <t>0063730</t>
  </si>
  <si>
    <t>BANDÁŽ KOLENNÍ PRUŽNÁ TYP 06</t>
  </si>
  <si>
    <t>793115522001-006 SE SPIRÁLOVÝMI VÝZTUŽEMI A PATELÁRNÍ PODPOROU, NÁVLEK</t>
  </si>
  <si>
    <t>0062332</t>
  </si>
  <si>
    <t>OPĚRKA ZAD ŘEMÍNKOVÁ - PŘÍSLUŠENSTVÍ K VOZÍKŮM ACTION 3,4 (RC)</t>
  </si>
  <si>
    <t>0136317</t>
  </si>
  <si>
    <t>ZÁVĚS RAMENNÍHO KLOUBU AT04003</t>
  </si>
  <si>
    <t>PRODYŠNÝ,5 VEL.,UNIVERZÁLNÍ PRO PRAVÉ A LEVÉ RAMENO</t>
  </si>
  <si>
    <t>0136143</t>
  </si>
  <si>
    <t>ORTÉZA RAMENNÍHO KLOUBU-DESSAULTŮV OBVAZ AT04002</t>
  </si>
  <si>
    <t>0142196</t>
  </si>
  <si>
    <t>ROZTOK ELASTOVISKÓZNÍ SINOVIAL HL</t>
  </si>
  <si>
    <t>INJ 1X2 ML, STERILNÍ ROZTOK, HRAZENY 2 APLIKACE DO 1 KLOUBU/6MĚS.</t>
  </si>
  <si>
    <t>0082927</t>
  </si>
  <si>
    <t>WIDEX MENU ME3-X</t>
  </si>
  <si>
    <t>SLUCHADLO ZVUKOVODOVÉ, 3 KANÁLY, ZTRÁTY DO 85 DB</t>
  </si>
  <si>
    <t>0140730</t>
  </si>
  <si>
    <t>ORTÉZA KOLENE S DLAHAMI ROZEPÍNACÍ GE002R</t>
  </si>
  <si>
    <t>ROZEPÍNACÍ, UNIVERZÁLNÍ, VELIKOST M-XXL</t>
  </si>
  <si>
    <t>0140731</t>
  </si>
  <si>
    <t>ORTÉZA KOLENE SE STABILIZACÍ ČÉŠKY GE003SP</t>
  </si>
  <si>
    <t>NÁVLEKOVÁ, LEVÁ/PRAVÁ, VELIKOST M-XXL</t>
  </si>
  <si>
    <t>0171140</t>
  </si>
  <si>
    <t>RESOUND, LINX 2, LS5ITC</t>
  </si>
  <si>
    <t>0078853</t>
  </si>
  <si>
    <t>LETNÍ SANDÁLOVÁ VYCHÁZKOVÁ 011S, VEL. 18-34</t>
  </si>
  <si>
    <t>0171142</t>
  </si>
  <si>
    <t>RESOUND, LINX 2, LS5IIC</t>
  </si>
  <si>
    <t>SLUCHADLO IIC, BATERIE V10, 12 KANÁLŮ</t>
  </si>
  <si>
    <t>0171141</t>
  </si>
  <si>
    <t>RESOUND, LINX 2, LS5CIC</t>
  </si>
  <si>
    <t>0081456</t>
  </si>
  <si>
    <t>KRYTÍ S MASTÍ LOMATUELL STERILNÍ</t>
  </si>
  <si>
    <t>0005668</t>
  </si>
  <si>
    <t>ABRI SOFT CLASSIC</t>
  </si>
  <si>
    <t>PODLOŽKY ABSORPČNÍ, 40X60CM, 1100ML, 60KS</t>
  </si>
  <si>
    <t>0021947</t>
  </si>
  <si>
    <t>ZN.JASPER, VÝŠKA 23 CM, VEL. L</t>
  </si>
  <si>
    <t>0062255</t>
  </si>
  <si>
    <t>0136104</t>
  </si>
  <si>
    <t>OBUV ORTOPEDICKÁ DĚTSKÁ INDIVIDUÁLNÍ ANTIVARÓZNÍ T541</t>
  </si>
  <si>
    <t>VEL. 20 - 25, PEVNÉ VEDENÍ PATY, TERMOPLASTICKÉ DLAHY, THOMASŮV PODPATEK</t>
  </si>
  <si>
    <t>0045794</t>
  </si>
  <si>
    <t>RELAXSAN MEDICALE COTTON 2090 ATM MATERNITY PANTYHOSE CLASS II</t>
  </si>
  <si>
    <t>KALHOTY PUNČOCHOVÉ KOMPRESNÍ, II.K.T.  TĚHOTENSKÉ BAVLNA OT/UZ ŠPIČKA</t>
  </si>
  <si>
    <t>0135075</t>
  </si>
  <si>
    <t>0172272</t>
  </si>
  <si>
    <t>SÁČEK 1D UZAVŘENÝ S ALOE VERA STŘEDNÍ S CHLOPNÍ, DO 70 MM, 30KS</t>
  </si>
  <si>
    <t>0172271</t>
  </si>
  <si>
    <t>SÁČEK 1D UZAVŘENÝ S ALOE VERA VELKÝ S CHLOPNÍ, DO 70 MM, 30KS</t>
  </si>
  <si>
    <t>0170181</t>
  </si>
  <si>
    <t>MEDISORB A</t>
  </si>
  <si>
    <t>KRYTÍ ALGINÁTOVÉ, 10X10CM,5KS</t>
  </si>
  <si>
    <t>0172270</t>
  </si>
  <si>
    <t>SÁČEK 1D UZAVŘENÝ S ALOE VERA VELKÝ S CHLOPNÍ, DO 90 MM, 30KS</t>
  </si>
  <si>
    <t>0172269</t>
  </si>
  <si>
    <t>SÁČEK 1D UZAVŘENÝ S ALOE VERA STŘEDNÍ PRŮHLEDNÝ, DO 70 MM, 30KS</t>
  </si>
  <si>
    <t>0082221</t>
  </si>
  <si>
    <t>0082527</t>
  </si>
  <si>
    <t>SALTS CONFIDENCE GOLD</t>
  </si>
  <si>
    <t>SÁČEK 1D UZAVŘENÝ VELKÝ S CHLOPNÍ, OVÁL, DO 110X70 MM, 30KS</t>
  </si>
  <si>
    <t>0082272</t>
  </si>
  <si>
    <t>CONFIDENCE COMFORT</t>
  </si>
  <si>
    <t>SÁČEK 1D VÝPUSTNÝ VELKÝ, OVÁLNÝ S CHLOPNÍ, DO 110X70MM, 30KS</t>
  </si>
  <si>
    <t>0169421</t>
  </si>
  <si>
    <t>SÁČEK 1D NOVOROZENECKÝ VÝPUSTNÝ PRŮHLEDNÝ, PODL. FLEXIFIT BEZ OTVORU, 30KS</t>
  </si>
  <si>
    <t>0169420</t>
  </si>
  <si>
    <t>SÁČEK 1D NOVOROZENECKÝ VÝPUSTNÝ PRŮHLEDNÝ, PODL. FLEXIFIT, 8-40 MM, 30KS</t>
  </si>
  <si>
    <t>0169419</t>
  </si>
  <si>
    <t>SÁČEK 1D NOVOROZENECKÝ VÝPUSTNÝ S KRYCÍ CHLOPNÍ, PODL. FLEXIFIT BEZ OTVORU,30KS</t>
  </si>
  <si>
    <t>0169418</t>
  </si>
  <si>
    <t>SÁČEK 1D NOVOROZENECKÝ VÝPUSTNÝ  S KRYCÍ CHLOPNÍ, PODL. FLEXIFIT, 8-40 MM,30KS</t>
  </si>
  <si>
    <t>0169423</t>
  </si>
  <si>
    <t>SÁČEK 1D DĚTSKÝ VÝPUSTNÝ S KRYCÍ CHLOPNÍ, PODL. FLEXIFIT BEZ OTVORU, 30KS</t>
  </si>
  <si>
    <t>0169422</t>
  </si>
  <si>
    <t>SÁČEK 1D DĚTSKÝ VÝPUSTNÝ  S KRYCÍ CHLOPNÍ, PODL. FLEXIFIT, 8-40 MM, 30KS</t>
  </si>
  <si>
    <t>0082287</t>
  </si>
  <si>
    <t>SÁČEK 1D DĚTSKÝ VÝPUSTNÝ S CHLOPNÍ BEZ OTVORU, 30KS</t>
  </si>
  <si>
    <t>0082286</t>
  </si>
  <si>
    <t>SÁČEK 1D DĚTSKÝ VÝPUSTNÝ PRŮHLEDNÝ BEZ OTVORU, 30KS</t>
  </si>
  <si>
    <t>9990449</t>
  </si>
  <si>
    <t>9990457</t>
  </si>
  <si>
    <t>KOTNÍKOVÉ MANŽETY COUGAR</t>
  </si>
  <si>
    <t>9990190</t>
  </si>
  <si>
    <t>9990189</t>
  </si>
  <si>
    <t>9990188</t>
  </si>
  <si>
    <t>0021910</t>
  </si>
  <si>
    <t>UPÍNACÍ ČTYŘBODOVÝ PÁS</t>
  </si>
  <si>
    <t>0172569</t>
  </si>
  <si>
    <t>PHONAK SKY B70-RIC</t>
  </si>
  <si>
    <t>0023335</t>
  </si>
  <si>
    <t>OPĚRKA HLAVY REVO UNI</t>
  </si>
  <si>
    <t>PŘÍSLUŠENSTVÍ KE KOČÁRKŮM A POLOHOVACÍM ZAŘÍZENÍM</t>
  </si>
  <si>
    <t>0172563</t>
  </si>
  <si>
    <t>PHONAK SKY B50-RIC</t>
  </si>
  <si>
    <t>0019431</t>
  </si>
  <si>
    <t>ŽEBERNÍ PÁS DÁMSKÝ</t>
  </si>
  <si>
    <t>VÝŠKA 24CM, BARVA BÍLÁ</t>
  </si>
  <si>
    <t>0019430</t>
  </si>
  <si>
    <t>ŽEBERNÍ PÁS PÁNSKÝ</t>
  </si>
  <si>
    <t>0136324</t>
  </si>
  <si>
    <t>DISK OTOČNÝ A POSUVNÝ VITATURN L</t>
  </si>
  <si>
    <t>PŘÍSLUŠENSTVÍ KE ZVEDÁKU BELLAVITA CLASSIC</t>
  </si>
  <si>
    <t>0093888</t>
  </si>
  <si>
    <t>ORTÉZA ZÁPĚSTÍ MANUIMMO JUNIOR 2635</t>
  </si>
  <si>
    <t>1 DLAHA, PRAVÁ/LEVÁ, UNIVERZÁLNÍ VELIKOST</t>
  </si>
  <si>
    <t>0136323</t>
  </si>
  <si>
    <t>ZVEDÁK VANOVÝ BELLAVITA CLASSIC</t>
  </si>
  <si>
    <t>ELEKTRICKÝ, SKLÁDACÍ, VČ. NABÍJEČKY, NOSNOST 140 KG, ZDVIH 6,5 - 48 CM</t>
  </si>
  <si>
    <t>0019007</t>
  </si>
  <si>
    <t>ORTÉZA ZÁPĚSTÍ DYNASTAB DUAL 7040</t>
  </si>
  <si>
    <t>2 DLAHY, OBOUSTRANNÁ, 3 VELIKOSTI</t>
  </si>
  <si>
    <t>0171472</t>
  </si>
  <si>
    <t>40G TUBA,1KS</t>
  </si>
  <si>
    <t>0169734</t>
  </si>
  <si>
    <t>BREEZE FACIAL COMFORT, REF. M-268020-21, M-268030-21, M-268040-21, VEL. S,M,L</t>
  </si>
  <si>
    <t>0019428</t>
  </si>
  <si>
    <t>PEVNÝ KRČNÍ LÍMEC S OPOROU BRADY</t>
  </si>
  <si>
    <t>0082342</t>
  </si>
  <si>
    <t>SALTS FLANGE EXTENDER</t>
  </si>
  <si>
    <t>PÁSEK VYROVNÁVACÍ HYDROKOLOIDNÍ, 30KS</t>
  </si>
  <si>
    <t>0082534</t>
  </si>
  <si>
    <t>SALTS NIGHT DRAINAGE BAG</t>
  </si>
  <si>
    <t>SÁČEK NOČNÍ SBĚRNÝ, HADICE 120 CM, 10KS</t>
  </si>
  <si>
    <t>0135541</t>
  </si>
  <si>
    <t>V300XL</t>
  </si>
  <si>
    <t>0135114</t>
  </si>
  <si>
    <t>NÁRTOVÉ FIXAČNÍ PÁSTKY, VYMĚKČENÉ</t>
  </si>
  <si>
    <t>0019914</t>
  </si>
  <si>
    <t>STUPAČKY DĚLENÉ, ÚHLOVĚ A HLOUB. STAVITELNÉ - PŘÍSL. K VOZ. ACTION 2,3,4 (RC)</t>
  </si>
  <si>
    <t>0170897</t>
  </si>
  <si>
    <t>STŘÍKAČKA INJEKČNÍ INZULÍNOVÁ 1ML U100</t>
  </si>
  <si>
    <t>BEZ JEHLY,APLIKACE BEZ ZBYTKOVÉHO OBJEMU LÉČIVA,100KS</t>
  </si>
  <si>
    <t>MLA</t>
  </si>
  <si>
    <t>MEDILAB ČR, s.r.o.</t>
  </si>
  <si>
    <t>0170896</t>
  </si>
  <si>
    <t>STŘÍKAČKA INJEKČNÍ INZULÍNOVÁ 1 ML,U100</t>
  </si>
  <si>
    <t>PRO APLIKACI INZULÍNU,FIXOVANÁ JEHLA,29GX1/2,100KS</t>
  </si>
  <si>
    <t>0170895</t>
  </si>
  <si>
    <t>STŘÍKAČKA INJEKČNÍ INZULÍNOVÁ 0,5 ML,U100</t>
  </si>
  <si>
    <t>0170901</t>
  </si>
  <si>
    <t>SÁČEK URINÁLNÍ LÝTKOVÝ</t>
  </si>
  <si>
    <t>S DOLNÍ T-VÝPUSTÍ,750ML,DÉLKA PŘÍV.HADICE 45CM,ZPĚTNÝ VENTIL,STERILNÍ,10KS</t>
  </si>
  <si>
    <t>0170900</t>
  </si>
  <si>
    <t>SÁČEK URINÁLNÍ</t>
  </si>
  <si>
    <t>BEZ VÝPUSTI,2000ML,DÉLKA PŘÍVODNÍ HADICE 90CM,ZPĚTNÝ VENTIL,STERILNÍ,10KS</t>
  </si>
  <si>
    <t>0005380</t>
  </si>
  <si>
    <t>PÁKA BRZDY PRODLOUŽENÁ PRO OSOBY S KRÁTKÝMI HK (RC)</t>
  </si>
  <si>
    <t>0005379</t>
  </si>
  <si>
    <t>0023681</t>
  </si>
  <si>
    <t>OPĚRKA ZAD ŘEMÍNKOVÁ - VYPÍNATELNÁ (RC)</t>
  </si>
  <si>
    <t>0136403</t>
  </si>
  <si>
    <t>CHODÍTKO ČTYŘKOLOVÉ AMBONA AT51114</t>
  </si>
  <si>
    <t>ODLEHČENÉ,S PODPŮRNOU DESKOU,VÝŠ.STAVITELNÉ,5˝KOLEČKA S BRZD.,NOSNOST 136KG</t>
  </si>
  <si>
    <t>0172535</t>
  </si>
  <si>
    <t>0081407</t>
  </si>
  <si>
    <t>KOMPRESY STERILNÍ</t>
  </si>
  <si>
    <t>7,5X7,5CM,4 VRSTVY,NETKANÝ TEXTIL,2KS</t>
  </si>
  <si>
    <t>SÁČEK 1D STOMOCUR SELECT SMALL, UZAVŘENÝ, KOLOSTOMICKÝ</t>
  </si>
  <si>
    <t>BÉŽOVÝ S OKÉNKEM, FILTR, 20-60MM</t>
  </si>
  <si>
    <t>0081406</t>
  </si>
  <si>
    <t>5X5CM,4 VRSTVY,NETKANÝ TEXTIL,2KS</t>
  </si>
  <si>
    <t>SÁČEK 1D STOMOCUR PROTECT MEDIUM CONVEX V3, ILEOSTOMICKÝ, VÝPUSTNÝ</t>
  </si>
  <si>
    <t>BÉŽOVÝ S OKÉNKEM, FILTR, 10-28MM</t>
  </si>
  <si>
    <t>SÁČEK 1D STOMOCUR PROTECT MEDIUM CONVEX V2, ILEOSTOMICKÝ, VÝPUSTNÝ</t>
  </si>
  <si>
    <t>BÉŽOVÝ S OKÉNKEM, FILTR, 15-40MM</t>
  </si>
  <si>
    <t>0171183</t>
  </si>
  <si>
    <t>CODOSIL ADHESIVE</t>
  </si>
  <si>
    <t>KRYTÍ SILIKONOVÉ PRO LÉČBU JIZVY, 7X14CM, SAMOLEPÍCÍ, 1KS</t>
  </si>
  <si>
    <t>0082331</t>
  </si>
  <si>
    <t>SÁČEK 2D AT VÝPUSTNÝ VELKÝ S CHLOPNÍ 13-32 MM, 30KS</t>
  </si>
  <si>
    <t>0082330</t>
  </si>
  <si>
    <t>SÁČEK 2D AT UZAVŘENÝ STANDARD, BÉŽOVÝ 13-70 MM, 30KS</t>
  </si>
  <si>
    <t>0082329</t>
  </si>
  <si>
    <t>SÁČEK 2D AT UZAVŘENÝ STANDARD, BÉŽOVÝ 13-50 MM, 30KS</t>
  </si>
  <si>
    <t>0082328</t>
  </si>
  <si>
    <t>SÁČEK 2D AT UZAVŘENÝ STANDARD, BÉŽOVÝ 13-32 MM, 30KS</t>
  </si>
  <si>
    <t>SLUCHADLO ZÁVĚSNÉ DIGIT. 16-KANALOVÉ BEZDRÁTOVÉ+TINNITUSSOUNDSUPPORT</t>
  </si>
  <si>
    <t>ZERENA1 105 CP BTE BERNAFON ZTRÁTY DO 105 DB</t>
  </si>
  <si>
    <t>ZERENA 3 105 CP BTE BERNAFON ZTRÁTY DO 105 DB</t>
  </si>
  <si>
    <t>0140678</t>
  </si>
  <si>
    <t>PÁS BEDERNÍ - LUMBOSACRALSAN</t>
  </si>
  <si>
    <t>PÁS BEDERNÍ PLETENINOVÝ S VÝZTUHAMI A DODATEČNÝM TAHEM</t>
  </si>
  <si>
    <t>PÁS FIXAČNÍ PÁNEVNÍ ČTYŘBODOVÝ</t>
  </si>
  <si>
    <t>0045592</t>
  </si>
  <si>
    <t>MAXIS-KOMPRESNÍ PUNČOCHY MICRO III.KT</t>
  </si>
  <si>
    <t>POLOSTEHENNÍ PUNČOCHA S KRAJKOU</t>
  </si>
  <si>
    <t>0140063</t>
  </si>
  <si>
    <t>0140062</t>
  </si>
  <si>
    <t>0086825</t>
  </si>
  <si>
    <t>DANSAC NOVA 2 CONVEX WAFER</t>
  </si>
  <si>
    <t>PODLOŽKA,KROUŽEK 55MM,OTVOR 35MM,KONVEXNÍ,5KS,1555-35</t>
  </si>
  <si>
    <t>0140557</t>
  </si>
  <si>
    <t>AVICENUM ORTHO 900 ORTÉZA KOLENNÍ TYP 03</t>
  </si>
  <si>
    <t>OBOUSTRANNÁ PROPÍNACÍ, DVOUOSÝ KLOUB, PÁSKY, VEL. XS - 5XL</t>
  </si>
  <si>
    <t>0080397</t>
  </si>
  <si>
    <t>OBINADLO ELASTICKÉ KREPOVÉ VELPEAU CREPE H</t>
  </si>
  <si>
    <t>10CMX4M,UNIVERZÁLNÍ,V NATAŽENÉM STAVU,100%BA,MODRÝ OKRAJ,20KS</t>
  </si>
  <si>
    <t>0135468</t>
  </si>
  <si>
    <t>VOZÍK MECHANICKÝ ODLEHČENÝ FLEXX KM-8522</t>
  </si>
  <si>
    <t>ŠÍŘE SEDU 38-51;NOSNOST 130KG;POSUN TĚŽ;VARIABILNÍ;LAM.ZÁDA;HM 14.5KG</t>
  </si>
  <si>
    <t>KMP</t>
  </si>
  <si>
    <t>0082157</t>
  </si>
  <si>
    <t>OBINADLO ELASTICKÉ FIXAČNÍ GEKALAST</t>
  </si>
  <si>
    <t>8CMX4M,TKANÝ OKRAJ,20KS</t>
  </si>
  <si>
    <t>0019553</t>
  </si>
  <si>
    <t>8CMX4M,TKANÝ OKRAJ,1KS</t>
  </si>
  <si>
    <t>0081587</t>
  </si>
  <si>
    <t>FIXACE HYPOALERGENNÍ SUPRASORB F</t>
  </si>
  <si>
    <t>10CMX1M,ROLE,NESTER.POLYURETANOVÁ MEMBRÁNA,1KS</t>
  </si>
  <si>
    <t>0169430</t>
  </si>
  <si>
    <t>KOMPRESE VLIWAZELL NESTERILNÍ</t>
  </si>
  <si>
    <t>SAVÉ KOMPRESE 10CMX10CM,30430,25KS</t>
  </si>
  <si>
    <t>0135467</t>
  </si>
  <si>
    <t>VOZÍK MECHANICKÝ ODLEHČENÝ FLEXX KM-8022</t>
  </si>
  <si>
    <t>ŠÍŘE SEDU 38-51;NOSNOST 130KG;POSUN TĚŽ;VARIABILNÍ;HM 14.5KG</t>
  </si>
  <si>
    <t>0081108</t>
  </si>
  <si>
    <t>KRYTÍ NA RÁNY VLIWAZELL</t>
  </si>
  <si>
    <t>10X10CM,NEPROPUSTNÁ FÓLIE,60KS</t>
  </si>
  <si>
    <t>0080700</t>
  </si>
  <si>
    <t>KRYTÍ SPECIÁLNÍ SAVÉ SOLVALINE N</t>
  </si>
  <si>
    <t>10X10CM OBOUSTRANNĚ POUŽITELNÉ,100KS</t>
  </si>
  <si>
    <t>0080699</t>
  </si>
  <si>
    <t>5X5CM OBOUSTRANNĚ POUŽITELNÉ,100KS</t>
  </si>
  <si>
    <t>0081009</t>
  </si>
  <si>
    <t>KOMPRESY SOLVALINE NESTERILNÍ N</t>
  </si>
  <si>
    <t>10X10CM,SPECIÁLNÍ SAVÉ,OBOUSTRANNĚ POUŽITELNÉ,150KS</t>
  </si>
  <si>
    <t>0081008</t>
  </si>
  <si>
    <t>5X5CM,SPECIÁLNÍ SAVÉ,OBOUSTRANNĚ POUŽITELNÉ,200KS</t>
  </si>
  <si>
    <t>0170506</t>
  </si>
  <si>
    <t>KRYTÍ SPECIÁLNÍ SAVÉ SOLVALINE N REF 31835</t>
  </si>
  <si>
    <t>10X10CM,STERILNÍ,OBOUSTRANNĚ POUŽITELNÉ,10KS</t>
  </si>
  <si>
    <t>0135385</t>
  </si>
  <si>
    <t>VOZÍK MECHANICKÝ ODLEHČENÝ ZÁKLADNÍ S-ERGO 125</t>
  </si>
  <si>
    <t>SED.Š.41,46,51CM DO 120KG,PRODYŠ.POT.ERGONOM.SED.RYCHLOUP.OSY,HMOT.14,5KG</t>
  </si>
  <si>
    <t>0170505</t>
  </si>
  <si>
    <t>KRYTÍ SPECIÁLNÍ SAVÉ SOLVALINE N REF 31834</t>
  </si>
  <si>
    <t>5X5CM,STERILNÍ,OBOUSTRANNĚ POUŽITELNÉ,25KS</t>
  </si>
  <si>
    <t>0019523</t>
  </si>
  <si>
    <t>GÁZA HYDROFILNÍ SKLÁDANÁ KOMPRESY NESTERILNÍ</t>
  </si>
  <si>
    <t>0019522</t>
  </si>
  <si>
    <t>0082285</t>
  </si>
  <si>
    <t>SÁČEK 1D DĚTSKÝ VÝPUSTNÝ S CHLOPNÍ, 30KS</t>
  </si>
  <si>
    <t>0169962</t>
  </si>
  <si>
    <t>2D SÁČEK ILEO, MAXI, PRŮHLEDNÝ, Ø 65 MM, 30 KS</t>
  </si>
  <si>
    <t>0086661</t>
  </si>
  <si>
    <t>PLOCHÁ, KOMBINOVANÁ PODLOŽKA, Ø 60 MM, 10 KS</t>
  </si>
  <si>
    <t>0140951</t>
  </si>
  <si>
    <t>HMOTNOST 1 KG, MÍRNÝ ABDUKČNÍ HRBOL, NOSNOST 280 KG, ŠKÁLA ROZMĚRŮ</t>
  </si>
  <si>
    <t>0140950</t>
  </si>
  <si>
    <t>VARILITE ZOID</t>
  </si>
  <si>
    <t>HMOTNOST 0.6 KG, NASTAVITELNÝ VENTIL, NOSNOST 280 KG ŠKÁLA ROZMĚRŮ</t>
  </si>
  <si>
    <t>0171471</t>
  </si>
  <si>
    <t>GEL LAVANID 0,04% POLYHEXANID</t>
  </si>
  <si>
    <t>0140949</t>
  </si>
  <si>
    <t>VARILITE REFLEX</t>
  </si>
  <si>
    <t>HMOTNOST 0.9 KG, AUTOMATICKÝ VENTIL, NOSNOST 280 KG, ŠKÁLA ROZMĚRŮ</t>
  </si>
  <si>
    <t>0135379</t>
  </si>
  <si>
    <t>VARILITE ICON DEEP</t>
  </si>
  <si>
    <t>ZÁDOVÁ OPĚRKA ANATOMICKÁ HLUBOCE KONTUROVANÁ, S VZDUCHOVÝM JÁDREM, Š 38-50CM</t>
  </si>
  <si>
    <t>0136050</t>
  </si>
  <si>
    <t>BANDÁŽ KYČELNÍCH KLOUBŮ</t>
  </si>
  <si>
    <t>0135378</t>
  </si>
  <si>
    <t>VARILITE ICON TALL</t>
  </si>
  <si>
    <t>ZÁDOVÁ OPĚRKA ANATOMICKÁ, NASTAV. S VZDUCHOVÝM JÁDREM, Š 35-50CM, VÝŠKA 43-60CM</t>
  </si>
  <si>
    <t>0135377</t>
  </si>
  <si>
    <t>VARILITE ICON MID</t>
  </si>
  <si>
    <t>ZÁDOVÁ OPĚRKA ANATOMICKÁ, NASTAV. S VZDUCHOVÝM JÁDREM, Š 35-50CM, VÝŠKA 25-40CM</t>
  </si>
  <si>
    <t>0093262</t>
  </si>
  <si>
    <t>PŘÍSLUŠENSTVÍ K POLOHOVACÍMU ZAŘÍZENÍ TAMPA/FROGGO</t>
  </si>
  <si>
    <t>0080463</t>
  </si>
  <si>
    <t>5X5CM,8 VRSTEV,17 NITÍ,100%BA,10KS</t>
  </si>
  <si>
    <t>0093261</t>
  </si>
  <si>
    <t>OPĚRKA PODPAŽNÍ NASTAVITELNÁ</t>
  </si>
  <si>
    <t>0169976</t>
  </si>
  <si>
    <t>KONVEXNÍ PODLOŽKA, Ø 65, K ÚPRAVĚ 15-50 MM, 5 KS</t>
  </si>
  <si>
    <t>0169975</t>
  </si>
  <si>
    <t>KONVEXNÍ PODLOŽKA, Ø 55, K ÚPRAVĚ 15-40 MM, 5 KS</t>
  </si>
  <si>
    <t>0170946</t>
  </si>
  <si>
    <t>WIDEX VITAL VL-XP</t>
  </si>
  <si>
    <t>SLUCHADLO ZVUKOVODOVÉ, PRO ZTRÁTY DO 85 DB</t>
  </si>
  <si>
    <t>0171555</t>
  </si>
  <si>
    <t>WIDEX MENU ME10 PRO-SP</t>
  </si>
  <si>
    <t>SLUCHADLO ZÁVĚSNÉ, 10 KANÁLŮ, DUÁLNÍ ISP, ZTRÁTY DO 120 DB</t>
  </si>
  <si>
    <t>0082948</t>
  </si>
  <si>
    <t>WIDEX MENU ME10 PRO-19</t>
  </si>
  <si>
    <t>SLUCHADLO ZÁVĚSNÉ, 10 KANÁLŮ HD-LOKÁTOR, ZTRÁTY DO 95/105 DB</t>
  </si>
  <si>
    <t>0082947</t>
  </si>
  <si>
    <t>WIDEX MENU ME10 PRO-9</t>
  </si>
  <si>
    <t>SLUCHADLO ZÁVĚSNÉ, 10 KANÁLŮ HD-LOKÁTOR, ZTRÁTY DO 90 DB</t>
  </si>
  <si>
    <t>9990453</t>
  </si>
  <si>
    <t>0088325</t>
  </si>
  <si>
    <t>DELTA FORM M1</t>
  </si>
  <si>
    <t>KALHOTKY ABSORPČNÍ, BOKY 70-110CM, 1800ML, 20KS</t>
  </si>
  <si>
    <t>0135365</t>
  </si>
  <si>
    <t>OPĚRKA NOHOU</t>
  </si>
  <si>
    <t>ÚHLOVĚ STAVITELNÉ STUPAČKY COUGAR</t>
  </si>
  <si>
    <t>0086595</t>
  </si>
  <si>
    <t>DANSAC NOVA 1 FOLD UP</t>
  </si>
  <si>
    <t>VÝPUSTNÝ,BÉŽOVÝ,15-60MM,30KS,823-15</t>
  </si>
  <si>
    <t>0170899</t>
  </si>
  <si>
    <t>S DOLNÍ T-VÝPUSTÍ,2000ML,DÉLKA PŘÍV.HADICE 120CM,ZPĚT.VENTIL,STERILNÍ,10KS</t>
  </si>
  <si>
    <t>0170898</t>
  </si>
  <si>
    <t>S DOLNÍ T-VÝPUSTÍ,2000ML,DÉLKA PŘÍV.HADICE 90CM,ZPĚT.VENTIL,STERILNÍ,10KS</t>
  </si>
  <si>
    <t>0012060</t>
  </si>
  <si>
    <t>OPĚRKA HLAVY - PŘÍSLUŠENSTVÍ K VOZÍKŮM ACTION 3,4 (RC)</t>
  </si>
  <si>
    <t>0135021</t>
  </si>
  <si>
    <t>POSTRANICE VÝŠKOVĚ STAVITELNÉ, ODNÍMATELNÉ - PŘÍSLUŠENSTVÍ K VOZ.ACTION 3,4 (RC)</t>
  </si>
  <si>
    <t>0172746</t>
  </si>
  <si>
    <t>SÁČEK 1D VÝPUSTNÝ S ALOE VERA VELKÝ BÉŽOVÝ S CHLOPNÍ, DO 55 MM, 30KS</t>
  </si>
  <si>
    <t>0172745</t>
  </si>
  <si>
    <t>SÁČEK 1D VÝPUSTNÝ S ALOE VERA VELKÝ BÍLÝ S CHLOPNÍ, DO 55 MM, 30KS</t>
  </si>
  <si>
    <t>0172744</t>
  </si>
  <si>
    <t>SÁČEK 1D VÝPUSTNÝ S ALOE VERA VELKÝ ČERNÝ S CHLOPNÍ, DO 55 MM, 30KS</t>
  </si>
  <si>
    <t>0172743</t>
  </si>
  <si>
    <t>SÁČEK 1D VÝPUSTNÝ S ALOE VERA VELKÝ PRŮHLEDNÝ, DO 55 MM, 30KS</t>
  </si>
  <si>
    <t>0140331</t>
  </si>
  <si>
    <t>FIXACE ZÁPĚSTÍ RIGIDNÍ 033D</t>
  </si>
  <si>
    <t>033D</t>
  </si>
  <si>
    <t>FIXACE ZÁPĚSTÍ RIGIDNÍ 033</t>
  </si>
  <si>
    <t>033</t>
  </si>
  <si>
    <t>0140330</t>
  </si>
  <si>
    <t>BANDÁŽ LOKETNÍ ELASTICKÁ 032B</t>
  </si>
  <si>
    <t>032B</t>
  </si>
  <si>
    <t>0086596</t>
  </si>
  <si>
    <t>VÝPUSTNÝ,BÉŽOVÝ,20-60MM,30KS,823-20</t>
  </si>
  <si>
    <t>0086597</t>
  </si>
  <si>
    <t>VÝPUSTNÝ,BÉŽOVÝ,25-60MM,30KS,823-25</t>
  </si>
  <si>
    <t>0086598</t>
  </si>
  <si>
    <t>VÝPUSTNÝ,BÉŽOVÝ,30-60MM,30KS,823-30</t>
  </si>
  <si>
    <t>0086599</t>
  </si>
  <si>
    <t>VÝPUSTNÝ,BÉŽOVÝ,35-60MM,30KS,823-35</t>
  </si>
  <si>
    <t>0086600</t>
  </si>
  <si>
    <t>VÝPUSTNÝ,BÉŽOVÝ,40-60MM,30KS,823-40</t>
  </si>
  <si>
    <t>0086601</t>
  </si>
  <si>
    <t>VÝPUSTNÝ,BÉŽOVÝ,45-60MM,30KS,823-45</t>
  </si>
  <si>
    <t>0086602</t>
  </si>
  <si>
    <t>VÝPUSTNÝ,PRŮHLEDNÝ,15-60MM,30KS,824-15</t>
  </si>
  <si>
    <t>0086714</t>
  </si>
  <si>
    <t>DANSAC NOVA 1 X3 FOLD UP</t>
  </si>
  <si>
    <t>VÝPUSTNÝ,BÉŽOVÝ,15-46MM,MĚKKÝ KONVEXNÍ,10KS,861-15</t>
  </si>
  <si>
    <t>0086715</t>
  </si>
  <si>
    <t>VÝPUSTNÝ,PRŮHLEDNÝ,15-46MM,MĚKKÝ KONVEXNÍ,10KS,862-15</t>
  </si>
  <si>
    <t>0082370</t>
  </si>
  <si>
    <t>DANSAC NOVALIFE 1 OPEN MIDI</t>
  </si>
  <si>
    <t>VÝPUSTNÝ,BÉŽOVÝ,OTVOR 45-55/70MM,30KS,923-45</t>
  </si>
  <si>
    <t>0169957</t>
  </si>
  <si>
    <t>2D SÁČEK ILEO, MIDI, PRŮHLEDNÝ, Ø 45 MM, 30 KS</t>
  </si>
  <si>
    <t>0169950</t>
  </si>
  <si>
    <t>2D SÁČEK ILEO, MAXI, BÉŽOVÝ, Ø 45 MM, 30 KS</t>
  </si>
  <si>
    <t>0169961</t>
  </si>
  <si>
    <t>2D SÁČEK ILEO, MAXI, PRŮHLEDNÝ, Ø 55 MM, 30 KS</t>
  </si>
  <si>
    <t>0140626</t>
  </si>
  <si>
    <t>EPITÉZA AMOENA ESSENTIAL 2E</t>
  </si>
  <si>
    <t>SYMETRICKÁ, 474</t>
  </si>
  <si>
    <t>0087333</t>
  </si>
  <si>
    <t>60 X 60 CM, KAPACITA 1050 ML, 30 KS</t>
  </si>
  <si>
    <t>0140632</t>
  </si>
  <si>
    <t>EPITÉZA AMOENA AQUA WAVE</t>
  </si>
  <si>
    <t>TRVALÁ, ODLEHČENÁ, SYMETRICKÁ, 149</t>
  </si>
  <si>
    <t>0136062</t>
  </si>
  <si>
    <t>PLETENÁ FIT - 4 SPIRÁLOVÉ VÝZTUHY</t>
  </si>
  <si>
    <t>0080588</t>
  </si>
  <si>
    <t>0140622</t>
  </si>
  <si>
    <t>EPITÉZA AMOENA ESSENTIAL LIGHT 2S</t>
  </si>
  <si>
    <t>ODLEHČENÁ, SYMETRICKÁ, 442</t>
  </si>
  <si>
    <t>0087332</t>
  </si>
  <si>
    <t>40 X 60 CM, KAPACITA 600 ML, 30 KS</t>
  </si>
  <si>
    <t>0136061</t>
  </si>
  <si>
    <t>PLETENÁ FIT - 2 SPIRÁLOVÉ VÝZTUHY</t>
  </si>
  <si>
    <t>0140625</t>
  </si>
  <si>
    <t>EPITÉZA AMOENA ESSENTIAL LIGHT 2A</t>
  </si>
  <si>
    <t>ODLEHČENÁ, ASYMETRICKÁ, 356</t>
  </si>
  <si>
    <t>0136060</t>
  </si>
  <si>
    <t>ELASTICKÁ, PATELÁRNÍ VÝZTUHA, T 260</t>
  </si>
  <si>
    <t>0080587</t>
  </si>
  <si>
    <t>0140618</t>
  </si>
  <si>
    <t>EPITÉZA AMOENA NATURA COSMETIC 2S</t>
  </si>
  <si>
    <t>ODLEHČENÁ, SYMETRICKÁ, TERMOREGULAČNÍ MATERIÁL COMFORT+, 320</t>
  </si>
  <si>
    <t>0136059</t>
  </si>
  <si>
    <t>SPIRÁLOVÉ VÝZTUHY S 200</t>
  </si>
  <si>
    <t>0080586</t>
  </si>
  <si>
    <t>0082606</t>
  </si>
  <si>
    <t>PODLOŽKA 2D STOMOCUR CLIC CLINIC</t>
  </si>
  <si>
    <t>HYDROKOLOIDNÍ, PRŮMĚR KROUŽKU 85MM</t>
  </si>
  <si>
    <t>0080993</t>
  </si>
  <si>
    <t>12CMX4M,TAŽNOST 160%,1KS</t>
  </si>
  <si>
    <t>STERILNÍ, POTAHOVANÝ KATETR S INTEGROVANÝM SÁČKEM, NELATON, CH 12, 50 CM, 30 KS</t>
  </si>
  <si>
    <t>STERILNÍ, POTAHOVANÝ KATETR S INTEGROVANÝM SÁČKEM, NELATON, CH 14, 50 CM, 30 KS</t>
  </si>
  <si>
    <t>0140690</t>
  </si>
  <si>
    <t>STERILNÍ, POTAHOVANÝ KATETR, CH 14, 9 CM, 30 KS</t>
  </si>
  <si>
    <t>STERILNÍ, POTAHOVANÝ KATETR, CH 12, 9 CM, 30 KS</t>
  </si>
  <si>
    <t>STERILNÍ, POTAHOVANÝ KATETR, TIEMANN, CH 18, 45CM, 30 KS</t>
  </si>
  <si>
    <t>STERILNÍ, POTAHOVANÝ KATETR, TIEMANN, CH 16, 45CM, 30 KS</t>
  </si>
  <si>
    <t>STERILNÍ, POTAHOVANÝ KATETR, TIEMANN, CH 14, 45CM, 30 KS</t>
  </si>
  <si>
    <t>0170010</t>
  </si>
  <si>
    <t>SLUCHADLO ZÁVĚSNÉ DIGITÁLNÍ AUDIFON MIRO S+</t>
  </si>
  <si>
    <t>0172775</t>
  </si>
  <si>
    <t>INSIO 5NX</t>
  </si>
  <si>
    <t>SLUCHADLO ZVUKOVODOVÉ DIGITÁLNÍ 32 KANÁLOVÉ</t>
  </si>
  <si>
    <t>0021649</t>
  </si>
  <si>
    <t>ORTEX 08 FIXAČNÍ ORTÉZA RAMENNÍHO KLOUBU</t>
  </si>
  <si>
    <t>XS, S - LEVÁ, PRAVÁ</t>
  </si>
  <si>
    <t>0135588</t>
  </si>
  <si>
    <t>PŘÍSLUŠENSTVÍ ELEKTRICKÉHO VOZÍKU MINKO (RC)</t>
  </si>
  <si>
    <t>0171978</t>
  </si>
  <si>
    <t>WIDEX UNIQUE U-FP 220</t>
  </si>
  <si>
    <t>SLUCHADLO ZÁVĚSNÉ, 6 KANÁLŮ, U-PLATFORMA, PRO ZTRÁTY DO 110 DB</t>
  </si>
  <si>
    <t>0170945</t>
  </si>
  <si>
    <t>WIDEX VITAL VL-CIC</t>
  </si>
  <si>
    <t>SLUCHADLO KANÁLOVÉ, PRO ZTRÁTY DO 80 DB</t>
  </si>
  <si>
    <t>SÁČEK 2D STOMOCUR CLIC URO, VÝPUSTNÝ</t>
  </si>
  <si>
    <t>BÉŽOVÝ S OKÉNKEM, VYPOUŠTĚCÍ VENTIL,  PRŮMĚR KROUŽKU 45MM</t>
  </si>
  <si>
    <t>SÁČEK 1D STOMOCUR SAFE CONVEX V1, UROSTOMICKÝ, VÝPUSTNÝ</t>
  </si>
  <si>
    <t>BÉŽOVÝ S OKÉNKEM, FILTR, 20-43MM</t>
  </si>
  <si>
    <t>BÉŽOVÝ/TRANSPARENTNÍ 10-40MM</t>
  </si>
  <si>
    <t>SÁČEK 1D STOMOCUR SELECT MEDIUM CONVEX V3 KOLOSTOMICKÝ</t>
  </si>
  <si>
    <t>SÁČEK 1D STOMOCUR SELECT MEDIUM CONVEX V2 KOLOSTOMICKÝ</t>
  </si>
  <si>
    <t>SÁČEK 1D STOMOCUR SELECT MEDIUM CONVEX V1, KOLOSTOMICKÝ</t>
  </si>
  <si>
    <t>BÉŽOVÝ S OKÉNKEM, FILTR, 20-47MM</t>
  </si>
  <si>
    <t>0169815</t>
  </si>
  <si>
    <t>7X7CM,VLHKÉ HOJENÍ,ANTIBAKTERIÁLNÍ,REF HT-D 7070W,5KS</t>
  </si>
  <si>
    <t>0169814</t>
  </si>
  <si>
    <t>5X5CM,VLHKÉ HOJENÍ,ANTIBAKTERIÁLNÍ,REF HT-D 5050W,5KS</t>
  </si>
  <si>
    <t>0172213</t>
  </si>
  <si>
    <t>ULTRAFRAME ULTRA TENKÉ PŘÍDRŽNÉ PŮLKROUŽKY</t>
  </si>
  <si>
    <t>ULTRA TENKÉ, VYROVNÁVACÍ, XUFWAFH33, 20KS</t>
  </si>
  <si>
    <t>0172550</t>
  </si>
  <si>
    <t>PHONAK NAÍDA B70-R RIC</t>
  </si>
  <si>
    <t>0078926</t>
  </si>
  <si>
    <t>BANDÁŽ INFRAPATELÁRNÍ - TYP 506</t>
  </si>
  <si>
    <t>INFRAPATELÁRNÍ PÁSKA</t>
  </si>
  <si>
    <t>0078168</t>
  </si>
  <si>
    <t>ORTÉZA HLEZNOVÁ S TAHEM</t>
  </si>
  <si>
    <t>5 ROZMĚRŮ, LEVÁ, PRAVÁ</t>
  </si>
  <si>
    <t>0169813</t>
  </si>
  <si>
    <t>10X10CM,VLHKÉ HOJENÍ,ANTIBAKTERIÁLNÍ,REF HT-D 100100W,1KS</t>
  </si>
  <si>
    <t>0078068</t>
  </si>
  <si>
    <t>PÁSKA EPIKONDYLÁRNÍ</t>
  </si>
  <si>
    <t>VELIKOSTI 32,34,37,40,42 CM</t>
  </si>
  <si>
    <t>0136210</t>
  </si>
  <si>
    <t>ELBOW IMMOBILIZER WITH ADJUSTABLE ROM AM-KG-AR/1R</t>
  </si>
  <si>
    <t>ORTÉZA LOKTE S NASTAVITELNÝM KLOUBEM</t>
  </si>
  <si>
    <t>0088119</t>
  </si>
  <si>
    <t>ABRI FORM PREMIUM XS2</t>
  </si>
  <si>
    <t>KALHOTKY ABSORPČNÍ, PRODYŠNÉ, BOKY 50-60CM,1400ML, 32KS</t>
  </si>
  <si>
    <t>0169812</t>
  </si>
  <si>
    <t>7X7CM,VLHKÉ HOJENÍ,ANTIBAKTERIÁLNÍ,REF HT-D 7070W,1KS</t>
  </si>
  <si>
    <t>0172548</t>
  </si>
  <si>
    <t>PHONAK NAÍDA B70-SP</t>
  </si>
  <si>
    <t>0078069</t>
  </si>
  <si>
    <t>PÁS BEDERNÍ NEOPRÉNOVÝ VYSOKÝ</t>
  </si>
  <si>
    <t>S VÝSTUHOU, VELIKOSTI 70-105 PO 5 CM</t>
  </si>
  <si>
    <t>0011705</t>
  </si>
  <si>
    <t>ORTÉZA - INFRAPATELÁRNÍ PÁSKA - TYP 510</t>
  </si>
  <si>
    <t>4000011</t>
  </si>
  <si>
    <t>ORTÉZA HORNÍ KONČETINY NA ZAKÁZKU</t>
  </si>
  <si>
    <t>4000010</t>
  </si>
  <si>
    <t>DĚTSKÁ DO 18 LET VČETNĚ; 2 KS / 1 ROK</t>
  </si>
  <si>
    <t>0082718</t>
  </si>
  <si>
    <t>JEHLY  PRO VŠECHNA INZULÍNOVÁ PERA, VEL. 31G X 6MM, 100KS</t>
  </si>
  <si>
    <t>0082719</t>
  </si>
  <si>
    <t>JEHLY PRO VŠECHNA INZULÍNOVÁ PERA, VEL. 31G X 8MM, 100KS</t>
  </si>
  <si>
    <t>0140292</t>
  </si>
  <si>
    <t>MEDI ARMSCHLINGE</t>
  </si>
  <si>
    <t>0140293</t>
  </si>
  <si>
    <t>MEDI SHOULDER SLING</t>
  </si>
  <si>
    <t>ZÁVĚS RAMENNÍHO KLOUBU - UNIVERZÁLNÍ VELIKOST</t>
  </si>
  <si>
    <t>0140298</t>
  </si>
  <si>
    <t>PROTECT.ANKLE AIR FOAM</t>
  </si>
  <si>
    <t>FUNKČNÍ HLEZENNÍ ORTÉZA SE VZDUCHOVÝM PĚNOVÝM POLSTROVÁNÍM</t>
  </si>
  <si>
    <t>0140299</t>
  </si>
  <si>
    <t>M.STEP</t>
  </si>
  <si>
    <t>FUNKČNÍ KOTNÍKOVÁ ORTÉZA S VÝSTELKAMI Z PĚNY A GELU</t>
  </si>
  <si>
    <t>0140303</t>
  </si>
  <si>
    <t>MEDI PT CONTROL</t>
  </si>
  <si>
    <t>MĚKKÁ ORTÉZA PRO KOREKCI POHYBU ČÉŠKY S OMEZENÍM FLEXE / EXTENZE</t>
  </si>
  <si>
    <t>0140304</t>
  </si>
  <si>
    <t>STABIMED PRO</t>
  </si>
  <si>
    <t>KRÁTKÁ FUNKČNÍ SOFT ORTÉZA</t>
  </si>
  <si>
    <t>0140305</t>
  </si>
  <si>
    <t>COLLAMED</t>
  </si>
  <si>
    <t>DLOUHÁ FUNKČNÍ MĚKKÁ ORTÉZA S OMEZENÍM FLEXE / EXTENZE</t>
  </si>
  <si>
    <t>0140307</t>
  </si>
  <si>
    <t>PROTECT.KNEE IMMOBILIZER UNIVERSAL</t>
  </si>
  <si>
    <t>ORTÉZA PRO IMOBILIZACI KOLENE NA 0°</t>
  </si>
  <si>
    <t>MONTÁŽNÍ SADA K FIXACI NOHOU</t>
  </si>
  <si>
    <t>01082022</t>
  </si>
  <si>
    <t>0136214</t>
  </si>
  <si>
    <t>STERILNÍ, POTAHOVANÝ KATETR S INTEGROVANÝM SÁČKEM, TIEMANN, CH 16, 37 CM, 30 KS</t>
  </si>
  <si>
    <t>STERILNÍ, POTAHOVANÝ KATETR S INTEGROVANÝM SÁČKEM, TIEMANN, CH 14, 37 CM, 30 KS</t>
  </si>
  <si>
    <t>STERILNÍ, POTAHOVANÝ KATETR S INTEGROVANÝM SÁČKEM, TIEMANN, CH 12, 37 CM, 30 KS</t>
  </si>
  <si>
    <t>STERILNÍ, POTAHOVANÝ KATETR S INTEGROVANÝM SÁČKEM, TIEMANN, CH 10, 37 CM, 30 KS</t>
  </si>
  <si>
    <t>0063755</t>
  </si>
  <si>
    <t>ORTÉZA PRSTOVÁ SNÍŽEK 0105PR</t>
  </si>
  <si>
    <t>VEL.OBV.ZÁP. S-DO 18CM, L-NAD 18CM, PRAVÁ / LEVÁ</t>
  </si>
  <si>
    <t>0135369</t>
  </si>
  <si>
    <t>STINGRAY</t>
  </si>
  <si>
    <t>0082553</t>
  </si>
  <si>
    <t>1D SÁČEK COLO, MIDI, BÉŽOVÝ, Ø 40 MM, 30 KS, SPLIT COVER</t>
  </si>
  <si>
    <t>0082556</t>
  </si>
  <si>
    <t>1D SÁČEK COLO, MAXI, BÉŽOVÝ, Ø 15-80 MM, 30 KS</t>
  </si>
  <si>
    <t>ADIFLEX 220 120X220</t>
  </si>
  <si>
    <t>EL. NASTAV. 23-83CM, ČTYŘDÍLNÝ POLOH. LAMELOVÝ ROŠT, NOSNOST 220 KG, VČ. HRAZDY</t>
  </si>
  <si>
    <t>BOC</t>
  </si>
  <si>
    <t>0091574</t>
  </si>
  <si>
    <t>SYSTÉM GALILEIHO ESCHENBACH NA DÁLKU ZV.3X</t>
  </si>
  <si>
    <t>OBJ.Č.: 1634,  TELE-MED, BRÝLE NA DÁLKU, PRAC. VZD. OD CCA 70CM, 160/1000</t>
  </si>
  <si>
    <t>0136204</t>
  </si>
  <si>
    <t>ORTÉZA DOLNÍ KONČETINY EB-SK/A</t>
  </si>
  <si>
    <t>ORTÉZA KOLENNÍ S LISTOVÝMI DLAHAMI A OPOROU ACL</t>
  </si>
  <si>
    <t>0136203</t>
  </si>
  <si>
    <t>ORTÉZA DOLNÍ KONČETINY AM-KD-AM/1RE-ACL</t>
  </si>
  <si>
    <t>ORTÉZA KOLENNÍ POOPERAČNÍ DLOUHÁ S KLOUBEM ROM A HLEZENNÍ OBJÍMKOU</t>
  </si>
  <si>
    <t>0136202</t>
  </si>
  <si>
    <t>ORTÉZA DOLNÍ KONČETINY AM-KDX-01/1RE</t>
  </si>
  <si>
    <t>ORTÉZA KOLENNÍ POOPERAČNÍ S KLOUBEM A NASTAVITELNÝM ROZSAHEM POHYBU</t>
  </si>
  <si>
    <t>9990460</t>
  </si>
  <si>
    <t>SANDÁLKY</t>
  </si>
  <si>
    <t>0091576</t>
  </si>
  <si>
    <t>SYSTÉM GALILEIHO ESCHENBACH NA DÁLKU ZV.4X</t>
  </si>
  <si>
    <t>OBJ.Č.: 16344, TELE-MED, BRÝLE NA DÁLKU, PRAC. VZD. OD CCA 78CM, 130M/1000M</t>
  </si>
  <si>
    <t>0136201</t>
  </si>
  <si>
    <t>ORTÉZA DOLNÍ KONČETINY AM-OSK-ZL/3</t>
  </si>
  <si>
    <t>ORTÉZA KOLENNÍ ČTYŘBODOVÁ S KLOUBOVÝMI DLAHAMI ATOM 2RA</t>
  </si>
  <si>
    <t>0082567</t>
  </si>
  <si>
    <t>1D SÁČEK ILEO, MINI, PRŮHLEDNÝ, Ø 15-45 MM, 30 KS</t>
  </si>
  <si>
    <t>0082566</t>
  </si>
  <si>
    <t>1D SÁČEK ILEO, MINI, BÉŽOVÝ, Ø 15-45 MM, 30 KS</t>
  </si>
  <si>
    <t>0082558</t>
  </si>
  <si>
    <t>1D SÁČEK ILEO, MIDI, BÉŽOVÝ, Ø 15-50 MM, 30 KS</t>
  </si>
  <si>
    <t>0082562</t>
  </si>
  <si>
    <t>0082561</t>
  </si>
  <si>
    <t>0082559</t>
  </si>
  <si>
    <t>0140836</t>
  </si>
  <si>
    <t>ACTREEN MINI SET</t>
  </si>
  <si>
    <t>STERILNÍ, POTAHOVANÝ KATETR S INTEGROVANÝM SÁČKEM, CH 14, 9 CM, 30 KS</t>
  </si>
  <si>
    <t>STERILNÍ, POTAHOVANÝ KATETR S INTEGROVANÝM SÁČKEM, CH 12, 9 CM, 30 KS</t>
  </si>
  <si>
    <t>STERILNÍ, POTAHOVANÝ KATETR S INTEGROVANÝM SÁČKEM, CH 10, 9 CM, 30 KS</t>
  </si>
  <si>
    <t>STERILNÍ, POTAHOVANÝ KATETR S INTEGROVANÝM SÁČKEM, TIEMANN, CH 18, 37 CM, 30 KS</t>
  </si>
  <si>
    <t>0082598</t>
  </si>
  <si>
    <t>DANSAC NOVALIFE 1 OPEN CONVEX MAXI</t>
  </si>
  <si>
    <t>VÝPUSTNÝ,BÉŽOVÝ,OTVOR 50-59MM,10KS,941-50</t>
  </si>
  <si>
    <t>0082600</t>
  </si>
  <si>
    <t>DANSAC NOVALIFE 2 CONVEX WAFER</t>
  </si>
  <si>
    <t>PODLOŽKA,43MM,OTVOR 10-30MM,5KS,1943-10</t>
  </si>
  <si>
    <t>0082601</t>
  </si>
  <si>
    <t>PODLOŽKA,55MM,OTVOR 10-42MM,5KS,1955-10</t>
  </si>
  <si>
    <t>0082602</t>
  </si>
  <si>
    <t>PODLOŽKA,70MM,OTVOR 40-59MM,5KS,1970-40</t>
  </si>
  <si>
    <t>0082603</t>
  </si>
  <si>
    <t>PODLOŽKA,70MM,OTVOR 45-59MM,5KS,1970-45</t>
  </si>
  <si>
    <t>0082973</t>
  </si>
  <si>
    <t>DANSAC NOVALIFE 1C MINI</t>
  </si>
  <si>
    <t>UZAVŘENÝ,BÉŽOVÝ,OTVOR 10-38/50MM,30KS,903-10</t>
  </si>
  <si>
    <t>0082974</t>
  </si>
  <si>
    <t>DANSAC NOVALIFE 1C MIDI</t>
  </si>
  <si>
    <t>UZAVŘENÝ,BÉŽOVÝ,OTVOR 10-55/70MM,30KS,901-10</t>
  </si>
  <si>
    <t>0082975</t>
  </si>
  <si>
    <t>UZAVŘENÝ,BÉŽOVÝ,OTVOR 25-55/70MM,30KS,901-25</t>
  </si>
  <si>
    <t>0082976</t>
  </si>
  <si>
    <t>UZAVŘENÝ,BÉŽOVÝ,OTVOR 30-55/70MM,30KS,901-30</t>
  </si>
  <si>
    <t>0082977</t>
  </si>
  <si>
    <t>UZAVŘENÝ,BÉŽOVÝ,OTVOR 35-55/70MM,30KS,901-35</t>
  </si>
  <si>
    <t>0082978</t>
  </si>
  <si>
    <t>UZAVŘENÝ,BÉŽOVÝ,OTVOR 40-55/70MM,30KS,901-40</t>
  </si>
  <si>
    <t>0082979</t>
  </si>
  <si>
    <t>UZAVŘENÝ,BÉŽOVÝ,OTVOR 45-55/70MM,30KS,901-45</t>
  </si>
  <si>
    <t>0082981</t>
  </si>
  <si>
    <t>UZAVŘENÝ,BÉŽOVÝ,OTVOR 50-55/70MM,30KS,901-50</t>
  </si>
  <si>
    <t>0171136</t>
  </si>
  <si>
    <t>RESOUND, LINX 2, LS577-DW</t>
  </si>
  <si>
    <t>0093898</t>
  </si>
  <si>
    <t>ORTÉZA ZÁPĚSTÍ KARPAL PAN 5.06</t>
  </si>
  <si>
    <t>FIXACE KARPÁLNÍ OBLASTI, PROVEDENÍ PRAVÁ A LEVÁ</t>
  </si>
  <si>
    <t>0170009</t>
  </si>
  <si>
    <t>SLUCHADLO ZÁVĚSNÉ DIGITÁLNÍ AUDIFON MIRO XS</t>
  </si>
  <si>
    <t>0172776</t>
  </si>
  <si>
    <t>INSIO 3NX</t>
  </si>
  <si>
    <t>0136426</t>
  </si>
  <si>
    <t>CIRCAID JUXTAFIT ESSENTIALS - NÁVLEK NA HŘBET RUKY</t>
  </si>
  <si>
    <t>0169073</t>
  </si>
  <si>
    <t>KRYTÍ VLIWASORB ADHESIVE</t>
  </si>
  <si>
    <t>12X12CM,SUPERABSORPČNÍ KRYTÍ,30991,10KS</t>
  </si>
  <si>
    <t>ORTÉZA IMOBILIZAČNÍ GENUIMMO 2415</t>
  </si>
  <si>
    <t>0°, VÝŠKA 50 CM - 4 VELIKOSTI, 60 CM - 4 VELIKOSTI</t>
  </si>
  <si>
    <t>ORTÉZA IMOBILIZAČNÍ LIGAFLEX IMMO 2410</t>
  </si>
  <si>
    <t>0°, VÝŠKA 50 CM -4 VELIKOSTI, 60 CM- 3 VELIKOSTI</t>
  </si>
  <si>
    <t>ORTÉZA IMOBILIZAČNÍ LIGAFLEX IMMO 2400</t>
  </si>
  <si>
    <t>TŘÍDÍLNÁ, 0°, 4 VELIKOSTI</t>
  </si>
  <si>
    <t>0136360</t>
  </si>
  <si>
    <t>ORTÉZA KLOUBOVÁ ROM-R U0406</t>
  </si>
  <si>
    <t>S NASTAVITELNÝM ROZSAHEM, DLOUHÁ, UNIVERZÁLNÍ VELIKOST</t>
  </si>
  <si>
    <t>0093538</t>
  </si>
  <si>
    <t>ORTÉZA POOPERAČNÍ LIGAFLEX POST-OP 2384</t>
  </si>
  <si>
    <t>S NASTAVITELNÝM ROZSAHEM, DLOUHÁ, UZAVŘENÁ VERZE, UNIVERZÁLNÍ VELIKOST</t>
  </si>
  <si>
    <t>0140336</t>
  </si>
  <si>
    <t>FIXACE RAMENNÍHO PLETENCE 038B</t>
  </si>
  <si>
    <t>038B</t>
  </si>
  <si>
    <t>S NASTAVITELNÝM ROZSAHEM, DLOUHÁ, OTEVŘENÁ VERZE, UNIVERZÁLNÍ VELIKOST</t>
  </si>
  <si>
    <t>0011800</t>
  </si>
  <si>
    <t>ORTÉZA KOLENNÍ GENU LIGAFLEX ROM 2386</t>
  </si>
  <si>
    <t>S NASTAVITELNÝM ROZSAHEM, DLOUHÁ, 6 VELIKOSTÍ</t>
  </si>
  <si>
    <t>0141000</t>
  </si>
  <si>
    <t>ORTÉZA KOLENNÍ S KLOUBEM TM5 GENU LIGAFLEX OPEN 2375 05</t>
  </si>
  <si>
    <t>DVOUOSÝ KLOUB, OTEVŘENÁ, 6 VELIKOSTÍ</t>
  </si>
  <si>
    <t>ORTÉZA KOLENNÍ S KLOUBEM TM5 GENU LIGAFLEX 2375 03</t>
  </si>
  <si>
    <t>DVOUOSÝ KLOUB, ZAVŘENÁ, 6 VELIKOSTÍ</t>
  </si>
  <si>
    <t>0093114</t>
  </si>
  <si>
    <t>ORTÉZA KOLENNÍ S DLAHAMI GENU DYNASTAB 2370</t>
  </si>
  <si>
    <t>DVOUOSÝ KLOUB,6 VELIKOSTÍ</t>
  </si>
  <si>
    <t>SLUCHADLO ZVUKOVODOVÉ DIGIT. 16-KANÁLOVÉ BEZDRÁTOVÉ+TINNITUSSUPPORT</t>
  </si>
  <si>
    <t>ZERENA5 ITC BERNAFON ZTRÁTY DO 100 DB</t>
  </si>
  <si>
    <t>0045190</t>
  </si>
  <si>
    <t>STEHENNÍ PUNČOCHY S LEMEM</t>
  </si>
  <si>
    <t>0045191</t>
  </si>
  <si>
    <t>0041539</t>
  </si>
  <si>
    <t>NEO 301 BERNAFON ZTRÁTY DO 80 DB</t>
  </si>
  <si>
    <t>0161296</t>
  </si>
  <si>
    <t>NEO 322-5KANÁLOVÉ TRIKVALIZÉR ODRUŠENÍ HLUKU ZTRÁTY DO 85 DB</t>
  </si>
  <si>
    <t>0136291</t>
  </si>
  <si>
    <t>ORTÉZA KOTNÍKOVÁ VELPEAU LAXITÉRAL</t>
  </si>
  <si>
    <t>SILIKONOVÁ BANDÁŽ KOTNÍKU A ACHILLOVY ŠLACHY,VEL.1,2,3,4</t>
  </si>
  <si>
    <t>0136276</t>
  </si>
  <si>
    <t>ORTÉZA LOKTE VEPLEAU COUDIÉRE ET BANDAGE ANTI-ÉPICONDYLITE</t>
  </si>
  <si>
    <t>ORTÉZA A BANDÁŽ LOKTE PROTI EPIKONDYLITIDĚ,VEL.1,2,3,4,5</t>
  </si>
  <si>
    <t>0062348</t>
  </si>
  <si>
    <t>POLŠTÁŘ SEDACÍ S POTAHEM 5CM</t>
  </si>
  <si>
    <t>0200200</t>
  </si>
  <si>
    <t>QUICKIE LIFE I</t>
  </si>
  <si>
    <t>MECHANICKÝ VOZÍK ODLEHČENÝ, VARIABILNÍ, Š.S 36-54 CM PO 2 CM,NOSNOST 140KG</t>
  </si>
  <si>
    <t>0013294</t>
  </si>
  <si>
    <t>QUICKIE LIFE SA</t>
  </si>
  <si>
    <t>0200199</t>
  </si>
  <si>
    <t>QUICKIE LIFE</t>
  </si>
  <si>
    <t>0019916</t>
  </si>
  <si>
    <t>PODNOŽKY POLOHOVACÍ S LÝTKOVOU OPOROU - PŘÍSLUŠENSTVÍ K VOZÍKŮM ACTION 3,4 (RC)</t>
  </si>
  <si>
    <t>0039789</t>
  </si>
  <si>
    <t>PEŘINKA ABDUKČNÍ MĚKKÁ PAM99</t>
  </si>
  <si>
    <t>793137562200,VEL.14-26/PO 2CM/ZAPÍNÁNÍ NA SUCHÝ ZIP</t>
  </si>
  <si>
    <t>0081072</t>
  </si>
  <si>
    <t>11X11CM,AKTIVNÍ PLOCHA 6X6CM,10KS</t>
  </si>
  <si>
    <t>0081435</t>
  </si>
  <si>
    <t>KRYTÍ S MASTÍ A STŘÍBREM ATRAUMAN AG</t>
  </si>
  <si>
    <t>0039788</t>
  </si>
  <si>
    <t>PEŘINKA ABDUKČNÍ PEVNÁ PAP99</t>
  </si>
  <si>
    <t>793137562100,VEL.14-26/PO 2CM/ZAPÍNÁNÍ NA SUCHÝ ZIP</t>
  </si>
  <si>
    <t>0081436</t>
  </si>
  <si>
    <t>10CMX10CM,10KS</t>
  </si>
  <si>
    <t>0171586</t>
  </si>
  <si>
    <t>WIDEX DREAM D-FA 50</t>
  </si>
  <si>
    <t>0171585</t>
  </si>
  <si>
    <t>WIDEX DREAM D-M CB 50</t>
  </si>
  <si>
    <t>0171583</t>
  </si>
  <si>
    <t>WIDEX DREAM D-FS 50</t>
  </si>
  <si>
    <t>SLUCHADLO ZÁVĚSNÉ, 3 KANÁLY, TRUE-ISP, PRO ZTRÁTY DO 95/105 DB</t>
  </si>
  <si>
    <t>0093371</t>
  </si>
  <si>
    <t>CHODÍTKO TROJKOLKA CA820G</t>
  </si>
  <si>
    <t>SKLÁDACÍ</t>
  </si>
  <si>
    <t>0087586</t>
  </si>
  <si>
    <t>PODLOŽKY ABSORPČNÍ ID PROTECT SUPER</t>
  </si>
  <si>
    <t>90X180CM SE ZÁLOŽKOU,SAVÉ JÁDRO 60X90CM,2500ML,20KS</t>
  </si>
  <si>
    <t>0087585</t>
  </si>
  <si>
    <t>PODLOŽKY ABSORPČNÍ ID PROTECT PLUS</t>
  </si>
  <si>
    <t>60X90CM,1125ML,30KS</t>
  </si>
  <si>
    <t>0019931</t>
  </si>
  <si>
    <t>PÁS FIXAČNÍ DVOUBODOVÝ - PŘÍSLUŠENSTVÍ K VOZÍKŮM ACTION 2,3,4 (RC)</t>
  </si>
  <si>
    <t>RELAX GELCELL G2 RG005</t>
  </si>
  <si>
    <t>TL.5CM,KOMB.VZDUCH.KOMOR A GELU,NOS.130KG,ROZMĚRY 45X45CM PRO INKONT.</t>
  </si>
  <si>
    <t>RELAX GELCELL RG004</t>
  </si>
  <si>
    <t>TL.5CM,KOMB.VZDUCH.KOMOR A GELU,NOS.130KG,ROZMĚRY 36X38-45X40CM PRO INKONT.</t>
  </si>
  <si>
    <t>RELAX DUOGEL RD003</t>
  </si>
  <si>
    <t>TL.7CM,KOMB.2TYPŮ GELŮ,ANATOM.TVAR.,NOS.130KG,ROZMĚRY 40X40-50X45CM PRO INKONT.</t>
  </si>
  <si>
    <t>0172542</t>
  </si>
  <si>
    <t>0170720</t>
  </si>
  <si>
    <t>INTERTON, GAIN 3, GAN390-DVI</t>
  </si>
  <si>
    <t>SLUCHADLO BTE SUPER POWER, BATERIE V675, 9 KANÁLŮ</t>
  </si>
  <si>
    <t>0170721</t>
  </si>
  <si>
    <t>INTERTON, GAIN 2, GAN290-DVI</t>
  </si>
  <si>
    <t>SLUCHADLO BTE SUPER POWER, BATERIE V675, 6 KANÁLŮ</t>
  </si>
  <si>
    <t>0172755</t>
  </si>
  <si>
    <t>SÁČEK 1D VÝPUSTNÝ S ALOE VERA STŘEDNÍ BÉŽOVÝ/BÍLÝ S CHLOPNÍ, 32 MM, 30KS</t>
  </si>
  <si>
    <t>0172754</t>
  </si>
  <si>
    <t>SÁČEK 1D VÝPUSTNÝ S ALOE VERA STŘEDNÍ ČERNÝ S CHLOPNÍ, 32 MM, 30KS</t>
  </si>
  <si>
    <t>0172753</t>
  </si>
  <si>
    <t>SÁČEK 1D VÝPUSTNÝ S ALOE VERA STŘEDNÍ BÉŽOVÝ/BÍLÝ S CHLOPNÍ, 28 MM, 30KS</t>
  </si>
  <si>
    <t>0172752</t>
  </si>
  <si>
    <t>SÁČEK 1D VÝPUSTNÝ S ALOE VERA STŘEDNÍ ČERNÝ S CHLOPNÍ, 28 MM, 30KS</t>
  </si>
  <si>
    <t>0172751</t>
  </si>
  <si>
    <t>SÁČEK 1D VÝPUSTNÝ S ALOE VERA STŘEDNÍ BÉŽOVÝ/BÍLÝ S CHLOPNÍ, 25 MM, 30KS</t>
  </si>
  <si>
    <t>SLUCHADLO KANÁLOVÉ DIGIT. 16-KANÁLOVÉ BEZDRÁTOVÉ+TINNITUSSUPPORT</t>
  </si>
  <si>
    <t>ZERENA5 CIC BERNAFON ZTRÁTY DO 85 DB</t>
  </si>
  <si>
    <t>ZERENA3 ITE HS BERNAFON ZTRÁTY DO 100 DB</t>
  </si>
  <si>
    <t>ZERENA3 ITC BERNAFON ZTRÁTY DO 100 DB</t>
  </si>
  <si>
    <t>0078098</t>
  </si>
  <si>
    <t>PŘÍSLUŠENSTVÍ K MECHANICKÝM VOZÍKŮM UNIVERZÁLNÍ</t>
  </si>
  <si>
    <t>AGE</t>
  </si>
  <si>
    <t>ZERENA3 CIC BERNAFON ZTRÁTY DO 85 DB</t>
  </si>
  <si>
    <t>0022889</t>
  </si>
  <si>
    <t>ORTÉZA KOLENNÍ OK 03/96</t>
  </si>
  <si>
    <t>793115515000,ROVNÁ,RIGIDNÍ S PLANŽETAMI,VEL. 40,50,60,65CM</t>
  </si>
  <si>
    <t>0078691</t>
  </si>
  <si>
    <t>TAH PERONEÁLNÍ KOTNÍKOVÝ PERON I</t>
  </si>
  <si>
    <t>793137147000 DÉLKA TAHU 8-16CM(PO 2CM)OBVOD STAVITELNÝ 18-30CM</t>
  </si>
  <si>
    <t>0022891</t>
  </si>
  <si>
    <t>TAH PERONEÁLNÍ PT 96</t>
  </si>
  <si>
    <t>793137148000,2 VEL. PODLE OBVODU POD KOLENEM</t>
  </si>
  <si>
    <t>0135620</t>
  </si>
  <si>
    <t>PODNOŽKY ELEKTRICKY POLOHOVACÍ (RC)</t>
  </si>
  <si>
    <t>0140563</t>
  </si>
  <si>
    <t>ORTÉZA HLEZNA TALUSTAB</t>
  </si>
  <si>
    <t>3 VEL DLE DÉLKY CHODIDLA, 3 PE PLANŽETY,OSMIČKOVÝ TAH,OBJEMOVĚ STAVITELNÁ</t>
  </si>
  <si>
    <t>0063719</t>
  </si>
  <si>
    <t>ORTÉZA HLEZENNÍ SE DVĚMA PLANŽETAMI MALEOFIX</t>
  </si>
  <si>
    <t>S TEJPOVACÍM PÁSKEM, 3 VEL. ROZSAH 20-30CM</t>
  </si>
  <si>
    <t>0011821</t>
  </si>
  <si>
    <t>BANDÁŽ HLEZENNÍ TARSA</t>
  </si>
  <si>
    <t>893137750010-030 ELAST.S TEJPOV.PÁSKY,VEL.DLE OBV.KOTNÍKU</t>
  </si>
  <si>
    <t>0140564</t>
  </si>
  <si>
    <t>ORTÉZA HLEZNA TALUFIX</t>
  </si>
  <si>
    <t>3 VEL DLE DÉL. CHODIDLA, 2PE PLANŽETY,1 DORZ.DLAHA,OSMIČK. TAH,OBJEM. STAVITELNÁ</t>
  </si>
  <si>
    <t>0078937</t>
  </si>
  <si>
    <t>ZÁVĚS PODPŮRNÝ HORNÍ KONČETINY TYP 2/03</t>
  </si>
  <si>
    <t>793137542000 STAVITELNÁ DÉLKA POPRUHU,VEL.UNIVERZÁLNÍ</t>
  </si>
  <si>
    <t>0010328</t>
  </si>
  <si>
    <t>ZÁVĚS FIXAČNÍ HORNÍ KONČETINY TYP 1</t>
  </si>
  <si>
    <t>3 VELIKOSTI,UNIVERZÁLNÍ PRO LEVOU I PRAVOU RUKU,NEZÁHŘEVNÝ</t>
  </si>
  <si>
    <t>0093825</t>
  </si>
  <si>
    <t>ORTÉZA RAMENE OMATEX</t>
  </si>
  <si>
    <t>5 VELIKOSTÍ, OBOUSTRANNÉ PROVEDENÍ, ZÁHŘEVNÁ</t>
  </si>
  <si>
    <t>0011469</t>
  </si>
  <si>
    <t>PÁSKA EPIKONDYLÁRNÍ EPIKOND</t>
  </si>
  <si>
    <t>SE 2 PŘESTAVITELNÝMI PELOTAMI,UNIVERSÁLNÍ VELIKOST</t>
  </si>
  <si>
    <t>0093905</t>
  </si>
  <si>
    <t>BANDÁŽ LOKETNÍ S PELOTAMI EPITEX</t>
  </si>
  <si>
    <t>6 VELIKOSTÍ, OBVOD PŘES LOKETNÍ KLOUB 21-35 CM/PO 3 CM/, ELASTICKÉ DOTAHY</t>
  </si>
  <si>
    <t>0093733</t>
  </si>
  <si>
    <t>ORTÉZA LOKETNÍ S JEDNOOSÝM KLOUBEM OLEKRAN</t>
  </si>
  <si>
    <t>5 VELIKOSTÍ, OBVOD PŘES LOKETNÍ KLOUB 21-23,23-25,25-28,28-31,31-33CM</t>
  </si>
  <si>
    <t>0140640</t>
  </si>
  <si>
    <t>ORTÉZA ZÁPĚSTÍ LONG</t>
  </si>
  <si>
    <t>DÉLKA  28 CM, 5 VEL.,VYZTUŽENA VOLÁRNÍ DLAHOU A DORZÁL. PLANŽETOU, L-P PROVEDENÍ</t>
  </si>
  <si>
    <t>0140639</t>
  </si>
  <si>
    <t>ORTÉZA ZÁPĚSTÍ PLUS</t>
  </si>
  <si>
    <t>DÉLKA 26 CM, 5 VELIKOSTÍ, VYZTUŽENA VOLÁRNÍ DLAHOU, L-P PROVEDENÍ</t>
  </si>
  <si>
    <t>0140638</t>
  </si>
  <si>
    <t>ORTÉZA ZÁPĚSTÍ NEO</t>
  </si>
  <si>
    <t>DÉLKA 17 CM, 5 VELIKOSTÍ,VYZTUŽENA VOLÁRNÍ DLAHOU, L-P PROVEDENÍ</t>
  </si>
  <si>
    <t>ZERENA1 ITE HS BERNAFON ZTRÁTY DO 100 DB</t>
  </si>
  <si>
    <t>0011820</t>
  </si>
  <si>
    <t>ORTÉZA ZÁPĚSTÍ KARPEX</t>
  </si>
  <si>
    <t>893136955110-140,210-240 S 2 KOV.PLANŽ.4 VEL.13-21CM DLE OBVODU ZÁPĚSTÍ</t>
  </si>
  <si>
    <t>0024164</t>
  </si>
  <si>
    <t>0093813</t>
  </si>
  <si>
    <t>PROTECT.EPI</t>
  </si>
  <si>
    <t>ELASTICKÁ LOKETNÍ BANDÁŽ S ANATOMICKY TVAROVANÝMI VÝPLNĚMI</t>
  </si>
  <si>
    <t>0093814</t>
  </si>
  <si>
    <t>PROTECT.ACHI</t>
  </si>
  <si>
    <t>ELASTICKÁ BANDÁŽ ACHILLOVY ŠLACHY S ANATOMICKY TVAROVANOU PELOTOU</t>
  </si>
  <si>
    <t>0093815</t>
  </si>
  <si>
    <t>PROTECT.ST</t>
  </si>
  <si>
    <t>KRÁTKÁ FUNKČNÍ SOFT ORTÉZA S VYMEZENÍM FLEXE A EXTENZE</t>
  </si>
  <si>
    <t>0093816</t>
  </si>
  <si>
    <t>PROTECT.CO</t>
  </si>
  <si>
    <t>DLOUHÁ FUNKČNÍ SOFT ORTÉZA S VYMEZENÍM FLEXE A EXTENZE</t>
  </si>
  <si>
    <t>0093658</t>
  </si>
  <si>
    <t>LUMBAMED DISC</t>
  </si>
  <si>
    <t>BEDERNÍ PÁS S NASTAVITELNÝM STABILIZAČNÍM SYSTÉMEM</t>
  </si>
  <si>
    <t>0093819</t>
  </si>
  <si>
    <t>PROTECT.ROM</t>
  </si>
  <si>
    <t>UNIVERZÁLNÍ KOLENNÍ DLAHA S OMEZENÍM FLEXE/EXTENZE A MOŽNOSTÍ IMOBILIZACE</t>
  </si>
  <si>
    <t>0093987</t>
  </si>
  <si>
    <t>GENUMEDI PLUS</t>
  </si>
  <si>
    <t>KOLENNÍ BANDÁŽ SE SILIKONOVOU PELOTOU KOLEM ČÉŠKY S UPÍNACÍMI PÁSKY</t>
  </si>
  <si>
    <t>0093988</t>
  </si>
  <si>
    <t>MANUMED ACTIVE</t>
  </si>
  <si>
    <t>BANDÁŽ ZÁPĚSTÍ SE STABILIZUJÍCÍ DLAHOU</t>
  </si>
  <si>
    <t>0140271</t>
  </si>
  <si>
    <t>PROTECT.COLLAR SOFT WITH BAR</t>
  </si>
  <si>
    <t>POHODLNÁ PODPORA KRČNÍ PÁTEŘE S PŘÍDATNOU STABILIZAČNÍ VÝZTUHOU (SEMIRIGIDNÍ)</t>
  </si>
  <si>
    <t>0140272</t>
  </si>
  <si>
    <t>PROTECT.COLLAR SOFT</t>
  </si>
  <si>
    <t>IMOBILIZAČNÍ KRČNÍ LÍMEC</t>
  </si>
  <si>
    <t>0140273</t>
  </si>
  <si>
    <t>PROTECT.CLAVICLE SUPPORT</t>
  </si>
  <si>
    <t>KLAVIKULÁRNÍ BANDÁŽ</t>
  </si>
  <si>
    <t>0140274</t>
  </si>
  <si>
    <t>PROTECT.DORSOFIX</t>
  </si>
  <si>
    <t>SEMIRIGIDNÍ THORAKOLUMBÁLNÍ KORZET</t>
  </si>
  <si>
    <t>0140276</t>
  </si>
  <si>
    <t>PROTECT.LUMBAFORTE</t>
  </si>
  <si>
    <t>BEDERNÍ PÁS</t>
  </si>
  <si>
    <t>0140277</t>
  </si>
  <si>
    <t>PROTECT.LUMBOSTYLE</t>
  </si>
  <si>
    <t>BEDERNÍ ORTÉZA S PŘÍDATNÝMI UTAHOVACÍMI POPRUHY</t>
  </si>
  <si>
    <t>0140278</t>
  </si>
  <si>
    <t>PROTECT.MATERNITY BELT</t>
  </si>
  <si>
    <t>PODPŮRNÝ PÁS KE ZMÍRNĚNÍ BOLESTI ZAD BĚHEM TĚHOTENSTVÍ</t>
  </si>
  <si>
    <t>0140279</t>
  </si>
  <si>
    <t>PROTECT.ABDOMINAL SUPPORT</t>
  </si>
  <si>
    <t>POHODLNÁ BANDÁŽ PRO BŘICHO NEBO HRUDNÍK</t>
  </si>
  <si>
    <t>0140281</t>
  </si>
  <si>
    <t>MEDI THUMB SUPPORT</t>
  </si>
  <si>
    <t>PALCOVÁ ORTÉZA</t>
  </si>
  <si>
    <t>0140282</t>
  </si>
  <si>
    <t>MANUMED T</t>
  </si>
  <si>
    <t>ZÁPĚSTNÍ ORTÉZA S FIXACÍ PALCE</t>
  </si>
  <si>
    <t>0140283</t>
  </si>
  <si>
    <t>MEDI WRIST SUPPORT</t>
  </si>
  <si>
    <t>ZÁPĚSTNÍ BANDÁŽ</t>
  </si>
  <si>
    <t>0140284</t>
  </si>
  <si>
    <t>MEDI EPICO ROMS</t>
  </si>
  <si>
    <t>LOKETNÍ MOBILIZAČNÍ ORTÉZA S IMOBILIZACÍ PROXIMÁLNÍHO RADIOULNÁRNÍHO KLOUBU</t>
  </si>
  <si>
    <t>0172883</t>
  </si>
  <si>
    <t>SLUCHADLO MINI BTE DIGIT. 16-KANÁLOVÉ BEZDRÁTOVÉ+TINNITUSSUPPORT</t>
  </si>
  <si>
    <t>ZERENA5 MINIRITE BERNAFON ZTRÁTY OD 70 DB DO 105 DB</t>
  </si>
  <si>
    <t>0081121</t>
  </si>
  <si>
    <t>KRYTÍ POLYURETANOVÉ SUPRASORB P</t>
  </si>
  <si>
    <t>7,5X7,5CM,NELEPÍCÍ,10KS</t>
  </si>
  <si>
    <t>0081120</t>
  </si>
  <si>
    <t>5X5CM,NELEPÍCÍ,10KS</t>
  </si>
  <si>
    <t>0081119</t>
  </si>
  <si>
    <t>10X10CM,SAMOLEPÍCÍ,10KS</t>
  </si>
  <si>
    <t>0081118</t>
  </si>
  <si>
    <t>7,5X7,5CM,SAMOLEPÍCÍ,10KS</t>
  </si>
  <si>
    <t>0018127</t>
  </si>
  <si>
    <t>FIXACE NOHOU PŘÍDAVNÁ</t>
  </si>
  <si>
    <t>PŘÍSLUŠENSTVÍ K SEDACÍM SYSTÉMŮM JAY</t>
  </si>
  <si>
    <t>0135464</t>
  </si>
  <si>
    <t>FIXACE DOLNÍCH KONČETIN S OCHRANNOU PROTI POŠKOZENÍ POLSTROVANÁ</t>
  </si>
  <si>
    <t>PŘÍSLUŠENSTVÍ KE KOČÁRKU ZIPPIE, K SYSTÉMŮM JAY</t>
  </si>
  <si>
    <t>0005371</t>
  </si>
  <si>
    <t>0082069</t>
  </si>
  <si>
    <t>KRYTÍ PĚNOVÉ POLYMEM SILVER NEADHEZIVNÍ 1044</t>
  </si>
  <si>
    <t>11X11CM,ANTIMIKROBIÁLNÍ,15KS</t>
  </si>
  <si>
    <t>1815,0</t>
  </si>
  <si>
    <t>0018129</t>
  </si>
  <si>
    <t>0018137</t>
  </si>
  <si>
    <t>PÁS FIXAČNÍ ČTYŘBODOVÝ KYČELNÍ</t>
  </si>
  <si>
    <t>0018138</t>
  </si>
  <si>
    <t>PÁS FIXAČNÍ ČTYŘBODOVÝ HRUDNÍ</t>
  </si>
  <si>
    <t>0018126</t>
  </si>
  <si>
    <t>FIXACE CHODIDEL PATNÍ</t>
  </si>
  <si>
    <t>0081749</t>
  </si>
  <si>
    <t>KRYTÍ HYDROKOLOIDNÍ SUPRASORB H-BORDER</t>
  </si>
  <si>
    <t>14X14CM,S LEPIVÝM OKRAJEM,AKTIVNÍ PLOCHA 10X10CM,5KS</t>
  </si>
  <si>
    <t>0081454</t>
  </si>
  <si>
    <t>KRYTÍ HYDROKOLOIDNÍ SUPRASORB H STANDARD</t>
  </si>
  <si>
    <t>0081453</t>
  </si>
  <si>
    <t>KRYTÍ HYDROKOLOIDNÍ SUPRASORB H DUNN-TENKÝ</t>
  </si>
  <si>
    <t>0081452</t>
  </si>
  <si>
    <t>5X20CM,SAMOLEPÍCÍ,10KS</t>
  </si>
  <si>
    <t>0081451</t>
  </si>
  <si>
    <t>5X10CM,SAMOLEPÍCÍ,10KS</t>
  </si>
  <si>
    <t>0081741</t>
  </si>
  <si>
    <t>KRYTÍ HYDROKOLOIDNÍ SUPRASORB H-TENKÝ</t>
  </si>
  <si>
    <t>0140083</t>
  </si>
  <si>
    <t>LECKEY HORIZON VERTIKALIZAČNÍ SYSTÉM VELIKOST 2</t>
  </si>
  <si>
    <t>ZAŘÍZENÍ VERTIKALIZAČNÍ PRO VÝŠKU TĚLA OD 140 DO 180 CM, SUPINAČNÍ POZICE</t>
  </si>
  <si>
    <t>0135162</t>
  </si>
  <si>
    <t>PRODLOUŽENÍ HLOUBKY SEDU</t>
  </si>
  <si>
    <t>0140333</t>
  </si>
  <si>
    <t>ORTÉZA LOKETNÍ SE STAVITELNÝM KLOUBEM 035</t>
  </si>
  <si>
    <t>035</t>
  </si>
  <si>
    <t>0018134</t>
  </si>
  <si>
    <t>JAY FIT ZÁDOVÁ OPĚRKA</t>
  </si>
  <si>
    <t>DĚTSKÁ  VYŠŠÍ KONTURACE PRO VYŠŠÍ POŽADAVKY STABILIZACE SEDU</t>
  </si>
  <si>
    <t>0135161</t>
  </si>
  <si>
    <t>JAY J3 ZÁDOVÁ OPĚRKA</t>
  </si>
  <si>
    <t>VYSOKÁ KONTURACE PRO NEJVYŠŠÍ POŽADAVKY STABILIZACE SEDU</t>
  </si>
  <si>
    <t>0081816</t>
  </si>
  <si>
    <t>KRYTÍ PĚNOVÉ POLYMEM SHAPES OVAL SILVER 1823</t>
  </si>
  <si>
    <t>5X7,6,OVÁLNÉ,AKTIVNÍ ČÁST 2,5X5CM,ANTIMIKROBIÁLNÍ,20KS</t>
  </si>
  <si>
    <t>UNITRON STRIDE B1-UP</t>
  </si>
  <si>
    <t>01092022</t>
  </si>
  <si>
    <t>UNITRON STRIDE B3-PR</t>
  </si>
  <si>
    <t>UNITRON STRIDE B3-UP</t>
  </si>
  <si>
    <t>VOZÍK MECHANICKÝ START M1 -3</t>
  </si>
  <si>
    <t>SKLÁDACÍ,NASTAV.PODR.,PODNOŽ., RYCHLOUP.OSA,NOSNOST 125 KG BRZDY DOPR.</t>
  </si>
  <si>
    <t>0093292</t>
  </si>
  <si>
    <t>ZIMNÍ VYCHÁZKOVÁ-ZIMNÍ KOTNÍČKOVÁ 020T, VEL. 35-41</t>
  </si>
  <si>
    <t>TRANSPORT SADA</t>
  </si>
  <si>
    <t>MAXI M, KALHOTKY ABSORPČNÍ ZALEPOVACÍ, SAVOST 2700ML, 30KS</t>
  </si>
  <si>
    <t>01102022</t>
  </si>
  <si>
    <t>SUPER L/XL, KALHOTKY ABSORPČNÍ ZALEPOVACÍ, SAVOST 2500ML, 30KS</t>
  </si>
  <si>
    <t>0135470</t>
  </si>
  <si>
    <t>VOZÍK ELEKTRICKÝ INTERIÉROVÝ KP-25.2</t>
  </si>
  <si>
    <t>SKLÁDACÍ,NOSNOST DO 135KG,Š.SEDU 42-47CM</t>
  </si>
  <si>
    <t>0093193</t>
  </si>
  <si>
    <t>ANTIDEKUBITNÍ MATRACE PĚNOVÁ AKS THERAPLOT</t>
  </si>
  <si>
    <t>III. STUPEŇ (EPUAP) VYSOKÉ RIZIKO, PROŘEZ.3VRSTVÁ, 90X200X17CM, NOSN. 150KG</t>
  </si>
  <si>
    <t>PÁS BEDERNÍ - LUMBOSAN PLUS</t>
  </si>
  <si>
    <t>BEDERNÍ PRODYŠNÝ PÁS</t>
  </si>
  <si>
    <t>4000113</t>
  </si>
  <si>
    <t>4000112</t>
  </si>
  <si>
    <t>KOMPRESIVNÍ PAŽNÍ NÁVLEKY, ATYP.ROZMĚRY II. K.T.</t>
  </si>
  <si>
    <t>S RUKAVICÍ S PRSTY; TECHNOLOGIE PLOCHÉHO PLETENÍ; 2 KS / 1 ROK / 1 KONČETINA</t>
  </si>
  <si>
    <t>4000111</t>
  </si>
  <si>
    <t>KOMPRESIVNÍ PAŽNÍ NÁVLEKY, ATYP.ROZMĚRY II.K.T.</t>
  </si>
  <si>
    <t>4000110</t>
  </si>
  <si>
    <t>KOMPRESIVNÍ PAŽNÍ NÁVLEK, ATYP.ROZMĚRY II.K.T.</t>
  </si>
  <si>
    <t>4000109</t>
  </si>
  <si>
    <t>KOMPRESIVNÍ PRODLOUŽENÁ RUKAVICE AE K LOKTI, ATYP.ROZMĚRY II.K.T.</t>
  </si>
  <si>
    <t>4000108</t>
  </si>
  <si>
    <t>KOMPRESIVNÍ RUKAVICE, ATYP.ROZMĚRY III.K.T.</t>
  </si>
  <si>
    <t>4000107</t>
  </si>
  <si>
    <t>BEZ PRSTŮ; TECHNOLOGIE PLOCHÉHO PLETENÍ; 2 KS / 1 ROK / 1 KONČETINA</t>
  </si>
  <si>
    <t>0172021</t>
  </si>
  <si>
    <t>SPYCRA CONTACT</t>
  </si>
  <si>
    <t>10X10 CM, BALENÍ 10KS</t>
  </si>
  <si>
    <t>RES</t>
  </si>
  <si>
    <t>OBINADLO ELASTICKÉ IDEALFLEX UNIVERSAL</t>
  </si>
  <si>
    <t>KOMPRESY KOMBINOVANÉ SAVÉ ZETUVIT</t>
  </si>
  <si>
    <t>NESTERILNÍ, 20X40CM,30KS</t>
  </si>
  <si>
    <t>STERILNÍ, 20X40CM 5X1KS</t>
  </si>
  <si>
    <t>INVACARE AVIVA RX 40 - PŘÍSLUŠENSTVÍ</t>
  </si>
  <si>
    <t>PELOTY BOČNÍ NASTAVITELNÉ - PŘÍSLUŠENSTVÍ K EL. VOZÍKŮM INVACARE</t>
  </si>
  <si>
    <t>KÜSCHALL CHAMPION - PŘÍSLUŠENSTVÍ</t>
  </si>
  <si>
    <t>BOČNICE ODNÍMACÍ S CHRÁNIČEM ODĚVU PRO KÜSCHALL</t>
  </si>
  <si>
    <t>OTICON ZIRCON 1 NABÍJECÍ</t>
  </si>
  <si>
    <t>SLUCHADLO S PROCESOREM POLARIS A HLUBOKOU NEURONOVOU SÍTÍ</t>
  </si>
  <si>
    <t>0082557</t>
  </si>
  <si>
    <t>0018130</t>
  </si>
  <si>
    <t>0169122</t>
  </si>
  <si>
    <t>DANSAC NOVALIFE 2 C MAXI</t>
  </si>
  <si>
    <t>UZAVŘENÝ,BÉŽOVÝ,KROUŽEK 70MM,30KS,1305-70</t>
  </si>
  <si>
    <t>0169123</t>
  </si>
  <si>
    <t>DANSAC NOVA 1 HIGH OUTPUT</t>
  </si>
  <si>
    <t>VÝPUSTNÝ,BÉŽOVÝ,20-60MM,10KS,821-20</t>
  </si>
  <si>
    <t>0169124</t>
  </si>
  <si>
    <t>VÝPUSTNÁ,PRŮHLEDNÝ,20-60MM,10KS,822-20</t>
  </si>
  <si>
    <t>0170062</t>
  </si>
  <si>
    <t>DANSAC NOVALIFE 1 SOFT CONVEX MIDI</t>
  </si>
  <si>
    <t>UZAVŘENÝ,S OKÉNKEM,BÉŽOVÝ,15-34MM,10KS,971-34</t>
  </si>
  <si>
    <t>0170063</t>
  </si>
  <si>
    <t>DANSAC NOVALIFE 1 SOFT CONVEX MAXI</t>
  </si>
  <si>
    <t>UZAVŘENÝ,S OKÉNKEM,BÉŽOVÝ,15-54MM,10KS,971-54</t>
  </si>
  <si>
    <t>0018939</t>
  </si>
  <si>
    <t>ACTION 4 NG/ACTION 4 NG HD</t>
  </si>
  <si>
    <t>Š.38-48CM=NOSNOST 125KG, Š.50,5-60,5CM=NOSNOST 160KG, SKLÁDACÍ, ODLEHČENÝ</t>
  </si>
  <si>
    <t>0170064</t>
  </si>
  <si>
    <t>VÝPUSTNÝ,S OKÉNKEM,BÉŽOVÝ,15-34MM,10KS,981-34</t>
  </si>
  <si>
    <t>0170065</t>
  </si>
  <si>
    <t>VÝPUSTNÝ,S OKÉNKEM,BÉŽOVÝ,15-54MM,10KS,981-54</t>
  </si>
  <si>
    <t>CELOROČNÍ VYCHÁZKOVÁ-CELOROČNÍ POLOBOTKA 018, VEL. 35-41</t>
  </si>
  <si>
    <t>0078856</t>
  </si>
  <si>
    <t>CELOROČNÍ VYCHÁZKOVÁ-CELOROČNÍ KOTNÍČKOVÁ 014V, VEL. 23-34</t>
  </si>
  <si>
    <t>0011574</t>
  </si>
  <si>
    <t>CELOROČNÍ VYCHÁZKOVÁ-CELOROČNÍ KOTNÍČKOVÁ 014V, VEL. 35-41</t>
  </si>
  <si>
    <t>0172533</t>
  </si>
  <si>
    <t>0172320</t>
  </si>
  <si>
    <t>AURUM PROFILE KOLOSTOMICKÝ SÁČEK MAXI</t>
  </si>
  <si>
    <t>PRŮHLEDNÝ S MANUKOVÝM MEDEM, MĚKKÝ CONVEX, 13-48MM, XMHCCL313, 10KS</t>
  </si>
  <si>
    <t>0172319</t>
  </si>
  <si>
    <t>BÉŽOVÝ S MANUKOVÝM MEDEM, MĚKKÝ CONVEX, 13-48MM, XMHCCL913, 10KS</t>
  </si>
  <si>
    <t>0082537</t>
  </si>
  <si>
    <t>SECOND NATURE</t>
  </si>
  <si>
    <t>PODLOŽKA 2D 45 MM, 5KS</t>
  </si>
  <si>
    <t>0169990</t>
  </si>
  <si>
    <t>SÁČEK 1D VÝPUSTNÝ SOFT CONVEX S ALOE VERA VELKÝ S KRYCÍ CHLOPNÍ, 13-25MM, 10KS</t>
  </si>
  <si>
    <t>0169995</t>
  </si>
  <si>
    <t>SÁČEK 1D VÝPUSTNÝ SOFT CONVEX S ALOE VERA STŘEDNÍ S KRYCÍ CHLOPNÍ, 13-52MM, 10KS</t>
  </si>
  <si>
    <t>0169994</t>
  </si>
  <si>
    <t>SÁČEK 1D VÝPUSTNÝ SOFT CONVEX S ALOE VERA STŘEDNÍ S KRYCÍ CHLOPNÍ, 13-38MM, 10KS</t>
  </si>
  <si>
    <t>0169993</t>
  </si>
  <si>
    <t>SÁČEK 1D VÝPUSTNÝ SOFT CONVEX S ALOE VERA STŘEDNÍ S KRYCÍ CHLOPNÍ, 13-25MM, 10KS</t>
  </si>
  <si>
    <t>0082290</t>
  </si>
  <si>
    <t>CONFIDENCE CONVEX SUPERSOFT</t>
  </si>
  <si>
    <t>SÁČEK 1D VÝPUSTNÝ VELKÝ S CHLOPNÍ, 13-52 MM, 10KS</t>
  </si>
  <si>
    <t>0082289</t>
  </si>
  <si>
    <t>SÁČEK 1D VÝPUSTNÝ VELKÝ S CHLOPNÍ, 13-38 MM, 10KS</t>
  </si>
  <si>
    <t>0082288</t>
  </si>
  <si>
    <t>SÁČEK 1D VÝPUSTNÝ VELKÝ S CHLOPNÍ, 13-25 MM, 10KS</t>
  </si>
  <si>
    <t>0082293</t>
  </si>
  <si>
    <t>SÁČEK 1D VÝPUSTNÝ STANDARD S CHLOPNÍ, 13-52 MM, 10KS</t>
  </si>
  <si>
    <t>0082292</t>
  </si>
  <si>
    <t>SÁČEK 1D VÝPUSTNÝ STANDARD S CHLOPNÍ, 13-38 MM, 10KS</t>
  </si>
  <si>
    <t>0082291</t>
  </si>
  <si>
    <t>SÁČEK 1D VÝPUSTNÝ STANDARD S CHLOPNÍ, 13-25 MM, 10KS</t>
  </si>
  <si>
    <t>0082271</t>
  </si>
  <si>
    <t>SÁČEK 1D VÝPUSTNÝ S ALOE VERA MALÝ S CHLOPNÍ, DO 70MM, 30KS</t>
  </si>
  <si>
    <t>0082270</t>
  </si>
  <si>
    <t>SÁČEK 1D VÝPUSTNÝ S ALOE VERA STANDARD, PRŮHLEDNÝ, DO 70MM, 30KS</t>
  </si>
  <si>
    <t>0082269</t>
  </si>
  <si>
    <t>SÁČEK 1D VÝPUSTNÝ S ALOE VERA STANDARD S CHLOPNÍ, 35MM, 30KS</t>
  </si>
  <si>
    <t>0082268</t>
  </si>
  <si>
    <t>SÁČEK 1D VÝPUSTNÝ S ALOE VERA STANDARD S CHLOPNÍ, 32MM, 30KS</t>
  </si>
  <si>
    <t>0082267</t>
  </si>
  <si>
    <t>SÁČEK 1D VÝPUSTNÝ S ALOE VERA STANDARD S CHLOPNÍ, 28MM, 30KS</t>
  </si>
  <si>
    <t>0082266</t>
  </si>
  <si>
    <t>SÁČEK 1D VÝPUSTNÝ S ALOE VERA STANDARD S CHLOPNÍ, 25MM, 30KS</t>
  </si>
  <si>
    <t>0082265</t>
  </si>
  <si>
    <t>SÁČEK 1D VÝPUSTNÝ S ALOE VERA STANDARD S CHLOPNÍ, DO 70MM, 30KS</t>
  </si>
  <si>
    <t>ID PANTS X-LARGE SUPER N9</t>
  </si>
  <si>
    <t>KALHOTKY ABSORPČNÍ NAVLÉKACÍ, BOKY 130-170CM,2 090ML,PRODYŠNÉ,12KS</t>
  </si>
  <si>
    <t>01012023</t>
  </si>
  <si>
    <t>ID PANTS BARIARTRIC XXL SUPER</t>
  </si>
  <si>
    <t>KALHOTKY ABSORPČNÍ NAVLÉKACÍ, BOKY 165-205CM,1 621ML,PRODYŠNÉ,12KS</t>
  </si>
  <si>
    <t>ID COMFY JUNIOR PANTS 8 -15 LET</t>
  </si>
  <si>
    <t>DĚTSKÉ, KALHOTKY ABSORPČNÍ NAVLÉKACÍ, 1 425 ML, 24-50 KG, 14 KS</t>
  </si>
  <si>
    <t>ID COMFY JUNIOR PANTS 4 -7 LET</t>
  </si>
  <si>
    <t>DĚTSKÉ, KALHOTKY ABSORPČNÍ NAVLÉKACÍ,1 270 ML, 17-27 KG, 14 KS</t>
  </si>
  <si>
    <t>RESOUND, ONE, RT9ITC-DWC-HP</t>
  </si>
  <si>
    <t>SLUCHADLO ZVUKOVODOVÉ, ITC, DOBÍJECÍ, 17 KANÁLŮ, WIRELESS,MFI,ANDROID STREAMING</t>
  </si>
  <si>
    <t>RESOUND, ONE, RT9ITC-DWC-MP</t>
  </si>
  <si>
    <t>RESOUND, ONE, RT9ITC-DWC-UP</t>
  </si>
  <si>
    <t>RESOUND, ONE, RT5ITC-DWC-LP</t>
  </si>
  <si>
    <t>SLUCHADLO ZVUKOVODOVÉ, ITC, DOBÍJECÍ, 12 KANÁLŮ, WIRELESS,MFI,ANDROID STREAMING</t>
  </si>
  <si>
    <t>PHONAK NAÍDA B50-SP</t>
  </si>
  <si>
    <t>0022010</t>
  </si>
  <si>
    <t>(31G) 0,25MM X 8 MM</t>
  </si>
  <si>
    <t>RESOUND, ONE, RT561-DRWC</t>
  </si>
  <si>
    <t>RESOUND, ONE, RT7ITC-DWC-LP</t>
  </si>
  <si>
    <t>SLUCHADLO ZVUKOVODOVÉ, ITC, DOBÍJECÍ, 14 KANÁLŮ, WIRELESS,MFI,ANDROID STREAMING</t>
  </si>
  <si>
    <t>RESOUND, ONE, RT7ITE-DWC-UP</t>
  </si>
  <si>
    <t>SLUCHADLO ZVUKOVODOVÉ, ITE, DOBÍJECÍ, 14 KANÁLŮ, WIRELESS,MFI,ANDROID STREAMING</t>
  </si>
  <si>
    <t>RESOUND, ONE, RT7ITE-DWC-MP</t>
  </si>
  <si>
    <t>RESOUND, ONE, RT9ITE-DWC-HP</t>
  </si>
  <si>
    <t>SLUCHADLO ZVUKOVODOVÉ, ITE, DOBÍJECÍ, 17 KANÁLŮ, WIRELESS,MFI,ANDROID STREAMING</t>
  </si>
  <si>
    <t>0135615</t>
  </si>
  <si>
    <t>PODRUČKA PRO HEMIPLEGIKY PRAVÁ NEBO LEVÁ</t>
  </si>
  <si>
    <t>0135614</t>
  </si>
  <si>
    <t>PELOTA KOLENNÍ ODKLOPNÁ RŮZNÉ VELIKOST LEVÁ</t>
  </si>
  <si>
    <t>0135613</t>
  </si>
  <si>
    <t>PELOTA KOLENNÍ ODKLOPNÁ RŮZNÉ VELIKOST PRAVÁ</t>
  </si>
  <si>
    <t>0135612</t>
  </si>
  <si>
    <t>OPĚRKA HLAVY NASTAVITELNÁ WHITMYER-RŮZNÉ VELIKOSTI</t>
  </si>
  <si>
    <t>0135611</t>
  </si>
  <si>
    <t>OPĚRKA HLAVY NASTAVITELNÁ SEDEO-RŮZNÉ VELIKOSTI</t>
  </si>
  <si>
    <t>0080575</t>
  </si>
  <si>
    <t>0140325</t>
  </si>
  <si>
    <t>ORTÉZA HLEZNA S VÝZTUHOU ZVÝŠENÁ 021</t>
  </si>
  <si>
    <t>021</t>
  </si>
  <si>
    <t>0140324</t>
  </si>
  <si>
    <t>ORTÉZA HLEZNA S VÝZTUHOU 020</t>
  </si>
  <si>
    <t>020</t>
  </si>
  <si>
    <t>0140323</t>
  </si>
  <si>
    <t>ORTÉZA KOLENNÍ DĚLENÁ S KOVOVÝM DVOUOSÝM KLOUBEM 014</t>
  </si>
  <si>
    <t>014</t>
  </si>
  <si>
    <t>0135256</t>
  </si>
  <si>
    <t>SÁČEK 1D STOMOCUR PROTECT MEDIUM CONVEX V1, ILEOSTOMICKÝ, VÝPUSTNÝ</t>
  </si>
  <si>
    <t>0018176</t>
  </si>
  <si>
    <t>KONSTRUKCE OPĚRKY ZAD INDIVIDUÁLNĚ ANATOMICKY TVAROVANÁ</t>
  </si>
  <si>
    <t>0082367</t>
  </si>
  <si>
    <t>VÝPUSTNÝ,BÉŽOVÝ,OTVOR 30-55/70MM,30KS,923-30</t>
  </si>
  <si>
    <t>0082368</t>
  </si>
  <si>
    <t>VÝPUSTNÝ,BÉŽOVÝ,OTVOR 35-55/70MM,30KS,923-35</t>
  </si>
  <si>
    <t>0082369</t>
  </si>
  <si>
    <t>VÝPUSTNÝ,BÉŽOVÝ,OTVOR 40-55/70MM,30KS,923-40</t>
  </si>
  <si>
    <t>0082381</t>
  </si>
  <si>
    <t>DANSAC NOVALIFE 2 OPEN MAXI</t>
  </si>
  <si>
    <t>VÝPUSTNÝ,PRŮHLEDNÝ,KROUŽEK 70MM,10KS,1322-70</t>
  </si>
  <si>
    <t>ADIFLEX 220 120X200</t>
  </si>
  <si>
    <t>0011455</t>
  </si>
  <si>
    <t>DOMIFLEX</t>
  </si>
  <si>
    <t>EL. NASTAV. VÝŠKY 40-81CM, ČTYŘDÍLNÝ POLOH. LAMELOVÝ ROŠT 200X90CM, VČ HRAZDY</t>
  </si>
  <si>
    <t>0135298</t>
  </si>
  <si>
    <t>PŘÍSLUŠENSTVÍ K PODVOZKU SPECIÁLNÍMU DURANGO</t>
  </si>
  <si>
    <t>0062076</t>
  </si>
  <si>
    <t>POSTRANICE VÝŠKOVĚ STAVITELNÉ - PŘÍSLUŠENSTVÍ K VOZÍKŮM KÜSCHALL (RC)</t>
  </si>
  <si>
    <t>0022524</t>
  </si>
  <si>
    <t>KRYTY KOL - PŘÍSLUŠENSTVÍ K VOZÍKŮM KÜSCHALL (RC)</t>
  </si>
  <si>
    <t>0019702</t>
  </si>
  <si>
    <t>VOZÍK MECHANICKÝ ALLEGRO</t>
  </si>
  <si>
    <t>SKL.,HLINÍK,Š.S.40,45,48,50CM,NOS.120KG,NASTAV.PODR.,PODNOŽ.,BRZDY DOPR.</t>
  </si>
  <si>
    <t>0021914</t>
  </si>
  <si>
    <t>PODNOŽKA DĚLENÁ ODKLOPNÁ</t>
  </si>
  <si>
    <t>PŘÍSLUŠENSTVÍ KE KOČÁRKU ZDRAVOTNÍMU CORZO/CORZINO (RC)</t>
  </si>
  <si>
    <t>0062122</t>
  </si>
  <si>
    <t>0135388</t>
  </si>
  <si>
    <t>PODRUČKA ODKLOPNÁ</t>
  </si>
  <si>
    <t>0022499</t>
  </si>
  <si>
    <t>BRZDY AKTIVNÍ PÁKOVÉ Z VNITŘNÍ STRANY - PŘÍSLUŠENSTVÍ K VOZÍKŮM KÜSCHALL (RC)</t>
  </si>
  <si>
    <t>OTICON ZIRCON 1</t>
  </si>
  <si>
    <t>GRANULOX</t>
  </si>
  <si>
    <t>12 ML, HEMOGLOBINOVÝ SPREJ</t>
  </si>
  <si>
    <t>A57</t>
  </si>
  <si>
    <t>DIA, DRV, GER, CHR, INT, J16</t>
  </si>
  <si>
    <t>01.02.13.17</t>
  </si>
  <si>
    <t>OTICON ZIRCON 2 NABÍJECÍ</t>
  </si>
  <si>
    <t>FIXACE PALCE RUKY 041</t>
  </si>
  <si>
    <t>041</t>
  </si>
  <si>
    <t>ORTÉZA KOLENNÍ RIGIDNÍ 0° 003</t>
  </si>
  <si>
    <t>003</t>
  </si>
  <si>
    <t>FIXACE PRSTU RUKY RIGIDNÍ DLAHOU 042B</t>
  </si>
  <si>
    <t>042B</t>
  </si>
  <si>
    <t>FIXACE ZÁPĚSTÍ S FIXACÍ PALCE 040</t>
  </si>
  <si>
    <t>040</t>
  </si>
  <si>
    <t>0140337</t>
  </si>
  <si>
    <t>BANDÁŽ RAMENNÍHO KLOUBU ELASTICKÁ 039</t>
  </si>
  <si>
    <t>039</t>
  </si>
  <si>
    <t>FIXACE RAMENNÍHO PLETENCE 038</t>
  </si>
  <si>
    <t>038</t>
  </si>
  <si>
    <t>0140335</t>
  </si>
  <si>
    <t>BANDÁŽ RAMENNÍ ZÁVĚSNÁ 037</t>
  </si>
  <si>
    <t>037</t>
  </si>
  <si>
    <t>0140334</t>
  </si>
  <si>
    <t>OBAL PAŽE ZÁVĚSNÝ 036</t>
  </si>
  <si>
    <t>036</t>
  </si>
  <si>
    <t>0140842</t>
  </si>
  <si>
    <t>OBJ.Č.: 155774, SYSTÉM VARIO, LUPA PRŮMĚR 35MM S BATERIOVÝM LED OSVĚTLENÍM</t>
  </si>
  <si>
    <t>0093170</t>
  </si>
  <si>
    <t>PROTECT.WALKER BOOT</t>
  </si>
  <si>
    <t>STATICKÁ POOPERAČNÍ A REHABILITAČNÍ ORTÉZA</t>
  </si>
  <si>
    <t>CANEO XL</t>
  </si>
  <si>
    <t>ŠÍŘE SEDU 56 A 60 CM, ZESÍLENÉ POSTRANICE, NOSNOST 200 KG</t>
  </si>
  <si>
    <t>0093902</t>
  </si>
  <si>
    <t>ORTEX 02D ORTÉZA LOKETNÍ ÚPLETOVÁ SE SILIKONOVOU VÝZTUHOU</t>
  </si>
  <si>
    <t>0093138</t>
  </si>
  <si>
    <t>ORTEX 02C BANDÁŽ LOKTE SE ZESÍLENÍM</t>
  </si>
  <si>
    <t>XS, S, M, L, XL</t>
  </si>
  <si>
    <t>0140896</t>
  </si>
  <si>
    <t>ORTEX 02A ORTÉZA LOKETNÍHO KLOUBU RIGIDNÍ</t>
  </si>
  <si>
    <t>0003952</t>
  </si>
  <si>
    <t>ORTEX 02 DLAHA LOKETNÍHO KLOUBU FIXAČNÍ S VYMEZENÝM ROZSAHEM POHYBU</t>
  </si>
  <si>
    <t>0093288</t>
  </si>
  <si>
    <t>ORTEX 01C ORTÉZA KOLEN. KLOUBU S PEVNÝM RÁMEM, LIMIT. ROZSAH POHYBU</t>
  </si>
  <si>
    <t>S/R, S/L, M/R, M/L, L/R, L/L, XL/R, XL/L, XXL/R, XXL/L</t>
  </si>
  <si>
    <t>0003951</t>
  </si>
  <si>
    <t>ORTEX 01 DLAHA KOLENNÍHO KLOUBU FIXAČNÍ S VYMEZENÝM ROZSAHEM POHYBU</t>
  </si>
  <si>
    <t>XXS, XS, S, M, L, XL</t>
  </si>
  <si>
    <t>0169292</t>
  </si>
  <si>
    <t>MEDITEST MEDISIGN MM1000</t>
  </si>
  <si>
    <t>GLUKOMETR,INZULÍNOVÝ REŽIM,KOMPLET.SET,10KS PROUŽKŮ,10KS LANCET,1KS ODBĚR.PERO</t>
  </si>
  <si>
    <t>0169293</t>
  </si>
  <si>
    <t>MEDISIGN MS-2</t>
  </si>
  <si>
    <t>TESTOVACÍ PROUŽKY KREVNÍ GLUKÓZY, AUTOMATICKÉ KÓDOVÁNÍ, 50 KS</t>
  </si>
  <si>
    <t>0136405</t>
  </si>
  <si>
    <t>BERLE PŘEDLOKETNÍ SPECIÁLNÍ ERGOBAUM</t>
  </si>
  <si>
    <t>ROYAL-NOSNOST 163 KG, PRINCE-NOSNOST 113 KG</t>
  </si>
  <si>
    <t>ERA</t>
  </si>
  <si>
    <t>IBI-International spol. s r.o.</t>
  </si>
  <si>
    <t>0063180</t>
  </si>
  <si>
    <t>PÁS BEDERNÍ ZPEVŇUJÍCÍ ERIK V.25 CM</t>
  </si>
  <si>
    <t>893136942600 BÉŽOVÝ</t>
  </si>
  <si>
    <t>893136942500 BÍLÝ</t>
  </si>
  <si>
    <t>0039763</t>
  </si>
  <si>
    <t>PÁS BEDERNÍ ZPEVŇUJÍCÍ ERIK 99/35</t>
  </si>
  <si>
    <t>BÍLÝ,BÉŽOVÝ,VYZTUŽEN 4 PLANŽETAMI A JEDNODUCHÝM KŘÍŽEM</t>
  </si>
  <si>
    <t>0039762</t>
  </si>
  <si>
    <t>PÁS BEDERNÍ ZPEVŇUJÍCÍ ERIK 99/30</t>
  </si>
  <si>
    <t>0078938</t>
  </si>
  <si>
    <t>ORTÉZA-KORZET THORAKO-ABDOMINÁLNÍ PERSEA</t>
  </si>
  <si>
    <t>ZPEVNĚN PLANŽETAMI A PODPINKOU,7 VEL.,VÝŠKA VPŘEDU 30CM,VZADU 40CM</t>
  </si>
  <si>
    <t>0136423</t>
  </si>
  <si>
    <t>CIRCAID JUXTAFIT ESSENTIALS - NÁVLEK NA STEHNO S KOLENNÍM KRYTEM</t>
  </si>
  <si>
    <t>06.04.02.04</t>
  </si>
  <si>
    <t>CURAFIX H 10 CM X 10 M</t>
  </si>
  <si>
    <t>138942</t>
  </si>
  <si>
    <t>0136275</t>
  </si>
  <si>
    <t>PÁS BEDERNÍ CELLACARE LUMBASILK</t>
  </si>
  <si>
    <t>BEDERNÍ PÁS 26CM S VYJÍMATELNOU BEDERNÍ PELOTOU,VEL.1,2,3,4,5/M/Ž</t>
  </si>
  <si>
    <t>0078175</t>
  </si>
  <si>
    <t>PÁS BEDERNÍ NEOPRÉNOVÝ NÍZKÝ</t>
  </si>
  <si>
    <t>VEL. 70-105 CM PO 5 CM</t>
  </si>
  <si>
    <t>0169819</t>
  </si>
  <si>
    <t>10X10CM,VLHKÉ HOJENÍ,ANTIBAKTERIÁLNÍ,REF HT-D 100100W,10KS</t>
  </si>
  <si>
    <t>0169818</t>
  </si>
  <si>
    <t>7X7CM,VLHKÉ HOJENÍ,ANTIBAKTERIÁLNÍ,REF HT-D 7070W,10KS</t>
  </si>
  <si>
    <t>0136287</t>
  </si>
  <si>
    <t>ORTÉZA KOLENNÍ VELPEAU XPRO</t>
  </si>
  <si>
    <t>DVOUOSÝ KLOUB,NASTAVITELNÁ EXTENZE A FLEXE 0-120ST.,DLOUHÁ,VEL.1,2,3,4</t>
  </si>
  <si>
    <t>0136288</t>
  </si>
  <si>
    <t>ORTÉZA KOLENNÍ VELPEAU ATTELLE DE GENOU UNIVERSELLE ROTULIENNE</t>
  </si>
  <si>
    <t>RIGIDNÍ,UNIVERZÁLNÍ,VYMĚNITELNÉ DLAHY 0ST.A 20ST.,VEL.1,2,3</t>
  </si>
  <si>
    <t>0136289</t>
  </si>
  <si>
    <t>ORTÉZA KOTNÍKOVÁ VELPEAU LIGACTION</t>
  </si>
  <si>
    <t>VAZOVÁ,S ODNÍMATELNÝM FIXAČNÍM PÁSEM,VEL.1,2,3,4</t>
  </si>
  <si>
    <t>0011502</t>
  </si>
  <si>
    <t>PODPĚRA KRČNÍ ANATOMICKY TVAROVANÁ</t>
  </si>
  <si>
    <t>CELLACARE CARVICAL, VÝŠKA 6,8,10CM</t>
  </si>
  <si>
    <t>0011504</t>
  </si>
  <si>
    <t>BANDÁŽ NA RAMENO UPRAVENÁ PODLE GILCHRISTA</t>
  </si>
  <si>
    <t>CELLACARE GILCHRIST, VEL.S-XL</t>
  </si>
  <si>
    <t>0023066</t>
  </si>
  <si>
    <t>BRZDY S PRODLOUŽENOU PÁKOU (PRO OSOBY S KRÁTKÝMI HK)</t>
  </si>
  <si>
    <t>0023065</t>
  </si>
  <si>
    <t>STUPAČKA SPOJENÁ ÚHLOVĚ STAVITELNÁ, SEŘ.PRO DÉLKU HOLENĚ 34-50CM (RC)</t>
  </si>
  <si>
    <t>0023057</t>
  </si>
  <si>
    <t>ZARÁŽKY NA PATY NA STUPAČKU SPOJENOU,SEŘIDITELNÉ</t>
  </si>
  <si>
    <t>0023056</t>
  </si>
  <si>
    <t>STUPAČKA SPOJENÁ,NASTAVITELNÁ PRO DÉLKU HOLENĚ 20-34CM (RC)</t>
  </si>
  <si>
    <t>0022457</t>
  </si>
  <si>
    <t>POSTRANICE ALU S VÝŠ.NASTAV. KR. PODRUČKOU PRO POLOHOV.OPĚR.ZAD (RC)</t>
  </si>
  <si>
    <t>0022456</t>
  </si>
  <si>
    <t>BLATNÍK PRO KOMB.S POLOH.OPĚR.ZAD (RC)</t>
  </si>
  <si>
    <t>0013303</t>
  </si>
  <si>
    <t>BLATNÍK PŘIŠROUBOVANÝ PLASTOVÝ</t>
  </si>
  <si>
    <t>PŘÍSLUŠENSTVÍ K VOZÍKU MECH. SMD BREEZY, QUICKIE, ZIPPIE</t>
  </si>
  <si>
    <t>0135158</t>
  </si>
  <si>
    <t>BRZDY NA JEDNU RUKU (RC)</t>
  </si>
  <si>
    <t>0135157</t>
  </si>
  <si>
    <t>POHON PRO JEDNU RUKU (RC)</t>
  </si>
  <si>
    <t>0172069</t>
  </si>
  <si>
    <t>KRYTÍ PĚNOVÉ POLYMEM FINGER/TOE</t>
  </si>
  <si>
    <t>NA PRST,3 VELIKOSTI 4401-2-3,6KS</t>
  </si>
  <si>
    <t>SLUCHADLO MINI KANÁLOVÉ DIGIT. 16-KANÁLOVÉ BEZDRÁTOVÉ+TINNITUSSUPPORT</t>
  </si>
  <si>
    <t>ZERENA1 IIC BERNAFON ZTRÁTY DO 85 DB</t>
  </si>
  <si>
    <t>0140410</t>
  </si>
  <si>
    <t>ORTÉZA PALCE RUKY POLFIX</t>
  </si>
  <si>
    <t>VYZTUŽENA PLANŽETOU, 3 VEL.,OBVOD ZÁPĚSTÍ V ROZSAHU 12-24 CM, PROVEDENÍ L A P</t>
  </si>
  <si>
    <t>0011857</t>
  </si>
  <si>
    <t>ORTÉZA PRSTU RUKY DIGITA</t>
  </si>
  <si>
    <t>VYZTUŽ.PLANŽ. VEL.1-V. 22CM,VEL.2-V. 25CM,OBOUSTR.</t>
  </si>
  <si>
    <t>0011822</t>
  </si>
  <si>
    <t>ORTÉZA PALCE POLEX</t>
  </si>
  <si>
    <t>2 VEL.(13-17,17-21CM) OBV.ZÁPĚSTÍ</t>
  </si>
  <si>
    <t>0078959</t>
  </si>
  <si>
    <t>PÁS KÝLNÍ ŠOURKOVÝ OBOUSTRANNÝ SCROTUM II/03</t>
  </si>
  <si>
    <t>7 VEL.70-140CM PO 10CM MĚŘENO PŘES BOKY,SE 2 PELOTAMI</t>
  </si>
  <si>
    <t>0078958</t>
  </si>
  <si>
    <t>PÁS KÝLNÍ ŠOURKOVÝ JEDNOSTRANNÝ SCROTUM I/03</t>
  </si>
  <si>
    <t>7 VEL.70-140CM PO 10CM MĚŘ.PŘES BOKY S PELOTOU,LEVÉ I PRAVÉ</t>
  </si>
  <si>
    <t>0078586</t>
  </si>
  <si>
    <t>PAS KÝLNÍ TŘÍSELNÝ OBOUSTRANNÝ INGUIN II</t>
  </si>
  <si>
    <t>SE 2 PELOTAMI,7 VEL.70-140/PO 10CM/TĚLOVÝ</t>
  </si>
  <si>
    <t>0001285</t>
  </si>
  <si>
    <t>PÁS KÝLNÍ PUPEČNÍ</t>
  </si>
  <si>
    <t>7 VELIKOSTÍ,PRO OBVOD PASU V ROZSAHU 70-140CM</t>
  </si>
  <si>
    <t>0078585</t>
  </si>
  <si>
    <t>PAS KÝLNÍ TŘÍSELNÝ JEDNOSTRANNÝ INGUIN I</t>
  </si>
  <si>
    <t>793135400100,200 PRAVO NEBO LEVOSTRANNÝ S 1 PELOTOU,7VEL.70-140/PO 10CM/TĚLOVÝ</t>
  </si>
  <si>
    <t>0011783</t>
  </si>
  <si>
    <t>PÁS BŘIŠNÍ KÝLNÍ S PELOTOU ABDOMEN II</t>
  </si>
  <si>
    <t>VEL.80-140CM,VÝŠKA BŘ.ČÁSTI 24-34CM,ZPEVN.PLANŽ.</t>
  </si>
  <si>
    <t>0078101</t>
  </si>
  <si>
    <t>KOČÁREK ZDRAVOTNÍ TRANSPORTNÍ TYP TONY(I PRO DOSPĚLÉ)</t>
  </si>
  <si>
    <t>SKLÁD.NOSN.75KG,HMOT.14KG,UPÍN.POPRUHY,BEZPEČ.HRAZD.,NASTAV.OPĚRKA NOHOU</t>
  </si>
  <si>
    <t>0136056</t>
  </si>
  <si>
    <t>ČTYŘBODOVÉ DLAHY, 32 CM, T 2000</t>
  </si>
  <si>
    <t>0171509</t>
  </si>
  <si>
    <t>ROZTOK ACTIMARIS SENSITIV NA RÁNY 1000ML</t>
  </si>
  <si>
    <t>NA CHRONICKÉ RÁNY A ZÁNĚTY. NA KŮŽI I SLIZNICE. I PROTI MRSA/VRE</t>
  </si>
  <si>
    <t>0140617</t>
  </si>
  <si>
    <t>EPITÉZA AMOENA NATURA 1S</t>
  </si>
  <si>
    <t>TRVALÁ, ODLEHČENÁ, SYMETRICKÁ, TERMOREGULAČNÍ MATERIÁL COMFORT+, 396</t>
  </si>
  <si>
    <t>0171778</t>
  </si>
  <si>
    <t>URGOCLEAN AG KRYTÍ ABSORPČNÍ S LIPIDOKOLOIDNÍ ČÁSTÍ, SE STŘÍBREM</t>
  </si>
  <si>
    <t>0140619</t>
  </si>
  <si>
    <t>EPITÉZA AMOENA NATURA LIGHT 2A</t>
  </si>
  <si>
    <t>ODLEHČENÁ, ASYMETRICKÁ, TERMOREGULAČNÍ MATERIÁL COMFORT+, 392</t>
  </si>
  <si>
    <t>0171779</t>
  </si>
  <si>
    <t>URGOCLEAN AG, KRYTÍ ABSORPČNÍ S LIPIDOKOLOIDNÍ ČÁSTÍ, SE STŘÍBREM</t>
  </si>
  <si>
    <t>10CMX10CM,MIKROADHERENTNÍ,VLÁKNA S VYSOCE ABSORPČNÍM A ČISTÍM EFEKTEM,10KS</t>
  </si>
  <si>
    <t>0136055</t>
  </si>
  <si>
    <t>DVOUOSÉ DLAHY, 32 CM,  T 2001-32</t>
  </si>
  <si>
    <t>9990445</t>
  </si>
  <si>
    <t>0169922</t>
  </si>
  <si>
    <t>PLOCHÁ PODLOŽKA, Ø 45, K ÚPRAVĚ 15-30 MM, 5 KS</t>
  </si>
  <si>
    <t>0082586</t>
  </si>
  <si>
    <t>0082585</t>
  </si>
  <si>
    <t>BORDER, 12,5 CM X 12,5 CM, 10 KS</t>
  </si>
  <si>
    <t>0082584</t>
  </si>
  <si>
    <t>0082583</t>
  </si>
  <si>
    <t>2D SÁČEK URO, VÍCEKOMOROVÝ, BÉŽOVÝ, Ø 60 MM, 30 KS</t>
  </si>
  <si>
    <t>0082582</t>
  </si>
  <si>
    <t>2D SÁČEK URO, VÍCEKOMOROVÝ, BÉŽOVÝ, Ø 50 MM, 30 KS</t>
  </si>
  <si>
    <t>0171091</t>
  </si>
  <si>
    <t>2D SÁČEK ILEO, MIDI, BÉŽOVÝ, Ø 60 MM, 30 KS</t>
  </si>
  <si>
    <t>0172557</t>
  </si>
  <si>
    <t>PHONAK SKY B30-UP</t>
  </si>
  <si>
    <t>0171089</t>
  </si>
  <si>
    <t>2D SÁČEK ILEO, MIDI, BÉŽOVÝ, Ø 50 MM, 30 KS</t>
  </si>
  <si>
    <t>0169977</t>
  </si>
  <si>
    <t>1D SÁČEK COLO KONVEXNÍ, MIDI, BÉŽOVÝ, Ø 15-35 MM, 10 KS</t>
  </si>
  <si>
    <t>0082551</t>
  </si>
  <si>
    <t>1D SÁČEK COLO, MIDI, BÉŽOVÝ, Ø 30 MM, 30 KS, SPLIT COVER</t>
  </si>
  <si>
    <t>0082549</t>
  </si>
  <si>
    <t>0082550</t>
  </si>
  <si>
    <t>1D SÁČEK COLO, MIDI, BÉŽOVÝ, Ø 25 MM, 30 KS, SPLIT COVER</t>
  </si>
  <si>
    <t>0082542</t>
  </si>
  <si>
    <t>PODLOŽKA AT FLEXIFIT FLEXIBILNÍ 13-32 MM, 10KS</t>
  </si>
  <si>
    <t>0082541</t>
  </si>
  <si>
    <t>PODLOŽKA AT FLEXIFIT STANDARD 13-70 MM, 10KS</t>
  </si>
  <si>
    <t>0082540</t>
  </si>
  <si>
    <t>PODLOŽKA AT FLEXIFIT STANDARD 13-50 MM, 10KS</t>
  </si>
  <si>
    <t>0082539</t>
  </si>
  <si>
    <t>PODLOŽKA AT FLEXIFIT STANDARD 13-32 MM, 10KS</t>
  </si>
  <si>
    <t>0082701</t>
  </si>
  <si>
    <t>SECOND NATURE UROSTOMY</t>
  </si>
  <si>
    <t>SÁČEK 2D UROSTOMICKÝ STANDARD S CHLOPNÍ, 57MM, 10KS</t>
  </si>
  <si>
    <t>0082700</t>
  </si>
  <si>
    <t>SÁČEK 2D UROSTOMICKÝ STANDARD S CHLOPNÍ, 45MM, 10KS</t>
  </si>
  <si>
    <t>0082699</t>
  </si>
  <si>
    <t>SÁČEK 2D UROSTOMICKÝ STANDARD S CHLOPNÍ, 38MM, 10KS</t>
  </si>
  <si>
    <t>0082698</t>
  </si>
  <si>
    <t>SÁČEK 2D UROSTOMICKÝ STANDARD S CHLOPNÍ, 32MM, 10KS</t>
  </si>
  <si>
    <t>0082538</t>
  </si>
  <si>
    <t>PODLOŽKA 2D 57 MM, 5KS</t>
  </si>
  <si>
    <t>0078680</t>
  </si>
  <si>
    <t>BOTIČKA ANTIDEKUBITNÍ BONA</t>
  </si>
  <si>
    <t>793137587000, MATERIÁL DEKUBA, POD PATU, SE ZAPÍNÁNÍM NA SUCHÝ ZIP</t>
  </si>
  <si>
    <t>0062908</t>
  </si>
  <si>
    <t>PODLOŽKA ANTIDEKUBITNÍ LOKETNÍ BONKA</t>
  </si>
  <si>
    <t>793137588000,MATERIÁL DEKUBA, VELIKOST UNIVERZÁLNÍ,ZAPÍNÁNÍ NA SUCHÉ ZIPY</t>
  </si>
  <si>
    <t>0172676</t>
  </si>
  <si>
    <t>0172678</t>
  </si>
  <si>
    <t>KRYTÍ S MASTÍ GRASSOLIND</t>
  </si>
  <si>
    <t>5CMX5CM,10KS</t>
  </si>
  <si>
    <t>0172679</t>
  </si>
  <si>
    <t>SILIKONOVÁ KONTAKTNÍ VRSTVA,5CMX7CM,10KS</t>
  </si>
  <si>
    <t>0063729</t>
  </si>
  <si>
    <t>BANDÁŽ KOLENNÍ PATELÁRNÍ TYP 05</t>
  </si>
  <si>
    <t>793115520001-006 4 SPIRÁLOVÉ VÝZTUŽE, PATELÁRNÍ PODPORA, NÁVLEK</t>
  </si>
  <si>
    <t>0172680</t>
  </si>
  <si>
    <t>SILIKONOVÁ KONTAKTNÍ VRSTVA,5CMX7CM,5KS</t>
  </si>
  <si>
    <t>0080232</t>
  </si>
  <si>
    <t>NESTERILNÍ, 10X10CM,30KS</t>
  </si>
  <si>
    <t>0172673</t>
  </si>
  <si>
    <t>6,5CMX10CM,AKTIVNÍ ČÁST 2,5CMX6CM,10KS</t>
  </si>
  <si>
    <t>0170003</t>
  </si>
  <si>
    <t>SÁČEK DRENÁŽNÍ STŘEDNÍ,NAPOJENÍ NA SBĚRNÝ SYSTÉM,VERTIKÁLNÍ PODL.53MMX150MM,10KS</t>
  </si>
  <si>
    <t>0082324</t>
  </si>
  <si>
    <t>PODLOŽKA AT FLEXIBILNÍ 13-70 MM, 10KS</t>
  </si>
  <si>
    <t>0081251</t>
  </si>
  <si>
    <t>60CMX40CM,5KG</t>
  </si>
  <si>
    <t>MUSE IQ I2000 CIC</t>
  </si>
  <si>
    <t>PROTECT.ROM TELESCOPIC</t>
  </si>
  <si>
    <t>UNIVERZÁLNÍ KOLENNÍ DLAHA S OMEZENÍM FLEXE/EXTENZE A TELESKOP. NASTAVENÍM DÉLKY</t>
  </si>
  <si>
    <t>MEDI ANKLE SPORT BRACE</t>
  </si>
  <si>
    <t>PLOCHÁ MODULÁRNÍ ORTÉZA KOTNÍKU</t>
  </si>
  <si>
    <t>PROTECT.CAT WALKER</t>
  </si>
  <si>
    <t>POHODLNÁ CHODICÍ ORTÉZA NA PORANĚNÍ HLEZNA A NOHY - LEHKÁ SKOŘEPINOVÁ KONSTRUKCE</t>
  </si>
  <si>
    <t>PROTECT.EPICO ROM</t>
  </si>
  <si>
    <t>0093569</t>
  </si>
  <si>
    <t>EPITÉZA PRSNÍ HARMONY SILK A SUPREME 475</t>
  </si>
  <si>
    <t>0171768</t>
  </si>
  <si>
    <t>AURUM PODLOŽKA 2D</t>
  </si>
  <si>
    <t>S MANUKOVÝM MEDEM, KROUŽEK 55MM, 13-50MM, XMH2F513, 5KS</t>
  </si>
  <si>
    <t>LUMBAMED MATERNITY</t>
  </si>
  <si>
    <t>PODPŮRNÝ BEDERNÍ PÁS PRO STABILIZACI BĚHEM TĚHOTENSTVÍ</t>
  </si>
  <si>
    <t>PUNČOCHOVÉ KALHOTY TĚHOTENSKÉ</t>
  </si>
  <si>
    <t>0015913</t>
  </si>
  <si>
    <t>EPITÉZA PRSNÍ E SUPREME 344</t>
  </si>
  <si>
    <t>MEDIVEN-ULCER KIT</t>
  </si>
  <si>
    <t>SOUPRAVA KOMPRESNÍCH PUNČOCH PRO TERAPII ŽILNÍCH BÉRCOVÝCH VŘEDŮ</t>
  </si>
  <si>
    <t>GER, DER, CHI, INT, ANG</t>
  </si>
  <si>
    <t>06.01.02.04</t>
  </si>
  <si>
    <t>0082712</t>
  </si>
  <si>
    <t>TESTOVACÍ PROUŽKY DANA DIABECARE</t>
  </si>
  <si>
    <t>MEDIVEN-KOMPRESNÍ PUNČOCHY PLUS II.KT</t>
  </si>
  <si>
    <t>STEHENNÍ PUNČOCHY S KRAJKOU</t>
  </si>
  <si>
    <t>0082609</t>
  </si>
  <si>
    <t>FLAIR ACTIVE UNIVERZÁLNÍ STOMICKÝ SÁČEK S ONKEM</t>
  </si>
  <si>
    <t>PRŮHLEDNÝ S OTVÍRACÍM OKÉNKEM, 13-90MM, XWOP713, 5KS</t>
  </si>
  <si>
    <t>0136103</t>
  </si>
  <si>
    <t>OBUV ORTOPEDICKÁ DĚTSKÁ INDIVIDUÁLNÍ ANTIVARÓZNÍ T516</t>
  </si>
  <si>
    <t>0062260</t>
  </si>
  <si>
    <t>ODKLOPNÝ JOYSTICK</t>
  </si>
  <si>
    <t>0062259</t>
  </si>
  <si>
    <t>0136105</t>
  </si>
  <si>
    <t>OBUV ORTOPEDICKÁ DĚTSKÁ INDIVIDUÁLNÍ ANTIVARÓZNÍ T517</t>
  </si>
  <si>
    <t>0021932</t>
  </si>
  <si>
    <t>ZN.JASPER, VÝŠKA 15 CM, VEL. L</t>
  </si>
  <si>
    <t>0086985</t>
  </si>
  <si>
    <t>WELLAND DĚTSKÝ SÁČEK/SÁČEK NA PÍŠTĚL</t>
  </si>
  <si>
    <t>PRŮHLEDNÝ, 0-40/70MM, XPFV700, 30KS</t>
  </si>
  <si>
    <t>0172128</t>
  </si>
  <si>
    <t>PHONAK AUDÉO B90-R</t>
  </si>
  <si>
    <t>0172127</t>
  </si>
  <si>
    <t>PHONAK AUDÉO B70-R</t>
  </si>
  <si>
    <t>KONCENTRÁTOR KYSLÍKU DEVILBISS HEALTHCARE KS525 (J)</t>
  </si>
  <si>
    <t>PRONÁJEM</t>
  </si>
  <si>
    <t>0172125</t>
  </si>
  <si>
    <t>PHONAK AUDÉO B70-312T</t>
  </si>
  <si>
    <t>0011590</t>
  </si>
  <si>
    <t>REZI</t>
  </si>
  <si>
    <t>CHODÍTKO KRÁČEJÍCÍ ČTYŘBODOVÉ SKLÁDACÍ, VÁHA 2,5 KG, VÝŠKA 82-92 CM, ŠÍŘE 100 CM</t>
  </si>
  <si>
    <t>GEBO</t>
  </si>
  <si>
    <t>CHODÍTKO PEVNÉ ČTYŘBODOVÉ SKLÁDACÍ, VÁHA 2,2 KG, VÝŠKA 82-92 CM, ŠÍŘE 100 CM</t>
  </si>
  <si>
    <t>9990492</t>
  </si>
  <si>
    <t>STABILIZAČNÍ KOLEČKA</t>
  </si>
  <si>
    <t>0023676</t>
  </si>
  <si>
    <t>TRITON</t>
  </si>
  <si>
    <t>SPECIÁLNÍ POLOHOVACÍ VOZÍK, OPĚRKA HLAVY, PELOTY, ABDUKČNÍ KLÍN, BUBNOVÉ BRZDY</t>
  </si>
  <si>
    <t>9990272</t>
  </si>
  <si>
    <t>ECON XXL</t>
  </si>
  <si>
    <t>MECHANICKÝ VOZÍK NADMĚRNÝ, NOSNOST 250 KG, ŠÍŘE SEDU 60, 65, 70 CM, BRZDY</t>
  </si>
  <si>
    <t>0135353</t>
  </si>
  <si>
    <t>PYRO LIGHT OPTIMA XL</t>
  </si>
  <si>
    <t>MECHANICKÝ VOZÍK NADMĚRNÝ, ČÁSTEČNĚ VARIABILNÍ, NOSNOST 170 KG, ŠÍŘE 52,55,58 CM</t>
  </si>
  <si>
    <t>0135352</t>
  </si>
  <si>
    <t>PYRO LIGHT OPTIMA</t>
  </si>
  <si>
    <t>MECHANICKÝ VOZÍK ČÁSTEČNĚ VARIABILNÍ, NASTAVENÍ DÉLKY A VÝŠKY, ŠÍŘE SEDU 37-49</t>
  </si>
  <si>
    <t>0140643</t>
  </si>
  <si>
    <t>DLAHA PALCE LIGAFLEX RHIZO 7090</t>
  </si>
  <si>
    <t>1 DLAHA PALCE, PRAVÁ/LEVÁ, 2 VELIKOSTI</t>
  </si>
  <si>
    <t>0172722</t>
  </si>
  <si>
    <t>SÁČEK 1D UZAVŘENÝ S ALOE VERA VELKÝ ČERNÝ S CHLOPNÍ, DO 55 MM, 30KS</t>
  </si>
  <si>
    <t>0172721</t>
  </si>
  <si>
    <t>UZAVŘENÝ S ALOE VERA VELKÝ PRŮHLEDNÝ, DO 55 MM, 30KS</t>
  </si>
  <si>
    <t>0082312</t>
  </si>
  <si>
    <t>CONFIDENCE CONVEX UROSTOMY SUPERSOFT</t>
  </si>
  <si>
    <t>SÁČEK 1D UROSTOMICKÝ STANDARD S CHLOPNÍ, 13-52 MM, 10KS</t>
  </si>
  <si>
    <t>0082311</t>
  </si>
  <si>
    <t>SÁČEK 1D UROSTOMICKÝ STANDARD S CHLOPNÍ, 13-38 MM, 10KS</t>
  </si>
  <si>
    <t>0082310</t>
  </si>
  <si>
    <t>SÁČEK 1D UROSTOMICKÝ STANDARD S CHLOPNÍ,13-2 5 MM, 10KS</t>
  </si>
  <si>
    <t>0172295</t>
  </si>
  <si>
    <t>SÁČEK 1D UROSTOMICKÝ S ALOE VERA MALÝ S CHLOPNÍ, DO 70 MM, 10KS</t>
  </si>
  <si>
    <t>0135366</t>
  </si>
  <si>
    <t>PELOTY HRUDNÍKOVÉ VÝKLOPNÉ COUGAR</t>
  </si>
  <si>
    <t>0135368</t>
  </si>
  <si>
    <t>KYČELNÍ OPĚRKY</t>
  </si>
  <si>
    <t>0135367</t>
  </si>
  <si>
    <t>0135363</t>
  </si>
  <si>
    <t>ZAŘÍZENÍ PROTI PŘEKLOPENÍ</t>
  </si>
  <si>
    <t>0082284</t>
  </si>
  <si>
    <t>SÁČEK 1D DĚTSKÝ VÝPUSTNÝ  PRŮHLEDNÝ, 30KS</t>
  </si>
  <si>
    <t>0082242</t>
  </si>
  <si>
    <t>SÁČEK 1D UZAVŘENÝ STANDARD S CHLOPNÍ, DO 70 MM, 30KS</t>
  </si>
  <si>
    <t>0082339</t>
  </si>
  <si>
    <t>SÁČEK 2D AT VÝPUSTNÝ MALÝ S CHLOPNÍ 13-32 MM, 30KS</t>
  </si>
  <si>
    <t>0082338</t>
  </si>
  <si>
    <t>SÁČEK 2D AT VÝPUSTNÝ STANDARD S CHLOPNÍ 13-70 MM, 30KS</t>
  </si>
  <si>
    <t>0082337</t>
  </si>
  <si>
    <t>SÁČEK 2D AT VÝPUSTNÝ STANDARD S CHLOPNÍ 13-50 MM, 30KS</t>
  </si>
  <si>
    <t>0082336</t>
  </si>
  <si>
    <t>SÁČEK 2D AT VÝPUSTNÝ STANDARD S CHLOPNÍ 13-32 MM, 30KS</t>
  </si>
  <si>
    <t>0140879</t>
  </si>
  <si>
    <t>EPITÉZA AMOENA BALANCE CONTACT VD</t>
  </si>
  <si>
    <t>SAMOLEPÍCÍ, KOREKČNÍ, SYMETRICKÁ, TERMOREGULAČNÍ MATERIÁL COMFORT+, 230</t>
  </si>
  <si>
    <t>0172929</t>
  </si>
  <si>
    <t>AQVITOX PHMB FOAM BORDER</t>
  </si>
  <si>
    <t>0136054</t>
  </si>
  <si>
    <t>ORTÉZA KOLENNÍ POOPERAČNÍ</t>
  </si>
  <si>
    <t>PEVNÁ, 3 DLAHY - 0°, 20°</t>
  </si>
  <si>
    <t>0170656</t>
  </si>
  <si>
    <t>5CMX5CM,ATRAUMATICKÉ S LIPIDOKOLOIDNÍ KONTAKTNÍ VRSTVOU,10KS</t>
  </si>
  <si>
    <t>0140870</t>
  </si>
  <si>
    <t>EPITÉZA AMOENA CONTACT 2A</t>
  </si>
  <si>
    <t>SAMOLEPÍCÍ, ASYMETRICKÁ, TERMOREGULAČNÍ MATERIÁL COMFORT+, 383</t>
  </si>
  <si>
    <t>0140871</t>
  </si>
  <si>
    <t>EPITÉZA AMOENA CONTACT 3E</t>
  </si>
  <si>
    <t>SAMOLEPÍCÍ, ASYMETRICKÁ, TERMOREGULAČNÍ MATERIÁL COMFORT+, 386</t>
  </si>
  <si>
    <t>0169266</t>
  </si>
  <si>
    <t>10X10CM,VLHKÉ HOJENÍ,ABSORPČNÍ,REF NAT 100100 W,10KS</t>
  </si>
  <si>
    <t>0169263</t>
  </si>
  <si>
    <t>10X10CM,VLHKÉ HOJENÍ,ABSORPČNÍ,REF NAT 100100 W,5KS</t>
  </si>
  <si>
    <t>0136422</t>
  </si>
  <si>
    <t>CIRCAID JUXTAFIT ESSENTIALS - NÁVLEK NA LÝTKO + NA CHODIDLO A KOTNÍK</t>
  </si>
  <si>
    <t>35MM</t>
  </si>
  <si>
    <t>0135187</t>
  </si>
  <si>
    <t>OPĚRA LÝTKOVÁ S FIXACÍ</t>
  </si>
  <si>
    <t>9990430</t>
  </si>
  <si>
    <t>0080973</t>
  </si>
  <si>
    <t>STERILNÍ, 10X10CM,5KS</t>
  </si>
  <si>
    <t>0062907</t>
  </si>
  <si>
    <t>BOTA POOPERAČNÍ TOTA</t>
  </si>
  <si>
    <t>793137130000, 4 VELIKOSTI, OBOUSTRANNÁ</t>
  </si>
  <si>
    <t>0136398</t>
  </si>
  <si>
    <t>PÁS BEDERNÍ S KOVOVÝMI VÝZTUHAMI AT04508</t>
  </si>
  <si>
    <t>PRO OBLAST BEDERNÍ A KŘÍŽOVOU</t>
  </si>
  <si>
    <t>0136397</t>
  </si>
  <si>
    <t>PÁS BEDERNÍ S KOVOVÝMI VÝZTUHAMI AT04507</t>
  </si>
  <si>
    <t>0136396</t>
  </si>
  <si>
    <t>PÁS BEDERNÍ S KOVOVÝMI VÝZTUHAMI AT04506</t>
  </si>
  <si>
    <t>0136390</t>
  </si>
  <si>
    <t>ORTÉZA KOLENNÍ S NASTAVITELNÝM KLOUBEM AT04104</t>
  </si>
  <si>
    <t>0136389</t>
  </si>
  <si>
    <t>ORTÉZA KOLENNÍ S KLOUBEM AT04103</t>
  </si>
  <si>
    <t>0136388</t>
  </si>
  <si>
    <t>ORTÉZA KOLENNÍ,CHRÁNIČ PATELY AT04102</t>
  </si>
  <si>
    <t>NAVLÉKACÍ, 5 VELIKOSTÍ</t>
  </si>
  <si>
    <t>0169268</t>
  </si>
  <si>
    <t>SLUCHADLO ZVUKOVODOVÉ ANTICER</t>
  </si>
  <si>
    <t>RYTMUS SD</t>
  </si>
  <si>
    <t>158</t>
  </si>
  <si>
    <t>A N T I C E R s.r.o.</t>
  </si>
  <si>
    <t>0085344</t>
  </si>
  <si>
    <t>EASYGLUCO AUTO-CODING</t>
  </si>
  <si>
    <t>GLUKOMETR,AUT.KODOVÁNÍ,INZUL.REŽIM,SET,25KS PROUŽKŮ,25KS LANCET,1KS ODBĚR.PERO</t>
  </si>
  <si>
    <t>IF</t>
  </si>
  <si>
    <t>MEDITEST, s.r.o.</t>
  </si>
  <si>
    <t>0085479</t>
  </si>
  <si>
    <t>GLUCOLAB AUTO-CODING</t>
  </si>
  <si>
    <t>GLUKOMETR,AUT.KÓDOVÁNÍ,INZUL. REŽIM, SET,25KS PROUŽKŮ,25KS LANCET,1KS ODB. PERO</t>
  </si>
  <si>
    <t>0085345</t>
  </si>
  <si>
    <t>TESTOVACÍ PROUŽKY DIAGNOSTICKÉ PRO GLUKOMETR EASYGLUCO, AUT. KÓDOVÁNÍ,50KS</t>
  </si>
  <si>
    <t>0085480</t>
  </si>
  <si>
    <t>TESTOVACÍ PROUŽKY DIAGNOSTICKÉ PRO GLUKOMETR GLUCOLAB, AUT. KÓDOVÁNÍ, 50KS</t>
  </si>
  <si>
    <t>0136387</t>
  </si>
  <si>
    <t>ORTÉZA KOLENNÍ,CHRÁNIČ PATELY AT04101</t>
  </si>
  <si>
    <t>OVLÁDÁNÍ VOZÍKU NOHOU, PROPORČNÍ</t>
  </si>
  <si>
    <t>OVLÁDÁNÍ VOZÍKU DECHEM, VČ JEDNOTKY OMNI</t>
  </si>
  <si>
    <t>0012009</t>
  </si>
  <si>
    <t>PÁS BEDERNÍ LUMBARIS</t>
  </si>
  <si>
    <t>6 VEL.ELASTICKÝ S VYZTUŽ.PLANŽETAMI A ZÁDOVOU PELOTOU</t>
  </si>
  <si>
    <t>0011672</t>
  </si>
  <si>
    <t>ORTÉZA ZAD VYSOKÁ ERGOFIX</t>
  </si>
  <si>
    <t>VEL.110-160,ELAST.ORT.VYZT.PLANŽ.S DVOJIT.KŘÍŽEM A RAM.TAHY 6VEL.V.ZAD 55CM</t>
  </si>
  <si>
    <t>0063668</t>
  </si>
  <si>
    <t>BANDÁŽ KLAVIKULÁRNÍ LINEUS</t>
  </si>
  <si>
    <t>893137755101-106 6 VELIKOSTÍ, 2 VYJÍMATELNÉ PLANŽETY</t>
  </si>
  <si>
    <t>0140641</t>
  </si>
  <si>
    <t>NÁKRČNÍK REFLEXNÍ</t>
  </si>
  <si>
    <t>PLNĚNÝ PE KULIČKAMI, DÉLKA 45,50,55,60 CM,BÍLÝ,ŠEDÝ</t>
  </si>
  <si>
    <t>0011819</t>
  </si>
  <si>
    <t>ORTÉZA KLÍČNÍ KOSTI KLAVIS</t>
  </si>
  <si>
    <t>893136950010-060, PEVNÁ BANDÁŽ,6 VEL.45-120CM PO 15CM DÉLKA POPRUHU</t>
  </si>
  <si>
    <t>0078308</t>
  </si>
  <si>
    <t>NÁKRČNÍK FIXAČNÍ NF98/6R</t>
  </si>
  <si>
    <t>793137313600,VÝŠKA 6CM,DÉLKA 30,35,40,45,50,55</t>
  </si>
  <si>
    <t>0023848</t>
  </si>
  <si>
    <t>NÁKRČNÍK FIXAČNÍ NF 98/NT</t>
  </si>
  <si>
    <t>793137313400, ANATOMICKÝ,VÝŠKA 8CM,DÉLKA 45,50,55,60</t>
  </si>
  <si>
    <t>0018021</t>
  </si>
  <si>
    <t>NÁKRČNÍK FIXAČNÍ NF 98/NR</t>
  </si>
  <si>
    <t>VÝŠKA 8CM, DÉLKA 45,50,55,60</t>
  </si>
  <si>
    <t>0018020</t>
  </si>
  <si>
    <t>NÁKRČNÍK FIXAČNÍ NF 98/VR</t>
  </si>
  <si>
    <t>VÝŠKA 10CM,DÉLKA 45,50,55,60</t>
  </si>
  <si>
    <t>0140412</t>
  </si>
  <si>
    <t>NÁKRČNÍK FIXAČNÍ S VÝZTUHOU</t>
  </si>
  <si>
    <t>VÝŠKA 8 CM, DÉLKA 45,50,55,60 CM</t>
  </si>
  <si>
    <t>0140411</t>
  </si>
  <si>
    <t>VÝŠKA 10 CM, DÉLKA 45,50,55,60 CM</t>
  </si>
  <si>
    <t>0078304</t>
  </si>
  <si>
    <t>BANDÁŽ ŽEBERNÍ ZPEVŇUJÍCÍ</t>
  </si>
  <si>
    <t>793137740400,DÁMSKÁ BÉŽOVÁ,5 VEL.60-135 PO 15CM, ZAPÍNÁNÍ NA SUCHÝ ZIP</t>
  </si>
  <si>
    <t>0078302</t>
  </si>
  <si>
    <t>793137740200, PÁNSKÁ BÉŽOVÁ, 5 VEL.60-135 PO 15CM,ZAPÍNÁNÍ NA SUCHÝ ZIP</t>
  </si>
  <si>
    <t>0078301</t>
  </si>
  <si>
    <t>793137740100,PÁNSKÁ BÍLÁ 5 VEL.60-135 PO 15CM,ZAPÍNÁNÍ NA SUCHÝ ZIP</t>
  </si>
  <si>
    <t>0078303</t>
  </si>
  <si>
    <t>793137740300,DÁMSKÁ BÍLÁ, 5 VEL.60-135 PO 15CM,ZAPÍNÁNÍ NA SUCHÝ ZIP</t>
  </si>
  <si>
    <t>0140846</t>
  </si>
  <si>
    <t>LUPA ASFÉRICKÁ ESCHENBACH ZV. 7X/28,0 DPT.</t>
  </si>
  <si>
    <t>OBJ.Č.: 155174, SYSTÉM VARIO, LUPA PRŮMĚR 35MM S BATERIOVÝM LED OSVĚTLENÍM</t>
  </si>
  <si>
    <t>0007961</t>
  </si>
  <si>
    <t>0140841</t>
  </si>
  <si>
    <t>LUPA ASFÉRICKÁ ESCHENBACH ZV. 10X/38,0 DPT.</t>
  </si>
  <si>
    <t>OBJ.Č.: 155074, SYSTÉM VARIO, LUPA PRŮMĚR 35MM S BATERIOVÝM LED OSVĚTLENÍM</t>
  </si>
  <si>
    <t>0140843</t>
  </si>
  <si>
    <t>LUPA ASFÉRICKÁ ESCHENBACH ZV. 4X/16,0 DPT.</t>
  </si>
  <si>
    <t>OBJ.Č.: 155494, SYSTÉM VARIO, LUPA PRŮMĚR 70MM S BATERIOVÝM LED OSVĚTLENÍM</t>
  </si>
  <si>
    <t>0172880</t>
  </si>
  <si>
    <t>ZERENA5 105 CP BTE BERNAFON ZTRÁTY DO 105 DB</t>
  </si>
  <si>
    <t>0170494</t>
  </si>
  <si>
    <t>KRYTÍ S HYDROVLÁKNEM SUPRASORB LIQUACEL</t>
  </si>
  <si>
    <t>2X45CM,STERILNÍ,5KS</t>
  </si>
  <si>
    <t>0170492</t>
  </si>
  <si>
    <t>10X10CM,STERILNÍ,10KS</t>
  </si>
  <si>
    <t>0170491</t>
  </si>
  <si>
    <t>5X5CM,STERILNÍ,10KS</t>
  </si>
  <si>
    <t>0172888</t>
  </si>
  <si>
    <t>ZERENA9 MINIRITE T BERNAFON ZTRÁTY DO 105 DB</t>
  </si>
  <si>
    <t>0081739</t>
  </si>
  <si>
    <t>KRYTÍ HYDROBALANČNÍ ANTIMIKROBIÁLNÍ SUPRASORB X+PH</t>
  </si>
  <si>
    <t>2X21CM,PRO HLUBOKÉ RÁNY,S POLYHEXANIDEM,PRO INFIKOVANÉ RÁNY,5KS</t>
  </si>
  <si>
    <t>0081737</t>
  </si>
  <si>
    <t>9X9CM,S POLYHEXANIDEM,PRO INFIKOVANÉ RÁNY,5KS</t>
  </si>
  <si>
    <t>405,00</t>
  </si>
  <si>
    <t>0172887</t>
  </si>
  <si>
    <t>ZERENA7 MINIRITE T BERNAFON ZTRÁTY DO 105 DB</t>
  </si>
  <si>
    <t>0081735</t>
  </si>
  <si>
    <t>5X5CM,S POLYHEXANIDEM,PRO INFIKOVANÉ RÁNY,5KS</t>
  </si>
  <si>
    <t>0140944</t>
  </si>
  <si>
    <t>CHODÍTKO ČTYŘKOLOVÉ SKLÁDACÍ AT02010</t>
  </si>
  <si>
    <t>VÝŠK.NASTAVITELNÉ,VÁHA 6,6KG,NOSNOST 136KG</t>
  </si>
  <si>
    <t>0081733</t>
  </si>
  <si>
    <t>KRYTÍ HYDROBALANČNÍ SUPRASORB X</t>
  </si>
  <si>
    <t>2X21CM,PRO HLUBOKÉ RÁNY,5KS</t>
  </si>
  <si>
    <t>0172886</t>
  </si>
  <si>
    <t>ZERENA5 MINIRITE T BERNAFON ZTRÁTY OD 70 DB DO 105 DB</t>
  </si>
  <si>
    <t>0081731</t>
  </si>
  <si>
    <t>9X9CM,5KS</t>
  </si>
  <si>
    <t>0140943</t>
  </si>
  <si>
    <t>CHODÍTKO ČTYŘKOLOVÉ SKLÁDACÍ AT02009</t>
  </si>
  <si>
    <t>VÝŠK.NASTAVITELNÉ,VÁHA 7,4KG,NOSNOST 125KG</t>
  </si>
  <si>
    <t>0140942</t>
  </si>
  <si>
    <t>CHODÍTKO TŘÍKOLOVÉ SKLÁDACÍ AT02008</t>
  </si>
  <si>
    <t>VÝŠK.NASTAVITELNÉ,VÁHA 5,5KG,NOSN.125KG</t>
  </si>
  <si>
    <t>0081729</t>
  </si>
  <si>
    <t>5X5CM,5KS</t>
  </si>
  <si>
    <t>0172885</t>
  </si>
  <si>
    <t>ZERENA9 MINIRITE BERNAFON ZTRÁTY OD 70 DB DO 105 DB</t>
  </si>
  <si>
    <t>0172884</t>
  </si>
  <si>
    <t>ZERENA7 MINIRITE BERNAFON ZTRÁTY OD 7O DB DO 105 DB</t>
  </si>
  <si>
    <t>2D PODLOŽKA S ADHEZIVNÍM UPÍNÁNÍM, PRO DĚTI OD 6 MĚSÍCŮ DO 4 LET, 35MM, 18747</t>
  </si>
  <si>
    <t>INKONTINENČNÍ KALHOTKY PLUS 7 KAPEK</t>
  </si>
  <si>
    <t>VELIKOST M, 14 KUSŮ</t>
  </si>
  <si>
    <t>A52</t>
  </si>
  <si>
    <t>PREMA Invest s.r.o.</t>
  </si>
  <si>
    <t>VELIKOST L, 14 KUSŮ</t>
  </si>
  <si>
    <t>2D UROST. SÁČEK S ADH. UPÍN., DĚTI OD 6 MĚSÍCŮ DO 4 LET, NEUT. ŠEDÝ, 35MM, 18731</t>
  </si>
  <si>
    <t>SINGJOINT 10 MG/ML - 2.0ML, VISKOELASTICKÝ ROZTOK</t>
  </si>
  <si>
    <t>INTRAARTIKULÁRNÍ INJEKCE, HRAZENY 3 APLIKACE DO 1 KLOUBU/6 MĚS.</t>
  </si>
  <si>
    <t>A41</t>
  </si>
  <si>
    <t>LERAM diagnostic s.r.o.</t>
  </si>
  <si>
    <t>0140505</t>
  </si>
  <si>
    <t>ÚCHYTY PRO RUKU</t>
  </si>
  <si>
    <t>PŘÍSLUŠENSTVÍ PRO VERTIKALIZAČNÍ POLOHOVACÍ ZAŘÍZENÍ EASYSTAND</t>
  </si>
  <si>
    <t>ATI</t>
  </si>
  <si>
    <t>0021935</t>
  </si>
  <si>
    <t>0140504</t>
  </si>
  <si>
    <t>FIXAČNÍ VESTA</t>
  </si>
  <si>
    <t>0140503</t>
  </si>
  <si>
    <t>0140502</t>
  </si>
  <si>
    <t>BOČNÍ PÁNEVNÍ OPORA</t>
  </si>
  <si>
    <t>0140501</t>
  </si>
  <si>
    <t>EASYSTAND BANTAM</t>
  </si>
  <si>
    <t>ZAŘÍZENÍ VERTIKALIZAČNÍ SUPINAČNÍ</t>
  </si>
  <si>
    <t>0022686</t>
  </si>
  <si>
    <t>DĚTSKÁ POSTÝLKA POLOHOVACÍ JULKA 170</t>
  </si>
  <si>
    <t>BOČNICE 80CM, PLOCHA LŮŽKA 170X80CM,BEZ MATRACE,NOSNOST 55 KG</t>
  </si>
  <si>
    <t>0022685</t>
  </si>
  <si>
    <t>DĚTSKÁ POLOHOVACÍ POSTÝLKA JULKA 150</t>
  </si>
  <si>
    <t>BOČNICE 80CM,PLOCHA LŮŽKA 150X80CM,BEZ MATRACE,NOSNOST 55 KG</t>
  </si>
  <si>
    <t>0080830</t>
  </si>
  <si>
    <t>OBINADLO PRUŽNÉ HADICOVÉ COVERFLEX FAST VEL.1</t>
  </si>
  <si>
    <t>3,5CMX10M,1KS</t>
  </si>
  <si>
    <t>FIXACE RAMEN A HRUDI</t>
  </si>
  <si>
    <t>0080453</t>
  </si>
  <si>
    <t>FIXACE HYPOALERGENNÍ OMNIFIX ELASTIC</t>
  </si>
  <si>
    <t>10CMX10M,1KS</t>
  </si>
  <si>
    <t>0080454</t>
  </si>
  <si>
    <t>15CMX10M,1KS</t>
  </si>
  <si>
    <t>0080108</t>
  </si>
  <si>
    <t>5CMX10M,1KS</t>
  </si>
  <si>
    <t>0080107</t>
  </si>
  <si>
    <t>10CMX2M,1KS</t>
  </si>
  <si>
    <t>0080831</t>
  </si>
  <si>
    <t>OBINADLO PRUŽNÉ HADICOVÉ COVERFLEX FAST VEL.2</t>
  </si>
  <si>
    <t>0080832</t>
  </si>
  <si>
    <t>OBINADLO PRUŽNÉ HADICOVÉ COVERFLEX FAST VEL.3</t>
  </si>
  <si>
    <t>7,5CMX10M,1KS</t>
  </si>
  <si>
    <t>0087445</t>
  </si>
  <si>
    <t>PODLOŽKY ABSORPČNÍ ATTENDS COVER DRI PLUS</t>
  </si>
  <si>
    <t>40X60CM,410ML,50KS</t>
  </si>
  <si>
    <t>4000008</t>
  </si>
  <si>
    <t>ORTÉZA TRUPU KOMPENZAČNÍ NA ZAKÁZKU PRO SED</t>
  </si>
  <si>
    <t>4000006</t>
  </si>
  <si>
    <t>INKONTINENČNÍ KALHOTKY SUPER, 8 KAPEK</t>
  </si>
  <si>
    <t>VELIKOST XL, 14 KUSŮ</t>
  </si>
  <si>
    <t>DANSAC NOVALIFE 2 TRE, 2 2DÍLNÁ STOMICKÁ PODLOŽKA, MĚKKÁ KONVEXNÍ</t>
  </si>
  <si>
    <t>PODLOŽKA, 70MM, OTVOR 15-52 MM, 5KS, 3370-15</t>
  </si>
  <si>
    <t>BRAVA BABY ADHESIVE REMOVER</t>
  </si>
  <si>
    <t>ODSTRAŇOVAČ ADHESIV PRO DĚTI, POUZE PRO PODLOŽKY SENSURA MIO PRO DĚTI, 12014</t>
  </si>
  <si>
    <t>VELIKOST S, 14 KUSŮ</t>
  </si>
  <si>
    <t>PODLOŽKA, 43MM, OTVOR 15-25 MM, 5KS, 3343-15</t>
  </si>
  <si>
    <t>PODLOŽKA, 55MM, OTVOR 15-38 MM, 5KS, 3355-15</t>
  </si>
  <si>
    <t>2D UROST. SÁČEK S ADH. UPÍN., DĚTI OD 6 MĚSÍCŮ DO 4 LET, NEUT. ŠEDÝ, 27MM, 18730</t>
  </si>
  <si>
    <t>DIGITÁLNÍ SLUCHADLO AUDIFON LEWI S</t>
  </si>
  <si>
    <t>SENSURA MIO BABY</t>
  </si>
  <si>
    <t>2D STOMICKÁ PODLOŽKA, PRO KOJENCE DO 6 MĚSÍCŮ VĚKU, 18705</t>
  </si>
  <si>
    <t>1D VÝP. STOM. SÁČEK, DĚTI OD 6 MĚS. DO 4 LET, NEUT. ŠEDÝ, 0-35MM, MIDI, 18710</t>
  </si>
  <si>
    <t>2D VÝPUSTNÝ STOMICKÝ SÁČEK, PRO KOJENCE DO 6 MĚSÍCŮ VĚKU, 18700</t>
  </si>
  <si>
    <t>2D VÝP. SÁČEK S ADH. UP., DĚTI OD 6 MĚS. DO 4 LET, PRŮHLEDNÝ, 35MM, 18725</t>
  </si>
  <si>
    <t>ESENTA - SPREJ S NEPÁLIVÝM PŘÍPRAVKEM</t>
  </si>
  <si>
    <t>NA ODSTRAŇOVÁNÍ LÉKAŘSKÉHO LEPIDLA, 50 ML</t>
  </si>
  <si>
    <t>0140344</t>
  </si>
  <si>
    <t>BŘIŠNÍ PÁS 053</t>
  </si>
  <si>
    <t>053</t>
  </si>
  <si>
    <t>BEDERNÍ PÁS S PLASTOVÝMI VÝZTUHAMI 050</t>
  </si>
  <si>
    <t>050</t>
  </si>
  <si>
    <t>0078914</t>
  </si>
  <si>
    <t>ORTÉZA PALCE S VÝZTUHOU - TYP 305</t>
  </si>
  <si>
    <t>PRODYŠNÝ MATERIÁL,VÝZTUHA,ZAPÍNÁNÍ NA VELCRO</t>
  </si>
  <si>
    <t>0085697</t>
  </si>
  <si>
    <t>PUDR STOMOCUR HP 30</t>
  </si>
  <si>
    <t>0045800</t>
  </si>
  <si>
    <t>MAXIS-KOMPRESNÍ PUNČOCHY COMFORT - COTTON II.KT</t>
  </si>
  <si>
    <t>0045799</t>
  </si>
  <si>
    <t>STEHENNÍ PUNČOCHA S KRAJKOU</t>
  </si>
  <si>
    <t>0045393</t>
  </si>
  <si>
    <t>PUNČOCHOVÉ KALHOTY PÁNSKÉ</t>
  </si>
  <si>
    <t>0045392</t>
  </si>
  <si>
    <t>0045767</t>
  </si>
  <si>
    <t>0045487</t>
  </si>
  <si>
    <t>PUNČOCHOVÉ KALHOTY DÁMSKÉ</t>
  </si>
  <si>
    <t>0140676</t>
  </si>
  <si>
    <t>PÁS PÁNEVNÍ - SACROSAN</t>
  </si>
  <si>
    <t>PÁS PÁNEVNÍ</t>
  </si>
  <si>
    <t>0023566</t>
  </si>
  <si>
    <t>PÁS BEDERNÍ REGECO</t>
  </si>
  <si>
    <t>ZDVOJENÝ</t>
  </si>
  <si>
    <t>REG</t>
  </si>
  <si>
    <t>REGECO spol. s r.o.</t>
  </si>
  <si>
    <t>0023567</t>
  </si>
  <si>
    <t>VYZTUŽENÝ</t>
  </si>
  <si>
    <t>0005971</t>
  </si>
  <si>
    <t>VĚTŠÍ, VYSOKÝ</t>
  </si>
  <si>
    <t>0023568</t>
  </si>
  <si>
    <t>STŘEDNÍ</t>
  </si>
  <si>
    <t>0005970</t>
  </si>
  <si>
    <t>MENŠÍ, NÍZKÝ</t>
  </si>
  <si>
    <t>0140682</t>
  </si>
  <si>
    <t>PÁS KÝLNÍ TŘÍSELNÝ - TYP 423</t>
  </si>
  <si>
    <t>OBOUSTRANNÝ, ODNÍMATELNÉ PELOTY</t>
  </si>
  <si>
    <t>0093253</t>
  </si>
  <si>
    <t>ORTÉZA LOKETNÍ REGECO</t>
  </si>
  <si>
    <t>S EPIKONDYLÁRNÍ PÁSKOU</t>
  </si>
  <si>
    <t>0093732</t>
  </si>
  <si>
    <t>ORTÉZA ZÁPĚSTNÍ S VÝZTUHOU REGECO</t>
  </si>
  <si>
    <t>DIFUZNÍ</t>
  </si>
  <si>
    <t>0005984</t>
  </si>
  <si>
    <t>BANDÁŽ KOLENNÍ REGECO</t>
  </si>
  <si>
    <t>POSTRANNÍ SPIRÁLY</t>
  </si>
  <si>
    <t>0140681</t>
  </si>
  <si>
    <t>PÁS KÝLNÍ TŘÍSELNÝ - TYP 422</t>
  </si>
  <si>
    <t>JEDNOSTRANNÝ, ODNÍMATELNÁ PELOTA, LEVÝ, PRAVÝ</t>
  </si>
  <si>
    <t>0093731</t>
  </si>
  <si>
    <t>ORTÉZA KOLENNÍ REGECO - DIFUZNÍ</t>
  </si>
  <si>
    <t>SILIKONOVÁ VÝZTUHA PATELLY A DVOUOSÝ KLOUB</t>
  </si>
  <si>
    <t>0005968</t>
  </si>
  <si>
    <t>ORTÉZA KOLENNÍ REGECO</t>
  </si>
  <si>
    <t>NÁVLEK S VÝZTUHOU</t>
  </si>
  <si>
    <t>0093252</t>
  </si>
  <si>
    <t>ORTÉZA HLEZENNÍ REGECO</t>
  </si>
  <si>
    <t>S VÝZTUHAMI A TAHEM</t>
  </si>
  <si>
    <t>PRISMA SOFT</t>
  </si>
  <si>
    <t>0140680</t>
  </si>
  <si>
    <t>PÁS KÝLNÍ DĚTSKÝ TŘÍSELNÝ - TYP 421</t>
  </si>
  <si>
    <t>0078855</t>
  </si>
  <si>
    <t>ZIMNÍ VYCHÁZKOVÁ-ZIMNÍ KOTNÍČKOVÁ 013V, VEL. 23-34</t>
  </si>
  <si>
    <t>0011698</t>
  </si>
  <si>
    <t>ORTÉZA KOLENNÍ DIFUZNÍ REGECO</t>
  </si>
  <si>
    <t>TEXTILNÍ NÁVLEK, DVOUOSÝ KLOUB</t>
  </si>
  <si>
    <t>0140679</t>
  </si>
  <si>
    <t>PÁS KÝLNÍ DĚTSKÝ PUPEČNÍ - TYP 420</t>
  </si>
  <si>
    <t>OBOUSTRANNÝ,LEVÝ,PRAVÝ,OBVOD V PASE 30-70CM</t>
  </si>
  <si>
    <t>0005969</t>
  </si>
  <si>
    <t>PÁSKA EPIKONDYLÁRNÍ REGECO</t>
  </si>
  <si>
    <t>OTICON MORE 3</t>
  </si>
  <si>
    <t>OTICON MORE 2</t>
  </si>
  <si>
    <t>0171123</t>
  </si>
  <si>
    <t>RESOUND, LINX 2, LS9ITE</t>
  </si>
  <si>
    <t>0171124</t>
  </si>
  <si>
    <t>RESOUND, LINX 2, LS9ITC</t>
  </si>
  <si>
    <t>0140723</t>
  </si>
  <si>
    <t>ORTÉZA PRSTOVÁ DYNAMICKÁ EXTENČNÍ (PIP, MCP)</t>
  </si>
  <si>
    <t>PROVEDENÍ MĚKKÉ/TVRDÉ, VELIKOST 1 - 5</t>
  </si>
  <si>
    <t>0140805</t>
  </si>
  <si>
    <t>TAH PERONEÁLNÍ DLOUHÝ</t>
  </si>
  <si>
    <t>0088143</t>
  </si>
  <si>
    <t>ABRI SOFT SUPERDRY</t>
  </si>
  <si>
    <t>PODLOŽKY ABSORPČNÍ,60X60CM,1100ML,SE SUPERABSORBENTEM,60KS</t>
  </si>
  <si>
    <t>0088142</t>
  </si>
  <si>
    <t>PODLOŽKY ABSORPČNÍ,40X60CM,800ML,SE SUPERABSORBENTEM,60KS</t>
  </si>
  <si>
    <t>0140806</t>
  </si>
  <si>
    <t>TAH PERONEÁLNÍ</t>
  </si>
  <si>
    <t>0085836</t>
  </si>
  <si>
    <t>PODLOŽKY ABSORPČNÍ,70X180CM SE ZÁLOŽKOU,SAVÉ JÁDRO 60X80CM,2015ML</t>
  </si>
  <si>
    <t>0140722</t>
  </si>
  <si>
    <t>ORTÉZA PRSTOVÁ DYNAMICKÁ EXTENČNÍ (PIP)</t>
  </si>
  <si>
    <t>0135530</t>
  </si>
  <si>
    <t>V200</t>
  </si>
  <si>
    <t>ADAPTÉR TĚŽIŠTĚ,PODSEDÁK,NAST.PNUTÍ ZÁD.OPĚRKY A SEDAČKY,ŠÍŘE 39-50,NOSN. 130 KG</t>
  </si>
  <si>
    <t>TIEMANN KATETR, NEPOTAHOVANÝ CH 12, 40 CM, 100 KS</t>
  </si>
  <si>
    <t>0005670</t>
  </si>
  <si>
    <t>PODLOŽKY ABSORPČNÍ, 60X90CM, 2100ML, 25KS</t>
  </si>
  <si>
    <t>9990196</t>
  </si>
  <si>
    <t>ÚHLOVĚ STAVITELNÉ STUPAČKY  X:PANDA</t>
  </si>
  <si>
    <t>0140721</t>
  </si>
  <si>
    <t>ORTÉZA PRSTOVÁ DYNAMICKÁ FLEKČNÍ (PIP)</t>
  </si>
  <si>
    <t>0171182</t>
  </si>
  <si>
    <t>KRYTÍ SILIKONOVÉ PRO LÉČBU JIZVY, 7X7CM,SAMOLEPÍCÍ,1KS</t>
  </si>
  <si>
    <t>0170043</t>
  </si>
  <si>
    <t>WELLAND STOMICKÁ PASTA</t>
  </si>
  <si>
    <t>BEZ ALKOHOLU, WSP100, 100G, 1KS</t>
  </si>
  <si>
    <t>0093884</t>
  </si>
  <si>
    <t>KOMPAKTNÍ BEDERNÍ PÁS LOMBASKIN 0871</t>
  </si>
  <si>
    <t>ZADNÍ DLAHY, VÝŠKA 21 CM, 5 VELIKOSTÍ</t>
  </si>
  <si>
    <t>0023334</t>
  </si>
  <si>
    <t>FIXAČNÍ VESTA REVO UNI</t>
  </si>
  <si>
    <t>0172546</t>
  </si>
  <si>
    <t>PHONAK NAÍDA B50-UP</t>
  </si>
  <si>
    <t>0011706</t>
  </si>
  <si>
    <t>ORTÉZA KOLENNÍ - TYP 511</t>
  </si>
  <si>
    <t>ROZEPÍNACÍ,ČTYŘBODOVÉ KOLENNÍ DLAHY S MOŽNOSTÍ NASTAVENÍ FLEXE A EXTENZE</t>
  </si>
  <si>
    <t>0021872</t>
  </si>
  <si>
    <t>CHODÍTKO ČTYŘBODOVÉ</t>
  </si>
  <si>
    <t>PEVNÉ,DURALOVÉ, NASTAVITELNÁ VÝŠKA, VAR. 901059</t>
  </si>
  <si>
    <t>0078912</t>
  </si>
  <si>
    <t>ORTÉZA RAMENE - TYP 203</t>
  </si>
  <si>
    <t>RAMENNÍ ORTÉZA,VEL.S-L,PRODYŠNÝ MATERIÁL</t>
  </si>
  <si>
    <t>0172537</t>
  </si>
  <si>
    <t>PHONAK VITUS+ BTE-P</t>
  </si>
  <si>
    <t>0011699</t>
  </si>
  <si>
    <t>ORTÉZA RAMENNÍ - TYP 204</t>
  </si>
  <si>
    <t>NEOPRENOVÁ RAMENNÍ ORTÉZA</t>
  </si>
  <si>
    <t>0140902</t>
  </si>
  <si>
    <t>ZAŘÍZENÍ POLOHOVACÍ FROGGO</t>
  </si>
  <si>
    <t>MECHANICKÉ POLOHOVÁNÍ,VEL.MINI,STD,MAXI,PLYNOVÝ ZDVIH,NOSNOST DO 50 KG</t>
  </si>
  <si>
    <t>0172536</t>
  </si>
  <si>
    <t>0093380</t>
  </si>
  <si>
    <t>ZAŘÍZENÍ POLOHOVACÍ TAMPA</t>
  </si>
  <si>
    <t>MECHANICKÉ POLOHOVÁNÍ,VEL.STD,MAXI,SM42,NOSNOST DO 75 KG</t>
  </si>
  <si>
    <t>0130021</t>
  </si>
  <si>
    <t>UBROUSKY ČISTÍCÍ</t>
  </si>
  <si>
    <t>ROUŠKY, WAD050, 50KS</t>
  </si>
  <si>
    <t>0078951</t>
  </si>
  <si>
    <t>ORTÉZA ABDUKČNÍ - TYP 206</t>
  </si>
  <si>
    <t>0135292</t>
  </si>
  <si>
    <t>PODVOZEK SPECIÁLNÍ DURANGO</t>
  </si>
  <si>
    <t>EXTER.PODVOZEK PRO SED.ORT.,SKL.,TELESKOP.NASTAV.VÝŠ. A ÚHL.,NOSNOST DO 50 KG</t>
  </si>
  <si>
    <t>0024630</t>
  </si>
  <si>
    <t>PODVOZEK SPECIÁLNÍ TOM4-CSI</t>
  </si>
  <si>
    <t>EXTER.PODVOZEK PRO SEDACÍ ORTÉZY,SKL.,VEL.STD,MAXI,SM42, NOSNOST DO 80 KG</t>
  </si>
  <si>
    <t>0081752</t>
  </si>
  <si>
    <t>NÁPLAST HYPOALERGENNÍ CURAPOR</t>
  </si>
  <si>
    <t>25X10CM,S POLŠTÁŘKEM,50KS</t>
  </si>
  <si>
    <t>12500</t>
  </si>
  <si>
    <t>0080576</t>
  </si>
  <si>
    <t>NÁPLAST HYPOALERGENNÍ CURAPOR STERILNÍ</t>
  </si>
  <si>
    <t>5X7CM,SAMOLEPÍCÍ,S POLŠTÁŘKEM,100KS</t>
  </si>
  <si>
    <t>0081751</t>
  </si>
  <si>
    <t>20X10CM,S POLŠTÁŘKEM,50KS</t>
  </si>
  <si>
    <t>0081750</t>
  </si>
  <si>
    <t>15X10CM,S POLŠTÁŘKEM,50KS</t>
  </si>
  <si>
    <t>0080579</t>
  </si>
  <si>
    <t>8X10CM,SAMOLEPÍCÍ,S POLŠTÁŘKEM,5KS</t>
  </si>
  <si>
    <t>0080577</t>
  </si>
  <si>
    <t>8X10CM,SAMOLEPÍCÍ,S POLŠTÁŘKEM,50KS</t>
  </si>
  <si>
    <t>0170943</t>
  </si>
  <si>
    <t>SLUCHADLO KANÁLOVÉ CIC DIGITÁLNÍ 9-KANÁLOVÉ AŽ 4 PROGRAMY</t>
  </si>
  <si>
    <t>JUNA 9 CIC BERNAFON ZTRÁTY DO 80 DB</t>
  </si>
  <si>
    <t>0170938</t>
  </si>
  <si>
    <t>JUNA 7 CIC BERNAFON ZTRÁTY DO 80 DB</t>
  </si>
  <si>
    <t>0170942</t>
  </si>
  <si>
    <t>SLUCHADLO KANÁLOVÉ CIC DIGITÁLNÍ 9-KANÁLOVÉ AŽ 4 PROGRAMY BEZDRÁTOVÉ</t>
  </si>
  <si>
    <t>JUNA 9 CICP/CICX BERNAFON ZTRÁTY DO 90 DB/80 DB</t>
  </si>
  <si>
    <t>0170937</t>
  </si>
  <si>
    <t>JUNA 7 CICP/CICX BERNAFON ZTRÁTY DO 90 DB/ 80 DB</t>
  </si>
  <si>
    <t>0170941</t>
  </si>
  <si>
    <t>SLUCHADLO ZVUKOVODOVÉ DIGITÁLNÍ 9-KANÁLOVÉ AŽ 4 PROGRAMY</t>
  </si>
  <si>
    <t>JUNA 9 ITC BERNAFON ZTRÁTY DO 85 DB</t>
  </si>
  <si>
    <t>0170936</t>
  </si>
  <si>
    <t>JUNA 7 ITC BERNAFON ZTRÁTY DO 85 DB</t>
  </si>
  <si>
    <t>0080979</t>
  </si>
  <si>
    <t>7,5X7,5CM,4 VRSTVY,NETKANÝ TEXTIL,150KS</t>
  </si>
  <si>
    <t>0170935</t>
  </si>
  <si>
    <t>SLUCHADLO ZVUKOVODOVÉ DIGITÁLNÍ 9-KANÁLOVÉ AŽ 4 PROGRAMY BEZDRÁTOVÉ</t>
  </si>
  <si>
    <t>JUNA 7 ITCPD/ITCD BERNAFON ZTRÁTY DO 105 DB/85DB</t>
  </si>
  <si>
    <t>0170932</t>
  </si>
  <si>
    <t>JUNA 9 NANO BTE BERNAFON ZTRÁTY DO 80 DB</t>
  </si>
  <si>
    <t>0170928</t>
  </si>
  <si>
    <t>JUNA 7 NANO BTE BERNAFON ZTRÁTY DO 80 DB</t>
  </si>
  <si>
    <t>0170931</t>
  </si>
  <si>
    <t>JUNA 9 COMPACT POWER BTE BERNAFON ZTRÁTY DO 90 DB</t>
  </si>
  <si>
    <t>0094865</t>
  </si>
  <si>
    <t>OKLUZOR NÁPLASŤOVÝ JUNIOR MAXI</t>
  </si>
  <si>
    <t>PRO-OPHTA, /100 KS V BALENÍ/</t>
  </si>
  <si>
    <t>RESOUND, ONE, RT477-DWC</t>
  </si>
  <si>
    <t>SLUCHADLO BTE, DOBÍJECÍ, 12 KANÁLŮ, WIRELESS, MFI, ANDROID STREAMING</t>
  </si>
  <si>
    <t>RESOUND, ONE, RT977-DWC</t>
  </si>
  <si>
    <t>RESOUND, ONE, RT788-DWC</t>
  </si>
  <si>
    <t>SLUCHADLO PBTE, DOBÍJECÍ, 14 KANÁLŮ, WIRELESS, MFI, ANDROID STREAMING</t>
  </si>
  <si>
    <t>0169992</t>
  </si>
  <si>
    <t>SÁČEK 1D VÝPUSTNÝ SOFT CONVEX S ALOE VERA VELKÝ S KRYCÍ CHLOPNÍ, 13-52MM, 10KS</t>
  </si>
  <si>
    <t>0169991</t>
  </si>
  <si>
    <t>SÁČEK 1D VÝPUSTNÝ SOFT CONVEX S ALOE VERA VELKÝ S KRYCÍ CHLOPNÍ, 13-38MM, 10KS</t>
  </si>
  <si>
    <t>0136402</t>
  </si>
  <si>
    <t>CHODÍTKO ČTYŘKOLOVÉ PŘEDLOKETNÍ AT51113</t>
  </si>
  <si>
    <t>ODLEHČENÉ,PŘEDLOKETNÍ OPĚRY,MULTIF.BRZDY,SEDÁTKO</t>
  </si>
  <si>
    <t>0136008</t>
  </si>
  <si>
    <t>MYGO VERTIKALIZAČNÍ SYSTÉM VELIKOST 1</t>
  </si>
  <si>
    <t>ZAŘÍZENÍ VERTIKALIZAČNÍ PRO DĚTI PRONAČNÍ A SUPINAČNÍ POLOHA 108-145 CM, VEL 1.</t>
  </si>
  <si>
    <t>0140065</t>
  </si>
  <si>
    <t>HRUDNÍ - RAMENNÍ PÁS</t>
  </si>
  <si>
    <t>0140064</t>
  </si>
  <si>
    <t>BOČNÍ POLSTROVÁNÍ SEDU</t>
  </si>
  <si>
    <t>4000013</t>
  </si>
  <si>
    <t>4000012</t>
  </si>
  <si>
    <t>0136091</t>
  </si>
  <si>
    <t>0091565</t>
  </si>
  <si>
    <t>SYSTÉM GALILEIHO ESCHENBACH PŘEDSÁDKA 6,6X/12 DPT.</t>
  </si>
  <si>
    <t>OBJ.Č.: 162112,MODULAR-LINSEATIC, NA BLÍZKO, PRACOVNÍ VZDÁLENOST 8,3CM</t>
  </si>
  <si>
    <t>0093179</t>
  </si>
  <si>
    <t>NÁVLEK MASÁŽNÍ NA HORNÍ KONČETINU S AXILOU,7 KOMOR</t>
  </si>
  <si>
    <t>PŘÍSLUŠENSTVÍ K PŘÍSTROJI PNEUVEN</t>
  </si>
  <si>
    <t>EKO</t>
  </si>
  <si>
    <t>EKOVUK MEDI, s.r.o.</t>
  </si>
  <si>
    <t>0019928</t>
  </si>
  <si>
    <t>KOLEČKA STABILIZAČNÍ - PŘÍSLUŠENSTVÍ K VOZÍKŮM ACTION 1, 2, 3, 4 (RC)</t>
  </si>
  <si>
    <t>0091538</t>
  </si>
  <si>
    <t>LUPA ASFERICKÁ ESCHENBACH ZV. 10X/38,0 DPT.</t>
  </si>
  <si>
    <t>OBJ.Č.: 1710910, MOBILENT, ZASOUVACÍ LUPA Z PLASTU, PRŮMĚR 35MM, BÍLÁ</t>
  </si>
  <si>
    <t>0082085</t>
  </si>
  <si>
    <t>KRYTÍ NEADHERENTNÍ-TRAUMACEL BIODRES COMFORT</t>
  </si>
  <si>
    <t>ÚČINNÁ PLOCHA 10X10CM,VSTŘEBATELNÉ PROTEÁZY REMODELUJÍCÍ,5KS</t>
  </si>
  <si>
    <t>BSR</t>
  </si>
  <si>
    <t>BIOSTER, a.s.</t>
  </si>
  <si>
    <t>0025737</t>
  </si>
  <si>
    <t>0135626</t>
  </si>
  <si>
    <t>SEDEO ERGO PŘÍMÉ OVLÁDÁNÍ POLOHOVACÍCH FUNKCÍ (RC)</t>
  </si>
  <si>
    <t>0082371</t>
  </si>
  <si>
    <t>VÝPUSTNÝ,PRŮHLEDNÝ,OTVOR 10-55/70MM,30KS,924-10</t>
  </si>
  <si>
    <t>0082378</t>
  </si>
  <si>
    <t>VÝPUSTNÝ,BÉŽOVÝ,KROUŽEK 55MM,10KS,1321-55</t>
  </si>
  <si>
    <t>0082379</t>
  </si>
  <si>
    <t>VÝPUSTNÝ,BÉŽOVÝ,KROUŽEK 70MM,10KS,1321-70</t>
  </si>
  <si>
    <t>0086719</t>
  </si>
  <si>
    <t>DANSAC NOVA 2 X3 WAFER</t>
  </si>
  <si>
    <t>PODLOŽKA, KROUŽEK 55MM,OTVOR 15-42MM,KONVEXNÍ,5KS,1355-15</t>
  </si>
  <si>
    <t>0086821</t>
  </si>
  <si>
    <t>PODLOŽKA, KROUŽEK 43MM,OTVOR 15-30MM,KONVEXNÍ,5KS,1543-15</t>
  </si>
  <si>
    <t>0086822</t>
  </si>
  <si>
    <t>PODLOŽKA,KROUŽEK 43MM,OTVOR 25MM,KONVEXNÍ,5KS,1543-25</t>
  </si>
  <si>
    <t>0086823</t>
  </si>
  <si>
    <t>PODLOŽKA,KROUŽEK 43MM,OTVOR 30MM,KONVEXNÍ,5KS,1543-30</t>
  </si>
  <si>
    <t>0086824</t>
  </si>
  <si>
    <t>PODLOŽKA, KROUŽEK 55MM,OTVOR 15-42MM,KONVEXNÍ,5KS,1555-15</t>
  </si>
  <si>
    <t>0080879</t>
  </si>
  <si>
    <t>KRYTÍ HYDROGELOVÉ SUPRASORB G</t>
  </si>
  <si>
    <t>0080878</t>
  </si>
  <si>
    <t>5X6,5CM,5KS</t>
  </si>
  <si>
    <t>162,50</t>
  </si>
  <si>
    <t>0080695</t>
  </si>
  <si>
    <t>10X12CM SAMOLEPÍCÍ,50KS</t>
  </si>
  <si>
    <t>0135347</t>
  </si>
  <si>
    <t>CHAMPION</t>
  </si>
  <si>
    <t>OPĚRA ZAD ANATOMICKÁ MATRX-PŘÍSLUŠ. K MECH. VOZ. KÜSCHALL A VOZ. INVACARE (RC)</t>
  </si>
  <si>
    <t>0021946</t>
  </si>
  <si>
    <t>0021945</t>
  </si>
  <si>
    <t>PÁS BŘIŠNÍ F701</t>
  </si>
  <si>
    <t>ZN.JASPER, VÝŠKA 19 CM, VEL. XL, XXL</t>
  </si>
  <si>
    <t>0021944</t>
  </si>
  <si>
    <t>ZN.JASPER, VÝŠKA 19 CM, VEL. L</t>
  </si>
  <si>
    <t>0021943</t>
  </si>
  <si>
    <t>ZN.JASPER, VÝŠKA 19 CM, VEL. S, M</t>
  </si>
  <si>
    <t>0091577</t>
  </si>
  <si>
    <t>SYSTÉM NOSNÝ ESCHENBACH UNIVERZÁLNÍ</t>
  </si>
  <si>
    <t>OBJ.Č.: 1631, UNI-ADAPT, PRO GALILEOVY A KEPLEROVY SYSTÉMY</t>
  </si>
  <si>
    <t>0140061</t>
  </si>
  <si>
    <t>0140060</t>
  </si>
  <si>
    <t>KOLENNÍ PELOTY OTOČNÉ</t>
  </si>
  <si>
    <t>0172235</t>
  </si>
  <si>
    <t>SORELEX</t>
  </si>
  <si>
    <t>CON</t>
  </si>
  <si>
    <t>Contipro a.s.</t>
  </si>
  <si>
    <t>0045766</t>
  </si>
  <si>
    <t>0045484</t>
  </si>
  <si>
    <t>0045485</t>
  </si>
  <si>
    <t>MAXIS KOMPRESNÍ PUNČOCHY MICRO II.KT</t>
  </si>
  <si>
    <t>0045764</t>
  </si>
  <si>
    <t>0140720</t>
  </si>
  <si>
    <t>MAXIS-KOMPRESNÍ PUNČOCHY PROMAX STANDARD II.KT</t>
  </si>
  <si>
    <t>STEHENNÍ PUNČOCHA S NEKLOUZAVÝM ZAKONČENÍM</t>
  </si>
  <si>
    <t>0140719</t>
  </si>
  <si>
    <t>0045483</t>
  </si>
  <si>
    <t>0140939</t>
  </si>
  <si>
    <t>CHODÍTKO DVOUKOLOVÉ SKLÁDACÍ AT02005</t>
  </si>
  <si>
    <t>VÝŠK.NAST,VÁHA 1,6KG,NOSNOST 150KG,INTERIÉROVÉ</t>
  </si>
  <si>
    <t>0140938</t>
  </si>
  <si>
    <t>CHODÍTKO ČTYŘBODOVÉ SKLÁDACÍ AT02004</t>
  </si>
  <si>
    <t>VÝŠK.NAST,VÁHA 1,4KG,NOSNOST 150KG,INTERIÉROVÉ</t>
  </si>
  <si>
    <t>0136155</t>
  </si>
  <si>
    <t>PODLOŽKA ANTIDEKUBITNÍ VZDUCHOVÁ AT52107</t>
  </si>
  <si>
    <t>40X40X6CM,40X45X6CM,45X45X6CM,50X45X6CM</t>
  </si>
  <si>
    <t>OPĚRNÝ BEDERNÍ PÁS LOMBACROSS 830 04</t>
  </si>
  <si>
    <t>ZADNÍ DLAHY, VÝŠKA 26 CM, 6 VELIKOSTÍ, PÁNSKÁ VERZE</t>
  </si>
  <si>
    <t>0025782</t>
  </si>
  <si>
    <t>PELOTA KOLENNÍ ODKLOPNÁ</t>
  </si>
  <si>
    <t>0025780</t>
  </si>
  <si>
    <t>PELOTA BOČNÍ ODKLOPNÁ STEHENNÍ</t>
  </si>
  <si>
    <t>0170654</t>
  </si>
  <si>
    <t>HYDROFRAME PŘÍDRŽNÉ PŮLKROUŽKY S MANUKOVÝM MEDEM</t>
  </si>
  <si>
    <t>VYROVNÁVACÍ, XMHWAFH33, 20KS</t>
  </si>
  <si>
    <t>0022853</t>
  </si>
  <si>
    <t>PÁS BEDERNÍ ŽENSKÝ</t>
  </si>
  <si>
    <t>VEL.1, 2, 3, 4, 5, GUMOTEXTIL</t>
  </si>
  <si>
    <t>0022871</t>
  </si>
  <si>
    <t>BANDÁŽ ZÁPĚSTÍ NEOPRENOVÁ ZA - 4</t>
  </si>
  <si>
    <t>VEL. S, M, L, PRAVÁ, LEVÁ, RIGIDNÍ DLAHA DLANĚ</t>
  </si>
  <si>
    <t>0082327</t>
  </si>
  <si>
    <t>SÁČEK 2D AT UZAVŘENÝ VELKÝ, BÉŽOVÝ 13-70 MM, 30KS</t>
  </si>
  <si>
    <t>0082326</t>
  </si>
  <si>
    <t>SÁČEK 2D AT UZAVŘENÝ VELKÝ, BÉŽOVÝ 13-50 MM, 30KS</t>
  </si>
  <si>
    <t>0082325</t>
  </si>
  <si>
    <t>SÁČEK 2D AT UZAVŘENÝ VELKÝ, BÉŽOVÝ 13-32 MM, 30KS</t>
  </si>
  <si>
    <t>0169998</t>
  </si>
  <si>
    <t>PODLOŽKA 2D AT CONVEX FLEXIFIT S ALOE VERA, 13-52MM, 5KS</t>
  </si>
  <si>
    <t>0169997</t>
  </si>
  <si>
    <t>PODLOŽKA 2D AT CONVEX FLEXIFIT S ALOE VERA, 13-38MM, 5KS</t>
  </si>
  <si>
    <t>0082535</t>
  </si>
  <si>
    <t>PODLOŽKA 2D 32 MM, 5KS</t>
  </si>
  <si>
    <t>0140694</t>
  </si>
  <si>
    <t>BEZ RUKAVICE, LEM, II. KT, VEL. S NORMAL - XXL LONG</t>
  </si>
  <si>
    <t>RUKAVICE, LEM, II. KT, VEL. S NORMAL - XXL LONG</t>
  </si>
  <si>
    <t>LEM, OTEVŘENÁ ŠPICE, III. KT, VEL. S NORMAL - XXL LONG</t>
  </si>
  <si>
    <t>0169406</t>
  </si>
  <si>
    <t>500 ML, LAHEV</t>
  </si>
  <si>
    <t>0062123</t>
  </si>
  <si>
    <t>0021913</t>
  </si>
  <si>
    <t>0019256</t>
  </si>
  <si>
    <t>0062235</t>
  </si>
  <si>
    <t>0135387</t>
  </si>
  <si>
    <t>FIXACE STEHENNÍ</t>
  </si>
  <si>
    <t>SANGO M SLIMLINE</t>
  </si>
  <si>
    <t>ŠÍŘE PODVOZKU 53 CM, ANATOM. SED, ŠÍŘE 42-50 CM, NOSNOST 136KG, STŘEDOVÝ POHON</t>
  </si>
  <si>
    <t>0135524</t>
  </si>
  <si>
    <t>DRŽÁK OVLADAČE PARALELNĚ ODKLOPNÝ</t>
  </si>
  <si>
    <t>POC EASYPULSE</t>
  </si>
  <si>
    <t>PŘENOSNÝ KYSLÍKOVÝ KONCENTRÁTOR</t>
  </si>
  <si>
    <t>932</t>
  </si>
  <si>
    <t>R&amp;T ČR, s.r.o.</t>
  </si>
  <si>
    <t>ZERENA1 ITC BERNAFON ZTRÁTY DO 100 DB</t>
  </si>
  <si>
    <t>ZERENA1 CIC BERNAFON ZTRÁTY DO 85 DB</t>
  </si>
  <si>
    <t>0011576</t>
  </si>
  <si>
    <t>PÁS BŘIŠNÍ POOPERAČNÍ ABDOMEN</t>
  </si>
  <si>
    <t>VEL.80-140CM,PO 10CM,V BŘIŠNÍ ČÁSTI 24-34CM ZPEV.</t>
  </si>
  <si>
    <t>0021671</t>
  </si>
  <si>
    <t>PÁS KÝLNÍ PUPEČNÍ DĚTSKÝ</t>
  </si>
  <si>
    <t>LÉČEBNÝ, TEXTILNÍ,VEL.1-2</t>
  </si>
  <si>
    <t>0011858</t>
  </si>
  <si>
    <t>PÁS TĚHOTENSKÝ MATERNA</t>
  </si>
  <si>
    <t>6 VEL.DLE OBV.BOKU 70-130CM PO 10CM,ZPEV.PRUŽ.TAH</t>
  </si>
  <si>
    <t>0093999</t>
  </si>
  <si>
    <t>PÁS BŘIŠNÍ ZPEVŇUJÍCÍ S DOTAHEM VENTROSTAB</t>
  </si>
  <si>
    <t>4 VELIKOSTI, 80-145 CM, S ODEPÍNACÍM DOTAHEM A 2 SPIRÁL. PLANŽETAMI</t>
  </si>
  <si>
    <t>0063773</t>
  </si>
  <si>
    <t>ORTEX 026 PÁSKA INFRAPATELÁRNÍ</t>
  </si>
  <si>
    <t>0169296</t>
  </si>
  <si>
    <t>GLUKOMETR WELLION LUNA DUO</t>
  </si>
  <si>
    <t>GLUKOMETR, INZULÍNOVÝ REŽIM,KOMPLETNÍ SET,BEZDOTYKOVÉ UVOLNĚNÍ TEST.PROUŽKŮ</t>
  </si>
  <si>
    <t>0172209</t>
  </si>
  <si>
    <t>PRŮHLEDNÝ S MANUKOVÝM MEDEM, 13-48MM, XMHNDL313, 10KS</t>
  </si>
  <si>
    <t>0172326</t>
  </si>
  <si>
    <t>AURUM PROFILE ILEOSTOMICKÝ SÁČEK MAXI PLUS</t>
  </si>
  <si>
    <t>PRŮHLEDNÝ S MANUKOVÝM MEDEM, MĚKKÝ CONVEX, 13-60MM, XMHCDX013, 10KS</t>
  </si>
  <si>
    <t>0172325</t>
  </si>
  <si>
    <t>BÉŽOVÝ S MANUKOVÝM MEDEM, MĚKKÝ CONVEX, 13-60MM, XMHCDX213, 10KS</t>
  </si>
  <si>
    <t>0172324</t>
  </si>
  <si>
    <t>PRŮHLEDNÝ S MANUKOVÝM MEDEM, MĚKKÝ CONVEX, 13-48MM, XMHCDL313, 10KS</t>
  </si>
  <si>
    <t>0172323</t>
  </si>
  <si>
    <t>PRŮHLEDNÝ S MANUKOVÝM MEDEM, MĚKKÝ CONVEX, 13-35MM, XMHCDM313, 10KS</t>
  </si>
  <si>
    <t>0078360</t>
  </si>
  <si>
    <t>ORTÉZA BEDERNÍ - ŠTĚP TYP 404</t>
  </si>
  <si>
    <t>ELASTICKÁ, TENKÝ MATERIÁL,S VÝZTUHAMI KŘÍŽOVÉ TAHY</t>
  </si>
  <si>
    <t>0078361</t>
  </si>
  <si>
    <t>ORTÉZA BEDERNÍ VYSOKÁ TYP 406</t>
  </si>
  <si>
    <t>ELASTICKÝ MATERIÁL S VÝZTUHAMI, KŘÍŽOVÉ TAHY, 30CM VÝŠKA</t>
  </si>
  <si>
    <t>0019260</t>
  </si>
  <si>
    <t>QUICKIE ARGON2</t>
  </si>
  <si>
    <t>MECHANICKÝ VOZÍK AKTIVNÍ, PEVNÝ RÁM, Š.S 30-50 CM PO 2 CM,NOSNOST 140KG</t>
  </si>
  <si>
    <t>0062927</t>
  </si>
  <si>
    <t>EPITÉZA PRSNÍ TRIANGULAR PARTIAL 533</t>
  </si>
  <si>
    <t>0078362</t>
  </si>
  <si>
    <t>ORTÉZA BEDERNÍ NÍZKÁ TYP 407</t>
  </si>
  <si>
    <t>ELASTICKÝ MATERIÁL S VÝZTUHOU, KŘÍŽOVÉ TAHY, 25CM VÝŠKA</t>
  </si>
  <si>
    <t>0078363</t>
  </si>
  <si>
    <t>ORTÉZA HRUDNÍ PÁTEŘE TYP 408</t>
  </si>
  <si>
    <t>ELASTICKÉ TAHY, ZADNÍ ČÁST S VÝZTUHOU</t>
  </si>
  <si>
    <t>0078359</t>
  </si>
  <si>
    <t>ORTÉZA KRČNÍ TYP 402</t>
  </si>
  <si>
    <t>MOLITANOVÁ S VÝZTUHOU</t>
  </si>
  <si>
    <t>0078358</t>
  </si>
  <si>
    <t>ORTÉZA LOKETNÍ TYP 306</t>
  </si>
  <si>
    <t>ELASTICKÁ, UZAVÍRÁNÍ NA SUCHÝ ZIP</t>
  </si>
  <si>
    <t>0078357</t>
  </si>
  <si>
    <t>PÁSKA EPIKONDYLÁRNÍ TYP 305</t>
  </si>
  <si>
    <t>ELASTICKÁ S PELOTOU</t>
  </si>
  <si>
    <t>0078356</t>
  </si>
  <si>
    <t>ORTÉZA PRO PALEC A ZÁPĚSTÍ TYP 304</t>
  </si>
  <si>
    <t>ELASTICKÁ S VÝZTUHOU,UZAVÍRÁNÁ NA SUCHÝ ZIP</t>
  </si>
  <si>
    <t>AVICENUM ORTHO 900 BANDÁŽ HLEZENNÍ TYP 01</t>
  </si>
  <si>
    <t>LEVÁ, SILIKONOVÉ PELOTY, VEL. XS - XXL</t>
  </si>
  <si>
    <t>0136115</t>
  </si>
  <si>
    <t>OBUV ORTOPEDICKÁ DĚTSKÁ INDIVIDUÁLNÍ UZAVŘENÁ T531</t>
  </si>
  <si>
    <t>0081756</t>
  </si>
  <si>
    <t>NÁPLAST HYPOALERGENNÍ CURAPOR TRANSPARENT</t>
  </si>
  <si>
    <t>25X10CM,S POLŠTÁŘKEM,PRŮHLEDNÉ,25KS</t>
  </si>
  <si>
    <t>0081755</t>
  </si>
  <si>
    <t>20X10CM,S POLŠTÁŘKEM,25KS</t>
  </si>
  <si>
    <t>0081754</t>
  </si>
  <si>
    <t>15X10CM,S POLŠTÁŘKEM,25KS</t>
  </si>
  <si>
    <t>0081539</t>
  </si>
  <si>
    <t>NÁPLAST HYPOALERGENNÍ CURAPOR TRANSPARENT STERILNÍ</t>
  </si>
  <si>
    <t>8X10CM,S POLŠTÁŘKEM,VODĚODOLNÁ,5KS</t>
  </si>
  <si>
    <t>0081538</t>
  </si>
  <si>
    <t>5X7CM,VODĚODOLNÁ,S POLŠTÁŘKEM,5 KS</t>
  </si>
  <si>
    <t>0081753</t>
  </si>
  <si>
    <t>30X10CM,S POLŠTÁŘKEM,50KS</t>
  </si>
  <si>
    <t>0080578</t>
  </si>
  <si>
    <t>5X7CM,SAMOLEPÍCÍ,S POLŠTÁŘKEM,5 KS</t>
  </si>
  <si>
    <t>0082989</t>
  </si>
  <si>
    <t>DANSAC NOVALIFE 2 WAFER</t>
  </si>
  <si>
    <t>PODLOŽKA,55MM,OTVOR 35-47MM,5KS,1755-35</t>
  </si>
  <si>
    <t>0082990</t>
  </si>
  <si>
    <t>PODLOŽKA,55MM,OTVOR 40-47MM,5KS,1755-40</t>
  </si>
  <si>
    <t>0082991</t>
  </si>
  <si>
    <t>PODLOŽKA,70MM,OTVOR 10-62MM,5KS,1770-10</t>
  </si>
  <si>
    <t>0082992</t>
  </si>
  <si>
    <t>PODLOŽKA,70MM,OTVOR 45-62MM,5KS,1770-45</t>
  </si>
  <si>
    <t>0082993</t>
  </si>
  <si>
    <t>PODLOŽKA,70MM,OTVOR 50-62MM,5KS,1770-50</t>
  </si>
  <si>
    <t>0082985</t>
  </si>
  <si>
    <t>PODLOŽKA,43MM,OTVOR 10-35MM,5KS,1743-10</t>
  </si>
  <si>
    <t>0082988</t>
  </si>
  <si>
    <t>PODLOŽKA,55MM,OTVOR 10-47MM,5KS,1755-10</t>
  </si>
  <si>
    <t>0140469</t>
  </si>
  <si>
    <t>BERLE PŘEDLOKETNÍ SPECIÁLNÍ ERGOTECH</t>
  </si>
  <si>
    <t>DVOJITĚ STAVITELNÁ,VYMĚKČENÉ SKLOPNÉ DRŽADLO,NOSNOST 130KG</t>
  </si>
  <si>
    <t>0140467</t>
  </si>
  <si>
    <t>BERLE PŘEDLOKETNÍ FDI SAFE WALK</t>
  </si>
  <si>
    <t>NASTAVITELNÁ VÝŠKA,NOSNOST DO 130KG</t>
  </si>
  <si>
    <t>0140468</t>
  </si>
  <si>
    <t>BERLE PŘEDLOKETNÍ SPECIÁLNÍ OPTI-COMFORT</t>
  </si>
  <si>
    <t>NASTAVITELNÁ VÝŠKA,VYMĚKČENÉ DRŽADLO A VYMĚKČ.LOKETNÍ OPĚRKA,NOSNOST DO 130KG</t>
  </si>
  <si>
    <t>0140917</t>
  </si>
  <si>
    <t>ORTÉZA KOLENE RIGIDNÍ 20°</t>
  </si>
  <si>
    <t>VEL. S, M, L, XL, LAMINO, 2 BOČNÍ A 1 ZADNÍ RIGIDNÍ KOVOVÁ DLAHA, ROZEPINATELNÁ</t>
  </si>
  <si>
    <t>0140912</t>
  </si>
  <si>
    <t>ORTÉZA KOLENE SOHATEX S 2-OSÝM KLOUBEM KO - 32</t>
  </si>
  <si>
    <t>VEL. S, M, L, XL, XXL, SOHATEX, 2 BOČNÍ DVOUOSÉ DLAHY, PELOTA, ROZEPINATELNÁ</t>
  </si>
  <si>
    <t>STERILNÍ, POTAHOVANÝ KATETR, CH 10, 20CM, 30 KS</t>
  </si>
  <si>
    <t>0140914</t>
  </si>
  <si>
    <t>ORTÉZA KOLENE SOHATEX S 2-OSÝM KLOUBEM A ARETACÍ KO - 34</t>
  </si>
  <si>
    <t>VEL. S, M, L, XL, XXL, SOHATEX, 2 BOČNÍ DVOUOSÉ DLAHY S ARETACÍ POHYBU, PELOTA</t>
  </si>
  <si>
    <t>0172349</t>
  </si>
  <si>
    <t>PHONAK VIRTO B30-</t>
  </si>
  <si>
    <t>0140915</t>
  </si>
  <si>
    <t>ORTÉZA KOLENE SE SILIKONOVOU PELOTOU A PRUŽINOVÝMI DLAHAMI KO - 41</t>
  </si>
  <si>
    <t>VEL. XS, S, M, L, XL, XXL, XXXL, ELASTICKÝ ÚPLET, BOČNÍ PRUŽINKOVÉ DLAHY, PELOTA</t>
  </si>
  <si>
    <t>0088145</t>
  </si>
  <si>
    <t>PODLOŽKY ABSORPČNÍ,60X90CM,1600ML,SE SUPERABSORBENTEM,30KS</t>
  </si>
  <si>
    <t>0136366</t>
  </si>
  <si>
    <t>ORTÉZA ZÁPĚSTÍ ZA - 741</t>
  </si>
  <si>
    <t>VEL. S, M, L, XL, PRAVÁ, LEVÁ, ELASTICKÝ ÚPLET, TVAROVANÁ DLAHA DLANĚ</t>
  </si>
  <si>
    <t>0140407</t>
  </si>
  <si>
    <t>PÁS BŘIŠNÍ ZDRAVOTNÍ TYP II</t>
  </si>
  <si>
    <t>VEL. S, M, L, XL, BAVLNA, GUMOTEXTIL, ZDVOJENÁ BŘIŠNÍ STĚNA</t>
  </si>
  <si>
    <t>0172132</t>
  </si>
  <si>
    <t>PHONAK BOLERO B50-PR</t>
  </si>
  <si>
    <t>0140909</t>
  </si>
  <si>
    <t>BANDÁŽ LOKTE NEOPRENOVÁ LA - 5</t>
  </si>
  <si>
    <t>VEL. XS/XL, NEOPREN, 1 INTEGROVANÁ PELOTA, 1 ODNÍMATELNÁ PELOTA</t>
  </si>
  <si>
    <t>0093132</t>
  </si>
  <si>
    <t>ORTEX 04E ORTÉZA KOLEN. KLOUBU LÉČEBNÁ KRÁTKÁ S DVOUOS. KLOUBY A TAHEM</t>
  </si>
  <si>
    <t>0063770</t>
  </si>
  <si>
    <t>ORTEX 04D BANDÁŽ KOLENNÍ S PRUŽINOVOU VÝZTUHOU</t>
  </si>
  <si>
    <t>0006587</t>
  </si>
  <si>
    <t>ORTEX 04C ORTÉZA KOLENNÍHO KLOUBU LÉČEBNÁ, KRÁTKÁ, S DVOUOSÝM KLOUBEM</t>
  </si>
  <si>
    <t>0003955</t>
  </si>
  <si>
    <t>ORTEX 04B ORTÉZA KOLEN. KLOUBU LÉČEB. KRÁTKÁ S PŘESTAV. ROZSAH. POHYBU</t>
  </si>
  <si>
    <t>0003954</t>
  </si>
  <si>
    <t>ORTEX 04A ORTÉZA KOLEN. KLOUBU LÉČEBNÁ, KRÁTKÁ, S JEDNODUCHÝM KLOUBEM</t>
  </si>
  <si>
    <t>0140558</t>
  </si>
  <si>
    <t>ORTEX 03A ORTÉZA KOLENNÍHO KLOUBU FIXAČNÍ PEVNÁ - JEDNODÍLNÁ</t>
  </si>
  <si>
    <t>0003953</t>
  </si>
  <si>
    <t>ORTEX 03 DLAHA FIXAČNÍ KOLENNÍHO KLOUBU PEVNÁ</t>
  </si>
  <si>
    <t>XXS, XS, S, M, L</t>
  </si>
  <si>
    <t>0170339</t>
  </si>
  <si>
    <t>SENI SOFT SUPER</t>
  </si>
  <si>
    <t>PODLOŽKY ABSORPČNÍ SAVÉ JÁDRO 90X60CM,SE ZÁLOŽKAMI 90X170CM,2000ML,30KS</t>
  </si>
  <si>
    <t>0171112</t>
  </si>
  <si>
    <t>PODLOŽKY ABSORPČNÍ, 90X60CM,2000ML,30KS</t>
  </si>
  <si>
    <t>0171111</t>
  </si>
  <si>
    <t>PODLOŽKY ABSORPČNÍ, 60X60CM,1400ML,30KS</t>
  </si>
  <si>
    <t>0170338</t>
  </si>
  <si>
    <t>PODLOŽKY ABSORPČNÍ 40X60CM, 850ML, 30KS</t>
  </si>
  <si>
    <t>0170201</t>
  </si>
  <si>
    <t>SENI SOFT NORMAL</t>
  </si>
  <si>
    <t>PODLOŽKY ABSORPČNÍ, 90X60CM, SAVOST 1600ML, 30KS</t>
  </si>
  <si>
    <t>0170200</t>
  </si>
  <si>
    <t>PODLOŽKY ABSORPČNÍ, 60X60CM, SAVOST 950ML, 30KS</t>
  </si>
  <si>
    <t>0140085</t>
  </si>
  <si>
    <t>SUPINAČNÍ ADAPTÉR</t>
  </si>
  <si>
    <t>PŘÍSLUŠENSTVÍ PRO VERTIKALIZAČNÍ POLOHOVACÍ ZAŘÍZENÍ LECKEY</t>
  </si>
  <si>
    <t>0172019</t>
  </si>
  <si>
    <t>5X7,5 CM, BALENÍ 10 KS</t>
  </si>
  <si>
    <t>0140084</t>
  </si>
  <si>
    <t>PRONAČNÍ ADAPTÉR</t>
  </si>
  <si>
    <t>0135625</t>
  </si>
  <si>
    <t>SPECIÁLNÍ OVLÁDÁNÍ PRO SPASTIKY S OCHRANOU PROTI POŠKOZENÍ (RC)</t>
  </si>
  <si>
    <t>0135623</t>
  </si>
  <si>
    <t>KLÍN ABDUKČNÍ NASTAVITELNÝ SEDEO</t>
  </si>
  <si>
    <t>0135622</t>
  </si>
  <si>
    <t>PODNOŽKA PRO AMPUTOVANÉ LEVÁ</t>
  </si>
  <si>
    <t>0135621</t>
  </si>
  <si>
    <t>PODNOŽKA PRO AMPUTOVANÉ PRAVÁ</t>
  </si>
  <si>
    <t>0135619</t>
  </si>
  <si>
    <t>PODNOŽKY MECHANICKY POLOHOVACÍ (RC)</t>
  </si>
  <si>
    <t>0135618</t>
  </si>
  <si>
    <t>PODNOŽKA EL.POLOHOVACÍ SE SPOJ. STUP. 90°-180° S MECH.RED. STŘIHU (RC)</t>
  </si>
  <si>
    <t>0135617</t>
  </si>
  <si>
    <t>PODNOŽKA EL.POLOHOVACÍ SE SPOJENOU STUPAČKOU 90°-180° (RC)</t>
  </si>
  <si>
    <t>0135616</t>
  </si>
  <si>
    <t>BOČNÍ VÝPLNĚ PRO ÚPRAVU ŠÍŘKY SEDU,ŠIROKÁ,KONTUROVANÁ,POLSTROVANÁ</t>
  </si>
  <si>
    <t>RESOUND, ONE, RT5ITC-DWC-HP</t>
  </si>
  <si>
    <t>RESOUND, ONE, RT5ITC-DWC-UP</t>
  </si>
  <si>
    <t>0082230</t>
  </si>
  <si>
    <t>SÁČEK 1D UZAVŘENÝ S ALOE VERA STANDARD, PRŮHLEDNÝ, DO 70 MM,30KS</t>
  </si>
  <si>
    <t>0082229</t>
  </si>
  <si>
    <t>SÁČEK 1D UZAVŘENÝ S ALOE VERA STANDARD S CHLOPNÍ, 41 MM, 30KS</t>
  </si>
  <si>
    <t>0082228</t>
  </si>
  <si>
    <t>SÁČEK 1D UZAVŘENÝ S ALOE VERA STANDARD S CHLOPNÍ, 38 MM, 30KS</t>
  </si>
  <si>
    <t>0082227</t>
  </si>
  <si>
    <t>SÁČEK 1D UZAVŘENÝ S ALOE VERA STANDARD S CHLOPNÍ, 35 MM, 30KS</t>
  </si>
  <si>
    <t>MUSE IQ I1200 CIC</t>
  </si>
  <si>
    <t>0082226</t>
  </si>
  <si>
    <t>SÁČEK 1D UZAVŘENÝ S ALOE VERA STANDARD S CHLOPNÍ, 32 MM, 30KS</t>
  </si>
  <si>
    <t>0082225</t>
  </si>
  <si>
    <t>SÁČEK 1D UZAVŘENÝ S ALOE VERA STANDARD S CHLOPNÍ, 28 MM, 30KS</t>
  </si>
  <si>
    <t>0082224</t>
  </si>
  <si>
    <t>SÁČEK 1D UZAVŘENÝ S ALOE VERA STANDARD S CHLOPNÍ, 25 MM, 30KS</t>
  </si>
  <si>
    <t>0082223</t>
  </si>
  <si>
    <t>SÁČEK 1D UZAVŘENÝ S ALOE VERA STANDARD S CHLOPNÍ , DO 70 MM, 30KS</t>
  </si>
  <si>
    <t>0082222</t>
  </si>
  <si>
    <t>SÁČEK 1D UZAVŘENÝ S ALOE VERA VELKÝ, PRŮHLEDNÝ, DO 70 MM, 30KS</t>
  </si>
  <si>
    <t>0135258</t>
  </si>
  <si>
    <t>BRZDY SAFARI INTEGROVANÉ DO BOČNIC (RC)</t>
  </si>
  <si>
    <t>PÁS FIXAČNÍ PÁNEVNÍ DVOUBODOVÝ</t>
  </si>
  <si>
    <t>0081914</t>
  </si>
  <si>
    <t>KRYTÍ VLIWASORB, VYSOCE ABSORPČNÍ</t>
  </si>
  <si>
    <t>10X10CM, STERILNÍ S NELEPÍCÍM POVRCHEM A NEPROPUSTNOU FOLIÍ,10KS</t>
  </si>
  <si>
    <t>0080214</t>
  </si>
  <si>
    <t>10X10CM,6 VRSTEV,NETKANÝ TEXTIL,100KS</t>
  </si>
  <si>
    <t>0080213</t>
  </si>
  <si>
    <t>7,5X7,5CM,6 VRSTEV,NETKANÝ TEXTIL,100KS</t>
  </si>
  <si>
    <t>0080212</t>
  </si>
  <si>
    <t>5X5CM,6 VRSTEV,NETKANÝ TEXTIL,100KS</t>
  </si>
  <si>
    <t>0094864</t>
  </si>
  <si>
    <t>OKLUZOR NÁPLASŤOVÝ JUNIOR MINI</t>
  </si>
  <si>
    <t>0167019</t>
  </si>
  <si>
    <t>80X170CM,SAVÉ JÁDRO 60X90CM,1935ML,7KS</t>
  </si>
  <si>
    <t>0170066</t>
  </si>
  <si>
    <t>DANSAC NOVALIFE 1 MIDI</t>
  </si>
  <si>
    <t>UZAVŘENÝ,S OKÉNKEM,BÉŽOVÝ,10-55/70MM,30KS,9010-10</t>
  </si>
  <si>
    <t>0170068</t>
  </si>
  <si>
    <t>VÝPUSTNÝ,S OKÉNKEM,BÉŽOVÝ,10-55/70MM,30KS,9230-10</t>
  </si>
  <si>
    <t>0170069</t>
  </si>
  <si>
    <t>VÝPUSTNÝ,S OKÉNKEM,BÉŽOVÝ,10-70/90MM,10KS,9150-10</t>
  </si>
  <si>
    <t>0078611</t>
  </si>
  <si>
    <t>ORTÉZA KLAVIKULÁRNÍ - 452</t>
  </si>
  <si>
    <t>DELBETOVY KRUHY</t>
  </si>
  <si>
    <t>0171108</t>
  </si>
  <si>
    <t>PODLOŽKA,KROUŽEK 70MM,OTVOR 10-59MM,5KS,1970-10</t>
  </si>
  <si>
    <t>0135463</t>
  </si>
  <si>
    <t>HRAZDIČKA,POLSTROVANÁ,ODNÍMATELNÁ</t>
  </si>
  <si>
    <t>PŘÍSLUŠENSTVÍ KE KOČÁRKU ZIPPIE</t>
  </si>
  <si>
    <t>0082364</t>
  </si>
  <si>
    <t>DANSAC NOVALIFE 1 OPEN MINI</t>
  </si>
  <si>
    <t>VÝPUSTNÝ,BÉŽ.+PRŮH.,OTVOR 10-38/50MM,30KS,925-10,926-10</t>
  </si>
  <si>
    <t>0082365</t>
  </si>
  <si>
    <t>VÝPUSTNÝ,BÉŽOVÝ,OTVOR 10-55/70MM,30KS,923-10</t>
  </si>
  <si>
    <t>0082366</t>
  </si>
  <si>
    <t>VÝPUSTNÝ,BÉŽOVÝ,OTVOR 25-55/70MM,30KS,923-25</t>
  </si>
  <si>
    <t>0140714</t>
  </si>
  <si>
    <t>ORTEX 06A ORTÉZA HLEZENNÍHO KLOUBU FIXAČNÍ S TŘEMI DLAHAMI</t>
  </si>
  <si>
    <t>XS/R,XS/L,S/R,S/L,M/R,M/L,L/R,L/L,XL/R,XL/L,XXL/R,XXL/L,XS,S,M,L,XL,XXL</t>
  </si>
  <si>
    <t>0062916</t>
  </si>
  <si>
    <t>ORTEX 025 ORTÉZA PRO KOREKCI AC LUXACE</t>
  </si>
  <si>
    <t>I./R, I./L, II./R, II./L</t>
  </si>
  <si>
    <t>0140559</t>
  </si>
  <si>
    <t>ORTEX 05A ORTÉZA KOLENNÍHO KLOUBU FIXAČNÍ S FLEXÍ 20° - JEDNODÍLNÁ</t>
  </si>
  <si>
    <t>0003956</t>
  </si>
  <si>
    <t>ORTEX 05 DLAHA KOLENNÍHO KLOUBU FIXAČNÍ S FLEXÍ 20°</t>
  </si>
  <si>
    <t>0093903</t>
  </si>
  <si>
    <t>ORTEX 04K AKTIVNÍ KOLENNÍ ÚPLETOVÁ BANDÁŽ</t>
  </si>
  <si>
    <t>0093134</t>
  </si>
  <si>
    <t>ORTEX 04G BANDÁŽ KOLENNÍ S VÝZTUHOU OTVORU PATELY</t>
  </si>
  <si>
    <t>0093133</t>
  </si>
  <si>
    <t>ORTEX 04F ORTÉZA KOLEN. KLOUBU LÉČEBNÁ S KLOUBY PRO MEDIALIZACI PATELY</t>
  </si>
  <si>
    <t>0136150</t>
  </si>
  <si>
    <t>ORTÉZA HLEZENNÍHO KLOUBU RIGIDNÍ, PNEUMATICKÁ AT53005</t>
  </si>
  <si>
    <t>4 VELIKOSTI, VÝŠKA 43 CM</t>
  </si>
  <si>
    <t>0136149</t>
  </si>
  <si>
    <t>ORTÉZA HLEZENNÍHO KLOUBU PNEUMATICKÁ, NASTAVITELNÁ AT53004</t>
  </si>
  <si>
    <t>4 VELIKOSTI, VÝŠKA 35 CM</t>
  </si>
  <si>
    <t>0136148</t>
  </si>
  <si>
    <t>ORTÉZA HLEZENNÍHO KLOUBU PNEUMATICKÁ, NASTAVITELNÁ AT53003</t>
  </si>
  <si>
    <t>5 VELIKOSTI, VÝŠKA 43 CM</t>
  </si>
  <si>
    <t>0136147</t>
  </si>
  <si>
    <t>ORTÉZA KOLENNÍ DLOUHÁ S NASTAVITELNÝM KLOUBEM AT53002</t>
  </si>
  <si>
    <t>NASTAVITELNÝ KLOUB, DÉLKA 42-68,5 CM, PEVNÁ FIXACE, UNIVERZ. VELIKOST</t>
  </si>
  <si>
    <t>0136146</t>
  </si>
  <si>
    <t>ORTÉZA KOLENNÍ DLOUHÁ S NASTAVITELNÝM KLOUBEM JABA AT53001</t>
  </si>
  <si>
    <t>NASTAVITELNÝ KLOUB, DÉLKA 54-70 CM, PEVNÁ FIXACE, UNIVERZ. VELIKOST</t>
  </si>
  <si>
    <t>RESOUND, LINX 2, LS7MIH</t>
  </si>
  <si>
    <t>RESOUND, LINX 2, LS5MIH</t>
  </si>
  <si>
    <t>0005983</t>
  </si>
  <si>
    <t>PROPÍNACÍ S VÝZTUHOU</t>
  </si>
  <si>
    <t>FAKTO+</t>
  </si>
  <si>
    <t>ČTYŘKOLOVÉ CHODÍTKO, SEDÁTKO A KOŠÍK, MADLA 81-95 CM, ŠÍŘE 58 CM NOSNOST 130 KG</t>
  </si>
  <si>
    <t>TAIMA M-ECO</t>
  </si>
  <si>
    <t>ČTYŘKOLOVÉ CHODÍTKO SE SEDÁTKEM A TAŠKOU, MADLA 79-95 CM, NOSNOST 150 KG</t>
  </si>
  <si>
    <t>0081408</t>
  </si>
  <si>
    <t>10X10CM,4 VRSTVY,NETKANÝ TEXTIL,2KS</t>
  </si>
  <si>
    <t>TAIMA M-GT</t>
  </si>
  <si>
    <t>LEHKÉ ČTYŘKOLOVÉ CHODÍTKO SE SEDÁTKEM A TAŠKOU, MADLA 79-95 CM, NOSNOST 150 KG</t>
  </si>
  <si>
    <t>0135591</t>
  </si>
  <si>
    <t>OPĚRKA HLAVY , ODNÍMATELNÁ</t>
  </si>
  <si>
    <t>PŘÍSLUŠENSTVÍ ELEKTRICKÉHO VOZÍKU MINKO</t>
  </si>
  <si>
    <t>0135590</t>
  </si>
  <si>
    <t>OPORA PAHÝLU PRO NÍZKOU AMPUTACI</t>
  </si>
  <si>
    <t>0135589</t>
  </si>
  <si>
    <t>ZIMNÍ VYCHÁZKOVÁ-ZIMNÍ KOTNÍČKOVÁ 013, VEL. 23-34</t>
  </si>
  <si>
    <t>0078919</t>
  </si>
  <si>
    <t>PÁS LEDVINOVÝ - TYP 406</t>
  </si>
  <si>
    <t>PÁS BEDERNÍ LEDVINOVÝ</t>
  </si>
  <si>
    <t>0093289</t>
  </si>
  <si>
    <t>JAY EASY FLUID</t>
  </si>
  <si>
    <t>0078343</t>
  </si>
  <si>
    <t>BANDÁŽ PRO FIXACI KLÍČNÍ KOSTI - 451</t>
  </si>
  <si>
    <t>0078909</t>
  </si>
  <si>
    <t>LÍMEC KRČNÍ ANATOMICKÝ - TYP 102</t>
  </si>
  <si>
    <t>LÍMEC MĚKKÝ, ANATOMICKY TVAROVANÝ</t>
  </si>
  <si>
    <t>0078950</t>
  </si>
  <si>
    <t>ORTÉZA KRČNÍ - TYP 112</t>
  </si>
  <si>
    <t>SCHANZŮV KRČNÍ LÍMEC</t>
  </si>
  <si>
    <t>0078908</t>
  </si>
  <si>
    <t>LÍMEC KRČNÍ ANATOMICKÝ - TYP 101</t>
  </si>
  <si>
    <t>LÍMEC KRČNÍ, ANATOMICKY TVAROVANÝ</t>
  </si>
  <si>
    <t>LETNÍ SANDÁLOVÁ VYCHÁZKOVÁ 011PV, VEL. 18-34</t>
  </si>
  <si>
    <t>0011571</t>
  </si>
  <si>
    <t>LETNÍ SANDÁLOVÁ VYCHÁZKOVÁ 011PV, VEL. 35-41</t>
  </si>
  <si>
    <t>0081455</t>
  </si>
  <si>
    <t>0080574</t>
  </si>
  <si>
    <t>0081461</t>
  </si>
  <si>
    <t>KRYTÍ ALUMINIZOVANÉ METALLINE</t>
  </si>
  <si>
    <t>0081460</t>
  </si>
  <si>
    <t>8X10CM,10KS</t>
  </si>
  <si>
    <t>0081747</t>
  </si>
  <si>
    <t>KRYTÍ S AKTIVNÍM UHLÍM A STŘÍBREM VLIWAKTIV AG SAV</t>
  </si>
  <si>
    <t>10X10CM,SAVÁ KOMPRESE,10KS</t>
  </si>
  <si>
    <t>0081745</t>
  </si>
  <si>
    <t>KRYTÍ S AKTIVNÍM UHLÍM A STŘÍBREM VLIWAKTIV AG</t>
  </si>
  <si>
    <t>0081743</t>
  </si>
  <si>
    <t>6,5X10CM,10KS</t>
  </si>
  <si>
    <t>0081110</t>
  </si>
  <si>
    <t>KRYTÍ S AKTIVNÍM UHLÍM VLIWAKTIV</t>
  </si>
  <si>
    <t>10X10,SAVÉ JÁDRO S NEPROPUSTNOU FÓLIÍ,20KS</t>
  </si>
  <si>
    <t>RESOUND, ONE, RT588-DWC</t>
  </si>
  <si>
    <t>SLUCHADLO PBTE, DOBÍJECÍ, 12 KANÁLŮ, WIRELESS, MFI, ANDROID STREAMING</t>
  </si>
  <si>
    <t>RESOUND, ONE, RT562-DRW</t>
  </si>
  <si>
    <t>RESOUND, ONE, RT462-DRW</t>
  </si>
  <si>
    <t>0023657</t>
  </si>
  <si>
    <t>OPĚRKA HLAVY KOMFORTNÍ</t>
  </si>
  <si>
    <t>0023656</t>
  </si>
  <si>
    <t>OPĚRKA TÝLOVÁ NASTAVITELNÁ</t>
  </si>
  <si>
    <t>0023654</t>
  </si>
  <si>
    <t>0022649</t>
  </si>
  <si>
    <t>0022648</t>
  </si>
  <si>
    <t>PÁČKA PRO NASTAVENÍ ÚHLU SEDU UŽIVATELEM (RC)</t>
  </si>
  <si>
    <t>0022646</t>
  </si>
  <si>
    <t>KOLEČKO STABILIZAČNÍ,VČETNĚ POMŮCKY PRO NAKLOPENÍ</t>
  </si>
  <si>
    <t>0022644</t>
  </si>
  <si>
    <t>OPĚRKA NOHY PRO AMPUTÁŘE</t>
  </si>
  <si>
    <t>0022643</t>
  </si>
  <si>
    <t>STUPAČKY ÚHLOVĚ A HLOUBKOVĚ STAVITELNÉ (RC)</t>
  </si>
  <si>
    <t>0023651</t>
  </si>
  <si>
    <t>BREEZY EMINEO</t>
  </si>
  <si>
    <t>0140561</t>
  </si>
  <si>
    <t>ORTEX 07H ORTÉZA ZÁPĚSTÍ FIXAČNÍ - UNIVERZÁLNÍ</t>
  </si>
  <si>
    <t>I./22, II./22, I./28, II./28</t>
  </si>
  <si>
    <t>0140560</t>
  </si>
  <si>
    <t>ORTEX 07G ORTÉZA ZÁPĚSTÍ ÚPLETOVÁ S VÝZTUHOU</t>
  </si>
  <si>
    <t>XS/L, XS/R, S/L, S/R, M/L, M/R, L/L, L/R, XL/L, XL/R, XXL/L, XXL/R</t>
  </si>
  <si>
    <t>0006586</t>
  </si>
  <si>
    <t>ORTEX 07 FIXAČNÍ ORTÉZA ZÁPĚSTÍ</t>
  </si>
  <si>
    <t>DÉLKA 28CM / PRAVÁ, I., II., III., IV., V.</t>
  </si>
  <si>
    <t>0006585</t>
  </si>
  <si>
    <t>DÉLKA 28CM / LEVÁ, I., II., III., IV., V.</t>
  </si>
  <si>
    <t>0006584</t>
  </si>
  <si>
    <t>DÉLKA 22CM / PRAVÁ, I., II., III., IV., V.</t>
  </si>
  <si>
    <t>0006583</t>
  </si>
  <si>
    <t>DÉLKA 22CM / LEVÁ, I., II., III., IV., V.</t>
  </si>
  <si>
    <t>0006582</t>
  </si>
  <si>
    <t>DÉLKA 17CM / PRAVÁ, I., II., III., IV., V.</t>
  </si>
  <si>
    <t>0006581</t>
  </si>
  <si>
    <t>DÉLKA 17CM / LEVÁ, I., II., III., IV., V.</t>
  </si>
  <si>
    <t>0140715</t>
  </si>
  <si>
    <t>ORTEX 06G ORTÉZA HLEZENNÍHO KLOUBU STAVITELNÁ - TYP WALKER</t>
  </si>
  <si>
    <t>0140637</t>
  </si>
  <si>
    <t>ORTEX 06F ORTÉZA HLEZENNÍHO KLOUBU RIGIDNÍ</t>
  </si>
  <si>
    <t>S-DLOUHÁ, M-DLOUHÁ, L-DLOUHÁ, S-KRÁTKÁ, M-KRÁTKÁ, L-KRÁTKÁ</t>
  </si>
  <si>
    <t>0023832</t>
  </si>
  <si>
    <t>ORTÉZA PÁNEVNÍ SYMP 100G</t>
  </si>
  <si>
    <t>V.OBV.BOKY S-86-95CM,M-96-105CM,L-106-115CM,XL-116-125CM,XXL-126-135</t>
  </si>
  <si>
    <t>0093949</t>
  </si>
  <si>
    <t>BANDÁŽ ŽEBERNÍ FIXAČNÍ 100HR</t>
  </si>
  <si>
    <t>OBVOD HRUDNÍKU S-70-80CM,M-81-90CM,L-91-100CM,XL-101-110CM,XXL-111-120CM</t>
  </si>
  <si>
    <t>0078146</t>
  </si>
  <si>
    <t>PÁS BŘIŠNÍ KÝLNÍ ROVNÝ SNÍŽEK 100H</t>
  </si>
  <si>
    <t>VEL.OBV.PASU S-65-75CM,M-76-85CM,L-86-95CM,XL-96-105CM,XXL-106-115CM</t>
  </si>
  <si>
    <t>0093950</t>
  </si>
  <si>
    <t>PÁS BŘIŠNÍ KÝLNÍ 100BR</t>
  </si>
  <si>
    <t>DO 115 CM</t>
  </si>
  <si>
    <t>4000070</t>
  </si>
  <si>
    <t>TECHNOLOGIE KRUHOVÉHO PLETENÍ, MATERIÁL MIN. S 20 % BAVLNY; 2 PÁRY / 1 ROK</t>
  </si>
  <si>
    <t>DER, ANG</t>
  </si>
  <si>
    <t>4000069</t>
  </si>
  <si>
    <t>CARPAFORM</t>
  </si>
  <si>
    <t>ORTÉZA ZÁPĚSTNÍ S PEVNOU FIXACÍ A TVAROVATELNOU DLAHOU</t>
  </si>
  <si>
    <t>WRIST WRAP</t>
  </si>
  <si>
    <t>ELASTICKÁ ZÁPĚSTNÍ ZPEVŇUJÍCÍ BANDÁŽ</t>
  </si>
  <si>
    <t>RHIZOFORM</t>
  </si>
  <si>
    <t>ORTÉZA PALCE RIGIDNÍ TVAROVATELNÁ</t>
  </si>
  <si>
    <t>1D UROSTOMICKÝ SÁČEK, DĚTI OD 6 MĚSÍCŮ DO 4 LET, PRŮHLEDNÝ, 10-35MM, 18712</t>
  </si>
  <si>
    <t>1D VÝP. STOM. SÁČEK, DĚTI OD 6 MĚS. DO 4 LET, PRŮHLEDNÝ, 0-35MM, MIDI, 18711</t>
  </si>
  <si>
    <t>1D UROSTOMICKÝ SÁČEK, DĚTI OD 6 MĚSÍCŮ DO 4 LET, NEUT. ŠEDÝ, 10-35MM, 18713</t>
  </si>
  <si>
    <t>0018124</t>
  </si>
  <si>
    <t>PODNOŽKY POLOHOVACÍ (RC)</t>
  </si>
  <si>
    <t>0018122</t>
  </si>
  <si>
    <t>ZERENA9 ITC BERNAFON ZTRÁTY DO 100 DB</t>
  </si>
  <si>
    <t>ZERENA9 CIC BERNAFON ZTRÁTY DO 85 DB</t>
  </si>
  <si>
    <t>ZERENA9 IIC BERNAFON ZTRÁTY DO 85 DB</t>
  </si>
  <si>
    <t>ZERENA7 ITE FS BERNAFON ZTRÁTY DO 100 DB</t>
  </si>
  <si>
    <t>0136400</t>
  </si>
  <si>
    <t>CHODÍTKO ČTYŘKOLOVÉ SKLÁDACÍ AT51111</t>
  </si>
  <si>
    <t>ODLEHČENÉ,NASTAVITELNÉ 86-96CM,SEDÁTKO,NOSNOST 136KG</t>
  </si>
  <si>
    <t>0087451</t>
  </si>
  <si>
    <t>80X90CM,SAVÉ JÁDRO 60X90CM,1840ML,30KS</t>
  </si>
  <si>
    <t>0087450</t>
  </si>
  <si>
    <t>80X170CM,SAVÉ JÁDRO 60X90CM,1935ML,30KS</t>
  </si>
  <si>
    <t>BERLE FRANCOUZSKÁ DURALOVÁ DĚTSKÁ MĚKČENÁ - ELLA</t>
  </si>
  <si>
    <t>0087449</t>
  </si>
  <si>
    <t>PODLOŽKY ABSORPČNÍ ATTENDS COVER DRI SUPER</t>
  </si>
  <si>
    <t>60X90CM,1620ML,50KS</t>
  </si>
  <si>
    <t>0087448</t>
  </si>
  <si>
    <t>60X90CM,1325ML,30KS</t>
  </si>
  <si>
    <t>0136273</t>
  </si>
  <si>
    <t>PÁS BEDERNÍ VELPEAU VERTÉLIBRE</t>
  </si>
  <si>
    <t>BEDERNÍ PÁS 26CM, S NASTAVITELNOU FIXACÍ TH/L NEBO L/S,VEL.1,2,3,4,5</t>
  </si>
  <si>
    <t>0136272</t>
  </si>
  <si>
    <t>PÁS BEDERNÍ VELPEAU VERTÉLOMB</t>
  </si>
  <si>
    <t>BEDERNÍ PÁS 26CM, S POLOTUHOU BŘIŠNÍ PELOTOU,VEL.1,2,3,4,5</t>
  </si>
  <si>
    <t>0136271</t>
  </si>
  <si>
    <t>PÁS BEDERNÍ VELPEAU DORSALIBRE</t>
  </si>
  <si>
    <t>BEDERNÍ PÁS 26CM, 4 ODNÍMATELNÉ VÝZTUŽE-TUHÁ/PRUŽNÁ,VEL.1,2,3</t>
  </si>
  <si>
    <t>0081554</t>
  </si>
  <si>
    <t>20X30CM,NEBĚLENÁ,5KG</t>
  </si>
  <si>
    <t>0080707</t>
  </si>
  <si>
    <t>40X60CM,NEBĚLENÁ,5KG</t>
  </si>
  <si>
    <t>0080706</t>
  </si>
  <si>
    <t>40X60CM,BĚLENÁ,5KG</t>
  </si>
  <si>
    <t>0081042</t>
  </si>
  <si>
    <t>VATA BUNIČITÁ DĚLENÁ ZELLETTEN-TAMPONY</t>
  </si>
  <si>
    <t>40X50MM,2ROLE,1000KS</t>
  </si>
  <si>
    <t>0022303</t>
  </si>
  <si>
    <t>BLATNÍK S PODRUČKOU PŘESTAVITELNOU,PŘIŠROUBOVANOU (RC)</t>
  </si>
  <si>
    <t>0135544</t>
  </si>
  <si>
    <t>VOZÍK ELEKTRICKÝ FOREST 3 SU</t>
  </si>
  <si>
    <t>ŠÍŘE 40-50CM,STAVĚCÍ,ANAT.POLSTROVÁNÍ,OPĚRKA HLAVY,EL.NAST.ZÁD.OPĚRKY,NOSN.130KG</t>
  </si>
  <si>
    <t>PANTHERA X</t>
  </si>
  <si>
    <t>SÍŘE SEDU 33-45 CM, KARBONOVÝ ZŮŽENÝ RÁM, VŠESTRANNĚ NASTAV. HMOTNOST 6 KG</t>
  </si>
  <si>
    <t>PANTHERA U3 LIGHT</t>
  </si>
  <si>
    <t>SÍŘE SEDU 30-45 CM, VELMI LEHKÝ, AKTIVNÍ, ZŮŽENÝ RÁM, VŠESTRANNĚ NASTAVITELNÝ</t>
  </si>
  <si>
    <t>PANTHERA U3</t>
  </si>
  <si>
    <t>9990197</t>
  </si>
  <si>
    <t>PANTHERA S3 SWING</t>
  </si>
  <si>
    <t>SÍŘE SEDU 30-45 CM, VELMI LEHKÝ, AKTIVNÍ, ZKRÁCENÝ RÁM S ODNÍM. PODNOŽ.</t>
  </si>
  <si>
    <t>PANTHERA S3 LARGE</t>
  </si>
  <si>
    <t>SÍŘE SEDU 39-50 CM, VELMI LEHKÝ, AKTIVNÍ, VŠESTRANNĚ NASTAV. NOSNOST 150 KG</t>
  </si>
  <si>
    <t>PANTHERAS3 SHORT LOW</t>
  </si>
  <si>
    <t>SÍŘE SEDU 30-40CM, VELMI LEHKÝ, SNÍŽENÝ, AKTIVNÍ, VŠESTRANNĚ NASTAVITELNÝ</t>
  </si>
  <si>
    <t>PANTHERA S3</t>
  </si>
  <si>
    <t>SÍŘE SEDU 30-45 CM, VELMI LEHKÝ, AKTIVNÍ, VŠESTRANNĚ NASTAVITELNÝ</t>
  </si>
  <si>
    <t>0135315</t>
  </si>
  <si>
    <t>0135068</t>
  </si>
  <si>
    <t>PELOTY BOČNÍ, PODPAŽNÍ</t>
  </si>
  <si>
    <t>0025605</t>
  </si>
  <si>
    <t>OVLÁDÁNÍ OBRUČÍ JEDNOU RUKOU</t>
  </si>
  <si>
    <t>0019271</t>
  </si>
  <si>
    <t>RUKOJEŤ ODKLOPNÁ K DĚTSKÉMU VOZÍKU</t>
  </si>
  <si>
    <t>0091532</t>
  </si>
  <si>
    <t>LUPA ASFERICKÁ ESCHENBACH ZV. 7X/28,0 DPT.</t>
  </si>
  <si>
    <t>OBJ.Č.: 171067, MOBILENT, ZASOUVACÍ LUPA Z PLASTU, PRŮMĚR 35MM, ČERNÁ</t>
  </si>
  <si>
    <t>0169037</t>
  </si>
  <si>
    <t>FLAIR ACTIVE CONVEX UROSTOMICKÝ SÁČEK</t>
  </si>
  <si>
    <t>PRŮHLEDNÝ, 13-32MM, 10KS, XPNUM713</t>
  </si>
  <si>
    <t>0135134</t>
  </si>
  <si>
    <t>COMBI FRAME:X</t>
  </si>
  <si>
    <t>0136211</t>
  </si>
  <si>
    <t>ORTÉZA DOLNÍ KONČETINY ATTACK 2RA</t>
  </si>
  <si>
    <t>ORTÉZA KOLENNÍ S DVOUOS. KLOUBEM,DYNAMICKÝM PÁSEM, K LÉČBĚ JEDNOSTR.OA</t>
  </si>
  <si>
    <t>0080732</t>
  </si>
  <si>
    <t>1626W, 10 X 12CM, 1KS</t>
  </si>
  <si>
    <t>0091570</t>
  </si>
  <si>
    <t>SYSTÉM GALILEIHO ESCHENBACH NA BLÍZKO ZV. 3X</t>
  </si>
  <si>
    <t>OBJ.Č.: 16363, RIDO-MED, BRÝLE NA BLÍZKO, PRAC. VZD. OD CCA 20CM, PRŮMĚR 54MM</t>
  </si>
  <si>
    <t>0078077</t>
  </si>
  <si>
    <t>ORTÉZA KRČNÍ – LÍMEC FIXAČNÍ S VÝZTUHOU</t>
  </si>
  <si>
    <t>VELIKOST 1-6</t>
  </si>
  <si>
    <t>0062039</t>
  </si>
  <si>
    <t>PELOTY BOČNÍ - PŘÍSLUŠENSTVÍ K VOZÍKU REA CLEMATIS (RC)</t>
  </si>
  <si>
    <t>0005669</t>
  </si>
  <si>
    <t>PODLOŽKY ABSORPČNÍ, 60X60CM,1300ML,25KS</t>
  </si>
  <si>
    <t>0140724</t>
  </si>
  <si>
    <t>ORTÉZA PALCOVÁ KOŽENÁ</t>
  </si>
  <si>
    <t>UNIVERZÁLNÍ PROVEDENÍ PRO PALEC PRAVÉ / LEVÉ RUKY, VELIKOST 1-4</t>
  </si>
  <si>
    <t>PRIMA SMART</t>
  </si>
  <si>
    <t>0023837</t>
  </si>
  <si>
    <t>ORTÉZA PALCOVÁ 0105E</t>
  </si>
  <si>
    <t>VEL.OBV.ZÁP. S-DO 18CM, L-NAD 18CM, PRAVÁ/LEVÁ</t>
  </si>
  <si>
    <t>0023839</t>
  </si>
  <si>
    <t>ORTÉZA ZÁPĚSTÍ 0105DL</t>
  </si>
  <si>
    <t>VEL.OBV.ZÁP.DÉLKA 25CM, S-DO 18CM, L-NAD 18CM, PRAVÁ/LEVÁ</t>
  </si>
  <si>
    <t>0023836</t>
  </si>
  <si>
    <t>ORTÉZA ZÁPĚSTÍ 0105D</t>
  </si>
  <si>
    <t>VEL.OBV.ZÁP.DÉLKA 20CM, S-DO 18CM,L -NAD 18CM, PRAVÁ/LEVÁ</t>
  </si>
  <si>
    <t>0063754</t>
  </si>
  <si>
    <t>ORTÉZA LOKETNÍ S EPICONDYLÁRNÍ PÁSKOU SNÍŽEK 103L</t>
  </si>
  <si>
    <t>VEL.LOKET S-22-24CM, M-25-26CM, L-27-28CM, XL-29-30, XXL-31-32CM</t>
  </si>
  <si>
    <t>STERILNÍ, POTAHOVANÝ KATETR, CH 10, 9 CM, 30 KS</t>
  </si>
  <si>
    <t>ŠÍŘE SEDU 56 A 60 CM, ZESÍLENÉ POSTRANICE, NOSNOST 170 KG</t>
  </si>
  <si>
    <t>0023828</t>
  </si>
  <si>
    <t>ORTÉZA RAMENNÍ 107A</t>
  </si>
  <si>
    <t>VEL.S-80-90CM,M-91-100CM,L-101-110CM,XL-111-120CM,XXL-121-130CM,PR/LE</t>
  </si>
  <si>
    <t>0078145</t>
  </si>
  <si>
    <t>NÁKRČNÍK ANATOMICKÝ SNÍŽEK 109C</t>
  </si>
  <si>
    <t>VEL.DÉLKA 45 A 50CM, VÝŠKA 7,8,9,10CM</t>
  </si>
  <si>
    <t>0078144</t>
  </si>
  <si>
    <t>NÁKRČNÍK ANATOMICKÝ SNÍŽEK 109B</t>
  </si>
  <si>
    <t>0023835</t>
  </si>
  <si>
    <t>ORTÉZA-NÁKRČNÍK ANATOMICKÝ 109A</t>
  </si>
  <si>
    <t>VEL. DÉLKA 45 A 50 CM, VÝŠKA 7,8,9,10 CM</t>
  </si>
  <si>
    <t>0063753</t>
  </si>
  <si>
    <t>PÁS TĚHOTENSKÝ SNÍŽEK 100T</t>
  </si>
  <si>
    <t>0011462</t>
  </si>
  <si>
    <t>ORTEX 022 ORTÉZA PRSTŮ RUKY RIGIDNÍ 2.-4. PRST</t>
  </si>
  <si>
    <t>I., II.</t>
  </si>
  <si>
    <t>0078808</t>
  </si>
  <si>
    <t>ORTEX 021 ORTÉZA PODPŮRNÁ A REHABILITAČNÍ ZÁPĚSTÍ RUKY</t>
  </si>
  <si>
    <t>0011460</t>
  </si>
  <si>
    <t>ORTEX 011E ORTÉZA BEDERNÍ TL ZPEVŇUJÍCÍ, ELASTICKÁ</t>
  </si>
  <si>
    <t>S, M, L, XL, XXL</t>
  </si>
  <si>
    <t>0011459</t>
  </si>
  <si>
    <t>ORTEX 011D ORTÉZA BEDERNÍ LS ZPEVŇUJÍCÍ, ELASTICKÁ</t>
  </si>
  <si>
    <t>0078095</t>
  </si>
  <si>
    <t>ORTEX 011C ORTÉZA BEDERNÍ HE HYPEREXTENSION</t>
  </si>
  <si>
    <t>0078094</t>
  </si>
  <si>
    <t>ORTEX 011B ORTÉZA BEDERNÍ TL TORACOLUMBAL</t>
  </si>
  <si>
    <t>0078093</t>
  </si>
  <si>
    <t>ORTEX 011A ORTÉZA BEDERNÍ LS LUMBOSACRAL</t>
  </si>
  <si>
    <t>0078090</t>
  </si>
  <si>
    <t>ORTEX 010 POLOHOVATELNÁ ORTÉZA BÉRCE A STEHNA</t>
  </si>
  <si>
    <t>0063910</t>
  </si>
  <si>
    <t>ORTEX 09A ABDUKČNÍ DLAHA RAMENNÍHO KLOUBU VZDUCHOVÁ</t>
  </si>
  <si>
    <t>0022821</t>
  </si>
  <si>
    <t>ORTEX 09 ABDUKČNÍ DLAHA RAMENNÍHO KLOUBU - POLOHOVATELNÁ</t>
  </si>
  <si>
    <t>0081794</t>
  </si>
  <si>
    <t>0063624</t>
  </si>
  <si>
    <t>PÁSKA INFRAPATELLÁRNÍ PATELA</t>
  </si>
  <si>
    <t>793137540000 S PELOTOU, VELIKOST UNIVERZÁLNÍ</t>
  </si>
  <si>
    <t>0045167</t>
  </si>
  <si>
    <t>0045169</t>
  </si>
  <si>
    <t>0136424</t>
  </si>
  <si>
    <t>CIRCAID JUXTAFIT PREMIUM - NÁVLEK NA CHODIDLO A KOTNÍK</t>
  </si>
  <si>
    <t>0136425</t>
  </si>
  <si>
    <t>CIRCAID JUXTAFIT ESSENTIALS - NÁVLEK NA PAŽI</t>
  </si>
  <si>
    <t>06.04.01.01</t>
  </si>
  <si>
    <t>0011529</t>
  </si>
  <si>
    <t>BERLE FRANCOUZSKÁ DĚTSKÁ JH-01DS</t>
  </si>
  <si>
    <t>ODLEHČENÁ, STAVITELNÉ PŘEDLOKTÍ, NOSNOST 75KG</t>
  </si>
  <si>
    <t>0011421</t>
  </si>
  <si>
    <t>BERLE FRANCOUZSKÁ JH-01S</t>
  </si>
  <si>
    <t>VYMĚKČENÉ DRŽADLO, VÝŠKA DRŽADLA NASTAVITELNÁ 950-1175 MM, NOSNOST 140KG</t>
  </si>
  <si>
    <t>0021936</t>
  </si>
  <si>
    <t>ZN.JASPER, VÝŠKA 23 CM, VEL. XL, XXL</t>
  </si>
  <si>
    <t>0011420</t>
  </si>
  <si>
    <t>BERLE FRANCOUZSKÁ JH-89</t>
  </si>
  <si>
    <t>ODLEHČENÁ, VÝŠKA DRŽADLA NASTAVITELNÁ 950-1190 MM, NOSNOST 130KG</t>
  </si>
  <si>
    <t>PHONAK VITUS+ ITE-10 NW O</t>
  </si>
  <si>
    <t>0093203</t>
  </si>
  <si>
    <t>CHODÍTKO S OPĚRNOU DESKOU AU-07</t>
  </si>
  <si>
    <t>NASTAVITELNÁ VÝŠKA DESKY 84-131CM, KOLEČKA 125MM, NOSNOST 130KG</t>
  </si>
  <si>
    <t>0135020</t>
  </si>
  <si>
    <t>STUPAČKA SPOJENÁ, HL. A ÚHL. NASTAVITELNÁ - PŘÍSLUŠENSTVÍ K VOZ. ACTION 3,4 (RC)</t>
  </si>
  <si>
    <t>0135019</t>
  </si>
  <si>
    <t>PODNOŽKA PRO AMPUTÁŘE - PŘÍSLUŠENSTVÍ K VOZÍKŮM ACTION 3,4 (RC)</t>
  </si>
  <si>
    <t>0135017</t>
  </si>
  <si>
    <t>OPĚRKA ZAD LÁMACÍ - PŘÍSLUŠENSTVÍ K VOZÍKŮM ACTION 3,4 (RC)</t>
  </si>
  <si>
    <t>0093259</t>
  </si>
  <si>
    <t>0135296</t>
  </si>
  <si>
    <t>OVLÁDÁNÍ VOZÍKU MINIJOYSTICKEM, PRSTEM, JAZYKEM</t>
  </si>
  <si>
    <t>0136293</t>
  </si>
  <si>
    <t>ORTÉZA KOTNÍKU CELLACARE TARSOTEC</t>
  </si>
  <si>
    <t>STABILIZACE A OCHRANA HLEZENNÍHO KLOUBU,PRAVÁ/LEVÁ,VEL.1,2</t>
  </si>
  <si>
    <t>0171994</t>
  </si>
  <si>
    <t>KRYTÍ NEADHEZIVNÍ HYDROKOLOIDNÍ LOMATUELL PRO</t>
  </si>
  <si>
    <t>STERILNÍ,S MASTÍ A HYDROKOLOIDEM,5X5CM,10KS</t>
  </si>
  <si>
    <t>0171683</t>
  </si>
  <si>
    <t>STERILNÍ,S MASTÍ A HYDROKOLOIDEM,10X10CM,10KS</t>
  </si>
  <si>
    <t>0136487</t>
  </si>
  <si>
    <t>MY-LOO</t>
  </si>
  <si>
    <t>NÁSTAVEC NA WC S ÚCHYTY ETAC, S VÍKEM, VÝŠKA 6 NEBO 10 CM</t>
  </si>
  <si>
    <t>0136486</t>
  </si>
  <si>
    <t>NÁSTAVEC NA WC S ÚCHYTY ETAC, BEZ VÍKA, VÝŠKA 6 NEBO 10 CM</t>
  </si>
  <si>
    <t>0136212</t>
  </si>
  <si>
    <t>COL200 STIFF PLASTIC COLLAR</t>
  </si>
  <si>
    <t>PEVNÝ KRČNÍ LÍMEC SE SUCHÝM ZIPEM MODEL PHILADELPHIA COL200</t>
  </si>
  <si>
    <t>0169040</t>
  </si>
  <si>
    <t>WELLAND STOMICKÝ PÁSEK</t>
  </si>
  <si>
    <t>VEL. 145CM, 1KS, XBLTL01</t>
  </si>
  <si>
    <t>0169039</t>
  </si>
  <si>
    <t>VEL. 120CM, 1KS, XBLTS01</t>
  </si>
  <si>
    <t>0130014</t>
  </si>
  <si>
    <t>S PODLOŽKOU 98MM, VEL. 72-102CM, XBLT098, 100-160CM, XBLT198, 1KS</t>
  </si>
  <si>
    <t>0130013</t>
  </si>
  <si>
    <t>S PODLOŽKOU 92MM, VEL. 72-102CM, XBLT092, 100-160CM, XBLT192, 1KS</t>
  </si>
  <si>
    <t>0130012</t>
  </si>
  <si>
    <t>S PODLOŽKOU 83MM,  VEL. 72-102CM, XBLT082, 100-160CM, XBLT182, 1KS</t>
  </si>
  <si>
    <t>0015915</t>
  </si>
  <si>
    <t>EPITÉZA PRSNÍ SYMPHONY 508</t>
  </si>
  <si>
    <t>0015917</t>
  </si>
  <si>
    <t>EPITÉZA PRSNÍ PARTIAL 531</t>
  </si>
  <si>
    <t>0171772</t>
  </si>
  <si>
    <t>AURUM UROSTOMICKÝ SÁČEK 2D</t>
  </si>
  <si>
    <t>BÉŽOVÝ, KROUŽEK 55MM, XMH2U155, 10KS</t>
  </si>
  <si>
    <t>0021651</t>
  </si>
  <si>
    <t>L - LEVÁ, PRAVÁ</t>
  </si>
  <si>
    <t>0021650</t>
  </si>
  <si>
    <t>M - LEVÁ, PRAVÁ</t>
  </si>
  <si>
    <t>0171137</t>
  </si>
  <si>
    <t>RESOUND, LINX 2, LS562-DRW</t>
  </si>
  <si>
    <t>0171138</t>
  </si>
  <si>
    <t>RESOUND, LINX 2, LS561-DRW</t>
  </si>
  <si>
    <t>LETNÍ SANDÁLOVÁ VYCHÁZKOVÁ 011S, VEL. 35-41</t>
  </si>
  <si>
    <t>0140588</t>
  </si>
  <si>
    <t>PROTECT.ST PIN</t>
  </si>
  <si>
    <t>KOLENNÍ ORTÉZA ROZEPÍNACÍ</t>
  </si>
  <si>
    <t>LETNÍ SANDÁLOVÁ VYCHÁZKOVÁ 011V, VEL. 18-34</t>
  </si>
  <si>
    <t>LETNÍ SANDÁLOVÁ VYCHÁZKOVÁ 011V, VEL. 35-41</t>
  </si>
  <si>
    <t>LETNÍ SANDÁLOVÁ VYCHÁZKOVÁ 011NV, VEL. 18-34</t>
  </si>
  <si>
    <t>LETNÍ SANDÁLOVÁ VYCHÁZKOVÁ 011NV, VEL. 35-41</t>
  </si>
  <si>
    <t>LETNÍ SANDÁLOVÁ VYCHÁZKOVÁ 011N, VEL. 18-34</t>
  </si>
  <si>
    <t>LETNÍ SANDÁLOVÁ VYCHÁZKOVÁ 011N, VEL. 35-41</t>
  </si>
  <si>
    <t>0140470</t>
  </si>
  <si>
    <t>BERLE PODPAŽNÍ DURALOVÁ CA 802 L</t>
  </si>
  <si>
    <t>NASTAVITELNÁ VÝŠKA BERLE I MADLA, VYMĚKČENÁ PODPAŽNÍ OPĚRKA, NOSNOST DO 100 KG</t>
  </si>
  <si>
    <t>0136399</t>
  </si>
  <si>
    <t>ORTÉZA RAMENNÍHO KLOUBU AT04004</t>
  </si>
  <si>
    <t>PRAVÁ, OTEVŘENÁ ŠPICE, II. KT, VEL. S NORMAL - XXL LONG</t>
  </si>
  <si>
    <t>0022865</t>
  </si>
  <si>
    <t>BANDÁŽ KOLENE NEOPRENOVÁ S VÝZTUŽÍ KO - 3</t>
  </si>
  <si>
    <t>VEL. S, M, L, XL, NEOPREN, 2 BOČNÍ DVOUOSÉ KOVOVÉ DLAHY, ROZEPINATELNÁ</t>
  </si>
  <si>
    <t>0172130</t>
  </si>
  <si>
    <t>PHONAK BOLERO B30-SP</t>
  </si>
  <si>
    <t>0022857</t>
  </si>
  <si>
    <t>BANDÁŽ KOLENE NEOPRENOVÁ KO - 2</t>
  </si>
  <si>
    <t>VEL. S, M, L, XL, XXL, NEOPREN + FROTÉ, CELOROZEPINATELNÁ</t>
  </si>
  <si>
    <t>0022866</t>
  </si>
  <si>
    <t>BANDÁŽ KOLENE NEOPRENOVÁ KO - 1</t>
  </si>
  <si>
    <t>VEL. XS/S, M/L, NEOPREN, ODNÍMATELNÁ PELOTA</t>
  </si>
  <si>
    <t>0022864</t>
  </si>
  <si>
    <t>BANDÁŽ KOTNÍKU NEOPRENOVÁ ČL - 2</t>
  </si>
  <si>
    <t>VEL. XS/S, M/L, XL, NEOPREN + FROTÉ, OSMIČKOVÝ TAH</t>
  </si>
  <si>
    <t>0022858</t>
  </si>
  <si>
    <t>BANDÁŽ KOTNÍKU NEOPRENOVÁ ČL - 1</t>
  </si>
  <si>
    <t>VEL. XS/S, M/L, XL, NEOPREN + FROTÉ, CELOROZEPINATELNÁ</t>
  </si>
  <si>
    <t>0022873</t>
  </si>
  <si>
    <t>PÁS BEDERNÍ NEOPRENOVÝ S VÝZTUŽÍ PA - 2</t>
  </si>
  <si>
    <t>VEL. XXS/XS, S/M, L, XL, XXL, ZÁHŘEVNÝ, NEOPREN + FROTÉ, 4 KOVOVÉ VÝZTUHY</t>
  </si>
  <si>
    <t>0022859</t>
  </si>
  <si>
    <t>PÁS BEDERNÍ NEOPRENOVÝ PA - 1</t>
  </si>
  <si>
    <t>VEL. XXS/XS, S/M, L, XL, XXL, ZÁHŘEVNÝ, NEOPREN + FROTÉ</t>
  </si>
  <si>
    <t>0136364</t>
  </si>
  <si>
    <t>PÁS LUMBOSAKRÁLNÍ PA - 726</t>
  </si>
  <si>
    <t>VEL. S, M, L, XL, XXL, XXXL, GUMOTEXTIL, 4 KOVOVÉ DLAHY, ZESÍLENÝ ZÁDOVÝ TAH X</t>
  </si>
  <si>
    <t>0140403</t>
  </si>
  <si>
    <t>GUMOTEXTILNÍ ORTÉZA KOLENE KO - 21</t>
  </si>
  <si>
    <t>VEL. S, M, L, XL, BAVLNĚNÝ ELASTICKÝ ÚPLET, BOČNÍ PRUŽINKOVÉ DLAHY, PELOTA</t>
  </si>
  <si>
    <t>0087656</t>
  </si>
  <si>
    <t>ABRI SOFT</t>
  </si>
  <si>
    <t>PODLOŽKY ABSORPČNÍ,90X180CM SE ZÁLOŽKOU,SAVÉ JÁDRO 60X90CM,2100ML</t>
  </si>
  <si>
    <t>0140937</t>
  </si>
  <si>
    <t>CHODÍTKO ČTYŘBODOVÉ KROKOVACÍ AT02003</t>
  </si>
  <si>
    <t>VÝŠK.NAST,VÁHA 2,75KG,NOSNOST 150KG,INTERIÉROVÉ</t>
  </si>
  <si>
    <t>0140936</t>
  </si>
  <si>
    <t>CHODÍTKO DVOUKOLOVÉ SKLÁDACÍ AT02002</t>
  </si>
  <si>
    <t>VÝŠK.NAST,VÁHA 3KG,NOSNOST 150KG,INTERIÉROVÉ</t>
  </si>
  <si>
    <t>0081122</t>
  </si>
  <si>
    <t>10X10CM,NELEPÍCÍ,10KS</t>
  </si>
  <si>
    <t>0136121</t>
  </si>
  <si>
    <t>DYNAMICKÝ SED - ODPRUŽENÍ SEDU A STUPAČEK (RC)</t>
  </si>
  <si>
    <t>PŘÍSLUŠENSTVÍ PRO POLOHOVACÍ ZAŘÍZENÍ ZIPPIE</t>
  </si>
  <si>
    <t>0136120</t>
  </si>
  <si>
    <t>PÁS HRUDNÍ DYNAMICKÝ ČTYŘBODOVÝ (RC)</t>
  </si>
  <si>
    <t>0136119</t>
  </si>
  <si>
    <t>FIXAČNÍ SANDÁLY - RŮZNÉ VELIKOSTI</t>
  </si>
  <si>
    <t>0136118</t>
  </si>
  <si>
    <t>KLÍN ABDUKČNÍ NASTAVITELNÝ (RC)</t>
  </si>
  <si>
    <t>0011818</t>
  </si>
  <si>
    <t>ZÁVĚS PRO SUCHÉ I MOKRÉ PROSTŘEDÍ S MOŽNOSTÍ NASTAVENÍ DÉLKY</t>
  </si>
  <si>
    <t>PŘÍSLUŠENSTVÍ ZVEDÁKU ELEKTRICKÉHO SUNLIFT</t>
  </si>
  <si>
    <t>0011817</t>
  </si>
  <si>
    <t>SUNLIFT MAJOR (G175)</t>
  </si>
  <si>
    <t>ZVEDÁK ELEKTRICKÝ POJÍZDNÝ NOSNOST 175KG, VÝŠE ZDVIHU 150CM</t>
  </si>
  <si>
    <t>SUNLIFT MIDI (G150)</t>
  </si>
  <si>
    <t>ZVEDÁK ELEKTRICKÝ POJÍZDNÝ NOSNOST 150KG, VÝŠE ZDVIHU 150CM</t>
  </si>
  <si>
    <t>0011816</t>
  </si>
  <si>
    <t>SUNLIFT MINI (G 130)</t>
  </si>
  <si>
    <t>ZVEDÁK ELEKTRICKÝ POJÍZDNÝ NOSNOST 130KG, VÝŠE ZDVIHU 150CM</t>
  </si>
  <si>
    <t>SUNLIFT MICRO (MICRO)</t>
  </si>
  <si>
    <t>0080977</t>
  </si>
  <si>
    <t>GÁZA HYDROFILNÍ SKLÁDANÁ KOMPRESY</t>
  </si>
  <si>
    <t>10X10CM,8 VRSTEV,STERILNÍ,100KS</t>
  </si>
  <si>
    <t>0080258</t>
  </si>
  <si>
    <t>10X10CM,8 VRSTEV,STERILNÍ,2KS</t>
  </si>
  <si>
    <t>0080976</t>
  </si>
  <si>
    <t>GÁZA HYDROFILNÍ SKLÁDANÁ KOMPRESY STERILNÍ</t>
  </si>
  <si>
    <t>9X7,5CM,8 VRSTEV,50KS</t>
  </si>
  <si>
    <t>0019527</t>
  </si>
  <si>
    <t>9X7,5CM,8 VRSTEV,2KS</t>
  </si>
  <si>
    <t>135,00</t>
  </si>
  <si>
    <t>0025602</t>
  </si>
  <si>
    <t>VOZÍK MECHANICKÝ ODLEHČENÝ ERGO 305</t>
  </si>
  <si>
    <t>SED.Š.41,43,46CM DO 120KG,PRODYŠ.POT.ERGONOM.SED.RYCHLOUP.OSY,LAM.ZÁDA</t>
  </si>
  <si>
    <t>0080975</t>
  </si>
  <si>
    <t>0019526</t>
  </si>
  <si>
    <t>0080974</t>
  </si>
  <si>
    <t>0140332</t>
  </si>
  <si>
    <t>BANDÁŽ KLAVIKULÁRNÍ 034</t>
  </si>
  <si>
    <t>034</t>
  </si>
  <si>
    <t>0041543</t>
  </si>
  <si>
    <t>SLUCHADLO ZÁVĚSNÉ DIGITÁLNÍ</t>
  </si>
  <si>
    <t>EXTREME 121 BERNAFON ZTRÁTY DO 120 DB</t>
  </si>
  <si>
    <t>0171795</t>
  </si>
  <si>
    <t>SLUCHADLO CICX DIGITÁLNÍ 9-KANÁLOVÉ AŽ 4 PROGRAMY BEZDRÁTOVÉ</t>
  </si>
  <si>
    <t>NEVARA 1 CICX BERNAFON ZTRÁTY DO 80DB</t>
  </si>
  <si>
    <t>0171793</t>
  </si>
  <si>
    <t>NEVARA 1 ITC BERNAFON ZTRÁTY DO 85DB</t>
  </si>
  <si>
    <t>0171791</t>
  </si>
  <si>
    <t>SLUCHADLO ZVUKOVODOVÉ DIGITÁLNÍ 9-KANÁLOVÉ BEZDRÁTOVÉ AŽ 4 PROGRAMY</t>
  </si>
  <si>
    <t>NEVARA 1 ITED BERNAFON ZTRÁTY DO 90DB</t>
  </si>
  <si>
    <t>0171790</t>
  </si>
  <si>
    <t>NEVARA 1 NANO RITE BTE BERNAFON ZTRÁTY DO 95DB</t>
  </si>
  <si>
    <t>0081896</t>
  </si>
  <si>
    <t>KRYTÍ NA RÁNY VSTŘEBATELNÉ TRAUMACEL BIODRESS</t>
  </si>
  <si>
    <t>7,5X5CM,10KS</t>
  </si>
  <si>
    <t>0170045</t>
  </si>
  <si>
    <t>WELLAND BARIÉROVÝ KRÉM</t>
  </si>
  <si>
    <t>ZKLIDŇUJÍCÍ, WBC100, 100G, 1KS</t>
  </si>
  <si>
    <t>0081898</t>
  </si>
  <si>
    <t>0170046</t>
  </si>
  <si>
    <t>WELLAND BARIÉROVÝ SPREJ</t>
  </si>
  <si>
    <t>BEZ ALKOHOLU, WBS050, 50ML, 1KS</t>
  </si>
  <si>
    <t>MUSE IQ I2400 CIC</t>
  </si>
  <si>
    <t>0082163</t>
  </si>
  <si>
    <t>OBINADLO ELASTICKÉ FIXAČNÍ - MOLLELAST</t>
  </si>
  <si>
    <t>12CMX4M,VOLNĚ BALENO,20KS</t>
  </si>
  <si>
    <t>0171308</t>
  </si>
  <si>
    <t>SAPHIRA 3 ITCPD/ITCD BERNAFON ZTRÁTY DO 105 DB/85 DB</t>
  </si>
  <si>
    <t>0171307</t>
  </si>
  <si>
    <t>SLUCHADLO KONCHOVÉ DIGITÁLNÍ BEZDRÁTOVÉ AŽ 4 PROGRAMY</t>
  </si>
  <si>
    <t>SAPHIRA 5 ITEPD/ITED BERNAFON ZTRÁTY DO 105 DB/90 DB</t>
  </si>
  <si>
    <t>0171305</t>
  </si>
  <si>
    <t>SAPHIRA 5 PICO RITE BTE BERNAFON ZTRÁTY DO 90 DB</t>
  </si>
  <si>
    <t>0171304</t>
  </si>
  <si>
    <t>SAPHIRA 3 PICO RITE BTE BERNAFON ZTRÁTY DO 90 DB</t>
  </si>
  <si>
    <t>0171303</t>
  </si>
  <si>
    <t>SAPHIRA 5 BTE NANO BERNAFON ZTRÁTY DO 80 DB</t>
  </si>
  <si>
    <t>0171302</t>
  </si>
  <si>
    <t>SAPHIRA 3 BTE NANO BERNAFON ZTRÁTY DO 80 DB</t>
  </si>
  <si>
    <t>0171301</t>
  </si>
  <si>
    <t>SAPHIRA 5 BTE COMPACT POWER BERNAFON ZTRÁTY DO 90 DB</t>
  </si>
  <si>
    <t>BADNÁŽ LOKETNÍ ELASTICKÁ 032</t>
  </si>
  <si>
    <t>032</t>
  </si>
  <si>
    <t>RESOUND, ONE, RT9CIC-MP</t>
  </si>
  <si>
    <t>SLUCHADLO ZVUKOVODOVÉ, CIC, BATERIE V10, 17 KANÁLŮ</t>
  </si>
  <si>
    <t>RESOUND, ONE, RT9CIC-LP</t>
  </si>
  <si>
    <t>RESOUND, ONE, RT9CIC-HP</t>
  </si>
  <si>
    <t>RESOUND, ONE, RT7CIC-LP</t>
  </si>
  <si>
    <t>SLUCHADLO ZVUKOVODOVÉ, CIC, BATERIE V10, 14 KANÁLŮ</t>
  </si>
  <si>
    <t>RESOUND, ONE, RT7CIC-MP</t>
  </si>
  <si>
    <t>RESOUND, ONE, RT7CIC-HP</t>
  </si>
  <si>
    <t>RESOUND, ONE, RT5CIC-LP</t>
  </si>
  <si>
    <t>SLUCHADLO ZVUKOVODOVÉ, CIC, BATERIE V10, 12 KANÁLŮ</t>
  </si>
  <si>
    <t>RESOUND, ONE, RT5CIC-HP</t>
  </si>
  <si>
    <t>RESOUND, ONE, RT5ITE-DWC-HP</t>
  </si>
  <si>
    <t>SLUCHADLO ZVUKOVODOVÉ, ITE, DOBÍJECÍ, 12 KANÁLŮ, WIRELESS,MFI,ANDROID STREAMING</t>
  </si>
  <si>
    <t>4000021</t>
  </si>
  <si>
    <t>PLUS L/XL, KALHOTKY ABSORPČNÍ ZALEPOVACÍ, SAVOST 2000ML, 30KS</t>
  </si>
  <si>
    <t>NOŽNÍ OPĚRA</t>
  </si>
  <si>
    <t>OPĚRKA PŘEDLOKTÍ</t>
  </si>
  <si>
    <t>FIXACE KOTNÍKU</t>
  </si>
  <si>
    <t>OPĚRKA RUKY</t>
  </si>
  <si>
    <t>FIXAČNÍ KALHOTKY</t>
  </si>
  <si>
    <t>DR.MAX SAFEEL INCONTINENCE UNDERPADS</t>
  </si>
  <si>
    <t>30 KS</t>
  </si>
  <si>
    <t>A44</t>
  </si>
  <si>
    <t>Dr. Max Pharma s.r.o.</t>
  </si>
  <si>
    <t>HLAVOVÁ OPĚRKA BASIC</t>
  </si>
  <si>
    <t>0093947</t>
  </si>
  <si>
    <t>PÁSKA LOKTE EPIKONDYLÁRNÍ EPIKON 103E</t>
  </si>
  <si>
    <t>VEL.OBV.5CM POD LOKTEM S- DO 25CM,L- NAD 25CM</t>
  </si>
  <si>
    <t>0021990</t>
  </si>
  <si>
    <t>PÁSKA EPICONDYLÁRNÍ SNÍŽEK 103</t>
  </si>
  <si>
    <t>0023829</t>
  </si>
  <si>
    <t>ZÁVĚS FIXAČNÍ SNÍŽEK 111HK</t>
  </si>
  <si>
    <t>DÉL.OD LOKTE DO STŘ.PRSTU VEL.S-DO 35CM,M-DO 40CM,L- DO 45CM,PRAVÁ/LEVÁ</t>
  </si>
  <si>
    <t>0093904</t>
  </si>
  <si>
    <t>ORTEX 06E BANDÁŽ HLEZENNÍHO KLOUBU ÚPLETOVÁ SE SILIKONOVOU VÝZTUHOU</t>
  </si>
  <si>
    <t>0063771</t>
  </si>
  <si>
    <t>ORTEX 06D ORTÉZA HLEZENNÍHO KLOUBU</t>
  </si>
  <si>
    <t>0011461</t>
  </si>
  <si>
    <t>ORTEX 06C ORTÉZA HLEZENNÍ ZPEVŇUJÍCÍ S KŘÍŽOVÝM TAHEM</t>
  </si>
  <si>
    <t>0135610</t>
  </si>
  <si>
    <t>PELOTA BOČNÍ ODKLOPNÁ SEDEO RŮZNÉ VELIKOSTI LEVÁ</t>
  </si>
  <si>
    <t>0135609</t>
  </si>
  <si>
    <t>PELOTA BOČNÍ ODKLOPNÁ SEDEO RŮZNÉ VELIKOSTI PRAVÁ</t>
  </si>
  <si>
    <t>0135608</t>
  </si>
  <si>
    <t>PODRUČKY SE SKLÁPĚCÍMI MADLY S MECH.REDUKCÍ STŘIHU (RC)</t>
  </si>
  <si>
    <t>0018125</t>
  </si>
  <si>
    <t>STUPAČKA ÚHLOVĚ STAVITELNÁ (RC)</t>
  </si>
  <si>
    <t>AURUM PLUS ILEOSTOMICKÝ SÁČEK MIDI</t>
  </si>
  <si>
    <t>PRŮHLEDNÝ S MANUKOVÝM MEDEM, 13-60/80 MM, X1D1A32S, 30KS</t>
  </si>
  <si>
    <t>AURUM PLUS ILEOSTOMICKÝ SÁČEK MAXI</t>
  </si>
  <si>
    <t>ČERNÝ S MANUKOVÝM MEDEM, 13-60/80 MM, X1D1A13S, 30KS</t>
  </si>
  <si>
    <t>ČERNÝ S MANUKOVÝM MEDEM, 13-60/80 MM, X1D1A12S, 30KS</t>
  </si>
  <si>
    <t>AURUM PLUS KOLOSTOMICKÝ SÁČEK MINI</t>
  </si>
  <si>
    <t>ČERNÝ S MANUKOVÝM MEDEM, 13-50/70 MM, X1C1A11S, 30KS</t>
  </si>
  <si>
    <t>0045394</t>
  </si>
  <si>
    <t>0045797</t>
  </si>
  <si>
    <t>0045469</t>
  </si>
  <si>
    <t>PAŽNÍ NÁVLEK S RUKAVICÍ</t>
  </si>
  <si>
    <t>0045474</t>
  </si>
  <si>
    <t>MAXIS-NÁVLEKY NA HORNÍ KONČETINY MICRO III.KT</t>
  </si>
  <si>
    <t>0045473</t>
  </si>
  <si>
    <t>0045475</t>
  </si>
  <si>
    <t>PAŽNÍ NÁVLEK BEZ RUKAVICE</t>
  </si>
  <si>
    <t>0045397</t>
  </si>
  <si>
    <t>0045399</t>
  </si>
  <si>
    <t>0045398</t>
  </si>
  <si>
    <t>0045396</t>
  </si>
  <si>
    <t>0063722</t>
  </si>
  <si>
    <t>KORZET MAJOR-THORAKÁLNÍ EXTENČ.ORTÉZA SNÍŽEK 0100M</t>
  </si>
  <si>
    <t>0063721</t>
  </si>
  <si>
    <t>KORZET MINOR-THORAKOLUMBÁLNÍ ORTÉZA SNÍŽEK 0100L</t>
  </si>
  <si>
    <t>0063723</t>
  </si>
  <si>
    <t>KORZET ATLAS-HYPEREXTENČNÍ ORTÉZA SNÍŽEK 0100K</t>
  </si>
  <si>
    <t>0023833</t>
  </si>
  <si>
    <t>BEDERNÍ PÁS PRIMA 0100P</t>
  </si>
  <si>
    <t>0023834</t>
  </si>
  <si>
    <t>BEDERNÍ PÁS ELASTA 0100J</t>
  </si>
  <si>
    <t>0093951</t>
  </si>
  <si>
    <t>PÁS BEDERNÍ 0100A</t>
  </si>
  <si>
    <t>0021981</t>
  </si>
  <si>
    <t>KORZET NEOPRÉNOVÝ VYSOKÝ SNÍŽEK 100F</t>
  </si>
  <si>
    <t>0021980</t>
  </si>
  <si>
    <t>PÁS BEDERNÍ NEOPRÉNOVÝ S DLAHAMI SNÍŽEK 100E</t>
  </si>
  <si>
    <t>0021979</t>
  </si>
  <si>
    <t>PÁS BEDERNÍ NEOPRÉNOVÝ SE ZDVOJ.TAHEM SNÍŽEK 100B</t>
  </si>
  <si>
    <t>S-65-75CM,M-76-85CM,L-86-95CM,XL-96-105CM,XXL-106-115CM</t>
  </si>
  <si>
    <t>0091572</t>
  </si>
  <si>
    <t>SYSTÉM GALILEIHO ESCHENBACH NA BLÍZKO ZV. 4X</t>
  </si>
  <si>
    <t>OBJ.Č.: 16364, RIDO-MED, BRÝLE NA BLÍZKO, PRAC. VZD. OD CCA 25CM, PRŮMĚR 35MM</t>
  </si>
  <si>
    <t>0169828</t>
  </si>
  <si>
    <t>10X10CM,VLHKÉ HOJENÍ,ABSORPČNÍ,REF NAT-D 100100W,10KS</t>
  </si>
  <si>
    <t>0136112</t>
  </si>
  <si>
    <t>OBUV ORTOPEDICKÁ DĚTSKÁ INDIVIDUÁLNÍ UZAVŘENÁ T524</t>
  </si>
  <si>
    <t>0140555</t>
  </si>
  <si>
    <t>AVICENUM ORTHO 900 BANDÁŽ LOKETNÍ TYP 02</t>
  </si>
  <si>
    <t>OBOUSTRANNÁ, SILIKONOVÉ PELOTY, PÁSKA, VEL. XS - XXL</t>
  </si>
  <si>
    <t>0136113</t>
  </si>
  <si>
    <t>OBUV ORTOPEDICKÁ DĚTSKÁ INDIVIDUÁLNÍ UZAVŘENÁ T525</t>
  </si>
  <si>
    <t>0140554</t>
  </si>
  <si>
    <t>AVICENUM ORTHO 900 ORTÉZA BEDERNÍ TYP 02</t>
  </si>
  <si>
    <t>0140553</t>
  </si>
  <si>
    <t>AVICENUM ORTHO 900 BANDÁŽ KOLENNÍ TYP 01</t>
  </si>
  <si>
    <t>0140552</t>
  </si>
  <si>
    <t>PRAVÁ, SILIKONOVÉ PELOTY, VEL. XS - XXL</t>
  </si>
  <si>
    <t>0136114</t>
  </si>
  <si>
    <t>OBUV ORTOPEDICKÁ DĚTSKÁ INDIVIDUÁLNÍ UZAVŘENÁ T529</t>
  </si>
  <si>
    <t>0045790</t>
  </si>
  <si>
    <t>RELAXSAN MEDICALE SOFT 2190 ATM MATERNITY PANTYHOSE CLASS II</t>
  </si>
  <si>
    <t>KALHOTY PUNČOCHOVÉ KOMPRESNÍ, II.K.T. TĚHOTENSKÉ MIKROVLÁKNO OT/UZ ŠPIČKA</t>
  </si>
  <si>
    <t>0045789</t>
  </si>
  <si>
    <t>RELAXSAN MEDICALE SOFT 2180 AT PANTYHOSE CLASS II</t>
  </si>
  <si>
    <t>KALHOTY PUNČOCHOVÉ KOMPRESNÍ, II.K.T. MIKROVLÁKNO OTEVŘENÁ/UZAVŘENÁ ŠPIČKA</t>
  </si>
  <si>
    <t>0045788</t>
  </si>
  <si>
    <t>RELAXSAN MEDICALE SOFT 2170 AGH THIGH HIGH W/LACE CLASS II</t>
  </si>
  <si>
    <t>PUNČOCHY KOMPRESNÍ STEHENNÍ II.K.T.  MIKROVLÁKNO OT/UZ ŠPIČKA SILIKON LEM</t>
  </si>
  <si>
    <t>0078923</t>
  </si>
  <si>
    <t>ORTÉZA KOLENNÍ - TYP 503</t>
  </si>
  <si>
    <t>DVOUOSÝ KOLENNÍ KLOUB KOVOVÝ, PRODYŠNÝ MATERIÁL</t>
  </si>
  <si>
    <t>0140904</t>
  </si>
  <si>
    <t>ORTÉZA ZÁPĚSTÍ A PALCE ZA - 22</t>
  </si>
  <si>
    <t>VEL. S, M, L, XL, PRAVÁ, LEVÁ, RIGIDNÍ DLAHA DLANĚ, DLAHA PALCE 20°, 2 PLANŽETY</t>
  </si>
  <si>
    <t>PÁS PÁNEVNÍ S KOVOVOU PŘEZKOU</t>
  </si>
  <si>
    <t>BÉŽOVÝ S MANUKOVÝM MEDEM, 13-60/80 MM, X1D1A23S, 30KS</t>
  </si>
  <si>
    <t>DRŽÁK BOČNÍ PODPĚRY</t>
  </si>
  <si>
    <t>0091569</t>
  </si>
  <si>
    <t>SYSTÉM GALILEIHO ESCHENBACH NA BLÍZKO ZV.2,5X</t>
  </si>
  <si>
    <t>OBJ.Č.: 16362, RIDO-MED, BRÝLE NA BLÍZKO, PRAC. VZD. OD CCA 35CM, PRŮMĚR 75MM</t>
  </si>
  <si>
    <t>0136209</t>
  </si>
  <si>
    <t>ORTÉZA HLEZNA AM-SX-04</t>
  </si>
  <si>
    <t>ORTÉZA HLEZNA SE SPIRÁLNÍMI PÁSY</t>
  </si>
  <si>
    <t>0136208</t>
  </si>
  <si>
    <t>ORTÉZA HLEZNA OSS-OS-05</t>
  </si>
  <si>
    <t>ORTÉZA HLEZNA S DYNAMICKOU STABILIZACÍ A RYCHLÝM KOMPRESNÍM SYSTÉMEM</t>
  </si>
  <si>
    <t>0136207</t>
  </si>
  <si>
    <t>ORTÉZA HLEZNA AM-OSS-03</t>
  </si>
  <si>
    <t>ORTÉZA HLEZNA ŠNĚROVACÍ S POSTRANNÍ DLAHOU, I DĚTSKÉ VELIKOSTI</t>
  </si>
  <si>
    <t>0136206</t>
  </si>
  <si>
    <t>ORTÉZA HLEZNA AM-OSS-05</t>
  </si>
  <si>
    <t>ORTÉZA HLEZNA ŠNĚROVACÍ AKTIVNÍ, I DĚTSKÉ VELIKOSTI</t>
  </si>
  <si>
    <t>0136205</t>
  </si>
  <si>
    <t>ORTÉZA DOLNÍ KONČETINY IB-SK/A</t>
  </si>
  <si>
    <t>ORTÉZA KOLENNÍ S LISTOVÝMI DLAHAMI PLNĚ OTEVÍRATELNÁ</t>
  </si>
  <si>
    <t>VACOANKLE</t>
  </si>
  <si>
    <t>0082589</t>
  </si>
  <si>
    <t>DANSAC NOVALIFE 1 C CONVEX MIDI</t>
  </si>
  <si>
    <t>UZAVŘENÝ,BÉŽOVÝ,OTVOR 30-37MM,10KS,931-30</t>
  </si>
  <si>
    <t>0082590</t>
  </si>
  <si>
    <t>UZAVŘENÝ,BÉŽOVÝ,OTVOR 10-46MM,10KS,931-46</t>
  </si>
  <si>
    <t>0082592</t>
  </si>
  <si>
    <t>UZAVŘENÝ,PRŮHLEDNÝ,OTVOR 10MM,10KS,932-46</t>
  </si>
  <si>
    <t>0082595</t>
  </si>
  <si>
    <t>DANSAC NOVALIFE 1 OPEN CONVEX MIDI</t>
  </si>
  <si>
    <t>VÝPUSTNÝ,BÉŽOVÝ,OTVOR 10-46MM,10KS,941-46</t>
  </si>
  <si>
    <t>SÁČEK 1D STOMOCUR DRENÁŽNÍ 300ML</t>
  </si>
  <si>
    <t>TRASPARENTNÍ, ANTIREXLUXNÍ CHLOPEŇ</t>
  </si>
  <si>
    <t>BÉŽOVÝ S OKÉNKEM, VYPOUŠTĚCÍ VENTIL,  PRŮMĚR KROUŽKU 57MM</t>
  </si>
  <si>
    <t>BORDER, 20 CM X 20 CM, 10 KS</t>
  </si>
  <si>
    <t>0170079</t>
  </si>
  <si>
    <t>PROUŽKY DIAGNOSTICKÉ GLUNEO LITE (PRO ZP KÓD 0170078)</t>
  </si>
  <si>
    <t>DIAGNOSTICKÉ PROUŽKY KE GLUKOMETRU GLUNEO LITE,BAL 50KS(2X25KS)</t>
  </si>
  <si>
    <t>0063688</t>
  </si>
  <si>
    <t>APB</t>
  </si>
  <si>
    <t>OBUV ZDRAV. POOPERAČNÍ APB, VEL. XS - XL</t>
  </si>
  <si>
    <t>0063686</t>
  </si>
  <si>
    <t>ORTHOWEDGE LIGHT</t>
  </si>
  <si>
    <t>OBUV ZDRAV. POOPERAČNÍ, PRO ODLEHČENÍ PŘEDNÍ ČÁSTI NOHY, VEL. XS - XL</t>
  </si>
  <si>
    <t>0172558</t>
  </si>
  <si>
    <t>PHONAK SKY B30-RIC</t>
  </si>
  <si>
    <t>0063690</t>
  </si>
  <si>
    <t>HEELIFT</t>
  </si>
  <si>
    <t>PODLOŽKA ANTIDEKUBITNÍ PATNÍ, UNIVERZÁLNÍ VELIKOST</t>
  </si>
  <si>
    <t>DARCO WCS</t>
  </si>
  <si>
    <t>KOŽENÁ ODLEHČOVACÍ POOPERAČNÍ OBUV, 7 VELIKOSTÍ</t>
  </si>
  <si>
    <t>ORTHOWEDGE</t>
  </si>
  <si>
    <t>0082964</t>
  </si>
  <si>
    <t>FLAIR ACTIVE KOLOSTOMICKÝ SÁČEK MAXI</t>
  </si>
  <si>
    <t>BÉŽOVÝ, 13-60MM, 30KS XPLC513</t>
  </si>
  <si>
    <t>0172211</t>
  </si>
  <si>
    <t>AURUM CONVEX ILEOSTOMICKÝ SÁČEK MAXI PLUS</t>
  </si>
  <si>
    <t>PRŮHLEDNÝ S MANUKOVÝM MEDEM, 13-60MM, XMHNDX013, 10KS</t>
  </si>
  <si>
    <t>BEDERNÍ PÁS S KOVOVÝMI VÝZTUHAMI 052</t>
  </si>
  <si>
    <t>052</t>
  </si>
  <si>
    <t>0022454</t>
  </si>
  <si>
    <t>OPĚRKA ZAD POLOHOVACÍ 87,90,95,100,105° (RC)</t>
  </si>
  <si>
    <t>0045771</t>
  </si>
  <si>
    <t>0045595</t>
  </si>
  <si>
    <t>0045594</t>
  </si>
  <si>
    <t>0045389</t>
  </si>
  <si>
    <t>MAXIS-KOMPRESNÍ PUNČOCHY COMFORT II.KT</t>
  </si>
  <si>
    <t>0045593</t>
  </si>
  <si>
    <t>POLOSTEHENNÍ PUNČOCHA S LEMEM</t>
  </si>
  <si>
    <t>0045769</t>
  </si>
  <si>
    <t>0022226</t>
  </si>
  <si>
    <t>STUPAČKA SPOJENÁ ÚHLOVĚ STAVITELNÁ,ODKLOPNÁ (RC)</t>
  </si>
  <si>
    <t>0022225</t>
  </si>
  <si>
    <t>STUPAČKA SPOJENÁ,AUTOMATICKY SKLÁDACÍ (RC)</t>
  </si>
  <si>
    <t>0022221</t>
  </si>
  <si>
    <t>0022220</t>
  </si>
  <si>
    <t>PRODLOUŽENÍ ŠÍŘKY NEBO HLOUBKY SEDU NAD 44CM (RC)</t>
  </si>
  <si>
    <t>0062708</t>
  </si>
  <si>
    <t>PODRUČKY POLSTROVANÉ ODKLOPNÉ TRUBKOVÉ (RC)</t>
  </si>
  <si>
    <t>0082068</t>
  </si>
  <si>
    <t>KRYTÍ PĚNOVÉ POLYMEM WIC SILVER CAVITY 1331</t>
  </si>
  <si>
    <t>2,5X7,6CM,20KS</t>
  </si>
  <si>
    <t>0019266</t>
  </si>
  <si>
    <t>BRZDY S OPAČNÝM SMĚREM FUNKČNÍHO TLAKU (RC)</t>
  </si>
  <si>
    <t>0019264</t>
  </si>
  <si>
    <t>0019263</t>
  </si>
  <si>
    <t>STUPAČKA SPOJENÁ PRO KRÁTKOU HOLEŇ 22-39CM (RC)</t>
  </si>
  <si>
    <t>0169685</t>
  </si>
  <si>
    <t>AURUM KOLOSTOMICKÝ SÁČEK MINI</t>
  </si>
  <si>
    <t>BÉŽOVÝ S MANUKOVÝM MEDEM, 13-50/70 MM, XMHCS513, 30KS</t>
  </si>
  <si>
    <t>0087584</t>
  </si>
  <si>
    <t>60X60CM,760ML,30KS</t>
  </si>
  <si>
    <t>0087582</t>
  </si>
  <si>
    <t>40X60CM,525ML,30KS</t>
  </si>
  <si>
    <t>0087581</t>
  </si>
  <si>
    <t>60X90CM,1570ML,10KS</t>
  </si>
  <si>
    <t>0087579</t>
  </si>
  <si>
    <t>60X90CM,1980ML,30KS</t>
  </si>
  <si>
    <t>0087578</t>
  </si>
  <si>
    <t>60X60CM,1125ML,30KS</t>
  </si>
  <si>
    <t>0087577</t>
  </si>
  <si>
    <t>40X60CM,750ML,30KS</t>
  </si>
  <si>
    <t>0062906</t>
  </si>
  <si>
    <t>BOTA POOPERAČNÍ SEMIKA</t>
  </si>
  <si>
    <t>793137131000, 4 VELIKOSTI, OBOUSTRANNÁ, ODLEHČENÉ PŘEDNOŽÍ</t>
  </si>
  <si>
    <t>0005006</t>
  </si>
  <si>
    <t>KRYTÍ SORBALGON STERILNÍ ZATAVENO</t>
  </si>
  <si>
    <t>5X5CM JEDNOTLIVĚ,10KS</t>
  </si>
  <si>
    <t>0005128</t>
  </si>
  <si>
    <t>10X10CM JEDNOTLIVĚ 10KS</t>
  </si>
  <si>
    <t>0022343</t>
  </si>
  <si>
    <t>7,5X10CM,10KS</t>
  </si>
  <si>
    <t>0022345</t>
  </si>
  <si>
    <t>0080153</t>
  </si>
  <si>
    <t>STERILNÍ, 10X10CM 25X1KS</t>
  </si>
  <si>
    <t>0080307</t>
  </si>
  <si>
    <t>KRYTÍ S MASTÍ ATRAUMAN</t>
  </si>
  <si>
    <t>5X5CM 10KS</t>
  </si>
  <si>
    <t>50P20 ORTÉZA ZÁPĚSTÍ MANU AREXA, VEL. S - L</t>
  </si>
  <si>
    <t>50P21 ORTÉZA ZÁPĚSTÍ A PALCE MANU AREXA POLLEX, VEL. S -L</t>
  </si>
  <si>
    <t>ZERENA7 ITC BERNAFON ZTRÁTY DO 100 DB</t>
  </si>
  <si>
    <t>ZERENA7 CIC BERNAFON ZTRÁTY DO 85 DB</t>
  </si>
  <si>
    <t>CELOROČNÍ VYCHÁZKOVÁ-CELOROČNÍ KOTNÍČKOVÁ 014, VEL. 23-34</t>
  </si>
  <si>
    <t>CELOROČNÍ VYCHÁZKOVÁ-CELOROČNÍ KOTNÍČKOVÁ 014, VEL. 35-41</t>
  </si>
  <si>
    <t>0078854</t>
  </si>
  <si>
    <t>CELOROČNÍ VYCHÁZKOVÁ-CELOROČNÍ KOTNÍČKOVÁ 012V, VEL.23-34</t>
  </si>
  <si>
    <t>0169133</t>
  </si>
  <si>
    <t>HYIODINE</t>
  </si>
  <si>
    <t>22G</t>
  </si>
  <si>
    <t>0081423</t>
  </si>
  <si>
    <t>50G</t>
  </si>
  <si>
    <t>0019555</t>
  </si>
  <si>
    <t>12CMX4M,TKANÝ OKRAJ,1KS</t>
  </si>
  <si>
    <t>0019554</t>
  </si>
  <si>
    <t>10CMX4M,TKANÝ OKRAJ,1KS</t>
  </si>
  <si>
    <t>0019552</t>
  </si>
  <si>
    <t>6CMX4M,TKANÝ OKRAJ,1KS</t>
  </si>
  <si>
    <t>PHONAK AUDÉO M50-312</t>
  </si>
  <si>
    <t>0170182</t>
  </si>
  <si>
    <t>MEDISORB H</t>
  </si>
  <si>
    <t>KRYTÍ HYDROKOLOIDNÍ 10X10CM,5KS</t>
  </si>
  <si>
    <t>0170183</t>
  </si>
  <si>
    <t>MEDISORB P PLUS</t>
  </si>
  <si>
    <t>KRYTÍ POLYURETANOVÉ NELEPÍCÍ, 10X10CM,5KS</t>
  </si>
  <si>
    <t>0062256</t>
  </si>
  <si>
    <t>0045787</t>
  </si>
  <si>
    <t>RELAXSAN MEDICALE SOFT 2150 AD KNEE HIGH CLASS II</t>
  </si>
  <si>
    <t>PUNČOCHY KOMPRESNÍ LÝTKOVÉ II.K.T.  MIKROVLÁKNO OTEVŘENÁ/UZAVŘENÁ ŠPIČKA</t>
  </si>
  <si>
    <t>SWIFT VOLNĚ STOJÍCÍ NÁSTAVEC NA WC</t>
  </si>
  <si>
    <t>VOLNĚ STOJÍCÍ NÁSTAVEC NA WC ETAC</t>
  </si>
  <si>
    <t>0011572</t>
  </si>
  <si>
    <t>CELOROČNÍ VYCHÁZKOVÁ-CELOROČNÍ KOTNÍČKOVÁ 012V, VEL. 35-41</t>
  </si>
  <si>
    <t>CELOROČNÍ VYCHÁZKOVÁ-CELOROČNÍ KOTNÍČKOVÁ 012, VEL.23-34</t>
  </si>
  <si>
    <t>CELOROČNÍ VYCHÁZKOVÁ-CELOROČNÍ KOTNÍČKOVÁ 012, VEL. 35-41</t>
  </si>
  <si>
    <t>0140238</t>
  </si>
  <si>
    <t>BIRDIE EVO</t>
  </si>
  <si>
    <t>POJÍZDNÝ ZVEDÁK BATERIOVÝ, NOSNOST MAX. 180 KG</t>
  </si>
  <si>
    <t>0140583</t>
  </si>
  <si>
    <t>VANOVÝ ZVEDÁK BATERIOVÝ, SE SKLOPNÝMI ZÁDY, NOSNOST MAX. 140 KG</t>
  </si>
  <si>
    <t>0063954</t>
  </si>
  <si>
    <t>AQUATEC 90</t>
  </si>
  <si>
    <t>S VÍKEM, VÝŠKA  10 CM, NOSNOST MAX. 225 KG</t>
  </si>
  <si>
    <t>0140636</t>
  </si>
  <si>
    <t>AQUATEC 900</t>
  </si>
  <si>
    <t>S PODRUČKAMI A VÍKEM, NAST. VÝŠKA 6/10/15 CM, NAST. ÚHEL, NOSNOST MAX. 120 KG</t>
  </si>
  <si>
    <t>0063950</t>
  </si>
  <si>
    <t>BANJO P452E/3</t>
  </si>
  <si>
    <t>SKLÁDACÍ, VÝŠK. STAVIT. RUKOJETI 71 -98 CM, NOSNOST 130 KG</t>
  </si>
  <si>
    <t>0078657</t>
  </si>
  <si>
    <t>MEDLEY ERGO</t>
  </si>
  <si>
    <t>LOŽNÁ PLOCHA 90X200 CM, MAX. NOSNOST 180 KG</t>
  </si>
  <si>
    <t>FUGUE 16W CIC</t>
  </si>
  <si>
    <t>KANÁLOVÉ 16K. WL.PROG APP</t>
  </si>
  <si>
    <t>0062048</t>
  </si>
  <si>
    <t>AKTIVNÍ, PEVNÝ RÁM, NOSNOST 130(120) KG, ŠÍŘE SEDU 32-50 CM</t>
  </si>
  <si>
    <t>0023074</t>
  </si>
  <si>
    <t>AKTIVNÍ, SKLÁDACÍ, NOSNOST 125 KG ŠÍŘE SEDU 36-48 CM</t>
  </si>
  <si>
    <t>0062046</t>
  </si>
  <si>
    <t>AKTIVNÍ, SKLÁDACÍ, NOSNOST 130 KG, ŠÍŘE SEDU 28-50 CM</t>
  </si>
  <si>
    <t>0172571</t>
  </si>
  <si>
    <t>PHONAK SKY B90-M</t>
  </si>
  <si>
    <t>0135006</t>
  </si>
  <si>
    <t>S DVOJITOU OBRUČÍ, Š. 38-50,5 CM, SKL., OVLÁDÁNÍ VLEVO/VPRAVO, ODLEH.</t>
  </si>
  <si>
    <t>0039570</t>
  </si>
  <si>
    <t>Š. 38-50,5 CM,SKLÁDACÍ, RYCHLOUP.ZAD.KOLA, NOSN. 125 KG</t>
  </si>
  <si>
    <t>0016359</t>
  </si>
  <si>
    <t>ACTION 2 NG</t>
  </si>
  <si>
    <t>Š. 38-48 CM, SKLÁDACÍ, RYCHLOUPÍNACÍ ZADNÍ KOLA,NOSNOST 125 KG</t>
  </si>
  <si>
    <t>0135327</t>
  </si>
  <si>
    <t>Š.38-50,5 CM, SKLÁDACÍ,RYCHLOUP.ZAD.KOLA,  NOSNOST 125 KG</t>
  </si>
  <si>
    <t>SURGICAL 10X16 CM, POLŠTÁŘEK S BIO-KERAMICKÝM PREPARÁTEM, 10 KS</t>
  </si>
  <si>
    <t>0080216</t>
  </si>
  <si>
    <t>7,5X7,5CM,6 VRSTEV,NETKANÝ TEXTIL</t>
  </si>
  <si>
    <t>0080215</t>
  </si>
  <si>
    <t>5X5CM,6 VRSTEV,NETKANÝ TEXTIL</t>
  </si>
  <si>
    <t>0080980</t>
  </si>
  <si>
    <t>10X10CM,4 VRSTVY,NETKANÝ TEXTIL,150KS</t>
  </si>
  <si>
    <t>0080211</t>
  </si>
  <si>
    <t>0080210</t>
  </si>
  <si>
    <t>0136318</t>
  </si>
  <si>
    <t>ORTÉZA HLEZENNÍHO KLOUBU RIGIDNÍ AT53008</t>
  </si>
  <si>
    <t>RIGIDNÍ</t>
  </si>
  <si>
    <t>0136151</t>
  </si>
  <si>
    <t>ORTÉZA HLEZENNÍHO KLOUBU RIGIDNÍ, PNEUMATICKÁ AT53006</t>
  </si>
  <si>
    <t>0171126</t>
  </si>
  <si>
    <t>RESOUND, LINX 2, LS9IIC</t>
  </si>
  <si>
    <t>SLUCHADLO IIC, BATERIE V10, 17 KANÁLŮ</t>
  </si>
  <si>
    <t>0171125</t>
  </si>
  <si>
    <t>RESOUND, LINX 2, LS9CIC</t>
  </si>
  <si>
    <t>SLUCHADLO CIC, BATERIE V10, 17 KANÁLŮ</t>
  </si>
  <si>
    <t>0080377</t>
  </si>
  <si>
    <t>3M MEDIPORE+PAD ADHEZIVNÍ KRYTÍ RAN</t>
  </si>
  <si>
    <t>3562E, 5X7,2CM, NEPŘILNAVÝ POLŠTÁŘEK, 1KS</t>
  </si>
  <si>
    <t>0171119</t>
  </si>
  <si>
    <t>RESOUND, LINX 2, LS988-DW</t>
  </si>
  <si>
    <t>SLUCHADLO BTE, BATERIE V13, 17 KANÁLŮ, WIRELESS, MFI</t>
  </si>
  <si>
    <t>0080378</t>
  </si>
  <si>
    <t>3564E, 6X10CM, NEPŘILNAVÝ POLŠTÁŘEK, 1KS</t>
  </si>
  <si>
    <t>0080379</t>
  </si>
  <si>
    <t>3566E, 10X10CM, NEPŘILNAVÝ POLŠTÁŘEK, 1KS</t>
  </si>
  <si>
    <t>0080776</t>
  </si>
  <si>
    <t>3573E, 10X35CM, NEPŘILNAVÝ POLŠTÁŘEK, 1KS</t>
  </si>
  <si>
    <t>0171120</t>
  </si>
  <si>
    <t>RESOUND, LINX 2, LS977-DW</t>
  </si>
  <si>
    <t>0022785</t>
  </si>
  <si>
    <t>NÁVLEK MASÁŽNÍ NA DOLNÍ KONČETINU,7 KOMOR</t>
  </si>
  <si>
    <t>0078576</t>
  </si>
  <si>
    <t>PRO PŘÍSTROJE LYMFOVEN,PRAVÝ,LEVÝ</t>
  </si>
  <si>
    <t>0011646</t>
  </si>
  <si>
    <t>NÁVLEK MASÁŽNÍ NA DOLNÍ KONČETINU KALHOTOVÝ,7 KOMOR</t>
  </si>
  <si>
    <t>0022784</t>
  </si>
  <si>
    <t>PŘÍSTROJ PRO SEKVENČNÍ TLAKOVOU LYMFODRENÁŽ LYMFOVEN 7 L0703</t>
  </si>
  <si>
    <t>0022783</t>
  </si>
  <si>
    <t>PŘÍSTROJ PRO SEKVENČNÍ TLAKOVOU LYMFODRENÁŽ LYMFOVEN 7 L0701</t>
  </si>
  <si>
    <t>0172248</t>
  </si>
  <si>
    <t>POWERBREATHE MEDIC</t>
  </si>
  <si>
    <t>0172067</t>
  </si>
  <si>
    <t>POMŮCKA REHABILITAČNÍ RESPIRAČNÍ SHAKER PLUS</t>
  </si>
  <si>
    <t>0171686</t>
  </si>
  <si>
    <t>POMŮCKA REHABILITAČNÍ RESPIRAČNÍ SHAKER DELUXE</t>
  </si>
  <si>
    <t>0171685</t>
  </si>
  <si>
    <t>POMŮCKA REHABILITAČNÍ RESPIRAČNÍ SHAKER CLASSIC</t>
  </si>
  <si>
    <t>0045471</t>
  </si>
  <si>
    <t>0168427</t>
  </si>
  <si>
    <t>PRIO 202 VC REGULÁTOR HLASITOSTI 7KANÁLOVÉ, ZTRÁTY DO 90 DB</t>
  </si>
  <si>
    <t>0045751</t>
  </si>
  <si>
    <t>MEDIVEN - NÁVLEKY NA HORNÍ KONČETINY HARMONY II.KT</t>
  </si>
  <si>
    <t>PAŽNÍ NÁVLEK S RUKAVICÍ S UPEVNĚNÍM, POPRUHEM</t>
  </si>
  <si>
    <t>0045750</t>
  </si>
  <si>
    <t>PAŽNÍ NÁVLEK BEZ RUKAVICE S UPEVNĚNÍM, POPRUHEM</t>
  </si>
  <si>
    <t>0045198</t>
  </si>
  <si>
    <t>0045196</t>
  </si>
  <si>
    <t>MEDIVEN-NÁVLEKY NA HORNÍ KONČETINY HARMONY II.KT</t>
  </si>
  <si>
    <t>ZKRÁCENÝ PAŽNÍ NÁVLEK S RUKAVICÍ</t>
  </si>
  <si>
    <t>0045195</t>
  </si>
  <si>
    <t>MEDIVEN- NÁVLEKY NA HORNÍ KONČETINY HARMONY II.KT</t>
  </si>
  <si>
    <t>0045601</t>
  </si>
  <si>
    <t>0045210</t>
  </si>
  <si>
    <t>0045208</t>
  </si>
  <si>
    <t>STEHENNÍ PUNČOCHY</t>
  </si>
  <si>
    <t>0045202</t>
  </si>
  <si>
    <t>0045367</t>
  </si>
  <si>
    <t>MEDIVEN-KOMPRESNÍ PUNČOCHY ACTIVE II.KT</t>
  </si>
  <si>
    <t>PHONAK SKY M30-PR</t>
  </si>
  <si>
    <t>RESOUND, ONE, RT5CIC-MP</t>
  </si>
  <si>
    <t>MANUKATEX ROLLS</t>
  </si>
  <si>
    <t>KRYTÍ STERILNÍ NA RÁNY, ROZMĚR: 10 X 120 CM, 4 KS</t>
  </si>
  <si>
    <t>A58</t>
  </si>
  <si>
    <t>NZ</t>
  </si>
  <si>
    <t>MANUKA-Europe, s.r.o.</t>
  </si>
  <si>
    <t>MANUKAHDLITE</t>
  </si>
  <si>
    <t>SUPER SAVÉ KRYTÍ STERILNÍ NA RÁNY, ROZMĚR: 5 X 5 CM, 10 KS</t>
  </si>
  <si>
    <t>CONVEEN STANDARD URINÁLNÍ SBĚRNÝ SÁČEK</t>
  </si>
  <si>
    <t>1500 ML, NOČNÍ SÁČEK K LŮŽKU, HADIČKA 90 CM, 5062</t>
  </si>
  <si>
    <t>4000095</t>
  </si>
  <si>
    <t>4000094</t>
  </si>
  <si>
    <t>4000093</t>
  </si>
  <si>
    <t>4000092</t>
  </si>
  <si>
    <t>4000091</t>
  </si>
  <si>
    <t>4000090</t>
  </si>
  <si>
    <t>KOMPRESIVNÍ ELASTICKÉ PUNČOCHY POLOSTEHENNÍ, ATYP.ROZMĚRY IV.K.T.</t>
  </si>
  <si>
    <t>4000089</t>
  </si>
  <si>
    <t>KOMPRESIVNÍ ELASTICKÉ PUNČOCHY POLOSTEHENNÍ, ATYP.ROZMĚRY III.K.T.</t>
  </si>
  <si>
    <t>4000088</t>
  </si>
  <si>
    <t>KOMPRESIVNÍ ELASTICKÉ PUNČOCHY POLOSTEHENNÍ, ATYP.ROZMĚRY II.K.T.</t>
  </si>
  <si>
    <t>4000087</t>
  </si>
  <si>
    <t>4000086</t>
  </si>
  <si>
    <t>0045157</t>
  </si>
  <si>
    <t>MEDIVEN-KOMPRESNÍ PUNČOCHY PLUS II. KT</t>
  </si>
  <si>
    <t>0045160</t>
  </si>
  <si>
    <t>0045161</t>
  </si>
  <si>
    <t>0045165</t>
  </si>
  <si>
    <t>0140034</t>
  </si>
  <si>
    <t>PELOTA PRSNÍ KOSTI</t>
  </si>
  <si>
    <t>0140033</t>
  </si>
  <si>
    <t>VYROVNÁVACÍ POLSTROVÁNÍ ŠIKMÉ PÁNVE (RC)</t>
  </si>
  <si>
    <t>0140032</t>
  </si>
  <si>
    <t>0081561</t>
  </si>
  <si>
    <t>OBINADLO PRUŽNÉ HADICOVÉ</t>
  </si>
  <si>
    <t>01.03.02.02</t>
  </si>
  <si>
    <t>0192090</t>
  </si>
  <si>
    <t>AVICENUM PHLEBO 360 PUNČOCHOVÉ KALHOTY</t>
  </si>
  <si>
    <t>AVICENUM PHLEBO 360 PUNČOCHY STEHENNÍ</t>
  </si>
  <si>
    <t>KRAJKA, ZAVŘENÁ ŠPICE, II. KT, VEL. S - XXL ULTRA KRÁTKÉ, S MINUS - XXL PLUS NOR</t>
  </si>
  <si>
    <t>0140898</t>
  </si>
  <si>
    <t>ORTEX 015E LÍMEC KRČNÍ ANATOMICKÝ S VÝZTUHOU</t>
  </si>
  <si>
    <t>S/7, S/8,5, S/9,5, M/7, M/8,5, M/9,5, L/7, L/9, L/10,5, XL/7,5, XL/9,5, XL/10,5</t>
  </si>
  <si>
    <t>0140716</t>
  </si>
  <si>
    <t>ORTEX 015D LÍMEC KRČNÍ ANATOMICKÝ VYZTUŽENÝ</t>
  </si>
  <si>
    <t>0140057</t>
  </si>
  <si>
    <t>KAŽDODENNÍ SEDACÍ SYSTÉM VELIKOST 3</t>
  </si>
  <si>
    <t>POLOHOVACÍ ZAŘÍZENÍ PRO SED, Š.S. 24,5-40CM - ELEKTRO VZPĚRA</t>
  </si>
  <si>
    <t>RESOUND, ONE, RT5ITC-DWC-MP</t>
  </si>
  <si>
    <t>RESOUND, ONE, RT7ITC-DWC-HP</t>
  </si>
  <si>
    <t>AIRSELECT WALKER</t>
  </si>
  <si>
    <t>DLOUHÁ POÚRAZOVÁ (POOPERAČNÍ) DLAHA SE DVĚMA VZDUCHOVÝMI KOMORAMI</t>
  </si>
  <si>
    <t>0011573</t>
  </si>
  <si>
    <t>ZIMNÍ VYCHÁZKOVÁ-ZIMNÍ KOTNÍČKOVÁ 013, VEL. 35-41</t>
  </si>
  <si>
    <t>0041094</t>
  </si>
  <si>
    <t>ODSÁVAČKA ELEKTRICKÁ DYNAMIC II</t>
  </si>
  <si>
    <t>PŘENOSNÁ S 0,5 L LAHVÍ</t>
  </si>
  <si>
    <t>293</t>
  </si>
  <si>
    <t>CHEIRÓN a.s.</t>
  </si>
  <si>
    <t>RESOUND, LINX 2, LS9MIH</t>
  </si>
  <si>
    <t>0136234</t>
  </si>
  <si>
    <t>AVICENUM PHLEBO 360 FINE PUNČOCHY STEHENNÍ</t>
  </si>
  <si>
    <t>OTEVŘENÁ ŠPICE, II. KT, S NORMAL - XXL LONG</t>
  </si>
  <si>
    <t>JEDNORÁZOVÉ PLENKY PRO DOSPĚLÉ FLAMI CARE (PREMIUM)</t>
  </si>
  <si>
    <t>VELIKOST XL, 2800 ML, 30KS</t>
  </si>
  <si>
    <t>A56</t>
  </si>
  <si>
    <t>RU</t>
  </si>
  <si>
    <t>LUDDA Praha s.r.o.</t>
  </si>
  <si>
    <t>JEDNORÁZOVÉ PLENKY PRO DOSPĚLÉ SOLOMED (STANDARD)</t>
  </si>
  <si>
    <t>VELIKOST XL, 1450 ML, 30KS</t>
  </si>
  <si>
    <t>VELIKOST M, 1800 ML, 30KS</t>
  </si>
  <si>
    <t>VELIKOST S, 1400 ML, 30KS</t>
  </si>
  <si>
    <t>VELIKOST L, 2000 ML, 30KS</t>
  </si>
  <si>
    <t>VELIKOST L, 1450 ML, 30KS</t>
  </si>
  <si>
    <t>VELIKOST M, 1300 ML, 30KS</t>
  </si>
  <si>
    <t>KÜSCHALL COMPACT - PŘÍSLUŠENSTVÍ</t>
  </si>
  <si>
    <t>STUPAČKA SPOJENÁ ÚHLOVĚ A HLOUBKOVĚ STAVITELNÁ PRO KÜSCHALL</t>
  </si>
  <si>
    <t>VELIKOST S, 1000 ML, 30KS</t>
  </si>
  <si>
    <t>OBRUČ ERGONOMICKY TVAROVANÁ CARBOLIFE CURVE PRO KÜSCHALL</t>
  </si>
  <si>
    <t>KÜSCHALL K-SERIES - PŘÍSLUŠENSTVÍ</t>
  </si>
  <si>
    <t>KOLEČKA BEZPEČNOSTNÍ PROTI PŘEKLOPENÍ PRO KÜSCHALL</t>
  </si>
  <si>
    <t>OBRUČ ERGONOMICKY TVAROVANÁ CARBOLIFE QUADRO PRO KÜSCHALL</t>
  </si>
  <si>
    <t>MAGICS EASYSOFT</t>
  </si>
  <si>
    <t>VELIKOST 6, KALHOTKY ABSORPČNÍ ZALEPOVACÍ DĚTSKÉ, BOKY 38-55 CM, SAVOST 1230 ML,</t>
  </si>
  <si>
    <t>NESTERILNÍ, 20X20CM,30KS</t>
  </si>
  <si>
    <t>VOZÍK ELEKTRICKÝ MEYRA, PŘEVÁŽNĚ EXTERIÉROVÝ, VARIABILNÍ, S ANATOMICKÝM SEDEM</t>
  </si>
  <si>
    <t>0172131</t>
  </si>
  <si>
    <t>PHONAK BOLERO B50-SP</t>
  </si>
  <si>
    <t>0135214</t>
  </si>
  <si>
    <t>VOZÍK MECHANICKÝ NIKOL 1</t>
  </si>
  <si>
    <t>LEHKÝ SKLÁDACÍ, ZÁKLADNÍ PROVEDENÍ Š=30-42 H=28-36 POLOHOVACÍ SKLOP. STUPAČKA</t>
  </si>
  <si>
    <t>0172020</t>
  </si>
  <si>
    <t>7,5X10 CM, BALENÍ 10 KS</t>
  </si>
  <si>
    <t>0135219</t>
  </si>
  <si>
    <t>VOZÍK MECHANICKÝ IRIS X1</t>
  </si>
  <si>
    <t>ULTRA LEHKÝ PEVNÝ, ZÁKLADNÍ PROVEDENÍ Š=36-45 H=36-40 POLOHOVACÍ STUPAČKA CELÁ</t>
  </si>
  <si>
    <t>0135218</t>
  </si>
  <si>
    <t>VOZÍK MECHANICKÝ AKTIV X1</t>
  </si>
  <si>
    <t>ULTRA LEHKÝ SKLÁDACÍ VOZÍK ZÁKLADNÍ PROVEDENÍ Š=36-45 H=38-42</t>
  </si>
  <si>
    <t>0024622</t>
  </si>
  <si>
    <t>VOZÍK MECHANICKÝ AKTIV S</t>
  </si>
  <si>
    <t>VELMI LEHKÝ,SKLÁDACÍ,PRO AKTIVNÍ PARAPLEGIKY</t>
  </si>
  <si>
    <t>0024620</t>
  </si>
  <si>
    <t>VOZÍK MECHANICKÝ FOX</t>
  </si>
  <si>
    <t>SKLÁDACÍ,TŘI VARIANTY</t>
  </si>
  <si>
    <t>ZERENA1 MINIRITE BERNAFON ZTRÁTY  D0 105 DB</t>
  </si>
  <si>
    <t>ZERENA3 MINIRITE BERNAFON ZTRÁTY DO 105 DB</t>
  </si>
  <si>
    <t>ZERENA1 MINIRITE T BERNAFON ZTRÁTY DO 105 DB</t>
  </si>
  <si>
    <t>0168530</t>
  </si>
  <si>
    <t>INIZIA 3 NANO BTE, ZTRÁTY DO 75 DB</t>
  </si>
  <si>
    <t>ZERENA3 MINIRITE T  BERNAFON ZTRÁTY DO 105 DB</t>
  </si>
  <si>
    <t>RESOUND, ONE, RT961-DRWC</t>
  </si>
  <si>
    <t>STERILNÍ URINÁLNÍ SBĚRNÝ SÁČEK, URIMED TRIBAG PLUS</t>
  </si>
  <si>
    <t>TŘÍKOMOROVÝ URINÁLNÍ SÁČEK, LÝTKOVÝ, STEHENNÍ, 800 ML, 60 CM, S VÝPUSTÍ, 10 KS</t>
  </si>
  <si>
    <t>953</t>
  </si>
  <si>
    <t>PHONAK CROS P-R</t>
  </si>
  <si>
    <t>PHONAK CROS P-13</t>
  </si>
  <si>
    <t>OTICON PLAY PX 2</t>
  </si>
  <si>
    <t>DĚTSKÉ SLUCHADLO S PROCESOREM POLARIS A HLUBOKOU NEURONOVOU SÍTÍ</t>
  </si>
  <si>
    <t>OTICON PLAY PX 1</t>
  </si>
  <si>
    <t>OTICON ZIRCON 2</t>
  </si>
  <si>
    <t>0007959</t>
  </si>
  <si>
    <t>OBRUČ PRO KVADRUPLEGIKY, 12 KOLÍKŮ</t>
  </si>
  <si>
    <t>0007958</t>
  </si>
  <si>
    <t>OBRUČ PRO KVADRUPLEGIKY, 8 KOLÍKŮ</t>
  </si>
  <si>
    <t>FUGUE 20 BTE U</t>
  </si>
  <si>
    <t>ZÁVĚSNÉ 20 K. VÝKONNÉ</t>
  </si>
  <si>
    <t>0140718</t>
  </si>
  <si>
    <t>ORTEX 031B PÁS BŘIŠNÍ S VÝZTUHAMI A PŘÍDAVNÝM TAHEM</t>
  </si>
  <si>
    <t>S/22, S/26, M/22, M/26, L/22, L/26, XL/22, XL/26, XXL/22, XXL/26, 3XL/22, 3XL/26</t>
  </si>
  <si>
    <t>0140717</t>
  </si>
  <si>
    <t>ORTEX 031A PÁS BŘIŠNÍ ELASTICKÝ</t>
  </si>
  <si>
    <t>0063774</t>
  </si>
  <si>
    <t>ORTEX 028 ORTÉZA ZÁPĚSTÍ A PALCE RUKY FIXAČNÍ S DLAHOU</t>
  </si>
  <si>
    <t>I./R, I./L, II./R, II./L, III./R, III./L, IV./R, IV./L, V./R, V./L</t>
  </si>
  <si>
    <t>0140259</t>
  </si>
  <si>
    <t>ORTEX 027 DLAHA PRO KONZ.LÉČBU RUPTURY DORZÁL. APONEURÓZY TŘÍČL. PRSTŮ</t>
  </si>
  <si>
    <t>I., II., III., IV., V.</t>
  </si>
  <si>
    <t>0135138</t>
  </si>
  <si>
    <t>MECHANICKÝ VOZÍK ODLEHČENÝ, VARIABILNÍ, Š.S 38-52CM PO 2,5CM,NOSNOST 125KG</t>
  </si>
  <si>
    <t>0135137</t>
  </si>
  <si>
    <t>BREEZY BASIX2</t>
  </si>
  <si>
    <t>MECHANICKÝ VOZÍK ODLEHČENÝ, Č. VARIABILNÍ, Š.S. 40,5-52CM PO 2,5CM,NOSNOST 125KG</t>
  </si>
  <si>
    <t>MECHANICKÝ VOZÍK ZÁKLADNÍ, ODLEHČENÝ,Š.S. 40,5-52CM PO 2,5CM,NOSNOST 125KG</t>
  </si>
  <si>
    <t>0135322</t>
  </si>
  <si>
    <t>BREEZY UNIX2</t>
  </si>
  <si>
    <t>MECHANICKÝ VOZÍK ZÁKLADNÍ, VARIABILNÍ, Š.S. 41-50CM PO 3CM, NOSNOST 125KG</t>
  </si>
  <si>
    <t>MECHANICKÝ VOZÍK ZÁKLADNÍ, Š.S. 41-50CM PO 3CM, NOSNOST 125KG</t>
  </si>
  <si>
    <t>0082067</t>
  </si>
  <si>
    <t>KRYTÍ PĚNOVÉ POLYMEM SILVER NEADHEZIVNÍ 1022</t>
  </si>
  <si>
    <t>5X5CM,20KS</t>
  </si>
  <si>
    <t>0140595</t>
  </si>
  <si>
    <t>PROTECT.COLLAR TRACHEO</t>
  </si>
  <si>
    <t>0013317</t>
  </si>
  <si>
    <t>ÚPRAVA OSEK HNACÍCH KOL RYCHLOUPÍNACÍCH PRO KVADRUPLEGIKY (RC)</t>
  </si>
  <si>
    <t>0013316</t>
  </si>
  <si>
    <t>0013314</t>
  </si>
  <si>
    <t>BLATNÍK HLINÍKOVÝ PŘIŠROUBOVANÝ (RC)</t>
  </si>
  <si>
    <t>0013298</t>
  </si>
  <si>
    <t>0013293</t>
  </si>
  <si>
    <t>KRYTY KOL – RŮZNÉ BAREVNÉ KOMBINACE</t>
  </si>
  <si>
    <t>0045765</t>
  </si>
  <si>
    <t>0136284</t>
  </si>
  <si>
    <t>ORTÉZA KOLENNÍ VELPEAU LAXITÉRAL</t>
  </si>
  <si>
    <t>ZPEVŇUJÍCÍ ČÉŠKU,S VÝZTUHAMI A ONÍMATELMÝMI FIXAČNÍMI PÁSY,VEL.1,2,3,4,5</t>
  </si>
  <si>
    <t>PHONAK VIRTO P50-312 NW O</t>
  </si>
  <si>
    <t>JOBST COMPRI 2</t>
  </si>
  <si>
    <t>DVOUVRSTEVNÁ BANDÁŽ, OBVOD 18-25CM, 1 SET</t>
  </si>
  <si>
    <t>9000,0</t>
  </si>
  <si>
    <t>COMPRILAN S</t>
  </si>
  <si>
    <t>12CMX5M OBINADLO KRÁTKOTAŽNÉ ELASTICKÁ BANDÁŽ 90% ELASTICITA,10 ROLÍ</t>
  </si>
  <si>
    <t>60000</t>
  </si>
  <si>
    <t>06.01.01.03</t>
  </si>
  <si>
    <t>10CMX5M OBINADLO KRÁTKOTAŽNÉ ELASTICKÁ BANDÁŽ 90% ELASTICITA,10 ROLÍ</t>
  </si>
  <si>
    <t>50000</t>
  </si>
  <si>
    <t>DR.MAX SAFEEL LADY INCONTINENCE PADS MINI-PLUS</t>
  </si>
  <si>
    <t>16 KS</t>
  </si>
  <si>
    <t>DR.MAX SAFEEL LADY INCONTINENCE PADS MINI</t>
  </si>
  <si>
    <t>20 KS</t>
  </si>
  <si>
    <t>DR.MAX SAFEEL LADY INCONTINENCE PADS EXTRA</t>
  </si>
  <si>
    <t>FIXACE RUKY ŘEMÍNKOVÁ</t>
  </si>
  <si>
    <t>PÁS PÁNEVNÍ S PLASTOVOU PŘEZKOU</t>
  </si>
  <si>
    <t>PÁS FIXAČNÍ ČTYŘBODOVÝ S PŘEZKOU</t>
  </si>
  <si>
    <t>PODRUČKA</t>
  </si>
  <si>
    <t>PÁS FIXAČNÍ DVOUBODOVÝ S PŘEZKOU</t>
  </si>
  <si>
    <t>FIXACE RAMEN</t>
  </si>
  <si>
    <t>DRŽÁK HLAVOVÉ OPĚRKY UNILINK</t>
  </si>
  <si>
    <t>FIXACE HRUDNÍ TYP X</t>
  </si>
  <si>
    <t>DRŽÁK HLAVOVÉ OPĚRKY</t>
  </si>
  <si>
    <t>SUPER L, KALHOTKY ABSORPČNÍ NATAHOVACÍ, SAVOST 2200ML,15KS</t>
  </si>
  <si>
    <t>SUPER M, KALHOTKY ABSORPČNÍ NATAHOVACÍ, SAVOST 2200ML, 15KS</t>
  </si>
  <si>
    <t>4200145</t>
  </si>
  <si>
    <t>4200146</t>
  </si>
  <si>
    <t>SAMOSTATNÉ ČOČKY BIFOKÁLNÍ, DO 5 LET VČETNĚ</t>
  </si>
  <si>
    <t>AFAKIE; STRABISMUS; SNÍŽENÁ MOŽNOST VÝMĚNY BRÝLÍ</t>
  </si>
  <si>
    <t>10.3.11</t>
  </si>
  <si>
    <t>4200147</t>
  </si>
  <si>
    <t>SFÉRA V SOUČTU V HL. OSE DO +- 6 DPT, CYL 0 AŽ +- 2 DPT</t>
  </si>
  <si>
    <t>10.3.1</t>
  </si>
  <si>
    <t>4200148</t>
  </si>
  <si>
    <t>SFÉRA V SOUČTU V HL. OSE DO +- 6 DPT, CYL NAD +- 2 DPT</t>
  </si>
  <si>
    <t>10.3.4</t>
  </si>
  <si>
    <t>4200149</t>
  </si>
  <si>
    <t>SFÉRA V SOUČTU V HL. OSE NAD +- 6 DPT DO +- 10 DPT, CYL 0 AŽ +- 2 DPT</t>
  </si>
  <si>
    <t>10.3.2</t>
  </si>
  <si>
    <t>4200150</t>
  </si>
  <si>
    <t>4200152</t>
  </si>
  <si>
    <t>10.3.6</t>
  </si>
  <si>
    <t>4200153</t>
  </si>
  <si>
    <t>PHONAK VIRTO P70-10 NW O</t>
  </si>
  <si>
    <t>PHONAK VIRTO P50-312</t>
  </si>
  <si>
    <t>PHONAK VIRTO P50-10 NW O</t>
  </si>
  <si>
    <t>PHONAK VIRTO P30-10 NW O</t>
  </si>
  <si>
    <t>PHONAK VIRTO P30-312</t>
  </si>
  <si>
    <t>PHONAK VIRTO P30-312 NW O</t>
  </si>
  <si>
    <t>PHONAK VIRTO P70-312</t>
  </si>
  <si>
    <t>PHONAK VIRTO P90-10 NW O</t>
  </si>
  <si>
    <t>PHONAK VIRTO P70-TITANIUM</t>
  </si>
  <si>
    <t>PHONAK VIRTO P90-312 NW O</t>
  </si>
  <si>
    <t>PHONAK VIRTO P70-312 NW O</t>
  </si>
  <si>
    <t>RESOUND, ONE, RT777-DWC</t>
  </si>
  <si>
    <t>SLUCHADLO BTE, DOBÍJECÍ, 14 KANÁLŮ, WIRELESS, MFI, ANDROID STREAMING</t>
  </si>
  <si>
    <t>RESOUND, ONE, RT771-DWC</t>
  </si>
  <si>
    <t>RESOUND, ONE, RT577-DWC</t>
  </si>
  <si>
    <t>0018133</t>
  </si>
  <si>
    <t>KLÍN ABDUKČNÍ ODKLOPNÝ NASTAVITELNÝ</t>
  </si>
  <si>
    <t>0018136</t>
  </si>
  <si>
    <t>0062155</t>
  </si>
  <si>
    <t>PELOTY BOČNÍ NASTAVITELNÉ 10X10,12X12,15X15CM</t>
  </si>
  <si>
    <t>0062154</t>
  </si>
  <si>
    <t>PELOTY BOČNÍ PEVNÉ 10X10,12X12,15X15,15,5X12CM</t>
  </si>
  <si>
    <t>0062153</t>
  </si>
  <si>
    <t>MYWAY WALKER</t>
  </si>
  <si>
    <t>CHODÍTKO ČTYŘKOLOVÉ DĚTSKÉ SE ZÁVĚSNOU VESTIČKOU</t>
  </si>
  <si>
    <t>RESOUND, ONE, RT561-DRW</t>
  </si>
  <si>
    <t>RESOUND, ONE, RT962-DRW</t>
  </si>
  <si>
    <t>RESOUND, ONE, RT761-DRW</t>
  </si>
  <si>
    <t>FUGUE 32 BTE U</t>
  </si>
  <si>
    <t>ZÁVĚSNÉ 32 K. VÝKONNÉ</t>
  </si>
  <si>
    <t>STERILNÍ, 10X20CM 25X1KS</t>
  </si>
  <si>
    <t>STERILNÍ, 20X20CM 15X1KS</t>
  </si>
  <si>
    <t>OPĚRKA HLAVY NASTAVITELNÁ S LÍCNÍ OPOROU - PŘÍSLUŠENSTVÍ K EL. VOZÍKŮM INVACARE</t>
  </si>
  <si>
    <t>0169984</t>
  </si>
  <si>
    <t>SÁČEK 1D UZAVŘENÝ SOFT CONVEX S ALOE VERA VELKÝ S KRYCÍ CHLOPNÍ, 13-25MM, 10KS</t>
  </si>
  <si>
    <t>0169989</t>
  </si>
  <si>
    <t>SÁČEK 1D UZAVŘENÝ SOFT CONVEX S ALOE VERA STŘEDNÍ S KRYCÍ CHLOPNÍ, 13-52MM, 10KS</t>
  </si>
  <si>
    <t>0169988</t>
  </si>
  <si>
    <t>SÁČEK 1D UZAVŘENÝ SOFT CONVEX S ALOE VERA STŘEDNÍ S KRYCÍ CHLOPNÍ, 13-38MM, 10KS</t>
  </si>
  <si>
    <t>0169987</t>
  </si>
  <si>
    <t>SÁČEK 1D UZAVŘENÝ SOFT CONVEX S ALOE VERA STŘEDNÍ S KRYCÍ CHLOPNÍ, 13-25MM, 10KS</t>
  </si>
  <si>
    <t>0082536</t>
  </si>
  <si>
    <t>PODLOŽKA 2D 38 MM, 5KS</t>
  </si>
  <si>
    <t>0082255</t>
  </si>
  <si>
    <t>SÁČEK 1D UZAVŘENÝ STANDARD S CHLOPNÍ, 13-52 MM, 10KS</t>
  </si>
  <si>
    <t>0080821</t>
  </si>
  <si>
    <t>KRYTÍ HYDROKOLOIDNÍ HYDROCOLL</t>
  </si>
  <si>
    <t>0082254</t>
  </si>
  <si>
    <t>SÁČEK 1D UZAVŘENÝ STANDARD S CHLOPNÍ, 13-38 MM, 10KS</t>
  </si>
  <si>
    <t>0082253</t>
  </si>
  <si>
    <t>SÁČEK 1D UZAVŘENÝ STANDARD S CHLOPNÍ, 13-25 MM, 10KS</t>
  </si>
  <si>
    <t>0082252</t>
  </si>
  <si>
    <t>SÁČEK 1D UZAVŘENÝ VELKÝ S CHLOPNÍ, 13-52 MM, 10KS</t>
  </si>
  <si>
    <t>0082251</t>
  </si>
  <si>
    <t>SÁČEK 1D UZAVŘENÝ VELKÝ S CHLOPNÍ, 13-38 MM, 10KS</t>
  </si>
  <si>
    <t>0082250</t>
  </si>
  <si>
    <t>SÁČEK 1D UZAVŘENÝ VELKÝ S CHLOPNÍ, 13-25 MM, 10KS</t>
  </si>
  <si>
    <t>0082231</t>
  </si>
  <si>
    <t>SÁČEK 1D UZAVŘENÝ S ALOE VERA MINI S CHLOPNÍ, DO 70 MM, 30KS</t>
  </si>
  <si>
    <t>0135152</t>
  </si>
  <si>
    <t>0135151</t>
  </si>
  <si>
    <t>0082071</t>
  </si>
  <si>
    <t>KRYTÍ PĚNOVÉ POLYMEM MAX SILVER 1045</t>
  </si>
  <si>
    <t>11X11CM,ANTIMIKROBIÁLNÍ,8KS</t>
  </si>
  <si>
    <t>968,00</t>
  </si>
  <si>
    <t>0135150</t>
  </si>
  <si>
    <t>OPĚRKA ZAD ÚHLOVĚ PŘENASTAVITELNÁ (RC)</t>
  </si>
  <si>
    <t>0135149</t>
  </si>
  <si>
    <t>OPĚRKA ZAD POLOHOVACÍ (RC)</t>
  </si>
  <si>
    <t>0135147</t>
  </si>
  <si>
    <t>XL VERZE SE ZVÝŠENOU NOSNOSTÍ NA 160KG, ŠÍŘKY 52, 56 A 60CM (RC)</t>
  </si>
  <si>
    <t>0135146</t>
  </si>
  <si>
    <t>0172941</t>
  </si>
  <si>
    <t>25G, 6KS BALENÍ</t>
  </si>
  <si>
    <t>0135145</t>
  </si>
  <si>
    <t>0135144</t>
  </si>
  <si>
    <t>KRYTY KOL ZÁKLADNÍ TRANSPARENTNÍ</t>
  </si>
  <si>
    <t>PŘÍSLUŠENSTVÍ K VOZÍKU MECH. SMD BREEZY, ZIPPIE</t>
  </si>
  <si>
    <t>0135143</t>
  </si>
  <si>
    <t>0135142</t>
  </si>
  <si>
    <t>PODPĚRA LÝTKA PRO AMPUTOVANÉ</t>
  </si>
  <si>
    <t>0135141</t>
  </si>
  <si>
    <t>0135140</t>
  </si>
  <si>
    <t>0135148</t>
  </si>
  <si>
    <t>POLŠTÁŘ SEDACÍ Z LEPENÉ GUMOPĚNY 5CM</t>
  </si>
  <si>
    <t>0082070</t>
  </si>
  <si>
    <t>KRYTÍ PĚNOVÉ POLYMEM WIC SILVER CAVITY 1333</t>
  </si>
  <si>
    <t>11X11CM,DO DUTIN,ANTIMIKROBIÁLNÍ,10KS</t>
  </si>
  <si>
    <t>0135139</t>
  </si>
  <si>
    <t>POLŠTÁŘ SEDACÍ MOLITANOVÝ 5CM</t>
  </si>
  <si>
    <t>0135263</t>
  </si>
  <si>
    <t>BREEZY HELIX2</t>
  </si>
  <si>
    <t>0063731</t>
  </si>
  <si>
    <t>PÁS BŘIŠNÍ ZPEVŇUJÍCÍ KATRIX V.20 CM</t>
  </si>
  <si>
    <t>893136200110-170 7 VEL.(70-140CM)PO 10CM,VÝŠKA 20CM,ZPEV.PLANŽ.A PŘÍD.PRUŽ.TAHEM</t>
  </si>
  <si>
    <t>0011784</t>
  </si>
  <si>
    <t>PÁS BŘIŠNÍ ZPEVŇUJÍCÍ KATRIX V.24 CM</t>
  </si>
  <si>
    <t>893136200010-070,7 VEL.70-140CM,VÝŠKA 24CM,ZPEVNĚNÍ PLANŽETAMI</t>
  </si>
  <si>
    <t>0078862</t>
  </si>
  <si>
    <t>PÁS BŘIŠNÍ ERGOTEX II, 24CM</t>
  </si>
  <si>
    <t>5 VELIKOSTÍ,70-145CM,PRUŽNÝ,BEZ VÝZTUHY,ZAPÍNÁNÍ SUCHÝ ZIP</t>
  </si>
  <si>
    <t>0078861</t>
  </si>
  <si>
    <t>PÁS BŘIŠNÍ ERGOTEX I, 20CM</t>
  </si>
  <si>
    <t>0130040</t>
  </si>
  <si>
    <t>DANSAC NOVA 2 FOLD UP MAXI</t>
  </si>
  <si>
    <t>VÝPUSTNÝ,BÉŽOVÝ,KROUŽEK 55MM,10KS,1221-55</t>
  </si>
  <si>
    <t>0130041</t>
  </si>
  <si>
    <t>VÝPUSTNÝ,BÉŽOVÝ,KROUŽEK 70MM,10KS,1221-70</t>
  </si>
  <si>
    <t>0130042</t>
  </si>
  <si>
    <t>VÝPUSTNÝ,PRŮHLEDNÝ,KROUŽEK 55MM,10KS,1222-55</t>
  </si>
  <si>
    <t>0130043</t>
  </si>
  <si>
    <t>VÝPUSTNÝ,PRŮHLEDNÝ,KROUŽEK 70MM,10KS,1222-70</t>
  </si>
  <si>
    <t>0169120</t>
  </si>
  <si>
    <t>UZAVŘENÝ,BÉŽOVÝ,KROUŽEK 43MM,30KS,1305-43</t>
  </si>
  <si>
    <t>0169121</t>
  </si>
  <si>
    <t>UZAVŘENÝ,BÉŽOVÝ,KROUŽEK 55MM,30KS,1305-55</t>
  </si>
  <si>
    <t>0135607</t>
  </si>
  <si>
    <t>OPĚRKA ZAD ELEKTRICKY POLOHOVACÍ 90°-150° S MECH.REDUKCÍ STŘIHU (RC)</t>
  </si>
  <si>
    <t>0135606</t>
  </si>
  <si>
    <t>OPĚRKA ZAD ELEKTRICKY POLOHOVACÍ 90°-130° (RC)</t>
  </si>
  <si>
    <t>0135605</t>
  </si>
  <si>
    <t>OPĚRKA ZAD MECHANICKY POLOHOVACÍ 90°-130° (RC)</t>
  </si>
  <si>
    <t>0135604</t>
  </si>
  <si>
    <t>SEDAČKA ELEKTRICKY POLOHOVACÍ V PROSTORU 0°-50°/-5°-45° (RC)</t>
  </si>
  <si>
    <t>GENULAX</t>
  </si>
  <si>
    <t>KOLENNÍ ORTÉZA S KLOUBOVOU DLAHOU</t>
  </si>
  <si>
    <t>NESTERILNÍ URINÁLNÍ SBĚRNÝ SÁČEK A PŘÍSLUŠENSTVÍ, URIMED BAG PLUS</t>
  </si>
  <si>
    <t>URINÁLNÍ SÁČEK LÝTKOVÝ, STEHENNÍ, 500 ML, 60 CM, S VÝPUSTÍ, 10 KS</t>
  </si>
  <si>
    <t>AVICENUM PHLEBO 360 FINE PUNČOCHOVÉ KALHOTY</t>
  </si>
  <si>
    <t>ZÁVĚSNÉ 32K. VÝKONNÉ</t>
  </si>
  <si>
    <t>VODÍTKA NASTAVITELNÁ</t>
  </si>
  <si>
    <t>4000103</t>
  </si>
  <si>
    <t>KOMPRESIVNÍ ELASTICKÉ NÁVLEKY NA CHODIDLO, ATYP.ROZMĚRY II.K.T.</t>
  </si>
  <si>
    <t>4000102</t>
  </si>
  <si>
    <t>KOMPRESIVNÍ ELASTICKÉ PUNČOCHOVÉ KALHOTY PÁNSKÉ, ATYP.ROZMĚRY IV.K.T.</t>
  </si>
  <si>
    <t>4000101</t>
  </si>
  <si>
    <t>KOMPRESIVNÍ ELASTICKÉ PUNČOCHOVÉ KALHOTY PÁNSKÉ, ATYP.ROZMĚRY III.K.T</t>
  </si>
  <si>
    <t>4000100</t>
  </si>
  <si>
    <t>KOMPRESIVNÍ ELASTICKÉ PUNČOCHOVÉ KALHOTY PÁNSKÉ, ATYP.ROZMĚRY II.K.T.</t>
  </si>
  <si>
    <t>0140308</t>
  </si>
  <si>
    <t>MEDI ORTHOCOX</t>
  </si>
  <si>
    <t>KYČELNÍ ORTÉZA PRO KOMPRESI KYČLE A REGULACI ROTACE KYČLE</t>
  </si>
  <si>
    <t>0171300</t>
  </si>
  <si>
    <t>SAPHIRA 5 PLUS BTE COMPACT POWER BERNAFON ZTRÁTY DO 95 DB</t>
  </si>
  <si>
    <t>0135255</t>
  </si>
  <si>
    <t>0135254</t>
  </si>
  <si>
    <t>0135253</t>
  </si>
  <si>
    <t>OPĚRKA ZAD ELEKTRICKY POLOHOVACÍ,0-30 ST. (RC)</t>
  </si>
  <si>
    <t>4000056</t>
  </si>
  <si>
    <t>KOMPRESIVNÍ ELASTICKÉ PUNČOCHY LÝTKOVÉ, ATYP.ROZMĚRY II.K.T.</t>
  </si>
  <si>
    <t>TECHNOLOGIE KRUHOVÉHO PLETENÍ ; 2 PÁRY / 1 ROK</t>
  </si>
  <si>
    <t>4000055</t>
  </si>
  <si>
    <t>EPITÉZA OBLIČEJOVÁ NA ZAKÁZKU</t>
  </si>
  <si>
    <t>4000054</t>
  </si>
  <si>
    <t>EPITÉZA KONČETINOVÁ NA ZAKÁZKU</t>
  </si>
  <si>
    <t>4000051</t>
  </si>
  <si>
    <t>OBUV ORTOPEDICKÁ NA ZAKÁZKU</t>
  </si>
  <si>
    <t>PŘÍMÁ SOUČÁST PROTETICKÉHO ZP NEBO OBUV NAHRAZUJÍCÍ PŘÍSTROJ; 2 PÁRY / 1 ROK</t>
  </si>
  <si>
    <t>4000048</t>
  </si>
  <si>
    <t>OBUV ORTOPEDICKÁ STŘEDNĚ SLOŽITÁ NA ZAKÁZKU</t>
  </si>
  <si>
    <t>4000047</t>
  </si>
  <si>
    <t>ORTEX 07J ORTÉZA ZÁPĚSTÍ A PRSTŮ RUKY</t>
  </si>
  <si>
    <t>I. DO 17CM, II. NAD 17 CM</t>
  </si>
  <si>
    <t>0019621</t>
  </si>
  <si>
    <t>OBINADLO ELASTICKÉ KOMPRES.PERFEKTA KOHÄSIV</t>
  </si>
  <si>
    <t>10CMX5M,V NATAŽENÉM STAVU,DLOUHÝ TAH,1KS</t>
  </si>
  <si>
    <t>0169431</t>
  </si>
  <si>
    <t>SET KOMPRESNÍ ACTICO SILK</t>
  </si>
  <si>
    <t>KOMPRESNÍ SET,KOMPRESNÍ TŘÍDA II-III,1KS,26905,VEL.S - XXL</t>
  </si>
  <si>
    <t>0080399</t>
  </si>
  <si>
    <t>15CMX4M,UNIVERZÁLNÍ,V NATAŽENÉM STAVU,100%BA,MODRÝ OKRAJ,10KS</t>
  </si>
  <si>
    <t>0080398</t>
  </si>
  <si>
    <t>12CMX4M,UNIVERZÁLNÍ,V NATAŽENÉM STAVU,100%BA,MODRÝ OKRAJ,20KS</t>
  </si>
  <si>
    <t>0172742</t>
  </si>
  <si>
    <t>SÁČEK 1D UZAVŘENÝ S ALOE VERA MALÝ BÉŽOVÝ/BÍLÝ S CHLOPNÍ, DO 55 MM, 30KS</t>
  </si>
  <si>
    <t>0172741</t>
  </si>
  <si>
    <t>SÁČEK 1D UZAVŘENÝ S ALOE VERA MALÝ ČERNÝ S CHLOPNÍ, DO 55 MM, 30KS</t>
  </si>
  <si>
    <t>0172740</t>
  </si>
  <si>
    <t>SÁČEK 1D UZAVŘENÝ S ALOE VERA STŘEDNÍ PRŮHLEDNÝ, DO 55 MM, 30KS</t>
  </si>
  <si>
    <t>0172739</t>
  </si>
  <si>
    <t>SÁČEK 1D UZAVŘENÝ S ALOE VERA STŘEDNÍ BÉŽOVÝ/BÍLÝ S CHLOPNÍ, 41 MM, 30KS</t>
  </si>
  <si>
    <t>0172738</t>
  </si>
  <si>
    <t>SÁČEK 1D UZAVŘENÝ S ALOE VERA STŘEDNÍ ČERNÝ S CHLOPNÍ, 41 MM, 30KS</t>
  </si>
  <si>
    <t>0172737</t>
  </si>
  <si>
    <t>SÁČEK 1D UZAVŘENÝ S ALOE VERA STŘEDNÍ BÉŽOVÝ/BÍLÝ S CHLOPNÍ, 38 MM, 30KS</t>
  </si>
  <si>
    <t>0172736</t>
  </si>
  <si>
    <t>SÁČEK 1D UZAVŘENÝ S ALOE VERA STŘEDNÍ ČERNÝ S CHLOPNÍ, 38 MM, 30KS</t>
  </si>
  <si>
    <t>0172735</t>
  </si>
  <si>
    <t>SÁČEK 1D UZAVŘENÝ S ALOE VERA STŘEDNÍ BÉŽOVÝ/BÍLÝ S CHLOPNÍ, 35 MM, 30KS</t>
  </si>
  <si>
    <t>0172734</t>
  </si>
  <si>
    <t>SÁČEK 1D UZAVŘENÝ S ALOE VERA STŘEDNÍ ČERNÝ S CHLOPNÍ, 35 MM, 30KS</t>
  </si>
  <si>
    <t>0172733</t>
  </si>
  <si>
    <t>SÁČEK 1D UZAVŘENÝ S ALOE VERA STŘEDNÍ BÉŽOVÝ/BÍLÝ S CHLOPNÍ, 32 MM, 30KS</t>
  </si>
  <si>
    <t>0172732</t>
  </si>
  <si>
    <t>SÁČEK 1D UZAVŘENÝ S ALOE VERA STŘEDNÍ ČERNÝ S CHLOPNÍ, 32 MM, 30KS</t>
  </si>
  <si>
    <t>0172731</t>
  </si>
  <si>
    <t>SÁČEK 1D UZAVŘENÝ S ALOE VERA STŘEDNÍ BÉŽOVÝ/BÍLÝ S CHLOPNÍ, 28 MM, 30KS</t>
  </si>
  <si>
    <t>0172730</t>
  </si>
  <si>
    <t>SÁČEK 1D UZAVŘENÝ S ALOE VERA STŘEDNÍ ČERNÝ S CHLOPNÍ, 28 MM, 30KS</t>
  </si>
  <si>
    <t>0172729</t>
  </si>
  <si>
    <t>SÁČEK 1D UZAVŘENÝ  S ALOE VERA STŘEDNÍ BÉŽOVÝ/BÍLÝ S CHLOPNÍ, 25 MM, 30KS</t>
  </si>
  <si>
    <t>0172728</t>
  </si>
  <si>
    <t>SÁČEK 1D UZAVŘENÝ S ALOE VERA STŘEDNÍ ČERNÝ S CHLOPNÍ, 25 MM, 30KS</t>
  </si>
  <si>
    <t>SÁČEK 1D STOMOCUR DRENÁŽNÍ PROTECT CONVEX V1 580ML</t>
  </si>
  <si>
    <t>TRASPARENTNÍ/BÉŽOVÝ, OKÉNKO, MPC FILTR, 43MM</t>
  </si>
  <si>
    <t>0093375</t>
  </si>
  <si>
    <t>CHODÍTKO ČTYŘKOLOVÉ SKLÁDACÍ CA881T</t>
  </si>
  <si>
    <t>SKLÁDACÍ, ODLEHČENÝ RÁM</t>
  </si>
  <si>
    <t>BAVLNĚNÁ, POLYESTEROVÉ KULIČKY</t>
  </si>
  <si>
    <t>SÁČEK 1D STOMOCUR DRENÁŽNÍ 150ML</t>
  </si>
  <si>
    <t>4000099</t>
  </si>
  <si>
    <t>KOMPRESIVNÍ ELASTICKÉ PUNČOCHOVÉ KALHOTY DÁMSKÉ, ATYP.ROZMĚRY IV.K.T.</t>
  </si>
  <si>
    <t>4000098</t>
  </si>
  <si>
    <t>KOMPRESIVNÍ ELASTICKÉ PUNČOCHOVÉ KALHOTY DÁMSKÉ, ATYP.ROZMĚRY III.K.T</t>
  </si>
  <si>
    <t>4000083</t>
  </si>
  <si>
    <t>TECHNOLOGIE KRUHOVÉHO PLETENÍ; 2 KS / 1 ROK</t>
  </si>
  <si>
    <t>4000082</t>
  </si>
  <si>
    <t>KOMPRESIVNÍ PAŽNÍ NÁVLEKY S RUKAVICÍ, ATYP.ROZMĚRY II.K.T.</t>
  </si>
  <si>
    <t>4000081</t>
  </si>
  <si>
    <t>KOMPRESIVNÍ PAŽNÍ NÁVLEKY, ATYP.ROZMĚRY II.K.T</t>
  </si>
  <si>
    <t>4000080</t>
  </si>
  <si>
    <t>KOMPRESIVNÍ ELASTICKÉ PUNČOCHOVÉ KALHOTY, ATYP.ROZMĚRY III.K.T.</t>
  </si>
  <si>
    <t>TECHNOLOGIE KRUHOVÉHO PLETENÍ, MATERIÁL MIN. S 20 % BAVLNY; 2 KS / 1 ROK</t>
  </si>
  <si>
    <t>4000079</t>
  </si>
  <si>
    <t>KOMPRESIVNÍ ELASTICKÉ PUNČOCHOVÉ KALHOTY, ATYP.ROZMĚRY II.K.T.</t>
  </si>
  <si>
    <t>4000078</t>
  </si>
  <si>
    <t>KOMPRESIVNÍ ELASTICKÉ PUNČOCHOVÉ KALHOTY, ATYP.ROZMĚRY IV.K.T.</t>
  </si>
  <si>
    <t>4000077</t>
  </si>
  <si>
    <t>4000076</t>
  </si>
  <si>
    <t>TECHNOLOGIE KRUHOVÉHO PLETENÍ; 2 KS/ 1 ROK</t>
  </si>
  <si>
    <t>4000075</t>
  </si>
  <si>
    <t>ÚCHYT V PASE; KRUHOVÉ PLET.; MATERIÁL MIN. S 20 % BAVLNY; 2 KS/1 ROK/1 KONČETINA</t>
  </si>
  <si>
    <t>4000074</t>
  </si>
  <si>
    <t>4000073</t>
  </si>
  <si>
    <t>X-ROM POST OP KNEE BRACE</t>
  </si>
  <si>
    <t>DLOUHÁ POOPERAČNÍ KOLENNÍ ORTÉZA S NASTAVITELNÝM ROZSAHEM POHYBU</t>
  </si>
  <si>
    <t>MANULAX</t>
  </si>
  <si>
    <t>ELASTICKÁ BANDÁŽ ZÁPĚSTÍ S PEVNOU DLAHOU</t>
  </si>
  <si>
    <t>0085801</t>
  </si>
  <si>
    <t>KALHOTKY ABSORPČNÍ ATTENDS SLIP REGULAR 8 MEDIUM</t>
  </si>
  <si>
    <t>PAS 80-110CM,PRODYŠNÉ,2099ML,28KS</t>
  </si>
  <si>
    <t>0085802</t>
  </si>
  <si>
    <t>KALHOTKY ABSORPČNÍ ATTENDS SLIP REGULAR 8 LARGE</t>
  </si>
  <si>
    <t>PAS 100-150CM,PRODYŠNÉ,2499ML,28KS</t>
  </si>
  <si>
    <t>0078075</t>
  </si>
  <si>
    <t>ORTÉZA RAMENNÍ ZÁVĚSNÁ FIXAČNÍ</t>
  </si>
  <si>
    <t>VELIKOST 1 - 3</t>
  </si>
  <si>
    <t>0011207</t>
  </si>
  <si>
    <t>NÁVLEK MASÁŽNÍ NA HORNÍ KONČETINU,7 KOMOR</t>
  </si>
  <si>
    <t>0140704</t>
  </si>
  <si>
    <t>0023082</t>
  </si>
  <si>
    <t>NÁVLEK MASÁŽNÍ NA BEDRA,HÝŽDĚ,7 KOMOR</t>
  </si>
  <si>
    <t>06.02.01.06</t>
  </si>
  <si>
    <t>0011208</t>
  </si>
  <si>
    <t>0140703</t>
  </si>
  <si>
    <t>PŘÍSTROJ PRO SEKVENČNÍ TLAKOVOU LYMFODRENÁŽ PNEUVEN MEDI 6.7</t>
  </si>
  <si>
    <t>0091564</t>
  </si>
  <si>
    <t>SYSTÉM GALILEIHO ESCHENBACH PŘEDSÁDKA 5,5X/10 DPT.</t>
  </si>
  <si>
    <t>OBJ.Č.: 162110,MODULAR-LINSEATIC, NA BLÍZKO, PRACOVNÍ VZDÁLENOST 10CM</t>
  </si>
  <si>
    <t>0091534</t>
  </si>
  <si>
    <t>OBJ.Č.: 2628, STOJÁNKOVÁ LUPA, PRŮMĚR 35MM</t>
  </si>
  <si>
    <t>0091584</t>
  </si>
  <si>
    <t>LUPA ASFERICKÁ PŘÍLOŽNÍ ESCHENBACH 4X/16,0 DPTR</t>
  </si>
  <si>
    <t>OBJ.2608, ŘÁDKOVÁ S ČERVENOU LINKOU ROZMĚR 250X35 MM</t>
  </si>
  <si>
    <t>0091519</t>
  </si>
  <si>
    <t>LUPA ASFERICKÁ ESCHENBACH ZV. 4X/16,0 DPT.</t>
  </si>
  <si>
    <t>OBJ.Č.: 265570, ASPHERIC II, LUPA VYSOCE ZVĚTŠUJÍCÍ, PRŮMĚR 70MM</t>
  </si>
  <si>
    <t>0170653</t>
  </si>
  <si>
    <t>HYPERSEAL KROUŽEK S MANUKOVÝM MEDEM</t>
  </si>
  <si>
    <t>TĚSNÍCÍ VYROVNÁVACÍ TVAROVATELNÝ, 50X4MM, XMHWA400, 20KS</t>
  </si>
  <si>
    <t>0091546</t>
  </si>
  <si>
    <t>LUPA BIKONVEXNÍ ESCHENBACH ZV. 6X/24 DPT.</t>
  </si>
  <si>
    <t>OBJ.Č.: 1740130,CLASSIC, ZASOUVACÍ V KŮŽI , PRŮMĚR 30MM</t>
  </si>
  <si>
    <t>ORTÉZA HLEZNA - FOOT-UP</t>
  </si>
  <si>
    <t>PERONEÁLNÍ ORTÉZA - UNI</t>
  </si>
  <si>
    <t>0171882</t>
  </si>
  <si>
    <t>KONCENTRÁTOR KYSLÍKU MOBILNÍ IGO (J)</t>
  </si>
  <si>
    <t>PRONÁJEM 150 KČ/DEN</t>
  </si>
  <si>
    <t>0172129</t>
  </si>
  <si>
    <t>0136106</t>
  </si>
  <si>
    <t>OBUV ORTOPEDICKÁ DĚTSKÁ INDIVIDUÁLNÍ SANDÁLOVÁ T510</t>
  </si>
  <si>
    <t>VEL. 21-35, PEVNÉ VEDENÍ PATY, TERMOPLASTICKÉ DLAHY</t>
  </si>
  <si>
    <t>0136110</t>
  </si>
  <si>
    <t>OBUV ORTOPEDICKÁ DĚTSKÁ INDIVIDUÁLNÍ SANDÁLOVÁ T537</t>
  </si>
  <si>
    <t>VEL. 20 - 30, PEVNÉ VEDENÍ PATY, ROZŠÍŘENÉ TERMOPLASTICKÉ DLAHY</t>
  </si>
  <si>
    <t>0136109</t>
  </si>
  <si>
    <t>OBUV ORTOPEDICKÁ DĚTSKÁ INDIVIDUÁLNÍ SANDÁLOVÁ T535</t>
  </si>
  <si>
    <t>0136108</t>
  </si>
  <si>
    <t>OBUV ORTOPEDICKÁ DĚTSKÁ INDIVIDUÁLNÍ SANDÁLOVÁ T522</t>
  </si>
  <si>
    <t>AVICENUM PHLEBO 360 PUNČOCHY LÝTKOVÉ</t>
  </si>
  <si>
    <t>ZAVŘENÁ ŠPICE, II. KT, VEL. S MINUS - XXL PLUS NORMAL, S MINUS - XXL PLUS LONG</t>
  </si>
  <si>
    <t>0045774</t>
  </si>
  <si>
    <t>OTEVŘENÁ ŠPICE, II. KT, VEL. S MINUS - XXL PLUS NORMAL, S MINUS - XXL PLUS LONG</t>
  </si>
  <si>
    <t>0045786</t>
  </si>
  <si>
    <t>LEM, OTEVŘENÁ ŠPICE, II. KT, VEL. S - XXL ULTRA KRÁTKÉ,S MINUS - XXL PLUS NORMAL</t>
  </si>
  <si>
    <t>LEM, ZAVŘENÁ ŠPICE, II. KT, VEL. S - XXL ULTRA KRÁTKÉ, S MINUS - XXL PLUS NORMAL</t>
  </si>
  <si>
    <t>0045776</t>
  </si>
  <si>
    <t>KRAJKA, OTEVŘENÁ ŠPICE, II. KT, VEL. S - XXL ULTRA KRÁTKÉ, S MINUS - XXL PLUS NO</t>
  </si>
  <si>
    <t>0135374</t>
  </si>
  <si>
    <t>ADAPTÉR</t>
  </si>
  <si>
    <t>POJÍZDNÝ ZVEDÁK WINNMOTION 175</t>
  </si>
  <si>
    <t>ZVEDÁK ELEKTRICKÝ POJÍZDNÝ, NOSNOST 175 KG</t>
  </si>
  <si>
    <t>A60</t>
  </si>
  <si>
    <t>4000085</t>
  </si>
  <si>
    <t>KALHOTKY ZALEPOVACÍ MOLICARE PREMIUM ELASTIC 6KAP XL</t>
  </si>
  <si>
    <t>BOKY 140-175CM,2786ML, 14 KS</t>
  </si>
  <si>
    <t>FIXACE ZÁPĚSTÍ BEZ FIXACE PALCE 030</t>
  </si>
  <si>
    <t>030</t>
  </si>
  <si>
    <t>0140327</t>
  </si>
  <si>
    <t>ORTÉZA HLEZNA BEZ VÝZTUH 023</t>
  </si>
  <si>
    <t>023</t>
  </si>
  <si>
    <t>0022651</t>
  </si>
  <si>
    <t>FLOTECH SOLUTION</t>
  </si>
  <si>
    <t>SEDACÍ POLŠTÁŘ GELOVÝ - VYSOKÉ RIZIKO, 44 VELIKOSTÍ, VÝŠKA 7,8CM, NOSNOST 140 KG</t>
  </si>
  <si>
    <t>0025356</t>
  </si>
  <si>
    <t>FLOTECH CONTOUR VISCO</t>
  </si>
  <si>
    <t>SEDACÍ POLŠTÁŘ PĚNOVÝ - STŘEDNÍ RIZIKO, 51 VELIKOSTÍ, VÝŠKA 12CM, NOSNOST 127 KG</t>
  </si>
  <si>
    <t>0135001</t>
  </si>
  <si>
    <t>FLOTECH LITE</t>
  </si>
  <si>
    <t>SEDACÍ POLŠTÁŘ PĚNOVÝ - NÍZKÉ RIZIKO, 61 VELIKOSTÍ, VÝŠKA 7,8CM, NOSNOST 127 KG</t>
  </si>
  <si>
    <t>0135222</t>
  </si>
  <si>
    <t>POSTRANICE STANDARDNÍ E02M</t>
  </si>
  <si>
    <t>0135221</t>
  </si>
  <si>
    <t>POSTRANICE E31 VYSOKÁ</t>
  </si>
  <si>
    <t>S VÝŠKOVĚ STAVITELNOU PODRUČKOU K DĚTSKÝM VOZÍKŮM</t>
  </si>
  <si>
    <t>0135220</t>
  </si>
  <si>
    <t>POSTRANICE E30 NÍZKÁ</t>
  </si>
  <si>
    <t>0078326</t>
  </si>
  <si>
    <t>0062191</t>
  </si>
  <si>
    <t>0024625</t>
  </si>
  <si>
    <t>PŘÍSLUŠENSTVÍ K PODVOZKU HOP2, HOP2MAX</t>
  </si>
  <si>
    <t>0007960</t>
  </si>
  <si>
    <t>OBRUČ PRO KVADRUPLEGIKY, 16 KOLÍKŮ NEBO POGUMOVANÁ</t>
  </si>
  <si>
    <t>0171299</t>
  </si>
  <si>
    <t>SAPHIRA 3 COMPACT POWER BTE BERNAFON ZTRÁTY DO 90 DB</t>
  </si>
  <si>
    <t>0171298</t>
  </si>
  <si>
    <t>SAPHIRA 3 PLUS COMPACT POWER BTE BERNAFON ZTRÁTY DO 95 DB</t>
  </si>
  <si>
    <t>0171297</t>
  </si>
  <si>
    <t>SLUCHADLO ZÁVĚSNÉ DIGITÁLNÍ BEZDRÁTOVÉ 4 PROGRAMY OPTIMALIZÁTOR</t>
  </si>
  <si>
    <t>SUPREMIA 7 COMPACT POWER BTE BERNAFON ZTRÁTY DO 120 DB</t>
  </si>
  <si>
    <t>0168536</t>
  </si>
  <si>
    <t>INIZIA 1 CIC, ZTRÁTY DO 75 DB</t>
  </si>
  <si>
    <t>0168535</t>
  </si>
  <si>
    <t>INIZIA 1 ITC, ZTRÁTY DO 80 DB</t>
  </si>
  <si>
    <t>0093169</t>
  </si>
  <si>
    <t>PROTECT.ROM WALKER</t>
  </si>
  <si>
    <t>CHODICÍ ORTÉZA S OMEZENÍM ROZSAHU POHYBU A FIXAČNÍ ORTÉZA</t>
  </si>
  <si>
    <t>0093168</t>
  </si>
  <si>
    <t>PROTECT.AIR WALKER BOOT</t>
  </si>
  <si>
    <t>FIXAČNÍ CHODICÍ ORTÉZA S PŘÍDATNOU MOŽNOSTÍ NAFOUKNUTÍ BOTY</t>
  </si>
  <si>
    <t>0093167</t>
  </si>
  <si>
    <t>PROTECT.AIR ROM WALKER</t>
  </si>
  <si>
    <t>CHODICÍ ORTÉZA S OMEZENÍM ROZSAHU POHYBU – S PŘÍDATNOU MOŽNOSTÍ NAFOUKNUTÍ BOTY</t>
  </si>
  <si>
    <t>0140586</t>
  </si>
  <si>
    <t>GENUMEDI PT</t>
  </si>
  <si>
    <t>KOLENNÍ BANDÁŽ PODPORUJÍCÍ SVALOVOU ROVNOVÁHU PŘI LATERALIZACI ČÉŠKY</t>
  </si>
  <si>
    <t>0140587</t>
  </si>
  <si>
    <t>GENUMEDI PRO</t>
  </si>
  <si>
    <t>ORTÉZA K ZAJIŠTĚNÍ FYZIOLOGICKÉHO POHYBU KOLENNÍHO KLOUBU</t>
  </si>
  <si>
    <t>0140590</t>
  </si>
  <si>
    <t>MEDI CLASSIC</t>
  </si>
  <si>
    <t>ORTÉZA PRO IMOBILIZACI KOLENE NA 0° NEBO 20°</t>
  </si>
  <si>
    <t>0171133</t>
  </si>
  <si>
    <t>RESOUND, LINX 2, LS7CIC</t>
  </si>
  <si>
    <t>0136286</t>
  </si>
  <si>
    <t>ORTÉZA KOLENNÍ VELPEAU GENOUILLÉRE ANATOMIQUE</t>
  </si>
  <si>
    <t>ANATOMICKÁ,S OTVOREM PRO ČÉŠKU,VEL.1,2,3,4,5</t>
  </si>
  <si>
    <t>0136278</t>
  </si>
  <si>
    <t>ORTÉZA ZÁPĚSTNÍ VELPEAU MANU CONTROL</t>
  </si>
  <si>
    <t>RIGIDNÍ FIXACE ZÁPĚSTÍ,P/L,VEL.1,2,3</t>
  </si>
  <si>
    <t>0136270</t>
  </si>
  <si>
    <t>ORTÉZA RAMENNÍHO KLOUBU VELPEAU ECHARPE D'IMMOBILISATION</t>
  </si>
  <si>
    <t>RAMENNÍ ZÁVĚS PRO SKAPULOHUMERÁLNÍ FIXACI,VEL.1,2,3</t>
  </si>
  <si>
    <t>0136274</t>
  </si>
  <si>
    <t>PÁS BEDERNÍ VELPEAU DOTOP,VELPEAU DOTOP LADY</t>
  </si>
  <si>
    <t>BEDERNÍ PÁS SE SYSTÉMEM SSR A ODNÍMATELNÝMI EXTENZORY,VEL.1,2,3,4,5/Ž/M</t>
  </si>
  <si>
    <t>GRANDE JAVA BACK DEEP</t>
  </si>
  <si>
    <t>VYSOKÁ ANATOMICKÁ BIOMECHANICKÁ ZÁDOVÁ OPĚRKA S HLUBOKOU KONTURACÍ</t>
  </si>
  <si>
    <t>GRANDE JAVA BACK REGULAR</t>
  </si>
  <si>
    <t>VYSOKÁ ANATOMICKÁ BIOMECHANICKÁ ZÁDOVÁ OPĚRKA</t>
  </si>
  <si>
    <t>ORTÉZA PRSTOVÁ - TYP 335</t>
  </si>
  <si>
    <t>RIGIDNÍ FIXACE PRSTŮ RUKY</t>
  </si>
  <si>
    <t>UNITRON MOXI B3-312</t>
  </si>
  <si>
    <t>UNITRON MOXI B3-R</t>
  </si>
  <si>
    <t>PHONAK VITUS+ RIC-312T</t>
  </si>
  <si>
    <t>PHONAK VITUS+ BTE-UP</t>
  </si>
  <si>
    <t>RESOUND, ONE, RT471-DWC</t>
  </si>
  <si>
    <t>RESOUND, ONE, RT571-DWC</t>
  </si>
  <si>
    <t>WELLION NEWTON GDH-FAD (BTE)</t>
  </si>
  <si>
    <t>GLUKOMETR, KOMPLETNÍ SET</t>
  </si>
  <si>
    <t>RESOUND, ONE, RT9ITC-DWC-LP</t>
  </si>
  <si>
    <t>STYLETTO 7AX</t>
  </si>
  <si>
    <t>SLUCHADLO ZÁVĚSNÉ DIG. 48 KANÁLOVÉ S REPRODUKTORKEM VE ZVUKOVODU NABÍJECÍ ČLÁNEK</t>
  </si>
  <si>
    <t>01062022</t>
  </si>
  <si>
    <t>PURE C&amp;G T 1AX</t>
  </si>
  <si>
    <t>PŘÍDAVNÉ NÁVLEKY PRO FIXACE KOTNÍKU</t>
  </si>
  <si>
    <t>POLSTROVÁNÍ PRO SPOJENOU STUPAČKU</t>
  </si>
  <si>
    <t>INSIO C&amp;G 5AX</t>
  </si>
  <si>
    <t>SLUCHADLO ZVUKOVODOVÉ DIGITÁLNÍ 32 KANÁLOVÉ S NABÍJECÍM ČLÁNKEM</t>
  </si>
  <si>
    <t>TRILOGY 100</t>
  </si>
  <si>
    <t>LM 150TD LUISA</t>
  </si>
  <si>
    <t>TESTOVACÍ PROUŽKY WELLION MICRO</t>
  </si>
  <si>
    <t>PROUŽKY DIAGNOSTICKÉ GLUKÓZOVÉ, INZULÍNOVÝ REŽIM, PRO IP WELLION MICRO, 50KS</t>
  </si>
  <si>
    <t>ELEKTA s.r.o.</t>
  </si>
  <si>
    <t>TENA SLIP ULTIMA LARGE</t>
  </si>
  <si>
    <t>KALHOTKY ABSORPČNÍ ZALEPOVACÍ,BOKY 92-144CM,4400ML,21KS</t>
  </si>
  <si>
    <t>0081562</t>
  </si>
  <si>
    <t>RESOUND, ONE, RT488-DWC</t>
  </si>
  <si>
    <t>AURUM PLUS ILEOSTOMICKÝ SÁČEK MINI</t>
  </si>
  <si>
    <t>ČERNÝ S MANUKOVÝM MEDEM, 13-50/70 MM, X1D1A11S, 30KS</t>
  </si>
  <si>
    <t>AURUM PLUS KOLOSTOMICKÝ SÁČEK MIDI</t>
  </si>
  <si>
    <t>BÉŽOVÝ S MANUKOVÝM MEDEM, 13-60/80 MM, X1C1A22S, 30KS</t>
  </si>
  <si>
    <t>PODNOŽKA ÚHLOVĚ STAVITELNÁ</t>
  </si>
  <si>
    <t>SPOJENÁ ÚHLOVĚ STAVITELNÁ</t>
  </si>
  <si>
    <t>0082006</t>
  </si>
  <si>
    <t>SYSTÉM PRO MOBILIZACI PODKOŽNÍCH TKÁNÍ MOBIDERM 3720</t>
  </si>
  <si>
    <t>BANDÁŽ, KOSTIČKY 15X15 MM</t>
  </si>
  <si>
    <t>0080288</t>
  </si>
  <si>
    <t>14CMX5M,V NAPNUTÉM STAVU,1KS</t>
  </si>
  <si>
    <t>0080287</t>
  </si>
  <si>
    <t>STOMOCUR® SELECT KONVEX</t>
  </si>
  <si>
    <t>1D, KOLOSTOMICKÝ SÁČEK, KONVEX 7 MM, BÉŽOVÝ S OKÉNKEM, FILTR, 20 - 47 MM</t>
  </si>
  <si>
    <t>01092023</t>
  </si>
  <si>
    <t>ABENA FIX PANTS SUPER XL</t>
  </si>
  <si>
    <t>KALHOTKY FIXAČNÍ S NOHAVIČKAMI ZESÍLENÉ, BOKY 95-145CM, 3KS</t>
  </si>
  <si>
    <t>STOMOCUR® PROTECT EXTRA SMALL</t>
  </si>
  <si>
    <t>1D, ILEOSTOMICKÝ SÁČEK, 10 MM - 50 MM</t>
  </si>
  <si>
    <t>0172539</t>
  </si>
  <si>
    <t>0019715</t>
  </si>
  <si>
    <t>KOZIČKA OPĚR.DURAL.,SKLÁDACÍ,DVĚ MADLA RŮZNÉ VÝŠKY,NASTAV.VÝŠKA, VAR. 901039</t>
  </si>
  <si>
    <t>0140683</t>
  </si>
  <si>
    <t>ORTÉZA HLEZNA RIGIDNÍ - WALKERSAN</t>
  </si>
  <si>
    <t>0172538</t>
  </si>
  <si>
    <t>0078920</t>
  </si>
  <si>
    <t>ORTÉZA BEDERNÍ S VÝZTUHAMI - TYP 407</t>
  </si>
  <si>
    <t>ORTÉZA BEDERNÍ S VÝZTUHAMI A KŘÍŽOVÝMI TAHY</t>
  </si>
  <si>
    <t>0078918</t>
  </si>
  <si>
    <t>ORTÉZA BEDERNÍ - TYP 405</t>
  </si>
  <si>
    <t>LEHKÝ BEDERNÍ PÁS SE ZDVOJENÝM TAHEM</t>
  </si>
  <si>
    <t>0078020</t>
  </si>
  <si>
    <t>PÁS BEDERNÍ VYSOKÝ - 402</t>
  </si>
  <si>
    <t>PRODYŠNÝ, VYSOCE ELASTICKÝ MATERIÁL, KŘÍŽOVÉ TAHY</t>
  </si>
  <si>
    <t>PHONAK BOLERO M70-PR</t>
  </si>
  <si>
    <t>0078019</t>
  </si>
  <si>
    <t>PÁS BEDERNÍ NÍZKÝ - 401</t>
  </si>
  <si>
    <t>0140674</t>
  </si>
  <si>
    <t>PÁS HRUDNÍ - TYP 454</t>
  </si>
  <si>
    <t>DÁMSKÉ, PÁNSKÉ PROVEDENÍ</t>
  </si>
  <si>
    <t>0078018</t>
  </si>
  <si>
    <t>PÁS HRUDNÍ - 453</t>
  </si>
  <si>
    <t>PÁNSKÝ, DÁMSKÝ TVAR, ELASTICKÝ MATERIÁL, VEL. S - XL</t>
  </si>
  <si>
    <t>0172540</t>
  </si>
  <si>
    <t>0041528</t>
  </si>
  <si>
    <t>SENTO AB</t>
  </si>
  <si>
    <t>CELOROČNÍ VYCHÁZKOVÁ-CELOROČNÍ KOTNÍČKOVÁ 019TV, VEL. 23-34</t>
  </si>
  <si>
    <t>0041527</t>
  </si>
  <si>
    <t>SENTO SD</t>
  </si>
  <si>
    <t>CELOROČNÍ VYCHÁZKOVÁ-CELOROČNÍ KOTNÍČKOVÁ 019TV, VEL. 35-41</t>
  </si>
  <si>
    <t>0169267</t>
  </si>
  <si>
    <t>RYTMUS AB</t>
  </si>
  <si>
    <t>0172124</t>
  </si>
  <si>
    <t>PHONAK AUDÉO B50-312T</t>
  </si>
  <si>
    <t>LIVIO AI 2400 RIC R</t>
  </si>
  <si>
    <t>LIVIO AI 1000 ITC R</t>
  </si>
  <si>
    <t>LIVIO AI 1200 ITC R</t>
  </si>
  <si>
    <t>LIVIO AI 1600 ITC R</t>
  </si>
  <si>
    <t>LIVIO AI 2000 ITC R</t>
  </si>
  <si>
    <t>LIVIO AI 2400 ITC R</t>
  </si>
  <si>
    <t>LIVIO EDGE AI 2400 RIC R</t>
  </si>
  <si>
    <t>STUPAČKA ÚHLOVĚ STAVITELNÁ</t>
  </si>
  <si>
    <t>PODRUČKA VÝŠKOVĚ STAVITELNÁ</t>
  </si>
  <si>
    <t>OPĚRKA HLAVY JEDNODÍLNÁ VČ. DRŽÁKU</t>
  </si>
  <si>
    <t>OPĚRKA HLAVY S BOČNÍ FIXACÍ VČ. DRŽÁKU</t>
  </si>
  <si>
    <t>0140031</t>
  </si>
  <si>
    <t>OPĚRKY RUKOU</t>
  </si>
  <si>
    <t>0140030</t>
  </si>
  <si>
    <t>PODNOŽKY (RC)</t>
  </si>
  <si>
    <t>0140029</t>
  </si>
  <si>
    <t>MYGO SEDACÍ SYSTÉM - VELIKOST 2.</t>
  </si>
  <si>
    <t>POLOHOVACÍ ZAŘÍZENÍ PRO SED, Š.S. 22-34,5CM, 8-14 LET, NOSNOST 60KG</t>
  </si>
  <si>
    <t>MYGO SEDACÍ SYSTÉM - VELIKOST 1.</t>
  </si>
  <si>
    <t>POLOHOVACÍ ZAŘÍZENÍ PRO SED, Š.S. 20-32,5CM, 3-10 LET, NOSNOST 50KG</t>
  </si>
  <si>
    <t>0093295</t>
  </si>
  <si>
    <t>ZIMNÍ VYCHÁZKOVÁ-ZIMNÍ KOTNÍČKOVÁ 020TV, VEL. 23-34</t>
  </si>
  <si>
    <t>50P22 ORTÉZA PALCOVÁ RHIZO AREXA, UNI</t>
  </si>
  <si>
    <t>50R40 ORTÉZA ZAD LUMBO CAREZZA, VEL. XS - XXL</t>
  </si>
  <si>
    <t>1041 PÁNEVNÍ PÁS DOSI SYMPHYSIOLISIS VEL. XS - XXL</t>
  </si>
  <si>
    <t>4200106</t>
  </si>
  <si>
    <t>10.1.7</t>
  </si>
  <si>
    <t>4200107</t>
  </si>
  <si>
    <t>SFÉRA V SOUČTU V HL. OSE DO +- 10 DPT, CYL NAD +- 2 DPT, DIPLOPIE; STRABISMUS</t>
  </si>
  <si>
    <t>10.1.9</t>
  </si>
  <si>
    <t>4200108</t>
  </si>
  <si>
    <t>SFÉRA V SOUČTU V HL. OSE NAD +- 10 DPT, CYL 0 AŽ +- 2 DPT, DIPLOPIE; STRABISMUS</t>
  </si>
  <si>
    <t>10.1.8</t>
  </si>
  <si>
    <t>4200110</t>
  </si>
  <si>
    <t>BRÝLE NA ZAKÁZKU (OBRUBA+ ČOČKY BIFOKÁLNÍ), DO 5 LET VČETNĚ</t>
  </si>
  <si>
    <t>10.1.11</t>
  </si>
  <si>
    <t>4200111</t>
  </si>
  <si>
    <t>BRÝLE NA ZAKÁZKU (OBRUBA+ ČOČKY DIOPTRICKÉ), 6 LET AŽ 14 LET VČETNĚ</t>
  </si>
  <si>
    <t>10.1.1</t>
  </si>
  <si>
    <t>4200112</t>
  </si>
  <si>
    <t>10.1.4</t>
  </si>
  <si>
    <t>4200113</t>
  </si>
  <si>
    <t>10.1.2</t>
  </si>
  <si>
    <t>4200114</t>
  </si>
  <si>
    <t>4200115</t>
  </si>
  <si>
    <t>10.1.3</t>
  </si>
  <si>
    <t>4200116</t>
  </si>
  <si>
    <t>4200117</t>
  </si>
  <si>
    <t>4200140</t>
  </si>
  <si>
    <t>4200141</t>
  </si>
  <si>
    <t>4200143</t>
  </si>
  <si>
    <t>10.3.9</t>
  </si>
  <si>
    <t>4200144</t>
  </si>
  <si>
    <t>10.3.8</t>
  </si>
  <si>
    <t>PŘÍSTROJOVÉ VYBAVENÍ PRO NEINVAZIVNÍ DUPV/DENNÍ PRONÁJEM</t>
  </si>
  <si>
    <t>PŘÍSTROJOVÉ VYBAVENÍ PRO PLICNÍ VENTILACI MPV/DENNÍ PRONÁJEM</t>
  </si>
  <si>
    <t>PRISMA VENT30-C</t>
  </si>
  <si>
    <t>LOWENSTEIN</t>
  </si>
  <si>
    <t>01112022</t>
  </si>
  <si>
    <t>EVOLV AI 1000 BTE 13</t>
  </si>
  <si>
    <t>SLUCHADLO ZÁVĚSNÉ, DIGITÁLNÍ, PROGRAMOVATELNÉ, 10KANÁLOVÉ</t>
  </si>
  <si>
    <t>EVOLV AI 2400 BTE R</t>
  </si>
  <si>
    <t>SLUCHADLO ZÁVĚSNÉ DIGITÁLNÍ PROGRAMOVATELNÉ AKUMULÁTOROVÉ, 24 KANÁLŮ</t>
  </si>
  <si>
    <t>EVOLV AI 1200 MRIC 312</t>
  </si>
  <si>
    <t>SLUCHADLO ZÁVĚSNÉ RIC DIGITÁLNÍ PROGRAMOVATELNÉ, 12 KANÁLŮ</t>
  </si>
  <si>
    <t>EVOLV AI 2400 MRIC 312</t>
  </si>
  <si>
    <t>SLUCHADLO ZÁVĚSNÉ RIC DIGITÁLNÍ PROGRAMOVATELNÉ, 24 KANÁLŮ</t>
  </si>
  <si>
    <t>EVOLV AI 2000 BTE R</t>
  </si>
  <si>
    <t>SLUCHADLO ZÁVĚSNÉ DIGITÁLNÍ PROGRAMOVATELNÉ AKUMULÁTOROVÉ, 20 KANÁLŮ</t>
  </si>
  <si>
    <t>EVOLV AI 1600 BTE R</t>
  </si>
  <si>
    <t>SLUCHADLO ZÁVĚSNÉ DIGITÁLNÍ PROGRAMOVATELNÉ AKUMULÁTOROVÉ, 16 KANÁLŮ</t>
  </si>
  <si>
    <t>EVOLV AI 1000 MRIC 312</t>
  </si>
  <si>
    <t>SLUCHADLO ZÁVĚSNÉ RIC DIGITÁLNÍ PROGRAMOVATELNÉ 10 KANÁLŮ</t>
  </si>
  <si>
    <t>EVOLV AI 1000 BTE R</t>
  </si>
  <si>
    <t>SLUCHADLO ZÁVĚSNÉ DIGITÁLNÍ PROGRAMOVATELNÉ AKUMULÁTOROVÉ</t>
  </si>
  <si>
    <t>EVOLV AI 2400 BTE 13</t>
  </si>
  <si>
    <t>SLUCHADLO ZÁVĚSNÉ DIGITÁLNÍ PROGRAMOVATELNÉ, 24 KANÁLŮ</t>
  </si>
  <si>
    <t>EVOLV AI 1200 BTE R</t>
  </si>
  <si>
    <t>SLUCHADLO ZÁVĚSNÉ DIGITÁLNÍ PROGRAMOVATELNÉ AKUMULÁTOROVÉ 12 KANÁLOVÉ</t>
  </si>
  <si>
    <t>0013292</t>
  </si>
  <si>
    <t>NÁVLEKY NA OBRUČE PRO KVADRUPLEGIKY (RC)</t>
  </si>
  <si>
    <t>0013288</t>
  </si>
  <si>
    <t>STUPAČKA SPOJENÁ NASTAVITELNÁ (RC)</t>
  </si>
  <si>
    <t>0013290</t>
  </si>
  <si>
    <t>0013305</t>
  </si>
  <si>
    <t>0013323</t>
  </si>
  <si>
    <t>QUICKIE EASY 300</t>
  </si>
  <si>
    <t>MECHANICKÝ VOZÍK AKTIVNÍ, SKLÁDACÍ RÁM, Š.S 34-46 CM PO 2 CM,NOSNOST 140KG</t>
  </si>
  <si>
    <t>0013308</t>
  </si>
  <si>
    <t>QUICKIE EASY 200</t>
  </si>
  <si>
    <t>0200210</t>
  </si>
  <si>
    <t>QUICKIE LIFE RT SA</t>
  </si>
  <si>
    <t>MECHANICKÝ VOZÍK AKTIVNÍ, PEVNÝ RÁM, Š.S 28-50 CM PO 2 CM,NOSNOST 100KG</t>
  </si>
  <si>
    <t>0200209</t>
  </si>
  <si>
    <t>QUICKIE LIFE RT</t>
  </si>
  <si>
    <t>0200208</t>
  </si>
  <si>
    <t>MECHANICKÝ VOZÍK AKTIVNÍ, SKLÁDACÍ RÁM, Š.S 28-50 CM PO 2 CM,NOSNOST 100KG</t>
  </si>
  <si>
    <t>0062694</t>
  </si>
  <si>
    <t>0078117</t>
  </si>
  <si>
    <t>MECHANISMUS STUPAČKY SPOJENÉ-VÝKLOPNÝ DO STRANY (RC)</t>
  </si>
  <si>
    <t>VOZÍK MECHANICKÝ START M1 -2</t>
  </si>
  <si>
    <t>SKLÁDACÍ,ODNÍMAT.PODRUČKY A PODNOŽKY,NOSNOST 125 KG,RYCHLOUP.OSA</t>
  </si>
  <si>
    <t>9X20 CM, 5 KS, SAMOLEPÍCÍ ABSORPČNÍ KRYTÍ, STERILNÍ, HYPOALERGENNÍ</t>
  </si>
  <si>
    <t>9X10 CM, 5KS, TRANSPARENTNÍ HYPOALERGENNÍ FILMOVÁ NÁPLAST SE SAVÝM POLŠTÁŘKEM</t>
  </si>
  <si>
    <t>ZEN-O PŘENOSNÝ KYSLÍKOVÝ KONCENTRÁTOR</t>
  </si>
  <si>
    <t>A59</t>
  </si>
  <si>
    <t>Linde Gas a.s.</t>
  </si>
  <si>
    <t>4X5 CM, 5 KS, TRANSPARENTNÍ HYPOALERGENNÍ FILMOVÁ NÁPLAST SE SAVÝM POLŠTÁŘKEM</t>
  </si>
  <si>
    <t>LENA</t>
  </si>
  <si>
    <t>CELOOBLIČEJOVÁ MASKA VENTILOVANÁ SILIKONOVÁ ODLEHČENÁ, VEL. S,M,L</t>
  </si>
  <si>
    <t>10X30 CM, 10 KS, SAMOLEPÍCÍ ABSORPČNÍ PĚNOVÉ KRYTÍ SE SILIKONOVOU VRSTVOU</t>
  </si>
  <si>
    <t>DLAHA PRO FIXACI PRSTŮ RUKY - 339</t>
  </si>
  <si>
    <t>3 VELIKOSTI DLE DÉLKY - S (53MM), M (78MM), L (90MM)</t>
  </si>
  <si>
    <t>ORTÉZA PRSTOVÁ DYNAMICKÁ - TYP 313</t>
  </si>
  <si>
    <t>DYNAMICKÁ ORTÉZA K POSTUPNÉ REHABILITACI PRSTŮ RUKY</t>
  </si>
  <si>
    <t>UNITRON MOXI B1-R</t>
  </si>
  <si>
    <t>UNITRON MOXI B1-RT</t>
  </si>
  <si>
    <t>APLOT VA103MB 195 X 85 CM</t>
  </si>
  <si>
    <t>MATRACE LITÁ PĚNA S VÝRAZNÝMI NOPKY. INKONTINENTNÍ POTAH, NOSNOST 120 KG</t>
  </si>
  <si>
    <t>FLEXIMA®-SOFTIMA® ACTIVE O CONVEX</t>
  </si>
  <si>
    <t>1D SÁČEK UROSTOMICKÝ, MIDI, TRANSPARENTNÍ, 15-35 MM, 10 KS</t>
  </si>
  <si>
    <t>01-3203</t>
  </si>
  <si>
    <t>CHODÍTKO 4BODOVÉ SKLÁDACÍ, NOSNOST 130 KG</t>
  </si>
  <si>
    <t>0170927</t>
  </si>
  <si>
    <t>JUNA 7 COMPACT POWER  BTE BERNAFON ZTRÁTY DO 90 DB</t>
  </si>
  <si>
    <t>0019525</t>
  </si>
  <si>
    <t>0015764</t>
  </si>
  <si>
    <t>BERLE PŘEDLOKETNÍ DURALOVÁ FD 93</t>
  </si>
  <si>
    <t>0136319</t>
  </si>
  <si>
    <t>ORTÉZA LOKETNÍHO KLOUBU NASTAVITELNÁ AT53009</t>
  </si>
  <si>
    <t>S NASTAVITELNÝM ROZSAHEM POHYBU A DÉLKY</t>
  </si>
  <si>
    <t>0093287</t>
  </si>
  <si>
    <t>ORTEX 015C LÍMEC KRČNÍ PHILADELPHIA S OTVOREM PRO TRACHEOSTOMII</t>
  </si>
  <si>
    <t>0063911</t>
  </si>
  <si>
    <t>ORTEX 015B LÍMEC KRČNÍ PHILADELPHIA</t>
  </si>
  <si>
    <t>0140897</t>
  </si>
  <si>
    <t>ORTEX 015A LÍMEC POLYSTYRENOVÝ BEZ VÝZTUHY</t>
  </si>
  <si>
    <t>S, M, L, XL</t>
  </si>
  <si>
    <t>0078804</t>
  </si>
  <si>
    <t>ORTEX 014 ORTÉZA KOSTI PAŽNÍ</t>
  </si>
  <si>
    <t>S/R, S/L, M/R, M/L, L/R, L/L</t>
  </si>
  <si>
    <t>0078096</t>
  </si>
  <si>
    <t>ORTEX 012 ORTÉZA PRO FIXACI KLÍČNÍ KOSTI</t>
  </si>
  <si>
    <t>0093810</t>
  </si>
  <si>
    <t>ORTEX 011F ORTÉZA BEDERNÍ ELASTICKÁ S VÝZTUHAMI A BEDERNÍ PELOTOU</t>
  </si>
  <si>
    <t>0140326</t>
  </si>
  <si>
    <t>ORTÉZA HLEZNA PEVNÁ S PERONEÁLNÍ DLAHOU 022</t>
  </si>
  <si>
    <t>022</t>
  </si>
  <si>
    <t>ORTÉZA HLEZNA S VÝZTUHOU ZVÝŠENÁ 021C</t>
  </si>
  <si>
    <t>021C</t>
  </si>
  <si>
    <t>ORTÉZA HLEZNA S VÝZTUHOU ZVÝŠENÁ 021B</t>
  </si>
  <si>
    <t>021B</t>
  </si>
  <si>
    <t>0171121</t>
  </si>
  <si>
    <t>RESOUND, LINX 2, LS962-DRW</t>
  </si>
  <si>
    <t>0171122</t>
  </si>
  <si>
    <t>RESOUND, LINX 2, LS961-DRW</t>
  </si>
  <si>
    <t>SLUCHADLO RIE, BATERIE V312, 17 KANÁLŮ, WIRELESS, MFI</t>
  </si>
  <si>
    <t>LETNÍ SANDÁLOVÁ VYCHÁZKOVÁ 011P, VEL. 35-41</t>
  </si>
  <si>
    <t>ID SLIP LARGE EXTRA N8</t>
  </si>
  <si>
    <t>KALHOTKY ABSORPČNÍ LEPÍCÍ, BOKY 115-155CM,2 650 ML,PRODYŠNÉ,30KS</t>
  </si>
  <si>
    <t>ID SLIP BARIATRIC XXL SUPER N9</t>
  </si>
  <si>
    <t>KALHOTKY ABSORPČNÍ LEPÍCÍ, BOKY AŽ DO 210CM,3 258 ML,PRODYŠNÉ,15KS</t>
  </si>
  <si>
    <t>0082264</t>
  </si>
  <si>
    <t>SÁČEK 1D VÝPUSTNÝ S ALOE VERA VELKÝ, PRŮHLEDNÝ, DO 70 MM, 30KS</t>
  </si>
  <si>
    <t>0082263</t>
  </si>
  <si>
    <t>0169986</t>
  </si>
  <si>
    <t>SÁČEK 1D UZAVŘENÝ SOFT CONVEX ALOE VERA VELKÝ S KRYCÍ CHLOPNÍ, 13-52MM, 10KS</t>
  </si>
  <si>
    <t>0169985</t>
  </si>
  <si>
    <t>SÁČEK 1D UZAVŘENÝ SOFT CONVEX S ALOE VERA VELKÝ S KRYCÍ CHLOPNÍ, 13-38MM, 10KS</t>
  </si>
  <si>
    <t>0169688</t>
  </si>
  <si>
    <t>AURUM ILEOSTOMICKÝ SÁČEK MINI</t>
  </si>
  <si>
    <t>BÉŽOVÝ S MANUKOVÝM MEDEM, 13-50/70MM, XMHDS513, 30KS</t>
  </si>
  <si>
    <t>0169687</t>
  </si>
  <si>
    <t>AURUM ILEOSTOMICKÝ SÁČEK MIDI</t>
  </si>
  <si>
    <t>BÉŽOVÝ S MANUKOVÝM MEDEM, 13-60/80MM, XMHDM513, 30KS</t>
  </si>
  <si>
    <t>0169686</t>
  </si>
  <si>
    <t>BÉŽOVÝ S MANUKOVÝM MEDEM, 13-60/80MM, XMHDL513, 30KS</t>
  </si>
  <si>
    <t>0082967</t>
  </si>
  <si>
    <t>FLAIR ACTIVE ILEOSTOMICKÝ SÁČEK MAXI</t>
  </si>
  <si>
    <t>PRŮHLEDNÝ, 13-60MM, 30KS, XPLD713</t>
  </si>
  <si>
    <t>0132015</t>
  </si>
  <si>
    <t>LANCETY WELLION</t>
  </si>
  <si>
    <t>JEDNORÁZOVÁ, STERILNÍ, 100KS</t>
  </si>
  <si>
    <t>0085410</t>
  </si>
  <si>
    <t>GLUKOMETR WELLION CALLA DIALOG</t>
  </si>
  <si>
    <t>GLUKOMETR - PRO NEVIDOMÉ, INZULÍNOVÝ REŽIM, S HLASOVÝM VÝSTUPEM, KOMPLETNÍ SET</t>
  </si>
  <si>
    <t>05.02.01.03</t>
  </si>
  <si>
    <t>0142172</t>
  </si>
  <si>
    <t>GLUKOMETR WELLION CALLA MINI</t>
  </si>
  <si>
    <t>0132012</t>
  </si>
  <si>
    <t>WELLION VIVALDI CALLA GLUKÓZOVÉ DIAGNOSTICKÉ PROUŽKY</t>
  </si>
  <si>
    <t>PROUŽKY TESTOVACÍ  DIAGNOSTICKÉ DO GLUKOMETRŮ CALLA, DM, 50 KS</t>
  </si>
  <si>
    <t>0169297</t>
  </si>
  <si>
    <t>WELLION LUNA GLUKÓZOVÉ DIAGNOSTICKÉ PROUŽKY</t>
  </si>
  <si>
    <t>PROUŽKY DIAGNOSTICKÉ, TESTOVACÍ, DO GLUKOMETRU LUNA TRIO,DM,50KS</t>
  </si>
  <si>
    <t>0132014</t>
  </si>
  <si>
    <t>GLUKOMETR WELLION CALLA LIGHT</t>
  </si>
  <si>
    <t>GLUKOMETR-SET, INZULÍNOVÝ REŽIM, KOMPLETNÍ SET</t>
  </si>
  <si>
    <t>0171601</t>
  </si>
  <si>
    <t>WELLION GALILEO GLUKÓZOVÉ DIAGNOSTICKÉ PROUŽKY</t>
  </si>
  <si>
    <t>0170131</t>
  </si>
  <si>
    <t>JEHLY PRO VŠECHNA INZULÍNOVÁ PERA VEL. 32GX4MM, 100KS</t>
  </si>
  <si>
    <t>0142176</t>
  </si>
  <si>
    <t>JEHLY PRO VŠECHNA INZULÍNOVÁ PERA, VEL. 31G X 5 MM, 100 KS</t>
  </si>
  <si>
    <t>MAGICS PYJAMA PANTS</t>
  </si>
  <si>
    <t>M, KALHOTKY ABSORPČNÍ NATAHOVACÍ DĚTSKÉ, 4-7 LET, 17-30 KG, 15 KS</t>
  </si>
  <si>
    <t>RESOUND, ONE, RT988-DWHC</t>
  </si>
  <si>
    <t>SLUCHADLO PBTE, DOBÍJECÍ, 17 KANÁLŮ, WIRELESS, MFI, ANDROID STREAMING, METAL HOO</t>
  </si>
  <si>
    <t>STUPAČKY ÚHLOVĚ A HLOUBKOVĚ STAVITELNÉ - PŘÍSLUŠENSTVÍ K EL. VOZ. INVACARE (RC)</t>
  </si>
  <si>
    <t>OBRUČ ERGONOMICKY TVAROVANÁ GEKKO PRO KÜSCHALL</t>
  </si>
  <si>
    <t>0136269</t>
  </si>
  <si>
    <t>LÍMEC KRČNÍ VELPEAU CERVIX1</t>
  </si>
  <si>
    <t>MĚKKÝ KRČNÍ LÍMEC,VEL.1,2,3,VÝŠKA 7,5/9/11CM</t>
  </si>
  <si>
    <t>0080262</t>
  </si>
  <si>
    <t>OBINADLO ELASTICKÉ TRV.PERFEKTA SUPER DLOUHÝ</t>
  </si>
  <si>
    <t>12CMX5M,KOMPRESIVNÍ,V NATAŽENÉM STAVU,DLOUHÝ TAH,1KS</t>
  </si>
  <si>
    <t>0080261</t>
  </si>
  <si>
    <t>10CMX5M,KOMPRESIVNÍ,V NATAŽENÉM STAVU,DLOUHÝ TAH,1KS</t>
  </si>
  <si>
    <t>0080260</t>
  </si>
  <si>
    <t>8CMX5M,KOMPRESIVNÍ,V NATAŽENÉM STAVU,DLOUHÝ TAH,1KS</t>
  </si>
  <si>
    <t>0022150</t>
  </si>
  <si>
    <t>SKLÁDACÍ, DURALOVÉ, NASATAVITELNÁ VÝŠKA, PŘEDNÍ KOLEČKA, VAR. 901060GW</t>
  </si>
  <si>
    <t>0135469</t>
  </si>
  <si>
    <t>VOZÍK ELEKTRICKÝ INTERIÉROVÝ KP-10.3 CPT</t>
  </si>
  <si>
    <t>SKLÁDACÍ,NOSNOST 120KG,Š.SEDU 40-45CM</t>
  </si>
  <si>
    <t>0019622</t>
  </si>
  <si>
    <t>OBINADLO KOMPRESIVNÍ PERFEKTA KOHÄSIV</t>
  </si>
  <si>
    <t>12CMX5M,V NATAŽENÉM STAVU,DLOUHÝ TAH,1KS</t>
  </si>
  <si>
    <t>LETNÍ SANDÁLOVÁ VYCHÁZKOVÁ 011P, VEL. 18-34</t>
  </si>
  <si>
    <t>4000068</t>
  </si>
  <si>
    <t>4000067</t>
  </si>
  <si>
    <t>4000066</t>
  </si>
  <si>
    <t>4000065</t>
  </si>
  <si>
    <t>4000064</t>
  </si>
  <si>
    <t>4000063</t>
  </si>
  <si>
    <t>4000062</t>
  </si>
  <si>
    <t>4000061</t>
  </si>
  <si>
    <t>4000060</t>
  </si>
  <si>
    <t>4000059</t>
  </si>
  <si>
    <t>0135283</t>
  </si>
  <si>
    <t>PELOTY BOČNÍ L04</t>
  </si>
  <si>
    <t>TRUPOVÉ</t>
  </si>
  <si>
    <t>KRYTÍ POLYURETANOVÉ SUPRASORB P, HEEL NON-ADHESIVE</t>
  </si>
  <si>
    <t>10 CM X 13 CM, PATA, NELEPÍCÍ</t>
  </si>
  <si>
    <t>ESENTA - UBROUSKY S NEPÁLIVÝM PŘÍPRAVKEM</t>
  </si>
  <si>
    <t>NA ODSTRAŇOVÁNÍ LÉKAŘSKÉHO LEPIDLA, 30 KS</t>
  </si>
  <si>
    <t>ESENTA - UBROUSKY S NEPÁLIVÝM KOŽNÍM FILMEM</t>
  </si>
  <si>
    <t>ESENTA - SPREJ S NEPÁLIVÝM KOŽNÍM FILMEM</t>
  </si>
  <si>
    <t>50 ML</t>
  </si>
  <si>
    <t>2D PODLOŽKA S ADH. UPÍNÁNÍM, PRO DĚTI OD 6 MĚSÍCŮ DO 4 LET, 27MM, 18735</t>
  </si>
  <si>
    <t>SINGJOINT 20MG/ML - 3.0ML, VISKOELASTICKÝ ROZTOK</t>
  </si>
  <si>
    <t>INTRAARTIKULÁRNÍ INJEKCE, HRAZENA 1 APLIKACE DO 1 KLOUBU/6 MĚS.</t>
  </si>
  <si>
    <t>ORTEX 017A PÁSKA EPIKONDYLÁRNÍ</t>
  </si>
  <si>
    <t>ČERNÝ S MANUKOVÝM MEDEM, 13-60/80 MM, X1C1A12S, 30KS</t>
  </si>
  <si>
    <t>PODNOŽKA DESKOVÁ PLNÁ</t>
  </si>
  <si>
    <t>ROZHRANÍ TRAPEZOVÉ PRO SEDACÍ ORTÉZU</t>
  </si>
  <si>
    <t>MANUKAGEL</t>
  </si>
  <si>
    <t>GEL NA POPÁLENINY A RÁNY, TUBA 25 G</t>
  </si>
  <si>
    <t>IODOSORB KADEXOMEROVÝ PRÁŠEK S JÓDEM</t>
  </si>
  <si>
    <t>7X3G</t>
  </si>
  <si>
    <t>01.02.13.13</t>
  </si>
  <si>
    <t>ID COMFY JUNIOR XS SLIP</t>
  </si>
  <si>
    <t>DĚTSKÉ, KALHOTKY ABSORPČNÍ ZALEPOVACÍ, 1 550 ML, BOKY 40-70CM, PRODYŠNÉ,14KS</t>
  </si>
  <si>
    <t>ID SLIP LARGE MAXI PRIME N10+</t>
  </si>
  <si>
    <t>KALHOTKY ABSORPČNÍ LEPÍCÍ, BOKY 115-155CM,4 980ML,15KS</t>
  </si>
  <si>
    <t>ID SLIP X-LARGE EXTRA PLUS N8</t>
  </si>
  <si>
    <t>KALHOTKY ABSORPČNÍ LEPÍCÍ, BOKY 120-170CM,3 680ML,PRODYŠNÉ,14KS</t>
  </si>
  <si>
    <t>ID SLIP LARGE SUPER N9</t>
  </si>
  <si>
    <t>KALHOTKY ABSORPČNÍ LEPÍCÍ, BOKY 115-155CM,4 100ML,15KS</t>
  </si>
  <si>
    <t>ID SLIP X-LARGE MAXI N10</t>
  </si>
  <si>
    <t>KALHOTKY ABSORPČNÍ LEPÍCÍ, BOKY 120-170CM,4 360ML,PRODYŠNÉ,15KS</t>
  </si>
  <si>
    <t>ID SLIP LARGE EXTRA PLUS CEE N8</t>
  </si>
  <si>
    <t>KALHOTKY ABSORPČNÍ LEPÍCÍ, BOKY 115-155CM,2 950ML,PRODYŠNÉ,30KS</t>
  </si>
  <si>
    <t>ID SLIP MEDIUM SUPER N9</t>
  </si>
  <si>
    <t>KALHOTKY ABSORPČNÍ LEPÍCÍ, BOKY 80-125CM,3 600ML,15KS</t>
  </si>
  <si>
    <t>ID SLIP MEDIUM PLUS CEE N7</t>
  </si>
  <si>
    <t>KALHOTKY ABSORPČNÍ LEPÍCÍ, BOKY 80-125CM,2 190ML,PRODYŠNÉ,30KS</t>
  </si>
  <si>
    <t>ID PANTS X-LARGE MAXI N10</t>
  </si>
  <si>
    <t>KALHOTKY ABSORPČNÍ NAVLÉKACÍ, BOKY 130-170CM,2 550ML,PRODYŠNÉ,10KS</t>
  </si>
  <si>
    <t>ID PANTS LARGE SUPER N9</t>
  </si>
  <si>
    <t>KALHOTKY ABSORPČNÍ NAVLÉKACÍ, BOKY 100-145CM,2 080ML,PRODYŠNÉ,12KS</t>
  </si>
  <si>
    <t>TENA SLIP ULTIMA MEDIUM</t>
  </si>
  <si>
    <t>KALHOTKY ABSORPČNÍ ZALEPOVACÍ,BOKY 73-122CM,3700ML,21KS</t>
  </si>
  <si>
    <t>TENA PANTS PLUS SMALL</t>
  </si>
  <si>
    <t>KALHOTKY ABSORPČNÍ NATAHOVACÍ,BOKY 65-85CM,1440ML,15KS</t>
  </si>
  <si>
    <t>PŘÍSLUŠENSTVÍ K ELEKTRICKÉMU POJÍZDNÉMU ZVEDÁKU SAMSON</t>
  </si>
  <si>
    <t>ZÁVĚSNÝ KURT SE STABILIZACÍ HLAVY</t>
  </si>
  <si>
    <t>TENA SILHOUETTE NORMAL LOW WAIST NOIR M</t>
  </si>
  <si>
    <t>KALHOTKY ABSORPČNÍ NATAHOVACÍ,BOKY 75-100CM,810ML,10KS</t>
  </si>
  <si>
    <t>KOVOVÁ JEHLA, DÉLKA JEHLY 7 MM, DÉLKA HADIČKY 70 CM</t>
  </si>
  <si>
    <t>KOVOVÁ JEHLA, DÉLKA JEHLY 7 MM, DÉLKA HADIČKY 10 CM</t>
  </si>
  <si>
    <t>EPIKONDYLÁRNÍ PÁSKA EPISPORT</t>
  </si>
  <si>
    <t>UNIVEZÁLNÍ LOKETNÍ PÁSKA</t>
  </si>
  <si>
    <t>BANDÁŽ KOLENE GENUSAN X</t>
  </si>
  <si>
    <t>AKTIVNÍ BANDÁŽ KOLENE</t>
  </si>
  <si>
    <t>TENA SILHOUETTE NORMAL LOW WAIST NOIR L</t>
  </si>
  <si>
    <t>KALHOTKY ABSORPČNÍ NATAHOVACÍ,BOKY 95-125CM,810ML,9KS</t>
  </si>
  <si>
    <t>DLAHA PRO FIXACI PRSTŮ RUKY TYP A HANDICAP</t>
  </si>
  <si>
    <t>3 VELIKOSTI DLE DÉLKY - A1 (56MM), A2 (86MM), A3 (96MM)</t>
  </si>
  <si>
    <t>DLAHA PRO FIXACI PRSTŮ RUKY TYP F HANDICAP</t>
  </si>
  <si>
    <t>3 VELIKOSTI DLE DÉLKY - F1 (100MM), F2 (115MM), F3 (125MM)</t>
  </si>
  <si>
    <t>MALEOSAN X</t>
  </si>
  <si>
    <t>ELASTICKÁ BANDÁŽ KOTNÍKU S ELASTICKÝM PÁSEM</t>
  </si>
  <si>
    <t>15X15 CM, 5 KS, ANTIMIKROBIÁLNÍ PĚNOVÉ SAMOLEPÍCÍ KRYTÍ SE SILIKONOVOU VRSTVOU</t>
  </si>
  <si>
    <t>15X20 CM, 5 KS, ANTIMIKROBIÁLNÍ PĚNOVÉ SAMOLEPÍCÍ KRYTÍ SE SILIKONOVOU VRSTVOU</t>
  </si>
  <si>
    <t>10X10 CM, 5 KS, ANTIMIKROBIÁLNÍ PĚNOVÉ SAMOLEPÍCÍ KRYTÍ SE SILIKONOVOU VRSTVOU</t>
  </si>
  <si>
    <t>7,5X7,5 CM, 5 KS, ANTIMIKROBIÁLNÍ PĚNOVÉ SAMOLEPÍCÍ KRYTÍ SE SILIKONOVOU VRSTVOU</t>
  </si>
  <si>
    <t>DLAHA PRO FIXACI PALCE A PRSTŮ RUKY TYP J HANDICAP</t>
  </si>
  <si>
    <t>PURE C&amp;G 2AX</t>
  </si>
  <si>
    <t>PURE C&amp;G 7AX</t>
  </si>
  <si>
    <t>4000125</t>
  </si>
  <si>
    <t>NÁVLEK ELASTICKÝ NA POPÁLENINY NA ZAKÁZKU, RUKAVICE</t>
  </si>
  <si>
    <t>4000124</t>
  </si>
  <si>
    <t>NÁVLEK ELASTICKÝ NA POPÁLENINY NA ZAKÁZKU, PRO HORNÍ KONČETINU</t>
  </si>
  <si>
    <t>4000123</t>
  </si>
  <si>
    <t>NÁVLEK ELASTICKÝ NA POPÁLENINY NA ZAKÁZKU, TRUPOVÝ (TRIČKO)</t>
  </si>
  <si>
    <t>4000122</t>
  </si>
  <si>
    <t>NÁVLEK ELASTICKÝ NA POPÁLENINY NA ZAKÁZKU, MASKA NA OBLIČEJ</t>
  </si>
  <si>
    <t>4000121</t>
  </si>
  <si>
    <t>KOMPRESIVNÍ BODY, ATYP.ROZMĚRY II.K.T.</t>
  </si>
  <si>
    <t>4000120</t>
  </si>
  <si>
    <t>KOMPRESIVNÍ HRUDNÍ NÁVLEKY, ATYP.ROZMĚRY II.K.T.</t>
  </si>
  <si>
    <t>VČETNĚ RAMEN A OBOU RUKÁVŮ; TECHNOLOGIE PLOCHÉHO PLETENÍ; 2 KS / 1 ROK</t>
  </si>
  <si>
    <t>4000119</t>
  </si>
  <si>
    <t>VČETNĚ RAMEN A JEDNOHO RUKÁVU; TECHNOLOGIE PLOCHÉHO PLETENÍ; 2 KS / 1 ROK</t>
  </si>
  <si>
    <t>4000118</t>
  </si>
  <si>
    <t>VČETNĚ RAMEN; TECHNOLOGIE PLOCHÉHO PLETENÍ; 2 KS / 1 ROK</t>
  </si>
  <si>
    <t>4000117</t>
  </si>
  <si>
    <t>4000116</t>
  </si>
  <si>
    <t>S POPRUHEM NEBO ÚCHYTEM K PODPRSENCE; PLOCHÉ PLETENÍ; 2 KS/1 ROK/1 KONČETINA</t>
  </si>
  <si>
    <t>4000115</t>
  </si>
  <si>
    <t>KOMPRESIVNÍ PAŽNÍ NÁVLEKY, ATYP.ROZMĚRY III. K.T.</t>
  </si>
  <si>
    <t>4000045</t>
  </si>
  <si>
    <t>4000044</t>
  </si>
  <si>
    <t>PROTÉZA DOLNÍ KONČETINY NA ZAKÁZKU</t>
  </si>
  <si>
    <t>DĚTSKÁ DO 18 LET VČETNĚ</t>
  </si>
  <si>
    <t>4000043</t>
  </si>
  <si>
    <t>PROTÉZA DOLNÍ KONČETINY BIONICKÝ KLOUB NA ZAKÁZKU</t>
  </si>
  <si>
    <t>STUPEŇ AKTIVITY III A IV;  MAXIMÁLNÍ DOPLATEK 4 648 KČ</t>
  </si>
  <si>
    <t>4000042</t>
  </si>
  <si>
    <t>STUPEŇ AKTIVITY IV; OD 19 LET; MAXIMÁLNÍ DOPLATEK 2 922,08 KČ</t>
  </si>
  <si>
    <t>4000041</t>
  </si>
  <si>
    <t>STUPEŇ AKTIVITY III; OD 19 LET; MAXIMÁLNÍ DOPLATEK 2 922,08 KČ</t>
  </si>
  <si>
    <t>4000039</t>
  </si>
  <si>
    <t>4000038</t>
  </si>
  <si>
    <t>PRVOVYBAVENÍ; 1 KS / PO AMPUTACI; MAXIMÁLNÍ DOPLATEK 2 922,08 KČ</t>
  </si>
  <si>
    <t>4000037</t>
  </si>
  <si>
    <t>PROTÉZA DOLNÍ KONČETINY PRO TRANSFEMORÁLNÍ AMPUTACI NA ZAKÁZKU</t>
  </si>
  <si>
    <t>4000036</t>
  </si>
  <si>
    <t>4000035</t>
  </si>
  <si>
    <t>4000034</t>
  </si>
  <si>
    <t>4000033</t>
  </si>
  <si>
    <t>4000032</t>
  </si>
  <si>
    <t>PROTÉZA PRO EXARTIKULACI V KOLENNÍM KLOUBU NA ZAKÁZKU</t>
  </si>
  <si>
    <t>4000031</t>
  </si>
  <si>
    <t>4000030</t>
  </si>
  <si>
    <t>4000029</t>
  </si>
  <si>
    <t>4000028</t>
  </si>
  <si>
    <t>4000027</t>
  </si>
  <si>
    <t>0136283</t>
  </si>
  <si>
    <t>ORTÉZA KOLENNÍ VELPEAU LIGACTION</t>
  </si>
  <si>
    <t>VAZOVÁ,S DVOUOSÝM KLOUBEM,VEL.1,2,3,4,5</t>
  </si>
  <si>
    <t>EVOLV AI 1200 BTE 13</t>
  </si>
  <si>
    <t>SLUCHADLO ZÁVĚSNÉ DIGITÁLNÍ PROGRAMOVATELNÉ, 12 KANÁLŮ</t>
  </si>
  <si>
    <t>EVOLV AI 2000 BTE 13</t>
  </si>
  <si>
    <t>SLUCHADLO ZÁVĚSNÉ DIGITÁLNÍ PROGRAMOVATELNÉ, 20 KANÁLŮ</t>
  </si>
  <si>
    <t>20-70 MM, BÉŽOVÝ, S OKÉNKEM, STANDARD, FILTR, 10 KS</t>
  </si>
  <si>
    <t>4200121</t>
  </si>
  <si>
    <t>BRÝLE NA ZAKÁZKU (OBRUBA+ ČOČKY BIFOKÁLNÍ), 6 LET AŽ 14 LET VČETNĚ</t>
  </si>
  <si>
    <t>4200122</t>
  </si>
  <si>
    <t>BRÝLE NA ZAKÁZKU (OBRUBA+ ČOČKY DIOPTRICKÉ), 15 AŽ 17 LET VČETNĚ</t>
  </si>
  <si>
    <t>4200123</t>
  </si>
  <si>
    <t>4200124</t>
  </si>
  <si>
    <t>4200125</t>
  </si>
  <si>
    <t>4200126</t>
  </si>
  <si>
    <t>BRÝLE NA ZAKÁZKU (OBRUBA+ ČOČKY BIFOKÁLNÍ), 15 AŽ 17 LET VČETNĚ</t>
  </si>
  <si>
    <t>4200127</t>
  </si>
  <si>
    <t>BRÝLE NA ZAKÁZKU (OBRUBA+ ČOČKY DIOPTRICKÉ), OD 15 LET VČETNĚ</t>
  </si>
  <si>
    <t>4200128</t>
  </si>
  <si>
    <t>4200129</t>
  </si>
  <si>
    <t>4200130</t>
  </si>
  <si>
    <t>4200131</t>
  </si>
  <si>
    <t>9990452</t>
  </si>
  <si>
    <t>AURUM PLUS KOLOSTOMICKÝ SÁČEK MAXI</t>
  </si>
  <si>
    <t>ČERNÝ S MANUKOVÝM MEDEM, 13-60/80 MM, X1C1A13S, 30KS</t>
  </si>
  <si>
    <t>ADAPTÉR PRO ÚHEL SEDU</t>
  </si>
  <si>
    <t>KALHOTKY ABSORPČNÍ LEPÍCÍ, BOKY 115-155CM,4 130 ML,28KS</t>
  </si>
  <si>
    <t>KALHOTKY ABSORPČNÍ LEPÍCÍ, BOKY 80-125CM,3 640 ML,28KS</t>
  </si>
  <si>
    <t>WELLION MICRO-PUMP</t>
  </si>
  <si>
    <t>SYSTÉM PATCHOVÉ INZULÍNOVÉ PUMPY</t>
  </si>
  <si>
    <t>4000145</t>
  </si>
  <si>
    <t>HYDROGEL PRO URYCHLENÍ HOJENÍ RAN A ODSTRANĚNÍ BIOFILMU – 100 ML</t>
  </si>
  <si>
    <t>HYDROGEL PRO URYCHLENÍ HOJENÍ RAN A ODSTRANĚNÍ BIOFILMU – 50 ML</t>
  </si>
  <si>
    <t>HYDROGEL PRO URYCHLENÍ HOJENÍ RAN A ODSTRANĚNÍ BIOFILMU - 30 ML</t>
  </si>
  <si>
    <t>HYDROGEL PRO URYCHLENÍ HOJENÍ RAN A ODSTRANĚNÍ BIOFILMU, AMPULE - 10X5 ML</t>
  </si>
  <si>
    <t>RESOUND, OMNIA, RU960-DRWC</t>
  </si>
  <si>
    <t>01072023</t>
  </si>
  <si>
    <t>RESOUND, OMNIA, RU461-DRW</t>
  </si>
  <si>
    <t>ID SLIP LARGE MAXI N10</t>
  </si>
  <si>
    <t>KALHOTKY ABSORPČNÍ LEPÍCÍ, BOKY 115-155CM,4 710 ML,15KS</t>
  </si>
  <si>
    <t>MANUKAHD</t>
  </si>
  <si>
    <t>SUPER SAVÉ KRYTÍ STERILNÍ NA RÁNY, ROZMĚR: 10 X 12,5 CM, 10 KS</t>
  </si>
  <si>
    <t>RESOUND, ONE, RT7ITE-DWC-HP</t>
  </si>
  <si>
    <t>PODLOŽKY MOLICARE PREMIUM BED MAT 8 KAPEK 60X90</t>
  </si>
  <si>
    <t>60X90, SAVOST 1407ML, 30KS</t>
  </si>
  <si>
    <t>RESOUND, ONE, RT9ITE-DWC-UP</t>
  </si>
  <si>
    <t>PODLOŽKY MOLICARE PREMIUM BED MAT 8 KAPEK 60X60</t>
  </si>
  <si>
    <t>60X60, SAVOST 991ML, 30KS</t>
  </si>
  <si>
    <t>RESOUND, ONE, RT7ITC-DWC-MP</t>
  </si>
  <si>
    <t>KALHOTKY ABSORPČNÍ ATTENDS MEN 3 LARGE</t>
  </si>
  <si>
    <t>BOKY 100-140CM,999ML,10KS</t>
  </si>
  <si>
    <t>S PÁSKEM SUP, 2000ML S KŘÍŽOVOU VÝPUSTÍ</t>
  </si>
  <si>
    <t>PÁS KÝLNÍ TŘÍSELNÝ PA - 29</t>
  </si>
  <si>
    <t>ROZEPÍNATELNÝ, ELASTICKÝ, PRODYŠNÝ, PELOTA V TŘÍSELNÉ OBLASTI, VELIKOST S - XXL</t>
  </si>
  <si>
    <t>PÁS KÝLNÍ DĚTSKÝ PA - 27</t>
  </si>
  <si>
    <t>ROZEPÍNATELNÝ, ELASTICKÝ, PRODYŠNÝ, PELOTA V PUPEČNÍ OBLASTI, VELIKOST 1, 2</t>
  </si>
  <si>
    <t>RESOUND, ONE, RT7ITC-DWC-UP</t>
  </si>
  <si>
    <t>0082156</t>
  </si>
  <si>
    <t>6CMX4M,TKANÝ OKRAJ,20KS</t>
  </si>
  <si>
    <t>PRŮHLEDNÝ S MANUKOVÝM MEDEM, 13-60/80 MM, X1C1A33S, 30KS</t>
  </si>
  <si>
    <t>BÉŽOVÝ S MANUKOVÝM MEDEM, 13-60/80 MM, X1C1A23S, 30KS</t>
  </si>
  <si>
    <t>ADAPTÉR PRO UCHYCENÍ ZÁDOVÉ OPĚRY</t>
  </si>
  <si>
    <t>4000131</t>
  </si>
  <si>
    <t>NÁVLEKY MASÁŽNÍ INDIV.ZHOTOVENÉ</t>
  </si>
  <si>
    <t>ORTÉZA RAMENNÍHO KLOUBU STABILIZAČNÍ; 407</t>
  </si>
  <si>
    <t>TM.MODRÁ, LEVÁ A PRAVÁ, SILIKONOVÝ PROTIKLUZ</t>
  </si>
  <si>
    <t>A42</t>
  </si>
  <si>
    <t>ORTÉZA KOLENNÍ S OTVOREM PRO PATELU A POLYCENTRICKÝMI VÝZTUHAMI; 022</t>
  </si>
  <si>
    <t>VÝŠKA 29 CM, TM.MODRÁ, LEVÁ I PRAVÁ</t>
  </si>
  <si>
    <t>EPIKONDYLÁRNÍ PÁSKA; 039</t>
  </si>
  <si>
    <t>TM.MODRÁ, PELOTA, NASTAVITELNÁ</t>
  </si>
  <si>
    <t>ORTÉZA KOTNÍKU S OBOUSTRANNOU PEVNOU VÝZTUŽÍ; 019</t>
  </si>
  <si>
    <t>3 POZICE NASTAVENÍ FIXACE</t>
  </si>
  <si>
    <t>ABENA FIX PANTS SUPER S</t>
  </si>
  <si>
    <t>KALHOTKY FIXAČNÍ S NOHAVIČKAMI ZESÍLENÉ, BOKY 75-105CM, 3KS</t>
  </si>
  <si>
    <t>ABENA FIX NET XXL</t>
  </si>
  <si>
    <t>KALHOTKY FIXAČNÍ SÍŤOVANÉ, BOKY 110-160CM, 5KS</t>
  </si>
  <si>
    <t>ABENA FIX PANTS SUPER M</t>
  </si>
  <si>
    <t>KALHOTKY FIXAČNÍ S NOHAVIČKAMI ZESÍLENÉ, BOKY 80-120CM, 3KS</t>
  </si>
  <si>
    <t>STOMOCUR® SELECT</t>
  </si>
  <si>
    <t>1D, KOLOSTOMICKÝ SÁČEK, BÉŽOVÝ S OKÉNKEM, FILTR, 20 - 60 MM</t>
  </si>
  <si>
    <t>ABENA FIX NET L</t>
  </si>
  <si>
    <t>ABENA FIX NET S</t>
  </si>
  <si>
    <t>ABENA FIX NET XL</t>
  </si>
  <si>
    <t>ABENA FIX NET M</t>
  </si>
  <si>
    <t>STOMOCUR® CLIC KONVEX</t>
  </si>
  <si>
    <t>PODLOŽKA 2D, 15 MM - 25 MM</t>
  </si>
  <si>
    <t>STOMOCUR® PREMATURE COMBI</t>
  </si>
  <si>
    <t>1D, DĚTSKÝ ILEOSTOMICKÝ SÁČEK DO 5000 G, TRANSPARENTNÍ, 3 - 20 MM</t>
  </si>
  <si>
    <t>PODLOŽKA 2D, 15 MM - 35 MM</t>
  </si>
  <si>
    <t>ACCU-CHEK SOLO CANNULA</t>
  </si>
  <si>
    <t>KANYLY PRO ACCU-CHEK SOLO, 9 MM, 13 KS</t>
  </si>
  <si>
    <t>KANYLY PRO ACCU-CHEK SOLO, 6 MM, 13 KS</t>
  </si>
  <si>
    <t>STOMOCUR® SELECT MEDIUM KONVEX</t>
  </si>
  <si>
    <t>1D, KOLOSTOMICKÝ SÁČEK, STŘEDNÍ KONVEX 3,5 MM, BÉŽOVÝ S OKÉNKEM, FILTR, 10-28 MM</t>
  </si>
  <si>
    <t>STOMOCUR® SELECT CLIC</t>
  </si>
  <si>
    <t>2D, KOLOSTOMICKÝ SÁČEK, BÉŽOVÝ S OKÉNKEM, FILTR, 57 MM</t>
  </si>
  <si>
    <t>ABENA FIX PANTS SUPER 4XL</t>
  </si>
  <si>
    <t>KALHOTKY FIXAČNÍ S NOHAVIČKAMI ZESÍLENÉ, BOKY 130-175CM, 3KS</t>
  </si>
  <si>
    <t>ABENA FIX PANTS SUPER 3XL</t>
  </si>
  <si>
    <t>KALHOTKY FIXAČNÍ S NOHAVIČKAMI ZESÍLENÉ, BOKY 110-165CM, 3KS</t>
  </si>
  <si>
    <t>STOMOCUR® SELECT LARGE</t>
  </si>
  <si>
    <t>1D, KOLOSTOMICKÝ SÁČEK, BÉŽOVÝ S OKÉNKEM, FILTR, 20 - 90 MM</t>
  </si>
  <si>
    <t>ABENA FIX PANTS SUPER L</t>
  </si>
  <si>
    <t>KALHOTKY FIXAČNÍ S NOHAVIČKAMI ZESÍLENÉ, BOKY 90-130CM, 3KS</t>
  </si>
  <si>
    <t>ABENA FIX PANTS SUPER XXL</t>
  </si>
  <si>
    <t>KALHOTKY FIXAČNÍ S NOHAVIČKAMI ZESÍLENÉ, BOKY 105-155CM, 3KS</t>
  </si>
  <si>
    <t>STOMOCUR® DRAINAGE</t>
  </si>
  <si>
    <t>1D, DRENÁŽNÍ SÁČEK, 150 ML, TRANSPARENTNÍ, 5 MM, ANTIREXLUXNÍ CHLOPEŇ</t>
  </si>
  <si>
    <t>2D, KOLOSTOMICKÝ SÁČEK, BÉŽOVÝ S OKÉNKEM, FILTR, 70 MM</t>
  </si>
  <si>
    <t>PODLOŽKA 2D, 15 MM - 43 MM</t>
  </si>
  <si>
    <t>4200154</t>
  </si>
  <si>
    <t>4200155</t>
  </si>
  <si>
    <t>4200157</t>
  </si>
  <si>
    <t>SAMOSTATNÉ ČOČKY BIFOKÁLNÍ, 6 LET AŽ 14 LET VČETNĚ</t>
  </si>
  <si>
    <t>4200158</t>
  </si>
  <si>
    <t>4200159</t>
  </si>
  <si>
    <t>4200160</t>
  </si>
  <si>
    <t>4200162</t>
  </si>
  <si>
    <t>SAMOSTATNÉ ČOČKY BIFOKÁLNÍ, 15 AŽ 17 LET VČETNĚ</t>
  </si>
  <si>
    <t>4200163</t>
  </si>
  <si>
    <t>SAMOSTATNÉ ČOČKY DIOPTRICKÉ, OD 15 LET VČETNĚ</t>
  </si>
  <si>
    <t>4200164</t>
  </si>
  <si>
    <t>4200165</t>
  </si>
  <si>
    <t>SAMOSTATNÉ ČOČKY PRIZMATICKÉ, OD 15 LET VČETNĚ</t>
  </si>
  <si>
    <t>4200166</t>
  </si>
  <si>
    <t>4200167</t>
  </si>
  <si>
    <t>4200168</t>
  </si>
  <si>
    <t>4200171</t>
  </si>
  <si>
    <t>INDIVIDUÁLNÍ PŘIZPŮSOBENÍ ČOČEK (ABSORPČNÍ VRSTVA),15 AŽ 17 LET VČETNĚ</t>
  </si>
  <si>
    <t>AFAKIE; PSEUDOAFAKIE; CHOROBY A VADY PROVÁZENÉ SVĚTLOPLACHOSTÍ</t>
  </si>
  <si>
    <t>10.4.1</t>
  </si>
  <si>
    <t>ABENA SLIP PREMIUM L3</t>
  </si>
  <si>
    <t>GIGAS</t>
  </si>
  <si>
    <t>CHODÍTKO 4KOLOVÉ ODLEHČENÉ SE SEDÁTKEM, NOSNOST 150 KG</t>
  </si>
  <si>
    <t>ABENA SLIP PREMIUM M4</t>
  </si>
  <si>
    <t>KALHOTKY ABSORPČNÍ, PRODYŠNÉ, BOKY 70-110CM, 3600ML, 21KS</t>
  </si>
  <si>
    <t>ABENA SLIP PREMIUM M3</t>
  </si>
  <si>
    <t>KALHOTKY ABSORPČNÍ, PRODYŠNÉ, BOKY 70-110CM, 3100ML, 23KS</t>
  </si>
  <si>
    <t>23,00</t>
  </si>
  <si>
    <t>ABENA SLIP PREMIUM L1</t>
  </si>
  <si>
    <t>ABENA SLIP PREMIUM S4</t>
  </si>
  <si>
    <t>KALHOTKY ABSORPČNÍ, PRODYŠNÉ, BOKY 60-85CM, 2200ML, 25KS</t>
  </si>
  <si>
    <t>ABENA SLIP PREMIUM M1</t>
  </si>
  <si>
    <t>ABENA SLIP PREMIUM S2</t>
  </si>
  <si>
    <t>KALHOTKY ABSORPČNÍ, PRODYŠNÉ, BOKY 60-85CM, 1800ML, 28KS</t>
  </si>
  <si>
    <t>ABENA SLIP PREMIUM M2</t>
  </si>
  <si>
    <t>ABENA SLIP PREMIUM XS2</t>
  </si>
  <si>
    <t>5X7 CM, 5 KS, OVÁL, TRANSPARENTNÍ HYPOALERGENNÍ FILMOVÁ NÁPLAST SE SAVÝM POLŠTÁŘ</t>
  </si>
  <si>
    <t>0140044</t>
  </si>
  <si>
    <t>STERNÁLNÍ PELOTA</t>
  </si>
  <si>
    <t>0172549</t>
  </si>
  <si>
    <t>PHONAK NAÍDA B70-UP</t>
  </si>
  <si>
    <t>ULCERCARE KNEE HIGH STOCKING NO ZIP</t>
  </si>
  <si>
    <t>LÝTKOVÝ SET PŘI ULCERACI, BEZ ZIPU, 40MMHG, VELIKOST S, M, L, XL, 2XL, 3XL, 4XL</t>
  </si>
  <si>
    <t>1D VÝPUSTNÝ SÁČEK, NEUTRÁLNÍ ŠEDÝ, XXL, 10-100, 18377</t>
  </si>
  <si>
    <t>01032023</t>
  </si>
  <si>
    <t>HARMONY</t>
  </si>
  <si>
    <t>KOČÁREK ZDRAVOTNÍ S NÁKLONEM SEDU A ZAD, ŠÍŘE SEDU 34 CM, NOSNOST 40 KG</t>
  </si>
  <si>
    <t>AIRSELECT SHORT</t>
  </si>
  <si>
    <t>KRÁTKÁ POÚRAZOVÁ POPŘ. POOPERAČNÍ DLAHA SE DVĚMA VZDUCHOVÝMI KOMORAMI</t>
  </si>
  <si>
    <t>REA CLEMATIS PRO</t>
  </si>
  <si>
    <t>MULTIFUNKČNÍ,POLOHOVACÍ,BUBN.BRZDY,OPĚRA HLAVY,POLOH.PODN.,Š.39-50CM,NOSN.135 KG</t>
  </si>
  <si>
    <t>QUICKIE Q300 R SEDEO LITE</t>
  </si>
  <si>
    <t>VOZÍK ELEKTRICKÝ INTER./EXTER. Š.S.30-51CM, ZADNÍ POHON,NOSN.136KG</t>
  </si>
  <si>
    <t>OTICON OWN 1</t>
  </si>
  <si>
    <t>ZVUKOVODOVÉ SLUCHADLO S HLUBOKOU NEURONOVOU SÍTÍ</t>
  </si>
  <si>
    <t>0140319</t>
  </si>
  <si>
    <t>FIXACE KOLENNÍ MĚKKÁ III 008</t>
  </si>
  <si>
    <t>008</t>
  </si>
  <si>
    <t>0140318</t>
  </si>
  <si>
    <t>FIXACE KOLENNÍ MĚKKÁ II 007</t>
  </si>
  <si>
    <t>007</t>
  </si>
  <si>
    <t>ORTÉZA KOLENNÍ S VÝZTUHAMI 006</t>
  </si>
  <si>
    <t>006</t>
  </si>
  <si>
    <t>ORTÉZA KOLENNÍ RIGIDNÍ 20° 005</t>
  </si>
  <si>
    <t>0140315</t>
  </si>
  <si>
    <t>FIXACE KOLENNÍ MĚKKÁ I 004</t>
  </si>
  <si>
    <t>004</t>
  </si>
  <si>
    <t>0063886</t>
  </si>
  <si>
    <t>NÁVLEK PAHÝLOVÝ PRONA KLIMATEX, VEL. 8, KAT. 1</t>
  </si>
  <si>
    <t>P-PRONA KLX1-8, ROZMĚR 31 X 65</t>
  </si>
  <si>
    <t>0142811</t>
  </si>
  <si>
    <t>SETY INF. TEFLONOVÉ VARISOFT 30 13MM/60CM 10 KS</t>
  </si>
  <si>
    <t>0063885</t>
  </si>
  <si>
    <t>NÁVLEK PAHÝLOVÝ PRONA KLIMATEX, VEL. 7, KAT. 1</t>
  </si>
  <si>
    <t>P-PRONA KLX1-7, ROZMĚR 22 X 55</t>
  </si>
  <si>
    <t>0063884</t>
  </si>
  <si>
    <t>NÁVLEK PAHÝLOVÝ PRONA KLIMATEX, VEL. 6, KAT. 1</t>
  </si>
  <si>
    <t>P-PRONA KLX1-6, ROZMĚR 18 X 55</t>
  </si>
  <si>
    <t>STOMOCUR PROTECT TRANSPARENT</t>
  </si>
  <si>
    <t>SÁČEK ILEOSTOMICKÝ 1D,15 MM - 60 MM</t>
  </si>
  <si>
    <t>STOMOCUR SELECT KONVEX</t>
  </si>
  <si>
    <t>SÁČEK KOLOSTOMICKÝ 1D, V3, 20 MM - 25 MM</t>
  </si>
  <si>
    <t>0140361</t>
  </si>
  <si>
    <t>BERLE PŘEDLOKETNÍ SPECIÁLNÍ DURALOVÁ VERA</t>
  </si>
  <si>
    <t>VYMĚKČENÁ RUKOJEŤ,NOSNOST 150KG</t>
  </si>
  <si>
    <t>0019521</t>
  </si>
  <si>
    <t>0172347</t>
  </si>
  <si>
    <t>PHONAK AUDÉO B50-DIRECT</t>
  </si>
  <si>
    <t>0030108</t>
  </si>
  <si>
    <t>LÍMEC FIXAČNÍ LATEXOVÝ</t>
  </si>
  <si>
    <t>VEL. S, M, L, XL</t>
  </si>
  <si>
    <t>0023521</t>
  </si>
  <si>
    <t>POLŠTÁŘ REKTÁLNÍ 938</t>
  </si>
  <si>
    <t>POTAH BAVLNA, NÁPLŇ POLYURETAN</t>
  </si>
  <si>
    <t>0172134</t>
  </si>
  <si>
    <t>PHONAK BOLERO B90-PR</t>
  </si>
  <si>
    <t>0140408</t>
  </si>
  <si>
    <t>ORTÉZA ZÁPĚSTÍ SOHATEX ZA - 31</t>
  </si>
  <si>
    <t>VEL. S, M, L, PRAVÁ, LEVÁ, SOHATEX, RIGIDNÍ DLAHA DLANĚ, ZDVOJENÝ TAH</t>
  </si>
  <si>
    <t>0172133</t>
  </si>
  <si>
    <t>PHONAK BOLERO B70-PR</t>
  </si>
  <si>
    <t>0136087</t>
  </si>
  <si>
    <t>ORTÉZA ZÁPĚSTÍ ZA - 51</t>
  </si>
  <si>
    <t>VEL. S, M, L, XL, PRAVÁ, LEVÁ, LAMINO, RIGIDNÍ DLAHA DLANĚ, ŠNĚROVACÍ DLOUHÁ</t>
  </si>
  <si>
    <t>0136088</t>
  </si>
  <si>
    <t>ORTÉZA ZÁPĚSTÍ ZA - 52</t>
  </si>
  <si>
    <t>VEL. S, M, L, XL, PRAVÁ, LEVÁ, LAMINO, RIGIDNÍ DLAHA DLANĚ, ŠNĚROVACÍ KRÁTKÁ</t>
  </si>
  <si>
    <t>0085809</t>
  </si>
  <si>
    <t>VLOŽKY ABSORPČNÍ ATTENDS SOFT MINI 1</t>
  </si>
  <si>
    <t>195ML,SAMOSTATNĚ BALENÉ,20KS</t>
  </si>
  <si>
    <t>0085810</t>
  </si>
  <si>
    <t>VLOŽKY ABSORPČNÍ ATTENDS SOFT MINI LONG 1</t>
  </si>
  <si>
    <t>299ML,SAMOSTATNĚ BALENÉ,16KS</t>
  </si>
  <si>
    <t>0085814</t>
  </si>
  <si>
    <t>VLOŽKY ABSORPČNÍ ATTENDS SOFT EXTRA PLUS 3+</t>
  </si>
  <si>
    <t>799ML,SAMOSTATNĚ BALENÉ,10KS</t>
  </si>
  <si>
    <t>0085816</t>
  </si>
  <si>
    <t>1000ML,46KS</t>
  </si>
  <si>
    <t>0085817</t>
  </si>
  <si>
    <t>PLENY ABSORPČNÍ ATTENDS SOFT 5</t>
  </si>
  <si>
    <t>1100ML,38KS</t>
  </si>
  <si>
    <t>INZULÍNOVÁ PUMPA DIABECARE DANA-I</t>
  </si>
  <si>
    <t>OTICON RUBY 1 RECHARGABLE</t>
  </si>
  <si>
    <t>DESKOVÝ ADAPTÉR PRO OTOČNÝ DRŽÁK</t>
  </si>
  <si>
    <t>DRŽÁK PÁSU</t>
  </si>
  <si>
    <t>ABENA SLIP FLEXI FIT PREMIUM M-L2</t>
  </si>
  <si>
    <t>KALHOTKY ABSORPČNÍ, PRODYŠNÉ, BOKY 70-120CM, 2400ML, 25KS</t>
  </si>
  <si>
    <t>4000132</t>
  </si>
  <si>
    <t>DO 18 LET VČETNĚ; 2 KS / 1 ROK</t>
  </si>
  <si>
    <t>ABENA SLIP FLEXI FIT PREMIUM M-L1</t>
  </si>
  <si>
    <t>KALHOTKY ABSORPČNÍ, PRODYŠNÉ, BOKY 70-120CM, 1800ML, 27KS</t>
  </si>
  <si>
    <t>KAKADU - ZDRAVOTNÍ KOČÁREK</t>
  </si>
  <si>
    <t>PLNĚ POLOHOVACÍ ZDRAVOTNÍ KOČÁREK, ROSTOUCÍ,FIXAČNÍ VESTA A PÁSY</t>
  </si>
  <si>
    <t>8165 GENU NEUREXA</t>
  </si>
  <si>
    <t>KOLENNÍ ORTÉZA, VEL. XS-XL</t>
  </si>
  <si>
    <t>0171132</t>
  </si>
  <si>
    <t>RESOUND, LINX 2, LS7ITC</t>
  </si>
  <si>
    <t>0171134</t>
  </si>
  <si>
    <t>RESOUND, LINX 2, LS7IIC</t>
  </si>
  <si>
    <t>SLUCHADLO IIC, BATERIE V10, 14 KANÁLŮ</t>
  </si>
  <si>
    <t>RESOUND, ONE, RT5ITE-DWC-MP</t>
  </si>
  <si>
    <t>RESOUND, ONE, RT5ITE-DWC-UP</t>
  </si>
  <si>
    <t>PRODLOUŽENÍ DRŽÁKU HLAVOVÉ OPĚRKY</t>
  </si>
  <si>
    <t>ADAPTÉR DRŽÁKU HLAVOVÉ OPĚRKY</t>
  </si>
  <si>
    <t>GELOSTRETCH</t>
  </si>
  <si>
    <t>8CMX7M BANDÁŽ SE ZINKOVOU PASTOU,STERILNÍ,1 ROLE</t>
  </si>
  <si>
    <t>5600,0</t>
  </si>
  <si>
    <t>LEUKOMED SKIN SENSITIVE STERILE</t>
  </si>
  <si>
    <t>5X7,2CM SAMOLEPÍCÍ KRYTÍ Z NETKANÉ TEXTILIE S POLŠT. SE SILIK. VRST.,ATRAUM.,5KS</t>
  </si>
  <si>
    <t>DR.MAX SAFEEL LADY INCONTINENCE PADS NORMAL</t>
  </si>
  <si>
    <t>24 KS</t>
  </si>
  <si>
    <t>6CMX5M OBINADLO KRÁTKOTAŽNÉ ELASTICKÁ BANDÁŽ 90% ELASTICITA,10 ROLÍ</t>
  </si>
  <si>
    <t>TENA MEN PANTS PLUS BLUE S/M</t>
  </si>
  <si>
    <t>TENA MEN PANTS PLUS BLUE L/XL</t>
  </si>
  <si>
    <t>ABENA MAN PREMIUM SLIPGUARD</t>
  </si>
  <si>
    <t>ABENA MAN PREMIUM FORMULA 2</t>
  </si>
  <si>
    <t>VLOŽKY ABSORPČNÍ, PRO MUŽE, 700ML, 15KS</t>
  </si>
  <si>
    <t>ABENA MAN PREMIUM FORMULA 0</t>
  </si>
  <si>
    <t>VLOŽKY ABSORPČNÍ, PRO MUŽE, 300ML, 14KS</t>
  </si>
  <si>
    <t>ABENA MAN PREMIUM FORMULA 1</t>
  </si>
  <si>
    <t>VLOŽKY ABSORPČNÍ, PRO MUŽE, 450ML, 15KS</t>
  </si>
  <si>
    <t>ID PANTS SMALL PLUS N8</t>
  </si>
  <si>
    <t>KALHOTKY ABSORPČNÍ NAVLÉKACÍ, BOKY 60-90CM, 1 640ML, PRODYŠNÉ, 14KS</t>
  </si>
  <si>
    <t>0140059</t>
  </si>
  <si>
    <t>0140058</t>
  </si>
  <si>
    <t>OPĚRKY PATY</t>
  </si>
  <si>
    <t>ORTEX 032 ORTÉZA RAMENNÍ</t>
  </si>
  <si>
    <t>0140056</t>
  </si>
  <si>
    <t>POLOHOVACÍ ZAŘÍZENÍ PRO SED, Š.S. 24,5-40CM - PLYNOVÁ VZPĚRA</t>
  </si>
  <si>
    <t>0140055</t>
  </si>
  <si>
    <t>KAŽDODENNÍ SEDACÍ SYSTÉM VELIKOST 2</t>
  </si>
  <si>
    <t>POLOHOVACÍ ZAŘÍZENÍ PRO SED, Š.S. 19,5-35,5CM - ELEKTRO VZPĚRA</t>
  </si>
  <si>
    <t>0140054</t>
  </si>
  <si>
    <t>POLOHOVACÍ ZAŘÍZENÍ PRO SED, Š.S. 19,5-35,5CM - PLYNOVÁ VZPĚRA</t>
  </si>
  <si>
    <t>0140053</t>
  </si>
  <si>
    <t>KAŽDODENNÍ SEDACÍ SYSTÉM VELIKOST 1</t>
  </si>
  <si>
    <t>POLOHOVACÍ ZAŘÍZENÍ PRO SED, Š.S. 14,5-29,5CM - PLYNOVÁ VZPĚRA</t>
  </si>
  <si>
    <t>0140052</t>
  </si>
  <si>
    <t>PŘIDRŽOVACÍ TŘMEN</t>
  </si>
  <si>
    <t>0140050</t>
  </si>
  <si>
    <t>POLSTROVÁNÍ OPĚRKY HLAVY, PLOCHÉ S LATERÁLNÍ OPOROU</t>
  </si>
  <si>
    <t>0140049</t>
  </si>
  <si>
    <t>0140048</t>
  </si>
  <si>
    <t>0168534</t>
  </si>
  <si>
    <t>INIZIA 3 CIC, ZTRÁTY DO 75 DB</t>
  </si>
  <si>
    <t>0168532</t>
  </si>
  <si>
    <t>INIZIA 1 NANO BTE, ZTRÁTY DO 75 DB</t>
  </si>
  <si>
    <t>0168531</t>
  </si>
  <si>
    <t>INIZIA 1 COMPACT POWER, ZTRÁTY DO 100 DB</t>
  </si>
  <si>
    <t>0171273</t>
  </si>
  <si>
    <t>INHALÁTOR KOMPRESOROVÝ OMRON A3 COMPLETE (NE-C300)</t>
  </si>
  <si>
    <t>OMR</t>
  </si>
  <si>
    <t>CELIMED, s.r.o.</t>
  </si>
  <si>
    <t>0132020</t>
  </si>
  <si>
    <t>LANCETY SD</t>
  </si>
  <si>
    <t>INZ.REŽIM,JEDNORÁZOVÁ JEHLA/LANCETA PRO ODBĚR KAPIL.KRVE,100KS</t>
  </si>
  <si>
    <t>SDI</t>
  </si>
  <si>
    <t>0132019</t>
  </si>
  <si>
    <t>AUTOLANCETA SD</t>
  </si>
  <si>
    <t>APL.PRO ODBĚR KAPIL.KRVE,NÁSTAV.PRO ALTER.MÍSTA VPICHU,NASTAVENÍ HLOUBKY</t>
  </si>
  <si>
    <t>0078945</t>
  </si>
  <si>
    <t>GENUMEDI</t>
  </si>
  <si>
    <t>KOLENNÍ BANDÁŽ SE SILIKONOVOU PELOTOU KOLEM ČÉŠKY</t>
  </si>
  <si>
    <t>0078944</t>
  </si>
  <si>
    <t>LUMBAMED PLUS</t>
  </si>
  <si>
    <t>BEDERNÍ PÁS S MASÁŽNÍ PELOTOU</t>
  </si>
  <si>
    <t>0078943</t>
  </si>
  <si>
    <t>EPICOMED</t>
  </si>
  <si>
    <t>BANDÁŽ LOKTE SE SILIKONOVÝMI PELOTAMI A EPIKONDYLÁRNÍ PÁSKOU</t>
  </si>
  <si>
    <t>0078942</t>
  </si>
  <si>
    <t>ACHIMED + SILIKONOVÉ PODPATĚNKY</t>
  </si>
  <si>
    <t>BANDÁŽ S INTEGROVANÝM TVAROVANÝM SILIKONOVÝM POLŠTÁŘKEM PRO ACHILLOVU ŠLACHU</t>
  </si>
  <si>
    <t>0078941</t>
  </si>
  <si>
    <t>LEVAMED</t>
  </si>
  <si>
    <t>BANDÁŽ HLEZENNÍHO KLOUBU SE SILIKONOVÝMI POLŠTÁŘKY</t>
  </si>
  <si>
    <t>0063876</t>
  </si>
  <si>
    <t>OMOMED</t>
  </si>
  <si>
    <t>BANDÁŽ RAMENE S OMEZENÍM POHYBU</t>
  </si>
  <si>
    <t>0140596</t>
  </si>
  <si>
    <t>PROTECT.PRO ACTION</t>
  </si>
  <si>
    <t>0140597</t>
  </si>
  <si>
    <t>MEDI CTS</t>
  </si>
  <si>
    <t>ZÁPĚSTNÍ BANDÁŽ S PRSTOVOU DLAHOU</t>
  </si>
  <si>
    <t>0140598</t>
  </si>
  <si>
    <t>MANUMED TRI</t>
  </si>
  <si>
    <t>ZÁPĚSTNÍ ORTÉZA K OMEZENÍ PRONACE A SUPINACE</t>
  </si>
  <si>
    <t>0140600</t>
  </si>
  <si>
    <t>PROTECT.MANU ACTIVE</t>
  </si>
  <si>
    <t>ELASTICKÁ ZÁPĚSTNÍ BANDÁŽ S ANATOMICKY TVAROVANOU VÝZTUHOU</t>
  </si>
  <si>
    <t>0093655</t>
  </si>
  <si>
    <t>PROTECT.ST PRO</t>
  </si>
  <si>
    <t>0140845</t>
  </si>
  <si>
    <t>LUPA ASFÉRICKÁ ESCHENBACH ZV. 6X/23,0 DPT.</t>
  </si>
  <si>
    <t>OBJ.Č.: 155274, SYSTÉM VARIO, LUPA PRŮMĚR 50MM S BATERIOVÝM LED OSVĚTLENÍM</t>
  </si>
  <si>
    <t>0135290</t>
  </si>
  <si>
    <t>PODVOZEK PRO SEDACÍ ORTÉZY HOP2</t>
  </si>
  <si>
    <t>PRO NEJTĚŽŠÍ POSTIŽENÍ, PLYNULÉ POLOH. OD LEHU DO SEDU SE DVĚMA  PLYN. PRUŽINAMI</t>
  </si>
  <si>
    <t>0140844</t>
  </si>
  <si>
    <t>LUPA ASFÉRICKÁ ESCHENBACH ZV. 5X/20,0 DPT.</t>
  </si>
  <si>
    <t>OBJ.Č.: 155394, SYSTÉM VARIO, LUPA PRŮMĚR 58MM S BATERIOVÝM LED OSVĚTLENÍM</t>
  </si>
  <si>
    <t>0135216</t>
  </si>
  <si>
    <t>VOZÍK MECHANICKÝ PIKO</t>
  </si>
  <si>
    <t>LEHKÝ PEVNÝ, ZÁKLADNÍ PROVEDENÍ Š=26-38 H=22-328 POLOHOVACÍ STUPAČKA</t>
  </si>
  <si>
    <t>0135215</t>
  </si>
  <si>
    <t>VOZÍK MECHANICKÝ NIKOL 2</t>
  </si>
  <si>
    <t>LEHKÝ SKLÁDACÍ, ZÁKLADNÍ PROVEDENÍ Š=30-42 H=28-36 POLOH. ODNÍMATELNÁ STUPAČKA</t>
  </si>
  <si>
    <t>0136314</t>
  </si>
  <si>
    <t>PÁS BEDERNÍ S KOVOVÝMI VÝZTUHAMI AT04504</t>
  </si>
  <si>
    <t>ELASTICKÝ MATERIÁL,KŘÍŽOVÉ TAHY,5 VELIKOSTÍ,ČERNÝ,PŘÍDAVNÉ ŠLE</t>
  </si>
  <si>
    <t>0081112</t>
  </si>
  <si>
    <t>OBINADLO ELASTICKÉ UNIVERSÁLNÍ LENKELAST</t>
  </si>
  <si>
    <t>15CMX5M V NATAŽENÉM STAVU,STŘEDNÍ TAH,VOLNĚ V KARTONU,10KS</t>
  </si>
  <si>
    <t>75000</t>
  </si>
  <si>
    <t>0019586</t>
  </si>
  <si>
    <t>12CMX5M,V NATAŽENÉM STAVU,STŘEDNÍ TAH,VOLNĚ V KARTONU,10KS</t>
  </si>
  <si>
    <t>0019585</t>
  </si>
  <si>
    <t>10CMX5M,V NATAŽENÉM STAVU,STŘEDNÍ TAH,VOLNĚ V KARTONU,10KS</t>
  </si>
  <si>
    <t>4000015</t>
  </si>
  <si>
    <t>PROTÉZA HORNÍ KONČETINY PASIVNÍ NA ZAKÁZKU</t>
  </si>
  <si>
    <t>0045770</t>
  </si>
  <si>
    <t>0045395</t>
  </si>
  <si>
    <t>POLOSTEHENNÍ PUNČOCHA</t>
  </si>
  <si>
    <t>0045768</t>
  </si>
  <si>
    <t>0045387</t>
  </si>
  <si>
    <t>RESOUND, ONE, RT461-DRWC</t>
  </si>
  <si>
    <t>NESTERILNÍ, 10X20CM,30KS</t>
  </si>
  <si>
    <t>NOVOPEN 6</t>
  </si>
  <si>
    <t>BLUE-COPACK; PRO POUŽITÍ SE ZÁSOB. INZULIN. VLOŽKAMI PENFILL; 1, 0IU-60IU; PAMĚŤ</t>
  </si>
  <si>
    <t>MUDR Karel Rychna</t>
  </si>
  <si>
    <t>BÉŽOVÝ S MANUKOVÝM MEDEM, 13-50/70 MM, X1D1A21S, 30KS</t>
  </si>
  <si>
    <t>BÉŽOVÝ S MANUKOVÝM MEDEM, 13-60/80 MM, X1D1A22S, 30KS</t>
  </si>
  <si>
    <t>HLAVOVÁ OPĚRKA</t>
  </si>
  <si>
    <t>MYLIFE LOOP-CAMAPS FX</t>
  </si>
  <si>
    <t>POKROČILÝ HYBRIDNÍ SYSTÉM S UZAVŘENOU SMYČKOU</t>
  </si>
  <si>
    <t>9X15 CM, 5 KS, SAMOLEPÍCÍ ABSORPČNÍ KRYTÍ, STERILNÍ, HYPOALERGENNÍ</t>
  </si>
  <si>
    <t>9X10 CM, 5 KS, SAMOLEPÍCÍ ABSORPČNÍ KRYTÍ, STERILNÍ, HYPOALERGENNÍ</t>
  </si>
  <si>
    <t>5X7 CM, 5 KS, OBDÉLNÍK, TRANSPARENTNÍ HYPOALERGENNÍ NÁPLAST SE SAVÝM POLŠTÁŘKEM</t>
  </si>
  <si>
    <t>ULCERCARE KNEE HIGH STOCKING RIGHT ZIP</t>
  </si>
  <si>
    <t>LÝTKOVÝ SET PŘI ULCERACI, SE ZIPEM, 40MMHG, PRAVÝ, VELIKOST S, M, L, XL, 2XL, 3X</t>
  </si>
  <si>
    <t>ULCERCARE KNEE HIGH STOCKING LEFT ZIP</t>
  </si>
  <si>
    <t>LÝTKOVÝ SET PŘI ULCERACI, SE ZIPEM, 40MMHG, LEVÝ, VELIKOST S, M, L, XL, 2XL, 3XL</t>
  </si>
  <si>
    <t>SUPER XS/S, KALHOTKY ABSORPČNÍ ZALEPOVACÍ, SAVOST 1700ML, 30KS</t>
  </si>
  <si>
    <t>RIBCAP</t>
  </si>
  <si>
    <t>OCHRANNÁ PŘILBA S VŠITÝMI CHRÁNIČI, ANATOMICKÝ TVAR, RŮZNÉ VELIKOSTI</t>
  </si>
  <si>
    <t>A55</t>
  </si>
  <si>
    <t>MAXI PLUS L/XL, KALHOTKY ABSORPČNÍ ZALEPOVACÍ, SAVOST 3400ML, 30KS</t>
  </si>
  <si>
    <t>ZDRAVOTNÍ KOČÁREK KIMBA CROSS, VEL.1</t>
  </si>
  <si>
    <t>PLNĚ POLOH.ZDR.KOČÁREK (PODVOZEK+SED.JEDNOTKA), HL.SEDU 19-31CM, ŠÍŘE 20-30CM</t>
  </si>
  <si>
    <t>ZDRAVOTNÍ KOČÁREK KIMBA, VEL.2</t>
  </si>
  <si>
    <t>PLNĚ POLOH.ZDR.KOČÁREK (PODVOZEK+SED.JEDNOTKA), HL.SEDU 24-40CM, ŠÍŘE 26-35CM</t>
  </si>
  <si>
    <t>ZDRAVOTNÍ KOČÁREK KIMBA, VEL.1</t>
  </si>
  <si>
    <t>MAXI XXL, KALHOTKY ABSORPČNÍ ZALEPOVACÍ, SAVOST 3100ML, 30KS</t>
  </si>
  <si>
    <t>MAXI PLUS XXL, KALHOTKY ABSORPČNÍ ZALEPOVACÍ, SAVOST 3400ML, 30KS</t>
  </si>
  <si>
    <t>4000105</t>
  </si>
  <si>
    <t>0140882</t>
  </si>
  <si>
    <t>AVICENUM ORTHO 900 BANDÁŽ ACHILLOVY ŠLACHY TYP 01</t>
  </si>
  <si>
    <t>PRAVÁ, SILIKONOVÁ PELOTA, PODPATĚNKY, VEL. XS - XXL</t>
  </si>
  <si>
    <t>9990461</t>
  </si>
  <si>
    <t>BALANČNÍ PODSTAVEC</t>
  </si>
  <si>
    <t>0136111</t>
  </si>
  <si>
    <t>OBUV ORTOPEDICKÁ DĚTSKÁ INDIVIDUÁLNÍ UZAVŘENÁ T514</t>
  </si>
  <si>
    <t>V EL. 21 - 35, PEVNÉ VEDENÍ PATY, TERMOPLASTICKÉ DLAHY, PODPORA PODÉLNÉ KLENBY</t>
  </si>
  <si>
    <t>LEVÁ, VÝZTUHA, PÁSKA, VEL. XS - XXL</t>
  </si>
  <si>
    <t>LEVÁ, SILIKONOVÁ PELOTA, PODPATĚNKY, VEL. XS - XXL</t>
  </si>
  <si>
    <t>0170047</t>
  </si>
  <si>
    <t>UNIVERZÁLNÍ STOMICKÝ SÁČEK</t>
  </si>
  <si>
    <t>BÉŽOVÝ, 13-90MM, XPOP513, 5KS</t>
  </si>
  <si>
    <t>0022464</t>
  </si>
  <si>
    <t>PÁS BŘIŠNÍ MUŽSKÝ ELASTO 96/20</t>
  </si>
  <si>
    <t>793136137000,NÁVLEKOVÝ PÁS,VEL.70-130CM/PO 5CM,VÝŠKA 20CM</t>
  </si>
  <si>
    <t>0091547</t>
  </si>
  <si>
    <t>LUPA PŘEDSÁDKOVÁ ESCHENBACH ZV. 4X</t>
  </si>
  <si>
    <t>OBJ.Č.: 164640, LABO-CLIP, MONO, PŘIPEVNĚNÍ NA BRÝLE, PRAC. VZDÁLENOST CCA 55MM</t>
  </si>
  <si>
    <t>0022463</t>
  </si>
  <si>
    <t>PÁS BŘIŠNÍ MUŽSKÝ ELASTO 96/24</t>
  </si>
  <si>
    <t>793136136000,NÁVLEKOVÝ PÁS,VEL.70-130CM/PO 5CM,VÝŠKA 24CM</t>
  </si>
  <si>
    <t>0093907</t>
  </si>
  <si>
    <t>PÁS BEDERNÍ S DVOJITÝM TAHEM OSKAR</t>
  </si>
  <si>
    <t>6 VELIKOSTÍ 70-130 CM /PO 10CM/,V.20CM</t>
  </si>
  <si>
    <t>0093906</t>
  </si>
  <si>
    <t>6 VELIKOSTÍ 70-130 CM /PO10CM/, V.25CM</t>
  </si>
  <si>
    <t>0039937</t>
  </si>
  <si>
    <t>PAS BEDERNÍ ROMAN II</t>
  </si>
  <si>
    <t>793136943200-BÍLÝ,793136943400-BÉŽOVÝ,VEL.100-130CM,ZPEVNĚN PLANŽETAMI</t>
  </si>
  <si>
    <t>HYDROFILM</t>
  </si>
  <si>
    <t>12X25CM, SAMOLEPICÍ TRANSPARENTNÍ FILMOVÉ KRYTÍ, STERILNÍ, 25KS</t>
  </si>
  <si>
    <t>01052023</t>
  </si>
  <si>
    <t>10X25CM, SAMOLEPICÍ TRANSPARENTNÍ FILMOVÉ KRYTÍ, STERILNÍ, 25KS</t>
  </si>
  <si>
    <t>6X7CM, SAMOLEPICÍ TRANSPARENTNÍ FILMOVÉ KRYTÍ, STERILNÍ, 10KS</t>
  </si>
  <si>
    <t>10X15CM, SAMOLEPICÍ TRANSPARENTNÍ FILMOVÉ KRYTÍ, STERILNÍ, 10KS</t>
  </si>
  <si>
    <t>10X12,5CM, SAMOLEPICÍ TRANSPARENTNÍ FILMOVÉ KRYTÍ, STERILNÍ, 10KS</t>
  </si>
  <si>
    <t>BERLE PŘEDLOKETNÍ MOBIAK S ANATOMICKY TVAROVANOU RUKOJETÍ</t>
  </si>
  <si>
    <t>DURAL, ODRAZKY, VÝŠKOVĚ STAVITELNÁ, 120 KG, MODRÁ, ČERNÁ, ŠEDÁ</t>
  </si>
  <si>
    <t>BERLE PODPAŽNÍ MOBIAK</t>
  </si>
  <si>
    <t>KRÁTKÁ/STŘEDNÍ/DLOUHÁ, HMOTNOST PACIENTA MAX. 100 KG</t>
  </si>
  <si>
    <t>TALOS II</t>
  </si>
  <si>
    <t>MOBILNÍ ZVEDÁK S ELEKTRICKÝM ZDVIHEM, VÝŠE ZDVIHU 180CM,NOSN.200 KG</t>
  </si>
  <si>
    <t>GEMINI TWIN S</t>
  </si>
  <si>
    <t>ANATOMICKÁ OPĚRKA ZAD NÍZKÁ DO VOZÍKU, PEVNÁ, TERMOREG. POTAH, BEDERNÍ OPĚRKA</t>
  </si>
  <si>
    <t>A77</t>
  </si>
  <si>
    <t>SITIN LAB s.r.o.</t>
  </si>
  <si>
    <t>GEMINI TWIN M</t>
  </si>
  <si>
    <t>ANATOMICKÁ OPĚRKA ZAD STŘEDNÍ DO VOZÍKU, PEVNÁ, TERMOREG. POTAH, BEDERNÍ OPĚRKA</t>
  </si>
  <si>
    <t>GEMINI TWIN L</t>
  </si>
  <si>
    <t>ANATOMICKÁ OPĚRKA ZAD VYSOKÁ DO VOZÍKU, PEVNÁ, TERMOREG. POTAH</t>
  </si>
  <si>
    <t>GEMINI SPIN</t>
  </si>
  <si>
    <t>ANTIDEKUBITNÍ SEDAČKA TVAROVATELNÁ,PROVĚTRÁVANÁ, TERMOREGULAČNÍ POTAH,2 TYPY</t>
  </si>
  <si>
    <t>GEMINI ALPHA</t>
  </si>
  <si>
    <t>ANTIDEKUBITNÍ SEDAČKA TVAROVATELNÁ,PUR PĚNA,STŘEDNÍ RIZIKO VZNIKU DEKUBITŮ,5CM</t>
  </si>
  <si>
    <t>PROUŽKY DIAGNOSTICKÉ SD-CODEFREE</t>
  </si>
  <si>
    <t>INZULÍNOVÝ REŽIM,2X25KS PROUŽKŮ</t>
  </si>
  <si>
    <t>ORTÉZA KOTNÍKU STABILIZAČNÍ LIGACAST 2332</t>
  </si>
  <si>
    <t>TUHÉ BOČNÍ SKOŘEPINY S VYJÍMATELNOU POLYURETANOVOU VLOŽKOU, 2 VELIKOSTI</t>
  </si>
  <si>
    <t>ZÁVĚS RAMENNÍ IMOBILIZAČNÍ IMMOVEST 2441</t>
  </si>
  <si>
    <t>PRO IMOBILIZACI RAMENE A/NEBO LOKTE, 4 VELIKOSTI, PRAVÝ A LEVÝ</t>
  </si>
  <si>
    <t>ORTÉZA KOTNÍKU STABILIZAČNÍ LIGACAST AIR 2334</t>
  </si>
  <si>
    <t>TUHÉ BOČNÍ SKOŘEPINY S NAFUKOVACÍMI VLOŽKAMI A PUMPIČKOU, 2 VELIKOSTI</t>
  </si>
  <si>
    <t>JAY J3 ZÁDOVÁ OPĚRKA PRO ELEKTRICKÉ VOZÍKY</t>
  </si>
  <si>
    <t>VYSOKÁ KONTURACE PRO NEJVYŠŠÍ POŽADAVKY STABILIZACE SEDU - RC</t>
  </si>
  <si>
    <t>VYŠŠÍ KONTURACE PRO VYŠŠÍ POŽADAVKY STABILIZACE SEDU - RC</t>
  </si>
  <si>
    <t>BRADOVÉ OVLÁDÁNÍ - ZAVĚŠENÍ NA KRK KOMPLET MICRO PILOT</t>
  </si>
  <si>
    <t>BERLE FRANCOUZSKÁ BLISS BASIC NASTAVITELNÁ VÝŠKA 73-96 CM,FBL580291</t>
  </si>
  <si>
    <t>CELKOVÁ VÝŠKA 96-119 CM,NOSNOST 150 KG</t>
  </si>
  <si>
    <t>A61</t>
  </si>
  <si>
    <t>BRADOVÉ OVLÁDÁNÍ - ZAVĚŠENÍ NA KRK KOMPLET MICRO GUIDE</t>
  </si>
  <si>
    <t>4200136</t>
  </si>
  <si>
    <t>4200137</t>
  </si>
  <si>
    <t>4200138</t>
  </si>
  <si>
    <t>EVOLV AI 1600 RIC R</t>
  </si>
  <si>
    <t>SLUCHADLO ZÁVĚSNÉ RIC DIGITÁLNÍ PROGRAMOVATELNÉ AKU, 16 KANÁLŮ</t>
  </si>
  <si>
    <t>PHONAK AUDÉO P90-R-FIT</t>
  </si>
  <si>
    <t>ARETACE PRO PODNOŽKU</t>
  </si>
  <si>
    <t>SKLÁDACÍ ZÁDOVÁ OPĚRA</t>
  </si>
  <si>
    <t>KARBONOVÝ RÁM</t>
  </si>
  <si>
    <t>OBRUČ ÚCHOPOVÁ</t>
  </si>
  <si>
    <t>WHEELER VCBP0032 KXSS</t>
  </si>
  <si>
    <t>CHODÍTKO DVOUKOLOVÉ, SKLÁDACÍ, NASTAVITELNÁ VÝŠKA, NOSNOST 110 KG</t>
  </si>
  <si>
    <t>ADAPTÉR WHEELBASE</t>
  </si>
  <si>
    <t>UNITRON STRIDE B1-PR</t>
  </si>
  <si>
    <t>UNITRON MOXI B1-312</t>
  </si>
  <si>
    <t>DREAMWEAR SILICONE PILLOWS MASK</t>
  </si>
  <si>
    <t>INSIO C&amp;G 3AX</t>
  </si>
  <si>
    <t>SLUCHADLO ZVUKOVODOVÉ DIGITÁLNÍ 24 KANÁLOVÉ S NABÍJECÍM ČLÁNKEM</t>
  </si>
  <si>
    <t>0080309</t>
  </si>
  <si>
    <t>0080311</t>
  </si>
  <si>
    <t>KRYTÍ STERILNÍ SORBALGON</t>
  </si>
  <si>
    <t>0080412</t>
  </si>
  <si>
    <t>KRYTÍ HYDROGELOVÉ HYDROSORB COMFORT</t>
  </si>
  <si>
    <t>STERILNÍ, 7,5X10CM,AKTIVNÍ PLOCHA 4X6,8CM,5KS</t>
  </si>
  <si>
    <t>0080413</t>
  </si>
  <si>
    <t>STERILNÍ, 12,5X12,5CM,AKTIVNÍ PLOCHA 8X8CM,5KS</t>
  </si>
  <si>
    <t>0080550</t>
  </si>
  <si>
    <t>STERILNÍ, 4,5X6,5CM, AKTIVNÍ PLOCHA 2,5X3,8CM,5KS</t>
  </si>
  <si>
    <t>146,25</t>
  </si>
  <si>
    <t>0080822</t>
  </si>
  <si>
    <t>0080823</t>
  </si>
  <si>
    <t>0080826</t>
  </si>
  <si>
    <t>KRYTÍ HYDROKOLOIDNÍ HYDROCOLL CONCAVE</t>
  </si>
  <si>
    <t>8X12CM,10KS</t>
  </si>
  <si>
    <t>0140404</t>
  </si>
  <si>
    <t>ORTÉZA KOLENE SOHATEX S PELOTOU A DLAHAMI KO - 31</t>
  </si>
  <si>
    <t>VEL. S, M, L, XL, XXL, SOHATEX, 2 BOČNÍ DVOUOSÉ DLAHY, PELOTA</t>
  </si>
  <si>
    <t>0172348</t>
  </si>
  <si>
    <t>PHONAK AUDÉO B70-DIRECT</t>
  </si>
  <si>
    <t>0140908</t>
  </si>
  <si>
    <t>PÁSKA EPIKONDYLÁRNÍ SOHATEX LA - 31</t>
  </si>
  <si>
    <t>VEL. S, M, L, XL, SOHATEX, 2 ODNÍMATELNÉ PELOTY</t>
  </si>
  <si>
    <t>0140907</t>
  </si>
  <si>
    <t>ORTÉZA LOKTE LA - 41</t>
  </si>
  <si>
    <t>VEL. S, M, L, XL, XXL, XXXL, ELASTICKÝ ÚPLET, 2 PELOTY, EPIKONDYLÁRNÍ DOTAH</t>
  </si>
  <si>
    <t>0135592</t>
  </si>
  <si>
    <t>QUICKIE Q700 M-SEDEO PRO</t>
  </si>
  <si>
    <t>VOZÍK ELEKTRICKÝ EXTER./INTER. Š.S.38-56CM, POHON STŘEDNÍ,NOSN.160KG</t>
  </si>
  <si>
    <t>PRŮHLEDNÝ S MANUKOVÝM MEDEM, 13-60/80 MM, X1C1A32S, 30KS</t>
  </si>
  <si>
    <t>BÉŽOVÝ S MANUKOVÝM MEDEM, 13-50/70 MM, X1C1A21S, 30KS</t>
  </si>
  <si>
    <t>ROZHRANÍ PARALELNÍ PRO SEDACÍ ORTÉZU</t>
  </si>
  <si>
    <t>NÁKLON SEDAČKY</t>
  </si>
  <si>
    <t>0091523</t>
  </si>
  <si>
    <t>LUPA ASFERICKÁ ESCHENBACH ZV. 5X/20,0 DPT.</t>
  </si>
  <si>
    <t>OBJ.Č.: 265560, ASPHERIC II, LUPA VYSOCE ZVĚTŠUJÍCÍ, PRŮMĚR 58MM</t>
  </si>
  <si>
    <t>0039936</t>
  </si>
  <si>
    <t>PAS BEDERNÍ ROMAN I</t>
  </si>
  <si>
    <t>793136943100-BÍLÝ,793136943300-BÉŽOVÝ,VEL.70-100CM,ZPEVNĚN PLANŽETAMI</t>
  </si>
  <si>
    <t>0091513</t>
  </si>
  <si>
    <t>LUPA ASFERICKÁ ESCHENBACH ZV. 2,2X-5X</t>
  </si>
  <si>
    <t>OBJ.Č.: 1436, MAKRO-PLUS, PŘÍLOŽNÁ LUPA ROZMĚR 90X35X70MM</t>
  </si>
  <si>
    <t>0135303</t>
  </si>
  <si>
    <t>PODNOŽKA POLOHOVACÍ S PODPĚROU LÝTKOVOU</t>
  </si>
  <si>
    <t>0013147</t>
  </si>
  <si>
    <t>5X5CM,8 VRSTEV,17 NITÍ,100KS</t>
  </si>
  <si>
    <t>0135302</t>
  </si>
  <si>
    <t>0135301</t>
  </si>
  <si>
    <t>ROZSAH 10-40°, PRO VŠECHNY DRUHY VOZÍKŮ</t>
  </si>
  <si>
    <t>0024215</t>
  </si>
  <si>
    <t>0024159</t>
  </si>
  <si>
    <t>SEDAČKA ELEKTRICKY POLOHOVACÍ 0-32° PRO SEDEO LITE (RC)</t>
  </si>
  <si>
    <t>0024158</t>
  </si>
  <si>
    <t>OPĚRKA ZAD ELEKTRICKY POLOHOVACÍ, 0-40° PRO SEDEO LITE (RC)</t>
  </si>
  <si>
    <t>0024157</t>
  </si>
  <si>
    <t>OPĚRKA ZAD MECHANICKY POLOHOVACÍ, 0-30° PRO SEDEO LITE (RC)</t>
  </si>
  <si>
    <t>0023988</t>
  </si>
  <si>
    <t>PODNOŽKY ELEKTRICKY POLOHOVACÍ PRO SEDEO LITE (RC)</t>
  </si>
  <si>
    <t>0023984</t>
  </si>
  <si>
    <t>PODNOŽKY MECHANICKY POLOHOVACÍ PRO SEDEO LITE (RC)</t>
  </si>
  <si>
    <t>0023925</t>
  </si>
  <si>
    <t>PODNOŽKA EL.POLOHOVACÍ SE SPOJENOU STUPAČKOU PRO SEDEO LITE (RC)</t>
  </si>
  <si>
    <t>PURE C&amp;G T 7AX</t>
  </si>
  <si>
    <t>PURE C&amp;G 1AX</t>
  </si>
  <si>
    <t>STYLETTO 3AX</t>
  </si>
  <si>
    <t>SLUCHADLO ZÁVĚSNÉ DIG. 24 KANÁLOVÉ S REPRODUKTORKEM VE ZVUKOVODU NABÍJECÍ ČLÁNEK</t>
  </si>
  <si>
    <t>INSIO C&amp;G 7AX</t>
  </si>
  <si>
    <t>SLUCHADLO ZVUKOVODOVÉ DIGITÁLNÍ 48 KANÁLOVÉ S NABÍJECÍM ČLÁNKEM</t>
  </si>
  <si>
    <t>HRUDNÍ PELOTY ZÚŽENÉ SLIMLINE</t>
  </si>
  <si>
    <t>KALHOTKY NATAHOVACÍ MOLICARE PREMIUM MOBILE 6KAP XS</t>
  </si>
  <si>
    <t>BOKY 45-70CM,1361ML, 14 KS</t>
  </si>
  <si>
    <t>KALHOTKY NATAHOVACÍ MOLICARE PREMIUM MOBILE 10KAP XL</t>
  </si>
  <si>
    <t>BOKY 130-170CM,2757ML, 14 KS</t>
  </si>
  <si>
    <t>4000134</t>
  </si>
  <si>
    <t>PHONAK BOLERO M50-PR</t>
  </si>
  <si>
    <t>PHONAK BOLERO M30-PR</t>
  </si>
  <si>
    <t>PHONAK BOLERO M90-M</t>
  </si>
  <si>
    <t>PHONAK BOLERO M70-M</t>
  </si>
  <si>
    <t>8X10CM SAMOLEPÍCÍ KRYTÍ Z NETKANÉ TEXTILIE S POLŠT. SE SILIK. VRST,ATRAUM,5KS</t>
  </si>
  <si>
    <t>PHONAK VIRTO P90-TITANIUM</t>
  </si>
  <si>
    <t>0171127</t>
  </si>
  <si>
    <t>RESOUND, LINX 2, LS788-DW</t>
  </si>
  <si>
    <t>0171128</t>
  </si>
  <si>
    <t>RESOUND, LINX 2, LS777-DW</t>
  </si>
  <si>
    <t>0080978</t>
  </si>
  <si>
    <t>5X5CM,4 VRSTVY,NETKANÝ TEXTIL,150KS</t>
  </si>
  <si>
    <t>0171129</t>
  </si>
  <si>
    <t>RESOUND, LINX 2, LS762-DRW</t>
  </si>
  <si>
    <t>0012001</t>
  </si>
  <si>
    <t>ORTEX 023 ZÁVĚS PAŽE</t>
  </si>
  <si>
    <t>0171130</t>
  </si>
  <si>
    <t>RESOUND, LINX 2, LS761-DRW</t>
  </si>
  <si>
    <t>0171139</t>
  </si>
  <si>
    <t>RESOUND, LINX 2, LS5ITE</t>
  </si>
  <si>
    <t>0082162</t>
  </si>
  <si>
    <t>10CMX4M,VOLNĚ BALENO,20KS</t>
  </si>
  <si>
    <t>0082161</t>
  </si>
  <si>
    <t>8CMX4M,VOLNĚ BALENO,20KS</t>
  </si>
  <si>
    <t>0082160</t>
  </si>
  <si>
    <t>6CMX4M,VOLNĚ BALENO,20KS</t>
  </si>
  <si>
    <t>0082021</t>
  </si>
  <si>
    <t>12CMX4M,JEDNOTLIVĚ V CELOFÁNU,REF 14414,1KS</t>
  </si>
  <si>
    <t>DIGITÁLNÍ SLUCHADLO AUDIFON LEWI R</t>
  </si>
  <si>
    <t>0082020</t>
  </si>
  <si>
    <t>10CMX4M,JEDNOTLIVĚ V CELOFÁNU,REF 14413,1KS</t>
  </si>
  <si>
    <t>0082019</t>
  </si>
  <si>
    <t>8CMX4M,JEDNOTLIVĚ V CELOFÁNU,REF 14412,1KS</t>
  </si>
  <si>
    <t>0082018</t>
  </si>
  <si>
    <t>6CMX4M,JEDNOTLIVĚ V CELOFÁNU,REF 14411,1KS</t>
  </si>
  <si>
    <t>0136156</t>
  </si>
  <si>
    <t>POLŠTÁŘ K SEZENÍ AT03006</t>
  </si>
  <si>
    <t>VISKOELASTICKÁ PĚNA S PAMĚŤOVÝM EFEKT.,ANATOMICKÝ TVAR,VÝŠKA 8 CM,4 VELIKOSTI</t>
  </si>
  <si>
    <t>0140945</t>
  </si>
  <si>
    <t>CHODÍTKO ČTYŘKOLOVÉ SKLÁDACÍ AT02011</t>
  </si>
  <si>
    <t>VÝŠK.NASTAVITELNÉ,VÁHA 9,5KG,NOSNOST 150KG</t>
  </si>
  <si>
    <t>0172882</t>
  </si>
  <si>
    <t>ZERENA9 105 CP BTE BERNAFON ZTRÁTY DO 105 DB</t>
  </si>
  <si>
    <t>0172881</t>
  </si>
  <si>
    <t>ZERENA7 105 CP BTE BERNAFON ZTRÁTY DO 105 DB</t>
  </si>
  <si>
    <t>ZIMNÍ VYCHÁZKOVÁ-ZIMNÍ KOTNÍČKOVÁ 020TV, VEL. 35-41</t>
  </si>
  <si>
    <t>ZIMNÍ VYCHÁZKOVÁ-ZIMNÍ KOTNÍČKOVÁ 020T, VEL. 23-34</t>
  </si>
  <si>
    <t>0078116</t>
  </si>
  <si>
    <t>PODNOŽKY DĚLENÉ ODNÍMATELNÉ,POLOHOVACÍ, (RC)</t>
  </si>
  <si>
    <t>0022294</t>
  </si>
  <si>
    <t>0013299</t>
  </si>
  <si>
    <t>PODLOŽKA SEDACÍ Z PĚNOVÉ GUMY S ČERNÝM POTAHEM STŘEDNÍ TVRDOSTI</t>
  </si>
  <si>
    <t>0078949</t>
  </si>
  <si>
    <t>MANUMED</t>
  </si>
  <si>
    <t>ZÁPĚSTNÍ BANDÁŽ SE STABILIZAČNÍ DLAHOU</t>
  </si>
  <si>
    <t>0140313</t>
  </si>
  <si>
    <t>ORTÉZA KOLENNÍ KRÁTKÁ SE STAVITELNÝM KLOUBEM 002</t>
  </si>
  <si>
    <t>002</t>
  </si>
  <si>
    <t>0140312</t>
  </si>
  <si>
    <t>ORTÉZA KOLENNÍ SE STAVITELNÝM KLOUBEM 001</t>
  </si>
  <si>
    <t>001</t>
  </si>
  <si>
    <t>4200173</t>
  </si>
  <si>
    <t>INDIVIDUÁLNÍ PŘIZPŮSOBENÍ ČOČEK (FÓLIE PRIZMATICKÁ) 6 AŽ 14 LET VČETNĚ</t>
  </si>
  <si>
    <t>4200172</t>
  </si>
  <si>
    <t>INDIVIDUÁLNÍ PŘIZPŮSOBENÍ ČOČEK (FÓLIE PRIZMATICKÁ), DO 5 LET VČETNĚ</t>
  </si>
  <si>
    <t>4200170</t>
  </si>
  <si>
    <t>INDIVIDUÁLNÍ PŘIZPŮSOBENÍ ČOČEK (ABSORPČNÍ VRSTVA), 6 AŽ 14 LET VČETNĚ</t>
  </si>
  <si>
    <t>DIGITÁLNÍ SLUCHADLO AUDIFON RISA R</t>
  </si>
  <si>
    <t>4200169</t>
  </si>
  <si>
    <t>INDIVIDUÁLNÍ PŘIZPŮSOBENÍ ČOČEK (ABSORPČNÍ VRSTVA), DO 5 LET VČETNĚ</t>
  </si>
  <si>
    <t>4000004</t>
  </si>
  <si>
    <t>ORTÉZA PRO HLAVU A KRK Z PREFABRIKÁTU NEBO STAVEBNICE</t>
  </si>
  <si>
    <t>4000003</t>
  </si>
  <si>
    <t>ORTÉZA KRANIÁLNÍ REMODELAČNÍ NA ZAKÁZKU</t>
  </si>
  <si>
    <t>DĚTI DO 1 ROKU VČETNĚ</t>
  </si>
  <si>
    <t>4000002</t>
  </si>
  <si>
    <t>ORTÉZA PRO HLAVU A KRK NA ZAKÁZKU</t>
  </si>
  <si>
    <t>4000001</t>
  </si>
  <si>
    <t>0142754</t>
  </si>
  <si>
    <t>PUMPA INZULÍNOVÁ MEDTRONIC MINIMED 640G SYSTÉM - NÁHRADA ZA IP ANIMAS</t>
  </si>
  <si>
    <t>S AUTOMATICKOU ODEZVOU NA DATA Z CGM, S FUNKCÍ LGS A PLGM</t>
  </si>
  <si>
    <t>4200133</t>
  </si>
  <si>
    <t>BRÝLE NA ZAKÁZKU (OBRUBA+ ČOČKY HYPEROKULÁRNÍ), DO 14 LET VČETNĚ</t>
  </si>
  <si>
    <t>4000146</t>
  </si>
  <si>
    <t>ABENA SAN PREMIUM SPECIAL</t>
  </si>
  <si>
    <t>PLENY ABSORPČNÍ, PRODYŠNÉ, 2000ML, 30KS</t>
  </si>
  <si>
    <t>ABENA SAN PREMIUM 6</t>
  </si>
  <si>
    <t>PLENY ABSORPČNÍ, PRODYŠNÉ, 1600ML, 34KS</t>
  </si>
  <si>
    <t>ABENA SLIP PREMIUM L2</t>
  </si>
  <si>
    <t>0093980</t>
  </si>
  <si>
    <t>CROCODILE</t>
  </si>
  <si>
    <t>9990459</t>
  </si>
  <si>
    <t>MEERKAT</t>
  </si>
  <si>
    <t>PURE C&amp;G 3AX</t>
  </si>
  <si>
    <t>HLAVOVÁ OPĚRKA NASTAVITELNÁ</t>
  </si>
  <si>
    <t>JOBST COMPRI2</t>
  </si>
  <si>
    <t>DVOUVRSTEVNÁ BANDÁŽ, OBVOD 25-32CM, 1SET</t>
  </si>
  <si>
    <t>12700</t>
  </si>
  <si>
    <t>8CMX5M OBINADLO KRÁTKOTAŽNÉ ELASTICKÁ BANDÁŽ 90% ELASTICITA,10 ROLÍ</t>
  </si>
  <si>
    <t>40000</t>
  </si>
  <si>
    <t>HLAVOVÁ OPĚRKA COMBO</t>
  </si>
  <si>
    <t>SUPER S, KALHOTKY ABSORBČNÍ NATAHOVACÍ, SAVOST 2200ML, 15KS</t>
  </si>
  <si>
    <t>PHONAK VIRTO P90-312</t>
  </si>
  <si>
    <t>10CMX7M BANDÁŽ SE ZINKOVOU PASTOU,STERILNÍ,1 ROLE</t>
  </si>
  <si>
    <t>9990456</t>
  </si>
  <si>
    <t>KOTNÍKOVÉ MANŽETY KUDU</t>
  </si>
  <si>
    <t>9990212</t>
  </si>
  <si>
    <t>0135421</t>
  </si>
  <si>
    <t>9990209</t>
  </si>
  <si>
    <t>ODKLÁPĚCÍ OPĚRKY KOLEN, SADA</t>
  </si>
  <si>
    <t>0135420</t>
  </si>
  <si>
    <t>PELOTY HRUDNÍKOVÉ VÝKLOPNÉ KUDU</t>
  </si>
  <si>
    <t>0135419</t>
  </si>
  <si>
    <t>OPĚRKY HRUDNÍKOVÉ FIXNÍ</t>
  </si>
  <si>
    <t>9990206</t>
  </si>
  <si>
    <t>OPĚRKY RUKOU VČETNĚ POSTRANNÍCH DESEK</t>
  </si>
  <si>
    <t>9990205</t>
  </si>
  <si>
    <t>KUDU</t>
  </si>
  <si>
    <t>0136090</t>
  </si>
  <si>
    <t>ZARÁŽKY NA PATY</t>
  </si>
  <si>
    <t>ZARÁŽKY NA PATY TOUCAN, RABBIT UP</t>
  </si>
  <si>
    <t>0136094</t>
  </si>
  <si>
    <t>OPĚRKY KOLEN</t>
  </si>
  <si>
    <t>KALHOTKY NATAHOVACÍ MOLICARE PREMIUM MOBILE 6KAP S</t>
  </si>
  <si>
    <t>BOKY 60-90CM,1475ML, 14 KS</t>
  </si>
  <si>
    <t>KALHOTKY NATAHOVACÍ MOLICARE PREMIUM MOBILE 6KAP L</t>
  </si>
  <si>
    <t>BOKY 100-150CM,1963ML, 14 KS</t>
  </si>
  <si>
    <t>KALHOTKY ZALEPOVACÍ MOLICARE PREMIUM ELASTIC 8KAP XL</t>
  </si>
  <si>
    <t>BOKY 140-175CM,3591ML, 14 KS</t>
  </si>
  <si>
    <t>ABENA MAN PREMIUM SPECIAL</t>
  </si>
  <si>
    <t>PLENY ABSORPČNÍ, PRO MUŽE, 2800ML, 23KS</t>
  </si>
  <si>
    <t>MODEL S3</t>
  </si>
  <si>
    <t>SLUCHADLO ZÁVĚSNÉ PROGRAMOVATELNÉ DIGITÁLNÍ</t>
  </si>
  <si>
    <t>PŘÍSLUŠENSTVÍ K POLOHOVACÍMU ZAŘÍZENÍ MADITA 0, 1, 2</t>
  </si>
  <si>
    <t>PELOTY HRUDNÍ DLOUHÉ, PODÉL TRUPU</t>
  </si>
  <si>
    <t>PRS620G</t>
  </si>
  <si>
    <t>BEDERNÍ ORTÉZA PRODYŠNÁ, VERTIKÁLNÍ VÝZTUHY, SEMIRIGIDNÍ S DOTAHEM, 6 VELIKOSTÍ</t>
  </si>
  <si>
    <t>PRS630G</t>
  </si>
  <si>
    <t>BEDERNÍ ORTÉZA PRODYŠNÁ, VERTIKÁLNÍ VÝZTUHY, SEMIRIGIDNÍ, DVOJITÝ DOTAH, 6 VELIK</t>
  </si>
  <si>
    <t>AM205G</t>
  </si>
  <si>
    <t>ORTÉZA ZÁPĚSTÍ DLOUHÁ, ANATOMICKÁ PALMÁRNÍ VÝZTUHA, DOTAHY, OTVOR PRO PALEC</t>
  </si>
  <si>
    <t>PRS606</t>
  </si>
  <si>
    <t>BEDERNÍ PÁS PRODYŠNÝ, 4 VELIKOSTI</t>
  </si>
  <si>
    <t>PRS610G</t>
  </si>
  <si>
    <t>BEDERNÍ ORTÉZA PRODYŠNÁ, VERTIKÁLNÍ VÝZTUHY, SEMIRIGIDNÍ, 6 VELIKOSTÍ</t>
  </si>
  <si>
    <t>AM202G</t>
  </si>
  <si>
    <t>ORTÉZA ZÁPĚSTÍ S FIXACÍ PALCE A DOTAHY, 2 VELIKOSTI (PRAVÁ, LEVÁ)</t>
  </si>
  <si>
    <t>CUTIMED SORBION BORDER</t>
  </si>
  <si>
    <t>AM203G</t>
  </si>
  <si>
    <t>ORTÉZA ZÁPĚSTÍ KRÁTKÁ, ANATOMICKÁ PALMÁRNÍ VÝZTUHA, DOTAHY, OTVOR PRO PALEC</t>
  </si>
  <si>
    <t>STOMOCUR PROTECT KONVEX</t>
  </si>
  <si>
    <t>SÁČEK ILEOSTOMICKÝ 1D,V3,20 MM - 25 MM</t>
  </si>
  <si>
    <t>SÁČEK KOLOSTOMICKÝ 1D, V0,20 MM - 57 MM</t>
  </si>
  <si>
    <t>SÁČEK ILEOSTOMICKÝ 1D,V0,20 MM - 57 MM</t>
  </si>
  <si>
    <t>STOMOCUR SAFE MEDIUM KONVEX</t>
  </si>
  <si>
    <t>SÁČEK UROSTOMICKÝ 1D, M1,20 MM - 47 MM</t>
  </si>
  <si>
    <t>PURE C&amp;G T 5AX</t>
  </si>
  <si>
    <t>0171773</t>
  </si>
  <si>
    <t>AURUM XTRA SPLACHOVATELNÝ KOLOSTOMICKÝ SÁČEK MAXI</t>
  </si>
  <si>
    <t>BÉŽOVÝ S MANUKOVÝM MEDEM, 19-50MM, XMHFL519, 30KS</t>
  </si>
  <si>
    <t>0169683</t>
  </si>
  <si>
    <t>BÉŽOVÝ S MANUKOVÝM MEDEM, 13-60/80MM, XMHCL513, 30KS</t>
  </si>
  <si>
    <t>0169684</t>
  </si>
  <si>
    <t>AURUM KOLOSTOMICKÝ SÁČEK MIDI</t>
  </si>
  <si>
    <t>BÉŽOVÝ S MANUKOVÝM MEDEM 13-60/80MM, XMHCM513, 30KS</t>
  </si>
  <si>
    <t>0087282</t>
  </si>
  <si>
    <t>KALHOTKY FIXAČNÍ SÍŤOVANÉ ID FIX SMALL</t>
  </si>
  <si>
    <t>SUPER,PAS 40-80CM,5KS</t>
  </si>
  <si>
    <t>0136122</t>
  </si>
  <si>
    <t>PELOTY RAMENNÍ STAVITELNÉ</t>
  </si>
  <si>
    <t>0136200</t>
  </si>
  <si>
    <t>ORTÉZA DOLNÍ KONČETINY AM-OSK-OL/3</t>
  </si>
  <si>
    <t>ORTÉZA KOLENNÍ ČTYŘBODOVÁ S KLOUBOVÝMI DLAHAMI RAPTOR 2RA</t>
  </si>
  <si>
    <t>0169825</t>
  </si>
  <si>
    <t>10X10CM,VLHKÉ HOJENÍ,ABSORPČNÍ,REF NAT-D 100100W,5KS</t>
  </si>
  <si>
    <t>0169822</t>
  </si>
  <si>
    <t>10X10CM,VLHKÉ HOJENÍ,ABSORPČNÍ,REF NAT-D 100100W,1KS</t>
  </si>
  <si>
    <t>0140047</t>
  </si>
  <si>
    <t>POLSTROVÁNÍ SPIN PRO PÁNEVNÍ PÁS</t>
  </si>
  <si>
    <t>0140046</t>
  </si>
  <si>
    <t>PÁNEVNÍ PÁS</t>
  </si>
  <si>
    <t>0140045</t>
  </si>
  <si>
    <t>HRUDNÍ A RAMENNÍ PELOTA</t>
  </si>
  <si>
    <t>0140043</t>
  </si>
  <si>
    <t>0140042</t>
  </si>
  <si>
    <t>0140041</t>
  </si>
  <si>
    <t>FIXAČNÍ SANDÁLKY</t>
  </si>
  <si>
    <t>0140040</t>
  </si>
  <si>
    <t>SQUIGGLES SEDACÍ SYSTÉM</t>
  </si>
  <si>
    <t>POLOHOVACÍ ZAŘÍZENÍ PRO SED, Š.S. 18-22CM, 1-5 LET, NOSNOST 22KG</t>
  </si>
  <si>
    <t>0140038</t>
  </si>
  <si>
    <t>0140037</t>
  </si>
  <si>
    <t>OPĚRKA HLAVY, VČETNĚ MONTÁŽNÍHO SETU</t>
  </si>
  <si>
    <t>0140036</t>
  </si>
  <si>
    <t>KOLENNÍ PELOTY</t>
  </si>
  <si>
    <t>0078807</t>
  </si>
  <si>
    <t>ORTEX 020 ORTÉZA FIXACE KLOUBU PALCE RUKY</t>
  </si>
  <si>
    <t>0078806</t>
  </si>
  <si>
    <t>ORTEX 019 ORTÉZA SEMIRIGIDNÍ FIXACE PRSTŮ RUKY</t>
  </si>
  <si>
    <t>L, KALHOTKY ABSORPČNÍ NATAHOVACÍ DĚTSKÉ, 8-15 LET, 27-57 KG, 12 KS</t>
  </si>
  <si>
    <t>FUGUE 24 W ITC SP</t>
  </si>
  <si>
    <t>OPĚRKA PODPAŽNÍ</t>
  </si>
  <si>
    <t>OPĚRKA KRKU</t>
  </si>
  <si>
    <t>VYMEZOVACÍ KLÍNKY SEDU</t>
  </si>
  <si>
    <t>VYMEZENÍ HLOUBKY SEDU</t>
  </si>
  <si>
    <t>10X20CM,30KS</t>
  </si>
  <si>
    <t>15CMX15CM,AKTIVNÍ ČÁST 10CMX10CM,10KS</t>
  </si>
  <si>
    <t>12,5X12,5CM, AKTIVNÍ ČÁST 7,5X7,5CM,16KS</t>
  </si>
  <si>
    <t>0135603</t>
  </si>
  <si>
    <t>SEDAČKA ELEKTRICKY POLOHOVACÍ V PROSTORU 0°-30°/-5°-25° (RC)</t>
  </si>
  <si>
    <t>0135602</t>
  </si>
  <si>
    <t>QUICKIE Q200 R-SLING SEAT</t>
  </si>
  <si>
    <t>VOZÍK ELEKTRICKÝ INTER. Š.S.43-50CM,POHON ZADNÍ,NOSN.136KG</t>
  </si>
  <si>
    <t>0135601</t>
  </si>
  <si>
    <t>QUICKIE Q300 M-SEDEO LITE</t>
  </si>
  <si>
    <t>VOZÍK ELEKTRICKÝ INTER./EXTER. Š.S.30-51CM,POHON STŘEDNÍ,NOSN.140KG</t>
  </si>
  <si>
    <t>0135600</t>
  </si>
  <si>
    <t>QUICKIE Q400 M-SEDEO LITE</t>
  </si>
  <si>
    <t>VOZÍK ELEKTRICKÝ INTER./EXTER. Š.S.38-56CM, POHON STŘEDNÍ,NOSN.136KG</t>
  </si>
  <si>
    <t>0135599</t>
  </si>
  <si>
    <t>QUICKIE Q400 R-SEDEO LITE</t>
  </si>
  <si>
    <t>VOZÍK ELEKTRICKÝ INTER./EXTER. Š.S.38-56CM, POHON ZADNÍ,NOSN.136KG</t>
  </si>
  <si>
    <t>0135598</t>
  </si>
  <si>
    <t>QUICKIE Q400 M-SEDEO PRO</t>
  </si>
  <si>
    <t>VOZÍK ELEKTRICKÝ EXTER./INTER. Š.S.38-56CM, POHON STŘEDNÍ,NOSN.136KG</t>
  </si>
  <si>
    <t>0135597</t>
  </si>
  <si>
    <t>QUICKIE Q400 R-SEDEO PRO</t>
  </si>
  <si>
    <t>VOZÍK ELEKTRICKÝ EXTER./INTER. Š.S.38-56CM, POHON ZADNÍ,NOSN.136KG</t>
  </si>
  <si>
    <t>0135596</t>
  </si>
  <si>
    <t>QUICKIE Q500 M-SEDEO PRO</t>
  </si>
  <si>
    <t>VOZÍK ELEKTRICKÝ EXTER./INTER. Š.S.38-56CM,POHON STŘEDNÍ,NOSN.160KG</t>
  </si>
  <si>
    <t>0062147</t>
  </si>
  <si>
    <t>JAY BASIC</t>
  </si>
  <si>
    <t>0135595</t>
  </si>
  <si>
    <t>QUICKIE Q500 R/F-SEDEO PRO</t>
  </si>
  <si>
    <t>VOZÍK ELEKTRICKÝ EXTER./INTER. Š.S.38-56CM,POHON VOL. ZADNÍ-PŘEDNÍ,NOSN.160KG</t>
  </si>
  <si>
    <t>0135594</t>
  </si>
  <si>
    <t>QUICKIE Q500 H-SEDEO PRO</t>
  </si>
  <si>
    <t>VOZÍK ELEKTRICKÝ EXTER./INTER. Š.S.38-56CM,POHON HYBRIDNÍ,NOSN.160KG</t>
  </si>
  <si>
    <t>0135593</t>
  </si>
  <si>
    <t>QUICKIE Q700 R/F-SEDEO PRO</t>
  </si>
  <si>
    <t>VOZÍK ELEKTRICKÝ EXTER./INTER. Š.S.38-56CM, POHON VOL. ZADNÍ-PŘEDNÍ,NOSN.160KG</t>
  </si>
  <si>
    <t>0023665</t>
  </si>
  <si>
    <t>PRODLOUŽENÍ SEDU O 5CM</t>
  </si>
  <si>
    <t>0023664</t>
  </si>
  <si>
    <t>PODRUČKA PRO HEMIPLEGIKY LEVÁ,PRAVÁ (RC)</t>
  </si>
  <si>
    <t>0023663</t>
  </si>
  <si>
    <t>0023661</t>
  </si>
  <si>
    <t>RESOUND, ONE, RT9ITE-DWC-MP</t>
  </si>
  <si>
    <t>4200104</t>
  </si>
  <si>
    <t>BEME MEDIUM</t>
  </si>
  <si>
    <t>POLOHOVACÍ ZAŘÍZENÍ PRO SED, STŘEDNÍ VELIKOST - NOSNOST 50KG</t>
  </si>
  <si>
    <t>DYNAMICKÁ VZPĚRA – ODPRUŽENÍ ZÁDOVÉ OPĚRKY</t>
  </si>
  <si>
    <t>PURE C&amp;G T 3AX</t>
  </si>
  <si>
    <t>0169513</t>
  </si>
  <si>
    <t>SLUCHADLO ZÁVĚSNÉ DIGITÁLNÍ AUDIONAVIGACE CHRONOS 5 COMPACT POWER</t>
  </si>
  <si>
    <t>4 PROGRAMY ZTRÁTY DO 100 DB</t>
  </si>
  <si>
    <t>0091512</t>
  </si>
  <si>
    <t>LUPA ASFERICKÁ ESCHENBACH ZV. 2X+4X/2,6+11,2 DPT.</t>
  </si>
  <si>
    <t>OBJ.Č.: 2678, MAXI-PLUS, ZÁVĚSNÁ NA KRK, ROZMĚRY 100X140MM A PRŮMĚR 35MM</t>
  </si>
  <si>
    <t>0022786</t>
  </si>
  <si>
    <t>0142671</t>
  </si>
  <si>
    <t>MATRACE ANTIDEKUBITNÍ AT52111</t>
  </si>
  <si>
    <t>ROZMĚR 90 X 200 X 12, STUDENA PĚNÁ,KŘÍŽ.PROŘEZ, INKONTINENTNÍ POTAH; 130KG</t>
  </si>
  <si>
    <t>PRISMA SOFT MAX</t>
  </si>
  <si>
    <t>PRISMA SMART PLUS</t>
  </si>
  <si>
    <t>0135371</t>
  </si>
  <si>
    <t>0135372</t>
  </si>
  <si>
    <t>MADLO</t>
  </si>
  <si>
    <t>0082717</t>
  </si>
  <si>
    <t>STERILNÍ LANCETY ACS024</t>
  </si>
  <si>
    <t>FORA DIAMOND, 50 KS</t>
  </si>
  <si>
    <t>LIVIO 2000 BTE R</t>
  </si>
  <si>
    <t>LIVIO 1600 BTE R</t>
  </si>
  <si>
    <t>LIVIO 1200 BTE R</t>
  </si>
  <si>
    <t>0087397</t>
  </si>
  <si>
    <t>BOKY 115-155CM,4450ML,28KS</t>
  </si>
  <si>
    <t>0172038</t>
  </si>
  <si>
    <t>V3/10-25 MM, FLEXIBILNÍ KONVEXNÍ, BÉŽOVÝ, S OKÉNKEM, STANDARD, 10 KS</t>
  </si>
  <si>
    <t>0170195</t>
  </si>
  <si>
    <t>SENI CLASSIC EXTRA LARGE</t>
  </si>
  <si>
    <t>KALHOTKY ABSORPČNÍ PRODYŠNÉ DENNÍ, BOKY 130-170CM,2500ML,30KS</t>
  </si>
  <si>
    <t>0170197</t>
  </si>
  <si>
    <t>SENI CLASSIC PLUS MEDIUM</t>
  </si>
  <si>
    <t>KALHOTKY ABSORPČNÍ PRODYŠNÉ NOČNÍ, BOKY 75-110CM, 2800ML, 30KS</t>
  </si>
  <si>
    <t>0170198</t>
  </si>
  <si>
    <t>SENI CLASSIC PLUS LARGE</t>
  </si>
  <si>
    <t>KALHOTKY ABSORPČNÍ PRODYŠNÉ NOČNÍ, BOKY 100-150CM, 3100ML, 30KS</t>
  </si>
  <si>
    <t>0170199</t>
  </si>
  <si>
    <t>SENI CLASSIC PLUS EXTRA LARGE</t>
  </si>
  <si>
    <t>KALHOTKY ABSORPČNÍ PRODYŠNÉ NOČNÍ, BOKY 130-170CM, 3100ML, 30KS</t>
  </si>
  <si>
    <t>0171801</t>
  </si>
  <si>
    <t>SENI CLASSIC QUATRO MEDIUM</t>
  </si>
  <si>
    <t>KALHOTKY ABSORPČNÍ PRODYŠNÉ NOČNÍ, BOKY 75-110CM,3300ML,30KS</t>
  </si>
  <si>
    <t>0171802</t>
  </si>
  <si>
    <t>SENI CLASSIC QUATRO LARGE</t>
  </si>
  <si>
    <t>KALHOTKY ABSORPČNÍ PRODYŠNÉ NOČNÍ BOKY 100-150CM,3800ML,30KS</t>
  </si>
  <si>
    <t>0171803</t>
  </si>
  <si>
    <t>SENI CLASSIC QUATRO EXTRA LARGE</t>
  </si>
  <si>
    <t>KALHOTKY ABSORPČNÍ PRODYŠNÉ NOČNÍ, BOKY 130-170CM,3800ML,30KS</t>
  </si>
  <si>
    <t>0082677</t>
  </si>
  <si>
    <t>KALHOTKY ABSORPČNÍ ATTENDS ADJUSTABLE 10 MEDIUM</t>
  </si>
  <si>
    <t>BOKY 80-110CM,2600ML,21KS</t>
  </si>
  <si>
    <t>0082678</t>
  </si>
  <si>
    <t>KALHOTKY ABSORPČNÍ ATTENDS ADJUSTABLE 10 LARGE</t>
  </si>
  <si>
    <t>BOKY 100-140CM,3100ML,21KS</t>
  </si>
  <si>
    <t>LIVIO 2400 BTE R</t>
  </si>
  <si>
    <t>LIVIO ITC 2000 R</t>
  </si>
  <si>
    <t>LIVIO ITC 2400 R</t>
  </si>
  <si>
    <t>LIVIO AI 1000 RIC R</t>
  </si>
  <si>
    <t>LIVIO AI 1200 RIC R</t>
  </si>
  <si>
    <t>LIVIO AI 1600 RIC R</t>
  </si>
  <si>
    <t>LIVIO AI 2000 RIC R</t>
  </si>
  <si>
    <t>RESOUND, OMNIA, RU7ITC-DWC-MP</t>
  </si>
  <si>
    <t>RESOUND, OMNIA, RU4ITC-DWC-MP</t>
  </si>
  <si>
    <t>RESOUND, OMNIA, RU9ITC-DWC-MP</t>
  </si>
  <si>
    <t>RIGIDNÍ ORTÉZA 010F</t>
  </si>
  <si>
    <t>EMYS DEEPCONTOUR 4V</t>
  </si>
  <si>
    <t>ZÁDOVÁ ANAT.OPĚRKA TARTA VČ.HLUBOKÝCH PELOT A UCHYC., NAST.SYSTÉM, VEL.S,M,L,XL</t>
  </si>
  <si>
    <t>A78</t>
  </si>
  <si>
    <t>ORIGINAL INDIVIDUAL 6V</t>
  </si>
  <si>
    <t>ZÁDOVÁ ANATOM.OPĚRKA TARTA, INDIVIDUÁLNĚ ŘEŠENÝ SYSTÉM, VEL. S,M,L,XL</t>
  </si>
  <si>
    <t>EMYS STANDARD 3V</t>
  </si>
  <si>
    <t>ZÁDOVÁ ANATOM.OPĚRKA TARTA VČETNĚ PELOT A UCHYCENÍ, NAST.SYSTÉM, VEL. M,L,XL</t>
  </si>
  <si>
    <t>ORIGINAL INDIVIDUAL 5V</t>
  </si>
  <si>
    <t>EMYS STANDARD 4V</t>
  </si>
  <si>
    <t>ORIGINAL INDIVIDUAL 4V</t>
  </si>
  <si>
    <t>ORIGINAL CONTOUR 5V</t>
  </si>
  <si>
    <t>ZÁDOVÁ ANAT.OPĚRKA TARTA VČ. HLUBOKÝCH PELOT A UCHYC., NAST.SYSTÉM, VEL.S,M,L,XL</t>
  </si>
  <si>
    <t>ORIGINAL CONTOUR 4V</t>
  </si>
  <si>
    <t>ORIGINAL STANDARD 4V</t>
  </si>
  <si>
    <t>ZÁDOVÁ ANATOM.OPĚRKA TARTA VČETNĚ PELOT A UCHYCENÍ, NAST.SYSTÉM, VEL. S,M,L,XL</t>
  </si>
  <si>
    <t>LŮŽKO POLOHOVACÍ ELEKTRICKÉ - CLUB</t>
  </si>
  <si>
    <t>NOSNOST LŮŽKA 165KG, HRAZDA,HRAZDIČKA ,BOČNICE , PLNĚ POLOHOVACÍ</t>
  </si>
  <si>
    <t>ORIGINAL CONTOUR 6V</t>
  </si>
  <si>
    <t>ORIGINAL STANDARD 5V</t>
  </si>
  <si>
    <t>ORIGINAL STANDARD 6V</t>
  </si>
  <si>
    <t>RESOUND, OMNIA, RU4CIC-MP</t>
  </si>
  <si>
    <t>RESOUND, OMNIA, RU5CIC-MP</t>
  </si>
  <si>
    <t>RESOUND, OMNIA, RU9CIC-MP</t>
  </si>
  <si>
    <t>RESOUND, OMNIA, RU4ITE-DWC-MP</t>
  </si>
  <si>
    <t>RESOUND, OMNIA, RU5ITE-DWC-MP</t>
  </si>
  <si>
    <t>RESOUND, OMNIA, RU7CIC-MP</t>
  </si>
  <si>
    <t>RESOUND, OMNIA, RU9ITE-DWC-MP</t>
  </si>
  <si>
    <t>RESOUND, OMNIA, RU5ITC-DWC-MP</t>
  </si>
  <si>
    <t>RESOUND, OMNIA, RU7ITE-DWC-MP</t>
  </si>
  <si>
    <t>1D SÁČEK VÝPUSTNÝ, ROLL´UP, MAXI, S VYŠETŘOVACÍM OKÉNKEM, BÉŽOVÝ, 15-45MM, 10 KS</t>
  </si>
  <si>
    <t>1D SÁČEK VÝPUSTNÝ, ROLL´UP, MAXI, TRANSPARENTNÍ, 15-45 MM, 10 KS</t>
  </si>
  <si>
    <t>ABENA PANTS PREMIUM XXL1</t>
  </si>
  <si>
    <t>KALHOTKY ABSORPČNÍ NAVLÉKACÍ, PRODYŠNÉ, BOKY 150-203CM, 1600ML, 20KS</t>
  </si>
  <si>
    <t>ABENA SLIP XXL1</t>
  </si>
  <si>
    <t>KALHOTKY ABSORPČNÍ, BOKY 170-254CM, 2250ML, 10KS</t>
  </si>
  <si>
    <t>ABENA SLIP PREMIUM XL2</t>
  </si>
  <si>
    <t>KALHOTKY ABSORPČNÍ, PRODYŠNÉ, BOKY 110-170CM, 3400ML, 21KS</t>
  </si>
  <si>
    <t>ABENA SLIP PREMIUM L4</t>
  </si>
  <si>
    <t>KALHOTKY ABSORPČNÍ, PRODYŠNÉ, BOKY 100-150CM, 4000ML, 18KS</t>
  </si>
  <si>
    <t>PROVOX STABILIBASE</t>
  </si>
  <si>
    <t>NÁPLAST NA JEDNO POUŽITÍ PRO PACIENTY DÝCHAJÍCÍ POMOCÍ TRACHEOSTOMIE</t>
  </si>
  <si>
    <t>WELLION LUNA TRIO</t>
  </si>
  <si>
    <t>MĚŘENÍ KREVNÍ GLUKÓZY, CHOLESTEROLU A KYSELINY MOČOVÉ</t>
  </si>
  <si>
    <t>ID PANTS LARGE NORMAL N7</t>
  </si>
  <si>
    <t>KALHOTKY ABSORPČNÍ NAVLÉKACÍ, BOKY 100-145CM,1 480ML,PRODYŠNÉ,14KS</t>
  </si>
  <si>
    <t>ID PANTS MEDIUM NORMAL N7</t>
  </si>
  <si>
    <t>KALHOTKY ABSORPČNÍ NAVLÉKACÍ, BOKY 80-120CM,1 430ML,PRODYŠNÉ,14KS</t>
  </si>
  <si>
    <t>ID SLIP MEDIUM MAXI PRIME N10+</t>
  </si>
  <si>
    <t>KALHOTKY ABSORPČNÍ LEPÍCÍ, BOKY 80-125CM,4 450ML,15KS</t>
  </si>
  <si>
    <t>ID SLIP MEDIUM EXTRA PLUS CEE N8</t>
  </si>
  <si>
    <t>KALHOTKY ABSORPČNÍ LEPÍCÍ, BOKY 80-125CM,2 750ML,PRODYŠNÉ,30KS</t>
  </si>
  <si>
    <t>ECOFIT S</t>
  </si>
  <si>
    <t>LŮŽKO POLOHOVACÍ ELEKTRICKÉ, POJÍZDNÉ, NOSNOST 185 KG, HRAZDA S HRAZDIČKOU</t>
  </si>
  <si>
    <t>ID PANTS LARGE PLUS N8</t>
  </si>
  <si>
    <t>KALHOTKY ABSORPČNÍ NAVLÉKACÍ, BOKY 100-145CM,1 665ML,PRODYŠNÉ,14KS</t>
  </si>
  <si>
    <t>ID PANTS MEDIUM SUPER N9</t>
  </si>
  <si>
    <t>KALHOTKY ABSORPČNÍ NAVLÉKACÍ, BOKY 80-120CM,1 950ML,PRODYŠNÉ,12KS</t>
  </si>
  <si>
    <t>ID PANTS MEDIUM PLUS N8</t>
  </si>
  <si>
    <t>KALHOTKY ABSORPČNÍ NAVLÉKACÍ, BOKY 80-120CM,1 665ML,PRODYŠNÉ,14KS</t>
  </si>
  <si>
    <t>ID SLIP LARGE PLUS CEE N7</t>
  </si>
  <si>
    <t>KALHOTKY ABSORPČNÍ LEPÍCÍ, BOKY 115-155CM,2 390 ML,PRODYŠNÉ,30KS</t>
  </si>
  <si>
    <t>KALHOTKY NATAHOVACÍ MOLICARE PREMIUM MEN PANTS 7KAP M</t>
  </si>
  <si>
    <t>BOKY 80-120CM,1400ML, 8 KS</t>
  </si>
  <si>
    <t>KALHOTKY NATAHOVACÍ MOLICARE PREMIUM LADY PANTS 7KAP M</t>
  </si>
  <si>
    <t>BOKY 80-120CM,1442ML, 8 KS</t>
  </si>
  <si>
    <t>KALHOTKY NATAHOVACÍ MOLICARE PREMIUM MEN PANTS 5KAP M</t>
  </si>
  <si>
    <t>BOKY 80-120CM,850ML, 8 KS</t>
  </si>
  <si>
    <t>RESOUND, OMNIA, RU977-DWC</t>
  </si>
  <si>
    <t>RESOUND, OMNIA, RU460-DRWC</t>
  </si>
  <si>
    <t>RESOUND, OMNIA, RU560-DRWC</t>
  </si>
  <si>
    <t>EVOLV AI 1600 ITC R</t>
  </si>
  <si>
    <t>SLUCHADLO ZVUKOVODOVÉ ITC DIGITÁLNÍ PROGRAMOVATELNÉ, AKU, 16 KANÁLŮ</t>
  </si>
  <si>
    <t>EVOLV AI 1000 ITC R</t>
  </si>
  <si>
    <t>SLUCHADLO ZVUKOVODOVÉ ITC DIGITÁLNÍ PROGRAMOVATELNÉ, AKU, 10 KANÁLŮ</t>
  </si>
  <si>
    <t>EVOLV AI 2000 CIC</t>
  </si>
  <si>
    <t>SLUCHADLO KANÁLOVÉ CIC DIGITÁLNÍ PROGRAMOVATELNÉ, 20 KANÁLŮ</t>
  </si>
  <si>
    <t>EVOLV AI 1600 CIC</t>
  </si>
  <si>
    <t>SLUCHADLO KANÁLOVÉ CIC DIGITÁLNÍ PROGRAMOVATELNÉ, 16KANÁLŮ</t>
  </si>
  <si>
    <t>EVOLV AI 2400 CIC</t>
  </si>
  <si>
    <t>SLUCHADLO KANÁLOVÉ CIC DIGITÁLNÍ PROGRAMOVATELNÉ, 24 KANÁLŮ</t>
  </si>
  <si>
    <t>EVOLV AI 1000 CIC</t>
  </si>
  <si>
    <t>SLUCHADLO KANÁLOVÉ CIC DIGITÁLNÍ PROGRAMOVATELNÉ, 10 KANÁLŮ</t>
  </si>
  <si>
    <t>EVOLV AI 2000 RIC R</t>
  </si>
  <si>
    <t>SLUCHADLO ZÁVĚSNÉ RIC DIGITÁLNÍ PROGRAMOVATELNÉ AKU, 20 KANÁLŮ</t>
  </si>
  <si>
    <t>EVOLV AI 2400 RIC R</t>
  </si>
  <si>
    <t>SLUCHADLO ZÁVĚSNÉ RIC DIGITÁLNÍ PROGRAMOVATELNÉ AKU, 24 KANÁLŮ</t>
  </si>
  <si>
    <t>EVOLV AI 1200 RIC R</t>
  </si>
  <si>
    <t>SLUCHADLO ZÁVĚSNÉ RIC DIGITÁLNÍ PROGRAMOVATELNÉ AKU, 12 KANÁLŮ</t>
  </si>
  <si>
    <t>EVOLV AI 1200 ITC R</t>
  </si>
  <si>
    <t>SLUCHADLO ZVUKOVODOVÉ ITC DIGITÁLNÍ PROGRAMOVATELNÉ, AKU, 12 KANÁLŮ</t>
  </si>
  <si>
    <t>EVOLV AI 1200 CIC</t>
  </si>
  <si>
    <t>SLUCHADLO KANÁLOVÉ CIC DIGITÁLNÍ PROGRAMOVATELNÉ, 12KANÁLŮ</t>
  </si>
  <si>
    <t>4200118</t>
  </si>
  <si>
    <t>4200119</t>
  </si>
  <si>
    <t>FALCON</t>
  </si>
  <si>
    <t>ELEKTRICKÝ ZVEDÁK PACIENTŮ, NOSNOST 130 KG</t>
  </si>
  <si>
    <t>0135451</t>
  </si>
  <si>
    <t>D200</t>
  </si>
  <si>
    <t>MECH.VOZÍK ODLEHČENÝ,SKLÁDACÍ,Š SEDU 38-52 CM,NOSNOST130KG,VÁHA 16KG</t>
  </si>
  <si>
    <t>0135532</t>
  </si>
  <si>
    <t>V300</t>
  </si>
  <si>
    <t>ADPT.TĚŽIŠTĚ,PODSEDÁK,NAST.PNUTÍ ZÁD.OPĚRKY,ŠÍŘE 39-50,NOSN.130KG</t>
  </si>
  <si>
    <t>SOLAR 185</t>
  </si>
  <si>
    <t>ZVEDÁK ELEKTRICKÝ POJÍZDNÝ, NOSNOST 185 KG</t>
  </si>
  <si>
    <t>GEL ACTIMARIS NA RÁNY 50G</t>
  </si>
  <si>
    <t>OBUV ORTOPEDICKÁ DĚTSKÁ INDIVIDUÁLNÍ UZAVŘENÁ T 650</t>
  </si>
  <si>
    <t>VELIKOSTI 36 - 46</t>
  </si>
  <si>
    <t>OBUV ORTOPEDICKÁ DĚTSKÁ INDIVIDUÁLNÍ UZAVŘENÁ T 525</t>
  </si>
  <si>
    <t>ZIMNÍ VARIANTA S KOŽÍŠKEM, VELIKOSTI 21 - 35</t>
  </si>
  <si>
    <t>ALLY POWDER</t>
  </si>
  <si>
    <t>STOMICKÝ PUDR, 28 G</t>
  </si>
  <si>
    <t>A83</t>
  </si>
  <si>
    <t>ALLY RINGS</t>
  </si>
  <si>
    <t>STOMICKÉ TĚSNÍCÍ KROUŽKY 98MM/3MM</t>
  </si>
  <si>
    <t>STOMICKÉ TĚSNÍCÍ KROUŽKY, 48MM/3MM</t>
  </si>
  <si>
    <t>ALLY PASTE</t>
  </si>
  <si>
    <t>OCHRANNÁ PASTA BEZ ALKOHOLU, 80 G</t>
  </si>
  <si>
    <t>PÁS BEDERNÍ GUMOTEXTILNÍ PA-21</t>
  </si>
  <si>
    <t>PRODYŠNÝ ELASTICKÝ ÚPLET, 4 VÝZTUHY, ROZEPÍNATELNÝ TYP, XXS/XS, S/M, L, XL, XXL</t>
  </si>
  <si>
    <t>PÁS BŘIŠNĚ BEDERNÍ GUMOTEXTILNÍ PA-25</t>
  </si>
  <si>
    <t>ELASTICKÝ ÚPLET SE ZÁHŘEVNÝM EFEKTEM, NÁVLEKOVÝ TYP</t>
  </si>
  <si>
    <t>LEHKÉ NEADHERENTNÍ KRYTÍ S MEDEM ACTIVON+, 30X30 CM, 5 KS</t>
  </si>
  <si>
    <t>ATRAUMATICKÁ MŘÍŽKA S MĚKKÝM SILIKONEM, 35X60 CM, 5 KS</t>
  </si>
  <si>
    <t>10500</t>
  </si>
  <si>
    <t>KRYTÍ ABSORPČNÍ ADVAZORB SACRAL</t>
  </si>
  <si>
    <t>SAMOPŘILNAVÉ S MĚKKÝM SILIKONOVÝM OKRAJEM 17X19 CM, 10 KS</t>
  </si>
  <si>
    <t>SAMOPŘILNAVÉ S MĚKKÝM SILIKONOVÝM OKRAJEM, 22X23 CM, 10 KS</t>
  </si>
  <si>
    <t>LEHKÉ NEADHERENTNÍ KRYTÍ S MEDEM ACTIVON+, 30X60 CM, 5 KS</t>
  </si>
  <si>
    <t>KRYTÍ ECLYPSE CONTOUR</t>
  </si>
  <si>
    <t>S GELOVÝMI KRYSTALY, 30X51 CM, 10 KS</t>
  </si>
  <si>
    <t>15300</t>
  </si>
  <si>
    <t>OBUV ORTOPEDICKÁ DĚTSKÁ INDIVIDUÁLNÍ UZAVŘENÁ T 566</t>
  </si>
  <si>
    <t>VELIKOSTI 25 - 35</t>
  </si>
  <si>
    <t>ORTÉZA KOLENE SE SILIKONOVOU PELOTOU KO-42</t>
  </si>
  <si>
    <t>ANATOMICKY TVAROVANÝ PRODYŠNÝ ÚPLET, SILIKONOVÁ PELOTA, XS-XXXL</t>
  </si>
  <si>
    <t>KRYTÍ ECLYPSE BOOT</t>
  </si>
  <si>
    <t>S GELOVÝMI KRYSTALY, 55X47 CM, 5 KS</t>
  </si>
  <si>
    <t>12925</t>
  </si>
  <si>
    <t>PODNOŽKA PEVNÝ RÁM</t>
  </si>
  <si>
    <t>PODNOŽKA CARBONOVÁ</t>
  </si>
  <si>
    <t>POSTRANICE S VÝŠKOVĚ STAVITELNOU DLOUHOU PODRUČKOU</t>
  </si>
  <si>
    <t>POSTRANICE S VÝŠKOVĚ STAVITELNOU KRÁTKOU PODRUČKOU</t>
  </si>
  <si>
    <t>ENCHANT SE 20 ITE</t>
  </si>
  <si>
    <t>SLUCHADLO ZVUKOVODOVÉ DIGITÁLNÍ,WIRELESS,S-DNA,SVP,SPIN,2 MIK,4 PR,10-KAN.</t>
  </si>
  <si>
    <t>ENCHANT SE 10 B 105</t>
  </si>
  <si>
    <t>SLUCHADLO ZÁVĚSNÉ DIGITÁLNÍ MINI BTE,WIRELESS,S-DNA,SVP,SPIN,2 MIK,4 PR,8-KAN.</t>
  </si>
  <si>
    <t>ENCHANT SE 20 B 105</t>
  </si>
  <si>
    <t>SLUCHADLO ZÁVĚSNÉ DIGITÁLNÍ MINI BTE,WIRELESS,S-DNA,SVP,SPIN,2 MIK,4 PR,10-KAN.</t>
  </si>
  <si>
    <t>ENCHANT SE 10 MNR</t>
  </si>
  <si>
    <t>SLUCHADLO ZÁVĚSNÉ DIGITÁLNÍ MINI RITE,WIRELESS,S-DNA,SVP,SPIN,2 MIK,4 PR,8-KAN.</t>
  </si>
  <si>
    <t>ENCHANT SE 20 MNR</t>
  </si>
  <si>
    <t>SLUCHADLO ZÁVĚSNÉ DIGITÁLNÍ MINI RITE,WIRELESS,S-DNA,SVP,SPIN,2 MIK,4 PR,10-KAN.</t>
  </si>
  <si>
    <t>0063883</t>
  </si>
  <si>
    <t>NÁVLEK PAHÝLOVÝ PRONA KLIMATEX, VEL. 5, KAT. 1</t>
  </si>
  <si>
    <t>P-PRONA KLX1-5, ROZMĚR 14 X 50</t>
  </si>
  <si>
    <t>0136042</t>
  </si>
  <si>
    <t>DLOUHÁ, 2 DLAHY, T 22</t>
  </si>
  <si>
    <t>0085690</t>
  </si>
  <si>
    <t>PODLOŽKA 2D,15 MM - 35 MM</t>
  </si>
  <si>
    <t>0063894</t>
  </si>
  <si>
    <t>NÁVLEK PAHÝLOVÝ PRONA KLIMATEX, VEL. 4, KAT. 2</t>
  </si>
  <si>
    <t>P-PRONA KLX2-4, ROZMĚR 22 X 45</t>
  </si>
  <si>
    <t>0063893</t>
  </si>
  <si>
    <t>NÁVLEK PAHÝLOVÝ PRONA KLIMATEX, VEL. 3, KAT. 2</t>
  </si>
  <si>
    <t>P-PRONA KLX2-3, ROZMĚR 12 X 45</t>
  </si>
  <si>
    <t>0063892</t>
  </si>
  <si>
    <t>NÁVLEK PAHÝLOVÝ PRONA KLIMATEX, VEL. 2, KAT. 2</t>
  </si>
  <si>
    <t>P-PRONA KLX2-2, ROZMĚR 20 X 35</t>
  </si>
  <si>
    <t>0085173</t>
  </si>
  <si>
    <t>MINIMED QUICK-SET</t>
  </si>
  <si>
    <t>SET INF.QUICK SET,TEFL.KANYLA RYCHLOROZPOJKA,SAMOLEPÍCÍ 59CM,6MM,10KS</t>
  </si>
  <si>
    <t>0063891</t>
  </si>
  <si>
    <t>NÁVLEK PAHÝLOVÝ PRONA KLIMATEX, VEL. 1, KAT. 2</t>
  </si>
  <si>
    <t>P-PRONA KLX2-1, ROZMĚR 18 X 35</t>
  </si>
  <si>
    <t>0142810</t>
  </si>
  <si>
    <t>SETY INF. TEFLONOVÉ AUTOSOFT 30 SAMOZAVÁDĚCÍ ŠIKMÝ 13MM/110CM 10 KS</t>
  </si>
  <si>
    <t>0142809</t>
  </si>
  <si>
    <t>SETY INF. TEFLONOVÉ AUTOSOFT 30 SAMOZAVÁDĚCÍ ŠIKMÝ 13MM/60CM 10 KS</t>
  </si>
  <si>
    <t>0142805</t>
  </si>
  <si>
    <t>SETY INF. TEFLONOVÉ AUTOSOFT 90 SAMOZAVÁDĚCÍ KOLMÝ 6MM/60CM 10 KS</t>
  </si>
  <si>
    <t>0085172</t>
  </si>
  <si>
    <t>SET INF.QUICK SET,TEFL.KANYLA,RYCHLOROZPOJKA,SAMOLEPÍCÍ 59CM,9MM,10KS</t>
  </si>
  <si>
    <t>0142808</t>
  </si>
  <si>
    <t>SETY INF. TEFLONOVÉ AUTOSOFT 90 SAMOZAVÁDĚCÍ KOLMÝ 9MM/110CM 10 KS</t>
  </si>
  <si>
    <t>0171712</t>
  </si>
  <si>
    <t>SYSTÉM PRO MOBILIZACI PODKOŽNÍCH TKÁNÍ MOBIDERM 3732</t>
  </si>
  <si>
    <t>RUKAVIČKA S PRSTY, PRAVÁ A LEVÁ, 6 VELIKOSTÍ</t>
  </si>
  <si>
    <t>06.01.11.04</t>
  </si>
  <si>
    <t>RESOUND, OMNIA, RU462-DRW</t>
  </si>
  <si>
    <t>VOZÍK MECHANICKÝ S BRZDAMI - D100</t>
  </si>
  <si>
    <t>Š.SEDU 38-52CM,ADAPTÉR TĚŽIŠTĚ,BRZDY DOPROVOD,NOSNOST 130KG,VÝŠKOVĚ NASTAVITELNÝ</t>
  </si>
  <si>
    <t>PÁS KÝLNÍ PUPEČNÍ PA - 28</t>
  </si>
  <si>
    <t>ROZEPÍNATELNÝ, ELASTICKÝ, PRODYŠNÝ, PELOTA V PUPEČNÍ OBLASTI, VELIKOST S - XXL</t>
  </si>
  <si>
    <t>VYROVNÁVACÍ PÁSKY ESENTA, PŮLKRUH XL</t>
  </si>
  <si>
    <t>3 X 15 CM, HYDROKOLOIDNÍ, 20 KS</t>
  </si>
  <si>
    <t>01112023</t>
  </si>
  <si>
    <t>ORTÉZA KOTNÍKU NEOPRENOVÁ ČL - 3</t>
  </si>
  <si>
    <t>ROZEPÍNATELNÁ, 2 RIGIDNÍ KOVOVÉ DLAHY, ELASTICKÝ OSMIČKOVÝ TAH, XS/XL</t>
  </si>
  <si>
    <t>DYNAMICKÁ ZÁDOVÁ OPĚRKA</t>
  </si>
  <si>
    <t>DYNAMICKÉ PODNOŽKY, POLOHOVATELNÉ, PÁR</t>
  </si>
  <si>
    <t>DYNAMICKÁ SEDACÍ JEDNOTKA - SED A ZÁDOVÁ OPĚRKA</t>
  </si>
  <si>
    <t>DYNAMICKÁ HLAVOVÁ OPĚRKA</t>
  </si>
  <si>
    <t>KORZET GUMOTEXTILNÍ</t>
  </si>
  <si>
    <t>PEVNÁ ZÁDOVÁ ČÁST, 2 ZDVOJENÉ DLAHY, ELASTICKÁ BŘIŠNÍ ČÁST, ZDVOJENÝ TAH, S-XXXL</t>
  </si>
  <si>
    <t>PÁS ŽEBERNÍ DÁMSKÝ RE - 21</t>
  </si>
  <si>
    <t>ROZEPÍNATELNÝ, PRODYŠNÝ ELASTICKÝ GUMOTEXTILNÍ MATERIÁL, MÍRNÁ FIXACE, S-XL</t>
  </si>
  <si>
    <t>BANDÁŽ LOKTE NEOPRENOVÁ LA - 3</t>
  </si>
  <si>
    <t>NÁVLEKOVÁ, 2 ODNÍMATELNÉ PELOTY, ZPEVŇUJÍCÍ PÁSKA PŘEDLOKTÍ, ZÁHŘEVNÝ EFEKT, S-L</t>
  </si>
  <si>
    <t>PÁS ŽEBERNÍ PÁNSKÝ RE - 22</t>
  </si>
  <si>
    <t>ROZEPÍNATELNÝ, PRODYŠNÝ GUMOTEXTILNÍ MATERIÁL, RAMÍNKA, MÍRNÁ FIXACE, S-XL</t>
  </si>
  <si>
    <t>VYROVNÁVACÍ PÁSKY ESENTA, ROVNÝ TVAR</t>
  </si>
  <si>
    <t>3 X 11 CM, HYDROKOLOIDNÍ, 60 KS</t>
  </si>
  <si>
    <t>VYROVNÁVACÍ PÁSKY ESENTA, ČTVRTKRUH</t>
  </si>
  <si>
    <t>3 X 9 CM, HYDROKOLOIDNÍ, 60 KS</t>
  </si>
  <si>
    <t>BIOMECHANICKÁ ZÁDOVÁ OPĚRA EL. POLOHOVACÍ VČ. BIOMECH. PODRUČEK A HLAV. OPĚRKY</t>
  </si>
  <si>
    <t>ICHAIR MEYLIFE 1.650</t>
  </si>
  <si>
    <t>VOZÍK ELEKTRICKÝ PŘEVÁŽNĚ EXTERIÉROVÝ VARIABILNÍ MEYRA, S ANATOMICKÝM SEDEM</t>
  </si>
  <si>
    <t>PHONAK BOLERO M90-PR</t>
  </si>
  <si>
    <t>LIVIO 1600 RIC R</t>
  </si>
  <si>
    <t>LIVIO 2000 RIC R</t>
  </si>
  <si>
    <t>LIVIO 2400 RIC R</t>
  </si>
  <si>
    <t>LIVIO ITC 1000 R</t>
  </si>
  <si>
    <t>LIVIO ITC 1200 R</t>
  </si>
  <si>
    <t>LIVIO ITC 1600 R</t>
  </si>
  <si>
    <t>MIRAGE FX</t>
  </si>
  <si>
    <t>PODLOŽKY MOLICARE PREMIUM BED MAT 7KAPEK 60X90 SE ZÁLOŽKAMI</t>
  </si>
  <si>
    <t>PODLOŽKY MOLICARE PREMIUM BED MAT 7 KAPEK TEXTILNÍ</t>
  </si>
  <si>
    <t>85X90 CM SAVOST 1692 ML, 1 KS</t>
  </si>
  <si>
    <t>PODLOŽKY MOLICARE PREMIUM BED MAT 7 KAPEK TEXTILNÍ (SE ZÁLOŽKAMI)</t>
  </si>
  <si>
    <t>75X85 CM (75 X 185 CM) SAVOST 1304 ML, 1 KS</t>
  </si>
  <si>
    <t>GREY-COPACK; PRO POUŽITÍ SE ZÁSOB. INZULIN. VLOŽKAMI PENFILL; 1, 0IU-60IU; PAMĚŤ</t>
  </si>
  <si>
    <t>NOVOFINE PLUS INJEKČNÍ JEHLY</t>
  </si>
  <si>
    <t>NOVOPEN ECHO PLUS</t>
  </si>
  <si>
    <t>BLUE-COPACK, PRO POUŽITÍ SE ZÁSOB. INZULIN. VLOŽKAMI PENFILL; 0,5IU-30IU; PAMĚŤ</t>
  </si>
  <si>
    <t>RED-COPACK, PRO POUŽITÍ SE ZÁSOB. INZULIN. VLOŽKAMI PENFILL; 0,5IU-30IU; PAMĚŤ</t>
  </si>
  <si>
    <t>AURUM PLUS UROSTOMICKÝ SÁČEK MAXI</t>
  </si>
  <si>
    <t>ČERNÝ S MANUKOVÝM MEDEM, 13-55 MM, X1U1E13S, 10KS</t>
  </si>
  <si>
    <t>BÉŽOVÝ S MANUKOVÝM MEDEM, 13-55 MM, X1U1E23S, 10KS</t>
  </si>
  <si>
    <t>PRŮHLEDNÝ S MANUKOVÝM MEDEM, 13-60/80 MM, X1D1A33S, 30KS</t>
  </si>
  <si>
    <t>PRŮHLEDNÝ S MANUKOVÝM MEDEM, 13-55 MM, X1U1E33S, 10KS</t>
  </si>
  <si>
    <t>POSTRANICE S OCHRANOU ODĚVU CARBONOVÁ</t>
  </si>
  <si>
    <t>BRZDA NŮŽKOVÁ</t>
  </si>
  <si>
    <t>ÚHLOVĚ STAVITELNÁ OPĚRA ZAD</t>
  </si>
  <si>
    <t>POSUVNÁ MADLA</t>
  </si>
  <si>
    <t>ROZVOR KOL</t>
  </si>
  <si>
    <t>VOZÍK MECHANICKÝ ZENIT</t>
  </si>
  <si>
    <t>LEHKÝ, VARIABILNÍ, AKTIVNÍ VOZÍK</t>
  </si>
  <si>
    <t>ORTÉZA KOLENNÍHO KLOUBU S LIMITACÍ PAN 7.20</t>
  </si>
  <si>
    <t>MINIMED 740G INSULIN PUMP</t>
  </si>
  <si>
    <t>INTEGROVANÝ CGM, BAREVNÝ DISPLAY</t>
  </si>
  <si>
    <t>ALEX VCBK1</t>
  </si>
  <si>
    <t>CHODÍTKO DVOUKOLOVÉ, SKLÁDACÍ, NASTAVITELNÁ VÝŠKA, NOSNOST 100 KG</t>
  </si>
  <si>
    <t>PHONAK AUDÉO P70-R-FIT</t>
  </si>
  <si>
    <t>150ML EASY APLIKÁTOR, TUBA</t>
  </si>
  <si>
    <t>ENCHANT SE 10 ITE</t>
  </si>
  <si>
    <t>SLUCHADLO ZVUKOVODOVÉ DIGITÁLNÍ,WIRELESS,S-DNA,SVP,SPIN,2 MIK,4 PR,8-KAN.</t>
  </si>
  <si>
    <t>TRIO PEARLS SUPER ABSORBENT</t>
  </si>
  <si>
    <t>SUPERABSORBENT-GELUJÍCÍ POLŠTÁŘKY, 100 KS</t>
  </si>
  <si>
    <t>PROVOX FREEHANDS HME FLOW</t>
  </si>
  <si>
    <t>PROVOX HME FREEHANDS FILTR 90KS, KARTÁČEK, ZÁTKA</t>
  </si>
  <si>
    <t>ABENA SLIP FLEXI FIT PREMIUM M-L3</t>
  </si>
  <si>
    <t>KALHOTKY ABSORPČNÍ, PRODYŠNÉ, BOKY 70-120CM, 3000ML, 23KS</t>
  </si>
  <si>
    <t>ORTÉZA ZÁPĚSTÍ MANUFIX DLOUHÁ PAN 5.12</t>
  </si>
  <si>
    <t>4200175</t>
  </si>
  <si>
    <t>ČOČKA KONTAKTNÍ MĚKKÁ OKLUZNÍ, DO 5 LET VČETNĚ</t>
  </si>
  <si>
    <t>PŘI INTOLERANCI NÁPLASŤOVÉHO OKLUZORU</t>
  </si>
  <si>
    <t>10.2.1</t>
  </si>
  <si>
    <t>NAWALUTION</t>
  </si>
  <si>
    <t>500 ML ROZTOK</t>
  </si>
  <si>
    <t>A31</t>
  </si>
  <si>
    <t>500 ML SPREJ</t>
  </si>
  <si>
    <t>NAWA HYDROGEL</t>
  </si>
  <si>
    <t>40 ML</t>
  </si>
  <si>
    <t>10X5 ML</t>
  </si>
  <si>
    <t>RESOUND, ONE, RT488-DWHC</t>
  </si>
  <si>
    <t>SLUCHADLO PBTE, DOBÍJECÍ, 12 KANÁLŮ, WIRELESS, MFI, ANDROID STREAMING, METAL HOO</t>
  </si>
  <si>
    <t>PODNOŽKA DĚLENÁ</t>
  </si>
  <si>
    <t>0018080</t>
  </si>
  <si>
    <t>0025775</t>
  </si>
  <si>
    <t>PODRUČKA KOŽENKOVÁ TVARU P (RC)</t>
  </si>
  <si>
    <t>0025774</t>
  </si>
  <si>
    <t>PODRUČKA KOŽENKOVÁ ŠIROKÁ (RC)</t>
  </si>
  <si>
    <t>0078066</t>
  </si>
  <si>
    <t>MD ORTÉZA TYP 01, L,P 3 VELIKOSTI</t>
  </si>
  <si>
    <t>0140688</t>
  </si>
  <si>
    <t>ORTÉZA KOLENE - GENUSAN S</t>
  </si>
  <si>
    <t>PLETENINOVÁ ORTÉZA S POSTRANNÍMI DLAHAMI</t>
  </si>
  <si>
    <t>0078062</t>
  </si>
  <si>
    <t>LÍMEC KRČNÍ S VÝSTUHOU TYP 1</t>
  </si>
  <si>
    <t>5 VELIKOSTÍ  (OBJ. LKV01)</t>
  </si>
  <si>
    <t>0170652</t>
  </si>
  <si>
    <t>TĚSNÍCÍ VYROVNÁVACÍ MALÝ,50X2,5MM, XMHWA300, 20KS</t>
  </si>
  <si>
    <t>0135260</t>
  </si>
  <si>
    <t>STUPAČKA PLAST S MONTÁŽÍ VZAD ÚHLOVĚ STAVITEL. DL. HOLENĚ 22-36CM (RC)</t>
  </si>
  <si>
    <t>0135259</t>
  </si>
  <si>
    <t>STUPAČKA SPOJENÁ ÚHLOVĚ STAVITELNÁ, DÉLKA HOLENĚ 22-36CM (RC)</t>
  </si>
  <si>
    <t>0172268</t>
  </si>
  <si>
    <t>SÁČEK 1D UZAVŘENÝ S ALOE VERA VELKÝ PRŮHLEDNÝ, DO 70 MM, 30KS</t>
  </si>
  <si>
    <t>0136316</t>
  </si>
  <si>
    <t>PÁS BŘIŠNÍ AT04605</t>
  </si>
  <si>
    <t>0136315</t>
  </si>
  <si>
    <t>PÁS BŘIŠNÍ KÝLNÍ S PELOTOU AT04604</t>
  </si>
  <si>
    <t>PÁS BŘIŠNÍ PROTI BŘIŠNÍ KÝLE,5 VELIKOSTÍ</t>
  </si>
  <si>
    <t>0172068</t>
  </si>
  <si>
    <t>PÁS BŘIŠNÍ STOMICKÝ AT04603</t>
  </si>
  <si>
    <t>STOMICKÝ PÁS TEXTILNÍ,ELASTICKÝ</t>
  </si>
  <si>
    <t>0136145</t>
  </si>
  <si>
    <t>PÁS BŘIŠNÍ AT04602</t>
  </si>
  <si>
    <t>ELASTICKÝ, VEL. S,M,L,XL,XXL,XXXL, VÝŠKA 24 CM</t>
  </si>
  <si>
    <t>0136144</t>
  </si>
  <si>
    <t>PÁS BŘIŠNÍ AT04601</t>
  </si>
  <si>
    <t>ELASTICKÝ, VEL. S,M,L,XL,XXL,XXXL, VÝŠKA 30 CM</t>
  </si>
  <si>
    <t>0081566</t>
  </si>
  <si>
    <t>25CMX4M,1KS</t>
  </si>
  <si>
    <t>0081565</t>
  </si>
  <si>
    <t>20CMX4M,1KS</t>
  </si>
  <si>
    <t>0081564</t>
  </si>
  <si>
    <t>15CMX4M,1KS</t>
  </si>
  <si>
    <t>0081563</t>
  </si>
  <si>
    <t>0081560</t>
  </si>
  <si>
    <t>0081559</t>
  </si>
  <si>
    <t>OBINADLO PRUŽNÉ HADICOVÉ SÍŤOVÉ TG-FIX E</t>
  </si>
  <si>
    <t>TRUP,4M,1KS</t>
  </si>
  <si>
    <t>3400,0</t>
  </si>
  <si>
    <t>0081558</t>
  </si>
  <si>
    <t>OBINADLO PRUŽNÉ HADICOVÉ SÍŤOVÉ TG-FIX D</t>
  </si>
  <si>
    <t>HLAVA,4M,1KS</t>
  </si>
  <si>
    <t>0081557</t>
  </si>
  <si>
    <t>OBINADLO PRUŽNÉ HADICOVÉ SÍŤOVÉ TG-FIX C</t>
  </si>
  <si>
    <t>NOHA,4M,1KS</t>
  </si>
  <si>
    <t>0081556</t>
  </si>
  <si>
    <t>OBINADLO PRUŽNÉ HADICOVÉ SÍŤOVÉ TG-FIX B</t>
  </si>
  <si>
    <t>RUKA,4M,1KS</t>
  </si>
  <si>
    <t>0081555</t>
  </si>
  <si>
    <t>OBINADLO PRUŽNÉ HADICOVÉ SÍŤOVÉ TG-FIX A</t>
  </si>
  <si>
    <t>PRST,4M,1KS</t>
  </si>
  <si>
    <t>0140360</t>
  </si>
  <si>
    <t>BERLE PODPAŽNÍ DURALOVÁ DPB 10</t>
  </si>
  <si>
    <t>VELIKOST STŘEDNÍ,DLOUHÁ A DĚTSKÁ,130 KG VYMĚKČENÁ RUKOJEŤ A PODPAŽNÍ NÁVLEK</t>
  </si>
  <si>
    <t>RESOUND, ONE, RT588-DWHC</t>
  </si>
  <si>
    <t>RESOUND, ONE, RT988-DWC</t>
  </si>
  <si>
    <t>SLUCHADLO PBTE, DOBÍJECÍ, 17 KANÁLŮ, WIRELESS, MFI, ANDROID STREAMING</t>
  </si>
  <si>
    <t>RESOUND, ONE, RT788-DWHC</t>
  </si>
  <si>
    <t>SLUCHADLO PBTE, DOBÍJECÍ, 14 KANÁLŮ, WIRELESS, MFI, ANDROID STREAMING, METAL HOO</t>
  </si>
  <si>
    <t>STOMOCUR SELECT MEDIUM KONVEX</t>
  </si>
  <si>
    <t>SÁČEK KOLOSTOMICKÝ 1D, V2,15 MM - 40 MM</t>
  </si>
  <si>
    <t>MADITA FUN 74 02 000</t>
  </si>
  <si>
    <t>ROZTOK ACTIMARIS FORTE NA RÁNY 1000ML</t>
  </si>
  <si>
    <t>NA CHRONICKÉ, ŠPATNĚ SE HOJÍCÍ RÁNY A ZÁNĚTY KŮŽE A SLIZNIC, I PROTI MRSA, VRE</t>
  </si>
  <si>
    <t>MADITA FUN 74 00 100</t>
  </si>
  <si>
    <t>MADITA FUN 74 01 000</t>
  </si>
  <si>
    <t>UCS® DEBRIDEMENT</t>
  </si>
  <si>
    <t>20X20 CM, 10 KS V BALENÍ</t>
  </si>
  <si>
    <t>A74</t>
  </si>
  <si>
    <t>KALHOTKY NATAHOVACÍ MOLICARE PREMIUM LADY PANTS 7KAP L</t>
  </si>
  <si>
    <t>BOKY 100-150CM,1373ML, 7 KS</t>
  </si>
  <si>
    <t>KALHOTKY NATAHOVACÍ MOLICARE PREMIUM LADY PANTS 5KAP M</t>
  </si>
  <si>
    <t>BOKY 80-120CM,843ML, 8 KS</t>
  </si>
  <si>
    <t>KALHOTKY NATAHOVACÍ MOLICARE PREMIUM MOBILE 10KAP L</t>
  </si>
  <si>
    <t>BOKY 100-150CM,2613ML, 14 KS</t>
  </si>
  <si>
    <t>KALHOTKY NATAHOVACÍ MOLICARE PREMIUM LADY PANTS 5KAP L</t>
  </si>
  <si>
    <t>BOKY 100-150CM,844ML, 7 KS</t>
  </si>
  <si>
    <t>KALHOTKY NATAHOVACÍ MOLICARE PREMIUM MOBILE 8KAP XL</t>
  </si>
  <si>
    <t>BOKY 130-170CM,2421ML, 14 KS</t>
  </si>
  <si>
    <t>KALHOTKY NATAHOVACÍ MOLICARE PREMIUM MOBILE 8KAP L</t>
  </si>
  <si>
    <t>BOKY 100-150CM,2279ML, 14 KS</t>
  </si>
  <si>
    <t>KALHOTKY NATAHOVACÍ MOLICARE PREMIUM MOBILE 5KAP XL</t>
  </si>
  <si>
    <t>BOKY 130-170CM,1183ML, 14 KS</t>
  </si>
  <si>
    <t>KALHOTKY NATAHOVACÍ MOLICARE PREMIUM MOBILE 5KAP M</t>
  </si>
  <si>
    <t>BOKY 80-120CM,1017ML, 14 KS</t>
  </si>
  <si>
    <t>KALHOTKY NATAHOVACÍ MOLICARE PREMIUM MOBILE 5KAP L</t>
  </si>
  <si>
    <t>BOKY 100-150CM,1198ML, 14 KS</t>
  </si>
  <si>
    <t>KALHOTKY NATAHOVACÍ MOLICARE PREMIUM MOBILE 8KAP S</t>
  </si>
  <si>
    <t>BOKY 60-90CM,1791ML, 14 KS</t>
  </si>
  <si>
    <t>KALHOTKY NATAHOVACÍ MOLICARE PREMIUM MOBILE 6KAP M</t>
  </si>
  <si>
    <t>BOKY 80-120CM,1662ML, 14 KS</t>
  </si>
  <si>
    <t>KALHOTKY NATAHOVACÍ MOLICARE PREMIUM MOBILE 6KAP XL</t>
  </si>
  <si>
    <t>BOKY 130-170CM,2140ML, 14 KS</t>
  </si>
  <si>
    <t>AQVIDINE POVIDON JÓD NEADHERENTNÍ KRYTÍ NA RÁNY</t>
  </si>
  <si>
    <t>9,5X9,5 CM, 10 KS/BALENÍ</t>
  </si>
  <si>
    <t>902,50</t>
  </si>
  <si>
    <t>MEG</t>
  </si>
  <si>
    <t>9,5X9,5 CM, 25 KS/BALENÍ</t>
  </si>
  <si>
    <t>2256,2</t>
  </si>
  <si>
    <t>5X5 CM, 25 KS/BALENÍ</t>
  </si>
  <si>
    <t>SÁČEK 1D ESTEEM+ UROSTOMICKÝ</t>
  </si>
  <si>
    <t>QUICKIE XENON2 LITE</t>
  </si>
  <si>
    <t>ODLEHČENÝ MECHANICKÝ VOZÍK - VARIANTA PRO NEAKTIVNÍ UŽIVATELE, SKLÁDACÍ RÁM</t>
  </si>
  <si>
    <t>BERLE FRANCOUZSKÁ BLISS SOFT NASTAVITELNÁ VÝŠKA 73-96 CM,FBL580291-A</t>
  </si>
  <si>
    <t>MĚKČENÁ,NASTAVITELNÁ PŘEDLOKETNÍ OPĚRKA,CELKOVÁ VÝŠKA 96-119 CM,NOSNOST 150 KG</t>
  </si>
  <si>
    <t>KALHOTKY ABSORPČNÍ ATTENDS PULL-ONS DISCREET 3 MEDIUM</t>
  </si>
  <si>
    <t>BOKY 80-110CM,914ML,10KS</t>
  </si>
  <si>
    <t>KALHOTKY ABSORPČNÍ ATTENDS PULL-ONS DISCREET 3 LARGE</t>
  </si>
  <si>
    <t>BOKY 100-140CM,990ML,10KS</t>
  </si>
  <si>
    <t>SPEEDICATH COMPACT PLUS</t>
  </si>
  <si>
    <t>POTAŽENÝ, HYDROFILNÍ TELESKOPICKÝ KATÉTR, IHNED K POUŽITÍ, ŽENSKÝ, CH12, 28812</t>
  </si>
  <si>
    <t>POTAŽENÝ, HYDROFILNÍ TELESKOPICKÝ KATÉTR, IHNED K POUŽITÍ, ŽENSKÝ, CH14, 28814</t>
  </si>
  <si>
    <t>POTAŽENÝ, HYDROFILNÍ TELESKOPICKÝ KATÉTR, IHNED K POUŽITÍ, ŽENSKÝ, CH10, 28810</t>
  </si>
  <si>
    <t>MAXI PLUS, VLOŽNÉ PLENY ABSORPČNÍ, 30KS</t>
  </si>
  <si>
    <t>Pharm delivery s.r.o.</t>
  </si>
  <si>
    <t>PROVOX XTRABASE</t>
  </si>
  <si>
    <t>NÁPLAST PRO JEDNO POUŽITÍ PRO PACIENTY DÝCHAJÍCÍ POMOCÍ TRACHEOSTOMIE</t>
  </si>
  <si>
    <t>PROVOX FREEHANDS HME MOIST</t>
  </si>
  <si>
    <t>FREEHANDS HME FILTR 90KS, KARTÁČEK, ZÁTKA</t>
  </si>
  <si>
    <t>BOČNICE S PODRUČKOU NASTAVITELNÁ</t>
  </si>
  <si>
    <t>BLATNÍKY</t>
  </si>
  <si>
    <t>PHONAK SKY M70-M</t>
  </si>
  <si>
    <t>PHONAK SKY M50-M</t>
  </si>
  <si>
    <t>PHONAK SKY M30-M</t>
  </si>
  <si>
    <t>DAILEE MEN PREMIUM</t>
  </si>
  <si>
    <t>LEVEL 3, VLOŽKY ABSORPČNÍ, PRO MUŽE, 850 ML, 15KS</t>
  </si>
  <si>
    <t>LEVEL 2, VLOŽKY ABSORPČNÍ, PRO MUŽE, 612 ML, 15KS</t>
  </si>
  <si>
    <t>0010309</t>
  </si>
  <si>
    <t>BERLE PŘEDLOKETNÍ DURAL.DĚTSKÁ FDD 91</t>
  </si>
  <si>
    <t>OTICON PLAY PX 2 NABÍJECÍ</t>
  </si>
  <si>
    <t>OTICON PLAY PX 1 NABÍJECÍ</t>
  </si>
  <si>
    <t>0062364</t>
  </si>
  <si>
    <t>OPĚRKA ZAD ŘEMÍNKOVÁ VYPÍNATELNÁ (RC)</t>
  </si>
  <si>
    <t>0062358</t>
  </si>
  <si>
    <t>0135257</t>
  </si>
  <si>
    <t>ZIPPIE SIMBA</t>
  </si>
  <si>
    <t>DĚTSKÝ MECHANICKÝ VOZÍK AKTIVNÍ, PEVNÝ RÁM, Š.S 22-36 CM PO 2 CM,NOSNOST 65KG</t>
  </si>
  <si>
    <t>0022299</t>
  </si>
  <si>
    <t>ZIPPIE YOUNGSTER3</t>
  </si>
  <si>
    <t>DĚTSKÝ MECHANICKÝ VOZÍK AKTIVNÍ, SKLÁDACÍ RÁM, Š.S 22-40 CM PO 2 CM,NOSNOST 85KG</t>
  </si>
  <si>
    <t>0172553</t>
  </si>
  <si>
    <t>PHONAK NAÍDA B90-R RIC</t>
  </si>
  <si>
    <t>0135270</t>
  </si>
  <si>
    <t>0200207</t>
  </si>
  <si>
    <t>QUICKIE XENON2 SA</t>
  </si>
  <si>
    <t>MECHANICKÝ VOZÍK AKTIVNÍ, SKLÁDACÍ RÁM, Š.S 32-50 CM PO 2 CM,NOSNOST 120KG</t>
  </si>
  <si>
    <t>0200206</t>
  </si>
  <si>
    <t>QUICKIE XENON2 HYBRID</t>
  </si>
  <si>
    <t>MECHANICKÝ VOZÍK AKTIVNÍ, SKLÁDACÍ RÁM, Š.S 32-50 CM PO 2 CM,NOSNOST 140KG</t>
  </si>
  <si>
    <t>0200205</t>
  </si>
  <si>
    <t>QUICKIE XENON2</t>
  </si>
  <si>
    <t>MECHANICKÝ VOZÍK AKTIVNÍ, SKLÁDACÍ RÁM, Š.S 32-46 CM PO 2 CM,NOSNOST 120KG</t>
  </si>
  <si>
    <t>0022297</t>
  </si>
  <si>
    <t>BRZDY S KRÁTKÝM CHODEM PRO KVADRU NEBO OSOBY S KRÁTKÝMI HK (RC)</t>
  </si>
  <si>
    <t>0022263</t>
  </si>
  <si>
    <t>POSTRANICE ODKLOPNÉ S VÝŠKOVĚ STAVITELNOU PODRUČKOU (RC)</t>
  </si>
  <si>
    <t>0022262</t>
  </si>
  <si>
    <t>POSTRANICE ODKLOPNÉ S PEVNOU PODRUČKOU, ODNÍMATELNÉ (RC)</t>
  </si>
  <si>
    <t>0022261</t>
  </si>
  <si>
    <t>OPĚRKA ZAD POLOHOVACÍ +8°AŽ-20° (RC)</t>
  </si>
  <si>
    <t>0022257</t>
  </si>
  <si>
    <t>0022256</t>
  </si>
  <si>
    <t>0140082</t>
  </si>
  <si>
    <t>LECKEY HORIZON VERTIKALIZAČNÍ SYSTÉM VELIKOST 1</t>
  </si>
  <si>
    <t>ZAŘÍZENÍ VERTIKALIZAČNÍ PRO VÝŠKU TĚLA OD 100 DO 140 CM, SUPINAČNÍ POZICE</t>
  </si>
  <si>
    <t>0140081</t>
  </si>
  <si>
    <t>ZAŘÍZENÍ VERTIKALIZAČNÍ PRO VÝŠKU TĚLA OD 140 DO 180 CM, PRONAČNÍ POZICE</t>
  </si>
  <si>
    <t>0140080</t>
  </si>
  <si>
    <t>ZAŘÍZENÍ VERTIKALIZAČNÍ PRO VÝŠKU TĚLA OD 100 DO 140 CM, PRONAČNÍ POZICE</t>
  </si>
  <si>
    <t>0140072</t>
  </si>
  <si>
    <t>0140071</t>
  </si>
  <si>
    <t>0140070</t>
  </si>
  <si>
    <t>0140069</t>
  </si>
  <si>
    <t>POLSTROVÁNÍ OPĚRKY HLAVY, PLOCHÉ</t>
  </si>
  <si>
    <t>0140068</t>
  </si>
  <si>
    <t>POLSTROVÁNÍ OPĚRKY HLAVY, KONTUROVANÉ</t>
  </si>
  <si>
    <t>0140067</t>
  </si>
  <si>
    <t>OPĚRKA HLAVY BEZ POLSTROVÁNÍ</t>
  </si>
  <si>
    <t>0140066</t>
  </si>
  <si>
    <t>SQUIGGLES VERTIKALIZAČNÍ SYSTÉM</t>
  </si>
  <si>
    <t>ZAŘÍZENÍ VERTIKALIZAČNÍ PRO DĚTI OD 1-5 LET, INDIVIDUÁLNĚ PŘIZPŮSOBITELNÉ</t>
  </si>
  <si>
    <t>0136009</t>
  </si>
  <si>
    <t>MYGO VERTIKALIZAČNÍ SYSTÉM VELIKOST 2</t>
  </si>
  <si>
    <t>ZAŘÍZENÍ VERTIKALIZAČNÍ PRO DĚTI PRONAČNÍ A SUPINAČNÍ POLOHA 135-175 CM, VEL 2.</t>
  </si>
  <si>
    <t>PRISMA SMART MAX</t>
  </si>
  <si>
    <t>PRISMA SOFT PLUS</t>
  </si>
  <si>
    <t>MANUKATEX</t>
  </si>
  <si>
    <t>KRYTÍ STERILNÍ NA RÁNY, ROZMĚR: 10 X 12,5 CM, 10 KS</t>
  </si>
  <si>
    <t>MANUKAPLI</t>
  </si>
  <si>
    <t>KRYCÍ MAST STERILNÍ NA RÁNY, SET 30 G (DVĚ TUBY X 15 G)</t>
  </si>
  <si>
    <t>ALLEVYN LIFE SACRUM</t>
  </si>
  <si>
    <t>VELKÉ 21,6X23CM; AKTIVNÍ ČÁST 12,3X17CM; BAL=10KS</t>
  </si>
  <si>
    <t>4968,0</t>
  </si>
  <si>
    <t>KRYCÍ MAST STERILNÍ NA RÁNY, TUBA 44 G</t>
  </si>
  <si>
    <t>MALÉ 17,2X17,5CM; AKTIVNÍ ČÁST 8,5X12,4CM; BAL=10KS</t>
  </si>
  <si>
    <t>3010,0</t>
  </si>
  <si>
    <t>IODOSORB OINTMENT KADEXOMEROVÁ MAST S JÓDEM</t>
  </si>
  <si>
    <t>2X20 G</t>
  </si>
  <si>
    <t>01.02.13.14</t>
  </si>
  <si>
    <t>9990444</t>
  </si>
  <si>
    <t>9990448</t>
  </si>
  <si>
    <t>4000019</t>
  </si>
  <si>
    <t>PROTÉZA HORNÍ KONČETINY NA ZAKÁZKU</t>
  </si>
  <si>
    <t>0140322</t>
  </si>
  <si>
    <t>ORTÉZA KOLENNÍ TUBULÁRNÍ S KOVOVÝM DVOUOSÝM KLOUBEM 013</t>
  </si>
  <si>
    <t>013</t>
  </si>
  <si>
    <t>0140321</t>
  </si>
  <si>
    <t>ORTÉZA KOLENNÍ DĚLENÁ S KOVOVÝM KLOUBEM 012</t>
  </si>
  <si>
    <t>012</t>
  </si>
  <si>
    <t>0140320</t>
  </si>
  <si>
    <t>ORTÉZA KOLENNÍ TUBULÁRNÍ S KOVOVÝM KLOUBEM 011</t>
  </si>
  <si>
    <t>011</t>
  </si>
  <si>
    <t>KRYTÍ ECLYPSE</t>
  </si>
  <si>
    <t>S GELOVÝMI KRYSTALY, 60X40 CM, 10 KS</t>
  </si>
  <si>
    <t>KRYTÍ ECLYPSE FOOT</t>
  </si>
  <si>
    <t>S GELOVÝMI KRYSTALY, 33 X 48 CM, 5 KS</t>
  </si>
  <si>
    <t>7920,0</t>
  </si>
  <si>
    <t>STOMICKÉ TĚSNÍCÍ KROUŽKY 48MM/4,5MM​</t>
  </si>
  <si>
    <t>EPITÉZA PRSNÍ VOLUME 1046X2</t>
  </si>
  <si>
    <t>SILIKONOVÁ, SAMOLEPICÍ, PRO ČÁSTEČNOU NÁHRADU</t>
  </si>
  <si>
    <t>Mgr. Martin Dymáček, LL.M.</t>
  </si>
  <si>
    <t>EPITÉZA PRSNÍ PURE FRESH 1086X</t>
  </si>
  <si>
    <t>SILIKONOVÁ, ODLEHČENÁ</t>
  </si>
  <si>
    <t>EPITÉZA PRSNÍ PURE FRESH SHELL 1047X</t>
  </si>
  <si>
    <t>EPITÉZA VELVETY LITESHELL 1067X</t>
  </si>
  <si>
    <t>ORTÉZA BEDERNÍ S VÝZTUŽÍ ORTHO-E (V. 33 CM); 553</t>
  </si>
  <si>
    <t>TM. ŠEDÁ, VYJÍMATELNÉ VÝZTUHY, NASTAVITELNÁ, OBVOD 70-130 CM</t>
  </si>
  <si>
    <t>ORTÉZA BEDERNÍ S VÝZTUŽÍ ORTHO-E (V. 28 CM); 553</t>
  </si>
  <si>
    <t>ŽEBERNÍ PÁS; 811</t>
  </si>
  <si>
    <t>UNISEX, BÍLÝ, NASTAVITELNÝ</t>
  </si>
  <si>
    <t>MĚKKÝ KRČNÍ LÍMEC (V. 7 CM); 401</t>
  </si>
  <si>
    <t>TM.MODRÝ, OBVOD 23-52 CM</t>
  </si>
  <si>
    <t>ZPEVNĚNÍ RAMEN; 577</t>
  </si>
  <si>
    <t>BÉŽOVÉ, NASTAVITELNÉ, OBVOD HRUDNÍKU 65-125 CM</t>
  </si>
  <si>
    <t>MĚKKÝ KRČNÍ LÍMEC (V. 10,5 CM); 401</t>
  </si>
  <si>
    <t>MĚKKÝ KRČNÍ LÍMEC (V. 9 CM); 401</t>
  </si>
  <si>
    <t>POLOTUHÝ KRČNÍ LÍMEC (V. 9 CM); 400</t>
  </si>
  <si>
    <t>TM. MODRÝ, ODNÍMATELNÁ VÝZTUHA, OBVOD 23-52 CM</t>
  </si>
  <si>
    <t>POLOTUHÝ KRČNÍ LÍMEC (V. 7 CM); 400</t>
  </si>
  <si>
    <t>POLOTUHÝ KRČNÍ LÍMEC (V. 10,5 CM); 400</t>
  </si>
  <si>
    <t>ZÁVĚS RAMENNÍHO KLOUBU AT04005</t>
  </si>
  <si>
    <t>6 VELIKOSTÍ XXS-XL</t>
  </si>
  <si>
    <t>ZÁVĚS RAMENNÍHO KLOUBU S UPEVNĚNÍM KOLEM PASU AT04006</t>
  </si>
  <si>
    <t>CHODÍTKO ČTYŘBODOVÉ KROKOVACÍ AT51041</t>
  </si>
  <si>
    <t>DURALOVÉ, NASTAVITELNÁ VÝŠKA, NOSNOST 110 KG</t>
  </si>
  <si>
    <t>EPITÉZA PRSNÍ BASIC 1053X2</t>
  </si>
  <si>
    <t>SILIKONOVÁ, PLNÁ</t>
  </si>
  <si>
    <t>EPITÉZA PRSNÍ SEQUINATURE 1028X2</t>
  </si>
  <si>
    <t>ALLY WAFER EXTENDERS</t>
  </si>
  <si>
    <t>VYROVNÁVACÍ PÁSKY, R: 80 MM</t>
  </si>
  <si>
    <t>ORTÉZA BEDERNÍ S KOVOVÝMI VÝZTUHAMI AT53056</t>
  </si>
  <si>
    <t>ELASTICKÝ PRODYŠNÝ MATERIÁL, 4 VELIKOSTI, BÉŽOVÁ</t>
  </si>
  <si>
    <t>ORTÉZA BEDERNÍ S KOVOVÝMI VÝZTUHAMI AT53057</t>
  </si>
  <si>
    <t>CHODÍTKO ČTYŘKOLOVÉ SKLÁDACÍ ODLEHČENÉ AT51039</t>
  </si>
  <si>
    <t>VÝHA 8,1 KG, NOSNOST 136 KG</t>
  </si>
  <si>
    <t>ORTÉZA BEDERNÍ S KOVOVÝMI VÝZTUHAMI AT53058</t>
  </si>
  <si>
    <t>ELASTICKÝ PRODYŠNÝ MATERIÁL, 5 VELIKOSTÍ, BÉŽOVÁ</t>
  </si>
  <si>
    <t>ORTÉZA ZÁPĚSTNÍ/PALEC OTEVÍRATELNÁ; 034</t>
  </si>
  <si>
    <t>TM.MODRÁ, 21 CM, 3 KOVOVÉ FORMOVATELNÉ DLAHY, FIXACE PALCE, OTEVÍRATELNÁ, OBVOD</t>
  </si>
  <si>
    <t>ORTÉZA LOKTE S EPIKONDYLÁRNÍ PELOTOU; 038</t>
  </si>
  <si>
    <t>LEVÁ I PRAVÁ, ČERNÁ, NASTAVITELNÁ</t>
  </si>
  <si>
    <t>ORTÉZA ZÁPĚSTNÍ/PALEC; 037</t>
  </si>
  <si>
    <t>TM.MODRÁ, 23 CM, 3 KOVOVÉ FORMOVATELNÉ DLAHY, FIXACE PALCE, OBVOD 13,5-21 CM</t>
  </si>
  <si>
    <t>KÝLNÍ PRÁDLO KALHOTKY DÁMSKÉ; 672 A T06</t>
  </si>
  <si>
    <t>2 KS PELOT (LEVÁ, PRAVÁ) V SETU S BALENÍM</t>
  </si>
  <si>
    <t>KÝLNÍ PRÁDLO SLIPY S PELOTAMI; 656</t>
  </si>
  <si>
    <t>ČERNÉ, PÁNSKÉ, 2 KS PELOT (LEVÁ, PRAVÁ) V SETU S BALENÍM, OBVOD 71-130 CM</t>
  </si>
  <si>
    <t>ORTÉZA ZÁPĚSTNÍ DLOUHÁ; 031</t>
  </si>
  <si>
    <t>TM.MODRÁ, 26 CM, OTEVÍRATELNÁ, OBVOD 13,5-21 CM</t>
  </si>
  <si>
    <t>KÝLNÍ PRÁDLO SLIPY HERNIABLOCK VYSOKÝ PAS; 652</t>
  </si>
  <si>
    <t>BÍLÉ, BÉŽOVÉ, MODRÉ, PÁNSKÉ, 2 KS PELOT (LEVÁ, PRAVÁ) V SETU S BALENÍM, OBVOD 71</t>
  </si>
  <si>
    <t>KÝLNÍ PRÁDLO SLIPY HERNIABLOCK STŘEDNÍ TENZE; 653</t>
  </si>
  <si>
    <t>MODRÉ, PÁNSKÉ, 2 KS PELOT (LEVÁ, PRAVÁ) V SETU S BALENÍM, OBVOD 71-123 CM</t>
  </si>
  <si>
    <t>KÝLNÍ PRÁDLO BOXERKY S PELOTAMI; 655</t>
  </si>
  <si>
    <t>KÝLNÍ PRÁDLO SLIPY HERNIABLOCK NÍZKÝ PAS; 650</t>
  </si>
  <si>
    <t>KÝLNÍ PRÁDLO BOXERKY HERNIABLOCK; 648</t>
  </si>
  <si>
    <t>BÍLÉ, BÉŽOVÉ, PÁNSKÉ, 2 KS PELOT (LEVÁ, PRAVÁ) V SETU S BALENÍM, OBVOD 71-130 CM</t>
  </si>
  <si>
    <t>KÝLNÍ PRÁDLO SLIPY HERNIABLOCK STŘEDNÍ PAS; 651</t>
  </si>
  <si>
    <t>KÝLNÍ PÁS VYSOKÝ; 618</t>
  </si>
  <si>
    <t>BÉŽOVÝ, 2 KS PELOT (LEVÁ, PRAVÁ) V SETU S BALENÍM, OBVOD 71-123 CM</t>
  </si>
  <si>
    <t>RESOUND, OMNIA, RU488-DWC</t>
  </si>
  <si>
    <t>ABENA SLIP PREMIUM XL4</t>
  </si>
  <si>
    <t>ABENA PANTS PREMIUM S1</t>
  </si>
  <si>
    <t>KALHOTKY ABSORPČNÍ NAVLÉKACÍ, PRODYŠNÉ, BOKY 60-90CM, 1400ML, 16KS</t>
  </si>
  <si>
    <t>0022151</t>
  </si>
  <si>
    <t>PEVNÉ, DURALOVÉ, NASTAVITELNÁ VÝŠKA, PŘEDNÍ KOLEČKA, VAR. 901059W</t>
  </si>
  <si>
    <t>0172545</t>
  </si>
  <si>
    <t>0019711</t>
  </si>
  <si>
    <t>CHODÍTKO TŘÍKOLOVÉ</t>
  </si>
  <si>
    <t>SKLÁDACÍ, NASTAV.VÝŠKA, BRZDY, OTOČ.KOLEČKA, KOŠÍK, ODKL.TÁCEK, VAR.901061</t>
  </si>
  <si>
    <t>0140124</t>
  </si>
  <si>
    <t>SKL., ODLEH., NASTAV.VÝŠKA, BRZDY, OTOČ.KOLEČKA, KOŠÍK, ODKL.TÁCEK, VAR.902163</t>
  </si>
  <si>
    <t>0172544</t>
  </si>
  <si>
    <t>0023856</t>
  </si>
  <si>
    <t>SKLÁDACÍ, NASTAV.VÝŠKA, BRZDY, OTOČ.KOLEČKA, KOŠÍK,ODKL. TÁCEK, VAR. 906104</t>
  </si>
  <si>
    <t>KOMPAKTNÍ BEDERNÍ PÁS LOMBASKIN 0870</t>
  </si>
  <si>
    <t>ZADNÍ DLAHY, VÝŠKA 26 CM, 5 VELIKOSTÍ</t>
  </si>
  <si>
    <t>RESOUND, OMNIA, RU588-DWC</t>
  </si>
  <si>
    <t>RESOUND, OMNIA, RU788-DWC</t>
  </si>
  <si>
    <t>RESOUND, OMNIA, RU988-DWC</t>
  </si>
  <si>
    <t>RESOUND, OMNIA, RU477-DWC</t>
  </si>
  <si>
    <t>RESOUND, OMNIA, RU777-DWC</t>
  </si>
  <si>
    <t>RESOUND, OMNIA, RU577-DWC</t>
  </si>
  <si>
    <t>RESOUND, OMNIA, RU760-DRWC</t>
  </si>
  <si>
    <t>MODEL S2</t>
  </si>
  <si>
    <t>ZIPPIE YOUNGSTER3 SIMO</t>
  </si>
  <si>
    <t>DĚTSKÝ MECHANICKÝ VOZÍK, SKLÁDACÍ RÁM, Š.S 22-40 CM PO 2 CM,NOSNOST 85KG</t>
  </si>
  <si>
    <t>PROVOX OPTIDERM PLUS</t>
  </si>
  <si>
    <t>HYDROKOLOIDNÍ NÁPLAST</t>
  </si>
  <si>
    <t>1084,8</t>
  </si>
  <si>
    <t>1D VÝPUSTNÝ SÁČEK, NEUTRÁLNÍ ŠEDÝ, XL, 10-70, 18375</t>
  </si>
  <si>
    <t>DLAHA PRO FIXACI PRSTU</t>
  </si>
  <si>
    <t>ALOVA XXL VMA120BAR 196 X 117 CM</t>
  </si>
  <si>
    <t>MATRACE Z VISCO PĚNY, PRO VYSOKÉ RIZIKO, JÁDRO 17 CM,INKON.POTAH,NOSNOST 270 KG</t>
  </si>
  <si>
    <t>MAMALU</t>
  </si>
  <si>
    <t>ZDRAVOTNÍ KOČÁREK KOMPAKTNĚ SKLÁDACÍ, NOSNOST 50 KG</t>
  </si>
  <si>
    <t>MEGO</t>
  </si>
  <si>
    <t>CHODÍTKO TERÉNNÍ 4KOLOVÉ SKLÁDACÍ, NOSNOST 135 KG</t>
  </si>
  <si>
    <t>KUKINI</t>
  </si>
  <si>
    <t>KOČÁREK ZDRAVOTNÍ SKLÁDACÍ POLOHOVACÍ ZÁDA, NOSNOST 40 KG</t>
  </si>
  <si>
    <t>0087447</t>
  </si>
  <si>
    <t>60X60CM,1140ML,50KS</t>
  </si>
  <si>
    <t>0087446</t>
  </si>
  <si>
    <t>60X60CM,850ML,50KS</t>
  </si>
  <si>
    <t>0080286</t>
  </si>
  <si>
    <t>0011652</t>
  </si>
  <si>
    <t>ORTÉZA KLAVIKULÁRNÍ PAN 2.05</t>
  </si>
  <si>
    <t>0093067</t>
  </si>
  <si>
    <t>ORTÉZA BEDERNÍ S VÝZTUHAMI 1064</t>
  </si>
  <si>
    <t>PRODYŠNÝ NEOPRÉN S BAVL.VYPODLOŽENÍM, KŘÍŽOVÉ TAHY, 5 VELIKOSTÍ, BÉŽOVÝ</t>
  </si>
  <si>
    <t>ABDUKČNÍ KLÍN K EIV</t>
  </si>
  <si>
    <t>OPĚRKA ZAD L14</t>
  </si>
  <si>
    <t>0086757</t>
  </si>
  <si>
    <t>PRŮHLEDNÝ STERILNÍ DRENÁŽNÍ SÁČEK S PŘÍSTUPOVÝM OKÉNKEM, Ø 50 MM, 150 ML, 10 KS</t>
  </si>
  <si>
    <t>0135528</t>
  </si>
  <si>
    <t>VOZÍK MECHANICKÝ ECLIPS X4° KIDS</t>
  </si>
  <si>
    <t>HLIN.BLATNÍKY,AD.TĚŽIŠTĚ,PODSEDÁK,MOŽN.ZMĚNY HL.SEDU,ŠÍŘE 32-37CM,NOSNOST 80KG</t>
  </si>
  <si>
    <t>0169963</t>
  </si>
  <si>
    <t>2D SÁČEK ILEO, MAXI, PRŮHLEDNÝ, Ø 80 MM, 30 KS</t>
  </si>
  <si>
    <t>0169956</t>
  </si>
  <si>
    <t>2D SÁČEK ILEO, MAXI, BÉŽOVÝ, Ø 80 MM, 30 KS</t>
  </si>
  <si>
    <t>9990218</t>
  </si>
  <si>
    <t>ZARÁŽKY NA PATY CARIBOU</t>
  </si>
  <si>
    <t>9990217</t>
  </si>
  <si>
    <t>OPĚRKA KŘÍŽOVÉ KOSTI CARIBOU</t>
  </si>
  <si>
    <t>9990216</t>
  </si>
  <si>
    <t>OPĚRKY KOLEN FIXNÍ JEDNODUCHÉ</t>
  </si>
  <si>
    <t>9990215</t>
  </si>
  <si>
    <t>POSTRANNÍ OPĚRKY HRUDNÍ</t>
  </si>
  <si>
    <t>9990214</t>
  </si>
  <si>
    <t>CARIBOU</t>
  </si>
  <si>
    <t>0062152</t>
  </si>
  <si>
    <t>PLATFORMA SEDU PEVNÁ, NASTAVENÍ ŠÍŘKY A HLOUBKY, VÝŠKY A ÚHLU SEDU</t>
  </si>
  <si>
    <t>0062151</t>
  </si>
  <si>
    <t>OPORA PÁTEŘE BEDERNÍ, TVAROVANÁ S POTAHEM</t>
  </si>
  <si>
    <t>0011447</t>
  </si>
  <si>
    <t>JAY J2</t>
  </si>
  <si>
    <t>0011448</t>
  </si>
  <si>
    <t>JAY BALANCE</t>
  </si>
  <si>
    <t>0081811</t>
  </si>
  <si>
    <t>KRYTÍ PĚNOVÉ POLYMEM TUBE 5335</t>
  </si>
  <si>
    <t>9X9CM,S VÝŘEZEM,15KS</t>
  </si>
  <si>
    <t>1215,0</t>
  </si>
  <si>
    <t>EVOLV AI 1600 BTE 13</t>
  </si>
  <si>
    <t>SLUCHADLO ZÁVĚSNÉ DIGITÁLNÍ PROGRAMOVATELNÉ, 16 KANÁLŮ</t>
  </si>
  <si>
    <t>TENA MEN PANTS NORMAL GREY L/XL</t>
  </si>
  <si>
    <t>KALHOTKY ABSORPČNÍ NATAHOVACÍ,BOKY 95-130CM,850ML,8KS</t>
  </si>
  <si>
    <t>EVOLV AI 1000 RIC R</t>
  </si>
  <si>
    <t>SLUCHADLO ZÁVĚSNÉ RIC DIGITÁLNÍ PROGRAMOVATELNÉ AKU, 10 KANÁLŮ</t>
  </si>
  <si>
    <t>EVOLV AI 1600 MRIC 312</t>
  </si>
  <si>
    <t>SLUCHADLO ZÁVĚSNÉ RIC DIGITÁLNÍ PROGRAMOVATELNÉ, 16 KANÁLŮ</t>
  </si>
  <si>
    <t>TENA MEN PANTS NORMAL GREY S/M</t>
  </si>
  <si>
    <t>KALHOTKY ABSORPČNÍ NATAHOVACÍ,BOKY 75-105CM,850ML,9KS</t>
  </si>
  <si>
    <t>EVOLV AI 2000 MRIC 312</t>
  </si>
  <si>
    <t>SLUCHADLO ZÁVĚSNÉ RIC DIGITÁLNÍ PROGRAMOVATELNÉ, 20 KANÁLŮ</t>
  </si>
  <si>
    <t>GENUMEDI PRO ROM</t>
  </si>
  <si>
    <t>VODICÍ KOLENNÍ ORTÉZA S OMEZENÍM FLEXE A EXTENZE</t>
  </si>
  <si>
    <t>PRISMA VENT50-C</t>
  </si>
  <si>
    <t>PRISMA VENT40</t>
  </si>
  <si>
    <t>RONDO 3 AUDIO PROCESOR</t>
  </si>
  <si>
    <t>ZEVNÍ ČÁST KOCHL. IMPLANTÁTU,JEDNODÍLNÝ,VODOTĚSNÝ,AUTOMAT.ZPRAC.SIGNÁLU 3.GEN.</t>
  </si>
  <si>
    <t>ACTIVON TUBE</t>
  </si>
  <si>
    <t>MED MEDICÍNSKÝ NA LÉČBU RAN, TUBA 20 G, 1 KS</t>
  </si>
  <si>
    <t>ZDRAVOTNÍ KOČÁREK GRIZZLY</t>
  </si>
  <si>
    <t>ZDRAVOTNÍ TRANSPORTNÍ KOČÁREK PEGAS</t>
  </si>
  <si>
    <t>GOLFOVÉ HOLE S PŘÍSLUŠENSTVÍM</t>
  </si>
  <si>
    <t>ACTOLIND W SOLUTION</t>
  </si>
  <si>
    <t>ROZTOK PRO DEKONTAMINACI A URYCHLENÍ HOJENÍ RAN A ODSTRANĚNÍ BIOFILMU - 1000 ML</t>
  </si>
  <si>
    <t>EVOLV AI 2400 ITC R</t>
  </si>
  <si>
    <t>SLUCHADLO ZVUKOVODOVÉ ITC DIGITÁLNÍ PROGRAMOVATELNÉ, AKU, 24 KANÁLŮ</t>
  </si>
  <si>
    <t>EVOLV AI 2000 ITC R</t>
  </si>
  <si>
    <t>SLUCHADLO ZVUKOVODOVÉ ITC DIGITÁLNÍ PROGRAMOVATELNÉ, AKU, 20 KANÁLŮ</t>
  </si>
  <si>
    <t>ABENA SAN PREMIUM 11 XXL</t>
  </si>
  <si>
    <t>ABENA SLIP PREMIUM JUNIOR XS2</t>
  </si>
  <si>
    <t>KALHOTKY ABSORPČNÍ, PRODYŠNÉ, BOKY 40-60CM, 1500ML, 32KS</t>
  </si>
  <si>
    <t>ABENA SAN PREMIUM 11</t>
  </si>
  <si>
    <t>PLENY ABSORPČNÍ, PRODYŠNÉ, 3400ML, 21KS</t>
  </si>
  <si>
    <t>ABENA SAN PREMIUM 7 XXL</t>
  </si>
  <si>
    <t>PLENY ABSORPČNÍ, PRODYŠNÉ, 2000ML, 26KS</t>
  </si>
  <si>
    <t>ABENA SAN PREMIUM 10</t>
  </si>
  <si>
    <t>PLENY ABSORPČNÍ, PRODYŠNÉ, 2800ML, 25KS</t>
  </si>
  <si>
    <t>ABENA SAN PREMIUM 9</t>
  </si>
  <si>
    <t>PLENY ABSORPČNÍ, PRODYŠNÉ, 2400ML, 28KS</t>
  </si>
  <si>
    <t>WELLION GALILEO GLU/KET BTE</t>
  </si>
  <si>
    <t>MĚŘENÍ KREVNÍ GLUKÓZY A KETOLÁTEK</t>
  </si>
  <si>
    <t>ASKINA BARRIER CREAM</t>
  </si>
  <si>
    <t>OCHRANNÝ KRÉM, 92 G, 1 KS</t>
  </si>
  <si>
    <t>WELLION NEWTON TESTOVACÍ PROUŽKY</t>
  </si>
  <si>
    <t>KE GLUKOMETRU WELLION NEWTON GDH-FAD, 50 KS</t>
  </si>
  <si>
    <t>ABENA PANTS PREMIUM XL2</t>
  </si>
  <si>
    <t>KALHOTKY ABSORPČNÍ NAVLÉKACÍ, PRODYŠNÉ, BOKY 130-170CM, 1900ML, 16KS</t>
  </si>
  <si>
    <t>ABENA PANTS PREMIUM XL3</t>
  </si>
  <si>
    <t>KALHOTKY ABSORPČNÍ NAVLÉKACÍ, PRODYŠNÉ, BOKY 130-170CM, 2600ML, 16KS</t>
  </si>
  <si>
    <t>ABENA PANTS PREMIUM XL1</t>
  </si>
  <si>
    <t>KALHOTKY ABSORPČNÍ NAVLÉKACÍ, PRODYŠNÉ, BOKY 130-170CM, 1400ML, 16KS</t>
  </si>
  <si>
    <t>ABENA PANTS PREMIUM L3</t>
  </si>
  <si>
    <t>KALHOTKY ABSORPČNÍ NAVLÉKACÍ, PRODYŠNÉ, BOKY 100-140CM, 2400ML,15KS</t>
  </si>
  <si>
    <t>ABENA PANTS PREMIUM L0</t>
  </si>
  <si>
    <t>KALHOTKY ABSORPČNÍ NAVLÉKACÍ, PRODYŠNÉ, BOKY 100-140CM, 1100ML, 15KS</t>
  </si>
  <si>
    <t>ABENA PANTS PREMIUM M3</t>
  </si>
  <si>
    <t>KALHOTKY ABSORPČNÍ NAVLÉKACÍ, PRODYŠNÉ, BOKY 80-110CM, 2400ML, 15KS</t>
  </si>
  <si>
    <t>ABENA PANTS PREMIUM M1</t>
  </si>
  <si>
    <t>KALHOTKY ABSORPČNÍ NAVLÉKACÍ, PRODYŠNÉ, BOKY 80-110CM, 1400ML,15KS</t>
  </si>
  <si>
    <t>ABENA PANTS PREMIUM M0</t>
  </si>
  <si>
    <t>KALHOTKY ABSORPČNÍ NAVLÉKACÍ, PRODYŠNÉ, BOKY 80-110 CM, 1100ML, 15KS</t>
  </si>
  <si>
    <t>ABENA PANTS PREMIUM L1</t>
  </si>
  <si>
    <t>KALHOTKY ABSORPČNÍ NAVLÉKACÍ, PRODYŠNÉ, BOKY 100-140CM, 1400ML, 15KS</t>
  </si>
  <si>
    <t>ABENA PANTS PREMIUM M2</t>
  </si>
  <si>
    <t>KALHOTKY ABSORPČNÍ NAVLÉKACÍ, PRODYŠNÉ, BOKY 80-110CM, 1900ML, 15KS</t>
  </si>
  <si>
    <t>ABENA PANTS PREMIUM L2</t>
  </si>
  <si>
    <t>KALHOTKY ABSORPČNÍ NAVLÉKACÍ, PRODYŠNÉ, BOKY 100-140CM, 1900ML, 15KS</t>
  </si>
  <si>
    <t>ABENA PANTS PREMIUM S2</t>
  </si>
  <si>
    <t>KALHOTKY ABSORPČNÍ NAVLÉKACÍ, PRODYŠNÉ, BOKY 60-90CM, 1900ML, 16KS</t>
  </si>
  <si>
    <t>ABENA PANTS PREMIUM XS1</t>
  </si>
  <si>
    <t>KALHOTKY ABSORPČNÍ NAVLÉKACÍ, PRODYŠNÉ, BOKY 45-70CM, 1400ML, 24KS</t>
  </si>
  <si>
    <t>0019719</t>
  </si>
  <si>
    <t>SKLÁDACÍ, DURALOVÉ, NASTAVITELNÁ VÝŠKA, VAR. 901060G</t>
  </si>
  <si>
    <t>0130023</t>
  </si>
  <si>
    <t>HYDROFRAME PŘÍDRŽNÉ PŮLKROUŽKY</t>
  </si>
  <si>
    <t>VYROVNÁVACÍ, XWAFH33, 20KS</t>
  </si>
  <si>
    <t>0011709</t>
  </si>
  <si>
    <t>ORTÉZA KOLENNÍ POOPERAČNÍ - TYP 551</t>
  </si>
  <si>
    <t>DVĚ POSTRANNÍ A JEDNA DORZÁLNÍ KOVOVÁ DLAHA, FLEXE 20ST.</t>
  </si>
  <si>
    <t>0019720</t>
  </si>
  <si>
    <t>SKLÁDACÍ, DURALOVÉ, NASTAVITELNÁ VÝŠKA, PRO NÁCVIK CHŮZE, VAR. 901060RG</t>
  </si>
  <si>
    <t>0011708</t>
  </si>
  <si>
    <t>ORTÉZA KOLENNÍ POOPERAČNÍ ROVNÁ - TYP 550</t>
  </si>
  <si>
    <t>0022860</t>
  </si>
  <si>
    <t>BANDÁŽ ZÁPĚSTÍ NEOPRENOVÁ ZA - 2</t>
  </si>
  <si>
    <t>VEL. S, M, L, UNIVERZÁLNÍ PRO PRAVOU A LEVOU KONČETINU</t>
  </si>
  <si>
    <t>0140689</t>
  </si>
  <si>
    <t>ORTÉZA KOLENNÍ POOPERAČNÍ R.O.M.</t>
  </si>
  <si>
    <t>ORTÉZA POOPERAČNÍ, IMOBILIZAČNÍ, NASTAVITELNÁ FLEXE, EXTENZE</t>
  </si>
  <si>
    <t>0078930</t>
  </si>
  <si>
    <t>PÁSKA PERONEÁLNÍ - TYP 702</t>
  </si>
  <si>
    <t>PÁSKA PERONEÁLNÍ, KRÁTKÁ, DLOUHÁ</t>
  </si>
  <si>
    <t>0022872</t>
  </si>
  <si>
    <t>BANDÁŽ ZÁPĚSTÍ NEOPRENOVÁ ZA - 3</t>
  </si>
  <si>
    <t>VEL. S, M, L, UNIVERZÁLNÍ PRO PRAVOU A LEVOU KONČETINU, RIGIDNÍ DLAHA PALCE</t>
  </si>
  <si>
    <t>0170044</t>
  </si>
  <si>
    <t>WELLAND STOMICKÝ PUDR</t>
  </si>
  <si>
    <t>S ALOE VERA, WPP025, TUBA 25G, 1KS</t>
  </si>
  <si>
    <t>0172541</t>
  </si>
  <si>
    <t>0140686</t>
  </si>
  <si>
    <t>BANDÁŽ ACHILLOVKY - ACHILLSAN</t>
  </si>
  <si>
    <t>PLETENINOVÁ BANDÁŽ, SILIKONOVÉ PELOTY</t>
  </si>
  <si>
    <t>0140685</t>
  </si>
  <si>
    <t>BANDÁŽ HLEZNA - MALLEOSAN</t>
  </si>
  <si>
    <t>0140684</t>
  </si>
  <si>
    <t>ORTÉZA HLEZNA NASTAVITELNÁ - WALKERSAN R.O.M</t>
  </si>
  <si>
    <t>NASTAVITELNÝ HLEZENNÍ KLOUB</t>
  </si>
  <si>
    <t>0140906</t>
  </si>
  <si>
    <t>BANDÁŽ LOKTE A PŘEDLOKTÍ LA - 21</t>
  </si>
  <si>
    <t>VEL. S, M, L, XL, ELASTICKÝ BAVLNĚNÝ ÚPLET</t>
  </si>
  <si>
    <t>0019025</t>
  </si>
  <si>
    <t>BEDERNĚ- BŘIŠNÍ PÁS DYNACROSS 7680</t>
  </si>
  <si>
    <t>ZADNÍ DLAHY, VÝŠKA 26 CM, 6 VELIKOSTÍ</t>
  </si>
  <si>
    <t>CUTIMED SORBION CARBON PLUS STERILE</t>
  </si>
  <si>
    <t>SUPERABSORPČNÍ KRYTÍ S AKTIVNÍM UHLÍM, 15X15CM, 10KS</t>
  </si>
  <si>
    <t>SUPERABSORPČNÍ KRYTÍ S AKTIVNÍM UHLÍM, 25X25CM, 10KS</t>
  </si>
  <si>
    <t>ESPRIT ACTION</t>
  </si>
  <si>
    <t>VOZÍK EL. SKLÁDACÍ INTER/EXTER.,Š.30,5-50,5CM,NOSN.125KG,POLOH.ZÁDA,STAVIT.SED</t>
  </si>
  <si>
    <t>EL.VOZÍK EXTERIÉR/INTERIÉR, MECH.POL.ZÁDA, NOSN. 150 KG, Š.SEDU 38-53CM</t>
  </si>
  <si>
    <t>ASKINA® HEEL</t>
  </si>
  <si>
    <t>PĚNOVÝ OBVAZ NA PATU, 6X5,5X11,5CM / 225CM2, 5KS</t>
  </si>
  <si>
    <t>PĚNOVÝ OBVAZ NA PATU, 6X5,5X11,5CM / 225CM2, 10KS</t>
  </si>
  <si>
    <t>ORTÉZA KOLENNÍ STABILIZAČNÍ LCA-LCP A LCM-LCL; 053</t>
  </si>
  <si>
    <t>VÝŠKA 40 CM, LEVÁ NEBO PRAVÁ, ČERNÁ</t>
  </si>
  <si>
    <t>PÁSKA INFRAPATELÁRNÍ; 045</t>
  </si>
  <si>
    <t>TM.MODRÁ, LEVÁ I PRAVÁ</t>
  </si>
  <si>
    <t>ORTÉZÁ KOLENNÍ PRO LEHKOU MCL-LCL NESTABILITU; 075</t>
  </si>
  <si>
    <t>TM. MODRÁ, 31 CM, 2 KS TVAROVANÝCH VÝZTUH, OBVOD 32-66 CM</t>
  </si>
  <si>
    <t>ORTÉZA HLEZENNÍ S 8-TAHEM; 015</t>
  </si>
  <si>
    <t>JEDNA VELIKOST, DĚTSKÁ NEBO DOSPĚLÁ</t>
  </si>
  <si>
    <t>ORTÉZA KOLENNÍ SE STABILIZACÍ PATELY A MCL-LCL; 041</t>
  </si>
  <si>
    <t>VÝŠKA 31 CM, TM.MODRÁ, LEVÁ I PRAVÁ</t>
  </si>
  <si>
    <t>OTICON OWN 3</t>
  </si>
  <si>
    <t>OTICON OWN 5</t>
  </si>
  <si>
    <t>PLENY ABSORPČNÍ ATTENDS SOFT MAXI 4</t>
  </si>
  <si>
    <t>1000ML,10KS</t>
  </si>
  <si>
    <t>0135160</t>
  </si>
  <si>
    <t>VYŠŠÍ KONTURACE PRO VYŠŠÍ POŽADAVKY STABILIZACE SEDU</t>
  </si>
  <si>
    <t>0135159</t>
  </si>
  <si>
    <t>NÍZKÁ AŽ STŘEDNÍ KONTURACE PRO STŘEDNÍ POŽADAVKY STABILIZACE SEDU</t>
  </si>
  <si>
    <t>0062149</t>
  </si>
  <si>
    <t>JAY EASY ZÁDOVÁ OPĚRKA</t>
  </si>
  <si>
    <t>KOMFORTNÍ PRO STŘEDNÍ POŽADAVKY STABILIZACE SEDU</t>
  </si>
  <si>
    <t>0062336</t>
  </si>
  <si>
    <t>PODLOŽKA PEVNÁ POD SEDAČKY JAY S PLASTEM</t>
  </si>
  <si>
    <t>0062335</t>
  </si>
  <si>
    <t>PODLOŽKA PEVNÁ POD SEDAČKY JAY</t>
  </si>
  <si>
    <t>0081813</t>
  </si>
  <si>
    <t>KRYTÍ PĚNOVÉ POLYMEM SHAPES OVAL 8023</t>
  </si>
  <si>
    <t>5X7,6CM,OVÁLNÉ,AKTIVNÍ ČÁST 2,5X5CM,ADHEZIVNÍ,20KS</t>
  </si>
  <si>
    <t>760,00</t>
  </si>
  <si>
    <t>0062162</t>
  </si>
  <si>
    <t>OPĚRKY BOČNÍ PÁNEVNÍ DĚTSKÉ 5CM</t>
  </si>
  <si>
    <t>0062161</t>
  </si>
  <si>
    <t>KLÍNY ADDUKČNÍ 2,5CM PÁR</t>
  </si>
  <si>
    <t>0062160</t>
  </si>
  <si>
    <t>ABDUKČNÍ ZVÝŠENÍ 5CM</t>
  </si>
  <si>
    <t>0062159</t>
  </si>
  <si>
    <t>ABDUKČNÍ ZVÝŠENÍ 5CM ÚZKÉ</t>
  </si>
  <si>
    <t>0062158</t>
  </si>
  <si>
    <t>PODLOŽKA KYČELNÍ 2,5CM PRAVÁ NEBO LEVÁ</t>
  </si>
  <si>
    <t>0062157</t>
  </si>
  <si>
    <t>KLÍN PĚNOVÝ K SEDÁKU TVRDÝ</t>
  </si>
  <si>
    <t>0081812</t>
  </si>
  <si>
    <t>KRYTÍ PĚNOVÉ POLYMEM SHAPES OVAL 8053</t>
  </si>
  <si>
    <t>8,9X12,7CM,OVÁLNÉ,AKTIVNÍ ČÁST 5X7,6CM,ADHEZIVNÍ,15KS</t>
  </si>
  <si>
    <t>1695,5</t>
  </si>
  <si>
    <t>0062156</t>
  </si>
  <si>
    <t>KLÍNY ADDUKČNÍ DO SEDAČKY 5CM PÁR</t>
  </si>
  <si>
    <t>0019584</t>
  </si>
  <si>
    <t>8CMX5M,V NATAŽENÉM STAVU,STŘEDNÍ TAH,VOLNĚ V KARTONU,10KS</t>
  </si>
  <si>
    <t>0136313</t>
  </si>
  <si>
    <t>PÁS BEDERNÍ S KOVOVÝMI VÝZTUHAMI AT04503</t>
  </si>
  <si>
    <t>ELASTICKÝ PRODYŠNÝ MATERIÁL,KŘÍŽOVÉ TAHY,6 VELIKOSTÍ</t>
  </si>
  <si>
    <t>0136312</t>
  </si>
  <si>
    <t>PÁS BEDERNÍ S KOVOVÝMI VÝZTUHAMI AT04502</t>
  </si>
  <si>
    <t>PURE C&amp;G 5AX</t>
  </si>
  <si>
    <t>VLOŽNÉ PLENY MOLICARE FORM 6 KAPEK</t>
  </si>
  <si>
    <t>2353ML,32KS</t>
  </si>
  <si>
    <t>0019583</t>
  </si>
  <si>
    <t>6CMX5M,V NATAŽENÉM STAVU,STŘEDNÍ TAH,VOLNĚ V KARTONU,10KS</t>
  </si>
  <si>
    <t>0081111</t>
  </si>
  <si>
    <t>15CMX5M V NATAŽENÉM STAVU,STŘEDNÍ TAH,JEDNOTLIVĚ BALENO,1KS</t>
  </si>
  <si>
    <t>VLOŽNÉ PLENY MOLICARE FORM 8 KAPEK</t>
  </si>
  <si>
    <t>3017ML,32KS</t>
  </si>
  <si>
    <t>PELOTY KYČELNÍ PRODLOUŽENÉ (RC)</t>
  </si>
  <si>
    <t>UCHYCENÍ PRO HRUDNÍ PELOTY ODKLOPNÉ NASTAVITELNÉ</t>
  </si>
  <si>
    <t>UCHYCENÍ PRO HRUDNÍ PELOTY PEVNÉ NASTAVITELNÉ</t>
  </si>
  <si>
    <t>PURE C&amp;G T 2AX</t>
  </si>
  <si>
    <t>BEME LARGE</t>
  </si>
  <si>
    <t>POLOHOVACÍ ZAŘÍZENÍ PRO SED, NEJVĚTŠÍ VELIKOST - NOSNOST 70KG</t>
  </si>
  <si>
    <t>BEME SMALL</t>
  </si>
  <si>
    <t>POLOHOVACÍ ZAŘÍZENÍ PRO SED, NEJMENŠÍ VELIKOST - NOSNOST 35KG</t>
  </si>
  <si>
    <t>ZÁDOVÁ OPĚRKA 3D ANATOMICKÁ (RC)</t>
  </si>
  <si>
    <t>PANEP BASIC - OBINADLO PRUŽNÉ</t>
  </si>
  <si>
    <t>14CMX5M</t>
  </si>
  <si>
    <t>PANEP BASIC - OBINADLO PRUŽNÉ, FIXAČNÍ</t>
  </si>
  <si>
    <t>12CMX4M</t>
  </si>
  <si>
    <t>10CMX4M</t>
  </si>
  <si>
    <t>8CMX4M</t>
  </si>
  <si>
    <t>6CMX4M</t>
  </si>
  <si>
    <t>V1/20-47 MM, MĚKKÝ KONVEXNÍ, BÉŽOVÝ, S OKÉNKEM, STANDARD, 10 KS</t>
  </si>
  <si>
    <t>VLIWAZELL - NESTERILNÍ KOMPRESE, 10 CM X 20 CM</t>
  </si>
  <si>
    <t>VLIWAZELL - STERILNÍ KOMPRESE, 20 CM X 40 CM</t>
  </si>
  <si>
    <t>VLIWAZELL - STERILNÍ KOMPRESE, 20 CM X 20 CM</t>
  </si>
  <si>
    <t>VLIWAZELL - STERILNÍ KOMPRESE, 10 CM X 20 CM</t>
  </si>
  <si>
    <t>SOLVALINE N - NESTERILNÍ KOMPRESE, 20 CM X 30 CM</t>
  </si>
  <si>
    <t>SOLVALINE N - NESTERILNÍ KOMPRESE, 10 CM X 20 CM</t>
  </si>
  <si>
    <t>SOLVALINE N - STERILNÍ SAVÉ KRYTÍ SPECIÁLNÍ, 20 CM X 30 CM</t>
  </si>
  <si>
    <t>OBOUSTRANNĚ POUŽITELNÉ</t>
  </si>
  <si>
    <t>SOLVALINE N - STERILNÍ SPECIÁLNÍ SAVÉ KRYTÍ, 10 CM X 20 CM</t>
  </si>
  <si>
    <t>GAZIN  - STERILNÍ KOMPRESE 10 CM X 20 CM</t>
  </si>
  <si>
    <t>GÁZOVÁ HYDROFILNÍ SKLÁDANÁ KOMPRESE</t>
  </si>
  <si>
    <t>EMBLEMA DURITA</t>
  </si>
  <si>
    <t>ANTIDEKUBITNÍ SEDÁK, VYSOKÉ RIZIKO VZNIKU DEKUBITŮ, SKLÁDANÝ DLE POTŘEB KLIENTA</t>
  </si>
  <si>
    <t>PSP</t>
  </si>
  <si>
    <t>PSP Izoterm s.r.o.</t>
  </si>
  <si>
    <t>EMBLEMA FIGURA</t>
  </si>
  <si>
    <t>ANTIDEKUBITNÍ SEDÁK PRO VYSOKÉ RIZIKO VZNIKU DEKUBITŮ, ANATOMICKÝ, VISCOPĚNA</t>
  </si>
  <si>
    <t>PLANUM RIGOR</t>
  </si>
  <si>
    <t>ANTIDEKUBITNÍ SEDÁK PRO STŘEDNÍ RIZIKO VZNIKU DEKUBITŮ, ROVNÝ, VISCOPĚNA</t>
  </si>
  <si>
    <t>10X10CM, 1KS</t>
  </si>
  <si>
    <t>PÁS BŘIŠNÍ POSTOP; 810</t>
  </si>
  <si>
    <t>VÝŠKA 27 CM, BÍLÝ, JEDNA VELIKOST</t>
  </si>
  <si>
    <t>PÁS BŘIŠNÍ KÝLNÍ; 685</t>
  </si>
  <si>
    <t>VÝŠKA 18 CM, ŠEDÝ, PELOTA, OBVOD 70-150 CM</t>
  </si>
  <si>
    <t>ORTÉZA LUMBOSAKRÁLNÍ VYSOKÁ; 572</t>
  </si>
  <si>
    <t>VÝŠKA 32 CM, TM.ŠEDÁ, NASTAVITELNÁ, OBVOD 80 - 130 CM</t>
  </si>
  <si>
    <t>ORTÉZA LUMBOSAKRÁLNÍ NÍZKÁ; 582</t>
  </si>
  <si>
    <t>VÝŠKA 27 CM, TM. ŠEDÁ, NASTAVITELNÁ, OBVOD 80 - 130 CM</t>
  </si>
  <si>
    <t>ORTÉZA BEDERNÍ S VÝZTUŽÍ ORTHO-E (V. 38 CM); 553</t>
  </si>
  <si>
    <t>ORTÉZA THORACO-LUMBO-SACRÁLNÍ; 554</t>
  </si>
  <si>
    <t>VÝŠKA 60 CM, HLINÍKOVÉ VÝZTUHY, SEMIRIGIDNÍ, ŠEDÝ, OBVOD 65-135 CM</t>
  </si>
  <si>
    <t>ORTÉZA ZÁPĚSTNÍ OTEVÍRATELNÁ; 033</t>
  </si>
  <si>
    <t>TM.MODRÁ, 21 CM, OTEVÍRATELNÁ, OBVOD 13,5-21 CM</t>
  </si>
  <si>
    <t>ORTÉZA LUMBOSAKRÁLNÍ VYSOKÁ S TVAROVATELNÝM PANELEM; 574</t>
  </si>
  <si>
    <t>LIBELLA BACKREST VARIA</t>
  </si>
  <si>
    <t>KOREKČNÍ DVOUDÍLNÁ ZÁDOVÁ OPĚRKA</t>
  </si>
  <si>
    <t>LIBELLA BACKREST MONO</t>
  </si>
  <si>
    <t>JEDNODÍLNÁ KOREKČNÍ ZÁDOVÁ OPĚRKA</t>
  </si>
  <si>
    <t>SUPERABSORPČNÍ KRYTÍ S AKTIVNÍM UHLÍM, 25X35CM, 10KS</t>
  </si>
  <si>
    <t>SUPERABSORPČNÍ KRYTÍ S AKTIVNÍM UHLÍM, 28X48CM, 10KS</t>
  </si>
  <si>
    <t>13440</t>
  </si>
  <si>
    <t>0169571</t>
  </si>
  <si>
    <t>10CMX10CM ABSORPČNÍ KOMPRES Z NETKANÉ TEXTILIE,STERILNÍ,50X2KS</t>
  </si>
  <si>
    <t>SUPERABSORPČNÍ KRYTÍ S AKTIVNÍM UHLÍM, 15X25CM, 10KS</t>
  </si>
  <si>
    <t>0140242</t>
  </si>
  <si>
    <t>JAY J3</t>
  </si>
  <si>
    <t>0140591</t>
  </si>
  <si>
    <t>LEVAMED ACTIVE</t>
  </si>
  <si>
    <t>HLEZENNÍ BANDÁŽ SE STABILIZAČNÍ SOUSTAVOU POPRUHŮ</t>
  </si>
  <si>
    <t>0140592</t>
  </si>
  <si>
    <t>LEVAMED STABILI-TRI</t>
  </si>
  <si>
    <t>MODULÁRNÍ ORTÉZA S TROJÍM ÚČINKEM K FUNKČNÍ LÉČBĚ PORANĚNÍ HLEZNA</t>
  </si>
  <si>
    <t>0140594</t>
  </si>
  <si>
    <t>PROTECT.ANKLE AIR</t>
  </si>
  <si>
    <t>SKOŘEPINOVÁ HLEZENNÍ ORTÉZA</t>
  </si>
  <si>
    <t>0080833</t>
  </si>
  <si>
    <t>OBINADLO PRUŽNÉ HADICOVÉ COVERFLEX FAST VEL.5</t>
  </si>
  <si>
    <t>17,5CMX10M,1KS</t>
  </si>
  <si>
    <t>17500</t>
  </si>
  <si>
    <t>PRODLOUŽENÍ PÁKY BRZDY</t>
  </si>
  <si>
    <t>PŘÍSTROJ CPAP PRISMA20C, S PŘÍSL. A VÝHŘ. ZVLHČOVAČEM, S MOŽNOSTÍ TELEMETRIE</t>
  </si>
  <si>
    <t>PŘÍSTROJ APAP PRISMA20A, S PŘÍSL. A VÝHŘ. ZVLHČOVAČEM, S MOŽNOSTÍ TELEMETRIE</t>
  </si>
  <si>
    <t>PŘÍSTROJ CPAP PRISMA20C, S PŘÍSL. A VÝHŘEVNÝM ZVLHČOVAČEM</t>
  </si>
  <si>
    <t>DINO3</t>
  </si>
  <si>
    <t>PODVOZEK PRO SEDACÍ ORTÉZU</t>
  </si>
  <si>
    <t>SKOŘEPINA PRO PODPORU PATY</t>
  </si>
  <si>
    <t>VYMĚKČENÍ PODPORY PATY</t>
  </si>
  <si>
    <t>DRŽÁK PODPORY RUKY OTOČNÝ</t>
  </si>
  <si>
    <t>ZIMNÍ VYCHÁZKOVÁ-ZIMNÍ KOTNÍČKOVÁ 013V, VEL. 35-41</t>
  </si>
  <si>
    <t>0078922</t>
  </si>
  <si>
    <t>PÁS TĚHOTENSKÝ - TYP 409</t>
  </si>
  <si>
    <t>PÁS TĚHOTENSKÝ, ZAPÍNÁNÍ NA SUCHÝ ZIP, PRODYŠNÝ MATERIÁL</t>
  </si>
  <si>
    <t>0078921</t>
  </si>
  <si>
    <t>PÁS BŘIŠNÍ - TYP 408</t>
  </si>
  <si>
    <t>PÁS BŘIŠNÍ, PRODYŠNÝ MATERIÁL</t>
  </si>
  <si>
    <t>FUGUE 20 BTE P</t>
  </si>
  <si>
    <t>ZÁVĚSNÉ 18 K.</t>
  </si>
  <si>
    <t>0085483</t>
  </si>
  <si>
    <t>PROUŽKY DIAGNOSTICKÉ SD-CHECK GOLD (PRO ZP KÓD 0085482)</t>
  </si>
  <si>
    <t>0085759</t>
  </si>
  <si>
    <t>PROUŽKY DIAGNOSTICKÉ SD CODEFREE PLUS (PRO ZP KÓD 0085758 A 0142802)</t>
  </si>
  <si>
    <t>0171276</t>
  </si>
  <si>
    <t>PROUŽKY DIAGNOSTICKÉ SD GLUCONAVII NFC (PRO ZP KÓD 0171277)</t>
  </si>
  <si>
    <t>0085482</t>
  </si>
  <si>
    <t>GLUKOMETR SD CHECK GOLD - SET</t>
  </si>
  <si>
    <t>INZULÍNOVÝ REŽIM (PŘÍSTROJ,AUTOLANCETA,10KS JEHEL)</t>
  </si>
  <si>
    <t>0142802</t>
  </si>
  <si>
    <t>GLUKOMETR SD CODEFREE PLUS - SET</t>
  </si>
  <si>
    <t>INZULÍNOVÝ REŽIM (PŘÍSTROJ, AUTOLANCETA, 10KS JEHEL)</t>
  </si>
  <si>
    <t>0171277</t>
  </si>
  <si>
    <t>GLUKOMETR SD GLUCONAVII NFC -SET</t>
  </si>
  <si>
    <t>ORTÉZA KOLENNÍ RIGIDNÍ 20° 005J</t>
  </si>
  <si>
    <t>005J</t>
  </si>
  <si>
    <t>0140346</t>
  </si>
  <si>
    <t>KRČNÍ LÍMEC MĚKKÝ S VÝZTUHOU 061</t>
  </si>
  <si>
    <t>061</t>
  </si>
  <si>
    <t>KRČNÍ LÍMEC MĚKKÝ 060</t>
  </si>
  <si>
    <t>060</t>
  </si>
  <si>
    <t>0080971</t>
  </si>
  <si>
    <t>OBINADLO PRUŽNÉ HADICOVÉ COVERFLEX FAST VEL.4</t>
  </si>
  <si>
    <t>10,7CMX10M,1KS</t>
  </si>
  <si>
    <t>10700</t>
  </si>
  <si>
    <t>ORTÉZA HLEZNA S PLASTOVÝMI DLAHAMI PAN 8.14</t>
  </si>
  <si>
    <t>PATNÍ PÁSEK</t>
  </si>
  <si>
    <t>BERLE PODPAŽNÍ DURALOVÁ BLISS</t>
  </si>
  <si>
    <t>VELIKOST DĚTSKÁ, STŘEDNÍ A DLOUHÁ, NOSNOST 158 KG</t>
  </si>
  <si>
    <t>WELLION SENSOR - TRANSMITTER</t>
  </si>
  <si>
    <t>SYSTÉM PRO KONTINUÁLNÍ MĚŘENÍ GLUKÓZY - TRANSMITTER</t>
  </si>
  <si>
    <t>WELLION SENSOR - SENZOR</t>
  </si>
  <si>
    <t>SYSTÉM PRO KONTINUÁLNÍ MĚŘENÍ GLUKÓZY - SENZOR 10DENNÍ</t>
  </si>
  <si>
    <t>ABENA SLIP FLEXI FIT PREMIUM L-XL2</t>
  </si>
  <si>
    <t>KALHOTKY ABSORPČNÍ, PRODYŠNÉ, BOKY 110-170CM, 2900ML, 22KS</t>
  </si>
  <si>
    <t>ABENA SLIP FLEXI FIT PREMIUM L-XL3</t>
  </si>
  <si>
    <t>KALHOTKY ABSORPČNÍ, PRODYŠNÉ, BOKY 110-170CM, 3200ML, 20KS</t>
  </si>
  <si>
    <t>ABENA SLIP FLEXI FIT PREMIUM L-XL4</t>
  </si>
  <si>
    <t>KALHOTKY ABSORPČNÍ, PRODYŠNÉ, BOKY 110-170CM, 3800ML, 18KS</t>
  </si>
  <si>
    <t>ABENA SLIP FLEXI FIT PREMIUM L-XL1</t>
  </si>
  <si>
    <t>KALHOTKY ABSORPČNÍ, PRODYŠNÉ, BOKY 110-170CM, 2300ML, 25KS</t>
  </si>
  <si>
    <t>ABENA SLIP FLEXI FIT PREMIUM M-L4</t>
  </si>
  <si>
    <t>KALHOTKY ABSORPČNÍ, PRODYŠNÉ, BOKY 70-120CM, 3400ML, 21KS</t>
  </si>
  <si>
    <t>0136311</t>
  </si>
  <si>
    <t>ORTÉZA ZAD VYSOKÁ AT04501</t>
  </si>
  <si>
    <t>VYSOKÉ KOV.DLAHY,ELAST.PRODYŠNÝ MAT.,5 VEL.,PRO OBLAST KŘÍŽOVOU,BEDERNÍ A HRUDNÍ</t>
  </si>
  <si>
    <t>0019580</t>
  </si>
  <si>
    <t>12CMX5M V NATAŽENÉM STAVU,STŘEDNÍ TAH,JEDNOTLIVĚ BALENO,1KS</t>
  </si>
  <si>
    <t>0019579</t>
  </si>
  <si>
    <t>10CMX5M V NATAŽENÉM STAVU,STŘEDNÍ TAH,JEDNOTLIVĚ BALENO,1KS</t>
  </si>
  <si>
    <t>0019578</t>
  </si>
  <si>
    <t>8CMX5M V NATAŽENÉM STAVU,STŘEDNÍ TAH,JEDNOTLIVĚ BALENO,1KS</t>
  </si>
  <si>
    <t>0019577</t>
  </si>
  <si>
    <t>6CMX5M V NATAŽENÉM STAVU,STŘEDNÍ TAH,JEDNOTLIVĚ BALENO,1KS</t>
  </si>
  <si>
    <t>0082197</t>
  </si>
  <si>
    <t>OBINADLO ELASTICKÉ ROSIDAL K,12CMX5M</t>
  </si>
  <si>
    <t>KOMPRESIVNÍ S KRÁTKÝM TAHEM,22203,1KS</t>
  </si>
  <si>
    <t>0082196</t>
  </si>
  <si>
    <t>OBINADLO ELASTICKÉ ROSIDAL K,10CMX5M</t>
  </si>
  <si>
    <t>KOMPRESIVNÍ S KRÁTKÝM TAHEM,22202,1KS</t>
  </si>
  <si>
    <t>0082195</t>
  </si>
  <si>
    <t>OBINADLO ELASTICKÉ ROSIDAL K,8CMX5M</t>
  </si>
  <si>
    <t>KOMPRESIVNÍ S KRÁTKÝM TAHEM,22201,1KS</t>
  </si>
  <si>
    <t>0082194</t>
  </si>
  <si>
    <t>OBINADLO ELASTICKÉ ROSIDAL K,6CMX5M</t>
  </si>
  <si>
    <t>KOMPRESIVNÍ S KRÁTKÝM TAHEM,22200,1KS</t>
  </si>
  <si>
    <t>0081041</t>
  </si>
  <si>
    <t>OBINADLO ELASTICKÉ LENKIDEAL</t>
  </si>
  <si>
    <t>15CMX5M,V NATAŽENÉM STAVU,KRÁTKY TAH,1KS</t>
  </si>
  <si>
    <t>0081040</t>
  </si>
  <si>
    <t>12CMX5M,V NATAŽENÉM STAVU,KRÁTKÝ TAH,1KS</t>
  </si>
  <si>
    <t>0081039</t>
  </si>
  <si>
    <t>10CMX5M,V NATAŽENÉM STAVU,KRÁTKÝ TAH,1KS</t>
  </si>
  <si>
    <t>0081038</t>
  </si>
  <si>
    <t>8CMX5M,V NATAŽENÉM STAVU,KRÁTKÝ TAH,1KS</t>
  </si>
  <si>
    <t>0081037</t>
  </si>
  <si>
    <t>6CMX5M,V NATAŽENÉM STAVU,KRÁTKÝ TAH,1KS</t>
  </si>
  <si>
    <t>0082159</t>
  </si>
  <si>
    <t>12CMX4M,TKANÝ OKRAJ,20KS</t>
  </si>
  <si>
    <t>0082158</t>
  </si>
  <si>
    <t>10CMX4M,TKANÝ OKRAJ,20KS</t>
  </si>
  <si>
    <t>MAXI XS/S, KALHOTKY ABSORPČNÍ ZALEPOVACÍ, SAVOST 1900ML, 30KS</t>
  </si>
  <si>
    <t>GEMINO 60 /M</t>
  </si>
  <si>
    <t>CHODÍTKO ČTYŘKOLOVÉ ODLEHČENÉ 8,5 KG, PÁS, KOŠÍK, DRŽÁK, BRZDY S ARETACÍ OUTDOOR</t>
  </si>
  <si>
    <t>MAXI L/XL, KALHOTKY ABSORPČNÍ ZALEPOVACÍ, SAVOST 3100ML, 30KS</t>
  </si>
  <si>
    <t>GEMINO 30 /M /S</t>
  </si>
  <si>
    <t>CHODÍTKO ČTYŘKOLOVÉ ODLEHČENÉ 7,4 KG, PÁS, KOŠÍK, DRŽÁK, BRZDY S ARETACÍ BAREVNÉ</t>
  </si>
  <si>
    <t>GEMINO 30 /M CARBON</t>
  </si>
  <si>
    <t>CHODÍTKO ČTYŘKOLOVÉ KARBONOVÉ 5,9 KG, PÁS, KOŠÍK,  DRŽÁK, BRZDY S ARETACÍ</t>
  </si>
  <si>
    <t>SUPER M, KALHOTKY ABSORPČNÍ ZALEPOVACÍ, SAVOST 2500ML, 30KS</t>
  </si>
  <si>
    <t>GEMINO 20 /M /S</t>
  </si>
  <si>
    <t>CHODÍTKO ČTYŘKOLOVÉ ODLEHČENÉ 7,3 KG, PÁS, KOŠÍK, DRŽÁK, BRZDY S ARETACÍ</t>
  </si>
  <si>
    <t>PLUS XS/S, KALHOTKY ABSORPČNÍ ZALEPOVACÍ, SAVOST 1500ML, 30KS</t>
  </si>
  <si>
    <t>ZDRAVOTNÍ KOČÁREK KIMBA CROSS, VEL.2</t>
  </si>
  <si>
    <t>OCHRANNÁ PŘILBA DĚTSKÁ S ANATOMICKÝM TVAREM A S OCHRANOU ZÁTYLKU, VEL. MIDI-MAXI</t>
  </si>
  <si>
    <t>MAXI PLUS M, KALHOTKY ABSORPČNÍ ZALEPOVACÍ, SAVOST 3000ML, 30KS</t>
  </si>
  <si>
    <t>PLUS M, KALHOTKY ABSORPČNÍ ZALEPOVACÍ, SAVOST 1900ML,  30KS</t>
  </si>
  <si>
    <t>REPOSE 45CM CUSHION PUMP AND PU COVER EU</t>
  </si>
  <si>
    <t>ANTIDEKUBITNÍ SEDÁK VČETNĚ POTAHU – 6231110</t>
  </si>
  <si>
    <t>A65</t>
  </si>
  <si>
    <t>ULTINA INDIVIDUAL ONE</t>
  </si>
  <si>
    <t>ULTRALEHKÝ AKTIVNÍ VOZÍK, PEVNÝ RÁM, Š. 18-55 CM, NOSNOST 125KG</t>
  </si>
  <si>
    <t>ULTINA INDIVIDUAL PLUS</t>
  </si>
  <si>
    <t>REPOSE FLEX – EXTRA SMALL</t>
  </si>
  <si>
    <t>ANTIDEKUBITNÍ KOLENNÍ PODLOŽKA – EXTRA MALÁ – 6750000</t>
  </si>
  <si>
    <t>REPOSE FLEX – SMALL</t>
  </si>
  <si>
    <t>ANTIDEKUBITNÍ KOLENNÍ PODLOŽKA – MALÁ – 6750001</t>
  </si>
  <si>
    <t>REPOSE WEDGE AND PUMP</t>
  </si>
  <si>
    <t>ANTIDEKUBITNÍ KLÍN POD NOHU – 6711100</t>
  </si>
  <si>
    <t>REPOSE SOLE PROTECTOR AND PUMP</t>
  </si>
  <si>
    <t>ANTIDEKUBITNÍ CHRÁNIČ CHODIDLA – 6930001</t>
  </si>
  <si>
    <t>REPOSE FLEX  - STANDARD</t>
  </si>
  <si>
    <t>ANTIDEKUBITNÍ KOLENNÍ PODLOŽKA – STANDARD – 6750002</t>
  </si>
  <si>
    <t>REPOSE FOOTPROTECTOR PLUS</t>
  </si>
  <si>
    <t>ANTIDEKUBITNÍ CHRÁNIČ NOHOU A PATY  - STANDARD – 6511100</t>
  </si>
  <si>
    <t>REPOSE SMALL FOOTPROTECTOR PLUS</t>
  </si>
  <si>
    <t>ANTIDEKUBITNÍ CHRÁNIČ NOHOU A PATY  - MALÝ – 6541100</t>
  </si>
  <si>
    <t>LOKETNÍ ORTÉZA SE SILIKONOVÝMI PELOTAMI AT53043</t>
  </si>
  <si>
    <t>SE SILIKONOVÝMI PELOTAMI, 4 VELIKOSTI</t>
  </si>
  <si>
    <t>REPOSE EXTRA SMALL FOOTPROTECTOR PLUS</t>
  </si>
  <si>
    <t>ANTIDEKUBITNÍ CHRÁNIČ NOHOU A PATY  - EXTRA MALÝ – 6551100</t>
  </si>
  <si>
    <t>BREEZY RUBIX2 XL</t>
  </si>
  <si>
    <t>MECHANICKÝ VOZÍK ODLEHČENÝ NADMĚRNÝ, NOSNOST 160 KG, ŠÍŘE 52,56,60 CM</t>
  </si>
  <si>
    <t>PERONEÁLNÍ PÁSKA  - 722</t>
  </si>
  <si>
    <t>LIVIO 1000 BTE R</t>
  </si>
  <si>
    <t>LIVIO 1000</t>
  </si>
  <si>
    <t>PHONAK SKY M70-PR</t>
  </si>
  <si>
    <t>PHONAK SKY M50-PR</t>
  </si>
  <si>
    <t>REKTÁLNÍ POLŠTÁŘ</t>
  </si>
  <si>
    <t>POTAH 100% BAVLNA, VÝPLŇ POLYPROPYLENOVÝ GRANULÁT, 40X40CM</t>
  </si>
  <si>
    <t>DANSAC TRE SEAL 30/57 MM</t>
  </si>
  <si>
    <t>KROUŽEK,30/57MM,30KS,071-30</t>
  </si>
  <si>
    <t>DANSAC TRE SEAL 18/48 MM</t>
  </si>
  <si>
    <t>KROUŽEK,18/48MM, OTVOR UPROSTŘED,10KS,072-48</t>
  </si>
  <si>
    <t>PHONAK AUDÉO B70-312</t>
  </si>
  <si>
    <t>PHONAK AUDÉO B70-10</t>
  </si>
  <si>
    <t>KALHOTKY NATAHOVACÍ MOLICARE PREMIUM MEN PANTS 7KAP L</t>
  </si>
  <si>
    <t>BOKY 100-150CM,1412ML, 7 KS</t>
  </si>
  <si>
    <t>TENA SLIP PLUS XL</t>
  </si>
  <si>
    <t>KALHOTKY ABSORPČNÍ ZALEPOVACÍ,BOKY 120-160CM,2550ML,30KS</t>
  </si>
  <si>
    <t>KOVOVÁ JEHLA, DÉLKA JEHLY 4,5 MM, DÉLKA HADIČKY 70 CM</t>
  </si>
  <si>
    <t>KOVOVÁ JEHLA, DÉLKA JEHLY 4,5 MM, DÉLKA HADIČKY 10 CM</t>
  </si>
  <si>
    <t>VLOŽNÉ PLENY MOLICARE FORM 5 KAPEK</t>
  </si>
  <si>
    <t>1661ML,32KS</t>
  </si>
  <si>
    <t>VLOŽNÉ PLENY MOLICARE FORM 4 KAPKY</t>
  </si>
  <si>
    <t>1492ML,32KS</t>
  </si>
  <si>
    <t>STYLETTO 5AX</t>
  </si>
  <si>
    <t>SLUCHADLO ZÁVĚSNÉ DIG. 32 KANÁLOVÉ S REPRODUKTORKEM VE ZVUKOVODU NABÍJECÍ ČLÁNEK</t>
  </si>
  <si>
    <t>SUPER XL, KALHOTKY ABSORPČNÍ NATAHOVACÍ, SAVOST 2200ML, 15KS</t>
  </si>
  <si>
    <t>SLIM MAXI, VLOŽKY ABSORPČNÍ, PRO ŽENY, SAVOST 730ML 30KS</t>
  </si>
  <si>
    <t>SLIM EXTRA, VLOŽKY ABSORPČNÍ, PRO ŽENY, SAVOST 520ML 30KS</t>
  </si>
  <si>
    <t>SLIM NORMAL, VLOŽKY ABSORPČNÍ, PRO ŽENY, SAVOST 320ML, 30KS</t>
  </si>
  <si>
    <t>NORMAL S, KALHOTKY ABSORPČNÍ NATAHOVACÍ, SAVOST 1300ML,15KS</t>
  </si>
  <si>
    <t>ULTRA MINI, VLOŽKY ABSORPČNÍ, PRO ŽENY, SAVOST 100ML 30KS</t>
  </si>
  <si>
    <t>NORMAL M, KALHOTKY ABSORPČNÍ NATAHOVACÍ, 1300ML, 15KS</t>
  </si>
  <si>
    <t>SLIM MINI, VLOŽKY ABSORPČNÍ, PRO ŽENY, SAVOST 200ML 30KS</t>
  </si>
  <si>
    <t>NORMAL L, KALHOTKY ABSORPČNÍ NATAHOVACÍ, SAVOST 1300 ML, 15KS</t>
  </si>
  <si>
    <t>PLUS S, KALHOTKY ABSORPČNÍ NATAHOVACÍ, SAVOST 1700ML, 15KS</t>
  </si>
  <si>
    <t>NORMAL XL, KALHOTKY ABSORPČNÍ NATAHOVACÍ, SAVOST 1300ML, 15KS</t>
  </si>
  <si>
    <t>PLUS M, KALHOTKY ABSORPČNÍ NATAHOVACÍ, SAVOST 1700ML, 15KS</t>
  </si>
  <si>
    <t>PLUS XL, KALHOTKY ABSORPČNÍ NATAHOVACÍ, SAVOST 1700ML, 15KS</t>
  </si>
  <si>
    <t>PLUS L, KALHOTKY ABSORPČNÍ NATAHOVACÍ, SAVOST 1700ML, 15KS</t>
  </si>
  <si>
    <t>4000140</t>
  </si>
  <si>
    <t>PROTÉZA OČNÍ SKLENĚNÁ NA ZAKÁZKU</t>
  </si>
  <si>
    <t>2 KS / 1 ROK</t>
  </si>
  <si>
    <t>11.1.1</t>
  </si>
  <si>
    <t>4000141</t>
  </si>
  <si>
    <t>PROTÉZA OČNÍ AKRYLÁTOVÁ NA ZAKÁZKU</t>
  </si>
  <si>
    <t>11.1.2</t>
  </si>
  <si>
    <t>4000147</t>
  </si>
  <si>
    <t>4200100</t>
  </si>
  <si>
    <t>4200101</t>
  </si>
  <si>
    <t>4200102</t>
  </si>
  <si>
    <t>1D UZAVŘENÝ SÁČEK, NEUTRÁLNÍ ŠEDÝ, XL, 10-70, 18370</t>
  </si>
  <si>
    <t>1D UZAVŘENÝ SÁČEK, NEUTRÁLNÍ ŠEDÝ, XXL, 10-100, 18372</t>
  </si>
  <si>
    <t>KALHOTKY NATAHOVACÍ MOLICARE PREMIUM MEN PANTS 5KAP L</t>
  </si>
  <si>
    <t>BOKY 100-150CM,850ML, 7 KS</t>
  </si>
  <si>
    <t>STOMOCUR SAFE TRANSPARENT</t>
  </si>
  <si>
    <t>SÁČEK UROSTOMICKÝ 1D, 10 MM - 60 MM</t>
  </si>
  <si>
    <t>STOMOCUR SAFE CLIC TRANSPARENT</t>
  </si>
  <si>
    <t>SÁČEK UROSTOMICKÝ  2D,57 MM</t>
  </si>
  <si>
    <t>ORTÉZA BEDERNÍ S KOVOVÝMI VÝZTUHAMI LEMBOMOVE PRO AT53054</t>
  </si>
  <si>
    <t>ORTÉZA BEDERNÍ S KOVOVÝMI VÝZTUHAMI LEMBOMOVE DUO AT53053</t>
  </si>
  <si>
    <t>ORTÉZA BEDERNÍ S KOVOVÝMI VÝZTUHAMI LEMBOMOVE BASIC AT53052</t>
  </si>
  <si>
    <t>HEAVY DUTY</t>
  </si>
  <si>
    <t>ZESÍLENÝ MECHANICKÝ VOZÍK,ŠÍŘE SEDU 56CM,NOSNOST182KG</t>
  </si>
  <si>
    <t>INHALÁTOR ULTRAZVUKOVÝ CELIMED U-615</t>
  </si>
  <si>
    <t>MODEL NB-152U S PŘÍSLUŠENSTVÍM</t>
  </si>
  <si>
    <t>HON</t>
  </si>
  <si>
    <t>Celimed s.r.o.</t>
  </si>
  <si>
    <t>PHONAK AUDÉO B50-13</t>
  </si>
  <si>
    <t>PHONAK AUDÉO B50-312</t>
  </si>
  <si>
    <t>PHONAK AUDÉO B50-10</t>
  </si>
  <si>
    <t>PHONAK AUDÉO B30-312T</t>
  </si>
  <si>
    <t>PHONAK AUDÉO B30-10</t>
  </si>
  <si>
    <t>PHONAK VIRTO B90-</t>
  </si>
  <si>
    <t>PHONAK BOLERO B90-SP</t>
  </si>
  <si>
    <t>PHONAK BOLERO B90-P</t>
  </si>
  <si>
    <t>PHONAK BOLERO B90-M</t>
  </si>
  <si>
    <t>0142818</t>
  </si>
  <si>
    <t>SETY INF. KOVOVÉ TRUSTEEL 8MM/80CM 10 KS</t>
  </si>
  <si>
    <t>MIRAGE FX FOR HER</t>
  </si>
  <si>
    <t>VOZÍK ELEKTRICKÝ - TURIOS</t>
  </si>
  <si>
    <t>VARIABILNÍ EL. VOZÍK,NOSNOST 130KG ,Š.SEDU 39-51CM</t>
  </si>
  <si>
    <t>VOZÍK MECHANICKÝ - V100XL</t>
  </si>
  <si>
    <t>MECH.VOZÍK SKLÁDACÍ,NOSNOST 170KG,Š.SEDU 53-60CM,VÝŠKOVĚ STAVITELNÝ</t>
  </si>
  <si>
    <t>VOZÍK MECHANICKÝ - D100</t>
  </si>
  <si>
    <t>Š.SEDU 38-52 CM, ADAPTÉR TĚŽIŠTĚ, NOSNOST 130KG,VÝŠKOVĚ NASTAVITELNÝ</t>
  </si>
  <si>
    <t>ASKINA® SCAR REPAIR</t>
  </si>
  <si>
    <t>SILIKONOVÁ NÁPLAST NA JIZVY S HOJIVÝM ÚČINKEM, 5X7,5 CM, 5 KS</t>
  </si>
  <si>
    <t>KALHOTKY ABSORPČNÍ ATTENDS LADY DISCREET 3 LARGE</t>
  </si>
  <si>
    <t>BOKY 100-140CM,973ML,10KS</t>
  </si>
  <si>
    <t>REA CLEMATIS PRO E-TILT MULTIFUNKČNÍ VOZÍK</t>
  </si>
  <si>
    <t>ELEKTRICKÉ POLOH.SEDU+ZAD,BUBN.BRZDY,OPĚRA HLAVY,POLOH.PODN.Š.39-50CM,NOSN.135KG</t>
  </si>
  <si>
    <t>KALHOTKY ABSORPČNÍ ATTENDS LADY DISCREET 3 MEDIUM</t>
  </si>
  <si>
    <t>BOKY 80-110CM,946ML,10KS</t>
  </si>
  <si>
    <t>ORTÉZA HLEZENNÍ STABILIZAČNÍ AT53049</t>
  </si>
  <si>
    <t>BOČNÍ DLAHY, STAHUJÍCÍ PÁS, 3 VELIKOSTI</t>
  </si>
  <si>
    <t>KALHOTKY ABSORPČNÍ ATTENDS MEN 3 MEDIUM</t>
  </si>
  <si>
    <t>BOKY 80-110CM,939ML,10KS</t>
  </si>
  <si>
    <t>ORTÉZA HLEZENNÍ STABILIZAČNÍ AT53037</t>
  </si>
  <si>
    <t>REKTÁLNÍ POLŠTÁŘ NA SEZENÍ</t>
  </si>
  <si>
    <t>POTAH 100% BAVLNA, VÝPLŇ POLYPROPYLENOVÝ GRANULÁT, 40X42CM</t>
  </si>
  <si>
    <t>REKTÁLNÍ POLŠTÁŘ NA LEŽENÍ</t>
  </si>
  <si>
    <t>POTAH 100% BAVLNA, VÝPLŇ POLYPROPYLENOVÝ GRANULÁT, 60X65CM</t>
  </si>
  <si>
    <t>DREAMSTATION 2 ADVANCED AUTO CPAP</t>
  </si>
  <si>
    <t>WITH HUMIDIFIER, BLUETOOTH MODEM</t>
  </si>
  <si>
    <t>DREAMSTATION 2 ADVANCED CPAP</t>
  </si>
  <si>
    <t>BERLE FRANCOUZSKÁ PŘEDLOKETNÍ SPECIÁLNÍ PREMIUM</t>
  </si>
  <si>
    <t>ZETUVIT PLUS SILICONE</t>
  </si>
  <si>
    <t>8X8CM,10KS</t>
  </si>
  <si>
    <t>ZÁVES MOBIAK TOALETNÍ</t>
  </si>
  <si>
    <t>ZÁVĚS KE ZVEDÁKŮM TOALETNÍ, NOSNOST 275KG</t>
  </si>
  <si>
    <t>ZÁVES MOBIAK STANDARD</t>
  </si>
  <si>
    <t>ZÁVĚS KE ZVEDÁKŮM STANDARDNÍ, NOSNOST 275KG</t>
  </si>
  <si>
    <t>ZÁVES MOBIAK COMFORT</t>
  </si>
  <si>
    <t>ZÁVĚS KE ZVEDÁKŮM COMFORT S OPOROU HLAVY, NOSNOST 275KG</t>
  </si>
  <si>
    <t>SPREJ NA RÁNY ASPIROX</t>
  </si>
  <si>
    <t>500 ML</t>
  </si>
  <si>
    <t>ZETUVIT PLUS SILICONE BORDER</t>
  </si>
  <si>
    <t>15X25CM,10KS</t>
  </si>
  <si>
    <t>VYSÍLAČ GLUNOVO P3</t>
  </si>
  <si>
    <t>BEZKALIBRAČNÍ VARIANTA</t>
  </si>
  <si>
    <t>GLYKEMICKÝ SENZOR GLUNOVO P3</t>
  </si>
  <si>
    <t>BEZKALIBRAČNÍ VARIANTA - 2KS V BALENÍ</t>
  </si>
  <si>
    <t>17,5X17,5CM,10KS</t>
  </si>
  <si>
    <t>SÁČEK KOLOSTOMICKÝ 1D, V2,20 MM - 47 MM</t>
  </si>
  <si>
    <t>SKLÁDACÍ, SKLOPNÁ ZÁDA, 2BOD.PÁS, VEL. SM45, NOSNOST DO 75 KG</t>
  </si>
  <si>
    <t>ZVUKOVODOVÉ SLUCHADLO ANTICER</t>
  </si>
  <si>
    <t>KAPSY ABSORPČNÍ PRO MUŽE ATTENDS MEN 2</t>
  </si>
  <si>
    <t>271ML,15KS</t>
  </si>
  <si>
    <t>URGOTUL KRYTÍ LIPIDOKOLOIDNÍ, KONTAKTNÍ, MŘÍŽKA</t>
  </si>
  <si>
    <t>LIBELLA SEAT MONO</t>
  </si>
  <si>
    <t>ANTIDEKUBITNÍ SEDACÍ PODLOŽKA PRO NÍZKÉ RIZIKO VZNIKU DEKUBITŮ, NOSNOST 110 KG</t>
  </si>
  <si>
    <t>URGOCLEAN ROPE LONGETA S POLYABSORPČNÍMI VLÁKNY A STERILNÍ SONDOU</t>
  </si>
  <si>
    <t>40CMX5CM,PRO HLUBOKÉ RÁNY, VYSOCE ABSORPČNÍ A ČISTÍCÍ EFEKT, SE SONDOU,5KS</t>
  </si>
  <si>
    <t>URGOSTART PLUS PAD KRYTÍ ABSORPČNÍ, LIPIDOKOLOIDNÍ S NOSF FAKTOREM</t>
  </si>
  <si>
    <t>15CMX20CM,10KS</t>
  </si>
  <si>
    <t>URGOSTART PLUS PAD KRYTÍ ABSORPČNÍ,LIPIDOKOLOIDNÍ, S NOSF FAKTOREM</t>
  </si>
  <si>
    <t>SCHÜLKE WOUND PAD</t>
  </si>
  <si>
    <t>MODRÝ, 6,25 CM X 4 CM X 2 CM, 10 KS</t>
  </si>
  <si>
    <t>A82</t>
  </si>
  <si>
    <t>ROHO HYBRID SELECT CUSHION</t>
  </si>
  <si>
    <t>SEDACÍ POLŠTÁŘ,ANTIDEKUBITNÍ KOMBINOVANÝ,S POVLAKEM,NOSNOST 227 KG,RŮZNÉ ROZMĚRY</t>
  </si>
  <si>
    <t>URGOSTART PLUS BORDER KRYTÍ ADHEZIVNÍ, PĚNOVÉ ,LIPIDOKOLOIDNÍ</t>
  </si>
  <si>
    <t>12CMX12CM,10KS</t>
  </si>
  <si>
    <t>EMYS DEEPCONTOUR 5V</t>
  </si>
  <si>
    <t>RIGIDNÍ ORTÉZA 010D</t>
  </si>
  <si>
    <t>EMYS CONTOUR 4V</t>
  </si>
  <si>
    <t>EMYS CONTOUR 3V</t>
  </si>
  <si>
    <t>EMYS CONTOUR 5V</t>
  </si>
  <si>
    <t>KÝLNÍ PRÁDLO SERVOCLIN VYSOKÉ; 609</t>
  </si>
  <si>
    <t>BÍLÉ, ŠEDÉ, PÁNSKÉ, 2 KS PELOT (LEVÁ, PRAVÁ) V SETU S BALENÍM</t>
  </si>
  <si>
    <t>KÝLNÍ PÁS NÍZKÝ; 623</t>
  </si>
  <si>
    <t>KÝLNÍ PRÁDLO SERVOCLIN NÍZKÉ; 610</t>
  </si>
  <si>
    <t>ORTÉZA LUMBOSAKRÁLNÍ NÍZKÁ S TVAROVATELNÝM PANELEM; 584</t>
  </si>
  <si>
    <t>ASKINA® DERM LITE</t>
  </si>
  <si>
    <t>PRŮHLEDNÉ KRYTÍ NA RÁNU, 15X20 CM, 10 KS</t>
  </si>
  <si>
    <t>PRŮHLEDNÉ KRYTÍ NA RÁNU, 10X12 CM, 10 KS</t>
  </si>
  <si>
    <t>PRŮHLEDNÉ KRYTÍ NA RÁNU, 6X7 CM, 10 KS</t>
  </si>
  <si>
    <t>SILIKONOVÁ NÁPLAST NA JIZVY S HOJIVÝM ÚČINKEM, 10X18 CM, 5 KS</t>
  </si>
  <si>
    <t>VOZÍK MECHANICKÝ - JAZZ S50</t>
  </si>
  <si>
    <t>MECH.VOZÍK SKLÁDACÍ,Š.SEDU 39-50 CM , NOSNOST 130 KG</t>
  </si>
  <si>
    <t>PRŮHLEDNÉ KRYTÍ NA RÁNU, 10X12 CM, 50 KS</t>
  </si>
  <si>
    <t>0135554</t>
  </si>
  <si>
    <t>D200 B69</t>
  </si>
  <si>
    <t>MECH.VOZÍK ODLEHČENÝ,SKLÁDACÍ,Š.SEDU: 38-52CM ,BRZDY PRO DOPROVOD, PODSEDÁK</t>
  </si>
  <si>
    <t>0142820</t>
  </si>
  <si>
    <t>SETY INF. KOVOVÉ TRUSTEEL 6MM/80CM 10 KS</t>
  </si>
  <si>
    <t>0142819</t>
  </si>
  <si>
    <t>SETY INF. KOVOVÉ TRUSTEEL 8MM/60CM 10 KS</t>
  </si>
  <si>
    <t>MUSE IQ I1200 ITC</t>
  </si>
  <si>
    <t>0140262</t>
  </si>
  <si>
    <t>NÁVLEK PAHÝLOVÝ PRONA KOMFORT BERCOVÝ OCHRANNÝ</t>
  </si>
  <si>
    <t>P-PRONA KMF1-1, 35X30-46; P-PRONA KMF1-2, 45X30-46; P-PRONA KMF1-3, 55X30-46</t>
  </si>
  <si>
    <t>0140263</t>
  </si>
  <si>
    <t>NÁVLEK PAHÝLOVÝ PRONA KOMFORT BERCOVÝ S KROUŽKEM</t>
  </si>
  <si>
    <t>P-PRONA KMF3-1, 35X30-46; P-PRONA KMF3-2, 45X30-46; P-PRONA KMF3-3, 55X30-46</t>
  </si>
  <si>
    <t>0142816</t>
  </si>
  <si>
    <t>SETY INF. TEFLONOVÉ VARISOFT 30 17MM/110CM 10 KS</t>
  </si>
  <si>
    <t>0142814</t>
  </si>
  <si>
    <t>SETY INF. TEFLONOVÉ VARISOFT 30 17MM/60CM 10 KS</t>
  </si>
  <si>
    <t>0085643</t>
  </si>
  <si>
    <t>0063890</t>
  </si>
  <si>
    <t>NÁVLEK PAHÝLOVÝ PRONA KLIMATEX, VEL. 12, KAT. 1</t>
  </si>
  <si>
    <t>P-PRONA KLX1-12, ROZMĚR 27 X 80</t>
  </si>
  <si>
    <t>0142812</t>
  </si>
  <si>
    <t>SETY INF. TEFLONOVÉ VARISOFT 30 13MM/80CM 10 KS</t>
  </si>
  <si>
    <t>0063889</t>
  </si>
  <si>
    <t>NÁVLEK PAHÝLOVÝ PRONA KLIMATEX, VEL. 11, KAT. 1</t>
  </si>
  <si>
    <t>P-PRONA KLX1-11, ROZMĚR 21 X 80</t>
  </si>
  <si>
    <t>0085168</t>
  </si>
  <si>
    <t>MINIMED SILHOUETTE</t>
  </si>
  <si>
    <t>SET INF.SILHOUETTE,TEFLONOVÁ KANYLA,60CM,17MM,10KS KOMPLETNÍCH SETŮ</t>
  </si>
  <si>
    <t>0063888</t>
  </si>
  <si>
    <t>NÁVLEK PAHÝLOVÝ PRONA KLIMATEX, VEL. 10, KAT. 1</t>
  </si>
  <si>
    <t>P-PRONA KLX1-10, ROZMĚR 21 X 70</t>
  </si>
  <si>
    <t>0063887</t>
  </si>
  <si>
    <t>NÁVLEK PAHÝLOVÝ PRONA KLIMATEX, VEL. 9, KAT. 1</t>
  </si>
  <si>
    <t>P-PRONA KLX1-9, ROZMĚR 19 X 70</t>
  </si>
  <si>
    <t>0078948</t>
  </si>
  <si>
    <t>MEDI ELASTIC KNEE SUPPORT 605</t>
  </si>
  <si>
    <t>KOLENNÍ BANDÁŽ S OBOUSMĚRNOU ELASTICITOU</t>
  </si>
  <si>
    <t>0078947</t>
  </si>
  <si>
    <t>STABIMED</t>
  </si>
  <si>
    <t>0078859</t>
  </si>
  <si>
    <t>BABY VYCHÁZKOVÁ-ZIMNÍ KOTNÍČKOVÁ 017N, VEL. 18-22</t>
  </si>
  <si>
    <t>0136152</t>
  </si>
  <si>
    <t>LŮŽKO POLOHOVACÍ ELEKTRICKÉ AT52201</t>
  </si>
  <si>
    <t>VÝŠKOVĚ EL.NASTAV.VČ. HRAZDY S MADLEM,POLOH.ZÁD. A NOŽNÍ ČÁST,KOLEČKA</t>
  </si>
  <si>
    <t>0136394</t>
  </si>
  <si>
    <t>ORTÉZA ZÁPĚSTÍ DLOUHÁ AT04302</t>
  </si>
  <si>
    <t>DÉLKA 25 CM, 5 VELIKOSTÍ</t>
  </si>
  <si>
    <t>0136393</t>
  </si>
  <si>
    <t>ORTÉZA ZÁPĚSTÍ DLOUHÁ AT04301</t>
  </si>
  <si>
    <t>DÉLKA 30 CM, 5 VELIKOSTÍ</t>
  </si>
  <si>
    <t>0136392</t>
  </si>
  <si>
    <t>ORTÉZA HLEZENNÍHO KLOUBU AT04206</t>
  </si>
  <si>
    <t>ZPEVŇUJÍCÍ S KŘÍŽOVÝM TAHEM, 5 VELIKOSTÍ</t>
  </si>
  <si>
    <t>0136391</t>
  </si>
  <si>
    <t>ORTÉZA HLEZENNÍHO KLOUBU S DLAHAMI AT04205</t>
  </si>
  <si>
    <t>0136395</t>
  </si>
  <si>
    <t>ORTÉZA ZAD VYSOKÁ AT04505</t>
  </si>
  <si>
    <t>0081450</t>
  </si>
  <si>
    <t>15X15CM,AKTIVNÍ PLOCHA 10X10CM,5KS</t>
  </si>
  <si>
    <t>0078857</t>
  </si>
  <si>
    <t>ZIMNÍ VYCHÁZKOVÁ-ZIMNÍ KOTNÍČKOVÁ 015V, VEL. 23-34</t>
  </si>
  <si>
    <t>0140667</t>
  </si>
  <si>
    <t>PÁSKA EPIKONDYLÁRNÍ - TYP 207</t>
  </si>
  <si>
    <t>UNIVERZÁLNÍ VELIKOST, PŘESTAVITELNÁ PELOTA</t>
  </si>
  <si>
    <t>0078911</t>
  </si>
  <si>
    <t>PÁSKA EPIKONDYLÁRNÍ - TYP 202</t>
  </si>
  <si>
    <t>0136077</t>
  </si>
  <si>
    <t>BANDÁŽ LOKETNÍ - EPISAN</t>
  </si>
  <si>
    <t>0011575</t>
  </si>
  <si>
    <t>ZIMNÍ VYCHÁZKOVÁ-ZIMNÍ KOTNÍČKOVÁ 015V, VEL. 35-41</t>
  </si>
  <si>
    <t>0140673</t>
  </si>
  <si>
    <t>ORTÉZA LOKETNÍ - CUBISAN R.O.M.</t>
  </si>
  <si>
    <t>ORTÉZA LOKETNÍ S NASTAVITELNÝM KLOUBEM</t>
  </si>
  <si>
    <t>0140670</t>
  </si>
  <si>
    <t>ORTÉZA ZÁPĚSTÍ A PALCE - TYP 301T</t>
  </si>
  <si>
    <t>NASTAVITELNÁ KOVOVÁ VÝZTUHA</t>
  </si>
  <si>
    <t>0140669</t>
  </si>
  <si>
    <t>ORTÉZA ZÁPĚSTÍ - MANUSAN</t>
  </si>
  <si>
    <t>ORTÉZA ZÁPĚSTÍ PLETENINOVÁ, PRODYŠNÁ, LEVÁ, PRAVÁ</t>
  </si>
  <si>
    <t>0078913</t>
  </si>
  <si>
    <t>ORTÉZA ZÁPĚSTÍ S VÝZTUHOU - TYP 304</t>
  </si>
  <si>
    <t>EPIKONDYLÁRNÍ PÁSKA S PELOTOU 031</t>
  </si>
  <si>
    <t>031</t>
  </si>
  <si>
    <t>ZIMNÍ VYCHÁZKOVÁ-ZIMNÍ KOTNÍČKOVÁ 015, VEL. 23-34</t>
  </si>
  <si>
    <t>0078612</t>
  </si>
  <si>
    <t>ORTÉZA ZÁPĚSTÍ - TYP 301</t>
  </si>
  <si>
    <t>ORTÉZA ZÁPĚSTÍ S VÝZTUHOU</t>
  </si>
  <si>
    <t>0140672</t>
  </si>
  <si>
    <t>ORTÉZA PRSTOVÁ S DLAHOU - TYP 317</t>
  </si>
  <si>
    <t>0080203</t>
  </si>
  <si>
    <t>12CMX4M,550,1KS</t>
  </si>
  <si>
    <t>0140671</t>
  </si>
  <si>
    <t>ORTÉZA PALCE DE QUERVAIN - TYP 316</t>
  </si>
  <si>
    <t>ORTÉZA PRO FIXACI PALCE</t>
  </si>
  <si>
    <t>ZIMNÍ VYCHÁZKOVÁ-ZIMNÍ KOTNÍČKOVÁ 015, VEL. 35-41</t>
  </si>
  <si>
    <t>0080209</t>
  </si>
  <si>
    <t>0078952</t>
  </si>
  <si>
    <t>ORTÉZA PRSTOVÁ - TYP 309</t>
  </si>
  <si>
    <t>RIGIDNÍ PRSTOVÁ DLAHA</t>
  </si>
  <si>
    <t>4200177</t>
  </si>
  <si>
    <t>ČOČKA KONTAKTNÍ SFÉRICKÁ PEVNÁ TVRDÁ PLYNOPROPUSTNÁ (RGP)</t>
  </si>
  <si>
    <t>10.2.3</t>
  </si>
  <si>
    <t>0082008</t>
  </si>
  <si>
    <t>SYSTÉM PRO MOBILIZACI PODKOŽNÍCH TKÁNÍ MOBIDERM 3710</t>
  </si>
  <si>
    <t>PODLOŽKA, KOSTIČKY 5X5 MM</t>
  </si>
  <si>
    <t>0082007</t>
  </si>
  <si>
    <t>PODLOŽKA, KOSTIČKY 15X15 MM</t>
  </si>
  <si>
    <t>0022755</t>
  </si>
  <si>
    <t>INFRAPATELÁRNÍ PÁSKA 102</t>
  </si>
  <si>
    <t>INFRAPATELÁRNÍ PÁSKA S PLASTOVÝM DÍLEM.</t>
  </si>
  <si>
    <t>ABENA SAN PREMIUM 7</t>
  </si>
  <si>
    <t>PLENY ABSORPČNÍ, PRODYŠNÉ, 2100ML, 30KS</t>
  </si>
  <si>
    <t>ABENA SAN PREMIUM 5</t>
  </si>
  <si>
    <t>GLUKOMETR G-427B-PRO</t>
  </si>
  <si>
    <t>SET, TESTOVACÍ PROUŽKY 25 KS, LANCETOVÉ ZAŘÍZENÍ</t>
  </si>
  <si>
    <t>STERILANCE LANCETY CLEVER</t>
  </si>
  <si>
    <t>1D SÁČEK VÝPUSTNÝ, ROLL´UP, MIDI, S VYŠETŘOVACÍM OKÉNKEM, BÉŽOVÝ, 15-45MM, 10 KS</t>
  </si>
  <si>
    <t>B-4200 XXL</t>
  </si>
  <si>
    <t>VOZÍK MECHANICKÝ SPECIÁLNÍ, NADMĚRNÝ, NOSNOST 200 KG, ZDVOJENÝ KŘÍŽ</t>
  </si>
  <si>
    <t>B08</t>
  </si>
  <si>
    <t>01012024</t>
  </si>
  <si>
    <t>PŘIJÍMAČ DEXCOM G7</t>
  </si>
  <si>
    <t>PRO KONTIUÁLNÍ MONITOROVÁNÍ HLADINY GLUKÓZY</t>
  </si>
  <si>
    <t>ABENA FIX BRIEFS COTTON MAXI XXL</t>
  </si>
  <si>
    <t>KALHOTKY FIXAČNÍ BAVLNĚNÉ, OBVOD BOKŮ 120-150CM, 3KS</t>
  </si>
  <si>
    <t>ABENA FIX BRIEFS COTTON MAXI XL</t>
  </si>
  <si>
    <t>KALHOTKY FIXAČNÍ BAVLNĚNÉ, OBVOD BOKŮ 110-140CM, 3KS</t>
  </si>
  <si>
    <t>ABENA FIX BRIEFS COTTON MAXI L</t>
  </si>
  <si>
    <t>KALHOTKY FIXAČNÍ BAVLNĚNÉ, OBVOD BOKŮ 90-110CM, 3KS</t>
  </si>
  <si>
    <t>ABENA PAD PRATELNÁ PODLOŽKA</t>
  </si>
  <si>
    <t>PODLOŽKA ABSORPČNÍ, PRATELNÁ, 45X45CM, 600ML, 1KS</t>
  </si>
  <si>
    <t>B-4200 XXXL</t>
  </si>
  <si>
    <t>VOZÍK MECHANICKÝ SPECIÁLNÍ, NADMĚRNÝ, NOSNOST 300 KG, ZDVOJENÝ KŘÍŽ</t>
  </si>
  <si>
    <t>JEHLY PRO VŠECHNA INZULÍNOVÁ PERA, VEL. 32G X 5 MM, 100 KS</t>
  </si>
  <si>
    <t>FUSE R 1.180</t>
  </si>
  <si>
    <t>NANO S 1.157</t>
  </si>
  <si>
    <t>ABENA FIX BRIEFS COTTON MAXI M</t>
  </si>
  <si>
    <t>KALHOTKY FIXAČNÍ BAVLNĚNÉ, OBVOD BOKŮ 75-95CM, 3KS</t>
  </si>
  <si>
    <t>ABENA FIX BRIEFS COTTON MAXI 3XL</t>
  </si>
  <si>
    <t>KALHOTKY FIXAČNÍ BAVLNĚNÉ, OBVOD BOKŮ 140-170CM, 3KS</t>
  </si>
  <si>
    <t>ABENA FIX BRIEFS COTTON MAXI S</t>
  </si>
  <si>
    <t>KALHOTKY FIXAČNÍ BAVLNĚNÉ, OBVOD BOKŮ 70-85CM, 3KS</t>
  </si>
  <si>
    <t>ABENA FIX BRIEFS COTTON MAXI XS</t>
  </si>
  <si>
    <t>KALHOTKY FIXAČNÍ BAVLNĚNÉ, OBVOD BOKŮ 60-75CM, 3KS</t>
  </si>
  <si>
    <t>4CMX4M, JEDNOTLIVĚ V CELOFÁNU, REF 14410, 1KS</t>
  </si>
  <si>
    <t>A96</t>
  </si>
  <si>
    <t>Lohmann&amp;Rauscher s.r.o.</t>
  </si>
  <si>
    <t>VOZÍK MECHANICKÝ ZÁKLADNÍ AT52308</t>
  </si>
  <si>
    <t>VÁHA 18,5KG, NOSNOST 130KG</t>
  </si>
  <si>
    <t>VOZÍK MECHANICKÝ ZÁKLADNÍ AT52303</t>
  </si>
  <si>
    <t>VÁHA 16KG, NOSNOST 130KG</t>
  </si>
  <si>
    <t>4000016</t>
  </si>
  <si>
    <t>PROTÉZA HORNÍ KONČETINY OVLÁDANÁ VLASTNÍ SILOU NA ZAKÁZKU</t>
  </si>
  <si>
    <t>OD 19 LET; MAXIMÁLNÍ DOPLATEK 2 922,08 KČ</t>
  </si>
  <si>
    <t>4000017</t>
  </si>
  <si>
    <t>PROTÉZA HORNÍ KONČETINY MYOELEKTRICKÁ NA ZAKÁZKU</t>
  </si>
  <si>
    <t>OD 16 LET; MAXIMÁLNÍ DOPLATEK 2 922,08 KČ</t>
  </si>
  <si>
    <t>4000018</t>
  </si>
  <si>
    <t>DĚTI DO 15 LET; MAXIMÁLNÍ DOPLATEK 2 922,08 KČ</t>
  </si>
  <si>
    <t>4000023</t>
  </si>
  <si>
    <t>4000026</t>
  </si>
  <si>
    <t>INNOMED - ABSORPČNÍ OBVAZ NA RÁNY</t>
  </si>
  <si>
    <t>NEADHEZIVNÍ (30CM X 30CM), 5 KS</t>
  </si>
  <si>
    <t>A79</t>
  </si>
  <si>
    <t>01022024</t>
  </si>
  <si>
    <t>INNOMED - SILIKONOVÝ PĚNOVÝ OBVAZ</t>
  </si>
  <si>
    <t>BEZ OKRAJE (10CM X 10CM), 10 KS</t>
  </si>
  <si>
    <t>BEZ OKRAJE (15CM X 15CM), 5 KS</t>
  </si>
  <si>
    <t>S OKRAJEM (15CM X 15CM), 10 KS</t>
  </si>
  <si>
    <t>S OKRAJEM EXTRA TENKÝ (7,5CM X 7,5CM), 10 KS</t>
  </si>
  <si>
    <t>S OKRAJEM HEEL (18,5CM X 24CM), 5 KS</t>
  </si>
  <si>
    <t>2220,0</t>
  </si>
  <si>
    <t>S OKRAJEM SACRUM (22,5CM X 22,5CM), 5 KS</t>
  </si>
  <si>
    <t>BEZ OKRAJE (20CM X 20CM), 5 KS</t>
  </si>
  <si>
    <t>S OKRAJEM SACRUM (18CM X 18CM), 5 KS</t>
  </si>
  <si>
    <t>INNOMED - ALGINÁTOVÝ OBVAZ</t>
  </si>
  <si>
    <t>(10CM X 10CM), 10 KS</t>
  </si>
  <si>
    <t>NEADHEZIVNÍ (20CM X 25CM), 10 KS</t>
  </si>
  <si>
    <t>(5CM X 5CM), 10 KS</t>
  </si>
  <si>
    <t>NEADHEZIVNÍ (12CM X 18CM), 10 KS</t>
  </si>
  <si>
    <t>2160,0</t>
  </si>
  <si>
    <t>MEPILEX HEEL AG</t>
  </si>
  <si>
    <t>15X22 CM, 5KS,  ANTIMIKROBIÁLNÍ PĚNOVÉ KRYTÍ SE SILIKONOVOU VRSTVOU SAFETAC</t>
  </si>
  <si>
    <t>1650,0</t>
  </si>
  <si>
    <t>13X20 CM, 5KS,  ANTIMIKROBIÁLNÍ PĚNOVÉ KRYTÍ SE SILIKONOVOU VRSTVOU SAFETAC</t>
  </si>
  <si>
    <t>S OKRAJEM (10CM X 10CM), 10 KS</t>
  </si>
  <si>
    <t>A4 MULTI-ZORB 21X29,5 CM, POLŠTÁŘEK S BIO-KERAMICKÝM PREPARÁTEM, 5KS</t>
  </si>
  <si>
    <t>3097,5</t>
  </si>
  <si>
    <t>ASKINA DRESSIL BORDER</t>
  </si>
  <si>
    <t>ABSORPČNÍ PĚNOVÉ KRYTÍ SE SILIKONOVOU VRSTVOU 15X20 CM (10 KS BAL.)</t>
  </si>
  <si>
    <t>STOLEK TERAPEUTICKÝ BASIC</t>
  </si>
  <si>
    <t>PŘÍSLUŠENSTVÍ KE KOČÁRKU ZDRAVOTNÍMU OTTOBOCK</t>
  </si>
  <si>
    <t>NÁSTAVEC NA WC KING 12FA-KN</t>
  </si>
  <si>
    <t>NÁSTAVEC NA WC KING S ODKLOPNÝMI MADLY, VÝŠKA 12 CM</t>
  </si>
  <si>
    <t>B12</t>
  </si>
  <si>
    <t>NÁSTAVEC NA WC KING 15L-KN</t>
  </si>
  <si>
    <t>NÁSTAVEC NA WC KING S VÍKEM, VÝŠKA 15 CM</t>
  </si>
  <si>
    <t>NÁSTAVEC NA WC KING 5L-KN</t>
  </si>
  <si>
    <t>NÁSTAVEC NA WC KING S VÍKEM, VÝŠKA 5 CM</t>
  </si>
  <si>
    <t>NÁSTAVEC NA WC KING 10-KN</t>
  </si>
  <si>
    <t>NÁSTAVEC NA WC KING BEZ VÍKA, VÝŠKA 10 CM</t>
  </si>
  <si>
    <t>NÁSTAVEC NA WC KING 15-KN</t>
  </si>
  <si>
    <t>NÁSTAVEC NA WC KING BEZ VÍKA, VÝŠKA 15 CM</t>
  </si>
  <si>
    <t>JAY SHAPE  PELOTY BOČNÍ PEVNÉ 10X15,15X15 CM NASTAVITELNÉ</t>
  </si>
  <si>
    <t>PŘÍSLUŠENSTVÍ K ZÁDOVÉ OPĚRCE JAY SHAPE MONTÁŽ NA RÁM</t>
  </si>
  <si>
    <t>JAY SHAPE  ZÁDOVÁ OPĚRKA - PRO EL. VOZÍKY (RC)</t>
  </si>
  <si>
    <t>MĚKČENÁ, VYPÍNATELNÁ PRO ZÁKLADNÍ POŽADAVKY STABILIZACE SEDU</t>
  </si>
  <si>
    <t>0136343</t>
  </si>
  <si>
    <t>CHODÍTKO LYNA II</t>
  </si>
  <si>
    <t>KLOUBOVÉ,ŠÍŘKA 54CM,HLOUBKA 47CM,VÝŠKA 78-96CM,NOSNOST 130KG</t>
  </si>
  <si>
    <t>ABSORPČNÍ PĚNOVÉ KRYTÍ SE SILIKONOVOU VRSTVOU 15X15 CM (10 KS BAL.)</t>
  </si>
  <si>
    <t>ABSORPČNÍ PĚNOVÉ KRYTÍ SE SILIKONOVOU VRSTVOU 20X20 CM (5 KS BAL.)</t>
  </si>
  <si>
    <t>ABSORPČNÍ PĚNOVÉ KRYTÍ SE SILIKONOVOU VRSTVOU 6X6 CM (10 KS BAL.)</t>
  </si>
  <si>
    <t>ABSORPČNÍ PĚNOVÉ KRYTÍ SE SILIKONOVOU VRSTVOU 7,5X7,5 CM (10 KS BAL.)</t>
  </si>
  <si>
    <t>STOLEK TERAPEUTICKÝ TRANSPARENTNÍ</t>
  </si>
  <si>
    <t>NÁSTAVEC NA WC KING 10L-KN</t>
  </si>
  <si>
    <t>NÁSTAVEC NA WC KING S VÍKEM, VÝŠKA 10 CM</t>
  </si>
  <si>
    <t>NÁSTAVEC NA WC KING 12A-KN</t>
  </si>
  <si>
    <t>NÁSTAVEC NA WC KING S MADLY, VÝŠKA 12 CM</t>
  </si>
  <si>
    <t>NÁSTAVEC NA WC KING 5-KN</t>
  </si>
  <si>
    <t>NÁSTAVEC NA WC KING BEZ VÍKA, VÝŠKA 5 CM</t>
  </si>
  <si>
    <t>JAY SHAPE  ZÁDOVÁ OPĚRKA - PRO MECH. VOZÍKY (RC)</t>
  </si>
  <si>
    <t>1D VÝPUSTNÝ SÁČEK, MĚKKÝ KONVEX, NEUTRÁLNÍ ŠEDÝ, 10-50, FILTR, 16606</t>
  </si>
  <si>
    <t>1D UZAVŘENÝ SÁČEK, MĚKKÝ KONVEX, NEUTRÁLNÍ ŠEDÝ, 10-50, FILTR, 16506</t>
  </si>
  <si>
    <t>INNOMED - PĚNOVÝ OBVAZ</t>
  </si>
  <si>
    <t>BEZ OKRAJE, LAMINOVANÝ S PU FILMEM - HEEL (13,5CM X 12CM), 5 KS</t>
  </si>
  <si>
    <t>DAILEE BED PREMIUM FIX</t>
  </si>
  <si>
    <t>FIX, PODLOŽKY ABSORPČNÍ, 60X90CM, SAVOST 1200ML, 30KS</t>
  </si>
  <si>
    <t>DAILEE FIX PREMIUM</t>
  </si>
  <si>
    <t>WITH LEGS, S, KALHOTKY FIXAČNÍ, BOKY 45-100CM, 5KS</t>
  </si>
  <si>
    <t>ABSORPČNÍ PĚNOVÉ KRYTÍ SE SILIKON.VRSTVOU NA OBLAST KOSTI KŘÍŽOVÉ 21X22 CM (5KS)</t>
  </si>
  <si>
    <t>2310,0</t>
  </si>
  <si>
    <t>ABSORPČNÍ PĚNOVÉ KRYTÍ SE SILIKONOVOU VRSTVOU 10X10 CM (10 KS BAL.)</t>
  </si>
  <si>
    <t>STOLEK TERAPEUTICKÝ MĚKKÝ</t>
  </si>
  <si>
    <t>PŘÍSLUŠENSTVÍ KE KOČÁRKU ZDRAVOTNÍMU BUGGY</t>
  </si>
  <si>
    <t>STOLEK TERAPEUTICKÝ COMFORT ÚHLOVĚ NASTAVITELNÝ</t>
  </si>
  <si>
    <t>PŘÍSLUŠENSTVÍ KE KOČÁRKU ZDRAVOTNÍMU</t>
  </si>
  <si>
    <t>STOLEK TERAPEUTICKÝ CLASSIC</t>
  </si>
  <si>
    <t>KRYTÍ HYDROGELOVÉ AMORFNÍ HYDROSORB GEL V TUBĚ</t>
  </si>
  <si>
    <t>15G, 10 KS</t>
  </si>
  <si>
    <t>g,ml</t>
  </si>
  <si>
    <t>SLIM MAXI PLUS, VLOŽKY ABSORPČNÍ, PRO ŽENY, SAVOST 1000ML, 28KS</t>
  </si>
  <si>
    <t>WITH LEGS, L, KALHOTKY FIXAČNÍ, BOKY 55-110CM, 5KS</t>
  </si>
  <si>
    <t>WITH LEGS, XL, KALHOTKY FIXAČNÍ, BOKY 60-115CM, 5KS</t>
  </si>
  <si>
    <t>WITH LEGS, 2XL, KALHOTKY FIXAČNÍ, BOKY 65-130CM, 5KS</t>
  </si>
  <si>
    <t>WITH LEGS, M, KALHOTKY FIXAČNÍ, BOKY 50-105CM, 5KS</t>
  </si>
  <si>
    <t>LEVEL 1, VLOŽKY ABSORPČNÍ, PRO MUŽE, SAVOST 300ML, 15KS</t>
  </si>
  <si>
    <t>EXPLORER</t>
  </si>
  <si>
    <t>CHODÍTKO ČTYŘKOLOVÉ ODLEHČENÉ, KOLEČKA 285/235 MM SOFT PU, NOSNOST 200 KG</t>
  </si>
  <si>
    <t>SLIM MAXI PLUS, VLOŽKY ABSORPČNÍ, PRO ŽENY, SAVOST 1000ML, 30KS</t>
  </si>
  <si>
    <t>ABSORPČNÍ PĚNOVÉ KRYTÍ SE SILIKONOVOU VRSTVOU 10X20 CM (10 KS BAL.)</t>
  </si>
  <si>
    <t>ABSORPČNÍ PĚNOVÉ KRYTÍ SE SILIKONOVOU VRSTVOU 5X7 CM (10 KS BAL.)</t>
  </si>
  <si>
    <t>ABSORPČNÍ PĚNOVÉ KRYTÍ SE SILIK.VRSTVOU NA OBLAST KOSTI KŘÍŽOVÉ 16X17,5CM (5KS)</t>
  </si>
  <si>
    <t>ABSORPČNÍ PĚNOVÉ KRYTÍ SE SILIKONOVOU VRSTVOU NA PATU 22X21,6 CM (5 KS BAL.)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</si>
</sst>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Kč&quot;"/>
  </numFmts>
  <fonts count="1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theme="1"/>
      <name val="Liberation Sans"/>
      <charset val="238"/>
    </font>
    <font>
      <b/>
      <sz val="14"/>
      <color theme="1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u/>
      <sz val="11"/>
      <color theme="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9"/>
      <name val="Calibri"/>
      <family val="2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/>
        <bgColor indexed="64"/>
      </patternFill>
    </fill>
  </fills>
  <borders count="36">
    <border>
      <left/>
      <right/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3" fillId="0" borderId="0"/>
  </cellStyleXfs>
  <cellXfs count="156">
    <xf numFmtId="0" fontId="0" fillId="0" borderId="0" xfId="0"/>
    <xf numFmtId="0" fontId="0" fillId="0" borderId="0" xfId="0" applyProtection="1">
      <protection hidden="1"/>
    </xf>
    <xf numFmtId="49" fontId="0" fillId="0" borderId="0" xfId="0" applyNumberFormat="1" applyBorder="1" applyAlignment="1" applyProtection="1">
      <alignment horizontal="right"/>
      <protection hidden="1"/>
    </xf>
    <xf numFmtId="0" fontId="0" fillId="0" borderId="0" xfId="0" applyBorder="1" applyProtection="1">
      <protection hidden="1"/>
    </xf>
    <xf numFmtId="0" fontId="0" fillId="3" borderId="0" xfId="0" applyFill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4" borderId="0" xfId="0" applyFill="1" applyAlignment="1" applyProtection="1">
      <alignment horizontal="center"/>
      <protection hidden="1"/>
    </xf>
    <xf numFmtId="0" fontId="5" fillId="0" borderId="20" xfId="0" applyFont="1" applyFill="1" applyBorder="1" applyAlignment="1" applyProtection="1">
      <alignment horizontal="center"/>
      <protection hidden="1"/>
    </xf>
    <xf numFmtId="1" fontId="5" fillId="8" borderId="20" xfId="0" applyNumberFormat="1" applyFont="1" applyFill="1" applyBorder="1" applyAlignment="1" applyProtection="1">
      <alignment horizontal="center"/>
      <protection hidden="1"/>
    </xf>
    <xf numFmtId="0" fontId="6" fillId="8" borderId="0" xfId="0" applyFont="1" applyFill="1" applyProtection="1">
      <protection hidden="1"/>
    </xf>
    <xf numFmtId="0" fontId="6" fillId="0" borderId="0" xfId="0" applyFont="1" applyProtection="1">
      <protection hidden="1"/>
    </xf>
    <xf numFmtId="0" fontId="1" fillId="0" borderId="0" xfId="0" applyFont="1" applyProtection="1">
      <protection hidden="1"/>
    </xf>
    <xf numFmtId="0" fontId="0" fillId="4" borderId="21" xfId="0" applyFill="1" applyBorder="1" applyProtection="1">
      <protection hidden="1"/>
    </xf>
    <xf numFmtId="0" fontId="1" fillId="4" borderId="21" xfId="0" applyFont="1" applyFill="1" applyBorder="1" applyProtection="1">
      <protection hidden="1"/>
    </xf>
    <xf numFmtId="0" fontId="0" fillId="2" borderId="21" xfId="0" applyFill="1" applyBorder="1" applyProtection="1">
      <protection hidden="1"/>
    </xf>
    <xf numFmtId="0" fontId="1" fillId="2" borderId="21" xfId="0" applyFont="1" applyFill="1" applyBorder="1" applyProtection="1">
      <protection hidden="1"/>
    </xf>
    <xf numFmtId="0" fontId="0" fillId="6" borderId="21" xfId="0" applyFill="1" applyBorder="1" applyProtection="1">
      <protection hidden="1"/>
    </xf>
    <xf numFmtId="0" fontId="1" fillId="6" borderId="21" xfId="0" applyFont="1" applyFill="1" applyBorder="1" applyProtection="1">
      <protection hidden="1"/>
    </xf>
    <xf numFmtId="0" fontId="0" fillId="0" borderId="0" xfId="0" quotePrefix="1" applyProtection="1">
      <protection hidden="1"/>
    </xf>
    <xf numFmtId="0" fontId="0" fillId="0" borderId="0" xfId="0" applyFill="1" applyProtection="1">
      <protection hidden="1"/>
    </xf>
    <xf numFmtId="0" fontId="2" fillId="7" borderId="4" xfId="0" applyFont="1" applyFill="1" applyBorder="1" applyAlignment="1" applyProtection="1">
      <alignment vertical="center"/>
      <protection hidden="1"/>
    </xf>
    <xf numFmtId="0" fontId="2" fillId="7" borderId="6" xfId="0" applyFont="1" applyFill="1" applyBorder="1" applyAlignment="1" applyProtection="1">
      <alignment vertical="center"/>
      <protection hidden="1"/>
    </xf>
    <xf numFmtId="0" fontId="2" fillId="7" borderId="1" xfId="0" applyFont="1" applyFill="1" applyBorder="1" applyAlignment="1" applyProtection="1">
      <alignment vertical="center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6" fillId="0" borderId="0" xfId="0" applyFont="1" applyFill="1" applyProtection="1">
      <protection hidden="1"/>
    </xf>
    <xf numFmtId="0" fontId="5" fillId="0" borderId="2" xfId="0" applyFont="1" applyFill="1" applyBorder="1" applyAlignment="1" applyProtection="1">
      <alignment horizontal="center"/>
      <protection hidden="1"/>
    </xf>
    <xf numFmtId="0" fontId="0" fillId="5" borderId="14" xfId="0" applyFill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164" fontId="0" fillId="0" borderId="15" xfId="0" applyNumberFormat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10" fillId="2" borderId="13" xfId="0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vertical="center"/>
    </xf>
    <xf numFmtId="1" fontId="10" fillId="7" borderId="13" xfId="0" applyNumberFormat="1" applyFont="1" applyFill="1" applyBorder="1" applyAlignment="1" applyProtection="1">
      <alignment horizontal="center" vertical="center"/>
      <protection hidden="1"/>
    </xf>
    <xf numFmtId="1" fontId="10" fillId="7" borderId="25" xfId="0" applyNumberFormat="1" applyFont="1" applyFill="1" applyBorder="1" applyAlignment="1" applyProtection="1">
      <alignment horizontal="center" vertical="center"/>
      <protection hidden="1"/>
    </xf>
    <xf numFmtId="1" fontId="2" fillId="2" borderId="10" xfId="0" applyNumberFormat="1" applyFont="1" applyFill="1" applyBorder="1" applyAlignment="1" applyProtection="1">
      <alignment horizontal="center" vertical="center"/>
      <protection hidden="1"/>
    </xf>
    <xf numFmtId="1" fontId="9" fillId="7" borderId="11" xfId="0" applyNumberFormat="1" applyFont="1" applyFill="1" applyBorder="1" applyAlignment="1" applyProtection="1">
      <alignment horizontal="center" vertical="center"/>
      <protection hidden="1"/>
    </xf>
    <xf numFmtId="164" fontId="2" fillId="2" borderId="12" xfId="0" applyNumberFormat="1" applyFont="1" applyFill="1" applyBorder="1" applyAlignment="1" applyProtection="1">
      <alignment horizontal="center" vertical="center"/>
      <protection hidden="1"/>
    </xf>
    <xf numFmtId="164" fontId="9" fillId="7" borderId="13" xfId="0" applyNumberFormat="1" applyFont="1" applyFill="1" applyBorder="1" applyAlignment="1" applyProtection="1">
      <alignment horizontal="center" vertical="center"/>
      <protection hidden="1"/>
    </xf>
    <xf numFmtId="0" fontId="8" fillId="4" borderId="15" xfId="0" applyFont="1" applyFill="1" applyBorder="1" applyAlignment="1" applyProtection="1">
      <alignment horizontal="center" vertical="center"/>
      <protection locked="0" hidden="1"/>
    </xf>
    <xf numFmtId="49" fontId="8" fillId="4" borderId="9" xfId="0" applyNumberFormat="1" applyFont="1" applyFill="1" applyBorder="1" applyAlignment="1" applyProtection="1">
      <alignment horizontal="right"/>
      <protection locked="0" hidden="1"/>
    </xf>
    <xf numFmtId="1" fontId="8" fillId="4" borderId="11" xfId="0" applyNumberFormat="1" applyFont="1" applyFill="1" applyBorder="1" applyProtection="1">
      <protection locked="0" hidden="1"/>
    </xf>
    <xf numFmtId="1" fontId="0" fillId="0" borderId="0" xfId="0" applyNumberFormat="1" applyProtection="1">
      <protection hidden="1"/>
    </xf>
    <xf numFmtId="1" fontId="2" fillId="2" borderId="23" xfId="0" applyNumberFormat="1" applyFont="1" applyFill="1" applyBorder="1" applyAlignment="1" applyProtection="1">
      <alignment horizontal="center" vertical="center"/>
      <protection hidden="1"/>
    </xf>
    <xf numFmtId="0" fontId="2" fillId="4" borderId="12" xfId="0" applyFont="1" applyFill="1" applyBorder="1" applyAlignment="1" applyProtection="1">
      <alignment horizontal="center" vertical="center"/>
      <protection locked="0" hidden="1"/>
    </xf>
    <xf numFmtId="0" fontId="0" fillId="2" borderId="9" xfId="0" applyFill="1" applyBorder="1" applyAlignment="1" applyProtection="1">
      <alignment horizontal="center" vertical="center" wrapText="1"/>
      <protection hidden="1"/>
    </xf>
    <xf numFmtId="1" fontId="2" fillId="9" borderId="18" xfId="0" applyNumberFormat="1" applyFont="1" applyFill="1" applyBorder="1" applyAlignment="1" applyProtection="1">
      <alignment horizontal="center" vertical="center"/>
      <protection hidden="1"/>
    </xf>
    <xf numFmtId="1" fontId="12" fillId="5" borderId="7" xfId="0" applyNumberFormat="1" applyFont="1" applyFill="1" applyBorder="1" applyAlignment="1" applyProtection="1">
      <alignment horizontal="center"/>
      <protection hidden="1"/>
    </xf>
    <xf numFmtId="0" fontId="12" fillId="5" borderId="1" xfId="0" applyFont="1" applyFill="1" applyBorder="1" applyAlignment="1" applyProtection="1">
      <alignment horizontal="center"/>
      <protection hidden="1"/>
    </xf>
    <xf numFmtId="0" fontId="0" fillId="7" borderId="9" xfId="0" applyFill="1" applyBorder="1" applyAlignment="1" applyProtection="1">
      <alignment horizontal="center" vertical="center" wrapText="1"/>
      <protection hidden="1"/>
    </xf>
    <xf numFmtId="0" fontId="0" fillId="7" borderId="24" xfId="0" applyFill="1" applyBorder="1" applyAlignment="1" applyProtection="1">
      <alignment horizontal="center" vertical="center" wrapText="1"/>
      <protection hidden="1"/>
    </xf>
    <xf numFmtId="0" fontId="9" fillId="7" borderId="11" xfId="0" applyFont="1" applyFill="1" applyBorder="1" applyAlignment="1" applyProtection="1">
      <alignment horizontal="center" vertical="center"/>
      <protection hidden="1"/>
    </xf>
    <xf numFmtId="0" fontId="4" fillId="9" borderId="18" xfId="0" applyFont="1" applyFill="1" applyBorder="1" applyAlignment="1" applyProtection="1">
      <alignment horizontal="center" vertical="center"/>
      <protection hidden="1"/>
    </xf>
    <xf numFmtId="1" fontId="9" fillId="9" borderId="11" xfId="0" applyNumberFormat="1" applyFont="1" applyFill="1" applyBorder="1" applyAlignment="1" applyProtection="1">
      <alignment horizontal="center" vertical="center"/>
      <protection hidden="1"/>
    </xf>
    <xf numFmtId="164" fontId="7" fillId="0" borderId="0" xfId="0" applyNumberFormat="1" applyFont="1" applyBorder="1" applyProtection="1">
      <protection hidden="1"/>
    </xf>
    <xf numFmtId="1" fontId="8" fillId="0" borderId="0" xfId="0" applyNumberFormat="1" applyFont="1" applyBorder="1" applyProtection="1">
      <protection hidden="1"/>
    </xf>
    <xf numFmtId="164" fontId="8" fillId="0" borderId="26" xfId="0" applyNumberFormat="1" applyFont="1" applyBorder="1" applyProtection="1">
      <protection hidden="1"/>
    </xf>
    <xf numFmtId="1" fontId="8" fillId="0" borderId="25" xfId="0" applyNumberFormat="1" applyFont="1" applyBorder="1" applyProtection="1">
      <protection hidden="1"/>
    </xf>
    <xf numFmtId="0" fontId="8" fillId="5" borderId="8" xfId="0" applyFont="1" applyFill="1" applyBorder="1" applyAlignment="1" applyProtection="1">
      <alignment horizontal="left"/>
      <protection hidden="1"/>
    </xf>
    <xf numFmtId="0" fontId="8" fillId="5" borderId="10" xfId="0" applyFont="1" applyFill="1" applyBorder="1" applyAlignment="1" applyProtection="1">
      <alignment horizontal="left"/>
      <protection hidden="1"/>
    </xf>
    <xf numFmtId="0" fontId="11" fillId="5" borderId="3" xfId="0" applyFont="1" applyFill="1" applyBorder="1" applyAlignment="1" applyProtection="1">
      <alignment horizontal="center" wrapText="1"/>
      <protection hidden="1"/>
    </xf>
    <xf numFmtId="0" fontId="9" fillId="9" borderId="11" xfId="0" applyFont="1" applyFill="1" applyBorder="1" applyAlignment="1" applyProtection="1">
      <alignment horizontal="center" vertical="center"/>
      <protection hidden="1"/>
    </xf>
    <xf numFmtId="0" fontId="11" fillId="5" borderId="4" xfId="0" applyFont="1" applyFill="1" applyBorder="1" applyAlignment="1" applyProtection="1">
      <alignment horizontal="center" wrapText="1"/>
      <protection hidden="1"/>
    </xf>
    <xf numFmtId="0" fontId="7" fillId="2" borderId="9" xfId="0" applyFont="1" applyFill="1" applyBorder="1" applyAlignment="1" applyProtection="1">
      <alignment horizontal="center" vertical="center" wrapText="1"/>
      <protection hidden="1"/>
    </xf>
    <xf numFmtId="0" fontId="9" fillId="2" borderId="11" xfId="0" applyFont="1" applyFill="1" applyBorder="1" applyAlignment="1" applyProtection="1">
      <alignment horizontal="center" vertical="center"/>
      <protection hidden="1"/>
    </xf>
    <xf numFmtId="0" fontId="9" fillId="9" borderId="19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3" borderId="0" xfId="0" applyFill="1" applyAlignment="1" applyProtection="1">
      <alignment horizontal="center"/>
      <protection hidden="1"/>
    </xf>
    <xf numFmtId="0" fontId="0" fillId="5" borderId="8" xfId="0" applyFill="1" applyBorder="1" applyProtection="1">
      <protection hidden="1"/>
    </xf>
    <xf numFmtId="0" fontId="8" fillId="2" borderId="18" xfId="0" applyFont="1" applyFill="1" applyBorder="1" applyAlignment="1" applyProtection="1">
      <alignment horizontal="center" vertical="center" wrapText="1"/>
      <protection hidden="1"/>
    </xf>
    <xf numFmtId="0" fontId="8" fillId="2" borderId="8" xfId="0" applyFont="1" applyFill="1" applyBorder="1" applyAlignment="1" applyProtection="1">
      <alignment horizontal="center" vertical="center" wrapText="1"/>
      <protection hidden="1"/>
    </xf>
    <xf numFmtId="0" fontId="8" fillId="2" borderId="22" xfId="0" applyFont="1" applyFill="1" applyBorder="1" applyAlignment="1" applyProtection="1">
      <alignment horizontal="center" vertical="center" wrapText="1"/>
      <protection hidden="1"/>
    </xf>
    <xf numFmtId="0" fontId="2" fillId="2" borderId="29" xfId="0" applyFont="1" applyFill="1" applyBorder="1" applyAlignment="1" applyProtection="1">
      <alignment vertical="center"/>
      <protection hidden="1"/>
    </xf>
    <xf numFmtId="0" fontId="2" fillId="2" borderId="30" xfId="0" applyFont="1" applyFill="1" applyBorder="1" applyAlignment="1" applyProtection="1">
      <alignment vertical="center"/>
      <protection hidden="1"/>
    </xf>
    <xf numFmtId="0" fontId="2" fillId="2" borderId="31" xfId="0" applyFont="1" applyFill="1" applyBorder="1" applyAlignment="1" applyProtection="1">
      <alignment vertical="center"/>
      <protection hidden="1"/>
    </xf>
    <xf numFmtId="0" fontId="0" fillId="2" borderId="32" xfId="0" applyFill="1" applyBorder="1" applyAlignment="1" applyProtection="1">
      <alignment horizontal="center" vertical="center" wrapText="1"/>
      <protection hidden="1"/>
    </xf>
    <xf numFmtId="1" fontId="10" fillId="2" borderId="33" xfId="0" applyNumberFormat="1" applyFont="1" applyFill="1" applyBorder="1" applyAlignment="1" applyProtection="1">
      <alignment horizontal="center" vertical="center"/>
      <protection hidden="1"/>
    </xf>
    <xf numFmtId="0" fontId="11" fillId="5" borderId="29" xfId="0" applyFont="1" applyFill="1" applyBorder="1" applyAlignment="1" applyProtection="1">
      <alignment horizontal="center"/>
      <protection hidden="1"/>
    </xf>
    <xf numFmtId="0" fontId="12" fillId="5" borderId="31" xfId="0" applyFont="1" applyFill="1" applyBorder="1" applyAlignment="1" applyProtection="1">
      <alignment horizontal="center"/>
      <protection hidden="1"/>
    </xf>
    <xf numFmtId="1" fontId="10" fillId="2" borderId="34" xfId="0" applyNumberFormat="1" applyFont="1" applyFill="1" applyBorder="1" applyAlignment="1" applyProtection="1">
      <alignment horizontal="center" vertical="center"/>
      <protection hidden="1"/>
    </xf>
    <xf numFmtId="1" fontId="10" fillId="9" borderId="34" xfId="0" applyNumberFormat="1" applyFont="1" applyFill="1" applyBorder="1" applyAlignment="1" applyProtection="1">
      <alignment horizontal="center" vertical="center"/>
      <protection hidden="1"/>
    </xf>
    <xf numFmtId="0" fontId="7" fillId="2" borderId="34" xfId="0" applyFont="1" applyFill="1" applyBorder="1" applyAlignment="1" applyProtection="1">
      <alignment horizontal="center" vertical="center"/>
      <protection hidden="1"/>
    </xf>
    <xf numFmtId="164" fontId="9" fillId="2" borderId="33" xfId="0" applyNumberFormat="1" applyFont="1" applyFill="1" applyBorder="1" applyAlignment="1" applyProtection="1">
      <alignment horizontal="center" vertical="center"/>
      <protection hidden="1"/>
    </xf>
    <xf numFmtId="2" fontId="0" fillId="4" borderId="0" xfId="0" applyNumberFormat="1" applyFill="1" applyAlignment="1" applyProtection="1">
      <alignment horizontal="center" vertical="center"/>
      <protection hidden="1"/>
    </xf>
    <xf numFmtId="0" fontId="0" fillId="4" borderId="0" xfId="0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5" borderId="0" xfId="0" applyFill="1" applyAlignment="1" applyProtection="1">
      <alignment horizontal="center"/>
      <protection hidden="1"/>
    </xf>
    <xf numFmtId="164" fontId="6" fillId="8" borderId="0" xfId="0" applyNumberFormat="1" applyFont="1" applyFill="1" applyAlignment="1" applyProtection="1">
      <alignment horizontal="center"/>
      <protection hidden="1"/>
    </xf>
    <xf numFmtId="164" fontId="6" fillId="0" borderId="0" xfId="0" applyNumberFormat="1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0" fillId="3" borderId="0" xfId="0" applyFill="1" applyAlignment="1" applyProtection="1">
      <alignment horizontal="center"/>
      <protection hidden="1"/>
    </xf>
    <xf numFmtId="0" fontId="0" fillId="3" borderId="0" xfId="0" applyFill="1" applyAlignment="1" applyProtection="1">
      <alignment horizontal="center"/>
      <protection hidden="1"/>
    </xf>
    <xf numFmtId="0" fontId="0" fillId="10" borderId="0" xfId="0" applyFill="1" applyProtection="1">
      <protection hidden="1"/>
    </xf>
    <xf numFmtId="0" fontId="13" fillId="10" borderId="0" xfId="0" applyFont="1" applyFill="1" applyProtection="1">
      <protection hidden="1"/>
    </xf>
    <xf numFmtId="0" fontId="13" fillId="11" borderId="35" xfId="0" applyFont="1" applyFill="1" applyBorder="1" applyProtection="1">
      <protection hidden="1"/>
    </xf>
    <xf numFmtId="0" fontId="13" fillId="11" borderId="21" xfId="0" applyFont="1" applyFill="1" applyBorder="1" applyProtection="1">
      <protection hidden="1"/>
    </xf>
    <xf numFmtId="9" fontId="0" fillId="0" borderId="0" xfId="0" applyNumberFormat="1" applyProtection="1">
      <protection hidden="1"/>
    </xf>
    <xf numFmtId="0" fontId="1" fillId="0" borderId="0" xfId="0" applyFont="1" applyBorder="1" applyAlignment="1" applyProtection="1">
      <protection hidden="1"/>
    </xf>
    <xf numFmtId="9" fontId="8" fillId="0" borderId="26" xfId="0" applyNumberFormat="1" applyFont="1" applyBorder="1" applyProtection="1">
      <protection hidden="1"/>
    </xf>
    <xf numFmtId="0" fontId="1" fillId="2" borderId="12" xfId="0" applyFont="1" applyFill="1" applyBorder="1" applyAlignment="1" applyProtection="1">
      <alignment horizontal="right" vertical="center"/>
      <protection hidden="1"/>
    </xf>
    <xf numFmtId="0" fontId="0" fillId="5" borderId="14" xfId="0" applyFill="1" applyBorder="1" applyAlignment="1" applyProtection="1">
      <alignment horizontal="center" vertical="center" wrapText="1"/>
      <protection hidden="1"/>
    </xf>
    <xf numFmtId="164" fontId="2" fillId="2" borderId="13" xfId="0" applyNumberFormat="1" applyFont="1" applyFill="1" applyBorder="1" applyAlignment="1" applyProtection="1">
      <alignment horizontal="center" vertical="center"/>
      <protection hidden="1"/>
    </xf>
    <xf numFmtId="0" fontId="8" fillId="2" borderId="19" xfId="0" applyFont="1" applyFill="1" applyBorder="1" applyAlignment="1" applyProtection="1">
      <alignment horizontal="center" vertical="center" wrapText="1"/>
      <protection hidden="1"/>
    </xf>
    <xf numFmtId="9" fontId="14" fillId="0" borderId="26" xfId="0" applyNumberFormat="1" applyFont="1" applyBorder="1" applyProtection="1">
      <protection hidden="1"/>
    </xf>
    <xf numFmtId="0" fontId="0" fillId="5" borderId="16" xfId="0" applyFill="1" applyBorder="1" applyAlignment="1" applyProtection="1">
      <alignment horizontal="center" vertical="center" wrapText="1"/>
      <protection hidden="1"/>
    </xf>
    <xf numFmtId="0" fontId="0" fillId="3" borderId="0" xfId="0" applyFill="1" applyAlignment="1" applyProtection="1">
      <alignment horizontal="center"/>
      <protection hidden="1"/>
    </xf>
    <xf numFmtId="0" fontId="0" fillId="3" borderId="0" xfId="0" applyFill="1" applyAlignment="1" applyProtection="1">
      <alignment horizontal="center"/>
      <protection hidden="1"/>
    </xf>
    <xf numFmtId="0" fontId="1" fillId="12" borderId="12" xfId="0" applyFont="1" applyFill="1" applyBorder="1" applyAlignment="1" applyProtection="1">
      <alignment horizontal="right" vertical="center"/>
      <protection hidden="1"/>
    </xf>
    <xf numFmtId="0" fontId="8" fillId="12" borderId="22" xfId="0" applyFont="1" applyFill="1" applyBorder="1" applyAlignment="1" applyProtection="1">
      <alignment horizontal="center" vertical="center" wrapText="1"/>
      <protection hidden="1"/>
    </xf>
    <xf numFmtId="0" fontId="0" fillId="12" borderId="9" xfId="0" applyFill="1" applyBorder="1" applyAlignment="1" applyProtection="1">
      <alignment horizontal="center" vertical="center" wrapText="1"/>
      <protection hidden="1"/>
    </xf>
    <xf numFmtId="0" fontId="10" fillId="12" borderId="13" xfId="0" applyFont="1" applyFill="1" applyBorder="1" applyAlignment="1" applyProtection="1">
      <alignment horizontal="center" vertical="center"/>
      <protection hidden="1"/>
    </xf>
    <xf numFmtId="0" fontId="2" fillId="12" borderId="12" xfId="0" applyFont="1" applyFill="1" applyBorder="1" applyAlignment="1" applyProtection="1">
      <alignment horizontal="center" vertical="center"/>
      <protection hidden="1"/>
    </xf>
    <xf numFmtId="0" fontId="8" fillId="12" borderId="8" xfId="0" applyFont="1" applyFill="1" applyBorder="1" applyAlignment="1" applyProtection="1">
      <alignment horizontal="center" vertical="center" wrapText="1"/>
      <protection hidden="1"/>
    </xf>
    <xf numFmtId="0" fontId="7" fillId="12" borderId="9" xfId="0" applyFont="1" applyFill="1" applyBorder="1" applyAlignment="1" applyProtection="1">
      <alignment horizontal="center" vertical="center" wrapText="1"/>
      <protection hidden="1"/>
    </xf>
    <xf numFmtId="0" fontId="4" fillId="12" borderId="10" xfId="0" applyFont="1" applyFill="1" applyBorder="1" applyAlignment="1" applyProtection="1">
      <alignment horizontal="center" vertical="center"/>
      <protection hidden="1"/>
    </xf>
    <xf numFmtId="0" fontId="9" fillId="12" borderId="11" xfId="0" applyFont="1" applyFill="1" applyBorder="1" applyAlignment="1" applyProtection="1">
      <alignment horizontal="center" vertical="center"/>
      <protection hidden="1"/>
    </xf>
    <xf numFmtId="0" fontId="8" fillId="12" borderId="18" xfId="0" applyFont="1" applyFill="1" applyBorder="1" applyAlignment="1" applyProtection="1">
      <alignment horizontal="center" vertical="center" wrapText="1"/>
      <protection hidden="1"/>
    </xf>
    <xf numFmtId="0" fontId="8" fillId="12" borderId="11" xfId="0" applyFont="1" applyFill="1" applyBorder="1" applyAlignment="1" applyProtection="1">
      <alignment horizontal="center" vertical="center" wrapText="1"/>
      <protection hidden="1"/>
    </xf>
    <xf numFmtId="164" fontId="2" fillId="12" borderId="12" xfId="0" applyNumberFormat="1" applyFont="1" applyFill="1" applyBorder="1" applyAlignment="1" applyProtection="1">
      <alignment horizontal="center" vertical="center"/>
      <protection hidden="1"/>
    </xf>
    <xf numFmtId="164" fontId="2" fillId="12" borderId="13" xfId="0" applyNumberFormat="1" applyFont="1" applyFill="1" applyBorder="1" applyAlignment="1" applyProtection="1">
      <alignment horizontal="center" vertical="center"/>
      <protection hidden="1"/>
    </xf>
    <xf numFmtId="0" fontId="0" fillId="12" borderId="21" xfId="0" applyFill="1" applyBorder="1" applyProtection="1">
      <protection hidden="1"/>
    </xf>
    <xf numFmtId="0" fontId="1" fillId="12" borderId="21" xfId="0" applyFont="1" applyFill="1" applyBorder="1" applyProtection="1">
      <protection hidden="1"/>
    </xf>
    <xf numFmtId="164" fontId="0" fillId="0" borderId="17" xfId="0" applyNumberFormat="1" applyBorder="1" applyAlignment="1" applyProtection="1">
      <alignment horizontal="center" vertical="center"/>
      <protection hidden="1"/>
    </xf>
    <xf numFmtId="164" fontId="6" fillId="0" borderId="0" xfId="0" applyNumberFormat="1" applyFont="1" applyProtection="1">
      <protection hidden="1"/>
    </xf>
    <xf numFmtId="2" fontId="0" fillId="0" borderId="0" xfId="0" applyNumberFormat="1" applyProtection="1">
      <protection hidden="1"/>
    </xf>
    <xf numFmtId="2" fontId="0" fillId="0" borderId="0" xfId="0" applyNumberFormat="1" applyAlignment="1" applyProtection="1">
      <alignment vertical="center"/>
      <protection hidden="1"/>
    </xf>
    <xf numFmtId="0" fontId="15" fillId="0" borderId="0" xfId="0" applyFont="1"/>
    <xf numFmtId="0" fontId="16" fillId="0" borderId="0" xfId="0" applyFont="1"/>
    <xf numFmtId="2" fontId="16" fillId="0" borderId="0" xfId="0" applyNumberFormat="1" applyFont="1"/>
    <xf numFmtId="1" fontId="16" fillId="0" borderId="0" xfId="0" applyNumberFormat="1" applyFont="1"/>
    <xf numFmtId="2" fontId="15" fillId="0" borderId="0" xfId="0" applyNumberFormat="1" applyFont="1"/>
    <xf numFmtId="0" fontId="16" fillId="0" borderId="0" xfId="0" applyNumberFormat="1" applyFont="1"/>
    <xf numFmtId="0" fontId="17" fillId="0" borderId="0" xfId="0" applyFont="1" applyProtection="1">
      <protection hidden="1"/>
    </xf>
    <xf numFmtId="0" fontId="17" fillId="0" borderId="0" xfId="0" applyFont="1"/>
    <xf numFmtId="0" fontId="8" fillId="5" borderId="27" xfId="0" applyFont="1" applyFill="1" applyBorder="1" applyAlignment="1" applyProtection="1">
      <alignment horizontal="left" vertical="center"/>
      <protection hidden="1"/>
    </xf>
    <xf numFmtId="0" fontId="8" fillId="5" borderId="28" xfId="0" applyFont="1" applyFill="1" applyBorder="1" applyAlignment="1" applyProtection="1">
      <alignment horizontal="left" vertical="center"/>
      <protection hidden="1"/>
    </xf>
    <xf numFmtId="0" fontId="2" fillId="12" borderId="3" xfId="0" applyFont="1" applyFill="1" applyBorder="1" applyAlignment="1" applyProtection="1">
      <alignment horizontal="center" vertical="center"/>
      <protection hidden="1"/>
    </xf>
    <xf numFmtId="0" fontId="2" fillId="12" borderId="4" xfId="0" applyFont="1" applyFill="1" applyBorder="1" applyAlignment="1" applyProtection="1">
      <alignment horizontal="center" vertical="center"/>
      <protection hidden="1"/>
    </xf>
    <xf numFmtId="0" fontId="2" fillId="12" borderId="5" xfId="0" applyFont="1" applyFill="1" applyBorder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2" borderId="3" xfId="0" applyFont="1" applyFill="1" applyBorder="1" applyAlignment="1" applyProtection="1">
      <alignment horizontal="center" vertical="center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0" fontId="2" fillId="2" borderId="5" xfId="0" applyFont="1" applyFill="1" applyBorder="1" applyAlignment="1" applyProtection="1">
      <alignment horizontal="center" vertical="center"/>
      <protection hidden="1"/>
    </xf>
    <xf numFmtId="0" fontId="2" fillId="2" borderId="6" xfId="0" applyFont="1" applyFill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0" fillId="3" borderId="0" xfId="0" applyFill="1" applyAlignment="1" applyProtection="1">
      <alignment horizontal="center"/>
      <protection hidden="1"/>
    </xf>
    <xf numFmtId="164" fontId="2" fillId="13" borderId="22" xfId="0" applyNumberFormat="1" applyFont="1" applyFill="1" applyBorder="1" applyAlignment="1" applyProtection="1">
      <alignment horizontal="center" vertical="center"/>
      <protection hidden="1"/>
    </xf>
    <xf numFmtId="164" fontId="2" fillId="13" borderId="24" xfId="0" applyNumberFormat="1" applyFont="1" applyFill="1" applyBorder="1" applyAlignment="1" applyProtection="1">
      <alignment horizontal="center" vertical="center"/>
      <protection hidden="1"/>
    </xf>
    <xf numFmtId="164" fontId="2" fillId="14" borderId="22" xfId="0" applyNumberFormat="1" applyFont="1" applyFill="1" applyBorder="1" applyAlignment="1" applyProtection="1">
      <alignment horizontal="center" vertical="center"/>
      <protection hidden="1"/>
    </xf>
    <xf numFmtId="164" fontId="2" fillId="14" borderId="24" xfId="0" applyNumberFormat="1" applyFont="1" applyFill="1" applyBorder="1" applyAlignment="1" applyProtection="1">
      <alignment horizontal="center" vertical="center"/>
      <protection hidden="1"/>
    </xf>
    <xf numFmtId="164" fontId="2" fillId="13" borderId="23" xfId="0" applyNumberFormat="1" applyFont="1" applyFill="1" applyBorder="1" applyAlignment="1" applyProtection="1">
      <alignment horizontal="center" vertical="center"/>
      <protection hidden="1"/>
    </xf>
    <xf numFmtId="164" fontId="2" fillId="13" borderId="25" xfId="0" applyNumberFormat="1" applyFont="1" applyFill="1" applyBorder="1" applyAlignment="1" applyProtection="1">
      <alignment horizontal="center" vertical="center"/>
      <protection hidden="1"/>
    </xf>
    <xf numFmtId="164" fontId="2" fillId="14" borderId="23" xfId="0" applyNumberFormat="1" applyFont="1" applyFill="1" applyBorder="1" applyAlignment="1" applyProtection="1">
      <alignment horizontal="center" vertical="center"/>
      <protection hidden="1"/>
    </xf>
    <xf numFmtId="164" fontId="2" fillId="14" borderId="25" xfId="0" applyNumberFormat="1" applyFont="1" applyFill="1" applyBorder="1" applyAlignment="1" applyProtection="1">
      <alignment horizontal="center" vertical="center"/>
      <protection hidden="1"/>
    </xf>
  </cellXfs>
  <cellStyles count="2">
    <cellStyle name="Normální" xfId="0" builtinId="0"/>
    <cellStyle name="Normální 2" xfId="1" xr:uid="{8949F62E-E8CF-4B98-B330-A875217CE55A}"/>
  </cellStyles>
  <dxfs count="20">
    <dxf>
      <font>
        <b/>
        <i val="0"/>
        <u/>
        <color theme="0"/>
      </font>
      <fill>
        <patternFill>
          <bgColor theme="9" tint="-0.24994659260841701"/>
        </patternFill>
      </fill>
    </dxf>
    <dxf>
      <font>
        <b/>
        <i val="0"/>
        <u/>
        <color theme="0"/>
      </font>
      <fill>
        <patternFill>
          <bgColor theme="4" tint="-0.24994659260841701"/>
        </patternFill>
      </fill>
    </dxf>
    <dxf>
      <font>
        <b/>
        <i val="0"/>
        <strike val="0"/>
        <u/>
        <color theme="0"/>
      </font>
      <numFmt numFmtId="0" formatCode="General"/>
      <fill>
        <patternFill patternType="solid">
          <fgColor auto="1"/>
          <bgColor theme="4" tint="-0.24994659260841701"/>
        </patternFill>
      </fill>
    </dxf>
    <dxf>
      <fill>
        <patternFill>
          <bgColor rgb="FFFF0000"/>
        </patternFill>
      </fill>
    </dxf>
    <dxf>
      <font>
        <b/>
        <i val="0"/>
        <u/>
        <color theme="0"/>
      </font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u/>
        <color theme="0"/>
      </font>
      <fill>
        <patternFill>
          <bgColor theme="9" tint="-0.24994659260841701"/>
        </patternFill>
      </fill>
    </dxf>
    <dxf>
      <font>
        <b/>
        <i val="0"/>
        <u/>
        <color theme="0"/>
      </font>
      <fill>
        <patternFill>
          <bgColor theme="4" tint="-0.24994659260841701"/>
        </patternFill>
      </fill>
    </dxf>
    <dxf>
      <font>
        <b/>
        <i val="0"/>
        <strike val="0"/>
        <u/>
        <color theme="0"/>
      </font>
      <numFmt numFmtId="0" formatCode="General"/>
      <fill>
        <patternFill patternType="solid">
          <fgColor auto="1"/>
          <bgColor theme="4" tint="-0.24994659260841701"/>
        </patternFill>
      </fill>
    </dxf>
    <dxf>
      <fill>
        <patternFill>
          <bgColor rgb="FFFF0000"/>
        </patternFill>
      </fill>
    </dxf>
    <dxf>
      <font>
        <b/>
        <i val="0"/>
        <u/>
        <color theme="0"/>
      </font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38100</xdr:rowOff>
    </xdr:from>
    <xdr:to>
      <xdr:col>23</xdr:col>
      <xdr:colOff>52915</xdr:colOff>
      <xdr:row>36</xdr:row>
      <xdr:rowOff>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FF6BE581-3382-4724-B038-99F577285C0A}"/>
            </a:ext>
          </a:extLst>
        </xdr:cNvPr>
        <xdr:cNvSpPr txBox="1"/>
      </xdr:nvSpPr>
      <xdr:spPr>
        <a:xfrm>
          <a:off x="38099" y="38100"/>
          <a:ext cx="14132983" cy="6819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400" b="1" baseline="0"/>
            <a:t>Přehled souboru:</a:t>
          </a:r>
        </a:p>
        <a:p>
          <a:r>
            <a:rPr lang="cs-CZ" sz="1100" baseline="0"/>
            <a:t>- soubor obsahuje 4x Excel list (1x list s návodem a 3x list, kde je možné si vypočítat preskripci)</a:t>
          </a:r>
        </a:p>
        <a:p>
          <a:r>
            <a:rPr lang="cs-CZ" sz="1100" baseline="0"/>
            <a:t>- výběr jendotlivých produktů pro výpočet preskripce je možný prostřednictvím 3 vyhledávacích kritérií (3x Excel list):</a:t>
          </a:r>
        </a:p>
        <a:p>
          <a:r>
            <a:rPr lang="cs-CZ" sz="1100" baseline="0"/>
            <a:t>	- Volba produktů dle jeho názvu</a:t>
          </a:r>
        </a:p>
        <a:p>
          <a:r>
            <a:rPr lang="cs-CZ" sz="1100" baseline="0"/>
            <a:t>	- Volba produktů dle aktuálních SÚKL kódů</a:t>
          </a:r>
        </a:p>
        <a:p>
          <a:r>
            <a:rPr lang="cs-CZ" sz="1100" baseline="0"/>
            <a:t>	- Volba produktů dle již neaktuálních VZP kódů</a:t>
          </a:r>
        </a:p>
        <a:p>
          <a:endParaRPr lang="cs-CZ" sz="1400" b="1" baseline="0"/>
        </a:p>
        <a:p>
          <a:r>
            <a:rPr lang="cs-CZ" sz="1400" b="1" baseline="0"/>
            <a:t>Úvod pro manilupaci se souborem:</a:t>
          </a:r>
        </a:p>
        <a:p>
          <a:r>
            <a:rPr lang="cs-CZ" sz="1100"/>
            <a:t>1.</a:t>
          </a:r>
          <a:r>
            <a:rPr lang="cs-CZ" sz="1100" baseline="0"/>
            <a:t> nejdříve si vyberte, podle jakého vyhledávajícího kritéria chcete vyhledávat produkty (dle názvu produktu, SÚKL kódu nebo VZP kódu)</a:t>
          </a:r>
        </a:p>
        <a:p>
          <a:r>
            <a:rPr lang="cs-CZ" sz="1100" baseline="0"/>
            <a:t>2. následně si podle Vašeho výběru zvolte </a:t>
          </a:r>
          <a:r>
            <a:rPr lang="cs-CZ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jeden ze tří Excel listů, ve kterém budete počítat preskripci</a:t>
          </a:r>
          <a:r>
            <a:rPr lang="cs-CZ" sz="1100" baseline="0"/>
            <a:t> </a:t>
          </a:r>
        </a:p>
        <a:p>
          <a:endParaRPr lang="cs-CZ" sz="11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Návod na výpočet preskripce</a:t>
          </a:r>
          <a:r>
            <a:rPr lang="cs-CZ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endParaRPr lang="cs-CZ" sz="1400" b="1">
            <a:effectLst/>
          </a:endParaRPr>
        </a:p>
        <a:p>
          <a:r>
            <a:rPr lang="cs-CZ" sz="1100"/>
            <a:t>1. v buňce C3 vyberte,</a:t>
          </a:r>
          <a:r>
            <a:rPr lang="cs-CZ" sz="1100" baseline="0"/>
            <a:t> do jaké skupiny (stupně inkontinence) pacient patří</a:t>
          </a:r>
        </a:p>
        <a:p>
          <a:r>
            <a:rPr lang="cs-CZ" sz="1100" baseline="0"/>
            <a:t>2. následně si v buňce C4 vyberte počet měsíců, na kolik chcete pacientovi předepisovat preskripci</a:t>
          </a:r>
        </a:p>
        <a:p>
          <a:r>
            <a:rPr lang="cs-CZ" sz="1100" baseline="0"/>
            <a:t>3. dle Vámi zadaných kritérií se Vám do buněk C5 až C7 automaticky dopočítaly limity a procentuální spoluúčast pacienta (doplatek)</a:t>
          </a:r>
        </a:p>
        <a:p>
          <a:r>
            <a:rPr lang="cs-CZ" sz="1100" baseline="0"/>
            <a:t>4. následně je nutné se rozhodnout, jestli chcete počítat preskripci pro jeden výrobek nebo kombinaci dvou výrobků</a:t>
          </a:r>
        </a:p>
        <a:p>
          <a:endParaRPr lang="cs-CZ" sz="1100" baseline="0"/>
        </a:p>
        <a:p>
          <a:r>
            <a:rPr lang="cs-CZ" sz="1100" baseline="0"/>
            <a:t>5. pokud chcete počítat </a:t>
          </a:r>
          <a:r>
            <a:rPr lang="cs-CZ" sz="1100" b="1" baseline="0"/>
            <a:t>preskripci pro jeden výrobek</a:t>
          </a:r>
          <a:r>
            <a:rPr lang="cs-CZ" sz="1100" baseline="0"/>
            <a:t>, tak je potřeba si daný výrobek vybrat pouze v buňce C10</a:t>
          </a:r>
        </a:p>
        <a:p>
          <a:r>
            <a:rPr lang="cs-CZ" sz="1100" baseline="0"/>
            <a:t>6. preskripce se Vám automaticky vypočítá ve </a:t>
          </a:r>
          <a:r>
            <a:rPr lang="cs-CZ" sz="1100" b="1" baseline="0"/>
            <a:t>světle modrých buňkách</a:t>
          </a:r>
        </a:p>
        <a:p>
          <a:r>
            <a:rPr lang="cs-CZ" sz="1100" b="0" baseline="0"/>
            <a:t>7. ve světle modrých buňkách se Vám, </a:t>
          </a:r>
          <a:r>
            <a:rPr lang="cs-CZ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 základě Vámi zvolených kritérií,</a:t>
          </a:r>
          <a:r>
            <a:rPr lang="cs-CZ" sz="1100" b="0" baseline="0"/>
            <a:t> automaticky vypočítá MAXIMÁLNÍ preskripce daného výrobku, počet kusů, celková hrazená </a:t>
          </a:r>
          <a:r>
            <a:rPr lang="cs-CZ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částka</a:t>
          </a:r>
          <a:r>
            <a:rPr lang="cs-CZ" sz="1100" b="0" baseline="0"/>
            <a:t> pojištovnou a také případná spoluúčast (doplatek) pacienta.</a:t>
          </a:r>
        </a:p>
        <a:p>
          <a:endParaRPr lang="cs-CZ" sz="1100" b="0" baseline="0"/>
        </a:p>
        <a:p>
          <a:r>
            <a:rPr lang="cs-CZ" sz="1100" b="0" baseline="0"/>
            <a:t>8. pokud chcete počítat </a:t>
          </a:r>
          <a:r>
            <a:rPr lang="cs-CZ" sz="1100" b="1" baseline="0"/>
            <a:t>preskripci pro dva výrobky</a:t>
          </a:r>
          <a:r>
            <a:rPr lang="cs-CZ" sz="1100" b="0" baseline="0"/>
            <a:t>, je potřeba si 1. výrobek zvolit v buňce C10 a zároveň 2. druhý výrobek si zvolit v buňce C13</a:t>
          </a:r>
        </a:p>
        <a:p>
          <a:r>
            <a:rPr lang="cs-CZ" sz="1100" b="0" baseline="0"/>
            <a:t>9. preskripce se Vám automaticky začne počítat v </a:t>
          </a:r>
          <a:r>
            <a:rPr lang="cs-CZ" sz="1100" b="1" baseline="0"/>
            <a:t>zelených buňkách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	</a:t>
          </a:r>
          <a:r>
            <a:rPr lang="cs-CZ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!POZOR! program automaticky nastavil maximální preskripci pouze pro 2. výrobek - aby se preskripce počítala pro oba výrobky, je nutné MANUÁLNĚ zadat do buňky K10 počet balíků u výrobku č. 1, které chcete předepsat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10. po manuálním zadání počtu balíků u výrobku č. 1 se Vám preskripce automaticky přepočítá s ohledem na maximální kombinaci s 2. výrobkem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11. v případě, že si opět změníte počet balíků u 1. výrobku, soubor Vám automaticky přepočítá preskripci u 2. výrobku tak, aby byly dodrženy všechny stanovené limity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	</a:t>
          </a:r>
          <a:r>
            <a:rPr lang="cs-CZ" sz="11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!POZOR! pokud zadáte počet balíků u 1. výrobku vyšší, než kolik Vám, na základě Vámi zadaných kritérií, umožňují limity, soubor Vás upozorní na chybu a množství budete muset snížit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12. v zelených buňkách se Vám, na základě Vámi zvolených kritérií, automaticky vypočítá MAXIMÁLNÍ preskripce obou výrobků, počet kusů, celková hrazená částka pojištovnou a také případná spoluúčast (doplatek) pacienta.</a:t>
          </a:r>
          <a:endParaRPr lang="cs-CZ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 b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400" b="1">
              <a:solidFill>
                <a:sysClr val="windowText" lastClr="000000"/>
              </a:solidFill>
            </a:rPr>
            <a:t>Vysvětlivky: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0">
              <a:solidFill>
                <a:sysClr val="windowText" lastClr="000000"/>
              </a:solidFill>
            </a:rPr>
            <a:t>- upravovat a měnit obsah buněk je povolen pouze ve žlutě zbarvených</a:t>
          </a:r>
          <a:r>
            <a:rPr lang="cs-CZ" sz="1100" b="0" baseline="0">
              <a:solidFill>
                <a:sysClr val="windowText" lastClr="000000"/>
              </a:solidFill>
            </a:rPr>
            <a:t> buňkách (všechny ostatní buňky jsou zamknuté)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0" baseline="0">
              <a:solidFill>
                <a:sysClr val="windowText" lastClr="000000"/>
              </a:solidFill>
            </a:rPr>
            <a:t>- modré zbarvení buněk zobrazuje výsledky preskripce pouze pro jeden výrobek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0" baseline="0">
              <a:solidFill>
                <a:sysClr val="windowText" lastClr="000000"/>
              </a:solidFill>
            </a:rPr>
            <a:t>- zelené zbarvení buněk zobrazuje výsledky preskripce při kombinaci dvou výrobků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0" baseline="0">
              <a:solidFill>
                <a:sysClr val="windowText" lastClr="000000"/>
              </a:solidFill>
            </a:rPr>
            <a:t>- červené zbarvení buněk znamená, že hodnota, zadaná do této buňky, přesahuje povolenou preskripci a je nutné ji opravit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0" baseline="0">
              <a:solidFill>
                <a:sysClr val="windowText" lastClr="000000"/>
              </a:solidFill>
            </a:rPr>
            <a:t>- pokud se celkový počet kusů nebo celková částka hrazená pojišťovnou podbarví a podtrhne, znamená to, že bylo dosaženo kusovního nebo peněžního limitu preskripce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200" b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16</xdr:col>
      <xdr:colOff>433211</xdr:colOff>
      <xdr:row>1</xdr:row>
      <xdr:rowOff>127001</xdr:rowOff>
    </xdr:from>
    <xdr:to>
      <xdr:col>22</xdr:col>
      <xdr:colOff>392239</xdr:colOff>
      <xdr:row>13</xdr:row>
      <xdr:rowOff>16599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C6AC860-95E8-40D5-8B68-F5770AB09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1655" y="310445"/>
          <a:ext cx="3599695" cy="20909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738188</xdr:colOff>
      <xdr:row>22</xdr:row>
      <xdr:rowOff>35718</xdr:rowOff>
    </xdr:from>
    <xdr:to>
      <xdr:col>11</xdr:col>
      <xdr:colOff>1499736</xdr:colOff>
      <xdr:row>33</xdr:row>
      <xdr:rowOff>121170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DEE93F6-6EFF-44D5-BD70-6BC44AEA8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73188" y="6286499"/>
          <a:ext cx="3619048" cy="21809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892968</xdr:colOff>
      <xdr:row>22</xdr:row>
      <xdr:rowOff>83344</xdr:rowOff>
    </xdr:from>
    <xdr:to>
      <xdr:col>12</xdr:col>
      <xdr:colOff>11454</xdr:colOff>
      <xdr:row>33</xdr:row>
      <xdr:rowOff>168795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B3B6D42-4FE3-4B1E-9CAB-59D60B77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42281" y="6274594"/>
          <a:ext cx="3619048" cy="21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045F3-5509-42BE-AC5D-10FC902BD478}">
  <dimension ref="A1"/>
  <sheetViews>
    <sheetView zoomScale="90" zoomScaleNormal="90" workbookViewId="0">
      <selection activeCell="F15" sqref="F15"/>
    </sheetView>
  </sheetViews>
  <sheetFormatPr defaultRowHeight="15"/>
  <sheetData/>
  <sheetProtection algorithmName="SHA-512" hashValue="mnuRZ3p0UZ9if/cnTbPJyjoGb9BSxcCSQ+CTu1ywGWEh1x0mDxqXKTmDU46hkvN3s+smzjlAPTaz3ZGWzzg4ag==" saltValue="Oyj9FOKnfC6u/mU0TNh72w==" spinCount="100000" sheet="1" objects="1" scenarios="1"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2E725-2409-4525-9371-882A9FBD1FBC}">
  <dimension ref="B1:AH76"/>
  <sheetViews>
    <sheetView showGridLines="0" tabSelected="1" zoomScaleNormal="100" zoomScaleSheetLayoutView="80" workbookViewId="0">
      <selection activeCell="D18" sqref="D18"/>
    </sheetView>
  </sheetViews>
  <sheetFormatPr defaultColWidth="9.140625" defaultRowHeight="15"/>
  <cols>
    <col min="1" max="1" width="2" style="1" customWidth="1"/>
    <col min="2" max="2" width="19" style="1" customWidth="1"/>
    <col min="3" max="3" width="57.5703125" style="1" bestFit="1" customWidth="1"/>
    <col min="4" max="4" width="12.28515625" style="1" customWidth="1"/>
    <col min="5" max="5" width="16.85546875" style="1" customWidth="1"/>
    <col min="6" max="6" width="11.140625" style="1" customWidth="1"/>
    <col min="7" max="7" width="10.42578125" style="1" bestFit="1" customWidth="1"/>
    <col min="8" max="8" width="32.7109375" style="1" customWidth="1"/>
    <col min="9" max="9" width="23.5703125" style="1" customWidth="1"/>
    <col min="10" max="10" width="2.5703125" customWidth="1"/>
    <col min="11" max="11" width="42.85546875" style="1" customWidth="1"/>
    <col min="12" max="12" width="23.42578125" style="1" customWidth="1"/>
    <col min="13" max="13" width="9.140625" customWidth="1"/>
    <col min="14" max="17" width="9.140625" style="1" hidden="1" customWidth="1"/>
    <col min="18" max="18" width="14.42578125" style="1" hidden="1" customWidth="1"/>
    <col min="19" max="19" width="19.85546875" style="1" hidden="1" customWidth="1"/>
    <col min="20" max="20" width="55.85546875" style="1" hidden="1" customWidth="1"/>
    <col min="21" max="21" width="11" style="1" hidden="1" customWidth="1"/>
    <col min="22" max="24" width="18" style="1" hidden="1" customWidth="1"/>
    <col min="25" max="25" width="15.85546875" style="1" hidden="1" customWidth="1"/>
    <col min="26" max="26" width="5.85546875" style="1" hidden="1" customWidth="1"/>
    <col min="27" max="27" width="8.7109375" style="1" hidden="1" customWidth="1"/>
    <col min="28" max="28" width="10.140625" style="1" hidden="1" customWidth="1"/>
    <col min="29" max="29" width="18.42578125" style="1" hidden="1" customWidth="1"/>
    <col min="30" max="31" width="8.7109375" style="1" hidden="1" customWidth="1"/>
    <col min="32" max="33" width="7.7109375" style="1" hidden="1" customWidth="1"/>
    <col min="34" max="34" width="9.140625" style="1" hidden="1" customWidth="1"/>
    <col min="35" max="37" width="0" style="1" hidden="1" customWidth="1"/>
    <col min="38" max="16384" width="9.140625" style="1"/>
  </cols>
  <sheetData>
    <row r="1" spans="2:32" ht="15.75" thickBot="1"/>
    <row r="2" spans="2:32" ht="20.25" thickTop="1" thickBot="1">
      <c r="D2" s="96"/>
      <c r="H2" s="141" t="s">
        <v>122</v>
      </c>
      <c r="I2" s="142"/>
      <c r="K2" s="135" t="s">
        <v>123</v>
      </c>
      <c r="L2" s="136"/>
      <c r="M2" s="132"/>
      <c r="N2" s="131"/>
      <c r="O2" s="131"/>
      <c r="P2" s="131"/>
      <c r="Q2" s="131"/>
      <c r="R2" s="71"/>
      <c r="S2" s="20"/>
    </row>
    <row r="3" spans="2:32" ht="19.5" thickTop="1">
      <c r="B3" s="57" t="s">
        <v>111</v>
      </c>
      <c r="C3" s="39" t="s">
        <v>112</v>
      </c>
      <c r="D3" s="2"/>
      <c r="H3" s="143"/>
      <c r="I3" s="144"/>
      <c r="K3" s="137"/>
      <c r="L3" s="138"/>
      <c r="M3" s="132"/>
      <c r="N3" s="131"/>
      <c r="O3" s="131"/>
      <c r="P3" s="131"/>
      <c r="Q3" s="131"/>
      <c r="R3" s="72"/>
      <c r="S3" s="21"/>
    </row>
    <row r="4" spans="2:32" ht="18.75">
      <c r="B4" s="58" t="s">
        <v>115</v>
      </c>
      <c r="C4" s="40">
        <v>1</v>
      </c>
      <c r="D4" s="3"/>
      <c r="H4" s="143"/>
      <c r="I4" s="144"/>
      <c r="K4" s="137"/>
      <c r="L4" s="138"/>
      <c r="M4" s="132"/>
      <c r="N4" s="131"/>
      <c r="O4" s="131"/>
      <c r="P4" s="131"/>
      <c r="Q4" s="131"/>
      <c r="R4" s="72"/>
      <c r="S4" s="21"/>
      <c r="U4" s="147" t="s">
        <v>17</v>
      </c>
      <c r="V4" s="147"/>
      <c r="W4" s="147"/>
      <c r="X4" s="147"/>
      <c r="Y4" s="147"/>
      <c r="Z4" s="147"/>
      <c r="AA4" s="147"/>
      <c r="AB4" s="1" t="s">
        <v>108</v>
      </c>
      <c r="AC4" s="1" t="s">
        <v>105</v>
      </c>
      <c r="AD4" s="1" t="s">
        <v>112</v>
      </c>
      <c r="AE4" s="1" t="s">
        <v>113</v>
      </c>
      <c r="AF4" s="1" t="s">
        <v>114</v>
      </c>
    </row>
    <row r="5" spans="2:32" ht="21">
      <c r="B5" s="58" t="s">
        <v>203</v>
      </c>
      <c r="C5" s="102">
        <f>IF(C3="SKP1",AD12,IF(C3="SKP2",AE12,IF(C3="SKP3",AF12,0)))</f>
        <v>0.15</v>
      </c>
      <c r="D5" s="3"/>
      <c r="H5" s="143"/>
      <c r="I5" s="144"/>
      <c r="K5" s="137"/>
      <c r="L5" s="138"/>
      <c r="M5" s="132"/>
      <c r="N5" s="131"/>
      <c r="O5" s="131"/>
      <c r="P5" s="131"/>
      <c r="Q5" s="131"/>
      <c r="R5" s="72"/>
      <c r="S5" s="21"/>
      <c r="U5" s="89"/>
      <c r="V5" s="89"/>
      <c r="W5" s="89"/>
      <c r="X5" s="89"/>
      <c r="Y5" s="104"/>
      <c r="Z5" s="89"/>
      <c r="AA5" s="89"/>
    </row>
    <row r="6" spans="2:32" ht="18.75">
      <c r="B6" s="133" t="s">
        <v>116</v>
      </c>
      <c r="C6" s="55">
        <f>IF(AND(C3="SKP1",C4=1),AD7,IF(AND(C3="SKP1",C4=2),AD9,IF(AND(C3="SKP1",C4=3),AD10,IF(AND(C3="SKP2",C4=1),AE7,IF(AND(C3="SKP2",C4=2),AE9,IF(AND(C3="SKP2",C4=3),AE10,IF(AND(C3="SKP3",C4=1),AF7,IF(AND(C3="SKP3",C4=2),AF9,IF(AND(C3="SKP3",C4=3),AF10,0)))))))))</f>
        <v>437.92</v>
      </c>
      <c r="D6" s="53"/>
      <c r="H6" s="143"/>
      <c r="I6" s="144"/>
      <c r="K6" s="137"/>
      <c r="L6" s="138"/>
      <c r="M6" s="132"/>
      <c r="N6" s="131"/>
      <c r="O6" s="131"/>
      <c r="P6" s="131"/>
      <c r="Q6" s="131"/>
      <c r="R6" s="72"/>
      <c r="S6" s="21"/>
      <c r="U6" s="4" t="s">
        <v>18</v>
      </c>
      <c r="V6" s="4" t="s">
        <v>184</v>
      </c>
      <c r="W6" s="66" t="s">
        <v>185</v>
      </c>
      <c r="X6" s="66" t="s">
        <v>186</v>
      </c>
      <c r="Y6" s="104" t="s">
        <v>204</v>
      </c>
      <c r="Z6" s="4" t="s">
        <v>19</v>
      </c>
      <c r="AA6" s="4" t="s">
        <v>118</v>
      </c>
      <c r="AB6" s="1" t="s">
        <v>108</v>
      </c>
      <c r="AC6" s="1" t="s">
        <v>104</v>
      </c>
      <c r="AD6" s="1">
        <v>1</v>
      </c>
      <c r="AE6" s="1">
        <v>2</v>
      </c>
      <c r="AF6" s="1">
        <v>3</v>
      </c>
    </row>
    <row r="7" spans="2:32" ht="19.5" thickBot="1">
      <c r="B7" s="134"/>
      <c r="C7" s="56">
        <f>IF(C4=1,150,IF(C4=2,300,450))</f>
        <v>150</v>
      </c>
      <c r="H7" s="143"/>
      <c r="I7" s="144"/>
      <c r="K7" s="137"/>
      <c r="L7" s="138"/>
      <c r="M7" s="132"/>
      <c r="N7" s="131"/>
      <c r="O7" s="131"/>
      <c r="P7" s="131"/>
      <c r="Q7" s="131"/>
      <c r="R7" s="72"/>
      <c r="S7" s="21"/>
      <c r="T7" s="5" t="s">
        <v>68</v>
      </c>
      <c r="U7" s="85" t="s">
        <v>68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 t="s">
        <v>68</v>
      </c>
      <c r="AB7" s="1" t="s">
        <v>107</v>
      </c>
      <c r="AC7" s="1" t="s">
        <v>106</v>
      </c>
      <c r="AD7" s="123">
        <v>437.92</v>
      </c>
      <c r="AE7" s="123">
        <v>876.96</v>
      </c>
      <c r="AF7" s="123">
        <v>1655.36</v>
      </c>
    </row>
    <row r="8" spans="2:32" ht="20.25" thickTop="1" thickBot="1">
      <c r="C8" s="54"/>
      <c r="H8" s="145"/>
      <c r="I8" s="146"/>
      <c r="K8" s="139"/>
      <c r="L8" s="140"/>
      <c r="M8" s="132"/>
      <c r="N8" s="131"/>
      <c r="O8" s="131"/>
      <c r="P8" s="131"/>
      <c r="Q8" s="131"/>
      <c r="R8" s="73"/>
      <c r="S8" s="22"/>
      <c r="T8" s="1" t="s">
        <v>149</v>
      </c>
      <c r="U8" s="6" t="s">
        <v>9</v>
      </c>
      <c r="V8" s="82">
        <f>_xlfn.XLOOKUP($AA8,Report!$A:$A,Report!M:M)</f>
        <v>239.28</v>
      </c>
      <c r="W8" s="82">
        <f>_xlfn.XLOOKUP($AA8,Report!$A:$A,Report!P:P)</f>
        <v>267.43</v>
      </c>
      <c r="X8" s="82">
        <f>_xlfn.XLOOKUP($AA8,Report!$A:$A,Report!S:S)</f>
        <v>275.87</v>
      </c>
      <c r="Y8" s="82">
        <f>_xlfn.XLOOKUP($AA8,Report!$A:$A,Report!V:V)</f>
        <v>281.51</v>
      </c>
      <c r="Z8" s="82" t="str">
        <f>_xlfn.XLOOKUP($AA8,Report!$A:$A,Report!G:G)</f>
        <v>14,00</v>
      </c>
      <c r="AA8" s="5">
        <v>5009812</v>
      </c>
      <c r="AD8" s="123"/>
      <c r="AE8" s="123"/>
      <c r="AF8" s="123"/>
    </row>
    <row r="9" spans="2:32" ht="60.75" thickTop="1">
      <c r="B9" s="67"/>
      <c r="C9" s="26" t="s">
        <v>192</v>
      </c>
      <c r="D9" s="99" t="s">
        <v>191</v>
      </c>
      <c r="E9" s="99" t="s">
        <v>197</v>
      </c>
      <c r="F9" s="103" t="s">
        <v>207</v>
      </c>
      <c r="G9" s="103" t="s">
        <v>198</v>
      </c>
      <c r="H9" s="70" t="s">
        <v>127</v>
      </c>
      <c r="I9" s="44" t="s">
        <v>128</v>
      </c>
      <c r="K9" s="107" t="s">
        <v>133</v>
      </c>
      <c r="L9" s="108" t="s">
        <v>128</v>
      </c>
      <c r="M9" s="132"/>
      <c r="N9" s="131"/>
      <c r="O9" s="131"/>
      <c r="P9" s="131"/>
      <c r="Q9" s="131"/>
      <c r="R9" s="74" t="s">
        <v>129</v>
      </c>
      <c r="S9" s="48" t="s">
        <v>129</v>
      </c>
      <c r="T9" s="1" t="s">
        <v>150</v>
      </c>
      <c r="U9" s="6" t="s">
        <v>10</v>
      </c>
      <c r="V9" s="82">
        <f>_xlfn.XLOOKUP($AA9,Report!$A:$A,Report!M:M)</f>
        <v>239.28</v>
      </c>
      <c r="W9" s="82">
        <f>_xlfn.XLOOKUP($AA9,Report!$A:$A,Report!P:P)</f>
        <v>267.43</v>
      </c>
      <c r="X9" s="82">
        <f>_xlfn.XLOOKUP($AA9,Report!$A:$A,Report!S:S)</f>
        <v>275.87</v>
      </c>
      <c r="Y9" s="82">
        <f>_xlfn.XLOOKUP($AA9,Report!$A:$A,Report!V:V)</f>
        <v>281.51</v>
      </c>
      <c r="Z9" s="82" t="str">
        <f>_xlfn.XLOOKUP($AA9,Report!$A:$A,Report!G:G)</f>
        <v>14,00</v>
      </c>
      <c r="AA9" s="5">
        <v>5009813</v>
      </c>
      <c r="AD9" s="124">
        <v>875.84</v>
      </c>
      <c r="AE9" s="124">
        <v>1753.92</v>
      </c>
      <c r="AF9" s="124">
        <v>3310.72</v>
      </c>
    </row>
    <row r="10" spans="2:32" ht="19.5" thickBot="1">
      <c r="B10" s="98" t="s">
        <v>119</v>
      </c>
      <c r="C10" s="38" t="s">
        <v>68</v>
      </c>
      <c r="D10" s="27" t="str">
        <f>VLOOKUP(C10,T7:AA76,8,0)</f>
        <v>-</v>
      </c>
      <c r="E10" s="28">
        <f>IF(C3="SKP1",VLOOKUP(C10,T7:AA76,3,0),IF(C3="SKP2",VLOOKUP(C10,T7:AA76,4,0),VLOOKUP(C10,T7:AA76,5,0)))</f>
        <v>0</v>
      </c>
      <c r="F10" s="121">
        <f>E11-E10</f>
        <v>0</v>
      </c>
      <c r="G10" s="29">
        <f>VLOOKUP(C10,T7:AA76,7,0)</f>
        <v>0</v>
      </c>
      <c r="H10" s="42">
        <f>IF(OR(AND(C4=1,ROUNDDOWN(IFERROR(C6/E10,0),0)*G10&lt;=150),AND(C4=2,ROUNDDOWN(IFERROR(C6/E10,0),0)*G10&lt;=300),AND(C4=3,ROUNDDOWN(IFERROR(C6/E10,0),0)*G10&lt;=450)),H11,IF(C4=1,ROUNDDOWN(150/G10,0),IF(C4=2,ROUNDDOWN(300/G10,0),ROUNDDOWN(450/G10,0))))</f>
        <v>0</v>
      </c>
      <c r="I10" s="30">
        <f>G10*H10</f>
        <v>0</v>
      </c>
      <c r="J10" s="31"/>
      <c r="K10" s="43">
        <v>0</v>
      </c>
      <c r="L10" s="109">
        <f>K10*G10</f>
        <v>0</v>
      </c>
      <c r="M10" s="132"/>
      <c r="N10" s="131"/>
      <c r="O10" s="131"/>
      <c r="P10" s="131"/>
      <c r="Q10" s="131"/>
      <c r="R10" s="75">
        <f>ROUNDDOWN(IF(C4=3,I10/3,IF(C4=2,I10/2,I10)),0)</f>
        <v>0</v>
      </c>
      <c r="S10" s="32">
        <f>ROUNDDOWN(IF(AND(C4=3,K10=1),L10/1,IF(AND(C4=3,K10&gt;1),L10/3,IF(AND(C4=2,K10=1),L10/1,IF(AND(C4=2,K10&gt;1),L10/2,L10)))),0)</f>
        <v>0</v>
      </c>
      <c r="T10" s="1" t="s">
        <v>151</v>
      </c>
      <c r="U10" s="6" t="s">
        <v>11</v>
      </c>
      <c r="V10" s="82">
        <f>_xlfn.XLOOKUP($AA10,Report!$A:$A,Report!M:M)</f>
        <v>313.82</v>
      </c>
      <c r="W10" s="82">
        <f>_xlfn.XLOOKUP($AA10,Report!$A:$A,Report!P:P)</f>
        <v>350.74</v>
      </c>
      <c r="X10" s="82">
        <f>_xlfn.XLOOKUP($AA10,Report!$A:$A,Report!S:S)</f>
        <v>361.81</v>
      </c>
      <c r="Y10" s="82">
        <f>_xlfn.XLOOKUP($AA10,Report!$A:$A,Report!V:V)</f>
        <v>369.2</v>
      </c>
      <c r="Z10" s="82" t="str">
        <f>_xlfn.XLOOKUP($AA10,Report!$A:$A,Report!G:G)</f>
        <v>14,00</v>
      </c>
      <c r="AA10" s="5">
        <v>5009850</v>
      </c>
      <c r="AD10" s="123">
        <v>1313.76</v>
      </c>
      <c r="AE10" s="123">
        <v>2630.88</v>
      </c>
      <c r="AF10" s="123">
        <v>4966.08</v>
      </c>
    </row>
    <row r="11" spans="2:32" ht="9" customHeight="1" thickTop="1" thickBot="1">
      <c r="E11" s="86">
        <f>VLOOKUP(C10,T7:AA76,6,0)</f>
        <v>0</v>
      </c>
      <c r="F11" s="86"/>
      <c r="H11" s="8">
        <f>ROUNDDOWN(IFERROR(C6/E10,0),0)</f>
        <v>0</v>
      </c>
      <c r="I11" s="7"/>
      <c r="K11" s="5"/>
      <c r="L11" s="5"/>
      <c r="M11" s="132"/>
      <c r="N11" s="131"/>
      <c r="O11" s="131"/>
      <c r="P11" s="131"/>
      <c r="Q11" s="131"/>
      <c r="R11" s="23"/>
      <c r="T11" s="1" t="s">
        <v>152</v>
      </c>
      <c r="U11" s="6" t="s">
        <v>12</v>
      </c>
      <c r="V11" s="82">
        <f>_xlfn.XLOOKUP($AA11,Report!$A:$A,Report!M:M)</f>
        <v>313.82</v>
      </c>
      <c r="W11" s="82">
        <f>_xlfn.XLOOKUP($AA11,Report!$A:$A,Report!P:P)</f>
        <v>350.74</v>
      </c>
      <c r="X11" s="82">
        <f>_xlfn.XLOOKUP($AA11,Report!$A:$A,Report!S:S)</f>
        <v>361.81</v>
      </c>
      <c r="Y11" s="82">
        <f>_xlfn.XLOOKUP($AA11,Report!$A:$A,Report!V:V)</f>
        <v>369.2</v>
      </c>
      <c r="Z11" s="82" t="str">
        <f>_xlfn.XLOOKUP($AA11,Report!$A:$A,Report!G:G)</f>
        <v>14,00</v>
      </c>
      <c r="AA11" s="5">
        <v>5009819</v>
      </c>
    </row>
    <row r="12" spans="2:32" ht="60.75" thickTop="1">
      <c r="B12" s="67"/>
      <c r="C12" s="26" t="s">
        <v>192</v>
      </c>
      <c r="D12" s="99" t="s">
        <v>191</v>
      </c>
      <c r="E12" s="99" t="s">
        <v>197</v>
      </c>
      <c r="F12" s="103" t="s">
        <v>207</v>
      </c>
      <c r="G12" s="103" t="s">
        <v>198</v>
      </c>
      <c r="H12" s="59" t="s">
        <v>121</v>
      </c>
      <c r="I12" s="61" t="s">
        <v>117</v>
      </c>
      <c r="K12" s="107" t="s">
        <v>173</v>
      </c>
      <c r="L12" s="108" t="s">
        <v>128</v>
      </c>
      <c r="M12" s="132"/>
      <c r="N12" s="131"/>
      <c r="O12" s="131"/>
      <c r="P12" s="131"/>
      <c r="Q12" s="131"/>
      <c r="R12" s="76"/>
      <c r="S12" s="49" t="s">
        <v>129</v>
      </c>
      <c r="T12" s="1" t="s">
        <v>153</v>
      </c>
      <c r="U12" s="6" t="s">
        <v>13</v>
      </c>
      <c r="V12" s="82">
        <f>_xlfn.XLOOKUP($AA12,Report!$A:$A,Report!M:M)</f>
        <v>313.82</v>
      </c>
      <c r="W12" s="82">
        <f>_xlfn.XLOOKUP($AA12,Report!$A:$A,Report!P:P)</f>
        <v>350.74</v>
      </c>
      <c r="X12" s="82">
        <f>_xlfn.XLOOKUP($AA12,Report!$A:$A,Report!S:S)</f>
        <v>361.81</v>
      </c>
      <c r="Y12" s="82">
        <f>_xlfn.XLOOKUP($AA12,Report!$A:$A,Report!V:V)</f>
        <v>369.2</v>
      </c>
      <c r="Z12" s="82" t="str">
        <f>_xlfn.XLOOKUP($AA12,Report!$A:$A,Report!G:G)</f>
        <v>14,00</v>
      </c>
      <c r="AA12" s="5">
        <v>5009797</v>
      </c>
      <c r="AC12" s="1" t="s">
        <v>190</v>
      </c>
      <c r="AD12" s="95">
        <v>0.15</v>
      </c>
      <c r="AE12" s="95">
        <v>0.05</v>
      </c>
      <c r="AF12" s="95">
        <v>0.02</v>
      </c>
    </row>
    <row r="13" spans="2:32" ht="19.5" thickBot="1">
      <c r="B13" s="106" t="s">
        <v>120</v>
      </c>
      <c r="C13" s="38" t="s">
        <v>68</v>
      </c>
      <c r="D13" s="27" t="str">
        <f>VLOOKUP(C13,T7:AA76,8,0)</f>
        <v>-</v>
      </c>
      <c r="E13" s="28">
        <f>IF(C3="SKP1",VLOOKUP(C13,T7:AA76,3,0),IF(C3="SKP2",VLOOKUP(C13,T7:AA76,4,0),VLOOKUP(C13,T7:AA76,5,0)))</f>
        <v>0</v>
      </c>
      <c r="F13" s="121">
        <f>E14-E13</f>
        <v>0</v>
      </c>
      <c r="G13" s="29">
        <f>VLOOKUP(C13,T7:AA76,7,0)</f>
        <v>0</v>
      </c>
      <c r="H13" s="46">
        <f>IF(OR(AND(C4=1,ROUNDDOWN(IFERROR(C6/E13,0),0)*G13&lt;=150),AND(C4=2,ROUNDDOWN(IFERROR(C6/E13,0),0)*G13&lt;=300),AND(C4=3,ROUNDDOWN(IFERROR(C6/E13,0),0)*G13&lt;=450)),H14,IF(C4=1,ROUNDDOWN(150/G13,0),IF(C4=2,ROUNDDOWN(300/G13,0),ROUNDDOWN(450/G13,0))))</f>
        <v>0</v>
      </c>
      <c r="I13" s="47">
        <f>G13*H13</f>
        <v>0</v>
      </c>
      <c r="K13" s="110">
        <f>IF(OR(AND(C4=1,ROUNDDOWN(IFERROR(((C6-(E10*K10))/E13),0),0)*G13+L10&lt;=C7,K14*E13+K10*E10&lt;=C6),AND(C4=2,ROUNDDOWN(IFERROR(((C6-(E10*K10))/E13),0),0)*G13+L10&lt;=C7,K14*E13+K10*E10&lt;=C6),AND(C4=3,ROUNDDOWN(IFERROR(((C6-(E10*K10))/E13),0),0)*G13+L10&lt;=C7,K14*E13+K10*E10&lt;=C6)),K14,IF(C4=1,ROUNDDOWN(IFERROR((C7-L10)/G13,0),0),IF(C4=2,ROUNDDOWN(IFERROR((C7-L10)/G13,0),0),ROUNDDOWN(IFERROR((C7-L10)/G13,0),0))))</f>
        <v>0</v>
      </c>
      <c r="L13" s="109">
        <f>K13*G13</f>
        <v>0</v>
      </c>
      <c r="M13" s="132"/>
      <c r="N13" s="131"/>
      <c r="O13" s="131"/>
      <c r="P13" s="131"/>
      <c r="Q13" s="131"/>
      <c r="R13" s="77"/>
      <c r="S13" s="33">
        <f>ROUNDDOWN(IF(AND(C4=3,K13=1),L13/1,IF(AND(C4=3,K13&gt;1),L13/3,IF(AND(C4=2,K13=1),L13/1,IF(AND(C4=2,K13&gt;1),L13/2,L13)))),0)</f>
        <v>0</v>
      </c>
      <c r="T13" s="1" t="s">
        <v>154</v>
      </c>
      <c r="U13" s="6" t="s">
        <v>14</v>
      </c>
      <c r="V13" s="82">
        <f>_xlfn.XLOOKUP($AA13,Report!$A:$A,Report!M:M)</f>
        <v>287.14</v>
      </c>
      <c r="W13" s="82">
        <f>_xlfn.XLOOKUP($AA13,Report!$A:$A,Report!P:P)</f>
        <v>320.92</v>
      </c>
      <c r="X13" s="82">
        <f>_xlfn.XLOOKUP($AA13,Report!$A:$A,Report!S:S)</f>
        <v>331.06</v>
      </c>
      <c r="Y13" s="82">
        <f>_xlfn.XLOOKUP($AA13,Report!$A:$A,Report!V:V)</f>
        <v>337.82</v>
      </c>
      <c r="Z13" s="82" t="str">
        <f>_xlfn.XLOOKUP($AA13,Report!$A:$A,Report!G:G)</f>
        <v>14,00</v>
      </c>
      <c r="AA13" s="5">
        <v>5009794</v>
      </c>
    </row>
    <row r="14" spans="2:32" ht="16.5" thickTop="1" thickBot="1">
      <c r="E14" s="87">
        <f>VLOOKUP(C13,T7:AA76,6,0)</f>
        <v>0</v>
      </c>
      <c r="F14" s="87"/>
      <c r="H14" s="10">
        <f>ROUNDDOWN(IFERROR(C6/E13,0),0)</f>
        <v>0</v>
      </c>
      <c r="I14" s="9"/>
      <c r="K14" s="25">
        <f>ROUNDDOWN(IFERROR((C6-(E10*K10))/E13,0),0)</f>
        <v>0</v>
      </c>
      <c r="L14" s="25"/>
      <c r="M14" s="132"/>
      <c r="N14" s="131"/>
      <c r="O14" s="131"/>
      <c r="P14" s="131"/>
      <c r="Q14" s="131"/>
      <c r="R14" s="24"/>
      <c r="T14" s="1" t="s">
        <v>155</v>
      </c>
      <c r="U14" s="6" t="s">
        <v>15</v>
      </c>
      <c r="V14" s="82">
        <f>_xlfn.XLOOKUP($AA14,Report!$A:$A,Report!M:M)</f>
        <v>358.92</v>
      </c>
      <c r="W14" s="82">
        <f>_xlfn.XLOOKUP($AA14,Report!$A:$A,Report!P:P)</f>
        <v>401.14</v>
      </c>
      <c r="X14" s="82">
        <f>_xlfn.XLOOKUP($AA14,Report!$A:$A,Report!S:S)</f>
        <v>413.81</v>
      </c>
      <c r="Y14" s="82">
        <f>_xlfn.XLOOKUP($AA14,Report!$A:$A,Report!V:V)</f>
        <v>422.26</v>
      </c>
      <c r="Z14" s="82" t="str">
        <f>_xlfn.XLOOKUP($AA14,Report!$A:$A,Report!G:G)</f>
        <v>14,00</v>
      </c>
      <c r="AA14" s="5">
        <v>5009795</v>
      </c>
    </row>
    <row r="15" spans="2:32" ht="48" thickTop="1">
      <c r="H15" s="69" t="s">
        <v>130</v>
      </c>
      <c r="I15" s="62" t="s">
        <v>131</v>
      </c>
      <c r="J15" s="31"/>
      <c r="K15" s="111" t="s">
        <v>130</v>
      </c>
      <c r="L15" s="112" t="s">
        <v>131</v>
      </c>
      <c r="M15" s="132"/>
      <c r="N15" s="131"/>
      <c r="O15" s="131"/>
      <c r="P15" s="131"/>
      <c r="Q15" s="131"/>
      <c r="R15" s="74" t="s">
        <v>132</v>
      </c>
      <c r="S15" s="48" t="s">
        <v>132</v>
      </c>
      <c r="T15" s="1" t="s">
        <v>156</v>
      </c>
      <c r="U15" s="6" t="s">
        <v>16</v>
      </c>
      <c r="V15" s="82">
        <f>_xlfn.XLOOKUP($AA15,Report!$A:$A,Report!M:M)</f>
        <v>358.92</v>
      </c>
      <c r="W15" s="82">
        <f>_xlfn.XLOOKUP($AA15,Report!$A:$A,Report!P:P)</f>
        <v>401.14</v>
      </c>
      <c r="X15" s="82">
        <f>_xlfn.XLOOKUP($AA15,Report!$A:$A,Report!S:S)</f>
        <v>413.81</v>
      </c>
      <c r="Y15" s="82">
        <f>_xlfn.XLOOKUP($AA15,Report!$A:$A,Report!V:V)</f>
        <v>422.26</v>
      </c>
      <c r="Z15" s="82" t="str">
        <f>_xlfn.XLOOKUP($AA15,Report!$A:$A,Report!G:G)</f>
        <v>14,00</v>
      </c>
      <c r="AA15" s="5">
        <v>5009820</v>
      </c>
    </row>
    <row r="16" spans="2:32" ht="18.75">
      <c r="H16" s="34">
        <f>H10</f>
        <v>0</v>
      </c>
      <c r="I16" s="63">
        <f>I10</f>
        <v>0</v>
      </c>
      <c r="J16" s="31"/>
      <c r="K16" s="113">
        <f>K10+K13</f>
        <v>0</v>
      </c>
      <c r="L16" s="114">
        <f>L10+L13</f>
        <v>0</v>
      </c>
      <c r="M16" s="132"/>
      <c r="N16" s="131"/>
      <c r="O16" s="131"/>
      <c r="P16" s="131"/>
      <c r="Q16" s="131"/>
      <c r="R16" s="78">
        <f>ROUNDDOWN(IF(C4=3,I16/3,IF(C4=2,I16/2,I16)),0)</f>
        <v>0</v>
      </c>
      <c r="S16" s="35">
        <f>IF(C4=3,L16/3,IF(C4=2,L16/2,L16))</f>
        <v>0</v>
      </c>
      <c r="T16" s="1" t="s">
        <v>157</v>
      </c>
      <c r="U16" s="6" t="s">
        <v>48</v>
      </c>
      <c r="V16" s="82">
        <f>_xlfn.XLOOKUP($AA16,Report!$A:$A,Report!M:M)</f>
        <v>358.92</v>
      </c>
      <c r="W16" s="82">
        <f>_xlfn.XLOOKUP($AA16,Report!$A:$A,Report!P:P)</f>
        <v>401.14</v>
      </c>
      <c r="X16" s="82">
        <f>_xlfn.XLOOKUP($AA16,Report!$A:$A,Report!S:S)</f>
        <v>413.81</v>
      </c>
      <c r="Y16" s="82">
        <f>_xlfn.XLOOKUP($AA16,Report!$A:$A,Report!V:V)</f>
        <v>422.26</v>
      </c>
      <c r="Z16" s="82" t="str">
        <f>_xlfn.XLOOKUP($AA16,Report!$A:$A,Report!G:G)</f>
        <v>14,00</v>
      </c>
      <c r="AA16" s="5">
        <v>5009822</v>
      </c>
    </row>
    <row r="17" spans="2:27" ht="18.75" hidden="1">
      <c r="H17" s="45"/>
      <c r="I17" s="64"/>
      <c r="J17" s="31"/>
      <c r="K17" s="51"/>
      <c r="L17" s="60"/>
      <c r="M17" s="132"/>
      <c r="N17" s="131"/>
      <c r="O17" s="131"/>
      <c r="P17" s="131"/>
      <c r="Q17" s="131"/>
      <c r="R17" s="79"/>
      <c r="S17" s="52"/>
      <c r="T17" s="1" t="s">
        <v>158</v>
      </c>
      <c r="U17" s="6" t="s">
        <v>49</v>
      </c>
      <c r="V17" s="82">
        <f>_xlfn.XLOOKUP($AA17,Report!$A:$A,Report!M:M)</f>
        <v>313.82</v>
      </c>
      <c r="W17" s="82">
        <f>_xlfn.XLOOKUP($AA17,Report!$A:$A,Report!P:P)</f>
        <v>350.74</v>
      </c>
      <c r="X17" s="82">
        <f>_xlfn.XLOOKUP($AA17,Report!$A:$A,Report!S:S)</f>
        <v>361.81</v>
      </c>
      <c r="Y17" s="82">
        <f>_xlfn.XLOOKUP($AA17,Report!$A:$A,Report!V:V)</f>
        <v>369.2</v>
      </c>
      <c r="Z17" s="82" t="str">
        <f>_xlfn.XLOOKUP($AA17,Report!$A:$A,Report!G:G)</f>
        <v>14,00</v>
      </c>
      <c r="AA17" s="5">
        <v>5009823</v>
      </c>
    </row>
    <row r="18" spans="2:27" ht="31.5">
      <c r="B18" s="11" t="s">
        <v>187</v>
      </c>
      <c r="H18" s="68" t="s">
        <v>194</v>
      </c>
      <c r="I18" s="101" t="s">
        <v>193</v>
      </c>
      <c r="J18" s="31"/>
      <c r="K18" s="115" t="s">
        <v>195</v>
      </c>
      <c r="L18" s="116" t="s">
        <v>193</v>
      </c>
      <c r="M18" s="132"/>
      <c r="N18" s="131"/>
      <c r="O18" s="131"/>
      <c r="P18" s="131"/>
      <c r="Q18" s="131"/>
      <c r="R18" s="80" t="s">
        <v>68</v>
      </c>
      <c r="S18" s="50" t="s">
        <v>68</v>
      </c>
      <c r="T18" s="1" t="s">
        <v>159</v>
      </c>
      <c r="U18" s="6" t="s">
        <v>50</v>
      </c>
      <c r="V18" s="82">
        <f>_xlfn.XLOOKUP($AA18,Report!$A:$A,Report!M:M)</f>
        <v>391.56</v>
      </c>
      <c r="W18" s="82">
        <f>_xlfn.XLOOKUP($AA18,Report!$A:$A,Report!P:P)</f>
        <v>437.63</v>
      </c>
      <c r="X18" s="82">
        <f>_xlfn.XLOOKUP($AA18,Report!$A:$A,Report!S:S)</f>
        <v>451.45</v>
      </c>
      <c r="Y18" s="82">
        <f>_xlfn.XLOOKUP($AA18,Report!$A:$A,Report!V:V)</f>
        <v>460.67</v>
      </c>
      <c r="Z18" s="82" t="str">
        <f>_xlfn.XLOOKUP($AA18,Report!$A:$A,Report!G:G)</f>
        <v>14,00</v>
      </c>
      <c r="AA18" s="5">
        <v>5009824</v>
      </c>
    </row>
    <row r="19" spans="2:27" ht="19.5" thickBot="1">
      <c r="B19" s="12"/>
      <c r="C19" s="13" t="s">
        <v>188</v>
      </c>
      <c r="H19" s="36">
        <f>F10*H16</f>
        <v>0</v>
      </c>
      <c r="I19" s="100">
        <f>H10*E10</f>
        <v>0</v>
      </c>
      <c r="J19" s="31"/>
      <c r="K19" s="117">
        <f>(F10*K10)+(F13*K13)</f>
        <v>0</v>
      </c>
      <c r="L19" s="118">
        <f>(K10*E10)+(K13*E13)</f>
        <v>0</v>
      </c>
      <c r="M19" s="132"/>
      <c r="N19" s="131"/>
      <c r="O19" s="131"/>
      <c r="P19" s="131"/>
      <c r="Q19" s="131"/>
      <c r="R19" s="81" t="s">
        <v>68</v>
      </c>
      <c r="S19" s="37" t="s">
        <v>68</v>
      </c>
      <c r="T19" s="1" t="s">
        <v>160</v>
      </c>
      <c r="U19" s="6" t="s">
        <v>51</v>
      </c>
      <c r="V19" s="82">
        <f>_xlfn.XLOOKUP($AA19,Report!$A:$A,Report!M:M)</f>
        <v>391.56</v>
      </c>
      <c r="W19" s="82">
        <f>_xlfn.XLOOKUP($AA19,Report!$A:$A,Report!P:P)</f>
        <v>437.63</v>
      </c>
      <c r="X19" s="82">
        <f>_xlfn.XLOOKUP($AA19,Report!$A:$A,Report!S:S)</f>
        <v>451.45</v>
      </c>
      <c r="Y19" s="82">
        <f>_xlfn.XLOOKUP($AA19,Report!$A:$A,Report!V:V)</f>
        <v>460.67</v>
      </c>
      <c r="Z19" s="82" t="str">
        <f>_xlfn.XLOOKUP($AA19,Report!$A:$A,Report!G:G)</f>
        <v>14,00</v>
      </c>
      <c r="AA19" s="5">
        <v>5009848</v>
      </c>
    </row>
    <row r="20" spans="2:27" ht="19.5" thickTop="1">
      <c r="B20" s="14"/>
      <c r="C20" s="15" t="s">
        <v>124</v>
      </c>
      <c r="H20" s="148" t="s">
        <v>208</v>
      </c>
      <c r="I20" s="149"/>
      <c r="K20" s="150" t="s">
        <v>208</v>
      </c>
      <c r="L20" s="151"/>
      <c r="M20" s="132"/>
      <c r="N20" s="131"/>
      <c r="O20" s="131"/>
      <c r="P20" s="131"/>
      <c r="Q20" s="131"/>
      <c r="T20" s="1" t="s">
        <v>178</v>
      </c>
      <c r="U20" s="6" t="s">
        <v>181</v>
      </c>
      <c r="V20" s="82">
        <f>_xlfn.XLOOKUP($AA20,Report!$A:$A,Report!M:M)</f>
        <v>313.82</v>
      </c>
      <c r="W20" s="82">
        <f>_xlfn.XLOOKUP($AA20,Report!$A:$A,Report!P:P)</f>
        <v>350.74</v>
      </c>
      <c r="X20" s="82">
        <f>_xlfn.XLOOKUP($AA20,Report!$A:$A,Report!S:S)</f>
        <v>361.81</v>
      </c>
      <c r="Y20" s="82">
        <f>_xlfn.XLOOKUP($AA20,Report!$A:$A,Report!V:V)</f>
        <v>369.2</v>
      </c>
      <c r="Z20" s="82" t="str">
        <f>_xlfn.XLOOKUP($AA20,Report!$A:$A,Report!G:G)</f>
        <v>14,00</v>
      </c>
      <c r="AA20" s="5">
        <v>5009869</v>
      </c>
    </row>
    <row r="21" spans="2:27" ht="19.5" thickBot="1">
      <c r="B21" s="119"/>
      <c r="C21" s="120" t="s">
        <v>125</v>
      </c>
      <c r="H21" s="152">
        <f>H19+I19</f>
        <v>0</v>
      </c>
      <c r="I21" s="153"/>
      <c r="K21" s="154">
        <f>K19+L19</f>
        <v>0</v>
      </c>
      <c r="L21" s="155"/>
      <c r="T21" s="1" t="s">
        <v>179</v>
      </c>
      <c r="U21" s="6" t="s">
        <v>182</v>
      </c>
      <c r="V21" s="82">
        <f>_xlfn.XLOOKUP($AA21,Report!$A:$A,Report!M:M)</f>
        <v>410.2</v>
      </c>
      <c r="W21" s="82">
        <f>_xlfn.XLOOKUP($AA21,Report!$A:$A,Report!P:P)</f>
        <v>458.46</v>
      </c>
      <c r="X21" s="82">
        <f>_xlfn.XLOOKUP($AA21,Report!$A:$A,Report!S:S)</f>
        <v>472.93</v>
      </c>
      <c r="Y21" s="82">
        <f>_xlfn.XLOOKUP($AA21,Report!$A:$A,Report!V:V)</f>
        <v>482.59</v>
      </c>
      <c r="Z21" s="82" t="str">
        <f>_xlfn.XLOOKUP($AA21,Report!$A:$A,Report!G:G)</f>
        <v>14,00</v>
      </c>
      <c r="AA21" s="5">
        <v>5009871</v>
      </c>
    </row>
    <row r="22" spans="2:27" ht="15.75" thickTop="1">
      <c r="B22" s="16"/>
      <c r="C22" s="17" t="s">
        <v>196</v>
      </c>
      <c r="I22" s="122">
        <f>H10*E11</f>
        <v>0</v>
      </c>
      <c r="K22" s="19"/>
      <c r="L22" s="87">
        <f>(K10*E11)+(K13*E14)</f>
        <v>0</v>
      </c>
      <c r="T22" s="1" t="s">
        <v>180</v>
      </c>
      <c r="U22" s="6" t="s">
        <v>183</v>
      </c>
      <c r="V22" s="82">
        <f>_xlfn.XLOOKUP($AA22,Report!$A:$A,Report!M:M)</f>
        <v>437.92</v>
      </c>
      <c r="W22" s="82">
        <f>_xlfn.XLOOKUP($AA22,Report!$A:$A,Report!P:P)</f>
        <v>517.54</v>
      </c>
      <c r="X22" s="82">
        <f>_xlfn.XLOOKUP($AA22,Report!$A:$A,Report!S:S)</f>
        <v>533.88</v>
      </c>
      <c r="Y22" s="82">
        <f>_xlfn.XLOOKUP($AA22,Report!$A:$A,Report!V:V)</f>
        <v>544.78</v>
      </c>
      <c r="Z22" s="82" t="str">
        <f>_xlfn.XLOOKUP($AA22,Report!$A:$A,Report!G:G)</f>
        <v>14,00</v>
      </c>
      <c r="AA22" s="5">
        <v>5009872</v>
      </c>
    </row>
    <row r="23" spans="2:27">
      <c r="B23" s="91"/>
      <c r="C23" s="92" t="s">
        <v>189</v>
      </c>
      <c r="H23" s="11"/>
      <c r="K23" s="41"/>
      <c r="T23" s="1" t="s">
        <v>143</v>
      </c>
      <c r="U23" s="6" t="s">
        <v>56</v>
      </c>
      <c r="V23" s="82">
        <f>_xlfn.XLOOKUP($AA23,Report!$A:$A,Report!M:M)</f>
        <v>191.42</v>
      </c>
      <c r="W23" s="82">
        <f>_xlfn.XLOOKUP($AA23,Report!$A:$A,Report!P:P)</f>
        <v>213.94</v>
      </c>
      <c r="X23" s="82">
        <f>_xlfn.XLOOKUP($AA23,Report!$A:$A,Report!S:S)</f>
        <v>220.69</v>
      </c>
      <c r="Y23" s="82">
        <f>_xlfn.XLOOKUP($AA23,Report!$A:$A,Report!V:V)</f>
        <v>225.2</v>
      </c>
      <c r="Z23" s="82" t="str">
        <f>_xlfn.XLOOKUP($AA23,Report!$A:$A,Report!G:G)</f>
        <v>8,00</v>
      </c>
      <c r="AA23" s="5">
        <v>5009879</v>
      </c>
    </row>
    <row r="24" spans="2:27">
      <c r="B24" s="93"/>
      <c r="C24" s="94" t="s">
        <v>189</v>
      </c>
      <c r="K24" s="41"/>
      <c r="T24" s="1" t="s">
        <v>144</v>
      </c>
      <c r="U24" s="6" t="s">
        <v>57</v>
      </c>
      <c r="V24" s="82">
        <f>_xlfn.XLOOKUP($AA24,Report!$A:$A,Report!M:M)</f>
        <v>179.46</v>
      </c>
      <c r="W24" s="82">
        <f>_xlfn.XLOOKUP($AA24,Report!$A:$A,Report!P:P)</f>
        <v>200.57</v>
      </c>
      <c r="X24" s="82">
        <f>_xlfn.XLOOKUP($AA24,Report!$A:$A,Report!S:S)</f>
        <v>206.9</v>
      </c>
      <c r="Y24" s="82">
        <f>_xlfn.XLOOKUP($AA24,Report!$A:$A,Report!V:V)</f>
        <v>211.13</v>
      </c>
      <c r="Z24" s="82" t="str">
        <f>_xlfn.XLOOKUP($AA24,Report!$A:$A,Report!G:G)</f>
        <v>7,00</v>
      </c>
      <c r="AA24" s="5">
        <v>5009880</v>
      </c>
    </row>
    <row r="25" spans="2:27">
      <c r="K25" s="41"/>
      <c r="T25" s="1" t="s">
        <v>145</v>
      </c>
      <c r="U25" s="6" t="s">
        <v>58</v>
      </c>
      <c r="V25" s="82">
        <f>_xlfn.XLOOKUP($AA25,Report!$A:$A,Report!M:M)</f>
        <v>205.09</v>
      </c>
      <c r="W25" s="82">
        <f>_xlfn.XLOOKUP($AA25,Report!$A:$A,Report!P:P)</f>
        <v>229.22</v>
      </c>
      <c r="X25" s="82">
        <f>_xlfn.XLOOKUP($AA25,Report!$A:$A,Report!S:S)</f>
        <v>236.46</v>
      </c>
      <c r="Y25" s="82">
        <f>_xlfn.XLOOKUP($AA25,Report!$A:$A,Report!V:V)</f>
        <v>241.29</v>
      </c>
      <c r="Z25" s="82" t="str">
        <f>_xlfn.XLOOKUP($AA25,Report!$A:$A,Report!G:G)</f>
        <v>8,00</v>
      </c>
      <c r="AA25" s="5">
        <v>5009881</v>
      </c>
    </row>
    <row r="26" spans="2:27">
      <c r="G26" s="18"/>
      <c r="T26" s="1" t="s">
        <v>146</v>
      </c>
      <c r="U26" s="6" t="s">
        <v>59</v>
      </c>
      <c r="V26" s="82">
        <f>_xlfn.XLOOKUP($AA26,Report!$A:$A,Report!M:M)</f>
        <v>191.42</v>
      </c>
      <c r="W26" s="82">
        <f>_xlfn.XLOOKUP($AA26,Report!$A:$A,Report!P:P)</f>
        <v>213.94</v>
      </c>
      <c r="X26" s="82">
        <f>_xlfn.XLOOKUP($AA26,Report!$A:$A,Report!S:S)</f>
        <v>220.69</v>
      </c>
      <c r="Y26" s="82">
        <f>_xlfn.XLOOKUP($AA26,Report!$A:$A,Report!V:V)</f>
        <v>225.2</v>
      </c>
      <c r="Z26" s="82" t="str">
        <f>_xlfn.XLOOKUP($AA26,Report!$A:$A,Report!G:G)</f>
        <v>7,00</v>
      </c>
      <c r="AA26" s="5">
        <v>5009882</v>
      </c>
    </row>
    <row r="27" spans="2:27">
      <c r="T27" s="1" t="s">
        <v>174</v>
      </c>
      <c r="U27" s="6" t="s">
        <v>176</v>
      </c>
      <c r="V27" s="82">
        <f>_xlfn.XLOOKUP($AA27,Report!$A:$A,Report!M:M)</f>
        <v>191.42</v>
      </c>
      <c r="W27" s="82">
        <f>_xlfn.XLOOKUP($AA27,Report!$A:$A,Report!P:P)</f>
        <v>213.94</v>
      </c>
      <c r="X27" s="82">
        <f>_xlfn.XLOOKUP($AA27,Report!$A:$A,Report!S:S)</f>
        <v>220.69</v>
      </c>
      <c r="Y27" s="82">
        <f>_xlfn.XLOOKUP($AA27,Report!$A:$A,Report!V:V)</f>
        <v>225.2</v>
      </c>
      <c r="Z27" s="82" t="str">
        <f>_xlfn.XLOOKUP($AA27,Report!$A:$A,Report!G:G)</f>
        <v>8,00</v>
      </c>
      <c r="AA27" s="5">
        <v>5009873</v>
      </c>
    </row>
    <row r="28" spans="2:27">
      <c r="T28" s="1" t="s">
        <v>175</v>
      </c>
      <c r="U28" s="6" t="s">
        <v>177</v>
      </c>
      <c r="V28" s="82">
        <f>_xlfn.XLOOKUP($AA28,Report!$A:$A,Report!M:M)</f>
        <v>179.46</v>
      </c>
      <c r="W28" s="82">
        <f>_xlfn.XLOOKUP($AA28,Report!$A:$A,Report!P:P)</f>
        <v>200.57</v>
      </c>
      <c r="X28" s="82">
        <f>_xlfn.XLOOKUP($AA28,Report!$A:$A,Report!S:S)</f>
        <v>206.9</v>
      </c>
      <c r="Y28" s="82">
        <f>_xlfn.XLOOKUP($AA28,Report!$A:$A,Report!V:V)</f>
        <v>211.13</v>
      </c>
      <c r="Z28" s="82" t="str">
        <f>_xlfn.XLOOKUP($AA28,Report!$A:$A,Report!G:G)</f>
        <v>7,00</v>
      </c>
      <c r="AA28" s="5">
        <v>5009874</v>
      </c>
    </row>
    <row r="29" spans="2:27">
      <c r="B29" s="19"/>
      <c r="T29" s="1" t="s">
        <v>147</v>
      </c>
      <c r="U29" s="6" t="s">
        <v>65</v>
      </c>
      <c r="V29" s="82">
        <f>_xlfn.XLOOKUP($AA29,Report!$A:$A,Report!M:M)</f>
        <v>205.09</v>
      </c>
      <c r="W29" s="82">
        <f>_xlfn.XLOOKUP($AA29,Report!$A:$A,Report!P:P)</f>
        <v>229.22</v>
      </c>
      <c r="X29" s="82">
        <f>_xlfn.XLOOKUP($AA29,Report!$A:$A,Report!S:S)</f>
        <v>236.46</v>
      </c>
      <c r="Y29" s="82">
        <f>_xlfn.XLOOKUP($AA29,Report!$A:$A,Report!V:V)</f>
        <v>241.29</v>
      </c>
      <c r="Z29" s="82" t="str">
        <f>_xlfn.XLOOKUP($AA29,Report!$A:$A,Report!G:G)</f>
        <v>8,00</v>
      </c>
      <c r="AA29" s="5">
        <v>5009877</v>
      </c>
    </row>
    <row r="30" spans="2:27">
      <c r="T30" s="1" t="s">
        <v>148</v>
      </c>
      <c r="U30" s="6" t="s">
        <v>67</v>
      </c>
      <c r="V30" s="82">
        <f>_xlfn.XLOOKUP($AA30,Report!$A:$A,Report!M:M)</f>
        <v>187.26</v>
      </c>
      <c r="W30" s="82">
        <f>_xlfn.XLOOKUP($AA30,Report!$A:$A,Report!P:P)</f>
        <v>209.29</v>
      </c>
      <c r="X30" s="82">
        <f>_xlfn.XLOOKUP($AA30,Report!$A:$A,Report!S:S)</f>
        <v>215.9</v>
      </c>
      <c r="Y30" s="82">
        <f>_xlfn.XLOOKUP($AA30,Report!$A:$A,Report!V:V)</f>
        <v>220.31</v>
      </c>
      <c r="Z30" s="82" t="str">
        <f>_xlfn.XLOOKUP($AA30,Report!$A:$A,Report!G:G)</f>
        <v>7,00</v>
      </c>
      <c r="AA30" s="5">
        <v>5009878</v>
      </c>
    </row>
    <row r="31" spans="2:27">
      <c r="H31" s="1" t="s">
        <v>226</v>
      </c>
      <c r="T31" s="1" t="s">
        <v>161</v>
      </c>
      <c r="U31" s="6" t="s">
        <v>109</v>
      </c>
      <c r="V31" s="82">
        <f>_xlfn.XLOOKUP($AA31,Report!$A:$A,Report!M:M)</f>
        <v>437.92</v>
      </c>
      <c r="W31" s="82">
        <f>_xlfn.XLOOKUP($AA31,Report!$A:$A,Report!P:P)</f>
        <v>522.33000000000004</v>
      </c>
      <c r="X31" s="82">
        <f>_xlfn.XLOOKUP($AA31,Report!$A:$A,Report!S:S)</f>
        <v>538.83000000000004</v>
      </c>
      <c r="Y31" s="82">
        <f>_xlfn.XLOOKUP($AA31,Report!$A:$A,Report!V:V)</f>
        <v>549.83000000000004</v>
      </c>
      <c r="Z31" s="82" t="str">
        <f>_xlfn.XLOOKUP($AA31,Report!$A:$A,Report!G:G)</f>
        <v>30,00</v>
      </c>
      <c r="AA31" s="5">
        <v>5009826</v>
      </c>
    </row>
    <row r="32" spans="2:27">
      <c r="T32" s="1" t="s">
        <v>162</v>
      </c>
      <c r="U32" s="6" t="s">
        <v>0</v>
      </c>
      <c r="V32" s="82">
        <f>_xlfn.XLOOKUP($AA32,Report!$A:$A,Report!M:M)</f>
        <v>437.92</v>
      </c>
      <c r="W32" s="82">
        <f>_xlfn.XLOOKUP($AA32,Report!$A:$A,Report!P:P)</f>
        <v>522.33000000000004</v>
      </c>
      <c r="X32" s="82">
        <f>_xlfn.XLOOKUP($AA32,Report!$A:$A,Report!S:S)</f>
        <v>538.83000000000004</v>
      </c>
      <c r="Y32" s="82">
        <f>_xlfn.XLOOKUP($AA32,Report!$A:$A,Report!V:V)</f>
        <v>549.83000000000004</v>
      </c>
      <c r="Z32" s="82" t="str">
        <f>_xlfn.XLOOKUP($AA32,Report!$A:$A,Report!G:G)</f>
        <v>30,00</v>
      </c>
      <c r="AA32" s="5">
        <v>5009827</v>
      </c>
    </row>
    <row r="33" spans="20:27">
      <c r="T33" s="1" t="s">
        <v>163</v>
      </c>
      <c r="U33" s="6" t="s">
        <v>1</v>
      </c>
      <c r="V33" s="82">
        <f>_xlfn.XLOOKUP($AA33,Report!$A:$A,Report!M:M)</f>
        <v>437.92</v>
      </c>
      <c r="W33" s="82">
        <f>_xlfn.XLOOKUP($AA33,Report!$A:$A,Report!P:P)</f>
        <v>522.33000000000004</v>
      </c>
      <c r="X33" s="82">
        <f>_xlfn.XLOOKUP($AA33,Report!$A:$A,Report!S:S)</f>
        <v>538.83000000000004</v>
      </c>
      <c r="Y33" s="82">
        <f>_xlfn.XLOOKUP($AA33,Report!$A:$A,Report!V:V)</f>
        <v>549.83000000000004</v>
      </c>
      <c r="Z33" s="82" t="str">
        <f>_xlfn.XLOOKUP($AA33,Report!$A:$A,Report!G:G)</f>
        <v>30,00</v>
      </c>
      <c r="AA33" s="5">
        <v>5009828</v>
      </c>
    </row>
    <row r="34" spans="20:27">
      <c r="T34" s="1" t="s">
        <v>164</v>
      </c>
      <c r="U34" s="6" t="s">
        <v>2</v>
      </c>
      <c r="V34" s="82">
        <f>_xlfn.XLOOKUP($AA34,Report!$A:$A,Report!M:M)</f>
        <v>239.28</v>
      </c>
      <c r="W34" s="82">
        <f>_xlfn.XLOOKUP($AA34,Report!$A:$A,Report!P:P)</f>
        <v>267.43</v>
      </c>
      <c r="X34" s="82">
        <f>_xlfn.XLOOKUP($AA34,Report!$A:$A,Report!S:S)</f>
        <v>275.87</v>
      </c>
      <c r="Y34" s="82">
        <f>_xlfn.XLOOKUP($AA34,Report!$A:$A,Report!V:V)</f>
        <v>281.51</v>
      </c>
      <c r="Z34" s="82" t="str">
        <f>_xlfn.XLOOKUP($AA34,Report!$A:$A,Report!G:G)</f>
        <v>14,00</v>
      </c>
      <c r="AA34" s="5">
        <v>5009861</v>
      </c>
    </row>
    <row r="35" spans="20:27">
      <c r="T35" s="1" t="s">
        <v>165</v>
      </c>
      <c r="U35" s="6" t="s">
        <v>44</v>
      </c>
      <c r="V35" s="82">
        <f>_xlfn.XLOOKUP($AA35,Report!$A:$A,Report!M:M)</f>
        <v>391.56</v>
      </c>
      <c r="W35" s="82">
        <f>_xlfn.XLOOKUP($AA35,Report!$A:$A,Report!P:P)</f>
        <v>437.63</v>
      </c>
      <c r="X35" s="82">
        <f>_xlfn.XLOOKUP($AA35,Report!$A:$A,Report!S:S)</f>
        <v>451.45</v>
      </c>
      <c r="Y35" s="82">
        <f>_xlfn.XLOOKUP($AA35,Report!$A:$A,Report!V:V)</f>
        <v>460.67</v>
      </c>
      <c r="Z35" s="82" t="str">
        <f>_xlfn.XLOOKUP($AA35,Report!$A:$A,Report!G:G)</f>
        <v>26,00</v>
      </c>
      <c r="AA35" s="5">
        <v>5009829</v>
      </c>
    </row>
    <row r="36" spans="20:27">
      <c r="T36" s="1" t="s">
        <v>166</v>
      </c>
      <c r="U36" s="6" t="s">
        <v>3</v>
      </c>
      <c r="V36" s="82">
        <f>_xlfn.XLOOKUP($AA36,Report!$A:$A,Report!M:M)</f>
        <v>391.56</v>
      </c>
      <c r="W36" s="82">
        <f>_xlfn.XLOOKUP($AA36,Report!$A:$A,Report!P:P)</f>
        <v>437.63</v>
      </c>
      <c r="X36" s="82">
        <f>_xlfn.XLOOKUP($AA36,Report!$A:$A,Report!S:S)</f>
        <v>451.45</v>
      </c>
      <c r="Y36" s="82">
        <f>_xlfn.XLOOKUP($AA36,Report!$A:$A,Report!V:V)</f>
        <v>460.67</v>
      </c>
      <c r="Z36" s="82" t="str">
        <f>_xlfn.XLOOKUP($AA36,Report!$A:$A,Report!G:G)</f>
        <v>26,00</v>
      </c>
      <c r="AA36" s="5">
        <v>5009830</v>
      </c>
    </row>
    <row r="37" spans="20:27">
      <c r="T37" s="1" t="s">
        <v>167</v>
      </c>
      <c r="U37" s="6" t="s">
        <v>4</v>
      </c>
      <c r="V37" s="82">
        <f>_xlfn.XLOOKUP($AA37,Report!$A:$A,Report!M:M)</f>
        <v>391.56</v>
      </c>
      <c r="W37" s="82">
        <f>_xlfn.XLOOKUP($AA37,Report!$A:$A,Report!P:P)</f>
        <v>437.63</v>
      </c>
      <c r="X37" s="82">
        <f>_xlfn.XLOOKUP($AA37,Report!$A:$A,Report!S:S)</f>
        <v>451.45</v>
      </c>
      <c r="Y37" s="82">
        <f>_xlfn.XLOOKUP($AA37,Report!$A:$A,Report!V:V)</f>
        <v>460.67</v>
      </c>
      <c r="Z37" s="82" t="str">
        <f>_xlfn.XLOOKUP($AA37,Report!$A:$A,Report!G:G)</f>
        <v>24,00</v>
      </c>
      <c r="AA37" s="5">
        <v>5009831</v>
      </c>
    </row>
    <row r="38" spans="20:27">
      <c r="T38" s="1" t="s">
        <v>168</v>
      </c>
      <c r="U38" s="6" t="s">
        <v>5</v>
      </c>
      <c r="V38" s="82">
        <f>_xlfn.XLOOKUP($AA38,Report!$A:$A,Report!M:M)</f>
        <v>287.14</v>
      </c>
      <c r="W38" s="82">
        <f>_xlfn.XLOOKUP($AA38,Report!$A:$A,Report!P:P)</f>
        <v>320.92</v>
      </c>
      <c r="X38" s="82">
        <f>_xlfn.XLOOKUP($AA38,Report!$A:$A,Report!S:S)</f>
        <v>331.06</v>
      </c>
      <c r="Y38" s="82">
        <f>_xlfn.XLOOKUP($AA38,Report!$A:$A,Report!V:V)</f>
        <v>337.82</v>
      </c>
      <c r="Z38" s="82" t="str">
        <f>_xlfn.XLOOKUP($AA38,Report!$A:$A,Report!G:G)</f>
        <v>14,00</v>
      </c>
      <c r="AA38" s="5">
        <v>5009862</v>
      </c>
    </row>
    <row r="39" spans="20:27">
      <c r="T39" s="1" t="s">
        <v>169</v>
      </c>
      <c r="U39" s="6" t="s">
        <v>46</v>
      </c>
      <c r="V39" s="82">
        <f>_xlfn.XLOOKUP($AA39,Report!$A:$A,Report!M:M)</f>
        <v>437.92</v>
      </c>
      <c r="W39" s="82">
        <f>_xlfn.XLOOKUP($AA39,Report!$A:$A,Report!P:P)</f>
        <v>522.33000000000004</v>
      </c>
      <c r="X39" s="82">
        <f>_xlfn.XLOOKUP($AA39,Report!$A:$A,Report!S:S)</f>
        <v>538.83000000000004</v>
      </c>
      <c r="Y39" s="82">
        <f>_xlfn.XLOOKUP($AA39,Report!$A:$A,Report!V:V)</f>
        <v>549.83000000000004</v>
      </c>
      <c r="Z39" s="82" t="str">
        <f>_xlfn.XLOOKUP($AA39,Report!$A:$A,Report!G:G)</f>
        <v>26,00</v>
      </c>
      <c r="AA39" s="5">
        <v>5009863</v>
      </c>
    </row>
    <row r="40" spans="20:27">
      <c r="T40" s="1" t="s">
        <v>170</v>
      </c>
      <c r="U40" s="6" t="s">
        <v>6</v>
      </c>
      <c r="V40" s="82">
        <f>_xlfn.XLOOKUP($AA40,Report!$A:$A,Report!M:M)</f>
        <v>437.92</v>
      </c>
      <c r="W40" s="82">
        <f>_xlfn.XLOOKUP($AA40,Report!$A:$A,Report!P:P)</f>
        <v>522.33000000000004</v>
      </c>
      <c r="X40" s="82">
        <f>_xlfn.XLOOKUP($AA40,Report!$A:$A,Report!S:S)</f>
        <v>538.83000000000004</v>
      </c>
      <c r="Y40" s="82">
        <f>_xlfn.XLOOKUP($AA40,Report!$A:$A,Report!V:V)</f>
        <v>549.83000000000004</v>
      </c>
      <c r="Z40" s="82" t="str">
        <f>_xlfn.XLOOKUP($AA40,Report!$A:$A,Report!G:G)</f>
        <v>26,00</v>
      </c>
      <c r="AA40" s="5">
        <v>5009865</v>
      </c>
    </row>
    <row r="41" spans="20:27">
      <c r="T41" s="1" t="s">
        <v>171</v>
      </c>
      <c r="U41" s="6" t="s">
        <v>7</v>
      </c>
      <c r="V41" s="82">
        <f>_xlfn.XLOOKUP($AA41,Report!$A:$A,Report!M:M)</f>
        <v>437.92</v>
      </c>
      <c r="W41" s="82">
        <f>_xlfn.XLOOKUP($AA41,Report!$A:$A,Report!P:P)</f>
        <v>522.33000000000004</v>
      </c>
      <c r="X41" s="82">
        <f>_xlfn.XLOOKUP($AA41,Report!$A:$A,Report!S:S)</f>
        <v>538.83000000000004</v>
      </c>
      <c r="Y41" s="82">
        <f>_xlfn.XLOOKUP($AA41,Report!$A:$A,Report!V:V)</f>
        <v>549.83000000000004</v>
      </c>
      <c r="Z41" s="82" t="str">
        <f>_xlfn.XLOOKUP($AA41,Report!$A:$A,Report!G:G)</f>
        <v>24,00</v>
      </c>
      <c r="AA41" s="5">
        <v>5009866</v>
      </c>
    </row>
    <row r="42" spans="20:27">
      <c r="T42" s="1" t="s">
        <v>172</v>
      </c>
      <c r="U42" s="6" t="s">
        <v>8</v>
      </c>
      <c r="V42" s="82">
        <f>_xlfn.XLOOKUP($AA42,Report!$A:$A,Report!M:M)</f>
        <v>358.92</v>
      </c>
      <c r="W42" s="82">
        <f>_xlfn.XLOOKUP($AA42,Report!$A:$A,Report!P:P)</f>
        <v>401.14</v>
      </c>
      <c r="X42" s="82">
        <f>_xlfn.XLOOKUP($AA42,Report!$A:$A,Report!S:S)</f>
        <v>413.81</v>
      </c>
      <c r="Y42" s="82">
        <f>_xlfn.XLOOKUP($AA42,Report!$A:$A,Report!V:V)</f>
        <v>422.26</v>
      </c>
      <c r="Z42" s="82" t="str">
        <f>_xlfn.XLOOKUP($AA42,Report!$A:$A,Report!G:G)</f>
        <v>14,00</v>
      </c>
      <c r="AA42" s="5">
        <v>5009867</v>
      </c>
    </row>
    <row r="43" spans="20:27">
      <c r="T43" s="1" t="s">
        <v>228</v>
      </c>
      <c r="U43" s="6" t="s">
        <v>230</v>
      </c>
      <c r="V43" s="82">
        <f>_xlfn.XLOOKUP($AA43,Report!$A:$A,Report!M:M)</f>
        <v>319.04000000000002</v>
      </c>
      <c r="W43" s="82">
        <f>_xlfn.XLOOKUP($AA43,Report!$A:$A,Report!P:P)</f>
        <v>356.58</v>
      </c>
      <c r="X43" s="82">
        <f>_xlfn.XLOOKUP($AA43,Report!$A:$A,Report!S:S)</f>
        <v>367.84</v>
      </c>
      <c r="Y43" s="82">
        <f>_xlfn.XLOOKUP($AA43,Report!$A:$A,Report!V:V)</f>
        <v>375.35</v>
      </c>
      <c r="Z43" s="82" t="str">
        <f>_xlfn.XLOOKUP($AA43,Report!$A:$A,Report!G:G)</f>
        <v>14,00</v>
      </c>
      <c r="AA43" s="5">
        <v>5011398</v>
      </c>
    </row>
    <row r="44" spans="20:27">
      <c r="T44" s="1" t="s">
        <v>229</v>
      </c>
      <c r="U44" s="6" t="s">
        <v>231</v>
      </c>
      <c r="V44" s="82">
        <f>_xlfn.XLOOKUP($AA44,Report!$A:$A,Report!M:M)</f>
        <v>353.82</v>
      </c>
      <c r="W44" s="82">
        <f>_xlfn.XLOOKUP($AA44,Report!$A:$A,Report!P:P)</f>
        <v>395.44</v>
      </c>
      <c r="X44" s="82">
        <f>_xlfn.XLOOKUP($AA44,Report!$A:$A,Report!S:S)</f>
        <v>407.93</v>
      </c>
      <c r="Y44" s="82">
        <f>_xlfn.XLOOKUP($AA44,Report!$A:$A,Report!V:V)</f>
        <v>416.26</v>
      </c>
      <c r="Z44" s="82" t="str">
        <f>_xlfn.XLOOKUP($AA44,Report!$A:$A,Report!G:G)</f>
        <v>14,00</v>
      </c>
      <c r="AA44" s="5">
        <v>5011399</v>
      </c>
    </row>
    <row r="45" spans="20:27">
      <c r="T45" s="1" t="s">
        <v>244</v>
      </c>
      <c r="U45" s="6" t="s">
        <v>247</v>
      </c>
      <c r="V45" s="82">
        <f>_xlfn.XLOOKUP($AA45,Report!$A:$A,Report!M:M)</f>
        <v>358.76</v>
      </c>
      <c r="W45" s="82">
        <f>_xlfn.XLOOKUP($AA45,Report!$A:$A,Report!P:P)</f>
        <v>400.97</v>
      </c>
      <c r="X45" s="82">
        <f>_xlfn.XLOOKUP($AA45,Report!$A:$A,Report!S:S)</f>
        <v>413.63</v>
      </c>
      <c r="Y45" s="82">
        <f>_xlfn.XLOOKUP($AA45,Report!$A:$A,Report!V:V)</f>
        <v>422.08</v>
      </c>
      <c r="Z45" s="82" t="str">
        <f>_xlfn.XLOOKUP($AA45,Report!$A:$A,Report!G:G)</f>
        <v>30,00</v>
      </c>
      <c r="AA45" s="5">
        <v>5009833</v>
      </c>
    </row>
    <row r="46" spans="20:27">
      <c r="T46" s="1" t="s">
        <v>246</v>
      </c>
      <c r="U46" s="6" t="s">
        <v>248</v>
      </c>
      <c r="V46" s="82">
        <f>_xlfn.XLOOKUP($AA46,Report!$A:$A,Report!M:M)</f>
        <v>327.16000000000003</v>
      </c>
      <c r="W46" s="82">
        <f>_xlfn.XLOOKUP($AA46,Report!$A:$A,Report!P:P)</f>
        <v>365.65</v>
      </c>
      <c r="X46" s="82">
        <f>_xlfn.XLOOKUP($AA46,Report!$A:$A,Report!S:S)</f>
        <v>377.2</v>
      </c>
      <c r="Y46" s="82">
        <f>_xlfn.XLOOKUP($AA46,Report!$A:$A,Report!V:V)</f>
        <v>384.9</v>
      </c>
      <c r="Z46" s="82" t="str">
        <f>_xlfn.XLOOKUP($AA46,Report!$A:$A,Report!G:G)</f>
        <v>30,00</v>
      </c>
      <c r="AA46" s="5">
        <v>5009852</v>
      </c>
    </row>
    <row r="47" spans="20:27">
      <c r="T47" s="1" t="s">
        <v>232</v>
      </c>
      <c r="U47" s="6" t="s">
        <v>240</v>
      </c>
      <c r="V47" s="82">
        <f>_xlfn.XLOOKUP($AA47,Report!$A:$A,Report!M:M)</f>
        <v>391.56</v>
      </c>
      <c r="W47" s="82">
        <f>_xlfn.XLOOKUP($AA47,Report!$A:$A,Report!P:P)</f>
        <v>437.63</v>
      </c>
      <c r="X47" s="82">
        <f>_xlfn.XLOOKUP($AA47,Report!$A:$A,Report!S:S)</f>
        <v>451.45</v>
      </c>
      <c r="Y47" s="82">
        <f>_xlfn.XLOOKUP($AA47,Report!$A:$A,Report!V:V)</f>
        <v>460.67</v>
      </c>
      <c r="Z47" s="82" t="str">
        <f>_xlfn.XLOOKUP($AA47,Report!$A:$A,Report!G:G)</f>
        <v>30,00</v>
      </c>
      <c r="AA47" s="5">
        <v>5009806</v>
      </c>
    </row>
    <row r="48" spans="20:27">
      <c r="T48" s="1" t="s">
        <v>233</v>
      </c>
      <c r="U48" s="6" t="s">
        <v>241</v>
      </c>
      <c r="V48" s="82">
        <f>_xlfn.XLOOKUP($AA48,Report!$A:$A,Report!M:M)</f>
        <v>430.72</v>
      </c>
      <c r="W48" s="82">
        <f>_xlfn.XLOOKUP($AA48,Report!$A:$A,Report!P:P)</f>
        <v>481.39</v>
      </c>
      <c r="X48" s="82">
        <f>_xlfn.XLOOKUP($AA48,Report!$A:$A,Report!S:S)</f>
        <v>496.59</v>
      </c>
      <c r="Y48" s="82">
        <f>_xlfn.XLOOKUP($AA48,Report!$A:$A,Report!V:V)</f>
        <v>506.73</v>
      </c>
      <c r="Z48" s="82" t="str">
        <f>_xlfn.XLOOKUP($AA48,Report!$A:$A,Report!G:G)</f>
        <v>30,00</v>
      </c>
      <c r="AA48" s="5">
        <v>5009807</v>
      </c>
    </row>
    <row r="49" spans="20:27">
      <c r="T49" s="1" t="s">
        <v>236</v>
      </c>
      <c r="U49" s="6" t="s">
        <v>238</v>
      </c>
      <c r="V49" s="82">
        <f>_xlfn.XLOOKUP($AA49,Report!$A:$A,Report!M:M)</f>
        <v>220.87</v>
      </c>
      <c r="W49" s="82">
        <f>_xlfn.XLOOKUP($AA49,Report!$A:$A,Report!P:P)</f>
        <v>246.85</v>
      </c>
      <c r="X49" s="82">
        <f>_xlfn.XLOOKUP($AA49,Report!$A:$A,Report!S:S)</f>
        <v>254.65</v>
      </c>
      <c r="Y49" s="82">
        <f>_xlfn.XLOOKUP($AA49,Report!$A:$A,Report!V:V)</f>
        <v>259.85000000000002</v>
      </c>
      <c r="Z49" s="82" t="str">
        <f>_xlfn.XLOOKUP($AA49,Report!$A:$A,Report!G:G)</f>
        <v>14,00</v>
      </c>
      <c r="AA49" s="5">
        <v>5009843</v>
      </c>
    </row>
    <row r="50" spans="20:27">
      <c r="T50" s="1" t="s">
        <v>234</v>
      </c>
      <c r="U50" s="6" t="s">
        <v>242</v>
      </c>
      <c r="V50" s="82">
        <f>_xlfn.XLOOKUP($AA50,Report!$A:$A,Report!M:M)</f>
        <v>410.2</v>
      </c>
      <c r="W50" s="82">
        <f>_xlfn.XLOOKUP($AA50,Report!$A:$A,Report!P:P)</f>
        <v>458.46</v>
      </c>
      <c r="X50" s="82">
        <f>_xlfn.XLOOKUP($AA50,Report!$A:$A,Report!S:S)</f>
        <v>472.93</v>
      </c>
      <c r="Y50" s="82">
        <f>_xlfn.XLOOKUP($AA50,Report!$A:$A,Report!V:V)</f>
        <v>482.59</v>
      </c>
      <c r="Z50" s="82" t="str">
        <f>_xlfn.XLOOKUP($AA50,Report!$A:$A,Report!G:G)</f>
        <v>30,00</v>
      </c>
      <c r="AA50" s="5">
        <v>5009809</v>
      </c>
    </row>
    <row r="51" spans="20:27">
      <c r="T51" s="1" t="s">
        <v>235</v>
      </c>
      <c r="U51" s="6" t="s">
        <v>243</v>
      </c>
      <c r="V51" s="82">
        <f>_xlfn.XLOOKUP($AA51,Report!$A:$A,Report!M:M)</f>
        <v>437.92</v>
      </c>
      <c r="W51" s="82">
        <f>_xlfn.XLOOKUP($AA51,Report!$A:$A,Report!P:P)</f>
        <v>534.87</v>
      </c>
      <c r="X51" s="82">
        <f>_xlfn.XLOOKUP($AA51,Report!$A:$A,Report!S:S)</f>
        <v>551.76</v>
      </c>
      <c r="Y51" s="82">
        <f>_xlfn.XLOOKUP($AA51,Report!$A:$A,Report!V:V)</f>
        <v>563.03</v>
      </c>
      <c r="Z51" s="82" t="str">
        <f>_xlfn.XLOOKUP($AA51,Report!$A:$A,Report!G:G)</f>
        <v>30,00</v>
      </c>
      <c r="AA51" s="5">
        <v>5009810</v>
      </c>
    </row>
    <row r="52" spans="20:27">
      <c r="T52" s="1" t="s">
        <v>237</v>
      </c>
      <c r="U52" s="6" t="s">
        <v>239</v>
      </c>
      <c r="V52" s="82">
        <f>_xlfn.XLOOKUP($AA52,Report!$A:$A,Report!M:M)</f>
        <v>287.14</v>
      </c>
      <c r="W52" s="82">
        <f>_xlfn.XLOOKUP($AA52,Report!$A:$A,Report!P:P)</f>
        <v>320.92</v>
      </c>
      <c r="X52" s="82">
        <f>_xlfn.XLOOKUP($AA52,Report!$A:$A,Report!S:S)</f>
        <v>331.06</v>
      </c>
      <c r="Y52" s="82">
        <f>_xlfn.XLOOKUP($AA52,Report!$A:$A,Report!V:V)</f>
        <v>337.82</v>
      </c>
      <c r="Z52" s="82" t="str">
        <f>_xlfn.XLOOKUP($AA52,Report!$A:$A,Report!G:G)</f>
        <v>14,00</v>
      </c>
      <c r="AA52" s="5">
        <v>5009844</v>
      </c>
    </row>
    <row r="53" spans="20:27">
      <c r="T53" s="88" t="s">
        <v>134</v>
      </c>
      <c r="U53" s="83" t="s">
        <v>70</v>
      </c>
      <c r="V53" s="82">
        <f>_xlfn.XLOOKUP($AA53,Report!$A:$A,Report!M:M)</f>
        <v>107.76</v>
      </c>
      <c r="W53" s="82">
        <f>_xlfn.XLOOKUP($AA53,Report!$A:$A,Report!P:P)</f>
        <v>120.44</v>
      </c>
      <c r="X53" s="82">
        <f>_xlfn.XLOOKUP($AA53,Report!$A:$A,Report!S:S)</f>
        <v>124.24</v>
      </c>
      <c r="Y53" s="82">
        <f>_xlfn.XLOOKUP($AA53,Report!$A:$A,Report!V:V)</f>
        <v>126.78</v>
      </c>
      <c r="Z53" s="82" t="str">
        <f>_xlfn.XLOOKUP($AA53,Report!$A:$A,Report!G:G)</f>
        <v>28,00</v>
      </c>
      <c r="AA53" s="84">
        <v>5009781</v>
      </c>
    </row>
    <row r="54" spans="20:27">
      <c r="T54" s="65" t="s">
        <v>135</v>
      </c>
      <c r="U54" s="83" t="s">
        <v>69</v>
      </c>
      <c r="V54" s="82">
        <f>_xlfn.XLOOKUP($AA54,Report!$A:$A,Report!M:M)</f>
        <v>72.98</v>
      </c>
      <c r="W54" s="82">
        <f>_xlfn.XLOOKUP($AA54,Report!$A:$A,Report!P:P)</f>
        <v>81.56</v>
      </c>
      <c r="X54" s="82">
        <f>_xlfn.XLOOKUP($AA54,Report!$A:$A,Report!S:S)</f>
        <v>84.14</v>
      </c>
      <c r="Y54" s="82">
        <f>_xlfn.XLOOKUP($AA54,Report!$A:$A,Report!V:V)</f>
        <v>85.86</v>
      </c>
      <c r="Z54" s="82" t="str">
        <f>_xlfn.XLOOKUP($AA54,Report!$A:$A,Report!G:G)</f>
        <v>14,00</v>
      </c>
      <c r="AA54" s="84">
        <v>5009814</v>
      </c>
    </row>
    <row r="55" spans="20:27">
      <c r="T55" s="65" t="s">
        <v>136</v>
      </c>
      <c r="U55" s="83" t="s">
        <v>71</v>
      </c>
      <c r="V55" s="82">
        <f>_xlfn.XLOOKUP($AA55,Report!$A:$A,Report!M:M)</f>
        <v>72.98</v>
      </c>
      <c r="W55" s="82">
        <f>_xlfn.XLOOKUP($AA55,Report!$A:$A,Report!P:P)</f>
        <v>81.56</v>
      </c>
      <c r="X55" s="82">
        <f>_xlfn.XLOOKUP($AA55,Report!$A:$A,Report!S:S)</f>
        <v>84.14</v>
      </c>
      <c r="Y55" s="82">
        <f>_xlfn.XLOOKUP($AA55,Report!$A:$A,Report!V:V)</f>
        <v>85.86</v>
      </c>
      <c r="Z55" s="82" t="str">
        <f>_xlfn.XLOOKUP($AA55,Report!$A:$A,Report!G:G)</f>
        <v>14,00</v>
      </c>
      <c r="AA55" s="84">
        <v>5009787</v>
      </c>
    </row>
    <row r="56" spans="20:27">
      <c r="T56" s="65" t="s">
        <v>137</v>
      </c>
      <c r="U56" s="83" t="s">
        <v>72</v>
      </c>
      <c r="V56" s="82">
        <f>_xlfn.XLOOKUP($AA56,Report!$A:$A,Report!M:M)</f>
        <v>72.98</v>
      </c>
      <c r="W56" s="82">
        <f>_xlfn.XLOOKUP($AA56,Report!$A:$A,Report!P:P)</f>
        <v>81.56</v>
      </c>
      <c r="X56" s="82">
        <f>_xlfn.XLOOKUP($AA56,Report!$A:$A,Report!S:S)</f>
        <v>84.14</v>
      </c>
      <c r="Y56" s="82">
        <f>_xlfn.XLOOKUP($AA56,Report!$A:$A,Report!V:V)</f>
        <v>85.86</v>
      </c>
      <c r="Z56" s="82" t="str">
        <f>_xlfn.XLOOKUP($AA56,Report!$A:$A,Report!G:G)</f>
        <v>14,00</v>
      </c>
      <c r="AA56" s="84">
        <v>5009788</v>
      </c>
    </row>
    <row r="57" spans="20:27">
      <c r="T57" s="65" t="s">
        <v>138</v>
      </c>
      <c r="U57" s="83" t="s">
        <v>73</v>
      </c>
      <c r="V57" s="82">
        <f>_xlfn.XLOOKUP($AA57,Report!$A:$A,Report!M:M)</f>
        <v>87.16</v>
      </c>
      <c r="W57" s="82">
        <f>_xlfn.XLOOKUP($AA57,Report!$A:$A,Report!P:P)</f>
        <v>97.42</v>
      </c>
      <c r="X57" s="82">
        <f>_xlfn.XLOOKUP($AA57,Report!$A:$A,Report!S:S)</f>
        <v>100.49</v>
      </c>
      <c r="Y57" s="82">
        <f>_xlfn.XLOOKUP($AA57,Report!$A:$A,Report!V:V)</f>
        <v>102.55</v>
      </c>
      <c r="Z57" s="82" t="str">
        <f>_xlfn.XLOOKUP($AA57,Report!$A:$A,Report!G:G)</f>
        <v>14,00</v>
      </c>
      <c r="AA57" s="84">
        <v>5009789</v>
      </c>
    </row>
    <row r="58" spans="20:27">
      <c r="T58" s="65" t="s">
        <v>139</v>
      </c>
      <c r="U58" s="83" t="s">
        <v>74</v>
      </c>
      <c r="V58" s="82">
        <f>_xlfn.XLOOKUP($AA58,Report!$A:$A,Report!M:M)</f>
        <v>104.6</v>
      </c>
      <c r="W58" s="82">
        <f>_xlfn.XLOOKUP($AA58,Report!$A:$A,Report!P:P)</f>
        <v>116.9</v>
      </c>
      <c r="X58" s="82">
        <f>_xlfn.XLOOKUP($AA58,Report!$A:$A,Report!S:S)</f>
        <v>120.59</v>
      </c>
      <c r="Y58" s="82">
        <f>_xlfn.XLOOKUP($AA58,Report!$A:$A,Report!V:V)</f>
        <v>123.06</v>
      </c>
      <c r="Z58" s="82" t="str">
        <f>_xlfn.XLOOKUP($AA58,Report!$A:$A,Report!G:G)</f>
        <v>14,00</v>
      </c>
      <c r="AA58" s="84">
        <v>5009851</v>
      </c>
    </row>
    <row r="59" spans="20:27">
      <c r="T59" s="65" t="s">
        <v>140</v>
      </c>
      <c r="U59" s="83" t="s">
        <v>75</v>
      </c>
      <c r="V59" s="82">
        <f>_xlfn.XLOOKUP($AA59,Report!$A:$A,Report!M:M)</f>
        <v>104.6</v>
      </c>
      <c r="W59" s="82">
        <f>_xlfn.XLOOKUP($AA59,Report!$A:$A,Report!P:P)</f>
        <v>116.9</v>
      </c>
      <c r="X59" s="82">
        <f>_xlfn.XLOOKUP($AA59,Report!$A:$A,Report!S:S)</f>
        <v>120.59</v>
      </c>
      <c r="Y59" s="82">
        <f>_xlfn.XLOOKUP($AA59,Report!$A:$A,Report!V:V)</f>
        <v>123.06</v>
      </c>
      <c r="Z59" s="82" t="str">
        <f>_xlfn.XLOOKUP($AA59,Report!$A:$A,Report!G:G)</f>
        <v>14,00</v>
      </c>
      <c r="AA59" s="84">
        <v>5009790</v>
      </c>
    </row>
    <row r="60" spans="20:27">
      <c r="T60" s="65" t="s">
        <v>199</v>
      </c>
      <c r="U60" s="83" t="s">
        <v>201</v>
      </c>
      <c r="V60" s="82">
        <f>_xlfn.XLOOKUP($AA60,Report!$A:$A,Report!M:M)</f>
        <v>153.81</v>
      </c>
      <c r="W60" s="82">
        <f>_xlfn.XLOOKUP($AA60,Report!$A:$A,Report!P:P)</f>
        <v>171.91</v>
      </c>
      <c r="X60" s="82">
        <f>_xlfn.XLOOKUP($AA60,Report!$A:$A,Report!S:S)</f>
        <v>177.34</v>
      </c>
      <c r="Y60" s="82">
        <f>_xlfn.XLOOKUP($AA60,Report!$A:$A,Report!V:V)</f>
        <v>180.96</v>
      </c>
      <c r="Z60" s="82" t="str">
        <f>_xlfn.XLOOKUP($AA60,Report!$A:$A,Report!G:G)</f>
        <v>14,00</v>
      </c>
      <c r="AA60" s="84">
        <v>5013945</v>
      </c>
    </row>
    <row r="61" spans="20:27">
      <c r="T61" s="65" t="s">
        <v>141</v>
      </c>
      <c r="U61" s="83" t="s">
        <v>82</v>
      </c>
      <c r="V61" s="82">
        <f>_xlfn.XLOOKUP($AA61,Report!$A:$A,Report!M:M)</f>
        <v>117.69</v>
      </c>
      <c r="W61" s="82">
        <f>_xlfn.XLOOKUP($AA61,Report!$A:$A,Report!P:P)</f>
        <v>131.53</v>
      </c>
      <c r="X61" s="82">
        <f>_xlfn.XLOOKUP($AA61,Report!$A:$A,Report!S:S)</f>
        <v>135.69</v>
      </c>
      <c r="Y61" s="82">
        <f>_xlfn.XLOOKUP($AA61,Report!$A:$A,Report!V:V)</f>
        <v>138.46</v>
      </c>
      <c r="Z61" s="82" t="str">
        <f>_xlfn.XLOOKUP($AA61,Report!$A:$A,Report!G:G)</f>
        <v>14,00</v>
      </c>
      <c r="AA61" s="84">
        <v>5009811</v>
      </c>
    </row>
    <row r="62" spans="20:27">
      <c r="T62" s="65" t="s">
        <v>142</v>
      </c>
      <c r="U62" s="83" t="s">
        <v>83</v>
      </c>
      <c r="V62" s="82">
        <f>_xlfn.XLOOKUP($AA62,Report!$A:$A,Report!M:M)</f>
        <v>117.69</v>
      </c>
      <c r="W62" s="82">
        <f>_xlfn.XLOOKUP($AA62,Report!$A:$A,Report!P:P)</f>
        <v>131.53</v>
      </c>
      <c r="X62" s="82">
        <f>_xlfn.XLOOKUP($AA62,Report!$A:$A,Report!S:S)</f>
        <v>135.69</v>
      </c>
      <c r="Y62" s="82">
        <f>_xlfn.XLOOKUP($AA62,Report!$A:$A,Report!V:V)</f>
        <v>138.46</v>
      </c>
      <c r="Z62" s="82" t="str">
        <f>_xlfn.XLOOKUP($AA62,Report!$A:$A,Report!G:G)</f>
        <v>14,00</v>
      </c>
      <c r="AA62" s="84">
        <v>5009818</v>
      </c>
    </row>
    <row r="63" spans="20:27">
      <c r="T63" s="65" t="s">
        <v>200</v>
      </c>
      <c r="U63" s="83" t="s">
        <v>202</v>
      </c>
      <c r="V63" s="82">
        <f>_xlfn.XLOOKUP($AA63,Report!$A:$A,Report!M:M)</f>
        <v>156.91</v>
      </c>
      <c r="W63" s="82">
        <f>_xlfn.XLOOKUP($AA63,Report!$A:$A,Report!P:P)</f>
        <v>175.37</v>
      </c>
      <c r="X63" s="82">
        <f>_xlfn.XLOOKUP($AA63,Report!$A:$A,Report!S:S)</f>
        <v>180.9</v>
      </c>
      <c r="Y63" s="82">
        <f>_xlfn.XLOOKUP($AA63,Report!$A:$A,Report!V:V)</f>
        <v>184.6</v>
      </c>
      <c r="Z63" s="82" t="str">
        <f>_xlfn.XLOOKUP($AA63,Report!$A:$A,Report!G:G)</f>
        <v>14,00</v>
      </c>
      <c r="AA63" s="84">
        <v>5013947</v>
      </c>
    </row>
    <row r="64" spans="20:27">
      <c r="T64" s="1" t="s">
        <v>209</v>
      </c>
      <c r="U64" s="6" t="s">
        <v>86</v>
      </c>
      <c r="V64" s="82">
        <f>_xlfn.XLOOKUP($AA64,Report!$A:$A,Report!M:M)</f>
        <v>142.65</v>
      </c>
      <c r="W64" s="82">
        <f>_xlfn.XLOOKUP($AA64,Report!$A:$A,Report!P:P)</f>
        <v>159.43</v>
      </c>
      <c r="X64" s="82">
        <f>_xlfn.XLOOKUP($AA64,Report!$A:$A,Report!S:S)</f>
        <v>164.47</v>
      </c>
      <c r="Y64" s="82">
        <f>_xlfn.XLOOKUP($AA64,Report!$A:$A,Report!V:V)</f>
        <v>167.83</v>
      </c>
      <c r="Z64" s="82" t="str">
        <f>_xlfn.XLOOKUP($AA64,Report!$A:$A,Report!G:G)</f>
        <v>30,00</v>
      </c>
      <c r="AA64" s="5">
        <v>5009815</v>
      </c>
    </row>
    <row r="65" spans="20:27">
      <c r="T65" s="65" t="s">
        <v>210</v>
      </c>
      <c r="U65" s="6" t="s">
        <v>87</v>
      </c>
      <c r="V65" s="82">
        <f>_xlfn.XLOOKUP($AA65,Report!$A:$A,Report!M:M)</f>
        <v>164.22</v>
      </c>
      <c r="W65" s="82">
        <f>_xlfn.XLOOKUP($AA65,Report!$A:$A,Report!P:P)</f>
        <v>183.54</v>
      </c>
      <c r="X65" s="82">
        <f>_xlfn.XLOOKUP($AA65,Report!$A:$A,Report!S:S)</f>
        <v>189.33</v>
      </c>
      <c r="Y65" s="82">
        <f>_xlfn.XLOOKUP($AA65,Report!$A:$A,Report!V:V)</f>
        <v>193.2</v>
      </c>
      <c r="Z65" s="82" t="str">
        <f>_xlfn.XLOOKUP($AA65,Report!$A:$A,Report!G:G)</f>
        <v>30,00</v>
      </c>
      <c r="AA65" s="5">
        <v>5009816</v>
      </c>
    </row>
    <row r="66" spans="20:27">
      <c r="T66" s="1" t="s">
        <v>211</v>
      </c>
      <c r="U66" s="6" t="s">
        <v>88</v>
      </c>
      <c r="V66" s="82">
        <f>_xlfn.XLOOKUP($AA66,Report!$A:$A,Report!M:M)</f>
        <v>213.97</v>
      </c>
      <c r="W66" s="82">
        <f>_xlfn.XLOOKUP($AA66,Report!$A:$A,Report!P:P)</f>
        <v>239.15</v>
      </c>
      <c r="X66" s="82">
        <f>_xlfn.XLOOKUP($AA66,Report!$A:$A,Report!S:S)</f>
        <v>246.7</v>
      </c>
      <c r="Y66" s="82">
        <f>_xlfn.XLOOKUP($AA66,Report!$A:$A,Report!V:V)</f>
        <v>251.74</v>
      </c>
      <c r="Z66" s="82" t="str">
        <f>_xlfn.XLOOKUP($AA66,Report!$A:$A,Report!G:G)</f>
        <v>30,00</v>
      </c>
      <c r="AA66" s="5">
        <v>5009817</v>
      </c>
    </row>
    <row r="67" spans="20:27">
      <c r="T67" s="1" t="s">
        <v>212</v>
      </c>
      <c r="U67" s="6" t="s">
        <v>213</v>
      </c>
      <c r="V67" s="82">
        <f>_xlfn.XLOOKUP($AA67,Report!$A:$A,Report!M:M)</f>
        <v>338.94</v>
      </c>
      <c r="W67" s="82">
        <f>_xlfn.XLOOKUP($AA67,Report!$A:$A,Report!P:P)</f>
        <v>378.82</v>
      </c>
      <c r="X67" s="82">
        <f>_xlfn.XLOOKUP($AA67,Report!$A:$A,Report!S:S)</f>
        <v>390.78</v>
      </c>
      <c r="Y67" s="82">
        <f>_xlfn.XLOOKUP($AA67,Report!$A:$A,Report!V:V)</f>
        <v>398.76</v>
      </c>
      <c r="Z67" s="82" t="str">
        <f>_xlfn.XLOOKUP($AA67,Report!$A:$A,Report!G:G)</f>
        <v>32,00</v>
      </c>
      <c r="AA67" s="5">
        <v>5014651</v>
      </c>
    </row>
    <row r="68" spans="20:27">
      <c r="T68" s="1" t="s">
        <v>214</v>
      </c>
      <c r="U68" s="6" t="s">
        <v>219</v>
      </c>
      <c r="V68" s="82">
        <f>_xlfn.XLOOKUP($AA68,Report!$A:$A,Report!M:M)</f>
        <v>338.94</v>
      </c>
      <c r="W68" s="82">
        <f>_xlfn.XLOOKUP($AA68,Report!$A:$A,Report!P:P)</f>
        <v>378.82</v>
      </c>
      <c r="X68" s="82">
        <f>_xlfn.XLOOKUP($AA68,Report!$A:$A,Report!S:S)</f>
        <v>390.78</v>
      </c>
      <c r="Y68" s="82">
        <f>_xlfn.XLOOKUP($AA68,Report!$A:$A,Report!V:V)</f>
        <v>398.76</v>
      </c>
      <c r="Z68" s="82" t="str">
        <f>_xlfn.XLOOKUP($AA68,Report!$A:$A,Report!G:G)</f>
        <v>32,00</v>
      </c>
      <c r="AA68" s="5">
        <v>5014652</v>
      </c>
    </row>
    <row r="69" spans="20:27">
      <c r="T69" s="1" t="s">
        <v>215</v>
      </c>
      <c r="U69" s="6" t="s">
        <v>218</v>
      </c>
      <c r="V69" s="82">
        <f>_xlfn.XLOOKUP($AA69,Report!$A:$A,Report!M:M)</f>
        <v>423.69</v>
      </c>
      <c r="W69" s="82">
        <f>_xlfn.XLOOKUP($AA69,Report!$A:$A,Report!P:P)</f>
        <v>473.54</v>
      </c>
      <c r="X69" s="82">
        <f>_xlfn.XLOOKUP($AA69,Report!$A:$A,Report!S:S)</f>
        <v>488.5</v>
      </c>
      <c r="Y69" s="82">
        <f>_xlfn.XLOOKUP($AA69,Report!$A:$A,Report!V:V)</f>
        <v>498.47</v>
      </c>
      <c r="Z69" s="82" t="str">
        <f>_xlfn.XLOOKUP($AA69,Report!$A:$A,Report!G:G)</f>
        <v>32,00</v>
      </c>
      <c r="AA69" s="5">
        <v>5014657</v>
      </c>
    </row>
    <row r="70" spans="20:27">
      <c r="T70" s="1" t="s">
        <v>216</v>
      </c>
      <c r="U70" s="6" t="s">
        <v>217</v>
      </c>
      <c r="V70" s="82">
        <f>_xlfn.XLOOKUP($AA70,Report!$A:$A,Report!M:M)</f>
        <v>423.69</v>
      </c>
      <c r="W70" s="82">
        <f>_xlfn.XLOOKUP($AA70,Report!$A:$A,Report!P:P)</f>
        <v>473.54</v>
      </c>
      <c r="X70" s="82">
        <f>_xlfn.XLOOKUP($AA70,Report!$A:$A,Report!S:S)</f>
        <v>488.5</v>
      </c>
      <c r="Y70" s="82">
        <f>_xlfn.XLOOKUP($AA70,Report!$A:$A,Report!V:V)</f>
        <v>498.47</v>
      </c>
      <c r="Z70" s="82" t="str">
        <f>_xlfn.XLOOKUP($AA70,Report!$A:$A,Report!G:G)</f>
        <v>32,00</v>
      </c>
      <c r="AA70" s="5">
        <v>5014662</v>
      </c>
    </row>
    <row r="71" spans="20:27">
      <c r="T71" s="1" t="s">
        <v>220</v>
      </c>
      <c r="U71" s="6" t="s">
        <v>92</v>
      </c>
      <c r="V71" s="82">
        <f>_xlfn.XLOOKUP($AA71,Report!$A:$A,Report!M:M)</f>
        <v>154.31</v>
      </c>
      <c r="W71" s="82">
        <f>_xlfn.XLOOKUP($AA71,Report!$A:$A,Report!P:P)</f>
        <v>172.47</v>
      </c>
      <c r="X71" s="82">
        <f>_xlfn.XLOOKUP($AA71,Report!$A:$A,Report!S:S)</f>
        <v>177.91</v>
      </c>
      <c r="Y71" s="82">
        <f>_xlfn.XLOOKUP($AA71,Report!$A:$A,Report!V:V)</f>
        <v>181.55</v>
      </c>
      <c r="Z71" s="82" t="str">
        <f>_xlfn.XLOOKUP($AA71,Report!$A:$A,Report!G:G)</f>
        <v>5,00</v>
      </c>
      <c r="AA71" s="5">
        <v>5009837</v>
      </c>
    </row>
    <row r="72" spans="20:27">
      <c r="T72" s="1" t="s">
        <v>221</v>
      </c>
      <c r="U72" s="6" t="s">
        <v>93</v>
      </c>
      <c r="V72" s="82">
        <f>_xlfn.XLOOKUP($AA72,Report!$A:$A,Report!M:M)</f>
        <v>153.66999999999999</v>
      </c>
      <c r="W72" s="82">
        <f>_xlfn.XLOOKUP($AA72,Report!$A:$A,Report!P:P)</f>
        <v>171.75</v>
      </c>
      <c r="X72" s="82">
        <f>_xlfn.XLOOKUP($AA72,Report!$A:$A,Report!S:S)</f>
        <v>177.17</v>
      </c>
      <c r="Y72" s="82">
        <f>_xlfn.XLOOKUP($AA72,Report!$A:$A,Report!V:V)</f>
        <v>180.79</v>
      </c>
      <c r="Z72" s="82" t="str">
        <f>_xlfn.XLOOKUP($AA72,Report!$A:$A,Report!G:G)</f>
        <v>5,00</v>
      </c>
      <c r="AA72" s="5">
        <v>5009838</v>
      </c>
    </row>
    <row r="73" spans="20:27">
      <c r="T73" s="1" t="s">
        <v>222</v>
      </c>
      <c r="U73" s="6" t="s">
        <v>94</v>
      </c>
      <c r="V73" s="82">
        <f>_xlfn.XLOOKUP($AA73,Report!$A:$A,Report!M:M)</f>
        <v>162.68</v>
      </c>
      <c r="W73" s="82">
        <f>_xlfn.XLOOKUP($AA73,Report!$A:$A,Report!P:P)</f>
        <v>181.82</v>
      </c>
      <c r="X73" s="82">
        <f>_xlfn.XLOOKUP($AA73,Report!$A:$A,Report!S:S)</f>
        <v>187.56</v>
      </c>
      <c r="Y73" s="82">
        <f>_xlfn.XLOOKUP($AA73,Report!$A:$A,Report!V:V)</f>
        <v>191.39</v>
      </c>
      <c r="Z73" s="82" t="str">
        <f>_xlfn.XLOOKUP($AA73,Report!$A:$A,Report!G:G)</f>
        <v>5,00</v>
      </c>
      <c r="AA73" s="5">
        <v>5009839</v>
      </c>
    </row>
    <row r="74" spans="20:27">
      <c r="T74" s="1" t="s">
        <v>223</v>
      </c>
      <c r="U74" s="6" t="s">
        <v>95</v>
      </c>
      <c r="V74" s="82">
        <f>_xlfn.XLOOKUP($AA74,Report!$A:$A,Report!M:M)</f>
        <v>162.68</v>
      </c>
      <c r="W74" s="82">
        <f>_xlfn.XLOOKUP($AA74,Report!$A:$A,Report!P:P)</f>
        <v>181.82</v>
      </c>
      <c r="X74" s="82">
        <f>_xlfn.XLOOKUP($AA74,Report!$A:$A,Report!S:S)</f>
        <v>187.56</v>
      </c>
      <c r="Y74" s="82">
        <f>_xlfn.XLOOKUP($AA74,Report!$A:$A,Report!V:V)</f>
        <v>191.39</v>
      </c>
      <c r="Z74" s="82" t="str">
        <f>_xlfn.XLOOKUP($AA74,Report!$A:$A,Report!G:G)</f>
        <v>5,00</v>
      </c>
      <c r="AA74" s="5">
        <v>5009840</v>
      </c>
    </row>
    <row r="75" spans="20:27">
      <c r="T75" s="1" t="s">
        <v>224</v>
      </c>
      <c r="U75" s="6" t="s">
        <v>96</v>
      </c>
      <c r="V75" s="82">
        <f>_xlfn.XLOOKUP($AA75,Report!$A:$A,Report!M:M)</f>
        <v>162.68</v>
      </c>
      <c r="W75" s="82">
        <f>_xlfn.XLOOKUP($AA75,Report!$A:$A,Report!P:P)</f>
        <v>181.82</v>
      </c>
      <c r="X75" s="82">
        <f>_xlfn.XLOOKUP($AA75,Report!$A:$A,Report!S:S)</f>
        <v>187.56</v>
      </c>
      <c r="Y75" s="82">
        <f>_xlfn.XLOOKUP($AA75,Report!$A:$A,Report!V:V)</f>
        <v>191.39</v>
      </c>
      <c r="Z75" s="82" t="str">
        <f>_xlfn.XLOOKUP($AA75,Report!$A:$A,Report!G:G)</f>
        <v>5,00</v>
      </c>
      <c r="AA75" s="5">
        <v>5009841</v>
      </c>
    </row>
    <row r="76" spans="20:27">
      <c r="T76" s="1" t="s">
        <v>225</v>
      </c>
      <c r="U76" s="6" t="s">
        <v>97</v>
      </c>
      <c r="V76" s="82">
        <f>_xlfn.XLOOKUP($AA76,Report!$A:$A,Report!M:M)</f>
        <v>175.7</v>
      </c>
      <c r="W76" s="82">
        <f>_xlfn.XLOOKUP($AA76,Report!$A:$A,Report!P:P)</f>
        <v>196.37</v>
      </c>
      <c r="X76" s="82">
        <f>_xlfn.XLOOKUP($AA76,Report!$A:$A,Report!S:S)</f>
        <v>202.57</v>
      </c>
      <c r="Y76" s="82">
        <f>_xlfn.XLOOKUP($AA76,Report!$A:$A,Report!V:V)</f>
        <v>206.71</v>
      </c>
      <c r="Z76" s="82" t="str">
        <f>_xlfn.XLOOKUP($AA76,Report!$A:$A,Report!G:G)</f>
        <v>5,00</v>
      </c>
      <c r="AA76" s="5">
        <v>5009868</v>
      </c>
    </row>
  </sheetData>
  <sheetProtection algorithmName="SHA-512" hashValue="P/sHxw6jVhyDsg9segCXN7ak+Lbal3SoinNJkooLSSZ4pkJz6IoWSHlKNO2v2bLA8LJ0yyfbs342A+jxbtZ7dQ==" saltValue="Hh3FiewzvYTdETYFw62fBA==" spinCount="100000" sheet="1" objects="1" scenarios="1"/>
  <mergeCells count="8">
    <mergeCell ref="H21:I21"/>
    <mergeCell ref="K21:L21"/>
    <mergeCell ref="B6:B7"/>
    <mergeCell ref="K2:L8"/>
    <mergeCell ref="H2:I8"/>
    <mergeCell ref="U4:AA4"/>
    <mergeCell ref="H20:I20"/>
    <mergeCell ref="K20:L20"/>
  </mergeCells>
  <conditionalFormatting sqref="K13">
    <cfRule type="cellIs" dxfId="19" priority="26" operator="lessThan">
      <formula>0</formula>
    </cfRule>
  </conditionalFormatting>
  <conditionalFormatting sqref="L13">
    <cfRule type="cellIs" dxfId="18" priority="25" operator="lessThan">
      <formula>0</formula>
    </cfRule>
  </conditionalFormatting>
  <conditionalFormatting sqref="K10">
    <cfRule type="cellIs" dxfId="17" priority="47" operator="greaterThan">
      <formula>$H$10</formula>
    </cfRule>
  </conditionalFormatting>
  <conditionalFormatting sqref="L10">
    <cfRule type="cellIs" dxfId="16" priority="51" operator="greaterThan">
      <formula>$I$10</formula>
    </cfRule>
  </conditionalFormatting>
  <conditionalFormatting sqref="S10">
    <cfRule type="cellIs" dxfId="15" priority="15" operator="greaterThan">
      <formula>$I$10</formula>
    </cfRule>
  </conditionalFormatting>
  <conditionalFormatting sqref="L19">
    <cfRule type="expression" dxfId="14" priority="4">
      <formula>($K$10*$E$10+$E$10)+$K$13*$E$13&gt;$C$6</formula>
    </cfRule>
    <cfRule type="expression" dxfId="13" priority="7">
      <formula>$L$19&gt;$C$6</formula>
    </cfRule>
  </conditionalFormatting>
  <conditionalFormatting sqref="I16">
    <cfRule type="expression" dxfId="12" priority="6">
      <formula>$I$16+$G$10&gt;$C$7</formula>
    </cfRule>
  </conditionalFormatting>
  <conditionalFormatting sqref="I19">
    <cfRule type="expression" dxfId="11" priority="5">
      <formula>$I$19+$E$10&gt;$C$6</formula>
    </cfRule>
  </conditionalFormatting>
  <conditionalFormatting sqref="L16">
    <cfRule type="expression" dxfId="10" priority="3">
      <formula>($K$10*$G$10+$G$10)+$K$13*$G$13&gt;$C$7</formula>
    </cfRule>
  </conditionalFormatting>
  <dataValidations xWindow="477" yWindow="240" count="7">
    <dataValidation type="whole" operator="greaterThanOrEqual" allowBlank="1" showInputMessage="1" showErrorMessage="1" sqref="K13:K14" xr:uid="{4D419C00-83E0-4E41-901E-A08267DCB1F5}">
      <formula1>0</formula1>
    </dataValidation>
    <dataValidation type="list" allowBlank="1" showInputMessage="1" showErrorMessage="1" promptTitle="Skupina pacienta:" prompt="Z nabídky vyberte skupinu (stupeň) zařazení pacienta." sqref="C3" xr:uid="{FA7A2D96-6204-403B-BE2E-9C4ACB0816AD}">
      <formula1>$AD$4:$AF$4</formula1>
    </dataValidation>
    <dataValidation type="list" allowBlank="1" showInputMessage="1" showErrorMessage="1" promptTitle="Počet měsíců preskripce:" prompt="Z nabídky vyberte počet měsíců pro preskripci." sqref="C4" xr:uid="{DBF32EAC-8426-48F8-9FF2-553C85E4810E}">
      <formula1>$AD$6:$AF$6</formula1>
    </dataValidation>
    <dataValidation type="whole" operator="lessThanOrEqual" allowBlank="1" showInputMessage="1" showErrorMessage="1" errorTitle="CHYBNÉ MNOŽSTVÍ!" error="Za daných kritérií je zadané množství větší než povolená maximální preskripce v buňce H10." promptTitle="Preskripce počtu balení:" prompt="Při preskripci dvou výrobků zadejte ručně množství balení 1.výrobku a množství pro 2.výrobek se vypočítá automaticky dle zadaného množství 1.výrobku a stanovených omezení pro preskripci._x000a_ZADANÉ MNOŽSTVÍ NESMÍ BÝT VĚTŠÍ NEŽ MAX PRESKRIPCE V BUŇCE H9." sqref="K10" xr:uid="{4BCA40F2-0A22-4078-8167-1E41E36E530C}">
      <formula1>H10</formula1>
    </dataValidation>
    <dataValidation errorStyle="information" operator="lessThan" allowBlank="1" showInputMessage="1" showErrorMessage="1" sqref="I19 I16" xr:uid="{AC337A04-DD38-4D58-9580-1ECAD8D747DE}"/>
    <dataValidation type="list" allowBlank="1" showInputMessage="1" showErrorMessage="1" promptTitle="Volba 2. výrobku:" prompt="Z nabídky vyberte 2. výrobek pro preskripci." sqref="C13" xr:uid="{86BA607A-A44A-4EA1-97B5-E1551352EC18}">
      <formula1>$T$7:$T$76</formula1>
    </dataValidation>
    <dataValidation type="list" allowBlank="1" showInputMessage="1" showErrorMessage="1" promptTitle="Volba 1. výrobku:" prompt="Z nabídky vyberte výrobek pro preskripci." sqref="C10" xr:uid="{5E6648AD-FBA9-4F15-BC31-0B6999A87B25}">
      <formula1>$T$7:$T$76</formula1>
    </dataValidation>
  </dataValidations>
  <pageMargins left="0.7" right="0.7" top="0.78740157499999996" bottom="0.78740157499999996" header="0.3" footer="0.3"/>
  <pageSetup paperSize="9" orientation="portrait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884FA-BE63-4F14-B7A0-67DC2E8DCA38}">
  <dimension ref="B1:AG76"/>
  <sheetViews>
    <sheetView showGridLines="0" zoomScaleNormal="100" zoomScaleSheetLayoutView="80" workbookViewId="0">
      <selection activeCell="F18" sqref="F18"/>
    </sheetView>
  </sheetViews>
  <sheetFormatPr defaultColWidth="9.140625" defaultRowHeight="15"/>
  <cols>
    <col min="1" max="1" width="2" style="1" customWidth="1"/>
    <col min="2" max="2" width="19" style="1" customWidth="1"/>
    <col min="3" max="3" width="19.7109375" style="1" customWidth="1"/>
    <col min="4" max="4" width="54.42578125" style="1" customWidth="1"/>
    <col min="5" max="5" width="18.140625" style="1" customWidth="1"/>
    <col min="6" max="6" width="12.5703125" style="1" customWidth="1"/>
    <col min="7" max="7" width="10.42578125" style="1" bestFit="1" customWidth="1"/>
    <col min="8" max="8" width="32.7109375" style="1" customWidth="1"/>
    <col min="9" max="9" width="22.5703125" style="1" customWidth="1"/>
    <col min="10" max="10" width="2.5703125" customWidth="1"/>
    <col min="11" max="11" width="42.85546875" style="1" customWidth="1"/>
    <col min="12" max="12" width="24.7109375" style="1" customWidth="1"/>
    <col min="13" max="13" width="8.7109375"/>
    <col min="14" max="14" width="0" style="1" hidden="1" customWidth="1"/>
    <col min="15" max="17" width="9.140625" style="1" hidden="1" customWidth="1"/>
    <col min="18" max="18" width="14.42578125" style="1" hidden="1" customWidth="1"/>
    <col min="19" max="19" width="19.85546875" style="1" hidden="1" customWidth="1"/>
    <col min="20" max="20" width="8.7109375" style="1" hidden="1" customWidth="1"/>
    <col min="21" max="21" width="55.85546875" style="1" hidden="1" customWidth="1"/>
    <col min="22" max="22" width="21.5703125" style="1" hidden="1" customWidth="1"/>
    <col min="23" max="25" width="18" style="1" hidden="1" customWidth="1"/>
    <col min="26" max="26" width="15.85546875" style="1" hidden="1" customWidth="1"/>
    <col min="27" max="27" width="5.85546875" style="1" hidden="1" customWidth="1"/>
    <col min="28" max="28" width="10.140625" style="1" hidden="1" customWidth="1"/>
    <col min="29" max="29" width="18.42578125" style="1" hidden="1" customWidth="1"/>
    <col min="30" max="31" width="8.7109375" style="1" hidden="1" customWidth="1"/>
    <col min="32" max="32" width="8.28515625" style="1" hidden="1" customWidth="1"/>
    <col min="33" max="33" width="9.140625" style="1" hidden="1" customWidth="1"/>
    <col min="34" max="37" width="9.140625" style="1" customWidth="1"/>
    <col min="38" max="16384" width="9.140625" style="1"/>
  </cols>
  <sheetData>
    <row r="1" spans="2:32" ht="9" customHeight="1" thickBot="1"/>
    <row r="2" spans="2:32" ht="16.5" customHeight="1" thickTop="1" thickBot="1">
      <c r="D2" s="96"/>
      <c r="H2" s="141" t="s">
        <v>122</v>
      </c>
      <c r="I2" s="142"/>
      <c r="K2" s="135" t="s">
        <v>123</v>
      </c>
      <c r="L2" s="136"/>
      <c r="R2" s="71"/>
      <c r="S2" s="20"/>
    </row>
    <row r="3" spans="2:32" ht="19.5" thickTop="1">
      <c r="B3" s="57" t="s">
        <v>111</v>
      </c>
      <c r="C3" s="39" t="s">
        <v>112</v>
      </c>
      <c r="D3" s="2"/>
      <c r="H3" s="143"/>
      <c r="I3" s="144"/>
      <c r="K3" s="137"/>
      <c r="L3" s="138"/>
      <c r="R3" s="72"/>
      <c r="S3" s="21"/>
    </row>
    <row r="4" spans="2:32" ht="18.75">
      <c r="B4" s="58" t="s">
        <v>115</v>
      </c>
      <c r="C4" s="40">
        <v>1</v>
      </c>
      <c r="D4" s="3"/>
      <c r="H4" s="143"/>
      <c r="I4" s="144"/>
      <c r="K4" s="137"/>
      <c r="L4" s="138"/>
      <c r="R4" s="72"/>
      <c r="S4" s="21"/>
      <c r="V4" s="147" t="s">
        <v>17</v>
      </c>
      <c r="W4" s="147"/>
      <c r="X4" s="147"/>
      <c r="Y4" s="147"/>
      <c r="Z4" s="147"/>
      <c r="AA4" s="147"/>
      <c r="AB4" s="1" t="s">
        <v>108</v>
      </c>
      <c r="AC4" s="1" t="s">
        <v>105</v>
      </c>
      <c r="AD4" s="1" t="s">
        <v>112</v>
      </c>
      <c r="AE4" s="1" t="s">
        <v>113</v>
      </c>
      <c r="AF4" s="1" t="s">
        <v>114</v>
      </c>
    </row>
    <row r="5" spans="2:32" ht="18.75">
      <c r="B5" s="58" t="s">
        <v>203</v>
      </c>
      <c r="C5" s="97">
        <f>IF(C3="SKP1",AD12,IF(C3="SKP2",AE12,IF(C3="SKP3",AF12,0)))</f>
        <v>0.15</v>
      </c>
      <c r="D5" s="3"/>
      <c r="H5" s="143"/>
      <c r="I5" s="144"/>
      <c r="K5" s="137"/>
      <c r="L5" s="138"/>
      <c r="R5" s="72"/>
      <c r="S5" s="21"/>
      <c r="V5" s="90"/>
      <c r="W5" s="90"/>
      <c r="X5" s="90"/>
      <c r="Y5" s="90"/>
      <c r="Z5" s="90"/>
      <c r="AA5" s="90"/>
    </row>
    <row r="6" spans="2:32" ht="18.75">
      <c r="B6" s="133" t="s">
        <v>116</v>
      </c>
      <c r="C6" s="55">
        <f>IF(AND(C3="SKP1",C4=1),AD7,IF(AND(C3="SKP1",C4=2),AD9,IF(AND(C3="SKP1",C4=3),AD10,IF(AND(C3="SKP2",C4=1),AE7,IF(AND(C3="SKP2",C4=2),AE9,IF(AND(C3="SKP2",C4=3),AE10,IF(AND(C3="SKP3",C4=1),AF7,IF(AND(C3="SKP3",C4=2),AF9,IF(AND(C3="SKP3",C4=3),AF10,0)))))))))</f>
        <v>437.92</v>
      </c>
      <c r="D6" s="53"/>
      <c r="H6" s="143"/>
      <c r="I6" s="144"/>
      <c r="K6" s="137"/>
      <c r="L6" s="138"/>
      <c r="R6" s="72"/>
      <c r="S6" s="21"/>
      <c r="T6" s="90" t="s">
        <v>118</v>
      </c>
      <c r="V6" s="105" t="s">
        <v>18</v>
      </c>
      <c r="W6" s="105" t="s">
        <v>184</v>
      </c>
      <c r="X6" s="105" t="s">
        <v>185</v>
      </c>
      <c r="Y6" s="105" t="s">
        <v>186</v>
      </c>
      <c r="Z6" s="105" t="s">
        <v>204</v>
      </c>
      <c r="AA6" s="105" t="s">
        <v>19</v>
      </c>
      <c r="AB6" s="1" t="s">
        <v>108</v>
      </c>
      <c r="AC6" s="1" t="s">
        <v>104</v>
      </c>
      <c r="AD6" s="1">
        <v>1</v>
      </c>
      <c r="AE6" s="1">
        <v>2</v>
      </c>
      <c r="AF6" s="1">
        <v>3</v>
      </c>
    </row>
    <row r="7" spans="2:32" ht="19.5" thickBot="1">
      <c r="B7" s="134"/>
      <c r="C7" s="56">
        <f>IF(C4=1,150,IF(C4=2,300,450))</f>
        <v>150</v>
      </c>
      <c r="H7" s="143"/>
      <c r="I7" s="144"/>
      <c r="K7" s="137"/>
      <c r="L7" s="138"/>
      <c r="R7" s="72"/>
      <c r="S7" s="21"/>
      <c r="T7" s="85" t="s">
        <v>68</v>
      </c>
      <c r="U7" s="5" t="s">
        <v>68</v>
      </c>
      <c r="V7" s="85" t="s">
        <v>68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1" t="s">
        <v>107</v>
      </c>
      <c r="AC7" s="1" t="s">
        <v>106</v>
      </c>
      <c r="AD7" s="123">
        <v>437.92</v>
      </c>
      <c r="AE7" s="123">
        <v>876.96</v>
      </c>
      <c r="AF7" s="123">
        <v>1655.36</v>
      </c>
    </row>
    <row r="8" spans="2:32" ht="20.25" thickTop="1" thickBot="1">
      <c r="C8" s="54"/>
      <c r="H8" s="145"/>
      <c r="I8" s="146"/>
      <c r="K8" s="139"/>
      <c r="L8" s="140"/>
      <c r="R8" s="73"/>
      <c r="S8" s="22"/>
      <c r="T8" s="84">
        <v>5009781</v>
      </c>
      <c r="U8" s="88" t="s">
        <v>134</v>
      </c>
      <c r="V8" s="83" t="s">
        <v>70</v>
      </c>
      <c r="W8" s="82">
        <f>_xlfn.XLOOKUP($T8,Report!$A:$A,Report!M:M)</f>
        <v>107.76</v>
      </c>
      <c r="X8" s="82">
        <f>_xlfn.XLOOKUP($T8,Report!$A:$A,Report!P:P)</f>
        <v>120.44</v>
      </c>
      <c r="Y8" s="82">
        <f>_xlfn.XLOOKUP($T8,Report!$A:$A,Report!S:S)</f>
        <v>124.24</v>
      </c>
      <c r="Z8" s="82">
        <f>_xlfn.XLOOKUP($T8,Report!$A:$A,Report!V:V)</f>
        <v>126.78</v>
      </c>
      <c r="AA8" s="82" t="str">
        <f>_xlfn.XLOOKUP($T8,Report!$A:$A,Report!G:G)</f>
        <v>28,00</v>
      </c>
      <c r="AD8" s="123"/>
      <c r="AE8" s="123"/>
      <c r="AF8" s="123"/>
    </row>
    <row r="9" spans="2:32" ht="60.75" thickTop="1">
      <c r="B9" s="67"/>
      <c r="C9" s="99" t="s">
        <v>191</v>
      </c>
      <c r="D9" s="26" t="s">
        <v>192</v>
      </c>
      <c r="E9" s="99" t="s">
        <v>227</v>
      </c>
      <c r="F9" s="103" t="s">
        <v>207</v>
      </c>
      <c r="G9" s="103" t="s">
        <v>198</v>
      </c>
      <c r="H9" s="70" t="s">
        <v>127</v>
      </c>
      <c r="I9" s="44" t="s">
        <v>128</v>
      </c>
      <c r="K9" s="107" t="s">
        <v>133</v>
      </c>
      <c r="L9" s="108" t="s">
        <v>128</v>
      </c>
      <c r="R9" s="74" t="s">
        <v>129</v>
      </c>
      <c r="S9" s="48" t="s">
        <v>129</v>
      </c>
      <c r="T9" s="84">
        <v>5009787</v>
      </c>
      <c r="U9" s="65" t="s">
        <v>136</v>
      </c>
      <c r="V9" s="83" t="s">
        <v>71</v>
      </c>
      <c r="W9" s="82">
        <f>_xlfn.XLOOKUP($T9,Report!$A:$A,Report!M:M)</f>
        <v>72.98</v>
      </c>
      <c r="X9" s="82">
        <f>_xlfn.XLOOKUP($T9,Report!$A:$A,Report!P:P)</f>
        <v>81.56</v>
      </c>
      <c r="Y9" s="82">
        <f>_xlfn.XLOOKUP($T9,Report!$A:$A,Report!S:S)</f>
        <v>84.14</v>
      </c>
      <c r="Z9" s="82">
        <f>_xlfn.XLOOKUP($T9,Report!$A:$A,Report!V:V)</f>
        <v>85.86</v>
      </c>
      <c r="AA9" s="82" t="str">
        <f>_xlfn.XLOOKUP($T9,Report!$A:$A,Report!G:G)</f>
        <v>14,00</v>
      </c>
      <c r="AD9" s="124">
        <v>875.84</v>
      </c>
      <c r="AE9" s="124">
        <v>1753.92</v>
      </c>
      <c r="AF9" s="124">
        <v>3310.72</v>
      </c>
    </row>
    <row r="10" spans="2:32" ht="19.5" thickBot="1">
      <c r="B10" s="98" t="s">
        <v>119</v>
      </c>
      <c r="C10" s="38" t="s">
        <v>68</v>
      </c>
      <c r="D10" s="27" t="str">
        <f>VLOOKUP(C10,T7:AA76,2,0)</f>
        <v>-</v>
      </c>
      <c r="E10" s="28">
        <f>IF(C3="SKP1",VLOOKUP(C10,T7:AA76,4,0),IF(C3="SKP2",VLOOKUP(C10,T7:AA76,5,0),VLOOKUP(C10,T7:AA76,6,0)))</f>
        <v>0</v>
      </c>
      <c r="F10" s="121">
        <f>E11-E10</f>
        <v>0</v>
      </c>
      <c r="G10" s="29">
        <f>VLOOKUP(C10,T7:AA76,8,0)</f>
        <v>0</v>
      </c>
      <c r="H10" s="42">
        <f>IF(OR(AND(C4=1,ROUNDDOWN(IFERROR(C6/E10,0),0)*G10&lt;=150),AND(C4=2,ROUNDDOWN(IFERROR(C6/E10,0),0)*G10&lt;=300),AND(C4=3,ROUNDDOWN(IFERROR(C6/E10,0),0)*G10&lt;=450)),H11,IF(C4=1,ROUNDDOWN(150/G10,0),IF(C4=2,ROUNDDOWN(300/G10,0),ROUNDDOWN(450/G10,0))))</f>
        <v>0</v>
      </c>
      <c r="I10" s="30">
        <f>G10*H10</f>
        <v>0</v>
      </c>
      <c r="J10" s="31"/>
      <c r="K10" s="43">
        <v>0</v>
      </c>
      <c r="L10" s="109">
        <f>K10*G10</f>
        <v>0</v>
      </c>
      <c r="R10" s="75">
        <f>ROUNDDOWN(IF(C4=3,I10/3,IF(C4=2,I10/2,I10)),0)</f>
        <v>0</v>
      </c>
      <c r="S10" s="32">
        <f>ROUNDDOWN(IF(AND(C4=3,K10=1),L10/1,IF(AND(C4=3,K10&gt;1),L10/3,IF(AND(C4=2,K10=1),L10/1,IF(AND(C4=2,K10&gt;1),L10/2,L10)))),0)</f>
        <v>0</v>
      </c>
      <c r="T10" s="84">
        <v>5009788</v>
      </c>
      <c r="U10" s="65" t="s">
        <v>137</v>
      </c>
      <c r="V10" s="83" t="s">
        <v>72</v>
      </c>
      <c r="W10" s="82">
        <f>_xlfn.XLOOKUP($T10,Report!$A:$A,Report!M:M)</f>
        <v>72.98</v>
      </c>
      <c r="X10" s="82">
        <f>_xlfn.XLOOKUP($T10,Report!$A:$A,Report!P:P)</f>
        <v>81.56</v>
      </c>
      <c r="Y10" s="82">
        <f>_xlfn.XLOOKUP($T10,Report!$A:$A,Report!S:S)</f>
        <v>84.14</v>
      </c>
      <c r="Z10" s="82">
        <f>_xlfn.XLOOKUP($T10,Report!$A:$A,Report!V:V)</f>
        <v>85.86</v>
      </c>
      <c r="AA10" s="82" t="str">
        <f>_xlfn.XLOOKUP($T10,Report!$A:$A,Report!G:G)</f>
        <v>14,00</v>
      </c>
      <c r="AD10" s="123">
        <v>1313.76</v>
      </c>
      <c r="AE10" s="123">
        <v>2630.88</v>
      </c>
      <c r="AF10" s="123">
        <v>4966.08</v>
      </c>
    </row>
    <row r="11" spans="2:32" ht="6.75" customHeight="1" thickTop="1" thickBot="1">
      <c r="E11" s="86">
        <f>VLOOKUP(C10,T7:AA76,7,0)</f>
        <v>0</v>
      </c>
      <c r="F11" s="86"/>
      <c r="H11" s="8">
        <f>ROUNDDOWN(IFERROR(C6/E10,0),0)</f>
        <v>0</v>
      </c>
      <c r="I11" s="7">
        <f>G10*H10</f>
        <v>0</v>
      </c>
      <c r="K11" s="5"/>
      <c r="L11" s="5"/>
      <c r="R11" s="23"/>
      <c r="T11" s="84">
        <v>5009789</v>
      </c>
      <c r="U11" s="65" t="s">
        <v>138</v>
      </c>
      <c r="V11" s="83" t="s">
        <v>73</v>
      </c>
      <c r="W11" s="82">
        <f>_xlfn.XLOOKUP($T11,Report!$A:$A,Report!M:M)</f>
        <v>87.16</v>
      </c>
      <c r="X11" s="82">
        <f>_xlfn.XLOOKUP($T11,Report!$A:$A,Report!P:P)</f>
        <v>97.42</v>
      </c>
      <c r="Y11" s="82">
        <f>_xlfn.XLOOKUP($T11,Report!$A:$A,Report!S:S)</f>
        <v>100.49</v>
      </c>
      <c r="Z11" s="82">
        <f>_xlfn.XLOOKUP($T11,Report!$A:$A,Report!V:V)</f>
        <v>102.55</v>
      </c>
      <c r="AA11" s="82" t="str">
        <f>_xlfn.XLOOKUP($T11,Report!$A:$A,Report!G:G)</f>
        <v>14,00</v>
      </c>
    </row>
    <row r="12" spans="2:32" ht="60.75" thickTop="1">
      <c r="B12" s="67"/>
      <c r="C12" s="99" t="s">
        <v>191</v>
      </c>
      <c r="D12" s="26" t="s">
        <v>192</v>
      </c>
      <c r="E12" s="99" t="s">
        <v>227</v>
      </c>
      <c r="F12" s="103" t="s">
        <v>207</v>
      </c>
      <c r="G12" s="103" t="s">
        <v>198</v>
      </c>
      <c r="H12" s="59" t="s">
        <v>121</v>
      </c>
      <c r="I12" s="61" t="s">
        <v>117</v>
      </c>
      <c r="K12" s="107" t="s">
        <v>173</v>
      </c>
      <c r="L12" s="108" t="s">
        <v>128</v>
      </c>
      <c r="R12" s="76"/>
      <c r="S12" s="49" t="s">
        <v>129</v>
      </c>
      <c r="T12" s="84">
        <v>5009790</v>
      </c>
      <c r="U12" s="65" t="s">
        <v>140</v>
      </c>
      <c r="V12" s="83" t="s">
        <v>75</v>
      </c>
      <c r="W12" s="82">
        <f>_xlfn.XLOOKUP($T12,Report!$A:$A,Report!M:M)</f>
        <v>104.6</v>
      </c>
      <c r="X12" s="82">
        <f>_xlfn.XLOOKUP($T12,Report!$A:$A,Report!P:P)</f>
        <v>116.9</v>
      </c>
      <c r="Y12" s="82">
        <f>_xlfn.XLOOKUP($T12,Report!$A:$A,Report!S:S)</f>
        <v>120.59</v>
      </c>
      <c r="Z12" s="82">
        <f>_xlfn.XLOOKUP($T12,Report!$A:$A,Report!V:V)</f>
        <v>123.06</v>
      </c>
      <c r="AA12" s="82" t="str">
        <f>_xlfn.XLOOKUP($T12,Report!$A:$A,Report!G:G)</f>
        <v>14,00</v>
      </c>
      <c r="AC12" s="1" t="s">
        <v>190</v>
      </c>
      <c r="AD12" s="95">
        <v>0.15</v>
      </c>
      <c r="AE12" s="95">
        <v>0.05</v>
      </c>
      <c r="AF12" s="95">
        <v>0.02</v>
      </c>
    </row>
    <row r="13" spans="2:32" ht="19.5" thickBot="1">
      <c r="B13" s="106" t="s">
        <v>120</v>
      </c>
      <c r="C13" s="38" t="s">
        <v>68</v>
      </c>
      <c r="D13" s="27" t="str">
        <f>VLOOKUP(C13,T7:AA76,2,0)</f>
        <v>-</v>
      </c>
      <c r="E13" s="28">
        <f>IF(C3="SKP1",VLOOKUP(C13,T7:AA76,4,0),IF(C3="SKP2",VLOOKUP(C13,T7:AA76,5,0),VLOOKUP(C13,T7:AA76,6,0)))</f>
        <v>0</v>
      </c>
      <c r="F13" s="121">
        <f>E14-E13</f>
        <v>0</v>
      </c>
      <c r="G13" s="29">
        <f>VLOOKUP(C13,T7:AA76,8,0)</f>
        <v>0</v>
      </c>
      <c r="H13" s="46">
        <f>IF(OR(AND(C4=1,ROUNDDOWN(IFERROR(C6/E13,0),0)*G13&lt;=150),AND(C4=2,ROUNDDOWN(IFERROR(C6/E13,0),0)*G13&lt;=300),AND(C4=3,ROUNDDOWN(IFERROR(C6/E13,0),0)*G13&lt;=450)),H14,IF(C4=1,ROUNDDOWN(150/G13,0),IF(C4=2,ROUNDDOWN(300/G13,0),ROUNDDOWN(450/G13,0))))</f>
        <v>0</v>
      </c>
      <c r="I13" s="47">
        <f>G13*H13</f>
        <v>0</v>
      </c>
      <c r="K13" s="110">
        <f>IF(OR(AND(C4=1,ROUNDDOWN(IFERROR(((C6-(E10*K10))/E13),0),0)*G13+L10&lt;=C7,K14*E13+K10*E10&lt;=C6),AND(C4=2,ROUNDDOWN(IFERROR(((C6-(E10*K10))/E13),0),0)*G13+L10&lt;=C7,K14*E13+K10*E10&lt;=C6),AND(C4=3,ROUNDDOWN(IFERROR(((C6-(E10*K10))/E13),0),0)*G13+L10&lt;=C7,K14*E13+K10*E10&lt;=C6)),K14,IF(C4=1,ROUNDDOWN(IFERROR((C7-L10)/G13,0),0),IF(C4=2,ROUNDDOWN(IFERROR((C7-L10)/G13,0),0),ROUNDDOWN(IFERROR((C7-L10)/G13,0),0))))</f>
        <v>0</v>
      </c>
      <c r="L13" s="109">
        <f>K13*G13</f>
        <v>0</v>
      </c>
      <c r="R13" s="77"/>
      <c r="S13" s="33">
        <f>ROUNDDOWN(IF(AND(C4=3,K13=1),L13/1,IF(AND(C4=3,K13&gt;1),L13/3,IF(AND(C4=2,K13=1),L13/1,IF(AND(C4=2,K13&gt;1),L13/2,L13)))),0)</f>
        <v>0</v>
      </c>
      <c r="T13" s="5">
        <v>5009794</v>
      </c>
      <c r="U13" s="1" t="s">
        <v>154</v>
      </c>
      <c r="V13" s="6" t="s">
        <v>14</v>
      </c>
      <c r="W13" s="82">
        <f>_xlfn.XLOOKUP($T13,Report!$A:$A,Report!M:M)</f>
        <v>287.14</v>
      </c>
      <c r="X13" s="82">
        <f>_xlfn.XLOOKUP($T13,Report!$A:$A,Report!P:P)</f>
        <v>320.92</v>
      </c>
      <c r="Y13" s="82">
        <f>_xlfn.XLOOKUP($T13,Report!$A:$A,Report!S:S)</f>
        <v>331.06</v>
      </c>
      <c r="Z13" s="82">
        <f>_xlfn.XLOOKUP($T13,Report!$A:$A,Report!V:V)</f>
        <v>337.82</v>
      </c>
      <c r="AA13" s="82" t="str">
        <f>_xlfn.XLOOKUP($T13,Report!$A:$A,Report!G:G)</f>
        <v>14,00</v>
      </c>
    </row>
    <row r="14" spans="2:32" ht="16.5" thickTop="1" thickBot="1">
      <c r="E14" s="87">
        <f>VLOOKUP(C13,T7:AA76,7,0)</f>
        <v>0</v>
      </c>
      <c r="F14" s="87"/>
      <c r="H14" s="10">
        <f>ROUNDDOWN(IFERROR(C6/E13,0),0)</f>
        <v>0</v>
      </c>
      <c r="I14" s="9">
        <f>G13*H13</f>
        <v>0</v>
      </c>
      <c r="K14" s="25">
        <f>ROUNDDOWN(IFERROR((C6-(E10*K10))/E13,0),0)</f>
        <v>0</v>
      </c>
      <c r="L14" s="25">
        <f>K14*G13</f>
        <v>0</v>
      </c>
      <c r="R14" s="24"/>
      <c r="T14" s="5">
        <v>5009795</v>
      </c>
      <c r="U14" s="1" t="s">
        <v>155</v>
      </c>
      <c r="V14" s="6" t="s">
        <v>15</v>
      </c>
      <c r="W14" s="82">
        <f>_xlfn.XLOOKUP($T14,Report!$A:$A,Report!M:M)</f>
        <v>358.92</v>
      </c>
      <c r="X14" s="82">
        <f>_xlfn.XLOOKUP($T14,Report!$A:$A,Report!P:P)</f>
        <v>401.14</v>
      </c>
      <c r="Y14" s="82">
        <f>_xlfn.XLOOKUP($T14,Report!$A:$A,Report!S:S)</f>
        <v>413.81</v>
      </c>
      <c r="Z14" s="82">
        <f>_xlfn.XLOOKUP($T14,Report!$A:$A,Report!V:V)</f>
        <v>422.26</v>
      </c>
      <c r="AA14" s="82" t="str">
        <f>_xlfn.XLOOKUP($T14,Report!$A:$A,Report!G:G)</f>
        <v>14,00</v>
      </c>
    </row>
    <row r="15" spans="2:32" ht="48" thickTop="1">
      <c r="H15" s="69" t="s">
        <v>130</v>
      </c>
      <c r="I15" s="62" t="s">
        <v>131</v>
      </c>
      <c r="J15" s="31"/>
      <c r="K15" s="111" t="s">
        <v>130</v>
      </c>
      <c r="L15" s="112" t="s">
        <v>131</v>
      </c>
      <c r="R15" s="74" t="s">
        <v>132</v>
      </c>
      <c r="S15" s="48" t="s">
        <v>132</v>
      </c>
      <c r="T15" s="5">
        <v>5009797</v>
      </c>
      <c r="U15" s="1" t="s">
        <v>153</v>
      </c>
      <c r="V15" s="6" t="s">
        <v>13</v>
      </c>
      <c r="W15" s="82">
        <f>_xlfn.XLOOKUP($T15,Report!$A:$A,Report!M:M)</f>
        <v>313.82</v>
      </c>
      <c r="X15" s="82">
        <f>_xlfn.XLOOKUP($T15,Report!$A:$A,Report!P:P)</f>
        <v>350.74</v>
      </c>
      <c r="Y15" s="82">
        <f>_xlfn.XLOOKUP($T15,Report!$A:$A,Report!S:S)</f>
        <v>361.81</v>
      </c>
      <c r="Z15" s="82">
        <f>_xlfn.XLOOKUP($T15,Report!$A:$A,Report!V:V)</f>
        <v>369.2</v>
      </c>
      <c r="AA15" s="82" t="str">
        <f>_xlfn.XLOOKUP($T15,Report!$A:$A,Report!G:G)</f>
        <v>14,00</v>
      </c>
    </row>
    <row r="16" spans="2:32" ht="18.75">
      <c r="H16" s="34">
        <f>H10</f>
        <v>0</v>
      </c>
      <c r="I16" s="63">
        <f>I10</f>
        <v>0</v>
      </c>
      <c r="J16" s="31"/>
      <c r="K16" s="113">
        <f>K10+K13</f>
        <v>0</v>
      </c>
      <c r="L16" s="114">
        <f>L10+L13</f>
        <v>0</v>
      </c>
      <c r="R16" s="78">
        <f>ROUNDDOWN(IF(C4=3,I16/3,IF(C4=2,I16/2,I16)),0)</f>
        <v>0</v>
      </c>
      <c r="S16" s="35">
        <f>IF(C4=3,L16/3,IF(C4=2,L16/2,L16))</f>
        <v>0</v>
      </c>
      <c r="T16" s="5">
        <v>5009806</v>
      </c>
      <c r="U16" s="1" t="s">
        <v>232</v>
      </c>
      <c r="V16" s="6" t="s">
        <v>240</v>
      </c>
      <c r="W16" s="82">
        <f>_xlfn.XLOOKUP($T16,Report!$A:$A,Report!M:M)</f>
        <v>391.56</v>
      </c>
      <c r="X16" s="82">
        <f>_xlfn.XLOOKUP($T16,Report!$A:$A,Report!P:P)</f>
        <v>437.63</v>
      </c>
      <c r="Y16" s="82">
        <f>_xlfn.XLOOKUP($T16,Report!$A:$A,Report!S:S)</f>
        <v>451.45</v>
      </c>
      <c r="Z16" s="82">
        <f>_xlfn.XLOOKUP($T16,Report!$A:$A,Report!V:V)</f>
        <v>460.67</v>
      </c>
      <c r="AA16" s="82" t="str">
        <f>_xlfn.XLOOKUP($T16,Report!$A:$A,Report!G:G)</f>
        <v>30,00</v>
      </c>
    </row>
    <row r="17" spans="2:27" ht="18.75" hidden="1">
      <c r="H17" s="45"/>
      <c r="I17" s="64"/>
      <c r="J17" s="31"/>
      <c r="K17" s="51"/>
      <c r="L17" s="60"/>
      <c r="R17" s="79"/>
      <c r="S17" s="52"/>
      <c r="T17" s="5">
        <v>5009807</v>
      </c>
      <c r="U17" s="1" t="s">
        <v>233</v>
      </c>
      <c r="V17" s="6" t="s">
        <v>241</v>
      </c>
      <c r="W17" s="82">
        <f>_xlfn.XLOOKUP($T17,Report!$A:$A,Report!M:M)</f>
        <v>430.72</v>
      </c>
      <c r="X17" s="82">
        <f>_xlfn.XLOOKUP($T17,Report!$A:$A,Report!P:P)</f>
        <v>481.39</v>
      </c>
      <c r="Y17" s="82">
        <f>_xlfn.XLOOKUP($T17,Report!$A:$A,Report!S:S)</f>
        <v>496.59</v>
      </c>
      <c r="Z17" s="82">
        <f>_xlfn.XLOOKUP($T17,Report!$A:$A,Report!V:V)</f>
        <v>506.73</v>
      </c>
      <c r="AA17" s="82" t="str">
        <f>_xlfn.XLOOKUP($T17,Report!$A:$A,Report!G:G)</f>
        <v>30,00</v>
      </c>
    </row>
    <row r="18" spans="2:27" ht="31.5">
      <c r="B18" s="11" t="s">
        <v>187</v>
      </c>
      <c r="H18" s="68" t="s">
        <v>205</v>
      </c>
      <c r="I18" s="101" t="s">
        <v>193</v>
      </c>
      <c r="J18" s="31"/>
      <c r="K18" s="115" t="s">
        <v>206</v>
      </c>
      <c r="L18" s="116" t="s">
        <v>193</v>
      </c>
      <c r="R18" s="80" t="s">
        <v>68</v>
      </c>
      <c r="S18" s="50" t="s">
        <v>68</v>
      </c>
      <c r="T18" s="5">
        <v>5009809</v>
      </c>
      <c r="U18" s="1" t="s">
        <v>234</v>
      </c>
      <c r="V18" s="6" t="s">
        <v>242</v>
      </c>
      <c r="W18" s="82">
        <f>_xlfn.XLOOKUP($T18,Report!$A:$A,Report!M:M)</f>
        <v>410.2</v>
      </c>
      <c r="X18" s="82">
        <f>_xlfn.XLOOKUP($T18,Report!$A:$A,Report!P:P)</f>
        <v>458.46</v>
      </c>
      <c r="Y18" s="82">
        <f>_xlfn.XLOOKUP($T18,Report!$A:$A,Report!S:S)</f>
        <v>472.93</v>
      </c>
      <c r="Z18" s="82">
        <f>_xlfn.XLOOKUP($T18,Report!$A:$A,Report!V:V)</f>
        <v>482.59</v>
      </c>
      <c r="AA18" s="82" t="str">
        <f>_xlfn.XLOOKUP($T18,Report!$A:$A,Report!G:G)</f>
        <v>30,00</v>
      </c>
    </row>
    <row r="19" spans="2:27" ht="19.5" thickBot="1">
      <c r="B19" s="12"/>
      <c r="C19" s="13" t="s">
        <v>188</v>
      </c>
      <c r="D19" s="13"/>
      <c r="H19" s="36">
        <f>F10*H16</f>
        <v>0</v>
      </c>
      <c r="I19" s="100">
        <f>H10*E10</f>
        <v>0</v>
      </c>
      <c r="J19" s="31"/>
      <c r="K19" s="117">
        <f>(F10*K10)+(F13*K13)</f>
        <v>0</v>
      </c>
      <c r="L19" s="118">
        <f>(K10*E10)+(K13*E13)</f>
        <v>0</v>
      </c>
      <c r="R19" s="81" t="s">
        <v>68</v>
      </c>
      <c r="S19" s="37" t="s">
        <v>68</v>
      </c>
      <c r="T19" s="5">
        <v>5009810</v>
      </c>
      <c r="U19" s="1" t="s">
        <v>235</v>
      </c>
      <c r="V19" s="6" t="s">
        <v>243</v>
      </c>
      <c r="W19" s="82">
        <f>_xlfn.XLOOKUP($T19,Report!$A:$A,Report!M:M)</f>
        <v>437.92</v>
      </c>
      <c r="X19" s="82">
        <f>_xlfn.XLOOKUP($T19,Report!$A:$A,Report!P:P)</f>
        <v>534.87</v>
      </c>
      <c r="Y19" s="82">
        <f>_xlfn.XLOOKUP($T19,Report!$A:$A,Report!S:S)</f>
        <v>551.76</v>
      </c>
      <c r="Z19" s="82">
        <f>_xlfn.XLOOKUP($T19,Report!$A:$A,Report!V:V)</f>
        <v>563.03</v>
      </c>
      <c r="AA19" s="82" t="str">
        <f>_xlfn.XLOOKUP($T19,Report!$A:$A,Report!G:G)</f>
        <v>30,00</v>
      </c>
    </row>
    <row r="20" spans="2:27" ht="19.5" thickTop="1">
      <c r="B20" s="14"/>
      <c r="C20" s="15" t="s">
        <v>124</v>
      </c>
      <c r="D20" s="15"/>
      <c r="H20" s="148" t="s">
        <v>208</v>
      </c>
      <c r="I20" s="149"/>
      <c r="K20" s="150" t="s">
        <v>208</v>
      </c>
      <c r="L20" s="151"/>
      <c r="T20" s="84">
        <v>5009811</v>
      </c>
      <c r="U20" s="65" t="s">
        <v>141</v>
      </c>
      <c r="V20" s="83" t="s">
        <v>82</v>
      </c>
      <c r="W20" s="82">
        <f>_xlfn.XLOOKUP($T20,Report!$A:$A,Report!M:M)</f>
        <v>117.69</v>
      </c>
      <c r="X20" s="82">
        <f>_xlfn.XLOOKUP($T20,Report!$A:$A,Report!P:P)</f>
        <v>131.53</v>
      </c>
      <c r="Y20" s="82">
        <f>_xlfn.XLOOKUP($T20,Report!$A:$A,Report!S:S)</f>
        <v>135.69</v>
      </c>
      <c r="Z20" s="82">
        <f>_xlfn.XLOOKUP($T20,Report!$A:$A,Report!V:V)</f>
        <v>138.46</v>
      </c>
      <c r="AA20" s="82" t="str">
        <f>_xlfn.XLOOKUP($T20,Report!$A:$A,Report!G:G)</f>
        <v>14,00</v>
      </c>
    </row>
    <row r="21" spans="2:27" ht="19.5" thickBot="1">
      <c r="B21" s="119"/>
      <c r="C21" s="120" t="s">
        <v>125</v>
      </c>
      <c r="D21" s="120"/>
      <c r="H21" s="152">
        <f>H19+I19</f>
        <v>0</v>
      </c>
      <c r="I21" s="153"/>
      <c r="K21" s="154">
        <f>K19+L19</f>
        <v>0</v>
      </c>
      <c r="L21" s="155"/>
      <c r="T21" s="5">
        <v>5009812</v>
      </c>
      <c r="U21" s="1" t="s">
        <v>149</v>
      </c>
      <c r="V21" s="6" t="s">
        <v>9</v>
      </c>
      <c r="W21" s="82">
        <f>_xlfn.XLOOKUP($T21,Report!$A:$A,Report!M:M)</f>
        <v>239.28</v>
      </c>
      <c r="X21" s="82">
        <f>_xlfn.XLOOKUP($T21,Report!$A:$A,Report!P:P)</f>
        <v>267.43</v>
      </c>
      <c r="Y21" s="82">
        <f>_xlfn.XLOOKUP($T21,Report!$A:$A,Report!S:S)</f>
        <v>275.87</v>
      </c>
      <c r="Z21" s="82">
        <f>_xlfn.XLOOKUP($T21,Report!$A:$A,Report!V:V)</f>
        <v>281.51</v>
      </c>
      <c r="AA21" s="82" t="str">
        <f>_xlfn.XLOOKUP($T21,Report!$A:$A,Report!G:G)</f>
        <v>14,00</v>
      </c>
    </row>
    <row r="22" spans="2:27" ht="15.75" thickTop="1">
      <c r="B22" s="16"/>
      <c r="C22" s="17" t="s">
        <v>196</v>
      </c>
      <c r="D22" s="17"/>
      <c r="I22" s="122">
        <f>E11*H10</f>
        <v>0</v>
      </c>
      <c r="K22" s="19"/>
      <c r="L22" s="122">
        <f>(K10*E11)+(K13*E14)</f>
        <v>0</v>
      </c>
      <c r="T22" s="5">
        <v>5009813</v>
      </c>
      <c r="U22" s="1" t="s">
        <v>150</v>
      </c>
      <c r="V22" s="6" t="s">
        <v>10</v>
      </c>
      <c r="W22" s="82">
        <f>_xlfn.XLOOKUP($T22,Report!$A:$A,Report!M:M)</f>
        <v>239.28</v>
      </c>
      <c r="X22" s="82">
        <f>_xlfn.XLOOKUP($T22,Report!$A:$A,Report!P:P)</f>
        <v>267.43</v>
      </c>
      <c r="Y22" s="82">
        <f>_xlfn.XLOOKUP($T22,Report!$A:$A,Report!S:S)</f>
        <v>275.87</v>
      </c>
      <c r="Z22" s="82">
        <f>_xlfn.XLOOKUP($T22,Report!$A:$A,Report!V:V)</f>
        <v>281.51</v>
      </c>
      <c r="AA22" s="82" t="str">
        <f>_xlfn.XLOOKUP($T22,Report!$A:$A,Report!G:G)</f>
        <v>14,00</v>
      </c>
    </row>
    <row r="23" spans="2:27">
      <c r="B23" s="91"/>
      <c r="C23" s="92" t="s">
        <v>189</v>
      </c>
      <c r="D23" s="92"/>
      <c r="K23" s="41"/>
      <c r="T23" s="84">
        <v>5009814</v>
      </c>
      <c r="U23" s="65" t="s">
        <v>135</v>
      </c>
      <c r="V23" s="83" t="s">
        <v>69</v>
      </c>
      <c r="W23" s="82">
        <f>_xlfn.XLOOKUP($T23,Report!$A:$A,Report!M:M)</f>
        <v>72.98</v>
      </c>
      <c r="X23" s="82">
        <f>_xlfn.XLOOKUP($T23,Report!$A:$A,Report!P:P)</f>
        <v>81.56</v>
      </c>
      <c r="Y23" s="82">
        <f>_xlfn.XLOOKUP($T23,Report!$A:$A,Report!S:S)</f>
        <v>84.14</v>
      </c>
      <c r="Z23" s="82">
        <f>_xlfn.XLOOKUP($T23,Report!$A:$A,Report!V:V)</f>
        <v>85.86</v>
      </c>
      <c r="AA23" s="82" t="str">
        <f>_xlfn.XLOOKUP($T23,Report!$A:$A,Report!G:G)</f>
        <v>14,00</v>
      </c>
    </row>
    <row r="24" spans="2:27">
      <c r="B24" s="93"/>
      <c r="C24" s="94" t="s">
        <v>189</v>
      </c>
      <c r="D24" s="94"/>
      <c r="K24" s="41"/>
      <c r="T24" s="5">
        <v>5009815</v>
      </c>
      <c r="U24" s="1" t="s">
        <v>209</v>
      </c>
      <c r="V24" s="6" t="s">
        <v>86</v>
      </c>
      <c r="W24" s="82">
        <f>_xlfn.XLOOKUP($T24,Report!$A:$A,Report!M:M)</f>
        <v>142.65</v>
      </c>
      <c r="X24" s="82">
        <f>_xlfn.XLOOKUP($T24,Report!$A:$A,Report!P:P)</f>
        <v>159.43</v>
      </c>
      <c r="Y24" s="82">
        <f>_xlfn.XLOOKUP($T24,Report!$A:$A,Report!S:S)</f>
        <v>164.47</v>
      </c>
      <c r="Z24" s="82">
        <f>_xlfn.XLOOKUP($T24,Report!$A:$A,Report!V:V)</f>
        <v>167.83</v>
      </c>
      <c r="AA24" s="82" t="str">
        <f>_xlfn.XLOOKUP($T24,Report!$A:$A,Report!G:G)</f>
        <v>30,00</v>
      </c>
    </row>
    <row r="25" spans="2:27">
      <c r="K25" s="41"/>
      <c r="T25" s="5">
        <v>5009816</v>
      </c>
      <c r="U25" s="65" t="s">
        <v>210</v>
      </c>
      <c r="V25" s="6" t="s">
        <v>87</v>
      </c>
      <c r="W25" s="82">
        <f>_xlfn.XLOOKUP($T25,Report!$A:$A,Report!M:M)</f>
        <v>164.22</v>
      </c>
      <c r="X25" s="82">
        <f>_xlfn.XLOOKUP($T25,Report!$A:$A,Report!P:P)</f>
        <v>183.54</v>
      </c>
      <c r="Y25" s="82">
        <f>_xlfn.XLOOKUP($T25,Report!$A:$A,Report!S:S)</f>
        <v>189.33</v>
      </c>
      <c r="Z25" s="82">
        <f>_xlfn.XLOOKUP($T25,Report!$A:$A,Report!V:V)</f>
        <v>193.2</v>
      </c>
      <c r="AA25" s="82" t="str">
        <f>_xlfn.XLOOKUP($T25,Report!$A:$A,Report!G:G)</f>
        <v>30,00</v>
      </c>
    </row>
    <row r="26" spans="2:27">
      <c r="G26" s="18"/>
      <c r="T26" s="5">
        <v>5009817</v>
      </c>
      <c r="U26" s="1" t="s">
        <v>211</v>
      </c>
      <c r="V26" s="6" t="s">
        <v>88</v>
      </c>
      <c r="W26" s="82">
        <f>_xlfn.XLOOKUP($T26,Report!$A:$A,Report!M:M)</f>
        <v>213.97</v>
      </c>
      <c r="X26" s="82">
        <f>_xlfn.XLOOKUP($T26,Report!$A:$A,Report!P:P)</f>
        <v>239.15</v>
      </c>
      <c r="Y26" s="82">
        <f>_xlfn.XLOOKUP($T26,Report!$A:$A,Report!S:S)</f>
        <v>246.7</v>
      </c>
      <c r="Z26" s="82">
        <f>_xlfn.XLOOKUP($T26,Report!$A:$A,Report!V:V)</f>
        <v>251.74</v>
      </c>
      <c r="AA26" s="82" t="str">
        <f>_xlfn.XLOOKUP($T26,Report!$A:$A,Report!G:G)</f>
        <v>30,00</v>
      </c>
    </row>
    <row r="27" spans="2:27">
      <c r="T27" s="84">
        <v>5009818</v>
      </c>
      <c r="U27" s="65" t="s">
        <v>142</v>
      </c>
      <c r="V27" s="83" t="s">
        <v>83</v>
      </c>
      <c r="W27" s="82">
        <f>_xlfn.XLOOKUP($T27,Report!$A:$A,Report!M:M)</f>
        <v>117.69</v>
      </c>
      <c r="X27" s="82">
        <f>_xlfn.XLOOKUP($T27,Report!$A:$A,Report!P:P)</f>
        <v>131.53</v>
      </c>
      <c r="Y27" s="82">
        <f>_xlfn.XLOOKUP($T27,Report!$A:$A,Report!S:S)</f>
        <v>135.69</v>
      </c>
      <c r="Z27" s="82">
        <f>_xlfn.XLOOKUP($T27,Report!$A:$A,Report!V:V)</f>
        <v>138.46</v>
      </c>
      <c r="AA27" s="82" t="str">
        <f>_xlfn.XLOOKUP($T27,Report!$A:$A,Report!G:G)</f>
        <v>14,00</v>
      </c>
    </row>
    <row r="28" spans="2:27">
      <c r="T28" s="5">
        <v>5009819</v>
      </c>
      <c r="U28" s="1" t="s">
        <v>152</v>
      </c>
      <c r="V28" s="6" t="s">
        <v>12</v>
      </c>
      <c r="W28" s="82">
        <f>_xlfn.XLOOKUP($T28,Report!$A:$A,Report!M:M)</f>
        <v>313.82</v>
      </c>
      <c r="X28" s="82">
        <f>_xlfn.XLOOKUP($T28,Report!$A:$A,Report!P:P)</f>
        <v>350.74</v>
      </c>
      <c r="Y28" s="82">
        <f>_xlfn.XLOOKUP($T28,Report!$A:$A,Report!S:S)</f>
        <v>361.81</v>
      </c>
      <c r="Z28" s="82">
        <f>_xlfn.XLOOKUP($T28,Report!$A:$A,Report!V:V)</f>
        <v>369.2</v>
      </c>
      <c r="AA28" s="82" t="str">
        <f>_xlfn.XLOOKUP($T28,Report!$A:$A,Report!G:G)</f>
        <v>14,00</v>
      </c>
    </row>
    <row r="29" spans="2:27">
      <c r="B29" s="19"/>
      <c r="T29" s="5">
        <v>5009820</v>
      </c>
      <c r="U29" s="1" t="s">
        <v>156</v>
      </c>
      <c r="V29" s="6" t="s">
        <v>16</v>
      </c>
      <c r="W29" s="82">
        <f>_xlfn.XLOOKUP($T29,Report!$A:$A,Report!M:M)</f>
        <v>358.92</v>
      </c>
      <c r="X29" s="82">
        <f>_xlfn.XLOOKUP($T29,Report!$A:$A,Report!P:P)</f>
        <v>401.14</v>
      </c>
      <c r="Y29" s="82">
        <f>_xlfn.XLOOKUP($T29,Report!$A:$A,Report!S:S)</f>
        <v>413.81</v>
      </c>
      <c r="Z29" s="82">
        <f>_xlfn.XLOOKUP($T29,Report!$A:$A,Report!V:V)</f>
        <v>422.26</v>
      </c>
      <c r="AA29" s="82" t="str">
        <f>_xlfn.XLOOKUP($T29,Report!$A:$A,Report!G:G)</f>
        <v>14,00</v>
      </c>
    </row>
    <row r="30" spans="2:27">
      <c r="T30" s="5">
        <v>5009822</v>
      </c>
      <c r="U30" s="1" t="s">
        <v>157</v>
      </c>
      <c r="V30" s="6" t="s">
        <v>48</v>
      </c>
      <c r="W30" s="82">
        <f>_xlfn.XLOOKUP($T30,Report!$A:$A,Report!M:M)</f>
        <v>358.92</v>
      </c>
      <c r="X30" s="82">
        <f>_xlfn.XLOOKUP($T30,Report!$A:$A,Report!P:P)</f>
        <v>401.14</v>
      </c>
      <c r="Y30" s="82">
        <f>_xlfn.XLOOKUP($T30,Report!$A:$A,Report!S:S)</f>
        <v>413.81</v>
      </c>
      <c r="Z30" s="82">
        <f>_xlfn.XLOOKUP($T30,Report!$A:$A,Report!V:V)</f>
        <v>422.26</v>
      </c>
      <c r="AA30" s="82" t="str">
        <f>_xlfn.XLOOKUP($T30,Report!$A:$A,Report!G:G)</f>
        <v>14,00</v>
      </c>
    </row>
    <row r="31" spans="2:27">
      <c r="T31" s="5">
        <v>5009823</v>
      </c>
      <c r="U31" s="1" t="s">
        <v>158</v>
      </c>
      <c r="V31" s="6" t="s">
        <v>49</v>
      </c>
      <c r="W31" s="82">
        <f>_xlfn.XLOOKUP($T31,Report!$A:$A,Report!M:M)</f>
        <v>313.82</v>
      </c>
      <c r="X31" s="82">
        <f>_xlfn.XLOOKUP($T31,Report!$A:$A,Report!P:P)</f>
        <v>350.74</v>
      </c>
      <c r="Y31" s="82">
        <f>_xlfn.XLOOKUP($T31,Report!$A:$A,Report!S:S)</f>
        <v>361.81</v>
      </c>
      <c r="Z31" s="82">
        <f>_xlfn.XLOOKUP($T31,Report!$A:$A,Report!V:V)</f>
        <v>369.2</v>
      </c>
      <c r="AA31" s="82" t="str">
        <f>_xlfn.XLOOKUP($T31,Report!$A:$A,Report!G:G)</f>
        <v>14,00</v>
      </c>
    </row>
    <row r="32" spans="2:27">
      <c r="T32" s="5">
        <v>5009824</v>
      </c>
      <c r="U32" s="1" t="s">
        <v>159</v>
      </c>
      <c r="V32" s="6" t="s">
        <v>50</v>
      </c>
      <c r="W32" s="82">
        <f>_xlfn.XLOOKUP($T32,Report!$A:$A,Report!M:M)</f>
        <v>391.56</v>
      </c>
      <c r="X32" s="82">
        <f>_xlfn.XLOOKUP($T32,Report!$A:$A,Report!P:P)</f>
        <v>437.63</v>
      </c>
      <c r="Y32" s="82">
        <f>_xlfn.XLOOKUP($T32,Report!$A:$A,Report!S:S)</f>
        <v>451.45</v>
      </c>
      <c r="Z32" s="82">
        <f>_xlfn.XLOOKUP($T32,Report!$A:$A,Report!V:V)</f>
        <v>460.67</v>
      </c>
      <c r="AA32" s="82" t="str">
        <f>_xlfn.XLOOKUP($T32,Report!$A:$A,Report!G:G)</f>
        <v>14,00</v>
      </c>
    </row>
    <row r="33" spans="20:27">
      <c r="T33" s="5">
        <v>5009826</v>
      </c>
      <c r="U33" s="1" t="s">
        <v>161</v>
      </c>
      <c r="V33" s="6" t="s">
        <v>109</v>
      </c>
      <c r="W33" s="82">
        <f>_xlfn.XLOOKUP($T33,Report!$A:$A,Report!M:M)</f>
        <v>437.92</v>
      </c>
      <c r="X33" s="82">
        <f>_xlfn.XLOOKUP($T33,Report!$A:$A,Report!P:P)</f>
        <v>522.33000000000004</v>
      </c>
      <c r="Y33" s="82">
        <f>_xlfn.XLOOKUP($T33,Report!$A:$A,Report!S:S)</f>
        <v>538.83000000000004</v>
      </c>
      <c r="Z33" s="82">
        <f>_xlfn.XLOOKUP($T33,Report!$A:$A,Report!V:V)</f>
        <v>549.83000000000004</v>
      </c>
      <c r="AA33" s="82" t="str">
        <f>_xlfn.XLOOKUP($T33,Report!$A:$A,Report!G:G)</f>
        <v>30,00</v>
      </c>
    </row>
    <row r="34" spans="20:27">
      <c r="T34" s="5">
        <v>5009827</v>
      </c>
      <c r="U34" s="1" t="s">
        <v>162</v>
      </c>
      <c r="V34" s="6" t="s">
        <v>0</v>
      </c>
      <c r="W34" s="82">
        <f>_xlfn.XLOOKUP($T34,Report!$A:$A,Report!M:M)</f>
        <v>437.92</v>
      </c>
      <c r="X34" s="82">
        <f>_xlfn.XLOOKUP($T34,Report!$A:$A,Report!P:P)</f>
        <v>522.33000000000004</v>
      </c>
      <c r="Y34" s="82">
        <f>_xlfn.XLOOKUP($T34,Report!$A:$A,Report!S:S)</f>
        <v>538.83000000000004</v>
      </c>
      <c r="Z34" s="82">
        <f>_xlfn.XLOOKUP($T34,Report!$A:$A,Report!V:V)</f>
        <v>549.83000000000004</v>
      </c>
      <c r="AA34" s="82" t="str">
        <f>_xlfn.XLOOKUP($T34,Report!$A:$A,Report!G:G)</f>
        <v>30,00</v>
      </c>
    </row>
    <row r="35" spans="20:27">
      <c r="T35" s="5">
        <v>5009828</v>
      </c>
      <c r="U35" s="1" t="s">
        <v>163</v>
      </c>
      <c r="V35" s="6" t="s">
        <v>1</v>
      </c>
      <c r="W35" s="82">
        <f>_xlfn.XLOOKUP($T35,Report!$A:$A,Report!M:M)</f>
        <v>437.92</v>
      </c>
      <c r="X35" s="82">
        <f>_xlfn.XLOOKUP($T35,Report!$A:$A,Report!P:P)</f>
        <v>522.33000000000004</v>
      </c>
      <c r="Y35" s="82">
        <f>_xlfn.XLOOKUP($T35,Report!$A:$A,Report!S:S)</f>
        <v>538.83000000000004</v>
      </c>
      <c r="Z35" s="82">
        <f>_xlfn.XLOOKUP($T35,Report!$A:$A,Report!V:V)</f>
        <v>549.83000000000004</v>
      </c>
      <c r="AA35" s="82" t="str">
        <f>_xlfn.XLOOKUP($T35,Report!$A:$A,Report!G:G)</f>
        <v>30,00</v>
      </c>
    </row>
    <row r="36" spans="20:27">
      <c r="T36" s="5">
        <v>5009829</v>
      </c>
      <c r="U36" s="1" t="s">
        <v>165</v>
      </c>
      <c r="V36" s="6" t="s">
        <v>44</v>
      </c>
      <c r="W36" s="82">
        <f>_xlfn.XLOOKUP($T36,Report!$A:$A,Report!M:M)</f>
        <v>391.56</v>
      </c>
      <c r="X36" s="82">
        <f>_xlfn.XLOOKUP($T36,Report!$A:$A,Report!P:P)</f>
        <v>437.63</v>
      </c>
      <c r="Y36" s="82">
        <f>_xlfn.XLOOKUP($T36,Report!$A:$A,Report!S:S)</f>
        <v>451.45</v>
      </c>
      <c r="Z36" s="82">
        <f>_xlfn.XLOOKUP($T36,Report!$A:$A,Report!V:V)</f>
        <v>460.67</v>
      </c>
      <c r="AA36" s="82" t="str">
        <f>_xlfn.XLOOKUP($T36,Report!$A:$A,Report!G:G)</f>
        <v>26,00</v>
      </c>
    </row>
    <row r="37" spans="20:27">
      <c r="T37" s="5">
        <v>5009830</v>
      </c>
      <c r="U37" s="1" t="s">
        <v>166</v>
      </c>
      <c r="V37" s="6" t="s">
        <v>3</v>
      </c>
      <c r="W37" s="82">
        <f>_xlfn.XLOOKUP($T37,Report!$A:$A,Report!M:M)</f>
        <v>391.56</v>
      </c>
      <c r="X37" s="82">
        <f>_xlfn.XLOOKUP($T37,Report!$A:$A,Report!P:P)</f>
        <v>437.63</v>
      </c>
      <c r="Y37" s="82">
        <f>_xlfn.XLOOKUP($T37,Report!$A:$A,Report!S:S)</f>
        <v>451.45</v>
      </c>
      <c r="Z37" s="82">
        <f>_xlfn.XLOOKUP($T37,Report!$A:$A,Report!V:V)</f>
        <v>460.67</v>
      </c>
      <c r="AA37" s="82" t="str">
        <f>_xlfn.XLOOKUP($T37,Report!$A:$A,Report!G:G)</f>
        <v>26,00</v>
      </c>
    </row>
    <row r="38" spans="20:27">
      <c r="T38" s="5">
        <v>5009831</v>
      </c>
      <c r="U38" s="1" t="s">
        <v>167</v>
      </c>
      <c r="V38" s="6" t="s">
        <v>4</v>
      </c>
      <c r="W38" s="82">
        <f>_xlfn.XLOOKUP($T38,Report!$A:$A,Report!M:M)</f>
        <v>391.56</v>
      </c>
      <c r="X38" s="82">
        <f>_xlfn.XLOOKUP($T38,Report!$A:$A,Report!P:P)</f>
        <v>437.63</v>
      </c>
      <c r="Y38" s="82">
        <f>_xlfn.XLOOKUP($T38,Report!$A:$A,Report!S:S)</f>
        <v>451.45</v>
      </c>
      <c r="Z38" s="82">
        <f>_xlfn.XLOOKUP($T38,Report!$A:$A,Report!V:V)</f>
        <v>460.67</v>
      </c>
      <c r="AA38" s="82" t="str">
        <f>_xlfn.XLOOKUP($T38,Report!$A:$A,Report!G:G)</f>
        <v>24,00</v>
      </c>
    </row>
    <row r="39" spans="20:27">
      <c r="T39" s="5">
        <v>5009833</v>
      </c>
      <c r="U39" s="1" t="s">
        <v>244</v>
      </c>
      <c r="V39" s="6" t="s">
        <v>245</v>
      </c>
      <c r="W39" s="82">
        <f>_xlfn.XLOOKUP($T39,Report!$A:$A,Report!M:M)</f>
        <v>358.76</v>
      </c>
      <c r="X39" s="82">
        <f>_xlfn.XLOOKUP($T39,Report!$A:$A,Report!P:P)</f>
        <v>400.97</v>
      </c>
      <c r="Y39" s="82">
        <f>_xlfn.XLOOKUP($T39,Report!$A:$A,Report!S:S)</f>
        <v>413.63</v>
      </c>
      <c r="Z39" s="82">
        <f>_xlfn.XLOOKUP($T39,Report!$A:$A,Report!V:V)</f>
        <v>422.08</v>
      </c>
      <c r="AA39" s="82" t="str">
        <f>_xlfn.XLOOKUP($T39,Report!$A:$A,Report!G:G)</f>
        <v>30,00</v>
      </c>
    </row>
    <row r="40" spans="20:27">
      <c r="T40" s="5">
        <v>5009837</v>
      </c>
      <c r="U40" s="1" t="s">
        <v>220</v>
      </c>
      <c r="V40" s="6" t="s">
        <v>92</v>
      </c>
      <c r="W40" s="82">
        <f>_xlfn.XLOOKUP($T40,Report!$A:$A,Report!M:M)</f>
        <v>154.31</v>
      </c>
      <c r="X40" s="82">
        <f>_xlfn.XLOOKUP($T40,Report!$A:$A,Report!P:P)</f>
        <v>172.47</v>
      </c>
      <c r="Y40" s="82">
        <f>_xlfn.XLOOKUP($T40,Report!$A:$A,Report!S:S)</f>
        <v>177.91</v>
      </c>
      <c r="Z40" s="82">
        <f>_xlfn.XLOOKUP($T40,Report!$A:$A,Report!V:V)</f>
        <v>181.55</v>
      </c>
      <c r="AA40" s="82" t="str">
        <f>_xlfn.XLOOKUP($T40,Report!$A:$A,Report!G:G)</f>
        <v>5,00</v>
      </c>
    </row>
    <row r="41" spans="20:27">
      <c r="T41" s="5">
        <v>5009838</v>
      </c>
      <c r="U41" s="1" t="s">
        <v>221</v>
      </c>
      <c r="V41" s="6" t="s">
        <v>93</v>
      </c>
      <c r="W41" s="82">
        <f>_xlfn.XLOOKUP($T41,Report!$A:$A,Report!M:M)</f>
        <v>153.66999999999999</v>
      </c>
      <c r="X41" s="82">
        <f>_xlfn.XLOOKUP($T41,Report!$A:$A,Report!P:P)</f>
        <v>171.75</v>
      </c>
      <c r="Y41" s="82">
        <f>_xlfn.XLOOKUP($T41,Report!$A:$A,Report!S:S)</f>
        <v>177.17</v>
      </c>
      <c r="Z41" s="82">
        <f>_xlfn.XLOOKUP($T41,Report!$A:$A,Report!V:V)</f>
        <v>180.79</v>
      </c>
      <c r="AA41" s="82" t="str">
        <f>_xlfn.XLOOKUP($T41,Report!$A:$A,Report!G:G)</f>
        <v>5,00</v>
      </c>
    </row>
    <row r="42" spans="20:27">
      <c r="T42" s="5">
        <v>5009839</v>
      </c>
      <c r="U42" s="1" t="s">
        <v>222</v>
      </c>
      <c r="V42" s="6" t="s">
        <v>94</v>
      </c>
      <c r="W42" s="82">
        <f>_xlfn.XLOOKUP($T42,Report!$A:$A,Report!M:M)</f>
        <v>162.68</v>
      </c>
      <c r="X42" s="82">
        <f>_xlfn.XLOOKUP($T42,Report!$A:$A,Report!P:P)</f>
        <v>181.82</v>
      </c>
      <c r="Y42" s="82">
        <f>_xlfn.XLOOKUP($T42,Report!$A:$A,Report!S:S)</f>
        <v>187.56</v>
      </c>
      <c r="Z42" s="82">
        <f>_xlfn.XLOOKUP($T42,Report!$A:$A,Report!V:V)</f>
        <v>191.39</v>
      </c>
      <c r="AA42" s="82" t="str">
        <f>_xlfn.XLOOKUP($T42,Report!$A:$A,Report!G:G)</f>
        <v>5,00</v>
      </c>
    </row>
    <row r="43" spans="20:27">
      <c r="T43" s="5">
        <v>5009840</v>
      </c>
      <c r="U43" s="1" t="s">
        <v>223</v>
      </c>
      <c r="V43" s="6" t="s">
        <v>95</v>
      </c>
      <c r="W43" s="82">
        <f>_xlfn.XLOOKUP($T43,Report!$A:$A,Report!M:M)</f>
        <v>162.68</v>
      </c>
      <c r="X43" s="82">
        <f>_xlfn.XLOOKUP($T43,Report!$A:$A,Report!P:P)</f>
        <v>181.82</v>
      </c>
      <c r="Y43" s="82">
        <f>_xlfn.XLOOKUP($T43,Report!$A:$A,Report!S:S)</f>
        <v>187.56</v>
      </c>
      <c r="Z43" s="82">
        <f>_xlfn.XLOOKUP($T43,Report!$A:$A,Report!V:V)</f>
        <v>191.39</v>
      </c>
      <c r="AA43" s="82" t="str">
        <f>_xlfn.XLOOKUP($T43,Report!$A:$A,Report!G:G)</f>
        <v>5,00</v>
      </c>
    </row>
    <row r="44" spans="20:27">
      <c r="T44" s="5">
        <v>5009841</v>
      </c>
      <c r="U44" s="1" t="s">
        <v>224</v>
      </c>
      <c r="V44" s="6" t="s">
        <v>96</v>
      </c>
      <c r="W44" s="82">
        <f>_xlfn.XLOOKUP($T44,Report!$A:$A,Report!M:M)</f>
        <v>162.68</v>
      </c>
      <c r="X44" s="82">
        <f>_xlfn.XLOOKUP($T44,Report!$A:$A,Report!P:P)</f>
        <v>181.82</v>
      </c>
      <c r="Y44" s="82">
        <f>_xlfn.XLOOKUP($T44,Report!$A:$A,Report!S:S)</f>
        <v>187.56</v>
      </c>
      <c r="Z44" s="82">
        <f>_xlfn.XLOOKUP($T44,Report!$A:$A,Report!V:V)</f>
        <v>191.39</v>
      </c>
      <c r="AA44" s="82" t="str">
        <f>_xlfn.XLOOKUP($T44,Report!$A:$A,Report!G:G)</f>
        <v>5,00</v>
      </c>
    </row>
    <row r="45" spans="20:27">
      <c r="T45" s="5">
        <v>5009843</v>
      </c>
      <c r="U45" s="1" t="s">
        <v>236</v>
      </c>
      <c r="V45" s="6" t="s">
        <v>238</v>
      </c>
      <c r="W45" s="82">
        <f>_xlfn.XLOOKUP($T45,Report!$A:$A,Report!M:M)</f>
        <v>220.87</v>
      </c>
      <c r="X45" s="82">
        <f>_xlfn.XLOOKUP($T45,Report!$A:$A,Report!P:P)</f>
        <v>246.85</v>
      </c>
      <c r="Y45" s="82">
        <f>_xlfn.XLOOKUP($T45,Report!$A:$A,Report!S:S)</f>
        <v>254.65</v>
      </c>
      <c r="Z45" s="82">
        <f>_xlfn.XLOOKUP($T45,Report!$A:$A,Report!V:V)</f>
        <v>259.85000000000002</v>
      </c>
      <c r="AA45" s="82" t="str">
        <f>_xlfn.XLOOKUP($T45,Report!$A:$A,Report!G:G)</f>
        <v>14,00</v>
      </c>
    </row>
    <row r="46" spans="20:27">
      <c r="T46" s="5">
        <v>5009844</v>
      </c>
      <c r="U46" s="1" t="s">
        <v>237</v>
      </c>
      <c r="V46" s="6" t="s">
        <v>239</v>
      </c>
      <c r="W46" s="82">
        <f>_xlfn.XLOOKUP($T46,Report!$A:$A,Report!M:M)</f>
        <v>287.14</v>
      </c>
      <c r="X46" s="82">
        <f>_xlfn.XLOOKUP($T46,Report!$A:$A,Report!P:P)</f>
        <v>320.92</v>
      </c>
      <c r="Y46" s="82">
        <f>_xlfn.XLOOKUP($T46,Report!$A:$A,Report!S:S)</f>
        <v>331.06</v>
      </c>
      <c r="Z46" s="82">
        <f>_xlfn.XLOOKUP($T46,Report!$A:$A,Report!V:V)</f>
        <v>337.82</v>
      </c>
      <c r="AA46" s="82" t="str">
        <f>_xlfn.XLOOKUP($T46,Report!$A:$A,Report!G:G)</f>
        <v>14,00</v>
      </c>
    </row>
    <row r="47" spans="20:27">
      <c r="T47" s="5">
        <v>5009848</v>
      </c>
      <c r="U47" s="1" t="s">
        <v>160</v>
      </c>
      <c r="V47" s="6" t="s">
        <v>51</v>
      </c>
      <c r="W47" s="82">
        <f>_xlfn.XLOOKUP($T47,Report!$A:$A,Report!M:M)</f>
        <v>391.56</v>
      </c>
      <c r="X47" s="82">
        <f>_xlfn.XLOOKUP($T47,Report!$A:$A,Report!P:P)</f>
        <v>437.63</v>
      </c>
      <c r="Y47" s="82">
        <f>_xlfn.XLOOKUP($T47,Report!$A:$A,Report!S:S)</f>
        <v>451.45</v>
      </c>
      <c r="Z47" s="82">
        <f>_xlfn.XLOOKUP($T47,Report!$A:$A,Report!V:V)</f>
        <v>460.67</v>
      </c>
      <c r="AA47" s="82" t="str">
        <f>_xlfn.XLOOKUP($T47,Report!$A:$A,Report!G:G)</f>
        <v>14,00</v>
      </c>
    </row>
    <row r="48" spans="20:27">
      <c r="T48" s="5">
        <v>5009850</v>
      </c>
      <c r="U48" s="1" t="s">
        <v>151</v>
      </c>
      <c r="V48" s="6" t="s">
        <v>11</v>
      </c>
      <c r="W48" s="82">
        <f>_xlfn.XLOOKUP($T48,Report!$A:$A,Report!M:M)</f>
        <v>313.82</v>
      </c>
      <c r="X48" s="82">
        <f>_xlfn.XLOOKUP($T48,Report!$A:$A,Report!P:P)</f>
        <v>350.74</v>
      </c>
      <c r="Y48" s="82">
        <f>_xlfn.XLOOKUP($T48,Report!$A:$A,Report!S:S)</f>
        <v>361.81</v>
      </c>
      <c r="Z48" s="82">
        <f>_xlfn.XLOOKUP($T48,Report!$A:$A,Report!V:V)</f>
        <v>369.2</v>
      </c>
      <c r="AA48" s="82" t="str">
        <f>_xlfn.XLOOKUP($T48,Report!$A:$A,Report!G:G)</f>
        <v>14,00</v>
      </c>
    </row>
    <row r="49" spans="20:27">
      <c r="T49" s="84">
        <v>5009851</v>
      </c>
      <c r="U49" s="65" t="s">
        <v>139</v>
      </c>
      <c r="V49" s="83" t="s">
        <v>74</v>
      </c>
      <c r="W49" s="82">
        <f>_xlfn.XLOOKUP($T49,Report!$A:$A,Report!M:M)</f>
        <v>104.6</v>
      </c>
      <c r="X49" s="82">
        <f>_xlfn.XLOOKUP($T49,Report!$A:$A,Report!P:P)</f>
        <v>116.9</v>
      </c>
      <c r="Y49" s="82">
        <f>_xlfn.XLOOKUP($T49,Report!$A:$A,Report!S:S)</f>
        <v>120.59</v>
      </c>
      <c r="Z49" s="82">
        <f>_xlfn.XLOOKUP($T49,Report!$A:$A,Report!V:V)</f>
        <v>123.06</v>
      </c>
      <c r="AA49" s="82" t="str">
        <f>_xlfn.XLOOKUP($T49,Report!$A:$A,Report!G:G)</f>
        <v>14,00</v>
      </c>
    </row>
    <row r="50" spans="20:27">
      <c r="T50" s="5">
        <v>5011398</v>
      </c>
      <c r="U50" s="1" t="s">
        <v>228</v>
      </c>
      <c r="V50" s="6" t="s">
        <v>230</v>
      </c>
      <c r="W50" s="82">
        <f>_xlfn.XLOOKUP($T50,Report!$A:$A,Report!M:M)</f>
        <v>319.04000000000002</v>
      </c>
      <c r="X50" s="82">
        <f>_xlfn.XLOOKUP($T50,Report!$A:$A,Report!P:P)</f>
        <v>356.58</v>
      </c>
      <c r="Y50" s="82">
        <f>_xlfn.XLOOKUP($T50,Report!$A:$A,Report!S:S)</f>
        <v>367.84</v>
      </c>
      <c r="Z50" s="82">
        <f>_xlfn.XLOOKUP($T50,Report!$A:$A,Report!V:V)</f>
        <v>375.35</v>
      </c>
      <c r="AA50" s="82" t="str">
        <f>_xlfn.XLOOKUP($T50,Report!$A:$A,Report!G:G)</f>
        <v>14,00</v>
      </c>
    </row>
    <row r="51" spans="20:27">
      <c r="T51" s="5">
        <v>5011399</v>
      </c>
      <c r="U51" s="1" t="s">
        <v>229</v>
      </c>
      <c r="V51" s="6" t="s">
        <v>231</v>
      </c>
      <c r="W51" s="82">
        <f>_xlfn.XLOOKUP($T51,Report!$A:$A,Report!M:M)</f>
        <v>353.82</v>
      </c>
      <c r="X51" s="82">
        <f>_xlfn.XLOOKUP($T51,Report!$A:$A,Report!P:P)</f>
        <v>395.44</v>
      </c>
      <c r="Y51" s="82">
        <f>_xlfn.XLOOKUP($T51,Report!$A:$A,Report!S:S)</f>
        <v>407.93</v>
      </c>
      <c r="Z51" s="82">
        <f>_xlfn.XLOOKUP($T51,Report!$A:$A,Report!V:V)</f>
        <v>416.26</v>
      </c>
      <c r="AA51" s="82" t="str">
        <f>_xlfn.XLOOKUP($T51,Report!$A:$A,Report!G:G)</f>
        <v>14,00</v>
      </c>
    </row>
    <row r="52" spans="20:27">
      <c r="T52" s="5">
        <v>5009861</v>
      </c>
      <c r="U52" s="1" t="s">
        <v>164</v>
      </c>
      <c r="V52" s="6" t="s">
        <v>2</v>
      </c>
      <c r="W52" s="82">
        <f>_xlfn.XLOOKUP($T52,Report!$A:$A,Report!M:M)</f>
        <v>239.28</v>
      </c>
      <c r="X52" s="82">
        <f>_xlfn.XLOOKUP($T52,Report!$A:$A,Report!P:P)</f>
        <v>267.43</v>
      </c>
      <c r="Y52" s="82">
        <f>_xlfn.XLOOKUP($T52,Report!$A:$A,Report!S:S)</f>
        <v>275.87</v>
      </c>
      <c r="Z52" s="82">
        <f>_xlfn.XLOOKUP($T52,Report!$A:$A,Report!V:V)</f>
        <v>281.51</v>
      </c>
      <c r="AA52" s="82" t="str">
        <f>_xlfn.XLOOKUP($T52,Report!$A:$A,Report!G:G)</f>
        <v>14,00</v>
      </c>
    </row>
    <row r="53" spans="20:27">
      <c r="T53" s="5">
        <v>5009862</v>
      </c>
      <c r="U53" s="1" t="s">
        <v>168</v>
      </c>
      <c r="V53" s="6" t="s">
        <v>5</v>
      </c>
      <c r="W53" s="82">
        <f>_xlfn.XLOOKUP($T53,Report!$A:$A,Report!M:M)</f>
        <v>287.14</v>
      </c>
      <c r="X53" s="82">
        <f>_xlfn.XLOOKUP($T53,Report!$A:$A,Report!P:P)</f>
        <v>320.92</v>
      </c>
      <c r="Y53" s="82">
        <f>_xlfn.XLOOKUP($T53,Report!$A:$A,Report!S:S)</f>
        <v>331.06</v>
      </c>
      <c r="Z53" s="82">
        <f>_xlfn.XLOOKUP($T53,Report!$A:$A,Report!V:V)</f>
        <v>337.82</v>
      </c>
      <c r="AA53" s="82" t="str">
        <f>_xlfn.XLOOKUP($T53,Report!$A:$A,Report!G:G)</f>
        <v>14,00</v>
      </c>
    </row>
    <row r="54" spans="20:27">
      <c r="T54" s="5">
        <v>5009863</v>
      </c>
      <c r="U54" s="1" t="s">
        <v>169</v>
      </c>
      <c r="V54" s="6" t="s">
        <v>46</v>
      </c>
      <c r="W54" s="82">
        <f>_xlfn.XLOOKUP($T54,Report!$A:$A,Report!M:M)</f>
        <v>437.92</v>
      </c>
      <c r="X54" s="82">
        <f>_xlfn.XLOOKUP($T54,Report!$A:$A,Report!P:P)</f>
        <v>522.33000000000004</v>
      </c>
      <c r="Y54" s="82">
        <f>_xlfn.XLOOKUP($T54,Report!$A:$A,Report!S:S)</f>
        <v>538.83000000000004</v>
      </c>
      <c r="Z54" s="82">
        <f>_xlfn.XLOOKUP($T54,Report!$A:$A,Report!V:V)</f>
        <v>549.83000000000004</v>
      </c>
      <c r="AA54" s="82" t="str">
        <f>_xlfn.XLOOKUP($T54,Report!$A:$A,Report!G:G)</f>
        <v>26,00</v>
      </c>
    </row>
    <row r="55" spans="20:27">
      <c r="T55" s="5">
        <v>5009865</v>
      </c>
      <c r="U55" s="1" t="s">
        <v>170</v>
      </c>
      <c r="V55" s="6" t="s">
        <v>6</v>
      </c>
      <c r="W55" s="82">
        <f>_xlfn.XLOOKUP($T55,Report!$A:$A,Report!M:M)</f>
        <v>437.92</v>
      </c>
      <c r="X55" s="82">
        <f>_xlfn.XLOOKUP($T55,Report!$A:$A,Report!P:P)</f>
        <v>522.33000000000004</v>
      </c>
      <c r="Y55" s="82">
        <f>_xlfn.XLOOKUP($T55,Report!$A:$A,Report!S:S)</f>
        <v>538.83000000000004</v>
      </c>
      <c r="Z55" s="82">
        <f>_xlfn.XLOOKUP($T55,Report!$A:$A,Report!V:V)</f>
        <v>549.83000000000004</v>
      </c>
      <c r="AA55" s="82" t="str">
        <f>_xlfn.XLOOKUP($T55,Report!$A:$A,Report!G:G)</f>
        <v>26,00</v>
      </c>
    </row>
    <row r="56" spans="20:27">
      <c r="T56" s="5">
        <v>5009866</v>
      </c>
      <c r="U56" s="1" t="s">
        <v>171</v>
      </c>
      <c r="V56" s="6" t="s">
        <v>7</v>
      </c>
      <c r="W56" s="82">
        <f>_xlfn.XLOOKUP($T56,Report!$A:$A,Report!M:M)</f>
        <v>437.92</v>
      </c>
      <c r="X56" s="82">
        <f>_xlfn.XLOOKUP($T56,Report!$A:$A,Report!P:P)</f>
        <v>522.33000000000004</v>
      </c>
      <c r="Y56" s="82">
        <f>_xlfn.XLOOKUP($T56,Report!$A:$A,Report!S:S)</f>
        <v>538.83000000000004</v>
      </c>
      <c r="Z56" s="82">
        <f>_xlfn.XLOOKUP($T56,Report!$A:$A,Report!V:V)</f>
        <v>549.83000000000004</v>
      </c>
      <c r="AA56" s="82" t="str">
        <f>_xlfn.XLOOKUP($T56,Report!$A:$A,Report!G:G)</f>
        <v>24,00</v>
      </c>
    </row>
    <row r="57" spans="20:27">
      <c r="T57" s="5">
        <v>5009867</v>
      </c>
      <c r="U57" s="1" t="s">
        <v>172</v>
      </c>
      <c r="V57" s="6" t="s">
        <v>8</v>
      </c>
      <c r="W57" s="82">
        <f>_xlfn.XLOOKUP($T57,Report!$A:$A,Report!M:M)</f>
        <v>358.92</v>
      </c>
      <c r="X57" s="82">
        <f>_xlfn.XLOOKUP($T57,Report!$A:$A,Report!P:P)</f>
        <v>401.14</v>
      </c>
      <c r="Y57" s="82">
        <f>_xlfn.XLOOKUP($T57,Report!$A:$A,Report!S:S)</f>
        <v>413.81</v>
      </c>
      <c r="Z57" s="82">
        <f>_xlfn.XLOOKUP($T57,Report!$A:$A,Report!V:V)</f>
        <v>422.26</v>
      </c>
      <c r="AA57" s="82" t="str">
        <f>_xlfn.XLOOKUP($T57,Report!$A:$A,Report!G:G)</f>
        <v>14,00</v>
      </c>
    </row>
    <row r="58" spans="20:27">
      <c r="T58" s="5">
        <v>5009868</v>
      </c>
      <c r="U58" s="1" t="s">
        <v>225</v>
      </c>
      <c r="V58" s="6" t="s">
        <v>97</v>
      </c>
      <c r="W58" s="82">
        <f>_xlfn.XLOOKUP($T58,Report!$A:$A,Report!M:M)</f>
        <v>175.7</v>
      </c>
      <c r="X58" s="82">
        <f>_xlfn.XLOOKUP($T58,Report!$A:$A,Report!P:P)</f>
        <v>196.37</v>
      </c>
      <c r="Y58" s="82">
        <f>_xlfn.XLOOKUP($T58,Report!$A:$A,Report!S:S)</f>
        <v>202.57</v>
      </c>
      <c r="Z58" s="82">
        <f>_xlfn.XLOOKUP($T58,Report!$A:$A,Report!V:V)</f>
        <v>206.71</v>
      </c>
      <c r="AA58" s="82" t="str">
        <f>_xlfn.XLOOKUP($T58,Report!$A:$A,Report!G:G)</f>
        <v>5,00</v>
      </c>
    </row>
    <row r="59" spans="20:27">
      <c r="T59" s="5">
        <v>5009869</v>
      </c>
      <c r="U59" s="1" t="s">
        <v>178</v>
      </c>
      <c r="V59" s="6" t="s">
        <v>181</v>
      </c>
      <c r="W59" s="82">
        <f>_xlfn.XLOOKUP($T59,Report!$A:$A,Report!M:M)</f>
        <v>313.82</v>
      </c>
      <c r="X59" s="82">
        <f>_xlfn.XLOOKUP($T59,Report!$A:$A,Report!P:P)</f>
        <v>350.74</v>
      </c>
      <c r="Y59" s="82">
        <f>_xlfn.XLOOKUP($T59,Report!$A:$A,Report!S:S)</f>
        <v>361.81</v>
      </c>
      <c r="Z59" s="82">
        <f>_xlfn.XLOOKUP($T59,Report!$A:$A,Report!V:V)</f>
        <v>369.2</v>
      </c>
      <c r="AA59" s="82" t="str">
        <f>_xlfn.XLOOKUP($T59,Report!$A:$A,Report!G:G)</f>
        <v>14,00</v>
      </c>
    </row>
    <row r="60" spans="20:27">
      <c r="T60" s="5">
        <v>5009871</v>
      </c>
      <c r="U60" s="1" t="s">
        <v>179</v>
      </c>
      <c r="V60" s="6" t="s">
        <v>182</v>
      </c>
      <c r="W60" s="82">
        <f>_xlfn.XLOOKUP($T60,Report!$A:$A,Report!M:M)</f>
        <v>410.2</v>
      </c>
      <c r="X60" s="82">
        <f>_xlfn.XLOOKUP($T60,Report!$A:$A,Report!P:P)</f>
        <v>458.46</v>
      </c>
      <c r="Y60" s="82">
        <f>_xlfn.XLOOKUP($T60,Report!$A:$A,Report!S:S)</f>
        <v>472.93</v>
      </c>
      <c r="Z60" s="82">
        <f>_xlfn.XLOOKUP($T60,Report!$A:$A,Report!V:V)</f>
        <v>482.59</v>
      </c>
      <c r="AA60" s="82" t="str">
        <f>_xlfn.XLOOKUP($T60,Report!$A:$A,Report!G:G)</f>
        <v>14,00</v>
      </c>
    </row>
    <row r="61" spans="20:27">
      <c r="T61" s="5">
        <v>5009872</v>
      </c>
      <c r="U61" s="1" t="s">
        <v>180</v>
      </c>
      <c r="V61" s="6" t="s">
        <v>183</v>
      </c>
      <c r="W61" s="82">
        <f>_xlfn.XLOOKUP($T61,Report!$A:$A,Report!M:M)</f>
        <v>437.92</v>
      </c>
      <c r="X61" s="82">
        <f>_xlfn.XLOOKUP($T61,Report!$A:$A,Report!P:P)</f>
        <v>517.54</v>
      </c>
      <c r="Y61" s="82">
        <f>_xlfn.XLOOKUP($T61,Report!$A:$A,Report!S:S)</f>
        <v>533.88</v>
      </c>
      <c r="Z61" s="82">
        <f>_xlfn.XLOOKUP($T61,Report!$A:$A,Report!V:V)</f>
        <v>544.78</v>
      </c>
      <c r="AA61" s="82" t="str">
        <f>_xlfn.XLOOKUP($T61,Report!$A:$A,Report!G:G)</f>
        <v>14,00</v>
      </c>
    </row>
    <row r="62" spans="20:27">
      <c r="T62" s="5">
        <v>5009873</v>
      </c>
      <c r="U62" s="1" t="s">
        <v>174</v>
      </c>
      <c r="V62" s="6" t="s">
        <v>176</v>
      </c>
      <c r="W62" s="82">
        <f>_xlfn.XLOOKUP($T62,Report!$A:$A,Report!M:M)</f>
        <v>191.42</v>
      </c>
      <c r="X62" s="82">
        <f>_xlfn.XLOOKUP($T62,Report!$A:$A,Report!P:P)</f>
        <v>213.94</v>
      </c>
      <c r="Y62" s="82">
        <f>_xlfn.XLOOKUP($T62,Report!$A:$A,Report!S:S)</f>
        <v>220.69</v>
      </c>
      <c r="Z62" s="82">
        <f>_xlfn.XLOOKUP($T62,Report!$A:$A,Report!V:V)</f>
        <v>225.2</v>
      </c>
      <c r="AA62" s="82" t="str">
        <f>_xlfn.XLOOKUP($T62,Report!$A:$A,Report!G:G)</f>
        <v>8,00</v>
      </c>
    </row>
    <row r="63" spans="20:27">
      <c r="T63" s="5">
        <v>5009874</v>
      </c>
      <c r="U63" s="1" t="s">
        <v>175</v>
      </c>
      <c r="V63" s="6" t="s">
        <v>177</v>
      </c>
      <c r="W63" s="82">
        <f>_xlfn.XLOOKUP($T63,Report!$A:$A,Report!M:M)</f>
        <v>179.46</v>
      </c>
      <c r="X63" s="82">
        <f>_xlfn.XLOOKUP($T63,Report!$A:$A,Report!P:P)</f>
        <v>200.57</v>
      </c>
      <c r="Y63" s="82">
        <f>_xlfn.XLOOKUP($T63,Report!$A:$A,Report!S:S)</f>
        <v>206.9</v>
      </c>
      <c r="Z63" s="82">
        <f>_xlfn.XLOOKUP($T63,Report!$A:$A,Report!V:V)</f>
        <v>211.13</v>
      </c>
      <c r="AA63" s="82" t="str">
        <f>_xlfn.XLOOKUP($T63,Report!$A:$A,Report!G:G)</f>
        <v>7,00</v>
      </c>
    </row>
    <row r="64" spans="20:27">
      <c r="T64" s="5">
        <v>5009877</v>
      </c>
      <c r="U64" s="1" t="s">
        <v>147</v>
      </c>
      <c r="V64" s="6" t="s">
        <v>65</v>
      </c>
      <c r="W64" s="82">
        <f>_xlfn.XLOOKUP($T64,Report!$A:$A,Report!M:M)</f>
        <v>205.09</v>
      </c>
      <c r="X64" s="82">
        <f>_xlfn.XLOOKUP($T64,Report!$A:$A,Report!P:P)</f>
        <v>229.22</v>
      </c>
      <c r="Y64" s="82">
        <f>_xlfn.XLOOKUP($T64,Report!$A:$A,Report!S:S)</f>
        <v>236.46</v>
      </c>
      <c r="Z64" s="82">
        <f>_xlfn.XLOOKUP($T64,Report!$A:$A,Report!V:V)</f>
        <v>241.29</v>
      </c>
      <c r="AA64" s="82" t="str">
        <f>_xlfn.XLOOKUP($T64,Report!$A:$A,Report!G:G)</f>
        <v>8,00</v>
      </c>
    </row>
    <row r="65" spans="20:27">
      <c r="T65" s="5">
        <v>5009878</v>
      </c>
      <c r="U65" s="1" t="s">
        <v>148</v>
      </c>
      <c r="V65" s="6" t="s">
        <v>67</v>
      </c>
      <c r="W65" s="82">
        <f>_xlfn.XLOOKUP($T65,Report!$A:$A,Report!M:M)</f>
        <v>187.26</v>
      </c>
      <c r="X65" s="82">
        <f>_xlfn.XLOOKUP($T65,Report!$A:$A,Report!P:P)</f>
        <v>209.29</v>
      </c>
      <c r="Y65" s="82">
        <f>_xlfn.XLOOKUP($T65,Report!$A:$A,Report!S:S)</f>
        <v>215.9</v>
      </c>
      <c r="Z65" s="82">
        <f>_xlfn.XLOOKUP($T65,Report!$A:$A,Report!V:V)</f>
        <v>220.31</v>
      </c>
      <c r="AA65" s="82" t="str">
        <f>_xlfn.XLOOKUP($T65,Report!$A:$A,Report!G:G)</f>
        <v>7,00</v>
      </c>
    </row>
    <row r="66" spans="20:27">
      <c r="T66" s="5">
        <v>5009879</v>
      </c>
      <c r="U66" s="1" t="s">
        <v>143</v>
      </c>
      <c r="V66" s="6" t="s">
        <v>56</v>
      </c>
      <c r="W66" s="82">
        <f>_xlfn.XLOOKUP($T66,Report!$A:$A,Report!M:M)</f>
        <v>191.42</v>
      </c>
      <c r="X66" s="82">
        <f>_xlfn.XLOOKUP($T66,Report!$A:$A,Report!P:P)</f>
        <v>213.94</v>
      </c>
      <c r="Y66" s="82">
        <f>_xlfn.XLOOKUP($T66,Report!$A:$A,Report!S:S)</f>
        <v>220.69</v>
      </c>
      <c r="Z66" s="82">
        <f>_xlfn.XLOOKUP($T66,Report!$A:$A,Report!V:V)</f>
        <v>225.2</v>
      </c>
      <c r="AA66" s="82" t="str">
        <f>_xlfn.XLOOKUP($T66,Report!$A:$A,Report!G:G)</f>
        <v>8,00</v>
      </c>
    </row>
    <row r="67" spans="20:27">
      <c r="T67" s="5">
        <v>5009880</v>
      </c>
      <c r="U67" s="1" t="s">
        <v>144</v>
      </c>
      <c r="V67" s="6" t="s">
        <v>57</v>
      </c>
      <c r="W67" s="82">
        <f>_xlfn.XLOOKUP($T67,Report!$A:$A,Report!M:M)</f>
        <v>179.46</v>
      </c>
      <c r="X67" s="82">
        <f>_xlfn.XLOOKUP($T67,Report!$A:$A,Report!P:P)</f>
        <v>200.57</v>
      </c>
      <c r="Y67" s="82">
        <f>_xlfn.XLOOKUP($T67,Report!$A:$A,Report!S:S)</f>
        <v>206.9</v>
      </c>
      <c r="Z67" s="82">
        <f>_xlfn.XLOOKUP($T67,Report!$A:$A,Report!V:V)</f>
        <v>211.13</v>
      </c>
      <c r="AA67" s="82" t="str">
        <f>_xlfn.XLOOKUP($T67,Report!$A:$A,Report!G:G)</f>
        <v>7,00</v>
      </c>
    </row>
    <row r="68" spans="20:27">
      <c r="T68" s="5">
        <v>5009881</v>
      </c>
      <c r="U68" s="1" t="s">
        <v>145</v>
      </c>
      <c r="V68" s="6" t="s">
        <v>58</v>
      </c>
      <c r="W68" s="82">
        <f>_xlfn.XLOOKUP($T68,Report!$A:$A,Report!M:M)</f>
        <v>205.09</v>
      </c>
      <c r="X68" s="82">
        <f>_xlfn.XLOOKUP($T68,Report!$A:$A,Report!P:P)</f>
        <v>229.22</v>
      </c>
      <c r="Y68" s="82">
        <f>_xlfn.XLOOKUP($T68,Report!$A:$A,Report!S:S)</f>
        <v>236.46</v>
      </c>
      <c r="Z68" s="82">
        <f>_xlfn.XLOOKUP($T68,Report!$A:$A,Report!V:V)</f>
        <v>241.29</v>
      </c>
      <c r="AA68" s="82" t="str">
        <f>_xlfn.XLOOKUP($T68,Report!$A:$A,Report!G:G)</f>
        <v>8,00</v>
      </c>
    </row>
    <row r="69" spans="20:27">
      <c r="T69" s="5">
        <v>5009882</v>
      </c>
      <c r="U69" s="1" t="s">
        <v>146</v>
      </c>
      <c r="V69" s="6" t="s">
        <v>59</v>
      </c>
      <c r="W69" s="82">
        <f>_xlfn.XLOOKUP($T69,Report!$A:$A,Report!M:M)</f>
        <v>191.42</v>
      </c>
      <c r="X69" s="82">
        <f>_xlfn.XLOOKUP($T69,Report!$A:$A,Report!P:P)</f>
        <v>213.94</v>
      </c>
      <c r="Y69" s="82">
        <f>_xlfn.XLOOKUP($T69,Report!$A:$A,Report!S:S)</f>
        <v>220.69</v>
      </c>
      <c r="Z69" s="82">
        <f>_xlfn.XLOOKUP($T69,Report!$A:$A,Report!V:V)</f>
        <v>225.2</v>
      </c>
      <c r="AA69" s="82" t="str">
        <f>_xlfn.XLOOKUP($T69,Report!$A:$A,Report!G:G)</f>
        <v>7,00</v>
      </c>
    </row>
    <row r="70" spans="20:27">
      <c r="T70" s="84">
        <v>5013945</v>
      </c>
      <c r="U70" s="65" t="s">
        <v>199</v>
      </c>
      <c r="V70" s="83" t="s">
        <v>201</v>
      </c>
      <c r="W70" s="82">
        <f>_xlfn.XLOOKUP($T70,Report!$A:$A,Report!M:M)</f>
        <v>153.81</v>
      </c>
      <c r="X70" s="82">
        <f>_xlfn.XLOOKUP($T70,Report!$A:$A,Report!P:P)</f>
        <v>171.91</v>
      </c>
      <c r="Y70" s="82">
        <f>_xlfn.XLOOKUP($T70,Report!$A:$A,Report!S:S)</f>
        <v>177.34</v>
      </c>
      <c r="Z70" s="82">
        <f>_xlfn.XLOOKUP($T70,Report!$A:$A,Report!V:V)</f>
        <v>180.96</v>
      </c>
      <c r="AA70" s="82" t="str">
        <f>_xlfn.XLOOKUP($T70,Report!$A:$A,Report!G:G)</f>
        <v>14,00</v>
      </c>
    </row>
    <row r="71" spans="20:27">
      <c r="T71" s="84">
        <v>5013947</v>
      </c>
      <c r="U71" s="65" t="s">
        <v>200</v>
      </c>
      <c r="V71" s="83" t="s">
        <v>202</v>
      </c>
      <c r="W71" s="82">
        <f>_xlfn.XLOOKUP($T71,Report!$A:$A,Report!M:M)</f>
        <v>156.91</v>
      </c>
      <c r="X71" s="82">
        <f>_xlfn.XLOOKUP($T71,Report!$A:$A,Report!P:P)</f>
        <v>175.37</v>
      </c>
      <c r="Y71" s="82">
        <f>_xlfn.XLOOKUP($T71,Report!$A:$A,Report!S:S)</f>
        <v>180.9</v>
      </c>
      <c r="Z71" s="82">
        <f>_xlfn.XLOOKUP($T71,Report!$A:$A,Report!V:V)</f>
        <v>184.6</v>
      </c>
      <c r="AA71" s="82" t="str">
        <f>_xlfn.XLOOKUP($T71,Report!$A:$A,Report!G:G)</f>
        <v>14,00</v>
      </c>
    </row>
    <row r="72" spans="20:27">
      <c r="T72" s="5">
        <v>5014651</v>
      </c>
      <c r="U72" s="1" t="s">
        <v>212</v>
      </c>
      <c r="V72" s="6" t="s">
        <v>213</v>
      </c>
      <c r="W72" s="82">
        <f>_xlfn.XLOOKUP($T72,Report!$A:$A,Report!M:M)</f>
        <v>338.94</v>
      </c>
      <c r="X72" s="82">
        <f>_xlfn.XLOOKUP($T72,Report!$A:$A,Report!P:P)</f>
        <v>378.82</v>
      </c>
      <c r="Y72" s="82">
        <f>_xlfn.XLOOKUP($T72,Report!$A:$A,Report!S:S)</f>
        <v>390.78</v>
      </c>
      <c r="Z72" s="82">
        <f>_xlfn.XLOOKUP($T72,Report!$A:$A,Report!V:V)</f>
        <v>398.76</v>
      </c>
      <c r="AA72" s="82" t="str">
        <f>_xlfn.XLOOKUP($T72,Report!$A:$A,Report!G:G)</f>
        <v>32,00</v>
      </c>
    </row>
    <row r="73" spans="20:27">
      <c r="T73" s="5">
        <v>5014652</v>
      </c>
      <c r="U73" s="1" t="s">
        <v>214</v>
      </c>
      <c r="V73" s="6" t="s">
        <v>219</v>
      </c>
      <c r="W73" s="82">
        <f>_xlfn.XLOOKUP($T73,Report!$A:$A,Report!M:M)</f>
        <v>338.94</v>
      </c>
      <c r="X73" s="82">
        <f>_xlfn.XLOOKUP($T73,Report!$A:$A,Report!P:P)</f>
        <v>378.82</v>
      </c>
      <c r="Y73" s="82">
        <f>_xlfn.XLOOKUP($T73,Report!$A:$A,Report!S:S)</f>
        <v>390.78</v>
      </c>
      <c r="Z73" s="82">
        <f>_xlfn.XLOOKUP($T73,Report!$A:$A,Report!V:V)</f>
        <v>398.76</v>
      </c>
      <c r="AA73" s="82" t="str">
        <f>_xlfn.XLOOKUP($T73,Report!$A:$A,Report!G:G)</f>
        <v>32,00</v>
      </c>
    </row>
    <row r="74" spans="20:27">
      <c r="T74" s="5">
        <v>5014657</v>
      </c>
      <c r="U74" s="1" t="s">
        <v>215</v>
      </c>
      <c r="V74" s="6" t="s">
        <v>218</v>
      </c>
      <c r="W74" s="82">
        <f>_xlfn.XLOOKUP($T74,Report!$A:$A,Report!M:M)</f>
        <v>423.69</v>
      </c>
      <c r="X74" s="82">
        <f>_xlfn.XLOOKUP($T74,Report!$A:$A,Report!P:P)</f>
        <v>473.54</v>
      </c>
      <c r="Y74" s="82">
        <f>_xlfn.XLOOKUP($T74,Report!$A:$A,Report!S:S)</f>
        <v>488.5</v>
      </c>
      <c r="Z74" s="82">
        <f>_xlfn.XLOOKUP($T74,Report!$A:$A,Report!V:V)</f>
        <v>498.47</v>
      </c>
      <c r="AA74" s="82" t="str">
        <f>_xlfn.XLOOKUP($T74,Report!$A:$A,Report!G:G)</f>
        <v>32,00</v>
      </c>
    </row>
    <row r="75" spans="20:27">
      <c r="T75" s="5">
        <v>5014662</v>
      </c>
      <c r="U75" s="1" t="s">
        <v>216</v>
      </c>
      <c r="V75" s="6" t="s">
        <v>217</v>
      </c>
      <c r="W75" s="82">
        <f>_xlfn.XLOOKUP($T75,Report!$A:$A,Report!M:M)</f>
        <v>423.69</v>
      </c>
      <c r="X75" s="82">
        <f>_xlfn.XLOOKUP($T75,Report!$A:$A,Report!P:P)</f>
        <v>473.54</v>
      </c>
      <c r="Y75" s="82">
        <f>_xlfn.XLOOKUP($T75,Report!$A:$A,Report!S:S)</f>
        <v>488.5</v>
      </c>
      <c r="Z75" s="82">
        <f>_xlfn.XLOOKUP($T75,Report!$A:$A,Report!V:V)</f>
        <v>498.47</v>
      </c>
      <c r="AA75" s="82" t="str">
        <f>_xlfn.XLOOKUP($T75,Report!$A:$A,Report!G:G)</f>
        <v>32,00</v>
      </c>
    </row>
    <row r="76" spans="20:27">
      <c r="T76" s="5">
        <v>5009852</v>
      </c>
      <c r="U76" s="1" t="s">
        <v>246</v>
      </c>
      <c r="V76" s="6" t="s">
        <v>109</v>
      </c>
      <c r="W76" s="82">
        <f>_xlfn.XLOOKUP($T76,Report!$A:$A,Report!M:M)</f>
        <v>327.16000000000003</v>
      </c>
      <c r="X76" s="82">
        <f>_xlfn.XLOOKUP($T76,Report!$A:$A,Report!P:P)</f>
        <v>365.65</v>
      </c>
      <c r="Y76" s="82">
        <f>_xlfn.XLOOKUP($T76,Report!$A:$A,Report!S:S)</f>
        <v>377.2</v>
      </c>
      <c r="Z76" s="82">
        <f>_xlfn.XLOOKUP($T76,Report!$A:$A,Report!V:V)</f>
        <v>384.9</v>
      </c>
      <c r="AA76" s="82" t="str">
        <f>_xlfn.XLOOKUP($T76,Report!$A:$A,Report!G:G)</f>
        <v>30,00</v>
      </c>
    </row>
  </sheetData>
  <sheetProtection algorithmName="SHA-512" hashValue="EvxZD37foouRme/3SCR+NPNkMQeiLz6Ke7cbkBjaGQP13wYXMB2njiC5Jc3R1Ep7u3uisNfgJf2DedryeYQkZQ==" saltValue="DYOpniRGLwB/+1Z9iw5yVQ==" spinCount="100000" sheet="1" objects="1" scenarios="1"/>
  <sortState xmlns:xlrd2="http://schemas.microsoft.com/office/spreadsheetml/2017/richdata2" ref="T8:AA75">
    <sortCondition ref="T8:T75"/>
  </sortState>
  <mergeCells count="8">
    <mergeCell ref="V4:AA4"/>
    <mergeCell ref="B6:B7"/>
    <mergeCell ref="H20:I20"/>
    <mergeCell ref="H21:I21"/>
    <mergeCell ref="K20:L20"/>
    <mergeCell ref="K21:L21"/>
    <mergeCell ref="H2:I8"/>
    <mergeCell ref="K2:L8"/>
  </mergeCells>
  <conditionalFormatting sqref="K13">
    <cfRule type="cellIs" dxfId="9" priority="11" operator="lessThan">
      <formula>0</formula>
    </cfRule>
  </conditionalFormatting>
  <conditionalFormatting sqref="L13">
    <cfRule type="cellIs" dxfId="8" priority="10" operator="lessThan">
      <formula>0</formula>
    </cfRule>
  </conditionalFormatting>
  <conditionalFormatting sqref="K10">
    <cfRule type="cellIs" dxfId="7" priority="12" operator="greaterThan">
      <formula>$H$10</formula>
    </cfRule>
  </conditionalFormatting>
  <conditionalFormatting sqref="L10">
    <cfRule type="cellIs" dxfId="6" priority="13" operator="greaterThan">
      <formula>$I$10</formula>
    </cfRule>
  </conditionalFormatting>
  <conditionalFormatting sqref="S10">
    <cfRule type="cellIs" dxfId="5" priority="9" operator="greaterThan">
      <formula>$I$10</formula>
    </cfRule>
  </conditionalFormatting>
  <conditionalFormatting sqref="L19">
    <cfRule type="expression" dxfId="4" priority="5">
      <formula>($K$10*$E$10+$E$10)+$K$13*$E$13&gt;$C$6</formula>
    </cfRule>
    <cfRule type="expression" dxfId="3" priority="8">
      <formula>$L$19&gt;$C$6</formula>
    </cfRule>
  </conditionalFormatting>
  <conditionalFormatting sqref="I16">
    <cfRule type="expression" dxfId="2" priority="7">
      <formula>$I$16+$G$10&gt;$C$7</formula>
    </cfRule>
  </conditionalFormatting>
  <conditionalFormatting sqref="I19">
    <cfRule type="expression" dxfId="1" priority="6">
      <formula>$I$19+$E$10&gt;$C$6</formula>
    </cfRule>
  </conditionalFormatting>
  <conditionalFormatting sqref="L16">
    <cfRule type="expression" dxfId="0" priority="4">
      <formula>($K$10*$G$10+$G$10)+$K$13*$G$13&gt;$C$7</formula>
    </cfRule>
  </conditionalFormatting>
  <dataValidations xWindow="272" yWindow="237" count="7">
    <dataValidation errorStyle="information" operator="lessThan" allowBlank="1" showInputMessage="1" showErrorMessage="1" sqref="I16 I19" xr:uid="{4091626F-4D9D-4802-B8C4-D2B86E83ED57}"/>
    <dataValidation type="whole" operator="lessThanOrEqual" allowBlank="1" showInputMessage="1" showErrorMessage="1" errorTitle="CHYBNÉ MNOŽSTVÍ!" error="Za daných kritérií je zadané množství větší než povolená maximální preskripce v buňce H10." promptTitle="Preskripce počtu balení:" prompt="Při preskripci dvou výrobků zadejte ručně množství balení 1.výrobku a množství pro 2.výrobek se vypočítá automaticky dle zadaného množství 1.výrobku a stanovených omezení pro preskripci._x000a_ZADANÉ MNOŽSTVÍ NESMÍ BÝT VĚTŠÍ NEŽ MAX PRESKRIPCE V BUŇCE H9." sqref="K10" xr:uid="{06E52777-B81B-4FCD-9102-B880E0E1BDAC}">
      <formula1>H10</formula1>
    </dataValidation>
    <dataValidation type="list" allowBlank="1" showInputMessage="1" showErrorMessage="1" promptTitle="Počet měsíců preskripce:" prompt="Z nabídky vyberte počet měsíců pro preskripci." sqref="C4" xr:uid="{1B0E081B-E094-48B7-BFD1-8191B24D9D4D}">
      <formula1>$AD$6:$AF$6</formula1>
    </dataValidation>
    <dataValidation type="list" allowBlank="1" showInputMessage="1" showErrorMessage="1" promptTitle="Skupina pacienta:" prompt="Z nabídky vyberte skupinu pacienta." sqref="C3" xr:uid="{6B5C2B08-17CA-4143-9723-F1C1507E3D22}">
      <formula1>$AD$4:$AF$4</formula1>
    </dataValidation>
    <dataValidation type="whole" operator="greaterThanOrEqual" allowBlank="1" showInputMessage="1" showErrorMessage="1" sqref="K13:K14" xr:uid="{16DD5894-F251-45D8-966E-31A05880D097}">
      <formula1>0</formula1>
    </dataValidation>
    <dataValidation type="list" allowBlank="1" showInputMessage="1" showErrorMessage="1" promptTitle="Volba 1. výrobku:" prompt="Z nabídky vyberte výrobek pro preskripci." sqref="C10" xr:uid="{03D9A7D7-CE2F-46A6-BF4D-D1CECD6C3685}">
      <formula1>$T$7:$T$76</formula1>
    </dataValidation>
    <dataValidation type="list" allowBlank="1" showInputMessage="1" showErrorMessage="1" promptTitle="Volba 2. výrobku:" prompt="Z nabídky vyberte 2. výrobek pro preskripci." sqref="C13" xr:uid="{0F0D8D0A-ED11-40C7-AE3A-86F8CB35E600}">
      <formula1>$T$7:$T$76</formula1>
    </dataValidation>
  </dataValidations>
  <pageMargins left="0.7" right="0.7" top="0.78740157499999996" bottom="0.78740157499999996" header="0.3" footer="0.3"/>
  <pageSetup paperSize="9"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279BC-D7FB-4E17-8686-82567F626DAA}">
  <dimension ref="A1:AJ13094"/>
  <sheetViews>
    <sheetView zoomScale="70" zoomScaleNormal="70" workbookViewId="0">
      <pane ySplit="1" topLeftCell="A20" activePane="bottomLeft" state="frozen"/>
      <selection pane="bottomLeft" activeCell="A1833" sqref="A1833:XFD1833"/>
    </sheetView>
  </sheetViews>
  <sheetFormatPr defaultColWidth="9.140625" defaultRowHeight="12"/>
  <cols>
    <col min="1" max="1" width="7.28515625" style="127" bestFit="1" customWidth="1"/>
    <col min="2" max="2" width="7.42578125" style="126" bestFit="1" customWidth="1"/>
    <col min="3" max="3" width="66" style="126" bestFit="1" customWidth="1"/>
    <col min="4" max="4" width="76.5703125" style="126" bestFit="1" customWidth="1"/>
    <col min="5" max="5" width="6.28515625" style="126" bestFit="1" customWidth="1"/>
    <col min="6" max="6" width="5.85546875" style="126" bestFit="1" customWidth="1"/>
    <col min="7" max="7" width="6.42578125" style="126" bestFit="1" customWidth="1"/>
    <col min="8" max="8" width="5.28515625" style="126" bestFit="1" customWidth="1"/>
    <col min="9" max="9" width="6.85546875" style="126" bestFit="1" customWidth="1"/>
    <col min="10" max="10" width="6.140625" style="126" bestFit="1" customWidth="1"/>
    <col min="11" max="11" width="6.42578125" style="126" bestFit="1" customWidth="1"/>
    <col min="12" max="12" width="37.140625" style="126" bestFit="1" customWidth="1"/>
    <col min="13" max="13" width="8.28515625" style="126" bestFit="1" customWidth="1"/>
    <col min="14" max="14" width="6.7109375" style="126" bestFit="1" customWidth="1"/>
    <col min="15" max="15" width="46.42578125" style="126" bestFit="1" customWidth="1"/>
    <col min="16" max="16" width="8.28515625" style="126" bestFit="1" customWidth="1"/>
    <col min="17" max="17" width="6.7109375" style="126" bestFit="1" customWidth="1"/>
    <col min="18" max="18" width="38.7109375" style="126" bestFit="1" customWidth="1"/>
    <col min="19" max="19" width="7.42578125" style="126" bestFit="1" customWidth="1"/>
    <col min="20" max="20" width="6.7109375" style="126" bestFit="1" customWidth="1"/>
    <col min="21" max="21" width="38.7109375" style="126" bestFit="1" customWidth="1"/>
    <col min="22" max="22" width="8.28515625" style="126" bestFit="1" customWidth="1"/>
    <col min="23" max="23" width="6.42578125" style="126" bestFit="1" customWidth="1"/>
    <col min="24" max="24" width="9.140625" style="126" bestFit="1" customWidth="1"/>
    <col min="25" max="26" width="6.42578125" style="126" bestFit="1" customWidth="1"/>
    <col min="27" max="27" width="8.5703125" style="126" bestFit="1" customWidth="1"/>
    <col min="28" max="28" width="6.7109375" style="126" bestFit="1" customWidth="1"/>
    <col min="29" max="29" width="6" style="126" bestFit="1" customWidth="1"/>
    <col min="30" max="30" width="7.85546875" style="126" bestFit="1" customWidth="1"/>
    <col min="31" max="31" width="6.140625" style="126" bestFit="1" customWidth="1"/>
    <col min="32" max="33" width="6" style="126" bestFit="1" customWidth="1"/>
    <col min="34" max="34" width="6.140625" style="126" bestFit="1" customWidth="1"/>
    <col min="35" max="36" width="6" style="126" bestFit="1" customWidth="1"/>
    <col min="37" max="16384" width="9.140625" style="126"/>
  </cols>
  <sheetData>
    <row r="1" spans="1:36" ht="14.85" customHeight="1">
      <c r="A1" s="129" t="s">
        <v>249</v>
      </c>
      <c r="B1" s="125" t="s">
        <v>250</v>
      </c>
      <c r="C1" s="125" t="s">
        <v>251</v>
      </c>
      <c r="D1" s="125" t="s">
        <v>252</v>
      </c>
      <c r="E1" s="125" t="s">
        <v>253</v>
      </c>
      <c r="F1" s="125" t="s">
        <v>254</v>
      </c>
      <c r="G1" s="125" t="s">
        <v>255</v>
      </c>
      <c r="H1" s="125" t="s">
        <v>256</v>
      </c>
      <c r="I1" s="125" t="s">
        <v>257</v>
      </c>
      <c r="J1" s="125" t="s">
        <v>258</v>
      </c>
      <c r="K1" s="125" t="s">
        <v>259</v>
      </c>
      <c r="L1" s="125" t="s">
        <v>260</v>
      </c>
      <c r="M1" s="125" t="s">
        <v>261</v>
      </c>
      <c r="N1" s="125" t="s">
        <v>262</v>
      </c>
      <c r="O1" s="125" t="s">
        <v>263</v>
      </c>
      <c r="P1" s="125" t="s">
        <v>264</v>
      </c>
      <c r="Q1" s="125" t="s">
        <v>265</v>
      </c>
      <c r="R1" s="125" t="s">
        <v>266</v>
      </c>
      <c r="S1" s="125" t="s">
        <v>267</v>
      </c>
      <c r="T1" s="125" t="s">
        <v>268</v>
      </c>
      <c r="U1" s="125" t="s">
        <v>269</v>
      </c>
      <c r="V1" s="125" t="s">
        <v>270</v>
      </c>
      <c r="W1" s="125" t="s">
        <v>271</v>
      </c>
      <c r="X1" s="125" t="s">
        <v>272</v>
      </c>
      <c r="Y1" s="125" t="s">
        <v>273</v>
      </c>
      <c r="Z1" s="125" t="s">
        <v>274</v>
      </c>
      <c r="AA1" s="125" t="s">
        <v>275</v>
      </c>
      <c r="AB1" s="125" t="s">
        <v>276</v>
      </c>
      <c r="AC1" s="125" t="s">
        <v>277</v>
      </c>
      <c r="AD1" s="125" t="s">
        <v>278</v>
      </c>
      <c r="AE1" s="125" t="s">
        <v>279</v>
      </c>
      <c r="AF1" s="125" t="s">
        <v>280</v>
      </c>
      <c r="AG1" s="125" t="s">
        <v>281</v>
      </c>
      <c r="AH1" s="125" t="s">
        <v>282</v>
      </c>
      <c r="AI1" s="125" t="s">
        <v>283</v>
      </c>
      <c r="AJ1" s="125" t="s">
        <v>284</v>
      </c>
    </row>
    <row r="2" spans="1:36" ht="14.85" customHeight="1">
      <c r="A2" s="130">
        <v>4000024</v>
      </c>
      <c r="B2" s="126" t="s">
        <v>285</v>
      </c>
      <c r="C2" s="126" t="s">
        <v>286</v>
      </c>
      <c r="D2" s="126" t="s">
        <v>287</v>
      </c>
      <c r="E2" s="126" t="s">
        <v>288</v>
      </c>
      <c r="F2" s="126" t="s">
        <v>289</v>
      </c>
      <c r="I2" s="126" t="s">
        <v>126</v>
      </c>
      <c r="M2" s="130">
        <v>0</v>
      </c>
      <c r="N2" s="126" t="s">
        <v>290</v>
      </c>
      <c r="P2" s="130">
        <v>0</v>
      </c>
      <c r="Q2" s="126" t="s">
        <v>290</v>
      </c>
      <c r="S2" s="130">
        <v>0</v>
      </c>
      <c r="T2" s="126" t="s">
        <v>290</v>
      </c>
      <c r="V2" s="127"/>
      <c r="Z2" s="127" t="s">
        <v>291</v>
      </c>
      <c r="AA2" s="128"/>
      <c r="AB2" s="128">
        <v>24</v>
      </c>
      <c r="AD2" s="126" t="s">
        <v>292</v>
      </c>
      <c r="AG2" s="127"/>
      <c r="AI2" s="127"/>
    </row>
    <row r="3" spans="1:36" ht="14.85" customHeight="1">
      <c r="A3" s="130">
        <v>4000009</v>
      </c>
      <c r="B3" s="126" t="s">
        <v>293</v>
      </c>
      <c r="C3" s="126" t="s">
        <v>294</v>
      </c>
      <c r="D3" s="126" t="s">
        <v>295</v>
      </c>
      <c r="E3" s="126" t="s">
        <v>288</v>
      </c>
      <c r="F3" s="126" t="s">
        <v>289</v>
      </c>
      <c r="I3" s="126" t="s">
        <v>126</v>
      </c>
      <c r="M3" s="130">
        <v>0</v>
      </c>
      <c r="N3" s="126" t="s">
        <v>290</v>
      </c>
      <c r="P3" s="130">
        <v>0</v>
      </c>
      <c r="Q3" s="126" t="s">
        <v>290</v>
      </c>
      <c r="S3" s="130">
        <v>0</v>
      </c>
      <c r="T3" s="126" t="s">
        <v>290</v>
      </c>
      <c r="V3" s="127"/>
      <c r="Z3" s="127" t="s">
        <v>296</v>
      </c>
      <c r="AA3" s="128"/>
      <c r="AB3" s="128">
        <v>12</v>
      </c>
      <c r="AD3" s="126" t="s">
        <v>292</v>
      </c>
      <c r="AG3" s="127"/>
      <c r="AI3" s="127"/>
    </row>
    <row r="4" spans="1:36" ht="14.85" customHeight="1">
      <c r="A4" s="130">
        <v>4000097</v>
      </c>
      <c r="B4" s="126" t="s">
        <v>297</v>
      </c>
      <c r="C4" s="126" t="s">
        <v>298</v>
      </c>
      <c r="D4" s="126" t="s">
        <v>299</v>
      </c>
      <c r="E4" s="126" t="s">
        <v>288</v>
      </c>
      <c r="F4" s="126" t="s">
        <v>300</v>
      </c>
      <c r="I4" s="126" t="s">
        <v>126</v>
      </c>
      <c r="M4" s="130">
        <v>6232.8</v>
      </c>
      <c r="N4" s="126" t="s">
        <v>290</v>
      </c>
      <c r="O4" s="126" t="s">
        <v>301</v>
      </c>
      <c r="P4" s="130">
        <v>0</v>
      </c>
      <c r="Q4" s="126" t="s">
        <v>290</v>
      </c>
      <c r="S4" s="130">
        <v>0</v>
      </c>
      <c r="T4" s="126" t="s">
        <v>290</v>
      </c>
      <c r="V4" s="127"/>
      <c r="Z4" s="127"/>
      <c r="AA4" s="128"/>
      <c r="AB4" s="128">
        <v>12</v>
      </c>
      <c r="AD4" s="126" t="s">
        <v>292</v>
      </c>
      <c r="AG4" s="127"/>
      <c r="AI4" s="127"/>
    </row>
    <row r="5" spans="1:36" ht="14.85" customHeight="1">
      <c r="A5" s="130">
        <v>4000106</v>
      </c>
      <c r="B5" s="126" t="s">
        <v>302</v>
      </c>
      <c r="C5" s="126" t="s">
        <v>303</v>
      </c>
      <c r="D5" s="126" t="s">
        <v>304</v>
      </c>
      <c r="E5" s="126" t="s">
        <v>288</v>
      </c>
      <c r="F5" s="126" t="s">
        <v>300</v>
      </c>
      <c r="I5" s="126" t="s">
        <v>126</v>
      </c>
      <c r="M5" s="130">
        <v>2727.2</v>
      </c>
      <c r="N5" s="126" t="s">
        <v>290</v>
      </c>
      <c r="O5" s="126" t="s">
        <v>301</v>
      </c>
      <c r="P5" s="130">
        <v>0</v>
      </c>
      <c r="Q5" s="126" t="s">
        <v>290</v>
      </c>
      <c r="S5" s="130">
        <v>0</v>
      </c>
      <c r="T5" s="126" t="s">
        <v>290</v>
      </c>
      <c r="V5" s="127"/>
      <c r="Z5" s="127"/>
      <c r="AA5" s="128"/>
      <c r="AB5" s="128">
        <v>12</v>
      </c>
      <c r="AD5" s="126" t="s">
        <v>292</v>
      </c>
      <c r="AG5" s="127"/>
      <c r="AI5" s="127"/>
    </row>
    <row r="6" spans="1:36" ht="14.85" customHeight="1">
      <c r="A6" s="130">
        <v>4000050</v>
      </c>
      <c r="B6" s="126" t="s">
        <v>305</v>
      </c>
      <c r="C6" s="126" t="s">
        <v>306</v>
      </c>
      <c r="D6" s="126" t="s">
        <v>307</v>
      </c>
      <c r="E6" s="126" t="s">
        <v>288</v>
      </c>
      <c r="F6" s="126" t="s">
        <v>289</v>
      </c>
      <c r="I6" s="126" t="s">
        <v>308</v>
      </c>
      <c r="M6" s="130">
        <v>0</v>
      </c>
      <c r="P6" s="130">
        <v>0</v>
      </c>
      <c r="S6" s="130">
        <v>0</v>
      </c>
      <c r="V6" s="127"/>
      <c r="Z6" s="127" t="s">
        <v>309</v>
      </c>
      <c r="AA6" s="128"/>
      <c r="AB6" s="128">
        <v>36</v>
      </c>
      <c r="AD6" s="126" t="s">
        <v>292</v>
      </c>
      <c r="AG6" s="127"/>
      <c r="AI6" s="127"/>
    </row>
    <row r="7" spans="1:36" ht="14.85" customHeight="1">
      <c r="A7" s="130">
        <v>4000046</v>
      </c>
      <c r="B7" s="126" t="s">
        <v>310</v>
      </c>
      <c r="C7" s="126" t="s">
        <v>311</v>
      </c>
      <c r="D7" s="126" t="s">
        <v>307</v>
      </c>
      <c r="E7" s="126" t="s">
        <v>288</v>
      </c>
      <c r="F7" s="126" t="s">
        <v>289</v>
      </c>
      <c r="I7" s="126" t="s">
        <v>308</v>
      </c>
      <c r="M7" s="130">
        <v>0</v>
      </c>
      <c r="P7" s="130">
        <v>0</v>
      </c>
      <c r="S7" s="130">
        <v>0</v>
      </c>
      <c r="V7" s="127"/>
      <c r="Z7" s="127" t="s">
        <v>312</v>
      </c>
      <c r="AA7" s="128"/>
      <c r="AB7" s="128">
        <v>36</v>
      </c>
      <c r="AD7" s="126" t="s">
        <v>292</v>
      </c>
      <c r="AG7" s="127"/>
      <c r="AI7" s="127"/>
    </row>
    <row r="8" spans="1:36" ht="14.85" customHeight="1">
      <c r="A8" s="130">
        <v>4000022</v>
      </c>
      <c r="B8" s="126" t="s">
        <v>313</v>
      </c>
      <c r="C8" s="126" t="s">
        <v>314</v>
      </c>
      <c r="D8" s="126" t="s">
        <v>315</v>
      </c>
      <c r="E8" s="126" t="s">
        <v>288</v>
      </c>
      <c r="F8" s="126" t="s">
        <v>289</v>
      </c>
      <c r="I8" s="126" t="s">
        <v>126</v>
      </c>
      <c r="M8" s="130">
        <v>0</v>
      </c>
      <c r="N8" s="126" t="s">
        <v>290</v>
      </c>
      <c r="P8" s="130">
        <v>0</v>
      </c>
      <c r="Q8" s="126" t="s">
        <v>290</v>
      </c>
      <c r="S8" s="130">
        <v>0</v>
      </c>
      <c r="T8" s="126" t="s">
        <v>290</v>
      </c>
      <c r="V8" s="127"/>
      <c r="Z8" s="127" t="s">
        <v>296</v>
      </c>
      <c r="AA8" s="128"/>
      <c r="AB8" s="128">
        <v>12</v>
      </c>
      <c r="AD8" s="126" t="s">
        <v>292</v>
      </c>
      <c r="AG8" s="127"/>
      <c r="AI8" s="127"/>
    </row>
    <row r="9" spans="1:36" ht="14.85" customHeight="1">
      <c r="A9" s="130">
        <v>4000020</v>
      </c>
      <c r="B9" s="126" t="s">
        <v>316</v>
      </c>
      <c r="C9" s="126" t="s">
        <v>317</v>
      </c>
      <c r="D9" s="126" t="s">
        <v>295</v>
      </c>
      <c r="E9" s="126" t="s">
        <v>288</v>
      </c>
      <c r="F9" s="126" t="s">
        <v>289</v>
      </c>
      <c r="I9" s="126" t="s">
        <v>126</v>
      </c>
      <c r="M9" s="130">
        <v>0</v>
      </c>
      <c r="N9" s="126" t="s">
        <v>290</v>
      </c>
      <c r="P9" s="130">
        <v>0</v>
      </c>
      <c r="Q9" s="126" t="s">
        <v>290</v>
      </c>
      <c r="S9" s="130">
        <v>0</v>
      </c>
      <c r="T9" s="126" t="s">
        <v>290</v>
      </c>
      <c r="V9" s="127"/>
      <c r="Z9" s="127" t="s">
        <v>291</v>
      </c>
      <c r="AA9" s="128"/>
      <c r="AB9" s="128">
        <v>12</v>
      </c>
      <c r="AD9" s="126" t="s">
        <v>292</v>
      </c>
      <c r="AG9" s="127"/>
      <c r="AI9" s="127"/>
    </row>
    <row r="10" spans="1:36" ht="14.85" customHeight="1">
      <c r="A10" s="130">
        <v>4000007</v>
      </c>
      <c r="B10" s="126" t="s">
        <v>318</v>
      </c>
      <c r="C10" s="126" t="s">
        <v>319</v>
      </c>
      <c r="D10" s="126" t="s">
        <v>320</v>
      </c>
      <c r="E10" s="126" t="s">
        <v>288</v>
      </c>
      <c r="F10" s="126" t="s">
        <v>289</v>
      </c>
      <c r="I10" s="126" t="s">
        <v>126</v>
      </c>
      <c r="M10" s="130">
        <v>3895.36</v>
      </c>
      <c r="O10" s="126" t="s">
        <v>321</v>
      </c>
      <c r="P10" s="130">
        <v>0</v>
      </c>
      <c r="Q10" s="126" t="s">
        <v>290</v>
      </c>
      <c r="S10" s="130">
        <v>0</v>
      </c>
      <c r="T10" s="126" t="s">
        <v>290</v>
      </c>
      <c r="V10" s="127"/>
      <c r="Z10" s="127" t="s">
        <v>296</v>
      </c>
      <c r="AA10" s="128"/>
      <c r="AB10" s="128">
        <v>12</v>
      </c>
      <c r="AD10" s="126" t="s">
        <v>292</v>
      </c>
      <c r="AG10" s="127"/>
      <c r="AI10" s="127"/>
    </row>
    <row r="11" spans="1:36" ht="14.85" customHeight="1">
      <c r="A11" s="130">
        <v>4000005</v>
      </c>
      <c r="B11" s="126" t="s">
        <v>322</v>
      </c>
      <c r="C11" s="126" t="s">
        <v>323</v>
      </c>
      <c r="D11" s="126" t="s">
        <v>295</v>
      </c>
      <c r="E11" s="126" t="s">
        <v>288</v>
      </c>
      <c r="F11" s="126" t="s">
        <v>289</v>
      </c>
      <c r="I11" s="126" t="s">
        <v>126</v>
      </c>
      <c r="M11" s="130">
        <v>0</v>
      </c>
      <c r="N11" s="126" t="s">
        <v>290</v>
      </c>
      <c r="P11" s="130">
        <v>0</v>
      </c>
      <c r="Q11" s="126" t="s">
        <v>290</v>
      </c>
      <c r="S11" s="130">
        <v>0</v>
      </c>
      <c r="T11" s="126" t="s">
        <v>290</v>
      </c>
      <c r="V11" s="127"/>
      <c r="Z11" s="127" t="s">
        <v>291</v>
      </c>
      <c r="AA11" s="128"/>
      <c r="AB11" s="128">
        <v>12</v>
      </c>
      <c r="AD11" s="126" t="s">
        <v>292</v>
      </c>
      <c r="AG11" s="127"/>
      <c r="AI11" s="127"/>
    </row>
    <row r="12" spans="1:36" ht="14.85" customHeight="1">
      <c r="A12" s="130">
        <v>4000128</v>
      </c>
      <c r="B12" s="126" t="s">
        <v>324</v>
      </c>
      <c r="C12" s="126" t="s">
        <v>325</v>
      </c>
      <c r="D12" s="126" t="s">
        <v>326</v>
      </c>
      <c r="E12" s="126" t="s">
        <v>288</v>
      </c>
      <c r="F12" s="126" t="s">
        <v>300</v>
      </c>
      <c r="I12" s="126" t="s">
        <v>126</v>
      </c>
      <c r="M12" s="130">
        <v>0</v>
      </c>
      <c r="N12" s="126" t="s">
        <v>290</v>
      </c>
      <c r="P12" s="130">
        <v>0</v>
      </c>
      <c r="Q12" s="126" t="s">
        <v>290</v>
      </c>
      <c r="S12" s="130">
        <v>0</v>
      </c>
      <c r="T12" s="126" t="s">
        <v>290</v>
      </c>
      <c r="V12" s="127"/>
      <c r="Z12" s="127" t="s">
        <v>291</v>
      </c>
      <c r="AA12" s="128"/>
      <c r="AB12" s="128">
        <v>12</v>
      </c>
      <c r="AD12" s="126" t="s">
        <v>292</v>
      </c>
      <c r="AG12" s="127"/>
      <c r="AI12" s="127"/>
    </row>
    <row r="13" spans="1:36" ht="14.85" customHeight="1">
      <c r="A13" s="130">
        <v>4000096</v>
      </c>
      <c r="B13" s="126" t="s">
        <v>327</v>
      </c>
      <c r="C13" s="126" t="s">
        <v>328</v>
      </c>
      <c r="D13" s="126" t="s">
        <v>329</v>
      </c>
      <c r="E13" s="126" t="s">
        <v>288</v>
      </c>
      <c r="F13" s="126" t="s">
        <v>300</v>
      </c>
      <c r="I13" s="126" t="s">
        <v>126</v>
      </c>
      <c r="M13" s="130">
        <v>3505.6</v>
      </c>
      <c r="N13" s="126" t="s">
        <v>290</v>
      </c>
      <c r="O13" s="126" t="s">
        <v>301</v>
      </c>
      <c r="P13" s="130">
        <v>0</v>
      </c>
      <c r="Q13" s="126" t="s">
        <v>290</v>
      </c>
      <c r="S13" s="130">
        <v>0</v>
      </c>
      <c r="T13" s="126" t="s">
        <v>290</v>
      </c>
      <c r="V13" s="127"/>
      <c r="Z13" s="127"/>
      <c r="AA13" s="128"/>
      <c r="AB13" s="128">
        <v>12</v>
      </c>
      <c r="AD13" s="126" t="s">
        <v>292</v>
      </c>
      <c r="AG13" s="127"/>
      <c r="AI13" s="127"/>
    </row>
    <row r="14" spans="1:36" ht="14.85" customHeight="1">
      <c r="A14" s="130">
        <v>4000084</v>
      </c>
      <c r="B14" s="126" t="s">
        <v>330</v>
      </c>
      <c r="C14" s="126" t="s">
        <v>331</v>
      </c>
      <c r="D14" s="126" t="s">
        <v>332</v>
      </c>
      <c r="E14" s="126" t="s">
        <v>288</v>
      </c>
      <c r="F14" s="126" t="s">
        <v>300</v>
      </c>
      <c r="I14" s="126" t="s">
        <v>126</v>
      </c>
      <c r="M14" s="130">
        <v>974.4</v>
      </c>
      <c r="N14" s="126" t="s">
        <v>290</v>
      </c>
      <c r="O14" s="126" t="s">
        <v>333</v>
      </c>
      <c r="P14" s="130">
        <v>0</v>
      </c>
      <c r="Q14" s="126" t="s">
        <v>290</v>
      </c>
      <c r="S14" s="130">
        <v>0</v>
      </c>
      <c r="T14" s="126" t="s">
        <v>290</v>
      </c>
      <c r="V14" s="127"/>
      <c r="Z14" s="127"/>
      <c r="AA14" s="128"/>
      <c r="AB14" s="128">
        <v>12</v>
      </c>
      <c r="AD14" s="126" t="s">
        <v>292</v>
      </c>
      <c r="AG14" s="127"/>
      <c r="AI14" s="127"/>
    </row>
    <row r="15" spans="1:36" ht="14.85" customHeight="1">
      <c r="A15" s="130">
        <v>4000142</v>
      </c>
      <c r="B15" s="126" t="s">
        <v>334</v>
      </c>
      <c r="C15" s="126" t="s">
        <v>335</v>
      </c>
      <c r="D15" s="126" t="s">
        <v>336</v>
      </c>
      <c r="E15" s="126" t="s">
        <v>288</v>
      </c>
      <c r="F15" s="126" t="s">
        <v>289</v>
      </c>
      <c r="I15" s="126" t="s">
        <v>126</v>
      </c>
      <c r="M15" s="130">
        <v>0</v>
      </c>
      <c r="N15" s="126" t="s">
        <v>290</v>
      </c>
      <c r="P15" s="130">
        <v>0</v>
      </c>
      <c r="Q15" s="126" t="s">
        <v>290</v>
      </c>
      <c r="S15" s="130">
        <v>0</v>
      </c>
      <c r="T15" s="126" t="s">
        <v>290</v>
      </c>
      <c r="V15" s="127"/>
      <c r="Z15" s="127"/>
      <c r="AA15" s="128"/>
      <c r="AB15" s="128">
        <v>12</v>
      </c>
      <c r="AD15" s="126" t="s">
        <v>292</v>
      </c>
      <c r="AG15" s="127"/>
      <c r="AI15" s="127"/>
    </row>
    <row r="16" spans="1:36" ht="14.85" customHeight="1">
      <c r="A16" s="130">
        <v>4000071</v>
      </c>
      <c r="B16" s="126" t="s">
        <v>337</v>
      </c>
      <c r="C16" s="126" t="s">
        <v>338</v>
      </c>
      <c r="D16" s="126" t="s">
        <v>339</v>
      </c>
      <c r="E16" s="126" t="s">
        <v>288</v>
      </c>
      <c r="F16" s="126" t="s">
        <v>300</v>
      </c>
      <c r="I16" s="126" t="s">
        <v>126</v>
      </c>
      <c r="M16" s="130">
        <v>507.36</v>
      </c>
      <c r="N16" s="126" t="s">
        <v>290</v>
      </c>
      <c r="O16" s="126" t="s">
        <v>340</v>
      </c>
      <c r="P16" s="130">
        <v>0</v>
      </c>
      <c r="Q16" s="126" t="s">
        <v>290</v>
      </c>
      <c r="S16" s="130">
        <v>0</v>
      </c>
      <c r="T16" s="126" t="s">
        <v>290</v>
      </c>
      <c r="V16" s="127"/>
      <c r="Z16" s="127"/>
      <c r="AA16" s="128"/>
      <c r="AB16" s="128">
        <v>12</v>
      </c>
      <c r="AD16" s="126" t="s">
        <v>292</v>
      </c>
      <c r="AG16" s="127"/>
      <c r="AI16" s="127"/>
    </row>
    <row r="17" spans="1:35" ht="14.85" customHeight="1">
      <c r="A17" s="130">
        <v>4000049</v>
      </c>
      <c r="B17" s="126" t="s">
        <v>341</v>
      </c>
      <c r="C17" s="126" t="s">
        <v>306</v>
      </c>
      <c r="D17" s="126" t="s">
        <v>342</v>
      </c>
      <c r="E17" s="126" t="s">
        <v>288</v>
      </c>
      <c r="F17" s="126" t="s">
        <v>289</v>
      </c>
      <c r="I17" s="126" t="s">
        <v>308</v>
      </c>
      <c r="M17" s="130">
        <v>0</v>
      </c>
      <c r="P17" s="130">
        <v>0</v>
      </c>
      <c r="S17" s="130">
        <v>0</v>
      </c>
      <c r="V17" s="127"/>
      <c r="Z17" s="127" t="s">
        <v>309</v>
      </c>
      <c r="AA17" s="128"/>
      <c r="AB17" s="128">
        <v>12</v>
      </c>
      <c r="AD17" s="126" t="s">
        <v>292</v>
      </c>
      <c r="AG17" s="127"/>
      <c r="AI17" s="127"/>
    </row>
    <row r="18" spans="1:35" ht="14.85" customHeight="1">
      <c r="A18" s="130">
        <v>4000057</v>
      </c>
      <c r="B18" s="126" t="s">
        <v>343</v>
      </c>
      <c r="C18" s="126" t="s">
        <v>344</v>
      </c>
      <c r="D18" s="126" t="s">
        <v>345</v>
      </c>
      <c r="E18" s="126" t="s">
        <v>288</v>
      </c>
      <c r="F18" s="126" t="s">
        <v>300</v>
      </c>
      <c r="I18" s="126" t="s">
        <v>308</v>
      </c>
      <c r="M18" s="130">
        <v>974.4</v>
      </c>
      <c r="N18" s="126" t="s">
        <v>290</v>
      </c>
      <c r="O18" s="126" t="s">
        <v>346</v>
      </c>
      <c r="P18" s="130">
        <v>0</v>
      </c>
      <c r="Q18" s="126" t="s">
        <v>290</v>
      </c>
      <c r="S18" s="130">
        <v>0</v>
      </c>
      <c r="T18" s="126" t="s">
        <v>290</v>
      </c>
      <c r="V18" s="127"/>
      <c r="Z18" s="127"/>
      <c r="AA18" s="128"/>
      <c r="AB18" s="128">
        <v>12</v>
      </c>
      <c r="AD18" s="126" t="s">
        <v>292</v>
      </c>
      <c r="AG18" s="127"/>
      <c r="AI18" s="127"/>
    </row>
    <row r="19" spans="1:35" ht="14.85" customHeight="1">
      <c r="A19" s="130">
        <v>4000058</v>
      </c>
      <c r="B19" s="126" t="s">
        <v>347</v>
      </c>
      <c r="C19" s="126" t="s">
        <v>348</v>
      </c>
      <c r="D19" s="126" t="s">
        <v>345</v>
      </c>
      <c r="E19" s="126" t="s">
        <v>288</v>
      </c>
      <c r="F19" s="126" t="s">
        <v>300</v>
      </c>
      <c r="I19" s="126" t="s">
        <v>308</v>
      </c>
      <c r="M19" s="130">
        <v>1071.8399999999999</v>
      </c>
      <c r="N19" s="126" t="s">
        <v>290</v>
      </c>
      <c r="O19" s="126" t="s">
        <v>346</v>
      </c>
      <c r="P19" s="130">
        <v>0</v>
      </c>
      <c r="Q19" s="126" t="s">
        <v>290</v>
      </c>
      <c r="S19" s="130">
        <v>0</v>
      </c>
      <c r="T19" s="126" t="s">
        <v>290</v>
      </c>
      <c r="V19" s="127"/>
      <c r="Z19" s="127"/>
      <c r="AA19" s="128"/>
      <c r="AB19" s="128">
        <v>12</v>
      </c>
      <c r="AD19" s="126" t="s">
        <v>292</v>
      </c>
      <c r="AG19" s="127"/>
      <c r="AI19" s="127"/>
    </row>
    <row r="20" spans="1:35" ht="14.85" customHeight="1">
      <c r="A20" s="130">
        <v>4200135</v>
      </c>
      <c r="B20" s="126" t="s">
        <v>349</v>
      </c>
      <c r="C20" s="126" t="s">
        <v>350</v>
      </c>
      <c r="D20" s="126" t="s">
        <v>351</v>
      </c>
      <c r="E20" s="126" t="s">
        <v>288</v>
      </c>
      <c r="F20" s="126" t="s">
        <v>352</v>
      </c>
      <c r="I20" s="126" t="s">
        <v>126</v>
      </c>
      <c r="M20" s="130">
        <v>1947.68</v>
      </c>
      <c r="N20" s="126" t="s">
        <v>290</v>
      </c>
      <c r="O20" s="126" t="s">
        <v>353</v>
      </c>
      <c r="P20" s="130">
        <v>0</v>
      </c>
      <c r="S20" s="130">
        <v>0</v>
      </c>
      <c r="V20" s="127"/>
      <c r="Z20" s="127"/>
      <c r="AA20" s="128"/>
      <c r="AB20" s="128">
        <v>36</v>
      </c>
      <c r="AD20" s="126" t="s">
        <v>292</v>
      </c>
      <c r="AG20" s="127"/>
      <c r="AH20" s="126" t="s">
        <v>354</v>
      </c>
      <c r="AI20" s="127"/>
    </row>
    <row r="21" spans="1:35" ht="14.85" customHeight="1">
      <c r="A21" s="130">
        <v>4000072</v>
      </c>
      <c r="B21" s="126" t="s">
        <v>355</v>
      </c>
      <c r="C21" s="126" t="s">
        <v>356</v>
      </c>
      <c r="D21" s="126" t="s">
        <v>357</v>
      </c>
      <c r="E21" s="126" t="s">
        <v>288</v>
      </c>
      <c r="F21" s="126" t="s">
        <v>300</v>
      </c>
      <c r="I21" s="126" t="s">
        <v>126</v>
      </c>
      <c r="M21" s="130">
        <v>974.4</v>
      </c>
      <c r="N21" s="126" t="s">
        <v>290</v>
      </c>
      <c r="O21" s="126" t="s">
        <v>346</v>
      </c>
      <c r="P21" s="130">
        <v>0</v>
      </c>
      <c r="Q21" s="126" t="s">
        <v>290</v>
      </c>
      <c r="S21" s="130">
        <v>0</v>
      </c>
      <c r="T21" s="126" t="s">
        <v>290</v>
      </c>
      <c r="V21" s="127"/>
      <c r="Z21" s="127"/>
      <c r="AA21" s="128"/>
      <c r="AB21" s="128">
        <v>12</v>
      </c>
      <c r="AD21" s="126" t="s">
        <v>292</v>
      </c>
      <c r="AG21" s="127"/>
      <c r="AI21" s="127"/>
    </row>
    <row r="22" spans="1:35" ht="14.85" customHeight="1">
      <c r="A22" s="130">
        <v>4000014</v>
      </c>
      <c r="B22" s="126" t="s">
        <v>358</v>
      </c>
      <c r="C22" s="126" t="s">
        <v>359</v>
      </c>
      <c r="D22" s="126" t="s">
        <v>360</v>
      </c>
      <c r="E22" s="126" t="s">
        <v>288</v>
      </c>
      <c r="F22" s="126" t="s">
        <v>289</v>
      </c>
      <c r="I22" s="126" t="s">
        <v>126</v>
      </c>
      <c r="M22" s="130">
        <v>0</v>
      </c>
      <c r="P22" s="130">
        <v>0</v>
      </c>
      <c r="S22" s="130">
        <v>0</v>
      </c>
      <c r="V22" s="127"/>
      <c r="Z22" s="127" t="s">
        <v>291</v>
      </c>
      <c r="AA22" s="128"/>
      <c r="AB22" s="128"/>
      <c r="AD22" s="126" t="s">
        <v>292</v>
      </c>
      <c r="AG22" s="127"/>
      <c r="AI22" s="127"/>
    </row>
    <row r="23" spans="1:35" ht="14.85" customHeight="1">
      <c r="A23" s="130">
        <v>4000137</v>
      </c>
      <c r="B23" s="126" t="s">
        <v>361</v>
      </c>
      <c r="C23" s="126" t="s">
        <v>362</v>
      </c>
      <c r="D23" s="126" t="s">
        <v>363</v>
      </c>
      <c r="E23" s="126" t="s">
        <v>288</v>
      </c>
      <c r="F23" s="126" t="s">
        <v>364</v>
      </c>
      <c r="I23" s="126" t="s">
        <v>126</v>
      </c>
      <c r="M23" s="130">
        <v>243.04</v>
      </c>
      <c r="O23" s="126" t="s">
        <v>365</v>
      </c>
      <c r="P23" s="130">
        <v>0</v>
      </c>
      <c r="S23" s="130">
        <v>0</v>
      </c>
      <c r="V23" s="127"/>
      <c r="Z23" s="127"/>
      <c r="AA23" s="128"/>
      <c r="AB23" s="128">
        <v>24</v>
      </c>
      <c r="AC23" s="126" t="s">
        <v>366</v>
      </c>
      <c r="AD23" s="126" t="s">
        <v>292</v>
      </c>
      <c r="AG23" s="127"/>
      <c r="AI23" s="127"/>
    </row>
    <row r="24" spans="1:35" ht="14.85" customHeight="1">
      <c r="A24" s="130">
        <v>4000129</v>
      </c>
      <c r="B24" s="126" t="s">
        <v>367</v>
      </c>
      <c r="C24" s="126" t="s">
        <v>368</v>
      </c>
      <c r="D24" s="126" t="s">
        <v>369</v>
      </c>
      <c r="E24" s="126" t="s">
        <v>288</v>
      </c>
      <c r="F24" s="126" t="s">
        <v>300</v>
      </c>
      <c r="I24" s="126" t="s">
        <v>126</v>
      </c>
      <c r="M24" s="130">
        <v>0</v>
      </c>
      <c r="N24" s="126" t="s">
        <v>290</v>
      </c>
      <c r="P24" s="130">
        <v>0</v>
      </c>
      <c r="Q24" s="126" t="s">
        <v>290</v>
      </c>
      <c r="S24" s="130">
        <v>0</v>
      </c>
      <c r="T24" s="126" t="s">
        <v>290</v>
      </c>
      <c r="V24" s="127"/>
      <c r="Z24" s="127" t="s">
        <v>291</v>
      </c>
      <c r="AA24" s="128"/>
      <c r="AB24" s="128">
        <v>12</v>
      </c>
      <c r="AD24" s="126" t="s">
        <v>292</v>
      </c>
      <c r="AG24" s="127"/>
      <c r="AI24" s="127"/>
    </row>
    <row r="25" spans="1:35" ht="14.85" customHeight="1">
      <c r="A25" s="130">
        <v>4000104</v>
      </c>
      <c r="B25" s="126" t="s">
        <v>370</v>
      </c>
      <c r="C25" s="126" t="s">
        <v>371</v>
      </c>
      <c r="D25" s="126" t="s">
        <v>304</v>
      </c>
      <c r="E25" s="126" t="s">
        <v>288</v>
      </c>
      <c r="F25" s="126" t="s">
        <v>300</v>
      </c>
      <c r="I25" s="126" t="s">
        <v>126</v>
      </c>
      <c r="M25" s="130">
        <v>2824.64</v>
      </c>
      <c r="N25" s="126" t="s">
        <v>290</v>
      </c>
      <c r="O25" s="126" t="s">
        <v>301</v>
      </c>
      <c r="P25" s="130">
        <v>0</v>
      </c>
      <c r="Q25" s="126" t="s">
        <v>290</v>
      </c>
      <c r="S25" s="130">
        <v>0</v>
      </c>
      <c r="T25" s="126" t="s">
        <v>290</v>
      </c>
      <c r="V25" s="127"/>
      <c r="Z25" s="127"/>
      <c r="AA25" s="128"/>
      <c r="AB25" s="128">
        <v>12</v>
      </c>
      <c r="AD25" s="126" t="s">
        <v>292</v>
      </c>
      <c r="AG25" s="127"/>
      <c r="AI25" s="127"/>
    </row>
    <row r="26" spans="1:35" ht="14.85" customHeight="1">
      <c r="A26" s="130">
        <v>4000133</v>
      </c>
      <c r="B26" s="126" t="s">
        <v>372</v>
      </c>
      <c r="C26" s="126" t="s">
        <v>373</v>
      </c>
      <c r="D26" s="126" t="s">
        <v>374</v>
      </c>
      <c r="E26" s="126" t="s">
        <v>288</v>
      </c>
      <c r="F26" s="126" t="s">
        <v>364</v>
      </c>
      <c r="I26" s="126" t="s">
        <v>126</v>
      </c>
      <c r="M26" s="130">
        <v>487.2</v>
      </c>
      <c r="O26" s="126" t="s">
        <v>365</v>
      </c>
      <c r="P26" s="130">
        <v>0</v>
      </c>
      <c r="S26" s="130">
        <v>0</v>
      </c>
      <c r="V26" s="127"/>
      <c r="Z26" s="127"/>
      <c r="AA26" s="128"/>
      <c r="AB26" s="128">
        <v>60</v>
      </c>
      <c r="AC26" s="126" t="s">
        <v>366</v>
      </c>
      <c r="AD26" s="126" t="s">
        <v>292</v>
      </c>
      <c r="AG26" s="127"/>
      <c r="AI26" s="127"/>
    </row>
    <row r="27" spans="1:35" ht="14.85" customHeight="1">
      <c r="A27" s="130">
        <v>4200134</v>
      </c>
      <c r="B27" s="126" t="s">
        <v>375</v>
      </c>
      <c r="C27" s="126" t="s">
        <v>376</v>
      </c>
      <c r="D27" s="126" t="s">
        <v>351</v>
      </c>
      <c r="E27" s="126" t="s">
        <v>288</v>
      </c>
      <c r="F27" s="126" t="s">
        <v>352</v>
      </c>
      <c r="I27" s="126" t="s">
        <v>126</v>
      </c>
      <c r="M27" s="130">
        <v>1947.68</v>
      </c>
      <c r="N27" s="126" t="s">
        <v>290</v>
      </c>
      <c r="O27" s="126" t="s">
        <v>353</v>
      </c>
      <c r="P27" s="130">
        <v>0</v>
      </c>
      <c r="S27" s="130">
        <v>0</v>
      </c>
      <c r="V27" s="127"/>
      <c r="Z27" s="127"/>
      <c r="AA27" s="128"/>
      <c r="AB27" s="128">
        <v>6</v>
      </c>
      <c r="AD27" s="126" t="s">
        <v>292</v>
      </c>
      <c r="AG27" s="127"/>
      <c r="AH27" s="126" t="s">
        <v>354</v>
      </c>
      <c r="AI27" s="127"/>
    </row>
    <row r="28" spans="1:35" ht="14.85" customHeight="1">
      <c r="A28" s="130">
        <v>4000114</v>
      </c>
      <c r="B28" s="126" t="s">
        <v>377</v>
      </c>
      <c r="C28" s="126" t="s">
        <v>378</v>
      </c>
      <c r="D28" s="126" t="s">
        <v>379</v>
      </c>
      <c r="E28" s="126" t="s">
        <v>288</v>
      </c>
      <c r="F28" s="126" t="s">
        <v>300</v>
      </c>
      <c r="I28" s="126" t="s">
        <v>126</v>
      </c>
      <c r="M28" s="130">
        <v>3311.84</v>
      </c>
      <c r="N28" s="126" t="s">
        <v>290</v>
      </c>
      <c r="O28" s="126" t="s">
        <v>301</v>
      </c>
      <c r="P28" s="130">
        <v>0</v>
      </c>
      <c r="Q28" s="126" t="s">
        <v>290</v>
      </c>
      <c r="S28" s="130">
        <v>0</v>
      </c>
      <c r="T28" s="126" t="s">
        <v>290</v>
      </c>
      <c r="V28" s="127"/>
      <c r="Z28" s="127"/>
      <c r="AA28" s="128"/>
      <c r="AB28" s="128">
        <v>12</v>
      </c>
      <c r="AD28" s="126" t="s">
        <v>292</v>
      </c>
      <c r="AG28" s="127"/>
      <c r="AI28" s="127"/>
    </row>
    <row r="29" spans="1:35" ht="14.85" customHeight="1">
      <c r="A29" s="130">
        <v>4000040</v>
      </c>
      <c r="B29" s="126" t="s">
        <v>380</v>
      </c>
      <c r="C29" s="126" t="s">
        <v>381</v>
      </c>
      <c r="D29" s="126" t="s">
        <v>382</v>
      </c>
      <c r="E29" s="126" t="s">
        <v>288</v>
      </c>
      <c r="F29" s="126" t="s">
        <v>289</v>
      </c>
      <c r="I29" s="126" t="s">
        <v>126</v>
      </c>
      <c r="M29" s="130">
        <v>0</v>
      </c>
      <c r="N29" s="126" t="s">
        <v>290</v>
      </c>
      <c r="P29" s="130">
        <v>0</v>
      </c>
      <c r="Q29" s="126" t="s">
        <v>290</v>
      </c>
      <c r="S29" s="130">
        <v>0</v>
      </c>
      <c r="T29" s="126" t="s">
        <v>290</v>
      </c>
      <c r="V29" s="127"/>
      <c r="Z29" s="127" t="s">
        <v>291</v>
      </c>
      <c r="AA29" s="128"/>
      <c r="AB29" s="128">
        <v>24</v>
      </c>
      <c r="AD29" s="126" t="s">
        <v>292</v>
      </c>
      <c r="AG29" s="127"/>
      <c r="AI29" s="127"/>
    </row>
    <row r="30" spans="1:35" ht="14.85" customHeight="1">
      <c r="A30" s="130">
        <v>4000025</v>
      </c>
      <c r="B30" s="126" t="s">
        <v>383</v>
      </c>
      <c r="C30" s="126" t="s">
        <v>286</v>
      </c>
      <c r="D30" s="126" t="s">
        <v>382</v>
      </c>
      <c r="E30" s="126" t="s">
        <v>288</v>
      </c>
      <c r="F30" s="126" t="s">
        <v>289</v>
      </c>
      <c r="I30" s="126" t="s">
        <v>126</v>
      </c>
      <c r="M30" s="130">
        <v>0</v>
      </c>
      <c r="N30" s="126" t="s">
        <v>290</v>
      </c>
      <c r="P30" s="130">
        <v>0</v>
      </c>
      <c r="Q30" s="126" t="s">
        <v>290</v>
      </c>
      <c r="S30" s="130">
        <v>0</v>
      </c>
      <c r="T30" s="126" t="s">
        <v>290</v>
      </c>
      <c r="V30" s="127"/>
      <c r="Z30" s="127" t="s">
        <v>291</v>
      </c>
      <c r="AA30" s="128"/>
      <c r="AB30" s="128">
        <v>24</v>
      </c>
      <c r="AD30" s="126" t="s">
        <v>292</v>
      </c>
      <c r="AG30" s="127"/>
      <c r="AI30" s="127"/>
    </row>
    <row r="31" spans="1:35" ht="14.85" customHeight="1">
      <c r="A31" s="130">
        <v>4200105</v>
      </c>
      <c r="B31" s="126" t="s">
        <v>384</v>
      </c>
      <c r="C31" s="126" t="s">
        <v>385</v>
      </c>
      <c r="D31" s="126" t="s">
        <v>386</v>
      </c>
      <c r="E31" s="126" t="s">
        <v>288</v>
      </c>
      <c r="F31" s="126" t="s">
        <v>352</v>
      </c>
      <c r="I31" s="126" t="s">
        <v>126</v>
      </c>
      <c r="M31" s="130">
        <v>1655.36</v>
      </c>
      <c r="O31" s="126" t="s">
        <v>353</v>
      </c>
      <c r="P31" s="130">
        <v>0</v>
      </c>
      <c r="S31" s="130">
        <v>0</v>
      </c>
      <c r="V31" s="127"/>
      <c r="Z31" s="127"/>
      <c r="AA31" s="128"/>
      <c r="AB31" s="128">
        <v>4</v>
      </c>
      <c r="AD31" s="126" t="s">
        <v>292</v>
      </c>
      <c r="AG31" s="127"/>
      <c r="AH31" s="126" t="s">
        <v>387</v>
      </c>
      <c r="AI31" s="127"/>
    </row>
    <row r="32" spans="1:35" ht="14.85" customHeight="1">
      <c r="A32" s="130">
        <v>4000130</v>
      </c>
      <c r="B32" s="126" t="s">
        <v>388</v>
      </c>
      <c r="C32" s="126" t="s">
        <v>368</v>
      </c>
      <c r="D32" s="126" t="s">
        <v>389</v>
      </c>
      <c r="E32" s="126" t="s">
        <v>288</v>
      </c>
      <c r="F32" s="126" t="s">
        <v>300</v>
      </c>
      <c r="I32" s="126" t="s">
        <v>126</v>
      </c>
      <c r="M32" s="130">
        <v>0</v>
      </c>
      <c r="N32" s="126" t="s">
        <v>290</v>
      </c>
      <c r="P32" s="130">
        <v>0</v>
      </c>
      <c r="Q32" s="126" t="s">
        <v>290</v>
      </c>
      <c r="S32" s="130">
        <v>0</v>
      </c>
      <c r="T32" s="126" t="s">
        <v>290</v>
      </c>
      <c r="V32" s="127"/>
      <c r="Z32" s="127" t="s">
        <v>291</v>
      </c>
      <c r="AA32" s="128"/>
      <c r="AB32" s="128">
        <v>12</v>
      </c>
      <c r="AD32" s="126" t="s">
        <v>292</v>
      </c>
      <c r="AG32" s="127"/>
      <c r="AI32" s="127"/>
    </row>
    <row r="33" spans="1:35" ht="14.85" customHeight="1">
      <c r="A33" s="130">
        <v>4000126</v>
      </c>
      <c r="B33" s="126" t="s">
        <v>390</v>
      </c>
      <c r="C33" s="126" t="s">
        <v>391</v>
      </c>
      <c r="D33" s="126" t="s">
        <v>326</v>
      </c>
      <c r="E33" s="126" t="s">
        <v>288</v>
      </c>
      <c r="F33" s="126" t="s">
        <v>300</v>
      </c>
      <c r="I33" s="126" t="s">
        <v>126</v>
      </c>
      <c r="M33" s="130">
        <v>0</v>
      </c>
      <c r="N33" s="126" t="s">
        <v>290</v>
      </c>
      <c r="P33" s="130">
        <v>0</v>
      </c>
      <c r="Q33" s="126" t="s">
        <v>290</v>
      </c>
      <c r="S33" s="130">
        <v>0</v>
      </c>
      <c r="T33" s="126" t="s">
        <v>290</v>
      </c>
      <c r="V33" s="127"/>
      <c r="Z33" s="127" t="s">
        <v>291</v>
      </c>
      <c r="AA33" s="128"/>
      <c r="AB33" s="128">
        <v>12</v>
      </c>
      <c r="AD33" s="126" t="s">
        <v>292</v>
      </c>
      <c r="AG33" s="127"/>
      <c r="AI33" s="127"/>
    </row>
    <row r="34" spans="1:35" ht="14.85" customHeight="1">
      <c r="A34" s="130">
        <v>4200139</v>
      </c>
      <c r="B34" s="126" t="s">
        <v>392</v>
      </c>
      <c r="C34" s="126" t="s">
        <v>393</v>
      </c>
      <c r="D34" s="126" t="s">
        <v>394</v>
      </c>
      <c r="E34" s="126" t="s">
        <v>288</v>
      </c>
      <c r="F34" s="126" t="s">
        <v>352</v>
      </c>
      <c r="I34" s="126" t="s">
        <v>126</v>
      </c>
      <c r="M34" s="130">
        <v>340.48</v>
      </c>
      <c r="O34" s="126" t="s">
        <v>353</v>
      </c>
      <c r="P34" s="130">
        <v>0</v>
      </c>
      <c r="S34" s="130">
        <v>0</v>
      </c>
      <c r="V34" s="127"/>
      <c r="Z34" s="127"/>
      <c r="AA34" s="128"/>
      <c r="AB34" s="128">
        <v>4</v>
      </c>
      <c r="AD34" s="126" t="s">
        <v>292</v>
      </c>
      <c r="AG34" s="127"/>
      <c r="AH34" s="126" t="s">
        <v>395</v>
      </c>
      <c r="AI34" s="127"/>
    </row>
    <row r="35" spans="1:35" ht="14.85" customHeight="1">
      <c r="A35" s="130">
        <v>4000143</v>
      </c>
      <c r="B35" s="126" t="s">
        <v>396</v>
      </c>
      <c r="C35" s="126" t="s">
        <v>314</v>
      </c>
      <c r="D35" s="126" t="s">
        <v>397</v>
      </c>
      <c r="E35" s="126" t="s">
        <v>288</v>
      </c>
      <c r="F35" s="126" t="s">
        <v>289</v>
      </c>
      <c r="I35" s="126" t="s">
        <v>126</v>
      </c>
      <c r="M35" s="130">
        <v>0</v>
      </c>
      <c r="N35" s="126" t="s">
        <v>290</v>
      </c>
      <c r="P35" s="130">
        <v>0</v>
      </c>
      <c r="Q35" s="126" t="s">
        <v>290</v>
      </c>
      <c r="S35" s="130">
        <v>0</v>
      </c>
      <c r="T35" s="126" t="s">
        <v>290</v>
      </c>
      <c r="V35" s="127"/>
      <c r="Z35" s="127"/>
      <c r="AA35" s="128"/>
      <c r="AB35" s="128">
        <v>12</v>
      </c>
      <c r="AD35" s="126" t="s">
        <v>292</v>
      </c>
      <c r="AG35" s="127"/>
      <c r="AI35" s="127"/>
    </row>
    <row r="36" spans="1:35" ht="14.85" customHeight="1">
      <c r="A36" s="130">
        <v>4200109</v>
      </c>
      <c r="B36" s="126" t="s">
        <v>398</v>
      </c>
      <c r="C36" s="126" t="s">
        <v>399</v>
      </c>
      <c r="D36" s="126" t="s">
        <v>400</v>
      </c>
      <c r="E36" s="126" t="s">
        <v>288</v>
      </c>
      <c r="F36" s="126" t="s">
        <v>352</v>
      </c>
      <c r="I36" s="126" t="s">
        <v>126</v>
      </c>
      <c r="M36" s="130">
        <v>2045.12</v>
      </c>
      <c r="O36" s="126" t="s">
        <v>353</v>
      </c>
      <c r="P36" s="130">
        <v>0</v>
      </c>
      <c r="S36" s="130">
        <v>0</v>
      </c>
      <c r="V36" s="127"/>
      <c r="Z36" s="127"/>
      <c r="AA36" s="128"/>
      <c r="AB36" s="128">
        <v>4</v>
      </c>
      <c r="AD36" s="126" t="s">
        <v>292</v>
      </c>
      <c r="AG36" s="127"/>
      <c r="AH36" s="126" t="s">
        <v>401</v>
      </c>
      <c r="AI36" s="127"/>
    </row>
    <row r="37" spans="1:35" ht="14.85" customHeight="1">
      <c r="A37" s="130">
        <v>4200142</v>
      </c>
      <c r="B37" s="126" t="s">
        <v>402</v>
      </c>
      <c r="C37" s="126" t="s">
        <v>403</v>
      </c>
      <c r="D37" s="126" t="s">
        <v>404</v>
      </c>
      <c r="E37" s="126" t="s">
        <v>288</v>
      </c>
      <c r="F37" s="126" t="s">
        <v>352</v>
      </c>
      <c r="I37" s="126" t="s">
        <v>126</v>
      </c>
      <c r="M37" s="130">
        <v>535.36</v>
      </c>
      <c r="O37" s="126" t="s">
        <v>353</v>
      </c>
      <c r="P37" s="130">
        <v>0</v>
      </c>
      <c r="S37" s="130">
        <v>0</v>
      </c>
      <c r="V37" s="127"/>
      <c r="Z37" s="127"/>
      <c r="AA37" s="128"/>
      <c r="AB37" s="128">
        <v>4</v>
      </c>
      <c r="AD37" s="126" t="s">
        <v>292</v>
      </c>
      <c r="AG37" s="127"/>
      <c r="AH37" s="126" t="s">
        <v>405</v>
      </c>
      <c r="AI37" s="127"/>
    </row>
    <row r="38" spans="1:35" ht="14.85" customHeight="1">
      <c r="A38" s="130">
        <v>4200161</v>
      </c>
      <c r="B38" s="126" t="s">
        <v>406</v>
      </c>
      <c r="C38" s="126" t="s">
        <v>407</v>
      </c>
      <c r="D38" s="126" t="s">
        <v>394</v>
      </c>
      <c r="E38" s="126" t="s">
        <v>288</v>
      </c>
      <c r="F38" s="126" t="s">
        <v>352</v>
      </c>
      <c r="I38" s="126" t="s">
        <v>126</v>
      </c>
      <c r="M38" s="130">
        <v>340.48</v>
      </c>
      <c r="O38" s="126" t="s">
        <v>353</v>
      </c>
      <c r="P38" s="130">
        <v>0</v>
      </c>
      <c r="S38" s="130">
        <v>0</v>
      </c>
      <c r="V38" s="127"/>
      <c r="Z38" s="127"/>
      <c r="AA38" s="128"/>
      <c r="AB38" s="128">
        <v>36</v>
      </c>
      <c r="AD38" s="126" t="s">
        <v>292</v>
      </c>
      <c r="AG38" s="127"/>
      <c r="AH38" s="126" t="s">
        <v>395</v>
      </c>
      <c r="AI38" s="127"/>
    </row>
    <row r="39" spans="1:35" ht="14.85" customHeight="1">
      <c r="A39" s="130">
        <v>4200132</v>
      </c>
      <c r="B39" s="126" t="s">
        <v>408</v>
      </c>
      <c r="C39" s="126" t="s">
        <v>409</v>
      </c>
      <c r="D39" s="126" t="s">
        <v>400</v>
      </c>
      <c r="E39" s="126" t="s">
        <v>288</v>
      </c>
      <c r="F39" s="126" t="s">
        <v>352</v>
      </c>
      <c r="I39" s="126" t="s">
        <v>126</v>
      </c>
      <c r="M39" s="130">
        <v>1752.8</v>
      </c>
      <c r="O39" s="126" t="s">
        <v>353</v>
      </c>
      <c r="P39" s="130">
        <v>0</v>
      </c>
      <c r="S39" s="130">
        <v>0</v>
      </c>
      <c r="V39" s="127"/>
      <c r="Z39" s="127"/>
      <c r="AA39" s="128"/>
      <c r="AB39" s="128">
        <v>36</v>
      </c>
      <c r="AD39" s="126" t="s">
        <v>292</v>
      </c>
      <c r="AG39" s="127"/>
      <c r="AH39" s="126" t="s">
        <v>401</v>
      </c>
      <c r="AI39" s="127"/>
    </row>
    <row r="40" spans="1:35" ht="14.85" customHeight="1">
      <c r="A40" s="130">
        <v>4000144</v>
      </c>
      <c r="B40" s="126" t="s">
        <v>410</v>
      </c>
      <c r="C40" s="126" t="s">
        <v>411</v>
      </c>
      <c r="D40" s="126" t="s">
        <v>412</v>
      </c>
      <c r="E40" s="126" t="s">
        <v>288</v>
      </c>
      <c r="F40" s="126" t="s">
        <v>289</v>
      </c>
      <c r="I40" s="126" t="s">
        <v>126</v>
      </c>
      <c r="M40" s="130">
        <v>3895.36</v>
      </c>
      <c r="O40" s="126" t="s">
        <v>321</v>
      </c>
      <c r="P40" s="130">
        <v>0</v>
      </c>
      <c r="S40" s="130">
        <v>0</v>
      </c>
      <c r="V40" s="127"/>
      <c r="Z40" s="127"/>
      <c r="AA40" s="128"/>
      <c r="AB40" s="128">
        <v>12</v>
      </c>
      <c r="AD40" s="126" t="s">
        <v>292</v>
      </c>
      <c r="AG40" s="127"/>
      <c r="AI40" s="127"/>
    </row>
    <row r="41" spans="1:35" ht="14.85" customHeight="1">
      <c r="A41" s="130">
        <v>5013411</v>
      </c>
      <c r="B41" s="126" t="s">
        <v>413</v>
      </c>
      <c r="C41" s="126" t="s">
        <v>414</v>
      </c>
      <c r="D41" s="126" t="s">
        <v>415</v>
      </c>
      <c r="E41" s="126" t="s">
        <v>288</v>
      </c>
      <c r="F41" s="126" t="s">
        <v>416</v>
      </c>
      <c r="G41" s="126" t="s">
        <v>417</v>
      </c>
      <c r="H41" s="126" t="s">
        <v>126</v>
      </c>
      <c r="I41" s="126" t="s">
        <v>418</v>
      </c>
      <c r="J41" s="126" t="s">
        <v>419</v>
      </c>
      <c r="K41" s="126" t="s">
        <v>420</v>
      </c>
      <c r="L41" s="126" t="s">
        <v>421</v>
      </c>
      <c r="M41" s="130">
        <v>682.08</v>
      </c>
      <c r="O41" s="126" t="s">
        <v>422</v>
      </c>
      <c r="P41" s="130">
        <v>0</v>
      </c>
      <c r="S41" s="130">
        <v>0</v>
      </c>
      <c r="V41" s="130">
        <v>943.6</v>
      </c>
      <c r="X41" s="126" t="s">
        <v>423</v>
      </c>
      <c r="Z41" s="127"/>
      <c r="AA41" s="128">
        <v>1</v>
      </c>
      <c r="AB41" s="128">
        <v>12</v>
      </c>
      <c r="AD41" s="126" t="s">
        <v>424</v>
      </c>
      <c r="AG41" s="127"/>
      <c r="AI41" s="127"/>
    </row>
    <row r="42" spans="1:35" ht="14.85" customHeight="1">
      <c r="A42" s="130">
        <v>5013410</v>
      </c>
      <c r="B42" s="126" t="s">
        <v>413</v>
      </c>
      <c r="C42" s="126" t="s">
        <v>425</v>
      </c>
      <c r="D42" s="126" t="s">
        <v>426</v>
      </c>
      <c r="E42" s="126" t="s">
        <v>288</v>
      </c>
      <c r="F42" s="126" t="s">
        <v>416</v>
      </c>
      <c r="G42" s="126" t="s">
        <v>417</v>
      </c>
      <c r="H42" s="126" t="s">
        <v>126</v>
      </c>
      <c r="I42" s="126" t="s">
        <v>126</v>
      </c>
      <c r="J42" s="126" t="s">
        <v>419</v>
      </c>
      <c r="K42" s="126" t="s">
        <v>420</v>
      </c>
      <c r="L42" s="126" t="s">
        <v>421</v>
      </c>
      <c r="M42" s="130">
        <v>1460.48</v>
      </c>
      <c r="O42" s="126" t="s">
        <v>427</v>
      </c>
      <c r="P42" s="130">
        <v>0</v>
      </c>
      <c r="S42" s="130">
        <v>0</v>
      </c>
      <c r="V42" s="130">
        <v>1460.48</v>
      </c>
      <c r="X42" s="126" t="s">
        <v>428</v>
      </c>
      <c r="Z42" s="127"/>
      <c r="AA42" s="128">
        <v>1</v>
      </c>
      <c r="AB42" s="128">
        <v>12</v>
      </c>
      <c r="AD42" s="126" t="s">
        <v>424</v>
      </c>
      <c r="AG42" s="127"/>
      <c r="AI42" s="127"/>
    </row>
    <row r="43" spans="1:35" ht="14.85" customHeight="1">
      <c r="A43" s="130">
        <v>5013409</v>
      </c>
      <c r="B43" s="126" t="s">
        <v>413</v>
      </c>
      <c r="C43" s="126" t="s">
        <v>429</v>
      </c>
      <c r="D43" s="126" t="s">
        <v>430</v>
      </c>
      <c r="E43" s="126" t="s">
        <v>288</v>
      </c>
      <c r="F43" s="126" t="s">
        <v>416</v>
      </c>
      <c r="G43" s="126" t="s">
        <v>417</v>
      </c>
      <c r="H43" s="126" t="s">
        <v>126</v>
      </c>
      <c r="I43" s="126" t="s">
        <v>126</v>
      </c>
      <c r="J43" s="126" t="s">
        <v>419</v>
      </c>
      <c r="K43" s="126" t="s">
        <v>420</v>
      </c>
      <c r="L43" s="126" t="s">
        <v>421</v>
      </c>
      <c r="M43" s="130">
        <v>1460.48</v>
      </c>
      <c r="O43" s="126" t="s">
        <v>427</v>
      </c>
      <c r="P43" s="130">
        <v>0</v>
      </c>
      <c r="S43" s="130">
        <v>0</v>
      </c>
      <c r="V43" s="130">
        <v>1460.48</v>
      </c>
      <c r="X43" s="126" t="s">
        <v>428</v>
      </c>
      <c r="Z43" s="127"/>
      <c r="AA43" s="128">
        <v>1</v>
      </c>
      <c r="AB43" s="128">
        <v>12</v>
      </c>
      <c r="AD43" s="126" t="s">
        <v>424</v>
      </c>
      <c r="AG43" s="127"/>
      <c r="AI43" s="127"/>
    </row>
    <row r="44" spans="1:35" ht="14.85" customHeight="1">
      <c r="A44" s="130">
        <v>5013408</v>
      </c>
      <c r="B44" s="126" t="s">
        <v>413</v>
      </c>
      <c r="C44" s="126" t="s">
        <v>431</v>
      </c>
      <c r="D44" s="126" t="s">
        <v>426</v>
      </c>
      <c r="E44" s="126" t="s">
        <v>288</v>
      </c>
      <c r="F44" s="126" t="s">
        <v>416</v>
      </c>
      <c r="G44" s="126" t="s">
        <v>417</v>
      </c>
      <c r="H44" s="126" t="s">
        <v>126</v>
      </c>
      <c r="I44" s="126" t="s">
        <v>126</v>
      </c>
      <c r="J44" s="126" t="s">
        <v>419</v>
      </c>
      <c r="K44" s="126" t="s">
        <v>420</v>
      </c>
      <c r="L44" s="126" t="s">
        <v>421</v>
      </c>
      <c r="M44" s="130">
        <v>974.4</v>
      </c>
      <c r="O44" s="126" t="s">
        <v>427</v>
      </c>
      <c r="P44" s="130">
        <v>0</v>
      </c>
      <c r="S44" s="130">
        <v>0</v>
      </c>
      <c r="V44" s="130">
        <v>1656.17</v>
      </c>
      <c r="X44" s="126" t="s">
        <v>432</v>
      </c>
      <c r="Z44" s="127"/>
      <c r="AA44" s="128">
        <v>1</v>
      </c>
      <c r="AB44" s="128">
        <v>12</v>
      </c>
      <c r="AD44" s="126" t="s">
        <v>424</v>
      </c>
      <c r="AG44" s="127"/>
      <c r="AI44" s="127"/>
    </row>
    <row r="45" spans="1:35" ht="14.85" customHeight="1">
      <c r="A45" s="130">
        <v>5013407</v>
      </c>
      <c r="B45" s="126" t="s">
        <v>413</v>
      </c>
      <c r="C45" s="126" t="s">
        <v>433</v>
      </c>
      <c r="D45" s="126" t="s">
        <v>430</v>
      </c>
      <c r="E45" s="126" t="s">
        <v>288</v>
      </c>
      <c r="F45" s="126" t="s">
        <v>416</v>
      </c>
      <c r="G45" s="126" t="s">
        <v>417</v>
      </c>
      <c r="H45" s="126" t="s">
        <v>126</v>
      </c>
      <c r="I45" s="126" t="s">
        <v>126</v>
      </c>
      <c r="J45" s="126" t="s">
        <v>419</v>
      </c>
      <c r="K45" s="126" t="s">
        <v>420</v>
      </c>
      <c r="L45" s="126" t="s">
        <v>421</v>
      </c>
      <c r="M45" s="130">
        <v>974.4</v>
      </c>
      <c r="O45" s="126" t="s">
        <v>427</v>
      </c>
      <c r="P45" s="130">
        <v>0</v>
      </c>
      <c r="S45" s="130">
        <v>0</v>
      </c>
      <c r="V45" s="130">
        <v>1656.17</v>
      </c>
      <c r="X45" s="126" t="s">
        <v>432</v>
      </c>
      <c r="Z45" s="127"/>
      <c r="AA45" s="128">
        <v>1</v>
      </c>
      <c r="AB45" s="128">
        <v>12</v>
      </c>
      <c r="AD45" s="126" t="s">
        <v>424</v>
      </c>
      <c r="AG45" s="127"/>
      <c r="AI45" s="127"/>
    </row>
    <row r="46" spans="1:35" ht="14.85" customHeight="1">
      <c r="A46" s="130">
        <v>5013406</v>
      </c>
      <c r="B46" s="126" t="s">
        <v>413</v>
      </c>
      <c r="C46" s="126" t="s">
        <v>434</v>
      </c>
      <c r="D46" s="126" t="s">
        <v>435</v>
      </c>
      <c r="E46" s="126" t="s">
        <v>288</v>
      </c>
      <c r="F46" s="126" t="s">
        <v>416</v>
      </c>
      <c r="G46" s="126" t="s">
        <v>417</v>
      </c>
      <c r="H46" s="126" t="s">
        <v>126</v>
      </c>
      <c r="I46" s="126" t="s">
        <v>126</v>
      </c>
      <c r="J46" s="126" t="s">
        <v>419</v>
      </c>
      <c r="K46" s="126" t="s">
        <v>420</v>
      </c>
      <c r="L46" s="126" t="s">
        <v>421</v>
      </c>
      <c r="M46" s="130">
        <v>974.4</v>
      </c>
      <c r="O46" s="126" t="s">
        <v>427</v>
      </c>
      <c r="P46" s="130">
        <v>0</v>
      </c>
      <c r="S46" s="130">
        <v>0</v>
      </c>
      <c r="V46" s="130">
        <v>974.4</v>
      </c>
      <c r="X46" s="126" t="s">
        <v>432</v>
      </c>
      <c r="Z46" s="127"/>
      <c r="AA46" s="128">
        <v>1</v>
      </c>
      <c r="AB46" s="128">
        <v>12</v>
      </c>
      <c r="AD46" s="126" t="s">
        <v>424</v>
      </c>
      <c r="AG46" s="127"/>
      <c r="AI46" s="127"/>
    </row>
    <row r="47" spans="1:35" ht="14.85" customHeight="1">
      <c r="A47" s="130">
        <v>5013405</v>
      </c>
      <c r="B47" s="126" t="s">
        <v>413</v>
      </c>
      <c r="C47" s="126" t="s">
        <v>436</v>
      </c>
      <c r="D47" s="126" t="s">
        <v>426</v>
      </c>
      <c r="E47" s="126" t="s">
        <v>288</v>
      </c>
      <c r="F47" s="126" t="s">
        <v>416</v>
      </c>
      <c r="G47" s="126" t="s">
        <v>417</v>
      </c>
      <c r="H47" s="126" t="s">
        <v>126</v>
      </c>
      <c r="I47" s="126" t="s">
        <v>126</v>
      </c>
      <c r="J47" s="126" t="s">
        <v>419</v>
      </c>
      <c r="K47" s="126" t="s">
        <v>420</v>
      </c>
      <c r="L47" s="126" t="s">
        <v>421</v>
      </c>
      <c r="M47" s="130">
        <v>974.4</v>
      </c>
      <c r="O47" s="126" t="s">
        <v>427</v>
      </c>
      <c r="P47" s="130">
        <v>0</v>
      </c>
      <c r="S47" s="130">
        <v>0</v>
      </c>
      <c r="V47" s="130">
        <v>974.4</v>
      </c>
      <c r="X47" s="126" t="s">
        <v>432</v>
      </c>
      <c r="Z47" s="127"/>
      <c r="AA47" s="128">
        <v>1</v>
      </c>
      <c r="AB47" s="128">
        <v>12</v>
      </c>
      <c r="AD47" s="126" t="s">
        <v>424</v>
      </c>
      <c r="AG47" s="127"/>
      <c r="AI47" s="127"/>
    </row>
    <row r="48" spans="1:35" ht="14.85" customHeight="1">
      <c r="A48" s="130">
        <v>5013404</v>
      </c>
      <c r="B48" s="126" t="s">
        <v>413</v>
      </c>
      <c r="C48" s="126" t="s">
        <v>437</v>
      </c>
      <c r="D48" s="126" t="s">
        <v>430</v>
      </c>
      <c r="E48" s="126" t="s">
        <v>288</v>
      </c>
      <c r="F48" s="126" t="s">
        <v>416</v>
      </c>
      <c r="G48" s="126" t="s">
        <v>417</v>
      </c>
      <c r="H48" s="126" t="s">
        <v>126</v>
      </c>
      <c r="I48" s="126" t="s">
        <v>126</v>
      </c>
      <c r="J48" s="126" t="s">
        <v>419</v>
      </c>
      <c r="K48" s="126" t="s">
        <v>420</v>
      </c>
      <c r="L48" s="126" t="s">
        <v>421</v>
      </c>
      <c r="M48" s="130">
        <v>974.4</v>
      </c>
      <c r="O48" s="126" t="s">
        <v>427</v>
      </c>
      <c r="P48" s="130">
        <v>0</v>
      </c>
      <c r="S48" s="130">
        <v>0</v>
      </c>
      <c r="V48" s="130">
        <v>974.4</v>
      </c>
      <c r="X48" s="126" t="s">
        <v>432</v>
      </c>
      <c r="Z48" s="127"/>
      <c r="AA48" s="128">
        <v>1</v>
      </c>
      <c r="AB48" s="128">
        <v>12</v>
      </c>
      <c r="AD48" s="126" t="s">
        <v>424</v>
      </c>
      <c r="AG48" s="127"/>
      <c r="AI48" s="127"/>
    </row>
    <row r="49" spans="1:35" ht="14.85" customHeight="1">
      <c r="A49" s="130">
        <v>5013402</v>
      </c>
      <c r="B49" s="126" t="s">
        <v>413</v>
      </c>
      <c r="C49" s="126" t="s">
        <v>438</v>
      </c>
      <c r="D49" s="126" t="s">
        <v>439</v>
      </c>
      <c r="E49" s="126" t="s">
        <v>288</v>
      </c>
      <c r="F49" s="126" t="s">
        <v>440</v>
      </c>
      <c r="G49" s="126" t="s">
        <v>441</v>
      </c>
      <c r="H49" s="126" t="s">
        <v>126</v>
      </c>
      <c r="I49" s="126" t="s">
        <v>418</v>
      </c>
      <c r="J49" s="126" t="s">
        <v>442</v>
      </c>
      <c r="K49" s="126" t="s">
        <v>443</v>
      </c>
      <c r="L49" s="126" t="s">
        <v>444</v>
      </c>
      <c r="M49" s="130">
        <v>1411.2</v>
      </c>
      <c r="O49" s="126" t="s">
        <v>445</v>
      </c>
      <c r="P49" s="130">
        <v>0</v>
      </c>
      <c r="S49" s="130">
        <v>0</v>
      </c>
      <c r="V49" s="130">
        <v>1411.2</v>
      </c>
      <c r="X49" s="126" t="s">
        <v>446</v>
      </c>
      <c r="Z49" s="127"/>
      <c r="AA49" s="128">
        <v>15</v>
      </c>
      <c r="AB49" s="128">
        <v>1</v>
      </c>
      <c r="AD49" s="126" t="s">
        <v>424</v>
      </c>
      <c r="AG49" s="127"/>
      <c r="AI49" s="127"/>
    </row>
    <row r="50" spans="1:35" ht="14.85" customHeight="1">
      <c r="A50" s="130">
        <v>5013401</v>
      </c>
      <c r="B50" s="126" t="s">
        <v>413</v>
      </c>
      <c r="C50" s="126" t="s">
        <v>447</v>
      </c>
      <c r="D50" s="126" t="s">
        <v>448</v>
      </c>
      <c r="E50" s="126" t="s">
        <v>288</v>
      </c>
      <c r="F50" s="126" t="s">
        <v>440</v>
      </c>
      <c r="G50" s="126" t="s">
        <v>441</v>
      </c>
      <c r="H50" s="126" t="s">
        <v>126</v>
      </c>
      <c r="I50" s="126" t="s">
        <v>418</v>
      </c>
      <c r="J50" s="126" t="s">
        <v>442</v>
      </c>
      <c r="K50" s="126" t="s">
        <v>443</v>
      </c>
      <c r="L50" s="126" t="s">
        <v>444</v>
      </c>
      <c r="M50" s="130">
        <v>1461.6</v>
      </c>
      <c r="O50" s="126" t="s">
        <v>449</v>
      </c>
      <c r="P50" s="130">
        <v>0</v>
      </c>
      <c r="S50" s="130">
        <v>0</v>
      </c>
      <c r="V50" s="130">
        <v>1461.6</v>
      </c>
      <c r="X50" s="126" t="s">
        <v>450</v>
      </c>
      <c r="Z50" s="127"/>
      <c r="AA50" s="128">
        <v>10</v>
      </c>
      <c r="AB50" s="128">
        <v>1</v>
      </c>
      <c r="AD50" s="126" t="s">
        <v>424</v>
      </c>
      <c r="AG50" s="127"/>
      <c r="AI50" s="127"/>
    </row>
    <row r="51" spans="1:35" ht="14.85" customHeight="1">
      <c r="A51" s="130">
        <v>5013400</v>
      </c>
      <c r="B51" s="126" t="s">
        <v>413</v>
      </c>
      <c r="C51" s="126" t="s">
        <v>447</v>
      </c>
      <c r="D51" s="126" t="s">
        <v>451</v>
      </c>
      <c r="E51" s="126" t="s">
        <v>288</v>
      </c>
      <c r="F51" s="126" t="s">
        <v>440</v>
      </c>
      <c r="G51" s="126" t="s">
        <v>441</v>
      </c>
      <c r="H51" s="126" t="s">
        <v>126</v>
      </c>
      <c r="I51" s="126" t="s">
        <v>418</v>
      </c>
      <c r="J51" s="126" t="s">
        <v>442</v>
      </c>
      <c r="K51" s="126" t="s">
        <v>443</v>
      </c>
      <c r="L51" s="126" t="s">
        <v>444</v>
      </c>
      <c r="M51" s="130">
        <v>1461.6</v>
      </c>
      <c r="O51" s="126" t="s">
        <v>449</v>
      </c>
      <c r="P51" s="130">
        <v>0</v>
      </c>
      <c r="S51" s="130">
        <v>0</v>
      </c>
      <c r="V51" s="130">
        <v>1461.6</v>
      </c>
      <c r="X51" s="126" t="s">
        <v>450</v>
      </c>
      <c r="Z51" s="127"/>
      <c r="AA51" s="128">
        <v>10</v>
      </c>
      <c r="AB51" s="128">
        <v>1</v>
      </c>
      <c r="AD51" s="126" t="s">
        <v>424</v>
      </c>
      <c r="AG51" s="127"/>
      <c r="AI51" s="127"/>
    </row>
    <row r="52" spans="1:35" ht="14.85" customHeight="1">
      <c r="A52" s="130">
        <v>5013399</v>
      </c>
      <c r="B52" s="126" t="s">
        <v>413</v>
      </c>
      <c r="C52" s="126" t="s">
        <v>447</v>
      </c>
      <c r="D52" s="126" t="s">
        <v>452</v>
      </c>
      <c r="E52" s="126" t="s">
        <v>288</v>
      </c>
      <c r="F52" s="126" t="s">
        <v>440</v>
      </c>
      <c r="G52" s="126" t="s">
        <v>441</v>
      </c>
      <c r="H52" s="126" t="s">
        <v>126</v>
      </c>
      <c r="I52" s="126" t="s">
        <v>418</v>
      </c>
      <c r="J52" s="126" t="s">
        <v>442</v>
      </c>
      <c r="K52" s="126" t="s">
        <v>443</v>
      </c>
      <c r="L52" s="126" t="s">
        <v>444</v>
      </c>
      <c r="M52" s="130">
        <v>1461.6</v>
      </c>
      <c r="O52" s="126" t="s">
        <v>449</v>
      </c>
      <c r="P52" s="130">
        <v>0</v>
      </c>
      <c r="S52" s="130">
        <v>0</v>
      </c>
      <c r="V52" s="130">
        <v>1461.6</v>
      </c>
      <c r="X52" s="126" t="s">
        <v>450</v>
      </c>
      <c r="Z52" s="127"/>
      <c r="AA52" s="128">
        <v>10</v>
      </c>
      <c r="AB52" s="128">
        <v>1</v>
      </c>
      <c r="AD52" s="126" t="s">
        <v>424</v>
      </c>
      <c r="AG52" s="127"/>
      <c r="AI52" s="127"/>
    </row>
    <row r="53" spans="1:35" ht="14.85" customHeight="1">
      <c r="A53" s="130">
        <v>5013398</v>
      </c>
      <c r="B53" s="126" t="s">
        <v>413</v>
      </c>
      <c r="C53" s="126" t="s">
        <v>438</v>
      </c>
      <c r="D53" s="126" t="s">
        <v>453</v>
      </c>
      <c r="E53" s="126" t="s">
        <v>288</v>
      </c>
      <c r="F53" s="126" t="s">
        <v>440</v>
      </c>
      <c r="G53" s="126" t="s">
        <v>441</v>
      </c>
      <c r="H53" s="126" t="s">
        <v>126</v>
      </c>
      <c r="I53" s="126" t="s">
        <v>418</v>
      </c>
      <c r="J53" s="126" t="s">
        <v>442</v>
      </c>
      <c r="K53" s="126" t="s">
        <v>443</v>
      </c>
      <c r="L53" s="126" t="s">
        <v>444</v>
      </c>
      <c r="M53" s="130">
        <v>1024.8</v>
      </c>
      <c r="O53" s="126" t="s">
        <v>445</v>
      </c>
      <c r="P53" s="130">
        <v>0</v>
      </c>
      <c r="S53" s="130">
        <v>0</v>
      </c>
      <c r="V53" s="130">
        <v>1024.8</v>
      </c>
      <c r="X53" s="126" t="s">
        <v>454</v>
      </c>
      <c r="Z53" s="127"/>
      <c r="AA53" s="128">
        <v>30</v>
      </c>
      <c r="AB53" s="128">
        <v>1</v>
      </c>
      <c r="AD53" s="126" t="s">
        <v>424</v>
      </c>
      <c r="AG53" s="127"/>
      <c r="AI53" s="127"/>
    </row>
    <row r="54" spans="1:35" ht="14.85" customHeight="1">
      <c r="A54" s="130">
        <v>5013397</v>
      </c>
      <c r="B54" s="126" t="s">
        <v>413</v>
      </c>
      <c r="C54" s="126" t="s">
        <v>438</v>
      </c>
      <c r="D54" s="126" t="s">
        <v>455</v>
      </c>
      <c r="E54" s="126" t="s">
        <v>288</v>
      </c>
      <c r="F54" s="126" t="s">
        <v>440</v>
      </c>
      <c r="G54" s="126" t="s">
        <v>441</v>
      </c>
      <c r="H54" s="126" t="s">
        <v>126</v>
      </c>
      <c r="I54" s="126" t="s">
        <v>418</v>
      </c>
      <c r="J54" s="126" t="s">
        <v>442</v>
      </c>
      <c r="K54" s="126" t="s">
        <v>443</v>
      </c>
      <c r="L54" s="126" t="s">
        <v>444</v>
      </c>
      <c r="M54" s="130">
        <v>1024.8</v>
      </c>
      <c r="O54" s="126" t="s">
        <v>445</v>
      </c>
      <c r="P54" s="130">
        <v>0</v>
      </c>
      <c r="S54" s="130">
        <v>0</v>
      </c>
      <c r="V54" s="130">
        <v>1024.8</v>
      </c>
      <c r="X54" s="126" t="s">
        <v>454</v>
      </c>
      <c r="Z54" s="127"/>
      <c r="AA54" s="128">
        <v>30</v>
      </c>
      <c r="AB54" s="128">
        <v>1</v>
      </c>
      <c r="AD54" s="126" t="s">
        <v>424</v>
      </c>
      <c r="AG54" s="127"/>
      <c r="AI54" s="127"/>
    </row>
    <row r="55" spans="1:35" ht="14.85" customHeight="1">
      <c r="A55" s="130">
        <v>5013396</v>
      </c>
      <c r="B55" s="126" t="s">
        <v>413</v>
      </c>
      <c r="C55" s="126" t="s">
        <v>456</v>
      </c>
      <c r="D55" s="126" t="s">
        <v>457</v>
      </c>
      <c r="E55" s="126" t="s">
        <v>288</v>
      </c>
      <c r="F55" s="126" t="s">
        <v>440</v>
      </c>
      <c r="G55" s="126" t="s">
        <v>458</v>
      </c>
      <c r="H55" s="126" t="s">
        <v>126</v>
      </c>
      <c r="I55" s="126" t="s">
        <v>418</v>
      </c>
      <c r="J55" s="126" t="s">
        <v>442</v>
      </c>
      <c r="K55" s="126" t="s">
        <v>443</v>
      </c>
      <c r="L55" s="126" t="s">
        <v>444</v>
      </c>
      <c r="M55" s="130">
        <v>4368</v>
      </c>
      <c r="O55" s="126" t="s">
        <v>445</v>
      </c>
      <c r="P55" s="130">
        <v>0</v>
      </c>
      <c r="S55" s="130">
        <v>0</v>
      </c>
      <c r="V55" s="130">
        <v>4368</v>
      </c>
      <c r="X55" s="126" t="s">
        <v>459</v>
      </c>
      <c r="Z55" s="127"/>
      <c r="AA55" s="128">
        <v>60</v>
      </c>
      <c r="AB55" s="128">
        <v>1</v>
      </c>
      <c r="AD55" s="126" t="s">
        <v>424</v>
      </c>
      <c r="AG55" s="127"/>
      <c r="AI55" s="127"/>
    </row>
    <row r="56" spans="1:35" ht="14.85" customHeight="1">
      <c r="A56" s="130">
        <v>5013395</v>
      </c>
      <c r="B56" s="126" t="s">
        <v>413</v>
      </c>
      <c r="C56" s="126" t="s">
        <v>456</v>
      </c>
      <c r="D56" s="126" t="s">
        <v>460</v>
      </c>
      <c r="E56" s="126" t="s">
        <v>288</v>
      </c>
      <c r="F56" s="126" t="s">
        <v>440</v>
      </c>
      <c r="G56" s="126" t="s">
        <v>458</v>
      </c>
      <c r="H56" s="126" t="s">
        <v>126</v>
      </c>
      <c r="I56" s="126" t="s">
        <v>418</v>
      </c>
      <c r="J56" s="126" t="s">
        <v>442</v>
      </c>
      <c r="K56" s="126" t="s">
        <v>443</v>
      </c>
      <c r="L56" s="126" t="s">
        <v>444</v>
      </c>
      <c r="M56" s="130">
        <v>4368</v>
      </c>
      <c r="O56" s="126" t="s">
        <v>445</v>
      </c>
      <c r="P56" s="130">
        <v>0</v>
      </c>
      <c r="S56" s="130">
        <v>0</v>
      </c>
      <c r="V56" s="130">
        <v>4368</v>
      </c>
      <c r="X56" s="126" t="s">
        <v>459</v>
      </c>
      <c r="Z56" s="127"/>
      <c r="AA56" s="128">
        <v>60</v>
      </c>
      <c r="AB56" s="128">
        <v>1</v>
      </c>
      <c r="AD56" s="126" t="s">
        <v>424</v>
      </c>
      <c r="AG56" s="127"/>
      <c r="AI56" s="127"/>
    </row>
    <row r="57" spans="1:35" ht="14.85" customHeight="1">
      <c r="A57" s="130">
        <v>5013394</v>
      </c>
      <c r="B57" s="126" t="s">
        <v>413</v>
      </c>
      <c r="C57" s="126" t="s">
        <v>461</v>
      </c>
      <c r="D57" s="126" t="s">
        <v>462</v>
      </c>
      <c r="E57" s="126" t="s">
        <v>288</v>
      </c>
      <c r="F57" s="126" t="s">
        <v>440</v>
      </c>
      <c r="G57" s="126" t="s">
        <v>463</v>
      </c>
      <c r="H57" s="126" t="s">
        <v>126</v>
      </c>
      <c r="I57" s="126" t="s">
        <v>418</v>
      </c>
      <c r="J57" s="126" t="s">
        <v>442</v>
      </c>
      <c r="K57" s="126" t="s">
        <v>443</v>
      </c>
      <c r="L57" s="126" t="s">
        <v>444</v>
      </c>
      <c r="M57" s="130">
        <v>2721.6</v>
      </c>
      <c r="O57" s="126" t="s">
        <v>445</v>
      </c>
      <c r="P57" s="130">
        <v>0</v>
      </c>
      <c r="S57" s="130">
        <v>0</v>
      </c>
      <c r="V57" s="130">
        <v>2721.6</v>
      </c>
      <c r="X57" s="126" t="s">
        <v>464</v>
      </c>
      <c r="Z57" s="127"/>
      <c r="AA57" s="128">
        <v>30</v>
      </c>
      <c r="AB57" s="128">
        <v>1</v>
      </c>
      <c r="AD57" s="126" t="s">
        <v>424</v>
      </c>
      <c r="AG57" s="127"/>
      <c r="AI57" s="127"/>
    </row>
    <row r="58" spans="1:35" ht="14.85" customHeight="1">
      <c r="A58" s="130">
        <v>5013433</v>
      </c>
      <c r="B58" s="126" t="s">
        <v>413</v>
      </c>
      <c r="C58" s="126" t="s">
        <v>465</v>
      </c>
      <c r="E58" s="126" t="s">
        <v>288</v>
      </c>
      <c r="F58" s="126" t="s">
        <v>364</v>
      </c>
      <c r="G58" s="126" t="s">
        <v>417</v>
      </c>
      <c r="H58" s="126" t="s">
        <v>126</v>
      </c>
      <c r="I58" s="126" t="s">
        <v>126</v>
      </c>
      <c r="J58" s="126" t="s">
        <v>466</v>
      </c>
      <c r="K58" s="126" t="s">
        <v>467</v>
      </c>
      <c r="L58" s="126" t="s">
        <v>468</v>
      </c>
      <c r="M58" s="130">
        <v>6817.44</v>
      </c>
      <c r="O58" s="126" t="s">
        <v>365</v>
      </c>
      <c r="P58" s="130">
        <v>0</v>
      </c>
      <c r="S58" s="130">
        <v>0</v>
      </c>
      <c r="V58" s="130">
        <v>44317.440000000002</v>
      </c>
      <c r="X58" s="126" t="s">
        <v>469</v>
      </c>
      <c r="Z58" s="127"/>
      <c r="AA58" s="128">
        <v>1</v>
      </c>
      <c r="AB58" s="128">
        <v>60</v>
      </c>
      <c r="AC58" s="126" t="s">
        <v>366</v>
      </c>
      <c r="AD58" s="126" t="s">
        <v>424</v>
      </c>
      <c r="AG58" s="127"/>
      <c r="AI58" s="127"/>
    </row>
    <row r="59" spans="1:35" ht="14.85" customHeight="1">
      <c r="A59" s="130">
        <v>5013393</v>
      </c>
      <c r="B59" s="126" t="s">
        <v>413</v>
      </c>
      <c r="C59" s="126" t="s">
        <v>470</v>
      </c>
      <c r="D59" s="126" t="s">
        <v>471</v>
      </c>
      <c r="E59" s="126" t="s">
        <v>288</v>
      </c>
      <c r="F59" s="126" t="s">
        <v>440</v>
      </c>
      <c r="G59" s="126" t="s">
        <v>463</v>
      </c>
      <c r="H59" s="126" t="s">
        <v>126</v>
      </c>
      <c r="I59" s="126" t="s">
        <v>418</v>
      </c>
      <c r="J59" s="126" t="s">
        <v>442</v>
      </c>
      <c r="K59" s="126" t="s">
        <v>443</v>
      </c>
      <c r="L59" s="126" t="s">
        <v>444</v>
      </c>
      <c r="M59" s="130">
        <v>1220.8</v>
      </c>
      <c r="O59" s="126" t="s">
        <v>445</v>
      </c>
      <c r="P59" s="130">
        <v>0</v>
      </c>
      <c r="S59" s="130">
        <v>0</v>
      </c>
      <c r="V59" s="130">
        <v>1220.8</v>
      </c>
      <c r="X59" s="126" t="s">
        <v>472</v>
      </c>
      <c r="Z59" s="127"/>
      <c r="AA59" s="128">
        <v>60</v>
      </c>
      <c r="AB59" s="128">
        <v>1</v>
      </c>
      <c r="AD59" s="126" t="s">
        <v>424</v>
      </c>
      <c r="AG59" s="127"/>
      <c r="AI59" s="127"/>
    </row>
    <row r="60" spans="1:35" ht="14.85" customHeight="1">
      <c r="A60" s="130">
        <v>5013391</v>
      </c>
      <c r="B60" s="126" t="s">
        <v>413</v>
      </c>
      <c r="C60" s="126" t="s">
        <v>473</v>
      </c>
      <c r="D60" s="126" t="s">
        <v>474</v>
      </c>
      <c r="E60" s="126" t="s">
        <v>288</v>
      </c>
      <c r="F60" s="126" t="s">
        <v>440</v>
      </c>
      <c r="G60" s="126" t="s">
        <v>463</v>
      </c>
      <c r="H60" s="126" t="s">
        <v>126</v>
      </c>
      <c r="I60" s="126" t="s">
        <v>418</v>
      </c>
      <c r="J60" s="126" t="s">
        <v>442</v>
      </c>
      <c r="K60" s="126" t="s">
        <v>443</v>
      </c>
      <c r="L60" s="126" t="s">
        <v>444</v>
      </c>
      <c r="M60" s="130">
        <v>1220.8</v>
      </c>
      <c r="O60" s="126" t="s">
        <v>445</v>
      </c>
      <c r="P60" s="130">
        <v>0</v>
      </c>
      <c r="S60" s="130">
        <v>0</v>
      </c>
      <c r="V60" s="130">
        <v>1220.8</v>
      </c>
      <c r="X60" s="126" t="s">
        <v>472</v>
      </c>
      <c r="Z60" s="127"/>
      <c r="AA60" s="128">
        <v>60</v>
      </c>
      <c r="AB60" s="128">
        <v>1</v>
      </c>
      <c r="AD60" s="126" t="s">
        <v>424</v>
      </c>
      <c r="AG60" s="127"/>
      <c r="AI60" s="127"/>
    </row>
    <row r="61" spans="1:35" ht="14.85" customHeight="1">
      <c r="A61" s="130">
        <v>5013390</v>
      </c>
      <c r="B61" s="126" t="s">
        <v>413</v>
      </c>
      <c r="C61" s="126" t="s">
        <v>475</v>
      </c>
      <c r="D61" s="126" t="s">
        <v>476</v>
      </c>
      <c r="E61" s="126" t="s">
        <v>288</v>
      </c>
      <c r="F61" s="126" t="s">
        <v>440</v>
      </c>
      <c r="G61" s="126" t="s">
        <v>463</v>
      </c>
      <c r="H61" s="126" t="s">
        <v>126</v>
      </c>
      <c r="I61" s="126" t="s">
        <v>418</v>
      </c>
      <c r="J61" s="126" t="s">
        <v>442</v>
      </c>
      <c r="K61" s="126" t="s">
        <v>443</v>
      </c>
      <c r="L61" s="126" t="s">
        <v>477</v>
      </c>
      <c r="M61" s="130">
        <v>1220.8</v>
      </c>
      <c r="O61" s="126" t="s">
        <v>445</v>
      </c>
      <c r="P61" s="130">
        <v>0</v>
      </c>
      <c r="S61" s="130">
        <v>0</v>
      </c>
      <c r="V61" s="130">
        <v>1220.8</v>
      </c>
      <c r="X61" s="126" t="s">
        <v>472</v>
      </c>
      <c r="Z61" s="127"/>
      <c r="AA61" s="128">
        <v>60</v>
      </c>
      <c r="AB61" s="128">
        <v>1</v>
      </c>
      <c r="AD61" s="126" t="s">
        <v>424</v>
      </c>
      <c r="AG61" s="127"/>
      <c r="AI61" s="127"/>
    </row>
    <row r="62" spans="1:35" ht="14.85" customHeight="1">
      <c r="A62" s="130">
        <v>5013388</v>
      </c>
      <c r="B62" s="126" t="s">
        <v>413</v>
      </c>
      <c r="C62" s="126" t="s">
        <v>478</v>
      </c>
      <c r="D62" s="126" t="s">
        <v>479</v>
      </c>
      <c r="E62" s="126" t="s">
        <v>288</v>
      </c>
      <c r="F62" s="126" t="s">
        <v>440</v>
      </c>
      <c r="G62" s="126" t="s">
        <v>463</v>
      </c>
      <c r="H62" s="126" t="s">
        <v>126</v>
      </c>
      <c r="I62" s="126" t="s">
        <v>418</v>
      </c>
      <c r="J62" s="126" t="s">
        <v>442</v>
      </c>
      <c r="K62" s="126" t="s">
        <v>443</v>
      </c>
      <c r="L62" s="126" t="s">
        <v>444</v>
      </c>
      <c r="M62" s="130">
        <v>2430.4</v>
      </c>
      <c r="O62" s="126" t="s">
        <v>445</v>
      </c>
      <c r="P62" s="130">
        <v>0</v>
      </c>
      <c r="S62" s="130">
        <v>0</v>
      </c>
      <c r="V62" s="130">
        <v>2430.4</v>
      </c>
      <c r="X62" s="126" t="s">
        <v>480</v>
      </c>
      <c r="Z62" s="127"/>
      <c r="AA62" s="128">
        <v>30</v>
      </c>
      <c r="AB62" s="128">
        <v>1</v>
      </c>
      <c r="AD62" s="126" t="s">
        <v>424</v>
      </c>
      <c r="AG62" s="127"/>
      <c r="AI62" s="127"/>
    </row>
    <row r="63" spans="1:35" ht="14.85" customHeight="1">
      <c r="A63" s="130">
        <v>5013387</v>
      </c>
      <c r="B63" s="126" t="s">
        <v>413</v>
      </c>
      <c r="C63" s="126" t="s">
        <v>478</v>
      </c>
      <c r="D63" s="126" t="s">
        <v>481</v>
      </c>
      <c r="E63" s="126" t="s">
        <v>288</v>
      </c>
      <c r="F63" s="126" t="s">
        <v>440</v>
      </c>
      <c r="G63" s="126" t="s">
        <v>463</v>
      </c>
      <c r="H63" s="126" t="s">
        <v>126</v>
      </c>
      <c r="I63" s="126" t="s">
        <v>418</v>
      </c>
      <c r="J63" s="126" t="s">
        <v>442</v>
      </c>
      <c r="K63" s="126" t="s">
        <v>443</v>
      </c>
      <c r="L63" s="126" t="s">
        <v>444</v>
      </c>
      <c r="M63" s="130">
        <v>2430.4</v>
      </c>
      <c r="O63" s="126" t="s">
        <v>445</v>
      </c>
      <c r="P63" s="130">
        <v>0</v>
      </c>
      <c r="S63" s="130">
        <v>0</v>
      </c>
      <c r="V63" s="130">
        <v>2430.4</v>
      </c>
      <c r="X63" s="126" t="s">
        <v>480</v>
      </c>
      <c r="Z63" s="127"/>
      <c r="AA63" s="128">
        <v>30</v>
      </c>
      <c r="AB63" s="128">
        <v>1</v>
      </c>
      <c r="AD63" s="126" t="s">
        <v>424</v>
      </c>
      <c r="AG63" s="127"/>
      <c r="AI63" s="127"/>
    </row>
    <row r="64" spans="1:35" ht="14.85" customHeight="1">
      <c r="A64" s="130">
        <v>5012044</v>
      </c>
      <c r="B64" s="126" t="s">
        <v>413</v>
      </c>
      <c r="C64" s="126" t="s">
        <v>482</v>
      </c>
      <c r="D64" s="126" t="s">
        <v>483</v>
      </c>
      <c r="E64" s="126" t="s">
        <v>288</v>
      </c>
      <c r="F64" s="126" t="s">
        <v>364</v>
      </c>
      <c r="G64" s="126" t="s">
        <v>417</v>
      </c>
      <c r="H64" s="126" t="s">
        <v>126</v>
      </c>
      <c r="I64" s="126" t="s">
        <v>418</v>
      </c>
      <c r="J64" s="126" t="s">
        <v>484</v>
      </c>
      <c r="K64" s="126" t="s">
        <v>443</v>
      </c>
      <c r="L64" s="126" t="s">
        <v>485</v>
      </c>
      <c r="M64" s="130">
        <v>8820</v>
      </c>
      <c r="O64" s="126" t="s">
        <v>486</v>
      </c>
      <c r="P64" s="130">
        <v>0</v>
      </c>
      <c r="S64" s="130">
        <v>0</v>
      </c>
      <c r="V64" s="130">
        <v>8820</v>
      </c>
      <c r="X64" s="126" t="s">
        <v>487</v>
      </c>
      <c r="Z64" s="127"/>
      <c r="AA64" s="128">
        <v>1</v>
      </c>
      <c r="AB64" s="128">
        <v>60</v>
      </c>
      <c r="AC64" s="126" t="s">
        <v>366</v>
      </c>
      <c r="AD64" s="126" t="s">
        <v>488</v>
      </c>
      <c r="AG64" s="127"/>
      <c r="AI64" s="127"/>
    </row>
    <row r="65" spans="1:35" ht="14.85" customHeight="1">
      <c r="A65" s="130">
        <v>5012651</v>
      </c>
      <c r="B65" s="126" t="s">
        <v>413</v>
      </c>
      <c r="C65" s="126" t="s">
        <v>489</v>
      </c>
      <c r="D65" s="126" t="s">
        <v>490</v>
      </c>
      <c r="E65" s="126" t="s">
        <v>288</v>
      </c>
      <c r="F65" s="126" t="s">
        <v>491</v>
      </c>
      <c r="G65" s="126" t="s">
        <v>417</v>
      </c>
      <c r="H65" s="126" t="s">
        <v>126</v>
      </c>
      <c r="I65" s="126" t="s">
        <v>126</v>
      </c>
      <c r="J65" s="126" t="s">
        <v>419</v>
      </c>
      <c r="K65" s="126" t="s">
        <v>420</v>
      </c>
      <c r="L65" s="126" t="s">
        <v>421</v>
      </c>
      <c r="M65" s="130">
        <v>3408.16</v>
      </c>
      <c r="O65" s="126" t="s">
        <v>492</v>
      </c>
      <c r="P65" s="130">
        <v>0</v>
      </c>
      <c r="S65" s="130">
        <v>0</v>
      </c>
      <c r="V65" s="130">
        <v>3408.67</v>
      </c>
      <c r="X65" s="126" t="s">
        <v>493</v>
      </c>
      <c r="Z65" s="127"/>
      <c r="AA65" s="128">
        <v>1</v>
      </c>
      <c r="AB65" s="128">
        <v>60</v>
      </c>
      <c r="AD65" s="126" t="s">
        <v>494</v>
      </c>
      <c r="AG65" s="127"/>
      <c r="AI65" s="127"/>
    </row>
    <row r="66" spans="1:35" ht="14.85" customHeight="1">
      <c r="A66" s="130">
        <v>5012649</v>
      </c>
      <c r="B66" s="126" t="s">
        <v>413</v>
      </c>
      <c r="C66" s="126" t="s">
        <v>495</v>
      </c>
      <c r="D66" s="126" t="s">
        <v>496</v>
      </c>
      <c r="E66" s="126" t="s">
        <v>288</v>
      </c>
      <c r="F66" s="126" t="s">
        <v>416</v>
      </c>
      <c r="G66" s="126" t="s">
        <v>417</v>
      </c>
      <c r="H66" s="126" t="s">
        <v>126</v>
      </c>
      <c r="I66" s="126" t="s">
        <v>126</v>
      </c>
      <c r="J66" s="126" t="s">
        <v>419</v>
      </c>
      <c r="K66" s="126" t="s">
        <v>420</v>
      </c>
      <c r="L66" s="126" t="s">
        <v>421</v>
      </c>
      <c r="M66" s="130">
        <v>340.48</v>
      </c>
      <c r="O66" s="126" t="s">
        <v>422</v>
      </c>
      <c r="P66" s="130">
        <v>0</v>
      </c>
      <c r="S66" s="130">
        <v>0</v>
      </c>
      <c r="V66" s="130">
        <v>340.48</v>
      </c>
      <c r="X66" s="126" t="s">
        <v>497</v>
      </c>
      <c r="Z66" s="127"/>
      <c r="AA66" s="128">
        <v>1</v>
      </c>
      <c r="AB66" s="128">
        <v>12</v>
      </c>
      <c r="AD66" s="126" t="s">
        <v>494</v>
      </c>
      <c r="AG66" s="127"/>
      <c r="AI66" s="127"/>
    </row>
    <row r="67" spans="1:35" ht="14.85" customHeight="1">
      <c r="A67" s="130">
        <v>5012648</v>
      </c>
      <c r="B67" s="126" t="s">
        <v>413</v>
      </c>
      <c r="C67" s="126" t="s">
        <v>498</v>
      </c>
      <c r="D67" s="126" t="s">
        <v>499</v>
      </c>
      <c r="E67" s="126" t="s">
        <v>288</v>
      </c>
      <c r="F67" s="126" t="s">
        <v>416</v>
      </c>
      <c r="G67" s="126" t="s">
        <v>417</v>
      </c>
      <c r="H67" s="126" t="s">
        <v>126</v>
      </c>
      <c r="I67" s="126" t="s">
        <v>126</v>
      </c>
      <c r="J67" s="126" t="s">
        <v>419</v>
      </c>
      <c r="K67" s="126" t="s">
        <v>420</v>
      </c>
      <c r="L67" s="126" t="s">
        <v>421</v>
      </c>
      <c r="M67" s="130">
        <v>1752.04</v>
      </c>
      <c r="O67" s="126" t="s">
        <v>422</v>
      </c>
      <c r="P67" s="130">
        <v>0</v>
      </c>
      <c r="S67" s="130">
        <v>0</v>
      </c>
      <c r="V67" s="130">
        <v>1752.04</v>
      </c>
      <c r="X67" s="126" t="s">
        <v>500</v>
      </c>
      <c r="Z67" s="127"/>
      <c r="AA67" s="128">
        <v>1</v>
      </c>
      <c r="AB67" s="128">
        <v>12</v>
      </c>
      <c r="AD67" s="126" t="s">
        <v>494</v>
      </c>
      <c r="AG67" s="127"/>
      <c r="AI67" s="127"/>
    </row>
    <row r="68" spans="1:35" ht="14.85" customHeight="1">
      <c r="A68" s="130">
        <v>5012647</v>
      </c>
      <c r="B68" s="126" t="s">
        <v>413</v>
      </c>
      <c r="C68" s="126" t="s">
        <v>501</v>
      </c>
      <c r="D68" s="126" t="s">
        <v>502</v>
      </c>
      <c r="E68" s="126" t="s">
        <v>288</v>
      </c>
      <c r="F68" s="126" t="s">
        <v>491</v>
      </c>
      <c r="G68" s="126" t="s">
        <v>417</v>
      </c>
      <c r="H68" s="126" t="s">
        <v>126</v>
      </c>
      <c r="I68" s="126" t="s">
        <v>418</v>
      </c>
      <c r="J68" s="126" t="s">
        <v>503</v>
      </c>
      <c r="K68" s="126" t="s">
        <v>504</v>
      </c>
      <c r="L68" s="126" t="s">
        <v>505</v>
      </c>
      <c r="M68" s="130">
        <v>23374.400000000001</v>
      </c>
      <c r="N68" s="126" t="s">
        <v>290</v>
      </c>
      <c r="O68" s="126" t="s">
        <v>506</v>
      </c>
      <c r="P68" s="130">
        <v>0</v>
      </c>
      <c r="S68" s="130">
        <v>0</v>
      </c>
      <c r="V68" s="130">
        <v>27674.080000000002</v>
      </c>
      <c r="X68" s="126" t="s">
        <v>507</v>
      </c>
      <c r="Z68" s="127"/>
      <c r="AA68" s="128">
        <v>1</v>
      </c>
      <c r="AB68" s="128">
        <v>60</v>
      </c>
      <c r="AD68" s="126" t="s">
        <v>494</v>
      </c>
      <c r="AG68" s="127"/>
      <c r="AI68" s="127"/>
    </row>
    <row r="69" spans="1:35" ht="14.85" customHeight="1">
      <c r="A69" s="130">
        <v>5013586</v>
      </c>
      <c r="B69" s="126" t="s">
        <v>413</v>
      </c>
      <c r="C69" s="126" t="s">
        <v>508</v>
      </c>
      <c r="D69" s="126" t="s">
        <v>509</v>
      </c>
      <c r="E69" s="126" t="s">
        <v>288</v>
      </c>
      <c r="F69" s="126" t="s">
        <v>364</v>
      </c>
      <c r="G69" s="126" t="s">
        <v>417</v>
      </c>
      <c r="H69" s="126" t="s">
        <v>126</v>
      </c>
      <c r="I69" s="126" t="s">
        <v>126</v>
      </c>
      <c r="J69" s="126" t="s">
        <v>484</v>
      </c>
      <c r="K69" s="126" t="s">
        <v>443</v>
      </c>
      <c r="L69" s="126" t="s">
        <v>485</v>
      </c>
      <c r="M69" s="130">
        <v>6817.44</v>
      </c>
      <c r="O69" s="126" t="s">
        <v>365</v>
      </c>
      <c r="P69" s="130">
        <v>0</v>
      </c>
      <c r="S69" s="130">
        <v>0</v>
      </c>
      <c r="V69" s="130">
        <v>6996.58</v>
      </c>
      <c r="X69" s="126" t="s">
        <v>510</v>
      </c>
      <c r="Z69" s="127"/>
      <c r="AA69" s="128">
        <v>2</v>
      </c>
      <c r="AB69" s="128">
        <v>60</v>
      </c>
      <c r="AC69" s="126" t="s">
        <v>366</v>
      </c>
      <c r="AD69" s="126" t="s">
        <v>511</v>
      </c>
      <c r="AG69" s="127"/>
      <c r="AI69" s="127"/>
    </row>
    <row r="70" spans="1:35" ht="14.85" customHeight="1">
      <c r="A70" s="130">
        <v>5012644</v>
      </c>
      <c r="B70" s="126" t="s">
        <v>413</v>
      </c>
      <c r="C70" s="126" t="s">
        <v>512</v>
      </c>
      <c r="D70" s="126" t="s">
        <v>513</v>
      </c>
      <c r="E70" s="126" t="s">
        <v>288</v>
      </c>
      <c r="F70" s="126" t="s">
        <v>491</v>
      </c>
      <c r="G70" s="126" t="s">
        <v>417</v>
      </c>
      <c r="H70" s="126" t="s">
        <v>126</v>
      </c>
      <c r="I70" s="126" t="s">
        <v>418</v>
      </c>
      <c r="J70" s="126" t="s">
        <v>514</v>
      </c>
      <c r="K70" s="126" t="s">
        <v>504</v>
      </c>
      <c r="L70" s="126" t="s">
        <v>515</v>
      </c>
      <c r="M70" s="130">
        <v>138295.35999999999</v>
      </c>
      <c r="N70" s="126" t="s">
        <v>290</v>
      </c>
      <c r="O70" s="126" t="s">
        <v>506</v>
      </c>
      <c r="P70" s="130">
        <v>0</v>
      </c>
      <c r="S70" s="130">
        <v>0</v>
      </c>
      <c r="V70" s="130">
        <v>140224</v>
      </c>
      <c r="X70" s="126" t="s">
        <v>516</v>
      </c>
      <c r="Y70" s="126" t="s">
        <v>517</v>
      </c>
      <c r="Z70" s="127"/>
      <c r="AA70" s="128">
        <v>1</v>
      </c>
      <c r="AB70" s="128">
        <v>84</v>
      </c>
      <c r="AD70" s="126" t="s">
        <v>494</v>
      </c>
      <c r="AG70" s="127"/>
      <c r="AI70" s="127"/>
    </row>
    <row r="71" spans="1:35" ht="14.85" customHeight="1">
      <c r="A71" s="130">
        <v>5012643</v>
      </c>
      <c r="B71" s="126" t="s">
        <v>413</v>
      </c>
      <c r="C71" s="126" t="s">
        <v>518</v>
      </c>
      <c r="D71" s="126" t="s">
        <v>519</v>
      </c>
      <c r="E71" s="126" t="s">
        <v>288</v>
      </c>
      <c r="F71" s="126" t="s">
        <v>491</v>
      </c>
      <c r="G71" s="126" t="s">
        <v>417</v>
      </c>
      <c r="H71" s="126" t="s">
        <v>126</v>
      </c>
      <c r="I71" s="126" t="s">
        <v>418</v>
      </c>
      <c r="J71" s="126" t="s">
        <v>514</v>
      </c>
      <c r="K71" s="126" t="s">
        <v>504</v>
      </c>
      <c r="L71" s="126" t="s">
        <v>515</v>
      </c>
      <c r="M71" s="130">
        <v>138295.35999999999</v>
      </c>
      <c r="N71" s="126" t="s">
        <v>290</v>
      </c>
      <c r="O71" s="126" t="s">
        <v>506</v>
      </c>
      <c r="P71" s="130">
        <v>0</v>
      </c>
      <c r="S71" s="130">
        <v>0</v>
      </c>
      <c r="V71" s="130">
        <v>139268.57999999999</v>
      </c>
      <c r="X71" s="126" t="s">
        <v>516</v>
      </c>
      <c r="Y71" s="126" t="s">
        <v>517</v>
      </c>
      <c r="Z71" s="127"/>
      <c r="AA71" s="128">
        <v>1</v>
      </c>
      <c r="AB71" s="128">
        <v>84</v>
      </c>
      <c r="AD71" s="126" t="s">
        <v>494</v>
      </c>
      <c r="AG71" s="127"/>
      <c r="AI71" s="127"/>
    </row>
    <row r="72" spans="1:35" ht="14.85" customHeight="1">
      <c r="A72" s="130">
        <v>5012629</v>
      </c>
      <c r="B72" s="126" t="s">
        <v>413</v>
      </c>
      <c r="C72" s="126" t="s">
        <v>520</v>
      </c>
      <c r="D72" s="126" t="s">
        <v>521</v>
      </c>
      <c r="E72" s="126" t="s">
        <v>288</v>
      </c>
      <c r="F72" s="126" t="s">
        <v>522</v>
      </c>
      <c r="G72" s="126" t="s">
        <v>523</v>
      </c>
      <c r="H72" s="126" t="s">
        <v>524</v>
      </c>
      <c r="I72" s="126" t="s">
        <v>418</v>
      </c>
      <c r="J72" s="126" t="s">
        <v>525</v>
      </c>
      <c r="K72" s="126" t="s">
        <v>526</v>
      </c>
      <c r="L72" s="126" t="s">
        <v>527</v>
      </c>
      <c r="M72" s="130">
        <v>1820.23</v>
      </c>
      <c r="N72" s="126" t="s">
        <v>290</v>
      </c>
      <c r="O72" s="126" t="s">
        <v>528</v>
      </c>
      <c r="P72" s="130">
        <v>0</v>
      </c>
      <c r="S72" s="130">
        <v>0</v>
      </c>
      <c r="V72" s="130">
        <v>1820.23</v>
      </c>
      <c r="X72" s="126" t="s">
        <v>529</v>
      </c>
      <c r="Z72" s="127"/>
      <c r="AA72" s="128"/>
      <c r="AB72" s="128"/>
      <c r="AD72" s="126" t="s">
        <v>494</v>
      </c>
      <c r="AG72" s="127"/>
      <c r="AI72" s="127"/>
    </row>
    <row r="73" spans="1:35" ht="14.85" customHeight="1">
      <c r="A73" s="130">
        <v>5012616</v>
      </c>
      <c r="B73" s="126" t="s">
        <v>413</v>
      </c>
      <c r="C73" s="126" t="s">
        <v>530</v>
      </c>
      <c r="D73" s="126" t="s">
        <v>531</v>
      </c>
      <c r="E73" s="126" t="s">
        <v>288</v>
      </c>
      <c r="F73" s="126" t="s">
        <v>532</v>
      </c>
      <c r="G73" s="126" t="s">
        <v>463</v>
      </c>
      <c r="H73" s="126" t="s">
        <v>533</v>
      </c>
      <c r="I73" s="126" t="s">
        <v>418</v>
      </c>
      <c r="J73" s="126" t="s">
        <v>534</v>
      </c>
      <c r="K73" s="126" t="s">
        <v>535</v>
      </c>
      <c r="L73" s="126" t="s">
        <v>536</v>
      </c>
      <c r="M73" s="130">
        <v>1850.42</v>
      </c>
      <c r="O73" s="126" t="s">
        <v>537</v>
      </c>
      <c r="P73" s="130">
        <v>0</v>
      </c>
      <c r="S73" s="130">
        <v>0</v>
      </c>
      <c r="V73" s="130">
        <v>1850.42</v>
      </c>
      <c r="W73" s="126" t="s">
        <v>538</v>
      </c>
      <c r="X73" s="126" t="s">
        <v>539</v>
      </c>
      <c r="Z73" s="127"/>
      <c r="AA73" s="128">
        <v>130</v>
      </c>
      <c r="AB73" s="128">
        <v>12</v>
      </c>
      <c r="AD73" s="126" t="s">
        <v>494</v>
      </c>
      <c r="AG73" s="127"/>
      <c r="AI73" s="127"/>
    </row>
    <row r="74" spans="1:35" ht="14.85" customHeight="1">
      <c r="A74" s="130">
        <v>5012615</v>
      </c>
      <c r="B74" s="126" t="s">
        <v>413</v>
      </c>
      <c r="C74" s="126" t="s">
        <v>530</v>
      </c>
      <c r="D74" s="126" t="s">
        <v>540</v>
      </c>
      <c r="E74" s="126" t="s">
        <v>288</v>
      </c>
      <c r="F74" s="126" t="s">
        <v>532</v>
      </c>
      <c r="G74" s="126" t="s">
        <v>463</v>
      </c>
      <c r="H74" s="126" t="s">
        <v>533</v>
      </c>
      <c r="I74" s="126" t="s">
        <v>418</v>
      </c>
      <c r="J74" s="126" t="s">
        <v>534</v>
      </c>
      <c r="K74" s="126" t="s">
        <v>535</v>
      </c>
      <c r="L74" s="126" t="s">
        <v>536</v>
      </c>
      <c r="M74" s="130">
        <v>1850.42</v>
      </c>
      <c r="O74" s="126" t="s">
        <v>537</v>
      </c>
      <c r="P74" s="130">
        <v>0</v>
      </c>
      <c r="S74" s="130">
        <v>0</v>
      </c>
      <c r="V74" s="130">
        <v>1850.42</v>
      </c>
      <c r="W74" s="126" t="s">
        <v>538</v>
      </c>
      <c r="X74" s="126" t="s">
        <v>539</v>
      </c>
      <c r="Z74" s="127"/>
      <c r="AA74" s="128">
        <v>130</v>
      </c>
      <c r="AB74" s="128">
        <v>12</v>
      </c>
      <c r="AD74" s="126" t="s">
        <v>494</v>
      </c>
      <c r="AG74" s="127"/>
      <c r="AI74" s="127"/>
    </row>
    <row r="75" spans="1:35" ht="14.85" customHeight="1">
      <c r="A75" s="130">
        <v>5012614</v>
      </c>
      <c r="B75" s="126" t="s">
        <v>413</v>
      </c>
      <c r="C75" s="126" t="s">
        <v>530</v>
      </c>
      <c r="D75" s="126" t="s">
        <v>541</v>
      </c>
      <c r="E75" s="126" t="s">
        <v>288</v>
      </c>
      <c r="F75" s="126" t="s">
        <v>532</v>
      </c>
      <c r="G75" s="126" t="s">
        <v>463</v>
      </c>
      <c r="H75" s="126" t="s">
        <v>533</v>
      </c>
      <c r="I75" s="126" t="s">
        <v>418</v>
      </c>
      <c r="J75" s="126" t="s">
        <v>534</v>
      </c>
      <c r="K75" s="126" t="s">
        <v>535</v>
      </c>
      <c r="L75" s="126" t="s">
        <v>536</v>
      </c>
      <c r="M75" s="130">
        <v>1850.42</v>
      </c>
      <c r="O75" s="126" t="s">
        <v>537</v>
      </c>
      <c r="P75" s="130">
        <v>0</v>
      </c>
      <c r="S75" s="130">
        <v>0</v>
      </c>
      <c r="V75" s="130">
        <v>1850.42</v>
      </c>
      <c r="W75" s="126" t="s">
        <v>538</v>
      </c>
      <c r="X75" s="126" t="s">
        <v>539</v>
      </c>
      <c r="Z75" s="127"/>
      <c r="AA75" s="128">
        <v>130</v>
      </c>
      <c r="AB75" s="128">
        <v>12</v>
      </c>
      <c r="AD75" s="126" t="s">
        <v>494</v>
      </c>
      <c r="AG75" s="127"/>
      <c r="AI75" s="127"/>
    </row>
    <row r="76" spans="1:35" ht="14.85" customHeight="1">
      <c r="A76" s="130">
        <v>5013841</v>
      </c>
      <c r="B76" s="126" t="s">
        <v>413</v>
      </c>
      <c r="C76" s="126" t="s">
        <v>542</v>
      </c>
      <c r="D76" s="126" t="s">
        <v>543</v>
      </c>
      <c r="E76" s="126" t="s">
        <v>288</v>
      </c>
      <c r="F76" s="126" t="s">
        <v>364</v>
      </c>
      <c r="G76" s="126" t="s">
        <v>417</v>
      </c>
      <c r="H76" s="126" t="s">
        <v>126</v>
      </c>
      <c r="I76" s="126" t="s">
        <v>418</v>
      </c>
      <c r="J76" s="126" t="s">
        <v>544</v>
      </c>
      <c r="K76" s="126" t="s">
        <v>443</v>
      </c>
      <c r="L76" s="126" t="s">
        <v>545</v>
      </c>
      <c r="M76" s="130">
        <v>9739.52</v>
      </c>
      <c r="O76" s="126" t="s">
        <v>486</v>
      </c>
      <c r="P76" s="130">
        <v>0</v>
      </c>
      <c r="S76" s="130">
        <v>0</v>
      </c>
      <c r="V76" s="130">
        <v>23373.91</v>
      </c>
      <c r="X76" s="126" t="s">
        <v>487</v>
      </c>
      <c r="Z76" s="127"/>
      <c r="AA76" s="128">
        <v>1</v>
      </c>
      <c r="AB76" s="128">
        <v>60</v>
      </c>
      <c r="AC76" s="126" t="s">
        <v>366</v>
      </c>
      <c r="AD76" s="126" t="s">
        <v>546</v>
      </c>
      <c r="AG76" s="127"/>
      <c r="AI76" s="127"/>
    </row>
    <row r="77" spans="1:35" ht="14.85" customHeight="1">
      <c r="A77" s="130">
        <v>5013840</v>
      </c>
      <c r="B77" s="126" t="s">
        <v>413</v>
      </c>
      <c r="C77" s="126" t="s">
        <v>547</v>
      </c>
      <c r="D77" s="126" t="s">
        <v>548</v>
      </c>
      <c r="E77" s="126" t="s">
        <v>288</v>
      </c>
      <c r="F77" s="126" t="s">
        <v>364</v>
      </c>
      <c r="G77" s="126" t="s">
        <v>417</v>
      </c>
      <c r="H77" s="126" t="s">
        <v>126</v>
      </c>
      <c r="I77" s="126" t="s">
        <v>126</v>
      </c>
      <c r="J77" s="126" t="s">
        <v>544</v>
      </c>
      <c r="K77" s="126" t="s">
        <v>443</v>
      </c>
      <c r="L77" s="126" t="s">
        <v>545</v>
      </c>
      <c r="M77" s="130">
        <v>6817.44</v>
      </c>
      <c r="O77" s="126" t="s">
        <v>365</v>
      </c>
      <c r="P77" s="130">
        <v>0</v>
      </c>
      <c r="S77" s="130">
        <v>0</v>
      </c>
      <c r="V77" s="130">
        <v>32139.119999999999</v>
      </c>
      <c r="X77" s="126" t="s">
        <v>510</v>
      </c>
      <c r="Z77" s="127"/>
      <c r="AA77" s="128">
        <v>2</v>
      </c>
      <c r="AB77" s="128">
        <v>60</v>
      </c>
      <c r="AC77" s="126" t="s">
        <v>366</v>
      </c>
      <c r="AD77" s="126" t="s">
        <v>546</v>
      </c>
      <c r="AG77" s="127"/>
      <c r="AI77" s="127"/>
    </row>
    <row r="78" spans="1:35" ht="14.85" customHeight="1">
      <c r="A78" s="130">
        <v>5013839</v>
      </c>
      <c r="B78" s="126" t="s">
        <v>413</v>
      </c>
      <c r="C78" s="126" t="s">
        <v>547</v>
      </c>
      <c r="D78" s="126" t="s">
        <v>548</v>
      </c>
      <c r="E78" s="126" t="s">
        <v>288</v>
      </c>
      <c r="F78" s="126" t="s">
        <v>364</v>
      </c>
      <c r="G78" s="126" t="s">
        <v>417</v>
      </c>
      <c r="H78" s="126" t="s">
        <v>126</v>
      </c>
      <c r="I78" s="126" t="s">
        <v>126</v>
      </c>
      <c r="J78" s="126" t="s">
        <v>544</v>
      </c>
      <c r="K78" s="126" t="s">
        <v>443</v>
      </c>
      <c r="L78" s="126" t="s">
        <v>545</v>
      </c>
      <c r="M78" s="130">
        <v>6817.44</v>
      </c>
      <c r="O78" s="126" t="s">
        <v>365</v>
      </c>
      <c r="P78" s="130">
        <v>0</v>
      </c>
      <c r="S78" s="130">
        <v>0</v>
      </c>
      <c r="V78" s="130">
        <v>32139.119999999999</v>
      </c>
      <c r="X78" s="126" t="s">
        <v>469</v>
      </c>
      <c r="Z78" s="127"/>
      <c r="AA78" s="128">
        <v>1</v>
      </c>
      <c r="AB78" s="128">
        <v>60</v>
      </c>
      <c r="AC78" s="126" t="s">
        <v>366</v>
      </c>
      <c r="AD78" s="126" t="s">
        <v>546</v>
      </c>
      <c r="AG78" s="127"/>
      <c r="AI78" s="127"/>
    </row>
    <row r="79" spans="1:35" ht="14.85" customHeight="1">
      <c r="A79" s="130">
        <v>5013838</v>
      </c>
      <c r="B79" s="126" t="s">
        <v>413</v>
      </c>
      <c r="C79" s="126" t="s">
        <v>547</v>
      </c>
      <c r="D79" s="126" t="s">
        <v>548</v>
      </c>
      <c r="E79" s="126" t="s">
        <v>288</v>
      </c>
      <c r="F79" s="126" t="s">
        <v>364</v>
      </c>
      <c r="G79" s="126" t="s">
        <v>417</v>
      </c>
      <c r="H79" s="126" t="s">
        <v>126</v>
      </c>
      <c r="I79" s="126" t="s">
        <v>418</v>
      </c>
      <c r="J79" s="126" t="s">
        <v>544</v>
      </c>
      <c r="K79" s="126" t="s">
        <v>443</v>
      </c>
      <c r="L79" s="126" t="s">
        <v>545</v>
      </c>
      <c r="M79" s="130">
        <v>9739.52</v>
      </c>
      <c r="O79" s="126" t="s">
        <v>486</v>
      </c>
      <c r="P79" s="130">
        <v>0</v>
      </c>
      <c r="S79" s="130">
        <v>0</v>
      </c>
      <c r="V79" s="130">
        <v>32139.119999999999</v>
      </c>
      <c r="X79" s="126" t="s">
        <v>549</v>
      </c>
      <c r="Z79" s="127"/>
      <c r="AA79" s="128">
        <v>2</v>
      </c>
      <c r="AB79" s="128">
        <v>60</v>
      </c>
      <c r="AC79" s="126" t="s">
        <v>366</v>
      </c>
      <c r="AD79" s="126" t="s">
        <v>546</v>
      </c>
      <c r="AG79" s="127"/>
      <c r="AI79" s="127"/>
    </row>
    <row r="80" spans="1:35" ht="14.85" customHeight="1">
      <c r="A80" s="130">
        <v>5013837</v>
      </c>
      <c r="B80" s="126" t="s">
        <v>413</v>
      </c>
      <c r="C80" s="126" t="s">
        <v>547</v>
      </c>
      <c r="D80" s="126" t="s">
        <v>548</v>
      </c>
      <c r="E80" s="126" t="s">
        <v>288</v>
      </c>
      <c r="F80" s="126" t="s">
        <v>364</v>
      </c>
      <c r="G80" s="126" t="s">
        <v>417</v>
      </c>
      <c r="H80" s="126" t="s">
        <v>126</v>
      </c>
      <c r="I80" s="126" t="s">
        <v>418</v>
      </c>
      <c r="J80" s="126" t="s">
        <v>544</v>
      </c>
      <c r="K80" s="126" t="s">
        <v>443</v>
      </c>
      <c r="L80" s="126" t="s">
        <v>545</v>
      </c>
      <c r="M80" s="130">
        <v>9739.52</v>
      </c>
      <c r="O80" s="126" t="s">
        <v>486</v>
      </c>
      <c r="P80" s="130">
        <v>0</v>
      </c>
      <c r="S80" s="130">
        <v>0</v>
      </c>
      <c r="V80" s="130">
        <v>32139.119999999999</v>
      </c>
      <c r="X80" s="126" t="s">
        <v>487</v>
      </c>
      <c r="Z80" s="127"/>
      <c r="AA80" s="128">
        <v>1</v>
      </c>
      <c r="AB80" s="128">
        <v>60</v>
      </c>
      <c r="AC80" s="126" t="s">
        <v>366</v>
      </c>
      <c r="AD80" s="126" t="s">
        <v>546</v>
      </c>
      <c r="AG80" s="127"/>
      <c r="AI80" s="127"/>
    </row>
    <row r="81" spans="1:35" ht="14.85" customHeight="1">
      <c r="A81" s="130">
        <v>5013836</v>
      </c>
      <c r="B81" s="126" t="s">
        <v>413</v>
      </c>
      <c r="C81" s="126" t="s">
        <v>550</v>
      </c>
      <c r="D81" s="126" t="s">
        <v>551</v>
      </c>
      <c r="E81" s="126" t="s">
        <v>288</v>
      </c>
      <c r="F81" s="126" t="s">
        <v>364</v>
      </c>
      <c r="G81" s="126" t="s">
        <v>417</v>
      </c>
      <c r="H81" s="126" t="s">
        <v>126</v>
      </c>
      <c r="I81" s="126" t="s">
        <v>126</v>
      </c>
      <c r="J81" s="126" t="s">
        <v>544</v>
      </c>
      <c r="K81" s="126" t="s">
        <v>443</v>
      </c>
      <c r="L81" s="126" t="s">
        <v>545</v>
      </c>
      <c r="M81" s="130">
        <v>6817.44</v>
      </c>
      <c r="O81" s="126" t="s">
        <v>365</v>
      </c>
      <c r="P81" s="130">
        <v>0</v>
      </c>
      <c r="S81" s="130">
        <v>0</v>
      </c>
      <c r="V81" s="130">
        <v>8667.82</v>
      </c>
      <c r="X81" s="126" t="s">
        <v>510</v>
      </c>
      <c r="Z81" s="127"/>
      <c r="AA81" s="128">
        <v>2</v>
      </c>
      <c r="AB81" s="128">
        <v>60</v>
      </c>
      <c r="AC81" s="126" t="s">
        <v>366</v>
      </c>
      <c r="AD81" s="126" t="s">
        <v>546</v>
      </c>
      <c r="AG81" s="127"/>
      <c r="AI81" s="127"/>
    </row>
    <row r="82" spans="1:35" ht="14.85" customHeight="1">
      <c r="A82" s="130">
        <v>5007630</v>
      </c>
      <c r="B82" s="126" t="s">
        <v>552</v>
      </c>
      <c r="C82" s="126" t="s">
        <v>553</v>
      </c>
      <c r="D82" s="126" t="s">
        <v>554</v>
      </c>
      <c r="E82" s="126" t="s">
        <v>288</v>
      </c>
      <c r="F82" s="126" t="s">
        <v>555</v>
      </c>
      <c r="G82" s="126" t="s">
        <v>556</v>
      </c>
      <c r="H82" s="126" t="s">
        <v>126</v>
      </c>
      <c r="I82" s="126" t="s">
        <v>418</v>
      </c>
      <c r="J82" s="126" t="s">
        <v>557</v>
      </c>
      <c r="K82" s="126" t="s">
        <v>558</v>
      </c>
      <c r="L82" s="126" t="s">
        <v>559</v>
      </c>
      <c r="M82" s="130">
        <v>253.18</v>
      </c>
      <c r="O82" s="126" t="s">
        <v>560</v>
      </c>
      <c r="P82" s="130">
        <v>282.97000000000003</v>
      </c>
      <c r="R82" s="126" t="s">
        <v>560</v>
      </c>
      <c r="S82" s="130">
        <v>291.91000000000003</v>
      </c>
      <c r="U82" s="126" t="s">
        <v>560</v>
      </c>
      <c r="V82" s="130">
        <v>297.87</v>
      </c>
      <c r="X82" s="126" t="s">
        <v>561</v>
      </c>
      <c r="Z82" s="127"/>
      <c r="AA82" s="128">
        <v>150</v>
      </c>
      <c r="AB82" s="128"/>
      <c r="AD82" s="126" t="s">
        <v>562</v>
      </c>
      <c r="AG82" s="127"/>
      <c r="AI82" s="127"/>
    </row>
    <row r="83" spans="1:35" ht="14.85" customHeight="1">
      <c r="A83" s="130">
        <v>5013273</v>
      </c>
      <c r="B83" s="126" t="s">
        <v>413</v>
      </c>
      <c r="C83" s="126" t="s">
        <v>563</v>
      </c>
      <c r="D83" s="126" t="s">
        <v>564</v>
      </c>
      <c r="E83" s="126" t="s">
        <v>288</v>
      </c>
      <c r="F83" s="126" t="s">
        <v>555</v>
      </c>
      <c r="G83" s="126" t="s">
        <v>565</v>
      </c>
      <c r="H83" s="126" t="s">
        <v>126</v>
      </c>
      <c r="I83" s="126" t="s">
        <v>418</v>
      </c>
      <c r="J83" s="126" t="s">
        <v>566</v>
      </c>
      <c r="K83" s="126" t="s">
        <v>567</v>
      </c>
      <c r="L83" s="126" t="s">
        <v>568</v>
      </c>
      <c r="M83" s="130">
        <v>72.959999999999994</v>
      </c>
      <c r="O83" s="126" t="s">
        <v>560</v>
      </c>
      <c r="P83" s="130">
        <v>81.540000000000006</v>
      </c>
      <c r="R83" s="126" t="s">
        <v>560</v>
      </c>
      <c r="S83" s="130">
        <v>84.12</v>
      </c>
      <c r="U83" s="126" t="s">
        <v>560</v>
      </c>
      <c r="V83" s="130">
        <v>85.84</v>
      </c>
      <c r="X83" s="126" t="s">
        <v>561</v>
      </c>
      <c r="Z83" s="127"/>
      <c r="AA83" s="128">
        <v>150</v>
      </c>
      <c r="AB83" s="128"/>
      <c r="AD83" s="126" t="s">
        <v>569</v>
      </c>
      <c r="AG83" s="127"/>
      <c r="AI83" s="127"/>
    </row>
    <row r="84" spans="1:35" ht="14.85" customHeight="1">
      <c r="A84" s="130">
        <v>5013274</v>
      </c>
      <c r="B84" s="126" t="s">
        <v>413</v>
      </c>
      <c r="C84" s="126" t="s">
        <v>570</v>
      </c>
      <c r="D84" s="126" t="s">
        <v>571</v>
      </c>
      <c r="E84" s="126" t="s">
        <v>288</v>
      </c>
      <c r="F84" s="126" t="s">
        <v>555</v>
      </c>
      <c r="G84" s="126" t="s">
        <v>565</v>
      </c>
      <c r="H84" s="126" t="s">
        <v>126</v>
      </c>
      <c r="I84" s="126" t="s">
        <v>418</v>
      </c>
      <c r="J84" s="126" t="s">
        <v>566</v>
      </c>
      <c r="K84" s="126" t="s">
        <v>567</v>
      </c>
      <c r="L84" s="126" t="s">
        <v>568</v>
      </c>
      <c r="M84" s="130">
        <v>87.58</v>
      </c>
      <c r="O84" s="126" t="s">
        <v>560</v>
      </c>
      <c r="P84" s="130">
        <v>97.88</v>
      </c>
      <c r="R84" s="126" t="s">
        <v>560</v>
      </c>
      <c r="S84" s="130">
        <v>100.97</v>
      </c>
      <c r="U84" s="126" t="s">
        <v>560</v>
      </c>
      <c r="V84" s="130">
        <v>103.04</v>
      </c>
      <c r="X84" s="126" t="s">
        <v>561</v>
      </c>
      <c r="Z84" s="127"/>
      <c r="AA84" s="128">
        <v>150</v>
      </c>
      <c r="AB84" s="128"/>
      <c r="AD84" s="126" t="s">
        <v>569</v>
      </c>
      <c r="AG84" s="127"/>
      <c r="AI84" s="127"/>
    </row>
    <row r="85" spans="1:35" ht="14.85" customHeight="1">
      <c r="A85" s="130">
        <v>5013275</v>
      </c>
      <c r="B85" s="126" t="s">
        <v>413</v>
      </c>
      <c r="C85" s="126" t="s">
        <v>572</v>
      </c>
      <c r="D85" s="126" t="s">
        <v>573</v>
      </c>
      <c r="E85" s="126" t="s">
        <v>288</v>
      </c>
      <c r="F85" s="126" t="s">
        <v>555</v>
      </c>
      <c r="G85" s="126" t="s">
        <v>565</v>
      </c>
      <c r="H85" s="126" t="s">
        <v>126</v>
      </c>
      <c r="I85" s="126" t="s">
        <v>418</v>
      </c>
      <c r="J85" s="126" t="s">
        <v>566</v>
      </c>
      <c r="K85" s="126" t="s">
        <v>567</v>
      </c>
      <c r="L85" s="126" t="s">
        <v>568</v>
      </c>
      <c r="M85" s="130">
        <v>97.29</v>
      </c>
      <c r="O85" s="126" t="s">
        <v>560</v>
      </c>
      <c r="P85" s="130">
        <v>108.74</v>
      </c>
      <c r="R85" s="126" t="s">
        <v>560</v>
      </c>
      <c r="S85" s="130">
        <v>112.18</v>
      </c>
      <c r="U85" s="126" t="s">
        <v>560</v>
      </c>
      <c r="V85" s="130">
        <v>114.47</v>
      </c>
      <c r="X85" s="126" t="s">
        <v>561</v>
      </c>
      <c r="Z85" s="127"/>
      <c r="AA85" s="128">
        <v>150</v>
      </c>
      <c r="AB85" s="128"/>
      <c r="AD85" s="126" t="s">
        <v>569</v>
      </c>
      <c r="AG85" s="127"/>
      <c r="AI85" s="127"/>
    </row>
    <row r="86" spans="1:35" ht="14.85" customHeight="1">
      <c r="A86" s="130">
        <v>5013213</v>
      </c>
      <c r="B86" s="126" t="s">
        <v>413</v>
      </c>
      <c r="C86" s="126" t="s">
        <v>574</v>
      </c>
      <c r="D86" s="126" t="s">
        <v>575</v>
      </c>
      <c r="E86" s="126" t="s">
        <v>288</v>
      </c>
      <c r="F86" s="126" t="s">
        <v>416</v>
      </c>
      <c r="G86" s="126" t="s">
        <v>417</v>
      </c>
      <c r="H86" s="126" t="s">
        <v>126</v>
      </c>
      <c r="I86" s="126" t="s">
        <v>126</v>
      </c>
      <c r="J86" s="126" t="s">
        <v>576</v>
      </c>
      <c r="K86" s="126" t="s">
        <v>567</v>
      </c>
      <c r="L86" s="126" t="s">
        <v>505</v>
      </c>
      <c r="M86" s="130">
        <v>974.4</v>
      </c>
      <c r="O86" s="126" t="s">
        <v>427</v>
      </c>
      <c r="P86" s="130">
        <v>0</v>
      </c>
      <c r="S86" s="130">
        <v>0</v>
      </c>
      <c r="V86" s="130">
        <v>1842.26</v>
      </c>
      <c r="X86" s="126" t="s">
        <v>432</v>
      </c>
      <c r="Z86" s="127"/>
      <c r="AA86" s="128">
        <v>1</v>
      </c>
      <c r="AB86" s="128">
        <v>12</v>
      </c>
      <c r="AD86" s="126" t="s">
        <v>577</v>
      </c>
      <c r="AG86" s="127"/>
      <c r="AI86" s="127"/>
    </row>
    <row r="87" spans="1:35" ht="14.85" customHeight="1">
      <c r="A87" s="130">
        <v>5013211</v>
      </c>
      <c r="B87" s="126" t="s">
        <v>413</v>
      </c>
      <c r="C87" s="126" t="s">
        <v>578</v>
      </c>
      <c r="D87" s="126" t="s">
        <v>579</v>
      </c>
      <c r="E87" s="126" t="s">
        <v>288</v>
      </c>
      <c r="F87" s="126" t="s">
        <v>416</v>
      </c>
      <c r="G87" s="126" t="s">
        <v>417</v>
      </c>
      <c r="H87" s="126" t="s">
        <v>126</v>
      </c>
      <c r="I87" s="126" t="s">
        <v>126</v>
      </c>
      <c r="J87" s="126" t="s">
        <v>576</v>
      </c>
      <c r="K87" s="126" t="s">
        <v>567</v>
      </c>
      <c r="L87" s="126" t="s">
        <v>505</v>
      </c>
      <c r="M87" s="130">
        <v>1542.22</v>
      </c>
      <c r="O87" s="126" t="s">
        <v>422</v>
      </c>
      <c r="P87" s="130">
        <v>0</v>
      </c>
      <c r="S87" s="130">
        <v>0</v>
      </c>
      <c r="V87" s="130">
        <v>1542.22</v>
      </c>
      <c r="X87" s="126" t="s">
        <v>580</v>
      </c>
      <c r="Z87" s="127"/>
      <c r="AA87" s="128">
        <v>1</v>
      </c>
      <c r="AB87" s="128">
        <v>12</v>
      </c>
      <c r="AD87" s="126" t="s">
        <v>577</v>
      </c>
      <c r="AG87" s="127"/>
      <c r="AI87" s="127"/>
    </row>
    <row r="88" spans="1:35" ht="14.85" customHeight="1">
      <c r="A88" s="130">
        <v>5013210</v>
      </c>
      <c r="B88" s="126" t="s">
        <v>413</v>
      </c>
      <c r="C88" s="126" t="s">
        <v>581</v>
      </c>
      <c r="D88" s="126" t="s">
        <v>582</v>
      </c>
      <c r="E88" s="126" t="s">
        <v>288</v>
      </c>
      <c r="F88" s="126" t="s">
        <v>416</v>
      </c>
      <c r="G88" s="126" t="s">
        <v>417</v>
      </c>
      <c r="H88" s="126" t="s">
        <v>126</v>
      </c>
      <c r="I88" s="126" t="s">
        <v>126</v>
      </c>
      <c r="J88" s="126" t="s">
        <v>576</v>
      </c>
      <c r="K88" s="126" t="s">
        <v>567</v>
      </c>
      <c r="L88" s="126" t="s">
        <v>505</v>
      </c>
      <c r="M88" s="130">
        <v>340.48</v>
      </c>
      <c r="O88" s="126" t="s">
        <v>422</v>
      </c>
      <c r="P88" s="130">
        <v>0</v>
      </c>
      <c r="S88" s="130">
        <v>0</v>
      </c>
      <c r="V88" s="130">
        <v>512.70000000000005</v>
      </c>
      <c r="X88" s="126" t="s">
        <v>497</v>
      </c>
      <c r="Z88" s="127"/>
      <c r="AA88" s="128">
        <v>1</v>
      </c>
      <c r="AB88" s="128">
        <v>12</v>
      </c>
      <c r="AD88" s="126" t="s">
        <v>577</v>
      </c>
      <c r="AG88" s="127"/>
      <c r="AI88" s="127"/>
    </row>
    <row r="89" spans="1:35" ht="14.85" customHeight="1">
      <c r="A89" s="130">
        <v>5013209</v>
      </c>
      <c r="B89" s="126" t="s">
        <v>413</v>
      </c>
      <c r="C89" s="126" t="s">
        <v>583</v>
      </c>
      <c r="D89" s="126" t="s">
        <v>584</v>
      </c>
      <c r="E89" s="126" t="s">
        <v>288</v>
      </c>
      <c r="F89" s="126" t="s">
        <v>416</v>
      </c>
      <c r="G89" s="126" t="s">
        <v>417</v>
      </c>
      <c r="H89" s="126" t="s">
        <v>126</v>
      </c>
      <c r="I89" s="126" t="s">
        <v>126</v>
      </c>
      <c r="J89" s="126" t="s">
        <v>576</v>
      </c>
      <c r="K89" s="126" t="s">
        <v>567</v>
      </c>
      <c r="L89" s="126" t="s">
        <v>505</v>
      </c>
      <c r="M89" s="130">
        <v>340.48</v>
      </c>
      <c r="O89" s="126" t="s">
        <v>422</v>
      </c>
      <c r="P89" s="130">
        <v>0</v>
      </c>
      <c r="S89" s="130">
        <v>0</v>
      </c>
      <c r="V89" s="130">
        <v>631.89</v>
      </c>
      <c r="X89" s="126" t="s">
        <v>497</v>
      </c>
      <c r="Z89" s="127"/>
      <c r="AA89" s="128">
        <v>1</v>
      </c>
      <c r="AB89" s="128">
        <v>12</v>
      </c>
      <c r="AD89" s="126" t="s">
        <v>577</v>
      </c>
      <c r="AG89" s="127"/>
      <c r="AI89" s="127"/>
    </row>
    <row r="90" spans="1:35" ht="14.85" customHeight="1">
      <c r="A90" s="130">
        <v>5013256</v>
      </c>
      <c r="B90" s="126" t="s">
        <v>413</v>
      </c>
      <c r="C90" s="126" t="s">
        <v>585</v>
      </c>
      <c r="D90" s="126" t="s">
        <v>586</v>
      </c>
      <c r="E90" s="126" t="s">
        <v>288</v>
      </c>
      <c r="F90" s="126" t="s">
        <v>416</v>
      </c>
      <c r="G90" s="126" t="s">
        <v>417</v>
      </c>
      <c r="H90" s="126" t="s">
        <v>126</v>
      </c>
      <c r="I90" s="126" t="s">
        <v>126</v>
      </c>
      <c r="J90" s="126" t="s">
        <v>576</v>
      </c>
      <c r="K90" s="126" t="s">
        <v>567</v>
      </c>
      <c r="L90" s="126" t="s">
        <v>505</v>
      </c>
      <c r="M90" s="130">
        <v>55.46</v>
      </c>
      <c r="O90" s="126" t="s">
        <v>587</v>
      </c>
      <c r="P90" s="130">
        <v>0</v>
      </c>
      <c r="S90" s="130">
        <v>0</v>
      </c>
      <c r="V90" s="130">
        <v>55.46</v>
      </c>
      <c r="X90" s="126" t="s">
        <v>588</v>
      </c>
      <c r="Z90" s="127"/>
      <c r="AA90" s="128">
        <v>1</v>
      </c>
      <c r="AB90" s="128">
        <v>12</v>
      </c>
      <c r="AD90" s="126" t="s">
        <v>577</v>
      </c>
      <c r="AG90" s="127"/>
      <c r="AI90" s="127"/>
    </row>
    <row r="91" spans="1:35" ht="14.85" customHeight="1">
      <c r="A91" s="130">
        <v>5013254</v>
      </c>
      <c r="B91" s="126" t="s">
        <v>413</v>
      </c>
      <c r="C91" s="126" t="s">
        <v>589</v>
      </c>
      <c r="D91" s="126" t="s">
        <v>590</v>
      </c>
      <c r="E91" s="126" t="s">
        <v>288</v>
      </c>
      <c r="F91" s="126" t="s">
        <v>591</v>
      </c>
      <c r="G91" s="126" t="s">
        <v>417</v>
      </c>
      <c r="H91" s="126" t="s">
        <v>126</v>
      </c>
      <c r="I91" s="126" t="s">
        <v>418</v>
      </c>
      <c r="J91" s="126" t="s">
        <v>592</v>
      </c>
      <c r="K91" s="126" t="s">
        <v>558</v>
      </c>
      <c r="L91" s="126" t="s">
        <v>593</v>
      </c>
      <c r="M91" s="130">
        <v>14122.08</v>
      </c>
      <c r="N91" s="126" t="s">
        <v>290</v>
      </c>
      <c r="O91" s="126" t="s">
        <v>365</v>
      </c>
      <c r="P91" s="130">
        <v>0</v>
      </c>
      <c r="S91" s="130">
        <v>0</v>
      </c>
      <c r="V91" s="130">
        <v>15446.59</v>
      </c>
      <c r="X91" s="126" t="s">
        <v>594</v>
      </c>
      <c r="Z91" s="127"/>
      <c r="AA91" s="128">
        <v>1</v>
      </c>
      <c r="AB91" s="128">
        <v>120</v>
      </c>
      <c r="AD91" s="126" t="s">
        <v>577</v>
      </c>
      <c r="AG91" s="127"/>
      <c r="AI91" s="127"/>
    </row>
    <row r="92" spans="1:35" ht="14.85" customHeight="1">
      <c r="A92" s="130">
        <v>5013253</v>
      </c>
      <c r="B92" s="126" t="s">
        <v>413</v>
      </c>
      <c r="C92" s="126" t="s">
        <v>595</v>
      </c>
      <c r="D92" s="126" t="s">
        <v>596</v>
      </c>
      <c r="E92" s="126" t="s">
        <v>288</v>
      </c>
      <c r="F92" s="126" t="s">
        <v>440</v>
      </c>
      <c r="G92" s="126" t="s">
        <v>458</v>
      </c>
      <c r="H92" s="126" t="s">
        <v>126</v>
      </c>
      <c r="I92" s="126" t="s">
        <v>418</v>
      </c>
      <c r="J92" s="126" t="s">
        <v>597</v>
      </c>
      <c r="K92" s="126" t="s">
        <v>504</v>
      </c>
      <c r="L92" s="126" t="s">
        <v>598</v>
      </c>
      <c r="M92" s="130">
        <v>4368</v>
      </c>
      <c r="O92" s="126" t="s">
        <v>445</v>
      </c>
      <c r="P92" s="130">
        <v>0</v>
      </c>
      <c r="S92" s="130">
        <v>0</v>
      </c>
      <c r="V92" s="130">
        <v>4368</v>
      </c>
      <c r="X92" s="126" t="s">
        <v>459</v>
      </c>
      <c r="Z92" s="127"/>
      <c r="AA92" s="128">
        <v>60</v>
      </c>
      <c r="AB92" s="128">
        <v>1</v>
      </c>
      <c r="AD92" s="126" t="s">
        <v>577</v>
      </c>
      <c r="AG92" s="127"/>
      <c r="AI92" s="127"/>
    </row>
    <row r="93" spans="1:35" ht="14.85" customHeight="1">
      <c r="A93" s="130">
        <v>5013252</v>
      </c>
      <c r="B93" s="126" t="s">
        <v>413</v>
      </c>
      <c r="C93" s="126" t="s">
        <v>595</v>
      </c>
      <c r="D93" s="126" t="s">
        <v>599</v>
      </c>
      <c r="E93" s="126" t="s">
        <v>288</v>
      </c>
      <c r="F93" s="126" t="s">
        <v>440</v>
      </c>
      <c r="G93" s="126" t="s">
        <v>458</v>
      </c>
      <c r="H93" s="126" t="s">
        <v>126</v>
      </c>
      <c r="I93" s="126" t="s">
        <v>418</v>
      </c>
      <c r="J93" s="126" t="s">
        <v>597</v>
      </c>
      <c r="K93" s="126" t="s">
        <v>504</v>
      </c>
      <c r="L93" s="126" t="s">
        <v>598</v>
      </c>
      <c r="M93" s="130">
        <v>2352</v>
      </c>
      <c r="O93" s="126" t="s">
        <v>445</v>
      </c>
      <c r="P93" s="130">
        <v>0</v>
      </c>
      <c r="S93" s="130">
        <v>0</v>
      </c>
      <c r="V93" s="130">
        <v>2352</v>
      </c>
      <c r="X93" s="126" t="s">
        <v>600</v>
      </c>
      <c r="Z93" s="127"/>
      <c r="AA93" s="128">
        <v>60</v>
      </c>
      <c r="AB93" s="128">
        <v>1</v>
      </c>
      <c r="AD93" s="126" t="s">
        <v>577</v>
      </c>
      <c r="AG93" s="127"/>
      <c r="AI93" s="127"/>
    </row>
    <row r="94" spans="1:35" ht="14.85" customHeight="1">
      <c r="A94" s="130">
        <v>5013251</v>
      </c>
      <c r="B94" s="126" t="s">
        <v>413</v>
      </c>
      <c r="C94" s="126" t="s">
        <v>595</v>
      </c>
      <c r="D94" s="126" t="s">
        <v>601</v>
      </c>
      <c r="E94" s="126" t="s">
        <v>288</v>
      </c>
      <c r="F94" s="126" t="s">
        <v>440</v>
      </c>
      <c r="G94" s="126" t="s">
        <v>458</v>
      </c>
      <c r="H94" s="126" t="s">
        <v>126</v>
      </c>
      <c r="I94" s="126" t="s">
        <v>418</v>
      </c>
      <c r="J94" s="126" t="s">
        <v>597</v>
      </c>
      <c r="K94" s="126" t="s">
        <v>504</v>
      </c>
      <c r="L94" s="126" t="s">
        <v>598</v>
      </c>
      <c r="M94" s="130">
        <v>2352</v>
      </c>
      <c r="O94" s="126" t="s">
        <v>445</v>
      </c>
      <c r="P94" s="130">
        <v>0</v>
      </c>
      <c r="S94" s="130">
        <v>0</v>
      </c>
      <c r="V94" s="130">
        <v>2352</v>
      </c>
      <c r="X94" s="126" t="s">
        <v>600</v>
      </c>
      <c r="Z94" s="127"/>
      <c r="AA94" s="128">
        <v>60</v>
      </c>
      <c r="AB94" s="128">
        <v>1</v>
      </c>
      <c r="AD94" s="126" t="s">
        <v>577</v>
      </c>
      <c r="AG94" s="127"/>
      <c r="AI94" s="127"/>
    </row>
    <row r="95" spans="1:35" ht="14.85" customHeight="1">
      <c r="A95" s="130">
        <v>5013250</v>
      </c>
      <c r="B95" s="126" t="s">
        <v>413</v>
      </c>
      <c r="C95" s="126" t="s">
        <v>602</v>
      </c>
      <c r="D95" s="126" t="s">
        <v>603</v>
      </c>
      <c r="E95" s="126" t="s">
        <v>288</v>
      </c>
      <c r="F95" s="126" t="s">
        <v>522</v>
      </c>
      <c r="G95" s="126" t="s">
        <v>604</v>
      </c>
      <c r="H95" s="126" t="s">
        <v>605</v>
      </c>
      <c r="I95" s="126" t="s">
        <v>418</v>
      </c>
      <c r="J95" s="126" t="s">
        <v>597</v>
      </c>
      <c r="K95" s="126" t="s">
        <v>504</v>
      </c>
      <c r="L95" s="126" t="s">
        <v>598</v>
      </c>
      <c r="M95" s="130">
        <v>876.96</v>
      </c>
      <c r="N95" s="126" t="s">
        <v>290</v>
      </c>
      <c r="O95" s="126" t="s">
        <v>528</v>
      </c>
      <c r="P95" s="130">
        <v>0</v>
      </c>
      <c r="S95" s="130">
        <v>0</v>
      </c>
      <c r="V95" s="130">
        <v>876.96</v>
      </c>
      <c r="X95" s="126" t="s">
        <v>606</v>
      </c>
      <c r="Z95" s="127"/>
      <c r="AA95" s="128"/>
      <c r="AB95" s="128"/>
      <c r="AD95" s="126" t="s">
        <v>577</v>
      </c>
      <c r="AG95" s="127"/>
      <c r="AI95" s="127"/>
    </row>
    <row r="96" spans="1:35" ht="14.85" customHeight="1">
      <c r="A96" s="130">
        <v>5013848</v>
      </c>
      <c r="B96" s="126" t="s">
        <v>413</v>
      </c>
      <c r="C96" s="126" t="s">
        <v>607</v>
      </c>
      <c r="D96" s="126" t="s">
        <v>608</v>
      </c>
      <c r="E96" s="126" t="s">
        <v>288</v>
      </c>
      <c r="F96" s="126" t="s">
        <v>364</v>
      </c>
      <c r="G96" s="126" t="s">
        <v>417</v>
      </c>
      <c r="H96" s="126" t="s">
        <v>126</v>
      </c>
      <c r="I96" s="126" t="s">
        <v>126</v>
      </c>
      <c r="J96" s="126" t="s">
        <v>544</v>
      </c>
      <c r="K96" s="126" t="s">
        <v>443</v>
      </c>
      <c r="L96" s="126" t="s">
        <v>545</v>
      </c>
      <c r="M96" s="130">
        <v>6817.44</v>
      </c>
      <c r="O96" s="126" t="s">
        <v>365</v>
      </c>
      <c r="P96" s="130">
        <v>0</v>
      </c>
      <c r="S96" s="130">
        <v>0</v>
      </c>
      <c r="V96" s="130">
        <v>14121.73</v>
      </c>
      <c r="X96" s="126" t="s">
        <v>510</v>
      </c>
      <c r="Z96" s="127"/>
      <c r="AA96" s="128">
        <v>2</v>
      </c>
      <c r="AB96" s="128">
        <v>60</v>
      </c>
      <c r="AC96" s="126" t="s">
        <v>366</v>
      </c>
      <c r="AD96" s="126" t="s">
        <v>546</v>
      </c>
      <c r="AG96" s="127"/>
      <c r="AI96" s="127"/>
    </row>
    <row r="97" spans="1:35" ht="14.85" customHeight="1">
      <c r="A97" s="130">
        <v>5006544</v>
      </c>
      <c r="B97" s="126" t="s">
        <v>609</v>
      </c>
      <c r="C97" s="126" t="s">
        <v>610</v>
      </c>
      <c r="D97" s="126" t="s">
        <v>611</v>
      </c>
      <c r="E97" s="126" t="s">
        <v>288</v>
      </c>
      <c r="F97" s="126" t="s">
        <v>440</v>
      </c>
      <c r="G97" s="126" t="s">
        <v>463</v>
      </c>
      <c r="H97" s="126" t="s">
        <v>126</v>
      </c>
      <c r="I97" s="126" t="s">
        <v>418</v>
      </c>
      <c r="J97" s="126" t="s">
        <v>612</v>
      </c>
      <c r="K97" s="126" t="s">
        <v>613</v>
      </c>
      <c r="L97" s="126" t="s">
        <v>614</v>
      </c>
      <c r="M97" s="130">
        <v>2721.6</v>
      </c>
      <c r="O97" s="126" t="s">
        <v>445</v>
      </c>
      <c r="P97" s="130">
        <v>0</v>
      </c>
      <c r="S97" s="130">
        <v>0</v>
      </c>
      <c r="V97" s="130">
        <v>2721.6</v>
      </c>
      <c r="X97" s="126" t="s">
        <v>464</v>
      </c>
      <c r="Z97" s="127"/>
      <c r="AA97" s="128">
        <v>30</v>
      </c>
      <c r="AB97" s="128">
        <v>1</v>
      </c>
      <c r="AD97" s="126" t="s">
        <v>615</v>
      </c>
      <c r="AG97" s="127"/>
      <c r="AI97" s="127"/>
    </row>
    <row r="98" spans="1:35" ht="14.85" customHeight="1">
      <c r="A98" s="130">
        <v>5006268</v>
      </c>
      <c r="B98" s="126" t="s">
        <v>616</v>
      </c>
      <c r="C98" s="126" t="s">
        <v>617</v>
      </c>
      <c r="D98" s="126" t="s">
        <v>618</v>
      </c>
      <c r="E98" s="126" t="s">
        <v>288</v>
      </c>
      <c r="F98" s="126" t="s">
        <v>522</v>
      </c>
      <c r="G98" s="126" t="s">
        <v>523</v>
      </c>
      <c r="H98" s="126" t="s">
        <v>524</v>
      </c>
      <c r="I98" s="126" t="s">
        <v>418</v>
      </c>
      <c r="J98" s="126" t="s">
        <v>619</v>
      </c>
      <c r="K98" s="126" t="s">
        <v>613</v>
      </c>
      <c r="L98" s="126" t="s">
        <v>620</v>
      </c>
      <c r="M98" s="130">
        <v>1483.77</v>
      </c>
      <c r="N98" s="126" t="s">
        <v>290</v>
      </c>
      <c r="O98" s="126" t="s">
        <v>621</v>
      </c>
      <c r="P98" s="130">
        <v>0</v>
      </c>
      <c r="S98" s="130">
        <v>0</v>
      </c>
      <c r="V98" s="130">
        <v>1483.77</v>
      </c>
      <c r="X98" s="126" t="s">
        <v>622</v>
      </c>
      <c r="Z98" s="127"/>
      <c r="AA98" s="128"/>
      <c r="AB98" s="128"/>
      <c r="AD98" s="126" t="s">
        <v>623</v>
      </c>
      <c r="AG98" s="127"/>
      <c r="AI98" s="127"/>
    </row>
    <row r="99" spans="1:35" ht="14.85" customHeight="1">
      <c r="A99" s="130">
        <v>5014469</v>
      </c>
      <c r="B99" s="126" t="s">
        <v>413</v>
      </c>
      <c r="C99" s="126" t="s">
        <v>624</v>
      </c>
      <c r="D99" s="126" t="s">
        <v>625</v>
      </c>
      <c r="E99" s="126" t="s">
        <v>288</v>
      </c>
      <c r="F99" s="126" t="s">
        <v>532</v>
      </c>
      <c r="G99" s="126" t="s">
        <v>417</v>
      </c>
      <c r="H99" s="126" t="s">
        <v>126</v>
      </c>
      <c r="I99" s="126" t="s">
        <v>626</v>
      </c>
      <c r="J99" s="126" t="s">
        <v>627</v>
      </c>
      <c r="K99" s="126" t="s">
        <v>628</v>
      </c>
      <c r="L99" s="126" t="s">
        <v>629</v>
      </c>
      <c r="M99" s="130">
        <v>79860.210000000006</v>
      </c>
      <c r="N99" s="126" t="s">
        <v>290</v>
      </c>
      <c r="O99" s="126" t="s">
        <v>537</v>
      </c>
      <c r="P99" s="130">
        <v>73043.039999999994</v>
      </c>
      <c r="Q99" s="126" t="s">
        <v>290</v>
      </c>
      <c r="R99" s="126" t="s">
        <v>537</v>
      </c>
      <c r="S99" s="130">
        <v>0</v>
      </c>
      <c r="V99" s="130">
        <v>79860.210000000006</v>
      </c>
      <c r="X99" s="126" t="s">
        <v>630</v>
      </c>
      <c r="Z99" s="127"/>
      <c r="AA99" s="128">
        <v>1</v>
      </c>
      <c r="AB99" s="128">
        <v>48</v>
      </c>
      <c r="AD99" s="126" t="s">
        <v>631</v>
      </c>
      <c r="AG99" s="127"/>
      <c r="AI99" s="127"/>
    </row>
    <row r="100" spans="1:35" ht="14.85" customHeight="1">
      <c r="A100" s="130">
        <v>4200174</v>
      </c>
      <c r="B100" s="126" t="s">
        <v>632</v>
      </c>
      <c r="C100" s="126" t="s">
        <v>633</v>
      </c>
      <c r="D100" s="126" t="s">
        <v>634</v>
      </c>
      <c r="E100" s="126" t="s">
        <v>288</v>
      </c>
      <c r="F100" s="126" t="s">
        <v>352</v>
      </c>
      <c r="I100" s="126" t="s">
        <v>126</v>
      </c>
      <c r="M100" s="130">
        <v>506.24</v>
      </c>
      <c r="O100" s="126" t="s">
        <v>353</v>
      </c>
      <c r="P100" s="130">
        <v>0</v>
      </c>
      <c r="S100" s="130">
        <v>0</v>
      </c>
      <c r="V100" s="127"/>
      <c r="Z100" s="127"/>
      <c r="AA100" s="128"/>
      <c r="AB100" s="128">
        <v>36</v>
      </c>
      <c r="AD100" s="126" t="s">
        <v>292</v>
      </c>
      <c r="AG100" s="127"/>
      <c r="AH100" s="126" t="s">
        <v>635</v>
      </c>
      <c r="AI100" s="127"/>
    </row>
    <row r="101" spans="1:35" ht="14.85" customHeight="1">
      <c r="A101" s="130">
        <v>4200120</v>
      </c>
      <c r="B101" s="126" t="s">
        <v>636</v>
      </c>
      <c r="C101" s="126" t="s">
        <v>637</v>
      </c>
      <c r="D101" s="126" t="s">
        <v>400</v>
      </c>
      <c r="E101" s="126" t="s">
        <v>288</v>
      </c>
      <c r="F101" s="126" t="s">
        <v>352</v>
      </c>
      <c r="I101" s="126" t="s">
        <v>126</v>
      </c>
      <c r="M101" s="130">
        <v>2045.12</v>
      </c>
      <c r="O101" s="126" t="s">
        <v>353</v>
      </c>
      <c r="P101" s="130">
        <v>0</v>
      </c>
      <c r="S101" s="130">
        <v>0</v>
      </c>
      <c r="V101" s="127"/>
      <c r="Z101" s="127"/>
      <c r="AA101" s="128"/>
      <c r="AB101" s="128">
        <v>12</v>
      </c>
      <c r="AD101" s="126" t="s">
        <v>292</v>
      </c>
      <c r="AG101" s="127"/>
      <c r="AH101" s="126" t="s">
        <v>401</v>
      </c>
      <c r="AI101" s="127"/>
    </row>
    <row r="102" spans="1:35" ht="14.85" customHeight="1">
      <c r="A102" s="130">
        <v>4200176</v>
      </c>
      <c r="B102" s="126" t="s">
        <v>638</v>
      </c>
      <c r="C102" s="126" t="s">
        <v>639</v>
      </c>
      <c r="D102" s="126" t="s">
        <v>640</v>
      </c>
      <c r="E102" s="126" t="s">
        <v>288</v>
      </c>
      <c r="F102" s="126" t="s">
        <v>352</v>
      </c>
      <c r="I102" s="126" t="s">
        <v>126</v>
      </c>
      <c r="M102" s="130">
        <v>974.4</v>
      </c>
      <c r="O102" s="126" t="s">
        <v>353</v>
      </c>
      <c r="P102" s="130">
        <v>0</v>
      </c>
      <c r="S102" s="130">
        <v>0</v>
      </c>
      <c r="V102" s="127"/>
      <c r="Z102" s="127"/>
      <c r="AA102" s="128"/>
      <c r="AB102" s="128">
        <v>6</v>
      </c>
      <c r="AD102" s="126" t="s">
        <v>292</v>
      </c>
      <c r="AG102" s="127"/>
      <c r="AH102" s="126" t="s">
        <v>641</v>
      </c>
      <c r="AI102" s="127"/>
    </row>
    <row r="103" spans="1:35" ht="14.85" customHeight="1">
      <c r="A103" s="130">
        <v>4000135</v>
      </c>
      <c r="B103" s="126" t="s">
        <v>642</v>
      </c>
      <c r="C103" s="126" t="s">
        <v>643</v>
      </c>
      <c r="D103" s="126" t="s">
        <v>374</v>
      </c>
      <c r="E103" s="126" t="s">
        <v>288</v>
      </c>
      <c r="F103" s="126" t="s">
        <v>364</v>
      </c>
      <c r="I103" s="126" t="s">
        <v>126</v>
      </c>
      <c r="M103" s="130">
        <v>340.48</v>
      </c>
      <c r="O103" s="126" t="s">
        <v>365</v>
      </c>
      <c r="P103" s="130">
        <v>0</v>
      </c>
      <c r="S103" s="130">
        <v>0</v>
      </c>
      <c r="V103" s="127"/>
      <c r="Z103" s="127"/>
      <c r="AA103" s="128"/>
      <c r="AB103" s="128">
        <v>60</v>
      </c>
      <c r="AC103" s="126" t="s">
        <v>366</v>
      </c>
      <c r="AD103" s="126" t="s">
        <v>292</v>
      </c>
      <c r="AG103" s="127"/>
      <c r="AI103" s="127"/>
    </row>
    <row r="104" spans="1:35" ht="14.85" customHeight="1">
      <c r="A104" s="130">
        <v>4200156</v>
      </c>
      <c r="B104" s="126" t="s">
        <v>644</v>
      </c>
      <c r="C104" s="126" t="s">
        <v>645</v>
      </c>
      <c r="D104" s="126" t="s">
        <v>400</v>
      </c>
      <c r="E104" s="126" t="s">
        <v>288</v>
      </c>
      <c r="F104" s="126" t="s">
        <v>352</v>
      </c>
      <c r="I104" s="126" t="s">
        <v>126</v>
      </c>
      <c r="M104" s="130">
        <v>876.96</v>
      </c>
      <c r="O104" s="126" t="s">
        <v>353</v>
      </c>
      <c r="P104" s="130">
        <v>0</v>
      </c>
      <c r="S104" s="130">
        <v>0</v>
      </c>
      <c r="V104" s="127"/>
      <c r="Z104" s="127"/>
      <c r="AA104" s="128"/>
      <c r="AB104" s="128">
        <v>12</v>
      </c>
      <c r="AD104" s="126" t="s">
        <v>292</v>
      </c>
      <c r="AG104" s="127"/>
      <c r="AH104" s="126" t="s">
        <v>646</v>
      </c>
      <c r="AI104" s="127"/>
    </row>
    <row r="105" spans="1:35" ht="14.85" customHeight="1">
      <c r="A105" s="130">
        <v>4200151</v>
      </c>
      <c r="B105" s="126" t="s">
        <v>647</v>
      </c>
      <c r="C105" s="126" t="s">
        <v>648</v>
      </c>
      <c r="D105" s="126" t="s">
        <v>649</v>
      </c>
      <c r="E105" s="126" t="s">
        <v>288</v>
      </c>
      <c r="F105" s="126" t="s">
        <v>352</v>
      </c>
      <c r="I105" s="126" t="s">
        <v>126</v>
      </c>
      <c r="M105" s="130">
        <v>487.2</v>
      </c>
      <c r="O105" s="126" t="s">
        <v>353</v>
      </c>
      <c r="P105" s="130">
        <v>0</v>
      </c>
      <c r="S105" s="130">
        <v>0</v>
      </c>
      <c r="V105" s="127"/>
      <c r="Z105" s="127"/>
      <c r="AA105" s="128"/>
      <c r="AB105" s="128">
        <v>12</v>
      </c>
      <c r="AD105" s="126" t="s">
        <v>292</v>
      </c>
      <c r="AG105" s="127"/>
      <c r="AH105" s="126" t="s">
        <v>650</v>
      </c>
      <c r="AI105" s="127"/>
    </row>
    <row r="106" spans="1:35" ht="14.85" customHeight="1">
      <c r="A106" s="130">
        <v>4200103</v>
      </c>
      <c r="B106" s="126" t="s">
        <v>651</v>
      </c>
      <c r="C106" s="126" t="s">
        <v>385</v>
      </c>
      <c r="D106" s="126" t="s">
        <v>394</v>
      </c>
      <c r="E106" s="126" t="s">
        <v>288</v>
      </c>
      <c r="F106" s="126" t="s">
        <v>352</v>
      </c>
      <c r="I106" s="126" t="s">
        <v>126</v>
      </c>
      <c r="M106" s="130">
        <v>974.4</v>
      </c>
      <c r="O106" s="126" t="s">
        <v>353</v>
      </c>
      <c r="P106" s="130">
        <v>0</v>
      </c>
      <c r="S106" s="130">
        <v>0</v>
      </c>
      <c r="V106" s="127"/>
      <c r="Z106" s="127"/>
      <c r="AA106" s="128"/>
      <c r="AB106" s="128">
        <v>4</v>
      </c>
      <c r="AD106" s="126" t="s">
        <v>292</v>
      </c>
      <c r="AG106" s="127"/>
      <c r="AH106" s="126" t="s">
        <v>652</v>
      </c>
      <c r="AI106" s="127"/>
    </row>
    <row r="107" spans="1:35" ht="14.85" customHeight="1">
      <c r="A107" s="130">
        <v>4200178</v>
      </c>
      <c r="B107" s="126" t="s">
        <v>653</v>
      </c>
      <c r="C107" s="126" t="s">
        <v>654</v>
      </c>
      <c r="D107" s="126" t="s">
        <v>655</v>
      </c>
      <c r="E107" s="126" t="s">
        <v>288</v>
      </c>
      <c r="F107" s="126" t="s">
        <v>352</v>
      </c>
      <c r="I107" s="126" t="s">
        <v>126</v>
      </c>
      <c r="M107" s="130">
        <v>5356.96</v>
      </c>
      <c r="O107" s="126" t="s">
        <v>353</v>
      </c>
      <c r="P107" s="130">
        <v>0</v>
      </c>
      <c r="S107" s="130">
        <v>0</v>
      </c>
      <c r="V107" s="127"/>
      <c r="Z107" s="127"/>
      <c r="AA107" s="128"/>
      <c r="AB107" s="128">
        <v>24</v>
      </c>
      <c r="AD107" s="126" t="s">
        <v>292</v>
      </c>
      <c r="AG107" s="127"/>
      <c r="AH107" s="126" t="s">
        <v>656</v>
      </c>
      <c r="AI107" s="127"/>
    </row>
    <row r="108" spans="1:35" ht="14.85" customHeight="1">
      <c r="A108" s="130">
        <v>5016532</v>
      </c>
      <c r="B108" s="126" t="s">
        <v>413</v>
      </c>
      <c r="C108" s="126" t="s">
        <v>657</v>
      </c>
      <c r="D108" s="126" t="s">
        <v>658</v>
      </c>
      <c r="E108" s="126" t="s">
        <v>288</v>
      </c>
      <c r="F108" s="126" t="s">
        <v>440</v>
      </c>
      <c r="G108" s="126" t="s">
        <v>604</v>
      </c>
      <c r="H108" s="126" t="s">
        <v>126</v>
      </c>
      <c r="I108" s="126" t="s">
        <v>418</v>
      </c>
      <c r="J108" s="126" t="s">
        <v>659</v>
      </c>
      <c r="K108" s="126" t="s">
        <v>660</v>
      </c>
      <c r="L108" s="126" t="s">
        <v>614</v>
      </c>
      <c r="M108" s="130">
        <v>486.94</v>
      </c>
      <c r="O108" s="126" t="s">
        <v>445</v>
      </c>
      <c r="P108" s="130">
        <v>0</v>
      </c>
      <c r="S108" s="130">
        <v>0</v>
      </c>
      <c r="V108" s="130">
        <v>486.94</v>
      </c>
      <c r="X108" s="126" t="s">
        <v>661</v>
      </c>
      <c r="Z108" s="127"/>
      <c r="AA108" s="128"/>
      <c r="AB108" s="128"/>
      <c r="AD108" s="126" t="s">
        <v>662</v>
      </c>
      <c r="AG108" s="127"/>
      <c r="AI108" s="127"/>
    </row>
    <row r="109" spans="1:35" ht="14.85" customHeight="1">
      <c r="A109" s="130">
        <v>5016533</v>
      </c>
      <c r="B109" s="126" t="s">
        <v>413</v>
      </c>
      <c r="C109" s="126" t="s">
        <v>663</v>
      </c>
      <c r="D109" s="126" t="s">
        <v>664</v>
      </c>
      <c r="E109" s="126" t="s">
        <v>288</v>
      </c>
      <c r="F109" s="126" t="s">
        <v>591</v>
      </c>
      <c r="G109" s="126" t="s">
        <v>417</v>
      </c>
      <c r="H109" s="126" t="s">
        <v>126</v>
      </c>
      <c r="I109" s="126" t="s">
        <v>418</v>
      </c>
      <c r="J109" s="126" t="s">
        <v>665</v>
      </c>
      <c r="K109" s="126" t="s">
        <v>613</v>
      </c>
      <c r="L109" s="126" t="s">
        <v>666</v>
      </c>
      <c r="M109" s="130">
        <v>437.92</v>
      </c>
      <c r="O109" s="126" t="s">
        <v>667</v>
      </c>
      <c r="P109" s="130">
        <v>0</v>
      </c>
      <c r="S109" s="130">
        <v>0</v>
      </c>
      <c r="V109" s="130">
        <v>571.20000000000005</v>
      </c>
      <c r="X109" s="126" t="s">
        <v>668</v>
      </c>
      <c r="Z109" s="127"/>
      <c r="AA109" s="128">
        <v>2</v>
      </c>
      <c r="AB109" s="128">
        <v>1</v>
      </c>
      <c r="AD109" s="126" t="s">
        <v>662</v>
      </c>
      <c r="AG109" s="127"/>
      <c r="AI109" s="127"/>
    </row>
    <row r="110" spans="1:35" ht="14.85" customHeight="1">
      <c r="A110" s="130">
        <v>5016537</v>
      </c>
      <c r="B110" s="126" t="s">
        <v>413</v>
      </c>
      <c r="C110" s="126" t="s">
        <v>669</v>
      </c>
      <c r="D110" s="126" t="s">
        <v>670</v>
      </c>
      <c r="E110" s="126" t="s">
        <v>288</v>
      </c>
      <c r="F110" s="126" t="s">
        <v>591</v>
      </c>
      <c r="G110" s="126" t="s">
        <v>417</v>
      </c>
      <c r="H110" s="126" t="s">
        <v>126</v>
      </c>
      <c r="I110" s="126" t="s">
        <v>418</v>
      </c>
      <c r="J110" s="126" t="s">
        <v>665</v>
      </c>
      <c r="K110" s="126" t="s">
        <v>613</v>
      </c>
      <c r="L110" s="126" t="s">
        <v>666</v>
      </c>
      <c r="M110" s="130">
        <v>470.4</v>
      </c>
      <c r="O110" s="126" t="s">
        <v>667</v>
      </c>
      <c r="P110" s="130">
        <v>0</v>
      </c>
      <c r="S110" s="130">
        <v>0</v>
      </c>
      <c r="V110" s="130">
        <v>470.4</v>
      </c>
      <c r="X110" s="126" t="s">
        <v>671</v>
      </c>
      <c r="Z110" s="127"/>
      <c r="AA110" s="128">
        <v>2</v>
      </c>
      <c r="AB110" s="128">
        <v>1</v>
      </c>
      <c r="AD110" s="126" t="s">
        <v>662</v>
      </c>
      <c r="AG110" s="127"/>
      <c r="AI110" s="127"/>
    </row>
    <row r="111" spans="1:35" ht="14.85" customHeight="1">
      <c r="A111" s="130">
        <v>5016541</v>
      </c>
      <c r="B111" s="126" t="s">
        <v>413</v>
      </c>
      <c r="C111" s="126" t="s">
        <v>672</v>
      </c>
      <c r="D111" s="126" t="s">
        <v>673</v>
      </c>
      <c r="E111" s="126" t="s">
        <v>288</v>
      </c>
      <c r="F111" s="126" t="s">
        <v>591</v>
      </c>
      <c r="G111" s="126" t="s">
        <v>674</v>
      </c>
      <c r="H111" s="126" t="s">
        <v>126</v>
      </c>
      <c r="I111" s="126" t="s">
        <v>418</v>
      </c>
      <c r="J111" s="126" t="s">
        <v>665</v>
      </c>
      <c r="K111" s="126" t="s">
        <v>613</v>
      </c>
      <c r="L111" s="126" t="s">
        <v>666</v>
      </c>
      <c r="M111" s="130">
        <v>280.23</v>
      </c>
      <c r="O111" s="126" t="s">
        <v>667</v>
      </c>
      <c r="P111" s="130">
        <v>0</v>
      </c>
      <c r="S111" s="130">
        <v>0</v>
      </c>
      <c r="V111" s="130">
        <v>280.23</v>
      </c>
      <c r="X111" s="126" t="s">
        <v>668</v>
      </c>
      <c r="Z111" s="127"/>
      <c r="AA111" s="128">
        <v>2</v>
      </c>
      <c r="AB111" s="128">
        <v>1</v>
      </c>
      <c r="AD111" s="126" t="s">
        <v>662</v>
      </c>
      <c r="AG111" s="127"/>
      <c r="AI111" s="127"/>
    </row>
    <row r="112" spans="1:35" ht="14.85" customHeight="1">
      <c r="A112" s="130">
        <v>5016545</v>
      </c>
      <c r="B112" s="126" t="s">
        <v>413</v>
      </c>
      <c r="C112" s="126" t="s">
        <v>675</v>
      </c>
      <c r="D112" s="126" t="s">
        <v>676</v>
      </c>
      <c r="E112" s="126" t="s">
        <v>288</v>
      </c>
      <c r="F112" s="126" t="s">
        <v>532</v>
      </c>
      <c r="G112" s="126" t="s">
        <v>463</v>
      </c>
      <c r="H112" s="126" t="s">
        <v>533</v>
      </c>
      <c r="I112" s="126" t="s">
        <v>533</v>
      </c>
      <c r="J112" s="126" t="s">
        <v>677</v>
      </c>
      <c r="K112" s="126" t="s">
        <v>467</v>
      </c>
      <c r="L112" s="126" t="s">
        <v>678</v>
      </c>
      <c r="M112" s="130">
        <v>1556.8</v>
      </c>
      <c r="O112" s="126" t="s">
        <v>537</v>
      </c>
      <c r="P112" s="130">
        <v>0</v>
      </c>
      <c r="S112" s="130">
        <v>0</v>
      </c>
      <c r="V112" s="130">
        <v>1556.8</v>
      </c>
      <c r="X112" s="126" t="s">
        <v>679</v>
      </c>
      <c r="Z112" s="127"/>
      <c r="AA112" s="128">
        <v>180</v>
      </c>
      <c r="AB112" s="128">
        <v>12</v>
      </c>
      <c r="AD112" s="126" t="s">
        <v>662</v>
      </c>
      <c r="AG112" s="127"/>
      <c r="AI112" s="127"/>
    </row>
    <row r="113" spans="1:35" ht="14.85" customHeight="1">
      <c r="A113" s="130">
        <v>5016546</v>
      </c>
      <c r="B113" s="126" t="s">
        <v>413</v>
      </c>
      <c r="C113" s="126" t="s">
        <v>680</v>
      </c>
      <c r="D113" s="126" t="s">
        <v>681</v>
      </c>
      <c r="E113" s="126" t="s">
        <v>288</v>
      </c>
      <c r="F113" s="126" t="s">
        <v>591</v>
      </c>
      <c r="G113" s="126" t="s">
        <v>417</v>
      </c>
      <c r="H113" s="126" t="s">
        <v>126</v>
      </c>
      <c r="I113" s="126" t="s">
        <v>418</v>
      </c>
      <c r="J113" s="126" t="s">
        <v>682</v>
      </c>
      <c r="K113" s="126" t="s">
        <v>613</v>
      </c>
      <c r="L113" s="126" t="s">
        <v>683</v>
      </c>
      <c r="M113" s="130">
        <v>584.64</v>
      </c>
      <c r="O113" s="126" t="s">
        <v>684</v>
      </c>
      <c r="P113" s="130">
        <v>0</v>
      </c>
      <c r="S113" s="130">
        <v>0</v>
      </c>
      <c r="V113" s="130">
        <v>1752.05</v>
      </c>
      <c r="X113" s="126" t="s">
        <v>685</v>
      </c>
      <c r="Z113" s="127"/>
      <c r="AA113" s="128">
        <v>1</v>
      </c>
      <c r="AB113" s="128">
        <v>12</v>
      </c>
      <c r="AD113" s="126" t="s">
        <v>662</v>
      </c>
      <c r="AG113" s="127"/>
      <c r="AI113" s="127"/>
    </row>
    <row r="114" spans="1:35" ht="14.85" customHeight="1">
      <c r="A114" s="130">
        <v>5016549</v>
      </c>
      <c r="B114" s="126" t="s">
        <v>413</v>
      </c>
      <c r="C114" s="126" t="s">
        <v>686</v>
      </c>
      <c r="D114" s="126" t="s">
        <v>687</v>
      </c>
      <c r="E114" s="126" t="s">
        <v>288</v>
      </c>
      <c r="F114" s="126" t="s">
        <v>532</v>
      </c>
      <c r="G114" s="126" t="s">
        <v>417</v>
      </c>
      <c r="H114" s="126" t="s">
        <v>126</v>
      </c>
      <c r="I114" s="126" t="s">
        <v>418</v>
      </c>
      <c r="J114" s="126" t="s">
        <v>688</v>
      </c>
      <c r="K114" s="126" t="s">
        <v>535</v>
      </c>
      <c r="L114" s="126" t="s">
        <v>689</v>
      </c>
      <c r="M114" s="130">
        <v>1622.53</v>
      </c>
      <c r="N114" s="126" t="s">
        <v>290</v>
      </c>
      <c r="O114" s="126" t="s">
        <v>537</v>
      </c>
      <c r="P114" s="130">
        <v>0</v>
      </c>
      <c r="S114" s="130">
        <v>0</v>
      </c>
      <c r="V114" s="130">
        <v>1622.53</v>
      </c>
      <c r="X114" s="126" t="s">
        <v>690</v>
      </c>
      <c r="Z114" s="127"/>
      <c r="AA114" s="128"/>
      <c r="AB114" s="128"/>
      <c r="AD114" s="126" t="s">
        <v>662</v>
      </c>
      <c r="AG114" s="127"/>
      <c r="AI114" s="127"/>
    </row>
    <row r="115" spans="1:35" ht="14.85" customHeight="1">
      <c r="A115" s="130">
        <v>5016551</v>
      </c>
      <c r="B115" s="126" t="s">
        <v>413</v>
      </c>
      <c r="C115" s="126" t="s">
        <v>691</v>
      </c>
      <c r="D115" s="126" t="s">
        <v>692</v>
      </c>
      <c r="E115" s="126" t="s">
        <v>288</v>
      </c>
      <c r="F115" s="126" t="s">
        <v>491</v>
      </c>
      <c r="G115" s="126" t="s">
        <v>417</v>
      </c>
      <c r="H115" s="126" t="s">
        <v>126</v>
      </c>
      <c r="I115" s="126" t="s">
        <v>418</v>
      </c>
      <c r="J115" s="126" t="s">
        <v>693</v>
      </c>
      <c r="K115" s="126" t="s">
        <v>628</v>
      </c>
      <c r="L115" s="126" t="s">
        <v>694</v>
      </c>
      <c r="M115" s="130">
        <v>3408.16</v>
      </c>
      <c r="O115" s="126" t="s">
        <v>492</v>
      </c>
      <c r="P115" s="130">
        <v>0</v>
      </c>
      <c r="S115" s="130">
        <v>0</v>
      </c>
      <c r="V115" s="130">
        <v>4130</v>
      </c>
      <c r="X115" s="126" t="s">
        <v>493</v>
      </c>
      <c r="Z115" s="127"/>
      <c r="AA115" s="128">
        <v>1</v>
      </c>
      <c r="AB115" s="128">
        <v>60</v>
      </c>
      <c r="AD115" s="126" t="s">
        <v>662</v>
      </c>
      <c r="AG115" s="127"/>
      <c r="AI115" s="127"/>
    </row>
    <row r="116" spans="1:35" ht="14.85" customHeight="1">
      <c r="A116" s="130">
        <v>5016550</v>
      </c>
      <c r="B116" s="126" t="s">
        <v>413</v>
      </c>
      <c r="C116" s="126" t="s">
        <v>695</v>
      </c>
      <c r="D116" s="126" t="s">
        <v>692</v>
      </c>
      <c r="E116" s="126" t="s">
        <v>288</v>
      </c>
      <c r="F116" s="126" t="s">
        <v>491</v>
      </c>
      <c r="G116" s="126" t="s">
        <v>417</v>
      </c>
      <c r="H116" s="126" t="s">
        <v>126</v>
      </c>
      <c r="I116" s="126" t="s">
        <v>418</v>
      </c>
      <c r="J116" s="126" t="s">
        <v>693</v>
      </c>
      <c r="K116" s="126" t="s">
        <v>628</v>
      </c>
      <c r="L116" s="126" t="s">
        <v>694</v>
      </c>
      <c r="M116" s="130">
        <v>3408</v>
      </c>
      <c r="O116" s="126" t="s">
        <v>492</v>
      </c>
      <c r="P116" s="130">
        <v>0</v>
      </c>
      <c r="S116" s="130">
        <v>0</v>
      </c>
      <c r="V116" s="130">
        <v>3408</v>
      </c>
      <c r="X116" s="126" t="s">
        <v>493</v>
      </c>
      <c r="Z116" s="127"/>
      <c r="AA116" s="128">
        <v>1</v>
      </c>
      <c r="AB116" s="128">
        <v>60</v>
      </c>
      <c r="AD116" s="126" t="s">
        <v>662</v>
      </c>
      <c r="AG116" s="127"/>
      <c r="AI116" s="127"/>
    </row>
    <row r="117" spans="1:35" ht="14.85" customHeight="1">
      <c r="A117" s="130">
        <v>5016548</v>
      </c>
      <c r="B117" s="126" t="s">
        <v>413</v>
      </c>
      <c r="C117" s="126" t="s">
        <v>696</v>
      </c>
      <c r="D117" s="126" t="s">
        <v>681</v>
      </c>
      <c r="E117" s="126" t="s">
        <v>288</v>
      </c>
      <c r="F117" s="126" t="s">
        <v>591</v>
      </c>
      <c r="G117" s="126" t="s">
        <v>417</v>
      </c>
      <c r="H117" s="126" t="s">
        <v>126</v>
      </c>
      <c r="I117" s="126" t="s">
        <v>418</v>
      </c>
      <c r="J117" s="126" t="s">
        <v>682</v>
      </c>
      <c r="K117" s="126" t="s">
        <v>613</v>
      </c>
      <c r="L117" s="126" t="s">
        <v>683</v>
      </c>
      <c r="M117" s="130">
        <v>584.64</v>
      </c>
      <c r="O117" s="126" t="s">
        <v>684</v>
      </c>
      <c r="P117" s="130">
        <v>0</v>
      </c>
      <c r="S117" s="130">
        <v>0</v>
      </c>
      <c r="V117" s="130">
        <v>1752.05</v>
      </c>
      <c r="X117" s="126" t="s">
        <v>685</v>
      </c>
      <c r="Z117" s="127"/>
      <c r="AA117" s="128">
        <v>1</v>
      </c>
      <c r="AB117" s="128">
        <v>12</v>
      </c>
      <c r="AD117" s="126" t="s">
        <v>662</v>
      </c>
      <c r="AG117" s="127"/>
      <c r="AI117" s="127"/>
    </row>
    <row r="118" spans="1:35" ht="14.85" customHeight="1">
      <c r="A118" s="130">
        <v>5016547</v>
      </c>
      <c r="B118" s="126" t="s">
        <v>413</v>
      </c>
      <c r="C118" s="126" t="s">
        <v>697</v>
      </c>
      <c r="D118" s="126" t="s">
        <v>681</v>
      </c>
      <c r="E118" s="126" t="s">
        <v>288</v>
      </c>
      <c r="F118" s="126" t="s">
        <v>591</v>
      </c>
      <c r="G118" s="126" t="s">
        <v>417</v>
      </c>
      <c r="H118" s="126" t="s">
        <v>126</v>
      </c>
      <c r="I118" s="126" t="s">
        <v>418</v>
      </c>
      <c r="J118" s="126" t="s">
        <v>682</v>
      </c>
      <c r="K118" s="126" t="s">
        <v>613</v>
      </c>
      <c r="L118" s="126" t="s">
        <v>683</v>
      </c>
      <c r="M118" s="130">
        <v>584.64</v>
      </c>
      <c r="O118" s="126" t="s">
        <v>684</v>
      </c>
      <c r="P118" s="130">
        <v>0</v>
      </c>
      <c r="S118" s="130">
        <v>0</v>
      </c>
      <c r="V118" s="130">
        <v>1752.05</v>
      </c>
      <c r="X118" s="126" t="s">
        <v>685</v>
      </c>
      <c r="Z118" s="127"/>
      <c r="AA118" s="128">
        <v>1</v>
      </c>
      <c r="AB118" s="128">
        <v>12</v>
      </c>
      <c r="AD118" s="126" t="s">
        <v>662</v>
      </c>
      <c r="AG118" s="127"/>
      <c r="AI118" s="127"/>
    </row>
    <row r="119" spans="1:35" ht="14.85" customHeight="1">
      <c r="A119" s="130">
        <v>5016553</v>
      </c>
      <c r="B119" s="126" t="s">
        <v>413</v>
      </c>
      <c r="C119" s="126" t="s">
        <v>698</v>
      </c>
      <c r="D119" s="126" t="s">
        <v>699</v>
      </c>
      <c r="E119" s="126" t="s">
        <v>288</v>
      </c>
      <c r="F119" s="126" t="s">
        <v>532</v>
      </c>
      <c r="G119" s="126" t="s">
        <v>417</v>
      </c>
      <c r="H119" s="126" t="s">
        <v>126</v>
      </c>
      <c r="I119" s="126" t="s">
        <v>418</v>
      </c>
      <c r="J119" s="126" t="s">
        <v>627</v>
      </c>
      <c r="K119" s="126" t="s">
        <v>628</v>
      </c>
      <c r="L119" s="126" t="s">
        <v>629</v>
      </c>
      <c r="M119" s="130">
        <v>79857.7</v>
      </c>
      <c r="N119" s="126" t="s">
        <v>290</v>
      </c>
      <c r="O119" s="126" t="s">
        <v>537</v>
      </c>
      <c r="P119" s="130">
        <v>73040.05</v>
      </c>
      <c r="Q119" s="126" t="s">
        <v>290</v>
      </c>
      <c r="R119" s="126" t="s">
        <v>537</v>
      </c>
      <c r="S119" s="130">
        <v>0</v>
      </c>
      <c r="V119" s="130">
        <v>79857.7</v>
      </c>
      <c r="X119" s="126" t="s">
        <v>630</v>
      </c>
      <c r="Z119" s="127"/>
      <c r="AA119" s="128">
        <v>1</v>
      </c>
      <c r="AB119" s="128">
        <v>48</v>
      </c>
      <c r="AD119" s="126" t="s">
        <v>662</v>
      </c>
      <c r="AG119" s="127"/>
      <c r="AI119" s="127"/>
    </row>
    <row r="120" spans="1:35" ht="14.85" customHeight="1">
      <c r="A120" s="130">
        <v>5016539</v>
      </c>
      <c r="B120" s="126" t="s">
        <v>413</v>
      </c>
      <c r="C120" s="126" t="s">
        <v>700</v>
      </c>
      <c r="D120" s="126" t="s">
        <v>701</v>
      </c>
      <c r="E120" s="126" t="s">
        <v>288</v>
      </c>
      <c r="F120" s="126" t="s">
        <v>591</v>
      </c>
      <c r="G120" s="126" t="s">
        <v>674</v>
      </c>
      <c r="H120" s="126" t="s">
        <v>126</v>
      </c>
      <c r="I120" s="126" t="s">
        <v>418</v>
      </c>
      <c r="J120" s="126" t="s">
        <v>665</v>
      </c>
      <c r="K120" s="126" t="s">
        <v>613</v>
      </c>
      <c r="L120" s="126" t="s">
        <v>666</v>
      </c>
      <c r="M120" s="130">
        <v>280.23</v>
      </c>
      <c r="O120" s="126" t="s">
        <v>667</v>
      </c>
      <c r="P120" s="130">
        <v>0</v>
      </c>
      <c r="S120" s="130">
        <v>0</v>
      </c>
      <c r="V120" s="130">
        <v>280.23</v>
      </c>
      <c r="X120" s="126" t="s">
        <v>668</v>
      </c>
      <c r="Z120" s="127"/>
      <c r="AA120" s="128">
        <v>2</v>
      </c>
      <c r="AB120" s="128">
        <v>1</v>
      </c>
      <c r="AD120" s="126" t="s">
        <v>662</v>
      </c>
      <c r="AG120" s="127"/>
      <c r="AI120" s="127"/>
    </row>
    <row r="121" spans="1:35" ht="14.85" customHeight="1">
      <c r="A121" s="130">
        <v>5016536</v>
      </c>
      <c r="B121" s="126" t="s">
        <v>413</v>
      </c>
      <c r="C121" s="126" t="s">
        <v>702</v>
      </c>
      <c r="D121" s="126" t="s">
        <v>703</v>
      </c>
      <c r="E121" s="126" t="s">
        <v>288</v>
      </c>
      <c r="F121" s="126" t="s">
        <v>591</v>
      </c>
      <c r="G121" s="126" t="s">
        <v>417</v>
      </c>
      <c r="H121" s="126" t="s">
        <v>126</v>
      </c>
      <c r="I121" s="126" t="s">
        <v>418</v>
      </c>
      <c r="J121" s="126" t="s">
        <v>665</v>
      </c>
      <c r="K121" s="126" t="s">
        <v>613</v>
      </c>
      <c r="L121" s="126" t="s">
        <v>666</v>
      </c>
      <c r="M121" s="130">
        <v>437.92</v>
      </c>
      <c r="O121" s="126" t="s">
        <v>667</v>
      </c>
      <c r="P121" s="130">
        <v>0</v>
      </c>
      <c r="S121" s="130">
        <v>0</v>
      </c>
      <c r="V121" s="130">
        <v>492.8</v>
      </c>
      <c r="X121" s="126" t="s">
        <v>668</v>
      </c>
      <c r="Z121" s="127"/>
      <c r="AA121" s="128">
        <v>2</v>
      </c>
      <c r="AB121" s="128">
        <v>1</v>
      </c>
      <c r="AD121" s="126" t="s">
        <v>662</v>
      </c>
      <c r="AG121" s="127"/>
      <c r="AI121" s="127"/>
    </row>
    <row r="122" spans="1:35" ht="14.85" customHeight="1">
      <c r="A122" s="130">
        <v>5016538</v>
      </c>
      <c r="B122" s="126" t="s">
        <v>413</v>
      </c>
      <c r="C122" s="126" t="s">
        <v>669</v>
      </c>
      <c r="D122" s="126" t="s">
        <v>704</v>
      </c>
      <c r="E122" s="126" t="s">
        <v>288</v>
      </c>
      <c r="F122" s="126" t="s">
        <v>591</v>
      </c>
      <c r="G122" s="126" t="s">
        <v>417</v>
      </c>
      <c r="H122" s="126" t="s">
        <v>126</v>
      </c>
      <c r="I122" s="126" t="s">
        <v>418</v>
      </c>
      <c r="J122" s="126" t="s">
        <v>665</v>
      </c>
      <c r="K122" s="126" t="s">
        <v>613</v>
      </c>
      <c r="L122" s="126" t="s">
        <v>666</v>
      </c>
      <c r="M122" s="130">
        <v>437.92</v>
      </c>
      <c r="O122" s="126" t="s">
        <v>667</v>
      </c>
      <c r="P122" s="130">
        <v>0</v>
      </c>
      <c r="S122" s="130">
        <v>0</v>
      </c>
      <c r="V122" s="130">
        <v>470.4</v>
      </c>
      <c r="X122" s="126" t="s">
        <v>668</v>
      </c>
      <c r="Z122" s="127"/>
      <c r="AA122" s="128">
        <v>2</v>
      </c>
      <c r="AB122" s="128">
        <v>1</v>
      </c>
      <c r="AD122" s="126" t="s">
        <v>662</v>
      </c>
      <c r="AG122" s="127"/>
      <c r="AI122" s="127"/>
    </row>
    <row r="123" spans="1:35" ht="14.85" customHeight="1">
      <c r="A123" s="130">
        <v>5016534</v>
      </c>
      <c r="B123" s="126" t="s">
        <v>413</v>
      </c>
      <c r="C123" s="126" t="s">
        <v>663</v>
      </c>
      <c r="D123" s="126" t="s">
        <v>705</v>
      </c>
      <c r="E123" s="126" t="s">
        <v>288</v>
      </c>
      <c r="F123" s="126" t="s">
        <v>591</v>
      </c>
      <c r="G123" s="126" t="s">
        <v>417</v>
      </c>
      <c r="H123" s="126" t="s">
        <v>126</v>
      </c>
      <c r="I123" s="126" t="s">
        <v>418</v>
      </c>
      <c r="J123" s="126" t="s">
        <v>665</v>
      </c>
      <c r="K123" s="126" t="s">
        <v>613</v>
      </c>
      <c r="L123" s="126" t="s">
        <v>666</v>
      </c>
      <c r="M123" s="130">
        <v>571.20000000000005</v>
      </c>
      <c r="O123" s="126" t="s">
        <v>667</v>
      </c>
      <c r="P123" s="130">
        <v>0</v>
      </c>
      <c r="S123" s="130">
        <v>0</v>
      </c>
      <c r="V123" s="130">
        <v>571.20000000000005</v>
      </c>
      <c r="X123" s="126" t="s">
        <v>671</v>
      </c>
      <c r="Z123" s="127"/>
      <c r="AA123" s="128">
        <v>2</v>
      </c>
      <c r="AB123" s="128">
        <v>1</v>
      </c>
      <c r="AD123" s="126" t="s">
        <v>662</v>
      </c>
      <c r="AG123" s="127"/>
      <c r="AI123" s="127"/>
    </row>
    <row r="124" spans="1:35" ht="14.85" customHeight="1">
      <c r="A124" s="130">
        <v>5016540</v>
      </c>
      <c r="B124" s="126" t="s">
        <v>413</v>
      </c>
      <c r="C124" s="126" t="s">
        <v>700</v>
      </c>
      <c r="D124" s="126" t="s">
        <v>706</v>
      </c>
      <c r="E124" s="126" t="s">
        <v>288</v>
      </c>
      <c r="F124" s="126" t="s">
        <v>591</v>
      </c>
      <c r="G124" s="126" t="s">
        <v>674</v>
      </c>
      <c r="H124" s="126" t="s">
        <v>126</v>
      </c>
      <c r="I124" s="126" t="s">
        <v>418</v>
      </c>
      <c r="J124" s="126" t="s">
        <v>665</v>
      </c>
      <c r="K124" s="126" t="s">
        <v>613</v>
      </c>
      <c r="L124" s="126" t="s">
        <v>666</v>
      </c>
      <c r="M124" s="130">
        <v>280.23</v>
      </c>
      <c r="O124" s="126" t="s">
        <v>667</v>
      </c>
      <c r="P124" s="130">
        <v>0</v>
      </c>
      <c r="S124" s="130">
        <v>0</v>
      </c>
      <c r="V124" s="130">
        <v>280.23</v>
      </c>
      <c r="X124" s="126" t="s">
        <v>671</v>
      </c>
      <c r="Z124" s="127"/>
      <c r="AA124" s="128">
        <v>2</v>
      </c>
      <c r="AB124" s="128">
        <v>1</v>
      </c>
      <c r="AD124" s="126" t="s">
        <v>662</v>
      </c>
      <c r="AG124" s="127"/>
      <c r="AI124" s="127"/>
    </row>
    <row r="125" spans="1:35" ht="14.85" customHeight="1">
      <c r="A125" s="130">
        <v>5016554</v>
      </c>
      <c r="B125" s="126" t="s">
        <v>413</v>
      </c>
      <c r="C125" s="126" t="s">
        <v>707</v>
      </c>
      <c r="D125" s="126" t="s">
        <v>708</v>
      </c>
      <c r="E125" s="126" t="s">
        <v>288</v>
      </c>
      <c r="F125" s="126" t="s">
        <v>416</v>
      </c>
      <c r="G125" s="126" t="s">
        <v>417</v>
      </c>
      <c r="H125" s="126" t="s">
        <v>126</v>
      </c>
      <c r="I125" s="126" t="s">
        <v>418</v>
      </c>
      <c r="J125" s="126" t="s">
        <v>709</v>
      </c>
      <c r="K125" s="126" t="s">
        <v>535</v>
      </c>
      <c r="L125" s="126" t="s">
        <v>710</v>
      </c>
      <c r="M125" s="130">
        <v>175.84</v>
      </c>
      <c r="O125" s="126" t="s">
        <v>587</v>
      </c>
      <c r="P125" s="130">
        <v>0</v>
      </c>
      <c r="S125" s="130">
        <v>0</v>
      </c>
      <c r="V125" s="130">
        <v>467.47</v>
      </c>
      <c r="X125" s="126" t="s">
        <v>711</v>
      </c>
      <c r="Z125" s="127"/>
      <c r="AA125" s="128">
        <v>1</v>
      </c>
      <c r="AB125" s="128">
        <v>12</v>
      </c>
      <c r="AD125" s="126" t="s">
        <v>662</v>
      </c>
      <c r="AG125" s="127"/>
      <c r="AI125" s="127"/>
    </row>
    <row r="126" spans="1:35" ht="14.85" customHeight="1">
      <c r="A126" s="130">
        <v>5016531</v>
      </c>
      <c r="B126" s="126" t="s">
        <v>413</v>
      </c>
      <c r="C126" s="126" t="s">
        <v>712</v>
      </c>
      <c r="D126" s="126" t="s">
        <v>658</v>
      </c>
      <c r="E126" s="126" t="s">
        <v>288</v>
      </c>
      <c r="F126" s="126" t="s">
        <v>440</v>
      </c>
      <c r="G126" s="126" t="s">
        <v>604</v>
      </c>
      <c r="H126" s="126" t="s">
        <v>126</v>
      </c>
      <c r="I126" s="126" t="s">
        <v>126</v>
      </c>
      <c r="J126" s="126" t="s">
        <v>659</v>
      </c>
      <c r="K126" s="126" t="s">
        <v>660</v>
      </c>
      <c r="L126" s="126" t="s">
        <v>614</v>
      </c>
      <c r="M126" s="130">
        <v>584.34</v>
      </c>
      <c r="O126" s="126" t="s">
        <v>449</v>
      </c>
      <c r="P126" s="130">
        <v>0</v>
      </c>
      <c r="S126" s="130">
        <v>0</v>
      </c>
      <c r="V126" s="130">
        <v>584.34</v>
      </c>
      <c r="X126" s="126" t="s">
        <v>713</v>
      </c>
      <c r="Z126" s="127"/>
      <c r="AA126" s="128"/>
      <c r="AB126" s="128"/>
      <c r="AD126" s="126" t="s">
        <v>662</v>
      </c>
      <c r="AG126" s="127"/>
      <c r="AI126" s="127"/>
    </row>
    <row r="127" spans="1:35" ht="14.85" customHeight="1">
      <c r="A127" s="130">
        <v>5016535</v>
      </c>
      <c r="B127" s="126" t="s">
        <v>413</v>
      </c>
      <c r="C127" s="126" t="s">
        <v>702</v>
      </c>
      <c r="D127" s="126" t="s">
        <v>714</v>
      </c>
      <c r="E127" s="126" t="s">
        <v>288</v>
      </c>
      <c r="F127" s="126" t="s">
        <v>591</v>
      </c>
      <c r="G127" s="126" t="s">
        <v>417</v>
      </c>
      <c r="H127" s="126" t="s">
        <v>126</v>
      </c>
      <c r="I127" s="126" t="s">
        <v>418</v>
      </c>
      <c r="J127" s="126" t="s">
        <v>665</v>
      </c>
      <c r="K127" s="126" t="s">
        <v>613</v>
      </c>
      <c r="L127" s="126" t="s">
        <v>666</v>
      </c>
      <c r="M127" s="130">
        <v>492.8</v>
      </c>
      <c r="O127" s="126" t="s">
        <v>667</v>
      </c>
      <c r="P127" s="130">
        <v>0</v>
      </c>
      <c r="S127" s="130">
        <v>0</v>
      </c>
      <c r="V127" s="130">
        <v>492.8</v>
      </c>
      <c r="X127" s="126" t="s">
        <v>671</v>
      </c>
      <c r="Z127" s="127"/>
      <c r="AA127" s="128">
        <v>2</v>
      </c>
      <c r="AB127" s="128">
        <v>1</v>
      </c>
      <c r="AD127" s="126" t="s">
        <v>662</v>
      </c>
      <c r="AG127" s="127"/>
      <c r="AI127" s="127"/>
    </row>
    <row r="128" spans="1:35" ht="14.85" customHeight="1">
      <c r="A128" s="130">
        <v>5016544</v>
      </c>
      <c r="B128" s="126" t="s">
        <v>413</v>
      </c>
      <c r="C128" s="126" t="s">
        <v>715</v>
      </c>
      <c r="D128" s="126" t="s">
        <v>716</v>
      </c>
      <c r="E128" s="126" t="s">
        <v>288</v>
      </c>
      <c r="F128" s="126" t="s">
        <v>532</v>
      </c>
      <c r="G128" s="126" t="s">
        <v>463</v>
      </c>
      <c r="H128" s="126" t="s">
        <v>533</v>
      </c>
      <c r="I128" s="126" t="s">
        <v>533</v>
      </c>
      <c r="J128" s="126" t="s">
        <v>677</v>
      </c>
      <c r="K128" s="126" t="s">
        <v>467</v>
      </c>
      <c r="L128" s="126" t="s">
        <v>678</v>
      </c>
      <c r="M128" s="130">
        <v>1556.8</v>
      </c>
      <c r="O128" s="126" t="s">
        <v>537</v>
      </c>
      <c r="P128" s="130">
        <v>0</v>
      </c>
      <c r="S128" s="130">
        <v>0</v>
      </c>
      <c r="V128" s="130">
        <v>1556.8</v>
      </c>
      <c r="X128" s="126" t="s">
        <v>679</v>
      </c>
      <c r="Z128" s="127"/>
      <c r="AA128" s="128">
        <v>180</v>
      </c>
      <c r="AB128" s="128">
        <v>12</v>
      </c>
      <c r="AD128" s="126" t="s">
        <v>662</v>
      </c>
      <c r="AG128" s="127"/>
      <c r="AI128" s="127"/>
    </row>
    <row r="129" spans="1:35" ht="14.85" customHeight="1">
      <c r="A129" s="130">
        <v>5016543</v>
      </c>
      <c r="B129" s="126" t="s">
        <v>413</v>
      </c>
      <c r="C129" s="126" t="s">
        <v>717</v>
      </c>
      <c r="D129" s="126" t="s">
        <v>718</v>
      </c>
      <c r="E129" s="126" t="s">
        <v>288</v>
      </c>
      <c r="F129" s="126" t="s">
        <v>532</v>
      </c>
      <c r="G129" s="126" t="s">
        <v>463</v>
      </c>
      <c r="H129" s="126" t="s">
        <v>533</v>
      </c>
      <c r="I129" s="126" t="s">
        <v>533</v>
      </c>
      <c r="J129" s="126" t="s">
        <v>677</v>
      </c>
      <c r="K129" s="126" t="s">
        <v>467</v>
      </c>
      <c r="L129" s="126" t="s">
        <v>678</v>
      </c>
      <c r="M129" s="130">
        <v>1556.8</v>
      </c>
      <c r="O129" s="126" t="s">
        <v>537</v>
      </c>
      <c r="P129" s="130">
        <v>0</v>
      </c>
      <c r="S129" s="130">
        <v>0</v>
      </c>
      <c r="V129" s="130">
        <v>1556.8</v>
      </c>
      <c r="X129" s="126" t="s">
        <v>679</v>
      </c>
      <c r="Z129" s="127"/>
      <c r="AA129" s="128">
        <v>180</v>
      </c>
      <c r="AB129" s="128">
        <v>12</v>
      </c>
      <c r="AD129" s="126" t="s">
        <v>662</v>
      </c>
      <c r="AG129" s="127"/>
      <c r="AI129" s="127"/>
    </row>
    <row r="130" spans="1:35" ht="14.85" customHeight="1">
      <c r="A130" s="130">
        <v>5016552</v>
      </c>
      <c r="B130" s="126" t="s">
        <v>413</v>
      </c>
      <c r="C130" s="126" t="s">
        <v>719</v>
      </c>
      <c r="D130" s="126" t="s">
        <v>720</v>
      </c>
      <c r="E130" s="126" t="s">
        <v>288</v>
      </c>
      <c r="F130" s="126" t="s">
        <v>491</v>
      </c>
      <c r="G130" s="126" t="s">
        <v>417</v>
      </c>
      <c r="H130" s="126" t="s">
        <v>126</v>
      </c>
      <c r="I130" s="126" t="s">
        <v>418</v>
      </c>
      <c r="J130" s="126" t="s">
        <v>693</v>
      </c>
      <c r="K130" s="126" t="s">
        <v>628</v>
      </c>
      <c r="L130" s="126" t="s">
        <v>694</v>
      </c>
      <c r="M130" s="130">
        <v>5064.6400000000003</v>
      </c>
      <c r="O130" s="126" t="s">
        <v>721</v>
      </c>
      <c r="P130" s="130">
        <v>0</v>
      </c>
      <c r="S130" s="130">
        <v>0</v>
      </c>
      <c r="V130" s="130">
        <v>6500</v>
      </c>
      <c r="X130" s="126" t="s">
        <v>722</v>
      </c>
      <c r="Z130" s="127"/>
      <c r="AA130" s="128">
        <v>1</v>
      </c>
      <c r="AB130" s="128">
        <v>60</v>
      </c>
      <c r="AD130" s="126" t="s">
        <v>662</v>
      </c>
      <c r="AG130" s="127"/>
      <c r="AI130" s="127"/>
    </row>
    <row r="131" spans="1:35" ht="14.85" customHeight="1">
      <c r="A131" s="130">
        <v>5016542</v>
      </c>
      <c r="B131" s="126" t="s">
        <v>413</v>
      </c>
      <c r="C131" s="126" t="s">
        <v>672</v>
      </c>
      <c r="D131" s="126" t="s">
        <v>723</v>
      </c>
      <c r="E131" s="126" t="s">
        <v>288</v>
      </c>
      <c r="F131" s="126" t="s">
        <v>591</v>
      </c>
      <c r="G131" s="126" t="s">
        <v>674</v>
      </c>
      <c r="H131" s="126" t="s">
        <v>126</v>
      </c>
      <c r="I131" s="126" t="s">
        <v>418</v>
      </c>
      <c r="J131" s="126" t="s">
        <v>665</v>
      </c>
      <c r="K131" s="126" t="s">
        <v>613</v>
      </c>
      <c r="L131" s="126" t="s">
        <v>666</v>
      </c>
      <c r="M131" s="130">
        <v>280.23</v>
      </c>
      <c r="O131" s="126" t="s">
        <v>667</v>
      </c>
      <c r="P131" s="130">
        <v>0</v>
      </c>
      <c r="S131" s="130">
        <v>0</v>
      </c>
      <c r="V131" s="130">
        <v>280.23</v>
      </c>
      <c r="X131" s="126" t="s">
        <v>671</v>
      </c>
      <c r="Z131" s="127"/>
      <c r="AA131" s="128">
        <v>2</v>
      </c>
      <c r="AB131" s="128">
        <v>1</v>
      </c>
      <c r="AD131" s="126" t="s">
        <v>662</v>
      </c>
      <c r="AG131" s="127"/>
      <c r="AI131" s="127"/>
    </row>
    <row r="132" spans="1:35" ht="14.85" customHeight="1">
      <c r="A132" s="130">
        <v>5016514</v>
      </c>
      <c r="B132" s="126" t="s">
        <v>413</v>
      </c>
      <c r="C132" s="126" t="s">
        <v>724</v>
      </c>
      <c r="D132" s="126" t="s">
        <v>725</v>
      </c>
      <c r="E132" s="126" t="s">
        <v>288</v>
      </c>
      <c r="F132" s="126" t="s">
        <v>522</v>
      </c>
      <c r="G132" s="126" t="s">
        <v>726</v>
      </c>
      <c r="H132" s="126" t="s">
        <v>524</v>
      </c>
      <c r="I132" s="126" t="s">
        <v>418</v>
      </c>
      <c r="J132" s="126" t="s">
        <v>727</v>
      </c>
      <c r="K132" s="126" t="s">
        <v>526</v>
      </c>
      <c r="L132" s="126" t="s">
        <v>728</v>
      </c>
      <c r="M132" s="130">
        <v>1660.51</v>
      </c>
      <c r="N132" s="126" t="s">
        <v>290</v>
      </c>
      <c r="O132" s="126" t="s">
        <v>621</v>
      </c>
      <c r="P132" s="130">
        <v>0</v>
      </c>
      <c r="S132" s="130">
        <v>0</v>
      </c>
      <c r="V132" s="130">
        <v>1660.51</v>
      </c>
      <c r="X132" s="126" t="s">
        <v>729</v>
      </c>
      <c r="Z132" s="127"/>
      <c r="AA132" s="128"/>
      <c r="AB132" s="128"/>
      <c r="AD132" s="126" t="s">
        <v>662</v>
      </c>
      <c r="AG132" s="127"/>
      <c r="AI132" s="127"/>
    </row>
    <row r="133" spans="1:35" ht="14.85" customHeight="1">
      <c r="A133" s="130">
        <v>5016516</v>
      </c>
      <c r="B133" s="126" t="s">
        <v>413</v>
      </c>
      <c r="C133" s="126" t="s">
        <v>724</v>
      </c>
      <c r="D133" s="126" t="s">
        <v>730</v>
      </c>
      <c r="E133" s="126" t="s">
        <v>288</v>
      </c>
      <c r="F133" s="126" t="s">
        <v>522</v>
      </c>
      <c r="G133" s="126" t="s">
        <v>731</v>
      </c>
      <c r="H133" s="126" t="s">
        <v>524</v>
      </c>
      <c r="I133" s="126" t="s">
        <v>418</v>
      </c>
      <c r="J133" s="126" t="s">
        <v>727</v>
      </c>
      <c r="K133" s="126" t="s">
        <v>526</v>
      </c>
      <c r="L133" s="126" t="s">
        <v>728</v>
      </c>
      <c r="M133" s="130">
        <v>1314.78</v>
      </c>
      <c r="N133" s="126" t="s">
        <v>290</v>
      </c>
      <c r="O133" s="126" t="s">
        <v>621</v>
      </c>
      <c r="P133" s="130">
        <v>0</v>
      </c>
      <c r="S133" s="130">
        <v>0</v>
      </c>
      <c r="V133" s="130">
        <v>1314.78</v>
      </c>
      <c r="X133" s="126" t="s">
        <v>729</v>
      </c>
      <c r="Z133" s="127"/>
      <c r="AA133" s="128"/>
      <c r="AB133" s="128"/>
      <c r="AD133" s="126" t="s">
        <v>662</v>
      </c>
      <c r="AG133" s="127"/>
      <c r="AI133" s="127"/>
    </row>
    <row r="134" spans="1:35" ht="14.85" customHeight="1">
      <c r="A134" s="130">
        <v>5016517</v>
      </c>
      <c r="B134" s="126" t="s">
        <v>413</v>
      </c>
      <c r="C134" s="126" t="s">
        <v>724</v>
      </c>
      <c r="D134" s="126" t="s">
        <v>732</v>
      </c>
      <c r="E134" s="126" t="s">
        <v>288</v>
      </c>
      <c r="F134" s="126" t="s">
        <v>522</v>
      </c>
      <c r="G134" s="126" t="s">
        <v>733</v>
      </c>
      <c r="H134" s="126" t="s">
        <v>524</v>
      </c>
      <c r="I134" s="126" t="s">
        <v>418</v>
      </c>
      <c r="J134" s="126" t="s">
        <v>727</v>
      </c>
      <c r="K134" s="126" t="s">
        <v>526</v>
      </c>
      <c r="L134" s="126" t="s">
        <v>728</v>
      </c>
      <c r="M134" s="130">
        <v>2010.54</v>
      </c>
      <c r="N134" s="126" t="s">
        <v>290</v>
      </c>
      <c r="O134" s="126" t="s">
        <v>621</v>
      </c>
      <c r="P134" s="130">
        <v>0</v>
      </c>
      <c r="S134" s="130">
        <v>0</v>
      </c>
      <c r="V134" s="130">
        <v>2010.54</v>
      </c>
      <c r="X134" s="126" t="s">
        <v>729</v>
      </c>
      <c r="Z134" s="127"/>
      <c r="AA134" s="128"/>
      <c r="AB134" s="128"/>
      <c r="AD134" s="126" t="s">
        <v>662</v>
      </c>
      <c r="AG134" s="127"/>
      <c r="AI134" s="127"/>
    </row>
    <row r="135" spans="1:35" ht="14.85" customHeight="1">
      <c r="A135" s="130">
        <v>5003110</v>
      </c>
      <c r="B135" s="126" t="s">
        <v>734</v>
      </c>
      <c r="C135" s="126" t="s">
        <v>735</v>
      </c>
      <c r="D135" s="126" t="s">
        <v>736</v>
      </c>
      <c r="E135" s="126" t="s">
        <v>288</v>
      </c>
      <c r="F135" s="126" t="s">
        <v>532</v>
      </c>
      <c r="G135" s="126" t="s">
        <v>417</v>
      </c>
      <c r="H135" s="126" t="s">
        <v>126</v>
      </c>
      <c r="I135" s="126" t="s">
        <v>418</v>
      </c>
      <c r="J135" s="126" t="s">
        <v>737</v>
      </c>
      <c r="K135" s="126" t="s">
        <v>535</v>
      </c>
      <c r="L135" s="126" t="s">
        <v>738</v>
      </c>
      <c r="M135" s="130">
        <v>945.46</v>
      </c>
      <c r="O135" s="126" t="s">
        <v>537</v>
      </c>
      <c r="P135" s="130">
        <v>0</v>
      </c>
      <c r="S135" s="130">
        <v>0</v>
      </c>
      <c r="V135" s="130">
        <v>945.46</v>
      </c>
      <c r="X135" s="126" t="s">
        <v>739</v>
      </c>
      <c r="Z135" s="127"/>
      <c r="AA135" s="128">
        <v>2</v>
      </c>
      <c r="AB135" s="128">
        <v>36</v>
      </c>
      <c r="AD135" s="126" t="s">
        <v>662</v>
      </c>
      <c r="AG135" s="127"/>
      <c r="AI135" s="127"/>
    </row>
    <row r="136" spans="1:35" ht="14.85" customHeight="1">
      <c r="A136" s="130">
        <v>5003106</v>
      </c>
      <c r="B136" s="126" t="s">
        <v>740</v>
      </c>
      <c r="C136" s="126" t="s">
        <v>741</v>
      </c>
      <c r="D136" s="126" t="s">
        <v>736</v>
      </c>
      <c r="E136" s="126" t="s">
        <v>288</v>
      </c>
      <c r="F136" s="126" t="s">
        <v>532</v>
      </c>
      <c r="G136" s="126" t="s">
        <v>417</v>
      </c>
      <c r="H136" s="126" t="s">
        <v>126</v>
      </c>
      <c r="I136" s="126" t="s">
        <v>418</v>
      </c>
      <c r="J136" s="126" t="s">
        <v>737</v>
      </c>
      <c r="K136" s="126" t="s">
        <v>535</v>
      </c>
      <c r="L136" s="126" t="s">
        <v>738</v>
      </c>
      <c r="M136" s="130">
        <v>945.46</v>
      </c>
      <c r="O136" s="126" t="s">
        <v>537</v>
      </c>
      <c r="P136" s="130">
        <v>0</v>
      </c>
      <c r="S136" s="130">
        <v>0</v>
      </c>
      <c r="V136" s="130">
        <v>945.46</v>
      </c>
      <c r="X136" s="126" t="s">
        <v>739</v>
      </c>
      <c r="Z136" s="127"/>
      <c r="AA136" s="128">
        <v>2</v>
      </c>
      <c r="AB136" s="128">
        <v>36</v>
      </c>
      <c r="AD136" s="126" t="s">
        <v>662</v>
      </c>
      <c r="AG136" s="127"/>
      <c r="AI136" s="127"/>
    </row>
    <row r="137" spans="1:35" ht="14.85" customHeight="1">
      <c r="A137" s="130">
        <v>5003070</v>
      </c>
      <c r="B137" s="126" t="s">
        <v>742</v>
      </c>
      <c r="C137" s="126" t="s">
        <v>743</v>
      </c>
      <c r="D137" s="126" t="s">
        <v>736</v>
      </c>
      <c r="E137" s="126" t="s">
        <v>288</v>
      </c>
      <c r="F137" s="126" t="s">
        <v>532</v>
      </c>
      <c r="G137" s="126" t="s">
        <v>417</v>
      </c>
      <c r="H137" s="126" t="s">
        <v>126</v>
      </c>
      <c r="I137" s="126" t="s">
        <v>418</v>
      </c>
      <c r="J137" s="126" t="s">
        <v>737</v>
      </c>
      <c r="K137" s="126" t="s">
        <v>535</v>
      </c>
      <c r="L137" s="126" t="s">
        <v>738</v>
      </c>
      <c r="M137" s="130">
        <v>945.46</v>
      </c>
      <c r="O137" s="126" t="s">
        <v>537</v>
      </c>
      <c r="P137" s="130">
        <v>0</v>
      </c>
      <c r="S137" s="130">
        <v>0</v>
      </c>
      <c r="V137" s="130">
        <v>945.46</v>
      </c>
      <c r="X137" s="126" t="s">
        <v>739</v>
      </c>
      <c r="Z137" s="127"/>
      <c r="AA137" s="128">
        <v>2</v>
      </c>
      <c r="AB137" s="128">
        <v>36</v>
      </c>
      <c r="AD137" s="126" t="s">
        <v>662</v>
      </c>
      <c r="AG137" s="127"/>
      <c r="AI137" s="127"/>
    </row>
    <row r="138" spans="1:35" ht="14.85" customHeight="1">
      <c r="A138" s="130">
        <v>5016518</v>
      </c>
      <c r="B138" s="126" t="s">
        <v>413</v>
      </c>
      <c r="C138" s="126" t="s">
        <v>744</v>
      </c>
      <c r="D138" s="126" t="s">
        <v>745</v>
      </c>
      <c r="E138" s="126" t="s">
        <v>288</v>
      </c>
      <c r="F138" s="126" t="s">
        <v>555</v>
      </c>
      <c r="G138" s="126" t="s">
        <v>463</v>
      </c>
      <c r="H138" s="126" t="s">
        <v>126</v>
      </c>
      <c r="I138" s="126" t="s">
        <v>418</v>
      </c>
      <c r="J138" s="126" t="s">
        <v>746</v>
      </c>
      <c r="K138" s="126" t="s">
        <v>747</v>
      </c>
      <c r="L138" s="126" t="s">
        <v>748</v>
      </c>
      <c r="M138" s="130">
        <v>0</v>
      </c>
      <c r="P138" s="130">
        <v>312.41000000000003</v>
      </c>
      <c r="R138" s="126" t="s">
        <v>560</v>
      </c>
      <c r="S138" s="130">
        <v>322.27999999999997</v>
      </c>
      <c r="U138" s="126" t="s">
        <v>560</v>
      </c>
      <c r="V138" s="130">
        <v>328.86</v>
      </c>
      <c r="X138" s="126" t="s">
        <v>561</v>
      </c>
      <c r="Z138" s="127"/>
      <c r="AA138" s="128">
        <v>150</v>
      </c>
      <c r="AB138" s="128"/>
      <c r="AD138" s="126" t="s">
        <v>662</v>
      </c>
      <c r="AG138" s="127"/>
      <c r="AI138" s="127"/>
    </row>
    <row r="139" spans="1:35" ht="14.85" customHeight="1">
      <c r="A139" s="130">
        <v>5016525</v>
      </c>
      <c r="B139" s="126" t="s">
        <v>413</v>
      </c>
      <c r="C139" s="126" t="s">
        <v>749</v>
      </c>
      <c r="E139" s="126" t="s">
        <v>288</v>
      </c>
      <c r="F139" s="126" t="s">
        <v>364</v>
      </c>
      <c r="G139" s="126" t="s">
        <v>417</v>
      </c>
      <c r="H139" s="126" t="s">
        <v>126</v>
      </c>
      <c r="I139" s="126" t="s">
        <v>126</v>
      </c>
      <c r="J139" s="126" t="s">
        <v>466</v>
      </c>
      <c r="K139" s="126" t="s">
        <v>467</v>
      </c>
      <c r="L139" s="126" t="s">
        <v>468</v>
      </c>
      <c r="M139" s="130">
        <v>6817.44</v>
      </c>
      <c r="O139" s="126" t="s">
        <v>365</v>
      </c>
      <c r="P139" s="130">
        <v>0</v>
      </c>
      <c r="S139" s="130">
        <v>0</v>
      </c>
      <c r="V139" s="130">
        <v>9252.16</v>
      </c>
      <c r="X139" s="126" t="s">
        <v>510</v>
      </c>
      <c r="Z139" s="127"/>
      <c r="AA139" s="128">
        <v>2</v>
      </c>
      <c r="AB139" s="128">
        <v>60</v>
      </c>
      <c r="AC139" s="126" t="s">
        <v>366</v>
      </c>
      <c r="AD139" s="126" t="s">
        <v>662</v>
      </c>
      <c r="AG139" s="127"/>
      <c r="AI139" s="127"/>
    </row>
    <row r="140" spans="1:35" ht="14.85" customHeight="1">
      <c r="A140" s="130">
        <v>5016524</v>
      </c>
      <c r="B140" s="126" t="s">
        <v>413</v>
      </c>
      <c r="C140" s="126" t="s">
        <v>749</v>
      </c>
      <c r="E140" s="126" t="s">
        <v>288</v>
      </c>
      <c r="F140" s="126" t="s">
        <v>364</v>
      </c>
      <c r="G140" s="126" t="s">
        <v>417</v>
      </c>
      <c r="H140" s="126" t="s">
        <v>126</v>
      </c>
      <c r="I140" s="126" t="s">
        <v>126</v>
      </c>
      <c r="J140" s="126" t="s">
        <v>466</v>
      </c>
      <c r="K140" s="126" t="s">
        <v>467</v>
      </c>
      <c r="L140" s="126" t="s">
        <v>468</v>
      </c>
      <c r="M140" s="130">
        <v>6817.44</v>
      </c>
      <c r="O140" s="126" t="s">
        <v>365</v>
      </c>
      <c r="P140" s="130">
        <v>0</v>
      </c>
      <c r="S140" s="130">
        <v>0</v>
      </c>
      <c r="V140" s="130">
        <v>9252.16</v>
      </c>
      <c r="X140" s="126" t="s">
        <v>469</v>
      </c>
      <c r="Z140" s="127"/>
      <c r="AA140" s="128">
        <v>1</v>
      </c>
      <c r="AB140" s="128">
        <v>60</v>
      </c>
      <c r="AC140" s="126" t="s">
        <v>366</v>
      </c>
      <c r="AD140" s="126" t="s">
        <v>662</v>
      </c>
      <c r="AG140" s="127"/>
      <c r="AI140" s="127"/>
    </row>
    <row r="141" spans="1:35" ht="14.85" customHeight="1">
      <c r="A141" s="130">
        <v>5016526</v>
      </c>
      <c r="B141" s="126" t="s">
        <v>413</v>
      </c>
      <c r="C141" s="126" t="s">
        <v>750</v>
      </c>
      <c r="E141" s="126" t="s">
        <v>288</v>
      </c>
      <c r="F141" s="126" t="s">
        <v>364</v>
      </c>
      <c r="G141" s="126" t="s">
        <v>417</v>
      </c>
      <c r="H141" s="126" t="s">
        <v>126</v>
      </c>
      <c r="I141" s="126" t="s">
        <v>126</v>
      </c>
      <c r="J141" s="126" t="s">
        <v>466</v>
      </c>
      <c r="K141" s="126" t="s">
        <v>467</v>
      </c>
      <c r="L141" s="126" t="s">
        <v>468</v>
      </c>
      <c r="M141" s="130">
        <v>6817.44</v>
      </c>
      <c r="O141" s="126" t="s">
        <v>365</v>
      </c>
      <c r="P141" s="130">
        <v>0</v>
      </c>
      <c r="S141" s="130">
        <v>0</v>
      </c>
      <c r="V141" s="130">
        <v>9252.16</v>
      </c>
      <c r="X141" s="126" t="s">
        <v>469</v>
      </c>
      <c r="Z141" s="127"/>
      <c r="AA141" s="128">
        <v>1</v>
      </c>
      <c r="AB141" s="128">
        <v>60</v>
      </c>
      <c r="AC141" s="126" t="s">
        <v>366</v>
      </c>
      <c r="AD141" s="126" t="s">
        <v>662</v>
      </c>
      <c r="AG141" s="127"/>
      <c r="AI141" s="127"/>
    </row>
    <row r="142" spans="1:35" ht="14.85" customHeight="1">
      <c r="A142" s="130">
        <v>5016529</v>
      </c>
      <c r="B142" s="126" t="s">
        <v>413</v>
      </c>
      <c r="C142" s="126" t="s">
        <v>751</v>
      </c>
      <c r="D142" s="126" t="s">
        <v>752</v>
      </c>
      <c r="E142" s="126" t="s">
        <v>288</v>
      </c>
      <c r="F142" s="126" t="s">
        <v>753</v>
      </c>
      <c r="G142" s="126" t="s">
        <v>417</v>
      </c>
      <c r="H142" s="126" t="s">
        <v>126</v>
      </c>
      <c r="I142" s="126" t="s">
        <v>418</v>
      </c>
      <c r="J142" s="126" t="s">
        <v>754</v>
      </c>
      <c r="K142" s="126" t="s">
        <v>504</v>
      </c>
      <c r="L142" s="126" t="s">
        <v>755</v>
      </c>
      <c r="M142" s="130">
        <v>974.4</v>
      </c>
      <c r="O142" s="126" t="s">
        <v>756</v>
      </c>
      <c r="P142" s="130">
        <v>0</v>
      </c>
      <c r="S142" s="130">
        <v>0</v>
      </c>
      <c r="V142" s="130">
        <v>1321.6</v>
      </c>
      <c r="X142" s="126" t="s">
        <v>757</v>
      </c>
      <c r="Z142" s="127"/>
      <c r="AA142" s="128">
        <v>1</v>
      </c>
      <c r="AB142" s="128">
        <v>12</v>
      </c>
      <c r="AD142" s="126" t="s">
        <v>662</v>
      </c>
      <c r="AG142" s="127"/>
      <c r="AI142" s="127"/>
    </row>
    <row r="143" spans="1:35" ht="14.85" customHeight="1">
      <c r="A143" s="130">
        <v>5016527</v>
      </c>
      <c r="B143" s="126" t="s">
        <v>413</v>
      </c>
      <c r="C143" s="126" t="s">
        <v>750</v>
      </c>
      <c r="E143" s="126" t="s">
        <v>288</v>
      </c>
      <c r="F143" s="126" t="s">
        <v>364</v>
      </c>
      <c r="G143" s="126" t="s">
        <v>417</v>
      </c>
      <c r="H143" s="126" t="s">
        <v>126</v>
      </c>
      <c r="I143" s="126" t="s">
        <v>126</v>
      </c>
      <c r="J143" s="126" t="s">
        <v>466</v>
      </c>
      <c r="K143" s="126" t="s">
        <v>467</v>
      </c>
      <c r="L143" s="126" t="s">
        <v>468</v>
      </c>
      <c r="M143" s="130">
        <v>6817.44</v>
      </c>
      <c r="O143" s="126" t="s">
        <v>365</v>
      </c>
      <c r="P143" s="130">
        <v>0</v>
      </c>
      <c r="S143" s="130">
        <v>0</v>
      </c>
      <c r="V143" s="130">
        <v>9252.16</v>
      </c>
      <c r="X143" s="126" t="s">
        <v>510</v>
      </c>
      <c r="Z143" s="127"/>
      <c r="AA143" s="128">
        <v>2</v>
      </c>
      <c r="AB143" s="128">
        <v>60</v>
      </c>
      <c r="AC143" s="126" t="s">
        <v>366</v>
      </c>
      <c r="AD143" s="126" t="s">
        <v>662</v>
      </c>
      <c r="AG143" s="127"/>
      <c r="AI143" s="127"/>
    </row>
    <row r="144" spans="1:35" ht="14.85" customHeight="1">
      <c r="A144" s="130">
        <v>5003090</v>
      </c>
      <c r="B144" s="126" t="s">
        <v>758</v>
      </c>
      <c r="C144" s="126" t="s">
        <v>759</v>
      </c>
      <c r="D144" s="126" t="s">
        <v>736</v>
      </c>
      <c r="E144" s="126" t="s">
        <v>288</v>
      </c>
      <c r="F144" s="126" t="s">
        <v>532</v>
      </c>
      <c r="G144" s="126" t="s">
        <v>417</v>
      </c>
      <c r="H144" s="126" t="s">
        <v>126</v>
      </c>
      <c r="I144" s="126" t="s">
        <v>418</v>
      </c>
      <c r="J144" s="126" t="s">
        <v>737</v>
      </c>
      <c r="K144" s="126" t="s">
        <v>535</v>
      </c>
      <c r="L144" s="126" t="s">
        <v>738</v>
      </c>
      <c r="M144" s="130">
        <v>945.46</v>
      </c>
      <c r="O144" s="126" t="s">
        <v>537</v>
      </c>
      <c r="P144" s="130">
        <v>0</v>
      </c>
      <c r="S144" s="130">
        <v>0</v>
      </c>
      <c r="V144" s="130">
        <v>945.46</v>
      </c>
      <c r="X144" s="126" t="s">
        <v>739</v>
      </c>
      <c r="Z144" s="127"/>
      <c r="AA144" s="128">
        <v>2</v>
      </c>
      <c r="AB144" s="128">
        <v>36</v>
      </c>
      <c r="AD144" s="126" t="s">
        <v>662</v>
      </c>
      <c r="AG144" s="127"/>
      <c r="AI144" s="127"/>
    </row>
    <row r="145" spans="1:35" ht="14.85" customHeight="1">
      <c r="A145" s="130">
        <v>5003100</v>
      </c>
      <c r="B145" s="126" t="s">
        <v>760</v>
      </c>
      <c r="C145" s="126" t="s">
        <v>761</v>
      </c>
      <c r="D145" s="126" t="s">
        <v>736</v>
      </c>
      <c r="E145" s="126" t="s">
        <v>288</v>
      </c>
      <c r="F145" s="126" t="s">
        <v>532</v>
      </c>
      <c r="G145" s="126" t="s">
        <v>417</v>
      </c>
      <c r="H145" s="126" t="s">
        <v>126</v>
      </c>
      <c r="I145" s="126" t="s">
        <v>418</v>
      </c>
      <c r="J145" s="126" t="s">
        <v>737</v>
      </c>
      <c r="K145" s="126" t="s">
        <v>535</v>
      </c>
      <c r="L145" s="126" t="s">
        <v>738</v>
      </c>
      <c r="M145" s="130">
        <v>945.46</v>
      </c>
      <c r="O145" s="126" t="s">
        <v>537</v>
      </c>
      <c r="P145" s="130">
        <v>0</v>
      </c>
      <c r="S145" s="130">
        <v>0</v>
      </c>
      <c r="V145" s="130">
        <v>945.46</v>
      </c>
      <c r="X145" s="126" t="s">
        <v>739</v>
      </c>
      <c r="Z145" s="127"/>
      <c r="AA145" s="128">
        <v>2</v>
      </c>
      <c r="AB145" s="128">
        <v>36</v>
      </c>
      <c r="AD145" s="126" t="s">
        <v>662</v>
      </c>
      <c r="AG145" s="127"/>
      <c r="AI145" s="127"/>
    </row>
    <row r="146" spans="1:35" ht="14.85" customHeight="1">
      <c r="A146" s="130">
        <v>5016521</v>
      </c>
      <c r="B146" s="126" t="s">
        <v>413</v>
      </c>
      <c r="C146" s="126" t="s">
        <v>762</v>
      </c>
      <c r="D146" s="126" t="s">
        <v>763</v>
      </c>
      <c r="E146" s="126" t="s">
        <v>288</v>
      </c>
      <c r="F146" s="126" t="s">
        <v>555</v>
      </c>
      <c r="G146" s="126" t="s">
        <v>463</v>
      </c>
      <c r="H146" s="126" t="s">
        <v>126</v>
      </c>
      <c r="I146" s="126" t="s">
        <v>418</v>
      </c>
      <c r="J146" s="126" t="s">
        <v>746</v>
      </c>
      <c r="K146" s="126" t="s">
        <v>747</v>
      </c>
      <c r="L146" s="126" t="s">
        <v>748</v>
      </c>
      <c r="M146" s="130">
        <v>0</v>
      </c>
      <c r="P146" s="130">
        <v>286.74</v>
      </c>
      <c r="R146" s="126" t="s">
        <v>560</v>
      </c>
      <c r="S146" s="130">
        <v>295.8</v>
      </c>
      <c r="U146" s="126" t="s">
        <v>560</v>
      </c>
      <c r="V146" s="130">
        <v>301.83999999999997</v>
      </c>
      <c r="X146" s="126" t="s">
        <v>561</v>
      </c>
      <c r="Z146" s="127"/>
      <c r="AA146" s="128">
        <v>150</v>
      </c>
      <c r="AB146" s="128"/>
      <c r="AD146" s="126" t="s">
        <v>662</v>
      </c>
      <c r="AG146" s="127"/>
      <c r="AI146" s="127"/>
    </row>
    <row r="147" spans="1:35" ht="14.85" customHeight="1">
      <c r="A147" s="130">
        <v>5016515</v>
      </c>
      <c r="B147" s="126" t="s">
        <v>413</v>
      </c>
      <c r="C147" s="126" t="s">
        <v>724</v>
      </c>
      <c r="D147" s="126" t="s">
        <v>764</v>
      </c>
      <c r="E147" s="126" t="s">
        <v>288</v>
      </c>
      <c r="F147" s="126" t="s">
        <v>522</v>
      </c>
      <c r="G147" s="126" t="s">
        <v>765</v>
      </c>
      <c r="H147" s="126" t="s">
        <v>524</v>
      </c>
      <c r="I147" s="126" t="s">
        <v>418</v>
      </c>
      <c r="J147" s="126" t="s">
        <v>727</v>
      </c>
      <c r="K147" s="126" t="s">
        <v>526</v>
      </c>
      <c r="L147" s="126" t="s">
        <v>728</v>
      </c>
      <c r="M147" s="130">
        <v>973.91</v>
      </c>
      <c r="N147" s="126" t="s">
        <v>290</v>
      </c>
      <c r="O147" s="126" t="s">
        <v>621</v>
      </c>
      <c r="P147" s="130">
        <v>0</v>
      </c>
      <c r="S147" s="130">
        <v>0</v>
      </c>
      <c r="V147" s="130">
        <v>973.91</v>
      </c>
      <c r="X147" s="126" t="s">
        <v>729</v>
      </c>
      <c r="Z147" s="127"/>
      <c r="AA147" s="128"/>
      <c r="AB147" s="128"/>
      <c r="AD147" s="126" t="s">
        <v>662</v>
      </c>
      <c r="AG147" s="127"/>
      <c r="AI147" s="127"/>
    </row>
    <row r="148" spans="1:35" ht="14.85" customHeight="1">
      <c r="A148" s="130">
        <v>5016522</v>
      </c>
      <c r="B148" s="126" t="s">
        <v>413</v>
      </c>
      <c r="C148" s="126" t="s">
        <v>766</v>
      </c>
      <c r="D148" s="126" t="s">
        <v>767</v>
      </c>
      <c r="E148" s="126" t="s">
        <v>288</v>
      </c>
      <c r="F148" s="126" t="s">
        <v>491</v>
      </c>
      <c r="G148" s="126" t="s">
        <v>417</v>
      </c>
      <c r="H148" s="126" t="s">
        <v>126</v>
      </c>
      <c r="I148" s="126" t="s">
        <v>418</v>
      </c>
      <c r="J148" s="126" t="s">
        <v>693</v>
      </c>
      <c r="K148" s="126" t="s">
        <v>628</v>
      </c>
      <c r="L148" s="126" t="s">
        <v>694</v>
      </c>
      <c r="M148" s="130">
        <v>5064.6400000000003</v>
      </c>
      <c r="O148" s="126" t="s">
        <v>721</v>
      </c>
      <c r="P148" s="130">
        <v>0</v>
      </c>
      <c r="S148" s="130">
        <v>0</v>
      </c>
      <c r="V148" s="130">
        <v>6500</v>
      </c>
      <c r="X148" s="126" t="s">
        <v>722</v>
      </c>
      <c r="Z148" s="127"/>
      <c r="AA148" s="128">
        <v>1</v>
      </c>
      <c r="AB148" s="128">
        <v>60</v>
      </c>
      <c r="AD148" s="126" t="s">
        <v>662</v>
      </c>
      <c r="AG148" s="127"/>
      <c r="AI148" s="127"/>
    </row>
    <row r="149" spans="1:35" ht="14.85" customHeight="1">
      <c r="A149" s="130">
        <v>5016523</v>
      </c>
      <c r="B149" s="126" t="s">
        <v>413</v>
      </c>
      <c r="C149" s="126" t="s">
        <v>768</v>
      </c>
      <c r="E149" s="126" t="s">
        <v>288</v>
      </c>
      <c r="F149" s="126" t="s">
        <v>416</v>
      </c>
      <c r="G149" s="126" t="s">
        <v>417</v>
      </c>
      <c r="H149" s="126" t="s">
        <v>126</v>
      </c>
      <c r="I149" s="126" t="s">
        <v>126</v>
      </c>
      <c r="J149" s="126" t="s">
        <v>769</v>
      </c>
      <c r="K149" s="126" t="s">
        <v>567</v>
      </c>
      <c r="L149" s="126" t="s">
        <v>770</v>
      </c>
      <c r="M149" s="130">
        <v>730.24</v>
      </c>
      <c r="O149" s="126" t="s">
        <v>427</v>
      </c>
      <c r="P149" s="130">
        <v>0</v>
      </c>
      <c r="S149" s="130">
        <v>0</v>
      </c>
      <c r="V149" s="130">
        <v>730.24</v>
      </c>
      <c r="X149" s="126" t="s">
        <v>771</v>
      </c>
      <c r="Z149" s="127"/>
      <c r="AA149" s="128">
        <v>1</v>
      </c>
      <c r="AB149" s="128">
        <v>12</v>
      </c>
      <c r="AD149" s="126" t="s">
        <v>662</v>
      </c>
      <c r="AG149" s="127"/>
      <c r="AI149" s="127"/>
    </row>
    <row r="150" spans="1:35" ht="14.85" customHeight="1">
      <c r="A150" s="130">
        <v>5016528</v>
      </c>
      <c r="B150" s="126" t="s">
        <v>413</v>
      </c>
      <c r="C150" s="126" t="s">
        <v>772</v>
      </c>
      <c r="D150" s="126" t="s">
        <v>773</v>
      </c>
      <c r="E150" s="126" t="s">
        <v>288</v>
      </c>
      <c r="F150" s="126" t="s">
        <v>753</v>
      </c>
      <c r="G150" s="126" t="s">
        <v>417</v>
      </c>
      <c r="H150" s="126" t="s">
        <v>126</v>
      </c>
      <c r="I150" s="126" t="s">
        <v>418</v>
      </c>
      <c r="J150" s="126" t="s">
        <v>754</v>
      </c>
      <c r="K150" s="126" t="s">
        <v>504</v>
      </c>
      <c r="L150" s="126" t="s">
        <v>755</v>
      </c>
      <c r="M150" s="130">
        <v>974.4</v>
      </c>
      <c r="O150" s="126" t="s">
        <v>756</v>
      </c>
      <c r="P150" s="130">
        <v>0</v>
      </c>
      <c r="S150" s="130">
        <v>0</v>
      </c>
      <c r="V150" s="130">
        <v>1321.6</v>
      </c>
      <c r="X150" s="126" t="s">
        <v>757</v>
      </c>
      <c r="Z150" s="127"/>
      <c r="AA150" s="128">
        <v>1</v>
      </c>
      <c r="AB150" s="128">
        <v>12</v>
      </c>
      <c r="AD150" s="126" t="s">
        <v>662</v>
      </c>
      <c r="AG150" s="127"/>
      <c r="AI150" s="127"/>
    </row>
    <row r="151" spans="1:35" ht="14.85" customHeight="1">
      <c r="A151" s="130">
        <v>5016530</v>
      </c>
      <c r="B151" s="126" t="s">
        <v>413</v>
      </c>
      <c r="C151" s="126" t="s">
        <v>774</v>
      </c>
      <c r="D151" s="126" t="s">
        <v>775</v>
      </c>
      <c r="E151" s="126" t="s">
        <v>288</v>
      </c>
      <c r="F151" s="126" t="s">
        <v>753</v>
      </c>
      <c r="G151" s="126" t="s">
        <v>417</v>
      </c>
      <c r="H151" s="126" t="s">
        <v>126</v>
      </c>
      <c r="I151" s="126" t="s">
        <v>418</v>
      </c>
      <c r="J151" s="126" t="s">
        <v>754</v>
      </c>
      <c r="K151" s="126" t="s">
        <v>504</v>
      </c>
      <c r="L151" s="126" t="s">
        <v>755</v>
      </c>
      <c r="M151" s="130">
        <v>974.4</v>
      </c>
      <c r="O151" s="126" t="s">
        <v>756</v>
      </c>
      <c r="P151" s="130">
        <v>0</v>
      </c>
      <c r="S151" s="130">
        <v>0</v>
      </c>
      <c r="V151" s="130">
        <v>1321.6</v>
      </c>
      <c r="X151" s="126" t="s">
        <v>757</v>
      </c>
      <c r="Z151" s="127"/>
      <c r="AA151" s="128">
        <v>1</v>
      </c>
      <c r="AB151" s="128">
        <v>12</v>
      </c>
      <c r="AD151" s="126" t="s">
        <v>662</v>
      </c>
      <c r="AG151" s="127"/>
      <c r="AI151" s="127"/>
    </row>
    <row r="152" spans="1:35" ht="14.85" customHeight="1">
      <c r="A152" s="130">
        <v>5016497</v>
      </c>
      <c r="B152" s="126" t="s">
        <v>413</v>
      </c>
      <c r="C152" s="126" t="s">
        <v>776</v>
      </c>
      <c r="D152" s="126" t="s">
        <v>777</v>
      </c>
      <c r="E152" s="126" t="s">
        <v>288</v>
      </c>
      <c r="F152" s="126" t="s">
        <v>416</v>
      </c>
      <c r="G152" s="126" t="s">
        <v>417</v>
      </c>
      <c r="H152" s="126" t="s">
        <v>126</v>
      </c>
      <c r="I152" s="126" t="s">
        <v>126</v>
      </c>
      <c r="J152" s="126" t="s">
        <v>778</v>
      </c>
      <c r="K152" s="126" t="s">
        <v>779</v>
      </c>
      <c r="L152" s="126" t="s">
        <v>780</v>
      </c>
      <c r="M152" s="130">
        <v>520.94000000000005</v>
      </c>
      <c r="O152" s="126" t="s">
        <v>427</v>
      </c>
      <c r="P152" s="130">
        <v>0</v>
      </c>
      <c r="S152" s="130">
        <v>0</v>
      </c>
      <c r="V152" s="130">
        <v>520.94000000000005</v>
      </c>
      <c r="X152" s="126" t="s">
        <v>771</v>
      </c>
      <c r="Z152" s="127"/>
      <c r="AA152" s="128">
        <v>1</v>
      </c>
      <c r="AB152" s="128">
        <v>12</v>
      </c>
      <c r="AD152" s="126" t="s">
        <v>662</v>
      </c>
      <c r="AG152" s="127"/>
      <c r="AI152" s="127"/>
    </row>
    <row r="153" spans="1:35" ht="14.85" customHeight="1">
      <c r="A153" s="130">
        <v>5016500</v>
      </c>
      <c r="B153" s="126" t="s">
        <v>413</v>
      </c>
      <c r="C153" s="126" t="s">
        <v>781</v>
      </c>
      <c r="D153" s="126" t="s">
        <v>782</v>
      </c>
      <c r="E153" s="126" t="s">
        <v>288</v>
      </c>
      <c r="F153" s="126" t="s">
        <v>522</v>
      </c>
      <c r="G153" s="126" t="s">
        <v>783</v>
      </c>
      <c r="H153" s="126" t="s">
        <v>524</v>
      </c>
      <c r="I153" s="126" t="s">
        <v>418</v>
      </c>
      <c r="J153" s="126" t="s">
        <v>727</v>
      </c>
      <c r="K153" s="126" t="s">
        <v>526</v>
      </c>
      <c r="L153" s="126" t="s">
        <v>728</v>
      </c>
      <c r="M153" s="130">
        <v>1342.85</v>
      </c>
      <c r="N153" s="126" t="s">
        <v>290</v>
      </c>
      <c r="O153" s="126" t="s">
        <v>528</v>
      </c>
      <c r="P153" s="130">
        <v>0</v>
      </c>
      <c r="S153" s="130">
        <v>0</v>
      </c>
      <c r="V153" s="130">
        <v>1342.85</v>
      </c>
      <c r="X153" s="126" t="s">
        <v>784</v>
      </c>
      <c r="Z153" s="127"/>
      <c r="AA153" s="128"/>
      <c r="AB153" s="128"/>
      <c r="AD153" s="126" t="s">
        <v>662</v>
      </c>
      <c r="AG153" s="127"/>
      <c r="AI153" s="127"/>
    </row>
    <row r="154" spans="1:35" ht="14.85" customHeight="1">
      <c r="A154" s="130">
        <v>5016499</v>
      </c>
      <c r="B154" s="126" t="s">
        <v>413</v>
      </c>
      <c r="C154" s="126" t="s">
        <v>781</v>
      </c>
      <c r="D154" s="126" t="s">
        <v>785</v>
      </c>
      <c r="E154" s="126" t="s">
        <v>288</v>
      </c>
      <c r="F154" s="126" t="s">
        <v>522</v>
      </c>
      <c r="G154" s="126" t="s">
        <v>786</v>
      </c>
      <c r="H154" s="126" t="s">
        <v>524</v>
      </c>
      <c r="I154" s="126" t="s">
        <v>418</v>
      </c>
      <c r="J154" s="126" t="s">
        <v>727</v>
      </c>
      <c r="K154" s="126" t="s">
        <v>526</v>
      </c>
      <c r="L154" s="126" t="s">
        <v>728</v>
      </c>
      <c r="M154" s="130">
        <v>2065.65</v>
      </c>
      <c r="N154" s="126" t="s">
        <v>290</v>
      </c>
      <c r="O154" s="126" t="s">
        <v>528</v>
      </c>
      <c r="P154" s="130">
        <v>0</v>
      </c>
      <c r="S154" s="130">
        <v>0</v>
      </c>
      <c r="V154" s="130">
        <v>2065.65</v>
      </c>
      <c r="X154" s="126" t="s">
        <v>784</v>
      </c>
      <c r="Z154" s="127"/>
      <c r="AA154" s="128"/>
      <c r="AB154" s="128"/>
      <c r="AD154" s="126" t="s">
        <v>662</v>
      </c>
      <c r="AG154" s="127"/>
      <c r="AI154" s="127"/>
    </row>
    <row r="155" spans="1:35" ht="14.85" customHeight="1">
      <c r="A155" s="130">
        <v>5016498</v>
      </c>
      <c r="B155" s="126" t="s">
        <v>413</v>
      </c>
      <c r="C155" s="126" t="s">
        <v>781</v>
      </c>
      <c r="D155" s="126" t="s">
        <v>787</v>
      </c>
      <c r="E155" s="126" t="s">
        <v>288</v>
      </c>
      <c r="F155" s="126" t="s">
        <v>522</v>
      </c>
      <c r="G155" s="126" t="s">
        <v>788</v>
      </c>
      <c r="H155" s="126" t="s">
        <v>524</v>
      </c>
      <c r="I155" s="126" t="s">
        <v>418</v>
      </c>
      <c r="J155" s="126" t="s">
        <v>727</v>
      </c>
      <c r="K155" s="126" t="s">
        <v>526</v>
      </c>
      <c r="L155" s="126" t="s">
        <v>728</v>
      </c>
      <c r="M155" s="130">
        <v>508.29</v>
      </c>
      <c r="N155" s="126" t="s">
        <v>290</v>
      </c>
      <c r="O155" s="126" t="s">
        <v>528</v>
      </c>
      <c r="P155" s="130">
        <v>0</v>
      </c>
      <c r="S155" s="130">
        <v>0</v>
      </c>
      <c r="V155" s="130">
        <v>508.29</v>
      </c>
      <c r="X155" s="126" t="s">
        <v>784</v>
      </c>
      <c r="Z155" s="127"/>
      <c r="AA155" s="128"/>
      <c r="AB155" s="128"/>
      <c r="AD155" s="126" t="s">
        <v>662</v>
      </c>
      <c r="AG155" s="127"/>
      <c r="AI155" s="127"/>
    </row>
    <row r="156" spans="1:35" ht="14.85" customHeight="1">
      <c r="A156" s="130">
        <v>5016501</v>
      </c>
      <c r="B156" s="126" t="s">
        <v>413</v>
      </c>
      <c r="C156" s="126" t="s">
        <v>781</v>
      </c>
      <c r="D156" s="126" t="s">
        <v>789</v>
      </c>
      <c r="E156" s="126" t="s">
        <v>288</v>
      </c>
      <c r="F156" s="126" t="s">
        <v>522</v>
      </c>
      <c r="G156" s="126" t="s">
        <v>783</v>
      </c>
      <c r="H156" s="126" t="s">
        <v>524</v>
      </c>
      <c r="I156" s="126" t="s">
        <v>418</v>
      </c>
      <c r="J156" s="126" t="s">
        <v>727</v>
      </c>
      <c r="K156" s="126" t="s">
        <v>526</v>
      </c>
      <c r="L156" s="126" t="s">
        <v>728</v>
      </c>
      <c r="M156" s="130">
        <v>1277.96</v>
      </c>
      <c r="N156" s="126" t="s">
        <v>290</v>
      </c>
      <c r="O156" s="126" t="s">
        <v>528</v>
      </c>
      <c r="P156" s="130">
        <v>0</v>
      </c>
      <c r="S156" s="130">
        <v>0</v>
      </c>
      <c r="V156" s="130">
        <v>1277.96</v>
      </c>
      <c r="X156" s="126" t="s">
        <v>784</v>
      </c>
      <c r="Z156" s="127"/>
      <c r="AA156" s="128"/>
      <c r="AB156" s="128"/>
      <c r="AD156" s="126" t="s">
        <v>662</v>
      </c>
      <c r="AG156" s="127"/>
      <c r="AI156" s="127"/>
    </row>
    <row r="157" spans="1:35" ht="14.85" customHeight="1">
      <c r="A157" s="130">
        <v>5016502</v>
      </c>
      <c r="B157" s="126" t="s">
        <v>413</v>
      </c>
      <c r="C157" s="126" t="s">
        <v>781</v>
      </c>
      <c r="D157" s="126" t="s">
        <v>790</v>
      </c>
      <c r="E157" s="126" t="s">
        <v>288</v>
      </c>
      <c r="F157" s="126" t="s">
        <v>522</v>
      </c>
      <c r="G157" s="126" t="s">
        <v>523</v>
      </c>
      <c r="H157" s="126" t="s">
        <v>524</v>
      </c>
      <c r="I157" s="126" t="s">
        <v>418</v>
      </c>
      <c r="J157" s="126" t="s">
        <v>727</v>
      </c>
      <c r="K157" s="126" t="s">
        <v>526</v>
      </c>
      <c r="L157" s="126" t="s">
        <v>728</v>
      </c>
      <c r="M157" s="130">
        <v>425.37</v>
      </c>
      <c r="N157" s="126" t="s">
        <v>290</v>
      </c>
      <c r="O157" s="126" t="s">
        <v>528</v>
      </c>
      <c r="P157" s="130">
        <v>0</v>
      </c>
      <c r="S157" s="130">
        <v>0</v>
      </c>
      <c r="V157" s="130">
        <v>425.37</v>
      </c>
      <c r="X157" s="126" t="s">
        <v>784</v>
      </c>
      <c r="Z157" s="127"/>
      <c r="AA157" s="128"/>
      <c r="AB157" s="128"/>
      <c r="AD157" s="126" t="s">
        <v>662</v>
      </c>
      <c r="AG157" s="127"/>
      <c r="AI157" s="127"/>
    </row>
    <row r="158" spans="1:35" ht="14.85" customHeight="1">
      <c r="A158" s="130">
        <v>5016504</v>
      </c>
      <c r="B158" s="126" t="s">
        <v>413</v>
      </c>
      <c r="C158" s="126" t="s">
        <v>781</v>
      </c>
      <c r="D158" s="126" t="s">
        <v>791</v>
      </c>
      <c r="E158" s="126" t="s">
        <v>288</v>
      </c>
      <c r="F158" s="126" t="s">
        <v>522</v>
      </c>
      <c r="G158" s="126" t="s">
        <v>523</v>
      </c>
      <c r="H158" s="126" t="s">
        <v>524</v>
      </c>
      <c r="I158" s="126" t="s">
        <v>418</v>
      </c>
      <c r="J158" s="126" t="s">
        <v>727</v>
      </c>
      <c r="K158" s="126" t="s">
        <v>526</v>
      </c>
      <c r="L158" s="126" t="s">
        <v>728</v>
      </c>
      <c r="M158" s="130">
        <v>549.75</v>
      </c>
      <c r="N158" s="126" t="s">
        <v>290</v>
      </c>
      <c r="O158" s="126" t="s">
        <v>528</v>
      </c>
      <c r="P158" s="130">
        <v>0</v>
      </c>
      <c r="S158" s="130">
        <v>0</v>
      </c>
      <c r="V158" s="130">
        <v>549.75</v>
      </c>
      <c r="X158" s="126" t="s">
        <v>784</v>
      </c>
      <c r="Z158" s="127"/>
      <c r="AA158" s="128"/>
      <c r="AB158" s="128"/>
      <c r="AD158" s="126" t="s">
        <v>662</v>
      </c>
      <c r="AG158" s="127"/>
      <c r="AI158" s="127"/>
    </row>
    <row r="159" spans="1:35" ht="14.85" customHeight="1">
      <c r="A159" s="130">
        <v>5016505</v>
      </c>
      <c r="B159" s="126" t="s">
        <v>413</v>
      </c>
      <c r="C159" s="126" t="s">
        <v>781</v>
      </c>
      <c r="D159" s="126" t="s">
        <v>792</v>
      </c>
      <c r="E159" s="126" t="s">
        <v>288</v>
      </c>
      <c r="F159" s="126" t="s">
        <v>522</v>
      </c>
      <c r="G159" s="126" t="s">
        <v>793</v>
      </c>
      <c r="H159" s="126" t="s">
        <v>524</v>
      </c>
      <c r="I159" s="126" t="s">
        <v>418</v>
      </c>
      <c r="J159" s="126" t="s">
        <v>727</v>
      </c>
      <c r="K159" s="126" t="s">
        <v>526</v>
      </c>
      <c r="L159" s="126" t="s">
        <v>728</v>
      </c>
      <c r="M159" s="130">
        <v>1764.63</v>
      </c>
      <c r="N159" s="126" t="s">
        <v>290</v>
      </c>
      <c r="O159" s="126" t="s">
        <v>528</v>
      </c>
      <c r="P159" s="130">
        <v>0</v>
      </c>
      <c r="S159" s="130">
        <v>0</v>
      </c>
      <c r="V159" s="130">
        <v>1764.63</v>
      </c>
      <c r="X159" s="126" t="s">
        <v>784</v>
      </c>
      <c r="Z159" s="127"/>
      <c r="AA159" s="128"/>
      <c r="AB159" s="128"/>
      <c r="AD159" s="126" t="s">
        <v>662</v>
      </c>
      <c r="AG159" s="127"/>
      <c r="AI159" s="127"/>
    </row>
    <row r="160" spans="1:35" ht="14.85" customHeight="1">
      <c r="A160" s="130">
        <v>5016506</v>
      </c>
      <c r="B160" s="126" t="s">
        <v>413</v>
      </c>
      <c r="C160" s="126" t="s">
        <v>781</v>
      </c>
      <c r="D160" s="126" t="s">
        <v>794</v>
      </c>
      <c r="E160" s="126" t="s">
        <v>288</v>
      </c>
      <c r="F160" s="126" t="s">
        <v>522</v>
      </c>
      <c r="G160" s="126" t="s">
        <v>795</v>
      </c>
      <c r="H160" s="126" t="s">
        <v>524</v>
      </c>
      <c r="I160" s="126" t="s">
        <v>418</v>
      </c>
      <c r="J160" s="126" t="s">
        <v>727</v>
      </c>
      <c r="K160" s="126" t="s">
        <v>526</v>
      </c>
      <c r="L160" s="126" t="s">
        <v>728</v>
      </c>
      <c r="M160" s="130">
        <v>1159</v>
      </c>
      <c r="N160" s="126" t="s">
        <v>290</v>
      </c>
      <c r="O160" s="126" t="s">
        <v>528</v>
      </c>
      <c r="P160" s="130">
        <v>0</v>
      </c>
      <c r="S160" s="130">
        <v>0</v>
      </c>
      <c r="V160" s="130">
        <v>1159</v>
      </c>
      <c r="X160" s="126" t="s">
        <v>784</v>
      </c>
      <c r="Z160" s="127"/>
      <c r="AA160" s="128"/>
      <c r="AB160" s="128"/>
      <c r="AD160" s="126" t="s">
        <v>662</v>
      </c>
      <c r="AG160" s="127"/>
      <c r="AI160" s="127"/>
    </row>
    <row r="161" spans="1:35" ht="14.85" customHeight="1">
      <c r="A161" s="130">
        <v>5016508</v>
      </c>
      <c r="B161" s="126" t="s">
        <v>413</v>
      </c>
      <c r="C161" s="126" t="s">
        <v>724</v>
      </c>
      <c r="D161" s="126" t="s">
        <v>796</v>
      </c>
      <c r="E161" s="126" t="s">
        <v>288</v>
      </c>
      <c r="F161" s="126" t="s">
        <v>522</v>
      </c>
      <c r="G161" s="126" t="s">
        <v>765</v>
      </c>
      <c r="H161" s="126" t="s">
        <v>524</v>
      </c>
      <c r="I161" s="126" t="s">
        <v>418</v>
      </c>
      <c r="J161" s="126" t="s">
        <v>727</v>
      </c>
      <c r="K161" s="126" t="s">
        <v>526</v>
      </c>
      <c r="L161" s="126" t="s">
        <v>728</v>
      </c>
      <c r="M161" s="130">
        <v>730.42</v>
      </c>
      <c r="N161" s="126" t="s">
        <v>290</v>
      </c>
      <c r="O161" s="126" t="s">
        <v>621</v>
      </c>
      <c r="P161" s="130">
        <v>0</v>
      </c>
      <c r="S161" s="130">
        <v>0</v>
      </c>
      <c r="V161" s="130">
        <v>730.42</v>
      </c>
      <c r="X161" s="126" t="s">
        <v>622</v>
      </c>
      <c r="Z161" s="127"/>
      <c r="AA161" s="128"/>
      <c r="AB161" s="128"/>
      <c r="AD161" s="126" t="s">
        <v>662</v>
      </c>
      <c r="AG161" s="127"/>
      <c r="AI161" s="127"/>
    </row>
    <row r="162" spans="1:35" ht="14.85" customHeight="1">
      <c r="A162" s="130">
        <v>5016507</v>
      </c>
      <c r="B162" s="126" t="s">
        <v>413</v>
      </c>
      <c r="C162" s="126" t="s">
        <v>724</v>
      </c>
      <c r="D162" s="126" t="s">
        <v>797</v>
      </c>
      <c r="E162" s="126" t="s">
        <v>288</v>
      </c>
      <c r="F162" s="126" t="s">
        <v>522</v>
      </c>
      <c r="G162" s="126" t="s">
        <v>523</v>
      </c>
      <c r="H162" s="126" t="s">
        <v>524</v>
      </c>
      <c r="I162" s="126" t="s">
        <v>418</v>
      </c>
      <c r="J162" s="126" t="s">
        <v>727</v>
      </c>
      <c r="K162" s="126" t="s">
        <v>526</v>
      </c>
      <c r="L162" s="126" t="s">
        <v>728</v>
      </c>
      <c r="M162" s="130">
        <v>1022.6</v>
      </c>
      <c r="N162" s="126" t="s">
        <v>290</v>
      </c>
      <c r="O162" s="126" t="s">
        <v>621</v>
      </c>
      <c r="P162" s="130">
        <v>0</v>
      </c>
      <c r="S162" s="130">
        <v>0</v>
      </c>
      <c r="V162" s="130">
        <v>1022.6</v>
      </c>
      <c r="X162" s="126" t="s">
        <v>622</v>
      </c>
      <c r="Z162" s="127"/>
      <c r="AA162" s="128"/>
      <c r="AB162" s="128"/>
      <c r="AD162" s="126" t="s">
        <v>662</v>
      </c>
      <c r="AG162" s="127"/>
      <c r="AI162" s="127"/>
    </row>
    <row r="163" spans="1:35" ht="14.85" customHeight="1">
      <c r="A163" s="130">
        <v>5016510</v>
      </c>
      <c r="B163" s="126" t="s">
        <v>413</v>
      </c>
      <c r="C163" s="126" t="s">
        <v>724</v>
      </c>
      <c r="D163" s="126" t="s">
        <v>798</v>
      </c>
      <c r="E163" s="126" t="s">
        <v>288</v>
      </c>
      <c r="F163" s="126" t="s">
        <v>522</v>
      </c>
      <c r="G163" s="126" t="s">
        <v>799</v>
      </c>
      <c r="H163" s="126" t="s">
        <v>524</v>
      </c>
      <c r="I163" s="126" t="s">
        <v>418</v>
      </c>
      <c r="J163" s="126" t="s">
        <v>727</v>
      </c>
      <c r="K163" s="126" t="s">
        <v>526</v>
      </c>
      <c r="L163" s="126" t="s">
        <v>728</v>
      </c>
      <c r="M163" s="130">
        <v>466.98</v>
      </c>
      <c r="N163" s="126" t="s">
        <v>290</v>
      </c>
      <c r="O163" s="126" t="s">
        <v>621</v>
      </c>
      <c r="P163" s="130">
        <v>0</v>
      </c>
      <c r="S163" s="130">
        <v>0</v>
      </c>
      <c r="V163" s="130">
        <v>466.98</v>
      </c>
      <c r="X163" s="126" t="s">
        <v>729</v>
      </c>
      <c r="Z163" s="127"/>
      <c r="AA163" s="128"/>
      <c r="AB163" s="128"/>
      <c r="AD163" s="126" t="s">
        <v>662</v>
      </c>
      <c r="AG163" s="127"/>
      <c r="AI163" s="127"/>
    </row>
    <row r="164" spans="1:35" ht="14.85" customHeight="1">
      <c r="A164" s="130">
        <v>5016512</v>
      </c>
      <c r="B164" s="126" t="s">
        <v>413</v>
      </c>
      <c r="C164" s="126" t="s">
        <v>724</v>
      </c>
      <c r="D164" s="126" t="s">
        <v>800</v>
      </c>
      <c r="E164" s="126" t="s">
        <v>288</v>
      </c>
      <c r="F164" s="126" t="s">
        <v>522</v>
      </c>
      <c r="G164" s="126" t="s">
        <v>801</v>
      </c>
      <c r="H164" s="126" t="s">
        <v>524</v>
      </c>
      <c r="I164" s="126" t="s">
        <v>418</v>
      </c>
      <c r="J164" s="126" t="s">
        <v>727</v>
      </c>
      <c r="K164" s="126" t="s">
        <v>526</v>
      </c>
      <c r="L164" s="126" t="s">
        <v>728</v>
      </c>
      <c r="M164" s="130">
        <v>973.91</v>
      </c>
      <c r="N164" s="126" t="s">
        <v>290</v>
      </c>
      <c r="O164" s="126" t="s">
        <v>621</v>
      </c>
      <c r="P164" s="130">
        <v>0</v>
      </c>
      <c r="S164" s="130">
        <v>0</v>
      </c>
      <c r="V164" s="130">
        <v>973.91</v>
      </c>
      <c r="X164" s="126" t="s">
        <v>729</v>
      </c>
      <c r="Z164" s="127"/>
      <c r="AA164" s="128"/>
      <c r="AB164" s="128"/>
      <c r="AD164" s="126" t="s">
        <v>662</v>
      </c>
      <c r="AG164" s="127"/>
      <c r="AI164" s="127"/>
    </row>
    <row r="165" spans="1:35" ht="14.85" customHeight="1">
      <c r="A165" s="130">
        <v>5016509</v>
      </c>
      <c r="B165" s="126" t="s">
        <v>413</v>
      </c>
      <c r="C165" s="126" t="s">
        <v>724</v>
      </c>
      <c r="D165" s="126" t="s">
        <v>802</v>
      </c>
      <c r="E165" s="126" t="s">
        <v>288</v>
      </c>
      <c r="F165" s="126" t="s">
        <v>522</v>
      </c>
      <c r="G165" s="126" t="s">
        <v>799</v>
      </c>
      <c r="H165" s="126" t="s">
        <v>524</v>
      </c>
      <c r="I165" s="126" t="s">
        <v>418</v>
      </c>
      <c r="J165" s="126" t="s">
        <v>727</v>
      </c>
      <c r="K165" s="126" t="s">
        <v>526</v>
      </c>
      <c r="L165" s="126" t="s">
        <v>728</v>
      </c>
      <c r="M165" s="130">
        <v>584.34</v>
      </c>
      <c r="N165" s="126" t="s">
        <v>290</v>
      </c>
      <c r="O165" s="126" t="s">
        <v>621</v>
      </c>
      <c r="P165" s="130">
        <v>0</v>
      </c>
      <c r="S165" s="130">
        <v>0</v>
      </c>
      <c r="V165" s="130">
        <v>584.34</v>
      </c>
      <c r="X165" s="126" t="s">
        <v>622</v>
      </c>
      <c r="Z165" s="127"/>
      <c r="AA165" s="128"/>
      <c r="AB165" s="128"/>
      <c r="AD165" s="126" t="s">
        <v>662</v>
      </c>
      <c r="AG165" s="127"/>
      <c r="AI165" s="127"/>
    </row>
    <row r="166" spans="1:35" ht="14.85" customHeight="1">
      <c r="A166" s="130">
        <v>5016513</v>
      </c>
      <c r="B166" s="126" t="s">
        <v>413</v>
      </c>
      <c r="C166" s="126" t="s">
        <v>724</v>
      </c>
      <c r="D166" s="126" t="s">
        <v>803</v>
      </c>
      <c r="E166" s="126" t="s">
        <v>288</v>
      </c>
      <c r="F166" s="126" t="s">
        <v>522</v>
      </c>
      <c r="G166" s="126" t="s">
        <v>804</v>
      </c>
      <c r="H166" s="126" t="s">
        <v>524</v>
      </c>
      <c r="I166" s="126" t="s">
        <v>418</v>
      </c>
      <c r="J166" s="126" t="s">
        <v>727</v>
      </c>
      <c r="K166" s="126" t="s">
        <v>526</v>
      </c>
      <c r="L166" s="126" t="s">
        <v>728</v>
      </c>
      <c r="M166" s="130">
        <v>730.42</v>
      </c>
      <c r="N166" s="126" t="s">
        <v>290</v>
      </c>
      <c r="O166" s="126" t="s">
        <v>621</v>
      </c>
      <c r="P166" s="130">
        <v>0</v>
      </c>
      <c r="S166" s="130">
        <v>0</v>
      </c>
      <c r="V166" s="130">
        <v>730.42</v>
      </c>
      <c r="X166" s="126" t="s">
        <v>729</v>
      </c>
      <c r="Z166" s="127"/>
      <c r="AA166" s="128"/>
      <c r="AB166" s="128"/>
      <c r="AD166" s="126" t="s">
        <v>662</v>
      </c>
      <c r="AG166" s="127"/>
      <c r="AI166" s="127"/>
    </row>
    <row r="167" spans="1:35" ht="14.85" customHeight="1">
      <c r="A167" s="130">
        <v>5016503</v>
      </c>
      <c r="B167" s="126" t="s">
        <v>413</v>
      </c>
      <c r="C167" s="126" t="s">
        <v>781</v>
      </c>
      <c r="D167" s="126" t="s">
        <v>805</v>
      </c>
      <c r="E167" s="126" t="s">
        <v>288</v>
      </c>
      <c r="F167" s="126" t="s">
        <v>522</v>
      </c>
      <c r="G167" s="126" t="s">
        <v>806</v>
      </c>
      <c r="H167" s="126" t="s">
        <v>524</v>
      </c>
      <c r="I167" s="126" t="s">
        <v>418</v>
      </c>
      <c r="J167" s="126" t="s">
        <v>727</v>
      </c>
      <c r="K167" s="126" t="s">
        <v>526</v>
      </c>
      <c r="L167" s="126" t="s">
        <v>728</v>
      </c>
      <c r="M167" s="130">
        <v>1142.77</v>
      </c>
      <c r="N167" s="126" t="s">
        <v>290</v>
      </c>
      <c r="O167" s="126" t="s">
        <v>528</v>
      </c>
      <c r="P167" s="130">
        <v>0</v>
      </c>
      <c r="S167" s="130">
        <v>0</v>
      </c>
      <c r="V167" s="130">
        <v>1142.77</v>
      </c>
      <c r="X167" s="126" t="s">
        <v>784</v>
      </c>
      <c r="Z167" s="127"/>
      <c r="AA167" s="128"/>
      <c r="AB167" s="128"/>
      <c r="AD167" s="126" t="s">
        <v>662</v>
      </c>
      <c r="AG167" s="127"/>
      <c r="AI167" s="127"/>
    </row>
    <row r="168" spans="1:35" ht="14.85" customHeight="1">
      <c r="A168" s="130">
        <v>5016511</v>
      </c>
      <c r="B168" s="126" t="s">
        <v>413</v>
      </c>
      <c r="C168" s="126" t="s">
        <v>724</v>
      </c>
      <c r="D168" s="126" t="s">
        <v>807</v>
      </c>
      <c r="E168" s="126" t="s">
        <v>288</v>
      </c>
      <c r="F168" s="126" t="s">
        <v>522</v>
      </c>
      <c r="G168" s="126" t="s">
        <v>765</v>
      </c>
      <c r="H168" s="126" t="s">
        <v>524</v>
      </c>
      <c r="I168" s="126" t="s">
        <v>418</v>
      </c>
      <c r="J168" s="126" t="s">
        <v>727</v>
      </c>
      <c r="K168" s="126" t="s">
        <v>526</v>
      </c>
      <c r="L168" s="126" t="s">
        <v>728</v>
      </c>
      <c r="M168" s="130">
        <v>730.42</v>
      </c>
      <c r="N168" s="126" t="s">
        <v>290</v>
      </c>
      <c r="O168" s="126" t="s">
        <v>621</v>
      </c>
      <c r="P168" s="130">
        <v>0</v>
      </c>
      <c r="S168" s="130">
        <v>0</v>
      </c>
      <c r="V168" s="130">
        <v>730.42</v>
      </c>
      <c r="X168" s="126" t="s">
        <v>729</v>
      </c>
      <c r="Z168" s="127"/>
      <c r="AA168" s="128"/>
      <c r="AB168" s="128"/>
      <c r="AD168" s="126" t="s">
        <v>662</v>
      </c>
      <c r="AG168" s="127"/>
      <c r="AI168" s="127"/>
    </row>
    <row r="169" spans="1:35" ht="14.85" customHeight="1">
      <c r="A169" s="130">
        <v>5016520</v>
      </c>
      <c r="B169" s="126" t="s">
        <v>413</v>
      </c>
      <c r="C169" s="126" t="s">
        <v>762</v>
      </c>
      <c r="D169" s="126" t="s">
        <v>808</v>
      </c>
      <c r="E169" s="126" t="s">
        <v>288</v>
      </c>
      <c r="F169" s="126" t="s">
        <v>555</v>
      </c>
      <c r="G169" s="126" t="s">
        <v>463</v>
      </c>
      <c r="H169" s="126" t="s">
        <v>126</v>
      </c>
      <c r="I169" s="126" t="s">
        <v>418</v>
      </c>
      <c r="J169" s="126" t="s">
        <v>746</v>
      </c>
      <c r="K169" s="126" t="s">
        <v>747</v>
      </c>
      <c r="L169" s="126" t="s">
        <v>748</v>
      </c>
      <c r="M169" s="130">
        <v>0</v>
      </c>
      <c r="P169" s="130">
        <v>287.14</v>
      </c>
      <c r="R169" s="126" t="s">
        <v>560</v>
      </c>
      <c r="S169" s="130">
        <v>296.20999999999998</v>
      </c>
      <c r="U169" s="126" t="s">
        <v>560</v>
      </c>
      <c r="V169" s="130">
        <v>302.26</v>
      </c>
      <c r="X169" s="126" t="s">
        <v>561</v>
      </c>
      <c r="Z169" s="127"/>
      <c r="AA169" s="128">
        <v>150</v>
      </c>
      <c r="AB169" s="128"/>
      <c r="AD169" s="126" t="s">
        <v>662</v>
      </c>
      <c r="AG169" s="127"/>
      <c r="AI169" s="127"/>
    </row>
    <row r="170" spans="1:35" ht="14.85" customHeight="1">
      <c r="A170" s="130">
        <v>5016519</v>
      </c>
      <c r="B170" s="126" t="s">
        <v>413</v>
      </c>
      <c r="C170" s="126" t="s">
        <v>744</v>
      </c>
      <c r="D170" s="126" t="s">
        <v>809</v>
      </c>
      <c r="E170" s="126" t="s">
        <v>288</v>
      </c>
      <c r="F170" s="126" t="s">
        <v>555</v>
      </c>
      <c r="G170" s="126" t="s">
        <v>463</v>
      </c>
      <c r="H170" s="126" t="s">
        <v>126</v>
      </c>
      <c r="I170" s="126" t="s">
        <v>418</v>
      </c>
      <c r="J170" s="126" t="s">
        <v>746</v>
      </c>
      <c r="K170" s="126" t="s">
        <v>747</v>
      </c>
      <c r="L170" s="126" t="s">
        <v>748</v>
      </c>
      <c r="M170" s="130">
        <v>0</v>
      </c>
      <c r="P170" s="130">
        <v>355.09</v>
      </c>
      <c r="R170" s="126" t="s">
        <v>560</v>
      </c>
      <c r="S170" s="130">
        <v>366.3</v>
      </c>
      <c r="U170" s="126" t="s">
        <v>560</v>
      </c>
      <c r="V170" s="130">
        <v>373.78</v>
      </c>
      <c r="X170" s="126" t="s">
        <v>561</v>
      </c>
      <c r="Z170" s="127"/>
      <c r="AA170" s="128">
        <v>150</v>
      </c>
      <c r="AB170" s="128"/>
      <c r="AD170" s="126" t="s">
        <v>662</v>
      </c>
      <c r="AG170" s="127"/>
      <c r="AI170" s="127"/>
    </row>
    <row r="171" spans="1:35" ht="14.85" customHeight="1">
      <c r="A171" s="130">
        <v>5007802</v>
      </c>
      <c r="B171" s="126" t="s">
        <v>810</v>
      </c>
      <c r="C171" s="126" t="s">
        <v>811</v>
      </c>
      <c r="D171" s="126" t="s">
        <v>812</v>
      </c>
      <c r="E171" s="126" t="s">
        <v>288</v>
      </c>
      <c r="F171" s="126" t="s">
        <v>522</v>
      </c>
      <c r="G171" s="126" t="s">
        <v>786</v>
      </c>
      <c r="H171" s="126" t="s">
        <v>524</v>
      </c>
      <c r="I171" s="126" t="s">
        <v>418</v>
      </c>
      <c r="J171" s="126" t="s">
        <v>813</v>
      </c>
      <c r="K171" s="126" t="s">
        <v>504</v>
      </c>
      <c r="L171" s="126" t="s">
        <v>559</v>
      </c>
      <c r="M171" s="130">
        <v>639.79999999999995</v>
      </c>
      <c r="O171" s="126" t="s">
        <v>528</v>
      </c>
      <c r="P171" s="130">
        <v>0</v>
      </c>
      <c r="S171" s="130">
        <v>0</v>
      </c>
      <c r="V171" s="130">
        <v>639.79999999999995</v>
      </c>
      <c r="X171" s="126" t="s">
        <v>814</v>
      </c>
      <c r="Z171" s="127"/>
      <c r="AA171" s="128"/>
      <c r="AB171" s="128"/>
      <c r="AD171" s="126" t="s">
        <v>815</v>
      </c>
      <c r="AG171" s="127"/>
      <c r="AI171" s="127"/>
    </row>
    <row r="172" spans="1:35" ht="14.85" customHeight="1">
      <c r="A172" s="130">
        <v>5016462</v>
      </c>
      <c r="B172" s="126" t="s">
        <v>413</v>
      </c>
      <c r="C172" s="126" t="s">
        <v>816</v>
      </c>
      <c r="D172" s="126" t="s">
        <v>817</v>
      </c>
      <c r="E172" s="126" t="s">
        <v>288</v>
      </c>
      <c r="F172" s="126" t="s">
        <v>491</v>
      </c>
      <c r="G172" s="126" t="s">
        <v>417</v>
      </c>
      <c r="H172" s="126" t="s">
        <v>126</v>
      </c>
      <c r="I172" s="126" t="s">
        <v>418</v>
      </c>
      <c r="J172" s="126" t="s">
        <v>514</v>
      </c>
      <c r="K172" s="126" t="s">
        <v>504</v>
      </c>
      <c r="L172" s="126" t="s">
        <v>515</v>
      </c>
      <c r="M172" s="130">
        <v>8765.1200000000008</v>
      </c>
      <c r="N172" s="126" t="s">
        <v>290</v>
      </c>
      <c r="O172" s="126" t="s">
        <v>818</v>
      </c>
      <c r="P172" s="130">
        <v>0</v>
      </c>
      <c r="S172" s="130">
        <v>0</v>
      </c>
      <c r="V172" s="130">
        <v>9349.56</v>
      </c>
      <c r="X172" s="126" t="s">
        <v>819</v>
      </c>
      <c r="Y172" s="126" t="s">
        <v>517</v>
      </c>
      <c r="Z172" s="127"/>
      <c r="AA172" s="128">
        <v>1</v>
      </c>
      <c r="AB172" s="128">
        <v>60</v>
      </c>
      <c r="AD172" s="126" t="s">
        <v>815</v>
      </c>
      <c r="AG172" s="127"/>
      <c r="AI172" s="127"/>
    </row>
    <row r="173" spans="1:35" ht="14.85" customHeight="1">
      <c r="A173" s="130">
        <v>5016470</v>
      </c>
      <c r="B173" s="126" t="s">
        <v>413</v>
      </c>
      <c r="C173" s="126" t="s">
        <v>820</v>
      </c>
      <c r="E173" s="126" t="s">
        <v>288</v>
      </c>
      <c r="F173" s="126" t="s">
        <v>364</v>
      </c>
      <c r="G173" s="126" t="s">
        <v>417</v>
      </c>
      <c r="H173" s="126" t="s">
        <v>126</v>
      </c>
      <c r="I173" s="126" t="s">
        <v>126</v>
      </c>
      <c r="J173" s="126" t="s">
        <v>466</v>
      </c>
      <c r="K173" s="126" t="s">
        <v>467</v>
      </c>
      <c r="L173" s="126" t="s">
        <v>468</v>
      </c>
      <c r="M173" s="130">
        <v>6817.44</v>
      </c>
      <c r="O173" s="126" t="s">
        <v>365</v>
      </c>
      <c r="P173" s="130">
        <v>0</v>
      </c>
      <c r="S173" s="130">
        <v>0</v>
      </c>
      <c r="V173" s="130">
        <v>9252.16</v>
      </c>
      <c r="X173" s="126" t="s">
        <v>510</v>
      </c>
      <c r="Z173" s="127"/>
      <c r="AA173" s="128">
        <v>2</v>
      </c>
      <c r="AB173" s="128">
        <v>60</v>
      </c>
      <c r="AC173" s="126" t="s">
        <v>366</v>
      </c>
      <c r="AD173" s="126" t="s">
        <v>815</v>
      </c>
      <c r="AG173" s="127"/>
      <c r="AI173" s="127"/>
    </row>
    <row r="174" spans="1:35" ht="14.85" customHeight="1">
      <c r="A174" s="130">
        <v>5016467</v>
      </c>
      <c r="B174" s="126" t="s">
        <v>413</v>
      </c>
      <c r="C174" s="126" t="s">
        <v>821</v>
      </c>
      <c r="E174" s="126" t="s">
        <v>288</v>
      </c>
      <c r="F174" s="126" t="s">
        <v>364</v>
      </c>
      <c r="G174" s="126" t="s">
        <v>417</v>
      </c>
      <c r="H174" s="126" t="s">
        <v>126</v>
      </c>
      <c r="I174" s="126" t="s">
        <v>126</v>
      </c>
      <c r="J174" s="126" t="s">
        <v>466</v>
      </c>
      <c r="K174" s="126" t="s">
        <v>467</v>
      </c>
      <c r="L174" s="126" t="s">
        <v>468</v>
      </c>
      <c r="M174" s="130">
        <v>6817.44</v>
      </c>
      <c r="O174" s="126" t="s">
        <v>365</v>
      </c>
      <c r="P174" s="130">
        <v>0</v>
      </c>
      <c r="S174" s="130">
        <v>0</v>
      </c>
      <c r="V174" s="130">
        <v>9252.16</v>
      </c>
      <c r="X174" s="126" t="s">
        <v>469</v>
      </c>
      <c r="Z174" s="127"/>
      <c r="AA174" s="128">
        <v>1</v>
      </c>
      <c r="AB174" s="128">
        <v>60</v>
      </c>
      <c r="AC174" s="126" t="s">
        <v>366</v>
      </c>
      <c r="AD174" s="126" t="s">
        <v>815</v>
      </c>
      <c r="AG174" s="127"/>
      <c r="AI174" s="127"/>
    </row>
    <row r="175" spans="1:35" ht="14.85" customHeight="1">
      <c r="A175" s="130">
        <v>5016468</v>
      </c>
      <c r="B175" s="126" t="s">
        <v>413</v>
      </c>
      <c r="C175" s="126" t="s">
        <v>821</v>
      </c>
      <c r="E175" s="126" t="s">
        <v>288</v>
      </c>
      <c r="F175" s="126" t="s">
        <v>364</v>
      </c>
      <c r="G175" s="126" t="s">
        <v>417</v>
      </c>
      <c r="H175" s="126" t="s">
        <v>126</v>
      </c>
      <c r="I175" s="126" t="s">
        <v>126</v>
      </c>
      <c r="J175" s="126" t="s">
        <v>466</v>
      </c>
      <c r="K175" s="126" t="s">
        <v>467</v>
      </c>
      <c r="L175" s="126" t="s">
        <v>468</v>
      </c>
      <c r="M175" s="130">
        <v>6817.44</v>
      </c>
      <c r="O175" s="126" t="s">
        <v>365</v>
      </c>
      <c r="P175" s="130">
        <v>0</v>
      </c>
      <c r="S175" s="130">
        <v>0</v>
      </c>
      <c r="V175" s="130">
        <v>9252.16</v>
      </c>
      <c r="X175" s="126" t="s">
        <v>510</v>
      </c>
      <c r="Z175" s="127"/>
      <c r="AA175" s="128">
        <v>2</v>
      </c>
      <c r="AB175" s="128">
        <v>60</v>
      </c>
      <c r="AC175" s="126" t="s">
        <v>366</v>
      </c>
      <c r="AD175" s="126" t="s">
        <v>815</v>
      </c>
      <c r="AG175" s="127"/>
      <c r="AI175" s="127"/>
    </row>
    <row r="176" spans="1:35" ht="14.85" customHeight="1">
      <c r="A176" s="130">
        <v>5016463</v>
      </c>
      <c r="B176" s="126" t="s">
        <v>413</v>
      </c>
      <c r="C176" s="126" t="s">
        <v>822</v>
      </c>
      <c r="E176" s="126" t="s">
        <v>288</v>
      </c>
      <c r="F176" s="126" t="s">
        <v>364</v>
      </c>
      <c r="G176" s="126" t="s">
        <v>417</v>
      </c>
      <c r="H176" s="126" t="s">
        <v>126</v>
      </c>
      <c r="I176" s="126" t="s">
        <v>126</v>
      </c>
      <c r="J176" s="126" t="s">
        <v>466</v>
      </c>
      <c r="K176" s="126" t="s">
        <v>467</v>
      </c>
      <c r="L176" s="126" t="s">
        <v>468</v>
      </c>
      <c r="M176" s="130">
        <v>6817.44</v>
      </c>
      <c r="O176" s="126" t="s">
        <v>365</v>
      </c>
      <c r="P176" s="130">
        <v>0</v>
      </c>
      <c r="S176" s="130">
        <v>0</v>
      </c>
      <c r="V176" s="130">
        <v>12173.91</v>
      </c>
      <c r="X176" s="126" t="s">
        <v>469</v>
      </c>
      <c r="Z176" s="127"/>
      <c r="AA176" s="128">
        <v>1</v>
      </c>
      <c r="AB176" s="128">
        <v>60</v>
      </c>
      <c r="AC176" s="126" t="s">
        <v>366</v>
      </c>
      <c r="AD176" s="126" t="s">
        <v>815</v>
      </c>
      <c r="AG176" s="127"/>
      <c r="AI176" s="127"/>
    </row>
    <row r="177" spans="1:35" ht="14.85" customHeight="1">
      <c r="A177" s="130">
        <v>5009809</v>
      </c>
      <c r="B177" s="126" t="s">
        <v>33</v>
      </c>
      <c r="C177" s="126" t="s">
        <v>823</v>
      </c>
      <c r="D177" s="126" t="s">
        <v>824</v>
      </c>
      <c r="E177" s="126" t="s">
        <v>288</v>
      </c>
      <c r="F177" s="126" t="s">
        <v>555</v>
      </c>
      <c r="G177" s="126" t="s">
        <v>458</v>
      </c>
      <c r="H177" s="126" t="s">
        <v>126</v>
      </c>
      <c r="I177" s="126" t="s">
        <v>418</v>
      </c>
      <c r="J177" s="126" t="s">
        <v>825</v>
      </c>
      <c r="K177" s="126" t="s">
        <v>504</v>
      </c>
      <c r="L177" s="126" t="s">
        <v>444</v>
      </c>
      <c r="M177" s="130">
        <v>410.2</v>
      </c>
      <c r="O177" s="126" t="s">
        <v>560</v>
      </c>
      <c r="P177" s="130">
        <v>458.46</v>
      </c>
      <c r="R177" s="126" t="s">
        <v>560</v>
      </c>
      <c r="S177" s="130">
        <v>472.93</v>
      </c>
      <c r="U177" s="126" t="s">
        <v>560</v>
      </c>
      <c r="V177" s="130">
        <v>482.59</v>
      </c>
      <c r="X177" s="126" t="s">
        <v>561</v>
      </c>
      <c r="Z177" s="127"/>
      <c r="AA177" s="128">
        <v>150</v>
      </c>
      <c r="AB177" s="128"/>
      <c r="AD177" s="126" t="s">
        <v>815</v>
      </c>
      <c r="AG177" s="127"/>
      <c r="AI177" s="127"/>
    </row>
    <row r="178" spans="1:35" ht="14.85" customHeight="1">
      <c r="A178" s="130">
        <v>5009807</v>
      </c>
      <c r="B178" s="126" t="s">
        <v>31</v>
      </c>
      <c r="C178" s="126" t="s">
        <v>826</v>
      </c>
      <c r="D178" s="126" t="s">
        <v>827</v>
      </c>
      <c r="E178" s="126" t="s">
        <v>288</v>
      </c>
      <c r="F178" s="126" t="s">
        <v>555</v>
      </c>
      <c r="G178" s="126" t="s">
        <v>458</v>
      </c>
      <c r="H178" s="126" t="s">
        <v>126</v>
      </c>
      <c r="I178" s="126" t="s">
        <v>418</v>
      </c>
      <c r="J178" s="126" t="s">
        <v>825</v>
      </c>
      <c r="K178" s="126" t="s">
        <v>504</v>
      </c>
      <c r="L178" s="126" t="s">
        <v>444</v>
      </c>
      <c r="M178" s="130">
        <v>430.72</v>
      </c>
      <c r="O178" s="126" t="s">
        <v>560</v>
      </c>
      <c r="P178" s="130">
        <v>481.39</v>
      </c>
      <c r="R178" s="126" t="s">
        <v>560</v>
      </c>
      <c r="S178" s="130">
        <v>496.59</v>
      </c>
      <c r="U178" s="126" t="s">
        <v>560</v>
      </c>
      <c r="V178" s="130">
        <v>506.73</v>
      </c>
      <c r="X178" s="126" t="s">
        <v>561</v>
      </c>
      <c r="Z178" s="127"/>
      <c r="AA178" s="128">
        <v>150</v>
      </c>
      <c r="AB178" s="128"/>
      <c r="AD178" s="126" t="s">
        <v>815</v>
      </c>
      <c r="AG178" s="127"/>
      <c r="AI178" s="127"/>
    </row>
    <row r="179" spans="1:35" ht="14.85" customHeight="1">
      <c r="A179" s="130">
        <v>5009843</v>
      </c>
      <c r="B179" s="126" t="s">
        <v>32</v>
      </c>
      <c r="C179" s="126" t="s">
        <v>828</v>
      </c>
      <c r="D179" s="126" t="s">
        <v>829</v>
      </c>
      <c r="E179" s="126" t="s">
        <v>288</v>
      </c>
      <c r="F179" s="126" t="s">
        <v>555</v>
      </c>
      <c r="G179" s="126" t="s">
        <v>830</v>
      </c>
      <c r="H179" s="126" t="s">
        <v>126</v>
      </c>
      <c r="I179" s="126" t="s">
        <v>418</v>
      </c>
      <c r="J179" s="126" t="s">
        <v>825</v>
      </c>
      <c r="K179" s="126" t="s">
        <v>504</v>
      </c>
      <c r="L179" s="126" t="s">
        <v>444</v>
      </c>
      <c r="M179" s="130">
        <v>220.87</v>
      </c>
      <c r="O179" s="126" t="s">
        <v>560</v>
      </c>
      <c r="P179" s="130">
        <v>246.85</v>
      </c>
      <c r="R179" s="126" t="s">
        <v>560</v>
      </c>
      <c r="S179" s="130">
        <v>254.65</v>
      </c>
      <c r="U179" s="126" t="s">
        <v>560</v>
      </c>
      <c r="V179" s="130">
        <v>259.85000000000002</v>
      </c>
      <c r="X179" s="126" t="s">
        <v>561</v>
      </c>
      <c r="Z179" s="127"/>
      <c r="AA179" s="128">
        <v>150</v>
      </c>
      <c r="AB179" s="128"/>
      <c r="AD179" s="126" t="s">
        <v>815</v>
      </c>
      <c r="AG179" s="127"/>
      <c r="AI179" s="127"/>
    </row>
    <row r="180" spans="1:35" ht="14.85" customHeight="1">
      <c r="A180" s="130">
        <v>5016473</v>
      </c>
      <c r="B180" s="126" t="s">
        <v>413</v>
      </c>
      <c r="C180" s="126" t="s">
        <v>831</v>
      </c>
      <c r="D180" s="126" t="s">
        <v>832</v>
      </c>
      <c r="E180" s="126" t="s">
        <v>288</v>
      </c>
      <c r="F180" s="126" t="s">
        <v>491</v>
      </c>
      <c r="G180" s="126" t="s">
        <v>417</v>
      </c>
      <c r="H180" s="126" t="s">
        <v>126</v>
      </c>
      <c r="I180" s="126" t="s">
        <v>418</v>
      </c>
      <c r="J180" s="126" t="s">
        <v>514</v>
      </c>
      <c r="K180" s="126" t="s">
        <v>504</v>
      </c>
      <c r="L180" s="126" t="s">
        <v>515</v>
      </c>
      <c r="M180" s="130">
        <v>7304.34</v>
      </c>
      <c r="N180" s="126" t="s">
        <v>290</v>
      </c>
      <c r="O180" s="126" t="s">
        <v>833</v>
      </c>
      <c r="P180" s="130">
        <v>0</v>
      </c>
      <c r="S180" s="130">
        <v>0</v>
      </c>
      <c r="V180" s="130">
        <v>7304.34</v>
      </c>
      <c r="X180" s="126" t="s">
        <v>834</v>
      </c>
      <c r="Z180" s="127"/>
      <c r="AA180" s="128">
        <v>1</v>
      </c>
      <c r="AB180" s="128">
        <v>36</v>
      </c>
      <c r="AD180" s="126" t="s">
        <v>815</v>
      </c>
      <c r="AG180" s="127"/>
      <c r="AI180" s="127"/>
    </row>
    <row r="181" spans="1:35" ht="14.85" customHeight="1">
      <c r="A181" s="130">
        <v>5016466</v>
      </c>
      <c r="B181" s="126" t="s">
        <v>413</v>
      </c>
      <c r="C181" s="126" t="s">
        <v>835</v>
      </c>
      <c r="E181" s="126" t="s">
        <v>288</v>
      </c>
      <c r="F181" s="126" t="s">
        <v>364</v>
      </c>
      <c r="G181" s="126" t="s">
        <v>417</v>
      </c>
      <c r="H181" s="126" t="s">
        <v>126</v>
      </c>
      <c r="I181" s="126" t="s">
        <v>126</v>
      </c>
      <c r="J181" s="126" t="s">
        <v>466</v>
      </c>
      <c r="K181" s="126" t="s">
        <v>467</v>
      </c>
      <c r="L181" s="126" t="s">
        <v>468</v>
      </c>
      <c r="M181" s="130">
        <v>6817.44</v>
      </c>
      <c r="O181" s="126" t="s">
        <v>365</v>
      </c>
      <c r="P181" s="130">
        <v>0</v>
      </c>
      <c r="S181" s="130">
        <v>0</v>
      </c>
      <c r="V181" s="130">
        <v>9252.16</v>
      </c>
      <c r="X181" s="126" t="s">
        <v>510</v>
      </c>
      <c r="Z181" s="127"/>
      <c r="AA181" s="128">
        <v>2</v>
      </c>
      <c r="AB181" s="128">
        <v>60</v>
      </c>
      <c r="AC181" s="126" t="s">
        <v>366</v>
      </c>
      <c r="AD181" s="126" t="s">
        <v>815</v>
      </c>
      <c r="AG181" s="127"/>
      <c r="AI181" s="127"/>
    </row>
    <row r="182" spans="1:35" ht="14.85" customHeight="1">
      <c r="A182" s="130">
        <v>5016464</v>
      </c>
      <c r="B182" s="126" t="s">
        <v>413</v>
      </c>
      <c r="C182" s="126" t="s">
        <v>822</v>
      </c>
      <c r="E182" s="126" t="s">
        <v>288</v>
      </c>
      <c r="F182" s="126" t="s">
        <v>364</v>
      </c>
      <c r="G182" s="126" t="s">
        <v>417</v>
      </c>
      <c r="H182" s="126" t="s">
        <v>126</v>
      </c>
      <c r="I182" s="126" t="s">
        <v>126</v>
      </c>
      <c r="J182" s="126" t="s">
        <v>466</v>
      </c>
      <c r="K182" s="126" t="s">
        <v>467</v>
      </c>
      <c r="L182" s="126" t="s">
        <v>468</v>
      </c>
      <c r="M182" s="130">
        <v>6817.44</v>
      </c>
      <c r="O182" s="126" t="s">
        <v>365</v>
      </c>
      <c r="P182" s="130">
        <v>0</v>
      </c>
      <c r="S182" s="130">
        <v>0</v>
      </c>
      <c r="V182" s="130">
        <v>12173.91</v>
      </c>
      <c r="X182" s="126" t="s">
        <v>510</v>
      </c>
      <c r="Z182" s="127"/>
      <c r="AA182" s="128">
        <v>2</v>
      </c>
      <c r="AB182" s="128">
        <v>60</v>
      </c>
      <c r="AC182" s="126" t="s">
        <v>366</v>
      </c>
      <c r="AD182" s="126" t="s">
        <v>815</v>
      </c>
      <c r="AG182" s="127"/>
      <c r="AI182" s="127"/>
    </row>
    <row r="183" spans="1:35" ht="14.85" customHeight="1">
      <c r="A183" s="130">
        <v>5016469</v>
      </c>
      <c r="B183" s="126" t="s">
        <v>413</v>
      </c>
      <c r="C183" s="126" t="s">
        <v>820</v>
      </c>
      <c r="E183" s="126" t="s">
        <v>288</v>
      </c>
      <c r="F183" s="126" t="s">
        <v>364</v>
      </c>
      <c r="G183" s="126" t="s">
        <v>417</v>
      </c>
      <c r="H183" s="126" t="s">
        <v>126</v>
      </c>
      <c r="I183" s="126" t="s">
        <v>126</v>
      </c>
      <c r="J183" s="126" t="s">
        <v>466</v>
      </c>
      <c r="K183" s="126" t="s">
        <v>467</v>
      </c>
      <c r="L183" s="126" t="s">
        <v>468</v>
      </c>
      <c r="M183" s="130">
        <v>6817.44</v>
      </c>
      <c r="O183" s="126" t="s">
        <v>365</v>
      </c>
      <c r="P183" s="130">
        <v>0</v>
      </c>
      <c r="S183" s="130">
        <v>0</v>
      </c>
      <c r="V183" s="130">
        <v>9252.16</v>
      </c>
      <c r="X183" s="126" t="s">
        <v>469</v>
      </c>
      <c r="Z183" s="127"/>
      <c r="AA183" s="128">
        <v>1</v>
      </c>
      <c r="AB183" s="128">
        <v>60</v>
      </c>
      <c r="AC183" s="126" t="s">
        <v>366</v>
      </c>
      <c r="AD183" s="126" t="s">
        <v>815</v>
      </c>
      <c r="AG183" s="127"/>
      <c r="AI183" s="127"/>
    </row>
    <row r="184" spans="1:35" ht="14.85" customHeight="1">
      <c r="A184" s="130">
        <v>5016465</v>
      </c>
      <c r="B184" s="126" t="s">
        <v>413</v>
      </c>
      <c r="C184" s="126" t="s">
        <v>835</v>
      </c>
      <c r="E184" s="126" t="s">
        <v>288</v>
      </c>
      <c r="F184" s="126" t="s">
        <v>364</v>
      </c>
      <c r="G184" s="126" t="s">
        <v>417</v>
      </c>
      <c r="H184" s="126" t="s">
        <v>126</v>
      </c>
      <c r="I184" s="126" t="s">
        <v>126</v>
      </c>
      <c r="J184" s="126" t="s">
        <v>466</v>
      </c>
      <c r="K184" s="126" t="s">
        <v>467</v>
      </c>
      <c r="L184" s="126" t="s">
        <v>468</v>
      </c>
      <c r="M184" s="130">
        <v>6817.44</v>
      </c>
      <c r="O184" s="126" t="s">
        <v>365</v>
      </c>
      <c r="P184" s="130">
        <v>0</v>
      </c>
      <c r="S184" s="130">
        <v>0</v>
      </c>
      <c r="V184" s="130">
        <v>9252.16</v>
      </c>
      <c r="X184" s="126" t="s">
        <v>469</v>
      </c>
      <c r="Z184" s="127"/>
      <c r="AA184" s="128">
        <v>1</v>
      </c>
      <c r="AB184" s="128">
        <v>60</v>
      </c>
      <c r="AC184" s="126" t="s">
        <v>366</v>
      </c>
      <c r="AD184" s="126" t="s">
        <v>815</v>
      </c>
      <c r="AG184" s="127"/>
      <c r="AI184" s="127"/>
    </row>
    <row r="185" spans="1:35" ht="14.85" customHeight="1">
      <c r="A185" s="130">
        <v>5009810</v>
      </c>
      <c r="B185" s="126" t="s">
        <v>34</v>
      </c>
      <c r="C185" s="126" t="s">
        <v>836</v>
      </c>
      <c r="D185" s="126" t="s">
        <v>837</v>
      </c>
      <c r="E185" s="126" t="s">
        <v>288</v>
      </c>
      <c r="F185" s="126" t="s">
        <v>555</v>
      </c>
      <c r="G185" s="126" t="s">
        <v>458</v>
      </c>
      <c r="H185" s="126" t="s">
        <v>126</v>
      </c>
      <c r="I185" s="126" t="s">
        <v>418</v>
      </c>
      <c r="J185" s="126" t="s">
        <v>825</v>
      </c>
      <c r="K185" s="126" t="s">
        <v>504</v>
      </c>
      <c r="L185" s="126" t="s">
        <v>444</v>
      </c>
      <c r="M185" s="130">
        <v>437.92</v>
      </c>
      <c r="O185" s="126" t="s">
        <v>560</v>
      </c>
      <c r="P185" s="130">
        <v>534.87</v>
      </c>
      <c r="R185" s="126" t="s">
        <v>560</v>
      </c>
      <c r="S185" s="130">
        <v>551.76</v>
      </c>
      <c r="U185" s="126" t="s">
        <v>560</v>
      </c>
      <c r="V185" s="130">
        <v>563.03</v>
      </c>
      <c r="X185" s="126" t="s">
        <v>561</v>
      </c>
      <c r="Z185" s="127"/>
      <c r="AA185" s="128">
        <v>150</v>
      </c>
      <c r="AB185" s="128"/>
      <c r="AD185" s="126" t="s">
        <v>815</v>
      </c>
      <c r="AG185" s="127"/>
      <c r="AI185" s="127"/>
    </row>
    <row r="186" spans="1:35" ht="14.85" customHeight="1">
      <c r="A186" s="130">
        <v>5009844</v>
      </c>
      <c r="B186" s="126" t="s">
        <v>35</v>
      </c>
      <c r="C186" s="126" t="s">
        <v>838</v>
      </c>
      <c r="D186" s="126" t="s">
        <v>839</v>
      </c>
      <c r="E186" s="126" t="s">
        <v>288</v>
      </c>
      <c r="F186" s="126" t="s">
        <v>555</v>
      </c>
      <c r="G186" s="126" t="s">
        <v>830</v>
      </c>
      <c r="H186" s="126" t="s">
        <v>126</v>
      </c>
      <c r="I186" s="126" t="s">
        <v>418</v>
      </c>
      <c r="J186" s="126" t="s">
        <v>825</v>
      </c>
      <c r="K186" s="126" t="s">
        <v>504</v>
      </c>
      <c r="L186" s="126" t="s">
        <v>444</v>
      </c>
      <c r="M186" s="130">
        <v>287.14</v>
      </c>
      <c r="O186" s="126" t="s">
        <v>560</v>
      </c>
      <c r="P186" s="130">
        <v>320.92</v>
      </c>
      <c r="R186" s="126" t="s">
        <v>560</v>
      </c>
      <c r="S186" s="130">
        <v>331.06</v>
      </c>
      <c r="U186" s="126" t="s">
        <v>560</v>
      </c>
      <c r="V186" s="130">
        <v>337.82</v>
      </c>
      <c r="X186" s="126" t="s">
        <v>561</v>
      </c>
      <c r="Z186" s="127"/>
      <c r="AA186" s="128">
        <v>150</v>
      </c>
      <c r="AB186" s="128"/>
      <c r="AD186" s="126" t="s">
        <v>815</v>
      </c>
      <c r="AG186" s="127"/>
      <c r="AI186" s="127"/>
    </row>
    <row r="187" spans="1:35" ht="14.85" customHeight="1">
      <c r="A187" s="130">
        <v>5009806</v>
      </c>
      <c r="B187" s="126" t="s">
        <v>30</v>
      </c>
      <c r="C187" s="126" t="s">
        <v>840</v>
      </c>
      <c r="D187" s="126" t="s">
        <v>841</v>
      </c>
      <c r="E187" s="126" t="s">
        <v>288</v>
      </c>
      <c r="F187" s="126" t="s">
        <v>555</v>
      </c>
      <c r="G187" s="126" t="s">
        <v>458</v>
      </c>
      <c r="H187" s="126" t="s">
        <v>126</v>
      </c>
      <c r="I187" s="126" t="s">
        <v>418</v>
      </c>
      <c r="J187" s="126" t="s">
        <v>825</v>
      </c>
      <c r="K187" s="126" t="s">
        <v>504</v>
      </c>
      <c r="L187" s="126" t="s">
        <v>444</v>
      </c>
      <c r="M187" s="130">
        <v>391.56</v>
      </c>
      <c r="O187" s="126" t="s">
        <v>560</v>
      </c>
      <c r="P187" s="130">
        <v>437.63</v>
      </c>
      <c r="R187" s="126" t="s">
        <v>560</v>
      </c>
      <c r="S187" s="130">
        <v>451.45</v>
      </c>
      <c r="U187" s="126" t="s">
        <v>560</v>
      </c>
      <c r="V187" s="130">
        <v>460.67</v>
      </c>
      <c r="X187" s="126" t="s">
        <v>561</v>
      </c>
      <c r="Z187" s="127"/>
      <c r="AA187" s="128">
        <v>150</v>
      </c>
      <c r="AB187" s="128"/>
      <c r="AD187" s="126" t="s">
        <v>815</v>
      </c>
      <c r="AG187" s="127"/>
      <c r="AI187" s="127"/>
    </row>
    <row r="188" spans="1:35" ht="14.85" customHeight="1">
      <c r="A188" s="130">
        <v>5016475</v>
      </c>
      <c r="B188" s="126" t="s">
        <v>413</v>
      </c>
      <c r="C188" s="126" t="s">
        <v>842</v>
      </c>
      <c r="D188" s="126" t="s">
        <v>843</v>
      </c>
      <c r="E188" s="126" t="s">
        <v>288</v>
      </c>
      <c r="F188" s="126" t="s">
        <v>491</v>
      </c>
      <c r="G188" s="126" t="s">
        <v>417</v>
      </c>
      <c r="H188" s="126" t="s">
        <v>126</v>
      </c>
      <c r="I188" s="126" t="s">
        <v>418</v>
      </c>
      <c r="J188" s="126" t="s">
        <v>503</v>
      </c>
      <c r="K188" s="126" t="s">
        <v>504</v>
      </c>
      <c r="L188" s="126" t="s">
        <v>505</v>
      </c>
      <c r="M188" s="130">
        <v>31527</v>
      </c>
      <c r="N188" s="126" t="s">
        <v>290</v>
      </c>
      <c r="O188" s="126" t="s">
        <v>844</v>
      </c>
      <c r="P188" s="130">
        <v>0</v>
      </c>
      <c r="S188" s="130">
        <v>0</v>
      </c>
      <c r="V188" s="130">
        <v>35030</v>
      </c>
      <c r="X188" s="126" t="s">
        <v>845</v>
      </c>
      <c r="Y188" s="126" t="s">
        <v>517</v>
      </c>
      <c r="Z188" s="127" t="s">
        <v>309</v>
      </c>
      <c r="AA188" s="128">
        <v>1</v>
      </c>
      <c r="AB188" s="128">
        <v>84</v>
      </c>
      <c r="AD188" s="126" t="s">
        <v>815</v>
      </c>
      <c r="AG188" s="127"/>
      <c r="AI188" s="127"/>
    </row>
    <row r="189" spans="1:35" ht="14.85" customHeight="1">
      <c r="A189" s="130">
        <v>5016474</v>
      </c>
      <c r="B189" s="126" t="s">
        <v>413</v>
      </c>
      <c r="C189" s="126" t="s">
        <v>846</v>
      </c>
      <c r="D189" s="126" t="s">
        <v>847</v>
      </c>
      <c r="E189" s="126" t="s">
        <v>288</v>
      </c>
      <c r="F189" s="126" t="s">
        <v>491</v>
      </c>
      <c r="G189" s="126" t="s">
        <v>417</v>
      </c>
      <c r="H189" s="126" t="s">
        <v>126</v>
      </c>
      <c r="I189" s="126" t="s">
        <v>418</v>
      </c>
      <c r="J189" s="126" t="s">
        <v>514</v>
      </c>
      <c r="K189" s="126" t="s">
        <v>504</v>
      </c>
      <c r="L189" s="126" t="s">
        <v>515</v>
      </c>
      <c r="M189" s="130">
        <v>5697.38</v>
      </c>
      <c r="N189" s="126" t="s">
        <v>290</v>
      </c>
      <c r="O189" s="126" t="s">
        <v>833</v>
      </c>
      <c r="P189" s="130">
        <v>0</v>
      </c>
      <c r="S189" s="130">
        <v>0</v>
      </c>
      <c r="V189" s="130">
        <v>5697.38</v>
      </c>
      <c r="X189" s="126" t="s">
        <v>834</v>
      </c>
      <c r="Z189" s="127"/>
      <c r="AA189" s="128">
        <v>1</v>
      </c>
      <c r="AB189" s="128">
        <v>36</v>
      </c>
      <c r="AD189" s="126" t="s">
        <v>815</v>
      </c>
      <c r="AG189" s="127"/>
      <c r="AI189" s="127"/>
    </row>
    <row r="190" spans="1:35" ht="14.85" customHeight="1">
      <c r="A190" s="130">
        <v>5016472</v>
      </c>
      <c r="B190" s="126" t="s">
        <v>413</v>
      </c>
      <c r="C190" s="126" t="s">
        <v>848</v>
      </c>
      <c r="D190" s="126" t="s">
        <v>849</v>
      </c>
      <c r="E190" s="126" t="s">
        <v>288</v>
      </c>
      <c r="F190" s="126" t="s">
        <v>522</v>
      </c>
      <c r="G190" s="126" t="s">
        <v>850</v>
      </c>
      <c r="H190" s="126" t="s">
        <v>605</v>
      </c>
      <c r="I190" s="126" t="s">
        <v>418</v>
      </c>
      <c r="J190" s="126" t="s">
        <v>851</v>
      </c>
      <c r="K190" s="126" t="s">
        <v>852</v>
      </c>
      <c r="L190" s="126" t="s">
        <v>853</v>
      </c>
      <c r="M190" s="130">
        <v>573.91</v>
      </c>
      <c r="N190" s="126" t="s">
        <v>290</v>
      </c>
      <c r="O190" s="126" t="s">
        <v>528</v>
      </c>
      <c r="P190" s="130">
        <v>0</v>
      </c>
      <c r="S190" s="130">
        <v>0</v>
      </c>
      <c r="V190" s="130">
        <v>573.91</v>
      </c>
      <c r="X190" s="126" t="s">
        <v>854</v>
      </c>
      <c r="Z190" s="127"/>
      <c r="AA190" s="128"/>
      <c r="AB190" s="128"/>
      <c r="AD190" s="126" t="s">
        <v>815</v>
      </c>
      <c r="AG190" s="127"/>
      <c r="AI190" s="127"/>
    </row>
    <row r="191" spans="1:35" ht="14.85" customHeight="1">
      <c r="A191" s="130">
        <v>5010544</v>
      </c>
      <c r="B191" s="126" t="s">
        <v>413</v>
      </c>
      <c r="C191" s="126" t="s">
        <v>855</v>
      </c>
      <c r="D191" s="126" t="s">
        <v>856</v>
      </c>
      <c r="E191" s="126" t="s">
        <v>288</v>
      </c>
      <c r="F191" s="126" t="s">
        <v>555</v>
      </c>
      <c r="G191" s="126" t="s">
        <v>556</v>
      </c>
      <c r="H191" s="126" t="s">
        <v>126</v>
      </c>
      <c r="I191" s="126" t="s">
        <v>418</v>
      </c>
      <c r="J191" s="126" t="s">
        <v>857</v>
      </c>
      <c r="K191" s="126" t="s">
        <v>526</v>
      </c>
      <c r="L191" s="126" t="s">
        <v>858</v>
      </c>
      <c r="M191" s="130">
        <v>222.07</v>
      </c>
      <c r="O191" s="126" t="s">
        <v>560</v>
      </c>
      <c r="P191" s="130">
        <v>248.19</v>
      </c>
      <c r="R191" s="126" t="s">
        <v>560</v>
      </c>
      <c r="S191" s="130">
        <v>256.02999999999997</v>
      </c>
      <c r="U191" s="126" t="s">
        <v>560</v>
      </c>
      <c r="V191" s="130">
        <v>261.26</v>
      </c>
      <c r="X191" s="126" t="s">
        <v>561</v>
      </c>
      <c r="Z191" s="127"/>
      <c r="AA191" s="128">
        <v>150</v>
      </c>
      <c r="AB191" s="128"/>
      <c r="AD191" s="126" t="s">
        <v>859</v>
      </c>
      <c r="AG191" s="127"/>
      <c r="AI191" s="127"/>
    </row>
    <row r="192" spans="1:35" ht="14.85" customHeight="1">
      <c r="A192" s="130">
        <v>5010545</v>
      </c>
      <c r="B192" s="126" t="s">
        <v>413</v>
      </c>
      <c r="C192" s="126" t="s">
        <v>860</v>
      </c>
      <c r="D192" s="126" t="s">
        <v>861</v>
      </c>
      <c r="E192" s="126" t="s">
        <v>288</v>
      </c>
      <c r="F192" s="126" t="s">
        <v>555</v>
      </c>
      <c r="G192" s="126" t="s">
        <v>556</v>
      </c>
      <c r="H192" s="126" t="s">
        <v>126</v>
      </c>
      <c r="I192" s="126" t="s">
        <v>418</v>
      </c>
      <c r="J192" s="126" t="s">
        <v>857</v>
      </c>
      <c r="K192" s="126" t="s">
        <v>526</v>
      </c>
      <c r="L192" s="126" t="s">
        <v>858</v>
      </c>
      <c r="M192" s="130">
        <v>227.94</v>
      </c>
      <c r="O192" s="126" t="s">
        <v>560</v>
      </c>
      <c r="P192" s="130">
        <v>254.76</v>
      </c>
      <c r="R192" s="126" t="s">
        <v>560</v>
      </c>
      <c r="S192" s="130">
        <v>262.8</v>
      </c>
      <c r="U192" s="126" t="s">
        <v>560</v>
      </c>
      <c r="V192" s="130">
        <v>268.17</v>
      </c>
      <c r="X192" s="126" t="s">
        <v>561</v>
      </c>
      <c r="Z192" s="127"/>
      <c r="AA192" s="128">
        <v>150</v>
      </c>
      <c r="AB192" s="128"/>
      <c r="AD192" s="126" t="s">
        <v>859</v>
      </c>
      <c r="AG192" s="127"/>
      <c r="AI192" s="127"/>
    </row>
    <row r="193" spans="1:35" ht="14.85" customHeight="1">
      <c r="A193" s="130">
        <v>5010546</v>
      </c>
      <c r="B193" s="126" t="s">
        <v>413</v>
      </c>
      <c r="C193" s="126" t="s">
        <v>862</v>
      </c>
      <c r="D193" s="126" t="s">
        <v>863</v>
      </c>
      <c r="E193" s="126" t="s">
        <v>288</v>
      </c>
      <c r="F193" s="126" t="s">
        <v>555</v>
      </c>
      <c r="G193" s="126" t="s">
        <v>556</v>
      </c>
      <c r="H193" s="126" t="s">
        <v>126</v>
      </c>
      <c r="I193" s="126" t="s">
        <v>418</v>
      </c>
      <c r="J193" s="126" t="s">
        <v>857</v>
      </c>
      <c r="K193" s="126" t="s">
        <v>526</v>
      </c>
      <c r="L193" s="126" t="s">
        <v>858</v>
      </c>
      <c r="M193" s="130">
        <v>238.8</v>
      </c>
      <c r="O193" s="126" t="s">
        <v>560</v>
      </c>
      <c r="P193" s="130">
        <v>266.89999999999998</v>
      </c>
      <c r="R193" s="126" t="s">
        <v>560</v>
      </c>
      <c r="S193" s="130">
        <v>275.33</v>
      </c>
      <c r="U193" s="126" t="s">
        <v>560</v>
      </c>
      <c r="V193" s="130">
        <v>280.95</v>
      </c>
      <c r="X193" s="126" t="s">
        <v>561</v>
      </c>
      <c r="Z193" s="127"/>
      <c r="AA193" s="128">
        <v>150</v>
      </c>
      <c r="AB193" s="128"/>
      <c r="AD193" s="126" t="s">
        <v>859</v>
      </c>
      <c r="AG193" s="127"/>
      <c r="AI193" s="127"/>
    </row>
    <row r="194" spans="1:35" ht="14.85" customHeight="1">
      <c r="A194" s="130">
        <v>5014132</v>
      </c>
      <c r="B194" s="126" t="s">
        <v>413</v>
      </c>
      <c r="C194" s="126" t="s">
        <v>864</v>
      </c>
      <c r="D194" s="126" t="s">
        <v>865</v>
      </c>
      <c r="E194" s="126" t="s">
        <v>288</v>
      </c>
      <c r="F194" s="126" t="s">
        <v>555</v>
      </c>
      <c r="G194" s="126" t="s">
        <v>866</v>
      </c>
      <c r="H194" s="126" t="s">
        <v>126</v>
      </c>
      <c r="I194" s="126" t="s">
        <v>418</v>
      </c>
      <c r="J194" s="126" t="s">
        <v>557</v>
      </c>
      <c r="K194" s="126" t="s">
        <v>558</v>
      </c>
      <c r="L194" s="126" t="s">
        <v>559</v>
      </c>
      <c r="M194" s="130">
        <v>437.92</v>
      </c>
      <c r="O194" s="126" t="s">
        <v>560</v>
      </c>
      <c r="P194" s="130">
        <v>534.66</v>
      </c>
      <c r="R194" s="126" t="s">
        <v>560</v>
      </c>
      <c r="S194" s="130">
        <v>551.54999999999995</v>
      </c>
      <c r="U194" s="126" t="s">
        <v>560</v>
      </c>
      <c r="V194" s="130">
        <v>562.80999999999995</v>
      </c>
      <c r="X194" s="126" t="s">
        <v>561</v>
      </c>
      <c r="Z194" s="127"/>
      <c r="AA194" s="128">
        <v>150</v>
      </c>
      <c r="AB194" s="128"/>
      <c r="AD194" s="126" t="s">
        <v>867</v>
      </c>
      <c r="AG194" s="127"/>
      <c r="AI194" s="127"/>
    </row>
    <row r="195" spans="1:35" ht="14.85" customHeight="1">
      <c r="A195" s="130">
        <v>5014133</v>
      </c>
      <c r="B195" s="126" t="s">
        <v>413</v>
      </c>
      <c r="C195" s="126" t="s">
        <v>868</v>
      </c>
      <c r="D195" s="126" t="s">
        <v>869</v>
      </c>
      <c r="E195" s="126" t="s">
        <v>288</v>
      </c>
      <c r="F195" s="126" t="s">
        <v>555</v>
      </c>
      <c r="G195" s="126" t="s">
        <v>463</v>
      </c>
      <c r="H195" s="126" t="s">
        <v>126</v>
      </c>
      <c r="I195" s="126" t="s">
        <v>418</v>
      </c>
      <c r="J195" s="126" t="s">
        <v>557</v>
      </c>
      <c r="K195" s="126" t="s">
        <v>558</v>
      </c>
      <c r="L195" s="126" t="s">
        <v>559</v>
      </c>
      <c r="M195" s="130">
        <v>287.02999999999997</v>
      </c>
      <c r="O195" s="126" t="s">
        <v>560</v>
      </c>
      <c r="P195" s="130">
        <v>320.8</v>
      </c>
      <c r="R195" s="126" t="s">
        <v>560</v>
      </c>
      <c r="S195" s="130">
        <v>330.93</v>
      </c>
      <c r="U195" s="126" t="s">
        <v>560</v>
      </c>
      <c r="V195" s="130">
        <v>337.69</v>
      </c>
      <c r="X195" s="126" t="s">
        <v>561</v>
      </c>
      <c r="Z195" s="127"/>
      <c r="AA195" s="128">
        <v>150</v>
      </c>
      <c r="AB195" s="128"/>
      <c r="AD195" s="126" t="s">
        <v>867</v>
      </c>
      <c r="AG195" s="127"/>
      <c r="AI195" s="127"/>
    </row>
    <row r="196" spans="1:35" ht="14.85" customHeight="1">
      <c r="A196" s="130">
        <v>5014175</v>
      </c>
      <c r="B196" s="126" t="s">
        <v>413</v>
      </c>
      <c r="C196" s="126" t="s">
        <v>870</v>
      </c>
      <c r="D196" s="126" t="s">
        <v>871</v>
      </c>
      <c r="E196" s="126" t="s">
        <v>288</v>
      </c>
      <c r="F196" s="126" t="s">
        <v>555</v>
      </c>
      <c r="G196" s="126" t="s">
        <v>417</v>
      </c>
      <c r="H196" s="126" t="s">
        <v>126</v>
      </c>
      <c r="I196" s="126" t="s">
        <v>418</v>
      </c>
      <c r="J196" s="126" t="s">
        <v>872</v>
      </c>
      <c r="K196" s="126" t="s">
        <v>504</v>
      </c>
      <c r="L196" s="126" t="s">
        <v>873</v>
      </c>
      <c r="M196" s="130">
        <v>437.92</v>
      </c>
      <c r="O196" s="126" t="s">
        <v>560</v>
      </c>
      <c r="P196" s="130">
        <v>876.96</v>
      </c>
      <c r="R196" s="126" t="s">
        <v>560</v>
      </c>
      <c r="S196" s="130">
        <v>1048.94</v>
      </c>
      <c r="U196" s="126" t="s">
        <v>560</v>
      </c>
      <c r="V196" s="130">
        <v>1070.3499999999999</v>
      </c>
      <c r="X196" s="126" t="s">
        <v>561</v>
      </c>
      <c r="Z196" s="127"/>
      <c r="AA196" s="128">
        <v>150</v>
      </c>
      <c r="AB196" s="128"/>
      <c r="AD196" s="126" t="s">
        <v>874</v>
      </c>
      <c r="AG196" s="127"/>
      <c r="AI196" s="127"/>
    </row>
    <row r="197" spans="1:35" ht="14.85" customHeight="1">
      <c r="A197" s="130">
        <v>5014176</v>
      </c>
      <c r="B197" s="126" t="s">
        <v>413</v>
      </c>
      <c r="C197" s="126" t="s">
        <v>870</v>
      </c>
      <c r="D197" s="126" t="s">
        <v>875</v>
      </c>
      <c r="E197" s="126" t="s">
        <v>288</v>
      </c>
      <c r="F197" s="126" t="s">
        <v>555</v>
      </c>
      <c r="G197" s="126" t="s">
        <v>417</v>
      </c>
      <c r="H197" s="126" t="s">
        <v>126</v>
      </c>
      <c r="I197" s="126" t="s">
        <v>418</v>
      </c>
      <c r="J197" s="126" t="s">
        <v>872</v>
      </c>
      <c r="K197" s="126" t="s">
        <v>504</v>
      </c>
      <c r="L197" s="126" t="s">
        <v>873</v>
      </c>
      <c r="M197" s="130">
        <v>437.92</v>
      </c>
      <c r="O197" s="126" t="s">
        <v>560</v>
      </c>
      <c r="P197" s="130">
        <v>876.96</v>
      </c>
      <c r="R197" s="126" t="s">
        <v>560</v>
      </c>
      <c r="S197" s="130">
        <v>1048.94</v>
      </c>
      <c r="U197" s="126" t="s">
        <v>560</v>
      </c>
      <c r="V197" s="130">
        <v>1070.3499999999999</v>
      </c>
      <c r="X197" s="126" t="s">
        <v>561</v>
      </c>
      <c r="Z197" s="127"/>
      <c r="AA197" s="128">
        <v>150</v>
      </c>
      <c r="AB197" s="128"/>
      <c r="AD197" s="126" t="s">
        <v>874</v>
      </c>
      <c r="AG197" s="127"/>
      <c r="AI197" s="127"/>
    </row>
    <row r="198" spans="1:35" ht="14.85" customHeight="1">
      <c r="A198" s="130">
        <v>5014177</v>
      </c>
      <c r="B198" s="126" t="s">
        <v>413</v>
      </c>
      <c r="C198" s="126" t="s">
        <v>870</v>
      </c>
      <c r="D198" s="126" t="s">
        <v>876</v>
      </c>
      <c r="E198" s="126" t="s">
        <v>288</v>
      </c>
      <c r="F198" s="126" t="s">
        <v>555</v>
      </c>
      <c r="G198" s="126" t="s">
        <v>417</v>
      </c>
      <c r="H198" s="126" t="s">
        <v>126</v>
      </c>
      <c r="I198" s="126" t="s">
        <v>418</v>
      </c>
      <c r="J198" s="126" t="s">
        <v>872</v>
      </c>
      <c r="K198" s="126" t="s">
        <v>504</v>
      </c>
      <c r="L198" s="126" t="s">
        <v>873</v>
      </c>
      <c r="M198" s="130">
        <v>437.92</v>
      </c>
      <c r="O198" s="126" t="s">
        <v>560</v>
      </c>
      <c r="P198" s="130">
        <v>876.96</v>
      </c>
      <c r="R198" s="126" t="s">
        <v>560</v>
      </c>
      <c r="S198" s="130">
        <v>1048.94</v>
      </c>
      <c r="U198" s="126" t="s">
        <v>560</v>
      </c>
      <c r="V198" s="130">
        <v>1070.3499999999999</v>
      </c>
      <c r="X198" s="126" t="s">
        <v>561</v>
      </c>
      <c r="Z198" s="127"/>
      <c r="AA198" s="128">
        <v>150</v>
      </c>
      <c r="AB198" s="128"/>
      <c r="AD198" s="126" t="s">
        <v>874</v>
      </c>
      <c r="AG198" s="127"/>
      <c r="AI198" s="127"/>
    </row>
    <row r="199" spans="1:35" ht="14.85" customHeight="1">
      <c r="A199" s="130">
        <v>5013588</v>
      </c>
      <c r="B199" s="126" t="s">
        <v>413</v>
      </c>
      <c r="C199" s="126" t="s">
        <v>508</v>
      </c>
      <c r="D199" s="126" t="s">
        <v>509</v>
      </c>
      <c r="E199" s="126" t="s">
        <v>288</v>
      </c>
      <c r="F199" s="126" t="s">
        <v>364</v>
      </c>
      <c r="G199" s="126" t="s">
        <v>417</v>
      </c>
      <c r="H199" s="126" t="s">
        <v>126</v>
      </c>
      <c r="I199" s="126" t="s">
        <v>418</v>
      </c>
      <c r="J199" s="126" t="s">
        <v>484</v>
      </c>
      <c r="K199" s="126" t="s">
        <v>443</v>
      </c>
      <c r="L199" s="126" t="s">
        <v>485</v>
      </c>
      <c r="M199" s="130">
        <v>6996.58</v>
      </c>
      <c r="O199" s="126" t="s">
        <v>486</v>
      </c>
      <c r="P199" s="130">
        <v>0</v>
      </c>
      <c r="S199" s="130">
        <v>0</v>
      </c>
      <c r="V199" s="130">
        <v>6996.58</v>
      </c>
      <c r="X199" s="126" t="s">
        <v>549</v>
      </c>
      <c r="Z199" s="127"/>
      <c r="AA199" s="128">
        <v>2</v>
      </c>
      <c r="AB199" s="128">
        <v>60</v>
      </c>
      <c r="AC199" s="126" t="s">
        <v>366</v>
      </c>
      <c r="AD199" s="126" t="s">
        <v>511</v>
      </c>
      <c r="AG199" s="127"/>
      <c r="AI199" s="127"/>
    </row>
    <row r="200" spans="1:35" ht="14.85" customHeight="1">
      <c r="A200" s="130">
        <v>5013587</v>
      </c>
      <c r="B200" s="126" t="s">
        <v>413</v>
      </c>
      <c r="C200" s="126" t="s">
        <v>508</v>
      </c>
      <c r="D200" s="126" t="s">
        <v>509</v>
      </c>
      <c r="E200" s="126" t="s">
        <v>288</v>
      </c>
      <c r="F200" s="126" t="s">
        <v>364</v>
      </c>
      <c r="G200" s="126" t="s">
        <v>417</v>
      </c>
      <c r="H200" s="126" t="s">
        <v>126</v>
      </c>
      <c r="I200" s="126" t="s">
        <v>126</v>
      </c>
      <c r="J200" s="126" t="s">
        <v>484</v>
      </c>
      <c r="K200" s="126" t="s">
        <v>443</v>
      </c>
      <c r="L200" s="126" t="s">
        <v>485</v>
      </c>
      <c r="M200" s="130">
        <v>6817.44</v>
      </c>
      <c r="O200" s="126" t="s">
        <v>365</v>
      </c>
      <c r="P200" s="130">
        <v>0</v>
      </c>
      <c r="S200" s="130">
        <v>0</v>
      </c>
      <c r="V200" s="130">
        <v>6996.58</v>
      </c>
      <c r="X200" s="126" t="s">
        <v>469</v>
      </c>
      <c r="Z200" s="127"/>
      <c r="AA200" s="128">
        <v>1</v>
      </c>
      <c r="AB200" s="128">
        <v>60</v>
      </c>
      <c r="AC200" s="126" t="s">
        <v>366</v>
      </c>
      <c r="AD200" s="126" t="s">
        <v>511</v>
      </c>
      <c r="AG200" s="127"/>
      <c r="AI200" s="127"/>
    </row>
    <row r="201" spans="1:35" ht="14.85" customHeight="1">
      <c r="A201" s="130">
        <v>5013585</v>
      </c>
      <c r="B201" s="126" t="s">
        <v>413</v>
      </c>
      <c r="C201" s="126" t="s">
        <v>877</v>
      </c>
      <c r="D201" s="126" t="s">
        <v>509</v>
      </c>
      <c r="E201" s="126" t="s">
        <v>288</v>
      </c>
      <c r="F201" s="126" t="s">
        <v>364</v>
      </c>
      <c r="G201" s="126" t="s">
        <v>417</v>
      </c>
      <c r="H201" s="126" t="s">
        <v>126</v>
      </c>
      <c r="I201" s="126" t="s">
        <v>418</v>
      </c>
      <c r="J201" s="126" t="s">
        <v>484</v>
      </c>
      <c r="K201" s="126" t="s">
        <v>443</v>
      </c>
      <c r="L201" s="126" t="s">
        <v>485</v>
      </c>
      <c r="M201" s="130">
        <v>6996.58</v>
      </c>
      <c r="O201" s="126" t="s">
        <v>486</v>
      </c>
      <c r="P201" s="130">
        <v>0</v>
      </c>
      <c r="S201" s="130">
        <v>0</v>
      </c>
      <c r="V201" s="130">
        <v>6996.58</v>
      </c>
      <c r="X201" s="126" t="s">
        <v>487</v>
      </c>
      <c r="Z201" s="127"/>
      <c r="AA201" s="128">
        <v>1</v>
      </c>
      <c r="AB201" s="128">
        <v>60</v>
      </c>
      <c r="AC201" s="126" t="s">
        <v>366</v>
      </c>
      <c r="AD201" s="126" t="s">
        <v>511</v>
      </c>
      <c r="AG201" s="127"/>
      <c r="AI201" s="127"/>
    </row>
    <row r="202" spans="1:35" ht="14.85" customHeight="1">
      <c r="A202" s="130">
        <v>5015836</v>
      </c>
      <c r="B202" s="126" t="s">
        <v>413</v>
      </c>
      <c r="C202" s="126" t="s">
        <v>878</v>
      </c>
      <c r="E202" s="126" t="s">
        <v>288</v>
      </c>
      <c r="F202" s="126" t="s">
        <v>364</v>
      </c>
      <c r="G202" s="126" t="s">
        <v>417</v>
      </c>
      <c r="H202" s="126" t="s">
        <v>126</v>
      </c>
      <c r="I202" s="126" t="s">
        <v>126</v>
      </c>
      <c r="J202" s="126" t="s">
        <v>466</v>
      </c>
      <c r="K202" s="126" t="s">
        <v>467</v>
      </c>
      <c r="L202" s="126" t="s">
        <v>468</v>
      </c>
      <c r="M202" s="130">
        <v>6817.44</v>
      </c>
      <c r="O202" s="126" t="s">
        <v>365</v>
      </c>
      <c r="P202" s="130">
        <v>0</v>
      </c>
      <c r="S202" s="130">
        <v>0</v>
      </c>
      <c r="V202" s="130">
        <v>22817.439999999999</v>
      </c>
      <c r="X202" s="126" t="s">
        <v>510</v>
      </c>
      <c r="Z202" s="127"/>
      <c r="AA202" s="128">
        <v>2</v>
      </c>
      <c r="AB202" s="128">
        <v>60</v>
      </c>
      <c r="AC202" s="126" t="s">
        <v>366</v>
      </c>
      <c r="AD202" s="126" t="s">
        <v>879</v>
      </c>
      <c r="AG202" s="127"/>
      <c r="AI202" s="127"/>
    </row>
    <row r="203" spans="1:35" ht="14.85" customHeight="1">
      <c r="A203" s="130">
        <v>5015835</v>
      </c>
      <c r="B203" s="126" t="s">
        <v>413</v>
      </c>
      <c r="C203" s="126" t="s">
        <v>878</v>
      </c>
      <c r="E203" s="126" t="s">
        <v>288</v>
      </c>
      <c r="F203" s="126" t="s">
        <v>364</v>
      </c>
      <c r="G203" s="126" t="s">
        <v>417</v>
      </c>
      <c r="H203" s="126" t="s">
        <v>126</v>
      </c>
      <c r="I203" s="126" t="s">
        <v>126</v>
      </c>
      <c r="J203" s="126" t="s">
        <v>466</v>
      </c>
      <c r="K203" s="126" t="s">
        <v>467</v>
      </c>
      <c r="L203" s="126" t="s">
        <v>468</v>
      </c>
      <c r="M203" s="130">
        <v>6817.44</v>
      </c>
      <c r="O203" s="126" t="s">
        <v>365</v>
      </c>
      <c r="P203" s="130">
        <v>0</v>
      </c>
      <c r="S203" s="130">
        <v>0</v>
      </c>
      <c r="V203" s="130">
        <v>22817.439999999999</v>
      </c>
      <c r="X203" s="126" t="s">
        <v>469</v>
      </c>
      <c r="Z203" s="127"/>
      <c r="AA203" s="128">
        <v>1</v>
      </c>
      <c r="AB203" s="128">
        <v>60</v>
      </c>
      <c r="AC203" s="126" t="s">
        <v>366</v>
      </c>
      <c r="AD203" s="126" t="s">
        <v>879</v>
      </c>
      <c r="AG203" s="127"/>
      <c r="AI203" s="127"/>
    </row>
    <row r="204" spans="1:35" ht="14.85" customHeight="1">
      <c r="A204" s="130">
        <v>5015841</v>
      </c>
      <c r="B204" s="126" t="s">
        <v>413</v>
      </c>
      <c r="C204" s="126" t="s">
        <v>880</v>
      </c>
      <c r="E204" s="126" t="s">
        <v>288</v>
      </c>
      <c r="F204" s="126" t="s">
        <v>364</v>
      </c>
      <c r="G204" s="126" t="s">
        <v>417</v>
      </c>
      <c r="H204" s="126" t="s">
        <v>126</v>
      </c>
      <c r="I204" s="126" t="s">
        <v>126</v>
      </c>
      <c r="J204" s="126" t="s">
        <v>466</v>
      </c>
      <c r="K204" s="126" t="s">
        <v>467</v>
      </c>
      <c r="L204" s="126" t="s">
        <v>468</v>
      </c>
      <c r="M204" s="130">
        <v>6817.44</v>
      </c>
      <c r="O204" s="126" t="s">
        <v>365</v>
      </c>
      <c r="P204" s="130">
        <v>0</v>
      </c>
      <c r="S204" s="130">
        <v>0</v>
      </c>
      <c r="V204" s="130">
        <v>30817.439999999999</v>
      </c>
      <c r="X204" s="126" t="s">
        <v>469</v>
      </c>
      <c r="Z204" s="127"/>
      <c r="AA204" s="128">
        <v>1</v>
      </c>
      <c r="AB204" s="128">
        <v>60</v>
      </c>
      <c r="AC204" s="126" t="s">
        <v>366</v>
      </c>
      <c r="AD204" s="126" t="s">
        <v>879</v>
      </c>
      <c r="AG204" s="127"/>
      <c r="AI204" s="127"/>
    </row>
    <row r="205" spans="1:35" ht="14.85" customHeight="1">
      <c r="A205" s="130">
        <v>5015837</v>
      </c>
      <c r="B205" s="126" t="s">
        <v>413</v>
      </c>
      <c r="C205" s="126" t="s">
        <v>881</v>
      </c>
      <c r="E205" s="126" t="s">
        <v>288</v>
      </c>
      <c r="F205" s="126" t="s">
        <v>364</v>
      </c>
      <c r="G205" s="126" t="s">
        <v>417</v>
      </c>
      <c r="H205" s="126" t="s">
        <v>126</v>
      </c>
      <c r="I205" s="126" t="s">
        <v>126</v>
      </c>
      <c r="J205" s="126" t="s">
        <v>466</v>
      </c>
      <c r="K205" s="126" t="s">
        <v>467</v>
      </c>
      <c r="L205" s="126" t="s">
        <v>468</v>
      </c>
      <c r="M205" s="130">
        <v>6817.44</v>
      </c>
      <c r="O205" s="126" t="s">
        <v>365</v>
      </c>
      <c r="P205" s="130">
        <v>0</v>
      </c>
      <c r="S205" s="130">
        <v>0</v>
      </c>
      <c r="V205" s="130">
        <v>19317.439999999999</v>
      </c>
      <c r="X205" s="126" t="s">
        <v>469</v>
      </c>
      <c r="Z205" s="127"/>
      <c r="AA205" s="128">
        <v>1</v>
      </c>
      <c r="AB205" s="128">
        <v>60</v>
      </c>
      <c r="AC205" s="126" t="s">
        <v>366</v>
      </c>
      <c r="AD205" s="126" t="s">
        <v>879</v>
      </c>
      <c r="AG205" s="127"/>
      <c r="AI205" s="127"/>
    </row>
    <row r="206" spans="1:35" ht="14.85" customHeight="1">
      <c r="A206" s="130">
        <v>5015834</v>
      </c>
      <c r="B206" s="126" t="s">
        <v>413</v>
      </c>
      <c r="C206" s="126" t="s">
        <v>882</v>
      </c>
      <c r="E206" s="126" t="s">
        <v>288</v>
      </c>
      <c r="F206" s="126" t="s">
        <v>364</v>
      </c>
      <c r="G206" s="126" t="s">
        <v>417</v>
      </c>
      <c r="H206" s="126" t="s">
        <v>126</v>
      </c>
      <c r="I206" s="126" t="s">
        <v>126</v>
      </c>
      <c r="J206" s="126" t="s">
        <v>466</v>
      </c>
      <c r="K206" s="126" t="s">
        <v>467</v>
      </c>
      <c r="L206" s="126" t="s">
        <v>468</v>
      </c>
      <c r="M206" s="130">
        <v>6817.44</v>
      </c>
      <c r="O206" s="126" t="s">
        <v>365</v>
      </c>
      <c r="P206" s="130">
        <v>0</v>
      </c>
      <c r="S206" s="130">
        <v>0</v>
      </c>
      <c r="V206" s="130">
        <v>30817.439999999999</v>
      </c>
      <c r="X206" s="126" t="s">
        <v>510</v>
      </c>
      <c r="Z206" s="127"/>
      <c r="AA206" s="128">
        <v>2</v>
      </c>
      <c r="AB206" s="128">
        <v>60</v>
      </c>
      <c r="AC206" s="126" t="s">
        <v>366</v>
      </c>
      <c r="AD206" s="126" t="s">
        <v>879</v>
      </c>
      <c r="AG206" s="127"/>
      <c r="AI206" s="127"/>
    </row>
    <row r="207" spans="1:35" ht="14.85" customHeight="1">
      <c r="A207" s="130">
        <v>5015842</v>
      </c>
      <c r="B207" s="126" t="s">
        <v>413</v>
      </c>
      <c r="C207" s="126" t="s">
        <v>880</v>
      </c>
      <c r="E207" s="126" t="s">
        <v>288</v>
      </c>
      <c r="F207" s="126" t="s">
        <v>364</v>
      </c>
      <c r="G207" s="126" t="s">
        <v>417</v>
      </c>
      <c r="H207" s="126" t="s">
        <v>126</v>
      </c>
      <c r="I207" s="126" t="s">
        <v>126</v>
      </c>
      <c r="J207" s="126" t="s">
        <v>466</v>
      </c>
      <c r="K207" s="126" t="s">
        <v>467</v>
      </c>
      <c r="L207" s="126" t="s">
        <v>468</v>
      </c>
      <c r="M207" s="130">
        <v>6817.44</v>
      </c>
      <c r="O207" s="126" t="s">
        <v>365</v>
      </c>
      <c r="P207" s="130">
        <v>0</v>
      </c>
      <c r="S207" s="130">
        <v>0</v>
      </c>
      <c r="V207" s="130">
        <v>30817.439999999999</v>
      </c>
      <c r="X207" s="126" t="s">
        <v>510</v>
      </c>
      <c r="Z207" s="127"/>
      <c r="AA207" s="128">
        <v>2</v>
      </c>
      <c r="AB207" s="128">
        <v>60</v>
      </c>
      <c r="AC207" s="126" t="s">
        <v>366</v>
      </c>
      <c r="AD207" s="126" t="s">
        <v>879</v>
      </c>
      <c r="AG207" s="127"/>
      <c r="AI207" s="127"/>
    </row>
    <row r="208" spans="1:35" ht="14.85" customHeight="1">
      <c r="A208" s="130">
        <v>5015843</v>
      </c>
      <c r="B208" s="126" t="s">
        <v>413</v>
      </c>
      <c r="C208" s="126" t="s">
        <v>883</v>
      </c>
      <c r="E208" s="126" t="s">
        <v>288</v>
      </c>
      <c r="F208" s="126" t="s">
        <v>364</v>
      </c>
      <c r="G208" s="126" t="s">
        <v>417</v>
      </c>
      <c r="H208" s="126" t="s">
        <v>126</v>
      </c>
      <c r="I208" s="126" t="s">
        <v>126</v>
      </c>
      <c r="J208" s="126" t="s">
        <v>466</v>
      </c>
      <c r="K208" s="126" t="s">
        <v>467</v>
      </c>
      <c r="L208" s="126" t="s">
        <v>468</v>
      </c>
      <c r="M208" s="130">
        <v>6817.44</v>
      </c>
      <c r="O208" s="126" t="s">
        <v>365</v>
      </c>
      <c r="P208" s="130">
        <v>0</v>
      </c>
      <c r="S208" s="130">
        <v>0</v>
      </c>
      <c r="V208" s="130">
        <v>22817.439999999999</v>
      </c>
      <c r="X208" s="126" t="s">
        <v>469</v>
      </c>
      <c r="Z208" s="127"/>
      <c r="AA208" s="128">
        <v>1</v>
      </c>
      <c r="AB208" s="128">
        <v>60</v>
      </c>
      <c r="AC208" s="126" t="s">
        <v>366</v>
      </c>
      <c r="AD208" s="126" t="s">
        <v>879</v>
      </c>
      <c r="AG208" s="127"/>
      <c r="AI208" s="127"/>
    </row>
    <row r="209" spans="1:35" ht="14.85" customHeight="1">
      <c r="A209" s="130">
        <v>5013584</v>
      </c>
      <c r="B209" s="126" t="s">
        <v>413</v>
      </c>
      <c r="C209" s="126" t="s">
        <v>877</v>
      </c>
      <c r="D209" s="126" t="s">
        <v>509</v>
      </c>
      <c r="E209" s="126" t="s">
        <v>288</v>
      </c>
      <c r="F209" s="126" t="s">
        <v>364</v>
      </c>
      <c r="G209" s="126" t="s">
        <v>417</v>
      </c>
      <c r="H209" s="126" t="s">
        <v>126</v>
      </c>
      <c r="I209" s="126" t="s">
        <v>418</v>
      </c>
      <c r="J209" s="126" t="s">
        <v>484</v>
      </c>
      <c r="K209" s="126" t="s">
        <v>443</v>
      </c>
      <c r="L209" s="126" t="s">
        <v>485</v>
      </c>
      <c r="M209" s="130">
        <v>6996.58</v>
      </c>
      <c r="O209" s="126" t="s">
        <v>486</v>
      </c>
      <c r="P209" s="130">
        <v>0</v>
      </c>
      <c r="S209" s="130">
        <v>0</v>
      </c>
      <c r="V209" s="130">
        <v>6996.58</v>
      </c>
      <c r="X209" s="126" t="s">
        <v>549</v>
      </c>
      <c r="Z209" s="127"/>
      <c r="AA209" s="128">
        <v>2</v>
      </c>
      <c r="AB209" s="128">
        <v>60</v>
      </c>
      <c r="AC209" s="126" t="s">
        <v>366</v>
      </c>
      <c r="AD209" s="126" t="s">
        <v>511</v>
      </c>
      <c r="AG209" s="127"/>
      <c r="AI209" s="127"/>
    </row>
    <row r="210" spans="1:35" ht="14.85" customHeight="1">
      <c r="A210" s="130">
        <v>5013800</v>
      </c>
      <c r="B210" s="126" t="s">
        <v>413</v>
      </c>
      <c r="C210" s="126" t="s">
        <v>884</v>
      </c>
      <c r="D210" s="126" t="s">
        <v>885</v>
      </c>
      <c r="E210" s="126" t="s">
        <v>288</v>
      </c>
      <c r="F210" s="126" t="s">
        <v>364</v>
      </c>
      <c r="G210" s="126" t="s">
        <v>417</v>
      </c>
      <c r="H210" s="126" t="s">
        <v>126</v>
      </c>
      <c r="I210" s="126" t="s">
        <v>126</v>
      </c>
      <c r="J210" s="126" t="s">
        <v>886</v>
      </c>
      <c r="K210" s="126" t="s">
        <v>443</v>
      </c>
      <c r="L210" s="126" t="s">
        <v>887</v>
      </c>
      <c r="M210" s="130">
        <v>6817.39</v>
      </c>
      <c r="O210" s="126" t="s">
        <v>365</v>
      </c>
      <c r="P210" s="130">
        <v>0</v>
      </c>
      <c r="S210" s="130">
        <v>0</v>
      </c>
      <c r="V210" s="130">
        <v>23373.91</v>
      </c>
      <c r="X210" s="126" t="s">
        <v>469</v>
      </c>
      <c r="Z210" s="127"/>
      <c r="AA210" s="128">
        <v>1</v>
      </c>
      <c r="AB210" s="128">
        <v>60</v>
      </c>
      <c r="AC210" s="126" t="s">
        <v>366</v>
      </c>
      <c r="AD210" s="126" t="s">
        <v>546</v>
      </c>
      <c r="AG210" s="127"/>
      <c r="AI210" s="127"/>
    </row>
    <row r="211" spans="1:35" ht="14.85" customHeight="1">
      <c r="A211" s="130">
        <v>5013799</v>
      </c>
      <c r="B211" s="126" t="s">
        <v>413</v>
      </c>
      <c r="C211" s="126" t="s">
        <v>888</v>
      </c>
      <c r="D211" s="126" t="s">
        <v>889</v>
      </c>
      <c r="E211" s="126" t="s">
        <v>288</v>
      </c>
      <c r="F211" s="126" t="s">
        <v>364</v>
      </c>
      <c r="G211" s="126" t="s">
        <v>417</v>
      </c>
      <c r="H211" s="126" t="s">
        <v>126</v>
      </c>
      <c r="I211" s="126" t="s">
        <v>126</v>
      </c>
      <c r="J211" s="126" t="s">
        <v>886</v>
      </c>
      <c r="K211" s="126" t="s">
        <v>443</v>
      </c>
      <c r="L211" s="126" t="s">
        <v>887</v>
      </c>
      <c r="M211" s="130">
        <v>6817.39</v>
      </c>
      <c r="O211" s="126" t="s">
        <v>365</v>
      </c>
      <c r="P211" s="130">
        <v>0</v>
      </c>
      <c r="S211" s="130">
        <v>0</v>
      </c>
      <c r="V211" s="130">
        <v>14803.47</v>
      </c>
      <c r="X211" s="126" t="s">
        <v>469</v>
      </c>
      <c r="Z211" s="127"/>
      <c r="AA211" s="128">
        <v>1</v>
      </c>
      <c r="AB211" s="128">
        <v>60</v>
      </c>
      <c r="AC211" s="126" t="s">
        <v>366</v>
      </c>
      <c r="AD211" s="126" t="s">
        <v>546</v>
      </c>
      <c r="AG211" s="127"/>
      <c r="AI211" s="127"/>
    </row>
    <row r="212" spans="1:35" ht="14.85" customHeight="1">
      <c r="A212" s="130">
        <v>5013798</v>
      </c>
      <c r="B212" s="126" t="s">
        <v>413</v>
      </c>
      <c r="C212" s="126" t="s">
        <v>890</v>
      </c>
      <c r="D212" s="126" t="s">
        <v>891</v>
      </c>
      <c r="E212" s="126" t="s">
        <v>288</v>
      </c>
      <c r="F212" s="126" t="s">
        <v>364</v>
      </c>
      <c r="G212" s="126" t="s">
        <v>417</v>
      </c>
      <c r="H212" s="126" t="s">
        <v>126</v>
      </c>
      <c r="I212" s="126" t="s">
        <v>126</v>
      </c>
      <c r="J212" s="126" t="s">
        <v>886</v>
      </c>
      <c r="K212" s="126" t="s">
        <v>443</v>
      </c>
      <c r="L212" s="126" t="s">
        <v>887</v>
      </c>
      <c r="M212" s="130">
        <v>6817.39</v>
      </c>
      <c r="O212" s="126" t="s">
        <v>365</v>
      </c>
      <c r="P212" s="130">
        <v>0</v>
      </c>
      <c r="S212" s="130">
        <v>0</v>
      </c>
      <c r="V212" s="130">
        <v>11686.94</v>
      </c>
      <c r="X212" s="126" t="s">
        <v>469</v>
      </c>
      <c r="Z212" s="127"/>
      <c r="AA212" s="128">
        <v>1</v>
      </c>
      <c r="AB212" s="128">
        <v>60</v>
      </c>
      <c r="AC212" s="126" t="s">
        <v>366</v>
      </c>
      <c r="AD212" s="126" t="s">
        <v>546</v>
      </c>
      <c r="AG212" s="127"/>
      <c r="AI212" s="127"/>
    </row>
    <row r="213" spans="1:35" ht="14.85" customHeight="1">
      <c r="A213" s="130">
        <v>5012061</v>
      </c>
      <c r="B213" s="126" t="s">
        <v>413</v>
      </c>
      <c r="C213" s="126" t="s">
        <v>892</v>
      </c>
      <c r="D213" s="126" t="s">
        <v>893</v>
      </c>
      <c r="E213" s="126" t="s">
        <v>288</v>
      </c>
      <c r="F213" s="126" t="s">
        <v>364</v>
      </c>
      <c r="G213" s="126" t="s">
        <v>417</v>
      </c>
      <c r="H213" s="126" t="s">
        <v>126</v>
      </c>
      <c r="I213" s="126" t="s">
        <v>418</v>
      </c>
      <c r="J213" s="126" t="s">
        <v>484</v>
      </c>
      <c r="K213" s="126" t="s">
        <v>443</v>
      </c>
      <c r="L213" s="126" t="s">
        <v>485</v>
      </c>
      <c r="M213" s="130">
        <v>7840</v>
      </c>
      <c r="O213" s="126" t="s">
        <v>486</v>
      </c>
      <c r="P213" s="130">
        <v>0</v>
      </c>
      <c r="S213" s="130">
        <v>0</v>
      </c>
      <c r="V213" s="130">
        <v>7840</v>
      </c>
      <c r="X213" s="126" t="s">
        <v>549</v>
      </c>
      <c r="Z213" s="127"/>
      <c r="AA213" s="128">
        <v>2</v>
      </c>
      <c r="AB213" s="128">
        <v>60</v>
      </c>
      <c r="AC213" s="126" t="s">
        <v>366</v>
      </c>
      <c r="AD213" s="126" t="s">
        <v>488</v>
      </c>
      <c r="AG213" s="127"/>
      <c r="AI213" s="127"/>
    </row>
    <row r="214" spans="1:35" ht="14.85" customHeight="1">
      <c r="A214" s="130">
        <v>5012060</v>
      </c>
      <c r="B214" s="126" t="s">
        <v>413</v>
      </c>
      <c r="C214" s="126" t="s">
        <v>894</v>
      </c>
      <c r="D214" s="126" t="s">
        <v>895</v>
      </c>
      <c r="E214" s="126" t="s">
        <v>288</v>
      </c>
      <c r="F214" s="126" t="s">
        <v>364</v>
      </c>
      <c r="G214" s="126" t="s">
        <v>417</v>
      </c>
      <c r="H214" s="126" t="s">
        <v>126</v>
      </c>
      <c r="I214" s="126" t="s">
        <v>418</v>
      </c>
      <c r="J214" s="126" t="s">
        <v>484</v>
      </c>
      <c r="K214" s="126" t="s">
        <v>443</v>
      </c>
      <c r="L214" s="126" t="s">
        <v>485</v>
      </c>
      <c r="M214" s="130">
        <v>7840</v>
      </c>
      <c r="O214" s="126" t="s">
        <v>486</v>
      </c>
      <c r="P214" s="130">
        <v>0</v>
      </c>
      <c r="S214" s="130">
        <v>0</v>
      </c>
      <c r="V214" s="130">
        <v>7840</v>
      </c>
      <c r="X214" s="126" t="s">
        <v>487</v>
      </c>
      <c r="Z214" s="127"/>
      <c r="AA214" s="128">
        <v>1</v>
      </c>
      <c r="AB214" s="128">
        <v>60</v>
      </c>
      <c r="AC214" s="126" t="s">
        <v>366</v>
      </c>
      <c r="AD214" s="126" t="s">
        <v>488</v>
      </c>
      <c r="AG214" s="127"/>
      <c r="AI214" s="127"/>
    </row>
    <row r="215" spans="1:35" ht="14.85" customHeight="1">
      <c r="A215" s="130">
        <v>5012059</v>
      </c>
      <c r="B215" s="126" t="s">
        <v>413</v>
      </c>
      <c r="C215" s="126" t="s">
        <v>894</v>
      </c>
      <c r="D215" s="126" t="s">
        <v>895</v>
      </c>
      <c r="E215" s="126" t="s">
        <v>288</v>
      </c>
      <c r="F215" s="126" t="s">
        <v>364</v>
      </c>
      <c r="G215" s="126" t="s">
        <v>417</v>
      </c>
      <c r="H215" s="126" t="s">
        <v>126</v>
      </c>
      <c r="I215" s="126" t="s">
        <v>418</v>
      </c>
      <c r="J215" s="126" t="s">
        <v>484</v>
      </c>
      <c r="K215" s="126" t="s">
        <v>443</v>
      </c>
      <c r="L215" s="126" t="s">
        <v>485</v>
      </c>
      <c r="M215" s="130">
        <v>7840</v>
      </c>
      <c r="O215" s="126" t="s">
        <v>486</v>
      </c>
      <c r="P215" s="130">
        <v>0</v>
      </c>
      <c r="S215" s="130">
        <v>0</v>
      </c>
      <c r="V215" s="130">
        <v>7840</v>
      </c>
      <c r="X215" s="126" t="s">
        <v>549</v>
      </c>
      <c r="Z215" s="127"/>
      <c r="AA215" s="128">
        <v>2</v>
      </c>
      <c r="AB215" s="128">
        <v>60</v>
      </c>
      <c r="AC215" s="126" t="s">
        <v>366</v>
      </c>
      <c r="AD215" s="126" t="s">
        <v>488</v>
      </c>
      <c r="AG215" s="127"/>
      <c r="AI215" s="127"/>
    </row>
    <row r="216" spans="1:35" ht="14.85" customHeight="1">
      <c r="A216" s="130">
        <v>5012058</v>
      </c>
      <c r="B216" s="126" t="s">
        <v>413</v>
      </c>
      <c r="C216" s="126" t="s">
        <v>896</v>
      </c>
      <c r="D216" s="126" t="s">
        <v>897</v>
      </c>
      <c r="E216" s="126" t="s">
        <v>288</v>
      </c>
      <c r="F216" s="126" t="s">
        <v>364</v>
      </c>
      <c r="G216" s="126" t="s">
        <v>417</v>
      </c>
      <c r="H216" s="126" t="s">
        <v>126</v>
      </c>
      <c r="I216" s="126" t="s">
        <v>418</v>
      </c>
      <c r="J216" s="126" t="s">
        <v>484</v>
      </c>
      <c r="K216" s="126" t="s">
        <v>443</v>
      </c>
      <c r="L216" s="126" t="s">
        <v>485</v>
      </c>
      <c r="M216" s="130">
        <v>6860</v>
      </c>
      <c r="O216" s="126" t="s">
        <v>486</v>
      </c>
      <c r="P216" s="130">
        <v>0</v>
      </c>
      <c r="S216" s="130">
        <v>0</v>
      </c>
      <c r="V216" s="130">
        <v>6860</v>
      </c>
      <c r="X216" s="126" t="s">
        <v>487</v>
      </c>
      <c r="Z216" s="127"/>
      <c r="AA216" s="128">
        <v>1</v>
      </c>
      <c r="AB216" s="128">
        <v>60</v>
      </c>
      <c r="AC216" s="126" t="s">
        <v>366</v>
      </c>
      <c r="AD216" s="126" t="s">
        <v>488</v>
      </c>
      <c r="AG216" s="127"/>
      <c r="AI216" s="127"/>
    </row>
    <row r="217" spans="1:35" ht="14.85" customHeight="1">
      <c r="A217" s="130">
        <v>5012057</v>
      </c>
      <c r="B217" s="126" t="s">
        <v>413</v>
      </c>
      <c r="C217" s="126" t="s">
        <v>896</v>
      </c>
      <c r="D217" s="126" t="s">
        <v>897</v>
      </c>
      <c r="E217" s="126" t="s">
        <v>288</v>
      </c>
      <c r="F217" s="126" t="s">
        <v>364</v>
      </c>
      <c r="G217" s="126" t="s">
        <v>417</v>
      </c>
      <c r="H217" s="126" t="s">
        <v>126</v>
      </c>
      <c r="I217" s="126" t="s">
        <v>418</v>
      </c>
      <c r="J217" s="126" t="s">
        <v>484</v>
      </c>
      <c r="K217" s="126" t="s">
        <v>443</v>
      </c>
      <c r="L217" s="126" t="s">
        <v>485</v>
      </c>
      <c r="M217" s="130">
        <v>6860</v>
      </c>
      <c r="O217" s="126" t="s">
        <v>486</v>
      </c>
      <c r="P217" s="130">
        <v>0</v>
      </c>
      <c r="S217" s="130">
        <v>0</v>
      </c>
      <c r="V217" s="130">
        <v>6860</v>
      </c>
      <c r="X217" s="126" t="s">
        <v>549</v>
      </c>
      <c r="Z217" s="127"/>
      <c r="AA217" s="128">
        <v>2</v>
      </c>
      <c r="AB217" s="128">
        <v>60</v>
      </c>
      <c r="AC217" s="126" t="s">
        <v>366</v>
      </c>
      <c r="AD217" s="126" t="s">
        <v>488</v>
      </c>
      <c r="AG217" s="127"/>
      <c r="AI217" s="127"/>
    </row>
    <row r="218" spans="1:35" ht="14.85" customHeight="1">
      <c r="A218" s="130">
        <v>5012056</v>
      </c>
      <c r="B218" s="126" t="s">
        <v>413</v>
      </c>
      <c r="C218" s="126" t="s">
        <v>898</v>
      </c>
      <c r="D218" s="126" t="s">
        <v>899</v>
      </c>
      <c r="E218" s="126" t="s">
        <v>288</v>
      </c>
      <c r="F218" s="126" t="s">
        <v>364</v>
      </c>
      <c r="G218" s="126" t="s">
        <v>417</v>
      </c>
      <c r="H218" s="126" t="s">
        <v>126</v>
      </c>
      <c r="I218" s="126" t="s">
        <v>418</v>
      </c>
      <c r="J218" s="126" t="s">
        <v>484</v>
      </c>
      <c r="K218" s="126" t="s">
        <v>443</v>
      </c>
      <c r="L218" s="126" t="s">
        <v>485</v>
      </c>
      <c r="M218" s="130">
        <v>6860</v>
      </c>
      <c r="O218" s="126" t="s">
        <v>486</v>
      </c>
      <c r="P218" s="130">
        <v>0</v>
      </c>
      <c r="S218" s="130">
        <v>0</v>
      </c>
      <c r="V218" s="130">
        <v>6860</v>
      </c>
      <c r="X218" s="126" t="s">
        <v>487</v>
      </c>
      <c r="Z218" s="127"/>
      <c r="AA218" s="128">
        <v>1</v>
      </c>
      <c r="AB218" s="128">
        <v>60</v>
      </c>
      <c r="AC218" s="126" t="s">
        <v>366</v>
      </c>
      <c r="AD218" s="126" t="s">
        <v>488</v>
      </c>
      <c r="AG218" s="127"/>
      <c r="AI218" s="127"/>
    </row>
    <row r="219" spans="1:35" ht="14.85" customHeight="1">
      <c r="A219" s="130">
        <v>5012055</v>
      </c>
      <c r="B219" s="126" t="s">
        <v>413</v>
      </c>
      <c r="C219" s="126" t="s">
        <v>898</v>
      </c>
      <c r="D219" s="126" t="s">
        <v>899</v>
      </c>
      <c r="E219" s="126" t="s">
        <v>288</v>
      </c>
      <c r="F219" s="126" t="s">
        <v>364</v>
      </c>
      <c r="G219" s="126" t="s">
        <v>417</v>
      </c>
      <c r="H219" s="126" t="s">
        <v>126</v>
      </c>
      <c r="I219" s="126" t="s">
        <v>418</v>
      </c>
      <c r="J219" s="126" t="s">
        <v>484</v>
      </c>
      <c r="K219" s="126" t="s">
        <v>443</v>
      </c>
      <c r="L219" s="126" t="s">
        <v>485</v>
      </c>
      <c r="M219" s="130">
        <v>6860</v>
      </c>
      <c r="O219" s="126" t="s">
        <v>486</v>
      </c>
      <c r="P219" s="130">
        <v>0</v>
      </c>
      <c r="S219" s="130">
        <v>0</v>
      </c>
      <c r="V219" s="130">
        <v>6860</v>
      </c>
      <c r="X219" s="126" t="s">
        <v>549</v>
      </c>
      <c r="Z219" s="127"/>
      <c r="AA219" s="128">
        <v>2</v>
      </c>
      <c r="AB219" s="128">
        <v>60</v>
      </c>
      <c r="AC219" s="126" t="s">
        <v>366</v>
      </c>
      <c r="AD219" s="126" t="s">
        <v>488</v>
      </c>
      <c r="AG219" s="127"/>
      <c r="AI219" s="127"/>
    </row>
    <row r="220" spans="1:35" ht="14.85" customHeight="1">
      <c r="A220" s="130">
        <v>5012054</v>
      </c>
      <c r="B220" s="126" t="s">
        <v>413</v>
      </c>
      <c r="C220" s="126" t="s">
        <v>900</v>
      </c>
      <c r="D220" s="126" t="s">
        <v>901</v>
      </c>
      <c r="E220" s="126" t="s">
        <v>288</v>
      </c>
      <c r="F220" s="126" t="s">
        <v>364</v>
      </c>
      <c r="G220" s="126" t="s">
        <v>417</v>
      </c>
      <c r="H220" s="126" t="s">
        <v>126</v>
      </c>
      <c r="I220" s="126" t="s">
        <v>418</v>
      </c>
      <c r="J220" s="126" t="s">
        <v>484</v>
      </c>
      <c r="K220" s="126" t="s">
        <v>443</v>
      </c>
      <c r="L220" s="126" t="s">
        <v>485</v>
      </c>
      <c r="M220" s="130">
        <v>6860</v>
      </c>
      <c r="O220" s="126" t="s">
        <v>486</v>
      </c>
      <c r="P220" s="130">
        <v>0</v>
      </c>
      <c r="S220" s="130">
        <v>0</v>
      </c>
      <c r="V220" s="130">
        <v>6860</v>
      </c>
      <c r="X220" s="126" t="s">
        <v>487</v>
      </c>
      <c r="Z220" s="127"/>
      <c r="AA220" s="128">
        <v>1</v>
      </c>
      <c r="AB220" s="128">
        <v>60</v>
      </c>
      <c r="AC220" s="126" t="s">
        <v>366</v>
      </c>
      <c r="AD220" s="126" t="s">
        <v>488</v>
      </c>
      <c r="AG220" s="127"/>
      <c r="AI220" s="127"/>
    </row>
    <row r="221" spans="1:35" ht="14.85" customHeight="1">
      <c r="A221" s="130">
        <v>5012053</v>
      </c>
      <c r="B221" s="126" t="s">
        <v>413</v>
      </c>
      <c r="C221" s="126" t="s">
        <v>900</v>
      </c>
      <c r="D221" s="126" t="s">
        <v>901</v>
      </c>
      <c r="E221" s="126" t="s">
        <v>288</v>
      </c>
      <c r="F221" s="126" t="s">
        <v>364</v>
      </c>
      <c r="G221" s="126" t="s">
        <v>417</v>
      </c>
      <c r="H221" s="126" t="s">
        <v>126</v>
      </c>
      <c r="I221" s="126" t="s">
        <v>418</v>
      </c>
      <c r="J221" s="126" t="s">
        <v>484</v>
      </c>
      <c r="K221" s="126" t="s">
        <v>443</v>
      </c>
      <c r="L221" s="126" t="s">
        <v>485</v>
      </c>
      <c r="M221" s="130">
        <v>6860</v>
      </c>
      <c r="O221" s="126" t="s">
        <v>486</v>
      </c>
      <c r="P221" s="130">
        <v>0</v>
      </c>
      <c r="S221" s="130">
        <v>0</v>
      </c>
      <c r="V221" s="130">
        <v>6860</v>
      </c>
      <c r="X221" s="126" t="s">
        <v>549</v>
      </c>
      <c r="Z221" s="127"/>
      <c r="AA221" s="128">
        <v>2</v>
      </c>
      <c r="AB221" s="128">
        <v>60</v>
      </c>
      <c r="AC221" s="126" t="s">
        <v>366</v>
      </c>
      <c r="AD221" s="126" t="s">
        <v>488</v>
      </c>
      <c r="AG221" s="127"/>
      <c r="AI221" s="127"/>
    </row>
    <row r="222" spans="1:35" ht="14.85" customHeight="1">
      <c r="A222" s="130">
        <v>5014109</v>
      </c>
      <c r="B222" s="126" t="s">
        <v>413</v>
      </c>
      <c r="C222" s="126" t="s">
        <v>902</v>
      </c>
      <c r="D222" s="126" t="s">
        <v>903</v>
      </c>
      <c r="E222" s="126" t="s">
        <v>288</v>
      </c>
      <c r="F222" s="126" t="s">
        <v>364</v>
      </c>
      <c r="G222" s="126" t="s">
        <v>417</v>
      </c>
      <c r="H222" s="126" t="s">
        <v>126</v>
      </c>
      <c r="I222" s="126" t="s">
        <v>126</v>
      </c>
      <c r="J222" s="126" t="s">
        <v>886</v>
      </c>
      <c r="K222" s="126" t="s">
        <v>443</v>
      </c>
      <c r="L222" s="126" t="s">
        <v>887</v>
      </c>
      <c r="M222" s="130">
        <v>6817.39</v>
      </c>
      <c r="O222" s="126" t="s">
        <v>365</v>
      </c>
      <c r="P222" s="130">
        <v>0</v>
      </c>
      <c r="S222" s="130">
        <v>0</v>
      </c>
      <c r="V222" s="130">
        <v>8180.85</v>
      </c>
      <c r="X222" s="126" t="s">
        <v>510</v>
      </c>
      <c r="Z222" s="127"/>
      <c r="AA222" s="128">
        <v>2</v>
      </c>
      <c r="AB222" s="128">
        <v>60</v>
      </c>
      <c r="AC222" s="126" t="s">
        <v>366</v>
      </c>
      <c r="AD222" s="126" t="s">
        <v>867</v>
      </c>
      <c r="AG222" s="127"/>
      <c r="AI222" s="127"/>
    </row>
    <row r="223" spans="1:35" ht="14.85" customHeight="1">
      <c r="A223" s="130">
        <v>5003884</v>
      </c>
      <c r="B223" s="126" t="s">
        <v>904</v>
      </c>
      <c r="C223" s="126" t="s">
        <v>905</v>
      </c>
      <c r="D223" s="126" t="s">
        <v>906</v>
      </c>
      <c r="E223" s="126" t="s">
        <v>288</v>
      </c>
      <c r="F223" s="126" t="s">
        <v>555</v>
      </c>
      <c r="G223" s="126" t="s">
        <v>907</v>
      </c>
      <c r="H223" s="126" t="s">
        <v>126</v>
      </c>
      <c r="I223" s="126" t="s">
        <v>418</v>
      </c>
      <c r="J223" s="126" t="s">
        <v>908</v>
      </c>
      <c r="K223" s="126" t="s">
        <v>443</v>
      </c>
      <c r="L223" s="126" t="s">
        <v>909</v>
      </c>
      <c r="M223" s="130">
        <v>67.36</v>
      </c>
      <c r="O223" s="126" t="s">
        <v>560</v>
      </c>
      <c r="P223" s="130">
        <v>75.28</v>
      </c>
      <c r="R223" s="126" t="s">
        <v>560</v>
      </c>
      <c r="S223" s="130">
        <v>77.66</v>
      </c>
      <c r="U223" s="126" t="s">
        <v>560</v>
      </c>
      <c r="V223" s="130">
        <v>79.25</v>
      </c>
      <c r="X223" s="126" t="s">
        <v>561</v>
      </c>
      <c r="Z223" s="127"/>
      <c r="AA223" s="128">
        <v>150</v>
      </c>
      <c r="AB223" s="128"/>
      <c r="AD223" s="126" t="s">
        <v>562</v>
      </c>
      <c r="AG223" s="127"/>
      <c r="AI223" s="127"/>
    </row>
    <row r="224" spans="1:35" ht="14.85" customHeight="1">
      <c r="A224" s="130">
        <v>5014621</v>
      </c>
      <c r="B224" s="126" t="s">
        <v>413</v>
      </c>
      <c r="C224" s="126" t="s">
        <v>910</v>
      </c>
      <c r="D224" s="126" t="s">
        <v>911</v>
      </c>
      <c r="E224" s="126" t="s">
        <v>288</v>
      </c>
      <c r="F224" s="126" t="s">
        <v>416</v>
      </c>
      <c r="G224" s="126" t="s">
        <v>417</v>
      </c>
      <c r="H224" s="126" t="s">
        <v>126</v>
      </c>
      <c r="I224" s="126" t="s">
        <v>126</v>
      </c>
      <c r="J224" s="126" t="s">
        <v>912</v>
      </c>
      <c r="K224" s="126" t="s">
        <v>747</v>
      </c>
      <c r="L224" s="126" t="s">
        <v>913</v>
      </c>
      <c r="M224" s="130">
        <v>120.96</v>
      </c>
      <c r="O224" s="126" t="s">
        <v>587</v>
      </c>
      <c r="P224" s="130">
        <v>0</v>
      </c>
      <c r="S224" s="130">
        <v>0</v>
      </c>
      <c r="V224" s="130">
        <v>120.96</v>
      </c>
      <c r="X224" s="126" t="s">
        <v>588</v>
      </c>
      <c r="Z224" s="127"/>
      <c r="AA224" s="128">
        <v>1</v>
      </c>
      <c r="AB224" s="128">
        <v>12</v>
      </c>
      <c r="AD224" s="126" t="s">
        <v>914</v>
      </c>
      <c r="AG224" s="127"/>
      <c r="AI224" s="127"/>
    </row>
    <row r="225" spans="1:35" ht="14.85" customHeight="1">
      <c r="A225" s="130">
        <v>5003904</v>
      </c>
      <c r="B225" s="126" t="s">
        <v>915</v>
      </c>
      <c r="C225" s="126" t="s">
        <v>916</v>
      </c>
      <c r="D225" s="126" t="s">
        <v>917</v>
      </c>
      <c r="E225" s="126" t="s">
        <v>288</v>
      </c>
      <c r="F225" s="126" t="s">
        <v>555</v>
      </c>
      <c r="G225" s="126" t="s">
        <v>907</v>
      </c>
      <c r="H225" s="126" t="s">
        <v>126</v>
      </c>
      <c r="I225" s="126" t="s">
        <v>418</v>
      </c>
      <c r="J225" s="126" t="s">
        <v>908</v>
      </c>
      <c r="K225" s="126" t="s">
        <v>443</v>
      </c>
      <c r="L225" s="126" t="s">
        <v>909</v>
      </c>
      <c r="M225" s="130">
        <v>67.36</v>
      </c>
      <c r="O225" s="126" t="s">
        <v>560</v>
      </c>
      <c r="P225" s="130">
        <v>75.28</v>
      </c>
      <c r="R225" s="126" t="s">
        <v>560</v>
      </c>
      <c r="S225" s="130">
        <v>77.66</v>
      </c>
      <c r="U225" s="126" t="s">
        <v>560</v>
      </c>
      <c r="V225" s="130">
        <v>79.25</v>
      </c>
      <c r="X225" s="126" t="s">
        <v>561</v>
      </c>
      <c r="Z225" s="127"/>
      <c r="AA225" s="128">
        <v>150</v>
      </c>
      <c r="AB225" s="128"/>
      <c r="AD225" s="126" t="s">
        <v>562</v>
      </c>
      <c r="AG225" s="127"/>
      <c r="AI225" s="127"/>
    </row>
    <row r="226" spans="1:35" ht="14.85" customHeight="1">
      <c r="A226" s="130">
        <v>5003911</v>
      </c>
      <c r="B226" s="126" t="s">
        <v>918</v>
      </c>
      <c r="C226" s="126" t="s">
        <v>919</v>
      </c>
      <c r="D226" s="126" t="s">
        <v>920</v>
      </c>
      <c r="E226" s="126" t="s">
        <v>288</v>
      </c>
      <c r="F226" s="126" t="s">
        <v>555</v>
      </c>
      <c r="G226" s="126" t="s">
        <v>907</v>
      </c>
      <c r="H226" s="126" t="s">
        <v>126</v>
      </c>
      <c r="I226" s="126" t="s">
        <v>418</v>
      </c>
      <c r="J226" s="126" t="s">
        <v>908</v>
      </c>
      <c r="K226" s="126" t="s">
        <v>443</v>
      </c>
      <c r="L226" s="126" t="s">
        <v>909</v>
      </c>
      <c r="M226" s="130">
        <v>67.36</v>
      </c>
      <c r="O226" s="126" t="s">
        <v>560</v>
      </c>
      <c r="P226" s="130">
        <v>75.28</v>
      </c>
      <c r="R226" s="126" t="s">
        <v>560</v>
      </c>
      <c r="S226" s="130">
        <v>77.66</v>
      </c>
      <c r="U226" s="126" t="s">
        <v>560</v>
      </c>
      <c r="V226" s="130">
        <v>79.25</v>
      </c>
      <c r="X226" s="126" t="s">
        <v>561</v>
      </c>
      <c r="Z226" s="127"/>
      <c r="AA226" s="128">
        <v>150</v>
      </c>
      <c r="AB226" s="128"/>
      <c r="AD226" s="126" t="s">
        <v>562</v>
      </c>
      <c r="AG226" s="127"/>
      <c r="AI226" s="127"/>
    </row>
    <row r="227" spans="1:35" ht="14.85" customHeight="1">
      <c r="A227" s="130">
        <v>5003917</v>
      </c>
      <c r="B227" s="126" t="s">
        <v>921</v>
      </c>
      <c r="C227" s="126" t="s">
        <v>922</v>
      </c>
      <c r="D227" s="126" t="s">
        <v>923</v>
      </c>
      <c r="E227" s="126" t="s">
        <v>288</v>
      </c>
      <c r="F227" s="126" t="s">
        <v>555</v>
      </c>
      <c r="G227" s="126" t="s">
        <v>417</v>
      </c>
      <c r="H227" s="126" t="s">
        <v>126</v>
      </c>
      <c r="I227" s="126" t="s">
        <v>126</v>
      </c>
      <c r="J227" s="126" t="s">
        <v>908</v>
      </c>
      <c r="K227" s="126" t="s">
        <v>443</v>
      </c>
      <c r="L227" s="126" t="s">
        <v>909</v>
      </c>
      <c r="M227" s="130">
        <v>68.849999999999994</v>
      </c>
      <c r="O227" s="126" t="s">
        <v>560</v>
      </c>
      <c r="P227" s="130">
        <v>76.95</v>
      </c>
      <c r="R227" s="126" t="s">
        <v>560</v>
      </c>
      <c r="S227" s="130">
        <v>79.38</v>
      </c>
      <c r="U227" s="126" t="s">
        <v>560</v>
      </c>
      <c r="V227" s="130">
        <v>81</v>
      </c>
      <c r="X227" s="126" t="s">
        <v>561</v>
      </c>
      <c r="Z227" s="127"/>
      <c r="AA227" s="128">
        <v>150</v>
      </c>
      <c r="AB227" s="128"/>
      <c r="AD227" s="126" t="s">
        <v>562</v>
      </c>
      <c r="AG227" s="127"/>
      <c r="AI227" s="127"/>
    </row>
    <row r="228" spans="1:35" ht="14.85" customHeight="1">
      <c r="A228" s="130">
        <v>5003922</v>
      </c>
      <c r="B228" s="126" t="s">
        <v>924</v>
      </c>
      <c r="C228" s="126" t="s">
        <v>925</v>
      </c>
      <c r="D228" s="126" t="s">
        <v>926</v>
      </c>
      <c r="E228" s="126" t="s">
        <v>288</v>
      </c>
      <c r="F228" s="126" t="s">
        <v>555</v>
      </c>
      <c r="G228" s="126" t="s">
        <v>417</v>
      </c>
      <c r="H228" s="126" t="s">
        <v>126</v>
      </c>
      <c r="I228" s="126" t="s">
        <v>126</v>
      </c>
      <c r="J228" s="126" t="s">
        <v>908</v>
      </c>
      <c r="K228" s="126" t="s">
        <v>443</v>
      </c>
      <c r="L228" s="126" t="s">
        <v>909</v>
      </c>
      <c r="M228" s="130">
        <v>68.849999999999994</v>
      </c>
      <c r="O228" s="126" t="s">
        <v>560</v>
      </c>
      <c r="P228" s="130">
        <v>76.95</v>
      </c>
      <c r="R228" s="126" t="s">
        <v>560</v>
      </c>
      <c r="S228" s="130">
        <v>79.38</v>
      </c>
      <c r="U228" s="126" t="s">
        <v>560</v>
      </c>
      <c r="V228" s="130">
        <v>81</v>
      </c>
      <c r="X228" s="126" t="s">
        <v>561</v>
      </c>
      <c r="Z228" s="127"/>
      <c r="AA228" s="128">
        <v>150</v>
      </c>
      <c r="AB228" s="128"/>
      <c r="AD228" s="126" t="s">
        <v>562</v>
      </c>
      <c r="AG228" s="127"/>
      <c r="AI228" s="127"/>
    </row>
    <row r="229" spans="1:35" ht="14.85" customHeight="1">
      <c r="A229" s="130">
        <v>5013418</v>
      </c>
      <c r="B229" s="126" t="s">
        <v>413</v>
      </c>
      <c r="C229" s="126" t="s">
        <v>927</v>
      </c>
      <c r="E229" s="126" t="s">
        <v>288</v>
      </c>
      <c r="F229" s="126" t="s">
        <v>364</v>
      </c>
      <c r="G229" s="126" t="s">
        <v>417</v>
      </c>
      <c r="H229" s="126" t="s">
        <v>126</v>
      </c>
      <c r="I229" s="126" t="s">
        <v>126</v>
      </c>
      <c r="J229" s="126" t="s">
        <v>466</v>
      </c>
      <c r="K229" s="126" t="s">
        <v>467</v>
      </c>
      <c r="L229" s="126" t="s">
        <v>468</v>
      </c>
      <c r="M229" s="130">
        <v>6817.44</v>
      </c>
      <c r="O229" s="126" t="s">
        <v>365</v>
      </c>
      <c r="P229" s="130">
        <v>0</v>
      </c>
      <c r="S229" s="130">
        <v>0</v>
      </c>
      <c r="V229" s="130">
        <v>13317.44</v>
      </c>
      <c r="X229" s="126" t="s">
        <v>469</v>
      </c>
      <c r="Z229" s="127"/>
      <c r="AA229" s="128">
        <v>1</v>
      </c>
      <c r="AB229" s="128">
        <v>60</v>
      </c>
      <c r="AC229" s="126" t="s">
        <v>366</v>
      </c>
      <c r="AD229" s="126" t="s">
        <v>424</v>
      </c>
      <c r="AG229" s="127"/>
      <c r="AI229" s="127"/>
    </row>
    <row r="230" spans="1:35" ht="14.85" customHeight="1">
      <c r="A230" s="130">
        <v>5014022</v>
      </c>
      <c r="B230" s="126" t="s">
        <v>413</v>
      </c>
      <c r="C230" s="126" t="s">
        <v>928</v>
      </c>
      <c r="D230" s="126" t="s">
        <v>929</v>
      </c>
      <c r="E230" s="126" t="s">
        <v>288</v>
      </c>
      <c r="F230" s="126" t="s">
        <v>491</v>
      </c>
      <c r="G230" s="126" t="s">
        <v>417</v>
      </c>
      <c r="H230" s="126" t="s">
        <v>126</v>
      </c>
      <c r="I230" s="126" t="s">
        <v>308</v>
      </c>
      <c r="J230" s="126" t="s">
        <v>930</v>
      </c>
      <c r="K230" s="126" t="s">
        <v>504</v>
      </c>
      <c r="L230" s="126" t="s">
        <v>931</v>
      </c>
      <c r="M230" s="130">
        <v>3429.81</v>
      </c>
      <c r="N230" s="126" t="s">
        <v>290</v>
      </c>
      <c r="O230" s="126" t="s">
        <v>844</v>
      </c>
      <c r="P230" s="130">
        <v>0</v>
      </c>
      <c r="S230" s="130">
        <v>0</v>
      </c>
      <c r="V230" s="130">
        <v>3810.91</v>
      </c>
      <c r="X230" s="126" t="s">
        <v>845</v>
      </c>
      <c r="Y230" s="126" t="s">
        <v>517</v>
      </c>
      <c r="Z230" s="127" t="s">
        <v>309</v>
      </c>
      <c r="AA230" s="128">
        <v>1</v>
      </c>
      <c r="AB230" s="128">
        <v>84</v>
      </c>
      <c r="AD230" s="126" t="s">
        <v>932</v>
      </c>
      <c r="AG230" s="127"/>
      <c r="AI230" s="127"/>
    </row>
    <row r="231" spans="1:35" ht="14.85" customHeight="1">
      <c r="A231" s="130">
        <v>5014171</v>
      </c>
      <c r="B231" s="126" t="s">
        <v>413</v>
      </c>
      <c r="C231" s="126" t="s">
        <v>933</v>
      </c>
      <c r="D231" s="126" t="s">
        <v>934</v>
      </c>
      <c r="E231" s="126" t="s">
        <v>288</v>
      </c>
      <c r="F231" s="126" t="s">
        <v>532</v>
      </c>
      <c r="G231" s="126" t="s">
        <v>417</v>
      </c>
      <c r="H231" s="126" t="s">
        <v>126</v>
      </c>
      <c r="I231" s="126" t="s">
        <v>418</v>
      </c>
      <c r="J231" s="126" t="s">
        <v>534</v>
      </c>
      <c r="K231" s="126" t="s">
        <v>535</v>
      </c>
      <c r="L231" s="126" t="s">
        <v>536</v>
      </c>
      <c r="M231" s="130">
        <v>905.73</v>
      </c>
      <c r="N231" s="126" t="s">
        <v>290</v>
      </c>
      <c r="O231" s="126" t="s">
        <v>537</v>
      </c>
      <c r="P231" s="130">
        <v>0</v>
      </c>
      <c r="S231" s="130">
        <v>0</v>
      </c>
      <c r="V231" s="130">
        <v>905.73</v>
      </c>
      <c r="W231" s="126" t="s">
        <v>538</v>
      </c>
      <c r="X231" s="126" t="s">
        <v>690</v>
      </c>
      <c r="Z231" s="127"/>
      <c r="AA231" s="128"/>
      <c r="AB231" s="128"/>
      <c r="AD231" s="126" t="s">
        <v>874</v>
      </c>
      <c r="AG231" s="127"/>
      <c r="AI231" s="127"/>
    </row>
    <row r="232" spans="1:35" ht="14.85" customHeight="1">
      <c r="A232" s="130">
        <v>5003446</v>
      </c>
      <c r="B232" s="126" t="s">
        <v>935</v>
      </c>
      <c r="C232" s="126" t="s">
        <v>936</v>
      </c>
      <c r="D232" s="126" t="s">
        <v>937</v>
      </c>
      <c r="E232" s="126" t="s">
        <v>288</v>
      </c>
      <c r="F232" s="126" t="s">
        <v>555</v>
      </c>
      <c r="G232" s="126" t="s">
        <v>463</v>
      </c>
      <c r="H232" s="126" t="s">
        <v>126</v>
      </c>
      <c r="I232" s="126" t="s">
        <v>418</v>
      </c>
      <c r="J232" s="126" t="s">
        <v>908</v>
      </c>
      <c r="K232" s="126" t="s">
        <v>443</v>
      </c>
      <c r="L232" s="126" t="s">
        <v>909</v>
      </c>
      <c r="M232" s="130">
        <v>45.52</v>
      </c>
      <c r="O232" s="126" t="s">
        <v>560</v>
      </c>
      <c r="P232" s="130">
        <v>50.88</v>
      </c>
      <c r="R232" s="126" t="s">
        <v>560</v>
      </c>
      <c r="S232" s="130">
        <v>52.48</v>
      </c>
      <c r="U232" s="126" t="s">
        <v>560</v>
      </c>
      <c r="V232" s="130">
        <v>53.56</v>
      </c>
      <c r="X232" s="126" t="s">
        <v>561</v>
      </c>
      <c r="Z232" s="127"/>
      <c r="AA232" s="128">
        <v>150</v>
      </c>
      <c r="AB232" s="128"/>
      <c r="AD232" s="126" t="s">
        <v>615</v>
      </c>
      <c r="AG232" s="127"/>
      <c r="AI232" s="127"/>
    </row>
    <row r="233" spans="1:35" ht="14.85" customHeight="1">
      <c r="A233" s="130">
        <v>5003689</v>
      </c>
      <c r="B233" s="126" t="s">
        <v>938</v>
      </c>
      <c r="C233" s="126" t="s">
        <v>939</v>
      </c>
      <c r="D233" s="126" t="s">
        <v>940</v>
      </c>
      <c r="E233" s="126" t="s">
        <v>288</v>
      </c>
      <c r="F233" s="126" t="s">
        <v>555</v>
      </c>
      <c r="G233" s="126" t="s">
        <v>830</v>
      </c>
      <c r="H233" s="126" t="s">
        <v>126</v>
      </c>
      <c r="I233" s="126" t="s">
        <v>418</v>
      </c>
      <c r="J233" s="126" t="s">
        <v>908</v>
      </c>
      <c r="K233" s="126" t="s">
        <v>443</v>
      </c>
      <c r="L233" s="126" t="s">
        <v>909</v>
      </c>
      <c r="M233" s="130">
        <v>318.3</v>
      </c>
      <c r="O233" s="126" t="s">
        <v>560</v>
      </c>
      <c r="P233" s="130">
        <v>355.75</v>
      </c>
      <c r="R233" s="126" t="s">
        <v>560</v>
      </c>
      <c r="S233" s="130">
        <v>366.99</v>
      </c>
      <c r="U233" s="126" t="s">
        <v>560</v>
      </c>
      <c r="V233" s="130">
        <v>374.48</v>
      </c>
      <c r="X233" s="126" t="s">
        <v>561</v>
      </c>
      <c r="Z233" s="127"/>
      <c r="AA233" s="128">
        <v>150</v>
      </c>
      <c r="AB233" s="128"/>
      <c r="AD233" s="126" t="s">
        <v>562</v>
      </c>
      <c r="AG233" s="127"/>
      <c r="AI233" s="127"/>
    </row>
    <row r="234" spans="1:35" ht="14.85" customHeight="1">
      <c r="A234" s="130">
        <v>5003690</v>
      </c>
      <c r="B234" s="126" t="s">
        <v>941</v>
      </c>
      <c r="C234" s="126" t="s">
        <v>942</v>
      </c>
      <c r="D234" s="126" t="s">
        <v>943</v>
      </c>
      <c r="E234" s="126" t="s">
        <v>288</v>
      </c>
      <c r="F234" s="126" t="s">
        <v>555</v>
      </c>
      <c r="G234" s="126" t="s">
        <v>830</v>
      </c>
      <c r="H234" s="126" t="s">
        <v>126</v>
      </c>
      <c r="I234" s="126" t="s">
        <v>418</v>
      </c>
      <c r="J234" s="126" t="s">
        <v>908</v>
      </c>
      <c r="K234" s="126" t="s">
        <v>443</v>
      </c>
      <c r="L234" s="126" t="s">
        <v>909</v>
      </c>
      <c r="M234" s="130">
        <v>344.53</v>
      </c>
      <c r="O234" s="126" t="s">
        <v>560</v>
      </c>
      <c r="P234" s="130">
        <v>385.07</v>
      </c>
      <c r="R234" s="126" t="s">
        <v>560</v>
      </c>
      <c r="S234" s="130">
        <v>397.23</v>
      </c>
      <c r="U234" s="126" t="s">
        <v>560</v>
      </c>
      <c r="V234" s="130">
        <v>405.34</v>
      </c>
      <c r="X234" s="126" t="s">
        <v>561</v>
      </c>
      <c r="Z234" s="127"/>
      <c r="AA234" s="128">
        <v>150</v>
      </c>
      <c r="AB234" s="128"/>
      <c r="AD234" s="126" t="s">
        <v>562</v>
      </c>
      <c r="AG234" s="127"/>
      <c r="AI234" s="127"/>
    </row>
    <row r="235" spans="1:35" ht="14.85" customHeight="1">
      <c r="A235" s="130">
        <v>5014380</v>
      </c>
      <c r="B235" s="126" t="s">
        <v>413</v>
      </c>
      <c r="C235" s="126" t="s">
        <v>944</v>
      </c>
      <c r="D235" s="126" t="s">
        <v>945</v>
      </c>
      <c r="E235" s="126" t="s">
        <v>288</v>
      </c>
      <c r="F235" s="126" t="s">
        <v>416</v>
      </c>
      <c r="G235" s="126" t="s">
        <v>417</v>
      </c>
      <c r="H235" s="126" t="s">
        <v>126</v>
      </c>
      <c r="I235" s="126" t="s">
        <v>418</v>
      </c>
      <c r="J235" s="126" t="s">
        <v>576</v>
      </c>
      <c r="K235" s="126" t="s">
        <v>567</v>
      </c>
      <c r="L235" s="126" t="s">
        <v>505</v>
      </c>
      <c r="M235" s="130">
        <v>2922.08</v>
      </c>
      <c r="O235" s="126" t="s">
        <v>422</v>
      </c>
      <c r="P235" s="130">
        <v>0</v>
      </c>
      <c r="S235" s="130">
        <v>0</v>
      </c>
      <c r="V235" s="130">
        <v>7191.29</v>
      </c>
      <c r="X235" s="126" t="s">
        <v>946</v>
      </c>
      <c r="Z235" s="127"/>
      <c r="AA235" s="128">
        <v>1</v>
      </c>
      <c r="AB235" s="128">
        <v>12</v>
      </c>
      <c r="AD235" s="126" t="s">
        <v>292</v>
      </c>
      <c r="AG235" s="127"/>
      <c r="AI235" s="127"/>
    </row>
    <row r="236" spans="1:35" ht="14.85" customHeight="1">
      <c r="A236" s="130">
        <v>5014379</v>
      </c>
      <c r="B236" s="126" t="s">
        <v>413</v>
      </c>
      <c r="C236" s="126" t="s">
        <v>947</v>
      </c>
      <c r="D236" s="126" t="s">
        <v>948</v>
      </c>
      <c r="E236" s="126" t="s">
        <v>288</v>
      </c>
      <c r="F236" s="126" t="s">
        <v>416</v>
      </c>
      <c r="G236" s="126" t="s">
        <v>417</v>
      </c>
      <c r="H236" s="126" t="s">
        <v>126</v>
      </c>
      <c r="I236" s="126" t="s">
        <v>126</v>
      </c>
      <c r="J236" s="126" t="s">
        <v>576</v>
      </c>
      <c r="K236" s="126" t="s">
        <v>567</v>
      </c>
      <c r="L236" s="126" t="s">
        <v>505</v>
      </c>
      <c r="M236" s="130">
        <v>3116.96</v>
      </c>
      <c r="O236" s="126" t="s">
        <v>422</v>
      </c>
      <c r="P236" s="130">
        <v>0</v>
      </c>
      <c r="S236" s="130">
        <v>0</v>
      </c>
      <c r="V236" s="130">
        <v>3360</v>
      </c>
      <c r="X236" s="126" t="s">
        <v>949</v>
      </c>
      <c r="Z236" s="127"/>
      <c r="AA236" s="128">
        <v>1</v>
      </c>
      <c r="AB236" s="128">
        <v>12</v>
      </c>
      <c r="AD236" s="126" t="s">
        <v>292</v>
      </c>
      <c r="AG236" s="127"/>
      <c r="AI236" s="127"/>
    </row>
    <row r="237" spans="1:35" ht="14.85" customHeight="1">
      <c r="A237" s="130">
        <v>5014375</v>
      </c>
      <c r="B237" s="126" t="s">
        <v>413</v>
      </c>
      <c r="C237" s="126" t="s">
        <v>950</v>
      </c>
      <c r="D237" s="126" t="s">
        <v>951</v>
      </c>
      <c r="E237" s="126" t="s">
        <v>288</v>
      </c>
      <c r="F237" s="126" t="s">
        <v>364</v>
      </c>
      <c r="G237" s="126" t="s">
        <v>417</v>
      </c>
      <c r="H237" s="126" t="s">
        <v>126</v>
      </c>
      <c r="I237" s="126" t="s">
        <v>126</v>
      </c>
      <c r="J237" s="126" t="s">
        <v>952</v>
      </c>
      <c r="K237" s="126" t="s">
        <v>558</v>
      </c>
      <c r="L237" s="126" t="s">
        <v>953</v>
      </c>
      <c r="M237" s="130">
        <v>19477.919999999998</v>
      </c>
      <c r="O237" s="126" t="s">
        <v>486</v>
      </c>
      <c r="P237" s="130">
        <v>0</v>
      </c>
      <c r="S237" s="130">
        <v>0</v>
      </c>
      <c r="V237" s="130">
        <v>109105.92</v>
      </c>
      <c r="X237" s="126" t="s">
        <v>954</v>
      </c>
      <c r="Z237" s="127"/>
      <c r="AA237" s="128">
        <v>1</v>
      </c>
      <c r="AB237" s="128">
        <v>60</v>
      </c>
      <c r="AC237" s="126" t="s">
        <v>366</v>
      </c>
      <c r="AD237" s="126" t="s">
        <v>292</v>
      </c>
      <c r="AG237" s="127"/>
      <c r="AI237" s="127"/>
    </row>
    <row r="238" spans="1:35" ht="14.85" customHeight="1">
      <c r="A238" s="130">
        <v>5014374</v>
      </c>
      <c r="B238" s="126" t="s">
        <v>413</v>
      </c>
      <c r="C238" s="126" t="s">
        <v>950</v>
      </c>
      <c r="D238" s="126" t="s">
        <v>955</v>
      </c>
      <c r="E238" s="126" t="s">
        <v>288</v>
      </c>
      <c r="F238" s="126" t="s">
        <v>364</v>
      </c>
      <c r="G238" s="126" t="s">
        <v>417</v>
      </c>
      <c r="H238" s="126" t="s">
        <v>126</v>
      </c>
      <c r="I238" s="126" t="s">
        <v>418</v>
      </c>
      <c r="J238" s="126" t="s">
        <v>952</v>
      </c>
      <c r="K238" s="126" t="s">
        <v>558</v>
      </c>
      <c r="L238" s="126" t="s">
        <v>953</v>
      </c>
      <c r="M238" s="130">
        <v>97391.84</v>
      </c>
      <c r="N238" s="126" t="s">
        <v>290</v>
      </c>
      <c r="O238" s="126" t="s">
        <v>486</v>
      </c>
      <c r="P238" s="130">
        <v>0</v>
      </c>
      <c r="S238" s="130">
        <v>0</v>
      </c>
      <c r="V238" s="130">
        <v>109105.92</v>
      </c>
      <c r="X238" s="126" t="s">
        <v>956</v>
      </c>
      <c r="Z238" s="127"/>
      <c r="AA238" s="128">
        <v>1</v>
      </c>
      <c r="AB238" s="128">
        <v>120</v>
      </c>
      <c r="AC238" s="126" t="s">
        <v>366</v>
      </c>
      <c r="AD238" s="126" t="s">
        <v>292</v>
      </c>
      <c r="AG238" s="127"/>
      <c r="AI238" s="127"/>
    </row>
    <row r="239" spans="1:35" ht="14.85" customHeight="1">
      <c r="A239" s="130">
        <v>5014373</v>
      </c>
      <c r="B239" s="126" t="s">
        <v>413</v>
      </c>
      <c r="C239" s="126" t="s">
        <v>957</v>
      </c>
      <c r="D239" s="126" t="s">
        <v>955</v>
      </c>
      <c r="E239" s="126" t="s">
        <v>288</v>
      </c>
      <c r="F239" s="126" t="s">
        <v>364</v>
      </c>
      <c r="G239" s="126" t="s">
        <v>417</v>
      </c>
      <c r="H239" s="126" t="s">
        <v>126</v>
      </c>
      <c r="I239" s="126" t="s">
        <v>418</v>
      </c>
      <c r="J239" s="126" t="s">
        <v>958</v>
      </c>
      <c r="K239" s="126" t="s">
        <v>959</v>
      </c>
      <c r="L239" s="126" t="s">
        <v>953</v>
      </c>
      <c r="M239" s="130">
        <v>97391.84</v>
      </c>
      <c r="N239" s="126" t="s">
        <v>290</v>
      </c>
      <c r="O239" s="126" t="s">
        <v>486</v>
      </c>
      <c r="P239" s="130">
        <v>0</v>
      </c>
      <c r="S239" s="130">
        <v>0</v>
      </c>
      <c r="V239" s="130">
        <v>178528</v>
      </c>
      <c r="X239" s="126" t="s">
        <v>956</v>
      </c>
      <c r="Z239" s="127"/>
      <c r="AA239" s="128">
        <v>1</v>
      </c>
      <c r="AB239" s="128">
        <v>120</v>
      </c>
      <c r="AC239" s="126" t="s">
        <v>366</v>
      </c>
      <c r="AD239" s="126" t="s">
        <v>292</v>
      </c>
      <c r="AG239" s="127"/>
      <c r="AI239" s="127"/>
    </row>
    <row r="240" spans="1:35" ht="14.85" customHeight="1">
      <c r="A240" s="130">
        <v>5014371</v>
      </c>
      <c r="B240" s="126" t="s">
        <v>413</v>
      </c>
      <c r="C240" s="126" t="s">
        <v>960</v>
      </c>
      <c r="D240" s="126" t="s">
        <v>961</v>
      </c>
      <c r="E240" s="126" t="s">
        <v>288</v>
      </c>
      <c r="F240" s="126" t="s">
        <v>440</v>
      </c>
      <c r="G240" s="126" t="s">
        <v>458</v>
      </c>
      <c r="H240" s="126" t="s">
        <v>126</v>
      </c>
      <c r="I240" s="126" t="s">
        <v>418</v>
      </c>
      <c r="J240" s="126" t="s">
        <v>962</v>
      </c>
      <c r="K240" s="126" t="s">
        <v>443</v>
      </c>
      <c r="L240" s="126" t="s">
        <v>963</v>
      </c>
      <c r="M240" s="130">
        <v>2620.8000000000002</v>
      </c>
      <c r="O240" s="126" t="s">
        <v>449</v>
      </c>
      <c r="P240" s="130">
        <v>0</v>
      </c>
      <c r="S240" s="130">
        <v>0</v>
      </c>
      <c r="V240" s="130">
        <v>2620.8000000000002</v>
      </c>
      <c r="X240" s="126" t="s">
        <v>964</v>
      </c>
      <c r="Z240" s="127"/>
      <c r="AA240" s="128">
        <v>60</v>
      </c>
      <c r="AB240" s="128">
        <v>1</v>
      </c>
      <c r="AD240" s="126" t="s">
        <v>292</v>
      </c>
      <c r="AG240" s="127"/>
      <c r="AI240" s="127"/>
    </row>
    <row r="241" spans="1:35" ht="14.85" customHeight="1">
      <c r="A241" s="130">
        <v>5014370</v>
      </c>
      <c r="B241" s="126" t="s">
        <v>413</v>
      </c>
      <c r="C241" s="126" t="s">
        <v>960</v>
      </c>
      <c r="D241" s="126" t="s">
        <v>965</v>
      </c>
      <c r="E241" s="126" t="s">
        <v>288</v>
      </c>
      <c r="F241" s="126" t="s">
        <v>440</v>
      </c>
      <c r="G241" s="126" t="s">
        <v>458</v>
      </c>
      <c r="H241" s="126" t="s">
        <v>126</v>
      </c>
      <c r="I241" s="126" t="s">
        <v>418</v>
      </c>
      <c r="J241" s="126" t="s">
        <v>962</v>
      </c>
      <c r="K241" s="126" t="s">
        <v>443</v>
      </c>
      <c r="L241" s="126" t="s">
        <v>963</v>
      </c>
      <c r="M241" s="130">
        <v>2620.8000000000002</v>
      </c>
      <c r="O241" s="126" t="s">
        <v>449</v>
      </c>
      <c r="P241" s="130">
        <v>0</v>
      </c>
      <c r="S241" s="130">
        <v>0</v>
      </c>
      <c r="V241" s="130">
        <v>2620.8000000000002</v>
      </c>
      <c r="X241" s="126" t="s">
        <v>964</v>
      </c>
      <c r="Z241" s="127"/>
      <c r="AA241" s="128">
        <v>60</v>
      </c>
      <c r="AB241" s="128">
        <v>1</v>
      </c>
      <c r="AD241" s="126" t="s">
        <v>292</v>
      </c>
      <c r="AG241" s="127"/>
      <c r="AI241" s="127"/>
    </row>
    <row r="242" spans="1:35" ht="14.85" customHeight="1">
      <c r="A242" s="130">
        <v>5012395</v>
      </c>
      <c r="B242" s="126" t="s">
        <v>413</v>
      </c>
      <c r="C242" s="126" t="s">
        <v>966</v>
      </c>
      <c r="E242" s="126" t="s">
        <v>288</v>
      </c>
      <c r="F242" s="126" t="s">
        <v>364</v>
      </c>
      <c r="G242" s="126" t="s">
        <v>417</v>
      </c>
      <c r="H242" s="126" t="s">
        <v>126</v>
      </c>
      <c r="I242" s="126" t="s">
        <v>418</v>
      </c>
      <c r="J242" s="126" t="s">
        <v>466</v>
      </c>
      <c r="K242" s="126" t="s">
        <v>467</v>
      </c>
      <c r="L242" s="126" t="s">
        <v>468</v>
      </c>
      <c r="M242" s="130">
        <v>9739.52</v>
      </c>
      <c r="O242" s="126" t="s">
        <v>486</v>
      </c>
      <c r="P242" s="130">
        <v>0</v>
      </c>
      <c r="S242" s="130">
        <v>0</v>
      </c>
      <c r="V242" s="130">
        <v>17239.52</v>
      </c>
      <c r="X242" s="126" t="s">
        <v>487</v>
      </c>
      <c r="Z242" s="127"/>
      <c r="AA242" s="128">
        <v>1</v>
      </c>
      <c r="AB242" s="128">
        <v>60</v>
      </c>
      <c r="AC242" s="126" t="s">
        <v>366</v>
      </c>
      <c r="AD242" s="126" t="s">
        <v>623</v>
      </c>
      <c r="AG242" s="127"/>
      <c r="AI242" s="127"/>
    </row>
    <row r="243" spans="1:35" ht="14.85" customHeight="1">
      <c r="A243" s="130">
        <v>5012394</v>
      </c>
      <c r="B243" s="126" t="s">
        <v>413</v>
      </c>
      <c r="C243" s="126" t="s">
        <v>967</v>
      </c>
      <c r="E243" s="126" t="s">
        <v>288</v>
      </c>
      <c r="F243" s="126" t="s">
        <v>364</v>
      </c>
      <c r="G243" s="126" t="s">
        <v>417</v>
      </c>
      <c r="H243" s="126" t="s">
        <v>126</v>
      </c>
      <c r="I243" s="126" t="s">
        <v>418</v>
      </c>
      <c r="J243" s="126" t="s">
        <v>466</v>
      </c>
      <c r="K243" s="126" t="s">
        <v>467</v>
      </c>
      <c r="L243" s="126" t="s">
        <v>468</v>
      </c>
      <c r="M243" s="130">
        <v>9739.52</v>
      </c>
      <c r="O243" s="126" t="s">
        <v>486</v>
      </c>
      <c r="P243" s="130">
        <v>0</v>
      </c>
      <c r="S243" s="130">
        <v>0</v>
      </c>
      <c r="V243" s="130">
        <v>13239.52</v>
      </c>
      <c r="X243" s="126" t="s">
        <v>549</v>
      </c>
      <c r="Z243" s="127"/>
      <c r="AA243" s="128">
        <v>2</v>
      </c>
      <c r="AB243" s="128">
        <v>60</v>
      </c>
      <c r="AC243" s="126" t="s">
        <v>366</v>
      </c>
      <c r="AD243" s="126" t="s">
        <v>623</v>
      </c>
      <c r="AG243" s="127"/>
      <c r="AI243" s="127"/>
    </row>
    <row r="244" spans="1:35" ht="14.85" customHeight="1">
      <c r="A244" s="130">
        <v>5012393</v>
      </c>
      <c r="B244" s="126" t="s">
        <v>413</v>
      </c>
      <c r="C244" s="126" t="s">
        <v>967</v>
      </c>
      <c r="E244" s="126" t="s">
        <v>288</v>
      </c>
      <c r="F244" s="126" t="s">
        <v>364</v>
      </c>
      <c r="G244" s="126" t="s">
        <v>417</v>
      </c>
      <c r="H244" s="126" t="s">
        <v>126</v>
      </c>
      <c r="I244" s="126" t="s">
        <v>418</v>
      </c>
      <c r="J244" s="126" t="s">
        <v>466</v>
      </c>
      <c r="K244" s="126" t="s">
        <v>467</v>
      </c>
      <c r="L244" s="126" t="s">
        <v>468</v>
      </c>
      <c r="M244" s="130">
        <v>9739.52</v>
      </c>
      <c r="O244" s="126" t="s">
        <v>486</v>
      </c>
      <c r="P244" s="130">
        <v>0</v>
      </c>
      <c r="S244" s="130">
        <v>0</v>
      </c>
      <c r="V244" s="130">
        <v>13239.52</v>
      </c>
      <c r="X244" s="126" t="s">
        <v>487</v>
      </c>
      <c r="Z244" s="127"/>
      <c r="AA244" s="128">
        <v>1</v>
      </c>
      <c r="AB244" s="128">
        <v>60</v>
      </c>
      <c r="AC244" s="126" t="s">
        <v>366</v>
      </c>
      <c r="AD244" s="126" t="s">
        <v>623</v>
      </c>
      <c r="AG244" s="127"/>
      <c r="AI244" s="127"/>
    </row>
    <row r="245" spans="1:35" ht="14.85" customHeight="1">
      <c r="A245" s="130">
        <v>5012392</v>
      </c>
      <c r="B245" s="126" t="s">
        <v>413</v>
      </c>
      <c r="C245" s="126" t="s">
        <v>968</v>
      </c>
      <c r="E245" s="126" t="s">
        <v>288</v>
      </c>
      <c r="F245" s="126" t="s">
        <v>364</v>
      </c>
      <c r="G245" s="126" t="s">
        <v>417</v>
      </c>
      <c r="H245" s="126" t="s">
        <v>126</v>
      </c>
      <c r="I245" s="126" t="s">
        <v>418</v>
      </c>
      <c r="J245" s="126" t="s">
        <v>466</v>
      </c>
      <c r="K245" s="126" t="s">
        <v>467</v>
      </c>
      <c r="L245" s="126" t="s">
        <v>468</v>
      </c>
      <c r="M245" s="130">
        <v>6817.44</v>
      </c>
      <c r="O245" s="126" t="s">
        <v>365</v>
      </c>
      <c r="P245" s="130">
        <v>0</v>
      </c>
      <c r="S245" s="130">
        <v>0</v>
      </c>
      <c r="V245" s="130">
        <v>41780.85</v>
      </c>
      <c r="X245" s="126" t="s">
        <v>469</v>
      </c>
      <c r="Z245" s="127"/>
      <c r="AA245" s="128">
        <v>1</v>
      </c>
      <c r="AB245" s="128">
        <v>60</v>
      </c>
      <c r="AC245" s="126" t="s">
        <v>366</v>
      </c>
      <c r="AD245" s="126" t="s">
        <v>623</v>
      </c>
      <c r="AG245" s="127"/>
      <c r="AI245" s="127"/>
    </row>
    <row r="246" spans="1:35" ht="14.85" customHeight="1">
      <c r="A246" s="130">
        <v>5012391</v>
      </c>
      <c r="B246" s="126" t="s">
        <v>413</v>
      </c>
      <c r="C246" s="126" t="s">
        <v>969</v>
      </c>
      <c r="E246" s="126" t="s">
        <v>288</v>
      </c>
      <c r="F246" s="126" t="s">
        <v>364</v>
      </c>
      <c r="G246" s="126" t="s">
        <v>417</v>
      </c>
      <c r="H246" s="126" t="s">
        <v>126</v>
      </c>
      <c r="I246" s="126" t="s">
        <v>418</v>
      </c>
      <c r="J246" s="126" t="s">
        <v>466</v>
      </c>
      <c r="K246" s="126" t="s">
        <v>467</v>
      </c>
      <c r="L246" s="126" t="s">
        <v>468</v>
      </c>
      <c r="M246" s="130">
        <v>6817.44</v>
      </c>
      <c r="O246" s="126" t="s">
        <v>365</v>
      </c>
      <c r="P246" s="130">
        <v>0</v>
      </c>
      <c r="S246" s="130">
        <v>0</v>
      </c>
      <c r="V246" s="130">
        <v>24250.42</v>
      </c>
      <c r="X246" s="126" t="s">
        <v>469</v>
      </c>
      <c r="Z246" s="127"/>
      <c r="AA246" s="128">
        <v>1</v>
      </c>
      <c r="AB246" s="128">
        <v>60</v>
      </c>
      <c r="AC246" s="126" t="s">
        <v>366</v>
      </c>
      <c r="AD246" s="126" t="s">
        <v>623</v>
      </c>
      <c r="AG246" s="127"/>
      <c r="AI246" s="127"/>
    </row>
    <row r="247" spans="1:35" ht="14.85" customHeight="1">
      <c r="A247" s="130">
        <v>5012390</v>
      </c>
      <c r="B247" s="126" t="s">
        <v>413</v>
      </c>
      <c r="C247" s="126" t="s">
        <v>970</v>
      </c>
      <c r="E247" s="126" t="s">
        <v>288</v>
      </c>
      <c r="F247" s="126" t="s">
        <v>364</v>
      </c>
      <c r="G247" s="126" t="s">
        <v>417</v>
      </c>
      <c r="H247" s="126" t="s">
        <v>126</v>
      </c>
      <c r="I247" s="126" t="s">
        <v>418</v>
      </c>
      <c r="J247" s="126" t="s">
        <v>466</v>
      </c>
      <c r="K247" s="126" t="s">
        <v>467</v>
      </c>
      <c r="L247" s="126" t="s">
        <v>468</v>
      </c>
      <c r="M247" s="130">
        <v>6817.44</v>
      </c>
      <c r="O247" s="126" t="s">
        <v>365</v>
      </c>
      <c r="P247" s="130">
        <v>0</v>
      </c>
      <c r="S247" s="130">
        <v>0</v>
      </c>
      <c r="V247" s="130">
        <v>15485.2</v>
      </c>
      <c r="X247" s="126" t="s">
        <v>469</v>
      </c>
      <c r="Z247" s="127"/>
      <c r="AA247" s="128">
        <v>1</v>
      </c>
      <c r="AB247" s="128">
        <v>60</v>
      </c>
      <c r="AC247" s="126" t="s">
        <v>366</v>
      </c>
      <c r="AD247" s="126" t="s">
        <v>623</v>
      </c>
      <c r="AG247" s="127"/>
      <c r="AI247" s="127"/>
    </row>
    <row r="248" spans="1:35" ht="14.85" customHeight="1">
      <c r="A248" s="130">
        <v>5012389</v>
      </c>
      <c r="B248" s="126" t="s">
        <v>413</v>
      </c>
      <c r="C248" s="126" t="s">
        <v>971</v>
      </c>
      <c r="E248" s="126" t="s">
        <v>288</v>
      </c>
      <c r="F248" s="126" t="s">
        <v>364</v>
      </c>
      <c r="G248" s="126" t="s">
        <v>417</v>
      </c>
      <c r="H248" s="126" t="s">
        <v>126</v>
      </c>
      <c r="I248" s="126" t="s">
        <v>418</v>
      </c>
      <c r="J248" s="126" t="s">
        <v>466</v>
      </c>
      <c r="K248" s="126" t="s">
        <v>467</v>
      </c>
      <c r="L248" s="126" t="s">
        <v>468</v>
      </c>
      <c r="M248" s="130">
        <v>6817.44</v>
      </c>
      <c r="O248" s="126" t="s">
        <v>365</v>
      </c>
      <c r="P248" s="130">
        <v>0</v>
      </c>
      <c r="S248" s="130">
        <v>0</v>
      </c>
      <c r="V248" s="130">
        <v>9317.44</v>
      </c>
      <c r="X248" s="126" t="s">
        <v>469</v>
      </c>
      <c r="Z248" s="127"/>
      <c r="AA248" s="128">
        <v>1</v>
      </c>
      <c r="AB248" s="128">
        <v>60</v>
      </c>
      <c r="AC248" s="126" t="s">
        <v>366</v>
      </c>
      <c r="AD248" s="126" t="s">
        <v>623</v>
      </c>
      <c r="AG248" s="127"/>
      <c r="AI248" s="127"/>
    </row>
    <row r="249" spans="1:35" ht="14.85" customHeight="1">
      <c r="A249" s="130">
        <v>5012387</v>
      </c>
      <c r="B249" s="126" t="s">
        <v>413</v>
      </c>
      <c r="C249" s="126" t="s">
        <v>972</v>
      </c>
      <c r="D249" s="126" t="s">
        <v>973</v>
      </c>
      <c r="E249" s="126" t="s">
        <v>288</v>
      </c>
      <c r="F249" s="126" t="s">
        <v>522</v>
      </c>
      <c r="G249" s="126" t="s">
        <v>604</v>
      </c>
      <c r="H249" s="126" t="s">
        <v>974</v>
      </c>
      <c r="I249" s="126" t="s">
        <v>126</v>
      </c>
      <c r="J249" s="126" t="s">
        <v>975</v>
      </c>
      <c r="K249" s="126" t="s">
        <v>976</v>
      </c>
      <c r="L249" s="126" t="s">
        <v>977</v>
      </c>
      <c r="M249" s="130">
        <v>892.64</v>
      </c>
      <c r="N249" s="126" t="s">
        <v>290</v>
      </c>
      <c r="O249" s="126" t="s">
        <v>528</v>
      </c>
      <c r="P249" s="130">
        <v>0</v>
      </c>
      <c r="S249" s="130">
        <v>0</v>
      </c>
      <c r="V249" s="130">
        <v>892.64</v>
      </c>
      <c r="X249" s="126" t="s">
        <v>978</v>
      </c>
      <c r="Z249" s="127"/>
      <c r="AA249" s="128"/>
      <c r="AB249" s="128"/>
      <c r="AD249" s="126" t="s">
        <v>623</v>
      </c>
      <c r="AG249" s="127"/>
      <c r="AI249" s="127"/>
    </row>
    <row r="250" spans="1:35" ht="14.85" customHeight="1">
      <c r="A250" s="130">
        <v>5012386</v>
      </c>
      <c r="B250" s="126" t="s">
        <v>413</v>
      </c>
      <c r="C250" s="126" t="s">
        <v>972</v>
      </c>
      <c r="D250" s="126" t="s">
        <v>979</v>
      </c>
      <c r="E250" s="126" t="s">
        <v>288</v>
      </c>
      <c r="F250" s="126" t="s">
        <v>522</v>
      </c>
      <c r="G250" s="126" t="s">
        <v>312</v>
      </c>
      <c r="H250" s="126" t="s">
        <v>974</v>
      </c>
      <c r="I250" s="126" t="s">
        <v>126</v>
      </c>
      <c r="J250" s="126" t="s">
        <v>975</v>
      </c>
      <c r="K250" s="126" t="s">
        <v>976</v>
      </c>
      <c r="L250" s="126" t="s">
        <v>977</v>
      </c>
      <c r="M250" s="130">
        <v>726.6</v>
      </c>
      <c r="N250" s="126" t="s">
        <v>290</v>
      </c>
      <c r="O250" s="126" t="s">
        <v>528</v>
      </c>
      <c r="P250" s="130">
        <v>0</v>
      </c>
      <c r="S250" s="130">
        <v>0</v>
      </c>
      <c r="V250" s="130">
        <v>726.6</v>
      </c>
      <c r="X250" s="126" t="s">
        <v>978</v>
      </c>
      <c r="Z250" s="127"/>
      <c r="AA250" s="128"/>
      <c r="AB250" s="128"/>
      <c r="AD250" s="126" t="s">
        <v>623</v>
      </c>
      <c r="AG250" s="127"/>
      <c r="AI250" s="127"/>
    </row>
    <row r="251" spans="1:35" ht="14.85" customHeight="1">
      <c r="A251" s="130">
        <v>5002479</v>
      </c>
      <c r="B251" s="126" t="s">
        <v>980</v>
      </c>
      <c r="C251" s="126" t="s">
        <v>981</v>
      </c>
      <c r="D251" s="126" t="s">
        <v>982</v>
      </c>
      <c r="E251" s="126" t="s">
        <v>288</v>
      </c>
      <c r="F251" s="126" t="s">
        <v>555</v>
      </c>
      <c r="G251" s="126" t="s">
        <v>830</v>
      </c>
      <c r="H251" s="126" t="s">
        <v>126</v>
      </c>
      <c r="I251" s="126" t="s">
        <v>418</v>
      </c>
      <c r="J251" s="126" t="s">
        <v>983</v>
      </c>
      <c r="K251" s="126" t="s">
        <v>984</v>
      </c>
      <c r="L251" s="126" t="s">
        <v>985</v>
      </c>
      <c r="M251" s="130">
        <v>307.64999999999998</v>
      </c>
      <c r="O251" s="126" t="s">
        <v>560</v>
      </c>
      <c r="P251" s="130">
        <v>343.85</v>
      </c>
      <c r="R251" s="126" t="s">
        <v>560</v>
      </c>
      <c r="S251" s="130">
        <v>354.71</v>
      </c>
      <c r="U251" s="126" t="s">
        <v>560</v>
      </c>
      <c r="V251" s="130">
        <v>361.95</v>
      </c>
      <c r="X251" s="126" t="s">
        <v>561</v>
      </c>
      <c r="Z251" s="127"/>
      <c r="AA251" s="128">
        <v>150</v>
      </c>
      <c r="AB251" s="128"/>
      <c r="AD251" s="126" t="s">
        <v>562</v>
      </c>
      <c r="AG251" s="127"/>
      <c r="AI251" s="127"/>
    </row>
    <row r="252" spans="1:35" ht="14.85" customHeight="1">
      <c r="A252" s="130">
        <v>5002480</v>
      </c>
      <c r="B252" s="126" t="s">
        <v>986</v>
      </c>
      <c r="C252" s="126" t="s">
        <v>987</v>
      </c>
      <c r="D252" s="126" t="s">
        <v>988</v>
      </c>
      <c r="E252" s="126" t="s">
        <v>288</v>
      </c>
      <c r="F252" s="126" t="s">
        <v>555</v>
      </c>
      <c r="G252" s="126" t="s">
        <v>830</v>
      </c>
      <c r="H252" s="126" t="s">
        <v>126</v>
      </c>
      <c r="I252" s="126" t="s">
        <v>418</v>
      </c>
      <c r="J252" s="126" t="s">
        <v>983</v>
      </c>
      <c r="K252" s="126" t="s">
        <v>984</v>
      </c>
      <c r="L252" s="126" t="s">
        <v>985</v>
      </c>
      <c r="M252" s="130">
        <v>168.9</v>
      </c>
      <c r="O252" s="126" t="s">
        <v>560</v>
      </c>
      <c r="P252" s="130">
        <v>188.77</v>
      </c>
      <c r="R252" s="126" t="s">
        <v>560</v>
      </c>
      <c r="S252" s="130">
        <v>194.73</v>
      </c>
      <c r="U252" s="126" t="s">
        <v>560</v>
      </c>
      <c r="V252" s="130">
        <v>198.71</v>
      </c>
      <c r="X252" s="126" t="s">
        <v>561</v>
      </c>
      <c r="Z252" s="127"/>
      <c r="AA252" s="128">
        <v>150</v>
      </c>
      <c r="AB252" s="128"/>
      <c r="AD252" s="126" t="s">
        <v>562</v>
      </c>
      <c r="AG252" s="127"/>
      <c r="AI252" s="127"/>
    </row>
    <row r="253" spans="1:35" ht="14.85" customHeight="1">
      <c r="A253" s="130">
        <v>5002481</v>
      </c>
      <c r="B253" s="126" t="s">
        <v>989</v>
      </c>
      <c r="C253" s="126" t="s">
        <v>990</v>
      </c>
      <c r="D253" s="126" t="s">
        <v>991</v>
      </c>
      <c r="E253" s="126" t="s">
        <v>288</v>
      </c>
      <c r="F253" s="126" t="s">
        <v>555</v>
      </c>
      <c r="G253" s="126" t="s">
        <v>830</v>
      </c>
      <c r="H253" s="126" t="s">
        <v>126</v>
      </c>
      <c r="I253" s="126" t="s">
        <v>418</v>
      </c>
      <c r="J253" s="126" t="s">
        <v>983</v>
      </c>
      <c r="K253" s="126" t="s">
        <v>984</v>
      </c>
      <c r="L253" s="126" t="s">
        <v>985</v>
      </c>
      <c r="M253" s="130">
        <v>172.28</v>
      </c>
      <c r="O253" s="126" t="s">
        <v>560</v>
      </c>
      <c r="P253" s="130">
        <v>192.55</v>
      </c>
      <c r="R253" s="126" t="s">
        <v>560</v>
      </c>
      <c r="S253" s="130">
        <v>198.63</v>
      </c>
      <c r="U253" s="126" t="s">
        <v>560</v>
      </c>
      <c r="V253" s="130">
        <v>202.69</v>
      </c>
      <c r="X253" s="126" t="s">
        <v>561</v>
      </c>
      <c r="Z253" s="127"/>
      <c r="AA253" s="128">
        <v>150</v>
      </c>
      <c r="AB253" s="128"/>
      <c r="AD253" s="126" t="s">
        <v>562</v>
      </c>
      <c r="AG253" s="127"/>
      <c r="AI253" s="127"/>
    </row>
    <row r="254" spans="1:35" ht="14.85" customHeight="1">
      <c r="A254" s="130">
        <v>5002482</v>
      </c>
      <c r="B254" s="126" t="s">
        <v>992</v>
      </c>
      <c r="C254" s="126" t="s">
        <v>993</v>
      </c>
      <c r="D254" s="126" t="s">
        <v>994</v>
      </c>
      <c r="E254" s="126" t="s">
        <v>288</v>
      </c>
      <c r="F254" s="126" t="s">
        <v>555</v>
      </c>
      <c r="G254" s="126" t="s">
        <v>830</v>
      </c>
      <c r="H254" s="126" t="s">
        <v>126</v>
      </c>
      <c r="I254" s="126" t="s">
        <v>418</v>
      </c>
      <c r="J254" s="126" t="s">
        <v>983</v>
      </c>
      <c r="K254" s="126" t="s">
        <v>984</v>
      </c>
      <c r="L254" s="126" t="s">
        <v>985</v>
      </c>
      <c r="M254" s="130">
        <v>179.46</v>
      </c>
      <c r="O254" s="126" t="s">
        <v>560</v>
      </c>
      <c r="P254" s="130">
        <v>200.58</v>
      </c>
      <c r="R254" s="126" t="s">
        <v>560</v>
      </c>
      <c r="S254" s="130">
        <v>206.91</v>
      </c>
      <c r="U254" s="126" t="s">
        <v>560</v>
      </c>
      <c r="V254" s="130">
        <v>211.14</v>
      </c>
      <c r="X254" s="126" t="s">
        <v>561</v>
      </c>
      <c r="Z254" s="127"/>
      <c r="AA254" s="128">
        <v>150</v>
      </c>
      <c r="AB254" s="128"/>
      <c r="AD254" s="126" t="s">
        <v>562</v>
      </c>
      <c r="AG254" s="127"/>
      <c r="AI254" s="127"/>
    </row>
    <row r="255" spans="1:35" ht="14.85" customHeight="1">
      <c r="A255" s="130">
        <v>5002483</v>
      </c>
      <c r="B255" s="126" t="s">
        <v>995</v>
      </c>
      <c r="C255" s="126" t="s">
        <v>996</v>
      </c>
      <c r="D255" s="126" t="s">
        <v>997</v>
      </c>
      <c r="E255" s="126" t="s">
        <v>288</v>
      </c>
      <c r="F255" s="126" t="s">
        <v>555</v>
      </c>
      <c r="G255" s="126" t="s">
        <v>565</v>
      </c>
      <c r="H255" s="126" t="s">
        <v>126</v>
      </c>
      <c r="I255" s="126" t="s">
        <v>418</v>
      </c>
      <c r="J255" s="126" t="s">
        <v>983</v>
      </c>
      <c r="K255" s="126" t="s">
        <v>984</v>
      </c>
      <c r="L255" s="126" t="s">
        <v>985</v>
      </c>
      <c r="M255" s="130">
        <v>357.16</v>
      </c>
      <c r="O255" s="126" t="s">
        <v>560</v>
      </c>
      <c r="P255" s="130">
        <v>399.18</v>
      </c>
      <c r="R255" s="126" t="s">
        <v>560</v>
      </c>
      <c r="S255" s="130">
        <v>411.78</v>
      </c>
      <c r="U255" s="126" t="s">
        <v>560</v>
      </c>
      <c r="V255" s="130">
        <v>420.19</v>
      </c>
      <c r="X255" s="126" t="s">
        <v>561</v>
      </c>
      <c r="Z255" s="127"/>
      <c r="AA255" s="128">
        <v>150</v>
      </c>
      <c r="AB255" s="128"/>
      <c r="AD255" s="126" t="s">
        <v>562</v>
      </c>
      <c r="AG255" s="127"/>
      <c r="AI255" s="127"/>
    </row>
    <row r="256" spans="1:35" ht="14.85" customHeight="1">
      <c r="A256" s="130">
        <v>5014624</v>
      </c>
      <c r="B256" s="126" t="s">
        <v>413</v>
      </c>
      <c r="C256" s="126" t="s">
        <v>998</v>
      </c>
      <c r="D256" s="126" t="s">
        <v>999</v>
      </c>
      <c r="E256" s="126" t="s">
        <v>288</v>
      </c>
      <c r="F256" s="126" t="s">
        <v>591</v>
      </c>
      <c r="G256" s="126" t="s">
        <v>417</v>
      </c>
      <c r="H256" s="126" t="s">
        <v>1000</v>
      </c>
      <c r="I256" s="126" t="s">
        <v>626</v>
      </c>
      <c r="J256" s="126" t="s">
        <v>1001</v>
      </c>
      <c r="K256" s="126" t="s">
        <v>420</v>
      </c>
      <c r="L256" s="126" t="s">
        <v>1002</v>
      </c>
      <c r="M256" s="130">
        <v>1138</v>
      </c>
      <c r="N256" s="126" t="s">
        <v>290</v>
      </c>
      <c r="O256" s="126" t="s">
        <v>1003</v>
      </c>
      <c r="P256" s="130">
        <v>0</v>
      </c>
      <c r="S256" s="130">
        <v>0</v>
      </c>
      <c r="V256" s="130">
        <v>1138</v>
      </c>
      <c r="X256" s="126" t="s">
        <v>1004</v>
      </c>
      <c r="Z256" s="127"/>
      <c r="AA256" s="128"/>
      <c r="AB256" s="128"/>
      <c r="AD256" s="126" t="s">
        <v>914</v>
      </c>
      <c r="AG256" s="127"/>
      <c r="AI256" s="127"/>
    </row>
    <row r="257" spans="1:35" ht="14.85" customHeight="1">
      <c r="A257" s="130">
        <v>5002486</v>
      </c>
      <c r="B257" s="126" t="s">
        <v>1005</v>
      </c>
      <c r="C257" s="126" t="s">
        <v>1006</v>
      </c>
      <c r="D257" s="126" t="s">
        <v>1007</v>
      </c>
      <c r="E257" s="126" t="s">
        <v>288</v>
      </c>
      <c r="F257" s="126" t="s">
        <v>555</v>
      </c>
      <c r="G257" s="126" t="s">
        <v>1008</v>
      </c>
      <c r="H257" s="126" t="s">
        <v>126</v>
      </c>
      <c r="I257" s="126" t="s">
        <v>418</v>
      </c>
      <c r="J257" s="126" t="s">
        <v>983</v>
      </c>
      <c r="K257" s="126" t="s">
        <v>984</v>
      </c>
      <c r="L257" s="126" t="s">
        <v>985</v>
      </c>
      <c r="M257" s="130">
        <v>410.21</v>
      </c>
      <c r="O257" s="126" t="s">
        <v>560</v>
      </c>
      <c r="P257" s="130">
        <v>458.47</v>
      </c>
      <c r="R257" s="126" t="s">
        <v>560</v>
      </c>
      <c r="S257" s="130">
        <v>472.95</v>
      </c>
      <c r="U257" s="126" t="s">
        <v>560</v>
      </c>
      <c r="V257" s="130">
        <v>482.61</v>
      </c>
      <c r="X257" s="126" t="s">
        <v>561</v>
      </c>
      <c r="Z257" s="127"/>
      <c r="AA257" s="128">
        <v>150</v>
      </c>
      <c r="AB257" s="128"/>
      <c r="AD257" s="126" t="s">
        <v>562</v>
      </c>
      <c r="AG257" s="127"/>
      <c r="AI257" s="127"/>
    </row>
    <row r="258" spans="1:35" ht="14.85" customHeight="1">
      <c r="A258" s="130">
        <v>5002487</v>
      </c>
      <c r="B258" s="126" t="s">
        <v>1009</v>
      </c>
      <c r="C258" s="126" t="s">
        <v>1010</v>
      </c>
      <c r="D258" s="126" t="s">
        <v>1011</v>
      </c>
      <c r="E258" s="126" t="s">
        <v>288</v>
      </c>
      <c r="F258" s="126" t="s">
        <v>555</v>
      </c>
      <c r="G258" s="126" t="s">
        <v>1008</v>
      </c>
      <c r="H258" s="126" t="s">
        <v>126</v>
      </c>
      <c r="I258" s="126" t="s">
        <v>418</v>
      </c>
      <c r="J258" s="126" t="s">
        <v>983</v>
      </c>
      <c r="K258" s="126" t="s">
        <v>984</v>
      </c>
      <c r="L258" s="126" t="s">
        <v>985</v>
      </c>
      <c r="M258" s="130">
        <v>437.92</v>
      </c>
      <c r="O258" s="126" t="s">
        <v>560</v>
      </c>
      <c r="P258" s="130">
        <v>507.86</v>
      </c>
      <c r="R258" s="126" t="s">
        <v>560</v>
      </c>
      <c r="S258" s="130">
        <v>523.89</v>
      </c>
      <c r="U258" s="126" t="s">
        <v>560</v>
      </c>
      <c r="V258" s="130">
        <v>534.59</v>
      </c>
      <c r="X258" s="126" t="s">
        <v>561</v>
      </c>
      <c r="Z258" s="127"/>
      <c r="AA258" s="128">
        <v>150</v>
      </c>
      <c r="AB258" s="128"/>
      <c r="AD258" s="126" t="s">
        <v>562</v>
      </c>
      <c r="AG258" s="127"/>
      <c r="AI258" s="127"/>
    </row>
    <row r="259" spans="1:35" ht="14.85" customHeight="1">
      <c r="A259" s="130">
        <v>5002488</v>
      </c>
      <c r="B259" s="126" t="s">
        <v>1012</v>
      </c>
      <c r="C259" s="126" t="s">
        <v>1013</v>
      </c>
      <c r="D259" s="126" t="s">
        <v>1014</v>
      </c>
      <c r="E259" s="126" t="s">
        <v>288</v>
      </c>
      <c r="F259" s="126" t="s">
        <v>555</v>
      </c>
      <c r="G259" s="126" t="s">
        <v>1008</v>
      </c>
      <c r="H259" s="126" t="s">
        <v>126</v>
      </c>
      <c r="I259" s="126" t="s">
        <v>418</v>
      </c>
      <c r="J259" s="126" t="s">
        <v>983</v>
      </c>
      <c r="K259" s="126" t="s">
        <v>984</v>
      </c>
      <c r="L259" s="126" t="s">
        <v>985</v>
      </c>
      <c r="M259" s="130">
        <v>437.92</v>
      </c>
      <c r="O259" s="126" t="s">
        <v>560</v>
      </c>
      <c r="P259" s="130">
        <v>601.74</v>
      </c>
      <c r="R259" s="126" t="s">
        <v>560</v>
      </c>
      <c r="S259" s="130">
        <v>620.75</v>
      </c>
      <c r="U259" s="126" t="s">
        <v>560</v>
      </c>
      <c r="V259" s="130">
        <v>633.41999999999996</v>
      </c>
      <c r="X259" s="126" t="s">
        <v>561</v>
      </c>
      <c r="Z259" s="127"/>
      <c r="AA259" s="128">
        <v>150</v>
      </c>
      <c r="AB259" s="128"/>
      <c r="AD259" s="126" t="s">
        <v>562</v>
      </c>
      <c r="AG259" s="127"/>
      <c r="AI259" s="127"/>
    </row>
    <row r="260" spans="1:35" ht="14.85" customHeight="1">
      <c r="A260" s="130">
        <v>5014168</v>
      </c>
      <c r="B260" s="126" t="s">
        <v>413</v>
      </c>
      <c r="C260" s="126" t="s">
        <v>1015</v>
      </c>
      <c r="D260" s="126" t="s">
        <v>1016</v>
      </c>
      <c r="E260" s="126" t="s">
        <v>288</v>
      </c>
      <c r="F260" s="126" t="s">
        <v>416</v>
      </c>
      <c r="G260" s="126" t="s">
        <v>417</v>
      </c>
      <c r="H260" s="126" t="s">
        <v>126</v>
      </c>
      <c r="I260" s="126" t="s">
        <v>126</v>
      </c>
      <c r="J260" s="126" t="s">
        <v>1017</v>
      </c>
      <c r="K260" s="126" t="s">
        <v>504</v>
      </c>
      <c r="L260" s="126" t="s">
        <v>1018</v>
      </c>
      <c r="M260" s="130">
        <v>730.24</v>
      </c>
      <c r="O260" s="126" t="s">
        <v>427</v>
      </c>
      <c r="P260" s="130">
        <v>0</v>
      </c>
      <c r="S260" s="130">
        <v>0</v>
      </c>
      <c r="V260" s="130">
        <v>3098.98</v>
      </c>
      <c r="X260" s="126" t="s">
        <v>771</v>
      </c>
      <c r="Z260" s="127"/>
      <c r="AA260" s="128">
        <v>1</v>
      </c>
      <c r="AB260" s="128">
        <v>12</v>
      </c>
      <c r="AD260" s="126" t="s">
        <v>874</v>
      </c>
      <c r="AG260" s="127"/>
      <c r="AI260" s="127"/>
    </row>
    <row r="261" spans="1:35" ht="14.85" customHeight="1">
      <c r="A261" s="130">
        <v>5002489</v>
      </c>
      <c r="B261" s="126" t="s">
        <v>1019</v>
      </c>
      <c r="C261" s="126" t="s">
        <v>1013</v>
      </c>
      <c r="D261" s="126" t="s">
        <v>1020</v>
      </c>
      <c r="E261" s="126" t="s">
        <v>288</v>
      </c>
      <c r="F261" s="126" t="s">
        <v>555</v>
      </c>
      <c r="G261" s="126" t="s">
        <v>565</v>
      </c>
      <c r="H261" s="126" t="s">
        <v>126</v>
      </c>
      <c r="I261" s="126" t="s">
        <v>418</v>
      </c>
      <c r="J261" s="126" t="s">
        <v>983</v>
      </c>
      <c r="K261" s="126" t="s">
        <v>984</v>
      </c>
      <c r="L261" s="126" t="s">
        <v>985</v>
      </c>
      <c r="M261" s="130">
        <v>371.08</v>
      </c>
      <c r="O261" s="126" t="s">
        <v>560</v>
      </c>
      <c r="P261" s="130">
        <v>414.74</v>
      </c>
      <c r="R261" s="126" t="s">
        <v>560</v>
      </c>
      <c r="S261" s="130">
        <v>427.83</v>
      </c>
      <c r="U261" s="126" t="s">
        <v>560</v>
      </c>
      <c r="V261" s="130">
        <v>436.57</v>
      </c>
      <c r="X261" s="126" t="s">
        <v>561</v>
      </c>
      <c r="Z261" s="127"/>
      <c r="AA261" s="128">
        <v>150</v>
      </c>
      <c r="AB261" s="128"/>
      <c r="AD261" s="126" t="s">
        <v>562</v>
      </c>
      <c r="AG261" s="127"/>
      <c r="AI261" s="127"/>
    </row>
    <row r="262" spans="1:35" ht="14.85" customHeight="1">
      <c r="A262" s="130">
        <v>5002492</v>
      </c>
      <c r="B262" s="126" t="s">
        <v>1021</v>
      </c>
      <c r="C262" s="126" t="s">
        <v>1022</v>
      </c>
      <c r="D262" s="126" t="s">
        <v>1023</v>
      </c>
      <c r="E262" s="126" t="s">
        <v>288</v>
      </c>
      <c r="F262" s="126" t="s">
        <v>555</v>
      </c>
      <c r="G262" s="126" t="s">
        <v>458</v>
      </c>
      <c r="H262" s="126" t="s">
        <v>126</v>
      </c>
      <c r="I262" s="126" t="s">
        <v>418</v>
      </c>
      <c r="J262" s="126" t="s">
        <v>983</v>
      </c>
      <c r="K262" s="126" t="s">
        <v>984</v>
      </c>
      <c r="L262" s="126" t="s">
        <v>985</v>
      </c>
      <c r="M262" s="130">
        <v>437.92</v>
      </c>
      <c r="O262" s="126" t="s">
        <v>560</v>
      </c>
      <c r="P262" s="130">
        <v>532.38</v>
      </c>
      <c r="R262" s="126" t="s">
        <v>560</v>
      </c>
      <c r="S262" s="130">
        <v>549.19000000000005</v>
      </c>
      <c r="U262" s="126" t="s">
        <v>560</v>
      </c>
      <c r="V262" s="130">
        <v>560.4</v>
      </c>
      <c r="X262" s="126" t="s">
        <v>561</v>
      </c>
      <c r="Z262" s="127"/>
      <c r="AA262" s="128">
        <v>150</v>
      </c>
      <c r="AB262" s="128"/>
      <c r="AD262" s="126" t="s">
        <v>562</v>
      </c>
      <c r="AG262" s="127"/>
      <c r="AI262" s="127"/>
    </row>
    <row r="263" spans="1:35" ht="14.85" customHeight="1">
      <c r="A263" s="130">
        <v>5014443</v>
      </c>
      <c r="B263" s="126" t="s">
        <v>413</v>
      </c>
      <c r="C263" s="126" t="s">
        <v>1024</v>
      </c>
      <c r="D263" s="126" t="s">
        <v>1025</v>
      </c>
      <c r="E263" s="126" t="s">
        <v>288</v>
      </c>
      <c r="F263" s="126" t="s">
        <v>555</v>
      </c>
      <c r="G263" s="126" t="s">
        <v>463</v>
      </c>
      <c r="H263" s="126" t="s">
        <v>126</v>
      </c>
      <c r="I263" s="126" t="s">
        <v>418</v>
      </c>
      <c r="J263" s="126" t="s">
        <v>566</v>
      </c>
      <c r="K263" s="126" t="s">
        <v>567</v>
      </c>
      <c r="L263" s="126" t="s">
        <v>568</v>
      </c>
      <c r="M263" s="130">
        <v>226.69</v>
      </c>
      <c r="O263" s="126" t="s">
        <v>560</v>
      </c>
      <c r="P263" s="130">
        <v>253.36</v>
      </c>
      <c r="R263" s="126" t="s">
        <v>560</v>
      </c>
      <c r="S263" s="130">
        <v>261.36</v>
      </c>
      <c r="U263" s="126" t="s">
        <v>560</v>
      </c>
      <c r="V263" s="130">
        <v>266.7</v>
      </c>
      <c r="X263" s="126" t="s">
        <v>561</v>
      </c>
      <c r="Z263" s="127"/>
      <c r="AA263" s="128">
        <v>150</v>
      </c>
      <c r="AB263" s="128"/>
      <c r="AD263" s="126" t="s">
        <v>631</v>
      </c>
      <c r="AG263" s="127"/>
      <c r="AI263" s="127"/>
    </row>
    <row r="264" spans="1:35" ht="14.85" customHeight="1">
      <c r="A264" s="130">
        <v>5014444</v>
      </c>
      <c r="B264" s="126" t="s">
        <v>413</v>
      </c>
      <c r="C264" s="126" t="s">
        <v>1026</v>
      </c>
      <c r="D264" s="126" t="s">
        <v>1027</v>
      </c>
      <c r="E264" s="126" t="s">
        <v>288</v>
      </c>
      <c r="F264" s="126" t="s">
        <v>555</v>
      </c>
      <c r="G264" s="126" t="s">
        <v>463</v>
      </c>
      <c r="H264" s="126" t="s">
        <v>126</v>
      </c>
      <c r="I264" s="126" t="s">
        <v>418</v>
      </c>
      <c r="J264" s="126" t="s">
        <v>566</v>
      </c>
      <c r="K264" s="126" t="s">
        <v>567</v>
      </c>
      <c r="L264" s="126" t="s">
        <v>568</v>
      </c>
      <c r="M264" s="130">
        <v>226.69</v>
      </c>
      <c r="O264" s="126" t="s">
        <v>560</v>
      </c>
      <c r="P264" s="130">
        <v>253.36</v>
      </c>
      <c r="R264" s="126" t="s">
        <v>560</v>
      </c>
      <c r="S264" s="130">
        <v>261.36</v>
      </c>
      <c r="U264" s="126" t="s">
        <v>560</v>
      </c>
      <c r="V264" s="130">
        <v>266.7</v>
      </c>
      <c r="X264" s="126" t="s">
        <v>561</v>
      </c>
      <c r="Z264" s="127"/>
      <c r="AA264" s="128">
        <v>150</v>
      </c>
      <c r="AB264" s="128"/>
      <c r="AD264" s="126" t="s">
        <v>631</v>
      </c>
      <c r="AG264" s="127"/>
      <c r="AI264" s="127"/>
    </row>
    <row r="265" spans="1:35" ht="14.85" customHeight="1">
      <c r="A265" s="130">
        <v>5014445</v>
      </c>
      <c r="B265" s="126" t="s">
        <v>413</v>
      </c>
      <c r="C265" s="126" t="s">
        <v>1028</v>
      </c>
      <c r="D265" s="126" t="s">
        <v>1029</v>
      </c>
      <c r="E265" s="126" t="s">
        <v>288</v>
      </c>
      <c r="F265" s="126" t="s">
        <v>555</v>
      </c>
      <c r="G265" s="126" t="s">
        <v>458</v>
      </c>
      <c r="H265" s="126" t="s">
        <v>126</v>
      </c>
      <c r="I265" s="126" t="s">
        <v>418</v>
      </c>
      <c r="J265" s="126" t="s">
        <v>566</v>
      </c>
      <c r="K265" s="126" t="s">
        <v>567</v>
      </c>
      <c r="L265" s="126" t="s">
        <v>568</v>
      </c>
      <c r="M265" s="130">
        <v>0</v>
      </c>
      <c r="P265" s="130">
        <v>767.85</v>
      </c>
      <c r="R265" s="126" t="s">
        <v>560</v>
      </c>
      <c r="S265" s="130">
        <v>792.1</v>
      </c>
      <c r="U265" s="126" t="s">
        <v>560</v>
      </c>
      <c r="V265" s="130">
        <v>808.27</v>
      </c>
      <c r="X265" s="126" t="s">
        <v>561</v>
      </c>
      <c r="Z265" s="127"/>
      <c r="AA265" s="128">
        <v>150</v>
      </c>
      <c r="AB265" s="128"/>
      <c r="AD265" s="126" t="s">
        <v>631</v>
      </c>
      <c r="AG265" s="127"/>
      <c r="AI265" s="127"/>
    </row>
    <row r="266" spans="1:35" ht="14.85" customHeight="1">
      <c r="A266" s="130">
        <v>5014209</v>
      </c>
      <c r="B266" s="126" t="s">
        <v>413</v>
      </c>
      <c r="C266" s="126" t="s">
        <v>1030</v>
      </c>
      <c r="D266" s="126" t="s">
        <v>1031</v>
      </c>
      <c r="E266" s="126" t="s">
        <v>288</v>
      </c>
      <c r="F266" s="126" t="s">
        <v>416</v>
      </c>
      <c r="G266" s="126" t="s">
        <v>417</v>
      </c>
      <c r="H266" s="126" t="s">
        <v>126</v>
      </c>
      <c r="I266" s="126" t="s">
        <v>126</v>
      </c>
      <c r="J266" s="126" t="s">
        <v>1032</v>
      </c>
      <c r="K266" s="126" t="s">
        <v>747</v>
      </c>
      <c r="L266" s="126" t="s">
        <v>1033</v>
      </c>
      <c r="M266" s="130">
        <v>1557.92</v>
      </c>
      <c r="O266" s="126" t="s">
        <v>422</v>
      </c>
      <c r="P266" s="130">
        <v>0</v>
      </c>
      <c r="S266" s="130">
        <v>0</v>
      </c>
      <c r="V266" s="130">
        <v>2176.44</v>
      </c>
      <c r="X266" s="126" t="s">
        <v>1034</v>
      </c>
      <c r="Z266" s="127"/>
      <c r="AA266" s="128">
        <v>1</v>
      </c>
      <c r="AB266" s="128">
        <v>12</v>
      </c>
      <c r="AD266" s="126" t="s">
        <v>1035</v>
      </c>
      <c r="AG266" s="127"/>
      <c r="AI266" s="127"/>
    </row>
    <row r="267" spans="1:35" ht="14.85" customHeight="1">
      <c r="A267" s="130">
        <v>5014446</v>
      </c>
      <c r="B267" s="126" t="s">
        <v>413</v>
      </c>
      <c r="C267" s="126" t="s">
        <v>1036</v>
      </c>
      <c r="D267" s="126" t="s">
        <v>1037</v>
      </c>
      <c r="E267" s="126" t="s">
        <v>288</v>
      </c>
      <c r="F267" s="126" t="s">
        <v>555</v>
      </c>
      <c r="G267" s="126" t="s">
        <v>458</v>
      </c>
      <c r="H267" s="126" t="s">
        <v>126</v>
      </c>
      <c r="I267" s="126" t="s">
        <v>418</v>
      </c>
      <c r="J267" s="126" t="s">
        <v>566</v>
      </c>
      <c r="K267" s="126" t="s">
        <v>567</v>
      </c>
      <c r="L267" s="126" t="s">
        <v>568</v>
      </c>
      <c r="M267" s="130">
        <v>0</v>
      </c>
      <c r="P267" s="130">
        <v>597.21</v>
      </c>
      <c r="R267" s="126" t="s">
        <v>560</v>
      </c>
      <c r="S267" s="130">
        <v>616.07000000000005</v>
      </c>
      <c r="U267" s="126" t="s">
        <v>560</v>
      </c>
      <c r="V267" s="130">
        <v>628.65</v>
      </c>
      <c r="X267" s="126" t="s">
        <v>561</v>
      </c>
      <c r="Z267" s="127"/>
      <c r="AA267" s="128">
        <v>150</v>
      </c>
      <c r="AB267" s="128"/>
      <c r="AD267" s="126" t="s">
        <v>631</v>
      </c>
      <c r="AG267" s="127"/>
      <c r="AI267" s="127"/>
    </row>
    <row r="268" spans="1:35" ht="14.85" customHeight="1">
      <c r="A268" s="130">
        <v>5014447</v>
      </c>
      <c r="B268" s="126" t="s">
        <v>413</v>
      </c>
      <c r="C268" s="126" t="s">
        <v>1038</v>
      </c>
      <c r="D268" s="126" t="s">
        <v>1039</v>
      </c>
      <c r="E268" s="126" t="s">
        <v>288</v>
      </c>
      <c r="F268" s="126" t="s">
        <v>555</v>
      </c>
      <c r="G268" s="126" t="s">
        <v>458</v>
      </c>
      <c r="H268" s="126" t="s">
        <v>126</v>
      </c>
      <c r="I268" s="126" t="s">
        <v>418</v>
      </c>
      <c r="J268" s="126" t="s">
        <v>566</v>
      </c>
      <c r="K268" s="126" t="s">
        <v>567</v>
      </c>
      <c r="L268" s="126" t="s">
        <v>568</v>
      </c>
      <c r="M268" s="130">
        <v>0</v>
      </c>
      <c r="P268" s="130">
        <v>597.21</v>
      </c>
      <c r="R268" s="126" t="s">
        <v>560</v>
      </c>
      <c r="S268" s="130">
        <v>616.07000000000005</v>
      </c>
      <c r="U268" s="126" t="s">
        <v>560</v>
      </c>
      <c r="V268" s="130">
        <v>628.65</v>
      </c>
      <c r="X268" s="126" t="s">
        <v>561</v>
      </c>
      <c r="Z268" s="127"/>
      <c r="AA268" s="128">
        <v>150</v>
      </c>
      <c r="AB268" s="128"/>
      <c r="AD268" s="126" t="s">
        <v>631</v>
      </c>
      <c r="AG268" s="127"/>
      <c r="AI268" s="127"/>
    </row>
    <row r="269" spans="1:35" ht="14.85" customHeight="1">
      <c r="A269" s="130">
        <v>5003605</v>
      </c>
      <c r="B269" s="126" t="s">
        <v>1040</v>
      </c>
      <c r="C269" s="126" t="s">
        <v>1041</v>
      </c>
      <c r="D269" s="126" t="s">
        <v>1042</v>
      </c>
      <c r="E269" s="126" t="s">
        <v>288</v>
      </c>
      <c r="F269" s="126" t="s">
        <v>555</v>
      </c>
      <c r="G269" s="126" t="s">
        <v>866</v>
      </c>
      <c r="H269" s="126" t="s">
        <v>126</v>
      </c>
      <c r="I269" s="126" t="s">
        <v>418</v>
      </c>
      <c r="J269" s="126" t="s">
        <v>908</v>
      </c>
      <c r="K269" s="126" t="s">
        <v>443</v>
      </c>
      <c r="L269" s="126" t="s">
        <v>909</v>
      </c>
      <c r="M269" s="130">
        <v>307.64</v>
      </c>
      <c r="O269" s="126" t="s">
        <v>560</v>
      </c>
      <c r="P269" s="130">
        <v>343.84</v>
      </c>
      <c r="R269" s="126" t="s">
        <v>560</v>
      </c>
      <c r="S269" s="130">
        <v>354.7</v>
      </c>
      <c r="U269" s="126" t="s">
        <v>560</v>
      </c>
      <c r="V269" s="130">
        <v>361.94</v>
      </c>
      <c r="X269" s="126" t="s">
        <v>561</v>
      </c>
      <c r="Z269" s="127"/>
      <c r="AA269" s="128">
        <v>150</v>
      </c>
      <c r="AB269" s="128"/>
      <c r="AD269" s="126" t="s">
        <v>615</v>
      </c>
      <c r="AG269" s="127"/>
      <c r="AI269" s="127"/>
    </row>
    <row r="270" spans="1:35" ht="14.85" customHeight="1">
      <c r="A270" s="130">
        <v>5003634</v>
      </c>
      <c r="B270" s="126" t="s">
        <v>1043</v>
      </c>
      <c r="C270" s="126" t="s">
        <v>1044</v>
      </c>
      <c r="D270" s="126" t="s">
        <v>1045</v>
      </c>
      <c r="E270" s="126" t="s">
        <v>288</v>
      </c>
      <c r="F270" s="126" t="s">
        <v>555</v>
      </c>
      <c r="G270" s="126" t="s">
        <v>1046</v>
      </c>
      <c r="H270" s="126" t="s">
        <v>126</v>
      </c>
      <c r="I270" s="126" t="s">
        <v>418</v>
      </c>
      <c r="J270" s="126" t="s">
        <v>908</v>
      </c>
      <c r="K270" s="126" t="s">
        <v>443</v>
      </c>
      <c r="L270" s="126" t="s">
        <v>909</v>
      </c>
      <c r="M270" s="130">
        <v>301.76</v>
      </c>
      <c r="O270" s="126" t="s">
        <v>560</v>
      </c>
      <c r="P270" s="130">
        <v>337.26</v>
      </c>
      <c r="R270" s="126" t="s">
        <v>560</v>
      </c>
      <c r="S270" s="130">
        <v>347.91</v>
      </c>
      <c r="U270" s="126" t="s">
        <v>560</v>
      </c>
      <c r="V270" s="130">
        <v>355.02</v>
      </c>
      <c r="X270" s="126" t="s">
        <v>561</v>
      </c>
      <c r="Z270" s="127"/>
      <c r="AA270" s="128">
        <v>150</v>
      </c>
      <c r="AB270" s="128"/>
      <c r="AD270" s="126" t="s">
        <v>615</v>
      </c>
      <c r="AG270" s="127"/>
      <c r="AI270" s="127"/>
    </row>
    <row r="271" spans="1:35" ht="14.85" customHeight="1">
      <c r="A271" s="130">
        <v>5014402</v>
      </c>
      <c r="B271" s="126" t="s">
        <v>413</v>
      </c>
      <c r="C271" s="126" t="s">
        <v>1047</v>
      </c>
      <c r="D271" s="126" t="s">
        <v>1048</v>
      </c>
      <c r="E271" s="126" t="s">
        <v>288</v>
      </c>
      <c r="F271" s="126" t="s">
        <v>364</v>
      </c>
      <c r="G271" s="126" t="s">
        <v>417</v>
      </c>
      <c r="H271" s="126" t="s">
        <v>126</v>
      </c>
      <c r="I271" s="126" t="s">
        <v>418</v>
      </c>
      <c r="J271" s="126" t="s">
        <v>886</v>
      </c>
      <c r="K271" s="126" t="s">
        <v>443</v>
      </c>
      <c r="L271" s="126" t="s">
        <v>887</v>
      </c>
      <c r="M271" s="130">
        <v>9739.1299999999992</v>
      </c>
      <c r="O271" s="126" t="s">
        <v>486</v>
      </c>
      <c r="P271" s="130">
        <v>0</v>
      </c>
      <c r="S271" s="130">
        <v>0</v>
      </c>
      <c r="V271" s="130">
        <v>10713.03</v>
      </c>
      <c r="X271" s="126" t="s">
        <v>549</v>
      </c>
      <c r="Z271" s="127"/>
      <c r="AA271" s="128">
        <v>2</v>
      </c>
      <c r="AB271" s="128">
        <v>60</v>
      </c>
      <c r="AC271" s="126" t="s">
        <v>366</v>
      </c>
      <c r="AD271" s="126" t="s">
        <v>292</v>
      </c>
      <c r="AG271" s="127"/>
      <c r="AI271" s="127"/>
    </row>
    <row r="272" spans="1:35" ht="14.85" customHeight="1">
      <c r="A272" s="130">
        <v>5014401</v>
      </c>
      <c r="B272" s="126" t="s">
        <v>413</v>
      </c>
      <c r="C272" s="126" t="s">
        <v>1049</v>
      </c>
      <c r="D272" s="126" t="s">
        <v>1050</v>
      </c>
      <c r="E272" s="126" t="s">
        <v>288</v>
      </c>
      <c r="F272" s="126" t="s">
        <v>364</v>
      </c>
      <c r="G272" s="126" t="s">
        <v>417</v>
      </c>
      <c r="H272" s="126" t="s">
        <v>126</v>
      </c>
      <c r="I272" s="126" t="s">
        <v>418</v>
      </c>
      <c r="J272" s="126" t="s">
        <v>886</v>
      </c>
      <c r="K272" s="126" t="s">
        <v>443</v>
      </c>
      <c r="L272" s="126" t="s">
        <v>887</v>
      </c>
      <c r="M272" s="130">
        <v>9739.1299999999992</v>
      </c>
      <c r="O272" s="126" t="s">
        <v>486</v>
      </c>
      <c r="P272" s="130">
        <v>0</v>
      </c>
      <c r="S272" s="130">
        <v>0</v>
      </c>
      <c r="V272" s="130">
        <v>32139.119999999999</v>
      </c>
      <c r="X272" s="126" t="s">
        <v>549</v>
      </c>
      <c r="Z272" s="127"/>
      <c r="AA272" s="128">
        <v>2</v>
      </c>
      <c r="AB272" s="128">
        <v>60</v>
      </c>
      <c r="AC272" s="126" t="s">
        <v>366</v>
      </c>
      <c r="AD272" s="126" t="s">
        <v>292</v>
      </c>
      <c r="AG272" s="127"/>
      <c r="AI272" s="127"/>
    </row>
    <row r="273" spans="1:35" ht="14.85" customHeight="1">
      <c r="A273" s="130">
        <v>5014400</v>
      </c>
      <c r="B273" s="126" t="s">
        <v>413</v>
      </c>
      <c r="C273" s="126" t="s">
        <v>1051</v>
      </c>
      <c r="D273" s="126" t="s">
        <v>1052</v>
      </c>
      <c r="E273" s="126" t="s">
        <v>288</v>
      </c>
      <c r="F273" s="126" t="s">
        <v>364</v>
      </c>
      <c r="G273" s="126" t="s">
        <v>417</v>
      </c>
      <c r="H273" s="126" t="s">
        <v>126</v>
      </c>
      <c r="I273" s="126" t="s">
        <v>418</v>
      </c>
      <c r="J273" s="126" t="s">
        <v>886</v>
      </c>
      <c r="K273" s="126" t="s">
        <v>443</v>
      </c>
      <c r="L273" s="126" t="s">
        <v>887</v>
      </c>
      <c r="M273" s="130">
        <v>9739.1299999999992</v>
      </c>
      <c r="O273" s="126" t="s">
        <v>486</v>
      </c>
      <c r="P273" s="130">
        <v>0</v>
      </c>
      <c r="S273" s="130">
        <v>0</v>
      </c>
      <c r="V273" s="130">
        <v>24347.82</v>
      </c>
      <c r="X273" s="126" t="s">
        <v>549</v>
      </c>
      <c r="Z273" s="127"/>
      <c r="AA273" s="128">
        <v>2</v>
      </c>
      <c r="AB273" s="128">
        <v>60</v>
      </c>
      <c r="AC273" s="126" t="s">
        <v>366</v>
      </c>
      <c r="AD273" s="126" t="s">
        <v>292</v>
      </c>
      <c r="AG273" s="127"/>
      <c r="AI273" s="127"/>
    </row>
    <row r="274" spans="1:35" ht="14.85" customHeight="1">
      <c r="A274" s="130">
        <v>5014399</v>
      </c>
      <c r="B274" s="126" t="s">
        <v>413</v>
      </c>
      <c r="C274" s="126" t="s">
        <v>1053</v>
      </c>
      <c r="D274" s="126" t="s">
        <v>1054</v>
      </c>
      <c r="E274" s="126" t="s">
        <v>288</v>
      </c>
      <c r="F274" s="126" t="s">
        <v>364</v>
      </c>
      <c r="G274" s="126" t="s">
        <v>417</v>
      </c>
      <c r="H274" s="126" t="s">
        <v>126</v>
      </c>
      <c r="I274" s="126" t="s">
        <v>418</v>
      </c>
      <c r="J274" s="126" t="s">
        <v>886</v>
      </c>
      <c r="K274" s="126" t="s">
        <v>443</v>
      </c>
      <c r="L274" s="126" t="s">
        <v>887</v>
      </c>
      <c r="M274" s="130">
        <v>9739.1299999999992</v>
      </c>
      <c r="O274" s="126" t="s">
        <v>486</v>
      </c>
      <c r="P274" s="130">
        <v>0</v>
      </c>
      <c r="S274" s="130">
        <v>0</v>
      </c>
      <c r="V274" s="130">
        <v>15582.6</v>
      </c>
      <c r="X274" s="126" t="s">
        <v>549</v>
      </c>
      <c r="Z274" s="127"/>
      <c r="AA274" s="128">
        <v>2</v>
      </c>
      <c r="AB274" s="128">
        <v>60</v>
      </c>
      <c r="AC274" s="126" t="s">
        <v>366</v>
      </c>
      <c r="AD274" s="126" t="s">
        <v>292</v>
      </c>
      <c r="AG274" s="127"/>
      <c r="AI274" s="127"/>
    </row>
    <row r="275" spans="1:35" ht="14.85" customHeight="1">
      <c r="A275" s="130">
        <v>5014398</v>
      </c>
      <c r="B275" s="126" t="s">
        <v>413</v>
      </c>
      <c r="C275" s="126" t="s">
        <v>1055</v>
      </c>
      <c r="D275" s="126" t="s">
        <v>1048</v>
      </c>
      <c r="E275" s="126" t="s">
        <v>288</v>
      </c>
      <c r="F275" s="126" t="s">
        <v>364</v>
      </c>
      <c r="G275" s="126" t="s">
        <v>417</v>
      </c>
      <c r="H275" s="126" t="s">
        <v>126</v>
      </c>
      <c r="I275" s="126" t="s">
        <v>418</v>
      </c>
      <c r="J275" s="126" t="s">
        <v>886</v>
      </c>
      <c r="K275" s="126" t="s">
        <v>443</v>
      </c>
      <c r="L275" s="126" t="s">
        <v>887</v>
      </c>
      <c r="M275" s="130">
        <v>9739.1299999999992</v>
      </c>
      <c r="O275" s="126" t="s">
        <v>486</v>
      </c>
      <c r="P275" s="130">
        <v>0</v>
      </c>
      <c r="S275" s="130">
        <v>0</v>
      </c>
      <c r="V275" s="130">
        <v>12173.91</v>
      </c>
      <c r="X275" s="126" t="s">
        <v>549</v>
      </c>
      <c r="Z275" s="127"/>
      <c r="AA275" s="128">
        <v>2</v>
      </c>
      <c r="AB275" s="128">
        <v>60</v>
      </c>
      <c r="AC275" s="126" t="s">
        <v>366</v>
      </c>
      <c r="AD275" s="126" t="s">
        <v>292</v>
      </c>
      <c r="AG275" s="127"/>
      <c r="AI275" s="127"/>
    </row>
    <row r="276" spans="1:35" ht="14.85" customHeight="1">
      <c r="A276" s="130">
        <v>5014397</v>
      </c>
      <c r="B276" s="126" t="s">
        <v>413</v>
      </c>
      <c r="C276" s="126" t="s">
        <v>1047</v>
      </c>
      <c r="D276" s="126" t="s">
        <v>1048</v>
      </c>
      <c r="E276" s="126" t="s">
        <v>288</v>
      </c>
      <c r="F276" s="126" t="s">
        <v>364</v>
      </c>
      <c r="G276" s="126" t="s">
        <v>417</v>
      </c>
      <c r="H276" s="126" t="s">
        <v>126</v>
      </c>
      <c r="I276" s="126" t="s">
        <v>418</v>
      </c>
      <c r="J276" s="126" t="s">
        <v>886</v>
      </c>
      <c r="K276" s="126" t="s">
        <v>443</v>
      </c>
      <c r="L276" s="126" t="s">
        <v>887</v>
      </c>
      <c r="M276" s="130">
        <v>9739.1299999999992</v>
      </c>
      <c r="O276" s="126" t="s">
        <v>486</v>
      </c>
      <c r="P276" s="130">
        <v>0</v>
      </c>
      <c r="S276" s="130">
        <v>0</v>
      </c>
      <c r="V276" s="130">
        <v>10713.03</v>
      </c>
      <c r="X276" s="126" t="s">
        <v>487</v>
      </c>
      <c r="Z276" s="127"/>
      <c r="AA276" s="128">
        <v>1</v>
      </c>
      <c r="AB276" s="128">
        <v>60</v>
      </c>
      <c r="AC276" s="126" t="s">
        <v>366</v>
      </c>
      <c r="AD276" s="126" t="s">
        <v>292</v>
      </c>
      <c r="AG276" s="127"/>
      <c r="AI276" s="127"/>
    </row>
    <row r="277" spans="1:35" ht="14.85" customHeight="1">
      <c r="A277" s="130">
        <v>5014396</v>
      </c>
      <c r="B277" s="126" t="s">
        <v>413</v>
      </c>
      <c r="C277" s="126" t="s">
        <v>1049</v>
      </c>
      <c r="D277" s="126" t="s">
        <v>1050</v>
      </c>
      <c r="E277" s="126" t="s">
        <v>288</v>
      </c>
      <c r="F277" s="126" t="s">
        <v>364</v>
      </c>
      <c r="G277" s="126" t="s">
        <v>417</v>
      </c>
      <c r="H277" s="126" t="s">
        <v>126</v>
      </c>
      <c r="I277" s="126" t="s">
        <v>418</v>
      </c>
      <c r="J277" s="126" t="s">
        <v>886</v>
      </c>
      <c r="K277" s="126" t="s">
        <v>443</v>
      </c>
      <c r="L277" s="126" t="s">
        <v>887</v>
      </c>
      <c r="M277" s="130">
        <v>9739.1299999999992</v>
      </c>
      <c r="O277" s="126" t="s">
        <v>486</v>
      </c>
      <c r="P277" s="130">
        <v>0</v>
      </c>
      <c r="S277" s="130">
        <v>0</v>
      </c>
      <c r="V277" s="130">
        <v>32139.119999999999</v>
      </c>
      <c r="X277" s="126" t="s">
        <v>487</v>
      </c>
      <c r="Z277" s="127"/>
      <c r="AA277" s="128">
        <v>1</v>
      </c>
      <c r="AB277" s="128">
        <v>60</v>
      </c>
      <c r="AC277" s="126" t="s">
        <v>366</v>
      </c>
      <c r="AD277" s="126" t="s">
        <v>292</v>
      </c>
      <c r="AG277" s="127"/>
      <c r="AI277" s="127"/>
    </row>
    <row r="278" spans="1:35" ht="14.85" customHeight="1">
      <c r="A278" s="130">
        <v>5010559</v>
      </c>
      <c r="B278" s="126" t="s">
        <v>413</v>
      </c>
      <c r="C278" s="126" t="s">
        <v>1056</v>
      </c>
      <c r="D278" s="126" t="s">
        <v>1057</v>
      </c>
      <c r="E278" s="126" t="s">
        <v>288</v>
      </c>
      <c r="F278" s="126" t="s">
        <v>555</v>
      </c>
      <c r="G278" s="126" t="s">
        <v>1058</v>
      </c>
      <c r="H278" s="126" t="s">
        <v>126</v>
      </c>
      <c r="I278" s="126" t="s">
        <v>418</v>
      </c>
      <c r="J278" s="126" t="s">
        <v>857</v>
      </c>
      <c r="K278" s="126" t="s">
        <v>526</v>
      </c>
      <c r="L278" s="126" t="s">
        <v>858</v>
      </c>
      <c r="M278" s="130">
        <v>57.16</v>
      </c>
      <c r="O278" s="126" t="s">
        <v>560</v>
      </c>
      <c r="P278" s="130">
        <v>63.88</v>
      </c>
      <c r="R278" s="126" t="s">
        <v>560</v>
      </c>
      <c r="S278" s="130">
        <v>65.900000000000006</v>
      </c>
      <c r="U278" s="126" t="s">
        <v>560</v>
      </c>
      <c r="V278" s="130">
        <v>67.25</v>
      </c>
      <c r="X278" s="126" t="s">
        <v>561</v>
      </c>
      <c r="Z278" s="127"/>
      <c r="AA278" s="128">
        <v>150</v>
      </c>
      <c r="AB278" s="128"/>
      <c r="AD278" s="126" t="s">
        <v>859</v>
      </c>
      <c r="AG278" s="127"/>
      <c r="AI278" s="127"/>
    </row>
    <row r="279" spans="1:35" ht="14.85" customHeight="1">
      <c r="A279" s="130">
        <v>5013806</v>
      </c>
      <c r="B279" s="126" t="s">
        <v>413</v>
      </c>
      <c r="C279" s="126" t="s">
        <v>1059</v>
      </c>
      <c r="D279" s="126" t="s">
        <v>1060</v>
      </c>
      <c r="E279" s="126" t="s">
        <v>288</v>
      </c>
      <c r="F279" s="126" t="s">
        <v>364</v>
      </c>
      <c r="G279" s="126" t="s">
        <v>417</v>
      </c>
      <c r="H279" s="126" t="s">
        <v>126</v>
      </c>
      <c r="I279" s="126" t="s">
        <v>126</v>
      </c>
      <c r="J279" s="126" t="s">
        <v>886</v>
      </c>
      <c r="K279" s="126" t="s">
        <v>443</v>
      </c>
      <c r="L279" s="126" t="s">
        <v>887</v>
      </c>
      <c r="M279" s="130">
        <v>6817.39</v>
      </c>
      <c r="O279" s="126" t="s">
        <v>365</v>
      </c>
      <c r="P279" s="130">
        <v>0</v>
      </c>
      <c r="S279" s="130">
        <v>0</v>
      </c>
      <c r="V279" s="130">
        <v>9739.1200000000008</v>
      </c>
      <c r="X279" s="126" t="s">
        <v>469</v>
      </c>
      <c r="Z279" s="127"/>
      <c r="AA279" s="128">
        <v>1</v>
      </c>
      <c r="AB279" s="128">
        <v>60</v>
      </c>
      <c r="AC279" s="126" t="s">
        <v>366</v>
      </c>
      <c r="AD279" s="126" t="s">
        <v>546</v>
      </c>
      <c r="AG279" s="127"/>
      <c r="AI279" s="127"/>
    </row>
    <row r="280" spans="1:35" ht="14.85" customHeight="1">
      <c r="A280" s="130">
        <v>5015760</v>
      </c>
      <c r="B280" s="126" t="s">
        <v>413</v>
      </c>
      <c r="C280" s="126" t="s">
        <v>1061</v>
      </c>
      <c r="D280" s="126" t="s">
        <v>1062</v>
      </c>
      <c r="E280" s="126" t="s">
        <v>288</v>
      </c>
      <c r="F280" s="126" t="s">
        <v>440</v>
      </c>
      <c r="G280" s="126" t="s">
        <v>463</v>
      </c>
      <c r="H280" s="126" t="s">
        <v>126</v>
      </c>
      <c r="I280" s="126" t="s">
        <v>418</v>
      </c>
      <c r="J280" s="126" t="s">
        <v>442</v>
      </c>
      <c r="K280" s="126" t="s">
        <v>443</v>
      </c>
      <c r="L280" s="126" t="s">
        <v>444</v>
      </c>
      <c r="M280" s="130">
        <v>1265.5999999999999</v>
      </c>
      <c r="O280" s="126" t="s">
        <v>445</v>
      </c>
      <c r="P280" s="130">
        <v>0</v>
      </c>
      <c r="S280" s="130">
        <v>0</v>
      </c>
      <c r="V280" s="130">
        <v>1265.5999999999999</v>
      </c>
      <c r="X280" s="126" t="s">
        <v>1063</v>
      </c>
      <c r="Z280" s="127"/>
      <c r="AA280" s="128">
        <v>60</v>
      </c>
      <c r="AB280" s="128">
        <v>1</v>
      </c>
      <c r="AD280" s="126" t="s">
        <v>1064</v>
      </c>
      <c r="AG280" s="127"/>
      <c r="AI280" s="127"/>
    </row>
    <row r="281" spans="1:35" ht="14.85" customHeight="1">
      <c r="A281" s="130">
        <v>5015759</v>
      </c>
      <c r="B281" s="126" t="s">
        <v>413</v>
      </c>
      <c r="C281" s="126" t="s">
        <v>1061</v>
      </c>
      <c r="D281" s="126" t="s">
        <v>1065</v>
      </c>
      <c r="E281" s="126" t="s">
        <v>288</v>
      </c>
      <c r="F281" s="126" t="s">
        <v>440</v>
      </c>
      <c r="G281" s="126" t="s">
        <v>463</v>
      </c>
      <c r="H281" s="126" t="s">
        <v>126</v>
      </c>
      <c r="I281" s="126" t="s">
        <v>418</v>
      </c>
      <c r="J281" s="126" t="s">
        <v>442</v>
      </c>
      <c r="K281" s="126" t="s">
        <v>443</v>
      </c>
      <c r="L281" s="126" t="s">
        <v>444</v>
      </c>
      <c r="M281" s="130">
        <v>1265.5999999999999</v>
      </c>
      <c r="O281" s="126" t="s">
        <v>445</v>
      </c>
      <c r="P281" s="130">
        <v>0</v>
      </c>
      <c r="S281" s="130">
        <v>0</v>
      </c>
      <c r="V281" s="130">
        <v>1265.5999999999999</v>
      </c>
      <c r="X281" s="126" t="s">
        <v>1063</v>
      </c>
      <c r="Z281" s="127"/>
      <c r="AA281" s="128">
        <v>60</v>
      </c>
      <c r="AB281" s="128">
        <v>1</v>
      </c>
      <c r="AD281" s="126" t="s">
        <v>1064</v>
      </c>
      <c r="AG281" s="127"/>
      <c r="AI281" s="127"/>
    </row>
    <row r="282" spans="1:35" ht="14.85" customHeight="1">
      <c r="A282" s="130">
        <v>5015761</v>
      </c>
      <c r="B282" s="126" t="s">
        <v>413</v>
      </c>
      <c r="C282" s="126" t="s">
        <v>1061</v>
      </c>
      <c r="D282" s="126" t="s">
        <v>1066</v>
      </c>
      <c r="E282" s="126" t="s">
        <v>288</v>
      </c>
      <c r="F282" s="126" t="s">
        <v>440</v>
      </c>
      <c r="G282" s="126" t="s">
        <v>463</v>
      </c>
      <c r="H282" s="126" t="s">
        <v>126</v>
      </c>
      <c r="I282" s="126" t="s">
        <v>418</v>
      </c>
      <c r="J282" s="126" t="s">
        <v>442</v>
      </c>
      <c r="K282" s="126" t="s">
        <v>443</v>
      </c>
      <c r="L282" s="126" t="s">
        <v>444</v>
      </c>
      <c r="M282" s="130">
        <v>1265.5999999999999</v>
      </c>
      <c r="O282" s="126" t="s">
        <v>445</v>
      </c>
      <c r="P282" s="130">
        <v>0</v>
      </c>
      <c r="S282" s="130">
        <v>0</v>
      </c>
      <c r="V282" s="130">
        <v>1265.5999999999999</v>
      </c>
      <c r="X282" s="126" t="s">
        <v>1063</v>
      </c>
      <c r="Z282" s="127"/>
      <c r="AA282" s="128">
        <v>60</v>
      </c>
      <c r="AB282" s="128">
        <v>1</v>
      </c>
      <c r="AD282" s="126" t="s">
        <v>1064</v>
      </c>
      <c r="AG282" s="127"/>
      <c r="AI282" s="127"/>
    </row>
    <row r="283" spans="1:35" ht="14.85" customHeight="1">
      <c r="A283" s="130">
        <v>5015750</v>
      </c>
      <c r="B283" s="126" t="s">
        <v>413</v>
      </c>
      <c r="C283" s="126" t="s">
        <v>1067</v>
      </c>
      <c r="D283" s="126" t="s">
        <v>1068</v>
      </c>
      <c r="E283" s="126" t="s">
        <v>288</v>
      </c>
      <c r="F283" s="126" t="s">
        <v>440</v>
      </c>
      <c r="G283" s="126" t="s">
        <v>463</v>
      </c>
      <c r="H283" s="126" t="s">
        <v>126</v>
      </c>
      <c r="I283" s="126" t="s">
        <v>418</v>
      </c>
      <c r="J283" s="126" t="s">
        <v>442</v>
      </c>
      <c r="K283" s="126" t="s">
        <v>443</v>
      </c>
      <c r="L283" s="126" t="s">
        <v>444</v>
      </c>
      <c r="M283" s="130">
        <v>2721.6</v>
      </c>
      <c r="O283" s="126" t="s">
        <v>449</v>
      </c>
      <c r="P283" s="130">
        <v>0</v>
      </c>
      <c r="S283" s="130">
        <v>0</v>
      </c>
      <c r="V283" s="130">
        <v>2721.6</v>
      </c>
      <c r="X283" s="126" t="s">
        <v>1069</v>
      </c>
      <c r="Z283" s="127"/>
      <c r="AA283" s="128">
        <v>60</v>
      </c>
      <c r="AB283" s="128">
        <v>1</v>
      </c>
      <c r="AD283" s="126" t="s">
        <v>1064</v>
      </c>
      <c r="AG283" s="127"/>
      <c r="AI283" s="127"/>
    </row>
    <row r="284" spans="1:35" ht="14.85" customHeight="1">
      <c r="A284" s="130">
        <v>5014369</v>
      </c>
      <c r="B284" s="126" t="s">
        <v>413</v>
      </c>
      <c r="C284" s="126" t="s">
        <v>960</v>
      </c>
      <c r="D284" s="126" t="s">
        <v>1070</v>
      </c>
      <c r="E284" s="126" t="s">
        <v>288</v>
      </c>
      <c r="F284" s="126" t="s">
        <v>440</v>
      </c>
      <c r="G284" s="126" t="s">
        <v>458</v>
      </c>
      <c r="H284" s="126" t="s">
        <v>126</v>
      </c>
      <c r="I284" s="126" t="s">
        <v>418</v>
      </c>
      <c r="J284" s="126" t="s">
        <v>962</v>
      </c>
      <c r="K284" s="126" t="s">
        <v>443</v>
      </c>
      <c r="L284" s="126" t="s">
        <v>963</v>
      </c>
      <c r="M284" s="130">
        <v>2620.8000000000002</v>
      </c>
      <c r="O284" s="126" t="s">
        <v>449</v>
      </c>
      <c r="P284" s="130">
        <v>0</v>
      </c>
      <c r="S284" s="130">
        <v>0</v>
      </c>
      <c r="V284" s="130">
        <v>2620.8000000000002</v>
      </c>
      <c r="X284" s="126" t="s">
        <v>964</v>
      </c>
      <c r="Z284" s="127"/>
      <c r="AA284" s="128">
        <v>60</v>
      </c>
      <c r="AB284" s="128">
        <v>1</v>
      </c>
      <c r="AD284" s="126" t="s">
        <v>292</v>
      </c>
      <c r="AG284" s="127"/>
      <c r="AI284" s="127"/>
    </row>
    <row r="285" spans="1:35" ht="14.85" customHeight="1">
      <c r="A285" s="130">
        <v>5014368</v>
      </c>
      <c r="B285" s="126" t="s">
        <v>413</v>
      </c>
      <c r="C285" s="126" t="s">
        <v>960</v>
      </c>
      <c r="D285" s="126" t="s">
        <v>1071</v>
      </c>
      <c r="E285" s="126" t="s">
        <v>288</v>
      </c>
      <c r="F285" s="126" t="s">
        <v>440</v>
      </c>
      <c r="G285" s="126" t="s">
        <v>458</v>
      </c>
      <c r="H285" s="126" t="s">
        <v>126</v>
      </c>
      <c r="I285" s="126" t="s">
        <v>418</v>
      </c>
      <c r="J285" s="126" t="s">
        <v>962</v>
      </c>
      <c r="K285" s="126" t="s">
        <v>443</v>
      </c>
      <c r="L285" s="126" t="s">
        <v>963</v>
      </c>
      <c r="M285" s="130">
        <v>2620.8000000000002</v>
      </c>
      <c r="O285" s="126" t="s">
        <v>449</v>
      </c>
      <c r="P285" s="130">
        <v>0</v>
      </c>
      <c r="S285" s="130">
        <v>0</v>
      </c>
      <c r="V285" s="130">
        <v>2620.8000000000002</v>
      </c>
      <c r="X285" s="126" t="s">
        <v>964</v>
      </c>
      <c r="Z285" s="127"/>
      <c r="AA285" s="128">
        <v>60</v>
      </c>
      <c r="AB285" s="128">
        <v>1</v>
      </c>
      <c r="AD285" s="126" t="s">
        <v>292</v>
      </c>
      <c r="AG285" s="127"/>
      <c r="AI285" s="127"/>
    </row>
    <row r="286" spans="1:35" ht="14.85" customHeight="1">
      <c r="A286" s="130">
        <v>5014366</v>
      </c>
      <c r="B286" s="126" t="s">
        <v>413</v>
      </c>
      <c r="C286" s="126" t="s">
        <v>960</v>
      </c>
      <c r="D286" s="126" t="s">
        <v>1072</v>
      </c>
      <c r="E286" s="126" t="s">
        <v>288</v>
      </c>
      <c r="F286" s="126" t="s">
        <v>440</v>
      </c>
      <c r="G286" s="126" t="s">
        <v>458</v>
      </c>
      <c r="H286" s="126" t="s">
        <v>126</v>
      </c>
      <c r="I286" s="126" t="s">
        <v>418</v>
      </c>
      <c r="J286" s="126" t="s">
        <v>962</v>
      </c>
      <c r="K286" s="126" t="s">
        <v>443</v>
      </c>
      <c r="L286" s="126" t="s">
        <v>963</v>
      </c>
      <c r="M286" s="130">
        <v>2620.8000000000002</v>
      </c>
      <c r="O286" s="126" t="s">
        <v>449</v>
      </c>
      <c r="P286" s="130">
        <v>0</v>
      </c>
      <c r="S286" s="130">
        <v>0</v>
      </c>
      <c r="V286" s="130">
        <v>2620.8000000000002</v>
      </c>
      <c r="X286" s="126" t="s">
        <v>964</v>
      </c>
      <c r="Z286" s="127"/>
      <c r="AA286" s="128">
        <v>60</v>
      </c>
      <c r="AB286" s="128">
        <v>1</v>
      </c>
      <c r="AD286" s="126" t="s">
        <v>292</v>
      </c>
      <c r="AG286" s="127"/>
      <c r="AI286" s="127"/>
    </row>
    <row r="287" spans="1:35" ht="14.85" customHeight="1">
      <c r="A287" s="130">
        <v>5014365</v>
      </c>
      <c r="B287" s="126" t="s">
        <v>413</v>
      </c>
      <c r="C287" s="126" t="s">
        <v>1073</v>
      </c>
      <c r="D287" s="126" t="s">
        <v>1074</v>
      </c>
      <c r="E287" s="126" t="s">
        <v>288</v>
      </c>
      <c r="F287" s="126" t="s">
        <v>591</v>
      </c>
      <c r="G287" s="126" t="s">
        <v>417</v>
      </c>
      <c r="H287" s="126" t="s">
        <v>126</v>
      </c>
      <c r="I287" s="126" t="s">
        <v>418</v>
      </c>
      <c r="J287" s="126" t="s">
        <v>1075</v>
      </c>
      <c r="K287" s="126" t="s">
        <v>852</v>
      </c>
      <c r="L287" s="126" t="s">
        <v>1076</v>
      </c>
      <c r="M287" s="130">
        <v>1842.63</v>
      </c>
      <c r="O287" s="126" t="s">
        <v>1077</v>
      </c>
      <c r="P287" s="130">
        <v>0</v>
      </c>
      <c r="S287" s="130">
        <v>0</v>
      </c>
      <c r="V287" s="130">
        <v>1842.63</v>
      </c>
      <c r="X287" s="126" t="s">
        <v>1078</v>
      </c>
      <c r="Z287" s="127"/>
      <c r="AA287" s="128">
        <v>1</v>
      </c>
      <c r="AB287" s="128">
        <v>60</v>
      </c>
      <c r="AD287" s="126" t="s">
        <v>292</v>
      </c>
      <c r="AG287" s="127"/>
      <c r="AI287" s="127"/>
    </row>
    <row r="288" spans="1:35" ht="14.85" customHeight="1">
      <c r="A288" s="130">
        <v>5014364</v>
      </c>
      <c r="B288" s="126" t="s">
        <v>413</v>
      </c>
      <c r="C288" s="126" t="s">
        <v>1079</v>
      </c>
      <c r="D288" s="126" t="s">
        <v>1080</v>
      </c>
      <c r="E288" s="126" t="s">
        <v>288</v>
      </c>
      <c r="F288" s="126" t="s">
        <v>491</v>
      </c>
      <c r="G288" s="126" t="s">
        <v>417</v>
      </c>
      <c r="H288" s="126" t="s">
        <v>126</v>
      </c>
      <c r="I288" s="126" t="s">
        <v>418</v>
      </c>
      <c r="J288" s="126" t="s">
        <v>576</v>
      </c>
      <c r="K288" s="126" t="s">
        <v>567</v>
      </c>
      <c r="L288" s="126" t="s">
        <v>505</v>
      </c>
      <c r="M288" s="130">
        <v>924.23</v>
      </c>
      <c r="O288" s="126" t="s">
        <v>1081</v>
      </c>
      <c r="P288" s="130">
        <v>0</v>
      </c>
      <c r="S288" s="130">
        <v>0</v>
      </c>
      <c r="V288" s="130">
        <v>924.23</v>
      </c>
      <c r="X288" s="126" t="s">
        <v>1082</v>
      </c>
      <c r="Z288" s="127"/>
      <c r="AA288" s="128">
        <v>1</v>
      </c>
      <c r="AB288" s="128">
        <v>36</v>
      </c>
      <c r="AD288" s="126" t="s">
        <v>292</v>
      </c>
      <c r="AG288" s="127"/>
      <c r="AI288" s="127"/>
    </row>
    <row r="289" spans="1:35" ht="14.85" customHeight="1">
      <c r="A289" s="130">
        <v>5014363</v>
      </c>
      <c r="B289" s="126" t="s">
        <v>413</v>
      </c>
      <c r="C289" s="126" t="s">
        <v>1079</v>
      </c>
      <c r="D289" s="126" t="s">
        <v>1083</v>
      </c>
      <c r="E289" s="126" t="s">
        <v>288</v>
      </c>
      <c r="F289" s="126" t="s">
        <v>491</v>
      </c>
      <c r="G289" s="126" t="s">
        <v>417</v>
      </c>
      <c r="H289" s="126" t="s">
        <v>126</v>
      </c>
      <c r="I289" s="126" t="s">
        <v>418</v>
      </c>
      <c r="J289" s="126" t="s">
        <v>576</v>
      </c>
      <c r="K289" s="126" t="s">
        <v>567</v>
      </c>
      <c r="L289" s="126" t="s">
        <v>505</v>
      </c>
      <c r="M289" s="130">
        <v>925.12</v>
      </c>
      <c r="O289" s="126" t="s">
        <v>1081</v>
      </c>
      <c r="P289" s="130">
        <v>0</v>
      </c>
      <c r="S289" s="130">
        <v>0</v>
      </c>
      <c r="V289" s="130">
        <v>1052.1099999999999</v>
      </c>
      <c r="X289" s="126" t="s">
        <v>1082</v>
      </c>
      <c r="Z289" s="127"/>
      <c r="AA289" s="128">
        <v>1</v>
      </c>
      <c r="AB289" s="128">
        <v>36</v>
      </c>
      <c r="AD289" s="126" t="s">
        <v>292</v>
      </c>
      <c r="AG289" s="127"/>
      <c r="AI289" s="127"/>
    </row>
    <row r="290" spans="1:35" ht="14.85" customHeight="1">
      <c r="A290" s="130">
        <v>5014362</v>
      </c>
      <c r="B290" s="126" t="s">
        <v>413</v>
      </c>
      <c r="C290" s="126" t="s">
        <v>1084</v>
      </c>
      <c r="D290" s="126" t="s">
        <v>1085</v>
      </c>
      <c r="E290" s="126" t="s">
        <v>288</v>
      </c>
      <c r="F290" s="126" t="s">
        <v>416</v>
      </c>
      <c r="G290" s="126" t="s">
        <v>417</v>
      </c>
      <c r="H290" s="126" t="s">
        <v>126</v>
      </c>
      <c r="I290" s="126" t="s">
        <v>126</v>
      </c>
      <c r="J290" s="126" t="s">
        <v>1086</v>
      </c>
      <c r="K290" s="126" t="s">
        <v>747</v>
      </c>
      <c r="L290" s="126" t="s">
        <v>1087</v>
      </c>
      <c r="M290" s="130">
        <v>487.2</v>
      </c>
      <c r="O290" s="126" t="s">
        <v>1088</v>
      </c>
      <c r="P290" s="130">
        <v>0</v>
      </c>
      <c r="S290" s="130">
        <v>0</v>
      </c>
      <c r="V290" s="130">
        <v>1663.2</v>
      </c>
      <c r="X290" s="126" t="s">
        <v>1089</v>
      </c>
      <c r="Z290" s="127"/>
      <c r="AA290" s="128">
        <v>1</v>
      </c>
      <c r="AB290" s="128">
        <v>12</v>
      </c>
      <c r="AD290" s="126" t="s">
        <v>292</v>
      </c>
      <c r="AG290" s="127"/>
      <c r="AI290" s="127"/>
    </row>
    <row r="291" spans="1:35" ht="14.85" customHeight="1">
      <c r="A291" s="130">
        <v>5014361</v>
      </c>
      <c r="B291" s="126" t="s">
        <v>413</v>
      </c>
      <c r="C291" s="126" t="s">
        <v>1090</v>
      </c>
      <c r="D291" s="126" t="s">
        <v>1091</v>
      </c>
      <c r="E291" s="126" t="s">
        <v>288</v>
      </c>
      <c r="F291" s="126" t="s">
        <v>416</v>
      </c>
      <c r="G291" s="126" t="s">
        <v>417</v>
      </c>
      <c r="H291" s="126" t="s">
        <v>126</v>
      </c>
      <c r="I291" s="126" t="s">
        <v>126</v>
      </c>
      <c r="J291" s="126" t="s">
        <v>1086</v>
      </c>
      <c r="K291" s="126" t="s">
        <v>747</v>
      </c>
      <c r="L291" s="126" t="s">
        <v>1087</v>
      </c>
      <c r="M291" s="130">
        <v>974.4</v>
      </c>
      <c r="O291" s="126" t="s">
        <v>427</v>
      </c>
      <c r="P291" s="130">
        <v>0</v>
      </c>
      <c r="S291" s="130">
        <v>0</v>
      </c>
      <c r="V291" s="130">
        <v>2038.4</v>
      </c>
      <c r="X291" s="126" t="s">
        <v>432</v>
      </c>
      <c r="Z291" s="127"/>
      <c r="AA291" s="128">
        <v>1</v>
      </c>
      <c r="AB291" s="128">
        <v>12</v>
      </c>
      <c r="AD291" s="126" t="s">
        <v>292</v>
      </c>
      <c r="AG291" s="127"/>
      <c r="AI291" s="127"/>
    </row>
    <row r="292" spans="1:35" ht="14.85" customHeight="1">
      <c r="A292" s="130">
        <v>5014358</v>
      </c>
      <c r="B292" s="126" t="s">
        <v>413</v>
      </c>
      <c r="C292" s="126" t="s">
        <v>1092</v>
      </c>
      <c r="D292" s="126" t="s">
        <v>1093</v>
      </c>
      <c r="E292" s="126" t="s">
        <v>288</v>
      </c>
      <c r="F292" s="126" t="s">
        <v>416</v>
      </c>
      <c r="G292" s="126" t="s">
        <v>417</v>
      </c>
      <c r="H292" s="126" t="s">
        <v>126</v>
      </c>
      <c r="I292" s="126" t="s">
        <v>126</v>
      </c>
      <c r="J292" s="126" t="s">
        <v>1086</v>
      </c>
      <c r="K292" s="126" t="s">
        <v>747</v>
      </c>
      <c r="L292" s="126" t="s">
        <v>1087</v>
      </c>
      <c r="M292" s="130">
        <v>1557.92</v>
      </c>
      <c r="O292" s="126" t="s">
        <v>422</v>
      </c>
      <c r="P292" s="130">
        <v>0</v>
      </c>
      <c r="S292" s="130">
        <v>0</v>
      </c>
      <c r="V292" s="130">
        <v>2036.98</v>
      </c>
      <c r="X292" s="126" t="s">
        <v>1034</v>
      </c>
      <c r="Z292" s="127"/>
      <c r="AA292" s="128">
        <v>1</v>
      </c>
      <c r="AB292" s="128">
        <v>12</v>
      </c>
      <c r="AD292" s="126" t="s">
        <v>292</v>
      </c>
      <c r="AG292" s="127"/>
      <c r="AI292" s="127"/>
    </row>
    <row r="293" spans="1:35" ht="14.85" customHeight="1">
      <c r="A293" s="130">
        <v>5003924</v>
      </c>
      <c r="B293" s="126" t="s">
        <v>1094</v>
      </c>
      <c r="C293" s="126" t="s">
        <v>1095</v>
      </c>
      <c r="D293" s="126" t="s">
        <v>1096</v>
      </c>
      <c r="E293" s="126" t="s">
        <v>288</v>
      </c>
      <c r="F293" s="126" t="s">
        <v>555</v>
      </c>
      <c r="G293" s="126" t="s">
        <v>417</v>
      </c>
      <c r="H293" s="126" t="s">
        <v>126</v>
      </c>
      <c r="I293" s="126" t="s">
        <v>126</v>
      </c>
      <c r="J293" s="126" t="s">
        <v>908</v>
      </c>
      <c r="K293" s="126" t="s">
        <v>443</v>
      </c>
      <c r="L293" s="126" t="s">
        <v>909</v>
      </c>
      <c r="M293" s="130">
        <v>68.849999999999994</v>
      </c>
      <c r="O293" s="126" t="s">
        <v>560</v>
      </c>
      <c r="P293" s="130">
        <v>76.95</v>
      </c>
      <c r="R293" s="126" t="s">
        <v>560</v>
      </c>
      <c r="S293" s="130">
        <v>79.38</v>
      </c>
      <c r="U293" s="126" t="s">
        <v>560</v>
      </c>
      <c r="V293" s="130">
        <v>81</v>
      </c>
      <c r="X293" s="126" t="s">
        <v>561</v>
      </c>
      <c r="Z293" s="127"/>
      <c r="AA293" s="128">
        <v>150</v>
      </c>
      <c r="AB293" s="128"/>
      <c r="AD293" s="126" t="s">
        <v>562</v>
      </c>
      <c r="AG293" s="127"/>
      <c r="AI293" s="127"/>
    </row>
    <row r="294" spans="1:35" ht="14.85" customHeight="1">
      <c r="A294" s="130">
        <v>5003925</v>
      </c>
      <c r="B294" s="126" t="s">
        <v>1097</v>
      </c>
      <c r="C294" s="126" t="s">
        <v>1098</v>
      </c>
      <c r="D294" s="126" t="s">
        <v>1099</v>
      </c>
      <c r="E294" s="126" t="s">
        <v>288</v>
      </c>
      <c r="F294" s="126" t="s">
        <v>555</v>
      </c>
      <c r="G294" s="126" t="s">
        <v>417</v>
      </c>
      <c r="H294" s="126" t="s">
        <v>126</v>
      </c>
      <c r="I294" s="126" t="s">
        <v>126</v>
      </c>
      <c r="J294" s="126" t="s">
        <v>908</v>
      </c>
      <c r="K294" s="126" t="s">
        <v>443</v>
      </c>
      <c r="L294" s="126" t="s">
        <v>909</v>
      </c>
      <c r="M294" s="130">
        <v>68.849999999999994</v>
      </c>
      <c r="O294" s="126" t="s">
        <v>560</v>
      </c>
      <c r="P294" s="130">
        <v>76.95</v>
      </c>
      <c r="R294" s="126" t="s">
        <v>560</v>
      </c>
      <c r="S294" s="130">
        <v>79.38</v>
      </c>
      <c r="U294" s="126" t="s">
        <v>560</v>
      </c>
      <c r="V294" s="130">
        <v>81</v>
      </c>
      <c r="X294" s="126" t="s">
        <v>561</v>
      </c>
      <c r="Z294" s="127"/>
      <c r="AA294" s="128">
        <v>150</v>
      </c>
      <c r="AB294" s="128"/>
      <c r="AD294" s="126" t="s">
        <v>562</v>
      </c>
      <c r="AG294" s="127"/>
      <c r="AI294" s="127"/>
    </row>
    <row r="295" spans="1:35" ht="14.85" customHeight="1">
      <c r="A295" s="130">
        <v>5014573</v>
      </c>
      <c r="B295" s="126" t="s">
        <v>413</v>
      </c>
      <c r="C295" s="126" t="s">
        <v>1100</v>
      </c>
      <c r="D295" s="126" t="s">
        <v>1101</v>
      </c>
      <c r="E295" s="126" t="s">
        <v>288</v>
      </c>
      <c r="F295" s="126" t="s">
        <v>522</v>
      </c>
      <c r="G295" s="126" t="s">
        <v>1102</v>
      </c>
      <c r="H295" s="126" t="s">
        <v>524</v>
      </c>
      <c r="I295" s="126" t="s">
        <v>418</v>
      </c>
      <c r="J295" s="126" t="s">
        <v>1103</v>
      </c>
      <c r="K295" s="126" t="s">
        <v>1104</v>
      </c>
      <c r="L295" s="126" t="s">
        <v>1105</v>
      </c>
      <c r="M295" s="130">
        <v>3276</v>
      </c>
      <c r="N295" s="126" t="s">
        <v>290</v>
      </c>
      <c r="O295" s="126" t="s">
        <v>528</v>
      </c>
      <c r="P295" s="130">
        <v>0</v>
      </c>
      <c r="S295" s="130">
        <v>0</v>
      </c>
      <c r="V295" s="130">
        <v>3276</v>
      </c>
      <c r="X295" s="126" t="s">
        <v>1106</v>
      </c>
      <c r="Z295" s="127"/>
      <c r="AA295" s="128"/>
      <c r="AB295" s="128"/>
      <c r="AD295" s="126" t="s">
        <v>914</v>
      </c>
      <c r="AG295" s="127"/>
      <c r="AI295" s="127"/>
    </row>
    <row r="296" spans="1:35" ht="14.85" customHeight="1">
      <c r="A296" s="130">
        <v>5003929</v>
      </c>
      <c r="B296" s="126" t="s">
        <v>1107</v>
      </c>
      <c r="C296" s="126" t="s">
        <v>1108</v>
      </c>
      <c r="D296" s="126" t="s">
        <v>1109</v>
      </c>
      <c r="E296" s="126" t="s">
        <v>288</v>
      </c>
      <c r="F296" s="126" t="s">
        <v>555</v>
      </c>
      <c r="G296" s="126" t="s">
        <v>417</v>
      </c>
      <c r="H296" s="126" t="s">
        <v>126</v>
      </c>
      <c r="I296" s="126" t="s">
        <v>126</v>
      </c>
      <c r="J296" s="126" t="s">
        <v>908</v>
      </c>
      <c r="K296" s="126" t="s">
        <v>443</v>
      </c>
      <c r="L296" s="126" t="s">
        <v>909</v>
      </c>
      <c r="M296" s="130">
        <v>210.9</v>
      </c>
      <c r="O296" s="126" t="s">
        <v>560</v>
      </c>
      <c r="P296" s="130">
        <v>235.71</v>
      </c>
      <c r="R296" s="126" t="s">
        <v>560</v>
      </c>
      <c r="S296" s="130">
        <v>243.15</v>
      </c>
      <c r="U296" s="126" t="s">
        <v>560</v>
      </c>
      <c r="V296" s="130">
        <v>248.12</v>
      </c>
      <c r="X296" s="126" t="s">
        <v>561</v>
      </c>
      <c r="Z296" s="127"/>
      <c r="AA296" s="128">
        <v>150</v>
      </c>
      <c r="AB296" s="128"/>
      <c r="AD296" s="126" t="s">
        <v>562</v>
      </c>
      <c r="AG296" s="127"/>
      <c r="AI296" s="127"/>
    </row>
    <row r="297" spans="1:35" ht="14.85" customHeight="1">
      <c r="A297" s="130">
        <v>5003947</v>
      </c>
      <c r="B297" s="126" t="s">
        <v>1110</v>
      </c>
      <c r="C297" s="126" t="s">
        <v>1111</v>
      </c>
      <c r="D297" s="126" t="s">
        <v>1112</v>
      </c>
      <c r="E297" s="126" t="s">
        <v>288</v>
      </c>
      <c r="F297" s="126" t="s">
        <v>555</v>
      </c>
      <c r="G297" s="126" t="s">
        <v>417</v>
      </c>
      <c r="H297" s="126" t="s">
        <v>126</v>
      </c>
      <c r="I297" s="126" t="s">
        <v>126</v>
      </c>
      <c r="J297" s="126" t="s">
        <v>908</v>
      </c>
      <c r="K297" s="126" t="s">
        <v>443</v>
      </c>
      <c r="L297" s="126" t="s">
        <v>909</v>
      </c>
      <c r="M297" s="130">
        <v>210.9</v>
      </c>
      <c r="O297" s="126" t="s">
        <v>560</v>
      </c>
      <c r="P297" s="130">
        <v>235.71</v>
      </c>
      <c r="R297" s="126" t="s">
        <v>560</v>
      </c>
      <c r="S297" s="130">
        <v>243.15</v>
      </c>
      <c r="U297" s="126" t="s">
        <v>560</v>
      </c>
      <c r="V297" s="130">
        <v>248.12</v>
      </c>
      <c r="X297" s="126" t="s">
        <v>561</v>
      </c>
      <c r="Z297" s="127"/>
      <c r="AA297" s="128">
        <v>150</v>
      </c>
      <c r="AB297" s="128"/>
      <c r="AD297" s="126" t="s">
        <v>562</v>
      </c>
      <c r="AG297" s="127"/>
      <c r="AI297" s="127"/>
    </row>
    <row r="298" spans="1:35" ht="14.85" customHeight="1">
      <c r="A298" s="130">
        <v>5005273</v>
      </c>
      <c r="B298" s="126" t="s">
        <v>1113</v>
      </c>
      <c r="C298" s="126" t="s">
        <v>1114</v>
      </c>
      <c r="D298" s="126" t="s">
        <v>1115</v>
      </c>
      <c r="E298" s="126" t="s">
        <v>288</v>
      </c>
      <c r="F298" s="126" t="s">
        <v>555</v>
      </c>
      <c r="G298" s="126" t="s">
        <v>463</v>
      </c>
      <c r="H298" s="126" t="s">
        <v>126</v>
      </c>
      <c r="I298" s="126" t="s">
        <v>418</v>
      </c>
      <c r="J298" s="126" t="s">
        <v>1116</v>
      </c>
      <c r="K298" s="126" t="s">
        <v>852</v>
      </c>
      <c r="L298" s="126" t="s">
        <v>598</v>
      </c>
      <c r="M298" s="130">
        <v>55.76</v>
      </c>
      <c r="O298" s="126" t="s">
        <v>560</v>
      </c>
      <c r="P298" s="130">
        <v>62.32</v>
      </c>
      <c r="R298" s="126" t="s">
        <v>560</v>
      </c>
      <c r="S298" s="130">
        <v>64.290000000000006</v>
      </c>
      <c r="U298" s="126" t="s">
        <v>560</v>
      </c>
      <c r="V298" s="130">
        <v>65.61</v>
      </c>
      <c r="X298" s="126" t="s">
        <v>561</v>
      </c>
      <c r="Z298" s="127"/>
      <c r="AA298" s="128">
        <v>150</v>
      </c>
      <c r="AB298" s="128"/>
      <c r="AD298" s="126" t="s">
        <v>562</v>
      </c>
      <c r="AG298" s="127"/>
      <c r="AI298" s="127"/>
    </row>
    <row r="299" spans="1:35" ht="14.85" customHeight="1">
      <c r="A299" s="130">
        <v>5005302</v>
      </c>
      <c r="B299" s="126" t="s">
        <v>413</v>
      </c>
      <c r="C299" s="126" t="s">
        <v>1117</v>
      </c>
      <c r="D299" s="126" t="s">
        <v>1118</v>
      </c>
      <c r="E299" s="126" t="s">
        <v>288</v>
      </c>
      <c r="F299" s="126" t="s">
        <v>555</v>
      </c>
      <c r="G299" s="126" t="s">
        <v>830</v>
      </c>
      <c r="H299" s="126" t="s">
        <v>126</v>
      </c>
      <c r="I299" s="126" t="s">
        <v>418</v>
      </c>
      <c r="J299" s="126" t="s">
        <v>908</v>
      </c>
      <c r="K299" s="126" t="s">
        <v>443</v>
      </c>
      <c r="L299" s="126" t="s">
        <v>909</v>
      </c>
      <c r="M299" s="130">
        <v>248.33</v>
      </c>
      <c r="O299" s="126" t="s">
        <v>560</v>
      </c>
      <c r="P299" s="130">
        <v>277.55</v>
      </c>
      <c r="R299" s="126" t="s">
        <v>560</v>
      </c>
      <c r="S299" s="130">
        <v>286.31</v>
      </c>
      <c r="U299" s="126" t="s">
        <v>560</v>
      </c>
      <c r="V299" s="130">
        <v>292.16000000000003</v>
      </c>
      <c r="X299" s="126" t="s">
        <v>561</v>
      </c>
      <c r="Z299" s="127"/>
      <c r="AA299" s="128">
        <v>150</v>
      </c>
      <c r="AB299" s="128"/>
      <c r="AD299" s="126" t="s">
        <v>615</v>
      </c>
      <c r="AG299" s="127"/>
      <c r="AI299" s="127"/>
    </row>
    <row r="300" spans="1:35" ht="14.85" customHeight="1">
      <c r="A300" s="130">
        <v>5005312</v>
      </c>
      <c r="B300" s="126" t="s">
        <v>413</v>
      </c>
      <c r="C300" s="126" t="s">
        <v>1119</v>
      </c>
      <c r="D300" s="126" t="s">
        <v>1120</v>
      </c>
      <c r="E300" s="126" t="s">
        <v>288</v>
      </c>
      <c r="F300" s="126" t="s">
        <v>555</v>
      </c>
      <c r="G300" s="126" t="s">
        <v>1121</v>
      </c>
      <c r="H300" s="126" t="s">
        <v>126</v>
      </c>
      <c r="I300" s="126" t="s">
        <v>418</v>
      </c>
      <c r="J300" s="126" t="s">
        <v>908</v>
      </c>
      <c r="K300" s="126" t="s">
        <v>443</v>
      </c>
      <c r="L300" s="126" t="s">
        <v>909</v>
      </c>
      <c r="M300" s="130">
        <v>372.5</v>
      </c>
      <c r="O300" s="126" t="s">
        <v>560</v>
      </c>
      <c r="P300" s="130">
        <v>416.32</v>
      </c>
      <c r="R300" s="126" t="s">
        <v>560</v>
      </c>
      <c r="S300" s="130">
        <v>429.47</v>
      </c>
      <c r="U300" s="126" t="s">
        <v>560</v>
      </c>
      <c r="V300" s="130">
        <v>438.24</v>
      </c>
      <c r="X300" s="126" t="s">
        <v>561</v>
      </c>
      <c r="Z300" s="127"/>
      <c r="AA300" s="128">
        <v>150</v>
      </c>
      <c r="AB300" s="128"/>
      <c r="AD300" s="126" t="s">
        <v>615</v>
      </c>
      <c r="AG300" s="127"/>
      <c r="AI300" s="127"/>
    </row>
    <row r="301" spans="1:35" ht="14.85" customHeight="1">
      <c r="A301" s="130">
        <v>5012051</v>
      </c>
      <c r="B301" s="126" t="s">
        <v>413</v>
      </c>
      <c r="C301" s="126" t="s">
        <v>1122</v>
      </c>
      <c r="D301" s="126" t="s">
        <v>1123</v>
      </c>
      <c r="E301" s="126" t="s">
        <v>288</v>
      </c>
      <c r="F301" s="126" t="s">
        <v>364</v>
      </c>
      <c r="G301" s="126" t="s">
        <v>417</v>
      </c>
      <c r="H301" s="126" t="s">
        <v>126</v>
      </c>
      <c r="I301" s="126" t="s">
        <v>418</v>
      </c>
      <c r="J301" s="126" t="s">
        <v>484</v>
      </c>
      <c r="K301" s="126" t="s">
        <v>443</v>
      </c>
      <c r="L301" s="126" t="s">
        <v>485</v>
      </c>
      <c r="M301" s="130">
        <v>9739.52</v>
      </c>
      <c r="O301" s="126" t="s">
        <v>486</v>
      </c>
      <c r="P301" s="130">
        <v>0</v>
      </c>
      <c r="S301" s="130">
        <v>0</v>
      </c>
      <c r="V301" s="130">
        <v>16660</v>
      </c>
      <c r="X301" s="126" t="s">
        <v>549</v>
      </c>
      <c r="Z301" s="127"/>
      <c r="AA301" s="128">
        <v>2</v>
      </c>
      <c r="AB301" s="128">
        <v>60</v>
      </c>
      <c r="AC301" s="126" t="s">
        <v>366</v>
      </c>
      <c r="AD301" s="126" t="s">
        <v>488</v>
      </c>
      <c r="AG301" s="127"/>
      <c r="AI301" s="127"/>
    </row>
    <row r="302" spans="1:35" ht="14.85" customHeight="1">
      <c r="A302" s="130">
        <v>5012050</v>
      </c>
      <c r="B302" s="126" t="s">
        <v>413</v>
      </c>
      <c r="C302" s="126" t="s">
        <v>1124</v>
      </c>
      <c r="D302" s="126" t="s">
        <v>1125</v>
      </c>
      <c r="E302" s="126" t="s">
        <v>288</v>
      </c>
      <c r="F302" s="126" t="s">
        <v>364</v>
      </c>
      <c r="G302" s="126" t="s">
        <v>417</v>
      </c>
      <c r="H302" s="126" t="s">
        <v>126</v>
      </c>
      <c r="I302" s="126" t="s">
        <v>418</v>
      </c>
      <c r="J302" s="126" t="s">
        <v>484</v>
      </c>
      <c r="K302" s="126" t="s">
        <v>443</v>
      </c>
      <c r="L302" s="126" t="s">
        <v>485</v>
      </c>
      <c r="M302" s="130">
        <v>9739.52</v>
      </c>
      <c r="O302" s="126" t="s">
        <v>486</v>
      </c>
      <c r="P302" s="130">
        <v>0</v>
      </c>
      <c r="S302" s="130">
        <v>0</v>
      </c>
      <c r="V302" s="130">
        <v>16660</v>
      </c>
      <c r="X302" s="126" t="s">
        <v>487</v>
      </c>
      <c r="Z302" s="127"/>
      <c r="AA302" s="128">
        <v>1</v>
      </c>
      <c r="AB302" s="128">
        <v>60</v>
      </c>
      <c r="AC302" s="126" t="s">
        <v>366</v>
      </c>
      <c r="AD302" s="126" t="s">
        <v>488</v>
      </c>
      <c r="AG302" s="127"/>
      <c r="AI302" s="127"/>
    </row>
    <row r="303" spans="1:35" ht="14.85" customHeight="1">
      <c r="A303" s="130">
        <v>5012049</v>
      </c>
      <c r="B303" s="126" t="s">
        <v>413</v>
      </c>
      <c r="C303" s="126" t="s">
        <v>1124</v>
      </c>
      <c r="D303" s="126" t="s">
        <v>1125</v>
      </c>
      <c r="E303" s="126" t="s">
        <v>288</v>
      </c>
      <c r="F303" s="126" t="s">
        <v>364</v>
      </c>
      <c r="G303" s="126" t="s">
        <v>417</v>
      </c>
      <c r="H303" s="126" t="s">
        <v>126</v>
      </c>
      <c r="I303" s="126" t="s">
        <v>418</v>
      </c>
      <c r="J303" s="126" t="s">
        <v>484</v>
      </c>
      <c r="K303" s="126" t="s">
        <v>443</v>
      </c>
      <c r="L303" s="126" t="s">
        <v>485</v>
      </c>
      <c r="M303" s="130">
        <v>9739.52</v>
      </c>
      <c r="O303" s="126" t="s">
        <v>486</v>
      </c>
      <c r="P303" s="130">
        <v>0</v>
      </c>
      <c r="S303" s="130">
        <v>0</v>
      </c>
      <c r="V303" s="130">
        <v>16660</v>
      </c>
      <c r="X303" s="126" t="s">
        <v>549</v>
      </c>
      <c r="Z303" s="127"/>
      <c r="AA303" s="128">
        <v>2</v>
      </c>
      <c r="AB303" s="128">
        <v>60</v>
      </c>
      <c r="AC303" s="126" t="s">
        <v>366</v>
      </c>
      <c r="AD303" s="126" t="s">
        <v>488</v>
      </c>
      <c r="AG303" s="127"/>
      <c r="AI303" s="127"/>
    </row>
    <row r="304" spans="1:35" ht="14.85" customHeight="1">
      <c r="A304" s="130">
        <v>5012048</v>
      </c>
      <c r="B304" s="126" t="s">
        <v>413</v>
      </c>
      <c r="C304" s="126" t="s">
        <v>1126</v>
      </c>
      <c r="D304" s="126" t="s">
        <v>1127</v>
      </c>
      <c r="E304" s="126" t="s">
        <v>288</v>
      </c>
      <c r="F304" s="126" t="s">
        <v>364</v>
      </c>
      <c r="G304" s="126" t="s">
        <v>417</v>
      </c>
      <c r="H304" s="126" t="s">
        <v>126</v>
      </c>
      <c r="I304" s="126" t="s">
        <v>418</v>
      </c>
      <c r="J304" s="126" t="s">
        <v>484</v>
      </c>
      <c r="K304" s="126" t="s">
        <v>443</v>
      </c>
      <c r="L304" s="126" t="s">
        <v>485</v>
      </c>
      <c r="M304" s="130">
        <v>9739.52</v>
      </c>
      <c r="O304" s="126" t="s">
        <v>486</v>
      </c>
      <c r="P304" s="130">
        <v>0</v>
      </c>
      <c r="S304" s="130">
        <v>0</v>
      </c>
      <c r="V304" s="130">
        <v>11900</v>
      </c>
      <c r="X304" s="126" t="s">
        <v>487</v>
      </c>
      <c r="Z304" s="127"/>
      <c r="AA304" s="128">
        <v>1</v>
      </c>
      <c r="AB304" s="128">
        <v>60</v>
      </c>
      <c r="AC304" s="126" t="s">
        <v>366</v>
      </c>
      <c r="AD304" s="126" t="s">
        <v>488</v>
      </c>
      <c r="AG304" s="127"/>
      <c r="AI304" s="127"/>
    </row>
    <row r="305" spans="1:35" ht="14.85" customHeight="1">
      <c r="A305" s="130">
        <v>5012047</v>
      </c>
      <c r="B305" s="126" t="s">
        <v>413</v>
      </c>
      <c r="C305" s="126" t="s">
        <v>1126</v>
      </c>
      <c r="D305" s="126" t="s">
        <v>1127</v>
      </c>
      <c r="E305" s="126" t="s">
        <v>288</v>
      </c>
      <c r="F305" s="126" t="s">
        <v>364</v>
      </c>
      <c r="G305" s="126" t="s">
        <v>417</v>
      </c>
      <c r="H305" s="126" t="s">
        <v>126</v>
      </c>
      <c r="I305" s="126" t="s">
        <v>418</v>
      </c>
      <c r="J305" s="126" t="s">
        <v>484</v>
      </c>
      <c r="K305" s="126" t="s">
        <v>443</v>
      </c>
      <c r="L305" s="126" t="s">
        <v>485</v>
      </c>
      <c r="M305" s="130">
        <v>9739.52</v>
      </c>
      <c r="O305" s="126" t="s">
        <v>486</v>
      </c>
      <c r="P305" s="130">
        <v>0</v>
      </c>
      <c r="S305" s="130">
        <v>0</v>
      </c>
      <c r="V305" s="130">
        <v>11900</v>
      </c>
      <c r="X305" s="126" t="s">
        <v>549</v>
      </c>
      <c r="Z305" s="127"/>
      <c r="AA305" s="128">
        <v>2</v>
      </c>
      <c r="AB305" s="128">
        <v>60</v>
      </c>
      <c r="AC305" s="126" t="s">
        <v>366</v>
      </c>
      <c r="AD305" s="126" t="s">
        <v>488</v>
      </c>
      <c r="AG305" s="127"/>
      <c r="AI305" s="127"/>
    </row>
    <row r="306" spans="1:35" ht="14.85" customHeight="1">
      <c r="A306" s="130">
        <v>5012046</v>
      </c>
      <c r="B306" s="126" t="s">
        <v>413</v>
      </c>
      <c r="C306" s="126" t="s">
        <v>1128</v>
      </c>
      <c r="D306" s="126" t="s">
        <v>1129</v>
      </c>
      <c r="E306" s="126" t="s">
        <v>288</v>
      </c>
      <c r="F306" s="126" t="s">
        <v>364</v>
      </c>
      <c r="G306" s="126" t="s">
        <v>417</v>
      </c>
      <c r="H306" s="126" t="s">
        <v>126</v>
      </c>
      <c r="I306" s="126" t="s">
        <v>418</v>
      </c>
      <c r="J306" s="126" t="s">
        <v>484</v>
      </c>
      <c r="K306" s="126" t="s">
        <v>443</v>
      </c>
      <c r="L306" s="126" t="s">
        <v>485</v>
      </c>
      <c r="M306" s="130">
        <v>9739.52</v>
      </c>
      <c r="O306" s="126" t="s">
        <v>486</v>
      </c>
      <c r="P306" s="130">
        <v>0</v>
      </c>
      <c r="S306" s="130">
        <v>0</v>
      </c>
      <c r="V306" s="130">
        <v>11900</v>
      </c>
      <c r="X306" s="126" t="s">
        <v>487</v>
      </c>
      <c r="Z306" s="127"/>
      <c r="AA306" s="128">
        <v>1</v>
      </c>
      <c r="AB306" s="128">
        <v>60</v>
      </c>
      <c r="AC306" s="126" t="s">
        <v>366</v>
      </c>
      <c r="AD306" s="126" t="s">
        <v>488</v>
      </c>
      <c r="AG306" s="127"/>
      <c r="AI306" s="127"/>
    </row>
    <row r="307" spans="1:35" ht="14.85" customHeight="1">
      <c r="A307" s="130">
        <v>5012045</v>
      </c>
      <c r="B307" s="126" t="s">
        <v>413</v>
      </c>
      <c r="C307" s="126" t="s">
        <v>1128</v>
      </c>
      <c r="D307" s="126" t="s">
        <v>1129</v>
      </c>
      <c r="E307" s="126" t="s">
        <v>288</v>
      </c>
      <c r="F307" s="126" t="s">
        <v>364</v>
      </c>
      <c r="G307" s="126" t="s">
        <v>417</v>
      </c>
      <c r="H307" s="126" t="s">
        <v>126</v>
      </c>
      <c r="I307" s="126" t="s">
        <v>418</v>
      </c>
      <c r="J307" s="126" t="s">
        <v>484</v>
      </c>
      <c r="K307" s="126" t="s">
        <v>443</v>
      </c>
      <c r="L307" s="126" t="s">
        <v>485</v>
      </c>
      <c r="M307" s="130">
        <v>9739.52</v>
      </c>
      <c r="O307" s="126" t="s">
        <v>486</v>
      </c>
      <c r="P307" s="130">
        <v>0</v>
      </c>
      <c r="S307" s="130">
        <v>0</v>
      </c>
      <c r="V307" s="130">
        <v>11900</v>
      </c>
      <c r="X307" s="126" t="s">
        <v>549</v>
      </c>
      <c r="Z307" s="127"/>
      <c r="AA307" s="128">
        <v>2</v>
      </c>
      <c r="AB307" s="128">
        <v>60</v>
      </c>
      <c r="AC307" s="126" t="s">
        <v>366</v>
      </c>
      <c r="AD307" s="126" t="s">
        <v>488</v>
      </c>
      <c r="AG307" s="127"/>
      <c r="AI307" s="127"/>
    </row>
    <row r="308" spans="1:35" ht="14.85" customHeight="1">
      <c r="A308" s="130">
        <v>5007644</v>
      </c>
      <c r="B308" s="126" t="s">
        <v>1130</v>
      </c>
      <c r="C308" s="126" t="s">
        <v>1131</v>
      </c>
      <c r="D308" s="126" t="s">
        <v>1132</v>
      </c>
      <c r="E308" s="126" t="s">
        <v>288</v>
      </c>
      <c r="F308" s="126" t="s">
        <v>555</v>
      </c>
      <c r="G308" s="126" t="s">
        <v>458</v>
      </c>
      <c r="H308" s="126" t="s">
        <v>126</v>
      </c>
      <c r="I308" s="126" t="s">
        <v>418</v>
      </c>
      <c r="J308" s="126" t="s">
        <v>557</v>
      </c>
      <c r="K308" s="126" t="s">
        <v>558</v>
      </c>
      <c r="L308" s="126" t="s">
        <v>559</v>
      </c>
      <c r="M308" s="130">
        <v>430.34</v>
      </c>
      <c r="O308" s="126" t="s">
        <v>560</v>
      </c>
      <c r="P308" s="130">
        <v>480.97</v>
      </c>
      <c r="R308" s="126" t="s">
        <v>560</v>
      </c>
      <c r="S308" s="130">
        <v>496.16</v>
      </c>
      <c r="U308" s="126" t="s">
        <v>560</v>
      </c>
      <c r="V308" s="130">
        <v>506.29</v>
      </c>
      <c r="X308" s="126" t="s">
        <v>561</v>
      </c>
      <c r="Z308" s="127"/>
      <c r="AA308" s="128">
        <v>150</v>
      </c>
      <c r="AB308" s="128"/>
      <c r="AD308" s="126" t="s">
        <v>562</v>
      </c>
      <c r="AG308" s="127"/>
      <c r="AI308" s="127"/>
    </row>
    <row r="309" spans="1:35" ht="14.85" customHeight="1">
      <c r="A309" s="130">
        <v>5007645</v>
      </c>
      <c r="B309" s="126" t="s">
        <v>1133</v>
      </c>
      <c r="C309" s="126" t="s">
        <v>1134</v>
      </c>
      <c r="D309" s="126" t="s">
        <v>1135</v>
      </c>
      <c r="E309" s="126" t="s">
        <v>288</v>
      </c>
      <c r="F309" s="126" t="s">
        <v>555</v>
      </c>
      <c r="G309" s="126" t="s">
        <v>458</v>
      </c>
      <c r="H309" s="126" t="s">
        <v>126</v>
      </c>
      <c r="I309" s="126" t="s">
        <v>418</v>
      </c>
      <c r="J309" s="126" t="s">
        <v>557</v>
      </c>
      <c r="K309" s="126" t="s">
        <v>558</v>
      </c>
      <c r="L309" s="126" t="s">
        <v>559</v>
      </c>
      <c r="M309" s="130">
        <v>430.34</v>
      </c>
      <c r="O309" s="126" t="s">
        <v>560</v>
      </c>
      <c r="P309" s="130">
        <v>480.97</v>
      </c>
      <c r="R309" s="126" t="s">
        <v>560</v>
      </c>
      <c r="S309" s="130">
        <v>496.16</v>
      </c>
      <c r="U309" s="126" t="s">
        <v>560</v>
      </c>
      <c r="V309" s="130">
        <v>506.29</v>
      </c>
      <c r="X309" s="126" t="s">
        <v>561</v>
      </c>
      <c r="Z309" s="127"/>
      <c r="AA309" s="128">
        <v>150</v>
      </c>
      <c r="AB309" s="128"/>
      <c r="AD309" s="126" t="s">
        <v>562</v>
      </c>
      <c r="AG309" s="127"/>
      <c r="AI309" s="127"/>
    </row>
    <row r="310" spans="1:35" ht="14.85" customHeight="1">
      <c r="A310" s="130">
        <v>5007646</v>
      </c>
      <c r="B310" s="126" t="s">
        <v>1136</v>
      </c>
      <c r="C310" s="126" t="s">
        <v>1137</v>
      </c>
      <c r="D310" s="126" t="s">
        <v>1138</v>
      </c>
      <c r="E310" s="126" t="s">
        <v>288</v>
      </c>
      <c r="F310" s="126" t="s">
        <v>555</v>
      </c>
      <c r="G310" s="126" t="s">
        <v>458</v>
      </c>
      <c r="H310" s="126" t="s">
        <v>126</v>
      </c>
      <c r="I310" s="126" t="s">
        <v>418</v>
      </c>
      <c r="J310" s="126" t="s">
        <v>557</v>
      </c>
      <c r="K310" s="126" t="s">
        <v>558</v>
      </c>
      <c r="L310" s="126" t="s">
        <v>559</v>
      </c>
      <c r="M310" s="130">
        <v>430.34</v>
      </c>
      <c r="O310" s="126" t="s">
        <v>560</v>
      </c>
      <c r="P310" s="130">
        <v>480.97</v>
      </c>
      <c r="R310" s="126" t="s">
        <v>560</v>
      </c>
      <c r="S310" s="130">
        <v>496.16</v>
      </c>
      <c r="U310" s="126" t="s">
        <v>560</v>
      </c>
      <c r="V310" s="130">
        <v>506.29</v>
      </c>
      <c r="X310" s="126" t="s">
        <v>561</v>
      </c>
      <c r="Z310" s="127"/>
      <c r="AA310" s="128">
        <v>150</v>
      </c>
      <c r="AB310" s="128"/>
      <c r="AD310" s="126" t="s">
        <v>562</v>
      </c>
      <c r="AG310" s="127"/>
      <c r="AI310" s="127"/>
    </row>
    <row r="311" spans="1:35" ht="14.85" customHeight="1">
      <c r="A311" s="130">
        <v>5007647</v>
      </c>
      <c r="B311" s="126" t="s">
        <v>1139</v>
      </c>
      <c r="C311" s="126" t="s">
        <v>1140</v>
      </c>
      <c r="D311" s="126" t="s">
        <v>1141</v>
      </c>
      <c r="E311" s="126" t="s">
        <v>288</v>
      </c>
      <c r="F311" s="126" t="s">
        <v>555</v>
      </c>
      <c r="G311" s="126" t="s">
        <v>458</v>
      </c>
      <c r="H311" s="126" t="s">
        <v>126</v>
      </c>
      <c r="I311" s="126" t="s">
        <v>418</v>
      </c>
      <c r="J311" s="126" t="s">
        <v>557</v>
      </c>
      <c r="K311" s="126" t="s">
        <v>558</v>
      </c>
      <c r="L311" s="126" t="s">
        <v>559</v>
      </c>
      <c r="M311" s="130">
        <v>437.92</v>
      </c>
      <c r="O311" s="126" t="s">
        <v>560</v>
      </c>
      <c r="P311" s="130">
        <v>686.51</v>
      </c>
      <c r="R311" s="126" t="s">
        <v>560</v>
      </c>
      <c r="S311" s="130">
        <v>708.19</v>
      </c>
      <c r="U311" s="126" t="s">
        <v>560</v>
      </c>
      <c r="V311" s="130">
        <v>722.65</v>
      </c>
      <c r="X311" s="126" t="s">
        <v>561</v>
      </c>
      <c r="Z311" s="127"/>
      <c r="AA311" s="128">
        <v>150</v>
      </c>
      <c r="AB311" s="128"/>
      <c r="AD311" s="126" t="s">
        <v>562</v>
      </c>
      <c r="AG311" s="127"/>
      <c r="AI311" s="127"/>
    </row>
    <row r="312" spans="1:35" ht="14.85" customHeight="1">
      <c r="A312" s="130">
        <v>5007648</v>
      </c>
      <c r="B312" s="126" t="s">
        <v>1142</v>
      </c>
      <c r="C312" s="126" t="s">
        <v>1143</v>
      </c>
      <c r="D312" s="126" t="s">
        <v>1144</v>
      </c>
      <c r="E312" s="126" t="s">
        <v>288</v>
      </c>
      <c r="F312" s="126" t="s">
        <v>555</v>
      </c>
      <c r="G312" s="126" t="s">
        <v>458</v>
      </c>
      <c r="H312" s="126" t="s">
        <v>126</v>
      </c>
      <c r="I312" s="126" t="s">
        <v>418</v>
      </c>
      <c r="J312" s="126" t="s">
        <v>557</v>
      </c>
      <c r="K312" s="126" t="s">
        <v>558</v>
      </c>
      <c r="L312" s="126" t="s">
        <v>559</v>
      </c>
      <c r="M312" s="130">
        <v>437.92</v>
      </c>
      <c r="O312" s="126" t="s">
        <v>560</v>
      </c>
      <c r="P312" s="130">
        <v>601.33000000000004</v>
      </c>
      <c r="R312" s="126" t="s">
        <v>560</v>
      </c>
      <c r="S312" s="130">
        <v>620.32000000000005</v>
      </c>
      <c r="U312" s="126" t="s">
        <v>560</v>
      </c>
      <c r="V312" s="130">
        <v>632.98</v>
      </c>
      <c r="X312" s="126" t="s">
        <v>561</v>
      </c>
      <c r="Z312" s="127"/>
      <c r="AA312" s="128">
        <v>150</v>
      </c>
      <c r="AB312" s="128"/>
      <c r="AD312" s="126" t="s">
        <v>562</v>
      </c>
      <c r="AG312" s="127"/>
      <c r="AI312" s="127"/>
    </row>
    <row r="313" spans="1:35" ht="14.85" customHeight="1">
      <c r="A313" s="130">
        <v>5007649</v>
      </c>
      <c r="B313" s="126" t="s">
        <v>1145</v>
      </c>
      <c r="C313" s="126" t="s">
        <v>1146</v>
      </c>
      <c r="D313" s="126" t="s">
        <v>1147</v>
      </c>
      <c r="E313" s="126" t="s">
        <v>288</v>
      </c>
      <c r="F313" s="126" t="s">
        <v>555</v>
      </c>
      <c r="G313" s="126" t="s">
        <v>458</v>
      </c>
      <c r="H313" s="126" t="s">
        <v>126</v>
      </c>
      <c r="I313" s="126" t="s">
        <v>418</v>
      </c>
      <c r="J313" s="126" t="s">
        <v>557</v>
      </c>
      <c r="K313" s="126" t="s">
        <v>558</v>
      </c>
      <c r="L313" s="126" t="s">
        <v>559</v>
      </c>
      <c r="M313" s="130">
        <v>437.92</v>
      </c>
      <c r="O313" s="126" t="s">
        <v>560</v>
      </c>
      <c r="P313" s="130">
        <v>601.33000000000004</v>
      </c>
      <c r="R313" s="126" t="s">
        <v>560</v>
      </c>
      <c r="S313" s="130">
        <v>620.32000000000005</v>
      </c>
      <c r="U313" s="126" t="s">
        <v>560</v>
      </c>
      <c r="V313" s="130">
        <v>632.98</v>
      </c>
      <c r="X313" s="126" t="s">
        <v>561</v>
      </c>
      <c r="Z313" s="127"/>
      <c r="AA313" s="128">
        <v>150</v>
      </c>
      <c r="AB313" s="128"/>
      <c r="AD313" s="126" t="s">
        <v>562</v>
      </c>
      <c r="AG313" s="127"/>
      <c r="AI313" s="127"/>
    </row>
    <row r="314" spans="1:35" ht="14.85" customHeight="1">
      <c r="A314" s="130">
        <v>5007650</v>
      </c>
      <c r="B314" s="126" t="s">
        <v>1148</v>
      </c>
      <c r="C314" s="126" t="s">
        <v>1149</v>
      </c>
      <c r="D314" s="126" t="s">
        <v>1150</v>
      </c>
      <c r="E314" s="126" t="s">
        <v>288</v>
      </c>
      <c r="F314" s="126" t="s">
        <v>555</v>
      </c>
      <c r="G314" s="126" t="s">
        <v>458</v>
      </c>
      <c r="H314" s="126" t="s">
        <v>126</v>
      </c>
      <c r="I314" s="126" t="s">
        <v>418</v>
      </c>
      <c r="J314" s="126" t="s">
        <v>557</v>
      </c>
      <c r="K314" s="126" t="s">
        <v>558</v>
      </c>
      <c r="L314" s="126" t="s">
        <v>559</v>
      </c>
      <c r="M314" s="130">
        <v>437.92</v>
      </c>
      <c r="O314" s="126" t="s">
        <v>560</v>
      </c>
      <c r="P314" s="130">
        <v>601.33000000000004</v>
      </c>
      <c r="R314" s="126" t="s">
        <v>560</v>
      </c>
      <c r="S314" s="130">
        <v>620.32000000000005</v>
      </c>
      <c r="U314" s="126" t="s">
        <v>560</v>
      </c>
      <c r="V314" s="130">
        <v>632.98</v>
      </c>
      <c r="X314" s="126" t="s">
        <v>561</v>
      </c>
      <c r="Z314" s="127"/>
      <c r="AA314" s="128">
        <v>150</v>
      </c>
      <c r="AB314" s="128"/>
      <c r="AD314" s="126" t="s">
        <v>562</v>
      </c>
      <c r="AG314" s="127"/>
      <c r="AI314" s="127"/>
    </row>
    <row r="315" spans="1:35" ht="14.85" customHeight="1">
      <c r="A315" s="130">
        <v>5007651</v>
      </c>
      <c r="B315" s="126" t="s">
        <v>1151</v>
      </c>
      <c r="C315" s="126" t="s">
        <v>1152</v>
      </c>
      <c r="D315" s="126" t="s">
        <v>1153</v>
      </c>
      <c r="E315" s="126" t="s">
        <v>288</v>
      </c>
      <c r="F315" s="126" t="s">
        <v>555</v>
      </c>
      <c r="G315" s="126" t="s">
        <v>458</v>
      </c>
      <c r="H315" s="126" t="s">
        <v>126</v>
      </c>
      <c r="I315" s="126" t="s">
        <v>418</v>
      </c>
      <c r="J315" s="126" t="s">
        <v>557</v>
      </c>
      <c r="K315" s="126" t="s">
        <v>558</v>
      </c>
      <c r="L315" s="126" t="s">
        <v>559</v>
      </c>
      <c r="M315" s="130">
        <v>437.92</v>
      </c>
      <c r="O315" s="126" t="s">
        <v>560</v>
      </c>
      <c r="P315" s="130">
        <v>601.33000000000004</v>
      </c>
      <c r="R315" s="126" t="s">
        <v>560</v>
      </c>
      <c r="S315" s="130">
        <v>620.32000000000005</v>
      </c>
      <c r="U315" s="126" t="s">
        <v>560</v>
      </c>
      <c r="V315" s="130">
        <v>632.98</v>
      </c>
      <c r="X315" s="126" t="s">
        <v>561</v>
      </c>
      <c r="Z315" s="127"/>
      <c r="AA315" s="128">
        <v>150</v>
      </c>
      <c r="AB315" s="128"/>
      <c r="AD315" s="126" t="s">
        <v>562</v>
      </c>
      <c r="AG315" s="127"/>
      <c r="AI315" s="127"/>
    </row>
    <row r="316" spans="1:35" ht="14.85" customHeight="1">
      <c r="A316" s="130">
        <v>5007652</v>
      </c>
      <c r="B316" s="126" t="s">
        <v>1154</v>
      </c>
      <c r="C316" s="126" t="s">
        <v>1155</v>
      </c>
      <c r="D316" s="126" t="s">
        <v>1156</v>
      </c>
      <c r="E316" s="126" t="s">
        <v>288</v>
      </c>
      <c r="F316" s="126" t="s">
        <v>555</v>
      </c>
      <c r="G316" s="126" t="s">
        <v>1046</v>
      </c>
      <c r="H316" s="126" t="s">
        <v>126</v>
      </c>
      <c r="I316" s="126" t="s">
        <v>418</v>
      </c>
      <c r="J316" s="126" t="s">
        <v>557</v>
      </c>
      <c r="K316" s="126" t="s">
        <v>558</v>
      </c>
      <c r="L316" s="126" t="s">
        <v>559</v>
      </c>
      <c r="M316" s="130">
        <v>430.34</v>
      </c>
      <c r="O316" s="126" t="s">
        <v>560</v>
      </c>
      <c r="P316" s="130">
        <v>480.97</v>
      </c>
      <c r="R316" s="126" t="s">
        <v>560</v>
      </c>
      <c r="S316" s="130">
        <v>496.16</v>
      </c>
      <c r="U316" s="126" t="s">
        <v>560</v>
      </c>
      <c r="V316" s="130">
        <v>506.29</v>
      </c>
      <c r="X316" s="126" t="s">
        <v>561</v>
      </c>
      <c r="Z316" s="127"/>
      <c r="AA316" s="128">
        <v>150</v>
      </c>
      <c r="AB316" s="128"/>
      <c r="AD316" s="126" t="s">
        <v>562</v>
      </c>
      <c r="AG316" s="127"/>
      <c r="AI316" s="127"/>
    </row>
    <row r="317" spans="1:35" ht="14.85" customHeight="1">
      <c r="A317" s="130">
        <v>5014116</v>
      </c>
      <c r="B317" s="126" t="s">
        <v>413</v>
      </c>
      <c r="C317" s="126" t="s">
        <v>1157</v>
      </c>
      <c r="D317" s="126" t="s">
        <v>891</v>
      </c>
      <c r="E317" s="126" t="s">
        <v>288</v>
      </c>
      <c r="F317" s="126" t="s">
        <v>364</v>
      </c>
      <c r="G317" s="126" t="s">
        <v>417</v>
      </c>
      <c r="H317" s="126" t="s">
        <v>126</v>
      </c>
      <c r="I317" s="126" t="s">
        <v>418</v>
      </c>
      <c r="J317" s="126" t="s">
        <v>886</v>
      </c>
      <c r="K317" s="126" t="s">
        <v>443</v>
      </c>
      <c r="L317" s="126" t="s">
        <v>887</v>
      </c>
      <c r="M317" s="130">
        <v>9739.1299999999992</v>
      </c>
      <c r="O317" s="126" t="s">
        <v>486</v>
      </c>
      <c r="P317" s="130">
        <v>0</v>
      </c>
      <c r="S317" s="130">
        <v>0</v>
      </c>
      <c r="V317" s="130">
        <v>10226.07</v>
      </c>
      <c r="X317" s="126" t="s">
        <v>487</v>
      </c>
      <c r="Z317" s="127"/>
      <c r="AA317" s="128">
        <v>1</v>
      </c>
      <c r="AB317" s="128">
        <v>60</v>
      </c>
      <c r="AC317" s="126" t="s">
        <v>366</v>
      </c>
      <c r="AD317" s="126" t="s">
        <v>867</v>
      </c>
      <c r="AG317" s="127"/>
      <c r="AI317" s="127"/>
    </row>
    <row r="318" spans="1:35" ht="14.85" customHeight="1">
      <c r="A318" s="130">
        <v>5007653</v>
      </c>
      <c r="B318" s="126" t="s">
        <v>1158</v>
      </c>
      <c r="C318" s="126" t="s">
        <v>1159</v>
      </c>
      <c r="D318" s="126" t="s">
        <v>1160</v>
      </c>
      <c r="E318" s="126" t="s">
        <v>288</v>
      </c>
      <c r="F318" s="126" t="s">
        <v>555</v>
      </c>
      <c r="G318" s="126" t="s">
        <v>1046</v>
      </c>
      <c r="H318" s="126" t="s">
        <v>126</v>
      </c>
      <c r="I318" s="126" t="s">
        <v>418</v>
      </c>
      <c r="J318" s="126" t="s">
        <v>557</v>
      </c>
      <c r="K318" s="126" t="s">
        <v>558</v>
      </c>
      <c r="L318" s="126" t="s">
        <v>559</v>
      </c>
      <c r="M318" s="130">
        <v>430.34</v>
      </c>
      <c r="O318" s="126" t="s">
        <v>560</v>
      </c>
      <c r="P318" s="130">
        <v>480.97</v>
      </c>
      <c r="R318" s="126" t="s">
        <v>560</v>
      </c>
      <c r="S318" s="130">
        <v>496.16</v>
      </c>
      <c r="U318" s="126" t="s">
        <v>560</v>
      </c>
      <c r="V318" s="130">
        <v>506.29</v>
      </c>
      <c r="X318" s="126" t="s">
        <v>561</v>
      </c>
      <c r="Z318" s="127"/>
      <c r="AA318" s="128">
        <v>150</v>
      </c>
      <c r="AB318" s="128"/>
      <c r="AD318" s="126" t="s">
        <v>562</v>
      </c>
      <c r="AG318" s="127"/>
      <c r="AI318" s="127"/>
    </row>
    <row r="319" spans="1:35" ht="14.85" customHeight="1">
      <c r="A319" s="130">
        <v>5007654</v>
      </c>
      <c r="B319" s="126" t="s">
        <v>1161</v>
      </c>
      <c r="C319" s="126" t="s">
        <v>1162</v>
      </c>
      <c r="D319" s="126" t="s">
        <v>1163</v>
      </c>
      <c r="E319" s="126" t="s">
        <v>288</v>
      </c>
      <c r="F319" s="126" t="s">
        <v>555</v>
      </c>
      <c r="G319" s="126" t="s">
        <v>1046</v>
      </c>
      <c r="H319" s="126" t="s">
        <v>126</v>
      </c>
      <c r="I319" s="126" t="s">
        <v>418</v>
      </c>
      <c r="J319" s="126" t="s">
        <v>557</v>
      </c>
      <c r="K319" s="126" t="s">
        <v>558</v>
      </c>
      <c r="L319" s="126" t="s">
        <v>559</v>
      </c>
      <c r="M319" s="130">
        <v>430.34</v>
      </c>
      <c r="O319" s="126" t="s">
        <v>560</v>
      </c>
      <c r="P319" s="130">
        <v>480.97</v>
      </c>
      <c r="R319" s="126" t="s">
        <v>560</v>
      </c>
      <c r="S319" s="130">
        <v>496.16</v>
      </c>
      <c r="U319" s="126" t="s">
        <v>560</v>
      </c>
      <c r="V319" s="130">
        <v>506.29</v>
      </c>
      <c r="X319" s="126" t="s">
        <v>561</v>
      </c>
      <c r="Z319" s="127"/>
      <c r="AA319" s="128">
        <v>150</v>
      </c>
      <c r="AB319" s="128"/>
      <c r="AD319" s="126" t="s">
        <v>562</v>
      </c>
      <c r="AG319" s="127"/>
      <c r="AI319" s="127"/>
    </row>
    <row r="320" spans="1:35" ht="14.85" customHeight="1">
      <c r="A320" s="130">
        <v>5013670</v>
      </c>
      <c r="B320" s="126" t="s">
        <v>413</v>
      </c>
      <c r="C320" s="126" t="s">
        <v>1164</v>
      </c>
      <c r="D320" s="126" t="s">
        <v>1165</v>
      </c>
      <c r="E320" s="126" t="s">
        <v>288</v>
      </c>
      <c r="F320" s="126" t="s">
        <v>364</v>
      </c>
      <c r="G320" s="126" t="s">
        <v>417</v>
      </c>
      <c r="H320" s="126" t="s">
        <v>126</v>
      </c>
      <c r="I320" s="126" t="s">
        <v>126</v>
      </c>
      <c r="J320" s="126" t="s">
        <v>484</v>
      </c>
      <c r="K320" s="126" t="s">
        <v>443</v>
      </c>
      <c r="L320" s="126" t="s">
        <v>485</v>
      </c>
      <c r="M320" s="130">
        <v>6817.44</v>
      </c>
      <c r="O320" s="126" t="s">
        <v>365</v>
      </c>
      <c r="P320" s="130">
        <v>0</v>
      </c>
      <c r="S320" s="130">
        <v>0</v>
      </c>
      <c r="V320" s="130">
        <v>12137.87</v>
      </c>
      <c r="X320" s="126" t="s">
        <v>510</v>
      </c>
      <c r="Z320" s="127"/>
      <c r="AA320" s="128">
        <v>2</v>
      </c>
      <c r="AB320" s="128">
        <v>60</v>
      </c>
      <c r="AC320" s="126" t="s">
        <v>366</v>
      </c>
      <c r="AD320" s="126" t="s">
        <v>511</v>
      </c>
      <c r="AG320" s="127"/>
      <c r="AI320" s="127"/>
    </row>
    <row r="321" spans="1:35" ht="14.85" customHeight="1">
      <c r="A321" s="130">
        <v>5013669</v>
      </c>
      <c r="B321" s="126" t="s">
        <v>413</v>
      </c>
      <c r="C321" s="126" t="s">
        <v>1166</v>
      </c>
      <c r="D321" s="126" t="s">
        <v>1165</v>
      </c>
      <c r="E321" s="126" t="s">
        <v>288</v>
      </c>
      <c r="F321" s="126" t="s">
        <v>364</v>
      </c>
      <c r="G321" s="126" t="s">
        <v>417</v>
      </c>
      <c r="H321" s="126" t="s">
        <v>126</v>
      </c>
      <c r="I321" s="126" t="s">
        <v>418</v>
      </c>
      <c r="J321" s="126" t="s">
        <v>484</v>
      </c>
      <c r="K321" s="126" t="s">
        <v>443</v>
      </c>
      <c r="L321" s="126" t="s">
        <v>485</v>
      </c>
      <c r="M321" s="130">
        <v>9739.52</v>
      </c>
      <c r="O321" s="126" t="s">
        <v>486</v>
      </c>
      <c r="P321" s="130">
        <v>0</v>
      </c>
      <c r="S321" s="130">
        <v>0</v>
      </c>
      <c r="V321" s="130">
        <v>12137.87</v>
      </c>
      <c r="X321" s="126" t="s">
        <v>487</v>
      </c>
      <c r="Z321" s="127"/>
      <c r="AA321" s="128">
        <v>1</v>
      </c>
      <c r="AB321" s="128">
        <v>60</v>
      </c>
      <c r="AC321" s="126" t="s">
        <v>366</v>
      </c>
      <c r="AD321" s="126" t="s">
        <v>511</v>
      </c>
      <c r="AG321" s="127"/>
      <c r="AI321" s="127"/>
    </row>
    <row r="322" spans="1:35" ht="14.85" customHeight="1">
      <c r="A322" s="130">
        <v>5013668</v>
      </c>
      <c r="B322" s="126" t="s">
        <v>413</v>
      </c>
      <c r="C322" s="126" t="s">
        <v>1166</v>
      </c>
      <c r="D322" s="126" t="s">
        <v>1165</v>
      </c>
      <c r="E322" s="126" t="s">
        <v>288</v>
      </c>
      <c r="F322" s="126" t="s">
        <v>364</v>
      </c>
      <c r="G322" s="126" t="s">
        <v>417</v>
      </c>
      <c r="H322" s="126" t="s">
        <v>126</v>
      </c>
      <c r="I322" s="126" t="s">
        <v>418</v>
      </c>
      <c r="J322" s="126" t="s">
        <v>484</v>
      </c>
      <c r="K322" s="126" t="s">
        <v>443</v>
      </c>
      <c r="L322" s="126" t="s">
        <v>485</v>
      </c>
      <c r="M322" s="130">
        <v>9739.52</v>
      </c>
      <c r="O322" s="126" t="s">
        <v>486</v>
      </c>
      <c r="P322" s="130">
        <v>0</v>
      </c>
      <c r="S322" s="130">
        <v>0</v>
      </c>
      <c r="V322" s="130">
        <v>12137.87</v>
      </c>
      <c r="X322" s="126" t="s">
        <v>549</v>
      </c>
      <c r="Z322" s="127"/>
      <c r="AA322" s="128">
        <v>2</v>
      </c>
      <c r="AB322" s="128">
        <v>60</v>
      </c>
      <c r="AC322" s="126" t="s">
        <v>366</v>
      </c>
      <c r="AD322" s="126" t="s">
        <v>511</v>
      </c>
      <c r="AG322" s="127"/>
      <c r="AI322" s="127"/>
    </row>
    <row r="323" spans="1:35" ht="14.85" customHeight="1">
      <c r="A323" s="130">
        <v>5013667</v>
      </c>
      <c r="B323" s="126" t="s">
        <v>413</v>
      </c>
      <c r="C323" s="126" t="s">
        <v>1166</v>
      </c>
      <c r="D323" s="126" t="s">
        <v>1165</v>
      </c>
      <c r="E323" s="126" t="s">
        <v>288</v>
      </c>
      <c r="F323" s="126" t="s">
        <v>364</v>
      </c>
      <c r="G323" s="126" t="s">
        <v>417</v>
      </c>
      <c r="H323" s="126" t="s">
        <v>126</v>
      </c>
      <c r="I323" s="126" t="s">
        <v>126</v>
      </c>
      <c r="J323" s="126" t="s">
        <v>484</v>
      </c>
      <c r="K323" s="126" t="s">
        <v>443</v>
      </c>
      <c r="L323" s="126" t="s">
        <v>485</v>
      </c>
      <c r="M323" s="130">
        <v>6817.44</v>
      </c>
      <c r="O323" s="126" t="s">
        <v>365</v>
      </c>
      <c r="P323" s="130">
        <v>0</v>
      </c>
      <c r="S323" s="130">
        <v>0</v>
      </c>
      <c r="V323" s="130">
        <v>12137.87</v>
      </c>
      <c r="X323" s="126" t="s">
        <v>469</v>
      </c>
      <c r="Z323" s="127"/>
      <c r="AA323" s="128">
        <v>1</v>
      </c>
      <c r="AB323" s="128">
        <v>60</v>
      </c>
      <c r="AC323" s="126" t="s">
        <v>366</v>
      </c>
      <c r="AD323" s="126" t="s">
        <v>511</v>
      </c>
      <c r="AG323" s="127"/>
      <c r="AI323" s="127"/>
    </row>
    <row r="324" spans="1:35" ht="14.85" customHeight="1">
      <c r="A324" s="130">
        <v>5013666</v>
      </c>
      <c r="B324" s="126" t="s">
        <v>413</v>
      </c>
      <c r="C324" s="126" t="s">
        <v>1166</v>
      </c>
      <c r="D324" s="126" t="s">
        <v>1165</v>
      </c>
      <c r="E324" s="126" t="s">
        <v>288</v>
      </c>
      <c r="F324" s="126" t="s">
        <v>364</v>
      </c>
      <c r="G324" s="126" t="s">
        <v>417</v>
      </c>
      <c r="H324" s="126" t="s">
        <v>126</v>
      </c>
      <c r="I324" s="126" t="s">
        <v>126</v>
      </c>
      <c r="J324" s="126" t="s">
        <v>484</v>
      </c>
      <c r="K324" s="126" t="s">
        <v>443</v>
      </c>
      <c r="L324" s="126" t="s">
        <v>485</v>
      </c>
      <c r="M324" s="130">
        <v>6817.44</v>
      </c>
      <c r="O324" s="126" t="s">
        <v>365</v>
      </c>
      <c r="P324" s="130">
        <v>0</v>
      </c>
      <c r="S324" s="130">
        <v>0</v>
      </c>
      <c r="V324" s="130">
        <v>12137.87</v>
      </c>
      <c r="X324" s="126" t="s">
        <v>510</v>
      </c>
      <c r="Z324" s="127"/>
      <c r="AA324" s="128">
        <v>2</v>
      </c>
      <c r="AB324" s="128">
        <v>60</v>
      </c>
      <c r="AC324" s="126" t="s">
        <v>366</v>
      </c>
      <c r="AD324" s="126" t="s">
        <v>511</v>
      </c>
      <c r="AG324" s="127"/>
      <c r="AI324" s="127"/>
    </row>
    <row r="325" spans="1:35" ht="14.85" customHeight="1">
      <c r="A325" s="130">
        <v>5007617</v>
      </c>
      <c r="B325" s="126" t="s">
        <v>1167</v>
      </c>
      <c r="C325" s="126" t="s">
        <v>1168</v>
      </c>
      <c r="D325" s="126" t="s">
        <v>1169</v>
      </c>
      <c r="E325" s="126" t="s">
        <v>288</v>
      </c>
      <c r="F325" s="126" t="s">
        <v>555</v>
      </c>
      <c r="G325" s="126" t="s">
        <v>1170</v>
      </c>
      <c r="H325" s="126" t="s">
        <v>126</v>
      </c>
      <c r="I325" s="126" t="s">
        <v>418</v>
      </c>
      <c r="J325" s="126" t="s">
        <v>557</v>
      </c>
      <c r="K325" s="126" t="s">
        <v>558</v>
      </c>
      <c r="L325" s="126" t="s">
        <v>559</v>
      </c>
      <c r="M325" s="130">
        <v>392.16</v>
      </c>
      <c r="O325" s="126" t="s">
        <v>560</v>
      </c>
      <c r="P325" s="130">
        <v>438.3</v>
      </c>
      <c r="R325" s="126" t="s">
        <v>560</v>
      </c>
      <c r="S325" s="130">
        <v>452.14</v>
      </c>
      <c r="U325" s="126" t="s">
        <v>560</v>
      </c>
      <c r="V325" s="130">
        <v>461.37</v>
      </c>
      <c r="X325" s="126" t="s">
        <v>561</v>
      </c>
      <c r="Z325" s="127"/>
      <c r="AA325" s="128">
        <v>150</v>
      </c>
      <c r="AB325" s="128"/>
      <c r="AD325" s="126" t="s">
        <v>562</v>
      </c>
      <c r="AG325" s="127"/>
      <c r="AI325" s="127"/>
    </row>
    <row r="326" spans="1:35" ht="14.85" customHeight="1">
      <c r="A326" s="130">
        <v>5008388</v>
      </c>
      <c r="B326" s="126" t="s">
        <v>1171</v>
      </c>
      <c r="C326" s="126" t="s">
        <v>1172</v>
      </c>
      <c r="D326" s="126" t="s">
        <v>1173</v>
      </c>
      <c r="E326" s="126" t="s">
        <v>288</v>
      </c>
      <c r="F326" s="126" t="s">
        <v>555</v>
      </c>
      <c r="G326" s="126" t="s">
        <v>1008</v>
      </c>
      <c r="H326" s="126" t="s">
        <v>126</v>
      </c>
      <c r="I326" s="126" t="s">
        <v>418</v>
      </c>
      <c r="J326" s="126" t="s">
        <v>1174</v>
      </c>
      <c r="K326" s="126" t="s">
        <v>747</v>
      </c>
      <c r="L326" s="126" t="s">
        <v>1175</v>
      </c>
      <c r="M326" s="130">
        <v>385.32</v>
      </c>
      <c r="O326" s="126" t="s">
        <v>560</v>
      </c>
      <c r="P326" s="130">
        <v>430.65</v>
      </c>
      <c r="R326" s="126" t="s">
        <v>560</v>
      </c>
      <c r="S326" s="130">
        <v>444.25</v>
      </c>
      <c r="U326" s="126" t="s">
        <v>560</v>
      </c>
      <c r="V326" s="130">
        <v>453.32</v>
      </c>
      <c r="X326" s="126" t="s">
        <v>561</v>
      </c>
      <c r="Z326" s="127"/>
      <c r="AA326" s="128">
        <v>150</v>
      </c>
      <c r="AB326" s="128"/>
      <c r="AD326" s="126" t="s">
        <v>562</v>
      </c>
      <c r="AG326" s="127"/>
      <c r="AI326" s="127"/>
    </row>
    <row r="327" spans="1:35" ht="14.85" customHeight="1">
      <c r="A327" s="130">
        <v>5008392</v>
      </c>
      <c r="B327" s="126" t="s">
        <v>1176</v>
      </c>
      <c r="C327" s="126" t="s">
        <v>1177</v>
      </c>
      <c r="D327" s="126" t="s">
        <v>1178</v>
      </c>
      <c r="E327" s="126" t="s">
        <v>288</v>
      </c>
      <c r="F327" s="126" t="s">
        <v>555</v>
      </c>
      <c r="G327" s="126" t="s">
        <v>1008</v>
      </c>
      <c r="H327" s="126" t="s">
        <v>126</v>
      </c>
      <c r="I327" s="126" t="s">
        <v>418</v>
      </c>
      <c r="J327" s="126" t="s">
        <v>1174</v>
      </c>
      <c r="K327" s="126" t="s">
        <v>747</v>
      </c>
      <c r="L327" s="126" t="s">
        <v>1175</v>
      </c>
      <c r="M327" s="130">
        <v>437.92</v>
      </c>
      <c r="O327" s="126" t="s">
        <v>560</v>
      </c>
      <c r="P327" s="130">
        <v>493.43</v>
      </c>
      <c r="R327" s="126" t="s">
        <v>560</v>
      </c>
      <c r="S327" s="130">
        <v>509.01</v>
      </c>
      <c r="U327" s="126" t="s">
        <v>560</v>
      </c>
      <c r="V327" s="130">
        <v>519.4</v>
      </c>
      <c r="X327" s="126" t="s">
        <v>561</v>
      </c>
      <c r="Z327" s="127"/>
      <c r="AA327" s="128">
        <v>150</v>
      </c>
      <c r="AB327" s="128"/>
      <c r="AD327" s="126" t="s">
        <v>562</v>
      </c>
      <c r="AG327" s="127"/>
      <c r="AI327" s="127"/>
    </row>
    <row r="328" spans="1:35" ht="14.85" customHeight="1">
      <c r="A328" s="130">
        <v>5008481</v>
      </c>
      <c r="B328" s="126" t="s">
        <v>1179</v>
      </c>
      <c r="C328" s="126" t="s">
        <v>1180</v>
      </c>
      <c r="D328" s="126" t="s">
        <v>1181</v>
      </c>
      <c r="E328" s="126" t="s">
        <v>288</v>
      </c>
      <c r="F328" s="126" t="s">
        <v>555</v>
      </c>
      <c r="G328" s="126" t="s">
        <v>830</v>
      </c>
      <c r="H328" s="126" t="s">
        <v>126</v>
      </c>
      <c r="I328" s="126" t="s">
        <v>418</v>
      </c>
      <c r="J328" s="126" t="s">
        <v>1174</v>
      </c>
      <c r="K328" s="126" t="s">
        <v>747</v>
      </c>
      <c r="L328" s="126" t="s">
        <v>1175</v>
      </c>
      <c r="M328" s="130">
        <v>163.82</v>
      </c>
      <c r="O328" s="126" t="s">
        <v>560</v>
      </c>
      <c r="P328" s="130">
        <v>183.09</v>
      </c>
      <c r="R328" s="126" t="s">
        <v>560</v>
      </c>
      <c r="S328" s="130">
        <v>188.87</v>
      </c>
      <c r="U328" s="126" t="s">
        <v>560</v>
      </c>
      <c r="V328" s="130">
        <v>192.73</v>
      </c>
      <c r="X328" s="126" t="s">
        <v>561</v>
      </c>
      <c r="Z328" s="127"/>
      <c r="AA328" s="128">
        <v>150</v>
      </c>
      <c r="AB328" s="128"/>
      <c r="AD328" s="126" t="s">
        <v>562</v>
      </c>
      <c r="AG328" s="127"/>
      <c r="AI328" s="127"/>
    </row>
    <row r="329" spans="1:35" ht="14.85" customHeight="1">
      <c r="A329" s="130">
        <v>5008485</v>
      </c>
      <c r="B329" s="126" t="s">
        <v>1182</v>
      </c>
      <c r="C329" s="126" t="s">
        <v>1183</v>
      </c>
      <c r="D329" s="126" t="s">
        <v>1184</v>
      </c>
      <c r="E329" s="126" t="s">
        <v>288</v>
      </c>
      <c r="F329" s="126" t="s">
        <v>555</v>
      </c>
      <c r="G329" s="126" t="s">
        <v>830</v>
      </c>
      <c r="H329" s="126" t="s">
        <v>126</v>
      </c>
      <c r="I329" s="126" t="s">
        <v>418</v>
      </c>
      <c r="J329" s="126" t="s">
        <v>1174</v>
      </c>
      <c r="K329" s="126" t="s">
        <v>747</v>
      </c>
      <c r="L329" s="126" t="s">
        <v>1175</v>
      </c>
      <c r="M329" s="130">
        <v>179.07</v>
      </c>
      <c r="O329" s="126" t="s">
        <v>560</v>
      </c>
      <c r="P329" s="130">
        <v>200.14</v>
      </c>
      <c r="R329" s="126" t="s">
        <v>560</v>
      </c>
      <c r="S329" s="130">
        <v>206.46</v>
      </c>
      <c r="U329" s="126" t="s">
        <v>560</v>
      </c>
      <c r="V329" s="130">
        <v>210.68</v>
      </c>
      <c r="X329" s="126" t="s">
        <v>561</v>
      </c>
      <c r="Z329" s="127"/>
      <c r="AA329" s="128">
        <v>150</v>
      </c>
      <c r="AB329" s="128"/>
      <c r="AD329" s="126" t="s">
        <v>562</v>
      </c>
      <c r="AG329" s="127"/>
      <c r="AI329" s="127"/>
    </row>
    <row r="330" spans="1:35" ht="14.85" customHeight="1">
      <c r="A330" s="130">
        <v>5008490</v>
      </c>
      <c r="B330" s="126" t="s">
        <v>1185</v>
      </c>
      <c r="C330" s="126" t="s">
        <v>1186</v>
      </c>
      <c r="D330" s="126" t="s">
        <v>1187</v>
      </c>
      <c r="E330" s="126" t="s">
        <v>288</v>
      </c>
      <c r="F330" s="126" t="s">
        <v>555</v>
      </c>
      <c r="G330" s="126" t="s">
        <v>830</v>
      </c>
      <c r="H330" s="126" t="s">
        <v>126</v>
      </c>
      <c r="I330" s="126" t="s">
        <v>418</v>
      </c>
      <c r="J330" s="126" t="s">
        <v>1174</v>
      </c>
      <c r="K330" s="126" t="s">
        <v>747</v>
      </c>
      <c r="L330" s="126" t="s">
        <v>1175</v>
      </c>
      <c r="M330" s="130">
        <v>212.35</v>
      </c>
      <c r="O330" s="126" t="s">
        <v>560</v>
      </c>
      <c r="P330" s="130">
        <v>237.33</v>
      </c>
      <c r="R330" s="126" t="s">
        <v>560</v>
      </c>
      <c r="S330" s="130">
        <v>244.83</v>
      </c>
      <c r="U330" s="126" t="s">
        <v>560</v>
      </c>
      <c r="V330" s="130">
        <v>249.83</v>
      </c>
      <c r="X330" s="126" t="s">
        <v>561</v>
      </c>
      <c r="Z330" s="127"/>
      <c r="AA330" s="128">
        <v>150</v>
      </c>
      <c r="AB330" s="128"/>
      <c r="AD330" s="126" t="s">
        <v>562</v>
      </c>
      <c r="AG330" s="127"/>
      <c r="AI330" s="127"/>
    </row>
    <row r="331" spans="1:35" ht="14.85" customHeight="1">
      <c r="A331" s="130">
        <v>5008497</v>
      </c>
      <c r="B331" s="126" t="s">
        <v>1188</v>
      </c>
      <c r="C331" s="126" t="s">
        <v>1189</v>
      </c>
      <c r="D331" s="126" t="s">
        <v>1190</v>
      </c>
      <c r="E331" s="126" t="s">
        <v>288</v>
      </c>
      <c r="F331" s="126" t="s">
        <v>555</v>
      </c>
      <c r="G331" s="126" t="s">
        <v>830</v>
      </c>
      <c r="H331" s="126" t="s">
        <v>126</v>
      </c>
      <c r="I331" s="126" t="s">
        <v>418</v>
      </c>
      <c r="J331" s="126" t="s">
        <v>1174</v>
      </c>
      <c r="K331" s="126" t="s">
        <v>747</v>
      </c>
      <c r="L331" s="126" t="s">
        <v>1175</v>
      </c>
      <c r="M331" s="130">
        <v>206.24</v>
      </c>
      <c r="O331" s="126" t="s">
        <v>560</v>
      </c>
      <c r="P331" s="130">
        <v>230.5</v>
      </c>
      <c r="R331" s="126" t="s">
        <v>560</v>
      </c>
      <c r="S331" s="130">
        <v>237.78</v>
      </c>
      <c r="U331" s="126" t="s">
        <v>560</v>
      </c>
      <c r="V331" s="130">
        <v>242.64</v>
      </c>
      <c r="X331" s="126" t="s">
        <v>561</v>
      </c>
      <c r="Z331" s="127"/>
      <c r="AA331" s="128">
        <v>150</v>
      </c>
      <c r="AB331" s="128"/>
      <c r="AD331" s="126" t="s">
        <v>562</v>
      </c>
      <c r="AG331" s="127"/>
      <c r="AI331" s="127"/>
    </row>
    <row r="332" spans="1:35" ht="14.85" customHeight="1">
      <c r="A332" s="130">
        <v>5008499</v>
      </c>
      <c r="B332" s="126" t="s">
        <v>1191</v>
      </c>
      <c r="C332" s="126" t="s">
        <v>1192</v>
      </c>
      <c r="D332" s="126" t="s">
        <v>1193</v>
      </c>
      <c r="E332" s="126" t="s">
        <v>288</v>
      </c>
      <c r="F332" s="126" t="s">
        <v>555</v>
      </c>
      <c r="G332" s="126" t="s">
        <v>830</v>
      </c>
      <c r="H332" s="126" t="s">
        <v>126</v>
      </c>
      <c r="I332" s="126" t="s">
        <v>418</v>
      </c>
      <c r="J332" s="126" t="s">
        <v>1174</v>
      </c>
      <c r="K332" s="126" t="s">
        <v>747</v>
      </c>
      <c r="L332" s="126" t="s">
        <v>1175</v>
      </c>
      <c r="M332" s="130">
        <v>252.31</v>
      </c>
      <c r="O332" s="126" t="s">
        <v>560</v>
      </c>
      <c r="P332" s="130">
        <v>281.99</v>
      </c>
      <c r="R332" s="126" t="s">
        <v>560</v>
      </c>
      <c r="S332" s="130">
        <v>290.89999999999998</v>
      </c>
      <c r="U332" s="126" t="s">
        <v>560</v>
      </c>
      <c r="V332" s="130">
        <v>296.83999999999997</v>
      </c>
      <c r="X332" s="126" t="s">
        <v>561</v>
      </c>
      <c r="Z332" s="127"/>
      <c r="AA332" s="128">
        <v>150</v>
      </c>
      <c r="AB332" s="128"/>
      <c r="AD332" s="126" t="s">
        <v>562</v>
      </c>
      <c r="AG332" s="127"/>
      <c r="AI332" s="127"/>
    </row>
    <row r="333" spans="1:35" ht="14.85" customHeight="1">
      <c r="A333" s="130">
        <v>5008501</v>
      </c>
      <c r="B333" s="126" t="s">
        <v>1194</v>
      </c>
      <c r="C333" s="126" t="s">
        <v>1195</v>
      </c>
      <c r="D333" s="126" t="s">
        <v>1196</v>
      </c>
      <c r="E333" s="126" t="s">
        <v>288</v>
      </c>
      <c r="F333" s="126" t="s">
        <v>555</v>
      </c>
      <c r="G333" s="126" t="s">
        <v>830</v>
      </c>
      <c r="H333" s="126" t="s">
        <v>126</v>
      </c>
      <c r="I333" s="126" t="s">
        <v>418</v>
      </c>
      <c r="J333" s="126" t="s">
        <v>1174</v>
      </c>
      <c r="K333" s="126" t="s">
        <v>747</v>
      </c>
      <c r="L333" s="126" t="s">
        <v>1175</v>
      </c>
      <c r="M333" s="130">
        <v>237.05</v>
      </c>
      <c r="O333" s="126" t="s">
        <v>560</v>
      </c>
      <c r="P333" s="130">
        <v>264.94</v>
      </c>
      <c r="R333" s="126" t="s">
        <v>560</v>
      </c>
      <c r="S333" s="130">
        <v>273.31</v>
      </c>
      <c r="U333" s="126" t="s">
        <v>560</v>
      </c>
      <c r="V333" s="130">
        <v>278.89</v>
      </c>
      <c r="X333" s="126" t="s">
        <v>561</v>
      </c>
      <c r="Z333" s="127"/>
      <c r="AA333" s="128">
        <v>150</v>
      </c>
      <c r="AB333" s="128"/>
      <c r="AD333" s="126" t="s">
        <v>562</v>
      </c>
      <c r="AG333" s="127"/>
      <c r="AI333" s="127"/>
    </row>
    <row r="334" spans="1:35" ht="14.85" customHeight="1">
      <c r="A334" s="130">
        <v>5014613</v>
      </c>
      <c r="B334" s="126" t="s">
        <v>413</v>
      </c>
      <c r="C334" s="126" t="s">
        <v>1197</v>
      </c>
      <c r="D334" s="126" t="s">
        <v>1198</v>
      </c>
      <c r="E334" s="126" t="s">
        <v>288</v>
      </c>
      <c r="F334" s="126" t="s">
        <v>591</v>
      </c>
      <c r="G334" s="126" t="s">
        <v>417</v>
      </c>
      <c r="H334" s="126" t="s">
        <v>1000</v>
      </c>
      <c r="I334" s="126" t="s">
        <v>626</v>
      </c>
      <c r="J334" s="126" t="s">
        <v>1199</v>
      </c>
      <c r="K334" s="126" t="s">
        <v>959</v>
      </c>
      <c r="L334" s="126" t="s">
        <v>1200</v>
      </c>
      <c r="M334" s="130">
        <v>776.56</v>
      </c>
      <c r="N334" s="126" t="s">
        <v>290</v>
      </c>
      <c r="O334" s="126" t="s">
        <v>1003</v>
      </c>
      <c r="P334" s="130">
        <v>0</v>
      </c>
      <c r="S334" s="130">
        <v>0</v>
      </c>
      <c r="V334" s="130">
        <v>776.56</v>
      </c>
      <c r="X334" s="126" t="s">
        <v>1201</v>
      </c>
      <c r="Z334" s="127"/>
      <c r="AA334" s="128"/>
      <c r="AB334" s="128"/>
      <c r="AD334" s="126" t="s">
        <v>914</v>
      </c>
      <c r="AG334" s="127"/>
      <c r="AI334" s="127"/>
    </row>
    <row r="335" spans="1:35" ht="14.85" customHeight="1">
      <c r="A335" s="130">
        <v>5008517</v>
      </c>
      <c r="B335" s="126" t="s">
        <v>1202</v>
      </c>
      <c r="C335" s="126" t="s">
        <v>1203</v>
      </c>
      <c r="D335" s="126" t="s">
        <v>1204</v>
      </c>
      <c r="E335" s="126" t="s">
        <v>288</v>
      </c>
      <c r="F335" s="126" t="s">
        <v>555</v>
      </c>
      <c r="G335" s="126" t="s">
        <v>830</v>
      </c>
      <c r="H335" s="126" t="s">
        <v>126</v>
      </c>
      <c r="I335" s="126" t="s">
        <v>418</v>
      </c>
      <c r="J335" s="126" t="s">
        <v>1174</v>
      </c>
      <c r="K335" s="126" t="s">
        <v>747</v>
      </c>
      <c r="L335" s="126" t="s">
        <v>1175</v>
      </c>
      <c r="M335" s="130">
        <v>273.67</v>
      </c>
      <c r="O335" s="126" t="s">
        <v>560</v>
      </c>
      <c r="P335" s="130">
        <v>305.87</v>
      </c>
      <c r="R335" s="126" t="s">
        <v>560</v>
      </c>
      <c r="S335" s="130">
        <v>315.52999999999997</v>
      </c>
      <c r="U335" s="126" t="s">
        <v>560</v>
      </c>
      <c r="V335" s="130">
        <v>321.97000000000003</v>
      </c>
      <c r="X335" s="126" t="s">
        <v>561</v>
      </c>
      <c r="Z335" s="127"/>
      <c r="AA335" s="128">
        <v>150</v>
      </c>
      <c r="AB335" s="128"/>
      <c r="AD335" s="126" t="s">
        <v>562</v>
      </c>
      <c r="AG335" s="127"/>
      <c r="AI335" s="127"/>
    </row>
    <row r="336" spans="1:35" ht="14.85" customHeight="1">
      <c r="A336" s="130">
        <v>5008522</v>
      </c>
      <c r="B336" s="126" t="s">
        <v>1205</v>
      </c>
      <c r="C336" s="126" t="s">
        <v>1206</v>
      </c>
      <c r="D336" s="126" t="s">
        <v>1207</v>
      </c>
      <c r="E336" s="126" t="s">
        <v>288</v>
      </c>
      <c r="F336" s="126" t="s">
        <v>555</v>
      </c>
      <c r="G336" s="126" t="s">
        <v>830</v>
      </c>
      <c r="H336" s="126" t="s">
        <v>126</v>
      </c>
      <c r="I336" s="126" t="s">
        <v>418</v>
      </c>
      <c r="J336" s="126" t="s">
        <v>1174</v>
      </c>
      <c r="K336" s="126" t="s">
        <v>747</v>
      </c>
      <c r="L336" s="126" t="s">
        <v>1175</v>
      </c>
      <c r="M336" s="130">
        <v>287.08999999999997</v>
      </c>
      <c r="O336" s="126" t="s">
        <v>560</v>
      </c>
      <c r="P336" s="130">
        <v>320.87</v>
      </c>
      <c r="R336" s="126" t="s">
        <v>560</v>
      </c>
      <c r="S336" s="130">
        <v>331</v>
      </c>
      <c r="U336" s="126" t="s">
        <v>560</v>
      </c>
      <c r="V336" s="130">
        <v>337.76</v>
      </c>
      <c r="X336" s="126" t="s">
        <v>561</v>
      </c>
      <c r="Z336" s="127"/>
      <c r="AA336" s="128">
        <v>150</v>
      </c>
      <c r="AB336" s="128"/>
      <c r="AD336" s="126" t="s">
        <v>562</v>
      </c>
      <c r="AG336" s="127"/>
      <c r="AI336" s="127"/>
    </row>
    <row r="337" spans="1:35" ht="14.85" customHeight="1">
      <c r="A337" s="130">
        <v>5008528</v>
      </c>
      <c r="B337" s="126" t="s">
        <v>1208</v>
      </c>
      <c r="C337" s="126" t="s">
        <v>1209</v>
      </c>
      <c r="D337" s="126" t="s">
        <v>1210</v>
      </c>
      <c r="E337" s="126" t="s">
        <v>288</v>
      </c>
      <c r="F337" s="126" t="s">
        <v>555</v>
      </c>
      <c r="G337" s="126" t="s">
        <v>830</v>
      </c>
      <c r="H337" s="126" t="s">
        <v>126</v>
      </c>
      <c r="I337" s="126" t="s">
        <v>418</v>
      </c>
      <c r="J337" s="126" t="s">
        <v>1174</v>
      </c>
      <c r="K337" s="126" t="s">
        <v>747</v>
      </c>
      <c r="L337" s="126" t="s">
        <v>1175</v>
      </c>
      <c r="M337" s="130">
        <v>212.65</v>
      </c>
      <c r="O337" s="126" t="s">
        <v>560</v>
      </c>
      <c r="P337" s="130">
        <v>237.67</v>
      </c>
      <c r="R337" s="126" t="s">
        <v>560</v>
      </c>
      <c r="S337" s="130">
        <v>245.17</v>
      </c>
      <c r="U337" s="126" t="s">
        <v>560</v>
      </c>
      <c r="V337" s="130">
        <v>250.18</v>
      </c>
      <c r="X337" s="126" t="s">
        <v>561</v>
      </c>
      <c r="Z337" s="127"/>
      <c r="AA337" s="128">
        <v>150</v>
      </c>
      <c r="AB337" s="128"/>
      <c r="AD337" s="126" t="s">
        <v>562</v>
      </c>
      <c r="AG337" s="127"/>
      <c r="AI337" s="127"/>
    </row>
    <row r="338" spans="1:35" ht="14.85" customHeight="1">
      <c r="A338" s="130">
        <v>5014479</v>
      </c>
      <c r="B338" s="126" t="s">
        <v>413</v>
      </c>
      <c r="C338" s="126" t="s">
        <v>1211</v>
      </c>
      <c r="E338" s="126" t="s">
        <v>288</v>
      </c>
      <c r="F338" s="126" t="s">
        <v>364</v>
      </c>
      <c r="G338" s="126" t="s">
        <v>417</v>
      </c>
      <c r="H338" s="126" t="s">
        <v>126</v>
      </c>
      <c r="I338" s="126" t="s">
        <v>418</v>
      </c>
      <c r="J338" s="126" t="s">
        <v>466</v>
      </c>
      <c r="K338" s="126" t="s">
        <v>467</v>
      </c>
      <c r="L338" s="126" t="s">
        <v>468</v>
      </c>
      <c r="M338" s="130">
        <v>9739.52</v>
      </c>
      <c r="O338" s="126" t="s">
        <v>486</v>
      </c>
      <c r="P338" s="130">
        <v>0</v>
      </c>
      <c r="S338" s="130">
        <v>0</v>
      </c>
      <c r="V338" s="130">
        <v>20239.52</v>
      </c>
      <c r="X338" s="126" t="s">
        <v>487</v>
      </c>
      <c r="Z338" s="127"/>
      <c r="AA338" s="128">
        <v>1</v>
      </c>
      <c r="AB338" s="128">
        <v>60</v>
      </c>
      <c r="AC338" s="126" t="s">
        <v>366</v>
      </c>
      <c r="AD338" s="126" t="s">
        <v>1212</v>
      </c>
      <c r="AG338" s="127"/>
      <c r="AI338" s="127"/>
    </row>
    <row r="339" spans="1:35" ht="14.85" customHeight="1">
      <c r="A339" s="130">
        <v>5009794</v>
      </c>
      <c r="B339" s="126" t="s">
        <v>41</v>
      </c>
      <c r="C339" s="126" t="s">
        <v>1213</v>
      </c>
      <c r="D339" s="126" t="s">
        <v>1214</v>
      </c>
      <c r="E339" s="126" t="s">
        <v>288</v>
      </c>
      <c r="F339" s="126" t="s">
        <v>555</v>
      </c>
      <c r="G339" s="126" t="s">
        <v>830</v>
      </c>
      <c r="H339" s="126" t="s">
        <v>126</v>
      </c>
      <c r="I339" s="126" t="s">
        <v>418</v>
      </c>
      <c r="J339" s="126" t="s">
        <v>825</v>
      </c>
      <c r="K339" s="126" t="s">
        <v>504</v>
      </c>
      <c r="L339" s="126" t="s">
        <v>444</v>
      </c>
      <c r="M339" s="130">
        <v>287.14</v>
      </c>
      <c r="O339" s="126" t="s">
        <v>560</v>
      </c>
      <c r="P339" s="130">
        <v>320.92</v>
      </c>
      <c r="R339" s="126" t="s">
        <v>560</v>
      </c>
      <c r="S339" s="130">
        <v>331.06</v>
      </c>
      <c r="U339" s="126" t="s">
        <v>560</v>
      </c>
      <c r="V339" s="130">
        <v>337.82</v>
      </c>
      <c r="X339" s="126" t="s">
        <v>561</v>
      </c>
      <c r="Z339" s="127"/>
      <c r="AA339" s="128">
        <v>150</v>
      </c>
      <c r="AB339" s="128"/>
      <c r="AD339" s="126" t="s">
        <v>562</v>
      </c>
      <c r="AG339" s="127"/>
      <c r="AI339" s="127"/>
    </row>
    <row r="340" spans="1:35" ht="14.85" customHeight="1">
      <c r="A340" s="130">
        <v>5009795</v>
      </c>
      <c r="B340" s="126" t="s">
        <v>42</v>
      </c>
      <c r="C340" s="126" t="s">
        <v>1215</v>
      </c>
      <c r="D340" s="126" t="s">
        <v>1216</v>
      </c>
      <c r="E340" s="126" t="s">
        <v>288</v>
      </c>
      <c r="F340" s="126" t="s">
        <v>555</v>
      </c>
      <c r="G340" s="126" t="s">
        <v>830</v>
      </c>
      <c r="H340" s="126" t="s">
        <v>126</v>
      </c>
      <c r="I340" s="126" t="s">
        <v>418</v>
      </c>
      <c r="J340" s="126" t="s">
        <v>825</v>
      </c>
      <c r="K340" s="126" t="s">
        <v>504</v>
      </c>
      <c r="L340" s="126" t="s">
        <v>444</v>
      </c>
      <c r="M340" s="130">
        <v>358.92</v>
      </c>
      <c r="O340" s="126" t="s">
        <v>560</v>
      </c>
      <c r="P340" s="130">
        <v>401.14</v>
      </c>
      <c r="R340" s="126" t="s">
        <v>560</v>
      </c>
      <c r="S340" s="130">
        <v>413.81</v>
      </c>
      <c r="U340" s="126" t="s">
        <v>560</v>
      </c>
      <c r="V340" s="130">
        <v>422.26</v>
      </c>
      <c r="X340" s="126" t="s">
        <v>561</v>
      </c>
      <c r="Z340" s="127"/>
      <c r="AA340" s="128">
        <v>150</v>
      </c>
      <c r="AB340" s="128"/>
      <c r="AD340" s="126" t="s">
        <v>562</v>
      </c>
      <c r="AG340" s="127"/>
      <c r="AI340" s="127"/>
    </row>
    <row r="341" spans="1:35" ht="14.85" customHeight="1">
      <c r="A341" s="130">
        <v>5009797</v>
      </c>
      <c r="B341" s="126" t="s">
        <v>40</v>
      </c>
      <c r="C341" s="126" t="s">
        <v>1217</v>
      </c>
      <c r="D341" s="126" t="s">
        <v>1218</v>
      </c>
      <c r="E341" s="126" t="s">
        <v>288</v>
      </c>
      <c r="F341" s="126" t="s">
        <v>555</v>
      </c>
      <c r="G341" s="126" t="s">
        <v>830</v>
      </c>
      <c r="H341" s="126" t="s">
        <v>126</v>
      </c>
      <c r="I341" s="126" t="s">
        <v>418</v>
      </c>
      <c r="J341" s="126" t="s">
        <v>825</v>
      </c>
      <c r="K341" s="126" t="s">
        <v>504</v>
      </c>
      <c r="L341" s="126" t="s">
        <v>444</v>
      </c>
      <c r="M341" s="130">
        <v>313.82</v>
      </c>
      <c r="O341" s="126" t="s">
        <v>560</v>
      </c>
      <c r="P341" s="130">
        <v>350.74</v>
      </c>
      <c r="R341" s="126" t="s">
        <v>560</v>
      </c>
      <c r="S341" s="130">
        <v>361.81</v>
      </c>
      <c r="U341" s="126" t="s">
        <v>560</v>
      </c>
      <c r="V341" s="130">
        <v>369.2</v>
      </c>
      <c r="X341" s="126" t="s">
        <v>561</v>
      </c>
      <c r="Z341" s="127"/>
      <c r="AA341" s="128">
        <v>150</v>
      </c>
      <c r="AB341" s="128"/>
      <c r="AD341" s="126" t="s">
        <v>562</v>
      </c>
      <c r="AG341" s="127"/>
      <c r="AI341" s="127"/>
    </row>
    <row r="342" spans="1:35" ht="14.85" customHeight="1">
      <c r="A342" s="130">
        <v>5011064</v>
      </c>
      <c r="B342" s="126" t="s">
        <v>413</v>
      </c>
      <c r="C342" s="126" t="s">
        <v>1219</v>
      </c>
      <c r="D342" s="126" t="s">
        <v>1220</v>
      </c>
      <c r="E342" s="126" t="s">
        <v>288</v>
      </c>
      <c r="F342" s="126" t="s">
        <v>555</v>
      </c>
      <c r="G342" s="126" t="s">
        <v>1221</v>
      </c>
      <c r="H342" s="126" t="s">
        <v>126</v>
      </c>
      <c r="I342" s="126" t="s">
        <v>418</v>
      </c>
      <c r="J342" s="126" t="s">
        <v>557</v>
      </c>
      <c r="K342" s="126" t="s">
        <v>558</v>
      </c>
      <c r="L342" s="126" t="s">
        <v>559</v>
      </c>
      <c r="M342" s="130">
        <v>179.39</v>
      </c>
      <c r="O342" s="126" t="s">
        <v>560</v>
      </c>
      <c r="P342" s="130">
        <v>200.49</v>
      </c>
      <c r="R342" s="126" t="s">
        <v>560</v>
      </c>
      <c r="S342" s="130">
        <v>206.82</v>
      </c>
      <c r="U342" s="126" t="s">
        <v>560</v>
      </c>
      <c r="V342" s="130">
        <v>211.05</v>
      </c>
      <c r="X342" s="126" t="s">
        <v>561</v>
      </c>
      <c r="Z342" s="127"/>
      <c r="AA342" s="128">
        <v>150</v>
      </c>
      <c r="AB342" s="128"/>
      <c r="AD342" s="126" t="s">
        <v>1222</v>
      </c>
      <c r="AG342" s="127"/>
      <c r="AI342" s="127"/>
    </row>
    <row r="343" spans="1:35" ht="14.85" customHeight="1">
      <c r="A343" s="130">
        <v>5011065</v>
      </c>
      <c r="B343" s="126" t="s">
        <v>413</v>
      </c>
      <c r="C343" s="126" t="s">
        <v>1223</v>
      </c>
      <c r="D343" s="126" t="s">
        <v>1224</v>
      </c>
      <c r="E343" s="126" t="s">
        <v>288</v>
      </c>
      <c r="F343" s="126" t="s">
        <v>555</v>
      </c>
      <c r="G343" s="126" t="s">
        <v>1225</v>
      </c>
      <c r="H343" s="126" t="s">
        <v>126</v>
      </c>
      <c r="I343" s="126" t="s">
        <v>418</v>
      </c>
      <c r="J343" s="126" t="s">
        <v>557</v>
      </c>
      <c r="K343" s="126" t="s">
        <v>558</v>
      </c>
      <c r="L343" s="126" t="s">
        <v>559</v>
      </c>
      <c r="M343" s="130">
        <v>159.44</v>
      </c>
      <c r="O343" s="126" t="s">
        <v>560</v>
      </c>
      <c r="P343" s="130">
        <v>178.2</v>
      </c>
      <c r="R343" s="126" t="s">
        <v>560</v>
      </c>
      <c r="S343" s="130">
        <v>183.82</v>
      </c>
      <c r="U343" s="126" t="s">
        <v>560</v>
      </c>
      <c r="V343" s="130">
        <v>187.58</v>
      </c>
      <c r="X343" s="126" t="s">
        <v>561</v>
      </c>
      <c r="Z343" s="127"/>
      <c r="AA343" s="128">
        <v>150</v>
      </c>
      <c r="AB343" s="128"/>
      <c r="AD343" s="126" t="s">
        <v>1222</v>
      </c>
      <c r="AG343" s="127"/>
      <c r="AI343" s="127"/>
    </row>
    <row r="344" spans="1:35" ht="14.85" customHeight="1">
      <c r="A344" s="130">
        <v>5011068</v>
      </c>
      <c r="B344" s="126" t="s">
        <v>413</v>
      </c>
      <c r="C344" s="126" t="s">
        <v>1226</v>
      </c>
      <c r="D344" s="126" t="s">
        <v>1227</v>
      </c>
      <c r="E344" s="126" t="s">
        <v>288</v>
      </c>
      <c r="F344" s="126" t="s">
        <v>555</v>
      </c>
      <c r="G344" s="126" t="s">
        <v>463</v>
      </c>
      <c r="H344" s="126" t="s">
        <v>126</v>
      </c>
      <c r="I344" s="126" t="s">
        <v>418</v>
      </c>
      <c r="J344" s="126" t="s">
        <v>557</v>
      </c>
      <c r="K344" s="126" t="s">
        <v>558</v>
      </c>
      <c r="L344" s="126" t="s">
        <v>559</v>
      </c>
      <c r="M344" s="130">
        <v>204.99</v>
      </c>
      <c r="O344" s="126" t="s">
        <v>560</v>
      </c>
      <c r="P344" s="130">
        <v>229.11</v>
      </c>
      <c r="R344" s="126" t="s">
        <v>560</v>
      </c>
      <c r="S344" s="130">
        <v>236.34</v>
      </c>
      <c r="U344" s="126" t="s">
        <v>560</v>
      </c>
      <c r="V344" s="130">
        <v>241.17</v>
      </c>
      <c r="X344" s="126" t="s">
        <v>561</v>
      </c>
      <c r="Z344" s="127"/>
      <c r="AA344" s="128">
        <v>150</v>
      </c>
      <c r="AB344" s="128"/>
      <c r="AD344" s="126" t="s">
        <v>1222</v>
      </c>
      <c r="AG344" s="127"/>
      <c r="AI344" s="127"/>
    </row>
    <row r="345" spans="1:35" ht="14.85" customHeight="1">
      <c r="A345" s="130">
        <v>5011069</v>
      </c>
      <c r="B345" s="126" t="s">
        <v>413</v>
      </c>
      <c r="C345" s="126" t="s">
        <v>1228</v>
      </c>
      <c r="D345" s="126" t="s">
        <v>1229</v>
      </c>
      <c r="E345" s="126" t="s">
        <v>288</v>
      </c>
      <c r="F345" s="126" t="s">
        <v>555</v>
      </c>
      <c r="G345" s="126" t="s">
        <v>463</v>
      </c>
      <c r="H345" s="126" t="s">
        <v>126</v>
      </c>
      <c r="I345" s="126" t="s">
        <v>418</v>
      </c>
      <c r="J345" s="126" t="s">
        <v>557</v>
      </c>
      <c r="K345" s="126" t="s">
        <v>558</v>
      </c>
      <c r="L345" s="126" t="s">
        <v>559</v>
      </c>
      <c r="M345" s="130">
        <v>204.99</v>
      </c>
      <c r="O345" s="126" t="s">
        <v>560</v>
      </c>
      <c r="P345" s="130">
        <v>229.11</v>
      </c>
      <c r="R345" s="126" t="s">
        <v>560</v>
      </c>
      <c r="S345" s="130">
        <v>236.34</v>
      </c>
      <c r="U345" s="126" t="s">
        <v>560</v>
      </c>
      <c r="V345" s="130">
        <v>241.17</v>
      </c>
      <c r="X345" s="126" t="s">
        <v>561</v>
      </c>
      <c r="Z345" s="127"/>
      <c r="AA345" s="128">
        <v>150</v>
      </c>
      <c r="AB345" s="128"/>
      <c r="AD345" s="126" t="s">
        <v>1222</v>
      </c>
      <c r="AG345" s="127"/>
      <c r="AI345" s="127"/>
    </row>
    <row r="346" spans="1:35" ht="14.85" customHeight="1">
      <c r="A346" s="130">
        <v>5009824</v>
      </c>
      <c r="B346" s="126" t="s">
        <v>54</v>
      </c>
      <c r="C346" s="126" t="s">
        <v>1230</v>
      </c>
      <c r="D346" s="126" t="s">
        <v>1231</v>
      </c>
      <c r="E346" s="126" t="s">
        <v>288</v>
      </c>
      <c r="F346" s="126" t="s">
        <v>555</v>
      </c>
      <c r="G346" s="126" t="s">
        <v>830</v>
      </c>
      <c r="H346" s="126" t="s">
        <v>126</v>
      </c>
      <c r="I346" s="126" t="s">
        <v>418</v>
      </c>
      <c r="J346" s="126" t="s">
        <v>825</v>
      </c>
      <c r="K346" s="126" t="s">
        <v>504</v>
      </c>
      <c r="L346" s="126" t="s">
        <v>444</v>
      </c>
      <c r="M346" s="130">
        <v>391.56</v>
      </c>
      <c r="O346" s="126" t="s">
        <v>560</v>
      </c>
      <c r="P346" s="130">
        <v>437.63</v>
      </c>
      <c r="R346" s="126" t="s">
        <v>560</v>
      </c>
      <c r="S346" s="130">
        <v>451.45</v>
      </c>
      <c r="U346" s="126" t="s">
        <v>560</v>
      </c>
      <c r="V346" s="130">
        <v>460.67</v>
      </c>
      <c r="X346" s="126" t="s">
        <v>561</v>
      </c>
      <c r="Z346" s="127"/>
      <c r="AA346" s="128">
        <v>150</v>
      </c>
      <c r="AB346" s="128"/>
      <c r="AD346" s="126" t="s">
        <v>562</v>
      </c>
      <c r="AG346" s="127"/>
      <c r="AI346" s="127"/>
    </row>
    <row r="347" spans="1:35" ht="14.85" customHeight="1">
      <c r="A347" s="130">
        <v>5009826</v>
      </c>
      <c r="B347" s="126" t="s">
        <v>110</v>
      </c>
      <c r="C347" s="126" t="s">
        <v>1232</v>
      </c>
      <c r="D347" s="126" t="s">
        <v>1233</v>
      </c>
      <c r="E347" s="126" t="s">
        <v>288</v>
      </c>
      <c r="F347" s="126" t="s">
        <v>555</v>
      </c>
      <c r="G347" s="126" t="s">
        <v>458</v>
      </c>
      <c r="H347" s="126" t="s">
        <v>126</v>
      </c>
      <c r="I347" s="126" t="s">
        <v>418</v>
      </c>
      <c r="J347" s="126" t="s">
        <v>825</v>
      </c>
      <c r="K347" s="126" t="s">
        <v>504</v>
      </c>
      <c r="L347" s="126" t="s">
        <v>444</v>
      </c>
      <c r="M347" s="130">
        <v>437.92</v>
      </c>
      <c r="O347" s="126" t="s">
        <v>560</v>
      </c>
      <c r="P347" s="130">
        <v>522.33000000000004</v>
      </c>
      <c r="R347" s="126" t="s">
        <v>560</v>
      </c>
      <c r="S347" s="130">
        <v>538.83000000000004</v>
      </c>
      <c r="U347" s="126" t="s">
        <v>560</v>
      </c>
      <c r="V347" s="130">
        <v>549.83000000000004</v>
      </c>
      <c r="X347" s="126" t="s">
        <v>561</v>
      </c>
      <c r="Z347" s="127"/>
      <c r="AA347" s="128">
        <v>150</v>
      </c>
      <c r="AB347" s="128"/>
      <c r="AD347" s="126" t="s">
        <v>562</v>
      </c>
      <c r="AG347" s="127"/>
      <c r="AI347" s="127"/>
    </row>
    <row r="348" spans="1:35" ht="14.85" customHeight="1">
      <c r="A348" s="130">
        <v>5009827</v>
      </c>
      <c r="B348" s="126" t="s">
        <v>20</v>
      </c>
      <c r="C348" s="126" t="s">
        <v>1234</v>
      </c>
      <c r="D348" s="126" t="s">
        <v>1235</v>
      </c>
      <c r="E348" s="126" t="s">
        <v>288</v>
      </c>
      <c r="F348" s="126" t="s">
        <v>555</v>
      </c>
      <c r="G348" s="126" t="s">
        <v>458</v>
      </c>
      <c r="H348" s="126" t="s">
        <v>126</v>
      </c>
      <c r="I348" s="126" t="s">
        <v>418</v>
      </c>
      <c r="J348" s="126" t="s">
        <v>825</v>
      </c>
      <c r="K348" s="126" t="s">
        <v>504</v>
      </c>
      <c r="L348" s="126" t="s">
        <v>444</v>
      </c>
      <c r="M348" s="130">
        <v>437.92</v>
      </c>
      <c r="O348" s="126" t="s">
        <v>560</v>
      </c>
      <c r="P348" s="130">
        <v>522.33000000000004</v>
      </c>
      <c r="R348" s="126" t="s">
        <v>560</v>
      </c>
      <c r="S348" s="130">
        <v>538.83000000000004</v>
      </c>
      <c r="U348" s="126" t="s">
        <v>560</v>
      </c>
      <c r="V348" s="130">
        <v>549.83000000000004</v>
      </c>
      <c r="X348" s="126" t="s">
        <v>561</v>
      </c>
      <c r="Z348" s="127"/>
      <c r="AA348" s="128">
        <v>150</v>
      </c>
      <c r="AB348" s="128"/>
      <c r="AD348" s="126" t="s">
        <v>562</v>
      </c>
      <c r="AG348" s="127"/>
      <c r="AI348" s="127"/>
    </row>
    <row r="349" spans="1:35" ht="14.85" customHeight="1">
      <c r="A349" s="130">
        <v>5009828</v>
      </c>
      <c r="B349" s="126" t="s">
        <v>21</v>
      </c>
      <c r="C349" s="126" t="s">
        <v>1236</v>
      </c>
      <c r="D349" s="126" t="s">
        <v>1237</v>
      </c>
      <c r="E349" s="126" t="s">
        <v>288</v>
      </c>
      <c r="F349" s="126" t="s">
        <v>555</v>
      </c>
      <c r="G349" s="126" t="s">
        <v>458</v>
      </c>
      <c r="H349" s="126" t="s">
        <v>126</v>
      </c>
      <c r="I349" s="126" t="s">
        <v>418</v>
      </c>
      <c r="J349" s="126" t="s">
        <v>825</v>
      </c>
      <c r="K349" s="126" t="s">
        <v>504</v>
      </c>
      <c r="L349" s="126" t="s">
        <v>444</v>
      </c>
      <c r="M349" s="130">
        <v>437.92</v>
      </c>
      <c r="O349" s="126" t="s">
        <v>560</v>
      </c>
      <c r="P349" s="130">
        <v>522.33000000000004</v>
      </c>
      <c r="R349" s="126" t="s">
        <v>560</v>
      </c>
      <c r="S349" s="130">
        <v>538.83000000000004</v>
      </c>
      <c r="U349" s="126" t="s">
        <v>560</v>
      </c>
      <c r="V349" s="130">
        <v>549.83000000000004</v>
      </c>
      <c r="X349" s="126" t="s">
        <v>561</v>
      </c>
      <c r="Z349" s="127"/>
      <c r="AA349" s="128">
        <v>150</v>
      </c>
      <c r="AB349" s="128"/>
      <c r="AD349" s="126" t="s">
        <v>562</v>
      </c>
      <c r="AG349" s="127"/>
      <c r="AI349" s="127"/>
    </row>
    <row r="350" spans="1:35" ht="14.85" customHeight="1">
      <c r="A350" s="130">
        <v>5014588</v>
      </c>
      <c r="B350" s="126" t="s">
        <v>413</v>
      </c>
      <c r="C350" s="126" t="s">
        <v>1238</v>
      </c>
      <c r="D350" s="126" t="s">
        <v>1239</v>
      </c>
      <c r="E350" s="126" t="s">
        <v>288</v>
      </c>
      <c r="F350" s="126" t="s">
        <v>591</v>
      </c>
      <c r="G350" s="126" t="s">
        <v>417</v>
      </c>
      <c r="H350" s="126" t="s">
        <v>1000</v>
      </c>
      <c r="I350" s="126" t="s">
        <v>626</v>
      </c>
      <c r="J350" s="126" t="s">
        <v>1240</v>
      </c>
      <c r="K350" s="126" t="s">
        <v>420</v>
      </c>
      <c r="L350" s="126" t="s">
        <v>1241</v>
      </c>
      <c r="M350" s="130">
        <v>555.63</v>
      </c>
      <c r="N350" s="126" t="s">
        <v>290</v>
      </c>
      <c r="O350" s="126" t="s">
        <v>1003</v>
      </c>
      <c r="P350" s="130">
        <v>0</v>
      </c>
      <c r="S350" s="130">
        <v>0</v>
      </c>
      <c r="V350" s="130">
        <v>555.63</v>
      </c>
      <c r="X350" s="126" t="s">
        <v>1242</v>
      </c>
      <c r="Z350" s="127"/>
      <c r="AA350" s="128"/>
      <c r="AB350" s="128"/>
      <c r="AD350" s="126" t="s">
        <v>914</v>
      </c>
      <c r="AG350" s="127"/>
      <c r="AI350" s="127"/>
    </row>
    <row r="351" spans="1:35" ht="14.85" customHeight="1">
      <c r="A351" s="130">
        <v>5014589</v>
      </c>
      <c r="B351" s="126" t="s">
        <v>413</v>
      </c>
      <c r="C351" s="126" t="s">
        <v>1243</v>
      </c>
      <c r="D351" s="126" t="s">
        <v>1244</v>
      </c>
      <c r="E351" s="126" t="s">
        <v>288</v>
      </c>
      <c r="F351" s="126" t="s">
        <v>591</v>
      </c>
      <c r="G351" s="126" t="s">
        <v>417</v>
      </c>
      <c r="H351" s="126" t="s">
        <v>1000</v>
      </c>
      <c r="I351" s="126" t="s">
        <v>626</v>
      </c>
      <c r="J351" s="126" t="s">
        <v>1240</v>
      </c>
      <c r="K351" s="126" t="s">
        <v>420</v>
      </c>
      <c r="L351" s="126" t="s">
        <v>1241</v>
      </c>
      <c r="M351" s="130">
        <v>935.1</v>
      </c>
      <c r="N351" s="126" t="s">
        <v>290</v>
      </c>
      <c r="O351" s="126" t="s">
        <v>1003</v>
      </c>
      <c r="P351" s="130">
        <v>0</v>
      </c>
      <c r="S351" s="130">
        <v>0</v>
      </c>
      <c r="V351" s="130">
        <v>935.1</v>
      </c>
      <c r="X351" s="126" t="s">
        <v>1245</v>
      </c>
      <c r="Z351" s="127"/>
      <c r="AA351" s="128"/>
      <c r="AB351" s="128"/>
      <c r="AD351" s="126" t="s">
        <v>914</v>
      </c>
      <c r="AG351" s="127"/>
      <c r="AI351" s="127"/>
    </row>
    <row r="352" spans="1:35" ht="14.85" customHeight="1">
      <c r="A352" s="130">
        <v>5014592</v>
      </c>
      <c r="B352" s="126" t="s">
        <v>413</v>
      </c>
      <c r="C352" s="126" t="s">
        <v>1246</v>
      </c>
      <c r="D352" s="126" t="s">
        <v>1247</v>
      </c>
      <c r="E352" s="126" t="s">
        <v>288</v>
      </c>
      <c r="F352" s="126" t="s">
        <v>491</v>
      </c>
      <c r="G352" s="126" t="s">
        <v>417</v>
      </c>
      <c r="H352" s="126" t="s">
        <v>126</v>
      </c>
      <c r="I352" s="126" t="s">
        <v>418</v>
      </c>
      <c r="J352" s="126" t="s">
        <v>1248</v>
      </c>
      <c r="K352" s="126" t="s">
        <v>613</v>
      </c>
      <c r="L352" s="126" t="s">
        <v>1249</v>
      </c>
      <c r="M352" s="130">
        <v>138295.35999999999</v>
      </c>
      <c r="N352" s="126" t="s">
        <v>290</v>
      </c>
      <c r="O352" s="126" t="s">
        <v>506</v>
      </c>
      <c r="P352" s="130">
        <v>0</v>
      </c>
      <c r="S352" s="130">
        <v>0</v>
      </c>
      <c r="V352" s="130">
        <v>346018.63</v>
      </c>
      <c r="X352" s="126" t="s">
        <v>516</v>
      </c>
      <c r="Y352" s="126" t="s">
        <v>517</v>
      </c>
      <c r="Z352" s="127"/>
      <c r="AA352" s="128">
        <v>1</v>
      </c>
      <c r="AB352" s="128">
        <v>84</v>
      </c>
      <c r="AD352" s="126" t="s">
        <v>914</v>
      </c>
      <c r="AG352" s="127"/>
      <c r="AI352" s="127"/>
    </row>
    <row r="353" spans="1:35" ht="14.85" customHeight="1">
      <c r="A353" s="130">
        <v>5014593</v>
      </c>
      <c r="B353" s="126" t="s">
        <v>413</v>
      </c>
      <c r="C353" s="126" t="s">
        <v>1250</v>
      </c>
      <c r="D353" s="126" t="s">
        <v>1251</v>
      </c>
      <c r="E353" s="126" t="s">
        <v>288</v>
      </c>
      <c r="F353" s="126" t="s">
        <v>491</v>
      </c>
      <c r="G353" s="126" t="s">
        <v>417</v>
      </c>
      <c r="H353" s="126" t="s">
        <v>126</v>
      </c>
      <c r="I353" s="126" t="s">
        <v>418</v>
      </c>
      <c r="J353" s="126" t="s">
        <v>1248</v>
      </c>
      <c r="K353" s="126" t="s">
        <v>613</v>
      </c>
      <c r="L353" s="126" t="s">
        <v>1249</v>
      </c>
      <c r="M353" s="130">
        <v>138295.35999999999</v>
      </c>
      <c r="N353" s="126" t="s">
        <v>290</v>
      </c>
      <c r="O353" s="126" t="s">
        <v>506</v>
      </c>
      <c r="P353" s="130">
        <v>0</v>
      </c>
      <c r="S353" s="130">
        <v>0</v>
      </c>
      <c r="V353" s="130">
        <v>346018.63</v>
      </c>
      <c r="X353" s="126" t="s">
        <v>516</v>
      </c>
      <c r="Y353" s="126" t="s">
        <v>517</v>
      </c>
      <c r="Z353" s="127"/>
      <c r="AA353" s="128">
        <v>1</v>
      </c>
      <c r="AB353" s="128">
        <v>84</v>
      </c>
      <c r="AD353" s="126" t="s">
        <v>914</v>
      </c>
      <c r="AG353" s="127"/>
      <c r="AI353" s="127"/>
    </row>
    <row r="354" spans="1:35" ht="14.85" customHeight="1">
      <c r="A354" s="130">
        <v>5014595</v>
      </c>
      <c r="B354" s="126" t="s">
        <v>413</v>
      </c>
      <c r="C354" s="126" t="s">
        <v>1252</v>
      </c>
      <c r="D354" s="126" t="s">
        <v>1253</v>
      </c>
      <c r="E354" s="126" t="s">
        <v>288</v>
      </c>
      <c r="F354" s="126" t="s">
        <v>491</v>
      </c>
      <c r="G354" s="126" t="s">
        <v>417</v>
      </c>
      <c r="H354" s="126" t="s">
        <v>126</v>
      </c>
      <c r="I354" s="126" t="s">
        <v>418</v>
      </c>
      <c r="J354" s="126" t="s">
        <v>1248</v>
      </c>
      <c r="K354" s="126" t="s">
        <v>613</v>
      </c>
      <c r="L354" s="126" t="s">
        <v>1249</v>
      </c>
      <c r="M354" s="130">
        <v>136347.68</v>
      </c>
      <c r="N354" s="126" t="s">
        <v>290</v>
      </c>
      <c r="O354" s="126" t="s">
        <v>506</v>
      </c>
      <c r="P354" s="130">
        <v>0</v>
      </c>
      <c r="S354" s="130">
        <v>0</v>
      </c>
      <c r="V354" s="130">
        <v>410174.18</v>
      </c>
      <c r="X354" s="126" t="s">
        <v>1254</v>
      </c>
      <c r="Y354" s="126" t="s">
        <v>517</v>
      </c>
      <c r="Z354" s="127"/>
      <c r="AA354" s="128">
        <v>1</v>
      </c>
      <c r="AB354" s="128">
        <v>84</v>
      </c>
      <c r="AD354" s="126" t="s">
        <v>914</v>
      </c>
      <c r="AG354" s="127"/>
      <c r="AI354" s="127"/>
    </row>
    <row r="355" spans="1:35" ht="14.85" customHeight="1">
      <c r="A355" s="130">
        <v>5014584</v>
      </c>
      <c r="B355" s="126" t="s">
        <v>413</v>
      </c>
      <c r="C355" s="126" t="s">
        <v>1255</v>
      </c>
      <c r="E355" s="126" t="s">
        <v>288</v>
      </c>
      <c r="F355" s="126" t="s">
        <v>591</v>
      </c>
      <c r="G355" s="126" t="s">
        <v>417</v>
      </c>
      <c r="H355" s="126" t="s">
        <v>1000</v>
      </c>
      <c r="I355" s="126" t="s">
        <v>626</v>
      </c>
      <c r="J355" s="126" t="s">
        <v>1256</v>
      </c>
      <c r="K355" s="126" t="s">
        <v>535</v>
      </c>
      <c r="L355" s="126" t="s">
        <v>1257</v>
      </c>
      <c r="M355" s="130">
        <v>776.56</v>
      </c>
      <c r="N355" s="126" t="s">
        <v>290</v>
      </c>
      <c r="O355" s="126" t="s">
        <v>1003</v>
      </c>
      <c r="P355" s="130">
        <v>0</v>
      </c>
      <c r="S355" s="130">
        <v>0</v>
      </c>
      <c r="V355" s="130">
        <v>776.56</v>
      </c>
      <c r="X355" s="126" t="s">
        <v>1201</v>
      </c>
      <c r="Z355" s="127"/>
      <c r="AA355" s="128"/>
      <c r="AB355" s="128"/>
      <c r="AD355" s="126" t="s">
        <v>914</v>
      </c>
      <c r="AG355" s="127"/>
      <c r="AI355" s="127"/>
    </row>
    <row r="356" spans="1:35" ht="14.85" customHeight="1">
      <c r="A356" s="130">
        <v>5013412</v>
      </c>
      <c r="B356" s="126" t="s">
        <v>413</v>
      </c>
      <c r="C356" s="126" t="s">
        <v>1258</v>
      </c>
      <c r="D356" s="126" t="s">
        <v>1259</v>
      </c>
      <c r="E356" s="126" t="s">
        <v>288</v>
      </c>
      <c r="F356" s="126" t="s">
        <v>416</v>
      </c>
      <c r="G356" s="126" t="s">
        <v>417</v>
      </c>
      <c r="H356" s="126" t="s">
        <v>126</v>
      </c>
      <c r="I356" s="126" t="s">
        <v>418</v>
      </c>
      <c r="J356" s="126" t="s">
        <v>419</v>
      </c>
      <c r="K356" s="126" t="s">
        <v>420</v>
      </c>
      <c r="L356" s="126" t="s">
        <v>421</v>
      </c>
      <c r="M356" s="130">
        <v>682.08</v>
      </c>
      <c r="O356" s="126" t="s">
        <v>422</v>
      </c>
      <c r="P356" s="130">
        <v>0</v>
      </c>
      <c r="S356" s="130">
        <v>0</v>
      </c>
      <c r="V356" s="130">
        <v>943.6</v>
      </c>
      <c r="X356" s="126" t="s">
        <v>423</v>
      </c>
      <c r="Z356" s="127"/>
      <c r="AA356" s="128">
        <v>1</v>
      </c>
      <c r="AB356" s="128">
        <v>12</v>
      </c>
      <c r="AD356" s="126" t="s">
        <v>424</v>
      </c>
      <c r="AG356" s="127"/>
      <c r="AI356" s="127"/>
    </row>
    <row r="357" spans="1:35" ht="14.85" customHeight="1">
      <c r="A357" s="130">
        <v>5014467</v>
      </c>
      <c r="B357" s="126" t="s">
        <v>413</v>
      </c>
      <c r="C357" s="126" t="s">
        <v>1260</v>
      </c>
      <c r="D357" s="126" t="s">
        <v>1261</v>
      </c>
      <c r="E357" s="126" t="s">
        <v>288</v>
      </c>
      <c r="F357" s="126" t="s">
        <v>532</v>
      </c>
      <c r="G357" s="126" t="s">
        <v>674</v>
      </c>
      <c r="H357" s="126" t="s">
        <v>126</v>
      </c>
      <c r="I357" s="126" t="s">
        <v>418</v>
      </c>
      <c r="J357" s="126" t="s">
        <v>627</v>
      </c>
      <c r="K357" s="126" t="s">
        <v>628</v>
      </c>
      <c r="L357" s="126" t="s">
        <v>629</v>
      </c>
      <c r="M357" s="130">
        <v>3286.94</v>
      </c>
      <c r="N357" s="126" t="s">
        <v>290</v>
      </c>
      <c r="O357" s="126" t="s">
        <v>537</v>
      </c>
      <c r="P357" s="130">
        <v>0</v>
      </c>
      <c r="S357" s="130">
        <v>0</v>
      </c>
      <c r="V357" s="130">
        <v>3286.94</v>
      </c>
      <c r="X357" s="126" t="s">
        <v>690</v>
      </c>
      <c r="Z357" s="127"/>
      <c r="AA357" s="128"/>
      <c r="AB357" s="128"/>
      <c r="AD357" s="126" t="s">
        <v>631</v>
      </c>
      <c r="AG357" s="127"/>
      <c r="AI357" s="127"/>
    </row>
    <row r="358" spans="1:35" ht="14.85" customHeight="1">
      <c r="A358" s="130">
        <v>5014466</v>
      </c>
      <c r="B358" s="126" t="s">
        <v>413</v>
      </c>
      <c r="C358" s="126" t="s">
        <v>1262</v>
      </c>
      <c r="D358" s="126" t="s">
        <v>1263</v>
      </c>
      <c r="E358" s="126" t="s">
        <v>288</v>
      </c>
      <c r="F358" s="126" t="s">
        <v>532</v>
      </c>
      <c r="G358" s="126" t="s">
        <v>417</v>
      </c>
      <c r="H358" s="126" t="s">
        <v>126</v>
      </c>
      <c r="I358" s="126" t="s">
        <v>126</v>
      </c>
      <c r="J358" s="126" t="s">
        <v>627</v>
      </c>
      <c r="K358" s="126" t="s">
        <v>628</v>
      </c>
      <c r="L358" s="126" t="s">
        <v>629</v>
      </c>
      <c r="M358" s="130">
        <v>5843.47</v>
      </c>
      <c r="N358" s="126" t="s">
        <v>290</v>
      </c>
      <c r="O358" s="126" t="s">
        <v>537</v>
      </c>
      <c r="P358" s="130">
        <v>0</v>
      </c>
      <c r="S358" s="130">
        <v>0</v>
      </c>
      <c r="V358" s="130">
        <v>5843.47</v>
      </c>
      <c r="X358" s="126" t="s">
        <v>690</v>
      </c>
      <c r="Z358" s="127"/>
      <c r="AA358" s="128"/>
      <c r="AB358" s="128"/>
      <c r="AD358" s="126" t="s">
        <v>631</v>
      </c>
      <c r="AG358" s="127"/>
      <c r="AI358" s="127"/>
    </row>
    <row r="359" spans="1:35" ht="14.85" customHeight="1">
      <c r="A359" s="130">
        <v>5002059</v>
      </c>
      <c r="B359" s="126" t="s">
        <v>1264</v>
      </c>
      <c r="C359" s="126" t="s">
        <v>1265</v>
      </c>
      <c r="D359" s="126" t="s">
        <v>1266</v>
      </c>
      <c r="E359" s="126" t="s">
        <v>288</v>
      </c>
      <c r="F359" s="126" t="s">
        <v>555</v>
      </c>
      <c r="G359" s="126" t="s">
        <v>458</v>
      </c>
      <c r="H359" s="126" t="s">
        <v>126</v>
      </c>
      <c r="I359" s="126" t="s">
        <v>418</v>
      </c>
      <c r="J359" s="126" t="s">
        <v>566</v>
      </c>
      <c r="K359" s="126" t="s">
        <v>567</v>
      </c>
      <c r="L359" s="126" t="s">
        <v>568</v>
      </c>
      <c r="M359" s="130">
        <v>367.48</v>
      </c>
      <c r="O359" s="126" t="s">
        <v>560</v>
      </c>
      <c r="P359" s="130">
        <v>410.71</v>
      </c>
      <c r="R359" s="126" t="s">
        <v>560</v>
      </c>
      <c r="S359" s="130">
        <v>423.68</v>
      </c>
      <c r="U359" s="126" t="s">
        <v>560</v>
      </c>
      <c r="V359" s="130">
        <v>432.33</v>
      </c>
      <c r="X359" s="126" t="s">
        <v>561</v>
      </c>
      <c r="Z359" s="127"/>
      <c r="AA359" s="128">
        <v>150</v>
      </c>
      <c r="AB359" s="128"/>
      <c r="AD359" s="126" t="s">
        <v>562</v>
      </c>
      <c r="AG359" s="127"/>
      <c r="AI359" s="127"/>
    </row>
    <row r="360" spans="1:35" ht="14.85" customHeight="1">
      <c r="A360" s="130">
        <v>5002060</v>
      </c>
      <c r="B360" s="126" t="s">
        <v>1267</v>
      </c>
      <c r="C360" s="126" t="s">
        <v>1268</v>
      </c>
      <c r="D360" s="126" t="s">
        <v>1269</v>
      </c>
      <c r="E360" s="126" t="s">
        <v>288</v>
      </c>
      <c r="F360" s="126" t="s">
        <v>555</v>
      </c>
      <c r="G360" s="126" t="s">
        <v>458</v>
      </c>
      <c r="H360" s="126" t="s">
        <v>126</v>
      </c>
      <c r="I360" s="126" t="s">
        <v>418</v>
      </c>
      <c r="J360" s="126" t="s">
        <v>566</v>
      </c>
      <c r="K360" s="126" t="s">
        <v>567</v>
      </c>
      <c r="L360" s="126" t="s">
        <v>568</v>
      </c>
      <c r="M360" s="130">
        <v>402.73</v>
      </c>
      <c r="O360" s="126" t="s">
        <v>560</v>
      </c>
      <c r="P360" s="130">
        <v>450.11</v>
      </c>
      <c r="R360" s="126" t="s">
        <v>560</v>
      </c>
      <c r="S360" s="130">
        <v>464.33</v>
      </c>
      <c r="U360" s="126" t="s">
        <v>560</v>
      </c>
      <c r="V360" s="130">
        <v>473.81</v>
      </c>
      <c r="X360" s="126" t="s">
        <v>561</v>
      </c>
      <c r="Z360" s="127"/>
      <c r="AA360" s="128">
        <v>150</v>
      </c>
      <c r="AB360" s="128"/>
      <c r="AD360" s="126" t="s">
        <v>562</v>
      </c>
      <c r="AG360" s="127"/>
      <c r="AI360" s="127"/>
    </row>
    <row r="361" spans="1:35" ht="14.85" customHeight="1">
      <c r="A361" s="130">
        <v>5013728</v>
      </c>
      <c r="B361" s="126" t="s">
        <v>413</v>
      </c>
      <c r="C361" s="126" t="s">
        <v>1270</v>
      </c>
      <c r="D361" s="126" t="s">
        <v>1271</v>
      </c>
      <c r="E361" s="126" t="s">
        <v>288</v>
      </c>
      <c r="F361" s="126" t="s">
        <v>364</v>
      </c>
      <c r="G361" s="126" t="s">
        <v>417</v>
      </c>
      <c r="H361" s="126" t="s">
        <v>126</v>
      </c>
      <c r="I361" s="126" t="s">
        <v>418</v>
      </c>
      <c r="J361" s="126" t="s">
        <v>484</v>
      </c>
      <c r="K361" s="126" t="s">
        <v>443</v>
      </c>
      <c r="L361" s="126" t="s">
        <v>485</v>
      </c>
      <c r="M361" s="130">
        <v>6996.58</v>
      </c>
      <c r="O361" s="126" t="s">
        <v>486</v>
      </c>
      <c r="P361" s="130">
        <v>0</v>
      </c>
      <c r="S361" s="130">
        <v>0</v>
      </c>
      <c r="V361" s="130">
        <v>6996.58</v>
      </c>
      <c r="X361" s="126" t="s">
        <v>549</v>
      </c>
      <c r="Z361" s="127"/>
      <c r="AA361" s="128">
        <v>2</v>
      </c>
      <c r="AB361" s="128">
        <v>60</v>
      </c>
      <c r="AC361" s="126" t="s">
        <v>366</v>
      </c>
      <c r="AD361" s="126" t="s">
        <v>511</v>
      </c>
      <c r="AG361" s="127"/>
      <c r="AI361" s="127"/>
    </row>
    <row r="362" spans="1:35" ht="14.85" customHeight="1">
      <c r="A362" s="130">
        <v>5013727</v>
      </c>
      <c r="B362" s="126" t="s">
        <v>413</v>
      </c>
      <c r="C362" s="126" t="s">
        <v>1270</v>
      </c>
      <c r="D362" s="126" t="s">
        <v>1271</v>
      </c>
      <c r="E362" s="126" t="s">
        <v>288</v>
      </c>
      <c r="F362" s="126" t="s">
        <v>364</v>
      </c>
      <c r="G362" s="126" t="s">
        <v>417</v>
      </c>
      <c r="H362" s="126" t="s">
        <v>126</v>
      </c>
      <c r="I362" s="126" t="s">
        <v>126</v>
      </c>
      <c r="J362" s="126" t="s">
        <v>484</v>
      </c>
      <c r="K362" s="126" t="s">
        <v>443</v>
      </c>
      <c r="L362" s="126" t="s">
        <v>485</v>
      </c>
      <c r="M362" s="130">
        <v>6817.44</v>
      </c>
      <c r="O362" s="126" t="s">
        <v>365</v>
      </c>
      <c r="P362" s="130">
        <v>0</v>
      </c>
      <c r="S362" s="130">
        <v>0</v>
      </c>
      <c r="V362" s="130">
        <v>6996.58</v>
      </c>
      <c r="X362" s="126" t="s">
        <v>469</v>
      </c>
      <c r="Z362" s="127"/>
      <c r="AA362" s="128">
        <v>1</v>
      </c>
      <c r="AB362" s="128">
        <v>60</v>
      </c>
      <c r="AC362" s="126" t="s">
        <v>366</v>
      </c>
      <c r="AD362" s="126" t="s">
        <v>511</v>
      </c>
      <c r="AG362" s="127"/>
      <c r="AI362" s="127"/>
    </row>
    <row r="363" spans="1:35" ht="14.85" customHeight="1">
      <c r="A363" s="130">
        <v>5013726</v>
      </c>
      <c r="B363" s="126" t="s">
        <v>413</v>
      </c>
      <c r="C363" s="126" t="s">
        <v>1270</v>
      </c>
      <c r="D363" s="126" t="s">
        <v>1271</v>
      </c>
      <c r="E363" s="126" t="s">
        <v>288</v>
      </c>
      <c r="F363" s="126" t="s">
        <v>364</v>
      </c>
      <c r="G363" s="126" t="s">
        <v>417</v>
      </c>
      <c r="H363" s="126" t="s">
        <v>126</v>
      </c>
      <c r="I363" s="126" t="s">
        <v>126</v>
      </c>
      <c r="J363" s="126" t="s">
        <v>484</v>
      </c>
      <c r="K363" s="126" t="s">
        <v>443</v>
      </c>
      <c r="L363" s="126" t="s">
        <v>485</v>
      </c>
      <c r="M363" s="130">
        <v>6817.44</v>
      </c>
      <c r="O363" s="126" t="s">
        <v>365</v>
      </c>
      <c r="P363" s="130">
        <v>0</v>
      </c>
      <c r="S363" s="130">
        <v>0</v>
      </c>
      <c r="V363" s="130">
        <v>6996.58</v>
      </c>
      <c r="X363" s="126" t="s">
        <v>510</v>
      </c>
      <c r="Z363" s="127"/>
      <c r="AA363" s="128">
        <v>2</v>
      </c>
      <c r="AB363" s="128">
        <v>60</v>
      </c>
      <c r="AC363" s="126" t="s">
        <v>366</v>
      </c>
      <c r="AD363" s="126" t="s">
        <v>511</v>
      </c>
      <c r="AG363" s="127"/>
      <c r="AI363" s="127"/>
    </row>
    <row r="364" spans="1:35" ht="14.85" customHeight="1">
      <c r="A364" s="130">
        <v>5013824</v>
      </c>
      <c r="B364" s="126" t="s">
        <v>413</v>
      </c>
      <c r="C364" s="126" t="s">
        <v>1272</v>
      </c>
      <c r="D364" s="126" t="s">
        <v>543</v>
      </c>
      <c r="E364" s="126" t="s">
        <v>288</v>
      </c>
      <c r="F364" s="126" t="s">
        <v>364</v>
      </c>
      <c r="G364" s="126" t="s">
        <v>417</v>
      </c>
      <c r="H364" s="126" t="s">
        <v>126</v>
      </c>
      <c r="I364" s="126" t="s">
        <v>126</v>
      </c>
      <c r="J364" s="126" t="s">
        <v>544</v>
      </c>
      <c r="K364" s="126" t="s">
        <v>443</v>
      </c>
      <c r="L364" s="126" t="s">
        <v>545</v>
      </c>
      <c r="M364" s="130">
        <v>6817.44</v>
      </c>
      <c r="O364" s="126" t="s">
        <v>365</v>
      </c>
      <c r="P364" s="130">
        <v>0</v>
      </c>
      <c r="S364" s="130">
        <v>0</v>
      </c>
      <c r="V364" s="130">
        <v>23373.91</v>
      </c>
      <c r="X364" s="126" t="s">
        <v>510</v>
      </c>
      <c r="Z364" s="127"/>
      <c r="AA364" s="128">
        <v>2</v>
      </c>
      <c r="AB364" s="128">
        <v>60</v>
      </c>
      <c r="AC364" s="126" t="s">
        <v>366</v>
      </c>
      <c r="AD364" s="126" t="s">
        <v>546</v>
      </c>
      <c r="AG364" s="127"/>
      <c r="AI364" s="127"/>
    </row>
    <row r="365" spans="1:35" ht="14.85" customHeight="1">
      <c r="A365" s="130">
        <v>5013823</v>
      </c>
      <c r="B365" s="126" t="s">
        <v>413</v>
      </c>
      <c r="C365" s="126" t="s">
        <v>1272</v>
      </c>
      <c r="D365" s="126" t="s">
        <v>543</v>
      </c>
      <c r="E365" s="126" t="s">
        <v>288</v>
      </c>
      <c r="F365" s="126" t="s">
        <v>364</v>
      </c>
      <c r="G365" s="126" t="s">
        <v>417</v>
      </c>
      <c r="H365" s="126" t="s">
        <v>126</v>
      </c>
      <c r="I365" s="126" t="s">
        <v>126</v>
      </c>
      <c r="J365" s="126" t="s">
        <v>544</v>
      </c>
      <c r="K365" s="126" t="s">
        <v>443</v>
      </c>
      <c r="L365" s="126" t="s">
        <v>545</v>
      </c>
      <c r="M365" s="130">
        <v>6817.44</v>
      </c>
      <c r="O365" s="126" t="s">
        <v>365</v>
      </c>
      <c r="P365" s="130">
        <v>0</v>
      </c>
      <c r="S365" s="130">
        <v>0</v>
      </c>
      <c r="V365" s="130">
        <v>23373.91</v>
      </c>
      <c r="X365" s="126" t="s">
        <v>469</v>
      </c>
      <c r="Z365" s="127"/>
      <c r="AA365" s="128">
        <v>1</v>
      </c>
      <c r="AB365" s="128">
        <v>60</v>
      </c>
      <c r="AC365" s="126" t="s">
        <v>366</v>
      </c>
      <c r="AD365" s="126" t="s">
        <v>546</v>
      </c>
      <c r="AG365" s="127"/>
      <c r="AI365" s="127"/>
    </row>
    <row r="366" spans="1:35" ht="14.85" customHeight="1">
      <c r="A366" s="130">
        <v>5013822</v>
      </c>
      <c r="B366" s="126" t="s">
        <v>413</v>
      </c>
      <c r="C366" s="126" t="s">
        <v>1272</v>
      </c>
      <c r="D366" s="126" t="s">
        <v>543</v>
      </c>
      <c r="E366" s="126" t="s">
        <v>288</v>
      </c>
      <c r="F366" s="126" t="s">
        <v>364</v>
      </c>
      <c r="G366" s="126" t="s">
        <v>417</v>
      </c>
      <c r="H366" s="126" t="s">
        <v>126</v>
      </c>
      <c r="I366" s="126" t="s">
        <v>418</v>
      </c>
      <c r="J366" s="126" t="s">
        <v>544</v>
      </c>
      <c r="K366" s="126" t="s">
        <v>443</v>
      </c>
      <c r="L366" s="126" t="s">
        <v>545</v>
      </c>
      <c r="M366" s="130">
        <v>9739.52</v>
      </c>
      <c r="O366" s="126" t="s">
        <v>486</v>
      </c>
      <c r="P366" s="130">
        <v>0</v>
      </c>
      <c r="S366" s="130">
        <v>0</v>
      </c>
      <c r="V366" s="130">
        <v>23373.91</v>
      </c>
      <c r="X366" s="126" t="s">
        <v>549</v>
      </c>
      <c r="Z366" s="127"/>
      <c r="AA366" s="128">
        <v>2</v>
      </c>
      <c r="AB366" s="128">
        <v>60</v>
      </c>
      <c r="AC366" s="126" t="s">
        <v>366</v>
      </c>
      <c r="AD366" s="126" t="s">
        <v>546</v>
      </c>
      <c r="AG366" s="127"/>
      <c r="AI366" s="127"/>
    </row>
    <row r="367" spans="1:35" ht="14.85" customHeight="1">
      <c r="A367" s="130">
        <v>5007656</v>
      </c>
      <c r="B367" s="126" t="s">
        <v>1273</v>
      </c>
      <c r="C367" s="126" t="s">
        <v>1274</v>
      </c>
      <c r="D367" s="126" t="s">
        <v>1275</v>
      </c>
      <c r="E367" s="126" t="s">
        <v>288</v>
      </c>
      <c r="F367" s="126" t="s">
        <v>555</v>
      </c>
      <c r="G367" s="126" t="s">
        <v>458</v>
      </c>
      <c r="H367" s="126" t="s">
        <v>126</v>
      </c>
      <c r="I367" s="126" t="s">
        <v>418</v>
      </c>
      <c r="J367" s="126" t="s">
        <v>557</v>
      </c>
      <c r="K367" s="126" t="s">
        <v>558</v>
      </c>
      <c r="L367" s="126" t="s">
        <v>559</v>
      </c>
      <c r="M367" s="130">
        <v>358.78</v>
      </c>
      <c r="O367" s="126" t="s">
        <v>560</v>
      </c>
      <c r="P367" s="130">
        <v>400.99</v>
      </c>
      <c r="R367" s="126" t="s">
        <v>560</v>
      </c>
      <c r="S367" s="130">
        <v>413.65</v>
      </c>
      <c r="U367" s="126" t="s">
        <v>560</v>
      </c>
      <c r="V367" s="130">
        <v>422.1</v>
      </c>
      <c r="X367" s="126" t="s">
        <v>561</v>
      </c>
      <c r="Z367" s="127"/>
      <c r="AA367" s="128">
        <v>150</v>
      </c>
      <c r="AB367" s="128"/>
      <c r="AD367" s="126" t="s">
        <v>562</v>
      </c>
      <c r="AG367" s="127"/>
      <c r="AI367" s="127"/>
    </row>
    <row r="368" spans="1:35" ht="14.85" customHeight="1">
      <c r="A368" s="130">
        <v>5007657</v>
      </c>
      <c r="B368" s="126" t="s">
        <v>1276</v>
      </c>
      <c r="C368" s="126" t="s">
        <v>1277</v>
      </c>
      <c r="D368" s="126" t="s">
        <v>1278</v>
      </c>
      <c r="E368" s="126" t="s">
        <v>288</v>
      </c>
      <c r="F368" s="126" t="s">
        <v>555</v>
      </c>
      <c r="G368" s="126" t="s">
        <v>458</v>
      </c>
      <c r="H368" s="126" t="s">
        <v>126</v>
      </c>
      <c r="I368" s="126" t="s">
        <v>418</v>
      </c>
      <c r="J368" s="126" t="s">
        <v>557</v>
      </c>
      <c r="K368" s="126" t="s">
        <v>558</v>
      </c>
      <c r="L368" s="126" t="s">
        <v>559</v>
      </c>
      <c r="M368" s="130">
        <v>358.78</v>
      </c>
      <c r="O368" s="126" t="s">
        <v>560</v>
      </c>
      <c r="P368" s="130">
        <v>400.99</v>
      </c>
      <c r="R368" s="126" t="s">
        <v>560</v>
      </c>
      <c r="S368" s="130">
        <v>413.65</v>
      </c>
      <c r="U368" s="126" t="s">
        <v>560</v>
      </c>
      <c r="V368" s="130">
        <v>422.1</v>
      </c>
      <c r="X368" s="126" t="s">
        <v>561</v>
      </c>
      <c r="Z368" s="127"/>
      <c r="AA368" s="128">
        <v>150</v>
      </c>
      <c r="AB368" s="128"/>
      <c r="AD368" s="126" t="s">
        <v>562</v>
      </c>
      <c r="AG368" s="127"/>
      <c r="AI368" s="127"/>
    </row>
    <row r="369" spans="1:35" ht="14.85" customHeight="1">
      <c r="A369" s="130">
        <v>5007658</v>
      </c>
      <c r="B369" s="126" t="s">
        <v>1279</v>
      </c>
      <c r="C369" s="126" t="s">
        <v>1280</v>
      </c>
      <c r="D369" s="126" t="s">
        <v>1281</v>
      </c>
      <c r="E369" s="126" t="s">
        <v>288</v>
      </c>
      <c r="F369" s="126" t="s">
        <v>555</v>
      </c>
      <c r="G369" s="126" t="s">
        <v>458</v>
      </c>
      <c r="H369" s="126" t="s">
        <v>126</v>
      </c>
      <c r="I369" s="126" t="s">
        <v>418</v>
      </c>
      <c r="J369" s="126" t="s">
        <v>557</v>
      </c>
      <c r="K369" s="126" t="s">
        <v>558</v>
      </c>
      <c r="L369" s="126" t="s">
        <v>559</v>
      </c>
      <c r="M369" s="130">
        <v>391.39</v>
      </c>
      <c r="O369" s="126" t="s">
        <v>560</v>
      </c>
      <c r="P369" s="130">
        <v>437.44</v>
      </c>
      <c r="R369" s="126" t="s">
        <v>560</v>
      </c>
      <c r="S369" s="130">
        <v>451.26</v>
      </c>
      <c r="U369" s="126" t="s">
        <v>560</v>
      </c>
      <c r="V369" s="130">
        <v>460.47</v>
      </c>
      <c r="X369" s="126" t="s">
        <v>561</v>
      </c>
      <c r="Z369" s="127"/>
      <c r="AA369" s="128">
        <v>150</v>
      </c>
      <c r="AB369" s="128"/>
      <c r="AD369" s="126" t="s">
        <v>562</v>
      </c>
      <c r="AG369" s="127"/>
      <c r="AI369" s="127"/>
    </row>
    <row r="370" spans="1:35" ht="14.85" customHeight="1">
      <c r="A370" s="130">
        <v>5001474</v>
      </c>
      <c r="B370" s="126" t="s">
        <v>1282</v>
      </c>
      <c r="C370" s="126" t="s">
        <v>1283</v>
      </c>
      <c r="D370" s="126" t="s">
        <v>1284</v>
      </c>
      <c r="E370" s="126" t="s">
        <v>288</v>
      </c>
      <c r="F370" s="126" t="s">
        <v>555</v>
      </c>
      <c r="G370" s="126" t="s">
        <v>1046</v>
      </c>
      <c r="H370" s="126" t="s">
        <v>126</v>
      </c>
      <c r="I370" s="126" t="s">
        <v>418</v>
      </c>
      <c r="J370" s="126" t="s">
        <v>1285</v>
      </c>
      <c r="K370" s="126" t="s">
        <v>558</v>
      </c>
      <c r="L370" s="126" t="s">
        <v>1286</v>
      </c>
      <c r="M370" s="130">
        <v>437.92</v>
      </c>
      <c r="O370" s="126" t="s">
        <v>560</v>
      </c>
      <c r="P370" s="130">
        <v>501.88</v>
      </c>
      <c r="R370" s="126" t="s">
        <v>560</v>
      </c>
      <c r="S370" s="130">
        <v>517.73</v>
      </c>
      <c r="U370" s="126" t="s">
        <v>560</v>
      </c>
      <c r="V370" s="130">
        <v>528.29999999999995</v>
      </c>
      <c r="X370" s="126" t="s">
        <v>561</v>
      </c>
      <c r="Z370" s="127"/>
      <c r="AA370" s="128">
        <v>150</v>
      </c>
      <c r="AB370" s="128"/>
      <c r="AD370" s="126" t="s">
        <v>1287</v>
      </c>
      <c r="AG370" s="127"/>
      <c r="AI370" s="127"/>
    </row>
    <row r="371" spans="1:35" ht="14.85" customHeight="1">
      <c r="A371" s="130">
        <v>5014620</v>
      </c>
      <c r="B371" s="126" t="s">
        <v>413</v>
      </c>
      <c r="C371" s="126" t="s">
        <v>1288</v>
      </c>
      <c r="D371" s="126" t="s">
        <v>911</v>
      </c>
      <c r="E371" s="126" t="s">
        <v>288</v>
      </c>
      <c r="F371" s="126" t="s">
        <v>416</v>
      </c>
      <c r="G371" s="126" t="s">
        <v>417</v>
      </c>
      <c r="H371" s="126" t="s">
        <v>126</v>
      </c>
      <c r="I371" s="126" t="s">
        <v>126</v>
      </c>
      <c r="J371" s="126" t="s">
        <v>912</v>
      </c>
      <c r="K371" s="126" t="s">
        <v>747</v>
      </c>
      <c r="L371" s="126" t="s">
        <v>913</v>
      </c>
      <c r="M371" s="130">
        <v>136.72</v>
      </c>
      <c r="O371" s="126" t="s">
        <v>587</v>
      </c>
      <c r="P371" s="130">
        <v>0</v>
      </c>
      <c r="S371" s="130">
        <v>0</v>
      </c>
      <c r="V371" s="130">
        <v>136.72</v>
      </c>
      <c r="X371" s="126" t="s">
        <v>588</v>
      </c>
      <c r="Z371" s="127"/>
      <c r="AA371" s="128">
        <v>1</v>
      </c>
      <c r="AB371" s="128">
        <v>12</v>
      </c>
      <c r="AD371" s="126" t="s">
        <v>914</v>
      </c>
      <c r="AG371" s="127"/>
      <c r="AI371" s="127"/>
    </row>
    <row r="372" spans="1:35" ht="14.85" customHeight="1">
      <c r="A372" s="130">
        <v>5001475</v>
      </c>
      <c r="B372" s="126" t="s">
        <v>1289</v>
      </c>
      <c r="C372" s="126" t="s">
        <v>1290</v>
      </c>
      <c r="D372" s="126" t="s">
        <v>1291</v>
      </c>
      <c r="E372" s="126" t="s">
        <v>288</v>
      </c>
      <c r="F372" s="126" t="s">
        <v>555</v>
      </c>
      <c r="G372" s="126" t="s">
        <v>1046</v>
      </c>
      <c r="H372" s="126" t="s">
        <v>126</v>
      </c>
      <c r="I372" s="126" t="s">
        <v>418</v>
      </c>
      <c r="J372" s="126" t="s">
        <v>1285</v>
      </c>
      <c r="K372" s="126" t="s">
        <v>558</v>
      </c>
      <c r="L372" s="126" t="s">
        <v>1286</v>
      </c>
      <c r="M372" s="130">
        <v>437.92</v>
      </c>
      <c r="O372" s="126" t="s">
        <v>560</v>
      </c>
      <c r="P372" s="130">
        <v>501.88</v>
      </c>
      <c r="R372" s="126" t="s">
        <v>560</v>
      </c>
      <c r="S372" s="130">
        <v>517.73</v>
      </c>
      <c r="U372" s="126" t="s">
        <v>560</v>
      </c>
      <c r="V372" s="130">
        <v>528.29999999999995</v>
      </c>
      <c r="X372" s="126" t="s">
        <v>561</v>
      </c>
      <c r="Z372" s="127"/>
      <c r="AA372" s="128">
        <v>150</v>
      </c>
      <c r="AB372" s="128"/>
      <c r="AD372" s="126" t="s">
        <v>1287</v>
      </c>
      <c r="AG372" s="127"/>
      <c r="AI372" s="127"/>
    </row>
    <row r="373" spans="1:35" ht="14.85" customHeight="1">
      <c r="A373" s="130">
        <v>5008272</v>
      </c>
      <c r="B373" s="126" t="s">
        <v>1292</v>
      </c>
      <c r="C373" s="126" t="s">
        <v>1293</v>
      </c>
      <c r="D373" s="126" t="s">
        <v>1294</v>
      </c>
      <c r="E373" s="126" t="s">
        <v>288</v>
      </c>
      <c r="F373" s="126" t="s">
        <v>555</v>
      </c>
      <c r="G373" s="126" t="s">
        <v>1008</v>
      </c>
      <c r="H373" s="126" t="s">
        <v>126</v>
      </c>
      <c r="I373" s="126" t="s">
        <v>418</v>
      </c>
      <c r="J373" s="126" t="s">
        <v>1174</v>
      </c>
      <c r="K373" s="126" t="s">
        <v>747</v>
      </c>
      <c r="L373" s="126" t="s">
        <v>1175</v>
      </c>
      <c r="M373" s="130">
        <v>81.45</v>
      </c>
      <c r="O373" s="126" t="s">
        <v>560</v>
      </c>
      <c r="P373" s="130">
        <v>0</v>
      </c>
      <c r="S373" s="130">
        <v>0</v>
      </c>
      <c r="V373" s="130">
        <v>95.83</v>
      </c>
      <c r="X373" s="126" t="s">
        <v>561</v>
      </c>
      <c r="Z373" s="127"/>
      <c r="AA373" s="128">
        <v>150</v>
      </c>
      <c r="AB373" s="128"/>
      <c r="AD373" s="126" t="s">
        <v>562</v>
      </c>
      <c r="AG373" s="127"/>
      <c r="AI373" s="127"/>
    </row>
    <row r="374" spans="1:35" ht="14.85" customHeight="1">
      <c r="A374" s="130">
        <v>5008275</v>
      </c>
      <c r="B374" s="126" t="s">
        <v>1295</v>
      </c>
      <c r="C374" s="126" t="s">
        <v>1296</v>
      </c>
      <c r="D374" s="126" t="s">
        <v>1297</v>
      </c>
      <c r="E374" s="126" t="s">
        <v>288</v>
      </c>
      <c r="F374" s="126" t="s">
        <v>555</v>
      </c>
      <c r="G374" s="126" t="s">
        <v>830</v>
      </c>
      <c r="H374" s="126" t="s">
        <v>126</v>
      </c>
      <c r="I374" s="126" t="s">
        <v>418</v>
      </c>
      <c r="J374" s="126" t="s">
        <v>1174</v>
      </c>
      <c r="K374" s="126" t="s">
        <v>747</v>
      </c>
      <c r="L374" s="126" t="s">
        <v>1175</v>
      </c>
      <c r="M374" s="130">
        <v>64.36</v>
      </c>
      <c r="O374" s="126" t="s">
        <v>560</v>
      </c>
      <c r="P374" s="130">
        <v>0</v>
      </c>
      <c r="S374" s="130">
        <v>0</v>
      </c>
      <c r="V374" s="130">
        <v>75.72</v>
      </c>
      <c r="X374" s="126" t="s">
        <v>561</v>
      </c>
      <c r="Z374" s="127"/>
      <c r="AA374" s="128">
        <v>150</v>
      </c>
      <c r="AB374" s="128"/>
      <c r="AD374" s="126" t="s">
        <v>562</v>
      </c>
      <c r="AG374" s="127"/>
      <c r="AI374" s="127"/>
    </row>
    <row r="375" spans="1:35" ht="14.85" customHeight="1">
      <c r="A375" s="130">
        <v>5008280</v>
      </c>
      <c r="B375" s="126" t="s">
        <v>1298</v>
      </c>
      <c r="C375" s="126" t="s">
        <v>1299</v>
      </c>
      <c r="D375" s="126" t="s">
        <v>1300</v>
      </c>
      <c r="E375" s="126" t="s">
        <v>288</v>
      </c>
      <c r="F375" s="126" t="s">
        <v>555</v>
      </c>
      <c r="G375" s="126" t="s">
        <v>830</v>
      </c>
      <c r="H375" s="126" t="s">
        <v>126</v>
      </c>
      <c r="I375" s="126" t="s">
        <v>418</v>
      </c>
      <c r="J375" s="126" t="s">
        <v>1174</v>
      </c>
      <c r="K375" s="126" t="s">
        <v>747</v>
      </c>
      <c r="L375" s="126" t="s">
        <v>1175</v>
      </c>
      <c r="M375" s="130">
        <v>73.819999999999993</v>
      </c>
      <c r="O375" s="126" t="s">
        <v>560</v>
      </c>
      <c r="P375" s="130">
        <v>0</v>
      </c>
      <c r="S375" s="130">
        <v>0</v>
      </c>
      <c r="V375" s="130">
        <v>86.85</v>
      </c>
      <c r="X375" s="126" t="s">
        <v>561</v>
      </c>
      <c r="Z375" s="127"/>
      <c r="AA375" s="128">
        <v>150</v>
      </c>
      <c r="AB375" s="128"/>
      <c r="AD375" s="126" t="s">
        <v>562</v>
      </c>
      <c r="AG375" s="127"/>
      <c r="AI375" s="127"/>
    </row>
    <row r="376" spans="1:35" ht="14.85" customHeight="1">
      <c r="A376" s="130">
        <v>5008290</v>
      </c>
      <c r="B376" s="126" t="s">
        <v>1301</v>
      </c>
      <c r="C376" s="126" t="s">
        <v>1302</v>
      </c>
      <c r="D376" s="126" t="s">
        <v>1303</v>
      </c>
      <c r="E376" s="126" t="s">
        <v>288</v>
      </c>
      <c r="F376" s="126" t="s">
        <v>555</v>
      </c>
      <c r="G376" s="126" t="s">
        <v>1008</v>
      </c>
      <c r="H376" s="126" t="s">
        <v>126</v>
      </c>
      <c r="I376" s="126" t="s">
        <v>418</v>
      </c>
      <c r="J376" s="126" t="s">
        <v>1174</v>
      </c>
      <c r="K376" s="126" t="s">
        <v>747</v>
      </c>
      <c r="L376" s="126" t="s">
        <v>1175</v>
      </c>
      <c r="M376" s="130">
        <v>139.11000000000001</v>
      </c>
      <c r="O376" s="126" t="s">
        <v>560</v>
      </c>
      <c r="P376" s="130">
        <v>155.47999999999999</v>
      </c>
      <c r="R376" s="126" t="s">
        <v>560</v>
      </c>
      <c r="S376" s="130">
        <v>0</v>
      </c>
      <c r="V376" s="130">
        <v>163.66999999999999</v>
      </c>
      <c r="X376" s="126" t="s">
        <v>561</v>
      </c>
      <c r="Z376" s="127"/>
      <c r="AA376" s="128">
        <v>150</v>
      </c>
      <c r="AB376" s="128"/>
      <c r="AD376" s="126" t="s">
        <v>562</v>
      </c>
      <c r="AG376" s="127"/>
      <c r="AI376" s="127"/>
    </row>
    <row r="377" spans="1:35" ht="14.85" customHeight="1">
      <c r="A377" s="130">
        <v>5008295</v>
      </c>
      <c r="B377" s="126" t="s">
        <v>1304</v>
      </c>
      <c r="C377" s="126" t="s">
        <v>1305</v>
      </c>
      <c r="D377" s="126" t="s">
        <v>1306</v>
      </c>
      <c r="E377" s="126" t="s">
        <v>288</v>
      </c>
      <c r="F377" s="126" t="s">
        <v>555</v>
      </c>
      <c r="G377" s="126" t="s">
        <v>1008</v>
      </c>
      <c r="H377" s="126" t="s">
        <v>126</v>
      </c>
      <c r="I377" s="126" t="s">
        <v>418</v>
      </c>
      <c r="J377" s="126" t="s">
        <v>1174</v>
      </c>
      <c r="K377" s="126" t="s">
        <v>747</v>
      </c>
      <c r="L377" s="126" t="s">
        <v>1175</v>
      </c>
      <c r="M377" s="130">
        <v>162.29</v>
      </c>
      <c r="O377" s="126" t="s">
        <v>560</v>
      </c>
      <c r="P377" s="130">
        <v>181.39</v>
      </c>
      <c r="R377" s="126" t="s">
        <v>560</v>
      </c>
      <c r="S377" s="130">
        <v>0</v>
      </c>
      <c r="V377" s="130">
        <v>190.94</v>
      </c>
      <c r="X377" s="126" t="s">
        <v>561</v>
      </c>
      <c r="Z377" s="127"/>
      <c r="AA377" s="128">
        <v>150</v>
      </c>
      <c r="AB377" s="128"/>
      <c r="AD377" s="126" t="s">
        <v>562</v>
      </c>
      <c r="AG377" s="127"/>
      <c r="AI377" s="127"/>
    </row>
    <row r="378" spans="1:35" ht="14.85" customHeight="1">
      <c r="A378" s="130">
        <v>5014047</v>
      </c>
      <c r="B378" s="126" t="s">
        <v>413</v>
      </c>
      <c r="C378" s="126" t="s">
        <v>1307</v>
      </c>
      <c r="D378" s="126" t="s">
        <v>1308</v>
      </c>
      <c r="E378" s="126" t="s">
        <v>288</v>
      </c>
      <c r="F378" s="126" t="s">
        <v>491</v>
      </c>
      <c r="G378" s="126" t="s">
        <v>417</v>
      </c>
      <c r="H378" s="126" t="s">
        <v>126</v>
      </c>
      <c r="I378" s="126" t="s">
        <v>126</v>
      </c>
      <c r="J378" s="126" t="s">
        <v>1309</v>
      </c>
      <c r="K378" s="126" t="s">
        <v>1310</v>
      </c>
      <c r="L378" s="126" t="s">
        <v>505</v>
      </c>
      <c r="M378" s="130">
        <v>4465.8599999999997</v>
      </c>
      <c r="N378" s="126" t="s">
        <v>290</v>
      </c>
      <c r="O378" s="126" t="s">
        <v>1311</v>
      </c>
      <c r="P378" s="130">
        <v>0</v>
      </c>
      <c r="S378" s="130">
        <v>0</v>
      </c>
      <c r="V378" s="130">
        <v>4962.07</v>
      </c>
      <c r="X378" s="126" t="s">
        <v>1312</v>
      </c>
      <c r="Y378" s="126" t="s">
        <v>517</v>
      </c>
      <c r="Z378" s="127" t="s">
        <v>309</v>
      </c>
      <c r="AA378" s="128">
        <v>1</v>
      </c>
      <c r="AB378" s="128">
        <v>60</v>
      </c>
      <c r="AD378" s="126" t="s">
        <v>932</v>
      </c>
      <c r="AG378" s="127"/>
      <c r="AI378" s="127"/>
    </row>
    <row r="379" spans="1:35" ht="14.85" customHeight="1">
      <c r="A379" s="130">
        <v>5016266</v>
      </c>
      <c r="B379" s="126" t="s">
        <v>413</v>
      </c>
      <c r="C379" s="126" t="s">
        <v>1313</v>
      </c>
      <c r="D379" s="126" t="s">
        <v>1314</v>
      </c>
      <c r="E379" s="126" t="s">
        <v>288</v>
      </c>
      <c r="F379" s="126" t="s">
        <v>416</v>
      </c>
      <c r="G379" s="126" t="s">
        <v>417</v>
      </c>
      <c r="H379" s="126" t="s">
        <v>126</v>
      </c>
      <c r="I379" s="126" t="s">
        <v>126</v>
      </c>
      <c r="J379" s="126" t="s">
        <v>912</v>
      </c>
      <c r="K379" s="126" t="s">
        <v>747</v>
      </c>
      <c r="L379" s="126" t="s">
        <v>913</v>
      </c>
      <c r="M379" s="130">
        <v>77</v>
      </c>
      <c r="O379" s="126" t="s">
        <v>587</v>
      </c>
      <c r="P379" s="130">
        <v>0</v>
      </c>
      <c r="S379" s="130">
        <v>0</v>
      </c>
      <c r="V379" s="130">
        <v>77</v>
      </c>
      <c r="X379" s="126" t="s">
        <v>588</v>
      </c>
      <c r="Z379" s="127"/>
      <c r="AA379" s="128">
        <v>1</v>
      </c>
      <c r="AB379" s="128">
        <v>12</v>
      </c>
      <c r="AD379" s="126" t="s">
        <v>1315</v>
      </c>
      <c r="AG379" s="127"/>
      <c r="AI379" s="127"/>
    </row>
    <row r="380" spans="1:35" ht="14.85" customHeight="1">
      <c r="A380" s="130">
        <v>5016265</v>
      </c>
      <c r="B380" s="126" t="s">
        <v>413</v>
      </c>
      <c r="C380" s="126" t="s">
        <v>1316</v>
      </c>
      <c r="D380" s="126" t="s">
        <v>1317</v>
      </c>
      <c r="E380" s="126" t="s">
        <v>288</v>
      </c>
      <c r="F380" s="126" t="s">
        <v>416</v>
      </c>
      <c r="G380" s="126" t="s">
        <v>417</v>
      </c>
      <c r="H380" s="126" t="s">
        <v>126</v>
      </c>
      <c r="I380" s="126" t="s">
        <v>126</v>
      </c>
      <c r="J380" s="126" t="s">
        <v>912</v>
      </c>
      <c r="K380" s="126" t="s">
        <v>747</v>
      </c>
      <c r="L380" s="126" t="s">
        <v>913</v>
      </c>
      <c r="M380" s="130">
        <v>146.07</v>
      </c>
      <c r="O380" s="126" t="s">
        <v>587</v>
      </c>
      <c r="P380" s="130">
        <v>0</v>
      </c>
      <c r="S380" s="130">
        <v>0</v>
      </c>
      <c r="V380" s="130">
        <v>146.07</v>
      </c>
      <c r="X380" s="126" t="s">
        <v>588</v>
      </c>
      <c r="Z380" s="127"/>
      <c r="AA380" s="128">
        <v>1</v>
      </c>
      <c r="AB380" s="128">
        <v>12</v>
      </c>
      <c r="AD380" s="126" t="s">
        <v>1315</v>
      </c>
      <c r="AG380" s="127"/>
      <c r="AI380" s="127"/>
    </row>
    <row r="381" spans="1:35" ht="14.85" customHeight="1">
      <c r="A381" s="130">
        <v>5016269</v>
      </c>
      <c r="B381" s="126" t="s">
        <v>413</v>
      </c>
      <c r="C381" s="126" t="s">
        <v>1318</v>
      </c>
      <c r="D381" s="126" t="s">
        <v>1319</v>
      </c>
      <c r="E381" s="126" t="s">
        <v>288</v>
      </c>
      <c r="F381" s="126" t="s">
        <v>491</v>
      </c>
      <c r="G381" s="126" t="s">
        <v>417</v>
      </c>
      <c r="H381" s="126" t="s">
        <v>126</v>
      </c>
      <c r="I381" s="126" t="s">
        <v>418</v>
      </c>
      <c r="J381" s="126" t="s">
        <v>1320</v>
      </c>
      <c r="K381" s="126" t="s">
        <v>558</v>
      </c>
      <c r="L381" s="126" t="s">
        <v>1321</v>
      </c>
      <c r="M381" s="130">
        <v>138295.35999999999</v>
      </c>
      <c r="N381" s="126" t="s">
        <v>290</v>
      </c>
      <c r="O381" s="126" t="s">
        <v>506</v>
      </c>
      <c r="P381" s="130">
        <v>0</v>
      </c>
      <c r="S381" s="130">
        <v>0</v>
      </c>
      <c r="V381" s="130">
        <v>225480</v>
      </c>
      <c r="X381" s="126" t="s">
        <v>516</v>
      </c>
      <c r="Y381" s="126" t="s">
        <v>517</v>
      </c>
      <c r="Z381" s="127"/>
      <c r="AA381" s="128">
        <v>1</v>
      </c>
      <c r="AB381" s="128">
        <v>84</v>
      </c>
      <c r="AD381" s="126" t="s">
        <v>1315</v>
      </c>
      <c r="AG381" s="127"/>
      <c r="AI381" s="127"/>
    </row>
    <row r="382" spans="1:35" ht="14.85" customHeight="1">
      <c r="A382" s="130">
        <v>5016271</v>
      </c>
      <c r="B382" s="126" t="s">
        <v>413</v>
      </c>
      <c r="C382" s="126" t="s">
        <v>1322</v>
      </c>
      <c r="D382" s="126" t="s">
        <v>1323</v>
      </c>
      <c r="E382" s="126" t="s">
        <v>288</v>
      </c>
      <c r="F382" s="126" t="s">
        <v>491</v>
      </c>
      <c r="G382" s="126" t="s">
        <v>417</v>
      </c>
      <c r="H382" s="126" t="s">
        <v>126</v>
      </c>
      <c r="I382" s="126" t="s">
        <v>418</v>
      </c>
      <c r="J382" s="126" t="s">
        <v>1320</v>
      </c>
      <c r="K382" s="126" t="s">
        <v>558</v>
      </c>
      <c r="L382" s="126" t="s">
        <v>1321</v>
      </c>
      <c r="M382" s="130">
        <v>15624</v>
      </c>
      <c r="N382" s="126" t="s">
        <v>290</v>
      </c>
      <c r="O382" s="126" t="s">
        <v>844</v>
      </c>
      <c r="P382" s="130">
        <v>0</v>
      </c>
      <c r="S382" s="130">
        <v>0</v>
      </c>
      <c r="V382" s="130">
        <v>17360</v>
      </c>
      <c r="X382" s="126" t="s">
        <v>845</v>
      </c>
      <c r="Y382" s="126" t="s">
        <v>517</v>
      </c>
      <c r="Z382" s="127" t="s">
        <v>309</v>
      </c>
      <c r="AA382" s="128">
        <v>1</v>
      </c>
      <c r="AB382" s="128">
        <v>84</v>
      </c>
      <c r="AD382" s="126" t="s">
        <v>1315</v>
      </c>
      <c r="AG382" s="127"/>
      <c r="AI382" s="127"/>
    </row>
    <row r="383" spans="1:35" ht="14.85" customHeight="1">
      <c r="A383" s="130">
        <v>5016273</v>
      </c>
      <c r="B383" s="126" t="s">
        <v>413</v>
      </c>
      <c r="C383" s="126" t="s">
        <v>1324</v>
      </c>
      <c r="D383" s="126" t="s">
        <v>1325</v>
      </c>
      <c r="E383" s="126" t="s">
        <v>288</v>
      </c>
      <c r="F383" s="126" t="s">
        <v>491</v>
      </c>
      <c r="G383" s="126" t="s">
        <v>417</v>
      </c>
      <c r="H383" s="126" t="s">
        <v>126</v>
      </c>
      <c r="I383" s="126" t="s">
        <v>418</v>
      </c>
      <c r="J383" s="126" t="s">
        <v>1320</v>
      </c>
      <c r="K383" s="126" t="s">
        <v>558</v>
      </c>
      <c r="L383" s="126" t="s">
        <v>1321</v>
      </c>
      <c r="M383" s="130">
        <v>14976</v>
      </c>
      <c r="N383" s="126" t="s">
        <v>290</v>
      </c>
      <c r="O383" s="126" t="s">
        <v>844</v>
      </c>
      <c r="P383" s="130">
        <v>0</v>
      </c>
      <c r="S383" s="130">
        <v>0</v>
      </c>
      <c r="V383" s="130">
        <v>16640</v>
      </c>
      <c r="X383" s="126" t="s">
        <v>845</v>
      </c>
      <c r="Y383" s="126" t="s">
        <v>517</v>
      </c>
      <c r="Z383" s="127" t="s">
        <v>309</v>
      </c>
      <c r="AA383" s="128">
        <v>1</v>
      </c>
      <c r="AB383" s="128">
        <v>84</v>
      </c>
      <c r="AD383" s="126" t="s">
        <v>1315</v>
      </c>
      <c r="AG383" s="127"/>
      <c r="AI383" s="127"/>
    </row>
    <row r="384" spans="1:35" ht="14.85" customHeight="1">
      <c r="A384" s="130">
        <v>5016275</v>
      </c>
      <c r="B384" s="126" t="s">
        <v>413</v>
      </c>
      <c r="C384" s="126" t="s">
        <v>1326</v>
      </c>
      <c r="D384" s="126" t="s">
        <v>1327</v>
      </c>
      <c r="E384" s="126" t="s">
        <v>288</v>
      </c>
      <c r="F384" s="126" t="s">
        <v>491</v>
      </c>
      <c r="G384" s="126" t="s">
        <v>417</v>
      </c>
      <c r="H384" s="126" t="s">
        <v>126</v>
      </c>
      <c r="I384" s="126" t="s">
        <v>418</v>
      </c>
      <c r="J384" s="126" t="s">
        <v>1320</v>
      </c>
      <c r="K384" s="126" t="s">
        <v>558</v>
      </c>
      <c r="L384" s="126" t="s">
        <v>1321</v>
      </c>
      <c r="M384" s="130">
        <v>2412</v>
      </c>
      <c r="N384" s="126" t="s">
        <v>290</v>
      </c>
      <c r="O384" s="126" t="s">
        <v>844</v>
      </c>
      <c r="P384" s="130">
        <v>0</v>
      </c>
      <c r="S384" s="130">
        <v>0</v>
      </c>
      <c r="V384" s="130">
        <v>2680</v>
      </c>
      <c r="X384" s="126" t="s">
        <v>845</v>
      </c>
      <c r="Y384" s="126" t="s">
        <v>517</v>
      </c>
      <c r="Z384" s="127" t="s">
        <v>309</v>
      </c>
      <c r="AA384" s="128">
        <v>1</v>
      </c>
      <c r="AB384" s="128">
        <v>84</v>
      </c>
      <c r="AD384" s="126" t="s">
        <v>1315</v>
      </c>
      <c r="AG384" s="127"/>
      <c r="AI384" s="127"/>
    </row>
    <row r="385" spans="1:35" ht="14.85" customHeight="1">
      <c r="A385" s="130">
        <v>5016274</v>
      </c>
      <c r="B385" s="126" t="s">
        <v>413</v>
      </c>
      <c r="C385" s="126" t="s">
        <v>1328</v>
      </c>
      <c r="D385" s="126" t="s">
        <v>1329</v>
      </c>
      <c r="E385" s="126" t="s">
        <v>288</v>
      </c>
      <c r="F385" s="126" t="s">
        <v>491</v>
      </c>
      <c r="G385" s="126" t="s">
        <v>417</v>
      </c>
      <c r="H385" s="126" t="s">
        <v>126</v>
      </c>
      <c r="I385" s="126" t="s">
        <v>418</v>
      </c>
      <c r="J385" s="126" t="s">
        <v>1320</v>
      </c>
      <c r="K385" s="126" t="s">
        <v>558</v>
      </c>
      <c r="L385" s="126" t="s">
        <v>1321</v>
      </c>
      <c r="M385" s="130">
        <v>19341</v>
      </c>
      <c r="N385" s="126" t="s">
        <v>290</v>
      </c>
      <c r="O385" s="126" t="s">
        <v>844</v>
      </c>
      <c r="P385" s="130">
        <v>0</v>
      </c>
      <c r="S385" s="130">
        <v>0</v>
      </c>
      <c r="V385" s="130">
        <v>21490</v>
      </c>
      <c r="X385" s="126" t="s">
        <v>845</v>
      </c>
      <c r="Y385" s="126" t="s">
        <v>517</v>
      </c>
      <c r="Z385" s="127" t="s">
        <v>309</v>
      </c>
      <c r="AA385" s="128">
        <v>1</v>
      </c>
      <c r="AB385" s="128">
        <v>84</v>
      </c>
      <c r="AD385" s="126" t="s">
        <v>1315</v>
      </c>
      <c r="AG385" s="127"/>
      <c r="AI385" s="127"/>
    </row>
    <row r="386" spans="1:35" ht="14.85" customHeight="1">
      <c r="A386" s="130">
        <v>5016277</v>
      </c>
      <c r="B386" s="126" t="s">
        <v>413</v>
      </c>
      <c r="C386" s="126" t="s">
        <v>1330</v>
      </c>
      <c r="D386" s="126" t="s">
        <v>1331</v>
      </c>
      <c r="E386" s="126" t="s">
        <v>288</v>
      </c>
      <c r="F386" s="126" t="s">
        <v>522</v>
      </c>
      <c r="G386" s="126" t="s">
        <v>523</v>
      </c>
      <c r="H386" s="126" t="s">
        <v>524</v>
      </c>
      <c r="I386" s="126" t="s">
        <v>418</v>
      </c>
      <c r="J386" s="126" t="s">
        <v>1332</v>
      </c>
      <c r="K386" s="126" t="s">
        <v>628</v>
      </c>
      <c r="L386" s="126" t="s">
        <v>614</v>
      </c>
      <c r="M386" s="130">
        <v>728</v>
      </c>
      <c r="N386" s="126" t="s">
        <v>290</v>
      </c>
      <c r="O386" s="126" t="s">
        <v>528</v>
      </c>
      <c r="P386" s="130">
        <v>0</v>
      </c>
      <c r="S386" s="130">
        <v>0</v>
      </c>
      <c r="V386" s="130">
        <v>728</v>
      </c>
      <c r="X386" s="126" t="s">
        <v>784</v>
      </c>
      <c r="Z386" s="127"/>
      <c r="AA386" s="128"/>
      <c r="AB386" s="128"/>
      <c r="AD386" s="126" t="s">
        <v>1315</v>
      </c>
      <c r="AG386" s="127"/>
      <c r="AI386" s="127"/>
    </row>
    <row r="387" spans="1:35" ht="14.85" customHeight="1">
      <c r="A387" s="130">
        <v>5016286</v>
      </c>
      <c r="B387" s="126" t="s">
        <v>413</v>
      </c>
      <c r="C387" s="126" t="s">
        <v>1333</v>
      </c>
      <c r="D387" s="126" t="s">
        <v>1334</v>
      </c>
      <c r="E387" s="126" t="s">
        <v>288</v>
      </c>
      <c r="F387" s="126" t="s">
        <v>522</v>
      </c>
      <c r="G387" s="126" t="s">
        <v>1335</v>
      </c>
      <c r="H387" s="126" t="s">
        <v>524</v>
      </c>
      <c r="I387" s="126" t="s">
        <v>418</v>
      </c>
      <c r="J387" s="126" t="s">
        <v>1332</v>
      </c>
      <c r="K387" s="126" t="s">
        <v>628</v>
      </c>
      <c r="L387" s="126" t="s">
        <v>614</v>
      </c>
      <c r="M387" s="130">
        <v>2912</v>
      </c>
      <c r="N387" s="126" t="s">
        <v>290</v>
      </c>
      <c r="O387" s="126" t="s">
        <v>528</v>
      </c>
      <c r="P387" s="130">
        <v>0</v>
      </c>
      <c r="S387" s="130">
        <v>0</v>
      </c>
      <c r="V387" s="130">
        <v>2912</v>
      </c>
      <c r="X387" s="126" t="s">
        <v>784</v>
      </c>
      <c r="Z387" s="127"/>
      <c r="AA387" s="128"/>
      <c r="AB387" s="128"/>
      <c r="AD387" s="126" t="s">
        <v>1315</v>
      </c>
      <c r="AG387" s="127"/>
      <c r="AI387" s="127"/>
    </row>
    <row r="388" spans="1:35" ht="14.85" customHeight="1">
      <c r="A388" s="130">
        <v>5007807</v>
      </c>
      <c r="B388" s="126" t="s">
        <v>1336</v>
      </c>
      <c r="C388" s="126" t="s">
        <v>1337</v>
      </c>
      <c r="D388" s="126" t="s">
        <v>1338</v>
      </c>
      <c r="E388" s="126" t="s">
        <v>288</v>
      </c>
      <c r="F388" s="126" t="s">
        <v>522</v>
      </c>
      <c r="G388" s="126" t="s">
        <v>786</v>
      </c>
      <c r="H388" s="126" t="s">
        <v>524</v>
      </c>
      <c r="I388" s="126" t="s">
        <v>418</v>
      </c>
      <c r="J388" s="126" t="s">
        <v>813</v>
      </c>
      <c r="K388" s="126" t="s">
        <v>504</v>
      </c>
      <c r="L388" s="126" t="s">
        <v>559</v>
      </c>
      <c r="M388" s="130">
        <v>55.58</v>
      </c>
      <c r="O388" s="126" t="s">
        <v>528</v>
      </c>
      <c r="P388" s="130">
        <v>0</v>
      </c>
      <c r="S388" s="130">
        <v>0</v>
      </c>
      <c r="V388" s="130">
        <v>55.58</v>
      </c>
      <c r="X388" s="126" t="s">
        <v>1339</v>
      </c>
      <c r="Z388" s="127"/>
      <c r="AA388" s="128"/>
      <c r="AB388" s="128"/>
      <c r="AD388" s="126" t="s">
        <v>1315</v>
      </c>
      <c r="AG388" s="127"/>
      <c r="AI388" s="127"/>
    </row>
    <row r="389" spans="1:35" ht="14.85" customHeight="1">
      <c r="A389" s="130">
        <v>5016478</v>
      </c>
      <c r="B389" s="126" t="s">
        <v>413</v>
      </c>
      <c r="C389" s="126" t="s">
        <v>1340</v>
      </c>
      <c r="D389" s="126" t="s">
        <v>1341</v>
      </c>
      <c r="E389" s="126" t="s">
        <v>288</v>
      </c>
      <c r="F389" s="126" t="s">
        <v>522</v>
      </c>
      <c r="G389" s="126" t="s">
        <v>1342</v>
      </c>
      <c r="H389" s="126" t="s">
        <v>524</v>
      </c>
      <c r="I389" s="126" t="s">
        <v>418</v>
      </c>
      <c r="J389" s="126" t="s">
        <v>1343</v>
      </c>
      <c r="K389" s="126" t="s">
        <v>420</v>
      </c>
      <c r="L389" s="126" t="s">
        <v>527</v>
      </c>
      <c r="M389" s="130">
        <v>3037.44</v>
      </c>
      <c r="N389" s="126" t="s">
        <v>290</v>
      </c>
      <c r="O389" s="126" t="s">
        <v>528</v>
      </c>
      <c r="P389" s="130">
        <v>0</v>
      </c>
      <c r="S389" s="130">
        <v>0</v>
      </c>
      <c r="V389" s="130">
        <v>3037.44</v>
      </c>
      <c r="X389" s="126" t="s">
        <v>1344</v>
      </c>
      <c r="Z389" s="127"/>
      <c r="AA389" s="128"/>
      <c r="AB389" s="128"/>
      <c r="AD389" s="126" t="s">
        <v>815</v>
      </c>
      <c r="AG389" s="127"/>
      <c r="AI389" s="127"/>
    </row>
    <row r="390" spans="1:35" ht="14.85" customHeight="1">
      <c r="A390" s="130">
        <v>5016477</v>
      </c>
      <c r="B390" s="126" t="s">
        <v>413</v>
      </c>
      <c r="C390" s="126" t="s">
        <v>1345</v>
      </c>
      <c r="D390" s="126" t="s">
        <v>1346</v>
      </c>
      <c r="E390" s="126" t="s">
        <v>288</v>
      </c>
      <c r="F390" s="126" t="s">
        <v>1347</v>
      </c>
      <c r="G390" s="126" t="s">
        <v>417</v>
      </c>
      <c r="H390" s="126" t="s">
        <v>126</v>
      </c>
      <c r="I390" s="126" t="s">
        <v>418</v>
      </c>
      <c r="J390" s="126" t="s">
        <v>1348</v>
      </c>
      <c r="K390" s="126" t="s">
        <v>852</v>
      </c>
      <c r="L390" s="126" t="s">
        <v>1349</v>
      </c>
      <c r="M390" s="130">
        <v>1455</v>
      </c>
      <c r="O390" s="126" t="s">
        <v>1350</v>
      </c>
      <c r="P390" s="130">
        <v>0</v>
      </c>
      <c r="S390" s="130">
        <v>0</v>
      </c>
      <c r="V390" s="130">
        <v>2910</v>
      </c>
      <c r="X390" s="126" t="s">
        <v>1347</v>
      </c>
      <c r="Z390" s="127" t="s">
        <v>312</v>
      </c>
      <c r="AA390" s="128">
        <v>1</v>
      </c>
      <c r="AB390" s="128">
        <v>6</v>
      </c>
      <c r="AD390" s="126" t="s">
        <v>815</v>
      </c>
      <c r="AG390" s="127"/>
      <c r="AI390" s="127"/>
    </row>
    <row r="391" spans="1:35" ht="14.85" customHeight="1">
      <c r="A391" s="130">
        <v>5016476</v>
      </c>
      <c r="B391" s="126" t="s">
        <v>413</v>
      </c>
      <c r="C391" s="126" t="s">
        <v>848</v>
      </c>
      <c r="D391" s="126" t="s">
        <v>1351</v>
      </c>
      <c r="E391" s="126" t="s">
        <v>288</v>
      </c>
      <c r="F391" s="126" t="s">
        <v>522</v>
      </c>
      <c r="G391" s="126" t="s">
        <v>556</v>
      </c>
      <c r="H391" s="126" t="s">
        <v>974</v>
      </c>
      <c r="I391" s="126" t="s">
        <v>126</v>
      </c>
      <c r="J391" s="126" t="s">
        <v>851</v>
      </c>
      <c r="K391" s="126" t="s">
        <v>852</v>
      </c>
      <c r="L391" s="126" t="s">
        <v>853</v>
      </c>
      <c r="M391" s="130">
        <v>92.71</v>
      </c>
      <c r="N391" s="126" t="s">
        <v>290</v>
      </c>
      <c r="O391" s="126" t="s">
        <v>528</v>
      </c>
      <c r="P391" s="130">
        <v>0</v>
      </c>
      <c r="S391" s="130">
        <v>0</v>
      </c>
      <c r="V391" s="130">
        <v>231</v>
      </c>
      <c r="X391" s="126" t="s">
        <v>1352</v>
      </c>
      <c r="Z391" s="127"/>
      <c r="AA391" s="128"/>
      <c r="AB391" s="128"/>
      <c r="AD391" s="126" t="s">
        <v>815</v>
      </c>
      <c r="AG391" s="127"/>
      <c r="AI391" s="127"/>
    </row>
    <row r="392" spans="1:35" ht="14.85" customHeight="1">
      <c r="A392" s="130">
        <v>5016442</v>
      </c>
      <c r="B392" s="126" t="s">
        <v>413</v>
      </c>
      <c r="C392" s="126" t="s">
        <v>1353</v>
      </c>
      <c r="D392" s="126" t="s">
        <v>1354</v>
      </c>
      <c r="E392" s="126" t="s">
        <v>288</v>
      </c>
      <c r="F392" s="126" t="s">
        <v>491</v>
      </c>
      <c r="G392" s="126" t="s">
        <v>674</v>
      </c>
      <c r="H392" s="126" t="s">
        <v>126</v>
      </c>
      <c r="I392" s="126" t="s">
        <v>308</v>
      </c>
      <c r="J392" s="126" t="s">
        <v>1355</v>
      </c>
      <c r="K392" s="126" t="s">
        <v>504</v>
      </c>
      <c r="L392" s="126" t="s">
        <v>505</v>
      </c>
      <c r="M392" s="130">
        <v>2927.56</v>
      </c>
      <c r="N392" s="126" t="s">
        <v>290</v>
      </c>
      <c r="O392" s="126" t="s">
        <v>506</v>
      </c>
      <c r="P392" s="130">
        <v>0</v>
      </c>
      <c r="S392" s="130">
        <v>0</v>
      </c>
      <c r="V392" s="130">
        <v>3252.85</v>
      </c>
      <c r="X392" s="126" t="s">
        <v>1356</v>
      </c>
      <c r="Z392" s="127" t="s">
        <v>309</v>
      </c>
      <c r="AA392" s="128">
        <v>1</v>
      </c>
      <c r="AB392" s="128">
        <v>36</v>
      </c>
      <c r="AD392" s="126" t="s">
        <v>815</v>
      </c>
      <c r="AG392" s="127"/>
      <c r="AI392" s="127"/>
    </row>
    <row r="393" spans="1:35" ht="14.85" customHeight="1">
      <c r="A393" s="130">
        <v>5016459</v>
      </c>
      <c r="B393" s="126" t="s">
        <v>413</v>
      </c>
      <c r="C393" s="126" t="s">
        <v>1357</v>
      </c>
      <c r="D393" s="126" t="s">
        <v>1354</v>
      </c>
      <c r="E393" s="126" t="s">
        <v>288</v>
      </c>
      <c r="F393" s="126" t="s">
        <v>491</v>
      </c>
      <c r="G393" s="126" t="s">
        <v>417</v>
      </c>
      <c r="H393" s="126" t="s">
        <v>126</v>
      </c>
      <c r="I393" s="126" t="s">
        <v>418</v>
      </c>
      <c r="J393" s="126" t="s">
        <v>1355</v>
      </c>
      <c r="K393" s="126" t="s">
        <v>504</v>
      </c>
      <c r="L393" s="126" t="s">
        <v>505</v>
      </c>
      <c r="M393" s="130">
        <v>10413.06</v>
      </c>
      <c r="N393" s="126" t="s">
        <v>290</v>
      </c>
      <c r="O393" s="126" t="s">
        <v>506</v>
      </c>
      <c r="P393" s="130">
        <v>0</v>
      </c>
      <c r="S393" s="130">
        <v>0</v>
      </c>
      <c r="V393" s="130">
        <v>11570.07</v>
      </c>
      <c r="X393" s="126" t="s">
        <v>1356</v>
      </c>
      <c r="Z393" s="127" t="s">
        <v>309</v>
      </c>
      <c r="AA393" s="128">
        <v>1</v>
      </c>
      <c r="AB393" s="128">
        <v>36</v>
      </c>
      <c r="AD393" s="126" t="s">
        <v>815</v>
      </c>
      <c r="AG393" s="127"/>
      <c r="AI393" s="127"/>
    </row>
    <row r="394" spans="1:35" ht="14.85" customHeight="1">
      <c r="A394" s="130">
        <v>5016453</v>
      </c>
      <c r="B394" s="126" t="s">
        <v>413</v>
      </c>
      <c r="C394" s="126" t="s">
        <v>1358</v>
      </c>
      <c r="D394" s="126" t="s">
        <v>1354</v>
      </c>
      <c r="E394" s="126" t="s">
        <v>288</v>
      </c>
      <c r="F394" s="126" t="s">
        <v>491</v>
      </c>
      <c r="G394" s="126" t="s">
        <v>674</v>
      </c>
      <c r="H394" s="126" t="s">
        <v>126</v>
      </c>
      <c r="I394" s="126" t="s">
        <v>308</v>
      </c>
      <c r="J394" s="126" t="s">
        <v>1355</v>
      </c>
      <c r="K394" s="126" t="s">
        <v>504</v>
      </c>
      <c r="L394" s="126" t="s">
        <v>505</v>
      </c>
      <c r="M394" s="130">
        <v>4812.1000000000004</v>
      </c>
      <c r="N394" s="126" t="s">
        <v>290</v>
      </c>
      <c r="O394" s="126" t="s">
        <v>506</v>
      </c>
      <c r="P394" s="130">
        <v>0</v>
      </c>
      <c r="S394" s="130">
        <v>0</v>
      </c>
      <c r="V394" s="130">
        <v>5346.78</v>
      </c>
      <c r="X394" s="126" t="s">
        <v>1356</v>
      </c>
      <c r="Z394" s="127" t="s">
        <v>309</v>
      </c>
      <c r="AA394" s="128">
        <v>1</v>
      </c>
      <c r="AB394" s="128">
        <v>36</v>
      </c>
      <c r="AD394" s="126" t="s">
        <v>815</v>
      </c>
      <c r="AG394" s="127"/>
      <c r="AI394" s="127"/>
    </row>
    <row r="395" spans="1:35" ht="14.85" customHeight="1">
      <c r="A395" s="130">
        <v>5016444</v>
      </c>
      <c r="B395" s="126" t="s">
        <v>413</v>
      </c>
      <c r="C395" s="126" t="s">
        <v>1359</v>
      </c>
      <c r="D395" s="126" t="s">
        <v>1354</v>
      </c>
      <c r="E395" s="126" t="s">
        <v>288</v>
      </c>
      <c r="F395" s="126" t="s">
        <v>491</v>
      </c>
      <c r="G395" s="126" t="s">
        <v>417</v>
      </c>
      <c r="H395" s="126" t="s">
        <v>126</v>
      </c>
      <c r="I395" s="126" t="s">
        <v>418</v>
      </c>
      <c r="J395" s="126" t="s">
        <v>1355</v>
      </c>
      <c r="K395" s="126" t="s">
        <v>504</v>
      </c>
      <c r="L395" s="126" t="s">
        <v>505</v>
      </c>
      <c r="M395" s="130">
        <v>3497.31</v>
      </c>
      <c r="N395" s="126" t="s">
        <v>290</v>
      </c>
      <c r="O395" s="126" t="s">
        <v>506</v>
      </c>
      <c r="P395" s="130">
        <v>0</v>
      </c>
      <c r="S395" s="130">
        <v>0</v>
      </c>
      <c r="V395" s="130">
        <v>3885.91</v>
      </c>
      <c r="X395" s="126" t="s">
        <v>1356</v>
      </c>
      <c r="Z395" s="127" t="s">
        <v>309</v>
      </c>
      <c r="AA395" s="128">
        <v>1</v>
      </c>
      <c r="AB395" s="128">
        <v>36</v>
      </c>
      <c r="AD395" s="126" t="s">
        <v>815</v>
      </c>
      <c r="AG395" s="127"/>
      <c r="AI395" s="127"/>
    </row>
    <row r="396" spans="1:35" ht="14.85" customHeight="1">
      <c r="A396" s="130">
        <v>5016451</v>
      </c>
      <c r="B396" s="126" t="s">
        <v>413</v>
      </c>
      <c r="C396" s="126" t="s">
        <v>1360</v>
      </c>
      <c r="D396" s="126" t="s">
        <v>1354</v>
      </c>
      <c r="E396" s="126" t="s">
        <v>288</v>
      </c>
      <c r="F396" s="126" t="s">
        <v>491</v>
      </c>
      <c r="G396" s="126" t="s">
        <v>417</v>
      </c>
      <c r="H396" s="126" t="s">
        <v>126</v>
      </c>
      <c r="I396" s="126" t="s">
        <v>418</v>
      </c>
      <c r="J396" s="126" t="s">
        <v>1355</v>
      </c>
      <c r="K396" s="126" t="s">
        <v>504</v>
      </c>
      <c r="L396" s="126" t="s">
        <v>505</v>
      </c>
      <c r="M396" s="130">
        <v>3751.5</v>
      </c>
      <c r="N396" s="126" t="s">
        <v>290</v>
      </c>
      <c r="O396" s="126" t="s">
        <v>506</v>
      </c>
      <c r="P396" s="130">
        <v>0</v>
      </c>
      <c r="S396" s="130">
        <v>0</v>
      </c>
      <c r="V396" s="130">
        <v>4168.34</v>
      </c>
      <c r="X396" s="126" t="s">
        <v>1356</v>
      </c>
      <c r="Z396" s="127" t="s">
        <v>309</v>
      </c>
      <c r="AA396" s="128">
        <v>1</v>
      </c>
      <c r="AB396" s="128">
        <v>36</v>
      </c>
      <c r="AD396" s="126" t="s">
        <v>815</v>
      </c>
      <c r="AG396" s="127"/>
      <c r="AI396" s="127"/>
    </row>
    <row r="397" spans="1:35" ht="14.85" customHeight="1">
      <c r="A397" s="130">
        <v>5016458</v>
      </c>
      <c r="B397" s="126" t="s">
        <v>413</v>
      </c>
      <c r="C397" s="126" t="s">
        <v>1361</v>
      </c>
      <c r="D397" s="126" t="s">
        <v>1354</v>
      </c>
      <c r="E397" s="126" t="s">
        <v>288</v>
      </c>
      <c r="F397" s="126" t="s">
        <v>491</v>
      </c>
      <c r="G397" s="126" t="s">
        <v>417</v>
      </c>
      <c r="H397" s="126" t="s">
        <v>126</v>
      </c>
      <c r="I397" s="126" t="s">
        <v>418</v>
      </c>
      <c r="J397" s="126" t="s">
        <v>1355</v>
      </c>
      <c r="K397" s="126" t="s">
        <v>504</v>
      </c>
      <c r="L397" s="126" t="s">
        <v>505</v>
      </c>
      <c r="M397" s="130">
        <v>8756.44</v>
      </c>
      <c r="N397" s="126" t="s">
        <v>290</v>
      </c>
      <c r="O397" s="126" t="s">
        <v>506</v>
      </c>
      <c r="P397" s="130">
        <v>0</v>
      </c>
      <c r="S397" s="130">
        <v>0</v>
      </c>
      <c r="V397" s="130">
        <v>9729.3799999999992</v>
      </c>
      <c r="X397" s="126" t="s">
        <v>1356</v>
      </c>
      <c r="Z397" s="127" t="s">
        <v>309</v>
      </c>
      <c r="AA397" s="128">
        <v>1</v>
      </c>
      <c r="AB397" s="128">
        <v>36</v>
      </c>
      <c r="AD397" s="126" t="s">
        <v>815</v>
      </c>
      <c r="AG397" s="127"/>
      <c r="AI397" s="127"/>
    </row>
    <row r="398" spans="1:35" ht="14.85" customHeight="1">
      <c r="A398" s="130">
        <v>5016456</v>
      </c>
      <c r="B398" s="126" t="s">
        <v>413</v>
      </c>
      <c r="C398" s="126" t="s">
        <v>1362</v>
      </c>
      <c r="D398" s="126" t="s">
        <v>1354</v>
      </c>
      <c r="E398" s="126" t="s">
        <v>288</v>
      </c>
      <c r="F398" s="126" t="s">
        <v>491</v>
      </c>
      <c r="G398" s="126" t="s">
        <v>417</v>
      </c>
      <c r="H398" s="126" t="s">
        <v>126</v>
      </c>
      <c r="I398" s="126" t="s">
        <v>418</v>
      </c>
      <c r="J398" s="126" t="s">
        <v>1355</v>
      </c>
      <c r="K398" s="126" t="s">
        <v>504</v>
      </c>
      <c r="L398" s="126" t="s">
        <v>505</v>
      </c>
      <c r="M398" s="130">
        <v>2936.34</v>
      </c>
      <c r="N398" s="126" t="s">
        <v>290</v>
      </c>
      <c r="O398" s="126" t="s">
        <v>506</v>
      </c>
      <c r="P398" s="130">
        <v>0</v>
      </c>
      <c r="S398" s="130">
        <v>0</v>
      </c>
      <c r="V398" s="130">
        <v>3262.6</v>
      </c>
      <c r="X398" s="126" t="s">
        <v>1356</v>
      </c>
      <c r="Z398" s="127" t="s">
        <v>309</v>
      </c>
      <c r="AA398" s="128">
        <v>1</v>
      </c>
      <c r="AB398" s="128">
        <v>36</v>
      </c>
      <c r="AD398" s="126" t="s">
        <v>815</v>
      </c>
      <c r="AG398" s="127"/>
      <c r="AI398" s="127"/>
    </row>
    <row r="399" spans="1:35" ht="14.85" customHeight="1">
      <c r="A399" s="130">
        <v>5016452</v>
      </c>
      <c r="B399" s="126" t="s">
        <v>413</v>
      </c>
      <c r="C399" s="126" t="s">
        <v>1363</v>
      </c>
      <c r="D399" s="126" t="s">
        <v>1354</v>
      </c>
      <c r="E399" s="126" t="s">
        <v>288</v>
      </c>
      <c r="F399" s="126" t="s">
        <v>491</v>
      </c>
      <c r="G399" s="126" t="s">
        <v>674</v>
      </c>
      <c r="H399" s="126" t="s">
        <v>126</v>
      </c>
      <c r="I399" s="126" t="s">
        <v>308</v>
      </c>
      <c r="J399" s="126" t="s">
        <v>1355</v>
      </c>
      <c r="K399" s="126" t="s">
        <v>504</v>
      </c>
      <c r="L399" s="126" t="s">
        <v>505</v>
      </c>
      <c r="M399" s="130">
        <v>1069.3399999999999</v>
      </c>
      <c r="N399" s="126" t="s">
        <v>290</v>
      </c>
      <c r="O399" s="126" t="s">
        <v>506</v>
      </c>
      <c r="P399" s="130">
        <v>0</v>
      </c>
      <c r="S399" s="130">
        <v>0</v>
      </c>
      <c r="V399" s="130">
        <v>1188.1600000000001</v>
      </c>
      <c r="X399" s="126" t="s">
        <v>1356</v>
      </c>
      <c r="Z399" s="127" t="s">
        <v>309</v>
      </c>
      <c r="AA399" s="128">
        <v>1</v>
      </c>
      <c r="AB399" s="128">
        <v>36</v>
      </c>
      <c r="AD399" s="126" t="s">
        <v>815</v>
      </c>
      <c r="AG399" s="127"/>
      <c r="AI399" s="127"/>
    </row>
    <row r="400" spans="1:35" ht="14.85" customHeight="1">
      <c r="A400" s="130">
        <v>5016461</v>
      </c>
      <c r="B400" s="126" t="s">
        <v>413</v>
      </c>
      <c r="C400" s="126" t="s">
        <v>1364</v>
      </c>
      <c r="D400" s="126" t="s">
        <v>1365</v>
      </c>
      <c r="E400" s="126" t="s">
        <v>288</v>
      </c>
      <c r="F400" s="126" t="s">
        <v>1347</v>
      </c>
      <c r="G400" s="126" t="s">
        <v>417</v>
      </c>
      <c r="H400" s="126" t="s">
        <v>126</v>
      </c>
      <c r="I400" s="126" t="s">
        <v>418</v>
      </c>
      <c r="J400" s="126" t="s">
        <v>1366</v>
      </c>
      <c r="K400" s="126" t="s">
        <v>852</v>
      </c>
      <c r="L400" s="126" t="s">
        <v>1367</v>
      </c>
      <c r="M400" s="130">
        <v>1452</v>
      </c>
      <c r="O400" s="126" t="s">
        <v>1350</v>
      </c>
      <c r="P400" s="130">
        <v>0</v>
      </c>
      <c r="S400" s="130">
        <v>0</v>
      </c>
      <c r="V400" s="130">
        <v>2904</v>
      </c>
      <c r="X400" s="126" t="s">
        <v>1347</v>
      </c>
      <c r="Z400" s="127" t="s">
        <v>312</v>
      </c>
      <c r="AA400" s="128">
        <v>1</v>
      </c>
      <c r="AB400" s="128">
        <v>6</v>
      </c>
      <c r="AD400" s="126" t="s">
        <v>815</v>
      </c>
      <c r="AG400" s="127"/>
      <c r="AI400" s="127"/>
    </row>
    <row r="401" spans="1:35" ht="14.85" customHeight="1">
      <c r="A401" s="130">
        <v>5016449</v>
      </c>
      <c r="B401" s="126" t="s">
        <v>413</v>
      </c>
      <c r="C401" s="126" t="s">
        <v>1368</v>
      </c>
      <c r="D401" s="126" t="s">
        <v>1354</v>
      </c>
      <c r="E401" s="126" t="s">
        <v>288</v>
      </c>
      <c r="F401" s="126" t="s">
        <v>491</v>
      </c>
      <c r="G401" s="126" t="s">
        <v>417</v>
      </c>
      <c r="H401" s="126" t="s">
        <v>126</v>
      </c>
      <c r="I401" s="126" t="s">
        <v>418</v>
      </c>
      <c r="J401" s="126" t="s">
        <v>1355</v>
      </c>
      <c r="K401" s="126" t="s">
        <v>504</v>
      </c>
      <c r="L401" s="126" t="s">
        <v>505</v>
      </c>
      <c r="M401" s="130">
        <v>4084.57</v>
      </c>
      <c r="N401" s="126" t="s">
        <v>290</v>
      </c>
      <c r="O401" s="126" t="s">
        <v>506</v>
      </c>
      <c r="P401" s="130">
        <v>0</v>
      </c>
      <c r="S401" s="130">
        <v>0</v>
      </c>
      <c r="V401" s="130">
        <v>4538.42</v>
      </c>
      <c r="X401" s="126" t="s">
        <v>1356</v>
      </c>
      <c r="Z401" s="127" t="s">
        <v>309</v>
      </c>
      <c r="AA401" s="128">
        <v>1</v>
      </c>
      <c r="AB401" s="128">
        <v>36</v>
      </c>
      <c r="AD401" s="126" t="s">
        <v>815</v>
      </c>
      <c r="AG401" s="127"/>
      <c r="AI401" s="127"/>
    </row>
    <row r="402" spans="1:35" ht="14.85" customHeight="1">
      <c r="A402" s="130">
        <v>5016448</v>
      </c>
      <c r="B402" s="126" t="s">
        <v>413</v>
      </c>
      <c r="C402" s="126" t="s">
        <v>1369</v>
      </c>
      <c r="D402" s="126" t="s">
        <v>1354</v>
      </c>
      <c r="E402" s="126" t="s">
        <v>288</v>
      </c>
      <c r="F402" s="126" t="s">
        <v>491</v>
      </c>
      <c r="G402" s="126" t="s">
        <v>417</v>
      </c>
      <c r="H402" s="126" t="s">
        <v>126</v>
      </c>
      <c r="I402" s="126" t="s">
        <v>418</v>
      </c>
      <c r="J402" s="126" t="s">
        <v>1355</v>
      </c>
      <c r="K402" s="126" t="s">
        <v>504</v>
      </c>
      <c r="L402" s="126" t="s">
        <v>505</v>
      </c>
      <c r="M402" s="130">
        <v>4084.57</v>
      </c>
      <c r="N402" s="126" t="s">
        <v>290</v>
      </c>
      <c r="O402" s="126" t="s">
        <v>506</v>
      </c>
      <c r="P402" s="130">
        <v>0</v>
      </c>
      <c r="S402" s="130">
        <v>0</v>
      </c>
      <c r="V402" s="130">
        <v>4538.42</v>
      </c>
      <c r="X402" s="126" t="s">
        <v>1356</v>
      </c>
      <c r="Z402" s="127" t="s">
        <v>309</v>
      </c>
      <c r="AA402" s="128">
        <v>1</v>
      </c>
      <c r="AB402" s="128">
        <v>36</v>
      </c>
      <c r="AD402" s="126" t="s">
        <v>815</v>
      </c>
      <c r="AG402" s="127"/>
      <c r="AI402" s="127"/>
    </row>
    <row r="403" spans="1:35" ht="14.85" customHeight="1">
      <c r="A403" s="130">
        <v>5016443</v>
      </c>
      <c r="B403" s="126" t="s">
        <v>413</v>
      </c>
      <c r="C403" s="126" t="s">
        <v>1370</v>
      </c>
      <c r="D403" s="126" t="s">
        <v>1354</v>
      </c>
      <c r="E403" s="126" t="s">
        <v>288</v>
      </c>
      <c r="F403" s="126" t="s">
        <v>491</v>
      </c>
      <c r="G403" s="126" t="s">
        <v>417</v>
      </c>
      <c r="H403" s="126" t="s">
        <v>126</v>
      </c>
      <c r="I403" s="126" t="s">
        <v>418</v>
      </c>
      <c r="J403" s="126" t="s">
        <v>1355</v>
      </c>
      <c r="K403" s="126" t="s">
        <v>504</v>
      </c>
      <c r="L403" s="126" t="s">
        <v>505</v>
      </c>
      <c r="M403" s="130">
        <v>3137.94</v>
      </c>
      <c r="N403" s="126" t="s">
        <v>290</v>
      </c>
      <c r="O403" s="126" t="s">
        <v>506</v>
      </c>
      <c r="P403" s="130">
        <v>0</v>
      </c>
      <c r="S403" s="130">
        <v>0</v>
      </c>
      <c r="V403" s="130">
        <v>3486.6</v>
      </c>
      <c r="X403" s="126" t="s">
        <v>1356</v>
      </c>
      <c r="Z403" s="127" t="s">
        <v>309</v>
      </c>
      <c r="AA403" s="128">
        <v>1</v>
      </c>
      <c r="AB403" s="128">
        <v>36</v>
      </c>
      <c r="AD403" s="126" t="s">
        <v>815</v>
      </c>
      <c r="AG403" s="127"/>
      <c r="AI403" s="127"/>
    </row>
    <row r="404" spans="1:35" ht="14.85" customHeight="1">
      <c r="A404" s="130">
        <v>5016447</v>
      </c>
      <c r="B404" s="126" t="s">
        <v>413</v>
      </c>
      <c r="C404" s="126" t="s">
        <v>1371</v>
      </c>
      <c r="D404" s="126" t="s">
        <v>1354</v>
      </c>
      <c r="E404" s="126" t="s">
        <v>288</v>
      </c>
      <c r="F404" s="126" t="s">
        <v>491</v>
      </c>
      <c r="G404" s="126" t="s">
        <v>417</v>
      </c>
      <c r="H404" s="126" t="s">
        <v>126</v>
      </c>
      <c r="I404" s="126" t="s">
        <v>418</v>
      </c>
      <c r="J404" s="126" t="s">
        <v>1355</v>
      </c>
      <c r="K404" s="126" t="s">
        <v>504</v>
      </c>
      <c r="L404" s="126" t="s">
        <v>505</v>
      </c>
      <c r="M404" s="130">
        <v>5250.35</v>
      </c>
      <c r="N404" s="126" t="s">
        <v>290</v>
      </c>
      <c r="O404" s="126" t="s">
        <v>506</v>
      </c>
      <c r="P404" s="130">
        <v>0</v>
      </c>
      <c r="S404" s="130">
        <v>0</v>
      </c>
      <c r="V404" s="130">
        <v>5833.73</v>
      </c>
      <c r="X404" s="126" t="s">
        <v>1356</v>
      </c>
      <c r="Z404" s="127" t="s">
        <v>309</v>
      </c>
      <c r="AA404" s="128">
        <v>1</v>
      </c>
      <c r="AB404" s="128">
        <v>36</v>
      </c>
      <c r="AD404" s="126" t="s">
        <v>815</v>
      </c>
      <c r="AG404" s="127"/>
      <c r="AI404" s="127"/>
    </row>
    <row r="405" spans="1:35" ht="14.85" customHeight="1">
      <c r="A405" s="130">
        <v>5016454</v>
      </c>
      <c r="B405" s="126" t="s">
        <v>413</v>
      </c>
      <c r="C405" s="126" t="s">
        <v>1372</v>
      </c>
      <c r="D405" s="126" t="s">
        <v>1354</v>
      </c>
      <c r="E405" s="126" t="s">
        <v>288</v>
      </c>
      <c r="F405" s="126" t="s">
        <v>491</v>
      </c>
      <c r="G405" s="126" t="s">
        <v>417</v>
      </c>
      <c r="H405" s="126" t="s">
        <v>126</v>
      </c>
      <c r="I405" s="126" t="s">
        <v>418</v>
      </c>
      <c r="J405" s="126" t="s">
        <v>1355</v>
      </c>
      <c r="K405" s="126" t="s">
        <v>504</v>
      </c>
      <c r="L405" s="126" t="s">
        <v>505</v>
      </c>
      <c r="M405" s="130">
        <v>3497.31</v>
      </c>
      <c r="N405" s="126" t="s">
        <v>290</v>
      </c>
      <c r="O405" s="126" t="s">
        <v>506</v>
      </c>
      <c r="P405" s="130">
        <v>0</v>
      </c>
      <c r="S405" s="130">
        <v>0</v>
      </c>
      <c r="V405" s="130">
        <v>3885.91</v>
      </c>
      <c r="X405" s="126" t="s">
        <v>1356</v>
      </c>
      <c r="Z405" s="127" t="s">
        <v>309</v>
      </c>
      <c r="AA405" s="128">
        <v>1</v>
      </c>
      <c r="AB405" s="128">
        <v>36</v>
      </c>
      <c r="AD405" s="126" t="s">
        <v>815</v>
      </c>
      <c r="AG405" s="127"/>
      <c r="AI405" s="127"/>
    </row>
    <row r="406" spans="1:35" ht="14.85" customHeight="1">
      <c r="A406" s="130">
        <v>5016450</v>
      </c>
      <c r="B406" s="126" t="s">
        <v>413</v>
      </c>
      <c r="C406" s="126" t="s">
        <v>1373</v>
      </c>
      <c r="D406" s="126" t="s">
        <v>1354</v>
      </c>
      <c r="E406" s="126" t="s">
        <v>288</v>
      </c>
      <c r="F406" s="126" t="s">
        <v>491</v>
      </c>
      <c r="G406" s="126" t="s">
        <v>417</v>
      </c>
      <c r="H406" s="126" t="s">
        <v>126</v>
      </c>
      <c r="I406" s="126" t="s">
        <v>418</v>
      </c>
      <c r="J406" s="126" t="s">
        <v>1355</v>
      </c>
      <c r="K406" s="126" t="s">
        <v>504</v>
      </c>
      <c r="L406" s="126" t="s">
        <v>505</v>
      </c>
      <c r="M406" s="130">
        <v>4198.5200000000004</v>
      </c>
      <c r="N406" s="126" t="s">
        <v>290</v>
      </c>
      <c r="O406" s="126" t="s">
        <v>506</v>
      </c>
      <c r="P406" s="130">
        <v>0</v>
      </c>
      <c r="S406" s="130">
        <v>0</v>
      </c>
      <c r="V406" s="130">
        <v>4665.03</v>
      </c>
      <c r="X406" s="126" t="s">
        <v>1356</v>
      </c>
      <c r="Z406" s="127" t="s">
        <v>309</v>
      </c>
      <c r="AA406" s="128">
        <v>1</v>
      </c>
      <c r="AB406" s="128">
        <v>36</v>
      </c>
      <c r="AD406" s="126" t="s">
        <v>815</v>
      </c>
      <c r="AG406" s="127"/>
      <c r="AI406" s="127"/>
    </row>
    <row r="407" spans="1:35" ht="14.85" customHeight="1">
      <c r="A407" s="130">
        <v>5012426</v>
      </c>
      <c r="B407" s="126" t="s">
        <v>413</v>
      </c>
      <c r="C407" s="126" t="s">
        <v>1374</v>
      </c>
      <c r="D407" s="126" t="s">
        <v>1375</v>
      </c>
      <c r="E407" s="126" t="s">
        <v>288</v>
      </c>
      <c r="F407" s="126" t="s">
        <v>491</v>
      </c>
      <c r="G407" s="126" t="s">
        <v>417</v>
      </c>
      <c r="H407" s="126" t="s">
        <v>126</v>
      </c>
      <c r="I407" s="126" t="s">
        <v>126</v>
      </c>
      <c r="J407" s="126" t="s">
        <v>1248</v>
      </c>
      <c r="K407" s="126" t="s">
        <v>613</v>
      </c>
      <c r="L407" s="126" t="s">
        <v>1249</v>
      </c>
      <c r="M407" s="130">
        <v>10428.84</v>
      </c>
      <c r="N407" s="126" t="s">
        <v>290</v>
      </c>
      <c r="O407" s="126" t="s">
        <v>844</v>
      </c>
      <c r="P407" s="130">
        <v>0</v>
      </c>
      <c r="S407" s="130">
        <v>0</v>
      </c>
      <c r="V407" s="130">
        <v>11587.6</v>
      </c>
      <c r="X407" s="126" t="s">
        <v>845</v>
      </c>
      <c r="Y407" s="126" t="s">
        <v>517</v>
      </c>
      <c r="Z407" s="127" t="s">
        <v>309</v>
      </c>
      <c r="AA407" s="128">
        <v>1</v>
      </c>
      <c r="AB407" s="128">
        <v>84</v>
      </c>
      <c r="AD407" s="126" t="s">
        <v>623</v>
      </c>
      <c r="AG407" s="127"/>
      <c r="AI407" s="127"/>
    </row>
    <row r="408" spans="1:35" ht="14.85" customHeight="1">
      <c r="A408" s="130">
        <v>5012425</v>
      </c>
      <c r="B408" s="126" t="s">
        <v>413</v>
      </c>
      <c r="C408" s="126" t="s">
        <v>1376</v>
      </c>
      <c r="D408" s="126" t="s">
        <v>1375</v>
      </c>
      <c r="E408" s="126" t="s">
        <v>288</v>
      </c>
      <c r="F408" s="126" t="s">
        <v>491</v>
      </c>
      <c r="G408" s="126" t="s">
        <v>674</v>
      </c>
      <c r="H408" s="126" t="s">
        <v>126</v>
      </c>
      <c r="I408" s="126" t="s">
        <v>308</v>
      </c>
      <c r="J408" s="126" t="s">
        <v>1248</v>
      </c>
      <c r="K408" s="126" t="s">
        <v>613</v>
      </c>
      <c r="L408" s="126" t="s">
        <v>1249</v>
      </c>
      <c r="M408" s="130">
        <v>2853.06</v>
      </c>
      <c r="N408" s="126" t="s">
        <v>290</v>
      </c>
      <c r="O408" s="126" t="s">
        <v>844</v>
      </c>
      <c r="P408" s="130">
        <v>0</v>
      </c>
      <c r="S408" s="130">
        <v>0</v>
      </c>
      <c r="V408" s="130">
        <v>3170.07</v>
      </c>
      <c r="X408" s="126" t="s">
        <v>845</v>
      </c>
      <c r="Y408" s="126" t="s">
        <v>517</v>
      </c>
      <c r="Z408" s="127" t="s">
        <v>309</v>
      </c>
      <c r="AA408" s="128">
        <v>1</v>
      </c>
      <c r="AB408" s="128">
        <v>84</v>
      </c>
      <c r="AD408" s="126" t="s">
        <v>623</v>
      </c>
      <c r="AG408" s="127"/>
      <c r="AI408" s="127"/>
    </row>
    <row r="409" spans="1:35" ht="14.85" customHeight="1">
      <c r="A409" s="130">
        <v>5012424</v>
      </c>
      <c r="B409" s="126" t="s">
        <v>413</v>
      </c>
      <c r="C409" s="126" t="s">
        <v>1377</v>
      </c>
      <c r="D409" s="126" t="s">
        <v>1375</v>
      </c>
      <c r="E409" s="126" t="s">
        <v>288</v>
      </c>
      <c r="F409" s="126" t="s">
        <v>491</v>
      </c>
      <c r="G409" s="126" t="s">
        <v>417</v>
      </c>
      <c r="H409" s="126" t="s">
        <v>126</v>
      </c>
      <c r="I409" s="126" t="s">
        <v>126</v>
      </c>
      <c r="J409" s="126" t="s">
        <v>1248</v>
      </c>
      <c r="K409" s="126" t="s">
        <v>613</v>
      </c>
      <c r="L409" s="126" t="s">
        <v>1249</v>
      </c>
      <c r="M409" s="130">
        <v>3047.66</v>
      </c>
      <c r="N409" s="126" t="s">
        <v>290</v>
      </c>
      <c r="O409" s="126" t="s">
        <v>844</v>
      </c>
      <c r="P409" s="130">
        <v>0</v>
      </c>
      <c r="S409" s="130">
        <v>0</v>
      </c>
      <c r="V409" s="130">
        <v>3386.29</v>
      </c>
      <c r="X409" s="126" t="s">
        <v>845</v>
      </c>
      <c r="Y409" s="126" t="s">
        <v>517</v>
      </c>
      <c r="Z409" s="127" t="s">
        <v>309</v>
      </c>
      <c r="AA409" s="128">
        <v>1</v>
      </c>
      <c r="AB409" s="128">
        <v>84</v>
      </c>
      <c r="AD409" s="126" t="s">
        <v>623</v>
      </c>
      <c r="AG409" s="127"/>
      <c r="AI409" s="127"/>
    </row>
    <row r="410" spans="1:35" ht="14.85" customHeight="1">
      <c r="A410" s="130">
        <v>5010172</v>
      </c>
      <c r="B410" s="126" t="s">
        <v>1378</v>
      </c>
      <c r="C410" s="126" t="s">
        <v>1379</v>
      </c>
      <c r="D410" s="126" t="s">
        <v>1380</v>
      </c>
      <c r="E410" s="126" t="s">
        <v>288</v>
      </c>
      <c r="F410" s="126" t="s">
        <v>555</v>
      </c>
      <c r="G410" s="126" t="s">
        <v>463</v>
      </c>
      <c r="H410" s="126" t="s">
        <v>126</v>
      </c>
      <c r="I410" s="126" t="s">
        <v>418</v>
      </c>
      <c r="J410" s="126" t="s">
        <v>1381</v>
      </c>
      <c r="K410" s="126" t="s">
        <v>747</v>
      </c>
      <c r="L410" s="126" t="s">
        <v>1382</v>
      </c>
      <c r="M410" s="130">
        <v>140.72</v>
      </c>
      <c r="O410" s="126" t="s">
        <v>560</v>
      </c>
      <c r="P410" s="130">
        <v>157.28</v>
      </c>
      <c r="R410" s="126" t="s">
        <v>560</v>
      </c>
      <c r="S410" s="130">
        <v>162.24</v>
      </c>
      <c r="U410" s="126" t="s">
        <v>560</v>
      </c>
      <c r="V410" s="130">
        <v>165.56</v>
      </c>
      <c r="X410" s="126" t="s">
        <v>561</v>
      </c>
      <c r="Z410" s="127"/>
      <c r="AA410" s="128">
        <v>150</v>
      </c>
      <c r="AB410" s="128"/>
      <c r="AD410" s="126" t="s">
        <v>562</v>
      </c>
      <c r="AG410" s="127"/>
      <c r="AI410" s="127"/>
    </row>
    <row r="411" spans="1:35" ht="14.85" customHeight="1">
      <c r="A411" s="130">
        <v>5010173</v>
      </c>
      <c r="B411" s="126" t="s">
        <v>1383</v>
      </c>
      <c r="C411" s="126" t="s">
        <v>1379</v>
      </c>
      <c r="D411" s="126" t="s">
        <v>1384</v>
      </c>
      <c r="E411" s="126" t="s">
        <v>288</v>
      </c>
      <c r="F411" s="126" t="s">
        <v>555</v>
      </c>
      <c r="G411" s="126" t="s">
        <v>463</v>
      </c>
      <c r="H411" s="126" t="s">
        <v>126</v>
      </c>
      <c r="I411" s="126" t="s">
        <v>418</v>
      </c>
      <c r="J411" s="126" t="s">
        <v>1381</v>
      </c>
      <c r="K411" s="126" t="s">
        <v>747</v>
      </c>
      <c r="L411" s="126" t="s">
        <v>1382</v>
      </c>
      <c r="M411" s="130">
        <v>156.34</v>
      </c>
      <c r="O411" s="126" t="s">
        <v>560</v>
      </c>
      <c r="P411" s="130">
        <v>174.73</v>
      </c>
      <c r="R411" s="126" t="s">
        <v>560</v>
      </c>
      <c r="S411" s="130">
        <v>180.25</v>
      </c>
      <c r="U411" s="126" t="s">
        <v>560</v>
      </c>
      <c r="V411" s="130">
        <v>183.93</v>
      </c>
      <c r="X411" s="126" t="s">
        <v>561</v>
      </c>
      <c r="Z411" s="127"/>
      <c r="AA411" s="128">
        <v>150</v>
      </c>
      <c r="AB411" s="128"/>
      <c r="AD411" s="126" t="s">
        <v>562</v>
      </c>
      <c r="AG411" s="127"/>
      <c r="AI411" s="127"/>
    </row>
    <row r="412" spans="1:35" ht="14.85" customHeight="1">
      <c r="A412" s="130">
        <v>5010503</v>
      </c>
      <c r="B412" s="126" t="s">
        <v>413</v>
      </c>
      <c r="C412" s="126" t="s">
        <v>1385</v>
      </c>
      <c r="D412" s="126" t="s">
        <v>1386</v>
      </c>
      <c r="E412" s="126" t="s">
        <v>288</v>
      </c>
      <c r="F412" s="126" t="s">
        <v>555</v>
      </c>
      <c r="G412" s="126" t="s">
        <v>1046</v>
      </c>
      <c r="H412" s="126" t="s">
        <v>126</v>
      </c>
      <c r="I412" s="126" t="s">
        <v>418</v>
      </c>
      <c r="J412" s="126" t="s">
        <v>857</v>
      </c>
      <c r="K412" s="126" t="s">
        <v>526</v>
      </c>
      <c r="L412" s="126" t="s">
        <v>858</v>
      </c>
      <c r="M412" s="130">
        <v>79.650000000000006</v>
      </c>
      <c r="O412" s="126" t="s">
        <v>560</v>
      </c>
      <c r="P412" s="130">
        <v>89.02</v>
      </c>
      <c r="R412" s="126" t="s">
        <v>560</v>
      </c>
      <c r="S412" s="130">
        <v>91.83</v>
      </c>
      <c r="U412" s="126" t="s">
        <v>560</v>
      </c>
      <c r="V412" s="130">
        <v>93.71</v>
      </c>
      <c r="X412" s="126" t="s">
        <v>561</v>
      </c>
      <c r="Z412" s="127"/>
      <c r="AA412" s="128">
        <v>150</v>
      </c>
      <c r="AB412" s="128"/>
      <c r="AD412" s="126" t="s">
        <v>859</v>
      </c>
      <c r="AG412" s="127"/>
      <c r="AI412" s="127"/>
    </row>
    <row r="413" spans="1:35" ht="14.85" customHeight="1">
      <c r="A413" s="130">
        <v>5010504</v>
      </c>
      <c r="B413" s="126" t="s">
        <v>413</v>
      </c>
      <c r="C413" s="126" t="s">
        <v>1387</v>
      </c>
      <c r="D413" s="126" t="s">
        <v>1388</v>
      </c>
      <c r="E413" s="126" t="s">
        <v>288</v>
      </c>
      <c r="F413" s="126" t="s">
        <v>555</v>
      </c>
      <c r="G413" s="126" t="s">
        <v>830</v>
      </c>
      <c r="H413" s="126" t="s">
        <v>126</v>
      </c>
      <c r="I413" s="126" t="s">
        <v>418</v>
      </c>
      <c r="J413" s="126" t="s">
        <v>857</v>
      </c>
      <c r="K413" s="126" t="s">
        <v>526</v>
      </c>
      <c r="L413" s="126" t="s">
        <v>858</v>
      </c>
      <c r="M413" s="130">
        <v>60.31</v>
      </c>
      <c r="O413" s="126" t="s">
        <v>560</v>
      </c>
      <c r="P413" s="130">
        <v>67.41</v>
      </c>
      <c r="R413" s="126" t="s">
        <v>560</v>
      </c>
      <c r="S413" s="130">
        <v>69.540000000000006</v>
      </c>
      <c r="U413" s="126" t="s">
        <v>560</v>
      </c>
      <c r="V413" s="130">
        <v>70.959999999999994</v>
      </c>
      <c r="X413" s="126" t="s">
        <v>561</v>
      </c>
      <c r="Z413" s="127"/>
      <c r="AA413" s="128">
        <v>150</v>
      </c>
      <c r="AB413" s="128"/>
      <c r="AD413" s="126" t="s">
        <v>859</v>
      </c>
      <c r="AG413" s="127"/>
      <c r="AI413" s="127"/>
    </row>
    <row r="414" spans="1:35" ht="14.85" customHeight="1">
      <c r="A414" s="130">
        <v>5010505</v>
      </c>
      <c r="B414" s="126" t="s">
        <v>413</v>
      </c>
      <c r="C414" s="126" t="s">
        <v>1389</v>
      </c>
      <c r="D414" s="126" t="s">
        <v>1390</v>
      </c>
      <c r="E414" s="126" t="s">
        <v>288</v>
      </c>
      <c r="F414" s="126" t="s">
        <v>555</v>
      </c>
      <c r="G414" s="126" t="s">
        <v>830</v>
      </c>
      <c r="H414" s="126" t="s">
        <v>126</v>
      </c>
      <c r="I414" s="126" t="s">
        <v>418</v>
      </c>
      <c r="J414" s="126" t="s">
        <v>857</v>
      </c>
      <c r="K414" s="126" t="s">
        <v>526</v>
      </c>
      <c r="L414" s="126" t="s">
        <v>858</v>
      </c>
      <c r="M414" s="130">
        <v>70.37</v>
      </c>
      <c r="O414" s="126" t="s">
        <v>560</v>
      </c>
      <c r="P414" s="130">
        <v>78.650000000000006</v>
      </c>
      <c r="R414" s="126" t="s">
        <v>560</v>
      </c>
      <c r="S414" s="130">
        <v>81.13</v>
      </c>
      <c r="U414" s="126" t="s">
        <v>560</v>
      </c>
      <c r="V414" s="130">
        <v>82.79</v>
      </c>
      <c r="X414" s="126" t="s">
        <v>561</v>
      </c>
      <c r="Z414" s="127"/>
      <c r="AA414" s="128">
        <v>150</v>
      </c>
      <c r="AB414" s="128"/>
      <c r="AD414" s="126" t="s">
        <v>859</v>
      </c>
      <c r="AG414" s="127"/>
      <c r="AI414" s="127"/>
    </row>
    <row r="415" spans="1:35" ht="14.85" customHeight="1">
      <c r="A415" s="130">
        <v>5010506</v>
      </c>
      <c r="B415" s="126" t="s">
        <v>413</v>
      </c>
      <c r="C415" s="126" t="s">
        <v>1391</v>
      </c>
      <c r="D415" s="126" t="s">
        <v>1392</v>
      </c>
      <c r="E415" s="126" t="s">
        <v>288</v>
      </c>
      <c r="F415" s="126" t="s">
        <v>555</v>
      </c>
      <c r="G415" s="126" t="s">
        <v>1393</v>
      </c>
      <c r="H415" s="126" t="s">
        <v>126</v>
      </c>
      <c r="I415" s="126" t="s">
        <v>418</v>
      </c>
      <c r="J415" s="126" t="s">
        <v>857</v>
      </c>
      <c r="K415" s="126" t="s">
        <v>526</v>
      </c>
      <c r="L415" s="126" t="s">
        <v>858</v>
      </c>
      <c r="M415" s="130">
        <v>57.29</v>
      </c>
      <c r="O415" s="126" t="s">
        <v>560</v>
      </c>
      <c r="P415" s="130">
        <v>64.03</v>
      </c>
      <c r="R415" s="126" t="s">
        <v>560</v>
      </c>
      <c r="S415" s="130">
        <v>66.06</v>
      </c>
      <c r="U415" s="126" t="s">
        <v>560</v>
      </c>
      <c r="V415" s="130">
        <v>67.41</v>
      </c>
      <c r="X415" s="126" t="s">
        <v>561</v>
      </c>
      <c r="Z415" s="127"/>
      <c r="AA415" s="128">
        <v>150</v>
      </c>
      <c r="AB415" s="128"/>
      <c r="AD415" s="126" t="s">
        <v>859</v>
      </c>
      <c r="AG415" s="127"/>
      <c r="AI415" s="127"/>
    </row>
    <row r="416" spans="1:35" ht="14.85" customHeight="1">
      <c r="A416" s="130">
        <v>5014196</v>
      </c>
      <c r="B416" s="126" t="s">
        <v>413</v>
      </c>
      <c r="C416" s="126" t="s">
        <v>1394</v>
      </c>
      <c r="D416" s="126" t="s">
        <v>1395</v>
      </c>
      <c r="E416" s="126" t="s">
        <v>288</v>
      </c>
      <c r="F416" s="126" t="s">
        <v>491</v>
      </c>
      <c r="G416" s="126" t="s">
        <v>674</v>
      </c>
      <c r="H416" s="126" t="s">
        <v>126</v>
      </c>
      <c r="I416" s="126" t="s">
        <v>308</v>
      </c>
      <c r="J416" s="126" t="s">
        <v>1396</v>
      </c>
      <c r="K416" s="126" t="s">
        <v>747</v>
      </c>
      <c r="L416" s="126" t="s">
        <v>1397</v>
      </c>
      <c r="M416" s="130">
        <v>8845.84</v>
      </c>
      <c r="N416" s="126" t="s">
        <v>290</v>
      </c>
      <c r="O416" s="126" t="s">
        <v>1311</v>
      </c>
      <c r="P416" s="130">
        <v>0</v>
      </c>
      <c r="S416" s="130">
        <v>0</v>
      </c>
      <c r="V416" s="130">
        <v>9828.7199999999993</v>
      </c>
      <c r="X416" s="126" t="s">
        <v>1312</v>
      </c>
      <c r="Y416" s="126" t="s">
        <v>517</v>
      </c>
      <c r="Z416" s="127" t="s">
        <v>309</v>
      </c>
      <c r="AA416" s="128">
        <v>1</v>
      </c>
      <c r="AB416" s="128">
        <v>60</v>
      </c>
      <c r="AD416" s="126" t="s">
        <v>1035</v>
      </c>
      <c r="AG416" s="127"/>
      <c r="AI416" s="127"/>
    </row>
    <row r="417" spans="1:35" ht="14.85" customHeight="1">
      <c r="A417" s="130">
        <v>5012423</v>
      </c>
      <c r="B417" s="126" t="s">
        <v>413</v>
      </c>
      <c r="C417" s="126" t="s">
        <v>1398</v>
      </c>
      <c r="D417" s="126" t="s">
        <v>1375</v>
      </c>
      <c r="E417" s="126" t="s">
        <v>288</v>
      </c>
      <c r="F417" s="126" t="s">
        <v>491</v>
      </c>
      <c r="G417" s="126" t="s">
        <v>417</v>
      </c>
      <c r="H417" s="126" t="s">
        <v>126</v>
      </c>
      <c r="I417" s="126" t="s">
        <v>126</v>
      </c>
      <c r="J417" s="126" t="s">
        <v>1248</v>
      </c>
      <c r="K417" s="126" t="s">
        <v>613</v>
      </c>
      <c r="L417" s="126" t="s">
        <v>1249</v>
      </c>
      <c r="M417" s="130">
        <v>30817.73</v>
      </c>
      <c r="N417" s="126" t="s">
        <v>290</v>
      </c>
      <c r="O417" s="126" t="s">
        <v>1399</v>
      </c>
      <c r="P417" s="130">
        <v>0</v>
      </c>
      <c r="S417" s="130">
        <v>0</v>
      </c>
      <c r="V417" s="130">
        <v>31446.67</v>
      </c>
      <c r="X417" s="126" t="s">
        <v>1400</v>
      </c>
      <c r="Y417" s="126" t="s">
        <v>517</v>
      </c>
      <c r="Z417" s="127" t="s">
        <v>1401</v>
      </c>
      <c r="AA417" s="128">
        <v>1</v>
      </c>
      <c r="AB417" s="128">
        <v>84</v>
      </c>
      <c r="AD417" s="126" t="s">
        <v>623</v>
      </c>
      <c r="AG417" s="127"/>
      <c r="AI417" s="127"/>
    </row>
    <row r="418" spans="1:35" ht="14.85" customHeight="1">
      <c r="A418" s="130">
        <v>5012422</v>
      </c>
      <c r="B418" s="126" t="s">
        <v>413</v>
      </c>
      <c r="C418" s="126" t="s">
        <v>1402</v>
      </c>
      <c r="D418" s="126" t="s">
        <v>1375</v>
      </c>
      <c r="E418" s="126" t="s">
        <v>288</v>
      </c>
      <c r="F418" s="126" t="s">
        <v>491</v>
      </c>
      <c r="G418" s="126" t="s">
        <v>417</v>
      </c>
      <c r="H418" s="126" t="s">
        <v>126</v>
      </c>
      <c r="I418" s="126" t="s">
        <v>126</v>
      </c>
      <c r="J418" s="126" t="s">
        <v>1248</v>
      </c>
      <c r="K418" s="126" t="s">
        <v>613</v>
      </c>
      <c r="L418" s="126" t="s">
        <v>1249</v>
      </c>
      <c r="M418" s="130">
        <v>19580.599999999999</v>
      </c>
      <c r="N418" s="126" t="s">
        <v>290</v>
      </c>
      <c r="O418" s="126" t="s">
        <v>844</v>
      </c>
      <c r="P418" s="130">
        <v>0</v>
      </c>
      <c r="S418" s="130">
        <v>0</v>
      </c>
      <c r="V418" s="130">
        <v>21756.23</v>
      </c>
      <c r="X418" s="126" t="s">
        <v>845</v>
      </c>
      <c r="Y418" s="126" t="s">
        <v>517</v>
      </c>
      <c r="Z418" s="127" t="s">
        <v>309</v>
      </c>
      <c r="AA418" s="128">
        <v>1</v>
      </c>
      <c r="AB418" s="128">
        <v>84</v>
      </c>
      <c r="AD418" s="126" t="s">
        <v>623</v>
      </c>
      <c r="AG418" s="127"/>
      <c r="AI418" s="127"/>
    </row>
    <row r="419" spans="1:35" ht="14.85" customHeight="1">
      <c r="A419" s="130">
        <v>5014413</v>
      </c>
      <c r="B419" s="126" t="s">
        <v>413</v>
      </c>
      <c r="C419" s="126" t="s">
        <v>1403</v>
      </c>
      <c r="D419" s="126" t="s">
        <v>1404</v>
      </c>
      <c r="E419" s="126" t="s">
        <v>288</v>
      </c>
      <c r="F419" s="126" t="s">
        <v>532</v>
      </c>
      <c r="G419" s="126" t="s">
        <v>417</v>
      </c>
      <c r="H419" s="126" t="s">
        <v>126</v>
      </c>
      <c r="I419" s="126" t="s">
        <v>418</v>
      </c>
      <c r="J419" s="126" t="s">
        <v>534</v>
      </c>
      <c r="K419" s="126" t="s">
        <v>535</v>
      </c>
      <c r="L419" s="126" t="s">
        <v>536</v>
      </c>
      <c r="M419" s="130">
        <v>78886.94</v>
      </c>
      <c r="N419" s="126" t="s">
        <v>290</v>
      </c>
      <c r="O419" s="126" t="s">
        <v>537</v>
      </c>
      <c r="P419" s="130">
        <v>0</v>
      </c>
      <c r="S419" s="130">
        <v>0</v>
      </c>
      <c r="V419" s="130">
        <v>78886.94</v>
      </c>
      <c r="X419" s="126" t="s">
        <v>1405</v>
      </c>
      <c r="Z419" s="127"/>
      <c r="AA419" s="128">
        <v>1</v>
      </c>
      <c r="AB419" s="128">
        <v>48</v>
      </c>
      <c r="AD419" s="126" t="s">
        <v>631</v>
      </c>
      <c r="AG419" s="127"/>
      <c r="AI419" s="127"/>
    </row>
    <row r="420" spans="1:35" ht="14.85" customHeight="1">
      <c r="A420" s="130">
        <v>5012421</v>
      </c>
      <c r="B420" s="126" t="s">
        <v>413</v>
      </c>
      <c r="C420" s="126" t="s">
        <v>1406</v>
      </c>
      <c r="D420" s="126" t="s">
        <v>1375</v>
      </c>
      <c r="E420" s="126" t="s">
        <v>288</v>
      </c>
      <c r="F420" s="126" t="s">
        <v>491</v>
      </c>
      <c r="G420" s="126" t="s">
        <v>417</v>
      </c>
      <c r="H420" s="126" t="s">
        <v>126</v>
      </c>
      <c r="I420" s="126" t="s">
        <v>126</v>
      </c>
      <c r="J420" s="126" t="s">
        <v>1248</v>
      </c>
      <c r="K420" s="126" t="s">
        <v>613</v>
      </c>
      <c r="L420" s="126" t="s">
        <v>1249</v>
      </c>
      <c r="M420" s="130">
        <v>3837.4</v>
      </c>
      <c r="N420" s="126" t="s">
        <v>290</v>
      </c>
      <c r="O420" s="126" t="s">
        <v>844</v>
      </c>
      <c r="P420" s="130">
        <v>0</v>
      </c>
      <c r="S420" s="130">
        <v>0</v>
      </c>
      <c r="V420" s="130">
        <v>4263.78</v>
      </c>
      <c r="X420" s="126" t="s">
        <v>845</v>
      </c>
      <c r="Y420" s="126" t="s">
        <v>517</v>
      </c>
      <c r="Z420" s="127" t="s">
        <v>309</v>
      </c>
      <c r="AA420" s="128">
        <v>1</v>
      </c>
      <c r="AB420" s="128">
        <v>84</v>
      </c>
      <c r="AD420" s="126" t="s">
        <v>623</v>
      </c>
      <c r="AG420" s="127"/>
      <c r="AI420" s="127"/>
    </row>
    <row r="421" spans="1:35" ht="14.85" customHeight="1">
      <c r="A421" s="130">
        <v>5012420</v>
      </c>
      <c r="B421" s="126" t="s">
        <v>413</v>
      </c>
      <c r="C421" s="126" t="s">
        <v>1407</v>
      </c>
      <c r="D421" s="126" t="s">
        <v>1375</v>
      </c>
      <c r="E421" s="126" t="s">
        <v>288</v>
      </c>
      <c r="F421" s="126" t="s">
        <v>491</v>
      </c>
      <c r="G421" s="126" t="s">
        <v>417</v>
      </c>
      <c r="H421" s="126" t="s">
        <v>126</v>
      </c>
      <c r="I421" s="126" t="s">
        <v>126</v>
      </c>
      <c r="J421" s="126" t="s">
        <v>1248</v>
      </c>
      <c r="K421" s="126" t="s">
        <v>613</v>
      </c>
      <c r="L421" s="126" t="s">
        <v>1249</v>
      </c>
      <c r="M421" s="130">
        <v>18836.439999999999</v>
      </c>
      <c r="N421" s="126" t="s">
        <v>290</v>
      </c>
      <c r="O421" s="126" t="s">
        <v>844</v>
      </c>
      <c r="P421" s="130">
        <v>0</v>
      </c>
      <c r="S421" s="130">
        <v>0</v>
      </c>
      <c r="V421" s="130">
        <v>20929.38</v>
      </c>
      <c r="X421" s="126" t="s">
        <v>845</v>
      </c>
      <c r="Y421" s="126" t="s">
        <v>517</v>
      </c>
      <c r="Z421" s="127" t="s">
        <v>309</v>
      </c>
      <c r="AA421" s="128">
        <v>1</v>
      </c>
      <c r="AB421" s="128">
        <v>84</v>
      </c>
      <c r="AD421" s="126" t="s">
        <v>623</v>
      </c>
      <c r="AG421" s="127"/>
      <c r="AI421" s="127"/>
    </row>
    <row r="422" spans="1:35" ht="14.85" customHeight="1">
      <c r="A422" s="130">
        <v>5012419</v>
      </c>
      <c r="B422" s="126" t="s">
        <v>413</v>
      </c>
      <c r="C422" s="126" t="s">
        <v>1408</v>
      </c>
      <c r="D422" s="126" t="s">
        <v>1375</v>
      </c>
      <c r="E422" s="126" t="s">
        <v>288</v>
      </c>
      <c r="F422" s="126" t="s">
        <v>491</v>
      </c>
      <c r="G422" s="126" t="s">
        <v>417</v>
      </c>
      <c r="H422" s="126" t="s">
        <v>126</v>
      </c>
      <c r="I422" s="126" t="s">
        <v>126</v>
      </c>
      <c r="J422" s="126" t="s">
        <v>1248</v>
      </c>
      <c r="K422" s="126" t="s">
        <v>613</v>
      </c>
      <c r="L422" s="126" t="s">
        <v>1249</v>
      </c>
      <c r="M422" s="130">
        <v>40401.449999999997</v>
      </c>
      <c r="N422" s="126" t="s">
        <v>290</v>
      </c>
      <c r="O422" s="126" t="s">
        <v>1399</v>
      </c>
      <c r="P422" s="130">
        <v>0</v>
      </c>
      <c r="S422" s="130">
        <v>0</v>
      </c>
      <c r="V422" s="130">
        <v>42527.85</v>
      </c>
      <c r="X422" s="126" t="s">
        <v>1409</v>
      </c>
      <c r="Y422" s="126" t="s">
        <v>517</v>
      </c>
      <c r="Z422" s="127" t="s">
        <v>296</v>
      </c>
      <c r="AA422" s="128">
        <v>1</v>
      </c>
      <c r="AB422" s="128">
        <v>84</v>
      </c>
      <c r="AD422" s="126" t="s">
        <v>623</v>
      </c>
      <c r="AG422" s="127"/>
      <c r="AI422" s="127"/>
    </row>
    <row r="423" spans="1:35" ht="14.85" customHeight="1">
      <c r="A423" s="130">
        <v>5010547</v>
      </c>
      <c r="B423" s="126" t="s">
        <v>413</v>
      </c>
      <c r="C423" s="126" t="s">
        <v>1410</v>
      </c>
      <c r="D423" s="126" t="s">
        <v>1411</v>
      </c>
      <c r="E423" s="126" t="s">
        <v>288</v>
      </c>
      <c r="F423" s="126" t="s">
        <v>555</v>
      </c>
      <c r="G423" s="126" t="s">
        <v>556</v>
      </c>
      <c r="H423" s="126" t="s">
        <v>126</v>
      </c>
      <c r="I423" s="126" t="s">
        <v>418</v>
      </c>
      <c r="J423" s="126" t="s">
        <v>857</v>
      </c>
      <c r="K423" s="126" t="s">
        <v>526</v>
      </c>
      <c r="L423" s="126" t="s">
        <v>858</v>
      </c>
      <c r="M423" s="130">
        <v>276.02999999999997</v>
      </c>
      <c r="O423" s="126" t="s">
        <v>560</v>
      </c>
      <c r="P423" s="130">
        <v>308.51</v>
      </c>
      <c r="R423" s="126" t="s">
        <v>560</v>
      </c>
      <c r="S423" s="130">
        <v>318.25</v>
      </c>
      <c r="U423" s="126" t="s">
        <v>560</v>
      </c>
      <c r="V423" s="130">
        <v>324.75</v>
      </c>
      <c r="X423" s="126" t="s">
        <v>561</v>
      </c>
      <c r="Z423" s="127"/>
      <c r="AA423" s="128">
        <v>150</v>
      </c>
      <c r="AB423" s="128"/>
      <c r="AD423" s="126" t="s">
        <v>859</v>
      </c>
      <c r="AG423" s="127"/>
      <c r="AI423" s="127"/>
    </row>
    <row r="424" spans="1:35" ht="14.85" customHeight="1">
      <c r="A424" s="130">
        <v>5010548</v>
      </c>
      <c r="B424" s="126" t="s">
        <v>413</v>
      </c>
      <c r="C424" s="126" t="s">
        <v>1412</v>
      </c>
      <c r="D424" s="126" t="s">
        <v>1413</v>
      </c>
      <c r="E424" s="126" t="s">
        <v>288</v>
      </c>
      <c r="F424" s="126" t="s">
        <v>555</v>
      </c>
      <c r="G424" s="126" t="s">
        <v>556</v>
      </c>
      <c r="H424" s="126" t="s">
        <v>126</v>
      </c>
      <c r="I424" s="126" t="s">
        <v>418</v>
      </c>
      <c r="J424" s="126" t="s">
        <v>857</v>
      </c>
      <c r="K424" s="126" t="s">
        <v>526</v>
      </c>
      <c r="L424" s="126" t="s">
        <v>858</v>
      </c>
      <c r="M424" s="130">
        <v>290.13</v>
      </c>
      <c r="O424" s="126" t="s">
        <v>560</v>
      </c>
      <c r="P424" s="130">
        <v>324.26</v>
      </c>
      <c r="R424" s="126" t="s">
        <v>560</v>
      </c>
      <c r="S424" s="130">
        <v>334.5</v>
      </c>
      <c r="U424" s="126" t="s">
        <v>560</v>
      </c>
      <c r="V424" s="130">
        <v>341.33</v>
      </c>
      <c r="X424" s="126" t="s">
        <v>561</v>
      </c>
      <c r="Z424" s="127"/>
      <c r="AA424" s="128">
        <v>150</v>
      </c>
      <c r="AB424" s="128"/>
      <c r="AD424" s="126" t="s">
        <v>859</v>
      </c>
      <c r="AG424" s="127"/>
      <c r="AI424" s="127"/>
    </row>
    <row r="425" spans="1:35" ht="14.85" customHeight="1">
      <c r="A425" s="130">
        <v>5010549</v>
      </c>
      <c r="B425" s="126" t="s">
        <v>413</v>
      </c>
      <c r="C425" s="126" t="s">
        <v>1414</v>
      </c>
      <c r="D425" s="126" t="s">
        <v>1415</v>
      </c>
      <c r="E425" s="126" t="s">
        <v>288</v>
      </c>
      <c r="F425" s="126" t="s">
        <v>555</v>
      </c>
      <c r="G425" s="126" t="s">
        <v>556</v>
      </c>
      <c r="H425" s="126" t="s">
        <v>126</v>
      </c>
      <c r="I425" s="126" t="s">
        <v>418</v>
      </c>
      <c r="J425" s="126" t="s">
        <v>857</v>
      </c>
      <c r="K425" s="126" t="s">
        <v>526</v>
      </c>
      <c r="L425" s="126" t="s">
        <v>858</v>
      </c>
      <c r="M425" s="130">
        <v>260.86</v>
      </c>
      <c r="O425" s="126" t="s">
        <v>560</v>
      </c>
      <c r="P425" s="130">
        <v>291.55</v>
      </c>
      <c r="R425" s="126" t="s">
        <v>560</v>
      </c>
      <c r="S425" s="130">
        <v>300.76</v>
      </c>
      <c r="U425" s="126" t="s">
        <v>560</v>
      </c>
      <c r="V425" s="130">
        <v>306.89999999999998</v>
      </c>
      <c r="X425" s="126" t="s">
        <v>561</v>
      </c>
      <c r="Z425" s="127"/>
      <c r="AA425" s="128">
        <v>150</v>
      </c>
      <c r="AB425" s="128"/>
      <c r="AD425" s="126" t="s">
        <v>859</v>
      </c>
      <c r="AG425" s="127"/>
      <c r="AI425" s="127"/>
    </row>
    <row r="426" spans="1:35" ht="14.85" customHeight="1">
      <c r="A426" s="130">
        <v>5010550</v>
      </c>
      <c r="B426" s="126" t="s">
        <v>413</v>
      </c>
      <c r="C426" s="126" t="s">
        <v>1416</v>
      </c>
      <c r="D426" s="126" t="s">
        <v>1417</v>
      </c>
      <c r="E426" s="126" t="s">
        <v>288</v>
      </c>
      <c r="F426" s="126" t="s">
        <v>555</v>
      </c>
      <c r="G426" s="126" t="s">
        <v>556</v>
      </c>
      <c r="H426" s="126" t="s">
        <v>126</v>
      </c>
      <c r="I426" s="126" t="s">
        <v>418</v>
      </c>
      <c r="J426" s="126" t="s">
        <v>857</v>
      </c>
      <c r="K426" s="126" t="s">
        <v>526</v>
      </c>
      <c r="L426" s="126" t="s">
        <v>858</v>
      </c>
      <c r="M426" s="130">
        <v>290.13</v>
      </c>
      <c r="O426" s="126" t="s">
        <v>560</v>
      </c>
      <c r="P426" s="130">
        <v>324.26</v>
      </c>
      <c r="R426" s="126" t="s">
        <v>560</v>
      </c>
      <c r="S426" s="130">
        <v>334.5</v>
      </c>
      <c r="U426" s="126" t="s">
        <v>560</v>
      </c>
      <c r="V426" s="130">
        <v>341.33</v>
      </c>
      <c r="X426" s="126" t="s">
        <v>561</v>
      </c>
      <c r="Z426" s="127"/>
      <c r="AA426" s="128">
        <v>150</v>
      </c>
      <c r="AB426" s="128"/>
      <c r="AD426" s="126" t="s">
        <v>859</v>
      </c>
      <c r="AG426" s="127"/>
      <c r="AI426" s="127"/>
    </row>
    <row r="427" spans="1:35" ht="14.85" customHeight="1">
      <c r="A427" s="130">
        <v>5010551</v>
      </c>
      <c r="B427" s="126" t="s">
        <v>413</v>
      </c>
      <c r="C427" s="126" t="s">
        <v>1418</v>
      </c>
      <c r="D427" s="126" t="s">
        <v>1419</v>
      </c>
      <c r="E427" s="126" t="s">
        <v>288</v>
      </c>
      <c r="F427" s="126" t="s">
        <v>555</v>
      </c>
      <c r="G427" s="126" t="s">
        <v>556</v>
      </c>
      <c r="H427" s="126" t="s">
        <v>126</v>
      </c>
      <c r="I427" s="126" t="s">
        <v>418</v>
      </c>
      <c r="J427" s="126" t="s">
        <v>857</v>
      </c>
      <c r="K427" s="126" t="s">
        <v>526</v>
      </c>
      <c r="L427" s="126" t="s">
        <v>858</v>
      </c>
      <c r="M427" s="130">
        <v>280.14</v>
      </c>
      <c r="O427" s="126" t="s">
        <v>560</v>
      </c>
      <c r="P427" s="130">
        <v>313.10000000000002</v>
      </c>
      <c r="R427" s="126" t="s">
        <v>560</v>
      </c>
      <c r="S427" s="130">
        <v>322.98</v>
      </c>
      <c r="U427" s="126" t="s">
        <v>560</v>
      </c>
      <c r="V427" s="130">
        <v>329.58</v>
      </c>
      <c r="X427" s="126" t="s">
        <v>561</v>
      </c>
      <c r="Z427" s="127"/>
      <c r="AA427" s="128">
        <v>150</v>
      </c>
      <c r="AB427" s="128"/>
      <c r="AD427" s="126" t="s">
        <v>859</v>
      </c>
      <c r="AG427" s="127"/>
      <c r="AI427" s="127"/>
    </row>
    <row r="428" spans="1:35" ht="14.85" customHeight="1">
      <c r="A428" s="130">
        <v>5010552</v>
      </c>
      <c r="B428" s="126" t="s">
        <v>413</v>
      </c>
      <c r="C428" s="126" t="s">
        <v>1420</v>
      </c>
      <c r="D428" s="126" t="s">
        <v>1421</v>
      </c>
      <c r="E428" s="126" t="s">
        <v>288</v>
      </c>
      <c r="F428" s="126" t="s">
        <v>555</v>
      </c>
      <c r="G428" s="126" t="s">
        <v>556</v>
      </c>
      <c r="H428" s="126" t="s">
        <v>126</v>
      </c>
      <c r="I428" s="126" t="s">
        <v>418</v>
      </c>
      <c r="J428" s="126" t="s">
        <v>857</v>
      </c>
      <c r="K428" s="126" t="s">
        <v>526</v>
      </c>
      <c r="L428" s="126" t="s">
        <v>858</v>
      </c>
      <c r="M428" s="130">
        <v>274.94</v>
      </c>
      <c r="O428" s="126" t="s">
        <v>560</v>
      </c>
      <c r="P428" s="130">
        <v>307.29000000000002</v>
      </c>
      <c r="R428" s="126" t="s">
        <v>560</v>
      </c>
      <c r="S428" s="130">
        <v>317</v>
      </c>
      <c r="U428" s="126" t="s">
        <v>560</v>
      </c>
      <c r="V428" s="130">
        <v>323.47000000000003</v>
      </c>
      <c r="X428" s="126" t="s">
        <v>561</v>
      </c>
      <c r="Z428" s="127"/>
      <c r="AA428" s="128">
        <v>150</v>
      </c>
      <c r="AB428" s="128"/>
      <c r="AD428" s="126" t="s">
        <v>859</v>
      </c>
      <c r="AG428" s="127"/>
      <c r="AI428" s="127"/>
    </row>
    <row r="429" spans="1:35" ht="14.85" customHeight="1">
      <c r="A429" s="130">
        <v>5010553</v>
      </c>
      <c r="B429" s="126" t="s">
        <v>413</v>
      </c>
      <c r="C429" s="126" t="s">
        <v>1422</v>
      </c>
      <c r="D429" s="126" t="s">
        <v>1423</v>
      </c>
      <c r="E429" s="126" t="s">
        <v>288</v>
      </c>
      <c r="F429" s="126" t="s">
        <v>555</v>
      </c>
      <c r="G429" s="126" t="s">
        <v>556</v>
      </c>
      <c r="H429" s="126" t="s">
        <v>126</v>
      </c>
      <c r="I429" s="126" t="s">
        <v>418</v>
      </c>
      <c r="J429" s="126" t="s">
        <v>857</v>
      </c>
      <c r="K429" s="126" t="s">
        <v>526</v>
      </c>
      <c r="L429" s="126" t="s">
        <v>858</v>
      </c>
      <c r="M429" s="130">
        <v>298.52</v>
      </c>
      <c r="O429" s="126" t="s">
        <v>560</v>
      </c>
      <c r="P429" s="130">
        <v>333.64</v>
      </c>
      <c r="R429" s="126" t="s">
        <v>560</v>
      </c>
      <c r="S429" s="130">
        <v>344.17</v>
      </c>
      <c r="U429" s="126" t="s">
        <v>560</v>
      </c>
      <c r="V429" s="130">
        <v>351.2</v>
      </c>
      <c r="X429" s="126" t="s">
        <v>561</v>
      </c>
      <c r="Z429" s="127"/>
      <c r="AA429" s="128">
        <v>150</v>
      </c>
      <c r="AB429" s="128"/>
      <c r="AD429" s="126" t="s">
        <v>859</v>
      </c>
      <c r="AG429" s="127"/>
      <c r="AI429" s="127"/>
    </row>
    <row r="430" spans="1:35" ht="14.85" customHeight="1">
      <c r="A430" s="130">
        <v>5010554</v>
      </c>
      <c r="B430" s="126" t="s">
        <v>413</v>
      </c>
      <c r="C430" s="126" t="s">
        <v>1424</v>
      </c>
      <c r="D430" s="126" t="s">
        <v>1425</v>
      </c>
      <c r="E430" s="126" t="s">
        <v>288</v>
      </c>
      <c r="F430" s="126" t="s">
        <v>555</v>
      </c>
      <c r="G430" s="126" t="s">
        <v>556</v>
      </c>
      <c r="H430" s="126" t="s">
        <v>126</v>
      </c>
      <c r="I430" s="126" t="s">
        <v>418</v>
      </c>
      <c r="J430" s="126" t="s">
        <v>857</v>
      </c>
      <c r="K430" s="126" t="s">
        <v>526</v>
      </c>
      <c r="L430" s="126" t="s">
        <v>858</v>
      </c>
      <c r="M430" s="130">
        <v>317.52999999999997</v>
      </c>
      <c r="O430" s="126" t="s">
        <v>560</v>
      </c>
      <c r="P430" s="130">
        <v>354.89</v>
      </c>
      <c r="R430" s="126" t="s">
        <v>560</v>
      </c>
      <c r="S430" s="130">
        <v>366.09</v>
      </c>
      <c r="U430" s="126" t="s">
        <v>560</v>
      </c>
      <c r="V430" s="130">
        <v>373.57</v>
      </c>
      <c r="X430" s="126" t="s">
        <v>561</v>
      </c>
      <c r="Z430" s="127"/>
      <c r="AA430" s="128">
        <v>150</v>
      </c>
      <c r="AB430" s="128"/>
      <c r="AD430" s="126" t="s">
        <v>859</v>
      </c>
      <c r="AG430" s="127"/>
      <c r="AI430" s="127"/>
    </row>
    <row r="431" spans="1:35" ht="14.85" customHeight="1">
      <c r="A431" s="130">
        <v>5010555</v>
      </c>
      <c r="B431" s="126" t="s">
        <v>413</v>
      </c>
      <c r="C431" s="126" t="s">
        <v>1426</v>
      </c>
      <c r="D431" s="126" t="s">
        <v>1427</v>
      </c>
      <c r="E431" s="126" t="s">
        <v>288</v>
      </c>
      <c r="F431" s="126" t="s">
        <v>555</v>
      </c>
      <c r="G431" s="126" t="s">
        <v>463</v>
      </c>
      <c r="H431" s="126" t="s">
        <v>126</v>
      </c>
      <c r="I431" s="126" t="s">
        <v>418</v>
      </c>
      <c r="J431" s="126" t="s">
        <v>857</v>
      </c>
      <c r="K431" s="126" t="s">
        <v>526</v>
      </c>
      <c r="L431" s="126" t="s">
        <v>858</v>
      </c>
      <c r="M431" s="130">
        <v>185.7</v>
      </c>
      <c r="O431" s="126" t="s">
        <v>560</v>
      </c>
      <c r="P431" s="130">
        <v>207.55</v>
      </c>
      <c r="R431" s="126" t="s">
        <v>560</v>
      </c>
      <c r="S431" s="130">
        <v>214.11</v>
      </c>
      <c r="U431" s="126" t="s">
        <v>560</v>
      </c>
      <c r="V431" s="130">
        <v>218.48</v>
      </c>
      <c r="X431" s="126" t="s">
        <v>561</v>
      </c>
      <c r="Z431" s="127"/>
      <c r="AA431" s="128">
        <v>150</v>
      </c>
      <c r="AB431" s="128"/>
      <c r="AD431" s="126" t="s">
        <v>859</v>
      </c>
      <c r="AG431" s="127"/>
      <c r="AI431" s="127"/>
    </row>
    <row r="432" spans="1:35" ht="14.85" customHeight="1">
      <c r="A432" s="130">
        <v>5013945</v>
      </c>
      <c r="B432" s="126" t="s">
        <v>413</v>
      </c>
      <c r="C432" s="126" t="s">
        <v>1428</v>
      </c>
      <c r="D432" s="126" t="s">
        <v>1429</v>
      </c>
      <c r="E432" s="126" t="s">
        <v>288</v>
      </c>
      <c r="F432" s="126" t="s">
        <v>555</v>
      </c>
      <c r="G432" s="126" t="s">
        <v>830</v>
      </c>
      <c r="H432" s="126" t="s">
        <v>126</v>
      </c>
      <c r="I432" s="126" t="s">
        <v>418</v>
      </c>
      <c r="J432" s="126" t="s">
        <v>825</v>
      </c>
      <c r="K432" s="126" t="s">
        <v>504</v>
      </c>
      <c r="L432" s="126" t="s">
        <v>444</v>
      </c>
      <c r="M432" s="130">
        <v>153.81</v>
      </c>
      <c r="O432" s="126" t="s">
        <v>560</v>
      </c>
      <c r="P432" s="130">
        <v>171.91</v>
      </c>
      <c r="R432" s="126" t="s">
        <v>560</v>
      </c>
      <c r="S432" s="130">
        <v>177.34</v>
      </c>
      <c r="U432" s="126" t="s">
        <v>560</v>
      </c>
      <c r="V432" s="130">
        <v>180.96</v>
      </c>
      <c r="X432" s="126" t="s">
        <v>561</v>
      </c>
      <c r="Z432" s="127"/>
      <c r="AA432" s="128">
        <v>150</v>
      </c>
      <c r="AB432" s="128"/>
      <c r="AD432" s="126" t="s">
        <v>546</v>
      </c>
      <c r="AG432" s="127"/>
      <c r="AI432" s="127"/>
    </row>
    <row r="433" spans="1:35" ht="14.85" customHeight="1">
      <c r="A433" s="130">
        <v>5013947</v>
      </c>
      <c r="B433" s="126" t="s">
        <v>413</v>
      </c>
      <c r="C433" s="126" t="s">
        <v>1430</v>
      </c>
      <c r="D433" s="126" t="s">
        <v>1431</v>
      </c>
      <c r="E433" s="126" t="s">
        <v>288</v>
      </c>
      <c r="F433" s="126" t="s">
        <v>555</v>
      </c>
      <c r="G433" s="126" t="s">
        <v>830</v>
      </c>
      <c r="H433" s="126" t="s">
        <v>126</v>
      </c>
      <c r="I433" s="126" t="s">
        <v>418</v>
      </c>
      <c r="J433" s="126" t="s">
        <v>825</v>
      </c>
      <c r="K433" s="126" t="s">
        <v>504</v>
      </c>
      <c r="L433" s="126" t="s">
        <v>444</v>
      </c>
      <c r="M433" s="130">
        <v>156.91</v>
      </c>
      <c r="O433" s="126" t="s">
        <v>560</v>
      </c>
      <c r="P433" s="130">
        <v>175.37</v>
      </c>
      <c r="R433" s="126" t="s">
        <v>560</v>
      </c>
      <c r="S433" s="130">
        <v>180.9</v>
      </c>
      <c r="U433" s="126" t="s">
        <v>560</v>
      </c>
      <c r="V433" s="130">
        <v>184.6</v>
      </c>
      <c r="X433" s="126" t="s">
        <v>561</v>
      </c>
      <c r="Z433" s="127"/>
      <c r="AA433" s="128">
        <v>150</v>
      </c>
      <c r="AB433" s="128"/>
      <c r="AD433" s="126" t="s">
        <v>546</v>
      </c>
      <c r="AG433" s="127"/>
      <c r="AI433" s="127"/>
    </row>
    <row r="434" spans="1:35" ht="14.85" customHeight="1">
      <c r="A434" s="130">
        <v>5012418</v>
      </c>
      <c r="B434" s="126" t="s">
        <v>413</v>
      </c>
      <c r="C434" s="126" t="s">
        <v>1432</v>
      </c>
      <c r="D434" s="126" t="s">
        <v>1433</v>
      </c>
      <c r="E434" s="126" t="s">
        <v>288</v>
      </c>
      <c r="F434" s="126" t="s">
        <v>491</v>
      </c>
      <c r="G434" s="126" t="s">
        <v>417</v>
      </c>
      <c r="H434" s="126" t="s">
        <v>126</v>
      </c>
      <c r="I434" s="126" t="s">
        <v>126</v>
      </c>
      <c r="J434" s="126" t="s">
        <v>1248</v>
      </c>
      <c r="K434" s="126" t="s">
        <v>613</v>
      </c>
      <c r="L434" s="126" t="s">
        <v>1249</v>
      </c>
      <c r="M434" s="130">
        <v>112000</v>
      </c>
      <c r="N434" s="126" t="s">
        <v>290</v>
      </c>
      <c r="O434" s="126" t="s">
        <v>506</v>
      </c>
      <c r="P434" s="130">
        <v>0</v>
      </c>
      <c r="S434" s="130">
        <v>0</v>
      </c>
      <c r="V434" s="130">
        <v>122946.78</v>
      </c>
      <c r="X434" s="126" t="s">
        <v>1434</v>
      </c>
      <c r="Y434" s="126" t="s">
        <v>517</v>
      </c>
      <c r="Z434" s="127"/>
      <c r="AA434" s="128">
        <v>1</v>
      </c>
      <c r="AB434" s="128">
        <v>84</v>
      </c>
      <c r="AD434" s="126" t="s">
        <v>623</v>
      </c>
      <c r="AG434" s="127"/>
      <c r="AI434" s="127"/>
    </row>
    <row r="435" spans="1:35" ht="14.85" customHeight="1">
      <c r="A435" s="130">
        <v>5012416</v>
      </c>
      <c r="B435" s="126" t="s">
        <v>413</v>
      </c>
      <c r="C435" s="126" t="s">
        <v>1435</v>
      </c>
      <c r="D435" s="126" t="s">
        <v>1436</v>
      </c>
      <c r="E435" s="126" t="s">
        <v>288</v>
      </c>
      <c r="F435" s="126" t="s">
        <v>491</v>
      </c>
      <c r="G435" s="126" t="s">
        <v>417</v>
      </c>
      <c r="H435" s="126" t="s">
        <v>126</v>
      </c>
      <c r="I435" s="126" t="s">
        <v>126</v>
      </c>
      <c r="J435" s="126" t="s">
        <v>1248</v>
      </c>
      <c r="K435" s="126" t="s">
        <v>613</v>
      </c>
      <c r="L435" s="126" t="s">
        <v>1249</v>
      </c>
      <c r="M435" s="130">
        <v>21425.599999999999</v>
      </c>
      <c r="N435" s="126" t="s">
        <v>290</v>
      </c>
      <c r="O435" s="126" t="s">
        <v>506</v>
      </c>
      <c r="P435" s="130">
        <v>0</v>
      </c>
      <c r="S435" s="130">
        <v>0</v>
      </c>
      <c r="V435" s="130">
        <v>35548.800000000003</v>
      </c>
      <c r="X435" s="126" t="s">
        <v>1437</v>
      </c>
      <c r="Y435" s="126" t="s">
        <v>517</v>
      </c>
      <c r="Z435" s="127"/>
      <c r="AA435" s="128">
        <v>1</v>
      </c>
      <c r="AB435" s="128">
        <v>60</v>
      </c>
      <c r="AD435" s="126" t="s">
        <v>623</v>
      </c>
      <c r="AG435" s="127"/>
      <c r="AI435" s="127"/>
    </row>
    <row r="436" spans="1:35" ht="14.85" customHeight="1">
      <c r="A436" s="130">
        <v>5012415</v>
      </c>
      <c r="B436" s="126" t="s">
        <v>413</v>
      </c>
      <c r="C436" s="126" t="s">
        <v>1438</v>
      </c>
      <c r="D436" s="126" t="s">
        <v>1436</v>
      </c>
      <c r="E436" s="126" t="s">
        <v>288</v>
      </c>
      <c r="F436" s="126" t="s">
        <v>491</v>
      </c>
      <c r="G436" s="126" t="s">
        <v>417</v>
      </c>
      <c r="H436" s="126" t="s">
        <v>126</v>
      </c>
      <c r="I436" s="126" t="s">
        <v>126</v>
      </c>
      <c r="J436" s="126" t="s">
        <v>1248</v>
      </c>
      <c r="K436" s="126" t="s">
        <v>613</v>
      </c>
      <c r="L436" s="126" t="s">
        <v>1249</v>
      </c>
      <c r="M436" s="130">
        <v>21425.599999999999</v>
      </c>
      <c r="N436" s="126" t="s">
        <v>290</v>
      </c>
      <c r="O436" s="126" t="s">
        <v>506</v>
      </c>
      <c r="P436" s="130">
        <v>0</v>
      </c>
      <c r="S436" s="130">
        <v>0</v>
      </c>
      <c r="V436" s="130">
        <v>35548.800000000003</v>
      </c>
      <c r="X436" s="126" t="s">
        <v>1437</v>
      </c>
      <c r="Y436" s="126" t="s">
        <v>517</v>
      </c>
      <c r="Z436" s="127"/>
      <c r="AA436" s="128">
        <v>1</v>
      </c>
      <c r="AB436" s="128">
        <v>60</v>
      </c>
      <c r="AD436" s="126" t="s">
        <v>623</v>
      </c>
      <c r="AG436" s="127"/>
      <c r="AI436" s="127"/>
    </row>
    <row r="437" spans="1:35" ht="14.85" customHeight="1">
      <c r="A437" s="130">
        <v>5012406</v>
      </c>
      <c r="B437" s="126" t="s">
        <v>413</v>
      </c>
      <c r="C437" s="126" t="s">
        <v>1439</v>
      </c>
      <c r="E437" s="126" t="s">
        <v>288</v>
      </c>
      <c r="F437" s="126" t="s">
        <v>364</v>
      </c>
      <c r="G437" s="126" t="s">
        <v>417</v>
      </c>
      <c r="H437" s="126" t="s">
        <v>126</v>
      </c>
      <c r="I437" s="126" t="s">
        <v>418</v>
      </c>
      <c r="J437" s="126" t="s">
        <v>466</v>
      </c>
      <c r="K437" s="126" t="s">
        <v>467</v>
      </c>
      <c r="L437" s="126" t="s">
        <v>468</v>
      </c>
      <c r="M437" s="130">
        <v>6817.44</v>
      </c>
      <c r="O437" s="126" t="s">
        <v>365</v>
      </c>
      <c r="P437" s="130">
        <v>0</v>
      </c>
      <c r="S437" s="130">
        <v>0</v>
      </c>
      <c r="V437" s="130">
        <v>16317.44</v>
      </c>
      <c r="X437" s="126" t="s">
        <v>469</v>
      </c>
      <c r="Z437" s="127"/>
      <c r="AA437" s="128">
        <v>1</v>
      </c>
      <c r="AB437" s="128">
        <v>60</v>
      </c>
      <c r="AC437" s="126" t="s">
        <v>366</v>
      </c>
      <c r="AD437" s="126" t="s">
        <v>623</v>
      </c>
      <c r="AG437" s="127"/>
      <c r="AI437" s="127"/>
    </row>
    <row r="438" spans="1:35" ht="14.85" customHeight="1">
      <c r="A438" s="130">
        <v>5012405</v>
      </c>
      <c r="B438" s="126" t="s">
        <v>413</v>
      </c>
      <c r="C438" s="126" t="s">
        <v>1440</v>
      </c>
      <c r="E438" s="126" t="s">
        <v>288</v>
      </c>
      <c r="F438" s="126" t="s">
        <v>364</v>
      </c>
      <c r="G438" s="126" t="s">
        <v>417</v>
      </c>
      <c r="H438" s="126" t="s">
        <v>126</v>
      </c>
      <c r="I438" s="126" t="s">
        <v>418</v>
      </c>
      <c r="J438" s="126" t="s">
        <v>466</v>
      </c>
      <c r="K438" s="126" t="s">
        <v>467</v>
      </c>
      <c r="L438" s="126" t="s">
        <v>468</v>
      </c>
      <c r="M438" s="130">
        <v>6817.44</v>
      </c>
      <c r="O438" s="126" t="s">
        <v>365</v>
      </c>
      <c r="P438" s="130">
        <v>0</v>
      </c>
      <c r="S438" s="130">
        <v>0</v>
      </c>
      <c r="V438" s="130">
        <v>12317.44</v>
      </c>
      <c r="X438" s="126" t="s">
        <v>469</v>
      </c>
      <c r="Z438" s="127"/>
      <c r="AA438" s="128">
        <v>1</v>
      </c>
      <c r="AB438" s="128">
        <v>60</v>
      </c>
      <c r="AC438" s="126" t="s">
        <v>366</v>
      </c>
      <c r="AD438" s="126" t="s">
        <v>623</v>
      </c>
      <c r="AG438" s="127"/>
      <c r="AI438" s="127"/>
    </row>
    <row r="439" spans="1:35" ht="14.85" customHeight="1">
      <c r="A439" s="130">
        <v>5012404</v>
      </c>
      <c r="B439" s="126" t="s">
        <v>413</v>
      </c>
      <c r="C439" s="126" t="s">
        <v>1441</v>
      </c>
      <c r="E439" s="126" t="s">
        <v>288</v>
      </c>
      <c r="F439" s="126" t="s">
        <v>364</v>
      </c>
      <c r="G439" s="126" t="s">
        <v>417</v>
      </c>
      <c r="H439" s="126" t="s">
        <v>126</v>
      </c>
      <c r="I439" s="126" t="s">
        <v>418</v>
      </c>
      <c r="J439" s="126" t="s">
        <v>466</v>
      </c>
      <c r="K439" s="126" t="s">
        <v>467</v>
      </c>
      <c r="L439" s="126" t="s">
        <v>468</v>
      </c>
      <c r="M439" s="130">
        <v>6817.44</v>
      </c>
      <c r="O439" s="126" t="s">
        <v>365</v>
      </c>
      <c r="P439" s="130">
        <v>0</v>
      </c>
      <c r="S439" s="130">
        <v>0</v>
      </c>
      <c r="V439" s="130">
        <v>41317.440000000002</v>
      </c>
      <c r="X439" s="126" t="s">
        <v>469</v>
      </c>
      <c r="Z439" s="127"/>
      <c r="AA439" s="128">
        <v>1</v>
      </c>
      <c r="AB439" s="128">
        <v>60</v>
      </c>
      <c r="AC439" s="126" t="s">
        <v>366</v>
      </c>
      <c r="AD439" s="126" t="s">
        <v>623</v>
      </c>
      <c r="AG439" s="127"/>
      <c r="AI439" s="127"/>
    </row>
    <row r="440" spans="1:35" ht="14.85" customHeight="1">
      <c r="A440" s="130">
        <v>5012403</v>
      </c>
      <c r="B440" s="126" t="s">
        <v>413</v>
      </c>
      <c r="C440" s="126" t="s">
        <v>1442</v>
      </c>
      <c r="E440" s="126" t="s">
        <v>288</v>
      </c>
      <c r="F440" s="126" t="s">
        <v>364</v>
      </c>
      <c r="G440" s="126" t="s">
        <v>417</v>
      </c>
      <c r="H440" s="126" t="s">
        <v>126</v>
      </c>
      <c r="I440" s="126" t="s">
        <v>418</v>
      </c>
      <c r="J440" s="126" t="s">
        <v>466</v>
      </c>
      <c r="K440" s="126" t="s">
        <v>467</v>
      </c>
      <c r="L440" s="126" t="s">
        <v>468</v>
      </c>
      <c r="M440" s="130">
        <v>6817.44</v>
      </c>
      <c r="O440" s="126" t="s">
        <v>365</v>
      </c>
      <c r="P440" s="130">
        <v>0</v>
      </c>
      <c r="S440" s="130">
        <v>0</v>
      </c>
      <c r="V440" s="130">
        <v>23817.439999999999</v>
      </c>
      <c r="X440" s="126" t="s">
        <v>469</v>
      </c>
      <c r="Z440" s="127"/>
      <c r="AA440" s="128">
        <v>1</v>
      </c>
      <c r="AB440" s="128">
        <v>60</v>
      </c>
      <c r="AC440" s="126" t="s">
        <v>366</v>
      </c>
      <c r="AD440" s="126" t="s">
        <v>623</v>
      </c>
      <c r="AG440" s="127"/>
      <c r="AI440" s="127"/>
    </row>
    <row r="441" spans="1:35" ht="14.85" customHeight="1">
      <c r="A441" s="130">
        <v>5014046</v>
      </c>
      <c r="B441" s="126" t="s">
        <v>413</v>
      </c>
      <c r="C441" s="126" t="s">
        <v>1307</v>
      </c>
      <c r="D441" s="126" t="s">
        <v>1443</v>
      </c>
      <c r="E441" s="126" t="s">
        <v>288</v>
      </c>
      <c r="F441" s="126" t="s">
        <v>491</v>
      </c>
      <c r="G441" s="126" t="s">
        <v>417</v>
      </c>
      <c r="H441" s="126" t="s">
        <v>126</v>
      </c>
      <c r="I441" s="126" t="s">
        <v>126</v>
      </c>
      <c r="J441" s="126" t="s">
        <v>1309</v>
      </c>
      <c r="K441" s="126" t="s">
        <v>1310</v>
      </c>
      <c r="L441" s="126" t="s">
        <v>505</v>
      </c>
      <c r="M441" s="130">
        <v>4465.8599999999997</v>
      </c>
      <c r="N441" s="126" t="s">
        <v>290</v>
      </c>
      <c r="O441" s="126" t="s">
        <v>1311</v>
      </c>
      <c r="P441" s="130">
        <v>0</v>
      </c>
      <c r="S441" s="130">
        <v>0</v>
      </c>
      <c r="V441" s="130">
        <v>4962.07</v>
      </c>
      <c r="X441" s="126" t="s">
        <v>1312</v>
      </c>
      <c r="Y441" s="126" t="s">
        <v>517</v>
      </c>
      <c r="Z441" s="127" t="s">
        <v>309</v>
      </c>
      <c r="AA441" s="128">
        <v>1</v>
      </c>
      <c r="AB441" s="128">
        <v>60</v>
      </c>
      <c r="AD441" s="126" t="s">
        <v>932</v>
      </c>
      <c r="AG441" s="127"/>
      <c r="AI441" s="127"/>
    </row>
    <row r="442" spans="1:35" ht="14.85" customHeight="1">
      <c r="A442" s="130">
        <v>5014045</v>
      </c>
      <c r="B442" s="126" t="s">
        <v>413</v>
      </c>
      <c r="C442" s="126" t="s">
        <v>1444</v>
      </c>
      <c r="D442" s="126" t="s">
        <v>1445</v>
      </c>
      <c r="E442" s="126" t="s">
        <v>288</v>
      </c>
      <c r="F442" s="126" t="s">
        <v>491</v>
      </c>
      <c r="G442" s="126" t="s">
        <v>417</v>
      </c>
      <c r="H442" s="126" t="s">
        <v>126</v>
      </c>
      <c r="I442" s="126" t="s">
        <v>126</v>
      </c>
      <c r="J442" s="126" t="s">
        <v>1309</v>
      </c>
      <c r="K442" s="126" t="s">
        <v>1310</v>
      </c>
      <c r="L442" s="126" t="s">
        <v>505</v>
      </c>
      <c r="M442" s="130">
        <v>63304.639999999999</v>
      </c>
      <c r="N442" s="126" t="s">
        <v>290</v>
      </c>
      <c r="O442" s="126" t="s">
        <v>1311</v>
      </c>
      <c r="P442" s="130">
        <v>0</v>
      </c>
      <c r="S442" s="130">
        <v>0</v>
      </c>
      <c r="V442" s="130">
        <v>66979.990000000005</v>
      </c>
      <c r="X442" s="126" t="s">
        <v>1446</v>
      </c>
      <c r="Y442" s="126" t="s">
        <v>517</v>
      </c>
      <c r="Z442" s="127"/>
      <c r="AA442" s="128">
        <v>1</v>
      </c>
      <c r="AB442" s="128">
        <v>60</v>
      </c>
      <c r="AD442" s="126" t="s">
        <v>932</v>
      </c>
      <c r="AG442" s="127"/>
      <c r="AI442" s="127"/>
    </row>
    <row r="443" spans="1:35" ht="14.85" customHeight="1">
      <c r="A443" s="130">
        <v>5014044</v>
      </c>
      <c r="B443" s="126" t="s">
        <v>413</v>
      </c>
      <c r="C443" s="126" t="s">
        <v>1447</v>
      </c>
      <c r="D443" s="126" t="s">
        <v>1448</v>
      </c>
      <c r="E443" s="126" t="s">
        <v>288</v>
      </c>
      <c r="F443" s="126" t="s">
        <v>364</v>
      </c>
      <c r="G443" s="126" t="s">
        <v>417</v>
      </c>
      <c r="H443" s="126" t="s">
        <v>126</v>
      </c>
      <c r="I443" s="126" t="s">
        <v>418</v>
      </c>
      <c r="J443" s="126" t="s">
        <v>1449</v>
      </c>
      <c r="K443" s="126" t="s">
        <v>535</v>
      </c>
      <c r="L443" s="126" t="s">
        <v>1450</v>
      </c>
      <c r="M443" s="130">
        <v>9739.52</v>
      </c>
      <c r="O443" s="126" t="s">
        <v>486</v>
      </c>
      <c r="P443" s="130">
        <v>0</v>
      </c>
      <c r="S443" s="130">
        <v>0</v>
      </c>
      <c r="V443" s="130">
        <v>18157.98</v>
      </c>
      <c r="X443" s="126" t="s">
        <v>549</v>
      </c>
      <c r="Z443" s="127"/>
      <c r="AA443" s="128">
        <v>2</v>
      </c>
      <c r="AB443" s="128">
        <v>60</v>
      </c>
      <c r="AC443" s="126" t="s">
        <v>366</v>
      </c>
      <c r="AD443" s="126" t="s">
        <v>932</v>
      </c>
      <c r="AG443" s="127"/>
      <c r="AI443" s="127"/>
    </row>
    <row r="444" spans="1:35" ht="14.85" customHeight="1">
      <c r="A444" s="130">
        <v>5014043</v>
      </c>
      <c r="B444" s="126" t="s">
        <v>413</v>
      </c>
      <c r="C444" s="126" t="s">
        <v>1447</v>
      </c>
      <c r="D444" s="126" t="s">
        <v>1448</v>
      </c>
      <c r="E444" s="126" t="s">
        <v>288</v>
      </c>
      <c r="F444" s="126" t="s">
        <v>364</v>
      </c>
      <c r="G444" s="126" t="s">
        <v>417</v>
      </c>
      <c r="H444" s="126" t="s">
        <v>126</v>
      </c>
      <c r="I444" s="126" t="s">
        <v>418</v>
      </c>
      <c r="J444" s="126" t="s">
        <v>1449</v>
      </c>
      <c r="K444" s="126" t="s">
        <v>535</v>
      </c>
      <c r="L444" s="126" t="s">
        <v>1450</v>
      </c>
      <c r="M444" s="130">
        <v>9739.52</v>
      </c>
      <c r="O444" s="126" t="s">
        <v>486</v>
      </c>
      <c r="P444" s="130">
        <v>0</v>
      </c>
      <c r="S444" s="130">
        <v>0</v>
      </c>
      <c r="V444" s="130">
        <v>18157.98</v>
      </c>
      <c r="X444" s="126" t="s">
        <v>487</v>
      </c>
      <c r="Z444" s="127"/>
      <c r="AA444" s="128">
        <v>1</v>
      </c>
      <c r="AB444" s="128">
        <v>60</v>
      </c>
      <c r="AC444" s="126" t="s">
        <v>366</v>
      </c>
      <c r="AD444" s="126" t="s">
        <v>932</v>
      </c>
      <c r="AG444" s="127"/>
      <c r="AI444" s="127"/>
    </row>
    <row r="445" spans="1:35" ht="14.85" customHeight="1">
      <c r="A445" s="130">
        <v>5014042</v>
      </c>
      <c r="B445" s="126" t="s">
        <v>413</v>
      </c>
      <c r="C445" s="126" t="s">
        <v>1451</v>
      </c>
      <c r="D445" s="126" t="s">
        <v>1452</v>
      </c>
      <c r="E445" s="126" t="s">
        <v>288</v>
      </c>
      <c r="F445" s="126" t="s">
        <v>364</v>
      </c>
      <c r="G445" s="126" t="s">
        <v>417</v>
      </c>
      <c r="H445" s="126" t="s">
        <v>126</v>
      </c>
      <c r="I445" s="126" t="s">
        <v>126</v>
      </c>
      <c r="J445" s="126" t="s">
        <v>1449</v>
      </c>
      <c r="K445" s="126" t="s">
        <v>535</v>
      </c>
      <c r="L445" s="126" t="s">
        <v>1450</v>
      </c>
      <c r="M445" s="130">
        <v>6817.44</v>
      </c>
      <c r="O445" s="126" t="s">
        <v>365</v>
      </c>
      <c r="P445" s="130">
        <v>0</v>
      </c>
      <c r="S445" s="130">
        <v>0</v>
      </c>
      <c r="V445" s="130">
        <v>19610.62</v>
      </c>
      <c r="X445" s="126" t="s">
        <v>510</v>
      </c>
      <c r="Z445" s="127"/>
      <c r="AA445" s="128">
        <v>2</v>
      </c>
      <c r="AB445" s="128">
        <v>60</v>
      </c>
      <c r="AC445" s="126" t="s">
        <v>366</v>
      </c>
      <c r="AD445" s="126" t="s">
        <v>932</v>
      </c>
      <c r="AG445" s="127"/>
      <c r="AI445" s="127"/>
    </row>
    <row r="446" spans="1:35" ht="14.85" customHeight="1">
      <c r="A446" s="130">
        <v>5014041</v>
      </c>
      <c r="B446" s="126" t="s">
        <v>413</v>
      </c>
      <c r="C446" s="126" t="s">
        <v>1451</v>
      </c>
      <c r="D446" s="126" t="s">
        <v>1452</v>
      </c>
      <c r="E446" s="126" t="s">
        <v>288</v>
      </c>
      <c r="F446" s="126" t="s">
        <v>364</v>
      </c>
      <c r="G446" s="126" t="s">
        <v>417</v>
      </c>
      <c r="H446" s="126" t="s">
        <v>126</v>
      </c>
      <c r="I446" s="126" t="s">
        <v>126</v>
      </c>
      <c r="J446" s="126" t="s">
        <v>1449</v>
      </c>
      <c r="K446" s="126" t="s">
        <v>535</v>
      </c>
      <c r="L446" s="126" t="s">
        <v>1450</v>
      </c>
      <c r="M446" s="130">
        <v>6817.44</v>
      </c>
      <c r="O446" s="126" t="s">
        <v>365</v>
      </c>
      <c r="P446" s="130">
        <v>0</v>
      </c>
      <c r="S446" s="130">
        <v>0</v>
      </c>
      <c r="V446" s="130">
        <v>19610.62</v>
      </c>
      <c r="X446" s="126" t="s">
        <v>469</v>
      </c>
      <c r="Z446" s="127"/>
      <c r="AA446" s="128">
        <v>1</v>
      </c>
      <c r="AB446" s="128">
        <v>60</v>
      </c>
      <c r="AC446" s="126" t="s">
        <v>366</v>
      </c>
      <c r="AD446" s="126" t="s">
        <v>932</v>
      </c>
      <c r="AG446" s="127"/>
      <c r="AI446" s="127"/>
    </row>
    <row r="447" spans="1:35" ht="14.85" customHeight="1">
      <c r="A447" s="130">
        <v>5014040</v>
      </c>
      <c r="B447" s="126" t="s">
        <v>413</v>
      </c>
      <c r="C447" s="126" t="s">
        <v>1453</v>
      </c>
      <c r="D447" s="126" t="s">
        <v>1454</v>
      </c>
      <c r="E447" s="126" t="s">
        <v>288</v>
      </c>
      <c r="F447" s="126" t="s">
        <v>364</v>
      </c>
      <c r="G447" s="126" t="s">
        <v>417</v>
      </c>
      <c r="H447" s="126" t="s">
        <v>126</v>
      </c>
      <c r="I447" s="126" t="s">
        <v>126</v>
      </c>
      <c r="J447" s="126" t="s">
        <v>1449</v>
      </c>
      <c r="K447" s="126" t="s">
        <v>535</v>
      </c>
      <c r="L447" s="126" t="s">
        <v>1450</v>
      </c>
      <c r="M447" s="130">
        <v>6817.44</v>
      </c>
      <c r="O447" s="126" t="s">
        <v>365</v>
      </c>
      <c r="P447" s="130">
        <v>0</v>
      </c>
      <c r="S447" s="130">
        <v>0</v>
      </c>
      <c r="V447" s="130">
        <v>26873.82</v>
      </c>
      <c r="X447" s="126" t="s">
        <v>510</v>
      </c>
      <c r="Z447" s="127"/>
      <c r="AA447" s="128">
        <v>2</v>
      </c>
      <c r="AB447" s="128">
        <v>60</v>
      </c>
      <c r="AC447" s="126" t="s">
        <v>366</v>
      </c>
      <c r="AD447" s="126" t="s">
        <v>932</v>
      </c>
      <c r="AG447" s="127"/>
      <c r="AI447" s="127"/>
    </row>
    <row r="448" spans="1:35" ht="14.85" customHeight="1">
      <c r="A448" s="130">
        <v>5014039</v>
      </c>
      <c r="B448" s="126" t="s">
        <v>413</v>
      </c>
      <c r="C448" s="126" t="s">
        <v>1453</v>
      </c>
      <c r="D448" s="126" t="s">
        <v>1454</v>
      </c>
      <c r="E448" s="126" t="s">
        <v>288</v>
      </c>
      <c r="F448" s="126" t="s">
        <v>364</v>
      </c>
      <c r="G448" s="126" t="s">
        <v>417</v>
      </c>
      <c r="H448" s="126" t="s">
        <v>126</v>
      </c>
      <c r="I448" s="126" t="s">
        <v>126</v>
      </c>
      <c r="J448" s="126" t="s">
        <v>1449</v>
      </c>
      <c r="K448" s="126" t="s">
        <v>535</v>
      </c>
      <c r="L448" s="126" t="s">
        <v>1450</v>
      </c>
      <c r="M448" s="130">
        <v>6817.44</v>
      </c>
      <c r="O448" s="126" t="s">
        <v>365</v>
      </c>
      <c r="P448" s="130">
        <v>0</v>
      </c>
      <c r="S448" s="130">
        <v>0</v>
      </c>
      <c r="V448" s="130">
        <v>26873.82</v>
      </c>
      <c r="X448" s="126" t="s">
        <v>469</v>
      </c>
      <c r="Z448" s="127"/>
      <c r="AA448" s="128">
        <v>1</v>
      </c>
      <c r="AB448" s="128">
        <v>60</v>
      </c>
      <c r="AC448" s="126" t="s">
        <v>366</v>
      </c>
      <c r="AD448" s="126" t="s">
        <v>932</v>
      </c>
      <c r="AG448" s="127"/>
      <c r="AI448" s="127"/>
    </row>
    <row r="449" spans="1:35" ht="14.85" customHeight="1">
      <c r="A449" s="130">
        <v>5014038</v>
      </c>
      <c r="B449" s="126" t="s">
        <v>413</v>
      </c>
      <c r="C449" s="126" t="s">
        <v>1455</v>
      </c>
      <c r="D449" s="126" t="s">
        <v>1456</v>
      </c>
      <c r="E449" s="126" t="s">
        <v>288</v>
      </c>
      <c r="F449" s="126" t="s">
        <v>364</v>
      </c>
      <c r="G449" s="126" t="s">
        <v>417</v>
      </c>
      <c r="H449" s="126" t="s">
        <v>126</v>
      </c>
      <c r="I449" s="126" t="s">
        <v>126</v>
      </c>
      <c r="J449" s="126" t="s">
        <v>1449</v>
      </c>
      <c r="K449" s="126" t="s">
        <v>535</v>
      </c>
      <c r="L449" s="126" t="s">
        <v>1450</v>
      </c>
      <c r="M449" s="130">
        <v>6817.44</v>
      </c>
      <c r="O449" s="126" t="s">
        <v>365</v>
      </c>
      <c r="P449" s="130">
        <v>0</v>
      </c>
      <c r="S449" s="130">
        <v>0</v>
      </c>
      <c r="V449" s="130">
        <v>34137.019999999997</v>
      </c>
      <c r="X449" s="126" t="s">
        <v>510</v>
      </c>
      <c r="Z449" s="127"/>
      <c r="AA449" s="128">
        <v>2</v>
      </c>
      <c r="AB449" s="128">
        <v>60</v>
      </c>
      <c r="AC449" s="126" t="s">
        <v>366</v>
      </c>
      <c r="AD449" s="126" t="s">
        <v>932</v>
      </c>
      <c r="AG449" s="127"/>
      <c r="AI449" s="127"/>
    </row>
    <row r="450" spans="1:35" ht="14.85" customHeight="1">
      <c r="A450" s="130">
        <v>5014037</v>
      </c>
      <c r="B450" s="126" t="s">
        <v>413</v>
      </c>
      <c r="C450" s="126" t="s">
        <v>1455</v>
      </c>
      <c r="D450" s="126" t="s">
        <v>1456</v>
      </c>
      <c r="E450" s="126" t="s">
        <v>288</v>
      </c>
      <c r="F450" s="126" t="s">
        <v>364</v>
      </c>
      <c r="G450" s="126" t="s">
        <v>417</v>
      </c>
      <c r="H450" s="126" t="s">
        <v>126</v>
      </c>
      <c r="I450" s="126" t="s">
        <v>126</v>
      </c>
      <c r="J450" s="126" t="s">
        <v>1449</v>
      </c>
      <c r="K450" s="126" t="s">
        <v>535</v>
      </c>
      <c r="L450" s="126" t="s">
        <v>1450</v>
      </c>
      <c r="M450" s="130">
        <v>6817.44</v>
      </c>
      <c r="O450" s="126" t="s">
        <v>365</v>
      </c>
      <c r="P450" s="130">
        <v>0</v>
      </c>
      <c r="S450" s="130">
        <v>0</v>
      </c>
      <c r="V450" s="130">
        <v>34137.019999999997</v>
      </c>
      <c r="X450" s="126" t="s">
        <v>469</v>
      </c>
      <c r="Z450" s="127"/>
      <c r="AA450" s="128">
        <v>1</v>
      </c>
      <c r="AB450" s="128">
        <v>60</v>
      </c>
      <c r="AC450" s="126" t="s">
        <v>366</v>
      </c>
      <c r="AD450" s="126" t="s">
        <v>932</v>
      </c>
      <c r="AG450" s="127"/>
      <c r="AI450" s="127"/>
    </row>
    <row r="451" spans="1:35" ht="14.85" customHeight="1">
      <c r="A451" s="130">
        <v>5014036</v>
      </c>
      <c r="B451" s="126" t="s">
        <v>413</v>
      </c>
      <c r="C451" s="126" t="s">
        <v>1457</v>
      </c>
      <c r="E451" s="126" t="s">
        <v>288</v>
      </c>
      <c r="F451" s="126" t="s">
        <v>532</v>
      </c>
      <c r="G451" s="126" t="s">
        <v>312</v>
      </c>
      <c r="H451" s="126" t="s">
        <v>126</v>
      </c>
      <c r="I451" s="126" t="s">
        <v>418</v>
      </c>
      <c r="J451" s="126" t="s">
        <v>537</v>
      </c>
      <c r="K451" s="126" t="s">
        <v>567</v>
      </c>
      <c r="L451" s="126" t="s">
        <v>1458</v>
      </c>
      <c r="M451" s="130">
        <v>292.16000000000003</v>
      </c>
      <c r="O451" s="126" t="s">
        <v>1459</v>
      </c>
      <c r="P451" s="130">
        <v>292.16000000000003</v>
      </c>
      <c r="R451" s="126" t="s">
        <v>1460</v>
      </c>
      <c r="S451" s="130">
        <v>0</v>
      </c>
      <c r="V451" s="130">
        <v>292.16000000000003</v>
      </c>
      <c r="X451" s="126" t="s">
        <v>1461</v>
      </c>
      <c r="Z451" s="127"/>
      <c r="AA451" s="128">
        <v>2500</v>
      </c>
      <c r="AB451" s="128">
        <v>12</v>
      </c>
      <c r="AD451" s="126" t="s">
        <v>932</v>
      </c>
      <c r="AG451" s="127"/>
      <c r="AI451" s="127"/>
    </row>
    <row r="452" spans="1:35" ht="14.85" customHeight="1">
      <c r="A452" s="130">
        <v>5014033</v>
      </c>
      <c r="B452" s="126" t="s">
        <v>413</v>
      </c>
      <c r="C452" s="126" t="s">
        <v>1462</v>
      </c>
      <c r="E452" s="126" t="s">
        <v>288</v>
      </c>
      <c r="F452" s="126" t="s">
        <v>532</v>
      </c>
      <c r="G452" s="126" t="s">
        <v>417</v>
      </c>
      <c r="H452" s="126" t="s">
        <v>126</v>
      </c>
      <c r="I452" s="126" t="s">
        <v>126</v>
      </c>
      <c r="J452" s="126" t="s">
        <v>537</v>
      </c>
      <c r="K452" s="126" t="s">
        <v>567</v>
      </c>
      <c r="L452" s="126" t="s">
        <v>1458</v>
      </c>
      <c r="M452" s="130">
        <v>486.94</v>
      </c>
      <c r="O452" s="126" t="s">
        <v>1459</v>
      </c>
      <c r="P452" s="130">
        <v>0</v>
      </c>
      <c r="S452" s="130">
        <v>0</v>
      </c>
      <c r="V452" s="130">
        <v>486.94</v>
      </c>
      <c r="X452" s="126" t="s">
        <v>1463</v>
      </c>
      <c r="Z452" s="127"/>
      <c r="AA452" s="128">
        <v>1</v>
      </c>
      <c r="AB452" s="128">
        <v>72</v>
      </c>
      <c r="AD452" s="126" t="s">
        <v>932</v>
      </c>
      <c r="AG452" s="127"/>
      <c r="AI452" s="127"/>
    </row>
    <row r="453" spans="1:35" ht="14.85" customHeight="1">
      <c r="A453" s="130">
        <v>5014032</v>
      </c>
      <c r="B453" s="126" t="s">
        <v>413</v>
      </c>
      <c r="C453" s="126" t="s">
        <v>1464</v>
      </c>
      <c r="E453" s="126" t="s">
        <v>288</v>
      </c>
      <c r="F453" s="126" t="s">
        <v>532</v>
      </c>
      <c r="G453" s="126" t="s">
        <v>417</v>
      </c>
      <c r="H453" s="126" t="s">
        <v>126</v>
      </c>
      <c r="I453" s="126" t="s">
        <v>418</v>
      </c>
      <c r="J453" s="126" t="s">
        <v>537</v>
      </c>
      <c r="K453" s="126" t="s">
        <v>567</v>
      </c>
      <c r="L453" s="126" t="s">
        <v>1458</v>
      </c>
      <c r="M453" s="130">
        <v>486.94</v>
      </c>
      <c r="O453" s="126" t="s">
        <v>1459</v>
      </c>
      <c r="P453" s="130">
        <v>0</v>
      </c>
      <c r="S453" s="130">
        <v>0</v>
      </c>
      <c r="V453" s="130">
        <v>486.94</v>
      </c>
      <c r="X453" s="126" t="s">
        <v>1463</v>
      </c>
      <c r="Z453" s="127"/>
      <c r="AA453" s="128">
        <v>1</v>
      </c>
      <c r="AB453" s="128">
        <v>72</v>
      </c>
      <c r="AD453" s="126" t="s">
        <v>932</v>
      </c>
      <c r="AG453" s="127"/>
      <c r="AI453" s="127"/>
    </row>
    <row r="454" spans="1:35" ht="14.85" customHeight="1">
      <c r="A454" s="130">
        <v>5014031</v>
      </c>
      <c r="B454" s="126" t="s">
        <v>413</v>
      </c>
      <c r="C454" s="126" t="s">
        <v>1465</v>
      </c>
      <c r="E454" s="126" t="s">
        <v>288</v>
      </c>
      <c r="F454" s="126" t="s">
        <v>591</v>
      </c>
      <c r="G454" s="126" t="s">
        <v>417</v>
      </c>
      <c r="H454" s="126" t="s">
        <v>126</v>
      </c>
      <c r="I454" s="126" t="s">
        <v>418</v>
      </c>
      <c r="J454" s="126" t="s">
        <v>537</v>
      </c>
      <c r="K454" s="126" t="s">
        <v>567</v>
      </c>
      <c r="L454" s="126" t="s">
        <v>1458</v>
      </c>
      <c r="M454" s="130">
        <v>1410.22</v>
      </c>
      <c r="O454" s="126" t="s">
        <v>1077</v>
      </c>
      <c r="P454" s="130">
        <v>0</v>
      </c>
      <c r="S454" s="130">
        <v>0</v>
      </c>
      <c r="V454" s="130">
        <v>1410.22</v>
      </c>
      <c r="X454" s="126" t="s">
        <v>1078</v>
      </c>
      <c r="Z454" s="127"/>
      <c r="AA454" s="128">
        <v>1</v>
      </c>
      <c r="AB454" s="128">
        <v>60</v>
      </c>
      <c r="AD454" s="126" t="s">
        <v>932</v>
      </c>
      <c r="AG454" s="127"/>
      <c r="AI454" s="127"/>
    </row>
    <row r="455" spans="1:35" ht="14.85" customHeight="1">
      <c r="A455" s="130">
        <v>5010563</v>
      </c>
      <c r="B455" s="126" t="s">
        <v>413</v>
      </c>
      <c r="C455" s="126" t="s">
        <v>1466</v>
      </c>
      <c r="D455" s="126" t="s">
        <v>1467</v>
      </c>
      <c r="E455" s="126" t="s">
        <v>288</v>
      </c>
      <c r="F455" s="126" t="s">
        <v>555</v>
      </c>
      <c r="G455" s="126" t="s">
        <v>463</v>
      </c>
      <c r="H455" s="126" t="s">
        <v>126</v>
      </c>
      <c r="I455" s="126" t="s">
        <v>418</v>
      </c>
      <c r="J455" s="126" t="s">
        <v>857</v>
      </c>
      <c r="K455" s="126" t="s">
        <v>526</v>
      </c>
      <c r="L455" s="126" t="s">
        <v>858</v>
      </c>
      <c r="M455" s="130">
        <v>199.45</v>
      </c>
      <c r="O455" s="126" t="s">
        <v>560</v>
      </c>
      <c r="P455" s="130">
        <v>222.91</v>
      </c>
      <c r="R455" s="126" t="s">
        <v>560</v>
      </c>
      <c r="S455" s="130">
        <v>229.95</v>
      </c>
      <c r="U455" s="126" t="s">
        <v>560</v>
      </c>
      <c r="V455" s="130">
        <v>234.65</v>
      </c>
      <c r="X455" s="126" t="s">
        <v>561</v>
      </c>
      <c r="Z455" s="127"/>
      <c r="AA455" s="128">
        <v>150</v>
      </c>
      <c r="AB455" s="128"/>
      <c r="AD455" s="126" t="s">
        <v>859</v>
      </c>
      <c r="AG455" s="127"/>
      <c r="AI455" s="127"/>
    </row>
    <row r="456" spans="1:35" ht="14.85" customHeight="1">
      <c r="A456" s="130">
        <v>5010564</v>
      </c>
      <c r="B456" s="126" t="s">
        <v>413</v>
      </c>
      <c r="C456" s="126" t="s">
        <v>1468</v>
      </c>
      <c r="D456" s="126" t="s">
        <v>1469</v>
      </c>
      <c r="E456" s="126" t="s">
        <v>288</v>
      </c>
      <c r="F456" s="126" t="s">
        <v>555</v>
      </c>
      <c r="G456" s="126" t="s">
        <v>1221</v>
      </c>
      <c r="H456" s="126" t="s">
        <v>126</v>
      </c>
      <c r="I456" s="126" t="s">
        <v>418</v>
      </c>
      <c r="J456" s="126" t="s">
        <v>857</v>
      </c>
      <c r="K456" s="126" t="s">
        <v>526</v>
      </c>
      <c r="L456" s="126" t="s">
        <v>858</v>
      </c>
      <c r="M456" s="130">
        <v>196.11</v>
      </c>
      <c r="O456" s="126" t="s">
        <v>560</v>
      </c>
      <c r="P456" s="130">
        <v>219.18</v>
      </c>
      <c r="R456" s="126" t="s">
        <v>560</v>
      </c>
      <c r="S456" s="130">
        <v>226.1</v>
      </c>
      <c r="U456" s="126" t="s">
        <v>560</v>
      </c>
      <c r="V456" s="130">
        <v>230.72</v>
      </c>
      <c r="X456" s="126" t="s">
        <v>561</v>
      </c>
      <c r="Z456" s="127"/>
      <c r="AA456" s="128">
        <v>150</v>
      </c>
      <c r="AB456" s="128"/>
      <c r="AD456" s="126" t="s">
        <v>859</v>
      </c>
      <c r="AG456" s="127"/>
      <c r="AI456" s="127"/>
    </row>
    <row r="457" spans="1:35" ht="14.85" customHeight="1">
      <c r="A457" s="130">
        <v>5014030</v>
      </c>
      <c r="B457" s="126" t="s">
        <v>413</v>
      </c>
      <c r="C457" s="126" t="s">
        <v>1470</v>
      </c>
      <c r="E457" s="126" t="s">
        <v>288</v>
      </c>
      <c r="F457" s="126" t="s">
        <v>591</v>
      </c>
      <c r="G457" s="126" t="s">
        <v>417</v>
      </c>
      <c r="H457" s="126" t="s">
        <v>126</v>
      </c>
      <c r="I457" s="126" t="s">
        <v>418</v>
      </c>
      <c r="J457" s="126" t="s">
        <v>537</v>
      </c>
      <c r="K457" s="126" t="s">
        <v>567</v>
      </c>
      <c r="L457" s="126" t="s">
        <v>1458</v>
      </c>
      <c r="M457" s="130">
        <v>1373.2</v>
      </c>
      <c r="O457" s="126" t="s">
        <v>1077</v>
      </c>
      <c r="P457" s="130">
        <v>0</v>
      </c>
      <c r="S457" s="130">
        <v>0</v>
      </c>
      <c r="V457" s="130">
        <v>1373.2</v>
      </c>
      <c r="X457" s="126" t="s">
        <v>1078</v>
      </c>
      <c r="Z457" s="127"/>
      <c r="AA457" s="128">
        <v>1</v>
      </c>
      <c r="AB457" s="128">
        <v>60</v>
      </c>
      <c r="AD457" s="126" t="s">
        <v>932</v>
      </c>
      <c r="AG457" s="127"/>
      <c r="AI457" s="127"/>
    </row>
    <row r="458" spans="1:35" ht="14.85" customHeight="1">
      <c r="A458" s="130">
        <v>5014029</v>
      </c>
      <c r="B458" s="126" t="s">
        <v>413</v>
      </c>
      <c r="C458" s="126" t="s">
        <v>1471</v>
      </c>
      <c r="E458" s="126" t="s">
        <v>288</v>
      </c>
      <c r="F458" s="126" t="s">
        <v>591</v>
      </c>
      <c r="G458" s="126" t="s">
        <v>417</v>
      </c>
      <c r="H458" s="126" t="s">
        <v>126</v>
      </c>
      <c r="I458" s="126" t="s">
        <v>418</v>
      </c>
      <c r="J458" s="126" t="s">
        <v>537</v>
      </c>
      <c r="K458" s="126" t="s">
        <v>567</v>
      </c>
      <c r="L458" s="126" t="s">
        <v>1458</v>
      </c>
      <c r="M458" s="130">
        <v>1682.91</v>
      </c>
      <c r="N458" s="126" t="s">
        <v>290</v>
      </c>
      <c r="O458" s="126" t="s">
        <v>1472</v>
      </c>
      <c r="P458" s="130">
        <v>0</v>
      </c>
      <c r="S458" s="130">
        <v>0</v>
      </c>
      <c r="V458" s="130">
        <v>1682.91</v>
      </c>
      <c r="X458" s="126" t="s">
        <v>1473</v>
      </c>
      <c r="Z458" s="127"/>
      <c r="AA458" s="128">
        <v>1</v>
      </c>
      <c r="AB458" s="128">
        <v>60</v>
      </c>
      <c r="AD458" s="126" t="s">
        <v>932</v>
      </c>
      <c r="AG458" s="127"/>
      <c r="AI458" s="127"/>
    </row>
    <row r="459" spans="1:35" ht="14.85" customHeight="1">
      <c r="A459" s="130">
        <v>5014028</v>
      </c>
      <c r="B459" s="126" t="s">
        <v>413</v>
      </c>
      <c r="C459" s="126" t="s">
        <v>1474</v>
      </c>
      <c r="E459" s="126" t="s">
        <v>288</v>
      </c>
      <c r="F459" s="126" t="s">
        <v>591</v>
      </c>
      <c r="G459" s="126" t="s">
        <v>417</v>
      </c>
      <c r="H459" s="126" t="s">
        <v>126</v>
      </c>
      <c r="I459" s="126" t="s">
        <v>418</v>
      </c>
      <c r="J459" s="126" t="s">
        <v>537</v>
      </c>
      <c r="K459" s="126" t="s">
        <v>567</v>
      </c>
      <c r="L459" s="126" t="s">
        <v>1458</v>
      </c>
      <c r="M459" s="130">
        <v>1704.34</v>
      </c>
      <c r="O459" s="126" t="s">
        <v>1077</v>
      </c>
      <c r="P459" s="130">
        <v>0</v>
      </c>
      <c r="S459" s="130">
        <v>0</v>
      </c>
      <c r="V459" s="130">
        <v>1704.34</v>
      </c>
      <c r="X459" s="126" t="s">
        <v>1078</v>
      </c>
      <c r="Z459" s="127"/>
      <c r="AA459" s="128">
        <v>1</v>
      </c>
      <c r="AB459" s="128">
        <v>60</v>
      </c>
      <c r="AD459" s="126" t="s">
        <v>932</v>
      </c>
      <c r="AG459" s="127"/>
      <c r="AI459" s="127"/>
    </row>
    <row r="460" spans="1:35" ht="14.85" customHeight="1">
      <c r="A460" s="130">
        <v>5005080</v>
      </c>
      <c r="B460" s="126" t="s">
        <v>413</v>
      </c>
      <c r="C460" s="126" t="s">
        <v>1475</v>
      </c>
      <c r="D460" s="126" t="s">
        <v>1476</v>
      </c>
      <c r="E460" s="126" t="s">
        <v>288</v>
      </c>
      <c r="F460" s="126" t="s">
        <v>555</v>
      </c>
      <c r="G460" s="126" t="s">
        <v>556</v>
      </c>
      <c r="H460" s="126" t="s">
        <v>126</v>
      </c>
      <c r="I460" s="126" t="s">
        <v>418</v>
      </c>
      <c r="J460" s="126" t="s">
        <v>908</v>
      </c>
      <c r="K460" s="126" t="s">
        <v>443</v>
      </c>
      <c r="L460" s="126" t="s">
        <v>909</v>
      </c>
      <c r="M460" s="130">
        <v>192.87</v>
      </c>
      <c r="O460" s="126" t="s">
        <v>560</v>
      </c>
      <c r="P460" s="130">
        <v>215.56</v>
      </c>
      <c r="R460" s="126" t="s">
        <v>560</v>
      </c>
      <c r="S460" s="130">
        <v>222.37</v>
      </c>
      <c r="U460" s="126" t="s">
        <v>560</v>
      </c>
      <c r="V460" s="130">
        <v>226.91</v>
      </c>
      <c r="X460" s="126" t="s">
        <v>561</v>
      </c>
      <c r="Z460" s="127"/>
      <c r="AA460" s="128">
        <v>150</v>
      </c>
      <c r="AB460" s="128"/>
      <c r="AD460" s="126" t="s">
        <v>615</v>
      </c>
      <c r="AG460" s="127"/>
      <c r="AI460" s="127"/>
    </row>
    <row r="461" spans="1:35" ht="14.85" customHeight="1">
      <c r="A461" s="130">
        <v>5014118</v>
      </c>
      <c r="B461" s="126" t="s">
        <v>413</v>
      </c>
      <c r="C461" s="126" t="s">
        <v>1477</v>
      </c>
      <c r="D461" s="126" t="s">
        <v>1478</v>
      </c>
      <c r="E461" s="126" t="s">
        <v>288</v>
      </c>
      <c r="F461" s="126" t="s">
        <v>364</v>
      </c>
      <c r="G461" s="126" t="s">
        <v>417</v>
      </c>
      <c r="H461" s="126" t="s">
        <v>126</v>
      </c>
      <c r="I461" s="126" t="s">
        <v>418</v>
      </c>
      <c r="J461" s="126" t="s">
        <v>886</v>
      </c>
      <c r="K461" s="126" t="s">
        <v>443</v>
      </c>
      <c r="L461" s="126" t="s">
        <v>887</v>
      </c>
      <c r="M461" s="130">
        <v>8667.82</v>
      </c>
      <c r="O461" s="126" t="s">
        <v>486</v>
      </c>
      <c r="P461" s="130">
        <v>0</v>
      </c>
      <c r="S461" s="130">
        <v>0</v>
      </c>
      <c r="V461" s="130">
        <v>8667.82</v>
      </c>
      <c r="X461" s="126" t="s">
        <v>549</v>
      </c>
      <c r="Z461" s="127"/>
      <c r="AA461" s="128">
        <v>2</v>
      </c>
      <c r="AB461" s="128">
        <v>60</v>
      </c>
      <c r="AC461" s="126" t="s">
        <v>366</v>
      </c>
      <c r="AD461" s="126" t="s">
        <v>867</v>
      </c>
      <c r="AG461" s="127"/>
      <c r="AI461" s="127"/>
    </row>
    <row r="462" spans="1:35" ht="14.85" customHeight="1">
      <c r="A462" s="130">
        <v>5005101</v>
      </c>
      <c r="B462" s="126" t="s">
        <v>413</v>
      </c>
      <c r="C462" s="126" t="s">
        <v>1479</v>
      </c>
      <c r="D462" s="126" t="s">
        <v>1480</v>
      </c>
      <c r="E462" s="126" t="s">
        <v>288</v>
      </c>
      <c r="F462" s="126" t="s">
        <v>555</v>
      </c>
      <c r="G462" s="126" t="s">
        <v>556</v>
      </c>
      <c r="H462" s="126" t="s">
        <v>126</v>
      </c>
      <c r="I462" s="126" t="s">
        <v>418</v>
      </c>
      <c r="J462" s="126" t="s">
        <v>908</v>
      </c>
      <c r="K462" s="126" t="s">
        <v>443</v>
      </c>
      <c r="L462" s="126" t="s">
        <v>909</v>
      </c>
      <c r="M462" s="130">
        <v>230.12</v>
      </c>
      <c r="O462" s="126" t="s">
        <v>560</v>
      </c>
      <c r="P462" s="130">
        <v>257.19</v>
      </c>
      <c r="R462" s="126" t="s">
        <v>560</v>
      </c>
      <c r="S462" s="130">
        <v>265.31</v>
      </c>
      <c r="U462" s="126" t="s">
        <v>560</v>
      </c>
      <c r="V462" s="130">
        <v>270.73</v>
      </c>
      <c r="X462" s="126" t="s">
        <v>561</v>
      </c>
      <c r="Z462" s="127"/>
      <c r="AA462" s="128">
        <v>150</v>
      </c>
      <c r="AB462" s="128"/>
      <c r="AD462" s="126" t="s">
        <v>615</v>
      </c>
      <c r="AG462" s="127"/>
      <c r="AI462" s="127"/>
    </row>
    <row r="463" spans="1:35" ht="14.85" customHeight="1">
      <c r="A463" s="130">
        <v>5005119</v>
      </c>
      <c r="B463" s="126" t="s">
        <v>413</v>
      </c>
      <c r="C463" s="126" t="s">
        <v>1481</v>
      </c>
      <c r="D463" s="126" t="s">
        <v>1482</v>
      </c>
      <c r="E463" s="126" t="s">
        <v>288</v>
      </c>
      <c r="F463" s="126" t="s">
        <v>555</v>
      </c>
      <c r="G463" s="126" t="s">
        <v>556</v>
      </c>
      <c r="H463" s="126" t="s">
        <v>126</v>
      </c>
      <c r="I463" s="126" t="s">
        <v>418</v>
      </c>
      <c r="J463" s="126" t="s">
        <v>908</v>
      </c>
      <c r="K463" s="126" t="s">
        <v>443</v>
      </c>
      <c r="L463" s="126" t="s">
        <v>909</v>
      </c>
      <c r="M463" s="130">
        <v>260.74</v>
      </c>
      <c r="O463" s="126" t="s">
        <v>560</v>
      </c>
      <c r="P463" s="130">
        <v>291.42</v>
      </c>
      <c r="R463" s="126" t="s">
        <v>560</v>
      </c>
      <c r="S463" s="130">
        <v>300.62</v>
      </c>
      <c r="U463" s="126" t="s">
        <v>560</v>
      </c>
      <c r="V463" s="130">
        <v>306.76</v>
      </c>
      <c r="X463" s="126" t="s">
        <v>561</v>
      </c>
      <c r="Z463" s="127"/>
      <c r="AA463" s="128">
        <v>150</v>
      </c>
      <c r="AB463" s="128"/>
      <c r="AD463" s="126" t="s">
        <v>615</v>
      </c>
      <c r="AG463" s="127"/>
      <c r="AI463" s="127"/>
    </row>
    <row r="464" spans="1:35" ht="14.85" customHeight="1">
      <c r="A464" s="130">
        <v>5005142</v>
      </c>
      <c r="B464" s="126" t="s">
        <v>413</v>
      </c>
      <c r="C464" s="126" t="s">
        <v>1483</v>
      </c>
      <c r="D464" s="126" t="s">
        <v>1484</v>
      </c>
      <c r="E464" s="126" t="s">
        <v>288</v>
      </c>
      <c r="F464" s="126" t="s">
        <v>555</v>
      </c>
      <c r="G464" s="126" t="s">
        <v>556</v>
      </c>
      <c r="H464" s="126" t="s">
        <v>126</v>
      </c>
      <c r="I464" s="126" t="s">
        <v>418</v>
      </c>
      <c r="J464" s="126" t="s">
        <v>908</v>
      </c>
      <c r="K464" s="126" t="s">
        <v>443</v>
      </c>
      <c r="L464" s="126" t="s">
        <v>909</v>
      </c>
      <c r="M464" s="130">
        <v>200.31</v>
      </c>
      <c r="O464" s="126" t="s">
        <v>560</v>
      </c>
      <c r="P464" s="130">
        <v>223.88</v>
      </c>
      <c r="R464" s="126" t="s">
        <v>560</v>
      </c>
      <c r="S464" s="130">
        <v>230.95</v>
      </c>
      <c r="U464" s="126" t="s">
        <v>560</v>
      </c>
      <c r="V464" s="130">
        <v>235.67</v>
      </c>
      <c r="X464" s="126" t="s">
        <v>561</v>
      </c>
      <c r="Z464" s="127"/>
      <c r="AA464" s="128">
        <v>150</v>
      </c>
      <c r="AB464" s="128"/>
      <c r="AD464" s="126" t="s">
        <v>615</v>
      </c>
      <c r="AG464" s="127"/>
      <c r="AI464" s="127"/>
    </row>
    <row r="465" spans="1:35" ht="14.85" customHeight="1">
      <c r="A465" s="130">
        <v>5005148</v>
      </c>
      <c r="B465" s="126" t="s">
        <v>413</v>
      </c>
      <c r="C465" s="126" t="s">
        <v>1485</v>
      </c>
      <c r="D465" s="126" t="s">
        <v>1486</v>
      </c>
      <c r="E465" s="126" t="s">
        <v>288</v>
      </c>
      <c r="F465" s="126" t="s">
        <v>555</v>
      </c>
      <c r="G465" s="126" t="s">
        <v>556</v>
      </c>
      <c r="H465" s="126" t="s">
        <v>126</v>
      </c>
      <c r="I465" s="126" t="s">
        <v>418</v>
      </c>
      <c r="J465" s="126" t="s">
        <v>908</v>
      </c>
      <c r="K465" s="126" t="s">
        <v>443</v>
      </c>
      <c r="L465" s="126" t="s">
        <v>909</v>
      </c>
      <c r="M465" s="130">
        <v>234.26</v>
      </c>
      <c r="O465" s="126" t="s">
        <v>560</v>
      </c>
      <c r="P465" s="130">
        <v>261.82</v>
      </c>
      <c r="R465" s="126" t="s">
        <v>560</v>
      </c>
      <c r="S465" s="130">
        <v>270.08</v>
      </c>
      <c r="U465" s="126" t="s">
        <v>560</v>
      </c>
      <c r="V465" s="130">
        <v>275.60000000000002</v>
      </c>
      <c r="X465" s="126" t="s">
        <v>561</v>
      </c>
      <c r="Z465" s="127"/>
      <c r="AA465" s="128">
        <v>150</v>
      </c>
      <c r="AB465" s="128"/>
      <c r="AD465" s="126" t="s">
        <v>615</v>
      </c>
      <c r="AG465" s="127"/>
      <c r="AI465" s="127"/>
    </row>
    <row r="466" spans="1:35" ht="14.85" customHeight="1">
      <c r="A466" s="130">
        <v>5014441</v>
      </c>
      <c r="B466" s="126" t="s">
        <v>413</v>
      </c>
      <c r="C466" s="126" t="s">
        <v>1487</v>
      </c>
      <c r="D466" s="126" t="s">
        <v>1488</v>
      </c>
      <c r="E466" s="126" t="s">
        <v>288</v>
      </c>
      <c r="F466" s="126" t="s">
        <v>555</v>
      </c>
      <c r="G466" s="126" t="s">
        <v>463</v>
      </c>
      <c r="H466" s="126" t="s">
        <v>126</v>
      </c>
      <c r="I466" s="126" t="s">
        <v>418</v>
      </c>
      <c r="J466" s="126" t="s">
        <v>566</v>
      </c>
      <c r="K466" s="126" t="s">
        <v>567</v>
      </c>
      <c r="L466" s="126" t="s">
        <v>568</v>
      </c>
      <c r="M466" s="130">
        <v>169.41</v>
      </c>
      <c r="O466" s="126" t="s">
        <v>560</v>
      </c>
      <c r="P466" s="130">
        <v>189.34</v>
      </c>
      <c r="R466" s="126" t="s">
        <v>560</v>
      </c>
      <c r="S466" s="130">
        <v>195.32</v>
      </c>
      <c r="U466" s="126" t="s">
        <v>560</v>
      </c>
      <c r="V466" s="130">
        <v>199.31</v>
      </c>
      <c r="X466" s="126" t="s">
        <v>561</v>
      </c>
      <c r="Z466" s="127"/>
      <c r="AA466" s="128">
        <v>150</v>
      </c>
      <c r="AB466" s="128"/>
      <c r="AD466" s="126" t="s">
        <v>631</v>
      </c>
      <c r="AG466" s="127"/>
      <c r="AI466" s="127"/>
    </row>
    <row r="467" spans="1:35" ht="14.85" customHeight="1">
      <c r="A467" s="130">
        <v>5014190</v>
      </c>
      <c r="B467" s="126" t="s">
        <v>413</v>
      </c>
      <c r="C467" s="126" t="s">
        <v>1489</v>
      </c>
      <c r="D467" s="126" t="s">
        <v>1490</v>
      </c>
      <c r="E467" s="126" t="s">
        <v>288</v>
      </c>
      <c r="F467" s="126" t="s">
        <v>555</v>
      </c>
      <c r="G467" s="126" t="s">
        <v>417</v>
      </c>
      <c r="H467" s="126" t="s">
        <v>126</v>
      </c>
      <c r="I467" s="126" t="s">
        <v>418</v>
      </c>
      <c r="J467" s="126" t="s">
        <v>872</v>
      </c>
      <c r="K467" s="126" t="s">
        <v>504</v>
      </c>
      <c r="L467" s="126" t="s">
        <v>873</v>
      </c>
      <c r="M467" s="130">
        <v>437.92</v>
      </c>
      <c r="O467" s="126" t="s">
        <v>560</v>
      </c>
      <c r="P467" s="130">
        <v>876.96</v>
      </c>
      <c r="R467" s="126" t="s">
        <v>560</v>
      </c>
      <c r="S467" s="130">
        <v>1118.8800000000001</v>
      </c>
      <c r="U467" s="126" t="s">
        <v>560</v>
      </c>
      <c r="V467" s="130">
        <v>1141.72</v>
      </c>
      <c r="X467" s="126" t="s">
        <v>561</v>
      </c>
      <c r="Z467" s="127"/>
      <c r="AA467" s="128">
        <v>150</v>
      </c>
      <c r="AB467" s="128"/>
      <c r="AD467" s="126" t="s">
        <v>874</v>
      </c>
      <c r="AG467" s="127"/>
      <c r="AI467" s="127"/>
    </row>
    <row r="468" spans="1:35" ht="14.85" customHeight="1">
      <c r="A468" s="130">
        <v>5014442</v>
      </c>
      <c r="B468" s="126" t="s">
        <v>413</v>
      </c>
      <c r="C468" s="126" t="s">
        <v>1491</v>
      </c>
      <c r="D468" s="126" t="s">
        <v>1492</v>
      </c>
      <c r="E468" s="126" t="s">
        <v>288</v>
      </c>
      <c r="F468" s="126" t="s">
        <v>555</v>
      </c>
      <c r="G468" s="126" t="s">
        <v>463</v>
      </c>
      <c r="H468" s="126" t="s">
        <v>126</v>
      </c>
      <c r="I468" s="126" t="s">
        <v>418</v>
      </c>
      <c r="J468" s="126" t="s">
        <v>566</v>
      </c>
      <c r="K468" s="126" t="s">
        <v>567</v>
      </c>
      <c r="L468" s="126" t="s">
        <v>568</v>
      </c>
      <c r="M468" s="130">
        <v>253.35</v>
      </c>
      <c r="O468" s="126" t="s">
        <v>560</v>
      </c>
      <c r="P468" s="130">
        <v>283.16000000000003</v>
      </c>
      <c r="R468" s="126" t="s">
        <v>560</v>
      </c>
      <c r="S468" s="130">
        <v>292.10000000000002</v>
      </c>
      <c r="U468" s="126" t="s">
        <v>560</v>
      </c>
      <c r="V468" s="130">
        <v>298.07</v>
      </c>
      <c r="X468" s="126" t="s">
        <v>561</v>
      </c>
      <c r="Z468" s="127"/>
      <c r="AA468" s="128">
        <v>150</v>
      </c>
      <c r="AB468" s="128"/>
      <c r="AD468" s="126" t="s">
        <v>631</v>
      </c>
      <c r="AG468" s="127"/>
      <c r="AI468" s="127"/>
    </row>
    <row r="469" spans="1:35" ht="14.85" customHeight="1">
      <c r="A469" s="130">
        <v>5002494</v>
      </c>
      <c r="B469" s="126" t="s">
        <v>1493</v>
      </c>
      <c r="C469" s="126" t="s">
        <v>1494</v>
      </c>
      <c r="D469" s="126" t="s">
        <v>1495</v>
      </c>
      <c r="E469" s="126" t="s">
        <v>288</v>
      </c>
      <c r="F469" s="126" t="s">
        <v>555</v>
      </c>
      <c r="G469" s="126" t="s">
        <v>1008</v>
      </c>
      <c r="H469" s="126" t="s">
        <v>126</v>
      </c>
      <c r="I469" s="126" t="s">
        <v>418</v>
      </c>
      <c r="J469" s="126" t="s">
        <v>983</v>
      </c>
      <c r="K469" s="126" t="s">
        <v>984</v>
      </c>
      <c r="L469" s="126" t="s">
        <v>985</v>
      </c>
      <c r="M469" s="130">
        <v>437.92</v>
      </c>
      <c r="O469" s="126" t="s">
        <v>560</v>
      </c>
      <c r="P469" s="130">
        <v>532.38</v>
      </c>
      <c r="R469" s="126" t="s">
        <v>560</v>
      </c>
      <c r="S469" s="130">
        <v>549.19000000000005</v>
      </c>
      <c r="U469" s="126" t="s">
        <v>560</v>
      </c>
      <c r="V469" s="130">
        <v>560.4</v>
      </c>
      <c r="X469" s="126" t="s">
        <v>561</v>
      </c>
      <c r="Z469" s="127"/>
      <c r="AA469" s="128">
        <v>150</v>
      </c>
      <c r="AB469" s="128"/>
      <c r="AD469" s="126" t="s">
        <v>562</v>
      </c>
      <c r="AG469" s="127"/>
      <c r="AI469" s="127"/>
    </row>
    <row r="470" spans="1:35" ht="14.85" customHeight="1">
      <c r="A470" s="130">
        <v>5002495</v>
      </c>
      <c r="B470" s="126" t="s">
        <v>1496</v>
      </c>
      <c r="C470" s="126" t="s">
        <v>1497</v>
      </c>
      <c r="D470" s="126" t="s">
        <v>1498</v>
      </c>
      <c r="E470" s="126" t="s">
        <v>288</v>
      </c>
      <c r="F470" s="126" t="s">
        <v>555</v>
      </c>
      <c r="G470" s="126" t="s">
        <v>1008</v>
      </c>
      <c r="H470" s="126" t="s">
        <v>126</v>
      </c>
      <c r="I470" s="126" t="s">
        <v>418</v>
      </c>
      <c r="J470" s="126" t="s">
        <v>983</v>
      </c>
      <c r="K470" s="126" t="s">
        <v>984</v>
      </c>
      <c r="L470" s="126" t="s">
        <v>985</v>
      </c>
      <c r="M470" s="130">
        <v>437.92</v>
      </c>
      <c r="O470" s="126" t="s">
        <v>560</v>
      </c>
      <c r="P470" s="130">
        <v>601.74</v>
      </c>
      <c r="R470" s="126" t="s">
        <v>560</v>
      </c>
      <c r="S470" s="130">
        <v>620.75</v>
      </c>
      <c r="U470" s="126" t="s">
        <v>560</v>
      </c>
      <c r="V470" s="130">
        <v>633.41999999999996</v>
      </c>
      <c r="X470" s="126" t="s">
        <v>561</v>
      </c>
      <c r="Z470" s="127"/>
      <c r="AA470" s="128">
        <v>150</v>
      </c>
      <c r="AB470" s="128"/>
      <c r="AD470" s="126" t="s">
        <v>562</v>
      </c>
      <c r="AG470" s="127"/>
      <c r="AI470" s="127"/>
    </row>
    <row r="471" spans="1:35" ht="14.85" customHeight="1">
      <c r="A471" s="130">
        <v>5002496</v>
      </c>
      <c r="B471" s="126" t="s">
        <v>1499</v>
      </c>
      <c r="C471" s="126" t="s">
        <v>1497</v>
      </c>
      <c r="D471" s="126" t="s">
        <v>1500</v>
      </c>
      <c r="E471" s="126" t="s">
        <v>288</v>
      </c>
      <c r="F471" s="126" t="s">
        <v>555</v>
      </c>
      <c r="G471" s="126" t="s">
        <v>565</v>
      </c>
      <c r="H471" s="126" t="s">
        <v>126</v>
      </c>
      <c r="I471" s="126" t="s">
        <v>418</v>
      </c>
      <c r="J471" s="126" t="s">
        <v>983</v>
      </c>
      <c r="K471" s="126" t="s">
        <v>984</v>
      </c>
      <c r="L471" s="126" t="s">
        <v>985</v>
      </c>
      <c r="M471" s="130">
        <v>356.22</v>
      </c>
      <c r="O471" s="126" t="s">
        <v>560</v>
      </c>
      <c r="P471" s="130">
        <v>398.13</v>
      </c>
      <c r="R471" s="126" t="s">
        <v>560</v>
      </c>
      <c r="S471" s="130">
        <v>410.7</v>
      </c>
      <c r="U471" s="126" t="s">
        <v>560</v>
      </c>
      <c r="V471" s="130">
        <v>419.09</v>
      </c>
      <c r="X471" s="126" t="s">
        <v>561</v>
      </c>
      <c r="Z471" s="127"/>
      <c r="AA471" s="128">
        <v>150</v>
      </c>
      <c r="AB471" s="128"/>
      <c r="AD471" s="126" t="s">
        <v>562</v>
      </c>
      <c r="AG471" s="127"/>
      <c r="AI471" s="127"/>
    </row>
    <row r="472" spans="1:35" ht="14.85" customHeight="1">
      <c r="A472" s="130">
        <v>5014167</v>
      </c>
      <c r="B472" s="126" t="s">
        <v>413</v>
      </c>
      <c r="C472" s="126" t="s">
        <v>1501</v>
      </c>
      <c r="D472" s="126" t="s">
        <v>1502</v>
      </c>
      <c r="E472" s="126" t="s">
        <v>288</v>
      </c>
      <c r="F472" s="126" t="s">
        <v>416</v>
      </c>
      <c r="G472" s="126" t="s">
        <v>417</v>
      </c>
      <c r="H472" s="126" t="s">
        <v>126</v>
      </c>
      <c r="I472" s="126" t="s">
        <v>126</v>
      </c>
      <c r="J472" s="126" t="s">
        <v>1017</v>
      </c>
      <c r="K472" s="126" t="s">
        <v>504</v>
      </c>
      <c r="L472" s="126" t="s">
        <v>1018</v>
      </c>
      <c r="M472" s="130">
        <v>730.24</v>
      </c>
      <c r="O472" s="126" t="s">
        <v>427</v>
      </c>
      <c r="P472" s="130">
        <v>0</v>
      </c>
      <c r="S472" s="130">
        <v>0</v>
      </c>
      <c r="V472" s="130">
        <v>1796.85</v>
      </c>
      <c r="X472" s="126" t="s">
        <v>771</v>
      </c>
      <c r="Z472" s="127"/>
      <c r="AA472" s="128">
        <v>1</v>
      </c>
      <c r="AB472" s="128">
        <v>12</v>
      </c>
      <c r="AD472" s="126" t="s">
        <v>874</v>
      </c>
      <c r="AG472" s="127"/>
      <c r="AI472" s="127"/>
    </row>
    <row r="473" spans="1:35" ht="14.85" customHeight="1">
      <c r="A473" s="130">
        <v>5012385</v>
      </c>
      <c r="B473" s="126" t="s">
        <v>413</v>
      </c>
      <c r="C473" s="126" t="s">
        <v>972</v>
      </c>
      <c r="D473" s="126" t="s">
        <v>1503</v>
      </c>
      <c r="E473" s="126" t="s">
        <v>288</v>
      </c>
      <c r="F473" s="126" t="s">
        <v>522</v>
      </c>
      <c r="G473" s="126" t="s">
        <v>1504</v>
      </c>
      <c r="H473" s="126" t="s">
        <v>974</v>
      </c>
      <c r="I473" s="126" t="s">
        <v>126</v>
      </c>
      <c r="J473" s="126" t="s">
        <v>975</v>
      </c>
      <c r="K473" s="126" t="s">
        <v>976</v>
      </c>
      <c r="L473" s="126" t="s">
        <v>977</v>
      </c>
      <c r="M473" s="130">
        <v>1020.89</v>
      </c>
      <c r="N473" s="126" t="s">
        <v>290</v>
      </c>
      <c r="O473" s="126" t="s">
        <v>528</v>
      </c>
      <c r="P473" s="130">
        <v>0</v>
      </c>
      <c r="S473" s="130">
        <v>0</v>
      </c>
      <c r="V473" s="130">
        <v>1020.89</v>
      </c>
      <c r="X473" s="126" t="s">
        <v>978</v>
      </c>
      <c r="Z473" s="127"/>
      <c r="AA473" s="128"/>
      <c r="AB473" s="128"/>
      <c r="AD473" s="126" t="s">
        <v>623</v>
      </c>
      <c r="AG473" s="127"/>
      <c r="AI473" s="127"/>
    </row>
    <row r="474" spans="1:35" ht="14.85" customHeight="1">
      <c r="A474" s="130">
        <v>5012384</v>
      </c>
      <c r="B474" s="126" t="s">
        <v>413</v>
      </c>
      <c r="C474" s="126" t="s">
        <v>1505</v>
      </c>
      <c r="D474" s="126" t="s">
        <v>1506</v>
      </c>
      <c r="E474" s="126" t="s">
        <v>288</v>
      </c>
      <c r="F474" s="126" t="s">
        <v>522</v>
      </c>
      <c r="G474" s="126" t="s">
        <v>523</v>
      </c>
      <c r="H474" s="126" t="s">
        <v>605</v>
      </c>
      <c r="I474" s="126" t="s">
        <v>126</v>
      </c>
      <c r="J474" s="126" t="s">
        <v>975</v>
      </c>
      <c r="K474" s="126" t="s">
        <v>976</v>
      </c>
      <c r="L474" s="126" t="s">
        <v>977</v>
      </c>
      <c r="M474" s="130">
        <v>767.76</v>
      </c>
      <c r="N474" s="126" t="s">
        <v>290</v>
      </c>
      <c r="O474" s="126" t="s">
        <v>528</v>
      </c>
      <c r="P474" s="130">
        <v>0</v>
      </c>
      <c r="S474" s="130">
        <v>0</v>
      </c>
      <c r="V474" s="130">
        <v>767.76</v>
      </c>
      <c r="X474" s="126" t="s">
        <v>1507</v>
      </c>
      <c r="Z474" s="127"/>
      <c r="AA474" s="128"/>
      <c r="AB474" s="128"/>
      <c r="AD474" s="126" t="s">
        <v>623</v>
      </c>
      <c r="AG474" s="127"/>
      <c r="AI474" s="127"/>
    </row>
    <row r="475" spans="1:35" ht="14.85" customHeight="1">
      <c r="A475" s="130">
        <v>5012383</v>
      </c>
      <c r="B475" s="126" t="s">
        <v>413</v>
      </c>
      <c r="C475" s="126" t="s">
        <v>1505</v>
      </c>
      <c r="D475" s="126" t="s">
        <v>1508</v>
      </c>
      <c r="E475" s="126" t="s">
        <v>288</v>
      </c>
      <c r="F475" s="126" t="s">
        <v>522</v>
      </c>
      <c r="G475" s="126" t="s">
        <v>799</v>
      </c>
      <c r="H475" s="126" t="s">
        <v>605</v>
      </c>
      <c r="I475" s="126" t="s">
        <v>126</v>
      </c>
      <c r="J475" s="126" t="s">
        <v>975</v>
      </c>
      <c r="K475" s="126" t="s">
        <v>976</v>
      </c>
      <c r="L475" s="126" t="s">
        <v>977</v>
      </c>
      <c r="M475" s="130">
        <v>385.84</v>
      </c>
      <c r="N475" s="126" t="s">
        <v>290</v>
      </c>
      <c r="O475" s="126" t="s">
        <v>528</v>
      </c>
      <c r="P475" s="130">
        <v>0</v>
      </c>
      <c r="S475" s="130">
        <v>0</v>
      </c>
      <c r="V475" s="130">
        <v>385.84</v>
      </c>
      <c r="X475" s="126" t="s">
        <v>1507</v>
      </c>
      <c r="Z475" s="127"/>
      <c r="AA475" s="128"/>
      <c r="AB475" s="128"/>
      <c r="AD475" s="126" t="s">
        <v>623</v>
      </c>
      <c r="AG475" s="127"/>
      <c r="AI475" s="127"/>
    </row>
    <row r="476" spans="1:35" ht="14.85" customHeight="1">
      <c r="A476" s="130">
        <v>5012382</v>
      </c>
      <c r="B476" s="126" t="s">
        <v>413</v>
      </c>
      <c r="C476" s="126" t="s">
        <v>1505</v>
      </c>
      <c r="D476" s="126" t="s">
        <v>1509</v>
      </c>
      <c r="E476" s="126" t="s">
        <v>288</v>
      </c>
      <c r="F476" s="126" t="s">
        <v>522</v>
      </c>
      <c r="G476" s="126" t="s">
        <v>1504</v>
      </c>
      <c r="H476" s="126" t="s">
        <v>605</v>
      </c>
      <c r="I476" s="126" t="s">
        <v>126</v>
      </c>
      <c r="J476" s="126" t="s">
        <v>975</v>
      </c>
      <c r="K476" s="126" t="s">
        <v>976</v>
      </c>
      <c r="L476" s="126" t="s">
        <v>977</v>
      </c>
      <c r="M476" s="130">
        <v>195.25</v>
      </c>
      <c r="N476" s="126" t="s">
        <v>290</v>
      </c>
      <c r="O476" s="126" t="s">
        <v>528</v>
      </c>
      <c r="P476" s="130">
        <v>0</v>
      </c>
      <c r="S476" s="130">
        <v>0</v>
      </c>
      <c r="V476" s="130">
        <v>195.25</v>
      </c>
      <c r="X476" s="126" t="s">
        <v>1507</v>
      </c>
      <c r="Z476" s="127"/>
      <c r="AA476" s="128"/>
      <c r="AB476" s="128"/>
      <c r="AD476" s="126" t="s">
        <v>623</v>
      </c>
      <c r="AG476" s="127"/>
      <c r="AI476" s="127"/>
    </row>
    <row r="477" spans="1:35" ht="14.85" customHeight="1">
      <c r="A477" s="130">
        <v>5012375</v>
      </c>
      <c r="B477" s="126" t="s">
        <v>413</v>
      </c>
      <c r="C477" s="126" t="s">
        <v>1510</v>
      </c>
      <c r="D477" s="126" t="s">
        <v>1511</v>
      </c>
      <c r="E477" s="126" t="s">
        <v>288</v>
      </c>
      <c r="F477" s="126" t="s">
        <v>440</v>
      </c>
      <c r="G477" s="126" t="s">
        <v>565</v>
      </c>
      <c r="H477" s="126" t="s">
        <v>126</v>
      </c>
      <c r="I477" s="126" t="s">
        <v>418</v>
      </c>
      <c r="J477" s="126" t="s">
        <v>1512</v>
      </c>
      <c r="K477" s="126" t="s">
        <v>504</v>
      </c>
      <c r="L477" s="126" t="s">
        <v>1513</v>
      </c>
      <c r="M477" s="130">
        <v>1363.46</v>
      </c>
      <c r="O477" s="126" t="s">
        <v>449</v>
      </c>
      <c r="P477" s="130">
        <v>0</v>
      </c>
      <c r="S477" s="130">
        <v>0</v>
      </c>
      <c r="V477" s="130">
        <v>1363.46</v>
      </c>
      <c r="X477" s="126" t="s">
        <v>1514</v>
      </c>
      <c r="Z477" s="127"/>
      <c r="AA477" s="128">
        <v>120</v>
      </c>
      <c r="AB477" s="128">
        <v>1</v>
      </c>
      <c r="AD477" s="126" t="s">
        <v>623</v>
      </c>
      <c r="AG477" s="127"/>
      <c r="AI477" s="127"/>
    </row>
    <row r="478" spans="1:35" ht="14.85" customHeight="1">
      <c r="A478" s="130">
        <v>5012373</v>
      </c>
      <c r="B478" s="126" t="s">
        <v>413</v>
      </c>
      <c r="C478" s="126" t="s">
        <v>1515</v>
      </c>
      <c r="D478" s="126" t="s">
        <v>1516</v>
      </c>
      <c r="E478" s="126" t="s">
        <v>288</v>
      </c>
      <c r="F478" s="126" t="s">
        <v>491</v>
      </c>
      <c r="G478" s="126" t="s">
        <v>417</v>
      </c>
      <c r="H478" s="126" t="s">
        <v>126</v>
      </c>
      <c r="I478" s="126" t="s">
        <v>126</v>
      </c>
      <c r="J478" s="126" t="s">
        <v>1517</v>
      </c>
      <c r="K478" s="126" t="s">
        <v>852</v>
      </c>
      <c r="L478" s="126" t="s">
        <v>1321</v>
      </c>
      <c r="M478" s="130">
        <v>5064.6400000000003</v>
      </c>
      <c r="O478" s="126" t="s">
        <v>721</v>
      </c>
      <c r="P478" s="130">
        <v>0</v>
      </c>
      <c r="S478" s="130">
        <v>0</v>
      </c>
      <c r="V478" s="130">
        <v>5249.38</v>
      </c>
      <c r="X478" s="126" t="s">
        <v>722</v>
      </c>
      <c r="Z478" s="127"/>
      <c r="AA478" s="128">
        <v>1</v>
      </c>
      <c r="AB478" s="128">
        <v>60</v>
      </c>
      <c r="AD478" s="126" t="s">
        <v>623</v>
      </c>
      <c r="AG478" s="127"/>
      <c r="AI478" s="127"/>
    </row>
    <row r="479" spans="1:35" ht="14.85" customHeight="1">
      <c r="A479" s="130">
        <v>5012417</v>
      </c>
      <c r="B479" s="126" t="s">
        <v>413</v>
      </c>
      <c r="C479" s="126" t="s">
        <v>1518</v>
      </c>
      <c r="D479" s="126" t="s">
        <v>1519</v>
      </c>
      <c r="E479" s="126" t="s">
        <v>288</v>
      </c>
      <c r="F479" s="126" t="s">
        <v>491</v>
      </c>
      <c r="G479" s="126" t="s">
        <v>417</v>
      </c>
      <c r="H479" s="126" t="s">
        <v>126</v>
      </c>
      <c r="I479" s="126" t="s">
        <v>126</v>
      </c>
      <c r="J479" s="126" t="s">
        <v>1248</v>
      </c>
      <c r="K479" s="126" t="s">
        <v>613</v>
      </c>
      <c r="L479" s="126" t="s">
        <v>1249</v>
      </c>
      <c r="M479" s="130">
        <v>5312.58</v>
      </c>
      <c r="N479" s="126" t="s">
        <v>290</v>
      </c>
      <c r="O479" s="126" t="s">
        <v>1311</v>
      </c>
      <c r="P479" s="130">
        <v>0</v>
      </c>
      <c r="S479" s="130">
        <v>0</v>
      </c>
      <c r="V479" s="130">
        <v>5902.87</v>
      </c>
      <c r="X479" s="126" t="s">
        <v>1312</v>
      </c>
      <c r="Y479" s="126" t="s">
        <v>517</v>
      </c>
      <c r="Z479" s="127" t="s">
        <v>309</v>
      </c>
      <c r="AA479" s="128">
        <v>1</v>
      </c>
      <c r="AB479" s="128">
        <v>60</v>
      </c>
      <c r="AD479" s="126" t="s">
        <v>623</v>
      </c>
      <c r="AG479" s="127"/>
      <c r="AI479" s="127"/>
    </row>
    <row r="480" spans="1:35" ht="14.85" customHeight="1">
      <c r="A480" s="130">
        <v>5012371</v>
      </c>
      <c r="B480" s="126" t="s">
        <v>413</v>
      </c>
      <c r="C480" s="126" t="s">
        <v>1520</v>
      </c>
      <c r="D480" s="126" t="s">
        <v>1521</v>
      </c>
      <c r="E480" s="126" t="s">
        <v>288</v>
      </c>
      <c r="F480" s="126" t="s">
        <v>491</v>
      </c>
      <c r="G480" s="126" t="s">
        <v>674</v>
      </c>
      <c r="H480" s="126" t="s">
        <v>126</v>
      </c>
      <c r="I480" s="126" t="s">
        <v>308</v>
      </c>
      <c r="J480" s="126" t="s">
        <v>1522</v>
      </c>
      <c r="K480" s="126" t="s">
        <v>613</v>
      </c>
      <c r="L480" s="126" t="s">
        <v>1249</v>
      </c>
      <c r="M480" s="130">
        <v>6530.95</v>
      </c>
      <c r="N480" s="126" t="s">
        <v>290</v>
      </c>
      <c r="O480" s="126" t="s">
        <v>506</v>
      </c>
      <c r="P480" s="130">
        <v>0</v>
      </c>
      <c r="S480" s="130">
        <v>0</v>
      </c>
      <c r="V480" s="130">
        <v>7256.62</v>
      </c>
      <c r="X480" s="126" t="s">
        <v>1523</v>
      </c>
      <c r="Y480" s="126" t="s">
        <v>517</v>
      </c>
      <c r="Z480" s="127" t="s">
        <v>309</v>
      </c>
      <c r="AA480" s="128">
        <v>1</v>
      </c>
      <c r="AB480" s="128">
        <v>84</v>
      </c>
      <c r="AD480" s="126" t="s">
        <v>623</v>
      </c>
      <c r="AG480" s="127"/>
      <c r="AI480" s="127"/>
    </row>
    <row r="481" spans="1:35" ht="14.85" customHeight="1">
      <c r="A481" s="130">
        <v>5013216</v>
      </c>
      <c r="B481" s="126" t="s">
        <v>413</v>
      </c>
      <c r="C481" s="126" t="s">
        <v>1524</v>
      </c>
      <c r="D481" s="126" t="s">
        <v>1525</v>
      </c>
      <c r="E481" s="126" t="s">
        <v>288</v>
      </c>
      <c r="F481" s="126" t="s">
        <v>416</v>
      </c>
      <c r="G481" s="126" t="s">
        <v>417</v>
      </c>
      <c r="H481" s="126" t="s">
        <v>126</v>
      </c>
      <c r="I481" s="126" t="s">
        <v>126</v>
      </c>
      <c r="J481" s="126" t="s">
        <v>576</v>
      </c>
      <c r="K481" s="126" t="s">
        <v>567</v>
      </c>
      <c r="L481" s="126" t="s">
        <v>505</v>
      </c>
      <c r="M481" s="130">
        <v>1244.26</v>
      </c>
      <c r="O481" s="126" t="s">
        <v>422</v>
      </c>
      <c r="P481" s="130">
        <v>0</v>
      </c>
      <c r="S481" s="130">
        <v>0</v>
      </c>
      <c r="V481" s="130">
        <v>1244.26</v>
      </c>
      <c r="X481" s="126" t="s">
        <v>1526</v>
      </c>
      <c r="Z481" s="127"/>
      <c r="AA481" s="128">
        <v>1</v>
      </c>
      <c r="AB481" s="128">
        <v>12</v>
      </c>
      <c r="AD481" s="126" t="s">
        <v>577</v>
      </c>
      <c r="AG481" s="127"/>
      <c r="AI481" s="127"/>
    </row>
    <row r="482" spans="1:35" ht="14.85" customHeight="1">
      <c r="A482" s="130">
        <v>5014490</v>
      </c>
      <c r="B482" s="126" t="s">
        <v>413</v>
      </c>
      <c r="C482" s="126" t="s">
        <v>1527</v>
      </c>
      <c r="D482" s="126" t="s">
        <v>1528</v>
      </c>
      <c r="E482" s="126" t="s">
        <v>288</v>
      </c>
      <c r="F482" s="126" t="s">
        <v>416</v>
      </c>
      <c r="G482" s="126" t="s">
        <v>417</v>
      </c>
      <c r="H482" s="126" t="s">
        <v>126</v>
      </c>
      <c r="I482" s="126" t="s">
        <v>126</v>
      </c>
      <c r="J482" s="126" t="s">
        <v>754</v>
      </c>
      <c r="K482" s="126" t="s">
        <v>504</v>
      </c>
      <c r="L482" s="126" t="s">
        <v>755</v>
      </c>
      <c r="M482" s="130">
        <v>2921.73</v>
      </c>
      <c r="O482" s="126" t="s">
        <v>1529</v>
      </c>
      <c r="P482" s="130">
        <v>0</v>
      </c>
      <c r="S482" s="130">
        <v>0</v>
      </c>
      <c r="V482" s="130">
        <v>4772.16</v>
      </c>
      <c r="X482" s="126" t="s">
        <v>1530</v>
      </c>
      <c r="Z482" s="127"/>
      <c r="AA482" s="128">
        <v>1</v>
      </c>
      <c r="AB482" s="128">
        <v>24</v>
      </c>
      <c r="AD482" s="126" t="s">
        <v>1212</v>
      </c>
      <c r="AG482" s="127"/>
      <c r="AI482" s="127"/>
    </row>
    <row r="483" spans="1:35" ht="14.85" customHeight="1">
      <c r="A483" s="130">
        <v>5014476</v>
      </c>
      <c r="B483" s="126" t="s">
        <v>413</v>
      </c>
      <c r="C483" s="126" t="s">
        <v>1531</v>
      </c>
      <c r="D483" s="126" t="s">
        <v>1532</v>
      </c>
      <c r="E483" s="126" t="s">
        <v>288</v>
      </c>
      <c r="F483" s="126" t="s">
        <v>555</v>
      </c>
      <c r="G483" s="126" t="s">
        <v>1393</v>
      </c>
      <c r="H483" s="126" t="s">
        <v>126</v>
      </c>
      <c r="I483" s="126" t="s">
        <v>418</v>
      </c>
      <c r="J483" s="126" t="s">
        <v>557</v>
      </c>
      <c r="K483" s="126" t="s">
        <v>558</v>
      </c>
      <c r="L483" s="126" t="s">
        <v>559</v>
      </c>
      <c r="M483" s="130">
        <v>287.02999999999997</v>
      </c>
      <c r="O483" s="126" t="s">
        <v>560</v>
      </c>
      <c r="P483" s="130">
        <v>320.8</v>
      </c>
      <c r="R483" s="126" t="s">
        <v>560</v>
      </c>
      <c r="S483" s="130">
        <v>330.93</v>
      </c>
      <c r="U483" s="126" t="s">
        <v>560</v>
      </c>
      <c r="V483" s="130">
        <v>337.69</v>
      </c>
      <c r="X483" s="126" t="s">
        <v>561</v>
      </c>
      <c r="Z483" s="127"/>
      <c r="AA483" s="128">
        <v>150</v>
      </c>
      <c r="AB483" s="128"/>
      <c r="AD483" s="126" t="s">
        <v>1212</v>
      </c>
      <c r="AG483" s="127"/>
      <c r="AI483" s="127"/>
    </row>
    <row r="484" spans="1:35" ht="14.85" customHeight="1">
      <c r="A484" s="130">
        <v>5014475</v>
      </c>
      <c r="B484" s="126" t="s">
        <v>413</v>
      </c>
      <c r="C484" s="126" t="s">
        <v>1533</v>
      </c>
      <c r="D484" s="126" t="s">
        <v>1534</v>
      </c>
      <c r="E484" s="126" t="s">
        <v>288</v>
      </c>
      <c r="F484" s="126" t="s">
        <v>491</v>
      </c>
      <c r="G484" s="126" t="s">
        <v>417</v>
      </c>
      <c r="H484" s="126" t="s">
        <v>126</v>
      </c>
      <c r="I484" s="126" t="s">
        <v>418</v>
      </c>
      <c r="J484" s="126" t="s">
        <v>1535</v>
      </c>
      <c r="K484" s="126" t="s">
        <v>504</v>
      </c>
      <c r="L484" s="126" t="s">
        <v>505</v>
      </c>
      <c r="M484" s="130">
        <v>5250.35</v>
      </c>
      <c r="N484" s="126" t="s">
        <v>290</v>
      </c>
      <c r="O484" s="126" t="s">
        <v>506</v>
      </c>
      <c r="P484" s="130">
        <v>0</v>
      </c>
      <c r="S484" s="130">
        <v>0</v>
      </c>
      <c r="V484" s="130">
        <v>5833.73</v>
      </c>
      <c r="X484" s="126" t="s">
        <v>1523</v>
      </c>
      <c r="Y484" s="126" t="s">
        <v>517</v>
      </c>
      <c r="Z484" s="127" t="s">
        <v>309</v>
      </c>
      <c r="AA484" s="128">
        <v>1</v>
      </c>
      <c r="AB484" s="128">
        <v>84</v>
      </c>
      <c r="AD484" s="126" t="s">
        <v>1212</v>
      </c>
      <c r="AG484" s="127"/>
      <c r="AI484" s="127"/>
    </row>
    <row r="485" spans="1:35" ht="14.85" customHeight="1">
      <c r="A485" s="130">
        <v>5014482</v>
      </c>
      <c r="B485" s="126" t="s">
        <v>413</v>
      </c>
      <c r="C485" s="126" t="s">
        <v>1536</v>
      </c>
      <c r="D485" s="126" t="s">
        <v>1537</v>
      </c>
      <c r="E485" s="126" t="s">
        <v>288</v>
      </c>
      <c r="F485" s="126" t="s">
        <v>522</v>
      </c>
      <c r="G485" s="126" t="s">
        <v>1538</v>
      </c>
      <c r="H485" s="126" t="s">
        <v>524</v>
      </c>
      <c r="I485" s="126" t="s">
        <v>418</v>
      </c>
      <c r="J485" s="126" t="s">
        <v>1539</v>
      </c>
      <c r="K485" s="126" t="s">
        <v>1540</v>
      </c>
      <c r="L485" s="126" t="s">
        <v>1541</v>
      </c>
      <c r="M485" s="130">
        <v>4514.95</v>
      </c>
      <c r="N485" s="126" t="s">
        <v>290</v>
      </c>
      <c r="O485" s="126" t="s">
        <v>528</v>
      </c>
      <c r="P485" s="130">
        <v>0</v>
      </c>
      <c r="S485" s="130">
        <v>0</v>
      </c>
      <c r="V485" s="130">
        <v>4514.95</v>
      </c>
      <c r="X485" s="126" t="s">
        <v>1542</v>
      </c>
      <c r="Z485" s="127"/>
      <c r="AA485" s="128"/>
      <c r="AB485" s="128"/>
      <c r="AD485" s="126" t="s">
        <v>1212</v>
      </c>
      <c r="AG485" s="127"/>
      <c r="AI485" s="127"/>
    </row>
    <row r="486" spans="1:35" ht="14.85" customHeight="1">
      <c r="A486" s="130">
        <v>5014473</v>
      </c>
      <c r="B486" s="126" t="s">
        <v>413</v>
      </c>
      <c r="C486" s="126" t="s">
        <v>1543</v>
      </c>
      <c r="D486" s="126" t="s">
        <v>1544</v>
      </c>
      <c r="E486" s="126" t="s">
        <v>288</v>
      </c>
      <c r="F486" s="126" t="s">
        <v>555</v>
      </c>
      <c r="G486" s="126" t="s">
        <v>1393</v>
      </c>
      <c r="H486" s="126" t="s">
        <v>126</v>
      </c>
      <c r="I486" s="126" t="s">
        <v>418</v>
      </c>
      <c r="J486" s="126" t="s">
        <v>983</v>
      </c>
      <c r="K486" s="126" t="s">
        <v>984</v>
      </c>
      <c r="L486" s="126" t="s">
        <v>985</v>
      </c>
      <c r="M486" s="130">
        <v>238.16</v>
      </c>
      <c r="O486" s="126" t="s">
        <v>560</v>
      </c>
      <c r="P486" s="130">
        <v>266.18</v>
      </c>
      <c r="R486" s="126" t="s">
        <v>560</v>
      </c>
      <c r="S486" s="130">
        <v>274.58</v>
      </c>
      <c r="U486" s="126" t="s">
        <v>560</v>
      </c>
      <c r="V486" s="130">
        <v>280.19</v>
      </c>
      <c r="X486" s="126" t="s">
        <v>561</v>
      </c>
      <c r="Z486" s="127"/>
      <c r="AA486" s="128">
        <v>150</v>
      </c>
      <c r="AB486" s="128"/>
      <c r="AD486" s="126" t="s">
        <v>1212</v>
      </c>
      <c r="AG486" s="127"/>
      <c r="AI486" s="127"/>
    </row>
    <row r="487" spans="1:35" ht="14.85" customHeight="1">
      <c r="A487" s="130">
        <v>5014478</v>
      </c>
      <c r="B487" s="126" t="s">
        <v>413</v>
      </c>
      <c r="C487" s="126" t="s">
        <v>1545</v>
      </c>
      <c r="E487" s="126" t="s">
        <v>288</v>
      </c>
      <c r="F487" s="126" t="s">
        <v>532</v>
      </c>
      <c r="G487" s="126" t="s">
        <v>312</v>
      </c>
      <c r="H487" s="126" t="s">
        <v>126</v>
      </c>
      <c r="I487" s="126" t="s">
        <v>418</v>
      </c>
      <c r="J487" s="126" t="s">
        <v>1546</v>
      </c>
      <c r="K487" s="126" t="s">
        <v>628</v>
      </c>
      <c r="L487" s="126" t="s">
        <v>1547</v>
      </c>
      <c r="M487" s="130">
        <v>292.16000000000003</v>
      </c>
      <c r="O487" s="126" t="s">
        <v>1459</v>
      </c>
      <c r="P487" s="130">
        <v>292.16000000000003</v>
      </c>
      <c r="R487" s="126" t="s">
        <v>1460</v>
      </c>
      <c r="S487" s="130">
        <v>0</v>
      </c>
      <c r="V487" s="130">
        <v>292.16000000000003</v>
      </c>
      <c r="X487" s="126" t="s">
        <v>1461</v>
      </c>
      <c r="Z487" s="127"/>
      <c r="AA487" s="128">
        <v>2500</v>
      </c>
      <c r="AB487" s="128">
        <v>12</v>
      </c>
      <c r="AD487" s="126" t="s">
        <v>1212</v>
      </c>
      <c r="AG487" s="127"/>
      <c r="AI487" s="127"/>
    </row>
    <row r="488" spans="1:35" ht="14.85" customHeight="1">
      <c r="A488" s="130">
        <v>5014472</v>
      </c>
      <c r="B488" s="126" t="s">
        <v>413</v>
      </c>
      <c r="C488" s="126" t="s">
        <v>1548</v>
      </c>
      <c r="D488" s="126" t="s">
        <v>1549</v>
      </c>
      <c r="E488" s="126" t="s">
        <v>288</v>
      </c>
      <c r="F488" s="126" t="s">
        <v>555</v>
      </c>
      <c r="G488" s="126" t="s">
        <v>565</v>
      </c>
      <c r="H488" s="126" t="s">
        <v>126</v>
      </c>
      <c r="I488" s="126" t="s">
        <v>418</v>
      </c>
      <c r="J488" s="126" t="s">
        <v>557</v>
      </c>
      <c r="K488" s="126" t="s">
        <v>558</v>
      </c>
      <c r="L488" s="126" t="s">
        <v>559</v>
      </c>
      <c r="M488" s="130">
        <v>145.80000000000001</v>
      </c>
      <c r="O488" s="126" t="s">
        <v>560</v>
      </c>
      <c r="P488" s="130">
        <v>162.96</v>
      </c>
      <c r="R488" s="126" t="s">
        <v>560</v>
      </c>
      <c r="S488" s="130">
        <v>168.1</v>
      </c>
      <c r="U488" s="126" t="s">
        <v>560</v>
      </c>
      <c r="V488" s="130">
        <v>171.54</v>
      </c>
      <c r="X488" s="126" t="s">
        <v>561</v>
      </c>
      <c r="Z488" s="127"/>
      <c r="AA488" s="128">
        <v>150</v>
      </c>
      <c r="AB488" s="128"/>
      <c r="AD488" s="126" t="s">
        <v>1212</v>
      </c>
      <c r="AG488" s="127"/>
      <c r="AI488" s="127"/>
    </row>
    <row r="489" spans="1:35" ht="14.85" customHeight="1">
      <c r="A489" s="130">
        <v>5014346</v>
      </c>
      <c r="B489" s="126" t="s">
        <v>413</v>
      </c>
      <c r="C489" s="126" t="s">
        <v>1550</v>
      </c>
      <c r="D489" s="126" t="s">
        <v>1551</v>
      </c>
      <c r="E489" s="126" t="s">
        <v>288</v>
      </c>
      <c r="F489" s="126" t="s">
        <v>532</v>
      </c>
      <c r="G489" s="126" t="s">
        <v>1552</v>
      </c>
      <c r="H489" s="126" t="s">
        <v>533</v>
      </c>
      <c r="I489" s="126" t="s">
        <v>533</v>
      </c>
      <c r="J489" s="126" t="s">
        <v>1553</v>
      </c>
      <c r="K489" s="126" t="s">
        <v>504</v>
      </c>
      <c r="L489" s="126" t="s">
        <v>1554</v>
      </c>
      <c r="M489" s="130">
        <v>3892</v>
      </c>
      <c r="O489" s="126" t="s">
        <v>537</v>
      </c>
      <c r="P489" s="130">
        <v>0</v>
      </c>
      <c r="S489" s="130">
        <v>0</v>
      </c>
      <c r="V489" s="130">
        <v>3892</v>
      </c>
      <c r="X489" s="126" t="s">
        <v>679</v>
      </c>
      <c r="Z489" s="127"/>
      <c r="AA489" s="128">
        <v>180</v>
      </c>
      <c r="AB489" s="128">
        <v>12</v>
      </c>
      <c r="AD489" s="126" t="s">
        <v>1555</v>
      </c>
      <c r="AG489" s="127"/>
      <c r="AI489" s="127"/>
    </row>
    <row r="490" spans="1:35" ht="14.85" customHeight="1">
      <c r="A490" s="130">
        <v>5014345</v>
      </c>
      <c r="B490" s="126" t="s">
        <v>413</v>
      </c>
      <c r="C490" s="126" t="s">
        <v>1550</v>
      </c>
      <c r="D490" s="126" t="s">
        <v>1556</v>
      </c>
      <c r="E490" s="126" t="s">
        <v>288</v>
      </c>
      <c r="F490" s="126" t="s">
        <v>532</v>
      </c>
      <c r="G490" s="126" t="s">
        <v>1552</v>
      </c>
      <c r="H490" s="126" t="s">
        <v>533</v>
      </c>
      <c r="I490" s="126" t="s">
        <v>533</v>
      </c>
      <c r="J490" s="126" t="s">
        <v>1553</v>
      </c>
      <c r="K490" s="126" t="s">
        <v>504</v>
      </c>
      <c r="L490" s="126" t="s">
        <v>1554</v>
      </c>
      <c r="M490" s="130">
        <v>3892</v>
      </c>
      <c r="O490" s="126" t="s">
        <v>537</v>
      </c>
      <c r="P490" s="130">
        <v>0</v>
      </c>
      <c r="S490" s="130">
        <v>0</v>
      </c>
      <c r="V490" s="130">
        <v>3892</v>
      </c>
      <c r="X490" s="126" t="s">
        <v>679</v>
      </c>
      <c r="Z490" s="127"/>
      <c r="AA490" s="128">
        <v>180</v>
      </c>
      <c r="AB490" s="128">
        <v>12</v>
      </c>
      <c r="AD490" s="126" t="s">
        <v>1555</v>
      </c>
      <c r="AG490" s="127"/>
      <c r="AI490" s="127"/>
    </row>
    <row r="491" spans="1:35" ht="14.85" customHeight="1">
      <c r="A491" s="130">
        <v>5014330</v>
      </c>
      <c r="B491" s="126" t="s">
        <v>413</v>
      </c>
      <c r="C491" s="126" t="s">
        <v>1557</v>
      </c>
      <c r="D491" s="126" t="s">
        <v>1558</v>
      </c>
      <c r="E491" s="126" t="s">
        <v>288</v>
      </c>
      <c r="F491" s="126" t="s">
        <v>532</v>
      </c>
      <c r="G491" s="126" t="s">
        <v>463</v>
      </c>
      <c r="H491" s="126" t="s">
        <v>533</v>
      </c>
      <c r="I491" s="126" t="s">
        <v>533</v>
      </c>
      <c r="J491" s="126" t="s">
        <v>1559</v>
      </c>
      <c r="K491" s="126" t="s">
        <v>443</v>
      </c>
      <c r="L491" s="126" t="s">
        <v>1554</v>
      </c>
      <c r="M491" s="130">
        <v>2921.73</v>
      </c>
      <c r="O491" s="126" t="s">
        <v>537</v>
      </c>
      <c r="P491" s="130">
        <v>0</v>
      </c>
      <c r="S491" s="130">
        <v>0</v>
      </c>
      <c r="V491" s="130">
        <v>2921.73</v>
      </c>
      <c r="X491" s="126" t="s">
        <v>539</v>
      </c>
      <c r="Z491" s="127"/>
      <c r="AA491" s="128">
        <v>130</v>
      </c>
      <c r="AB491" s="128">
        <v>12</v>
      </c>
      <c r="AD491" s="126" t="s">
        <v>1555</v>
      </c>
      <c r="AG491" s="127"/>
      <c r="AI491" s="127"/>
    </row>
    <row r="492" spans="1:35" ht="14.85" customHeight="1">
      <c r="A492" s="130">
        <v>5014329</v>
      </c>
      <c r="B492" s="126" t="s">
        <v>413</v>
      </c>
      <c r="C492" s="126" t="s">
        <v>1557</v>
      </c>
      <c r="D492" s="126" t="s">
        <v>1560</v>
      </c>
      <c r="E492" s="126" t="s">
        <v>288</v>
      </c>
      <c r="F492" s="126" t="s">
        <v>532</v>
      </c>
      <c r="G492" s="126" t="s">
        <v>463</v>
      </c>
      <c r="H492" s="126" t="s">
        <v>533</v>
      </c>
      <c r="I492" s="126" t="s">
        <v>533</v>
      </c>
      <c r="J492" s="126" t="s">
        <v>1559</v>
      </c>
      <c r="K492" s="126" t="s">
        <v>443</v>
      </c>
      <c r="L492" s="126" t="s">
        <v>1554</v>
      </c>
      <c r="M492" s="130">
        <v>2921.73</v>
      </c>
      <c r="O492" s="126" t="s">
        <v>537</v>
      </c>
      <c r="P492" s="130">
        <v>0</v>
      </c>
      <c r="S492" s="130">
        <v>0</v>
      </c>
      <c r="V492" s="130">
        <v>2921.73</v>
      </c>
      <c r="X492" s="126" t="s">
        <v>539</v>
      </c>
      <c r="Z492" s="127"/>
      <c r="AA492" s="128">
        <v>130</v>
      </c>
      <c r="AB492" s="128">
        <v>12</v>
      </c>
      <c r="AD492" s="126" t="s">
        <v>1555</v>
      </c>
      <c r="AG492" s="127"/>
      <c r="AI492" s="127"/>
    </row>
    <row r="493" spans="1:35" ht="14.85" customHeight="1">
      <c r="A493" s="130">
        <v>5014328</v>
      </c>
      <c r="B493" s="126" t="s">
        <v>413</v>
      </c>
      <c r="C493" s="126" t="s">
        <v>1557</v>
      </c>
      <c r="D493" s="126" t="s">
        <v>1561</v>
      </c>
      <c r="E493" s="126" t="s">
        <v>288</v>
      </c>
      <c r="F493" s="126" t="s">
        <v>532</v>
      </c>
      <c r="G493" s="126" t="s">
        <v>463</v>
      </c>
      <c r="H493" s="126" t="s">
        <v>533</v>
      </c>
      <c r="I493" s="126" t="s">
        <v>533</v>
      </c>
      <c r="J493" s="126" t="s">
        <v>1559</v>
      </c>
      <c r="K493" s="126" t="s">
        <v>443</v>
      </c>
      <c r="L493" s="126" t="s">
        <v>1554</v>
      </c>
      <c r="M493" s="130">
        <v>2921.73</v>
      </c>
      <c r="O493" s="126" t="s">
        <v>537</v>
      </c>
      <c r="P493" s="130">
        <v>0</v>
      </c>
      <c r="S493" s="130">
        <v>0</v>
      </c>
      <c r="V493" s="130">
        <v>2921.73</v>
      </c>
      <c r="X493" s="126" t="s">
        <v>539</v>
      </c>
      <c r="Z493" s="127"/>
      <c r="AA493" s="128">
        <v>130</v>
      </c>
      <c r="AB493" s="128">
        <v>12</v>
      </c>
      <c r="AD493" s="126" t="s">
        <v>1555</v>
      </c>
      <c r="AG493" s="127"/>
      <c r="AI493" s="127"/>
    </row>
    <row r="494" spans="1:35" ht="14.85" customHeight="1">
      <c r="A494" s="130">
        <v>5013874</v>
      </c>
      <c r="B494" s="126" t="s">
        <v>413</v>
      </c>
      <c r="C494" s="126" t="s">
        <v>1562</v>
      </c>
      <c r="D494" s="126" t="s">
        <v>551</v>
      </c>
      <c r="E494" s="126" t="s">
        <v>288</v>
      </c>
      <c r="F494" s="126" t="s">
        <v>364</v>
      </c>
      <c r="G494" s="126" t="s">
        <v>417</v>
      </c>
      <c r="H494" s="126" t="s">
        <v>126</v>
      </c>
      <c r="I494" s="126" t="s">
        <v>418</v>
      </c>
      <c r="J494" s="126" t="s">
        <v>544</v>
      </c>
      <c r="K494" s="126" t="s">
        <v>443</v>
      </c>
      <c r="L494" s="126" t="s">
        <v>545</v>
      </c>
      <c r="M494" s="130">
        <v>8667.82</v>
      </c>
      <c r="O494" s="126" t="s">
        <v>486</v>
      </c>
      <c r="P494" s="130">
        <v>0</v>
      </c>
      <c r="S494" s="130">
        <v>0</v>
      </c>
      <c r="V494" s="130">
        <v>8667.82</v>
      </c>
      <c r="X494" s="126" t="s">
        <v>549</v>
      </c>
      <c r="Z494" s="127"/>
      <c r="AA494" s="128">
        <v>2</v>
      </c>
      <c r="AB494" s="128">
        <v>60</v>
      </c>
      <c r="AC494" s="126" t="s">
        <v>366</v>
      </c>
      <c r="AD494" s="126" t="s">
        <v>546</v>
      </c>
      <c r="AG494" s="127"/>
      <c r="AI494" s="127"/>
    </row>
    <row r="495" spans="1:35" ht="14.85" customHeight="1">
      <c r="A495" s="130">
        <v>5013873</v>
      </c>
      <c r="B495" s="126" t="s">
        <v>413</v>
      </c>
      <c r="C495" s="126" t="s">
        <v>1562</v>
      </c>
      <c r="D495" s="126" t="s">
        <v>551</v>
      </c>
      <c r="E495" s="126" t="s">
        <v>288</v>
      </c>
      <c r="F495" s="126" t="s">
        <v>364</v>
      </c>
      <c r="G495" s="126" t="s">
        <v>417</v>
      </c>
      <c r="H495" s="126" t="s">
        <v>126</v>
      </c>
      <c r="I495" s="126" t="s">
        <v>418</v>
      </c>
      <c r="J495" s="126" t="s">
        <v>544</v>
      </c>
      <c r="K495" s="126" t="s">
        <v>443</v>
      </c>
      <c r="L495" s="126" t="s">
        <v>545</v>
      </c>
      <c r="M495" s="130">
        <v>8667.82</v>
      </c>
      <c r="O495" s="126" t="s">
        <v>486</v>
      </c>
      <c r="P495" s="130">
        <v>0</v>
      </c>
      <c r="S495" s="130">
        <v>0</v>
      </c>
      <c r="V495" s="130">
        <v>8667.82</v>
      </c>
      <c r="X495" s="126" t="s">
        <v>487</v>
      </c>
      <c r="Z495" s="127"/>
      <c r="AA495" s="128">
        <v>1</v>
      </c>
      <c r="AB495" s="128">
        <v>60</v>
      </c>
      <c r="AC495" s="126" t="s">
        <v>366</v>
      </c>
      <c r="AD495" s="126" t="s">
        <v>546</v>
      </c>
      <c r="AG495" s="127"/>
      <c r="AI495" s="127"/>
    </row>
    <row r="496" spans="1:35" ht="14.85" customHeight="1">
      <c r="A496" s="130">
        <v>5013872</v>
      </c>
      <c r="B496" s="126" t="s">
        <v>413</v>
      </c>
      <c r="C496" s="126" t="s">
        <v>1563</v>
      </c>
      <c r="D496" s="126" t="s">
        <v>551</v>
      </c>
      <c r="E496" s="126" t="s">
        <v>288</v>
      </c>
      <c r="F496" s="126" t="s">
        <v>364</v>
      </c>
      <c r="G496" s="126" t="s">
        <v>417</v>
      </c>
      <c r="H496" s="126" t="s">
        <v>126</v>
      </c>
      <c r="I496" s="126" t="s">
        <v>126</v>
      </c>
      <c r="J496" s="126" t="s">
        <v>544</v>
      </c>
      <c r="K496" s="126" t="s">
        <v>443</v>
      </c>
      <c r="L496" s="126" t="s">
        <v>545</v>
      </c>
      <c r="M496" s="130">
        <v>6817.44</v>
      </c>
      <c r="O496" s="126" t="s">
        <v>365</v>
      </c>
      <c r="P496" s="130">
        <v>0</v>
      </c>
      <c r="S496" s="130">
        <v>0</v>
      </c>
      <c r="V496" s="130">
        <v>10615.64</v>
      </c>
      <c r="X496" s="126" t="s">
        <v>510</v>
      </c>
      <c r="Z496" s="127"/>
      <c r="AA496" s="128">
        <v>2</v>
      </c>
      <c r="AB496" s="128">
        <v>60</v>
      </c>
      <c r="AC496" s="126" t="s">
        <v>366</v>
      </c>
      <c r="AD496" s="126" t="s">
        <v>546</v>
      </c>
      <c r="AG496" s="127"/>
      <c r="AI496" s="127"/>
    </row>
    <row r="497" spans="1:35" ht="14.85" customHeight="1">
      <c r="A497" s="130">
        <v>5013871</v>
      </c>
      <c r="B497" s="126" t="s">
        <v>413</v>
      </c>
      <c r="C497" s="126" t="s">
        <v>1563</v>
      </c>
      <c r="D497" s="126" t="s">
        <v>551</v>
      </c>
      <c r="E497" s="126" t="s">
        <v>288</v>
      </c>
      <c r="F497" s="126" t="s">
        <v>364</v>
      </c>
      <c r="G497" s="126" t="s">
        <v>417</v>
      </c>
      <c r="H497" s="126" t="s">
        <v>126</v>
      </c>
      <c r="I497" s="126" t="s">
        <v>126</v>
      </c>
      <c r="J497" s="126" t="s">
        <v>544</v>
      </c>
      <c r="K497" s="126" t="s">
        <v>443</v>
      </c>
      <c r="L497" s="126" t="s">
        <v>545</v>
      </c>
      <c r="M497" s="130">
        <v>6817.44</v>
      </c>
      <c r="O497" s="126" t="s">
        <v>365</v>
      </c>
      <c r="P497" s="130">
        <v>0</v>
      </c>
      <c r="S497" s="130">
        <v>0</v>
      </c>
      <c r="V497" s="130">
        <v>10615.64</v>
      </c>
      <c r="X497" s="126" t="s">
        <v>469</v>
      </c>
      <c r="Z497" s="127"/>
      <c r="AA497" s="128">
        <v>1</v>
      </c>
      <c r="AB497" s="128">
        <v>60</v>
      </c>
      <c r="AC497" s="126" t="s">
        <v>366</v>
      </c>
      <c r="AD497" s="126" t="s">
        <v>546</v>
      </c>
      <c r="AG497" s="127"/>
      <c r="AI497" s="127"/>
    </row>
    <row r="498" spans="1:35" ht="14.85" customHeight="1">
      <c r="A498" s="130">
        <v>5013870</v>
      </c>
      <c r="B498" s="126" t="s">
        <v>413</v>
      </c>
      <c r="C498" s="126" t="s">
        <v>1563</v>
      </c>
      <c r="D498" s="126" t="s">
        <v>551</v>
      </c>
      <c r="E498" s="126" t="s">
        <v>288</v>
      </c>
      <c r="F498" s="126" t="s">
        <v>364</v>
      </c>
      <c r="G498" s="126" t="s">
        <v>417</v>
      </c>
      <c r="H498" s="126" t="s">
        <v>126</v>
      </c>
      <c r="I498" s="126" t="s">
        <v>418</v>
      </c>
      <c r="J498" s="126" t="s">
        <v>544</v>
      </c>
      <c r="K498" s="126" t="s">
        <v>443</v>
      </c>
      <c r="L498" s="126" t="s">
        <v>545</v>
      </c>
      <c r="M498" s="130">
        <v>9739.52</v>
      </c>
      <c r="O498" s="126" t="s">
        <v>486</v>
      </c>
      <c r="P498" s="130">
        <v>0</v>
      </c>
      <c r="S498" s="130">
        <v>0</v>
      </c>
      <c r="V498" s="130">
        <v>10615.64</v>
      </c>
      <c r="X498" s="126" t="s">
        <v>549</v>
      </c>
      <c r="Z498" s="127"/>
      <c r="AA498" s="128">
        <v>2</v>
      </c>
      <c r="AB498" s="128">
        <v>60</v>
      </c>
      <c r="AC498" s="126" t="s">
        <v>366</v>
      </c>
      <c r="AD498" s="126" t="s">
        <v>546</v>
      </c>
      <c r="AG498" s="127"/>
      <c r="AI498" s="127"/>
    </row>
    <row r="499" spans="1:35" ht="14.85" customHeight="1">
      <c r="A499" s="130">
        <v>5013869</v>
      </c>
      <c r="B499" s="126" t="s">
        <v>413</v>
      </c>
      <c r="C499" s="126" t="s">
        <v>1563</v>
      </c>
      <c r="D499" s="126" t="s">
        <v>551</v>
      </c>
      <c r="E499" s="126" t="s">
        <v>288</v>
      </c>
      <c r="F499" s="126" t="s">
        <v>364</v>
      </c>
      <c r="G499" s="126" t="s">
        <v>417</v>
      </c>
      <c r="H499" s="126" t="s">
        <v>126</v>
      </c>
      <c r="I499" s="126" t="s">
        <v>418</v>
      </c>
      <c r="J499" s="126" t="s">
        <v>544</v>
      </c>
      <c r="K499" s="126" t="s">
        <v>443</v>
      </c>
      <c r="L499" s="126" t="s">
        <v>545</v>
      </c>
      <c r="M499" s="130">
        <v>9739.52</v>
      </c>
      <c r="O499" s="126" t="s">
        <v>486</v>
      </c>
      <c r="P499" s="130">
        <v>0</v>
      </c>
      <c r="S499" s="130">
        <v>0</v>
      </c>
      <c r="V499" s="130">
        <v>10615.64</v>
      </c>
      <c r="X499" s="126" t="s">
        <v>487</v>
      </c>
      <c r="Z499" s="127"/>
      <c r="AA499" s="128">
        <v>1</v>
      </c>
      <c r="AB499" s="128">
        <v>60</v>
      </c>
      <c r="AC499" s="126" t="s">
        <v>366</v>
      </c>
      <c r="AD499" s="126" t="s">
        <v>546</v>
      </c>
      <c r="AG499" s="127"/>
      <c r="AI499" s="127"/>
    </row>
    <row r="500" spans="1:35" ht="14.85" customHeight="1">
      <c r="A500" s="130">
        <v>5013868</v>
      </c>
      <c r="B500" s="126" t="s">
        <v>413</v>
      </c>
      <c r="C500" s="126" t="s">
        <v>1564</v>
      </c>
      <c r="D500" s="126" t="s">
        <v>608</v>
      </c>
      <c r="E500" s="126" t="s">
        <v>288</v>
      </c>
      <c r="F500" s="126" t="s">
        <v>364</v>
      </c>
      <c r="G500" s="126" t="s">
        <v>417</v>
      </c>
      <c r="H500" s="126" t="s">
        <v>126</v>
      </c>
      <c r="I500" s="126" t="s">
        <v>126</v>
      </c>
      <c r="J500" s="126" t="s">
        <v>544</v>
      </c>
      <c r="K500" s="126" t="s">
        <v>443</v>
      </c>
      <c r="L500" s="126" t="s">
        <v>545</v>
      </c>
      <c r="M500" s="130">
        <v>6817.44</v>
      </c>
      <c r="O500" s="126" t="s">
        <v>365</v>
      </c>
      <c r="P500" s="130">
        <v>0</v>
      </c>
      <c r="S500" s="130">
        <v>0</v>
      </c>
      <c r="V500" s="130">
        <v>14121.73</v>
      </c>
      <c r="X500" s="126" t="s">
        <v>510</v>
      </c>
      <c r="Z500" s="127"/>
      <c r="AA500" s="128">
        <v>2</v>
      </c>
      <c r="AB500" s="128">
        <v>60</v>
      </c>
      <c r="AC500" s="126" t="s">
        <v>366</v>
      </c>
      <c r="AD500" s="126" t="s">
        <v>546</v>
      </c>
      <c r="AG500" s="127"/>
      <c r="AI500" s="127"/>
    </row>
    <row r="501" spans="1:35" ht="14.85" customHeight="1">
      <c r="A501" s="130">
        <v>5013867</v>
      </c>
      <c r="B501" s="126" t="s">
        <v>413</v>
      </c>
      <c r="C501" s="126" t="s">
        <v>1564</v>
      </c>
      <c r="D501" s="126" t="s">
        <v>608</v>
      </c>
      <c r="E501" s="126" t="s">
        <v>288</v>
      </c>
      <c r="F501" s="126" t="s">
        <v>364</v>
      </c>
      <c r="G501" s="126" t="s">
        <v>417</v>
      </c>
      <c r="H501" s="126" t="s">
        <v>126</v>
      </c>
      <c r="I501" s="126" t="s">
        <v>126</v>
      </c>
      <c r="J501" s="126" t="s">
        <v>544</v>
      </c>
      <c r="K501" s="126" t="s">
        <v>443</v>
      </c>
      <c r="L501" s="126" t="s">
        <v>545</v>
      </c>
      <c r="M501" s="130">
        <v>6817.44</v>
      </c>
      <c r="O501" s="126" t="s">
        <v>365</v>
      </c>
      <c r="P501" s="130">
        <v>0</v>
      </c>
      <c r="S501" s="130">
        <v>0</v>
      </c>
      <c r="V501" s="130">
        <v>14121.73</v>
      </c>
      <c r="X501" s="126" t="s">
        <v>469</v>
      </c>
      <c r="Z501" s="127"/>
      <c r="AA501" s="128">
        <v>1</v>
      </c>
      <c r="AB501" s="128">
        <v>60</v>
      </c>
      <c r="AC501" s="126" t="s">
        <v>366</v>
      </c>
      <c r="AD501" s="126" t="s">
        <v>546</v>
      </c>
      <c r="AG501" s="127"/>
      <c r="AI501" s="127"/>
    </row>
    <row r="502" spans="1:35" ht="14.85" customHeight="1">
      <c r="A502" s="130">
        <v>5013866</v>
      </c>
      <c r="B502" s="126" t="s">
        <v>413</v>
      </c>
      <c r="C502" s="126" t="s">
        <v>1564</v>
      </c>
      <c r="D502" s="126" t="s">
        <v>608</v>
      </c>
      <c r="E502" s="126" t="s">
        <v>288</v>
      </c>
      <c r="F502" s="126" t="s">
        <v>364</v>
      </c>
      <c r="G502" s="126" t="s">
        <v>417</v>
      </c>
      <c r="H502" s="126" t="s">
        <v>126</v>
      </c>
      <c r="I502" s="126" t="s">
        <v>418</v>
      </c>
      <c r="J502" s="126" t="s">
        <v>544</v>
      </c>
      <c r="K502" s="126" t="s">
        <v>443</v>
      </c>
      <c r="L502" s="126" t="s">
        <v>545</v>
      </c>
      <c r="M502" s="130">
        <v>9739.52</v>
      </c>
      <c r="O502" s="126" t="s">
        <v>486</v>
      </c>
      <c r="P502" s="130">
        <v>0</v>
      </c>
      <c r="S502" s="130">
        <v>0</v>
      </c>
      <c r="V502" s="130">
        <v>14121.73</v>
      </c>
      <c r="X502" s="126" t="s">
        <v>549</v>
      </c>
      <c r="Z502" s="127"/>
      <c r="AA502" s="128">
        <v>2</v>
      </c>
      <c r="AB502" s="128">
        <v>60</v>
      </c>
      <c r="AC502" s="126" t="s">
        <v>366</v>
      </c>
      <c r="AD502" s="126" t="s">
        <v>546</v>
      </c>
      <c r="AG502" s="127"/>
      <c r="AI502" s="127"/>
    </row>
    <row r="503" spans="1:35" ht="14.85" customHeight="1">
      <c r="A503" s="130">
        <v>5013865</v>
      </c>
      <c r="B503" s="126" t="s">
        <v>413</v>
      </c>
      <c r="C503" s="126" t="s">
        <v>1564</v>
      </c>
      <c r="D503" s="126" t="s">
        <v>608</v>
      </c>
      <c r="E503" s="126" t="s">
        <v>288</v>
      </c>
      <c r="F503" s="126" t="s">
        <v>364</v>
      </c>
      <c r="G503" s="126" t="s">
        <v>417</v>
      </c>
      <c r="H503" s="126" t="s">
        <v>126</v>
      </c>
      <c r="I503" s="126" t="s">
        <v>418</v>
      </c>
      <c r="J503" s="126" t="s">
        <v>544</v>
      </c>
      <c r="K503" s="126" t="s">
        <v>443</v>
      </c>
      <c r="L503" s="126" t="s">
        <v>545</v>
      </c>
      <c r="M503" s="130">
        <v>9739.52</v>
      </c>
      <c r="O503" s="126" t="s">
        <v>486</v>
      </c>
      <c r="P503" s="130">
        <v>0</v>
      </c>
      <c r="S503" s="130">
        <v>0</v>
      </c>
      <c r="V503" s="130">
        <v>14121.73</v>
      </c>
      <c r="X503" s="126" t="s">
        <v>487</v>
      </c>
      <c r="Z503" s="127"/>
      <c r="AA503" s="128">
        <v>1</v>
      </c>
      <c r="AB503" s="128">
        <v>60</v>
      </c>
      <c r="AC503" s="126" t="s">
        <v>366</v>
      </c>
      <c r="AD503" s="126" t="s">
        <v>546</v>
      </c>
      <c r="AG503" s="127"/>
      <c r="AI503" s="127"/>
    </row>
    <row r="504" spans="1:35" ht="14.85" customHeight="1">
      <c r="A504" s="130">
        <v>5013864</v>
      </c>
      <c r="B504" s="126" t="s">
        <v>413</v>
      </c>
      <c r="C504" s="126" t="s">
        <v>1565</v>
      </c>
      <c r="D504" s="126" t="s">
        <v>543</v>
      </c>
      <c r="E504" s="126" t="s">
        <v>288</v>
      </c>
      <c r="F504" s="126" t="s">
        <v>364</v>
      </c>
      <c r="G504" s="126" t="s">
        <v>417</v>
      </c>
      <c r="H504" s="126" t="s">
        <v>126</v>
      </c>
      <c r="I504" s="126" t="s">
        <v>126</v>
      </c>
      <c r="J504" s="126" t="s">
        <v>544</v>
      </c>
      <c r="K504" s="126" t="s">
        <v>443</v>
      </c>
      <c r="L504" s="126" t="s">
        <v>545</v>
      </c>
      <c r="M504" s="130">
        <v>6817.44</v>
      </c>
      <c r="O504" s="126" t="s">
        <v>365</v>
      </c>
      <c r="P504" s="130">
        <v>0</v>
      </c>
      <c r="S504" s="130">
        <v>0</v>
      </c>
      <c r="V504" s="130">
        <v>23373.91</v>
      </c>
      <c r="X504" s="126" t="s">
        <v>510</v>
      </c>
      <c r="Z504" s="127"/>
      <c r="AA504" s="128">
        <v>2</v>
      </c>
      <c r="AB504" s="128">
        <v>60</v>
      </c>
      <c r="AC504" s="126" t="s">
        <v>366</v>
      </c>
      <c r="AD504" s="126" t="s">
        <v>546</v>
      </c>
      <c r="AG504" s="127"/>
      <c r="AI504" s="127"/>
    </row>
    <row r="505" spans="1:35" ht="14.85" customHeight="1">
      <c r="A505" s="130">
        <v>5015442</v>
      </c>
      <c r="B505" s="126" t="s">
        <v>413</v>
      </c>
      <c r="C505" s="126" t="s">
        <v>1566</v>
      </c>
      <c r="D505" s="126" t="s">
        <v>1567</v>
      </c>
      <c r="E505" s="126" t="s">
        <v>288</v>
      </c>
      <c r="F505" s="126" t="s">
        <v>491</v>
      </c>
      <c r="G505" s="126" t="s">
        <v>417</v>
      </c>
      <c r="H505" s="126" t="s">
        <v>126</v>
      </c>
      <c r="I505" s="126" t="s">
        <v>418</v>
      </c>
      <c r="J505" s="126" t="s">
        <v>1568</v>
      </c>
      <c r="K505" s="126" t="s">
        <v>567</v>
      </c>
      <c r="L505" s="126" t="s">
        <v>505</v>
      </c>
      <c r="M505" s="130">
        <v>3408.16</v>
      </c>
      <c r="O505" s="126" t="s">
        <v>492</v>
      </c>
      <c r="P505" s="130">
        <v>0</v>
      </c>
      <c r="S505" s="130">
        <v>0</v>
      </c>
      <c r="V505" s="130">
        <v>11979.99</v>
      </c>
      <c r="X505" s="126" t="s">
        <v>493</v>
      </c>
      <c r="Z505" s="127"/>
      <c r="AA505" s="128">
        <v>1</v>
      </c>
      <c r="AB505" s="128">
        <v>60</v>
      </c>
      <c r="AD505" s="126" t="s">
        <v>1569</v>
      </c>
      <c r="AG505" s="127"/>
      <c r="AI505" s="127"/>
    </row>
    <row r="506" spans="1:35" ht="14.85" customHeight="1">
      <c r="A506" s="130">
        <v>5015432</v>
      </c>
      <c r="B506" s="126" t="s">
        <v>413</v>
      </c>
      <c r="C506" s="126" t="s">
        <v>1570</v>
      </c>
      <c r="D506" s="126" t="s">
        <v>1571</v>
      </c>
      <c r="E506" s="126" t="s">
        <v>288</v>
      </c>
      <c r="F506" s="126" t="s">
        <v>416</v>
      </c>
      <c r="G506" s="126" t="s">
        <v>417</v>
      </c>
      <c r="H506" s="126" t="s">
        <v>126</v>
      </c>
      <c r="I506" s="126" t="s">
        <v>126</v>
      </c>
      <c r="J506" s="126" t="s">
        <v>1572</v>
      </c>
      <c r="K506" s="126" t="s">
        <v>747</v>
      </c>
      <c r="L506" s="126" t="s">
        <v>1573</v>
      </c>
      <c r="M506" s="130">
        <v>263.2</v>
      </c>
      <c r="O506" s="126" t="s">
        <v>422</v>
      </c>
      <c r="P506" s="130">
        <v>0</v>
      </c>
      <c r="S506" s="130">
        <v>0</v>
      </c>
      <c r="V506" s="130">
        <v>331.22</v>
      </c>
      <c r="X506" s="126" t="s">
        <v>1574</v>
      </c>
      <c r="Z506" s="127"/>
      <c r="AA506" s="128">
        <v>1</v>
      </c>
      <c r="AB506" s="128">
        <v>12</v>
      </c>
      <c r="AD506" s="126" t="s">
        <v>1569</v>
      </c>
      <c r="AG506" s="127"/>
      <c r="AI506" s="127"/>
    </row>
    <row r="507" spans="1:35" ht="14.85" customHeight="1">
      <c r="A507" s="130">
        <v>5015449</v>
      </c>
      <c r="B507" s="126" t="s">
        <v>413</v>
      </c>
      <c r="C507" s="126" t="s">
        <v>1575</v>
      </c>
      <c r="D507" s="126" t="s">
        <v>1576</v>
      </c>
      <c r="E507" s="126" t="s">
        <v>288</v>
      </c>
      <c r="F507" s="126" t="s">
        <v>491</v>
      </c>
      <c r="G507" s="126" t="s">
        <v>417</v>
      </c>
      <c r="H507" s="126" t="s">
        <v>126</v>
      </c>
      <c r="I507" s="126" t="s">
        <v>418</v>
      </c>
      <c r="J507" s="126" t="s">
        <v>930</v>
      </c>
      <c r="K507" s="126" t="s">
        <v>504</v>
      </c>
      <c r="L507" s="126" t="s">
        <v>931</v>
      </c>
      <c r="M507" s="130">
        <v>1410.31</v>
      </c>
      <c r="N507" s="126" t="s">
        <v>290</v>
      </c>
      <c r="O507" s="126" t="s">
        <v>1577</v>
      </c>
      <c r="P507" s="130">
        <v>0</v>
      </c>
      <c r="S507" s="130">
        <v>0</v>
      </c>
      <c r="V507" s="130">
        <v>1567.02</v>
      </c>
      <c r="X507" s="126" t="s">
        <v>1578</v>
      </c>
      <c r="Z507" s="127" t="s">
        <v>309</v>
      </c>
      <c r="AA507" s="128">
        <v>1</v>
      </c>
      <c r="AB507" s="128">
        <v>60</v>
      </c>
      <c r="AD507" s="126" t="s">
        <v>1569</v>
      </c>
      <c r="AG507" s="127"/>
      <c r="AI507" s="127"/>
    </row>
    <row r="508" spans="1:35" ht="14.85" customHeight="1">
      <c r="A508" s="130">
        <v>5015433</v>
      </c>
      <c r="B508" s="126" t="s">
        <v>413</v>
      </c>
      <c r="C508" s="126" t="s">
        <v>1579</v>
      </c>
      <c r="D508" s="126" t="s">
        <v>1580</v>
      </c>
      <c r="E508" s="126" t="s">
        <v>288</v>
      </c>
      <c r="F508" s="126" t="s">
        <v>491</v>
      </c>
      <c r="G508" s="126" t="s">
        <v>417</v>
      </c>
      <c r="H508" s="126" t="s">
        <v>126</v>
      </c>
      <c r="I508" s="126" t="s">
        <v>418</v>
      </c>
      <c r="J508" s="126" t="s">
        <v>1248</v>
      </c>
      <c r="K508" s="126" t="s">
        <v>613</v>
      </c>
      <c r="L508" s="126" t="s">
        <v>1249</v>
      </c>
      <c r="M508" s="130">
        <v>21297.71</v>
      </c>
      <c r="N508" s="126" t="s">
        <v>290</v>
      </c>
      <c r="O508" s="126" t="s">
        <v>1311</v>
      </c>
      <c r="P508" s="130">
        <v>0</v>
      </c>
      <c r="S508" s="130">
        <v>0</v>
      </c>
      <c r="V508" s="130">
        <v>23664.13</v>
      </c>
      <c r="X508" s="126" t="s">
        <v>1312</v>
      </c>
      <c r="Y508" s="126" t="s">
        <v>517</v>
      </c>
      <c r="Z508" s="127" t="s">
        <v>309</v>
      </c>
      <c r="AA508" s="128">
        <v>1</v>
      </c>
      <c r="AB508" s="128">
        <v>60</v>
      </c>
      <c r="AD508" s="126" t="s">
        <v>1569</v>
      </c>
      <c r="AG508" s="127"/>
      <c r="AI508" s="127"/>
    </row>
    <row r="509" spans="1:35" ht="14.85" customHeight="1">
      <c r="A509" s="130">
        <v>5015434</v>
      </c>
      <c r="B509" s="126" t="s">
        <v>413</v>
      </c>
      <c r="C509" s="126" t="s">
        <v>1581</v>
      </c>
      <c r="D509" s="126" t="s">
        <v>1582</v>
      </c>
      <c r="E509" s="126" t="s">
        <v>288</v>
      </c>
      <c r="F509" s="126" t="s">
        <v>491</v>
      </c>
      <c r="G509" s="126" t="s">
        <v>417</v>
      </c>
      <c r="H509" s="126" t="s">
        <v>126</v>
      </c>
      <c r="I509" s="126" t="s">
        <v>418</v>
      </c>
      <c r="J509" s="126" t="s">
        <v>1248</v>
      </c>
      <c r="K509" s="126" t="s">
        <v>613</v>
      </c>
      <c r="L509" s="126" t="s">
        <v>1249</v>
      </c>
      <c r="M509" s="130">
        <v>23569.65</v>
      </c>
      <c r="N509" s="126" t="s">
        <v>290</v>
      </c>
      <c r="O509" s="126" t="s">
        <v>1311</v>
      </c>
      <c r="P509" s="130">
        <v>0</v>
      </c>
      <c r="S509" s="130">
        <v>0</v>
      </c>
      <c r="V509" s="130">
        <v>26188.51</v>
      </c>
      <c r="X509" s="126" t="s">
        <v>1312</v>
      </c>
      <c r="Y509" s="126" t="s">
        <v>517</v>
      </c>
      <c r="Z509" s="127" t="s">
        <v>309</v>
      </c>
      <c r="AA509" s="128">
        <v>1</v>
      </c>
      <c r="AB509" s="128">
        <v>60</v>
      </c>
      <c r="AD509" s="126" t="s">
        <v>1569</v>
      </c>
      <c r="AG509" s="127"/>
      <c r="AI509" s="127"/>
    </row>
    <row r="510" spans="1:35" ht="14.85" customHeight="1">
      <c r="A510" s="130">
        <v>5015440</v>
      </c>
      <c r="B510" s="126" t="s">
        <v>413</v>
      </c>
      <c r="C510" s="126" t="s">
        <v>1583</v>
      </c>
      <c r="D510" s="126" t="s">
        <v>1584</v>
      </c>
      <c r="E510" s="126" t="s">
        <v>288</v>
      </c>
      <c r="F510" s="126" t="s">
        <v>491</v>
      </c>
      <c r="G510" s="126" t="s">
        <v>417</v>
      </c>
      <c r="H510" s="126" t="s">
        <v>126</v>
      </c>
      <c r="I510" s="126" t="s">
        <v>418</v>
      </c>
      <c r="J510" s="126" t="s">
        <v>1248</v>
      </c>
      <c r="K510" s="126" t="s">
        <v>613</v>
      </c>
      <c r="L510" s="126" t="s">
        <v>1249</v>
      </c>
      <c r="M510" s="130">
        <v>5394.97</v>
      </c>
      <c r="N510" s="126" t="s">
        <v>290</v>
      </c>
      <c r="O510" s="126" t="s">
        <v>1311</v>
      </c>
      <c r="P510" s="130">
        <v>0</v>
      </c>
      <c r="S510" s="130">
        <v>0</v>
      </c>
      <c r="V510" s="130">
        <v>5994.42</v>
      </c>
      <c r="X510" s="126" t="s">
        <v>1312</v>
      </c>
      <c r="Y510" s="126" t="s">
        <v>517</v>
      </c>
      <c r="Z510" s="127" t="s">
        <v>309</v>
      </c>
      <c r="AA510" s="128">
        <v>1</v>
      </c>
      <c r="AB510" s="128">
        <v>60</v>
      </c>
      <c r="AD510" s="126" t="s">
        <v>1569</v>
      </c>
      <c r="AG510" s="127"/>
      <c r="AI510" s="127"/>
    </row>
    <row r="511" spans="1:35" ht="14.85" customHeight="1">
      <c r="A511" s="130">
        <v>5015439</v>
      </c>
      <c r="B511" s="126" t="s">
        <v>413</v>
      </c>
      <c r="C511" s="126" t="s">
        <v>1585</v>
      </c>
      <c r="D511" s="126" t="s">
        <v>1584</v>
      </c>
      <c r="E511" s="126" t="s">
        <v>288</v>
      </c>
      <c r="F511" s="126" t="s">
        <v>491</v>
      </c>
      <c r="G511" s="126" t="s">
        <v>417</v>
      </c>
      <c r="H511" s="126" t="s">
        <v>126</v>
      </c>
      <c r="I511" s="126" t="s">
        <v>418</v>
      </c>
      <c r="J511" s="126" t="s">
        <v>1248</v>
      </c>
      <c r="K511" s="126" t="s">
        <v>613</v>
      </c>
      <c r="L511" s="126" t="s">
        <v>1249</v>
      </c>
      <c r="M511" s="130">
        <v>2460.38</v>
      </c>
      <c r="N511" s="126" t="s">
        <v>290</v>
      </c>
      <c r="O511" s="126" t="s">
        <v>1311</v>
      </c>
      <c r="P511" s="130">
        <v>0</v>
      </c>
      <c r="S511" s="130">
        <v>0</v>
      </c>
      <c r="V511" s="130">
        <v>2733.76</v>
      </c>
      <c r="X511" s="126" t="s">
        <v>1312</v>
      </c>
      <c r="Y511" s="126" t="s">
        <v>517</v>
      </c>
      <c r="Z511" s="127" t="s">
        <v>309</v>
      </c>
      <c r="AA511" s="128">
        <v>1</v>
      </c>
      <c r="AB511" s="128">
        <v>60</v>
      </c>
      <c r="AD511" s="126" t="s">
        <v>1569</v>
      </c>
      <c r="AG511" s="127"/>
      <c r="AI511" s="127"/>
    </row>
    <row r="512" spans="1:35" ht="14.85" customHeight="1">
      <c r="A512" s="130">
        <v>5015436</v>
      </c>
      <c r="B512" s="126" t="s">
        <v>413</v>
      </c>
      <c r="C512" s="126" t="s">
        <v>1586</v>
      </c>
      <c r="D512" s="126" t="s">
        <v>1587</v>
      </c>
      <c r="E512" s="126" t="s">
        <v>288</v>
      </c>
      <c r="F512" s="126" t="s">
        <v>491</v>
      </c>
      <c r="G512" s="126" t="s">
        <v>417</v>
      </c>
      <c r="H512" s="126" t="s">
        <v>126</v>
      </c>
      <c r="I512" s="126" t="s">
        <v>308</v>
      </c>
      <c r="J512" s="126" t="s">
        <v>1248</v>
      </c>
      <c r="K512" s="126" t="s">
        <v>613</v>
      </c>
      <c r="L512" s="126" t="s">
        <v>1249</v>
      </c>
      <c r="M512" s="130">
        <v>3313.24</v>
      </c>
      <c r="N512" s="126" t="s">
        <v>290</v>
      </c>
      <c r="O512" s="126" t="s">
        <v>1311</v>
      </c>
      <c r="P512" s="130">
        <v>0</v>
      </c>
      <c r="S512" s="130">
        <v>0</v>
      </c>
      <c r="V512" s="130">
        <v>3681.38</v>
      </c>
      <c r="X512" s="126" t="s">
        <v>1312</v>
      </c>
      <c r="Y512" s="126" t="s">
        <v>517</v>
      </c>
      <c r="Z512" s="127" t="s">
        <v>309</v>
      </c>
      <c r="AA512" s="128">
        <v>1</v>
      </c>
      <c r="AB512" s="128">
        <v>60</v>
      </c>
      <c r="AD512" s="126" t="s">
        <v>1569</v>
      </c>
      <c r="AG512" s="127"/>
      <c r="AI512" s="127"/>
    </row>
    <row r="513" spans="1:35" ht="14.85" customHeight="1">
      <c r="A513" s="130">
        <v>5015437</v>
      </c>
      <c r="B513" s="126" t="s">
        <v>413</v>
      </c>
      <c r="C513" s="126" t="s">
        <v>1588</v>
      </c>
      <c r="D513" s="126" t="s">
        <v>1587</v>
      </c>
      <c r="E513" s="126" t="s">
        <v>288</v>
      </c>
      <c r="F513" s="126" t="s">
        <v>491</v>
      </c>
      <c r="G513" s="126" t="s">
        <v>417</v>
      </c>
      <c r="H513" s="126" t="s">
        <v>126</v>
      </c>
      <c r="I513" s="126" t="s">
        <v>308</v>
      </c>
      <c r="J513" s="126" t="s">
        <v>1248</v>
      </c>
      <c r="K513" s="126" t="s">
        <v>613</v>
      </c>
      <c r="L513" s="126" t="s">
        <v>1249</v>
      </c>
      <c r="M513" s="130">
        <v>7004.27</v>
      </c>
      <c r="N513" s="126" t="s">
        <v>290</v>
      </c>
      <c r="O513" s="126" t="s">
        <v>1311</v>
      </c>
      <c r="P513" s="130">
        <v>0</v>
      </c>
      <c r="S513" s="130">
        <v>0</v>
      </c>
      <c r="V513" s="130">
        <v>7782.53</v>
      </c>
      <c r="X513" s="126" t="s">
        <v>1312</v>
      </c>
      <c r="Y513" s="126" t="s">
        <v>517</v>
      </c>
      <c r="Z513" s="127" t="s">
        <v>309</v>
      </c>
      <c r="AA513" s="128">
        <v>1</v>
      </c>
      <c r="AB513" s="128">
        <v>60</v>
      </c>
      <c r="AD513" s="126" t="s">
        <v>1569</v>
      </c>
      <c r="AG513" s="127"/>
      <c r="AI513" s="127"/>
    </row>
    <row r="514" spans="1:35" ht="14.85" customHeight="1">
      <c r="A514" s="130">
        <v>5015438</v>
      </c>
      <c r="B514" s="126" t="s">
        <v>413</v>
      </c>
      <c r="C514" s="126" t="s">
        <v>1589</v>
      </c>
      <c r="D514" s="126" t="s">
        <v>1587</v>
      </c>
      <c r="E514" s="126" t="s">
        <v>288</v>
      </c>
      <c r="F514" s="126" t="s">
        <v>491</v>
      </c>
      <c r="G514" s="126" t="s">
        <v>417</v>
      </c>
      <c r="H514" s="126" t="s">
        <v>126</v>
      </c>
      <c r="I514" s="126" t="s">
        <v>308</v>
      </c>
      <c r="J514" s="126" t="s">
        <v>1248</v>
      </c>
      <c r="K514" s="126" t="s">
        <v>613</v>
      </c>
      <c r="L514" s="126" t="s">
        <v>1249</v>
      </c>
      <c r="M514" s="130">
        <v>7477.59</v>
      </c>
      <c r="N514" s="126" t="s">
        <v>290</v>
      </c>
      <c r="O514" s="126" t="s">
        <v>1311</v>
      </c>
      <c r="P514" s="130">
        <v>0</v>
      </c>
      <c r="S514" s="130">
        <v>0</v>
      </c>
      <c r="V514" s="130">
        <v>8308.44</v>
      </c>
      <c r="X514" s="126" t="s">
        <v>1312</v>
      </c>
      <c r="Y514" s="126" t="s">
        <v>517</v>
      </c>
      <c r="Z514" s="127" t="s">
        <v>309</v>
      </c>
      <c r="AA514" s="128">
        <v>1</v>
      </c>
      <c r="AB514" s="128">
        <v>60</v>
      </c>
      <c r="AD514" s="126" t="s">
        <v>1569</v>
      </c>
      <c r="AG514" s="127"/>
      <c r="AI514" s="127"/>
    </row>
    <row r="515" spans="1:35" ht="14.85" customHeight="1">
      <c r="A515" s="130">
        <v>4000053</v>
      </c>
      <c r="B515" s="126" t="s">
        <v>1590</v>
      </c>
      <c r="C515" s="126" t="s">
        <v>1591</v>
      </c>
      <c r="D515" s="126" t="s">
        <v>1592</v>
      </c>
      <c r="E515" s="126" t="s">
        <v>288</v>
      </c>
      <c r="F515" s="126" t="s">
        <v>289</v>
      </c>
      <c r="I515" s="126" t="s">
        <v>308</v>
      </c>
      <c r="M515" s="130">
        <v>389.76</v>
      </c>
      <c r="O515" s="126" t="s">
        <v>1593</v>
      </c>
      <c r="P515" s="130">
        <v>0</v>
      </c>
      <c r="S515" s="130">
        <v>0</v>
      </c>
      <c r="V515" s="127"/>
      <c r="Z515" s="127"/>
      <c r="AA515" s="128"/>
      <c r="AB515" s="128">
        <v>12</v>
      </c>
      <c r="AD515" s="126" t="s">
        <v>292</v>
      </c>
      <c r="AG515" s="127"/>
      <c r="AI515" s="127"/>
    </row>
    <row r="516" spans="1:35" ht="14.85" customHeight="1">
      <c r="A516" s="130">
        <v>4000052</v>
      </c>
      <c r="B516" s="126" t="s">
        <v>1594</v>
      </c>
      <c r="C516" s="126" t="s">
        <v>1595</v>
      </c>
      <c r="D516" s="126" t="s">
        <v>1596</v>
      </c>
      <c r="E516" s="126" t="s">
        <v>288</v>
      </c>
      <c r="F516" s="126" t="s">
        <v>289</v>
      </c>
      <c r="I516" s="126" t="s">
        <v>308</v>
      </c>
      <c r="M516" s="130">
        <v>0</v>
      </c>
      <c r="P516" s="130">
        <v>0</v>
      </c>
      <c r="S516" s="130">
        <v>0</v>
      </c>
      <c r="V516" s="127"/>
      <c r="Z516" s="127" t="s">
        <v>1597</v>
      </c>
      <c r="AA516" s="128"/>
      <c r="AB516" s="128">
        <v>12</v>
      </c>
      <c r="AD516" s="126" t="s">
        <v>292</v>
      </c>
      <c r="AG516" s="127"/>
      <c r="AI516" s="127"/>
    </row>
    <row r="517" spans="1:35" ht="14.85" customHeight="1">
      <c r="A517" s="130">
        <v>5002313</v>
      </c>
      <c r="B517" s="126" t="s">
        <v>1598</v>
      </c>
      <c r="C517" s="126" t="s">
        <v>1599</v>
      </c>
      <c r="D517" s="126" t="s">
        <v>1600</v>
      </c>
      <c r="E517" s="126" t="s">
        <v>288</v>
      </c>
      <c r="F517" s="126" t="s">
        <v>491</v>
      </c>
      <c r="G517" s="126" t="s">
        <v>417</v>
      </c>
      <c r="H517" s="126" t="s">
        <v>126</v>
      </c>
      <c r="I517" s="126" t="s">
        <v>126</v>
      </c>
      <c r="J517" s="126" t="s">
        <v>1248</v>
      </c>
      <c r="K517" s="126" t="s">
        <v>613</v>
      </c>
      <c r="L517" s="126" t="s">
        <v>1249</v>
      </c>
      <c r="M517" s="130">
        <v>36810.980000000003</v>
      </c>
      <c r="N517" s="126" t="s">
        <v>290</v>
      </c>
      <c r="O517" s="126" t="s">
        <v>1601</v>
      </c>
      <c r="P517" s="130">
        <v>0</v>
      </c>
      <c r="S517" s="130">
        <v>0</v>
      </c>
      <c r="V517" s="130">
        <v>36810.980000000003</v>
      </c>
      <c r="X517" s="126" t="s">
        <v>1602</v>
      </c>
      <c r="Z517" s="127"/>
      <c r="AA517" s="128">
        <v>1</v>
      </c>
      <c r="AB517" s="128">
        <v>60</v>
      </c>
      <c r="AD517" s="126" t="s">
        <v>562</v>
      </c>
      <c r="AG517" s="127"/>
      <c r="AI517" s="127"/>
    </row>
    <row r="518" spans="1:35" ht="14.85" customHeight="1">
      <c r="A518" s="130">
        <v>5014625</v>
      </c>
      <c r="B518" s="126" t="s">
        <v>413</v>
      </c>
      <c r="C518" s="126" t="s">
        <v>1603</v>
      </c>
      <c r="D518" s="126" t="s">
        <v>1604</v>
      </c>
      <c r="E518" s="126" t="s">
        <v>288</v>
      </c>
      <c r="F518" s="126" t="s">
        <v>440</v>
      </c>
      <c r="G518" s="126" t="s">
        <v>417</v>
      </c>
      <c r="H518" s="126" t="s">
        <v>126</v>
      </c>
      <c r="I518" s="126" t="s">
        <v>418</v>
      </c>
      <c r="J518" s="126" t="s">
        <v>1605</v>
      </c>
      <c r="K518" s="126" t="s">
        <v>1606</v>
      </c>
      <c r="L518" s="126" t="s">
        <v>598</v>
      </c>
      <c r="M518" s="130">
        <v>349.88</v>
      </c>
      <c r="O518" s="126" t="s">
        <v>445</v>
      </c>
      <c r="P518" s="130">
        <v>0</v>
      </c>
      <c r="S518" s="130">
        <v>0</v>
      </c>
      <c r="V518" s="130">
        <v>349.88</v>
      </c>
      <c r="X518" s="126" t="s">
        <v>661</v>
      </c>
      <c r="Z518" s="127"/>
      <c r="AA518" s="128"/>
      <c r="AB518" s="128"/>
      <c r="AD518" s="126" t="s">
        <v>914</v>
      </c>
      <c r="AG518" s="127"/>
      <c r="AI518" s="127"/>
    </row>
    <row r="519" spans="1:35" ht="14.85" customHeight="1">
      <c r="A519" s="130">
        <v>5014585</v>
      </c>
      <c r="B519" s="126" t="s">
        <v>413</v>
      </c>
      <c r="C519" s="126" t="s">
        <v>1255</v>
      </c>
      <c r="E519" s="126" t="s">
        <v>288</v>
      </c>
      <c r="F519" s="126" t="s">
        <v>591</v>
      </c>
      <c r="G519" s="126" t="s">
        <v>417</v>
      </c>
      <c r="H519" s="126" t="s">
        <v>1000</v>
      </c>
      <c r="I519" s="126" t="s">
        <v>626</v>
      </c>
      <c r="J519" s="126" t="s">
        <v>1256</v>
      </c>
      <c r="K519" s="126" t="s">
        <v>535</v>
      </c>
      <c r="L519" s="126" t="s">
        <v>1257</v>
      </c>
      <c r="M519" s="130">
        <v>935.1</v>
      </c>
      <c r="N519" s="126" t="s">
        <v>290</v>
      </c>
      <c r="O519" s="126" t="s">
        <v>1003</v>
      </c>
      <c r="P519" s="130">
        <v>0</v>
      </c>
      <c r="S519" s="130">
        <v>0</v>
      </c>
      <c r="V519" s="130">
        <v>935.1</v>
      </c>
      <c r="X519" s="126" t="s">
        <v>1245</v>
      </c>
      <c r="Z519" s="127"/>
      <c r="AA519" s="128"/>
      <c r="AB519" s="128"/>
      <c r="AD519" s="126" t="s">
        <v>914</v>
      </c>
      <c r="AG519" s="127"/>
      <c r="AI519" s="127"/>
    </row>
    <row r="520" spans="1:35" ht="14.85" customHeight="1">
      <c r="A520" s="130">
        <v>5014591</v>
      </c>
      <c r="B520" s="126" t="s">
        <v>413</v>
      </c>
      <c r="C520" s="126" t="s">
        <v>1607</v>
      </c>
      <c r="D520" s="126" t="s">
        <v>1608</v>
      </c>
      <c r="E520" s="126" t="s">
        <v>288</v>
      </c>
      <c r="F520" s="126" t="s">
        <v>491</v>
      </c>
      <c r="G520" s="126" t="s">
        <v>417</v>
      </c>
      <c r="H520" s="126" t="s">
        <v>126</v>
      </c>
      <c r="I520" s="126" t="s">
        <v>418</v>
      </c>
      <c r="J520" s="126" t="s">
        <v>1248</v>
      </c>
      <c r="K520" s="126" t="s">
        <v>613</v>
      </c>
      <c r="L520" s="126" t="s">
        <v>1249</v>
      </c>
      <c r="M520" s="130">
        <v>138295.35999999999</v>
      </c>
      <c r="N520" s="126" t="s">
        <v>290</v>
      </c>
      <c r="O520" s="126" t="s">
        <v>506</v>
      </c>
      <c r="P520" s="130">
        <v>0</v>
      </c>
      <c r="S520" s="130">
        <v>0</v>
      </c>
      <c r="V520" s="130">
        <v>147242</v>
      </c>
      <c r="X520" s="126" t="s">
        <v>516</v>
      </c>
      <c r="Y520" s="126" t="s">
        <v>517</v>
      </c>
      <c r="Z520" s="127"/>
      <c r="AA520" s="128">
        <v>1</v>
      </c>
      <c r="AB520" s="128">
        <v>84</v>
      </c>
      <c r="AD520" s="126" t="s">
        <v>914</v>
      </c>
      <c r="AG520" s="127"/>
      <c r="AI520" s="127"/>
    </row>
    <row r="521" spans="1:35" ht="14.85" customHeight="1">
      <c r="A521" s="130">
        <v>5014594</v>
      </c>
      <c r="B521" s="126" t="s">
        <v>413</v>
      </c>
      <c r="C521" s="126" t="s">
        <v>1609</v>
      </c>
      <c r="D521" s="126" t="s">
        <v>1610</v>
      </c>
      <c r="E521" s="126" t="s">
        <v>288</v>
      </c>
      <c r="F521" s="126" t="s">
        <v>491</v>
      </c>
      <c r="G521" s="126" t="s">
        <v>417</v>
      </c>
      <c r="H521" s="126" t="s">
        <v>126</v>
      </c>
      <c r="I521" s="126" t="s">
        <v>418</v>
      </c>
      <c r="J521" s="126" t="s">
        <v>1248</v>
      </c>
      <c r="K521" s="126" t="s">
        <v>613</v>
      </c>
      <c r="L521" s="126" t="s">
        <v>1249</v>
      </c>
      <c r="M521" s="130">
        <v>136347.68</v>
      </c>
      <c r="N521" s="126" t="s">
        <v>290</v>
      </c>
      <c r="O521" s="126" t="s">
        <v>506</v>
      </c>
      <c r="P521" s="130">
        <v>0</v>
      </c>
      <c r="S521" s="130">
        <v>0</v>
      </c>
      <c r="V521" s="130">
        <v>410174.18</v>
      </c>
      <c r="X521" s="126" t="s">
        <v>1254</v>
      </c>
      <c r="Y521" s="126" t="s">
        <v>517</v>
      </c>
      <c r="Z521" s="127"/>
      <c r="AA521" s="128">
        <v>1</v>
      </c>
      <c r="AB521" s="128">
        <v>84</v>
      </c>
      <c r="AD521" s="126" t="s">
        <v>914</v>
      </c>
      <c r="AG521" s="127"/>
      <c r="AI521" s="127"/>
    </row>
    <row r="522" spans="1:35" ht="14.85" customHeight="1">
      <c r="A522" s="130">
        <v>5014603</v>
      </c>
      <c r="B522" s="126" t="s">
        <v>413</v>
      </c>
      <c r="C522" s="126" t="s">
        <v>1611</v>
      </c>
      <c r="D522" s="126" t="s">
        <v>1612</v>
      </c>
      <c r="E522" s="126" t="s">
        <v>288</v>
      </c>
      <c r="F522" s="126" t="s">
        <v>491</v>
      </c>
      <c r="G522" s="126" t="s">
        <v>417</v>
      </c>
      <c r="H522" s="126" t="s">
        <v>126</v>
      </c>
      <c r="I522" s="126" t="s">
        <v>418</v>
      </c>
      <c r="J522" s="126" t="s">
        <v>1613</v>
      </c>
      <c r="K522" s="126" t="s">
        <v>747</v>
      </c>
      <c r="L522" s="126" t="s">
        <v>1614</v>
      </c>
      <c r="M522" s="130">
        <v>175.84</v>
      </c>
      <c r="O522" s="126" t="s">
        <v>1615</v>
      </c>
      <c r="P522" s="130">
        <v>0</v>
      </c>
      <c r="S522" s="130">
        <v>0</v>
      </c>
      <c r="V522" s="130">
        <v>249.63</v>
      </c>
      <c r="X522" s="126" t="s">
        <v>1616</v>
      </c>
      <c r="Z522" s="127"/>
      <c r="AA522" s="128">
        <v>2</v>
      </c>
      <c r="AB522" s="128">
        <v>24</v>
      </c>
      <c r="AD522" s="126" t="s">
        <v>914</v>
      </c>
      <c r="AG522" s="127"/>
      <c r="AI522" s="127"/>
    </row>
    <row r="523" spans="1:35" ht="14.85" customHeight="1">
      <c r="A523" s="130">
        <v>5014604</v>
      </c>
      <c r="B523" s="126" t="s">
        <v>413</v>
      </c>
      <c r="C523" s="126" t="s">
        <v>1617</v>
      </c>
      <c r="D523" s="126" t="s">
        <v>1618</v>
      </c>
      <c r="E523" s="126" t="s">
        <v>288</v>
      </c>
      <c r="F523" s="126" t="s">
        <v>491</v>
      </c>
      <c r="G523" s="126" t="s">
        <v>417</v>
      </c>
      <c r="H523" s="126" t="s">
        <v>308</v>
      </c>
      <c r="I523" s="126" t="s">
        <v>308</v>
      </c>
      <c r="J523" s="126" t="s">
        <v>1613</v>
      </c>
      <c r="K523" s="126" t="s">
        <v>747</v>
      </c>
      <c r="L523" s="126" t="s">
        <v>1614</v>
      </c>
      <c r="M523" s="130">
        <v>389.76</v>
      </c>
      <c r="O523" s="126" t="s">
        <v>1615</v>
      </c>
      <c r="P523" s="130">
        <v>0</v>
      </c>
      <c r="S523" s="130">
        <v>0</v>
      </c>
      <c r="V523" s="130">
        <v>582.20000000000005</v>
      </c>
      <c r="X523" s="126" t="s">
        <v>1619</v>
      </c>
      <c r="Z523" s="127"/>
      <c r="AA523" s="128">
        <v>1</v>
      </c>
      <c r="AB523" s="128">
        <v>24</v>
      </c>
      <c r="AD523" s="126" t="s">
        <v>914</v>
      </c>
      <c r="AG523" s="127"/>
      <c r="AI523" s="127"/>
    </row>
    <row r="524" spans="1:35" ht="14.85" customHeight="1">
      <c r="A524" s="130">
        <v>5014583</v>
      </c>
      <c r="B524" s="126" t="s">
        <v>413</v>
      </c>
      <c r="C524" s="126" t="s">
        <v>1255</v>
      </c>
      <c r="E524" s="126" t="s">
        <v>288</v>
      </c>
      <c r="F524" s="126" t="s">
        <v>591</v>
      </c>
      <c r="G524" s="126" t="s">
        <v>417</v>
      </c>
      <c r="H524" s="126" t="s">
        <v>1000</v>
      </c>
      <c r="I524" s="126" t="s">
        <v>626</v>
      </c>
      <c r="J524" s="126" t="s">
        <v>1256</v>
      </c>
      <c r="K524" s="126" t="s">
        <v>535</v>
      </c>
      <c r="L524" s="126" t="s">
        <v>1257</v>
      </c>
      <c r="M524" s="130">
        <v>555.63</v>
      </c>
      <c r="N524" s="126" t="s">
        <v>290</v>
      </c>
      <c r="O524" s="126" t="s">
        <v>1003</v>
      </c>
      <c r="P524" s="130">
        <v>0</v>
      </c>
      <c r="S524" s="130">
        <v>0</v>
      </c>
      <c r="V524" s="130">
        <v>555.63</v>
      </c>
      <c r="X524" s="126" t="s">
        <v>1242</v>
      </c>
      <c r="Z524" s="127"/>
      <c r="AA524" s="128"/>
      <c r="AB524" s="128"/>
      <c r="AD524" s="126" t="s">
        <v>914</v>
      </c>
      <c r="AG524" s="127"/>
      <c r="AI524" s="127"/>
    </row>
    <row r="525" spans="1:35" ht="14.85" customHeight="1">
      <c r="A525" s="130">
        <v>5014586</v>
      </c>
      <c r="B525" s="126" t="s">
        <v>413</v>
      </c>
      <c r="C525" s="126" t="s">
        <v>1255</v>
      </c>
      <c r="E525" s="126" t="s">
        <v>288</v>
      </c>
      <c r="F525" s="126" t="s">
        <v>591</v>
      </c>
      <c r="G525" s="126" t="s">
        <v>417</v>
      </c>
      <c r="H525" s="126" t="s">
        <v>1000</v>
      </c>
      <c r="I525" s="126" t="s">
        <v>626</v>
      </c>
      <c r="J525" s="126" t="s">
        <v>1256</v>
      </c>
      <c r="K525" s="126" t="s">
        <v>535</v>
      </c>
      <c r="L525" s="126" t="s">
        <v>1257</v>
      </c>
      <c r="M525" s="130">
        <v>1138</v>
      </c>
      <c r="N525" s="126" t="s">
        <v>290</v>
      </c>
      <c r="O525" s="126" t="s">
        <v>1003</v>
      </c>
      <c r="P525" s="130">
        <v>0</v>
      </c>
      <c r="S525" s="130">
        <v>0</v>
      </c>
      <c r="V525" s="130">
        <v>1138</v>
      </c>
      <c r="X525" s="126" t="s">
        <v>1004</v>
      </c>
      <c r="Z525" s="127"/>
      <c r="AA525" s="128"/>
      <c r="AB525" s="128"/>
      <c r="AD525" s="126" t="s">
        <v>914</v>
      </c>
      <c r="AG525" s="127"/>
      <c r="AI525" s="127"/>
    </row>
    <row r="526" spans="1:35" ht="14.85" customHeight="1">
      <c r="A526" s="130">
        <v>5011205</v>
      </c>
      <c r="B526" s="126" t="s">
        <v>413</v>
      </c>
      <c r="C526" s="126" t="s">
        <v>1620</v>
      </c>
      <c r="D526" s="126" t="s">
        <v>1621</v>
      </c>
      <c r="E526" s="126" t="s">
        <v>288</v>
      </c>
      <c r="F526" s="126" t="s">
        <v>555</v>
      </c>
      <c r="G526" s="126" t="s">
        <v>830</v>
      </c>
      <c r="H526" s="126" t="s">
        <v>126</v>
      </c>
      <c r="I526" s="126" t="s">
        <v>418</v>
      </c>
      <c r="J526" s="126" t="s">
        <v>1174</v>
      </c>
      <c r="K526" s="126" t="s">
        <v>747</v>
      </c>
      <c r="L526" s="126" t="s">
        <v>1622</v>
      </c>
      <c r="M526" s="130">
        <v>215.33</v>
      </c>
      <c r="O526" s="126" t="s">
        <v>560</v>
      </c>
      <c r="P526" s="130">
        <v>240.66</v>
      </c>
      <c r="R526" s="126" t="s">
        <v>560</v>
      </c>
      <c r="S526" s="130">
        <v>248.26</v>
      </c>
      <c r="U526" s="126" t="s">
        <v>560</v>
      </c>
      <c r="V526" s="130">
        <v>253.33</v>
      </c>
      <c r="X526" s="126" t="s">
        <v>561</v>
      </c>
      <c r="Z526" s="127"/>
      <c r="AA526" s="128">
        <v>150</v>
      </c>
      <c r="AB526" s="128"/>
      <c r="AD526" s="126" t="s">
        <v>1222</v>
      </c>
      <c r="AG526" s="127"/>
      <c r="AI526" s="127"/>
    </row>
    <row r="527" spans="1:35" ht="14.85" customHeight="1">
      <c r="A527" s="130">
        <v>5011206</v>
      </c>
      <c r="B527" s="126" t="s">
        <v>413</v>
      </c>
      <c r="C527" s="126" t="s">
        <v>1620</v>
      </c>
      <c r="D527" s="126" t="s">
        <v>1623</v>
      </c>
      <c r="E527" s="126" t="s">
        <v>288</v>
      </c>
      <c r="F527" s="126" t="s">
        <v>555</v>
      </c>
      <c r="G527" s="126" t="s">
        <v>830</v>
      </c>
      <c r="H527" s="126" t="s">
        <v>126</v>
      </c>
      <c r="I527" s="126" t="s">
        <v>418</v>
      </c>
      <c r="J527" s="126" t="s">
        <v>1174</v>
      </c>
      <c r="K527" s="126" t="s">
        <v>747</v>
      </c>
      <c r="L527" s="126" t="s">
        <v>1622</v>
      </c>
      <c r="M527" s="130">
        <v>287.14</v>
      </c>
      <c r="O527" s="126" t="s">
        <v>560</v>
      </c>
      <c r="P527" s="130">
        <v>320.92</v>
      </c>
      <c r="R527" s="126" t="s">
        <v>560</v>
      </c>
      <c r="S527" s="130">
        <v>331.06</v>
      </c>
      <c r="U527" s="126" t="s">
        <v>560</v>
      </c>
      <c r="V527" s="130">
        <v>337.82</v>
      </c>
      <c r="X527" s="126" t="s">
        <v>561</v>
      </c>
      <c r="Z527" s="127"/>
      <c r="AA527" s="128">
        <v>150</v>
      </c>
      <c r="AB527" s="128"/>
      <c r="AD527" s="126" t="s">
        <v>1222</v>
      </c>
      <c r="AG527" s="127"/>
      <c r="AI527" s="127"/>
    </row>
    <row r="528" spans="1:35" ht="14.85" customHeight="1">
      <c r="A528" s="130">
        <v>5011207</v>
      </c>
      <c r="B528" s="126" t="s">
        <v>413</v>
      </c>
      <c r="C528" s="126" t="s">
        <v>1620</v>
      </c>
      <c r="D528" s="126" t="s">
        <v>1624</v>
      </c>
      <c r="E528" s="126" t="s">
        <v>288</v>
      </c>
      <c r="F528" s="126" t="s">
        <v>555</v>
      </c>
      <c r="G528" s="126" t="s">
        <v>830</v>
      </c>
      <c r="H528" s="126" t="s">
        <v>126</v>
      </c>
      <c r="I528" s="126" t="s">
        <v>418</v>
      </c>
      <c r="J528" s="126" t="s">
        <v>1174</v>
      </c>
      <c r="K528" s="126" t="s">
        <v>747</v>
      </c>
      <c r="L528" s="126" t="s">
        <v>1622</v>
      </c>
      <c r="M528" s="130">
        <v>355.79</v>
      </c>
      <c r="O528" s="126" t="s">
        <v>560</v>
      </c>
      <c r="P528" s="130">
        <v>397.65</v>
      </c>
      <c r="R528" s="126" t="s">
        <v>560</v>
      </c>
      <c r="S528" s="130">
        <v>410.2</v>
      </c>
      <c r="U528" s="126" t="s">
        <v>560</v>
      </c>
      <c r="V528" s="130">
        <v>418.58</v>
      </c>
      <c r="X528" s="126" t="s">
        <v>561</v>
      </c>
      <c r="Z528" s="127"/>
      <c r="AA528" s="128">
        <v>150</v>
      </c>
      <c r="AB528" s="128"/>
      <c r="AD528" s="126" t="s">
        <v>1222</v>
      </c>
      <c r="AG528" s="127"/>
      <c r="AI528" s="127"/>
    </row>
    <row r="529" spans="1:35" ht="14.85" customHeight="1">
      <c r="A529" s="130">
        <v>5011208</v>
      </c>
      <c r="B529" s="126" t="s">
        <v>413</v>
      </c>
      <c r="C529" s="126" t="s">
        <v>1620</v>
      </c>
      <c r="D529" s="126" t="s">
        <v>1625</v>
      </c>
      <c r="E529" s="126" t="s">
        <v>288</v>
      </c>
      <c r="F529" s="126" t="s">
        <v>555</v>
      </c>
      <c r="G529" s="126" t="s">
        <v>830</v>
      </c>
      <c r="H529" s="126" t="s">
        <v>126</v>
      </c>
      <c r="I529" s="126" t="s">
        <v>418</v>
      </c>
      <c r="J529" s="126" t="s">
        <v>1174</v>
      </c>
      <c r="K529" s="126" t="s">
        <v>747</v>
      </c>
      <c r="L529" s="126" t="s">
        <v>1622</v>
      </c>
      <c r="M529" s="130">
        <v>215.33</v>
      </c>
      <c r="O529" s="126" t="s">
        <v>560</v>
      </c>
      <c r="P529" s="130">
        <v>240.66</v>
      </c>
      <c r="R529" s="126" t="s">
        <v>560</v>
      </c>
      <c r="S529" s="130">
        <v>248.26</v>
      </c>
      <c r="U529" s="126" t="s">
        <v>560</v>
      </c>
      <c r="V529" s="130">
        <v>253.33</v>
      </c>
      <c r="X529" s="126" t="s">
        <v>561</v>
      </c>
      <c r="Z529" s="127"/>
      <c r="AA529" s="128">
        <v>150</v>
      </c>
      <c r="AB529" s="128"/>
      <c r="AD529" s="126" t="s">
        <v>1222</v>
      </c>
      <c r="AG529" s="127"/>
      <c r="AI529" s="127"/>
    </row>
    <row r="530" spans="1:35" ht="14.85" customHeight="1">
      <c r="A530" s="130">
        <v>5011209</v>
      </c>
      <c r="B530" s="126" t="s">
        <v>413</v>
      </c>
      <c r="C530" s="126" t="s">
        <v>1620</v>
      </c>
      <c r="D530" s="126" t="s">
        <v>1626</v>
      </c>
      <c r="E530" s="126" t="s">
        <v>288</v>
      </c>
      <c r="F530" s="126" t="s">
        <v>555</v>
      </c>
      <c r="G530" s="126" t="s">
        <v>830</v>
      </c>
      <c r="H530" s="126" t="s">
        <v>126</v>
      </c>
      <c r="I530" s="126" t="s">
        <v>418</v>
      </c>
      <c r="J530" s="126" t="s">
        <v>1174</v>
      </c>
      <c r="K530" s="126" t="s">
        <v>747</v>
      </c>
      <c r="L530" s="126" t="s">
        <v>1622</v>
      </c>
      <c r="M530" s="130">
        <v>287.14</v>
      </c>
      <c r="O530" s="126" t="s">
        <v>560</v>
      </c>
      <c r="P530" s="130">
        <v>320.92</v>
      </c>
      <c r="R530" s="126" t="s">
        <v>560</v>
      </c>
      <c r="S530" s="130">
        <v>331.06</v>
      </c>
      <c r="U530" s="126" t="s">
        <v>560</v>
      </c>
      <c r="V530" s="130">
        <v>337.82</v>
      </c>
      <c r="X530" s="126" t="s">
        <v>561</v>
      </c>
      <c r="Z530" s="127"/>
      <c r="AA530" s="128">
        <v>150</v>
      </c>
      <c r="AB530" s="128"/>
      <c r="AD530" s="126" t="s">
        <v>1222</v>
      </c>
      <c r="AG530" s="127"/>
      <c r="AI530" s="127"/>
    </row>
    <row r="531" spans="1:35" ht="14.85" customHeight="1">
      <c r="A531" s="130">
        <v>5014172</v>
      </c>
      <c r="B531" s="126" t="s">
        <v>413</v>
      </c>
      <c r="C531" s="126" t="s">
        <v>1627</v>
      </c>
      <c r="D531" s="126" t="s">
        <v>1628</v>
      </c>
      <c r="E531" s="126" t="s">
        <v>288</v>
      </c>
      <c r="F531" s="126" t="s">
        <v>532</v>
      </c>
      <c r="G531" s="126" t="s">
        <v>417</v>
      </c>
      <c r="H531" s="126" t="s">
        <v>126</v>
      </c>
      <c r="I531" s="126" t="s">
        <v>418</v>
      </c>
      <c r="J531" s="126" t="s">
        <v>534</v>
      </c>
      <c r="K531" s="126" t="s">
        <v>535</v>
      </c>
      <c r="L531" s="126" t="s">
        <v>536</v>
      </c>
      <c r="M531" s="130">
        <v>4869.5600000000004</v>
      </c>
      <c r="N531" s="126" t="s">
        <v>290</v>
      </c>
      <c r="O531" s="126" t="s">
        <v>537</v>
      </c>
      <c r="P531" s="130">
        <v>0</v>
      </c>
      <c r="S531" s="130">
        <v>0</v>
      </c>
      <c r="V531" s="130">
        <v>4869.5600000000004</v>
      </c>
      <c r="X531" s="126" t="s">
        <v>690</v>
      </c>
      <c r="Z531" s="127"/>
      <c r="AA531" s="128"/>
      <c r="AB531" s="128"/>
      <c r="AD531" s="126" t="s">
        <v>874</v>
      </c>
      <c r="AG531" s="127"/>
      <c r="AI531" s="127"/>
    </row>
    <row r="532" spans="1:35" ht="14.85" customHeight="1">
      <c r="A532" s="130">
        <v>5011210</v>
      </c>
      <c r="B532" s="126" t="s">
        <v>413</v>
      </c>
      <c r="C532" s="126" t="s">
        <v>1620</v>
      </c>
      <c r="D532" s="126" t="s">
        <v>1629</v>
      </c>
      <c r="E532" s="126" t="s">
        <v>288</v>
      </c>
      <c r="F532" s="126" t="s">
        <v>555</v>
      </c>
      <c r="G532" s="126" t="s">
        <v>830</v>
      </c>
      <c r="H532" s="126" t="s">
        <v>126</v>
      </c>
      <c r="I532" s="126" t="s">
        <v>418</v>
      </c>
      <c r="J532" s="126" t="s">
        <v>1174</v>
      </c>
      <c r="K532" s="126" t="s">
        <v>747</v>
      </c>
      <c r="L532" s="126" t="s">
        <v>1622</v>
      </c>
      <c r="M532" s="130">
        <v>356.88</v>
      </c>
      <c r="O532" s="126" t="s">
        <v>560</v>
      </c>
      <c r="P532" s="130">
        <v>398.86</v>
      </c>
      <c r="R532" s="126" t="s">
        <v>560</v>
      </c>
      <c r="S532" s="130">
        <v>411.46</v>
      </c>
      <c r="U532" s="126" t="s">
        <v>560</v>
      </c>
      <c r="V532" s="130">
        <v>419.86</v>
      </c>
      <c r="X532" s="126" t="s">
        <v>561</v>
      </c>
      <c r="Z532" s="127"/>
      <c r="AA532" s="128">
        <v>150</v>
      </c>
      <c r="AB532" s="128"/>
      <c r="AD532" s="126" t="s">
        <v>1222</v>
      </c>
      <c r="AG532" s="127"/>
      <c r="AI532" s="127"/>
    </row>
    <row r="533" spans="1:35" ht="14.85" customHeight="1">
      <c r="A533" s="130">
        <v>5012454</v>
      </c>
      <c r="B533" s="126" t="s">
        <v>413</v>
      </c>
      <c r="C533" s="126" t="s">
        <v>1630</v>
      </c>
      <c r="D533" s="126" t="s">
        <v>1631</v>
      </c>
      <c r="E533" s="126" t="s">
        <v>288</v>
      </c>
      <c r="F533" s="126" t="s">
        <v>522</v>
      </c>
      <c r="G533" s="126" t="s">
        <v>1632</v>
      </c>
      <c r="H533" s="126" t="s">
        <v>524</v>
      </c>
      <c r="I533" s="126" t="s">
        <v>418</v>
      </c>
      <c r="J533" s="126" t="s">
        <v>825</v>
      </c>
      <c r="K533" s="126" t="s">
        <v>504</v>
      </c>
      <c r="L533" s="126" t="s">
        <v>444</v>
      </c>
      <c r="M533" s="130">
        <v>1167.58</v>
      </c>
      <c r="N533" s="126" t="s">
        <v>290</v>
      </c>
      <c r="O533" s="126" t="s">
        <v>528</v>
      </c>
      <c r="P533" s="130">
        <v>0</v>
      </c>
      <c r="S533" s="130">
        <v>0</v>
      </c>
      <c r="V533" s="130">
        <v>1167.58</v>
      </c>
      <c r="X533" s="126" t="s">
        <v>1633</v>
      </c>
      <c r="Z533" s="127"/>
      <c r="AA533" s="128"/>
      <c r="AB533" s="128"/>
      <c r="AD533" s="126" t="s">
        <v>623</v>
      </c>
      <c r="AG533" s="127"/>
      <c r="AI533" s="127"/>
    </row>
    <row r="534" spans="1:35" ht="14.85" customHeight="1">
      <c r="A534" s="130">
        <v>5012453</v>
      </c>
      <c r="B534" s="126" t="s">
        <v>413</v>
      </c>
      <c r="C534" s="126" t="s">
        <v>1634</v>
      </c>
      <c r="D534" s="126" t="s">
        <v>1635</v>
      </c>
      <c r="E534" s="126" t="s">
        <v>288</v>
      </c>
      <c r="F534" s="126" t="s">
        <v>522</v>
      </c>
      <c r="G534" s="126" t="s">
        <v>1636</v>
      </c>
      <c r="H534" s="126" t="s">
        <v>524</v>
      </c>
      <c r="I534" s="126" t="s">
        <v>418</v>
      </c>
      <c r="J534" s="126" t="s">
        <v>825</v>
      </c>
      <c r="K534" s="126" t="s">
        <v>504</v>
      </c>
      <c r="L534" s="126" t="s">
        <v>444</v>
      </c>
      <c r="M534" s="130">
        <v>2299.48</v>
      </c>
      <c r="N534" s="126" t="s">
        <v>290</v>
      </c>
      <c r="O534" s="126" t="s">
        <v>528</v>
      </c>
      <c r="P534" s="130">
        <v>0</v>
      </c>
      <c r="S534" s="130">
        <v>0</v>
      </c>
      <c r="V534" s="130">
        <v>2299.48</v>
      </c>
      <c r="X534" s="126" t="s">
        <v>1637</v>
      </c>
      <c r="Z534" s="127"/>
      <c r="AA534" s="128"/>
      <c r="AB534" s="128"/>
      <c r="AD534" s="126" t="s">
        <v>623</v>
      </c>
      <c r="AG534" s="127"/>
      <c r="AI534" s="127"/>
    </row>
    <row r="535" spans="1:35" ht="14.85" customHeight="1">
      <c r="A535" s="130">
        <v>5012452</v>
      </c>
      <c r="B535" s="126" t="s">
        <v>413</v>
      </c>
      <c r="C535" s="126" t="s">
        <v>1634</v>
      </c>
      <c r="D535" s="126" t="s">
        <v>1638</v>
      </c>
      <c r="E535" s="126" t="s">
        <v>288</v>
      </c>
      <c r="F535" s="126" t="s">
        <v>522</v>
      </c>
      <c r="G535" s="126" t="s">
        <v>1639</v>
      </c>
      <c r="H535" s="126" t="s">
        <v>524</v>
      </c>
      <c r="I535" s="126" t="s">
        <v>418</v>
      </c>
      <c r="J535" s="126" t="s">
        <v>825</v>
      </c>
      <c r="K535" s="126" t="s">
        <v>504</v>
      </c>
      <c r="L535" s="126" t="s">
        <v>444</v>
      </c>
      <c r="M535" s="130">
        <v>1308.1600000000001</v>
      </c>
      <c r="N535" s="126" t="s">
        <v>290</v>
      </c>
      <c r="O535" s="126" t="s">
        <v>528</v>
      </c>
      <c r="P535" s="130">
        <v>0</v>
      </c>
      <c r="S535" s="130">
        <v>0</v>
      </c>
      <c r="V535" s="130">
        <v>1308.1600000000001</v>
      </c>
      <c r="X535" s="126" t="s">
        <v>1637</v>
      </c>
      <c r="Z535" s="127"/>
      <c r="AA535" s="128"/>
      <c r="AB535" s="128"/>
      <c r="AD535" s="126" t="s">
        <v>623</v>
      </c>
      <c r="AG535" s="127"/>
      <c r="AI535" s="127"/>
    </row>
    <row r="536" spans="1:35" ht="14.85" customHeight="1">
      <c r="A536" s="130">
        <v>5012451</v>
      </c>
      <c r="B536" s="126" t="s">
        <v>413</v>
      </c>
      <c r="C536" s="126" t="s">
        <v>1634</v>
      </c>
      <c r="D536" s="126" t="s">
        <v>1640</v>
      </c>
      <c r="E536" s="126" t="s">
        <v>288</v>
      </c>
      <c r="F536" s="126" t="s">
        <v>522</v>
      </c>
      <c r="G536" s="126" t="s">
        <v>523</v>
      </c>
      <c r="H536" s="126" t="s">
        <v>524</v>
      </c>
      <c r="I536" s="126" t="s">
        <v>418</v>
      </c>
      <c r="J536" s="126" t="s">
        <v>825</v>
      </c>
      <c r="K536" s="126" t="s">
        <v>504</v>
      </c>
      <c r="L536" s="126" t="s">
        <v>444</v>
      </c>
      <c r="M536" s="130">
        <v>4088</v>
      </c>
      <c r="N536" s="126" t="s">
        <v>290</v>
      </c>
      <c r="O536" s="126" t="s">
        <v>528</v>
      </c>
      <c r="P536" s="130">
        <v>0</v>
      </c>
      <c r="S536" s="130">
        <v>0</v>
      </c>
      <c r="V536" s="130">
        <v>4088</v>
      </c>
      <c r="X536" s="126" t="s">
        <v>1637</v>
      </c>
      <c r="Z536" s="127"/>
      <c r="AA536" s="128"/>
      <c r="AB536" s="128"/>
      <c r="AD536" s="126" t="s">
        <v>623</v>
      </c>
      <c r="AG536" s="127"/>
      <c r="AI536" s="127"/>
    </row>
    <row r="537" spans="1:35" ht="14.85" customHeight="1">
      <c r="A537" s="130">
        <v>5012450</v>
      </c>
      <c r="B537" s="126" t="s">
        <v>413</v>
      </c>
      <c r="C537" s="126" t="s">
        <v>1634</v>
      </c>
      <c r="D537" s="126" t="s">
        <v>1641</v>
      </c>
      <c r="E537" s="126" t="s">
        <v>288</v>
      </c>
      <c r="F537" s="126" t="s">
        <v>522</v>
      </c>
      <c r="G537" s="126" t="s">
        <v>1642</v>
      </c>
      <c r="H537" s="126" t="s">
        <v>524</v>
      </c>
      <c r="I537" s="126" t="s">
        <v>418</v>
      </c>
      <c r="J537" s="126" t="s">
        <v>825</v>
      </c>
      <c r="K537" s="126" t="s">
        <v>504</v>
      </c>
      <c r="L537" s="126" t="s">
        <v>444</v>
      </c>
      <c r="M537" s="130">
        <v>971.19</v>
      </c>
      <c r="N537" s="126" t="s">
        <v>290</v>
      </c>
      <c r="O537" s="126" t="s">
        <v>528</v>
      </c>
      <c r="P537" s="130">
        <v>0</v>
      </c>
      <c r="S537" s="130">
        <v>0</v>
      </c>
      <c r="V537" s="130">
        <v>971.19</v>
      </c>
      <c r="X537" s="126" t="s">
        <v>1637</v>
      </c>
      <c r="Z537" s="127"/>
      <c r="AA537" s="128"/>
      <c r="AB537" s="128"/>
      <c r="AD537" s="126" t="s">
        <v>623</v>
      </c>
      <c r="AG537" s="127"/>
      <c r="AI537" s="127"/>
    </row>
    <row r="538" spans="1:35" ht="14.85" customHeight="1">
      <c r="A538" s="130">
        <v>5012449</v>
      </c>
      <c r="B538" s="126" t="s">
        <v>413</v>
      </c>
      <c r="C538" s="126" t="s">
        <v>1643</v>
      </c>
      <c r="D538" s="126" t="s">
        <v>1644</v>
      </c>
      <c r="E538" s="126" t="s">
        <v>288</v>
      </c>
      <c r="F538" s="126" t="s">
        <v>440</v>
      </c>
      <c r="G538" s="126" t="s">
        <v>458</v>
      </c>
      <c r="H538" s="126" t="s">
        <v>126</v>
      </c>
      <c r="I538" s="126" t="s">
        <v>418</v>
      </c>
      <c r="J538" s="126" t="s">
        <v>1645</v>
      </c>
      <c r="K538" s="126" t="s">
        <v>613</v>
      </c>
      <c r="L538" s="126" t="s">
        <v>1646</v>
      </c>
      <c r="M538" s="130">
        <v>1874.74</v>
      </c>
      <c r="O538" s="126" t="s">
        <v>445</v>
      </c>
      <c r="P538" s="130">
        <v>0</v>
      </c>
      <c r="S538" s="130">
        <v>0</v>
      </c>
      <c r="V538" s="130">
        <v>1874.74</v>
      </c>
      <c r="X538" s="126" t="s">
        <v>1647</v>
      </c>
      <c r="Z538" s="127"/>
      <c r="AA538" s="128">
        <v>60</v>
      </c>
      <c r="AB538" s="128">
        <v>1</v>
      </c>
      <c r="AD538" s="126" t="s">
        <v>623</v>
      </c>
      <c r="AG538" s="127"/>
      <c r="AI538" s="127"/>
    </row>
    <row r="539" spans="1:35" ht="14.85" customHeight="1">
      <c r="A539" s="130">
        <v>5012448</v>
      </c>
      <c r="B539" s="126" t="s">
        <v>413</v>
      </c>
      <c r="C539" s="126" t="s">
        <v>1648</v>
      </c>
      <c r="D539" s="126" t="s">
        <v>1649</v>
      </c>
      <c r="E539" s="126" t="s">
        <v>288</v>
      </c>
      <c r="F539" s="126" t="s">
        <v>440</v>
      </c>
      <c r="G539" s="126" t="s">
        <v>458</v>
      </c>
      <c r="H539" s="126" t="s">
        <v>126</v>
      </c>
      <c r="I539" s="126" t="s">
        <v>418</v>
      </c>
      <c r="J539" s="126" t="s">
        <v>1645</v>
      </c>
      <c r="K539" s="126" t="s">
        <v>613</v>
      </c>
      <c r="L539" s="126" t="s">
        <v>1646</v>
      </c>
      <c r="M539" s="130">
        <v>1874.74</v>
      </c>
      <c r="O539" s="126" t="s">
        <v>445</v>
      </c>
      <c r="P539" s="130">
        <v>0</v>
      </c>
      <c r="S539" s="130">
        <v>0</v>
      </c>
      <c r="V539" s="130">
        <v>1874.74</v>
      </c>
      <c r="X539" s="126" t="s">
        <v>1647</v>
      </c>
      <c r="Z539" s="127"/>
      <c r="AA539" s="128">
        <v>60</v>
      </c>
      <c r="AB539" s="128">
        <v>1</v>
      </c>
      <c r="AD539" s="126" t="s">
        <v>623</v>
      </c>
      <c r="AG539" s="127"/>
      <c r="AI539" s="127"/>
    </row>
    <row r="540" spans="1:35" ht="14.85" customHeight="1">
      <c r="A540" s="130">
        <v>5010507</v>
      </c>
      <c r="B540" s="126" t="s">
        <v>413</v>
      </c>
      <c r="C540" s="126" t="s">
        <v>1650</v>
      </c>
      <c r="D540" s="126" t="s">
        <v>1651</v>
      </c>
      <c r="E540" s="126" t="s">
        <v>288</v>
      </c>
      <c r="F540" s="126" t="s">
        <v>555</v>
      </c>
      <c r="G540" s="126" t="s">
        <v>463</v>
      </c>
      <c r="H540" s="126" t="s">
        <v>126</v>
      </c>
      <c r="I540" s="126" t="s">
        <v>418</v>
      </c>
      <c r="J540" s="126" t="s">
        <v>857</v>
      </c>
      <c r="K540" s="126" t="s">
        <v>526</v>
      </c>
      <c r="L540" s="126" t="s">
        <v>858</v>
      </c>
      <c r="M540" s="130">
        <v>70.37</v>
      </c>
      <c r="O540" s="126" t="s">
        <v>560</v>
      </c>
      <c r="P540" s="130">
        <v>78.650000000000006</v>
      </c>
      <c r="R540" s="126" t="s">
        <v>560</v>
      </c>
      <c r="S540" s="130">
        <v>81.13</v>
      </c>
      <c r="U540" s="126" t="s">
        <v>560</v>
      </c>
      <c r="V540" s="130">
        <v>82.79</v>
      </c>
      <c r="X540" s="126" t="s">
        <v>561</v>
      </c>
      <c r="Z540" s="127"/>
      <c r="AA540" s="128">
        <v>150</v>
      </c>
      <c r="AB540" s="128"/>
      <c r="AD540" s="126" t="s">
        <v>859</v>
      </c>
      <c r="AG540" s="127"/>
      <c r="AI540" s="127"/>
    </row>
    <row r="541" spans="1:35" ht="14.85" customHeight="1">
      <c r="A541" s="130">
        <v>5001418</v>
      </c>
      <c r="B541" s="126" t="s">
        <v>1652</v>
      </c>
      <c r="C541" s="126" t="s">
        <v>1653</v>
      </c>
      <c r="D541" s="126" t="s">
        <v>1654</v>
      </c>
      <c r="E541" s="126" t="s">
        <v>288</v>
      </c>
      <c r="F541" s="126" t="s">
        <v>555</v>
      </c>
      <c r="G541" s="126" t="s">
        <v>1655</v>
      </c>
      <c r="H541" s="126" t="s">
        <v>126</v>
      </c>
      <c r="I541" s="126" t="s">
        <v>418</v>
      </c>
      <c r="J541" s="126" t="s">
        <v>1285</v>
      </c>
      <c r="K541" s="126" t="s">
        <v>558</v>
      </c>
      <c r="L541" s="126" t="s">
        <v>1286</v>
      </c>
      <c r="M541" s="130">
        <v>313.48</v>
      </c>
      <c r="O541" s="126" t="s">
        <v>560</v>
      </c>
      <c r="P541" s="130">
        <v>350.36</v>
      </c>
      <c r="R541" s="126" t="s">
        <v>560</v>
      </c>
      <c r="S541" s="130">
        <v>361.43</v>
      </c>
      <c r="U541" s="126" t="s">
        <v>560</v>
      </c>
      <c r="V541" s="130">
        <v>368.81</v>
      </c>
      <c r="X541" s="126" t="s">
        <v>561</v>
      </c>
      <c r="Z541" s="127"/>
      <c r="AA541" s="128">
        <v>150</v>
      </c>
      <c r="AB541" s="128"/>
      <c r="AD541" s="126" t="s">
        <v>1287</v>
      </c>
      <c r="AG541" s="127"/>
      <c r="AI541" s="127"/>
    </row>
    <row r="542" spans="1:35" ht="14.85" customHeight="1">
      <c r="A542" s="130">
        <v>5001419</v>
      </c>
      <c r="B542" s="126" t="s">
        <v>1656</v>
      </c>
      <c r="C542" s="126" t="s">
        <v>1657</v>
      </c>
      <c r="D542" s="126" t="s">
        <v>1658</v>
      </c>
      <c r="E542" s="126" t="s">
        <v>288</v>
      </c>
      <c r="F542" s="126" t="s">
        <v>555</v>
      </c>
      <c r="G542" s="126" t="s">
        <v>1659</v>
      </c>
      <c r="H542" s="126" t="s">
        <v>126</v>
      </c>
      <c r="I542" s="126" t="s">
        <v>418</v>
      </c>
      <c r="J542" s="126" t="s">
        <v>1285</v>
      </c>
      <c r="K542" s="126" t="s">
        <v>558</v>
      </c>
      <c r="L542" s="126" t="s">
        <v>1286</v>
      </c>
      <c r="M542" s="130">
        <v>313.48</v>
      </c>
      <c r="O542" s="126" t="s">
        <v>560</v>
      </c>
      <c r="P542" s="130">
        <v>350.36</v>
      </c>
      <c r="R542" s="126" t="s">
        <v>560</v>
      </c>
      <c r="S542" s="130">
        <v>361.43</v>
      </c>
      <c r="U542" s="126" t="s">
        <v>560</v>
      </c>
      <c r="V542" s="130">
        <v>368.81</v>
      </c>
      <c r="X542" s="126" t="s">
        <v>561</v>
      </c>
      <c r="Z542" s="127"/>
      <c r="AA542" s="128">
        <v>150</v>
      </c>
      <c r="AB542" s="128"/>
      <c r="AD542" s="126" t="s">
        <v>1287</v>
      </c>
      <c r="AG542" s="127"/>
      <c r="AI542" s="127"/>
    </row>
    <row r="543" spans="1:35" ht="14.85" customHeight="1">
      <c r="A543" s="130">
        <v>5001421</v>
      </c>
      <c r="B543" s="126" t="s">
        <v>1660</v>
      </c>
      <c r="C543" s="126" t="s">
        <v>1661</v>
      </c>
      <c r="D543" s="126" t="s">
        <v>1662</v>
      </c>
      <c r="E543" s="126" t="s">
        <v>288</v>
      </c>
      <c r="F543" s="126" t="s">
        <v>555</v>
      </c>
      <c r="G543" s="126" t="s">
        <v>1008</v>
      </c>
      <c r="H543" s="126" t="s">
        <v>126</v>
      </c>
      <c r="I543" s="126" t="s">
        <v>418</v>
      </c>
      <c r="J543" s="126" t="s">
        <v>1285</v>
      </c>
      <c r="K543" s="126" t="s">
        <v>558</v>
      </c>
      <c r="L543" s="126" t="s">
        <v>1286</v>
      </c>
      <c r="M543" s="130">
        <v>343.82</v>
      </c>
      <c r="O543" s="126" t="s">
        <v>560</v>
      </c>
      <c r="P543" s="130">
        <v>384.27</v>
      </c>
      <c r="R543" s="126" t="s">
        <v>560</v>
      </c>
      <c r="S543" s="130">
        <v>396.41</v>
      </c>
      <c r="U543" s="126" t="s">
        <v>560</v>
      </c>
      <c r="V543" s="130">
        <v>404.5</v>
      </c>
      <c r="X543" s="126" t="s">
        <v>561</v>
      </c>
      <c r="Z543" s="127"/>
      <c r="AA543" s="128">
        <v>150</v>
      </c>
      <c r="AB543" s="128"/>
      <c r="AD543" s="126" t="s">
        <v>1287</v>
      </c>
      <c r="AG543" s="127"/>
      <c r="AI543" s="127"/>
    </row>
    <row r="544" spans="1:35" ht="14.85" customHeight="1">
      <c r="A544" s="130">
        <v>5001423</v>
      </c>
      <c r="B544" s="126" t="s">
        <v>1663</v>
      </c>
      <c r="C544" s="126" t="s">
        <v>1664</v>
      </c>
      <c r="D544" s="126" t="s">
        <v>1665</v>
      </c>
      <c r="E544" s="126" t="s">
        <v>288</v>
      </c>
      <c r="F544" s="126" t="s">
        <v>555</v>
      </c>
      <c r="G544" s="126" t="s">
        <v>1008</v>
      </c>
      <c r="H544" s="126" t="s">
        <v>126</v>
      </c>
      <c r="I544" s="126" t="s">
        <v>418</v>
      </c>
      <c r="J544" s="126" t="s">
        <v>1285</v>
      </c>
      <c r="K544" s="126" t="s">
        <v>558</v>
      </c>
      <c r="L544" s="126" t="s">
        <v>1286</v>
      </c>
      <c r="M544" s="130">
        <v>437.92</v>
      </c>
      <c r="O544" s="126" t="s">
        <v>560</v>
      </c>
      <c r="P544" s="130">
        <v>511.07</v>
      </c>
      <c r="R544" s="126" t="s">
        <v>560</v>
      </c>
      <c r="S544" s="130">
        <v>527.21</v>
      </c>
      <c r="U544" s="126" t="s">
        <v>560</v>
      </c>
      <c r="V544" s="130">
        <v>537.97</v>
      </c>
      <c r="X544" s="126" t="s">
        <v>561</v>
      </c>
      <c r="Z544" s="127"/>
      <c r="AA544" s="128">
        <v>150</v>
      </c>
      <c r="AB544" s="128"/>
      <c r="AD544" s="126" t="s">
        <v>1287</v>
      </c>
      <c r="AG544" s="127"/>
      <c r="AI544" s="127"/>
    </row>
    <row r="545" spans="1:35" ht="14.85" customHeight="1">
      <c r="A545" s="130">
        <v>5001424</v>
      </c>
      <c r="B545" s="126" t="s">
        <v>1666</v>
      </c>
      <c r="C545" s="126" t="s">
        <v>1667</v>
      </c>
      <c r="D545" s="126" t="s">
        <v>1668</v>
      </c>
      <c r="E545" s="126" t="s">
        <v>288</v>
      </c>
      <c r="F545" s="126" t="s">
        <v>555</v>
      </c>
      <c r="G545" s="126" t="s">
        <v>417</v>
      </c>
      <c r="H545" s="126" t="s">
        <v>126</v>
      </c>
      <c r="I545" s="126" t="s">
        <v>126</v>
      </c>
      <c r="J545" s="126" t="s">
        <v>1285</v>
      </c>
      <c r="K545" s="126" t="s">
        <v>558</v>
      </c>
      <c r="L545" s="126" t="s">
        <v>1286</v>
      </c>
      <c r="M545" s="130">
        <v>176.33</v>
      </c>
      <c r="O545" s="126" t="s">
        <v>560</v>
      </c>
      <c r="P545" s="130">
        <v>197.07</v>
      </c>
      <c r="R545" s="126" t="s">
        <v>560</v>
      </c>
      <c r="S545" s="130">
        <v>203.3</v>
      </c>
      <c r="U545" s="126" t="s">
        <v>560</v>
      </c>
      <c r="V545" s="130">
        <v>207.45</v>
      </c>
      <c r="X545" s="126" t="s">
        <v>561</v>
      </c>
      <c r="Z545" s="127"/>
      <c r="AA545" s="128">
        <v>150</v>
      </c>
      <c r="AB545" s="128"/>
      <c r="AD545" s="126" t="s">
        <v>1287</v>
      </c>
      <c r="AG545" s="127"/>
      <c r="AI545" s="127"/>
    </row>
    <row r="546" spans="1:35" ht="14.85" customHeight="1">
      <c r="A546" s="130">
        <v>5001425</v>
      </c>
      <c r="B546" s="126" t="s">
        <v>1669</v>
      </c>
      <c r="C546" s="126" t="s">
        <v>1670</v>
      </c>
      <c r="D546" s="126" t="s">
        <v>1671</v>
      </c>
      <c r="E546" s="126" t="s">
        <v>288</v>
      </c>
      <c r="F546" s="126" t="s">
        <v>555</v>
      </c>
      <c r="G546" s="126" t="s">
        <v>417</v>
      </c>
      <c r="H546" s="126" t="s">
        <v>126</v>
      </c>
      <c r="I546" s="126" t="s">
        <v>126</v>
      </c>
      <c r="J546" s="126" t="s">
        <v>1285</v>
      </c>
      <c r="K546" s="126" t="s">
        <v>558</v>
      </c>
      <c r="L546" s="126" t="s">
        <v>1286</v>
      </c>
      <c r="M546" s="130">
        <v>18.920000000000002</v>
      </c>
      <c r="O546" s="126" t="s">
        <v>560</v>
      </c>
      <c r="P546" s="130">
        <v>21.15</v>
      </c>
      <c r="R546" s="126" t="s">
        <v>560</v>
      </c>
      <c r="S546" s="130">
        <v>21.82</v>
      </c>
      <c r="U546" s="126" t="s">
        <v>560</v>
      </c>
      <c r="V546" s="130">
        <v>22.27</v>
      </c>
      <c r="X546" s="126" t="s">
        <v>561</v>
      </c>
      <c r="Z546" s="127"/>
      <c r="AA546" s="128">
        <v>150</v>
      </c>
      <c r="AB546" s="128"/>
      <c r="AD546" s="126" t="s">
        <v>1287</v>
      </c>
      <c r="AG546" s="127"/>
      <c r="AI546" s="127"/>
    </row>
    <row r="547" spans="1:35" ht="14.85" customHeight="1">
      <c r="A547" s="130">
        <v>5001427</v>
      </c>
      <c r="B547" s="126" t="s">
        <v>1672</v>
      </c>
      <c r="C547" s="126" t="s">
        <v>1673</v>
      </c>
      <c r="D547" s="126" t="s">
        <v>1674</v>
      </c>
      <c r="E547" s="126" t="s">
        <v>288</v>
      </c>
      <c r="F547" s="126" t="s">
        <v>555</v>
      </c>
      <c r="G547" s="126" t="s">
        <v>417</v>
      </c>
      <c r="H547" s="126" t="s">
        <v>126</v>
      </c>
      <c r="I547" s="126" t="s">
        <v>126</v>
      </c>
      <c r="J547" s="126" t="s">
        <v>1285</v>
      </c>
      <c r="K547" s="126" t="s">
        <v>558</v>
      </c>
      <c r="L547" s="126" t="s">
        <v>1286</v>
      </c>
      <c r="M547" s="130">
        <v>23.36</v>
      </c>
      <c r="O547" s="126" t="s">
        <v>560</v>
      </c>
      <c r="P547" s="130">
        <v>26.11</v>
      </c>
      <c r="R547" s="126" t="s">
        <v>560</v>
      </c>
      <c r="S547" s="130">
        <v>26.94</v>
      </c>
      <c r="U547" s="126" t="s">
        <v>560</v>
      </c>
      <c r="V547" s="130">
        <v>27.49</v>
      </c>
      <c r="X547" s="126" t="s">
        <v>561</v>
      </c>
      <c r="Z547" s="127"/>
      <c r="AA547" s="128">
        <v>150</v>
      </c>
      <c r="AB547" s="128"/>
      <c r="AD547" s="126" t="s">
        <v>1287</v>
      </c>
      <c r="AG547" s="127"/>
      <c r="AI547" s="127"/>
    </row>
    <row r="548" spans="1:35" ht="14.85" customHeight="1">
      <c r="A548" s="130">
        <v>5001429</v>
      </c>
      <c r="B548" s="126" t="s">
        <v>1675</v>
      </c>
      <c r="C548" s="126" t="s">
        <v>1676</v>
      </c>
      <c r="D548" s="126" t="s">
        <v>1677</v>
      </c>
      <c r="E548" s="126" t="s">
        <v>288</v>
      </c>
      <c r="F548" s="126" t="s">
        <v>555</v>
      </c>
      <c r="G548" s="126" t="s">
        <v>1008</v>
      </c>
      <c r="H548" s="126" t="s">
        <v>126</v>
      </c>
      <c r="I548" s="126" t="s">
        <v>418</v>
      </c>
      <c r="J548" s="126" t="s">
        <v>1285</v>
      </c>
      <c r="K548" s="126" t="s">
        <v>558</v>
      </c>
      <c r="L548" s="126" t="s">
        <v>1286</v>
      </c>
      <c r="M548" s="130">
        <v>389.96</v>
      </c>
      <c r="O548" s="126" t="s">
        <v>560</v>
      </c>
      <c r="P548" s="130">
        <v>435.84</v>
      </c>
      <c r="R548" s="126" t="s">
        <v>560</v>
      </c>
      <c r="S548" s="130">
        <v>449.6</v>
      </c>
      <c r="U548" s="126" t="s">
        <v>560</v>
      </c>
      <c r="V548" s="130">
        <v>458.78</v>
      </c>
      <c r="X548" s="126" t="s">
        <v>561</v>
      </c>
      <c r="Z548" s="127"/>
      <c r="AA548" s="128">
        <v>150</v>
      </c>
      <c r="AB548" s="128"/>
      <c r="AD548" s="126" t="s">
        <v>1287</v>
      </c>
      <c r="AG548" s="127"/>
      <c r="AI548" s="127"/>
    </row>
    <row r="549" spans="1:35" ht="14.85" customHeight="1">
      <c r="A549" s="130">
        <v>5001430</v>
      </c>
      <c r="B549" s="126" t="s">
        <v>1678</v>
      </c>
      <c r="C549" s="126" t="s">
        <v>1679</v>
      </c>
      <c r="D549" s="126" t="s">
        <v>1680</v>
      </c>
      <c r="E549" s="126" t="s">
        <v>288</v>
      </c>
      <c r="F549" s="126" t="s">
        <v>555</v>
      </c>
      <c r="G549" s="126" t="s">
        <v>1681</v>
      </c>
      <c r="H549" s="126" t="s">
        <v>126</v>
      </c>
      <c r="I549" s="126" t="s">
        <v>418</v>
      </c>
      <c r="J549" s="126" t="s">
        <v>1285</v>
      </c>
      <c r="K549" s="126" t="s">
        <v>558</v>
      </c>
      <c r="L549" s="126" t="s">
        <v>1286</v>
      </c>
      <c r="M549" s="130">
        <v>363.42</v>
      </c>
      <c r="O549" s="126" t="s">
        <v>560</v>
      </c>
      <c r="P549" s="130">
        <v>406.18</v>
      </c>
      <c r="R549" s="126" t="s">
        <v>560</v>
      </c>
      <c r="S549" s="130">
        <v>419</v>
      </c>
      <c r="U549" s="126" t="s">
        <v>560</v>
      </c>
      <c r="V549" s="130">
        <v>427.56</v>
      </c>
      <c r="X549" s="126" t="s">
        <v>561</v>
      </c>
      <c r="Z549" s="127"/>
      <c r="AA549" s="128">
        <v>150</v>
      </c>
      <c r="AB549" s="128"/>
      <c r="AD549" s="126" t="s">
        <v>1287</v>
      </c>
      <c r="AG549" s="127"/>
      <c r="AI549" s="127"/>
    </row>
    <row r="550" spans="1:35" ht="14.85" customHeight="1">
      <c r="A550" s="130">
        <v>5015736</v>
      </c>
      <c r="B550" s="126" t="s">
        <v>413</v>
      </c>
      <c r="C550" s="126" t="s">
        <v>1682</v>
      </c>
      <c r="D550" s="126" t="s">
        <v>1683</v>
      </c>
      <c r="E550" s="126" t="s">
        <v>288</v>
      </c>
      <c r="F550" s="126" t="s">
        <v>364</v>
      </c>
      <c r="G550" s="126" t="s">
        <v>417</v>
      </c>
      <c r="H550" s="126" t="s">
        <v>126</v>
      </c>
      <c r="I550" s="126" t="s">
        <v>126</v>
      </c>
      <c r="J550" s="126" t="s">
        <v>484</v>
      </c>
      <c r="K550" s="126" t="s">
        <v>443</v>
      </c>
      <c r="L550" s="126" t="s">
        <v>485</v>
      </c>
      <c r="M550" s="130">
        <v>6817.44</v>
      </c>
      <c r="O550" s="126" t="s">
        <v>365</v>
      </c>
      <c r="P550" s="130">
        <v>0</v>
      </c>
      <c r="S550" s="130">
        <v>0</v>
      </c>
      <c r="V550" s="130">
        <v>34031.199999999997</v>
      </c>
      <c r="X550" s="126" t="s">
        <v>510</v>
      </c>
      <c r="Z550" s="127"/>
      <c r="AA550" s="128">
        <v>2</v>
      </c>
      <c r="AB550" s="128">
        <v>60</v>
      </c>
      <c r="AC550" s="126" t="s">
        <v>366</v>
      </c>
      <c r="AD550" s="126" t="s">
        <v>1064</v>
      </c>
      <c r="AG550" s="127"/>
      <c r="AI550" s="127"/>
    </row>
    <row r="551" spans="1:35" ht="14.85" customHeight="1">
      <c r="A551" s="130">
        <v>5015738</v>
      </c>
      <c r="B551" s="126" t="s">
        <v>413</v>
      </c>
      <c r="C551" s="126" t="s">
        <v>1684</v>
      </c>
      <c r="D551" s="126" t="s">
        <v>1685</v>
      </c>
      <c r="E551" s="126" t="s">
        <v>288</v>
      </c>
      <c r="F551" s="126" t="s">
        <v>364</v>
      </c>
      <c r="G551" s="126" t="s">
        <v>417</v>
      </c>
      <c r="H551" s="126" t="s">
        <v>126</v>
      </c>
      <c r="I551" s="126" t="s">
        <v>418</v>
      </c>
      <c r="J551" s="126" t="s">
        <v>484</v>
      </c>
      <c r="K551" s="126" t="s">
        <v>443</v>
      </c>
      <c r="L551" s="126" t="s">
        <v>485</v>
      </c>
      <c r="M551" s="130">
        <v>9739.52</v>
      </c>
      <c r="O551" s="126" t="s">
        <v>486</v>
      </c>
      <c r="P551" s="130">
        <v>0</v>
      </c>
      <c r="S551" s="130">
        <v>0</v>
      </c>
      <c r="V551" s="130">
        <v>26515.74</v>
      </c>
      <c r="X551" s="126" t="s">
        <v>549</v>
      </c>
      <c r="Z551" s="127"/>
      <c r="AA551" s="128">
        <v>2</v>
      </c>
      <c r="AB551" s="128">
        <v>60</v>
      </c>
      <c r="AC551" s="126" t="s">
        <v>366</v>
      </c>
      <c r="AD551" s="126" t="s">
        <v>1064</v>
      </c>
      <c r="AG551" s="127"/>
      <c r="AI551" s="127"/>
    </row>
    <row r="552" spans="1:35" ht="14.85" customHeight="1">
      <c r="A552" s="130">
        <v>5015739</v>
      </c>
      <c r="B552" s="126" t="s">
        <v>413</v>
      </c>
      <c r="C552" s="126" t="s">
        <v>1684</v>
      </c>
      <c r="D552" s="126" t="s">
        <v>1685</v>
      </c>
      <c r="E552" s="126" t="s">
        <v>288</v>
      </c>
      <c r="F552" s="126" t="s">
        <v>364</v>
      </c>
      <c r="G552" s="126" t="s">
        <v>417</v>
      </c>
      <c r="H552" s="126" t="s">
        <v>126</v>
      </c>
      <c r="I552" s="126" t="s">
        <v>126</v>
      </c>
      <c r="J552" s="126" t="s">
        <v>484</v>
      </c>
      <c r="K552" s="126" t="s">
        <v>443</v>
      </c>
      <c r="L552" s="126" t="s">
        <v>485</v>
      </c>
      <c r="M552" s="130">
        <v>6817.44</v>
      </c>
      <c r="O552" s="126" t="s">
        <v>365</v>
      </c>
      <c r="P552" s="130">
        <v>0</v>
      </c>
      <c r="S552" s="130">
        <v>0</v>
      </c>
      <c r="V552" s="130">
        <v>26515.74</v>
      </c>
      <c r="X552" s="126" t="s">
        <v>469</v>
      </c>
      <c r="Z552" s="127"/>
      <c r="AA552" s="128">
        <v>1</v>
      </c>
      <c r="AB552" s="128">
        <v>60</v>
      </c>
      <c r="AC552" s="126" t="s">
        <v>366</v>
      </c>
      <c r="AD552" s="126" t="s">
        <v>1064</v>
      </c>
      <c r="AG552" s="127"/>
      <c r="AI552" s="127"/>
    </row>
    <row r="553" spans="1:35" ht="14.85" customHeight="1">
      <c r="A553" s="130">
        <v>5015735</v>
      </c>
      <c r="B553" s="126" t="s">
        <v>413</v>
      </c>
      <c r="C553" s="126" t="s">
        <v>1682</v>
      </c>
      <c r="D553" s="126" t="s">
        <v>1683</v>
      </c>
      <c r="E553" s="126" t="s">
        <v>288</v>
      </c>
      <c r="F553" s="126" t="s">
        <v>364</v>
      </c>
      <c r="G553" s="126" t="s">
        <v>417</v>
      </c>
      <c r="H553" s="126" t="s">
        <v>126</v>
      </c>
      <c r="I553" s="126" t="s">
        <v>126</v>
      </c>
      <c r="J553" s="126" t="s">
        <v>484</v>
      </c>
      <c r="K553" s="126" t="s">
        <v>443</v>
      </c>
      <c r="L553" s="126" t="s">
        <v>485</v>
      </c>
      <c r="M553" s="130">
        <v>6817.44</v>
      </c>
      <c r="O553" s="126" t="s">
        <v>365</v>
      </c>
      <c r="P553" s="130">
        <v>0</v>
      </c>
      <c r="S553" s="130">
        <v>0</v>
      </c>
      <c r="V553" s="130">
        <v>34031.199999999997</v>
      </c>
      <c r="X553" s="126" t="s">
        <v>469</v>
      </c>
      <c r="Z553" s="127"/>
      <c r="AA553" s="128">
        <v>1</v>
      </c>
      <c r="AB553" s="128">
        <v>60</v>
      </c>
      <c r="AC553" s="126" t="s">
        <v>366</v>
      </c>
      <c r="AD553" s="126" t="s">
        <v>1064</v>
      </c>
      <c r="AG553" s="127"/>
      <c r="AI553" s="127"/>
    </row>
    <row r="554" spans="1:35" ht="14.85" customHeight="1">
      <c r="A554" s="130">
        <v>5015737</v>
      </c>
      <c r="B554" s="126" t="s">
        <v>413</v>
      </c>
      <c r="C554" s="126" t="s">
        <v>1684</v>
      </c>
      <c r="D554" s="126" t="s">
        <v>1685</v>
      </c>
      <c r="E554" s="126" t="s">
        <v>288</v>
      </c>
      <c r="F554" s="126" t="s">
        <v>364</v>
      </c>
      <c r="G554" s="126" t="s">
        <v>417</v>
      </c>
      <c r="H554" s="126" t="s">
        <v>126</v>
      </c>
      <c r="I554" s="126" t="s">
        <v>418</v>
      </c>
      <c r="J554" s="126" t="s">
        <v>484</v>
      </c>
      <c r="K554" s="126" t="s">
        <v>443</v>
      </c>
      <c r="L554" s="126" t="s">
        <v>485</v>
      </c>
      <c r="M554" s="130">
        <v>9739.52</v>
      </c>
      <c r="O554" s="126" t="s">
        <v>486</v>
      </c>
      <c r="P554" s="130">
        <v>0</v>
      </c>
      <c r="S554" s="130">
        <v>0</v>
      </c>
      <c r="V554" s="130">
        <v>26515.74</v>
      </c>
      <c r="X554" s="126" t="s">
        <v>487</v>
      </c>
      <c r="Z554" s="127"/>
      <c r="AA554" s="128">
        <v>1</v>
      </c>
      <c r="AB554" s="128">
        <v>60</v>
      </c>
      <c r="AC554" s="126" t="s">
        <v>366</v>
      </c>
      <c r="AD554" s="126" t="s">
        <v>1064</v>
      </c>
      <c r="AG554" s="127"/>
      <c r="AI554" s="127"/>
    </row>
    <row r="555" spans="1:35" ht="14.85" customHeight="1">
      <c r="A555" s="130">
        <v>5016471</v>
      </c>
      <c r="B555" s="126" t="s">
        <v>413</v>
      </c>
      <c r="C555" s="126" t="s">
        <v>848</v>
      </c>
      <c r="D555" s="126" t="s">
        <v>1686</v>
      </c>
      <c r="E555" s="126" t="s">
        <v>288</v>
      </c>
      <c r="F555" s="126" t="s">
        <v>522</v>
      </c>
      <c r="G555" s="126" t="s">
        <v>312</v>
      </c>
      <c r="H555" s="126" t="s">
        <v>605</v>
      </c>
      <c r="I555" s="126" t="s">
        <v>418</v>
      </c>
      <c r="J555" s="126" t="s">
        <v>851</v>
      </c>
      <c r="K555" s="126" t="s">
        <v>852</v>
      </c>
      <c r="L555" s="126" t="s">
        <v>853</v>
      </c>
      <c r="M555" s="130">
        <v>231</v>
      </c>
      <c r="N555" s="126" t="s">
        <v>290</v>
      </c>
      <c r="O555" s="126" t="s">
        <v>528</v>
      </c>
      <c r="P555" s="130">
        <v>0</v>
      </c>
      <c r="S555" s="130">
        <v>0</v>
      </c>
      <c r="V555" s="130">
        <v>231</v>
      </c>
      <c r="X555" s="126" t="s">
        <v>854</v>
      </c>
      <c r="Z555" s="127"/>
      <c r="AA555" s="128"/>
      <c r="AB555" s="128"/>
      <c r="AD555" s="126" t="s">
        <v>815</v>
      </c>
      <c r="AG555" s="127"/>
      <c r="AI555" s="127"/>
    </row>
    <row r="556" spans="1:35" ht="14.85" customHeight="1">
      <c r="A556" s="130">
        <v>5012398</v>
      </c>
      <c r="B556" s="126" t="s">
        <v>413</v>
      </c>
      <c r="C556" s="126" t="s">
        <v>1687</v>
      </c>
      <c r="E556" s="126" t="s">
        <v>288</v>
      </c>
      <c r="F556" s="126" t="s">
        <v>364</v>
      </c>
      <c r="G556" s="126" t="s">
        <v>417</v>
      </c>
      <c r="H556" s="126" t="s">
        <v>126</v>
      </c>
      <c r="I556" s="126" t="s">
        <v>418</v>
      </c>
      <c r="J556" s="126" t="s">
        <v>466</v>
      </c>
      <c r="K556" s="126" t="s">
        <v>467</v>
      </c>
      <c r="L556" s="126" t="s">
        <v>468</v>
      </c>
      <c r="M556" s="130">
        <v>9739.52</v>
      </c>
      <c r="O556" s="126" t="s">
        <v>486</v>
      </c>
      <c r="P556" s="130">
        <v>0</v>
      </c>
      <c r="S556" s="130">
        <v>0</v>
      </c>
      <c r="V556" s="130">
        <v>24739.52</v>
      </c>
      <c r="X556" s="126" t="s">
        <v>549</v>
      </c>
      <c r="Z556" s="127"/>
      <c r="AA556" s="128">
        <v>2</v>
      </c>
      <c r="AB556" s="128">
        <v>60</v>
      </c>
      <c r="AC556" s="126" t="s">
        <v>366</v>
      </c>
      <c r="AD556" s="126" t="s">
        <v>623</v>
      </c>
      <c r="AG556" s="127"/>
      <c r="AI556" s="127"/>
    </row>
    <row r="557" spans="1:35" ht="14.85" customHeight="1">
      <c r="A557" s="130">
        <v>5012397</v>
      </c>
      <c r="B557" s="126" t="s">
        <v>413</v>
      </c>
      <c r="C557" s="126" t="s">
        <v>1687</v>
      </c>
      <c r="E557" s="126" t="s">
        <v>288</v>
      </c>
      <c r="F557" s="126" t="s">
        <v>364</v>
      </c>
      <c r="G557" s="126" t="s">
        <v>417</v>
      </c>
      <c r="H557" s="126" t="s">
        <v>126</v>
      </c>
      <c r="I557" s="126" t="s">
        <v>418</v>
      </c>
      <c r="J557" s="126" t="s">
        <v>466</v>
      </c>
      <c r="K557" s="126" t="s">
        <v>467</v>
      </c>
      <c r="L557" s="126" t="s">
        <v>468</v>
      </c>
      <c r="M557" s="130">
        <v>9739.52</v>
      </c>
      <c r="O557" s="126" t="s">
        <v>486</v>
      </c>
      <c r="P557" s="130">
        <v>0</v>
      </c>
      <c r="S557" s="130">
        <v>0</v>
      </c>
      <c r="V557" s="130">
        <v>24739.52</v>
      </c>
      <c r="X557" s="126" t="s">
        <v>487</v>
      </c>
      <c r="Z557" s="127"/>
      <c r="AA557" s="128">
        <v>1</v>
      </c>
      <c r="AB557" s="128">
        <v>60</v>
      </c>
      <c r="AC557" s="126" t="s">
        <v>366</v>
      </c>
      <c r="AD557" s="126" t="s">
        <v>623</v>
      </c>
      <c r="AG557" s="127"/>
      <c r="AI557" s="127"/>
    </row>
    <row r="558" spans="1:35" ht="14.85" customHeight="1">
      <c r="A558" s="130">
        <v>5012396</v>
      </c>
      <c r="B558" s="126" t="s">
        <v>413</v>
      </c>
      <c r="C558" s="126" t="s">
        <v>966</v>
      </c>
      <c r="E558" s="126" t="s">
        <v>288</v>
      </c>
      <c r="F558" s="126" t="s">
        <v>364</v>
      </c>
      <c r="G558" s="126" t="s">
        <v>417</v>
      </c>
      <c r="H558" s="126" t="s">
        <v>126</v>
      </c>
      <c r="I558" s="126" t="s">
        <v>418</v>
      </c>
      <c r="J558" s="126" t="s">
        <v>466</v>
      </c>
      <c r="K558" s="126" t="s">
        <v>467</v>
      </c>
      <c r="L558" s="126" t="s">
        <v>468</v>
      </c>
      <c r="M558" s="130">
        <v>9739.52</v>
      </c>
      <c r="O558" s="126" t="s">
        <v>486</v>
      </c>
      <c r="P558" s="130">
        <v>0</v>
      </c>
      <c r="S558" s="130">
        <v>0</v>
      </c>
      <c r="V558" s="130">
        <v>17239.52</v>
      </c>
      <c r="X558" s="126" t="s">
        <v>549</v>
      </c>
      <c r="Z558" s="127"/>
      <c r="AA558" s="128">
        <v>2</v>
      </c>
      <c r="AB558" s="128">
        <v>60</v>
      </c>
      <c r="AC558" s="126" t="s">
        <v>366</v>
      </c>
      <c r="AD558" s="126" t="s">
        <v>623</v>
      </c>
      <c r="AG558" s="127"/>
      <c r="AI558" s="127"/>
    </row>
    <row r="559" spans="1:35" ht="14.85" customHeight="1">
      <c r="A559" s="130">
        <v>5015753</v>
      </c>
      <c r="B559" s="126" t="s">
        <v>413</v>
      </c>
      <c r="C559" s="126" t="s">
        <v>1688</v>
      </c>
      <c r="D559" s="126" t="s">
        <v>1689</v>
      </c>
      <c r="E559" s="126" t="s">
        <v>288</v>
      </c>
      <c r="F559" s="126" t="s">
        <v>440</v>
      </c>
      <c r="G559" s="126" t="s">
        <v>463</v>
      </c>
      <c r="H559" s="126" t="s">
        <v>126</v>
      </c>
      <c r="I559" s="126" t="s">
        <v>418</v>
      </c>
      <c r="J559" s="126" t="s">
        <v>442</v>
      </c>
      <c r="K559" s="126" t="s">
        <v>443</v>
      </c>
      <c r="L559" s="126" t="s">
        <v>444</v>
      </c>
      <c r="M559" s="130">
        <v>2822.4</v>
      </c>
      <c r="O559" s="126" t="s">
        <v>449</v>
      </c>
      <c r="P559" s="130">
        <v>0</v>
      </c>
      <c r="S559" s="130">
        <v>0</v>
      </c>
      <c r="V559" s="130">
        <v>2822.4</v>
      </c>
      <c r="X559" s="126" t="s">
        <v>1690</v>
      </c>
      <c r="Z559" s="127"/>
      <c r="AA559" s="128">
        <v>30</v>
      </c>
      <c r="AB559" s="128">
        <v>1</v>
      </c>
      <c r="AD559" s="126" t="s">
        <v>1064</v>
      </c>
      <c r="AG559" s="127"/>
      <c r="AI559" s="127"/>
    </row>
    <row r="560" spans="1:35" ht="14.85" customHeight="1">
      <c r="A560" s="130">
        <v>5015756</v>
      </c>
      <c r="B560" s="126" t="s">
        <v>413</v>
      </c>
      <c r="C560" s="126" t="s">
        <v>1691</v>
      </c>
      <c r="D560" s="126" t="s">
        <v>1692</v>
      </c>
      <c r="E560" s="126" t="s">
        <v>288</v>
      </c>
      <c r="F560" s="126" t="s">
        <v>440</v>
      </c>
      <c r="G560" s="126" t="s">
        <v>463</v>
      </c>
      <c r="H560" s="126" t="s">
        <v>126</v>
      </c>
      <c r="I560" s="126" t="s">
        <v>418</v>
      </c>
      <c r="J560" s="126" t="s">
        <v>442</v>
      </c>
      <c r="K560" s="126" t="s">
        <v>443</v>
      </c>
      <c r="L560" s="126" t="s">
        <v>444</v>
      </c>
      <c r="M560" s="130">
        <v>2822.4</v>
      </c>
      <c r="O560" s="126" t="s">
        <v>449</v>
      </c>
      <c r="P560" s="130">
        <v>0</v>
      </c>
      <c r="S560" s="130">
        <v>0</v>
      </c>
      <c r="V560" s="130">
        <v>2822.4</v>
      </c>
      <c r="X560" s="126" t="s">
        <v>1690</v>
      </c>
      <c r="Z560" s="127"/>
      <c r="AA560" s="128">
        <v>30</v>
      </c>
      <c r="AB560" s="128">
        <v>1</v>
      </c>
      <c r="AD560" s="126" t="s">
        <v>1064</v>
      </c>
      <c r="AG560" s="127"/>
      <c r="AI560" s="127"/>
    </row>
    <row r="561" spans="1:35" ht="14.85" customHeight="1">
      <c r="A561" s="130">
        <v>5015768</v>
      </c>
      <c r="B561" s="126" t="s">
        <v>413</v>
      </c>
      <c r="C561" s="126" t="s">
        <v>1693</v>
      </c>
      <c r="D561" s="126" t="s">
        <v>1694</v>
      </c>
      <c r="E561" s="126" t="s">
        <v>288</v>
      </c>
      <c r="F561" s="126" t="s">
        <v>555</v>
      </c>
      <c r="G561" s="126" t="s">
        <v>556</v>
      </c>
      <c r="H561" s="126" t="s">
        <v>126</v>
      </c>
      <c r="I561" s="126" t="s">
        <v>418</v>
      </c>
      <c r="J561" s="126" t="s">
        <v>566</v>
      </c>
      <c r="K561" s="126" t="s">
        <v>567</v>
      </c>
      <c r="L561" s="126" t="s">
        <v>568</v>
      </c>
      <c r="M561" s="130">
        <v>162.25</v>
      </c>
      <c r="O561" s="126" t="s">
        <v>560</v>
      </c>
      <c r="P561" s="130">
        <v>181.34</v>
      </c>
      <c r="R561" s="126" t="s">
        <v>560</v>
      </c>
      <c r="S561" s="130">
        <v>187.07</v>
      </c>
      <c r="U561" s="126" t="s">
        <v>560</v>
      </c>
      <c r="V561" s="130">
        <v>190.89</v>
      </c>
      <c r="X561" s="126" t="s">
        <v>561</v>
      </c>
      <c r="Z561" s="127"/>
      <c r="AA561" s="128">
        <v>150</v>
      </c>
      <c r="AB561" s="128"/>
      <c r="AD561" s="126" t="s">
        <v>1064</v>
      </c>
      <c r="AG561" s="127"/>
      <c r="AI561" s="127"/>
    </row>
    <row r="562" spans="1:35" ht="14.85" customHeight="1">
      <c r="A562" s="130">
        <v>5015762</v>
      </c>
      <c r="B562" s="126" t="s">
        <v>413</v>
      </c>
      <c r="C562" s="126" t="s">
        <v>1695</v>
      </c>
      <c r="D562" s="126" t="s">
        <v>1696</v>
      </c>
      <c r="E562" s="126" t="s">
        <v>288</v>
      </c>
      <c r="F562" s="126" t="s">
        <v>416</v>
      </c>
      <c r="G562" s="126" t="s">
        <v>417</v>
      </c>
      <c r="H562" s="126" t="s">
        <v>308</v>
      </c>
      <c r="I562" s="126" t="s">
        <v>308</v>
      </c>
      <c r="J562" s="126" t="s">
        <v>1697</v>
      </c>
      <c r="K562" s="126" t="s">
        <v>504</v>
      </c>
      <c r="L562" s="126" t="s">
        <v>1698</v>
      </c>
      <c r="M562" s="130">
        <v>974.4</v>
      </c>
      <c r="O562" s="126" t="s">
        <v>1699</v>
      </c>
      <c r="P562" s="130">
        <v>0</v>
      </c>
      <c r="S562" s="130">
        <v>0</v>
      </c>
      <c r="V562" s="130">
        <v>1284.3800000000001</v>
      </c>
      <c r="X562" s="126" t="s">
        <v>1700</v>
      </c>
      <c r="Z562" s="127"/>
      <c r="AA562" s="128">
        <v>1</v>
      </c>
      <c r="AB562" s="128">
        <v>24</v>
      </c>
      <c r="AD562" s="126" t="s">
        <v>1064</v>
      </c>
      <c r="AG562" s="127"/>
      <c r="AI562" s="127"/>
    </row>
    <row r="563" spans="1:35" ht="14.85" customHeight="1">
      <c r="A563" s="130">
        <v>5015766</v>
      </c>
      <c r="B563" s="126" t="s">
        <v>413</v>
      </c>
      <c r="C563" s="126" t="s">
        <v>1701</v>
      </c>
      <c r="D563" s="126" t="s">
        <v>1702</v>
      </c>
      <c r="E563" s="126" t="s">
        <v>288</v>
      </c>
      <c r="F563" s="126" t="s">
        <v>555</v>
      </c>
      <c r="G563" s="126" t="s">
        <v>556</v>
      </c>
      <c r="H563" s="126" t="s">
        <v>126</v>
      </c>
      <c r="I563" s="126" t="s">
        <v>418</v>
      </c>
      <c r="J563" s="126" t="s">
        <v>566</v>
      </c>
      <c r="K563" s="126" t="s">
        <v>567</v>
      </c>
      <c r="L563" s="126" t="s">
        <v>568</v>
      </c>
      <c r="M563" s="130">
        <v>112.4</v>
      </c>
      <c r="O563" s="126" t="s">
        <v>560</v>
      </c>
      <c r="P563" s="130">
        <v>125.62</v>
      </c>
      <c r="R563" s="126" t="s">
        <v>560</v>
      </c>
      <c r="S563" s="130">
        <v>129.59</v>
      </c>
      <c r="U563" s="126" t="s">
        <v>560</v>
      </c>
      <c r="V563" s="130">
        <v>132.24</v>
      </c>
      <c r="X563" s="126" t="s">
        <v>561</v>
      </c>
      <c r="Z563" s="127"/>
      <c r="AA563" s="128">
        <v>150</v>
      </c>
      <c r="AB563" s="128"/>
      <c r="AD563" s="126" t="s">
        <v>1064</v>
      </c>
      <c r="AG563" s="127"/>
      <c r="AI563" s="127"/>
    </row>
    <row r="564" spans="1:35" ht="14.85" customHeight="1">
      <c r="A564" s="130">
        <v>5015769</v>
      </c>
      <c r="B564" s="126" t="s">
        <v>413</v>
      </c>
      <c r="C564" s="126" t="s">
        <v>1703</v>
      </c>
      <c r="D564" s="126" t="s">
        <v>1704</v>
      </c>
      <c r="E564" s="126" t="s">
        <v>288</v>
      </c>
      <c r="F564" s="126" t="s">
        <v>532</v>
      </c>
      <c r="G564" s="126" t="s">
        <v>463</v>
      </c>
      <c r="H564" s="126" t="s">
        <v>126</v>
      </c>
      <c r="I564" s="126" t="s">
        <v>418</v>
      </c>
      <c r="J564" s="126" t="s">
        <v>1705</v>
      </c>
      <c r="K564" s="126" t="s">
        <v>976</v>
      </c>
      <c r="L564" s="126" t="s">
        <v>1706</v>
      </c>
      <c r="M564" s="130">
        <v>58.24</v>
      </c>
      <c r="O564" s="126" t="s">
        <v>537</v>
      </c>
      <c r="P564" s="130">
        <v>0</v>
      </c>
      <c r="S564" s="130">
        <v>0</v>
      </c>
      <c r="V564" s="130">
        <v>389.56</v>
      </c>
      <c r="X564" s="126" t="s">
        <v>1707</v>
      </c>
      <c r="Z564" s="127"/>
      <c r="AA564" s="128">
        <v>50</v>
      </c>
      <c r="AB564" s="128">
        <v>12</v>
      </c>
      <c r="AD564" s="126" t="s">
        <v>1064</v>
      </c>
      <c r="AG564" s="127"/>
      <c r="AI564" s="127"/>
    </row>
    <row r="565" spans="1:35" ht="14.85" customHeight="1">
      <c r="A565" s="130">
        <v>5015767</v>
      </c>
      <c r="B565" s="126" t="s">
        <v>413</v>
      </c>
      <c r="C565" s="126" t="s">
        <v>1708</v>
      </c>
      <c r="D565" s="126" t="s">
        <v>1709</v>
      </c>
      <c r="E565" s="126" t="s">
        <v>288</v>
      </c>
      <c r="F565" s="126" t="s">
        <v>555</v>
      </c>
      <c r="G565" s="126" t="s">
        <v>556</v>
      </c>
      <c r="H565" s="126" t="s">
        <v>126</v>
      </c>
      <c r="I565" s="126" t="s">
        <v>418</v>
      </c>
      <c r="J565" s="126" t="s">
        <v>566</v>
      </c>
      <c r="K565" s="126" t="s">
        <v>567</v>
      </c>
      <c r="L565" s="126" t="s">
        <v>568</v>
      </c>
      <c r="M565" s="130">
        <v>149.88</v>
      </c>
      <c r="O565" s="126" t="s">
        <v>560</v>
      </c>
      <c r="P565" s="130">
        <v>167.51</v>
      </c>
      <c r="R565" s="126" t="s">
        <v>560</v>
      </c>
      <c r="S565" s="130">
        <v>172.8</v>
      </c>
      <c r="U565" s="126" t="s">
        <v>560</v>
      </c>
      <c r="V565" s="130">
        <v>176.33</v>
      </c>
      <c r="X565" s="126" t="s">
        <v>561</v>
      </c>
      <c r="Z565" s="127"/>
      <c r="AA565" s="128">
        <v>150</v>
      </c>
      <c r="AB565" s="128"/>
      <c r="AD565" s="126" t="s">
        <v>1064</v>
      </c>
      <c r="AG565" s="127"/>
      <c r="AI565" s="127"/>
    </row>
    <row r="566" spans="1:35" ht="14.85" customHeight="1">
      <c r="A566" s="130">
        <v>5015763</v>
      </c>
      <c r="B566" s="126" t="s">
        <v>413</v>
      </c>
      <c r="C566" s="126" t="s">
        <v>1710</v>
      </c>
      <c r="D566" s="126" t="s">
        <v>1711</v>
      </c>
      <c r="E566" s="126" t="s">
        <v>288</v>
      </c>
      <c r="F566" s="126" t="s">
        <v>416</v>
      </c>
      <c r="G566" s="126" t="s">
        <v>417</v>
      </c>
      <c r="H566" s="126" t="s">
        <v>308</v>
      </c>
      <c r="I566" s="126" t="s">
        <v>308</v>
      </c>
      <c r="J566" s="126" t="s">
        <v>1697</v>
      </c>
      <c r="K566" s="126" t="s">
        <v>504</v>
      </c>
      <c r="L566" s="126" t="s">
        <v>1698</v>
      </c>
      <c r="M566" s="130">
        <v>974.4</v>
      </c>
      <c r="O566" s="126" t="s">
        <v>1699</v>
      </c>
      <c r="P566" s="130">
        <v>0</v>
      </c>
      <c r="S566" s="130">
        <v>0</v>
      </c>
      <c r="V566" s="130">
        <v>1284.3800000000001</v>
      </c>
      <c r="X566" s="126" t="s">
        <v>1700</v>
      </c>
      <c r="Z566" s="127"/>
      <c r="AA566" s="128">
        <v>1</v>
      </c>
      <c r="AB566" s="128">
        <v>24</v>
      </c>
      <c r="AD566" s="126" t="s">
        <v>1064</v>
      </c>
      <c r="AG566" s="127"/>
      <c r="AI566" s="127"/>
    </row>
    <row r="567" spans="1:35" ht="14.85" customHeight="1">
      <c r="A567" s="130">
        <v>5015758</v>
      </c>
      <c r="B567" s="126" t="s">
        <v>413</v>
      </c>
      <c r="C567" s="126" t="s">
        <v>1061</v>
      </c>
      <c r="D567" s="126" t="s">
        <v>1712</v>
      </c>
      <c r="E567" s="126" t="s">
        <v>288</v>
      </c>
      <c r="F567" s="126" t="s">
        <v>440</v>
      </c>
      <c r="G567" s="126" t="s">
        <v>463</v>
      </c>
      <c r="H567" s="126" t="s">
        <v>126</v>
      </c>
      <c r="I567" s="126" t="s">
        <v>418</v>
      </c>
      <c r="J567" s="126" t="s">
        <v>442</v>
      </c>
      <c r="K567" s="126" t="s">
        <v>443</v>
      </c>
      <c r="L567" s="126" t="s">
        <v>444</v>
      </c>
      <c r="M567" s="130">
        <v>1265.5999999999999</v>
      </c>
      <c r="O567" s="126" t="s">
        <v>445</v>
      </c>
      <c r="P567" s="130">
        <v>0</v>
      </c>
      <c r="S567" s="130">
        <v>0</v>
      </c>
      <c r="V567" s="130">
        <v>1265.5999999999999</v>
      </c>
      <c r="X567" s="126" t="s">
        <v>1063</v>
      </c>
      <c r="Z567" s="127"/>
      <c r="AA567" s="128">
        <v>60</v>
      </c>
      <c r="AB567" s="128">
        <v>1</v>
      </c>
      <c r="AD567" s="126" t="s">
        <v>1064</v>
      </c>
      <c r="AG567" s="127"/>
      <c r="AI567" s="127"/>
    </row>
    <row r="568" spans="1:35" ht="14.85" customHeight="1">
      <c r="A568" s="130">
        <v>5015764</v>
      </c>
      <c r="B568" s="126" t="s">
        <v>413</v>
      </c>
      <c r="C568" s="126" t="s">
        <v>1713</v>
      </c>
      <c r="D568" s="126" t="s">
        <v>1714</v>
      </c>
      <c r="E568" s="126" t="s">
        <v>288</v>
      </c>
      <c r="F568" s="126" t="s">
        <v>555</v>
      </c>
      <c r="G568" s="126" t="s">
        <v>556</v>
      </c>
      <c r="H568" s="126" t="s">
        <v>126</v>
      </c>
      <c r="I568" s="126" t="s">
        <v>418</v>
      </c>
      <c r="J568" s="126" t="s">
        <v>566</v>
      </c>
      <c r="K568" s="126" t="s">
        <v>567</v>
      </c>
      <c r="L568" s="126" t="s">
        <v>568</v>
      </c>
      <c r="M568" s="130">
        <v>74.92</v>
      </c>
      <c r="O568" s="126" t="s">
        <v>560</v>
      </c>
      <c r="P568" s="130">
        <v>83.74</v>
      </c>
      <c r="R568" s="126" t="s">
        <v>560</v>
      </c>
      <c r="S568" s="130">
        <v>86.38</v>
      </c>
      <c r="U568" s="126" t="s">
        <v>560</v>
      </c>
      <c r="V568" s="130">
        <v>88.15</v>
      </c>
      <c r="X568" s="126" t="s">
        <v>561</v>
      </c>
      <c r="Z568" s="127"/>
      <c r="AA568" s="128">
        <v>150</v>
      </c>
      <c r="AB568" s="128"/>
      <c r="AD568" s="126" t="s">
        <v>1064</v>
      </c>
      <c r="AG568" s="127"/>
      <c r="AI568" s="127"/>
    </row>
    <row r="569" spans="1:35" ht="14.85" customHeight="1">
      <c r="A569" s="130">
        <v>5015765</v>
      </c>
      <c r="B569" s="126" t="s">
        <v>413</v>
      </c>
      <c r="C569" s="126" t="s">
        <v>1715</v>
      </c>
      <c r="D569" s="126" t="s">
        <v>1716</v>
      </c>
      <c r="E569" s="126" t="s">
        <v>288</v>
      </c>
      <c r="F569" s="126" t="s">
        <v>555</v>
      </c>
      <c r="G569" s="126" t="s">
        <v>556</v>
      </c>
      <c r="H569" s="126" t="s">
        <v>126</v>
      </c>
      <c r="I569" s="126" t="s">
        <v>418</v>
      </c>
      <c r="J569" s="126" t="s">
        <v>566</v>
      </c>
      <c r="K569" s="126" t="s">
        <v>567</v>
      </c>
      <c r="L569" s="126" t="s">
        <v>568</v>
      </c>
      <c r="M569" s="130">
        <v>96.33</v>
      </c>
      <c r="O569" s="126" t="s">
        <v>560</v>
      </c>
      <c r="P569" s="130">
        <v>107.67</v>
      </c>
      <c r="R569" s="126" t="s">
        <v>560</v>
      </c>
      <c r="S569" s="130">
        <v>111.07</v>
      </c>
      <c r="U569" s="126" t="s">
        <v>560</v>
      </c>
      <c r="V569" s="130">
        <v>113.34</v>
      </c>
      <c r="X569" s="126" t="s">
        <v>561</v>
      </c>
      <c r="Z569" s="127"/>
      <c r="AA569" s="128">
        <v>150</v>
      </c>
      <c r="AB569" s="128"/>
      <c r="AD569" s="126" t="s">
        <v>1064</v>
      </c>
      <c r="AG569" s="127"/>
      <c r="AI569" s="127"/>
    </row>
    <row r="570" spans="1:35" ht="14.85" customHeight="1">
      <c r="A570" s="130">
        <v>5013612</v>
      </c>
      <c r="B570" s="126" t="s">
        <v>413</v>
      </c>
      <c r="C570" s="126" t="s">
        <v>1717</v>
      </c>
      <c r="D570" s="126" t="s">
        <v>1718</v>
      </c>
      <c r="E570" s="126" t="s">
        <v>288</v>
      </c>
      <c r="F570" s="126" t="s">
        <v>364</v>
      </c>
      <c r="G570" s="126" t="s">
        <v>417</v>
      </c>
      <c r="H570" s="126" t="s">
        <v>126</v>
      </c>
      <c r="I570" s="126" t="s">
        <v>418</v>
      </c>
      <c r="J570" s="126" t="s">
        <v>484</v>
      </c>
      <c r="K570" s="126" t="s">
        <v>443</v>
      </c>
      <c r="L570" s="126" t="s">
        <v>485</v>
      </c>
      <c r="M570" s="130">
        <v>9739.52</v>
      </c>
      <c r="O570" s="126" t="s">
        <v>486</v>
      </c>
      <c r="P570" s="130">
        <v>0</v>
      </c>
      <c r="S570" s="130">
        <v>0</v>
      </c>
      <c r="V570" s="130">
        <v>12137.87</v>
      </c>
      <c r="X570" s="126" t="s">
        <v>549</v>
      </c>
      <c r="Z570" s="127"/>
      <c r="AA570" s="128">
        <v>2</v>
      </c>
      <c r="AB570" s="128">
        <v>60</v>
      </c>
      <c r="AC570" s="126" t="s">
        <v>366</v>
      </c>
      <c r="AD570" s="126" t="s">
        <v>511</v>
      </c>
      <c r="AG570" s="127"/>
      <c r="AI570" s="127"/>
    </row>
    <row r="571" spans="1:35" ht="14.85" customHeight="1">
      <c r="A571" s="130">
        <v>5013951</v>
      </c>
      <c r="B571" s="126" t="s">
        <v>413</v>
      </c>
      <c r="C571" s="126" t="s">
        <v>1719</v>
      </c>
      <c r="D571" s="126" t="s">
        <v>1720</v>
      </c>
      <c r="E571" s="126" t="s">
        <v>288</v>
      </c>
      <c r="F571" s="126" t="s">
        <v>532</v>
      </c>
      <c r="G571" s="126" t="s">
        <v>604</v>
      </c>
      <c r="H571" s="126" t="s">
        <v>126</v>
      </c>
      <c r="I571" s="126" t="s">
        <v>418</v>
      </c>
      <c r="J571" s="126" t="s">
        <v>1721</v>
      </c>
      <c r="K571" s="126" t="s">
        <v>567</v>
      </c>
      <c r="L571" s="126" t="s">
        <v>1722</v>
      </c>
      <c r="M571" s="130">
        <v>190.4</v>
      </c>
      <c r="O571" s="126" t="s">
        <v>537</v>
      </c>
      <c r="P571" s="130">
        <v>0</v>
      </c>
      <c r="S571" s="130">
        <v>0</v>
      </c>
      <c r="V571" s="130">
        <v>190.4</v>
      </c>
      <c r="X571" s="126" t="s">
        <v>1723</v>
      </c>
      <c r="Z571" s="127"/>
      <c r="AA571" s="128">
        <v>500</v>
      </c>
      <c r="AB571" s="128">
        <v>12</v>
      </c>
      <c r="AD571" s="126" t="s">
        <v>546</v>
      </c>
      <c r="AG571" s="127"/>
      <c r="AI571" s="127"/>
    </row>
    <row r="572" spans="1:35" ht="14.85" customHeight="1">
      <c r="A572" s="130">
        <v>5013611</v>
      </c>
      <c r="B572" s="126" t="s">
        <v>413</v>
      </c>
      <c r="C572" s="126" t="s">
        <v>1717</v>
      </c>
      <c r="D572" s="126" t="s">
        <v>1718</v>
      </c>
      <c r="E572" s="126" t="s">
        <v>288</v>
      </c>
      <c r="F572" s="126" t="s">
        <v>364</v>
      </c>
      <c r="G572" s="126" t="s">
        <v>417</v>
      </c>
      <c r="H572" s="126" t="s">
        <v>126</v>
      </c>
      <c r="I572" s="126" t="s">
        <v>126</v>
      </c>
      <c r="J572" s="126" t="s">
        <v>484</v>
      </c>
      <c r="K572" s="126" t="s">
        <v>443</v>
      </c>
      <c r="L572" s="126" t="s">
        <v>485</v>
      </c>
      <c r="M572" s="130">
        <v>6817.44</v>
      </c>
      <c r="O572" s="126" t="s">
        <v>365</v>
      </c>
      <c r="P572" s="130">
        <v>0</v>
      </c>
      <c r="S572" s="130">
        <v>0</v>
      </c>
      <c r="V572" s="130">
        <v>12137.87</v>
      </c>
      <c r="X572" s="126" t="s">
        <v>469</v>
      </c>
      <c r="Z572" s="127"/>
      <c r="AA572" s="128">
        <v>1</v>
      </c>
      <c r="AB572" s="128">
        <v>60</v>
      </c>
      <c r="AC572" s="126" t="s">
        <v>366</v>
      </c>
      <c r="AD572" s="126" t="s">
        <v>511</v>
      </c>
      <c r="AG572" s="127"/>
      <c r="AI572" s="127"/>
    </row>
    <row r="573" spans="1:35" ht="14.85" customHeight="1">
      <c r="A573" s="130">
        <v>5013610</v>
      </c>
      <c r="B573" s="126" t="s">
        <v>413</v>
      </c>
      <c r="C573" s="126" t="s">
        <v>1717</v>
      </c>
      <c r="D573" s="126" t="s">
        <v>1718</v>
      </c>
      <c r="E573" s="126" t="s">
        <v>288</v>
      </c>
      <c r="F573" s="126" t="s">
        <v>364</v>
      </c>
      <c r="G573" s="126" t="s">
        <v>417</v>
      </c>
      <c r="H573" s="126" t="s">
        <v>126</v>
      </c>
      <c r="I573" s="126" t="s">
        <v>126</v>
      </c>
      <c r="J573" s="126" t="s">
        <v>484</v>
      </c>
      <c r="K573" s="126" t="s">
        <v>443</v>
      </c>
      <c r="L573" s="126" t="s">
        <v>485</v>
      </c>
      <c r="M573" s="130">
        <v>6817.44</v>
      </c>
      <c r="O573" s="126" t="s">
        <v>365</v>
      </c>
      <c r="P573" s="130">
        <v>0</v>
      </c>
      <c r="S573" s="130">
        <v>0</v>
      </c>
      <c r="V573" s="130">
        <v>12137.87</v>
      </c>
      <c r="X573" s="126" t="s">
        <v>510</v>
      </c>
      <c r="Z573" s="127"/>
      <c r="AA573" s="128">
        <v>2</v>
      </c>
      <c r="AB573" s="128">
        <v>60</v>
      </c>
      <c r="AC573" s="126" t="s">
        <v>366</v>
      </c>
      <c r="AD573" s="126" t="s">
        <v>511</v>
      </c>
      <c r="AG573" s="127"/>
      <c r="AI573" s="127"/>
    </row>
    <row r="574" spans="1:35" ht="14.85" customHeight="1">
      <c r="A574" s="130">
        <v>5013609</v>
      </c>
      <c r="B574" s="126" t="s">
        <v>413</v>
      </c>
      <c r="C574" s="126" t="s">
        <v>1724</v>
      </c>
      <c r="D574" s="126" t="s">
        <v>1718</v>
      </c>
      <c r="E574" s="126" t="s">
        <v>288</v>
      </c>
      <c r="F574" s="126" t="s">
        <v>364</v>
      </c>
      <c r="G574" s="126" t="s">
        <v>417</v>
      </c>
      <c r="H574" s="126" t="s">
        <v>126</v>
      </c>
      <c r="I574" s="126" t="s">
        <v>418</v>
      </c>
      <c r="J574" s="126" t="s">
        <v>484</v>
      </c>
      <c r="K574" s="126" t="s">
        <v>443</v>
      </c>
      <c r="L574" s="126" t="s">
        <v>485</v>
      </c>
      <c r="M574" s="130">
        <v>9739.52</v>
      </c>
      <c r="O574" s="126" t="s">
        <v>486</v>
      </c>
      <c r="P574" s="130">
        <v>0</v>
      </c>
      <c r="S574" s="130">
        <v>0</v>
      </c>
      <c r="V574" s="130">
        <v>12137.87</v>
      </c>
      <c r="X574" s="126" t="s">
        <v>487</v>
      </c>
      <c r="Z574" s="127"/>
      <c r="AA574" s="128">
        <v>1</v>
      </c>
      <c r="AB574" s="128">
        <v>60</v>
      </c>
      <c r="AC574" s="126" t="s">
        <v>366</v>
      </c>
      <c r="AD574" s="126" t="s">
        <v>511</v>
      </c>
      <c r="AG574" s="127"/>
      <c r="AI574" s="127"/>
    </row>
    <row r="575" spans="1:35" ht="14.85" customHeight="1">
      <c r="A575" s="130">
        <v>5013608</v>
      </c>
      <c r="B575" s="126" t="s">
        <v>413</v>
      </c>
      <c r="C575" s="126" t="s">
        <v>1724</v>
      </c>
      <c r="D575" s="126" t="s">
        <v>1718</v>
      </c>
      <c r="E575" s="126" t="s">
        <v>288</v>
      </c>
      <c r="F575" s="126" t="s">
        <v>364</v>
      </c>
      <c r="G575" s="126" t="s">
        <v>417</v>
      </c>
      <c r="H575" s="126" t="s">
        <v>126</v>
      </c>
      <c r="I575" s="126" t="s">
        <v>418</v>
      </c>
      <c r="J575" s="126" t="s">
        <v>484</v>
      </c>
      <c r="K575" s="126" t="s">
        <v>443</v>
      </c>
      <c r="L575" s="126" t="s">
        <v>485</v>
      </c>
      <c r="M575" s="130">
        <v>9739.52</v>
      </c>
      <c r="O575" s="126" t="s">
        <v>486</v>
      </c>
      <c r="P575" s="130">
        <v>0</v>
      </c>
      <c r="S575" s="130">
        <v>0</v>
      </c>
      <c r="V575" s="130">
        <v>12137.87</v>
      </c>
      <c r="X575" s="126" t="s">
        <v>549</v>
      </c>
      <c r="Z575" s="127"/>
      <c r="AA575" s="128">
        <v>2</v>
      </c>
      <c r="AB575" s="128">
        <v>60</v>
      </c>
      <c r="AC575" s="126" t="s">
        <v>366</v>
      </c>
      <c r="AD575" s="126" t="s">
        <v>511</v>
      </c>
      <c r="AG575" s="127"/>
      <c r="AI575" s="127"/>
    </row>
    <row r="576" spans="1:35" ht="14.85" customHeight="1">
      <c r="A576" s="130">
        <v>5013607</v>
      </c>
      <c r="B576" s="126" t="s">
        <v>413</v>
      </c>
      <c r="C576" s="126" t="s">
        <v>1724</v>
      </c>
      <c r="D576" s="126" t="s">
        <v>1718</v>
      </c>
      <c r="E576" s="126" t="s">
        <v>288</v>
      </c>
      <c r="F576" s="126" t="s">
        <v>364</v>
      </c>
      <c r="G576" s="126" t="s">
        <v>417</v>
      </c>
      <c r="H576" s="126" t="s">
        <v>126</v>
      </c>
      <c r="I576" s="126" t="s">
        <v>126</v>
      </c>
      <c r="J576" s="126" t="s">
        <v>484</v>
      </c>
      <c r="K576" s="126" t="s">
        <v>443</v>
      </c>
      <c r="L576" s="126" t="s">
        <v>485</v>
      </c>
      <c r="M576" s="130">
        <v>6817.44</v>
      </c>
      <c r="O576" s="126" t="s">
        <v>365</v>
      </c>
      <c r="P576" s="130">
        <v>0</v>
      </c>
      <c r="S576" s="130">
        <v>0</v>
      </c>
      <c r="V576" s="130">
        <v>12137.87</v>
      </c>
      <c r="X576" s="126" t="s">
        <v>469</v>
      </c>
      <c r="Z576" s="127"/>
      <c r="AA576" s="128">
        <v>1</v>
      </c>
      <c r="AB576" s="128">
        <v>60</v>
      </c>
      <c r="AC576" s="126" t="s">
        <v>366</v>
      </c>
      <c r="AD576" s="126" t="s">
        <v>511</v>
      </c>
      <c r="AG576" s="127"/>
      <c r="AI576" s="127"/>
    </row>
    <row r="577" spans="1:35" ht="14.85" customHeight="1">
      <c r="A577" s="130">
        <v>5013606</v>
      </c>
      <c r="B577" s="126" t="s">
        <v>413</v>
      </c>
      <c r="C577" s="126" t="s">
        <v>1724</v>
      </c>
      <c r="D577" s="126" t="s">
        <v>1718</v>
      </c>
      <c r="E577" s="126" t="s">
        <v>288</v>
      </c>
      <c r="F577" s="126" t="s">
        <v>364</v>
      </c>
      <c r="G577" s="126" t="s">
        <v>417</v>
      </c>
      <c r="H577" s="126" t="s">
        <v>126</v>
      </c>
      <c r="I577" s="126" t="s">
        <v>126</v>
      </c>
      <c r="J577" s="126" t="s">
        <v>484</v>
      </c>
      <c r="K577" s="126" t="s">
        <v>443</v>
      </c>
      <c r="L577" s="126" t="s">
        <v>485</v>
      </c>
      <c r="M577" s="130">
        <v>6817.44</v>
      </c>
      <c r="O577" s="126" t="s">
        <v>365</v>
      </c>
      <c r="P577" s="130">
        <v>0</v>
      </c>
      <c r="S577" s="130">
        <v>0</v>
      </c>
      <c r="V577" s="130">
        <v>12137.87</v>
      </c>
      <c r="X577" s="126" t="s">
        <v>510</v>
      </c>
      <c r="Z577" s="127"/>
      <c r="AA577" s="128">
        <v>2</v>
      </c>
      <c r="AB577" s="128">
        <v>60</v>
      </c>
      <c r="AC577" s="126" t="s">
        <v>366</v>
      </c>
      <c r="AD577" s="126" t="s">
        <v>511</v>
      </c>
      <c r="AG577" s="127"/>
      <c r="AI577" s="127"/>
    </row>
    <row r="578" spans="1:35" ht="14.85" customHeight="1">
      <c r="A578" s="130">
        <v>5013605</v>
      </c>
      <c r="B578" s="126" t="s">
        <v>413</v>
      </c>
      <c r="C578" s="126" t="s">
        <v>1725</v>
      </c>
      <c r="D578" s="126" t="s">
        <v>1718</v>
      </c>
      <c r="E578" s="126" t="s">
        <v>288</v>
      </c>
      <c r="F578" s="126" t="s">
        <v>364</v>
      </c>
      <c r="G578" s="126" t="s">
        <v>417</v>
      </c>
      <c r="H578" s="126" t="s">
        <v>126</v>
      </c>
      <c r="I578" s="126" t="s">
        <v>418</v>
      </c>
      <c r="J578" s="126" t="s">
        <v>484</v>
      </c>
      <c r="K578" s="126" t="s">
        <v>443</v>
      </c>
      <c r="L578" s="126" t="s">
        <v>485</v>
      </c>
      <c r="M578" s="130">
        <v>9739.52</v>
      </c>
      <c r="O578" s="126" t="s">
        <v>486</v>
      </c>
      <c r="P578" s="130">
        <v>0</v>
      </c>
      <c r="S578" s="130">
        <v>0</v>
      </c>
      <c r="V578" s="130">
        <v>12137.87</v>
      </c>
      <c r="X578" s="126" t="s">
        <v>487</v>
      </c>
      <c r="Z578" s="127"/>
      <c r="AA578" s="128">
        <v>1</v>
      </c>
      <c r="AB578" s="128">
        <v>60</v>
      </c>
      <c r="AC578" s="126" t="s">
        <v>366</v>
      </c>
      <c r="AD578" s="126" t="s">
        <v>511</v>
      </c>
      <c r="AG578" s="127"/>
      <c r="AI578" s="127"/>
    </row>
    <row r="579" spans="1:35" ht="14.85" customHeight="1">
      <c r="A579" s="130">
        <v>5013604</v>
      </c>
      <c r="B579" s="126" t="s">
        <v>413</v>
      </c>
      <c r="C579" s="126" t="s">
        <v>1725</v>
      </c>
      <c r="D579" s="126" t="s">
        <v>1718</v>
      </c>
      <c r="E579" s="126" t="s">
        <v>288</v>
      </c>
      <c r="F579" s="126" t="s">
        <v>364</v>
      </c>
      <c r="G579" s="126" t="s">
        <v>417</v>
      </c>
      <c r="H579" s="126" t="s">
        <v>126</v>
      </c>
      <c r="I579" s="126" t="s">
        <v>418</v>
      </c>
      <c r="J579" s="126" t="s">
        <v>484</v>
      </c>
      <c r="K579" s="126" t="s">
        <v>443</v>
      </c>
      <c r="L579" s="126" t="s">
        <v>485</v>
      </c>
      <c r="M579" s="130">
        <v>9739.52</v>
      </c>
      <c r="O579" s="126" t="s">
        <v>486</v>
      </c>
      <c r="P579" s="130">
        <v>0</v>
      </c>
      <c r="S579" s="130">
        <v>0</v>
      </c>
      <c r="V579" s="130">
        <v>12137.87</v>
      </c>
      <c r="X579" s="126" t="s">
        <v>549</v>
      </c>
      <c r="Z579" s="127"/>
      <c r="AA579" s="128">
        <v>2</v>
      </c>
      <c r="AB579" s="128">
        <v>60</v>
      </c>
      <c r="AC579" s="126" t="s">
        <v>366</v>
      </c>
      <c r="AD579" s="126" t="s">
        <v>511</v>
      </c>
      <c r="AG579" s="127"/>
      <c r="AI579" s="127"/>
    </row>
    <row r="580" spans="1:35" ht="14.85" customHeight="1">
      <c r="A580" s="130">
        <v>5013603</v>
      </c>
      <c r="B580" s="126" t="s">
        <v>413</v>
      </c>
      <c r="C580" s="126" t="s">
        <v>1725</v>
      </c>
      <c r="D580" s="126" t="s">
        <v>1718</v>
      </c>
      <c r="E580" s="126" t="s">
        <v>288</v>
      </c>
      <c r="F580" s="126" t="s">
        <v>364</v>
      </c>
      <c r="G580" s="126" t="s">
        <v>417</v>
      </c>
      <c r="H580" s="126" t="s">
        <v>126</v>
      </c>
      <c r="I580" s="126" t="s">
        <v>126</v>
      </c>
      <c r="J580" s="126" t="s">
        <v>484</v>
      </c>
      <c r="K580" s="126" t="s">
        <v>443</v>
      </c>
      <c r="L580" s="126" t="s">
        <v>485</v>
      </c>
      <c r="M580" s="130">
        <v>6817.44</v>
      </c>
      <c r="O580" s="126" t="s">
        <v>365</v>
      </c>
      <c r="P580" s="130">
        <v>0</v>
      </c>
      <c r="S580" s="130">
        <v>0</v>
      </c>
      <c r="V580" s="130">
        <v>12137.87</v>
      </c>
      <c r="X580" s="126" t="s">
        <v>469</v>
      </c>
      <c r="Z580" s="127"/>
      <c r="AA580" s="128">
        <v>1</v>
      </c>
      <c r="AB580" s="128">
        <v>60</v>
      </c>
      <c r="AC580" s="126" t="s">
        <v>366</v>
      </c>
      <c r="AD580" s="126" t="s">
        <v>511</v>
      </c>
      <c r="AG580" s="127"/>
      <c r="AI580" s="127"/>
    </row>
    <row r="581" spans="1:35" ht="14.85" customHeight="1">
      <c r="A581" s="130">
        <v>5013602</v>
      </c>
      <c r="B581" s="126" t="s">
        <v>413</v>
      </c>
      <c r="C581" s="126" t="s">
        <v>1725</v>
      </c>
      <c r="D581" s="126" t="s">
        <v>1718</v>
      </c>
      <c r="E581" s="126" t="s">
        <v>288</v>
      </c>
      <c r="F581" s="126" t="s">
        <v>364</v>
      </c>
      <c r="G581" s="126" t="s">
        <v>417</v>
      </c>
      <c r="H581" s="126" t="s">
        <v>126</v>
      </c>
      <c r="I581" s="126" t="s">
        <v>126</v>
      </c>
      <c r="J581" s="126" t="s">
        <v>484</v>
      </c>
      <c r="K581" s="126" t="s">
        <v>443</v>
      </c>
      <c r="L581" s="126" t="s">
        <v>485</v>
      </c>
      <c r="M581" s="130">
        <v>6817.44</v>
      </c>
      <c r="O581" s="126" t="s">
        <v>365</v>
      </c>
      <c r="P581" s="130">
        <v>0</v>
      </c>
      <c r="S581" s="130">
        <v>0</v>
      </c>
      <c r="V581" s="130">
        <v>12137.87</v>
      </c>
      <c r="X581" s="126" t="s">
        <v>510</v>
      </c>
      <c r="Z581" s="127"/>
      <c r="AA581" s="128">
        <v>2</v>
      </c>
      <c r="AB581" s="128">
        <v>60</v>
      </c>
      <c r="AC581" s="126" t="s">
        <v>366</v>
      </c>
      <c r="AD581" s="126" t="s">
        <v>511</v>
      </c>
      <c r="AG581" s="127"/>
      <c r="AI581" s="127"/>
    </row>
    <row r="582" spans="1:35" ht="14.85" customHeight="1">
      <c r="A582" s="130">
        <v>5013601</v>
      </c>
      <c r="B582" s="126" t="s">
        <v>413</v>
      </c>
      <c r="C582" s="126" t="s">
        <v>1726</v>
      </c>
      <c r="D582" s="126" t="s">
        <v>1727</v>
      </c>
      <c r="E582" s="126" t="s">
        <v>288</v>
      </c>
      <c r="F582" s="126" t="s">
        <v>364</v>
      </c>
      <c r="G582" s="126" t="s">
        <v>417</v>
      </c>
      <c r="H582" s="126" t="s">
        <v>126</v>
      </c>
      <c r="I582" s="126" t="s">
        <v>418</v>
      </c>
      <c r="J582" s="126" t="s">
        <v>484</v>
      </c>
      <c r="K582" s="126" t="s">
        <v>443</v>
      </c>
      <c r="L582" s="126" t="s">
        <v>485</v>
      </c>
      <c r="M582" s="130">
        <v>9083.67</v>
      </c>
      <c r="O582" s="126" t="s">
        <v>486</v>
      </c>
      <c r="P582" s="130">
        <v>0</v>
      </c>
      <c r="S582" s="130">
        <v>0</v>
      </c>
      <c r="V582" s="130">
        <v>9083.67</v>
      </c>
      <c r="X582" s="126" t="s">
        <v>487</v>
      </c>
      <c r="Z582" s="127"/>
      <c r="AA582" s="128">
        <v>1</v>
      </c>
      <c r="AB582" s="128">
        <v>60</v>
      </c>
      <c r="AC582" s="126" t="s">
        <v>366</v>
      </c>
      <c r="AD582" s="126" t="s">
        <v>511</v>
      </c>
      <c r="AG582" s="127"/>
      <c r="AI582" s="127"/>
    </row>
    <row r="583" spans="1:35" ht="14.85" customHeight="1">
      <c r="A583" s="130">
        <v>5013600</v>
      </c>
      <c r="B583" s="126" t="s">
        <v>413</v>
      </c>
      <c r="C583" s="126" t="s">
        <v>1726</v>
      </c>
      <c r="D583" s="126" t="s">
        <v>1727</v>
      </c>
      <c r="E583" s="126" t="s">
        <v>288</v>
      </c>
      <c r="F583" s="126" t="s">
        <v>364</v>
      </c>
      <c r="G583" s="126" t="s">
        <v>417</v>
      </c>
      <c r="H583" s="126" t="s">
        <v>126</v>
      </c>
      <c r="I583" s="126" t="s">
        <v>418</v>
      </c>
      <c r="J583" s="126" t="s">
        <v>484</v>
      </c>
      <c r="K583" s="126" t="s">
        <v>443</v>
      </c>
      <c r="L583" s="126" t="s">
        <v>485</v>
      </c>
      <c r="M583" s="130">
        <v>9083.67</v>
      </c>
      <c r="O583" s="126" t="s">
        <v>486</v>
      </c>
      <c r="P583" s="130">
        <v>0</v>
      </c>
      <c r="S583" s="130">
        <v>0</v>
      </c>
      <c r="V583" s="130">
        <v>9083.67</v>
      </c>
      <c r="X583" s="126" t="s">
        <v>549</v>
      </c>
      <c r="Z583" s="127"/>
      <c r="AA583" s="128">
        <v>2</v>
      </c>
      <c r="AB583" s="128">
        <v>60</v>
      </c>
      <c r="AC583" s="126" t="s">
        <v>366</v>
      </c>
      <c r="AD583" s="126" t="s">
        <v>511</v>
      </c>
      <c r="AG583" s="127"/>
      <c r="AI583" s="127"/>
    </row>
    <row r="584" spans="1:35" ht="14.85" customHeight="1">
      <c r="A584" s="130">
        <v>5013599</v>
      </c>
      <c r="B584" s="126" t="s">
        <v>413</v>
      </c>
      <c r="C584" s="126" t="s">
        <v>1726</v>
      </c>
      <c r="D584" s="126" t="s">
        <v>1727</v>
      </c>
      <c r="E584" s="126" t="s">
        <v>288</v>
      </c>
      <c r="F584" s="126" t="s">
        <v>364</v>
      </c>
      <c r="G584" s="126" t="s">
        <v>417</v>
      </c>
      <c r="H584" s="126" t="s">
        <v>126</v>
      </c>
      <c r="I584" s="126" t="s">
        <v>126</v>
      </c>
      <c r="J584" s="126" t="s">
        <v>484</v>
      </c>
      <c r="K584" s="126" t="s">
        <v>443</v>
      </c>
      <c r="L584" s="126" t="s">
        <v>485</v>
      </c>
      <c r="M584" s="130">
        <v>6817.44</v>
      </c>
      <c r="O584" s="126" t="s">
        <v>365</v>
      </c>
      <c r="P584" s="130">
        <v>0</v>
      </c>
      <c r="S584" s="130">
        <v>0</v>
      </c>
      <c r="V584" s="130">
        <v>9083.67</v>
      </c>
      <c r="X584" s="126" t="s">
        <v>469</v>
      </c>
      <c r="Z584" s="127"/>
      <c r="AA584" s="128">
        <v>1</v>
      </c>
      <c r="AB584" s="128">
        <v>60</v>
      </c>
      <c r="AC584" s="126" t="s">
        <v>366</v>
      </c>
      <c r="AD584" s="126" t="s">
        <v>511</v>
      </c>
      <c r="AG584" s="127"/>
      <c r="AI584" s="127"/>
    </row>
    <row r="585" spans="1:35" ht="14.85" customHeight="1">
      <c r="A585" s="130">
        <v>5013598</v>
      </c>
      <c r="B585" s="126" t="s">
        <v>413</v>
      </c>
      <c r="C585" s="126" t="s">
        <v>1726</v>
      </c>
      <c r="D585" s="126" t="s">
        <v>1727</v>
      </c>
      <c r="E585" s="126" t="s">
        <v>288</v>
      </c>
      <c r="F585" s="126" t="s">
        <v>364</v>
      </c>
      <c r="G585" s="126" t="s">
        <v>417</v>
      </c>
      <c r="H585" s="126" t="s">
        <v>126</v>
      </c>
      <c r="I585" s="126" t="s">
        <v>126</v>
      </c>
      <c r="J585" s="126" t="s">
        <v>484</v>
      </c>
      <c r="K585" s="126" t="s">
        <v>443</v>
      </c>
      <c r="L585" s="126" t="s">
        <v>485</v>
      </c>
      <c r="M585" s="130">
        <v>6817.44</v>
      </c>
      <c r="O585" s="126" t="s">
        <v>365</v>
      </c>
      <c r="P585" s="130">
        <v>0</v>
      </c>
      <c r="S585" s="130">
        <v>0</v>
      </c>
      <c r="V585" s="130">
        <v>9083.67</v>
      </c>
      <c r="X585" s="126" t="s">
        <v>510</v>
      </c>
      <c r="Z585" s="127"/>
      <c r="AA585" s="128">
        <v>2</v>
      </c>
      <c r="AB585" s="128">
        <v>60</v>
      </c>
      <c r="AC585" s="126" t="s">
        <v>366</v>
      </c>
      <c r="AD585" s="126" t="s">
        <v>511</v>
      </c>
      <c r="AG585" s="127"/>
      <c r="AI585" s="127"/>
    </row>
    <row r="586" spans="1:35" ht="14.85" customHeight="1">
      <c r="A586" s="130">
        <v>5013597</v>
      </c>
      <c r="B586" s="126" t="s">
        <v>413</v>
      </c>
      <c r="C586" s="126" t="s">
        <v>1728</v>
      </c>
      <c r="D586" s="126" t="s">
        <v>1727</v>
      </c>
      <c r="E586" s="126" t="s">
        <v>288</v>
      </c>
      <c r="F586" s="126" t="s">
        <v>364</v>
      </c>
      <c r="G586" s="126" t="s">
        <v>417</v>
      </c>
      <c r="H586" s="126" t="s">
        <v>126</v>
      </c>
      <c r="I586" s="126" t="s">
        <v>418</v>
      </c>
      <c r="J586" s="126" t="s">
        <v>484</v>
      </c>
      <c r="K586" s="126" t="s">
        <v>443</v>
      </c>
      <c r="L586" s="126" t="s">
        <v>485</v>
      </c>
      <c r="M586" s="130">
        <v>9083.67</v>
      </c>
      <c r="O586" s="126" t="s">
        <v>486</v>
      </c>
      <c r="P586" s="130">
        <v>0</v>
      </c>
      <c r="S586" s="130">
        <v>0</v>
      </c>
      <c r="V586" s="130">
        <v>9083.67</v>
      </c>
      <c r="X586" s="126" t="s">
        <v>487</v>
      </c>
      <c r="Z586" s="127"/>
      <c r="AA586" s="128">
        <v>1</v>
      </c>
      <c r="AB586" s="128">
        <v>60</v>
      </c>
      <c r="AC586" s="126" t="s">
        <v>366</v>
      </c>
      <c r="AD586" s="126" t="s">
        <v>511</v>
      </c>
      <c r="AG586" s="127"/>
      <c r="AI586" s="127"/>
    </row>
    <row r="587" spans="1:35" ht="14.85" customHeight="1">
      <c r="A587" s="130">
        <v>5013596</v>
      </c>
      <c r="B587" s="126" t="s">
        <v>413</v>
      </c>
      <c r="C587" s="126" t="s">
        <v>1728</v>
      </c>
      <c r="D587" s="126" t="s">
        <v>1727</v>
      </c>
      <c r="E587" s="126" t="s">
        <v>288</v>
      </c>
      <c r="F587" s="126" t="s">
        <v>364</v>
      </c>
      <c r="G587" s="126" t="s">
        <v>417</v>
      </c>
      <c r="H587" s="126" t="s">
        <v>126</v>
      </c>
      <c r="I587" s="126" t="s">
        <v>418</v>
      </c>
      <c r="J587" s="126" t="s">
        <v>484</v>
      </c>
      <c r="K587" s="126" t="s">
        <v>443</v>
      </c>
      <c r="L587" s="126" t="s">
        <v>485</v>
      </c>
      <c r="M587" s="130">
        <v>9083.67</v>
      </c>
      <c r="O587" s="126" t="s">
        <v>486</v>
      </c>
      <c r="P587" s="130">
        <v>0</v>
      </c>
      <c r="S587" s="130">
        <v>0</v>
      </c>
      <c r="V587" s="130">
        <v>9083.67</v>
      </c>
      <c r="X587" s="126" t="s">
        <v>549</v>
      </c>
      <c r="Z587" s="127"/>
      <c r="AA587" s="128">
        <v>2</v>
      </c>
      <c r="AB587" s="128">
        <v>60</v>
      </c>
      <c r="AC587" s="126" t="s">
        <v>366</v>
      </c>
      <c r="AD587" s="126" t="s">
        <v>511</v>
      </c>
      <c r="AG587" s="127"/>
      <c r="AI587" s="127"/>
    </row>
    <row r="588" spans="1:35" ht="14.85" customHeight="1">
      <c r="A588" s="130">
        <v>5013595</v>
      </c>
      <c r="B588" s="126" t="s">
        <v>413</v>
      </c>
      <c r="C588" s="126" t="s">
        <v>1728</v>
      </c>
      <c r="D588" s="126" t="s">
        <v>1727</v>
      </c>
      <c r="E588" s="126" t="s">
        <v>288</v>
      </c>
      <c r="F588" s="126" t="s">
        <v>364</v>
      </c>
      <c r="G588" s="126" t="s">
        <v>417</v>
      </c>
      <c r="H588" s="126" t="s">
        <v>126</v>
      </c>
      <c r="I588" s="126" t="s">
        <v>126</v>
      </c>
      <c r="J588" s="126" t="s">
        <v>484</v>
      </c>
      <c r="K588" s="126" t="s">
        <v>443</v>
      </c>
      <c r="L588" s="126" t="s">
        <v>485</v>
      </c>
      <c r="M588" s="130">
        <v>6817.44</v>
      </c>
      <c r="O588" s="126" t="s">
        <v>365</v>
      </c>
      <c r="P588" s="130">
        <v>0</v>
      </c>
      <c r="S588" s="130">
        <v>0</v>
      </c>
      <c r="V588" s="130">
        <v>9083.67</v>
      </c>
      <c r="X588" s="126" t="s">
        <v>469</v>
      </c>
      <c r="Z588" s="127"/>
      <c r="AA588" s="128">
        <v>1</v>
      </c>
      <c r="AB588" s="128">
        <v>60</v>
      </c>
      <c r="AC588" s="126" t="s">
        <v>366</v>
      </c>
      <c r="AD588" s="126" t="s">
        <v>511</v>
      </c>
      <c r="AG588" s="127"/>
      <c r="AI588" s="127"/>
    </row>
    <row r="589" spans="1:35" ht="14.85" customHeight="1">
      <c r="A589" s="130">
        <v>5013594</v>
      </c>
      <c r="B589" s="126" t="s">
        <v>413</v>
      </c>
      <c r="C589" s="126" t="s">
        <v>1728</v>
      </c>
      <c r="D589" s="126" t="s">
        <v>1727</v>
      </c>
      <c r="E589" s="126" t="s">
        <v>288</v>
      </c>
      <c r="F589" s="126" t="s">
        <v>364</v>
      </c>
      <c r="G589" s="126" t="s">
        <v>417</v>
      </c>
      <c r="H589" s="126" t="s">
        <v>126</v>
      </c>
      <c r="I589" s="126" t="s">
        <v>126</v>
      </c>
      <c r="J589" s="126" t="s">
        <v>484</v>
      </c>
      <c r="K589" s="126" t="s">
        <v>443</v>
      </c>
      <c r="L589" s="126" t="s">
        <v>485</v>
      </c>
      <c r="M589" s="130">
        <v>6817.44</v>
      </c>
      <c r="O589" s="126" t="s">
        <v>365</v>
      </c>
      <c r="P589" s="130">
        <v>0</v>
      </c>
      <c r="S589" s="130">
        <v>0</v>
      </c>
      <c r="V589" s="130">
        <v>9083.67</v>
      </c>
      <c r="X589" s="126" t="s">
        <v>510</v>
      </c>
      <c r="Z589" s="127"/>
      <c r="AA589" s="128">
        <v>2</v>
      </c>
      <c r="AB589" s="128">
        <v>60</v>
      </c>
      <c r="AC589" s="126" t="s">
        <v>366</v>
      </c>
      <c r="AD589" s="126" t="s">
        <v>511</v>
      </c>
      <c r="AG589" s="127"/>
      <c r="AI589" s="127"/>
    </row>
    <row r="590" spans="1:35" ht="14.85" customHeight="1">
      <c r="A590" s="130">
        <v>5013593</v>
      </c>
      <c r="B590" s="126" t="s">
        <v>413</v>
      </c>
      <c r="C590" s="126" t="s">
        <v>1729</v>
      </c>
      <c r="D590" s="126" t="s">
        <v>1727</v>
      </c>
      <c r="E590" s="126" t="s">
        <v>288</v>
      </c>
      <c r="F590" s="126" t="s">
        <v>364</v>
      </c>
      <c r="G590" s="126" t="s">
        <v>417</v>
      </c>
      <c r="H590" s="126" t="s">
        <v>126</v>
      </c>
      <c r="I590" s="126" t="s">
        <v>418</v>
      </c>
      <c r="J590" s="126" t="s">
        <v>484</v>
      </c>
      <c r="K590" s="126" t="s">
        <v>443</v>
      </c>
      <c r="L590" s="126" t="s">
        <v>485</v>
      </c>
      <c r="M590" s="130">
        <v>9083.67</v>
      </c>
      <c r="O590" s="126" t="s">
        <v>486</v>
      </c>
      <c r="P590" s="130">
        <v>0</v>
      </c>
      <c r="S590" s="130">
        <v>0</v>
      </c>
      <c r="V590" s="130">
        <v>9083.67</v>
      </c>
      <c r="X590" s="126" t="s">
        <v>487</v>
      </c>
      <c r="Z590" s="127"/>
      <c r="AA590" s="128">
        <v>1</v>
      </c>
      <c r="AB590" s="128">
        <v>60</v>
      </c>
      <c r="AC590" s="126" t="s">
        <v>366</v>
      </c>
      <c r="AD590" s="126" t="s">
        <v>511</v>
      </c>
      <c r="AG590" s="127"/>
      <c r="AI590" s="127"/>
    </row>
    <row r="591" spans="1:35" ht="14.85" customHeight="1">
      <c r="A591" s="130">
        <v>5013592</v>
      </c>
      <c r="B591" s="126" t="s">
        <v>413</v>
      </c>
      <c r="C591" s="126" t="s">
        <v>1729</v>
      </c>
      <c r="D591" s="126" t="s">
        <v>1727</v>
      </c>
      <c r="E591" s="126" t="s">
        <v>288</v>
      </c>
      <c r="F591" s="126" t="s">
        <v>364</v>
      </c>
      <c r="G591" s="126" t="s">
        <v>417</v>
      </c>
      <c r="H591" s="126" t="s">
        <v>126</v>
      </c>
      <c r="I591" s="126" t="s">
        <v>418</v>
      </c>
      <c r="J591" s="126" t="s">
        <v>484</v>
      </c>
      <c r="K591" s="126" t="s">
        <v>443</v>
      </c>
      <c r="L591" s="126" t="s">
        <v>485</v>
      </c>
      <c r="M591" s="130">
        <v>9083.67</v>
      </c>
      <c r="O591" s="126" t="s">
        <v>486</v>
      </c>
      <c r="P591" s="130">
        <v>0</v>
      </c>
      <c r="S591" s="130">
        <v>0</v>
      </c>
      <c r="V591" s="130">
        <v>9083.67</v>
      </c>
      <c r="X591" s="126" t="s">
        <v>549</v>
      </c>
      <c r="Z591" s="127"/>
      <c r="AA591" s="128">
        <v>2</v>
      </c>
      <c r="AB591" s="128">
        <v>60</v>
      </c>
      <c r="AC591" s="126" t="s">
        <v>366</v>
      </c>
      <c r="AD591" s="126" t="s">
        <v>511</v>
      </c>
      <c r="AG591" s="127"/>
      <c r="AI591" s="127"/>
    </row>
    <row r="592" spans="1:35" ht="14.85" customHeight="1">
      <c r="A592" s="130">
        <v>5013833</v>
      </c>
      <c r="B592" s="126" t="s">
        <v>413</v>
      </c>
      <c r="C592" s="126" t="s">
        <v>550</v>
      </c>
      <c r="D592" s="126" t="s">
        <v>551</v>
      </c>
      <c r="E592" s="126" t="s">
        <v>288</v>
      </c>
      <c r="F592" s="126" t="s">
        <v>364</v>
      </c>
      <c r="G592" s="126" t="s">
        <v>417</v>
      </c>
      <c r="H592" s="126" t="s">
        <v>126</v>
      </c>
      <c r="I592" s="126" t="s">
        <v>418</v>
      </c>
      <c r="J592" s="126" t="s">
        <v>544</v>
      </c>
      <c r="K592" s="126" t="s">
        <v>443</v>
      </c>
      <c r="L592" s="126" t="s">
        <v>545</v>
      </c>
      <c r="M592" s="130">
        <v>8667.82</v>
      </c>
      <c r="O592" s="126" t="s">
        <v>486</v>
      </c>
      <c r="P592" s="130">
        <v>0</v>
      </c>
      <c r="S592" s="130">
        <v>0</v>
      </c>
      <c r="V592" s="130">
        <v>8667.82</v>
      </c>
      <c r="X592" s="126" t="s">
        <v>487</v>
      </c>
      <c r="Z592" s="127"/>
      <c r="AA592" s="128">
        <v>1</v>
      </c>
      <c r="AB592" s="128">
        <v>60</v>
      </c>
      <c r="AC592" s="126" t="s">
        <v>366</v>
      </c>
      <c r="AD592" s="126" t="s">
        <v>546</v>
      </c>
      <c r="AG592" s="127"/>
      <c r="AI592" s="127"/>
    </row>
    <row r="593" spans="1:35" ht="14.85" customHeight="1">
      <c r="A593" s="130">
        <v>5013591</v>
      </c>
      <c r="B593" s="126" t="s">
        <v>413</v>
      </c>
      <c r="C593" s="126" t="s">
        <v>1729</v>
      </c>
      <c r="D593" s="126" t="s">
        <v>1727</v>
      </c>
      <c r="E593" s="126" t="s">
        <v>288</v>
      </c>
      <c r="F593" s="126" t="s">
        <v>364</v>
      </c>
      <c r="G593" s="126" t="s">
        <v>417</v>
      </c>
      <c r="H593" s="126" t="s">
        <v>126</v>
      </c>
      <c r="I593" s="126" t="s">
        <v>126</v>
      </c>
      <c r="J593" s="126" t="s">
        <v>484</v>
      </c>
      <c r="K593" s="126" t="s">
        <v>443</v>
      </c>
      <c r="L593" s="126" t="s">
        <v>485</v>
      </c>
      <c r="M593" s="130">
        <v>6817.44</v>
      </c>
      <c r="O593" s="126" t="s">
        <v>365</v>
      </c>
      <c r="P593" s="130">
        <v>0</v>
      </c>
      <c r="S593" s="130">
        <v>0</v>
      </c>
      <c r="V593" s="130">
        <v>9083.67</v>
      </c>
      <c r="X593" s="126" t="s">
        <v>469</v>
      </c>
      <c r="Z593" s="127"/>
      <c r="AA593" s="128">
        <v>1</v>
      </c>
      <c r="AB593" s="128">
        <v>60</v>
      </c>
      <c r="AC593" s="126" t="s">
        <v>366</v>
      </c>
      <c r="AD593" s="126" t="s">
        <v>511</v>
      </c>
      <c r="AG593" s="127"/>
      <c r="AI593" s="127"/>
    </row>
    <row r="594" spans="1:35" ht="14.85" customHeight="1">
      <c r="A594" s="130">
        <v>5013590</v>
      </c>
      <c r="B594" s="126" t="s">
        <v>413</v>
      </c>
      <c r="C594" s="126" t="s">
        <v>1729</v>
      </c>
      <c r="D594" s="126" t="s">
        <v>1727</v>
      </c>
      <c r="E594" s="126" t="s">
        <v>288</v>
      </c>
      <c r="F594" s="126" t="s">
        <v>364</v>
      </c>
      <c r="G594" s="126" t="s">
        <v>417</v>
      </c>
      <c r="H594" s="126" t="s">
        <v>126</v>
      </c>
      <c r="I594" s="126" t="s">
        <v>126</v>
      </c>
      <c r="J594" s="126" t="s">
        <v>484</v>
      </c>
      <c r="K594" s="126" t="s">
        <v>443</v>
      </c>
      <c r="L594" s="126" t="s">
        <v>485</v>
      </c>
      <c r="M594" s="130">
        <v>6817.44</v>
      </c>
      <c r="O594" s="126" t="s">
        <v>365</v>
      </c>
      <c r="P594" s="130">
        <v>0</v>
      </c>
      <c r="S594" s="130">
        <v>0</v>
      </c>
      <c r="V594" s="130">
        <v>9083.67</v>
      </c>
      <c r="X594" s="126" t="s">
        <v>510</v>
      </c>
      <c r="Z594" s="127"/>
      <c r="AA594" s="128">
        <v>2</v>
      </c>
      <c r="AB594" s="128">
        <v>60</v>
      </c>
      <c r="AC594" s="126" t="s">
        <v>366</v>
      </c>
      <c r="AD594" s="126" t="s">
        <v>511</v>
      </c>
      <c r="AG594" s="127"/>
      <c r="AI594" s="127"/>
    </row>
    <row r="595" spans="1:35" ht="14.85" customHeight="1">
      <c r="A595" s="130">
        <v>5013589</v>
      </c>
      <c r="B595" s="126" t="s">
        <v>413</v>
      </c>
      <c r="C595" s="126" t="s">
        <v>508</v>
      </c>
      <c r="D595" s="126" t="s">
        <v>509</v>
      </c>
      <c r="E595" s="126" t="s">
        <v>288</v>
      </c>
      <c r="F595" s="126" t="s">
        <v>364</v>
      </c>
      <c r="G595" s="126" t="s">
        <v>417</v>
      </c>
      <c r="H595" s="126" t="s">
        <v>126</v>
      </c>
      <c r="I595" s="126" t="s">
        <v>418</v>
      </c>
      <c r="J595" s="126" t="s">
        <v>484</v>
      </c>
      <c r="K595" s="126" t="s">
        <v>443</v>
      </c>
      <c r="L595" s="126" t="s">
        <v>485</v>
      </c>
      <c r="M595" s="130">
        <v>6996.58</v>
      </c>
      <c r="O595" s="126" t="s">
        <v>486</v>
      </c>
      <c r="P595" s="130">
        <v>0</v>
      </c>
      <c r="S595" s="130">
        <v>0</v>
      </c>
      <c r="V595" s="130">
        <v>6996.58</v>
      </c>
      <c r="X595" s="126" t="s">
        <v>487</v>
      </c>
      <c r="Z595" s="127"/>
      <c r="AA595" s="128">
        <v>1</v>
      </c>
      <c r="AB595" s="128">
        <v>60</v>
      </c>
      <c r="AC595" s="126" t="s">
        <v>366</v>
      </c>
      <c r="AD595" s="126" t="s">
        <v>511</v>
      </c>
      <c r="AG595" s="127"/>
      <c r="AI595" s="127"/>
    </row>
    <row r="596" spans="1:35" ht="14.85" customHeight="1">
      <c r="A596" s="130">
        <v>5013664</v>
      </c>
      <c r="B596" s="126" t="s">
        <v>413</v>
      </c>
      <c r="C596" s="126" t="s">
        <v>1730</v>
      </c>
      <c r="D596" s="126" t="s">
        <v>1165</v>
      </c>
      <c r="E596" s="126" t="s">
        <v>288</v>
      </c>
      <c r="F596" s="126" t="s">
        <v>364</v>
      </c>
      <c r="G596" s="126" t="s">
        <v>417</v>
      </c>
      <c r="H596" s="126" t="s">
        <v>126</v>
      </c>
      <c r="I596" s="126" t="s">
        <v>418</v>
      </c>
      <c r="J596" s="126" t="s">
        <v>484</v>
      </c>
      <c r="K596" s="126" t="s">
        <v>443</v>
      </c>
      <c r="L596" s="126" t="s">
        <v>485</v>
      </c>
      <c r="M596" s="130">
        <v>9739.52</v>
      </c>
      <c r="O596" s="126" t="s">
        <v>486</v>
      </c>
      <c r="P596" s="130">
        <v>0</v>
      </c>
      <c r="S596" s="130">
        <v>0</v>
      </c>
      <c r="V596" s="130">
        <v>12137.87</v>
      </c>
      <c r="X596" s="126" t="s">
        <v>549</v>
      </c>
      <c r="Z596" s="127"/>
      <c r="AA596" s="128">
        <v>2</v>
      </c>
      <c r="AB596" s="128">
        <v>60</v>
      </c>
      <c r="AC596" s="126" t="s">
        <v>366</v>
      </c>
      <c r="AD596" s="126" t="s">
        <v>511</v>
      </c>
      <c r="AG596" s="127"/>
      <c r="AI596" s="127"/>
    </row>
    <row r="597" spans="1:35" ht="14.85" customHeight="1">
      <c r="A597" s="130">
        <v>5013663</v>
      </c>
      <c r="B597" s="126" t="s">
        <v>413</v>
      </c>
      <c r="C597" s="126" t="s">
        <v>1730</v>
      </c>
      <c r="D597" s="126" t="s">
        <v>1165</v>
      </c>
      <c r="E597" s="126" t="s">
        <v>288</v>
      </c>
      <c r="F597" s="126" t="s">
        <v>364</v>
      </c>
      <c r="G597" s="126" t="s">
        <v>417</v>
      </c>
      <c r="H597" s="126" t="s">
        <v>126</v>
      </c>
      <c r="I597" s="126" t="s">
        <v>126</v>
      </c>
      <c r="J597" s="126" t="s">
        <v>484</v>
      </c>
      <c r="K597" s="126" t="s">
        <v>443</v>
      </c>
      <c r="L597" s="126" t="s">
        <v>485</v>
      </c>
      <c r="M597" s="130">
        <v>6817.44</v>
      </c>
      <c r="O597" s="126" t="s">
        <v>365</v>
      </c>
      <c r="P597" s="130">
        <v>0</v>
      </c>
      <c r="S597" s="130">
        <v>0</v>
      </c>
      <c r="V597" s="130">
        <v>12137.87</v>
      </c>
      <c r="X597" s="126" t="s">
        <v>469</v>
      </c>
      <c r="Z597" s="127"/>
      <c r="AA597" s="128">
        <v>1</v>
      </c>
      <c r="AB597" s="128">
        <v>60</v>
      </c>
      <c r="AC597" s="126" t="s">
        <v>366</v>
      </c>
      <c r="AD597" s="126" t="s">
        <v>511</v>
      </c>
      <c r="AG597" s="127"/>
      <c r="AI597" s="127"/>
    </row>
    <row r="598" spans="1:35" ht="14.85" customHeight="1">
      <c r="A598" s="130">
        <v>5013662</v>
      </c>
      <c r="B598" s="126" t="s">
        <v>413</v>
      </c>
      <c r="C598" s="126" t="s">
        <v>1730</v>
      </c>
      <c r="D598" s="126" t="s">
        <v>1165</v>
      </c>
      <c r="E598" s="126" t="s">
        <v>288</v>
      </c>
      <c r="F598" s="126" t="s">
        <v>364</v>
      </c>
      <c r="G598" s="126" t="s">
        <v>417</v>
      </c>
      <c r="H598" s="126" t="s">
        <v>126</v>
      </c>
      <c r="I598" s="126" t="s">
        <v>126</v>
      </c>
      <c r="J598" s="126" t="s">
        <v>484</v>
      </c>
      <c r="K598" s="126" t="s">
        <v>443</v>
      </c>
      <c r="L598" s="126" t="s">
        <v>485</v>
      </c>
      <c r="M598" s="130">
        <v>6817.44</v>
      </c>
      <c r="O598" s="126" t="s">
        <v>365</v>
      </c>
      <c r="P598" s="130">
        <v>0</v>
      </c>
      <c r="S598" s="130">
        <v>0</v>
      </c>
      <c r="V598" s="130">
        <v>12137.87</v>
      </c>
      <c r="X598" s="126" t="s">
        <v>510</v>
      </c>
      <c r="Z598" s="127"/>
      <c r="AA598" s="128">
        <v>2</v>
      </c>
      <c r="AB598" s="128">
        <v>60</v>
      </c>
      <c r="AC598" s="126" t="s">
        <v>366</v>
      </c>
      <c r="AD598" s="126" t="s">
        <v>511</v>
      </c>
      <c r="AG598" s="127"/>
      <c r="AI598" s="127"/>
    </row>
    <row r="599" spans="1:35" ht="14.85" customHeight="1">
      <c r="A599" s="130">
        <v>5014289</v>
      </c>
      <c r="B599" s="126" t="s">
        <v>413</v>
      </c>
      <c r="C599" s="126" t="s">
        <v>1731</v>
      </c>
      <c r="D599" s="126" t="s">
        <v>1732</v>
      </c>
      <c r="E599" s="126" t="s">
        <v>288</v>
      </c>
      <c r="F599" s="126" t="s">
        <v>532</v>
      </c>
      <c r="G599" s="126" t="s">
        <v>1552</v>
      </c>
      <c r="H599" s="126" t="s">
        <v>533</v>
      </c>
      <c r="I599" s="126" t="s">
        <v>533</v>
      </c>
      <c r="J599" s="126" t="s">
        <v>1553</v>
      </c>
      <c r="K599" s="126" t="s">
        <v>504</v>
      </c>
      <c r="L599" s="126" t="s">
        <v>1554</v>
      </c>
      <c r="M599" s="130">
        <v>3892</v>
      </c>
      <c r="O599" s="126" t="s">
        <v>537</v>
      </c>
      <c r="P599" s="130">
        <v>0</v>
      </c>
      <c r="S599" s="130">
        <v>0</v>
      </c>
      <c r="V599" s="130">
        <v>3892</v>
      </c>
      <c r="X599" s="126" t="s">
        <v>679</v>
      </c>
      <c r="Z599" s="127"/>
      <c r="AA599" s="128">
        <v>180</v>
      </c>
      <c r="AB599" s="128">
        <v>12</v>
      </c>
      <c r="AD599" s="126" t="s">
        <v>1555</v>
      </c>
      <c r="AG599" s="127"/>
      <c r="AI599" s="127"/>
    </row>
    <row r="600" spans="1:35" ht="14.85" customHeight="1">
      <c r="A600" s="130">
        <v>5002503</v>
      </c>
      <c r="B600" s="126" t="s">
        <v>1733</v>
      </c>
      <c r="C600" s="126" t="s">
        <v>1010</v>
      </c>
      <c r="D600" s="126" t="s">
        <v>1734</v>
      </c>
      <c r="E600" s="126" t="s">
        <v>288</v>
      </c>
      <c r="F600" s="126" t="s">
        <v>555</v>
      </c>
      <c r="G600" s="126" t="s">
        <v>1008</v>
      </c>
      <c r="H600" s="126" t="s">
        <v>126</v>
      </c>
      <c r="I600" s="126" t="s">
        <v>418</v>
      </c>
      <c r="J600" s="126" t="s">
        <v>983</v>
      </c>
      <c r="K600" s="126" t="s">
        <v>984</v>
      </c>
      <c r="L600" s="126" t="s">
        <v>985</v>
      </c>
      <c r="M600" s="130">
        <v>384.7</v>
      </c>
      <c r="O600" s="126" t="s">
        <v>560</v>
      </c>
      <c r="P600" s="130">
        <v>429.96</v>
      </c>
      <c r="R600" s="126" t="s">
        <v>560</v>
      </c>
      <c r="S600" s="130">
        <v>443.53</v>
      </c>
      <c r="U600" s="126" t="s">
        <v>560</v>
      </c>
      <c r="V600" s="130">
        <v>452.59</v>
      </c>
      <c r="X600" s="126" t="s">
        <v>561</v>
      </c>
      <c r="Z600" s="127"/>
      <c r="AA600" s="128">
        <v>150</v>
      </c>
      <c r="AB600" s="128"/>
      <c r="AD600" s="126" t="s">
        <v>562</v>
      </c>
      <c r="AG600" s="127"/>
      <c r="AI600" s="127"/>
    </row>
    <row r="601" spans="1:35" ht="14.85" customHeight="1">
      <c r="A601" s="130">
        <v>5002505</v>
      </c>
      <c r="B601" s="126" t="s">
        <v>1735</v>
      </c>
      <c r="C601" s="126" t="s">
        <v>1013</v>
      </c>
      <c r="D601" s="126" t="s">
        <v>1736</v>
      </c>
      <c r="E601" s="126" t="s">
        <v>288</v>
      </c>
      <c r="F601" s="126" t="s">
        <v>555</v>
      </c>
      <c r="G601" s="126" t="s">
        <v>1008</v>
      </c>
      <c r="H601" s="126" t="s">
        <v>126</v>
      </c>
      <c r="I601" s="126" t="s">
        <v>418</v>
      </c>
      <c r="J601" s="126" t="s">
        <v>983</v>
      </c>
      <c r="K601" s="126" t="s">
        <v>984</v>
      </c>
      <c r="L601" s="126" t="s">
        <v>985</v>
      </c>
      <c r="M601" s="130">
        <v>437.92</v>
      </c>
      <c r="O601" s="126" t="s">
        <v>560</v>
      </c>
      <c r="P601" s="130">
        <v>601.74</v>
      </c>
      <c r="R601" s="126" t="s">
        <v>560</v>
      </c>
      <c r="S601" s="130">
        <v>620.75</v>
      </c>
      <c r="U601" s="126" t="s">
        <v>560</v>
      </c>
      <c r="V601" s="130">
        <v>633.41999999999996</v>
      </c>
      <c r="X601" s="126" t="s">
        <v>561</v>
      </c>
      <c r="Z601" s="127"/>
      <c r="AA601" s="128">
        <v>150</v>
      </c>
      <c r="AB601" s="128"/>
      <c r="AD601" s="126" t="s">
        <v>562</v>
      </c>
      <c r="AG601" s="127"/>
      <c r="AI601" s="127"/>
    </row>
    <row r="602" spans="1:35" ht="14.85" customHeight="1">
      <c r="A602" s="130">
        <v>5002510</v>
      </c>
      <c r="B602" s="126" t="s">
        <v>1737</v>
      </c>
      <c r="C602" s="126" t="s">
        <v>1738</v>
      </c>
      <c r="D602" s="126" t="s">
        <v>1739</v>
      </c>
      <c r="E602" s="126" t="s">
        <v>288</v>
      </c>
      <c r="F602" s="126" t="s">
        <v>555</v>
      </c>
      <c r="G602" s="126" t="s">
        <v>1008</v>
      </c>
      <c r="H602" s="126" t="s">
        <v>126</v>
      </c>
      <c r="I602" s="126" t="s">
        <v>418</v>
      </c>
      <c r="J602" s="126" t="s">
        <v>983</v>
      </c>
      <c r="K602" s="126" t="s">
        <v>984</v>
      </c>
      <c r="L602" s="126" t="s">
        <v>985</v>
      </c>
      <c r="M602" s="130">
        <v>384.7</v>
      </c>
      <c r="O602" s="126" t="s">
        <v>560</v>
      </c>
      <c r="P602" s="130">
        <v>429.96</v>
      </c>
      <c r="R602" s="126" t="s">
        <v>560</v>
      </c>
      <c r="S602" s="130">
        <v>443.53</v>
      </c>
      <c r="U602" s="126" t="s">
        <v>560</v>
      </c>
      <c r="V602" s="130">
        <v>452.59</v>
      </c>
      <c r="X602" s="126" t="s">
        <v>561</v>
      </c>
      <c r="Z602" s="127"/>
      <c r="AA602" s="128">
        <v>150</v>
      </c>
      <c r="AB602" s="128"/>
      <c r="AD602" s="126" t="s">
        <v>562</v>
      </c>
      <c r="AG602" s="127"/>
      <c r="AI602" s="127"/>
    </row>
    <row r="603" spans="1:35" ht="14.85" customHeight="1">
      <c r="A603" s="130">
        <v>5002512</v>
      </c>
      <c r="B603" s="126" t="s">
        <v>1740</v>
      </c>
      <c r="C603" s="126" t="s">
        <v>1494</v>
      </c>
      <c r="D603" s="126" t="s">
        <v>1741</v>
      </c>
      <c r="E603" s="126" t="s">
        <v>288</v>
      </c>
      <c r="F603" s="126" t="s">
        <v>555</v>
      </c>
      <c r="G603" s="126" t="s">
        <v>1008</v>
      </c>
      <c r="H603" s="126" t="s">
        <v>126</v>
      </c>
      <c r="I603" s="126" t="s">
        <v>418</v>
      </c>
      <c r="J603" s="126" t="s">
        <v>983</v>
      </c>
      <c r="K603" s="126" t="s">
        <v>984</v>
      </c>
      <c r="L603" s="126" t="s">
        <v>985</v>
      </c>
      <c r="M603" s="130">
        <v>410.21</v>
      </c>
      <c r="O603" s="126" t="s">
        <v>560</v>
      </c>
      <c r="P603" s="130">
        <v>458.47</v>
      </c>
      <c r="R603" s="126" t="s">
        <v>560</v>
      </c>
      <c r="S603" s="130">
        <v>472.95</v>
      </c>
      <c r="U603" s="126" t="s">
        <v>560</v>
      </c>
      <c r="V603" s="130">
        <v>482.61</v>
      </c>
      <c r="X603" s="126" t="s">
        <v>561</v>
      </c>
      <c r="Z603" s="127"/>
      <c r="AA603" s="128">
        <v>150</v>
      </c>
      <c r="AB603" s="128"/>
      <c r="AD603" s="126" t="s">
        <v>562</v>
      </c>
      <c r="AG603" s="127"/>
      <c r="AI603" s="127"/>
    </row>
    <row r="604" spans="1:35" ht="14.85" customHeight="1">
      <c r="A604" s="130">
        <v>5002513</v>
      </c>
      <c r="B604" s="126" t="s">
        <v>1742</v>
      </c>
      <c r="C604" s="126" t="s">
        <v>1743</v>
      </c>
      <c r="D604" s="126" t="s">
        <v>1744</v>
      </c>
      <c r="E604" s="126" t="s">
        <v>288</v>
      </c>
      <c r="F604" s="126" t="s">
        <v>555</v>
      </c>
      <c r="G604" s="126" t="s">
        <v>458</v>
      </c>
      <c r="H604" s="126" t="s">
        <v>126</v>
      </c>
      <c r="I604" s="126" t="s">
        <v>418</v>
      </c>
      <c r="J604" s="126" t="s">
        <v>566</v>
      </c>
      <c r="K604" s="126" t="s">
        <v>567</v>
      </c>
      <c r="L604" s="126" t="s">
        <v>568</v>
      </c>
      <c r="M604" s="130">
        <v>388.18</v>
      </c>
      <c r="O604" s="126" t="s">
        <v>560</v>
      </c>
      <c r="P604" s="130">
        <v>433.85</v>
      </c>
      <c r="R604" s="126" t="s">
        <v>560</v>
      </c>
      <c r="S604" s="130">
        <v>447.55</v>
      </c>
      <c r="U604" s="126" t="s">
        <v>560</v>
      </c>
      <c r="V604" s="130">
        <v>456.69</v>
      </c>
      <c r="X604" s="126" t="s">
        <v>561</v>
      </c>
      <c r="Z604" s="127"/>
      <c r="AA604" s="128">
        <v>150</v>
      </c>
      <c r="AB604" s="128"/>
      <c r="AD604" s="126" t="s">
        <v>562</v>
      </c>
      <c r="AG604" s="127"/>
      <c r="AI604" s="127"/>
    </row>
    <row r="605" spans="1:35" ht="14.85" customHeight="1">
      <c r="A605" s="130">
        <v>5002514</v>
      </c>
      <c r="B605" s="126" t="s">
        <v>1745</v>
      </c>
      <c r="C605" s="126" t="s">
        <v>1746</v>
      </c>
      <c r="D605" s="126" t="s">
        <v>1747</v>
      </c>
      <c r="E605" s="126" t="s">
        <v>288</v>
      </c>
      <c r="F605" s="126" t="s">
        <v>555</v>
      </c>
      <c r="G605" s="126" t="s">
        <v>458</v>
      </c>
      <c r="H605" s="126" t="s">
        <v>126</v>
      </c>
      <c r="I605" s="126" t="s">
        <v>418</v>
      </c>
      <c r="J605" s="126" t="s">
        <v>566</v>
      </c>
      <c r="K605" s="126" t="s">
        <v>567</v>
      </c>
      <c r="L605" s="126" t="s">
        <v>568</v>
      </c>
      <c r="M605" s="130">
        <v>400.74</v>
      </c>
      <c r="O605" s="126" t="s">
        <v>560</v>
      </c>
      <c r="P605" s="130">
        <v>447.88</v>
      </c>
      <c r="R605" s="126" t="s">
        <v>560</v>
      </c>
      <c r="S605" s="130">
        <v>462.03</v>
      </c>
      <c r="U605" s="126" t="s">
        <v>560</v>
      </c>
      <c r="V605" s="130">
        <v>471.46</v>
      </c>
      <c r="X605" s="126" t="s">
        <v>561</v>
      </c>
      <c r="Z605" s="127"/>
      <c r="AA605" s="128">
        <v>150</v>
      </c>
      <c r="AB605" s="128"/>
      <c r="AD605" s="126" t="s">
        <v>562</v>
      </c>
      <c r="AG605" s="127"/>
      <c r="AI605" s="127"/>
    </row>
    <row r="606" spans="1:35" ht="14.85" customHeight="1">
      <c r="A606" s="130">
        <v>5011541</v>
      </c>
      <c r="B606" s="126" t="s">
        <v>413</v>
      </c>
      <c r="C606" s="126" t="s">
        <v>1748</v>
      </c>
      <c r="D606" s="126" t="s">
        <v>1749</v>
      </c>
      <c r="E606" s="126" t="s">
        <v>288</v>
      </c>
      <c r="F606" s="126" t="s">
        <v>555</v>
      </c>
      <c r="G606" s="126" t="s">
        <v>1008</v>
      </c>
      <c r="H606" s="126" t="s">
        <v>126</v>
      </c>
      <c r="I606" s="126" t="s">
        <v>418</v>
      </c>
      <c r="J606" s="126" t="s">
        <v>557</v>
      </c>
      <c r="K606" s="126" t="s">
        <v>558</v>
      </c>
      <c r="L606" s="126" t="s">
        <v>559</v>
      </c>
      <c r="M606" s="130">
        <v>108.92</v>
      </c>
      <c r="O606" s="126" t="s">
        <v>560</v>
      </c>
      <c r="P606" s="130">
        <v>121.74</v>
      </c>
      <c r="R606" s="126" t="s">
        <v>560</v>
      </c>
      <c r="S606" s="130">
        <v>125.58</v>
      </c>
      <c r="U606" s="126" t="s">
        <v>560</v>
      </c>
      <c r="V606" s="130">
        <v>128.15</v>
      </c>
      <c r="X606" s="126" t="s">
        <v>561</v>
      </c>
      <c r="Z606" s="127"/>
      <c r="AA606" s="128">
        <v>150</v>
      </c>
      <c r="AB606" s="128"/>
      <c r="AD606" s="126" t="s">
        <v>1750</v>
      </c>
      <c r="AG606" s="127"/>
      <c r="AI606" s="127"/>
    </row>
    <row r="607" spans="1:35" ht="14.85" customHeight="1">
      <c r="A607" s="130">
        <v>5011542</v>
      </c>
      <c r="B607" s="126" t="s">
        <v>413</v>
      </c>
      <c r="C607" s="126" t="s">
        <v>1751</v>
      </c>
      <c r="D607" s="126" t="s">
        <v>1752</v>
      </c>
      <c r="E607" s="126" t="s">
        <v>288</v>
      </c>
      <c r="F607" s="126" t="s">
        <v>555</v>
      </c>
      <c r="G607" s="126" t="s">
        <v>458</v>
      </c>
      <c r="H607" s="126" t="s">
        <v>126</v>
      </c>
      <c r="I607" s="126" t="s">
        <v>418</v>
      </c>
      <c r="J607" s="126" t="s">
        <v>557</v>
      </c>
      <c r="K607" s="126" t="s">
        <v>558</v>
      </c>
      <c r="L607" s="126" t="s">
        <v>559</v>
      </c>
      <c r="M607" s="130">
        <v>144.74</v>
      </c>
      <c r="O607" s="126" t="s">
        <v>560</v>
      </c>
      <c r="P607" s="130">
        <v>161.77000000000001</v>
      </c>
      <c r="R607" s="126" t="s">
        <v>560</v>
      </c>
      <c r="S607" s="130">
        <v>166.88</v>
      </c>
      <c r="U607" s="126" t="s">
        <v>560</v>
      </c>
      <c r="V607" s="130">
        <v>170.29</v>
      </c>
      <c r="X607" s="126" t="s">
        <v>561</v>
      </c>
      <c r="Z607" s="127"/>
      <c r="AA607" s="128">
        <v>150</v>
      </c>
      <c r="AB607" s="128"/>
      <c r="AD607" s="126" t="s">
        <v>1750</v>
      </c>
      <c r="AG607" s="127"/>
      <c r="AI607" s="127"/>
    </row>
    <row r="608" spans="1:35" ht="14.85" customHeight="1">
      <c r="A608" s="130">
        <v>5011543</v>
      </c>
      <c r="B608" s="126" t="s">
        <v>413</v>
      </c>
      <c r="C608" s="126" t="s">
        <v>1753</v>
      </c>
      <c r="D608" s="126" t="s">
        <v>1754</v>
      </c>
      <c r="E608" s="126" t="s">
        <v>288</v>
      </c>
      <c r="F608" s="126" t="s">
        <v>555</v>
      </c>
      <c r="G608" s="126" t="s">
        <v>458</v>
      </c>
      <c r="H608" s="126" t="s">
        <v>126</v>
      </c>
      <c r="I608" s="126" t="s">
        <v>418</v>
      </c>
      <c r="J608" s="126" t="s">
        <v>557</v>
      </c>
      <c r="K608" s="126" t="s">
        <v>558</v>
      </c>
      <c r="L608" s="126" t="s">
        <v>559</v>
      </c>
      <c r="M608" s="130">
        <v>144.74</v>
      </c>
      <c r="O608" s="126" t="s">
        <v>560</v>
      </c>
      <c r="P608" s="130">
        <v>161.77000000000001</v>
      </c>
      <c r="R608" s="126" t="s">
        <v>560</v>
      </c>
      <c r="S608" s="130">
        <v>166.88</v>
      </c>
      <c r="U608" s="126" t="s">
        <v>560</v>
      </c>
      <c r="V608" s="130">
        <v>170.29</v>
      </c>
      <c r="X608" s="126" t="s">
        <v>561</v>
      </c>
      <c r="Z608" s="127"/>
      <c r="AA608" s="128">
        <v>150</v>
      </c>
      <c r="AB608" s="128"/>
      <c r="AD608" s="126" t="s">
        <v>1750</v>
      </c>
      <c r="AG608" s="127"/>
      <c r="AI608" s="127"/>
    </row>
    <row r="609" spans="1:35" ht="14.85" customHeight="1">
      <c r="A609" s="130">
        <v>5011668</v>
      </c>
      <c r="B609" s="126" t="s">
        <v>413</v>
      </c>
      <c r="C609" s="126" t="s">
        <v>1755</v>
      </c>
      <c r="D609" s="126" t="s">
        <v>1756</v>
      </c>
      <c r="E609" s="126" t="s">
        <v>288</v>
      </c>
      <c r="F609" s="126" t="s">
        <v>555</v>
      </c>
      <c r="G609" s="126" t="s">
        <v>1393</v>
      </c>
      <c r="H609" s="126" t="s">
        <v>126</v>
      </c>
      <c r="I609" s="126" t="s">
        <v>418</v>
      </c>
      <c r="J609" s="126" t="s">
        <v>557</v>
      </c>
      <c r="K609" s="126" t="s">
        <v>558</v>
      </c>
      <c r="L609" s="126" t="s">
        <v>559</v>
      </c>
      <c r="M609" s="130">
        <v>437.92</v>
      </c>
      <c r="O609" s="126" t="s">
        <v>560</v>
      </c>
      <c r="P609" s="130">
        <v>534.66</v>
      </c>
      <c r="R609" s="126" t="s">
        <v>560</v>
      </c>
      <c r="S609" s="130">
        <v>551.54999999999995</v>
      </c>
      <c r="U609" s="126" t="s">
        <v>560</v>
      </c>
      <c r="V609" s="130">
        <v>562.80999999999995</v>
      </c>
      <c r="X609" s="126" t="s">
        <v>561</v>
      </c>
      <c r="Z609" s="127"/>
      <c r="AA609" s="128">
        <v>150</v>
      </c>
      <c r="AB609" s="128"/>
      <c r="AD609" s="126" t="s">
        <v>615</v>
      </c>
      <c r="AG609" s="127"/>
      <c r="AI609" s="127"/>
    </row>
    <row r="610" spans="1:35" ht="14.85" customHeight="1">
      <c r="A610" s="130">
        <v>5011063</v>
      </c>
      <c r="B610" s="126" t="s">
        <v>413</v>
      </c>
      <c r="C610" s="126" t="s">
        <v>1757</v>
      </c>
      <c r="D610" s="126" t="s">
        <v>1758</v>
      </c>
      <c r="E610" s="126" t="s">
        <v>288</v>
      </c>
      <c r="F610" s="126" t="s">
        <v>555</v>
      </c>
      <c r="G610" s="126" t="s">
        <v>1393</v>
      </c>
      <c r="H610" s="126" t="s">
        <v>126</v>
      </c>
      <c r="I610" s="126" t="s">
        <v>418</v>
      </c>
      <c r="J610" s="126" t="s">
        <v>557</v>
      </c>
      <c r="K610" s="126" t="s">
        <v>558</v>
      </c>
      <c r="L610" s="126" t="s">
        <v>559</v>
      </c>
      <c r="M610" s="130">
        <v>125.1</v>
      </c>
      <c r="O610" s="126" t="s">
        <v>560</v>
      </c>
      <c r="P610" s="130">
        <v>139.82</v>
      </c>
      <c r="R610" s="126" t="s">
        <v>560</v>
      </c>
      <c r="S610" s="130">
        <v>144.22999999999999</v>
      </c>
      <c r="U610" s="126" t="s">
        <v>560</v>
      </c>
      <c r="V610" s="130">
        <v>147.18</v>
      </c>
      <c r="X610" s="126" t="s">
        <v>561</v>
      </c>
      <c r="Z610" s="127"/>
      <c r="AA610" s="128">
        <v>150</v>
      </c>
      <c r="AB610" s="128"/>
      <c r="AD610" s="126" t="s">
        <v>1222</v>
      </c>
      <c r="AG610" s="127"/>
      <c r="AI610" s="127"/>
    </row>
    <row r="611" spans="1:35" ht="14.85" customHeight="1">
      <c r="A611" s="130">
        <v>5014088</v>
      </c>
      <c r="B611" s="126" t="s">
        <v>413</v>
      </c>
      <c r="C611" s="126" t="s">
        <v>1759</v>
      </c>
      <c r="D611" s="126" t="s">
        <v>1760</v>
      </c>
      <c r="E611" s="126" t="s">
        <v>288</v>
      </c>
      <c r="F611" s="126" t="s">
        <v>364</v>
      </c>
      <c r="G611" s="126" t="s">
        <v>417</v>
      </c>
      <c r="H611" s="126" t="s">
        <v>126</v>
      </c>
      <c r="I611" s="126" t="s">
        <v>126</v>
      </c>
      <c r="J611" s="126" t="s">
        <v>886</v>
      </c>
      <c r="K611" s="126" t="s">
        <v>443</v>
      </c>
      <c r="L611" s="126" t="s">
        <v>887</v>
      </c>
      <c r="M611" s="130">
        <v>6817.39</v>
      </c>
      <c r="O611" s="126" t="s">
        <v>365</v>
      </c>
      <c r="P611" s="130">
        <v>0</v>
      </c>
      <c r="S611" s="130">
        <v>0</v>
      </c>
      <c r="V611" s="130">
        <v>11200</v>
      </c>
      <c r="X611" s="126" t="s">
        <v>469</v>
      </c>
      <c r="Z611" s="127"/>
      <c r="AA611" s="128">
        <v>1</v>
      </c>
      <c r="AB611" s="128">
        <v>60</v>
      </c>
      <c r="AC611" s="126" t="s">
        <v>366</v>
      </c>
      <c r="AD611" s="126" t="s">
        <v>867</v>
      </c>
      <c r="AG611" s="127"/>
      <c r="AI611" s="127"/>
    </row>
    <row r="612" spans="1:35" ht="14.85" customHeight="1">
      <c r="A612" s="130">
        <v>5014087</v>
      </c>
      <c r="B612" s="126" t="s">
        <v>413</v>
      </c>
      <c r="C612" s="126" t="s">
        <v>1761</v>
      </c>
      <c r="D612" s="126" t="s">
        <v>1762</v>
      </c>
      <c r="E612" s="126" t="s">
        <v>288</v>
      </c>
      <c r="F612" s="126" t="s">
        <v>364</v>
      </c>
      <c r="G612" s="126" t="s">
        <v>417</v>
      </c>
      <c r="H612" s="126" t="s">
        <v>126</v>
      </c>
      <c r="I612" s="126" t="s">
        <v>126</v>
      </c>
      <c r="J612" s="126" t="s">
        <v>886</v>
      </c>
      <c r="K612" s="126" t="s">
        <v>443</v>
      </c>
      <c r="L612" s="126" t="s">
        <v>887</v>
      </c>
      <c r="M612" s="130">
        <v>6817.39</v>
      </c>
      <c r="O612" s="126" t="s">
        <v>365</v>
      </c>
      <c r="P612" s="130">
        <v>0</v>
      </c>
      <c r="S612" s="130">
        <v>0</v>
      </c>
      <c r="V612" s="130">
        <v>10226.07</v>
      </c>
      <c r="X612" s="126" t="s">
        <v>469</v>
      </c>
      <c r="Z612" s="127"/>
      <c r="AA612" s="128">
        <v>1</v>
      </c>
      <c r="AB612" s="128">
        <v>60</v>
      </c>
      <c r="AC612" s="126" t="s">
        <v>366</v>
      </c>
      <c r="AD612" s="126" t="s">
        <v>867</v>
      </c>
      <c r="AG612" s="127"/>
      <c r="AI612" s="127"/>
    </row>
    <row r="613" spans="1:35" ht="14.85" customHeight="1">
      <c r="A613" s="130">
        <v>5014086</v>
      </c>
      <c r="B613" s="126" t="s">
        <v>413</v>
      </c>
      <c r="C613" s="126" t="s">
        <v>1763</v>
      </c>
      <c r="D613" s="126" t="s">
        <v>1764</v>
      </c>
      <c r="E613" s="126" t="s">
        <v>288</v>
      </c>
      <c r="F613" s="126" t="s">
        <v>364</v>
      </c>
      <c r="G613" s="126" t="s">
        <v>417</v>
      </c>
      <c r="H613" s="126" t="s">
        <v>126</v>
      </c>
      <c r="I613" s="126" t="s">
        <v>126</v>
      </c>
      <c r="J613" s="126" t="s">
        <v>886</v>
      </c>
      <c r="K613" s="126" t="s">
        <v>443</v>
      </c>
      <c r="L613" s="126" t="s">
        <v>887</v>
      </c>
      <c r="M613" s="130">
        <v>6817.39</v>
      </c>
      <c r="O613" s="126" t="s">
        <v>365</v>
      </c>
      <c r="P613" s="130">
        <v>0</v>
      </c>
      <c r="S613" s="130">
        <v>0</v>
      </c>
      <c r="V613" s="130">
        <v>9154.7800000000007</v>
      </c>
      <c r="X613" s="126" t="s">
        <v>469</v>
      </c>
      <c r="Z613" s="127"/>
      <c r="AA613" s="128">
        <v>1</v>
      </c>
      <c r="AB613" s="128">
        <v>60</v>
      </c>
      <c r="AC613" s="126" t="s">
        <v>366</v>
      </c>
      <c r="AD613" s="126" t="s">
        <v>867</v>
      </c>
      <c r="AG613" s="127"/>
      <c r="AI613" s="127"/>
    </row>
    <row r="614" spans="1:35" ht="14.85" customHeight="1">
      <c r="A614" s="130">
        <v>5014085</v>
      </c>
      <c r="B614" s="126" t="s">
        <v>413</v>
      </c>
      <c r="C614" s="126" t="s">
        <v>1477</v>
      </c>
      <c r="D614" s="126" t="s">
        <v>1478</v>
      </c>
      <c r="E614" s="126" t="s">
        <v>288</v>
      </c>
      <c r="F614" s="126" t="s">
        <v>364</v>
      </c>
      <c r="G614" s="126" t="s">
        <v>417</v>
      </c>
      <c r="H614" s="126" t="s">
        <v>126</v>
      </c>
      <c r="I614" s="126" t="s">
        <v>126</v>
      </c>
      <c r="J614" s="126" t="s">
        <v>886</v>
      </c>
      <c r="K614" s="126" t="s">
        <v>443</v>
      </c>
      <c r="L614" s="126" t="s">
        <v>887</v>
      </c>
      <c r="M614" s="130">
        <v>6817.39</v>
      </c>
      <c r="O614" s="126" t="s">
        <v>365</v>
      </c>
      <c r="P614" s="130">
        <v>0</v>
      </c>
      <c r="S614" s="130">
        <v>0</v>
      </c>
      <c r="V614" s="130">
        <v>8667.82</v>
      </c>
      <c r="X614" s="126" t="s">
        <v>469</v>
      </c>
      <c r="Z614" s="127"/>
      <c r="AA614" s="128">
        <v>1</v>
      </c>
      <c r="AB614" s="128">
        <v>60</v>
      </c>
      <c r="AC614" s="126" t="s">
        <v>366</v>
      </c>
      <c r="AD614" s="126" t="s">
        <v>867</v>
      </c>
      <c r="AG614" s="127"/>
      <c r="AI614" s="127"/>
    </row>
    <row r="615" spans="1:35" ht="14.85" customHeight="1">
      <c r="A615" s="130">
        <v>5014084</v>
      </c>
      <c r="B615" s="126" t="s">
        <v>413</v>
      </c>
      <c r="C615" s="126" t="s">
        <v>1765</v>
      </c>
      <c r="D615" s="126" t="s">
        <v>1766</v>
      </c>
      <c r="E615" s="126" t="s">
        <v>288</v>
      </c>
      <c r="F615" s="126" t="s">
        <v>364</v>
      </c>
      <c r="G615" s="126" t="s">
        <v>417</v>
      </c>
      <c r="H615" s="126" t="s">
        <v>126</v>
      </c>
      <c r="I615" s="126" t="s">
        <v>126</v>
      </c>
      <c r="J615" s="126" t="s">
        <v>886</v>
      </c>
      <c r="K615" s="126" t="s">
        <v>443</v>
      </c>
      <c r="L615" s="126" t="s">
        <v>887</v>
      </c>
      <c r="M615" s="130">
        <v>6817.39</v>
      </c>
      <c r="O615" s="126" t="s">
        <v>365</v>
      </c>
      <c r="P615" s="130">
        <v>0</v>
      </c>
      <c r="S615" s="130">
        <v>0</v>
      </c>
      <c r="V615" s="130">
        <v>8667.82</v>
      </c>
      <c r="X615" s="126" t="s">
        <v>469</v>
      </c>
      <c r="Z615" s="127"/>
      <c r="AA615" s="128">
        <v>1</v>
      </c>
      <c r="AB615" s="128">
        <v>60</v>
      </c>
      <c r="AC615" s="126" t="s">
        <v>366</v>
      </c>
      <c r="AD615" s="126" t="s">
        <v>867</v>
      </c>
      <c r="AG615" s="127"/>
      <c r="AI615" s="127"/>
    </row>
    <row r="616" spans="1:35" ht="14.85" customHeight="1">
      <c r="A616" s="130">
        <v>5014083</v>
      </c>
      <c r="B616" s="126" t="s">
        <v>413</v>
      </c>
      <c r="C616" s="126" t="s">
        <v>1767</v>
      </c>
      <c r="D616" s="126" t="s">
        <v>1768</v>
      </c>
      <c r="E616" s="126" t="s">
        <v>288</v>
      </c>
      <c r="F616" s="126" t="s">
        <v>522</v>
      </c>
      <c r="G616" s="126" t="s">
        <v>1769</v>
      </c>
      <c r="H616" s="126" t="s">
        <v>524</v>
      </c>
      <c r="I616" s="126" t="s">
        <v>418</v>
      </c>
      <c r="J616" s="126" t="s">
        <v>1770</v>
      </c>
      <c r="K616" s="126" t="s">
        <v>976</v>
      </c>
      <c r="L616" s="126" t="s">
        <v>1771</v>
      </c>
      <c r="M616" s="130">
        <v>467.85</v>
      </c>
      <c r="N616" s="126" t="s">
        <v>290</v>
      </c>
      <c r="O616" s="126" t="s">
        <v>621</v>
      </c>
      <c r="P616" s="130">
        <v>0</v>
      </c>
      <c r="S616" s="130">
        <v>0</v>
      </c>
      <c r="V616" s="130">
        <v>467.85</v>
      </c>
      <c r="X616" s="126" t="s">
        <v>729</v>
      </c>
      <c r="Z616" s="127"/>
      <c r="AA616" s="128"/>
      <c r="AB616" s="128"/>
      <c r="AD616" s="126" t="s">
        <v>867</v>
      </c>
      <c r="AG616" s="127"/>
      <c r="AI616" s="127"/>
    </row>
    <row r="617" spans="1:35" ht="14.85" customHeight="1">
      <c r="A617" s="130">
        <v>5014082</v>
      </c>
      <c r="B617" s="126" t="s">
        <v>413</v>
      </c>
      <c r="C617" s="126" t="s">
        <v>1772</v>
      </c>
      <c r="D617" s="126" t="s">
        <v>1773</v>
      </c>
      <c r="E617" s="126" t="s">
        <v>288</v>
      </c>
      <c r="F617" s="126" t="s">
        <v>522</v>
      </c>
      <c r="G617" s="126" t="s">
        <v>1774</v>
      </c>
      <c r="H617" s="126" t="s">
        <v>524</v>
      </c>
      <c r="I617" s="126" t="s">
        <v>418</v>
      </c>
      <c r="J617" s="126" t="s">
        <v>1770</v>
      </c>
      <c r="K617" s="126" t="s">
        <v>976</v>
      </c>
      <c r="L617" s="126" t="s">
        <v>1771</v>
      </c>
      <c r="M617" s="130">
        <v>3113.6</v>
      </c>
      <c r="N617" s="126" t="s">
        <v>290</v>
      </c>
      <c r="O617" s="126" t="s">
        <v>621</v>
      </c>
      <c r="P617" s="130">
        <v>0</v>
      </c>
      <c r="S617" s="130">
        <v>0</v>
      </c>
      <c r="V617" s="130">
        <v>3113.6</v>
      </c>
      <c r="X617" s="126" t="s">
        <v>729</v>
      </c>
      <c r="Z617" s="127"/>
      <c r="AA617" s="128"/>
      <c r="AB617" s="128"/>
      <c r="AD617" s="126" t="s">
        <v>867</v>
      </c>
      <c r="AG617" s="127"/>
      <c r="AI617" s="127"/>
    </row>
    <row r="618" spans="1:35" ht="14.85" customHeight="1">
      <c r="A618" s="130">
        <v>5014229</v>
      </c>
      <c r="B618" s="126" t="s">
        <v>413</v>
      </c>
      <c r="C618" s="126" t="s">
        <v>1775</v>
      </c>
      <c r="D618" s="126" t="s">
        <v>1776</v>
      </c>
      <c r="E618" s="126" t="s">
        <v>288</v>
      </c>
      <c r="F618" s="126" t="s">
        <v>555</v>
      </c>
      <c r="G618" s="126" t="s">
        <v>1046</v>
      </c>
      <c r="H618" s="126" t="s">
        <v>126</v>
      </c>
      <c r="I618" s="126" t="s">
        <v>418</v>
      </c>
      <c r="J618" s="126" t="s">
        <v>1285</v>
      </c>
      <c r="K618" s="126" t="s">
        <v>558</v>
      </c>
      <c r="L618" s="126" t="s">
        <v>1286</v>
      </c>
      <c r="M618" s="130">
        <v>437.92</v>
      </c>
      <c r="O618" s="126" t="s">
        <v>560</v>
      </c>
      <c r="P618" s="130">
        <v>490.23</v>
      </c>
      <c r="R618" s="126" t="s">
        <v>560</v>
      </c>
      <c r="S618" s="130">
        <v>505.71</v>
      </c>
      <c r="U618" s="126" t="s">
        <v>560</v>
      </c>
      <c r="V618" s="130">
        <v>516.04</v>
      </c>
      <c r="X618" s="126" t="s">
        <v>561</v>
      </c>
      <c r="Z618" s="127"/>
      <c r="AA618" s="128">
        <v>150</v>
      </c>
      <c r="AB618" s="128"/>
      <c r="AD618" s="126" t="s">
        <v>1035</v>
      </c>
      <c r="AG618" s="127"/>
      <c r="AI618" s="127"/>
    </row>
    <row r="619" spans="1:35" ht="14.85" customHeight="1">
      <c r="A619" s="130">
        <v>5014230</v>
      </c>
      <c r="B619" s="126" t="s">
        <v>413</v>
      </c>
      <c r="C619" s="126" t="s">
        <v>1777</v>
      </c>
      <c r="D619" s="126" t="s">
        <v>1778</v>
      </c>
      <c r="E619" s="126" t="s">
        <v>288</v>
      </c>
      <c r="F619" s="126" t="s">
        <v>555</v>
      </c>
      <c r="G619" s="126" t="s">
        <v>1779</v>
      </c>
      <c r="H619" s="126" t="s">
        <v>126</v>
      </c>
      <c r="I619" s="126" t="s">
        <v>418</v>
      </c>
      <c r="J619" s="126" t="s">
        <v>1285</v>
      </c>
      <c r="K619" s="126" t="s">
        <v>558</v>
      </c>
      <c r="L619" s="126" t="s">
        <v>1286</v>
      </c>
      <c r="M619" s="130">
        <v>372.58</v>
      </c>
      <c r="O619" s="126" t="s">
        <v>560</v>
      </c>
      <c r="P619" s="130">
        <v>416.42</v>
      </c>
      <c r="R619" s="126" t="s">
        <v>560</v>
      </c>
      <c r="S619" s="130">
        <v>429.57</v>
      </c>
      <c r="U619" s="126" t="s">
        <v>560</v>
      </c>
      <c r="V619" s="130">
        <v>438.34</v>
      </c>
      <c r="X619" s="126" t="s">
        <v>561</v>
      </c>
      <c r="Z619" s="127"/>
      <c r="AA619" s="128">
        <v>150</v>
      </c>
      <c r="AB619" s="128"/>
      <c r="AD619" s="126" t="s">
        <v>1035</v>
      </c>
      <c r="AG619" s="127"/>
      <c r="AI619" s="127"/>
    </row>
    <row r="620" spans="1:35" ht="14.85" customHeight="1">
      <c r="A620" s="130">
        <v>5014231</v>
      </c>
      <c r="B620" s="126" t="s">
        <v>413</v>
      </c>
      <c r="C620" s="126" t="s">
        <v>1780</v>
      </c>
      <c r="D620" s="126" t="s">
        <v>1781</v>
      </c>
      <c r="E620" s="126" t="s">
        <v>288</v>
      </c>
      <c r="F620" s="126" t="s">
        <v>555</v>
      </c>
      <c r="G620" s="126" t="s">
        <v>1046</v>
      </c>
      <c r="H620" s="126" t="s">
        <v>126</v>
      </c>
      <c r="I620" s="126" t="s">
        <v>418</v>
      </c>
      <c r="J620" s="126" t="s">
        <v>1285</v>
      </c>
      <c r="K620" s="126" t="s">
        <v>558</v>
      </c>
      <c r="L620" s="126" t="s">
        <v>1286</v>
      </c>
      <c r="M620" s="130">
        <v>418.08</v>
      </c>
      <c r="O620" s="126" t="s">
        <v>560</v>
      </c>
      <c r="P620" s="130">
        <v>467.27</v>
      </c>
      <c r="R620" s="126" t="s">
        <v>560</v>
      </c>
      <c r="S620" s="130">
        <v>482.03</v>
      </c>
      <c r="U620" s="126" t="s">
        <v>560</v>
      </c>
      <c r="V620" s="130">
        <v>491.87</v>
      </c>
      <c r="X620" s="126" t="s">
        <v>561</v>
      </c>
      <c r="Z620" s="127"/>
      <c r="AA620" s="128">
        <v>150</v>
      </c>
      <c r="AB620" s="128"/>
      <c r="AD620" s="126" t="s">
        <v>1035</v>
      </c>
      <c r="AG620" s="127"/>
      <c r="AI620" s="127"/>
    </row>
    <row r="621" spans="1:35" ht="14.85" customHeight="1">
      <c r="A621" s="130">
        <v>5014232</v>
      </c>
      <c r="B621" s="126" t="s">
        <v>413</v>
      </c>
      <c r="C621" s="126" t="s">
        <v>1782</v>
      </c>
      <c r="D621" s="126" t="s">
        <v>1783</v>
      </c>
      <c r="E621" s="126" t="s">
        <v>288</v>
      </c>
      <c r="F621" s="126" t="s">
        <v>555</v>
      </c>
      <c r="G621" s="126" t="s">
        <v>1046</v>
      </c>
      <c r="H621" s="126" t="s">
        <v>126</v>
      </c>
      <c r="I621" s="126" t="s">
        <v>418</v>
      </c>
      <c r="J621" s="126" t="s">
        <v>1285</v>
      </c>
      <c r="K621" s="126" t="s">
        <v>558</v>
      </c>
      <c r="L621" s="126" t="s">
        <v>1286</v>
      </c>
      <c r="M621" s="130">
        <v>377</v>
      </c>
      <c r="O621" s="126" t="s">
        <v>560</v>
      </c>
      <c r="P621" s="130">
        <v>421.35</v>
      </c>
      <c r="R621" s="126" t="s">
        <v>560</v>
      </c>
      <c r="S621" s="130">
        <v>434.65</v>
      </c>
      <c r="U621" s="126" t="s">
        <v>560</v>
      </c>
      <c r="V621" s="130">
        <v>443.53</v>
      </c>
      <c r="X621" s="126" t="s">
        <v>561</v>
      </c>
      <c r="Z621" s="127"/>
      <c r="AA621" s="128">
        <v>150</v>
      </c>
      <c r="AB621" s="128"/>
      <c r="AD621" s="126" t="s">
        <v>1035</v>
      </c>
      <c r="AG621" s="127"/>
      <c r="AI621" s="127"/>
    </row>
    <row r="622" spans="1:35" ht="14.85" customHeight="1">
      <c r="A622" s="130">
        <v>5014233</v>
      </c>
      <c r="B622" s="126" t="s">
        <v>413</v>
      </c>
      <c r="C622" s="126" t="s">
        <v>1784</v>
      </c>
      <c r="D622" s="126" t="s">
        <v>1785</v>
      </c>
      <c r="E622" s="126" t="s">
        <v>288</v>
      </c>
      <c r="F622" s="126" t="s">
        <v>555</v>
      </c>
      <c r="G622" s="126" t="s">
        <v>1046</v>
      </c>
      <c r="H622" s="126" t="s">
        <v>126</v>
      </c>
      <c r="I622" s="126" t="s">
        <v>418</v>
      </c>
      <c r="J622" s="126" t="s">
        <v>1285</v>
      </c>
      <c r="K622" s="126" t="s">
        <v>558</v>
      </c>
      <c r="L622" s="126" t="s">
        <v>1286</v>
      </c>
      <c r="M622" s="130">
        <v>377</v>
      </c>
      <c r="O622" s="126" t="s">
        <v>560</v>
      </c>
      <c r="P622" s="130">
        <v>421.35</v>
      </c>
      <c r="R622" s="126" t="s">
        <v>560</v>
      </c>
      <c r="S622" s="130">
        <v>434.65</v>
      </c>
      <c r="U622" s="126" t="s">
        <v>560</v>
      </c>
      <c r="V622" s="130">
        <v>443.53</v>
      </c>
      <c r="X622" s="126" t="s">
        <v>561</v>
      </c>
      <c r="Z622" s="127"/>
      <c r="AA622" s="128">
        <v>150</v>
      </c>
      <c r="AB622" s="128"/>
      <c r="AD622" s="126" t="s">
        <v>1035</v>
      </c>
      <c r="AG622" s="127"/>
      <c r="AI622" s="127"/>
    </row>
    <row r="623" spans="1:35" ht="14.85" customHeight="1">
      <c r="A623" s="130">
        <v>5014237</v>
      </c>
      <c r="B623" s="126" t="s">
        <v>413</v>
      </c>
      <c r="C623" s="126" t="s">
        <v>1786</v>
      </c>
      <c r="D623" s="126" t="s">
        <v>1787</v>
      </c>
      <c r="E623" s="126" t="s">
        <v>288</v>
      </c>
      <c r="F623" s="126" t="s">
        <v>555</v>
      </c>
      <c r="G623" s="126" t="s">
        <v>556</v>
      </c>
      <c r="H623" s="126" t="s">
        <v>126</v>
      </c>
      <c r="I623" s="126" t="s">
        <v>418</v>
      </c>
      <c r="J623" s="126" t="s">
        <v>908</v>
      </c>
      <c r="K623" s="126" t="s">
        <v>443</v>
      </c>
      <c r="L623" s="126" t="s">
        <v>909</v>
      </c>
      <c r="M623" s="130">
        <v>54.62</v>
      </c>
      <c r="O623" s="126" t="s">
        <v>560</v>
      </c>
      <c r="P623" s="130">
        <v>61.05</v>
      </c>
      <c r="R623" s="126" t="s">
        <v>560</v>
      </c>
      <c r="S623" s="130">
        <v>62.98</v>
      </c>
      <c r="U623" s="126" t="s">
        <v>560</v>
      </c>
      <c r="V623" s="130">
        <v>64.27</v>
      </c>
      <c r="X623" s="126" t="s">
        <v>561</v>
      </c>
      <c r="Z623" s="127"/>
      <c r="AA623" s="128">
        <v>150</v>
      </c>
      <c r="AB623" s="128"/>
      <c r="AD623" s="126" t="s">
        <v>1035</v>
      </c>
      <c r="AG623" s="127"/>
      <c r="AI623" s="127"/>
    </row>
    <row r="624" spans="1:35" ht="14.85" customHeight="1">
      <c r="A624" s="130">
        <v>5014480</v>
      </c>
      <c r="B624" s="126" t="s">
        <v>413</v>
      </c>
      <c r="C624" s="126" t="s">
        <v>1788</v>
      </c>
      <c r="E624" s="126" t="s">
        <v>288</v>
      </c>
      <c r="F624" s="126" t="s">
        <v>364</v>
      </c>
      <c r="G624" s="126" t="s">
        <v>417</v>
      </c>
      <c r="H624" s="126" t="s">
        <v>126</v>
      </c>
      <c r="I624" s="126" t="s">
        <v>126</v>
      </c>
      <c r="J624" s="126" t="s">
        <v>466</v>
      </c>
      <c r="K624" s="126" t="s">
        <v>467</v>
      </c>
      <c r="L624" s="126" t="s">
        <v>468</v>
      </c>
      <c r="M624" s="130">
        <v>6817.44</v>
      </c>
      <c r="O624" s="126" t="s">
        <v>365</v>
      </c>
      <c r="P624" s="130">
        <v>0</v>
      </c>
      <c r="S624" s="130">
        <v>0</v>
      </c>
      <c r="V624" s="130">
        <v>20317.439999999999</v>
      </c>
      <c r="X624" s="126" t="s">
        <v>469</v>
      </c>
      <c r="Z624" s="127"/>
      <c r="AA624" s="128">
        <v>1</v>
      </c>
      <c r="AB624" s="128">
        <v>60</v>
      </c>
      <c r="AC624" s="126" t="s">
        <v>366</v>
      </c>
      <c r="AD624" s="126" t="s">
        <v>1212</v>
      </c>
      <c r="AG624" s="127"/>
      <c r="AI624" s="127"/>
    </row>
    <row r="625" spans="1:35" ht="14.85" customHeight="1">
      <c r="A625" s="130">
        <v>5014483</v>
      </c>
      <c r="B625" s="126" t="s">
        <v>413</v>
      </c>
      <c r="C625" s="126" t="s">
        <v>1536</v>
      </c>
      <c r="D625" s="126" t="s">
        <v>1789</v>
      </c>
      <c r="E625" s="126" t="s">
        <v>288</v>
      </c>
      <c r="F625" s="126" t="s">
        <v>522</v>
      </c>
      <c r="G625" s="126" t="s">
        <v>1335</v>
      </c>
      <c r="H625" s="126" t="s">
        <v>524</v>
      </c>
      <c r="I625" s="126" t="s">
        <v>418</v>
      </c>
      <c r="J625" s="126" t="s">
        <v>1539</v>
      </c>
      <c r="K625" s="126" t="s">
        <v>1540</v>
      </c>
      <c r="L625" s="126" t="s">
        <v>1541</v>
      </c>
      <c r="M625" s="130">
        <v>11200</v>
      </c>
      <c r="N625" s="126" t="s">
        <v>290</v>
      </c>
      <c r="O625" s="126" t="s">
        <v>528</v>
      </c>
      <c r="P625" s="130">
        <v>0</v>
      </c>
      <c r="S625" s="130">
        <v>0</v>
      </c>
      <c r="V625" s="130">
        <v>11200</v>
      </c>
      <c r="X625" s="126" t="s">
        <v>1542</v>
      </c>
      <c r="Z625" s="127"/>
      <c r="AA625" s="128"/>
      <c r="AB625" s="128"/>
      <c r="AD625" s="126" t="s">
        <v>1212</v>
      </c>
      <c r="AG625" s="127"/>
      <c r="AI625" s="127"/>
    </row>
    <row r="626" spans="1:35" ht="14.85" customHeight="1">
      <c r="A626" s="130">
        <v>5002497</v>
      </c>
      <c r="B626" s="126" t="s">
        <v>1790</v>
      </c>
      <c r="C626" s="126" t="s">
        <v>1791</v>
      </c>
      <c r="D626" s="126" t="s">
        <v>1792</v>
      </c>
      <c r="E626" s="126" t="s">
        <v>288</v>
      </c>
      <c r="F626" s="126" t="s">
        <v>555</v>
      </c>
      <c r="G626" s="126" t="s">
        <v>556</v>
      </c>
      <c r="H626" s="126" t="s">
        <v>126</v>
      </c>
      <c r="I626" s="126" t="s">
        <v>418</v>
      </c>
      <c r="J626" s="126" t="s">
        <v>983</v>
      </c>
      <c r="K626" s="126" t="s">
        <v>984</v>
      </c>
      <c r="L626" s="126" t="s">
        <v>985</v>
      </c>
      <c r="M626" s="130">
        <v>331.33</v>
      </c>
      <c r="O626" s="126" t="s">
        <v>560</v>
      </c>
      <c r="P626" s="130">
        <v>370.31</v>
      </c>
      <c r="R626" s="126" t="s">
        <v>560</v>
      </c>
      <c r="S626" s="130">
        <v>382</v>
      </c>
      <c r="U626" s="126" t="s">
        <v>560</v>
      </c>
      <c r="V626" s="130">
        <v>389.8</v>
      </c>
      <c r="X626" s="126" t="s">
        <v>561</v>
      </c>
      <c r="Z626" s="127"/>
      <c r="AA626" s="128">
        <v>150</v>
      </c>
      <c r="AB626" s="128"/>
      <c r="AD626" s="126" t="s">
        <v>562</v>
      </c>
      <c r="AG626" s="127"/>
      <c r="AI626" s="127"/>
    </row>
    <row r="627" spans="1:35" ht="14.85" customHeight="1">
      <c r="A627" s="130">
        <v>5002498</v>
      </c>
      <c r="B627" s="126" t="s">
        <v>1793</v>
      </c>
      <c r="C627" s="126" t="s">
        <v>1794</v>
      </c>
      <c r="D627" s="126" t="s">
        <v>1795</v>
      </c>
      <c r="E627" s="126" t="s">
        <v>288</v>
      </c>
      <c r="F627" s="126" t="s">
        <v>555</v>
      </c>
      <c r="G627" s="126" t="s">
        <v>830</v>
      </c>
      <c r="H627" s="126" t="s">
        <v>126</v>
      </c>
      <c r="I627" s="126" t="s">
        <v>418</v>
      </c>
      <c r="J627" s="126" t="s">
        <v>983</v>
      </c>
      <c r="K627" s="126" t="s">
        <v>984</v>
      </c>
      <c r="L627" s="126" t="s">
        <v>985</v>
      </c>
      <c r="M627" s="130">
        <v>261.04000000000002</v>
      </c>
      <c r="O627" s="126" t="s">
        <v>560</v>
      </c>
      <c r="P627" s="130">
        <v>291.75</v>
      </c>
      <c r="R627" s="126" t="s">
        <v>560</v>
      </c>
      <c r="S627" s="130">
        <v>300.95999999999998</v>
      </c>
      <c r="U627" s="126" t="s">
        <v>560</v>
      </c>
      <c r="V627" s="130">
        <v>307.11</v>
      </c>
      <c r="X627" s="126" t="s">
        <v>561</v>
      </c>
      <c r="Z627" s="127"/>
      <c r="AA627" s="128">
        <v>150</v>
      </c>
      <c r="AB627" s="128"/>
      <c r="AD627" s="126" t="s">
        <v>562</v>
      </c>
      <c r="AG627" s="127"/>
      <c r="AI627" s="127"/>
    </row>
    <row r="628" spans="1:35" ht="14.85" customHeight="1">
      <c r="A628" s="130">
        <v>5002499</v>
      </c>
      <c r="B628" s="126" t="s">
        <v>1796</v>
      </c>
      <c r="C628" s="126" t="s">
        <v>1797</v>
      </c>
      <c r="D628" s="126" t="s">
        <v>1798</v>
      </c>
      <c r="E628" s="126" t="s">
        <v>288</v>
      </c>
      <c r="F628" s="126" t="s">
        <v>555</v>
      </c>
      <c r="G628" s="126" t="s">
        <v>830</v>
      </c>
      <c r="H628" s="126" t="s">
        <v>126</v>
      </c>
      <c r="I628" s="126" t="s">
        <v>418</v>
      </c>
      <c r="J628" s="126" t="s">
        <v>983</v>
      </c>
      <c r="K628" s="126" t="s">
        <v>984</v>
      </c>
      <c r="L628" s="126" t="s">
        <v>985</v>
      </c>
      <c r="M628" s="130">
        <v>287.14</v>
      </c>
      <c r="O628" s="126" t="s">
        <v>560</v>
      </c>
      <c r="P628" s="130">
        <v>320.92</v>
      </c>
      <c r="R628" s="126" t="s">
        <v>560</v>
      </c>
      <c r="S628" s="130">
        <v>331.06</v>
      </c>
      <c r="U628" s="126" t="s">
        <v>560</v>
      </c>
      <c r="V628" s="130">
        <v>337.82</v>
      </c>
      <c r="X628" s="126" t="s">
        <v>561</v>
      </c>
      <c r="Z628" s="127"/>
      <c r="AA628" s="128">
        <v>150</v>
      </c>
      <c r="AB628" s="128"/>
      <c r="AD628" s="126" t="s">
        <v>562</v>
      </c>
      <c r="AG628" s="127"/>
      <c r="AI628" s="127"/>
    </row>
    <row r="629" spans="1:35" ht="14.85" customHeight="1">
      <c r="A629" s="130">
        <v>5002543</v>
      </c>
      <c r="B629" s="126" t="s">
        <v>413</v>
      </c>
      <c r="C629" s="126" t="s">
        <v>1799</v>
      </c>
      <c r="D629" s="126" t="s">
        <v>1800</v>
      </c>
      <c r="E629" s="126" t="s">
        <v>288</v>
      </c>
      <c r="F629" s="126" t="s">
        <v>555</v>
      </c>
      <c r="G629" s="126" t="s">
        <v>1008</v>
      </c>
      <c r="H629" s="126" t="s">
        <v>126</v>
      </c>
      <c r="I629" s="126" t="s">
        <v>418</v>
      </c>
      <c r="J629" s="126" t="s">
        <v>983</v>
      </c>
      <c r="K629" s="126" t="s">
        <v>984</v>
      </c>
      <c r="L629" s="126" t="s">
        <v>985</v>
      </c>
      <c r="M629" s="130">
        <v>108.8</v>
      </c>
      <c r="O629" s="126" t="s">
        <v>560</v>
      </c>
      <c r="P629" s="130">
        <v>121.6</v>
      </c>
      <c r="R629" s="126" t="s">
        <v>560</v>
      </c>
      <c r="S629" s="130">
        <v>125.44</v>
      </c>
      <c r="U629" s="126" t="s">
        <v>560</v>
      </c>
      <c r="V629" s="130">
        <v>128.01</v>
      </c>
      <c r="X629" s="126" t="s">
        <v>561</v>
      </c>
      <c r="Z629" s="127"/>
      <c r="AA629" s="128">
        <v>150</v>
      </c>
      <c r="AB629" s="128"/>
      <c r="AD629" s="126" t="s">
        <v>1801</v>
      </c>
      <c r="AG629" s="127"/>
      <c r="AI629" s="127"/>
    </row>
    <row r="630" spans="1:35" ht="14.85" customHeight="1">
      <c r="A630" s="130">
        <v>5013372</v>
      </c>
      <c r="B630" s="126" t="s">
        <v>413</v>
      </c>
      <c r="C630" s="126" t="s">
        <v>1802</v>
      </c>
      <c r="D630" s="126" t="s">
        <v>1803</v>
      </c>
      <c r="E630" s="126" t="s">
        <v>288</v>
      </c>
      <c r="F630" s="126" t="s">
        <v>753</v>
      </c>
      <c r="G630" s="126" t="s">
        <v>417</v>
      </c>
      <c r="H630" s="126" t="s">
        <v>308</v>
      </c>
      <c r="I630" s="126" t="s">
        <v>308</v>
      </c>
      <c r="J630" s="126" t="s">
        <v>813</v>
      </c>
      <c r="K630" s="126" t="s">
        <v>504</v>
      </c>
      <c r="L630" s="126" t="s">
        <v>559</v>
      </c>
      <c r="M630" s="130">
        <v>584.64</v>
      </c>
      <c r="O630" s="126" t="s">
        <v>1804</v>
      </c>
      <c r="P630" s="130">
        <v>0</v>
      </c>
      <c r="S630" s="130">
        <v>0</v>
      </c>
      <c r="V630" s="130">
        <v>649.88</v>
      </c>
      <c r="X630" s="126" t="s">
        <v>1805</v>
      </c>
      <c r="Z630" s="127"/>
      <c r="AA630" s="128">
        <v>2</v>
      </c>
      <c r="AB630" s="128">
        <v>12</v>
      </c>
      <c r="AD630" s="126" t="s">
        <v>424</v>
      </c>
      <c r="AG630" s="127"/>
      <c r="AI630" s="127"/>
    </row>
    <row r="631" spans="1:35" ht="14.85" customHeight="1">
      <c r="A631" s="130">
        <v>5013371</v>
      </c>
      <c r="B631" s="126" t="s">
        <v>413</v>
      </c>
      <c r="C631" s="126" t="s">
        <v>1802</v>
      </c>
      <c r="D631" s="126" t="s">
        <v>1806</v>
      </c>
      <c r="E631" s="126" t="s">
        <v>288</v>
      </c>
      <c r="F631" s="126" t="s">
        <v>753</v>
      </c>
      <c r="G631" s="126" t="s">
        <v>417</v>
      </c>
      <c r="H631" s="126" t="s">
        <v>308</v>
      </c>
      <c r="I631" s="126" t="s">
        <v>308</v>
      </c>
      <c r="J631" s="126" t="s">
        <v>813</v>
      </c>
      <c r="K631" s="126" t="s">
        <v>504</v>
      </c>
      <c r="L631" s="126" t="s">
        <v>559</v>
      </c>
      <c r="M631" s="130">
        <v>399.84</v>
      </c>
      <c r="O631" s="126" t="s">
        <v>1807</v>
      </c>
      <c r="P631" s="130">
        <v>0</v>
      </c>
      <c r="S631" s="130">
        <v>0</v>
      </c>
      <c r="V631" s="130">
        <v>426.13</v>
      </c>
      <c r="X631" s="126" t="s">
        <v>1808</v>
      </c>
      <c r="Z631" s="127"/>
      <c r="AA631" s="128">
        <v>2</v>
      </c>
      <c r="AB631" s="128">
        <v>12</v>
      </c>
      <c r="AD631" s="126" t="s">
        <v>424</v>
      </c>
      <c r="AG631" s="127"/>
      <c r="AI631" s="127"/>
    </row>
    <row r="632" spans="1:35" ht="14.85" customHeight="1">
      <c r="A632" s="130">
        <v>5013775</v>
      </c>
      <c r="B632" s="126" t="s">
        <v>413</v>
      </c>
      <c r="C632" s="126" t="s">
        <v>1809</v>
      </c>
      <c r="D632" s="126" t="s">
        <v>1810</v>
      </c>
      <c r="E632" s="126" t="s">
        <v>288</v>
      </c>
      <c r="F632" s="126" t="s">
        <v>555</v>
      </c>
      <c r="G632" s="126" t="s">
        <v>1221</v>
      </c>
      <c r="H632" s="126" t="s">
        <v>126</v>
      </c>
      <c r="I632" s="126" t="s">
        <v>418</v>
      </c>
      <c r="J632" s="126" t="s">
        <v>857</v>
      </c>
      <c r="K632" s="126" t="s">
        <v>526</v>
      </c>
      <c r="L632" s="126" t="s">
        <v>858</v>
      </c>
      <c r="M632" s="130">
        <v>177.36</v>
      </c>
      <c r="O632" s="126" t="s">
        <v>560</v>
      </c>
      <c r="P632" s="130">
        <v>198.23</v>
      </c>
      <c r="R632" s="126" t="s">
        <v>560</v>
      </c>
      <c r="S632" s="130">
        <v>204.49</v>
      </c>
      <c r="U632" s="126" t="s">
        <v>560</v>
      </c>
      <c r="V632" s="130">
        <v>208.67</v>
      </c>
      <c r="X632" s="126" t="s">
        <v>561</v>
      </c>
      <c r="Z632" s="127"/>
      <c r="AA632" s="128">
        <v>150</v>
      </c>
      <c r="AB632" s="128"/>
      <c r="AD632" s="126" t="s">
        <v>546</v>
      </c>
      <c r="AG632" s="127"/>
      <c r="AI632" s="127"/>
    </row>
    <row r="633" spans="1:35" ht="14.85" customHeight="1">
      <c r="A633" s="130">
        <v>5013432</v>
      </c>
      <c r="B633" s="126" t="s">
        <v>413</v>
      </c>
      <c r="C633" s="126" t="s">
        <v>1811</v>
      </c>
      <c r="E633" s="126" t="s">
        <v>288</v>
      </c>
      <c r="F633" s="126" t="s">
        <v>364</v>
      </c>
      <c r="G633" s="126" t="s">
        <v>417</v>
      </c>
      <c r="H633" s="126" t="s">
        <v>126</v>
      </c>
      <c r="I633" s="126" t="s">
        <v>126</v>
      </c>
      <c r="J633" s="126" t="s">
        <v>466</v>
      </c>
      <c r="K633" s="126" t="s">
        <v>467</v>
      </c>
      <c r="L633" s="126" t="s">
        <v>468</v>
      </c>
      <c r="M633" s="130">
        <v>6817.44</v>
      </c>
      <c r="O633" s="126" t="s">
        <v>365</v>
      </c>
      <c r="P633" s="130">
        <v>0</v>
      </c>
      <c r="S633" s="130">
        <v>0</v>
      </c>
      <c r="V633" s="130">
        <v>44317.440000000002</v>
      </c>
      <c r="X633" s="126" t="s">
        <v>469</v>
      </c>
      <c r="Z633" s="127"/>
      <c r="AA633" s="128">
        <v>1</v>
      </c>
      <c r="AB633" s="128">
        <v>60</v>
      </c>
      <c r="AC633" s="126" t="s">
        <v>366</v>
      </c>
      <c r="AD633" s="126" t="s">
        <v>424</v>
      </c>
      <c r="AG633" s="127"/>
      <c r="AI633" s="127"/>
    </row>
    <row r="634" spans="1:35" ht="14.85" customHeight="1">
      <c r="A634" s="130">
        <v>5013811</v>
      </c>
      <c r="B634" s="126" t="s">
        <v>413</v>
      </c>
      <c r="C634" s="126" t="s">
        <v>1620</v>
      </c>
      <c r="D634" s="126" t="s">
        <v>1812</v>
      </c>
      <c r="E634" s="126" t="s">
        <v>288</v>
      </c>
      <c r="F634" s="126" t="s">
        <v>555</v>
      </c>
      <c r="G634" s="126" t="s">
        <v>556</v>
      </c>
      <c r="H634" s="126" t="s">
        <v>126</v>
      </c>
      <c r="I634" s="126" t="s">
        <v>418</v>
      </c>
      <c r="J634" s="126" t="s">
        <v>1174</v>
      </c>
      <c r="K634" s="126" t="s">
        <v>747</v>
      </c>
      <c r="L634" s="126" t="s">
        <v>1622</v>
      </c>
      <c r="M634" s="130">
        <v>307.61</v>
      </c>
      <c r="O634" s="126" t="s">
        <v>560</v>
      </c>
      <c r="P634" s="130">
        <v>343.8</v>
      </c>
      <c r="R634" s="126" t="s">
        <v>560</v>
      </c>
      <c r="S634" s="130">
        <v>354.66</v>
      </c>
      <c r="U634" s="126" t="s">
        <v>560</v>
      </c>
      <c r="V634" s="130">
        <v>361.9</v>
      </c>
      <c r="X634" s="126" t="s">
        <v>561</v>
      </c>
      <c r="Z634" s="127"/>
      <c r="AA634" s="128">
        <v>150</v>
      </c>
      <c r="AB634" s="128"/>
      <c r="AD634" s="126" t="s">
        <v>546</v>
      </c>
      <c r="AG634" s="127"/>
      <c r="AI634" s="127"/>
    </row>
    <row r="635" spans="1:35" ht="14.85" customHeight="1">
      <c r="A635" s="130">
        <v>5013272</v>
      </c>
      <c r="B635" s="126" t="s">
        <v>413</v>
      </c>
      <c r="C635" s="126" t="s">
        <v>1813</v>
      </c>
      <c r="D635" s="126" t="s">
        <v>1814</v>
      </c>
      <c r="E635" s="126" t="s">
        <v>288</v>
      </c>
      <c r="F635" s="126" t="s">
        <v>555</v>
      </c>
      <c r="G635" s="126" t="s">
        <v>458</v>
      </c>
      <c r="H635" s="126" t="s">
        <v>126</v>
      </c>
      <c r="I635" s="126" t="s">
        <v>418</v>
      </c>
      <c r="J635" s="126" t="s">
        <v>566</v>
      </c>
      <c r="K635" s="126" t="s">
        <v>567</v>
      </c>
      <c r="L635" s="126" t="s">
        <v>568</v>
      </c>
      <c r="M635" s="130">
        <v>320.58</v>
      </c>
      <c r="O635" s="126" t="s">
        <v>560</v>
      </c>
      <c r="P635" s="130">
        <v>358.3</v>
      </c>
      <c r="R635" s="126" t="s">
        <v>560</v>
      </c>
      <c r="S635" s="130">
        <v>369.61</v>
      </c>
      <c r="U635" s="126" t="s">
        <v>560</v>
      </c>
      <c r="V635" s="130">
        <v>377.16</v>
      </c>
      <c r="X635" s="126" t="s">
        <v>561</v>
      </c>
      <c r="Z635" s="127"/>
      <c r="AA635" s="128">
        <v>150</v>
      </c>
      <c r="AB635" s="128"/>
      <c r="AD635" s="126" t="s">
        <v>569</v>
      </c>
      <c r="AG635" s="127"/>
      <c r="AI635" s="127"/>
    </row>
    <row r="636" spans="1:35" ht="14.85" customHeight="1">
      <c r="A636" s="130">
        <v>5013389</v>
      </c>
      <c r="B636" s="126" t="s">
        <v>413</v>
      </c>
      <c r="C636" s="126" t="s">
        <v>1815</v>
      </c>
      <c r="D636" s="126" t="s">
        <v>1816</v>
      </c>
      <c r="E636" s="126" t="s">
        <v>288</v>
      </c>
      <c r="F636" s="126" t="s">
        <v>440</v>
      </c>
      <c r="G636" s="126" t="s">
        <v>458</v>
      </c>
      <c r="H636" s="126" t="s">
        <v>126</v>
      </c>
      <c r="I636" s="126" t="s">
        <v>418</v>
      </c>
      <c r="J636" s="126" t="s">
        <v>442</v>
      </c>
      <c r="K636" s="126" t="s">
        <v>443</v>
      </c>
      <c r="L636" s="126" t="s">
        <v>444</v>
      </c>
      <c r="M636" s="130">
        <v>2352</v>
      </c>
      <c r="O636" s="126" t="s">
        <v>445</v>
      </c>
      <c r="P636" s="130">
        <v>0</v>
      </c>
      <c r="S636" s="130">
        <v>0</v>
      </c>
      <c r="V636" s="130">
        <v>2352</v>
      </c>
      <c r="X636" s="126" t="s">
        <v>600</v>
      </c>
      <c r="Z636" s="127"/>
      <c r="AA636" s="128">
        <v>60</v>
      </c>
      <c r="AB636" s="128">
        <v>1</v>
      </c>
      <c r="AD636" s="126" t="s">
        <v>424</v>
      </c>
      <c r="AG636" s="127"/>
      <c r="AI636" s="127"/>
    </row>
    <row r="637" spans="1:35" ht="14.85" customHeight="1">
      <c r="A637" s="130">
        <v>5005178</v>
      </c>
      <c r="B637" s="126" t="s">
        <v>413</v>
      </c>
      <c r="C637" s="126" t="s">
        <v>1817</v>
      </c>
      <c r="D637" s="126" t="s">
        <v>1818</v>
      </c>
      <c r="E637" s="126" t="s">
        <v>288</v>
      </c>
      <c r="F637" s="126" t="s">
        <v>555</v>
      </c>
      <c r="G637" s="126" t="s">
        <v>556</v>
      </c>
      <c r="H637" s="126" t="s">
        <v>126</v>
      </c>
      <c r="I637" s="126" t="s">
        <v>418</v>
      </c>
      <c r="J637" s="126" t="s">
        <v>908</v>
      </c>
      <c r="K637" s="126" t="s">
        <v>443</v>
      </c>
      <c r="L637" s="126" t="s">
        <v>909</v>
      </c>
      <c r="M637" s="130">
        <v>273.17</v>
      </c>
      <c r="O637" s="126" t="s">
        <v>560</v>
      </c>
      <c r="P637" s="130">
        <v>305.31</v>
      </c>
      <c r="R637" s="126" t="s">
        <v>560</v>
      </c>
      <c r="S637" s="130">
        <v>314.95</v>
      </c>
      <c r="U637" s="126" t="s">
        <v>560</v>
      </c>
      <c r="V637" s="130">
        <v>321.38</v>
      </c>
      <c r="X637" s="126" t="s">
        <v>561</v>
      </c>
      <c r="Z637" s="127"/>
      <c r="AA637" s="128">
        <v>150</v>
      </c>
      <c r="AB637" s="128"/>
      <c r="AD637" s="126" t="s">
        <v>615</v>
      </c>
      <c r="AG637" s="127"/>
      <c r="AI637" s="127"/>
    </row>
    <row r="638" spans="1:35" ht="14.85" customHeight="1">
      <c r="A638" s="130">
        <v>5014138</v>
      </c>
      <c r="B638" s="126" t="s">
        <v>413</v>
      </c>
      <c r="C638" s="126" t="s">
        <v>1819</v>
      </c>
      <c r="E638" s="126" t="s">
        <v>288</v>
      </c>
      <c r="F638" s="126" t="s">
        <v>532</v>
      </c>
      <c r="G638" s="126" t="s">
        <v>312</v>
      </c>
      <c r="H638" s="126" t="s">
        <v>126</v>
      </c>
      <c r="I638" s="126" t="s">
        <v>418</v>
      </c>
      <c r="J638" s="126" t="s">
        <v>1820</v>
      </c>
      <c r="K638" s="126" t="s">
        <v>628</v>
      </c>
      <c r="L638" s="126" t="s">
        <v>1821</v>
      </c>
      <c r="M638" s="130">
        <v>292.16000000000003</v>
      </c>
      <c r="O638" s="126" t="s">
        <v>1459</v>
      </c>
      <c r="P638" s="130">
        <v>292.16000000000003</v>
      </c>
      <c r="R638" s="126" t="s">
        <v>1460</v>
      </c>
      <c r="S638" s="130">
        <v>0</v>
      </c>
      <c r="V638" s="130">
        <v>292.16000000000003</v>
      </c>
      <c r="X638" s="126" t="s">
        <v>1461</v>
      </c>
      <c r="Z638" s="127"/>
      <c r="AA638" s="128">
        <v>2500</v>
      </c>
      <c r="AB638" s="128">
        <v>12</v>
      </c>
      <c r="AD638" s="126" t="s">
        <v>874</v>
      </c>
      <c r="AG638" s="127"/>
      <c r="AI638" s="127"/>
    </row>
    <row r="639" spans="1:35" ht="14.85" customHeight="1">
      <c r="A639" s="130">
        <v>5005183</v>
      </c>
      <c r="B639" s="126" t="s">
        <v>413</v>
      </c>
      <c r="C639" s="126" t="s">
        <v>1822</v>
      </c>
      <c r="D639" s="126" t="s">
        <v>1823</v>
      </c>
      <c r="E639" s="126" t="s">
        <v>288</v>
      </c>
      <c r="F639" s="126" t="s">
        <v>555</v>
      </c>
      <c r="G639" s="126" t="s">
        <v>556</v>
      </c>
      <c r="H639" s="126" t="s">
        <v>126</v>
      </c>
      <c r="I639" s="126" t="s">
        <v>418</v>
      </c>
      <c r="J639" s="126" t="s">
        <v>908</v>
      </c>
      <c r="K639" s="126" t="s">
        <v>443</v>
      </c>
      <c r="L639" s="126" t="s">
        <v>909</v>
      </c>
      <c r="M639" s="130">
        <v>289.72000000000003</v>
      </c>
      <c r="O639" s="126" t="s">
        <v>560</v>
      </c>
      <c r="P639" s="130">
        <v>323.8</v>
      </c>
      <c r="R639" s="126" t="s">
        <v>560</v>
      </c>
      <c r="S639" s="130">
        <v>334.03</v>
      </c>
      <c r="U639" s="126" t="s">
        <v>560</v>
      </c>
      <c r="V639" s="130">
        <v>340.85</v>
      </c>
      <c r="X639" s="126" t="s">
        <v>561</v>
      </c>
      <c r="Z639" s="127"/>
      <c r="AA639" s="128">
        <v>150</v>
      </c>
      <c r="AB639" s="128"/>
      <c r="AD639" s="126" t="s">
        <v>615</v>
      </c>
      <c r="AG639" s="127"/>
      <c r="AI639" s="127"/>
    </row>
    <row r="640" spans="1:35" ht="14.85" customHeight="1">
      <c r="A640" s="130">
        <v>5014122</v>
      </c>
      <c r="B640" s="126" t="s">
        <v>413</v>
      </c>
      <c r="C640" s="126" t="s">
        <v>1824</v>
      </c>
      <c r="D640" s="126" t="s">
        <v>1825</v>
      </c>
      <c r="E640" s="126" t="s">
        <v>288</v>
      </c>
      <c r="F640" s="126" t="s">
        <v>364</v>
      </c>
      <c r="G640" s="126" t="s">
        <v>417</v>
      </c>
      <c r="H640" s="126" t="s">
        <v>126</v>
      </c>
      <c r="I640" s="126" t="s">
        <v>418</v>
      </c>
      <c r="J640" s="126" t="s">
        <v>886</v>
      </c>
      <c r="K640" s="126" t="s">
        <v>443</v>
      </c>
      <c r="L640" s="126" t="s">
        <v>887</v>
      </c>
      <c r="M640" s="130">
        <v>8667.82</v>
      </c>
      <c r="O640" s="126" t="s">
        <v>486</v>
      </c>
      <c r="P640" s="130">
        <v>0</v>
      </c>
      <c r="S640" s="130">
        <v>0</v>
      </c>
      <c r="V640" s="130">
        <v>8667.82</v>
      </c>
      <c r="X640" s="126" t="s">
        <v>549</v>
      </c>
      <c r="Z640" s="127"/>
      <c r="AA640" s="128">
        <v>2</v>
      </c>
      <c r="AB640" s="128">
        <v>60</v>
      </c>
      <c r="AC640" s="126" t="s">
        <v>366</v>
      </c>
      <c r="AD640" s="126" t="s">
        <v>867</v>
      </c>
      <c r="AG640" s="127"/>
      <c r="AI640" s="127"/>
    </row>
    <row r="641" spans="1:35" ht="14.85" customHeight="1">
      <c r="A641" s="130">
        <v>5014197</v>
      </c>
      <c r="B641" s="126" t="s">
        <v>413</v>
      </c>
      <c r="C641" s="126" t="s">
        <v>1394</v>
      </c>
      <c r="D641" s="126" t="s">
        <v>1826</v>
      </c>
      <c r="E641" s="126" t="s">
        <v>288</v>
      </c>
      <c r="F641" s="126" t="s">
        <v>491</v>
      </c>
      <c r="G641" s="126" t="s">
        <v>674</v>
      </c>
      <c r="H641" s="126" t="s">
        <v>126</v>
      </c>
      <c r="I641" s="126" t="s">
        <v>308</v>
      </c>
      <c r="J641" s="126" t="s">
        <v>1396</v>
      </c>
      <c r="K641" s="126" t="s">
        <v>747</v>
      </c>
      <c r="L641" s="126" t="s">
        <v>1397</v>
      </c>
      <c r="M641" s="130">
        <v>8845.84</v>
      </c>
      <c r="N641" s="126" t="s">
        <v>290</v>
      </c>
      <c r="O641" s="126" t="s">
        <v>1311</v>
      </c>
      <c r="P641" s="130">
        <v>0</v>
      </c>
      <c r="S641" s="130">
        <v>0</v>
      </c>
      <c r="V641" s="130">
        <v>9828.7199999999993</v>
      </c>
      <c r="X641" s="126" t="s">
        <v>1312</v>
      </c>
      <c r="Y641" s="126" t="s">
        <v>517</v>
      </c>
      <c r="Z641" s="127" t="s">
        <v>309</v>
      </c>
      <c r="AA641" s="128">
        <v>1</v>
      </c>
      <c r="AB641" s="128">
        <v>60</v>
      </c>
      <c r="AD641" s="126" t="s">
        <v>1035</v>
      </c>
      <c r="AG641" s="127"/>
      <c r="AI641" s="127"/>
    </row>
    <row r="642" spans="1:35" ht="14.85" customHeight="1">
      <c r="A642" s="130">
        <v>5014195</v>
      </c>
      <c r="B642" s="126" t="s">
        <v>413</v>
      </c>
      <c r="C642" s="126" t="s">
        <v>1394</v>
      </c>
      <c r="D642" s="126" t="s">
        <v>1827</v>
      </c>
      <c r="E642" s="126" t="s">
        <v>288</v>
      </c>
      <c r="F642" s="126" t="s">
        <v>491</v>
      </c>
      <c r="G642" s="126" t="s">
        <v>674</v>
      </c>
      <c r="H642" s="126" t="s">
        <v>126</v>
      </c>
      <c r="I642" s="126" t="s">
        <v>308</v>
      </c>
      <c r="J642" s="126" t="s">
        <v>1396</v>
      </c>
      <c r="K642" s="126" t="s">
        <v>747</v>
      </c>
      <c r="L642" s="126" t="s">
        <v>1397</v>
      </c>
      <c r="M642" s="130">
        <v>8845.84</v>
      </c>
      <c r="N642" s="126" t="s">
        <v>290</v>
      </c>
      <c r="O642" s="126" t="s">
        <v>1311</v>
      </c>
      <c r="P642" s="130">
        <v>0</v>
      </c>
      <c r="S642" s="130">
        <v>0</v>
      </c>
      <c r="V642" s="130">
        <v>9828.7199999999993</v>
      </c>
      <c r="X642" s="126" t="s">
        <v>1312</v>
      </c>
      <c r="Y642" s="126" t="s">
        <v>517</v>
      </c>
      <c r="Z642" s="127" t="s">
        <v>309</v>
      </c>
      <c r="AA642" s="128">
        <v>1</v>
      </c>
      <c r="AB642" s="128">
        <v>60</v>
      </c>
      <c r="AD642" s="126" t="s">
        <v>1035</v>
      </c>
      <c r="AG642" s="127"/>
      <c r="AI642" s="127"/>
    </row>
    <row r="643" spans="1:35" ht="14.85" customHeight="1">
      <c r="A643" s="130">
        <v>5003444</v>
      </c>
      <c r="B643" s="126" t="s">
        <v>1828</v>
      </c>
      <c r="C643" s="126" t="s">
        <v>1829</v>
      </c>
      <c r="D643" s="126" t="s">
        <v>1830</v>
      </c>
      <c r="E643" s="126" t="s">
        <v>288</v>
      </c>
      <c r="F643" s="126" t="s">
        <v>555</v>
      </c>
      <c r="G643" s="126" t="s">
        <v>1393</v>
      </c>
      <c r="H643" s="126" t="s">
        <v>126</v>
      </c>
      <c r="I643" s="126" t="s">
        <v>418</v>
      </c>
      <c r="J643" s="126" t="s">
        <v>908</v>
      </c>
      <c r="K643" s="126" t="s">
        <v>443</v>
      </c>
      <c r="L643" s="126" t="s">
        <v>909</v>
      </c>
      <c r="M643" s="130">
        <v>42.96</v>
      </c>
      <c r="O643" s="126" t="s">
        <v>560</v>
      </c>
      <c r="P643" s="130">
        <v>48.02</v>
      </c>
      <c r="R643" s="126" t="s">
        <v>560</v>
      </c>
      <c r="S643" s="130">
        <v>49.53</v>
      </c>
      <c r="U643" s="126" t="s">
        <v>560</v>
      </c>
      <c r="V643" s="130">
        <v>50.55</v>
      </c>
      <c r="X643" s="126" t="s">
        <v>561</v>
      </c>
      <c r="Z643" s="127"/>
      <c r="AA643" s="128">
        <v>150</v>
      </c>
      <c r="AB643" s="128"/>
      <c r="AD643" s="126" t="s">
        <v>615</v>
      </c>
      <c r="AG643" s="127"/>
      <c r="AI643" s="127"/>
    </row>
    <row r="644" spans="1:35" ht="14.85" customHeight="1">
      <c r="A644" s="130">
        <v>5014200</v>
      </c>
      <c r="B644" s="126" t="s">
        <v>413</v>
      </c>
      <c r="C644" s="126" t="s">
        <v>1394</v>
      </c>
      <c r="D644" s="126" t="s">
        <v>1831</v>
      </c>
      <c r="E644" s="126" t="s">
        <v>288</v>
      </c>
      <c r="F644" s="126" t="s">
        <v>491</v>
      </c>
      <c r="G644" s="126" t="s">
        <v>674</v>
      </c>
      <c r="H644" s="126" t="s">
        <v>126</v>
      </c>
      <c r="I644" s="126" t="s">
        <v>308</v>
      </c>
      <c r="J644" s="126" t="s">
        <v>1396</v>
      </c>
      <c r="K644" s="126" t="s">
        <v>747</v>
      </c>
      <c r="L644" s="126" t="s">
        <v>1397</v>
      </c>
      <c r="M644" s="130">
        <v>8845.84</v>
      </c>
      <c r="N644" s="126" t="s">
        <v>290</v>
      </c>
      <c r="O644" s="126" t="s">
        <v>1311</v>
      </c>
      <c r="P644" s="130">
        <v>0</v>
      </c>
      <c r="S644" s="130">
        <v>0</v>
      </c>
      <c r="V644" s="130">
        <v>9828.7199999999993</v>
      </c>
      <c r="X644" s="126" t="s">
        <v>1312</v>
      </c>
      <c r="Y644" s="126" t="s">
        <v>517</v>
      </c>
      <c r="Z644" s="127" t="s">
        <v>309</v>
      </c>
      <c r="AA644" s="128">
        <v>1</v>
      </c>
      <c r="AB644" s="128">
        <v>60</v>
      </c>
      <c r="AD644" s="126" t="s">
        <v>1035</v>
      </c>
      <c r="AG644" s="127"/>
      <c r="AI644" s="127"/>
    </row>
    <row r="645" spans="1:35" ht="14.85" customHeight="1">
      <c r="A645" s="130">
        <v>5014199</v>
      </c>
      <c r="B645" s="126" t="s">
        <v>413</v>
      </c>
      <c r="C645" s="126" t="s">
        <v>1394</v>
      </c>
      <c r="D645" s="126" t="s">
        <v>1832</v>
      </c>
      <c r="E645" s="126" t="s">
        <v>288</v>
      </c>
      <c r="F645" s="126" t="s">
        <v>491</v>
      </c>
      <c r="G645" s="126" t="s">
        <v>674</v>
      </c>
      <c r="H645" s="126" t="s">
        <v>126</v>
      </c>
      <c r="I645" s="126" t="s">
        <v>308</v>
      </c>
      <c r="J645" s="126" t="s">
        <v>1396</v>
      </c>
      <c r="K645" s="126" t="s">
        <v>747</v>
      </c>
      <c r="L645" s="126" t="s">
        <v>1397</v>
      </c>
      <c r="M645" s="130">
        <v>8845.84</v>
      </c>
      <c r="N645" s="126" t="s">
        <v>290</v>
      </c>
      <c r="O645" s="126" t="s">
        <v>1311</v>
      </c>
      <c r="P645" s="130">
        <v>0</v>
      </c>
      <c r="S645" s="130">
        <v>0</v>
      </c>
      <c r="V645" s="130">
        <v>9828.7199999999993</v>
      </c>
      <c r="X645" s="126" t="s">
        <v>1312</v>
      </c>
      <c r="Y645" s="126" t="s">
        <v>517</v>
      </c>
      <c r="Z645" s="127" t="s">
        <v>309</v>
      </c>
      <c r="AA645" s="128">
        <v>1</v>
      </c>
      <c r="AB645" s="128">
        <v>60</v>
      </c>
      <c r="AD645" s="126" t="s">
        <v>1035</v>
      </c>
      <c r="AG645" s="127"/>
      <c r="AI645" s="127"/>
    </row>
    <row r="646" spans="1:35" ht="14.85" customHeight="1">
      <c r="A646" s="130">
        <v>5014198</v>
      </c>
      <c r="B646" s="126" t="s">
        <v>413</v>
      </c>
      <c r="C646" s="126" t="s">
        <v>1394</v>
      </c>
      <c r="D646" s="126" t="s">
        <v>1833</v>
      </c>
      <c r="E646" s="126" t="s">
        <v>288</v>
      </c>
      <c r="F646" s="126" t="s">
        <v>491</v>
      </c>
      <c r="G646" s="126" t="s">
        <v>674</v>
      </c>
      <c r="H646" s="126" t="s">
        <v>126</v>
      </c>
      <c r="I646" s="126" t="s">
        <v>308</v>
      </c>
      <c r="J646" s="126" t="s">
        <v>1396</v>
      </c>
      <c r="K646" s="126" t="s">
        <v>747</v>
      </c>
      <c r="L646" s="126" t="s">
        <v>1397</v>
      </c>
      <c r="M646" s="130">
        <v>8845.84</v>
      </c>
      <c r="N646" s="126" t="s">
        <v>290</v>
      </c>
      <c r="O646" s="126" t="s">
        <v>1311</v>
      </c>
      <c r="P646" s="130">
        <v>0</v>
      </c>
      <c r="S646" s="130">
        <v>0</v>
      </c>
      <c r="V646" s="130">
        <v>9828.7199999999993</v>
      </c>
      <c r="X646" s="126" t="s">
        <v>1312</v>
      </c>
      <c r="Y646" s="126" t="s">
        <v>517</v>
      </c>
      <c r="Z646" s="127" t="s">
        <v>309</v>
      </c>
      <c r="AA646" s="128">
        <v>1</v>
      </c>
      <c r="AB646" s="128">
        <v>60</v>
      </c>
      <c r="AD646" s="126" t="s">
        <v>1035</v>
      </c>
      <c r="AG646" s="127"/>
      <c r="AI646" s="127"/>
    </row>
    <row r="647" spans="1:35" ht="14.85" customHeight="1">
      <c r="A647" s="130">
        <v>5011211</v>
      </c>
      <c r="B647" s="126" t="s">
        <v>413</v>
      </c>
      <c r="C647" s="126" t="s">
        <v>1620</v>
      </c>
      <c r="D647" s="126" t="s">
        <v>1834</v>
      </c>
      <c r="E647" s="126" t="s">
        <v>288</v>
      </c>
      <c r="F647" s="126" t="s">
        <v>555</v>
      </c>
      <c r="G647" s="126" t="s">
        <v>830</v>
      </c>
      <c r="H647" s="126" t="s">
        <v>126</v>
      </c>
      <c r="I647" s="126" t="s">
        <v>418</v>
      </c>
      <c r="J647" s="126" t="s">
        <v>1174</v>
      </c>
      <c r="K647" s="126" t="s">
        <v>747</v>
      </c>
      <c r="L647" s="126" t="s">
        <v>1622</v>
      </c>
      <c r="M647" s="130">
        <v>215.33</v>
      </c>
      <c r="O647" s="126" t="s">
        <v>560</v>
      </c>
      <c r="P647" s="130">
        <v>240.66</v>
      </c>
      <c r="R647" s="126" t="s">
        <v>560</v>
      </c>
      <c r="S647" s="130">
        <v>248.26</v>
      </c>
      <c r="U647" s="126" t="s">
        <v>560</v>
      </c>
      <c r="V647" s="130">
        <v>253.33</v>
      </c>
      <c r="X647" s="126" t="s">
        <v>561</v>
      </c>
      <c r="Z647" s="127"/>
      <c r="AA647" s="128">
        <v>150</v>
      </c>
      <c r="AB647" s="128"/>
      <c r="AD647" s="126" t="s">
        <v>1222</v>
      </c>
      <c r="AG647" s="127"/>
      <c r="AI647" s="127"/>
    </row>
    <row r="648" spans="1:35" ht="14.85" customHeight="1">
      <c r="A648" s="130">
        <v>5011212</v>
      </c>
      <c r="B648" s="126" t="s">
        <v>413</v>
      </c>
      <c r="C648" s="126" t="s">
        <v>1620</v>
      </c>
      <c r="D648" s="126" t="s">
        <v>1835</v>
      </c>
      <c r="E648" s="126" t="s">
        <v>288</v>
      </c>
      <c r="F648" s="126" t="s">
        <v>555</v>
      </c>
      <c r="G648" s="126" t="s">
        <v>830</v>
      </c>
      <c r="H648" s="126" t="s">
        <v>126</v>
      </c>
      <c r="I648" s="126" t="s">
        <v>418</v>
      </c>
      <c r="J648" s="126" t="s">
        <v>1174</v>
      </c>
      <c r="K648" s="126" t="s">
        <v>747</v>
      </c>
      <c r="L648" s="126" t="s">
        <v>1622</v>
      </c>
      <c r="M648" s="130">
        <v>287.14</v>
      </c>
      <c r="O648" s="126" t="s">
        <v>560</v>
      </c>
      <c r="P648" s="130">
        <v>320.92</v>
      </c>
      <c r="R648" s="126" t="s">
        <v>560</v>
      </c>
      <c r="S648" s="130">
        <v>331.06</v>
      </c>
      <c r="U648" s="126" t="s">
        <v>560</v>
      </c>
      <c r="V648" s="130">
        <v>337.82</v>
      </c>
      <c r="X648" s="126" t="s">
        <v>561</v>
      </c>
      <c r="Z648" s="127"/>
      <c r="AA648" s="128">
        <v>150</v>
      </c>
      <c r="AB648" s="128"/>
      <c r="AD648" s="126" t="s">
        <v>1222</v>
      </c>
      <c r="AG648" s="127"/>
      <c r="AI648" s="127"/>
    </row>
    <row r="649" spans="1:35" ht="14.85" customHeight="1">
      <c r="A649" s="130">
        <v>5011213</v>
      </c>
      <c r="B649" s="126" t="s">
        <v>413</v>
      </c>
      <c r="C649" s="126" t="s">
        <v>1620</v>
      </c>
      <c r="D649" s="126" t="s">
        <v>1836</v>
      </c>
      <c r="E649" s="126" t="s">
        <v>288</v>
      </c>
      <c r="F649" s="126" t="s">
        <v>555</v>
      </c>
      <c r="G649" s="126" t="s">
        <v>830</v>
      </c>
      <c r="H649" s="126" t="s">
        <v>126</v>
      </c>
      <c r="I649" s="126" t="s">
        <v>418</v>
      </c>
      <c r="J649" s="126" t="s">
        <v>1174</v>
      </c>
      <c r="K649" s="126" t="s">
        <v>747</v>
      </c>
      <c r="L649" s="126" t="s">
        <v>1622</v>
      </c>
      <c r="M649" s="130">
        <v>387.42</v>
      </c>
      <c r="O649" s="126" t="s">
        <v>560</v>
      </c>
      <c r="P649" s="130">
        <v>433</v>
      </c>
      <c r="R649" s="126" t="s">
        <v>560</v>
      </c>
      <c r="S649" s="130">
        <v>446.67</v>
      </c>
      <c r="U649" s="126" t="s">
        <v>560</v>
      </c>
      <c r="V649" s="130">
        <v>455.79</v>
      </c>
      <c r="X649" s="126" t="s">
        <v>561</v>
      </c>
      <c r="Z649" s="127"/>
      <c r="AA649" s="128">
        <v>150</v>
      </c>
      <c r="AB649" s="128"/>
      <c r="AD649" s="126" t="s">
        <v>1222</v>
      </c>
      <c r="AG649" s="127"/>
      <c r="AI649" s="127"/>
    </row>
    <row r="650" spans="1:35" ht="14.85" customHeight="1">
      <c r="A650" s="130">
        <v>5011928</v>
      </c>
      <c r="B650" s="126" t="s">
        <v>413</v>
      </c>
      <c r="C650" s="126" t="s">
        <v>1837</v>
      </c>
      <c r="D650" s="126" t="s">
        <v>1838</v>
      </c>
      <c r="E650" s="126" t="s">
        <v>288</v>
      </c>
      <c r="F650" s="126" t="s">
        <v>555</v>
      </c>
      <c r="G650" s="126" t="s">
        <v>463</v>
      </c>
      <c r="H650" s="126" t="s">
        <v>126</v>
      </c>
      <c r="I650" s="126" t="s">
        <v>418</v>
      </c>
      <c r="J650" s="126" t="s">
        <v>908</v>
      </c>
      <c r="K650" s="126" t="s">
        <v>443</v>
      </c>
      <c r="L650" s="126" t="s">
        <v>909</v>
      </c>
      <c r="M650" s="130">
        <v>95.71</v>
      </c>
      <c r="O650" s="126" t="s">
        <v>560</v>
      </c>
      <c r="P650" s="130">
        <v>106.97</v>
      </c>
      <c r="R650" s="126" t="s">
        <v>560</v>
      </c>
      <c r="S650" s="130">
        <v>110.34</v>
      </c>
      <c r="U650" s="126" t="s">
        <v>560</v>
      </c>
      <c r="V650" s="130">
        <v>112.6</v>
      </c>
      <c r="X650" s="126" t="s">
        <v>561</v>
      </c>
      <c r="Z650" s="127"/>
      <c r="AA650" s="128">
        <v>150</v>
      </c>
      <c r="AB650" s="128"/>
      <c r="AD650" s="126" t="s">
        <v>1839</v>
      </c>
      <c r="AG650" s="127"/>
      <c r="AI650" s="127"/>
    </row>
    <row r="651" spans="1:35" ht="14.85" customHeight="1">
      <c r="A651" s="130">
        <v>5011929</v>
      </c>
      <c r="B651" s="126" t="s">
        <v>413</v>
      </c>
      <c r="C651" s="126" t="s">
        <v>1840</v>
      </c>
      <c r="D651" s="126" t="s">
        <v>1841</v>
      </c>
      <c r="E651" s="126" t="s">
        <v>288</v>
      </c>
      <c r="F651" s="126" t="s">
        <v>555</v>
      </c>
      <c r="G651" s="126" t="s">
        <v>463</v>
      </c>
      <c r="H651" s="126" t="s">
        <v>126</v>
      </c>
      <c r="I651" s="126" t="s">
        <v>418</v>
      </c>
      <c r="J651" s="126" t="s">
        <v>908</v>
      </c>
      <c r="K651" s="126" t="s">
        <v>443</v>
      </c>
      <c r="L651" s="126" t="s">
        <v>909</v>
      </c>
      <c r="M651" s="130">
        <v>95.71</v>
      </c>
      <c r="O651" s="126" t="s">
        <v>560</v>
      </c>
      <c r="P651" s="130">
        <v>106.97</v>
      </c>
      <c r="R651" s="126" t="s">
        <v>560</v>
      </c>
      <c r="S651" s="130">
        <v>110.34</v>
      </c>
      <c r="U651" s="126" t="s">
        <v>560</v>
      </c>
      <c r="V651" s="130">
        <v>112.6</v>
      </c>
      <c r="X651" s="126" t="s">
        <v>561</v>
      </c>
      <c r="Z651" s="127"/>
      <c r="AA651" s="128">
        <v>150</v>
      </c>
      <c r="AB651" s="128"/>
      <c r="AD651" s="126" t="s">
        <v>1839</v>
      </c>
      <c r="AG651" s="127"/>
      <c r="AI651" s="127"/>
    </row>
    <row r="652" spans="1:35" ht="14.85" customHeight="1">
      <c r="A652" s="130">
        <v>5011930</v>
      </c>
      <c r="B652" s="126" t="s">
        <v>413</v>
      </c>
      <c r="C652" s="126" t="s">
        <v>1842</v>
      </c>
      <c r="D652" s="126" t="s">
        <v>1843</v>
      </c>
      <c r="E652" s="126" t="s">
        <v>288</v>
      </c>
      <c r="F652" s="126" t="s">
        <v>555</v>
      </c>
      <c r="G652" s="126" t="s">
        <v>463</v>
      </c>
      <c r="H652" s="126" t="s">
        <v>126</v>
      </c>
      <c r="I652" s="126" t="s">
        <v>418</v>
      </c>
      <c r="J652" s="126" t="s">
        <v>908</v>
      </c>
      <c r="K652" s="126" t="s">
        <v>443</v>
      </c>
      <c r="L652" s="126" t="s">
        <v>909</v>
      </c>
      <c r="M652" s="130">
        <v>95.71</v>
      </c>
      <c r="O652" s="126" t="s">
        <v>560</v>
      </c>
      <c r="P652" s="130">
        <v>106.97</v>
      </c>
      <c r="R652" s="126" t="s">
        <v>560</v>
      </c>
      <c r="S652" s="130">
        <v>110.34</v>
      </c>
      <c r="U652" s="126" t="s">
        <v>560</v>
      </c>
      <c r="V652" s="130">
        <v>112.6</v>
      </c>
      <c r="X652" s="126" t="s">
        <v>561</v>
      </c>
      <c r="Z652" s="127"/>
      <c r="AA652" s="128">
        <v>150</v>
      </c>
      <c r="AB652" s="128"/>
      <c r="AD652" s="126" t="s">
        <v>1839</v>
      </c>
      <c r="AG652" s="127"/>
      <c r="AI652" s="127"/>
    </row>
    <row r="653" spans="1:35" ht="14.85" customHeight="1">
      <c r="A653" s="130">
        <v>5014236</v>
      </c>
      <c r="B653" s="126" t="s">
        <v>413</v>
      </c>
      <c r="C653" s="126" t="s">
        <v>1844</v>
      </c>
      <c r="D653" s="126" t="s">
        <v>1845</v>
      </c>
      <c r="E653" s="126" t="s">
        <v>288</v>
      </c>
      <c r="F653" s="126" t="s">
        <v>416</v>
      </c>
      <c r="G653" s="126" t="s">
        <v>417</v>
      </c>
      <c r="H653" s="126" t="s">
        <v>126</v>
      </c>
      <c r="I653" s="126" t="s">
        <v>126</v>
      </c>
      <c r="J653" s="126" t="s">
        <v>419</v>
      </c>
      <c r="K653" s="126" t="s">
        <v>420</v>
      </c>
      <c r="L653" s="126" t="s">
        <v>421</v>
      </c>
      <c r="M653" s="130">
        <v>340.48</v>
      </c>
      <c r="O653" s="126" t="s">
        <v>422</v>
      </c>
      <c r="P653" s="130">
        <v>0</v>
      </c>
      <c r="S653" s="130">
        <v>0</v>
      </c>
      <c r="V653" s="130">
        <v>340.48</v>
      </c>
      <c r="X653" s="126" t="s">
        <v>497</v>
      </c>
      <c r="Z653" s="127"/>
      <c r="AA653" s="128">
        <v>1</v>
      </c>
      <c r="AB653" s="128">
        <v>12</v>
      </c>
      <c r="AD653" s="126" t="s">
        <v>1035</v>
      </c>
      <c r="AG653" s="127"/>
      <c r="AI653" s="127"/>
    </row>
    <row r="654" spans="1:35" ht="14.85" customHeight="1">
      <c r="A654" s="130">
        <v>5011931</v>
      </c>
      <c r="B654" s="126" t="s">
        <v>413</v>
      </c>
      <c r="C654" s="126" t="s">
        <v>1846</v>
      </c>
      <c r="D654" s="126" t="s">
        <v>1847</v>
      </c>
      <c r="E654" s="126" t="s">
        <v>288</v>
      </c>
      <c r="F654" s="126" t="s">
        <v>555</v>
      </c>
      <c r="G654" s="126" t="s">
        <v>463</v>
      </c>
      <c r="H654" s="126" t="s">
        <v>126</v>
      </c>
      <c r="I654" s="126" t="s">
        <v>418</v>
      </c>
      <c r="J654" s="126" t="s">
        <v>908</v>
      </c>
      <c r="K654" s="126" t="s">
        <v>443</v>
      </c>
      <c r="L654" s="126" t="s">
        <v>909</v>
      </c>
      <c r="M654" s="130">
        <v>95.71</v>
      </c>
      <c r="O654" s="126" t="s">
        <v>560</v>
      </c>
      <c r="P654" s="130">
        <v>106.97</v>
      </c>
      <c r="R654" s="126" t="s">
        <v>560</v>
      </c>
      <c r="S654" s="130">
        <v>110.34</v>
      </c>
      <c r="U654" s="126" t="s">
        <v>560</v>
      </c>
      <c r="V654" s="130">
        <v>112.6</v>
      </c>
      <c r="X654" s="126" t="s">
        <v>561</v>
      </c>
      <c r="Z654" s="127"/>
      <c r="AA654" s="128">
        <v>150</v>
      </c>
      <c r="AB654" s="128"/>
      <c r="AD654" s="126" t="s">
        <v>1839</v>
      </c>
      <c r="AG654" s="127"/>
      <c r="AI654" s="127"/>
    </row>
    <row r="655" spans="1:35" ht="14.85" customHeight="1">
      <c r="A655" s="130">
        <v>5014081</v>
      </c>
      <c r="B655" s="126" t="s">
        <v>413</v>
      </c>
      <c r="C655" s="126" t="s">
        <v>1772</v>
      </c>
      <c r="D655" s="126" t="s">
        <v>1848</v>
      </c>
      <c r="E655" s="126" t="s">
        <v>288</v>
      </c>
      <c r="F655" s="126" t="s">
        <v>522</v>
      </c>
      <c r="G655" s="126" t="s">
        <v>1849</v>
      </c>
      <c r="H655" s="126" t="s">
        <v>524</v>
      </c>
      <c r="I655" s="126" t="s">
        <v>418</v>
      </c>
      <c r="J655" s="126" t="s">
        <v>1770</v>
      </c>
      <c r="K655" s="126" t="s">
        <v>976</v>
      </c>
      <c r="L655" s="126" t="s">
        <v>1771</v>
      </c>
      <c r="M655" s="130">
        <v>467.85</v>
      </c>
      <c r="N655" s="126" t="s">
        <v>290</v>
      </c>
      <c r="O655" s="126" t="s">
        <v>621</v>
      </c>
      <c r="P655" s="130">
        <v>0</v>
      </c>
      <c r="S655" s="130">
        <v>0</v>
      </c>
      <c r="V655" s="130">
        <v>467.85</v>
      </c>
      <c r="X655" s="126" t="s">
        <v>729</v>
      </c>
      <c r="Z655" s="127"/>
      <c r="AA655" s="128"/>
      <c r="AB655" s="128"/>
      <c r="AD655" s="126" t="s">
        <v>867</v>
      </c>
      <c r="AG655" s="127"/>
      <c r="AI655" s="127"/>
    </row>
    <row r="656" spans="1:35" ht="14.85" customHeight="1">
      <c r="A656" s="130">
        <v>5014080</v>
      </c>
      <c r="B656" s="126" t="s">
        <v>413</v>
      </c>
      <c r="C656" s="126" t="s">
        <v>1850</v>
      </c>
      <c r="D656" s="126" t="s">
        <v>1851</v>
      </c>
      <c r="E656" s="126" t="s">
        <v>288</v>
      </c>
      <c r="F656" s="126" t="s">
        <v>491</v>
      </c>
      <c r="G656" s="126" t="s">
        <v>417</v>
      </c>
      <c r="H656" s="126" t="s">
        <v>126</v>
      </c>
      <c r="I656" s="126" t="s">
        <v>418</v>
      </c>
      <c r="J656" s="126" t="s">
        <v>1852</v>
      </c>
      <c r="K656" s="126" t="s">
        <v>747</v>
      </c>
      <c r="L656" s="126" t="s">
        <v>1853</v>
      </c>
      <c r="M656" s="130">
        <v>7304.64</v>
      </c>
      <c r="N656" s="126" t="s">
        <v>290</v>
      </c>
      <c r="O656" s="126" t="s">
        <v>833</v>
      </c>
      <c r="P656" s="130">
        <v>0</v>
      </c>
      <c r="S656" s="130">
        <v>0</v>
      </c>
      <c r="V656" s="130">
        <v>12300.51</v>
      </c>
      <c r="X656" s="126" t="s">
        <v>834</v>
      </c>
      <c r="Z656" s="127"/>
      <c r="AA656" s="128">
        <v>1</v>
      </c>
      <c r="AB656" s="128">
        <v>36</v>
      </c>
      <c r="AD656" s="126" t="s">
        <v>867</v>
      </c>
      <c r="AG656" s="127"/>
      <c r="AI656" s="127"/>
    </row>
    <row r="657" spans="1:35" ht="14.85" customHeight="1">
      <c r="A657" s="130">
        <v>5010514</v>
      </c>
      <c r="B657" s="126" t="s">
        <v>413</v>
      </c>
      <c r="C657" s="126" t="s">
        <v>1854</v>
      </c>
      <c r="D657" s="126" t="s">
        <v>1855</v>
      </c>
      <c r="E657" s="126" t="s">
        <v>288</v>
      </c>
      <c r="F657" s="126" t="s">
        <v>555</v>
      </c>
      <c r="G657" s="126" t="s">
        <v>1225</v>
      </c>
      <c r="H657" s="126" t="s">
        <v>126</v>
      </c>
      <c r="I657" s="126" t="s">
        <v>418</v>
      </c>
      <c r="J657" s="126" t="s">
        <v>857</v>
      </c>
      <c r="K657" s="126" t="s">
        <v>526</v>
      </c>
      <c r="L657" s="126" t="s">
        <v>858</v>
      </c>
      <c r="M657" s="130">
        <v>61.92</v>
      </c>
      <c r="O657" s="126" t="s">
        <v>560</v>
      </c>
      <c r="P657" s="130">
        <v>69.2</v>
      </c>
      <c r="R657" s="126" t="s">
        <v>560</v>
      </c>
      <c r="S657" s="130">
        <v>71.39</v>
      </c>
      <c r="U657" s="126" t="s">
        <v>560</v>
      </c>
      <c r="V657" s="130">
        <v>72.849999999999994</v>
      </c>
      <c r="X657" s="126" t="s">
        <v>561</v>
      </c>
      <c r="Z657" s="127"/>
      <c r="AA657" s="128">
        <v>150</v>
      </c>
      <c r="AB657" s="128"/>
      <c r="AD657" s="126" t="s">
        <v>859</v>
      </c>
      <c r="AG657" s="127"/>
      <c r="AI657" s="127"/>
    </row>
    <row r="658" spans="1:35" ht="14.85" customHeight="1">
      <c r="A658" s="130">
        <v>5010515</v>
      </c>
      <c r="B658" s="126" t="s">
        <v>413</v>
      </c>
      <c r="C658" s="126" t="s">
        <v>1856</v>
      </c>
      <c r="D658" s="126" t="s">
        <v>1857</v>
      </c>
      <c r="E658" s="126" t="s">
        <v>288</v>
      </c>
      <c r="F658" s="126" t="s">
        <v>555</v>
      </c>
      <c r="G658" s="126" t="s">
        <v>1058</v>
      </c>
      <c r="H658" s="126" t="s">
        <v>126</v>
      </c>
      <c r="I658" s="126" t="s">
        <v>418</v>
      </c>
      <c r="J658" s="126" t="s">
        <v>857</v>
      </c>
      <c r="K658" s="126" t="s">
        <v>526</v>
      </c>
      <c r="L658" s="126" t="s">
        <v>858</v>
      </c>
      <c r="M658" s="130">
        <v>52.77</v>
      </c>
      <c r="O658" s="126" t="s">
        <v>560</v>
      </c>
      <c r="P658" s="130">
        <v>58.98</v>
      </c>
      <c r="R658" s="126" t="s">
        <v>560</v>
      </c>
      <c r="S658" s="130">
        <v>60.84</v>
      </c>
      <c r="U658" s="126" t="s">
        <v>560</v>
      </c>
      <c r="V658" s="130">
        <v>62.09</v>
      </c>
      <c r="X658" s="126" t="s">
        <v>561</v>
      </c>
      <c r="Z658" s="127"/>
      <c r="AA658" s="128">
        <v>150</v>
      </c>
      <c r="AB658" s="128"/>
      <c r="AD658" s="126" t="s">
        <v>859</v>
      </c>
      <c r="AG658" s="127"/>
      <c r="AI658" s="127"/>
    </row>
    <row r="659" spans="1:35" ht="14.85" customHeight="1">
      <c r="A659" s="130">
        <v>5010516</v>
      </c>
      <c r="B659" s="126" t="s">
        <v>413</v>
      </c>
      <c r="C659" s="126" t="s">
        <v>1858</v>
      </c>
      <c r="D659" s="126" t="s">
        <v>1859</v>
      </c>
      <c r="E659" s="126" t="s">
        <v>288</v>
      </c>
      <c r="F659" s="126" t="s">
        <v>555</v>
      </c>
      <c r="G659" s="126" t="s">
        <v>866</v>
      </c>
      <c r="H659" s="126" t="s">
        <v>126</v>
      </c>
      <c r="I659" s="126" t="s">
        <v>418</v>
      </c>
      <c r="J659" s="126" t="s">
        <v>857</v>
      </c>
      <c r="K659" s="126" t="s">
        <v>526</v>
      </c>
      <c r="L659" s="126" t="s">
        <v>858</v>
      </c>
      <c r="M659" s="130">
        <v>102.81</v>
      </c>
      <c r="O659" s="126" t="s">
        <v>560</v>
      </c>
      <c r="P659" s="130">
        <v>114.91</v>
      </c>
      <c r="R659" s="126" t="s">
        <v>560</v>
      </c>
      <c r="S659" s="130">
        <v>118.54</v>
      </c>
      <c r="U659" s="126" t="s">
        <v>560</v>
      </c>
      <c r="V659" s="130">
        <v>120.96</v>
      </c>
      <c r="X659" s="126" t="s">
        <v>561</v>
      </c>
      <c r="Z659" s="127"/>
      <c r="AA659" s="128">
        <v>150</v>
      </c>
      <c r="AB659" s="128"/>
      <c r="AD659" s="126" t="s">
        <v>859</v>
      </c>
      <c r="AG659" s="127"/>
      <c r="AI659" s="127"/>
    </row>
    <row r="660" spans="1:35" ht="14.85" customHeight="1">
      <c r="A660" s="130">
        <v>5010517</v>
      </c>
      <c r="B660" s="126" t="s">
        <v>413</v>
      </c>
      <c r="C660" s="126" t="s">
        <v>1860</v>
      </c>
      <c r="D660" s="126" t="s">
        <v>1861</v>
      </c>
      <c r="E660" s="126" t="s">
        <v>288</v>
      </c>
      <c r="F660" s="126" t="s">
        <v>555</v>
      </c>
      <c r="G660" s="126" t="s">
        <v>830</v>
      </c>
      <c r="H660" s="126" t="s">
        <v>126</v>
      </c>
      <c r="I660" s="126" t="s">
        <v>418</v>
      </c>
      <c r="J660" s="126" t="s">
        <v>857</v>
      </c>
      <c r="K660" s="126" t="s">
        <v>526</v>
      </c>
      <c r="L660" s="126" t="s">
        <v>858</v>
      </c>
      <c r="M660" s="130">
        <v>137.62</v>
      </c>
      <c r="O660" s="126" t="s">
        <v>560</v>
      </c>
      <c r="P660" s="130">
        <v>153.81</v>
      </c>
      <c r="R660" s="126" t="s">
        <v>560</v>
      </c>
      <c r="S660" s="130">
        <v>158.66999999999999</v>
      </c>
      <c r="U660" s="126" t="s">
        <v>560</v>
      </c>
      <c r="V660" s="130">
        <v>161.91</v>
      </c>
      <c r="X660" s="126" t="s">
        <v>561</v>
      </c>
      <c r="Z660" s="127"/>
      <c r="AA660" s="128">
        <v>150</v>
      </c>
      <c r="AB660" s="128"/>
      <c r="AD660" s="126" t="s">
        <v>859</v>
      </c>
      <c r="AG660" s="127"/>
      <c r="AI660" s="127"/>
    </row>
    <row r="661" spans="1:35" ht="14.85" customHeight="1">
      <c r="A661" s="130">
        <v>5010518</v>
      </c>
      <c r="B661" s="126" t="s">
        <v>413</v>
      </c>
      <c r="C661" s="126" t="s">
        <v>1862</v>
      </c>
      <c r="D661" s="126" t="s">
        <v>1863</v>
      </c>
      <c r="E661" s="126" t="s">
        <v>288</v>
      </c>
      <c r="F661" s="126" t="s">
        <v>555</v>
      </c>
      <c r="G661" s="126" t="s">
        <v>1864</v>
      </c>
      <c r="H661" s="126" t="s">
        <v>126</v>
      </c>
      <c r="I661" s="126" t="s">
        <v>418</v>
      </c>
      <c r="J661" s="126" t="s">
        <v>857</v>
      </c>
      <c r="K661" s="126" t="s">
        <v>526</v>
      </c>
      <c r="L661" s="126" t="s">
        <v>858</v>
      </c>
      <c r="M661" s="130">
        <v>150.65</v>
      </c>
      <c r="O661" s="126" t="s">
        <v>560</v>
      </c>
      <c r="P661" s="130">
        <v>168.37</v>
      </c>
      <c r="R661" s="126" t="s">
        <v>560</v>
      </c>
      <c r="S661" s="130">
        <v>173.69</v>
      </c>
      <c r="U661" s="126" t="s">
        <v>560</v>
      </c>
      <c r="V661" s="130">
        <v>177.24</v>
      </c>
      <c r="X661" s="126" t="s">
        <v>561</v>
      </c>
      <c r="Z661" s="127"/>
      <c r="AA661" s="128">
        <v>150</v>
      </c>
      <c r="AB661" s="128"/>
      <c r="AD661" s="126" t="s">
        <v>859</v>
      </c>
      <c r="AG661" s="127"/>
      <c r="AI661" s="127"/>
    </row>
    <row r="662" spans="1:35" ht="14.85" customHeight="1">
      <c r="A662" s="130">
        <v>5010519</v>
      </c>
      <c r="B662" s="126" t="s">
        <v>413</v>
      </c>
      <c r="C662" s="126" t="s">
        <v>1865</v>
      </c>
      <c r="D662" s="126" t="s">
        <v>1866</v>
      </c>
      <c r="E662" s="126" t="s">
        <v>288</v>
      </c>
      <c r="F662" s="126" t="s">
        <v>555</v>
      </c>
      <c r="G662" s="126" t="s">
        <v>565</v>
      </c>
      <c r="H662" s="126" t="s">
        <v>126</v>
      </c>
      <c r="I662" s="126" t="s">
        <v>418</v>
      </c>
      <c r="J662" s="126" t="s">
        <v>857</v>
      </c>
      <c r="K662" s="126" t="s">
        <v>526</v>
      </c>
      <c r="L662" s="126" t="s">
        <v>858</v>
      </c>
      <c r="M662" s="130">
        <v>211.18</v>
      </c>
      <c r="O662" s="126" t="s">
        <v>560</v>
      </c>
      <c r="P662" s="130">
        <v>236.02</v>
      </c>
      <c r="R662" s="126" t="s">
        <v>560</v>
      </c>
      <c r="S662" s="130">
        <v>243.48</v>
      </c>
      <c r="U662" s="126" t="s">
        <v>560</v>
      </c>
      <c r="V662" s="130">
        <v>248.45</v>
      </c>
      <c r="X662" s="126" t="s">
        <v>561</v>
      </c>
      <c r="Z662" s="127"/>
      <c r="AA662" s="128">
        <v>150</v>
      </c>
      <c r="AB662" s="128"/>
      <c r="AD662" s="126" t="s">
        <v>859</v>
      </c>
      <c r="AG662" s="127"/>
      <c r="AI662" s="127"/>
    </row>
    <row r="663" spans="1:35" ht="14.85" customHeight="1">
      <c r="A663" s="130">
        <v>5010520</v>
      </c>
      <c r="B663" s="126" t="s">
        <v>413</v>
      </c>
      <c r="C663" s="126" t="s">
        <v>1867</v>
      </c>
      <c r="D663" s="126" t="s">
        <v>1868</v>
      </c>
      <c r="E663" s="126" t="s">
        <v>288</v>
      </c>
      <c r="F663" s="126" t="s">
        <v>555</v>
      </c>
      <c r="G663" s="126" t="s">
        <v>565</v>
      </c>
      <c r="H663" s="126" t="s">
        <v>126</v>
      </c>
      <c r="I663" s="126" t="s">
        <v>418</v>
      </c>
      <c r="J663" s="126" t="s">
        <v>857</v>
      </c>
      <c r="K663" s="126" t="s">
        <v>526</v>
      </c>
      <c r="L663" s="126" t="s">
        <v>858</v>
      </c>
      <c r="M663" s="130">
        <v>273.52999999999997</v>
      </c>
      <c r="O663" s="126" t="s">
        <v>560</v>
      </c>
      <c r="P663" s="130">
        <v>305.70999999999998</v>
      </c>
      <c r="R663" s="126" t="s">
        <v>560</v>
      </c>
      <c r="S663" s="130">
        <v>315.37</v>
      </c>
      <c r="U663" s="126" t="s">
        <v>560</v>
      </c>
      <c r="V663" s="130">
        <v>321.81</v>
      </c>
      <c r="X663" s="126" t="s">
        <v>561</v>
      </c>
      <c r="Z663" s="127"/>
      <c r="AA663" s="128">
        <v>150</v>
      </c>
      <c r="AB663" s="128"/>
      <c r="AD663" s="126" t="s">
        <v>859</v>
      </c>
      <c r="AG663" s="127"/>
      <c r="AI663" s="127"/>
    </row>
    <row r="664" spans="1:35" ht="14.85" customHeight="1">
      <c r="A664" s="130">
        <v>5010527</v>
      </c>
      <c r="B664" s="126" t="s">
        <v>413</v>
      </c>
      <c r="C664" s="126" t="s">
        <v>1869</v>
      </c>
      <c r="D664" s="126" t="s">
        <v>1870</v>
      </c>
      <c r="E664" s="126" t="s">
        <v>288</v>
      </c>
      <c r="F664" s="126" t="s">
        <v>555</v>
      </c>
      <c r="G664" s="126" t="s">
        <v>458</v>
      </c>
      <c r="H664" s="126" t="s">
        <v>126</v>
      </c>
      <c r="I664" s="126" t="s">
        <v>418</v>
      </c>
      <c r="J664" s="126" t="s">
        <v>857</v>
      </c>
      <c r="K664" s="126" t="s">
        <v>526</v>
      </c>
      <c r="L664" s="126" t="s">
        <v>858</v>
      </c>
      <c r="M664" s="130">
        <v>437.92</v>
      </c>
      <c r="O664" s="126" t="s">
        <v>560</v>
      </c>
      <c r="P664" s="130">
        <v>582.41</v>
      </c>
      <c r="R664" s="126" t="s">
        <v>560</v>
      </c>
      <c r="S664" s="130">
        <v>600.79999999999995</v>
      </c>
      <c r="U664" s="126" t="s">
        <v>560</v>
      </c>
      <c r="V664" s="130">
        <v>613.07000000000005</v>
      </c>
      <c r="X664" s="126" t="s">
        <v>561</v>
      </c>
      <c r="Z664" s="127"/>
      <c r="AA664" s="128">
        <v>150</v>
      </c>
      <c r="AB664" s="128"/>
      <c r="AD664" s="126" t="s">
        <v>859</v>
      </c>
      <c r="AG664" s="127"/>
      <c r="AI664" s="127"/>
    </row>
    <row r="665" spans="1:35" ht="14.85" customHeight="1">
      <c r="A665" s="130">
        <v>5010541</v>
      </c>
      <c r="B665" s="126" t="s">
        <v>413</v>
      </c>
      <c r="C665" s="126" t="s">
        <v>1871</v>
      </c>
      <c r="D665" s="126" t="s">
        <v>1872</v>
      </c>
      <c r="E665" s="126" t="s">
        <v>288</v>
      </c>
      <c r="F665" s="126" t="s">
        <v>555</v>
      </c>
      <c r="G665" s="126" t="s">
        <v>830</v>
      </c>
      <c r="H665" s="126" t="s">
        <v>126</v>
      </c>
      <c r="I665" s="126" t="s">
        <v>418</v>
      </c>
      <c r="J665" s="126" t="s">
        <v>857</v>
      </c>
      <c r="K665" s="126" t="s">
        <v>526</v>
      </c>
      <c r="L665" s="126" t="s">
        <v>858</v>
      </c>
      <c r="M665" s="130">
        <v>356.7</v>
      </c>
      <c r="O665" s="126" t="s">
        <v>560</v>
      </c>
      <c r="P665" s="130">
        <v>398.66</v>
      </c>
      <c r="R665" s="126" t="s">
        <v>560</v>
      </c>
      <c r="S665" s="130">
        <v>411.25</v>
      </c>
      <c r="U665" s="126" t="s">
        <v>560</v>
      </c>
      <c r="V665" s="130">
        <v>419.65</v>
      </c>
      <c r="X665" s="126" t="s">
        <v>561</v>
      </c>
      <c r="Z665" s="127"/>
      <c r="AA665" s="128">
        <v>150</v>
      </c>
      <c r="AB665" s="128"/>
      <c r="AD665" s="126" t="s">
        <v>859</v>
      </c>
      <c r="AG665" s="127"/>
      <c r="AI665" s="127"/>
    </row>
    <row r="666" spans="1:35" ht="14.85" customHeight="1">
      <c r="A666" s="130">
        <v>5014098</v>
      </c>
      <c r="B666" s="126" t="s">
        <v>413</v>
      </c>
      <c r="C666" s="126" t="s">
        <v>1477</v>
      </c>
      <c r="D666" s="126" t="s">
        <v>1478</v>
      </c>
      <c r="E666" s="126" t="s">
        <v>288</v>
      </c>
      <c r="F666" s="126" t="s">
        <v>364</v>
      </c>
      <c r="G666" s="126" t="s">
        <v>417</v>
      </c>
      <c r="H666" s="126" t="s">
        <v>126</v>
      </c>
      <c r="I666" s="126" t="s">
        <v>126</v>
      </c>
      <c r="J666" s="126" t="s">
        <v>886</v>
      </c>
      <c r="K666" s="126" t="s">
        <v>443</v>
      </c>
      <c r="L666" s="126" t="s">
        <v>887</v>
      </c>
      <c r="M666" s="130">
        <v>6817.39</v>
      </c>
      <c r="O666" s="126" t="s">
        <v>365</v>
      </c>
      <c r="P666" s="130">
        <v>0</v>
      </c>
      <c r="S666" s="130">
        <v>0</v>
      </c>
      <c r="V666" s="130">
        <v>8667.82</v>
      </c>
      <c r="X666" s="126" t="s">
        <v>510</v>
      </c>
      <c r="Z666" s="127"/>
      <c r="AA666" s="128">
        <v>2</v>
      </c>
      <c r="AB666" s="128">
        <v>60</v>
      </c>
      <c r="AC666" s="126" t="s">
        <v>366</v>
      </c>
      <c r="AD666" s="126" t="s">
        <v>867</v>
      </c>
      <c r="AG666" s="127"/>
      <c r="AI666" s="127"/>
    </row>
    <row r="667" spans="1:35" ht="14.85" customHeight="1">
      <c r="A667" s="130">
        <v>5010542</v>
      </c>
      <c r="B667" s="126" t="s">
        <v>413</v>
      </c>
      <c r="C667" s="126" t="s">
        <v>1873</v>
      </c>
      <c r="D667" s="126" t="s">
        <v>1874</v>
      </c>
      <c r="E667" s="126" t="s">
        <v>288</v>
      </c>
      <c r="F667" s="126" t="s">
        <v>555</v>
      </c>
      <c r="G667" s="126" t="s">
        <v>830</v>
      </c>
      <c r="H667" s="126" t="s">
        <v>126</v>
      </c>
      <c r="I667" s="126" t="s">
        <v>418</v>
      </c>
      <c r="J667" s="126" t="s">
        <v>857</v>
      </c>
      <c r="K667" s="126" t="s">
        <v>526</v>
      </c>
      <c r="L667" s="126" t="s">
        <v>858</v>
      </c>
      <c r="M667" s="130">
        <v>356.7</v>
      </c>
      <c r="O667" s="126" t="s">
        <v>560</v>
      </c>
      <c r="P667" s="130">
        <v>398.66</v>
      </c>
      <c r="R667" s="126" t="s">
        <v>560</v>
      </c>
      <c r="S667" s="130">
        <v>411.25</v>
      </c>
      <c r="U667" s="126" t="s">
        <v>560</v>
      </c>
      <c r="V667" s="130">
        <v>419.65</v>
      </c>
      <c r="X667" s="126" t="s">
        <v>561</v>
      </c>
      <c r="Z667" s="127"/>
      <c r="AA667" s="128">
        <v>150</v>
      </c>
      <c r="AB667" s="128"/>
      <c r="AD667" s="126" t="s">
        <v>859</v>
      </c>
      <c r="AG667" s="127"/>
      <c r="AI667" s="127"/>
    </row>
    <row r="668" spans="1:35" ht="14.85" customHeight="1">
      <c r="A668" s="130">
        <v>5010543</v>
      </c>
      <c r="B668" s="126" t="s">
        <v>413</v>
      </c>
      <c r="C668" s="126" t="s">
        <v>1875</v>
      </c>
      <c r="D668" s="126" t="s">
        <v>1876</v>
      </c>
      <c r="E668" s="126" t="s">
        <v>288</v>
      </c>
      <c r="F668" s="126" t="s">
        <v>555</v>
      </c>
      <c r="G668" s="126" t="s">
        <v>556</v>
      </c>
      <c r="H668" s="126" t="s">
        <v>126</v>
      </c>
      <c r="I668" s="126" t="s">
        <v>418</v>
      </c>
      <c r="J668" s="126" t="s">
        <v>857</v>
      </c>
      <c r="K668" s="126" t="s">
        <v>526</v>
      </c>
      <c r="L668" s="126" t="s">
        <v>858</v>
      </c>
      <c r="M668" s="130">
        <v>216.52</v>
      </c>
      <c r="O668" s="126" t="s">
        <v>560</v>
      </c>
      <c r="P668" s="130">
        <v>242</v>
      </c>
      <c r="R668" s="126" t="s">
        <v>560</v>
      </c>
      <c r="S668" s="130">
        <v>249.64</v>
      </c>
      <c r="U668" s="126" t="s">
        <v>560</v>
      </c>
      <c r="V668" s="130">
        <v>254.74</v>
      </c>
      <c r="X668" s="126" t="s">
        <v>561</v>
      </c>
      <c r="Z668" s="127"/>
      <c r="AA668" s="128">
        <v>150</v>
      </c>
      <c r="AB668" s="128"/>
      <c r="AD668" s="126" t="s">
        <v>859</v>
      </c>
      <c r="AG668" s="127"/>
      <c r="AI668" s="127"/>
    </row>
    <row r="669" spans="1:35" ht="14.85" customHeight="1">
      <c r="A669" s="130">
        <v>5015741</v>
      </c>
      <c r="B669" s="126" t="s">
        <v>413</v>
      </c>
      <c r="C669" s="126" t="s">
        <v>1877</v>
      </c>
      <c r="D669" s="126" t="s">
        <v>1878</v>
      </c>
      <c r="E669" s="126" t="s">
        <v>288</v>
      </c>
      <c r="F669" s="126" t="s">
        <v>364</v>
      </c>
      <c r="G669" s="126" t="s">
        <v>417</v>
      </c>
      <c r="H669" s="126" t="s">
        <v>126</v>
      </c>
      <c r="I669" s="126" t="s">
        <v>418</v>
      </c>
      <c r="J669" s="126" t="s">
        <v>484</v>
      </c>
      <c r="K669" s="126" t="s">
        <v>443</v>
      </c>
      <c r="L669" s="126" t="s">
        <v>485</v>
      </c>
      <c r="M669" s="130">
        <v>9739.52</v>
      </c>
      <c r="O669" s="126" t="s">
        <v>486</v>
      </c>
      <c r="P669" s="130">
        <v>0</v>
      </c>
      <c r="S669" s="130">
        <v>0</v>
      </c>
      <c r="V669" s="130">
        <v>19126.669999999998</v>
      </c>
      <c r="X669" s="126" t="s">
        <v>487</v>
      </c>
      <c r="Z669" s="127"/>
      <c r="AA669" s="128">
        <v>1</v>
      </c>
      <c r="AB669" s="128">
        <v>60</v>
      </c>
      <c r="AC669" s="126" t="s">
        <v>366</v>
      </c>
      <c r="AD669" s="126" t="s">
        <v>1064</v>
      </c>
      <c r="AG669" s="127"/>
      <c r="AI669" s="127"/>
    </row>
    <row r="670" spans="1:35" ht="14.85" customHeight="1">
      <c r="A670" s="130">
        <v>5015742</v>
      </c>
      <c r="B670" s="126" t="s">
        <v>413</v>
      </c>
      <c r="C670" s="126" t="s">
        <v>1877</v>
      </c>
      <c r="D670" s="126" t="s">
        <v>1878</v>
      </c>
      <c r="E670" s="126" t="s">
        <v>288</v>
      </c>
      <c r="F670" s="126" t="s">
        <v>364</v>
      </c>
      <c r="G670" s="126" t="s">
        <v>417</v>
      </c>
      <c r="H670" s="126" t="s">
        <v>126</v>
      </c>
      <c r="I670" s="126" t="s">
        <v>418</v>
      </c>
      <c r="J670" s="126" t="s">
        <v>484</v>
      </c>
      <c r="K670" s="126" t="s">
        <v>443</v>
      </c>
      <c r="L670" s="126" t="s">
        <v>485</v>
      </c>
      <c r="M670" s="130">
        <v>9739.52</v>
      </c>
      <c r="O670" s="126" t="s">
        <v>486</v>
      </c>
      <c r="P670" s="130">
        <v>0</v>
      </c>
      <c r="S670" s="130">
        <v>0</v>
      </c>
      <c r="V670" s="130">
        <v>19126.669999999998</v>
      </c>
      <c r="X670" s="126" t="s">
        <v>549</v>
      </c>
      <c r="Z670" s="127"/>
      <c r="AA670" s="128">
        <v>2</v>
      </c>
      <c r="AB670" s="128">
        <v>60</v>
      </c>
      <c r="AC670" s="126" t="s">
        <v>366</v>
      </c>
      <c r="AD670" s="126" t="s">
        <v>1064</v>
      </c>
      <c r="AG670" s="127"/>
      <c r="AI670" s="127"/>
    </row>
    <row r="671" spans="1:35" ht="14.85" customHeight="1">
      <c r="A671" s="130">
        <v>5015744</v>
      </c>
      <c r="B671" s="126" t="s">
        <v>413</v>
      </c>
      <c r="C671" s="126" t="s">
        <v>1877</v>
      </c>
      <c r="D671" s="126" t="s">
        <v>1878</v>
      </c>
      <c r="E671" s="126" t="s">
        <v>288</v>
      </c>
      <c r="F671" s="126" t="s">
        <v>364</v>
      </c>
      <c r="G671" s="126" t="s">
        <v>417</v>
      </c>
      <c r="H671" s="126" t="s">
        <v>126</v>
      </c>
      <c r="I671" s="126" t="s">
        <v>126</v>
      </c>
      <c r="J671" s="126" t="s">
        <v>484</v>
      </c>
      <c r="K671" s="126" t="s">
        <v>443</v>
      </c>
      <c r="L671" s="126" t="s">
        <v>485</v>
      </c>
      <c r="M671" s="130">
        <v>6817.44</v>
      </c>
      <c r="O671" s="126" t="s">
        <v>365</v>
      </c>
      <c r="P671" s="130">
        <v>0</v>
      </c>
      <c r="S671" s="130">
        <v>0</v>
      </c>
      <c r="V671" s="130">
        <v>19126.669999999998</v>
      </c>
      <c r="X671" s="126" t="s">
        <v>510</v>
      </c>
      <c r="Z671" s="127"/>
      <c r="AA671" s="128">
        <v>2</v>
      </c>
      <c r="AB671" s="128">
        <v>60</v>
      </c>
      <c r="AC671" s="126" t="s">
        <v>366</v>
      </c>
      <c r="AD671" s="126" t="s">
        <v>1064</v>
      </c>
      <c r="AG671" s="127"/>
      <c r="AI671" s="127"/>
    </row>
    <row r="672" spans="1:35" ht="14.85" customHeight="1">
      <c r="A672" s="130">
        <v>5015743</v>
      </c>
      <c r="B672" s="126" t="s">
        <v>413</v>
      </c>
      <c r="C672" s="126" t="s">
        <v>1877</v>
      </c>
      <c r="D672" s="126" t="s">
        <v>1878</v>
      </c>
      <c r="E672" s="126" t="s">
        <v>288</v>
      </c>
      <c r="F672" s="126" t="s">
        <v>364</v>
      </c>
      <c r="G672" s="126" t="s">
        <v>417</v>
      </c>
      <c r="H672" s="126" t="s">
        <v>126</v>
      </c>
      <c r="I672" s="126" t="s">
        <v>126</v>
      </c>
      <c r="J672" s="126" t="s">
        <v>484</v>
      </c>
      <c r="K672" s="126" t="s">
        <v>443</v>
      </c>
      <c r="L672" s="126" t="s">
        <v>485</v>
      </c>
      <c r="M672" s="130">
        <v>6817.44</v>
      </c>
      <c r="O672" s="126" t="s">
        <v>365</v>
      </c>
      <c r="P672" s="130">
        <v>0</v>
      </c>
      <c r="S672" s="130">
        <v>0</v>
      </c>
      <c r="V672" s="130">
        <v>19126.669999999998</v>
      </c>
      <c r="X672" s="126" t="s">
        <v>469</v>
      </c>
      <c r="Z672" s="127"/>
      <c r="AA672" s="128">
        <v>1</v>
      </c>
      <c r="AB672" s="128">
        <v>60</v>
      </c>
      <c r="AC672" s="126" t="s">
        <v>366</v>
      </c>
      <c r="AD672" s="126" t="s">
        <v>1064</v>
      </c>
      <c r="AG672" s="127"/>
      <c r="AI672" s="127"/>
    </row>
    <row r="673" spans="1:35" ht="14.85" customHeight="1">
      <c r="A673" s="130">
        <v>5015740</v>
      </c>
      <c r="B673" s="126" t="s">
        <v>413</v>
      </c>
      <c r="C673" s="126" t="s">
        <v>1684</v>
      </c>
      <c r="D673" s="126" t="s">
        <v>1685</v>
      </c>
      <c r="E673" s="126" t="s">
        <v>288</v>
      </c>
      <c r="F673" s="126" t="s">
        <v>364</v>
      </c>
      <c r="G673" s="126" t="s">
        <v>417</v>
      </c>
      <c r="H673" s="126" t="s">
        <v>126</v>
      </c>
      <c r="I673" s="126" t="s">
        <v>126</v>
      </c>
      <c r="J673" s="126" t="s">
        <v>484</v>
      </c>
      <c r="K673" s="126" t="s">
        <v>443</v>
      </c>
      <c r="L673" s="126" t="s">
        <v>485</v>
      </c>
      <c r="M673" s="130">
        <v>6817.44</v>
      </c>
      <c r="O673" s="126" t="s">
        <v>365</v>
      </c>
      <c r="P673" s="130">
        <v>0</v>
      </c>
      <c r="S673" s="130">
        <v>0</v>
      </c>
      <c r="V673" s="130">
        <v>26515.74</v>
      </c>
      <c r="X673" s="126" t="s">
        <v>510</v>
      </c>
      <c r="Z673" s="127"/>
      <c r="AA673" s="128">
        <v>2</v>
      </c>
      <c r="AB673" s="128">
        <v>60</v>
      </c>
      <c r="AC673" s="126" t="s">
        <v>366</v>
      </c>
      <c r="AD673" s="126" t="s">
        <v>1064</v>
      </c>
      <c r="AG673" s="127"/>
      <c r="AI673" s="127"/>
    </row>
    <row r="674" spans="1:35" ht="14.85" customHeight="1">
      <c r="A674" s="130">
        <v>5015749</v>
      </c>
      <c r="B674" s="126" t="s">
        <v>413</v>
      </c>
      <c r="C674" s="126" t="s">
        <v>1879</v>
      </c>
      <c r="E674" s="126" t="s">
        <v>288</v>
      </c>
      <c r="F674" s="126" t="s">
        <v>491</v>
      </c>
      <c r="G674" s="126" t="s">
        <v>417</v>
      </c>
      <c r="H674" s="126" t="s">
        <v>126</v>
      </c>
      <c r="I674" s="126" t="s">
        <v>418</v>
      </c>
      <c r="J674" s="126" t="s">
        <v>769</v>
      </c>
      <c r="K674" s="126" t="s">
        <v>567</v>
      </c>
      <c r="L674" s="126" t="s">
        <v>770</v>
      </c>
      <c r="M674" s="130">
        <v>3360</v>
      </c>
      <c r="O674" s="126" t="s">
        <v>492</v>
      </c>
      <c r="P674" s="130">
        <v>0</v>
      </c>
      <c r="S674" s="130">
        <v>0</v>
      </c>
      <c r="V674" s="130">
        <v>3360</v>
      </c>
      <c r="X674" s="126" t="s">
        <v>493</v>
      </c>
      <c r="Z674" s="127"/>
      <c r="AA674" s="128">
        <v>1</v>
      </c>
      <c r="AB674" s="128">
        <v>60</v>
      </c>
      <c r="AD674" s="126" t="s">
        <v>1064</v>
      </c>
      <c r="AG674" s="127"/>
      <c r="AI674" s="127"/>
    </row>
    <row r="675" spans="1:35" ht="14.85" customHeight="1">
      <c r="A675" s="130">
        <v>5015745</v>
      </c>
      <c r="B675" s="126" t="s">
        <v>413</v>
      </c>
      <c r="C675" s="126" t="s">
        <v>1880</v>
      </c>
      <c r="E675" s="126" t="s">
        <v>288</v>
      </c>
      <c r="F675" s="126" t="s">
        <v>491</v>
      </c>
      <c r="G675" s="126" t="s">
        <v>417</v>
      </c>
      <c r="H675" s="126" t="s">
        <v>126</v>
      </c>
      <c r="I675" s="126" t="s">
        <v>418</v>
      </c>
      <c r="J675" s="126" t="s">
        <v>769</v>
      </c>
      <c r="K675" s="126" t="s">
        <v>567</v>
      </c>
      <c r="L675" s="126" t="s">
        <v>770</v>
      </c>
      <c r="M675" s="130">
        <v>1947.68</v>
      </c>
      <c r="O675" s="126" t="s">
        <v>492</v>
      </c>
      <c r="P675" s="130">
        <v>0</v>
      </c>
      <c r="S675" s="130">
        <v>0</v>
      </c>
      <c r="V675" s="130">
        <v>1948.1</v>
      </c>
      <c r="X675" s="126" t="s">
        <v>1881</v>
      </c>
      <c r="Z675" s="127"/>
      <c r="AA675" s="128">
        <v>1</v>
      </c>
      <c r="AB675" s="128">
        <v>60</v>
      </c>
      <c r="AD675" s="126" t="s">
        <v>1064</v>
      </c>
      <c r="AG675" s="127"/>
      <c r="AI675" s="127"/>
    </row>
    <row r="676" spans="1:35" ht="14.85" customHeight="1">
      <c r="A676" s="130">
        <v>5015748</v>
      </c>
      <c r="B676" s="126" t="s">
        <v>413</v>
      </c>
      <c r="C676" s="126" t="s">
        <v>1882</v>
      </c>
      <c r="E676" s="126" t="s">
        <v>288</v>
      </c>
      <c r="F676" s="126" t="s">
        <v>491</v>
      </c>
      <c r="G676" s="126" t="s">
        <v>417</v>
      </c>
      <c r="H676" s="126" t="s">
        <v>308</v>
      </c>
      <c r="I676" s="126" t="s">
        <v>308</v>
      </c>
      <c r="J676" s="126" t="s">
        <v>769</v>
      </c>
      <c r="K676" s="126" t="s">
        <v>567</v>
      </c>
      <c r="L676" s="126" t="s">
        <v>770</v>
      </c>
      <c r="M676" s="130">
        <v>389.76</v>
      </c>
      <c r="O676" s="126" t="s">
        <v>1615</v>
      </c>
      <c r="P676" s="130">
        <v>0</v>
      </c>
      <c r="S676" s="130">
        <v>0</v>
      </c>
      <c r="V676" s="130">
        <v>487.2</v>
      </c>
      <c r="X676" s="126" t="s">
        <v>1619</v>
      </c>
      <c r="Z676" s="127"/>
      <c r="AA676" s="128">
        <v>1</v>
      </c>
      <c r="AB676" s="128">
        <v>24</v>
      </c>
      <c r="AD676" s="126" t="s">
        <v>1064</v>
      </c>
      <c r="AG676" s="127"/>
      <c r="AI676" s="127"/>
    </row>
    <row r="677" spans="1:35" ht="14.85" customHeight="1">
      <c r="A677" s="130">
        <v>5015747</v>
      </c>
      <c r="B677" s="126" t="s">
        <v>413</v>
      </c>
      <c r="C677" s="126" t="s">
        <v>1883</v>
      </c>
      <c r="E677" s="126" t="s">
        <v>288</v>
      </c>
      <c r="F677" s="126" t="s">
        <v>416</v>
      </c>
      <c r="G677" s="126" t="s">
        <v>417</v>
      </c>
      <c r="H677" s="126" t="s">
        <v>126</v>
      </c>
      <c r="I677" s="126" t="s">
        <v>126</v>
      </c>
      <c r="J677" s="126" t="s">
        <v>769</v>
      </c>
      <c r="K677" s="126" t="s">
        <v>567</v>
      </c>
      <c r="L677" s="126" t="s">
        <v>770</v>
      </c>
      <c r="M677" s="130">
        <v>681.8</v>
      </c>
      <c r="O677" s="126" t="s">
        <v>422</v>
      </c>
      <c r="P677" s="130">
        <v>0</v>
      </c>
      <c r="S677" s="130">
        <v>0</v>
      </c>
      <c r="V677" s="130">
        <v>681.8</v>
      </c>
      <c r="X677" s="126" t="s">
        <v>423</v>
      </c>
      <c r="Z677" s="127"/>
      <c r="AA677" s="128">
        <v>1</v>
      </c>
      <c r="AB677" s="128">
        <v>12</v>
      </c>
      <c r="AD677" s="126" t="s">
        <v>1064</v>
      </c>
      <c r="AG677" s="127"/>
      <c r="AI677" s="127"/>
    </row>
    <row r="678" spans="1:35" ht="14.85" customHeight="1">
      <c r="A678" s="130">
        <v>5015746</v>
      </c>
      <c r="B678" s="126" t="s">
        <v>413</v>
      </c>
      <c r="C678" s="126" t="s">
        <v>1884</v>
      </c>
      <c r="E678" s="126" t="s">
        <v>288</v>
      </c>
      <c r="F678" s="126" t="s">
        <v>416</v>
      </c>
      <c r="G678" s="126" t="s">
        <v>417</v>
      </c>
      <c r="H678" s="126" t="s">
        <v>126</v>
      </c>
      <c r="I678" s="126" t="s">
        <v>126</v>
      </c>
      <c r="J678" s="126" t="s">
        <v>769</v>
      </c>
      <c r="K678" s="126" t="s">
        <v>567</v>
      </c>
      <c r="L678" s="126" t="s">
        <v>770</v>
      </c>
      <c r="M678" s="130">
        <v>425.6</v>
      </c>
      <c r="O678" s="126" t="s">
        <v>422</v>
      </c>
      <c r="P678" s="130">
        <v>0</v>
      </c>
      <c r="S678" s="130">
        <v>0</v>
      </c>
      <c r="V678" s="130">
        <v>425.6</v>
      </c>
      <c r="X678" s="126" t="s">
        <v>1885</v>
      </c>
      <c r="Z678" s="127"/>
      <c r="AA678" s="128">
        <v>1</v>
      </c>
      <c r="AB678" s="128">
        <v>12</v>
      </c>
      <c r="AD678" s="126" t="s">
        <v>1064</v>
      </c>
      <c r="AG678" s="127"/>
      <c r="AI678" s="127"/>
    </row>
    <row r="679" spans="1:35" ht="14.85" customHeight="1">
      <c r="A679" s="130">
        <v>5015751</v>
      </c>
      <c r="B679" s="126" t="s">
        <v>413</v>
      </c>
      <c r="C679" s="126" t="s">
        <v>1067</v>
      </c>
      <c r="D679" s="126" t="s">
        <v>1886</v>
      </c>
      <c r="E679" s="126" t="s">
        <v>288</v>
      </c>
      <c r="F679" s="126" t="s">
        <v>440</v>
      </c>
      <c r="G679" s="126" t="s">
        <v>463</v>
      </c>
      <c r="H679" s="126" t="s">
        <v>126</v>
      </c>
      <c r="I679" s="126" t="s">
        <v>418</v>
      </c>
      <c r="J679" s="126" t="s">
        <v>442</v>
      </c>
      <c r="K679" s="126" t="s">
        <v>443</v>
      </c>
      <c r="L679" s="126" t="s">
        <v>444</v>
      </c>
      <c r="M679" s="130">
        <v>2721.6</v>
      </c>
      <c r="O679" s="126" t="s">
        <v>449</v>
      </c>
      <c r="P679" s="130">
        <v>0</v>
      </c>
      <c r="S679" s="130">
        <v>0</v>
      </c>
      <c r="V679" s="130">
        <v>2721.6</v>
      </c>
      <c r="X679" s="126" t="s">
        <v>1069</v>
      </c>
      <c r="Z679" s="127"/>
      <c r="AA679" s="128">
        <v>60</v>
      </c>
      <c r="AB679" s="128">
        <v>1</v>
      </c>
      <c r="AD679" s="126" t="s">
        <v>1064</v>
      </c>
      <c r="AG679" s="127"/>
      <c r="AI679" s="127"/>
    </row>
    <row r="680" spans="1:35" ht="14.85" customHeight="1">
      <c r="A680" s="130">
        <v>5015754</v>
      </c>
      <c r="B680" s="126" t="s">
        <v>413</v>
      </c>
      <c r="C680" s="126" t="s">
        <v>1691</v>
      </c>
      <c r="D680" s="126" t="s">
        <v>1887</v>
      </c>
      <c r="E680" s="126" t="s">
        <v>288</v>
      </c>
      <c r="F680" s="126" t="s">
        <v>440</v>
      </c>
      <c r="G680" s="126" t="s">
        <v>463</v>
      </c>
      <c r="H680" s="126" t="s">
        <v>126</v>
      </c>
      <c r="I680" s="126" t="s">
        <v>418</v>
      </c>
      <c r="J680" s="126" t="s">
        <v>442</v>
      </c>
      <c r="K680" s="126" t="s">
        <v>443</v>
      </c>
      <c r="L680" s="126" t="s">
        <v>444</v>
      </c>
      <c r="M680" s="130">
        <v>2822.4</v>
      </c>
      <c r="O680" s="126" t="s">
        <v>449</v>
      </c>
      <c r="P680" s="130">
        <v>0</v>
      </c>
      <c r="S680" s="130">
        <v>0</v>
      </c>
      <c r="V680" s="130">
        <v>2822.4</v>
      </c>
      <c r="X680" s="126" t="s">
        <v>1690</v>
      </c>
      <c r="Z680" s="127"/>
      <c r="AA680" s="128">
        <v>30</v>
      </c>
      <c r="AB680" s="128">
        <v>1</v>
      </c>
      <c r="AD680" s="126" t="s">
        <v>1064</v>
      </c>
      <c r="AG680" s="127"/>
      <c r="AI680" s="127"/>
    </row>
    <row r="681" spans="1:35" ht="14.85" customHeight="1">
      <c r="A681" s="130">
        <v>5015752</v>
      </c>
      <c r="B681" s="126" t="s">
        <v>413</v>
      </c>
      <c r="C681" s="126" t="s">
        <v>1688</v>
      </c>
      <c r="D681" s="126" t="s">
        <v>1888</v>
      </c>
      <c r="E681" s="126" t="s">
        <v>288</v>
      </c>
      <c r="F681" s="126" t="s">
        <v>440</v>
      </c>
      <c r="G681" s="126" t="s">
        <v>463</v>
      </c>
      <c r="H681" s="126" t="s">
        <v>126</v>
      </c>
      <c r="I681" s="126" t="s">
        <v>418</v>
      </c>
      <c r="J681" s="126" t="s">
        <v>442</v>
      </c>
      <c r="K681" s="126" t="s">
        <v>443</v>
      </c>
      <c r="L681" s="126" t="s">
        <v>444</v>
      </c>
      <c r="M681" s="130">
        <v>2822.4</v>
      </c>
      <c r="O681" s="126" t="s">
        <v>449</v>
      </c>
      <c r="P681" s="130">
        <v>0</v>
      </c>
      <c r="S681" s="130">
        <v>0</v>
      </c>
      <c r="V681" s="130">
        <v>2822.4</v>
      </c>
      <c r="X681" s="126" t="s">
        <v>1690</v>
      </c>
      <c r="Z681" s="127"/>
      <c r="AA681" s="128">
        <v>30</v>
      </c>
      <c r="AB681" s="128">
        <v>1</v>
      </c>
      <c r="AD681" s="126" t="s">
        <v>1064</v>
      </c>
      <c r="AG681" s="127"/>
      <c r="AI681" s="127"/>
    </row>
    <row r="682" spans="1:35" ht="14.85" customHeight="1">
      <c r="A682" s="130">
        <v>5015757</v>
      </c>
      <c r="B682" s="126" t="s">
        <v>413</v>
      </c>
      <c r="C682" s="126" t="s">
        <v>1691</v>
      </c>
      <c r="D682" s="126" t="s">
        <v>1889</v>
      </c>
      <c r="E682" s="126" t="s">
        <v>288</v>
      </c>
      <c r="F682" s="126" t="s">
        <v>440</v>
      </c>
      <c r="G682" s="126" t="s">
        <v>463</v>
      </c>
      <c r="H682" s="126" t="s">
        <v>126</v>
      </c>
      <c r="I682" s="126" t="s">
        <v>418</v>
      </c>
      <c r="J682" s="126" t="s">
        <v>442</v>
      </c>
      <c r="K682" s="126" t="s">
        <v>443</v>
      </c>
      <c r="L682" s="126" t="s">
        <v>444</v>
      </c>
      <c r="M682" s="130">
        <v>2822.4</v>
      </c>
      <c r="O682" s="126" t="s">
        <v>449</v>
      </c>
      <c r="P682" s="130">
        <v>0</v>
      </c>
      <c r="S682" s="130">
        <v>0</v>
      </c>
      <c r="V682" s="130">
        <v>2822.4</v>
      </c>
      <c r="X682" s="126" t="s">
        <v>1690</v>
      </c>
      <c r="Z682" s="127"/>
      <c r="AA682" s="128">
        <v>30</v>
      </c>
      <c r="AB682" s="128">
        <v>1</v>
      </c>
      <c r="AD682" s="126" t="s">
        <v>1064</v>
      </c>
      <c r="AG682" s="127"/>
      <c r="AI682" s="127"/>
    </row>
    <row r="683" spans="1:35" ht="14.85" customHeight="1">
      <c r="A683" s="130">
        <v>5015755</v>
      </c>
      <c r="B683" s="126" t="s">
        <v>413</v>
      </c>
      <c r="C683" s="126" t="s">
        <v>1691</v>
      </c>
      <c r="D683" s="126" t="s">
        <v>1890</v>
      </c>
      <c r="E683" s="126" t="s">
        <v>288</v>
      </c>
      <c r="F683" s="126" t="s">
        <v>440</v>
      </c>
      <c r="G683" s="126" t="s">
        <v>463</v>
      </c>
      <c r="H683" s="126" t="s">
        <v>126</v>
      </c>
      <c r="I683" s="126" t="s">
        <v>418</v>
      </c>
      <c r="J683" s="126" t="s">
        <v>442</v>
      </c>
      <c r="K683" s="126" t="s">
        <v>443</v>
      </c>
      <c r="L683" s="126" t="s">
        <v>444</v>
      </c>
      <c r="M683" s="130">
        <v>2822.4</v>
      </c>
      <c r="O683" s="126" t="s">
        <v>449</v>
      </c>
      <c r="P683" s="130">
        <v>0</v>
      </c>
      <c r="S683" s="130">
        <v>0</v>
      </c>
      <c r="V683" s="130">
        <v>2822.4</v>
      </c>
      <c r="X683" s="126" t="s">
        <v>1690</v>
      </c>
      <c r="Z683" s="127"/>
      <c r="AA683" s="128">
        <v>30</v>
      </c>
      <c r="AB683" s="128">
        <v>1</v>
      </c>
      <c r="AD683" s="126" t="s">
        <v>1064</v>
      </c>
      <c r="AG683" s="127"/>
      <c r="AI683" s="127"/>
    </row>
    <row r="684" spans="1:35" ht="14.85" customHeight="1">
      <c r="A684" s="130">
        <v>5012052</v>
      </c>
      <c r="B684" s="126" t="s">
        <v>413</v>
      </c>
      <c r="C684" s="126" t="s">
        <v>1122</v>
      </c>
      <c r="D684" s="126" t="s">
        <v>1123</v>
      </c>
      <c r="E684" s="126" t="s">
        <v>288</v>
      </c>
      <c r="F684" s="126" t="s">
        <v>364</v>
      </c>
      <c r="G684" s="126" t="s">
        <v>417</v>
      </c>
      <c r="H684" s="126" t="s">
        <v>126</v>
      </c>
      <c r="I684" s="126" t="s">
        <v>418</v>
      </c>
      <c r="J684" s="126" t="s">
        <v>484</v>
      </c>
      <c r="K684" s="126" t="s">
        <v>443</v>
      </c>
      <c r="L684" s="126" t="s">
        <v>485</v>
      </c>
      <c r="M684" s="130">
        <v>9739.52</v>
      </c>
      <c r="O684" s="126" t="s">
        <v>486</v>
      </c>
      <c r="P684" s="130">
        <v>0</v>
      </c>
      <c r="S684" s="130">
        <v>0</v>
      </c>
      <c r="V684" s="130">
        <v>16660</v>
      </c>
      <c r="X684" s="126" t="s">
        <v>487</v>
      </c>
      <c r="Z684" s="127"/>
      <c r="AA684" s="128">
        <v>1</v>
      </c>
      <c r="AB684" s="128">
        <v>60</v>
      </c>
      <c r="AC684" s="126" t="s">
        <v>366</v>
      </c>
      <c r="AD684" s="126" t="s">
        <v>488</v>
      </c>
      <c r="AG684" s="127"/>
      <c r="AI684" s="127"/>
    </row>
    <row r="685" spans="1:35" ht="14.85" customHeight="1">
      <c r="A685" s="130">
        <v>5012411</v>
      </c>
      <c r="B685" s="126" t="s">
        <v>413</v>
      </c>
      <c r="C685" s="126" t="s">
        <v>1891</v>
      </c>
      <c r="E685" s="126" t="s">
        <v>288</v>
      </c>
      <c r="F685" s="126" t="s">
        <v>364</v>
      </c>
      <c r="G685" s="126" t="s">
        <v>417</v>
      </c>
      <c r="H685" s="126" t="s">
        <v>126</v>
      </c>
      <c r="I685" s="126" t="s">
        <v>418</v>
      </c>
      <c r="J685" s="126" t="s">
        <v>466</v>
      </c>
      <c r="K685" s="126" t="s">
        <v>467</v>
      </c>
      <c r="L685" s="126" t="s">
        <v>468</v>
      </c>
      <c r="M685" s="130">
        <v>6817.44</v>
      </c>
      <c r="O685" s="126" t="s">
        <v>365</v>
      </c>
      <c r="P685" s="130">
        <v>0</v>
      </c>
      <c r="S685" s="130">
        <v>0</v>
      </c>
      <c r="V685" s="130">
        <v>23817.439999999999</v>
      </c>
      <c r="X685" s="126" t="s">
        <v>469</v>
      </c>
      <c r="Z685" s="127"/>
      <c r="AA685" s="128">
        <v>1</v>
      </c>
      <c r="AB685" s="128">
        <v>60</v>
      </c>
      <c r="AC685" s="126" t="s">
        <v>366</v>
      </c>
      <c r="AD685" s="126" t="s">
        <v>623</v>
      </c>
      <c r="AG685" s="127"/>
      <c r="AI685" s="127"/>
    </row>
    <row r="686" spans="1:35" ht="14.85" customHeight="1">
      <c r="A686" s="130">
        <v>5014027</v>
      </c>
      <c r="B686" s="126" t="s">
        <v>413</v>
      </c>
      <c r="C686" s="126" t="s">
        <v>1892</v>
      </c>
      <c r="D686" s="126" t="s">
        <v>1893</v>
      </c>
      <c r="E686" s="126" t="s">
        <v>288</v>
      </c>
      <c r="F686" s="126" t="s">
        <v>491</v>
      </c>
      <c r="G686" s="126" t="s">
        <v>417</v>
      </c>
      <c r="H686" s="126" t="s">
        <v>126</v>
      </c>
      <c r="I686" s="126" t="s">
        <v>418</v>
      </c>
      <c r="J686" s="126" t="s">
        <v>503</v>
      </c>
      <c r="K686" s="126" t="s">
        <v>504</v>
      </c>
      <c r="L686" s="126" t="s">
        <v>505</v>
      </c>
      <c r="M686" s="130">
        <v>138295.35999999999</v>
      </c>
      <c r="N686" s="126" t="s">
        <v>290</v>
      </c>
      <c r="O686" s="126" t="s">
        <v>506</v>
      </c>
      <c r="P686" s="130">
        <v>0</v>
      </c>
      <c r="S686" s="130">
        <v>0</v>
      </c>
      <c r="V686" s="130">
        <v>174979.99</v>
      </c>
      <c r="X686" s="126" t="s">
        <v>516</v>
      </c>
      <c r="Y686" s="126" t="s">
        <v>517</v>
      </c>
      <c r="Z686" s="127"/>
      <c r="AA686" s="128">
        <v>1</v>
      </c>
      <c r="AB686" s="128">
        <v>84</v>
      </c>
      <c r="AD686" s="126" t="s">
        <v>932</v>
      </c>
      <c r="AG686" s="127"/>
      <c r="AI686" s="127"/>
    </row>
    <row r="687" spans="1:35" ht="14.85" customHeight="1">
      <c r="A687" s="130">
        <v>5014026</v>
      </c>
      <c r="B687" s="126" t="s">
        <v>413</v>
      </c>
      <c r="C687" s="126" t="s">
        <v>1894</v>
      </c>
      <c r="D687" s="126" t="s">
        <v>929</v>
      </c>
      <c r="E687" s="126" t="s">
        <v>288</v>
      </c>
      <c r="F687" s="126" t="s">
        <v>491</v>
      </c>
      <c r="G687" s="126" t="s">
        <v>417</v>
      </c>
      <c r="H687" s="126" t="s">
        <v>126</v>
      </c>
      <c r="I687" s="126" t="s">
        <v>126</v>
      </c>
      <c r="J687" s="126" t="s">
        <v>930</v>
      </c>
      <c r="K687" s="126" t="s">
        <v>504</v>
      </c>
      <c r="L687" s="126" t="s">
        <v>931</v>
      </c>
      <c r="M687" s="130">
        <v>1420.83</v>
      </c>
      <c r="N687" s="126" t="s">
        <v>290</v>
      </c>
      <c r="O687" s="126" t="s">
        <v>844</v>
      </c>
      <c r="P687" s="130">
        <v>0</v>
      </c>
      <c r="S687" s="130">
        <v>0</v>
      </c>
      <c r="V687" s="130">
        <v>1578.71</v>
      </c>
      <c r="X687" s="126" t="s">
        <v>845</v>
      </c>
      <c r="Y687" s="126" t="s">
        <v>517</v>
      </c>
      <c r="Z687" s="127" t="s">
        <v>309</v>
      </c>
      <c r="AA687" s="128">
        <v>1</v>
      </c>
      <c r="AB687" s="128">
        <v>84</v>
      </c>
      <c r="AD687" s="126" t="s">
        <v>932</v>
      </c>
      <c r="AG687" s="127"/>
      <c r="AI687" s="127"/>
    </row>
    <row r="688" spans="1:35" ht="14.85" customHeight="1">
      <c r="A688" s="130">
        <v>5014025</v>
      </c>
      <c r="B688" s="126" t="s">
        <v>413</v>
      </c>
      <c r="C688" s="126" t="s">
        <v>1895</v>
      </c>
      <c r="D688" s="126" t="s">
        <v>929</v>
      </c>
      <c r="E688" s="126" t="s">
        <v>288</v>
      </c>
      <c r="F688" s="126" t="s">
        <v>491</v>
      </c>
      <c r="G688" s="126" t="s">
        <v>417</v>
      </c>
      <c r="H688" s="126" t="s">
        <v>126</v>
      </c>
      <c r="I688" s="126" t="s">
        <v>126</v>
      </c>
      <c r="J688" s="126" t="s">
        <v>930</v>
      </c>
      <c r="K688" s="126" t="s">
        <v>504</v>
      </c>
      <c r="L688" s="126" t="s">
        <v>931</v>
      </c>
      <c r="M688" s="130">
        <v>45451.29</v>
      </c>
      <c r="N688" s="126" t="s">
        <v>290</v>
      </c>
      <c r="O688" s="126" t="s">
        <v>1399</v>
      </c>
      <c r="P688" s="130">
        <v>0</v>
      </c>
      <c r="S688" s="130">
        <v>0</v>
      </c>
      <c r="V688" s="130">
        <v>47843.47</v>
      </c>
      <c r="X688" s="126" t="s">
        <v>1409</v>
      </c>
      <c r="Y688" s="126" t="s">
        <v>517</v>
      </c>
      <c r="Z688" s="127" t="s">
        <v>296</v>
      </c>
      <c r="AA688" s="128">
        <v>1</v>
      </c>
      <c r="AB688" s="128">
        <v>84</v>
      </c>
      <c r="AD688" s="126" t="s">
        <v>932</v>
      </c>
      <c r="AG688" s="127"/>
      <c r="AI688" s="127"/>
    </row>
    <row r="689" spans="1:35" ht="14.85" customHeight="1">
      <c r="A689" s="130">
        <v>5014024</v>
      </c>
      <c r="B689" s="126" t="s">
        <v>413</v>
      </c>
      <c r="C689" s="126" t="s">
        <v>1896</v>
      </c>
      <c r="D689" s="126" t="s">
        <v>929</v>
      </c>
      <c r="E689" s="126" t="s">
        <v>288</v>
      </c>
      <c r="F689" s="126" t="s">
        <v>491</v>
      </c>
      <c r="G689" s="126" t="s">
        <v>417</v>
      </c>
      <c r="H689" s="126" t="s">
        <v>126</v>
      </c>
      <c r="I689" s="126" t="s">
        <v>126</v>
      </c>
      <c r="J689" s="126" t="s">
        <v>930</v>
      </c>
      <c r="K689" s="126" t="s">
        <v>504</v>
      </c>
      <c r="L689" s="126" t="s">
        <v>931</v>
      </c>
      <c r="M689" s="130">
        <v>5893.72</v>
      </c>
      <c r="N689" s="126" t="s">
        <v>290</v>
      </c>
      <c r="O689" s="126" t="s">
        <v>844</v>
      </c>
      <c r="P689" s="130">
        <v>0</v>
      </c>
      <c r="S689" s="130">
        <v>0</v>
      </c>
      <c r="V689" s="130">
        <v>6548.58</v>
      </c>
      <c r="X689" s="126" t="s">
        <v>845</v>
      </c>
      <c r="Y689" s="126" t="s">
        <v>517</v>
      </c>
      <c r="Z689" s="127" t="s">
        <v>309</v>
      </c>
      <c r="AA689" s="128">
        <v>1</v>
      </c>
      <c r="AB689" s="128">
        <v>84</v>
      </c>
      <c r="AD689" s="126" t="s">
        <v>932</v>
      </c>
      <c r="AG689" s="127"/>
      <c r="AI689" s="127"/>
    </row>
    <row r="690" spans="1:35" ht="14.85" customHeight="1">
      <c r="A690" s="130">
        <v>5014023</v>
      </c>
      <c r="B690" s="126" t="s">
        <v>413</v>
      </c>
      <c r="C690" s="126" t="s">
        <v>1897</v>
      </c>
      <c r="D690" s="126" t="s">
        <v>929</v>
      </c>
      <c r="E690" s="126" t="s">
        <v>288</v>
      </c>
      <c r="F690" s="126" t="s">
        <v>491</v>
      </c>
      <c r="G690" s="126" t="s">
        <v>417</v>
      </c>
      <c r="H690" s="126" t="s">
        <v>126</v>
      </c>
      <c r="I690" s="126" t="s">
        <v>126</v>
      </c>
      <c r="J690" s="126" t="s">
        <v>930</v>
      </c>
      <c r="K690" s="126" t="s">
        <v>504</v>
      </c>
      <c r="L690" s="126" t="s">
        <v>931</v>
      </c>
      <c r="M690" s="130">
        <v>12065.38</v>
      </c>
      <c r="N690" s="126" t="s">
        <v>290</v>
      </c>
      <c r="O690" s="126" t="s">
        <v>844</v>
      </c>
      <c r="P690" s="130">
        <v>0</v>
      </c>
      <c r="S690" s="130">
        <v>0</v>
      </c>
      <c r="V690" s="130">
        <v>13405.98</v>
      </c>
      <c r="X690" s="126" t="s">
        <v>845</v>
      </c>
      <c r="Y690" s="126" t="s">
        <v>517</v>
      </c>
      <c r="Z690" s="127" t="s">
        <v>309</v>
      </c>
      <c r="AA690" s="128">
        <v>1</v>
      </c>
      <c r="AB690" s="128">
        <v>84</v>
      </c>
      <c r="AD690" s="126" t="s">
        <v>932</v>
      </c>
      <c r="AG690" s="127"/>
      <c r="AI690" s="127"/>
    </row>
    <row r="691" spans="1:35" ht="14.85" customHeight="1">
      <c r="A691" s="130">
        <v>5013423</v>
      </c>
      <c r="B691" s="126" t="s">
        <v>413</v>
      </c>
      <c r="C691" s="126" t="s">
        <v>1898</v>
      </c>
      <c r="E691" s="126" t="s">
        <v>288</v>
      </c>
      <c r="F691" s="126" t="s">
        <v>364</v>
      </c>
      <c r="G691" s="126" t="s">
        <v>417</v>
      </c>
      <c r="H691" s="126" t="s">
        <v>126</v>
      </c>
      <c r="I691" s="126" t="s">
        <v>126</v>
      </c>
      <c r="J691" s="126" t="s">
        <v>466</v>
      </c>
      <c r="K691" s="126" t="s">
        <v>467</v>
      </c>
      <c r="L691" s="126" t="s">
        <v>468</v>
      </c>
      <c r="M691" s="130">
        <v>6817.44</v>
      </c>
      <c r="O691" s="126" t="s">
        <v>365</v>
      </c>
      <c r="P691" s="130">
        <v>0</v>
      </c>
      <c r="S691" s="130">
        <v>0</v>
      </c>
      <c r="V691" s="130">
        <v>25817.439999999999</v>
      </c>
      <c r="X691" s="126" t="s">
        <v>469</v>
      </c>
      <c r="Z691" s="127"/>
      <c r="AA691" s="128">
        <v>1</v>
      </c>
      <c r="AB691" s="128">
        <v>60</v>
      </c>
      <c r="AC691" s="126" t="s">
        <v>366</v>
      </c>
      <c r="AD691" s="126" t="s">
        <v>424</v>
      </c>
      <c r="AG691" s="127"/>
      <c r="AI691" s="127"/>
    </row>
    <row r="692" spans="1:35" ht="14.85" customHeight="1">
      <c r="A692" s="130">
        <v>5013422</v>
      </c>
      <c r="B692" s="126" t="s">
        <v>413</v>
      </c>
      <c r="C692" s="126" t="s">
        <v>1899</v>
      </c>
      <c r="E692" s="126" t="s">
        <v>288</v>
      </c>
      <c r="F692" s="126" t="s">
        <v>364</v>
      </c>
      <c r="G692" s="126" t="s">
        <v>417</v>
      </c>
      <c r="H692" s="126" t="s">
        <v>126</v>
      </c>
      <c r="I692" s="126" t="s">
        <v>126</v>
      </c>
      <c r="J692" s="126" t="s">
        <v>466</v>
      </c>
      <c r="K692" s="126" t="s">
        <v>467</v>
      </c>
      <c r="L692" s="126" t="s">
        <v>468</v>
      </c>
      <c r="M692" s="130">
        <v>6817.44</v>
      </c>
      <c r="O692" s="126" t="s">
        <v>365</v>
      </c>
      <c r="P692" s="130">
        <v>0</v>
      </c>
      <c r="S692" s="130">
        <v>0</v>
      </c>
      <c r="V692" s="130">
        <v>25817.439999999999</v>
      </c>
      <c r="X692" s="126" t="s">
        <v>469</v>
      </c>
      <c r="Z692" s="127"/>
      <c r="AA692" s="128">
        <v>1</v>
      </c>
      <c r="AB692" s="128">
        <v>60</v>
      </c>
      <c r="AC692" s="126" t="s">
        <v>366</v>
      </c>
      <c r="AD692" s="126" t="s">
        <v>424</v>
      </c>
      <c r="AG692" s="127"/>
      <c r="AI692" s="127"/>
    </row>
    <row r="693" spans="1:35" ht="14.85" customHeight="1">
      <c r="A693" s="130">
        <v>5013421</v>
      </c>
      <c r="B693" s="126" t="s">
        <v>413</v>
      </c>
      <c r="C693" s="126" t="s">
        <v>1900</v>
      </c>
      <c r="E693" s="126" t="s">
        <v>288</v>
      </c>
      <c r="F693" s="126" t="s">
        <v>364</v>
      </c>
      <c r="G693" s="126" t="s">
        <v>417</v>
      </c>
      <c r="H693" s="126" t="s">
        <v>126</v>
      </c>
      <c r="I693" s="126" t="s">
        <v>126</v>
      </c>
      <c r="J693" s="126" t="s">
        <v>466</v>
      </c>
      <c r="K693" s="126" t="s">
        <v>467</v>
      </c>
      <c r="L693" s="126" t="s">
        <v>468</v>
      </c>
      <c r="M693" s="130">
        <v>6817.44</v>
      </c>
      <c r="O693" s="126" t="s">
        <v>365</v>
      </c>
      <c r="P693" s="130">
        <v>0</v>
      </c>
      <c r="S693" s="130">
        <v>0</v>
      </c>
      <c r="V693" s="130">
        <v>18317.439999999999</v>
      </c>
      <c r="X693" s="126" t="s">
        <v>469</v>
      </c>
      <c r="Z693" s="127"/>
      <c r="AA693" s="128">
        <v>1</v>
      </c>
      <c r="AB693" s="128">
        <v>60</v>
      </c>
      <c r="AC693" s="126" t="s">
        <v>366</v>
      </c>
      <c r="AD693" s="126" t="s">
        <v>424</v>
      </c>
      <c r="AG693" s="127"/>
      <c r="AI693" s="127"/>
    </row>
    <row r="694" spans="1:35" ht="14.85" customHeight="1">
      <c r="A694" s="130">
        <v>5013420</v>
      </c>
      <c r="B694" s="126" t="s">
        <v>413</v>
      </c>
      <c r="C694" s="126" t="s">
        <v>1901</v>
      </c>
      <c r="E694" s="126" t="s">
        <v>288</v>
      </c>
      <c r="F694" s="126" t="s">
        <v>364</v>
      </c>
      <c r="G694" s="126" t="s">
        <v>417</v>
      </c>
      <c r="H694" s="126" t="s">
        <v>126</v>
      </c>
      <c r="I694" s="126" t="s">
        <v>126</v>
      </c>
      <c r="J694" s="126" t="s">
        <v>466</v>
      </c>
      <c r="K694" s="126" t="s">
        <v>467</v>
      </c>
      <c r="L694" s="126" t="s">
        <v>468</v>
      </c>
      <c r="M694" s="130">
        <v>6817.44</v>
      </c>
      <c r="O694" s="126" t="s">
        <v>365</v>
      </c>
      <c r="P694" s="130">
        <v>0</v>
      </c>
      <c r="S694" s="130">
        <v>0</v>
      </c>
      <c r="V694" s="130">
        <v>18317.439999999999</v>
      </c>
      <c r="X694" s="126" t="s">
        <v>469</v>
      </c>
      <c r="Z694" s="127"/>
      <c r="AA694" s="128">
        <v>1</v>
      </c>
      <c r="AB694" s="128">
        <v>60</v>
      </c>
      <c r="AC694" s="126" t="s">
        <v>366</v>
      </c>
      <c r="AD694" s="126" t="s">
        <v>424</v>
      </c>
      <c r="AG694" s="127"/>
      <c r="AI694" s="127"/>
    </row>
    <row r="695" spans="1:35" ht="14.85" customHeight="1">
      <c r="A695" s="130">
        <v>5013419</v>
      </c>
      <c r="B695" s="126" t="s">
        <v>413</v>
      </c>
      <c r="C695" s="126" t="s">
        <v>1902</v>
      </c>
      <c r="E695" s="126" t="s">
        <v>288</v>
      </c>
      <c r="F695" s="126" t="s">
        <v>364</v>
      </c>
      <c r="G695" s="126" t="s">
        <v>417</v>
      </c>
      <c r="H695" s="126" t="s">
        <v>126</v>
      </c>
      <c r="I695" s="126" t="s">
        <v>126</v>
      </c>
      <c r="J695" s="126" t="s">
        <v>466</v>
      </c>
      <c r="K695" s="126" t="s">
        <v>467</v>
      </c>
      <c r="L695" s="126" t="s">
        <v>468</v>
      </c>
      <c r="M695" s="130">
        <v>6817.44</v>
      </c>
      <c r="O695" s="126" t="s">
        <v>365</v>
      </c>
      <c r="P695" s="130">
        <v>0</v>
      </c>
      <c r="S695" s="130">
        <v>0</v>
      </c>
      <c r="V695" s="130">
        <v>13317.44</v>
      </c>
      <c r="X695" s="126" t="s">
        <v>469</v>
      </c>
      <c r="Z695" s="127"/>
      <c r="AA695" s="128">
        <v>1</v>
      </c>
      <c r="AB695" s="128">
        <v>60</v>
      </c>
      <c r="AC695" s="126" t="s">
        <v>366</v>
      </c>
      <c r="AD695" s="126" t="s">
        <v>424</v>
      </c>
      <c r="AG695" s="127"/>
      <c r="AI695" s="127"/>
    </row>
    <row r="696" spans="1:35" ht="14.85" customHeight="1">
      <c r="A696" s="130">
        <v>5009833</v>
      </c>
      <c r="B696" s="126" t="s">
        <v>29</v>
      </c>
      <c r="C696" s="126" t="s">
        <v>1903</v>
      </c>
      <c r="D696" s="126" t="s">
        <v>1904</v>
      </c>
      <c r="E696" s="126" t="s">
        <v>288</v>
      </c>
      <c r="F696" s="126" t="s">
        <v>555</v>
      </c>
      <c r="G696" s="126" t="s">
        <v>458</v>
      </c>
      <c r="H696" s="126" t="s">
        <v>126</v>
      </c>
      <c r="I696" s="126" t="s">
        <v>418</v>
      </c>
      <c r="J696" s="126" t="s">
        <v>825</v>
      </c>
      <c r="K696" s="126" t="s">
        <v>504</v>
      </c>
      <c r="L696" s="126" t="s">
        <v>444</v>
      </c>
      <c r="M696" s="130">
        <v>358.76</v>
      </c>
      <c r="O696" s="126" t="s">
        <v>560</v>
      </c>
      <c r="P696" s="130">
        <v>400.97</v>
      </c>
      <c r="R696" s="126" t="s">
        <v>560</v>
      </c>
      <c r="S696" s="130">
        <v>413.63</v>
      </c>
      <c r="U696" s="126" t="s">
        <v>560</v>
      </c>
      <c r="V696" s="130">
        <v>422.08</v>
      </c>
      <c r="X696" s="126" t="s">
        <v>561</v>
      </c>
      <c r="Z696" s="127"/>
      <c r="AA696" s="128">
        <v>150</v>
      </c>
      <c r="AB696" s="128"/>
      <c r="AD696" s="126" t="s">
        <v>562</v>
      </c>
      <c r="AG696" s="127"/>
      <c r="AI696" s="127"/>
    </row>
    <row r="697" spans="1:35" ht="14.85" customHeight="1">
      <c r="A697" s="130">
        <v>5009837</v>
      </c>
      <c r="B697" s="126" t="s">
        <v>98</v>
      </c>
      <c r="C697" s="126" t="s">
        <v>1905</v>
      </c>
      <c r="D697" s="126" t="s">
        <v>1906</v>
      </c>
      <c r="E697" s="126" t="s">
        <v>288</v>
      </c>
      <c r="F697" s="126" t="s">
        <v>555</v>
      </c>
      <c r="G697" s="126" t="s">
        <v>441</v>
      </c>
      <c r="H697" s="126" t="s">
        <v>126</v>
      </c>
      <c r="I697" s="126" t="s">
        <v>418</v>
      </c>
      <c r="J697" s="126" t="s">
        <v>825</v>
      </c>
      <c r="K697" s="126" t="s">
        <v>504</v>
      </c>
      <c r="L697" s="126" t="s">
        <v>444</v>
      </c>
      <c r="M697" s="130">
        <v>154.31</v>
      </c>
      <c r="O697" s="126" t="s">
        <v>560</v>
      </c>
      <c r="P697" s="130">
        <v>172.47</v>
      </c>
      <c r="R697" s="126" t="s">
        <v>560</v>
      </c>
      <c r="S697" s="130">
        <v>177.91</v>
      </c>
      <c r="U697" s="126" t="s">
        <v>560</v>
      </c>
      <c r="V697" s="130">
        <v>181.55</v>
      </c>
      <c r="X697" s="126" t="s">
        <v>561</v>
      </c>
      <c r="Z697" s="127"/>
      <c r="AA697" s="128">
        <v>150</v>
      </c>
      <c r="AB697" s="128"/>
      <c r="AD697" s="126" t="s">
        <v>562</v>
      </c>
      <c r="AG697" s="127"/>
      <c r="AI697" s="127"/>
    </row>
    <row r="698" spans="1:35" ht="14.85" customHeight="1">
      <c r="A698" s="130">
        <v>5009838</v>
      </c>
      <c r="B698" s="126" t="s">
        <v>99</v>
      </c>
      <c r="C698" s="126" t="s">
        <v>1907</v>
      </c>
      <c r="D698" s="126" t="s">
        <v>1908</v>
      </c>
      <c r="E698" s="126" t="s">
        <v>288</v>
      </c>
      <c r="F698" s="126" t="s">
        <v>555</v>
      </c>
      <c r="G698" s="126" t="s">
        <v>441</v>
      </c>
      <c r="H698" s="126" t="s">
        <v>126</v>
      </c>
      <c r="I698" s="126" t="s">
        <v>418</v>
      </c>
      <c r="J698" s="126" t="s">
        <v>825</v>
      </c>
      <c r="K698" s="126" t="s">
        <v>504</v>
      </c>
      <c r="L698" s="126" t="s">
        <v>444</v>
      </c>
      <c r="M698" s="130">
        <v>153.66999999999999</v>
      </c>
      <c r="O698" s="126" t="s">
        <v>560</v>
      </c>
      <c r="P698" s="130">
        <v>171.75</v>
      </c>
      <c r="R698" s="126" t="s">
        <v>560</v>
      </c>
      <c r="S698" s="130">
        <v>177.17</v>
      </c>
      <c r="U698" s="126" t="s">
        <v>560</v>
      </c>
      <c r="V698" s="130">
        <v>180.79</v>
      </c>
      <c r="X698" s="126" t="s">
        <v>561</v>
      </c>
      <c r="Z698" s="127"/>
      <c r="AA698" s="128">
        <v>150</v>
      </c>
      <c r="AB698" s="128"/>
      <c r="AD698" s="126" t="s">
        <v>562</v>
      </c>
      <c r="AG698" s="127"/>
      <c r="AI698" s="127"/>
    </row>
    <row r="699" spans="1:35" ht="14.85" customHeight="1">
      <c r="A699" s="130">
        <v>5009839</v>
      </c>
      <c r="B699" s="126" t="s">
        <v>100</v>
      </c>
      <c r="C699" s="126" t="s">
        <v>1909</v>
      </c>
      <c r="D699" s="126" t="s">
        <v>1910</v>
      </c>
      <c r="E699" s="126" t="s">
        <v>288</v>
      </c>
      <c r="F699" s="126" t="s">
        <v>555</v>
      </c>
      <c r="G699" s="126" t="s">
        <v>441</v>
      </c>
      <c r="H699" s="126" t="s">
        <v>126</v>
      </c>
      <c r="I699" s="126" t="s">
        <v>418</v>
      </c>
      <c r="J699" s="126" t="s">
        <v>825</v>
      </c>
      <c r="K699" s="126" t="s">
        <v>504</v>
      </c>
      <c r="L699" s="126" t="s">
        <v>444</v>
      </c>
      <c r="M699" s="130">
        <v>162.68</v>
      </c>
      <c r="O699" s="126" t="s">
        <v>560</v>
      </c>
      <c r="P699" s="130">
        <v>181.82</v>
      </c>
      <c r="R699" s="126" t="s">
        <v>560</v>
      </c>
      <c r="S699" s="130">
        <v>187.56</v>
      </c>
      <c r="U699" s="126" t="s">
        <v>560</v>
      </c>
      <c r="V699" s="130">
        <v>191.39</v>
      </c>
      <c r="X699" s="126" t="s">
        <v>561</v>
      </c>
      <c r="Z699" s="127"/>
      <c r="AA699" s="128">
        <v>150</v>
      </c>
      <c r="AB699" s="128"/>
      <c r="AD699" s="126" t="s">
        <v>562</v>
      </c>
      <c r="AG699" s="127"/>
      <c r="AI699" s="127"/>
    </row>
    <row r="700" spans="1:35" ht="14.85" customHeight="1">
      <c r="A700" s="130">
        <v>5009840</v>
      </c>
      <c r="B700" s="126" t="s">
        <v>101</v>
      </c>
      <c r="C700" s="126" t="s">
        <v>1911</v>
      </c>
      <c r="D700" s="126" t="s">
        <v>1912</v>
      </c>
      <c r="E700" s="126" t="s">
        <v>288</v>
      </c>
      <c r="F700" s="126" t="s">
        <v>555</v>
      </c>
      <c r="G700" s="126" t="s">
        <v>441</v>
      </c>
      <c r="H700" s="126" t="s">
        <v>126</v>
      </c>
      <c r="I700" s="126" t="s">
        <v>418</v>
      </c>
      <c r="J700" s="126" t="s">
        <v>825</v>
      </c>
      <c r="K700" s="126" t="s">
        <v>504</v>
      </c>
      <c r="L700" s="126" t="s">
        <v>444</v>
      </c>
      <c r="M700" s="130">
        <v>162.68</v>
      </c>
      <c r="O700" s="126" t="s">
        <v>560</v>
      </c>
      <c r="P700" s="130">
        <v>181.82</v>
      </c>
      <c r="R700" s="126" t="s">
        <v>560</v>
      </c>
      <c r="S700" s="130">
        <v>187.56</v>
      </c>
      <c r="U700" s="126" t="s">
        <v>560</v>
      </c>
      <c r="V700" s="130">
        <v>191.39</v>
      </c>
      <c r="X700" s="126" t="s">
        <v>561</v>
      </c>
      <c r="Z700" s="127"/>
      <c r="AA700" s="128">
        <v>150</v>
      </c>
      <c r="AB700" s="128"/>
      <c r="AD700" s="126" t="s">
        <v>562</v>
      </c>
      <c r="AG700" s="127"/>
      <c r="AI700" s="127"/>
    </row>
    <row r="701" spans="1:35" ht="14.85" customHeight="1">
      <c r="A701" s="130">
        <v>5009841</v>
      </c>
      <c r="B701" s="126" t="s">
        <v>102</v>
      </c>
      <c r="C701" s="126" t="s">
        <v>1913</v>
      </c>
      <c r="D701" s="126" t="s">
        <v>1914</v>
      </c>
      <c r="E701" s="126" t="s">
        <v>288</v>
      </c>
      <c r="F701" s="126" t="s">
        <v>555</v>
      </c>
      <c r="G701" s="126" t="s">
        <v>441</v>
      </c>
      <c r="H701" s="126" t="s">
        <v>126</v>
      </c>
      <c r="I701" s="126" t="s">
        <v>418</v>
      </c>
      <c r="J701" s="126" t="s">
        <v>825</v>
      </c>
      <c r="K701" s="126" t="s">
        <v>504</v>
      </c>
      <c r="L701" s="126" t="s">
        <v>444</v>
      </c>
      <c r="M701" s="130">
        <v>162.68</v>
      </c>
      <c r="O701" s="126" t="s">
        <v>560</v>
      </c>
      <c r="P701" s="130">
        <v>181.82</v>
      </c>
      <c r="R701" s="126" t="s">
        <v>560</v>
      </c>
      <c r="S701" s="130">
        <v>187.56</v>
      </c>
      <c r="U701" s="126" t="s">
        <v>560</v>
      </c>
      <c r="V701" s="130">
        <v>191.39</v>
      </c>
      <c r="X701" s="126" t="s">
        <v>561</v>
      </c>
      <c r="Z701" s="127"/>
      <c r="AA701" s="128">
        <v>150</v>
      </c>
      <c r="AB701" s="128"/>
      <c r="AD701" s="126" t="s">
        <v>562</v>
      </c>
      <c r="AG701" s="127"/>
      <c r="AI701" s="127"/>
    </row>
    <row r="702" spans="1:35" ht="14.85" customHeight="1">
      <c r="A702" s="130">
        <v>5005188</v>
      </c>
      <c r="B702" s="126" t="s">
        <v>413</v>
      </c>
      <c r="C702" s="126" t="s">
        <v>1915</v>
      </c>
      <c r="D702" s="126" t="s">
        <v>1916</v>
      </c>
      <c r="E702" s="126" t="s">
        <v>288</v>
      </c>
      <c r="F702" s="126" t="s">
        <v>555</v>
      </c>
      <c r="G702" s="126" t="s">
        <v>556</v>
      </c>
      <c r="H702" s="126" t="s">
        <v>126</v>
      </c>
      <c r="I702" s="126" t="s">
        <v>418</v>
      </c>
      <c r="J702" s="126" t="s">
        <v>908</v>
      </c>
      <c r="K702" s="126" t="s">
        <v>443</v>
      </c>
      <c r="L702" s="126" t="s">
        <v>909</v>
      </c>
      <c r="M702" s="130">
        <v>269.02999999999997</v>
      </c>
      <c r="O702" s="126" t="s">
        <v>560</v>
      </c>
      <c r="P702" s="130">
        <v>300.68</v>
      </c>
      <c r="R702" s="126" t="s">
        <v>560</v>
      </c>
      <c r="S702" s="130">
        <v>310.17</v>
      </c>
      <c r="U702" s="126" t="s">
        <v>560</v>
      </c>
      <c r="V702" s="130">
        <v>316.51</v>
      </c>
      <c r="X702" s="126" t="s">
        <v>561</v>
      </c>
      <c r="Z702" s="127"/>
      <c r="AA702" s="128">
        <v>150</v>
      </c>
      <c r="AB702" s="128"/>
      <c r="AD702" s="126" t="s">
        <v>615</v>
      </c>
      <c r="AG702" s="127"/>
      <c r="AI702" s="127"/>
    </row>
    <row r="703" spans="1:35" ht="14.85" customHeight="1">
      <c r="A703" s="130">
        <v>5005192</v>
      </c>
      <c r="B703" s="126" t="s">
        <v>413</v>
      </c>
      <c r="C703" s="126" t="s">
        <v>1917</v>
      </c>
      <c r="D703" s="126" t="s">
        <v>1918</v>
      </c>
      <c r="E703" s="126" t="s">
        <v>288</v>
      </c>
      <c r="F703" s="126" t="s">
        <v>555</v>
      </c>
      <c r="G703" s="126" t="s">
        <v>556</v>
      </c>
      <c r="H703" s="126" t="s">
        <v>126</v>
      </c>
      <c r="I703" s="126" t="s">
        <v>418</v>
      </c>
      <c r="J703" s="126" t="s">
        <v>908</v>
      </c>
      <c r="K703" s="126" t="s">
        <v>443</v>
      </c>
      <c r="L703" s="126" t="s">
        <v>909</v>
      </c>
      <c r="M703" s="130">
        <v>264.89</v>
      </c>
      <c r="O703" s="126" t="s">
        <v>560</v>
      </c>
      <c r="P703" s="130">
        <v>296.05</v>
      </c>
      <c r="R703" s="126" t="s">
        <v>560</v>
      </c>
      <c r="S703" s="130">
        <v>305.39999999999998</v>
      </c>
      <c r="U703" s="126" t="s">
        <v>560</v>
      </c>
      <c r="V703" s="130">
        <v>311.64</v>
      </c>
      <c r="X703" s="126" t="s">
        <v>561</v>
      </c>
      <c r="Z703" s="127"/>
      <c r="AA703" s="128">
        <v>150</v>
      </c>
      <c r="AB703" s="128"/>
      <c r="AD703" s="126" t="s">
        <v>615</v>
      </c>
      <c r="AG703" s="127"/>
      <c r="AI703" s="127"/>
    </row>
    <row r="704" spans="1:35" ht="14.85" customHeight="1">
      <c r="A704" s="130">
        <v>5005211</v>
      </c>
      <c r="B704" s="126" t="s">
        <v>413</v>
      </c>
      <c r="C704" s="126" t="s">
        <v>1919</v>
      </c>
      <c r="D704" s="126" t="s">
        <v>1920</v>
      </c>
      <c r="E704" s="126" t="s">
        <v>288</v>
      </c>
      <c r="F704" s="126" t="s">
        <v>555</v>
      </c>
      <c r="G704" s="126" t="s">
        <v>556</v>
      </c>
      <c r="H704" s="126" t="s">
        <v>126</v>
      </c>
      <c r="I704" s="126" t="s">
        <v>418</v>
      </c>
      <c r="J704" s="126" t="s">
        <v>908</v>
      </c>
      <c r="K704" s="126" t="s">
        <v>443</v>
      </c>
      <c r="L704" s="126" t="s">
        <v>909</v>
      </c>
      <c r="M704" s="130">
        <v>312.07</v>
      </c>
      <c r="O704" s="126" t="s">
        <v>560</v>
      </c>
      <c r="P704" s="130">
        <v>348.79</v>
      </c>
      <c r="R704" s="126" t="s">
        <v>560</v>
      </c>
      <c r="S704" s="130">
        <v>359.8</v>
      </c>
      <c r="U704" s="126" t="s">
        <v>560</v>
      </c>
      <c r="V704" s="130">
        <v>367.15</v>
      </c>
      <c r="X704" s="126" t="s">
        <v>561</v>
      </c>
      <c r="Z704" s="127"/>
      <c r="AA704" s="128">
        <v>150</v>
      </c>
      <c r="AB704" s="128"/>
      <c r="AD704" s="126" t="s">
        <v>615</v>
      </c>
      <c r="AG704" s="127"/>
      <c r="AI704" s="127"/>
    </row>
    <row r="705" spans="1:35" ht="14.85" customHeight="1">
      <c r="A705" s="130">
        <v>5005380</v>
      </c>
      <c r="B705" s="126" t="s">
        <v>413</v>
      </c>
      <c r="C705" s="126" t="s">
        <v>1921</v>
      </c>
      <c r="D705" s="126" t="s">
        <v>1922</v>
      </c>
      <c r="E705" s="126" t="s">
        <v>288</v>
      </c>
      <c r="F705" s="126" t="s">
        <v>555</v>
      </c>
      <c r="G705" s="126" t="s">
        <v>1393</v>
      </c>
      <c r="H705" s="126" t="s">
        <v>126</v>
      </c>
      <c r="I705" s="126" t="s">
        <v>418</v>
      </c>
      <c r="J705" s="126" t="s">
        <v>908</v>
      </c>
      <c r="K705" s="126" t="s">
        <v>443</v>
      </c>
      <c r="L705" s="126" t="s">
        <v>909</v>
      </c>
      <c r="M705" s="130">
        <v>437.92</v>
      </c>
      <c r="O705" s="126" t="s">
        <v>560</v>
      </c>
      <c r="P705" s="130">
        <v>534.13</v>
      </c>
      <c r="R705" s="126" t="s">
        <v>560</v>
      </c>
      <c r="S705" s="130">
        <v>551</v>
      </c>
      <c r="U705" s="126" t="s">
        <v>560</v>
      </c>
      <c r="V705" s="130">
        <v>562.25</v>
      </c>
      <c r="X705" s="126" t="s">
        <v>561</v>
      </c>
      <c r="Z705" s="127"/>
      <c r="AA705" s="128">
        <v>150</v>
      </c>
      <c r="AB705" s="128"/>
      <c r="AD705" s="126" t="s">
        <v>1287</v>
      </c>
      <c r="AG705" s="127"/>
      <c r="AI705" s="127"/>
    </row>
    <row r="706" spans="1:35" ht="14.85" customHeight="1">
      <c r="A706" s="130">
        <v>5005477</v>
      </c>
      <c r="B706" s="126" t="s">
        <v>1923</v>
      </c>
      <c r="C706" s="126" t="s">
        <v>1114</v>
      </c>
      <c r="D706" s="126" t="s">
        <v>1924</v>
      </c>
      <c r="E706" s="126" t="s">
        <v>288</v>
      </c>
      <c r="F706" s="126" t="s">
        <v>555</v>
      </c>
      <c r="G706" s="126" t="s">
        <v>556</v>
      </c>
      <c r="H706" s="126" t="s">
        <v>126</v>
      </c>
      <c r="I706" s="126" t="s">
        <v>418</v>
      </c>
      <c r="J706" s="126" t="s">
        <v>1116</v>
      </c>
      <c r="K706" s="126" t="s">
        <v>852</v>
      </c>
      <c r="L706" s="126" t="s">
        <v>598</v>
      </c>
      <c r="M706" s="130">
        <v>100.11</v>
      </c>
      <c r="O706" s="126" t="s">
        <v>560</v>
      </c>
      <c r="P706" s="130">
        <v>111.89</v>
      </c>
      <c r="R706" s="126" t="s">
        <v>560</v>
      </c>
      <c r="S706" s="130">
        <v>115.42</v>
      </c>
      <c r="U706" s="126" t="s">
        <v>560</v>
      </c>
      <c r="V706" s="130">
        <v>117.78</v>
      </c>
      <c r="X706" s="126" t="s">
        <v>561</v>
      </c>
      <c r="Z706" s="127"/>
      <c r="AA706" s="128">
        <v>150</v>
      </c>
      <c r="AB706" s="128"/>
      <c r="AD706" s="126" t="s">
        <v>562</v>
      </c>
      <c r="AG706" s="127"/>
      <c r="AI706" s="127"/>
    </row>
    <row r="707" spans="1:35" ht="14.85" customHeight="1">
      <c r="A707" s="130">
        <v>5006411</v>
      </c>
      <c r="B707" s="126" t="s">
        <v>413</v>
      </c>
      <c r="C707" s="126" t="s">
        <v>1925</v>
      </c>
      <c r="D707" s="126" t="s">
        <v>1926</v>
      </c>
      <c r="E707" s="126" t="s">
        <v>288</v>
      </c>
      <c r="F707" s="126" t="s">
        <v>555</v>
      </c>
      <c r="G707" s="126" t="s">
        <v>463</v>
      </c>
      <c r="H707" s="126" t="s">
        <v>126</v>
      </c>
      <c r="I707" s="126" t="s">
        <v>418</v>
      </c>
      <c r="J707" s="126" t="s">
        <v>908</v>
      </c>
      <c r="K707" s="126" t="s">
        <v>443</v>
      </c>
      <c r="L707" s="126" t="s">
        <v>909</v>
      </c>
      <c r="M707" s="130">
        <v>437.92</v>
      </c>
      <c r="O707" s="126" t="s">
        <v>560</v>
      </c>
      <c r="P707" s="130">
        <v>637</v>
      </c>
      <c r="R707" s="126" t="s">
        <v>560</v>
      </c>
      <c r="S707" s="130">
        <v>657.11</v>
      </c>
      <c r="U707" s="126" t="s">
        <v>560</v>
      </c>
      <c r="V707" s="130">
        <v>670.53</v>
      </c>
      <c r="X707" s="126" t="s">
        <v>561</v>
      </c>
      <c r="Z707" s="127"/>
      <c r="AA707" s="128">
        <v>150</v>
      </c>
      <c r="AB707" s="128"/>
      <c r="AD707" s="126" t="s">
        <v>1287</v>
      </c>
      <c r="AG707" s="127"/>
      <c r="AI707" s="127"/>
    </row>
    <row r="708" spans="1:35" ht="14.85" customHeight="1">
      <c r="A708" s="130">
        <v>5007631</v>
      </c>
      <c r="B708" s="126" t="s">
        <v>1927</v>
      </c>
      <c r="C708" s="126" t="s">
        <v>1928</v>
      </c>
      <c r="D708" s="126" t="s">
        <v>1929</v>
      </c>
      <c r="E708" s="126" t="s">
        <v>288</v>
      </c>
      <c r="F708" s="126" t="s">
        <v>555</v>
      </c>
      <c r="G708" s="126" t="s">
        <v>463</v>
      </c>
      <c r="H708" s="126" t="s">
        <v>126</v>
      </c>
      <c r="I708" s="126" t="s">
        <v>418</v>
      </c>
      <c r="J708" s="126" t="s">
        <v>557</v>
      </c>
      <c r="K708" s="126" t="s">
        <v>558</v>
      </c>
      <c r="L708" s="126" t="s">
        <v>559</v>
      </c>
      <c r="M708" s="130">
        <v>159.51</v>
      </c>
      <c r="O708" s="126" t="s">
        <v>560</v>
      </c>
      <c r="P708" s="130">
        <v>178.28</v>
      </c>
      <c r="R708" s="126" t="s">
        <v>560</v>
      </c>
      <c r="S708" s="130">
        <v>183.91</v>
      </c>
      <c r="U708" s="126" t="s">
        <v>560</v>
      </c>
      <c r="V708" s="130">
        <v>187.67</v>
      </c>
      <c r="X708" s="126" t="s">
        <v>561</v>
      </c>
      <c r="Z708" s="127"/>
      <c r="AA708" s="128">
        <v>150</v>
      </c>
      <c r="AB708" s="128"/>
      <c r="AD708" s="126" t="s">
        <v>562</v>
      </c>
      <c r="AG708" s="127"/>
      <c r="AI708" s="127"/>
    </row>
    <row r="709" spans="1:35" ht="14.85" customHeight="1">
      <c r="A709" s="130">
        <v>5014117</v>
      </c>
      <c r="B709" s="126" t="s">
        <v>413</v>
      </c>
      <c r="C709" s="126" t="s">
        <v>1765</v>
      </c>
      <c r="D709" s="126" t="s">
        <v>1766</v>
      </c>
      <c r="E709" s="126" t="s">
        <v>288</v>
      </c>
      <c r="F709" s="126" t="s">
        <v>364</v>
      </c>
      <c r="G709" s="126" t="s">
        <v>417</v>
      </c>
      <c r="H709" s="126" t="s">
        <v>126</v>
      </c>
      <c r="I709" s="126" t="s">
        <v>418</v>
      </c>
      <c r="J709" s="126" t="s">
        <v>886</v>
      </c>
      <c r="K709" s="126" t="s">
        <v>443</v>
      </c>
      <c r="L709" s="126" t="s">
        <v>887</v>
      </c>
      <c r="M709" s="130">
        <v>8667.82</v>
      </c>
      <c r="O709" s="126" t="s">
        <v>486</v>
      </c>
      <c r="P709" s="130">
        <v>0</v>
      </c>
      <c r="S709" s="130">
        <v>0</v>
      </c>
      <c r="V709" s="130">
        <v>8667.82</v>
      </c>
      <c r="X709" s="126" t="s">
        <v>549</v>
      </c>
      <c r="Z709" s="127"/>
      <c r="AA709" s="128">
        <v>2</v>
      </c>
      <c r="AB709" s="128">
        <v>60</v>
      </c>
      <c r="AC709" s="126" t="s">
        <v>366</v>
      </c>
      <c r="AD709" s="126" t="s">
        <v>867</v>
      </c>
      <c r="AG709" s="127"/>
      <c r="AI709" s="127"/>
    </row>
    <row r="710" spans="1:35" ht="14.85" customHeight="1">
      <c r="A710" s="130">
        <v>5007632</v>
      </c>
      <c r="B710" s="126" t="s">
        <v>1930</v>
      </c>
      <c r="C710" s="126" t="s">
        <v>1931</v>
      </c>
      <c r="D710" s="126" t="s">
        <v>1932</v>
      </c>
      <c r="E710" s="126" t="s">
        <v>288</v>
      </c>
      <c r="F710" s="126" t="s">
        <v>555</v>
      </c>
      <c r="G710" s="126" t="s">
        <v>463</v>
      </c>
      <c r="H710" s="126" t="s">
        <v>126</v>
      </c>
      <c r="I710" s="126" t="s">
        <v>418</v>
      </c>
      <c r="J710" s="126" t="s">
        <v>557</v>
      </c>
      <c r="K710" s="126" t="s">
        <v>558</v>
      </c>
      <c r="L710" s="126" t="s">
        <v>559</v>
      </c>
      <c r="M710" s="130">
        <v>159.51</v>
      </c>
      <c r="O710" s="126" t="s">
        <v>560</v>
      </c>
      <c r="P710" s="130">
        <v>178.28</v>
      </c>
      <c r="R710" s="126" t="s">
        <v>560</v>
      </c>
      <c r="S710" s="130">
        <v>183.91</v>
      </c>
      <c r="U710" s="126" t="s">
        <v>560</v>
      </c>
      <c r="V710" s="130">
        <v>187.67</v>
      </c>
      <c r="X710" s="126" t="s">
        <v>561</v>
      </c>
      <c r="Z710" s="127"/>
      <c r="AA710" s="128">
        <v>150</v>
      </c>
      <c r="AB710" s="128"/>
      <c r="AD710" s="126" t="s">
        <v>562</v>
      </c>
      <c r="AG710" s="127"/>
      <c r="AI710" s="127"/>
    </row>
    <row r="711" spans="1:35" ht="14.85" customHeight="1">
      <c r="A711" s="130">
        <v>5007633</v>
      </c>
      <c r="B711" s="126" t="s">
        <v>1933</v>
      </c>
      <c r="C711" s="126" t="s">
        <v>1934</v>
      </c>
      <c r="D711" s="126" t="s">
        <v>1935</v>
      </c>
      <c r="E711" s="126" t="s">
        <v>288</v>
      </c>
      <c r="F711" s="126" t="s">
        <v>555</v>
      </c>
      <c r="G711" s="126" t="s">
        <v>556</v>
      </c>
      <c r="H711" s="126" t="s">
        <v>126</v>
      </c>
      <c r="I711" s="126" t="s">
        <v>418</v>
      </c>
      <c r="J711" s="126" t="s">
        <v>557</v>
      </c>
      <c r="K711" s="126" t="s">
        <v>558</v>
      </c>
      <c r="L711" s="126" t="s">
        <v>559</v>
      </c>
      <c r="M711" s="130">
        <v>253.18</v>
      </c>
      <c r="O711" s="126" t="s">
        <v>560</v>
      </c>
      <c r="P711" s="130">
        <v>282.97000000000003</v>
      </c>
      <c r="R711" s="126" t="s">
        <v>560</v>
      </c>
      <c r="S711" s="130">
        <v>291.91000000000003</v>
      </c>
      <c r="U711" s="126" t="s">
        <v>560</v>
      </c>
      <c r="V711" s="130">
        <v>297.87</v>
      </c>
      <c r="X711" s="126" t="s">
        <v>561</v>
      </c>
      <c r="Z711" s="127"/>
      <c r="AA711" s="128">
        <v>150</v>
      </c>
      <c r="AB711" s="128"/>
      <c r="AD711" s="126" t="s">
        <v>562</v>
      </c>
      <c r="AG711" s="127"/>
      <c r="AI711" s="127"/>
    </row>
    <row r="712" spans="1:35" ht="14.85" customHeight="1">
      <c r="A712" s="130">
        <v>5007634</v>
      </c>
      <c r="B712" s="126" t="s">
        <v>1936</v>
      </c>
      <c r="C712" s="126" t="s">
        <v>1937</v>
      </c>
      <c r="D712" s="126" t="s">
        <v>1938</v>
      </c>
      <c r="E712" s="126" t="s">
        <v>288</v>
      </c>
      <c r="F712" s="126" t="s">
        <v>555</v>
      </c>
      <c r="G712" s="126" t="s">
        <v>830</v>
      </c>
      <c r="H712" s="126" t="s">
        <v>126</v>
      </c>
      <c r="I712" s="126" t="s">
        <v>418</v>
      </c>
      <c r="J712" s="126" t="s">
        <v>557</v>
      </c>
      <c r="K712" s="126" t="s">
        <v>558</v>
      </c>
      <c r="L712" s="126" t="s">
        <v>559</v>
      </c>
      <c r="M712" s="130">
        <v>358.73</v>
      </c>
      <c r="O712" s="126" t="s">
        <v>560</v>
      </c>
      <c r="P712" s="130">
        <v>400.93</v>
      </c>
      <c r="R712" s="126" t="s">
        <v>560</v>
      </c>
      <c r="S712" s="130">
        <v>413.59</v>
      </c>
      <c r="U712" s="126" t="s">
        <v>560</v>
      </c>
      <c r="V712" s="130">
        <v>422.04</v>
      </c>
      <c r="X712" s="126" t="s">
        <v>561</v>
      </c>
      <c r="Z712" s="127"/>
      <c r="AA712" s="128">
        <v>150</v>
      </c>
      <c r="AB712" s="128"/>
      <c r="AD712" s="126" t="s">
        <v>562</v>
      </c>
      <c r="AG712" s="127"/>
      <c r="AI712" s="127"/>
    </row>
    <row r="713" spans="1:35" ht="14.85" customHeight="1">
      <c r="A713" s="130">
        <v>5007638</v>
      </c>
      <c r="B713" s="126" t="s">
        <v>1939</v>
      </c>
      <c r="C713" s="126" t="s">
        <v>1940</v>
      </c>
      <c r="D713" s="126" t="s">
        <v>1941</v>
      </c>
      <c r="E713" s="126" t="s">
        <v>288</v>
      </c>
      <c r="F713" s="126" t="s">
        <v>555</v>
      </c>
      <c r="G713" s="126" t="s">
        <v>1393</v>
      </c>
      <c r="H713" s="126" t="s">
        <v>126</v>
      </c>
      <c r="I713" s="126" t="s">
        <v>418</v>
      </c>
      <c r="J713" s="126" t="s">
        <v>557</v>
      </c>
      <c r="K713" s="126" t="s">
        <v>558</v>
      </c>
      <c r="L713" s="126" t="s">
        <v>559</v>
      </c>
      <c r="M713" s="130">
        <v>287.02999999999997</v>
      </c>
      <c r="O713" s="126" t="s">
        <v>560</v>
      </c>
      <c r="P713" s="130">
        <v>320.8</v>
      </c>
      <c r="R713" s="126" t="s">
        <v>560</v>
      </c>
      <c r="S713" s="130">
        <v>330.93</v>
      </c>
      <c r="U713" s="126" t="s">
        <v>560</v>
      </c>
      <c r="V713" s="130">
        <v>337.69</v>
      </c>
      <c r="X713" s="126" t="s">
        <v>561</v>
      </c>
      <c r="Z713" s="127"/>
      <c r="AA713" s="128">
        <v>150</v>
      </c>
      <c r="AB713" s="128"/>
      <c r="AD713" s="126" t="s">
        <v>562</v>
      </c>
      <c r="AG713" s="127"/>
      <c r="AI713" s="127"/>
    </row>
    <row r="714" spans="1:35" ht="14.85" customHeight="1">
      <c r="A714" s="130">
        <v>5007639</v>
      </c>
      <c r="B714" s="126" t="s">
        <v>1942</v>
      </c>
      <c r="C714" s="126" t="s">
        <v>1943</v>
      </c>
      <c r="D714" s="126" t="s">
        <v>1944</v>
      </c>
      <c r="E714" s="126" t="s">
        <v>288</v>
      </c>
      <c r="F714" s="126" t="s">
        <v>555</v>
      </c>
      <c r="G714" s="126" t="s">
        <v>1393</v>
      </c>
      <c r="H714" s="126" t="s">
        <v>126</v>
      </c>
      <c r="I714" s="126" t="s">
        <v>418</v>
      </c>
      <c r="J714" s="126" t="s">
        <v>557</v>
      </c>
      <c r="K714" s="126" t="s">
        <v>558</v>
      </c>
      <c r="L714" s="126" t="s">
        <v>559</v>
      </c>
      <c r="M714" s="130">
        <v>287.02999999999997</v>
      </c>
      <c r="O714" s="126" t="s">
        <v>560</v>
      </c>
      <c r="P714" s="130">
        <v>320.8</v>
      </c>
      <c r="R714" s="126" t="s">
        <v>560</v>
      </c>
      <c r="S714" s="130">
        <v>330.93</v>
      </c>
      <c r="U714" s="126" t="s">
        <v>560</v>
      </c>
      <c r="V714" s="130">
        <v>337.69</v>
      </c>
      <c r="X714" s="126" t="s">
        <v>561</v>
      </c>
      <c r="Z714" s="127"/>
      <c r="AA714" s="128">
        <v>150</v>
      </c>
      <c r="AB714" s="128"/>
      <c r="AD714" s="126" t="s">
        <v>562</v>
      </c>
      <c r="AG714" s="127"/>
      <c r="AI714" s="127"/>
    </row>
    <row r="715" spans="1:35" ht="14.85" customHeight="1">
      <c r="A715" s="130">
        <v>5007640</v>
      </c>
      <c r="B715" s="126" t="s">
        <v>1945</v>
      </c>
      <c r="C715" s="126" t="s">
        <v>1946</v>
      </c>
      <c r="D715" s="126" t="s">
        <v>1947</v>
      </c>
      <c r="E715" s="126" t="s">
        <v>288</v>
      </c>
      <c r="F715" s="126" t="s">
        <v>555</v>
      </c>
      <c r="G715" s="126" t="s">
        <v>1393</v>
      </c>
      <c r="H715" s="126" t="s">
        <v>126</v>
      </c>
      <c r="I715" s="126" t="s">
        <v>418</v>
      </c>
      <c r="J715" s="126" t="s">
        <v>557</v>
      </c>
      <c r="K715" s="126" t="s">
        <v>558</v>
      </c>
      <c r="L715" s="126" t="s">
        <v>559</v>
      </c>
      <c r="M715" s="130">
        <v>287.02999999999997</v>
      </c>
      <c r="O715" s="126" t="s">
        <v>560</v>
      </c>
      <c r="P715" s="130">
        <v>320.8</v>
      </c>
      <c r="R715" s="126" t="s">
        <v>560</v>
      </c>
      <c r="S715" s="130">
        <v>330.93</v>
      </c>
      <c r="U715" s="126" t="s">
        <v>560</v>
      </c>
      <c r="V715" s="130">
        <v>337.69</v>
      </c>
      <c r="X715" s="126" t="s">
        <v>561</v>
      </c>
      <c r="Z715" s="127"/>
      <c r="AA715" s="128">
        <v>150</v>
      </c>
      <c r="AB715" s="128"/>
      <c r="AD715" s="126" t="s">
        <v>562</v>
      </c>
      <c r="AG715" s="127"/>
      <c r="AI715" s="127"/>
    </row>
    <row r="716" spans="1:35" ht="14.85" customHeight="1">
      <c r="A716" s="130">
        <v>5007641</v>
      </c>
      <c r="B716" s="126" t="s">
        <v>1948</v>
      </c>
      <c r="C716" s="126" t="s">
        <v>1949</v>
      </c>
      <c r="D716" s="126" t="s">
        <v>1950</v>
      </c>
      <c r="E716" s="126" t="s">
        <v>288</v>
      </c>
      <c r="F716" s="126" t="s">
        <v>555</v>
      </c>
      <c r="G716" s="126" t="s">
        <v>1393</v>
      </c>
      <c r="H716" s="126" t="s">
        <v>126</v>
      </c>
      <c r="I716" s="126" t="s">
        <v>418</v>
      </c>
      <c r="J716" s="126" t="s">
        <v>557</v>
      </c>
      <c r="K716" s="126" t="s">
        <v>558</v>
      </c>
      <c r="L716" s="126" t="s">
        <v>559</v>
      </c>
      <c r="M716" s="130">
        <v>287.02999999999997</v>
      </c>
      <c r="O716" s="126" t="s">
        <v>560</v>
      </c>
      <c r="P716" s="130">
        <v>320.8</v>
      </c>
      <c r="R716" s="126" t="s">
        <v>560</v>
      </c>
      <c r="S716" s="130">
        <v>330.93</v>
      </c>
      <c r="U716" s="126" t="s">
        <v>560</v>
      </c>
      <c r="V716" s="130">
        <v>337.69</v>
      </c>
      <c r="X716" s="126" t="s">
        <v>561</v>
      </c>
      <c r="Z716" s="127"/>
      <c r="AA716" s="128">
        <v>150</v>
      </c>
      <c r="AB716" s="128"/>
      <c r="AD716" s="126" t="s">
        <v>562</v>
      </c>
      <c r="AG716" s="127"/>
      <c r="AI716" s="127"/>
    </row>
    <row r="717" spans="1:35" ht="14.85" customHeight="1">
      <c r="A717" s="130">
        <v>5013386</v>
      </c>
      <c r="B717" s="126" t="s">
        <v>413</v>
      </c>
      <c r="C717" s="126" t="s">
        <v>1951</v>
      </c>
      <c r="D717" s="126" t="s">
        <v>1952</v>
      </c>
      <c r="E717" s="126" t="s">
        <v>288</v>
      </c>
      <c r="F717" s="126" t="s">
        <v>440</v>
      </c>
      <c r="G717" s="126" t="s">
        <v>463</v>
      </c>
      <c r="H717" s="126" t="s">
        <v>126</v>
      </c>
      <c r="I717" s="126" t="s">
        <v>418</v>
      </c>
      <c r="J717" s="126" t="s">
        <v>442</v>
      </c>
      <c r="K717" s="126" t="s">
        <v>443</v>
      </c>
      <c r="L717" s="126" t="s">
        <v>444</v>
      </c>
      <c r="M717" s="130">
        <v>2721.6</v>
      </c>
      <c r="O717" s="126" t="s">
        <v>445</v>
      </c>
      <c r="P717" s="130">
        <v>0</v>
      </c>
      <c r="S717" s="130">
        <v>0</v>
      </c>
      <c r="V717" s="130">
        <v>2721.6</v>
      </c>
      <c r="X717" s="126" t="s">
        <v>464</v>
      </c>
      <c r="Z717" s="127"/>
      <c r="AA717" s="128">
        <v>30</v>
      </c>
      <c r="AB717" s="128">
        <v>1</v>
      </c>
      <c r="AD717" s="126" t="s">
        <v>424</v>
      </c>
      <c r="AG717" s="127"/>
      <c r="AI717" s="127"/>
    </row>
    <row r="718" spans="1:35" ht="14.85" customHeight="1">
      <c r="A718" s="130">
        <v>5013385</v>
      </c>
      <c r="B718" s="126" t="s">
        <v>413</v>
      </c>
      <c r="C718" s="126" t="s">
        <v>1951</v>
      </c>
      <c r="D718" s="126" t="s">
        <v>1953</v>
      </c>
      <c r="E718" s="126" t="s">
        <v>288</v>
      </c>
      <c r="F718" s="126" t="s">
        <v>440</v>
      </c>
      <c r="G718" s="126" t="s">
        <v>463</v>
      </c>
      <c r="H718" s="126" t="s">
        <v>126</v>
      </c>
      <c r="I718" s="126" t="s">
        <v>418</v>
      </c>
      <c r="J718" s="126" t="s">
        <v>442</v>
      </c>
      <c r="K718" s="126" t="s">
        <v>443</v>
      </c>
      <c r="L718" s="126" t="s">
        <v>444</v>
      </c>
      <c r="M718" s="130">
        <v>2721.6</v>
      </c>
      <c r="O718" s="126" t="s">
        <v>445</v>
      </c>
      <c r="P718" s="130">
        <v>0</v>
      </c>
      <c r="S718" s="130">
        <v>0</v>
      </c>
      <c r="V718" s="130">
        <v>2721.6</v>
      </c>
      <c r="X718" s="126" t="s">
        <v>464</v>
      </c>
      <c r="Z718" s="127"/>
      <c r="AA718" s="128">
        <v>30</v>
      </c>
      <c r="AB718" s="128">
        <v>1</v>
      </c>
      <c r="AD718" s="126" t="s">
        <v>424</v>
      </c>
      <c r="AG718" s="127"/>
      <c r="AI718" s="127"/>
    </row>
    <row r="719" spans="1:35" ht="14.85" customHeight="1">
      <c r="A719" s="130">
        <v>5014597</v>
      </c>
      <c r="B719" s="126" t="s">
        <v>413</v>
      </c>
      <c r="C719" s="126" t="s">
        <v>1954</v>
      </c>
      <c r="D719" s="126" t="s">
        <v>1955</v>
      </c>
      <c r="E719" s="126" t="s">
        <v>288</v>
      </c>
      <c r="F719" s="126" t="s">
        <v>416</v>
      </c>
      <c r="G719" s="126" t="s">
        <v>417</v>
      </c>
      <c r="H719" s="126" t="s">
        <v>126</v>
      </c>
      <c r="I719" s="126" t="s">
        <v>126</v>
      </c>
      <c r="J719" s="126" t="s">
        <v>1956</v>
      </c>
      <c r="K719" s="126" t="s">
        <v>504</v>
      </c>
      <c r="L719" s="126" t="s">
        <v>505</v>
      </c>
      <c r="M719" s="130">
        <v>2380</v>
      </c>
      <c r="O719" s="126" t="s">
        <v>1957</v>
      </c>
      <c r="P719" s="130">
        <v>0</v>
      </c>
      <c r="S719" s="130">
        <v>0</v>
      </c>
      <c r="V719" s="130">
        <v>2619.8200000000002</v>
      </c>
      <c r="X719" s="126" t="s">
        <v>1958</v>
      </c>
      <c r="Z719" s="127"/>
      <c r="AA719" s="128">
        <v>1</v>
      </c>
      <c r="AB719" s="128">
        <v>24</v>
      </c>
      <c r="AD719" s="126" t="s">
        <v>914</v>
      </c>
      <c r="AG719" s="127"/>
      <c r="AI719" s="127"/>
    </row>
    <row r="720" spans="1:35" ht="14.85" customHeight="1">
      <c r="A720" s="130">
        <v>5014488</v>
      </c>
      <c r="B720" s="126" t="s">
        <v>413</v>
      </c>
      <c r="C720" s="126" t="s">
        <v>1959</v>
      </c>
      <c r="D720" s="126" t="s">
        <v>1960</v>
      </c>
      <c r="E720" s="126" t="s">
        <v>288</v>
      </c>
      <c r="F720" s="126" t="s">
        <v>491</v>
      </c>
      <c r="G720" s="126" t="s">
        <v>417</v>
      </c>
      <c r="H720" s="126" t="s">
        <v>126</v>
      </c>
      <c r="I720" s="126" t="s">
        <v>418</v>
      </c>
      <c r="J720" s="126" t="s">
        <v>503</v>
      </c>
      <c r="K720" s="126" t="s">
        <v>504</v>
      </c>
      <c r="L720" s="126" t="s">
        <v>505</v>
      </c>
      <c r="M720" s="130">
        <v>136347.68</v>
      </c>
      <c r="N720" s="126" t="s">
        <v>290</v>
      </c>
      <c r="O720" s="126" t="s">
        <v>506</v>
      </c>
      <c r="P720" s="130">
        <v>0</v>
      </c>
      <c r="S720" s="130">
        <v>0</v>
      </c>
      <c r="V720" s="130">
        <v>350413.91</v>
      </c>
      <c r="X720" s="126" t="s">
        <v>1254</v>
      </c>
      <c r="Y720" s="126" t="s">
        <v>517</v>
      </c>
      <c r="Z720" s="127"/>
      <c r="AA720" s="128">
        <v>1</v>
      </c>
      <c r="AB720" s="128">
        <v>84</v>
      </c>
      <c r="AD720" s="126" t="s">
        <v>1212</v>
      </c>
      <c r="AG720" s="127"/>
      <c r="AI720" s="127"/>
    </row>
    <row r="721" spans="1:35" ht="14.85" customHeight="1">
      <c r="A721" s="130">
        <v>5005154</v>
      </c>
      <c r="B721" s="126" t="s">
        <v>413</v>
      </c>
      <c r="C721" s="126" t="s">
        <v>1961</v>
      </c>
      <c r="D721" s="126" t="s">
        <v>1962</v>
      </c>
      <c r="E721" s="126" t="s">
        <v>288</v>
      </c>
      <c r="F721" s="126" t="s">
        <v>555</v>
      </c>
      <c r="G721" s="126" t="s">
        <v>556</v>
      </c>
      <c r="H721" s="126" t="s">
        <v>126</v>
      </c>
      <c r="I721" s="126" t="s">
        <v>418</v>
      </c>
      <c r="J721" s="126" t="s">
        <v>908</v>
      </c>
      <c r="K721" s="126" t="s">
        <v>443</v>
      </c>
      <c r="L721" s="126" t="s">
        <v>909</v>
      </c>
      <c r="M721" s="130">
        <v>250.8</v>
      </c>
      <c r="O721" s="126" t="s">
        <v>560</v>
      </c>
      <c r="P721" s="130">
        <v>280.31</v>
      </c>
      <c r="R721" s="126" t="s">
        <v>560</v>
      </c>
      <c r="S721" s="130">
        <v>289.16000000000003</v>
      </c>
      <c r="U721" s="126" t="s">
        <v>560</v>
      </c>
      <c r="V721" s="130">
        <v>295.07</v>
      </c>
      <c r="X721" s="126" t="s">
        <v>561</v>
      </c>
      <c r="Z721" s="127"/>
      <c r="AA721" s="128">
        <v>150</v>
      </c>
      <c r="AB721" s="128"/>
      <c r="AD721" s="126" t="s">
        <v>615</v>
      </c>
      <c r="AG721" s="127"/>
      <c r="AI721" s="127"/>
    </row>
    <row r="722" spans="1:35" ht="14.85" customHeight="1">
      <c r="A722" s="130">
        <v>5005160</v>
      </c>
      <c r="B722" s="126" t="s">
        <v>413</v>
      </c>
      <c r="C722" s="126" t="s">
        <v>1963</v>
      </c>
      <c r="D722" s="126" t="s">
        <v>1964</v>
      </c>
      <c r="E722" s="126" t="s">
        <v>288</v>
      </c>
      <c r="F722" s="126" t="s">
        <v>555</v>
      </c>
      <c r="G722" s="126" t="s">
        <v>556</v>
      </c>
      <c r="H722" s="126" t="s">
        <v>126</v>
      </c>
      <c r="I722" s="126" t="s">
        <v>418</v>
      </c>
      <c r="J722" s="126" t="s">
        <v>908</v>
      </c>
      <c r="K722" s="126" t="s">
        <v>443</v>
      </c>
      <c r="L722" s="126" t="s">
        <v>909</v>
      </c>
      <c r="M722" s="130">
        <v>260.74</v>
      </c>
      <c r="O722" s="126" t="s">
        <v>560</v>
      </c>
      <c r="P722" s="130">
        <v>291.42</v>
      </c>
      <c r="R722" s="126" t="s">
        <v>560</v>
      </c>
      <c r="S722" s="130">
        <v>300.62</v>
      </c>
      <c r="U722" s="126" t="s">
        <v>560</v>
      </c>
      <c r="V722" s="130">
        <v>306.76</v>
      </c>
      <c r="X722" s="126" t="s">
        <v>561</v>
      </c>
      <c r="Z722" s="127"/>
      <c r="AA722" s="128">
        <v>150</v>
      </c>
      <c r="AB722" s="128"/>
      <c r="AD722" s="126" t="s">
        <v>615</v>
      </c>
      <c r="AG722" s="127"/>
      <c r="AI722" s="127"/>
    </row>
    <row r="723" spans="1:35" ht="14.85" customHeight="1">
      <c r="A723" s="130">
        <v>5014628</v>
      </c>
      <c r="B723" s="126" t="s">
        <v>413</v>
      </c>
      <c r="C723" s="126" t="s">
        <v>1965</v>
      </c>
      <c r="D723" s="126" t="s">
        <v>1966</v>
      </c>
      <c r="E723" s="126" t="s">
        <v>288</v>
      </c>
      <c r="F723" s="126" t="s">
        <v>522</v>
      </c>
      <c r="G723" s="126" t="s">
        <v>1967</v>
      </c>
      <c r="H723" s="126" t="s">
        <v>974</v>
      </c>
      <c r="I723" s="126" t="s">
        <v>418</v>
      </c>
      <c r="J723" s="126" t="s">
        <v>612</v>
      </c>
      <c r="K723" s="126" t="s">
        <v>613</v>
      </c>
      <c r="L723" s="126" t="s">
        <v>614</v>
      </c>
      <c r="M723" s="130">
        <v>1898.4</v>
      </c>
      <c r="N723" s="126" t="s">
        <v>290</v>
      </c>
      <c r="O723" s="126" t="s">
        <v>528</v>
      </c>
      <c r="P723" s="130">
        <v>0</v>
      </c>
      <c r="S723" s="130">
        <v>0</v>
      </c>
      <c r="V723" s="130">
        <v>1898.44</v>
      </c>
      <c r="X723" s="126" t="s">
        <v>1968</v>
      </c>
      <c r="Z723" s="127"/>
      <c r="AA723" s="128"/>
      <c r="AB723" s="128"/>
      <c r="AD723" s="126" t="s">
        <v>914</v>
      </c>
      <c r="AG723" s="127"/>
      <c r="AI723" s="127"/>
    </row>
    <row r="724" spans="1:35" ht="14.85" customHeight="1">
      <c r="A724" s="130">
        <v>5016284</v>
      </c>
      <c r="B724" s="126" t="s">
        <v>413</v>
      </c>
      <c r="C724" s="126" t="s">
        <v>1333</v>
      </c>
      <c r="D724" s="126" t="s">
        <v>1969</v>
      </c>
      <c r="E724" s="126" t="s">
        <v>288</v>
      </c>
      <c r="F724" s="126" t="s">
        <v>522</v>
      </c>
      <c r="G724" s="126" t="s">
        <v>788</v>
      </c>
      <c r="H724" s="126" t="s">
        <v>524</v>
      </c>
      <c r="I724" s="126" t="s">
        <v>418</v>
      </c>
      <c r="J724" s="126" t="s">
        <v>1332</v>
      </c>
      <c r="K724" s="126" t="s">
        <v>628</v>
      </c>
      <c r="L724" s="126" t="s">
        <v>614</v>
      </c>
      <c r="M724" s="130">
        <v>1456</v>
      </c>
      <c r="N724" s="126" t="s">
        <v>290</v>
      </c>
      <c r="O724" s="126" t="s">
        <v>528</v>
      </c>
      <c r="P724" s="130">
        <v>0</v>
      </c>
      <c r="S724" s="130">
        <v>0</v>
      </c>
      <c r="V724" s="130">
        <v>1456</v>
      </c>
      <c r="X724" s="126" t="s">
        <v>784</v>
      </c>
      <c r="Z724" s="127"/>
      <c r="AA724" s="128"/>
      <c r="AB724" s="128"/>
      <c r="AD724" s="126" t="s">
        <v>1315</v>
      </c>
      <c r="AG724" s="127"/>
      <c r="AI724" s="127"/>
    </row>
    <row r="725" spans="1:35" ht="14.85" customHeight="1">
      <c r="A725" s="130">
        <v>5016278</v>
      </c>
      <c r="B725" s="126" t="s">
        <v>413</v>
      </c>
      <c r="C725" s="126" t="s">
        <v>1330</v>
      </c>
      <c r="D725" s="126" t="s">
        <v>1970</v>
      </c>
      <c r="E725" s="126" t="s">
        <v>288</v>
      </c>
      <c r="F725" s="126" t="s">
        <v>522</v>
      </c>
      <c r="G725" s="126" t="s">
        <v>788</v>
      </c>
      <c r="H725" s="126" t="s">
        <v>524</v>
      </c>
      <c r="I725" s="126" t="s">
        <v>418</v>
      </c>
      <c r="J725" s="126" t="s">
        <v>1332</v>
      </c>
      <c r="K725" s="126" t="s">
        <v>628</v>
      </c>
      <c r="L725" s="126" t="s">
        <v>614</v>
      </c>
      <c r="M725" s="130">
        <v>1456</v>
      </c>
      <c r="N725" s="126" t="s">
        <v>290</v>
      </c>
      <c r="O725" s="126" t="s">
        <v>528</v>
      </c>
      <c r="P725" s="130">
        <v>0</v>
      </c>
      <c r="S725" s="130">
        <v>0</v>
      </c>
      <c r="V725" s="130">
        <v>1456</v>
      </c>
      <c r="X725" s="126" t="s">
        <v>784</v>
      </c>
      <c r="Z725" s="127"/>
      <c r="AA725" s="128"/>
      <c r="AB725" s="128"/>
      <c r="AD725" s="126" t="s">
        <v>1315</v>
      </c>
      <c r="AG725" s="127"/>
      <c r="AI725" s="127"/>
    </row>
    <row r="726" spans="1:35" ht="14.85" customHeight="1">
      <c r="A726" s="130">
        <v>5016283</v>
      </c>
      <c r="B726" s="126" t="s">
        <v>413</v>
      </c>
      <c r="C726" s="126" t="s">
        <v>1333</v>
      </c>
      <c r="D726" s="126" t="s">
        <v>1971</v>
      </c>
      <c r="E726" s="126" t="s">
        <v>288</v>
      </c>
      <c r="F726" s="126" t="s">
        <v>522</v>
      </c>
      <c r="G726" s="126" t="s">
        <v>523</v>
      </c>
      <c r="H726" s="126" t="s">
        <v>524</v>
      </c>
      <c r="I726" s="126" t="s">
        <v>418</v>
      </c>
      <c r="J726" s="126" t="s">
        <v>1332</v>
      </c>
      <c r="K726" s="126" t="s">
        <v>628</v>
      </c>
      <c r="L726" s="126" t="s">
        <v>614</v>
      </c>
      <c r="M726" s="130">
        <v>728</v>
      </c>
      <c r="N726" s="126" t="s">
        <v>290</v>
      </c>
      <c r="O726" s="126" t="s">
        <v>528</v>
      </c>
      <c r="P726" s="130">
        <v>0</v>
      </c>
      <c r="S726" s="130">
        <v>0</v>
      </c>
      <c r="V726" s="130">
        <v>728</v>
      </c>
      <c r="X726" s="126" t="s">
        <v>784</v>
      </c>
      <c r="Z726" s="127"/>
      <c r="AA726" s="128"/>
      <c r="AB726" s="128"/>
      <c r="AD726" s="126" t="s">
        <v>1315</v>
      </c>
      <c r="AG726" s="127"/>
      <c r="AI726" s="127"/>
    </row>
    <row r="727" spans="1:35" ht="14.85" customHeight="1">
      <c r="A727" s="130">
        <v>5016285</v>
      </c>
      <c r="B727" s="126" t="s">
        <v>413</v>
      </c>
      <c r="C727" s="126" t="s">
        <v>1333</v>
      </c>
      <c r="D727" s="126" t="s">
        <v>1972</v>
      </c>
      <c r="E727" s="126" t="s">
        <v>288</v>
      </c>
      <c r="F727" s="126" t="s">
        <v>522</v>
      </c>
      <c r="G727" s="126" t="s">
        <v>1102</v>
      </c>
      <c r="H727" s="126" t="s">
        <v>524</v>
      </c>
      <c r="I727" s="126" t="s">
        <v>418</v>
      </c>
      <c r="J727" s="126" t="s">
        <v>1332</v>
      </c>
      <c r="K727" s="126" t="s">
        <v>628</v>
      </c>
      <c r="L727" s="126" t="s">
        <v>614</v>
      </c>
      <c r="M727" s="130">
        <v>1637.99</v>
      </c>
      <c r="N727" s="126" t="s">
        <v>290</v>
      </c>
      <c r="O727" s="126" t="s">
        <v>528</v>
      </c>
      <c r="P727" s="130">
        <v>0</v>
      </c>
      <c r="S727" s="130">
        <v>0</v>
      </c>
      <c r="V727" s="130">
        <v>1638</v>
      </c>
      <c r="X727" s="126" t="s">
        <v>784</v>
      </c>
      <c r="Z727" s="127"/>
      <c r="AA727" s="128"/>
      <c r="AB727" s="128"/>
      <c r="AD727" s="126" t="s">
        <v>1315</v>
      </c>
      <c r="AG727" s="127"/>
      <c r="AI727" s="127"/>
    </row>
    <row r="728" spans="1:35" ht="14.85" customHeight="1">
      <c r="A728" s="130">
        <v>5007806</v>
      </c>
      <c r="B728" s="126" t="s">
        <v>1973</v>
      </c>
      <c r="C728" s="126" t="s">
        <v>1337</v>
      </c>
      <c r="D728" s="126" t="s">
        <v>1974</v>
      </c>
      <c r="E728" s="126" t="s">
        <v>288</v>
      </c>
      <c r="F728" s="126" t="s">
        <v>522</v>
      </c>
      <c r="G728" s="126" t="s">
        <v>1975</v>
      </c>
      <c r="H728" s="126" t="s">
        <v>524</v>
      </c>
      <c r="I728" s="126" t="s">
        <v>418</v>
      </c>
      <c r="J728" s="126" t="s">
        <v>813</v>
      </c>
      <c r="K728" s="126" t="s">
        <v>504</v>
      </c>
      <c r="L728" s="126" t="s">
        <v>559</v>
      </c>
      <c r="M728" s="130">
        <v>50.51</v>
      </c>
      <c r="O728" s="126" t="s">
        <v>528</v>
      </c>
      <c r="P728" s="130">
        <v>0</v>
      </c>
      <c r="S728" s="130">
        <v>0</v>
      </c>
      <c r="V728" s="130">
        <v>50.51</v>
      </c>
      <c r="X728" s="126" t="s">
        <v>1339</v>
      </c>
      <c r="Z728" s="127"/>
      <c r="AA728" s="128"/>
      <c r="AB728" s="128"/>
      <c r="AD728" s="126" t="s">
        <v>1315</v>
      </c>
      <c r="AG728" s="127"/>
      <c r="AI728" s="127"/>
    </row>
    <row r="729" spans="1:35" ht="14.85" customHeight="1">
      <c r="A729" s="130">
        <v>5016267</v>
      </c>
      <c r="B729" s="126" t="s">
        <v>413</v>
      </c>
      <c r="C729" s="126" t="s">
        <v>1976</v>
      </c>
      <c r="D729" s="126" t="s">
        <v>1977</v>
      </c>
      <c r="E729" s="126" t="s">
        <v>288</v>
      </c>
      <c r="F729" s="126" t="s">
        <v>491</v>
      </c>
      <c r="G729" s="126" t="s">
        <v>417</v>
      </c>
      <c r="H729" s="126" t="s">
        <v>126</v>
      </c>
      <c r="I729" s="126" t="s">
        <v>418</v>
      </c>
      <c r="J729" s="126" t="s">
        <v>1320</v>
      </c>
      <c r="K729" s="126" t="s">
        <v>558</v>
      </c>
      <c r="L729" s="126" t="s">
        <v>1321</v>
      </c>
      <c r="M729" s="130">
        <v>140290</v>
      </c>
      <c r="N729" s="126" t="s">
        <v>290</v>
      </c>
      <c r="O729" s="126" t="s">
        <v>506</v>
      </c>
      <c r="P729" s="130">
        <v>0</v>
      </c>
      <c r="S729" s="130">
        <v>0</v>
      </c>
      <c r="V729" s="130">
        <v>140290</v>
      </c>
      <c r="X729" s="126" t="s">
        <v>516</v>
      </c>
      <c r="Y729" s="126" t="s">
        <v>517</v>
      </c>
      <c r="Z729" s="127"/>
      <c r="AA729" s="128">
        <v>1</v>
      </c>
      <c r="AB729" s="128">
        <v>84</v>
      </c>
      <c r="AD729" s="126" t="s">
        <v>1315</v>
      </c>
      <c r="AG729" s="127"/>
      <c r="AI729" s="127"/>
    </row>
    <row r="730" spans="1:35" ht="14.85" customHeight="1">
      <c r="A730" s="130">
        <v>5016008</v>
      </c>
      <c r="B730" s="126" t="s">
        <v>413</v>
      </c>
      <c r="C730" s="126" t="s">
        <v>1978</v>
      </c>
      <c r="D730" s="126" t="s">
        <v>1979</v>
      </c>
      <c r="E730" s="126" t="s">
        <v>288</v>
      </c>
      <c r="F730" s="126" t="s">
        <v>364</v>
      </c>
      <c r="G730" s="126" t="s">
        <v>417</v>
      </c>
      <c r="H730" s="126" t="s">
        <v>126</v>
      </c>
      <c r="I730" s="126" t="s">
        <v>126</v>
      </c>
      <c r="J730" s="126" t="s">
        <v>1449</v>
      </c>
      <c r="K730" s="126" t="s">
        <v>535</v>
      </c>
      <c r="L730" s="126" t="s">
        <v>1450</v>
      </c>
      <c r="M730" s="130">
        <v>6817.44</v>
      </c>
      <c r="O730" s="126" t="s">
        <v>365</v>
      </c>
      <c r="P730" s="130">
        <v>0</v>
      </c>
      <c r="S730" s="130">
        <v>0</v>
      </c>
      <c r="V730" s="130">
        <v>37507.730000000003</v>
      </c>
      <c r="X730" s="126" t="s">
        <v>469</v>
      </c>
      <c r="Z730" s="127"/>
      <c r="AA730" s="128">
        <v>1</v>
      </c>
      <c r="AB730" s="128">
        <v>60</v>
      </c>
      <c r="AC730" s="126" t="s">
        <v>366</v>
      </c>
      <c r="AD730" s="126" t="s">
        <v>1980</v>
      </c>
      <c r="AG730" s="127"/>
      <c r="AI730" s="127"/>
    </row>
    <row r="731" spans="1:35" ht="14.85" customHeight="1">
      <c r="A731" s="130">
        <v>5016011</v>
      </c>
      <c r="B731" s="126" t="s">
        <v>413</v>
      </c>
      <c r="C731" s="126" t="s">
        <v>1981</v>
      </c>
      <c r="D731" s="126" t="s">
        <v>1982</v>
      </c>
      <c r="E731" s="126" t="s">
        <v>288</v>
      </c>
      <c r="F731" s="126" t="s">
        <v>364</v>
      </c>
      <c r="G731" s="126" t="s">
        <v>417</v>
      </c>
      <c r="H731" s="126" t="s">
        <v>126</v>
      </c>
      <c r="I731" s="126" t="s">
        <v>126</v>
      </c>
      <c r="J731" s="126" t="s">
        <v>1449</v>
      </c>
      <c r="K731" s="126" t="s">
        <v>535</v>
      </c>
      <c r="L731" s="126" t="s">
        <v>1450</v>
      </c>
      <c r="M731" s="130">
        <v>6817.44</v>
      </c>
      <c r="O731" s="126" t="s">
        <v>365</v>
      </c>
      <c r="P731" s="130">
        <v>0</v>
      </c>
      <c r="S731" s="130">
        <v>0</v>
      </c>
      <c r="V731" s="130">
        <v>32437.3</v>
      </c>
      <c r="X731" s="126" t="s">
        <v>510</v>
      </c>
      <c r="Z731" s="127"/>
      <c r="AA731" s="128">
        <v>2</v>
      </c>
      <c r="AB731" s="128">
        <v>60</v>
      </c>
      <c r="AC731" s="126" t="s">
        <v>366</v>
      </c>
      <c r="AD731" s="126" t="s">
        <v>1980</v>
      </c>
      <c r="AG731" s="127"/>
      <c r="AI731" s="127"/>
    </row>
    <row r="732" spans="1:35" ht="14.85" customHeight="1">
      <c r="A732" s="130">
        <v>5016010</v>
      </c>
      <c r="B732" s="126" t="s">
        <v>413</v>
      </c>
      <c r="C732" s="126" t="s">
        <v>1981</v>
      </c>
      <c r="D732" s="126" t="s">
        <v>1982</v>
      </c>
      <c r="E732" s="126" t="s">
        <v>288</v>
      </c>
      <c r="F732" s="126" t="s">
        <v>364</v>
      </c>
      <c r="G732" s="126" t="s">
        <v>417</v>
      </c>
      <c r="H732" s="126" t="s">
        <v>126</v>
      </c>
      <c r="I732" s="126" t="s">
        <v>126</v>
      </c>
      <c r="J732" s="126" t="s">
        <v>1449</v>
      </c>
      <c r="K732" s="126" t="s">
        <v>535</v>
      </c>
      <c r="L732" s="126" t="s">
        <v>1450</v>
      </c>
      <c r="M732" s="130">
        <v>6817.44</v>
      </c>
      <c r="O732" s="126" t="s">
        <v>365</v>
      </c>
      <c r="P732" s="130">
        <v>0</v>
      </c>
      <c r="S732" s="130">
        <v>0</v>
      </c>
      <c r="V732" s="130">
        <v>32437.3</v>
      </c>
      <c r="X732" s="126" t="s">
        <v>469</v>
      </c>
      <c r="Z732" s="127"/>
      <c r="AA732" s="128">
        <v>1</v>
      </c>
      <c r="AB732" s="128">
        <v>60</v>
      </c>
      <c r="AC732" s="126" t="s">
        <v>366</v>
      </c>
      <c r="AD732" s="126" t="s">
        <v>1980</v>
      </c>
      <c r="AG732" s="127"/>
      <c r="AI732" s="127"/>
    </row>
    <row r="733" spans="1:35" ht="14.85" customHeight="1">
      <c r="A733" s="130">
        <v>5016014</v>
      </c>
      <c r="B733" s="126" t="s">
        <v>413</v>
      </c>
      <c r="C733" s="126" t="s">
        <v>1983</v>
      </c>
      <c r="D733" s="126" t="s">
        <v>1984</v>
      </c>
      <c r="E733" s="126" t="s">
        <v>288</v>
      </c>
      <c r="F733" s="126" t="s">
        <v>364</v>
      </c>
      <c r="G733" s="126" t="s">
        <v>417</v>
      </c>
      <c r="H733" s="126" t="s">
        <v>126</v>
      </c>
      <c r="I733" s="126" t="s">
        <v>126</v>
      </c>
      <c r="J733" s="126" t="s">
        <v>1449</v>
      </c>
      <c r="K733" s="126" t="s">
        <v>535</v>
      </c>
      <c r="L733" s="126" t="s">
        <v>1450</v>
      </c>
      <c r="M733" s="130">
        <v>6817.44</v>
      </c>
      <c r="O733" s="126" t="s">
        <v>365</v>
      </c>
      <c r="P733" s="130">
        <v>0</v>
      </c>
      <c r="S733" s="130">
        <v>0</v>
      </c>
      <c r="V733" s="130">
        <v>22330.02</v>
      </c>
      <c r="X733" s="126" t="s">
        <v>469</v>
      </c>
      <c r="Z733" s="127"/>
      <c r="AA733" s="128">
        <v>1</v>
      </c>
      <c r="AB733" s="128">
        <v>60</v>
      </c>
      <c r="AC733" s="126" t="s">
        <v>366</v>
      </c>
      <c r="AD733" s="126" t="s">
        <v>1980</v>
      </c>
      <c r="AG733" s="127"/>
      <c r="AI733" s="127"/>
    </row>
    <row r="734" spans="1:35" ht="14.85" customHeight="1">
      <c r="A734" s="130">
        <v>5015851</v>
      </c>
      <c r="B734" s="126" t="s">
        <v>413</v>
      </c>
      <c r="C734" s="126" t="s">
        <v>1985</v>
      </c>
      <c r="E734" s="126" t="s">
        <v>288</v>
      </c>
      <c r="F734" s="126" t="s">
        <v>364</v>
      </c>
      <c r="G734" s="126" t="s">
        <v>417</v>
      </c>
      <c r="H734" s="126" t="s">
        <v>126</v>
      </c>
      <c r="I734" s="126" t="s">
        <v>126</v>
      </c>
      <c r="J734" s="126" t="s">
        <v>466</v>
      </c>
      <c r="K734" s="126" t="s">
        <v>467</v>
      </c>
      <c r="L734" s="126" t="s">
        <v>468</v>
      </c>
      <c r="M734" s="130">
        <v>6817.44</v>
      </c>
      <c r="O734" s="126" t="s">
        <v>365</v>
      </c>
      <c r="P734" s="130">
        <v>0</v>
      </c>
      <c r="S734" s="130">
        <v>0</v>
      </c>
      <c r="V734" s="130">
        <v>25817.439999999999</v>
      </c>
      <c r="X734" s="126" t="s">
        <v>469</v>
      </c>
      <c r="Z734" s="127"/>
      <c r="AA734" s="128">
        <v>1</v>
      </c>
      <c r="AB734" s="128">
        <v>60</v>
      </c>
      <c r="AC734" s="126" t="s">
        <v>366</v>
      </c>
      <c r="AD734" s="126" t="s">
        <v>879</v>
      </c>
      <c r="AG734" s="127"/>
      <c r="AI734" s="127"/>
    </row>
    <row r="735" spans="1:35" ht="14.85" customHeight="1">
      <c r="A735" s="130">
        <v>5015852</v>
      </c>
      <c r="B735" s="126" t="s">
        <v>413</v>
      </c>
      <c r="C735" s="126" t="s">
        <v>1985</v>
      </c>
      <c r="E735" s="126" t="s">
        <v>288</v>
      </c>
      <c r="F735" s="126" t="s">
        <v>364</v>
      </c>
      <c r="G735" s="126" t="s">
        <v>417</v>
      </c>
      <c r="H735" s="126" t="s">
        <v>126</v>
      </c>
      <c r="I735" s="126" t="s">
        <v>126</v>
      </c>
      <c r="J735" s="126" t="s">
        <v>466</v>
      </c>
      <c r="K735" s="126" t="s">
        <v>467</v>
      </c>
      <c r="L735" s="126" t="s">
        <v>468</v>
      </c>
      <c r="M735" s="130">
        <v>6817.44</v>
      </c>
      <c r="O735" s="126" t="s">
        <v>365</v>
      </c>
      <c r="P735" s="130">
        <v>0</v>
      </c>
      <c r="S735" s="130">
        <v>0</v>
      </c>
      <c r="V735" s="130">
        <v>25817.439999999999</v>
      </c>
      <c r="X735" s="126" t="s">
        <v>510</v>
      </c>
      <c r="Z735" s="127"/>
      <c r="AA735" s="128">
        <v>2</v>
      </c>
      <c r="AB735" s="128">
        <v>60</v>
      </c>
      <c r="AC735" s="126" t="s">
        <v>366</v>
      </c>
      <c r="AD735" s="126" t="s">
        <v>879</v>
      </c>
      <c r="AG735" s="127"/>
      <c r="AI735" s="127"/>
    </row>
    <row r="736" spans="1:35" ht="14.85" customHeight="1">
      <c r="A736" s="130">
        <v>5015850</v>
      </c>
      <c r="B736" s="126" t="s">
        <v>413</v>
      </c>
      <c r="C736" s="126" t="s">
        <v>1986</v>
      </c>
      <c r="E736" s="126" t="s">
        <v>288</v>
      </c>
      <c r="F736" s="126" t="s">
        <v>364</v>
      </c>
      <c r="G736" s="126" t="s">
        <v>417</v>
      </c>
      <c r="H736" s="126" t="s">
        <v>126</v>
      </c>
      <c r="I736" s="126" t="s">
        <v>126</v>
      </c>
      <c r="J736" s="126" t="s">
        <v>466</v>
      </c>
      <c r="K736" s="126" t="s">
        <v>467</v>
      </c>
      <c r="L736" s="126" t="s">
        <v>468</v>
      </c>
      <c r="M736" s="130">
        <v>6817.44</v>
      </c>
      <c r="O736" s="126" t="s">
        <v>365</v>
      </c>
      <c r="P736" s="130">
        <v>0</v>
      </c>
      <c r="S736" s="130">
        <v>0</v>
      </c>
      <c r="V736" s="130">
        <v>33817.440000000002</v>
      </c>
      <c r="X736" s="126" t="s">
        <v>510</v>
      </c>
      <c r="Z736" s="127"/>
      <c r="AA736" s="128">
        <v>2</v>
      </c>
      <c r="AB736" s="128">
        <v>60</v>
      </c>
      <c r="AC736" s="126" t="s">
        <v>366</v>
      </c>
      <c r="AD736" s="126" t="s">
        <v>879</v>
      </c>
      <c r="AG736" s="127"/>
      <c r="AI736" s="127"/>
    </row>
    <row r="737" spans="1:35" ht="14.85" customHeight="1">
      <c r="A737" s="130">
        <v>5012728</v>
      </c>
      <c r="B737" s="126" t="s">
        <v>413</v>
      </c>
      <c r="C737" s="126" t="s">
        <v>1987</v>
      </c>
      <c r="D737" s="126" t="s">
        <v>1988</v>
      </c>
      <c r="E737" s="126" t="s">
        <v>288</v>
      </c>
      <c r="F737" s="126" t="s">
        <v>364</v>
      </c>
      <c r="G737" s="126" t="s">
        <v>417</v>
      </c>
      <c r="H737" s="126" t="s">
        <v>126</v>
      </c>
      <c r="I737" s="126" t="s">
        <v>418</v>
      </c>
      <c r="J737" s="126" t="s">
        <v>1989</v>
      </c>
      <c r="K737" s="126" t="s">
        <v>504</v>
      </c>
      <c r="L737" s="126" t="s">
        <v>545</v>
      </c>
      <c r="M737" s="130">
        <v>9739.52</v>
      </c>
      <c r="O737" s="126" t="s">
        <v>486</v>
      </c>
      <c r="P737" s="130">
        <v>0</v>
      </c>
      <c r="S737" s="130">
        <v>0</v>
      </c>
      <c r="V737" s="130">
        <v>34963.47</v>
      </c>
      <c r="X737" s="126" t="s">
        <v>549</v>
      </c>
      <c r="Z737" s="127"/>
      <c r="AA737" s="128">
        <v>2</v>
      </c>
      <c r="AB737" s="128">
        <v>60</v>
      </c>
      <c r="AC737" s="126" t="s">
        <v>366</v>
      </c>
      <c r="AD737" s="126" t="s">
        <v>1990</v>
      </c>
      <c r="AG737" s="127"/>
      <c r="AI737" s="127"/>
    </row>
    <row r="738" spans="1:35" ht="14.85" customHeight="1">
      <c r="A738" s="130">
        <v>5012727</v>
      </c>
      <c r="B738" s="126" t="s">
        <v>413</v>
      </c>
      <c r="C738" s="126" t="s">
        <v>1987</v>
      </c>
      <c r="D738" s="126" t="s">
        <v>1988</v>
      </c>
      <c r="E738" s="126" t="s">
        <v>288</v>
      </c>
      <c r="F738" s="126" t="s">
        <v>364</v>
      </c>
      <c r="G738" s="126" t="s">
        <v>417</v>
      </c>
      <c r="H738" s="126" t="s">
        <v>126</v>
      </c>
      <c r="I738" s="126" t="s">
        <v>126</v>
      </c>
      <c r="J738" s="126" t="s">
        <v>1989</v>
      </c>
      <c r="K738" s="126" t="s">
        <v>504</v>
      </c>
      <c r="L738" s="126" t="s">
        <v>545</v>
      </c>
      <c r="M738" s="130">
        <v>6817.44</v>
      </c>
      <c r="O738" s="126" t="s">
        <v>365</v>
      </c>
      <c r="P738" s="130">
        <v>0</v>
      </c>
      <c r="S738" s="130">
        <v>0</v>
      </c>
      <c r="V738" s="130">
        <v>34963.47</v>
      </c>
      <c r="X738" s="126" t="s">
        <v>469</v>
      </c>
      <c r="Z738" s="127"/>
      <c r="AA738" s="128">
        <v>1</v>
      </c>
      <c r="AB738" s="128">
        <v>60</v>
      </c>
      <c r="AC738" s="126" t="s">
        <v>366</v>
      </c>
      <c r="AD738" s="126" t="s">
        <v>1990</v>
      </c>
      <c r="AG738" s="127"/>
      <c r="AI738" s="127"/>
    </row>
    <row r="739" spans="1:35" ht="14.85" customHeight="1">
      <c r="A739" s="130">
        <v>5012726</v>
      </c>
      <c r="B739" s="126" t="s">
        <v>413</v>
      </c>
      <c r="C739" s="126" t="s">
        <v>1987</v>
      </c>
      <c r="D739" s="126" t="s">
        <v>1988</v>
      </c>
      <c r="E739" s="126" t="s">
        <v>288</v>
      </c>
      <c r="F739" s="126" t="s">
        <v>364</v>
      </c>
      <c r="G739" s="126" t="s">
        <v>417</v>
      </c>
      <c r="H739" s="126" t="s">
        <v>126</v>
      </c>
      <c r="I739" s="126" t="s">
        <v>126</v>
      </c>
      <c r="J739" s="126" t="s">
        <v>1989</v>
      </c>
      <c r="K739" s="126" t="s">
        <v>504</v>
      </c>
      <c r="L739" s="126" t="s">
        <v>545</v>
      </c>
      <c r="M739" s="130">
        <v>6817.44</v>
      </c>
      <c r="O739" s="126" t="s">
        <v>365</v>
      </c>
      <c r="P739" s="130">
        <v>0</v>
      </c>
      <c r="S739" s="130">
        <v>0</v>
      </c>
      <c r="V739" s="130">
        <v>34963.47</v>
      </c>
      <c r="X739" s="126" t="s">
        <v>510</v>
      </c>
      <c r="Z739" s="127"/>
      <c r="AA739" s="128">
        <v>2</v>
      </c>
      <c r="AB739" s="128">
        <v>60</v>
      </c>
      <c r="AC739" s="126" t="s">
        <v>366</v>
      </c>
      <c r="AD739" s="126" t="s">
        <v>1990</v>
      </c>
      <c r="AG739" s="127"/>
      <c r="AI739" s="127"/>
    </row>
    <row r="740" spans="1:35" ht="14.85" customHeight="1">
      <c r="A740" s="130">
        <v>5012719</v>
      </c>
      <c r="B740" s="126" t="s">
        <v>413</v>
      </c>
      <c r="C740" s="126" t="s">
        <v>1991</v>
      </c>
      <c r="D740" s="126" t="s">
        <v>1992</v>
      </c>
      <c r="E740" s="126" t="s">
        <v>288</v>
      </c>
      <c r="F740" s="126" t="s">
        <v>555</v>
      </c>
      <c r="G740" s="126" t="s">
        <v>1552</v>
      </c>
      <c r="H740" s="126" t="s">
        <v>126</v>
      </c>
      <c r="I740" s="126" t="s">
        <v>418</v>
      </c>
      <c r="J740" s="126" t="s">
        <v>1993</v>
      </c>
      <c r="K740" s="126" t="s">
        <v>747</v>
      </c>
      <c r="L740" s="126" t="s">
        <v>1994</v>
      </c>
      <c r="M740" s="130">
        <v>130</v>
      </c>
      <c r="O740" s="126" t="s">
        <v>560</v>
      </c>
      <c r="P740" s="130">
        <v>0</v>
      </c>
      <c r="S740" s="130">
        <v>0</v>
      </c>
      <c r="V740" s="130">
        <v>173.34</v>
      </c>
      <c r="X740" s="126" t="s">
        <v>1995</v>
      </c>
      <c r="Z740" s="127" t="s">
        <v>1996</v>
      </c>
      <c r="AA740" s="128">
        <v>30</v>
      </c>
      <c r="AB740" s="128"/>
      <c r="AD740" s="126" t="s">
        <v>1990</v>
      </c>
      <c r="AG740" s="127"/>
      <c r="AI740" s="127"/>
    </row>
    <row r="741" spans="1:35" ht="14.85" customHeight="1">
      <c r="A741" s="130">
        <v>5013367</v>
      </c>
      <c r="B741" s="126" t="s">
        <v>413</v>
      </c>
      <c r="C741" s="126" t="s">
        <v>1997</v>
      </c>
      <c r="D741" s="126" t="s">
        <v>1998</v>
      </c>
      <c r="E741" s="126" t="s">
        <v>288</v>
      </c>
      <c r="F741" s="126" t="s">
        <v>491</v>
      </c>
      <c r="G741" s="126" t="s">
        <v>417</v>
      </c>
      <c r="H741" s="126" t="s">
        <v>126</v>
      </c>
      <c r="I741" s="126" t="s">
        <v>126</v>
      </c>
      <c r="J741" s="126" t="s">
        <v>503</v>
      </c>
      <c r="K741" s="126" t="s">
        <v>504</v>
      </c>
      <c r="L741" s="126" t="s">
        <v>505</v>
      </c>
      <c r="M741" s="130">
        <v>6362.1</v>
      </c>
      <c r="N741" s="126" t="s">
        <v>290</v>
      </c>
      <c r="O741" s="126" t="s">
        <v>844</v>
      </c>
      <c r="P741" s="130">
        <v>0</v>
      </c>
      <c r="S741" s="130">
        <v>0</v>
      </c>
      <c r="V741" s="130">
        <v>7069</v>
      </c>
      <c r="X741" s="126" t="s">
        <v>845</v>
      </c>
      <c r="Y741" s="126" t="s">
        <v>517</v>
      </c>
      <c r="Z741" s="127" t="s">
        <v>309</v>
      </c>
      <c r="AA741" s="128">
        <v>1</v>
      </c>
      <c r="AB741" s="128">
        <v>84</v>
      </c>
      <c r="AD741" s="126" t="s">
        <v>424</v>
      </c>
      <c r="AG741" s="127"/>
      <c r="AI741" s="127"/>
    </row>
    <row r="742" spans="1:35" ht="14.85" customHeight="1">
      <c r="A742" s="130">
        <v>5013366</v>
      </c>
      <c r="B742" s="126" t="s">
        <v>413</v>
      </c>
      <c r="C742" s="126" t="s">
        <v>1997</v>
      </c>
      <c r="D742" s="126" t="s">
        <v>1999</v>
      </c>
      <c r="E742" s="126" t="s">
        <v>288</v>
      </c>
      <c r="F742" s="126" t="s">
        <v>491</v>
      </c>
      <c r="G742" s="126" t="s">
        <v>417</v>
      </c>
      <c r="H742" s="126" t="s">
        <v>126</v>
      </c>
      <c r="I742" s="126" t="s">
        <v>126</v>
      </c>
      <c r="J742" s="126" t="s">
        <v>503</v>
      </c>
      <c r="K742" s="126" t="s">
        <v>504</v>
      </c>
      <c r="L742" s="126" t="s">
        <v>505</v>
      </c>
      <c r="M742" s="130">
        <v>7195.49</v>
      </c>
      <c r="N742" s="126" t="s">
        <v>290</v>
      </c>
      <c r="O742" s="126" t="s">
        <v>844</v>
      </c>
      <c r="P742" s="130">
        <v>0</v>
      </c>
      <c r="S742" s="130">
        <v>0</v>
      </c>
      <c r="V742" s="130">
        <v>7994.99</v>
      </c>
      <c r="X742" s="126" t="s">
        <v>845</v>
      </c>
      <c r="Y742" s="126" t="s">
        <v>517</v>
      </c>
      <c r="Z742" s="127" t="s">
        <v>309</v>
      </c>
      <c r="AA742" s="128">
        <v>1</v>
      </c>
      <c r="AB742" s="128">
        <v>84</v>
      </c>
      <c r="AD742" s="126" t="s">
        <v>424</v>
      </c>
      <c r="AG742" s="127"/>
      <c r="AI742" s="127"/>
    </row>
    <row r="743" spans="1:35" ht="14.85" customHeight="1">
      <c r="A743" s="130">
        <v>5013365</v>
      </c>
      <c r="B743" s="126" t="s">
        <v>413</v>
      </c>
      <c r="C743" s="126" t="s">
        <v>842</v>
      </c>
      <c r="D743" s="126" t="s">
        <v>2000</v>
      </c>
      <c r="E743" s="126" t="s">
        <v>288</v>
      </c>
      <c r="F743" s="126" t="s">
        <v>491</v>
      </c>
      <c r="G743" s="126" t="s">
        <v>674</v>
      </c>
      <c r="H743" s="126" t="s">
        <v>126</v>
      </c>
      <c r="I743" s="126" t="s">
        <v>308</v>
      </c>
      <c r="J743" s="126" t="s">
        <v>503</v>
      </c>
      <c r="K743" s="126" t="s">
        <v>504</v>
      </c>
      <c r="L743" s="126" t="s">
        <v>505</v>
      </c>
      <c r="M743" s="130">
        <v>10364.39</v>
      </c>
      <c r="N743" s="126" t="s">
        <v>290</v>
      </c>
      <c r="O743" s="126" t="s">
        <v>1311</v>
      </c>
      <c r="P743" s="130">
        <v>0</v>
      </c>
      <c r="S743" s="130">
        <v>0</v>
      </c>
      <c r="V743" s="130">
        <v>11515.99</v>
      </c>
      <c r="X743" s="126" t="s">
        <v>1312</v>
      </c>
      <c r="Y743" s="126" t="s">
        <v>517</v>
      </c>
      <c r="Z743" s="127" t="s">
        <v>309</v>
      </c>
      <c r="AA743" s="128">
        <v>1</v>
      </c>
      <c r="AB743" s="128">
        <v>60</v>
      </c>
      <c r="AD743" s="126" t="s">
        <v>424</v>
      </c>
      <c r="AG743" s="127"/>
      <c r="AI743" s="127"/>
    </row>
    <row r="744" spans="1:35" ht="14.85" customHeight="1">
      <c r="A744" s="130">
        <v>5013364</v>
      </c>
      <c r="B744" s="126" t="s">
        <v>413</v>
      </c>
      <c r="C744" s="126" t="s">
        <v>842</v>
      </c>
      <c r="D744" s="126" t="s">
        <v>2001</v>
      </c>
      <c r="E744" s="126" t="s">
        <v>288</v>
      </c>
      <c r="F744" s="126" t="s">
        <v>491</v>
      </c>
      <c r="G744" s="126" t="s">
        <v>674</v>
      </c>
      <c r="H744" s="126" t="s">
        <v>126</v>
      </c>
      <c r="I744" s="126" t="s">
        <v>308</v>
      </c>
      <c r="J744" s="126" t="s">
        <v>503</v>
      </c>
      <c r="K744" s="126" t="s">
        <v>504</v>
      </c>
      <c r="L744" s="126" t="s">
        <v>505</v>
      </c>
      <c r="M744" s="130">
        <v>8703</v>
      </c>
      <c r="N744" s="126" t="s">
        <v>290</v>
      </c>
      <c r="O744" s="126" t="s">
        <v>1311</v>
      </c>
      <c r="P744" s="130">
        <v>0</v>
      </c>
      <c r="S744" s="130">
        <v>0</v>
      </c>
      <c r="V744" s="130">
        <v>9670.01</v>
      </c>
      <c r="X744" s="126" t="s">
        <v>1312</v>
      </c>
      <c r="Y744" s="126" t="s">
        <v>517</v>
      </c>
      <c r="Z744" s="127" t="s">
        <v>309</v>
      </c>
      <c r="AA744" s="128">
        <v>1</v>
      </c>
      <c r="AB744" s="128">
        <v>60</v>
      </c>
      <c r="AD744" s="126" t="s">
        <v>424</v>
      </c>
      <c r="AG744" s="127"/>
      <c r="AI744" s="127"/>
    </row>
    <row r="745" spans="1:35" ht="14.85" customHeight="1">
      <c r="A745" s="130">
        <v>5013363</v>
      </c>
      <c r="B745" s="126" t="s">
        <v>413</v>
      </c>
      <c r="C745" s="126" t="s">
        <v>2002</v>
      </c>
      <c r="D745" s="126" t="s">
        <v>2003</v>
      </c>
      <c r="E745" s="126" t="s">
        <v>288</v>
      </c>
      <c r="F745" s="126" t="s">
        <v>491</v>
      </c>
      <c r="G745" s="126" t="s">
        <v>417</v>
      </c>
      <c r="H745" s="126" t="s">
        <v>126</v>
      </c>
      <c r="I745" s="126" t="s">
        <v>126</v>
      </c>
      <c r="J745" s="126" t="s">
        <v>503</v>
      </c>
      <c r="K745" s="126" t="s">
        <v>504</v>
      </c>
      <c r="L745" s="126" t="s">
        <v>505</v>
      </c>
      <c r="M745" s="130">
        <v>43825.599999999999</v>
      </c>
      <c r="N745" s="126" t="s">
        <v>290</v>
      </c>
      <c r="O745" s="126" t="s">
        <v>506</v>
      </c>
      <c r="P745" s="130">
        <v>0</v>
      </c>
      <c r="S745" s="130">
        <v>0</v>
      </c>
      <c r="V745" s="130">
        <v>66759.990000000005</v>
      </c>
      <c r="X745" s="126" t="s">
        <v>2004</v>
      </c>
      <c r="Z745" s="127"/>
      <c r="AA745" s="128">
        <v>1</v>
      </c>
      <c r="AB745" s="128">
        <v>60</v>
      </c>
      <c r="AD745" s="126" t="s">
        <v>424</v>
      </c>
      <c r="AG745" s="127"/>
      <c r="AI745" s="127"/>
    </row>
    <row r="746" spans="1:35" ht="14.85" customHeight="1">
      <c r="A746" s="130">
        <v>5013362</v>
      </c>
      <c r="B746" s="126" t="s">
        <v>413</v>
      </c>
      <c r="C746" s="126" t="s">
        <v>2005</v>
      </c>
      <c r="D746" s="126" t="s">
        <v>2006</v>
      </c>
      <c r="E746" s="126" t="s">
        <v>288</v>
      </c>
      <c r="F746" s="126" t="s">
        <v>364</v>
      </c>
      <c r="G746" s="126" t="s">
        <v>417</v>
      </c>
      <c r="H746" s="126" t="s">
        <v>126</v>
      </c>
      <c r="I746" s="126" t="s">
        <v>126</v>
      </c>
      <c r="J746" s="126" t="s">
        <v>958</v>
      </c>
      <c r="K746" s="126" t="s">
        <v>959</v>
      </c>
      <c r="L746" s="126" t="s">
        <v>953</v>
      </c>
      <c r="M746" s="130">
        <v>212800</v>
      </c>
      <c r="N746" s="126" t="s">
        <v>290</v>
      </c>
      <c r="O746" s="126" t="s">
        <v>486</v>
      </c>
      <c r="P746" s="130">
        <v>175304.64</v>
      </c>
      <c r="Q746" s="126" t="s">
        <v>290</v>
      </c>
      <c r="R746" s="126" t="s">
        <v>486</v>
      </c>
      <c r="S746" s="130">
        <v>0</v>
      </c>
      <c r="V746" s="130">
        <v>212800</v>
      </c>
      <c r="X746" s="126" t="s">
        <v>2007</v>
      </c>
      <c r="Z746" s="127"/>
      <c r="AA746" s="128">
        <v>1</v>
      </c>
      <c r="AB746" s="128">
        <v>84</v>
      </c>
      <c r="AC746" s="126" t="s">
        <v>366</v>
      </c>
      <c r="AD746" s="126" t="s">
        <v>424</v>
      </c>
      <c r="AG746" s="127"/>
      <c r="AI746" s="127"/>
    </row>
    <row r="747" spans="1:35" ht="14.85" customHeight="1">
      <c r="A747" s="130">
        <v>5013361</v>
      </c>
      <c r="B747" s="126" t="s">
        <v>413</v>
      </c>
      <c r="C747" s="126" t="s">
        <v>2008</v>
      </c>
      <c r="D747" s="126" t="s">
        <v>2009</v>
      </c>
      <c r="E747" s="126" t="s">
        <v>288</v>
      </c>
      <c r="F747" s="126" t="s">
        <v>753</v>
      </c>
      <c r="G747" s="126" t="s">
        <v>417</v>
      </c>
      <c r="H747" s="126" t="s">
        <v>126</v>
      </c>
      <c r="I747" s="126" t="s">
        <v>126</v>
      </c>
      <c r="J747" s="126" t="s">
        <v>2010</v>
      </c>
      <c r="K747" s="126" t="s">
        <v>747</v>
      </c>
      <c r="L747" s="126" t="s">
        <v>2011</v>
      </c>
      <c r="M747" s="130">
        <v>5259.13</v>
      </c>
      <c r="O747" s="126" t="s">
        <v>2012</v>
      </c>
      <c r="P747" s="130">
        <v>0</v>
      </c>
      <c r="S747" s="130">
        <v>0</v>
      </c>
      <c r="V747" s="130">
        <v>7483.54</v>
      </c>
      <c r="X747" s="126" t="s">
        <v>2013</v>
      </c>
      <c r="Z747" s="127"/>
      <c r="AA747" s="128">
        <v>1</v>
      </c>
      <c r="AB747" s="128">
        <v>24</v>
      </c>
      <c r="AD747" s="126" t="s">
        <v>424</v>
      </c>
      <c r="AG747" s="127"/>
      <c r="AI747" s="127"/>
    </row>
    <row r="748" spans="1:35" ht="14.85" customHeight="1">
      <c r="A748" s="130">
        <v>5013357</v>
      </c>
      <c r="B748" s="126" t="s">
        <v>413</v>
      </c>
      <c r="C748" s="126" t="s">
        <v>2014</v>
      </c>
      <c r="D748" s="126" t="s">
        <v>2015</v>
      </c>
      <c r="E748" s="126" t="s">
        <v>288</v>
      </c>
      <c r="F748" s="126" t="s">
        <v>491</v>
      </c>
      <c r="G748" s="126" t="s">
        <v>417</v>
      </c>
      <c r="H748" s="126" t="s">
        <v>126</v>
      </c>
      <c r="I748" s="126" t="s">
        <v>418</v>
      </c>
      <c r="J748" s="126" t="s">
        <v>2016</v>
      </c>
      <c r="K748" s="126" t="s">
        <v>567</v>
      </c>
      <c r="L748" s="126" t="s">
        <v>2017</v>
      </c>
      <c r="M748" s="130">
        <v>29217.439999999999</v>
      </c>
      <c r="N748" s="126" t="s">
        <v>290</v>
      </c>
      <c r="O748" s="126" t="s">
        <v>506</v>
      </c>
      <c r="P748" s="130">
        <v>0</v>
      </c>
      <c r="S748" s="130">
        <v>0</v>
      </c>
      <c r="V748" s="130">
        <v>32057.29</v>
      </c>
      <c r="X748" s="126" t="s">
        <v>2018</v>
      </c>
      <c r="Z748" s="127"/>
      <c r="AA748" s="128">
        <v>1</v>
      </c>
      <c r="AB748" s="128">
        <v>36</v>
      </c>
      <c r="AD748" s="126" t="s">
        <v>424</v>
      </c>
      <c r="AG748" s="127"/>
      <c r="AI748" s="127"/>
    </row>
    <row r="749" spans="1:35" ht="14.85" customHeight="1">
      <c r="A749" s="130">
        <v>5014395</v>
      </c>
      <c r="B749" s="126" t="s">
        <v>413</v>
      </c>
      <c r="C749" s="126" t="s">
        <v>1051</v>
      </c>
      <c r="D749" s="126" t="s">
        <v>1052</v>
      </c>
      <c r="E749" s="126" t="s">
        <v>288</v>
      </c>
      <c r="F749" s="126" t="s">
        <v>364</v>
      </c>
      <c r="G749" s="126" t="s">
        <v>417</v>
      </c>
      <c r="H749" s="126" t="s">
        <v>126</v>
      </c>
      <c r="I749" s="126" t="s">
        <v>418</v>
      </c>
      <c r="J749" s="126" t="s">
        <v>886</v>
      </c>
      <c r="K749" s="126" t="s">
        <v>443</v>
      </c>
      <c r="L749" s="126" t="s">
        <v>887</v>
      </c>
      <c r="M749" s="130">
        <v>9739.1299999999992</v>
      </c>
      <c r="O749" s="126" t="s">
        <v>486</v>
      </c>
      <c r="P749" s="130">
        <v>0</v>
      </c>
      <c r="S749" s="130">
        <v>0</v>
      </c>
      <c r="V749" s="130">
        <v>24347.82</v>
      </c>
      <c r="X749" s="126" t="s">
        <v>487</v>
      </c>
      <c r="Z749" s="127"/>
      <c r="AA749" s="128">
        <v>1</v>
      </c>
      <c r="AB749" s="128">
        <v>60</v>
      </c>
      <c r="AC749" s="126" t="s">
        <v>366</v>
      </c>
      <c r="AD749" s="126" t="s">
        <v>292</v>
      </c>
      <c r="AG749" s="127"/>
      <c r="AI749" s="127"/>
    </row>
    <row r="750" spans="1:35" ht="14.85" customHeight="1">
      <c r="A750" s="130">
        <v>5014394</v>
      </c>
      <c r="B750" s="126" t="s">
        <v>413</v>
      </c>
      <c r="C750" s="126" t="s">
        <v>1053</v>
      </c>
      <c r="D750" s="126" t="s">
        <v>1054</v>
      </c>
      <c r="E750" s="126" t="s">
        <v>288</v>
      </c>
      <c r="F750" s="126" t="s">
        <v>364</v>
      </c>
      <c r="G750" s="126" t="s">
        <v>417</v>
      </c>
      <c r="H750" s="126" t="s">
        <v>126</v>
      </c>
      <c r="I750" s="126" t="s">
        <v>418</v>
      </c>
      <c r="J750" s="126" t="s">
        <v>886</v>
      </c>
      <c r="K750" s="126" t="s">
        <v>443</v>
      </c>
      <c r="L750" s="126" t="s">
        <v>887</v>
      </c>
      <c r="M750" s="130">
        <v>9739.1299999999992</v>
      </c>
      <c r="O750" s="126" t="s">
        <v>486</v>
      </c>
      <c r="P750" s="130">
        <v>0</v>
      </c>
      <c r="S750" s="130">
        <v>0</v>
      </c>
      <c r="V750" s="130">
        <v>15582.6</v>
      </c>
      <c r="X750" s="126" t="s">
        <v>487</v>
      </c>
      <c r="Z750" s="127"/>
      <c r="AA750" s="128">
        <v>1</v>
      </c>
      <c r="AB750" s="128">
        <v>60</v>
      </c>
      <c r="AC750" s="126" t="s">
        <v>366</v>
      </c>
      <c r="AD750" s="126" t="s">
        <v>292</v>
      </c>
      <c r="AG750" s="127"/>
      <c r="AI750" s="127"/>
    </row>
    <row r="751" spans="1:35" ht="14.85" customHeight="1">
      <c r="A751" s="130">
        <v>5014393</v>
      </c>
      <c r="B751" s="126" t="s">
        <v>413</v>
      </c>
      <c r="C751" s="126" t="s">
        <v>1055</v>
      </c>
      <c r="D751" s="126" t="s">
        <v>1048</v>
      </c>
      <c r="E751" s="126" t="s">
        <v>288</v>
      </c>
      <c r="F751" s="126" t="s">
        <v>364</v>
      </c>
      <c r="G751" s="126" t="s">
        <v>417</v>
      </c>
      <c r="H751" s="126" t="s">
        <v>126</v>
      </c>
      <c r="I751" s="126" t="s">
        <v>418</v>
      </c>
      <c r="J751" s="126" t="s">
        <v>886</v>
      </c>
      <c r="K751" s="126" t="s">
        <v>443</v>
      </c>
      <c r="L751" s="126" t="s">
        <v>887</v>
      </c>
      <c r="M751" s="130">
        <v>9739.1299999999992</v>
      </c>
      <c r="O751" s="126" t="s">
        <v>486</v>
      </c>
      <c r="P751" s="130">
        <v>0</v>
      </c>
      <c r="S751" s="130">
        <v>0</v>
      </c>
      <c r="V751" s="130">
        <v>12173.91</v>
      </c>
      <c r="X751" s="126" t="s">
        <v>487</v>
      </c>
      <c r="Z751" s="127"/>
      <c r="AA751" s="128">
        <v>1</v>
      </c>
      <c r="AB751" s="128">
        <v>60</v>
      </c>
      <c r="AC751" s="126" t="s">
        <v>366</v>
      </c>
      <c r="AD751" s="126" t="s">
        <v>292</v>
      </c>
      <c r="AG751" s="127"/>
      <c r="AI751" s="127"/>
    </row>
    <row r="752" spans="1:35" ht="14.85" customHeight="1">
      <c r="A752" s="130">
        <v>5014392</v>
      </c>
      <c r="B752" s="126" t="s">
        <v>413</v>
      </c>
      <c r="C752" s="126" t="s">
        <v>1047</v>
      </c>
      <c r="D752" s="126" t="s">
        <v>1048</v>
      </c>
      <c r="E752" s="126" t="s">
        <v>288</v>
      </c>
      <c r="F752" s="126" t="s">
        <v>364</v>
      </c>
      <c r="G752" s="126" t="s">
        <v>417</v>
      </c>
      <c r="H752" s="126" t="s">
        <v>126</v>
      </c>
      <c r="I752" s="126" t="s">
        <v>126</v>
      </c>
      <c r="J752" s="126" t="s">
        <v>886</v>
      </c>
      <c r="K752" s="126" t="s">
        <v>443</v>
      </c>
      <c r="L752" s="126" t="s">
        <v>887</v>
      </c>
      <c r="M752" s="130">
        <v>6817.39</v>
      </c>
      <c r="O752" s="126" t="s">
        <v>365</v>
      </c>
      <c r="P752" s="130">
        <v>0</v>
      </c>
      <c r="S752" s="130">
        <v>0</v>
      </c>
      <c r="V752" s="130">
        <v>10713.03</v>
      </c>
      <c r="X752" s="126" t="s">
        <v>510</v>
      </c>
      <c r="Z752" s="127"/>
      <c r="AA752" s="128">
        <v>2</v>
      </c>
      <c r="AB752" s="128">
        <v>60</v>
      </c>
      <c r="AC752" s="126" t="s">
        <v>366</v>
      </c>
      <c r="AD752" s="126" t="s">
        <v>292</v>
      </c>
      <c r="AG752" s="127"/>
      <c r="AI752" s="127"/>
    </row>
    <row r="753" spans="1:35" ht="14.85" customHeight="1">
      <c r="A753" s="130">
        <v>5013562</v>
      </c>
      <c r="B753" s="126" t="s">
        <v>413</v>
      </c>
      <c r="C753" s="126" t="s">
        <v>2019</v>
      </c>
      <c r="D753" s="126" t="s">
        <v>2020</v>
      </c>
      <c r="E753" s="126" t="s">
        <v>288</v>
      </c>
      <c r="F753" s="126" t="s">
        <v>591</v>
      </c>
      <c r="G753" s="126" t="s">
        <v>417</v>
      </c>
      <c r="H753" s="126" t="s">
        <v>126</v>
      </c>
      <c r="I753" s="126" t="s">
        <v>418</v>
      </c>
      <c r="J753" s="126" t="s">
        <v>2021</v>
      </c>
      <c r="K753" s="126" t="s">
        <v>504</v>
      </c>
      <c r="L753" s="126" t="s">
        <v>2022</v>
      </c>
      <c r="M753" s="130">
        <v>6720</v>
      </c>
      <c r="N753" s="126" t="s">
        <v>290</v>
      </c>
      <c r="O753" s="126" t="s">
        <v>1472</v>
      </c>
      <c r="P753" s="130">
        <v>0</v>
      </c>
      <c r="S753" s="130">
        <v>0</v>
      </c>
      <c r="V753" s="130">
        <v>6720</v>
      </c>
      <c r="X753" s="126" t="s">
        <v>1473</v>
      </c>
      <c r="Z753" s="127"/>
      <c r="AA753" s="128">
        <v>1</v>
      </c>
      <c r="AB753" s="128">
        <v>60</v>
      </c>
      <c r="AD753" s="126" t="s">
        <v>511</v>
      </c>
      <c r="AG753" s="127"/>
      <c r="AI753" s="127"/>
    </row>
    <row r="754" spans="1:35" ht="14.85" customHeight="1">
      <c r="A754" s="130">
        <v>5013561</v>
      </c>
      <c r="B754" s="126" t="s">
        <v>413</v>
      </c>
      <c r="C754" s="126" t="s">
        <v>2023</v>
      </c>
      <c r="D754" s="126" t="s">
        <v>2024</v>
      </c>
      <c r="E754" s="126" t="s">
        <v>288</v>
      </c>
      <c r="F754" s="126" t="s">
        <v>591</v>
      </c>
      <c r="G754" s="126" t="s">
        <v>417</v>
      </c>
      <c r="H754" s="126" t="s">
        <v>126</v>
      </c>
      <c r="I754" s="126" t="s">
        <v>418</v>
      </c>
      <c r="J754" s="126" t="s">
        <v>2021</v>
      </c>
      <c r="K754" s="126" t="s">
        <v>504</v>
      </c>
      <c r="L754" s="126" t="s">
        <v>2022</v>
      </c>
      <c r="M754" s="130">
        <v>6720</v>
      </c>
      <c r="N754" s="126" t="s">
        <v>290</v>
      </c>
      <c r="O754" s="126" t="s">
        <v>1472</v>
      </c>
      <c r="P754" s="130">
        <v>0</v>
      </c>
      <c r="S754" s="130">
        <v>0</v>
      </c>
      <c r="V754" s="130">
        <v>7693.91</v>
      </c>
      <c r="X754" s="126" t="s">
        <v>1473</v>
      </c>
      <c r="Z754" s="127"/>
      <c r="AA754" s="128">
        <v>1</v>
      </c>
      <c r="AB754" s="128">
        <v>60</v>
      </c>
      <c r="AD754" s="126" t="s">
        <v>511</v>
      </c>
      <c r="AG754" s="127"/>
      <c r="AI754" s="127"/>
    </row>
    <row r="755" spans="1:35" ht="14.85" customHeight="1">
      <c r="A755" s="130">
        <v>5013560</v>
      </c>
      <c r="B755" s="126" t="s">
        <v>413</v>
      </c>
      <c r="C755" s="126" t="s">
        <v>2025</v>
      </c>
      <c r="E755" s="126" t="s">
        <v>288</v>
      </c>
      <c r="F755" s="126" t="s">
        <v>591</v>
      </c>
      <c r="G755" s="126" t="s">
        <v>417</v>
      </c>
      <c r="H755" s="126" t="s">
        <v>126</v>
      </c>
      <c r="I755" s="126" t="s">
        <v>418</v>
      </c>
      <c r="J755" s="126" t="s">
        <v>2021</v>
      </c>
      <c r="K755" s="126" t="s">
        <v>504</v>
      </c>
      <c r="L755" s="126" t="s">
        <v>2022</v>
      </c>
      <c r="M755" s="130">
        <v>3408.69</v>
      </c>
      <c r="O755" s="126" t="s">
        <v>1077</v>
      </c>
      <c r="P755" s="130">
        <v>0</v>
      </c>
      <c r="S755" s="130">
        <v>0</v>
      </c>
      <c r="V755" s="130">
        <v>3408.69</v>
      </c>
      <c r="X755" s="126" t="s">
        <v>1078</v>
      </c>
      <c r="Z755" s="127"/>
      <c r="AA755" s="128">
        <v>1</v>
      </c>
      <c r="AB755" s="128">
        <v>60</v>
      </c>
      <c r="AD755" s="126" t="s">
        <v>511</v>
      </c>
      <c r="AG755" s="127"/>
      <c r="AI755" s="127"/>
    </row>
    <row r="756" spans="1:35" ht="14.85" customHeight="1">
      <c r="A756" s="130">
        <v>5013559</v>
      </c>
      <c r="B756" s="126" t="s">
        <v>413</v>
      </c>
      <c r="C756" s="126" t="s">
        <v>2026</v>
      </c>
      <c r="D756" s="126" t="s">
        <v>2027</v>
      </c>
      <c r="E756" s="126" t="s">
        <v>288</v>
      </c>
      <c r="F756" s="126" t="s">
        <v>440</v>
      </c>
      <c r="G756" s="126" t="s">
        <v>565</v>
      </c>
      <c r="H756" s="126" t="s">
        <v>126</v>
      </c>
      <c r="I756" s="126" t="s">
        <v>418</v>
      </c>
      <c r="J756" s="126" t="s">
        <v>2028</v>
      </c>
      <c r="K756" s="126" t="s">
        <v>504</v>
      </c>
      <c r="L756" s="126" t="s">
        <v>2029</v>
      </c>
      <c r="M756" s="130">
        <v>1101.49</v>
      </c>
      <c r="O756" s="126" t="s">
        <v>449</v>
      </c>
      <c r="P756" s="130">
        <v>0</v>
      </c>
      <c r="S756" s="130">
        <v>0</v>
      </c>
      <c r="V756" s="130">
        <v>1101.49</v>
      </c>
      <c r="X756" s="126" t="s">
        <v>1514</v>
      </c>
      <c r="Z756" s="127"/>
      <c r="AA756" s="128">
        <v>120</v>
      </c>
      <c r="AB756" s="128">
        <v>1</v>
      </c>
      <c r="AD756" s="126" t="s">
        <v>511</v>
      </c>
      <c r="AG756" s="127"/>
      <c r="AI756" s="127"/>
    </row>
    <row r="757" spans="1:35" ht="14.85" customHeight="1">
      <c r="A757" s="130">
        <v>5013558</v>
      </c>
      <c r="B757" s="126" t="s">
        <v>413</v>
      </c>
      <c r="C757" s="126" t="s">
        <v>2026</v>
      </c>
      <c r="D757" s="126" t="s">
        <v>2030</v>
      </c>
      <c r="E757" s="126" t="s">
        <v>288</v>
      </c>
      <c r="F757" s="126" t="s">
        <v>440</v>
      </c>
      <c r="G757" s="126" t="s">
        <v>565</v>
      </c>
      <c r="H757" s="126" t="s">
        <v>126</v>
      </c>
      <c r="I757" s="126" t="s">
        <v>418</v>
      </c>
      <c r="J757" s="126" t="s">
        <v>2028</v>
      </c>
      <c r="K757" s="126" t="s">
        <v>504</v>
      </c>
      <c r="L757" s="126" t="s">
        <v>2029</v>
      </c>
      <c r="M757" s="130">
        <v>664.69</v>
      </c>
      <c r="O757" s="126" t="s">
        <v>449</v>
      </c>
      <c r="P757" s="130">
        <v>0</v>
      </c>
      <c r="S757" s="130">
        <v>0</v>
      </c>
      <c r="V757" s="130">
        <v>664.69</v>
      </c>
      <c r="X757" s="126" t="s">
        <v>1514</v>
      </c>
      <c r="Z757" s="127"/>
      <c r="AA757" s="128">
        <v>120</v>
      </c>
      <c r="AB757" s="128">
        <v>1</v>
      </c>
      <c r="AD757" s="126" t="s">
        <v>511</v>
      </c>
      <c r="AG757" s="127"/>
      <c r="AI757" s="127"/>
    </row>
    <row r="758" spans="1:35" ht="14.85" customHeight="1">
      <c r="A758" s="130">
        <v>5013557</v>
      </c>
      <c r="B758" s="126" t="s">
        <v>413</v>
      </c>
      <c r="C758" s="126" t="s">
        <v>2031</v>
      </c>
      <c r="D758" s="126" t="s">
        <v>2032</v>
      </c>
      <c r="E758" s="126" t="s">
        <v>288</v>
      </c>
      <c r="F758" s="126" t="s">
        <v>440</v>
      </c>
      <c r="G758" s="126" t="s">
        <v>788</v>
      </c>
      <c r="H758" s="126" t="s">
        <v>524</v>
      </c>
      <c r="I758" s="126" t="s">
        <v>418</v>
      </c>
      <c r="J758" s="126" t="s">
        <v>2028</v>
      </c>
      <c r="K758" s="126" t="s">
        <v>504</v>
      </c>
      <c r="L758" s="126" t="s">
        <v>2029</v>
      </c>
      <c r="M758" s="130">
        <v>892.58</v>
      </c>
      <c r="O758" s="126" t="s">
        <v>449</v>
      </c>
      <c r="P758" s="130">
        <v>0</v>
      </c>
      <c r="S758" s="130">
        <v>0</v>
      </c>
      <c r="V758" s="130">
        <v>892.58</v>
      </c>
      <c r="X758" s="126" t="s">
        <v>2033</v>
      </c>
      <c r="Z758" s="127"/>
      <c r="AA758" s="128"/>
      <c r="AB758" s="128"/>
      <c r="AD758" s="126" t="s">
        <v>511</v>
      </c>
      <c r="AG758" s="127"/>
      <c r="AI758" s="127"/>
    </row>
    <row r="759" spans="1:35" ht="14.85" customHeight="1">
      <c r="A759" s="130">
        <v>5013555</v>
      </c>
      <c r="B759" s="126" t="s">
        <v>413</v>
      </c>
      <c r="C759" s="126" t="s">
        <v>2034</v>
      </c>
      <c r="D759" s="126" t="s">
        <v>2035</v>
      </c>
      <c r="E759" s="126" t="s">
        <v>288</v>
      </c>
      <c r="F759" s="126" t="s">
        <v>491</v>
      </c>
      <c r="G759" s="126" t="s">
        <v>417</v>
      </c>
      <c r="H759" s="126" t="s">
        <v>126</v>
      </c>
      <c r="I759" s="126" t="s">
        <v>418</v>
      </c>
      <c r="J759" s="126" t="s">
        <v>2036</v>
      </c>
      <c r="K759" s="126" t="s">
        <v>558</v>
      </c>
      <c r="L759" s="126" t="s">
        <v>505</v>
      </c>
      <c r="M759" s="130">
        <v>925.12</v>
      </c>
      <c r="O759" s="126" t="s">
        <v>1081</v>
      </c>
      <c r="P759" s="130">
        <v>0</v>
      </c>
      <c r="S759" s="130">
        <v>0</v>
      </c>
      <c r="V759" s="130">
        <v>4089.34</v>
      </c>
      <c r="X759" s="126" t="s">
        <v>1082</v>
      </c>
      <c r="Z759" s="127"/>
      <c r="AA759" s="128">
        <v>1</v>
      </c>
      <c r="AB759" s="128">
        <v>36</v>
      </c>
      <c r="AD759" s="126" t="s">
        <v>2037</v>
      </c>
      <c r="AG759" s="127"/>
      <c r="AI759" s="127"/>
    </row>
    <row r="760" spans="1:35" ht="14.85" customHeight="1">
      <c r="A760" s="130">
        <v>5013554</v>
      </c>
      <c r="B760" s="126" t="s">
        <v>413</v>
      </c>
      <c r="C760" s="126" t="s">
        <v>2038</v>
      </c>
      <c r="D760" s="126" t="s">
        <v>2039</v>
      </c>
      <c r="E760" s="126" t="s">
        <v>288</v>
      </c>
      <c r="F760" s="126" t="s">
        <v>491</v>
      </c>
      <c r="G760" s="126" t="s">
        <v>417</v>
      </c>
      <c r="H760" s="126" t="s">
        <v>126</v>
      </c>
      <c r="I760" s="126" t="s">
        <v>418</v>
      </c>
      <c r="J760" s="126" t="s">
        <v>2036</v>
      </c>
      <c r="K760" s="126" t="s">
        <v>558</v>
      </c>
      <c r="L760" s="126" t="s">
        <v>505</v>
      </c>
      <c r="M760" s="130">
        <v>925.12</v>
      </c>
      <c r="O760" s="126" t="s">
        <v>1081</v>
      </c>
      <c r="P760" s="130">
        <v>0</v>
      </c>
      <c r="S760" s="130">
        <v>0</v>
      </c>
      <c r="V760" s="130">
        <v>4089.34</v>
      </c>
      <c r="X760" s="126" t="s">
        <v>1082</v>
      </c>
      <c r="Z760" s="127"/>
      <c r="AA760" s="128">
        <v>1</v>
      </c>
      <c r="AB760" s="128">
        <v>36</v>
      </c>
      <c r="AD760" s="126" t="s">
        <v>2037</v>
      </c>
      <c r="AG760" s="127"/>
      <c r="AI760" s="127"/>
    </row>
    <row r="761" spans="1:35" ht="14.85" customHeight="1">
      <c r="A761" s="130">
        <v>5013553</v>
      </c>
      <c r="B761" s="126" t="s">
        <v>413</v>
      </c>
      <c r="C761" s="126" t="s">
        <v>2040</v>
      </c>
      <c r="D761" s="126" t="s">
        <v>2041</v>
      </c>
      <c r="E761" s="126" t="s">
        <v>288</v>
      </c>
      <c r="F761" s="126" t="s">
        <v>491</v>
      </c>
      <c r="G761" s="126" t="s">
        <v>417</v>
      </c>
      <c r="H761" s="126" t="s">
        <v>126</v>
      </c>
      <c r="I761" s="126" t="s">
        <v>418</v>
      </c>
      <c r="J761" s="126" t="s">
        <v>2036</v>
      </c>
      <c r="K761" s="126" t="s">
        <v>558</v>
      </c>
      <c r="L761" s="126" t="s">
        <v>505</v>
      </c>
      <c r="M761" s="130">
        <v>925.12</v>
      </c>
      <c r="O761" s="126" t="s">
        <v>1081</v>
      </c>
      <c r="P761" s="130">
        <v>0</v>
      </c>
      <c r="S761" s="130">
        <v>0</v>
      </c>
      <c r="V761" s="130">
        <v>3431.76</v>
      </c>
      <c r="X761" s="126" t="s">
        <v>1082</v>
      </c>
      <c r="Z761" s="127"/>
      <c r="AA761" s="128">
        <v>1</v>
      </c>
      <c r="AB761" s="128">
        <v>36</v>
      </c>
      <c r="AD761" s="126" t="s">
        <v>2037</v>
      </c>
      <c r="AG761" s="127"/>
      <c r="AI761" s="127"/>
    </row>
    <row r="762" spans="1:35" ht="14.85" customHeight="1">
      <c r="A762" s="130">
        <v>5013815</v>
      </c>
      <c r="B762" s="126" t="s">
        <v>413</v>
      </c>
      <c r="C762" s="126" t="s">
        <v>2042</v>
      </c>
      <c r="D762" s="126" t="s">
        <v>2043</v>
      </c>
      <c r="E762" s="126" t="s">
        <v>288</v>
      </c>
      <c r="F762" s="126" t="s">
        <v>491</v>
      </c>
      <c r="G762" s="126" t="s">
        <v>417</v>
      </c>
      <c r="H762" s="126" t="s">
        <v>126</v>
      </c>
      <c r="I762" s="126" t="s">
        <v>418</v>
      </c>
      <c r="J762" s="126" t="s">
        <v>2044</v>
      </c>
      <c r="K762" s="126" t="s">
        <v>984</v>
      </c>
      <c r="L762" s="126" t="s">
        <v>2045</v>
      </c>
      <c r="M762" s="130">
        <v>925.12</v>
      </c>
      <c r="O762" s="126" t="s">
        <v>1081</v>
      </c>
      <c r="P762" s="130">
        <v>0</v>
      </c>
      <c r="S762" s="130">
        <v>0</v>
      </c>
      <c r="V762" s="130">
        <v>1012.85</v>
      </c>
      <c r="X762" s="126" t="s">
        <v>1082</v>
      </c>
      <c r="Z762" s="127"/>
      <c r="AA762" s="128">
        <v>1</v>
      </c>
      <c r="AB762" s="128">
        <v>36</v>
      </c>
      <c r="AD762" s="126" t="s">
        <v>546</v>
      </c>
      <c r="AG762" s="127"/>
      <c r="AI762" s="127"/>
    </row>
    <row r="763" spans="1:35" ht="14.85" customHeight="1">
      <c r="A763" s="130">
        <v>5013814</v>
      </c>
      <c r="B763" s="126" t="s">
        <v>413</v>
      </c>
      <c r="C763" s="126" t="s">
        <v>2046</v>
      </c>
      <c r="D763" s="126" t="s">
        <v>2047</v>
      </c>
      <c r="E763" s="126" t="s">
        <v>288</v>
      </c>
      <c r="F763" s="126" t="s">
        <v>491</v>
      </c>
      <c r="G763" s="126" t="s">
        <v>417</v>
      </c>
      <c r="H763" s="126" t="s">
        <v>126</v>
      </c>
      <c r="I763" s="126" t="s">
        <v>418</v>
      </c>
      <c r="J763" s="126" t="s">
        <v>2044</v>
      </c>
      <c r="K763" s="126" t="s">
        <v>984</v>
      </c>
      <c r="L763" s="126" t="s">
        <v>2045</v>
      </c>
      <c r="M763" s="130">
        <v>11385.03</v>
      </c>
      <c r="N763" s="126" t="s">
        <v>290</v>
      </c>
      <c r="O763" s="126" t="s">
        <v>1311</v>
      </c>
      <c r="P763" s="130">
        <v>0</v>
      </c>
      <c r="S763" s="130">
        <v>0</v>
      </c>
      <c r="V763" s="130">
        <v>11385.03</v>
      </c>
      <c r="X763" s="126" t="s">
        <v>2048</v>
      </c>
      <c r="Y763" s="126" t="s">
        <v>517</v>
      </c>
      <c r="Z763" s="127"/>
      <c r="AA763" s="128">
        <v>1</v>
      </c>
      <c r="AB763" s="128">
        <v>60</v>
      </c>
      <c r="AD763" s="126" t="s">
        <v>546</v>
      </c>
      <c r="AG763" s="127"/>
      <c r="AI763" s="127"/>
    </row>
    <row r="764" spans="1:35" ht="14.85" customHeight="1">
      <c r="A764" s="130">
        <v>5013813</v>
      </c>
      <c r="B764" s="126" t="s">
        <v>413</v>
      </c>
      <c r="C764" s="126" t="s">
        <v>2049</v>
      </c>
      <c r="D764" s="126" t="s">
        <v>2050</v>
      </c>
      <c r="E764" s="126" t="s">
        <v>288</v>
      </c>
      <c r="F764" s="126" t="s">
        <v>491</v>
      </c>
      <c r="G764" s="126" t="s">
        <v>417</v>
      </c>
      <c r="H764" s="126" t="s">
        <v>126</v>
      </c>
      <c r="I764" s="126" t="s">
        <v>418</v>
      </c>
      <c r="J764" s="126" t="s">
        <v>2051</v>
      </c>
      <c r="K764" s="126" t="s">
        <v>567</v>
      </c>
      <c r="L764" s="126" t="s">
        <v>2045</v>
      </c>
      <c r="M764" s="130">
        <v>58434.879999999997</v>
      </c>
      <c r="N764" s="126" t="s">
        <v>290</v>
      </c>
      <c r="O764" s="126" t="s">
        <v>506</v>
      </c>
      <c r="P764" s="130">
        <v>0</v>
      </c>
      <c r="S764" s="130">
        <v>0</v>
      </c>
      <c r="V764" s="130">
        <v>62330.42</v>
      </c>
      <c r="X764" s="126" t="s">
        <v>2052</v>
      </c>
      <c r="Y764" s="126" t="s">
        <v>517</v>
      </c>
      <c r="Z764" s="127"/>
      <c r="AA764" s="128">
        <v>1</v>
      </c>
      <c r="AB764" s="128">
        <v>84</v>
      </c>
      <c r="AD764" s="126" t="s">
        <v>546</v>
      </c>
      <c r="AG764" s="127"/>
      <c r="AI764" s="127"/>
    </row>
    <row r="765" spans="1:35" ht="14.85" customHeight="1">
      <c r="A765" s="130">
        <v>5013812</v>
      </c>
      <c r="B765" s="126" t="s">
        <v>413</v>
      </c>
      <c r="C765" s="126" t="s">
        <v>2053</v>
      </c>
      <c r="D765" s="126" t="s">
        <v>2054</v>
      </c>
      <c r="E765" s="126" t="s">
        <v>288</v>
      </c>
      <c r="F765" s="126" t="s">
        <v>491</v>
      </c>
      <c r="G765" s="126" t="s">
        <v>417</v>
      </c>
      <c r="H765" s="126" t="s">
        <v>126</v>
      </c>
      <c r="I765" s="126" t="s">
        <v>418</v>
      </c>
      <c r="J765" s="126" t="s">
        <v>2051</v>
      </c>
      <c r="K765" s="126" t="s">
        <v>567</v>
      </c>
      <c r="L765" s="126" t="s">
        <v>2045</v>
      </c>
      <c r="M765" s="130">
        <v>58434.879999999997</v>
      </c>
      <c r="N765" s="126" t="s">
        <v>290</v>
      </c>
      <c r="O765" s="126" t="s">
        <v>506</v>
      </c>
      <c r="P765" s="130">
        <v>0</v>
      </c>
      <c r="S765" s="130">
        <v>0</v>
      </c>
      <c r="V765" s="130">
        <v>59920.959999999999</v>
      </c>
      <c r="X765" s="126" t="s">
        <v>2052</v>
      </c>
      <c r="Y765" s="126" t="s">
        <v>517</v>
      </c>
      <c r="Z765" s="127"/>
      <c r="AA765" s="128">
        <v>1</v>
      </c>
      <c r="AB765" s="128">
        <v>84</v>
      </c>
      <c r="AD765" s="126" t="s">
        <v>546</v>
      </c>
      <c r="AG765" s="127"/>
      <c r="AI765" s="127"/>
    </row>
    <row r="766" spans="1:35" ht="14.85" customHeight="1">
      <c r="A766" s="130">
        <v>5013810</v>
      </c>
      <c r="B766" s="126" t="s">
        <v>413</v>
      </c>
      <c r="C766" s="126" t="s">
        <v>2055</v>
      </c>
      <c r="D766" s="126" t="s">
        <v>2056</v>
      </c>
      <c r="E766" s="126" t="s">
        <v>288</v>
      </c>
      <c r="F766" s="126" t="s">
        <v>364</v>
      </c>
      <c r="G766" s="126" t="s">
        <v>417</v>
      </c>
      <c r="H766" s="126" t="s">
        <v>126</v>
      </c>
      <c r="I766" s="126" t="s">
        <v>126</v>
      </c>
      <c r="J766" s="126" t="s">
        <v>886</v>
      </c>
      <c r="K766" s="126" t="s">
        <v>443</v>
      </c>
      <c r="L766" s="126" t="s">
        <v>887</v>
      </c>
      <c r="M766" s="130">
        <v>6817.39</v>
      </c>
      <c r="O766" s="126" t="s">
        <v>365</v>
      </c>
      <c r="P766" s="130">
        <v>0</v>
      </c>
      <c r="S766" s="130">
        <v>0</v>
      </c>
      <c r="V766" s="130">
        <v>8765.2000000000007</v>
      </c>
      <c r="X766" s="126" t="s">
        <v>469</v>
      </c>
      <c r="Z766" s="127"/>
      <c r="AA766" s="128">
        <v>1</v>
      </c>
      <c r="AB766" s="128">
        <v>60</v>
      </c>
      <c r="AC766" s="126" t="s">
        <v>366</v>
      </c>
      <c r="AD766" s="126" t="s">
        <v>546</v>
      </c>
      <c r="AG766" s="127"/>
      <c r="AI766" s="127"/>
    </row>
    <row r="767" spans="1:35" ht="14.85" customHeight="1">
      <c r="A767" s="130">
        <v>5003857</v>
      </c>
      <c r="B767" s="126" t="s">
        <v>2057</v>
      </c>
      <c r="C767" s="126" t="s">
        <v>2058</v>
      </c>
      <c r="D767" s="126" t="s">
        <v>2059</v>
      </c>
      <c r="E767" s="126" t="s">
        <v>288</v>
      </c>
      <c r="F767" s="126" t="s">
        <v>555</v>
      </c>
      <c r="G767" s="126" t="s">
        <v>441</v>
      </c>
      <c r="H767" s="126" t="s">
        <v>126</v>
      </c>
      <c r="I767" s="126" t="s">
        <v>418</v>
      </c>
      <c r="J767" s="126" t="s">
        <v>908</v>
      </c>
      <c r="K767" s="126" t="s">
        <v>443</v>
      </c>
      <c r="L767" s="126" t="s">
        <v>909</v>
      </c>
      <c r="M767" s="130">
        <v>68.849999999999994</v>
      </c>
      <c r="O767" s="126" t="s">
        <v>560</v>
      </c>
      <c r="P767" s="130">
        <v>76.95</v>
      </c>
      <c r="R767" s="126" t="s">
        <v>560</v>
      </c>
      <c r="S767" s="130">
        <v>79.38</v>
      </c>
      <c r="U767" s="126" t="s">
        <v>560</v>
      </c>
      <c r="V767" s="130">
        <v>81</v>
      </c>
      <c r="X767" s="126" t="s">
        <v>561</v>
      </c>
      <c r="Z767" s="127"/>
      <c r="AA767" s="128">
        <v>150</v>
      </c>
      <c r="AB767" s="128"/>
      <c r="AD767" s="126" t="s">
        <v>562</v>
      </c>
      <c r="AG767" s="127"/>
      <c r="AI767" s="127"/>
    </row>
    <row r="768" spans="1:35" ht="14.85" customHeight="1">
      <c r="A768" s="130">
        <v>5003865</v>
      </c>
      <c r="B768" s="126" t="s">
        <v>2060</v>
      </c>
      <c r="C768" s="126" t="s">
        <v>2061</v>
      </c>
      <c r="D768" s="126" t="s">
        <v>2062</v>
      </c>
      <c r="E768" s="126" t="s">
        <v>288</v>
      </c>
      <c r="F768" s="126" t="s">
        <v>555</v>
      </c>
      <c r="G768" s="126" t="s">
        <v>441</v>
      </c>
      <c r="H768" s="126" t="s">
        <v>126</v>
      </c>
      <c r="I768" s="126" t="s">
        <v>418</v>
      </c>
      <c r="J768" s="126" t="s">
        <v>908</v>
      </c>
      <c r="K768" s="126" t="s">
        <v>443</v>
      </c>
      <c r="L768" s="126" t="s">
        <v>909</v>
      </c>
      <c r="M768" s="130">
        <v>68.849999999999994</v>
      </c>
      <c r="O768" s="126" t="s">
        <v>560</v>
      </c>
      <c r="P768" s="130">
        <v>76.95</v>
      </c>
      <c r="R768" s="126" t="s">
        <v>560</v>
      </c>
      <c r="S768" s="130">
        <v>79.38</v>
      </c>
      <c r="U768" s="126" t="s">
        <v>560</v>
      </c>
      <c r="V768" s="130">
        <v>81</v>
      </c>
      <c r="X768" s="126" t="s">
        <v>561</v>
      </c>
      <c r="Z768" s="127"/>
      <c r="AA768" s="128">
        <v>150</v>
      </c>
      <c r="AB768" s="128"/>
      <c r="AD768" s="126" t="s">
        <v>562</v>
      </c>
      <c r="AG768" s="127"/>
      <c r="AI768" s="127"/>
    </row>
    <row r="769" spans="1:35" ht="14.85" customHeight="1">
      <c r="A769" s="130">
        <v>5003867</v>
      </c>
      <c r="B769" s="126" t="s">
        <v>2063</v>
      </c>
      <c r="C769" s="126" t="s">
        <v>2064</v>
      </c>
      <c r="D769" s="126" t="s">
        <v>2065</v>
      </c>
      <c r="E769" s="126" t="s">
        <v>288</v>
      </c>
      <c r="F769" s="126" t="s">
        <v>555</v>
      </c>
      <c r="G769" s="126" t="s">
        <v>441</v>
      </c>
      <c r="H769" s="126" t="s">
        <v>126</v>
      </c>
      <c r="I769" s="126" t="s">
        <v>418</v>
      </c>
      <c r="J769" s="126" t="s">
        <v>908</v>
      </c>
      <c r="K769" s="126" t="s">
        <v>443</v>
      </c>
      <c r="L769" s="126" t="s">
        <v>909</v>
      </c>
      <c r="M769" s="130">
        <v>68.849999999999994</v>
      </c>
      <c r="O769" s="126" t="s">
        <v>560</v>
      </c>
      <c r="P769" s="130">
        <v>76.95</v>
      </c>
      <c r="R769" s="126" t="s">
        <v>560</v>
      </c>
      <c r="S769" s="130">
        <v>79.38</v>
      </c>
      <c r="U769" s="126" t="s">
        <v>560</v>
      </c>
      <c r="V769" s="130">
        <v>81</v>
      </c>
      <c r="X769" s="126" t="s">
        <v>561</v>
      </c>
      <c r="Z769" s="127"/>
      <c r="AA769" s="128">
        <v>150</v>
      </c>
      <c r="AB769" s="128"/>
      <c r="AD769" s="126" t="s">
        <v>562</v>
      </c>
      <c r="AG769" s="127"/>
      <c r="AI769" s="127"/>
    </row>
    <row r="770" spans="1:35" ht="14.85" customHeight="1">
      <c r="A770" s="130">
        <v>5003869</v>
      </c>
      <c r="B770" s="126" t="s">
        <v>2066</v>
      </c>
      <c r="C770" s="126" t="s">
        <v>2067</v>
      </c>
      <c r="D770" s="126" t="s">
        <v>2068</v>
      </c>
      <c r="E770" s="126" t="s">
        <v>288</v>
      </c>
      <c r="F770" s="126" t="s">
        <v>555</v>
      </c>
      <c r="G770" s="126" t="s">
        <v>441</v>
      </c>
      <c r="H770" s="126" t="s">
        <v>126</v>
      </c>
      <c r="I770" s="126" t="s">
        <v>418</v>
      </c>
      <c r="J770" s="126" t="s">
        <v>908</v>
      </c>
      <c r="K770" s="126" t="s">
        <v>443</v>
      </c>
      <c r="L770" s="126" t="s">
        <v>909</v>
      </c>
      <c r="M770" s="130">
        <v>68.849999999999994</v>
      </c>
      <c r="O770" s="126" t="s">
        <v>560</v>
      </c>
      <c r="P770" s="130">
        <v>76.95</v>
      </c>
      <c r="R770" s="126" t="s">
        <v>560</v>
      </c>
      <c r="S770" s="130">
        <v>79.38</v>
      </c>
      <c r="U770" s="126" t="s">
        <v>560</v>
      </c>
      <c r="V770" s="130">
        <v>81</v>
      </c>
      <c r="X770" s="126" t="s">
        <v>561</v>
      </c>
      <c r="Z770" s="127"/>
      <c r="AA770" s="128">
        <v>150</v>
      </c>
      <c r="AB770" s="128"/>
      <c r="AD770" s="126" t="s">
        <v>562</v>
      </c>
      <c r="AG770" s="127"/>
      <c r="AI770" s="127"/>
    </row>
    <row r="771" spans="1:35" ht="14.85" customHeight="1">
      <c r="A771" s="130">
        <v>5003871</v>
      </c>
      <c r="B771" s="126" t="s">
        <v>2069</v>
      </c>
      <c r="C771" s="126" t="s">
        <v>2070</v>
      </c>
      <c r="D771" s="126" t="s">
        <v>2071</v>
      </c>
      <c r="E771" s="126" t="s">
        <v>288</v>
      </c>
      <c r="F771" s="126" t="s">
        <v>555</v>
      </c>
      <c r="G771" s="126" t="s">
        <v>463</v>
      </c>
      <c r="H771" s="126" t="s">
        <v>126</v>
      </c>
      <c r="I771" s="126" t="s">
        <v>418</v>
      </c>
      <c r="J771" s="126" t="s">
        <v>908</v>
      </c>
      <c r="K771" s="126" t="s">
        <v>443</v>
      </c>
      <c r="L771" s="126" t="s">
        <v>909</v>
      </c>
      <c r="M771" s="130">
        <v>137.72</v>
      </c>
      <c r="O771" s="126" t="s">
        <v>560</v>
      </c>
      <c r="P771" s="130">
        <v>153.91999999999999</v>
      </c>
      <c r="R771" s="126" t="s">
        <v>560</v>
      </c>
      <c r="S771" s="130">
        <v>158.78</v>
      </c>
      <c r="U771" s="126" t="s">
        <v>560</v>
      </c>
      <c r="V771" s="130">
        <v>162.03</v>
      </c>
      <c r="X771" s="126" t="s">
        <v>561</v>
      </c>
      <c r="Z771" s="127"/>
      <c r="AA771" s="128">
        <v>150</v>
      </c>
      <c r="AB771" s="128"/>
      <c r="AD771" s="126" t="s">
        <v>562</v>
      </c>
      <c r="AG771" s="127"/>
      <c r="AI771" s="127"/>
    </row>
    <row r="772" spans="1:35" ht="14.85" customHeight="1">
      <c r="A772" s="130">
        <v>5003873</v>
      </c>
      <c r="B772" s="126" t="s">
        <v>2072</v>
      </c>
      <c r="C772" s="126" t="s">
        <v>2073</v>
      </c>
      <c r="D772" s="126" t="s">
        <v>2074</v>
      </c>
      <c r="E772" s="126" t="s">
        <v>288</v>
      </c>
      <c r="F772" s="126" t="s">
        <v>555</v>
      </c>
      <c r="G772" s="126" t="s">
        <v>463</v>
      </c>
      <c r="H772" s="126" t="s">
        <v>126</v>
      </c>
      <c r="I772" s="126" t="s">
        <v>418</v>
      </c>
      <c r="J772" s="126" t="s">
        <v>908</v>
      </c>
      <c r="K772" s="126" t="s">
        <v>443</v>
      </c>
      <c r="L772" s="126" t="s">
        <v>909</v>
      </c>
      <c r="M772" s="130">
        <v>137.72</v>
      </c>
      <c r="O772" s="126" t="s">
        <v>560</v>
      </c>
      <c r="P772" s="130">
        <v>153.91999999999999</v>
      </c>
      <c r="R772" s="126" t="s">
        <v>560</v>
      </c>
      <c r="S772" s="130">
        <v>158.78</v>
      </c>
      <c r="U772" s="126" t="s">
        <v>560</v>
      </c>
      <c r="V772" s="130">
        <v>162.03</v>
      </c>
      <c r="X772" s="126" t="s">
        <v>561</v>
      </c>
      <c r="Z772" s="127"/>
      <c r="AA772" s="128">
        <v>150</v>
      </c>
      <c r="AB772" s="128"/>
      <c r="AD772" s="126" t="s">
        <v>562</v>
      </c>
      <c r="AG772" s="127"/>
      <c r="AI772" s="127"/>
    </row>
    <row r="773" spans="1:35" ht="14.85" customHeight="1">
      <c r="A773" s="130">
        <v>5003874</v>
      </c>
      <c r="B773" s="126" t="s">
        <v>2075</v>
      </c>
      <c r="C773" s="126" t="s">
        <v>2076</v>
      </c>
      <c r="D773" s="126" t="s">
        <v>2077</v>
      </c>
      <c r="E773" s="126" t="s">
        <v>288</v>
      </c>
      <c r="F773" s="126" t="s">
        <v>555</v>
      </c>
      <c r="G773" s="126" t="s">
        <v>463</v>
      </c>
      <c r="H773" s="126" t="s">
        <v>126</v>
      </c>
      <c r="I773" s="126" t="s">
        <v>418</v>
      </c>
      <c r="J773" s="126" t="s">
        <v>908</v>
      </c>
      <c r="K773" s="126" t="s">
        <v>443</v>
      </c>
      <c r="L773" s="126" t="s">
        <v>909</v>
      </c>
      <c r="M773" s="130">
        <v>137.72</v>
      </c>
      <c r="O773" s="126" t="s">
        <v>560</v>
      </c>
      <c r="P773" s="130">
        <v>153.91999999999999</v>
      </c>
      <c r="R773" s="126" t="s">
        <v>560</v>
      </c>
      <c r="S773" s="130">
        <v>158.78</v>
      </c>
      <c r="U773" s="126" t="s">
        <v>560</v>
      </c>
      <c r="V773" s="130">
        <v>162.03</v>
      </c>
      <c r="X773" s="126" t="s">
        <v>561</v>
      </c>
      <c r="Z773" s="127"/>
      <c r="AA773" s="128">
        <v>150</v>
      </c>
      <c r="AB773" s="128"/>
      <c r="AD773" s="126" t="s">
        <v>562</v>
      </c>
      <c r="AG773" s="127"/>
      <c r="AI773" s="127"/>
    </row>
    <row r="774" spans="1:35" ht="14.85" customHeight="1">
      <c r="A774" s="130">
        <v>5003875</v>
      </c>
      <c r="B774" s="126" t="s">
        <v>2078</v>
      </c>
      <c r="C774" s="126" t="s">
        <v>2079</v>
      </c>
      <c r="D774" s="126" t="s">
        <v>2080</v>
      </c>
      <c r="E774" s="126" t="s">
        <v>288</v>
      </c>
      <c r="F774" s="126" t="s">
        <v>555</v>
      </c>
      <c r="G774" s="126" t="s">
        <v>463</v>
      </c>
      <c r="H774" s="126" t="s">
        <v>126</v>
      </c>
      <c r="I774" s="126" t="s">
        <v>418</v>
      </c>
      <c r="J774" s="126" t="s">
        <v>908</v>
      </c>
      <c r="K774" s="126" t="s">
        <v>443</v>
      </c>
      <c r="L774" s="126" t="s">
        <v>909</v>
      </c>
      <c r="M774" s="130">
        <v>137.72</v>
      </c>
      <c r="O774" s="126" t="s">
        <v>560</v>
      </c>
      <c r="P774" s="130">
        <v>153.91999999999999</v>
      </c>
      <c r="R774" s="126" t="s">
        <v>560</v>
      </c>
      <c r="S774" s="130">
        <v>158.78</v>
      </c>
      <c r="U774" s="126" t="s">
        <v>560</v>
      </c>
      <c r="V774" s="130">
        <v>162.03</v>
      </c>
      <c r="X774" s="126" t="s">
        <v>561</v>
      </c>
      <c r="Z774" s="127"/>
      <c r="AA774" s="128">
        <v>150</v>
      </c>
      <c r="AB774" s="128"/>
      <c r="AD774" s="126" t="s">
        <v>562</v>
      </c>
      <c r="AG774" s="127"/>
      <c r="AI774" s="127"/>
    </row>
    <row r="775" spans="1:35" ht="14.85" customHeight="1">
      <c r="A775" s="130">
        <v>5003876</v>
      </c>
      <c r="B775" s="126" t="s">
        <v>2081</v>
      </c>
      <c r="C775" s="126" t="s">
        <v>2082</v>
      </c>
      <c r="D775" s="126" t="s">
        <v>2083</v>
      </c>
      <c r="E775" s="126" t="s">
        <v>288</v>
      </c>
      <c r="F775" s="126" t="s">
        <v>555</v>
      </c>
      <c r="G775" s="126" t="s">
        <v>463</v>
      </c>
      <c r="H775" s="126" t="s">
        <v>126</v>
      </c>
      <c r="I775" s="126" t="s">
        <v>418</v>
      </c>
      <c r="J775" s="126" t="s">
        <v>908</v>
      </c>
      <c r="K775" s="126" t="s">
        <v>443</v>
      </c>
      <c r="L775" s="126" t="s">
        <v>909</v>
      </c>
      <c r="M775" s="130">
        <v>137.72</v>
      </c>
      <c r="O775" s="126" t="s">
        <v>560</v>
      </c>
      <c r="P775" s="130">
        <v>153.91999999999999</v>
      </c>
      <c r="R775" s="126" t="s">
        <v>560</v>
      </c>
      <c r="S775" s="130">
        <v>158.78</v>
      </c>
      <c r="U775" s="126" t="s">
        <v>560</v>
      </c>
      <c r="V775" s="130">
        <v>162.03</v>
      </c>
      <c r="X775" s="126" t="s">
        <v>561</v>
      </c>
      <c r="Z775" s="127"/>
      <c r="AA775" s="128">
        <v>150</v>
      </c>
      <c r="AB775" s="128"/>
      <c r="AD775" s="126" t="s">
        <v>562</v>
      </c>
      <c r="AG775" s="127"/>
      <c r="AI775" s="127"/>
    </row>
    <row r="776" spans="1:35" ht="14.85" customHeight="1">
      <c r="A776" s="130">
        <v>5012510</v>
      </c>
      <c r="B776" s="126" t="s">
        <v>413</v>
      </c>
      <c r="C776" s="126" t="s">
        <v>2084</v>
      </c>
      <c r="D776" s="126" t="s">
        <v>2085</v>
      </c>
      <c r="E776" s="126" t="s">
        <v>288</v>
      </c>
      <c r="F776" s="126" t="s">
        <v>522</v>
      </c>
      <c r="G776" s="126" t="s">
        <v>2086</v>
      </c>
      <c r="H776" s="126" t="s">
        <v>524</v>
      </c>
      <c r="I776" s="126" t="s">
        <v>418</v>
      </c>
      <c r="J776" s="126" t="s">
        <v>1770</v>
      </c>
      <c r="K776" s="126" t="s">
        <v>976</v>
      </c>
      <c r="L776" s="126" t="s">
        <v>1771</v>
      </c>
      <c r="M776" s="130">
        <v>546.91999999999996</v>
      </c>
      <c r="N776" s="126" t="s">
        <v>290</v>
      </c>
      <c r="O776" s="126" t="s">
        <v>621</v>
      </c>
      <c r="P776" s="130">
        <v>0</v>
      </c>
      <c r="S776" s="130">
        <v>0</v>
      </c>
      <c r="V776" s="130">
        <v>546.91999999999996</v>
      </c>
      <c r="X776" s="126" t="s">
        <v>729</v>
      </c>
      <c r="Z776" s="127"/>
      <c r="AA776" s="128"/>
      <c r="AB776" s="128"/>
      <c r="AD776" s="126" t="s">
        <v>2087</v>
      </c>
      <c r="AG776" s="127"/>
      <c r="AI776" s="127"/>
    </row>
    <row r="777" spans="1:35" ht="14.85" customHeight="1">
      <c r="A777" s="130">
        <v>5003878</v>
      </c>
      <c r="B777" s="126" t="s">
        <v>2088</v>
      </c>
      <c r="C777" s="126" t="s">
        <v>2089</v>
      </c>
      <c r="D777" s="126" t="s">
        <v>2090</v>
      </c>
      <c r="E777" s="126" t="s">
        <v>288</v>
      </c>
      <c r="F777" s="126" t="s">
        <v>555</v>
      </c>
      <c r="G777" s="126" t="s">
        <v>907</v>
      </c>
      <c r="H777" s="126" t="s">
        <v>126</v>
      </c>
      <c r="I777" s="126" t="s">
        <v>418</v>
      </c>
      <c r="J777" s="126" t="s">
        <v>908</v>
      </c>
      <c r="K777" s="126" t="s">
        <v>443</v>
      </c>
      <c r="L777" s="126" t="s">
        <v>909</v>
      </c>
      <c r="M777" s="130">
        <v>67.36</v>
      </c>
      <c r="O777" s="126" t="s">
        <v>560</v>
      </c>
      <c r="P777" s="130">
        <v>75.28</v>
      </c>
      <c r="R777" s="126" t="s">
        <v>560</v>
      </c>
      <c r="S777" s="130">
        <v>77.66</v>
      </c>
      <c r="U777" s="126" t="s">
        <v>560</v>
      </c>
      <c r="V777" s="130">
        <v>79.25</v>
      </c>
      <c r="X777" s="126" t="s">
        <v>561</v>
      </c>
      <c r="Z777" s="127"/>
      <c r="AA777" s="128">
        <v>150</v>
      </c>
      <c r="AB777" s="128"/>
      <c r="AD777" s="126" t="s">
        <v>562</v>
      </c>
      <c r="AG777" s="127"/>
      <c r="AI777" s="127"/>
    </row>
    <row r="778" spans="1:35" ht="14.85" customHeight="1">
      <c r="A778" s="130">
        <v>5013894</v>
      </c>
      <c r="B778" s="126" t="s">
        <v>413</v>
      </c>
      <c r="C778" s="126" t="s">
        <v>2055</v>
      </c>
      <c r="D778" s="126" t="s">
        <v>2056</v>
      </c>
      <c r="E778" s="126" t="s">
        <v>288</v>
      </c>
      <c r="F778" s="126" t="s">
        <v>364</v>
      </c>
      <c r="G778" s="126" t="s">
        <v>417</v>
      </c>
      <c r="H778" s="126" t="s">
        <v>126</v>
      </c>
      <c r="I778" s="126" t="s">
        <v>126</v>
      </c>
      <c r="J778" s="126" t="s">
        <v>886</v>
      </c>
      <c r="K778" s="126" t="s">
        <v>443</v>
      </c>
      <c r="L778" s="126" t="s">
        <v>887</v>
      </c>
      <c r="M778" s="130">
        <v>6817.39</v>
      </c>
      <c r="O778" s="126" t="s">
        <v>365</v>
      </c>
      <c r="P778" s="130">
        <v>0</v>
      </c>
      <c r="S778" s="130">
        <v>0</v>
      </c>
      <c r="V778" s="130">
        <v>8765.2000000000007</v>
      </c>
      <c r="X778" s="126" t="s">
        <v>510</v>
      </c>
      <c r="Z778" s="127"/>
      <c r="AA778" s="128">
        <v>2</v>
      </c>
      <c r="AB778" s="128">
        <v>60</v>
      </c>
      <c r="AC778" s="126" t="s">
        <v>366</v>
      </c>
      <c r="AD778" s="126" t="s">
        <v>546</v>
      </c>
      <c r="AG778" s="127"/>
      <c r="AI778" s="127"/>
    </row>
    <row r="779" spans="1:35" ht="14.85" customHeight="1">
      <c r="A779" s="130">
        <v>5013893</v>
      </c>
      <c r="B779" s="126" t="s">
        <v>413</v>
      </c>
      <c r="C779" s="126" t="s">
        <v>2091</v>
      </c>
      <c r="D779" s="126" t="s">
        <v>2092</v>
      </c>
      <c r="E779" s="126" t="s">
        <v>288</v>
      </c>
      <c r="F779" s="126" t="s">
        <v>364</v>
      </c>
      <c r="G779" s="126" t="s">
        <v>417</v>
      </c>
      <c r="H779" s="126" t="s">
        <v>126</v>
      </c>
      <c r="I779" s="126" t="s">
        <v>126</v>
      </c>
      <c r="J779" s="126" t="s">
        <v>886</v>
      </c>
      <c r="K779" s="126" t="s">
        <v>443</v>
      </c>
      <c r="L779" s="126" t="s">
        <v>887</v>
      </c>
      <c r="M779" s="130">
        <v>6817.39</v>
      </c>
      <c r="O779" s="126" t="s">
        <v>365</v>
      </c>
      <c r="P779" s="130">
        <v>0</v>
      </c>
      <c r="S779" s="130">
        <v>0</v>
      </c>
      <c r="V779" s="130">
        <v>8765.2000000000007</v>
      </c>
      <c r="X779" s="126" t="s">
        <v>510</v>
      </c>
      <c r="Z779" s="127"/>
      <c r="AA779" s="128">
        <v>2</v>
      </c>
      <c r="AB779" s="128">
        <v>60</v>
      </c>
      <c r="AC779" s="126" t="s">
        <v>366</v>
      </c>
      <c r="AD779" s="126" t="s">
        <v>546</v>
      </c>
      <c r="AG779" s="127"/>
      <c r="AI779" s="127"/>
    </row>
    <row r="780" spans="1:35" ht="14.85" customHeight="1">
      <c r="A780" s="130">
        <v>5013892</v>
      </c>
      <c r="B780" s="126" t="s">
        <v>413</v>
      </c>
      <c r="C780" s="126" t="s">
        <v>2093</v>
      </c>
      <c r="D780" s="126" t="s">
        <v>2094</v>
      </c>
      <c r="E780" s="126" t="s">
        <v>288</v>
      </c>
      <c r="F780" s="126" t="s">
        <v>364</v>
      </c>
      <c r="G780" s="126" t="s">
        <v>417</v>
      </c>
      <c r="H780" s="126" t="s">
        <v>126</v>
      </c>
      <c r="I780" s="126" t="s">
        <v>126</v>
      </c>
      <c r="J780" s="126" t="s">
        <v>886</v>
      </c>
      <c r="K780" s="126" t="s">
        <v>443</v>
      </c>
      <c r="L780" s="126" t="s">
        <v>887</v>
      </c>
      <c r="M780" s="130">
        <v>6817.39</v>
      </c>
      <c r="O780" s="126" t="s">
        <v>365</v>
      </c>
      <c r="P780" s="130">
        <v>0</v>
      </c>
      <c r="S780" s="130">
        <v>0</v>
      </c>
      <c r="V780" s="130">
        <v>8765.2000000000007</v>
      </c>
      <c r="X780" s="126" t="s">
        <v>510</v>
      </c>
      <c r="Z780" s="127"/>
      <c r="AA780" s="128">
        <v>2</v>
      </c>
      <c r="AB780" s="128">
        <v>60</v>
      </c>
      <c r="AC780" s="126" t="s">
        <v>366</v>
      </c>
      <c r="AD780" s="126" t="s">
        <v>546</v>
      </c>
      <c r="AG780" s="127"/>
      <c r="AI780" s="127"/>
    </row>
    <row r="781" spans="1:35" ht="14.85" customHeight="1">
      <c r="A781" s="130">
        <v>5002686</v>
      </c>
      <c r="B781" s="126" t="s">
        <v>2095</v>
      </c>
      <c r="C781" s="126" t="s">
        <v>2096</v>
      </c>
      <c r="D781" s="126" t="s">
        <v>2097</v>
      </c>
      <c r="E781" s="126" t="s">
        <v>288</v>
      </c>
      <c r="F781" s="126" t="s">
        <v>753</v>
      </c>
      <c r="G781" s="126" t="s">
        <v>417</v>
      </c>
      <c r="H781" s="126" t="s">
        <v>126</v>
      </c>
      <c r="I781" s="126" t="s">
        <v>418</v>
      </c>
      <c r="J781" s="126" t="s">
        <v>1032</v>
      </c>
      <c r="K781" s="126" t="s">
        <v>747</v>
      </c>
      <c r="L781" s="126" t="s">
        <v>1033</v>
      </c>
      <c r="M781" s="130">
        <v>350.56</v>
      </c>
      <c r="O781" s="126" t="s">
        <v>2098</v>
      </c>
      <c r="P781" s="130">
        <v>0</v>
      </c>
      <c r="S781" s="130">
        <v>0</v>
      </c>
      <c r="V781" s="130">
        <v>417.76</v>
      </c>
      <c r="X781" s="126" t="s">
        <v>2099</v>
      </c>
      <c r="Z781" s="127"/>
      <c r="AA781" s="128">
        <v>2</v>
      </c>
      <c r="AB781" s="128">
        <v>12</v>
      </c>
      <c r="AD781" s="126" t="s">
        <v>615</v>
      </c>
      <c r="AG781" s="127"/>
      <c r="AI781" s="127"/>
    </row>
    <row r="782" spans="1:35" ht="14.85" customHeight="1">
      <c r="A782" s="130">
        <v>5006580</v>
      </c>
      <c r="B782" s="126" t="s">
        <v>2100</v>
      </c>
      <c r="C782" s="126" t="s">
        <v>2101</v>
      </c>
      <c r="D782" s="126" t="s">
        <v>2102</v>
      </c>
      <c r="E782" s="126" t="s">
        <v>288</v>
      </c>
      <c r="F782" s="126" t="s">
        <v>440</v>
      </c>
      <c r="G782" s="126" t="s">
        <v>458</v>
      </c>
      <c r="H782" s="126" t="s">
        <v>126</v>
      </c>
      <c r="I782" s="126" t="s">
        <v>418</v>
      </c>
      <c r="J782" s="126" t="s">
        <v>612</v>
      </c>
      <c r="K782" s="126" t="s">
        <v>613</v>
      </c>
      <c r="L782" s="126" t="s">
        <v>614</v>
      </c>
      <c r="M782" s="130">
        <v>3662.4</v>
      </c>
      <c r="O782" s="126" t="s">
        <v>445</v>
      </c>
      <c r="P782" s="130">
        <v>0</v>
      </c>
      <c r="S782" s="130">
        <v>0</v>
      </c>
      <c r="V782" s="130">
        <v>3662.4</v>
      </c>
      <c r="X782" s="126" t="s">
        <v>472</v>
      </c>
      <c r="Z782" s="127"/>
      <c r="AA782" s="128">
        <v>60</v>
      </c>
      <c r="AB782" s="128">
        <v>1</v>
      </c>
      <c r="AD782" s="126" t="s">
        <v>615</v>
      </c>
      <c r="AG782" s="127"/>
      <c r="AI782" s="127"/>
    </row>
    <row r="783" spans="1:35" ht="14.85" customHeight="1">
      <c r="A783" s="130">
        <v>5006809</v>
      </c>
      <c r="B783" s="126" t="s">
        <v>2103</v>
      </c>
      <c r="C783" s="126" t="s">
        <v>2104</v>
      </c>
      <c r="D783" s="126" t="s">
        <v>2105</v>
      </c>
      <c r="E783" s="126" t="s">
        <v>288</v>
      </c>
      <c r="F783" s="126" t="s">
        <v>522</v>
      </c>
      <c r="G783" s="126" t="s">
        <v>2106</v>
      </c>
      <c r="H783" s="126" t="s">
        <v>524</v>
      </c>
      <c r="I783" s="126" t="s">
        <v>418</v>
      </c>
      <c r="J783" s="126" t="s">
        <v>612</v>
      </c>
      <c r="K783" s="126" t="s">
        <v>613</v>
      </c>
      <c r="L783" s="126" t="s">
        <v>614</v>
      </c>
      <c r="M783" s="130">
        <v>786.24</v>
      </c>
      <c r="N783" s="126" t="s">
        <v>290</v>
      </c>
      <c r="O783" s="126" t="s">
        <v>621</v>
      </c>
      <c r="P783" s="130">
        <v>0</v>
      </c>
      <c r="S783" s="130">
        <v>0</v>
      </c>
      <c r="V783" s="130">
        <v>786.24</v>
      </c>
      <c r="X783" s="126" t="s">
        <v>2107</v>
      </c>
      <c r="Z783" s="127"/>
      <c r="AA783" s="128"/>
      <c r="AB783" s="128"/>
      <c r="AD783" s="126" t="s">
        <v>615</v>
      </c>
      <c r="AG783" s="127"/>
      <c r="AI783" s="127"/>
    </row>
    <row r="784" spans="1:35" ht="14.85" customHeight="1">
      <c r="A784" s="130">
        <v>5006784</v>
      </c>
      <c r="B784" s="126" t="s">
        <v>2108</v>
      </c>
      <c r="C784" s="126" t="s">
        <v>2109</v>
      </c>
      <c r="D784" s="126" t="s">
        <v>2110</v>
      </c>
      <c r="E784" s="126" t="s">
        <v>288</v>
      </c>
      <c r="F784" s="126" t="s">
        <v>440</v>
      </c>
      <c r="G784" s="126" t="s">
        <v>463</v>
      </c>
      <c r="H784" s="126" t="s">
        <v>126</v>
      </c>
      <c r="I784" s="126" t="s">
        <v>418</v>
      </c>
      <c r="J784" s="126" t="s">
        <v>612</v>
      </c>
      <c r="K784" s="126" t="s">
        <v>613</v>
      </c>
      <c r="L784" s="126" t="s">
        <v>614</v>
      </c>
      <c r="M784" s="130">
        <v>2923.2</v>
      </c>
      <c r="O784" s="126" t="s">
        <v>445</v>
      </c>
      <c r="P784" s="130">
        <v>0</v>
      </c>
      <c r="S784" s="130">
        <v>0</v>
      </c>
      <c r="V784" s="130">
        <v>2923.2</v>
      </c>
      <c r="X784" s="126" t="s">
        <v>2111</v>
      </c>
      <c r="Z784" s="127"/>
      <c r="AA784" s="128">
        <v>30</v>
      </c>
      <c r="AB784" s="128">
        <v>1</v>
      </c>
      <c r="AD784" s="126" t="s">
        <v>615</v>
      </c>
      <c r="AG784" s="127"/>
      <c r="AI784" s="127"/>
    </row>
    <row r="785" spans="1:35" ht="14.85" customHeight="1">
      <c r="A785" s="130">
        <v>5002655</v>
      </c>
      <c r="B785" s="126" t="s">
        <v>2112</v>
      </c>
      <c r="C785" s="126" t="s">
        <v>2113</v>
      </c>
      <c r="D785" s="126" t="s">
        <v>2114</v>
      </c>
      <c r="E785" s="126" t="s">
        <v>288</v>
      </c>
      <c r="F785" s="126" t="s">
        <v>753</v>
      </c>
      <c r="G785" s="126" t="s">
        <v>417</v>
      </c>
      <c r="H785" s="126" t="s">
        <v>308</v>
      </c>
      <c r="I785" s="126" t="s">
        <v>308</v>
      </c>
      <c r="J785" s="126" t="s">
        <v>1032</v>
      </c>
      <c r="K785" s="126" t="s">
        <v>747</v>
      </c>
      <c r="L785" s="126" t="s">
        <v>1033</v>
      </c>
      <c r="M785" s="130">
        <v>399.84</v>
      </c>
      <c r="O785" s="126" t="s">
        <v>1807</v>
      </c>
      <c r="P785" s="130">
        <v>0</v>
      </c>
      <c r="S785" s="130">
        <v>0</v>
      </c>
      <c r="V785" s="130">
        <v>491.68</v>
      </c>
      <c r="X785" s="126" t="s">
        <v>1808</v>
      </c>
      <c r="Z785" s="127"/>
      <c r="AA785" s="128">
        <v>2</v>
      </c>
      <c r="AB785" s="128">
        <v>12</v>
      </c>
      <c r="AD785" s="126" t="s">
        <v>615</v>
      </c>
      <c r="AG785" s="127"/>
      <c r="AI785" s="127"/>
    </row>
    <row r="786" spans="1:35" ht="14.85" customHeight="1">
      <c r="A786" s="130">
        <v>5004528</v>
      </c>
      <c r="B786" s="126" t="s">
        <v>2115</v>
      </c>
      <c r="C786" s="126" t="s">
        <v>2116</v>
      </c>
      <c r="D786" s="126" t="s">
        <v>2117</v>
      </c>
      <c r="E786" s="126" t="s">
        <v>288</v>
      </c>
      <c r="F786" s="126" t="s">
        <v>522</v>
      </c>
      <c r="G786" s="126" t="s">
        <v>2118</v>
      </c>
      <c r="H786" s="126" t="s">
        <v>524</v>
      </c>
      <c r="I786" s="126" t="s">
        <v>418</v>
      </c>
      <c r="J786" s="126" t="s">
        <v>2119</v>
      </c>
      <c r="K786" s="126" t="s">
        <v>535</v>
      </c>
      <c r="L786" s="126" t="s">
        <v>2120</v>
      </c>
      <c r="M786" s="130">
        <v>8.19</v>
      </c>
      <c r="N786" s="126" t="s">
        <v>290</v>
      </c>
      <c r="O786" s="126" t="s">
        <v>528</v>
      </c>
      <c r="P786" s="130">
        <v>0</v>
      </c>
      <c r="S786" s="130">
        <v>0</v>
      </c>
      <c r="V786" s="130">
        <v>8.19</v>
      </c>
      <c r="X786" s="126" t="s">
        <v>2121</v>
      </c>
      <c r="Z786" s="127"/>
      <c r="AA786" s="128"/>
      <c r="AB786" s="128"/>
      <c r="AD786" s="126" t="s">
        <v>2122</v>
      </c>
      <c r="AG786" s="127"/>
      <c r="AI786" s="127"/>
    </row>
    <row r="787" spans="1:35" ht="14.85" customHeight="1">
      <c r="A787" s="130">
        <v>5006718</v>
      </c>
      <c r="B787" s="126" t="s">
        <v>2123</v>
      </c>
      <c r="C787" s="126" t="s">
        <v>2109</v>
      </c>
      <c r="D787" s="126" t="s">
        <v>2124</v>
      </c>
      <c r="E787" s="126" t="s">
        <v>288</v>
      </c>
      <c r="F787" s="126" t="s">
        <v>440</v>
      </c>
      <c r="G787" s="126" t="s">
        <v>463</v>
      </c>
      <c r="H787" s="126" t="s">
        <v>126</v>
      </c>
      <c r="I787" s="126" t="s">
        <v>418</v>
      </c>
      <c r="J787" s="126" t="s">
        <v>612</v>
      </c>
      <c r="K787" s="126" t="s">
        <v>613</v>
      </c>
      <c r="L787" s="126" t="s">
        <v>614</v>
      </c>
      <c r="M787" s="130">
        <v>2923.2</v>
      </c>
      <c r="O787" s="126" t="s">
        <v>445</v>
      </c>
      <c r="P787" s="130">
        <v>0</v>
      </c>
      <c r="S787" s="130">
        <v>0</v>
      </c>
      <c r="V787" s="130">
        <v>2923.2</v>
      </c>
      <c r="X787" s="126" t="s">
        <v>2111</v>
      </c>
      <c r="Z787" s="127"/>
      <c r="AA787" s="128">
        <v>30</v>
      </c>
      <c r="AB787" s="128">
        <v>1</v>
      </c>
      <c r="AD787" s="126" t="s">
        <v>615</v>
      </c>
      <c r="AG787" s="127"/>
      <c r="AI787" s="127"/>
    </row>
    <row r="788" spans="1:35" ht="14.85" customHeight="1">
      <c r="A788" s="130">
        <v>5003411</v>
      </c>
      <c r="B788" s="126" t="s">
        <v>2125</v>
      </c>
      <c r="C788" s="126" t="s">
        <v>2126</v>
      </c>
      <c r="D788" s="126" t="s">
        <v>2127</v>
      </c>
      <c r="E788" s="126" t="s">
        <v>288</v>
      </c>
      <c r="F788" s="126" t="s">
        <v>532</v>
      </c>
      <c r="G788" s="126" t="s">
        <v>604</v>
      </c>
      <c r="H788" s="126" t="s">
        <v>126</v>
      </c>
      <c r="I788" s="126" t="s">
        <v>418</v>
      </c>
      <c r="J788" s="126" t="s">
        <v>677</v>
      </c>
      <c r="K788" s="126" t="s">
        <v>467</v>
      </c>
      <c r="L788" s="126" t="s">
        <v>678</v>
      </c>
      <c r="M788" s="130">
        <v>190.4</v>
      </c>
      <c r="O788" s="126" t="s">
        <v>537</v>
      </c>
      <c r="P788" s="130">
        <v>0</v>
      </c>
      <c r="S788" s="130">
        <v>0</v>
      </c>
      <c r="V788" s="130">
        <v>190.4</v>
      </c>
      <c r="X788" s="126" t="s">
        <v>1723</v>
      </c>
      <c r="Z788" s="127"/>
      <c r="AA788" s="128">
        <v>500</v>
      </c>
      <c r="AB788" s="128">
        <v>12</v>
      </c>
      <c r="AD788" s="126" t="s">
        <v>615</v>
      </c>
      <c r="AG788" s="127"/>
      <c r="AI788" s="127"/>
    </row>
    <row r="789" spans="1:35" ht="14.85" customHeight="1">
      <c r="A789" s="130">
        <v>5006838</v>
      </c>
      <c r="B789" s="126" t="s">
        <v>2128</v>
      </c>
      <c r="C789" s="126" t="s">
        <v>2129</v>
      </c>
      <c r="D789" s="126" t="s">
        <v>2130</v>
      </c>
      <c r="E789" s="126" t="s">
        <v>288</v>
      </c>
      <c r="F789" s="126" t="s">
        <v>440</v>
      </c>
      <c r="G789" s="126" t="s">
        <v>441</v>
      </c>
      <c r="H789" s="126" t="s">
        <v>126</v>
      </c>
      <c r="I789" s="126" t="s">
        <v>418</v>
      </c>
      <c r="J789" s="126" t="s">
        <v>612</v>
      </c>
      <c r="K789" s="126" t="s">
        <v>613</v>
      </c>
      <c r="L789" s="126" t="s">
        <v>614</v>
      </c>
      <c r="M789" s="130">
        <v>1411.2</v>
      </c>
      <c r="O789" s="126" t="s">
        <v>445</v>
      </c>
      <c r="P789" s="130">
        <v>0</v>
      </c>
      <c r="S789" s="130">
        <v>0</v>
      </c>
      <c r="V789" s="130">
        <v>1411.2</v>
      </c>
      <c r="X789" s="126" t="s">
        <v>446</v>
      </c>
      <c r="Z789" s="127"/>
      <c r="AA789" s="128">
        <v>15</v>
      </c>
      <c r="AB789" s="128">
        <v>1</v>
      </c>
      <c r="AD789" s="126" t="s">
        <v>615</v>
      </c>
      <c r="AG789" s="127"/>
      <c r="AI789" s="127"/>
    </row>
    <row r="790" spans="1:35" ht="14.85" customHeight="1">
      <c r="A790" s="130">
        <v>5012573</v>
      </c>
      <c r="B790" s="126" t="s">
        <v>413</v>
      </c>
      <c r="C790" s="126" t="s">
        <v>2131</v>
      </c>
      <c r="D790" s="126" t="s">
        <v>2132</v>
      </c>
      <c r="E790" s="126" t="s">
        <v>288</v>
      </c>
      <c r="F790" s="126" t="s">
        <v>555</v>
      </c>
      <c r="G790" s="126" t="s">
        <v>463</v>
      </c>
      <c r="H790" s="126" t="s">
        <v>126</v>
      </c>
      <c r="I790" s="126" t="s">
        <v>418</v>
      </c>
      <c r="J790" s="126" t="s">
        <v>857</v>
      </c>
      <c r="K790" s="126" t="s">
        <v>526</v>
      </c>
      <c r="L790" s="126" t="s">
        <v>858</v>
      </c>
      <c r="M790" s="130">
        <v>143.02000000000001</v>
      </c>
      <c r="O790" s="126" t="s">
        <v>560</v>
      </c>
      <c r="P790" s="130">
        <v>159.84</v>
      </c>
      <c r="R790" s="126" t="s">
        <v>560</v>
      </c>
      <c r="S790" s="130">
        <v>164.89</v>
      </c>
      <c r="U790" s="126" t="s">
        <v>560</v>
      </c>
      <c r="V790" s="130">
        <v>168.26</v>
      </c>
      <c r="X790" s="126" t="s">
        <v>561</v>
      </c>
      <c r="Z790" s="127"/>
      <c r="AA790" s="128">
        <v>150</v>
      </c>
      <c r="AB790" s="128"/>
      <c r="AD790" s="126" t="s">
        <v>2122</v>
      </c>
      <c r="AG790" s="127"/>
      <c r="AI790" s="127"/>
    </row>
    <row r="791" spans="1:35" ht="14.85" customHeight="1">
      <c r="A791" s="130">
        <v>5012574</v>
      </c>
      <c r="B791" s="126" t="s">
        <v>413</v>
      </c>
      <c r="C791" s="126" t="s">
        <v>2133</v>
      </c>
      <c r="D791" s="126" t="s">
        <v>2134</v>
      </c>
      <c r="E791" s="126" t="s">
        <v>288</v>
      </c>
      <c r="F791" s="126" t="s">
        <v>555</v>
      </c>
      <c r="G791" s="126" t="s">
        <v>1221</v>
      </c>
      <c r="H791" s="126" t="s">
        <v>126</v>
      </c>
      <c r="I791" s="126" t="s">
        <v>418</v>
      </c>
      <c r="J791" s="126" t="s">
        <v>857</v>
      </c>
      <c r="K791" s="126" t="s">
        <v>526</v>
      </c>
      <c r="L791" s="126" t="s">
        <v>858</v>
      </c>
      <c r="M791" s="130">
        <v>147.03</v>
      </c>
      <c r="O791" s="126" t="s">
        <v>560</v>
      </c>
      <c r="P791" s="130">
        <v>164.33</v>
      </c>
      <c r="R791" s="126" t="s">
        <v>560</v>
      </c>
      <c r="S791" s="130">
        <v>169.52</v>
      </c>
      <c r="U791" s="126" t="s">
        <v>560</v>
      </c>
      <c r="V791" s="130">
        <v>172.98</v>
      </c>
      <c r="X791" s="126" t="s">
        <v>561</v>
      </c>
      <c r="Z791" s="127"/>
      <c r="AA791" s="128">
        <v>150</v>
      </c>
      <c r="AB791" s="128"/>
      <c r="AD791" s="126" t="s">
        <v>2122</v>
      </c>
      <c r="AG791" s="127"/>
      <c r="AI791" s="127"/>
    </row>
    <row r="792" spans="1:35" ht="14.85" customHeight="1">
      <c r="A792" s="130">
        <v>5012575</v>
      </c>
      <c r="B792" s="126" t="s">
        <v>413</v>
      </c>
      <c r="C792" s="126" t="s">
        <v>2135</v>
      </c>
      <c r="D792" s="126" t="s">
        <v>2134</v>
      </c>
      <c r="E792" s="126" t="s">
        <v>288</v>
      </c>
      <c r="F792" s="126" t="s">
        <v>555</v>
      </c>
      <c r="G792" s="126" t="s">
        <v>1221</v>
      </c>
      <c r="H792" s="126" t="s">
        <v>126</v>
      </c>
      <c r="I792" s="126" t="s">
        <v>418</v>
      </c>
      <c r="J792" s="126" t="s">
        <v>857</v>
      </c>
      <c r="K792" s="126" t="s">
        <v>526</v>
      </c>
      <c r="L792" s="126" t="s">
        <v>858</v>
      </c>
      <c r="M792" s="130">
        <v>147.03</v>
      </c>
      <c r="O792" s="126" t="s">
        <v>560</v>
      </c>
      <c r="P792" s="130">
        <v>164.33</v>
      </c>
      <c r="R792" s="126" t="s">
        <v>560</v>
      </c>
      <c r="S792" s="130">
        <v>169.52</v>
      </c>
      <c r="U792" s="126" t="s">
        <v>560</v>
      </c>
      <c r="V792" s="130">
        <v>172.98</v>
      </c>
      <c r="X792" s="126" t="s">
        <v>561</v>
      </c>
      <c r="Z792" s="127"/>
      <c r="AA792" s="128">
        <v>150</v>
      </c>
      <c r="AB792" s="128"/>
      <c r="AD792" s="126" t="s">
        <v>2122</v>
      </c>
      <c r="AG792" s="127"/>
      <c r="AI792" s="127"/>
    </row>
    <row r="793" spans="1:35" ht="14.85" customHeight="1">
      <c r="A793" s="130">
        <v>5012495</v>
      </c>
      <c r="B793" s="126" t="s">
        <v>413</v>
      </c>
      <c r="C793" s="126" t="s">
        <v>2136</v>
      </c>
      <c r="D793" s="126" t="s">
        <v>2137</v>
      </c>
      <c r="E793" s="126" t="s">
        <v>288</v>
      </c>
      <c r="F793" s="126" t="s">
        <v>491</v>
      </c>
      <c r="G793" s="126" t="s">
        <v>674</v>
      </c>
      <c r="H793" s="126" t="s">
        <v>126</v>
      </c>
      <c r="I793" s="126" t="s">
        <v>308</v>
      </c>
      <c r="J793" s="126" t="s">
        <v>1248</v>
      </c>
      <c r="K793" s="126" t="s">
        <v>613</v>
      </c>
      <c r="L793" s="126" t="s">
        <v>1249</v>
      </c>
      <c r="M793" s="130">
        <v>1419.08</v>
      </c>
      <c r="N793" s="126" t="s">
        <v>290</v>
      </c>
      <c r="O793" s="126" t="s">
        <v>844</v>
      </c>
      <c r="P793" s="130">
        <v>0</v>
      </c>
      <c r="S793" s="130">
        <v>0</v>
      </c>
      <c r="V793" s="130">
        <v>1576.76</v>
      </c>
      <c r="X793" s="126" t="s">
        <v>845</v>
      </c>
      <c r="Y793" s="126" t="s">
        <v>517</v>
      </c>
      <c r="Z793" s="127" t="s">
        <v>309</v>
      </c>
      <c r="AA793" s="128">
        <v>1</v>
      </c>
      <c r="AB793" s="128">
        <v>84</v>
      </c>
      <c r="AD793" s="126" t="s">
        <v>2087</v>
      </c>
      <c r="AG793" s="127"/>
      <c r="AI793" s="127"/>
    </row>
    <row r="794" spans="1:35" ht="14.85" customHeight="1">
      <c r="A794" s="130">
        <v>5012593</v>
      </c>
      <c r="B794" s="126" t="s">
        <v>413</v>
      </c>
      <c r="C794" s="126" t="s">
        <v>2138</v>
      </c>
      <c r="D794" s="126" t="s">
        <v>2139</v>
      </c>
      <c r="E794" s="126" t="s">
        <v>288</v>
      </c>
      <c r="F794" s="126" t="s">
        <v>555</v>
      </c>
      <c r="G794" s="126" t="s">
        <v>458</v>
      </c>
      <c r="H794" s="126" t="s">
        <v>126</v>
      </c>
      <c r="I794" s="126" t="s">
        <v>418</v>
      </c>
      <c r="J794" s="126" t="s">
        <v>566</v>
      </c>
      <c r="K794" s="126" t="s">
        <v>567</v>
      </c>
      <c r="L794" s="126" t="s">
        <v>568</v>
      </c>
      <c r="M794" s="130">
        <v>338.11</v>
      </c>
      <c r="O794" s="126" t="s">
        <v>560</v>
      </c>
      <c r="P794" s="130">
        <v>377.89</v>
      </c>
      <c r="R794" s="126" t="s">
        <v>560</v>
      </c>
      <c r="S794" s="130">
        <v>389.82</v>
      </c>
      <c r="U794" s="126" t="s">
        <v>560</v>
      </c>
      <c r="V794" s="130">
        <v>397.78</v>
      </c>
      <c r="X794" s="126" t="s">
        <v>561</v>
      </c>
      <c r="Z794" s="127"/>
      <c r="AA794" s="128">
        <v>150</v>
      </c>
      <c r="AB794" s="128"/>
      <c r="AD794" s="126" t="s">
        <v>494</v>
      </c>
      <c r="AG794" s="127"/>
      <c r="AI794" s="127"/>
    </row>
    <row r="795" spans="1:35" ht="14.85" customHeight="1">
      <c r="A795" s="130">
        <v>5012661</v>
      </c>
      <c r="B795" s="126" t="s">
        <v>413</v>
      </c>
      <c r="C795" s="126" t="s">
        <v>2140</v>
      </c>
      <c r="D795" s="126" t="s">
        <v>2141</v>
      </c>
      <c r="E795" s="126" t="s">
        <v>288</v>
      </c>
      <c r="F795" s="126" t="s">
        <v>555</v>
      </c>
      <c r="G795" s="126" t="s">
        <v>463</v>
      </c>
      <c r="H795" s="126" t="s">
        <v>126</v>
      </c>
      <c r="I795" s="126" t="s">
        <v>418</v>
      </c>
      <c r="J795" s="126" t="s">
        <v>983</v>
      </c>
      <c r="K795" s="126" t="s">
        <v>984</v>
      </c>
      <c r="L795" s="126" t="s">
        <v>985</v>
      </c>
      <c r="M795" s="130">
        <v>319.04000000000002</v>
      </c>
      <c r="O795" s="126" t="s">
        <v>560</v>
      </c>
      <c r="P795" s="130">
        <v>356.58</v>
      </c>
      <c r="R795" s="126" t="s">
        <v>560</v>
      </c>
      <c r="S795" s="130">
        <v>367.84</v>
      </c>
      <c r="U795" s="126" t="s">
        <v>560</v>
      </c>
      <c r="V795" s="130">
        <v>375.35</v>
      </c>
      <c r="X795" s="126" t="s">
        <v>561</v>
      </c>
      <c r="Z795" s="127"/>
      <c r="AA795" s="128">
        <v>150</v>
      </c>
      <c r="AB795" s="128"/>
      <c r="AD795" s="126" t="s">
        <v>1990</v>
      </c>
      <c r="AG795" s="127"/>
      <c r="AI795" s="127"/>
    </row>
    <row r="796" spans="1:35" ht="14.85" customHeight="1">
      <c r="A796" s="130">
        <v>5012505</v>
      </c>
      <c r="B796" s="126" t="s">
        <v>413</v>
      </c>
      <c r="C796" s="126" t="s">
        <v>2142</v>
      </c>
      <c r="D796" s="126" t="s">
        <v>2137</v>
      </c>
      <c r="E796" s="126" t="s">
        <v>288</v>
      </c>
      <c r="F796" s="126" t="s">
        <v>491</v>
      </c>
      <c r="G796" s="126" t="s">
        <v>417</v>
      </c>
      <c r="H796" s="126" t="s">
        <v>126</v>
      </c>
      <c r="I796" s="126" t="s">
        <v>126</v>
      </c>
      <c r="J796" s="126" t="s">
        <v>1248</v>
      </c>
      <c r="K796" s="126" t="s">
        <v>613</v>
      </c>
      <c r="L796" s="126" t="s">
        <v>1249</v>
      </c>
      <c r="M796" s="130">
        <v>3312.36</v>
      </c>
      <c r="N796" s="126" t="s">
        <v>290</v>
      </c>
      <c r="O796" s="126" t="s">
        <v>506</v>
      </c>
      <c r="P796" s="130">
        <v>0</v>
      </c>
      <c r="S796" s="130">
        <v>0</v>
      </c>
      <c r="V796" s="130">
        <v>3680.4</v>
      </c>
      <c r="X796" s="126" t="s">
        <v>1523</v>
      </c>
      <c r="Y796" s="126" t="s">
        <v>517</v>
      </c>
      <c r="Z796" s="127" t="s">
        <v>309</v>
      </c>
      <c r="AA796" s="128">
        <v>1</v>
      </c>
      <c r="AB796" s="128">
        <v>84</v>
      </c>
      <c r="AD796" s="126" t="s">
        <v>2087</v>
      </c>
      <c r="AG796" s="127"/>
      <c r="AI796" s="127"/>
    </row>
    <row r="797" spans="1:35" ht="14.85" customHeight="1">
      <c r="A797" s="130">
        <v>5012662</v>
      </c>
      <c r="B797" s="126" t="s">
        <v>413</v>
      </c>
      <c r="C797" s="126" t="s">
        <v>2143</v>
      </c>
      <c r="D797" s="126" t="s">
        <v>2144</v>
      </c>
      <c r="E797" s="126" t="s">
        <v>288</v>
      </c>
      <c r="F797" s="126" t="s">
        <v>555</v>
      </c>
      <c r="G797" s="126" t="s">
        <v>463</v>
      </c>
      <c r="H797" s="126" t="s">
        <v>126</v>
      </c>
      <c r="I797" s="126" t="s">
        <v>418</v>
      </c>
      <c r="J797" s="126" t="s">
        <v>983</v>
      </c>
      <c r="K797" s="126" t="s">
        <v>984</v>
      </c>
      <c r="L797" s="126" t="s">
        <v>985</v>
      </c>
      <c r="M797" s="130">
        <v>319.04000000000002</v>
      </c>
      <c r="O797" s="126" t="s">
        <v>560</v>
      </c>
      <c r="P797" s="130">
        <v>356.58</v>
      </c>
      <c r="R797" s="126" t="s">
        <v>560</v>
      </c>
      <c r="S797" s="130">
        <v>367.84</v>
      </c>
      <c r="U797" s="126" t="s">
        <v>560</v>
      </c>
      <c r="V797" s="130">
        <v>375.35</v>
      </c>
      <c r="X797" s="126" t="s">
        <v>561</v>
      </c>
      <c r="Z797" s="127"/>
      <c r="AA797" s="128">
        <v>150</v>
      </c>
      <c r="AB797" s="128"/>
      <c r="AD797" s="126" t="s">
        <v>1990</v>
      </c>
      <c r="AG797" s="127"/>
      <c r="AI797" s="127"/>
    </row>
    <row r="798" spans="1:35" ht="14.85" customHeight="1">
      <c r="A798" s="130">
        <v>5012663</v>
      </c>
      <c r="B798" s="126" t="s">
        <v>413</v>
      </c>
      <c r="C798" s="126" t="s">
        <v>2145</v>
      </c>
      <c r="D798" s="126" t="s">
        <v>2146</v>
      </c>
      <c r="E798" s="126" t="s">
        <v>288</v>
      </c>
      <c r="F798" s="126" t="s">
        <v>555</v>
      </c>
      <c r="G798" s="126" t="s">
        <v>556</v>
      </c>
      <c r="H798" s="126" t="s">
        <v>126</v>
      </c>
      <c r="I798" s="126" t="s">
        <v>418</v>
      </c>
      <c r="J798" s="126" t="s">
        <v>983</v>
      </c>
      <c r="K798" s="126" t="s">
        <v>984</v>
      </c>
      <c r="L798" s="126" t="s">
        <v>985</v>
      </c>
      <c r="M798" s="130">
        <v>187.26</v>
      </c>
      <c r="O798" s="126" t="s">
        <v>560</v>
      </c>
      <c r="P798" s="130">
        <v>209.29</v>
      </c>
      <c r="R798" s="126" t="s">
        <v>560</v>
      </c>
      <c r="S798" s="130">
        <v>215.9</v>
      </c>
      <c r="U798" s="126" t="s">
        <v>560</v>
      </c>
      <c r="V798" s="130">
        <v>220.31</v>
      </c>
      <c r="X798" s="126" t="s">
        <v>561</v>
      </c>
      <c r="Z798" s="127"/>
      <c r="AA798" s="128">
        <v>150</v>
      </c>
      <c r="AB798" s="128"/>
      <c r="AD798" s="126" t="s">
        <v>1990</v>
      </c>
      <c r="AG798" s="127"/>
      <c r="AI798" s="127"/>
    </row>
    <row r="799" spans="1:35" ht="14.85" customHeight="1">
      <c r="A799" s="130">
        <v>5012664</v>
      </c>
      <c r="B799" s="126" t="s">
        <v>413</v>
      </c>
      <c r="C799" s="126" t="s">
        <v>2147</v>
      </c>
      <c r="D799" s="126" t="s">
        <v>2148</v>
      </c>
      <c r="E799" s="126" t="s">
        <v>288</v>
      </c>
      <c r="F799" s="126" t="s">
        <v>555</v>
      </c>
      <c r="G799" s="126" t="s">
        <v>556</v>
      </c>
      <c r="H799" s="126" t="s">
        <v>126</v>
      </c>
      <c r="I799" s="126" t="s">
        <v>418</v>
      </c>
      <c r="J799" s="126" t="s">
        <v>983</v>
      </c>
      <c r="K799" s="126" t="s">
        <v>984</v>
      </c>
      <c r="L799" s="126" t="s">
        <v>985</v>
      </c>
      <c r="M799" s="130">
        <v>205.1</v>
      </c>
      <c r="O799" s="126" t="s">
        <v>560</v>
      </c>
      <c r="P799" s="130">
        <v>229.23</v>
      </c>
      <c r="R799" s="126" t="s">
        <v>560</v>
      </c>
      <c r="S799" s="130">
        <v>236.47</v>
      </c>
      <c r="U799" s="126" t="s">
        <v>560</v>
      </c>
      <c r="V799" s="130">
        <v>241.3</v>
      </c>
      <c r="X799" s="126" t="s">
        <v>561</v>
      </c>
      <c r="Z799" s="127"/>
      <c r="AA799" s="128">
        <v>150</v>
      </c>
      <c r="AB799" s="128"/>
      <c r="AD799" s="126" t="s">
        <v>1990</v>
      </c>
      <c r="AG799" s="127"/>
      <c r="AI799" s="127"/>
    </row>
    <row r="800" spans="1:35" ht="14.85" customHeight="1">
      <c r="A800" s="130">
        <v>5013483</v>
      </c>
      <c r="B800" s="126" t="s">
        <v>413</v>
      </c>
      <c r="C800" s="126" t="s">
        <v>2149</v>
      </c>
      <c r="D800" s="126" t="s">
        <v>2150</v>
      </c>
      <c r="E800" s="126" t="s">
        <v>288</v>
      </c>
      <c r="F800" s="126" t="s">
        <v>555</v>
      </c>
      <c r="G800" s="126" t="s">
        <v>556</v>
      </c>
      <c r="H800" s="126" t="s">
        <v>126</v>
      </c>
      <c r="I800" s="126" t="s">
        <v>418</v>
      </c>
      <c r="J800" s="126" t="s">
        <v>908</v>
      </c>
      <c r="K800" s="126" t="s">
        <v>443</v>
      </c>
      <c r="L800" s="126" t="s">
        <v>909</v>
      </c>
      <c r="M800" s="130">
        <v>74.44</v>
      </c>
      <c r="O800" s="126" t="s">
        <v>560</v>
      </c>
      <c r="P800" s="130">
        <v>83.2</v>
      </c>
      <c r="R800" s="126" t="s">
        <v>560</v>
      </c>
      <c r="S800" s="130">
        <v>85.82</v>
      </c>
      <c r="U800" s="126" t="s">
        <v>560</v>
      </c>
      <c r="V800" s="130">
        <v>87.58</v>
      </c>
      <c r="X800" s="126" t="s">
        <v>561</v>
      </c>
      <c r="Z800" s="127"/>
      <c r="AA800" s="128">
        <v>150</v>
      </c>
      <c r="AB800" s="128"/>
      <c r="AD800" s="126" t="s">
        <v>424</v>
      </c>
      <c r="AG800" s="127"/>
      <c r="AI800" s="127"/>
    </row>
    <row r="801" spans="1:35" ht="14.85" customHeight="1">
      <c r="A801" s="130">
        <v>5012720</v>
      </c>
      <c r="B801" s="126" t="s">
        <v>413</v>
      </c>
      <c r="C801" s="126" t="s">
        <v>2151</v>
      </c>
      <c r="D801" s="126" t="s">
        <v>2152</v>
      </c>
      <c r="E801" s="126" t="s">
        <v>288</v>
      </c>
      <c r="F801" s="126" t="s">
        <v>555</v>
      </c>
      <c r="G801" s="126" t="s">
        <v>458</v>
      </c>
      <c r="H801" s="126" t="s">
        <v>126</v>
      </c>
      <c r="I801" s="126" t="s">
        <v>418</v>
      </c>
      <c r="J801" s="126" t="s">
        <v>1993</v>
      </c>
      <c r="K801" s="126" t="s">
        <v>747</v>
      </c>
      <c r="L801" s="126" t="s">
        <v>1994</v>
      </c>
      <c r="M801" s="130">
        <v>323.68</v>
      </c>
      <c r="O801" s="126" t="s">
        <v>560</v>
      </c>
      <c r="P801" s="130">
        <v>361.76</v>
      </c>
      <c r="R801" s="126" t="s">
        <v>560</v>
      </c>
      <c r="S801" s="130">
        <v>373.18</v>
      </c>
      <c r="U801" s="126" t="s">
        <v>560</v>
      </c>
      <c r="V801" s="130">
        <v>380.8</v>
      </c>
      <c r="X801" s="126" t="s">
        <v>561</v>
      </c>
      <c r="Z801" s="127"/>
      <c r="AA801" s="128">
        <v>150</v>
      </c>
      <c r="AB801" s="128"/>
      <c r="AD801" s="126" t="s">
        <v>1990</v>
      </c>
      <c r="AG801" s="127"/>
      <c r="AI801" s="127"/>
    </row>
    <row r="802" spans="1:35" ht="14.85" customHeight="1">
      <c r="A802" s="130">
        <v>5012721</v>
      </c>
      <c r="B802" s="126" t="s">
        <v>413</v>
      </c>
      <c r="C802" s="126" t="s">
        <v>2151</v>
      </c>
      <c r="D802" s="126" t="s">
        <v>2153</v>
      </c>
      <c r="E802" s="126" t="s">
        <v>288</v>
      </c>
      <c r="F802" s="126" t="s">
        <v>555</v>
      </c>
      <c r="G802" s="126" t="s">
        <v>458</v>
      </c>
      <c r="H802" s="126" t="s">
        <v>126</v>
      </c>
      <c r="I802" s="126" t="s">
        <v>418</v>
      </c>
      <c r="J802" s="126" t="s">
        <v>1993</v>
      </c>
      <c r="K802" s="126" t="s">
        <v>747</v>
      </c>
      <c r="L802" s="126" t="s">
        <v>1994</v>
      </c>
      <c r="M802" s="130">
        <v>307.94</v>
      </c>
      <c r="O802" s="126" t="s">
        <v>560</v>
      </c>
      <c r="P802" s="130">
        <v>344.17</v>
      </c>
      <c r="R802" s="126" t="s">
        <v>560</v>
      </c>
      <c r="S802" s="130">
        <v>355.04</v>
      </c>
      <c r="U802" s="126" t="s">
        <v>560</v>
      </c>
      <c r="V802" s="130">
        <v>362.29</v>
      </c>
      <c r="X802" s="126" t="s">
        <v>561</v>
      </c>
      <c r="Z802" s="127"/>
      <c r="AA802" s="128">
        <v>150</v>
      </c>
      <c r="AB802" s="128"/>
      <c r="AD802" s="126" t="s">
        <v>1990</v>
      </c>
      <c r="AG802" s="127"/>
      <c r="AI802" s="127"/>
    </row>
    <row r="803" spans="1:35" ht="14.85" customHeight="1">
      <c r="A803" s="130">
        <v>5005804</v>
      </c>
      <c r="B803" s="126" t="s">
        <v>2154</v>
      </c>
      <c r="C803" s="126" t="s">
        <v>2155</v>
      </c>
      <c r="D803" s="126" t="s">
        <v>2156</v>
      </c>
      <c r="E803" s="126" t="s">
        <v>288</v>
      </c>
      <c r="F803" s="126" t="s">
        <v>753</v>
      </c>
      <c r="G803" s="126" t="s">
        <v>417</v>
      </c>
      <c r="H803" s="126" t="s">
        <v>308</v>
      </c>
      <c r="I803" s="126" t="s">
        <v>308</v>
      </c>
      <c r="J803" s="126" t="s">
        <v>1032</v>
      </c>
      <c r="K803" s="126" t="s">
        <v>747</v>
      </c>
      <c r="L803" s="126" t="s">
        <v>1033</v>
      </c>
      <c r="M803" s="130">
        <v>399.84</v>
      </c>
      <c r="O803" s="126" t="s">
        <v>1807</v>
      </c>
      <c r="P803" s="130">
        <v>0</v>
      </c>
      <c r="S803" s="130">
        <v>0</v>
      </c>
      <c r="V803" s="130">
        <v>505.4</v>
      </c>
      <c r="X803" s="126" t="s">
        <v>1808</v>
      </c>
      <c r="Z803" s="127"/>
      <c r="AA803" s="128">
        <v>2</v>
      </c>
      <c r="AB803" s="128">
        <v>12</v>
      </c>
      <c r="AD803" s="126" t="s">
        <v>615</v>
      </c>
      <c r="AG803" s="127"/>
      <c r="AI803" s="127"/>
    </row>
    <row r="804" spans="1:35" ht="14.85" customHeight="1">
      <c r="A804" s="130">
        <v>5005805</v>
      </c>
      <c r="B804" s="126" t="s">
        <v>2157</v>
      </c>
      <c r="C804" s="126" t="s">
        <v>2158</v>
      </c>
      <c r="D804" s="126" t="s">
        <v>2159</v>
      </c>
      <c r="E804" s="126" t="s">
        <v>288</v>
      </c>
      <c r="F804" s="126" t="s">
        <v>591</v>
      </c>
      <c r="G804" s="126" t="s">
        <v>417</v>
      </c>
      <c r="H804" s="126" t="s">
        <v>126</v>
      </c>
      <c r="I804" s="126" t="s">
        <v>126</v>
      </c>
      <c r="J804" s="126" t="s">
        <v>1256</v>
      </c>
      <c r="K804" s="126" t="s">
        <v>535</v>
      </c>
      <c r="L804" s="126" t="s">
        <v>1257</v>
      </c>
      <c r="M804" s="130">
        <v>34087.199999999997</v>
      </c>
      <c r="N804" s="126" t="s">
        <v>290</v>
      </c>
      <c r="O804" s="126" t="s">
        <v>2160</v>
      </c>
      <c r="P804" s="130">
        <v>0</v>
      </c>
      <c r="S804" s="130">
        <v>0</v>
      </c>
      <c r="V804" s="130">
        <v>38838.94</v>
      </c>
      <c r="X804" s="126" t="s">
        <v>2161</v>
      </c>
      <c r="Y804" s="126" t="s">
        <v>517</v>
      </c>
      <c r="Z804" s="127"/>
      <c r="AA804" s="128">
        <v>1</v>
      </c>
      <c r="AB804" s="128">
        <v>84</v>
      </c>
      <c r="AD804" s="126" t="s">
        <v>2037</v>
      </c>
      <c r="AG804" s="127"/>
      <c r="AI804" s="127"/>
    </row>
    <row r="805" spans="1:35" ht="14.85" customHeight="1">
      <c r="A805" s="130">
        <v>5012724</v>
      </c>
      <c r="B805" s="126" t="s">
        <v>413</v>
      </c>
      <c r="C805" s="126" t="s">
        <v>2162</v>
      </c>
      <c r="D805" s="126" t="s">
        <v>2163</v>
      </c>
      <c r="E805" s="126" t="s">
        <v>288</v>
      </c>
      <c r="F805" s="126" t="s">
        <v>555</v>
      </c>
      <c r="G805" s="126" t="s">
        <v>830</v>
      </c>
      <c r="H805" s="126" t="s">
        <v>126</v>
      </c>
      <c r="I805" s="126" t="s">
        <v>418</v>
      </c>
      <c r="J805" s="126" t="s">
        <v>1993</v>
      </c>
      <c r="K805" s="126" t="s">
        <v>747</v>
      </c>
      <c r="L805" s="126" t="s">
        <v>1994</v>
      </c>
      <c r="M805" s="130">
        <v>216.88</v>
      </c>
      <c r="O805" s="126" t="s">
        <v>560</v>
      </c>
      <c r="P805" s="130">
        <v>242.4</v>
      </c>
      <c r="R805" s="126" t="s">
        <v>560</v>
      </c>
      <c r="S805" s="130">
        <v>250.05</v>
      </c>
      <c r="U805" s="126" t="s">
        <v>560</v>
      </c>
      <c r="V805" s="130">
        <v>255.16</v>
      </c>
      <c r="X805" s="126" t="s">
        <v>561</v>
      </c>
      <c r="Z805" s="127"/>
      <c r="AA805" s="128">
        <v>150</v>
      </c>
      <c r="AB805" s="128"/>
      <c r="AD805" s="126" t="s">
        <v>1990</v>
      </c>
      <c r="AG805" s="127"/>
      <c r="AI805" s="127"/>
    </row>
    <row r="806" spans="1:35" ht="14.85" customHeight="1">
      <c r="A806" s="130">
        <v>5012725</v>
      </c>
      <c r="B806" s="126" t="s">
        <v>413</v>
      </c>
      <c r="C806" s="126" t="s">
        <v>2162</v>
      </c>
      <c r="D806" s="126" t="s">
        <v>2164</v>
      </c>
      <c r="E806" s="126" t="s">
        <v>288</v>
      </c>
      <c r="F806" s="126" t="s">
        <v>555</v>
      </c>
      <c r="G806" s="126" t="s">
        <v>830</v>
      </c>
      <c r="H806" s="126" t="s">
        <v>126</v>
      </c>
      <c r="I806" s="126" t="s">
        <v>418</v>
      </c>
      <c r="J806" s="126" t="s">
        <v>1993</v>
      </c>
      <c r="K806" s="126" t="s">
        <v>747</v>
      </c>
      <c r="L806" s="126" t="s">
        <v>1994</v>
      </c>
      <c r="M806" s="130">
        <v>195.35</v>
      </c>
      <c r="O806" s="126" t="s">
        <v>560</v>
      </c>
      <c r="P806" s="130">
        <v>218.33</v>
      </c>
      <c r="R806" s="126" t="s">
        <v>560</v>
      </c>
      <c r="S806" s="130">
        <v>225.23</v>
      </c>
      <c r="U806" s="126" t="s">
        <v>560</v>
      </c>
      <c r="V806" s="130">
        <v>229.83</v>
      </c>
      <c r="X806" s="126" t="s">
        <v>561</v>
      </c>
      <c r="Z806" s="127"/>
      <c r="AA806" s="128">
        <v>150</v>
      </c>
      <c r="AB806" s="128"/>
      <c r="AD806" s="126" t="s">
        <v>1990</v>
      </c>
      <c r="AG806" s="127"/>
      <c r="AI806" s="127"/>
    </row>
    <row r="807" spans="1:35" ht="14.85" customHeight="1">
      <c r="A807" s="130">
        <v>5012769</v>
      </c>
      <c r="B807" s="126" t="s">
        <v>413</v>
      </c>
      <c r="C807" s="126" t="s">
        <v>2165</v>
      </c>
      <c r="D807" s="126" t="s">
        <v>2166</v>
      </c>
      <c r="E807" s="126" t="s">
        <v>288</v>
      </c>
      <c r="F807" s="126" t="s">
        <v>555</v>
      </c>
      <c r="G807" s="126" t="s">
        <v>463</v>
      </c>
      <c r="H807" s="126" t="s">
        <v>126</v>
      </c>
      <c r="I807" s="126" t="s">
        <v>418</v>
      </c>
      <c r="J807" s="126" t="s">
        <v>2167</v>
      </c>
      <c r="K807" s="126" t="s">
        <v>628</v>
      </c>
      <c r="L807" s="126" t="s">
        <v>2168</v>
      </c>
      <c r="M807" s="130">
        <v>130.9</v>
      </c>
      <c r="O807" s="126" t="s">
        <v>560</v>
      </c>
      <c r="P807" s="130">
        <v>146.30000000000001</v>
      </c>
      <c r="R807" s="126" t="s">
        <v>560</v>
      </c>
      <c r="S807" s="130">
        <v>150.91999999999999</v>
      </c>
      <c r="U807" s="126" t="s">
        <v>560</v>
      </c>
      <c r="V807" s="130">
        <v>154</v>
      </c>
      <c r="X807" s="126" t="s">
        <v>561</v>
      </c>
      <c r="Z807" s="127"/>
      <c r="AA807" s="128">
        <v>150</v>
      </c>
      <c r="AB807" s="128"/>
      <c r="AD807" s="126" t="s">
        <v>1990</v>
      </c>
      <c r="AG807" s="127"/>
      <c r="AI807" s="127"/>
    </row>
    <row r="808" spans="1:35" ht="14.85" customHeight="1">
      <c r="A808" s="130">
        <v>5002116</v>
      </c>
      <c r="B808" s="126" t="s">
        <v>2169</v>
      </c>
      <c r="C808" s="126" t="s">
        <v>2170</v>
      </c>
      <c r="D808" s="126" t="s">
        <v>2171</v>
      </c>
      <c r="E808" s="126" t="s">
        <v>288</v>
      </c>
      <c r="F808" s="126" t="s">
        <v>555</v>
      </c>
      <c r="G808" s="126" t="s">
        <v>463</v>
      </c>
      <c r="H808" s="126" t="s">
        <v>126</v>
      </c>
      <c r="I808" s="126" t="s">
        <v>418</v>
      </c>
      <c r="J808" s="126" t="s">
        <v>566</v>
      </c>
      <c r="K808" s="126" t="s">
        <v>567</v>
      </c>
      <c r="L808" s="126" t="s">
        <v>568</v>
      </c>
      <c r="M808" s="130">
        <v>269.18</v>
      </c>
      <c r="O808" s="126" t="s">
        <v>560</v>
      </c>
      <c r="P808" s="130">
        <v>300.85000000000002</v>
      </c>
      <c r="R808" s="126" t="s">
        <v>560</v>
      </c>
      <c r="S808" s="130">
        <v>310.35000000000002</v>
      </c>
      <c r="U808" s="126" t="s">
        <v>560</v>
      </c>
      <c r="V808" s="130">
        <v>316.69</v>
      </c>
      <c r="X808" s="126" t="s">
        <v>561</v>
      </c>
      <c r="Z808" s="127"/>
      <c r="AA808" s="128">
        <v>150</v>
      </c>
      <c r="AB808" s="128"/>
      <c r="AD808" s="126" t="s">
        <v>562</v>
      </c>
      <c r="AG808" s="127"/>
      <c r="AI808" s="127"/>
    </row>
    <row r="809" spans="1:35" ht="14.85" customHeight="1">
      <c r="A809" s="130">
        <v>5001939</v>
      </c>
      <c r="B809" s="126" t="s">
        <v>2172</v>
      </c>
      <c r="C809" s="126" t="s">
        <v>2173</v>
      </c>
      <c r="D809" s="126" t="s">
        <v>2174</v>
      </c>
      <c r="E809" s="126" t="s">
        <v>288</v>
      </c>
      <c r="F809" s="126" t="s">
        <v>555</v>
      </c>
      <c r="G809" s="126" t="s">
        <v>565</v>
      </c>
      <c r="H809" s="126" t="s">
        <v>126</v>
      </c>
      <c r="I809" s="126" t="s">
        <v>418</v>
      </c>
      <c r="J809" s="126" t="s">
        <v>566</v>
      </c>
      <c r="K809" s="126" t="s">
        <v>567</v>
      </c>
      <c r="L809" s="126" t="s">
        <v>568</v>
      </c>
      <c r="M809" s="130">
        <v>78.52</v>
      </c>
      <c r="O809" s="126" t="s">
        <v>560</v>
      </c>
      <c r="P809" s="130">
        <v>87.76</v>
      </c>
      <c r="R809" s="126" t="s">
        <v>560</v>
      </c>
      <c r="S809" s="130">
        <v>90.53</v>
      </c>
      <c r="U809" s="126" t="s">
        <v>560</v>
      </c>
      <c r="V809" s="130">
        <v>92.38</v>
      </c>
      <c r="X809" s="126" t="s">
        <v>561</v>
      </c>
      <c r="Z809" s="127"/>
      <c r="AA809" s="128">
        <v>150</v>
      </c>
      <c r="AB809" s="128"/>
      <c r="AD809" s="126" t="s">
        <v>562</v>
      </c>
      <c r="AG809" s="127"/>
      <c r="AI809" s="127"/>
    </row>
    <row r="810" spans="1:35" ht="14.85" customHeight="1">
      <c r="A810" s="130">
        <v>5001940</v>
      </c>
      <c r="B810" s="126" t="s">
        <v>2175</v>
      </c>
      <c r="C810" s="126" t="s">
        <v>2176</v>
      </c>
      <c r="D810" s="126" t="s">
        <v>2177</v>
      </c>
      <c r="E810" s="126" t="s">
        <v>288</v>
      </c>
      <c r="F810" s="126" t="s">
        <v>555</v>
      </c>
      <c r="G810" s="126" t="s">
        <v>565</v>
      </c>
      <c r="H810" s="126" t="s">
        <v>126</v>
      </c>
      <c r="I810" s="126" t="s">
        <v>418</v>
      </c>
      <c r="J810" s="126" t="s">
        <v>566</v>
      </c>
      <c r="K810" s="126" t="s">
        <v>567</v>
      </c>
      <c r="L810" s="126" t="s">
        <v>568</v>
      </c>
      <c r="M810" s="130">
        <v>78.48</v>
      </c>
      <c r="O810" s="126" t="s">
        <v>560</v>
      </c>
      <c r="P810" s="130">
        <v>87.72</v>
      </c>
      <c r="R810" s="126" t="s">
        <v>560</v>
      </c>
      <c r="S810" s="130">
        <v>90.49</v>
      </c>
      <c r="U810" s="126" t="s">
        <v>560</v>
      </c>
      <c r="V810" s="130">
        <v>92.34</v>
      </c>
      <c r="X810" s="126" t="s">
        <v>561</v>
      </c>
      <c r="Z810" s="127"/>
      <c r="AA810" s="128">
        <v>150</v>
      </c>
      <c r="AB810" s="128"/>
      <c r="AD810" s="126" t="s">
        <v>562</v>
      </c>
      <c r="AG810" s="127"/>
      <c r="AI810" s="127"/>
    </row>
    <row r="811" spans="1:35" ht="14.85" customHeight="1">
      <c r="A811" s="130">
        <v>5001941</v>
      </c>
      <c r="B811" s="126" t="s">
        <v>2178</v>
      </c>
      <c r="C811" s="126" t="s">
        <v>2179</v>
      </c>
      <c r="D811" s="126" t="s">
        <v>2180</v>
      </c>
      <c r="E811" s="126" t="s">
        <v>288</v>
      </c>
      <c r="F811" s="126" t="s">
        <v>555</v>
      </c>
      <c r="G811" s="126" t="s">
        <v>565</v>
      </c>
      <c r="H811" s="126" t="s">
        <v>126</v>
      </c>
      <c r="I811" s="126" t="s">
        <v>418</v>
      </c>
      <c r="J811" s="126" t="s">
        <v>566</v>
      </c>
      <c r="K811" s="126" t="s">
        <v>567</v>
      </c>
      <c r="L811" s="126" t="s">
        <v>568</v>
      </c>
      <c r="M811" s="130">
        <v>73.58</v>
      </c>
      <c r="O811" s="126" t="s">
        <v>560</v>
      </c>
      <c r="P811" s="130">
        <v>82.24</v>
      </c>
      <c r="R811" s="126" t="s">
        <v>560</v>
      </c>
      <c r="S811" s="130">
        <v>84.83</v>
      </c>
      <c r="U811" s="126" t="s">
        <v>560</v>
      </c>
      <c r="V811" s="130">
        <v>86.57</v>
      </c>
      <c r="X811" s="126" t="s">
        <v>561</v>
      </c>
      <c r="Z811" s="127"/>
      <c r="AA811" s="128">
        <v>150</v>
      </c>
      <c r="AB811" s="128"/>
      <c r="AD811" s="126" t="s">
        <v>562</v>
      </c>
      <c r="AG811" s="127"/>
      <c r="AI811" s="127"/>
    </row>
    <row r="812" spans="1:35" ht="14.85" customHeight="1">
      <c r="A812" s="130">
        <v>5001942</v>
      </c>
      <c r="B812" s="126" t="s">
        <v>2181</v>
      </c>
      <c r="C812" s="126" t="s">
        <v>2182</v>
      </c>
      <c r="D812" s="126" t="s">
        <v>2183</v>
      </c>
      <c r="E812" s="126" t="s">
        <v>288</v>
      </c>
      <c r="F812" s="126" t="s">
        <v>555</v>
      </c>
      <c r="G812" s="126" t="s">
        <v>556</v>
      </c>
      <c r="H812" s="126" t="s">
        <v>126</v>
      </c>
      <c r="I812" s="126" t="s">
        <v>418</v>
      </c>
      <c r="J812" s="126" t="s">
        <v>566</v>
      </c>
      <c r="K812" s="126" t="s">
        <v>567</v>
      </c>
      <c r="L812" s="126" t="s">
        <v>568</v>
      </c>
      <c r="M812" s="130">
        <v>61.97</v>
      </c>
      <c r="O812" s="126" t="s">
        <v>560</v>
      </c>
      <c r="P812" s="130">
        <v>69.260000000000005</v>
      </c>
      <c r="R812" s="126" t="s">
        <v>560</v>
      </c>
      <c r="S812" s="130">
        <v>71.45</v>
      </c>
      <c r="U812" s="126" t="s">
        <v>560</v>
      </c>
      <c r="V812" s="130">
        <v>72.91</v>
      </c>
      <c r="X812" s="126" t="s">
        <v>561</v>
      </c>
      <c r="Z812" s="127"/>
      <c r="AA812" s="128">
        <v>150</v>
      </c>
      <c r="AB812" s="128"/>
      <c r="AD812" s="126" t="s">
        <v>562</v>
      </c>
      <c r="AG812" s="127"/>
      <c r="AI812" s="127"/>
    </row>
    <row r="813" spans="1:35" ht="14.85" customHeight="1">
      <c r="A813" s="130">
        <v>5014252</v>
      </c>
      <c r="B813" s="126" t="s">
        <v>413</v>
      </c>
      <c r="C813" s="126" t="s">
        <v>2184</v>
      </c>
      <c r="E813" s="126" t="s">
        <v>288</v>
      </c>
      <c r="F813" s="126" t="s">
        <v>416</v>
      </c>
      <c r="G813" s="126" t="s">
        <v>417</v>
      </c>
      <c r="H813" s="126" t="s">
        <v>126</v>
      </c>
      <c r="I813" s="126" t="s">
        <v>418</v>
      </c>
      <c r="J813" s="126" t="s">
        <v>2185</v>
      </c>
      <c r="K813" s="126" t="s">
        <v>747</v>
      </c>
      <c r="L813" s="126" t="s">
        <v>1018</v>
      </c>
      <c r="M813" s="130">
        <v>487.2</v>
      </c>
      <c r="O813" s="126" t="s">
        <v>2186</v>
      </c>
      <c r="P813" s="130">
        <v>0</v>
      </c>
      <c r="S813" s="130">
        <v>0</v>
      </c>
      <c r="V813" s="130">
        <v>644.72</v>
      </c>
      <c r="X813" s="126" t="s">
        <v>2187</v>
      </c>
      <c r="Z813" s="127"/>
      <c r="AA813" s="128">
        <v>1</v>
      </c>
      <c r="AB813" s="128">
        <v>12</v>
      </c>
      <c r="AD813" s="126" t="s">
        <v>1555</v>
      </c>
      <c r="AG813" s="127"/>
      <c r="AI813" s="127"/>
    </row>
    <row r="814" spans="1:35" ht="14.85" customHeight="1">
      <c r="A814" s="130">
        <v>5001943</v>
      </c>
      <c r="B814" s="126" t="s">
        <v>2188</v>
      </c>
      <c r="C814" s="126" t="s">
        <v>2189</v>
      </c>
      <c r="D814" s="126" t="s">
        <v>2190</v>
      </c>
      <c r="E814" s="126" t="s">
        <v>288</v>
      </c>
      <c r="F814" s="126" t="s">
        <v>555</v>
      </c>
      <c r="G814" s="126" t="s">
        <v>556</v>
      </c>
      <c r="H814" s="126" t="s">
        <v>126</v>
      </c>
      <c r="I814" s="126" t="s">
        <v>418</v>
      </c>
      <c r="J814" s="126" t="s">
        <v>566</v>
      </c>
      <c r="K814" s="126" t="s">
        <v>567</v>
      </c>
      <c r="L814" s="126" t="s">
        <v>568</v>
      </c>
      <c r="M814" s="130">
        <v>86.97</v>
      </c>
      <c r="O814" s="126" t="s">
        <v>560</v>
      </c>
      <c r="P814" s="130">
        <v>97.2</v>
      </c>
      <c r="R814" s="126" t="s">
        <v>560</v>
      </c>
      <c r="S814" s="130">
        <v>100.27</v>
      </c>
      <c r="U814" s="126" t="s">
        <v>560</v>
      </c>
      <c r="V814" s="130">
        <v>102.32</v>
      </c>
      <c r="X814" s="126" t="s">
        <v>561</v>
      </c>
      <c r="Z814" s="127"/>
      <c r="AA814" s="128">
        <v>150</v>
      </c>
      <c r="AB814" s="128"/>
      <c r="AD814" s="126" t="s">
        <v>562</v>
      </c>
      <c r="AG814" s="127"/>
      <c r="AI814" s="127"/>
    </row>
    <row r="815" spans="1:35" ht="14.85" customHeight="1">
      <c r="A815" s="130">
        <v>5001944</v>
      </c>
      <c r="B815" s="126" t="s">
        <v>2191</v>
      </c>
      <c r="C815" s="126" t="s">
        <v>2192</v>
      </c>
      <c r="D815" s="126" t="s">
        <v>2193</v>
      </c>
      <c r="E815" s="126" t="s">
        <v>288</v>
      </c>
      <c r="F815" s="126" t="s">
        <v>555</v>
      </c>
      <c r="G815" s="126" t="s">
        <v>556</v>
      </c>
      <c r="H815" s="126" t="s">
        <v>126</v>
      </c>
      <c r="I815" s="126" t="s">
        <v>418</v>
      </c>
      <c r="J815" s="126" t="s">
        <v>566</v>
      </c>
      <c r="K815" s="126" t="s">
        <v>567</v>
      </c>
      <c r="L815" s="126" t="s">
        <v>568</v>
      </c>
      <c r="M815" s="130">
        <v>87.58</v>
      </c>
      <c r="O815" s="126" t="s">
        <v>560</v>
      </c>
      <c r="P815" s="130">
        <v>97.88</v>
      </c>
      <c r="R815" s="126" t="s">
        <v>560</v>
      </c>
      <c r="S815" s="130">
        <v>100.97</v>
      </c>
      <c r="U815" s="126" t="s">
        <v>560</v>
      </c>
      <c r="V815" s="130">
        <v>103.04</v>
      </c>
      <c r="X815" s="126" t="s">
        <v>561</v>
      </c>
      <c r="Z815" s="127"/>
      <c r="AA815" s="128">
        <v>150</v>
      </c>
      <c r="AB815" s="128"/>
      <c r="AD815" s="126" t="s">
        <v>562</v>
      </c>
      <c r="AG815" s="127"/>
      <c r="AI815" s="127"/>
    </row>
    <row r="816" spans="1:35" ht="14.85" customHeight="1">
      <c r="A816" s="130">
        <v>5001945</v>
      </c>
      <c r="B816" s="126" t="s">
        <v>2194</v>
      </c>
      <c r="C816" s="126" t="s">
        <v>2195</v>
      </c>
      <c r="D816" s="126" t="s">
        <v>2196</v>
      </c>
      <c r="E816" s="126" t="s">
        <v>288</v>
      </c>
      <c r="F816" s="126" t="s">
        <v>555</v>
      </c>
      <c r="G816" s="126" t="s">
        <v>556</v>
      </c>
      <c r="H816" s="126" t="s">
        <v>126</v>
      </c>
      <c r="I816" s="126" t="s">
        <v>418</v>
      </c>
      <c r="J816" s="126" t="s">
        <v>566</v>
      </c>
      <c r="K816" s="126" t="s">
        <v>567</v>
      </c>
      <c r="L816" s="126" t="s">
        <v>568</v>
      </c>
      <c r="M816" s="130">
        <v>109.16</v>
      </c>
      <c r="O816" s="126" t="s">
        <v>560</v>
      </c>
      <c r="P816" s="130">
        <v>122</v>
      </c>
      <c r="R816" s="126" t="s">
        <v>560</v>
      </c>
      <c r="S816" s="130">
        <v>125.86</v>
      </c>
      <c r="U816" s="126" t="s">
        <v>560</v>
      </c>
      <c r="V816" s="130">
        <v>128.43</v>
      </c>
      <c r="X816" s="126" t="s">
        <v>561</v>
      </c>
      <c r="Z816" s="127"/>
      <c r="AA816" s="128">
        <v>150</v>
      </c>
      <c r="AB816" s="128"/>
      <c r="AD816" s="126" t="s">
        <v>562</v>
      </c>
      <c r="AG816" s="127"/>
      <c r="AI816" s="127"/>
    </row>
    <row r="817" spans="1:35" ht="14.85" customHeight="1">
      <c r="A817" s="130">
        <v>5006590</v>
      </c>
      <c r="B817" s="126" t="s">
        <v>2197</v>
      </c>
      <c r="C817" s="126" t="s">
        <v>2198</v>
      </c>
      <c r="D817" s="126" t="s">
        <v>2199</v>
      </c>
      <c r="E817" s="126" t="s">
        <v>288</v>
      </c>
      <c r="F817" s="126" t="s">
        <v>555</v>
      </c>
      <c r="G817" s="126" t="s">
        <v>458</v>
      </c>
      <c r="H817" s="126" t="s">
        <v>126</v>
      </c>
      <c r="I817" s="126" t="s">
        <v>418</v>
      </c>
      <c r="J817" s="126" t="s">
        <v>612</v>
      </c>
      <c r="K817" s="126" t="s">
        <v>613</v>
      </c>
      <c r="L817" s="126" t="s">
        <v>614</v>
      </c>
      <c r="M817" s="130">
        <v>1444.8</v>
      </c>
      <c r="O817" s="126" t="s">
        <v>2200</v>
      </c>
      <c r="P817" s="130">
        <v>0</v>
      </c>
      <c r="S817" s="130">
        <v>0</v>
      </c>
      <c r="V817" s="130">
        <v>1444.8</v>
      </c>
      <c r="X817" s="126" t="s">
        <v>2201</v>
      </c>
      <c r="Z817" s="127"/>
      <c r="AA817" s="128">
        <v>210</v>
      </c>
      <c r="AB817" s="128">
        <v>1</v>
      </c>
      <c r="AD817" s="126" t="s">
        <v>615</v>
      </c>
      <c r="AG817" s="127"/>
      <c r="AI817" s="127"/>
    </row>
    <row r="818" spans="1:35" ht="14.85" customHeight="1">
      <c r="A818" s="130">
        <v>5001999</v>
      </c>
      <c r="B818" s="126" t="s">
        <v>2202</v>
      </c>
      <c r="C818" s="126" t="s">
        <v>2203</v>
      </c>
      <c r="D818" s="126" t="s">
        <v>2204</v>
      </c>
      <c r="E818" s="126" t="s">
        <v>288</v>
      </c>
      <c r="F818" s="126" t="s">
        <v>555</v>
      </c>
      <c r="G818" s="126" t="s">
        <v>556</v>
      </c>
      <c r="H818" s="126" t="s">
        <v>126</v>
      </c>
      <c r="I818" s="126" t="s">
        <v>418</v>
      </c>
      <c r="J818" s="126" t="s">
        <v>566</v>
      </c>
      <c r="K818" s="126" t="s">
        <v>567</v>
      </c>
      <c r="L818" s="126" t="s">
        <v>568</v>
      </c>
      <c r="M818" s="130">
        <v>82.46</v>
      </c>
      <c r="O818" s="126" t="s">
        <v>560</v>
      </c>
      <c r="P818" s="130">
        <v>92.16</v>
      </c>
      <c r="R818" s="126" t="s">
        <v>560</v>
      </c>
      <c r="S818" s="130">
        <v>95.07</v>
      </c>
      <c r="U818" s="126" t="s">
        <v>560</v>
      </c>
      <c r="V818" s="130">
        <v>97.02</v>
      </c>
      <c r="X818" s="126" t="s">
        <v>561</v>
      </c>
      <c r="Z818" s="127"/>
      <c r="AA818" s="128">
        <v>150</v>
      </c>
      <c r="AB818" s="128"/>
      <c r="AD818" s="126" t="s">
        <v>562</v>
      </c>
      <c r="AG818" s="127"/>
      <c r="AI818" s="127"/>
    </row>
    <row r="819" spans="1:35" ht="14.85" customHeight="1">
      <c r="A819" s="130">
        <v>5002000</v>
      </c>
      <c r="B819" s="126" t="s">
        <v>2205</v>
      </c>
      <c r="C819" s="126" t="s">
        <v>2206</v>
      </c>
      <c r="D819" s="126" t="s">
        <v>2207</v>
      </c>
      <c r="E819" s="126" t="s">
        <v>288</v>
      </c>
      <c r="F819" s="126" t="s">
        <v>555</v>
      </c>
      <c r="G819" s="126" t="s">
        <v>556</v>
      </c>
      <c r="H819" s="126" t="s">
        <v>126</v>
      </c>
      <c r="I819" s="126" t="s">
        <v>418</v>
      </c>
      <c r="J819" s="126" t="s">
        <v>566</v>
      </c>
      <c r="K819" s="126" t="s">
        <v>567</v>
      </c>
      <c r="L819" s="126" t="s">
        <v>568</v>
      </c>
      <c r="M819" s="130">
        <v>87.29</v>
      </c>
      <c r="O819" s="126" t="s">
        <v>560</v>
      </c>
      <c r="P819" s="130">
        <v>97.56</v>
      </c>
      <c r="R819" s="126" t="s">
        <v>560</v>
      </c>
      <c r="S819" s="130">
        <v>100.64</v>
      </c>
      <c r="U819" s="126" t="s">
        <v>560</v>
      </c>
      <c r="V819" s="130">
        <v>102.7</v>
      </c>
      <c r="X819" s="126" t="s">
        <v>561</v>
      </c>
      <c r="Z819" s="127"/>
      <c r="AA819" s="128">
        <v>150</v>
      </c>
      <c r="AB819" s="128"/>
      <c r="AD819" s="126" t="s">
        <v>562</v>
      </c>
      <c r="AG819" s="127"/>
      <c r="AI819" s="127"/>
    </row>
    <row r="820" spans="1:35" ht="14.85" customHeight="1">
      <c r="A820" s="130">
        <v>5002001</v>
      </c>
      <c r="B820" s="126" t="s">
        <v>2208</v>
      </c>
      <c r="C820" s="126" t="s">
        <v>2209</v>
      </c>
      <c r="D820" s="126" t="s">
        <v>2210</v>
      </c>
      <c r="E820" s="126" t="s">
        <v>288</v>
      </c>
      <c r="F820" s="126" t="s">
        <v>555</v>
      </c>
      <c r="G820" s="126" t="s">
        <v>565</v>
      </c>
      <c r="H820" s="126" t="s">
        <v>126</v>
      </c>
      <c r="I820" s="126" t="s">
        <v>418</v>
      </c>
      <c r="J820" s="126" t="s">
        <v>566</v>
      </c>
      <c r="K820" s="126" t="s">
        <v>567</v>
      </c>
      <c r="L820" s="126" t="s">
        <v>568</v>
      </c>
      <c r="M820" s="130">
        <v>211.74</v>
      </c>
      <c r="O820" s="126" t="s">
        <v>560</v>
      </c>
      <c r="P820" s="130">
        <v>236.65</v>
      </c>
      <c r="R820" s="126" t="s">
        <v>560</v>
      </c>
      <c r="S820" s="130">
        <v>244.12</v>
      </c>
      <c r="U820" s="126" t="s">
        <v>560</v>
      </c>
      <c r="V820" s="130">
        <v>249.11</v>
      </c>
      <c r="X820" s="126" t="s">
        <v>561</v>
      </c>
      <c r="Z820" s="127"/>
      <c r="AA820" s="128">
        <v>150</v>
      </c>
      <c r="AB820" s="128"/>
      <c r="AD820" s="126" t="s">
        <v>562</v>
      </c>
      <c r="AG820" s="127"/>
      <c r="AI820" s="127"/>
    </row>
    <row r="821" spans="1:35" ht="14.85" customHeight="1">
      <c r="A821" s="130">
        <v>5002195</v>
      </c>
      <c r="B821" s="126" t="s">
        <v>2211</v>
      </c>
      <c r="C821" s="126" t="s">
        <v>2212</v>
      </c>
      <c r="D821" s="126" t="s">
        <v>2213</v>
      </c>
      <c r="E821" s="126" t="s">
        <v>288</v>
      </c>
      <c r="F821" s="126" t="s">
        <v>555</v>
      </c>
      <c r="G821" s="126" t="s">
        <v>565</v>
      </c>
      <c r="H821" s="126" t="s">
        <v>126</v>
      </c>
      <c r="I821" s="126" t="s">
        <v>418</v>
      </c>
      <c r="J821" s="126" t="s">
        <v>983</v>
      </c>
      <c r="K821" s="126" t="s">
        <v>984</v>
      </c>
      <c r="L821" s="126" t="s">
        <v>985</v>
      </c>
      <c r="M821" s="130">
        <v>97.3</v>
      </c>
      <c r="O821" s="126" t="s">
        <v>560</v>
      </c>
      <c r="P821" s="130">
        <v>108.75</v>
      </c>
      <c r="R821" s="126" t="s">
        <v>560</v>
      </c>
      <c r="S821" s="130">
        <v>112.19</v>
      </c>
      <c r="U821" s="126" t="s">
        <v>560</v>
      </c>
      <c r="V821" s="130">
        <v>114.48</v>
      </c>
      <c r="X821" s="126" t="s">
        <v>561</v>
      </c>
      <c r="Z821" s="127"/>
      <c r="AA821" s="128">
        <v>150</v>
      </c>
      <c r="AB821" s="128"/>
      <c r="AD821" s="126" t="s">
        <v>562</v>
      </c>
      <c r="AG821" s="127"/>
      <c r="AI821" s="127"/>
    </row>
    <row r="822" spans="1:35" ht="14.85" customHeight="1">
      <c r="A822" s="130">
        <v>5002500</v>
      </c>
      <c r="B822" s="126" t="s">
        <v>2214</v>
      </c>
      <c r="C822" s="126" t="s">
        <v>2215</v>
      </c>
      <c r="D822" s="126" t="s">
        <v>2216</v>
      </c>
      <c r="E822" s="126" t="s">
        <v>288</v>
      </c>
      <c r="F822" s="126" t="s">
        <v>555</v>
      </c>
      <c r="G822" s="126" t="s">
        <v>830</v>
      </c>
      <c r="H822" s="126" t="s">
        <v>126</v>
      </c>
      <c r="I822" s="126" t="s">
        <v>418</v>
      </c>
      <c r="J822" s="126" t="s">
        <v>983</v>
      </c>
      <c r="K822" s="126" t="s">
        <v>984</v>
      </c>
      <c r="L822" s="126" t="s">
        <v>985</v>
      </c>
      <c r="M822" s="130">
        <v>358.93</v>
      </c>
      <c r="O822" s="126" t="s">
        <v>560</v>
      </c>
      <c r="P822" s="130">
        <v>401.16</v>
      </c>
      <c r="R822" s="126" t="s">
        <v>560</v>
      </c>
      <c r="S822" s="130">
        <v>413.83</v>
      </c>
      <c r="U822" s="126" t="s">
        <v>560</v>
      </c>
      <c r="V822" s="130">
        <v>422.28</v>
      </c>
      <c r="X822" s="126" t="s">
        <v>561</v>
      </c>
      <c r="Z822" s="127"/>
      <c r="AA822" s="128">
        <v>150</v>
      </c>
      <c r="AB822" s="128"/>
      <c r="AD822" s="126" t="s">
        <v>562</v>
      </c>
      <c r="AG822" s="127"/>
      <c r="AI822" s="127"/>
    </row>
    <row r="823" spans="1:35" ht="14.85" customHeight="1">
      <c r="A823" s="130">
        <v>5002501</v>
      </c>
      <c r="B823" s="126" t="s">
        <v>2217</v>
      </c>
      <c r="C823" s="126" t="s">
        <v>2218</v>
      </c>
      <c r="D823" s="126" t="s">
        <v>2219</v>
      </c>
      <c r="E823" s="126" t="s">
        <v>288</v>
      </c>
      <c r="F823" s="126" t="s">
        <v>555</v>
      </c>
      <c r="G823" s="126" t="s">
        <v>1008</v>
      </c>
      <c r="H823" s="126" t="s">
        <v>126</v>
      </c>
      <c r="I823" s="126" t="s">
        <v>418</v>
      </c>
      <c r="J823" s="126" t="s">
        <v>983</v>
      </c>
      <c r="K823" s="126" t="s">
        <v>984</v>
      </c>
      <c r="L823" s="126" t="s">
        <v>985</v>
      </c>
      <c r="M823" s="130">
        <v>319.04000000000002</v>
      </c>
      <c r="O823" s="126" t="s">
        <v>560</v>
      </c>
      <c r="P823" s="130">
        <v>356.58</v>
      </c>
      <c r="R823" s="126" t="s">
        <v>560</v>
      </c>
      <c r="S823" s="130">
        <v>367.84</v>
      </c>
      <c r="U823" s="126" t="s">
        <v>560</v>
      </c>
      <c r="V823" s="130">
        <v>375.35</v>
      </c>
      <c r="X823" s="126" t="s">
        <v>561</v>
      </c>
      <c r="Z823" s="127"/>
      <c r="AA823" s="128">
        <v>150</v>
      </c>
      <c r="AB823" s="128"/>
      <c r="AD823" s="126" t="s">
        <v>562</v>
      </c>
      <c r="AG823" s="127"/>
      <c r="AI823" s="127"/>
    </row>
    <row r="824" spans="1:35" ht="14.85" customHeight="1">
      <c r="A824" s="130">
        <v>5009811</v>
      </c>
      <c r="B824" s="126" t="s">
        <v>84</v>
      </c>
      <c r="C824" s="126" t="s">
        <v>2220</v>
      </c>
      <c r="D824" s="126" t="s">
        <v>2221</v>
      </c>
      <c r="E824" s="126" t="s">
        <v>288</v>
      </c>
      <c r="F824" s="126" t="s">
        <v>555</v>
      </c>
      <c r="G824" s="126" t="s">
        <v>830</v>
      </c>
      <c r="H824" s="126" t="s">
        <v>126</v>
      </c>
      <c r="I824" s="126" t="s">
        <v>418</v>
      </c>
      <c r="J824" s="126" t="s">
        <v>825</v>
      </c>
      <c r="K824" s="126" t="s">
        <v>504</v>
      </c>
      <c r="L824" s="126" t="s">
        <v>444</v>
      </c>
      <c r="M824" s="130">
        <v>117.69</v>
      </c>
      <c r="O824" s="126" t="s">
        <v>560</v>
      </c>
      <c r="P824" s="130">
        <v>131.53</v>
      </c>
      <c r="R824" s="126" t="s">
        <v>560</v>
      </c>
      <c r="S824" s="130">
        <v>135.69</v>
      </c>
      <c r="U824" s="126" t="s">
        <v>560</v>
      </c>
      <c r="V824" s="130">
        <v>138.46</v>
      </c>
      <c r="X824" s="126" t="s">
        <v>561</v>
      </c>
      <c r="Z824" s="127"/>
      <c r="AA824" s="128">
        <v>150</v>
      </c>
      <c r="AB824" s="128"/>
      <c r="AD824" s="126" t="s">
        <v>562</v>
      </c>
      <c r="AG824" s="127"/>
      <c r="AI824" s="127"/>
    </row>
    <row r="825" spans="1:35" ht="14.85" customHeight="1">
      <c r="A825" s="130">
        <v>5009812</v>
      </c>
      <c r="B825" s="126" t="s">
        <v>36</v>
      </c>
      <c r="C825" s="126" t="s">
        <v>2222</v>
      </c>
      <c r="D825" s="126" t="s">
        <v>2223</v>
      </c>
      <c r="E825" s="126" t="s">
        <v>288</v>
      </c>
      <c r="F825" s="126" t="s">
        <v>555</v>
      </c>
      <c r="G825" s="126" t="s">
        <v>830</v>
      </c>
      <c r="H825" s="126" t="s">
        <v>126</v>
      </c>
      <c r="I825" s="126" t="s">
        <v>418</v>
      </c>
      <c r="J825" s="126" t="s">
        <v>825</v>
      </c>
      <c r="K825" s="126" t="s">
        <v>504</v>
      </c>
      <c r="L825" s="126" t="s">
        <v>444</v>
      </c>
      <c r="M825" s="130">
        <v>239.28</v>
      </c>
      <c r="O825" s="126" t="s">
        <v>560</v>
      </c>
      <c r="P825" s="130">
        <v>267.43</v>
      </c>
      <c r="R825" s="126" t="s">
        <v>560</v>
      </c>
      <c r="S825" s="130">
        <v>275.87</v>
      </c>
      <c r="U825" s="126" t="s">
        <v>560</v>
      </c>
      <c r="V825" s="130">
        <v>281.51</v>
      </c>
      <c r="X825" s="126" t="s">
        <v>561</v>
      </c>
      <c r="Z825" s="127"/>
      <c r="AA825" s="128">
        <v>150</v>
      </c>
      <c r="AB825" s="128"/>
      <c r="AD825" s="126" t="s">
        <v>562</v>
      </c>
      <c r="AG825" s="127"/>
      <c r="AI825" s="127"/>
    </row>
    <row r="826" spans="1:35" ht="14.85" customHeight="1">
      <c r="A826" s="130">
        <v>5009813</v>
      </c>
      <c r="B826" s="126" t="s">
        <v>37</v>
      </c>
      <c r="C826" s="126" t="s">
        <v>2224</v>
      </c>
      <c r="D826" s="126" t="s">
        <v>2225</v>
      </c>
      <c r="E826" s="126" t="s">
        <v>288</v>
      </c>
      <c r="F826" s="126" t="s">
        <v>555</v>
      </c>
      <c r="G826" s="126" t="s">
        <v>830</v>
      </c>
      <c r="H826" s="126" t="s">
        <v>126</v>
      </c>
      <c r="I826" s="126" t="s">
        <v>418</v>
      </c>
      <c r="J826" s="126" t="s">
        <v>825</v>
      </c>
      <c r="K826" s="126" t="s">
        <v>504</v>
      </c>
      <c r="L826" s="126" t="s">
        <v>444</v>
      </c>
      <c r="M826" s="130">
        <v>239.28</v>
      </c>
      <c r="O826" s="126" t="s">
        <v>560</v>
      </c>
      <c r="P826" s="130">
        <v>267.43</v>
      </c>
      <c r="R826" s="126" t="s">
        <v>560</v>
      </c>
      <c r="S826" s="130">
        <v>275.87</v>
      </c>
      <c r="U826" s="126" t="s">
        <v>560</v>
      </c>
      <c r="V826" s="130">
        <v>281.51</v>
      </c>
      <c r="X826" s="126" t="s">
        <v>561</v>
      </c>
      <c r="Z826" s="127"/>
      <c r="AA826" s="128">
        <v>150</v>
      </c>
      <c r="AB826" s="128"/>
      <c r="AD826" s="126" t="s">
        <v>562</v>
      </c>
      <c r="AG826" s="127"/>
      <c r="AI826" s="127"/>
    </row>
    <row r="827" spans="1:35" ht="14.85" customHeight="1">
      <c r="A827" s="130">
        <v>5009814</v>
      </c>
      <c r="B827" s="126" t="s">
        <v>76</v>
      </c>
      <c r="C827" s="126" t="s">
        <v>2226</v>
      </c>
      <c r="D827" s="126" t="s">
        <v>2227</v>
      </c>
      <c r="E827" s="126" t="s">
        <v>288</v>
      </c>
      <c r="F827" s="126" t="s">
        <v>555</v>
      </c>
      <c r="G827" s="126" t="s">
        <v>830</v>
      </c>
      <c r="H827" s="126" t="s">
        <v>126</v>
      </c>
      <c r="I827" s="126" t="s">
        <v>418</v>
      </c>
      <c r="J827" s="126" t="s">
        <v>825</v>
      </c>
      <c r="K827" s="126" t="s">
        <v>504</v>
      </c>
      <c r="L827" s="126" t="s">
        <v>444</v>
      </c>
      <c r="M827" s="130">
        <v>72.98</v>
      </c>
      <c r="O827" s="126" t="s">
        <v>560</v>
      </c>
      <c r="P827" s="130">
        <v>81.56</v>
      </c>
      <c r="R827" s="126" t="s">
        <v>560</v>
      </c>
      <c r="S827" s="130">
        <v>84.14</v>
      </c>
      <c r="U827" s="126" t="s">
        <v>560</v>
      </c>
      <c r="V827" s="130">
        <v>85.86</v>
      </c>
      <c r="X827" s="126" t="s">
        <v>561</v>
      </c>
      <c r="Z827" s="127"/>
      <c r="AA827" s="128">
        <v>150</v>
      </c>
      <c r="AB827" s="128"/>
      <c r="AD827" s="126" t="s">
        <v>562</v>
      </c>
      <c r="AG827" s="127"/>
      <c r="AI827" s="127"/>
    </row>
    <row r="828" spans="1:35" ht="14.85" customHeight="1">
      <c r="A828" s="130">
        <v>5009815</v>
      </c>
      <c r="B828" s="126" t="s">
        <v>89</v>
      </c>
      <c r="C828" s="126" t="s">
        <v>2228</v>
      </c>
      <c r="D828" s="126" t="s">
        <v>2229</v>
      </c>
      <c r="E828" s="126" t="s">
        <v>288</v>
      </c>
      <c r="F828" s="126" t="s">
        <v>555</v>
      </c>
      <c r="G828" s="126" t="s">
        <v>458</v>
      </c>
      <c r="H828" s="126" t="s">
        <v>126</v>
      </c>
      <c r="I828" s="126" t="s">
        <v>418</v>
      </c>
      <c r="J828" s="126" t="s">
        <v>825</v>
      </c>
      <c r="K828" s="126" t="s">
        <v>504</v>
      </c>
      <c r="L828" s="126" t="s">
        <v>444</v>
      </c>
      <c r="M828" s="130">
        <v>142.65</v>
      </c>
      <c r="O828" s="126" t="s">
        <v>560</v>
      </c>
      <c r="P828" s="130">
        <v>159.43</v>
      </c>
      <c r="R828" s="126" t="s">
        <v>560</v>
      </c>
      <c r="S828" s="130">
        <v>164.47</v>
      </c>
      <c r="U828" s="126" t="s">
        <v>560</v>
      </c>
      <c r="V828" s="130">
        <v>167.83</v>
      </c>
      <c r="X828" s="126" t="s">
        <v>561</v>
      </c>
      <c r="Z828" s="127"/>
      <c r="AA828" s="128">
        <v>150</v>
      </c>
      <c r="AB828" s="128"/>
      <c r="AD828" s="126" t="s">
        <v>562</v>
      </c>
      <c r="AG828" s="127"/>
      <c r="AI828" s="127"/>
    </row>
    <row r="829" spans="1:35" ht="14.85" customHeight="1">
      <c r="A829" s="130">
        <v>5014179</v>
      </c>
      <c r="B829" s="126" t="s">
        <v>413</v>
      </c>
      <c r="C829" s="126" t="s">
        <v>870</v>
      </c>
      <c r="D829" s="126" t="s">
        <v>2230</v>
      </c>
      <c r="E829" s="126" t="s">
        <v>288</v>
      </c>
      <c r="F829" s="126" t="s">
        <v>555</v>
      </c>
      <c r="G829" s="126" t="s">
        <v>417</v>
      </c>
      <c r="H829" s="126" t="s">
        <v>126</v>
      </c>
      <c r="I829" s="126" t="s">
        <v>418</v>
      </c>
      <c r="J829" s="126" t="s">
        <v>872</v>
      </c>
      <c r="K829" s="126" t="s">
        <v>504</v>
      </c>
      <c r="L829" s="126" t="s">
        <v>873</v>
      </c>
      <c r="M829" s="130">
        <v>437.92</v>
      </c>
      <c r="O829" s="126" t="s">
        <v>560</v>
      </c>
      <c r="P829" s="130">
        <v>876.96</v>
      </c>
      <c r="R829" s="126" t="s">
        <v>560</v>
      </c>
      <c r="S829" s="130">
        <v>1048.94</v>
      </c>
      <c r="U829" s="126" t="s">
        <v>560</v>
      </c>
      <c r="V829" s="130">
        <v>1070.3499999999999</v>
      </c>
      <c r="X829" s="126" t="s">
        <v>561</v>
      </c>
      <c r="Z829" s="127"/>
      <c r="AA829" s="128">
        <v>150</v>
      </c>
      <c r="AB829" s="128"/>
      <c r="AD829" s="126" t="s">
        <v>874</v>
      </c>
      <c r="AG829" s="127"/>
      <c r="AI829" s="127"/>
    </row>
    <row r="830" spans="1:35" ht="14.85" customHeight="1">
      <c r="A830" s="130">
        <v>5014180</v>
      </c>
      <c r="B830" s="126" t="s">
        <v>413</v>
      </c>
      <c r="C830" s="126" t="s">
        <v>870</v>
      </c>
      <c r="D830" s="126" t="s">
        <v>2231</v>
      </c>
      <c r="E830" s="126" t="s">
        <v>288</v>
      </c>
      <c r="F830" s="126" t="s">
        <v>555</v>
      </c>
      <c r="G830" s="126" t="s">
        <v>417</v>
      </c>
      <c r="H830" s="126" t="s">
        <v>126</v>
      </c>
      <c r="I830" s="126" t="s">
        <v>418</v>
      </c>
      <c r="J830" s="126" t="s">
        <v>872</v>
      </c>
      <c r="K830" s="126" t="s">
        <v>504</v>
      </c>
      <c r="L830" s="126" t="s">
        <v>873</v>
      </c>
      <c r="M830" s="130">
        <v>437.92</v>
      </c>
      <c r="O830" s="126" t="s">
        <v>560</v>
      </c>
      <c r="P830" s="130">
        <v>876.96</v>
      </c>
      <c r="R830" s="126" t="s">
        <v>560</v>
      </c>
      <c r="S830" s="130">
        <v>1048.94</v>
      </c>
      <c r="U830" s="126" t="s">
        <v>560</v>
      </c>
      <c r="V830" s="130">
        <v>1070.3499999999999</v>
      </c>
      <c r="X830" s="126" t="s">
        <v>561</v>
      </c>
      <c r="Z830" s="127"/>
      <c r="AA830" s="128">
        <v>150</v>
      </c>
      <c r="AB830" s="128"/>
      <c r="AD830" s="126" t="s">
        <v>874</v>
      </c>
      <c r="AG830" s="127"/>
      <c r="AI830" s="127"/>
    </row>
    <row r="831" spans="1:35" ht="14.85" customHeight="1">
      <c r="A831" s="130">
        <v>5014181</v>
      </c>
      <c r="B831" s="126" t="s">
        <v>413</v>
      </c>
      <c r="C831" s="126" t="s">
        <v>1489</v>
      </c>
      <c r="D831" s="126" t="s">
        <v>2232</v>
      </c>
      <c r="E831" s="126" t="s">
        <v>288</v>
      </c>
      <c r="F831" s="126" t="s">
        <v>555</v>
      </c>
      <c r="G831" s="126" t="s">
        <v>417</v>
      </c>
      <c r="H831" s="126" t="s">
        <v>126</v>
      </c>
      <c r="I831" s="126" t="s">
        <v>418</v>
      </c>
      <c r="J831" s="126" t="s">
        <v>872</v>
      </c>
      <c r="K831" s="126" t="s">
        <v>504</v>
      </c>
      <c r="L831" s="126" t="s">
        <v>873</v>
      </c>
      <c r="M831" s="130">
        <v>437.92</v>
      </c>
      <c r="O831" s="126" t="s">
        <v>560</v>
      </c>
      <c r="P831" s="130">
        <v>876.96</v>
      </c>
      <c r="R831" s="126" t="s">
        <v>560</v>
      </c>
      <c r="S831" s="130">
        <v>1118.8800000000001</v>
      </c>
      <c r="U831" s="126" t="s">
        <v>560</v>
      </c>
      <c r="V831" s="130">
        <v>1141.72</v>
      </c>
      <c r="X831" s="126" t="s">
        <v>561</v>
      </c>
      <c r="Z831" s="127"/>
      <c r="AA831" s="128">
        <v>150</v>
      </c>
      <c r="AB831" s="128"/>
      <c r="AD831" s="126" t="s">
        <v>874</v>
      </c>
      <c r="AG831" s="127"/>
      <c r="AI831" s="127"/>
    </row>
    <row r="832" spans="1:35" ht="14.85" customHeight="1">
      <c r="A832" s="130">
        <v>5014182</v>
      </c>
      <c r="B832" s="126" t="s">
        <v>413</v>
      </c>
      <c r="C832" s="126" t="s">
        <v>1489</v>
      </c>
      <c r="D832" s="126" t="s">
        <v>2233</v>
      </c>
      <c r="E832" s="126" t="s">
        <v>288</v>
      </c>
      <c r="F832" s="126" t="s">
        <v>555</v>
      </c>
      <c r="G832" s="126" t="s">
        <v>417</v>
      </c>
      <c r="H832" s="126" t="s">
        <v>126</v>
      </c>
      <c r="I832" s="126" t="s">
        <v>418</v>
      </c>
      <c r="J832" s="126" t="s">
        <v>872</v>
      </c>
      <c r="K832" s="126" t="s">
        <v>504</v>
      </c>
      <c r="L832" s="126" t="s">
        <v>873</v>
      </c>
      <c r="M832" s="130">
        <v>437.92</v>
      </c>
      <c r="O832" s="126" t="s">
        <v>560</v>
      </c>
      <c r="P832" s="130">
        <v>876.96</v>
      </c>
      <c r="R832" s="126" t="s">
        <v>560</v>
      </c>
      <c r="S832" s="130">
        <v>1118.8800000000001</v>
      </c>
      <c r="U832" s="126" t="s">
        <v>560</v>
      </c>
      <c r="V832" s="130">
        <v>1141.72</v>
      </c>
      <c r="X832" s="126" t="s">
        <v>561</v>
      </c>
      <c r="Z832" s="127"/>
      <c r="AA832" s="128">
        <v>150</v>
      </c>
      <c r="AB832" s="128"/>
      <c r="AD832" s="126" t="s">
        <v>874</v>
      </c>
      <c r="AG832" s="127"/>
      <c r="AI832" s="127"/>
    </row>
    <row r="833" spans="1:35" ht="14.85" customHeight="1">
      <c r="A833" s="130">
        <v>5014183</v>
      </c>
      <c r="B833" s="126" t="s">
        <v>413</v>
      </c>
      <c r="C833" s="126" t="s">
        <v>1489</v>
      </c>
      <c r="D833" s="126" t="s">
        <v>2234</v>
      </c>
      <c r="E833" s="126" t="s">
        <v>288</v>
      </c>
      <c r="F833" s="126" t="s">
        <v>555</v>
      </c>
      <c r="G833" s="126" t="s">
        <v>417</v>
      </c>
      <c r="H833" s="126" t="s">
        <v>126</v>
      </c>
      <c r="I833" s="126" t="s">
        <v>418</v>
      </c>
      <c r="J833" s="126" t="s">
        <v>872</v>
      </c>
      <c r="K833" s="126" t="s">
        <v>504</v>
      </c>
      <c r="L833" s="126" t="s">
        <v>873</v>
      </c>
      <c r="M833" s="130">
        <v>437.92</v>
      </c>
      <c r="O833" s="126" t="s">
        <v>560</v>
      </c>
      <c r="P833" s="130">
        <v>876.96</v>
      </c>
      <c r="R833" s="126" t="s">
        <v>560</v>
      </c>
      <c r="S833" s="130">
        <v>1118.8800000000001</v>
      </c>
      <c r="U833" s="126" t="s">
        <v>560</v>
      </c>
      <c r="V833" s="130">
        <v>1141.72</v>
      </c>
      <c r="X833" s="126" t="s">
        <v>561</v>
      </c>
      <c r="Z833" s="127"/>
      <c r="AA833" s="128">
        <v>150</v>
      </c>
      <c r="AB833" s="128"/>
      <c r="AD833" s="126" t="s">
        <v>874</v>
      </c>
      <c r="AG833" s="127"/>
      <c r="AI833" s="127"/>
    </row>
    <row r="834" spans="1:35" ht="14.85" customHeight="1">
      <c r="A834" s="130">
        <v>5014184</v>
      </c>
      <c r="B834" s="126" t="s">
        <v>413</v>
      </c>
      <c r="C834" s="126" t="s">
        <v>1489</v>
      </c>
      <c r="D834" s="126" t="s">
        <v>2235</v>
      </c>
      <c r="E834" s="126" t="s">
        <v>288</v>
      </c>
      <c r="F834" s="126" t="s">
        <v>555</v>
      </c>
      <c r="G834" s="126" t="s">
        <v>417</v>
      </c>
      <c r="H834" s="126" t="s">
        <v>126</v>
      </c>
      <c r="I834" s="126" t="s">
        <v>418</v>
      </c>
      <c r="J834" s="126" t="s">
        <v>872</v>
      </c>
      <c r="K834" s="126" t="s">
        <v>504</v>
      </c>
      <c r="L834" s="126" t="s">
        <v>873</v>
      </c>
      <c r="M834" s="130">
        <v>437.92</v>
      </c>
      <c r="O834" s="126" t="s">
        <v>560</v>
      </c>
      <c r="P834" s="130">
        <v>876.96</v>
      </c>
      <c r="R834" s="126" t="s">
        <v>560</v>
      </c>
      <c r="S834" s="130">
        <v>1118.8800000000001</v>
      </c>
      <c r="U834" s="126" t="s">
        <v>560</v>
      </c>
      <c r="V834" s="130">
        <v>1141.72</v>
      </c>
      <c r="X834" s="126" t="s">
        <v>561</v>
      </c>
      <c r="Z834" s="127"/>
      <c r="AA834" s="128">
        <v>150</v>
      </c>
      <c r="AB834" s="128"/>
      <c r="AD834" s="126" t="s">
        <v>874</v>
      </c>
      <c r="AG834" s="127"/>
      <c r="AI834" s="127"/>
    </row>
    <row r="835" spans="1:35" ht="14.85" customHeight="1">
      <c r="A835" s="130">
        <v>5014185</v>
      </c>
      <c r="B835" s="126" t="s">
        <v>413</v>
      </c>
      <c r="C835" s="126" t="s">
        <v>1489</v>
      </c>
      <c r="D835" s="126" t="s">
        <v>2236</v>
      </c>
      <c r="E835" s="126" t="s">
        <v>288</v>
      </c>
      <c r="F835" s="126" t="s">
        <v>555</v>
      </c>
      <c r="G835" s="126" t="s">
        <v>417</v>
      </c>
      <c r="H835" s="126" t="s">
        <v>126</v>
      </c>
      <c r="I835" s="126" t="s">
        <v>418</v>
      </c>
      <c r="J835" s="126" t="s">
        <v>872</v>
      </c>
      <c r="K835" s="126" t="s">
        <v>504</v>
      </c>
      <c r="L835" s="126" t="s">
        <v>873</v>
      </c>
      <c r="M835" s="130">
        <v>437.92</v>
      </c>
      <c r="O835" s="126" t="s">
        <v>560</v>
      </c>
      <c r="P835" s="130">
        <v>876.96</v>
      </c>
      <c r="R835" s="126" t="s">
        <v>560</v>
      </c>
      <c r="S835" s="130">
        <v>1118.8800000000001</v>
      </c>
      <c r="U835" s="126" t="s">
        <v>560</v>
      </c>
      <c r="V835" s="130">
        <v>1141.72</v>
      </c>
      <c r="X835" s="126" t="s">
        <v>561</v>
      </c>
      <c r="Z835" s="127"/>
      <c r="AA835" s="128">
        <v>150</v>
      </c>
      <c r="AB835" s="128"/>
      <c r="AD835" s="126" t="s">
        <v>874</v>
      </c>
      <c r="AG835" s="127"/>
      <c r="AI835" s="127"/>
    </row>
    <row r="836" spans="1:35" ht="14.85" customHeight="1">
      <c r="A836" s="130">
        <v>5014186</v>
      </c>
      <c r="B836" s="126" t="s">
        <v>413</v>
      </c>
      <c r="C836" s="126" t="s">
        <v>1489</v>
      </c>
      <c r="D836" s="126" t="s">
        <v>2237</v>
      </c>
      <c r="E836" s="126" t="s">
        <v>288</v>
      </c>
      <c r="F836" s="126" t="s">
        <v>555</v>
      </c>
      <c r="G836" s="126" t="s">
        <v>417</v>
      </c>
      <c r="H836" s="126" t="s">
        <v>126</v>
      </c>
      <c r="I836" s="126" t="s">
        <v>418</v>
      </c>
      <c r="J836" s="126" t="s">
        <v>872</v>
      </c>
      <c r="K836" s="126" t="s">
        <v>504</v>
      </c>
      <c r="L836" s="126" t="s">
        <v>873</v>
      </c>
      <c r="M836" s="130">
        <v>437.92</v>
      </c>
      <c r="O836" s="126" t="s">
        <v>560</v>
      </c>
      <c r="P836" s="130">
        <v>876.96</v>
      </c>
      <c r="R836" s="126" t="s">
        <v>560</v>
      </c>
      <c r="S836" s="130">
        <v>1118.8800000000001</v>
      </c>
      <c r="U836" s="126" t="s">
        <v>560</v>
      </c>
      <c r="V836" s="130">
        <v>1141.72</v>
      </c>
      <c r="X836" s="126" t="s">
        <v>561</v>
      </c>
      <c r="Z836" s="127"/>
      <c r="AA836" s="128">
        <v>150</v>
      </c>
      <c r="AB836" s="128"/>
      <c r="AD836" s="126" t="s">
        <v>874</v>
      </c>
      <c r="AG836" s="127"/>
      <c r="AI836" s="127"/>
    </row>
    <row r="837" spans="1:35" ht="14.85" customHeight="1">
      <c r="A837" s="130">
        <v>5014187</v>
      </c>
      <c r="B837" s="126" t="s">
        <v>413</v>
      </c>
      <c r="C837" s="126" t="s">
        <v>1489</v>
      </c>
      <c r="D837" s="126" t="s">
        <v>2238</v>
      </c>
      <c r="E837" s="126" t="s">
        <v>288</v>
      </c>
      <c r="F837" s="126" t="s">
        <v>555</v>
      </c>
      <c r="G837" s="126" t="s">
        <v>417</v>
      </c>
      <c r="H837" s="126" t="s">
        <v>126</v>
      </c>
      <c r="I837" s="126" t="s">
        <v>418</v>
      </c>
      <c r="J837" s="126" t="s">
        <v>872</v>
      </c>
      <c r="K837" s="126" t="s">
        <v>504</v>
      </c>
      <c r="L837" s="126" t="s">
        <v>873</v>
      </c>
      <c r="M837" s="130">
        <v>437.92</v>
      </c>
      <c r="O837" s="126" t="s">
        <v>560</v>
      </c>
      <c r="P837" s="130">
        <v>876.96</v>
      </c>
      <c r="R837" s="126" t="s">
        <v>560</v>
      </c>
      <c r="S837" s="130">
        <v>1118.8800000000001</v>
      </c>
      <c r="U837" s="126" t="s">
        <v>560</v>
      </c>
      <c r="V837" s="130">
        <v>1141.72</v>
      </c>
      <c r="X837" s="126" t="s">
        <v>561</v>
      </c>
      <c r="Z837" s="127"/>
      <c r="AA837" s="128">
        <v>150</v>
      </c>
      <c r="AB837" s="128"/>
      <c r="AD837" s="126" t="s">
        <v>874</v>
      </c>
      <c r="AG837" s="127"/>
      <c r="AI837" s="127"/>
    </row>
    <row r="838" spans="1:35" ht="14.85" customHeight="1">
      <c r="A838" s="130">
        <v>5014188</v>
      </c>
      <c r="B838" s="126" t="s">
        <v>413</v>
      </c>
      <c r="C838" s="126" t="s">
        <v>1489</v>
      </c>
      <c r="D838" s="126" t="s">
        <v>2239</v>
      </c>
      <c r="E838" s="126" t="s">
        <v>288</v>
      </c>
      <c r="F838" s="126" t="s">
        <v>555</v>
      </c>
      <c r="G838" s="126" t="s">
        <v>417</v>
      </c>
      <c r="H838" s="126" t="s">
        <v>126</v>
      </c>
      <c r="I838" s="126" t="s">
        <v>418</v>
      </c>
      <c r="J838" s="126" t="s">
        <v>872</v>
      </c>
      <c r="K838" s="126" t="s">
        <v>504</v>
      </c>
      <c r="L838" s="126" t="s">
        <v>873</v>
      </c>
      <c r="M838" s="130">
        <v>437.92</v>
      </c>
      <c r="O838" s="126" t="s">
        <v>560</v>
      </c>
      <c r="P838" s="130">
        <v>876.96</v>
      </c>
      <c r="R838" s="126" t="s">
        <v>560</v>
      </c>
      <c r="S838" s="130">
        <v>1118.8800000000001</v>
      </c>
      <c r="U838" s="126" t="s">
        <v>560</v>
      </c>
      <c r="V838" s="130">
        <v>1141.72</v>
      </c>
      <c r="X838" s="126" t="s">
        <v>561</v>
      </c>
      <c r="Z838" s="127"/>
      <c r="AA838" s="128">
        <v>150</v>
      </c>
      <c r="AB838" s="128"/>
      <c r="AD838" s="126" t="s">
        <v>874</v>
      </c>
      <c r="AG838" s="127"/>
      <c r="AI838" s="127"/>
    </row>
    <row r="839" spans="1:35" ht="14.85" customHeight="1">
      <c r="A839" s="130">
        <v>5014189</v>
      </c>
      <c r="B839" s="126" t="s">
        <v>413</v>
      </c>
      <c r="C839" s="126" t="s">
        <v>1489</v>
      </c>
      <c r="D839" s="126" t="s">
        <v>2240</v>
      </c>
      <c r="E839" s="126" t="s">
        <v>288</v>
      </c>
      <c r="F839" s="126" t="s">
        <v>555</v>
      </c>
      <c r="G839" s="126" t="s">
        <v>417</v>
      </c>
      <c r="H839" s="126" t="s">
        <v>126</v>
      </c>
      <c r="I839" s="126" t="s">
        <v>418</v>
      </c>
      <c r="J839" s="126" t="s">
        <v>872</v>
      </c>
      <c r="K839" s="126" t="s">
        <v>504</v>
      </c>
      <c r="L839" s="126" t="s">
        <v>873</v>
      </c>
      <c r="M839" s="130">
        <v>437.92</v>
      </c>
      <c r="O839" s="126" t="s">
        <v>560</v>
      </c>
      <c r="P839" s="130">
        <v>876.96</v>
      </c>
      <c r="R839" s="126" t="s">
        <v>560</v>
      </c>
      <c r="S839" s="130">
        <v>1118.8800000000001</v>
      </c>
      <c r="U839" s="126" t="s">
        <v>560</v>
      </c>
      <c r="V839" s="130">
        <v>1141.72</v>
      </c>
      <c r="X839" s="126" t="s">
        <v>561</v>
      </c>
      <c r="Z839" s="127"/>
      <c r="AA839" s="128">
        <v>150</v>
      </c>
      <c r="AB839" s="128"/>
      <c r="AD839" s="126" t="s">
        <v>874</v>
      </c>
      <c r="AG839" s="127"/>
      <c r="AI839" s="127"/>
    </row>
    <row r="840" spans="1:35" ht="14.85" customHeight="1">
      <c r="A840" s="130">
        <v>5014097</v>
      </c>
      <c r="B840" s="126" t="s">
        <v>413</v>
      </c>
      <c r="C840" s="126" t="s">
        <v>1765</v>
      </c>
      <c r="D840" s="126" t="s">
        <v>1766</v>
      </c>
      <c r="E840" s="126" t="s">
        <v>288</v>
      </c>
      <c r="F840" s="126" t="s">
        <v>364</v>
      </c>
      <c r="G840" s="126" t="s">
        <v>417</v>
      </c>
      <c r="H840" s="126" t="s">
        <v>126</v>
      </c>
      <c r="I840" s="126" t="s">
        <v>126</v>
      </c>
      <c r="J840" s="126" t="s">
        <v>886</v>
      </c>
      <c r="K840" s="126" t="s">
        <v>443</v>
      </c>
      <c r="L840" s="126" t="s">
        <v>887</v>
      </c>
      <c r="M840" s="130">
        <v>6817.39</v>
      </c>
      <c r="O840" s="126" t="s">
        <v>365</v>
      </c>
      <c r="P840" s="130">
        <v>0</v>
      </c>
      <c r="S840" s="130">
        <v>0</v>
      </c>
      <c r="V840" s="130">
        <v>8667.82</v>
      </c>
      <c r="X840" s="126" t="s">
        <v>510</v>
      </c>
      <c r="Z840" s="127"/>
      <c r="AA840" s="128">
        <v>2</v>
      </c>
      <c r="AB840" s="128">
        <v>60</v>
      </c>
      <c r="AC840" s="126" t="s">
        <v>366</v>
      </c>
      <c r="AD840" s="126" t="s">
        <v>867</v>
      </c>
      <c r="AG840" s="127"/>
      <c r="AI840" s="127"/>
    </row>
    <row r="841" spans="1:35" ht="14.85" customHeight="1">
      <c r="A841" s="130">
        <v>5014191</v>
      </c>
      <c r="B841" s="126" t="s">
        <v>413</v>
      </c>
      <c r="C841" s="126" t="s">
        <v>1489</v>
      </c>
      <c r="D841" s="126" t="s">
        <v>2241</v>
      </c>
      <c r="E841" s="126" t="s">
        <v>288</v>
      </c>
      <c r="F841" s="126" t="s">
        <v>555</v>
      </c>
      <c r="G841" s="126" t="s">
        <v>417</v>
      </c>
      <c r="H841" s="126" t="s">
        <v>126</v>
      </c>
      <c r="I841" s="126" t="s">
        <v>418</v>
      </c>
      <c r="J841" s="126" t="s">
        <v>872</v>
      </c>
      <c r="K841" s="126" t="s">
        <v>504</v>
      </c>
      <c r="L841" s="126" t="s">
        <v>873</v>
      </c>
      <c r="M841" s="130">
        <v>437.92</v>
      </c>
      <c r="O841" s="126" t="s">
        <v>560</v>
      </c>
      <c r="P841" s="130">
        <v>876.96</v>
      </c>
      <c r="R841" s="126" t="s">
        <v>560</v>
      </c>
      <c r="S841" s="130">
        <v>1118.8800000000001</v>
      </c>
      <c r="U841" s="126" t="s">
        <v>560</v>
      </c>
      <c r="V841" s="130">
        <v>1141.72</v>
      </c>
      <c r="X841" s="126" t="s">
        <v>561</v>
      </c>
      <c r="Z841" s="127"/>
      <c r="AA841" s="128">
        <v>150</v>
      </c>
      <c r="AB841" s="128"/>
      <c r="AD841" s="126" t="s">
        <v>874</v>
      </c>
      <c r="AG841" s="127"/>
      <c r="AI841" s="127"/>
    </row>
    <row r="842" spans="1:35" ht="14.85" customHeight="1">
      <c r="A842" s="130">
        <v>5014221</v>
      </c>
      <c r="B842" s="126" t="s">
        <v>413</v>
      </c>
      <c r="C842" s="126" t="s">
        <v>2242</v>
      </c>
      <c r="D842" s="126" t="s">
        <v>2243</v>
      </c>
      <c r="E842" s="126" t="s">
        <v>288</v>
      </c>
      <c r="F842" s="126" t="s">
        <v>555</v>
      </c>
      <c r="G842" s="126" t="s">
        <v>1864</v>
      </c>
      <c r="H842" s="126" t="s">
        <v>126</v>
      </c>
      <c r="I842" s="126" t="s">
        <v>418</v>
      </c>
      <c r="J842" s="126" t="s">
        <v>1285</v>
      </c>
      <c r="K842" s="126" t="s">
        <v>558</v>
      </c>
      <c r="L842" s="126" t="s">
        <v>1286</v>
      </c>
      <c r="M842" s="130">
        <v>430.42</v>
      </c>
      <c r="O842" s="126" t="s">
        <v>560</v>
      </c>
      <c r="P842" s="130">
        <v>481.06</v>
      </c>
      <c r="R842" s="126" t="s">
        <v>560</v>
      </c>
      <c r="S842" s="130">
        <v>496.25</v>
      </c>
      <c r="U842" s="126" t="s">
        <v>560</v>
      </c>
      <c r="V842" s="130">
        <v>506.38</v>
      </c>
      <c r="X842" s="126" t="s">
        <v>561</v>
      </c>
      <c r="Z842" s="127"/>
      <c r="AA842" s="128">
        <v>150</v>
      </c>
      <c r="AB842" s="128"/>
      <c r="AD842" s="126" t="s">
        <v>1035</v>
      </c>
      <c r="AG842" s="127"/>
      <c r="AI842" s="127"/>
    </row>
    <row r="843" spans="1:35" ht="14.85" customHeight="1">
      <c r="A843" s="130">
        <v>5014222</v>
      </c>
      <c r="B843" s="126" t="s">
        <v>413</v>
      </c>
      <c r="C843" s="126" t="s">
        <v>2244</v>
      </c>
      <c r="D843" s="126" t="s">
        <v>2245</v>
      </c>
      <c r="E843" s="126" t="s">
        <v>288</v>
      </c>
      <c r="F843" s="126" t="s">
        <v>555</v>
      </c>
      <c r="G843" s="126" t="s">
        <v>830</v>
      </c>
      <c r="H843" s="126" t="s">
        <v>126</v>
      </c>
      <c r="I843" s="126" t="s">
        <v>418</v>
      </c>
      <c r="J843" s="126" t="s">
        <v>1285</v>
      </c>
      <c r="K843" s="126" t="s">
        <v>558</v>
      </c>
      <c r="L843" s="126" t="s">
        <v>1286</v>
      </c>
      <c r="M843" s="130">
        <v>430.1</v>
      </c>
      <c r="O843" s="126" t="s">
        <v>560</v>
      </c>
      <c r="P843" s="130">
        <v>480.7</v>
      </c>
      <c r="R843" s="126" t="s">
        <v>560</v>
      </c>
      <c r="S843" s="130">
        <v>495.88</v>
      </c>
      <c r="U843" s="126" t="s">
        <v>560</v>
      </c>
      <c r="V843" s="130">
        <v>506</v>
      </c>
      <c r="X843" s="126" t="s">
        <v>561</v>
      </c>
      <c r="Z843" s="127"/>
      <c r="AA843" s="128">
        <v>150</v>
      </c>
      <c r="AB843" s="128"/>
      <c r="AD843" s="126" t="s">
        <v>1035</v>
      </c>
      <c r="AG843" s="127"/>
      <c r="AI843" s="127"/>
    </row>
    <row r="844" spans="1:35" ht="14.85" customHeight="1">
      <c r="A844" s="130">
        <v>5013528</v>
      </c>
      <c r="B844" s="126" t="s">
        <v>413</v>
      </c>
      <c r="C844" s="126" t="s">
        <v>2246</v>
      </c>
      <c r="D844" s="126" t="s">
        <v>676</v>
      </c>
      <c r="E844" s="126" t="s">
        <v>288</v>
      </c>
      <c r="F844" s="126" t="s">
        <v>532</v>
      </c>
      <c r="G844" s="126" t="s">
        <v>463</v>
      </c>
      <c r="H844" s="126" t="s">
        <v>533</v>
      </c>
      <c r="I844" s="126" t="s">
        <v>533</v>
      </c>
      <c r="J844" s="126" t="s">
        <v>677</v>
      </c>
      <c r="K844" s="126" t="s">
        <v>467</v>
      </c>
      <c r="L844" s="126" t="s">
        <v>678</v>
      </c>
      <c r="M844" s="130">
        <v>1556.8</v>
      </c>
      <c r="O844" s="126" t="s">
        <v>537</v>
      </c>
      <c r="P844" s="130">
        <v>0</v>
      </c>
      <c r="S844" s="130">
        <v>0</v>
      </c>
      <c r="V844" s="130">
        <v>1556.8</v>
      </c>
      <c r="X844" s="126" t="s">
        <v>679</v>
      </c>
      <c r="Z844" s="127"/>
      <c r="AA844" s="128">
        <v>180</v>
      </c>
      <c r="AB844" s="128">
        <v>12</v>
      </c>
      <c r="AD844" s="126" t="s">
        <v>2037</v>
      </c>
      <c r="AG844" s="127"/>
      <c r="AI844" s="127"/>
    </row>
    <row r="845" spans="1:35" ht="14.85" customHeight="1">
      <c r="A845" s="130">
        <v>5013527</v>
      </c>
      <c r="B845" s="126" t="s">
        <v>413</v>
      </c>
      <c r="C845" s="126" t="s">
        <v>2247</v>
      </c>
      <c r="D845" s="126" t="s">
        <v>2248</v>
      </c>
      <c r="E845" s="126" t="s">
        <v>288</v>
      </c>
      <c r="F845" s="126" t="s">
        <v>532</v>
      </c>
      <c r="G845" s="126" t="s">
        <v>463</v>
      </c>
      <c r="H845" s="126" t="s">
        <v>533</v>
      </c>
      <c r="I845" s="126" t="s">
        <v>533</v>
      </c>
      <c r="J845" s="126" t="s">
        <v>677</v>
      </c>
      <c r="K845" s="126" t="s">
        <v>467</v>
      </c>
      <c r="L845" s="126" t="s">
        <v>678</v>
      </c>
      <c r="M845" s="130">
        <v>1556.8</v>
      </c>
      <c r="O845" s="126" t="s">
        <v>537</v>
      </c>
      <c r="P845" s="130">
        <v>0</v>
      </c>
      <c r="S845" s="130">
        <v>0</v>
      </c>
      <c r="V845" s="130">
        <v>1556.8</v>
      </c>
      <c r="X845" s="126" t="s">
        <v>679</v>
      </c>
      <c r="Z845" s="127"/>
      <c r="AA845" s="128">
        <v>180</v>
      </c>
      <c r="AB845" s="128">
        <v>12</v>
      </c>
      <c r="AD845" s="126" t="s">
        <v>2037</v>
      </c>
      <c r="AG845" s="127"/>
      <c r="AI845" s="127"/>
    </row>
    <row r="846" spans="1:35" ht="14.85" customHeight="1">
      <c r="A846" s="130">
        <v>5013526</v>
      </c>
      <c r="B846" s="126" t="s">
        <v>413</v>
      </c>
      <c r="C846" s="126" t="s">
        <v>2249</v>
      </c>
      <c r="D846" s="126" t="s">
        <v>716</v>
      </c>
      <c r="E846" s="126" t="s">
        <v>288</v>
      </c>
      <c r="F846" s="126" t="s">
        <v>532</v>
      </c>
      <c r="G846" s="126" t="s">
        <v>463</v>
      </c>
      <c r="H846" s="126" t="s">
        <v>533</v>
      </c>
      <c r="I846" s="126" t="s">
        <v>533</v>
      </c>
      <c r="J846" s="126" t="s">
        <v>677</v>
      </c>
      <c r="K846" s="126" t="s">
        <v>467</v>
      </c>
      <c r="L846" s="126" t="s">
        <v>678</v>
      </c>
      <c r="M846" s="130">
        <v>1556.8</v>
      </c>
      <c r="O846" s="126" t="s">
        <v>537</v>
      </c>
      <c r="P846" s="130">
        <v>0</v>
      </c>
      <c r="S846" s="130">
        <v>0</v>
      </c>
      <c r="V846" s="130">
        <v>1556.8</v>
      </c>
      <c r="X846" s="126" t="s">
        <v>679</v>
      </c>
      <c r="Z846" s="127"/>
      <c r="AA846" s="128">
        <v>180</v>
      </c>
      <c r="AB846" s="128">
        <v>12</v>
      </c>
      <c r="AD846" s="126" t="s">
        <v>2037</v>
      </c>
      <c r="AG846" s="127"/>
      <c r="AI846" s="127"/>
    </row>
    <row r="847" spans="1:35" ht="14.85" customHeight="1">
      <c r="A847" s="130">
        <v>5013525</v>
      </c>
      <c r="B847" s="126" t="s">
        <v>413</v>
      </c>
      <c r="C847" s="126" t="s">
        <v>2250</v>
      </c>
      <c r="D847" s="126" t="s">
        <v>718</v>
      </c>
      <c r="E847" s="126" t="s">
        <v>288</v>
      </c>
      <c r="F847" s="126" t="s">
        <v>532</v>
      </c>
      <c r="G847" s="126" t="s">
        <v>463</v>
      </c>
      <c r="H847" s="126" t="s">
        <v>533</v>
      </c>
      <c r="I847" s="126" t="s">
        <v>533</v>
      </c>
      <c r="J847" s="126" t="s">
        <v>677</v>
      </c>
      <c r="K847" s="126" t="s">
        <v>467</v>
      </c>
      <c r="L847" s="126" t="s">
        <v>678</v>
      </c>
      <c r="M847" s="130">
        <v>1556.8</v>
      </c>
      <c r="O847" s="126" t="s">
        <v>537</v>
      </c>
      <c r="P847" s="130">
        <v>0</v>
      </c>
      <c r="S847" s="130">
        <v>0</v>
      </c>
      <c r="V847" s="130">
        <v>1556.8</v>
      </c>
      <c r="X847" s="126" t="s">
        <v>679</v>
      </c>
      <c r="Z847" s="127"/>
      <c r="AA847" s="128">
        <v>180</v>
      </c>
      <c r="AB847" s="128">
        <v>12</v>
      </c>
      <c r="AD847" s="126" t="s">
        <v>2037</v>
      </c>
      <c r="AG847" s="127"/>
      <c r="AI847" s="127"/>
    </row>
    <row r="848" spans="1:35" ht="14.85" customHeight="1">
      <c r="A848" s="130">
        <v>5014076</v>
      </c>
      <c r="B848" s="126" t="s">
        <v>413</v>
      </c>
      <c r="C848" s="126" t="s">
        <v>2251</v>
      </c>
      <c r="E848" s="126" t="s">
        <v>288</v>
      </c>
      <c r="F848" s="126" t="s">
        <v>532</v>
      </c>
      <c r="G848" s="126" t="s">
        <v>312</v>
      </c>
      <c r="H848" s="126" t="s">
        <v>126</v>
      </c>
      <c r="I848" s="126" t="s">
        <v>418</v>
      </c>
      <c r="J848" s="126" t="s">
        <v>1820</v>
      </c>
      <c r="K848" s="126" t="s">
        <v>628</v>
      </c>
      <c r="L848" s="126" t="s">
        <v>1821</v>
      </c>
      <c r="M848" s="130">
        <v>292.16000000000003</v>
      </c>
      <c r="O848" s="126" t="s">
        <v>1459</v>
      </c>
      <c r="P848" s="130">
        <v>292.16000000000003</v>
      </c>
      <c r="R848" s="126" t="s">
        <v>1460</v>
      </c>
      <c r="S848" s="130">
        <v>0</v>
      </c>
      <c r="V848" s="130">
        <v>292.16000000000003</v>
      </c>
      <c r="X848" s="126" t="s">
        <v>1461</v>
      </c>
      <c r="Z848" s="127"/>
      <c r="AA848" s="128">
        <v>2500</v>
      </c>
      <c r="AB848" s="128">
        <v>12</v>
      </c>
      <c r="AD848" s="126" t="s">
        <v>932</v>
      </c>
      <c r="AG848" s="127"/>
      <c r="AI848" s="127"/>
    </row>
    <row r="849" spans="1:35" ht="14.85" customHeight="1">
      <c r="A849" s="130">
        <v>5014075</v>
      </c>
      <c r="B849" s="126" t="s">
        <v>413</v>
      </c>
      <c r="C849" s="126" t="s">
        <v>2252</v>
      </c>
      <c r="E849" s="126" t="s">
        <v>288</v>
      </c>
      <c r="F849" s="126" t="s">
        <v>532</v>
      </c>
      <c r="G849" s="126" t="s">
        <v>312</v>
      </c>
      <c r="H849" s="126" t="s">
        <v>126</v>
      </c>
      <c r="I849" s="126" t="s">
        <v>418</v>
      </c>
      <c r="J849" s="126" t="s">
        <v>1820</v>
      </c>
      <c r="K849" s="126" t="s">
        <v>628</v>
      </c>
      <c r="L849" s="126" t="s">
        <v>1821</v>
      </c>
      <c r="M849" s="130">
        <v>292.16000000000003</v>
      </c>
      <c r="O849" s="126" t="s">
        <v>1459</v>
      </c>
      <c r="P849" s="130">
        <v>292.16000000000003</v>
      </c>
      <c r="R849" s="126" t="s">
        <v>1460</v>
      </c>
      <c r="S849" s="130">
        <v>0</v>
      </c>
      <c r="V849" s="130">
        <v>292.16000000000003</v>
      </c>
      <c r="X849" s="126" t="s">
        <v>1461</v>
      </c>
      <c r="Z849" s="127"/>
      <c r="AA849" s="128">
        <v>2500</v>
      </c>
      <c r="AB849" s="128">
        <v>12</v>
      </c>
      <c r="AD849" s="126" t="s">
        <v>932</v>
      </c>
      <c r="AG849" s="127"/>
      <c r="AI849" s="127"/>
    </row>
    <row r="850" spans="1:35" ht="14.85" customHeight="1">
      <c r="A850" s="130">
        <v>5014074</v>
      </c>
      <c r="B850" s="126" t="s">
        <v>413</v>
      </c>
      <c r="C850" s="126" t="s">
        <v>2253</v>
      </c>
      <c r="D850" s="126" t="s">
        <v>2254</v>
      </c>
      <c r="E850" s="126" t="s">
        <v>288</v>
      </c>
      <c r="F850" s="126" t="s">
        <v>532</v>
      </c>
      <c r="G850" s="126" t="s">
        <v>417</v>
      </c>
      <c r="H850" s="126" t="s">
        <v>126</v>
      </c>
      <c r="I850" s="126" t="s">
        <v>126</v>
      </c>
      <c r="J850" s="126" t="s">
        <v>1820</v>
      </c>
      <c r="K850" s="126" t="s">
        <v>628</v>
      </c>
      <c r="L850" s="126" t="s">
        <v>1821</v>
      </c>
      <c r="M850" s="130">
        <v>486.94</v>
      </c>
      <c r="O850" s="126" t="s">
        <v>1459</v>
      </c>
      <c r="P850" s="130">
        <v>0</v>
      </c>
      <c r="S850" s="130">
        <v>0</v>
      </c>
      <c r="V850" s="130">
        <v>486.94</v>
      </c>
      <c r="X850" s="126" t="s">
        <v>1463</v>
      </c>
      <c r="Z850" s="127"/>
      <c r="AA850" s="128">
        <v>1</v>
      </c>
      <c r="AB850" s="128">
        <v>72</v>
      </c>
      <c r="AD850" s="126" t="s">
        <v>932</v>
      </c>
      <c r="AG850" s="127"/>
      <c r="AI850" s="127"/>
    </row>
    <row r="851" spans="1:35" ht="14.85" customHeight="1">
      <c r="A851" s="130">
        <v>5014073</v>
      </c>
      <c r="B851" s="126" t="s">
        <v>413</v>
      </c>
      <c r="C851" s="126" t="s">
        <v>2255</v>
      </c>
      <c r="D851" s="126" t="s">
        <v>2256</v>
      </c>
      <c r="E851" s="126" t="s">
        <v>288</v>
      </c>
      <c r="F851" s="126" t="s">
        <v>532</v>
      </c>
      <c r="G851" s="126" t="s">
        <v>417</v>
      </c>
      <c r="H851" s="126" t="s">
        <v>126</v>
      </c>
      <c r="I851" s="126" t="s">
        <v>126</v>
      </c>
      <c r="J851" s="126" t="s">
        <v>1820</v>
      </c>
      <c r="K851" s="126" t="s">
        <v>628</v>
      </c>
      <c r="L851" s="126" t="s">
        <v>1821</v>
      </c>
      <c r="M851" s="130">
        <v>486.94</v>
      </c>
      <c r="O851" s="126" t="s">
        <v>1459</v>
      </c>
      <c r="P851" s="130">
        <v>0</v>
      </c>
      <c r="S851" s="130">
        <v>0</v>
      </c>
      <c r="V851" s="130">
        <v>486.94</v>
      </c>
      <c r="X851" s="126" t="s">
        <v>1463</v>
      </c>
      <c r="Z851" s="127"/>
      <c r="AA851" s="128">
        <v>1</v>
      </c>
      <c r="AB851" s="128">
        <v>72</v>
      </c>
      <c r="AD851" s="126" t="s">
        <v>932</v>
      </c>
      <c r="AG851" s="127"/>
      <c r="AI851" s="127"/>
    </row>
    <row r="852" spans="1:35" ht="14.85" customHeight="1">
      <c r="A852" s="130">
        <v>5013583</v>
      </c>
      <c r="B852" s="126" t="s">
        <v>413</v>
      </c>
      <c r="C852" s="126" t="s">
        <v>877</v>
      </c>
      <c r="D852" s="126" t="s">
        <v>509</v>
      </c>
      <c r="E852" s="126" t="s">
        <v>288</v>
      </c>
      <c r="F852" s="126" t="s">
        <v>364</v>
      </c>
      <c r="G852" s="126" t="s">
        <v>417</v>
      </c>
      <c r="H852" s="126" t="s">
        <v>126</v>
      </c>
      <c r="I852" s="126" t="s">
        <v>126</v>
      </c>
      <c r="J852" s="126" t="s">
        <v>484</v>
      </c>
      <c r="K852" s="126" t="s">
        <v>443</v>
      </c>
      <c r="L852" s="126" t="s">
        <v>485</v>
      </c>
      <c r="M852" s="130">
        <v>6817.44</v>
      </c>
      <c r="O852" s="126" t="s">
        <v>365</v>
      </c>
      <c r="P852" s="130">
        <v>0</v>
      </c>
      <c r="S852" s="130">
        <v>0</v>
      </c>
      <c r="V852" s="130">
        <v>6996.58</v>
      </c>
      <c r="X852" s="126" t="s">
        <v>469</v>
      </c>
      <c r="Z852" s="127"/>
      <c r="AA852" s="128">
        <v>1</v>
      </c>
      <c r="AB852" s="128">
        <v>60</v>
      </c>
      <c r="AC852" s="126" t="s">
        <v>366</v>
      </c>
      <c r="AD852" s="126" t="s">
        <v>511</v>
      </c>
      <c r="AG852" s="127"/>
      <c r="AI852" s="127"/>
    </row>
    <row r="853" spans="1:35" ht="14.85" customHeight="1">
      <c r="A853" s="130">
        <v>5013582</v>
      </c>
      <c r="B853" s="126" t="s">
        <v>413</v>
      </c>
      <c r="C853" s="126" t="s">
        <v>877</v>
      </c>
      <c r="D853" s="126" t="s">
        <v>509</v>
      </c>
      <c r="E853" s="126" t="s">
        <v>288</v>
      </c>
      <c r="F853" s="126" t="s">
        <v>364</v>
      </c>
      <c r="G853" s="126" t="s">
        <v>417</v>
      </c>
      <c r="H853" s="126" t="s">
        <v>126</v>
      </c>
      <c r="I853" s="126" t="s">
        <v>126</v>
      </c>
      <c r="J853" s="126" t="s">
        <v>484</v>
      </c>
      <c r="K853" s="126" t="s">
        <v>443</v>
      </c>
      <c r="L853" s="126" t="s">
        <v>485</v>
      </c>
      <c r="M853" s="130">
        <v>6817.44</v>
      </c>
      <c r="O853" s="126" t="s">
        <v>365</v>
      </c>
      <c r="P853" s="130">
        <v>0</v>
      </c>
      <c r="S853" s="130">
        <v>0</v>
      </c>
      <c r="V853" s="130">
        <v>6996.58</v>
      </c>
      <c r="X853" s="126" t="s">
        <v>510</v>
      </c>
      <c r="Z853" s="127"/>
      <c r="AA853" s="128">
        <v>2</v>
      </c>
      <c r="AB853" s="128">
        <v>60</v>
      </c>
      <c r="AC853" s="126" t="s">
        <v>366</v>
      </c>
      <c r="AD853" s="126" t="s">
        <v>511</v>
      </c>
      <c r="AG853" s="127"/>
      <c r="AI853" s="127"/>
    </row>
    <row r="854" spans="1:35" ht="14.85" customHeight="1">
      <c r="A854" s="130">
        <v>5013581</v>
      </c>
      <c r="B854" s="126" t="s">
        <v>413</v>
      </c>
      <c r="C854" s="126" t="s">
        <v>2257</v>
      </c>
      <c r="D854" s="126" t="s">
        <v>509</v>
      </c>
      <c r="E854" s="126" t="s">
        <v>288</v>
      </c>
      <c r="F854" s="126" t="s">
        <v>364</v>
      </c>
      <c r="G854" s="126" t="s">
        <v>417</v>
      </c>
      <c r="H854" s="126" t="s">
        <v>126</v>
      </c>
      <c r="I854" s="126" t="s">
        <v>418</v>
      </c>
      <c r="J854" s="126" t="s">
        <v>484</v>
      </c>
      <c r="K854" s="126" t="s">
        <v>443</v>
      </c>
      <c r="L854" s="126" t="s">
        <v>485</v>
      </c>
      <c r="M854" s="130">
        <v>6996.58</v>
      </c>
      <c r="O854" s="126" t="s">
        <v>486</v>
      </c>
      <c r="P854" s="130">
        <v>0</v>
      </c>
      <c r="S854" s="130">
        <v>0</v>
      </c>
      <c r="V854" s="130">
        <v>6996.58</v>
      </c>
      <c r="X854" s="126" t="s">
        <v>487</v>
      </c>
      <c r="Z854" s="127"/>
      <c r="AA854" s="128">
        <v>1</v>
      </c>
      <c r="AB854" s="128">
        <v>60</v>
      </c>
      <c r="AC854" s="126" t="s">
        <v>366</v>
      </c>
      <c r="AD854" s="126" t="s">
        <v>511</v>
      </c>
      <c r="AG854" s="127"/>
      <c r="AI854" s="127"/>
    </row>
    <row r="855" spans="1:35" ht="14.85" customHeight="1">
      <c r="A855" s="130">
        <v>5013580</v>
      </c>
      <c r="B855" s="126" t="s">
        <v>413</v>
      </c>
      <c r="C855" s="126" t="s">
        <v>2257</v>
      </c>
      <c r="D855" s="126" t="s">
        <v>509</v>
      </c>
      <c r="E855" s="126" t="s">
        <v>288</v>
      </c>
      <c r="F855" s="126" t="s">
        <v>364</v>
      </c>
      <c r="G855" s="126" t="s">
        <v>417</v>
      </c>
      <c r="H855" s="126" t="s">
        <v>126</v>
      </c>
      <c r="I855" s="126" t="s">
        <v>418</v>
      </c>
      <c r="J855" s="126" t="s">
        <v>484</v>
      </c>
      <c r="K855" s="126" t="s">
        <v>443</v>
      </c>
      <c r="L855" s="126" t="s">
        <v>485</v>
      </c>
      <c r="M855" s="130">
        <v>6996.58</v>
      </c>
      <c r="O855" s="126" t="s">
        <v>486</v>
      </c>
      <c r="P855" s="130">
        <v>0</v>
      </c>
      <c r="S855" s="130">
        <v>0</v>
      </c>
      <c r="V855" s="130">
        <v>6996.58</v>
      </c>
      <c r="X855" s="126" t="s">
        <v>549</v>
      </c>
      <c r="Z855" s="127"/>
      <c r="AA855" s="128">
        <v>2</v>
      </c>
      <c r="AB855" s="128">
        <v>60</v>
      </c>
      <c r="AC855" s="126" t="s">
        <v>366</v>
      </c>
      <c r="AD855" s="126" t="s">
        <v>511</v>
      </c>
      <c r="AG855" s="127"/>
      <c r="AI855" s="127"/>
    </row>
    <row r="856" spans="1:35" ht="14.85" customHeight="1">
      <c r="A856" s="130">
        <v>5013579</v>
      </c>
      <c r="B856" s="126" t="s">
        <v>413</v>
      </c>
      <c r="C856" s="126" t="s">
        <v>2257</v>
      </c>
      <c r="D856" s="126" t="s">
        <v>509</v>
      </c>
      <c r="E856" s="126" t="s">
        <v>288</v>
      </c>
      <c r="F856" s="126" t="s">
        <v>364</v>
      </c>
      <c r="G856" s="126" t="s">
        <v>417</v>
      </c>
      <c r="H856" s="126" t="s">
        <v>126</v>
      </c>
      <c r="I856" s="126" t="s">
        <v>126</v>
      </c>
      <c r="J856" s="126" t="s">
        <v>484</v>
      </c>
      <c r="K856" s="126" t="s">
        <v>443</v>
      </c>
      <c r="L856" s="126" t="s">
        <v>485</v>
      </c>
      <c r="M856" s="130">
        <v>6817.44</v>
      </c>
      <c r="O856" s="126" t="s">
        <v>365</v>
      </c>
      <c r="P856" s="130">
        <v>0</v>
      </c>
      <c r="S856" s="130">
        <v>0</v>
      </c>
      <c r="V856" s="130">
        <v>6996.58</v>
      </c>
      <c r="X856" s="126" t="s">
        <v>469</v>
      </c>
      <c r="Z856" s="127"/>
      <c r="AA856" s="128">
        <v>1</v>
      </c>
      <c r="AB856" s="128">
        <v>60</v>
      </c>
      <c r="AC856" s="126" t="s">
        <v>366</v>
      </c>
      <c r="AD856" s="126" t="s">
        <v>511</v>
      </c>
      <c r="AG856" s="127"/>
      <c r="AI856" s="127"/>
    </row>
    <row r="857" spans="1:35" ht="14.85" customHeight="1">
      <c r="A857" s="130">
        <v>5013578</v>
      </c>
      <c r="B857" s="126" t="s">
        <v>413</v>
      </c>
      <c r="C857" s="126" t="s">
        <v>2257</v>
      </c>
      <c r="D857" s="126" t="s">
        <v>509</v>
      </c>
      <c r="E857" s="126" t="s">
        <v>288</v>
      </c>
      <c r="F857" s="126" t="s">
        <v>364</v>
      </c>
      <c r="G857" s="126" t="s">
        <v>417</v>
      </c>
      <c r="H857" s="126" t="s">
        <v>126</v>
      </c>
      <c r="I857" s="126" t="s">
        <v>126</v>
      </c>
      <c r="J857" s="126" t="s">
        <v>484</v>
      </c>
      <c r="K857" s="126" t="s">
        <v>443</v>
      </c>
      <c r="L857" s="126" t="s">
        <v>485</v>
      </c>
      <c r="M857" s="130">
        <v>6817.44</v>
      </c>
      <c r="O857" s="126" t="s">
        <v>365</v>
      </c>
      <c r="P857" s="130">
        <v>0</v>
      </c>
      <c r="S857" s="130">
        <v>0</v>
      </c>
      <c r="V857" s="130">
        <v>6996.58</v>
      </c>
      <c r="X857" s="126" t="s">
        <v>510</v>
      </c>
      <c r="Z857" s="127"/>
      <c r="AA857" s="128">
        <v>2</v>
      </c>
      <c r="AB857" s="128">
        <v>60</v>
      </c>
      <c r="AC857" s="126" t="s">
        <v>366</v>
      </c>
      <c r="AD857" s="126" t="s">
        <v>511</v>
      </c>
      <c r="AG857" s="127"/>
      <c r="AI857" s="127"/>
    </row>
    <row r="858" spans="1:35" ht="14.85" customHeight="1">
      <c r="A858" s="130">
        <v>5013577</v>
      </c>
      <c r="B858" s="126" t="s">
        <v>413</v>
      </c>
      <c r="C858" s="126" t="s">
        <v>2258</v>
      </c>
      <c r="D858" s="126" t="s">
        <v>2259</v>
      </c>
      <c r="E858" s="126" t="s">
        <v>288</v>
      </c>
      <c r="F858" s="126" t="s">
        <v>591</v>
      </c>
      <c r="G858" s="126" t="s">
        <v>417</v>
      </c>
      <c r="H858" s="126" t="s">
        <v>126</v>
      </c>
      <c r="I858" s="126" t="s">
        <v>418</v>
      </c>
      <c r="J858" s="126" t="s">
        <v>2260</v>
      </c>
      <c r="K858" s="126" t="s">
        <v>420</v>
      </c>
      <c r="L858" s="126" t="s">
        <v>2261</v>
      </c>
      <c r="M858" s="130">
        <v>487.2</v>
      </c>
      <c r="O858" s="126" t="s">
        <v>2262</v>
      </c>
      <c r="P858" s="130">
        <v>0</v>
      </c>
      <c r="S858" s="130">
        <v>0</v>
      </c>
      <c r="V858" s="130">
        <v>545.04</v>
      </c>
      <c r="X858" s="126" t="s">
        <v>2263</v>
      </c>
      <c r="Z858" s="127"/>
      <c r="AA858" s="128">
        <v>1</v>
      </c>
      <c r="AB858" s="128">
        <v>24</v>
      </c>
      <c r="AD858" s="126" t="s">
        <v>511</v>
      </c>
      <c r="AG858" s="127"/>
      <c r="AI858" s="127"/>
    </row>
    <row r="859" spans="1:35" ht="14.85" customHeight="1">
      <c r="A859" s="130">
        <v>5013576</v>
      </c>
      <c r="B859" s="126" t="s">
        <v>413</v>
      </c>
      <c r="C859" s="126" t="s">
        <v>2258</v>
      </c>
      <c r="D859" s="126" t="s">
        <v>2264</v>
      </c>
      <c r="E859" s="126" t="s">
        <v>288</v>
      </c>
      <c r="F859" s="126" t="s">
        <v>591</v>
      </c>
      <c r="G859" s="126" t="s">
        <v>417</v>
      </c>
      <c r="H859" s="126" t="s">
        <v>126</v>
      </c>
      <c r="I859" s="126" t="s">
        <v>418</v>
      </c>
      <c r="J859" s="126" t="s">
        <v>2260</v>
      </c>
      <c r="K859" s="126" t="s">
        <v>420</v>
      </c>
      <c r="L859" s="126" t="s">
        <v>2261</v>
      </c>
      <c r="M859" s="130">
        <v>487.2</v>
      </c>
      <c r="O859" s="126" t="s">
        <v>2262</v>
      </c>
      <c r="P859" s="130">
        <v>0</v>
      </c>
      <c r="S859" s="130">
        <v>0</v>
      </c>
      <c r="V859" s="130">
        <v>545.04</v>
      </c>
      <c r="X859" s="126" t="s">
        <v>2263</v>
      </c>
      <c r="Z859" s="127"/>
      <c r="AA859" s="128">
        <v>1</v>
      </c>
      <c r="AB859" s="128">
        <v>24</v>
      </c>
      <c r="AD859" s="126" t="s">
        <v>511</v>
      </c>
      <c r="AG859" s="127"/>
      <c r="AI859" s="127"/>
    </row>
    <row r="860" spans="1:35" ht="14.85" customHeight="1">
      <c r="A860" s="130">
        <v>5013575</v>
      </c>
      <c r="B860" s="126" t="s">
        <v>413</v>
      </c>
      <c r="C860" s="126" t="s">
        <v>2258</v>
      </c>
      <c r="D860" s="126" t="s">
        <v>2265</v>
      </c>
      <c r="E860" s="126" t="s">
        <v>288</v>
      </c>
      <c r="F860" s="126" t="s">
        <v>591</v>
      </c>
      <c r="G860" s="126" t="s">
        <v>417</v>
      </c>
      <c r="H860" s="126" t="s">
        <v>126</v>
      </c>
      <c r="I860" s="126" t="s">
        <v>418</v>
      </c>
      <c r="J860" s="126" t="s">
        <v>2260</v>
      </c>
      <c r="K860" s="126" t="s">
        <v>420</v>
      </c>
      <c r="L860" s="126" t="s">
        <v>2261</v>
      </c>
      <c r="M860" s="130">
        <v>487.2</v>
      </c>
      <c r="O860" s="126" t="s">
        <v>2262</v>
      </c>
      <c r="P860" s="130">
        <v>0</v>
      </c>
      <c r="S860" s="130">
        <v>0</v>
      </c>
      <c r="V860" s="130">
        <v>523.25</v>
      </c>
      <c r="X860" s="126" t="s">
        <v>2263</v>
      </c>
      <c r="Z860" s="127"/>
      <c r="AA860" s="128">
        <v>1</v>
      </c>
      <c r="AB860" s="128">
        <v>24</v>
      </c>
      <c r="AD860" s="126" t="s">
        <v>511</v>
      </c>
      <c r="AG860" s="127"/>
      <c r="AI860" s="127"/>
    </row>
    <row r="861" spans="1:35" ht="14.85" customHeight="1">
      <c r="A861" s="130">
        <v>5013809</v>
      </c>
      <c r="B861" s="126" t="s">
        <v>413</v>
      </c>
      <c r="C861" s="126" t="s">
        <v>2091</v>
      </c>
      <c r="D861" s="126" t="s">
        <v>2092</v>
      </c>
      <c r="E861" s="126" t="s">
        <v>288</v>
      </c>
      <c r="F861" s="126" t="s">
        <v>364</v>
      </c>
      <c r="G861" s="126" t="s">
        <v>417</v>
      </c>
      <c r="H861" s="126" t="s">
        <v>126</v>
      </c>
      <c r="I861" s="126" t="s">
        <v>126</v>
      </c>
      <c r="J861" s="126" t="s">
        <v>886</v>
      </c>
      <c r="K861" s="126" t="s">
        <v>443</v>
      </c>
      <c r="L861" s="126" t="s">
        <v>887</v>
      </c>
      <c r="M861" s="130">
        <v>6817.39</v>
      </c>
      <c r="O861" s="126" t="s">
        <v>365</v>
      </c>
      <c r="P861" s="130">
        <v>0</v>
      </c>
      <c r="S861" s="130">
        <v>0</v>
      </c>
      <c r="V861" s="130">
        <v>8765.2000000000007</v>
      </c>
      <c r="X861" s="126" t="s">
        <v>469</v>
      </c>
      <c r="Z861" s="127"/>
      <c r="AA861" s="128">
        <v>1</v>
      </c>
      <c r="AB861" s="128">
        <v>60</v>
      </c>
      <c r="AC861" s="126" t="s">
        <v>366</v>
      </c>
      <c r="AD861" s="126" t="s">
        <v>546</v>
      </c>
      <c r="AG861" s="127"/>
      <c r="AI861" s="127"/>
    </row>
    <row r="862" spans="1:35" ht="14.85" customHeight="1">
      <c r="A862" s="130">
        <v>5015854</v>
      </c>
      <c r="B862" s="126" t="s">
        <v>413</v>
      </c>
      <c r="C862" s="126" t="s">
        <v>2266</v>
      </c>
      <c r="E862" s="126" t="s">
        <v>288</v>
      </c>
      <c r="F862" s="126" t="s">
        <v>364</v>
      </c>
      <c r="G862" s="126" t="s">
        <v>417</v>
      </c>
      <c r="H862" s="126" t="s">
        <v>126</v>
      </c>
      <c r="I862" s="126" t="s">
        <v>126</v>
      </c>
      <c r="J862" s="126" t="s">
        <v>466</v>
      </c>
      <c r="K862" s="126" t="s">
        <v>467</v>
      </c>
      <c r="L862" s="126" t="s">
        <v>468</v>
      </c>
      <c r="M862" s="130">
        <v>6817.44</v>
      </c>
      <c r="O862" s="126" t="s">
        <v>365</v>
      </c>
      <c r="P862" s="130">
        <v>0</v>
      </c>
      <c r="S862" s="130">
        <v>0</v>
      </c>
      <c r="V862" s="130">
        <v>21817.439999999999</v>
      </c>
      <c r="X862" s="126" t="s">
        <v>510</v>
      </c>
      <c r="Z862" s="127"/>
      <c r="AA862" s="128">
        <v>2</v>
      </c>
      <c r="AB862" s="128">
        <v>60</v>
      </c>
      <c r="AC862" s="126" t="s">
        <v>366</v>
      </c>
      <c r="AD862" s="126" t="s">
        <v>879</v>
      </c>
      <c r="AG862" s="127"/>
      <c r="AI862" s="127"/>
    </row>
    <row r="863" spans="1:35" ht="14.85" customHeight="1">
      <c r="A863" s="130">
        <v>5015857</v>
      </c>
      <c r="B863" s="126" t="s">
        <v>413</v>
      </c>
      <c r="C863" s="126" t="s">
        <v>2267</v>
      </c>
      <c r="D863" s="126" t="s">
        <v>2268</v>
      </c>
      <c r="E863" s="126" t="s">
        <v>288</v>
      </c>
      <c r="F863" s="126" t="s">
        <v>555</v>
      </c>
      <c r="G863" s="126" t="s">
        <v>2269</v>
      </c>
      <c r="H863" s="126" t="s">
        <v>126</v>
      </c>
      <c r="I863" s="126" t="s">
        <v>418</v>
      </c>
      <c r="J863" s="126" t="s">
        <v>2270</v>
      </c>
      <c r="K863" s="126" t="s">
        <v>535</v>
      </c>
      <c r="L863" s="126" t="s">
        <v>2271</v>
      </c>
      <c r="M863" s="130">
        <v>2889.6</v>
      </c>
      <c r="O863" s="126" t="s">
        <v>2200</v>
      </c>
      <c r="P863" s="130">
        <v>0</v>
      </c>
      <c r="S863" s="130">
        <v>0</v>
      </c>
      <c r="V863" s="130">
        <v>2889.6</v>
      </c>
      <c r="X863" s="126" t="s">
        <v>2272</v>
      </c>
      <c r="Z863" s="127"/>
      <c r="AA863" s="128">
        <v>210</v>
      </c>
      <c r="AB863" s="128">
        <v>1</v>
      </c>
      <c r="AD863" s="126" t="s">
        <v>879</v>
      </c>
      <c r="AG863" s="127"/>
      <c r="AI863" s="127"/>
    </row>
    <row r="864" spans="1:35" ht="14.85" customHeight="1">
      <c r="A864" s="130">
        <v>5015856</v>
      </c>
      <c r="B864" s="126" t="s">
        <v>413</v>
      </c>
      <c r="C864" s="126" t="s">
        <v>2267</v>
      </c>
      <c r="D864" s="126" t="s">
        <v>2273</v>
      </c>
      <c r="E864" s="126" t="s">
        <v>288</v>
      </c>
      <c r="F864" s="126" t="s">
        <v>555</v>
      </c>
      <c r="G864" s="126" t="s">
        <v>458</v>
      </c>
      <c r="H864" s="126" t="s">
        <v>126</v>
      </c>
      <c r="I864" s="126" t="s">
        <v>418</v>
      </c>
      <c r="J864" s="126" t="s">
        <v>2270</v>
      </c>
      <c r="K864" s="126" t="s">
        <v>535</v>
      </c>
      <c r="L864" s="126" t="s">
        <v>2271</v>
      </c>
      <c r="M864" s="130">
        <v>1444.8</v>
      </c>
      <c r="O864" s="126" t="s">
        <v>2200</v>
      </c>
      <c r="P864" s="130">
        <v>0</v>
      </c>
      <c r="S864" s="130">
        <v>0</v>
      </c>
      <c r="V864" s="130">
        <v>1444.8</v>
      </c>
      <c r="X864" s="126" t="s">
        <v>2272</v>
      </c>
      <c r="Z864" s="127"/>
      <c r="AA864" s="128">
        <v>210</v>
      </c>
      <c r="AB864" s="128">
        <v>1</v>
      </c>
      <c r="AD864" s="126" t="s">
        <v>879</v>
      </c>
      <c r="AG864" s="127"/>
      <c r="AI864" s="127"/>
    </row>
    <row r="865" spans="1:35" ht="14.85" customHeight="1">
      <c r="A865" s="130">
        <v>5010560</v>
      </c>
      <c r="B865" s="126" t="s">
        <v>413</v>
      </c>
      <c r="C865" s="126" t="s">
        <v>2274</v>
      </c>
      <c r="D865" s="126" t="s">
        <v>1467</v>
      </c>
      <c r="E865" s="126" t="s">
        <v>288</v>
      </c>
      <c r="F865" s="126" t="s">
        <v>555</v>
      </c>
      <c r="G865" s="126" t="s">
        <v>463</v>
      </c>
      <c r="H865" s="126" t="s">
        <v>126</v>
      </c>
      <c r="I865" s="126" t="s">
        <v>418</v>
      </c>
      <c r="J865" s="126" t="s">
        <v>857</v>
      </c>
      <c r="K865" s="126" t="s">
        <v>526</v>
      </c>
      <c r="L865" s="126" t="s">
        <v>858</v>
      </c>
      <c r="M865" s="130">
        <v>199.45</v>
      </c>
      <c r="O865" s="126" t="s">
        <v>560</v>
      </c>
      <c r="P865" s="130">
        <v>222.91</v>
      </c>
      <c r="R865" s="126" t="s">
        <v>560</v>
      </c>
      <c r="S865" s="130">
        <v>229.95</v>
      </c>
      <c r="U865" s="126" t="s">
        <v>560</v>
      </c>
      <c r="V865" s="130">
        <v>234.65</v>
      </c>
      <c r="X865" s="126" t="s">
        <v>561</v>
      </c>
      <c r="Z865" s="127"/>
      <c r="AA865" s="128">
        <v>150</v>
      </c>
      <c r="AB865" s="128"/>
      <c r="AD865" s="126" t="s">
        <v>859</v>
      </c>
      <c r="AG865" s="127"/>
      <c r="AI865" s="127"/>
    </row>
    <row r="866" spans="1:35" ht="14.85" customHeight="1">
      <c r="A866" s="130">
        <v>5010561</v>
      </c>
      <c r="B866" s="126" t="s">
        <v>413</v>
      </c>
      <c r="C866" s="126" t="s">
        <v>2275</v>
      </c>
      <c r="D866" s="126" t="s">
        <v>2276</v>
      </c>
      <c r="E866" s="126" t="s">
        <v>288</v>
      </c>
      <c r="F866" s="126" t="s">
        <v>555</v>
      </c>
      <c r="G866" s="126" t="s">
        <v>1221</v>
      </c>
      <c r="H866" s="126" t="s">
        <v>126</v>
      </c>
      <c r="I866" s="126" t="s">
        <v>418</v>
      </c>
      <c r="J866" s="126" t="s">
        <v>857</v>
      </c>
      <c r="K866" s="126" t="s">
        <v>526</v>
      </c>
      <c r="L866" s="126" t="s">
        <v>858</v>
      </c>
      <c r="M866" s="130">
        <v>186.77</v>
      </c>
      <c r="O866" s="126" t="s">
        <v>560</v>
      </c>
      <c r="P866" s="130">
        <v>208.74</v>
      </c>
      <c r="R866" s="126" t="s">
        <v>560</v>
      </c>
      <c r="S866" s="130">
        <v>215.33</v>
      </c>
      <c r="U866" s="126" t="s">
        <v>560</v>
      </c>
      <c r="V866" s="130">
        <v>219.73</v>
      </c>
      <c r="X866" s="126" t="s">
        <v>561</v>
      </c>
      <c r="Z866" s="127"/>
      <c r="AA866" s="128">
        <v>150</v>
      </c>
      <c r="AB866" s="128"/>
      <c r="AD866" s="126" t="s">
        <v>859</v>
      </c>
      <c r="AG866" s="127"/>
      <c r="AI866" s="127"/>
    </row>
    <row r="867" spans="1:35" ht="14.85" customHeight="1">
      <c r="A867" s="130">
        <v>5010562</v>
      </c>
      <c r="B867" s="126" t="s">
        <v>413</v>
      </c>
      <c r="C867" s="126" t="s">
        <v>2277</v>
      </c>
      <c r="D867" s="126" t="s">
        <v>2278</v>
      </c>
      <c r="E867" s="126" t="s">
        <v>288</v>
      </c>
      <c r="F867" s="126" t="s">
        <v>555</v>
      </c>
      <c r="G867" s="126" t="s">
        <v>1221</v>
      </c>
      <c r="H867" s="126" t="s">
        <v>126</v>
      </c>
      <c r="I867" s="126" t="s">
        <v>418</v>
      </c>
      <c r="J867" s="126" t="s">
        <v>857</v>
      </c>
      <c r="K867" s="126" t="s">
        <v>526</v>
      </c>
      <c r="L867" s="126" t="s">
        <v>858</v>
      </c>
      <c r="M867" s="130">
        <v>190.4</v>
      </c>
      <c r="O867" s="126" t="s">
        <v>560</v>
      </c>
      <c r="P867" s="130">
        <v>212.8</v>
      </c>
      <c r="R867" s="126" t="s">
        <v>560</v>
      </c>
      <c r="S867" s="130">
        <v>219.52</v>
      </c>
      <c r="U867" s="126" t="s">
        <v>560</v>
      </c>
      <c r="V867" s="130">
        <v>224</v>
      </c>
      <c r="X867" s="126" t="s">
        <v>561</v>
      </c>
      <c r="Z867" s="127"/>
      <c r="AA867" s="128">
        <v>150</v>
      </c>
      <c r="AB867" s="128"/>
      <c r="AD867" s="126" t="s">
        <v>859</v>
      </c>
      <c r="AG867" s="127"/>
      <c r="AI867" s="127"/>
    </row>
    <row r="868" spans="1:35" ht="14.85" customHeight="1">
      <c r="A868" s="130">
        <v>5010565</v>
      </c>
      <c r="B868" s="126" t="s">
        <v>413</v>
      </c>
      <c r="C868" s="126" t="s">
        <v>2279</v>
      </c>
      <c r="D868" s="126" t="s">
        <v>2280</v>
      </c>
      <c r="E868" s="126" t="s">
        <v>288</v>
      </c>
      <c r="F868" s="126" t="s">
        <v>555</v>
      </c>
      <c r="G868" s="126" t="s">
        <v>463</v>
      </c>
      <c r="H868" s="126" t="s">
        <v>126</v>
      </c>
      <c r="I868" s="126" t="s">
        <v>418</v>
      </c>
      <c r="J868" s="126" t="s">
        <v>857</v>
      </c>
      <c r="K868" s="126" t="s">
        <v>526</v>
      </c>
      <c r="L868" s="126" t="s">
        <v>858</v>
      </c>
      <c r="M868" s="130">
        <v>217.03</v>
      </c>
      <c r="O868" s="126" t="s">
        <v>560</v>
      </c>
      <c r="P868" s="130">
        <v>242.57</v>
      </c>
      <c r="R868" s="126" t="s">
        <v>560</v>
      </c>
      <c r="S868" s="130">
        <v>250.23</v>
      </c>
      <c r="U868" s="126" t="s">
        <v>560</v>
      </c>
      <c r="V868" s="130">
        <v>255.34</v>
      </c>
      <c r="X868" s="126" t="s">
        <v>561</v>
      </c>
      <c r="Z868" s="127"/>
      <c r="AA868" s="128">
        <v>150</v>
      </c>
      <c r="AB868" s="128"/>
      <c r="AD868" s="126" t="s">
        <v>859</v>
      </c>
      <c r="AG868" s="127"/>
      <c r="AI868" s="127"/>
    </row>
    <row r="869" spans="1:35" ht="14.85" customHeight="1">
      <c r="A869" s="130">
        <v>5010566</v>
      </c>
      <c r="B869" s="126" t="s">
        <v>413</v>
      </c>
      <c r="C869" s="126" t="s">
        <v>2281</v>
      </c>
      <c r="D869" s="126" t="s">
        <v>2282</v>
      </c>
      <c r="E869" s="126" t="s">
        <v>288</v>
      </c>
      <c r="F869" s="126" t="s">
        <v>555</v>
      </c>
      <c r="G869" s="126" t="s">
        <v>1221</v>
      </c>
      <c r="H869" s="126" t="s">
        <v>126</v>
      </c>
      <c r="I869" s="126" t="s">
        <v>418</v>
      </c>
      <c r="J869" s="126" t="s">
        <v>857</v>
      </c>
      <c r="K869" s="126" t="s">
        <v>526</v>
      </c>
      <c r="L869" s="126" t="s">
        <v>858</v>
      </c>
      <c r="M869" s="130">
        <v>223.14</v>
      </c>
      <c r="O869" s="126" t="s">
        <v>560</v>
      </c>
      <c r="P869" s="130">
        <v>249.39</v>
      </c>
      <c r="R869" s="126" t="s">
        <v>560</v>
      </c>
      <c r="S869" s="130">
        <v>257.26</v>
      </c>
      <c r="U869" s="126" t="s">
        <v>560</v>
      </c>
      <c r="V869" s="130">
        <v>262.52</v>
      </c>
      <c r="X869" s="126" t="s">
        <v>561</v>
      </c>
      <c r="Z869" s="127"/>
      <c r="AA869" s="128">
        <v>150</v>
      </c>
      <c r="AB869" s="128"/>
      <c r="AD869" s="126" t="s">
        <v>859</v>
      </c>
      <c r="AG869" s="127"/>
      <c r="AI869" s="127"/>
    </row>
    <row r="870" spans="1:35" ht="14.85" customHeight="1">
      <c r="A870" s="130">
        <v>5010567</v>
      </c>
      <c r="B870" s="126" t="s">
        <v>413</v>
      </c>
      <c r="C870" s="126" t="s">
        <v>2283</v>
      </c>
      <c r="D870" s="126" t="s">
        <v>2284</v>
      </c>
      <c r="E870" s="126" t="s">
        <v>288</v>
      </c>
      <c r="F870" s="126" t="s">
        <v>555</v>
      </c>
      <c r="G870" s="126" t="s">
        <v>1221</v>
      </c>
      <c r="H870" s="126" t="s">
        <v>126</v>
      </c>
      <c r="I870" s="126" t="s">
        <v>418</v>
      </c>
      <c r="J870" s="126" t="s">
        <v>857</v>
      </c>
      <c r="K870" s="126" t="s">
        <v>526</v>
      </c>
      <c r="L870" s="126" t="s">
        <v>858</v>
      </c>
      <c r="M870" s="130">
        <v>227.47</v>
      </c>
      <c r="O870" s="126" t="s">
        <v>560</v>
      </c>
      <c r="P870" s="130">
        <v>254.23</v>
      </c>
      <c r="R870" s="126" t="s">
        <v>560</v>
      </c>
      <c r="S870" s="130">
        <v>262.26</v>
      </c>
      <c r="U870" s="126" t="s">
        <v>560</v>
      </c>
      <c r="V870" s="130">
        <v>267.62</v>
      </c>
      <c r="X870" s="126" t="s">
        <v>561</v>
      </c>
      <c r="Z870" s="127"/>
      <c r="AA870" s="128">
        <v>150</v>
      </c>
      <c r="AB870" s="128"/>
      <c r="AD870" s="126" t="s">
        <v>859</v>
      </c>
      <c r="AG870" s="127"/>
      <c r="AI870" s="127"/>
    </row>
    <row r="871" spans="1:35" ht="14.85" customHeight="1">
      <c r="A871" s="130">
        <v>5010568</v>
      </c>
      <c r="B871" s="126" t="s">
        <v>413</v>
      </c>
      <c r="C871" s="126" t="s">
        <v>2285</v>
      </c>
      <c r="D871" s="126" t="s">
        <v>2280</v>
      </c>
      <c r="E871" s="126" t="s">
        <v>288</v>
      </c>
      <c r="F871" s="126" t="s">
        <v>555</v>
      </c>
      <c r="G871" s="126" t="s">
        <v>463</v>
      </c>
      <c r="H871" s="126" t="s">
        <v>126</v>
      </c>
      <c r="I871" s="126" t="s">
        <v>418</v>
      </c>
      <c r="J871" s="126" t="s">
        <v>857</v>
      </c>
      <c r="K871" s="126" t="s">
        <v>526</v>
      </c>
      <c r="L871" s="126" t="s">
        <v>858</v>
      </c>
      <c r="M871" s="130">
        <v>217.03</v>
      </c>
      <c r="O871" s="126" t="s">
        <v>560</v>
      </c>
      <c r="P871" s="130">
        <v>242.57</v>
      </c>
      <c r="R871" s="126" t="s">
        <v>560</v>
      </c>
      <c r="S871" s="130">
        <v>250.23</v>
      </c>
      <c r="U871" s="126" t="s">
        <v>560</v>
      </c>
      <c r="V871" s="130">
        <v>255.34</v>
      </c>
      <c r="X871" s="126" t="s">
        <v>561</v>
      </c>
      <c r="Z871" s="127"/>
      <c r="AA871" s="128">
        <v>150</v>
      </c>
      <c r="AB871" s="128"/>
      <c r="AD871" s="126" t="s">
        <v>859</v>
      </c>
      <c r="AG871" s="127"/>
      <c r="AI871" s="127"/>
    </row>
    <row r="872" spans="1:35" ht="14.85" customHeight="1">
      <c r="A872" s="130">
        <v>5009816</v>
      </c>
      <c r="B872" s="126" t="s">
        <v>90</v>
      </c>
      <c r="C872" s="126" t="s">
        <v>2286</v>
      </c>
      <c r="D872" s="126" t="s">
        <v>2287</v>
      </c>
      <c r="E872" s="126" t="s">
        <v>288</v>
      </c>
      <c r="F872" s="126" t="s">
        <v>555</v>
      </c>
      <c r="G872" s="126" t="s">
        <v>458</v>
      </c>
      <c r="H872" s="126" t="s">
        <v>126</v>
      </c>
      <c r="I872" s="126" t="s">
        <v>418</v>
      </c>
      <c r="J872" s="126" t="s">
        <v>825</v>
      </c>
      <c r="K872" s="126" t="s">
        <v>504</v>
      </c>
      <c r="L872" s="126" t="s">
        <v>444</v>
      </c>
      <c r="M872" s="130">
        <v>164.22</v>
      </c>
      <c r="O872" s="126" t="s">
        <v>560</v>
      </c>
      <c r="P872" s="130">
        <v>183.54</v>
      </c>
      <c r="R872" s="126" t="s">
        <v>560</v>
      </c>
      <c r="S872" s="130">
        <v>189.33</v>
      </c>
      <c r="U872" s="126" t="s">
        <v>560</v>
      </c>
      <c r="V872" s="130">
        <v>193.2</v>
      </c>
      <c r="X872" s="126" t="s">
        <v>561</v>
      </c>
      <c r="Z872" s="127"/>
      <c r="AA872" s="128">
        <v>150</v>
      </c>
      <c r="AB872" s="128"/>
      <c r="AD872" s="126" t="s">
        <v>562</v>
      </c>
      <c r="AG872" s="127"/>
      <c r="AI872" s="127"/>
    </row>
    <row r="873" spans="1:35" ht="14.85" customHeight="1">
      <c r="A873" s="130">
        <v>5009817</v>
      </c>
      <c r="B873" s="126" t="s">
        <v>91</v>
      </c>
      <c r="C873" s="126" t="s">
        <v>2288</v>
      </c>
      <c r="D873" s="126" t="s">
        <v>2289</v>
      </c>
      <c r="E873" s="126" t="s">
        <v>288</v>
      </c>
      <c r="F873" s="126" t="s">
        <v>555</v>
      </c>
      <c r="G873" s="126" t="s">
        <v>458</v>
      </c>
      <c r="H873" s="126" t="s">
        <v>126</v>
      </c>
      <c r="I873" s="126" t="s">
        <v>418</v>
      </c>
      <c r="J873" s="126" t="s">
        <v>825</v>
      </c>
      <c r="K873" s="126" t="s">
        <v>504</v>
      </c>
      <c r="L873" s="126" t="s">
        <v>444</v>
      </c>
      <c r="M873" s="130">
        <v>213.97</v>
      </c>
      <c r="O873" s="126" t="s">
        <v>560</v>
      </c>
      <c r="P873" s="130">
        <v>239.15</v>
      </c>
      <c r="R873" s="126" t="s">
        <v>560</v>
      </c>
      <c r="S873" s="130">
        <v>246.7</v>
      </c>
      <c r="U873" s="126" t="s">
        <v>560</v>
      </c>
      <c r="V873" s="130">
        <v>251.74</v>
      </c>
      <c r="X873" s="126" t="s">
        <v>561</v>
      </c>
      <c r="Z873" s="127"/>
      <c r="AA873" s="128">
        <v>150</v>
      </c>
      <c r="AB873" s="128"/>
      <c r="AD873" s="126" t="s">
        <v>562</v>
      </c>
      <c r="AG873" s="127"/>
      <c r="AI873" s="127"/>
    </row>
    <row r="874" spans="1:35" ht="14.85" customHeight="1">
      <c r="A874" s="130">
        <v>5009818</v>
      </c>
      <c r="B874" s="126" t="s">
        <v>85</v>
      </c>
      <c r="C874" s="126" t="s">
        <v>2290</v>
      </c>
      <c r="D874" s="126" t="s">
        <v>2291</v>
      </c>
      <c r="E874" s="126" t="s">
        <v>288</v>
      </c>
      <c r="F874" s="126" t="s">
        <v>555</v>
      </c>
      <c r="G874" s="126" t="s">
        <v>830</v>
      </c>
      <c r="H874" s="126" t="s">
        <v>126</v>
      </c>
      <c r="I874" s="126" t="s">
        <v>418</v>
      </c>
      <c r="J874" s="126" t="s">
        <v>825</v>
      </c>
      <c r="K874" s="126" t="s">
        <v>504</v>
      </c>
      <c r="L874" s="126" t="s">
        <v>444</v>
      </c>
      <c r="M874" s="130">
        <v>117.69</v>
      </c>
      <c r="O874" s="126" t="s">
        <v>560</v>
      </c>
      <c r="P874" s="130">
        <v>131.53</v>
      </c>
      <c r="R874" s="126" t="s">
        <v>560</v>
      </c>
      <c r="S874" s="130">
        <v>135.69</v>
      </c>
      <c r="U874" s="126" t="s">
        <v>560</v>
      </c>
      <c r="V874" s="130">
        <v>138.46</v>
      </c>
      <c r="X874" s="126" t="s">
        <v>561</v>
      </c>
      <c r="Z874" s="127"/>
      <c r="AA874" s="128">
        <v>150</v>
      </c>
      <c r="AB874" s="128"/>
      <c r="AD874" s="126" t="s">
        <v>562</v>
      </c>
      <c r="AG874" s="127"/>
      <c r="AI874" s="127"/>
    </row>
    <row r="875" spans="1:35" ht="14.85" customHeight="1">
      <c r="A875" s="130">
        <v>5009819</v>
      </c>
      <c r="B875" s="126" t="s">
        <v>39</v>
      </c>
      <c r="C875" s="126" t="s">
        <v>2292</v>
      </c>
      <c r="D875" s="126" t="s">
        <v>2293</v>
      </c>
      <c r="E875" s="126" t="s">
        <v>288</v>
      </c>
      <c r="F875" s="126" t="s">
        <v>555</v>
      </c>
      <c r="G875" s="126" t="s">
        <v>830</v>
      </c>
      <c r="H875" s="126" t="s">
        <v>126</v>
      </c>
      <c r="I875" s="126" t="s">
        <v>418</v>
      </c>
      <c r="J875" s="126" t="s">
        <v>825</v>
      </c>
      <c r="K875" s="126" t="s">
        <v>504</v>
      </c>
      <c r="L875" s="126" t="s">
        <v>444</v>
      </c>
      <c r="M875" s="130">
        <v>313.82</v>
      </c>
      <c r="O875" s="126" t="s">
        <v>560</v>
      </c>
      <c r="P875" s="130">
        <v>350.74</v>
      </c>
      <c r="R875" s="126" t="s">
        <v>560</v>
      </c>
      <c r="S875" s="130">
        <v>361.81</v>
      </c>
      <c r="U875" s="126" t="s">
        <v>560</v>
      </c>
      <c r="V875" s="130">
        <v>369.2</v>
      </c>
      <c r="X875" s="126" t="s">
        <v>561</v>
      </c>
      <c r="Z875" s="127"/>
      <c r="AA875" s="128">
        <v>150</v>
      </c>
      <c r="AB875" s="128"/>
      <c r="AD875" s="126" t="s">
        <v>562</v>
      </c>
      <c r="AG875" s="127"/>
      <c r="AI875" s="127"/>
    </row>
    <row r="876" spans="1:35" ht="14.85" customHeight="1">
      <c r="A876" s="130">
        <v>5009820</v>
      </c>
      <c r="B876" s="126" t="s">
        <v>43</v>
      </c>
      <c r="C876" s="126" t="s">
        <v>2294</v>
      </c>
      <c r="D876" s="126" t="s">
        <v>2295</v>
      </c>
      <c r="E876" s="126" t="s">
        <v>288</v>
      </c>
      <c r="F876" s="126" t="s">
        <v>555</v>
      </c>
      <c r="G876" s="126" t="s">
        <v>830</v>
      </c>
      <c r="H876" s="126" t="s">
        <v>126</v>
      </c>
      <c r="I876" s="126" t="s">
        <v>418</v>
      </c>
      <c r="J876" s="126" t="s">
        <v>825</v>
      </c>
      <c r="K876" s="126" t="s">
        <v>504</v>
      </c>
      <c r="L876" s="126" t="s">
        <v>444</v>
      </c>
      <c r="M876" s="130">
        <v>358.92</v>
      </c>
      <c r="O876" s="126" t="s">
        <v>560</v>
      </c>
      <c r="P876" s="130">
        <v>401.14</v>
      </c>
      <c r="R876" s="126" t="s">
        <v>560</v>
      </c>
      <c r="S876" s="130">
        <v>413.81</v>
      </c>
      <c r="U876" s="126" t="s">
        <v>560</v>
      </c>
      <c r="V876" s="130">
        <v>422.26</v>
      </c>
      <c r="X876" s="126" t="s">
        <v>561</v>
      </c>
      <c r="Z876" s="127"/>
      <c r="AA876" s="128">
        <v>150</v>
      </c>
      <c r="AB876" s="128"/>
      <c r="AD876" s="126" t="s">
        <v>562</v>
      </c>
      <c r="AG876" s="127"/>
      <c r="AI876" s="127"/>
    </row>
    <row r="877" spans="1:35" ht="14.85" customHeight="1">
      <c r="A877" s="130">
        <v>5009822</v>
      </c>
      <c r="B877" s="126" t="s">
        <v>52</v>
      </c>
      <c r="C877" s="126" t="s">
        <v>2296</v>
      </c>
      <c r="D877" s="126" t="s">
        <v>2297</v>
      </c>
      <c r="E877" s="126" t="s">
        <v>288</v>
      </c>
      <c r="F877" s="126" t="s">
        <v>555</v>
      </c>
      <c r="G877" s="126" t="s">
        <v>830</v>
      </c>
      <c r="H877" s="126" t="s">
        <v>126</v>
      </c>
      <c r="I877" s="126" t="s">
        <v>418</v>
      </c>
      <c r="J877" s="126" t="s">
        <v>825</v>
      </c>
      <c r="K877" s="126" t="s">
        <v>504</v>
      </c>
      <c r="L877" s="126" t="s">
        <v>444</v>
      </c>
      <c r="M877" s="130">
        <v>358.92</v>
      </c>
      <c r="O877" s="126" t="s">
        <v>560</v>
      </c>
      <c r="P877" s="130">
        <v>401.14</v>
      </c>
      <c r="R877" s="126" t="s">
        <v>560</v>
      </c>
      <c r="S877" s="130">
        <v>413.81</v>
      </c>
      <c r="U877" s="126" t="s">
        <v>560</v>
      </c>
      <c r="V877" s="130">
        <v>422.26</v>
      </c>
      <c r="X877" s="126" t="s">
        <v>561</v>
      </c>
      <c r="Z877" s="127"/>
      <c r="AA877" s="128">
        <v>150</v>
      </c>
      <c r="AB877" s="128"/>
      <c r="AD877" s="126" t="s">
        <v>562</v>
      </c>
      <c r="AG877" s="127"/>
      <c r="AI877" s="127"/>
    </row>
    <row r="878" spans="1:35" ht="14.85" customHeight="1">
      <c r="A878" s="130">
        <v>5007655</v>
      </c>
      <c r="B878" s="126" t="s">
        <v>2298</v>
      </c>
      <c r="C878" s="126" t="s">
        <v>2299</v>
      </c>
      <c r="D878" s="126" t="s">
        <v>2300</v>
      </c>
      <c r="E878" s="126" t="s">
        <v>288</v>
      </c>
      <c r="F878" s="126" t="s">
        <v>555</v>
      </c>
      <c r="G878" s="126" t="s">
        <v>2301</v>
      </c>
      <c r="H878" s="126" t="s">
        <v>126</v>
      </c>
      <c r="I878" s="126" t="s">
        <v>418</v>
      </c>
      <c r="J878" s="126" t="s">
        <v>557</v>
      </c>
      <c r="K878" s="126" t="s">
        <v>558</v>
      </c>
      <c r="L878" s="126" t="s">
        <v>559</v>
      </c>
      <c r="M878" s="130">
        <v>437.92</v>
      </c>
      <c r="O878" s="126" t="s">
        <v>560</v>
      </c>
      <c r="P878" s="130">
        <v>534.66</v>
      </c>
      <c r="R878" s="126" t="s">
        <v>560</v>
      </c>
      <c r="S878" s="130">
        <v>551.54999999999995</v>
      </c>
      <c r="U878" s="126" t="s">
        <v>560</v>
      </c>
      <c r="V878" s="130">
        <v>562.80999999999995</v>
      </c>
      <c r="X878" s="126" t="s">
        <v>561</v>
      </c>
      <c r="Z878" s="127"/>
      <c r="AA878" s="128">
        <v>150</v>
      </c>
      <c r="AB878" s="128"/>
      <c r="AD878" s="126" t="s">
        <v>562</v>
      </c>
      <c r="AG878" s="127"/>
      <c r="AI878" s="127"/>
    </row>
    <row r="879" spans="1:35" ht="14.85" customHeight="1">
      <c r="A879" s="130">
        <v>5014384</v>
      </c>
      <c r="B879" s="126" t="s">
        <v>413</v>
      </c>
      <c r="C879" s="126" t="s">
        <v>1053</v>
      </c>
      <c r="D879" s="126" t="s">
        <v>1054</v>
      </c>
      <c r="E879" s="126" t="s">
        <v>288</v>
      </c>
      <c r="F879" s="126" t="s">
        <v>364</v>
      </c>
      <c r="G879" s="126" t="s">
        <v>417</v>
      </c>
      <c r="H879" s="126" t="s">
        <v>126</v>
      </c>
      <c r="I879" s="126" t="s">
        <v>126</v>
      </c>
      <c r="J879" s="126" t="s">
        <v>886</v>
      </c>
      <c r="K879" s="126" t="s">
        <v>443</v>
      </c>
      <c r="L879" s="126" t="s">
        <v>887</v>
      </c>
      <c r="M879" s="130">
        <v>6817.39</v>
      </c>
      <c r="O879" s="126" t="s">
        <v>365</v>
      </c>
      <c r="P879" s="130">
        <v>0</v>
      </c>
      <c r="S879" s="130">
        <v>0</v>
      </c>
      <c r="V879" s="130">
        <v>15582.6</v>
      </c>
      <c r="X879" s="126" t="s">
        <v>469</v>
      </c>
      <c r="Z879" s="127"/>
      <c r="AA879" s="128">
        <v>1</v>
      </c>
      <c r="AB879" s="128">
        <v>60</v>
      </c>
      <c r="AC879" s="126" t="s">
        <v>366</v>
      </c>
      <c r="AD879" s="126" t="s">
        <v>292</v>
      </c>
      <c r="AG879" s="127"/>
      <c r="AI879" s="127"/>
    </row>
    <row r="880" spans="1:35" ht="14.85" customHeight="1">
      <c r="A880" s="130">
        <v>5012718</v>
      </c>
      <c r="B880" s="126" t="s">
        <v>413</v>
      </c>
      <c r="C880" s="126" t="s">
        <v>842</v>
      </c>
      <c r="D880" s="126" t="s">
        <v>2302</v>
      </c>
      <c r="E880" s="126" t="s">
        <v>288</v>
      </c>
      <c r="F880" s="126" t="s">
        <v>491</v>
      </c>
      <c r="G880" s="126" t="s">
        <v>417</v>
      </c>
      <c r="H880" s="126" t="s">
        <v>126</v>
      </c>
      <c r="I880" s="126" t="s">
        <v>126</v>
      </c>
      <c r="J880" s="126" t="s">
        <v>503</v>
      </c>
      <c r="K880" s="126" t="s">
        <v>504</v>
      </c>
      <c r="L880" s="126" t="s">
        <v>505</v>
      </c>
      <c r="M880" s="130">
        <v>31013.09</v>
      </c>
      <c r="N880" s="126" t="s">
        <v>290</v>
      </c>
      <c r="O880" s="126" t="s">
        <v>844</v>
      </c>
      <c r="P880" s="130">
        <v>0</v>
      </c>
      <c r="S880" s="130">
        <v>0</v>
      </c>
      <c r="V880" s="130">
        <v>34458.99</v>
      </c>
      <c r="X880" s="126" t="s">
        <v>845</v>
      </c>
      <c r="Y880" s="126" t="s">
        <v>517</v>
      </c>
      <c r="Z880" s="127" t="s">
        <v>309</v>
      </c>
      <c r="AA880" s="128">
        <v>1</v>
      </c>
      <c r="AB880" s="128">
        <v>84</v>
      </c>
      <c r="AD880" s="126" t="s">
        <v>1990</v>
      </c>
      <c r="AG880" s="127"/>
      <c r="AI880" s="127"/>
    </row>
    <row r="881" spans="1:35" ht="14.85" customHeight="1">
      <c r="A881" s="130">
        <v>5012717</v>
      </c>
      <c r="B881" s="126" t="s">
        <v>413</v>
      </c>
      <c r="C881" s="126" t="s">
        <v>2303</v>
      </c>
      <c r="D881" s="126" t="s">
        <v>2304</v>
      </c>
      <c r="E881" s="126" t="s">
        <v>288</v>
      </c>
      <c r="F881" s="126" t="s">
        <v>416</v>
      </c>
      <c r="G881" s="126" t="s">
        <v>417</v>
      </c>
      <c r="H881" s="126" t="s">
        <v>126</v>
      </c>
      <c r="I881" s="126" t="s">
        <v>126</v>
      </c>
      <c r="J881" s="126" t="s">
        <v>2305</v>
      </c>
      <c r="K881" s="126" t="s">
        <v>504</v>
      </c>
      <c r="L881" s="126" t="s">
        <v>2306</v>
      </c>
      <c r="M881" s="130">
        <v>389.76</v>
      </c>
      <c r="O881" s="126" t="s">
        <v>2186</v>
      </c>
      <c r="P881" s="130">
        <v>0</v>
      </c>
      <c r="S881" s="130">
        <v>0</v>
      </c>
      <c r="V881" s="130">
        <v>436.45</v>
      </c>
      <c r="X881" s="126" t="s">
        <v>2307</v>
      </c>
      <c r="Z881" s="127"/>
      <c r="AA881" s="128">
        <v>1</v>
      </c>
      <c r="AB881" s="128">
        <v>12</v>
      </c>
      <c r="AD881" s="126" t="s">
        <v>1990</v>
      </c>
      <c r="AG881" s="127"/>
      <c r="AI881" s="127"/>
    </row>
    <row r="882" spans="1:35" ht="14.85" customHeight="1">
      <c r="A882" s="130">
        <v>5012716</v>
      </c>
      <c r="B882" s="126" t="s">
        <v>413</v>
      </c>
      <c r="C882" s="126" t="s">
        <v>2303</v>
      </c>
      <c r="D882" s="126" t="s">
        <v>2308</v>
      </c>
      <c r="E882" s="126" t="s">
        <v>288</v>
      </c>
      <c r="F882" s="126" t="s">
        <v>416</v>
      </c>
      <c r="G882" s="126" t="s">
        <v>417</v>
      </c>
      <c r="H882" s="126" t="s">
        <v>126</v>
      </c>
      <c r="I882" s="126" t="s">
        <v>126</v>
      </c>
      <c r="J882" s="126" t="s">
        <v>2305</v>
      </c>
      <c r="K882" s="126" t="s">
        <v>504</v>
      </c>
      <c r="L882" s="126" t="s">
        <v>2306</v>
      </c>
      <c r="M882" s="130">
        <v>389.76</v>
      </c>
      <c r="O882" s="126" t="s">
        <v>2186</v>
      </c>
      <c r="P882" s="130">
        <v>0</v>
      </c>
      <c r="S882" s="130">
        <v>0</v>
      </c>
      <c r="V882" s="130">
        <v>436.45</v>
      </c>
      <c r="X882" s="126" t="s">
        <v>2307</v>
      </c>
      <c r="Z882" s="127"/>
      <c r="AA882" s="128">
        <v>1</v>
      </c>
      <c r="AB882" s="128">
        <v>12</v>
      </c>
      <c r="AD882" s="126" t="s">
        <v>1990</v>
      </c>
      <c r="AG882" s="127"/>
      <c r="AI882" s="127"/>
    </row>
    <row r="883" spans="1:35" ht="14.85" customHeight="1">
      <c r="A883" s="130">
        <v>5014465</v>
      </c>
      <c r="B883" s="126" t="s">
        <v>413</v>
      </c>
      <c r="C883" s="126" t="s">
        <v>2309</v>
      </c>
      <c r="D883" s="126" t="s">
        <v>2310</v>
      </c>
      <c r="E883" s="126" t="s">
        <v>288</v>
      </c>
      <c r="F883" s="126" t="s">
        <v>532</v>
      </c>
      <c r="G883" s="126" t="s">
        <v>312</v>
      </c>
      <c r="H883" s="126" t="s">
        <v>126</v>
      </c>
      <c r="I883" s="126" t="s">
        <v>418</v>
      </c>
      <c r="J883" s="126" t="s">
        <v>2311</v>
      </c>
      <c r="K883" s="126" t="s">
        <v>628</v>
      </c>
      <c r="L883" s="126" t="s">
        <v>1547</v>
      </c>
      <c r="M883" s="130">
        <v>292.16000000000003</v>
      </c>
      <c r="O883" s="126" t="s">
        <v>1459</v>
      </c>
      <c r="P883" s="130">
        <v>292.16000000000003</v>
      </c>
      <c r="R883" s="126" t="s">
        <v>1460</v>
      </c>
      <c r="S883" s="130">
        <v>0</v>
      </c>
      <c r="V883" s="130">
        <v>292.16000000000003</v>
      </c>
      <c r="X883" s="126" t="s">
        <v>1461</v>
      </c>
      <c r="Z883" s="127"/>
      <c r="AA883" s="128">
        <v>2500</v>
      </c>
      <c r="AB883" s="128">
        <v>12</v>
      </c>
      <c r="AD883" s="126" t="s">
        <v>631</v>
      </c>
      <c r="AG883" s="127"/>
      <c r="AI883" s="127"/>
    </row>
    <row r="884" spans="1:35" ht="14.85" customHeight="1">
      <c r="A884" s="130">
        <v>5014464</v>
      </c>
      <c r="B884" s="126" t="s">
        <v>413</v>
      </c>
      <c r="C884" s="126" t="s">
        <v>2312</v>
      </c>
      <c r="D884" s="126" t="s">
        <v>2313</v>
      </c>
      <c r="E884" s="126" t="s">
        <v>288</v>
      </c>
      <c r="F884" s="126" t="s">
        <v>532</v>
      </c>
      <c r="G884" s="126" t="s">
        <v>417</v>
      </c>
      <c r="H884" s="126" t="s">
        <v>126</v>
      </c>
      <c r="I884" s="126" t="s">
        <v>418</v>
      </c>
      <c r="J884" s="126" t="s">
        <v>2311</v>
      </c>
      <c r="K884" s="126" t="s">
        <v>628</v>
      </c>
      <c r="L884" s="126" t="s">
        <v>1547</v>
      </c>
      <c r="M884" s="130">
        <v>486.94</v>
      </c>
      <c r="O884" s="126" t="s">
        <v>537</v>
      </c>
      <c r="P884" s="130">
        <v>0</v>
      </c>
      <c r="S884" s="130">
        <v>0</v>
      </c>
      <c r="V884" s="130">
        <v>486.94</v>
      </c>
      <c r="X884" s="126" t="s">
        <v>2314</v>
      </c>
      <c r="Z884" s="127"/>
      <c r="AA884" s="128">
        <v>1</v>
      </c>
      <c r="AB884" s="128">
        <v>72</v>
      </c>
      <c r="AD884" s="126" t="s">
        <v>631</v>
      </c>
      <c r="AG884" s="127"/>
      <c r="AI884" s="127"/>
    </row>
    <row r="885" spans="1:35" ht="14.85" customHeight="1">
      <c r="A885" s="130">
        <v>5016446</v>
      </c>
      <c r="B885" s="126" t="s">
        <v>413</v>
      </c>
      <c r="C885" s="126" t="s">
        <v>2315</v>
      </c>
      <c r="D885" s="126" t="s">
        <v>1354</v>
      </c>
      <c r="E885" s="126" t="s">
        <v>288</v>
      </c>
      <c r="F885" s="126" t="s">
        <v>491</v>
      </c>
      <c r="G885" s="126" t="s">
        <v>417</v>
      </c>
      <c r="H885" s="126" t="s">
        <v>126</v>
      </c>
      <c r="I885" s="126" t="s">
        <v>418</v>
      </c>
      <c r="J885" s="126" t="s">
        <v>1355</v>
      </c>
      <c r="K885" s="126" t="s">
        <v>504</v>
      </c>
      <c r="L885" s="126" t="s">
        <v>505</v>
      </c>
      <c r="M885" s="130">
        <v>990.45</v>
      </c>
      <c r="N885" s="126" t="s">
        <v>290</v>
      </c>
      <c r="O885" s="126" t="s">
        <v>506</v>
      </c>
      <c r="P885" s="130">
        <v>0</v>
      </c>
      <c r="S885" s="130">
        <v>0</v>
      </c>
      <c r="V885" s="130">
        <v>1100.51</v>
      </c>
      <c r="X885" s="126" t="s">
        <v>1356</v>
      </c>
      <c r="Z885" s="127" t="s">
        <v>309</v>
      </c>
      <c r="AA885" s="128">
        <v>1</v>
      </c>
      <c r="AB885" s="128">
        <v>36</v>
      </c>
      <c r="AD885" s="126" t="s">
        <v>815</v>
      </c>
      <c r="AG885" s="127"/>
      <c r="AI885" s="127"/>
    </row>
    <row r="886" spans="1:35" ht="14.85" customHeight="1">
      <c r="A886" s="130">
        <v>5016455</v>
      </c>
      <c r="B886" s="126" t="s">
        <v>413</v>
      </c>
      <c r="C886" s="126" t="s">
        <v>2316</v>
      </c>
      <c r="D886" s="126" t="s">
        <v>1354</v>
      </c>
      <c r="E886" s="126" t="s">
        <v>288</v>
      </c>
      <c r="F886" s="126" t="s">
        <v>491</v>
      </c>
      <c r="G886" s="126" t="s">
        <v>417</v>
      </c>
      <c r="H886" s="126" t="s">
        <v>126</v>
      </c>
      <c r="I886" s="126" t="s">
        <v>418</v>
      </c>
      <c r="J886" s="126" t="s">
        <v>1355</v>
      </c>
      <c r="K886" s="126" t="s">
        <v>504</v>
      </c>
      <c r="L886" s="126" t="s">
        <v>505</v>
      </c>
      <c r="M886" s="130">
        <v>5863.92</v>
      </c>
      <c r="N886" s="126" t="s">
        <v>290</v>
      </c>
      <c r="O886" s="126" t="s">
        <v>506</v>
      </c>
      <c r="P886" s="130">
        <v>0</v>
      </c>
      <c r="S886" s="130">
        <v>0</v>
      </c>
      <c r="V886" s="130">
        <v>6515.47</v>
      </c>
      <c r="X886" s="126" t="s">
        <v>1356</v>
      </c>
      <c r="Z886" s="127" t="s">
        <v>309</v>
      </c>
      <c r="AA886" s="128">
        <v>1</v>
      </c>
      <c r="AB886" s="128">
        <v>36</v>
      </c>
      <c r="AD886" s="126" t="s">
        <v>815</v>
      </c>
      <c r="AG886" s="127"/>
      <c r="AI886" s="127"/>
    </row>
    <row r="887" spans="1:35" ht="14.85" customHeight="1">
      <c r="A887" s="130">
        <v>5016457</v>
      </c>
      <c r="B887" s="126" t="s">
        <v>413</v>
      </c>
      <c r="C887" s="126" t="s">
        <v>1534</v>
      </c>
      <c r="D887" s="126" t="s">
        <v>1354</v>
      </c>
      <c r="E887" s="126" t="s">
        <v>288</v>
      </c>
      <c r="F887" s="126" t="s">
        <v>491</v>
      </c>
      <c r="G887" s="126" t="s">
        <v>417</v>
      </c>
      <c r="H887" s="126" t="s">
        <v>126</v>
      </c>
      <c r="I887" s="126" t="s">
        <v>418</v>
      </c>
      <c r="J887" s="126" t="s">
        <v>1355</v>
      </c>
      <c r="K887" s="126" t="s">
        <v>504</v>
      </c>
      <c r="L887" s="126" t="s">
        <v>505</v>
      </c>
      <c r="M887" s="130">
        <v>7345.24</v>
      </c>
      <c r="N887" s="126" t="s">
        <v>290</v>
      </c>
      <c r="O887" s="126" t="s">
        <v>506</v>
      </c>
      <c r="P887" s="130">
        <v>0</v>
      </c>
      <c r="S887" s="130">
        <v>0</v>
      </c>
      <c r="V887" s="130">
        <v>8161.38</v>
      </c>
      <c r="X887" s="126" t="s">
        <v>1356</v>
      </c>
      <c r="Z887" s="127" t="s">
        <v>309</v>
      </c>
      <c r="AA887" s="128">
        <v>1</v>
      </c>
      <c r="AB887" s="128">
        <v>36</v>
      </c>
      <c r="AD887" s="126" t="s">
        <v>815</v>
      </c>
      <c r="AG887" s="127"/>
      <c r="AI887" s="127"/>
    </row>
    <row r="888" spans="1:35" ht="14.85" customHeight="1">
      <c r="A888" s="130">
        <v>5016441</v>
      </c>
      <c r="B888" s="126" t="s">
        <v>413</v>
      </c>
      <c r="C888" s="126" t="s">
        <v>2317</v>
      </c>
      <c r="D888" s="126" t="s">
        <v>1354</v>
      </c>
      <c r="E888" s="126" t="s">
        <v>288</v>
      </c>
      <c r="F888" s="126" t="s">
        <v>491</v>
      </c>
      <c r="G888" s="126" t="s">
        <v>674</v>
      </c>
      <c r="H888" s="126" t="s">
        <v>126</v>
      </c>
      <c r="I888" s="126" t="s">
        <v>308</v>
      </c>
      <c r="J888" s="126" t="s">
        <v>1355</v>
      </c>
      <c r="K888" s="126" t="s">
        <v>504</v>
      </c>
      <c r="L888" s="126" t="s">
        <v>505</v>
      </c>
      <c r="M888" s="130">
        <v>8405.83</v>
      </c>
      <c r="N888" s="126" t="s">
        <v>290</v>
      </c>
      <c r="O888" s="126" t="s">
        <v>506</v>
      </c>
      <c r="P888" s="130">
        <v>0</v>
      </c>
      <c r="S888" s="130">
        <v>0</v>
      </c>
      <c r="V888" s="130">
        <v>9339.82</v>
      </c>
      <c r="X888" s="126" t="s">
        <v>1356</v>
      </c>
      <c r="Z888" s="127" t="s">
        <v>309</v>
      </c>
      <c r="AA888" s="128">
        <v>1</v>
      </c>
      <c r="AB888" s="128">
        <v>36</v>
      </c>
      <c r="AD888" s="126" t="s">
        <v>815</v>
      </c>
      <c r="AG888" s="127"/>
      <c r="AI888" s="127"/>
    </row>
    <row r="889" spans="1:35" ht="14.85" customHeight="1">
      <c r="A889" s="130">
        <v>5016424</v>
      </c>
      <c r="B889" s="126" t="s">
        <v>413</v>
      </c>
      <c r="C889" s="126" t="s">
        <v>2318</v>
      </c>
      <c r="D889" s="126" t="s">
        <v>2319</v>
      </c>
      <c r="E889" s="126" t="s">
        <v>288</v>
      </c>
      <c r="F889" s="126" t="s">
        <v>416</v>
      </c>
      <c r="G889" s="126" t="s">
        <v>417</v>
      </c>
      <c r="H889" s="126" t="s">
        <v>126</v>
      </c>
      <c r="I889" s="126" t="s">
        <v>418</v>
      </c>
      <c r="J889" s="126" t="s">
        <v>419</v>
      </c>
      <c r="K889" s="126" t="s">
        <v>420</v>
      </c>
      <c r="L889" s="126" t="s">
        <v>421</v>
      </c>
      <c r="M889" s="130">
        <v>486.94</v>
      </c>
      <c r="O889" s="126" t="s">
        <v>422</v>
      </c>
      <c r="P889" s="130">
        <v>0</v>
      </c>
      <c r="S889" s="130">
        <v>0</v>
      </c>
      <c r="V889" s="130">
        <v>486.94</v>
      </c>
      <c r="X889" s="126" t="s">
        <v>2320</v>
      </c>
      <c r="Z889" s="127"/>
      <c r="AA889" s="128">
        <v>1</v>
      </c>
      <c r="AB889" s="128">
        <v>12</v>
      </c>
      <c r="AD889" s="126" t="s">
        <v>815</v>
      </c>
      <c r="AG889" s="127"/>
      <c r="AI889" s="127"/>
    </row>
    <row r="890" spans="1:35" ht="14.85" customHeight="1">
      <c r="A890" s="130">
        <v>5016425</v>
      </c>
      <c r="B890" s="126" t="s">
        <v>413</v>
      </c>
      <c r="C890" s="126" t="s">
        <v>2321</v>
      </c>
      <c r="D890" s="126" t="s">
        <v>2322</v>
      </c>
      <c r="E890" s="126" t="s">
        <v>288</v>
      </c>
      <c r="F890" s="126" t="s">
        <v>491</v>
      </c>
      <c r="G890" s="126" t="s">
        <v>417</v>
      </c>
      <c r="H890" s="126" t="s">
        <v>126</v>
      </c>
      <c r="I890" s="126" t="s">
        <v>126</v>
      </c>
      <c r="J890" s="126" t="s">
        <v>1248</v>
      </c>
      <c r="K890" s="126" t="s">
        <v>613</v>
      </c>
      <c r="L890" s="126" t="s">
        <v>1249</v>
      </c>
      <c r="M890" s="130">
        <v>43825.599999999999</v>
      </c>
      <c r="N890" s="126" t="s">
        <v>290</v>
      </c>
      <c r="O890" s="126" t="s">
        <v>506</v>
      </c>
      <c r="P890" s="130">
        <v>0</v>
      </c>
      <c r="S890" s="130">
        <v>0</v>
      </c>
      <c r="V890" s="130">
        <v>61843.47</v>
      </c>
      <c r="X890" s="126" t="s">
        <v>2004</v>
      </c>
      <c r="Z890" s="127"/>
      <c r="AA890" s="128">
        <v>1</v>
      </c>
      <c r="AB890" s="128">
        <v>60</v>
      </c>
      <c r="AD890" s="126" t="s">
        <v>815</v>
      </c>
      <c r="AG890" s="127"/>
      <c r="AI890" s="127"/>
    </row>
    <row r="891" spans="1:35" ht="14.85" customHeight="1">
      <c r="A891" s="130">
        <v>5016423</v>
      </c>
      <c r="B891" s="126" t="s">
        <v>413</v>
      </c>
      <c r="C891" s="126" t="s">
        <v>2323</v>
      </c>
      <c r="D891" s="126" t="s">
        <v>2324</v>
      </c>
      <c r="E891" s="126" t="s">
        <v>288</v>
      </c>
      <c r="F891" s="126" t="s">
        <v>416</v>
      </c>
      <c r="G891" s="126" t="s">
        <v>417</v>
      </c>
      <c r="H891" s="126" t="s">
        <v>126</v>
      </c>
      <c r="I891" s="126" t="s">
        <v>126</v>
      </c>
      <c r="J891" s="126" t="s">
        <v>419</v>
      </c>
      <c r="K891" s="126" t="s">
        <v>420</v>
      </c>
      <c r="L891" s="126" t="s">
        <v>421</v>
      </c>
      <c r="M891" s="130">
        <v>2434.7800000000002</v>
      </c>
      <c r="O891" s="126" t="s">
        <v>422</v>
      </c>
      <c r="P891" s="130">
        <v>0</v>
      </c>
      <c r="S891" s="130">
        <v>0</v>
      </c>
      <c r="V891" s="130">
        <v>2434.7800000000002</v>
      </c>
      <c r="X891" s="126" t="s">
        <v>580</v>
      </c>
      <c r="Z891" s="127"/>
      <c r="AA891" s="128">
        <v>1</v>
      </c>
      <c r="AB891" s="128">
        <v>12</v>
      </c>
      <c r="AD891" s="126" t="s">
        <v>815</v>
      </c>
      <c r="AG891" s="127"/>
      <c r="AI891" s="127"/>
    </row>
    <row r="892" spans="1:35" ht="14.85" customHeight="1">
      <c r="A892" s="130">
        <v>5016426</v>
      </c>
      <c r="B892" s="126" t="s">
        <v>413</v>
      </c>
      <c r="C892" s="126" t="s">
        <v>2325</v>
      </c>
      <c r="D892" s="126" t="s">
        <v>2326</v>
      </c>
      <c r="E892" s="126" t="s">
        <v>288</v>
      </c>
      <c r="F892" s="126" t="s">
        <v>416</v>
      </c>
      <c r="G892" s="126" t="s">
        <v>417</v>
      </c>
      <c r="H892" s="126" t="s">
        <v>126</v>
      </c>
      <c r="I892" s="126" t="s">
        <v>418</v>
      </c>
      <c r="J892" s="126" t="s">
        <v>1032</v>
      </c>
      <c r="K892" s="126" t="s">
        <v>747</v>
      </c>
      <c r="L892" s="126" t="s">
        <v>1033</v>
      </c>
      <c r="M892" s="130">
        <v>175.84</v>
      </c>
      <c r="O892" s="126" t="s">
        <v>587</v>
      </c>
      <c r="P892" s="130">
        <v>0</v>
      </c>
      <c r="S892" s="130">
        <v>0</v>
      </c>
      <c r="V892" s="130">
        <v>460.6</v>
      </c>
      <c r="X892" s="126" t="s">
        <v>711</v>
      </c>
      <c r="Z892" s="127"/>
      <c r="AA892" s="128">
        <v>1</v>
      </c>
      <c r="AB892" s="128">
        <v>12</v>
      </c>
      <c r="AD892" s="126" t="s">
        <v>815</v>
      </c>
      <c r="AG892" s="127"/>
      <c r="AI892" s="127"/>
    </row>
    <row r="893" spans="1:35" ht="14.85" customHeight="1">
      <c r="A893" s="130">
        <v>5016430</v>
      </c>
      <c r="B893" s="126" t="s">
        <v>413</v>
      </c>
      <c r="C893" s="126" t="s">
        <v>2327</v>
      </c>
      <c r="D893" s="126" t="s">
        <v>2328</v>
      </c>
      <c r="E893" s="126" t="s">
        <v>288</v>
      </c>
      <c r="F893" s="126" t="s">
        <v>416</v>
      </c>
      <c r="G893" s="126" t="s">
        <v>417</v>
      </c>
      <c r="H893" s="126" t="s">
        <v>126</v>
      </c>
      <c r="I893" s="126" t="s">
        <v>126</v>
      </c>
      <c r="J893" s="126" t="s">
        <v>1032</v>
      </c>
      <c r="K893" s="126" t="s">
        <v>747</v>
      </c>
      <c r="L893" s="126" t="s">
        <v>1033</v>
      </c>
      <c r="M893" s="130">
        <v>730.24</v>
      </c>
      <c r="O893" s="126" t="s">
        <v>427</v>
      </c>
      <c r="P893" s="130">
        <v>0</v>
      </c>
      <c r="S893" s="130">
        <v>0</v>
      </c>
      <c r="V893" s="130">
        <v>973.28</v>
      </c>
      <c r="X893" s="126" t="s">
        <v>771</v>
      </c>
      <c r="Z893" s="127"/>
      <c r="AA893" s="128">
        <v>1</v>
      </c>
      <c r="AB893" s="128">
        <v>12</v>
      </c>
      <c r="AD893" s="126" t="s">
        <v>815</v>
      </c>
      <c r="AG893" s="127"/>
      <c r="AI893" s="127"/>
    </row>
    <row r="894" spans="1:35" ht="14.85" customHeight="1">
      <c r="A894" s="130">
        <v>5016431</v>
      </c>
      <c r="B894" s="126" t="s">
        <v>413</v>
      </c>
      <c r="C894" s="126" t="s">
        <v>2329</v>
      </c>
      <c r="D894" s="126" t="s">
        <v>1031</v>
      </c>
      <c r="E894" s="126" t="s">
        <v>288</v>
      </c>
      <c r="F894" s="126" t="s">
        <v>416</v>
      </c>
      <c r="G894" s="126" t="s">
        <v>417</v>
      </c>
      <c r="H894" s="126" t="s">
        <v>126</v>
      </c>
      <c r="I894" s="126" t="s">
        <v>126</v>
      </c>
      <c r="J894" s="126" t="s">
        <v>1032</v>
      </c>
      <c r="K894" s="126" t="s">
        <v>747</v>
      </c>
      <c r="L894" s="126" t="s">
        <v>1033</v>
      </c>
      <c r="M894" s="130">
        <v>1557.92</v>
      </c>
      <c r="O894" s="126" t="s">
        <v>422</v>
      </c>
      <c r="P894" s="130">
        <v>0</v>
      </c>
      <c r="S894" s="130">
        <v>0</v>
      </c>
      <c r="V894" s="130">
        <v>2176.44</v>
      </c>
      <c r="X894" s="126" t="s">
        <v>1034</v>
      </c>
      <c r="Z894" s="127"/>
      <c r="AA894" s="128">
        <v>1</v>
      </c>
      <c r="AB894" s="128">
        <v>12</v>
      </c>
      <c r="AD894" s="126" t="s">
        <v>815</v>
      </c>
      <c r="AG894" s="127"/>
      <c r="AI894" s="127"/>
    </row>
    <row r="895" spans="1:35" ht="14.85" customHeight="1">
      <c r="A895" s="130">
        <v>5016432</v>
      </c>
      <c r="B895" s="126" t="s">
        <v>413</v>
      </c>
      <c r="C895" s="126" t="s">
        <v>2330</v>
      </c>
      <c r="D895" s="126" t="s">
        <v>2331</v>
      </c>
      <c r="E895" s="126" t="s">
        <v>288</v>
      </c>
      <c r="F895" s="126" t="s">
        <v>416</v>
      </c>
      <c r="G895" s="126" t="s">
        <v>417</v>
      </c>
      <c r="H895" s="126" t="s">
        <v>126</v>
      </c>
      <c r="I895" s="126" t="s">
        <v>126</v>
      </c>
      <c r="J895" s="126" t="s">
        <v>1032</v>
      </c>
      <c r="K895" s="126" t="s">
        <v>747</v>
      </c>
      <c r="L895" s="126" t="s">
        <v>1033</v>
      </c>
      <c r="M895" s="130">
        <v>340.48</v>
      </c>
      <c r="O895" s="126" t="s">
        <v>422</v>
      </c>
      <c r="P895" s="130">
        <v>0</v>
      </c>
      <c r="S895" s="130">
        <v>0</v>
      </c>
      <c r="V895" s="130">
        <v>856.24</v>
      </c>
      <c r="X895" s="126" t="s">
        <v>497</v>
      </c>
      <c r="Z895" s="127"/>
      <c r="AA895" s="128">
        <v>1</v>
      </c>
      <c r="AB895" s="128">
        <v>12</v>
      </c>
      <c r="AD895" s="126" t="s">
        <v>815</v>
      </c>
      <c r="AG895" s="127"/>
      <c r="AI895" s="127"/>
    </row>
    <row r="896" spans="1:35" ht="14.85" customHeight="1">
      <c r="A896" s="130">
        <v>5016429</v>
      </c>
      <c r="B896" s="126" t="s">
        <v>413</v>
      </c>
      <c r="C896" s="126" t="s">
        <v>2332</v>
      </c>
      <c r="D896" s="126" t="s">
        <v>2333</v>
      </c>
      <c r="E896" s="126" t="s">
        <v>288</v>
      </c>
      <c r="F896" s="126" t="s">
        <v>532</v>
      </c>
      <c r="G896" s="126" t="s">
        <v>417</v>
      </c>
      <c r="H896" s="126" t="s">
        <v>126</v>
      </c>
      <c r="I896" s="126" t="s">
        <v>126</v>
      </c>
      <c r="J896" s="126" t="s">
        <v>2334</v>
      </c>
      <c r="K896" s="126" t="s">
        <v>628</v>
      </c>
      <c r="L896" s="126" t="s">
        <v>2335</v>
      </c>
      <c r="M896" s="130">
        <v>486.95</v>
      </c>
      <c r="O896" s="126" t="s">
        <v>1459</v>
      </c>
      <c r="P896" s="130">
        <v>0</v>
      </c>
      <c r="S896" s="130">
        <v>0</v>
      </c>
      <c r="V896" s="130">
        <v>501.56</v>
      </c>
      <c r="X896" s="126" t="s">
        <v>1463</v>
      </c>
      <c r="Z896" s="127"/>
      <c r="AA896" s="128">
        <v>1</v>
      </c>
      <c r="AB896" s="128">
        <v>72</v>
      </c>
      <c r="AD896" s="126" t="s">
        <v>815</v>
      </c>
      <c r="AG896" s="127"/>
      <c r="AI896" s="127"/>
    </row>
    <row r="897" spans="1:35" ht="14.85" customHeight="1">
      <c r="A897" s="130">
        <v>5016433</v>
      </c>
      <c r="B897" s="126" t="s">
        <v>413</v>
      </c>
      <c r="C897" s="126" t="s">
        <v>2330</v>
      </c>
      <c r="D897" s="126" t="s">
        <v>2336</v>
      </c>
      <c r="E897" s="126" t="s">
        <v>288</v>
      </c>
      <c r="F897" s="126" t="s">
        <v>416</v>
      </c>
      <c r="G897" s="126" t="s">
        <v>417</v>
      </c>
      <c r="H897" s="126" t="s">
        <v>126</v>
      </c>
      <c r="I897" s="126" t="s">
        <v>126</v>
      </c>
      <c r="J897" s="126" t="s">
        <v>1032</v>
      </c>
      <c r="K897" s="126" t="s">
        <v>747</v>
      </c>
      <c r="L897" s="126" t="s">
        <v>1033</v>
      </c>
      <c r="M897" s="130">
        <v>340.48</v>
      </c>
      <c r="O897" s="126" t="s">
        <v>422</v>
      </c>
      <c r="P897" s="130">
        <v>0</v>
      </c>
      <c r="S897" s="130">
        <v>0</v>
      </c>
      <c r="V897" s="130">
        <v>856.24</v>
      </c>
      <c r="X897" s="126" t="s">
        <v>497</v>
      </c>
      <c r="Z897" s="127"/>
      <c r="AA897" s="128">
        <v>1</v>
      </c>
      <c r="AB897" s="128">
        <v>12</v>
      </c>
      <c r="AD897" s="126" t="s">
        <v>815</v>
      </c>
      <c r="AG897" s="127"/>
      <c r="AI897" s="127"/>
    </row>
    <row r="898" spans="1:35" ht="14.85" customHeight="1">
      <c r="A898" s="130">
        <v>5016427</v>
      </c>
      <c r="B898" s="126" t="s">
        <v>413</v>
      </c>
      <c r="C898" s="126" t="s">
        <v>2337</v>
      </c>
      <c r="D898" s="126" t="s">
        <v>2326</v>
      </c>
      <c r="E898" s="126" t="s">
        <v>288</v>
      </c>
      <c r="F898" s="126" t="s">
        <v>416</v>
      </c>
      <c r="G898" s="126" t="s">
        <v>417</v>
      </c>
      <c r="H898" s="126" t="s">
        <v>126</v>
      </c>
      <c r="I898" s="126" t="s">
        <v>126</v>
      </c>
      <c r="J898" s="126" t="s">
        <v>1032</v>
      </c>
      <c r="K898" s="126" t="s">
        <v>747</v>
      </c>
      <c r="L898" s="126" t="s">
        <v>1033</v>
      </c>
      <c r="M898" s="130">
        <v>175.84</v>
      </c>
      <c r="O898" s="126" t="s">
        <v>587</v>
      </c>
      <c r="P898" s="130">
        <v>0</v>
      </c>
      <c r="S898" s="130">
        <v>0</v>
      </c>
      <c r="V898" s="130">
        <v>460.6</v>
      </c>
      <c r="X898" s="126" t="s">
        <v>2338</v>
      </c>
      <c r="Z898" s="127"/>
      <c r="AA898" s="128">
        <v>1</v>
      </c>
      <c r="AB898" s="128">
        <v>12</v>
      </c>
      <c r="AD898" s="126" t="s">
        <v>815</v>
      </c>
      <c r="AG898" s="127"/>
      <c r="AI898" s="127"/>
    </row>
    <row r="899" spans="1:35" ht="14.85" customHeight="1">
      <c r="A899" s="130">
        <v>5016428</v>
      </c>
      <c r="B899" s="126" t="s">
        <v>413</v>
      </c>
      <c r="C899" s="126" t="s">
        <v>2332</v>
      </c>
      <c r="D899" s="126" t="s">
        <v>2339</v>
      </c>
      <c r="E899" s="126" t="s">
        <v>288</v>
      </c>
      <c r="F899" s="126" t="s">
        <v>532</v>
      </c>
      <c r="G899" s="126" t="s">
        <v>312</v>
      </c>
      <c r="H899" s="126" t="s">
        <v>126</v>
      </c>
      <c r="I899" s="126" t="s">
        <v>418</v>
      </c>
      <c r="J899" s="126" t="s">
        <v>2334</v>
      </c>
      <c r="K899" s="126" t="s">
        <v>628</v>
      </c>
      <c r="L899" s="126" t="s">
        <v>2335</v>
      </c>
      <c r="M899" s="130">
        <v>292.17</v>
      </c>
      <c r="O899" s="126" t="s">
        <v>1459</v>
      </c>
      <c r="P899" s="130">
        <v>0</v>
      </c>
      <c r="S899" s="130">
        <v>0</v>
      </c>
      <c r="V899" s="130">
        <v>336.6</v>
      </c>
      <c r="X899" s="126" t="s">
        <v>1461</v>
      </c>
      <c r="Z899" s="127"/>
      <c r="AA899" s="128">
        <v>2500</v>
      </c>
      <c r="AB899" s="128">
        <v>12</v>
      </c>
      <c r="AD899" s="126" t="s">
        <v>815</v>
      </c>
      <c r="AG899" s="127"/>
      <c r="AI899" s="127"/>
    </row>
    <row r="900" spans="1:35" ht="14.85" customHeight="1">
      <c r="A900" s="130">
        <v>5016438</v>
      </c>
      <c r="B900" s="126" t="s">
        <v>413</v>
      </c>
      <c r="C900" s="126" t="s">
        <v>2340</v>
      </c>
      <c r="D900" s="126" t="s">
        <v>1354</v>
      </c>
      <c r="E900" s="126" t="s">
        <v>288</v>
      </c>
      <c r="F900" s="126" t="s">
        <v>491</v>
      </c>
      <c r="G900" s="126" t="s">
        <v>417</v>
      </c>
      <c r="H900" s="126" t="s">
        <v>126</v>
      </c>
      <c r="I900" s="126" t="s">
        <v>418</v>
      </c>
      <c r="J900" s="126" t="s">
        <v>1355</v>
      </c>
      <c r="K900" s="126" t="s">
        <v>504</v>
      </c>
      <c r="L900" s="126" t="s">
        <v>505</v>
      </c>
      <c r="M900" s="130">
        <v>5513.31</v>
      </c>
      <c r="N900" s="126" t="s">
        <v>290</v>
      </c>
      <c r="O900" s="126" t="s">
        <v>506</v>
      </c>
      <c r="P900" s="130">
        <v>0</v>
      </c>
      <c r="S900" s="130">
        <v>0</v>
      </c>
      <c r="V900" s="130">
        <v>6125.91</v>
      </c>
      <c r="X900" s="126" t="s">
        <v>1356</v>
      </c>
      <c r="Z900" s="127" t="s">
        <v>309</v>
      </c>
      <c r="AA900" s="128">
        <v>1</v>
      </c>
      <c r="AB900" s="128">
        <v>36</v>
      </c>
      <c r="AD900" s="126" t="s">
        <v>815</v>
      </c>
      <c r="AG900" s="127"/>
      <c r="AI900" s="127"/>
    </row>
    <row r="901" spans="1:35" ht="14.85" customHeight="1">
      <c r="A901" s="130">
        <v>5016440</v>
      </c>
      <c r="B901" s="126" t="s">
        <v>413</v>
      </c>
      <c r="C901" s="126" t="s">
        <v>2341</v>
      </c>
      <c r="D901" s="126" t="s">
        <v>1354</v>
      </c>
      <c r="E901" s="126" t="s">
        <v>288</v>
      </c>
      <c r="F901" s="126" t="s">
        <v>491</v>
      </c>
      <c r="G901" s="126" t="s">
        <v>417</v>
      </c>
      <c r="H901" s="126" t="s">
        <v>126</v>
      </c>
      <c r="I901" s="126" t="s">
        <v>418</v>
      </c>
      <c r="J901" s="126" t="s">
        <v>1355</v>
      </c>
      <c r="K901" s="126" t="s">
        <v>504</v>
      </c>
      <c r="L901" s="126" t="s">
        <v>505</v>
      </c>
      <c r="M901" s="130">
        <v>8397.06</v>
      </c>
      <c r="N901" s="126" t="s">
        <v>290</v>
      </c>
      <c r="O901" s="126" t="s">
        <v>506</v>
      </c>
      <c r="P901" s="130">
        <v>0</v>
      </c>
      <c r="S901" s="130">
        <v>0</v>
      </c>
      <c r="V901" s="130">
        <v>9330.07</v>
      </c>
      <c r="X901" s="126" t="s">
        <v>1356</v>
      </c>
      <c r="Z901" s="127" t="s">
        <v>309</v>
      </c>
      <c r="AA901" s="128">
        <v>1</v>
      </c>
      <c r="AB901" s="128">
        <v>36</v>
      </c>
      <c r="AD901" s="126" t="s">
        <v>815</v>
      </c>
      <c r="AG901" s="127"/>
      <c r="AI901" s="127"/>
    </row>
    <row r="902" spans="1:35" ht="14.85" customHeight="1">
      <c r="A902" s="130">
        <v>5013384</v>
      </c>
      <c r="B902" s="126" t="s">
        <v>413</v>
      </c>
      <c r="C902" s="126" t="s">
        <v>2342</v>
      </c>
      <c r="D902" s="126" t="s">
        <v>2343</v>
      </c>
      <c r="E902" s="126" t="s">
        <v>288</v>
      </c>
      <c r="F902" s="126" t="s">
        <v>440</v>
      </c>
      <c r="G902" s="126" t="s">
        <v>463</v>
      </c>
      <c r="H902" s="126" t="s">
        <v>126</v>
      </c>
      <c r="I902" s="126" t="s">
        <v>418</v>
      </c>
      <c r="J902" s="126" t="s">
        <v>442</v>
      </c>
      <c r="K902" s="126" t="s">
        <v>443</v>
      </c>
      <c r="L902" s="126" t="s">
        <v>444</v>
      </c>
      <c r="M902" s="130">
        <v>2721.6</v>
      </c>
      <c r="O902" s="126" t="s">
        <v>445</v>
      </c>
      <c r="P902" s="130">
        <v>0</v>
      </c>
      <c r="S902" s="130">
        <v>0</v>
      </c>
      <c r="V902" s="130">
        <v>2721.6</v>
      </c>
      <c r="X902" s="126" t="s">
        <v>464</v>
      </c>
      <c r="Z902" s="127"/>
      <c r="AA902" s="128">
        <v>30</v>
      </c>
      <c r="AB902" s="128">
        <v>1</v>
      </c>
      <c r="AD902" s="126" t="s">
        <v>424</v>
      </c>
      <c r="AG902" s="127"/>
      <c r="AI902" s="127"/>
    </row>
    <row r="903" spans="1:35" ht="14.85" customHeight="1">
      <c r="A903" s="130">
        <v>5013246</v>
      </c>
      <c r="B903" s="126" t="s">
        <v>413</v>
      </c>
      <c r="C903" s="126" t="s">
        <v>2344</v>
      </c>
      <c r="D903" s="126" t="s">
        <v>2345</v>
      </c>
      <c r="E903" s="126" t="s">
        <v>288</v>
      </c>
      <c r="F903" s="126" t="s">
        <v>522</v>
      </c>
      <c r="G903" s="126" t="s">
        <v>523</v>
      </c>
      <c r="H903" s="126" t="s">
        <v>524</v>
      </c>
      <c r="I903" s="126" t="s">
        <v>418</v>
      </c>
      <c r="J903" s="126" t="s">
        <v>597</v>
      </c>
      <c r="K903" s="126" t="s">
        <v>504</v>
      </c>
      <c r="L903" s="126" t="s">
        <v>598</v>
      </c>
      <c r="M903" s="130">
        <v>1075.2</v>
      </c>
      <c r="N903" s="126" t="s">
        <v>290</v>
      </c>
      <c r="O903" s="126" t="s">
        <v>528</v>
      </c>
      <c r="P903" s="130">
        <v>0</v>
      </c>
      <c r="S903" s="130">
        <v>0</v>
      </c>
      <c r="V903" s="130">
        <v>1075.2</v>
      </c>
      <c r="X903" s="126" t="s">
        <v>2346</v>
      </c>
      <c r="Z903" s="127"/>
      <c r="AA903" s="128"/>
      <c r="AB903" s="128"/>
      <c r="AD903" s="126" t="s">
        <v>577</v>
      </c>
      <c r="AG903" s="127"/>
      <c r="AI903" s="127"/>
    </row>
    <row r="904" spans="1:35" ht="14.85" customHeight="1">
      <c r="A904" s="130">
        <v>5013382</v>
      </c>
      <c r="B904" s="126" t="s">
        <v>413</v>
      </c>
      <c r="C904" s="126" t="s">
        <v>2347</v>
      </c>
      <c r="D904" s="126" t="s">
        <v>2348</v>
      </c>
      <c r="E904" s="126" t="s">
        <v>288</v>
      </c>
      <c r="F904" s="126" t="s">
        <v>440</v>
      </c>
      <c r="G904" s="126" t="s">
        <v>458</v>
      </c>
      <c r="H904" s="126" t="s">
        <v>126</v>
      </c>
      <c r="I904" s="126" t="s">
        <v>418</v>
      </c>
      <c r="J904" s="126" t="s">
        <v>442</v>
      </c>
      <c r="K904" s="126" t="s">
        <v>443</v>
      </c>
      <c r="L904" s="126" t="s">
        <v>444</v>
      </c>
      <c r="M904" s="130">
        <v>5275.2</v>
      </c>
      <c r="O904" s="126" t="s">
        <v>445</v>
      </c>
      <c r="P904" s="130">
        <v>0</v>
      </c>
      <c r="S904" s="130">
        <v>0</v>
      </c>
      <c r="V904" s="130">
        <v>5275.2</v>
      </c>
      <c r="X904" s="126" t="s">
        <v>2349</v>
      </c>
      <c r="Z904" s="127"/>
      <c r="AA904" s="128">
        <v>60</v>
      </c>
      <c r="AB904" s="128">
        <v>1</v>
      </c>
      <c r="AD904" s="126" t="s">
        <v>424</v>
      </c>
      <c r="AG904" s="127"/>
      <c r="AI904" s="127"/>
    </row>
    <row r="905" spans="1:35" ht="14.85" customHeight="1">
      <c r="A905" s="130">
        <v>5013381</v>
      </c>
      <c r="B905" s="126" t="s">
        <v>413</v>
      </c>
      <c r="C905" s="126" t="s">
        <v>1997</v>
      </c>
      <c r="D905" s="126" t="s">
        <v>2350</v>
      </c>
      <c r="E905" s="126" t="s">
        <v>288</v>
      </c>
      <c r="F905" s="126" t="s">
        <v>491</v>
      </c>
      <c r="G905" s="126" t="s">
        <v>674</v>
      </c>
      <c r="H905" s="126" t="s">
        <v>126</v>
      </c>
      <c r="I905" s="126" t="s">
        <v>308</v>
      </c>
      <c r="J905" s="126" t="s">
        <v>503</v>
      </c>
      <c r="K905" s="126" t="s">
        <v>504</v>
      </c>
      <c r="L905" s="126" t="s">
        <v>505</v>
      </c>
      <c r="M905" s="130">
        <v>662.39</v>
      </c>
      <c r="N905" s="126" t="s">
        <v>290</v>
      </c>
      <c r="O905" s="126" t="s">
        <v>844</v>
      </c>
      <c r="P905" s="130">
        <v>0</v>
      </c>
      <c r="S905" s="130">
        <v>0</v>
      </c>
      <c r="V905" s="130">
        <v>735.99</v>
      </c>
      <c r="X905" s="126" t="s">
        <v>845</v>
      </c>
      <c r="Y905" s="126" t="s">
        <v>517</v>
      </c>
      <c r="Z905" s="127" t="s">
        <v>309</v>
      </c>
      <c r="AA905" s="128">
        <v>1</v>
      </c>
      <c r="AB905" s="128">
        <v>84</v>
      </c>
      <c r="AD905" s="126" t="s">
        <v>424</v>
      </c>
      <c r="AG905" s="127"/>
      <c r="AI905" s="127"/>
    </row>
    <row r="906" spans="1:35" ht="14.85" customHeight="1">
      <c r="A906" s="130">
        <v>5013380</v>
      </c>
      <c r="B906" s="126" t="s">
        <v>413</v>
      </c>
      <c r="C906" s="126" t="s">
        <v>1997</v>
      </c>
      <c r="D906" s="126" t="s">
        <v>2351</v>
      </c>
      <c r="E906" s="126" t="s">
        <v>288</v>
      </c>
      <c r="F906" s="126" t="s">
        <v>491</v>
      </c>
      <c r="G906" s="126" t="s">
        <v>674</v>
      </c>
      <c r="H906" s="126" t="s">
        <v>126</v>
      </c>
      <c r="I906" s="126" t="s">
        <v>308</v>
      </c>
      <c r="J906" s="126" t="s">
        <v>503</v>
      </c>
      <c r="K906" s="126" t="s">
        <v>504</v>
      </c>
      <c r="L906" s="126" t="s">
        <v>505</v>
      </c>
      <c r="M906" s="130">
        <v>976.5</v>
      </c>
      <c r="N906" s="126" t="s">
        <v>290</v>
      </c>
      <c r="O906" s="126" t="s">
        <v>844</v>
      </c>
      <c r="P906" s="130">
        <v>0</v>
      </c>
      <c r="S906" s="130">
        <v>0</v>
      </c>
      <c r="V906" s="130">
        <v>1085</v>
      </c>
      <c r="X906" s="126" t="s">
        <v>845</v>
      </c>
      <c r="Y906" s="126" t="s">
        <v>517</v>
      </c>
      <c r="Z906" s="127" t="s">
        <v>309</v>
      </c>
      <c r="AA906" s="128">
        <v>1</v>
      </c>
      <c r="AB906" s="128">
        <v>84</v>
      </c>
      <c r="AD906" s="126" t="s">
        <v>424</v>
      </c>
      <c r="AG906" s="127"/>
      <c r="AI906" s="127"/>
    </row>
    <row r="907" spans="1:35" ht="14.85" customHeight="1">
      <c r="A907" s="130">
        <v>5016439</v>
      </c>
      <c r="B907" s="126" t="s">
        <v>413</v>
      </c>
      <c r="C907" s="126" t="s">
        <v>2352</v>
      </c>
      <c r="D907" s="126" t="s">
        <v>1354</v>
      </c>
      <c r="E907" s="126" t="s">
        <v>288</v>
      </c>
      <c r="F907" s="126" t="s">
        <v>491</v>
      </c>
      <c r="G907" s="126" t="s">
        <v>417</v>
      </c>
      <c r="H907" s="126" t="s">
        <v>126</v>
      </c>
      <c r="I907" s="126" t="s">
        <v>418</v>
      </c>
      <c r="J907" s="126" t="s">
        <v>1355</v>
      </c>
      <c r="K907" s="126" t="s">
        <v>504</v>
      </c>
      <c r="L907" s="126" t="s">
        <v>505</v>
      </c>
      <c r="M907" s="130">
        <v>6389.83</v>
      </c>
      <c r="N907" s="126" t="s">
        <v>290</v>
      </c>
      <c r="O907" s="126" t="s">
        <v>506</v>
      </c>
      <c r="P907" s="130">
        <v>0</v>
      </c>
      <c r="S907" s="130">
        <v>0</v>
      </c>
      <c r="V907" s="130">
        <v>7099.82</v>
      </c>
      <c r="X907" s="126" t="s">
        <v>1356</v>
      </c>
      <c r="Z907" s="127" t="s">
        <v>309</v>
      </c>
      <c r="AA907" s="128">
        <v>1</v>
      </c>
      <c r="AB907" s="128">
        <v>36</v>
      </c>
      <c r="AD907" s="126" t="s">
        <v>815</v>
      </c>
      <c r="AG907" s="127"/>
      <c r="AI907" s="127"/>
    </row>
    <row r="908" spans="1:35" ht="14.85" customHeight="1">
      <c r="A908" s="130">
        <v>5016435</v>
      </c>
      <c r="B908" s="126" t="s">
        <v>413</v>
      </c>
      <c r="C908" s="126" t="s">
        <v>2353</v>
      </c>
      <c r="D908" s="126" t="s">
        <v>2354</v>
      </c>
      <c r="E908" s="126" t="s">
        <v>288</v>
      </c>
      <c r="F908" s="126" t="s">
        <v>491</v>
      </c>
      <c r="G908" s="126" t="s">
        <v>417</v>
      </c>
      <c r="H908" s="126" t="s">
        <v>126</v>
      </c>
      <c r="I908" s="126" t="s">
        <v>418</v>
      </c>
      <c r="J908" s="126" t="s">
        <v>1355</v>
      </c>
      <c r="K908" s="126" t="s">
        <v>504</v>
      </c>
      <c r="L908" s="126" t="s">
        <v>505</v>
      </c>
      <c r="M908" s="130">
        <v>29217.439999999999</v>
      </c>
      <c r="N908" s="126" t="s">
        <v>290</v>
      </c>
      <c r="O908" s="126" t="s">
        <v>506</v>
      </c>
      <c r="P908" s="130">
        <v>0</v>
      </c>
      <c r="S908" s="130">
        <v>0</v>
      </c>
      <c r="V908" s="130">
        <v>74893.91</v>
      </c>
      <c r="X908" s="126" t="s">
        <v>2018</v>
      </c>
      <c r="Z908" s="127"/>
      <c r="AA908" s="128">
        <v>1</v>
      </c>
      <c r="AB908" s="128">
        <v>36</v>
      </c>
      <c r="AD908" s="126" t="s">
        <v>815</v>
      </c>
      <c r="AG908" s="127"/>
      <c r="AI908" s="127"/>
    </row>
    <row r="909" spans="1:35" ht="14.85" customHeight="1">
      <c r="A909" s="130">
        <v>5016434</v>
      </c>
      <c r="B909" s="126" t="s">
        <v>413</v>
      </c>
      <c r="C909" s="126" t="s">
        <v>2355</v>
      </c>
      <c r="D909" s="126" t="s">
        <v>2356</v>
      </c>
      <c r="E909" s="126" t="s">
        <v>288</v>
      </c>
      <c r="F909" s="126" t="s">
        <v>491</v>
      </c>
      <c r="G909" s="126" t="s">
        <v>417</v>
      </c>
      <c r="H909" s="126" t="s">
        <v>126</v>
      </c>
      <c r="I909" s="126" t="s">
        <v>418</v>
      </c>
      <c r="J909" s="126" t="s">
        <v>1355</v>
      </c>
      <c r="K909" s="126" t="s">
        <v>504</v>
      </c>
      <c r="L909" s="126" t="s">
        <v>505</v>
      </c>
      <c r="M909" s="130">
        <v>29217.439999999999</v>
      </c>
      <c r="N909" s="126" t="s">
        <v>290</v>
      </c>
      <c r="O909" s="126" t="s">
        <v>506</v>
      </c>
      <c r="P909" s="130">
        <v>0</v>
      </c>
      <c r="S909" s="130">
        <v>0</v>
      </c>
      <c r="V909" s="130">
        <v>72946.070000000007</v>
      </c>
      <c r="X909" s="126" t="s">
        <v>2018</v>
      </c>
      <c r="Z909" s="127"/>
      <c r="AA909" s="128">
        <v>1</v>
      </c>
      <c r="AB909" s="128">
        <v>36</v>
      </c>
      <c r="AD909" s="126" t="s">
        <v>815</v>
      </c>
      <c r="AG909" s="127"/>
      <c r="AI909" s="127"/>
    </row>
    <row r="910" spans="1:35" ht="14.85" customHeight="1">
      <c r="A910" s="130">
        <v>5016436</v>
      </c>
      <c r="B910" s="126" t="s">
        <v>413</v>
      </c>
      <c r="C910" s="126" t="s">
        <v>2357</v>
      </c>
      <c r="D910" s="126" t="s">
        <v>2358</v>
      </c>
      <c r="E910" s="126" t="s">
        <v>288</v>
      </c>
      <c r="F910" s="126" t="s">
        <v>491</v>
      </c>
      <c r="G910" s="126" t="s">
        <v>417</v>
      </c>
      <c r="H910" s="126" t="s">
        <v>126</v>
      </c>
      <c r="I910" s="126" t="s">
        <v>418</v>
      </c>
      <c r="J910" s="126" t="s">
        <v>1355</v>
      </c>
      <c r="K910" s="126" t="s">
        <v>504</v>
      </c>
      <c r="L910" s="126" t="s">
        <v>505</v>
      </c>
      <c r="M910" s="130">
        <v>29217.439999999999</v>
      </c>
      <c r="N910" s="126" t="s">
        <v>290</v>
      </c>
      <c r="O910" s="126" t="s">
        <v>506</v>
      </c>
      <c r="P910" s="130">
        <v>0</v>
      </c>
      <c r="S910" s="130">
        <v>0</v>
      </c>
      <c r="V910" s="130">
        <v>81419.12</v>
      </c>
      <c r="X910" s="126" t="s">
        <v>2018</v>
      </c>
      <c r="Z910" s="127"/>
      <c r="AA910" s="128">
        <v>1</v>
      </c>
      <c r="AB910" s="128">
        <v>36</v>
      </c>
      <c r="AD910" s="126" t="s">
        <v>815</v>
      </c>
      <c r="AG910" s="127"/>
      <c r="AI910" s="127"/>
    </row>
    <row r="911" spans="1:35" ht="14.85" customHeight="1">
      <c r="A911" s="130">
        <v>5016437</v>
      </c>
      <c r="B911" s="126" t="s">
        <v>413</v>
      </c>
      <c r="C911" s="126" t="s">
        <v>2359</v>
      </c>
      <c r="D911" s="126" t="s">
        <v>2360</v>
      </c>
      <c r="E911" s="126" t="s">
        <v>288</v>
      </c>
      <c r="F911" s="126" t="s">
        <v>491</v>
      </c>
      <c r="G911" s="126" t="s">
        <v>417</v>
      </c>
      <c r="H911" s="126" t="s">
        <v>126</v>
      </c>
      <c r="I911" s="126" t="s">
        <v>418</v>
      </c>
      <c r="J911" s="126" t="s">
        <v>1355</v>
      </c>
      <c r="K911" s="126" t="s">
        <v>504</v>
      </c>
      <c r="L911" s="126" t="s">
        <v>505</v>
      </c>
      <c r="M911" s="130">
        <v>29217.439999999999</v>
      </c>
      <c r="N911" s="126" t="s">
        <v>290</v>
      </c>
      <c r="O911" s="126" t="s">
        <v>506</v>
      </c>
      <c r="P911" s="130">
        <v>0</v>
      </c>
      <c r="S911" s="130">
        <v>0</v>
      </c>
      <c r="V911" s="130">
        <v>83659.12</v>
      </c>
      <c r="X911" s="126" t="s">
        <v>2018</v>
      </c>
      <c r="Z911" s="127"/>
      <c r="AA911" s="128">
        <v>1</v>
      </c>
      <c r="AB911" s="128">
        <v>36</v>
      </c>
      <c r="AD911" s="126" t="s">
        <v>815</v>
      </c>
      <c r="AG911" s="127"/>
      <c r="AI911" s="127"/>
    </row>
    <row r="912" spans="1:35" ht="14.85" customHeight="1">
      <c r="A912" s="130">
        <v>5007808</v>
      </c>
      <c r="B912" s="126" t="s">
        <v>2361</v>
      </c>
      <c r="C912" s="126" t="s">
        <v>2362</v>
      </c>
      <c r="D912" s="126" t="s">
        <v>2363</v>
      </c>
      <c r="E912" s="126" t="s">
        <v>288</v>
      </c>
      <c r="F912" s="126" t="s">
        <v>522</v>
      </c>
      <c r="G912" s="126" t="s">
        <v>2364</v>
      </c>
      <c r="H912" s="126" t="s">
        <v>524</v>
      </c>
      <c r="I912" s="126" t="s">
        <v>418</v>
      </c>
      <c r="J912" s="126" t="s">
        <v>813</v>
      </c>
      <c r="K912" s="126" t="s">
        <v>504</v>
      </c>
      <c r="L912" s="126" t="s">
        <v>559</v>
      </c>
      <c r="M912" s="130">
        <v>48.71</v>
      </c>
      <c r="O912" s="126" t="s">
        <v>528</v>
      </c>
      <c r="P912" s="130">
        <v>0</v>
      </c>
      <c r="S912" s="130">
        <v>0</v>
      </c>
      <c r="V912" s="130">
        <v>98.11</v>
      </c>
      <c r="X912" s="126" t="s">
        <v>2365</v>
      </c>
      <c r="Z912" s="127"/>
      <c r="AA912" s="128"/>
      <c r="AB912" s="128"/>
      <c r="AD912" s="126" t="s">
        <v>815</v>
      </c>
      <c r="AG912" s="127"/>
      <c r="AI912" s="127"/>
    </row>
    <row r="913" spans="1:35" ht="14.85" customHeight="1">
      <c r="A913" s="130">
        <v>5012402</v>
      </c>
      <c r="B913" s="126" t="s">
        <v>413</v>
      </c>
      <c r="C913" s="126" t="s">
        <v>2366</v>
      </c>
      <c r="E913" s="126" t="s">
        <v>288</v>
      </c>
      <c r="F913" s="126" t="s">
        <v>364</v>
      </c>
      <c r="G913" s="126" t="s">
        <v>417</v>
      </c>
      <c r="H913" s="126" t="s">
        <v>126</v>
      </c>
      <c r="I913" s="126" t="s">
        <v>418</v>
      </c>
      <c r="J913" s="126" t="s">
        <v>466</v>
      </c>
      <c r="K913" s="126" t="s">
        <v>467</v>
      </c>
      <c r="L913" s="126" t="s">
        <v>468</v>
      </c>
      <c r="M913" s="130">
        <v>6817.44</v>
      </c>
      <c r="O913" s="126" t="s">
        <v>365</v>
      </c>
      <c r="P913" s="130">
        <v>0</v>
      </c>
      <c r="S913" s="130">
        <v>0</v>
      </c>
      <c r="V913" s="130">
        <v>16317.44</v>
      </c>
      <c r="X913" s="126" t="s">
        <v>469</v>
      </c>
      <c r="Z913" s="127"/>
      <c r="AA913" s="128">
        <v>1</v>
      </c>
      <c r="AB913" s="128">
        <v>60</v>
      </c>
      <c r="AC913" s="126" t="s">
        <v>366</v>
      </c>
      <c r="AD913" s="126" t="s">
        <v>623</v>
      </c>
      <c r="AG913" s="127"/>
      <c r="AI913" s="127"/>
    </row>
    <row r="914" spans="1:35" ht="14.85" customHeight="1">
      <c r="A914" s="130">
        <v>5012401</v>
      </c>
      <c r="B914" s="126" t="s">
        <v>413</v>
      </c>
      <c r="C914" s="126" t="s">
        <v>2367</v>
      </c>
      <c r="E914" s="126" t="s">
        <v>288</v>
      </c>
      <c r="F914" s="126" t="s">
        <v>364</v>
      </c>
      <c r="G914" s="126" t="s">
        <v>417</v>
      </c>
      <c r="H914" s="126" t="s">
        <v>126</v>
      </c>
      <c r="I914" s="126" t="s">
        <v>418</v>
      </c>
      <c r="J914" s="126" t="s">
        <v>466</v>
      </c>
      <c r="K914" s="126" t="s">
        <v>467</v>
      </c>
      <c r="L914" s="126" t="s">
        <v>468</v>
      </c>
      <c r="M914" s="130">
        <v>6817.44</v>
      </c>
      <c r="O914" s="126" t="s">
        <v>365</v>
      </c>
      <c r="P914" s="130">
        <v>0</v>
      </c>
      <c r="S914" s="130">
        <v>0</v>
      </c>
      <c r="V914" s="130">
        <v>12317.44</v>
      </c>
      <c r="X914" s="126" t="s">
        <v>469</v>
      </c>
      <c r="Z914" s="127"/>
      <c r="AA914" s="128">
        <v>1</v>
      </c>
      <c r="AB914" s="128">
        <v>60</v>
      </c>
      <c r="AC914" s="126" t="s">
        <v>366</v>
      </c>
      <c r="AD914" s="126" t="s">
        <v>623</v>
      </c>
      <c r="AG914" s="127"/>
      <c r="AI914" s="127"/>
    </row>
    <row r="915" spans="1:35" ht="14.85" customHeight="1">
      <c r="A915" s="130">
        <v>5012400</v>
      </c>
      <c r="B915" s="126" t="s">
        <v>413</v>
      </c>
      <c r="C915" s="126" t="s">
        <v>2368</v>
      </c>
      <c r="E915" s="126" t="s">
        <v>288</v>
      </c>
      <c r="F915" s="126" t="s">
        <v>364</v>
      </c>
      <c r="G915" s="126" t="s">
        <v>417</v>
      </c>
      <c r="H915" s="126" t="s">
        <v>126</v>
      </c>
      <c r="I915" s="126" t="s">
        <v>418</v>
      </c>
      <c r="J915" s="126" t="s">
        <v>466</v>
      </c>
      <c r="K915" s="126" t="s">
        <v>467</v>
      </c>
      <c r="L915" s="126" t="s">
        <v>468</v>
      </c>
      <c r="M915" s="130">
        <v>9739.52</v>
      </c>
      <c r="O915" s="126" t="s">
        <v>486</v>
      </c>
      <c r="P915" s="130">
        <v>0</v>
      </c>
      <c r="S915" s="130">
        <v>0</v>
      </c>
      <c r="V915" s="130">
        <v>42739.519999999997</v>
      </c>
      <c r="X915" s="126" t="s">
        <v>549</v>
      </c>
      <c r="Z915" s="127"/>
      <c r="AA915" s="128">
        <v>2</v>
      </c>
      <c r="AB915" s="128">
        <v>60</v>
      </c>
      <c r="AC915" s="126" t="s">
        <v>366</v>
      </c>
      <c r="AD915" s="126" t="s">
        <v>623</v>
      </c>
      <c r="AG915" s="127"/>
      <c r="AI915" s="127"/>
    </row>
    <row r="916" spans="1:35" ht="14.85" customHeight="1">
      <c r="A916" s="130">
        <v>5012399</v>
      </c>
      <c r="B916" s="126" t="s">
        <v>413</v>
      </c>
      <c r="C916" s="126" t="s">
        <v>2368</v>
      </c>
      <c r="E916" s="126" t="s">
        <v>288</v>
      </c>
      <c r="F916" s="126" t="s">
        <v>364</v>
      </c>
      <c r="G916" s="126" t="s">
        <v>417</v>
      </c>
      <c r="H916" s="126" t="s">
        <v>126</v>
      </c>
      <c r="I916" s="126" t="s">
        <v>418</v>
      </c>
      <c r="J916" s="126" t="s">
        <v>466</v>
      </c>
      <c r="K916" s="126" t="s">
        <v>467</v>
      </c>
      <c r="L916" s="126" t="s">
        <v>468</v>
      </c>
      <c r="M916" s="130">
        <v>9739.52</v>
      </c>
      <c r="O916" s="126" t="s">
        <v>486</v>
      </c>
      <c r="P916" s="130">
        <v>0</v>
      </c>
      <c r="S916" s="130">
        <v>0</v>
      </c>
      <c r="V916" s="130">
        <v>42739.519999999997</v>
      </c>
      <c r="X916" s="126" t="s">
        <v>487</v>
      </c>
      <c r="Z916" s="127"/>
      <c r="AA916" s="128">
        <v>1</v>
      </c>
      <c r="AB916" s="128">
        <v>60</v>
      </c>
      <c r="AC916" s="126" t="s">
        <v>366</v>
      </c>
      <c r="AD916" s="126" t="s">
        <v>623</v>
      </c>
      <c r="AG916" s="127"/>
      <c r="AI916" s="127"/>
    </row>
    <row r="917" spans="1:35" ht="14.85" customHeight="1">
      <c r="A917" s="130">
        <v>5016281</v>
      </c>
      <c r="B917" s="126" t="s">
        <v>413</v>
      </c>
      <c r="C917" s="126" t="s">
        <v>1330</v>
      </c>
      <c r="D917" s="126" t="s">
        <v>2369</v>
      </c>
      <c r="E917" s="126" t="s">
        <v>288</v>
      </c>
      <c r="F917" s="126" t="s">
        <v>522</v>
      </c>
      <c r="G917" s="126" t="s">
        <v>783</v>
      </c>
      <c r="H917" s="126" t="s">
        <v>524</v>
      </c>
      <c r="I917" s="126" t="s">
        <v>418</v>
      </c>
      <c r="J917" s="126" t="s">
        <v>1332</v>
      </c>
      <c r="K917" s="126" t="s">
        <v>628</v>
      </c>
      <c r="L917" s="126" t="s">
        <v>614</v>
      </c>
      <c r="M917" s="130">
        <v>4368</v>
      </c>
      <c r="N917" s="126" t="s">
        <v>290</v>
      </c>
      <c r="O917" s="126" t="s">
        <v>528</v>
      </c>
      <c r="P917" s="130">
        <v>0</v>
      </c>
      <c r="S917" s="130">
        <v>0</v>
      </c>
      <c r="V917" s="130">
        <v>4368</v>
      </c>
      <c r="X917" s="126" t="s">
        <v>784</v>
      </c>
      <c r="Z917" s="127"/>
      <c r="AA917" s="128"/>
      <c r="AB917" s="128"/>
      <c r="AD917" s="126" t="s">
        <v>1315</v>
      </c>
      <c r="AG917" s="127"/>
      <c r="AI917" s="127"/>
    </row>
    <row r="918" spans="1:35" ht="14.85" customHeight="1">
      <c r="A918" s="130">
        <v>5016282</v>
      </c>
      <c r="B918" s="126" t="s">
        <v>413</v>
      </c>
      <c r="C918" s="126" t="s">
        <v>1330</v>
      </c>
      <c r="D918" s="126" t="s">
        <v>2370</v>
      </c>
      <c r="E918" s="126" t="s">
        <v>288</v>
      </c>
      <c r="F918" s="126" t="s">
        <v>522</v>
      </c>
      <c r="G918" s="126" t="s">
        <v>793</v>
      </c>
      <c r="H918" s="126" t="s">
        <v>524</v>
      </c>
      <c r="I918" s="126" t="s">
        <v>418</v>
      </c>
      <c r="J918" s="126" t="s">
        <v>1332</v>
      </c>
      <c r="K918" s="126" t="s">
        <v>628</v>
      </c>
      <c r="L918" s="126" t="s">
        <v>614</v>
      </c>
      <c r="M918" s="130">
        <v>5824</v>
      </c>
      <c r="N918" s="126" t="s">
        <v>290</v>
      </c>
      <c r="O918" s="126" t="s">
        <v>528</v>
      </c>
      <c r="P918" s="130">
        <v>0</v>
      </c>
      <c r="S918" s="130">
        <v>0</v>
      </c>
      <c r="V918" s="130">
        <v>5824</v>
      </c>
      <c r="X918" s="126" t="s">
        <v>784</v>
      </c>
      <c r="Z918" s="127"/>
      <c r="AA918" s="128"/>
      <c r="AB918" s="128"/>
      <c r="AD918" s="126" t="s">
        <v>1315</v>
      </c>
      <c r="AG918" s="127"/>
      <c r="AI918" s="127"/>
    </row>
    <row r="919" spans="1:35" ht="14.85" customHeight="1">
      <c r="A919" s="130">
        <v>5007804</v>
      </c>
      <c r="B919" s="126" t="s">
        <v>2371</v>
      </c>
      <c r="C919" s="126" t="s">
        <v>2372</v>
      </c>
      <c r="D919" s="126" t="s">
        <v>2373</v>
      </c>
      <c r="E919" s="126" t="s">
        <v>288</v>
      </c>
      <c r="F919" s="126" t="s">
        <v>522</v>
      </c>
      <c r="G919" s="126" t="s">
        <v>2364</v>
      </c>
      <c r="H919" s="126" t="s">
        <v>524</v>
      </c>
      <c r="I919" s="126" t="s">
        <v>418</v>
      </c>
      <c r="J919" s="126" t="s">
        <v>813</v>
      </c>
      <c r="K919" s="126" t="s">
        <v>504</v>
      </c>
      <c r="L919" s="126" t="s">
        <v>559</v>
      </c>
      <c r="M919" s="130">
        <v>194.59</v>
      </c>
      <c r="O919" s="126" t="s">
        <v>528</v>
      </c>
      <c r="P919" s="130">
        <v>0</v>
      </c>
      <c r="S919" s="130">
        <v>0</v>
      </c>
      <c r="V919" s="130">
        <v>406.77</v>
      </c>
      <c r="X919" s="126" t="s">
        <v>814</v>
      </c>
      <c r="Z919" s="127"/>
      <c r="AA919" s="128"/>
      <c r="AB919" s="128"/>
      <c r="AD919" s="126" t="s">
        <v>1315</v>
      </c>
      <c r="AG919" s="127"/>
      <c r="AI919" s="127"/>
    </row>
    <row r="920" spans="1:35" ht="14.85" customHeight="1">
      <c r="A920" s="130">
        <v>5016270</v>
      </c>
      <c r="B920" s="126" t="s">
        <v>413</v>
      </c>
      <c r="C920" s="126" t="s">
        <v>2374</v>
      </c>
      <c r="D920" s="126" t="s">
        <v>2375</v>
      </c>
      <c r="E920" s="126" t="s">
        <v>288</v>
      </c>
      <c r="F920" s="126" t="s">
        <v>491</v>
      </c>
      <c r="G920" s="126" t="s">
        <v>417</v>
      </c>
      <c r="H920" s="126" t="s">
        <v>126</v>
      </c>
      <c r="I920" s="126" t="s">
        <v>418</v>
      </c>
      <c r="J920" s="126" t="s">
        <v>1320</v>
      </c>
      <c r="K920" s="126" t="s">
        <v>558</v>
      </c>
      <c r="L920" s="126" t="s">
        <v>1321</v>
      </c>
      <c r="M920" s="130">
        <v>138295.35999999999</v>
      </c>
      <c r="N920" s="126" t="s">
        <v>290</v>
      </c>
      <c r="O920" s="126" t="s">
        <v>506</v>
      </c>
      <c r="P920" s="130">
        <v>0</v>
      </c>
      <c r="S920" s="130">
        <v>0</v>
      </c>
      <c r="V920" s="130">
        <v>289290</v>
      </c>
      <c r="X920" s="126" t="s">
        <v>516</v>
      </c>
      <c r="Y920" s="126" t="s">
        <v>517</v>
      </c>
      <c r="Z920" s="127"/>
      <c r="AA920" s="128">
        <v>1</v>
      </c>
      <c r="AB920" s="128">
        <v>84</v>
      </c>
      <c r="AD920" s="126" t="s">
        <v>1315</v>
      </c>
      <c r="AG920" s="127"/>
      <c r="AI920" s="127"/>
    </row>
    <row r="921" spans="1:35" ht="14.85" customHeight="1">
      <c r="A921" s="130">
        <v>5016268</v>
      </c>
      <c r="B921" s="126" t="s">
        <v>413</v>
      </c>
      <c r="C921" s="126" t="s">
        <v>2376</v>
      </c>
      <c r="D921" s="126" t="s">
        <v>1319</v>
      </c>
      <c r="E921" s="126" t="s">
        <v>288</v>
      </c>
      <c r="F921" s="126" t="s">
        <v>491</v>
      </c>
      <c r="G921" s="126" t="s">
        <v>417</v>
      </c>
      <c r="H921" s="126" t="s">
        <v>126</v>
      </c>
      <c r="I921" s="126" t="s">
        <v>418</v>
      </c>
      <c r="J921" s="126" t="s">
        <v>1320</v>
      </c>
      <c r="K921" s="126" t="s">
        <v>558</v>
      </c>
      <c r="L921" s="126" t="s">
        <v>1321</v>
      </c>
      <c r="M921" s="130">
        <v>138295.35999999999</v>
      </c>
      <c r="N921" s="126" t="s">
        <v>290</v>
      </c>
      <c r="O921" s="126" t="s">
        <v>506</v>
      </c>
      <c r="P921" s="130">
        <v>0</v>
      </c>
      <c r="S921" s="130">
        <v>0</v>
      </c>
      <c r="V921" s="130">
        <v>192300</v>
      </c>
      <c r="X921" s="126" t="s">
        <v>516</v>
      </c>
      <c r="Y921" s="126" t="s">
        <v>517</v>
      </c>
      <c r="Z921" s="127"/>
      <c r="AA921" s="128">
        <v>1</v>
      </c>
      <c r="AB921" s="128">
        <v>84</v>
      </c>
      <c r="AD921" s="126" t="s">
        <v>1315</v>
      </c>
      <c r="AG921" s="127"/>
      <c r="AI921" s="127"/>
    </row>
    <row r="922" spans="1:35" ht="14.85" customHeight="1">
      <c r="A922" s="130">
        <v>5016279</v>
      </c>
      <c r="B922" s="126" t="s">
        <v>413</v>
      </c>
      <c r="C922" s="126" t="s">
        <v>1330</v>
      </c>
      <c r="D922" s="126" t="s">
        <v>2377</v>
      </c>
      <c r="E922" s="126" t="s">
        <v>288</v>
      </c>
      <c r="F922" s="126" t="s">
        <v>522</v>
      </c>
      <c r="G922" s="126" t="s">
        <v>1102</v>
      </c>
      <c r="H922" s="126" t="s">
        <v>524</v>
      </c>
      <c r="I922" s="126" t="s">
        <v>418</v>
      </c>
      <c r="J922" s="126" t="s">
        <v>1332</v>
      </c>
      <c r="K922" s="126" t="s">
        <v>628</v>
      </c>
      <c r="L922" s="126" t="s">
        <v>614</v>
      </c>
      <c r="M922" s="130">
        <v>1638</v>
      </c>
      <c r="N922" s="126" t="s">
        <v>290</v>
      </c>
      <c r="O922" s="126" t="s">
        <v>528</v>
      </c>
      <c r="P922" s="130">
        <v>0</v>
      </c>
      <c r="S922" s="130">
        <v>0</v>
      </c>
      <c r="V922" s="130">
        <v>1638</v>
      </c>
      <c r="X922" s="126" t="s">
        <v>784</v>
      </c>
      <c r="Z922" s="127"/>
      <c r="AA922" s="128"/>
      <c r="AB922" s="128"/>
      <c r="AD922" s="126" t="s">
        <v>1315</v>
      </c>
      <c r="AG922" s="127"/>
      <c r="AI922" s="127"/>
    </row>
    <row r="923" spans="1:35" ht="14.85" customHeight="1">
      <c r="A923" s="130">
        <v>5016280</v>
      </c>
      <c r="B923" s="126" t="s">
        <v>413</v>
      </c>
      <c r="C923" s="126" t="s">
        <v>1330</v>
      </c>
      <c r="D923" s="126" t="s">
        <v>2378</v>
      </c>
      <c r="E923" s="126" t="s">
        <v>288</v>
      </c>
      <c r="F923" s="126" t="s">
        <v>522</v>
      </c>
      <c r="G923" s="126" t="s">
        <v>1335</v>
      </c>
      <c r="H923" s="126" t="s">
        <v>524</v>
      </c>
      <c r="I923" s="126" t="s">
        <v>418</v>
      </c>
      <c r="J923" s="126" t="s">
        <v>1332</v>
      </c>
      <c r="K923" s="126" t="s">
        <v>628</v>
      </c>
      <c r="L923" s="126" t="s">
        <v>614</v>
      </c>
      <c r="M923" s="130">
        <v>2912</v>
      </c>
      <c r="N923" s="126" t="s">
        <v>290</v>
      </c>
      <c r="O923" s="126" t="s">
        <v>528</v>
      </c>
      <c r="P923" s="130">
        <v>0</v>
      </c>
      <c r="S923" s="130">
        <v>0</v>
      </c>
      <c r="V923" s="130">
        <v>2912</v>
      </c>
      <c r="X923" s="126" t="s">
        <v>784</v>
      </c>
      <c r="Z923" s="127"/>
      <c r="AA923" s="128"/>
      <c r="AB923" s="128"/>
      <c r="AD923" s="126" t="s">
        <v>1315</v>
      </c>
      <c r="AG923" s="127"/>
      <c r="AI923" s="127"/>
    </row>
    <row r="924" spans="1:35" ht="14.85" customHeight="1">
      <c r="A924" s="130">
        <v>5014119</v>
      </c>
      <c r="B924" s="126" t="s">
        <v>413</v>
      </c>
      <c r="C924" s="126" t="s">
        <v>1763</v>
      </c>
      <c r="D924" s="126" t="s">
        <v>1764</v>
      </c>
      <c r="E924" s="126" t="s">
        <v>288</v>
      </c>
      <c r="F924" s="126" t="s">
        <v>364</v>
      </c>
      <c r="G924" s="126" t="s">
        <v>417</v>
      </c>
      <c r="H924" s="126" t="s">
        <v>126</v>
      </c>
      <c r="I924" s="126" t="s">
        <v>418</v>
      </c>
      <c r="J924" s="126" t="s">
        <v>886</v>
      </c>
      <c r="K924" s="126" t="s">
        <v>443</v>
      </c>
      <c r="L924" s="126" t="s">
        <v>887</v>
      </c>
      <c r="M924" s="130">
        <v>9154.7800000000007</v>
      </c>
      <c r="O924" s="126" t="s">
        <v>486</v>
      </c>
      <c r="P924" s="130">
        <v>0</v>
      </c>
      <c r="S924" s="130">
        <v>0</v>
      </c>
      <c r="V924" s="130">
        <v>9154.7800000000007</v>
      </c>
      <c r="X924" s="126" t="s">
        <v>549</v>
      </c>
      <c r="Z924" s="127"/>
      <c r="AA924" s="128">
        <v>2</v>
      </c>
      <c r="AB924" s="128">
        <v>60</v>
      </c>
      <c r="AC924" s="126" t="s">
        <v>366</v>
      </c>
      <c r="AD924" s="126" t="s">
        <v>867</v>
      </c>
      <c r="AG924" s="127"/>
      <c r="AI924" s="127"/>
    </row>
    <row r="925" spans="1:35" ht="14.85" customHeight="1">
      <c r="A925" s="130">
        <v>5014115</v>
      </c>
      <c r="B925" s="126" t="s">
        <v>413</v>
      </c>
      <c r="C925" s="126" t="s">
        <v>1824</v>
      </c>
      <c r="D925" s="126" t="s">
        <v>1825</v>
      </c>
      <c r="E925" s="126" t="s">
        <v>288</v>
      </c>
      <c r="F925" s="126" t="s">
        <v>364</v>
      </c>
      <c r="G925" s="126" t="s">
        <v>417</v>
      </c>
      <c r="H925" s="126" t="s">
        <v>126</v>
      </c>
      <c r="I925" s="126" t="s">
        <v>418</v>
      </c>
      <c r="J925" s="126" t="s">
        <v>886</v>
      </c>
      <c r="K925" s="126" t="s">
        <v>443</v>
      </c>
      <c r="L925" s="126" t="s">
        <v>887</v>
      </c>
      <c r="M925" s="130">
        <v>8667.82</v>
      </c>
      <c r="O925" s="126" t="s">
        <v>486</v>
      </c>
      <c r="P925" s="130">
        <v>0</v>
      </c>
      <c r="S925" s="130">
        <v>0</v>
      </c>
      <c r="V925" s="130">
        <v>8667.82</v>
      </c>
      <c r="X925" s="126" t="s">
        <v>487</v>
      </c>
      <c r="Z925" s="127"/>
      <c r="AA925" s="128">
        <v>1</v>
      </c>
      <c r="AB925" s="128">
        <v>60</v>
      </c>
      <c r="AC925" s="126" t="s">
        <v>366</v>
      </c>
      <c r="AD925" s="126" t="s">
        <v>867</v>
      </c>
      <c r="AG925" s="127"/>
      <c r="AI925" s="127"/>
    </row>
    <row r="926" spans="1:35" ht="14.85" customHeight="1">
      <c r="A926" s="130">
        <v>5014114</v>
      </c>
      <c r="B926" s="126" t="s">
        <v>413</v>
      </c>
      <c r="C926" s="126" t="s">
        <v>1759</v>
      </c>
      <c r="D926" s="126" t="s">
        <v>1760</v>
      </c>
      <c r="E926" s="126" t="s">
        <v>288</v>
      </c>
      <c r="F926" s="126" t="s">
        <v>364</v>
      </c>
      <c r="G926" s="126" t="s">
        <v>417</v>
      </c>
      <c r="H926" s="126" t="s">
        <v>126</v>
      </c>
      <c r="I926" s="126" t="s">
        <v>418</v>
      </c>
      <c r="J926" s="126" t="s">
        <v>886</v>
      </c>
      <c r="K926" s="126" t="s">
        <v>443</v>
      </c>
      <c r="L926" s="126" t="s">
        <v>887</v>
      </c>
      <c r="M926" s="130">
        <v>9739.1299999999992</v>
      </c>
      <c r="O926" s="126" t="s">
        <v>486</v>
      </c>
      <c r="P926" s="130">
        <v>0</v>
      </c>
      <c r="S926" s="130">
        <v>0</v>
      </c>
      <c r="V926" s="130">
        <v>11200</v>
      </c>
      <c r="X926" s="126" t="s">
        <v>487</v>
      </c>
      <c r="Z926" s="127"/>
      <c r="AA926" s="128">
        <v>1</v>
      </c>
      <c r="AB926" s="128">
        <v>60</v>
      </c>
      <c r="AC926" s="126" t="s">
        <v>366</v>
      </c>
      <c r="AD926" s="126" t="s">
        <v>867</v>
      </c>
      <c r="AG926" s="127"/>
      <c r="AI926" s="127"/>
    </row>
    <row r="927" spans="1:35" ht="14.85" customHeight="1">
      <c r="A927" s="130">
        <v>5014111</v>
      </c>
      <c r="B927" s="126" t="s">
        <v>413</v>
      </c>
      <c r="C927" s="126" t="s">
        <v>1477</v>
      </c>
      <c r="D927" s="126" t="s">
        <v>1478</v>
      </c>
      <c r="E927" s="126" t="s">
        <v>288</v>
      </c>
      <c r="F927" s="126" t="s">
        <v>364</v>
      </c>
      <c r="G927" s="126" t="s">
        <v>417</v>
      </c>
      <c r="H927" s="126" t="s">
        <v>126</v>
      </c>
      <c r="I927" s="126" t="s">
        <v>418</v>
      </c>
      <c r="J927" s="126" t="s">
        <v>886</v>
      </c>
      <c r="K927" s="126" t="s">
        <v>443</v>
      </c>
      <c r="L927" s="126" t="s">
        <v>887</v>
      </c>
      <c r="M927" s="130">
        <v>8667.82</v>
      </c>
      <c r="O927" s="126" t="s">
        <v>486</v>
      </c>
      <c r="P927" s="130">
        <v>0</v>
      </c>
      <c r="S927" s="130">
        <v>0</v>
      </c>
      <c r="V927" s="130">
        <v>8667.82</v>
      </c>
      <c r="X927" s="126" t="s">
        <v>487</v>
      </c>
      <c r="Z927" s="127"/>
      <c r="AA927" s="128">
        <v>1</v>
      </c>
      <c r="AB927" s="128">
        <v>60</v>
      </c>
      <c r="AC927" s="126" t="s">
        <v>366</v>
      </c>
      <c r="AD927" s="126" t="s">
        <v>867</v>
      </c>
      <c r="AG927" s="127"/>
      <c r="AI927" s="127"/>
    </row>
    <row r="928" spans="1:35" ht="14.85" customHeight="1">
      <c r="A928" s="130">
        <v>5014110</v>
      </c>
      <c r="B928" s="126" t="s">
        <v>413</v>
      </c>
      <c r="C928" s="126" t="s">
        <v>1765</v>
      </c>
      <c r="D928" s="126" t="s">
        <v>1766</v>
      </c>
      <c r="E928" s="126" t="s">
        <v>288</v>
      </c>
      <c r="F928" s="126" t="s">
        <v>364</v>
      </c>
      <c r="G928" s="126" t="s">
        <v>417</v>
      </c>
      <c r="H928" s="126" t="s">
        <v>126</v>
      </c>
      <c r="I928" s="126" t="s">
        <v>418</v>
      </c>
      <c r="J928" s="126" t="s">
        <v>886</v>
      </c>
      <c r="K928" s="126" t="s">
        <v>443</v>
      </c>
      <c r="L928" s="126" t="s">
        <v>887</v>
      </c>
      <c r="M928" s="130">
        <v>8667.82</v>
      </c>
      <c r="O928" s="126" t="s">
        <v>486</v>
      </c>
      <c r="P928" s="130">
        <v>0</v>
      </c>
      <c r="S928" s="130">
        <v>0</v>
      </c>
      <c r="V928" s="130">
        <v>8667.82</v>
      </c>
      <c r="X928" s="126" t="s">
        <v>487</v>
      </c>
      <c r="Z928" s="127"/>
      <c r="AA928" s="128">
        <v>1</v>
      </c>
      <c r="AB928" s="128">
        <v>60</v>
      </c>
      <c r="AC928" s="126" t="s">
        <v>366</v>
      </c>
      <c r="AD928" s="126" t="s">
        <v>867</v>
      </c>
      <c r="AG928" s="127"/>
      <c r="AI928" s="127"/>
    </row>
    <row r="929" spans="1:35" ht="14.85" customHeight="1">
      <c r="A929" s="130">
        <v>5014223</v>
      </c>
      <c r="B929" s="126" t="s">
        <v>413</v>
      </c>
      <c r="C929" s="126" t="s">
        <v>2379</v>
      </c>
      <c r="D929" s="126" t="s">
        <v>2380</v>
      </c>
      <c r="E929" s="126" t="s">
        <v>288</v>
      </c>
      <c r="F929" s="126" t="s">
        <v>555</v>
      </c>
      <c r="G929" s="126" t="s">
        <v>1864</v>
      </c>
      <c r="H929" s="126" t="s">
        <v>126</v>
      </c>
      <c r="I929" s="126" t="s">
        <v>418</v>
      </c>
      <c r="J929" s="126" t="s">
        <v>1285</v>
      </c>
      <c r="K929" s="126" t="s">
        <v>558</v>
      </c>
      <c r="L929" s="126" t="s">
        <v>1286</v>
      </c>
      <c r="M929" s="130">
        <v>430.1</v>
      </c>
      <c r="O929" s="126" t="s">
        <v>560</v>
      </c>
      <c r="P929" s="130">
        <v>480.7</v>
      </c>
      <c r="R929" s="126" t="s">
        <v>560</v>
      </c>
      <c r="S929" s="130">
        <v>495.88</v>
      </c>
      <c r="U929" s="126" t="s">
        <v>560</v>
      </c>
      <c r="V929" s="130">
        <v>506</v>
      </c>
      <c r="X929" s="126" t="s">
        <v>561</v>
      </c>
      <c r="Z929" s="127"/>
      <c r="AA929" s="128">
        <v>150</v>
      </c>
      <c r="AB929" s="128"/>
      <c r="AD929" s="126" t="s">
        <v>1035</v>
      </c>
      <c r="AG929" s="127"/>
      <c r="AI929" s="127"/>
    </row>
    <row r="930" spans="1:35" ht="14.85" customHeight="1">
      <c r="A930" s="130">
        <v>5014224</v>
      </c>
      <c r="B930" s="126" t="s">
        <v>413</v>
      </c>
      <c r="C930" s="126" t="s">
        <v>2381</v>
      </c>
      <c r="D930" s="126" t="s">
        <v>2382</v>
      </c>
      <c r="E930" s="126" t="s">
        <v>288</v>
      </c>
      <c r="F930" s="126" t="s">
        <v>555</v>
      </c>
      <c r="G930" s="126" t="s">
        <v>1779</v>
      </c>
      <c r="H930" s="126" t="s">
        <v>126</v>
      </c>
      <c r="I930" s="126" t="s">
        <v>418</v>
      </c>
      <c r="J930" s="126" t="s">
        <v>1285</v>
      </c>
      <c r="K930" s="126" t="s">
        <v>558</v>
      </c>
      <c r="L930" s="126" t="s">
        <v>1286</v>
      </c>
      <c r="M930" s="130">
        <v>386.66</v>
      </c>
      <c r="O930" s="126" t="s">
        <v>560</v>
      </c>
      <c r="P930" s="130">
        <v>432.15</v>
      </c>
      <c r="R930" s="126" t="s">
        <v>560</v>
      </c>
      <c r="S930" s="130">
        <v>445.8</v>
      </c>
      <c r="U930" s="126" t="s">
        <v>560</v>
      </c>
      <c r="V930" s="130">
        <v>454.9</v>
      </c>
      <c r="X930" s="126" t="s">
        <v>561</v>
      </c>
      <c r="Z930" s="127"/>
      <c r="AA930" s="128">
        <v>150</v>
      </c>
      <c r="AB930" s="128"/>
      <c r="AD930" s="126" t="s">
        <v>1035</v>
      </c>
      <c r="AG930" s="127"/>
      <c r="AI930" s="127"/>
    </row>
    <row r="931" spans="1:35" ht="14.85" customHeight="1">
      <c r="A931" s="130">
        <v>5014255</v>
      </c>
      <c r="B931" s="126" t="s">
        <v>413</v>
      </c>
      <c r="C931" s="126" t="s">
        <v>2383</v>
      </c>
      <c r="D931" s="126" t="s">
        <v>2384</v>
      </c>
      <c r="E931" s="126" t="s">
        <v>288</v>
      </c>
      <c r="F931" s="126" t="s">
        <v>491</v>
      </c>
      <c r="G931" s="126" t="s">
        <v>417</v>
      </c>
      <c r="H931" s="126" t="s">
        <v>126</v>
      </c>
      <c r="I931" s="126" t="s">
        <v>418</v>
      </c>
      <c r="J931" s="126" t="s">
        <v>2385</v>
      </c>
      <c r="K931" s="126" t="s">
        <v>2386</v>
      </c>
      <c r="L931" s="126" t="s">
        <v>2387</v>
      </c>
      <c r="M931" s="130">
        <v>7791.3</v>
      </c>
      <c r="N931" s="126" t="s">
        <v>290</v>
      </c>
      <c r="O931" s="126" t="s">
        <v>2388</v>
      </c>
      <c r="P931" s="130">
        <v>0</v>
      </c>
      <c r="S931" s="130">
        <v>0</v>
      </c>
      <c r="V931" s="130">
        <v>7791.3</v>
      </c>
      <c r="X931" s="126" t="s">
        <v>2389</v>
      </c>
      <c r="Y931" s="126" t="s">
        <v>517</v>
      </c>
      <c r="Z931" s="127"/>
      <c r="AA931" s="128">
        <v>1</v>
      </c>
      <c r="AB931" s="128">
        <v>60</v>
      </c>
      <c r="AD931" s="126" t="s">
        <v>1555</v>
      </c>
      <c r="AG931" s="127"/>
      <c r="AI931" s="127"/>
    </row>
    <row r="932" spans="1:35" ht="14.85" customHeight="1">
      <c r="A932" s="130">
        <v>5014225</v>
      </c>
      <c r="B932" s="126" t="s">
        <v>413</v>
      </c>
      <c r="C932" s="126" t="s">
        <v>2390</v>
      </c>
      <c r="D932" s="126" t="s">
        <v>2391</v>
      </c>
      <c r="E932" s="126" t="s">
        <v>288</v>
      </c>
      <c r="F932" s="126" t="s">
        <v>555</v>
      </c>
      <c r="G932" s="126" t="s">
        <v>1864</v>
      </c>
      <c r="H932" s="126" t="s">
        <v>126</v>
      </c>
      <c r="I932" s="126" t="s">
        <v>418</v>
      </c>
      <c r="J932" s="126" t="s">
        <v>1285</v>
      </c>
      <c r="K932" s="126" t="s">
        <v>558</v>
      </c>
      <c r="L932" s="126" t="s">
        <v>1286</v>
      </c>
      <c r="M932" s="130">
        <v>426.3</v>
      </c>
      <c r="O932" s="126" t="s">
        <v>560</v>
      </c>
      <c r="P932" s="130">
        <v>476.45</v>
      </c>
      <c r="R932" s="126" t="s">
        <v>560</v>
      </c>
      <c r="S932" s="130">
        <v>491.49</v>
      </c>
      <c r="U932" s="126" t="s">
        <v>560</v>
      </c>
      <c r="V932" s="130">
        <v>501.53</v>
      </c>
      <c r="X932" s="126" t="s">
        <v>561</v>
      </c>
      <c r="Z932" s="127"/>
      <c r="AA932" s="128">
        <v>150</v>
      </c>
      <c r="AB932" s="128"/>
      <c r="AD932" s="126" t="s">
        <v>1035</v>
      </c>
      <c r="AG932" s="127"/>
      <c r="AI932" s="127"/>
    </row>
    <row r="933" spans="1:35" ht="14.85" customHeight="1">
      <c r="A933" s="130">
        <v>5014226</v>
      </c>
      <c r="B933" s="126" t="s">
        <v>413</v>
      </c>
      <c r="C933" s="126" t="s">
        <v>2392</v>
      </c>
      <c r="D933" s="126" t="s">
        <v>2393</v>
      </c>
      <c r="E933" s="126" t="s">
        <v>288</v>
      </c>
      <c r="F933" s="126" t="s">
        <v>555</v>
      </c>
      <c r="G933" s="126" t="s">
        <v>1864</v>
      </c>
      <c r="H933" s="126" t="s">
        <v>126</v>
      </c>
      <c r="I933" s="126" t="s">
        <v>418</v>
      </c>
      <c r="J933" s="126" t="s">
        <v>1285</v>
      </c>
      <c r="K933" s="126" t="s">
        <v>558</v>
      </c>
      <c r="L933" s="126" t="s">
        <v>1286</v>
      </c>
      <c r="M933" s="130">
        <v>386.66</v>
      </c>
      <c r="O933" s="126" t="s">
        <v>560</v>
      </c>
      <c r="P933" s="130">
        <v>432.15</v>
      </c>
      <c r="R933" s="126" t="s">
        <v>560</v>
      </c>
      <c r="S933" s="130">
        <v>445.8</v>
      </c>
      <c r="U933" s="126" t="s">
        <v>560</v>
      </c>
      <c r="V933" s="130">
        <v>454.9</v>
      </c>
      <c r="X933" s="126" t="s">
        <v>561</v>
      </c>
      <c r="Z933" s="127"/>
      <c r="AA933" s="128">
        <v>150</v>
      </c>
      <c r="AB933" s="128"/>
      <c r="AD933" s="126" t="s">
        <v>1035</v>
      </c>
      <c r="AG933" s="127"/>
      <c r="AI933" s="127"/>
    </row>
    <row r="934" spans="1:35" ht="14.85" customHeight="1">
      <c r="A934" s="130">
        <v>5014227</v>
      </c>
      <c r="B934" s="126" t="s">
        <v>413</v>
      </c>
      <c r="C934" s="126" t="s">
        <v>2394</v>
      </c>
      <c r="D934" s="126" t="s">
        <v>2395</v>
      </c>
      <c r="E934" s="126" t="s">
        <v>288</v>
      </c>
      <c r="F934" s="126" t="s">
        <v>555</v>
      </c>
      <c r="G934" s="126" t="s">
        <v>1779</v>
      </c>
      <c r="H934" s="126" t="s">
        <v>126</v>
      </c>
      <c r="I934" s="126" t="s">
        <v>418</v>
      </c>
      <c r="J934" s="126" t="s">
        <v>1285</v>
      </c>
      <c r="K934" s="126" t="s">
        <v>558</v>
      </c>
      <c r="L934" s="126" t="s">
        <v>1286</v>
      </c>
      <c r="M934" s="130">
        <v>386.66</v>
      </c>
      <c r="O934" s="126" t="s">
        <v>560</v>
      </c>
      <c r="P934" s="130">
        <v>432.15</v>
      </c>
      <c r="R934" s="126" t="s">
        <v>560</v>
      </c>
      <c r="S934" s="130">
        <v>445.8</v>
      </c>
      <c r="U934" s="126" t="s">
        <v>560</v>
      </c>
      <c r="V934" s="130">
        <v>454.9</v>
      </c>
      <c r="X934" s="126" t="s">
        <v>561</v>
      </c>
      <c r="Z934" s="127"/>
      <c r="AA934" s="128">
        <v>150</v>
      </c>
      <c r="AB934" s="128"/>
      <c r="AD934" s="126" t="s">
        <v>1035</v>
      </c>
      <c r="AG934" s="127"/>
      <c r="AI934" s="127"/>
    </row>
    <row r="935" spans="1:35" ht="14.85" customHeight="1">
      <c r="A935" s="130">
        <v>5014228</v>
      </c>
      <c r="B935" s="126" t="s">
        <v>413</v>
      </c>
      <c r="C935" s="126" t="s">
        <v>2396</v>
      </c>
      <c r="D935" s="126" t="s">
        <v>2397</v>
      </c>
      <c r="E935" s="126" t="s">
        <v>288</v>
      </c>
      <c r="F935" s="126" t="s">
        <v>555</v>
      </c>
      <c r="G935" s="126" t="s">
        <v>1779</v>
      </c>
      <c r="H935" s="126" t="s">
        <v>126</v>
      </c>
      <c r="I935" s="126" t="s">
        <v>418</v>
      </c>
      <c r="J935" s="126" t="s">
        <v>1285</v>
      </c>
      <c r="K935" s="126" t="s">
        <v>558</v>
      </c>
      <c r="L935" s="126" t="s">
        <v>1286</v>
      </c>
      <c r="M935" s="130">
        <v>391.55</v>
      </c>
      <c r="O935" s="126" t="s">
        <v>560</v>
      </c>
      <c r="P935" s="130">
        <v>437.61</v>
      </c>
      <c r="R935" s="126" t="s">
        <v>560</v>
      </c>
      <c r="S935" s="130">
        <v>451.43</v>
      </c>
      <c r="U935" s="126" t="s">
        <v>560</v>
      </c>
      <c r="V935" s="130">
        <v>460.65</v>
      </c>
      <c r="X935" s="126" t="s">
        <v>561</v>
      </c>
      <c r="Z935" s="127"/>
      <c r="AA935" s="128">
        <v>150</v>
      </c>
      <c r="AB935" s="128"/>
      <c r="AD935" s="126" t="s">
        <v>1035</v>
      </c>
      <c r="AG935" s="127"/>
      <c r="AI935" s="127"/>
    </row>
    <row r="936" spans="1:35" ht="14.85" customHeight="1">
      <c r="A936" s="130">
        <v>5011398</v>
      </c>
      <c r="B936" s="126" t="s">
        <v>413</v>
      </c>
      <c r="C936" s="126" t="s">
        <v>2398</v>
      </c>
      <c r="D936" s="126" t="s">
        <v>2399</v>
      </c>
      <c r="E936" s="126" t="s">
        <v>288</v>
      </c>
      <c r="F936" s="126" t="s">
        <v>555</v>
      </c>
      <c r="G936" s="126" t="s">
        <v>830</v>
      </c>
      <c r="H936" s="126" t="s">
        <v>126</v>
      </c>
      <c r="I936" s="126" t="s">
        <v>418</v>
      </c>
      <c r="J936" s="126" t="s">
        <v>825</v>
      </c>
      <c r="K936" s="126" t="s">
        <v>504</v>
      </c>
      <c r="L936" s="126" t="s">
        <v>444</v>
      </c>
      <c r="M936" s="130">
        <v>319.04000000000002</v>
      </c>
      <c r="O936" s="126" t="s">
        <v>560</v>
      </c>
      <c r="P936" s="130">
        <v>356.58</v>
      </c>
      <c r="R936" s="126" t="s">
        <v>560</v>
      </c>
      <c r="S936" s="130">
        <v>367.84</v>
      </c>
      <c r="U936" s="126" t="s">
        <v>560</v>
      </c>
      <c r="V936" s="130">
        <v>375.35</v>
      </c>
      <c r="X936" s="126" t="s">
        <v>561</v>
      </c>
      <c r="Z936" s="127"/>
      <c r="AA936" s="128">
        <v>150</v>
      </c>
      <c r="AB936" s="128"/>
      <c r="AD936" s="126" t="s">
        <v>1287</v>
      </c>
      <c r="AG936" s="127"/>
      <c r="AI936" s="127"/>
    </row>
    <row r="937" spans="1:35" ht="14.85" customHeight="1">
      <c r="A937" s="130">
        <v>5011399</v>
      </c>
      <c r="B937" s="126" t="s">
        <v>413</v>
      </c>
      <c r="C937" s="126" t="s">
        <v>2400</v>
      </c>
      <c r="D937" s="126" t="s">
        <v>2401</v>
      </c>
      <c r="E937" s="126" t="s">
        <v>288</v>
      </c>
      <c r="F937" s="126" t="s">
        <v>555</v>
      </c>
      <c r="G937" s="126" t="s">
        <v>830</v>
      </c>
      <c r="H937" s="126" t="s">
        <v>126</v>
      </c>
      <c r="I937" s="126" t="s">
        <v>418</v>
      </c>
      <c r="J937" s="126" t="s">
        <v>825</v>
      </c>
      <c r="K937" s="126" t="s">
        <v>504</v>
      </c>
      <c r="L937" s="126" t="s">
        <v>444</v>
      </c>
      <c r="M937" s="130">
        <v>353.82</v>
      </c>
      <c r="O937" s="126" t="s">
        <v>560</v>
      </c>
      <c r="P937" s="130">
        <v>395.44</v>
      </c>
      <c r="R937" s="126" t="s">
        <v>560</v>
      </c>
      <c r="S937" s="130">
        <v>407.93</v>
      </c>
      <c r="U937" s="126" t="s">
        <v>560</v>
      </c>
      <c r="V937" s="130">
        <v>416.26</v>
      </c>
      <c r="X937" s="126" t="s">
        <v>561</v>
      </c>
      <c r="Z937" s="127"/>
      <c r="AA937" s="128">
        <v>150</v>
      </c>
      <c r="AB937" s="128"/>
      <c r="AD937" s="126" t="s">
        <v>1287</v>
      </c>
      <c r="AG937" s="127"/>
      <c r="AI937" s="127"/>
    </row>
    <row r="938" spans="1:35" ht="14.85" customHeight="1">
      <c r="A938" s="130">
        <v>5011419</v>
      </c>
      <c r="B938" s="126" t="s">
        <v>413</v>
      </c>
      <c r="C938" s="126" t="s">
        <v>2402</v>
      </c>
      <c r="D938" s="126" t="s">
        <v>2403</v>
      </c>
      <c r="E938" s="126" t="s">
        <v>288</v>
      </c>
      <c r="F938" s="126" t="s">
        <v>555</v>
      </c>
      <c r="G938" s="126" t="s">
        <v>565</v>
      </c>
      <c r="H938" s="126" t="s">
        <v>126</v>
      </c>
      <c r="I938" s="126" t="s">
        <v>418</v>
      </c>
      <c r="J938" s="126" t="s">
        <v>1116</v>
      </c>
      <c r="K938" s="126" t="s">
        <v>852</v>
      </c>
      <c r="L938" s="126" t="s">
        <v>598</v>
      </c>
      <c r="M938" s="130">
        <v>87.58</v>
      </c>
      <c r="O938" s="126" t="s">
        <v>560</v>
      </c>
      <c r="P938" s="130">
        <v>97.88</v>
      </c>
      <c r="R938" s="126" t="s">
        <v>560</v>
      </c>
      <c r="S938" s="130">
        <v>100.97</v>
      </c>
      <c r="U938" s="126" t="s">
        <v>560</v>
      </c>
      <c r="V938" s="130">
        <v>103.04</v>
      </c>
      <c r="X938" s="126" t="s">
        <v>561</v>
      </c>
      <c r="Z938" s="127"/>
      <c r="AA938" s="128">
        <v>150</v>
      </c>
      <c r="AB938" s="128"/>
      <c r="AD938" s="126" t="s">
        <v>1287</v>
      </c>
      <c r="AG938" s="127"/>
      <c r="AI938" s="127"/>
    </row>
    <row r="939" spans="1:35" ht="14.85" customHeight="1">
      <c r="A939" s="130">
        <v>5014211</v>
      </c>
      <c r="B939" s="126" t="s">
        <v>413</v>
      </c>
      <c r="C939" s="126" t="s">
        <v>2404</v>
      </c>
      <c r="D939" s="126" t="s">
        <v>2331</v>
      </c>
      <c r="E939" s="126" t="s">
        <v>288</v>
      </c>
      <c r="F939" s="126" t="s">
        <v>416</v>
      </c>
      <c r="G939" s="126" t="s">
        <v>417</v>
      </c>
      <c r="H939" s="126" t="s">
        <v>126</v>
      </c>
      <c r="I939" s="126" t="s">
        <v>126</v>
      </c>
      <c r="J939" s="126" t="s">
        <v>1032</v>
      </c>
      <c r="K939" s="126" t="s">
        <v>747</v>
      </c>
      <c r="L939" s="126" t="s">
        <v>1033</v>
      </c>
      <c r="M939" s="130">
        <v>340.48</v>
      </c>
      <c r="O939" s="126" t="s">
        <v>422</v>
      </c>
      <c r="P939" s="130">
        <v>0</v>
      </c>
      <c r="S939" s="130">
        <v>0</v>
      </c>
      <c r="V939" s="130">
        <v>644.84</v>
      </c>
      <c r="X939" s="126" t="s">
        <v>497</v>
      </c>
      <c r="Z939" s="127"/>
      <c r="AA939" s="128">
        <v>1</v>
      </c>
      <c r="AB939" s="128">
        <v>12</v>
      </c>
      <c r="AD939" s="126" t="s">
        <v>1035</v>
      </c>
      <c r="AG939" s="127"/>
      <c r="AI939" s="127"/>
    </row>
    <row r="940" spans="1:35" ht="14.85" customHeight="1">
      <c r="A940" s="130">
        <v>5011420</v>
      </c>
      <c r="B940" s="126" t="s">
        <v>413</v>
      </c>
      <c r="C940" s="126" t="s">
        <v>2402</v>
      </c>
      <c r="D940" s="126" t="s">
        <v>2405</v>
      </c>
      <c r="E940" s="126" t="s">
        <v>288</v>
      </c>
      <c r="F940" s="126" t="s">
        <v>555</v>
      </c>
      <c r="G940" s="126" t="s">
        <v>866</v>
      </c>
      <c r="H940" s="126" t="s">
        <v>126</v>
      </c>
      <c r="I940" s="126" t="s">
        <v>418</v>
      </c>
      <c r="J940" s="126" t="s">
        <v>1116</v>
      </c>
      <c r="K940" s="126" t="s">
        <v>852</v>
      </c>
      <c r="L940" s="126" t="s">
        <v>598</v>
      </c>
      <c r="M940" s="130">
        <v>87.58</v>
      </c>
      <c r="O940" s="126" t="s">
        <v>560</v>
      </c>
      <c r="P940" s="130">
        <v>97.88</v>
      </c>
      <c r="R940" s="126" t="s">
        <v>560</v>
      </c>
      <c r="S940" s="130">
        <v>100.97</v>
      </c>
      <c r="U940" s="126" t="s">
        <v>560</v>
      </c>
      <c r="V940" s="130">
        <v>103.04</v>
      </c>
      <c r="X940" s="126" t="s">
        <v>561</v>
      </c>
      <c r="Z940" s="127"/>
      <c r="AA940" s="128">
        <v>150</v>
      </c>
      <c r="AB940" s="128"/>
      <c r="AD940" s="126" t="s">
        <v>1287</v>
      </c>
      <c r="AG940" s="127"/>
      <c r="AI940" s="127"/>
    </row>
    <row r="941" spans="1:35" ht="14.85" customHeight="1">
      <c r="A941" s="130">
        <v>5011422</v>
      </c>
      <c r="B941" s="126" t="s">
        <v>413</v>
      </c>
      <c r="C941" s="126" t="s">
        <v>2402</v>
      </c>
      <c r="D941" s="126" t="s">
        <v>2406</v>
      </c>
      <c r="E941" s="126" t="s">
        <v>288</v>
      </c>
      <c r="F941" s="126" t="s">
        <v>555</v>
      </c>
      <c r="G941" s="126" t="s">
        <v>458</v>
      </c>
      <c r="H941" s="126" t="s">
        <v>126</v>
      </c>
      <c r="I941" s="126" t="s">
        <v>418</v>
      </c>
      <c r="J941" s="126" t="s">
        <v>1116</v>
      </c>
      <c r="K941" s="126" t="s">
        <v>852</v>
      </c>
      <c r="L941" s="126" t="s">
        <v>598</v>
      </c>
      <c r="M941" s="130">
        <v>145.94999999999999</v>
      </c>
      <c r="O941" s="126" t="s">
        <v>560</v>
      </c>
      <c r="P941" s="130">
        <v>163.12</v>
      </c>
      <c r="R941" s="126" t="s">
        <v>560</v>
      </c>
      <c r="S941" s="130">
        <v>168.27</v>
      </c>
      <c r="U941" s="126" t="s">
        <v>560</v>
      </c>
      <c r="V941" s="130">
        <v>171.71</v>
      </c>
      <c r="X941" s="126" t="s">
        <v>561</v>
      </c>
      <c r="Z941" s="127"/>
      <c r="AA941" s="128">
        <v>150</v>
      </c>
      <c r="AB941" s="128"/>
      <c r="AD941" s="126" t="s">
        <v>1287</v>
      </c>
      <c r="AG941" s="127"/>
      <c r="AI941" s="127"/>
    </row>
    <row r="942" spans="1:35" ht="14.85" customHeight="1">
      <c r="A942" s="130">
        <v>5011802</v>
      </c>
      <c r="B942" s="126" t="s">
        <v>413</v>
      </c>
      <c r="C942" s="126" t="s">
        <v>2407</v>
      </c>
      <c r="D942" s="126" t="s">
        <v>2408</v>
      </c>
      <c r="E942" s="126" t="s">
        <v>288</v>
      </c>
      <c r="F942" s="126" t="s">
        <v>555</v>
      </c>
      <c r="G942" s="126" t="s">
        <v>1008</v>
      </c>
      <c r="H942" s="126" t="s">
        <v>126</v>
      </c>
      <c r="I942" s="126" t="s">
        <v>418</v>
      </c>
      <c r="J942" s="126" t="s">
        <v>1285</v>
      </c>
      <c r="K942" s="126" t="s">
        <v>558</v>
      </c>
      <c r="L942" s="126" t="s">
        <v>1286</v>
      </c>
      <c r="M942" s="130">
        <v>107.73</v>
      </c>
      <c r="O942" s="126" t="s">
        <v>560</v>
      </c>
      <c r="P942" s="130">
        <v>120.41</v>
      </c>
      <c r="R942" s="126" t="s">
        <v>560</v>
      </c>
      <c r="S942" s="130">
        <v>124.21</v>
      </c>
      <c r="U942" s="126" t="s">
        <v>560</v>
      </c>
      <c r="V942" s="130">
        <v>126.75</v>
      </c>
      <c r="X942" s="126" t="s">
        <v>561</v>
      </c>
      <c r="Z942" s="127"/>
      <c r="AA942" s="128">
        <v>150</v>
      </c>
      <c r="AB942" s="128"/>
      <c r="AD942" s="126" t="s">
        <v>2409</v>
      </c>
      <c r="AG942" s="127"/>
      <c r="AI942" s="127"/>
    </row>
    <row r="943" spans="1:35" ht="14.85" customHeight="1">
      <c r="A943" s="130">
        <v>5011811</v>
      </c>
      <c r="B943" s="126" t="s">
        <v>413</v>
      </c>
      <c r="C943" s="126" t="s">
        <v>2410</v>
      </c>
      <c r="D943" s="126" t="s">
        <v>2411</v>
      </c>
      <c r="E943" s="126" t="s">
        <v>288</v>
      </c>
      <c r="F943" s="126" t="s">
        <v>555</v>
      </c>
      <c r="G943" s="126" t="s">
        <v>866</v>
      </c>
      <c r="H943" s="126" t="s">
        <v>126</v>
      </c>
      <c r="I943" s="126" t="s">
        <v>418</v>
      </c>
      <c r="J943" s="126" t="s">
        <v>908</v>
      </c>
      <c r="K943" s="126" t="s">
        <v>443</v>
      </c>
      <c r="L943" s="126" t="s">
        <v>909</v>
      </c>
      <c r="M943" s="130">
        <v>45.65</v>
      </c>
      <c r="O943" s="126" t="s">
        <v>560</v>
      </c>
      <c r="P943" s="130">
        <v>51.02</v>
      </c>
      <c r="R943" s="126" t="s">
        <v>560</v>
      </c>
      <c r="S943" s="130">
        <v>52.63</v>
      </c>
      <c r="U943" s="126" t="s">
        <v>560</v>
      </c>
      <c r="V943" s="130">
        <v>53.71</v>
      </c>
      <c r="X943" s="126" t="s">
        <v>561</v>
      </c>
      <c r="Z943" s="127"/>
      <c r="AA943" s="128">
        <v>150</v>
      </c>
      <c r="AB943" s="128"/>
      <c r="AD943" s="126" t="s">
        <v>2409</v>
      </c>
      <c r="AG943" s="127"/>
      <c r="AI943" s="127"/>
    </row>
    <row r="944" spans="1:35" ht="14.85" customHeight="1">
      <c r="A944" s="130">
        <v>5011812</v>
      </c>
      <c r="B944" s="126" t="s">
        <v>413</v>
      </c>
      <c r="C944" s="126" t="s">
        <v>2412</v>
      </c>
      <c r="D944" s="126" t="s">
        <v>2413</v>
      </c>
      <c r="E944" s="126" t="s">
        <v>288</v>
      </c>
      <c r="F944" s="126" t="s">
        <v>555</v>
      </c>
      <c r="G944" s="126" t="s">
        <v>866</v>
      </c>
      <c r="H944" s="126" t="s">
        <v>126</v>
      </c>
      <c r="I944" s="126" t="s">
        <v>418</v>
      </c>
      <c r="J944" s="126" t="s">
        <v>557</v>
      </c>
      <c r="K944" s="126" t="s">
        <v>558</v>
      </c>
      <c r="L944" s="126" t="s">
        <v>559</v>
      </c>
      <c r="M944" s="130">
        <v>97.29</v>
      </c>
      <c r="O944" s="126" t="s">
        <v>560</v>
      </c>
      <c r="P944" s="130">
        <v>108.74</v>
      </c>
      <c r="R944" s="126" t="s">
        <v>560</v>
      </c>
      <c r="S944" s="130">
        <v>112.18</v>
      </c>
      <c r="U944" s="126" t="s">
        <v>560</v>
      </c>
      <c r="V944" s="130">
        <v>114.47</v>
      </c>
      <c r="X944" s="126" t="s">
        <v>561</v>
      </c>
      <c r="Z944" s="127"/>
      <c r="AA944" s="128">
        <v>150</v>
      </c>
      <c r="AB944" s="128"/>
      <c r="AD944" s="126" t="s">
        <v>2409</v>
      </c>
      <c r="AG944" s="127"/>
      <c r="AI944" s="127"/>
    </row>
    <row r="945" spans="1:35" ht="14.85" customHeight="1">
      <c r="A945" s="130">
        <v>5011924</v>
      </c>
      <c r="B945" s="126" t="s">
        <v>413</v>
      </c>
      <c r="C945" s="126" t="s">
        <v>2414</v>
      </c>
      <c r="D945" s="126" t="s">
        <v>2415</v>
      </c>
      <c r="E945" s="126" t="s">
        <v>288</v>
      </c>
      <c r="F945" s="126" t="s">
        <v>555</v>
      </c>
      <c r="G945" s="126" t="s">
        <v>1046</v>
      </c>
      <c r="H945" s="126" t="s">
        <v>126</v>
      </c>
      <c r="I945" s="126" t="s">
        <v>418</v>
      </c>
      <c r="J945" s="126" t="s">
        <v>908</v>
      </c>
      <c r="K945" s="126" t="s">
        <v>443</v>
      </c>
      <c r="L945" s="126" t="s">
        <v>909</v>
      </c>
      <c r="M945" s="130">
        <v>160.38</v>
      </c>
      <c r="O945" s="126" t="s">
        <v>560</v>
      </c>
      <c r="P945" s="130">
        <v>179.25</v>
      </c>
      <c r="R945" s="126" t="s">
        <v>560</v>
      </c>
      <c r="S945" s="130">
        <v>184.91</v>
      </c>
      <c r="U945" s="126" t="s">
        <v>560</v>
      </c>
      <c r="V945" s="130">
        <v>188.69</v>
      </c>
      <c r="X945" s="126" t="s">
        <v>561</v>
      </c>
      <c r="Z945" s="127"/>
      <c r="AA945" s="128">
        <v>150</v>
      </c>
      <c r="AB945" s="128"/>
      <c r="AD945" s="126" t="s">
        <v>1839</v>
      </c>
      <c r="AG945" s="127"/>
      <c r="AI945" s="127"/>
    </row>
    <row r="946" spans="1:35" ht="14.85" customHeight="1">
      <c r="A946" s="130">
        <v>5011925</v>
      </c>
      <c r="B946" s="126" t="s">
        <v>413</v>
      </c>
      <c r="C946" s="126" t="s">
        <v>2416</v>
      </c>
      <c r="D946" s="126" t="s">
        <v>2417</v>
      </c>
      <c r="E946" s="126" t="s">
        <v>288</v>
      </c>
      <c r="F946" s="126" t="s">
        <v>555</v>
      </c>
      <c r="G946" s="126" t="s">
        <v>565</v>
      </c>
      <c r="H946" s="126" t="s">
        <v>126</v>
      </c>
      <c r="I946" s="126" t="s">
        <v>418</v>
      </c>
      <c r="J946" s="126" t="s">
        <v>908</v>
      </c>
      <c r="K946" s="126" t="s">
        <v>443</v>
      </c>
      <c r="L946" s="126" t="s">
        <v>909</v>
      </c>
      <c r="M946" s="130">
        <v>165.56</v>
      </c>
      <c r="O946" s="126" t="s">
        <v>560</v>
      </c>
      <c r="P946" s="130">
        <v>185.04</v>
      </c>
      <c r="R946" s="126" t="s">
        <v>560</v>
      </c>
      <c r="S946" s="130">
        <v>190.88</v>
      </c>
      <c r="U946" s="126" t="s">
        <v>560</v>
      </c>
      <c r="V946" s="130">
        <v>194.78</v>
      </c>
      <c r="X946" s="126" t="s">
        <v>561</v>
      </c>
      <c r="Z946" s="127"/>
      <c r="AA946" s="128">
        <v>150</v>
      </c>
      <c r="AB946" s="128"/>
      <c r="AD946" s="126" t="s">
        <v>1839</v>
      </c>
      <c r="AG946" s="127"/>
      <c r="AI946" s="127"/>
    </row>
    <row r="947" spans="1:35" ht="14.85" customHeight="1">
      <c r="A947" s="130">
        <v>5011926</v>
      </c>
      <c r="B947" s="126" t="s">
        <v>413</v>
      </c>
      <c r="C947" s="126" t="s">
        <v>2418</v>
      </c>
      <c r="D947" s="126" t="s">
        <v>2419</v>
      </c>
      <c r="E947" s="126" t="s">
        <v>288</v>
      </c>
      <c r="F947" s="126" t="s">
        <v>555</v>
      </c>
      <c r="G947" s="126" t="s">
        <v>2420</v>
      </c>
      <c r="H947" s="126" t="s">
        <v>126</v>
      </c>
      <c r="I947" s="126" t="s">
        <v>418</v>
      </c>
      <c r="J947" s="126" t="s">
        <v>908</v>
      </c>
      <c r="K947" s="126" t="s">
        <v>443</v>
      </c>
      <c r="L947" s="126" t="s">
        <v>909</v>
      </c>
      <c r="M947" s="130">
        <v>173</v>
      </c>
      <c r="O947" s="126" t="s">
        <v>560</v>
      </c>
      <c r="P947" s="130">
        <v>193.36</v>
      </c>
      <c r="R947" s="126" t="s">
        <v>560</v>
      </c>
      <c r="S947" s="130">
        <v>199.46</v>
      </c>
      <c r="U947" s="126" t="s">
        <v>560</v>
      </c>
      <c r="V947" s="130">
        <v>203.54</v>
      </c>
      <c r="X947" s="126" t="s">
        <v>561</v>
      </c>
      <c r="Z947" s="127"/>
      <c r="AA947" s="128">
        <v>150</v>
      </c>
      <c r="AB947" s="128"/>
      <c r="AD947" s="126" t="s">
        <v>1839</v>
      </c>
      <c r="AG947" s="127"/>
      <c r="AI947" s="127"/>
    </row>
    <row r="948" spans="1:35" ht="14.85" customHeight="1">
      <c r="A948" s="130">
        <v>5011927</v>
      </c>
      <c r="B948" s="126" t="s">
        <v>413</v>
      </c>
      <c r="C948" s="126" t="s">
        <v>2421</v>
      </c>
      <c r="D948" s="126" t="s">
        <v>2422</v>
      </c>
      <c r="E948" s="126" t="s">
        <v>288</v>
      </c>
      <c r="F948" s="126" t="s">
        <v>555</v>
      </c>
      <c r="G948" s="126" t="s">
        <v>1779</v>
      </c>
      <c r="H948" s="126" t="s">
        <v>126</v>
      </c>
      <c r="I948" s="126" t="s">
        <v>418</v>
      </c>
      <c r="J948" s="126" t="s">
        <v>908</v>
      </c>
      <c r="K948" s="126" t="s">
        <v>443</v>
      </c>
      <c r="L948" s="126" t="s">
        <v>909</v>
      </c>
      <c r="M948" s="130">
        <v>171.07</v>
      </c>
      <c r="O948" s="126" t="s">
        <v>560</v>
      </c>
      <c r="P948" s="130">
        <v>191.19</v>
      </c>
      <c r="R948" s="126" t="s">
        <v>560</v>
      </c>
      <c r="S948" s="130">
        <v>197.23</v>
      </c>
      <c r="U948" s="126" t="s">
        <v>560</v>
      </c>
      <c r="V948" s="130">
        <v>201.26</v>
      </c>
      <c r="X948" s="126" t="s">
        <v>561</v>
      </c>
      <c r="Z948" s="127"/>
      <c r="AA948" s="128">
        <v>150</v>
      </c>
      <c r="AB948" s="128"/>
      <c r="AD948" s="126" t="s">
        <v>1839</v>
      </c>
      <c r="AG948" s="127"/>
      <c r="AI948" s="127"/>
    </row>
    <row r="949" spans="1:35" ht="14.85" customHeight="1">
      <c r="A949" s="130">
        <v>5012594</v>
      </c>
      <c r="B949" s="126" t="s">
        <v>413</v>
      </c>
      <c r="C949" s="126" t="s">
        <v>2423</v>
      </c>
      <c r="D949" s="126" t="s">
        <v>2424</v>
      </c>
      <c r="E949" s="126" t="s">
        <v>288</v>
      </c>
      <c r="F949" s="126" t="s">
        <v>555</v>
      </c>
      <c r="G949" s="126" t="s">
        <v>458</v>
      </c>
      <c r="H949" s="126" t="s">
        <v>126</v>
      </c>
      <c r="I949" s="126" t="s">
        <v>418</v>
      </c>
      <c r="J949" s="126" t="s">
        <v>566</v>
      </c>
      <c r="K949" s="126" t="s">
        <v>567</v>
      </c>
      <c r="L949" s="126" t="s">
        <v>568</v>
      </c>
      <c r="M949" s="130">
        <v>275.79000000000002</v>
      </c>
      <c r="O949" s="126" t="s">
        <v>560</v>
      </c>
      <c r="P949" s="130">
        <v>308.23</v>
      </c>
      <c r="R949" s="126" t="s">
        <v>560</v>
      </c>
      <c r="S949" s="130">
        <v>317.97000000000003</v>
      </c>
      <c r="U949" s="126" t="s">
        <v>560</v>
      </c>
      <c r="V949" s="130">
        <v>324.45999999999998</v>
      </c>
      <c r="X949" s="126" t="s">
        <v>561</v>
      </c>
      <c r="Z949" s="127"/>
      <c r="AA949" s="128">
        <v>150</v>
      </c>
      <c r="AB949" s="128"/>
      <c r="AD949" s="126" t="s">
        <v>494</v>
      </c>
      <c r="AG949" s="127"/>
      <c r="AI949" s="127"/>
    </row>
    <row r="950" spans="1:35" ht="14.85" customHeight="1">
      <c r="A950" s="130">
        <v>5012434</v>
      </c>
      <c r="B950" s="126" t="s">
        <v>413</v>
      </c>
      <c r="C950" s="126" t="s">
        <v>2425</v>
      </c>
      <c r="D950" s="126" t="s">
        <v>2426</v>
      </c>
      <c r="E950" s="126" t="s">
        <v>288</v>
      </c>
      <c r="F950" s="126" t="s">
        <v>555</v>
      </c>
      <c r="G950" s="126" t="s">
        <v>463</v>
      </c>
      <c r="H950" s="126" t="s">
        <v>126</v>
      </c>
      <c r="I950" s="126" t="s">
        <v>418</v>
      </c>
      <c r="J950" s="126" t="s">
        <v>557</v>
      </c>
      <c r="K950" s="126" t="s">
        <v>558</v>
      </c>
      <c r="L950" s="126" t="s">
        <v>559</v>
      </c>
      <c r="M950" s="130">
        <v>87.52</v>
      </c>
      <c r="O950" s="126" t="s">
        <v>560</v>
      </c>
      <c r="P950" s="130">
        <v>97.82</v>
      </c>
      <c r="R950" s="126" t="s">
        <v>560</v>
      </c>
      <c r="S950" s="130">
        <v>100.91</v>
      </c>
      <c r="U950" s="126" t="s">
        <v>560</v>
      </c>
      <c r="V950" s="130">
        <v>102.97</v>
      </c>
      <c r="X950" s="126" t="s">
        <v>561</v>
      </c>
      <c r="Z950" s="127"/>
      <c r="AA950" s="128">
        <v>150</v>
      </c>
      <c r="AB950" s="128"/>
      <c r="AD950" s="126" t="s">
        <v>623</v>
      </c>
      <c r="AG950" s="127"/>
      <c r="AI950" s="127"/>
    </row>
    <row r="951" spans="1:35" ht="14.85" customHeight="1">
      <c r="A951" s="130">
        <v>5012435</v>
      </c>
      <c r="B951" s="126" t="s">
        <v>413</v>
      </c>
      <c r="C951" s="126" t="s">
        <v>2427</v>
      </c>
      <c r="D951" s="126" t="s">
        <v>2428</v>
      </c>
      <c r="E951" s="126" t="s">
        <v>288</v>
      </c>
      <c r="F951" s="126" t="s">
        <v>555</v>
      </c>
      <c r="G951" s="126" t="s">
        <v>463</v>
      </c>
      <c r="H951" s="126" t="s">
        <v>126</v>
      </c>
      <c r="I951" s="126" t="s">
        <v>418</v>
      </c>
      <c r="J951" s="126" t="s">
        <v>557</v>
      </c>
      <c r="K951" s="126" t="s">
        <v>558</v>
      </c>
      <c r="L951" s="126" t="s">
        <v>559</v>
      </c>
      <c r="M951" s="130">
        <v>239.19</v>
      </c>
      <c r="O951" s="126" t="s">
        <v>560</v>
      </c>
      <c r="P951" s="130">
        <v>267.33</v>
      </c>
      <c r="R951" s="126" t="s">
        <v>560</v>
      </c>
      <c r="S951" s="130">
        <v>275.77</v>
      </c>
      <c r="U951" s="126" t="s">
        <v>560</v>
      </c>
      <c r="V951" s="130">
        <v>281.39999999999998</v>
      </c>
      <c r="X951" s="126" t="s">
        <v>561</v>
      </c>
      <c r="Z951" s="127"/>
      <c r="AA951" s="128">
        <v>150</v>
      </c>
      <c r="AB951" s="128"/>
      <c r="AD951" s="126" t="s">
        <v>623</v>
      </c>
      <c r="AG951" s="127"/>
      <c r="AI951" s="127"/>
    </row>
    <row r="952" spans="1:35" ht="14.85" customHeight="1">
      <c r="A952" s="130">
        <v>5014235</v>
      </c>
      <c r="B952" s="126" t="s">
        <v>413</v>
      </c>
      <c r="C952" s="126" t="s">
        <v>2429</v>
      </c>
      <c r="D952" s="126" t="s">
        <v>2430</v>
      </c>
      <c r="E952" s="126" t="s">
        <v>288</v>
      </c>
      <c r="F952" s="126" t="s">
        <v>416</v>
      </c>
      <c r="G952" s="126" t="s">
        <v>417</v>
      </c>
      <c r="H952" s="126" t="s">
        <v>126</v>
      </c>
      <c r="I952" s="126" t="s">
        <v>126</v>
      </c>
      <c r="J952" s="126" t="s">
        <v>419</v>
      </c>
      <c r="K952" s="126" t="s">
        <v>420</v>
      </c>
      <c r="L952" s="126" t="s">
        <v>421</v>
      </c>
      <c r="M952" s="130">
        <v>340.48</v>
      </c>
      <c r="O952" s="126" t="s">
        <v>422</v>
      </c>
      <c r="P952" s="130">
        <v>0</v>
      </c>
      <c r="S952" s="130">
        <v>0</v>
      </c>
      <c r="V952" s="130">
        <v>340.48</v>
      </c>
      <c r="X952" s="126" t="s">
        <v>497</v>
      </c>
      <c r="Z952" s="127"/>
      <c r="AA952" s="128">
        <v>1</v>
      </c>
      <c r="AB952" s="128">
        <v>12</v>
      </c>
      <c r="AD952" s="126" t="s">
        <v>1035</v>
      </c>
      <c r="AG952" s="127"/>
      <c r="AI952" s="127"/>
    </row>
    <row r="953" spans="1:35" ht="14.85" customHeight="1">
      <c r="A953" s="130">
        <v>5012436</v>
      </c>
      <c r="B953" s="126" t="s">
        <v>413</v>
      </c>
      <c r="C953" s="126" t="s">
        <v>2431</v>
      </c>
      <c r="D953" s="126" t="s">
        <v>2432</v>
      </c>
      <c r="E953" s="126" t="s">
        <v>288</v>
      </c>
      <c r="F953" s="126" t="s">
        <v>555</v>
      </c>
      <c r="G953" s="126" t="s">
        <v>463</v>
      </c>
      <c r="H953" s="126" t="s">
        <v>126</v>
      </c>
      <c r="I953" s="126" t="s">
        <v>418</v>
      </c>
      <c r="J953" s="126" t="s">
        <v>557</v>
      </c>
      <c r="K953" s="126" t="s">
        <v>558</v>
      </c>
      <c r="L953" s="126" t="s">
        <v>559</v>
      </c>
      <c r="M953" s="130">
        <v>239.19</v>
      </c>
      <c r="O953" s="126" t="s">
        <v>560</v>
      </c>
      <c r="P953" s="130">
        <v>267.33</v>
      </c>
      <c r="R953" s="126" t="s">
        <v>560</v>
      </c>
      <c r="S953" s="130">
        <v>275.77</v>
      </c>
      <c r="U953" s="126" t="s">
        <v>560</v>
      </c>
      <c r="V953" s="130">
        <v>281.39999999999998</v>
      </c>
      <c r="X953" s="126" t="s">
        <v>561</v>
      </c>
      <c r="Z953" s="127"/>
      <c r="AA953" s="128">
        <v>150</v>
      </c>
      <c r="AB953" s="128"/>
      <c r="AD953" s="126" t="s">
        <v>623</v>
      </c>
      <c r="AG953" s="127"/>
      <c r="AI953" s="127"/>
    </row>
    <row r="954" spans="1:35" ht="14.85" customHeight="1">
      <c r="A954" s="130">
        <v>5012437</v>
      </c>
      <c r="B954" s="126" t="s">
        <v>413</v>
      </c>
      <c r="C954" s="126" t="s">
        <v>2433</v>
      </c>
      <c r="D954" s="126" t="s">
        <v>2434</v>
      </c>
      <c r="E954" s="126" t="s">
        <v>288</v>
      </c>
      <c r="F954" s="126" t="s">
        <v>555</v>
      </c>
      <c r="G954" s="126" t="s">
        <v>463</v>
      </c>
      <c r="H954" s="126" t="s">
        <v>126</v>
      </c>
      <c r="I954" s="126" t="s">
        <v>418</v>
      </c>
      <c r="J954" s="126" t="s">
        <v>557</v>
      </c>
      <c r="K954" s="126" t="s">
        <v>558</v>
      </c>
      <c r="L954" s="126" t="s">
        <v>559</v>
      </c>
      <c r="M954" s="130">
        <v>287.02999999999997</v>
      </c>
      <c r="O954" s="126" t="s">
        <v>560</v>
      </c>
      <c r="P954" s="130">
        <v>320.8</v>
      </c>
      <c r="R954" s="126" t="s">
        <v>560</v>
      </c>
      <c r="S954" s="130">
        <v>330.93</v>
      </c>
      <c r="U954" s="126" t="s">
        <v>560</v>
      </c>
      <c r="V954" s="130">
        <v>337.69</v>
      </c>
      <c r="X954" s="126" t="s">
        <v>561</v>
      </c>
      <c r="Z954" s="127"/>
      <c r="AA954" s="128">
        <v>150</v>
      </c>
      <c r="AB954" s="128"/>
      <c r="AD954" s="126" t="s">
        <v>623</v>
      </c>
      <c r="AG954" s="127"/>
      <c r="AI954" s="127"/>
    </row>
    <row r="955" spans="1:35" ht="14.85" customHeight="1">
      <c r="A955" s="130">
        <v>5012438</v>
      </c>
      <c r="B955" s="126" t="s">
        <v>413</v>
      </c>
      <c r="C955" s="126" t="s">
        <v>2435</v>
      </c>
      <c r="D955" s="126" t="s">
        <v>2436</v>
      </c>
      <c r="E955" s="126" t="s">
        <v>288</v>
      </c>
      <c r="F955" s="126" t="s">
        <v>555</v>
      </c>
      <c r="G955" s="126" t="s">
        <v>463</v>
      </c>
      <c r="H955" s="126" t="s">
        <v>126</v>
      </c>
      <c r="I955" s="126" t="s">
        <v>418</v>
      </c>
      <c r="J955" s="126" t="s">
        <v>557</v>
      </c>
      <c r="K955" s="126" t="s">
        <v>558</v>
      </c>
      <c r="L955" s="126" t="s">
        <v>559</v>
      </c>
      <c r="M955" s="130">
        <v>287.02999999999997</v>
      </c>
      <c r="O955" s="126" t="s">
        <v>560</v>
      </c>
      <c r="P955" s="130">
        <v>320.8</v>
      </c>
      <c r="R955" s="126" t="s">
        <v>560</v>
      </c>
      <c r="S955" s="130">
        <v>330.93</v>
      </c>
      <c r="U955" s="126" t="s">
        <v>560</v>
      </c>
      <c r="V955" s="130">
        <v>337.69</v>
      </c>
      <c r="X955" s="126" t="s">
        <v>561</v>
      </c>
      <c r="Z955" s="127"/>
      <c r="AA955" s="128">
        <v>150</v>
      </c>
      <c r="AB955" s="128"/>
      <c r="AD955" s="126" t="s">
        <v>623</v>
      </c>
      <c r="AG955" s="127"/>
      <c r="AI955" s="127"/>
    </row>
    <row r="956" spans="1:35" ht="14.85" customHeight="1">
      <c r="A956" s="130">
        <v>5012470</v>
      </c>
      <c r="B956" s="126" t="s">
        <v>413</v>
      </c>
      <c r="C956" s="126" t="s">
        <v>2437</v>
      </c>
      <c r="D956" s="126" t="s">
        <v>2438</v>
      </c>
      <c r="E956" s="126" t="s">
        <v>288</v>
      </c>
      <c r="F956" s="126" t="s">
        <v>555</v>
      </c>
      <c r="G956" s="126" t="s">
        <v>556</v>
      </c>
      <c r="H956" s="126" t="s">
        <v>126</v>
      </c>
      <c r="I956" s="126" t="s">
        <v>418</v>
      </c>
      <c r="J956" s="126" t="s">
        <v>2439</v>
      </c>
      <c r="K956" s="126" t="s">
        <v>2440</v>
      </c>
      <c r="L956" s="126" t="s">
        <v>2441</v>
      </c>
      <c r="M956" s="130">
        <v>111.54</v>
      </c>
      <c r="O956" s="126" t="s">
        <v>560</v>
      </c>
      <c r="P956" s="130">
        <v>124.66</v>
      </c>
      <c r="R956" s="126" t="s">
        <v>560</v>
      </c>
      <c r="S956" s="130">
        <v>128.6</v>
      </c>
      <c r="U956" s="126" t="s">
        <v>560</v>
      </c>
      <c r="V956" s="130">
        <v>131.22999999999999</v>
      </c>
      <c r="X956" s="126" t="s">
        <v>561</v>
      </c>
      <c r="Z956" s="127"/>
      <c r="AA956" s="128">
        <v>150</v>
      </c>
      <c r="AB956" s="128"/>
      <c r="AD956" s="126" t="s">
        <v>2087</v>
      </c>
      <c r="AG956" s="127"/>
      <c r="AI956" s="127"/>
    </row>
    <row r="957" spans="1:35" ht="14.85" customHeight="1">
      <c r="A957" s="130">
        <v>5012471</v>
      </c>
      <c r="B957" s="126" t="s">
        <v>413</v>
      </c>
      <c r="C957" s="126" t="s">
        <v>2437</v>
      </c>
      <c r="D957" s="126" t="s">
        <v>2442</v>
      </c>
      <c r="E957" s="126" t="s">
        <v>288</v>
      </c>
      <c r="F957" s="126" t="s">
        <v>555</v>
      </c>
      <c r="G957" s="126" t="s">
        <v>2443</v>
      </c>
      <c r="H957" s="126" t="s">
        <v>126</v>
      </c>
      <c r="I957" s="126" t="s">
        <v>418</v>
      </c>
      <c r="J957" s="126" t="s">
        <v>2439</v>
      </c>
      <c r="K957" s="126" t="s">
        <v>2440</v>
      </c>
      <c r="L957" s="126" t="s">
        <v>2441</v>
      </c>
      <c r="M957" s="130">
        <v>111.54</v>
      </c>
      <c r="O957" s="126" t="s">
        <v>560</v>
      </c>
      <c r="P957" s="130">
        <v>124.66</v>
      </c>
      <c r="R957" s="126" t="s">
        <v>560</v>
      </c>
      <c r="S957" s="130">
        <v>128.6</v>
      </c>
      <c r="U957" s="126" t="s">
        <v>560</v>
      </c>
      <c r="V957" s="130">
        <v>131.22999999999999</v>
      </c>
      <c r="X957" s="126" t="s">
        <v>561</v>
      </c>
      <c r="Z957" s="127"/>
      <c r="AA957" s="128">
        <v>150</v>
      </c>
      <c r="AB957" s="128"/>
      <c r="AD957" s="126" t="s">
        <v>2087</v>
      </c>
      <c r="AG957" s="127"/>
      <c r="AI957" s="127"/>
    </row>
    <row r="958" spans="1:35" ht="14.85" customHeight="1">
      <c r="A958" s="130">
        <v>5012472</v>
      </c>
      <c r="B958" s="126" t="s">
        <v>413</v>
      </c>
      <c r="C958" s="126" t="s">
        <v>2437</v>
      </c>
      <c r="D958" s="126" t="s">
        <v>2444</v>
      </c>
      <c r="E958" s="126" t="s">
        <v>288</v>
      </c>
      <c r="F958" s="126" t="s">
        <v>555</v>
      </c>
      <c r="G958" s="126" t="s">
        <v>2445</v>
      </c>
      <c r="H958" s="126" t="s">
        <v>126</v>
      </c>
      <c r="I958" s="126" t="s">
        <v>418</v>
      </c>
      <c r="J958" s="126" t="s">
        <v>2439</v>
      </c>
      <c r="K958" s="126" t="s">
        <v>2440</v>
      </c>
      <c r="L958" s="126" t="s">
        <v>2441</v>
      </c>
      <c r="M958" s="130">
        <v>111.54</v>
      </c>
      <c r="O958" s="126" t="s">
        <v>560</v>
      </c>
      <c r="P958" s="130">
        <v>124.66</v>
      </c>
      <c r="R958" s="126" t="s">
        <v>560</v>
      </c>
      <c r="S958" s="130">
        <v>128.6</v>
      </c>
      <c r="U958" s="126" t="s">
        <v>560</v>
      </c>
      <c r="V958" s="130">
        <v>131.22999999999999</v>
      </c>
      <c r="X958" s="126" t="s">
        <v>561</v>
      </c>
      <c r="Z958" s="127"/>
      <c r="AA958" s="128">
        <v>150</v>
      </c>
      <c r="AB958" s="128"/>
      <c r="AD958" s="126" t="s">
        <v>2087</v>
      </c>
      <c r="AG958" s="127"/>
      <c r="AI958" s="127"/>
    </row>
    <row r="959" spans="1:35" ht="14.85" customHeight="1">
      <c r="A959" s="130">
        <v>5012473</v>
      </c>
      <c r="B959" s="126" t="s">
        <v>413</v>
      </c>
      <c r="C959" s="126" t="s">
        <v>2437</v>
      </c>
      <c r="D959" s="126" t="s">
        <v>2438</v>
      </c>
      <c r="E959" s="126" t="s">
        <v>288</v>
      </c>
      <c r="F959" s="126" t="s">
        <v>555</v>
      </c>
      <c r="G959" s="126" t="s">
        <v>458</v>
      </c>
      <c r="H959" s="126" t="s">
        <v>126</v>
      </c>
      <c r="I959" s="126" t="s">
        <v>418</v>
      </c>
      <c r="J959" s="126" t="s">
        <v>2439</v>
      </c>
      <c r="K959" s="126" t="s">
        <v>2440</v>
      </c>
      <c r="L959" s="126" t="s">
        <v>2441</v>
      </c>
      <c r="M959" s="130">
        <v>208.23</v>
      </c>
      <c r="O959" s="126" t="s">
        <v>560</v>
      </c>
      <c r="P959" s="130">
        <v>232.73</v>
      </c>
      <c r="R959" s="126" t="s">
        <v>560</v>
      </c>
      <c r="S959" s="130">
        <v>240.08</v>
      </c>
      <c r="U959" s="126" t="s">
        <v>560</v>
      </c>
      <c r="V959" s="130">
        <v>244.98</v>
      </c>
      <c r="X959" s="126" t="s">
        <v>561</v>
      </c>
      <c r="Z959" s="127"/>
      <c r="AA959" s="128">
        <v>150</v>
      </c>
      <c r="AB959" s="128"/>
      <c r="AD959" s="126" t="s">
        <v>2087</v>
      </c>
      <c r="AG959" s="127"/>
      <c r="AI959" s="127"/>
    </row>
    <row r="960" spans="1:35" ht="14.85" customHeight="1">
      <c r="A960" s="130">
        <v>5014102</v>
      </c>
      <c r="B960" s="126" t="s">
        <v>413</v>
      </c>
      <c r="C960" s="126" t="s">
        <v>1824</v>
      </c>
      <c r="D960" s="126" t="s">
        <v>1825</v>
      </c>
      <c r="E960" s="126" t="s">
        <v>288</v>
      </c>
      <c r="F960" s="126" t="s">
        <v>364</v>
      </c>
      <c r="G960" s="126" t="s">
        <v>417</v>
      </c>
      <c r="H960" s="126" t="s">
        <v>126</v>
      </c>
      <c r="I960" s="126" t="s">
        <v>126</v>
      </c>
      <c r="J960" s="126" t="s">
        <v>886</v>
      </c>
      <c r="K960" s="126" t="s">
        <v>443</v>
      </c>
      <c r="L960" s="126" t="s">
        <v>887</v>
      </c>
      <c r="M960" s="130">
        <v>6817.39</v>
      </c>
      <c r="O960" s="126" t="s">
        <v>365</v>
      </c>
      <c r="P960" s="130">
        <v>0</v>
      </c>
      <c r="S960" s="130">
        <v>0</v>
      </c>
      <c r="V960" s="130">
        <v>8667.82</v>
      </c>
      <c r="X960" s="126" t="s">
        <v>510</v>
      </c>
      <c r="Z960" s="127"/>
      <c r="AA960" s="128">
        <v>2</v>
      </c>
      <c r="AB960" s="128">
        <v>60</v>
      </c>
      <c r="AC960" s="126" t="s">
        <v>366</v>
      </c>
      <c r="AD960" s="126" t="s">
        <v>867</v>
      </c>
      <c r="AG960" s="127"/>
      <c r="AI960" s="127"/>
    </row>
    <row r="961" spans="1:35" ht="14.85" customHeight="1">
      <c r="A961" s="130">
        <v>5014101</v>
      </c>
      <c r="B961" s="126" t="s">
        <v>413</v>
      </c>
      <c r="C961" s="126" t="s">
        <v>1759</v>
      </c>
      <c r="D961" s="126" t="s">
        <v>1760</v>
      </c>
      <c r="E961" s="126" t="s">
        <v>288</v>
      </c>
      <c r="F961" s="126" t="s">
        <v>364</v>
      </c>
      <c r="G961" s="126" t="s">
        <v>417</v>
      </c>
      <c r="H961" s="126" t="s">
        <v>126</v>
      </c>
      <c r="I961" s="126" t="s">
        <v>126</v>
      </c>
      <c r="J961" s="126" t="s">
        <v>886</v>
      </c>
      <c r="K961" s="126" t="s">
        <v>443</v>
      </c>
      <c r="L961" s="126" t="s">
        <v>887</v>
      </c>
      <c r="M961" s="130">
        <v>6817.39</v>
      </c>
      <c r="O961" s="126" t="s">
        <v>365</v>
      </c>
      <c r="P961" s="130">
        <v>0</v>
      </c>
      <c r="S961" s="130">
        <v>0</v>
      </c>
      <c r="V961" s="130">
        <v>11200</v>
      </c>
      <c r="X961" s="126" t="s">
        <v>510</v>
      </c>
      <c r="Z961" s="127"/>
      <c r="AA961" s="128">
        <v>2</v>
      </c>
      <c r="AB961" s="128">
        <v>60</v>
      </c>
      <c r="AC961" s="126" t="s">
        <v>366</v>
      </c>
      <c r="AD961" s="126" t="s">
        <v>867</v>
      </c>
      <c r="AG961" s="127"/>
      <c r="AI961" s="127"/>
    </row>
    <row r="962" spans="1:35" ht="14.85" customHeight="1">
      <c r="A962" s="130">
        <v>5014100</v>
      </c>
      <c r="B962" s="126" t="s">
        <v>413</v>
      </c>
      <c r="C962" s="126" t="s">
        <v>1761</v>
      </c>
      <c r="D962" s="126" t="s">
        <v>1762</v>
      </c>
      <c r="E962" s="126" t="s">
        <v>288</v>
      </c>
      <c r="F962" s="126" t="s">
        <v>364</v>
      </c>
      <c r="G962" s="126" t="s">
        <v>417</v>
      </c>
      <c r="H962" s="126" t="s">
        <v>126</v>
      </c>
      <c r="I962" s="126" t="s">
        <v>126</v>
      </c>
      <c r="J962" s="126" t="s">
        <v>886</v>
      </c>
      <c r="K962" s="126" t="s">
        <v>443</v>
      </c>
      <c r="L962" s="126" t="s">
        <v>887</v>
      </c>
      <c r="M962" s="130">
        <v>6817.39</v>
      </c>
      <c r="O962" s="126" t="s">
        <v>365</v>
      </c>
      <c r="P962" s="130">
        <v>0</v>
      </c>
      <c r="S962" s="130">
        <v>0</v>
      </c>
      <c r="V962" s="130">
        <v>10226.07</v>
      </c>
      <c r="X962" s="126" t="s">
        <v>510</v>
      </c>
      <c r="Z962" s="127"/>
      <c r="AA962" s="128">
        <v>2</v>
      </c>
      <c r="AB962" s="128">
        <v>60</v>
      </c>
      <c r="AC962" s="126" t="s">
        <v>366</v>
      </c>
      <c r="AD962" s="126" t="s">
        <v>867</v>
      </c>
      <c r="AG962" s="127"/>
      <c r="AI962" s="127"/>
    </row>
    <row r="963" spans="1:35" ht="14.85" customHeight="1">
      <c r="A963" s="130">
        <v>5014099</v>
      </c>
      <c r="B963" s="126" t="s">
        <v>413</v>
      </c>
      <c r="C963" s="126" t="s">
        <v>1763</v>
      </c>
      <c r="D963" s="126" t="s">
        <v>1764</v>
      </c>
      <c r="E963" s="126" t="s">
        <v>288</v>
      </c>
      <c r="F963" s="126" t="s">
        <v>364</v>
      </c>
      <c r="G963" s="126" t="s">
        <v>417</v>
      </c>
      <c r="H963" s="126" t="s">
        <v>126</v>
      </c>
      <c r="I963" s="126" t="s">
        <v>126</v>
      </c>
      <c r="J963" s="126" t="s">
        <v>886</v>
      </c>
      <c r="K963" s="126" t="s">
        <v>443</v>
      </c>
      <c r="L963" s="126" t="s">
        <v>887</v>
      </c>
      <c r="M963" s="130">
        <v>6817.39</v>
      </c>
      <c r="O963" s="126" t="s">
        <v>365</v>
      </c>
      <c r="P963" s="130">
        <v>0</v>
      </c>
      <c r="S963" s="130">
        <v>0</v>
      </c>
      <c r="V963" s="130">
        <v>9154.7800000000007</v>
      </c>
      <c r="X963" s="126" t="s">
        <v>510</v>
      </c>
      <c r="Z963" s="127"/>
      <c r="AA963" s="128">
        <v>2</v>
      </c>
      <c r="AB963" s="128">
        <v>60</v>
      </c>
      <c r="AC963" s="126" t="s">
        <v>366</v>
      </c>
      <c r="AD963" s="126" t="s">
        <v>867</v>
      </c>
      <c r="AG963" s="127"/>
      <c r="AI963" s="127"/>
    </row>
    <row r="964" spans="1:35" ht="14.85" customHeight="1">
      <c r="A964" s="130">
        <v>5014317</v>
      </c>
      <c r="B964" s="126" t="s">
        <v>413</v>
      </c>
      <c r="C964" s="126" t="s">
        <v>2446</v>
      </c>
      <c r="D964" s="126" t="s">
        <v>2447</v>
      </c>
      <c r="E964" s="126" t="s">
        <v>288</v>
      </c>
      <c r="F964" s="126" t="s">
        <v>532</v>
      </c>
      <c r="G964" s="126" t="s">
        <v>463</v>
      </c>
      <c r="H964" s="126" t="s">
        <v>533</v>
      </c>
      <c r="I964" s="126" t="s">
        <v>533</v>
      </c>
      <c r="J964" s="126" t="s">
        <v>1553</v>
      </c>
      <c r="K964" s="126" t="s">
        <v>504</v>
      </c>
      <c r="L964" s="126" t="s">
        <v>1554</v>
      </c>
      <c r="M964" s="130">
        <v>2921.73</v>
      </c>
      <c r="O964" s="126" t="s">
        <v>537</v>
      </c>
      <c r="P964" s="130">
        <v>0</v>
      </c>
      <c r="S964" s="130">
        <v>0</v>
      </c>
      <c r="V964" s="130">
        <v>2921.73</v>
      </c>
      <c r="X964" s="126" t="s">
        <v>539</v>
      </c>
      <c r="Z964" s="127"/>
      <c r="AA964" s="128">
        <v>130</v>
      </c>
      <c r="AB964" s="128">
        <v>12</v>
      </c>
      <c r="AD964" s="126" t="s">
        <v>1555</v>
      </c>
      <c r="AG964" s="127"/>
      <c r="AI964" s="127"/>
    </row>
    <row r="965" spans="1:35" ht="14.85" customHeight="1">
      <c r="A965" s="130">
        <v>5014316</v>
      </c>
      <c r="B965" s="126" t="s">
        <v>413</v>
      </c>
      <c r="C965" s="126" t="s">
        <v>2446</v>
      </c>
      <c r="D965" s="126" t="s">
        <v>2448</v>
      </c>
      <c r="E965" s="126" t="s">
        <v>288</v>
      </c>
      <c r="F965" s="126" t="s">
        <v>532</v>
      </c>
      <c r="G965" s="126" t="s">
        <v>463</v>
      </c>
      <c r="H965" s="126" t="s">
        <v>533</v>
      </c>
      <c r="I965" s="126" t="s">
        <v>533</v>
      </c>
      <c r="J965" s="126" t="s">
        <v>1553</v>
      </c>
      <c r="K965" s="126" t="s">
        <v>504</v>
      </c>
      <c r="L965" s="126" t="s">
        <v>1554</v>
      </c>
      <c r="M965" s="130">
        <v>2921.73</v>
      </c>
      <c r="O965" s="126" t="s">
        <v>537</v>
      </c>
      <c r="P965" s="130">
        <v>0</v>
      </c>
      <c r="S965" s="130">
        <v>0</v>
      </c>
      <c r="V965" s="130">
        <v>2921.73</v>
      </c>
      <c r="X965" s="126" t="s">
        <v>539</v>
      </c>
      <c r="Z965" s="127"/>
      <c r="AA965" s="128">
        <v>130</v>
      </c>
      <c r="AB965" s="128">
        <v>12</v>
      </c>
      <c r="AD965" s="126" t="s">
        <v>1555</v>
      </c>
      <c r="AG965" s="127"/>
      <c r="AI965" s="127"/>
    </row>
    <row r="966" spans="1:35" ht="14.85" customHeight="1">
      <c r="A966" s="130">
        <v>5014306</v>
      </c>
      <c r="B966" s="126" t="s">
        <v>413</v>
      </c>
      <c r="C966" s="126" t="s">
        <v>2449</v>
      </c>
      <c r="D966" s="126" t="s">
        <v>2450</v>
      </c>
      <c r="E966" s="126" t="s">
        <v>288</v>
      </c>
      <c r="F966" s="126" t="s">
        <v>532</v>
      </c>
      <c r="G966" s="126" t="s">
        <v>463</v>
      </c>
      <c r="H966" s="126" t="s">
        <v>533</v>
      </c>
      <c r="I966" s="126" t="s">
        <v>533</v>
      </c>
      <c r="J966" s="126" t="s">
        <v>1553</v>
      </c>
      <c r="K966" s="126" t="s">
        <v>504</v>
      </c>
      <c r="L966" s="126" t="s">
        <v>1554</v>
      </c>
      <c r="M966" s="130">
        <v>2921.73</v>
      </c>
      <c r="O966" s="126" t="s">
        <v>537</v>
      </c>
      <c r="P966" s="130">
        <v>0</v>
      </c>
      <c r="S966" s="130">
        <v>0</v>
      </c>
      <c r="V966" s="130">
        <v>2921.73</v>
      </c>
      <c r="X966" s="126" t="s">
        <v>539</v>
      </c>
      <c r="Z966" s="127"/>
      <c r="AA966" s="128">
        <v>130</v>
      </c>
      <c r="AB966" s="128">
        <v>12</v>
      </c>
      <c r="AD966" s="126" t="s">
        <v>1555</v>
      </c>
      <c r="AG966" s="127"/>
      <c r="AI966" s="127"/>
    </row>
    <row r="967" spans="1:35" ht="14.85" customHeight="1">
      <c r="A967" s="130">
        <v>5014305</v>
      </c>
      <c r="B967" s="126" t="s">
        <v>413</v>
      </c>
      <c r="C967" s="126" t="s">
        <v>2449</v>
      </c>
      <c r="D967" s="126" t="s">
        <v>2451</v>
      </c>
      <c r="E967" s="126" t="s">
        <v>288</v>
      </c>
      <c r="F967" s="126" t="s">
        <v>532</v>
      </c>
      <c r="G967" s="126" t="s">
        <v>463</v>
      </c>
      <c r="H967" s="126" t="s">
        <v>533</v>
      </c>
      <c r="I967" s="126" t="s">
        <v>533</v>
      </c>
      <c r="J967" s="126" t="s">
        <v>1553</v>
      </c>
      <c r="K967" s="126" t="s">
        <v>504</v>
      </c>
      <c r="L967" s="126" t="s">
        <v>1554</v>
      </c>
      <c r="M967" s="130">
        <v>2921.73</v>
      </c>
      <c r="O967" s="126" t="s">
        <v>537</v>
      </c>
      <c r="P967" s="130">
        <v>0</v>
      </c>
      <c r="S967" s="130">
        <v>0</v>
      </c>
      <c r="V967" s="130">
        <v>2921.73</v>
      </c>
      <c r="X967" s="126" t="s">
        <v>539</v>
      </c>
      <c r="Z967" s="127"/>
      <c r="AA967" s="128">
        <v>130</v>
      </c>
      <c r="AB967" s="128">
        <v>12</v>
      </c>
      <c r="AD967" s="126" t="s">
        <v>1555</v>
      </c>
      <c r="AG967" s="127"/>
      <c r="AI967" s="127"/>
    </row>
    <row r="968" spans="1:35" ht="14.85" customHeight="1">
      <c r="A968" s="130">
        <v>5014304</v>
      </c>
      <c r="B968" s="126" t="s">
        <v>413</v>
      </c>
      <c r="C968" s="126" t="s">
        <v>2449</v>
      </c>
      <c r="D968" s="126" t="s">
        <v>2452</v>
      </c>
      <c r="E968" s="126" t="s">
        <v>288</v>
      </c>
      <c r="F968" s="126" t="s">
        <v>532</v>
      </c>
      <c r="G968" s="126" t="s">
        <v>463</v>
      </c>
      <c r="H968" s="126" t="s">
        <v>533</v>
      </c>
      <c r="I968" s="126" t="s">
        <v>533</v>
      </c>
      <c r="J968" s="126" t="s">
        <v>1553</v>
      </c>
      <c r="K968" s="126" t="s">
        <v>504</v>
      </c>
      <c r="L968" s="126" t="s">
        <v>1554</v>
      </c>
      <c r="M968" s="130">
        <v>2921.73</v>
      </c>
      <c r="O968" s="126" t="s">
        <v>537</v>
      </c>
      <c r="P968" s="130">
        <v>0</v>
      </c>
      <c r="S968" s="130">
        <v>0</v>
      </c>
      <c r="V968" s="130">
        <v>2921.73</v>
      </c>
      <c r="X968" s="126" t="s">
        <v>539</v>
      </c>
      <c r="Z968" s="127"/>
      <c r="AA968" s="128">
        <v>130</v>
      </c>
      <c r="AB968" s="128">
        <v>12</v>
      </c>
      <c r="AD968" s="126" t="s">
        <v>1555</v>
      </c>
      <c r="AG968" s="127"/>
      <c r="AI968" s="127"/>
    </row>
    <row r="969" spans="1:35" ht="14.85" customHeight="1">
      <c r="A969" s="130">
        <v>5014303</v>
      </c>
      <c r="B969" s="126" t="s">
        <v>413</v>
      </c>
      <c r="C969" s="126" t="s">
        <v>2449</v>
      </c>
      <c r="D969" s="126" t="s">
        <v>2453</v>
      </c>
      <c r="E969" s="126" t="s">
        <v>288</v>
      </c>
      <c r="F969" s="126" t="s">
        <v>532</v>
      </c>
      <c r="G969" s="126" t="s">
        <v>463</v>
      </c>
      <c r="H969" s="126" t="s">
        <v>533</v>
      </c>
      <c r="I969" s="126" t="s">
        <v>533</v>
      </c>
      <c r="J969" s="126" t="s">
        <v>1553</v>
      </c>
      <c r="K969" s="126" t="s">
        <v>504</v>
      </c>
      <c r="L969" s="126" t="s">
        <v>1554</v>
      </c>
      <c r="M969" s="130">
        <v>2921.73</v>
      </c>
      <c r="O969" s="126" t="s">
        <v>537</v>
      </c>
      <c r="P969" s="130">
        <v>0</v>
      </c>
      <c r="S969" s="130">
        <v>0</v>
      </c>
      <c r="V969" s="130">
        <v>2921.73</v>
      </c>
      <c r="X969" s="126" t="s">
        <v>539</v>
      </c>
      <c r="Z969" s="127"/>
      <c r="AA969" s="128">
        <v>130</v>
      </c>
      <c r="AB969" s="128">
        <v>12</v>
      </c>
      <c r="AD969" s="126" t="s">
        <v>1555</v>
      </c>
      <c r="AG969" s="127"/>
      <c r="AI969" s="127"/>
    </row>
    <row r="970" spans="1:35" ht="14.85" customHeight="1">
      <c r="A970" s="130">
        <v>5014302</v>
      </c>
      <c r="B970" s="126" t="s">
        <v>413</v>
      </c>
      <c r="C970" s="126" t="s">
        <v>2449</v>
      </c>
      <c r="D970" s="126" t="s">
        <v>2454</v>
      </c>
      <c r="E970" s="126" t="s">
        <v>288</v>
      </c>
      <c r="F970" s="126" t="s">
        <v>532</v>
      </c>
      <c r="G970" s="126" t="s">
        <v>463</v>
      </c>
      <c r="H970" s="126" t="s">
        <v>533</v>
      </c>
      <c r="I970" s="126" t="s">
        <v>533</v>
      </c>
      <c r="J970" s="126" t="s">
        <v>1553</v>
      </c>
      <c r="K970" s="126" t="s">
        <v>504</v>
      </c>
      <c r="L970" s="126" t="s">
        <v>1554</v>
      </c>
      <c r="M970" s="130">
        <v>2921.73</v>
      </c>
      <c r="O970" s="126" t="s">
        <v>537</v>
      </c>
      <c r="P970" s="130">
        <v>0</v>
      </c>
      <c r="S970" s="130">
        <v>0</v>
      </c>
      <c r="V970" s="130">
        <v>2921.73</v>
      </c>
      <c r="X970" s="126" t="s">
        <v>539</v>
      </c>
      <c r="Z970" s="127"/>
      <c r="AA970" s="128">
        <v>130</v>
      </c>
      <c r="AB970" s="128">
        <v>12</v>
      </c>
      <c r="AD970" s="126" t="s">
        <v>1555</v>
      </c>
      <c r="AG970" s="127"/>
      <c r="AI970" s="127"/>
    </row>
    <row r="971" spans="1:35" ht="14.85" customHeight="1">
      <c r="A971" s="130">
        <v>5014301</v>
      </c>
      <c r="B971" s="126" t="s">
        <v>413</v>
      </c>
      <c r="C971" s="126" t="s">
        <v>2449</v>
      </c>
      <c r="D971" s="126" t="s">
        <v>2455</v>
      </c>
      <c r="E971" s="126" t="s">
        <v>288</v>
      </c>
      <c r="F971" s="126" t="s">
        <v>532</v>
      </c>
      <c r="G971" s="126" t="s">
        <v>463</v>
      </c>
      <c r="H971" s="126" t="s">
        <v>533</v>
      </c>
      <c r="I971" s="126" t="s">
        <v>533</v>
      </c>
      <c r="J971" s="126" t="s">
        <v>1553</v>
      </c>
      <c r="K971" s="126" t="s">
        <v>504</v>
      </c>
      <c r="L971" s="126" t="s">
        <v>1554</v>
      </c>
      <c r="M971" s="130">
        <v>2921.73</v>
      </c>
      <c r="O971" s="126" t="s">
        <v>537</v>
      </c>
      <c r="P971" s="130">
        <v>0</v>
      </c>
      <c r="S971" s="130">
        <v>0</v>
      </c>
      <c r="V971" s="130">
        <v>2921.73</v>
      </c>
      <c r="X971" s="126" t="s">
        <v>539</v>
      </c>
      <c r="Z971" s="127"/>
      <c r="AA971" s="128">
        <v>130</v>
      </c>
      <c r="AB971" s="128">
        <v>12</v>
      </c>
      <c r="AD971" s="126" t="s">
        <v>1555</v>
      </c>
      <c r="AG971" s="127"/>
      <c r="AI971" s="127"/>
    </row>
    <row r="972" spans="1:35" ht="14.85" customHeight="1">
      <c r="A972" s="130">
        <v>5014300</v>
      </c>
      <c r="B972" s="126" t="s">
        <v>413</v>
      </c>
      <c r="C972" s="126" t="s">
        <v>2456</v>
      </c>
      <c r="D972" s="126" t="s">
        <v>2457</v>
      </c>
      <c r="E972" s="126" t="s">
        <v>288</v>
      </c>
      <c r="F972" s="126" t="s">
        <v>491</v>
      </c>
      <c r="G972" s="126" t="s">
        <v>417</v>
      </c>
      <c r="H972" s="126" t="s">
        <v>126</v>
      </c>
      <c r="I972" s="126" t="s">
        <v>418</v>
      </c>
      <c r="J972" s="126" t="s">
        <v>2458</v>
      </c>
      <c r="K972" s="126" t="s">
        <v>535</v>
      </c>
      <c r="L972" s="126" t="s">
        <v>505</v>
      </c>
      <c r="M972" s="130">
        <v>19070.990000000002</v>
      </c>
      <c r="N972" s="126" t="s">
        <v>290</v>
      </c>
      <c r="O972" s="126" t="s">
        <v>844</v>
      </c>
      <c r="P972" s="130">
        <v>0</v>
      </c>
      <c r="S972" s="130">
        <v>0</v>
      </c>
      <c r="V972" s="130">
        <v>21189.99</v>
      </c>
      <c r="X972" s="126" t="s">
        <v>845</v>
      </c>
      <c r="Y972" s="126" t="s">
        <v>517</v>
      </c>
      <c r="Z972" s="127" t="s">
        <v>309</v>
      </c>
      <c r="AA972" s="128">
        <v>1</v>
      </c>
      <c r="AB972" s="128">
        <v>84</v>
      </c>
      <c r="AD972" s="126" t="s">
        <v>1555</v>
      </c>
      <c r="AG972" s="127"/>
      <c r="AI972" s="127"/>
    </row>
    <row r="973" spans="1:35" ht="14.85" customHeight="1">
      <c r="A973" s="130">
        <v>5013847</v>
      </c>
      <c r="B973" s="126" t="s">
        <v>413</v>
      </c>
      <c r="C973" s="126" t="s">
        <v>607</v>
      </c>
      <c r="D973" s="126" t="s">
        <v>608</v>
      </c>
      <c r="E973" s="126" t="s">
        <v>288</v>
      </c>
      <c r="F973" s="126" t="s">
        <v>364</v>
      </c>
      <c r="G973" s="126" t="s">
        <v>417</v>
      </c>
      <c r="H973" s="126" t="s">
        <v>126</v>
      </c>
      <c r="I973" s="126" t="s">
        <v>126</v>
      </c>
      <c r="J973" s="126" t="s">
        <v>544</v>
      </c>
      <c r="K973" s="126" t="s">
        <v>443</v>
      </c>
      <c r="L973" s="126" t="s">
        <v>545</v>
      </c>
      <c r="M973" s="130">
        <v>6817.44</v>
      </c>
      <c r="O973" s="126" t="s">
        <v>365</v>
      </c>
      <c r="P973" s="130">
        <v>0</v>
      </c>
      <c r="S973" s="130">
        <v>0</v>
      </c>
      <c r="V973" s="130">
        <v>14121.73</v>
      </c>
      <c r="X973" s="126" t="s">
        <v>469</v>
      </c>
      <c r="Z973" s="127"/>
      <c r="AA973" s="128">
        <v>1</v>
      </c>
      <c r="AB973" s="128">
        <v>60</v>
      </c>
      <c r="AC973" s="126" t="s">
        <v>366</v>
      </c>
      <c r="AD973" s="126" t="s">
        <v>546</v>
      </c>
      <c r="AG973" s="127"/>
      <c r="AI973" s="127"/>
    </row>
    <row r="974" spans="1:35" ht="14.85" customHeight="1">
      <c r="A974" s="130">
        <v>5013846</v>
      </c>
      <c r="B974" s="126" t="s">
        <v>413</v>
      </c>
      <c r="C974" s="126" t="s">
        <v>607</v>
      </c>
      <c r="D974" s="126" t="s">
        <v>608</v>
      </c>
      <c r="E974" s="126" t="s">
        <v>288</v>
      </c>
      <c r="F974" s="126" t="s">
        <v>364</v>
      </c>
      <c r="G974" s="126" t="s">
        <v>417</v>
      </c>
      <c r="H974" s="126" t="s">
        <v>126</v>
      </c>
      <c r="I974" s="126" t="s">
        <v>418</v>
      </c>
      <c r="J974" s="126" t="s">
        <v>544</v>
      </c>
      <c r="K974" s="126" t="s">
        <v>443</v>
      </c>
      <c r="L974" s="126" t="s">
        <v>545</v>
      </c>
      <c r="M974" s="130">
        <v>9739.52</v>
      </c>
      <c r="O974" s="126" t="s">
        <v>486</v>
      </c>
      <c r="P974" s="130">
        <v>0</v>
      </c>
      <c r="S974" s="130">
        <v>0</v>
      </c>
      <c r="V974" s="130">
        <v>14121.73</v>
      </c>
      <c r="X974" s="126" t="s">
        <v>549</v>
      </c>
      <c r="Z974" s="127"/>
      <c r="AA974" s="128">
        <v>2</v>
      </c>
      <c r="AB974" s="128">
        <v>60</v>
      </c>
      <c r="AC974" s="126" t="s">
        <v>366</v>
      </c>
      <c r="AD974" s="126" t="s">
        <v>546</v>
      </c>
      <c r="AG974" s="127"/>
      <c r="AI974" s="127"/>
    </row>
    <row r="975" spans="1:35" ht="14.85" customHeight="1">
      <c r="A975" s="130">
        <v>5007618</v>
      </c>
      <c r="B975" s="126" t="s">
        <v>2459</v>
      </c>
      <c r="C975" s="126" t="s">
        <v>2460</v>
      </c>
      <c r="D975" s="126" t="s">
        <v>2461</v>
      </c>
      <c r="E975" s="126" t="s">
        <v>288</v>
      </c>
      <c r="F975" s="126" t="s">
        <v>555</v>
      </c>
      <c r="G975" s="126" t="s">
        <v>2462</v>
      </c>
      <c r="H975" s="126" t="s">
        <v>126</v>
      </c>
      <c r="I975" s="126" t="s">
        <v>418</v>
      </c>
      <c r="J975" s="126" t="s">
        <v>557</v>
      </c>
      <c r="K975" s="126" t="s">
        <v>558</v>
      </c>
      <c r="L975" s="126" t="s">
        <v>559</v>
      </c>
      <c r="M975" s="130">
        <v>0</v>
      </c>
      <c r="P975" s="130">
        <v>567.78</v>
      </c>
      <c r="R975" s="126" t="s">
        <v>560</v>
      </c>
      <c r="S975" s="130">
        <v>585.71</v>
      </c>
      <c r="U975" s="126" t="s">
        <v>560</v>
      </c>
      <c r="V975" s="130">
        <v>597.66999999999996</v>
      </c>
      <c r="X975" s="126" t="s">
        <v>561</v>
      </c>
      <c r="Z975" s="127"/>
      <c r="AA975" s="128">
        <v>150</v>
      </c>
      <c r="AB975" s="128"/>
      <c r="AD975" s="126" t="s">
        <v>562</v>
      </c>
      <c r="AG975" s="127"/>
      <c r="AI975" s="127"/>
    </row>
    <row r="976" spans="1:35" ht="14.85" customHeight="1">
      <c r="A976" s="130">
        <v>5008087</v>
      </c>
      <c r="B976" s="126" t="s">
        <v>2463</v>
      </c>
      <c r="C976" s="126" t="s">
        <v>2464</v>
      </c>
      <c r="D976" s="126" t="s">
        <v>2465</v>
      </c>
      <c r="E976" s="126" t="s">
        <v>288</v>
      </c>
      <c r="F976" s="126" t="s">
        <v>555</v>
      </c>
      <c r="G976" s="126" t="s">
        <v>565</v>
      </c>
      <c r="H976" s="126" t="s">
        <v>126</v>
      </c>
      <c r="I976" s="126" t="s">
        <v>418</v>
      </c>
      <c r="J976" s="126" t="s">
        <v>2466</v>
      </c>
      <c r="K976" s="126" t="s">
        <v>779</v>
      </c>
      <c r="L976" s="126" t="s">
        <v>2467</v>
      </c>
      <c r="M976" s="130">
        <v>297.99</v>
      </c>
      <c r="O976" s="126" t="s">
        <v>560</v>
      </c>
      <c r="P976" s="130">
        <v>0</v>
      </c>
      <c r="S976" s="130">
        <v>0</v>
      </c>
      <c r="V976" s="130">
        <v>350.58</v>
      </c>
      <c r="X976" s="126" t="s">
        <v>561</v>
      </c>
      <c r="Z976" s="127"/>
      <c r="AA976" s="128">
        <v>150</v>
      </c>
      <c r="AB976" s="128"/>
      <c r="AD976" s="126" t="s">
        <v>562</v>
      </c>
      <c r="AG976" s="127"/>
      <c r="AI976" s="127"/>
    </row>
    <row r="977" spans="1:35" ht="14.85" customHeight="1">
      <c r="A977" s="130">
        <v>5008104</v>
      </c>
      <c r="B977" s="126" t="s">
        <v>2468</v>
      </c>
      <c r="C977" s="126" t="s">
        <v>2469</v>
      </c>
      <c r="D977" s="126" t="s">
        <v>2470</v>
      </c>
      <c r="E977" s="126" t="s">
        <v>288</v>
      </c>
      <c r="F977" s="126" t="s">
        <v>555</v>
      </c>
      <c r="G977" s="126" t="s">
        <v>565</v>
      </c>
      <c r="H977" s="126" t="s">
        <v>126</v>
      </c>
      <c r="I977" s="126" t="s">
        <v>418</v>
      </c>
      <c r="J977" s="126" t="s">
        <v>2466</v>
      </c>
      <c r="K977" s="126" t="s">
        <v>779</v>
      </c>
      <c r="L977" s="126" t="s">
        <v>2467</v>
      </c>
      <c r="M977" s="130">
        <v>275.23</v>
      </c>
      <c r="O977" s="126" t="s">
        <v>560</v>
      </c>
      <c r="P977" s="130">
        <v>0</v>
      </c>
      <c r="S977" s="130">
        <v>0</v>
      </c>
      <c r="V977" s="130">
        <v>323.8</v>
      </c>
      <c r="X977" s="126" t="s">
        <v>561</v>
      </c>
      <c r="Z977" s="127"/>
      <c r="AA977" s="128">
        <v>150</v>
      </c>
      <c r="AB977" s="128"/>
      <c r="AD977" s="126" t="s">
        <v>562</v>
      </c>
      <c r="AG977" s="127"/>
      <c r="AI977" s="127"/>
    </row>
    <row r="978" spans="1:35" ht="14.85" customHeight="1">
      <c r="A978" s="130">
        <v>5008116</v>
      </c>
      <c r="B978" s="126" t="s">
        <v>2471</v>
      </c>
      <c r="C978" s="126" t="s">
        <v>2472</v>
      </c>
      <c r="D978" s="126" t="s">
        <v>2473</v>
      </c>
      <c r="E978" s="126" t="s">
        <v>288</v>
      </c>
      <c r="F978" s="126" t="s">
        <v>555</v>
      </c>
      <c r="G978" s="126" t="s">
        <v>565</v>
      </c>
      <c r="H978" s="126" t="s">
        <v>126</v>
      </c>
      <c r="I978" s="126" t="s">
        <v>418</v>
      </c>
      <c r="J978" s="126" t="s">
        <v>2466</v>
      </c>
      <c r="K978" s="126" t="s">
        <v>779</v>
      </c>
      <c r="L978" s="126" t="s">
        <v>2467</v>
      </c>
      <c r="M978" s="130">
        <v>280.75</v>
      </c>
      <c r="O978" s="126" t="s">
        <v>560</v>
      </c>
      <c r="P978" s="130">
        <v>0</v>
      </c>
      <c r="S978" s="130">
        <v>0</v>
      </c>
      <c r="V978" s="130">
        <v>330.3</v>
      </c>
      <c r="X978" s="126" t="s">
        <v>561</v>
      </c>
      <c r="Z978" s="127"/>
      <c r="AA978" s="128">
        <v>150</v>
      </c>
      <c r="AB978" s="128"/>
      <c r="AD978" s="126" t="s">
        <v>562</v>
      </c>
      <c r="AG978" s="127"/>
      <c r="AI978" s="127"/>
    </row>
    <row r="979" spans="1:35" ht="14.85" customHeight="1">
      <c r="A979" s="130">
        <v>5008145</v>
      </c>
      <c r="B979" s="126" t="s">
        <v>2474</v>
      </c>
      <c r="C979" s="126" t="s">
        <v>2475</v>
      </c>
      <c r="D979" s="126" t="s">
        <v>2476</v>
      </c>
      <c r="E979" s="126" t="s">
        <v>288</v>
      </c>
      <c r="F979" s="126" t="s">
        <v>555</v>
      </c>
      <c r="G979" s="126" t="s">
        <v>2477</v>
      </c>
      <c r="H979" s="126" t="s">
        <v>126</v>
      </c>
      <c r="I979" s="126" t="s">
        <v>418</v>
      </c>
      <c r="J979" s="126" t="s">
        <v>2466</v>
      </c>
      <c r="K979" s="126" t="s">
        <v>779</v>
      </c>
      <c r="L979" s="126" t="s">
        <v>2467</v>
      </c>
      <c r="M979" s="130">
        <v>307.94</v>
      </c>
      <c r="O979" s="126" t="s">
        <v>560</v>
      </c>
      <c r="P979" s="130">
        <v>0</v>
      </c>
      <c r="S979" s="130">
        <v>0</v>
      </c>
      <c r="V979" s="130">
        <v>362.29</v>
      </c>
      <c r="X979" s="126" t="s">
        <v>561</v>
      </c>
      <c r="Z979" s="127"/>
      <c r="AA979" s="128">
        <v>150</v>
      </c>
      <c r="AB979" s="128"/>
      <c r="AD979" s="126" t="s">
        <v>562</v>
      </c>
      <c r="AG979" s="127"/>
      <c r="AI979" s="127"/>
    </row>
    <row r="980" spans="1:35" ht="14.85" customHeight="1">
      <c r="A980" s="130">
        <v>5014174</v>
      </c>
      <c r="B980" s="126" t="s">
        <v>413</v>
      </c>
      <c r="C980" s="126" t="s">
        <v>2478</v>
      </c>
      <c r="D980" s="126" t="s">
        <v>2479</v>
      </c>
      <c r="E980" s="126" t="s">
        <v>288</v>
      </c>
      <c r="F980" s="126" t="s">
        <v>532</v>
      </c>
      <c r="G980" s="126" t="s">
        <v>417</v>
      </c>
      <c r="H980" s="126" t="s">
        <v>126</v>
      </c>
      <c r="I980" s="126" t="s">
        <v>418</v>
      </c>
      <c r="J980" s="126" t="s">
        <v>534</v>
      </c>
      <c r="K980" s="126" t="s">
        <v>535</v>
      </c>
      <c r="L980" s="126" t="s">
        <v>536</v>
      </c>
      <c r="M980" s="130">
        <v>4869.5600000000004</v>
      </c>
      <c r="N980" s="126" t="s">
        <v>290</v>
      </c>
      <c r="O980" s="126" t="s">
        <v>537</v>
      </c>
      <c r="P980" s="130">
        <v>0</v>
      </c>
      <c r="S980" s="130">
        <v>0</v>
      </c>
      <c r="V980" s="130">
        <v>4869.5600000000004</v>
      </c>
      <c r="X980" s="126" t="s">
        <v>690</v>
      </c>
      <c r="Z980" s="127"/>
      <c r="AA980" s="128"/>
      <c r="AB980" s="128"/>
      <c r="AD980" s="126" t="s">
        <v>874</v>
      </c>
      <c r="AG980" s="127"/>
      <c r="AI980" s="127"/>
    </row>
    <row r="981" spans="1:35" ht="14.85" customHeight="1">
      <c r="A981" s="130">
        <v>5014148</v>
      </c>
      <c r="B981" s="126" t="s">
        <v>413</v>
      </c>
      <c r="C981" s="126" t="s">
        <v>2480</v>
      </c>
      <c r="E981" s="126" t="s">
        <v>288</v>
      </c>
      <c r="F981" s="126" t="s">
        <v>364</v>
      </c>
      <c r="G981" s="126" t="s">
        <v>417</v>
      </c>
      <c r="H981" s="126" t="s">
        <v>126</v>
      </c>
      <c r="I981" s="126" t="s">
        <v>126</v>
      </c>
      <c r="J981" s="126" t="s">
        <v>466</v>
      </c>
      <c r="K981" s="126" t="s">
        <v>467</v>
      </c>
      <c r="L981" s="126" t="s">
        <v>468</v>
      </c>
      <c r="M981" s="130">
        <v>6817.44</v>
      </c>
      <c r="O981" s="126" t="s">
        <v>365</v>
      </c>
      <c r="P981" s="130">
        <v>0</v>
      </c>
      <c r="S981" s="130">
        <v>0</v>
      </c>
      <c r="V981" s="130">
        <v>13317.44</v>
      </c>
      <c r="X981" s="126" t="s">
        <v>469</v>
      </c>
      <c r="Z981" s="127"/>
      <c r="AA981" s="128">
        <v>1</v>
      </c>
      <c r="AB981" s="128">
        <v>60</v>
      </c>
      <c r="AC981" s="126" t="s">
        <v>366</v>
      </c>
      <c r="AD981" s="126" t="s">
        <v>874</v>
      </c>
      <c r="AG981" s="127"/>
      <c r="AI981" s="127"/>
    </row>
    <row r="982" spans="1:35" ht="14.85" customHeight="1">
      <c r="A982" s="130">
        <v>5013665</v>
      </c>
      <c r="B982" s="126" t="s">
        <v>413</v>
      </c>
      <c r="C982" s="126" t="s">
        <v>1730</v>
      </c>
      <c r="D982" s="126" t="s">
        <v>1165</v>
      </c>
      <c r="E982" s="126" t="s">
        <v>288</v>
      </c>
      <c r="F982" s="126" t="s">
        <v>364</v>
      </c>
      <c r="G982" s="126" t="s">
        <v>417</v>
      </c>
      <c r="H982" s="126" t="s">
        <v>126</v>
      </c>
      <c r="I982" s="126" t="s">
        <v>418</v>
      </c>
      <c r="J982" s="126" t="s">
        <v>484</v>
      </c>
      <c r="K982" s="126" t="s">
        <v>443</v>
      </c>
      <c r="L982" s="126" t="s">
        <v>485</v>
      </c>
      <c r="M982" s="130">
        <v>9739.52</v>
      </c>
      <c r="O982" s="126" t="s">
        <v>486</v>
      </c>
      <c r="P982" s="130">
        <v>0</v>
      </c>
      <c r="S982" s="130">
        <v>0</v>
      </c>
      <c r="V982" s="130">
        <v>12137.87</v>
      </c>
      <c r="X982" s="126" t="s">
        <v>487</v>
      </c>
      <c r="Z982" s="127"/>
      <c r="AA982" s="128">
        <v>1</v>
      </c>
      <c r="AB982" s="128">
        <v>60</v>
      </c>
      <c r="AC982" s="126" t="s">
        <v>366</v>
      </c>
      <c r="AD982" s="126" t="s">
        <v>511</v>
      </c>
      <c r="AG982" s="127"/>
      <c r="AI982" s="127"/>
    </row>
    <row r="983" spans="1:35" ht="14.85" customHeight="1">
      <c r="A983" s="130">
        <v>5014178</v>
      </c>
      <c r="B983" s="126" t="s">
        <v>413</v>
      </c>
      <c r="C983" s="126" t="s">
        <v>870</v>
      </c>
      <c r="D983" s="126" t="s">
        <v>2481</v>
      </c>
      <c r="E983" s="126" t="s">
        <v>288</v>
      </c>
      <c r="F983" s="126" t="s">
        <v>555</v>
      </c>
      <c r="G983" s="126" t="s">
        <v>417</v>
      </c>
      <c r="H983" s="126" t="s">
        <v>126</v>
      </c>
      <c r="I983" s="126" t="s">
        <v>418</v>
      </c>
      <c r="J983" s="126" t="s">
        <v>872</v>
      </c>
      <c r="K983" s="126" t="s">
        <v>504</v>
      </c>
      <c r="L983" s="126" t="s">
        <v>873</v>
      </c>
      <c r="M983" s="130">
        <v>437.92</v>
      </c>
      <c r="O983" s="126" t="s">
        <v>560</v>
      </c>
      <c r="P983" s="130">
        <v>876.96</v>
      </c>
      <c r="R983" s="126" t="s">
        <v>560</v>
      </c>
      <c r="S983" s="130">
        <v>1048.94</v>
      </c>
      <c r="U983" s="126" t="s">
        <v>560</v>
      </c>
      <c r="V983" s="130">
        <v>1070.3499999999999</v>
      </c>
      <c r="X983" s="126" t="s">
        <v>561</v>
      </c>
      <c r="Z983" s="127"/>
      <c r="AA983" s="128">
        <v>150</v>
      </c>
      <c r="AB983" s="128"/>
      <c r="AD983" s="126" t="s">
        <v>874</v>
      </c>
      <c r="AG983" s="127"/>
      <c r="AI983" s="127"/>
    </row>
    <row r="984" spans="1:35" ht="14.85" customHeight="1">
      <c r="A984" s="130">
        <v>5014210</v>
      </c>
      <c r="B984" s="126" t="s">
        <v>413</v>
      </c>
      <c r="C984" s="126" t="s">
        <v>2482</v>
      </c>
      <c r="D984" s="126" t="s">
        <v>2328</v>
      </c>
      <c r="E984" s="126" t="s">
        <v>288</v>
      </c>
      <c r="F984" s="126" t="s">
        <v>416</v>
      </c>
      <c r="G984" s="126" t="s">
        <v>417</v>
      </c>
      <c r="H984" s="126" t="s">
        <v>126</v>
      </c>
      <c r="I984" s="126" t="s">
        <v>126</v>
      </c>
      <c r="J984" s="126" t="s">
        <v>1032</v>
      </c>
      <c r="K984" s="126" t="s">
        <v>747</v>
      </c>
      <c r="L984" s="126" t="s">
        <v>1033</v>
      </c>
      <c r="M984" s="130">
        <v>730.24</v>
      </c>
      <c r="O984" s="126" t="s">
        <v>427</v>
      </c>
      <c r="P984" s="130">
        <v>0</v>
      </c>
      <c r="S984" s="130">
        <v>0</v>
      </c>
      <c r="V984" s="130">
        <v>973.28</v>
      </c>
      <c r="X984" s="126" t="s">
        <v>771</v>
      </c>
      <c r="Z984" s="127"/>
      <c r="AA984" s="128">
        <v>1</v>
      </c>
      <c r="AB984" s="128">
        <v>12</v>
      </c>
      <c r="AD984" s="126" t="s">
        <v>1035</v>
      </c>
      <c r="AG984" s="127"/>
      <c r="AI984" s="127"/>
    </row>
    <row r="985" spans="1:35" ht="14.85" customHeight="1">
      <c r="A985" s="130">
        <v>5010569</v>
      </c>
      <c r="B985" s="126" t="s">
        <v>413</v>
      </c>
      <c r="C985" s="126" t="s">
        <v>2483</v>
      </c>
      <c r="D985" s="126" t="s">
        <v>2484</v>
      </c>
      <c r="E985" s="126" t="s">
        <v>288</v>
      </c>
      <c r="F985" s="126" t="s">
        <v>555</v>
      </c>
      <c r="G985" s="126" t="s">
        <v>1221</v>
      </c>
      <c r="H985" s="126" t="s">
        <v>126</v>
      </c>
      <c r="I985" s="126" t="s">
        <v>418</v>
      </c>
      <c r="J985" s="126" t="s">
        <v>857</v>
      </c>
      <c r="K985" s="126" t="s">
        <v>526</v>
      </c>
      <c r="L985" s="126" t="s">
        <v>858</v>
      </c>
      <c r="M985" s="130">
        <v>227.47</v>
      </c>
      <c r="O985" s="126" t="s">
        <v>560</v>
      </c>
      <c r="P985" s="130">
        <v>254.23</v>
      </c>
      <c r="R985" s="126" t="s">
        <v>560</v>
      </c>
      <c r="S985" s="130">
        <v>262.26</v>
      </c>
      <c r="U985" s="126" t="s">
        <v>560</v>
      </c>
      <c r="V985" s="130">
        <v>267.62</v>
      </c>
      <c r="X985" s="126" t="s">
        <v>561</v>
      </c>
      <c r="Z985" s="127"/>
      <c r="AA985" s="128">
        <v>150</v>
      </c>
      <c r="AB985" s="128"/>
      <c r="AD985" s="126" t="s">
        <v>859</v>
      </c>
      <c r="AG985" s="127"/>
      <c r="AI985" s="127"/>
    </row>
    <row r="986" spans="1:35" ht="14.85" customHeight="1">
      <c r="A986" s="130">
        <v>5010570</v>
      </c>
      <c r="B986" s="126" t="s">
        <v>413</v>
      </c>
      <c r="C986" s="126" t="s">
        <v>2485</v>
      </c>
      <c r="D986" s="126" t="s">
        <v>2486</v>
      </c>
      <c r="E986" s="126" t="s">
        <v>288</v>
      </c>
      <c r="F986" s="126" t="s">
        <v>555</v>
      </c>
      <c r="G986" s="126" t="s">
        <v>463</v>
      </c>
      <c r="H986" s="126" t="s">
        <v>126</v>
      </c>
      <c r="I986" s="126" t="s">
        <v>418</v>
      </c>
      <c r="J986" s="126" t="s">
        <v>857</v>
      </c>
      <c r="K986" s="126" t="s">
        <v>526</v>
      </c>
      <c r="L986" s="126" t="s">
        <v>858</v>
      </c>
      <c r="M986" s="130">
        <v>201.02</v>
      </c>
      <c r="O986" s="126" t="s">
        <v>560</v>
      </c>
      <c r="P986" s="130">
        <v>224.67</v>
      </c>
      <c r="R986" s="126" t="s">
        <v>560</v>
      </c>
      <c r="S986" s="130">
        <v>231.77</v>
      </c>
      <c r="U986" s="126" t="s">
        <v>560</v>
      </c>
      <c r="V986" s="130">
        <v>236.5</v>
      </c>
      <c r="X986" s="126" t="s">
        <v>561</v>
      </c>
      <c r="Z986" s="127"/>
      <c r="AA986" s="128">
        <v>150</v>
      </c>
      <c r="AB986" s="128"/>
      <c r="AD986" s="126" t="s">
        <v>859</v>
      </c>
      <c r="AG986" s="127"/>
      <c r="AI986" s="127"/>
    </row>
    <row r="987" spans="1:35" ht="14.85" customHeight="1">
      <c r="A987" s="130">
        <v>5010571</v>
      </c>
      <c r="B987" s="126" t="s">
        <v>413</v>
      </c>
      <c r="C987" s="126" t="s">
        <v>2487</v>
      </c>
      <c r="D987" s="126" t="s">
        <v>2488</v>
      </c>
      <c r="E987" s="126" t="s">
        <v>288</v>
      </c>
      <c r="F987" s="126" t="s">
        <v>555</v>
      </c>
      <c r="G987" s="126" t="s">
        <v>1221</v>
      </c>
      <c r="H987" s="126" t="s">
        <v>126</v>
      </c>
      <c r="I987" s="126" t="s">
        <v>418</v>
      </c>
      <c r="J987" s="126" t="s">
        <v>857</v>
      </c>
      <c r="K987" s="126" t="s">
        <v>526</v>
      </c>
      <c r="L987" s="126" t="s">
        <v>858</v>
      </c>
      <c r="M987" s="130">
        <v>176.3</v>
      </c>
      <c r="O987" s="126" t="s">
        <v>560</v>
      </c>
      <c r="P987" s="130">
        <v>197.04</v>
      </c>
      <c r="R987" s="126" t="s">
        <v>560</v>
      </c>
      <c r="S987" s="130">
        <v>203.27</v>
      </c>
      <c r="U987" s="126" t="s">
        <v>560</v>
      </c>
      <c r="V987" s="130">
        <v>207.42</v>
      </c>
      <c r="X987" s="126" t="s">
        <v>561</v>
      </c>
      <c r="Z987" s="127"/>
      <c r="AA987" s="128">
        <v>150</v>
      </c>
      <c r="AB987" s="128"/>
      <c r="AD987" s="126" t="s">
        <v>859</v>
      </c>
      <c r="AG987" s="127"/>
      <c r="AI987" s="127"/>
    </row>
    <row r="988" spans="1:35" ht="14.85" customHeight="1">
      <c r="A988" s="130">
        <v>5010572</v>
      </c>
      <c r="B988" s="126" t="s">
        <v>413</v>
      </c>
      <c r="C988" s="126" t="s">
        <v>2489</v>
      </c>
      <c r="D988" s="126" t="s">
        <v>2490</v>
      </c>
      <c r="E988" s="126" t="s">
        <v>288</v>
      </c>
      <c r="F988" s="126" t="s">
        <v>555</v>
      </c>
      <c r="G988" s="126" t="s">
        <v>1221</v>
      </c>
      <c r="H988" s="126" t="s">
        <v>126</v>
      </c>
      <c r="I988" s="126" t="s">
        <v>418</v>
      </c>
      <c r="J988" s="126" t="s">
        <v>857</v>
      </c>
      <c r="K988" s="126" t="s">
        <v>526</v>
      </c>
      <c r="L988" s="126" t="s">
        <v>858</v>
      </c>
      <c r="M988" s="130">
        <v>176.3</v>
      </c>
      <c r="O988" s="126" t="s">
        <v>560</v>
      </c>
      <c r="P988" s="130">
        <v>197.04</v>
      </c>
      <c r="R988" s="126" t="s">
        <v>560</v>
      </c>
      <c r="S988" s="130">
        <v>203.27</v>
      </c>
      <c r="U988" s="126" t="s">
        <v>560</v>
      </c>
      <c r="V988" s="130">
        <v>207.42</v>
      </c>
      <c r="X988" s="126" t="s">
        <v>561</v>
      </c>
      <c r="Z988" s="127"/>
      <c r="AA988" s="128">
        <v>150</v>
      </c>
      <c r="AB988" s="128"/>
      <c r="AD988" s="126" t="s">
        <v>859</v>
      </c>
      <c r="AG988" s="127"/>
      <c r="AI988" s="127"/>
    </row>
    <row r="989" spans="1:35" ht="14.85" customHeight="1">
      <c r="A989" s="130">
        <v>5013897</v>
      </c>
      <c r="B989" s="126" t="s">
        <v>413</v>
      </c>
      <c r="C989" s="126" t="s">
        <v>2491</v>
      </c>
      <c r="D989" s="126" t="s">
        <v>2492</v>
      </c>
      <c r="E989" s="126" t="s">
        <v>288</v>
      </c>
      <c r="F989" s="126" t="s">
        <v>364</v>
      </c>
      <c r="G989" s="126" t="s">
        <v>417</v>
      </c>
      <c r="H989" s="126" t="s">
        <v>126</v>
      </c>
      <c r="I989" s="126" t="s">
        <v>418</v>
      </c>
      <c r="J989" s="126" t="s">
        <v>886</v>
      </c>
      <c r="K989" s="126" t="s">
        <v>443</v>
      </c>
      <c r="L989" s="126" t="s">
        <v>887</v>
      </c>
      <c r="M989" s="130">
        <v>9739.1299999999992</v>
      </c>
      <c r="O989" s="126" t="s">
        <v>486</v>
      </c>
      <c r="P989" s="130">
        <v>0</v>
      </c>
      <c r="S989" s="130">
        <v>0</v>
      </c>
      <c r="V989" s="130">
        <v>21913.03</v>
      </c>
      <c r="X989" s="126" t="s">
        <v>487</v>
      </c>
      <c r="Z989" s="127"/>
      <c r="AA989" s="128">
        <v>1</v>
      </c>
      <c r="AB989" s="128">
        <v>60</v>
      </c>
      <c r="AC989" s="126" t="s">
        <v>366</v>
      </c>
      <c r="AD989" s="126" t="s">
        <v>546</v>
      </c>
      <c r="AG989" s="127"/>
      <c r="AI989" s="127"/>
    </row>
    <row r="990" spans="1:35" ht="14.85" customHeight="1">
      <c r="A990" s="130">
        <v>5014205</v>
      </c>
      <c r="B990" s="126" t="s">
        <v>413</v>
      </c>
      <c r="C990" s="126" t="s">
        <v>2493</v>
      </c>
      <c r="D990" s="126" t="s">
        <v>2494</v>
      </c>
      <c r="E990" s="126" t="s">
        <v>288</v>
      </c>
      <c r="F990" s="126" t="s">
        <v>522</v>
      </c>
      <c r="G990" s="126" t="s">
        <v>2495</v>
      </c>
      <c r="H990" s="126" t="s">
        <v>524</v>
      </c>
      <c r="I990" s="126" t="s">
        <v>418</v>
      </c>
      <c r="J990" s="126" t="s">
        <v>2496</v>
      </c>
      <c r="K990" s="126" t="s">
        <v>558</v>
      </c>
      <c r="L990" s="126" t="s">
        <v>977</v>
      </c>
      <c r="M990" s="130">
        <v>30.66</v>
      </c>
      <c r="O990" s="126" t="s">
        <v>528</v>
      </c>
      <c r="P990" s="130">
        <v>0</v>
      </c>
      <c r="S990" s="130">
        <v>0</v>
      </c>
      <c r="V990" s="130">
        <v>30.66</v>
      </c>
      <c r="X990" s="126" t="s">
        <v>2497</v>
      </c>
      <c r="Z990" s="127"/>
      <c r="AA990" s="128"/>
      <c r="AB990" s="128"/>
      <c r="AD990" s="126" t="s">
        <v>1035</v>
      </c>
      <c r="AG990" s="127"/>
      <c r="AI990" s="127"/>
    </row>
    <row r="991" spans="1:35" ht="14.85" customHeight="1">
      <c r="A991" s="130">
        <v>5010573</v>
      </c>
      <c r="B991" s="126" t="s">
        <v>413</v>
      </c>
      <c r="C991" s="126" t="s">
        <v>2498</v>
      </c>
      <c r="D991" s="126" t="s">
        <v>2486</v>
      </c>
      <c r="E991" s="126" t="s">
        <v>288</v>
      </c>
      <c r="F991" s="126" t="s">
        <v>555</v>
      </c>
      <c r="G991" s="126" t="s">
        <v>463</v>
      </c>
      <c r="H991" s="126" t="s">
        <v>126</v>
      </c>
      <c r="I991" s="126" t="s">
        <v>418</v>
      </c>
      <c r="J991" s="126" t="s">
        <v>857</v>
      </c>
      <c r="K991" s="126" t="s">
        <v>526</v>
      </c>
      <c r="L991" s="126" t="s">
        <v>858</v>
      </c>
      <c r="M991" s="130">
        <v>201.02</v>
      </c>
      <c r="O991" s="126" t="s">
        <v>560</v>
      </c>
      <c r="P991" s="130">
        <v>224.67</v>
      </c>
      <c r="R991" s="126" t="s">
        <v>560</v>
      </c>
      <c r="S991" s="130">
        <v>231.77</v>
      </c>
      <c r="U991" s="126" t="s">
        <v>560</v>
      </c>
      <c r="V991" s="130">
        <v>236.5</v>
      </c>
      <c r="X991" s="126" t="s">
        <v>561</v>
      </c>
      <c r="Z991" s="127"/>
      <c r="AA991" s="128">
        <v>150</v>
      </c>
      <c r="AB991" s="128"/>
      <c r="AD991" s="126" t="s">
        <v>859</v>
      </c>
      <c r="AG991" s="127"/>
      <c r="AI991" s="127"/>
    </row>
    <row r="992" spans="1:35" ht="14.85" customHeight="1">
      <c r="A992" s="130">
        <v>5010574</v>
      </c>
      <c r="B992" s="126" t="s">
        <v>413</v>
      </c>
      <c r="C992" s="126" t="s">
        <v>2499</v>
      </c>
      <c r="D992" s="126" t="s">
        <v>2500</v>
      </c>
      <c r="E992" s="126" t="s">
        <v>288</v>
      </c>
      <c r="F992" s="126" t="s">
        <v>555</v>
      </c>
      <c r="G992" s="126" t="s">
        <v>1221</v>
      </c>
      <c r="H992" s="126" t="s">
        <v>126</v>
      </c>
      <c r="I992" s="126" t="s">
        <v>418</v>
      </c>
      <c r="J992" s="126" t="s">
        <v>857</v>
      </c>
      <c r="K992" s="126" t="s">
        <v>526</v>
      </c>
      <c r="L992" s="126" t="s">
        <v>858</v>
      </c>
      <c r="M992" s="130">
        <v>184.68</v>
      </c>
      <c r="O992" s="126" t="s">
        <v>560</v>
      </c>
      <c r="P992" s="130">
        <v>206.41</v>
      </c>
      <c r="R992" s="126" t="s">
        <v>560</v>
      </c>
      <c r="S992" s="130">
        <v>212.93</v>
      </c>
      <c r="U992" s="126" t="s">
        <v>560</v>
      </c>
      <c r="V992" s="130">
        <v>217.28</v>
      </c>
      <c r="X992" s="126" t="s">
        <v>561</v>
      </c>
      <c r="Z992" s="127"/>
      <c r="AA992" s="128">
        <v>150</v>
      </c>
      <c r="AB992" s="128"/>
      <c r="AD992" s="126" t="s">
        <v>859</v>
      </c>
      <c r="AG992" s="127"/>
      <c r="AI992" s="127"/>
    </row>
    <row r="993" spans="1:35" ht="14.85" customHeight="1">
      <c r="A993" s="130">
        <v>5010575</v>
      </c>
      <c r="B993" s="126" t="s">
        <v>413</v>
      </c>
      <c r="C993" s="126" t="s">
        <v>2501</v>
      </c>
      <c r="D993" s="126" t="s">
        <v>2502</v>
      </c>
      <c r="E993" s="126" t="s">
        <v>288</v>
      </c>
      <c r="F993" s="126" t="s">
        <v>555</v>
      </c>
      <c r="G993" s="126" t="s">
        <v>441</v>
      </c>
      <c r="H993" s="126" t="s">
        <v>126</v>
      </c>
      <c r="I993" s="126" t="s">
        <v>418</v>
      </c>
      <c r="J993" s="126" t="s">
        <v>597</v>
      </c>
      <c r="K993" s="126" t="s">
        <v>504</v>
      </c>
      <c r="L993" s="126" t="s">
        <v>598</v>
      </c>
      <c r="M993" s="130">
        <v>437.92</v>
      </c>
      <c r="O993" s="126" t="s">
        <v>560</v>
      </c>
      <c r="P993" s="130">
        <v>489.44</v>
      </c>
      <c r="R993" s="126" t="s">
        <v>560</v>
      </c>
      <c r="S993" s="130">
        <v>0</v>
      </c>
      <c r="V993" s="130">
        <v>515.20000000000005</v>
      </c>
      <c r="X993" s="126" t="s">
        <v>561</v>
      </c>
      <c r="Z993" s="127"/>
      <c r="AA993" s="128">
        <v>150</v>
      </c>
      <c r="AB993" s="128"/>
      <c r="AD993" s="126" t="s">
        <v>859</v>
      </c>
      <c r="AG993" s="127"/>
      <c r="AI993" s="127"/>
    </row>
    <row r="994" spans="1:35" ht="14.85" customHeight="1">
      <c r="A994" s="130">
        <v>5010576</v>
      </c>
      <c r="B994" s="126" t="s">
        <v>413</v>
      </c>
      <c r="C994" s="126" t="s">
        <v>2501</v>
      </c>
      <c r="D994" s="126" t="s">
        <v>2503</v>
      </c>
      <c r="E994" s="126" t="s">
        <v>288</v>
      </c>
      <c r="F994" s="126" t="s">
        <v>555</v>
      </c>
      <c r="G994" s="126" t="s">
        <v>441</v>
      </c>
      <c r="H994" s="126" t="s">
        <v>126</v>
      </c>
      <c r="I994" s="126" t="s">
        <v>418</v>
      </c>
      <c r="J994" s="126" t="s">
        <v>597</v>
      </c>
      <c r="K994" s="126" t="s">
        <v>504</v>
      </c>
      <c r="L994" s="126" t="s">
        <v>598</v>
      </c>
      <c r="M994" s="130">
        <v>437.92</v>
      </c>
      <c r="O994" s="126" t="s">
        <v>560</v>
      </c>
      <c r="P994" s="130">
        <v>489.44</v>
      </c>
      <c r="R994" s="126" t="s">
        <v>560</v>
      </c>
      <c r="S994" s="130">
        <v>0</v>
      </c>
      <c r="V994" s="130">
        <v>515.20000000000005</v>
      </c>
      <c r="X994" s="126" t="s">
        <v>561</v>
      </c>
      <c r="Z994" s="127"/>
      <c r="AA994" s="128">
        <v>150</v>
      </c>
      <c r="AB994" s="128"/>
      <c r="AD994" s="126" t="s">
        <v>859</v>
      </c>
      <c r="AG994" s="127"/>
      <c r="AI994" s="127"/>
    </row>
    <row r="995" spans="1:35" ht="14.85" customHeight="1">
      <c r="A995" s="130">
        <v>5011177</v>
      </c>
      <c r="B995" s="126" t="s">
        <v>413</v>
      </c>
      <c r="C995" s="126" t="s">
        <v>2504</v>
      </c>
      <c r="D995" s="126" t="s">
        <v>2505</v>
      </c>
      <c r="E995" s="126" t="s">
        <v>288</v>
      </c>
      <c r="F995" s="126" t="s">
        <v>555</v>
      </c>
      <c r="G995" s="126" t="s">
        <v>1008</v>
      </c>
      <c r="H995" s="126" t="s">
        <v>126</v>
      </c>
      <c r="I995" s="126" t="s">
        <v>418</v>
      </c>
      <c r="J995" s="126" t="s">
        <v>1174</v>
      </c>
      <c r="K995" s="126" t="s">
        <v>747</v>
      </c>
      <c r="L995" s="126" t="s">
        <v>1622</v>
      </c>
      <c r="M995" s="130">
        <v>342.26</v>
      </c>
      <c r="O995" s="126" t="s">
        <v>560</v>
      </c>
      <c r="P995" s="130">
        <v>382.52</v>
      </c>
      <c r="R995" s="126" t="s">
        <v>560</v>
      </c>
      <c r="S995" s="130">
        <v>394.6</v>
      </c>
      <c r="U995" s="126" t="s">
        <v>560</v>
      </c>
      <c r="V995" s="130">
        <v>402.66</v>
      </c>
      <c r="X995" s="126" t="s">
        <v>561</v>
      </c>
      <c r="Z995" s="127"/>
      <c r="AA995" s="128">
        <v>150</v>
      </c>
      <c r="AB995" s="128"/>
      <c r="AD995" s="126" t="s">
        <v>1222</v>
      </c>
      <c r="AG995" s="127"/>
      <c r="AI995" s="127"/>
    </row>
    <row r="996" spans="1:35" ht="14.85" customHeight="1">
      <c r="A996" s="130">
        <v>5011178</v>
      </c>
      <c r="B996" s="126" t="s">
        <v>413</v>
      </c>
      <c r="C996" s="126" t="s">
        <v>2504</v>
      </c>
      <c r="D996" s="126" t="s">
        <v>2506</v>
      </c>
      <c r="E996" s="126" t="s">
        <v>288</v>
      </c>
      <c r="F996" s="126" t="s">
        <v>555</v>
      </c>
      <c r="G996" s="126" t="s">
        <v>1008</v>
      </c>
      <c r="H996" s="126" t="s">
        <v>126</v>
      </c>
      <c r="I996" s="126" t="s">
        <v>418</v>
      </c>
      <c r="J996" s="126" t="s">
        <v>1174</v>
      </c>
      <c r="K996" s="126" t="s">
        <v>747</v>
      </c>
      <c r="L996" s="126" t="s">
        <v>1622</v>
      </c>
      <c r="M996" s="130">
        <v>385.39</v>
      </c>
      <c r="O996" s="126" t="s">
        <v>560</v>
      </c>
      <c r="P996" s="130">
        <v>430.73</v>
      </c>
      <c r="R996" s="126" t="s">
        <v>560</v>
      </c>
      <c r="S996" s="130">
        <v>444.33</v>
      </c>
      <c r="U996" s="126" t="s">
        <v>560</v>
      </c>
      <c r="V996" s="130">
        <v>453.4</v>
      </c>
      <c r="X996" s="126" t="s">
        <v>561</v>
      </c>
      <c r="Z996" s="127"/>
      <c r="AA996" s="128">
        <v>150</v>
      </c>
      <c r="AB996" s="128"/>
      <c r="AD996" s="126" t="s">
        <v>1222</v>
      </c>
      <c r="AG996" s="127"/>
      <c r="AI996" s="127"/>
    </row>
    <row r="997" spans="1:35" ht="14.85" customHeight="1">
      <c r="A997" s="130">
        <v>5014367</v>
      </c>
      <c r="B997" s="126" t="s">
        <v>413</v>
      </c>
      <c r="C997" s="126" t="s">
        <v>960</v>
      </c>
      <c r="D997" s="126" t="s">
        <v>2507</v>
      </c>
      <c r="E997" s="126" t="s">
        <v>288</v>
      </c>
      <c r="F997" s="126" t="s">
        <v>440</v>
      </c>
      <c r="G997" s="126" t="s">
        <v>458</v>
      </c>
      <c r="H997" s="126" t="s">
        <v>126</v>
      </c>
      <c r="I997" s="126" t="s">
        <v>418</v>
      </c>
      <c r="J997" s="126" t="s">
        <v>962</v>
      </c>
      <c r="K997" s="126" t="s">
        <v>443</v>
      </c>
      <c r="L997" s="126" t="s">
        <v>963</v>
      </c>
      <c r="M997" s="130">
        <v>2620.8000000000002</v>
      </c>
      <c r="O997" s="126" t="s">
        <v>449</v>
      </c>
      <c r="P997" s="130">
        <v>0</v>
      </c>
      <c r="S997" s="130">
        <v>0</v>
      </c>
      <c r="V997" s="130">
        <v>2620.8000000000002</v>
      </c>
      <c r="X997" s="126" t="s">
        <v>964</v>
      </c>
      <c r="Z997" s="127"/>
      <c r="AA997" s="128">
        <v>60</v>
      </c>
      <c r="AB997" s="128">
        <v>1</v>
      </c>
      <c r="AD997" s="126" t="s">
        <v>292</v>
      </c>
      <c r="AG997" s="127"/>
      <c r="AI997" s="127"/>
    </row>
    <row r="998" spans="1:35" ht="14.85" customHeight="1">
      <c r="A998" s="130">
        <v>5011179</v>
      </c>
      <c r="B998" s="126" t="s">
        <v>413</v>
      </c>
      <c r="C998" s="126" t="s">
        <v>2504</v>
      </c>
      <c r="D998" s="126" t="s">
        <v>2508</v>
      </c>
      <c r="E998" s="126" t="s">
        <v>288</v>
      </c>
      <c r="F998" s="126" t="s">
        <v>555</v>
      </c>
      <c r="G998" s="126" t="s">
        <v>1008</v>
      </c>
      <c r="H998" s="126" t="s">
        <v>126</v>
      </c>
      <c r="I998" s="126" t="s">
        <v>418</v>
      </c>
      <c r="J998" s="126" t="s">
        <v>1174</v>
      </c>
      <c r="K998" s="126" t="s">
        <v>747</v>
      </c>
      <c r="L998" s="126" t="s">
        <v>1622</v>
      </c>
      <c r="M998" s="130">
        <v>419.39</v>
      </c>
      <c r="O998" s="126" t="s">
        <v>560</v>
      </c>
      <c r="P998" s="130">
        <v>468.73</v>
      </c>
      <c r="R998" s="126" t="s">
        <v>560</v>
      </c>
      <c r="S998" s="130">
        <v>483.53</v>
      </c>
      <c r="U998" s="126" t="s">
        <v>560</v>
      </c>
      <c r="V998" s="130">
        <v>493.4</v>
      </c>
      <c r="X998" s="126" t="s">
        <v>561</v>
      </c>
      <c r="Z998" s="127"/>
      <c r="AA998" s="128">
        <v>150</v>
      </c>
      <c r="AB998" s="128"/>
      <c r="AD998" s="126" t="s">
        <v>1222</v>
      </c>
      <c r="AG998" s="127"/>
      <c r="AI998" s="127"/>
    </row>
    <row r="999" spans="1:35" ht="14.85" customHeight="1">
      <c r="A999" s="130">
        <v>5011180</v>
      </c>
      <c r="B999" s="126" t="s">
        <v>413</v>
      </c>
      <c r="C999" s="126" t="s">
        <v>2504</v>
      </c>
      <c r="D999" s="126" t="s">
        <v>2509</v>
      </c>
      <c r="E999" s="126" t="s">
        <v>288</v>
      </c>
      <c r="F999" s="126" t="s">
        <v>555</v>
      </c>
      <c r="G999" s="126" t="s">
        <v>1008</v>
      </c>
      <c r="H999" s="126" t="s">
        <v>126</v>
      </c>
      <c r="I999" s="126" t="s">
        <v>418</v>
      </c>
      <c r="J999" s="126" t="s">
        <v>1174</v>
      </c>
      <c r="K999" s="126" t="s">
        <v>747</v>
      </c>
      <c r="L999" s="126" t="s">
        <v>1622</v>
      </c>
      <c r="M999" s="130">
        <v>351.11</v>
      </c>
      <c r="O999" s="126" t="s">
        <v>560</v>
      </c>
      <c r="P999" s="130">
        <v>392.42</v>
      </c>
      <c r="R999" s="126" t="s">
        <v>560</v>
      </c>
      <c r="S999" s="130">
        <v>404.81</v>
      </c>
      <c r="U999" s="126" t="s">
        <v>560</v>
      </c>
      <c r="V999" s="130">
        <v>413.08</v>
      </c>
      <c r="X999" s="126" t="s">
        <v>561</v>
      </c>
      <c r="Z999" s="127"/>
      <c r="AA999" s="128">
        <v>150</v>
      </c>
      <c r="AB999" s="128"/>
      <c r="AD999" s="126" t="s">
        <v>1222</v>
      </c>
      <c r="AG999" s="127"/>
      <c r="AI999" s="127"/>
    </row>
    <row r="1000" spans="1:35" ht="14.85" customHeight="1">
      <c r="A1000" s="130">
        <v>5011181</v>
      </c>
      <c r="B1000" s="126" t="s">
        <v>413</v>
      </c>
      <c r="C1000" s="126" t="s">
        <v>2504</v>
      </c>
      <c r="D1000" s="126" t="s">
        <v>2510</v>
      </c>
      <c r="E1000" s="126" t="s">
        <v>288</v>
      </c>
      <c r="F1000" s="126" t="s">
        <v>555</v>
      </c>
      <c r="G1000" s="126" t="s">
        <v>1008</v>
      </c>
      <c r="H1000" s="126" t="s">
        <v>126</v>
      </c>
      <c r="I1000" s="126" t="s">
        <v>418</v>
      </c>
      <c r="J1000" s="126" t="s">
        <v>1174</v>
      </c>
      <c r="K1000" s="126" t="s">
        <v>747</v>
      </c>
      <c r="L1000" s="126" t="s">
        <v>1622</v>
      </c>
      <c r="M1000" s="130">
        <v>385.27</v>
      </c>
      <c r="O1000" s="126" t="s">
        <v>560</v>
      </c>
      <c r="P1000" s="130">
        <v>430.59</v>
      </c>
      <c r="R1000" s="126" t="s">
        <v>560</v>
      </c>
      <c r="S1000" s="130">
        <v>444.19</v>
      </c>
      <c r="U1000" s="126" t="s">
        <v>560</v>
      </c>
      <c r="V1000" s="130">
        <v>453.26</v>
      </c>
      <c r="X1000" s="126" t="s">
        <v>561</v>
      </c>
      <c r="Z1000" s="127"/>
      <c r="AA1000" s="128">
        <v>150</v>
      </c>
      <c r="AB1000" s="128"/>
      <c r="AD1000" s="126" t="s">
        <v>1222</v>
      </c>
      <c r="AG1000" s="127"/>
      <c r="AI1000" s="127"/>
    </row>
    <row r="1001" spans="1:35" ht="14.85" customHeight="1">
      <c r="A1001" s="130">
        <v>5011182</v>
      </c>
      <c r="B1001" s="126" t="s">
        <v>413</v>
      </c>
      <c r="C1001" s="126" t="s">
        <v>2504</v>
      </c>
      <c r="D1001" s="126" t="s">
        <v>2511</v>
      </c>
      <c r="E1001" s="126" t="s">
        <v>288</v>
      </c>
      <c r="F1001" s="126" t="s">
        <v>555</v>
      </c>
      <c r="G1001" s="126" t="s">
        <v>1008</v>
      </c>
      <c r="H1001" s="126" t="s">
        <v>126</v>
      </c>
      <c r="I1001" s="126" t="s">
        <v>418</v>
      </c>
      <c r="J1001" s="126" t="s">
        <v>1174</v>
      </c>
      <c r="K1001" s="126" t="s">
        <v>747</v>
      </c>
      <c r="L1001" s="126" t="s">
        <v>1622</v>
      </c>
      <c r="M1001" s="130">
        <v>387.65</v>
      </c>
      <c r="O1001" s="126" t="s">
        <v>560</v>
      </c>
      <c r="P1001" s="130">
        <v>433.25</v>
      </c>
      <c r="R1001" s="126" t="s">
        <v>560</v>
      </c>
      <c r="S1001" s="130">
        <v>446.93</v>
      </c>
      <c r="U1001" s="126" t="s">
        <v>560</v>
      </c>
      <c r="V1001" s="130">
        <v>456.06</v>
      </c>
      <c r="X1001" s="126" t="s">
        <v>561</v>
      </c>
      <c r="Z1001" s="127"/>
      <c r="AA1001" s="128">
        <v>150</v>
      </c>
      <c r="AB1001" s="128"/>
      <c r="AD1001" s="126" t="s">
        <v>1222</v>
      </c>
      <c r="AG1001" s="127"/>
      <c r="AI1001" s="127"/>
    </row>
    <row r="1002" spans="1:35" ht="14.85" customHeight="1">
      <c r="A1002" s="130">
        <v>5011183</v>
      </c>
      <c r="B1002" s="126" t="s">
        <v>413</v>
      </c>
      <c r="C1002" s="126" t="s">
        <v>2504</v>
      </c>
      <c r="D1002" s="126" t="s">
        <v>2512</v>
      </c>
      <c r="E1002" s="126" t="s">
        <v>288</v>
      </c>
      <c r="F1002" s="126" t="s">
        <v>555</v>
      </c>
      <c r="G1002" s="126" t="s">
        <v>1008</v>
      </c>
      <c r="H1002" s="126" t="s">
        <v>126</v>
      </c>
      <c r="I1002" s="126" t="s">
        <v>418</v>
      </c>
      <c r="J1002" s="126" t="s">
        <v>1174</v>
      </c>
      <c r="K1002" s="126" t="s">
        <v>747</v>
      </c>
      <c r="L1002" s="126" t="s">
        <v>1622</v>
      </c>
      <c r="M1002" s="130">
        <v>381.28</v>
      </c>
      <c r="O1002" s="126" t="s">
        <v>560</v>
      </c>
      <c r="P1002" s="130">
        <v>426.14</v>
      </c>
      <c r="R1002" s="126" t="s">
        <v>560</v>
      </c>
      <c r="S1002" s="130">
        <v>439.59</v>
      </c>
      <c r="U1002" s="126" t="s">
        <v>560</v>
      </c>
      <c r="V1002" s="130">
        <v>448.57</v>
      </c>
      <c r="X1002" s="126" t="s">
        <v>561</v>
      </c>
      <c r="Z1002" s="127"/>
      <c r="AA1002" s="128">
        <v>150</v>
      </c>
      <c r="AB1002" s="128"/>
      <c r="AD1002" s="126" t="s">
        <v>1222</v>
      </c>
      <c r="AG1002" s="127"/>
      <c r="AI1002" s="127"/>
    </row>
    <row r="1003" spans="1:35" ht="14.85" customHeight="1">
      <c r="A1003" s="130">
        <v>5011184</v>
      </c>
      <c r="B1003" s="126" t="s">
        <v>413</v>
      </c>
      <c r="C1003" s="126" t="s">
        <v>2504</v>
      </c>
      <c r="D1003" s="126" t="s">
        <v>2513</v>
      </c>
      <c r="E1003" s="126" t="s">
        <v>288</v>
      </c>
      <c r="F1003" s="126" t="s">
        <v>555</v>
      </c>
      <c r="G1003" s="126" t="s">
        <v>1008</v>
      </c>
      <c r="H1003" s="126" t="s">
        <v>126</v>
      </c>
      <c r="I1003" s="126" t="s">
        <v>418</v>
      </c>
      <c r="J1003" s="126" t="s">
        <v>1174</v>
      </c>
      <c r="K1003" s="126" t="s">
        <v>747</v>
      </c>
      <c r="L1003" s="126" t="s">
        <v>1622</v>
      </c>
      <c r="M1003" s="130">
        <v>437.92</v>
      </c>
      <c r="O1003" s="126" t="s">
        <v>560</v>
      </c>
      <c r="P1003" s="130">
        <v>493.97</v>
      </c>
      <c r="R1003" s="126" t="s">
        <v>560</v>
      </c>
      <c r="S1003" s="130">
        <v>509.57</v>
      </c>
      <c r="U1003" s="126" t="s">
        <v>560</v>
      </c>
      <c r="V1003" s="130">
        <v>519.97</v>
      </c>
      <c r="X1003" s="126" t="s">
        <v>561</v>
      </c>
      <c r="Z1003" s="127"/>
      <c r="AA1003" s="128">
        <v>150</v>
      </c>
      <c r="AB1003" s="128"/>
      <c r="AD1003" s="126" t="s">
        <v>1222</v>
      </c>
      <c r="AG1003" s="127"/>
      <c r="AI1003" s="127"/>
    </row>
    <row r="1004" spans="1:35" ht="14.85" customHeight="1">
      <c r="A1004" s="130">
        <v>5002056</v>
      </c>
      <c r="B1004" s="126" t="s">
        <v>2514</v>
      </c>
      <c r="C1004" s="126" t="s">
        <v>2515</v>
      </c>
      <c r="D1004" s="126" t="s">
        <v>2516</v>
      </c>
      <c r="E1004" s="126" t="s">
        <v>288</v>
      </c>
      <c r="F1004" s="126" t="s">
        <v>555</v>
      </c>
      <c r="G1004" s="126" t="s">
        <v>458</v>
      </c>
      <c r="H1004" s="126" t="s">
        <v>126</v>
      </c>
      <c r="I1004" s="126" t="s">
        <v>418</v>
      </c>
      <c r="J1004" s="126" t="s">
        <v>566</v>
      </c>
      <c r="K1004" s="126" t="s">
        <v>567</v>
      </c>
      <c r="L1004" s="126" t="s">
        <v>568</v>
      </c>
      <c r="M1004" s="130">
        <v>298.57</v>
      </c>
      <c r="O1004" s="126" t="s">
        <v>560</v>
      </c>
      <c r="P1004" s="130">
        <v>333.7</v>
      </c>
      <c r="R1004" s="126" t="s">
        <v>560</v>
      </c>
      <c r="S1004" s="130">
        <v>344.24</v>
      </c>
      <c r="U1004" s="126" t="s">
        <v>560</v>
      </c>
      <c r="V1004" s="130">
        <v>351.27</v>
      </c>
      <c r="X1004" s="126" t="s">
        <v>561</v>
      </c>
      <c r="Z1004" s="127"/>
      <c r="AA1004" s="128">
        <v>150</v>
      </c>
      <c r="AB1004" s="128"/>
      <c r="AD1004" s="126" t="s">
        <v>562</v>
      </c>
      <c r="AG1004" s="127"/>
      <c r="AI1004" s="127"/>
    </row>
    <row r="1005" spans="1:35" ht="14.85" customHeight="1">
      <c r="A1005" s="130">
        <v>5014383</v>
      </c>
      <c r="B1005" s="126" t="s">
        <v>413</v>
      </c>
      <c r="C1005" s="126" t="s">
        <v>1055</v>
      </c>
      <c r="D1005" s="126" t="s">
        <v>1048</v>
      </c>
      <c r="E1005" s="126" t="s">
        <v>288</v>
      </c>
      <c r="F1005" s="126" t="s">
        <v>364</v>
      </c>
      <c r="G1005" s="126" t="s">
        <v>417</v>
      </c>
      <c r="H1005" s="126" t="s">
        <v>126</v>
      </c>
      <c r="I1005" s="126" t="s">
        <v>126</v>
      </c>
      <c r="J1005" s="126" t="s">
        <v>886</v>
      </c>
      <c r="K1005" s="126" t="s">
        <v>443</v>
      </c>
      <c r="L1005" s="126" t="s">
        <v>887</v>
      </c>
      <c r="M1005" s="130">
        <v>6817.39</v>
      </c>
      <c r="O1005" s="126" t="s">
        <v>365</v>
      </c>
      <c r="P1005" s="130">
        <v>0</v>
      </c>
      <c r="S1005" s="130">
        <v>0</v>
      </c>
      <c r="V1005" s="130">
        <v>12173.91</v>
      </c>
      <c r="X1005" s="126" t="s">
        <v>469</v>
      </c>
      <c r="Z1005" s="127"/>
      <c r="AA1005" s="128">
        <v>1</v>
      </c>
      <c r="AB1005" s="128">
        <v>60</v>
      </c>
      <c r="AC1005" s="126" t="s">
        <v>366</v>
      </c>
      <c r="AD1005" s="126" t="s">
        <v>292</v>
      </c>
      <c r="AG1005" s="127"/>
      <c r="AI1005" s="127"/>
    </row>
    <row r="1006" spans="1:35" ht="14.85" customHeight="1">
      <c r="A1006" s="130">
        <v>5014107</v>
      </c>
      <c r="B1006" s="126" t="s">
        <v>413</v>
      </c>
      <c r="C1006" s="126" t="s">
        <v>2517</v>
      </c>
      <c r="D1006" s="126" t="s">
        <v>2518</v>
      </c>
      <c r="E1006" s="126" t="s">
        <v>288</v>
      </c>
      <c r="F1006" s="126" t="s">
        <v>364</v>
      </c>
      <c r="G1006" s="126" t="s">
        <v>417</v>
      </c>
      <c r="H1006" s="126" t="s">
        <v>126</v>
      </c>
      <c r="I1006" s="126" t="s">
        <v>126</v>
      </c>
      <c r="J1006" s="126" t="s">
        <v>886</v>
      </c>
      <c r="K1006" s="126" t="s">
        <v>443</v>
      </c>
      <c r="L1006" s="126" t="s">
        <v>887</v>
      </c>
      <c r="M1006" s="130">
        <v>6817.39</v>
      </c>
      <c r="O1006" s="126" t="s">
        <v>365</v>
      </c>
      <c r="P1006" s="130">
        <v>0</v>
      </c>
      <c r="S1006" s="130">
        <v>0</v>
      </c>
      <c r="V1006" s="130">
        <v>8180.85</v>
      </c>
      <c r="X1006" s="126" t="s">
        <v>510</v>
      </c>
      <c r="Z1006" s="127"/>
      <c r="AA1006" s="128">
        <v>2</v>
      </c>
      <c r="AB1006" s="128">
        <v>60</v>
      </c>
      <c r="AC1006" s="126" t="s">
        <v>366</v>
      </c>
      <c r="AD1006" s="126" t="s">
        <v>867</v>
      </c>
      <c r="AG1006" s="127"/>
      <c r="AI1006" s="127"/>
    </row>
    <row r="1007" spans="1:35" ht="14.85" customHeight="1">
      <c r="A1007" s="130">
        <v>5009823</v>
      </c>
      <c r="B1007" s="126" t="s">
        <v>53</v>
      </c>
      <c r="C1007" s="126" t="s">
        <v>2519</v>
      </c>
      <c r="D1007" s="126" t="s">
        <v>2520</v>
      </c>
      <c r="E1007" s="126" t="s">
        <v>288</v>
      </c>
      <c r="F1007" s="126" t="s">
        <v>555</v>
      </c>
      <c r="G1007" s="126" t="s">
        <v>830</v>
      </c>
      <c r="H1007" s="126" t="s">
        <v>126</v>
      </c>
      <c r="I1007" s="126" t="s">
        <v>418</v>
      </c>
      <c r="J1007" s="126" t="s">
        <v>825</v>
      </c>
      <c r="K1007" s="126" t="s">
        <v>504</v>
      </c>
      <c r="L1007" s="126" t="s">
        <v>444</v>
      </c>
      <c r="M1007" s="130">
        <v>313.82</v>
      </c>
      <c r="O1007" s="126" t="s">
        <v>560</v>
      </c>
      <c r="P1007" s="130">
        <v>350.74</v>
      </c>
      <c r="R1007" s="126" t="s">
        <v>560</v>
      </c>
      <c r="S1007" s="130">
        <v>361.81</v>
      </c>
      <c r="U1007" s="126" t="s">
        <v>560</v>
      </c>
      <c r="V1007" s="130">
        <v>369.2</v>
      </c>
      <c r="X1007" s="126" t="s">
        <v>561</v>
      </c>
      <c r="Z1007" s="127"/>
      <c r="AA1007" s="128">
        <v>150</v>
      </c>
      <c r="AB1007" s="128"/>
      <c r="AD1007" s="126" t="s">
        <v>562</v>
      </c>
      <c r="AG1007" s="127"/>
      <c r="AI1007" s="127"/>
    </row>
    <row r="1008" spans="1:35" ht="14.85" customHeight="1">
      <c r="A1008" s="130">
        <v>5007615</v>
      </c>
      <c r="B1008" s="126" t="s">
        <v>2521</v>
      </c>
      <c r="C1008" s="126" t="s">
        <v>2522</v>
      </c>
      <c r="D1008" s="126" t="s">
        <v>2523</v>
      </c>
      <c r="E1008" s="126" t="s">
        <v>288</v>
      </c>
      <c r="F1008" s="126" t="s">
        <v>555</v>
      </c>
      <c r="G1008" s="126" t="s">
        <v>1864</v>
      </c>
      <c r="H1008" s="126" t="s">
        <v>126</v>
      </c>
      <c r="I1008" s="126" t="s">
        <v>418</v>
      </c>
      <c r="J1008" s="126" t="s">
        <v>557</v>
      </c>
      <c r="K1008" s="126" t="s">
        <v>558</v>
      </c>
      <c r="L1008" s="126" t="s">
        <v>559</v>
      </c>
      <c r="M1008" s="130">
        <v>145.72</v>
      </c>
      <c r="O1008" s="126" t="s">
        <v>560</v>
      </c>
      <c r="P1008" s="130">
        <v>162.86000000000001</v>
      </c>
      <c r="R1008" s="126" t="s">
        <v>560</v>
      </c>
      <c r="S1008" s="130">
        <v>168.01</v>
      </c>
      <c r="U1008" s="126" t="s">
        <v>560</v>
      </c>
      <c r="V1008" s="130">
        <v>171.44</v>
      </c>
      <c r="X1008" s="126" t="s">
        <v>561</v>
      </c>
      <c r="Z1008" s="127"/>
      <c r="AA1008" s="128">
        <v>150</v>
      </c>
      <c r="AB1008" s="128"/>
      <c r="AD1008" s="126" t="s">
        <v>562</v>
      </c>
      <c r="AG1008" s="127"/>
      <c r="AI1008" s="127"/>
    </row>
    <row r="1009" spans="1:35" ht="14.85" customHeight="1">
      <c r="A1009" s="130">
        <v>5007616</v>
      </c>
      <c r="B1009" s="126" t="s">
        <v>2524</v>
      </c>
      <c r="C1009" s="126" t="s">
        <v>2525</v>
      </c>
      <c r="D1009" s="126" t="s">
        <v>2526</v>
      </c>
      <c r="E1009" s="126" t="s">
        <v>288</v>
      </c>
      <c r="F1009" s="126" t="s">
        <v>555</v>
      </c>
      <c r="G1009" s="126" t="s">
        <v>2527</v>
      </c>
      <c r="H1009" s="126" t="s">
        <v>126</v>
      </c>
      <c r="I1009" s="126" t="s">
        <v>418</v>
      </c>
      <c r="J1009" s="126" t="s">
        <v>557</v>
      </c>
      <c r="K1009" s="126" t="s">
        <v>558</v>
      </c>
      <c r="L1009" s="126" t="s">
        <v>559</v>
      </c>
      <c r="M1009" s="130">
        <v>0</v>
      </c>
      <c r="P1009" s="130">
        <v>568.1</v>
      </c>
      <c r="R1009" s="126" t="s">
        <v>560</v>
      </c>
      <c r="S1009" s="130">
        <v>586.04</v>
      </c>
      <c r="U1009" s="126" t="s">
        <v>560</v>
      </c>
      <c r="V1009" s="130">
        <v>598.01</v>
      </c>
      <c r="X1009" s="126" t="s">
        <v>561</v>
      </c>
      <c r="Z1009" s="127"/>
      <c r="AA1009" s="128">
        <v>150</v>
      </c>
      <c r="AB1009" s="128"/>
      <c r="AD1009" s="126" t="s">
        <v>562</v>
      </c>
      <c r="AG1009" s="127"/>
      <c r="AI1009" s="127"/>
    </row>
    <row r="1010" spans="1:35" ht="14.85" customHeight="1">
      <c r="A1010" s="130">
        <v>5014141</v>
      </c>
      <c r="B1010" s="126" t="s">
        <v>413</v>
      </c>
      <c r="C1010" s="126" t="s">
        <v>2528</v>
      </c>
      <c r="D1010" s="126" t="s">
        <v>2529</v>
      </c>
      <c r="E1010" s="126" t="s">
        <v>288</v>
      </c>
      <c r="F1010" s="126" t="s">
        <v>491</v>
      </c>
      <c r="G1010" s="126" t="s">
        <v>417</v>
      </c>
      <c r="H1010" s="126" t="s">
        <v>126</v>
      </c>
      <c r="I1010" s="126" t="s">
        <v>126</v>
      </c>
      <c r="J1010" s="126" t="s">
        <v>930</v>
      </c>
      <c r="K1010" s="126" t="s">
        <v>504</v>
      </c>
      <c r="L1010" s="126" t="s">
        <v>931</v>
      </c>
      <c r="M1010" s="130">
        <v>15806.3</v>
      </c>
      <c r="N1010" s="126" t="s">
        <v>290</v>
      </c>
      <c r="O1010" s="126" t="s">
        <v>844</v>
      </c>
      <c r="P1010" s="130">
        <v>0</v>
      </c>
      <c r="S1010" s="130">
        <v>0</v>
      </c>
      <c r="V1010" s="130">
        <v>17562.560000000001</v>
      </c>
      <c r="X1010" s="126" t="s">
        <v>845</v>
      </c>
      <c r="Y1010" s="126" t="s">
        <v>517</v>
      </c>
      <c r="Z1010" s="127" t="s">
        <v>309</v>
      </c>
      <c r="AA1010" s="128">
        <v>1</v>
      </c>
      <c r="AB1010" s="128">
        <v>84</v>
      </c>
      <c r="AD1010" s="126" t="s">
        <v>874</v>
      </c>
      <c r="AG1010" s="127"/>
      <c r="AI1010" s="127"/>
    </row>
    <row r="1011" spans="1:35" ht="14.85" customHeight="1">
      <c r="A1011" s="130">
        <v>5014106</v>
      </c>
      <c r="B1011" s="126" t="s">
        <v>413</v>
      </c>
      <c r="C1011" s="126" t="s">
        <v>2530</v>
      </c>
      <c r="D1011" s="126" t="s">
        <v>2531</v>
      </c>
      <c r="E1011" s="126" t="s">
        <v>288</v>
      </c>
      <c r="F1011" s="126" t="s">
        <v>364</v>
      </c>
      <c r="G1011" s="126" t="s">
        <v>417</v>
      </c>
      <c r="H1011" s="126" t="s">
        <v>126</v>
      </c>
      <c r="I1011" s="126" t="s">
        <v>126</v>
      </c>
      <c r="J1011" s="126" t="s">
        <v>886</v>
      </c>
      <c r="K1011" s="126" t="s">
        <v>443</v>
      </c>
      <c r="L1011" s="126" t="s">
        <v>887</v>
      </c>
      <c r="M1011" s="130">
        <v>6817.39</v>
      </c>
      <c r="O1011" s="126" t="s">
        <v>365</v>
      </c>
      <c r="P1011" s="130">
        <v>0</v>
      </c>
      <c r="S1011" s="130">
        <v>0</v>
      </c>
      <c r="V1011" s="130">
        <v>7645.2</v>
      </c>
      <c r="X1011" s="126" t="s">
        <v>510</v>
      </c>
      <c r="Z1011" s="127"/>
      <c r="AA1011" s="128">
        <v>2</v>
      </c>
      <c r="AB1011" s="128">
        <v>60</v>
      </c>
      <c r="AC1011" s="126" t="s">
        <v>366</v>
      </c>
      <c r="AD1011" s="126" t="s">
        <v>867</v>
      </c>
      <c r="AG1011" s="127"/>
      <c r="AI1011" s="127"/>
    </row>
    <row r="1012" spans="1:35" ht="14.85" customHeight="1">
      <c r="A1012" s="130">
        <v>5014105</v>
      </c>
      <c r="B1012" s="126" t="s">
        <v>413</v>
      </c>
      <c r="C1012" s="126" t="s">
        <v>2532</v>
      </c>
      <c r="D1012" s="126" t="s">
        <v>2533</v>
      </c>
      <c r="E1012" s="126" t="s">
        <v>288</v>
      </c>
      <c r="F1012" s="126" t="s">
        <v>364</v>
      </c>
      <c r="G1012" s="126" t="s">
        <v>417</v>
      </c>
      <c r="H1012" s="126" t="s">
        <v>126</v>
      </c>
      <c r="I1012" s="126" t="s">
        <v>126</v>
      </c>
      <c r="J1012" s="126" t="s">
        <v>886</v>
      </c>
      <c r="K1012" s="126" t="s">
        <v>443</v>
      </c>
      <c r="L1012" s="126" t="s">
        <v>887</v>
      </c>
      <c r="M1012" s="130">
        <v>6817.39</v>
      </c>
      <c r="O1012" s="126" t="s">
        <v>365</v>
      </c>
      <c r="P1012" s="130">
        <v>0</v>
      </c>
      <c r="S1012" s="130">
        <v>0</v>
      </c>
      <c r="V1012" s="130">
        <v>7158.25</v>
      </c>
      <c r="X1012" s="126" t="s">
        <v>510</v>
      </c>
      <c r="Z1012" s="127"/>
      <c r="AA1012" s="128">
        <v>2</v>
      </c>
      <c r="AB1012" s="128">
        <v>60</v>
      </c>
      <c r="AC1012" s="126" t="s">
        <v>366</v>
      </c>
      <c r="AD1012" s="126" t="s">
        <v>867</v>
      </c>
      <c r="AG1012" s="127"/>
      <c r="AI1012" s="127"/>
    </row>
    <row r="1013" spans="1:35" ht="14.85" customHeight="1">
      <c r="A1013" s="130">
        <v>5014104</v>
      </c>
      <c r="B1013" s="126" t="s">
        <v>413</v>
      </c>
      <c r="C1013" s="126" t="s">
        <v>2534</v>
      </c>
      <c r="D1013" s="126" t="s">
        <v>2535</v>
      </c>
      <c r="E1013" s="126" t="s">
        <v>288</v>
      </c>
      <c r="F1013" s="126" t="s">
        <v>364</v>
      </c>
      <c r="G1013" s="126" t="s">
        <v>417</v>
      </c>
      <c r="H1013" s="126" t="s">
        <v>126</v>
      </c>
      <c r="I1013" s="126" t="s">
        <v>126</v>
      </c>
      <c r="J1013" s="126" t="s">
        <v>886</v>
      </c>
      <c r="K1013" s="126" t="s">
        <v>443</v>
      </c>
      <c r="L1013" s="126" t="s">
        <v>887</v>
      </c>
      <c r="M1013" s="130">
        <v>6817.39</v>
      </c>
      <c r="O1013" s="126" t="s">
        <v>365</v>
      </c>
      <c r="P1013" s="130">
        <v>0</v>
      </c>
      <c r="S1013" s="130">
        <v>0</v>
      </c>
      <c r="V1013" s="130">
        <v>7158.25</v>
      </c>
      <c r="X1013" s="126" t="s">
        <v>510</v>
      </c>
      <c r="Z1013" s="127"/>
      <c r="AA1013" s="128">
        <v>2</v>
      </c>
      <c r="AB1013" s="128">
        <v>60</v>
      </c>
      <c r="AC1013" s="126" t="s">
        <v>366</v>
      </c>
      <c r="AD1013" s="126" t="s">
        <v>867</v>
      </c>
      <c r="AG1013" s="127"/>
      <c r="AI1013" s="127"/>
    </row>
    <row r="1014" spans="1:35" ht="14.85" customHeight="1">
      <c r="A1014" s="130">
        <v>5014103</v>
      </c>
      <c r="B1014" s="126" t="s">
        <v>413</v>
      </c>
      <c r="C1014" s="126" t="s">
        <v>1157</v>
      </c>
      <c r="D1014" s="126" t="s">
        <v>891</v>
      </c>
      <c r="E1014" s="126" t="s">
        <v>288</v>
      </c>
      <c r="F1014" s="126" t="s">
        <v>364</v>
      </c>
      <c r="G1014" s="126" t="s">
        <v>417</v>
      </c>
      <c r="H1014" s="126" t="s">
        <v>126</v>
      </c>
      <c r="I1014" s="126" t="s">
        <v>126</v>
      </c>
      <c r="J1014" s="126" t="s">
        <v>886</v>
      </c>
      <c r="K1014" s="126" t="s">
        <v>443</v>
      </c>
      <c r="L1014" s="126" t="s">
        <v>887</v>
      </c>
      <c r="M1014" s="130">
        <v>6817.39</v>
      </c>
      <c r="O1014" s="126" t="s">
        <v>365</v>
      </c>
      <c r="P1014" s="130">
        <v>0</v>
      </c>
      <c r="S1014" s="130">
        <v>0</v>
      </c>
      <c r="V1014" s="130">
        <v>10226.07</v>
      </c>
      <c r="X1014" s="126" t="s">
        <v>510</v>
      </c>
      <c r="Z1014" s="127"/>
      <c r="AA1014" s="128">
        <v>2</v>
      </c>
      <c r="AB1014" s="128">
        <v>60</v>
      </c>
      <c r="AC1014" s="126" t="s">
        <v>366</v>
      </c>
      <c r="AD1014" s="126" t="s">
        <v>867</v>
      </c>
      <c r="AG1014" s="127"/>
      <c r="AI1014" s="127"/>
    </row>
    <row r="1015" spans="1:35" ht="14.85" customHeight="1">
      <c r="A1015" s="130">
        <v>5011203</v>
      </c>
      <c r="B1015" s="126" t="s">
        <v>413</v>
      </c>
      <c r="C1015" s="126" t="s">
        <v>1620</v>
      </c>
      <c r="D1015" s="126" t="s">
        <v>2536</v>
      </c>
      <c r="E1015" s="126" t="s">
        <v>288</v>
      </c>
      <c r="F1015" s="126" t="s">
        <v>555</v>
      </c>
      <c r="G1015" s="126" t="s">
        <v>830</v>
      </c>
      <c r="H1015" s="126" t="s">
        <v>126</v>
      </c>
      <c r="I1015" s="126" t="s">
        <v>418</v>
      </c>
      <c r="J1015" s="126" t="s">
        <v>1174</v>
      </c>
      <c r="K1015" s="126" t="s">
        <v>747</v>
      </c>
      <c r="L1015" s="126" t="s">
        <v>1622</v>
      </c>
      <c r="M1015" s="130">
        <v>215.33</v>
      </c>
      <c r="O1015" s="126" t="s">
        <v>560</v>
      </c>
      <c r="P1015" s="130">
        <v>240.66</v>
      </c>
      <c r="R1015" s="126" t="s">
        <v>560</v>
      </c>
      <c r="S1015" s="130">
        <v>248.26</v>
      </c>
      <c r="U1015" s="126" t="s">
        <v>560</v>
      </c>
      <c r="V1015" s="130">
        <v>253.33</v>
      </c>
      <c r="X1015" s="126" t="s">
        <v>561</v>
      </c>
      <c r="Z1015" s="127"/>
      <c r="AA1015" s="128">
        <v>150</v>
      </c>
      <c r="AB1015" s="128"/>
      <c r="AD1015" s="126" t="s">
        <v>1222</v>
      </c>
      <c r="AG1015" s="127"/>
      <c r="AI1015" s="127"/>
    </row>
    <row r="1016" spans="1:35" ht="14.85" customHeight="1">
      <c r="A1016" s="130">
        <v>5011204</v>
      </c>
      <c r="B1016" s="126" t="s">
        <v>413</v>
      </c>
      <c r="C1016" s="126" t="s">
        <v>1620</v>
      </c>
      <c r="D1016" s="126" t="s">
        <v>2537</v>
      </c>
      <c r="E1016" s="126" t="s">
        <v>288</v>
      </c>
      <c r="F1016" s="126" t="s">
        <v>555</v>
      </c>
      <c r="G1016" s="126" t="s">
        <v>830</v>
      </c>
      <c r="H1016" s="126" t="s">
        <v>126</v>
      </c>
      <c r="I1016" s="126" t="s">
        <v>418</v>
      </c>
      <c r="J1016" s="126" t="s">
        <v>1174</v>
      </c>
      <c r="K1016" s="126" t="s">
        <v>747</v>
      </c>
      <c r="L1016" s="126" t="s">
        <v>1622</v>
      </c>
      <c r="M1016" s="130">
        <v>287.14</v>
      </c>
      <c r="O1016" s="126" t="s">
        <v>560</v>
      </c>
      <c r="P1016" s="130">
        <v>320.92</v>
      </c>
      <c r="R1016" s="126" t="s">
        <v>560</v>
      </c>
      <c r="S1016" s="130">
        <v>331.06</v>
      </c>
      <c r="U1016" s="126" t="s">
        <v>560</v>
      </c>
      <c r="V1016" s="130">
        <v>337.82</v>
      </c>
      <c r="X1016" s="126" t="s">
        <v>561</v>
      </c>
      <c r="Z1016" s="127"/>
      <c r="AA1016" s="128">
        <v>150</v>
      </c>
      <c r="AB1016" s="128"/>
      <c r="AD1016" s="126" t="s">
        <v>1222</v>
      </c>
      <c r="AG1016" s="127"/>
      <c r="AI1016" s="127"/>
    </row>
    <row r="1017" spans="1:35" ht="14.85" customHeight="1">
      <c r="A1017" s="130">
        <v>5009829</v>
      </c>
      <c r="B1017" s="126" t="s">
        <v>45</v>
      </c>
      <c r="C1017" s="126" t="s">
        <v>2538</v>
      </c>
      <c r="D1017" s="126" t="s">
        <v>2539</v>
      </c>
      <c r="E1017" s="126" t="s">
        <v>288</v>
      </c>
      <c r="F1017" s="126" t="s">
        <v>555</v>
      </c>
      <c r="G1017" s="126" t="s">
        <v>1121</v>
      </c>
      <c r="H1017" s="126" t="s">
        <v>126</v>
      </c>
      <c r="I1017" s="126" t="s">
        <v>418</v>
      </c>
      <c r="J1017" s="126" t="s">
        <v>825</v>
      </c>
      <c r="K1017" s="126" t="s">
        <v>504</v>
      </c>
      <c r="L1017" s="126" t="s">
        <v>444</v>
      </c>
      <c r="M1017" s="130">
        <v>391.56</v>
      </c>
      <c r="O1017" s="126" t="s">
        <v>560</v>
      </c>
      <c r="P1017" s="130">
        <v>437.63</v>
      </c>
      <c r="R1017" s="126" t="s">
        <v>560</v>
      </c>
      <c r="S1017" s="130">
        <v>451.45</v>
      </c>
      <c r="U1017" s="126" t="s">
        <v>560</v>
      </c>
      <c r="V1017" s="130">
        <v>460.67</v>
      </c>
      <c r="X1017" s="126" t="s">
        <v>561</v>
      </c>
      <c r="Z1017" s="127"/>
      <c r="AA1017" s="128">
        <v>150</v>
      </c>
      <c r="AB1017" s="128"/>
      <c r="AD1017" s="126" t="s">
        <v>562</v>
      </c>
      <c r="AG1017" s="127"/>
      <c r="AI1017" s="127"/>
    </row>
    <row r="1018" spans="1:35" ht="14.85" customHeight="1">
      <c r="A1018" s="130">
        <v>5009830</v>
      </c>
      <c r="B1018" s="126" t="s">
        <v>23</v>
      </c>
      <c r="C1018" s="126" t="s">
        <v>2540</v>
      </c>
      <c r="D1018" s="126" t="s">
        <v>2541</v>
      </c>
      <c r="E1018" s="126" t="s">
        <v>288</v>
      </c>
      <c r="F1018" s="126" t="s">
        <v>555</v>
      </c>
      <c r="G1018" s="126" t="s">
        <v>1121</v>
      </c>
      <c r="H1018" s="126" t="s">
        <v>126</v>
      </c>
      <c r="I1018" s="126" t="s">
        <v>418</v>
      </c>
      <c r="J1018" s="126" t="s">
        <v>825</v>
      </c>
      <c r="K1018" s="126" t="s">
        <v>504</v>
      </c>
      <c r="L1018" s="126" t="s">
        <v>444</v>
      </c>
      <c r="M1018" s="130">
        <v>391.56</v>
      </c>
      <c r="O1018" s="126" t="s">
        <v>560</v>
      </c>
      <c r="P1018" s="130">
        <v>437.63</v>
      </c>
      <c r="R1018" s="126" t="s">
        <v>560</v>
      </c>
      <c r="S1018" s="130">
        <v>451.45</v>
      </c>
      <c r="U1018" s="126" t="s">
        <v>560</v>
      </c>
      <c r="V1018" s="130">
        <v>460.67</v>
      </c>
      <c r="X1018" s="126" t="s">
        <v>561</v>
      </c>
      <c r="Z1018" s="127"/>
      <c r="AA1018" s="128">
        <v>150</v>
      </c>
      <c r="AB1018" s="128"/>
      <c r="AD1018" s="126" t="s">
        <v>562</v>
      </c>
      <c r="AG1018" s="127"/>
      <c r="AI1018" s="127"/>
    </row>
    <row r="1019" spans="1:35" ht="14.85" customHeight="1">
      <c r="A1019" s="130">
        <v>5012567</v>
      </c>
      <c r="B1019" s="126" t="s">
        <v>413</v>
      </c>
      <c r="C1019" s="126" t="s">
        <v>2542</v>
      </c>
      <c r="D1019" s="126" t="s">
        <v>2543</v>
      </c>
      <c r="E1019" s="126" t="s">
        <v>288</v>
      </c>
      <c r="F1019" s="126" t="s">
        <v>555</v>
      </c>
      <c r="G1019" s="126" t="s">
        <v>463</v>
      </c>
      <c r="H1019" s="126" t="s">
        <v>126</v>
      </c>
      <c r="I1019" s="126" t="s">
        <v>418</v>
      </c>
      <c r="J1019" s="126" t="s">
        <v>566</v>
      </c>
      <c r="K1019" s="126" t="s">
        <v>567</v>
      </c>
      <c r="L1019" s="126" t="s">
        <v>568</v>
      </c>
      <c r="M1019" s="130">
        <v>0</v>
      </c>
      <c r="P1019" s="130">
        <v>601.73</v>
      </c>
      <c r="R1019" s="126" t="s">
        <v>560</v>
      </c>
      <c r="S1019" s="130">
        <v>620.74</v>
      </c>
      <c r="U1019" s="126" t="s">
        <v>560</v>
      </c>
      <c r="V1019" s="130">
        <v>633.41</v>
      </c>
      <c r="X1019" s="126" t="s">
        <v>561</v>
      </c>
      <c r="Z1019" s="127"/>
      <c r="AA1019" s="128">
        <v>150</v>
      </c>
      <c r="AB1019" s="128"/>
      <c r="AD1019" s="126" t="s">
        <v>2122</v>
      </c>
      <c r="AG1019" s="127"/>
      <c r="AI1019" s="127"/>
    </row>
    <row r="1020" spans="1:35" ht="14.85" customHeight="1">
      <c r="A1020" s="130">
        <v>5012572</v>
      </c>
      <c r="B1020" s="126" t="s">
        <v>413</v>
      </c>
      <c r="C1020" s="126" t="s">
        <v>2544</v>
      </c>
      <c r="D1020" s="126" t="s">
        <v>2132</v>
      </c>
      <c r="E1020" s="126" t="s">
        <v>288</v>
      </c>
      <c r="F1020" s="126" t="s">
        <v>555</v>
      </c>
      <c r="G1020" s="126" t="s">
        <v>463</v>
      </c>
      <c r="H1020" s="126" t="s">
        <v>126</v>
      </c>
      <c r="I1020" s="126" t="s">
        <v>418</v>
      </c>
      <c r="J1020" s="126" t="s">
        <v>857</v>
      </c>
      <c r="K1020" s="126" t="s">
        <v>526</v>
      </c>
      <c r="L1020" s="126" t="s">
        <v>858</v>
      </c>
      <c r="M1020" s="130">
        <v>143.02000000000001</v>
      </c>
      <c r="O1020" s="126" t="s">
        <v>560</v>
      </c>
      <c r="P1020" s="130">
        <v>159.84</v>
      </c>
      <c r="R1020" s="126" t="s">
        <v>560</v>
      </c>
      <c r="S1020" s="130">
        <v>164.89</v>
      </c>
      <c r="U1020" s="126" t="s">
        <v>560</v>
      </c>
      <c r="V1020" s="130">
        <v>168.26</v>
      </c>
      <c r="X1020" s="126" t="s">
        <v>561</v>
      </c>
      <c r="Z1020" s="127"/>
      <c r="AA1020" s="128">
        <v>150</v>
      </c>
      <c r="AB1020" s="128"/>
      <c r="AD1020" s="126" t="s">
        <v>2122</v>
      </c>
      <c r="AG1020" s="127"/>
      <c r="AI1020" s="127"/>
    </row>
    <row r="1021" spans="1:35" ht="14.85" customHeight="1">
      <c r="A1021" s="130">
        <v>5012469</v>
      </c>
      <c r="B1021" s="126" t="s">
        <v>413</v>
      </c>
      <c r="C1021" s="126" t="s">
        <v>2545</v>
      </c>
      <c r="D1021" s="126" t="s">
        <v>2546</v>
      </c>
      <c r="E1021" s="126" t="s">
        <v>288</v>
      </c>
      <c r="F1021" s="126" t="s">
        <v>1347</v>
      </c>
      <c r="G1021" s="126" t="s">
        <v>417</v>
      </c>
      <c r="H1021" s="126" t="s">
        <v>126</v>
      </c>
      <c r="I1021" s="126" t="s">
        <v>418</v>
      </c>
      <c r="J1021" s="126" t="s">
        <v>2547</v>
      </c>
      <c r="K1021" s="126" t="s">
        <v>2548</v>
      </c>
      <c r="L1021" s="126" t="s">
        <v>2549</v>
      </c>
      <c r="M1021" s="130">
        <v>1473.03</v>
      </c>
      <c r="O1021" s="126" t="s">
        <v>1350</v>
      </c>
      <c r="P1021" s="130">
        <v>0</v>
      </c>
      <c r="S1021" s="130">
        <v>0</v>
      </c>
      <c r="V1021" s="130">
        <v>2946.07</v>
      </c>
      <c r="X1021" s="126" t="s">
        <v>1347</v>
      </c>
      <c r="Z1021" s="127" t="s">
        <v>312</v>
      </c>
      <c r="AA1021" s="128">
        <v>1</v>
      </c>
      <c r="AB1021" s="128">
        <v>6</v>
      </c>
      <c r="AD1021" s="126" t="s">
        <v>2087</v>
      </c>
      <c r="AG1021" s="127"/>
      <c r="AI1021" s="127"/>
    </row>
    <row r="1022" spans="1:35" ht="14.85" customHeight="1">
      <c r="A1022" s="130">
        <v>5012722</v>
      </c>
      <c r="B1022" s="126" t="s">
        <v>413</v>
      </c>
      <c r="C1022" s="126" t="s">
        <v>2151</v>
      </c>
      <c r="D1022" s="126" t="s">
        <v>2550</v>
      </c>
      <c r="E1022" s="126" t="s">
        <v>288</v>
      </c>
      <c r="F1022" s="126" t="s">
        <v>555</v>
      </c>
      <c r="G1022" s="126" t="s">
        <v>458</v>
      </c>
      <c r="H1022" s="126" t="s">
        <v>126</v>
      </c>
      <c r="I1022" s="126" t="s">
        <v>418</v>
      </c>
      <c r="J1022" s="126" t="s">
        <v>1993</v>
      </c>
      <c r="K1022" s="126" t="s">
        <v>747</v>
      </c>
      <c r="L1022" s="126" t="s">
        <v>1994</v>
      </c>
      <c r="M1022" s="130">
        <v>276.47000000000003</v>
      </c>
      <c r="O1022" s="126" t="s">
        <v>560</v>
      </c>
      <c r="P1022" s="130">
        <v>309</v>
      </c>
      <c r="R1022" s="126" t="s">
        <v>560</v>
      </c>
      <c r="S1022" s="130">
        <v>318.76</v>
      </c>
      <c r="U1022" s="126" t="s">
        <v>560</v>
      </c>
      <c r="V1022" s="130">
        <v>325.27</v>
      </c>
      <c r="X1022" s="126" t="s">
        <v>561</v>
      </c>
      <c r="Z1022" s="127"/>
      <c r="AA1022" s="128">
        <v>150</v>
      </c>
      <c r="AB1022" s="128"/>
      <c r="AD1022" s="126" t="s">
        <v>1990</v>
      </c>
      <c r="AG1022" s="127"/>
      <c r="AI1022" s="127"/>
    </row>
    <row r="1023" spans="1:35" ht="14.85" customHeight="1">
      <c r="A1023" s="130">
        <v>5012723</v>
      </c>
      <c r="B1023" s="126" t="s">
        <v>413</v>
      </c>
      <c r="C1023" s="126" t="s">
        <v>2162</v>
      </c>
      <c r="D1023" s="126" t="s">
        <v>2551</v>
      </c>
      <c r="E1023" s="126" t="s">
        <v>288</v>
      </c>
      <c r="F1023" s="126" t="s">
        <v>555</v>
      </c>
      <c r="G1023" s="126" t="s">
        <v>830</v>
      </c>
      <c r="H1023" s="126" t="s">
        <v>126</v>
      </c>
      <c r="I1023" s="126" t="s">
        <v>418</v>
      </c>
      <c r="J1023" s="126" t="s">
        <v>1993</v>
      </c>
      <c r="K1023" s="126" t="s">
        <v>747</v>
      </c>
      <c r="L1023" s="126" t="s">
        <v>1994</v>
      </c>
      <c r="M1023" s="130">
        <v>236.75</v>
      </c>
      <c r="O1023" s="126" t="s">
        <v>560</v>
      </c>
      <c r="P1023" s="130">
        <v>264.60000000000002</v>
      </c>
      <c r="R1023" s="126" t="s">
        <v>560</v>
      </c>
      <c r="S1023" s="130">
        <v>272.95</v>
      </c>
      <c r="U1023" s="126" t="s">
        <v>560</v>
      </c>
      <c r="V1023" s="130">
        <v>278.52999999999997</v>
      </c>
      <c r="X1023" s="126" t="s">
        <v>561</v>
      </c>
      <c r="Z1023" s="127"/>
      <c r="AA1023" s="128">
        <v>150</v>
      </c>
      <c r="AB1023" s="128"/>
      <c r="AD1023" s="126" t="s">
        <v>1990</v>
      </c>
      <c r="AG1023" s="127"/>
      <c r="AI1023" s="127"/>
    </row>
    <row r="1024" spans="1:35" ht="14.85" customHeight="1">
      <c r="A1024" s="130">
        <v>5013876</v>
      </c>
      <c r="B1024" s="126" t="s">
        <v>413</v>
      </c>
      <c r="C1024" s="126" t="s">
        <v>1562</v>
      </c>
      <c r="D1024" s="126" t="s">
        <v>551</v>
      </c>
      <c r="E1024" s="126" t="s">
        <v>288</v>
      </c>
      <c r="F1024" s="126" t="s">
        <v>364</v>
      </c>
      <c r="G1024" s="126" t="s">
        <v>417</v>
      </c>
      <c r="H1024" s="126" t="s">
        <v>126</v>
      </c>
      <c r="I1024" s="126" t="s">
        <v>126</v>
      </c>
      <c r="J1024" s="126" t="s">
        <v>544</v>
      </c>
      <c r="K1024" s="126" t="s">
        <v>443</v>
      </c>
      <c r="L1024" s="126" t="s">
        <v>545</v>
      </c>
      <c r="M1024" s="130">
        <v>6817.44</v>
      </c>
      <c r="O1024" s="126" t="s">
        <v>365</v>
      </c>
      <c r="P1024" s="130">
        <v>0</v>
      </c>
      <c r="S1024" s="130">
        <v>0</v>
      </c>
      <c r="V1024" s="130">
        <v>8667.82</v>
      </c>
      <c r="X1024" s="126" t="s">
        <v>510</v>
      </c>
      <c r="Z1024" s="127"/>
      <c r="AA1024" s="128">
        <v>2</v>
      </c>
      <c r="AB1024" s="128">
        <v>60</v>
      </c>
      <c r="AC1024" s="126" t="s">
        <v>366</v>
      </c>
      <c r="AD1024" s="126" t="s">
        <v>546</v>
      </c>
      <c r="AG1024" s="127"/>
      <c r="AI1024" s="127"/>
    </row>
    <row r="1025" spans="1:35" ht="14.85" customHeight="1">
      <c r="A1025" s="130">
        <v>5013875</v>
      </c>
      <c r="B1025" s="126" t="s">
        <v>413</v>
      </c>
      <c r="C1025" s="126" t="s">
        <v>1562</v>
      </c>
      <c r="D1025" s="126" t="s">
        <v>551</v>
      </c>
      <c r="E1025" s="126" t="s">
        <v>288</v>
      </c>
      <c r="F1025" s="126" t="s">
        <v>364</v>
      </c>
      <c r="G1025" s="126" t="s">
        <v>417</v>
      </c>
      <c r="H1025" s="126" t="s">
        <v>126</v>
      </c>
      <c r="I1025" s="126" t="s">
        <v>126</v>
      </c>
      <c r="J1025" s="126" t="s">
        <v>544</v>
      </c>
      <c r="K1025" s="126" t="s">
        <v>443</v>
      </c>
      <c r="L1025" s="126" t="s">
        <v>545</v>
      </c>
      <c r="M1025" s="130">
        <v>6817.44</v>
      </c>
      <c r="O1025" s="126" t="s">
        <v>365</v>
      </c>
      <c r="P1025" s="130">
        <v>0</v>
      </c>
      <c r="S1025" s="130">
        <v>0</v>
      </c>
      <c r="V1025" s="130">
        <v>8667.82</v>
      </c>
      <c r="X1025" s="126" t="s">
        <v>469</v>
      </c>
      <c r="Z1025" s="127"/>
      <c r="AA1025" s="128">
        <v>1</v>
      </c>
      <c r="AB1025" s="128">
        <v>60</v>
      </c>
      <c r="AC1025" s="126" t="s">
        <v>366</v>
      </c>
      <c r="AD1025" s="126" t="s">
        <v>546</v>
      </c>
      <c r="AG1025" s="127"/>
      <c r="AI1025" s="127"/>
    </row>
    <row r="1026" spans="1:35" ht="14.85" customHeight="1">
      <c r="A1026" s="130">
        <v>5014389</v>
      </c>
      <c r="B1026" s="126" t="s">
        <v>413</v>
      </c>
      <c r="C1026" s="126" t="s">
        <v>1053</v>
      </c>
      <c r="D1026" s="126" t="s">
        <v>1054</v>
      </c>
      <c r="E1026" s="126" t="s">
        <v>288</v>
      </c>
      <c r="F1026" s="126" t="s">
        <v>364</v>
      </c>
      <c r="G1026" s="126" t="s">
        <v>417</v>
      </c>
      <c r="H1026" s="126" t="s">
        <v>126</v>
      </c>
      <c r="I1026" s="126" t="s">
        <v>126</v>
      </c>
      <c r="J1026" s="126" t="s">
        <v>886</v>
      </c>
      <c r="K1026" s="126" t="s">
        <v>443</v>
      </c>
      <c r="L1026" s="126" t="s">
        <v>887</v>
      </c>
      <c r="M1026" s="130">
        <v>6817.39</v>
      </c>
      <c r="O1026" s="126" t="s">
        <v>365</v>
      </c>
      <c r="P1026" s="130">
        <v>0</v>
      </c>
      <c r="S1026" s="130">
        <v>0</v>
      </c>
      <c r="V1026" s="130">
        <v>15582.6</v>
      </c>
      <c r="X1026" s="126" t="s">
        <v>510</v>
      </c>
      <c r="Z1026" s="127"/>
      <c r="AA1026" s="128">
        <v>2</v>
      </c>
      <c r="AB1026" s="128">
        <v>60</v>
      </c>
      <c r="AC1026" s="126" t="s">
        <v>366</v>
      </c>
      <c r="AD1026" s="126" t="s">
        <v>292</v>
      </c>
      <c r="AG1026" s="127"/>
      <c r="AI1026" s="127"/>
    </row>
    <row r="1027" spans="1:35" ht="14.85" customHeight="1">
      <c r="A1027" s="130">
        <v>5014388</v>
      </c>
      <c r="B1027" s="126" t="s">
        <v>413</v>
      </c>
      <c r="C1027" s="126" t="s">
        <v>1055</v>
      </c>
      <c r="D1027" s="126" t="s">
        <v>1048</v>
      </c>
      <c r="E1027" s="126" t="s">
        <v>288</v>
      </c>
      <c r="F1027" s="126" t="s">
        <v>364</v>
      </c>
      <c r="G1027" s="126" t="s">
        <v>417</v>
      </c>
      <c r="H1027" s="126" t="s">
        <v>126</v>
      </c>
      <c r="I1027" s="126" t="s">
        <v>126</v>
      </c>
      <c r="J1027" s="126" t="s">
        <v>886</v>
      </c>
      <c r="K1027" s="126" t="s">
        <v>443</v>
      </c>
      <c r="L1027" s="126" t="s">
        <v>887</v>
      </c>
      <c r="M1027" s="130">
        <v>6817.39</v>
      </c>
      <c r="O1027" s="126" t="s">
        <v>365</v>
      </c>
      <c r="P1027" s="130">
        <v>0</v>
      </c>
      <c r="S1027" s="130">
        <v>0</v>
      </c>
      <c r="V1027" s="130">
        <v>12173.91</v>
      </c>
      <c r="X1027" s="126" t="s">
        <v>510</v>
      </c>
      <c r="Z1027" s="127"/>
      <c r="AA1027" s="128">
        <v>2</v>
      </c>
      <c r="AB1027" s="128">
        <v>60</v>
      </c>
      <c r="AC1027" s="126" t="s">
        <v>366</v>
      </c>
      <c r="AD1027" s="126" t="s">
        <v>292</v>
      </c>
      <c r="AG1027" s="127"/>
      <c r="AI1027" s="127"/>
    </row>
    <row r="1028" spans="1:35" ht="14.85" customHeight="1">
      <c r="A1028" s="130">
        <v>5014387</v>
      </c>
      <c r="B1028" s="126" t="s">
        <v>413</v>
      </c>
      <c r="C1028" s="126" t="s">
        <v>1047</v>
      </c>
      <c r="D1028" s="126" t="s">
        <v>1048</v>
      </c>
      <c r="E1028" s="126" t="s">
        <v>288</v>
      </c>
      <c r="F1028" s="126" t="s">
        <v>364</v>
      </c>
      <c r="G1028" s="126" t="s">
        <v>417</v>
      </c>
      <c r="H1028" s="126" t="s">
        <v>126</v>
      </c>
      <c r="I1028" s="126" t="s">
        <v>126</v>
      </c>
      <c r="J1028" s="126" t="s">
        <v>886</v>
      </c>
      <c r="K1028" s="126" t="s">
        <v>443</v>
      </c>
      <c r="L1028" s="126" t="s">
        <v>887</v>
      </c>
      <c r="M1028" s="130">
        <v>6817.39</v>
      </c>
      <c r="O1028" s="126" t="s">
        <v>365</v>
      </c>
      <c r="P1028" s="130">
        <v>0</v>
      </c>
      <c r="S1028" s="130">
        <v>0</v>
      </c>
      <c r="V1028" s="130">
        <v>10713.03</v>
      </c>
      <c r="X1028" s="126" t="s">
        <v>469</v>
      </c>
      <c r="Z1028" s="127"/>
      <c r="AA1028" s="128">
        <v>1</v>
      </c>
      <c r="AB1028" s="128">
        <v>60</v>
      </c>
      <c r="AC1028" s="126" t="s">
        <v>366</v>
      </c>
      <c r="AD1028" s="126" t="s">
        <v>292</v>
      </c>
      <c r="AG1028" s="127"/>
      <c r="AI1028" s="127"/>
    </row>
    <row r="1029" spans="1:35" ht="14.85" customHeight="1">
      <c r="A1029" s="130">
        <v>5014386</v>
      </c>
      <c r="B1029" s="126" t="s">
        <v>413</v>
      </c>
      <c r="C1029" s="126" t="s">
        <v>1049</v>
      </c>
      <c r="D1029" s="126" t="s">
        <v>1050</v>
      </c>
      <c r="E1029" s="126" t="s">
        <v>288</v>
      </c>
      <c r="F1029" s="126" t="s">
        <v>364</v>
      </c>
      <c r="G1029" s="126" t="s">
        <v>417</v>
      </c>
      <c r="H1029" s="126" t="s">
        <v>126</v>
      </c>
      <c r="I1029" s="126" t="s">
        <v>126</v>
      </c>
      <c r="J1029" s="126" t="s">
        <v>886</v>
      </c>
      <c r="K1029" s="126" t="s">
        <v>443</v>
      </c>
      <c r="L1029" s="126" t="s">
        <v>887</v>
      </c>
      <c r="M1029" s="130">
        <v>6817.39</v>
      </c>
      <c r="O1029" s="126" t="s">
        <v>365</v>
      </c>
      <c r="P1029" s="130">
        <v>0</v>
      </c>
      <c r="S1029" s="130">
        <v>0</v>
      </c>
      <c r="V1029" s="130">
        <v>32139.119999999999</v>
      </c>
      <c r="X1029" s="126" t="s">
        <v>469</v>
      </c>
      <c r="Z1029" s="127"/>
      <c r="AA1029" s="128">
        <v>1</v>
      </c>
      <c r="AB1029" s="128">
        <v>60</v>
      </c>
      <c r="AC1029" s="126" t="s">
        <v>366</v>
      </c>
      <c r="AD1029" s="126" t="s">
        <v>292</v>
      </c>
      <c r="AG1029" s="127"/>
      <c r="AI1029" s="127"/>
    </row>
    <row r="1030" spans="1:35" ht="14.85" customHeight="1">
      <c r="A1030" s="130">
        <v>5009831</v>
      </c>
      <c r="B1030" s="126" t="s">
        <v>24</v>
      </c>
      <c r="C1030" s="126" t="s">
        <v>2552</v>
      </c>
      <c r="D1030" s="126" t="s">
        <v>2553</v>
      </c>
      <c r="E1030" s="126" t="s">
        <v>288</v>
      </c>
      <c r="F1030" s="126" t="s">
        <v>555</v>
      </c>
      <c r="G1030" s="126" t="s">
        <v>866</v>
      </c>
      <c r="H1030" s="126" t="s">
        <v>126</v>
      </c>
      <c r="I1030" s="126" t="s">
        <v>418</v>
      </c>
      <c r="J1030" s="126" t="s">
        <v>825</v>
      </c>
      <c r="K1030" s="126" t="s">
        <v>504</v>
      </c>
      <c r="L1030" s="126" t="s">
        <v>444</v>
      </c>
      <c r="M1030" s="130">
        <v>391.56</v>
      </c>
      <c r="O1030" s="126" t="s">
        <v>560</v>
      </c>
      <c r="P1030" s="130">
        <v>437.63</v>
      </c>
      <c r="R1030" s="126" t="s">
        <v>560</v>
      </c>
      <c r="S1030" s="130">
        <v>451.45</v>
      </c>
      <c r="U1030" s="126" t="s">
        <v>560</v>
      </c>
      <c r="V1030" s="130">
        <v>460.67</v>
      </c>
      <c r="X1030" s="126" t="s">
        <v>561</v>
      </c>
      <c r="Z1030" s="127"/>
      <c r="AA1030" s="128">
        <v>150</v>
      </c>
      <c r="AB1030" s="128"/>
      <c r="AD1030" s="126" t="s">
        <v>562</v>
      </c>
      <c r="AG1030" s="127"/>
      <c r="AI1030" s="127"/>
    </row>
    <row r="1031" spans="1:35" ht="14.85" customHeight="1">
      <c r="A1031" s="130">
        <v>5013808</v>
      </c>
      <c r="B1031" s="126" t="s">
        <v>413</v>
      </c>
      <c r="C1031" s="126" t="s">
        <v>2093</v>
      </c>
      <c r="D1031" s="126" t="s">
        <v>2094</v>
      </c>
      <c r="E1031" s="126" t="s">
        <v>288</v>
      </c>
      <c r="F1031" s="126" t="s">
        <v>364</v>
      </c>
      <c r="G1031" s="126" t="s">
        <v>417</v>
      </c>
      <c r="H1031" s="126" t="s">
        <v>126</v>
      </c>
      <c r="I1031" s="126" t="s">
        <v>126</v>
      </c>
      <c r="J1031" s="126" t="s">
        <v>886</v>
      </c>
      <c r="K1031" s="126" t="s">
        <v>443</v>
      </c>
      <c r="L1031" s="126" t="s">
        <v>887</v>
      </c>
      <c r="M1031" s="130">
        <v>6817.39</v>
      </c>
      <c r="O1031" s="126" t="s">
        <v>365</v>
      </c>
      <c r="P1031" s="130">
        <v>0</v>
      </c>
      <c r="S1031" s="130">
        <v>0</v>
      </c>
      <c r="V1031" s="130">
        <v>8765.2000000000007</v>
      </c>
      <c r="X1031" s="126" t="s">
        <v>469</v>
      </c>
      <c r="Z1031" s="127"/>
      <c r="AA1031" s="128">
        <v>1</v>
      </c>
      <c r="AB1031" s="128">
        <v>60</v>
      </c>
      <c r="AC1031" s="126" t="s">
        <v>366</v>
      </c>
      <c r="AD1031" s="126" t="s">
        <v>546</v>
      </c>
      <c r="AG1031" s="127"/>
      <c r="AI1031" s="127"/>
    </row>
    <row r="1032" spans="1:35" ht="14.85" customHeight="1">
      <c r="A1032" s="130">
        <v>5013807</v>
      </c>
      <c r="B1032" s="126" t="s">
        <v>413</v>
      </c>
      <c r="C1032" s="126" t="s">
        <v>2554</v>
      </c>
      <c r="D1032" s="126" t="s">
        <v>2555</v>
      </c>
      <c r="E1032" s="126" t="s">
        <v>288</v>
      </c>
      <c r="F1032" s="126" t="s">
        <v>364</v>
      </c>
      <c r="G1032" s="126" t="s">
        <v>417</v>
      </c>
      <c r="H1032" s="126" t="s">
        <v>126</v>
      </c>
      <c r="I1032" s="126" t="s">
        <v>126</v>
      </c>
      <c r="J1032" s="126" t="s">
        <v>886</v>
      </c>
      <c r="K1032" s="126" t="s">
        <v>443</v>
      </c>
      <c r="L1032" s="126" t="s">
        <v>887</v>
      </c>
      <c r="M1032" s="130">
        <v>6817.39</v>
      </c>
      <c r="O1032" s="126" t="s">
        <v>365</v>
      </c>
      <c r="P1032" s="130">
        <v>0</v>
      </c>
      <c r="S1032" s="130">
        <v>0</v>
      </c>
      <c r="V1032" s="130">
        <v>9739.1200000000008</v>
      </c>
      <c r="X1032" s="126" t="s">
        <v>469</v>
      </c>
      <c r="Z1032" s="127"/>
      <c r="AA1032" s="128">
        <v>1</v>
      </c>
      <c r="AB1032" s="128">
        <v>60</v>
      </c>
      <c r="AC1032" s="126" t="s">
        <v>366</v>
      </c>
      <c r="AD1032" s="126" t="s">
        <v>546</v>
      </c>
      <c r="AG1032" s="127"/>
      <c r="AI1032" s="127"/>
    </row>
    <row r="1033" spans="1:35" ht="14.85" customHeight="1">
      <c r="A1033" s="130">
        <v>5015855</v>
      </c>
      <c r="B1033" s="126" t="s">
        <v>413</v>
      </c>
      <c r="C1033" s="126" t="s">
        <v>2556</v>
      </c>
      <c r="D1033" s="126" t="s">
        <v>2557</v>
      </c>
      <c r="E1033" s="126" t="s">
        <v>288</v>
      </c>
      <c r="F1033" s="126" t="s">
        <v>555</v>
      </c>
      <c r="G1033" s="126" t="s">
        <v>458</v>
      </c>
      <c r="H1033" s="126" t="s">
        <v>126</v>
      </c>
      <c r="I1033" s="126" t="s">
        <v>418</v>
      </c>
      <c r="J1033" s="126" t="s">
        <v>2270</v>
      </c>
      <c r="K1033" s="126" t="s">
        <v>535</v>
      </c>
      <c r="L1033" s="126" t="s">
        <v>2271</v>
      </c>
      <c r="M1033" s="130">
        <v>1444.8</v>
      </c>
      <c r="O1033" s="126" t="s">
        <v>2200</v>
      </c>
      <c r="P1033" s="130">
        <v>0</v>
      </c>
      <c r="S1033" s="130">
        <v>0</v>
      </c>
      <c r="V1033" s="130">
        <v>1444.8</v>
      </c>
      <c r="X1033" s="126" t="s">
        <v>2272</v>
      </c>
      <c r="Z1033" s="127"/>
      <c r="AA1033" s="128">
        <v>210</v>
      </c>
      <c r="AB1033" s="128">
        <v>1</v>
      </c>
      <c r="AD1033" s="126" t="s">
        <v>879</v>
      </c>
      <c r="AG1033" s="127"/>
      <c r="AI1033" s="127"/>
    </row>
    <row r="1034" spans="1:35" ht="14.85" customHeight="1">
      <c r="A1034" s="130">
        <v>5015858</v>
      </c>
      <c r="B1034" s="126" t="s">
        <v>413</v>
      </c>
      <c r="C1034" s="126" t="s">
        <v>2558</v>
      </c>
      <c r="D1034" s="126" t="s">
        <v>2559</v>
      </c>
      <c r="E1034" s="126" t="s">
        <v>288</v>
      </c>
      <c r="F1034" s="126" t="s">
        <v>555</v>
      </c>
      <c r="G1034" s="126" t="s">
        <v>458</v>
      </c>
      <c r="H1034" s="126" t="s">
        <v>126</v>
      </c>
      <c r="I1034" s="126" t="s">
        <v>418</v>
      </c>
      <c r="J1034" s="126" t="s">
        <v>2270</v>
      </c>
      <c r="K1034" s="126" t="s">
        <v>535</v>
      </c>
      <c r="L1034" s="126" t="s">
        <v>2271</v>
      </c>
      <c r="M1034" s="130">
        <v>1444.8</v>
      </c>
      <c r="O1034" s="126" t="s">
        <v>2200</v>
      </c>
      <c r="P1034" s="130">
        <v>0</v>
      </c>
      <c r="S1034" s="130">
        <v>0</v>
      </c>
      <c r="V1034" s="130">
        <v>1444.8</v>
      </c>
      <c r="X1034" s="126" t="s">
        <v>2272</v>
      </c>
      <c r="Z1034" s="127"/>
      <c r="AA1034" s="128">
        <v>210</v>
      </c>
      <c r="AB1034" s="128">
        <v>1</v>
      </c>
      <c r="AD1034" s="126" t="s">
        <v>879</v>
      </c>
      <c r="AG1034" s="127"/>
      <c r="AI1034" s="127"/>
    </row>
    <row r="1035" spans="1:35" ht="14.85" customHeight="1">
      <c r="A1035" s="130">
        <v>5015860</v>
      </c>
      <c r="B1035" s="126" t="s">
        <v>413</v>
      </c>
      <c r="C1035" s="126" t="s">
        <v>2560</v>
      </c>
      <c r="D1035" s="126" t="s">
        <v>2561</v>
      </c>
      <c r="E1035" s="126" t="s">
        <v>288</v>
      </c>
      <c r="F1035" s="126" t="s">
        <v>416</v>
      </c>
      <c r="G1035" s="126" t="s">
        <v>417</v>
      </c>
      <c r="H1035" s="126" t="s">
        <v>126</v>
      </c>
      <c r="I1035" s="126" t="s">
        <v>126</v>
      </c>
      <c r="J1035" s="126" t="s">
        <v>576</v>
      </c>
      <c r="K1035" s="126" t="s">
        <v>567</v>
      </c>
      <c r="L1035" s="126" t="s">
        <v>505</v>
      </c>
      <c r="M1035" s="130">
        <v>243.04</v>
      </c>
      <c r="O1035" s="126" t="s">
        <v>587</v>
      </c>
      <c r="P1035" s="130">
        <v>0</v>
      </c>
      <c r="S1035" s="130">
        <v>0</v>
      </c>
      <c r="V1035" s="130">
        <v>409.94</v>
      </c>
      <c r="X1035" s="126" t="s">
        <v>588</v>
      </c>
      <c r="Z1035" s="127"/>
      <c r="AA1035" s="128">
        <v>1</v>
      </c>
      <c r="AB1035" s="128">
        <v>12</v>
      </c>
      <c r="AD1035" s="126" t="s">
        <v>879</v>
      </c>
      <c r="AG1035" s="127"/>
      <c r="AI1035" s="127"/>
    </row>
    <row r="1036" spans="1:35" ht="14.85" customHeight="1">
      <c r="A1036" s="130">
        <v>5015859</v>
      </c>
      <c r="B1036" s="126" t="s">
        <v>413</v>
      </c>
      <c r="C1036" s="126" t="s">
        <v>2562</v>
      </c>
      <c r="D1036" s="126" t="s">
        <v>2563</v>
      </c>
      <c r="E1036" s="126" t="s">
        <v>288</v>
      </c>
      <c r="F1036" s="126" t="s">
        <v>416</v>
      </c>
      <c r="G1036" s="126" t="s">
        <v>417</v>
      </c>
      <c r="H1036" s="126" t="s">
        <v>126</v>
      </c>
      <c r="I1036" s="126" t="s">
        <v>126</v>
      </c>
      <c r="J1036" s="126" t="s">
        <v>576</v>
      </c>
      <c r="K1036" s="126" t="s">
        <v>567</v>
      </c>
      <c r="L1036" s="126" t="s">
        <v>505</v>
      </c>
      <c r="M1036" s="130">
        <v>263.2</v>
      </c>
      <c r="O1036" s="126" t="s">
        <v>422</v>
      </c>
      <c r="P1036" s="130">
        <v>0</v>
      </c>
      <c r="S1036" s="130">
        <v>0</v>
      </c>
      <c r="V1036" s="130">
        <v>481.88</v>
      </c>
      <c r="X1036" s="126" t="s">
        <v>1574</v>
      </c>
      <c r="Z1036" s="127"/>
      <c r="AA1036" s="128">
        <v>1</v>
      </c>
      <c r="AB1036" s="128">
        <v>12</v>
      </c>
      <c r="AD1036" s="126" t="s">
        <v>879</v>
      </c>
      <c r="AG1036" s="127"/>
      <c r="AI1036" s="127"/>
    </row>
    <row r="1037" spans="1:35" ht="14.85" customHeight="1">
      <c r="A1037" s="130">
        <v>5015864</v>
      </c>
      <c r="B1037" s="126" t="s">
        <v>413</v>
      </c>
      <c r="C1037" s="126" t="s">
        <v>2564</v>
      </c>
      <c r="D1037" s="126" t="s">
        <v>2565</v>
      </c>
      <c r="E1037" s="126" t="s">
        <v>288</v>
      </c>
      <c r="F1037" s="126" t="s">
        <v>491</v>
      </c>
      <c r="G1037" s="126" t="s">
        <v>417</v>
      </c>
      <c r="H1037" s="126" t="s">
        <v>126</v>
      </c>
      <c r="I1037" s="126" t="s">
        <v>418</v>
      </c>
      <c r="J1037" s="126" t="s">
        <v>2566</v>
      </c>
      <c r="K1037" s="126" t="s">
        <v>2567</v>
      </c>
      <c r="L1037" s="126" t="s">
        <v>2568</v>
      </c>
      <c r="M1037" s="130">
        <v>3408.16</v>
      </c>
      <c r="O1037" s="126" t="s">
        <v>492</v>
      </c>
      <c r="P1037" s="130">
        <v>0</v>
      </c>
      <c r="S1037" s="130">
        <v>0</v>
      </c>
      <c r="V1037" s="130">
        <v>6077</v>
      </c>
      <c r="X1037" s="126" t="s">
        <v>493</v>
      </c>
      <c r="Z1037" s="127"/>
      <c r="AA1037" s="128">
        <v>1</v>
      </c>
      <c r="AB1037" s="128">
        <v>60</v>
      </c>
      <c r="AD1037" s="126" t="s">
        <v>879</v>
      </c>
      <c r="AG1037" s="127"/>
      <c r="AI1037" s="127"/>
    </row>
    <row r="1038" spans="1:35" ht="14.85" customHeight="1">
      <c r="A1038" s="130">
        <v>5015862</v>
      </c>
      <c r="B1038" s="126" t="s">
        <v>413</v>
      </c>
      <c r="C1038" s="126" t="s">
        <v>2569</v>
      </c>
      <c r="D1038" s="126" t="s">
        <v>2570</v>
      </c>
      <c r="E1038" s="126" t="s">
        <v>288</v>
      </c>
      <c r="F1038" s="126" t="s">
        <v>491</v>
      </c>
      <c r="G1038" s="126" t="s">
        <v>417</v>
      </c>
      <c r="H1038" s="126" t="s">
        <v>126</v>
      </c>
      <c r="I1038" s="126" t="s">
        <v>418</v>
      </c>
      <c r="J1038" s="126" t="s">
        <v>2566</v>
      </c>
      <c r="K1038" s="126" t="s">
        <v>2567</v>
      </c>
      <c r="L1038" s="126" t="s">
        <v>2568</v>
      </c>
      <c r="M1038" s="130">
        <v>925.12</v>
      </c>
      <c r="O1038" s="126" t="s">
        <v>1081</v>
      </c>
      <c r="P1038" s="130">
        <v>0</v>
      </c>
      <c r="S1038" s="130">
        <v>0</v>
      </c>
      <c r="V1038" s="130">
        <v>975</v>
      </c>
      <c r="X1038" s="126" t="s">
        <v>1082</v>
      </c>
      <c r="Z1038" s="127"/>
      <c r="AA1038" s="128">
        <v>1</v>
      </c>
      <c r="AB1038" s="128">
        <v>36</v>
      </c>
      <c r="AD1038" s="126" t="s">
        <v>879</v>
      </c>
      <c r="AG1038" s="127"/>
      <c r="AI1038" s="127"/>
    </row>
    <row r="1039" spans="1:35" ht="14.85" customHeight="1">
      <c r="A1039" s="130">
        <v>5015863</v>
      </c>
      <c r="B1039" s="126" t="s">
        <v>413</v>
      </c>
      <c r="C1039" s="126" t="s">
        <v>2572</v>
      </c>
      <c r="D1039" s="126" t="s">
        <v>2573</v>
      </c>
      <c r="E1039" s="126" t="s">
        <v>288</v>
      </c>
      <c r="F1039" s="126" t="s">
        <v>491</v>
      </c>
      <c r="G1039" s="126" t="s">
        <v>417</v>
      </c>
      <c r="H1039" s="126" t="s">
        <v>126</v>
      </c>
      <c r="I1039" s="126" t="s">
        <v>418</v>
      </c>
      <c r="J1039" s="126" t="s">
        <v>2566</v>
      </c>
      <c r="K1039" s="126" t="s">
        <v>2567</v>
      </c>
      <c r="L1039" s="126" t="s">
        <v>2568</v>
      </c>
      <c r="M1039" s="130">
        <v>925.12</v>
      </c>
      <c r="O1039" s="126" t="s">
        <v>1081</v>
      </c>
      <c r="P1039" s="130">
        <v>0</v>
      </c>
      <c r="S1039" s="130">
        <v>0</v>
      </c>
      <c r="V1039" s="130">
        <v>975</v>
      </c>
      <c r="X1039" s="126" t="s">
        <v>1082</v>
      </c>
      <c r="Z1039" s="127"/>
      <c r="AA1039" s="128">
        <v>1</v>
      </c>
      <c r="AB1039" s="128">
        <v>36</v>
      </c>
      <c r="AD1039" s="126" t="s">
        <v>879</v>
      </c>
      <c r="AG1039" s="127"/>
      <c r="AI1039" s="127"/>
    </row>
    <row r="1040" spans="1:35" ht="14.85" customHeight="1">
      <c r="A1040" s="130">
        <v>5015867</v>
      </c>
      <c r="B1040" s="126" t="s">
        <v>413</v>
      </c>
      <c r="C1040" s="126" t="s">
        <v>2574</v>
      </c>
      <c r="D1040" s="126" t="s">
        <v>2575</v>
      </c>
      <c r="E1040" s="126" t="s">
        <v>288</v>
      </c>
      <c r="F1040" s="126" t="s">
        <v>491</v>
      </c>
      <c r="G1040" s="126" t="s">
        <v>417</v>
      </c>
      <c r="H1040" s="126" t="s">
        <v>126</v>
      </c>
      <c r="I1040" s="126" t="s">
        <v>418</v>
      </c>
      <c r="J1040" s="126" t="s">
        <v>2566</v>
      </c>
      <c r="K1040" s="126" t="s">
        <v>2567</v>
      </c>
      <c r="L1040" s="126" t="s">
        <v>2568</v>
      </c>
      <c r="M1040" s="130">
        <v>8765.1200000000008</v>
      </c>
      <c r="N1040" s="126" t="s">
        <v>290</v>
      </c>
      <c r="O1040" s="126" t="s">
        <v>818</v>
      </c>
      <c r="P1040" s="130">
        <v>0</v>
      </c>
      <c r="S1040" s="130">
        <v>0</v>
      </c>
      <c r="V1040" s="130">
        <v>9246</v>
      </c>
      <c r="X1040" s="126" t="s">
        <v>819</v>
      </c>
      <c r="Y1040" s="126" t="s">
        <v>517</v>
      </c>
      <c r="Z1040" s="127"/>
      <c r="AA1040" s="128">
        <v>1</v>
      </c>
      <c r="AB1040" s="128">
        <v>60</v>
      </c>
      <c r="AD1040" s="126" t="s">
        <v>879</v>
      </c>
      <c r="AG1040" s="127"/>
      <c r="AI1040" s="127"/>
    </row>
    <row r="1041" spans="1:35" ht="14.85" customHeight="1">
      <c r="A1041" s="130">
        <v>5015865</v>
      </c>
      <c r="B1041" s="126" t="s">
        <v>413</v>
      </c>
      <c r="C1041" s="126" t="s">
        <v>2564</v>
      </c>
      <c r="D1041" s="126" t="s">
        <v>2576</v>
      </c>
      <c r="E1041" s="126" t="s">
        <v>288</v>
      </c>
      <c r="F1041" s="126" t="s">
        <v>491</v>
      </c>
      <c r="G1041" s="126" t="s">
        <v>417</v>
      </c>
      <c r="H1041" s="126" t="s">
        <v>126</v>
      </c>
      <c r="I1041" s="126" t="s">
        <v>418</v>
      </c>
      <c r="J1041" s="126" t="s">
        <v>2566</v>
      </c>
      <c r="K1041" s="126" t="s">
        <v>2567</v>
      </c>
      <c r="L1041" s="126" t="s">
        <v>2568</v>
      </c>
      <c r="M1041" s="130">
        <v>6077</v>
      </c>
      <c r="O1041" s="126" t="s">
        <v>2577</v>
      </c>
      <c r="P1041" s="130">
        <v>0</v>
      </c>
      <c r="S1041" s="130">
        <v>0</v>
      </c>
      <c r="V1041" s="130">
        <v>6077</v>
      </c>
      <c r="X1041" s="126" t="s">
        <v>2578</v>
      </c>
      <c r="Z1041" s="127"/>
      <c r="AA1041" s="128">
        <v>1</v>
      </c>
      <c r="AB1041" s="128">
        <v>60</v>
      </c>
      <c r="AD1041" s="126" t="s">
        <v>879</v>
      </c>
      <c r="AG1041" s="127"/>
      <c r="AI1041" s="127"/>
    </row>
    <row r="1042" spans="1:35" ht="14.85" customHeight="1">
      <c r="A1042" s="130">
        <v>5015866</v>
      </c>
      <c r="B1042" s="126" t="s">
        <v>413</v>
      </c>
      <c r="C1042" s="126" t="s">
        <v>2579</v>
      </c>
      <c r="D1042" s="126" t="s">
        <v>2580</v>
      </c>
      <c r="E1042" s="126" t="s">
        <v>288</v>
      </c>
      <c r="F1042" s="126" t="s">
        <v>491</v>
      </c>
      <c r="G1042" s="126" t="s">
        <v>417</v>
      </c>
      <c r="H1042" s="126" t="s">
        <v>126</v>
      </c>
      <c r="I1042" s="126" t="s">
        <v>418</v>
      </c>
      <c r="J1042" s="126" t="s">
        <v>2566</v>
      </c>
      <c r="K1042" s="126" t="s">
        <v>2567</v>
      </c>
      <c r="L1042" s="126" t="s">
        <v>2568</v>
      </c>
      <c r="M1042" s="130">
        <v>3408.16</v>
      </c>
      <c r="O1042" s="126" t="s">
        <v>492</v>
      </c>
      <c r="P1042" s="130">
        <v>0</v>
      </c>
      <c r="S1042" s="130">
        <v>0</v>
      </c>
      <c r="V1042" s="130">
        <v>5258</v>
      </c>
      <c r="X1042" s="126" t="s">
        <v>493</v>
      </c>
      <c r="Z1042" s="127"/>
      <c r="AA1042" s="128">
        <v>1</v>
      </c>
      <c r="AB1042" s="128">
        <v>60</v>
      </c>
      <c r="AD1042" s="126" t="s">
        <v>879</v>
      </c>
      <c r="AG1042" s="127"/>
      <c r="AI1042" s="127"/>
    </row>
    <row r="1043" spans="1:35" ht="14.85" customHeight="1">
      <c r="A1043" s="130">
        <v>5015868</v>
      </c>
      <c r="B1043" s="126" t="s">
        <v>413</v>
      </c>
      <c r="C1043" s="126" t="s">
        <v>2581</v>
      </c>
      <c r="D1043" s="126" t="s">
        <v>2582</v>
      </c>
      <c r="E1043" s="126" t="s">
        <v>288</v>
      </c>
      <c r="F1043" s="126" t="s">
        <v>491</v>
      </c>
      <c r="G1043" s="126" t="s">
        <v>417</v>
      </c>
      <c r="H1043" s="126" t="s">
        <v>126</v>
      </c>
      <c r="I1043" s="126" t="s">
        <v>418</v>
      </c>
      <c r="J1043" s="126" t="s">
        <v>2566</v>
      </c>
      <c r="K1043" s="126" t="s">
        <v>2567</v>
      </c>
      <c r="L1043" s="126" t="s">
        <v>2568</v>
      </c>
      <c r="M1043" s="130">
        <v>2922.08</v>
      </c>
      <c r="O1043" s="126" t="s">
        <v>2583</v>
      </c>
      <c r="P1043" s="130">
        <v>0</v>
      </c>
      <c r="S1043" s="130">
        <v>0</v>
      </c>
      <c r="V1043" s="130">
        <v>3980</v>
      </c>
      <c r="X1043" s="126" t="s">
        <v>2584</v>
      </c>
      <c r="Z1043" s="127"/>
      <c r="AA1043" s="128">
        <v>1</v>
      </c>
      <c r="AB1043" s="128">
        <v>120</v>
      </c>
      <c r="AD1043" s="126" t="s">
        <v>879</v>
      </c>
      <c r="AG1043" s="127"/>
      <c r="AI1043" s="127"/>
    </row>
    <row r="1044" spans="1:35" ht="14.85" customHeight="1">
      <c r="A1044" s="130">
        <v>5015869</v>
      </c>
      <c r="B1044" s="126" t="s">
        <v>413</v>
      </c>
      <c r="C1044" s="126" t="s">
        <v>2585</v>
      </c>
      <c r="D1044" s="126" t="s">
        <v>2586</v>
      </c>
      <c r="E1044" s="126" t="s">
        <v>288</v>
      </c>
      <c r="F1044" s="126" t="s">
        <v>491</v>
      </c>
      <c r="G1044" s="126" t="s">
        <v>417</v>
      </c>
      <c r="H1044" s="126" t="s">
        <v>126</v>
      </c>
      <c r="I1044" s="126" t="s">
        <v>418</v>
      </c>
      <c r="J1044" s="126" t="s">
        <v>2566</v>
      </c>
      <c r="K1044" s="126" t="s">
        <v>2567</v>
      </c>
      <c r="L1044" s="126" t="s">
        <v>2568</v>
      </c>
      <c r="M1044" s="130">
        <v>26295.360000000001</v>
      </c>
      <c r="N1044" s="126" t="s">
        <v>290</v>
      </c>
      <c r="O1044" s="126" t="s">
        <v>2587</v>
      </c>
      <c r="P1044" s="130">
        <v>0</v>
      </c>
      <c r="S1044" s="130">
        <v>0</v>
      </c>
      <c r="V1044" s="130">
        <v>26928</v>
      </c>
      <c r="X1044" s="126" t="s">
        <v>2588</v>
      </c>
      <c r="Y1044" s="126" t="s">
        <v>517</v>
      </c>
      <c r="Z1044" s="127"/>
      <c r="AA1044" s="128">
        <v>1</v>
      </c>
      <c r="AB1044" s="128">
        <v>120</v>
      </c>
      <c r="AD1044" s="126" t="s">
        <v>879</v>
      </c>
      <c r="AG1044" s="127"/>
      <c r="AI1044" s="127"/>
    </row>
    <row r="1045" spans="1:35" ht="14.85" customHeight="1">
      <c r="A1045" s="130">
        <v>5015870</v>
      </c>
      <c r="B1045" s="126" t="s">
        <v>413</v>
      </c>
      <c r="C1045" s="126" t="s">
        <v>2589</v>
      </c>
      <c r="D1045" s="126" t="s">
        <v>2586</v>
      </c>
      <c r="E1045" s="126" t="s">
        <v>288</v>
      </c>
      <c r="F1045" s="126" t="s">
        <v>491</v>
      </c>
      <c r="G1045" s="126" t="s">
        <v>417</v>
      </c>
      <c r="H1045" s="126" t="s">
        <v>126</v>
      </c>
      <c r="I1045" s="126" t="s">
        <v>418</v>
      </c>
      <c r="J1045" s="126" t="s">
        <v>2566</v>
      </c>
      <c r="K1045" s="126" t="s">
        <v>2567</v>
      </c>
      <c r="L1045" s="126" t="s">
        <v>2568</v>
      </c>
      <c r="M1045" s="130">
        <v>24999</v>
      </c>
      <c r="N1045" s="126" t="s">
        <v>290</v>
      </c>
      <c r="O1045" s="126" t="s">
        <v>2587</v>
      </c>
      <c r="P1045" s="130">
        <v>0</v>
      </c>
      <c r="S1045" s="130">
        <v>0</v>
      </c>
      <c r="V1045" s="130">
        <v>24999</v>
      </c>
      <c r="X1045" s="126" t="s">
        <v>2588</v>
      </c>
      <c r="Y1045" s="126" t="s">
        <v>517</v>
      </c>
      <c r="Z1045" s="127"/>
      <c r="AA1045" s="128">
        <v>1</v>
      </c>
      <c r="AB1045" s="128">
        <v>120</v>
      </c>
      <c r="AD1045" s="126" t="s">
        <v>879</v>
      </c>
      <c r="AG1045" s="127"/>
      <c r="AI1045" s="127"/>
    </row>
    <row r="1046" spans="1:35" ht="14.85" customHeight="1">
      <c r="A1046" s="130">
        <v>5015872</v>
      </c>
      <c r="B1046" s="126" t="s">
        <v>413</v>
      </c>
      <c r="C1046" s="126" t="s">
        <v>2590</v>
      </c>
      <c r="D1046" s="126" t="s">
        <v>2591</v>
      </c>
      <c r="E1046" s="126" t="s">
        <v>288</v>
      </c>
      <c r="F1046" s="126" t="s">
        <v>491</v>
      </c>
      <c r="G1046" s="126" t="s">
        <v>417</v>
      </c>
      <c r="H1046" s="126" t="s">
        <v>126</v>
      </c>
      <c r="I1046" s="126" t="s">
        <v>418</v>
      </c>
      <c r="J1046" s="126" t="s">
        <v>2566</v>
      </c>
      <c r="K1046" s="126" t="s">
        <v>2567</v>
      </c>
      <c r="L1046" s="126" t="s">
        <v>2568</v>
      </c>
      <c r="M1046" s="130">
        <v>12574</v>
      </c>
      <c r="N1046" s="126" t="s">
        <v>290</v>
      </c>
      <c r="O1046" s="126" t="s">
        <v>506</v>
      </c>
      <c r="P1046" s="130">
        <v>0</v>
      </c>
      <c r="S1046" s="130">
        <v>0</v>
      </c>
      <c r="V1046" s="130">
        <v>12574</v>
      </c>
      <c r="X1046" s="126" t="s">
        <v>1437</v>
      </c>
      <c r="Y1046" s="126" t="s">
        <v>517</v>
      </c>
      <c r="Z1046" s="127"/>
      <c r="AA1046" s="128">
        <v>1</v>
      </c>
      <c r="AB1046" s="128">
        <v>60</v>
      </c>
      <c r="AD1046" s="126" t="s">
        <v>879</v>
      </c>
      <c r="AG1046" s="127"/>
      <c r="AI1046" s="127"/>
    </row>
    <row r="1047" spans="1:35" ht="14.85" customHeight="1">
      <c r="A1047" s="130">
        <v>5015873</v>
      </c>
      <c r="B1047" s="126" t="s">
        <v>413</v>
      </c>
      <c r="C1047" s="126" t="s">
        <v>2592</v>
      </c>
      <c r="D1047" s="126" t="s">
        <v>2006</v>
      </c>
      <c r="E1047" s="126" t="s">
        <v>288</v>
      </c>
      <c r="F1047" s="126" t="s">
        <v>364</v>
      </c>
      <c r="G1047" s="126" t="s">
        <v>417</v>
      </c>
      <c r="H1047" s="126" t="s">
        <v>126</v>
      </c>
      <c r="I1047" s="126" t="s">
        <v>418</v>
      </c>
      <c r="J1047" s="126" t="s">
        <v>958</v>
      </c>
      <c r="K1047" s="126" t="s">
        <v>959</v>
      </c>
      <c r="L1047" s="126" t="s">
        <v>953</v>
      </c>
      <c r="M1047" s="130">
        <v>212800</v>
      </c>
      <c r="N1047" s="126" t="s">
        <v>290</v>
      </c>
      <c r="O1047" s="126" t="s">
        <v>486</v>
      </c>
      <c r="P1047" s="130">
        <v>175304.64</v>
      </c>
      <c r="Q1047" s="126" t="s">
        <v>290</v>
      </c>
      <c r="R1047" s="126" t="s">
        <v>486</v>
      </c>
      <c r="S1047" s="130">
        <v>0</v>
      </c>
      <c r="V1047" s="130">
        <v>212800</v>
      </c>
      <c r="X1047" s="126" t="s">
        <v>2007</v>
      </c>
      <c r="Z1047" s="127"/>
      <c r="AA1047" s="128">
        <v>1</v>
      </c>
      <c r="AB1047" s="128">
        <v>84</v>
      </c>
      <c r="AC1047" s="126" t="s">
        <v>366</v>
      </c>
      <c r="AD1047" s="126" t="s">
        <v>879</v>
      </c>
      <c r="AG1047" s="127"/>
      <c r="AI1047" s="127"/>
    </row>
    <row r="1048" spans="1:35" ht="14.85" customHeight="1">
      <c r="A1048" s="130">
        <v>5015874</v>
      </c>
      <c r="B1048" s="126" t="s">
        <v>413</v>
      </c>
      <c r="C1048" s="126" t="s">
        <v>2593</v>
      </c>
      <c r="D1048" s="126" t="s">
        <v>2594</v>
      </c>
      <c r="E1048" s="126" t="s">
        <v>288</v>
      </c>
      <c r="F1048" s="126" t="s">
        <v>555</v>
      </c>
      <c r="G1048" s="126" t="s">
        <v>866</v>
      </c>
      <c r="H1048" s="126" t="s">
        <v>126</v>
      </c>
      <c r="I1048" s="126" t="s">
        <v>418</v>
      </c>
      <c r="J1048" s="126" t="s">
        <v>908</v>
      </c>
      <c r="K1048" s="126" t="s">
        <v>443</v>
      </c>
      <c r="L1048" s="126" t="s">
        <v>909</v>
      </c>
      <c r="M1048" s="130">
        <v>262.75</v>
      </c>
      <c r="O1048" s="126" t="s">
        <v>560</v>
      </c>
      <c r="P1048" s="130">
        <v>293.66000000000003</v>
      </c>
      <c r="R1048" s="126" t="s">
        <v>560</v>
      </c>
      <c r="S1048" s="130">
        <v>302.93</v>
      </c>
      <c r="U1048" s="126" t="s">
        <v>560</v>
      </c>
      <c r="V1048" s="130">
        <v>309.12</v>
      </c>
      <c r="X1048" s="126" t="s">
        <v>561</v>
      </c>
      <c r="Z1048" s="127"/>
      <c r="AA1048" s="128">
        <v>150</v>
      </c>
      <c r="AB1048" s="128"/>
      <c r="AD1048" s="126" t="s">
        <v>879</v>
      </c>
      <c r="AG1048" s="127"/>
      <c r="AI1048" s="127"/>
    </row>
    <row r="1049" spans="1:35" ht="14.85" customHeight="1">
      <c r="A1049" s="130">
        <v>5015875</v>
      </c>
      <c r="B1049" s="126" t="s">
        <v>413</v>
      </c>
      <c r="C1049" s="126" t="s">
        <v>2595</v>
      </c>
      <c r="D1049" s="126" t="s">
        <v>2596</v>
      </c>
      <c r="E1049" s="126" t="s">
        <v>288</v>
      </c>
      <c r="F1049" s="126" t="s">
        <v>532</v>
      </c>
      <c r="G1049" s="126" t="s">
        <v>417</v>
      </c>
      <c r="H1049" s="126" t="s">
        <v>126</v>
      </c>
      <c r="I1049" s="126" t="s">
        <v>418</v>
      </c>
      <c r="J1049" s="126" t="s">
        <v>2597</v>
      </c>
      <c r="K1049" s="126" t="s">
        <v>535</v>
      </c>
      <c r="L1049" s="126" t="s">
        <v>2598</v>
      </c>
      <c r="M1049" s="130">
        <v>1557.92</v>
      </c>
      <c r="O1049" s="126" t="s">
        <v>537</v>
      </c>
      <c r="P1049" s="130">
        <v>0</v>
      </c>
      <c r="S1049" s="130">
        <v>0</v>
      </c>
      <c r="V1049" s="130">
        <v>1688.76</v>
      </c>
      <c r="X1049" s="126" t="s">
        <v>2599</v>
      </c>
      <c r="Z1049" s="127"/>
      <c r="AA1049" s="128">
        <v>26</v>
      </c>
      <c r="AB1049" s="128">
        <v>12</v>
      </c>
      <c r="AD1049" s="126" t="s">
        <v>879</v>
      </c>
      <c r="AG1049" s="127"/>
      <c r="AI1049" s="127"/>
    </row>
    <row r="1050" spans="1:35" ht="14.85" customHeight="1">
      <c r="A1050" s="130">
        <v>5015847</v>
      </c>
      <c r="B1050" s="126" t="s">
        <v>413</v>
      </c>
      <c r="C1050" s="126" t="s">
        <v>2600</v>
      </c>
      <c r="E1050" s="126" t="s">
        <v>288</v>
      </c>
      <c r="F1050" s="126" t="s">
        <v>364</v>
      </c>
      <c r="G1050" s="126" t="s">
        <v>417</v>
      </c>
      <c r="H1050" s="126" t="s">
        <v>126</v>
      </c>
      <c r="I1050" s="126" t="s">
        <v>126</v>
      </c>
      <c r="J1050" s="126" t="s">
        <v>466</v>
      </c>
      <c r="K1050" s="126" t="s">
        <v>467</v>
      </c>
      <c r="L1050" s="126" t="s">
        <v>468</v>
      </c>
      <c r="M1050" s="130">
        <v>6817.44</v>
      </c>
      <c r="O1050" s="126" t="s">
        <v>365</v>
      </c>
      <c r="P1050" s="130">
        <v>0</v>
      </c>
      <c r="S1050" s="130">
        <v>0</v>
      </c>
      <c r="V1050" s="130">
        <v>51317.440000000002</v>
      </c>
      <c r="X1050" s="126" t="s">
        <v>469</v>
      </c>
      <c r="Z1050" s="127"/>
      <c r="AA1050" s="128">
        <v>1</v>
      </c>
      <c r="AB1050" s="128">
        <v>60</v>
      </c>
      <c r="AC1050" s="126" t="s">
        <v>366</v>
      </c>
      <c r="AD1050" s="126" t="s">
        <v>879</v>
      </c>
      <c r="AG1050" s="127"/>
      <c r="AI1050" s="127"/>
    </row>
    <row r="1051" spans="1:35" ht="14.85" customHeight="1">
      <c r="A1051" s="130">
        <v>5015846</v>
      </c>
      <c r="B1051" s="126" t="s">
        <v>413</v>
      </c>
      <c r="C1051" s="126" t="s">
        <v>2601</v>
      </c>
      <c r="E1051" s="126" t="s">
        <v>288</v>
      </c>
      <c r="F1051" s="126" t="s">
        <v>364</v>
      </c>
      <c r="G1051" s="126" t="s">
        <v>417</v>
      </c>
      <c r="H1051" s="126" t="s">
        <v>126</v>
      </c>
      <c r="I1051" s="126" t="s">
        <v>126</v>
      </c>
      <c r="J1051" s="126" t="s">
        <v>466</v>
      </c>
      <c r="K1051" s="126" t="s">
        <v>467</v>
      </c>
      <c r="L1051" s="126" t="s">
        <v>468</v>
      </c>
      <c r="M1051" s="130">
        <v>6817.44</v>
      </c>
      <c r="O1051" s="126" t="s">
        <v>365</v>
      </c>
      <c r="P1051" s="130">
        <v>0</v>
      </c>
      <c r="S1051" s="130">
        <v>0</v>
      </c>
      <c r="V1051" s="130">
        <v>19317.439999999999</v>
      </c>
      <c r="X1051" s="126" t="s">
        <v>510</v>
      </c>
      <c r="Z1051" s="127"/>
      <c r="AA1051" s="128">
        <v>2</v>
      </c>
      <c r="AB1051" s="128">
        <v>60</v>
      </c>
      <c r="AC1051" s="126" t="s">
        <v>366</v>
      </c>
      <c r="AD1051" s="126" t="s">
        <v>879</v>
      </c>
      <c r="AG1051" s="127"/>
      <c r="AI1051" s="127"/>
    </row>
    <row r="1052" spans="1:35" ht="14.85" customHeight="1">
      <c r="A1052" s="130">
        <v>5015833</v>
      </c>
      <c r="B1052" s="126" t="s">
        <v>413</v>
      </c>
      <c r="C1052" s="126" t="s">
        <v>882</v>
      </c>
      <c r="E1052" s="126" t="s">
        <v>288</v>
      </c>
      <c r="F1052" s="126" t="s">
        <v>364</v>
      </c>
      <c r="G1052" s="126" t="s">
        <v>417</v>
      </c>
      <c r="H1052" s="126" t="s">
        <v>126</v>
      </c>
      <c r="I1052" s="126" t="s">
        <v>126</v>
      </c>
      <c r="J1052" s="126" t="s">
        <v>466</v>
      </c>
      <c r="K1052" s="126" t="s">
        <v>467</v>
      </c>
      <c r="L1052" s="126" t="s">
        <v>468</v>
      </c>
      <c r="M1052" s="130">
        <v>6817.44</v>
      </c>
      <c r="O1052" s="126" t="s">
        <v>365</v>
      </c>
      <c r="P1052" s="130">
        <v>0</v>
      </c>
      <c r="S1052" s="130">
        <v>0</v>
      </c>
      <c r="V1052" s="130">
        <v>30817.439999999999</v>
      </c>
      <c r="X1052" s="126" t="s">
        <v>469</v>
      </c>
      <c r="Z1052" s="127"/>
      <c r="AA1052" s="128">
        <v>1</v>
      </c>
      <c r="AB1052" s="128">
        <v>60</v>
      </c>
      <c r="AC1052" s="126" t="s">
        <v>366</v>
      </c>
      <c r="AD1052" s="126" t="s">
        <v>879</v>
      </c>
      <c r="AG1052" s="127"/>
      <c r="AI1052" s="127"/>
    </row>
    <row r="1053" spans="1:35" ht="14.85" customHeight="1">
      <c r="A1053" s="130">
        <v>5015831</v>
      </c>
      <c r="B1053" s="126" t="s">
        <v>413</v>
      </c>
      <c r="C1053" s="126" t="s">
        <v>2602</v>
      </c>
      <c r="E1053" s="126" t="s">
        <v>288</v>
      </c>
      <c r="F1053" s="126" t="s">
        <v>364</v>
      </c>
      <c r="G1053" s="126" t="s">
        <v>417</v>
      </c>
      <c r="H1053" s="126" t="s">
        <v>126</v>
      </c>
      <c r="I1053" s="126" t="s">
        <v>126</v>
      </c>
      <c r="J1053" s="126" t="s">
        <v>466</v>
      </c>
      <c r="K1053" s="126" t="s">
        <v>467</v>
      </c>
      <c r="L1053" s="126" t="s">
        <v>468</v>
      </c>
      <c r="M1053" s="130">
        <v>6817.44</v>
      </c>
      <c r="O1053" s="126" t="s">
        <v>365</v>
      </c>
      <c r="P1053" s="130">
        <v>0</v>
      </c>
      <c r="S1053" s="130">
        <v>0</v>
      </c>
      <c r="V1053" s="130">
        <v>48317.440000000002</v>
      </c>
      <c r="X1053" s="126" t="s">
        <v>469</v>
      </c>
      <c r="Z1053" s="127"/>
      <c r="AA1053" s="128">
        <v>1</v>
      </c>
      <c r="AB1053" s="128">
        <v>60</v>
      </c>
      <c r="AC1053" s="126" t="s">
        <v>366</v>
      </c>
      <c r="AD1053" s="126" t="s">
        <v>879</v>
      </c>
      <c r="AG1053" s="127"/>
      <c r="AI1053" s="127"/>
    </row>
    <row r="1054" spans="1:35" ht="14.85" customHeight="1">
      <c r="A1054" s="130">
        <v>5015832</v>
      </c>
      <c r="B1054" s="126" t="s">
        <v>413</v>
      </c>
      <c r="C1054" s="126" t="s">
        <v>2602</v>
      </c>
      <c r="E1054" s="126" t="s">
        <v>288</v>
      </c>
      <c r="F1054" s="126" t="s">
        <v>364</v>
      </c>
      <c r="G1054" s="126" t="s">
        <v>417</v>
      </c>
      <c r="H1054" s="126" t="s">
        <v>126</v>
      </c>
      <c r="I1054" s="126" t="s">
        <v>126</v>
      </c>
      <c r="J1054" s="126" t="s">
        <v>466</v>
      </c>
      <c r="K1054" s="126" t="s">
        <v>467</v>
      </c>
      <c r="L1054" s="126" t="s">
        <v>468</v>
      </c>
      <c r="M1054" s="130">
        <v>6817.44</v>
      </c>
      <c r="O1054" s="126" t="s">
        <v>365</v>
      </c>
      <c r="P1054" s="130">
        <v>0</v>
      </c>
      <c r="S1054" s="130">
        <v>0</v>
      </c>
      <c r="V1054" s="130">
        <v>48317.440000000002</v>
      </c>
      <c r="X1054" s="126" t="s">
        <v>510</v>
      </c>
      <c r="Z1054" s="127"/>
      <c r="AA1054" s="128">
        <v>2</v>
      </c>
      <c r="AB1054" s="128">
        <v>60</v>
      </c>
      <c r="AC1054" s="126" t="s">
        <v>366</v>
      </c>
      <c r="AD1054" s="126" t="s">
        <v>879</v>
      </c>
      <c r="AG1054" s="127"/>
      <c r="AI1054" s="127"/>
    </row>
    <row r="1055" spans="1:35" ht="14.85" customHeight="1">
      <c r="A1055" s="130">
        <v>5015839</v>
      </c>
      <c r="B1055" s="126" t="s">
        <v>413</v>
      </c>
      <c r="C1055" s="126" t="s">
        <v>2603</v>
      </c>
      <c r="E1055" s="126" t="s">
        <v>288</v>
      </c>
      <c r="F1055" s="126" t="s">
        <v>364</v>
      </c>
      <c r="G1055" s="126" t="s">
        <v>417</v>
      </c>
      <c r="H1055" s="126" t="s">
        <v>126</v>
      </c>
      <c r="I1055" s="126" t="s">
        <v>126</v>
      </c>
      <c r="J1055" s="126" t="s">
        <v>466</v>
      </c>
      <c r="K1055" s="126" t="s">
        <v>467</v>
      </c>
      <c r="L1055" s="126" t="s">
        <v>468</v>
      </c>
      <c r="M1055" s="130">
        <v>6817.44</v>
      </c>
      <c r="O1055" s="126" t="s">
        <v>365</v>
      </c>
      <c r="P1055" s="130">
        <v>0</v>
      </c>
      <c r="S1055" s="130">
        <v>0</v>
      </c>
      <c r="V1055" s="130">
        <v>48317.440000000002</v>
      </c>
      <c r="X1055" s="126" t="s">
        <v>469</v>
      </c>
      <c r="Z1055" s="127"/>
      <c r="AA1055" s="128">
        <v>1</v>
      </c>
      <c r="AB1055" s="128">
        <v>60</v>
      </c>
      <c r="AC1055" s="126" t="s">
        <v>366</v>
      </c>
      <c r="AD1055" s="126" t="s">
        <v>879</v>
      </c>
      <c r="AG1055" s="127"/>
      <c r="AI1055" s="127"/>
    </row>
    <row r="1056" spans="1:35" ht="14.85" customHeight="1">
      <c r="A1056" s="130">
        <v>5015838</v>
      </c>
      <c r="B1056" s="126" t="s">
        <v>413</v>
      </c>
      <c r="C1056" s="126" t="s">
        <v>881</v>
      </c>
      <c r="E1056" s="126" t="s">
        <v>288</v>
      </c>
      <c r="F1056" s="126" t="s">
        <v>364</v>
      </c>
      <c r="G1056" s="126" t="s">
        <v>417</v>
      </c>
      <c r="H1056" s="126" t="s">
        <v>126</v>
      </c>
      <c r="I1056" s="126" t="s">
        <v>126</v>
      </c>
      <c r="J1056" s="126" t="s">
        <v>466</v>
      </c>
      <c r="K1056" s="126" t="s">
        <v>467</v>
      </c>
      <c r="L1056" s="126" t="s">
        <v>468</v>
      </c>
      <c r="M1056" s="130">
        <v>6817.44</v>
      </c>
      <c r="O1056" s="126" t="s">
        <v>365</v>
      </c>
      <c r="P1056" s="130">
        <v>0</v>
      </c>
      <c r="S1056" s="130">
        <v>0</v>
      </c>
      <c r="V1056" s="130">
        <v>19317.439999999999</v>
      </c>
      <c r="X1056" s="126" t="s">
        <v>510</v>
      </c>
      <c r="Z1056" s="127"/>
      <c r="AA1056" s="128">
        <v>2</v>
      </c>
      <c r="AB1056" s="128">
        <v>60</v>
      </c>
      <c r="AC1056" s="126" t="s">
        <v>366</v>
      </c>
      <c r="AD1056" s="126" t="s">
        <v>879</v>
      </c>
      <c r="AG1056" s="127"/>
      <c r="AI1056" s="127"/>
    </row>
    <row r="1057" spans="1:35" ht="14.85" customHeight="1">
      <c r="A1057" s="130">
        <v>5015844</v>
      </c>
      <c r="B1057" s="126" t="s">
        <v>413</v>
      </c>
      <c r="C1057" s="126" t="s">
        <v>883</v>
      </c>
      <c r="E1057" s="126" t="s">
        <v>288</v>
      </c>
      <c r="F1057" s="126" t="s">
        <v>364</v>
      </c>
      <c r="G1057" s="126" t="s">
        <v>417</v>
      </c>
      <c r="H1057" s="126" t="s">
        <v>126</v>
      </c>
      <c r="I1057" s="126" t="s">
        <v>126</v>
      </c>
      <c r="J1057" s="126" t="s">
        <v>466</v>
      </c>
      <c r="K1057" s="126" t="s">
        <v>467</v>
      </c>
      <c r="L1057" s="126" t="s">
        <v>468</v>
      </c>
      <c r="M1057" s="130">
        <v>6817.44</v>
      </c>
      <c r="O1057" s="126" t="s">
        <v>365</v>
      </c>
      <c r="P1057" s="130">
        <v>0</v>
      </c>
      <c r="S1057" s="130">
        <v>0</v>
      </c>
      <c r="V1057" s="130">
        <v>22817.439999999999</v>
      </c>
      <c r="X1057" s="126" t="s">
        <v>510</v>
      </c>
      <c r="Z1057" s="127"/>
      <c r="AA1057" s="128">
        <v>2</v>
      </c>
      <c r="AB1057" s="128">
        <v>60</v>
      </c>
      <c r="AC1057" s="126" t="s">
        <v>366</v>
      </c>
      <c r="AD1057" s="126" t="s">
        <v>879</v>
      </c>
      <c r="AG1057" s="127"/>
      <c r="AI1057" s="127"/>
    </row>
    <row r="1058" spans="1:35" ht="14.85" customHeight="1">
      <c r="A1058" s="130">
        <v>5015845</v>
      </c>
      <c r="B1058" s="126" t="s">
        <v>413</v>
      </c>
      <c r="C1058" s="126" t="s">
        <v>2601</v>
      </c>
      <c r="E1058" s="126" t="s">
        <v>288</v>
      </c>
      <c r="F1058" s="126" t="s">
        <v>364</v>
      </c>
      <c r="G1058" s="126" t="s">
        <v>417</v>
      </c>
      <c r="H1058" s="126" t="s">
        <v>126</v>
      </c>
      <c r="I1058" s="126" t="s">
        <v>126</v>
      </c>
      <c r="J1058" s="126" t="s">
        <v>466</v>
      </c>
      <c r="K1058" s="126" t="s">
        <v>467</v>
      </c>
      <c r="L1058" s="126" t="s">
        <v>468</v>
      </c>
      <c r="M1058" s="130">
        <v>6817.44</v>
      </c>
      <c r="O1058" s="126" t="s">
        <v>365</v>
      </c>
      <c r="P1058" s="130">
        <v>0</v>
      </c>
      <c r="S1058" s="130">
        <v>0</v>
      </c>
      <c r="V1058" s="130">
        <v>19317.439999999999</v>
      </c>
      <c r="X1058" s="126" t="s">
        <v>469</v>
      </c>
      <c r="Z1058" s="127"/>
      <c r="AA1058" s="128">
        <v>1</v>
      </c>
      <c r="AB1058" s="128">
        <v>60</v>
      </c>
      <c r="AC1058" s="126" t="s">
        <v>366</v>
      </c>
      <c r="AD1058" s="126" t="s">
        <v>879</v>
      </c>
      <c r="AG1058" s="127"/>
      <c r="AI1058" s="127"/>
    </row>
    <row r="1059" spans="1:35" ht="14.85" customHeight="1">
      <c r="A1059" s="130">
        <v>5015840</v>
      </c>
      <c r="B1059" s="126" t="s">
        <v>413</v>
      </c>
      <c r="C1059" s="126" t="s">
        <v>2603</v>
      </c>
      <c r="E1059" s="126" t="s">
        <v>288</v>
      </c>
      <c r="F1059" s="126" t="s">
        <v>364</v>
      </c>
      <c r="G1059" s="126" t="s">
        <v>417</v>
      </c>
      <c r="H1059" s="126" t="s">
        <v>126</v>
      </c>
      <c r="I1059" s="126" t="s">
        <v>126</v>
      </c>
      <c r="J1059" s="126" t="s">
        <v>466</v>
      </c>
      <c r="K1059" s="126" t="s">
        <v>467</v>
      </c>
      <c r="L1059" s="126" t="s">
        <v>468</v>
      </c>
      <c r="M1059" s="130">
        <v>6817.44</v>
      </c>
      <c r="O1059" s="126" t="s">
        <v>365</v>
      </c>
      <c r="P1059" s="130">
        <v>0</v>
      </c>
      <c r="S1059" s="130">
        <v>0</v>
      </c>
      <c r="V1059" s="130">
        <v>48317.440000000002</v>
      </c>
      <c r="X1059" s="126" t="s">
        <v>510</v>
      </c>
      <c r="Z1059" s="127"/>
      <c r="AA1059" s="128">
        <v>2</v>
      </c>
      <c r="AB1059" s="128">
        <v>60</v>
      </c>
      <c r="AC1059" s="126" t="s">
        <v>366</v>
      </c>
      <c r="AD1059" s="126" t="s">
        <v>879</v>
      </c>
      <c r="AG1059" s="127"/>
      <c r="AI1059" s="127"/>
    </row>
    <row r="1060" spans="1:35" ht="14.85" customHeight="1">
      <c r="A1060" s="130">
        <v>5015849</v>
      </c>
      <c r="B1060" s="126" t="s">
        <v>413</v>
      </c>
      <c r="C1060" s="126" t="s">
        <v>1986</v>
      </c>
      <c r="E1060" s="126" t="s">
        <v>288</v>
      </c>
      <c r="F1060" s="126" t="s">
        <v>364</v>
      </c>
      <c r="G1060" s="126" t="s">
        <v>417</v>
      </c>
      <c r="H1060" s="126" t="s">
        <v>126</v>
      </c>
      <c r="I1060" s="126" t="s">
        <v>126</v>
      </c>
      <c r="J1060" s="126" t="s">
        <v>466</v>
      </c>
      <c r="K1060" s="126" t="s">
        <v>467</v>
      </c>
      <c r="L1060" s="126" t="s">
        <v>468</v>
      </c>
      <c r="M1060" s="130">
        <v>6817.44</v>
      </c>
      <c r="O1060" s="126" t="s">
        <v>365</v>
      </c>
      <c r="P1060" s="130">
        <v>0</v>
      </c>
      <c r="S1060" s="130">
        <v>0</v>
      </c>
      <c r="V1060" s="130">
        <v>33817.440000000002</v>
      </c>
      <c r="X1060" s="126" t="s">
        <v>469</v>
      </c>
      <c r="Z1060" s="127"/>
      <c r="AA1060" s="128">
        <v>1</v>
      </c>
      <c r="AB1060" s="128">
        <v>60</v>
      </c>
      <c r="AC1060" s="126" t="s">
        <v>366</v>
      </c>
      <c r="AD1060" s="126" t="s">
        <v>879</v>
      </c>
      <c r="AG1060" s="127"/>
      <c r="AI1060" s="127"/>
    </row>
    <row r="1061" spans="1:35" ht="14.85" customHeight="1">
      <c r="A1061" s="130">
        <v>5015848</v>
      </c>
      <c r="B1061" s="126" t="s">
        <v>413</v>
      </c>
      <c r="C1061" s="126" t="s">
        <v>2600</v>
      </c>
      <c r="E1061" s="126" t="s">
        <v>288</v>
      </c>
      <c r="F1061" s="126" t="s">
        <v>364</v>
      </c>
      <c r="G1061" s="126" t="s">
        <v>417</v>
      </c>
      <c r="H1061" s="126" t="s">
        <v>126</v>
      </c>
      <c r="I1061" s="126" t="s">
        <v>126</v>
      </c>
      <c r="J1061" s="126" t="s">
        <v>466</v>
      </c>
      <c r="K1061" s="126" t="s">
        <v>467</v>
      </c>
      <c r="L1061" s="126" t="s">
        <v>468</v>
      </c>
      <c r="M1061" s="130">
        <v>6817.44</v>
      </c>
      <c r="O1061" s="126" t="s">
        <v>365</v>
      </c>
      <c r="P1061" s="130">
        <v>0</v>
      </c>
      <c r="S1061" s="130">
        <v>0</v>
      </c>
      <c r="V1061" s="130">
        <v>51317.440000000002</v>
      </c>
      <c r="X1061" s="126" t="s">
        <v>510</v>
      </c>
      <c r="Z1061" s="127"/>
      <c r="AA1061" s="128">
        <v>2</v>
      </c>
      <c r="AB1061" s="128">
        <v>60</v>
      </c>
      <c r="AC1061" s="126" t="s">
        <v>366</v>
      </c>
      <c r="AD1061" s="126" t="s">
        <v>879</v>
      </c>
      <c r="AG1061" s="127"/>
      <c r="AI1061" s="127"/>
    </row>
    <row r="1062" spans="1:35" ht="14.85" customHeight="1">
      <c r="A1062" s="130">
        <v>5015861</v>
      </c>
      <c r="B1062" s="126" t="s">
        <v>413</v>
      </c>
      <c r="C1062" s="126" t="s">
        <v>2604</v>
      </c>
      <c r="D1062" s="126" t="s">
        <v>2605</v>
      </c>
      <c r="E1062" s="126" t="s">
        <v>288</v>
      </c>
      <c r="F1062" s="126" t="s">
        <v>522</v>
      </c>
      <c r="G1062" s="126" t="s">
        <v>463</v>
      </c>
      <c r="H1062" s="126" t="s">
        <v>605</v>
      </c>
      <c r="I1062" s="126" t="s">
        <v>418</v>
      </c>
      <c r="J1062" s="126" t="s">
        <v>2606</v>
      </c>
      <c r="K1062" s="126" t="s">
        <v>504</v>
      </c>
      <c r="L1062" s="126" t="s">
        <v>2607</v>
      </c>
      <c r="M1062" s="130">
        <v>146.04</v>
      </c>
      <c r="N1062" s="126" t="s">
        <v>290</v>
      </c>
      <c r="O1062" s="126" t="s">
        <v>528</v>
      </c>
      <c r="P1062" s="130">
        <v>0</v>
      </c>
      <c r="S1062" s="130">
        <v>0</v>
      </c>
      <c r="V1062" s="130">
        <v>291.2</v>
      </c>
      <c r="X1062" s="126" t="s">
        <v>978</v>
      </c>
      <c r="Z1062" s="127"/>
      <c r="AA1062" s="128"/>
      <c r="AB1062" s="128"/>
      <c r="AD1062" s="126" t="s">
        <v>879</v>
      </c>
      <c r="AG1062" s="127"/>
      <c r="AI1062" s="127"/>
    </row>
    <row r="1063" spans="1:35" ht="14.85" customHeight="1">
      <c r="A1063" s="130">
        <v>5012442</v>
      </c>
      <c r="B1063" s="126" t="s">
        <v>413</v>
      </c>
      <c r="C1063" s="126" t="s">
        <v>1634</v>
      </c>
      <c r="D1063" s="126" t="s">
        <v>2608</v>
      </c>
      <c r="E1063" s="126" t="s">
        <v>288</v>
      </c>
      <c r="F1063" s="126" t="s">
        <v>522</v>
      </c>
      <c r="G1063" s="126" t="s">
        <v>2609</v>
      </c>
      <c r="H1063" s="126" t="s">
        <v>524</v>
      </c>
      <c r="I1063" s="126" t="s">
        <v>418</v>
      </c>
      <c r="J1063" s="126" t="s">
        <v>825</v>
      </c>
      <c r="K1063" s="126" t="s">
        <v>504</v>
      </c>
      <c r="L1063" s="126" t="s">
        <v>444</v>
      </c>
      <c r="M1063" s="130">
        <v>513.66</v>
      </c>
      <c r="N1063" s="126" t="s">
        <v>290</v>
      </c>
      <c r="O1063" s="126" t="s">
        <v>528</v>
      </c>
      <c r="P1063" s="130">
        <v>0</v>
      </c>
      <c r="S1063" s="130">
        <v>0</v>
      </c>
      <c r="V1063" s="130">
        <v>513.66</v>
      </c>
      <c r="X1063" s="126" t="s">
        <v>1637</v>
      </c>
      <c r="Z1063" s="127"/>
      <c r="AA1063" s="128"/>
      <c r="AB1063" s="128"/>
      <c r="AD1063" s="126" t="s">
        <v>623</v>
      </c>
      <c r="AG1063" s="127"/>
      <c r="AI1063" s="127"/>
    </row>
    <row r="1064" spans="1:35" ht="14.85" customHeight="1">
      <c r="A1064" s="130">
        <v>5012441</v>
      </c>
      <c r="B1064" s="126" t="s">
        <v>413</v>
      </c>
      <c r="C1064" s="126" t="s">
        <v>2610</v>
      </c>
      <c r="D1064" s="126" t="s">
        <v>2611</v>
      </c>
      <c r="E1064" s="126" t="s">
        <v>288</v>
      </c>
      <c r="F1064" s="126" t="s">
        <v>753</v>
      </c>
      <c r="G1064" s="126" t="s">
        <v>417</v>
      </c>
      <c r="H1064" s="126" t="s">
        <v>126</v>
      </c>
      <c r="I1064" s="126" t="s">
        <v>418</v>
      </c>
      <c r="J1064" s="126" t="s">
        <v>2612</v>
      </c>
      <c r="K1064" s="126" t="s">
        <v>660</v>
      </c>
      <c r="L1064" s="126" t="s">
        <v>2613</v>
      </c>
      <c r="M1064" s="130">
        <v>1850.24</v>
      </c>
      <c r="O1064" s="126" t="s">
        <v>2012</v>
      </c>
      <c r="P1064" s="130">
        <v>0</v>
      </c>
      <c r="S1064" s="130">
        <v>0</v>
      </c>
      <c r="V1064" s="130">
        <v>11582.36</v>
      </c>
      <c r="X1064" s="126" t="s">
        <v>2614</v>
      </c>
      <c r="Z1064" s="127"/>
      <c r="AA1064" s="128">
        <v>1</v>
      </c>
      <c r="AB1064" s="128">
        <v>24</v>
      </c>
      <c r="AD1064" s="126" t="s">
        <v>623</v>
      </c>
      <c r="AG1064" s="127"/>
      <c r="AI1064" s="127"/>
    </row>
    <row r="1065" spans="1:35" ht="14.85" customHeight="1">
      <c r="A1065" s="130">
        <v>5012440</v>
      </c>
      <c r="B1065" s="126" t="s">
        <v>413</v>
      </c>
      <c r="C1065" s="126" t="s">
        <v>2615</v>
      </c>
      <c r="D1065" s="126" t="s">
        <v>2611</v>
      </c>
      <c r="E1065" s="126" t="s">
        <v>288</v>
      </c>
      <c r="F1065" s="126" t="s">
        <v>753</v>
      </c>
      <c r="G1065" s="126" t="s">
        <v>417</v>
      </c>
      <c r="H1065" s="126" t="s">
        <v>126</v>
      </c>
      <c r="I1065" s="126" t="s">
        <v>418</v>
      </c>
      <c r="J1065" s="126" t="s">
        <v>2612</v>
      </c>
      <c r="K1065" s="126" t="s">
        <v>660</v>
      </c>
      <c r="L1065" s="126" t="s">
        <v>2613</v>
      </c>
      <c r="M1065" s="130">
        <v>1850.24</v>
      </c>
      <c r="O1065" s="126" t="s">
        <v>2012</v>
      </c>
      <c r="P1065" s="130">
        <v>0</v>
      </c>
      <c r="S1065" s="130">
        <v>0</v>
      </c>
      <c r="V1065" s="130">
        <v>2468.36</v>
      </c>
      <c r="X1065" s="126" t="s">
        <v>2616</v>
      </c>
      <c r="Z1065" s="127"/>
      <c r="AA1065" s="128">
        <v>1</v>
      </c>
      <c r="AB1065" s="128">
        <v>24</v>
      </c>
      <c r="AD1065" s="126" t="s">
        <v>623</v>
      </c>
      <c r="AG1065" s="127"/>
      <c r="AI1065" s="127"/>
    </row>
    <row r="1066" spans="1:35" ht="14.85" customHeight="1">
      <c r="A1066" s="130">
        <v>5012439</v>
      </c>
      <c r="B1066" s="126" t="s">
        <v>413</v>
      </c>
      <c r="C1066" s="126" t="s">
        <v>2617</v>
      </c>
      <c r="D1066" s="126" t="s">
        <v>2611</v>
      </c>
      <c r="E1066" s="126" t="s">
        <v>288</v>
      </c>
      <c r="F1066" s="126" t="s">
        <v>753</v>
      </c>
      <c r="G1066" s="126" t="s">
        <v>417</v>
      </c>
      <c r="H1066" s="126" t="s">
        <v>126</v>
      </c>
      <c r="I1066" s="126" t="s">
        <v>418</v>
      </c>
      <c r="J1066" s="126" t="s">
        <v>2612</v>
      </c>
      <c r="K1066" s="126" t="s">
        <v>660</v>
      </c>
      <c r="L1066" s="126" t="s">
        <v>2613</v>
      </c>
      <c r="M1066" s="130">
        <v>1460.48</v>
      </c>
      <c r="O1066" s="126" t="s">
        <v>2012</v>
      </c>
      <c r="P1066" s="130">
        <v>0</v>
      </c>
      <c r="S1066" s="130">
        <v>0</v>
      </c>
      <c r="V1066" s="130">
        <v>2468.36</v>
      </c>
      <c r="X1066" s="126" t="s">
        <v>2618</v>
      </c>
      <c r="Z1066" s="127"/>
      <c r="AA1066" s="128">
        <v>1</v>
      </c>
      <c r="AB1066" s="128">
        <v>24</v>
      </c>
      <c r="AD1066" s="126" t="s">
        <v>623</v>
      </c>
      <c r="AG1066" s="127"/>
      <c r="AI1066" s="127"/>
    </row>
    <row r="1067" spans="1:35" ht="14.85" customHeight="1">
      <c r="A1067" s="130">
        <v>5012433</v>
      </c>
      <c r="B1067" s="126" t="s">
        <v>413</v>
      </c>
      <c r="C1067" s="126" t="s">
        <v>2619</v>
      </c>
      <c r="D1067" s="126" t="s">
        <v>2620</v>
      </c>
      <c r="E1067" s="126" t="s">
        <v>288</v>
      </c>
      <c r="F1067" s="126" t="s">
        <v>591</v>
      </c>
      <c r="G1067" s="126" t="s">
        <v>417</v>
      </c>
      <c r="H1067" s="126" t="s">
        <v>126</v>
      </c>
      <c r="I1067" s="126" t="s">
        <v>418</v>
      </c>
      <c r="J1067" s="126" t="s">
        <v>1199</v>
      </c>
      <c r="K1067" s="126" t="s">
        <v>959</v>
      </c>
      <c r="L1067" s="126" t="s">
        <v>1200</v>
      </c>
      <c r="M1067" s="130">
        <v>3895.36</v>
      </c>
      <c r="O1067" s="126" t="s">
        <v>2621</v>
      </c>
      <c r="P1067" s="130">
        <v>0</v>
      </c>
      <c r="S1067" s="130">
        <v>0</v>
      </c>
      <c r="V1067" s="130">
        <v>4861.3100000000004</v>
      </c>
      <c r="X1067" s="126" t="s">
        <v>2622</v>
      </c>
      <c r="Z1067" s="127" t="s">
        <v>309</v>
      </c>
      <c r="AA1067" s="128">
        <v>1</v>
      </c>
      <c r="AB1067" s="128">
        <v>12</v>
      </c>
      <c r="AD1067" s="126" t="s">
        <v>623</v>
      </c>
      <c r="AG1067" s="127"/>
      <c r="AI1067" s="127"/>
    </row>
    <row r="1068" spans="1:35" ht="14.85" customHeight="1">
      <c r="A1068" s="130">
        <v>5012432</v>
      </c>
      <c r="B1068" s="126" t="s">
        <v>413</v>
      </c>
      <c r="C1068" s="126" t="s">
        <v>2623</v>
      </c>
      <c r="D1068" s="126" t="s">
        <v>2624</v>
      </c>
      <c r="E1068" s="126" t="s">
        <v>288</v>
      </c>
      <c r="F1068" s="126" t="s">
        <v>591</v>
      </c>
      <c r="G1068" s="126" t="s">
        <v>417</v>
      </c>
      <c r="H1068" s="126" t="s">
        <v>126</v>
      </c>
      <c r="I1068" s="126" t="s">
        <v>418</v>
      </c>
      <c r="J1068" s="126" t="s">
        <v>1199</v>
      </c>
      <c r="K1068" s="126" t="s">
        <v>959</v>
      </c>
      <c r="L1068" s="126" t="s">
        <v>1200</v>
      </c>
      <c r="M1068" s="130">
        <v>2746.24</v>
      </c>
      <c r="O1068" s="126" t="s">
        <v>2625</v>
      </c>
      <c r="P1068" s="130">
        <v>0</v>
      </c>
      <c r="S1068" s="130">
        <v>0</v>
      </c>
      <c r="V1068" s="130">
        <v>3427.25</v>
      </c>
      <c r="X1068" s="126" t="s">
        <v>2626</v>
      </c>
      <c r="Z1068" s="127" t="s">
        <v>309</v>
      </c>
      <c r="AA1068" s="128">
        <v>1</v>
      </c>
      <c r="AB1068" s="128">
        <v>12</v>
      </c>
      <c r="AD1068" s="126" t="s">
        <v>623</v>
      </c>
      <c r="AG1068" s="127"/>
      <c r="AI1068" s="127"/>
    </row>
    <row r="1069" spans="1:35" ht="14.85" customHeight="1">
      <c r="A1069" s="130">
        <v>5012431</v>
      </c>
      <c r="B1069" s="126" t="s">
        <v>413</v>
      </c>
      <c r="C1069" s="126" t="s">
        <v>2627</v>
      </c>
      <c r="D1069" s="126" t="s">
        <v>2628</v>
      </c>
      <c r="E1069" s="126" t="s">
        <v>288</v>
      </c>
      <c r="F1069" s="126" t="s">
        <v>491</v>
      </c>
      <c r="G1069" s="126" t="s">
        <v>417</v>
      </c>
      <c r="H1069" s="126" t="s">
        <v>126</v>
      </c>
      <c r="I1069" s="126" t="s">
        <v>126</v>
      </c>
      <c r="J1069" s="126" t="s">
        <v>1248</v>
      </c>
      <c r="K1069" s="126" t="s">
        <v>613</v>
      </c>
      <c r="L1069" s="126" t="s">
        <v>1249</v>
      </c>
      <c r="M1069" s="130">
        <v>6204.8</v>
      </c>
      <c r="N1069" s="126" t="s">
        <v>290</v>
      </c>
      <c r="O1069" s="126" t="s">
        <v>833</v>
      </c>
      <c r="P1069" s="130">
        <v>0</v>
      </c>
      <c r="S1069" s="130">
        <v>0</v>
      </c>
      <c r="V1069" s="130">
        <v>6204.8</v>
      </c>
      <c r="X1069" s="126" t="s">
        <v>834</v>
      </c>
      <c r="Z1069" s="127"/>
      <c r="AA1069" s="128">
        <v>1</v>
      </c>
      <c r="AB1069" s="128">
        <v>36</v>
      </c>
      <c r="AD1069" s="126" t="s">
        <v>623</v>
      </c>
      <c r="AG1069" s="127"/>
      <c r="AI1069" s="127"/>
    </row>
    <row r="1070" spans="1:35" ht="14.85" customHeight="1">
      <c r="A1070" s="130">
        <v>5012430</v>
      </c>
      <c r="B1070" s="126" t="s">
        <v>413</v>
      </c>
      <c r="C1070" s="126" t="s">
        <v>2629</v>
      </c>
      <c r="D1070" s="126" t="s">
        <v>2630</v>
      </c>
      <c r="E1070" s="126" t="s">
        <v>288</v>
      </c>
      <c r="F1070" s="126" t="s">
        <v>491</v>
      </c>
      <c r="G1070" s="126" t="s">
        <v>417</v>
      </c>
      <c r="H1070" s="126" t="s">
        <v>126</v>
      </c>
      <c r="I1070" s="126" t="s">
        <v>126</v>
      </c>
      <c r="J1070" s="126" t="s">
        <v>1248</v>
      </c>
      <c r="K1070" s="126" t="s">
        <v>613</v>
      </c>
      <c r="L1070" s="126" t="s">
        <v>1249</v>
      </c>
      <c r="M1070" s="130">
        <v>2142.56</v>
      </c>
      <c r="N1070" s="126" t="s">
        <v>290</v>
      </c>
      <c r="O1070" s="126" t="s">
        <v>833</v>
      </c>
      <c r="P1070" s="130">
        <v>0</v>
      </c>
      <c r="S1070" s="130">
        <v>0</v>
      </c>
      <c r="V1070" s="130">
        <v>5152.96</v>
      </c>
      <c r="X1070" s="126" t="s">
        <v>2631</v>
      </c>
      <c r="Z1070" s="127"/>
      <c r="AA1070" s="128">
        <v>1</v>
      </c>
      <c r="AB1070" s="128">
        <v>36</v>
      </c>
      <c r="AD1070" s="126" t="s">
        <v>623</v>
      </c>
      <c r="AG1070" s="127"/>
      <c r="AI1070" s="127"/>
    </row>
    <row r="1071" spans="1:35" ht="14.85" customHeight="1">
      <c r="A1071" s="130">
        <v>5012429</v>
      </c>
      <c r="B1071" s="126" t="s">
        <v>413</v>
      </c>
      <c r="C1071" s="126" t="s">
        <v>2632</v>
      </c>
      <c r="D1071" s="126" t="s">
        <v>1375</v>
      </c>
      <c r="E1071" s="126" t="s">
        <v>288</v>
      </c>
      <c r="F1071" s="126" t="s">
        <v>491</v>
      </c>
      <c r="G1071" s="126" t="s">
        <v>417</v>
      </c>
      <c r="H1071" s="126" t="s">
        <v>126</v>
      </c>
      <c r="I1071" s="126" t="s">
        <v>126</v>
      </c>
      <c r="J1071" s="126" t="s">
        <v>1248</v>
      </c>
      <c r="K1071" s="126" t="s">
        <v>613</v>
      </c>
      <c r="L1071" s="126" t="s">
        <v>1249</v>
      </c>
      <c r="M1071" s="130">
        <v>6788.64</v>
      </c>
      <c r="N1071" s="126" t="s">
        <v>290</v>
      </c>
      <c r="O1071" s="126" t="s">
        <v>844</v>
      </c>
      <c r="P1071" s="130">
        <v>0</v>
      </c>
      <c r="S1071" s="130">
        <v>0</v>
      </c>
      <c r="V1071" s="130">
        <v>7542.94</v>
      </c>
      <c r="X1071" s="126" t="s">
        <v>845</v>
      </c>
      <c r="Y1071" s="126" t="s">
        <v>517</v>
      </c>
      <c r="Z1071" s="127" t="s">
        <v>309</v>
      </c>
      <c r="AA1071" s="128">
        <v>1</v>
      </c>
      <c r="AB1071" s="128">
        <v>84</v>
      </c>
      <c r="AD1071" s="126" t="s">
        <v>623</v>
      </c>
      <c r="AG1071" s="127"/>
      <c r="AI1071" s="127"/>
    </row>
    <row r="1072" spans="1:35" ht="14.85" customHeight="1">
      <c r="A1072" s="130">
        <v>5014372</v>
      </c>
      <c r="B1072" s="126" t="s">
        <v>413</v>
      </c>
      <c r="C1072" s="126" t="s">
        <v>2633</v>
      </c>
      <c r="D1072" s="126" t="s">
        <v>2634</v>
      </c>
      <c r="E1072" s="126" t="s">
        <v>288</v>
      </c>
      <c r="F1072" s="126" t="s">
        <v>1347</v>
      </c>
      <c r="G1072" s="126" t="s">
        <v>417</v>
      </c>
      <c r="H1072" s="126" t="s">
        <v>126</v>
      </c>
      <c r="I1072" s="126" t="s">
        <v>418</v>
      </c>
      <c r="J1072" s="126" t="s">
        <v>2635</v>
      </c>
      <c r="K1072" s="126" t="s">
        <v>852</v>
      </c>
      <c r="L1072" s="126" t="s">
        <v>2636</v>
      </c>
      <c r="M1072" s="130">
        <v>536.92999999999995</v>
      </c>
      <c r="O1072" s="126" t="s">
        <v>1350</v>
      </c>
      <c r="P1072" s="130">
        <v>0</v>
      </c>
      <c r="S1072" s="130">
        <v>0</v>
      </c>
      <c r="V1072" s="130">
        <v>1073.8599999999999</v>
      </c>
      <c r="X1072" s="126" t="s">
        <v>1347</v>
      </c>
      <c r="Z1072" s="127" t="s">
        <v>312</v>
      </c>
      <c r="AA1072" s="128">
        <v>3</v>
      </c>
      <c r="AB1072" s="128">
        <v>6</v>
      </c>
      <c r="AD1072" s="126" t="s">
        <v>292</v>
      </c>
      <c r="AG1072" s="127"/>
      <c r="AI1072" s="127"/>
    </row>
    <row r="1073" spans="1:35" ht="14.85" customHeight="1">
      <c r="A1073" s="130">
        <v>5012428</v>
      </c>
      <c r="B1073" s="126" t="s">
        <v>413</v>
      </c>
      <c r="C1073" s="126" t="s">
        <v>2637</v>
      </c>
      <c r="D1073" s="126" t="s">
        <v>1375</v>
      </c>
      <c r="E1073" s="126" t="s">
        <v>288</v>
      </c>
      <c r="F1073" s="126" t="s">
        <v>491</v>
      </c>
      <c r="G1073" s="126" t="s">
        <v>417</v>
      </c>
      <c r="H1073" s="126" t="s">
        <v>126</v>
      </c>
      <c r="I1073" s="126" t="s">
        <v>126</v>
      </c>
      <c r="J1073" s="126" t="s">
        <v>1248</v>
      </c>
      <c r="K1073" s="126" t="s">
        <v>613</v>
      </c>
      <c r="L1073" s="126" t="s">
        <v>1249</v>
      </c>
      <c r="M1073" s="130">
        <v>4820.8500000000004</v>
      </c>
      <c r="N1073" s="126" t="s">
        <v>290</v>
      </c>
      <c r="O1073" s="126" t="s">
        <v>844</v>
      </c>
      <c r="P1073" s="130">
        <v>0</v>
      </c>
      <c r="S1073" s="130">
        <v>0</v>
      </c>
      <c r="V1073" s="130">
        <v>5356.51</v>
      </c>
      <c r="X1073" s="126" t="s">
        <v>845</v>
      </c>
      <c r="Y1073" s="126" t="s">
        <v>517</v>
      </c>
      <c r="Z1073" s="127" t="s">
        <v>309</v>
      </c>
      <c r="AA1073" s="128">
        <v>1</v>
      </c>
      <c r="AB1073" s="128">
        <v>84</v>
      </c>
      <c r="AD1073" s="126" t="s">
        <v>623</v>
      </c>
      <c r="AG1073" s="127"/>
      <c r="AI1073" s="127"/>
    </row>
    <row r="1074" spans="1:35" ht="14.85" customHeight="1">
      <c r="A1074" s="130">
        <v>5012427</v>
      </c>
      <c r="B1074" s="126" t="s">
        <v>413</v>
      </c>
      <c r="C1074" s="126" t="s">
        <v>2638</v>
      </c>
      <c r="D1074" s="126" t="s">
        <v>1375</v>
      </c>
      <c r="E1074" s="126" t="s">
        <v>288</v>
      </c>
      <c r="F1074" s="126" t="s">
        <v>491</v>
      </c>
      <c r="G1074" s="126" t="s">
        <v>417</v>
      </c>
      <c r="H1074" s="126" t="s">
        <v>126</v>
      </c>
      <c r="I1074" s="126" t="s">
        <v>126</v>
      </c>
      <c r="J1074" s="126" t="s">
        <v>1248</v>
      </c>
      <c r="K1074" s="126" t="s">
        <v>613</v>
      </c>
      <c r="L1074" s="126" t="s">
        <v>1249</v>
      </c>
      <c r="M1074" s="130">
        <v>3837.4</v>
      </c>
      <c r="N1074" s="126" t="s">
        <v>290</v>
      </c>
      <c r="O1074" s="126" t="s">
        <v>844</v>
      </c>
      <c r="P1074" s="130">
        <v>0</v>
      </c>
      <c r="S1074" s="130">
        <v>0</v>
      </c>
      <c r="V1074" s="130">
        <v>4263.78</v>
      </c>
      <c r="X1074" s="126" t="s">
        <v>845</v>
      </c>
      <c r="Y1074" s="126" t="s">
        <v>517</v>
      </c>
      <c r="Z1074" s="127" t="s">
        <v>309</v>
      </c>
      <c r="AA1074" s="128">
        <v>1</v>
      </c>
      <c r="AB1074" s="128">
        <v>84</v>
      </c>
      <c r="AD1074" s="126" t="s">
        <v>623</v>
      </c>
      <c r="AG1074" s="127"/>
      <c r="AI1074" s="127"/>
    </row>
    <row r="1075" spans="1:35" ht="14.85" customHeight="1">
      <c r="A1075" s="130">
        <v>5014463</v>
      </c>
      <c r="B1075" s="126" t="s">
        <v>413</v>
      </c>
      <c r="C1075" s="126" t="s">
        <v>2639</v>
      </c>
      <c r="D1075" s="126" t="s">
        <v>2310</v>
      </c>
      <c r="E1075" s="126" t="s">
        <v>288</v>
      </c>
      <c r="F1075" s="126" t="s">
        <v>532</v>
      </c>
      <c r="G1075" s="126" t="s">
        <v>312</v>
      </c>
      <c r="H1075" s="126" t="s">
        <v>126</v>
      </c>
      <c r="I1075" s="126" t="s">
        <v>418</v>
      </c>
      <c r="J1075" s="126" t="s">
        <v>2311</v>
      </c>
      <c r="K1075" s="126" t="s">
        <v>628</v>
      </c>
      <c r="L1075" s="126" t="s">
        <v>1547</v>
      </c>
      <c r="M1075" s="130">
        <v>292.16000000000003</v>
      </c>
      <c r="O1075" s="126" t="s">
        <v>1459</v>
      </c>
      <c r="P1075" s="130">
        <v>292.16000000000003</v>
      </c>
      <c r="R1075" s="126" t="s">
        <v>1460</v>
      </c>
      <c r="S1075" s="130">
        <v>0</v>
      </c>
      <c r="V1075" s="130">
        <v>292.16000000000003</v>
      </c>
      <c r="X1075" s="126" t="s">
        <v>1461</v>
      </c>
      <c r="Z1075" s="127"/>
      <c r="AA1075" s="128">
        <v>2500</v>
      </c>
      <c r="AB1075" s="128">
        <v>12</v>
      </c>
      <c r="AD1075" s="126" t="s">
        <v>631</v>
      </c>
      <c r="AG1075" s="127"/>
      <c r="AI1075" s="127"/>
    </row>
    <row r="1076" spans="1:35" ht="14.85" customHeight="1">
      <c r="A1076" s="130">
        <v>5014462</v>
      </c>
      <c r="B1076" s="126" t="s">
        <v>413</v>
      </c>
      <c r="C1076" s="126" t="s">
        <v>2640</v>
      </c>
      <c r="D1076" s="126" t="s">
        <v>2641</v>
      </c>
      <c r="E1076" s="126" t="s">
        <v>288</v>
      </c>
      <c r="F1076" s="126" t="s">
        <v>753</v>
      </c>
      <c r="G1076" s="126" t="s">
        <v>417</v>
      </c>
      <c r="H1076" s="126" t="s">
        <v>308</v>
      </c>
      <c r="I1076" s="126" t="s">
        <v>308</v>
      </c>
      <c r="J1076" s="126" t="s">
        <v>2642</v>
      </c>
      <c r="K1076" s="126" t="s">
        <v>747</v>
      </c>
      <c r="L1076" s="126" t="s">
        <v>2643</v>
      </c>
      <c r="M1076" s="130">
        <v>584.64</v>
      </c>
      <c r="O1076" s="126" t="s">
        <v>346</v>
      </c>
      <c r="P1076" s="130">
        <v>0</v>
      </c>
      <c r="S1076" s="130">
        <v>0</v>
      </c>
      <c r="V1076" s="130">
        <v>672.28</v>
      </c>
      <c r="X1076" s="126" t="s">
        <v>2644</v>
      </c>
      <c r="Z1076" s="127"/>
      <c r="AA1076" s="128">
        <v>2</v>
      </c>
      <c r="AB1076" s="128">
        <v>12</v>
      </c>
      <c r="AD1076" s="126" t="s">
        <v>631</v>
      </c>
      <c r="AG1076" s="127"/>
      <c r="AI1076" s="127"/>
    </row>
    <row r="1077" spans="1:35" ht="14.85" customHeight="1">
      <c r="A1077" s="130">
        <v>5014461</v>
      </c>
      <c r="B1077" s="126" t="s">
        <v>413</v>
      </c>
      <c r="C1077" s="126" t="s">
        <v>2645</v>
      </c>
      <c r="D1077" s="126" t="s">
        <v>2646</v>
      </c>
      <c r="E1077" s="126" t="s">
        <v>288</v>
      </c>
      <c r="F1077" s="126" t="s">
        <v>753</v>
      </c>
      <c r="G1077" s="126" t="s">
        <v>417</v>
      </c>
      <c r="H1077" s="126" t="s">
        <v>126</v>
      </c>
      <c r="I1077" s="126" t="s">
        <v>418</v>
      </c>
      <c r="J1077" s="126" t="s">
        <v>2642</v>
      </c>
      <c r="K1077" s="126" t="s">
        <v>747</v>
      </c>
      <c r="L1077" s="126" t="s">
        <v>2643</v>
      </c>
      <c r="M1077" s="130">
        <v>974.4</v>
      </c>
      <c r="O1077" s="126" t="s">
        <v>346</v>
      </c>
      <c r="P1077" s="130">
        <v>0</v>
      </c>
      <c r="S1077" s="130">
        <v>0</v>
      </c>
      <c r="V1077" s="130">
        <v>1188.1600000000001</v>
      </c>
      <c r="X1077" s="126" t="s">
        <v>2647</v>
      </c>
      <c r="Z1077" s="127"/>
      <c r="AA1077" s="128">
        <v>2</v>
      </c>
      <c r="AB1077" s="128">
        <v>12</v>
      </c>
      <c r="AD1077" s="126" t="s">
        <v>631</v>
      </c>
      <c r="AG1077" s="127"/>
      <c r="AI1077" s="127"/>
    </row>
    <row r="1078" spans="1:35" ht="14.85" customHeight="1">
      <c r="A1078" s="130">
        <v>5012483</v>
      </c>
      <c r="B1078" s="126" t="s">
        <v>413</v>
      </c>
      <c r="C1078" s="126" t="s">
        <v>2648</v>
      </c>
      <c r="E1078" s="126" t="s">
        <v>288</v>
      </c>
      <c r="F1078" s="126" t="s">
        <v>532</v>
      </c>
      <c r="G1078" s="126" t="s">
        <v>312</v>
      </c>
      <c r="H1078" s="126" t="s">
        <v>126</v>
      </c>
      <c r="I1078" s="126" t="s">
        <v>418</v>
      </c>
      <c r="J1078" s="126" t="s">
        <v>677</v>
      </c>
      <c r="K1078" s="126" t="s">
        <v>467</v>
      </c>
      <c r="L1078" s="126" t="s">
        <v>678</v>
      </c>
      <c r="M1078" s="130">
        <v>292.32</v>
      </c>
      <c r="O1078" s="126" t="s">
        <v>1459</v>
      </c>
      <c r="P1078" s="130">
        <v>292.32</v>
      </c>
      <c r="R1078" s="126" t="s">
        <v>1460</v>
      </c>
      <c r="S1078" s="130">
        <v>0</v>
      </c>
      <c r="V1078" s="130">
        <v>292.32</v>
      </c>
      <c r="X1078" s="126" t="s">
        <v>1461</v>
      </c>
      <c r="Z1078" s="127"/>
      <c r="AA1078" s="128">
        <v>2500</v>
      </c>
      <c r="AB1078" s="128">
        <v>12</v>
      </c>
      <c r="AD1078" s="126" t="s">
        <v>2087</v>
      </c>
      <c r="AG1078" s="127"/>
      <c r="AI1078" s="127"/>
    </row>
    <row r="1079" spans="1:35" ht="14.85" customHeight="1">
      <c r="A1079" s="130">
        <v>5014460</v>
      </c>
      <c r="B1079" s="126" t="s">
        <v>413</v>
      </c>
      <c r="C1079" s="126" t="s">
        <v>2649</v>
      </c>
      <c r="D1079" s="126" t="s">
        <v>2650</v>
      </c>
      <c r="E1079" s="126" t="s">
        <v>288</v>
      </c>
      <c r="F1079" s="126" t="s">
        <v>753</v>
      </c>
      <c r="G1079" s="126" t="s">
        <v>417</v>
      </c>
      <c r="H1079" s="126" t="s">
        <v>126</v>
      </c>
      <c r="I1079" s="126" t="s">
        <v>418</v>
      </c>
      <c r="J1079" s="126" t="s">
        <v>2642</v>
      </c>
      <c r="K1079" s="126" t="s">
        <v>747</v>
      </c>
      <c r="L1079" s="126" t="s">
        <v>2643</v>
      </c>
      <c r="M1079" s="130">
        <v>974.4</v>
      </c>
      <c r="O1079" s="126" t="s">
        <v>346</v>
      </c>
      <c r="P1079" s="130">
        <v>0</v>
      </c>
      <c r="S1079" s="130">
        <v>0</v>
      </c>
      <c r="V1079" s="130">
        <v>1188.1600000000001</v>
      </c>
      <c r="X1079" s="126" t="s">
        <v>2651</v>
      </c>
      <c r="Z1079" s="127"/>
      <c r="AA1079" s="128">
        <v>2</v>
      </c>
      <c r="AB1079" s="128">
        <v>12</v>
      </c>
      <c r="AD1079" s="126" t="s">
        <v>631</v>
      </c>
      <c r="AG1079" s="127"/>
      <c r="AI1079" s="127"/>
    </row>
    <row r="1080" spans="1:35" ht="14.85" customHeight="1">
      <c r="A1080" s="130">
        <v>5014459</v>
      </c>
      <c r="B1080" s="126" t="s">
        <v>413</v>
      </c>
      <c r="C1080" s="126" t="s">
        <v>2652</v>
      </c>
      <c r="D1080" s="126" t="s">
        <v>2653</v>
      </c>
      <c r="E1080" s="126" t="s">
        <v>288</v>
      </c>
      <c r="F1080" s="126" t="s">
        <v>753</v>
      </c>
      <c r="G1080" s="126" t="s">
        <v>417</v>
      </c>
      <c r="H1080" s="126" t="s">
        <v>126</v>
      </c>
      <c r="I1080" s="126" t="s">
        <v>418</v>
      </c>
      <c r="J1080" s="126" t="s">
        <v>2642</v>
      </c>
      <c r="K1080" s="126" t="s">
        <v>747</v>
      </c>
      <c r="L1080" s="126" t="s">
        <v>2643</v>
      </c>
      <c r="M1080" s="130">
        <v>974.4</v>
      </c>
      <c r="O1080" s="126" t="s">
        <v>346</v>
      </c>
      <c r="P1080" s="130">
        <v>0</v>
      </c>
      <c r="S1080" s="130">
        <v>0</v>
      </c>
      <c r="V1080" s="130">
        <v>1188.1600000000001</v>
      </c>
      <c r="X1080" s="126" t="s">
        <v>2647</v>
      </c>
      <c r="Z1080" s="127"/>
      <c r="AA1080" s="128">
        <v>2</v>
      </c>
      <c r="AB1080" s="128">
        <v>12</v>
      </c>
      <c r="AD1080" s="126" t="s">
        <v>631</v>
      </c>
      <c r="AG1080" s="127"/>
      <c r="AI1080" s="127"/>
    </row>
    <row r="1081" spans="1:35" ht="14.85" customHeight="1">
      <c r="A1081" s="130">
        <v>5014458</v>
      </c>
      <c r="B1081" s="126" t="s">
        <v>413</v>
      </c>
      <c r="C1081" s="126" t="s">
        <v>2654</v>
      </c>
      <c r="D1081" s="126" t="s">
        <v>2655</v>
      </c>
      <c r="E1081" s="126" t="s">
        <v>288</v>
      </c>
      <c r="F1081" s="126" t="s">
        <v>753</v>
      </c>
      <c r="G1081" s="126" t="s">
        <v>417</v>
      </c>
      <c r="H1081" s="126" t="s">
        <v>126</v>
      </c>
      <c r="I1081" s="126" t="s">
        <v>418</v>
      </c>
      <c r="J1081" s="126" t="s">
        <v>2642</v>
      </c>
      <c r="K1081" s="126" t="s">
        <v>747</v>
      </c>
      <c r="L1081" s="126" t="s">
        <v>2643</v>
      </c>
      <c r="M1081" s="130">
        <v>974.4</v>
      </c>
      <c r="O1081" s="126" t="s">
        <v>346</v>
      </c>
      <c r="P1081" s="130">
        <v>0</v>
      </c>
      <c r="S1081" s="130">
        <v>0</v>
      </c>
      <c r="V1081" s="130">
        <v>1188.1600000000001</v>
      </c>
      <c r="X1081" s="126" t="s">
        <v>2651</v>
      </c>
      <c r="Z1081" s="127"/>
      <c r="AA1081" s="128">
        <v>2</v>
      </c>
      <c r="AB1081" s="128">
        <v>12</v>
      </c>
      <c r="AD1081" s="126" t="s">
        <v>631</v>
      </c>
      <c r="AG1081" s="127"/>
      <c r="AI1081" s="127"/>
    </row>
    <row r="1082" spans="1:35" ht="14.85" customHeight="1">
      <c r="A1082" s="130">
        <v>5014457</v>
      </c>
      <c r="B1082" s="126" t="s">
        <v>413</v>
      </c>
      <c r="C1082" s="126" t="s">
        <v>2656</v>
      </c>
      <c r="D1082" s="126" t="s">
        <v>2657</v>
      </c>
      <c r="E1082" s="126" t="s">
        <v>288</v>
      </c>
      <c r="F1082" s="126" t="s">
        <v>753</v>
      </c>
      <c r="G1082" s="126" t="s">
        <v>417</v>
      </c>
      <c r="H1082" s="126" t="s">
        <v>308</v>
      </c>
      <c r="I1082" s="126" t="s">
        <v>308</v>
      </c>
      <c r="J1082" s="126" t="s">
        <v>2642</v>
      </c>
      <c r="K1082" s="126" t="s">
        <v>747</v>
      </c>
      <c r="L1082" s="126" t="s">
        <v>2643</v>
      </c>
      <c r="M1082" s="130">
        <v>584.64</v>
      </c>
      <c r="O1082" s="126" t="s">
        <v>346</v>
      </c>
      <c r="P1082" s="130">
        <v>0</v>
      </c>
      <c r="S1082" s="130">
        <v>0</v>
      </c>
      <c r="V1082" s="130">
        <v>672.28</v>
      </c>
      <c r="X1082" s="126" t="s">
        <v>2644</v>
      </c>
      <c r="Z1082" s="127"/>
      <c r="AA1082" s="128">
        <v>2</v>
      </c>
      <c r="AB1082" s="128">
        <v>12</v>
      </c>
      <c r="AD1082" s="126" t="s">
        <v>631</v>
      </c>
      <c r="AG1082" s="127"/>
      <c r="AI1082" s="127"/>
    </row>
    <row r="1083" spans="1:35" ht="14.85" customHeight="1">
      <c r="A1083" s="130">
        <v>5014456</v>
      </c>
      <c r="B1083" s="126" t="s">
        <v>413</v>
      </c>
      <c r="C1083" s="126" t="s">
        <v>2658</v>
      </c>
      <c r="D1083" s="126" t="s">
        <v>2659</v>
      </c>
      <c r="E1083" s="126" t="s">
        <v>288</v>
      </c>
      <c r="F1083" s="126" t="s">
        <v>753</v>
      </c>
      <c r="G1083" s="126" t="s">
        <v>417</v>
      </c>
      <c r="H1083" s="126" t="s">
        <v>308</v>
      </c>
      <c r="I1083" s="126" t="s">
        <v>308</v>
      </c>
      <c r="J1083" s="126" t="s">
        <v>2642</v>
      </c>
      <c r="K1083" s="126" t="s">
        <v>747</v>
      </c>
      <c r="L1083" s="126" t="s">
        <v>2643</v>
      </c>
      <c r="M1083" s="130">
        <v>437.92</v>
      </c>
      <c r="O1083" s="126" t="s">
        <v>2660</v>
      </c>
      <c r="P1083" s="130">
        <v>0</v>
      </c>
      <c r="S1083" s="130">
        <v>0</v>
      </c>
      <c r="V1083" s="130">
        <v>483.99</v>
      </c>
      <c r="X1083" s="126" t="s">
        <v>2661</v>
      </c>
      <c r="Z1083" s="127"/>
      <c r="AA1083" s="128">
        <v>2</v>
      </c>
      <c r="AB1083" s="128">
        <v>12</v>
      </c>
      <c r="AD1083" s="126" t="s">
        <v>631</v>
      </c>
      <c r="AG1083" s="127"/>
      <c r="AI1083" s="127"/>
    </row>
    <row r="1084" spans="1:35" ht="14.85" customHeight="1">
      <c r="A1084" s="130">
        <v>5014455</v>
      </c>
      <c r="B1084" s="126" t="s">
        <v>413</v>
      </c>
      <c r="C1084" s="126" t="s">
        <v>2662</v>
      </c>
      <c r="D1084" s="126" t="s">
        <v>2657</v>
      </c>
      <c r="E1084" s="126" t="s">
        <v>288</v>
      </c>
      <c r="F1084" s="126" t="s">
        <v>753</v>
      </c>
      <c r="G1084" s="126" t="s">
        <v>417</v>
      </c>
      <c r="H1084" s="126" t="s">
        <v>308</v>
      </c>
      <c r="I1084" s="126" t="s">
        <v>308</v>
      </c>
      <c r="J1084" s="126" t="s">
        <v>2642</v>
      </c>
      <c r="K1084" s="126" t="s">
        <v>747</v>
      </c>
      <c r="L1084" s="126" t="s">
        <v>2643</v>
      </c>
      <c r="M1084" s="130">
        <v>584.64</v>
      </c>
      <c r="O1084" s="126" t="s">
        <v>346</v>
      </c>
      <c r="P1084" s="130">
        <v>0</v>
      </c>
      <c r="S1084" s="130">
        <v>0</v>
      </c>
      <c r="V1084" s="130">
        <v>675.2</v>
      </c>
      <c r="X1084" s="126" t="s">
        <v>2644</v>
      </c>
      <c r="Z1084" s="127"/>
      <c r="AA1084" s="128">
        <v>2</v>
      </c>
      <c r="AB1084" s="128">
        <v>12</v>
      </c>
      <c r="AD1084" s="126" t="s">
        <v>631</v>
      </c>
      <c r="AG1084" s="127"/>
      <c r="AI1084" s="127"/>
    </row>
    <row r="1085" spans="1:35" ht="14.85" customHeight="1">
      <c r="A1085" s="130">
        <v>5014454</v>
      </c>
      <c r="B1085" s="126" t="s">
        <v>413</v>
      </c>
      <c r="C1085" s="126" t="s">
        <v>2663</v>
      </c>
      <c r="D1085" s="126" t="s">
        <v>2664</v>
      </c>
      <c r="E1085" s="126" t="s">
        <v>288</v>
      </c>
      <c r="F1085" s="126" t="s">
        <v>753</v>
      </c>
      <c r="G1085" s="126" t="s">
        <v>417</v>
      </c>
      <c r="H1085" s="126" t="s">
        <v>126</v>
      </c>
      <c r="I1085" s="126" t="s">
        <v>418</v>
      </c>
      <c r="J1085" s="126" t="s">
        <v>2642</v>
      </c>
      <c r="K1085" s="126" t="s">
        <v>747</v>
      </c>
      <c r="L1085" s="126" t="s">
        <v>2643</v>
      </c>
      <c r="M1085" s="130">
        <v>974.4</v>
      </c>
      <c r="O1085" s="126" t="s">
        <v>346</v>
      </c>
      <c r="P1085" s="130">
        <v>0</v>
      </c>
      <c r="S1085" s="130">
        <v>0</v>
      </c>
      <c r="V1085" s="130">
        <v>1188.1600000000001</v>
      </c>
      <c r="X1085" s="126" t="s">
        <v>2647</v>
      </c>
      <c r="Z1085" s="127"/>
      <c r="AA1085" s="128">
        <v>2</v>
      </c>
      <c r="AB1085" s="128">
        <v>12</v>
      </c>
      <c r="AD1085" s="126" t="s">
        <v>631</v>
      </c>
      <c r="AG1085" s="127"/>
      <c r="AI1085" s="127"/>
    </row>
    <row r="1086" spans="1:35" ht="14.85" customHeight="1">
      <c r="A1086" s="130">
        <v>5014453</v>
      </c>
      <c r="B1086" s="126" t="s">
        <v>413</v>
      </c>
      <c r="C1086" s="126" t="s">
        <v>2665</v>
      </c>
      <c r="D1086" s="126" t="s">
        <v>2666</v>
      </c>
      <c r="E1086" s="126" t="s">
        <v>288</v>
      </c>
      <c r="F1086" s="126" t="s">
        <v>753</v>
      </c>
      <c r="G1086" s="126" t="s">
        <v>417</v>
      </c>
      <c r="H1086" s="126" t="s">
        <v>126</v>
      </c>
      <c r="I1086" s="126" t="s">
        <v>418</v>
      </c>
      <c r="J1086" s="126" t="s">
        <v>2642</v>
      </c>
      <c r="K1086" s="126" t="s">
        <v>747</v>
      </c>
      <c r="L1086" s="126" t="s">
        <v>2643</v>
      </c>
      <c r="M1086" s="130">
        <v>974.4</v>
      </c>
      <c r="O1086" s="126" t="s">
        <v>346</v>
      </c>
      <c r="P1086" s="130">
        <v>0</v>
      </c>
      <c r="S1086" s="130">
        <v>0</v>
      </c>
      <c r="V1086" s="130">
        <v>1188.1600000000001</v>
      </c>
      <c r="X1086" s="126" t="s">
        <v>2651</v>
      </c>
      <c r="Z1086" s="127"/>
      <c r="AA1086" s="128">
        <v>2</v>
      </c>
      <c r="AB1086" s="128">
        <v>12</v>
      </c>
      <c r="AD1086" s="126" t="s">
        <v>631</v>
      </c>
      <c r="AG1086" s="127"/>
      <c r="AI1086" s="127"/>
    </row>
    <row r="1087" spans="1:35" ht="14.85" customHeight="1">
      <c r="A1087" s="130">
        <v>5014452</v>
      </c>
      <c r="B1087" s="126" t="s">
        <v>413</v>
      </c>
      <c r="C1087" s="126" t="s">
        <v>2667</v>
      </c>
      <c r="D1087" s="126" t="s">
        <v>2641</v>
      </c>
      <c r="E1087" s="126" t="s">
        <v>288</v>
      </c>
      <c r="F1087" s="126" t="s">
        <v>753</v>
      </c>
      <c r="G1087" s="126" t="s">
        <v>417</v>
      </c>
      <c r="H1087" s="126" t="s">
        <v>308</v>
      </c>
      <c r="I1087" s="126" t="s">
        <v>308</v>
      </c>
      <c r="J1087" s="126" t="s">
        <v>2642</v>
      </c>
      <c r="K1087" s="126" t="s">
        <v>747</v>
      </c>
      <c r="L1087" s="126" t="s">
        <v>2643</v>
      </c>
      <c r="M1087" s="130">
        <v>584.64</v>
      </c>
      <c r="O1087" s="126" t="s">
        <v>346</v>
      </c>
      <c r="P1087" s="130">
        <v>0</v>
      </c>
      <c r="S1087" s="130">
        <v>0</v>
      </c>
      <c r="V1087" s="130">
        <v>675.2</v>
      </c>
      <c r="X1087" s="126" t="s">
        <v>2644</v>
      </c>
      <c r="Z1087" s="127"/>
      <c r="AA1087" s="128">
        <v>2</v>
      </c>
      <c r="AB1087" s="128">
        <v>12</v>
      </c>
      <c r="AD1087" s="126" t="s">
        <v>631</v>
      </c>
      <c r="AG1087" s="127"/>
      <c r="AI1087" s="127"/>
    </row>
    <row r="1088" spans="1:35" ht="14.85" customHeight="1">
      <c r="A1088" s="130">
        <v>5014451</v>
      </c>
      <c r="B1088" s="126" t="s">
        <v>413</v>
      </c>
      <c r="C1088" s="126" t="s">
        <v>2668</v>
      </c>
      <c r="D1088" s="126" t="s">
        <v>2669</v>
      </c>
      <c r="E1088" s="126" t="s">
        <v>288</v>
      </c>
      <c r="F1088" s="126" t="s">
        <v>753</v>
      </c>
      <c r="G1088" s="126" t="s">
        <v>417</v>
      </c>
      <c r="H1088" s="126" t="s">
        <v>308</v>
      </c>
      <c r="I1088" s="126" t="s">
        <v>308</v>
      </c>
      <c r="J1088" s="126" t="s">
        <v>2642</v>
      </c>
      <c r="K1088" s="126" t="s">
        <v>747</v>
      </c>
      <c r="L1088" s="126" t="s">
        <v>2643</v>
      </c>
      <c r="M1088" s="130">
        <v>437.92</v>
      </c>
      <c r="O1088" s="126" t="s">
        <v>2660</v>
      </c>
      <c r="P1088" s="130">
        <v>0</v>
      </c>
      <c r="S1088" s="130">
        <v>0</v>
      </c>
      <c r="V1088" s="130">
        <v>483.99</v>
      </c>
      <c r="X1088" s="126" t="s">
        <v>2661</v>
      </c>
      <c r="Z1088" s="127"/>
      <c r="AA1088" s="128">
        <v>2</v>
      </c>
      <c r="AB1088" s="128">
        <v>12</v>
      </c>
      <c r="AD1088" s="126" t="s">
        <v>631</v>
      </c>
      <c r="AG1088" s="127"/>
      <c r="AI1088" s="127"/>
    </row>
    <row r="1089" spans="1:35" ht="14.85" customHeight="1">
      <c r="A1089" s="130">
        <v>5014450</v>
      </c>
      <c r="B1089" s="126" t="s">
        <v>413</v>
      </c>
      <c r="C1089" s="126" t="s">
        <v>2670</v>
      </c>
      <c r="D1089" s="126" t="s">
        <v>2671</v>
      </c>
      <c r="E1089" s="126" t="s">
        <v>288</v>
      </c>
      <c r="F1089" s="126" t="s">
        <v>532</v>
      </c>
      <c r="G1089" s="126" t="s">
        <v>417</v>
      </c>
      <c r="H1089" s="126" t="s">
        <v>126</v>
      </c>
      <c r="I1089" s="126" t="s">
        <v>418</v>
      </c>
      <c r="J1089" s="126" t="s">
        <v>2672</v>
      </c>
      <c r="K1089" s="126" t="s">
        <v>628</v>
      </c>
      <c r="L1089" s="126" t="s">
        <v>2673</v>
      </c>
      <c r="M1089" s="130">
        <v>3351.04</v>
      </c>
      <c r="N1089" s="126" t="s">
        <v>290</v>
      </c>
      <c r="O1089" s="126" t="s">
        <v>537</v>
      </c>
      <c r="P1089" s="130">
        <v>0</v>
      </c>
      <c r="S1089" s="130">
        <v>0</v>
      </c>
      <c r="V1089" s="130">
        <v>3351.04</v>
      </c>
      <c r="X1089" s="126" t="s">
        <v>690</v>
      </c>
      <c r="Z1089" s="127"/>
      <c r="AA1089" s="128"/>
      <c r="AB1089" s="128"/>
      <c r="AD1089" s="126" t="s">
        <v>631</v>
      </c>
      <c r="AG1089" s="127"/>
      <c r="AI1089" s="127"/>
    </row>
    <row r="1090" spans="1:35" ht="14.85" customHeight="1">
      <c r="A1090" s="130">
        <v>5014449</v>
      </c>
      <c r="B1090" s="126" t="s">
        <v>413</v>
      </c>
      <c r="C1090" s="126" t="s">
        <v>2674</v>
      </c>
      <c r="D1090" s="126" t="s">
        <v>2671</v>
      </c>
      <c r="E1090" s="126" t="s">
        <v>288</v>
      </c>
      <c r="F1090" s="126" t="s">
        <v>532</v>
      </c>
      <c r="G1090" s="126" t="s">
        <v>417</v>
      </c>
      <c r="H1090" s="126" t="s">
        <v>126</v>
      </c>
      <c r="I1090" s="126" t="s">
        <v>418</v>
      </c>
      <c r="J1090" s="126" t="s">
        <v>2672</v>
      </c>
      <c r="K1090" s="126" t="s">
        <v>628</v>
      </c>
      <c r="L1090" s="126" t="s">
        <v>2673</v>
      </c>
      <c r="M1090" s="130">
        <v>7859.71</v>
      </c>
      <c r="N1090" s="126" t="s">
        <v>290</v>
      </c>
      <c r="O1090" s="126" t="s">
        <v>537</v>
      </c>
      <c r="P1090" s="130">
        <v>0</v>
      </c>
      <c r="S1090" s="130">
        <v>0</v>
      </c>
      <c r="V1090" s="130">
        <v>7859.71</v>
      </c>
      <c r="X1090" s="126" t="s">
        <v>690</v>
      </c>
      <c r="Z1090" s="127"/>
      <c r="AA1090" s="128"/>
      <c r="AB1090" s="128"/>
      <c r="AD1090" s="126" t="s">
        <v>631</v>
      </c>
      <c r="AG1090" s="127"/>
      <c r="AI1090" s="127"/>
    </row>
    <row r="1091" spans="1:35" ht="14.85" customHeight="1">
      <c r="A1091" s="130">
        <v>5014448</v>
      </c>
      <c r="B1091" s="126" t="s">
        <v>413</v>
      </c>
      <c r="C1091" s="126" t="s">
        <v>2675</v>
      </c>
      <c r="D1091" s="126" t="s">
        <v>2671</v>
      </c>
      <c r="E1091" s="126" t="s">
        <v>288</v>
      </c>
      <c r="F1091" s="126" t="s">
        <v>532</v>
      </c>
      <c r="G1091" s="126" t="s">
        <v>417</v>
      </c>
      <c r="H1091" s="126" t="s">
        <v>126</v>
      </c>
      <c r="I1091" s="126" t="s">
        <v>418</v>
      </c>
      <c r="J1091" s="126" t="s">
        <v>2672</v>
      </c>
      <c r="K1091" s="126" t="s">
        <v>628</v>
      </c>
      <c r="L1091" s="126" t="s">
        <v>2673</v>
      </c>
      <c r="M1091" s="130">
        <v>1121.06</v>
      </c>
      <c r="N1091" s="126" t="s">
        <v>290</v>
      </c>
      <c r="O1091" s="126" t="s">
        <v>537</v>
      </c>
      <c r="P1091" s="130">
        <v>0</v>
      </c>
      <c r="S1091" s="130">
        <v>0</v>
      </c>
      <c r="V1091" s="130">
        <v>1121.06</v>
      </c>
      <c r="X1091" s="126" t="s">
        <v>690</v>
      </c>
      <c r="Z1091" s="127"/>
      <c r="AA1091" s="128"/>
      <c r="AB1091" s="128"/>
      <c r="AD1091" s="126" t="s">
        <v>631</v>
      </c>
      <c r="AG1091" s="127"/>
      <c r="AI1091" s="127"/>
    </row>
    <row r="1092" spans="1:35" ht="14.85" customHeight="1">
      <c r="A1092" s="130">
        <v>5014415</v>
      </c>
      <c r="B1092" s="126" t="s">
        <v>413</v>
      </c>
      <c r="C1092" s="126" t="s">
        <v>2676</v>
      </c>
      <c r="D1092" s="126" t="s">
        <v>2677</v>
      </c>
      <c r="E1092" s="126" t="s">
        <v>288</v>
      </c>
      <c r="F1092" s="126" t="s">
        <v>491</v>
      </c>
      <c r="G1092" s="126" t="s">
        <v>417</v>
      </c>
      <c r="H1092" s="126" t="s">
        <v>126</v>
      </c>
      <c r="I1092" s="126" t="s">
        <v>418</v>
      </c>
      <c r="J1092" s="126" t="s">
        <v>2044</v>
      </c>
      <c r="K1092" s="126" t="s">
        <v>984</v>
      </c>
      <c r="L1092" s="126" t="s">
        <v>2045</v>
      </c>
      <c r="M1092" s="130">
        <v>925.12</v>
      </c>
      <c r="O1092" s="126" t="s">
        <v>1081</v>
      </c>
      <c r="P1092" s="130">
        <v>0</v>
      </c>
      <c r="S1092" s="130">
        <v>0</v>
      </c>
      <c r="V1092" s="130">
        <v>1743.29</v>
      </c>
      <c r="X1092" s="126" t="s">
        <v>1082</v>
      </c>
      <c r="Z1092" s="127"/>
      <c r="AA1092" s="128">
        <v>1</v>
      </c>
      <c r="AB1092" s="128">
        <v>36</v>
      </c>
      <c r="AD1092" s="126" t="s">
        <v>631</v>
      </c>
      <c r="AG1092" s="127"/>
      <c r="AI1092" s="127"/>
    </row>
    <row r="1093" spans="1:35" ht="14.85" customHeight="1">
      <c r="A1093" s="130">
        <v>5014414</v>
      </c>
      <c r="B1093" s="126" t="s">
        <v>413</v>
      </c>
      <c r="C1093" s="126" t="s">
        <v>2678</v>
      </c>
      <c r="D1093" s="126" t="s">
        <v>2679</v>
      </c>
      <c r="E1093" s="126" t="s">
        <v>288</v>
      </c>
      <c r="F1093" s="126" t="s">
        <v>491</v>
      </c>
      <c r="G1093" s="126" t="s">
        <v>417</v>
      </c>
      <c r="H1093" s="126" t="s">
        <v>126</v>
      </c>
      <c r="I1093" s="126" t="s">
        <v>418</v>
      </c>
      <c r="J1093" s="126" t="s">
        <v>2044</v>
      </c>
      <c r="K1093" s="126" t="s">
        <v>984</v>
      </c>
      <c r="L1093" s="126" t="s">
        <v>2045</v>
      </c>
      <c r="M1093" s="130">
        <v>3408.16</v>
      </c>
      <c r="O1093" s="126" t="s">
        <v>492</v>
      </c>
      <c r="P1093" s="130">
        <v>0</v>
      </c>
      <c r="S1093" s="130">
        <v>0</v>
      </c>
      <c r="V1093" s="130">
        <v>7392</v>
      </c>
      <c r="X1093" s="126" t="s">
        <v>493</v>
      </c>
      <c r="Z1093" s="127"/>
      <c r="AA1093" s="128">
        <v>1</v>
      </c>
      <c r="AB1093" s="128">
        <v>60</v>
      </c>
      <c r="AD1093" s="126" t="s">
        <v>631</v>
      </c>
      <c r="AG1093" s="127"/>
      <c r="AI1093" s="127"/>
    </row>
    <row r="1094" spans="1:35" ht="14.85" customHeight="1">
      <c r="A1094" s="130">
        <v>5014403</v>
      </c>
      <c r="B1094" s="126" t="s">
        <v>413</v>
      </c>
      <c r="C1094" s="126" t="s">
        <v>2680</v>
      </c>
      <c r="E1094" s="126" t="s">
        <v>288</v>
      </c>
      <c r="F1094" s="126" t="s">
        <v>416</v>
      </c>
      <c r="G1094" s="126" t="s">
        <v>417</v>
      </c>
      <c r="H1094" s="126" t="s">
        <v>126</v>
      </c>
      <c r="I1094" s="126" t="s">
        <v>126</v>
      </c>
      <c r="J1094" s="126" t="s">
        <v>769</v>
      </c>
      <c r="K1094" s="126" t="s">
        <v>567</v>
      </c>
      <c r="L1094" s="126" t="s">
        <v>770</v>
      </c>
      <c r="M1094" s="130">
        <v>340.48</v>
      </c>
      <c r="O1094" s="126" t="s">
        <v>422</v>
      </c>
      <c r="P1094" s="130">
        <v>0</v>
      </c>
      <c r="S1094" s="130">
        <v>0</v>
      </c>
      <c r="V1094" s="130">
        <v>340.9</v>
      </c>
      <c r="X1094" s="126" t="s">
        <v>497</v>
      </c>
      <c r="Z1094" s="127"/>
      <c r="AA1094" s="128">
        <v>1</v>
      </c>
      <c r="AB1094" s="128">
        <v>12</v>
      </c>
      <c r="AD1094" s="126" t="s">
        <v>631</v>
      </c>
      <c r="AG1094" s="127"/>
      <c r="AI1094" s="127"/>
    </row>
    <row r="1095" spans="1:35" ht="14.85" customHeight="1">
      <c r="A1095" s="130">
        <v>5014556</v>
      </c>
      <c r="B1095" s="126" t="s">
        <v>413</v>
      </c>
      <c r="C1095" s="126" t="s">
        <v>2681</v>
      </c>
      <c r="D1095" s="126" t="s">
        <v>2682</v>
      </c>
      <c r="E1095" s="126" t="s">
        <v>288</v>
      </c>
      <c r="F1095" s="126" t="s">
        <v>491</v>
      </c>
      <c r="G1095" s="126" t="s">
        <v>417</v>
      </c>
      <c r="H1095" s="126" t="s">
        <v>126</v>
      </c>
      <c r="I1095" s="126" t="s">
        <v>418</v>
      </c>
      <c r="J1095" s="126" t="s">
        <v>2683</v>
      </c>
      <c r="K1095" s="126" t="s">
        <v>747</v>
      </c>
      <c r="L1095" s="126" t="s">
        <v>1321</v>
      </c>
      <c r="M1095" s="130">
        <v>5064.6400000000003</v>
      </c>
      <c r="O1095" s="126" t="s">
        <v>721</v>
      </c>
      <c r="P1095" s="130">
        <v>0</v>
      </c>
      <c r="S1095" s="130">
        <v>0</v>
      </c>
      <c r="V1095" s="130">
        <v>14860</v>
      </c>
      <c r="X1095" s="126" t="s">
        <v>722</v>
      </c>
      <c r="Z1095" s="127"/>
      <c r="AA1095" s="128">
        <v>1</v>
      </c>
      <c r="AB1095" s="128">
        <v>60</v>
      </c>
      <c r="AD1095" s="126" t="s">
        <v>914</v>
      </c>
      <c r="AG1095" s="127"/>
      <c r="AI1095" s="127"/>
    </row>
    <row r="1096" spans="1:35" ht="14.85" customHeight="1">
      <c r="A1096" s="130">
        <v>5014559</v>
      </c>
      <c r="B1096" s="126" t="s">
        <v>413</v>
      </c>
      <c r="C1096" s="126" t="s">
        <v>2684</v>
      </c>
      <c r="D1096" s="126" t="s">
        <v>2685</v>
      </c>
      <c r="E1096" s="126" t="s">
        <v>288</v>
      </c>
      <c r="F1096" s="126" t="s">
        <v>491</v>
      </c>
      <c r="G1096" s="126" t="s">
        <v>417</v>
      </c>
      <c r="H1096" s="126" t="s">
        <v>126</v>
      </c>
      <c r="I1096" s="126" t="s">
        <v>418</v>
      </c>
      <c r="J1096" s="126" t="s">
        <v>2683</v>
      </c>
      <c r="K1096" s="126" t="s">
        <v>747</v>
      </c>
      <c r="L1096" s="126" t="s">
        <v>1321</v>
      </c>
      <c r="M1096" s="130">
        <v>5064.6400000000003</v>
      </c>
      <c r="O1096" s="126" t="s">
        <v>721</v>
      </c>
      <c r="P1096" s="130">
        <v>0</v>
      </c>
      <c r="S1096" s="130">
        <v>0</v>
      </c>
      <c r="V1096" s="130">
        <v>33280</v>
      </c>
      <c r="X1096" s="126" t="s">
        <v>722</v>
      </c>
      <c r="Z1096" s="127"/>
      <c r="AA1096" s="128">
        <v>1</v>
      </c>
      <c r="AB1096" s="128">
        <v>60</v>
      </c>
      <c r="AD1096" s="126" t="s">
        <v>914</v>
      </c>
      <c r="AG1096" s="127"/>
      <c r="AI1096" s="127"/>
    </row>
    <row r="1097" spans="1:35" ht="14.85" customHeight="1">
      <c r="A1097" s="130">
        <v>5014557</v>
      </c>
      <c r="B1097" s="126" t="s">
        <v>413</v>
      </c>
      <c r="C1097" s="126" t="s">
        <v>2686</v>
      </c>
      <c r="D1097" s="126" t="s">
        <v>2687</v>
      </c>
      <c r="E1097" s="126" t="s">
        <v>288</v>
      </c>
      <c r="F1097" s="126" t="s">
        <v>491</v>
      </c>
      <c r="G1097" s="126" t="s">
        <v>417</v>
      </c>
      <c r="H1097" s="126" t="s">
        <v>126</v>
      </c>
      <c r="I1097" s="126" t="s">
        <v>418</v>
      </c>
      <c r="J1097" s="126" t="s">
        <v>2683</v>
      </c>
      <c r="K1097" s="126" t="s">
        <v>747</v>
      </c>
      <c r="L1097" s="126" t="s">
        <v>1321</v>
      </c>
      <c r="M1097" s="130">
        <v>5064.6400000000003</v>
      </c>
      <c r="O1097" s="126" t="s">
        <v>721</v>
      </c>
      <c r="P1097" s="130">
        <v>0</v>
      </c>
      <c r="S1097" s="130">
        <v>0</v>
      </c>
      <c r="V1097" s="130">
        <v>14860</v>
      </c>
      <c r="X1097" s="126" t="s">
        <v>722</v>
      </c>
      <c r="Z1097" s="127"/>
      <c r="AA1097" s="128">
        <v>1</v>
      </c>
      <c r="AB1097" s="128">
        <v>60</v>
      </c>
      <c r="AD1097" s="126" t="s">
        <v>914</v>
      </c>
      <c r="AG1097" s="127"/>
      <c r="AI1097" s="127"/>
    </row>
    <row r="1098" spans="1:35" ht="14.85" customHeight="1">
      <c r="A1098" s="130">
        <v>5014558</v>
      </c>
      <c r="B1098" s="126" t="s">
        <v>413</v>
      </c>
      <c r="C1098" s="126" t="s">
        <v>2688</v>
      </c>
      <c r="D1098" s="126" t="s">
        <v>2689</v>
      </c>
      <c r="E1098" s="126" t="s">
        <v>288</v>
      </c>
      <c r="F1098" s="126" t="s">
        <v>491</v>
      </c>
      <c r="G1098" s="126" t="s">
        <v>417</v>
      </c>
      <c r="H1098" s="126" t="s">
        <v>126</v>
      </c>
      <c r="I1098" s="126" t="s">
        <v>418</v>
      </c>
      <c r="J1098" s="126" t="s">
        <v>2683</v>
      </c>
      <c r="K1098" s="126" t="s">
        <v>747</v>
      </c>
      <c r="L1098" s="126" t="s">
        <v>1321</v>
      </c>
      <c r="M1098" s="130">
        <v>5064.6400000000003</v>
      </c>
      <c r="O1098" s="126" t="s">
        <v>721</v>
      </c>
      <c r="P1098" s="130">
        <v>0</v>
      </c>
      <c r="S1098" s="130">
        <v>0</v>
      </c>
      <c r="V1098" s="130">
        <v>33280</v>
      </c>
      <c r="X1098" s="126" t="s">
        <v>722</v>
      </c>
      <c r="Z1098" s="127"/>
      <c r="AA1098" s="128">
        <v>1</v>
      </c>
      <c r="AB1098" s="128">
        <v>60</v>
      </c>
      <c r="AD1098" s="126" t="s">
        <v>914</v>
      </c>
      <c r="AG1098" s="127"/>
      <c r="AI1098" s="127"/>
    </row>
    <row r="1099" spans="1:35" ht="14.85" customHeight="1">
      <c r="A1099" s="130">
        <v>5014566</v>
      </c>
      <c r="B1099" s="126" t="s">
        <v>413</v>
      </c>
      <c r="C1099" s="126" t="s">
        <v>2690</v>
      </c>
      <c r="D1099" s="126" t="s">
        <v>2691</v>
      </c>
      <c r="E1099" s="126" t="s">
        <v>288</v>
      </c>
      <c r="F1099" s="126" t="s">
        <v>522</v>
      </c>
      <c r="G1099" s="126" t="s">
        <v>523</v>
      </c>
      <c r="H1099" s="126" t="s">
        <v>524</v>
      </c>
      <c r="I1099" s="126" t="s">
        <v>418</v>
      </c>
      <c r="J1099" s="126" t="s">
        <v>1103</v>
      </c>
      <c r="K1099" s="126" t="s">
        <v>1104</v>
      </c>
      <c r="L1099" s="126" t="s">
        <v>1105</v>
      </c>
      <c r="M1099" s="130">
        <v>1848</v>
      </c>
      <c r="N1099" s="126" t="s">
        <v>290</v>
      </c>
      <c r="O1099" s="126" t="s">
        <v>621</v>
      </c>
      <c r="P1099" s="130">
        <v>0</v>
      </c>
      <c r="S1099" s="130">
        <v>0</v>
      </c>
      <c r="V1099" s="130">
        <v>1848</v>
      </c>
      <c r="X1099" s="126" t="s">
        <v>2692</v>
      </c>
      <c r="Z1099" s="127"/>
      <c r="AA1099" s="128"/>
      <c r="AB1099" s="128"/>
      <c r="AD1099" s="126" t="s">
        <v>914</v>
      </c>
      <c r="AG1099" s="127"/>
      <c r="AI1099" s="127"/>
    </row>
    <row r="1100" spans="1:35" ht="14.85" customHeight="1">
      <c r="A1100" s="130">
        <v>5002444</v>
      </c>
      <c r="B1100" s="126" t="s">
        <v>2693</v>
      </c>
      <c r="C1100" s="126" t="s">
        <v>2694</v>
      </c>
      <c r="D1100" s="126" t="s">
        <v>2695</v>
      </c>
      <c r="E1100" s="126" t="s">
        <v>288</v>
      </c>
      <c r="F1100" s="126" t="s">
        <v>555</v>
      </c>
      <c r="G1100" s="126" t="s">
        <v>463</v>
      </c>
      <c r="H1100" s="126" t="s">
        <v>126</v>
      </c>
      <c r="I1100" s="126" t="s">
        <v>418</v>
      </c>
      <c r="J1100" s="126" t="s">
        <v>566</v>
      </c>
      <c r="K1100" s="126" t="s">
        <v>567</v>
      </c>
      <c r="L1100" s="126" t="s">
        <v>568</v>
      </c>
      <c r="M1100" s="130">
        <v>170.59</v>
      </c>
      <c r="O1100" s="126" t="s">
        <v>560</v>
      </c>
      <c r="P1100" s="130">
        <v>190.66</v>
      </c>
      <c r="R1100" s="126" t="s">
        <v>560</v>
      </c>
      <c r="S1100" s="130">
        <v>196.68</v>
      </c>
      <c r="U1100" s="126" t="s">
        <v>560</v>
      </c>
      <c r="V1100" s="130">
        <v>200.7</v>
      </c>
      <c r="X1100" s="126" t="s">
        <v>561</v>
      </c>
      <c r="Z1100" s="127"/>
      <c r="AA1100" s="128">
        <v>150</v>
      </c>
      <c r="AB1100" s="128"/>
      <c r="AD1100" s="126" t="s">
        <v>562</v>
      </c>
      <c r="AG1100" s="127"/>
      <c r="AI1100" s="127"/>
    </row>
    <row r="1101" spans="1:35" ht="14.85" customHeight="1">
      <c r="A1101" s="130">
        <v>5002445</v>
      </c>
      <c r="B1101" s="126" t="s">
        <v>2696</v>
      </c>
      <c r="C1101" s="126" t="s">
        <v>2697</v>
      </c>
      <c r="D1101" s="126" t="s">
        <v>2698</v>
      </c>
      <c r="E1101" s="126" t="s">
        <v>288</v>
      </c>
      <c r="F1101" s="126" t="s">
        <v>555</v>
      </c>
      <c r="G1101" s="126" t="s">
        <v>463</v>
      </c>
      <c r="H1101" s="126" t="s">
        <v>126</v>
      </c>
      <c r="I1101" s="126" t="s">
        <v>418</v>
      </c>
      <c r="J1101" s="126" t="s">
        <v>566</v>
      </c>
      <c r="K1101" s="126" t="s">
        <v>567</v>
      </c>
      <c r="L1101" s="126" t="s">
        <v>568</v>
      </c>
      <c r="M1101" s="130">
        <v>200.34</v>
      </c>
      <c r="O1101" s="126" t="s">
        <v>560</v>
      </c>
      <c r="P1101" s="130">
        <v>223.91</v>
      </c>
      <c r="R1101" s="126" t="s">
        <v>560</v>
      </c>
      <c r="S1101" s="130">
        <v>230.98</v>
      </c>
      <c r="U1101" s="126" t="s">
        <v>560</v>
      </c>
      <c r="V1101" s="130">
        <v>235.7</v>
      </c>
      <c r="X1101" s="126" t="s">
        <v>561</v>
      </c>
      <c r="Z1101" s="127"/>
      <c r="AA1101" s="128">
        <v>150</v>
      </c>
      <c r="AB1101" s="128"/>
      <c r="AD1101" s="126" t="s">
        <v>562</v>
      </c>
      <c r="AG1101" s="127"/>
      <c r="AI1101" s="127"/>
    </row>
    <row r="1102" spans="1:35" ht="14.85" customHeight="1">
      <c r="A1102" s="130">
        <v>5002446</v>
      </c>
      <c r="B1102" s="126" t="s">
        <v>2699</v>
      </c>
      <c r="C1102" s="126" t="s">
        <v>2700</v>
      </c>
      <c r="D1102" s="126" t="s">
        <v>2701</v>
      </c>
      <c r="E1102" s="126" t="s">
        <v>288</v>
      </c>
      <c r="F1102" s="126" t="s">
        <v>555</v>
      </c>
      <c r="G1102" s="126" t="s">
        <v>463</v>
      </c>
      <c r="H1102" s="126" t="s">
        <v>126</v>
      </c>
      <c r="I1102" s="126" t="s">
        <v>418</v>
      </c>
      <c r="J1102" s="126" t="s">
        <v>566</v>
      </c>
      <c r="K1102" s="126" t="s">
        <v>567</v>
      </c>
      <c r="L1102" s="126" t="s">
        <v>568</v>
      </c>
      <c r="M1102" s="130">
        <v>215.34</v>
      </c>
      <c r="O1102" s="126" t="s">
        <v>560</v>
      </c>
      <c r="P1102" s="130">
        <v>240.68</v>
      </c>
      <c r="R1102" s="126" t="s">
        <v>560</v>
      </c>
      <c r="S1102" s="130">
        <v>248.28</v>
      </c>
      <c r="U1102" s="126" t="s">
        <v>560</v>
      </c>
      <c r="V1102" s="130">
        <v>253.35</v>
      </c>
      <c r="X1102" s="126" t="s">
        <v>561</v>
      </c>
      <c r="Z1102" s="127"/>
      <c r="AA1102" s="128">
        <v>150</v>
      </c>
      <c r="AB1102" s="128"/>
      <c r="AD1102" s="126" t="s">
        <v>562</v>
      </c>
      <c r="AG1102" s="127"/>
      <c r="AI1102" s="127"/>
    </row>
    <row r="1103" spans="1:35" ht="14.85" customHeight="1">
      <c r="A1103" s="130">
        <v>5002447</v>
      </c>
      <c r="B1103" s="126" t="s">
        <v>2702</v>
      </c>
      <c r="C1103" s="126" t="s">
        <v>2703</v>
      </c>
      <c r="D1103" s="126" t="s">
        <v>2704</v>
      </c>
      <c r="E1103" s="126" t="s">
        <v>288</v>
      </c>
      <c r="F1103" s="126" t="s">
        <v>555</v>
      </c>
      <c r="G1103" s="126" t="s">
        <v>463</v>
      </c>
      <c r="H1103" s="126" t="s">
        <v>126</v>
      </c>
      <c r="I1103" s="126" t="s">
        <v>418</v>
      </c>
      <c r="J1103" s="126" t="s">
        <v>566</v>
      </c>
      <c r="K1103" s="126" t="s">
        <v>567</v>
      </c>
      <c r="L1103" s="126" t="s">
        <v>568</v>
      </c>
      <c r="M1103" s="130">
        <v>183.14</v>
      </c>
      <c r="O1103" s="126" t="s">
        <v>560</v>
      </c>
      <c r="P1103" s="130">
        <v>204.69</v>
      </c>
      <c r="R1103" s="126" t="s">
        <v>560</v>
      </c>
      <c r="S1103" s="130">
        <v>211.16</v>
      </c>
      <c r="U1103" s="126" t="s">
        <v>560</v>
      </c>
      <c r="V1103" s="130">
        <v>215.47</v>
      </c>
      <c r="X1103" s="126" t="s">
        <v>561</v>
      </c>
      <c r="Z1103" s="127"/>
      <c r="AA1103" s="128">
        <v>150</v>
      </c>
      <c r="AB1103" s="128"/>
      <c r="AD1103" s="126" t="s">
        <v>562</v>
      </c>
      <c r="AG1103" s="127"/>
      <c r="AI1103" s="127"/>
    </row>
    <row r="1104" spans="1:35" ht="14.85" customHeight="1">
      <c r="A1104" s="130">
        <v>5015435</v>
      </c>
      <c r="B1104" s="126" t="s">
        <v>413</v>
      </c>
      <c r="C1104" s="126" t="s">
        <v>2705</v>
      </c>
      <c r="D1104" s="126" t="s">
        <v>1582</v>
      </c>
      <c r="E1104" s="126" t="s">
        <v>288</v>
      </c>
      <c r="F1104" s="126" t="s">
        <v>491</v>
      </c>
      <c r="G1104" s="126" t="s">
        <v>417</v>
      </c>
      <c r="H1104" s="126" t="s">
        <v>126</v>
      </c>
      <c r="I1104" s="126" t="s">
        <v>418</v>
      </c>
      <c r="J1104" s="126" t="s">
        <v>1248</v>
      </c>
      <c r="K1104" s="126" t="s">
        <v>613</v>
      </c>
      <c r="L1104" s="126" t="s">
        <v>1249</v>
      </c>
      <c r="M1104" s="130">
        <v>25556.74</v>
      </c>
      <c r="N1104" s="126" t="s">
        <v>290</v>
      </c>
      <c r="O1104" s="126" t="s">
        <v>1311</v>
      </c>
      <c r="P1104" s="130">
        <v>0</v>
      </c>
      <c r="S1104" s="130">
        <v>0</v>
      </c>
      <c r="V1104" s="130">
        <v>28396.38</v>
      </c>
      <c r="X1104" s="126" t="s">
        <v>1312</v>
      </c>
      <c r="Y1104" s="126" t="s">
        <v>517</v>
      </c>
      <c r="Z1104" s="127" t="s">
        <v>309</v>
      </c>
      <c r="AA1104" s="128">
        <v>1</v>
      </c>
      <c r="AB1104" s="128">
        <v>60</v>
      </c>
      <c r="AD1104" s="126" t="s">
        <v>1569</v>
      </c>
      <c r="AG1104" s="127"/>
      <c r="AI1104" s="127"/>
    </row>
    <row r="1105" spans="1:35" ht="14.85" customHeight="1">
      <c r="A1105" s="130">
        <v>5015441</v>
      </c>
      <c r="B1105" s="126" t="s">
        <v>413</v>
      </c>
      <c r="C1105" s="126" t="s">
        <v>2706</v>
      </c>
      <c r="D1105" s="126" t="s">
        <v>2707</v>
      </c>
      <c r="E1105" s="126" t="s">
        <v>288</v>
      </c>
      <c r="F1105" s="126" t="s">
        <v>491</v>
      </c>
      <c r="G1105" s="126" t="s">
        <v>417</v>
      </c>
      <c r="H1105" s="126" t="s">
        <v>126</v>
      </c>
      <c r="I1105" s="126" t="s">
        <v>418</v>
      </c>
      <c r="J1105" s="126" t="s">
        <v>1568</v>
      </c>
      <c r="K1105" s="126" t="s">
        <v>567</v>
      </c>
      <c r="L1105" s="126" t="s">
        <v>505</v>
      </c>
      <c r="M1105" s="130">
        <v>3408.16</v>
      </c>
      <c r="O1105" s="126" t="s">
        <v>492</v>
      </c>
      <c r="P1105" s="130">
        <v>0</v>
      </c>
      <c r="S1105" s="130">
        <v>0</v>
      </c>
      <c r="V1105" s="130">
        <v>7889.98</v>
      </c>
      <c r="X1105" s="126" t="s">
        <v>493</v>
      </c>
      <c r="Z1105" s="127"/>
      <c r="AA1105" s="128">
        <v>1</v>
      </c>
      <c r="AB1105" s="128">
        <v>60</v>
      </c>
      <c r="AD1105" s="126" t="s">
        <v>1569</v>
      </c>
      <c r="AG1105" s="127"/>
      <c r="AI1105" s="127"/>
    </row>
    <row r="1106" spans="1:35" ht="14.85" customHeight="1">
      <c r="A1106" s="130">
        <v>5015443</v>
      </c>
      <c r="B1106" s="126" t="s">
        <v>413</v>
      </c>
      <c r="C1106" s="126" t="s">
        <v>2708</v>
      </c>
      <c r="D1106" s="126" t="s">
        <v>2709</v>
      </c>
      <c r="E1106" s="126" t="s">
        <v>288</v>
      </c>
      <c r="F1106" s="126" t="s">
        <v>522</v>
      </c>
      <c r="G1106" s="126" t="s">
        <v>2495</v>
      </c>
      <c r="H1106" s="126" t="s">
        <v>605</v>
      </c>
      <c r="I1106" s="126" t="s">
        <v>418</v>
      </c>
      <c r="J1106" s="126" t="s">
        <v>2606</v>
      </c>
      <c r="K1106" s="126" t="s">
        <v>504</v>
      </c>
      <c r="L1106" s="126" t="s">
        <v>444</v>
      </c>
      <c r="M1106" s="130">
        <v>274.39999999999998</v>
      </c>
      <c r="N1106" s="126" t="s">
        <v>290</v>
      </c>
      <c r="O1106" s="126" t="s">
        <v>528</v>
      </c>
      <c r="P1106" s="130">
        <v>0</v>
      </c>
      <c r="S1106" s="130">
        <v>0</v>
      </c>
      <c r="V1106" s="130">
        <v>274.39999999999998</v>
      </c>
      <c r="X1106" s="126" t="s">
        <v>1507</v>
      </c>
      <c r="Z1106" s="127"/>
      <c r="AA1106" s="128"/>
      <c r="AB1106" s="128"/>
      <c r="AD1106" s="126" t="s">
        <v>1569</v>
      </c>
      <c r="AG1106" s="127"/>
      <c r="AI1106" s="127"/>
    </row>
    <row r="1107" spans="1:35" ht="14.85" customHeight="1">
      <c r="A1107" s="130">
        <v>5015444</v>
      </c>
      <c r="B1107" s="126" t="s">
        <v>413</v>
      </c>
      <c r="C1107" s="126" t="s">
        <v>2710</v>
      </c>
      <c r="D1107" s="126" t="s">
        <v>2711</v>
      </c>
      <c r="E1107" s="126" t="s">
        <v>288</v>
      </c>
      <c r="F1107" s="126" t="s">
        <v>416</v>
      </c>
      <c r="G1107" s="126" t="s">
        <v>417</v>
      </c>
      <c r="H1107" s="126" t="s">
        <v>126</v>
      </c>
      <c r="I1107" s="126" t="s">
        <v>126</v>
      </c>
      <c r="J1107" s="126" t="s">
        <v>709</v>
      </c>
      <c r="K1107" s="126" t="s">
        <v>535</v>
      </c>
      <c r="L1107" s="126" t="s">
        <v>2712</v>
      </c>
      <c r="M1107" s="130">
        <v>730.24</v>
      </c>
      <c r="O1107" s="126" t="s">
        <v>427</v>
      </c>
      <c r="P1107" s="130">
        <v>0</v>
      </c>
      <c r="S1107" s="130">
        <v>0</v>
      </c>
      <c r="V1107" s="130">
        <v>1788.08</v>
      </c>
      <c r="X1107" s="126" t="s">
        <v>771</v>
      </c>
      <c r="Z1107" s="127"/>
      <c r="AA1107" s="128">
        <v>1</v>
      </c>
      <c r="AB1107" s="128">
        <v>12</v>
      </c>
      <c r="AD1107" s="126" t="s">
        <v>1569</v>
      </c>
      <c r="AG1107" s="127"/>
      <c r="AI1107" s="127"/>
    </row>
    <row r="1108" spans="1:35" ht="14.85" customHeight="1">
      <c r="A1108" s="130">
        <v>5015445</v>
      </c>
      <c r="B1108" s="126" t="s">
        <v>413</v>
      </c>
      <c r="C1108" s="126" t="s">
        <v>2713</v>
      </c>
      <c r="D1108" s="126" t="s">
        <v>2714</v>
      </c>
      <c r="E1108" s="126" t="s">
        <v>288</v>
      </c>
      <c r="F1108" s="126" t="s">
        <v>522</v>
      </c>
      <c r="G1108" s="126" t="s">
        <v>1504</v>
      </c>
      <c r="H1108" s="126" t="s">
        <v>524</v>
      </c>
      <c r="I1108" s="126" t="s">
        <v>418</v>
      </c>
      <c r="J1108" s="126" t="s">
        <v>1332</v>
      </c>
      <c r="K1108" s="126" t="s">
        <v>628</v>
      </c>
      <c r="L1108" s="126" t="s">
        <v>2306</v>
      </c>
      <c r="M1108" s="130">
        <v>436.8</v>
      </c>
      <c r="N1108" s="126" t="s">
        <v>290</v>
      </c>
      <c r="O1108" s="126" t="s">
        <v>621</v>
      </c>
      <c r="P1108" s="130">
        <v>0</v>
      </c>
      <c r="S1108" s="130">
        <v>0</v>
      </c>
      <c r="V1108" s="130">
        <v>436.8</v>
      </c>
      <c r="X1108" s="126" t="s">
        <v>2715</v>
      </c>
      <c r="Z1108" s="127"/>
      <c r="AA1108" s="128"/>
      <c r="AB1108" s="128"/>
      <c r="AD1108" s="126" t="s">
        <v>1569</v>
      </c>
      <c r="AG1108" s="127"/>
      <c r="AI1108" s="127"/>
    </row>
    <row r="1109" spans="1:35" ht="14.85" customHeight="1">
      <c r="A1109" s="130">
        <v>5015446</v>
      </c>
      <c r="B1109" s="126" t="s">
        <v>413</v>
      </c>
      <c r="C1109" s="126" t="s">
        <v>2713</v>
      </c>
      <c r="D1109" s="126" t="s">
        <v>2716</v>
      </c>
      <c r="E1109" s="126" t="s">
        <v>288</v>
      </c>
      <c r="F1109" s="126" t="s">
        <v>522</v>
      </c>
      <c r="G1109" s="126" t="s">
        <v>523</v>
      </c>
      <c r="H1109" s="126" t="s">
        <v>524</v>
      </c>
      <c r="I1109" s="126" t="s">
        <v>418</v>
      </c>
      <c r="J1109" s="126" t="s">
        <v>1332</v>
      </c>
      <c r="K1109" s="126" t="s">
        <v>628</v>
      </c>
      <c r="L1109" s="126" t="s">
        <v>2306</v>
      </c>
      <c r="M1109" s="130">
        <v>1747.2</v>
      </c>
      <c r="N1109" s="126" t="s">
        <v>290</v>
      </c>
      <c r="O1109" s="126" t="s">
        <v>621</v>
      </c>
      <c r="P1109" s="130">
        <v>0</v>
      </c>
      <c r="S1109" s="130">
        <v>0</v>
      </c>
      <c r="V1109" s="130">
        <v>1747.2</v>
      </c>
      <c r="X1109" s="126" t="s">
        <v>2715</v>
      </c>
      <c r="Z1109" s="127"/>
      <c r="AA1109" s="128"/>
      <c r="AB1109" s="128"/>
      <c r="AD1109" s="126" t="s">
        <v>1569</v>
      </c>
      <c r="AG1109" s="127"/>
      <c r="AI1109" s="127"/>
    </row>
    <row r="1110" spans="1:35" ht="14.85" customHeight="1">
      <c r="A1110" s="130">
        <v>5015447</v>
      </c>
      <c r="B1110" s="126" t="s">
        <v>413</v>
      </c>
      <c r="C1110" s="126" t="s">
        <v>2717</v>
      </c>
      <c r="D1110" s="126" t="s">
        <v>2718</v>
      </c>
      <c r="E1110" s="126" t="s">
        <v>288</v>
      </c>
      <c r="F1110" s="126" t="s">
        <v>522</v>
      </c>
      <c r="G1110" s="126" t="s">
        <v>2719</v>
      </c>
      <c r="H1110" s="126" t="s">
        <v>524</v>
      </c>
      <c r="I1110" s="126" t="s">
        <v>418</v>
      </c>
      <c r="J1110" s="126" t="s">
        <v>1332</v>
      </c>
      <c r="K1110" s="126" t="s">
        <v>628</v>
      </c>
      <c r="L1110" s="126" t="s">
        <v>2306</v>
      </c>
      <c r="M1110" s="130">
        <v>829.48</v>
      </c>
      <c r="N1110" s="126" t="s">
        <v>290</v>
      </c>
      <c r="O1110" s="126" t="s">
        <v>621</v>
      </c>
      <c r="P1110" s="130">
        <v>0</v>
      </c>
      <c r="S1110" s="130">
        <v>0</v>
      </c>
      <c r="V1110" s="130">
        <v>829.48</v>
      </c>
      <c r="X1110" s="126" t="s">
        <v>2107</v>
      </c>
      <c r="Z1110" s="127"/>
      <c r="AA1110" s="128"/>
      <c r="AB1110" s="128"/>
      <c r="AD1110" s="126" t="s">
        <v>1569</v>
      </c>
      <c r="AG1110" s="127"/>
      <c r="AI1110" s="127"/>
    </row>
    <row r="1111" spans="1:35" ht="14.85" customHeight="1">
      <c r="A1111" s="130">
        <v>5015448</v>
      </c>
      <c r="B1111" s="126" t="s">
        <v>413</v>
      </c>
      <c r="C1111" s="126" t="s">
        <v>2720</v>
      </c>
      <c r="D1111" s="126" t="s">
        <v>2721</v>
      </c>
      <c r="E1111" s="126" t="s">
        <v>288</v>
      </c>
      <c r="F1111" s="126" t="s">
        <v>591</v>
      </c>
      <c r="G1111" s="126" t="s">
        <v>417</v>
      </c>
      <c r="H1111" s="126" t="s">
        <v>1000</v>
      </c>
      <c r="I1111" s="126" t="s">
        <v>626</v>
      </c>
      <c r="J1111" s="126" t="s">
        <v>2722</v>
      </c>
      <c r="K1111" s="126" t="s">
        <v>2548</v>
      </c>
      <c r="L1111" s="126" t="s">
        <v>2723</v>
      </c>
      <c r="M1111" s="130">
        <v>105</v>
      </c>
      <c r="N1111" s="126" t="s">
        <v>290</v>
      </c>
      <c r="O1111" s="126" t="s">
        <v>2724</v>
      </c>
      <c r="P1111" s="130">
        <v>0</v>
      </c>
      <c r="S1111" s="130">
        <v>0</v>
      </c>
      <c r="V1111" s="130">
        <v>105</v>
      </c>
      <c r="X1111" s="126" t="s">
        <v>2725</v>
      </c>
      <c r="Z1111" s="127"/>
      <c r="AA1111" s="128"/>
      <c r="AB1111" s="128"/>
      <c r="AD1111" s="126" t="s">
        <v>1569</v>
      </c>
      <c r="AG1111" s="127"/>
      <c r="AI1111" s="127"/>
    </row>
    <row r="1112" spans="1:35" ht="14.85" customHeight="1">
      <c r="A1112" s="130">
        <v>5014610</v>
      </c>
      <c r="B1112" s="126" t="s">
        <v>413</v>
      </c>
      <c r="C1112" s="126" t="s">
        <v>2726</v>
      </c>
      <c r="D1112" s="126" t="s">
        <v>2727</v>
      </c>
      <c r="E1112" s="126" t="s">
        <v>288</v>
      </c>
      <c r="F1112" s="126" t="s">
        <v>491</v>
      </c>
      <c r="G1112" s="126" t="s">
        <v>417</v>
      </c>
      <c r="H1112" s="126" t="s">
        <v>126</v>
      </c>
      <c r="I1112" s="126" t="s">
        <v>418</v>
      </c>
      <c r="J1112" s="126" t="s">
        <v>1248</v>
      </c>
      <c r="K1112" s="126" t="s">
        <v>613</v>
      </c>
      <c r="L1112" s="126" t="s">
        <v>1249</v>
      </c>
      <c r="M1112" s="130">
        <v>8765.1200000000008</v>
      </c>
      <c r="N1112" s="126" t="s">
        <v>290</v>
      </c>
      <c r="O1112" s="126" t="s">
        <v>818</v>
      </c>
      <c r="P1112" s="130">
        <v>0</v>
      </c>
      <c r="S1112" s="130">
        <v>0</v>
      </c>
      <c r="V1112" s="130">
        <v>9455.7099999999991</v>
      </c>
      <c r="X1112" s="126" t="s">
        <v>819</v>
      </c>
      <c r="Y1112" s="126" t="s">
        <v>517</v>
      </c>
      <c r="Z1112" s="127"/>
      <c r="AA1112" s="128">
        <v>1</v>
      </c>
      <c r="AB1112" s="128">
        <v>60</v>
      </c>
      <c r="AD1112" s="126" t="s">
        <v>914</v>
      </c>
      <c r="AG1112" s="127"/>
      <c r="AI1112" s="127"/>
    </row>
    <row r="1113" spans="1:35" ht="14.85" customHeight="1">
      <c r="A1113" s="130">
        <v>5014611</v>
      </c>
      <c r="B1113" s="126" t="s">
        <v>413</v>
      </c>
      <c r="C1113" s="126" t="s">
        <v>2728</v>
      </c>
      <c r="E1113" s="126" t="s">
        <v>288</v>
      </c>
      <c r="F1113" s="126" t="s">
        <v>591</v>
      </c>
      <c r="G1113" s="126" t="s">
        <v>417</v>
      </c>
      <c r="H1113" s="126" t="s">
        <v>126</v>
      </c>
      <c r="I1113" s="126" t="s">
        <v>126</v>
      </c>
      <c r="J1113" s="126" t="s">
        <v>1199</v>
      </c>
      <c r="K1113" s="126" t="s">
        <v>959</v>
      </c>
      <c r="L1113" s="126" t="s">
        <v>1200</v>
      </c>
      <c r="M1113" s="130">
        <v>2434.77</v>
      </c>
      <c r="O1113" s="126" t="s">
        <v>2625</v>
      </c>
      <c r="P1113" s="130">
        <v>0</v>
      </c>
      <c r="S1113" s="130">
        <v>0</v>
      </c>
      <c r="V1113" s="130">
        <v>2629.56</v>
      </c>
      <c r="X1113" s="126" t="s">
        <v>2729</v>
      </c>
      <c r="Z1113" s="127"/>
      <c r="AA1113" s="128">
        <v>1</v>
      </c>
      <c r="AB1113" s="128">
        <v>24</v>
      </c>
      <c r="AD1113" s="126" t="s">
        <v>914</v>
      </c>
      <c r="AG1113" s="127"/>
      <c r="AI1113" s="127"/>
    </row>
    <row r="1114" spans="1:35" ht="14.85" customHeight="1">
      <c r="A1114" s="130">
        <v>5014626</v>
      </c>
      <c r="B1114" s="126" t="s">
        <v>413</v>
      </c>
      <c r="C1114" s="126" t="s">
        <v>2730</v>
      </c>
      <c r="D1114" s="126" t="s">
        <v>2731</v>
      </c>
      <c r="E1114" s="126" t="s">
        <v>288</v>
      </c>
      <c r="F1114" s="126" t="s">
        <v>440</v>
      </c>
      <c r="G1114" s="126" t="s">
        <v>2269</v>
      </c>
      <c r="H1114" s="126" t="s">
        <v>974</v>
      </c>
      <c r="I1114" s="126" t="s">
        <v>418</v>
      </c>
      <c r="J1114" s="126" t="s">
        <v>1605</v>
      </c>
      <c r="K1114" s="126" t="s">
        <v>1606</v>
      </c>
      <c r="L1114" s="126" t="s">
        <v>598</v>
      </c>
      <c r="M1114" s="130">
        <v>524.16</v>
      </c>
      <c r="O1114" s="126" t="s">
        <v>449</v>
      </c>
      <c r="P1114" s="130">
        <v>0</v>
      </c>
      <c r="S1114" s="130">
        <v>0</v>
      </c>
      <c r="V1114" s="130">
        <v>524.16</v>
      </c>
      <c r="X1114" s="126" t="s">
        <v>2732</v>
      </c>
      <c r="Z1114" s="127"/>
      <c r="AA1114" s="128">
        <v>1</v>
      </c>
      <c r="AB1114" s="128">
        <v>1</v>
      </c>
      <c r="AD1114" s="126" t="s">
        <v>914</v>
      </c>
      <c r="AG1114" s="127"/>
      <c r="AI1114" s="127"/>
    </row>
    <row r="1115" spans="1:35" ht="14.85" customHeight="1">
      <c r="A1115" s="130">
        <v>5014627</v>
      </c>
      <c r="B1115" s="126" t="s">
        <v>413</v>
      </c>
      <c r="C1115" s="126" t="s">
        <v>2733</v>
      </c>
      <c r="D1115" s="126" t="s">
        <v>2734</v>
      </c>
      <c r="E1115" s="126" t="s">
        <v>288</v>
      </c>
      <c r="F1115" s="126" t="s">
        <v>440</v>
      </c>
      <c r="G1115" s="126" t="s">
        <v>417</v>
      </c>
      <c r="H1115" s="126" t="s">
        <v>126</v>
      </c>
      <c r="I1115" s="126" t="s">
        <v>126</v>
      </c>
      <c r="J1115" s="126" t="s">
        <v>2735</v>
      </c>
      <c r="K1115" s="126" t="s">
        <v>558</v>
      </c>
      <c r="L1115" s="126" t="s">
        <v>598</v>
      </c>
      <c r="M1115" s="130">
        <v>243.58</v>
      </c>
      <c r="O1115" s="126" t="s">
        <v>449</v>
      </c>
      <c r="P1115" s="130">
        <v>0</v>
      </c>
      <c r="S1115" s="130">
        <v>0</v>
      </c>
      <c r="V1115" s="130">
        <v>243.58</v>
      </c>
      <c r="X1115" s="126" t="s">
        <v>2736</v>
      </c>
      <c r="Z1115" s="127"/>
      <c r="AA1115" s="128"/>
      <c r="AB1115" s="128"/>
      <c r="AD1115" s="126" t="s">
        <v>914</v>
      </c>
      <c r="AG1115" s="127"/>
      <c r="AI1115" s="127"/>
    </row>
    <row r="1116" spans="1:35" ht="14.85" customHeight="1">
      <c r="A1116" s="130">
        <v>5014609</v>
      </c>
      <c r="B1116" s="126" t="s">
        <v>413</v>
      </c>
      <c r="C1116" s="126" t="s">
        <v>1536</v>
      </c>
      <c r="D1116" s="126" t="s">
        <v>2737</v>
      </c>
      <c r="E1116" s="126" t="s">
        <v>288</v>
      </c>
      <c r="F1116" s="126" t="s">
        <v>522</v>
      </c>
      <c r="G1116" s="126" t="s">
        <v>2738</v>
      </c>
      <c r="H1116" s="126" t="s">
        <v>524</v>
      </c>
      <c r="I1116" s="126" t="s">
        <v>418</v>
      </c>
      <c r="J1116" s="126" t="s">
        <v>1539</v>
      </c>
      <c r="K1116" s="126" t="s">
        <v>1540</v>
      </c>
      <c r="L1116" s="126" t="s">
        <v>1541</v>
      </c>
      <c r="M1116" s="130">
        <v>9982.6</v>
      </c>
      <c r="N1116" s="126" t="s">
        <v>290</v>
      </c>
      <c r="O1116" s="126" t="s">
        <v>528</v>
      </c>
      <c r="P1116" s="130">
        <v>0</v>
      </c>
      <c r="S1116" s="130">
        <v>0</v>
      </c>
      <c r="V1116" s="130">
        <v>9982.6</v>
      </c>
      <c r="X1116" s="126" t="s">
        <v>1542</v>
      </c>
      <c r="Z1116" s="127"/>
      <c r="AA1116" s="128"/>
      <c r="AB1116" s="128"/>
      <c r="AD1116" s="126" t="s">
        <v>914</v>
      </c>
      <c r="AG1116" s="127"/>
      <c r="AI1116" s="127"/>
    </row>
    <row r="1117" spans="1:35" ht="14.85" customHeight="1">
      <c r="A1117" s="130">
        <v>5014605</v>
      </c>
      <c r="B1117" s="126" t="s">
        <v>413</v>
      </c>
      <c r="C1117" s="126" t="s">
        <v>2739</v>
      </c>
      <c r="D1117" s="126" t="s">
        <v>2740</v>
      </c>
      <c r="E1117" s="126" t="s">
        <v>288</v>
      </c>
      <c r="F1117" s="126" t="s">
        <v>522</v>
      </c>
      <c r="G1117" s="126" t="s">
        <v>2741</v>
      </c>
      <c r="H1117" s="126" t="s">
        <v>524</v>
      </c>
      <c r="I1117" s="126" t="s">
        <v>418</v>
      </c>
      <c r="J1117" s="126" t="s">
        <v>1539</v>
      </c>
      <c r="K1117" s="126" t="s">
        <v>1540</v>
      </c>
      <c r="L1117" s="126" t="s">
        <v>1541</v>
      </c>
      <c r="M1117" s="130">
        <v>1526.7</v>
      </c>
      <c r="N1117" s="126" t="s">
        <v>290</v>
      </c>
      <c r="O1117" s="126" t="s">
        <v>528</v>
      </c>
      <c r="P1117" s="130">
        <v>0</v>
      </c>
      <c r="S1117" s="130">
        <v>0</v>
      </c>
      <c r="V1117" s="130">
        <v>1526.7</v>
      </c>
      <c r="X1117" s="126" t="s">
        <v>1542</v>
      </c>
      <c r="Z1117" s="127"/>
      <c r="AA1117" s="128"/>
      <c r="AB1117" s="128"/>
      <c r="AD1117" s="126" t="s">
        <v>914</v>
      </c>
      <c r="AG1117" s="127"/>
      <c r="AI1117" s="127"/>
    </row>
    <row r="1118" spans="1:35" ht="14.85" customHeight="1">
      <c r="A1118" s="130">
        <v>5014590</v>
      </c>
      <c r="B1118" s="126" t="s">
        <v>413</v>
      </c>
      <c r="C1118" s="126" t="s">
        <v>2742</v>
      </c>
      <c r="D1118" s="126" t="s">
        <v>2743</v>
      </c>
      <c r="E1118" s="126" t="s">
        <v>288</v>
      </c>
      <c r="F1118" s="126" t="s">
        <v>591</v>
      </c>
      <c r="G1118" s="126" t="s">
        <v>417</v>
      </c>
      <c r="H1118" s="126" t="s">
        <v>1000</v>
      </c>
      <c r="I1118" s="126" t="s">
        <v>626</v>
      </c>
      <c r="J1118" s="126" t="s">
        <v>1240</v>
      </c>
      <c r="K1118" s="126" t="s">
        <v>420</v>
      </c>
      <c r="L1118" s="126" t="s">
        <v>1241</v>
      </c>
      <c r="M1118" s="130">
        <v>1138</v>
      </c>
      <c r="N1118" s="126" t="s">
        <v>290</v>
      </c>
      <c r="O1118" s="126" t="s">
        <v>1003</v>
      </c>
      <c r="P1118" s="130">
        <v>0</v>
      </c>
      <c r="S1118" s="130">
        <v>0</v>
      </c>
      <c r="V1118" s="130">
        <v>1138</v>
      </c>
      <c r="X1118" s="126" t="s">
        <v>1004</v>
      </c>
      <c r="Z1118" s="127"/>
      <c r="AA1118" s="128"/>
      <c r="AB1118" s="128"/>
      <c r="AD1118" s="126" t="s">
        <v>914</v>
      </c>
      <c r="AG1118" s="127"/>
      <c r="AI1118" s="127"/>
    </row>
    <row r="1119" spans="1:35" ht="14.85" customHeight="1">
      <c r="A1119" s="130">
        <v>5003616</v>
      </c>
      <c r="B1119" s="126" t="s">
        <v>2744</v>
      </c>
      <c r="C1119" s="126" t="s">
        <v>2745</v>
      </c>
      <c r="D1119" s="126" t="s">
        <v>2746</v>
      </c>
      <c r="E1119" s="126" t="s">
        <v>288</v>
      </c>
      <c r="F1119" s="126" t="s">
        <v>555</v>
      </c>
      <c r="G1119" s="126" t="s">
        <v>1121</v>
      </c>
      <c r="H1119" s="126" t="s">
        <v>126</v>
      </c>
      <c r="I1119" s="126" t="s">
        <v>418</v>
      </c>
      <c r="J1119" s="126" t="s">
        <v>908</v>
      </c>
      <c r="K1119" s="126" t="s">
        <v>443</v>
      </c>
      <c r="L1119" s="126" t="s">
        <v>909</v>
      </c>
      <c r="M1119" s="130">
        <v>375.89</v>
      </c>
      <c r="O1119" s="126" t="s">
        <v>560</v>
      </c>
      <c r="P1119" s="130">
        <v>420.11</v>
      </c>
      <c r="R1119" s="126" t="s">
        <v>560</v>
      </c>
      <c r="S1119" s="130">
        <v>433.38</v>
      </c>
      <c r="U1119" s="126" t="s">
        <v>560</v>
      </c>
      <c r="V1119" s="130">
        <v>442.23</v>
      </c>
      <c r="X1119" s="126" t="s">
        <v>561</v>
      </c>
      <c r="Z1119" s="127"/>
      <c r="AA1119" s="128">
        <v>150</v>
      </c>
      <c r="AB1119" s="128"/>
      <c r="AD1119" s="126" t="s">
        <v>615</v>
      </c>
      <c r="AG1119" s="127"/>
      <c r="AI1119" s="127"/>
    </row>
    <row r="1120" spans="1:35" ht="14.85" customHeight="1">
      <c r="A1120" s="130">
        <v>5014204</v>
      </c>
      <c r="B1120" s="126" t="s">
        <v>413</v>
      </c>
      <c r="C1120" s="126" t="s">
        <v>2493</v>
      </c>
      <c r="D1120" s="126" t="s">
        <v>2747</v>
      </c>
      <c r="E1120" s="126" t="s">
        <v>288</v>
      </c>
      <c r="F1120" s="126" t="s">
        <v>522</v>
      </c>
      <c r="G1120" s="126" t="s">
        <v>799</v>
      </c>
      <c r="H1120" s="126" t="s">
        <v>524</v>
      </c>
      <c r="I1120" s="126" t="s">
        <v>418</v>
      </c>
      <c r="J1120" s="126" t="s">
        <v>2496</v>
      </c>
      <c r="K1120" s="126" t="s">
        <v>558</v>
      </c>
      <c r="L1120" s="126" t="s">
        <v>977</v>
      </c>
      <c r="M1120" s="130">
        <v>38.08</v>
      </c>
      <c r="O1120" s="126" t="s">
        <v>528</v>
      </c>
      <c r="P1120" s="130">
        <v>0</v>
      </c>
      <c r="S1120" s="130">
        <v>0</v>
      </c>
      <c r="V1120" s="130">
        <v>38.08</v>
      </c>
      <c r="X1120" s="126" t="s">
        <v>2497</v>
      </c>
      <c r="Z1120" s="127"/>
      <c r="AA1120" s="128"/>
      <c r="AB1120" s="128"/>
      <c r="AD1120" s="126" t="s">
        <v>1035</v>
      </c>
      <c r="AG1120" s="127"/>
      <c r="AI1120" s="127"/>
    </row>
    <row r="1121" spans="1:35" ht="14.85" customHeight="1">
      <c r="A1121" s="130">
        <v>5003453</v>
      </c>
      <c r="B1121" s="126" t="s">
        <v>2748</v>
      </c>
      <c r="C1121" s="126" t="s">
        <v>2749</v>
      </c>
      <c r="D1121" s="126" t="s">
        <v>2750</v>
      </c>
      <c r="E1121" s="126" t="s">
        <v>288</v>
      </c>
      <c r="F1121" s="126" t="s">
        <v>555</v>
      </c>
      <c r="G1121" s="126" t="s">
        <v>463</v>
      </c>
      <c r="H1121" s="126" t="s">
        <v>126</v>
      </c>
      <c r="I1121" s="126" t="s">
        <v>418</v>
      </c>
      <c r="J1121" s="126" t="s">
        <v>908</v>
      </c>
      <c r="K1121" s="126" t="s">
        <v>443</v>
      </c>
      <c r="L1121" s="126" t="s">
        <v>909</v>
      </c>
      <c r="M1121" s="130">
        <v>48.17</v>
      </c>
      <c r="O1121" s="126" t="s">
        <v>560</v>
      </c>
      <c r="P1121" s="130">
        <v>53.84</v>
      </c>
      <c r="R1121" s="126" t="s">
        <v>560</v>
      </c>
      <c r="S1121" s="130">
        <v>55.54</v>
      </c>
      <c r="U1121" s="126" t="s">
        <v>560</v>
      </c>
      <c r="V1121" s="130">
        <v>56.68</v>
      </c>
      <c r="X1121" s="126" t="s">
        <v>561</v>
      </c>
      <c r="Z1121" s="127"/>
      <c r="AA1121" s="128">
        <v>150</v>
      </c>
      <c r="AB1121" s="128"/>
      <c r="AD1121" s="126" t="s">
        <v>615</v>
      </c>
      <c r="AG1121" s="127"/>
      <c r="AI1121" s="127"/>
    </row>
    <row r="1122" spans="1:35" ht="14.85" customHeight="1">
      <c r="A1122" s="130">
        <v>5003717</v>
      </c>
      <c r="B1122" s="126" t="s">
        <v>2751</v>
      </c>
      <c r="C1122" s="126" t="s">
        <v>2752</v>
      </c>
      <c r="D1122" s="126" t="s">
        <v>2753</v>
      </c>
      <c r="E1122" s="126" t="s">
        <v>288</v>
      </c>
      <c r="F1122" s="126" t="s">
        <v>555</v>
      </c>
      <c r="G1122" s="126" t="s">
        <v>458</v>
      </c>
      <c r="H1122" s="126" t="s">
        <v>126</v>
      </c>
      <c r="I1122" s="126" t="s">
        <v>418</v>
      </c>
      <c r="J1122" s="126" t="s">
        <v>908</v>
      </c>
      <c r="K1122" s="126" t="s">
        <v>443</v>
      </c>
      <c r="L1122" s="126" t="s">
        <v>909</v>
      </c>
      <c r="M1122" s="130">
        <v>174.35</v>
      </c>
      <c r="O1122" s="126" t="s">
        <v>560</v>
      </c>
      <c r="P1122" s="130">
        <v>194.86</v>
      </c>
      <c r="R1122" s="126" t="s">
        <v>560</v>
      </c>
      <c r="S1122" s="130">
        <v>201.01</v>
      </c>
      <c r="U1122" s="126" t="s">
        <v>560</v>
      </c>
      <c r="V1122" s="130">
        <v>205.12</v>
      </c>
      <c r="X1122" s="126" t="s">
        <v>561</v>
      </c>
      <c r="Z1122" s="127"/>
      <c r="AA1122" s="128">
        <v>150</v>
      </c>
      <c r="AB1122" s="128"/>
      <c r="AD1122" s="126" t="s">
        <v>615</v>
      </c>
      <c r="AG1122" s="127"/>
      <c r="AI1122" s="127"/>
    </row>
    <row r="1123" spans="1:35" ht="14.85" customHeight="1">
      <c r="A1123" s="130">
        <v>5003666</v>
      </c>
      <c r="B1123" s="126" t="s">
        <v>2754</v>
      </c>
      <c r="C1123" s="126" t="s">
        <v>2755</v>
      </c>
      <c r="D1123" s="126" t="s">
        <v>2756</v>
      </c>
      <c r="E1123" s="126" t="s">
        <v>288</v>
      </c>
      <c r="F1123" s="126" t="s">
        <v>555</v>
      </c>
      <c r="G1123" s="126" t="s">
        <v>866</v>
      </c>
      <c r="H1123" s="126" t="s">
        <v>126</v>
      </c>
      <c r="I1123" s="126" t="s">
        <v>418</v>
      </c>
      <c r="J1123" s="126" t="s">
        <v>908</v>
      </c>
      <c r="K1123" s="126" t="s">
        <v>443</v>
      </c>
      <c r="L1123" s="126" t="s">
        <v>909</v>
      </c>
      <c r="M1123" s="130">
        <v>437.92</v>
      </c>
      <c r="O1123" s="126" t="s">
        <v>560</v>
      </c>
      <c r="P1123" s="130">
        <v>534.66</v>
      </c>
      <c r="R1123" s="126" t="s">
        <v>560</v>
      </c>
      <c r="S1123" s="130">
        <v>551.54999999999995</v>
      </c>
      <c r="U1123" s="126" t="s">
        <v>560</v>
      </c>
      <c r="V1123" s="130">
        <v>562.80999999999995</v>
      </c>
      <c r="X1123" s="126" t="s">
        <v>561</v>
      </c>
      <c r="Z1123" s="127"/>
      <c r="AA1123" s="128">
        <v>150</v>
      </c>
      <c r="AB1123" s="128"/>
      <c r="AD1123" s="126" t="s">
        <v>615</v>
      </c>
      <c r="AG1123" s="127"/>
      <c r="AI1123" s="127"/>
    </row>
    <row r="1124" spans="1:35" ht="14.85" customHeight="1">
      <c r="A1124" s="130">
        <v>5003429</v>
      </c>
      <c r="B1124" s="126" t="s">
        <v>2757</v>
      </c>
      <c r="C1124" s="126" t="s">
        <v>2758</v>
      </c>
      <c r="D1124" s="126" t="s">
        <v>2759</v>
      </c>
      <c r="E1124" s="126" t="s">
        <v>288</v>
      </c>
      <c r="F1124" s="126" t="s">
        <v>555</v>
      </c>
      <c r="G1124" s="126" t="s">
        <v>565</v>
      </c>
      <c r="H1124" s="126" t="s">
        <v>126</v>
      </c>
      <c r="I1124" s="126" t="s">
        <v>418</v>
      </c>
      <c r="J1124" s="126" t="s">
        <v>908</v>
      </c>
      <c r="K1124" s="126" t="s">
        <v>443</v>
      </c>
      <c r="L1124" s="126" t="s">
        <v>909</v>
      </c>
      <c r="M1124" s="130">
        <v>58.37</v>
      </c>
      <c r="O1124" s="126" t="s">
        <v>560</v>
      </c>
      <c r="P1124" s="130">
        <v>65.239999999999995</v>
      </c>
      <c r="R1124" s="126" t="s">
        <v>560</v>
      </c>
      <c r="S1124" s="130">
        <v>67.3</v>
      </c>
      <c r="U1124" s="126" t="s">
        <v>560</v>
      </c>
      <c r="V1124" s="130">
        <v>68.680000000000007</v>
      </c>
      <c r="X1124" s="126" t="s">
        <v>561</v>
      </c>
      <c r="Z1124" s="127"/>
      <c r="AA1124" s="128">
        <v>150</v>
      </c>
      <c r="AB1124" s="128"/>
      <c r="AD1124" s="126" t="s">
        <v>615</v>
      </c>
      <c r="AG1124" s="127"/>
      <c r="AI1124" s="127"/>
    </row>
    <row r="1125" spans="1:35" ht="14.85" customHeight="1">
      <c r="A1125" s="130">
        <v>5003517</v>
      </c>
      <c r="B1125" s="126" t="s">
        <v>2760</v>
      </c>
      <c r="C1125" s="126" t="s">
        <v>2761</v>
      </c>
      <c r="D1125" s="126" t="s">
        <v>2762</v>
      </c>
      <c r="E1125" s="126" t="s">
        <v>288</v>
      </c>
      <c r="F1125" s="126" t="s">
        <v>555</v>
      </c>
      <c r="G1125" s="126" t="s">
        <v>2301</v>
      </c>
      <c r="H1125" s="126" t="s">
        <v>126</v>
      </c>
      <c r="I1125" s="126" t="s">
        <v>418</v>
      </c>
      <c r="J1125" s="126" t="s">
        <v>908</v>
      </c>
      <c r="K1125" s="126" t="s">
        <v>443</v>
      </c>
      <c r="L1125" s="126" t="s">
        <v>909</v>
      </c>
      <c r="M1125" s="130">
        <v>202.79</v>
      </c>
      <c r="O1125" s="126" t="s">
        <v>560</v>
      </c>
      <c r="P1125" s="130">
        <v>226.65</v>
      </c>
      <c r="R1125" s="126" t="s">
        <v>560</v>
      </c>
      <c r="S1125" s="130">
        <v>233.8</v>
      </c>
      <c r="U1125" s="126" t="s">
        <v>560</v>
      </c>
      <c r="V1125" s="130">
        <v>238.58</v>
      </c>
      <c r="X1125" s="126" t="s">
        <v>561</v>
      </c>
      <c r="Z1125" s="127"/>
      <c r="AA1125" s="128">
        <v>150</v>
      </c>
      <c r="AB1125" s="128"/>
      <c r="AD1125" s="126" t="s">
        <v>615</v>
      </c>
      <c r="AG1125" s="127"/>
      <c r="AI1125" s="127"/>
    </row>
    <row r="1126" spans="1:35" ht="14.85" customHeight="1">
      <c r="A1126" s="130">
        <v>5012750</v>
      </c>
      <c r="B1126" s="126" t="s">
        <v>413</v>
      </c>
      <c r="C1126" s="126" t="s">
        <v>2763</v>
      </c>
      <c r="D1126" s="126" t="s">
        <v>2764</v>
      </c>
      <c r="E1126" s="126" t="s">
        <v>288</v>
      </c>
      <c r="F1126" s="126" t="s">
        <v>364</v>
      </c>
      <c r="G1126" s="126" t="s">
        <v>417</v>
      </c>
      <c r="H1126" s="126" t="s">
        <v>126</v>
      </c>
      <c r="I1126" s="126" t="s">
        <v>126</v>
      </c>
      <c r="J1126" s="126" t="s">
        <v>1989</v>
      </c>
      <c r="K1126" s="126" t="s">
        <v>504</v>
      </c>
      <c r="L1126" s="126" t="s">
        <v>545</v>
      </c>
      <c r="M1126" s="130">
        <v>6817.44</v>
      </c>
      <c r="O1126" s="126" t="s">
        <v>365</v>
      </c>
      <c r="P1126" s="130">
        <v>0</v>
      </c>
      <c r="S1126" s="130">
        <v>0</v>
      </c>
      <c r="V1126" s="130">
        <v>10615.64</v>
      </c>
      <c r="X1126" s="126" t="s">
        <v>510</v>
      </c>
      <c r="Z1126" s="127"/>
      <c r="AA1126" s="128">
        <v>2</v>
      </c>
      <c r="AB1126" s="128">
        <v>60</v>
      </c>
      <c r="AC1126" s="126" t="s">
        <v>366</v>
      </c>
      <c r="AD1126" s="126" t="s">
        <v>1990</v>
      </c>
      <c r="AG1126" s="127"/>
      <c r="AI1126" s="127"/>
    </row>
    <row r="1127" spans="1:35" ht="14.85" customHeight="1">
      <c r="A1127" s="130">
        <v>5012748</v>
      </c>
      <c r="B1127" s="126" t="s">
        <v>413</v>
      </c>
      <c r="C1127" s="126" t="s">
        <v>2765</v>
      </c>
      <c r="D1127" s="126" t="s">
        <v>2764</v>
      </c>
      <c r="E1127" s="126" t="s">
        <v>288</v>
      </c>
      <c r="F1127" s="126" t="s">
        <v>364</v>
      </c>
      <c r="G1127" s="126" t="s">
        <v>417</v>
      </c>
      <c r="H1127" s="126" t="s">
        <v>126</v>
      </c>
      <c r="I1127" s="126" t="s">
        <v>418</v>
      </c>
      <c r="J1127" s="126" t="s">
        <v>1989</v>
      </c>
      <c r="K1127" s="126" t="s">
        <v>504</v>
      </c>
      <c r="L1127" s="126" t="s">
        <v>545</v>
      </c>
      <c r="M1127" s="130">
        <v>8667.82</v>
      </c>
      <c r="O1127" s="126" t="s">
        <v>486</v>
      </c>
      <c r="P1127" s="130">
        <v>0</v>
      </c>
      <c r="S1127" s="130">
        <v>0</v>
      </c>
      <c r="V1127" s="130">
        <v>8667.82</v>
      </c>
      <c r="X1127" s="126" t="s">
        <v>549</v>
      </c>
      <c r="Z1127" s="127"/>
      <c r="AA1127" s="128">
        <v>2</v>
      </c>
      <c r="AB1127" s="128">
        <v>60</v>
      </c>
      <c r="AC1127" s="126" t="s">
        <v>366</v>
      </c>
      <c r="AD1127" s="126" t="s">
        <v>1990</v>
      </c>
      <c r="AG1127" s="127"/>
      <c r="AI1127" s="127"/>
    </row>
    <row r="1128" spans="1:35" ht="14.85" customHeight="1">
      <c r="A1128" s="130">
        <v>5012747</v>
      </c>
      <c r="B1128" s="126" t="s">
        <v>413</v>
      </c>
      <c r="C1128" s="126" t="s">
        <v>2765</v>
      </c>
      <c r="D1128" s="126" t="s">
        <v>2764</v>
      </c>
      <c r="E1128" s="126" t="s">
        <v>288</v>
      </c>
      <c r="F1128" s="126" t="s">
        <v>364</v>
      </c>
      <c r="G1128" s="126" t="s">
        <v>417</v>
      </c>
      <c r="H1128" s="126" t="s">
        <v>126</v>
      </c>
      <c r="I1128" s="126" t="s">
        <v>126</v>
      </c>
      <c r="J1128" s="126" t="s">
        <v>1989</v>
      </c>
      <c r="K1128" s="126" t="s">
        <v>504</v>
      </c>
      <c r="L1128" s="126" t="s">
        <v>545</v>
      </c>
      <c r="M1128" s="130">
        <v>6817.44</v>
      </c>
      <c r="O1128" s="126" t="s">
        <v>365</v>
      </c>
      <c r="P1128" s="130">
        <v>0</v>
      </c>
      <c r="S1128" s="130">
        <v>0</v>
      </c>
      <c r="V1128" s="130">
        <v>8667.82</v>
      </c>
      <c r="X1128" s="126" t="s">
        <v>469</v>
      </c>
      <c r="Z1128" s="127"/>
      <c r="AA1128" s="128">
        <v>1</v>
      </c>
      <c r="AB1128" s="128">
        <v>60</v>
      </c>
      <c r="AC1128" s="126" t="s">
        <v>366</v>
      </c>
      <c r="AD1128" s="126" t="s">
        <v>1990</v>
      </c>
      <c r="AG1128" s="127"/>
      <c r="AI1128" s="127"/>
    </row>
    <row r="1129" spans="1:35" ht="14.85" customHeight="1">
      <c r="A1129" s="130">
        <v>5012746</v>
      </c>
      <c r="B1129" s="126" t="s">
        <v>413</v>
      </c>
      <c r="C1129" s="126" t="s">
        <v>2765</v>
      </c>
      <c r="D1129" s="126" t="s">
        <v>2764</v>
      </c>
      <c r="E1129" s="126" t="s">
        <v>288</v>
      </c>
      <c r="F1129" s="126" t="s">
        <v>364</v>
      </c>
      <c r="G1129" s="126" t="s">
        <v>417</v>
      </c>
      <c r="H1129" s="126" t="s">
        <v>126</v>
      </c>
      <c r="I1129" s="126" t="s">
        <v>126</v>
      </c>
      <c r="J1129" s="126" t="s">
        <v>1989</v>
      </c>
      <c r="K1129" s="126" t="s">
        <v>504</v>
      </c>
      <c r="L1129" s="126" t="s">
        <v>545</v>
      </c>
      <c r="M1129" s="130">
        <v>6817.44</v>
      </c>
      <c r="O1129" s="126" t="s">
        <v>365</v>
      </c>
      <c r="P1129" s="130">
        <v>0</v>
      </c>
      <c r="S1129" s="130">
        <v>0</v>
      </c>
      <c r="V1129" s="130">
        <v>8667.82</v>
      </c>
      <c r="X1129" s="126" t="s">
        <v>510</v>
      </c>
      <c r="Z1129" s="127"/>
      <c r="AA1129" s="128">
        <v>2</v>
      </c>
      <c r="AB1129" s="128">
        <v>60</v>
      </c>
      <c r="AC1129" s="126" t="s">
        <v>366</v>
      </c>
      <c r="AD1129" s="126" t="s">
        <v>1990</v>
      </c>
      <c r="AG1129" s="127"/>
      <c r="AI1129" s="127"/>
    </row>
    <row r="1130" spans="1:35" ht="14.85" customHeight="1">
      <c r="A1130" s="130">
        <v>5012088</v>
      </c>
      <c r="B1130" s="126" t="s">
        <v>413</v>
      </c>
      <c r="C1130" s="126" t="s">
        <v>2766</v>
      </c>
      <c r="D1130" s="126" t="s">
        <v>2767</v>
      </c>
      <c r="E1130" s="126" t="s">
        <v>288</v>
      </c>
      <c r="F1130" s="126" t="s">
        <v>364</v>
      </c>
      <c r="G1130" s="126" t="s">
        <v>417</v>
      </c>
      <c r="H1130" s="126" t="s">
        <v>126</v>
      </c>
      <c r="I1130" s="126" t="s">
        <v>418</v>
      </c>
      <c r="J1130" s="126" t="s">
        <v>484</v>
      </c>
      <c r="K1130" s="126" t="s">
        <v>443</v>
      </c>
      <c r="L1130" s="126" t="s">
        <v>485</v>
      </c>
      <c r="M1130" s="130">
        <v>9739.52</v>
      </c>
      <c r="O1130" s="126" t="s">
        <v>486</v>
      </c>
      <c r="P1130" s="130">
        <v>0</v>
      </c>
      <c r="S1130" s="130">
        <v>0</v>
      </c>
      <c r="V1130" s="130">
        <v>30660</v>
      </c>
      <c r="X1130" s="126" t="s">
        <v>487</v>
      </c>
      <c r="Z1130" s="127"/>
      <c r="AA1130" s="128">
        <v>1</v>
      </c>
      <c r="AB1130" s="128">
        <v>60</v>
      </c>
      <c r="AC1130" s="126" t="s">
        <v>366</v>
      </c>
      <c r="AD1130" s="126" t="s">
        <v>488</v>
      </c>
      <c r="AG1130" s="127"/>
      <c r="AI1130" s="127"/>
    </row>
    <row r="1131" spans="1:35" ht="14.85" customHeight="1">
      <c r="A1131" s="130">
        <v>5012087</v>
      </c>
      <c r="B1131" s="126" t="s">
        <v>413</v>
      </c>
      <c r="C1131" s="126" t="s">
        <v>2766</v>
      </c>
      <c r="D1131" s="126" t="s">
        <v>2767</v>
      </c>
      <c r="E1131" s="126" t="s">
        <v>288</v>
      </c>
      <c r="F1131" s="126" t="s">
        <v>364</v>
      </c>
      <c r="G1131" s="126" t="s">
        <v>417</v>
      </c>
      <c r="H1131" s="126" t="s">
        <v>126</v>
      </c>
      <c r="I1131" s="126" t="s">
        <v>418</v>
      </c>
      <c r="J1131" s="126" t="s">
        <v>484</v>
      </c>
      <c r="K1131" s="126" t="s">
        <v>443</v>
      </c>
      <c r="L1131" s="126" t="s">
        <v>485</v>
      </c>
      <c r="M1131" s="130">
        <v>9739.52</v>
      </c>
      <c r="O1131" s="126" t="s">
        <v>486</v>
      </c>
      <c r="P1131" s="130">
        <v>0</v>
      </c>
      <c r="S1131" s="130">
        <v>0</v>
      </c>
      <c r="V1131" s="130">
        <v>30660</v>
      </c>
      <c r="X1131" s="126" t="s">
        <v>549</v>
      </c>
      <c r="Z1131" s="127"/>
      <c r="AA1131" s="128">
        <v>2</v>
      </c>
      <c r="AB1131" s="128">
        <v>60</v>
      </c>
      <c r="AC1131" s="126" t="s">
        <v>366</v>
      </c>
      <c r="AD1131" s="126" t="s">
        <v>488</v>
      </c>
      <c r="AG1131" s="127"/>
      <c r="AI1131" s="127"/>
    </row>
    <row r="1132" spans="1:35" ht="14.85" customHeight="1">
      <c r="A1132" s="130">
        <v>5012086</v>
      </c>
      <c r="B1132" s="126" t="s">
        <v>413</v>
      </c>
      <c r="C1132" s="126" t="s">
        <v>2768</v>
      </c>
      <c r="D1132" s="126" t="s">
        <v>2769</v>
      </c>
      <c r="E1132" s="126" t="s">
        <v>288</v>
      </c>
      <c r="F1132" s="126" t="s">
        <v>364</v>
      </c>
      <c r="G1132" s="126" t="s">
        <v>417</v>
      </c>
      <c r="H1132" s="126" t="s">
        <v>126</v>
      </c>
      <c r="I1132" s="126" t="s">
        <v>418</v>
      </c>
      <c r="J1132" s="126" t="s">
        <v>484</v>
      </c>
      <c r="K1132" s="126" t="s">
        <v>443</v>
      </c>
      <c r="L1132" s="126" t="s">
        <v>485</v>
      </c>
      <c r="M1132" s="130">
        <v>9739.52</v>
      </c>
      <c r="O1132" s="126" t="s">
        <v>486</v>
      </c>
      <c r="P1132" s="130">
        <v>0</v>
      </c>
      <c r="S1132" s="130">
        <v>0</v>
      </c>
      <c r="V1132" s="130">
        <v>24014.74</v>
      </c>
      <c r="X1132" s="126" t="s">
        <v>549</v>
      </c>
      <c r="Z1132" s="127"/>
      <c r="AA1132" s="128">
        <v>2</v>
      </c>
      <c r="AB1132" s="128">
        <v>60</v>
      </c>
      <c r="AC1132" s="126" t="s">
        <v>366</v>
      </c>
      <c r="AD1132" s="126" t="s">
        <v>488</v>
      </c>
      <c r="AG1132" s="127"/>
      <c r="AI1132" s="127"/>
    </row>
    <row r="1133" spans="1:35" ht="14.85" customHeight="1">
      <c r="A1133" s="130">
        <v>5012085</v>
      </c>
      <c r="B1133" s="126" t="s">
        <v>413</v>
      </c>
      <c r="C1133" s="126" t="s">
        <v>2768</v>
      </c>
      <c r="D1133" s="126" t="s">
        <v>2769</v>
      </c>
      <c r="E1133" s="126" t="s">
        <v>288</v>
      </c>
      <c r="F1133" s="126" t="s">
        <v>364</v>
      </c>
      <c r="G1133" s="126" t="s">
        <v>417</v>
      </c>
      <c r="H1133" s="126" t="s">
        <v>126</v>
      </c>
      <c r="I1133" s="126" t="s">
        <v>418</v>
      </c>
      <c r="J1133" s="126" t="s">
        <v>484</v>
      </c>
      <c r="K1133" s="126" t="s">
        <v>443</v>
      </c>
      <c r="L1133" s="126" t="s">
        <v>485</v>
      </c>
      <c r="M1133" s="130">
        <v>9739.52</v>
      </c>
      <c r="O1133" s="126" t="s">
        <v>486</v>
      </c>
      <c r="P1133" s="130">
        <v>0</v>
      </c>
      <c r="S1133" s="130">
        <v>0</v>
      </c>
      <c r="V1133" s="130">
        <v>24014.74</v>
      </c>
      <c r="X1133" s="126" t="s">
        <v>487</v>
      </c>
      <c r="Z1133" s="127"/>
      <c r="AA1133" s="128">
        <v>1</v>
      </c>
      <c r="AB1133" s="128">
        <v>60</v>
      </c>
      <c r="AC1133" s="126" t="s">
        <v>366</v>
      </c>
      <c r="AD1133" s="126" t="s">
        <v>488</v>
      </c>
      <c r="AG1133" s="127"/>
      <c r="AI1133" s="127"/>
    </row>
    <row r="1134" spans="1:35" ht="14.85" customHeight="1">
      <c r="A1134" s="130">
        <v>5012084</v>
      </c>
      <c r="B1134" s="126" t="s">
        <v>413</v>
      </c>
      <c r="C1134" s="126" t="s">
        <v>2770</v>
      </c>
      <c r="D1134" s="126" t="s">
        <v>2771</v>
      </c>
      <c r="E1134" s="126" t="s">
        <v>288</v>
      </c>
      <c r="F1134" s="126" t="s">
        <v>364</v>
      </c>
      <c r="G1134" s="126" t="s">
        <v>417</v>
      </c>
      <c r="H1134" s="126" t="s">
        <v>126</v>
      </c>
      <c r="I1134" s="126" t="s">
        <v>418</v>
      </c>
      <c r="J1134" s="126" t="s">
        <v>484</v>
      </c>
      <c r="K1134" s="126" t="s">
        <v>443</v>
      </c>
      <c r="L1134" s="126" t="s">
        <v>485</v>
      </c>
      <c r="M1134" s="130">
        <v>9739.52</v>
      </c>
      <c r="O1134" s="126" t="s">
        <v>486</v>
      </c>
      <c r="P1134" s="130">
        <v>0</v>
      </c>
      <c r="S1134" s="130">
        <v>0</v>
      </c>
      <c r="V1134" s="130">
        <v>24014.74</v>
      </c>
      <c r="X1134" s="126" t="s">
        <v>487</v>
      </c>
      <c r="Z1134" s="127"/>
      <c r="AA1134" s="128">
        <v>1</v>
      </c>
      <c r="AB1134" s="128">
        <v>60</v>
      </c>
      <c r="AC1134" s="126" t="s">
        <v>366</v>
      </c>
      <c r="AD1134" s="126" t="s">
        <v>488</v>
      </c>
      <c r="AG1134" s="127"/>
      <c r="AI1134" s="127"/>
    </row>
    <row r="1135" spans="1:35" ht="14.85" customHeight="1">
      <c r="A1135" s="130">
        <v>5012083</v>
      </c>
      <c r="B1135" s="126" t="s">
        <v>413</v>
      </c>
      <c r="C1135" s="126" t="s">
        <v>2770</v>
      </c>
      <c r="D1135" s="126" t="s">
        <v>2771</v>
      </c>
      <c r="E1135" s="126" t="s">
        <v>288</v>
      </c>
      <c r="F1135" s="126" t="s">
        <v>364</v>
      </c>
      <c r="G1135" s="126" t="s">
        <v>417</v>
      </c>
      <c r="H1135" s="126" t="s">
        <v>126</v>
      </c>
      <c r="I1135" s="126" t="s">
        <v>418</v>
      </c>
      <c r="J1135" s="126" t="s">
        <v>484</v>
      </c>
      <c r="K1135" s="126" t="s">
        <v>443</v>
      </c>
      <c r="L1135" s="126" t="s">
        <v>485</v>
      </c>
      <c r="M1135" s="130">
        <v>9739.52</v>
      </c>
      <c r="O1135" s="126" t="s">
        <v>486</v>
      </c>
      <c r="P1135" s="130">
        <v>0</v>
      </c>
      <c r="S1135" s="130">
        <v>0</v>
      </c>
      <c r="V1135" s="130">
        <v>24014.74</v>
      </c>
      <c r="X1135" s="126" t="s">
        <v>549</v>
      </c>
      <c r="Z1135" s="127"/>
      <c r="AA1135" s="128">
        <v>2</v>
      </c>
      <c r="AB1135" s="128">
        <v>60</v>
      </c>
      <c r="AC1135" s="126" t="s">
        <v>366</v>
      </c>
      <c r="AD1135" s="126" t="s">
        <v>488</v>
      </c>
      <c r="AG1135" s="127"/>
      <c r="AI1135" s="127"/>
    </row>
    <row r="1136" spans="1:35" ht="14.85" customHeight="1">
      <c r="A1136" s="130">
        <v>5012734</v>
      </c>
      <c r="B1136" s="126" t="s">
        <v>413</v>
      </c>
      <c r="C1136" s="126" t="s">
        <v>2772</v>
      </c>
      <c r="D1136" s="126" t="s">
        <v>2773</v>
      </c>
      <c r="E1136" s="126" t="s">
        <v>288</v>
      </c>
      <c r="F1136" s="126" t="s">
        <v>364</v>
      </c>
      <c r="G1136" s="126" t="s">
        <v>417</v>
      </c>
      <c r="H1136" s="126" t="s">
        <v>126</v>
      </c>
      <c r="I1136" s="126" t="s">
        <v>126</v>
      </c>
      <c r="J1136" s="126" t="s">
        <v>1989</v>
      </c>
      <c r="K1136" s="126" t="s">
        <v>504</v>
      </c>
      <c r="L1136" s="126" t="s">
        <v>545</v>
      </c>
      <c r="M1136" s="130">
        <v>6817.44</v>
      </c>
      <c r="O1136" s="126" t="s">
        <v>365</v>
      </c>
      <c r="P1136" s="130">
        <v>0</v>
      </c>
      <c r="S1136" s="130">
        <v>0</v>
      </c>
      <c r="V1136" s="130">
        <v>18017.38</v>
      </c>
      <c r="X1136" s="126" t="s">
        <v>510</v>
      </c>
      <c r="Z1136" s="127"/>
      <c r="AA1136" s="128">
        <v>2</v>
      </c>
      <c r="AB1136" s="128">
        <v>60</v>
      </c>
      <c r="AC1136" s="126" t="s">
        <v>366</v>
      </c>
      <c r="AD1136" s="126" t="s">
        <v>1990</v>
      </c>
      <c r="AG1136" s="127"/>
      <c r="AI1136" s="127"/>
    </row>
    <row r="1137" spans="1:35" ht="14.85" customHeight="1">
      <c r="A1137" s="130">
        <v>5012733</v>
      </c>
      <c r="B1137" s="126" t="s">
        <v>413</v>
      </c>
      <c r="C1137" s="126" t="s">
        <v>2774</v>
      </c>
      <c r="D1137" s="126" t="s">
        <v>2775</v>
      </c>
      <c r="E1137" s="126" t="s">
        <v>288</v>
      </c>
      <c r="F1137" s="126" t="s">
        <v>364</v>
      </c>
      <c r="G1137" s="126" t="s">
        <v>417</v>
      </c>
      <c r="H1137" s="126" t="s">
        <v>126</v>
      </c>
      <c r="I1137" s="126" t="s">
        <v>418</v>
      </c>
      <c r="J1137" s="126" t="s">
        <v>1989</v>
      </c>
      <c r="K1137" s="126" t="s">
        <v>504</v>
      </c>
      <c r="L1137" s="126" t="s">
        <v>545</v>
      </c>
      <c r="M1137" s="130">
        <v>9739.52</v>
      </c>
      <c r="O1137" s="126" t="s">
        <v>486</v>
      </c>
      <c r="P1137" s="130">
        <v>0</v>
      </c>
      <c r="S1137" s="130">
        <v>0</v>
      </c>
      <c r="V1137" s="130">
        <v>26782.6</v>
      </c>
      <c r="X1137" s="126" t="s">
        <v>487</v>
      </c>
      <c r="Z1137" s="127"/>
      <c r="AA1137" s="128">
        <v>1</v>
      </c>
      <c r="AB1137" s="128">
        <v>60</v>
      </c>
      <c r="AC1137" s="126" t="s">
        <v>366</v>
      </c>
      <c r="AD1137" s="126" t="s">
        <v>1990</v>
      </c>
      <c r="AG1137" s="127"/>
      <c r="AI1137" s="127"/>
    </row>
    <row r="1138" spans="1:35" ht="14.85" customHeight="1">
      <c r="A1138" s="130">
        <v>5012732</v>
      </c>
      <c r="B1138" s="126" t="s">
        <v>413</v>
      </c>
      <c r="C1138" s="126" t="s">
        <v>2774</v>
      </c>
      <c r="D1138" s="126" t="s">
        <v>2775</v>
      </c>
      <c r="E1138" s="126" t="s">
        <v>288</v>
      </c>
      <c r="F1138" s="126" t="s">
        <v>364</v>
      </c>
      <c r="G1138" s="126" t="s">
        <v>417</v>
      </c>
      <c r="H1138" s="126" t="s">
        <v>126</v>
      </c>
      <c r="I1138" s="126" t="s">
        <v>418</v>
      </c>
      <c r="J1138" s="126" t="s">
        <v>1989</v>
      </c>
      <c r="K1138" s="126" t="s">
        <v>504</v>
      </c>
      <c r="L1138" s="126" t="s">
        <v>545</v>
      </c>
      <c r="M1138" s="130">
        <v>9739.52</v>
      </c>
      <c r="O1138" s="126" t="s">
        <v>486</v>
      </c>
      <c r="P1138" s="130">
        <v>0</v>
      </c>
      <c r="S1138" s="130">
        <v>0</v>
      </c>
      <c r="V1138" s="130">
        <v>26782.6</v>
      </c>
      <c r="X1138" s="126" t="s">
        <v>549</v>
      </c>
      <c r="Z1138" s="127"/>
      <c r="AA1138" s="128">
        <v>2</v>
      </c>
      <c r="AB1138" s="128">
        <v>60</v>
      </c>
      <c r="AC1138" s="126" t="s">
        <v>366</v>
      </c>
      <c r="AD1138" s="126" t="s">
        <v>1990</v>
      </c>
      <c r="AG1138" s="127"/>
      <c r="AI1138" s="127"/>
    </row>
    <row r="1139" spans="1:35" ht="14.85" customHeight="1">
      <c r="A1139" s="130">
        <v>5012277</v>
      </c>
      <c r="B1139" s="126" t="s">
        <v>413</v>
      </c>
      <c r="C1139" s="126" t="s">
        <v>2776</v>
      </c>
      <c r="D1139" s="126" t="s">
        <v>2777</v>
      </c>
      <c r="E1139" s="126" t="s">
        <v>288</v>
      </c>
      <c r="F1139" s="126" t="s">
        <v>364</v>
      </c>
      <c r="G1139" s="126" t="s">
        <v>417</v>
      </c>
      <c r="H1139" s="126" t="s">
        <v>126</v>
      </c>
      <c r="I1139" s="126" t="s">
        <v>418</v>
      </c>
      <c r="J1139" s="126" t="s">
        <v>886</v>
      </c>
      <c r="K1139" s="126" t="s">
        <v>443</v>
      </c>
      <c r="L1139" s="126" t="s">
        <v>887</v>
      </c>
      <c r="M1139" s="130">
        <v>9739.52</v>
      </c>
      <c r="O1139" s="126" t="s">
        <v>486</v>
      </c>
      <c r="P1139" s="130">
        <v>0</v>
      </c>
      <c r="S1139" s="130">
        <v>0</v>
      </c>
      <c r="V1139" s="130">
        <v>15095.64</v>
      </c>
      <c r="X1139" s="126" t="s">
        <v>487</v>
      </c>
      <c r="Z1139" s="127"/>
      <c r="AA1139" s="128">
        <v>1</v>
      </c>
      <c r="AB1139" s="128">
        <v>60</v>
      </c>
      <c r="AC1139" s="126" t="s">
        <v>366</v>
      </c>
      <c r="AD1139" s="126" t="s">
        <v>488</v>
      </c>
      <c r="AG1139" s="127"/>
      <c r="AI1139" s="127"/>
    </row>
    <row r="1140" spans="1:35" ht="14.85" customHeight="1">
      <c r="A1140" s="130">
        <v>5010897</v>
      </c>
      <c r="B1140" s="126" t="s">
        <v>413</v>
      </c>
      <c r="C1140" s="126" t="s">
        <v>2778</v>
      </c>
      <c r="D1140" s="126" t="s">
        <v>951</v>
      </c>
      <c r="E1140" s="126" t="s">
        <v>288</v>
      </c>
      <c r="F1140" s="126" t="s">
        <v>364</v>
      </c>
      <c r="G1140" s="126" t="s">
        <v>417</v>
      </c>
      <c r="H1140" s="126" t="s">
        <v>126</v>
      </c>
      <c r="I1140" s="126" t="s">
        <v>126</v>
      </c>
      <c r="J1140" s="126" t="s">
        <v>952</v>
      </c>
      <c r="K1140" s="126" t="s">
        <v>558</v>
      </c>
      <c r="L1140" s="126" t="s">
        <v>953</v>
      </c>
      <c r="M1140" s="130">
        <v>19477.919999999998</v>
      </c>
      <c r="O1140" s="126" t="s">
        <v>486</v>
      </c>
      <c r="P1140" s="130">
        <v>0</v>
      </c>
      <c r="S1140" s="130">
        <v>0</v>
      </c>
      <c r="V1140" s="130">
        <v>109105.92</v>
      </c>
      <c r="X1140" s="126" t="s">
        <v>954</v>
      </c>
      <c r="Z1140" s="127"/>
      <c r="AA1140" s="128">
        <v>1</v>
      </c>
      <c r="AB1140" s="128">
        <v>60</v>
      </c>
      <c r="AC1140" s="126" t="s">
        <v>366</v>
      </c>
      <c r="AD1140" s="126" t="s">
        <v>562</v>
      </c>
      <c r="AG1140" s="127"/>
      <c r="AI1140" s="127"/>
    </row>
    <row r="1141" spans="1:35" ht="14.85" customHeight="1">
      <c r="A1141" s="130">
        <v>5010896</v>
      </c>
      <c r="B1141" s="126" t="s">
        <v>413</v>
      </c>
      <c r="C1141" s="126" t="s">
        <v>2779</v>
      </c>
      <c r="D1141" s="126" t="s">
        <v>955</v>
      </c>
      <c r="E1141" s="126" t="s">
        <v>288</v>
      </c>
      <c r="F1141" s="126" t="s">
        <v>364</v>
      </c>
      <c r="G1141" s="126" t="s">
        <v>417</v>
      </c>
      <c r="H1141" s="126" t="s">
        <v>126</v>
      </c>
      <c r="I1141" s="126" t="s">
        <v>126</v>
      </c>
      <c r="J1141" s="126" t="s">
        <v>952</v>
      </c>
      <c r="K1141" s="126" t="s">
        <v>558</v>
      </c>
      <c r="L1141" s="126" t="s">
        <v>953</v>
      </c>
      <c r="M1141" s="130">
        <v>97391.84</v>
      </c>
      <c r="N1141" s="126" t="s">
        <v>290</v>
      </c>
      <c r="O1141" s="126" t="s">
        <v>486</v>
      </c>
      <c r="P1141" s="130">
        <v>0</v>
      </c>
      <c r="S1141" s="130">
        <v>0</v>
      </c>
      <c r="V1141" s="130">
        <v>109105.92</v>
      </c>
      <c r="X1141" s="126" t="s">
        <v>956</v>
      </c>
      <c r="Z1141" s="127"/>
      <c r="AA1141" s="128">
        <v>1</v>
      </c>
      <c r="AB1141" s="128">
        <v>120</v>
      </c>
      <c r="AC1141" s="126" t="s">
        <v>366</v>
      </c>
      <c r="AD1141" s="126" t="s">
        <v>562</v>
      </c>
      <c r="AG1141" s="127"/>
      <c r="AI1141" s="127"/>
    </row>
    <row r="1142" spans="1:35" ht="14.85" customHeight="1">
      <c r="A1142" s="130">
        <v>5010895</v>
      </c>
      <c r="B1142" s="126" t="s">
        <v>413</v>
      </c>
      <c r="C1142" s="126" t="s">
        <v>2779</v>
      </c>
      <c r="D1142" s="126" t="s">
        <v>951</v>
      </c>
      <c r="E1142" s="126" t="s">
        <v>288</v>
      </c>
      <c r="F1142" s="126" t="s">
        <v>364</v>
      </c>
      <c r="G1142" s="126" t="s">
        <v>417</v>
      </c>
      <c r="H1142" s="126" t="s">
        <v>126</v>
      </c>
      <c r="I1142" s="126" t="s">
        <v>126</v>
      </c>
      <c r="J1142" s="126" t="s">
        <v>952</v>
      </c>
      <c r="K1142" s="126" t="s">
        <v>558</v>
      </c>
      <c r="L1142" s="126" t="s">
        <v>953</v>
      </c>
      <c r="M1142" s="130">
        <v>19477.919999999998</v>
      </c>
      <c r="O1142" s="126" t="s">
        <v>486</v>
      </c>
      <c r="P1142" s="130">
        <v>0</v>
      </c>
      <c r="S1142" s="130">
        <v>0</v>
      </c>
      <c r="V1142" s="130">
        <v>109105.92</v>
      </c>
      <c r="X1142" s="126" t="s">
        <v>954</v>
      </c>
      <c r="Z1142" s="127"/>
      <c r="AA1142" s="128">
        <v>1</v>
      </c>
      <c r="AB1142" s="128">
        <v>60</v>
      </c>
      <c r="AC1142" s="126" t="s">
        <v>366</v>
      </c>
      <c r="AD1142" s="126" t="s">
        <v>562</v>
      </c>
      <c r="AG1142" s="127"/>
      <c r="AI1142" s="127"/>
    </row>
    <row r="1143" spans="1:35" ht="14.85" customHeight="1">
      <c r="A1143" s="130">
        <v>5011413</v>
      </c>
      <c r="B1143" s="126" t="s">
        <v>413</v>
      </c>
      <c r="C1143" s="126" t="s">
        <v>2780</v>
      </c>
      <c r="D1143" s="126" t="s">
        <v>2781</v>
      </c>
      <c r="E1143" s="126" t="s">
        <v>288</v>
      </c>
      <c r="F1143" s="126" t="s">
        <v>555</v>
      </c>
      <c r="G1143" s="126" t="s">
        <v>458</v>
      </c>
      <c r="H1143" s="126" t="s">
        <v>126</v>
      </c>
      <c r="I1143" s="126" t="s">
        <v>418</v>
      </c>
      <c r="J1143" s="126" t="s">
        <v>2782</v>
      </c>
      <c r="K1143" s="126" t="s">
        <v>504</v>
      </c>
      <c r="L1143" s="126" t="s">
        <v>598</v>
      </c>
      <c r="M1143" s="130">
        <v>1444.8</v>
      </c>
      <c r="O1143" s="126" t="s">
        <v>2200</v>
      </c>
      <c r="P1143" s="130">
        <v>0</v>
      </c>
      <c r="S1143" s="130">
        <v>0</v>
      </c>
      <c r="V1143" s="130">
        <v>1444.8</v>
      </c>
      <c r="X1143" s="126" t="s">
        <v>2272</v>
      </c>
      <c r="Z1143" s="127"/>
      <c r="AA1143" s="128">
        <v>210</v>
      </c>
      <c r="AB1143" s="128">
        <v>1</v>
      </c>
      <c r="AD1143" s="126" t="s">
        <v>1287</v>
      </c>
      <c r="AG1143" s="127"/>
      <c r="AI1143" s="127"/>
    </row>
    <row r="1144" spans="1:35" ht="14.85" customHeight="1">
      <c r="A1144" s="130">
        <v>5011412</v>
      </c>
      <c r="B1144" s="126" t="s">
        <v>413</v>
      </c>
      <c r="C1144" s="126" t="s">
        <v>2783</v>
      </c>
      <c r="D1144" s="126" t="s">
        <v>2784</v>
      </c>
      <c r="E1144" s="126" t="s">
        <v>288</v>
      </c>
      <c r="F1144" s="126" t="s">
        <v>416</v>
      </c>
      <c r="G1144" s="126" t="s">
        <v>417</v>
      </c>
      <c r="H1144" s="126" t="s">
        <v>126</v>
      </c>
      <c r="I1144" s="126" t="s">
        <v>126</v>
      </c>
      <c r="J1144" s="126" t="s">
        <v>2785</v>
      </c>
      <c r="K1144" s="126" t="s">
        <v>747</v>
      </c>
      <c r="L1144" s="126" t="s">
        <v>1771</v>
      </c>
      <c r="M1144" s="130">
        <v>730.24</v>
      </c>
      <c r="O1144" s="126" t="s">
        <v>427</v>
      </c>
      <c r="P1144" s="130">
        <v>0</v>
      </c>
      <c r="S1144" s="130">
        <v>0</v>
      </c>
      <c r="V1144" s="130">
        <v>730.24</v>
      </c>
      <c r="X1144" s="126" t="s">
        <v>771</v>
      </c>
      <c r="Z1144" s="127"/>
      <c r="AA1144" s="128">
        <v>1</v>
      </c>
      <c r="AB1144" s="128">
        <v>12</v>
      </c>
      <c r="AD1144" s="126" t="s">
        <v>1287</v>
      </c>
      <c r="AG1144" s="127"/>
      <c r="AI1144" s="127"/>
    </row>
    <row r="1145" spans="1:35" ht="14.85" customHeight="1">
      <c r="A1145" s="130">
        <v>5011397</v>
      </c>
      <c r="B1145" s="126" t="s">
        <v>413</v>
      </c>
      <c r="C1145" s="126" t="s">
        <v>2786</v>
      </c>
      <c r="D1145" s="126" t="s">
        <v>2787</v>
      </c>
      <c r="E1145" s="126" t="s">
        <v>288</v>
      </c>
      <c r="F1145" s="126" t="s">
        <v>440</v>
      </c>
      <c r="G1145" s="126" t="s">
        <v>463</v>
      </c>
      <c r="H1145" s="126" t="s">
        <v>126</v>
      </c>
      <c r="I1145" s="126" t="s">
        <v>418</v>
      </c>
      <c r="J1145" s="126" t="s">
        <v>612</v>
      </c>
      <c r="K1145" s="126" t="s">
        <v>613</v>
      </c>
      <c r="L1145" s="126" t="s">
        <v>614</v>
      </c>
      <c r="M1145" s="130">
        <v>2822.4</v>
      </c>
      <c r="O1145" s="126" t="s">
        <v>449</v>
      </c>
      <c r="P1145" s="130">
        <v>0</v>
      </c>
      <c r="S1145" s="130">
        <v>0</v>
      </c>
      <c r="V1145" s="130">
        <v>2822.4</v>
      </c>
      <c r="X1145" s="126" t="s">
        <v>1690</v>
      </c>
      <c r="Z1145" s="127"/>
      <c r="AA1145" s="128">
        <v>30</v>
      </c>
      <c r="AB1145" s="128">
        <v>1</v>
      </c>
      <c r="AD1145" s="126" t="s">
        <v>1287</v>
      </c>
      <c r="AG1145" s="127"/>
      <c r="AI1145" s="127"/>
    </row>
    <row r="1146" spans="1:35" ht="14.85" customHeight="1">
      <c r="A1146" s="130">
        <v>5011396</v>
      </c>
      <c r="B1146" s="126" t="s">
        <v>413</v>
      </c>
      <c r="C1146" s="126" t="s">
        <v>2786</v>
      </c>
      <c r="D1146" s="126" t="s">
        <v>2788</v>
      </c>
      <c r="E1146" s="126" t="s">
        <v>288</v>
      </c>
      <c r="F1146" s="126" t="s">
        <v>440</v>
      </c>
      <c r="G1146" s="126" t="s">
        <v>463</v>
      </c>
      <c r="H1146" s="126" t="s">
        <v>126</v>
      </c>
      <c r="I1146" s="126" t="s">
        <v>418</v>
      </c>
      <c r="J1146" s="126" t="s">
        <v>612</v>
      </c>
      <c r="K1146" s="126" t="s">
        <v>613</v>
      </c>
      <c r="L1146" s="126" t="s">
        <v>614</v>
      </c>
      <c r="M1146" s="130">
        <v>2822.4</v>
      </c>
      <c r="O1146" s="126" t="s">
        <v>449</v>
      </c>
      <c r="P1146" s="130">
        <v>0</v>
      </c>
      <c r="S1146" s="130">
        <v>0</v>
      </c>
      <c r="V1146" s="130">
        <v>2822.4</v>
      </c>
      <c r="X1146" s="126" t="s">
        <v>1690</v>
      </c>
      <c r="Z1146" s="127"/>
      <c r="AA1146" s="128">
        <v>30</v>
      </c>
      <c r="AB1146" s="128">
        <v>1</v>
      </c>
      <c r="AD1146" s="126" t="s">
        <v>1287</v>
      </c>
      <c r="AG1146" s="127"/>
      <c r="AI1146" s="127"/>
    </row>
    <row r="1147" spans="1:35" ht="14.85" customHeight="1">
      <c r="A1147" s="130">
        <v>5011642</v>
      </c>
      <c r="B1147" s="126" t="s">
        <v>413</v>
      </c>
      <c r="C1147" s="126" t="s">
        <v>2789</v>
      </c>
      <c r="E1147" s="126" t="s">
        <v>288</v>
      </c>
      <c r="F1147" s="126" t="s">
        <v>364</v>
      </c>
      <c r="G1147" s="126" t="s">
        <v>417</v>
      </c>
      <c r="H1147" s="126" t="s">
        <v>126</v>
      </c>
      <c r="I1147" s="126" t="s">
        <v>126</v>
      </c>
      <c r="J1147" s="126" t="s">
        <v>466</v>
      </c>
      <c r="K1147" s="126" t="s">
        <v>467</v>
      </c>
      <c r="L1147" s="126" t="s">
        <v>468</v>
      </c>
      <c r="M1147" s="130">
        <v>6817.44</v>
      </c>
      <c r="O1147" s="126" t="s">
        <v>365</v>
      </c>
      <c r="P1147" s="130">
        <v>0</v>
      </c>
      <c r="S1147" s="130">
        <v>0</v>
      </c>
      <c r="V1147" s="130">
        <v>14511.29</v>
      </c>
      <c r="X1147" s="126" t="s">
        <v>469</v>
      </c>
      <c r="Z1147" s="127"/>
      <c r="AA1147" s="128">
        <v>1</v>
      </c>
      <c r="AB1147" s="128">
        <v>60</v>
      </c>
      <c r="AC1147" s="126" t="s">
        <v>366</v>
      </c>
      <c r="AD1147" s="126" t="s">
        <v>615</v>
      </c>
      <c r="AG1147" s="127"/>
      <c r="AI1147" s="127"/>
    </row>
    <row r="1148" spans="1:35" ht="14.85" customHeight="1">
      <c r="A1148" s="130">
        <v>5011637</v>
      </c>
      <c r="B1148" s="126" t="s">
        <v>413</v>
      </c>
      <c r="C1148" s="126" t="s">
        <v>2790</v>
      </c>
      <c r="E1148" s="126" t="s">
        <v>288</v>
      </c>
      <c r="F1148" s="126" t="s">
        <v>491</v>
      </c>
      <c r="G1148" s="126" t="s">
        <v>417</v>
      </c>
      <c r="H1148" s="126" t="s">
        <v>126</v>
      </c>
      <c r="I1148" s="126" t="s">
        <v>418</v>
      </c>
      <c r="J1148" s="126" t="s">
        <v>2791</v>
      </c>
      <c r="K1148" s="126" t="s">
        <v>747</v>
      </c>
      <c r="L1148" s="126" t="s">
        <v>2792</v>
      </c>
      <c r="M1148" s="130">
        <v>14608.16</v>
      </c>
      <c r="N1148" s="126" t="s">
        <v>290</v>
      </c>
      <c r="O1148" s="126" t="s">
        <v>506</v>
      </c>
      <c r="P1148" s="130">
        <v>0</v>
      </c>
      <c r="S1148" s="130">
        <v>0</v>
      </c>
      <c r="V1148" s="130">
        <v>18260.18</v>
      </c>
      <c r="X1148" s="126" t="s">
        <v>2793</v>
      </c>
      <c r="Y1148" s="126" t="s">
        <v>517</v>
      </c>
      <c r="Z1148" s="127"/>
      <c r="AA1148" s="128">
        <v>1</v>
      </c>
      <c r="AB1148" s="128">
        <v>60</v>
      </c>
      <c r="AD1148" s="126" t="s">
        <v>615</v>
      </c>
      <c r="AG1148" s="127"/>
      <c r="AI1148" s="127"/>
    </row>
    <row r="1149" spans="1:35" ht="14.85" customHeight="1">
      <c r="A1149" s="130">
        <v>5011636</v>
      </c>
      <c r="B1149" s="126" t="s">
        <v>413</v>
      </c>
      <c r="C1149" s="126" t="s">
        <v>2794</v>
      </c>
      <c r="E1149" s="126" t="s">
        <v>288</v>
      </c>
      <c r="F1149" s="126" t="s">
        <v>491</v>
      </c>
      <c r="G1149" s="126" t="s">
        <v>417</v>
      </c>
      <c r="H1149" s="126" t="s">
        <v>126</v>
      </c>
      <c r="I1149" s="126" t="s">
        <v>418</v>
      </c>
      <c r="J1149" s="126" t="s">
        <v>2791</v>
      </c>
      <c r="K1149" s="126" t="s">
        <v>747</v>
      </c>
      <c r="L1149" s="126" t="s">
        <v>2792</v>
      </c>
      <c r="M1149" s="130">
        <v>8765.1200000000008</v>
      </c>
      <c r="N1149" s="126" t="s">
        <v>290</v>
      </c>
      <c r="O1149" s="126" t="s">
        <v>818</v>
      </c>
      <c r="P1149" s="130">
        <v>0</v>
      </c>
      <c r="S1149" s="130">
        <v>0</v>
      </c>
      <c r="V1149" s="130">
        <v>11656.38</v>
      </c>
      <c r="X1149" s="126" t="s">
        <v>819</v>
      </c>
      <c r="Y1149" s="126" t="s">
        <v>517</v>
      </c>
      <c r="Z1149" s="127"/>
      <c r="AA1149" s="128">
        <v>1</v>
      </c>
      <c r="AB1149" s="128">
        <v>60</v>
      </c>
      <c r="AD1149" s="126" t="s">
        <v>615</v>
      </c>
      <c r="AG1149" s="127"/>
      <c r="AI1149" s="127"/>
    </row>
    <row r="1150" spans="1:35" ht="14.85" customHeight="1">
      <c r="A1150" s="130">
        <v>5011635</v>
      </c>
      <c r="B1150" s="126" t="s">
        <v>413</v>
      </c>
      <c r="C1150" s="126" t="s">
        <v>2795</v>
      </c>
      <c r="E1150" s="126" t="s">
        <v>288</v>
      </c>
      <c r="F1150" s="126" t="s">
        <v>491</v>
      </c>
      <c r="G1150" s="126" t="s">
        <v>417</v>
      </c>
      <c r="H1150" s="126" t="s">
        <v>126</v>
      </c>
      <c r="I1150" s="126" t="s">
        <v>418</v>
      </c>
      <c r="J1150" s="126" t="s">
        <v>2791</v>
      </c>
      <c r="K1150" s="126" t="s">
        <v>747</v>
      </c>
      <c r="L1150" s="126" t="s">
        <v>2792</v>
      </c>
      <c r="M1150" s="130">
        <v>7791.84</v>
      </c>
      <c r="N1150" s="126" t="s">
        <v>290</v>
      </c>
      <c r="O1150" s="126" t="s">
        <v>2388</v>
      </c>
      <c r="P1150" s="130">
        <v>0</v>
      </c>
      <c r="S1150" s="130">
        <v>0</v>
      </c>
      <c r="V1150" s="130">
        <v>10956.38</v>
      </c>
      <c r="X1150" s="126" t="s">
        <v>2389</v>
      </c>
      <c r="Y1150" s="126" t="s">
        <v>517</v>
      </c>
      <c r="Z1150" s="127"/>
      <c r="AA1150" s="128">
        <v>1</v>
      </c>
      <c r="AB1150" s="128">
        <v>60</v>
      </c>
      <c r="AD1150" s="126" t="s">
        <v>615</v>
      </c>
      <c r="AG1150" s="127"/>
      <c r="AI1150" s="127"/>
    </row>
    <row r="1151" spans="1:35" ht="14.85" customHeight="1">
      <c r="A1151" s="130">
        <v>5011634</v>
      </c>
      <c r="B1151" s="126" t="s">
        <v>413</v>
      </c>
      <c r="C1151" s="126" t="s">
        <v>2796</v>
      </c>
      <c r="E1151" s="126" t="s">
        <v>288</v>
      </c>
      <c r="F1151" s="126" t="s">
        <v>491</v>
      </c>
      <c r="G1151" s="126" t="s">
        <v>417</v>
      </c>
      <c r="H1151" s="126" t="s">
        <v>126</v>
      </c>
      <c r="I1151" s="126" t="s">
        <v>418</v>
      </c>
      <c r="J1151" s="126" t="s">
        <v>2791</v>
      </c>
      <c r="K1151" s="126" t="s">
        <v>747</v>
      </c>
      <c r="L1151" s="126" t="s">
        <v>2792</v>
      </c>
      <c r="M1151" s="130">
        <v>21425.599999999999</v>
      </c>
      <c r="N1151" s="126" t="s">
        <v>290</v>
      </c>
      <c r="O1151" s="126" t="s">
        <v>506</v>
      </c>
      <c r="P1151" s="130">
        <v>0</v>
      </c>
      <c r="S1151" s="130">
        <v>0</v>
      </c>
      <c r="V1151" s="130">
        <v>26180</v>
      </c>
      <c r="X1151" s="126" t="s">
        <v>1437</v>
      </c>
      <c r="Y1151" s="126" t="s">
        <v>517</v>
      </c>
      <c r="Z1151" s="127"/>
      <c r="AA1151" s="128">
        <v>1</v>
      </c>
      <c r="AB1151" s="128">
        <v>60</v>
      </c>
      <c r="AD1151" s="126" t="s">
        <v>615</v>
      </c>
      <c r="AG1151" s="127"/>
      <c r="AI1151" s="127"/>
    </row>
    <row r="1152" spans="1:35" ht="14.85" customHeight="1">
      <c r="A1152" s="130">
        <v>5011633</v>
      </c>
      <c r="B1152" s="126" t="s">
        <v>413</v>
      </c>
      <c r="C1152" s="126" t="s">
        <v>2797</v>
      </c>
      <c r="E1152" s="126" t="s">
        <v>288</v>
      </c>
      <c r="F1152" s="126" t="s">
        <v>491</v>
      </c>
      <c r="G1152" s="126" t="s">
        <v>417</v>
      </c>
      <c r="H1152" s="126" t="s">
        <v>126</v>
      </c>
      <c r="I1152" s="126" t="s">
        <v>418</v>
      </c>
      <c r="J1152" s="126" t="s">
        <v>2791</v>
      </c>
      <c r="K1152" s="126" t="s">
        <v>747</v>
      </c>
      <c r="L1152" s="126" t="s">
        <v>2792</v>
      </c>
      <c r="M1152" s="130">
        <v>21425.599999999999</v>
      </c>
      <c r="N1152" s="126" t="s">
        <v>290</v>
      </c>
      <c r="O1152" s="126" t="s">
        <v>506</v>
      </c>
      <c r="P1152" s="130">
        <v>0</v>
      </c>
      <c r="S1152" s="130">
        <v>0</v>
      </c>
      <c r="V1152" s="130">
        <v>25340</v>
      </c>
      <c r="X1152" s="126" t="s">
        <v>1437</v>
      </c>
      <c r="Y1152" s="126" t="s">
        <v>517</v>
      </c>
      <c r="Z1152" s="127"/>
      <c r="AA1152" s="128">
        <v>1</v>
      </c>
      <c r="AB1152" s="128">
        <v>60</v>
      </c>
      <c r="AD1152" s="126" t="s">
        <v>615</v>
      </c>
      <c r="AG1152" s="127"/>
      <c r="AI1152" s="127"/>
    </row>
    <row r="1153" spans="1:35" ht="14.85" customHeight="1">
      <c r="A1153" s="130">
        <v>5011632</v>
      </c>
      <c r="B1153" s="126" t="s">
        <v>413</v>
      </c>
      <c r="C1153" s="126" t="s">
        <v>2798</v>
      </c>
      <c r="D1153" s="126" t="s">
        <v>2799</v>
      </c>
      <c r="E1153" s="126" t="s">
        <v>288</v>
      </c>
      <c r="F1153" s="126" t="s">
        <v>522</v>
      </c>
      <c r="G1153" s="126" t="s">
        <v>2800</v>
      </c>
      <c r="H1153" s="126" t="s">
        <v>524</v>
      </c>
      <c r="I1153" s="126" t="s">
        <v>418</v>
      </c>
      <c r="J1153" s="126" t="s">
        <v>619</v>
      </c>
      <c r="K1153" s="126" t="s">
        <v>613</v>
      </c>
      <c r="L1153" s="126" t="s">
        <v>620</v>
      </c>
      <c r="M1153" s="130">
        <v>8074.27</v>
      </c>
      <c r="N1153" s="126" t="s">
        <v>290</v>
      </c>
      <c r="O1153" s="126" t="s">
        <v>621</v>
      </c>
      <c r="P1153" s="130">
        <v>0</v>
      </c>
      <c r="S1153" s="130">
        <v>0</v>
      </c>
      <c r="V1153" s="130">
        <v>8074.27</v>
      </c>
      <c r="X1153" s="126" t="s">
        <v>2801</v>
      </c>
      <c r="Z1153" s="127"/>
      <c r="AA1153" s="128"/>
      <c r="AB1153" s="128"/>
      <c r="AD1153" s="126" t="s">
        <v>623</v>
      </c>
      <c r="AG1153" s="127"/>
      <c r="AI1153" s="127"/>
    </row>
    <row r="1154" spans="1:35" ht="14.85" customHeight="1">
      <c r="A1154" s="130">
        <v>5011631</v>
      </c>
      <c r="B1154" s="126" t="s">
        <v>413</v>
      </c>
      <c r="C1154" s="126" t="s">
        <v>2802</v>
      </c>
      <c r="D1154" s="126" t="s">
        <v>2803</v>
      </c>
      <c r="E1154" s="126" t="s">
        <v>288</v>
      </c>
      <c r="F1154" s="126" t="s">
        <v>522</v>
      </c>
      <c r="G1154" s="126" t="s">
        <v>788</v>
      </c>
      <c r="H1154" s="126" t="s">
        <v>524</v>
      </c>
      <c r="I1154" s="126" t="s">
        <v>418</v>
      </c>
      <c r="J1154" s="126" t="s">
        <v>619</v>
      </c>
      <c r="K1154" s="126" t="s">
        <v>613</v>
      </c>
      <c r="L1154" s="126" t="s">
        <v>620</v>
      </c>
      <c r="M1154" s="130">
        <v>2815.94</v>
      </c>
      <c r="N1154" s="126" t="s">
        <v>290</v>
      </c>
      <c r="O1154" s="126" t="s">
        <v>528</v>
      </c>
      <c r="P1154" s="130">
        <v>0</v>
      </c>
      <c r="S1154" s="130">
        <v>0</v>
      </c>
      <c r="V1154" s="130">
        <v>2815.94</v>
      </c>
      <c r="X1154" s="126" t="s">
        <v>529</v>
      </c>
      <c r="Z1154" s="127"/>
      <c r="AA1154" s="128"/>
      <c r="AB1154" s="128"/>
      <c r="AD1154" s="126" t="s">
        <v>623</v>
      </c>
      <c r="AG1154" s="127"/>
      <c r="AI1154" s="127"/>
    </row>
    <row r="1155" spans="1:35" ht="14.85" customHeight="1">
      <c r="A1155" s="130">
        <v>5011630</v>
      </c>
      <c r="B1155" s="126" t="s">
        <v>413</v>
      </c>
      <c r="C1155" s="126" t="s">
        <v>2802</v>
      </c>
      <c r="D1155" s="126" t="s">
        <v>2804</v>
      </c>
      <c r="E1155" s="126" t="s">
        <v>288</v>
      </c>
      <c r="F1155" s="126" t="s">
        <v>522</v>
      </c>
      <c r="G1155" s="126" t="s">
        <v>783</v>
      </c>
      <c r="H1155" s="126" t="s">
        <v>524</v>
      </c>
      <c r="I1155" s="126" t="s">
        <v>418</v>
      </c>
      <c r="J1155" s="126" t="s">
        <v>619</v>
      </c>
      <c r="K1155" s="126" t="s">
        <v>613</v>
      </c>
      <c r="L1155" s="126" t="s">
        <v>620</v>
      </c>
      <c r="M1155" s="130">
        <v>8013.3</v>
      </c>
      <c r="N1155" s="126" t="s">
        <v>290</v>
      </c>
      <c r="O1155" s="126" t="s">
        <v>528</v>
      </c>
      <c r="P1155" s="130">
        <v>0</v>
      </c>
      <c r="S1155" s="130">
        <v>0</v>
      </c>
      <c r="V1155" s="130">
        <v>8013.3</v>
      </c>
      <c r="X1155" s="126" t="s">
        <v>529</v>
      </c>
      <c r="Z1155" s="127"/>
      <c r="AA1155" s="128"/>
      <c r="AB1155" s="128"/>
      <c r="AD1155" s="126" t="s">
        <v>623</v>
      </c>
      <c r="AG1155" s="127"/>
      <c r="AI1155" s="127"/>
    </row>
    <row r="1156" spans="1:35" ht="14.85" customHeight="1">
      <c r="A1156" s="130">
        <v>5011629</v>
      </c>
      <c r="B1156" s="126" t="s">
        <v>413</v>
      </c>
      <c r="C1156" s="126" t="s">
        <v>2805</v>
      </c>
      <c r="D1156" s="126" t="s">
        <v>2806</v>
      </c>
      <c r="E1156" s="126" t="s">
        <v>288</v>
      </c>
      <c r="F1156" s="126" t="s">
        <v>522</v>
      </c>
      <c r="G1156" s="126" t="s">
        <v>2807</v>
      </c>
      <c r="H1156" s="126" t="s">
        <v>524</v>
      </c>
      <c r="I1156" s="126" t="s">
        <v>418</v>
      </c>
      <c r="J1156" s="126" t="s">
        <v>619</v>
      </c>
      <c r="K1156" s="126" t="s">
        <v>613</v>
      </c>
      <c r="L1156" s="126" t="s">
        <v>620</v>
      </c>
      <c r="M1156" s="130">
        <v>5267.62</v>
      </c>
      <c r="N1156" s="126" t="s">
        <v>290</v>
      </c>
      <c r="O1156" s="126" t="s">
        <v>621</v>
      </c>
      <c r="P1156" s="130">
        <v>0</v>
      </c>
      <c r="S1156" s="130">
        <v>0</v>
      </c>
      <c r="V1156" s="130">
        <v>5267.62</v>
      </c>
      <c r="X1156" s="126" t="s">
        <v>2801</v>
      </c>
      <c r="Z1156" s="127"/>
      <c r="AA1156" s="128"/>
      <c r="AB1156" s="128"/>
      <c r="AD1156" s="126" t="s">
        <v>623</v>
      </c>
      <c r="AG1156" s="127"/>
      <c r="AI1156" s="127"/>
    </row>
    <row r="1157" spans="1:35" ht="14.85" customHeight="1">
      <c r="A1157" s="130">
        <v>5011628</v>
      </c>
      <c r="B1157" s="126" t="s">
        <v>413</v>
      </c>
      <c r="C1157" s="126" t="s">
        <v>2805</v>
      </c>
      <c r="D1157" s="126" t="s">
        <v>2808</v>
      </c>
      <c r="E1157" s="126" t="s">
        <v>288</v>
      </c>
      <c r="F1157" s="126" t="s">
        <v>522</v>
      </c>
      <c r="G1157" s="126" t="s">
        <v>2809</v>
      </c>
      <c r="H1157" s="126" t="s">
        <v>524</v>
      </c>
      <c r="I1157" s="126" t="s">
        <v>418</v>
      </c>
      <c r="J1157" s="126" t="s">
        <v>619</v>
      </c>
      <c r="K1157" s="126" t="s">
        <v>613</v>
      </c>
      <c r="L1157" s="126" t="s">
        <v>620</v>
      </c>
      <c r="M1157" s="130">
        <v>13643.26</v>
      </c>
      <c r="N1157" s="126" t="s">
        <v>290</v>
      </c>
      <c r="O1157" s="126" t="s">
        <v>621</v>
      </c>
      <c r="P1157" s="130">
        <v>0</v>
      </c>
      <c r="S1157" s="130">
        <v>0</v>
      </c>
      <c r="V1157" s="130">
        <v>13643.26</v>
      </c>
      <c r="X1157" s="126" t="s">
        <v>2801</v>
      </c>
      <c r="Z1157" s="127"/>
      <c r="AA1157" s="128"/>
      <c r="AB1157" s="128"/>
      <c r="AD1157" s="126" t="s">
        <v>623</v>
      </c>
      <c r="AG1157" s="127"/>
      <c r="AI1157" s="127"/>
    </row>
    <row r="1158" spans="1:35" ht="14.85" customHeight="1">
      <c r="A1158" s="130">
        <v>5011627</v>
      </c>
      <c r="B1158" s="126" t="s">
        <v>413</v>
      </c>
      <c r="C1158" s="126" t="s">
        <v>2805</v>
      </c>
      <c r="D1158" s="126" t="s">
        <v>2810</v>
      </c>
      <c r="E1158" s="126" t="s">
        <v>288</v>
      </c>
      <c r="F1158" s="126" t="s">
        <v>522</v>
      </c>
      <c r="G1158" s="126" t="s">
        <v>788</v>
      </c>
      <c r="H1158" s="126" t="s">
        <v>524</v>
      </c>
      <c r="I1158" s="126" t="s">
        <v>418</v>
      </c>
      <c r="J1158" s="126" t="s">
        <v>619</v>
      </c>
      <c r="K1158" s="126" t="s">
        <v>613</v>
      </c>
      <c r="L1158" s="126" t="s">
        <v>620</v>
      </c>
      <c r="M1158" s="130">
        <v>2619.6799999999998</v>
      </c>
      <c r="N1158" s="126" t="s">
        <v>290</v>
      </c>
      <c r="O1158" s="126" t="s">
        <v>621</v>
      </c>
      <c r="P1158" s="130">
        <v>0</v>
      </c>
      <c r="S1158" s="130">
        <v>0</v>
      </c>
      <c r="V1158" s="130">
        <v>2619.6799999999998</v>
      </c>
      <c r="X1158" s="126" t="s">
        <v>2801</v>
      </c>
      <c r="Z1158" s="127"/>
      <c r="AA1158" s="128"/>
      <c r="AB1158" s="128"/>
      <c r="AD1158" s="126" t="s">
        <v>623</v>
      </c>
      <c r="AG1158" s="127"/>
      <c r="AI1158" s="127"/>
    </row>
    <row r="1159" spans="1:35" ht="14.85" customHeight="1">
      <c r="A1159" s="130">
        <v>5011626</v>
      </c>
      <c r="B1159" s="126" t="s">
        <v>413</v>
      </c>
      <c r="C1159" s="126" t="s">
        <v>2811</v>
      </c>
      <c r="D1159" s="126" t="s">
        <v>2812</v>
      </c>
      <c r="E1159" s="126" t="s">
        <v>288</v>
      </c>
      <c r="F1159" s="126" t="s">
        <v>522</v>
      </c>
      <c r="G1159" s="126" t="s">
        <v>788</v>
      </c>
      <c r="H1159" s="126" t="s">
        <v>524</v>
      </c>
      <c r="I1159" s="126" t="s">
        <v>418</v>
      </c>
      <c r="J1159" s="126" t="s">
        <v>619</v>
      </c>
      <c r="K1159" s="126" t="s">
        <v>613</v>
      </c>
      <c r="L1159" s="126" t="s">
        <v>620</v>
      </c>
      <c r="M1159" s="130">
        <v>2627.64</v>
      </c>
      <c r="N1159" s="126" t="s">
        <v>290</v>
      </c>
      <c r="O1159" s="126" t="s">
        <v>621</v>
      </c>
      <c r="P1159" s="130">
        <v>0</v>
      </c>
      <c r="S1159" s="130">
        <v>0</v>
      </c>
      <c r="V1159" s="130">
        <v>2627.64</v>
      </c>
      <c r="X1159" s="126" t="s">
        <v>2813</v>
      </c>
      <c r="Z1159" s="127"/>
      <c r="AA1159" s="128"/>
      <c r="AB1159" s="128"/>
      <c r="AD1159" s="126" t="s">
        <v>623</v>
      </c>
      <c r="AG1159" s="127"/>
      <c r="AI1159" s="127"/>
    </row>
    <row r="1160" spans="1:35" ht="14.85" customHeight="1">
      <c r="A1160" s="130">
        <v>5011522</v>
      </c>
      <c r="B1160" s="126" t="s">
        <v>413</v>
      </c>
      <c r="C1160" s="126" t="s">
        <v>2814</v>
      </c>
      <c r="D1160" s="126" t="s">
        <v>2815</v>
      </c>
      <c r="E1160" s="126" t="s">
        <v>288</v>
      </c>
      <c r="F1160" s="126" t="s">
        <v>591</v>
      </c>
      <c r="G1160" s="126" t="s">
        <v>417</v>
      </c>
      <c r="H1160" s="126" t="s">
        <v>126</v>
      </c>
      <c r="I1160" s="126" t="s">
        <v>126</v>
      </c>
      <c r="J1160" s="126" t="s">
        <v>2816</v>
      </c>
      <c r="K1160" s="126" t="s">
        <v>535</v>
      </c>
      <c r="L1160" s="126" t="s">
        <v>2817</v>
      </c>
      <c r="M1160" s="130">
        <v>2434.88</v>
      </c>
      <c r="O1160" s="126" t="s">
        <v>2818</v>
      </c>
      <c r="P1160" s="130">
        <v>0</v>
      </c>
      <c r="S1160" s="130">
        <v>0</v>
      </c>
      <c r="V1160" s="130">
        <v>3437.61</v>
      </c>
      <c r="X1160" s="126" t="s">
        <v>2819</v>
      </c>
      <c r="Z1160" s="127"/>
      <c r="AA1160" s="128">
        <v>1</v>
      </c>
      <c r="AB1160" s="128">
        <v>60</v>
      </c>
      <c r="AD1160" s="126" t="s">
        <v>1750</v>
      </c>
      <c r="AG1160" s="127"/>
      <c r="AI1160" s="127"/>
    </row>
    <row r="1161" spans="1:35" ht="14.85" customHeight="1">
      <c r="A1161" s="130">
        <v>5011625</v>
      </c>
      <c r="B1161" s="126" t="s">
        <v>413</v>
      </c>
      <c r="C1161" s="126" t="s">
        <v>2811</v>
      </c>
      <c r="D1161" s="126" t="s">
        <v>2820</v>
      </c>
      <c r="E1161" s="126" t="s">
        <v>288</v>
      </c>
      <c r="F1161" s="126" t="s">
        <v>522</v>
      </c>
      <c r="G1161" s="126" t="s">
        <v>783</v>
      </c>
      <c r="H1161" s="126" t="s">
        <v>524</v>
      </c>
      <c r="I1161" s="126" t="s">
        <v>418</v>
      </c>
      <c r="J1161" s="126" t="s">
        <v>619</v>
      </c>
      <c r="K1161" s="126" t="s">
        <v>613</v>
      </c>
      <c r="L1161" s="126" t="s">
        <v>620</v>
      </c>
      <c r="M1161" s="130">
        <v>7667.36</v>
      </c>
      <c r="N1161" s="126" t="s">
        <v>290</v>
      </c>
      <c r="O1161" s="126" t="s">
        <v>621</v>
      </c>
      <c r="P1161" s="130">
        <v>0</v>
      </c>
      <c r="S1161" s="130">
        <v>0</v>
      </c>
      <c r="V1161" s="130">
        <v>7667.36</v>
      </c>
      <c r="X1161" s="126" t="s">
        <v>2813</v>
      </c>
      <c r="Z1161" s="127"/>
      <c r="AA1161" s="128"/>
      <c r="AB1161" s="128"/>
      <c r="AD1161" s="126" t="s">
        <v>623</v>
      </c>
      <c r="AG1161" s="127"/>
      <c r="AI1161" s="127"/>
    </row>
    <row r="1162" spans="1:35" ht="14.85" customHeight="1">
      <c r="A1162" s="130">
        <v>5011624</v>
      </c>
      <c r="B1162" s="126" t="s">
        <v>413</v>
      </c>
      <c r="C1162" s="126" t="s">
        <v>2821</v>
      </c>
      <c r="D1162" s="126" t="s">
        <v>2822</v>
      </c>
      <c r="E1162" s="126" t="s">
        <v>288</v>
      </c>
      <c r="F1162" s="126" t="s">
        <v>522</v>
      </c>
      <c r="G1162" s="126" t="s">
        <v>2823</v>
      </c>
      <c r="H1162" s="126" t="s">
        <v>524</v>
      </c>
      <c r="I1162" s="126" t="s">
        <v>418</v>
      </c>
      <c r="J1162" s="126" t="s">
        <v>619</v>
      </c>
      <c r="K1162" s="126" t="s">
        <v>613</v>
      </c>
      <c r="L1162" s="126" t="s">
        <v>620</v>
      </c>
      <c r="M1162" s="130">
        <v>4870.3</v>
      </c>
      <c r="N1162" s="126" t="s">
        <v>290</v>
      </c>
      <c r="O1162" s="126" t="s">
        <v>621</v>
      </c>
      <c r="P1162" s="130">
        <v>0</v>
      </c>
      <c r="S1162" s="130">
        <v>0</v>
      </c>
      <c r="V1162" s="130">
        <v>4870.3</v>
      </c>
      <c r="X1162" s="126" t="s">
        <v>2813</v>
      </c>
      <c r="Z1162" s="127"/>
      <c r="AA1162" s="128"/>
      <c r="AB1162" s="128"/>
      <c r="AD1162" s="126" t="s">
        <v>623</v>
      </c>
      <c r="AG1162" s="127"/>
      <c r="AI1162" s="127"/>
    </row>
    <row r="1163" spans="1:35" ht="14.85" customHeight="1">
      <c r="A1163" s="130">
        <v>5011623</v>
      </c>
      <c r="B1163" s="126" t="s">
        <v>413</v>
      </c>
      <c r="C1163" s="126" t="s">
        <v>2821</v>
      </c>
      <c r="D1163" s="126" t="s">
        <v>2824</v>
      </c>
      <c r="E1163" s="126" t="s">
        <v>288</v>
      </c>
      <c r="F1163" s="126" t="s">
        <v>522</v>
      </c>
      <c r="G1163" s="126" t="s">
        <v>2825</v>
      </c>
      <c r="H1163" s="126" t="s">
        <v>524</v>
      </c>
      <c r="I1163" s="126" t="s">
        <v>418</v>
      </c>
      <c r="J1163" s="126" t="s">
        <v>619</v>
      </c>
      <c r="K1163" s="126" t="s">
        <v>613</v>
      </c>
      <c r="L1163" s="126" t="s">
        <v>620</v>
      </c>
      <c r="M1163" s="130">
        <v>7626.62</v>
      </c>
      <c r="N1163" s="126" t="s">
        <v>290</v>
      </c>
      <c r="O1163" s="126" t="s">
        <v>621</v>
      </c>
      <c r="P1163" s="130">
        <v>0</v>
      </c>
      <c r="S1163" s="130">
        <v>0</v>
      </c>
      <c r="V1163" s="130">
        <v>7626.62</v>
      </c>
      <c r="X1163" s="126" t="s">
        <v>2813</v>
      </c>
      <c r="Z1163" s="127"/>
      <c r="AA1163" s="128"/>
      <c r="AB1163" s="128"/>
      <c r="AD1163" s="126" t="s">
        <v>623</v>
      </c>
      <c r="AG1163" s="127"/>
      <c r="AI1163" s="127"/>
    </row>
    <row r="1164" spans="1:35" ht="14.85" customHeight="1">
      <c r="A1164" s="130">
        <v>5011622</v>
      </c>
      <c r="B1164" s="126" t="s">
        <v>413</v>
      </c>
      <c r="C1164" s="126" t="s">
        <v>2826</v>
      </c>
      <c r="D1164" s="126" t="s">
        <v>2827</v>
      </c>
      <c r="E1164" s="126" t="s">
        <v>288</v>
      </c>
      <c r="F1164" s="126" t="s">
        <v>522</v>
      </c>
      <c r="G1164" s="126" t="s">
        <v>1538</v>
      </c>
      <c r="H1164" s="126" t="s">
        <v>524</v>
      </c>
      <c r="I1164" s="126" t="s">
        <v>418</v>
      </c>
      <c r="J1164" s="126" t="s">
        <v>619</v>
      </c>
      <c r="K1164" s="126" t="s">
        <v>613</v>
      </c>
      <c r="L1164" s="126" t="s">
        <v>620</v>
      </c>
      <c r="M1164" s="130">
        <v>2132.7399999999998</v>
      </c>
      <c r="N1164" s="126" t="s">
        <v>290</v>
      </c>
      <c r="O1164" s="126" t="s">
        <v>621</v>
      </c>
      <c r="P1164" s="130">
        <v>0</v>
      </c>
      <c r="S1164" s="130">
        <v>0</v>
      </c>
      <c r="V1164" s="130">
        <v>2132.7399999999998</v>
      </c>
      <c r="X1164" s="126" t="s">
        <v>2692</v>
      </c>
      <c r="Z1164" s="127"/>
      <c r="AA1164" s="128"/>
      <c r="AB1164" s="128"/>
      <c r="AD1164" s="126" t="s">
        <v>623</v>
      </c>
      <c r="AG1164" s="127"/>
      <c r="AI1164" s="127"/>
    </row>
    <row r="1165" spans="1:35" ht="14.85" customHeight="1">
      <c r="A1165" s="130">
        <v>5011621</v>
      </c>
      <c r="B1165" s="126" t="s">
        <v>413</v>
      </c>
      <c r="C1165" s="126" t="s">
        <v>2826</v>
      </c>
      <c r="D1165" s="126" t="s">
        <v>2828</v>
      </c>
      <c r="E1165" s="126" t="s">
        <v>288</v>
      </c>
      <c r="F1165" s="126" t="s">
        <v>522</v>
      </c>
      <c r="G1165" s="126" t="s">
        <v>788</v>
      </c>
      <c r="H1165" s="126" t="s">
        <v>524</v>
      </c>
      <c r="I1165" s="126" t="s">
        <v>418</v>
      </c>
      <c r="J1165" s="126" t="s">
        <v>619</v>
      </c>
      <c r="K1165" s="126" t="s">
        <v>613</v>
      </c>
      <c r="L1165" s="126" t="s">
        <v>620</v>
      </c>
      <c r="M1165" s="130">
        <v>2697.36</v>
      </c>
      <c r="N1165" s="126" t="s">
        <v>290</v>
      </c>
      <c r="O1165" s="126" t="s">
        <v>621</v>
      </c>
      <c r="P1165" s="130">
        <v>0</v>
      </c>
      <c r="S1165" s="130">
        <v>0</v>
      </c>
      <c r="V1165" s="130">
        <v>2697.36</v>
      </c>
      <c r="X1165" s="126" t="s">
        <v>2692</v>
      </c>
      <c r="Z1165" s="127"/>
      <c r="AA1165" s="128"/>
      <c r="AB1165" s="128"/>
      <c r="AD1165" s="126" t="s">
        <v>623</v>
      </c>
      <c r="AG1165" s="127"/>
      <c r="AI1165" s="127"/>
    </row>
    <row r="1166" spans="1:35" ht="14.85" customHeight="1">
      <c r="A1166" s="130">
        <v>5011620</v>
      </c>
      <c r="B1166" s="126" t="s">
        <v>413</v>
      </c>
      <c r="C1166" s="126" t="s">
        <v>2826</v>
      </c>
      <c r="D1166" s="126" t="s">
        <v>2829</v>
      </c>
      <c r="E1166" s="126" t="s">
        <v>288</v>
      </c>
      <c r="F1166" s="126" t="s">
        <v>522</v>
      </c>
      <c r="G1166" s="126" t="s">
        <v>1102</v>
      </c>
      <c r="H1166" s="126" t="s">
        <v>524</v>
      </c>
      <c r="I1166" s="126" t="s">
        <v>418</v>
      </c>
      <c r="J1166" s="126" t="s">
        <v>619</v>
      </c>
      <c r="K1166" s="126" t="s">
        <v>613</v>
      </c>
      <c r="L1166" s="126" t="s">
        <v>620</v>
      </c>
      <c r="M1166" s="130">
        <v>2692.74</v>
      </c>
      <c r="N1166" s="126" t="s">
        <v>290</v>
      </c>
      <c r="O1166" s="126" t="s">
        <v>621</v>
      </c>
      <c r="P1166" s="130">
        <v>0</v>
      </c>
      <c r="S1166" s="130">
        <v>0</v>
      </c>
      <c r="V1166" s="130">
        <v>2692.74</v>
      </c>
      <c r="X1166" s="126" t="s">
        <v>2692</v>
      </c>
      <c r="Z1166" s="127"/>
      <c r="AA1166" s="128"/>
      <c r="AB1166" s="128"/>
      <c r="AD1166" s="126" t="s">
        <v>623</v>
      </c>
      <c r="AG1166" s="127"/>
      <c r="AI1166" s="127"/>
    </row>
    <row r="1167" spans="1:35" ht="14.85" customHeight="1">
      <c r="A1167" s="130">
        <v>5011619</v>
      </c>
      <c r="B1167" s="126" t="s">
        <v>413</v>
      </c>
      <c r="C1167" s="126" t="s">
        <v>2826</v>
      </c>
      <c r="D1167" s="126" t="s">
        <v>2830</v>
      </c>
      <c r="E1167" s="126" t="s">
        <v>288</v>
      </c>
      <c r="F1167" s="126" t="s">
        <v>522</v>
      </c>
      <c r="G1167" s="126" t="s">
        <v>1335</v>
      </c>
      <c r="H1167" s="126" t="s">
        <v>524</v>
      </c>
      <c r="I1167" s="126" t="s">
        <v>418</v>
      </c>
      <c r="J1167" s="126" t="s">
        <v>619</v>
      </c>
      <c r="K1167" s="126" t="s">
        <v>613</v>
      </c>
      <c r="L1167" s="126" t="s">
        <v>620</v>
      </c>
      <c r="M1167" s="130">
        <v>5337.2</v>
      </c>
      <c r="N1167" s="126" t="s">
        <v>290</v>
      </c>
      <c r="O1167" s="126" t="s">
        <v>621</v>
      </c>
      <c r="P1167" s="130">
        <v>0</v>
      </c>
      <c r="S1167" s="130">
        <v>0</v>
      </c>
      <c r="V1167" s="130">
        <v>5337.2</v>
      </c>
      <c r="X1167" s="126" t="s">
        <v>2692</v>
      </c>
      <c r="Z1167" s="127"/>
      <c r="AA1167" s="128"/>
      <c r="AB1167" s="128"/>
      <c r="AD1167" s="126" t="s">
        <v>623</v>
      </c>
      <c r="AG1167" s="127"/>
      <c r="AI1167" s="127"/>
    </row>
    <row r="1168" spans="1:35" ht="14.85" customHeight="1">
      <c r="A1168" s="130">
        <v>5011618</v>
      </c>
      <c r="B1168" s="126" t="s">
        <v>413</v>
      </c>
      <c r="C1168" s="126" t="s">
        <v>2831</v>
      </c>
      <c r="D1168" s="126" t="s">
        <v>2832</v>
      </c>
      <c r="E1168" s="126" t="s">
        <v>288</v>
      </c>
      <c r="F1168" s="126" t="s">
        <v>522</v>
      </c>
      <c r="G1168" s="126" t="s">
        <v>1102</v>
      </c>
      <c r="H1168" s="126" t="s">
        <v>524</v>
      </c>
      <c r="I1168" s="126" t="s">
        <v>418</v>
      </c>
      <c r="J1168" s="126" t="s">
        <v>619</v>
      </c>
      <c r="K1168" s="126" t="s">
        <v>613</v>
      </c>
      <c r="L1168" s="126" t="s">
        <v>620</v>
      </c>
      <c r="M1168" s="130">
        <v>2692.88</v>
      </c>
      <c r="N1168" s="126" t="s">
        <v>290</v>
      </c>
      <c r="O1168" s="126" t="s">
        <v>621</v>
      </c>
      <c r="P1168" s="130">
        <v>0</v>
      </c>
      <c r="S1168" s="130">
        <v>0</v>
      </c>
      <c r="V1168" s="130">
        <v>2692.88</v>
      </c>
      <c r="X1168" s="126" t="s">
        <v>622</v>
      </c>
      <c r="Z1168" s="127"/>
      <c r="AA1168" s="128"/>
      <c r="AB1168" s="128"/>
      <c r="AD1168" s="126" t="s">
        <v>623</v>
      </c>
      <c r="AG1168" s="127"/>
      <c r="AI1168" s="127"/>
    </row>
    <row r="1169" spans="1:35" ht="14.85" customHeight="1">
      <c r="A1169" s="130">
        <v>5011617</v>
      </c>
      <c r="B1169" s="126" t="s">
        <v>413</v>
      </c>
      <c r="C1169" s="126" t="s">
        <v>2831</v>
      </c>
      <c r="D1169" s="126" t="s">
        <v>2833</v>
      </c>
      <c r="E1169" s="126" t="s">
        <v>288</v>
      </c>
      <c r="F1169" s="126" t="s">
        <v>522</v>
      </c>
      <c r="G1169" s="126" t="s">
        <v>788</v>
      </c>
      <c r="H1169" s="126" t="s">
        <v>524</v>
      </c>
      <c r="I1169" s="126" t="s">
        <v>418</v>
      </c>
      <c r="J1169" s="126" t="s">
        <v>619</v>
      </c>
      <c r="K1169" s="126" t="s">
        <v>613</v>
      </c>
      <c r="L1169" s="126" t="s">
        <v>620</v>
      </c>
      <c r="M1169" s="130">
        <v>2755.04</v>
      </c>
      <c r="N1169" s="126" t="s">
        <v>290</v>
      </c>
      <c r="O1169" s="126" t="s">
        <v>621</v>
      </c>
      <c r="P1169" s="130">
        <v>0</v>
      </c>
      <c r="S1169" s="130">
        <v>0</v>
      </c>
      <c r="V1169" s="130">
        <v>2755.04</v>
      </c>
      <c r="X1169" s="126" t="s">
        <v>622</v>
      </c>
      <c r="Z1169" s="127"/>
      <c r="AA1169" s="128"/>
      <c r="AB1169" s="128"/>
      <c r="AD1169" s="126" t="s">
        <v>623</v>
      </c>
      <c r="AG1169" s="127"/>
      <c r="AI1169" s="127"/>
    </row>
    <row r="1170" spans="1:35" ht="14.85" customHeight="1">
      <c r="A1170" s="130">
        <v>5011616</v>
      </c>
      <c r="B1170" s="126" t="s">
        <v>413</v>
      </c>
      <c r="C1170" s="126" t="s">
        <v>2831</v>
      </c>
      <c r="D1170" s="126" t="s">
        <v>2834</v>
      </c>
      <c r="E1170" s="126" t="s">
        <v>288</v>
      </c>
      <c r="F1170" s="126" t="s">
        <v>522</v>
      </c>
      <c r="G1170" s="126" t="s">
        <v>1335</v>
      </c>
      <c r="H1170" s="126" t="s">
        <v>524</v>
      </c>
      <c r="I1170" s="126" t="s">
        <v>418</v>
      </c>
      <c r="J1170" s="126" t="s">
        <v>619</v>
      </c>
      <c r="K1170" s="126" t="s">
        <v>613</v>
      </c>
      <c r="L1170" s="126" t="s">
        <v>620</v>
      </c>
      <c r="M1170" s="130">
        <v>5368.56</v>
      </c>
      <c r="N1170" s="126" t="s">
        <v>290</v>
      </c>
      <c r="O1170" s="126" t="s">
        <v>621</v>
      </c>
      <c r="P1170" s="130">
        <v>0</v>
      </c>
      <c r="S1170" s="130">
        <v>0</v>
      </c>
      <c r="V1170" s="130">
        <v>5368.56</v>
      </c>
      <c r="X1170" s="126" t="s">
        <v>622</v>
      </c>
      <c r="Z1170" s="127"/>
      <c r="AA1170" s="128"/>
      <c r="AB1170" s="128"/>
      <c r="AD1170" s="126" t="s">
        <v>623</v>
      </c>
      <c r="AG1170" s="127"/>
      <c r="AI1170" s="127"/>
    </row>
    <row r="1171" spans="1:35" ht="14.85" customHeight="1">
      <c r="A1171" s="130">
        <v>5013086</v>
      </c>
      <c r="B1171" s="126" t="s">
        <v>413</v>
      </c>
      <c r="C1171" s="126" t="s">
        <v>2835</v>
      </c>
      <c r="E1171" s="126" t="s">
        <v>288</v>
      </c>
      <c r="F1171" s="126" t="s">
        <v>364</v>
      </c>
      <c r="G1171" s="126" t="s">
        <v>417</v>
      </c>
      <c r="H1171" s="126" t="s">
        <v>126</v>
      </c>
      <c r="I1171" s="126" t="s">
        <v>126</v>
      </c>
      <c r="J1171" s="126" t="s">
        <v>466</v>
      </c>
      <c r="K1171" s="126" t="s">
        <v>467</v>
      </c>
      <c r="L1171" s="126" t="s">
        <v>468</v>
      </c>
      <c r="M1171" s="130">
        <v>6817.44</v>
      </c>
      <c r="O1171" s="126" t="s">
        <v>365</v>
      </c>
      <c r="P1171" s="130">
        <v>0</v>
      </c>
      <c r="S1171" s="130">
        <v>0</v>
      </c>
      <c r="V1171" s="130">
        <v>9641.73</v>
      </c>
      <c r="X1171" s="126" t="s">
        <v>510</v>
      </c>
      <c r="Z1171" s="127"/>
      <c r="AA1171" s="128">
        <v>2</v>
      </c>
      <c r="AB1171" s="128">
        <v>60</v>
      </c>
      <c r="AC1171" s="126" t="s">
        <v>366</v>
      </c>
      <c r="AD1171" s="126" t="s">
        <v>1990</v>
      </c>
      <c r="AG1171" s="127"/>
      <c r="AI1171" s="127"/>
    </row>
    <row r="1172" spans="1:35" ht="14.85" customHeight="1">
      <c r="A1172" s="130">
        <v>5011615</v>
      </c>
      <c r="B1172" s="126" t="s">
        <v>413</v>
      </c>
      <c r="C1172" s="126" t="s">
        <v>617</v>
      </c>
      <c r="D1172" s="126" t="s">
        <v>2834</v>
      </c>
      <c r="E1172" s="126" t="s">
        <v>288</v>
      </c>
      <c r="F1172" s="126" t="s">
        <v>522</v>
      </c>
      <c r="G1172" s="126" t="s">
        <v>1335</v>
      </c>
      <c r="H1172" s="126" t="s">
        <v>524</v>
      </c>
      <c r="I1172" s="126" t="s">
        <v>418</v>
      </c>
      <c r="J1172" s="126" t="s">
        <v>619</v>
      </c>
      <c r="K1172" s="126" t="s">
        <v>613</v>
      </c>
      <c r="L1172" s="126" t="s">
        <v>620</v>
      </c>
      <c r="M1172" s="130">
        <v>5347.56</v>
      </c>
      <c r="N1172" s="126" t="s">
        <v>290</v>
      </c>
      <c r="O1172" s="126" t="s">
        <v>621</v>
      </c>
      <c r="P1172" s="130">
        <v>0</v>
      </c>
      <c r="S1172" s="130">
        <v>0</v>
      </c>
      <c r="V1172" s="130">
        <v>5347.56</v>
      </c>
      <c r="X1172" s="126" t="s">
        <v>622</v>
      </c>
      <c r="Z1172" s="127"/>
      <c r="AA1172" s="128"/>
      <c r="AB1172" s="128"/>
      <c r="AD1172" s="126" t="s">
        <v>623</v>
      </c>
      <c r="AG1172" s="127"/>
      <c r="AI1172" s="127"/>
    </row>
    <row r="1173" spans="1:35" ht="14.85" customHeight="1">
      <c r="A1173" s="130">
        <v>5011614</v>
      </c>
      <c r="B1173" s="126" t="s">
        <v>413</v>
      </c>
      <c r="C1173" s="126" t="s">
        <v>2836</v>
      </c>
      <c r="D1173" s="126" t="s">
        <v>2837</v>
      </c>
      <c r="E1173" s="126" t="s">
        <v>288</v>
      </c>
      <c r="F1173" s="126" t="s">
        <v>522</v>
      </c>
      <c r="G1173" s="126" t="s">
        <v>1102</v>
      </c>
      <c r="H1173" s="126" t="s">
        <v>524</v>
      </c>
      <c r="I1173" s="126" t="s">
        <v>418</v>
      </c>
      <c r="J1173" s="126" t="s">
        <v>619</v>
      </c>
      <c r="K1173" s="126" t="s">
        <v>613</v>
      </c>
      <c r="L1173" s="126" t="s">
        <v>620</v>
      </c>
      <c r="M1173" s="130">
        <v>2698.48</v>
      </c>
      <c r="N1173" s="126" t="s">
        <v>290</v>
      </c>
      <c r="O1173" s="126" t="s">
        <v>621</v>
      </c>
      <c r="P1173" s="130">
        <v>0</v>
      </c>
      <c r="S1173" s="130">
        <v>0</v>
      </c>
      <c r="V1173" s="130">
        <v>2698.48</v>
      </c>
      <c r="X1173" s="126" t="s">
        <v>729</v>
      </c>
      <c r="Z1173" s="127"/>
      <c r="AA1173" s="128"/>
      <c r="AB1173" s="128"/>
      <c r="AD1173" s="126" t="s">
        <v>623</v>
      </c>
      <c r="AG1173" s="127"/>
      <c r="AI1173" s="127"/>
    </row>
    <row r="1174" spans="1:35" ht="14.85" customHeight="1">
      <c r="A1174" s="130">
        <v>5011613</v>
      </c>
      <c r="B1174" s="126" t="s">
        <v>413</v>
      </c>
      <c r="C1174" s="126" t="s">
        <v>2836</v>
      </c>
      <c r="D1174" s="126" t="s">
        <v>2838</v>
      </c>
      <c r="E1174" s="126" t="s">
        <v>288</v>
      </c>
      <c r="F1174" s="126" t="s">
        <v>522</v>
      </c>
      <c r="G1174" s="126" t="s">
        <v>788</v>
      </c>
      <c r="H1174" s="126" t="s">
        <v>524</v>
      </c>
      <c r="I1174" s="126" t="s">
        <v>418</v>
      </c>
      <c r="J1174" s="126" t="s">
        <v>619</v>
      </c>
      <c r="K1174" s="126" t="s">
        <v>613</v>
      </c>
      <c r="L1174" s="126" t="s">
        <v>620</v>
      </c>
      <c r="M1174" s="130">
        <v>2910.02</v>
      </c>
      <c r="N1174" s="126" t="s">
        <v>290</v>
      </c>
      <c r="O1174" s="126" t="s">
        <v>621</v>
      </c>
      <c r="P1174" s="130">
        <v>0</v>
      </c>
      <c r="S1174" s="130">
        <v>0</v>
      </c>
      <c r="V1174" s="130">
        <v>2910.02</v>
      </c>
      <c r="X1174" s="126" t="s">
        <v>729</v>
      </c>
      <c r="Z1174" s="127"/>
      <c r="AA1174" s="128"/>
      <c r="AB1174" s="128"/>
      <c r="AD1174" s="126" t="s">
        <v>623</v>
      </c>
      <c r="AG1174" s="127"/>
      <c r="AI1174" s="127"/>
    </row>
    <row r="1175" spans="1:35" ht="14.85" customHeight="1">
      <c r="A1175" s="130">
        <v>5011612</v>
      </c>
      <c r="B1175" s="126" t="s">
        <v>413</v>
      </c>
      <c r="C1175" s="126" t="s">
        <v>2836</v>
      </c>
      <c r="D1175" s="126" t="s">
        <v>2839</v>
      </c>
      <c r="E1175" s="126" t="s">
        <v>288</v>
      </c>
      <c r="F1175" s="126" t="s">
        <v>522</v>
      </c>
      <c r="G1175" s="126" t="s">
        <v>795</v>
      </c>
      <c r="H1175" s="126" t="s">
        <v>524</v>
      </c>
      <c r="I1175" s="126" t="s">
        <v>418</v>
      </c>
      <c r="J1175" s="126" t="s">
        <v>619</v>
      </c>
      <c r="K1175" s="126" t="s">
        <v>613</v>
      </c>
      <c r="L1175" s="126" t="s">
        <v>620</v>
      </c>
      <c r="M1175" s="130">
        <v>4123.96</v>
      </c>
      <c r="N1175" s="126" t="s">
        <v>290</v>
      </c>
      <c r="O1175" s="126" t="s">
        <v>621</v>
      </c>
      <c r="P1175" s="130">
        <v>0</v>
      </c>
      <c r="S1175" s="130">
        <v>0</v>
      </c>
      <c r="V1175" s="130">
        <v>4123.96</v>
      </c>
      <c r="X1175" s="126" t="s">
        <v>729</v>
      </c>
      <c r="Z1175" s="127"/>
      <c r="AA1175" s="128"/>
      <c r="AB1175" s="128"/>
      <c r="AD1175" s="126" t="s">
        <v>623</v>
      </c>
      <c r="AG1175" s="127"/>
      <c r="AI1175" s="127"/>
    </row>
    <row r="1176" spans="1:35" ht="14.85" customHeight="1">
      <c r="A1176" s="130">
        <v>5011611</v>
      </c>
      <c r="B1176" s="126" t="s">
        <v>413</v>
      </c>
      <c r="C1176" s="126" t="s">
        <v>2840</v>
      </c>
      <c r="D1176" s="126" t="s">
        <v>2841</v>
      </c>
      <c r="E1176" s="126" t="s">
        <v>288</v>
      </c>
      <c r="F1176" s="126" t="s">
        <v>522</v>
      </c>
      <c r="G1176" s="126" t="s">
        <v>1335</v>
      </c>
      <c r="H1176" s="126" t="s">
        <v>524</v>
      </c>
      <c r="I1176" s="126" t="s">
        <v>418</v>
      </c>
      <c r="J1176" s="126" t="s">
        <v>619</v>
      </c>
      <c r="K1176" s="126" t="s">
        <v>613</v>
      </c>
      <c r="L1176" s="126" t="s">
        <v>620</v>
      </c>
      <c r="M1176" s="130">
        <v>5428.9</v>
      </c>
      <c r="N1176" s="126" t="s">
        <v>290</v>
      </c>
      <c r="O1176" s="126" t="s">
        <v>621</v>
      </c>
      <c r="P1176" s="130">
        <v>0</v>
      </c>
      <c r="S1176" s="130">
        <v>0</v>
      </c>
      <c r="V1176" s="130">
        <v>5428.9</v>
      </c>
      <c r="X1176" s="126" t="s">
        <v>729</v>
      </c>
      <c r="Z1176" s="127"/>
      <c r="AA1176" s="128"/>
      <c r="AB1176" s="128"/>
      <c r="AD1176" s="126" t="s">
        <v>623</v>
      </c>
      <c r="AG1176" s="127"/>
      <c r="AI1176" s="127"/>
    </row>
    <row r="1177" spans="1:35" ht="14.85" customHeight="1">
      <c r="A1177" s="130">
        <v>5011610</v>
      </c>
      <c r="B1177" s="126" t="s">
        <v>413</v>
      </c>
      <c r="C1177" s="126" t="s">
        <v>2842</v>
      </c>
      <c r="D1177" s="126" t="s">
        <v>2843</v>
      </c>
      <c r="E1177" s="126" t="s">
        <v>288</v>
      </c>
      <c r="F1177" s="126" t="s">
        <v>522</v>
      </c>
      <c r="G1177" s="126" t="s">
        <v>2844</v>
      </c>
      <c r="H1177" s="126" t="s">
        <v>524</v>
      </c>
      <c r="I1177" s="126" t="s">
        <v>418</v>
      </c>
      <c r="J1177" s="126" t="s">
        <v>619</v>
      </c>
      <c r="K1177" s="126" t="s">
        <v>613</v>
      </c>
      <c r="L1177" s="126" t="s">
        <v>620</v>
      </c>
      <c r="M1177" s="130">
        <v>3327.36</v>
      </c>
      <c r="N1177" s="126" t="s">
        <v>290</v>
      </c>
      <c r="O1177" s="126" t="s">
        <v>528</v>
      </c>
      <c r="P1177" s="130">
        <v>0</v>
      </c>
      <c r="S1177" s="130">
        <v>0</v>
      </c>
      <c r="V1177" s="130">
        <v>3327.36</v>
      </c>
      <c r="X1177" s="126" t="s">
        <v>2845</v>
      </c>
      <c r="Z1177" s="127"/>
      <c r="AA1177" s="128"/>
      <c r="AB1177" s="128"/>
      <c r="AD1177" s="126" t="s">
        <v>623</v>
      </c>
      <c r="AG1177" s="127"/>
      <c r="AI1177" s="127"/>
    </row>
    <row r="1178" spans="1:35" ht="14.85" customHeight="1">
      <c r="A1178" s="130">
        <v>5011609</v>
      </c>
      <c r="B1178" s="126" t="s">
        <v>413</v>
      </c>
      <c r="C1178" s="126" t="s">
        <v>2842</v>
      </c>
      <c r="D1178" s="126" t="s">
        <v>2846</v>
      </c>
      <c r="E1178" s="126" t="s">
        <v>288</v>
      </c>
      <c r="F1178" s="126" t="s">
        <v>522</v>
      </c>
      <c r="G1178" s="126" t="s">
        <v>783</v>
      </c>
      <c r="H1178" s="126" t="s">
        <v>524</v>
      </c>
      <c r="I1178" s="126" t="s">
        <v>418</v>
      </c>
      <c r="J1178" s="126" t="s">
        <v>619</v>
      </c>
      <c r="K1178" s="126" t="s">
        <v>613</v>
      </c>
      <c r="L1178" s="126" t="s">
        <v>620</v>
      </c>
      <c r="M1178" s="130">
        <v>5766.02</v>
      </c>
      <c r="N1178" s="126" t="s">
        <v>290</v>
      </c>
      <c r="O1178" s="126" t="s">
        <v>528</v>
      </c>
      <c r="P1178" s="130">
        <v>0</v>
      </c>
      <c r="S1178" s="130">
        <v>0</v>
      </c>
      <c r="V1178" s="130">
        <v>5766.02</v>
      </c>
      <c r="X1178" s="126" t="s">
        <v>2845</v>
      </c>
      <c r="Z1178" s="127"/>
      <c r="AA1178" s="128"/>
      <c r="AB1178" s="128"/>
      <c r="AD1178" s="126" t="s">
        <v>623</v>
      </c>
      <c r="AG1178" s="127"/>
      <c r="AI1178" s="127"/>
    </row>
    <row r="1179" spans="1:35" ht="14.85" customHeight="1">
      <c r="A1179" s="130">
        <v>5011608</v>
      </c>
      <c r="B1179" s="126" t="s">
        <v>413</v>
      </c>
      <c r="C1179" s="126" t="s">
        <v>2847</v>
      </c>
      <c r="D1179" s="126" t="s">
        <v>2848</v>
      </c>
      <c r="E1179" s="126" t="s">
        <v>288</v>
      </c>
      <c r="F1179" s="126" t="s">
        <v>522</v>
      </c>
      <c r="G1179" s="126" t="s">
        <v>2849</v>
      </c>
      <c r="H1179" s="126" t="s">
        <v>524</v>
      </c>
      <c r="I1179" s="126" t="s">
        <v>418</v>
      </c>
      <c r="J1179" s="126" t="s">
        <v>619</v>
      </c>
      <c r="K1179" s="126" t="s">
        <v>613</v>
      </c>
      <c r="L1179" s="126" t="s">
        <v>620</v>
      </c>
      <c r="M1179" s="130">
        <v>3408.28</v>
      </c>
      <c r="N1179" s="126" t="s">
        <v>290</v>
      </c>
      <c r="O1179" s="126" t="s">
        <v>528</v>
      </c>
      <c r="P1179" s="130">
        <v>0</v>
      </c>
      <c r="S1179" s="130">
        <v>0</v>
      </c>
      <c r="V1179" s="130">
        <v>3408.28</v>
      </c>
      <c r="X1179" s="126" t="s">
        <v>2850</v>
      </c>
      <c r="Z1179" s="127"/>
      <c r="AA1179" s="128"/>
      <c r="AB1179" s="128"/>
      <c r="AD1179" s="126" t="s">
        <v>623</v>
      </c>
      <c r="AG1179" s="127"/>
      <c r="AI1179" s="127"/>
    </row>
    <row r="1180" spans="1:35" ht="14.85" customHeight="1">
      <c r="A1180" s="130">
        <v>5011607</v>
      </c>
      <c r="B1180" s="126" t="s">
        <v>413</v>
      </c>
      <c r="C1180" s="126" t="s">
        <v>2847</v>
      </c>
      <c r="D1180" s="126" t="s">
        <v>2851</v>
      </c>
      <c r="E1180" s="126" t="s">
        <v>288</v>
      </c>
      <c r="F1180" s="126" t="s">
        <v>522</v>
      </c>
      <c r="G1180" s="126" t="s">
        <v>795</v>
      </c>
      <c r="H1180" s="126" t="s">
        <v>524</v>
      </c>
      <c r="I1180" s="126" t="s">
        <v>418</v>
      </c>
      <c r="J1180" s="126" t="s">
        <v>619</v>
      </c>
      <c r="K1180" s="126" t="s">
        <v>613</v>
      </c>
      <c r="L1180" s="126" t="s">
        <v>620</v>
      </c>
      <c r="M1180" s="130">
        <v>2459.52</v>
      </c>
      <c r="N1180" s="126" t="s">
        <v>290</v>
      </c>
      <c r="O1180" s="126" t="s">
        <v>528</v>
      </c>
      <c r="P1180" s="130">
        <v>0</v>
      </c>
      <c r="S1180" s="130">
        <v>0</v>
      </c>
      <c r="V1180" s="130">
        <v>2459.52</v>
      </c>
      <c r="X1180" s="126" t="s">
        <v>2850</v>
      </c>
      <c r="Z1180" s="127"/>
      <c r="AA1180" s="128"/>
      <c r="AB1180" s="128"/>
      <c r="AD1180" s="126" t="s">
        <v>623</v>
      </c>
      <c r="AG1180" s="127"/>
      <c r="AI1180" s="127"/>
    </row>
    <row r="1181" spans="1:35" ht="14.85" customHeight="1">
      <c r="A1181" s="130">
        <v>5011606</v>
      </c>
      <c r="B1181" s="126" t="s">
        <v>413</v>
      </c>
      <c r="C1181" s="126" t="s">
        <v>2826</v>
      </c>
      <c r="D1181" s="126" t="s">
        <v>2852</v>
      </c>
      <c r="E1181" s="126" t="s">
        <v>288</v>
      </c>
      <c r="F1181" s="126" t="s">
        <v>522</v>
      </c>
      <c r="G1181" s="126" t="s">
        <v>2853</v>
      </c>
      <c r="H1181" s="126" t="s">
        <v>524</v>
      </c>
      <c r="I1181" s="126" t="s">
        <v>418</v>
      </c>
      <c r="J1181" s="126" t="s">
        <v>619</v>
      </c>
      <c r="K1181" s="126" t="s">
        <v>613</v>
      </c>
      <c r="L1181" s="126" t="s">
        <v>620</v>
      </c>
      <c r="M1181" s="130">
        <v>2404.48</v>
      </c>
      <c r="N1181" s="126" t="s">
        <v>290</v>
      </c>
      <c r="O1181" s="126" t="s">
        <v>621</v>
      </c>
      <c r="P1181" s="130">
        <v>0</v>
      </c>
      <c r="S1181" s="130">
        <v>0</v>
      </c>
      <c r="V1181" s="130">
        <v>2404.48</v>
      </c>
      <c r="X1181" s="126" t="s">
        <v>2692</v>
      </c>
      <c r="Z1181" s="127"/>
      <c r="AA1181" s="128"/>
      <c r="AB1181" s="128"/>
      <c r="AD1181" s="126" t="s">
        <v>623</v>
      </c>
      <c r="AG1181" s="127"/>
      <c r="AI1181" s="127"/>
    </row>
    <row r="1182" spans="1:35" ht="14.85" customHeight="1">
      <c r="A1182" s="130">
        <v>5011796</v>
      </c>
      <c r="B1182" s="126" t="s">
        <v>413</v>
      </c>
      <c r="C1182" s="126" t="s">
        <v>2854</v>
      </c>
      <c r="E1182" s="126" t="s">
        <v>288</v>
      </c>
      <c r="F1182" s="126" t="s">
        <v>522</v>
      </c>
      <c r="G1182" s="126" t="s">
        <v>523</v>
      </c>
      <c r="H1182" s="126" t="s">
        <v>524</v>
      </c>
      <c r="I1182" s="126" t="s">
        <v>418</v>
      </c>
      <c r="J1182" s="126" t="s">
        <v>1770</v>
      </c>
      <c r="K1182" s="126" t="s">
        <v>976</v>
      </c>
      <c r="L1182" s="126" t="s">
        <v>1771</v>
      </c>
      <c r="M1182" s="130">
        <v>2430.4</v>
      </c>
      <c r="N1182" s="126" t="s">
        <v>290</v>
      </c>
      <c r="O1182" s="126" t="s">
        <v>621</v>
      </c>
      <c r="P1182" s="130">
        <v>0</v>
      </c>
      <c r="S1182" s="130">
        <v>0</v>
      </c>
      <c r="V1182" s="130">
        <v>2430.4</v>
      </c>
      <c r="X1182" s="126" t="s">
        <v>2855</v>
      </c>
      <c r="Z1182" s="127"/>
      <c r="AA1182" s="128"/>
      <c r="AB1182" s="128"/>
      <c r="AD1182" s="126" t="s">
        <v>2409</v>
      </c>
      <c r="AG1182" s="127"/>
      <c r="AI1182" s="127"/>
    </row>
    <row r="1183" spans="1:35" ht="14.85" customHeight="1">
      <c r="A1183" s="130">
        <v>5011594</v>
      </c>
      <c r="B1183" s="126" t="s">
        <v>413</v>
      </c>
      <c r="C1183" s="126" t="s">
        <v>2856</v>
      </c>
      <c r="E1183" s="126" t="s">
        <v>288</v>
      </c>
      <c r="F1183" s="126" t="s">
        <v>416</v>
      </c>
      <c r="G1183" s="126" t="s">
        <v>417</v>
      </c>
      <c r="H1183" s="126" t="s">
        <v>126</v>
      </c>
      <c r="I1183" s="126" t="s">
        <v>418</v>
      </c>
      <c r="J1183" s="126" t="s">
        <v>2857</v>
      </c>
      <c r="K1183" s="126" t="s">
        <v>747</v>
      </c>
      <c r="L1183" s="126" t="s">
        <v>2858</v>
      </c>
      <c r="M1183" s="130">
        <v>152.09</v>
      </c>
      <c r="O1183" s="126" t="s">
        <v>587</v>
      </c>
      <c r="P1183" s="130">
        <v>0</v>
      </c>
      <c r="S1183" s="130">
        <v>0</v>
      </c>
      <c r="V1183" s="130">
        <v>152.09</v>
      </c>
      <c r="X1183" s="126" t="s">
        <v>711</v>
      </c>
      <c r="Z1183" s="127"/>
      <c r="AA1183" s="128">
        <v>1</v>
      </c>
      <c r="AB1183" s="128">
        <v>12</v>
      </c>
      <c r="AD1183" s="126" t="s">
        <v>615</v>
      </c>
      <c r="AG1183" s="127"/>
      <c r="AI1183" s="127"/>
    </row>
    <row r="1184" spans="1:35" ht="14.85" customHeight="1">
      <c r="A1184" s="130">
        <v>5011581</v>
      </c>
      <c r="B1184" s="126" t="s">
        <v>413</v>
      </c>
      <c r="C1184" s="126" t="s">
        <v>2859</v>
      </c>
      <c r="D1184" s="126" t="s">
        <v>2860</v>
      </c>
      <c r="E1184" s="126" t="s">
        <v>288</v>
      </c>
      <c r="F1184" s="126" t="s">
        <v>364</v>
      </c>
      <c r="G1184" s="126" t="s">
        <v>417</v>
      </c>
      <c r="H1184" s="126" t="s">
        <v>126</v>
      </c>
      <c r="I1184" s="126" t="s">
        <v>126</v>
      </c>
      <c r="J1184" s="126" t="s">
        <v>1449</v>
      </c>
      <c r="K1184" s="126" t="s">
        <v>535</v>
      </c>
      <c r="L1184" s="126" t="s">
        <v>1450</v>
      </c>
      <c r="M1184" s="130">
        <v>6817.44</v>
      </c>
      <c r="O1184" s="126" t="s">
        <v>365</v>
      </c>
      <c r="P1184" s="130">
        <v>0</v>
      </c>
      <c r="S1184" s="130">
        <v>0</v>
      </c>
      <c r="V1184" s="130">
        <v>17506.72</v>
      </c>
      <c r="X1184" s="126" t="s">
        <v>510</v>
      </c>
      <c r="Z1184" s="127"/>
      <c r="AA1184" s="128">
        <v>2</v>
      </c>
      <c r="AB1184" s="128">
        <v>60</v>
      </c>
      <c r="AC1184" s="126" t="s">
        <v>366</v>
      </c>
      <c r="AD1184" s="126" t="s">
        <v>1750</v>
      </c>
      <c r="AG1184" s="127"/>
      <c r="AI1184" s="127"/>
    </row>
    <row r="1185" spans="1:35" ht="14.85" customHeight="1">
      <c r="A1185" s="130">
        <v>5011580</v>
      </c>
      <c r="B1185" s="126" t="s">
        <v>413</v>
      </c>
      <c r="C1185" s="126" t="s">
        <v>2859</v>
      </c>
      <c r="D1185" s="126" t="s">
        <v>2860</v>
      </c>
      <c r="E1185" s="126" t="s">
        <v>288</v>
      </c>
      <c r="F1185" s="126" t="s">
        <v>364</v>
      </c>
      <c r="G1185" s="126" t="s">
        <v>417</v>
      </c>
      <c r="H1185" s="126" t="s">
        <v>126</v>
      </c>
      <c r="I1185" s="126" t="s">
        <v>126</v>
      </c>
      <c r="J1185" s="126" t="s">
        <v>1449</v>
      </c>
      <c r="K1185" s="126" t="s">
        <v>535</v>
      </c>
      <c r="L1185" s="126" t="s">
        <v>1450</v>
      </c>
      <c r="M1185" s="130">
        <v>6817.44</v>
      </c>
      <c r="O1185" s="126" t="s">
        <v>365</v>
      </c>
      <c r="P1185" s="130">
        <v>0</v>
      </c>
      <c r="S1185" s="130">
        <v>0</v>
      </c>
      <c r="V1185" s="130">
        <v>17506.72</v>
      </c>
      <c r="X1185" s="126" t="s">
        <v>469</v>
      </c>
      <c r="Z1185" s="127"/>
      <c r="AA1185" s="128">
        <v>1</v>
      </c>
      <c r="AB1185" s="128">
        <v>60</v>
      </c>
      <c r="AC1185" s="126" t="s">
        <v>366</v>
      </c>
      <c r="AD1185" s="126" t="s">
        <v>1750</v>
      </c>
      <c r="AG1185" s="127"/>
      <c r="AI1185" s="127"/>
    </row>
    <row r="1186" spans="1:35" ht="14.85" customHeight="1">
      <c r="A1186" s="130">
        <v>5011579</v>
      </c>
      <c r="B1186" s="126" t="s">
        <v>413</v>
      </c>
      <c r="C1186" s="126" t="s">
        <v>2861</v>
      </c>
      <c r="D1186" s="126" t="s">
        <v>2862</v>
      </c>
      <c r="E1186" s="126" t="s">
        <v>288</v>
      </c>
      <c r="F1186" s="126" t="s">
        <v>364</v>
      </c>
      <c r="G1186" s="126" t="s">
        <v>417</v>
      </c>
      <c r="H1186" s="126" t="s">
        <v>126</v>
      </c>
      <c r="I1186" s="126" t="s">
        <v>126</v>
      </c>
      <c r="J1186" s="126" t="s">
        <v>1449</v>
      </c>
      <c r="K1186" s="126" t="s">
        <v>535</v>
      </c>
      <c r="L1186" s="126" t="s">
        <v>1450</v>
      </c>
      <c r="M1186" s="130">
        <v>6817.44</v>
      </c>
      <c r="O1186" s="126" t="s">
        <v>365</v>
      </c>
      <c r="P1186" s="130">
        <v>0</v>
      </c>
      <c r="S1186" s="130">
        <v>0</v>
      </c>
      <c r="V1186" s="130">
        <v>22508.639999999999</v>
      </c>
      <c r="X1186" s="126" t="s">
        <v>510</v>
      </c>
      <c r="Z1186" s="127"/>
      <c r="AA1186" s="128">
        <v>2</v>
      </c>
      <c r="AB1186" s="128">
        <v>60</v>
      </c>
      <c r="AC1186" s="126" t="s">
        <v>366</v>
      </c>
      <c r="AD1186" s="126" t="s">
        <v>1750</v>
      </c>
      <c r="AG1186" s="127"/>
      <c r="AI1186" s="127"/>
    </row>
    <row r="1187" spans="1:35" ht="14.85" customHeight="1">
      <c r="A1187" s="130">
        <v>5011578</v>
      </c>
      <c r="B1187" s="126" t="s">
        <v>413</v>
      </c>
      <c r="C1187" s="126" t="s">
        <v>2861</v>
      </c>
      <c r="D1187" s="126" t="s">
        <v>2862</v>
      </c>
      <c r="E1187" s="126" t="s">
        <v>288</v>
      </c>
      <c r="F1187" s="126" t="s">
        <v>364</v>
      </c>
      <c r="G1187" s="126" t="s">
        <v>417</v>
      </c>
      <c r="H1187" s="126" t="s">
        <v>126</v>
      </c>
      <c r="I1187" s="126" t="s">
        <v>126</v>
      </c>
      <c r="J1187" s="126" t="s">
        <v>1449</v>
      </c>
      <c r="K1187" s="126" t="s">
        <v>535</v>
      </c>
      <c r="L1187" s="126" t="s">
        <v>1450</v>
      </c>
      <c r="M1187" s="130">
        <v>6817.44</v>
      </c>
      <c r="O1187" s="126" t="s">
        <v>365</v>
      </c>
      <c r="P1187" s="130">
        <v>0</v>
      </c>
      <c r="S1187" s="130">
        <v>0</v>
      </c>
      <c r="V1187" s="130">
        <v>22508.639999999999</v>
      </c>
      <c r="X1187" s="126" t="s">
        <v>469</v>
      </c>
      <c r="Z1187" s="127"/>
      <c r="AA1187" s="128">
        <v>1</v>
      </c>
      <c r="AB1187" s="128">
        <v>60</v>
      </c>
      <c r="AC1187" s="126" t="s">
        <v>366</v>
      </c>
      <c r="AD1187" s="126" t="s">
        <v>1750</v>
      </c>
      <c r="AG1187" s="127"/>
      <c r="AI1187" s="127"/>
    </row>
    <row r="1188" spans="1:35" ht="14.85" customHeight="1">
      <c r="A1188" s="130">
        <v>5011577</v>
      </c>
      <c r="B1188" s="126" t="s">
        <v>413</v>
      </c>
      <c r="C1188" s="126" t="s">
        <v>2863</v>
      </c>
      <c r="D1188" s="126" t="s">
        <v>2864</v>
      </c>
      <c r="E1188" s="126" t="s">
        <v>288</v>
      </c>
      <c r="F1188" s="126" t="s">
        <v>364</v>
      </c>
      <c r="G1188" s="126" t="s">
        <v>417</v>
      </c>
      <c r="H1188" s="126" t="s">
        <v>126</v>
      </c>
      <c r="I1188" s="126" t="s">
        <v>126</v>
      </c>
      <c r="J1188" s="126" t="s">
        <v>1449</v>
      </c>
      <c r="K1188" s="126" t="s">
        <v>535</v>
      </c>
      <c r="L1188" s="126" t="s">
        <v>1450</v>
      </c>
      <c r="M1188" s="130">
        <v>6817.44</v>
      </c>
      <c r="O1188" s="126" t="s">
        <v>365</v>
      </c>
      <c r="P1188" s="130">
        <v>0</v>
      </c>
      <c r="S1188" s="130">
        <v>0</v>
      </c>
      <c r="V1188" s="130">
        <v>29654.240000000002</v>
      </c>
      <c r="X1188" s="126" t="s">
        <v>510</v>
      </c>
      <c r="Z1188" s="127"/>
      <c r="AA1188" s="128">
        <v>2</v>
      </c>
      <c r="AB1188" s="128">
        <v>60</v>
      </c>
      <c r="AC1188" s="126" t="s">
        <v>366</v>
      </c>
      <c r="AD1188" s="126" t="s">
        <v>1750</v>
      </c>
      <c r="AG1188" s="127"/>
      <c r="AI1188" s="127"/>
    </row>
    <row r="1189" spans="1:35" ht="14.85" customHeight="1">
      <c r="A1189" s="130">
        <v>5011576</v>
      </c>
      <c r="B1189" s="126" t="s">
        <v>413</v>
      </c>
      <c r="C1189" s="126" t="s">
        <v>2863</v>
      </c>
      <c r="D1189" s="126" t="s">
        <v>2864</v>
      </c>
      <c r="E1189" s="126" t="s">
        <v>288</v>
      </c>
      <c r="F1189" s="126" t="s">
        <v>364</v>
      </c>
      <c r="G1189" s="126" t="s">
        <v>417</v>
      </c>
      <c r="H1189" s="126" t="s">
        <v>126</v>
      </c>
      <c r="I1189" s="126" t="s">
        <v>126</v>
      </c>
      <c r="J1189" s="126" t="s">
        <v>1449</v>
      </c>
      <c r="K1189" s="126" t="s">
        <v>535</v>
      </c>
      <c r="L1189" s="126" t="s">
        <v>1450</v>
      </c>
      <c r="M1189" s="130">
        <v>6817.44</v>
      </c>
      <c r="O1189" s="126" t="s">
        <v>365</v>
      </c>
      <c r="P1189" s="130">
        <v>0</v>
      </c>
      <c r="S1189" s="130">
        <v>0</v>
      </c>
      <c r="V1189" s="130">
        <v>29654.240000000002</v>
      </c>
      <c r="X1189" s="126" t="s">
        <v>469</v>
      </c>
      <c r="Z1189" s="127"/>
      <c r="AA1189" s="128">
        <v>1</v>
      </c>
      <c r="AB1189" s="128">
        <v>60</v>
      </c>
      <c r="AC1189" s="126" t="s">
        <v>366</v>
      </c>
      <c r="AD1189" s="126" t="s">
        <v>1750</v>
      </c>
      <c r="AG1189" s="127"/>
      <c r="AI1189" s="127"/>
    </row>
    <row r="1190" spans="1:35" ht="14.85" customHeight="1">
      <c r="A1190" s="130">
        <v>5011165</v>
      </c>
      <c r="B1190" s="126" t="s">
        <v>413</v>
      </c>
      <c r="C1190" s="126" t="s">
        <v>2865</v>
      </c>
      <c r="D1190" s="126" t="s">
        <v>2866</v>
      </c>
      <c r="E1190" s="126" t="s">
        <v>288</v>
      </c>
      <c r="F1190" s="126" t="s">
        <v>364</v>
      </c>
      <c r="G1190" s="126" t="s">
        <v>417</v>
      </c>
      <c r="H1190" s="126" t="s">
        <v>126</v>
      </c>
      <c r="I1190" s="126" t="s">
        <v>126</v>
      </c>
      <c r="J1190" s="126" t="s">
        <v>886</v>
      </c>
      <c r="K1190" s="126" t="s">
        <v>443</v>
      </c>
      <c r="L1190" s="126" t="s">
        <v>887</v>
      </c>
      <c r="M1190" s="130">
        <v>9739.1299999999992</v>
      </c>
      <c r="O1190" s="126" t="s">
        <v>486</v>
      </c>
      <c r="P1190" s="130">
        <v>0</v>
      </c>
      <c r="S1190" s="130">
        <v>0</v>
      </c>
      <c r="V1190" s="130">
        <v>20939.11</v>
      </c>
      <c r="X1190" s="126" t="s">
        <v>549</v>
      </c>
      <c r="Z1190" s="127"/>
      <c r="AA1190" s="128">
        <v>2</v>
      </c>
      <c r="AB1190" s="128">
        <v>60</v>
      </c>
      <c r="AC1190" s="126" t="s">
        <v>366</v>
      </c>
      <c r="AD1190" s="126" t="s">
        <v>1222</v>
      </c>
      <c r="AG1190" s="127"/>
      <c r="AI1190" s="127"/>
    </row>
    <row r="1191" spans="1:35" ht="14.85" customHeight="1">
      <c r="A1191" s="130">
        <v>5011164</v>
      </c>
      <c r="B1191" s="126" t="s">
        <v>413</v>
      </c>
      <c r="C1191" s="126" t="s">
        <v>2867</v>
      </c>
      <c r="D1191" s="126" t="s">
        <v>2868</v>
      </c>
      <c r="E1191" s="126" t="s">
        <v>288</v>
      </c>
      <c r="F1191" s="126" t="s">
        <v>364</v>
      </c>
      <c r="G1191" s="126" t="s">
        <v>417</v>
      </c>
      <c r="H1191" s="126" t="s">
        <v>126</v>
      </c>
      <c r="I1191" s="126" t="s">
        <v>126</v>
      </c>
      <c r="J1191" s="126" t="s">
        <v>886</v>
      </c>
      <c r="K1191" s="126" t="s">
        <v>443</v>
      </c>
      <c r="L1191" s="126" t="s">
        <v>887</v>
      </c>
      <c r="M1191" s="130">
        <v>9739.1299999999992</v>
      </c>
      <c r="O1191" s="126" t="s">
        <v>486</v>
      </c>
      <c r="P1191" s="130">
        <v>0</v>
      </c>
      <c r="S1191" s="130">
        <v>0</v>
      </c>
      <c r="V1191" s="130">
        <v>27756.51</v>
      </c>
      <c r="X1191" s="126" t="s">
        <v>549</v>
      </c>
      <c r="Z1191" s="127"/>
      <c r="AA1191" s="128">
        <v>2</v>
      </c>
      <c r="AB1191" s="128">
        <v>60</v>
      </c>
      <c r="AC1191" s="126" t="s">
        <v>366</v>
      </c>
      <c r="AD1191" s="126" t="s">
        <v>1222</v>
      </c>
      <c r="AG1191" s="127"/>
      <c r="AI1191" s="127"/>
    </row>
    <row r="1192" spans="1:35" ht="14.85" customHeight="1">
      <c r="A1192" s="130">
        <v>5011163</v>
      </c>
      <c r="B1192" s="126" t="s">
        <v>413</v>
      </c>
      <c r="C1192" s="126" t="s">
        <v>2869</v>
      </c>
      <c r="D1192" s="126" t="s">
        <v>2870</v>
      </c>
      <c r="E1192" s="126" t="s">
        <v>288</v>
      </c>
      <c r="F1192" s="126" t="s">
        <v>364</v>
      </c>
      <c r="G1192" s="126" t="s">
        <v>417</v>
      </c>
      <c r="H1192" s="126" t="s">
        <v>126</v>
      </c>
      <c r="I1192" s="126" t="s">
        <v>126</v>
      </c>
      <c r="J1192" s="126" t="s">
        <v>886</v>
      </c>
      <c r="K1192" s="126" t="s">
        <v>443</v>
      </c>
      <c r="L1192" s="126" t="s">
        <v>887</v>
      </c>
      <c r="M1192" s="130">
        <v>9739.1299999999992</v>
      </c>
      <c r="O1192" s="126" t="s">
        <v>486</v>
      </c>
      <c r="P1192" s="130">
        <v>0</v>
      </c>
      <c r="S1192" s="130">
        <v>0</v>
      </c>
      <c r="V1192" s="130">
        <v>11200</v>
      </c>
      <c r="X1192" s="126" t="s">
        <v>549</v>
      </c>
      <c r="Z1192" s="127"/>
      <c r="AA1192" s="128">
        <v>2</v>
      </c>
      <c r="AB1192" s="128">
        <v>60</v>
      </c>
      <c r="AC1192" s="126" t="s">
        <v>366</v>
      </c>
      <c r="AD1192" s="126" t="s">
        <v>1222</v>
      </c>
      <c r="AG1192" s="127"/>
      <c r="AI1192" s="127"/>
    </row>
    <row r="1193" spans="1:35" ht="14.85" customHeight="1">
      <c r="A1193" s="130">
        <v>5011162</v>
      </c>
      <c r="B1193" s="126" t="s">
        <v>413</v>
      </c>
      <c r="C1193" s="126" t="s">
        <v>2871</v>
      </c>
      <c r="D1193" s="126" t="s">
        <v>2872</v>
      </c>
      <c r="E1193" s="126" t="s">
        <v>288</v>
      </c>
      <c r="F1193" s="126" t="s">
        <v>364</v>
      </c>
      <c r="G1193" s="126" t="s">
        <v>417</v>
      </c>
      <c r="H1193" s="126" t="s">
        <v>126</v>
      </c>
      <c r="I1193" s="126" t="s">
        <v>126</v>
      </c>
      <c r="J1193" s="126" t="s">
        <v>886</v>
      </c>
      <c r="K1193" s="126" t="s">
        <v>443</v>
      </c>
      <c r="L1193" s="126" t="s">
        <v>887</v>
      </c>
      <c r="M1193" s="130">
        <v>9739.1299999999992</v>
      </c>
      <c r="O1193" s="126" t="s">
        <v>486</v>
      </c>
      <c r="P1193" s="130">
        <v>0</v>
      </c>
      <c r="S1193" s="130">
        <v>0</v>
      </c>
      <c r="V1193" s="130">
        <v>14121.73</v>
      </c>
      <c r="X1193" s="126" t="s">
        <v>549</v>
      </c>
      <c r="Z1193" s="127"/>
      <c r="AA1193" s="128">
        <v>2</v>
      </c>
      <c r="AB1193" s="128">
        <v>60</v>
      </c>
      <c r="AC1193" s="126" t="s">
        <v>366</v>
      </c>
      <c r="AD1193" s="126" t="s">
        <v>1222</v>
      </c>
      <c r="AG1193" s="127"/>
      <c r="AI1193" s="127"/>
    </row>
    <row r="1194" spans="1:35" ht="14.85" customHeight="1">
      <c r="A1194" s="130">
        <v>5011161</v>
      </c>
      <c r="B1194" s="126" t="s">
        <v>413</v>
      </c>
      <c r="C1194" s="126" t="s">
        <v>2873</v>
      </c>
      <c r="D1194" s="126" t="s">
        <v>2874</v>
      </c>
      <c r="E1194" s="126" t="s">
        <v>288</v>
      </c>
      <c r="F1194" s="126" t="s">
        <v>364</v>
      </c>
      <c r="G1194" s="126" t="s">
        <v>417</v>
      </c>
      <c r="H1194" s="126" t="s">
        <v>126</v>
      </c>
      <c r="I1194" s="126" t="s">
        <v>126</v>
      </c>
      <c r="J1194" s="126" t="s">
        <v>886</v>
      </c>
      <c r="K1194" s="126" t="s">
        <v>443</v>
      </c>
      <c r="L1194" s="126" t="s">
        <v>887</v>
      </c>
      <c r="M1194" s="130">
        <v>9739.1299999999992</v>
      </c>
      <c r="O1194" s="126" t="s">
        <v>486</v>
      </c>
      <c r="P1194" s="130">
        <v>0</v>
      </c>
      <c r="S1194" s="130">
        <v>0</v>
      </c>
      <c r="V1194" s="130">
        <v>22400</v>
      </c>
      <c r="X1194" s="126" t="s">
        <v>549</v>
      </c>
      <c r="Z1194" s="127"/>
      <c r="AA1194" s="128">
        <v>2</v>
      </c>
      <c r="AB1194" s="128">
        <v>60</v>
      </c>
      <c r="AC1194" s="126" t="s">
        <v>366</v>
      </c>
      <c r="AD1194" s="126" t="s">
        <v>1222</v>
      </c>
      <c r="AG1194" s="127"/>
      <c r="AI1194" s="127"/>
    </row>
    <row r="1195" spans="1:35" ht="14.85" customHeight="1">
      <c r="A1195" s="130">
        <v>5011156</v>
      </c>
      <c r="B1195" s="126" t="s">
        <v>413</v>
      </c>
      <c r="C1195" s="126" t="s">
        <v>2875</v>
      </c>
      <c r="D1195" s="126" t="s">
        <v>2876</v>
      </c>
      <c r="E1195" s="126" t="s">
        <v>288</v>
      </c>
      <c r="F1195" s="126" t="s">
        <v>364</v>
      </c>
      <c r="G1195" s="126" t="s">
        <v>417</v>
      </c>
      <c r="H1195" s="126" t="s">
        <v>126</v>
      </c>
      <c r="I1195" s="126" t="s">
        <v>126</v>
      </c>
      <c r="J1195" s="126" t="s">
        <v>886</v>
      </c>
      <c r="K1195" s="126" t="s">
        <v>443</v>
      </c>
      <c r="L1195" s="126" t="s">
        <v>887</v>
      </c>
      <c r="M1195" s="130">
        <v>9739.1299999999992</v>
      </c>
      <c r="O1195" s="126" t="s">
        <v>486</v>
      </c>
      <c r="P1195" s="130">
        <v>0</v>
      </c>
      <c r="S1195" s="130">
        <v>0</v>
      </c>
      <c r="V1195" s="130">
        <v>29217.38</v>
      </c>
      <c r="X1195" s="126" t="s">
        <v>549</v>
      </c>
      <c r="Z1195" s="127"/>
      <c r="AA1195" s="128">
        <v>2</v>
      </c>
      <c r="AB1195" s="128">
        <v>60</v>
      </c>
      <c r="AC1195" s="126" t="s">
        <v>366</v>
      </c>
      <c r="AD1195" s="126" t="s">
        <v>1222</v>
      </c>
      <c r="AG1195" s="127"/>
      <c r="AI1195" s="127"/>
    </row>
    <row r="1196" spans="1:35" ht="14.85" customHeight="1">
      <c r="A1196" s="130">
        <v>5010211</v>
      </c>
      <c r="B1196" s="126" t="s">
        <v>413</v>
      </c>
      <c r="C1196" s="126" t="s">
        <v>2877</v>
      </c>
      <c r="D1196" s="126" t="s">
        <v>2878</v>
      </c>
      <c r="E1196" s="126" t="s">
        <v>288</v>
      </c>
      <c r="F1196" s="126" t="s">
        <v>364</v>
      </c>
      <c r="G1196" s="126" t="s">
        <v>417</v>
      </c>
      <c r="H1196" s="126" t="s">
        <v>126</v>
      </c>
      <c r="I1196" s="126" t="s">
        <v>126</v>
      </c>
      <c r="J1196" s="126" t="s">
        <v>2879</v>
      </c>
      <c r="K1196" s="126" t="s">
        <v>443</v>
      </c>
      <c r="L1196" s="126" t="s">
        <v>2880</v>
      </c>
      <c r="M1196" s="130">
        <v>9739.52</v>
      </c>
      <c r="O1196" s="126" t="s">
        <v>486</v>
      </c>
      <c r="P1196" s="130">
        <v>0</v>
      </c>
      <c r="S1196" s="130">
        <v>0</v>
      </c>
      <c r="V1196" s="130">
        <v>12661.6</v>
      </c>
      <c r="X1196" s="126" t="s">
        <v>549</v>
      </c>
      <c r="Z1196" s="127"/>
      <c r="AA1196" s="128">
        <v>2</v>
      </c>
      <c r="AB1196" s="128">
        <v>60</v>
      </c>
      <c r="AC1196" s="126" t="s">
        <v>366</v>
      </c>
      <c r="AD1196" s="126" t="s">
        <v>1801</v>
      </c>
      <c r="AG1196" s="127"/>
      <c r="AI1196" s="127"/>
    </row>
    <row r="1197" spans="1:35" ht="14.85" customHeight="1">
      <c r="A1197" s="130">
        <v>5011837</v>
      </c>
      <c r="B1197" s="126" t="s">
        <v>413</v>
      </c>
      <c r="C1197" s="126" t="s">
        <v>2881</v>
      </c>
      <c r="D1197" s="126" t="s">
        <v>2882</v>
      </c>
      <c r="E1197" s="126" t="s">
        <v>288</v>
      </c>
      <c r="F1197" s="126" t="s">
        <v>364</v>
      </c>
      <c r="G1197" s="126" t="s">
        <v>417</v>
      </c>
      <c r="H1197" s="126" t="s">
        <v>126</v>
      </c>
      <c r="I1197" s="126" t="s">
        <v>418</v>
      </c>
      <c r="J1197" s="126" t="s">
        <v>2879</v>
      </c>
      <c r="K1197" s="126" t="s">
        <v>443</v>
      </c>
      <c r="L1197" s="126" t="s">
        <v>2880</v>
      </c>
      <c r="M1197" s="130">
        <v>6817.44</v>
      </c>
      <c r="O1197" s="126" t="s">
        <v>365</v>
      </c>
      <c r="P1197" s="130">
        <v>0</v>
      </c>
      <c r="S1197" s="130">
        <v>0</v>
      </c>
      <c r="V1197" s="130">
        <v>17300</v>
      </c>
      <c r="X1197" s="126" t="s">
        <v>469</v>
      </c>
      <c r="Z1197" s="127"/>
      <c r="AA1197" s="128">
        <v>1</v>
      </c>
      <c r="AB1197" s="128">
        <v>60</v>
      </c>
      <c r="AC1197" s="126" t="s">
        <v>366</v>
      </c>
      <c r="AD1197" s="126" t="s">
        <v>2409</v>
      </c>
      <c r="AG1197" s="127"/>
      <c r="AI1197" s="127"/>
    </row>
    <row r="1198" spans="1:35" ht="14.85" customHeight="1">
      <c r="A1198" s="130">
        <v>5011835</v>
      </c>
      <c r="B1198" s="126" t="s">
        <v>413</v>
      </c>
      <c r="C1198" s="126" t="s">
        <v>2883</v>
      </c>
      <c r="E1198" s="126" t="s">
        <v>288</v>
      </c>
      <c r="F1198" s="126" t="s">
        <v>364</v>
      </c>
      <c r="G1198" s="126" t="s">
        <v>417</v>
      </c>
      <c r="H1198" s="126" t="s">
        <v>126</v>
      </c>
      <c r="I1198" s="126" t="s">
        <v>418</v>
      </c>
      <c r="J1198" s="126" t="s">
        <v>466</v>
      </c>
      <c r="K1198" s="126" t="s">
        <v>467</v>
      </c>
      <c r="L1198" s="126" t="s">
        <v>468</v>
      </c>
      <c r="M1198" s="130">
        <v>9739.52</v>
      </c>
      <c r="O1198" s="126" t="s">
        <v>486</v>
      </c>
      <c r="P1198" s="130">
        <v>0</v>
      </c>
      <c r="S1198" s="130">
        <v>0</v>
      </c>
      <c r="V1198" s="130">
        <v>43239.519999999997</v>
      </c>
      <c r="X1198" s="126" t="s">
        <v>487</v>
      </c>
      <c r="Z1198" s="127"/>
      <c r="AA1198" s="128">
        <v>1</v>
      </c>
      <c r="AB1198" s="128">
        <v>60</v>
      </c>
      <c r="AC1198" s="126" t="s">
        <v>366</v>
      </c>
      <c r="AD1198" s="126" t="s">
        <v>2409</v>
      </c>
      <c r="AG1198" s="127"/>
      <c r="AI1198" s="127"/>
    </row>
    <row r="1199" spans="1:35" ht="14.85" customHeight="1">
      <c r="A1199" s="130">
        <v>5011994</v>
      </c>
      <c r="B1199" s="126" t="s">
        <v>413</v>
      </c>
      <c r="C1199" s="126" t="s">
        <v>2884</v>
      </c>
      <c r="D1199" s="126" t="s">
        <v>2885</v>
      </c>
      <c r="E1199" s="126" t="s">
        <v>288</v>
      </c>
      <c r="F1199" s="126" t="s">
        <v>591</v>
      </c>
      <c r="G1199" s="126" t="s">
        <v>417</v>
      </c>
      <c r="H1199" s="126" t="s">
        <v>126</v>
      </c>
      <c r="I1199" s="126" t="s">
        <v>126</v>
      </c>
      <c r="J1199" s="126" t="s">
        <v>2886</v>
      </c>
      <c r="K1199" s="126" t="s">
        <v>504</v>
      </c>
      <c r="L1199" s="126" t="s">
        <v>2887</v>
      </c>
      <c r="M1199" s="130">
        <v>584.64</v>
      </c>
      <c r="O1199" s="126" t="s">
        <v>667</v>
      </c>
      <c r="P1199" s="130">
        <v>0</v>
      </c>
      <c r="S1199" s="130">
        <v>0</v>
      </c>
      <c r="V1199" s="130">
        <v>1817.18</v>
      </c>
      <c r="X1199" s="126" t="s">
        <v>671</v>
      </c>
      <c r="Z1199" s="127"/>
      <c r="AA1199" s="128">
        <v>2</v>
      </c>
      <c r="AB1199" s="128">
        <v>1</v>
      </c>
      <c r="AD1199" s="126" t="s">
        <v>488</v>
      </c>
      <c r="AG1199" s="127"/>
      <c r="AI1199" s="127"/>
    </row>
    <row r="1200" spans="1:35" ht="14.85" customHeight="1">
      <c r="A1200" s="130">
        <v>5011993</v>
      </c>
      <c r="B1200" s="126" t="s">
        <v>413</v>
      </c>
      <c r="C1200" s="126" t="s">
        <v>2888</v>
      </c>
      <c r="D1200" s="126" t="s">
        <v>2889</v>
      </c>
      <c r="E1200" s="126" t="s">
        <v>288</v>
      </c>
      <c r="F1200" s="126" t="s">
        <v>591</v>
      </c>
      <c r="G1200" s="126" t="s">
        <v>417</v>
      </c>
      <c r="H1200" s="126" t="s">
        <v>126</v>
      </c>
      <c r="I1200" s="126" t="s">
        <v>126</v>
      </c>
      <c r="J1200" s="126" t="s">
        <v>2886</v>
      </c>
      <c r="K1200" s="126" t="s">
        <v>504</v>
      </c>
      <c r="L1200" s="126" t="s">
        <v>2887</v>
      </c>
      <c r="M1200" s="130">
        <v>584.64</v>
      </c>
      <c r="O1200" s="126" t="s">
        <v>667</v>
      </c>
      <c r="P1200" s="130">
        <v>0</v>
      </c>
      <c r="S1200" s="130">
        <v>0</v>
      </c>
      <c r="V1200" s="130">
        <v>1395.78</v>
      </c>
      <c r="X1200" s="126" t="s">
        <v>671</v>
      </c>
      <c r="Z1200" s="127"/>
      <c r="AA1200" s="128">
        <v>2</v>
      </c>
      <c r="AB1200" s="128">
        <v>1</v>
      </c>
      <c r="AD1200" s="126" t="s">
        <v>488</v>
      </c>
      <c r="AG1200" s="127"/>
      <c r="AI1200" s="127"/>
    </row>
    <row r="1201" spans="1:35" ht="14.85" customHeight="1">
      <c r="A1201" s="130">
        <v>5011992</v>
      </c>
      <c r="B1201" s="126" t="s">
        <v>413</v>
      </c>
      <c r="C1201" s="126" t="s">
        <v>2884</v>
      </c>
      <c r="D1201" s="126" t="s">
        <v>2890</v>
      </c>
      <c r="E1201" s="126" t="s">
        <v>288</v>
      </c>
      <c r="F1201" s="126" t="s">
        <v>591</v>
      </c>
      <c r="G1201" s="126" t="s">
        <v>417</v>
      </c>
      <c r="H1201" s="126" t="s">
        <v>126</v>
      </c>
      <c r="I1201" s="126" t="s">
        <v>126</v>
      </c>
      <c r="J1201" s="126" t="s">
        <v>2886</v>
      </c>
      <c r="K1201" s="126" t="s">
        <v>504</v>
      </c>
      <c r="L1201" s="126" t="s">
        <v>2887</v>
      </c>
      <c r="M1201" s="130">
        <v>584.64</v>
      </c>
      <c r="O1201" s="126" t="s">
        <v>667</v>
      </c>
      <c r="P1201" s="130">
        <v>0</v>
      </c>
      <c r="S1201" s="130">
        <v>0</v>
      </c>
      <c r="V1201" s="130">
        <v>1416.8</v>
      </c>
      <c r="X1201" s="126" t="s">
        <v>671</v>
      </c>
      <c r="Z1201" s="127"/>
      <c r="AA1201" s="128">
        <v>2</v>
      </c>
      <c r="AB1201" s="128">
        <v>1</v>
      </c>
      <c r="AD1201" s="126" t="s">
        <v>488</v>
      </c>
      <c r="AG1201" s="127"/>
      <c r="AI1201" s="127"/>
    </row>
    <row r="1202" spans="1:35" ht="14.85" customHeight="1">
      <c r="A1202" s="130">
        <v>5012713</v>
      </c>
      <c r="B1202" s="126" t="s">
        <v>413</v>
      </c>
      <c r="C1202" s="126" t="s">
        <v>2303</v>
      </c>
      <c r="D1202" s="126" t="s">
        <v>2891</v>
      </c>
      <c r="E1202" s="126" t="s">
        <v>288</v>
      </c>
      <c r="F1202" s="126" t="s">
        <v>416</v>
      </c>
      <c r="G1202" s="126" t="s">
        <v>417</v>
      </c>
      <c r="H1202" s="126" t="s">
        <v>126</v>
      </c>
      <c r="I1202" s="126" t="s">
        <v>126</v>
      </c>
      <c r="J1202" s="126" t="s">
        <v>2305</v>
      </c>
      <c r="K1202" s="126" t="s">
        <v>504</v>
      </c>
      <c r="L1202" s="126" t="s">
        <v>2306</v>
      </c>
      <c r="M1202" s="130">
        <v>389.76</v>
      </c>
      <c r="O1202" s="126" t="s">
        <v>2186</v>
      </c>
      <c r="P1202" s="130">
        <v>0</v>
      </c>
      <c r="S1202" s="130">
        <v>0</v>
      </c>
      <c r="V1202" s="130">
        <v>436.45</v>
      </c>
      <c r="X1202" s="126" t="s">
        <v>2307</v>
      </c>
      <c r="Z1202" s="127"/>
      <c r="AA1202" s="128">
        <v>1</v>
      </c>
      <c r="AB1202" s="128">
        <v>12</v>
      </c>
      <c r="AD1202" s="126" t="s">
        <v>1990</v>
      </c>
      <c r="AG1202" s="127"/>
      <c r="AI1202" s="127"/>
    </row>
    <row r="1203" spans="1:35" ht="14.85" customHeight="1">
      <c r="A1203" s="130">
        <v>5013533</v>
      </c>
      <c r="B1203" s="126" t="s">
        <v>413</v>
      </c>
      <c r="C1203" s="126" t="s">
        <v>2892</v>
      </c>
      <c r="D1203" s="126" t="s">
        <v>2893</v>
      </c>
      <c r="E1203" s="126" t="s">
        <v>288</v>
      </c>
      <c r="F1203" s="126" t="s">
        <v>532</v>
      </c>
      <c r="G1203" s="126" t="s">
        <v>463</v>
      </c>
      <c r="H1203" s="126" t="s">
        <v>533</v>
      </c>
      <c r="I1203" s="126" t="s">
        <v>533</v>
      </c>
      <c r="J1203" s="126" t="s">
        <v>677</v>
      </c>
      <c r="K1203" s="126" t="s">
        <v>467</v>
      </c>
      <c r="L1203" s="126" t="s">
        <v>678</v>
      </c>
      <c r="M1203" s="130">
        <v>2909.07</v>
      </c>
      <c r="O1203" s="126" t="s">
        <v>537</v>
      </c>
      <c r="P1203" s="130">
        <v>0</v>
      </c>
      <c r="S1203" s="130">
        <v>0</v>
      </c>
      <c r="V1203" s="130">
        <v>2909.07</v>
      </c>
      <c r="X1203" s="126" t="s">
        <v>539</v>
      </c>
      <c r="Z1203" s="127"/>
      <c r="AA1203" s="128">
        <v>130</v>
      </c>
      <c r="AB1203" s="128">
        <v>12</v>
      </c>
      <c r="AD1203" s="126" t="s">
        <v>2037</v>
      </c>
      <c r="AG1203" s="127"/>
      <c r="AI1203" s="127"/>
    </row>
    <row r="1204" spans="1:35" ht="14.85" customHeight="1">
      <c r="A1204" s="130">
        <v>5013532</v>
      </c>
      <c r="B1204" s="126" t="s">
        <v>413</v>
      </c>
      <c r="C1204" s="126" t="s">
        <v>2894</v>
      </c>
      <c r="D1204" s="126" t="s">
        <v>2895</v>
      </c>
      <c r="E1204" s="126" t="s">
        <v>288</v>
      </c>
      <c r="F1204" s="126" t="s">
        <v>532</v>
      </c>
      <c r="G1204" s="126" t="s">
        <v>463</v>
      </c>
      <c r="H1204" s="126" t="s">
        <v>533</v>
      </c>
      <c r="I1204" s="126" t="s">
        <v>533</v>
      </c>
      <c r="J1204" s="126" t="s">
        <v>677</v>
      </c>
      <c r="K1204" s="126" t="s">
        <v>467</v>
      </c>
      <c r="L1204" s="126" t="s">
        <v>678</v>
      </c>
      <c r="M1204" s="130">
        <v>1556.8</v>
      </c>
      <c r="O1204" s="126" t="s">
        <v>537</v>
      </c>
      <c r="P1204" s="130">
        <v>0</v>
      </c>
      <c r="S1204" s="130">
        <v>0</v>
      </c>
      <c r="V1204" s="130">
        <v>1556.8</v>
      </c>
      <c r="X1204" s="126" t="s">
        <v>679</v>
      </c>
      <c r="Z1204" s="127"/>
      <c r="AA1204" s="128">
        <v>180</v>
      </c>
      <c r="AB1204" s="128">
        <v>12</v>
      </c>
      <c r="AD1204" s="126" t="s">
        <v>2037</v>
      </c>
      <c r="AG1204" s="127"/>
      <c r="AI1204" s="127"/>
    </row>
    <row r="1205" spans="1:35" ht="14.85" customHeight="1">
      <c r="A1205" s="130">
        <v>5013531</v>
      </c>
      <c r="B1205" s="126" t="s">
        <v>413</v>
      </c>
      <c r="C1205" s="126" t="s">
        <v>2896</v>
      </c>
      <c r="D1205" s="126" t="s">
        <v>2897</v>
      </c>
      <c r="E1205" s="126" t="s">
        <v>288</v>
      </c>
      <c r="F1205" s="126" t="s">
        <v>532</v>
      </c>
      <c r="G1205" s="126" t="s">
        <v>463</v>
      </c>
      <c r="H1205" s="126" t="s">
        <v>533</v>
      </c>
      <c r="I1205" s="126" t="s">
        <v>533</v>
      </c>
      <c r="J1205" s="126" t="s">
        <v>677</v>
      </c>
      <c r="K1205" s="126" t="s">
        <v>467</v>
      </c>
      <c r="L1205" s="126" t="s">
        <v>678</v>
      </c>
      <c r="M1205" s="130">
        <v>1556.8</v>
      </c>
      <c r="O1205" s="126" t="s">
        <v>537</v>
      </c>
      <c r="P1205" s="130">
        <v>0</v>
      </c>
      <c r="S1205" s="130">
        <v>0</v>
      </c>
      <c r="V1205" s="130">
        <v>1556.8</v>
      </c>
      <c r="X1205" s="126" t="s">
        <v>679</v>
      </c>
      <c r="Z1205" s="127"/>
      <c r="AA1205" s="128">
        <v>180</v>
      </c>
      <c r="AB1205" s="128">
        <v>12</v>
      </c>
      <c r="AD1205" s="126" t="s">
        <v>2037</v>
      </c>
      <c r="AG1205" s="127"/>
      <c r="AI1205" s="127"/>
    </row>
    <row r="1206" spans="1:35" ht="14.85" customHeight="1">
      <c r="A1206" s="130">
        <v>5013530</v>
      </c>
      <c r="B1206" s="126" t="s">
        <v>413</v>
      </c>
      <c r="C1206" s="126" t="s">
        <v>2898</v>
      </c>
      <c r="D1206" s="126" t="s">
        <v>2899</v>
      </c>
      <c r="E1206" s="126" t="s">
        <v>288</v>
      </c>
      <c r="F1206" s="126" t="s">
        <v>532</v>
      </c>
      <c r="G1206" s="126" t="s">
        <v>463</v>
      </c>
      <c r="H1206" s="126" t="s">
        <v>533</v>
      </c>
      <c r="I1206" s="126" t="s">
        <v>533</v>
      </c>
      <c r="J1206" s="126" t="s">
        <v>677</v>
      </c>
      <c r="K1206" s="126" t="s">
        <v>467</v>
      </c>
      <c r="L1206" s="126" t="s">
        <v>678</v>
      </c>
      <c r="M1206" s="130">
        <v>1556.8</v>
      </c>
      <c r="O1206" s="126" t="s">
        <v>537</v>
      </c>
      <c r="P1206" s="130">
        <v>0</v>
      </c>
      <c r="S1206" s="130">
        <v>0</v>
      </c>
      <c r="V1206" s="130">
        <v>1556.8</v>
      </c>
      <c r="X1206" s="126" t="s">
        <v>679</v>
      </c>
      <c r="Z1206" s="127"/>
      <c r="AA1206" s="128">
        <v>180</v>
      </c>
      <c r="AB1206" s="128">
        <v>12</v>
      </c>
      <c r="AD1206" s="126" t="s">
        <v>2037</v>
      </c>
      <c r="AG1206" s="127"/>
      <c r="AI1206" s="127"/>
    </row>
    <row r="1207" spans="1:35" ht="14.85" customHeight="1">
      <c r="A1207" s="130">
        <v>5013529</v>
      </c>
      <c r="B1207" s="126" t="s">
        <v>413</v>
      </c>
      <c r="C1207" s="126" t="s">
        <v>2900</v>
      </c>
      <c r="D1207" s="126" t="s">
        <v>2901</v>
      </c>
      <c r="E1207" s="126" t="s">
        <v>288</v>
      </c>
      <c r="F1207" s="126" t="s">
        <v>532</v>
      </c>
      <c r="G1207" s="126" t="s">
        <v>463</v>
      </c>
      <c r="H1207" s="126" t="s">
        <v>533</v>
      </c>
      <c r="I1207" s="126" t="s">
        <v>533</v>
      </c>
      <c r="J1207" s="126" t="s">
        <v>677</v>
      </c>
      <c r="K1207" s="126" t="s">
        <v>467</v>
      </c>
      <c r="L1207" s="126" t="s">
        <v>678</v>
      </c>
      <c r="M1207" s="130">
        <v>1556.8</v>
      </c>
      <c r="O1207" s="126" t="s">
        <v>537</v>
      </c>
      <c r="P1207" s="130">
        <v>0</v>
      </c>
      <c r="S1207" s="130">
        <v>0</v>
      </c>
      <c r="V1207" s="130">
        <v>1556.8</v>
      </c>
      <c r="X1207" s="126" t="s">
        <v>679</v>
      </c>
      <c r="Z1207" s="127"/>
      <c r="AA1207" s="128">
        <v>180</v>
      </c>
      <c r="AB1207" s="128">
        <v>12</v>
      </c>
      <c r="AD1207" s="126" t="s">
        <v>2037</v>
      </c>
      <c r="AG1207" s="127"/>
      <c r="AI1207" s="127"/>
    </row>
    <row r="1208" spans="1:35" ht="14.85" customHeight="1">
      <c r="A1208" s="130">
        <v>5013180</v>
      </c>
      <c r="B1208" s="126" t="s">
        <v>413</v>
      </c>
      <c r="C1208" s="126" t="s">
        <v>2902</v>
      </c>
      <c r="D1208" s="126" t="s">
        <v>2903</v>
      </c>
      <c r="E1208" s="126" t="s">
        <v>288</v>
      </c>
      <c r="F1208" s="126" t="s">
        <v>364</v>
      </c>
      <c r="G1208" s="126" t="s">
        <v>417</v>
      </c>
      <c r="H1208" s="126" t="s">
        <v>126</v>
      </c>
      <c r="I1208" s="126" t="s">
        <v>126</v>
      </c>
      <c r="J1208" s="126" t="s">
        <v>2879</v>
      </c>
      <c r="K1208" s="126" t="s">
        <v>443</v>
      </c>
      <c r="L1208" s="126" t="s">
        <v>2880</v>
      </c>
      <c r="M1208" s="130">
        <v>6817.44</v>
      </c>
      <c r="O1208" s="126" t="s">
        <v>365</v>
      </c>
      <c r="P1208" s="130">
        <v>0</v>
      </c>
      <c r="S1208" s="130">
        <v>0</v>
      </c>
      <c r="V1208" s="130">
        <v>17300</v>
      </c>
      <c r="X1208" s="126" t="s">
        <v>469</v>
      </c>
      <c r="Z1208" s="127"/>
      <c r="AA1208" s="128">
        <v>1</v>
      </c>
      <c r="AB1208" s="128">
        <v>60</v>
      </c>
      <c r="AC1208" s="126" t="s">
        <v>366</v>
      </c>
      <c r="AD1208" s="126" t="s">
        <v>577</v>
      </c>
      <c r="AG1208" s="127"/>
      <c r="AI1208" s="127"/>
    </row>
    <row r="1209" spans="1:35" ht="14.85" customHeight="1">
      <c r="A1209" s="130">
        <v>5013179</v>
      </c>
      <c r="B1209" s="126" t="s">
        <v>413</v>
      </c>
      <c r="C1209" s="126" t="s">
        <v>2902</v>
      </c>
      <c r="D1209" s="126" t="s">
        <v>2904</v>
      </c>
      <c r="E1209" s="126" t="s">
        <v>288</v>
      </c>
      <c r="F1209" s="126" t="s">
        <v>364</v>
      </c>
      <c r="G1209" s="126" t="s">
        <v>417</v>
      </c>
      <c r="H1209" s="126" t="s">
        <v>126</v>
      </c>
      <c r="I1209" s="126" t="s">
        <v>126</v>
      </c>
      <c r="J1209" s="126" t="s">
        <v>2879</v>
      </c>
      <c r="K1209" s="126" t="s">
        <v>443</v>
      </c>
      <c r="L1209" s="126" t="s">
        <v>2880</v>
      </c>
      <c r="M1209" s="130">
        <v>6817.44</v>
      </c>
      <c r="O1209" s="126" t="s">
        <v>365</v>
      </c>
      <c r="P1209" s="130">
        <v>0</v>
      </c>
      <c r="S1209" s="130">
        <v>0</v>
      </c>
      <c r="V1209" s="130">
        <v>17300</v>
      </c>
      <c r="X1209" s="126" t="s">
        <v>510</v>
      </c>
      <c r="Z1209" s="127"/>
      <c r="AA1209" s="128">
        <v>2</v>
      </c>
      <c r="AB1209" s="128">
        <v>60</v>
      </c>
      <c r="AC1209" s="126" t="s">
        <v>366</v>
      </c>
      <c r="AD1209" s="126" t="s">
        <v>577</v>
      </c>
      <c r="AG1209" s="127"/>
      <c r="AI1209" s="127"/>
    </row>
    <row r="1210" spans="1:35" ht="14.85" customHeight="1">
      <c r="A1210" s="130">
        <v>5013178</v>
      </c>
      <c r="B1210" s="126" t="s">
        <v>413</v>
      </c>
      <c r="C1210" s="126" t="s">
        <v>2905</v>
      </c>
      <c r="D1210" s="126" t="s">
        <v>2903</v>
      </c>
      <c r="E1210" s="126" t="s">
        <v>288</v>
      </c>
      <c r="F1210" s="126" t="s">
        <v>364</v>
      </c>
      <c r="G1210" s="126" t="s">
        <v>417</v>
      </c>
      <c r="H1210" s="126" t="s">
        <v>126</v>
      </c>
      <c r="I1210" s="126" t="s">
        <v>418</v>
      </c>
      <c r="J1210" s="126" t="s">
        <v>2879</v>
      </c>
      <c r="K1210" s="126" t="s">
        <v>443</v>
      </c>
      <c r="L1210" s="126" t="s">
        <v>2880</v>
      </c>
      <c r="M1210" s="130">
        <v>9739.52</v>
      </c>
      <c r="O1210" s="126" t="s">
        <v>486</v>
      </c>
      <c r="P1210" s="130">
        <v>0</v>
      </c>
      <c r="S1210" s="130">
        <v>0</v>
      </c>
      <c r="V1210" s="130">
        <v>15300</v>
      </c>
      <c r="X1210" s="126" t="s">
        <v>487</v>
      </c>
      <c r="Z1210" s="127"/>
      <c r="AA1210" s="128">
        <v>1</v>
      </c>
      <c r="AB1210" s="128">
        <v>60</v>
      </c>
      <c r="AC1210" s="126" t="s">
        <v>366</v>
      </c>
      <c r="AD1210" s="126" t="s">
        <v>577</v>
      </c>
      <c r="AG1210" s="127"/>
      <c r="AI1210" s="127"/>
    </row>
    <row r="1211" spans="1:35" ht="14.85" customHeight="1">
      <c r="A1211" s="130">
        <v>5013177</v>
      </c>
      <c r="B1211" s="126" t="s">
        <v>413</v>
      </c>
      <c r="C1211" s="126" t="s">
        <v>2905</v>
      </c>
      <c r="D1211" s="126" t="s">
        <v>2903</v>
      </c>
      <c r="E1211" s="126" t="s">
        <v>288</v>
      </c>
      <c r="F1211" s="126" t="s">
        <v>364</v>
      </c>
      <c r="G1211" s="126" t="s">
        <v>417</v>
      </c>
      <c r="H1211" s="126" t="s">
        <v>126</v>
      </c>
      <c r="I1211" s="126" t="s">
        <v>418</v>
      </c>
      <c r="J1211" s="126" t="s">
        <v>2879</v>
      </c>
      <c r="K1211" s="126" t="s">
        <v>443</v>
      </c>
      <c r="L1211" s="126" t="s">
        <v>2880</v>
      </c>
      <c r="M1211" s="130">
        <v>9739.52</v>
      </c>
      <c r="O1211" s="126" t="s">
        <v>486</v>
      </c>
      <c r="P1211" s="130">
        <v>0</v>
      </c>
      <c r="S1211" s="130">
        <v>0</v>
      </c>
      <c r="V1211" s="130">
        <v>15300</v>
      </c>
      <c r="X1211" s="126" t="s">
        <v>549</v>
      </c>
      <c r="Z1211" s="127"/>
      <c r="AA1211" s="128">
        <v>2</v>
      </c>
      <c r="AB1211" s="128">
        <v>60</v>
      </c>
      <c r="AC1211" s="126" t="s">
        <v>366</v>
      </c>
      <c r="AD1211" s="126" t="s">
        <v>577</v>
      </c>
      <c r="AG1211" s="127"/>
      <c r="AI1211" s="127"/>
    </row>
    <row r="1212" spans="1:35" ht="14.85" customHeight="1">
      <c r="A1212" s="130">
        <v>5013176</v>
      </c>
      <c r="B1212" s="126" t="s">
        <v>413</v>
      </c>
      <c r="C1212" s="126" t="s">
        <v>2905</v>
      </c>
      <c r="D1212" s="126" t="s">
        <v>2903</v>
      </c>
      <c r="E1212" s="126" t="s">
        <v>288</v>
      </c>
      <c r="F1212" s="126" t="s">
        <v>364</v>
      </c>
      <c r="G1212" s="126" t="s">
        <v>417</v>
      </c>
      <c r="H1212" s="126" t="s">
        <v>126</v>
      </c>
      <c r="I1212" s="126" t="s">
        <v>126</v>
      </c>
      <c r="J1212" s="126" t="s">
        <v>2879</v>
      </c>
      <c r="K1212" s="126" t="s">
        <v>443</v>
      </c>
      <c r="L1212" s="126" t="s">
        <v>2880</v>
      </c>
      <c r="M1212" s="130">
        <v>6817.44</v>
      </c>
      <c r="O1212" s="126" t="s">
        <v>365</v>
      </c>
      <c r="P1212" s="130">
        <v>0</v>
      </c>
      <c r="S1212" s="130">
        <v>0</v>
      </c>
      <c r="V1212" s="130">
        <v>15300</v>
      </c>
      <c r="X1212" s="126" t="s">
        <v>469</v>
      </c>
      <c r="Z1212" s="127"/>
      <c r="AA1212" s="128">
        <v>1</v>
      </c>
      <c r="AB1212" s="128">
        <v>60</v>
      </c>
      <c r="AC1212" s="126" t="s">
        <v>366</v>
      </c>
      <c r="AD1212" s="126" t="s">
        <v>577</v>
      </c>
      <c r="AG1212" s="127"/>
      <c r="AI1212" s="127"/>
    </row>
    <row r="1213" spans="1:35" ht="14.85" customHeight="1">
      <c r="A1213" s="130">
        <v>5013175</v>
      </c>
      <c r="B1213" s="126" t="s">
        <v>413</v>
      </c>
      <c r="C1213" s="126" t="s">
        <v>2905</v>
      </c>
      <c r="D1213" s="126" t="s">
        <v>2903</v>
      </c>
      <c r="E1213" s="126" t="s">
        <v>288</v>
      </c>
      <c r="F1213" s="126" t="s">
        <v>364</v>
      </c>
      <c r="G1213" s="126" t="s">
        <v>417</v>
      </c>
      <c r="H1213" s="126" t="s">
        <v>126</v>
      </c>
      <c r="I1213" s="126" t="s">
        <v>126</v>
      </c>
      <c r="J1213" s="126" t="s">
        <v>2879</v>
      </c>
      <c r="K1213" s="126" t="s">
        <v>443</v>
      </c>
      <c r="L1213" s="126" t="s">
        <v>2880</v>
      </c>
      <c r="M1213" s="130">
        <v>6817.44</v>
      </c>
      <c r="O1213" s="126" t="s">
        <v>365</v>
      </c>
      <c r="P1213" s="130">
        <v>0</v>
      </c>
      <c r="S1213" s="130">
        <v>0</v>
      </c>
      <c r="V1213" s="130">
        <v>15300</v>
      </c>
      <c r="X1213" s="126" t="s">
        <v>510</v>
      </c>
      <c r="Z1213" s="127"/>
      <c r="AA1213" s="128">
        <v>2</v>
      </c>
      <c r="AB1213" s="128">
        <v>60</v>
      </c>
      <c r="AC1213" s="126" t="s">
        <v>366</v>
      </c>
      <c r="AD1213" s="126" t="s">
        <v>577</v>
      </c>
      <c r="AG1213" s="127"/>
      <c r="AI1213" s="127"/>
    </row>
    <row r="1214" spans="1:35" ht="14.85" customHeight="1">
      <c r="A1214" s="130">
        <v>5013174</v>
      </c>
      <c r="B1214" s="126" t="s">
        <v>413</v>
      </c>
      <c r="C1214" s="126" t="s">
        <v>2906</v>
      </c>
      <c r="D1214" s="126" t="s">
        <v>2907</v>
      </c>
      <c r="E1214" s="126" t="s">
        <v>288</v>
      </c>
      <c r="F1214" s="126" t="s">
        <v>416</v>
      </c>
      <c r="G1214" s="126" t="s">
        <v>417</v>
      </c>
      <c r="H1214" s="126" t="s">
        <v>126</v>
      </c>
      <c r="I1214" s="126" t="s">
        <v>126</v>
      </c>
      <c r="J1214" s="126" t="s">
        <v>576</v>
      </c>
      <c r="K1214" s="126" t="s">
        <v>567</v>
      </c>
      <c r="L1214" s="126" t="s">
        <v>505</v>
      </c>
      <c r="M1214" s="130">
        <v>2142.56</v>
      </c>
      <c r="O1214" s="126" t="s">
        <v>422</v>
      </c>
      <c r="P1214" s="130">
        <v>0</v>
      </c>
      <c r="S1214" s="130">
        <v>0</v>
      </c>
      <c r="V1214" s="130">
        <v>2362.16</v>
      </c>
      <c r="X1214" s="126" t="s">
        <v>2908</v>
      </c>
      <c r="Z1214" s="127"/>
      <c r="AA1214" s="128">
        <v>1</v>
      </c>
      <c r="AB1214" s="128">
        <v>12</v>
      </c>
      <c r="AD1214" s="126" t="s">
        <v>1990</v>
      </c>
      <c r="AG1214" s="127"/>
      <c r="AI1214" s="127"/>
    </row>
    <row r="1215" spans="1:35" ht="14.85" customHeight="1">
      <c r="A1215" s="130">
        <v>5013173</v>
      </c>
      <c r="B1215" s="126" t="s">
        <v>413</v>
      </c>
      <c r="C1215" s="126" t="s">
        <v>2909</v>
      </c>
      <c r="D1215" s="126" t="s">
        <v>2910</v>
      </c>
      <c r="E1215" s="126" t="s">
        <v>288</v>
      </c>
      <c r="F1215" s="126" t="s">
        <v>416</v>
      </c>
      <c r="G1215" s="126" t="s">
        <v>417</v>
      </c>
      <c r="H1215" s="126" t="s">
        <v>126</v>
      </c>
      <c r="I1215" s="126" t="s">
        <v>126</v>
      </c>
      <c r="J1215" s="126" t="s">
        <v>576</v>
      </c>
      <c r="K1215" s="126" t="s">
        <v>567</v>
      </c>
      <c r="L1215" s="126" t="s">
        <v>505</v>
      </c>
      <c r="M1215" s="130">
        <v>2142.56</v>
      </c>
      <c r="O1215" s="126" t="s">
        <v>422</v>
      </c>
      <c r="P1215" s="130">
        <v>0</v>
      </c>
      <c r="S1215" s="130">
        <v>0</v>
      </c>
      <c r="V1215" s="130">
        <v>2362.16</v>
      </c>
      <c r="X1215" s="126" t="s">
        <v>2908</v>
      </c>
      <c r="Z1215" s="127"/>
      <c r="AA1215" s="128">
        <v>1</v>
      </c>
      <c r="AB1215" s="128">
        <v>12</v>
      </c>
      <c r="AD1215" s="126" t="s">
        <v>1990</v>
      </c>
      <c r="AG1215" s="127"/>
      <c r="AI1215" s="127"/>
    </row>
    <row r="1216" spans="1:35" ht="14.85" customHeight="1">
      <c r="A1216" s="130">
        <v>5013172</v>
      </c>
      <c r="B1216" s="126" t="s">
        <v>413</v>
      </c>
      <c r="C1216" s="126" t="s">
        <v>2911</v>
      </c>
      <c r="D1216" s="126" t="s">
        <v>2910</v>
      </c>
      <c r="E1216" s="126" t="s">
        <v>288</v>
      </c>
      <c r="F1216" s="126" t="s">
        <v>416</v>
      </c>
      <c r="G1216" s="126" t="s">
        <v>417</v>
      </c>
      <c r="H1216" s="126" t="s">
        <v>126</v>
      </c>
      <c r="I1216" s="126" t="s">
        <v>126</v>
      </c>
      <c r="J1216" s="126" t="s">
        <v>576</v>
      </c>
      <c r="K1216" s="126" t="s">
        <v>567</v>
      </c>
      <c r="L1216" s="126" t="s">
        <v>505</v>
      </c>
      <c r="M1216" s="130">
        <v>2142.56</v>
      </c>
      <c r="O1216" s="126" t="s">
        <v>422</v>
      </c>
      <c r="P1216" s="130">
        <v>0</v>
      </c>
      <c r="S1216" s="130">
        <v>0</v>
      </c>
      <c r="V1216" s="130">
        <v>2259.4</v>
      </c>
      <c r="X1216" s="126" t="s">
        <v>2908</v>
      </c>
      <c r="Z1216" s="127"/>
      <c r="AA1216" s="128">
        <v>1</v>
      </c>
      <c r="AB1216" s="128">
        <v>12</v>
      </c>
      <c r="AD1216" s="126" t="s">
        <v>1990</v>
      </c>
      <c r="AG1216" s="127"/>
      <c r="AI1216" s="127"/>
    </row>
    <row r="1217" spans="1:35" ht="14.85" customHeight="1">
      <c r="A1217" s="130">
        <v>5013171</v>
      </c>
      <c r="B1217" s="126" t="s">
        <v>413</v>
      </c>
      <c r="C1217" s="126" t="s">
        <v>2912</v>
      </c>
      <c r="D1217" s="126" t="s">
        <v>2910</v>
      </c>
      <c r="E1217" s="126" t="s">
        <v>288</v>
      </c>
      <c r="F1217" s="126" t="s">
        <v>416</v>
      </c>
      <c r="G1217" s="126" t="s">
        <v>417</v>
      </c>
      <c r="H1217" s="126" t="s">
        <v>126</v>
      </c>
      <c r="I1217" s="126" t="s">
        <v>126</v>
      </c>
      <c r="J1217" s="126" t="s">
        <v>576</v>
      </c>
      <c r="K1217" s="126" t="s">
        <v>567</v>
      </c>
      <c r="L1217" s="126" t="s">
        <v>505</v>
      </c>
      <c r="M1217" s="130">
        <v>2142.56</v>
      </c>
      <c r="O1217" s="126" t="s">
        <v>422</v>
      </c>
      <c r="P1217" s="130">
        <v>0</v>
      </c>
      <c r="S1217" s="130">
        <v>0</v>
      </c>
      <c r="V1217" s="130">
        <v>2259.4</v>
      </c>
      <c r="X1217" s="126" t="s">
        <v>2908</v>
      </c>
      <c r="Z1217" s="127"/>
      <c r="AA1217" s="128">
        <v>1</v>
      </c>
      <c r="AB1217" s="128">
        <v>12</v>
      </c>
      <c r="AD1217" s="126" t="s">
        <v>1990</v>
      </c>
      <c r="AG1217" s="127"/>
      <c r="AI1217" s="127"/>
    </row>
    <row r="1218" spans="1:35" ht="14.85" customHeight="1">
      <c r="A1218" s="130">
        <v>5013170</v>
      </c>
      <c r="B1218" s="126" t="s">
        <v>413</v>
      </c>
      <c r="C1218" s="126" t="s">
        <v>2913</v>
      </c>
      <c r="D1218" s="126" t="s">
        <v>2914</v>
      </c>
      <c r="E1218" s="126" t="s">
        <v>288</v>
      </c>
      <c r="F1218" s="126" t="s">
        <v>416</v>
      </c>
      <c r="G1218" s="126" t="s">
        <v>417</v>
      </c>
      <c r="H1218" s="126" t="s">
        <v>126</v>
      </c>
      <c r="I1218" s="126" t="s">
        <v>126</v>
      </c>
      <c r="J1218" s="126" t="s">
        <v>576</v>
      </c>
      <c r="K1218" s="126" t="s">
        <v>567</v>
      </c>
      <c r="L1218" s="126" t="s">
        <v>505</v>
      </c>
      <c r="M1218" s="130">
        <v>2006.64</v>
      </c>
      <c r="O1218" s="126" t="s">
        <v>422</v>
      </c>
      <c r="P1218" s="130">
        <v>0</v>
      </c>
      <c r="S1218" s="130">
        <v>0</v>
      </c>
      <c r="V1218" s="130">
        <v>2006.64</v>
      </c>
      <c r="X1218" s="126" t="s">
        <v>949</v>
      </c>
      <c r="Z1218" s="127"/>
      <c r="AA1218" s="128">
        <v>1</v>
      </c>
      <c r="AB1218" s="128">
        <v>12</v>
      </c>
      <c r="AD1218" s="126" t="s">
        <v>1990</v>
      </c>
      <c r="AG1218" s="127"/>
      <c r="AI1218" s="127"/>
    </row>
    <row r="1219" spans="1:35" ht="14.85" customHeight="1">
      <c r="A1219" s="130">
        <v>5013169</v>
      </c>
      <c r="B1219" s="126" t="s">
        <v>413</v>
      </c>
      <c r="C1219" s="126" t="s">
        <v>2915</v>
      </c>
      <c r="D1219" s="126" t="s">
        <v>2916</v>
      </c>
      <c r="E1219" s="126" t="s">
        <v>288</v>
      </c>
      <c r="F1219" s="126" t="s">
        <v>416</v>
      </c>
      <c r="G1219" s="126" t="s">
        <v>417</v>
      </c>
      <c r="H1219" s="126" t="s">
        <v>126</v>
      </c>
      <c r="I1219" s="126" t="s">
        <v>126</v>
      </c>
      <c r="J1219" s="126" t="s">
        <v>576</v>
      </c>
      <c r="K1219" s="126" t="s">
        <v>567</v>
      </c>
      <c r="L1219" s="126" t="s">
        <v>505</v>
      </c>
      <c r="M1219" s="130">
        <v>3116.96</v>
      </c>
      <c r="O1219" s="126" t="s">
        <v>422</v>
      </c>
      <c r="P1219" s="130">
        <v>0</v>
      </c>
      <c r="S1219" s="130">
        <v>0</v>
      </c>
      <c r="V1219" s="130">
        <v>3366</v>
      </c>
      <c r="X1219" s="126" t="s">
        <v>949</v>
      </c>
      <c r="Z1219" s="127"/>
      <c r="AA1219" s="128">
        <v>1</v>
      </c>
      <c r="AB1219" s="128">
        <v>12</v>
      </c>
      <c r="AD1219" s="126" t="s">
        <v>1990</v>
      </c>
      <c r="AG1219" s="127"/>
      <c r="AI1219" s="127"/>
    </row>
    <row r="1220" spans="1:35" ht="14.85" customHeight="1">
      <c r="A1220" s="130">
        <v>5013168</v>
      </c>
      <c r="B1220" s="126" t="s">
        <v>413</v>
      </c>
      <c r="C1220" s="126" t="s">
        <v>2917</v>
      </c>
      <c r="D1220" s="126" t="s">
        <v>2918</v>
      </c>
      <c r="E1220" s="126" t="s">
        <v>288</v>
      </c>
      <c r="F1220" s="126" t="s">
        <v>416</v>
      </c>
      <c r="G1220" s="126" t="s">
        <v>417</v>
      </c>
      <c r="H1220" s="126" t="s">
        <v>126</v>
      </c>
      <c r="I1220" s="126" t="s">
        <v>418</v>
      </c>
      <c r="J1220" s="126" t="s">
        <v>576</v>
      </c>
      <c r="K1220" s="126" t="s">
        <v>567</v>
      </c>
      <c r="L1220" s="126" t="s">
        <v>505</v>
      </c>
      <c r="M1220" s="130">
        <v>827.1</v>
      </c>
      <c r="O1220" s="126" t="s">
        <v>422</v>
      </c>
      <c r="P1220" s="130">
        <v>0</v>
      </c>
      <c r="S1220" s="130">
        <v>0</v>
      </c>
      <c r="V1220" s="130">
        <v>827.1</v>
      </c>
      <c r="X1220" s="126" t="s">
        <v>1526</v>
      </c>
      <c r="Z1220" s="127"/>
      <c r="AA1220" s="128">
        <v>1</v>
      </c>
      <c r="AB1220" s="128">
        <v>12</v>
      </c>
      <c r="AD1220" s="126" t="s">
        <v>1990</v>
      </c>
      <c r="AG1220" s="127"/>
      <c r="AI1220" s="127"/>
    </row>
    <row r="1221" spans="1:35" ht="14.85" customHeight="1">
      <c r="A1221" s="130">
        <v>5013538</v>
      </c>
      <c r="B1221" s="126" t="s">
        <v>413</v>
      </c>
      <c r="C1221" s="126" t="s">
        <v>2919</v>
      </c>
      <c r="D1221" s="126" t="s">
        <v>2920</v>
      </c>
      <c r="E1221" s="126" t="s">
        <v>288</v>
      </c>
      <c r="F1221" s="126" t="s">
        <v>532</v>
      </c>
      <c r="G1221" s="126" t="s">
        <v>463</v>
      </c>
      <c r="H1221" s="126" t="s">
        <v>533</v>
      </c>
      <c r="I1221" s="126" t="s">
        <v>533</v>
      </c>
      <c r="J1221" s="126" t="s">
        <v>677</v>
      </c>
      <c r="K1221" s="126" t="s">
        <v>467</v>
      </c>
      <c r="L1221" s="126" t="s">
        <v>678</v>
      </c>
      <c r="M1221" s="130">
        <v>2909.07</v>
      </c>
      <c r="O1221" s="126" t="s">
        <v>537</v>
      </c>
      <c r="P1221" s="130">
        <v>0</v>
      </c>
      <c r="S1221" s="130">
        <v>0</v>
      </c>
      <c r="V1221" s="130">
        <v>2909.07</v>
      </c>
      <c r="X1221" s="126" t="s">
        <v>539</v>
      </c>
      <c r="Z1221" s="127"/>
      <c r="AA1221" s="128">
        <v>130</v>
      </c>
      <c r="AB1221" s="128">
        <v>12</v>
      </c>
      <c r="AD1221" s="126" t="s">
        <v>2037</v>
      </c>
      <c r="AG1221" s="127"/>
      <c r="AI1221" s="127"/>
    </row>
    <row r="1222" spans="1:35" ht="14.85" customHeight="1">
      <c r="A1222" s="130">
        <v>5012613</v>
      </c>
      <c r="B1222" s="126" t="s">
        <v>413</v>
      </c>
      <c r="C1222" s="126" t="s">
        <v>530</v>
      </c>
      <c r="D1222" s="126" t="s">
        <v>2921</v>
      </c>
      <c r="E1222" s="126" t="s">
        <v>288</v>
      </c>
      <c r="F1222" s="126" t="s">
        <v>532</v>
      </c>
      <c r="G1222" s="126" t="s">
        <v>463</v>
      </c>
      <c r="H1222" s="126" t="s">
        <v>533</v>
      </c>
      <c r="I1222" s="126" t="s">
        <v>418</v>
      </c>
      <c r="J1222" s="126" t="s">
        <v>534</v>
      </c>
      <c r="K1222" s="126" t="s">
        <v>535</v>
      </c>
      <c r="L1222" s="126" t="s">
        <v>536</v>
      </c>
      <c r="M1222" s="130">
        <v>1850.42</v>
      </c>
      <c r="O1222" s="126" t="s">
        <v>537</v>
      </c>
      <c r="P1222" s="130">
        <v>0</v>
      </c>
      <c r="S1222" s="130">
        <v>0</v>
      </c>
      <c r="V1222" s="130">
        <v>1850.42</v>
      </c>
      <c r="W1222" s="126" t="s">
        <v>538</v>
      </c>
      <c r="X1222" s="126" t="s">
        <v>539</v>
      </c>
      <c r="Z1222" s="127"/>
      <c r="AA1222" s="128">
        <v>130</v>
      </c>
      <c r="AB1222" s="128">
        <v>12</v>
      </c>
      <c r="AD1222" s="126" t="s">
        <v>494</v>
      </c>
      <c r="AG1222" s="127"/>
      <c r="AI1222" s="127"/>
    </row>
    <row r="1223" spans="1:35" ht="14.85" customHeight="1">
      <c r="A1223" s="130">
        <v>5012612</v>
      </c>
      <c r="B1223" s="126" t="s">
        <v>413</v>
      </c>
      <c r="C1223" s="126" t="s">
        <v>530</v>
      </c>
      <c r="D1223" s="126" t="s">
        <v>2922</v>
      </c>
      <c r="E1223" s="126" t="s">
        <v>288</v>
      </c>
      <c r="F1223" s="126" t="s">
        <v>532</v>
      </c>
      <c r="G1223" s="126" t="s">
        <v>463</v>
      </c>
      <c r="H1223" s="126" t="s">
        <v>533</v>
      </c>
      <c r="I1223" s="126" t="s">
        <v>418</v>
      </c>
      <c r="J1223" s="126" t="s">
        <v>534</v>
      </c>
      <c r="K1223" s="126" t="s">
        <v>535</v>
      </c>
      <c r="L1223" s="126" t="s">
        <v>536</v>
      </c>
      <c r="M1223" s="130">
        <v>1850.42</v>
      </c>
      <c r="O1223" s="126" t="s">
        <v>537</v>
      </c>
      <c r="P1223" s="130">
        <v>0</v>
      </c>
      <c r="S1223" s="130">
        <v>0</v>
      </c>
      <c r="V1223" s="130">
        <v>1850.42</v>
      </c>
      <c r="W1223" s="126" t="s">
        <v>538</v>
      </c>
      <c r="X1223" s="126" t="s">
        <v>539</v>
      </c>
      <c r="Z1223" s="127"/>
      <c r="AA1223" s="128">
        <v>130</v>
      </c>
      <c r="AB1223" s="128">
        <v>12</v>
      </c>
      <c r="AD1223" s="126" t="s">
        <v>494</v>
      </c>
      <c r="AG1223" s="127"/>
      <c r="AI1223" s="127"/>
    </row>
    <row r="1224" spans="1:35" ht="14.85" customHeight="1">
      <c r="A1224" s="130">
        <v>5013475</v>
      </c>
      <c r="B1224" s="126" t="s">
        <v>413</v>
      </c>
      <c r="C1224" s="126" t="s">
        <v>2923</v>
      </c>
      <c r="E1224" s="126" t="s">
        <v>288</v>
      </c>
      <c r="F1224" s="126" t="s">
        <v>364</v>
      </c>
      <c r="G1224" s="126" t="s">
        <v>417</v>
      </c>
      <c r="H1224" s="126" t="s">
        <v>126</v>
      </c>
      <c r="I1224" s="126" t="s">
        <v>126</v>
      </c>
      <c r="J1224" s="126" t="s">
        <v>2924</v>
      </c>
      <c r="K1224" s="126" t="s">
        <v>535</v>
      </c>
      <c r="L1224" s="126" t="s">
        <v>2925</v>
      </c>
      <c r="M1224" s="130">
        <v>6817.44</v>
      </c>
      <c r="O1224" s="126" t="s">
        <v>365</v>
      </c>
      <c r="P1224" s="130">
        <v>0</v>
      </c>
      <c r="S1224" s="130">
        <v>0</v>
      </c>
      <c r="V1224" s="130">
        <v>18699.12</v>
      </c>
      <c r="X1224" s="126" t="s">
        <v>510</v>
      </c>
      <c r="Z1224" s="127"/>
      <c r="AA1224" s="128">
        <v>2</v>
      </c>
      <c r="AB1224" s="128">
        <v>60</v>
      </c>
      <c r="AC1224" s="126" t="s">
        <v>366</v>
      </c>
      <c r="AD1224" s="126" t="s">
        <v>424</v>
      </c>
      <c r="AG1224" s="127"/>
      <c r="AI1224" s="127"/>
    </row>
    <row r="1225" spans="1:35" ht="14.85" customHeight="1">
      <c r="A1225" s="130">
        <v>5012611</v>
      </c>
      <c r="B1225" s="126" t="s">
        <v>413</v>
      </c>
      <c r="C1225" s="126" t="s">
        <v>530</v>
      </c>
      <c r="D1225" s="126" t="s">
        <v>2926</v>
      </c>
      <c r="E1225" s="126" t="s">
        <v>288</v>
      </c>
      <c r="F1225" s="126" t="s">
        <v>532</v>
      </c>
      <c r="G1225" s="126" t="s">
        <v>463</v>
      </c>
      <c r="H1225" s="126" t="s">
        <v>533</v>
      </c>
      <c r="I1225" s="126" t="s">
        <v>418</v>
      </c>
      <c r="J1225" s="126" t="s">
        <v>534</v>
      </c>
      <c r="K1225" s="126" t="s">
        <v>535</v>
      </c>
      <c r="L1225" s="126" t="s">
        <v>536</v>
      </c>
      <c r="M1225" s="130">
        <v>1850.42</v>
      </c>
      <c r="O1225" s="126" t="s">
        <v>537</v>
      </c>
      <c r="P1225" s="130">
        <v>0</v>
      </c>
      <c r="S1225" s="130">
        <v>0</v>
      </c>
      <c r="V1225" s="130">
        <v>1850.42</v>
      </c>
      <c r="W1225" s="126" t="s">
        <v>538</v>
      </c>
      <c r="X1225" s="126" t="s">
        <v>539</v>
      </c>
      <c r="Z1225" s="127"/>
      <c r="AA1225" s="128">
        <v>130</v>
      </c>
      <c r="AB1225" s="128">
        <v>12</v>
      </c>
      <c r="AD1225" s="126" t="s">
        <v>494</v>
      </c>
      <c r="AG1225" s="127"/>
      <c r="AI1225" s="127"/>
    </row>
    <row r="1226" spans="1:35" ht="14.85" customHeight="1">
      <c r="A1226" s="130">
        <v>5012610</v>
      </c>
      <c r="B1226" s="126" t="s">
        <v>413</v>
      </c>
      <c r="C1226" s="126" t="s">
        <v>530</v>
      </c>
      <c r="D1226" s="126" t="s">
        <v>2927</v>
      </c>
      <c r="E1226" s="126" t="s">
        <v>288</v>
      </c>
      <c r="F1226" s="126" t="s">
        <v>532</v>
      </c>
      <c r="G1226" s="126" t="s">
        <v>463</v>
      </c>
      <c r="H1226" s="126" t="s">
        <v>533</v>
      </c>
      <c r="I1226" s="126" t="s">
        <v>418</v>
      </c>
      <c r="J1226" s="126" t="s">
        <v>534</v>
      </c>
      <c r="K1226" s="126" t="s">
        <v>535</v>
      </c>
      <c r="L1226" s="126" t="s">
        <v>536</v>
      </c>
      <c r="M1226" s="130">
        <v>1850.42</v>
      </c>
      <c r="O1226" s="126" t="s">
        <v>537</v>
      </c>
      <c r="P1226" s="130">
        <v>0</v>
      </c>
      <c r="S1226" s="130">
        <v>0</v>
      </c>
      <c r="V1226" s="130">
        <v>1850.42</v>
      </c>
      <c r="W1226" s="126" t="s">
        <v>538</v>
      </c>
      <c r="X1226" s="126" t="s">
        <v>539</v>
      </c>
      <c r="Z1226" s="127"/>
      <c r="AA1226" s="128">
        <v>130</v>
      </c>
      <c r="AB1226" s="128">
        <v>12</v>
      </c>
      <c r="AD1226" s="126" t="s">
        <v>494</v>
      </c>
      <c r="AG1226" s="127"/>
      <c r="AI1226" s="127"/>
    </row>
    <row r="1227" spans="1:35" ht="14.85" customHeight="1">
      <c r="A1227" s="130">
        <v>5012609</v>
      </c>
      <c r="B1227" s="126" t="s">
        <v>413</v>
      </c>
      <c r="C1227" s="126" t="s">
        <v>2928</v>
      </c>
      <c r="D1227" s="126" t="s">
        <v>2929</v>
      </c>
      <c r="E1227" s="126" t="s">
        <v>288</v>
      </c>
      <c r="F1227" s="126" t="s">
        <v>532</v>
      </c>
      <c r="G1227" s="126" t="s">
        <v>463</v>
      </c>
      <c r="H1227" s="126" t="s">
        <v>533</v>
      </c>
      <c r="I1227" s="126" t="s">
        <v>418</v>
      </c>
      <c r="J1227" s="126" t="s">
        <v>534</v>
      </c>
      <c r="K1227" s="126" t="s">
        <v>535</v>
      </c>
      <c r="L1227" s="126" t="s">
        <v>536</v>
      </c>
      <c r="M1227" s="130">
        <v>1850.42</v>
      </c>
      <c r="O1227" s="126" t="s">
        <v>537</v>
      </c>
      <c r="P1227" s="130">
        <v>0</v>
      </c>
      <c r="S1227" s="130">
        <v>0</v>
      </c>
      <c r="V1227" s="130">
        <v>1850.42</v>
      </c>
      <c r="W1227" s="126" t="s">
        <v>538</v>
      </c>
      <c r="X1227" s="126" t="s">
        <v>539</v>
      </c>
      <c r="Z1227" s="127"/>
      <c r="AA1227" s="128">
        <v>130</v>
      </c>
      <c r="AB1227" s="128">
        <v>12</v>
      </c>
      <c r="AD1227" s="126" t="s">
        <v>494</v>
      </c>
      <c r="AG1227" s="127"/>
      <c r="AI1227" s="127"/>
    </row>
    <row r="1228" spans="1:35" ht="14.85" customHeight="1">
      <c r="A1228" s="130">
        <v>5012608</v>
      </c>
      <c r="B1228" s="126" t="s">
        <v>413</v>
      </c>
      <c r="C1228" s="126" t="s">
        <v>2930</v>
      </c>
      <c r="D1228" s="126" t="s">
        <v>2931</v>
      </c>
      <c r="E1228" s="126" t="s">
        <v>288</v>
      </c>
      <c r="F1228" s="126" t="s">
        <v>491</v>
      </c>
      <c r="G1228" s="126" t="s">
        <v>417</v>
      </c>
      <c r="H1228" s="126" t="s">
        <v>126</v>
      </c>
      <c r="I1228" s="126" t="s">
        <v>418</v>
      </c>
      <c r="J1228" s="126" t="s">
        <v>2051</v>
      </c>
      <c r="K1228" s="126" t="s">
        <v>567</v>
      </c>
      <c r="L1228" s="126" t="s">
        <v>2045</v>
      </c>
      <c r="M1228" s="130">
        <v>68174.399999999994</v>
      </c>
      <c r="N1228" s="126" t="s">
        <v>290</v>
      </c>
      <c r="O1228" s="126" t="s">
        <v>506</v>
      </c>
      <c r="P1228" s="130">
        <v>0</v>
      </c>
      <c r="S1228" s="130">
        <v>0</v>
      </c>
      <c r="V1228" s="130">
        <v>107885.2</v>
      </c>
      <c r="X1228" s="126" t="s">
        <v>2932</v>
      </c>
      <c r="Y1228" s="126" t="s">
        <v>517</v>
      </c>
      <c r="Z1228" s="127"/>
      <c r="AA1228" s="128">
        <v>1</v>
      </c>
      <c r="AB1228" s="128">
        <v>84</v>
      </c>
      <c r="AD1228" s="126" t="s">
        <v>494</v>
      </c>
      <c r="AG1228" s="127"/>
      <c r="AI1228" s="127"/>
    </row>
    <row r="1229" spans="1:35" ht="14.85" customHeight="1">
      <c r="A1229" s="130">
        <v>5012607</v>
      </c>
      <c r="B1229" s="126" t="s">
        <v>413</v>
      </c>
      <c r="C1229" s="126" t="s">
        <v>2928</v>
      </c>
      <c r="D1229" s="126" t="s">
        <v>2933</v>
      </c>
      <c r="E1229" s="126" t="s">
        <v>288</v>
      </c>
      <c r="F1229" s="126" t="s">
        <v>532</v>
      </c>
      <c r="G1229" s="126" t="s">
        <v>463</v>
      </c>
      <c r="H1229" s="126" t="s">
        <v>533</v>
      </c>
      <c r="I1229" s="126" t="s">
        <v>418</v>
      </c>
      <c r="J1229" s="126" t="s">
        <v>534</v>
      </c>
      <c r="K1229" s="126" t="s">
        <v>535</v>
      </c>
      <c r="L1229" s="126" t="s">
        <v>536</v>
      </c>
      <c r="M1229" s="130">
        <v>1850.42</v>
      </c>
      <c r="O1229" s="126" t="s">
        <v>537</v>
      </c>
      <c r="P1229" s="130">
        <v>0</v>
      </c>
      <c r="S1229" s="130">
        <v>0</v>
      </c>
      <c r="V1229" s="130">
        <v>1850.42</v>
      </c>
      <c r="W1229" s="126" t="s">
        <v>538</v>
      </c>
      <c r="X1229" s="126" t="s">
        <v>539</v>
      </c>
      <c r="Z1229" s="127"/>
      <c r="AA1229" s="128">
        <v>130</v>
      </c>
      <c r="AB1229" s="128">
        <v>12</v>
      </c>
      <c r="AD1229" s="126" t="s">
        <v>494</v>
      </c>
      <c r="AG1229" s="127"/>
      <c r="AI1229" s="127"/>
    </row>
    <row r="1230" spans="1:35" ht="14.85" customHeight="1">
      <c r="A1230" s="130">
        <v>5012606</v>
      </c>
      <c r="B1230" s="126" t="s">
        <v>413</v>
      </c>
      <c r="C1230" s="126" t="s">
        <v>2928</v>
      </c>
      <c r="D1230" s="126" t="s">
        <v>2934</v>
      </c>
      <c r="E1230" s="126" t="s">
        <v>288</v>
      </c>
      <c r="F1230" s="126" t="s">
        <v>532</v>
      </c>
      <c r="G1230" s="126" t="s">
        <v>463</v>
      </c>
      <c r="H1230" s="126" t="s">
        <v>533</v>
      </c>
      <c r="I1230" s="126" t="s">
        <v>418</v>
      </c>
      <c r="J1230" s="126" t="s">
        <v>534</v>
      </c>
      <c r="K1230" s="126" t="s">
        <v>535</v>
      </c>
      <c r="L1230" s="126" t="s">
        <v>536</v>
      </c>
      <c r="M1230" s="130">
        <v>1850.42</v>
      </c>
      <c r="O1230" s="126" t="s">
        <v>537</v>
      </c>
      <c r="P1230" s="130">
        <v>0</v>
      </c>
      <c r="S1230" s="130">
        <v>0</v>
      </c>
      <c r="V1230" s="130">
        <v>1850.42</v>
      </c>
      <c r="W1230" s="126" t="s">
        <v>538</v>
      </c>
      <c r="X1230" s="126" t="s">
        <v>539</v>
      </c>
      <c r="Z1230" s="127"/>
      <c r="AA1230" s="128">
        <v>130</v>
      </c>
      <c r="AB1230" s="128">
        <v>12</v>
      </c>
      <c r="AD1230" s="126" t="s">
        <v>494</v>
      </c>
      <c r="AG1230" s="127"/>
      <c r="AI1230" s="127"/>
    </row>
    <row r="1231" spans="1:35" ht="14.85" customHeight="1">
      <c r="A1231" s="130">
        <v>5012605</v>
      </c>
      <c r="B1231" s="126" t="s">
        <v>413</v>
      </c>
      <c r="C1231" s="126" t="s">
        <v>2928</v>
      </c>
      <c r="D1231" s="126" t="s">
        <v>2935</v>
      </c>
      <c r="E1231" s="126" t="s">
        <v>288</v>
      </c>
      <c r="F1231" s="126" t="s">
        <v>532</v>
      </c>
      <c r="G1231" s="126" t="s">
        <v>463</v>
      </c>
      <c r="H1231" s="126" t="s">
        <v>533</v>
      </c>
      <c r="I1231" s="126" t="s">
        <v>418</v>
      </c>
      <c r="J1231" s="126" t="s">
        <v>534</v>
      </c>
      <c r="K1231" s="126" t="s">
        <v>535</v>
      </c>
      <c r="L1231" s="126" t="s">
        <v>536</v>
      </c>
      <c r="M1231" s="130">
        <v>1850.42</v>
      </c>
      <c r="O1231" s="126" t="s">
        <v>537</v>
      </c>
      <c r="P1231" s="130">
        <v>0</v>
      </c>
      <c r="S1231" s="130">
        <v>0</v>
      </c>
      <c r="V1231" s="130">
        <v>1850.42</v>
      </c>
      <c r="W1231" s="126" t="s">
        <v>538</v>
      </c>
      <c r="X1231" s="126" t="s">
        <v>539</v>
      </c>
      <c r="Z1231" s="127"/>
      <c r="AA1231" s="128">
        <v>130</v>
      </c>
      <c r="AB1231" s="128">
        <v>12</v>
      </c>
      <c r="AD1231" s="126" t="s">
        <v>494</v>
      </c>
      <c r="AG1231" s="127"/>
      <c r="AI1231" s="127"/>
    </row>
    <row r="1232" spans="1:35" ht="14.85" customHeight="1">
      <c r="A1232" s="130">
        <v>5012604</v>
      </c>
      <c r="B1232" s="126" t="s">
        <v>413</v>
      </c>
      <c r="C1232" s="126" t="s">
        <v>2928</v>
      </c>
      <c r="D1232" s="126" t="s">
        <v>2936</v>
      </c>
      <c r="E1232" s="126" t="s">
        <v>288</v>
      </c>
      <c r="F1232" s="126" t="s">
        <v>532</v>
      </c>
      <c r="G1232" s="126" t="s">
        <v>463</v>
      </c>
      <c r="H1232" s="126" t="s">
        <v>533</v>
      </c>
      <c r="I1232" s="126" t="s">
        <v>418</v>
      </c>
      <c r="J1232" s="126" t="s">
        <v>534</v>
      </c>
      <c r="K1232" s="126" t="s">
        <v>535</v>
      </c>
      <c r="L1232" s="126" t="s">
        <v>536</v>
      </c>
      <c r="M1232" s="130">
        <v>1850.42</v>
      </c>
      <c r="O1232" s="126" t="s">
        <v>537</v>
      </c>
      <c r="P1232" s="130">
        <v>0</v>
      </c>
      <c r="S1232" s="130">
        <v>0</v>
      </c>
      <c r="V1232" s="130">
        <v>1850.42</v>
      </c>
      <c r="W1232" s="126" t="s">
        <v>538</v>
      </c>
      <c r="X1232" s="126" t="s">
        <v>539</v>
      </c>
      <c r="Z1232" s="127"/>
      <c r="AA1232" s="128">
        <v>130</v>
      </c>
      <c r="AB1232" s="128">
        <v>12</v>
      </c>
      <c r="AD1232" s="126" t="s">
        <v>494</v>
      </c>
      <c r="AG1232" s="127"/>
      <c r="AI1232" s="127"/>
    </row>
    <row r="1233" spans="1:35" ht="14.85" customHeight="1">
      <c r="A1233" s="130">
        <v>5012603</v>
      </c>
      <c r="B1233" s="126" t="s">
        <v>413</v>
      </c>
      <c r="C1233" s="126" t="s">
        <v>2928</v>
      </c>
      <c r="D1233" s="126" t="s">
        <v>2937</v>
      </c>
      <c r="E1233" s="126" t="s">
        <v>288</v>
      </c>
      <c r="F1233" s="126" t="s">
        <v>532</v>
      </c>
      <c r="G1233" s="126" t="s">
        <v>463</v>
      </c>
      <c r="H1233" s="126" t="s">
        <v>533</v>
      </c>
      <c r="I1233" s="126" t="s">
        <v>418</v>
      </c>
      <c r="J1233" s="126" t="s">
        <v>534</v>
      </c>
      <c r="K1233" s="126" t="s">
        <v>535</v>
      </c>
      <c r="L1233" s="126" t="s">
        <v>536</v>
      </c>
      <c r="M1233" s="130">
        <v>1850.42</v>
      </c>
      <c r="O1233" s="126" t="s">
        <v>537</v>
      </c>
      <c r="P1233" s="130">
        <v>0</v>
      </c>
      <c r="S1233" s="130">
        <v>0</v>
      </c>
      <c r="V1233" s="130">
        <v>1850.42</v>
      </c>
      <c r="W1233" s="126" t="s">
        <v>538</v>
      </c>
      <c r="X1233" s="126" t="s">
        <v>539</v>
      </c>
      <c r="Z1233" s="127"/>
      <c r="AA1233" s="128">
        <v>130</v>
      </c>
      <c r="AB1233" s="128">
        <v>12</v>
      </c>
      <c r="AD1233" s="126" t="s">
        <v>494</v>
      </c>
      <c r="AG1233" s="127"/>
      <c r="AI1233" s="127"/>
    </row>
    <row r="1234" spans="1:35" ht="14.85" customHeight="1">
      <c r="A1234" s="130">
        <v>5012777</v>
      </c>
      <c r="B1234" s="126" t="s">
        <v>413</v>
      </c>
      <c r="C1234" s="126" t="s">
        <v>2938</v>
      </c>
      <c r="D1234" s="126" t="s">
        <v>2939</v>
      </c>
      <c r="E1234" s="126" t="s">
        <v>288</v>
      </c>
      <c r="F1234" s="126" t="s">
        <v>491</v>
      </c>
      <c r="G1234" s="126" t="s">
        <v>417</v>
      </c>
      <c r="H1234" s="126" t="s">
        <v>126</v>
      </c>
      <c r="I1234" s="126" t="s">
        <v>126</v>
      </c>
      <c r="J1234" s="126" t="s">
        <v>514</v>
      </c>
      <c r="K1234" s="126" t="s">
        <v>504</v>
      </c>
      <c r="L1234" s="126" t="s">
        <v>515</v>
      </c>
      <c r="M1234" s="130">
        <v>86491.82</v>
      </c>
      <c r="N1234" s="126" t="s">
        <v>290</v>
      </c>
      <c r="O1234" s="126" t="s">
        <v>1399</v>
      </c>
      <c r="P1234" s="130">
        <v>0</v>
      </c>
      <c r="S1234" s="130">
        <v>0</v>
      </c>
      <c r="V1234" s="130">
        <v>88256.960000000006</v>
      </c>
      <c r="X1234" s="126" t="s">
        <v>1400</v>
      </c>
      <c r="Y1234" s="126" t="s">
        <v>517</v>
      </c>
      <c r="Z1234" s="127" t="s">
        <v>1401</v>
      </c>
      <c r="AA1234" s="128">
        <v>1</v>
      </c>
      <c r="AB1234" s="128">
        <v>84</v>
      </c>
      <c r="AD1234" s="126" t="s">
        <v>1990</v>
      </c>
      <c r="AG1234" s="127"/>
      <c r="AI1234" s="127"/>
    </row>
    <row r="1235" spans="1:35" ht="14.85" customHeight="1">
      <c r="A1235" s="130">
        <v>5012775</v>
      </c>
      <c r="B1235" s="126" t="s">
        <v>413</v>
      </c>
      <c r="C1235" s="126" t="s">
        <v>2940</v>
      </c>
      <c r="D1235" s="126" t="s">
        <v>2941</v>
      </c>
      <c r="E1235" s="126" t="s">
        <v>288</v>
      </c>
      <c r="F1235" s="126" t="s">
        <v>522</v>
      </c>
      <c r="G1235" s="126" t="s">
        <v>2942</v>
      </c>
      <c r="H1235" s="126" t="s">
        <v>524</v>
      </c>
      <c r="I1235" s="126" t="s">
        <v>418</v>
      </c>
      <c r="J1235" s="126" t="s">
        <v>2496</v>
      </c>
      <c r="K1235" s="126" t="s">
        <v>558</v>
      </c>
      <c r="L1235" s="126" t="s">
        <v>977</v>
      </c>
      <c r="M1235" s="130">
        <v>1528.8</v>
      </c>
      <c r="N1235" s="126" t="s">
        <v>290</v>
      </c>
      <c r="O1235" s="126" t="s">
        <v>621</v>
      </c>
      <c r="P1235" s="130">
        <v>0</v>
      </c>
      <c r="S1235" s="130">
        <v>0</v>
      </c>
      <c r="V1235" s="130">
        <v>1528.8</v>
      </c>
      <c r="X1235" s="126" t="s">
        <v>729</v>
      </c>
      <c r="Z1235" s="127"/>
      <c r="AA1235" s="128"/>
      <c r="AB1235" s="128"/>
      <c r="AD1235" s="126" t="s">
        <v>1990</v>
      </c>
      <c r="AG1235" s="127"/>
      <c r="AI1235" s="127"/>
    </row>
    <row r="1236" spans="1:35" ht="14.85" customHeight="1">
      <c r="A1236" s="130">
        <v>5012774</v>
      </c>
      <c r="B1236" s="126" t="s">
        <v>413</v>
      </c>
      <c r="C1236" s="126" t="s">
        <v>2943</v>
      </c>
      <c r="D1236" s="126" t="s">
        <v>2944</v>
      </c>
      <c r="E1236" s="126" t="s">
        <v>288</v>
      </c>
      <c r="F1236" s="126" t="s">
        <v>555</v>
      </c>
      <c r="G1236" s="126" t="s">
        <v>463</v>
      </c>
      <c r="H1236" s="126" t="s">
        <v>126</v>
      </c>
      <c r="I1236" s="126" t="s">
        <v>418</v>
      </c>
      <c r="J1236" s="126" t="s">
        <v>2167</v>
      </c>
      <c r="K1236" s="126" t="s">
        <v>628</v>
      </c>
      <c r="L1236" s="126" t="s">
        <v>2168</v>
      </c>
      <c r="M1236" s="130">
        <v>126</v>
      </c>
      <c r="O1236" s="126" t="s">
        <v>560</v>
      </c>
      <c r="P1236" s="130">
        <v>0</v>
      </c>
      <c r="S1236" s="130">
        <v>0</v>
      </c>
      <c r="V1236" s="130">
        <v>168</v>
      </c>
      <c r="X1236" s="126" t="s">
        <v>1995</v>
      </c>
      <c r="Z1236" s="127" t="s">
        <v>1996</v>
      </c>
      <c r="AA1236" s="128">
        <v>30</v>
      </c>
      <c r="AB1236" s="128"/>
      <c r="AD1236" s="126" t="s">
        <v>1990</v>
      </c>
      <c r="AG1236" s="127"/>
      <c r="AI1236" s="127"/>
    </row>
    <row r="1237" spans="1:35" ht="14.85" customHeight="1">
      <c r="A1237" s="130">
        <v>5012773</v>
      </c>
      <c r="B1237" s="126" t="s">
        <v>413</v>
      </c>
      <c r="C1237" s="126" t="s">
        <v>2943</v>
      </c>
      <c r="D1237" s="126" t="s">
        <v>2945</v>
      </c>
      <c r="E1237" s="126" t="s">
        <v>288</v>
      </c>
      <c r="F1237" s="126" t="s">
        <v>555</v>
      </c>
      <c r="G1237" s="126" t="s">
        <v>556</v>
      </c>
      <c r="H1237" s="126" t="s">
        <v>126</v>
      </c>
      <c r="I1237" s="126" t="s">
        <v>418</v>
      </c>
      <c r="J1237" s="126" t="s">
        <v>2167</v>
      </c>
      <c r="K1237" s="126" t="s">
        <v>628</v>
      </c>
      <c r="L1237" s="126" t="s">
        <v>2168</v>
      </c>
      <c r="M1237" s="130">
        <v>94.5</v>
      </c>
      <c r="O1237" s="126" t="s">
        <v>560</v>
      </c>
      <c r="P1237" s="130">
        <v>0</v>
      </c>
      <c r="S1237" s="130">
        <v>0</v>
      </c>
      <c r="V1237" s="130">
        <v>126</v>
      </c>
      <c r="X1237" s="126" t="s">
        <v>1995</v>
      </c>
      <c r="Z1237" s="127" t="s">
        <v>1996</v>
      </c>
      <c r="AA1237" s="128">
        <v>30</v>
      </c>
      <c r="AB1237" s="128"/>
      <c r="AD1237" s="126" t="s">
        <v>1990</v>
      </c>
      <c r="AG1237" s="127"/>
      <c r="AI1237" s="127"/>
    </row>
    <row r="1238" spans="1:35" ht="14.85" customHeight="1">
      <c r="A1238" s="130">
        <v>5012772</v>
      </c>
      <c r="B1238" s="126" t="s">
        <v>413</v>
      </c>
      <c r="C1238" s="126" t="s">
        <v>2943</v>
      </c>
      <c r="D1238" s="126" t="s">
        <v>2946</v>
      </c>
      <c r="E1238" s="126" t="s">
        <v>288</v>
      </c>
      <c r="F1238" s="126" t="s">
        <v>555</v>
      </c>
      <c r="G1238" s="126" t="s">
        <v>556</v>
      </c>
      <c r="H1238" s="126" t="s">
        <v>126</v>
      </c>
      <c r="I1238" s="126" t="s">
        <v>418</v>
      </c>
      <c r="J1238" s="126" t="s">
        <v>2167</v>
      </c>
      <c r="K1238" s="126" t="s">
        <v>628</v>
      </c>
      <c r="L1238" s="126" t="s">
        <v>2168</v>
      </c>
      <c r="M1238" s="130">
        <v>78.75</v>
      </c>
      <c r="O1238" s="126" t="s">
        <v>560</v>
      </c>
      <c r="P1238" s="130">
        <v>0</v>
      </c>
      <c r="S1238" s="130">
        <v>0</v>
      </c>
      <c r="V1238" s="130">
        <v>105</v>
      </c>
      <c r="X1238" s="126" t="s">
        <v>1995</v>
      </c>
      <c r="Z1238" s="127" t="s">
        <v>1996</v>
      </c>
      <c r="AA1238" s="128">
        <v>30</v>
      </c>
      <c r="AB1238" s="128"/>
      <c r="AD1238" s="126" t="s">
        <v>1990</v>
      </c>
      <c r="AG1238" s="127"/>
      <c r="AI1238" s="127"/>
    </row>
    <row r="1239" spans="1:35" ht="14.85" customHeight="1">
      <c r="A1239" s="130">
        <v>5012771</v>
      </c>
      <c r="B1239" s="126" t="s">
        <v>413</v>
      </c>
      <c r="C1239" s="126" t="s">
        <v>2943</v>
      </c>
      <c r="D1239" s="126" t="s">
        <v>2947</v>
      </c>
      <c r="E1239" s="126" t="s">
        <v>288</v>
      </c>
      <c r="F1239" s="126" t="s">
        <v>555</v>
      </c>
      <c r="G1239" s="126" t="s">
        <v>565</v>
      </c>
      <c r="H1239" s="126" t="s">
        <v>126</v>
      </c>
      <c r="I1239" s="126" t="s">
        <v>418</v>
      </c>
      <c r="J1239" s="126" t="s">
        <v>2167</v>
      </c>
      <c r="K1239" s="126" t="s">
        <v>628</v>
      </c>
      <c r="L1239" s="126" t="s">
        <v>2168</v>
      </c>
      <c r="M1239" s="130">
        <v>84</v>
      </c>
      <c r="O1239" s="126" t="s">
        <v>560</v>
      </c>
      <c r="P1239" s="130">
        <v>0</v>
      </c>
      <c r="S1239" s="130">
        <v>0</v>
      </c>
      <c r="V1239" s="130">
        <v>112</v>
      </c>
      <c r="X1239" s="126" t="s">
        <v>1995</v>
      </c>
      <c r="Z1239" s="127" t="s">
        <v>1996</v>
      </c>
      <c r="AA1239" s="128">
        <v>30</v>
      </c>
      <c r="AB1239" s="128"/>
      <c r="AD1239" s="126" t="s">
        <v>1990</v>
      </c>
      <c r="AG1239" s="127"/>
      <c r="AI1239" s="127"/>
    </row>
    <row r="1240" spans="1:35" ht="14.85" customHeight="1">
      <c r="A1240" s="130">
        <v>5012770</v>
      </c>
      <c r="B1240" s="126" t="s">
        <v>413</v>
      </c>
      <c r="C1240" s="126" t="s">
        <v>2943</v>
      </c>
      <c r="D1240" s="126" t="s">
        <v>2948</v>
      </c>
      <c r="E1240" s="126" t="s">
        <v>288</v>
      </c>
      <c r="F1240" s="126" t="s">
        <v>555</v>
      </c>
      <c r="G1240" s="126" t="s">
        <v>565</v>
      </c>
      <c r="H1240" s="126" t="s">
        <v>126</v>
      </c>
      <c r="I1240" s="126" t="s">
        <v>418</v>
      </c>
      <c r="J1240" s="126" t="s">
        <v>2167</v>
      </c>
      <c r="K1240" s="126" t="s">
        <v>628</v>
      </c>
      <c r="L1240" s="126" t="s">
        <v>2168</v>
      </c>
      <c r="M1240" s="130">
        <v>63</v>
      </c>
      <c r="O1240" s="126" t="s">
        <v>560</v>
      </c>
      <c r="P1240" s="130">
        <v>0</v>
      </c>
      <c r="S1240" s="130">
        <v>0</v>
      </c>
      <c r="V1240" s="130">
        <v>84</v>
      </c>
      <c r="X1240" s="126" t="s">
        <v>1995</v>
      </c>
      <c r="Z1240" s="127" t="s">
        <v>1996</v>
      </c>
      <c r="AA1240" s="128">
        <v>30</v>
      </c>
      <c r="AB1240" s="128"/>
      <c r="AD1240" s="126" t="s">
        <v>1990</v>
      </c>
      <c r="AG1240" s="127"/>
      <c r="AI1240" s="127"/>
    </row>
    <row r="1241" spans="1:35" ht="14.85" customHeight="1">
      <c r="A1241" s="130">
        <v>5012768</v>
      </c>
      <c r="B1241" s="126" t="s">
        <v>413</v>
      </c>
      <c r="C1241" s="126" t="s">
        <v>2949</v>
      </c>
      <c r="D1241" s="126" t="s">
        <v>2950</v>
      </c>
      <c r="E1241" s="126" t="s">
        <v>288</v>
      </c>
      <c r="F1241" s="126" t="s">
        <v>591</v>
      </c>
      <c r="G1241" s="126" t="s">
        <v>417</v>
      </c>
      <c r="H1241" s="126" t="s">
        <v>126</v>
      </c>
      <c r="I1241" s="126" t="s">
        <v>418</v>
      </c>
      <c r="J1241" s="126" t="s">
        <v>2951</v>
      </c>
      <c r="K1241" s="126" t="s">
        <v>613</v>
      </c>
      <c r="L1241" s="126" t="s">
        <v>2952</v>
      </c>
      <c r="M1241" s="130">
        <v>584.64</v>
      </c>
      <c r="O1241" s="126" t="s">
        <v>684</v>
      </c>
      <c r="P1241" s="130">
        <v>0</v>
      </c>
      <c r="S1241" s="130">
        <v>0</v>
      </c>
      <c r="V1241" s="130">
        <v>1534.51</v>
      </c>
      <c r="X1241" s="126" t="s">
        <v>2953</v>
      </c>
      <c r="Z1241" s="127"/>
      <c r="AA1241" s="128">
        <v>1</v>
      </c>
      <c r="AB1241" s="128">
        <v>12</v>
      </c>
      <c r="AD1241" s="126" t="s">
        <v>1990</v>
      </c>
      <c r="AG1241" s="127"/>
      <c r="AI1241" s="127"/>
    </row>
    <row r="1242" spans="1:35" ht="14.85" customHeight="1">
      <c r="A1242" s="130">
        <v>5012767</v>
      </c>
      <c r="B1242" s="126" t="s">
        <v>413</v>
      </c>
      <c r="C1242" s="126" t="s">
        <v>2954</v>
      </c>
      <c r="D1242" s="126" t="s">
        <v>2955</v>
      </c>
      <c r="E1242" s="126" t="s">
        <v>288</v>
      </c>
      <c r="F1242" s="126" t="s">
        <v>416</v>
      </c>
      <c r="G1242" s="126" t="s">
        <v>417</v>
      </c>
      <c r="H1242" s="126" t="s">
        <v>126</v>
      </c>
      <c r="I1242" s="126" t="s">
        <v>418</v>
      </c>
      <c r="J1242" s="126" t="s">
        <v>2956</v>
      </c>
      <c r="K1242" s="126" t="s">
        <v>504</v>
      </c>
      <c r="L1242" s="126" t="s">
        <v>2957</v>
      </c>
      <c r="M1242" s="130">
        <v>2922.08</v>
      </c>
      <c r="O1242" s="126" t="s">
        <v>1529</v>
      </c>
      <c r="P1242" s="130">
        <v>0</v>
      </c>
      <c r="S1242" s="130">
        <v>0</v>
      </c>
      <c r="V1242" s="130">
        <v>2922.08</v>
      </c>
      <c r="X1242" s="126" t="s">
        <v>1530</v>
      </c>
      <c r="Z1242" s="127"/>
      <c r="AA1242" s="128">
        <v>1</v>
      </c>
      <c r="AB1242" s="128">
        <v>24</v>
      </c>
      <c r="AD1242" s="126" t="s">
        <v>1990</v>
      </c>
      <c r="AG1242" s="127"/>
      <c r="AI1242" s="127"/>
    </row>
    <row r="1243" spans="1:35" ht="14.85" customHeight="1">
      <c r="A1243" s="130">
        <v>5013952</v>
      </c>
      <c r="B1243" s="126" t="s">
        <v>413</v>
      </c>
      <c r="C1243" s="126" t="s">
        <v>1719</v>
      </c>
      <c r="D1243" s="126" t="s">
        <v>2958</v>
      </c>
      <c r="E1243" s="126" t="s">
        <v>288</v>
      </c>
      <c r="F1243" s="126" t="s">
        <v>532</v>
      </c>
      <c r="G1243" s="126" t="s">
        <v>604</v>
      </c>
      <c r="H1243" s="126" t="s">
        <v>126</v>
      </c>
      <c r="I1243" s="126" t="s">
        <v>418</v>
      </c>
      <c r="J1243" s="126" t="s">
        <v>1721</v>
      </c>
      <c r="K1243" s="126" t="s">
        <v>567</v>
      </c>
      <c r="L1243" s="126" t="s">
        <v>1722</v>
      </c>
      <c r="M1243" s="130">
        <v>190.4</v>
      </c>
      <c r="O1243" s="126" t="s">
        <v>537</v>
      </c>
      <c r="P1243" s="130">
        <v>0</v>
      </c>
      <c r="S1243" s="130">
        <v>0</v>
      </c>
      <c r="V1243" s="130">
        <v>190.4</v>
      </c>
      <c r="X1243" s="126" t="s">
        <v>1723</v>
      </c>
      <c r="Z1243" s="127"/>
      <c r="AA1243" s="128">
        <v>500</v>
      </c>
      <c r="AB1243" s="128">
        <v>12</v>
      </c>
      <c r="AD1243" s="126" t="s">
        <v>546</v>
      </c>
      <c r="AG1243" s="127"/>
      <c r="AI1243" s="127"/>
    </row>
    <row r="1244" spans="1:35" ht="14.85" customHeight="1">
      <c r="A1244" s="130">
        <v>5002437</v>
      </c>
      <c r="B1244" s="126" t="s">
        <v>2959</v>
      </c>
      <c r="C1244" s="126" t="s">
        <v>2960</v>
      </c>
      <c r="D1244" s="126" t="s">
        <v>2961</v>
      </c>
      <c r="E1244" s="126" t="s">
        <v>288</v>
      </c>
      <c r="F1244" s="126" t="s">
        <v>555</v>
      </c>
      <c r="G1244" s="126" t="s">
        <v>2301</v>
      </c>
      <c r="H1244" s="126" t="s">
        <v>126</v>
      </c>
      <c r="I1244" s="126" t="s">
        <v>418</v>
      </c>
      <c r="J1244" s="126" t="s">
        <v>983</v>
      </c>
      <c r="K1244" s="126" t="s">
        <v>984</v>
      </c>
      <c r="L1244" s="126" t="s">
        <v>985</v>
      </c>
      <c r="M1244" s="130">
        <v>389.68</v>
      </c>
      <c r="O1244" s="126" t="s">
        <v>560</v>
      </c>
      <c r="P1244" s="130">
        <v>435.52</v>
      </c>
      <c r="R1244" s="126" t="s">
        <v>560</v>
      </c>
      <c r="S1244" s="130">
        <v>449.28</v>
      </c>
      <c r="U1244" s="126" t="s">
        <v>560</v>
      </c>
      <c r="V1244" s="130">
        <v>458.45</v>
      </c>
      <c r="X1244" s="126" t="s">
        <v>561</v>
      </c>
      <c r="Z1244" s="127"/>
      <c r="AA1244" s="128">
        <v>150</v>
      </c>
      <c r="AB1244" s="128"/>
      <c r="AD1244" s="126" t="s">
        <v>562</v>
      </c>
      <c r="AG1244" s="127"/>
      <c r="AI1244" s="127"/>
    </row>
    <row r="1245" spans="1:35" ht="14.85" customHeight="1">
      <c r="A1245" s="130">
        <v>5002439</v>
      </c>
      <c r="B1245" s="126" t="s">
        <v>2962</v>
      </c>
      <c r="C1245" s="126" t="s">
        <v>2963</v>
      </c>
      <c r="D1245" s="126" t="s">
        <v>2964</v>
      </c>
      <c r="E1245" s="126" t="s">
        <v>288</v>
      </c>
      <c r="F1245" s="126" t="s">
        <v>555</v>
      </c>
      <c r="G1245" s="126" t="s">
        <v>441</v>
      </c>
      <c r="H1245" s="126" t="s">
        <v>126</v>
      </c>
      <c r="I1245" s="126" t="s">
        <v>418</v>
      </c>
      <c r="J1245" s="126" t="s">
        <v>983</v>
      </c>
      <c r="K1245" s="126" t="s">
        <v>984</v>
      </c>
      <c r="L1245" s="126" t="s">
        <v>985</v>
      </c>
      <c r="M1245" s="130">
        <v>131.63</v>
      </c>
      <c r="O1245" s="126" t="s">
        <v>560</v>
      </c>
      <c r="P1245" s="130">
        <v>147.11000000000001</v>
      </c>
      <c r="R1245" s="126" t="s">
        <v>560</v>
      </c>
      <c r="S1245" s="130">
        <v>151.76</v>
      </c>
      <c r="U1245" s="126" t="s">
        <v>560</v>
      </c>
      <c r="V1245" s="130">
        <v>154.86000000000001</v>
      </c>
      <c r="X1245" s="126" t="s">
        <v>561</v>
      </c>
      <c r="Z1245" s="127"/>
      <c r="AA1245" s="128">
        <v>150</v>
      </c>
      <c r="AB1245" s="128"/>
      <c r="AD1245" s="126" t="s">
        <v>562</v>
      </c>
      <c r="AG1245" s="127"/>
      <c r="AI1245" s="127"/>
    </row>
    <row r="1246" spans="1:35" ht="14.85" customHeight="1">
      <c r="A1246" s="130">
        <v>5002440</v>
      </c>
      <c r="B1246" s="126" t="s">
        <v>2965</v>
      </c>
      <c r="C1246" s="126" t="s">
        <v>2966</v>
      </c>
      <c r="D1246" s="126" t="s">
        <v>2967</v>
      </c>
      <c r="E1246" s="126" t="s">
        <v>288</v>
      </c>
      <c r="F1246" s="126" t="s">
        <v>555</v>
      </c>
      <c r="G1246" s="126" t="s">
        <v>441</v>
      </c>
      <c r="H1246" s="126" t="s">
        <v>126</v>
      </c>
      <c r="I1246" s="126" t="s">
        <v>418</v>
      </c>
      <c r="J1246" s="126" t="s">
        <v>983</v>
      </c>
      <c r="K1246" s="126" t="s">
        <v>984</v>
      </c>
      <c r="L1246" s="126" t="s">
        <v>985</v>
      </c>
      <c r="M1246" s="130">
        <v>140.4</v>
      </c>
      <c r="O1246" s="126" t="s">
        <v>560</v>
      </c>
      <c r="P1246" s="130">
        <v>156.91999999999999</v>
      </c>
      <c r="R1246" s="126" t="s">
        <v>560</v>
      </c>
      <c r="S1246" s="130">
        <v>161.87</v>
      </c>
      <c r="U1246" s="126" t="s">
        <v>560</v>
      </c>
      <c r="V1246" s="130">
        <v>165.18</v>
      </c>
      <c r="X1246" s="126" t="s">
        <v>561</v>
      </c>
      <c r="Z1246" s="127"/>
      <c r="AA1246" s="128">
        <v>150</v>
      </c>
      <c r="AB1246" s="128"/>
      <c r="AD1246" s="126" t="s">
        <v>562</v>
      </c>
      <c r="AG1246" s="127"/>
      <c r="AI1246" s="127"/>
    </row>
    <row r="1247" spans="1:35" ht="14.85" customHeight="1">
      <c r="A1247" s="130">
        <v>5002441</v>
      </c>
      <c r="B1247" s="126" t="s">
        <v>2968</v>
      </c>
      <c r="C1247" s="126" t="s">
        <v>2969</v>
      </c>
      <c r="D1247" s="126" t="s">
        <v>2970</v>
      </c>
      <c r="E1247" s="126" t="s">
        <v>288</v>
      </c>
      <c r="F1247" s="126" t="s">
        <v>555</v>
      </c>
      <c r="G1247" s="126" t="s">
        <v>441</v>
      </c>
      <c r="H1247" s="126" t="s">
        <v>126</v>
      </c>
      <c r="I1247" s="126" t="s">
        <v>418</v>
      </c>
      <c r="J1247" s="126" t="s">
        <v>983</v>
      </c>
      <c r="K1247" s="126" t="s">
        <v>984</v>
      </c>
      <c r="L1247" s="126" t="s">
        <v>985</v>
      </c>
      <c r="M1247" s="130">
        <v>149.29</v>
      </c>
      <c r="O1247" s="126" t="s">
        <v>560</v>
      </c>
      <c r="P1247" s="130">
        <v>166.85</v>
      </c>
      <c r="R1247" s="126" t="s">
        <v>560</v>
      </c>
      <c r="S1247" s="130">
        <v>172.12</v>
      </c>
      <c r="U1247" s="126" t="s">
        <v>560</v>
      </c>
      <c r="V1247" s="130">
        <v>175.64</v>
      </c>
      <c r="X1247" s="126" t="s">
        <v>561</v>
      </c>
      <c r="Z1247" s="127"/>
      <c r="AA1247" s="128">
        <v>150</v>
      </c>
      <c r="AB1247" s="128"/>
      <c r="AD1247" s="126" t="s">
        <v>562</v>
      </c>
      <c r="AG1247" s="127"/>
      <c r="AI1247" s="127"/>
    </row>
    <row r="1248" spans="1:35" ht="14.85" customHeight="1">
      <c r="A1248" s="130">
        <v>5002442</v>
      </c>
      <c r="B1248" s="126" t="s">
        <v>2971</v>
      </c>
      <c r="C1248" s="126" t="s">
        <v>2972</v>
      </c>
      <c r="D1248" s="126" t="s">
        <v>2973</v>
      </c>
      <c r="E1248" s="126" t="s">
        <v>288</v>
      </c>
      <c r="F1248" s="126" t="s">
        <v>555</v>
      </c>
      <c r="G1248" s="126" t="s">
        <v>441</v>
      </c>
      <c r="H1248" s="126" t="s">
        <v>126</v>
      </c>
      <c r="I1248" s="126" t="s">
        <v>418</v>
      </c>
      <c r="J1248" s="126" t="s">
        <v>983</v>
      </c>
      <c r="K1248" s="126" t="s">
        <v>984</v>
      </c>
      <c r="L1248" s="126" t="s">
        <v>985</v>
      </c>
      <c r="M1248" s="130">
        <v>161.99</v>
      </c>
      <c r="O1248" s="126" t="s">
        <v>560</v>
      </c>
      <c r="P1248" s="130">
        <v>181.05</v>
      </c>
      <c r="R1248" s="126" t="s">
        <v>560</v>
      </c>
      <c r="S1248" s="130">
        <v>186.76</v>
      </c>
      <c r="U1248" s="126" t="s">
        <v>560</v>
      </c>
      <c r="V1248" s="130">
        <v>190.58</v>
      </c>
      <c r="X1248" s="126" t="s">
        <v>561</v>
      </c>
      <c r="Z1248" s="127"/>
      <c r="AA1248" s="128">
        <v>150</v>
      </c>
      <c r="AB1248" s="128"/>
      <c r="AD1248" s="126" t="s">
        <v>562</v>
      </c>
      <c r="AG1248" s="127"/>
      <c r="AI1248" s="127"/>
    </row>
    <row r="1249" spans="1:35" ht="14.85" customHeight="1">
      <c r="A1249" s="130">
        <v>5002443</v>
      </c>
      <c r="B1249" s="126" t="s">
        <v>2974</v>
      </c>
      <c r="C1249" s="126" t="s">
        <v>2975</v>
      </c>
      <c r="D1249" s="126" t="s">
        <v>2976</v>
      </c>
      <c r="E1249" s="126" t="s">
        <v>288</v>
      </c>
      <c r="F1249" s="126" t="s">
        <v>555</v>
      </c>
      <c r="G1249" s="126" t="s">
        <v>907</v>
      </c>
      <c r="H1249" s="126" t="s">
        <v>126</v>
      </c>
      <c r="I1249" s="126" t="s">
        <v>418</v>
      </c>
      <c r="J1249" s="126" t="s">
        <v>983</v>
      </c>
      <c r="K1249" s="126" t="s">
        <v>984</v>
      </c>
      <c r="L1249" s="126" t="s">
        <v>985</v>
      </c>
      <c r="M1249" s="130">
        <v>110.83</v>
      </c>
      <c r="O1249" s="126" t="s">
        <v>560</v>
      </c>
      <c r="P1249" s="130">
        <v>123.87</v>
      </c>
      <c r="R1249" s="126" t="s">
        <v>560</v>
      </c>
      <c r="S1249" s="130">
        <v>127.78</v>
      </c>
      <c r="U1249" s="126" t="s">
        <v>560</v>
      </c>
      <c r="V1249" s="130">
        <v>130.38999999999999</v>
      </c>
      <c r="X1249" s="126" t="s">
        <v>561</v>
      </c>
      <c r="Z1249" s="127"/>
      <c r="AA1249" s="128">
        <v>150</v>
      </c>
      <c r="AB1249" s="128"/>
      <c r="AD1249" s="126" t="s">
        <v>562</v>
      </c>
      <c r="AG1249" s="127"/>
      <c r="AI1249" s="127"/>
    </row>
    <row r="1250" spans="1:35" ht="14.85" customHeight="1">
      <c r="A1250" s="130">
        <v>5016026</v>
      </c>
      <c r="B1250" s="126" t="s">
        <v>413</v>
      </c>
      <c r="C1250" s="126" t="s">
        <v>2977</v>
      </c>
      <c r="D1250" s="126" t="s">
        <v>2978</v>
      </c>
      <c r="E1250" s="126" t="s">
        <v>288</v>
      </c>
      <c r="F1250" s="126" t="s">
        <v>364</v>
      </c>
      <c r="G1250" s="126" t="s">
        <v>417</v>
      </c>
      <c r="H1250" s="126" t="s">
        <v>126</v>
      </c>
      <c r="I1250" s="126" t="s">
        <v>126</v>
      </c>
      <c r="J1250" s="126" t="s">
        <v>1449</v>
      </c>
      <c r="K1250" s="126" t="s">
        <v>535</v>
      </c>
      <c r="L1250" s="126" t="s">
        <v>1450</v>
      </c>
      <c r="M1250" s="130">
        <v>6817.44</v>
      </c>
      <c r="O1250" s="126" t="s">
        <v>365</v>
      </c>
      <c r="P1250" s="130">
        <v>0</v>
      </c>
      <c r="S1250" s="130">
        <v>0</v>
      </c>
      <c r="V1250" s="130">
        <v>14203.89</v>
      </c>
      <c r="X1250" s="126" t="s">
        <v>469</v>
      </c>
      <c r="Z1250" s="127"/>
      <c r="AA1250" s="128">
        <v>1</v>
      </c>
      <c r="AB1250" s="128">
        <v>60</v>
      </c>
      <c r="AC1250" s="126" t="s">
        <v>366</v>
      </c>
      <c r="AD1250" s="126" t="s">
        <v>1980</v>
      </c>
      <c r="AG1250" s="127"/>
      <c r="AI1250" s="127"/>
    </row>
    <row r="1251" spans="1:35" ht="14.85" customHeight="1">
      <c r="A1251" s="130">
        <v>5016027</v>
      </c>
      <c r="B1251" s="126" t="s">
        <v>413</v>
      </c>
      <c r="C1251" s="126" t="s">
        <v>2977</v>
      </c>
      <c r="D1251" s="126" t="s">
        <v>2978</v>
      </c>
      <c r="E1251" s="126" t="s">
        <v>288</v>
      </c>
      <c r="F1251" s="126" t="s">
        <v>364</v>
      </c>
      <c r="G1251" s="126" t="s">
        <v>417</v>
      </c>
      <c r="H1251" s="126" t="s">
        <v>126</v>
      </c>
      <c r="I1251" s="126" t="s">
        <v>126</v>
      </c>
      <c r="J1251" s="126" t="s">
        <v>1449</v>
      </c>
      <c r="K1251" s="126" t="s">
        <v>535</v>
      </c>
      <c r="L1251" s="126" t="s">
        <v>1450</v>
      </c>
      <c r="M1251" s="130">
        <v>6817.44</v>
      </c>
      <c r="O1251" s="126" t="s">
        <v>365</v>
      </c>
      <c r="P1251" s="130">
        <v>0</v>
      </c>
      <c r="S1251" s="130">
        <v>0</v>
      </c>
      <c r="V1251" s="130">
        <v>14203.89</v>
      </c>
      <c r="X1251" s="126" t="s">
        <v>510</v>
      </c>
      <c r="Z1251" s="127"/>
      <c r="AA1251" s="128">
        <v>2</v>
      </c>
      <c r="AB1251" s="128">
        <v>60</v>
      </c>
      <c r="AC1251" s="126" t="s">
        <v>366</v>
      </c>
      <c r="AD1251" s="126" t="s">
        <v>1980</v>
      </c>
      <c r="AG1251" s="127"/>
      <c r="AI1251" s="127"/>
    </row>
    <row r="1252" spans="1:35" ht="14.85" customHeight="1">
      <c r="A1252" s="130">
        <v>5016034</v>
      </c>
      <c r="B1252" s="126" t="s">
        <v>413</v>
      </c>
      <c r="C1252" s="126" t="s">
        <v>2979</v>
      </c>
      <c r="D1252" s="126" t="s">
        <v>2980</v>
      </c>
      <c r="E1252" s="126" t="s">
        <v>288</v>
      </c>
      <c r="F1252" s="126" t="s">
        <v>364</v>
      </c>
      <c r="G1252" s="126" t="s">
        <v>417</v>
      </c>
      <c r="H1252" s="126" t="s">
        <v>126</v>
      </c>
      <c r="I1252" s="126" t="s">
        <v>126</v>
      </c>
      <c r="J1252" s="126" t="s">
        <v>1449</v>
      </c>
      <c r="K1252" s="126" t="s">
        <v>535</v>
      </c>
      <c r="L1252" s="126" t="s">
        <v>1450</v>
      </c>
      <c r="M1252" s="130">
        <v>6817.44</v>
      </c>
      <c r="O1252" s="126" t="s">
        <v>365</v>
      </c>
      <c r="P1252" s="130">
        <v>0</v>
      </c>
      <c r="S1252" s="130">
        <v>0</v>
      </c>
      <c r="V1252" s="130">
        <v>23135.919999999998</v>
      </c>
      <c r="X1252" s="126" t="s">
        <v>469</v>
      </c>
      <c r="Z1252" s="127"/>
      <c r="AA1252" s="128">
        <v>1</v>
      </c>
      <c r="AB1252" s="128">
        <v>60</v>
      </c>
      <c r="AC1252" s="126" t="s">
        <v>366</v>
      </c>
      <c r="AD1252" s="126" t="s">
        <v>1980</v>
      </c>
      <c r="AG1252" s="127"/>
      <c r="AI1252" s="127"/>
    </row>
    <row r="1253" spans="1:35" ht="14.85" customHeight="1">
      <c r="A1253" s="130">
        <v>5016031</v>
      </c>
      <c r="B1253" s="126" t="s">
        <v>413</v>
      </c>
      <c r="C1253" s="126" t="s">
        <v>2981</v>
      </c>
      <c r="D1253" s="126" t="s">
        <v>2982</v>
      </c>
      <c r="E1253" s="126" t="s">
        <v>288</v>
      </c>
      <c r="F1253" s="126" t="s">
        <v>364</v>
      </c>
      <c r="G1253" s="126" t="s">
        <v>417</v>
      </c>
      <c r="H1253" s="126" t="s">
        <v>126</v>
      </c>
      <c r="I1253" s="126" t="s">
        <v>126</v>
      </c>
      <c r="J1253" s="126" t="s">
        <v>1449</v>
      </c>
      <c r="K1253" s="126" t="s">
        <v>535</v>
      </c>
      <c r="L1253" s="126" t="s">
        <v>1450</v>
      </c>
      <c r="M1253" s="130">
        <v>6817.44</v>
      </c>
      <c r="O1253" s="126" t="s">
        <v>365</v>
      </c>
      <c r="P1253" s="130">
        <v>0</v>
      </c>
      <c r="S1253" s="130">
        <v>0</v>
      </c>
      <c r="V1253" s="130">
        <v>33243.19</v>
      </c>
      <c r="X1253" s="126" t="s">
        <v>510</v>
      </c>
      <c r="Z1253" s="127"/>
      <c r="AA1253" s="128">
        <v>2</v>
      </c>
      <c r="AB1253" s="128">
        <v>60</v>
      </c>
      <c r="AC1253" s="126" t="s">
        <v>366</v>
      </c>
      <c r="AD1253" s="126" t="s">
        <v>1980</v>
      </c>
      <c r="AG1253" s="127"/>
      <c r="AI1253" s="127"/>
    </row>
    <row r="1254" spans="1:35" ht="14.85" customHeight="1">
      <c r="A1254" s="130">
        <v>5016036</v>
      </c>
      <c r="B1254" s="126" t="s">
        <v>413</v>
      </c>
      <c r="C1254" s="126" t="s">
        <v>2983</v>
      </c>
      <c r="D1254" s="126" t="s">
        <v>2984</v>
      </c>
      <c r="E1254" s="126" t="s">
        <v>288</v>
      </c>
      <c r="F1254" s="126" t="s">
        <v>364</v>
      </c>
      <c r="G1254" s="126" t="s">
        <v>417</v>
      </c>
      <c r="H1254" s="126" t="s">
        <v>126</v>
      </c>
      <c r="I1254" s="126" t="s">
        <v>126</v>
      </c>
      <c r="J1254" s="126" t="s">
        <v>1449</v>
      </c>
      <c r="K1254" s="126" t="s">
        <v>535</v>
      </c>
      <c r="L1254" s="126" t="s">
        <v>1450</v>
      </c>
      <c r="M1254" s="130">
        <v>6817.44</v>
      </c>
      <c r="O1254" s="126" t="s">
        <v>365</v>
      </c>
      <c r="P1254" s="130">
        <v>0</v>
      </c>
      <c r="S1254" s="130">
        <v>0</v>
      </c>
      <c r="V1254" s="130">
        <v>18065.48</v>
      </c>
      <c r="X1254" s="126" t="s">
        <v>469</v>
      </c>
      <c r="Z1254" s="127"/>
      <c r="AA1254" s="128">
        <v>1</v>
      </c>
      <c r="AB1254" s="128">
        <v>60</v>
      </c>
      <c r="AC1254" s="126" t="s">
        <v>366</v>
      </c>
      <c r="AD1254" s="126" t="s">
        <v>1980</v>
      </c>
      <c r="AG1254" s="127"/>
      <c r="AI1254" s="127"/>
    </row>
    <row r="1255" spans="1:35" ht="14.85" customHeight="1">
      <c r="A1255" s="130">
        <v>5016035</v>
      </c>
      <c r="B1255" s="126" t="s">
        <v>413</v>
      </c>
      <c r="C1255" s="126" t="s">
        <v>2979</v>
      </c>
      <c r="D1255" s="126" t="s">
        <v>2980</v>
      </c>
      <c r="E1255" s="126" t="s">
        <v>288</v>
      </c>
      <c r="F1255" s="126" t="s">
        <v>364</v>
      </c>
      <c r="G1255" s="126" t="s">
        <v>417</v>
      </c>
      <c r="H1255" s="126" t="s">
        <v>126</v>
      </c>
      <c r="I1255" s="126" t="s">
        <v>126</v>
      </c>
      <c r="J1255" s="126" t="s">
        <v>1449</v>
      </c>
      <c r="K1255" s="126" t="s">
        <v>535</v>
      </c>
      <c r="L1255" s="126" t="s">
        <v>1450</v>
      </c>
      <c r="M1255" s="130">
        <v>6817.44</v>
      </c>
      <c r="O1255" s="126" t="s">
        <v>365</v>
      </c>
      <c r="P1255" s="130">
        <v>0</v>
      </c>
      <c r="S1255" s="130">
        <v>0</v>
      </c>
      <c r="V1255" s="130">
        <v>23135.919999999998</v>
      </c>
      <c r="X1255" s="126" t="s">
        <v>510</v>
      </c>
      <c r="Z1255" s="127"/>
      <c r="AA1255" s="128">
        <v>2</v>
      </c>
      <c r="AB1255" s="128">
        <v>60</v>
      </c>
      <c r="AC1255" s="126" t="s">
        <v>366</v>
      </c>
      <c r="AD1255" s="126" t="s">
        <v>1980</v>
      </c>
      <c r="AG1255" s="127"/>
      <c r="AI1255" s="127"/>
    </row>
    <row r="1256" spans="1:35" ht="14.85" customHeight="1">
      <c r="A1256" s="130">
        <v>5016032</v>
      </c>
      <c r="B1256" s="126" t="s">
        <v>413</v>
      </c>
      <c r="C1256" s="126" t="s">
        <v>2985</v>
      </c>
      <c r="D1256" s="126" t="s">
        <v>2986</v>
      </c>
      <c r="E1256" s="126" t="s">
        <v>288</v>
      </c>
      <c r="F1256" s="126" t="s">
        <v>364</v>
      </c>
      <c r="G1256" s="126" t="s">
        <v>417</v>
      </c>
      <c r="H1256" s="126" t="s">
        <v>126</v>
      </c>
      <c r="I1256" s="126" t="s">
        <v>126</v>
      </c>
      <c r="J1256" s="126" t="s">
        <v>1449</v>
      </c>
      <c r="K1256" s="126" t="s">
        <v>535</v>
      </c>
      <c r="L1256" s="126" t="s">
        <v>1450</v>
      </c>
      <c r="M1256" s="130">
        <v>6817.44</v>
      </c>
      <c r="O1256" s="126" t="s">
        <v>365</v>
      </c>
      <c r="P1256" s="130">
        <v>0</v>
      </c>
      <c r="S1256" s="130">
        <v>0</v>
      </c>
      <c r="V1256" s="130">
        <v>28206.34</v>
      </c>
      <c r="X1256" s="126" t="s">
        <v>469</v>
      </c>
      <c r="Z1256" s="127"/>
      <c r="AA1256" s="128">
        <v>1</v>
      </c>
      <c r="AB1256" s="128">
        <v>60</v>
      </c>
      <c r="AC1256" s="126" t="s">
        <v>366</v>
      </c>
      <c r="AD1256" s="126" t="s">
        <v>1980</v>
      </c>
      <c r="AG1256" s="127"/>
      <c r="AI1256" s="127"/>
    </row>
    <row r="1257" spans="1:35" ht="14.85" customHeight="1">
      <c r="A1257" s="130">
        <v>5016037</v>
      </c>
      <c r="B1257" s="126" t="s">
        <v>413</v>
      </c>
      <c r="C1257" s="126" t="s">
        <v>2983</v>
      </c>
      <c r="D1257" s="126" t="s">
        <v>2984</v>
      </c>
      <c r="E1257" s="126" t="s">
        <v>288</v>
      </c>
      <c r="F1257" s="126" t="s">
        <v>364</v>
      </c>
      <c r="G1257" s="126" t="s">
        <v>417</v>
      </c>
      <c r="H1257" s="126" t="s">
        <v>126</v>
      </c>
      <c r="I1257" s="126" t="s">
        <v>126</v>
      </c>
      <c r="J1257" s="126" t="s">
        <v>1449</v>
      </c>
      <c r="K1257" s="126" t="s">
        <v>535</v>
      </c>
      <c r="L1257" s="126" t="s">
        <v>1450</v>
      </c>
      <c r="M1257" s="130">
        <v>6817.44</v>
      </c>
      <c r="O1257" s="126" t="s">
        <v>365</v>
      </c>
      <c r="P1257" s="130">
        <v>0</v>
      </c>
      <c r="S1257" s="130">
        <v>0</v>
      </c>
      <c r="V1257" s="130">
        <v>18065.48</v>
      </c>
      <c r="X1257" s="126" t="s">
        <v>510</v>
      </c>
      <c r="Z1257" s="127"/>
      <c r="AA1257" s="128">
        <v>2</v>
      </c>
      <c r="AB1257" s="128">
        <v>60</v>
      </c>
      <c r="AC1257" s="126" t="s">
        <v>366</v>
      </c>
      <c r="AD1257" s="126" t="s">
        <v>1980</v>
      </c>
      <c r="AG1257" s="127"/>
      <c r="AI1257" s="127"/>
    </row>
    <row r="1258" spans="1:35" ht="14.85" customHeight="1">
      <c r="A1258" s="130">
        <v>5016088</v>
      </c>
      <c r="B1258" s="126" t="s">
        <v>413</v>
      </c>
      <c r="C1258" s="126" t="s">
        <v>2987</v>
      </c>
      <c r="D1258" s="126" t="s">
        <v>2988</v>
      </c>
      <c r="E1258" s="126" t="s">
        <v>288</v>
      </c>
      <c r="F1258" s="126" t="s">
        <v>522</v>
      </c>
      <c r="G1258" s="126" t="s">
        <v>788</v>
      </c>
      <c r="H1258" s="126" t="s">
        <v>524</v>
      </c>
      <c r="I1258" s="126" t="s">
        <v>418</v>
      </c>
      <c r="J1258" s="126" t="s">
        <v>2989</v>
      </c>
      <c r="K1258" s="126" t="s">
        <v>628</v>
      </c>
      <c r="L1258" s="126" t="s">
        <v>598</v>
      </c>
      <c r="M1258" s="130">
        <v>3696</v>
      </c>
      <c r="N1258" s="126" t="s">
        <v>290</v>
      </c>
      <c r="O1258" s="126" t="s">
        <v>621</v>
      </c>
      <c r="P1258" s="130">
        <v>0</v>
      </c>
      <c r="S1258" s="130">
        <v>0</v>
      </c>
      <c r="V1258" s="130">
        <v>3696</v>
      </c>
      <c r="X1258" s="126" t="s">
        <v>2692</v>
      </c>
      <c r="Z1258" s="127"/>
      <c r="AA1258" s="128"/>
      <c r="AB1258" s="128"/>
      <c r="AD1258" s="126" t="s">
        <v>1980</v>
      </c>
      <c r="AG1258" s="127"/>
      <c r="AI1258" s="127"/>
    </row>
    <row r="1259" spans="1:35" ht="14.85" customHeight="1">
      <c r="A1259" s="130">
        <v>5016087</v>
      </c>
      <c r="B1259" s="126" t="s">
        <v>413</v>
      </c>
      <c r="C1259" s="126" t="s">
        <v>2987</v>
      </c>
      <c r="D1259" s="126" t="s">
        <v>2990</v>
      </c>
      <c r="E1259" s="126" t="s">
        <v>288</v>
      </c>
      <c r="F1259" s="126" t="s">
        <v>522</v>
      </c>
      <c r="G1259" s="126" t="s">
        <v>1335</v>
      </c>
      <c r="H1259" s="126" t="s">
        <v>524</v>
      </c>
      <c r="I1259" s="126" t="s">
        <v>418</v>
      </c>
      <c r="J1259" s="126" t="s">
        <v>2989</v>
      </c>
      <c r="K1259" s="126" t="s">
        <v>628</v>
      </c>
      <c r="L1259" s="126" t="s">
        <v>598</v>
      </c>
      <c r="M1259" s="130">
        <v>7392</v>
      </c>
      <c r="N1259" s="126" t="s">
        <v>290</v>
      </c>
      <c r="O1259" s="126" t="s">
        <v>621</v>
      </c>
      <c r="P1259" s="130">
        <v>0</v>
      </c>
      <c r="S1259" s="130">
        <v>0</v>
      </c>
      <c r="V1259" s="130">
        <v>7392</v>
      </c>
      <c r="X1259" s="126" t="s">
        <v>2692</v>
      </c>
      <c r="Z1259" s="127"/>
      <c r="AA1259" s="128"/>
      <c r="AB1259" s="128"/>
      <c r="AD1259" s="126" t="s">
        <v>1980</v>
      </c>
      <c r="AG1259" s="127"/>
      <c r="AI1259" s="127"/>
    </row>
    <row r="1260" spans="1:35" ht="14.85" customHeight="1">
      <c r="A1260" s="130">
        <v>5016089</v>
      </c>
      <c r="B1260" s="126" t="s">
        <v>413</v>
      </c>
      <c r="C1260" s="126" t="s">
        <v>2987</v>
      </c>
      <c r="D1260" s="126" t="s">
        <v>2991</v>
      </c>
      <c r="E1260" s="126" t="s">
        <v>288</v>
      </c>
      <c r="F1260" s="126" t="s">
        <v>522</v>
      </c>
      <c r="G1260" s="126" t="s">
        <v>523</v>
      </c>
      <c r="H1260" s="126" t="s">
        <v>524</v>
      </c>
      <c r="I1260" s="126" t="s">
        <v>418</v>
      </c>
      <c r="J1260" s="126" t="s">
        <v>2989</v>
      </c>
      <c r="K1260" s="126" t="s">
        <v>628</v>
      </c>
      <c r="L1260" s="126" t="s">
        <v>598</v>
      </c>
      <c r="M1260" s="130">
        <v>1848</v>
      </c>
      <c r="N1260" s="126" t="s">
        <v>290</v>
      </c>
      <c r="O1260" s="126" t="s">
        <v>621</v>
      </c>
      <c r="P1260" s="130">
        <v>0</v>
      </c>
      <c r="S1260" s="130">
        <v>0</v>
      </c>
      <c r="V1260" s="130">
        <v>1848</v>
      </c>
      <c r="X1260" s="126" t="s">
        <v>2692</v>
      </c>
      <c r="Z1260" s="127"/>
      <c r="AA1260" s="128"/>
      <c r="AB1260" s="128"/>
      <c r="AD1260" s="126" t="s">
        <v>1980</v>
      </c>
      <c r="AG1260" s="127"/>
      <c r="AI1260" s="127"/>
    </row>
    <row r="1261" spans="1:35" ht="14.85" customHeight="1">
      <c r="A1261" s="130">
        <v>5016090</v>
      </c>
      <c r="B1261" s="126" t="s">
        <v>413</v>
      </c>
      <c r="C1261" s="126" t="s">
        <v>2992</v>
      </c>
      <c r="D1261" s="126" t="s">
        <v>2993</v>
      </c>
      <c r="E1261" s="126" t="s">
        <v>288</v>
      </c>
      <c r="F1261" s="126" t="s">
        <v>532</v>
      </c>
      <c r="G1261" s="126" t="s">
        <v>417</v>
      </c>
      <c r="H1261" s="126" t="s">
        <v>126</v>
      </c>
      <c r="I1261" s="126" t="s">
        <v>418</v>
      </c>
      <c r="J1261" s="126" t="s">
        <v>2597</v>
      </c>
      <c r="K1261" s="126" t="s">
        <v>535</v>
      </c>
      <c r="L1261" s="126" t="s">
        <v>2598</v>
      </c>
      <c r="M1261" s="130">
        <v>1534.12</v>
      </c>
      <c r="O1261" s="126" t="s">
        <v>537</v>
      </c>
      <c r="P1261" s="130">
        <v>0</v>
      </c>
      <c r="S1261" s="130">
        <v>0</v>
      </c>
      <c r="V1261" s="130">
        <v>1534.12</v>
      </c>
      <c r="X1261" s="126" t="s">
        <v>2994</v>
      </c>
      <c r="Z1261" s="127"/>
      <c r="AA1261" s="128">
        <v>1</v>
      </c>
      <c r="AB1261" s="128">
        <v>48</v>
      </c>
      <c r="AD1261" s="126" t="s">
        <v>1980</v>
      </c>
      <c r="AG1261" s="127"/>
      <c r="AI1261" s="127"/>
    </row>
    <row r="1262" spans="1:35" ht="14.85" customHeight="1">
      <c r="A1262" s="130">
        <v>5002587</v>
      </c>
      <c r="B1262" s="126" t="s">
        <v>2995</v>
      </c>
      <c r="C1262" s="126" t="s">
        <v>2996</v>
      </c>
      <c r="D1262" s="126" t="s">
        <v>2997</v>
      </c>
      <c r="E1262" s="126" t="s">
        <v>288</v>
      </c>
      <c r="F1262" s="126" t="s">
        <v>555</v>
      </c>
      <c r="G1262" s="126" t="s">
        <v>463</v>
      </c>
      <c r="H1262" s="126" t="s">
        <v>126</v>
      </c>
      <c r="I1262" s="126" t="s">
        <v>418</v>
      </c>
      <c r="J1262" s="126" t="s">
        <v>566</v>
      </c>
      <c r="K1262" s="126" t="s">
        <v>567</v>
      </c>
      <c r="L1262" s="126" t="s">
        <v>568</v>
      </c>
      <c r="M1262" s="130">
        <v>165.03</v>
      </c>
      <c r="O1262" s="126" t="s">
        <v>560</v>
      </c>
      <c r="P1262" s="130">
        <v>184.45</v>
      </c>
      <c r="R1262" s="126" t="s">
        <v>560</v>
      </c>
      <c r="S1262" s="130">
        <v>190.27</v>
      </c>
      <c r="U1262" s="126" t="s">
        <v>560</v>
      </c>
      <c r="V1262" s="130">
        <v>194.16</v>
      </c>
      <c r="X1262" s="126" t="s">
        <v>561</v>
      </c>
      <c r="Z1262" s="127"/>
      <c r="AA1262" s="128">
        <v>150</v>
      </c>
      <c r="AB1262" s="128"/>
      <c r="AD1262" s="126" t="s">
        <v>562</v>
      </c>
      <c r="AG1262" s="127"/>
      <c r="AI1262" s="127"/>
    </row>
    <row r="1263" spans="1:35" ht="14.85" customHeight="1">
      <c r="A1263" s="130">
        <v>5002588</v>
      </c>
      <c r="B1263" s="126" t="s">
        <v>2998</v>
      </c>
      <c r="C1263" s="126" t="s">
        <v>2999</v>
      </c>
      <c r="D1263" s="126" t="s">
        <v>3000</v>
      </c>
      <c r="E1263" s="126" t="s">
        <v>288</v>
      </c>
      <c r="F1263" s="126" t="s">
        <v>555</v>
      </c>
      <c r="G1263" s="126" t="s">
        <v>463</v>
      </c>
      <c r="H1263" s="126" t="s">
        <v>126</v>
      </c>
      <c r="I1263" s="126" t="s">
        <v>418</v>
      </c>
      <c r="J1263" s="126" t="s">
        <v>566</v>
      </c>
      <c r="K1263" s="126" t="s">
        <v>567</v>
      </c>
      <c r="L1263" s="126" t="s">
        <v>568</v>
      </c>
      <c r="M1263" s="130">
        <v>178.08</v>
      </c>
      <c r="O1263" s="126" t="s">
        <v>560</v>
      </c>
      <c r="P1263" s="130">
        <v>199.03</v>
      </c>
      <c r="R1263" s="126" t="s">
        <v>560</v>
      </c>
      <c r="S1263" s="130">
        <v>205.31</v>
      </c>
      <c r="U1263" s="126" t="s">
        <v>560</v>
      </c>
      <c r="V1263" s="130">
        <v>209.51</v>
      </c>
      <c r="X1263" s="126" t="s">
        <v>561</v>
      </c>
      <c r="Z1263" s="127"/>
      <c r="AA1263" s="128">
        <v>150</v>
      </c>
      <c r="AB1263" s="128"/>
      <c r="AD1263" s="126" t="s">
        <v>562</v>
      </c>
      <c r="AG1263" s="127"/>
      <c r="AI1263" s="127"/>
    </row>
    <row r="1264" spans="1:35" ht="14.85" customHeight="1">
      <c r="A1264" s="130">
        <v>5002589</v>
      </c>
      <c r="B1264" s="126" t="s">
        <v>3001</v>
      </c>
      <c r="C1264" s="126" t="s">
        <v>3002</v>
      </c>
      <c r="D1264" s="126" t="s">
        <v>3003</v>
      </c>
      <c r="E1264" s="126" t="s">
        <v>288</v>
      </c>
      <c r="F1264" s="126" t="s">
        <v>555</v>
      </c>
      <c r="G1264" s="126" t="s">
        <v>463</v>
      </c>
      <c r="H1264" s="126" t="s">
        <v>126</v>
      </c>
      <c r="I1264" s="126" t="s">
        <v>418</v>
      </c>
      <c r="J1264" s="126" t="s">
        <v>566</v>
      </c>
      <c r="K1264" s="126" t="s">
        <v>567</v>
      </c>
      <c r="L1264" s="126" t="s">
        <v>568</v>
      </c>
      <c r="M1264" s="130">
        <v>225.16</v>
      </c>
      <c r="O1264" s="126" t="s">
        <v>560</v>
      </c>
      <c r="P1264" s="130">
        <v>251.65</v>
      </c>
      <c r="R1264" s="126" t="s">
        <v>560</v>
      </c>
      <c r="S1264" s="130">
        <v>259.60000000000002</v>
      </c>
      <c r="U1264" s="126" t="s">
        <v>560</v>
      </c>
      <c r="V1264" s="130">
        <v>264.89999999999998</v>
      </c>
      <c r="X1264" s="126" t="s">
        <v>561</v>
      </c>
      <c r="Z1264" s="127"/>
      <c r="AA1264" s="128">
        <v>150</v>
      </c>
      <c r="AB1264" s="128"/>
      <c r="AD1264" s="126" t="s">
        <v>562</v>
      </c>
      <c r="AG1264" s="127"/>
      <c r="AI1264" s="127"/>
    </row>
    <row r="1265" spans="1:35" ht="14.85" customHeight="1">
      <c r="A1265" s="130">
        <v>5002609</v>
      </c>
      <c r="B1265" s="126" t="s">
        <v>3004</v>
      </c>
      <c r="C1265" s="126" t="s">
        <v>3005</v>
      </c>
      <c r="D1265" s="126" t="s">
        <v>3006</v>
      </c>
      <c r="E1265" s="126" t="s">
        <v>288</v>
      </c>
      <c r="F1265" s="126" t="s">
        <v>555</v>
      </c>
      <c r="G1265" s="126" t="s">
        <v>463</v>
      </c>
      <c r="H1265" s="126" t="s">
        <v>126</v>
      </c>
      <c r="I1265" s="126" t="s">
        <v>418</v>
      </c>
      <c r="J1265" s="126" t="s">
        <v>566</v>
      </c>
      <c r="K1265" s="126" t="s">
        <v>567</v>
      </c>
      <c r="L1265" s="126" t="s">
        <v>568</v>
      </c>
      <c r="M1265" s="130">
        <v>133.56</v>
      </c>
      <c r="O1265" s="126" t="s">
        <v>560</v>
      </c>
      <c r="P1265" s="130">
        <v>149.27000000000001</v>
      </c>
      <c r="R1265" s="126" t="s">
        <v>560</v>
      </c>
      <c r="S1265" s="130">
        <v>153.97999999999999</v>
      </c>
      <c r="U1265" s="126" t="s">
        <v>560</v>
      </c>
      <c r="V1265" s="130">
        <v>157.13</v>
      </c>
      <c r="X1265" s="126" t="s">
        <v>561</v>
      </c>
      <c r="Z1265" s="127"/>
      <c r="AA1265" s="128">
        <v>150</v>
      </c>
      <c r="AB1265" s="128"/>
      <c r="AD1265" s="126" t="s">
        <v>562</v>
      </c>
      <c r="AG1265" s="127"/>
      <c r="AI1265" s="127"/>
    </row>
    <row r="1266" spans="1:35" ht="14.85" customHeight="1">
      <c r="A1266" s="130">
        <v>5002612</v>
      </c>
      <c r="B1266" s="126" t="s">
        <v>3007</v>
      </c>
      <c r="C1266" s="126" t="s">
        <v>3008</v>
      </c>
      <c r="D1266" s="126" t="s">
        <v>3009</v>
      </c>
      <c r="E1266" s="126" t="s">
        <v>288</v>
      </c>
      <c r="F1266" s="126" t="s">
        <v>555</v>
      </c>
      <c r="G1266" s="126" t="s">
        <v>463</v>
      </c>
      <c r="H1266" s="126" t="s">
        <v>126</v>
      </c>
      <c r="I1266" s="126" t="s">
        <v>418</v>
      </c>
      <c r="J1266" s="126" t="s">
        <v>566</v>
      </c>
      <c r="K1266" s="126" t="s">
        <v>567</v>
      </c>
      <c r="L1266" s="126" t="s">
        <v>568</v>
      </c>
      <c r="M1266" s="130">
        <v>183.11</v>
      </c>
      <c r="O1266" s="126" t="s">
        <v>560</v>
      </c>
      <c r="P1266" s="130">
        <v>204.65</v>
      </c>
      <c r="R1266" s="126" t="s">
        <v>560</v>
      </c>
      <c r="S1266" s="130">
        <v>211.12</v>
      </c>
      <c r="U1266" s="126" t="s">
        <v>560</v>
      </c>
      <c r="V1266" s="130">
        <v>215.43</v>
      </c>
      <c r="X1266" s="126" t="s">
        <v>561</v>
      </c>
      <c r="Z1266" s="127"/>
      <c r="AA1266" s="128">
        <v>150</v>
      </c>
      <c r="AB1266" s="128"/>
      <c r="AD1266" s="126" t="s">
        <v>562</v>
      </c>
      <c r="AG1266" s="127"/>
      <c r="AI1266" s="127"/>
    </row>
    <row r="1267" spans="1:35" ht="14.85" customHeight="1">
      <c r="A1267" s="130">
        <v>5002614</v>
      </c>
      <c r="B1267" s="126" t="s">
        <v>3010</v>
      </c>
      <c r="C1267" s="126" t="s">
        <v>3011</v>
      </c>
      <c r="D1267" s="126" t="s">
        <v>3012</v>
      </c>
      <c r="E1267" s="126" t="s">
        <v>288</v>
      </c>
      <c r="F1267" s="126" t="s">
        <v>555</v>
      </c>
      <c r="G1267" s="126" t="s">
        <v>463</v>
      </c>
      <c r="H1267" s="126" t="s">
        <v>126</v>
      </c>
      <c r="I1267" s="126" t="s">
        <v>418</v>
      </c>
      <c r="J1267" s="126" t="s">
        <v>566</v>
      </c>
      <c r="K1267" s="126" t="s">
        <v>567</v>
      </c>
      <c r="L1267" s="126" t="s">
        <v>568</v>
      </c>
      <c r="M1267" s="130">
        <v>188.59</v>
      </c>
      <c r="O1267" s="126" t="s">
        <v>560</v>
      </c>
      <c r="P1267" s="130">
        <v>210.78</v>
      </c>
      <c r="R1267" s="126" t="s">
        <v>560</v>
      </c>
      <c r="S1267" s="130">
        <v>217.44</v>
      </c>
      <c r="U1267" s="126" t="s">
        <v>560</v>
      </c>
      <c r="V1267" s="130">
        <v>221.88</v>
      </c>
      <c r="X1267" s="126" t="s">
        <v>561</v>
      </c>
      <c r="Z1267" s="127"/>
      <c r="AA1267" s="128">
        <v>150</v>
      </c>
      <c r="AB1267" s="128"/>
      <c r="AD1267" s="126" t="s">
        <v>562</v>
      </c>
      <c r="AG1267" s="127"/>
      <c r="AI1267" s="127"/>
    </row>
    <row r="1268" spans="1:35" ht="14.85" customHeight="1">
      <c r="A1268" s="130">
        <v>5002616</v>
      </c>
      <c r="B1268" s="126" t="s">
        <v>3013</v>
      </c>
      <c r="C1268" s="126" t="s">
        <v>3014</v>
      </c>
      <c r="D1268" s="126" t="s">
        <v>3015</v>
      </c>
      <c r="E1268" s="126" t="s">
        <v>288</v>
      </c>
      <c r="F1268" s="126" t="s">
        <v>555</v>
      </c>
      <c r="G1268" s="126" t="s">
        <v>463</v>
      </c>
      <c r="H1268" s="126" t="s">
        <v>126</v>
      </c>
      <c r="I1268" s="126" t="s">
        <v>418</v>
      </c>
      <c r="J1268" s="126" t="s">
        <v>566</v>
      </c>
      <c r="K1268" s="126" t="s">
        <v>567</v>
      </c>
      <c r="L1268" s="126" t="s">
        <v>568</v>
      </c>
      <c r="M1268" s="130">
        <v>212.39</v>
      </c>
      <c r="O1268" s="126" t="s">
        <v>560</v>
      </c>
      <c r="P1268" s="130">
        <v>237.38</v>
      </c>
      <c r="R1268" s="126" t="s">
        <v>560</v>
      </c>
      <c r="S1268" s="130">
        <v>244.88</v>
      </c>
      <c r="U1268" s="126" t="s">
        <v>560</v>
      </c>
      <c r="V1268" s="130">
        <v>249.88</v>
      </c>
      <c r="X1268" s="126" t="s">
        <v>561</v>
      </c>
      <c r="Z1268" s="127"/>
      <c r="AA1268" s="128">
        <v>150</v>
      </c>
      <c r="AB1268" s="128"/>
      <c r="AD1268" s="126" t="s">
        <v>562</v>
      </c>
      <c r="AG1268" s="127"/>
      <c r="AI1268" s="127"/>
    </row>
    <row r="1269" spans="1:35" ht="14.85" customHeight="1">
      <c r="A1269" s="130">
        <v>5002619</v>
      </c>
      <c r="B1269" s="126" t="s">
        <v>3016</v>
      </c>
      <c r="C1269" s="126" t="s">
        <v>3017</v>
      </c>
      <c r="D1269" s="126" t="s">
        <v>3018</v>
      </c>
      <c r="E1269" s="126" t="s">
        <v>288</v>
      </c>
      <c r="F1269" s="126" t="s">
        <v>555</v>
      </c>
      <c r="G1269" s="126" t="s">
        <v>463</v>
      </c>
      <c r="H1269" s="126" t="s">
        <v>126</v>
      </c>
      <c r="I1269" s="126" t="s">
        <v>418</v>
      </c>
      <c r="J1269" s="126" t="s">
        <v>566</v>
      </c>
      <c r="K1269" s="126" t="s">
        <v>567</v>
      </c>
      <c r="L1269" s="126" t="s">
        <v>568</v>
      </c>
      <c r="M1269" s="130">
        <v>253.82</v>
      </c>
      <c r="O1269" s="126" t="s">
        <v>560</v>
      </c>
      <c r="P1269" s="130">
        <v>283.68</v>
      </c>
      <c r="R1269" s="126" t="s">
        <v>560</v>
      </c>
      <c r="S1269" s="130">
        <v>292.64</v>
      </c>
      <c r="U1269" s="126" t="s">
        <v>560</v>
      </c>
      <c r="V1269" s="130">
        <v>298.62</v>
      </c>
      <c r="X1269" s="126" t="s">
        <v>561</v>
      </c>
      <c r="Z1269" s="127"/>
      <c r="AA1269" s="128">
        <v>150</v>
      </c>
      <c r="AB1269" s="128"/>
      <c r="AD1269" s="126" t="s">
        <v>562</v>
      </c>
      <c r="AG1269" s="127"/>
      <c r="AI1269" s="127"/>
    </row>
    <row r="1270" spans="1:35" ht="14.85" customHeight="1">
      <c r="A1270" s="130">
        <v>5009879</v>
      </c>
      <c r="B1270" s="126" t="s">
        <v>60</v>
      </c>
      <c r="C1270" s="126" t="s">
        <v>3019</v>
      </c>
      <c r="D1270" s="126" t="s">
        <v>3020</v>
      </c>
      <c r="E1270" s="126" t="s">
        <v>288</v>
      </c>
      <c r="F1270" s="126" t="s">
        <v>555</v>
      </c>
      <c r="G1270" s="126" t="s">
        <v>1225</v>
      </c>
      <c r="H1270" s="126" t="s">
        <v>126</v>
      </c>
      <c r="I1270" s="126" t="s">
        <v>418</v>
      </c>
      <c r="J1270" s="126" t="s">
        <v>825</v>
      </c>
      <c r="K1270" s="126" t="s">
        <v>504</v>
      </c>
      <c r="L1270" s="126" t="s">
        <v>444</v>
      </c>
      <c r="M1270" s="130">
        <v>191.42</v>
      </c>
      <c r="O1270" s="126" t="s">
        <v>560</v>
      </c>
      <c r="P1270" s="130">
        <v>213.94</v>
      </c>
      <c r="R1270" s="126" t="s">
        <v>560</v>
      </c>
      <c r="S1270" s="130">
        <v>220.69</v>
      </c>
      <c r="U1270" s="126" t="s">
        <v>560</v>
      </c>
      <c r="V1270" s="130">
        <v>225.2</v>
      </c>
      <c r="X1270" s="126" t="s">
        <v>561</v>
      </c>
      <c r="Z1270" s="127"/>
      <c r="AA1270" s="128">
        <v>150</v>
      </c>
      <c r="AB1270" s="128"/>
      <c r="AD1270" s="126" t="s">
        <v>562</v>
      </c>
      <c r="AG1270" s="127"/>
      <c r="AI1270" s="127"/>
    </row>
    <row r="1271" spans="1:35" ht="14.85" customHeight="1">
      <c r="A1271" s="130">
        <v>5009880</v>
      </c>
      <c r="B1271" s="126" t="s">
        <v>62</v>
      </c>
      <c r="C1271" s="126" t="s">
        <v>3021</v>
      </c>
      <c r="D1271" s="126" t="s">
        <v>3022</v>
      </c>
      <c r="E1271" s="126" t="s">
        <v>288</v>
      </c>
      <c r="F1271" s="126" t="s">
        <v>555</v>
      </c>
      <c r="G1271" s="126" t="s">
        <v>3023</v>
      </c>
      <c r="H1271" s="126" t="s">
        <v>126</v>
      </c>
      <c r="I1271" s="126" t="s">
        <v>418</v>
      </c>
      <c r="J1271" s="126" t="s">
        <v>825</v>
      </c>
      <c r="K1271" s="126" t="s">
        <v>504</v>
      </c>
      <c r="L1271" s="126" t="s">
        <v>444</v>
      </c>
      <c r="M1271" s="130">
        <v>179.46</v>
      </c>
      <c r="O1271" s="126" t="s">
        <v>560</v>
      </c>
      <c r="P1271" s="130">
        <v>200.57</v>
      </c>
      <c r="R1271" s="126" t="s">
        <v>560</v>
      </c>
      <c r="S1271" s="130">
        <v>206.9</v>
      </c>
      <c r="U1271" s="126" t="s">
        <v>560</v>
      </c>
      <c r="V1271" s="130">
        <v>211.13</v>
      </c>
      <c r="X1271" s="126" t="s">
        <v>561</v>
      </c>
      <c r="Z1271" s="127"/>
      <c r="AA1271" s="128">
        <v>150</v>
      </c>
      <c r="AB1271" s="128"/>
      <c r="AD1271" s="126" t="s">
        <v>562</v>
      </c>
      <c r="AG1271" s="127"/>
      <c r="AI1271" s="127"/>
    </row>
    <row r="1272" spans="1:35" ht="14.85" customHeight="1">
      <c r="A1272" s="130">
        <v>5009881</v>
      </c>
      <c r="B1272" s="126" t="s">
        <v>63</v>
      </c>
      <c r="C1272" s="126" t="s">
        <v>3024</v>
      </c>
      <c r="D1272" s="126" t="s">
        <v>3025</v>
      </c>
      <c r="E1272" s="126" t="s">
        <v>288</v>
      </c>
      <c r="F1272" s="126" t="s">
        <v>555</v>
      </c>
      <c r="G1272" s="126" t="s">
        <v>1225</v>
      </c>
      <c r="H1272" s="126" t="s">
        <v>126</v>
      </c>
      <c r="I1272" s="126" t="s">
        <v>418</v>
      </c>
      <c r="J1272" s="126" t="s">
        <v>825</v>
      </c>
      <c r="K1272" s="126" t="s">
        <v>504</v>
      </c>
      <c r="L1272" s="126" t="s">
        <v>444</v>
      </c>
      <c r="M1272" s="130">
        <v>205.09</v>
      </c>
      <c r="O1272" s="126" t="s">
        <v>560</v>
      </c>
      <c r="P1272" s="130">
        <v>229.22</v>
      </c>
      <c r="R1272" s="126" t="s">
        <v>560</v>
      </c>
      <c r="S1272" s="130">
        <v>236.46</v>
      </c>
      <c r="U1272" s="126" t="s">
        <v>560</v>
      </c>
      <c r="V1272" s="130">
        <v>241.29</v>
      </c>
      <c r="X1272" s="126" t="s">
        <v>561</v>
      </c>
      <c r="Z1272" s="127"/>
      <c r="AA1272" s="128">
        <v>150</v>
      </c>
      <c r="AB1272" s="128"/>
      <c r="AD1272" s="126" t="s">
        <v>562</v>
      </c>
      <c r="AG1272" s="127"/>
      <c r="AI1272" s="127"/>
    </row>
    <row r="1273" spans="1:35" ht="14.85" customHeight="1">
      <c r="A1273" s="130">
        <v>5009882</v>
      </c>
      <c r="B1273" s="126" t="s">
        <v>64</v>
      </c>
      <c r="C1273" s="126" t="s">
        <v>3026</v>
      </c>
      <c r="D1273" s="126" t="s">
        <v>3027</v>
      </c>
      <c r="E1273" s="126" t="s">
        <v>288</v>
      </c>
      <c r="F1273" s="126" t="s">
        <v>555</v>
      </c>
      <c r="G1273" s="126" t="s">
        <v>3023</v>
      </c>
      <c r="H1273" s="126" t="s">
        <v>126</v>
      </c>
      <c r="I1273" s="126" t="s">
        <v>418</v>
      </c>
      <c r="J1273" s="126" t="s">
        <v>825</v>
      </c>
      <c r="K1273" s="126" t="s">
        <v>504</v>
      </c>
      <c r="L1273" s="126" t="s">
        <v>444</v>
      </c>
      <c r="M1273" s="130">
        <v>191.42</v>
      </c>
      <c r="O1273" s="126" t="s">
        <v>560</v>
      </c>
      <c r="P1273" s="130">
        <v>213.94</v>
      </c>
      <c r="R1273" s="126" t="s">
        <v>560</v>
      </c>
      <c r="S1273" s="130">
        <v>220.69</v>
      </c>
      <c r="U1273" s="126" t="s">
        <v>560</v>
      </c>
      <c r="V1273" s="130">
        <v>225.2</v>
      </c>
      <c r="X1273" s="126" t="s">
        <v>561</v>
      </c>
      <c r="Z1273" s="127"/>
      <c r="AA1273" s="128">
        <v>150</v>
      </c>
      <c r="AB1273" s="128"/>
      <c r="AD1273" s="126" t="s">
        <v>562</v>
      </c>
      <c r="AG1273" s="127"/>
      <c r="AI1273" s="127"/>
    </row>
    <row r="1274" spans="1:35" ht="14.85" customHeight="1">
      <c r="A1274" s="130">
        <v>5009781</v>
      </c>
      <c r="B1274" s="126" t="s">
        <v>413</v>
      </c>
      <c r="C1274" s="126" t="s">
        <v>3028</v>
      </c>
      <c r="D1274" s="126" t="s">
        <v>3029</v>
      </c>
      <c r="E1274" s="126" t="s">
        <v>288</v>
      </c>
      <c r="F1274" s="126" t="s">
        <v>555</v>
      </c>
      <c r="G1274" s="126" t="s">
        <v>1008</v>
      </c>
      <c r="H1274" s="126" t="s">
        <v>126</v>
      </c>
      <c r="I1274" s="126" t="s">
        <v>418</v>
      </c>
      <c r="J1274" s="126" t="s">
        <v>825</v>
      </c>
      <c r="K1274" s="126" t="s">
        <v>504</v>
      </c>
      <c r="L1274" s="126" t="s">
        <v>444</v>
      </c>
      <c r="M1274" s="130">
        <v>107.76</v>
      </c>
      <c r="O1274" s="126" t="s">
        <v>560</v>
      </c>
      <c r="P1274" s="130">
        <v>120.44</v>
      </c>
      <c r="R1274" s="126" t="s">
        <v>560</v>
      </c>
      <c r="S1274" s="130">
        <v>124.24</v>
      </c>
      <c r="U1274" s="126" t="s">
        <v>560</v>
      </c>
      <c r="V1274" s="130">
        <v>126.78</v>
      </c>
      <c r="X1274" s="126" t="s">
        <v>561</v>
      </c>
      <c r="Z1274" s="127"/>
      <c r="AA1274" s="128">
        <v>150</v>
      </c>
      <c r="AB1274" s="128"/>
      <c r="AD1274" s="126" t="s">
        <v>1801</v>
      </c>
      <c r="AG1274" s="127"/>
      <c r="AI1274" s="127"/>
    </row>
    <row r="1275" spans="1:35" ht="14.85" customHeight="1">
      <c r="A1275" s="130">
        <v>5009783</v>
      </c>
      <c r="B1275" s="126" t="s">
        <v>3030</v>
      </c>
      <c r="C1275" s="126" t="s">
        <v>3031</v>
      </c>
      <c r="D1275" s="126" t="s">
        <v>3032</v>
      </c>
      <c r="E1275" s="126" t="s">
        <v>288</v>
      </c>
      <c r="F1275" s="126" t="s">
        <v>555</v>
      </c>
      <c r="G1275" s="126" t="s">
        <v>907</v>
      </c>
      <c r="H1275" s="126" t="s">
        <v>126</v>
      </c>
      <c r="I1275" s="126" t="s">
        <v>418</v>
      </c>
      <c r="J1275" s="126" t="s">
        <v>825</v>
      </c>
      <c r="K1275" s="126" t="s">
        <v>504</v>
      </c>
      <c r="L1275" s="126" t="s">
        <v>444</v>
      </c>
      <c r="M1275" s="130">
        <v>60.4</v>
      </c>
      <c r="O1275" s="126" t="s">
        <v>560</v>
      </c>
      <c r="P1275" s="130">
        <v>67.510000000000005</v>
      </c>
      <c r="R1275" s="126" t="s">
        <v>560</v>
      </c>
      <c r="S1275" s="130">
        <v>69.64</v>
      </c>
      <c r="U1275" s="126" t="s">
        <v>560</v>
      </c>
      <c r="V1275" s="130">
        <v>71.069999999999993</v>
      </c>
      <c r="X1275" s="126" t="s">
        <v>561</v>
      </c>
      <c r="Z1275" s="127"/>
      <c r="AA1275" s="128">
        <v>150</v>
      </c>
      <c r="AB1275" s="128"/>
      <c r="AD1275" s="126" t="s">
        <v>562</v>
      </c>
      <c r="AG1275" s="127"/>
      <c r="AI1275" s="127"/>
    </row>
    <row r="1276" spans="1:35" ht="14.85" customHeight="1">
      <c r="A1276" s="130">
        <v>5009784</v>
      </c>
      <c r="B1276" s="126" t="s">
        <v>3033</v>
      </c>
      <c r="C1276" s="126" t="s">
        <v>3034</v>
      </c>
      <c r="D1276" s="126" t="s">
        <v>3035</v>
      </c>
      <c r="E1276" s="126" t="s">
        <v>288</v>
      </c>
      <c r="F1276" s="126" t="s">
        <v>555</v>
      </c>
      <c r="G1276" s="126" t="s">
        <v>907</v>
      </c>
      <c r="H1276" s="126" t="s">
        <v>126</v>
      </c>
      <c r="I1276" s="126" t="s">
        <v>418</v>
      </c>
      <c r="J1276" s="126" t="s">
        <v>825</v>
      </c>
      <c r="K1276" s="126" t="s">
        <v>504</v>
      </c>
      <c r="L1276" s="126" t="s">
        <v>444</v>
      </c>
      <c r="M1276" s="130">
        <v>75.28</v>
      </c>
      <c r="O1276" s="126" t="s">
        <v>560</v>
      </c>
      <c r="P1276" s="130">
        <v>84.14</v>
      </c>
      <c r="R1276" s="126" t="s">
        <v>560</v>
      </c>
      <c r="S1276" s="130">
        <v>86.79</v>
      </c>
      <c r="U1276" s="126" t="s">
        <v>560</v>
      </c>
      <c r="V1276" s="130">
        <v>88.57</v>
      </c>
      <c r="X1276" s="126" t="s">
        <v>561</v>
      </c>
      <c r="Z1276" s="127"/>
      <c r="AA1276" s="128">
        <v>150</v>
      </c>
      <c r="AB1276" s="128"/>
      <c r="AD1276" s="126" t="s">
        <v>562</v>
      </c>
      <c r="AG1276" s="127"/>
      <c r="AI1276" s="127"/>
    </row>
    <row r="1277" spans="1:35" ht="14.85" customHeight="1">
      <c r="A1277" s="130">
        <v>5012539</v>
      </c>
      <c r="B1277" s="126" t="s">
        <v>413</v>
      </c>
      <c r="C1277" s="126" t="s">
        <v>3036</v>
      </c>
      <c r="D1277" s="126" t="s">
        <v>3037</v>
      </c>
      <c r="E1277" s="126" t="s">
        <v>288</v>
      </c>
      <c r="F1277" s="126" t="s">
        <v>522</v>
      </c>
      <c r="G1277" s="126" t="s">
        <v>3038</v>
      </c>
      <c r="H1277" s="126" t="s">
        <v>524</v>
      </c>
      <c r="I1277" s="126" t="s">
        <v>418</v>
      </c>
      <c r="J1277" s="126" t="s">
        <v>597</v>
      </c>
      <c r="K1277" s="126" t="s">
        <v>504</v>
      </c>
      <c r="L1277" s="126" t="s">
        <v>598</v>
      </c>
      <c r="M1277" s="130">
        <v>1679.49</v>
      </c>
      <c r="N1277" s="126" t="s">
        <v>290</v>
      </c>
      <c r="O1277" s="126" t="s">
        <v>621</v>
      </c>
      <c r="P1277" s="130">
        <v>0</v>
      </c>
      <c r="S1277" s="130">
        <v>0</v>
      </c>
      <c r="V1277" s="130">
        <v>1679.49</v>
      </c>
      <c r="X1277" s="126" t="s">
        <v>729</v>
      </c>
      <c r="Z1277" s="127"/>
      <c r="AA1277" s="128"/>
      <c r="AB1277" s="128"/>
      <c r="AD1277" s="126" t="s">
        <v>2087</v>
      </c>
      <c r="AG1277" s="127"/>
      <c r="AI1277" s="127"/>
    </row>
    <row r="1278" spans="1:35" ht="14.85" customHeight="1">
      <c r="A1278" s="130">
        <v>5012538</v>
      </c>
      <c r="B1278" s="126" t="s">
        <v>413</v>
      </c>
      <c r="C1278" s="126" t="s">
        <v>3039</v>
      </c>
      <c r="D1278" s="126" t="s">
        <v>3040</v>
      </c>
      <c r="E1278" s="126" t="s">
        <v>288</v>
      </c>
      <c r="F1278" s="126" t="s">
        <v>522</v>
      </c>
      <c r="G1278" s="126" t="s">
        <v>788</v>
      </c>
      <c r="H1278" s="126" t="s">
        <v>524</v>
      </c>
      <c r="I1278" s="126" t="s">
        <v>418</v>
      </c>
      <c r="J1278" s="126" t="s">
        <v>597</v>
      </c>
      <c r="K1278" s="126" t="s">
        <v>504</v>
      </c>
      <c r="L1278" s="126" t="s">
        <v>598</v>
      </c>
      <c r="M1278" s="130">
        <v>3809.79</v>
      </c>
      <c r="N1278" s="126" t="s">
        <v>290</v>
      </c>
      <c r="O1278" s="126" t="s">
        <v>621</v>
      </c>
      <c r="P1278" s="130">
        <v>0</v>
      </c>
      <c r="S1278" s="130">
        <v>0</v>
      </c>
      <c r="V1278" s="130">
        <v>3809.79</v>
      </c>
      <c r="X1278" s="126" t="s">
        <v>622</v>
      </c>
      <c r="Z1278" s="127"/>
      <c r="AA1278" s="128"/>
      <c r="AB1278" s="128"/>
      <c r="AD1278" s="126" t="s">
        <v>2087</v>
      </c>
      <c r="AG1278" s="127"/>
      <c r="AI1278" s="127"/>
    </row>
    <row r="1279" spans="1:35" ht="14.85" customHeight="1">
      <c r="A1279" s="130">
        <v>5012537</v>
      </c>
      <c r="B1279" s="126" t="s">
        <v>413</v>
      </c>
      <c r="C1279" s="126" t="s">
        <v>3041</v>
      </c>
      <c r="D1279" s="126" t="s">
        <v>3042</v>
      </c>
      <c r="E1279" s="126" t="s">
        <v>288</v>
      </c>
      <c r="F1279" s="126" t="s">
        <v>522</v>
      </c>
      <c r="G1279" s="126" t="s">
        <v>795</v>
      </c>
      <c r="H1279" s="126" t="s">
        <v>524</v>
      </c>
      <c r="I1279" s="126" t="s">
        <v>418</v>
      </c>
      <c r="J1279" s="126" t="s">
        <v>597</v>
      </c>
      <c r="K1279" s="126" t="s">
        <v>504</v>
      </c>
      <c r="L1279" s="126" t="s">
        <v>598</v>
      </c>
      <c r="M1279" s="130">
        <v>5846.4</v>
      </c>
      <c r="N1279" s="126" t="s">
        <v>290</v>
      </c>
      <c r="O1279" s="126" t="s">
        <v>621</v>
      </c>
      <c r="P1279" s="130">
        <v>0</v>
      </c>
      <c r="S1279" s="130">
        <v>0</v>
      </c>
      <c r="V1279" s="130">
        <v>5846.4</v>
      </c>
      <c r="X1279" s="126" t="s">
        <v>622</v>
      </c>
      <c r="Z1279" s="127"/>
      <c r="AA1279" s="128"/>
      <c r="AB1279" s="128"/>
      <c r="AD1279" s="126" t="s">
        <v>2087</v>
      </c>
      <c r="AG1279" s="127"/>
      <c r="AI1279" s="127"/>
    </row>
    <row r="1280" spans="1:35" ht="14.85" customHeight="1">
      <c r="A1280" s="130">
        <v>5012525</v>
      </c>
      <c r="B1280" s="126" t="s">
        <v>413</v>
      </c>
      <c r="C1280" s="126" t="s">
        <v>2084</v>
      </c>
      <c r="D1280" s="126" t="s">
        <v>3043</v>
      </c>
      <c r="E1280" s="126" t="s">
        <v>288</v>
      </c>
      <c r="F1280" s="126" t="s">
        <v>522</v>
      </c>
      <c r="G1280" s="126" t="s">
        <v>1102</v>
      </c>
      <c r="H1280" s="126" t="s">
        <v>524</v>
      </c>
      <c r="I1280" s="126" t="s">
        <v>418</v>
      </c>
      <c r="J1280" s="126" t="s">
        <v>1770</v>
      </c>
      <c r="K1280" s="126" t="s">
        <v>976</v>
      </c>
      <c r="L1280" s="126" t="s">
        <v>1771</v>
      </c>
      <c r="M1280" s="130">
        <v>4384.7299999999996</v>
      </c>
      <c r="N1280" s="126" t="s">
        <v>290</v>
      </c>
      <c r="O1280" s="126" t="s">
        <v>621</v>
      </c>
      <c r="P1280" s="130">
        <v>0</v>
      </c>
      <c r="S1280" s="130">
        <v>0</v>
      </c>
      <c r="V1280" s="130">
        <v>4384.7299999999996</v>
      </c>
      <c r="X1280" s="126" t="s">
        <v>622</v>
      </c>
      <c r="Z1280" s="127"/>
      <c r="AA1280" s="128"/>
      <c r="AB1280" s="128"/>
      <c r="AD1280" s="126" t="s">
        <v>2087</v>
      </c>
      <c r="AG1280" s="127"/>
      <c r="AI1280" s="127"/>
    </row>
    <row r="1281" spans="1:35" ht="14.85" customHeight="1">
      <c r="A1281" s="130">
        <v>5012524</v>
      </c>
      <c r="B1281" s="126" t="s">
        <v>413</v>
      </c>
      <c r="C1281" s="126" t="s">
        <v>2084</v>
      </c>
      <c r="D1281" s="126" t="s">
        <v>3044</v>
      </c>
      <c r="E1281" s="126" t="s">
        <v>288</v>
      </c>
      <c r="F1281" s="126" t="s">
        <v>522</v>
      </c>
      <c r="G1281" s="126" t="s">
        <v>788</v>
      </c>
      <c r="H1281" s="126" t="s">
        <v>524</v>
      </c>
      <c r="I1281" s="126" t="s">
        <v>418</v>
      </c>
      <c r="J1281" s="126" t="s">
        <v>1770</v>
      </c>
      <c r="K1281" s="126" t="s">
        <v>976</v>
      </c>
      <c r="L1281" s="126" t="s">
        <v>1771</v>
      </c>
      <c r="M1281" s="130">
        <v>3897.6</v>
      </c>
      <c r="N1281" s="126" t="s">
        <v>290</v>
      </c>
      <c r="O1281" s="126" t="s">
        <v>621</v>
      </c>
      <c r="P1281" s="130">
        <v>0</v>
      </c>
      <c r="S1281" s="130">
        <v>0</v>
      </c>
      <c r="V1281" s="130">
        <v>3897.61</v>
      </c>
      <c r="X1281" s="126" t="s">
        <v>622</v>
      </c>
      <c r="Z1281" s="127"/>
      <c r="AA1281" s="128"/>
      <c r="AB1281" s="128"/>
      <c r="AD1281" s="126" t="s">
        <v>2087</v>
      </c>
      <c r="AG1281" s="127"/>
      <c r="AI1281" s="127"/>
    </row>
    <row r="1282" spans="1:35" ht="14.85" customHeight="1">
      <c r="A1282" s="130">
        <v>5012523</v>
      </c>
      <c r="B1282" s="126" t="s">
        <v>413</v>
      </c>
      <c r="C1282" s="126" t="s">
        <v>2084</v>
      </c>
      <c r="D1282" s="126" t="s">
        <v>3045</v>
      </c>
      <c r="E1282" s="126" t="s">
        <v>288</v>
      </c>
      <c r="F1282" s="126" t="s">
        <v>522</v>
      </c>
      <c r="G1282" s="126" t="s">
        <v>523</v>
      </c>
      <c r="H1282" s="126" t="s">
        <v>524</v>
      </c>
      <c r="I1282" s="126" t="s">
        <v>418</v>
      </c>
      <c r="J1282" s="126" t="s">
        <v>1770</v>
      </c>
      <c r="K1282" s="126" t="s">
        <v>976</v>
      </c>
      <c r="L1282" s="126" t="s">
        <v>1771</v>
      </c>
      <c r="M1282" s="130">
        <v>1948.8</v>
      </c>
      <c r="N1282" s="126" t="s">
        <v>290</v>
      </c>
      <c r="O1282" s="126" t="s">
        <v>621</v>
      </c>
      <c r="P1282" s="130">
        <v>0</v>
      </c>
      <c r="S1282" s="130">
        <v>0</v>
      </c>
      <c r="V1282" s="130">
        <v>1948.8</v>
      </c>
      <c r="X1282" s="126" t="s">
        <v>622</v>
      </c>
      <c r="Z1282" s="127"/>
      <c r="AA1282" s="128"/>
      <c r="AB1282" s="128"/>
      <c r="AD1282" s="126" t="s">
        <v>2087</v>
      </c>
      <c r="AG1282" s="127"/>
      <c r="AI1282" s="127"/>
    </row>
    <row r="1283" spans="1:35" ht="14.85" customHeight="1">
      <c r="A1283" s="130">
        <v>5012522</v>
      </c>
      <c r="B1283" s="126" t="s">
        <v>413</v>
      </c>
      <c r="C1283" s="126" t="s">
        <v>2084</v>
      </c>
      <c r="D1283" s="126" t="s">
        <v>3046</v>
      </c>
      <c r="E1283" s="126" t="s">
        <v>288</v>
      </c>
      <c r="F1283" s="126" t="s">
        <v>522</v>
      </c>
      <c r="G1283" s="126" t="s">
        <v>1636</v>
      </c>
      <c r="H1283" s="126" t="s">
        <v>524</v>
      </c>
      <c r="I1283" s="126" t="s">
        <v>418</v>
      </c>
      <c r="J1283" s="126" t="s">
        <v>1770</v>
      </c>
      <c r="K1283" s="126" t="s">
        <v>976</v>
      </c>
      <c r="L1283" s="126" t="s">
        <v>1771</v>
      </c>
      <c r="M1283" s="130">
        <v>1096.17</v>
      </c>
      <c r="N1283" s="126" t="s">
        <v>290</v>
      </c>
      <c r="O1283" s="126" t="s">
        <v>621</v>
      </c>
      <c r="P1283" s="130">
        <v>0</v>
      </c>
      <c r="S1283" s="130">
        <v>0</v>
      </c>
      <c r="V1283" s="130">
        <v>1096.17</v>
      </c>
      <c r="X1283" s="126" t="s">
        <v>622</v>
      </c>
      <c r="Z1283" s="127"/>
      <c r="AA1283" s="128"/>
      <c r="AB1283" s="128"/>
      <c r="AD1283" s="126" t="s">
        <v>2087</v>
      </c>
      <c r="AG1283" s="127"/>
      <c r="AI1283" s="127"/>
    </row>
    <row r="1284" spans="1:35" ht="14.85" customHeight="1">
      <c r="A1284" s="130">
        <v>5012517</v>
      </c>
      <c r="B1284" s="126" t="s">
        <v>413</v>
      </c>
      <c r="C1284" s="126" t="s">
        <v>2084</v>
      </c>
      <c r="D1284" s="126" t="s">
        <v>3047</v>
      </c>
      <c r="E1284" s="126" t="s">
        <v>288</v>
      </c>
      <c r="F1284" s="126" t="s">
        <v>522</v>
      </c>
      <c r="G1284" s="126" t="s">
        <v>2086</v>
      </c>
      <c r="H1284" s="126" t="s">
        <v>524</v>
      </c>
      <c r="I1284" s="126" t="s">
        <v>418</v>
      </c>
      <c r="J1284" s="126" t="s">
        <v>1770</v>
      </c>
      <c r="K1284" s="126" t="s">
        <v>976</v>
      </c>
      <c r="L1284" s="126" t="s">
        <v>1771</v>
      </c>
      <c r="M1284" s="130">
        <v>546.91999999999996</v>
      </c>
      <c r="N1284" s="126" t="s">
        <v>290</v>
      </c>
      <c r="O1284" s="126" t="s">
        <v>621</v>
      </c>
      <c r="P1284" s="130">
        <v>0</v>
      </c>
      <c r="S1284" s="130">
        <v>0</v>
      </c>
      <c r="V1284" s="130">
        <v>546.91999999999996</v>
      </c>
      <c r="X1284" s="126" t="s">
        <v>729</v>
      </c>
      <c r="Z1284" s="127"/>
      <c r="AA1284" s="128"/>
      <c r="AB1284" s="128"/>
      <c r="AD1284" s="126" t="s">
        <v>2087</v>
      </c>
      <c r="AG1284" s="127"/>
      <c r="AI1284" s="127"/>
    </row>
    <row r="1285" spans="1:35" ht="14.85" customHeight="1">
      <c r="A1285" s="130">
        <v>5012504</v>
      </c>
      <c r="B1285" s="126" t="s">
        <v>413</v>
      </c>
      <c r="C1285" s="126" t="s">
        <v>2142</v>
      </c>
      <c r="D1285" s="126" t="s">
        <v>2137</v>
      </c>
      <c r="E1285" s="126" t="s">
        <v>288</v>
      </c>
      <c r="F1285" s="126" t="s">
        <v>491</v>
      </c>
      <c r="G1285" s="126" t="s">
        <v>417</v>
      </c>
      <c r="H1285" s="126" t="s">
        <v>126</v>
      </c>
      <c r="I1285" s="126" t="s">
        <v>126</v>
      </c>
      <c r="J1285" s="126" t="s">
        <v>1248</v>
      </c>
      <c r="K1285" s="126" t="s">
        <v>613</v>
      </c>
      <c r="L1285" s="126" t="s">
        <v>1249</v>
      </c>
      <c r="M1285" s="130">
        <v>3312.36</v>
      </c>
      <c r="N1285" s="126" t="s">
        <v>290</v>
      </c>
      <c r="O1285" s="126" t="s">
        <v>844</v>
      </c>
      <c r="P1285" s="130">
        <v>0</v>
      </c>
      <c r="S1285" s="130">
        <v>0</v>
      </c>
      <c r="V1285" s="130">
        <v>3680.4</v>
      </c>
      <c r="X1285" s="126" t="s">
        <v>845</v>
      </c>
      <c r="Y1285" s="126" t="s">
        <v>517</v>
      </c>
      <c r="Z1285" s="127" t="s">
        <v>309</v>
      </c>
      <c r="AA1285" s="128">
        <v>1</v>
      </c>
      <c r="AB1285" s="128">
        <v>84</v>
      </c>
      <c r="AD1285" s="126" t="s">
        <v>2087</v>
      </c>
      <c r="AG1285" s="127"/>
      <c r="AI1285" s="127"/>
    </row>
    <row r="1286" spans="1:35" ht="14.85" customHeight="1">
      <c r="A1286" s="130">
        <v>5012503</v>
      </c>
      <c r="B1286" s="126" t="s">
        <v>413</v>
      </c>
      <c r="C1286" s="126" t="s">
        <v>2142</v>
      </c>
      <c r="D1286" s="126" t="s">
        <v>2137</v>
      </c>
      <c r="E1286" s="126" t="s">
        <v>288</v>
      </c>
      <c r="F1286" s="126" t="s">
        <v>491</v>
      </c>
      <c r="G1286" s="126" t="s">
        <v>417</v>
      </c>
      <c r="H1286" s="126" t="s">
        <v>126</v>
      </c>
      <c r="I1286" s="126" t="s">
        <v>126</v>
      </c>
      <c r="J1286" s="126" t="s">
        <v>1248</v>
      </c>
      <c r="K1286" s="126" t="s">
        <v>613</v>
      </c>
      <c r="L1286" s="126" t="s">
        <v>1249</v>
      </c>
      <c r="M1286" s="130">
        <v>3312.36</v>
      </c>
      <c r="N1286" s="126" t="s">
        <v>290</v>
      </c>
      <c r="O1286" s="126" t="s">
        <v>1311</v>
      </c>
      <c r="P1286" s="130">
        <v>0</v>
      </c>
      <c r="S1286" s="130">
        <v>0</v>
      </c>
      <c r="V1286" s="130">
        <v>3680.4</v>
      </c>
      <c r="X1286" s="126" t="s">
        <v>1312</v>
      </c>
      <c r="Y1286" s="126" t="s">
        <v>517</v>
      </c>
      <c r="Z1286" s="127" t="s">
        <v>309</v>
      </c>
      <c r="AA1286" s="128">
        <v>1</v>
      </c>
      <c r="AB1286" s="128">
        <v>60</v>
      </c>
      <c r="AD1286" s="126" t="s">
        <v>2087</v>
      </c>
      <c r="AG1286" s="127"/>
      <c r="AI1286" s="127"/>
    </row>
    <row r="1287" spans="1:35" ht="14.85" customHeight="1">
      <c r="A1287" s="130">
        <v>5012502</v>
      </c>
      <c r="B1287" s="126" t="s">
        <v>413</v>
      </c>
      <c r="C1287" s="126" t="s">
        <v>3048</v>
      </c>
      <c r="D1287" s="126" t="s">
        <v>2137</v>
      </c>
      <c r="E1287" s="126" t="s">
        <v>288</v>
      </c>
      <c r="F1287" s="126" t="s">
        <v>491</v>
      </c>
      <c r="G1287" s="126" t="s">
        <v>674</v>
      </c>
      <c r="H1287" s="126" t="s">
        <v>126</v>
      </c>
      <c r="I1287" s="126" t="s">
        <v>308</v>
      </c>
      <c r="J1287" s="126" t="s">
        <v>1248</v>
      </c>
      <c r="K1287" s="126" t="s">
        <v>613</v>
      </c>
      <c r="L1287" s="126" t="s">
        <v>1249</v>
      </c>
      <c r="M1287" s="130">
        <v>4259</v>
      </c>
      <c r="N1287" s="126" t="s">
        <v>290</v>
      </c>
      <c r="O1287" s="126" t="s">
        <v>506</v>
      </c>
      <c r="P1287" s="130">
        <v>0</v>
      </c>
      <c r="S1287" s="130">
        <v>0</v>
      </c>
      <c r="V1287" s="130">
        <v>4732.2299999999996</v>
      </c>
      <c r="X1287" s="126" t="s">
        <v>1523</v>
      </c>
      <c r="Y1287" s="126" t="s">
        <v>517</v>
      </c>
      <c r="Z1287" s="127" t="s">
        <v>309</v>
      </c>
      <c r="AA1287" s="128">
        <v>1</v>
      </c>
      <c r="AB1287" s="128">
        <v>84</v>
      </c>
      <c r="AD1287" s="126" t="s">
        <v>2087</v>
      </c>
      <c r="AG1287" s="127"/>
      <c r="AI1287" s="127"/>
    </row>
    <row r="1288" spans="1:35" ht="14.85" customHeight="1">
      <c r="A1288" s="130">
        <v>5012501</v>
      </c>
      <c r="B1288" s="126" t="s">
        <v>413</v>
      </c>
      <c r="C1288" s="126" t="s">
        <v>3048</v>
      </c>
      <c r="D1288" s="126" t="s">
        <v>2137</v>
      </c>
      <c r="E1288" s="126" t="s">
        <v>288</v>
      </c>
      <c r="F1288" s="126" t="s">
        <v>491</v>
      </c>
      <c r="G1288" s="126" t="s">
        <v>674</v>
      </c>
      <c r="H1288" s="126" t="s">
        <v>126</v>
      </c>
      <c r="I1288" s="126" t="s">
        <v>308</v>
      </c>
      <c r="J1288" s="126" t="s">
        <v>1248</v>
      </c>
      <c r="K1288" s="126" t="s">
        <v>613</v>
      </c>
      <c r="L1288" s="126" t="s">
        <v>1249</v>
      </c>
      <c r="M1288" s="130">
        <v>4259</v>
      </c>
      <c r="N1288" s="126" t="s">
        <v>290</v>
      </c>
      <c r="O1288" s="126" t="s">
        <v>844</v>
      </c>
      <c r="P1288" s="130">
        <v>0</v>
      </c>
      <c r="S1288" s="130">
        <v>0</v>
      </c>
      <c r="V1288" s="130">
        <v>4732.2299999999996</v>
      </c>
      <c r="X1288" s="126" t="s">
        <v>845</v>
      </c>
      <c r="Y1288" s="126" t="s">
        <v>517</v>
      </c>
      <c r="Z1288" s="127" t="s">
        <v>309</v>
      </c>
      <c r="AA1288" s="128">
        <v>1</v>
      </c>
      <c r="AB1288" s="128">
        <v>84</v>
      </c>
      <c r="AD1288" s="126" t="s">
        <v>2087</v>
      </c>
      <c r="AG1288" s="127"/>
      <c r="AI1288" s="127"/>
    </row>
    <row r="1289" spans="1:35" ht="14.85" customHeight="1">
      <c r="A1289" s="130">
        <v>5012500</v>
      </c>
      <c r="B1289" s="126" t="s">
        <v>413</v>
      </c>
      <c r="C1289" s="126" t="s">
        <v>3048</v>
      </c>
      <c r="D1289" s="126" t="s">
        <v>2137</v>
      </c>
      <c r="E1289" s="126" t="s">
        <v>288</v>
      </c>
      <c r="F1289" s="126" t="s">
        <v>491</v>
      </c>
      <c r="G1289" s="126" t="s">
        <v>674</v>
      </c>
      <c r="H1289" s="126" t="s">
        <v>126</v>
      </c>
      <c r="I1289" s="126" t="s">
        <v>308</v>
      </c>
      <c r="J1289" s="126" t="s">
        <v>1248</v>
      </c>
      <c r="K1289" s="126" t="s">
        <v>613</v>
      </c>
      <c r="L1289" s="126" t="s">
        <v>1249</v>
      </c>
      <c r="M1289" s="130">
        <v>4259</v>
      </c>
      <c r="N1289" s="126" t="s">
        <v>290</v>
      </c>
      <c r="O1289" s="126" t="s">
        <v>1311</v>
      </c>
      <c r="P1289" s="130">
        <v>0</v>
      </c>
      <c r="S1289" s="130">
        <v>0</v>
      </c>
      <c r="V1289" s="130">
        <v>4732.2299999999996</v>
      </c>
      <c r="X1289" s="126" t="s">
        <v>1312</v>
      </c>
      <c r="Y1289" s="126" t="s">
        <v>517</v>
      </c>
      <c r="Z1289" s="127" t="s">
        <v>309</v>
      </c>
      <c r="AA1289" s="128">
        <v>1</v>
      </c>
      <c r="AB1289" s="128">
        <v>60</v>
      </c>
      <c r="AD1289" s="126" t="s">
        <v>2087</v>
      </c>
      <c r="AG1289" s="127"/>
      <c r="AI1289" s="127"/>
    </row>
    <row r="1290" spans="1:35" ht="14.85" customHeight="1">
      <c r="A1290" s="130">
        <v>5011015</v>
      </c>
      <c r="B1290" s="126" t="s">
        <v>413</v>
      </c>
      <c r="C1290" s="126" t="s">
        <v>3049</v>
      </c>
      <c r="D1290" s="126" t="s">
        <v>3050</v>
      </c>
      <c r="E1290" s="126" t="s">
        <v>288</v>
      </c>
      <c r="F1290" s="126" t="s">
        <v>364</v>
      </c>
      <c r="G1290" s="126" t="s">
        <v>417</v>
      </c>
      <c r="H1290" s="126" t="s">
        <v>126</v>
      </c>
      <c r="I1290" s="126" t="s">
        <v>126</v>
      </c>
      <c r="J1290" s="126" t="s">
        <v>1449</v>
      </c>
      <c r="K1290" s="126" t="s">
        <v>535</v>
      </c>
      <c r="L1290" s="126" t="s">
        <v>1450</v>
      </c>
      <c r="M1290" s="130">
        <v>6817.44</v>
      </c>
      <c r="O1290" s="126" t="s">
        <v>365</v>
      </c>
      <c r="P1290" s="130">
        <v>0</v>
      </c>
      <c r="S1290" s="130">
        <v>0</v>
      </c>
      <c r="V1290" s="130">
        <v>14801.43</v>
      </c>
      <c r="X1290" s="126" t="s">
        <v>469</v>
      </c>
      <c r="Z1290" s="127"/>
      <c r="AA1290" s="128">
        <v>1</v>
      </c>
      <c r="AB1290" s="128">
        <v>60</v>
      </c>
      <c r="AC1290" s="126" t="s">
        <v>366</v>
      </c>
      <c r="AD1290" s="126" t="s">
        <v>562</v>
      </c>
      <c r="AG1290" s="127"/>
      <c r="AI1290" s="127"/>
    </row>
    <row r="1291" spans="1:35" ht="14.85" customHeight="1">
      <c r="A1291" s="130">
        <v>5016445</v>
      </c>
      <c r="B1291" s="126" t="s">
        <v>413</v>
      </c>
      <c r="C1291" s="126" t="s">
        <v>3051</v>
      </c>
      <c r="D1291" s="126" t="s">
        <v>1354</v>
      </c>
      <c r="E1291" s="126" t="s">
        <v>288</v>
      </c>
      <c r="F1291" s="126" t="s">
        <v>491</v>
      </c>
      <c r="G1291" s="126" t="s">
        <v>417</v>
      </c>
      <c r="H1291" s="126" t="s">
        <v>126</v>
      </c>
      <c r="I1291" s="126" t="s">
        <v>418</v>
      </c>
      <c r="J1291" s="126" t="s">
        <v>1355</v>
      </c>
      <c r="K1291" s="126" t="s">
        <v>504</v>
      </c>
      <c r="L1291" s="126" t="s">
        <v>505</v>
      </c>
      <c r="M1291" s="130">
        <v>6538.84</v>
      </c>
      <c r="N1291" s="126" t="s">
        <v>290</v>
      </c>
      <c r="O1291" s="126" t="s">
        <v>506</v>
      </c>
      <c r="P1291" s="130">
        <v>0</v>
      </c>
      <c r="S1291" s="130">
        <v>0</v>
      </c>
      <c r="V1291" s="130">
        <v>7265.38</v>
      </c>
      <c r="X1291" s="126" t="s">
        <v>1356</v>
      </c>
      <c r="Z1291" s="127" t="s">
        <v>309</v>
      </c>
      <c r="AA1291" s="128">
        <v>1</v>
      </c>
      <c r="AB1291" s="128">
        <v>36</v>
      </c>
      <c r="AD1291" s="126" t="s">
        <v>815</v>
      </c>
      <c r="AG1291" s="127"/>
      <c r="AI1291" s="127"/>
    </row>
    <row r="1292" spans="1:35" ht="14.85" customHeight="1">
      <c r="A1292" s="130">
        <v>5015853</v>
      </c>
      <c r="B1292" s="126" t="s">
        <v>413</v>
      </c>
      <c r="C1292" s="126" t="s">
        <v>2266</v>
      </c>
      <c r="E1292" s="126" t="s">
        <v>288</v>
      </c>
      <c r="F1292" s="126" t="s">
        <v>364</v>
      </c>
      <c r="G1292" s="126" t="s">
        <v>417</v>
      </c>
      <c r="H1292" s="126" t="s">
        <v>126</v>
      </c>
      <c r="I1292" s="126" t="s">
        <v>126</v>
      </c>
      <c r="J1292" s="126" t="s">
        <v>466</v>
      </c>
      <c r="K1292" s="126" t="s">
        <v>467</v>
      </c>
      <c r="L1292" s="126" t="s">
        <v>468</v>
      </c>
      <c r="M1292" s="130">
        <v>6817.44</v>
      </c>
      <c r="O1292" s="126" t="s">
        <v>365</v>
      </c>
      <c r="P1292" s="130">
        <v>0</v>
      </c>
      <c r="S1292" s="130">
        <v>0</v>
      </c>
      <c r="V1292" s="130">
        <v>21817.439999999999</v>
      </c>
      <c r="X1292" s="126" t="s">
        <v>469</v>
      </c>
      <c r="Z1292" s="127"/>
      <c r="AA1292" s="128">
        <v>1</v>
      </c>
      <c r="AB1292" s="128">
        <v>60</v>
      </c>
      <c r="AC1292" s="126" t="s">
        <v>366</v>
      </c>
      <c r="AD1292" s="126" t="s">
        <v>879</v>
      </c>
      <c r="AG1292" s="127"/>
      <c r="AI1292" s="127"/>
    </row>
    <row r="1293" spans="1:35" ht="14.85" customHeight="1">
      <c r="A1293" s="130">
        <v>5014139</v>
      </c>
      <c r="B1293" s="126" t="s">
        <v>413</v>
      </c>
      <c r="C1293" s="126" t="s">
        <v>3052</v>
      </c>
      <c r="D1293" s="126" t="s">
        <v>2313</v>
      </c>
      <c r="E1293" s="126" t="s">
        <v>288</v>
      </c>
      <c r="F1293" s="126" t="s">
        <v>532</v>
      </c>
      <c r="G1293" s="126" t="s">
        <v>417</v>
      </c>
      <c r="H1293" s="126" t="s">
        <v>126</v>
      </c>
      <c r="I1293" s="126" t="s">
        <v>126</v>
      </c>
      <c r="J1293" s="126" t="s">
        <v>1820</v>
      </c>
      <c r="K1293" s="126" t="s">
        <v>628</v>
      </c>
      <c r="L1293" s="126" t="s">
        <v>1821</v>
      </c>
      <c r="M1293" s="130">
        <v>486.94</v>
      </c>
      <c r="O1293" s="126" t="s">
        <v>1459</v>
      </c>
      <c r="P1293" s="130">
        <v>0</v>
      </c>
      <c r="S1293" s="130">
        <v>0</v>
      </c>
      <c r="V1293" s="130">
        <v>486.94</v>
      </c>
      <c r="X1293" s="126" t="s">
        <v>1463</v>
      </c>
      <c r="Z1293" s="127"/>
      <c r="AA1293" s="128">
        <v>1</v>
      </c>
      <c r="AB1293" s="128">
        <v>72</v>
      </c>
      <c r="AD1293" s="126" t="s">
        <v>874</v>
      </c>
      <c r="AG1293" s="127"/>
      <c r="AI1293" s="127"/>
    </row>
    <row r="1294" spans="1:35" ht="14.85" customHeight="1">
      <c r="A1294" s="130">
        <v>5014137</v>
      </c>
      <c r="B1294" s="126" t="s">
        <v>413</v>
      </c>
      <c r="C1294" s="126" t="s">
        <v>3053</v>
      </c>
      <c r="D1294" s="126" t="s">
        <v>3054</v>
      </c>
      <c r="E1294" s="126" t="s">
        <v>288</v>
      </c>
      <c r="F1294" s="126" t="s">
        <v>440</v>
      </c>
      <c r="G1294" s="126" t="s">
        <v>565</v>
      </c>
      <c r="H1294" s="126" t="s">
        <v>126</v>
      </c>
      <c r="I1294" s="126" t="s">
        <v>418</v>
      </c>
      <c r="J1294" s="126" t="s">
        <v>3055</v>
      </c>
      <c r="K1294" s="126" t="s">
        <v>526</v>
      </c>
      <c r="L1294" s="126" t="s">
        <v>614</v>
      </c>
      <c r="M1294" s="130">
        <v>1459.8</v>
      </c>
      <c r="O1294" s="126" t="s">
        <v>449</v>
      </c>
      <c r="P1294" s="130">
        <v>0</v>
      </c>
      <c r="S1294" s="130">
        <v>0</v>
      </c>
      <c r="V1294" s="130">
        <v>1459.8</v>
      </c>
      <c r="X1294" s="126" t="s">
        <v>1514</v>
      </c>
      <c r="Z1294" s="127"/>
      <c r="AA1294" s="128">
        <v>120</v>
      </c>
      <c r="AB1294" s="128">
        <v>1</v>
      </c>
      <c r="AD1294" s="126" t="s">
        <v>867</v>
      </c>
      <c r="AG1294" s="127"/>
      <c r="AI1294" s="127"/>
    </row>
    <row r="1295" spans="1:35" ht="14.85" customHeight="1">
      <c r="A1295" s="130">
        <v>5014136</v>
      </c>
      <c r="B1295" s="126" t="s">
        <v>413</v>
      </c>
      <c r="C1295" s="126" t="s">
        <v>3056</v>
      </c>
      <c r="D1295" s="126" t="s">
        <v>3057</v>
      </c>
      <c r="E1295" s="126" t="s">
        <v>288</v>
      </c>
      <c r="F1295" s="126" t="s">
        <v>416</v>
      </c>
      <c r="G1295" s="126" t="s">
        <v>417</v>
      </c>
      <c r="H1295" s="126" t="s">
        <v>126</v>
      </c>
      <c r="I1295" s="126" t="s">
        <v>126</v>
      </c>
      <c r="J1295" s="126" t="s">
        <v>912</v>
      </c>
      <c r="K1295" s="126" t="s">
        <v>747</v>
      </c>
      <c r="L1295" s="126" t="s">
        <v>913</v>
      </c>
      <c r="M1295" s="130">
        <v>730.24</v>
      </c>
      <c r="O1295" s="126" t="s">
        <v>427</v>
      </c>
      <c r="P1295" s="130">
        <v>0</v>
      </c>
      <c r="S1295" s="130">
        <v>0</v>
      </c>
      <c r="V1295" s="130">
        <v>784.7</v>
      </c>
      <c r="X1295" s="126" t="s">
        <v>771</v>
      </c>
      <c r="Z1295" s="127"/>
      <c r="AA1295" s="128">
        <v>1</v>
      </c>
      <c r="AB1295" s="128">
        <v>12</v>
      </c>
      <c r="AD1295" s="126" t="s">
        <v>867</v>
      </c>
      <c r="AG1295" s="127"/>
      <c r="AI1295" s="127"/>
    </row>
    <row r="1296" spans="1:35" ht="14.85" customHeight="1">
      <c r="A1296" s="130">
        <v>5014134</v>
      </c>
      <c r="B1296" s="126" t="s">
        <v>413</v>
      </c>
      <c r="C1296" s="126" t="s">
        <v>3058</v>
      </c>
      <c r="D1296" s="126" t="s">
        <v>3059</v>
      </c>
      <c r="E1296" s="126" t="s">
        <v>288</v>
      </c>
      <c r="F1296" s="126" t="s">
        <v>491</v>
      </c>
      <c r="G1296" s="126" t="s">
        <v>417</v>
      </c>
      <c r="H1296" s="126" t="s">
        <v>126</v>
      </c>
      <c r="I1296" s="126" t="s">
        <v>418</v>
      </c>
      <c r="J1296" s="126" t="s">
        <v>3060</v>
      </c>
      <c r="K1296" s="126" t="s">
        <v>558</v>
      </c>
      <c r="L1296" s="126" t="s">
        <v>1321</v>
      </c>
      <c r="M1296" s="130">
        <v>38956.959999999999</v>
      </c>
      <c r="N1296" s="126" t="s">
        <v>290</v>
      </c>
      <c r="O1296" s="126" t="s">
        <v>506</v>
      </c>
      <c r="P1296" s="130">
        <v>0</v>
      </c>
      <c r="S1296" s="130">
        <v>0</v>
      </c>
      <c r="V1296" s="130">
        <v>76420</v>
      </c>
      <c r="X1296" s="126" t="s">
        <v>3061</v>
      </c>
      <c r="Z1296" s="127"/>
      <c r="AA1296" s="128">
        <v>1</v>
      </c>
      <c r="AB1296" s="128">
        <v>60</v>
      </c>
      <c r="AD1296" s="126" t="s">
        <v>867</v>
      </c>
      <c r="AG1296" s="127"/>
      <c r="AI1296" s="127"/>
    </row>
    <row r="1297" spans="1:35" ht="14.85" customHeight="1">
      <c r="A1297" s="130">
        <v>5014131</v>
      </c>
      <c r="B1297" s="126" t="s">
        <v>413</v>
      </c>
      <c r="C1297" s="126" t="s">
        <v>3062</v>
      </c>
      <c r="D1297" s="126" t="s">
        <v>3063</v>
      </c>
      <c r="E1297" s="126" t="s">
        <v>288</v>
      </c>
      <c r="F1297" s="126" t="s">
        <v>522</v>
      </c>
      <c r="G1297" s="126" t="s">
        <v>726</v>
      </c>
      <c r="H1297" s="126" t="s">
        <v>524</v>
      </c>
      <c r="I1297" s="126" t="s">
        <v>418</v>
      </c>
      <c r="J1297" s="126" t="s">
        <v>825</v>
      </c>
      <c r="K1297" s="126" t="s">
        <v>504</v>
      </c>
      <c r="L1297" s="126" t="s">
        <v>444</v>
      </c>
      <c r="M1297" s="130">
        <v>5055.2299999999996</v>
      </c>
      <c r="N1297" s="126" t="s">
        <v>290</v>
      </c>
      <c r="O1297" s="126" t="s">
        <v>621</v>
      </c>
      <c r="P1297" s="130">
        <v>0</v>
      </c>
      <c r="S1297" s="130">
        <v>0</v>
      </c>
      <c r="V1297" s="130">
        <v>5055.2299999999996</v>
      </c>
      <c r="X1297" s="126" t="s">
        <v>2813</v>
      </c>
      <c r="Z1297" s="127"/>
      <c r="AA1297" s="128"/>
      <c r="AB1297" s="128"/>
      <c r="AD1297" s="126" t="s">
        <v>867</v>
      </c>
      <c r="AG1297" s="127"/>
      <c r="AI1297" s="127"/>
    </row>
    <row r="1298" spans="1:35" ht="14.85" customHeight="1">
      <c r="A1298" s="130">
        <v>5014130</v>
      </c>
      <c r="B1298" s="126" t="s">
        <v>413</v>
      </c>
      <c r="C1298" s="126" t="s">
        <v>3062</v>
      </c>
      <c r="D1298" s="126" t="s">
        <v>3064</v>
      </c>
      <c r="E1298" s="126" t="s">
        <v>288</v>
      </c>
      <c r="F1298" s="126" t="s">
        <v>522</v>
      </c>
      <c r="G1298" s="126" t="s">
        <v>3065</v>
      </c>
      <c r="H1298" s="126" t="s">
        <v>524</v>
      </c>
      <c r="I1298" s="126" t="s">
        <v>418</v>
      </c>
      <c r="J1298" s="126" t="s">
        <v>825</v>
      </c>
      <c r="K1298" s="126" t="s">
        <v>504</v>
      </c>
      <c r="L1298" s="126" t="s">
        <v>444</v>
      </c>
      <c r="M1298" s="130">
        <v>2524.42</v>
      </c>
      <c r="N1298" s="126" t="s">
        <v>290</v>
      </c>
      <c r="O1298" s="126" t="s">
        <v>621</v>
      </c>
      <c r="P1298" s="130">
        <v>0</v>
      </c>
      <c r="S1298" s="130">
        <v>0</v>
      </c>
      <c r="V1298" s="130">
        <v>2524.42</v>
      </c>
      <c r="X1298" s="126" t="s">
        <v>2813</v>
      </c>
      <c r="Z1298" s="127"/>
      <c r="AA1298" s="128"/>
      <c r="AB1298" s="128"/>
      <c r="AD1298" s="126" t="s">
        <v>867</v>
      </c>
      <c r="AG1298" s="127"/>
      <c r="AI1298" s="127"/>
    </row>
    <row r="1299" spans="1:35" ht="14.85" customHeight="1">
      <c r="A1299" s="130">
        <v>5014129</v>
      </c>
      <c r="B1299" s="126" t="s">
        <v>413</v>
      </c>
      <c r="C1299" s="126" t="s">
        <v>3066</v>
      </c>
      <c r="E1299" s="126" t="s">
        <v>288</v>
      </c>
      <c r="F1299" s="126" t="s">
        <v>491</v>
      </c>
      <c r="G1299" s="126" t="s">
        <v>417</v>
      </c>
      <c r="H1299" s="126" t="s">
        <v>126</v>
      </c>
      <c r="I1299" s="126" t="s">
        <v>126</v>
      </c>
      <c r="J1299" s="126" t="s">
        <v>769</v>
      </c>
      <c r="K1299" s="126" t="s">
        <v>567</v>
      </c>
      <c r="L1299" s="126" t="s">
        <v>770</v>
      </c>
      <c r="M1299" s="130">
        <v>1247.4000000000001</v>
      </c>
      <c r="N1299" s="126" t="s">
        <v>290</v>
      </c>
      <c r="O1299" s="126" t="s">
        <v>1311</v>
      </c>
      <c r="P1299" s="130">
        <v>0</v>
      </c>
      <c r="S1299" s="130">
        <v>0</v>
      </c>
      <c r="V1299" s="130">
        <v>1386</v>
      </c>
      <c r="X1299" s="126" t="s">
        <v>1312</v>
      </c>
      <c r="Y1299" s="126" t="s">
        <v>517</v>
      </c>
      <c r="Z1299" s="127" t="s">
        <v>309</v>
      </c>
      <c r="AA1299" s="128">
        <v>1</v>
      </c>
      <c r="AB1299" s="128">
        <v>60</v>
      </c>
      <c r="AD1299" s="126" t="s">
        <v>867</v>
      </c>
      <c r="AG1299" s="127"/>
      <c r="AI1299" s="127"/>
    </row>
    <row r="1300" spans="1:35" ht="14.85" customHeight="1">
      <c r="A1300" s="130">
        <v>5014128</v>
      </c>
      <c r="B1300" s="126" t="s">
        <v>413</v>
      </c>
      <c r="C1300" s="126" t="s">
        <v>3067</v>
      </c>
      <c r="E1300" s="126" t="s">
        <v>288</v>
      </c>
      <c r="F1300" s="126" t="s">
        <v>491</v>
      </c>
      <c r="G1300" s="126" t="s">
        <v>417</v>
      </c>
      <c r="H1300" s="126" t="s">
        <v>126</v>
      </c>
      <c r="I1300" s="126" t="s">
        <v>126</v>
      </c>
      <c r="J1300" s="126" t="s">
        <v>769</v>
      </c>
      <c r="K1300" s="126" t="s">
        <v>567</v>
      </c>
      <c r="L1300" s="126" t="s">
        <v>770</v>
      </c>
      <c r="M1300" s="130">
        <v>1829.52</v>
      </c>
      <c r="N1300" s="126" t="s">
        <v>290</v>
      </c>
      <c r="O1300" s="126" t="s">
        <v>1311</v>
      </c>
      <c r="P1300" s="130">
        <v>0</v>
      </c>
      <c r="S1300" s="130">
        <v>0</v>
      </c>
      <c r="V1300" s="130">
        <v>2032.8</v>
      </c>
      <c r="X1300" s="126" t="s">
        <v>1312</v>
      </c>
      <c r="Y1300" s="126" t="s">
        <v>517</v>
      </c>
      <c r="Z1300" s="127" t="s">
        <v>309</v>
      </c>
      <c r="AA1300" s="128">
        <v>1</v>
      </c>
      <c r="AB1300" s="128">
        <v>60</v>
      </c>
      <c r="AD1300" s="126" t="s">
        <v>867</v>
      </c>
      <c r="AG1300" s="127"/>
      <c r="AI1300" s="127"/>
    </row>
    <row r="1301" spans="1:35" ht="14.85" customHeight="1">
      <c r="A1301" s="130">
        <v>5014127</v>
      </c>
      <c r="B1301" s="126" t="s">
        <v>413</v>
      </c>
      <c r="C1301" s="126" t="s">
        <v>3068</v>
      </c>
      <c r="D1301" s="126" t="s">
        <v>3069</v>
      </c>
      <c r="E1301" s="126" t="s">
        <v>288</v>
      </c>
      <c r="F1301" s="126" t="s">
        <v>491</v>
      </c>
      <c r="G1301" s="126" t="s">
        <v>674</v>
      </c>
      <c r="H1301" s="126" t="s">
        <v>126</v>
      </c>
      <c r="I1301" s="126" t="s">
        <v>308</v>
      </c>
      <c r="J1301" s="126" t="s">
        <v>769</v>
      </c>
      <c r="K1301" s="126" t="s">
        <v>567</v>
      </c>
      <c r="L1301" s="126" t="s">
        <v>770</v>
      </c>
      <c r="M1301" s="130">
        <v>1703.52</v>
      </c>
      <c r="N1301" s="126" t="s">
        <v>290</v>
      </c>
      <c r="O1301" s="126" t="s">
        <v>1311</v>
      </c>
      <c r="P1301" s="130">
        <v>0</v>
      </c>
      <c r="S1301" s="130">
        <v>0</v>
      </c>
      <c r="V1301" s="130">
        <v>1892.8</v>
      </c>
      <c r="X1301" s="126" t="s">
        <v>1312</v>
      </c>
      <c r="Y1301" s="126" t="s">
        <v>517</v>
      </c>
      <c r="Z1301" s="127" t="s">
        <v>309</v>
      </c>
      <c r="AA1301" s="128">
        <v>1</v>
      </c>
      <c r="AB1301" s="128">
        <v>60</v>
      </c>
      <c r="AD1301" s="126" t="s">
        <v>867</v>
      </c>
      <c r="AG1301" s="127"/>
      <c r="AI1301" s="127"/>
    </row>
    <row r="1302" spans="1:35" ht="14.85" customHeight="1">
      <c r="A1302" s="130">
        <v>5014126</v>
      </c>
      <c r="B1302" s="126" t="s">
        <v>413</v>
      </c>
      <c r="C1302" s="126" t="s">
        <v>3070</v>
      </c>
      <c r="D1302" s="126" t="s">
        <v>3069</v>
      </c>
      <c r="E1302" s="126" t="s">
        <v>288</v>
      </c>
      <c r="F1302" s="126" t="s">
        <v>491</v>
      </c>
      <c r="G1302" s="126" t="s">
        <v>674</v>
      </c>
      <c r="H1302" s="126" t="s">
        <v>126</v>
      </c>
      <c r="I1302" s="126" t="s">
        <v>308</v>
      </c>
      <c r="J1302" s="126" t="s">
        <v>769</v>
      </c>
      <c r="K1302" s="126" t="s">
        <v>567</v>
      </c>
      <c r="L1302" s="126" t="s">
        <v>770</v>
      </c>
      <c r="M1302" s="130">
        <v>2532.6</v>
      </c>
      <c r="N1302" s="126" t="s">
        <v>290</v>
      </c>
      <c r="O1302" s="126" t="s">
        <v>1311</v>
      </c>
      <c r="P1302" s="130">
        <v>0</v>
      </c>
      <c r="S1302" s="130">
        <v>0</v>
      </c>
      <c r="V1302" s="130">
        <v>2814</v>
      </c>
      <c r="X1302" s="126" t="s">
        <v>1312</v>
      </c>
      <c r="Y1302" s="126" t="s">
        <v>517</v>
      </c>
      <c r="Z1302" s="127" t="s">
        <v>309</v>
      </c>
      <c r="AA1302" s="128">
        <v>1</v>
      </c>
      <c r="AB1302" s="128">
        <v>60</v>
      </c>
      <c r="AD1302" s="126" t="s">
        <v>867</v>
      </c>
      <c r="AG1302" s="127"/>
      <c r="AI1302" s="127"/>
    </row>
    <row r="1303" spans="1:35" ht="14.85" customHeight="1">
      <c r="A1303" s="130">
        <v>5013678</v>
      </c>
      <c r="B1303" s="126" t="s">
        <v>413</v>
      </c>
      <c r="C1303" s="126" t="s">
        <v>3071</v>
      </c>
      <c r="D1303" s="126" t="s">
        <v>3072</v>
      </c>
      <c r="E1303" s="126" t="s">
        <v>288</v>
      </c>
      <c r="F1303" s="126" t="s">
        <v>364</v>
      </c>
      <c r="G1303" s="126" t="s">
        <v>417</v>
      </c>
      <c r="H1303" s="126" t="s">
        <v>126</v>
      </c>
      <c r="I1303" s="126" t="s">
        <v>126</v>
      </c>
      <c r="J1303" s="126" t="s">
        <v>484</v>
      </c>
      <c r="K1303" s="126" t="s">
        <v>443</v>
      </c>
      <c r="L1303" s="126" t="s">
        <v>485</v>
      </c>
      <c r="M1303" s="130">
        <v>6817.44</v>
      </c>
      <c r="O1303" s="126" t="s">
        <v>365</v>
      </c>
      <c r="P1303" s="130">
        <v>0</v>
      </c>
      <c r="S1303" s="130">
        <v>0</v>
      </c>
      <c r="V1303" s="130">
        <v>9039.85</v>
      </c>
      <c r="X1303" s="126" t="s">
        <v>510</v>
      </c>
      <c r="Z1303" s="127"/>
      <c r="AA1303" s="128">
        <v>2</v>
      </c>
      <c r="AB1303" s="128">
        <v>60</v>
      </c>
      <c r="AC1303" s="126" t="s">
        <v>366</v>
      </c>
      <c r="AD1303" s="126" t="s">
        <v>511</v>
      </c>
      <c r="AG1303" s="127"/>
      <c r="AI1303" s="127"/>
    </row>
    <row r="1304" spans="1:35" ht="14.85" customHeight="1">
      <c r="A1304" s="130">
        <v>5013677</v>
      </c>
      <c r="B1304" s="126" t="s">
        <v>413</v>
      </c>
      <c r="C1304" s="126" t="s">
        <v>3073</v>
      </c>
      <c r="D1304" s="126" t="s">
        <v>3074</v>
      </c>
      <c r="E1304" s="126" t="s">
        <v>288</v>
      </c>
      <c r="F1304" s="126" t="s">
        <v>364</v>
      </c>
      <c r="G1304" s="126" t="s">
        <v>417</v>
      </c>
      <c r="H1304" s="126" t="s">
        <v>126</v>
      </c>
      <c r="I1304" s="126" t="s">
        <v>418</v>
      </c>
      <c r="J1304" s="126" t="s">
        <v>484</v>
      </c>
      <c r="K1304" s="126" t="s">
        <v>443</v>
      </c>
      <c r="L1304" s="126" t="s">
        <v>485</v>
      </c>
      <c r="M1304" s="130">
        <v>6996.58</v>
      </c>
      <c r="O1304" s="126" t="s">
        <v>486</v>
      </c>
      <c r="P1304" s="130">
        <v>0</v>
      </c>
      <c r="S1304" s="130">
        <v>0</v>
      </c>
      <c r="V1304" s="130">
        <v>6996.58</v>
      </c>
      <c r="X1304" s="126" t="s">
        <v>487</v>
      </c>
      <c r="Z1304" s="127"/>
      <c r="AA1304" s="128">
        <v>1</v>
      </c>
      <c r="AB1304" s="128">
        <v>60</v>
      </c>
      <c r="AC1304" s="126" t="s">
        <v>366</v>
      </c>
      <c r="AD1304" s="126" t="s">
        <v>511</v>
      </c>
      <c r="AG1304" s="127"/>
      <c r="AI1304" s="127"/>
    </row>
    <row r="1305" spans="1:35" ht="14.85" customHeight="1">
      <c r="A1305" s="130">
        <v>5013676</v>
      </c>
      <c r="B1305" s="126" t="s">
        <v>413</v>
      </c>
      <c r="C1305" s="126" t="s">
        <v>3073</v>
      </c>
      <c r="D1305" s="126" t="s">
        <v>3074</v>
      </c>
      <c r="E1305" s="126" t="s">
        <v>288</v>
      </c>
      <c r="F1305" s="126" t="s">
        <v>364</v>
      </c>
      <c r="G1305" s="126" t="s">
        <v>417</v>
      </c>
      <c r="H1305" s="126" t="s">
        <v>126</v>
      </c>
      <c r="I1305" s="126" t="s">
        <v>418</v>
      </c>
      <c r="J1305" s="126" t="s">
        <v>484</v>
      </c>
      <c r="K1305" s="126" t="s">
        <v>443</v>
      </c>
      <c r="L1305" s="126" t="s">
        <v>485</v>
      </c>
      <c r="M1305" s="130">
        <v>6996.58</v>
      </c>
      <c r="O1305" s="126" t="s">
        <v>486</v>
      </c>
      <c r="P1305" s="130">
        <v>0</v>
      </c>
      <c r="S1305" s="130">
        <v>0</v>
      </c>
      <c r="V1305" s="130">
        <v>6996.58</v>
      </c>
      <c r="X1305" s="126" t="s">
        <v>549</v>
      </c>
      <c r="Z1305" s="127"/>
      <c r="AA1305" s="128">
        <v>2</v>
      </c>
      <c r="AB1305" s="128">
        <v>60</v>
      </c>
      <c r="AC1305" s="126" t="s">
        <v>366</v>
      </c>
      <c r="AD1305" s="126" t="s">
        <v>511</v>
      </c>
      <c r="AG1305" s="127"/>
      <c r="AI1305" s="127"/>
    </row>
    <row r="1306" spans="1:35" ht="14.85" customHeight="1">
      <c r="A1306" s="130">
        <v>5013675</v>
      </c>
      <c r="B1306" s="126" t="s">
        <v>413</v>
      </c>
      <c r="C1306" s="126" t="s">
        <v>3073</v>
      </c>
      <c r="D1306" s="126" t="s">
        <v>3074</v>
      </c>
      <c r="E1306" s="126" t="s">
        <v>288</v>
      </c>
      <c r="F1306" s="126" t="s">
        <v>364</v>
      </c>
      <c r="G1306" s="126" t="s">
        <v>417</v>
      </c>
      <c r="H1306" s="126" t="s">
        <v>126</v>
      </c>
      <c r="I1306" s="126" t="s">
        <v>126</v>
      </c>
      <c r="J1306" s="126" t="s">
        <v>484</v>
      </c>
      <c r="K1306" s="126" t="s">
        <v>443</v>
      </c>
      <c r="L1306" s="126" t="s">
        <v>485</v>
      </c>
      <c r="M1306" s="130">
        <v>6817.44</v>
      </c>
      <c r="O1306" s="126" t="s">
        <v>365</v>
      </c>
      <c r="P1306" s="130">
        <v>0</v>
      </c>
      <c r="S1306" s="130">
        <v>0</v>
      </c>
      <c r="V1306" s="130">
        <v>6996.58</v>
      </c>
      <c r="X1306" s="126" t="s">
        <v>469</v>
      </c>
      <c r="Z1306" s="127"/>
      <c r="AA1306" s="128">
        <v>1</v>
      </c>
      <c r="AB1306" s="128">
        <v>60</v>
      </c>
      <c r="AC1306" s="126" t="s">
        <v>366</v>
      </c>
      <c r="AD1306" s="126" t="s">
        <v>511</v>
      </c>
      <c r="AG1306" s="127"/>
      <c r="AI1306" s="127"/>
    </row>
    <row r="1307" spans="1:35" ht="14.85" customHeight="1">
      <c r="A1307" s="130">
        <v>5013674</v>
      </c>
      <c r="B1307" s="126" t="s">
        <v>413</v>
      </c>
      <c r="C1307" s="126" t="s">
        <v>3073</v>
      </c>
      <c r="D1307" s="126" t="s">
        <v>3074</v>
      </c>
      <c r="E1307" s="126" t="s">
        <v>288</v>
      </c>
      <c r="F1307" s="126" t="s">
        <v>364</v>
      </c>
      <c r="G1307" s="126" t="s">
        <v>417</v>
      </c>
      <c r="H1307" s="126" t="s">
        <v>126</v>
      </c>
      <c r="I1307" s="126" t="s">
        <v>126</v>
      </c>
      <c r="J1307" s="126" t="s">
        <v>484</v>
      </c>
      <c r="K1307" s="126" t="s">
        <v>443</v>
      </c>
      <c r="L1307" s="126" t="s">
        <v>485</v>
      </c>
      <c r="M1307" s="130">
        <v>6817.44</v>
      </c>
      <c r="O1307" s="126" t="s">
        <v>365</v>
      </c>
      <c r="P1307" s="130">
        <v>0</v>
      </c>
      <c r="S1307" s="130">
        <v>0</v>
      </c>
      <c r="V1307" s="130">
        <v>6996.58</v>
      </c>
      <c r="X1307" s="126" t="s">
        <v>510</v>
      </c>
      <c r="Z1307" s="127"/>
      <c r="AA1307" s="128">
        <v>2</v>
      </c>
      <c r="AB1307" s="128">
        <v>60</v>
      </c>
      <c r="AC1307" s="126" t="s">
        <v>366</v>
      </c>
      <c r="AD1307" s="126" t="s">
        <v>511</v>
      </c>
      <c r="AG1307" s="127"/>
      <c r="AI1307" s="127"/>
    </row>
    <row r="1308" spans="1:35" ht="14.85" customHeight="1">
      <c r="A1308" s="130">
        <v>5013673</v>
      </c>
      <c r="B1308" s="126" t="s">
        <v>413</v>
      </c>
      <c r="C1308" s="126" t="s">
        <v>1164</v>
      </c>
      <c r="D1308" s="126" t="s">
        <v>1165</v>
      </c>
      <c r="E1308" s="126" t="s">
        <v>288</v>
      </c>
      <c r="F1308" s="126" t="s">
        <v>364</v>
      </c>
      <c r="G1308" s="126" t="s">
        <v>417</v>
      </c>
      <c r="H1308" s="126" t="s">
        <v>126</v>
      </c>
      <c r="I1308" s="126" t="s">
        <v>418</v>
      </c>
      <c r="J1308" s="126" t="s">
        <v>484</v>
      </c>
      <c r="K1308" s="126" t="s">
        <v>443</v>
      </c>
      <c r="L1308" s="126" t="s">
        <v>485</v>
      </c>
      <c r="M1308" s="130">
        <v>9739.52</v>
      </c>
      <c r="O1308" s="126" t="s">
        <v>486</v>
      </c>
      <c r="P1308" s="130">
        <v>0</v>
      </c>
      <c r="S1308" s="130">
        <v>0</v>
      </c>
      <c r="V1308" s="130">
        <v>12137.87</v>
      </c>
      <c r="X1308" s="126" t="s">
        <v>487</v>
      </c>
      <c r="Z1308" s="127"/>
      <c r="AA1308" s="128">
        <v>1</v>
      </c>
      <c r="AB1308" s="128">
        <v>60</v>
      </c>
      <c r="AC1308" s="126" t="s">
        <v>366</v>
      </c>
      <c r="AD1308" s="126" t="s">
        <v>511</v>
      </c>
      <c r="AG1308" s="127"/>
      <c r="AI1308" s="127"/>
    </row>
    <row r="1309" spans="1:35" ht="14.85" customHeight="1">
      <c r="A1309" s="130">
        <v>5013672</v>
      </c>
      <c r="B1309" s="126" t="s">
        <v>413</v>
      </c>
      <c r="C1309" s="126" t="s">
        <v>1164</v>
      </c>
      <c r="D1309" s="126" t="s">
        <v>1165</v>
      </c>
      <c r="E1309" s="126" t="s">
        <v>288</v>
      </c>
      <c r="F1309" s="126" t="s">
        <v>364</v>
      </c>
      <c r="G1309" s="126" t="s">
        <v>417</v>
      </c>
      <c r="H1309" s="126" t="s">
        <v>126</v>
      </c>
      <c r="I1309" s="126" t="s">
        <v>418</v>
      </c>
      <c r="J1309" s="126" t="s">
        <v>484</v>
      </c>
      <c r="K1309" s="126" t="s">
        <v>443</v>
      </c>
      <c r="L1309" s="126" t="s">
        <v>485</v>
      </c>
      <c r="M1309" s="130">
        <v>9739.52</v>
      </c>
      <c r="O1309" s="126" t="s">
        <v>486</v>
      </c>
      <c r="P1309" s="130">
        <v>0</v>
      </c>
      <c r="S1309" s="130">
        <v>0</v>
      </c>
      <c r="V1309" s="130">
        <v>12137.87</v>
      </c>
      <c r="X1309" s="126" t="s">
        <v>549</v>
      </c>
      <c r="Z1309" s="127"/>
      <c r="AA1309" s="128">
        <v>2</v>
      </c>
      <c r="AB1309" s="128">
        <v>60</v>
      </c>
      <c r="AC1309" s="126" t="s">
        <v>366</v>
      </c>
      <c r="AD1309" s="126" t="s">
        <v>511</v>
      </c>
      <c r="AG1309" s="127"/>
      <c r="AI1309" s="127"/>
    </row>
    <row r="1310" spans="1:35" ht="14.85" customHeight="1">
      <c r="A1310" s="130">
        <v>5013671</v>
      </c>
      <c r="B1310" s="126" t="s">
        <v>413</v>
      </c>
      <c r="C1310" s="126" t="s">
        <v>1164</v>
      </c>
      <c r="D1310" s="126" t="s">
        <v>1165</v>
      </c>
      <c r="E1310" s="126" t="s">
        <v>288</v>
      </c>
      <c r="F1310" s="126" t="s">
        <v>364</v>
      </c>
      <c r="G1310" s="126" t="s">
        <v>417</v>
      </c>
      <c r="H1310" s="126" t="s">
        <v>126</v>
      </c>
      <c r="I1310" s="126" t="s">
        <v>126</v>
      </c>
      <c r="J1310" s="126" t="s">
        <v>484</v>
      </c>
      <c r="K1310" s="126" t="s">
        <v>443</v>
      </c>
      <c r="L1310" s="126" t="s">
        <v>485</v>
      </c>
      <c r="M1310" s="130">
        <v>6817.44</v>
      </c>
      <c r="O1310" s="126" t="s">
        <v>365</v>
      </c>
      <c r="P1310" s="130">
        <v>0</v>
      </c>
      <c r="S1310" s="130">
        <v>0</v>
      </c>
      <c r="V1310" s="130">
        <v>12137.87</v>
      </c>
      <c r="X1310" s="126" t="s">
        <v>469</v>
      </c>
      <c r="Z1310" s="127"/>
      <c r="AA1310" s="128">
        <v>1</v>
      </c>
      <c r="AB1310" s="128">
        <v>60</v>
      </c>
      <c r="AC1310" s="126" t="s">
        <v>366</v>
      </c>
      <c r="AD1310" s="126" t="s">
        <v>511</v>
      </c>
      <c r="AG1310" s="127"/>
      <c r="AI1310" s="127"/>
    </row>
    <row r="1311" spans="1:35" ht="14.85" customHeight="1">
      <c r="A1311" s="130">
        <v>5003691</v>
      </c>
      <c r="B1311" s="126" t="s">
        <v>3075</v>
      </c>
      <c r="C1311" s="126" t="s">
        <v>3076</v>
      </c>
      <c r="D1311" s="126" t="s">
        <v>3077</v>
      </c>
      <c r="E1311" s="126" t="s">
        <v>288</v>
      </c>
      <c r="F1311" s="126" t="s">
        <v>555</v>
      </c>
      <c r="G1311" s="126" t="s">
        <v>830</v>
      </c>
      <c r="H1311" s="126" t="s">
        <v>126</v>
      </c>
      <c r="I1311" s="126" t="s">
        <v>418</v>
      </c>
      <c r="J1311" s="126" t="s">
        <v>908</v>
      </c>
      <c r="K1311" s="126" t="s">
        <v>443</v>
      </c>
      <c r="L1311" s="126" t="s">
        <v>909</v>
      </c>
      <c r="M1311" s="130">
        <v>260.89999999999998</v>
      </c>
      <c r="O1311" s="126" t="s">
        <v>560</v>
      </c>
      <c r="P1311" s="130">
        <v>291.60000000000002</v>
      </c>
      <c r="R1311" s="126" t="s">
        <v>560</v>
      </c>
      <c r="S1311" s="130">
        <v>300.81</v>
      </c>
      <c r="U1311" s="126" t="s">
        <v>560</v>
      </c>
      <c r="V1311" s="130">
        <v>306.95</v>
      </c>
      <c r="X1311" s="126" t="s">
        <v>561</v>
      </c>
      <c r="Z1311" s="127"/>
      <c r="AA1311" s="128">
        <v>150</v>
      </c>
      <c r="AB1311" s="128"/>
      <c r="AD1311" s="126" t="s">
        <v>562</v>
      </c>
      <c r="AG1311" s="127"/>
      <c r="AI1311" s="127"/>
    </row>
    <row r="1312" spans="1:35" ht="14.85" customHeight="1">
      <c r="A1312" s="130">
        <v>5003692</v>
      </c>
      <c r="B1312" s="126" t="s">
        <v>3078</v>
      </c>
      <c r="C1312" s="126" t="s">
        <v>3079</v>
      </c>
      <c r="D1312" s="126" t="s">
        <v>3080</v>
      </c>
      <c r="E1312" s="126" t="s">
        <v>288</v>
      </c>
      <c r="F1312" s="126" t="s">
        <v>555</v>
      </c>
      <c r="G1312" s="126" t="s">
        <v>830</v>
      </c>
      <c r="H1312" s="126" t="s">
        <v>126</v>
      </c>
      <c r="I1312" s="126" t="s">
        <v>418</v>
      </c>
      <c r="J1312" s="126" t="s">
        <v>908</v>
      </c>
      <c r="K1312" s="126" t="s">
        <v>443</v>
      </c>
      <c r="L1312" s="126" t="s">
        <v>909</v>
      </c>
      <c r="M1312" s="130">
        <v>318.3</v>
      </c>
      <c r="O1312" s="126" t="s">
        <v>560</v>
      </c>
      <c r="P1312" s="130">
        <v>355.75</v>
      </c>
      <c r="R1312" s="126" t="s">
        <v>560</v>
      </c>
      <c r="S1312" s="130">
        <v>366.99</v>
      </c>
      <c r="U1312" s="126" t="s">
        <v>560</v>
      </c>
      <c r="V1312" s="130">
        <v>374.48</v>
      </c>
      <c r="X1312" s="126" t="s">
        <v>561</v>
      </c>
      <c r="Z1312" s="127"/>
      <c r="AA1312" s="128">
        <v>150</v>
      </c>
      <c r="AB1312" s="128"/>
      <c r="AD1312" s="126" t="s">
        <v>562</v>
      </c>
      <c r="AG1312" s="127"/>
      <c r="AI1312" s="127"/>
    </row>
    <row r="1313" spans="1:35" ht="14.85" customHeight="1">
      <c r="A1313" s="130">
        <v>5003694</v>
      </c>
      <c r="B1313" s="126" t="s">
        <v>3081</v>
      </c>
      <c r="C1313" s="126" t="s">
        <v>3082</v>
      </c>
      <c r="D1313" s="126" t="s">
        <v>3083</v>
      </c>
      <c r="E1313" s="126" t="s">
        <v>288</v>
      </c>
      <c r="F1313" s="126" t="s">
        <v>555</v>
      </c>
      <c r="G1313" s="126" t="s">
        <v>830</v>
      </c>
      <c r="H1313" s="126" t="s">
        <v>126</v>
      </c>
      <c r="I1313" s="126" t="s">
        <v>418</v>
      </c>
      <c r="J1313" s="126" t="s">
        <v>908</v>
      </c>
      <c r="K1313" s="126" t="s">
        <v>443</v>
      </c>
      <c r="L1313" s="126" t="s">
        <v>909</v>
      </c>
      <c r="M1313" s="130">
        <v>344.53</v>
      </c>
      <c r="O1313" s="126" t="s">
        <v>560</v>
      </c>
      <c r="P1313" s="130">
        <v>385.07</v>
      </c>
      <c r="R1313" s="126" t="s">
        <v>560</v>
      </c>
      <c r="S1313" s="130">
        <v>397.23</v>
      </c>
      <c r="U1313" s="126" t="s">
        <v>560</v>
      </c>
      <c r="V1313" s="130">
        <v>405.34</v>
      </c>
      <c r="X1313" s="126" t="s">
        <v>561</v>
      </c>
      <c r="Z1313" s="127"/>
      <c r="AA1313" s="128">
        <v>150</v>
      </c>
      <c r="AB1313" s="128"/>
      <c r="AD1313" s="126" t="s">
        <v>562</v>
      </c>
      <c r="AG1313" s="127"/>
      <c r="AI1313" s="127"/>
    </row>
    <row r="1314" spans="1:35" ht="14.85" customHeight="1">
      <c r="A1314" s="130">
        <v>5003696</v>
      </c>
      <c r="B1314" s="126" t="s">
        <v>3084</v>
      </c>
      <c r="C1314" s="126" t="s">
        <v>3085</v>
      </c>
      <c r="D1314" s="126" t="s">
        <v>3086</v>
      </c>
      <c r="E1314" s="126" t="s">
        <v>288</v>
      </c>
      <c r="F1314" s="126" t="s">
        <v>555</v>
      </c>
      <c r="G1314" s="126" t="s">
        <v>2301</v>
      </c>
      <c r="H1314" s="126" t="s">
        <v>126</v>
      </c>
      <c r="I1314" s="126" t="s">
        <v>418</v>
      </c>
      <c r="J1314" s="126" t="s">
        <v>908</v>
      </c>
      <c r="K1314" s="126" t="s">
        <v>443</v>
      </c>
      <c r="L1314" s="126" t="s">
        <v>909</v>
      </c>
      <c r="M1314" s="130">
        <v>258.26</v>
      </c>
      <c r="O1314" s="126" t="s">
        <v>560</v>
      </c>
      <c r="P1314" s="130">
        <v>288.64</v>
      </c>
      <c r="R1314" s="126" t="s">
        <v>560</v>
      </c>
      <c r="S1314" s="130">
        <v>297.76</v>
      </c>
      <c r="U1314" s="126" t="s">
        <v>560</v>
      </c>
      <c r="V1314" s="130">
        <v>303.83999999999997</v>
      </c>
      <c r="X1314" s="126" t="s">
        <v>561</v>
      </c>
      <c r="Z1314" s="127"/>
      <c r="AA1314" s="128">
        <v>150</v>
      </c>
      <c r="AB1314" s="128"/>
      <c r="AD1314" s="126" t="s">
        <v>562</v>
      </c>
      <c r="AG1314" s="127"/>
      <c r="AI1314" s="127"/>
    </row>
    <row r="1315" spans="1:35" ht="14.85" customHeight="1">
      <c r="A1315" s="130">
        <v>5003699</v>
      </c>
      <c r="B1315" s="126" t="s">
        <v>3087</v>
      </c>
      <c r="C1315" s="126" t="s">
        <v>3088</v>
      </c>
      <c r="D1315" s="126" t="s">
        <v>3089</v>
      </c>
      <c r="E1315" s="126" t="s">
        <v>288</v>
      </c>
      <c r="F1315" s="126" t="s">
        <v>555</v>
      </c>
      <c r="G1315" s="126" t="s">
        <v>565</v>
      </c>
      <c r="H1315" s="126" t="s">
        <v>126</v>
      </c>
      <c r="I1315" s="126" t="s">
        <v>418</v>
      </c>
      <c r="J1315" s="126" t="s">
        <v>908</v>
      </c>
      <c r="K1315" s="126" t="s">
        <v>443</v>
      </c>
      <c r="L1315" s="126" t="s">
        <v>909</v>
      </c>
      <c r="M1315" s="130">
        <v>247.08</v>
      </c>
      <c r="O1315" s="126" t="s">
        <v>560</v>
      </c>
      <c r="P1315" s="130">
        <v>276.14999999999998</v>
      </c>
      <c r="R1315" s="126" t="s">
        <v>560</v>
      </c>
      <c r="S1315" s="130">
        <v>284.87</v>
      </c>
      <c r="U1315" s="126" t="s">
        <v>560</v>
      </c>
      <c r="V1315" s="130">
        <v>290.69</v>
      </c>
      <c r="X1315" s="126" t="s">
        <v>561</v>
      </c>
      <c r="Z1315" s="127"/>
      <c r="AA1315" s="128">
        <v>150</v>
      </c>
      <c r="AB1315" s="128"/>
      <c r="AD1315" s="126" t="s">
        <v>562</v>
      </c>
      <c r="AG1315" s="127"/>
      <c r="AI1315" s="127"/>
    </row>
    <row r="1316" spans="1:35" ht="14.85" customHeight="1">
      <c r="A1316" s="130">
        <v>5014391</v>
      </c>
      <c r="B1316" s="126" t="s">
        <v>413</v>
      </c>
      <c r="C1316" s="126" t="s">
        <v>1049</v>
      </c>
      <c r="D1316" s="126" t="s">
        <v>1050</v>
      </c>
      <c r="E1316" s="126" t="s">
        <v>288</v>
      </c>
      <c r="F1316" s="126" t="s">
        <v>364</v>
      </c>
      <c r="G1316" s="126" t="s">
        <v>417</v>
      </c>
      <c r="H1316" s="126" t="s">
        <v>126</v>
      </c>
      <c r="I1316" s="126" t="s">
        <v>126</v>
      </c>
      <c r="J1316" s="126" t="s">
        <v>886</v>
      </c>
      <c r="K1316" s="126" t="s">
        <v>443</v>
      </c>
      <c r="L1316" s="126" t="s">
        <v>887</v>
      </c>
      <c r="M1316" s="130">
        <v>6817.39</v>
      </c>
      <c r="O1316" s="126" t="s">
        <v>365</v>
      </c>
      <c r="P1316" s="130">
        <v>0</v>
      </c>
      <c r="S1316" s="130">
        <v>0</v>
      </c>
      <c r="V1316" s="130">
        <v>32139.119999999999</v>
      </c>
      <c r="X1316" s="126" t="s">
        <v>510</v>
      </c>
      <c r="Z1316" s="127"/>
      <c r="AA1316" s="128">
        <v>2</v>
      </c>
      <c r="AB1316" s="128">
        <v>60</v>
      </c>
      <c r="AC1316" s="126" t="s">
        <v>366</v>
      </c>
      <c r="AD1316" s="126" t="s">
        <v>292</v>
      </c>
      <c r="AG1316" s="127"/>
      <c r="AI1316" s="127"/>
    </row>
    <row r="1317" spans="1:35" ht="14.85" customHeight="1">
      <c r="A1317" s="130">
        <v>5014390</v>
      </c>
      <c r="B1317" s="126" t="s">
        <v>413</v>
      </c>
      <c r="C1317" s="126" t="s">
        <v>1051</v>
      </c>
      <c r="D1317" s="126" t="s">
        <v>1052</v>
      </c>
      <c r="E1317" s="126" t="s">
        <v>288</v>
      </c>
      <c r="F1317" s="126" t="s">
        <v>364</v>
      </c>
      <c r="G1317" s="126" t="s">
        <v>417</v>
      </c>
      <c r="H1317" s="126" t="s">
        <v>126</v>
      </c>
      <c r="I1317" s="126" t="s">
        <v>126</v>
      </c>
      <c r="J1317" s="126" t="s">
        <v>886</v>
      </c>
      <c r="K1317" s="126" t="s">
        <v>443</v>
      </c>
      <c r="L1317" s="126" t="s">
        <v>887</v>
      </c>
      <c r="M1317" s="130">
        <v>6817.39</v>
      </c>
      <c r="O1317" s="126" t="s">
        <v>365</v>
      </c>
      <c r="P1317" s="130">
        <v>0</v>
      </c>
      <c r="S1317" s="130">
        <v>0</v>
      </c>
      <c r="V1317" s="130">
        <v>24347.82</v>
      </c>
      <c r="X1317" s="126" t="s">
        <v>510</v>
      </c>
      <c r="Z1317" s="127"/>
      <c r="AA1317" s="128">
        <v>2</v>
      </c>
      <c r="AB1317" s="128">
        <v>60</v>
      </c>
      <c r="AC1317" s="126" t="s">
        <v>366</v>
      </c>
      <c r="AD1317" s="126" t="s">
        <v>292</v>
      </c>
      <c r="AG1317" s="127"/>
      <c r="AI1317" s="127"/>
    </row>
    <row r="1318" spans="1:35" ht="14.85" customHeight="1">
      <c r="A1318" s="130">
        <v>5014321</v>
      </c>
      <c r="B1318" s="126" t="s">
        <v>413</v>
      </c>
      <c r="C1318" s="126" t="s">
        <v>2446</v>
      </c>
      <c r="D1318" s="126" t="s">
        <v>3090</v>
      </c>
      <c r="E1318" s="126" t="s">
        <v>288</v>
      </c>
      <c r="F1318" s="126" t="s">
        <v>532</v>
      </c>
      <c r="G1318" s="126" t="s">
        <v>463</v>
      </c>
      <c r="H1318" s="126" t="s">
        <v>533</v>
      </c>
      <c r="I1318" s="126" t="s">
        <v>533</v>
      </c>
      <c r="J1318" s="126" t="s">
        <v>1553</v>
      </c>
      <c r="K1318" s="126" t="s">
        <v>504</v>
      </c>
      <c r="L1318" s="126" t="s">
        <v>1554</v>
      </c>
      <c r="M1318" s="130">
        <v>2921.73</v>
      </c>
      <c r="O1318" s="126" t="s">
        <v>537</v>
      </c>
      <c r="P1318" s="130">
        <v>0</v>
      </c>
      <c r="S1318" s="130">
        <v>0</v>
      </c>
      <c r="V1318" s="130">
        <v>2921.73</v>
      </c>
      <c r="X1318" s="126" t="s">
        <v>539</v>
      </c>
      <c r="Z1318" s="127"/>
      <c r="AA1318" s="128">
        <v>130</v>
      </c>
      <c r="AB1318" s="128">
        <v>12</v>
      </c>
      <c r="AD1318" s="126" t="s">
        <v>1555</v>
      </c>
      <c r="AG1318" s="127"/>
      <c r="AI1318" s="127"/>
    </row>
    <row r="1319" spans="1:35" ht="14.85" customHeight="1">
      <c r="A1319" s="130">
        <v>5010556</v>
      </c>
      <c r="B1319" s="126" t="s">
        <v>413</v>
      </c>
      <c r="C1319" s="126" t="s">
        <v>3091</v>
      </c>
      <c r="D1319" s="126" t="s">
        <v>3092</v>
      </c>
      <c r="E1319" s="126" t="s">
        <v>288</v>
      </c>
      <c r="F1319" s="126" t="s">
        <v>555</v>
      </c>
      <c r="G1319" s="126" t="s">
        <v>1221</v>
      </c>
      <c r="H1319" s="126" t="s">
        <v>126</v>
      </c>
      <c r="I1319" s="126" t="s">
        <v>418</v>
      </c>
      <c r="J1319" s="126" t="s">
        <v>857</v>
      </c>
      <c r="K1319" s="126" t="s">
        <v>526</v>
      </c>
      <c r="L1319" s="126" t="s">
        <v>858</v>
      </c>
      <c r="M1319" s="130">
        <v>177.26</v>
      </c>
      <c r="O1319" s="126" t="s">
        <v>560</v>
      </c>
      <c r="P1319" s="130">
        <v>198.12</v>
      </c>
      <c r="R1319" s="126" t="s">
        <v>560</v>
      </c>
      <c r="S1319" s="130">
        <v>204.37</v>
      </c>
      <c r="U1319" s="126" t="s">
        <v>560</v>
      </c>
      <c r="V1319" s="130">
        <v>208.55</v>
      </c>
      <c r="X1319" s="126" t="s">
        <v>561</v>
      </c>
      <c r="Z1319" s="127"/>
      <c r="AA1319" s="128">
        <v>150</v>
      </c>
      <c r="AB1319" s="128"/>
      <c r="AD1319" s="126" t="s">
        <v>859</v>
      </c>
      <c r="AG1319" s="127"/>
      <c r="AI1319" s="127"/>
    </row>
    <row r="1320" spans="1:35" ht="14.85" customHeight="1">
      <c r="A1320" s="130">
        <v>5010557</v>
      </c>
      <c r="B1320" s="126" t="s">
        <v>413</v>
      </c>
      <c r="C1320" s="126" t="s">
        <v>3093</v>
      </c>
      <c r="D1320" s="126" t="s">
        <v>1427</v>
      </c>
      <c r="E1320" s="126" t="s">
        <v>288</v>
      </c>
      <c r="F1320" s="126" t="s">
        <v>555</v>
      </c>
      <c r="G1320" s="126" t="s">
        <v>463</v>
      </c>
      <c r="H1320" s="126" t="s">
        <v>126</v>
      </c>
      <c r="I1320" s="126" t="s">
        <v>418</v>
      </c>
      <c r="J1320" s="126" t="s">
        <v>857</v>
      </c>
      <c r="K1320" s="126" t="s">
        <v>526</v>
      </c>
      <c r="L1320" s="126" t="s">
        <v>858</v>
      </c>
      <c r="M1320" s="130">
        <v>185.7</v>
      </c>
      <c r="O1320" s="126" t="s">
        <v>560</v>
      </c>
      <c r="P1320" s="130">
        <v>207.55</v>
      </c>
      <c r="R1320" s="126" t="s">
        <v>560</v>
      </c>
      <c r="S1320" s="130">
        <v>214.11</v>
      </c>
      <c r="U1320" s="126" t="s">
        <v>560</v>
      </c>
      <c r="V1320" s="130">
        <v>218.48</v>
      </c>
      <c r="X1320" s="126" t="s">
        <v>561</v>
      </c>
      <c r="Z1320" s="127"/>
      <c r="AA1320" s="128">
        <v>150</v>
      </c>
      <c r="AB1320" s="128"/>
      <c r="AD1320" s="126" t="s">
        <v>859</v>
      </c>
      <c r="AG1320" s="127"/>
      <c r="AI1320" s="127"/>
    </row>
    <row r="1321" spans="1:35" ht="14.85" customHeight="1">
      <c r="A1321" s="130">
        <v>5010558</v>
      </c>
      <c r="B1321" s="126" t="s">
        <v>413</v>
      </c>
      <c r="C1321" s="126" t="s">
        <v>3094</v>
      </c>
      <c r="D1321" s="126" t="s">
        <v>3095</v>
      </c>
      <c r="E1321" s="126" t="s">
        <v>288</v>
      </c>
      <c r="F1321" s="126" t="s">
        <v>555</v>
      </c>
      <c r="G1321" s="126" t="s">
        <v>1221</v>
      </c>
      <c r="H1321" s="126" t="s">
        <v>126</v>
      </c>
      <c r="I1321" s="126" t="s">
        <v>418</v>
      </c>
      <c r="J1321" s="126" t="s">
        <v>857</v>
      </c>
      <c r="K1321" s="126" t="s">
        <v>526</v>
      </c>
      <c r="L1321" s="126" t="s">
        <v>858</v>
      </c>
      <c r="M1321" s="130">
        <v>177.14</v>
      </c>
      <c r="O1321" s="126" t="s">
        <v>560</v>
      </c>
      <c r="P1321" s="130">
        <v>197.98</v>
      </c>
      <c r="R1321" s="126" t="s">
        <v>560</v>
      </c>
      <c r="S1321" s="130">
        <v>204.23</v>
      </c>
      <c r="U1321" s="126" t="s">
        <v>560</v>
      </c>
      <c r="V1321" s="130">
        <v>208.4</v>
      </c>
      <c r="X1321" s="126" t="s">
        <v>561</v>
      </c>
      <c r="Z1321" s="127"/>
      <c r="AA1321" s="128">
        <v>150</v>
      </c>
      <c r="AB1321" s="128"/>
      <c r="AD1321" s="126" t="s">
        <v>859</v>
      </c>
      <c r="AG1321" s="127"/>
      <c r="AI1321" s="127"/>
    </row>
    <row r="1322" spans="1:35" ht="14.85" customHeight="1">
      <c r="A1322" s="130">
        <v>5013328</v>
      </c>
      <c r="B1322" s="126" t="s">
        <v>413</v>
      </c>
      <c r="C1322" s="126" t="s">
        <v>3096</v>
      </c>
      <c r="D1322" s="126" t="s">
        <v>3097</v>
      </c>
      <c r="E1322" s="126" t="s">
        <v>288</v>
      </c>
      <c r="F1322" s="126" t="s">
        <v>491</v>
      </c>
      <c r="G1322" s="126" t="s">
        <v>417</v>
      </c>
      <c r="H1322" s="126" t="s">
        <v>126</v>
      </c>
      <c r="I1322" s="126" t="s">
        <v>418</v>
      </c>
      <c r="J1322" s="126" t="s">
        <v>769</v>
      </c>
      <c r="K1322" s="126" t="s">
        <v>567</v>
      </c>
      <c r="L1322" s="126" t="s">
        <v>770</v>
      </c>
      <c r="M1322" s="130">
        <v>7791</v>
      </c>
      <c r="N1322" s="126" t="s">
        <v>290</v>
      </c>
      <c r="O1322" s="126" t="s">
        <v>3098</v>
      </c>
      <c r="P1322" s="130">
        <v>0</v>
      </c>
      <c r="S1322" s="130">
        <v>0</v>
      </c>
      <c r="V1322" s="130">
        <v>7791</v>
      </c>
      <c r="X1322" s="126" t="s">
        <v>3099</v>
      </c>
      <c r="Z1322" s="127"/>
      <c r="AA1322" s="128">
        <v>1</v>
      </c>
      <c r="AB1322" s="128">
        <v>36</v>
      </c>
      <c r="AD1322" s="126" t="s">
        <v>424</v>
      </c>
      <c r="AG1322" s="127"/>
      <c r="AI1322" s="127"/>
    </row>
    <row r="1323" spans="1:35" ht="14.85" customHeight="1">
      <c r="A1323" s="130">
        <v>5011514</v>
      </c>
      <c r="B1323" s="126" t="s">
        <v>413</v>
      </c>
      <c r="C1323" s="126" t="s">
        <v>3100</v>
      </c>
      <c r="E1323" s="126" t="s">
        <v>288</v>
      </c>
      <c r="F1323" s="126" t="s">
        <v>416</v>
      </c>
      <c r="G1323" s="126" t="s">
        <v>417</v>
      </c>
      <c r="H1323" s="126" t="s">
        <v>126</v>
      </c>
      <c r="I1323" s="126" t="s">
        <v>126</v>
      </c>
      <c r="J1323" s="126" t="s">
        <v>2857</v>
      </c>
      <c r="K1323" s="126" t="s">
        <v>747</v>
      </c>
      <c r="L1323" s="126" t="s">
        <v>2858</v>
      </c>
      <c r="M1323" s="130">
        <v>651.89</v>
      </c>
      <c r="O1323" s="126" t="s">
        <v>422</v>
      </c>
      <c r="P1323" s="130">
        <v>0</v>
      </c>
      <c r="S1323" s="130">
        <v>0</v>
      </c>
      <c r="V1323" s="130">
        <v>651.89</v>
      </c>
      <c r="X1323" s="126" t="s">
        <v>423</v>
      </c>
      <c r="Z1323" s="127"/>
      <c r="AA1323" s="128">
        <v>1</v>
      </c>
      <c r="AB1323" s="128">
        <v>12</v>
      </c>
      <c r="AD1323" s="126" t="s">
        <v>1750</v>
      </c>
      <c r="AG1323" s="127"/>
      <c r="AI1323" s="127"/>
    </row>
    <row r="1324" spans="1:35" ht="14.85" customHeight="1">
      <c r="A1324" s="130">
        <v>5011513</v>
      </c>
      <c r="B1324" s="126" t="s">
        <v>413</v>
      </c>
      <c r="C1324" s="126" t="s">
        <v>3101</v>
      </c>
      <c r="E1324" s="126" t="s">
        <v>288</v>
      </c>
      <c r="F1324" s="126" t="s">
        <v>416</v>
      </c>
      <c r="G1324" s="126" t="s">
        <v>417</v>
      </c>
      <c r="H1324" s="126" t="s">
        <v>126</v>
      </c>
      <c r="I1324" s="126" t="s">
        <v>126</v>
      </c>
      <c r="J1324" s="126" t="s">
        <v>2857</v>
      </c>
      <c r="K1324" s="126" t="s">
        <v>747</v>
      </c>
      <c r="L1324" s="126" t="s">
        <v>2858</v>
      </c>
      <c r="M1324" s="130">
        <v>487.2</v>
      </c>
      <c r="O1324" s="126" t="s">
        <v>3102</v>
      </c>
      <c r="P1324" s="130">
        <v>0</v>
      </c>
      <c r="S1324" s="130">
        <v>0</v>
      </c>
      <c r="V1324" s="130">
        <v>535.64</v>
      </c>
      <c r="X1324" s="126" t="s">
        <v>3103</v>
      </c>
      <c r="Z1324" s="127"/>
      <c r="AA1324" s="128">
        <v>1</v>
      </c>
      <c r="AB1324" s="128">
        <v>12</v>
      </c>
      <c r="AD1324" s="126" t="s">
        <v>1750</v>
      </c>
      <c r="AG1324" s="127"/>
      <c r="AI1324" s="127"/>
    </row>
    <row r="1325" spans="1:35" ht="14.85" customHeight="1">
      <c r="A1325" s="130">
        <v>5011512</v>
      </c>
      <c r="B1325" s="126" t="s">
        <v>413</v>
      </c>
      <c r="C1325" s="126" t="s">
        <v>3104</v>
      </c>
      <c r="E1325" s="126" t="s">
        <v>288</v>
      </c>
      <c r="F1325" s="126" t="s">
        <v>416</v>
      </c>
      <c r="G1325" s="126" t="s">
        <v>417</v>
      </c>
      <c r="H1325" s="126" t="s">
        <v>126</v>
      </c>
      <c r="I1325" s="126" t="s">
        <v>126</v>
      </c>
      <c r="J1325" s="126" t="s">
        <v>2857</v>
      </c>
      <c r="K1325" s="126" t="s">
        <v>747</v>
      </c>
      <c r="L1325" s="126" t="s">
        <v>2858</v>
      </c>
      <c r="M1325" s="130">
        <v>340.48</v>
      </c>
      <c r="O1325" s="126" t="s">
        <v>422</v>
      </c>
      <c r="P1325" s="130">
        <v>0</v>
      </c>
      <c r="S1325" s="130">
        <v>0</v>
      </c>
      <c r="V1325" s="130">
        <v>340.85</v>
      </c>
      <c r="X1325" s="126" t="s">
        <v>497</v>
      </c>
      <c r="Z1325" s="127"/>
      <c r="AA1325" s="128">
        <v>1</v>
      </c>
      <c r="AB1325" s="128">
        <v>12</v>
      </c>
      <c r="AD1325" s="126" t="s">
        <v>1750</v>
      </c>
      <c r="AG1325" s="127"/>
      <c r="AI1325" s="127"/>
    </row>
    <row r="1326" spans="1:35" ht="14.85" customHeight="1">
      <c r="A1326" s="130">
        <v>5011511</v>
      </c>
      <c r="B1326" s="126" t="s">
        <v>413</v>
      </c>
      <c r="C1326" s="126" t="s">
        <v>3105</v>
      </c>
      <c r="E1326" s="126" t="s">
        <v>288</v>
      </c>
      <c r="F1326" s="126" t="s">
        <v>416</v>
      </c>
      <c r="G1326" s="126" t="s">
        <v>417</v>
      </c>
      <c r="H1326" s="126" t="s">
        <v>126</v>
      </c>
      <c r="I1326" s="126" t="s">
        <v>126</v>
      </c>
      <c r="J1326" s="126" t="s">
        <v>2857</v>
      </c>
      <c r="K1326" s="126" t="s">
        <v>747</v>
      </c>
      <c r="L1326" s="126" t="s">
        <v>2858</v>
      </c>
      <c r="M1326" s="130">
        <v>340.48</v>
      </c>
      <c r="O1326" s="126" t="s">
        <v>422</v>
      </c>
      <c r="P1326" s="130">
        <v>0</v>
      </c>
      <c r="S1326" s="130">
        <v>0</v>
      </c>
      <c r="V1326" s="130">
        <v>340.85</v>
      </c>
      <c r="X1326" s="126" t="s">
        <v>497</v>
      </c>
      <c r="Z1326" s="127"/>
      <c r="AA1326" s="128">
        <v>1</v>
      </c>
      <c r="AB1326" s="128">
        <v>12</v>
      </c>
      <c r="AD1326" s="126" t="s">
        <v>1750</v>
      </c>
      <c r="AG1326" s="127"/>
      <c r="AI1326" s="127"/>
    </row>
    <row r="1327" spans="1:35" ht="14.85" customHeight="1">
      <c r="A1327" s="130">
        <v>5011510</v>
      </c>
      <c r="B1327" s="126" t="s">
        <v>413</v>
      </c>
      <c r="C1327" s="126" t="s">
        <v>3106</v>
      </c>
      <c r="E1327" s="126" t="s">
        <v>288</v>
      </c>
      <c r="F1327" s="126" t="s">
        <v>416</v>
      </c>
      <c r="G1327" s="126" t="s">
        <v>417</v>
      </c>
      <c r="H1327" s="126" t="s">
        <v>126</v>
      </c>
      <c r="I1327" s="126" t="s">
        <v>126</v>
      </c>
      <c r="J1327" s="126" t="s">
        <v>2857</v>
      </c>
      <c r="K1327" s="126" t="s">
        <v>747</v>
      </c>
      <c r="L1327" s="126" t="s">
        <v>2858</v>
      </c>
      <c r="M1327" s="130">
        <v>688.96</v>
      </c>
      <c r="O1327" s="126" t="s">
        <v>427</v>
      </c>
      <c r="P1327" s="130">
        <v>0</v>
      </c>
      <c r="S1327" s="130">
        <v>0</v>
      </c>
      <c r="V1327" s="130">
        <v>688.96</v>
      </c>
      <c r="X1327" s="126" t="s">
        <v>771</v>
      </c>
      <c r="Z1327" s="127"/>
      <c r="AA1327" s="128">
        <v>1</v>
      </c>
      <c r="AB1327" s="128">
        <v>12</v>
      </c>
      <c r="AD1327" s="126" t="s">
        <v>1750</v>
      </c>
      <c r="AG1327" s="127"/>
      <c r="AI1327" s="127"/>
    </row>
    <row r="1328" spans="1:35" ht="14.85" customHeight="1">
      <c r="A1328" s="130">
        <v>5011509</v>
      </c>
      <c r="B1328" s="126" t="s">
        <v>413</v>
      </c>
      <c r="C1328" s="126" t="s">
        <v>3107</v>
      </c>
      <c r="E1328" s="126" t="s">
        <v>288</v>
      </c>
      <c r="F1328" s="126" t="s">
        <v>416</v>
      </c>
      <c r="G1328" s="126" t="s">
        <v>417</v>
      </c>
      <c r="H1328" s="126" t="s">
        <v>126</v>
      </c>
      <c r="I1328" s="126" t="s">
        <v>126</v>
      </c>
      <c r="J1328" s="126" t="s">
        <v>2857</v>
      </c>
      <c r="K1328" s="126" t="s">
        <v>747</v>
      </c>
      <c r="L1328" s="126" t="s">
        <v>2858</v>
      </c>
      <c r="M1328" s="130">
        <v>730.24</v>
      </c>
      <c r="O1328" s="126" t="s">
        <v>427</v>
      </c>
      <c r="P1328" s="130">
        <v>0</v>
      </c>
      <c r="S1328" s="130">
        <v>0</v>
      </c>
      <c r="V1328" s="130">
        <v>973.89</v>
      </c>
      <c r="X1328" s="126" t="s">
        <v>771</v>
      </c>
      <c r="Z1328" s="127"/>
      <c r="AA1328" s="128">
        <v>1</v>
      </c>
      <c r="AB1328" s="128">
        <v>12</v>
      </c>
      <c r="AD1328" s="126" t="s">
        <v>1750</v>
      </c>
      <c r="AG1328" s="127"/>
      <c r="AI1328" s="127"/>
    </row>
    <row r="1329" spans="1:35" ht="14.85" customHeight="1">
      <c r="A1329" s="130">
        <v>5011508</v>
      </c>
      <c r="B1329" s="126" t="s">
        <v>413</v>
      </c>
      <c r="C1329" s="126" t="s">
        <v>3108</v>
      </c>
      <c r="E1329" s="126" t="s">
        <v>288</v>
      </c>
      <c r="F1329" s="126" t="s">
        <v>416</v>
      </c>
      <c r="G1329" s="126" t="s">
        <v>417</v>
      </c>
      <c r="H1329" s="126" t="s">
        <v>126</v>
      </c>
      <c r="I1329" s="126" t="s">
        <v>126</v>
      </c>
      <c r="J1329" s="126" t="s">
        <v>2857</v>
      </c>
      <c r="K1329" s="126" t="s">
        <v>747</v>
      </c>
      <c r="L1329" s="126" t="s">
        <v>2858</v>
      </c>
      <c r="M1329" s="130">
        <v>393.05</v>
      </c>
      <c r="O1329" s="126" t="s">
        <v>1088</v>
      </c>
      <c r="P1329" s="130">
        <v>0</v>
      </c>
      <c r="S1329" s="130">
        <v>0</v>
      </c>
      <c r="V1329" s="130">
        <v>393.05</v>
      </c>
      <c r="X1329" s="126" t="s">
        <v>1089</v>
      </c>
      <c r="Z1329" s="127"/>
      <c r="AA1329" s="128">
        <v>1</v>
      </c>
      <c r="AB1329" s="128">
        <v>12</v>
      </c>
      <c r="AD1329" s="126" t="s">
        <v>1750</v>
      </c>
      <c r="AG1329" s="127"/>
      <c r="AI1329" s="127"/>
    </row>
    <row r="1330" spans="1:35" ht="14.85" customHeight="1">
      <c r="A1330" s="130">
        <v>5011507</v>
      </c>
      <c r="B1330" s="126" t="s">
        <v>413</v>
      </c>
      <c r="C1330" s="126" t="s">
        <v>3109</v>
      </c>
      <c r="E1330" s="126" t="s">
        <v>288</v>
      </c>
      <c r="F1330" s="126" t="s">
        <v>416</v>
      </c>
      <c r="G1330" s="126" t="s">
        <v>417</v>
      </c>
      <c r="H1330" s="126" t="s">
        <v>126</v>
      </c>
      <c r="I1330" s="126" t="s">
        <v>126</v>
      </c>
      <c r="J1330" s="126" t="s">
        <v>2857</v>
      </c>
      <c r="K1330" s="126" t="s">
        <v>747</v>
      </c>
      <c r="L1330" s="126" t="s">
        <v>2858</v>
      </c>
      <c r="M1330" s="130">
        <v>410.31</v>
      </c>
      <c r="O1330" s="126" t="s">
        <v>1088</v>
      </c>
      <c r="P1330" s="130">
        <v>0</v>
      </c>
      <c r="S1330" s="130">
        <v>0</v>
      </c>
      <c r="V1330" s="130">
        <v>410.31</v>
      </c>
      <c r="X1330" s="126" t="s">
        <v>1089</v>
      </c>
      <c r="Z1330" s="127"/>
      <c r="AA1330" s="128">
        <v>1</v>
      </c>
      <c r="AB1330" s="128">
        <v>12</v>
      </c>
      <c r="AD1330" s="126" t="s">
        <v>1750</v>
      </c>
      <c r="AG1330" s="127"/>
      <c r="AI1330" s="127"/>
    </row>
    <row r="1331" spans="1:35" ht="14.85" customHeight="1">
      <c r="A1331" s="130">
        <v>5011506</v>
      </c>
      <c r="B1331" s="126" t="s">
        <v>413</v>
      </c>
      <c r="C1331" s="126" t="s">
        <v>3110</v>
      </c>
      <c r="E1331" s="126" t="s">
        <v>288</v>
      </c>
      <c r="F1331" s="126" t="s">
        <v>416</v>
      </c>
      <c r="G1331" s="126" t="s">
        <v>417</v>
      </c>
      <c r="H1331" s="126" t="s">
        <v>126</v>
      </c>
      <c r="I1331" s="126" t="s">
        <v>126</v>
      </c>
      <c r="J1331" s="126" t="s">
        <v>2857</v>
      </c>
      <c r="K1331" s="126" t="s">
        <v>747</v>
      </c>
      <c r="L1331" s="126" t="s">
        <v>2858</v>
      </c>
      <c r="M1331" s="130">
        <v>1752.8</v>
      </c>
      <c r="O1331" s="126" t="s">
        <v>422</v>
      </c>
      <c r="P1331" s="130">
        <v>0</v>
      </c>
      <c r="S1331" s="130">
        <v>0</v>
      </c>
      <c r="V1331" s="130">
        <v>3408.67</v>
      </c>
      <c r="X1331" s="126" t="s">
        <v>500</v>
      </c>
      <c r="Z1331" s="127"/>
      <c r="AA1331" s="128">
        <v>1</v>
      </c>
      <c r="AB1331" s="128">
        <v>12</v>
      </c>
      <c r="AD1331" s="126" t="s">
        <v>1750</v>
      </c>
      <c r="AG1331" s="127"/>
      <c r="AI1331" s="127"/>
    </row>
    <row r="1332" spans="1:35" ht="14.85" customHeight="1">
      <c r="A1332" s="130">
        <v>5011505</v>
      </c>
      <c r="B1332" s="126" t="s">
        <v>413</v>
      </c>
      <c r="C1332" s="126" t="s">
        <v>3111</v>
      </c>
      <c r="E1332" s="126" t="s">
        <v>288</v>
      </c>
      <c r="F1332" s="126" t="s">
        <v>416</v>
      </c>
      <c r="G1332" s="126" t="s">
        <v>417</v>
      </c>
      <c r="H1332" s="126" t="s">
        <v>126</v>
      </c>
      <c r="I1332" s="126" t="s">
        <v>126</v>
      </c>
      <c r="J1332" s="126" t="s">
        <v>2857</v>
      </c>
      <c r="K1332" s="126" t="s">
        <v>747</v>
      </c>
      <c r="L1332" s="126" t="s">
        <v>2858</v>
      </c>
      <c r="M1332" s="130">
        <v>485.73</v>
      </c>
      <c r="O1332" s="126" t="s">
        <v>422</v>
      </c>
      <c r="P1332" s="130">
        <v>0</v>
      </c>
      <c r="S1332" s="130">
        <v>0</v>
      </c>
      <c r="V1332" s="130">
        <v>485.73</v>
      </c>
      <c r="X1332" s="126" t="s">
        <v>3112</v>
      </c>
      <c r="Z1332" s="127"/>
      <c r="AA1332" s="128">
        <v>1</v>
      </c>
      <c r="AB1332" s="128">
        <v>12</v>
      </c>
      <c r="AD1332" s="126" t="s">
        <v>1750</v>
      </c>
      <c r="AG1332" s="127"/>
      <c r="AI1332" s="127"/>
    </row>
    <row r="1333" spans="1:35" ht="14.85" customHeight="1">
      <c r="A1333" s="130">
        <v>5011504</v>
      </c>
      <c r="B1333" s="126" t="s">
        <v>413</v>
      </c>
      <c r="C1333" s="126" t="s">
        <v>3113</v>
      </c>
      <c r="E1333" s="126" t="s">
        <v>288</v>
      </c>
      <c r="F1333" s="126" t="s">
        <v>416</v>
      </c>
      <c r="G1333" s="126" t="s">
        <v>417</v>
      </c>
      <c r="H1333" s="126" t="s">
        <v>126</v>
      </c>
      <c r="I1333" s="126" t="s">
        <v>126</v>
      </c>
      <c r="J1333" s="126" t="s">
        <v>2857</v>
      </c>
      <c r="K1333" s="126" t="s">
        <v>747</v>
      </c>
      <c r="L1333" s="126" t="s">
        <v>2858</v>
      </c>
      <c r="M1333" s="130">
        <v>486.94</v>
      </c>
      <c r="O1333" s="126" t="s">
        <v>422</v>
      </c>
      <c r="P1333" s="130">
        <v>0</v>
      </c>
      <c r="S1333" s="130">
        <v>0</v>
      </c>
      <c r="V1333" s="130">
        <v>486.94</v>
      </c>
      <c r="X1333" s="126" t="s">
        <v>3112</v>
      </c>
      <c r="Z1333" s="127"/>
      <c r="AA1333" s="128">
        <v>1</v>
      </c>
      <c r="AB1333" s="128">
        <v>12</v>
      </c>
      <c r="AD1333" s="126" t="s">
        <v>1750</v>
      </c>
      <c r="AG1333" s="127"/>
      <c r="AI1333" s="127"/>
    </row>
    <row r="1334" spans="1:35" ht="14.85" customHeight="1">
      <c r="A1334" s="130">
        <v>5011503</v>
      </c>
      <c r="B1334" s="126" t="s">
        <v>413</v>
      </c>
      <c r="C1334" s="126" t="s">
        <v>3114</v>
      </c>
      <c r="E1334" s="126" t="s">
        <v>288</v>
      </c>
      <c r="F1334" s="126" t="s">
        <v>416</v>
      </c>
      <c r="G1334" s="126" t="s">
        <v>417</v>
      </c>
      <c r="H1334" s="126" t="s">
        <v>126</v>
      </c>
      <c r="I1334" s="126" t="s">
        <v>126</v>
      </c>
      <c r="J1334" s="126" t="s">
        <v>2857</v>
      </c>
      <c r="K1334" s="126" t="s">
        <v>747</v>
      </c>
      <c r="L1334" s="126" t="s">
        <v>2858</v>
      </c>
      <c r="M1334" s="130">
        <v>263.2</v>
      </c>
      <c r="O1334" s="126" t="s">
        <v>422</v>
      </c>
      <c r="P1334" s="130">
        <v>0</v>
      </c>
      <c r="S1334" s="130">
        <v>0</v>
      </c>
      <c r="V1334" s="130">
        <v>266.74</v>
      </c>
      <c r="X1334" s="126" t="s">
        <v>1574</v>
      </c>
      <c r="Z1334" s="127"/>
      <c r="AA1334" s="128">
        <v>1</v>
      </c>
      <c r="AB1334" s="128">
        <v>12</v>
      </c>
      <c r="AD1334" s="126" t="s">
        <v>1750</v>
      </c>
      <c r="AG1334" s="127"/>
      <c r="AI1334" s="127"/>
    </row>
    <row r="1335" spans="1:35" ht="14.85" customHeight="1">
      <c r="A1335" s="130">
        <v>5011502</v>
      </c>
      <c r="B1335" s="126" t="s">
        <v>413</v>
      </c>
      <c r="C1335" s="126" t="s">
        <v>3115</v>
      </c>
      <c r="E1335" s="126" t="s">
        <v>288</v>
      </c>
      <c r="F1335" s="126" t="s">
        <v>591</v>
      </c>
      <c r="G1335" s="126" t="s">
        <v>417</v>
      </c>
      <c r="H1335" s="126" t="s">
        <v>126</v>
      </c>
      <c r="I1335" s="126" t="s">
        <v>126</v>
      </c>
      <c r="J1335" s="126" t="s">
        <v>1075</v>
      </c>
      <c r="K1335" s="126" t="s">
        <v>852</v>
      </c>
      <c r="L1335" s="126" t="s">
        <v>2817</v>
      </c>
      <c r="M1335" s="130">
        <v>2434.88</v>
      </c>
      <c r="O1335" s="126" t="s">
        <v>2818</v>
      </c>
      <c r="P1335" s="130">
        <v>0</v>
      </c>
      <c r="S1335" s="130">
        <v>0</v>
      </c>
      <c r="V1335" s="130">
        <v>4444.38</v>
      </c>
      <c r="X1335" s="126" t="s">
        <v>2819</v>
      </c>
      <c r="Z1335" s="127"/>
      <c r="AA1335" s="128">
        <v>1</v>
      </c>
      <c r="AB1335" s="128">
        <v>60</v>
      </c>
      <c r="AD1335" s="126" t="s">
        <v>1750</v>
      </c>
      <c r="AG1335" s="127"/>
      <c r="AI1335" s="127"/>
    </row>
    <row r="1336" spans="1:35" ht="14.85" customHeight="1">
      <c r="A1336" s="130">
        <v>5014253</v>
      </c>
      <c r="B1336" s="126" t="s">
        <v>413</v>
      </c>
      <c r="C1336" s="126" t="s">
        <v>3116</v>
      </c>
      <c r="E1336" s="126" t="s">
        <v>288</v>
      </c>
      <c r="F1336" s="126" t="s">
        <v>416</v>
      </c>
      <c r="G1336" s="126" t="s">
        <v>417</v>
      </c>
      <c r="H1336" s="126" t="s">
        <v>126</v>
      </c>
      <c r="I1336" s="126" t="s">
        <v>418</v>
      </c>
      <c r="J1336" s="126" t="s">
        <v>3117</v>
      </c>
      <c r="K1336" s="126" t="s">
        <v>747</v>
      </c>
      <c r="L1336" s="126" t="s">
        <v>3118</v>
      </c>
      <c r="M1336" s="130">
        <v>437.92</v>
      </c>
      <c r="O1336" s="126" t="s">
        <v>3119</v>
      </c>
      <c r="P1336" s="130">
        <v>0</v>
      </c>
      <c r="S1336" s="130">
        <v>0</v>
      </c>
      <c r="V1336" s="130">
        <v>599</v>
      </c>
      <c r="X1336" s="126" t="s">
        <v>3120</v>
      </c>
      <c r="Z1336" s="127"/>
      <c r="AA1336" s="128">
        <v>2</v>
      </c>
      <c r="AB1336" s="128">
        <v>12</v>
      </c>
      <c r="AD1336" s="126" t="s">
        <v>1555</v>
      </c>
      <c r="AG1336" s="127"/>
      <c r="AI1336" s="127"/>
    </row>
    <row r="1337" spans="1:35" ht="14.85" customHeight="1">
      <c r="A1337" s="130">
        <v>5014251</v>
      </c>
      <c r="B1337" s="126" t="s">
        <v>413</v>
      </c>
      <c r="C1337" s="126" t="s">
        <v>3121</v>
      </c>
      <c r="D1337" s="126" t="s">
        <v>3122</v>
      </c>
      <c r="E1337" s="126" t="s">
        <v>288</v>
      </c>
      <c r="F1337" s="126" t="s">
        <v>522</v>
      </c>
      <c r="G1337" s="126" t="s">
        <v>1996</v>
      </c>
      <c r="H1337" s="126" t="s">
        <v>605</v>
      </c>
      <c r="I1337" s="126" t="s">
        <v>418</v>
      </c>
      <c r="J1337" s="126" t="s">
        <v>3123</v>
      </c>
      <c r="K1337" s="126" t="s">
        <v>852</v>
      </c>
      <c r="L1337" s="126" t="s">
        <v>527</v>
      </c>
      <c r="M1337" s="130">
        <v>657.7</v>
      </c>
      <c r="N1337" s="126" t="s">
        <v>290</v>
      </c>
      <c r="O1337" s="126" t="s">
        <v>528</v>
      </c>
      <c r="P1337" s="130">
        <v>0</v>
      </c>
      <c r="S1337" s="130">
        <v>0</v>
      </c>
      <c r="V1337" s="130">
        <v>657.7</v>
      </c>
      <c r="X1337" s="126" t="s">
        <v>606</v>
      </c>
      <c r="Z1337" s="127"/>
      <c r="AA1337" s="128"/>
      <c r="AB1337" s="128"/>
      <c r="AD1337" s="126" t="s">
        <v>1555</v>
      </c>
      <c r="AG1337" s="127"/>
      <c r="AI1337" s="127"/>
    </row>
    <row r="1338" spans="1:35" ht="14.85" customHeight="1">
      <c r="A1338" s="130">
        <v>5010898</v>
      </c>
      <c r="B1338" s="126" t="s">
        <v>413</v>
      </c>
      <c r="C1338" s="126" t="s">
        <v>3124</v>
      </c>
      <c r="D1338" s="126" t="s">
        <v>3125</v>
      </c>
      <c r="E1338" s="126" t="s">
        <v>288</v>
      </c>
      <c r="F1338" s="126" t="s">
        <v>364</v>
      </c>
      <c r="G1338" s="126" t="s">
        <v>417</v>
      </c>
      <c r="H1338" s="126" t="s">
        <v>126</v>
      </c>
      <c r="I1338" s="126" t="s">
        <v>126</v>
      </c>
      <c r="J1338" s="126" t="s">
        <v>1449</v>
      </c>
      <c r="K1338" s="126" t="s">
        <v>535</v>
      </c>
      <c r="L1338" s="126" t="s">
        <v>1450</v>
      </c>
      <c r="M1338" s="130">
        <v>6817.44</v>
      </c>
      <c r="O1338" s="126" t="s">
        <v>365</v>
      </c>
      <c r="P1338" s="130">
        <v>0</v>
      </c>
      <c r="S1338" s="130">
        <v>0</v>
      </c>
      <c r="V1338" s="130">
        <v>7588.4</v>
      </c>
      <c r="X1338" s="126" t="s">
        <v>469</v>
      </c>
      <c r="Z1338" s="127"/>
      <c r="AA1338" s="128">
        <v>1</v>
      </c>
      <c r="AB1338" s="128">
        <v>60</v>
      </c>
      <c r="AC1338" s="126" t="s">
        <v>366</v>
      </c>
      <c r="AD1338" s="126" t="s">
        <v>562</v>
      </c>
      <c r="AG1338" s="127"/>
      <c r="AI1338" s="127"/>
    </row>
    <row r="1339" spans="1:35" ht="14.85" customHeight="1">
      <c r="A1339" s="130">
        <v>5014348</v>
      </c>
      <c r="B1339" s="126" t="s">
        <v>413</v>
      </c>
      <c r="C1339" s="126" t="s">
        <v>1550</v>
      </c>
      <c r="D1339" s="126" t="s">
        <v>3126</v>
      </c>
      <c r="E1339" s="126" t="s">
        <v>288</v>
      </c>
      <c r="F1339" s="126" t="s">
        <v>532</v>
      </c>
      <c r="G1339" s="126" t="s">
        <v>1552</v>
      </c>
      <c r="H1339" s="126" t="s">
        <v>533</v>
      </c>
      <c r="I1339" s="126" t="s">
        <v>533</v>
      </c>
      <c r="J1339" s="126" t="s">
        <v>1553</v>
      </c>
      <c r="K1339" s="126" t="s">
        <v>504</v>
      </c>
      <c r="L1339" s="126" t="s">
        <v>1554</v>
      </c>
      <c r="M1339" s="130">
        <v>3892</v>
      </c>
      <c r="O1339" s="126" t="s">
        <v>537</v>
      </c>
      <c r="P1339" s="130">
        <v>0</v>
      </c>
      <c r="S1339" s="130">
        <v>0</v>
      </c>
      <c r="V1339" s="130">
        <v>3892</v>
      </c>
      <c r="X1339" s="126" t="s">
        <v>679</v>
      </c>
      <c r="Z1339" s="127"/>
      <c r="AA1339" s="128">
        <v>180</v>
      </c>
      <c r="AB1339" s="128">
        <v>12</v>
      </c>
      <c r="AD1339" s="126" t="s">
        <v>1555</v>
      </c>
      <c r="AG1339" s="127"/>
      <c r="AI1339" s="127"/>
    </row>
    <row r="1340" spans="1:35" ht="14.85" customHeight="1">
      <c r="A1340" s="130">
        <v>5014347</v>
      </c>
      <c r="B1340" s="126" t="s">
        <v>413</v>
      </c>
      <c r="C1340" s="126" t="s">
        <v>1550</v>
      </c>
      <c r="D1340" s="126" t="s">
        <v>3127</v>
      </c>
      <c r="E1340" s="126" t="s">
        <v>288</v>
      </c>
      <c r="F1340" s="126" t="s">
        <v>532</v>
      </c>
      <c r="G1340" s="126" t="s">
        <v>1552</v>
      </c>
      <c r="H1340" s="126" t="s">
        <v>533</v>
      </c>
      <c r="I1340" s="126" t="s">
        <v>533</v>
      </c>
      <c r="J1340" s="126" t="s">
        <v>1553</v>
      </c>
      <c r="K1340" s="126" t="s">
        <v>504</v>
      </c>
      <c r="L1340" s="126" t="s">
        <v>1554</v>
      </c>
      <c r="M1340" s="130">
        <v>3892</v>
      </c>
      <c r="O1340" s="126" t="s">
        <v>537</v>
      </c>
      <c r="P1340" s="130">
        <v>0</v>
      </c>
      <c r="S1340" s="130">
        <v>0</v>
      </c>
      <c r="V1340" s="130">
        <v>3892</v>
      </c>
      <c r="X1340" s="126" t="s">
        <v>679</v>
      </c>
      <c r="Z1340" s="127"/>
      <c r="AA1340" s="128">
        <v>180</v>
      </c>
      <c r="AB1340" s="128">
        <v>12</v>
      </c>
      <c r="AD1340" s="126" t="s">
        <v>1555</v>
      </c>
      <c r="AG1340" s="127"/>
      <c r="AI1340" s="127"/>
    </row>
    <row r="1341" spans="1:35" ht="14.85" customHeight="1">
      <c r="A1341" s="130">
        <v>5014598</v>
      </c>
      <c r="B1341" s="126" t="s">
        <v>413</v>
      </c>
      <c r="C1341" s="126" t="s">
        <v>3128</v>
      </c>
      <c r="D1341" s="126" t="s">
        <v>3129</v>
      </c>
      <c r="E1341" s="126" t="s">
        <v>288</v>
      </c>
      <c r="F1341" s="126" t="s">
        <v>416</v>
      </c>
      <c r="G1341" s="126" t="s">
        <v>417</v>
      </c>
      <c r="H1341" s="126" t="s">
        <v>126</v>
      </c>
      <c r="I1341" s="126" t="s">
        <v>126</v>
      </c>
      <c r="J1341" s="126" t="s">
        <v>1956</v>
      </c>
      <c r="K1341" s="126" t="s">
        <v>504</v>
      </c>
      <c r="L1341" s="126" t="s">
        <v>505</v>
      </c>
      <c r="M1341" s="130">
        <v>2380</v>
      </c>
      <c r="O1341" s="126" t="s">
        <v>1957</v>
      </c>
      <c r="P1341" s="130">
        <v>0</v>
      </c>
      <c r="S1341" s="130">
        <v>0</v>
      </c>
      <c r="V1341" s="130">
        <v>4178.07</v>
      </c>
      <c r="X1341" s="126" t="s">
        <v>1958</v>
      </c>
      <c r="Z1341" s="127"/>
      <c r="AA1341" s="128">
        <v>1</v>
      </c>
      <c r="AB1341" s="128">
        <v>24</v>
      </c>
      <c r="AD1341" s="126" t="s">
        <v>914</v>
      </c>
      <c r="AG1341" s="127"/>
      <c r="AI1341" s="127"/>
    </row>
    <row r="1342" spans="1:35" ht="14.85" customHeight="1">
      <c r="A1342" s="130">
        <v>5011515</v>
      </c>
      <c r="B1342" s="126" t="s">
        <v>413</v>
      </c>
      <c r="C1342" s="126" t="s">
        <v>3130</v>
      </c>
      <c r="E1342" s="126" t="s">
        <v>288</v>
      </c>
      <c r="F1342" s="126" t="s">
        <v>416</v>
      </c>
      <c r="G1342" s="126" t="s">
        <v>417</v>
      </c>
      <c r="H1342" s="126" t="s">
        <v>126</v>
      </c>
      <c r="I1342" s="126" t="s">
        <v>126</v>
      </c>
      <c r="J1342" s="126" t="s">
        <v>2857</v>
      </c>
      <c r="K1342" s="126" t="s">
        <v>747</v>
      </c>
      <c r="L1342" s="126" t="s">
        <v>2858</v>
      </c>
      <c r="M1342" s="130">
        <v>389.55</v>
      </c>
      <c r="O1342" s="126" t="s">
        <v>3131</v>
      </c>
      <c r="P1342" s="130">
        <v>0</v>
      </c>
      <c r="S1342" s="130">
        <v>0</v>
      </c>
      <c r="V1342" s="130">
        <v>389.55</v>
      </c>
      <c r="X1342" s="126" t="s">
        <v>3132</v>
      </c>
      <c r="Z1342" s="127"/>
      <c r="AA1342" s="128">
        <v>1</v>
      </c>
      <c r="AB1342" s="128">
        <v>12</v>
      </c>
      <c r="AD1342" s="126" t="s">
        <v>1750</v>
      </c>
      <c r="AG1342" s="127"/>
      <c r="AI1342" s="127"/>
    </row>
    <row r="1343" spans="1:35" ht="14.85" customHeight="1">
      <c r="A1343" s="130">
        <v>5014064</v>
      </c>
      <c r="B1343" s="126" t="s">
        <v>413</v>
      </c>
      <c r="C1343" s="126" t="s">
        <v>3133</v>
      </c>
      <c r="D1343" s="126" t="s">
        <v>3134</v>
      </c>
      <c r="E1343" s="126" t="s">
        <v>288</v>
      </c>
      <c r="F1343" s="126" t="s">
        <v>364</v>
      </c>
      <c r="G1343" s="126" t="s">
        <v>417</v>
      </c>
      <c r="H1343" s="126" t="s">
        <v>126</v>
      </c>
      <c r="I1343" s="126" t="s">
        <v>126</v>
      </c>
      <c r="J1343" s="126" t="s">
        <v>1449</v>
      </c>
      <c r="K1343" s="126" t="s">
        <v>535</v>
      </c>
      <c r="L1343" s="126" t="s">
        <v>1450</v>
      </c>
      <c r="M1343" s="130">
        <v>6817.44</v>
      </c>
      <c r="O1343" s="126" t="s">
        <v>365</v>
      </c>
      <c r="P1343" s="130">
        <v>0</v>
      </c>
      <c r="S1343" s="130">
        <v>0</v>
      </c>
      <c r="V1343" s="130">
        <v>13073.76</v>
      </c>
      <c r="X1343" s="126" t="s">
        <v>469</v>
      </c>
      <c r="Z1343" s="127"/>
      <c r="AA1343" s="128">
        <v>1</v>
      </c>
      <c r="AB1343" s="128">
        <v>60</v>
      </c>
      <c r="AC1343" s="126" t="s">
        <v>366</v>
      </c>
      <c r="AD1343" s="126" t="s">
        <v>932</v>
      </c>
      <c r="AG1343" s="127"/>
      <c r="AI1343" s="127"/>
    </row>
    <row r="1344" spans="1:35" ht="14.85" customHeight="1">
      <c r="A1344" s="130">
        <v>5014063</v>
      </c>
      <c r="B1344" s="126" t="s">
        <v>413</v>
      </c>
      <c r="C1344" s="126" t="s">
        <v>3133</v>
      </c>
      <c r="D1344" s="126" t="s">
        <v>3134</v>
      </c>
      <c r="E1344" s="126" t="s">
        <v>288</v>
      </c>
      <c r="F1344" s="126" t="s">
        <v>364</v>
      </c>
      <c r="G1344" s="126" t="s">
        <v>417</v>
      </c>
      <c r="H1344" s="126" t="s">
        <v>126</v>
      </c>
      <c r="I1344" s="126" t="s">
        <v>418</v>
      </c>
      <c r="J1344" s="126" t="s">
        <v>1449</v>
      </c>
      <c r="K1344" s="126" t="s">
        <v>535</v>
      </c>
      <c r="L1344" s="126" t="s">
        <v>1450</v>
      </c>
      <c r="M1344" s="130">
        <v>9739.52</v>
      </c>
      <c r="O1344" s="126" t="s">
        <v>486</v>
      </c>
      <c r="P1344" s="130">
        <v>0</v>
      </c>
      <c r="S1344" s="130">
        <v>0</v>
      </c>
      <c r="V1344" s="130">
        <v>13073.76</v>
      </c>
      <c r="X1344" s="126" t="s">
        <v>549</v>
      </c>
      <c r="Z1344" s="127"/>
      <c r="AA1344" s="128">
        <v>2</v>
      </c>
      <c r="AB1344" s="128">
        <v>60</v>
      </c>
      <c r="AC1344" s="126" t="s">
        <v>366</v>
      </c>
      <c r="AD1344" s="126" t="s">
        <v>932</v>
      </c>
      <c r="AG1344" s="127"/>
      <c r="AI1344" s="127"/>
    </row>
    <row r="1345" spans="1:35" ht="14.85" customHeight="1">
      <c r="A1345" s="130">
        <v>5014062</v>
      </c>
      <c r="B1345" s="126" t="s">
        <v>413</v>
      </c>
      <c r="C1345" s="126" t="s">
        <v>3133</v>
      </c>
      <c r="D1345" s="126" t="s">
        <v>3134</v>
      </c>
      <c r="E1345" s="126" t="s">
        <v>288</v>
      </c>
      <c r="F1345" s="126" t="s">
        <v>364</v>
      </c>
      <c r="G1345" s="126" t="s">
        <v>417</v>
      </c>
      <c r="H1345" s="126" t="s">
        <v>126</v>
      </c>
      <c r="I1345" s="126" t="s">
        <v>418</v>
      </c>
      <c r="J1345" s="126" t="s">
        <v>1449</v>
      </c>
      <c r="K1345" s="126" t="s">
        <v>535</v>
      </c>
      <c r="L1345" s="126" t="s">
        <v>1450</v>
      </c>
      <c r="M1345" s="130">
        <v>9739.52</v>
      </c>
      <c r="O1345" s="126" t="s">
        <v>486</v>
      </c>
      <c r="P1345" s="130">
        <v>0</v>
      </c>
      <c r="S1345" s="130">
        <v>0</v>
      </c>
      <c r="V1345" s="130">
        <v>13073.76</v>
      </c>
      <c r="X1345" s="126" t="s">
        <v>487</v>
      </c>
      <c r="Z1345" s="127"/>
      <c r="AA1345" s="128">
        <v>1</v>
      </c>
      <c r="AB1345" s="128">
        <v>60</v>
      </c>
      <c r="AC1345" s="126" t="s">
        <v>366</v>
      </c>
      <c r="AD1345" s="126" t="s">
        <v>932</v>
      </c>
      <c r="AG1345" s="127"/>
      <c r="AI1345" s="127"/>
    </row>
    <row r="1346" spans="1:35" ht="14.85" customHeight="1">
      <c r="A1346" s="130">
        <v>5014125</v>
      </c>
      <c r="B1346" s="126" t="s">
        <v>413</v>
      </c>
      <c r="C1346" s="126" t="s">
        <v>3135</v>
      </c>
      <c r="D1346" s="126" t="s">
        <v>3069</v>
      </c>
      <c r="E1346" s="126" t="s">
        <v>288</v>
      </c>
      <c r="F1346" s="126" t="s">
        <v>491</v>
      </c>
      <c r="G1346" s="126" t="s">
        <v>674</v>
      </c>
      <c r="H1346" s="126" t="s">
        <v>126</v>
      </c>
      <c r="I1346" s="126" t="s">
        <v>308</v>
      </c>
      <c r="J1346" s="126" t="s">
        <v>769</v>
      </c>
      <c r="K1346" s="126" t="s">
        <v>567</v>
      </c>
      <c r="L1346" s="126" t="s">
        <v>770</v>
      </c>
      <c r="M1346" s="130">
        <v>1512</v>
      </c>
      <c r="N1346" s="126" t="s">
        <v>290</v>
      </c>
      <c r="O1346" s="126" t="s">
        <v>1311</v>
      </c>
      <c r="P1346" s="130">
        <v>0</v>
      </c>
      <c r="S1346" s="130">
        <v>0</v>
      </c>
      <c r="V1346" s="130">
        <v>1680</v>
      </c>
      <c r="X1346" s="126" t="s">
        <v>1312</v>
      </c>
      <c r="Y1346" s="126" t="s">
        <v>517</v>
      </c>
      <c r="Z1346" s="127" t="s">
        <v>309</v>
      </c>
      <c r="AA1346" s="128">
        <v>1</v>
      </c>
      <c r="AB1346" s="128">
        <v>60</v>
      </c>
      <c r="AD1346" s="126" t="s">
        <v>867</v>
      </c>
      <c r="AG1346" s="127"/>
      <c r="AI1346" s="127"/>
    </row>
    <row r="1347" spans="1:35" ht="14.85" customHeight="1">
      <c r="A1347" s="130">
        <v>5014124</v>
      </c>
      <c r="B1347" s="126" t="s">
        <v>413</v>
      </c>
      <c r="C1347" s="126" t="s">
        <v>3136</v>
      </c>
      <c r="D1347" s="126" t="s">
        <v>3137</v>
      </c>
      <c r="E1347" s="126" t="s">
        <v>288</v>
      </c>
      <c r="F1347" s="126" t="s">
        <v>491</v>
      </c>
      <c r="G1347" s="126" t="s">
        <v>417</v>
      </c>
      <c r="H1347" s="126" t="s">
        <v>126</v>
      </c>
      <c r="I1347" s="126" t="s">
        <v>126</v>
      </c>
      <c r="J1347" s="126" t="s">
        <v>769</v>
      </c>
      <c r="K1347" s="126" t="s">
        <v>567</v>
      </c>
      <c r="L1347" s="126" t="s">
        <v>770</v>
      </c>
      <c r="M1347" s="130">
        <v>927.36</v>
      </c>
      <c r="N1347" s="126" t="s">
        <v>290</v>
      </c>
      <c r="O1347" s="126" t="s">
        <v>1311</v>
      </c>
      <c r="P1347" s="130">
        <v>0</v>
      </c>
      <c r="S1347" s="130">
        <v>0</v>
      </c>
      <c r="V1347" s="130">
        <v>1030.4000000000001</v>
      </c>
      <c r="X1347" s="126" t="s">
        <v>1312</v>
      </c>
      <c r="Y1347" s="126" t="s">
        <v>517</v>
      </c>
      <c r="Z1347" s="127" t="s">
        <v>309</v>
      </c>
      <c r="AA1347" s="128">
        <v>1</v>
      </c>
      <c r="AB1347" s="128">
        <v>60</v>
      </c>
      <c r="AD1347" s="126" t="s">
        <v>867</v>
      </c>
      <c r="AG1347" s="127"/>
      <c r="AI1347" s="127"/>
    </row>
    <row r="1348" spans="1:35" ht="14.85" customHeight="1">
      <c r="A1348" s="130">
        <v>5014123</v>
      </c>
      <c r="B1348" s="126" t="s">
        <v>413</v>
      </c>
      <c r="C1348" s="126" t="s">
        <v>1157</v>
      </c>
      <c r="D1348" s="126" t="s">
        <v>891</v>
      </c>
      <c r="E1348" s="126" t="s">
        <v>288</v>
      </c>
      <c r="F1348" s="126" t="s">
        <v>364</v>
      </c>
      <c r="G1348" s="126" t="s">
        <v>417</v>
      </c>
      <c r="H1348" s="126" t="s">
        <v>126</v>
      </c>
      <c r="I1348" s="126" t="s">
        <v>418</v>
      </c>
      <c r="J1348" s="126" t="s">
        <v>886</v>
      </c>
      <c r="K1348" s="126" t="s">
        <v>443</v>
      </c>
      <c r="L1348" s="126" t="s">
        <v>887</v>
      </c>
      <c r="M1348" s="130">
        <v>9739.1299999999992</v>
      </c>
      <c r="O1348" s="126" t="s">
        <v>486</v>
      </c>
      <c r="P1348" s="130">
        <v>0</v>
      </c>
      <c r="S1348" s="130">
        <v>0</v>
      </c>
      <c r="V1348" s="130">
        <v>10226.07</v>
      </c>
      <c r="X1348" s="126" t="s">
        <v>549</v>
      </c>
      <c r="Z1348" s="127"/>
      <c r="AA1348" s="128">
        <v>2</v>
      </c>
      <c r="AB1348" s="128">
        <v>60</v>
      </c>
      <c r="AC1348" s="126" t="s">
        <v>366</v>
      </c>
      <c r="AD1348" s="126" t="s">
        <v>867</v>
      </c>
      <c r="AG1348" s="127"/>
      <c r="AI1348" s="127"/>
    </row>
    <row r="1349" spans="1:35" ht="14.85" customHeight="1">
      <c r="A1349" s="130">
        <v>5014120</v>
      </c>
      <c r="B1349" s="126" t="s">
        <v>413</v>
      </c>
      <c r="C1349" s="126" t="s">
        <v>1761</v>
      </c>
      <c r="D1349" s="126" t="s">
        <v>1762</v>
      </c>
      <c r="E1349" s="126" t="s">
        <v>288</v>
      </c>
      <c r="F1349" s="126" t="s">
        <v>364</v>
      </c>
      <c r="G1349" s="126" t="s">
        <v>417</v>
      </c>
      <c r="H1349" s="126" t="s">
        <v>126</v>
      </c>
      <c r="I1349" s="126" t="s">
        <v>418</v>
      </c>
      <c r="J1349" s="126" t="s">
        <v>886</v>
      </c>
      <c r="K1349" s="126" t="s">
        <v>443</v>
      </c>
      <c r="L1349" s="126" t="s">
        <v>887</v>
      </c>
      <c r="M1349" s="130">
        <v>9739.1299999999992</v>
      </c>
      <c r="O1349" s="126" t="s">
        <v>486</v>
      </c>
      <c r="P1349" s="130">
        <v>0</v>
      </c>
      <c r="S1349" s="130">
        <v>0</v>
      </c>
      <c r="V1349" s="130">
        <v>10226.07</v>
      </c>
      <c r="X1349" s="126" t="s">
        <v>549</v>
      </c>
      <c r="Z1349" s="127"/>
      <c r="AA1349" s="128">
        <v>2</v>
      </c>
      <c r="AB1349" s="128">
        <v>60</v>
      </c>
      <c r="AC1349" s="126" t="s">
        <v>366</v>
      </c>
      <c r="AD1349" s="126" t="s">
        <v>867</v>
      </c>
      <c r="AG1349" s="127"/>
      <c r="AI1349" s="127"/>
    </row>
    <row r="1350" spans="1:35" ht="14.85" customHeight="1">
      <c r="A1350" s="130">
        <v>5005166</v>
      </c>
      <c r="B1350" s="126" t="s">
        <v>413</v>
      </c>
      <c r="C1350" s="126" t="s">
        <v>3138</v>
      </c>
      <c r="D1350" s="126" t="s">
        <v>3139</v>
      </c>
      <c r="E1350" s="126" t="s">
        <v>288</v>
      </c>
      <c r="F1350" s="126" t="s">
        <v>555</v>
      </c>
      <c r="G1350" s="126" t="s">
        <v>556</v>
      </c>
      <c r="H1350" s="126" t="s">
        <v>126</v>
      </c>
      <c r="I1350" s="126" t="s">
        <v>418</v>
      </c>
      <c r="J1350" s="126" t="s">
        <v>908</v>
      </c>
      <c r="K1350" s="126" t="s">
        <v>443</v>
      </c>
      <c r="L1350" s="126" t="s">
        <v>909</v>
      </c>
      <c r="M1350" s="130">
        <v>223.49</v>
      </c>
      <c r="O1350" s="126" t="s">
        <v>560</v>
      </c>
      <c r="P1350" s="130">
        <v>249.79</v>
      </c>
      <c r="R1350" s="126" t="s">
        <v>560</v>
      </c>
      <c r="S1350" s="130">
        <v>257.68</v>
      </c>
      <c r="U1350" s="126" t="s">
        <v>560</v>
      </c>
      <c r="V1350" s="130">
        <v>262.94</v>
      </c>
      <c r="X1350" s="126" t="s">
        <v>561</v>
      </c>
      <c r="Z1350" s="127"/>
      <c r="AA1350" s="128">
        <v>150</v>
      </c>
      <c r="AB1350" s="128"/>
      <c r="AD1350" s="126" t="s">
        <v>615</v>
      </c>
      <c r="AG1350" s="127"/>
      <c r="AI1350" s="127"/>
    </row>
    <row r="1351" spans="1:35" ht="14.85" customHeight="1">
      <c r="A1351" s="130">
        <v>5005173</v>
      </c>
      <c r="B1351" s="126" t="s">
        <v>413</v>
      </c>
      <c r="C1351" s="126" t="s">
        <v>3140</v>
      </c>
      <c r="D1351" s="126" t="s">
        <v>3141</v>
      </c>
      <c r="E1351" s="126" t="s">
        <v>288</v>
      </c>
      <c r="F1351" s="126" t="s">
        <v>555</v>
      </c>
      <c r="G1351" s="126" t="s">
        <v>556</v>
      </c>
      <c r="H1351" s="126" t="s">
        <v>126</v>
      </c>
      <c r="I1351" s="126" t="s">
        <v>418</v>
      </c>
      <c r="J1351" s="126" t="s">
        <v>908</v>
      </c>
      <c r="K1351" s="126" t="s">
        <v>443</v>
      </c>
      <c r="L1351" s="126" t="s">
        <v>909</v>
      </c>
      <c r="M1351" s="130">
        <v>240.05</v>
      </c>
      <c r="O1351" s="126" t="s">
        <v>560</v>
      </c>
      <c r="P1351" s="130">
        <v>268.29000000000002</v>
      </c>
      <c r="R1351" s="126" t="s">
        <v>560</v>
      </c>
      <c r="S1351" s="130">
        <v>276.77</v>
      </c>
      <c r="U1351" s="126" t="s">
        <v>560</v>
      </c>
      <c r="V1351" s="130">
        <v>282.42</v>
      </c>
      <c r="X1351" s="126" t="s">
        <v>561</v>
      </c>
      <c r="Z1351" s="127"/>
      <c r="AA1351" s="128">
        <v>150</v>
      </c>
      <c r="AB1351" s="128"/>
      <c r="AD1351" s="126" t="s">
        <v>615</v>
      </c>
      <c r="AG1351" s="127"/>
      <c r="AI1351" s="127"/>
    </row>
    <row r="1352" spans="1:35" ht="14.85" customHeight="1">
      <c r="A1352" s="130">
        <v>5013212</v>
      </c>
      <c r="B1352" s="126" t="s">
        <v>413</v>
      </c>
      <c r="C1352" s="126" t="s">
        <v>3142</v>
      </c>
      <c r="D1352" s="126" t="s">
        <v>3143</v>
      </c>
      <c r="E1352" s="126" t="s">
        <v>288</v>
      </c>
      <c r="F1352" s="126" t="s">
        <v>416</v>
      </c>
      <c r="G1352" s="126" t="s">
        <v>417</v>
      </c>
      <c r="H1352" s="126" t="s">
        <v>126</v>
      </c>
      <c r="I1352" s="126" t="s">
        <v>126</v>
      </c>
      <c r="J1352" s="126" t="s">
        <v>576</v>
      </c>
      <c r="K1352" s="126" t="s">
        <v>567</v>
      </c>
      <c r="L1352" s="126" t="s">
        <v>505</v>
      </c>
      <c r="M1352" s="130">
        <v>487.2</v>
      </c>
      <c r="O1352" s="126" t="s">
        <v>422</v>
      </c>
      <c r="P1352" s="130">
        <v>0</v>
      </c>
      <c r="S1352" s="130">
        <v>0</v>
      </c>
      <c r="V1352" s="130">
        <v>735.99</v>
      </c>
      <c r="X1352" s="126" t="s">
        <v>2320</v>
      </c>
      <c r="Z1352" s="127"/>
      <c r="AA1352" s="128">
        <v>1</v>
      </c>
      <c r="AB1352" s="128">
        <v>12</v>
      </c>
      <c r="AD1352" s="126" t="s">
        <v>577</v>
      </c>
      <c r="AG1352" s="127"/>
      <c r="AI1352" s="127"/>
    </row>
    <row r="1353" spans="1:35" ht="14.85" customHeight="1">
      <c r="A1353" s="130">
        <v>5007664</v>
      </c>
      <c r="B1353" s="126" t="s">
        <v>3144</v>
      </c>
      <c r="C1353" s="126" t="s">
        <v>3145</v>
      </c>
      <c r="D1353" s="126" t="s">
        <v>3146</v>
      </c>
      <c r="E1353" s="126" t="s">
        <v>288</v>
      </c>
      <c r="F1353" s="126" t="s">
        <v>555</v>
      </c>
      <c r="G1353" s="126" t="s">
        <v>866</v>
      </c>
      <c r="H1353" s="126" t="s">
        <v>126</v>
      </c>
      <c r="I1353" s="126" t="s">
        <v>418</v>
      </c>
      <c r="J1353" s="126" t="s">
        <v>557</v>
      </c>
      <c r="K1353" s="126" t="s">
        <v>558</v>
      </c>
      <c r="L1353" s="126" t="s">
        <v>559</v>
      </c>
      <c r="M1353" s="130">
        <v>358.78</v>
      </c>
      <c r="O1353" s="126" t="s">
        <v>560</v>
      </c>
      <c r="P1353" s="130">
        <v>400.99</v>
      </c>
      <c r="R1353" s="126" t="s">
        <v>560</v>
      </c>
      <c r="S1353" s="130">
        <v>413.65</v>
      </c>
      <c r="U1353" s="126" t="s">
        <v>560</v>
      </c>
      <c r="V1353" s="130">
        <v>422.1</v>
      </c>
      <c r="X1353" s="126" t="s">
        <v>561</v>
      </c>
      <c r="Z1353" s="127"/>
      <c r="AA1353" s="128">
        <v>150</v>
      </c>
      <c r="AB1353" s="128"/>
      <c r="AD1353" s="126" t="s">
        <v>562</v>
      </c>
      <c r="AG1353" s="127"/>
      <c r="AI1353" s="127"/>
    </row>
    <row r="1354" spans="1:35" ht="14.85" customHeight="1">
      <c r="A1354" s="130">
        <v>5007665</v>
      </c>
      <c r="B1354" s="126" t="s">
        <v>3147</v>
      </c>
      <c r="C1354" s="126" t="s">
        <v>3148</v>
      </c>
      <c r="D1354" s="126" t="s">
        <v>3149</v>
      </c>
      <c r="E1354" s="126" t="s">
        <v>288</v>
      </c>
      <c r="F1354" s="126" t="s">
        <v>555</v>
      </c>
      <c r="G1354" s="126" t="s">
        <v>866</v>
      </c>
      <c r="H1354" s="126" t="s">
        <v>126</v>
      </c>
      <c r="I1354" s="126" t="s">
        <v>418</v>
      </c>
      <c r="J1354" s="126" t="s">
        <v>557</v>
      </c>
      <c r="K1354" s="126" t="s">
        <v>558</v>
      </c>
      <c r="L1354" s="126" t="s">
        <v>559</v>
      </c>
      <c r="M1354" s="130">
        <v>391.39</v>
      </c>
      <c r="O1354" s="126" t="s">
        <v>560</v>
      </c>
      <c r="P1354" s="130">
        <v>437.44</v>
      </c>
      <c r="R1354" s="126" t="s">
        <v>560</v>
      </c>
      <c r="S1354" s="130">
        <v>451.26</v>
      </c>
      <c r="U1354" s="126" t="s">
        <v>560</v>
      </c>
      <c r="V1354" s="130">
        <v>460.47</v>
      </c>
      <c r="X1354" s="126" t="s">
        <v>561</v>
      </c>
      <c r="Z1354" s="127"/>
      <c r="AA1354" s="128">
        <v>150</v>
      </c>
      <c r="AB1354" s="128"/>
      <c r="AD1354" s="126" t="s">
        <v>562</v>
      </c>
      <c r="AG1354" s="127"/>
      <c r="AI1354" s="127"/>
    </row>
    <row r="1355" spans="1:35" ht="14.85" customHeight="1">
      <c r="A1355" s="130">
        <v>5007666</v>
      </c>
      <c r="B1355" s="126" t="s">
        <v>3150</v>
      </c>
      <c r="C1355" s="126" t="s">
        <v>3151</v>
      </c>
      <c r="D1355" s="126" t="s">
        <v>3152</v>
      </c>
      <c r="E1355" s="126" t="s">
        <v>288</v>
      </c>
      <c r="F1355" s="126" t="s">
        <v>555</v>
      </c>
      <c r="G1355" s="126" t="s">
        <v>866</v>
      </c>
      <c r="H1355" s="126" t="s">
        <v>126</v>
      </c>
      <c r="I1355" s="126" t="s">
        <v>418</v>
      </c>
      <c r="J1355" s="126" t="s">
        <v>557</v>
      </c>
      <c r="K1355" s="126" t="s">
        <v>558</v>
      </c>
      <c r="L1355" s="126" t="s">
        <v>559</v>
      </c>
      <c r="M1355" s="130">
        <v>391.39</v>
      </c>
      <c r="O1355" s="126" t="s">
        <v>560</v>
      </c>
      <c r="P1355" s="130">
        <v>437.44</v>
      </c>
      <c r="R1355" s="126" t="s">
        <v>560</v>
      </c>
      <c r="S1355" s="130">
        <v>451.26</v>
      </c>
      <c r="U1355" s="126" t="s">
        <v>560</v>
      </c>
      <c r="V1355" s="130">
        <v>460.47</v>
      </c>
      <c r="X1355" s="126" t="s">
        <v>561</v>
      </c>
      <c r="Z1355" s="127"/>
      <c r="AA1355" s="128">
        <v>150</v>
      </c>
      <c r="AB1355" s="128"/>
      <c r="AD1355" s="126" t="s">
        <v>562</v>
      </c>
      <c r="AG1355" s="127"/>
      <c r="AI1355" s="127"/>
    </row>
    <row r="1356" spans="1:35" ht="14.85" customHeight="1">
      <c r="A1356" s="130">
        <v>5008271</v>
      </c>
      <c r="B1356" s="126" t="s">
        <v>3153</v>
      </c>
      <c r="C1356" s="126" t="s">
        <v>3154</v>
      </c>
      <c r="D1356" s="126" t="s">
        <v>1300</v>
      </c>
      <c r="E1356" s="126" t="s">
        <v>288</v>
      </c>
      <c r="F1356" s="126" t="s">
        <v>555</v>
      </c>
      <c r="G1356" s="126" t="s">
        <v>830</v>
      </c>
      <c r="H1356" s="126" t="s">
        <v>126</v>
      </c>
      <c r="I1356" s="126" t="s">
        <v>418</v>
      </c>
      <c r="J1356" s="126" t="s">
        <v>1174</v>
      </c>
      <c r="K1356" s="126" t="s">
        <v>747</v>
      </c>
      <c r="L1356" s="126" t="s">
        <v>1175</v>
      </c>
      <c r="M1356" s="130">
        <v>66.19</v>
      </c>
      <c r="O1356" s="126" t="s">
        <v>560</v>
      </c>
      <c r="P1356" s="130">
        <v>0</v>
      </c>
      <c r="S1356" s="130">
        <v>0</v>
      </c>
      <c r="V1356" s="130">
        <v>77.88</v>
      </c>
      <c r="X1356" s="126" t="s">
        <v>561</v>
      </c>
      <c r="Z1356" s="127"/>
      <c r="AA1356" s="128">
        <v>150</v>
      </c>
      <c r="AB1356" s="128"/>
      <c r="AD1356" s="126" t="s">
        <v>562</v>
      </c>
      <c r="AG1356" s="127"/>
      <c r="AI1356" s="127"/>
    </row>
    <row r="1357" spans="1:35" ht="14.85" customHeight="1">
      <c r="A1357" s="130">
        <v>5013378</v>
      </c>
      <c r="B1357" s="126" t="s">
        <v>413</v>
      </c>
      <c r="C1357" s="126" t="s">
        <v>1997</v>
      </c>
      <c r="D1357" s="126" t="s">
        <v>3155</v>
      </c>
      <c r="E1357" s="126" t="s">
        <v>288</v>
      </c>
      <c r="F1357" s="126" t="s">
        <v>491</v>
      </c>
      <c r="G1357" s="126" t="s">
        <v>674</v>
      </c>
      <c r="H1357" s="126" t="s">
        <v>126</v>
      </c>
      <c r="I1357" s="126" t="s">
        <v>308</v>
      </c>
      <c r="J1357" s="126" t="s">
        <v>503</v>
      </c>
      <c r="K1357" s="126" t="s">
        <v>504</v>
      </c>
      <c r="L1357" s="126" t="s">
        <v>505</v>
      </c>
      <c r="M1357" s="130">
        <v>6487.19</v>
      </c>
      <c r="N1357" s="126" t="s">
        <v>290</v>
      </c>
      <c r="O1357" s="126" t="s">
        <v>844</v>
      </c>
      <c r="P1357" s="130">
        <v>0</v>
      </c>
      <c r="S1357" s="130">
        <v>0</v>
      </c>
      <c r="V1357" s="130">
        <v>7207.99</v>
      </c>
      <c r="X1357" s="126" t="s">
        <v>845</v>
      </c>
      <c r="Y1357" s="126" t="s">
        <v>517</v>
      </c>
      <c r="Z1357" s="127" t="s">
        <v>309</v>
      </c>
      <c r="AA1357" s="128">
        <v>1</v>
      </c>
      <c r="AB1357" s="128">
        <v>84</v>
      </c>
      <c r="AD1357" s="126" t="s">
        <v>424</v>
      </c>
      <c r="AG1357" s="127"/>
      <c r="AI1357" s="127"/>
    </row>
    <row r="1358" spans="1:35" ht="14.85" customHeight="1">
      <c r="A1358" s="130">
        <v>5013377</v>
      </c>
      <c r="B1358" s="126" t="s">
        <v>413</v>
      </c>
      <c r="C1358" s="126" t="s">
        <v>3156</v>
      </c>
      <c r="D1358" s="126" t="s">
        <v>3157</v>
      </c>
      <c r="E1358" s="126" t="s">
        <v>288</v>
      </c>
      <c r="F1358" s="126" t="s">
        <v>753</v>
      </c>
      <c r="G1358" s="126" t="s">
        <v>417</v>
      </c>
      <c r="H1358" s="126" t="s">
        <v>308</v>
      </c>
      <c r="I1358" s="126" t="s">
        <v>308</v>
      </c>
      <c r="J1358" s="126" t="s">
        <v>813</v>
      </c>
      <c r="K1358" s="126" t="s">
        <v>504</v>
      </c>
      <c r="L1358" s="126" t="s">
        <v>559</v>
      </c>
      <c r="M1358" s="130">
        <v>399.84</v>
      </c>
      <c r="O1358" s="126" t="s">
        <v>1807</v>
      </c>
      <c r="P1358" s="130">
        <v>0</v>
      </c>
      <c r="S1358" s="130">
        <v>0</v>
      </c>
      <c r="V1358" s="130">
        <v>426.13</v>
      </c>
      <c r="X1358" s="126" t="s">
        <v>1808</v>
      </c>
      <c r="Z1358" s="127"/>
      <c r="AA1358" s="128">
        <v>2</v>
      </c>
      <c r="AB1358" s="128">
        <v>12</v>
      </c>
      <c r="AD1358" s="126" t="s">
        <v>424</v>
      </c>
      <c r="AG1358" s="127"/>
      <c r="AI1358" s="127"/>
    </row>
    <row r="1359" spans="1:35" ht="14.85" customHeight="1">
      <c r="A1359" s="130">
        <v>5013376</v>
      </c>
      <c r="B1359" s="126" t="s">
        <v>413</v>
      </c>
      <c r="C1359" s="126" t="s">
        <v>3158</v>
      </c>
      <c r="D1359" s="126" t="s">
        <v>3159</v>
      </c>
      <c r="E1359" s="126" t="s">
        <v>288</v>
      </c>
      <c r="F1359" s="126" t="s">
        <v>753</v>
      </c>
      <c r="G1359" s="126" t="s">
        <v>417</v>
      </c>
      <c r="H1359" s="126" t="s">
        <v>126</v>
      </c>
      <c r="I1359" s="126" t="s">
        <v>418</v>
      </c>
      <c r="J1359" s="126" t="s">
        <v>813</v>
      </c>
      <c r="K1359" s="126" t="s">
        <v>504</v>
      </c>
      <c r="L1359" s="126" t="s">
        <v>559</v>
      </c>
      <c r="M1359" s="130">
        <v>876.96</v>
      </c>
      <c r="O1359" s="126" t="s">
        <v>1804</v>
      </c>
      <c r="P1359" s="130">
        <v>0</v>
      </c>
      <c r="S1359" s="130">
        <v>0</v>
      </c>
      <c r="V1359" s="130">
        <v>1281.1199999999999</v>
      </c>
      <c r="X1359" s="126" t="s">
        <v>3160</v>
      </c>
      <c r="Z1359" s="127"/>
      <c r="AA1359" s="128">
        <v>2</v>
      </c>
      <c r="AB1359" s="128">
        <v>12</v>
      </c>
      <c r="AD1359" s="126" t="s">
        <v>424</v>
      </c>
      <c r="AG1359" s="127"/>
      <c r="AI1359" s="127"/>
    </row>
    <row r="1360" spans="1:35" ht="14.85" customHeight="1">
      <c r="A1360" s="130">
        <v>5013375</v>
      </c>
      <c r="B1360" s="126" t="s">
        <v>413</v>
      </c>
      <c r="C1360" s="126" t="s">
        <v>3158</v>
      </c>
      <c r="D1360" s="126" t="s">
        <v>3161</v>
      </c>
      <c r="E1360" s="126" t="s">
        <v>288</v>
      </c>
      <c r="F1360" s="126" t="s">
        <v>753</v>
      </c>
      <c r="G1360" s="126" t="s">
        <v>417</v>
      </c>
      <c r="H1360" s="126" t="s">
        <v>308</v>
      </c>
      <c r="I1360" s="126" t="s">
        <v>308</v>
      </c>
      <c r="J1360" s="126" t="s">
        <v>813</v>
      </c>
      <c r="K1360" s="126" t="s">
        <v>504</v>
      </c>
      <c r="L1360" s="126" t="s">
        <v>559</v>
      </c>
      <c r="M1360" s="130">
        <v>584.64</v>
      </c>
      <c r="O1360" s="126" t="s">
        <v>1804</v>
      </c>
      <c r="P1360" s="130">
        <v>0</v>
      </c>
      <c r="S1360" s="130">
        <v>0</v>
      </c>
      <c r="V1360" s="130">
        <v>649.88</v>
      </c>
      <c r="X1360" s="126" t="s">
        <v>1805</v>
      </c>
      <c r="Z1360" s="127"/>
      <c r="AA1360" s="128">
        <v>2</v>
      </c>
      <c r="AB1360" s="128">
        <v>12</v>
      </c>
      <c r="AD1360" s="126" t="s">
        <v>424</v>
      </c>
      <c r="AG1360" s="127"/>
      <c r="AI1360" s="127"/>
    </row>
    <row r="1361" spans="1:35" ht="14.85" customHeight="1">
      <c r="A1361" s="130">
        <v>5013374</v>
      </c>
      <c r="B1361" s="126" t="s">
        <v>413</v>
      </c>
      <c r="C1361" s="126" t="s">
        <v>3158</v>
      </c>
      <c r="D1361" s="126" t="s">
        <v>1806</v>
      </c>
      <c r="E1361" s="126" t="s">
        <v>288</v>
      </c>
      <c r="F1361" s="126" t="s">
        <v>753</v>
      </c>
      <c r="G1361" s="126" t="s">
        <v>417</v>
      </c>
      <c r="H1361" s="126" t="s">
        <v>308</v>
      </c>
      <c r="I1361" s="126" t="s">
        <v>308</v>
      </c>
      <c r="J1361" s="126" t="s">
        <v>813</v>
      </c>
      <c r="K1361" s="126" t="s">
        <v>504</v>
      </c>
      <c r="L1361" s="126" t="s">
        <v>559</v>
      </c>
      <c r="M1361" s="130">
        <v>399.84</v>
      </c>
      <c r="O1361" s="126" t="s">
        <v>1807</v>
      </c>
      <c r="P1361" s="130">
        <v>0</v>
      </c>
      <c r="S1361" s="130">
        <v>0</v>
      </c>
      <c r="V1361" s="130">
        <v>438.78</v>
      </c>
      <c r="X1361" s="126" t="s">
        <v>1808</v>
      </c>
      <c r="Z1361" s="127"/>
      <c r="AA1361" s="128">
        <v>2</v>
      </c>
      <c r="AB1361" s="128">
        <v>12</v>
      </c>
      <c r="AD1361" s="126" t="s">
        <v>424</v>
      </c>
      <c r="AG1361" s="127"/>
      <c r="AI1361" s="127"/>
    </row>
    <row r="1362" spans="1:35" ht="14.85" customHeight="1">
      <c r="A1362" s="130">
        <v>5013373</v>
      </c>
      <c r="B1362" s="126" t="s">
        <v>413</v>
      </c>
      <c r="C1362" s="126" t="s">
        <v>1802</v>
      </c>
      <c r="D1362" s="126" t="s">
        <v>3159</v>
      </c>
      <c r="E1362" s="126" t="s">
        <v>288</v>
      </c>
      <c r="F1362" s="126" t="s">
        <v>753</v>
      </c>
      <c r="G1362" s="126" t="s">
        <v>417</v>
      </c>
      <c r="H1362" s="126" t="s">
        <v>126</v>
      </c>
      <c r="I1362" s="126" t="s">
        <v>418</v>
      </c>
      <c r="J1362" s="126" t="s">
        <v>813</v>
      </c>
      <c r="K1362" s="126" t="s">
        <v>504</v>
      </c>
      <c r="L1362" s="126" t="s">
        <v>559</v>
      </c>
      <c r="M1362" s="130">
        <v>876.96</v>
      </c>
      <c r="O1362" s="126" t="s">
        <v>1804</v>
      </c>
      <c r="P1362" s="130">
        <v>0</v>
      </c>
      <c r="S1362" s="130">
        <v>0</v>
      </c>
      <c r="V1362" s="130">
        <v>1281.1199999999999</v>
      </c>
      <c r="X1362" s="126" t="s">
        <v>3160</v>
      </c>
      <c r="Z1362" s="127"/>
      <c r="AA1362" s="128">
        <v>2</v>
      </c>
      <c r="AB1362" s="128">
        <v>12</v>
      </c>
      <c r="AD1362" s="126" t="s">
        <v>424</v>
      </c>
      <c r="AG1362" s="127"/>
      <c r="AI1362" s="127"/>
    </row>
    <row r="1363" spans="1:35" ht="14.85" customHeight="1">
      <c r="A1363" s="130">
        <v>5013276</v>
      </c>
      <c r="B1363" s="126" t="s">
        <v>413</v>
      </c>
      <c r="C1363" s="126" t="s">
        <v>3162</v>
      </c>
      <c r="D1363" s="126" t="s">
        <v>3163</v>
      </c>
      <c r="E1363" s="126" t="s">
        <v>288</v>
      </c>
      <c r="F1363" s="126" t="s">
        <v>555</v>
      </c>
      <c r="G1363" s="126" t="s">
        <v>565</v>
      </c>
      <c r="H1363" s="126" t="s">
        <v>126</v>
      </c>
      <c r="I1363" s="126" t="s">
        <v>418</v>
      </c>
      <c r="J1363" s="126" t="s">
        <v>566</v>
      </c>
      <c r="K1363" s="126" t="s">
        <v>567</v>
      </c>
      <c r="L1363" s="126" t="s">
        <v>568</v>
      </c>
      <c r="M1363" s="130">
        <v>97.29</v>
      </c>
      <c r="O1363" s="126" t="s">
        <v>560</v>
      </c>
      <c r="P1363" s="130">
        <v>108.74</v>
      </c>
      <c r="R1363" s="126" t="s">
        <v>560</v>
      </c>
      <c r="S1363" s="130">
        <v>112.18</v>
      </c>
      <c r="U1363" s="126" t="s">
        <v>560</v>
      </c>
      <c r="V1363" s="130">
        <v>114.47</v>
      </c>
      <c r="X1363" s="126" t="s">
        <v>561</v>
      </c>
      <c r="Z1363" s="127"/>
      <c r="AA1363" s="128">
        <v>150</v>
      </c>
      <c r="AB1363" s="128"/>
      <c r="AD1363" s="126" t="s">
        <v>569</v>
      </c>
      <c r="AG1363" s="127"/>
      <c r="AI1363" s="127"/>
    </row>
    <row r="1364" spans="1:35" ht="14.85" customHeight="1">
      <c r="A1364" s="130">
        <v>5013383</v>
      </c>
      <c r="B1364" s="126" t="s">
        <v>413</v>
      </c>
      <c r="C1364" s="126" t="s">
        <v>3164</v>
      </c>
      <c r="D1364" s="126" t="s">
        <v>3165</v>
      </c>
      <c r="E1364" s="126" t="s">
        <v>288</v>
      </c>
      <c r="F1364" s="126" t="s">
        <v>440</v>
      </c>
      <c r="G1364" s="126" t="s">
        <v>463</v>
      </c>
      <c r="H1364" s="126" t="s">
        <v>126</v>
      </c>
      <c r="I1364" s="126" t="s">
        <v>418</v>
      </c>
      <c r="J1364" s="126" t="s">
        <v>442</v>
      </c>
      <c r="K1364" s="126" t="s">
        <v>443</v>
      </c>
      <c r="L1364" s="126" t="s">
        <v>444</v>
      </c>
      <c r="M1364" s="130">
        <v>2721.6</v>
      </c>
      <c r="O1364" s="126" t="s">
        <v>445</v>
      </c>
      <c r="P1364" s="130">
        <v>0</v>
      </c>
      <c r="S1364" s="130">
        <v>0</v>
      </c>
      <c r="V1364" s="130">
        <v>2721.6</v>
      </c>
      <c r="X1364" s="126" t="s">
        <v>464</v>
      </c>
      <c r="Z1364" s="127"/>
      <c r="AA1364" s="128">
        <v>30</v>
      </c>
      <c r="AB1364" s="128">
        <v>1</v>
      </c>
      <c r="AD1364" s="126" t="s">
        <v>424</v>
      </c>
      <c r="AG1364" s="127"/>
      <c r="AI1364" s="127"/>
    </row>
    <row r="1365" spans="1:35" ht="14.85" customHeight="1">
      <c r="A1365" s="130">
        <v>5013277</v>
      </c>
      <c r="B1365" s="126" t="s">
        <v>413</v>
      </c>
      <c r="C1365" s="126" t="s">
        <v>3166</v>
      </c>
      <c r="D1365" s="126" t="s">
        <v>3167</v>
      </c>
      <c r="E1365" s="126" t="s">
        <v>288</v>
      </c>
      <c r="F1365" s="126" t="s">
        <v>555</v>
      </c>
      <c r="G1365" s="126" t="s">
        <v>556</v>
      </c>
      <c r="H1365" s="126" t="s">
        <v>126</v>
      </c>
      <c r="I1365" s="126" t="s">
        <v>418</v>
      </c>
      <c r="J1365" s="126" t="s">
        <v>566</v>
      </c>
      <c r="K1365" s="126" t="s">
        <v>567</v>
      </c>
      <c r="L1365" s="126" t="s">
        <v>568</v>
      </c>
      <c r="M1365" s="130">
        <v>72.959999999999994</v>
      </c>
      <c r="O1365" s="126" t="s">
        <v>560</v>
      </c>
      <c r="P1365" s="130">
        <v>81.540000000000006</v>
      </c>
      <c r="R1365" s="126" t="s">
        <v>560</v>
      </c>
      <c r="S1365" s="130">
        <v>84.12</v>
      </c>
      <c r="U1365" s="126" t="s">
        <v>560</v>
      </c>
      <c r="V1365" s="130">
        <v>85.84</v>
      </c>
      <c r="X1365" s="126" t="s">
        <v>561</v>
      </c>
      <c r="Z1365" s="127"/>
      <c r="AA1365" s="128">
        <v>150</v>
      </c>
      <c r="AB1365" s="128"/>
      <c r="AD1365" s="126" t="s">
        <v>569</v>
      </c>
      <c r="AG1365" s="127"/>
      <c r="AI1365" s="127"/>
    </row>
    <row r="1366" spans="1:35" ht="14.85" customHeight="1">
      <c r="A1366" s="130">
        <v>5013379</v>
      </c>
      <c r="B1366" s="126" t="s">
        <v>413</v>
      </c>
      <c r="C1366" s="126" t="s">
        <v>1997</v>
      </c>
      <c r="D1366" s="126" t="s">
        <v>3168</v>
      </c>
      <c r="E1366" s="126" t="s">
        <v>288</v>
      </c>
      <c r="F1366" s="126" t="s">
        <v>491</v>
      </c>
      <c r="G1366" s="126" t="s">
        <v>674</v>
      </c>
      <c r="H1366" s="126" t="s">
        <v>126</v>
      </c>
      <c r="I1366" s="126" t="s">
        <v>308</v>
      </c>
      <c r="J1366" s="126" t="s">
        <v>503</v>
      </c>
      <c r="K1366" s="126" t="s">
        <v>504</v>
      </c>
      <c r="L1366" s="126" t="s">
        <v>505</v>
      </c>
      <c r="M1366" s="130">
        <v>3336.3</v>
      </c>
      <c r="N1366" s="126" t="s">
        <v>290</v>
      </c>
      <c r="O1366" s="126" t="s">
        <v>844</v>
      </c>
      <c r="P1366" s="130">
        <v>0</v>
      </c>
      <c r="S1366" s="130">
        <v>0</v>
      </c>
      <c r="V1366" s="130">
        <v>3707</v>
      </c>
      <c r="X1366" s="126" t="s">
        <v>845</v>
      </c>
      <c r="Y1366" s="126" t="s">
        <v>517</v>
      </c>
      <c r="Z1366" s="127" t="s">
        <v>309</v>
      </c>
      <c r="AA1366" s="128">
        <v>1</v>
      </c>
      <c r="AB1366" s="128">
        <v>84</v>
      </c>
      <c r="AD1366" s="126" t="s">
        <v>424</v>
      </c>
      <c r="AG1366" s="127"/>
      <c r="AI1366" s="127"/>
    </row>
    <row r="1367" spans="1:35" ht="14.85" customHeight="1">
      <c r="A1367" s="130">
        <v>5013359</v>
      </c>
      <c r="B1367" s="126" t="s">
        <v>413</v>
      </c>
      <c r="C1367" s="126" t="s">
        <v>3169</v>
      </c>
      <c r="D1367" s="126" t="s">
        <v>3170</v>
      </c>
      <c r="E1367" s="126" t="s">
        <v>288</v>
      </c>
      <c r="F1367" s="126" t="s">
        <v>555</v>
      </c>
      <c r="G1367" s="126" t="s">
        <v>1221</v>
      </c>
      <c r="H1367" s="126" t="s">
        <v>126</v>
      </c>
      <c r="I1367" s="126" t="s">
        <v>418</v>
      </c>
      <c r="J1367" s="126" t="s">
        <v>557</v>
      </c>
      <c r="K1367" s="126" t="s">
        <v>558</v>
      </c>
      <c r="L1367" s="126" t="s">
        <v>559</v>
      </c>
      <c r="M1367" s="130">
        <v>179.39</v>
      </c>
      <c r="O1367" s="126" t="s">
        <v>560</v>
      </c>
      <c r="P1367" s="130">
        <v>200.49</v>
      </c>
      <c r="R1367" s="126" t="s">
        <v>560</v>
      </c>
      <c r="S1367" s="130">
        <v>206.82</v>
      </c>
      <c r="U1367" s="126" t="s">
        <v>560</v>
      </c>
      <c r="V1367" s="130">
        <v>211.05</v>
      </c>
      <c r="X1367" s="126" t="s">
        <v>561</v>
      </c>
      <c r="Z1367" s="127"/>
      <c r="AA1367" s="128">
        <v>150</v>
      </c>
      <c r="AB1367" s="128"/>
      <c r="AD1367" s="126" t="s">
        <v>424</v>
      </c>
      <c r="AG1367" s="127"/>
      <c r="AI1367" s="127"/>
    </row>
    <row r="1368" spans="1:35" ht="14.85" customHeight="1">
      <c r="A1368" s="130">
        <v>5013360</v>
      </c>
      <c r="B1368" s="126" t="s">
        <v>413</v>
      </c>
      <c r="C1368" s="126" t="s">
        <v>3171</v>
      </c>
      <c r="D1368" s="126" t="s">
        <v>3172</v>
      </c>
      <c r="E1368" s="126" t="s">
        <v>288</v>
      </c>
      <c r="F1368" s="126" t="s">
        <v>555</v>
      </c>
      <c r="G1368" s="126" t="s">
        <v>1225</v>
      </c>
      <c r="H1368" s="126" t="s">
        <v>126</v>
      </c>
      <c r="I1368" s="126" t="s">
        <v>418</v>
      </c>
      <c r="J1368" s="126" t="s">
        <v>557</v>
      </c>
      <c r="K1368" s="126" t="s">
        <v>558</v>
      </c>
      <c r="L1368" s="126" t="s">
        <v>559</v>
      </c>
      <c r="M1368" s="130">
        <v>159.44</v>
      </c>
      <c r="O1368" s="126" t="s">
        <v>560</v>
      </c>
      <c r="P1368" s="130">
        <v>178.2</v>
      </c>
      <c r="R1368" s="126" t="s">
        <v>560</v>
      </c>
      <c r="S1368" s="130">
        <v>183.82</v>
      </c>
      <c r="U1368" s="126" t="s">
        <v>560</v>
      </c>
      <c r="V1368" s="130">
        <v>187.58</v>
      </c>
      <c r="X1368" s="126" t="s">
        <v>561</v>
      </c>
      <c r="Z1368" s="127"/>
      <c r="AA1368" s="128">
        <v>150</v>
      </c>
      <c r="AB1368" s="128"/>
      <c r="AD1368" s="126" t="s">
        <v>424</v>
      </c>
      <c r="AG1368" s="127"/>
      <c r="AI1368" s="127"/>
    </row>
    <row r="1369" spans="1:35" ht="14.85" customHeight="1">
      <c r="A1369" s="130">
        <v>5013556</v>
      </c>
      <c r="B1369" s="126" t="s">
        <v>413</v>
      </c>
      <c r="C1369" s="126" t="s">
        <v>1620</v>
      </c>
      <c r="D1369" s="126" t="s">
        <v>3173</v>
      </c>
      <c r="E1369" s="126" t="s">
        <v>288</v>
      </c>
      <c r="F1369" s="126" t="s">
        <v>555</v>
      </c>
      <c r="G1369" s="126" t="s">
        <v>830</v>
      </c>
      <c r="H1369" s="126" t="s">
        <v>126</v>
      </c>
      <c r="I1369" s="126" t="s">
        <v>418</v>
      </c>
      <c r="J1369" s="126" t="s">
        <v>1174</v>
      </c>
      <c r="K1369" s="126" t="s">
        <v>747</v>
      </c>
      <c r="L1369" s="126" t="s">
        <v>1622</v>
      </c>
      <c r="M1369" s="130">
        <v>344.56</v>
      </c>
      <c r="O1369" s="126" t="s">
        <v>560</v>
      </c>
      <c r="P1369" s="130">
        <v>385.1</v>
      </c>
      <c r="R1369" s="126" t="s">
        <v>560</v>
      </c>
      <c r="S1369" s="130">
        <v>397.26</v>
      </c>
      <c r="U1369" s="126" t="s">
        <v>560</v>
      </c>
      <c r="V1369" s="130">
        <v>405.37</v>
      </c>
      <c r="X1369" s="126" t="s">
        <v>561</v>
      </c>
      <c r="Z1369" s="127"/>
      <c r="AA1369" s="128">
        <v>150</v>
      </c>
      <c r="AB1369" s="128"/>
      <c r="AD1369" s="126" t="s">
        <v>2037</v>
      </c>
      <c r="AG1369" s="127"/>
      <c r="AI1369" s="127"/>
    </row>
    <row r="1370" spans="1:35" ht="14.85" customHeight="1">
      <c r="A1370" s="130">
        <v>5014376</v>
      </c>
      <c r="B1370" s="126" t="s">
        <v>413</v>
      </c>
      <c r="C1370" s="126" t="s">
        <v>3174</v>
      </c>
      <c r="D1370" s="126" t="s">
        <v>3175</v>
      </c>
      <c r="E1370" s="126" t="s">
        <v>288</v>
      </c>
      <c r="F1370" s="126" t="s">
        <v>555</v>
      </c>
      <c r="G1370" s="126" t="s">
        <v>556</v>
      </c>
      <c r="H1370" s="126" t="s">
        <v>126</v>
      </c>
      <c r="I1370" s="126" t="s">
        <v>418</v>
      </c>
      <c r="J1370" s="126" t="s">
        <v>1285</v>
      </c>
      <c r="K1370" s="126" t="s">
        <v>558</v>
      </c>
      <c r="L1370" s="126" t="s">
        <v>1286</v>
      </c>
      <c r="M1370" s="130">
        <v>307.37</v>
      </c>
      <c r="O1370" s="126" t="s">
        <v>560</v>
      </c>
      <c r="P1370" s="130">
        <v>343.53</v>
      </c>
      <c r="R1370" s="126" t="s">
        <v>560</v>
      </c>
      <c r="S1370" s="130">
        <v>354.38</v>
      </c>
      <c r="U1370" s="126" t="s">
        <v>560</v>
      </c>
      <c r="V1370" s="130">
        <v>361.62</v>
      </c>
      <c r="X1370" s="126" t="s">
        <v>561</v>
      </c>
      <c r="Z1370" s="127"/>
      <c r="AA1370" s="128">
        <v>150</v>
      </c>
      <c r="AB1370" s="128"/>
      <c r="AD1370" s="126" t="s">
        <v>292</v>
      </c>
      <c r="AG1370" s="127"/>
      <c r="AI1370" s="127"/>
    </row>
    <row r="1371" spans="1:35" ht="14.85" customHeight="1">
      <c r="A1371" s="130">
        <v>5014377</v>
      </c>
      <c r="B1371" s="126" t="s">
        <v>413</v>
      </c>
      <c r="C1371" s="126" t="s">
        <v>3176</v>
      </c>
      <c r="D1371" s="126" t="s">
        <v>3177</v>
      </c>
      <c r="E1371" s="126" t="s">
        <v>288</v>
      </c>
      <c r="F1371" s="126" t="s">
        <v>555</v>
      </c>
      <c r="G1371" s="126" t="s">
        <v>556</v>
      </c>
      <c r="H1371" s="126" t="s">
        <v>126</v>
      </c>
      <c r="I1371" s="126" t="s">
        <v>418</v>
      </c>
      <c r="J1371" s="126" t="s">
        <v>1285</v>
      </c>
      <c r="K1371" s="126" t="s">
        <v>558</v>
      </c>
      <c r="L1371" s="126" t="s">
        <v>1286</v>
      </c>
      <c r="M1371" s="130">
        <v>280.93</v>
      </c>
      <c r="O1371" s="126" t="s">
        <v>560</v>
      </c>
      <c r="P1371" s="130">
        <v>313.98</v>
      </c>
      <c r="R1371" s="126" t="s">
        <v>560</v>
      </c>
      <c r="S1371" s="130">
        <v>323.89</v>
      </c>
      <c r="U1371" s="126" t="s">
        <v>560</v>
      </c>
      <c r="V1371" s="130">
        <v>330.51</v>
      </c>
      <c r="X1371" s="126" t="s">
        <v>561</v>
      </c>
      <c r="Z1371" s="127"/>
      <c r="AA1371" s="128">
        <v>150</v>
      </c>
      <c r="AB1371" s="128"/>
      <c r="AD1371" s="126" t="s">
        <v>292</v>
      </c>
      <c r="AG1371" s="127"/>
      <c r="AI1371" s="127"/>
    </row>
    <row r="1372" spans="1:35" ht="14.85" customHeight="1">
      <c r="A1372" s="130">
        <v>5014378</v>
      </c>
      <c r="B1372" s="126" t="s">
        <v>413</v>
      </c>
      <c r="C1372" s="126" t="s">
        <v>3178</v>
      </c>
      <c r="D1372" s="126" t="s">
        <v>3179</v>
      </c>
      <c r="E1372" s="126" t="s">
        <v>288</v>
      </c>
      <c r="F1372" s="126" t="s">
        <v>555</v>
      </c>
      <c r="G1372" s="126" t="s">
        <v>556</v>
      </c>
      <c r="H1372" s="126" t="s">
        <v>126</v>
      </c>
      <c r="I1372" s="126" t="s">
        <v>418</v>
      </c>
      <c r="J1372" s="126" t="s">
        <v>1285</v>
      </c>
      <c r="K1372" s="126" t="s">
        <v>558</v>
      </c>
      <c r="L1372" s="126" t="s">
        <v>1286</v>
      </c>
      <c r="M1372" s="130">
        <v>280.93</v>
      </c>
      <c r="O1372" s="126" t="s">
        <v>560</v>
      </c>
      <c r="P1372" s="130">
        <v>313.98</v>
      </c>
      <c r="R1372" s="126" t="s">
        <v>560</v>
      </c>
      <c r="S1372" s="130">
        <v>323.89</v>
      </c>
      <c r="U1372" s="126" t="s">
        <v>560</v>
      </c>
      <c r="V1372" s="130">
        <v>330.51</v>
      </c>
      <c r="X1372" s="126" t="s">
        <v>561</v>
      </c>
      <c r="Z1372" s="127"/>
      <c r="AA1372" s="128">
        <v>150</v>
      </c>
      <c r="AB1372" s="128"/>
      <c r="AD1372" s="126" t="s">
        <v>292</v>
      </c>
      <c r="AG1372" s="127"/>
      <c r="AI1372" s="127"/>
    </row>
    <row r="1373" spans="1:35" ht="14.85" customHeight="1">
      <c r="A1373" s="130">
        <v>5013884</v>
      </c>
      <c r="B1373" s="126" t="s">
        <v>413</v>
      </c>
      <c r="C1373" s="126" t="s">
        <v>1620</v>
      </c>
      <c r="D1373" s="126" t="s">
        <v>3180</v>
      </c>
      <c r="E1373" s="126" t="s">
        <v>288</v>
      </c>
      <c r="F1373" s="126" t="s">
        <v>555</v>
      </c>
      <c r="G1373" s="126" t="s">
        <v>556</v>
      </c>
      <c r="H1373" s="126" t="s">
        <v>126</v>
      </c>
      <c r="I1373" s="126" t="s">
        <v>418</v>
      </c>
      <c r="J1373" s="126" t="s">
        <v>1174</v>
      </c>
      <c r="K1373" s="126" t="s">
        <v>747</v>
      </c>
      <c r="L1373" s="126" t="s">
        <v>1622</v>
      </c>
      <c r="M1373" s="130">
        <v>307.61</v>
      </c>
      <c r="O1373" s="126" t="s">
        <v>560</v>
      </c>
      <c r="P1373" s="130">
        <v>343.8</v>
      </c>
      <c r="R1373" s="126" t="s">
        <v>560</v>
      </c>
      <c r="S1373" s="130">
        <v>354.66</v>
      </c>
      <c r="U1373" s="126" t="s">
        <v>560</v>
      </c>
      <c r="V1373" s="130">
        <v>361.9</v>
      </c>
      <c r="X1373" s="126" t="s">
        <v>561</v>
      </c>
      <c r="Z1373" s="127"/>
      <c r="AA1373" s="128">
        <v>150</v>
      </c>
      <c r="AB1373" s="128"/>
      <c r="AD1373" s="126" t="s">
        <v>546</v>
      </c>
      <c r="AG1373" s="127"/>
      <c r="AI1373" s="127"/>
    </row>
    <row r="1374" spans="1:35" ht="14.85" customHeight="1">
      <c r="A1374" s="130">
        <v>5013929</v>
      </c>
      <c r="B1374" s="126" t="s">
        <v>413</v>
      </c>
      <c r="C1374" s="126" t="s">
        <v>1620</v>
      </c>
      <c r="D1374" s="126" t="s">
        <v>3181</v>
      </c>
      <c r="E1374" s="126" t="s">
        <v>288</v>
      </c>
      <c r="F1374" s="126" t="s">
        <v>555</v>
      </c>
      <c r="G1374" s="126" t="s">
        <v>556</v>
      </c>
      <c r="H1374" s="126" t="s">
        <v>126</v>
      </c>
      <c r="I1374" s="126" t="s">
        <v>418</v>
      </c>
      <c r="J1374" s="126" t="s">
        <v>1174</v>
      </c>
      <c r="K1374" s="126" t="s">
        <v>747</v>
      </c>
      <c r="L1374" s="126" t="s">
        <v>1622</v>
      </c>
      <c r="M1374" s="130">
        <v>307.61</v>
      </c>
      <c r="O1374" s="126" t="s">
        <v>560</v>
      </c>
      <c r="P1374" s="130">
        <v>343.8</v>
      </c>
      <c r="R1374" s="126" t="s">
        <v>560</v>
      </c>
      <c r="S1374" s="130">
        <v>354.66</v>
      </c>
      <c r="U1374" s="126" t="s">
        <v>560</v>
      </c>
      <c r="V1374" s="130">
        <v>361.9</v>
      </c>
      <c r="X1374" s="126" t="s">
        <v>561</v>
      </c>
      <c r="Z1374" s="127"/>
      <c r="AA1374" s="128">
        <v>150</v>
      </c>
      <c r="AB1374" s="128"/>
      <c r="AD1374" s="126" t="s">
        <v>546</v>
      </c>
      <c r="AG1374" s="127"/>
      <c r="AI1374" s="127"/>
    </row>
    <row r="1375" spans="1:35" ht="14.85" customHeight="1">
      <c r="A1375" s="130">
        <v>5013392</v>
      </c>
      <c r="B1375" s="126" t="s">
        <v>413</v>
      </c>
      <c r="C1375" s="126" t="s">
        <v>3182</v>
      </c>
      <c r="D1375" s="126" t="s">
        <v>3183</v>
      </c>
      <c r="E1375" s="126" t="s">
        <v>288</v>
      </c>
      <c r="F1375" s="126" t="s">
        <v>440</v>
      </c>
      <c r="G1375" s="126" t="s">
        <v>463</v>
      </c>
      <c r="H1375" s="126" t="s">
        <v>126</v>
      </c>
      <c r="I1375" s="126" t="s">
        <v>418</v>
      </c>
      <c r="J1375" s="126" t="s">
        <v>442</v>
      </c>
      <c r="K1375" s="126" t="s">
        <v>443</v>
      </c>
      <c r="L1375" s="126" t="s">
        <v>444</v>
      </c>
      <c r="M1375" s="130">
        <v>1220.8</v>
      </c>
      <c r="O1375" s="126" t="s">
        <v>445</v>
      </c>
      <c r="P1375" s="130">
        <v>0</v>
      </c>
      <c r="S1375" s="130">
        <v>0</v>
      </c>
      <c r="V1375" s="130">
        <v>1220.8</v>
      </c>
      <c r="X1375" s="126" t="s">
        <v>472</v>
      </c>
      <c r="Z1375" s="127"/>
      <c r="AA1375" s="128">
        <v>60</v>
      </c>
      <c r="AB1375" s="128">
        <v>1</v>
      </c>
      <c r="AD1375" s="126" t="s">
        <v>424</v>
      </c>
      <c r="AG1375" s="127"/>
      <c r="AI1375" s="127"/>
    </row>
    <row r="1376" spans="1:35" ht="14.85" customHeight="1">
      <c r="A1376" s="130">
        <v>5013930</v>
      </c>
      <c r="B1376" s="126" t="s">
        <v>413</v>
      </c>
      <c r="C1376" s="126" t="s">
        <v>1620</v>
      </c>
      <c r="D1376" s="126" t="s">
        <v>3184</v>
      </c>
      <c r="E1376" s="126" t="s">
        <v>288</v>
      </c>
      <c r="F1376" s="126" t="s">
        <v>555</v>
      </c>
      <c r="G1376" s="126" t="s">
        <v>556</v>
      </c>
      <c r="H1376" s="126" t="s">
        <v>126</v>
      </c>
      <c r="I1376" s="126" t="s">
        <v>418</v>
      </c>
      <c r="J1376" s="126" t="s">
        <v>1174</v>
      </c>
      <c r="K1376" s="126" t="s">
        <v>747</v>
      </c>
      <c r="L1376" s="126" t="s">
        <v>1622</v>
      </c>
      <c r="M1376" s="130">
        <v>307.61</v>
      </c>
      <c r="O1376" s="126" t="s">
        <v>560</v>
      </c>
      <c r="P1376" s="130">
        <v>343.8</v>
      </c>
      <c r="R1376" s="126" t="s">
        <v>560</v>
      </c>
      <c r="S1376" s="130">
        <v>354.66</v>
      </c>
      <c r="U1376" s="126" t="s">
        <v>560</v>
      </c>
      <c r="V1376" s="130">
        <v>361.9</v>
      </c>
      <c r="X1376" s="126" t="s">
        <v>561</v>
      </c>
      <c r="Z1376" s="127"/>
      <c r="AA1376" s="128">
        <v>150</v>
      </c>
      <c r="AB1376" s="128"/>
      <c r="AD1376" s="126" t="s">
        <v>546</v>
      </c>
      <c r="AG1376" s="127"/>
      <c r="AI1376" s="127"/>
    </row>
    <row r="1377" spans="1:35" ht="14.85" customHeight="1">
      <c r="A1377" s="130">
        <v>5015720</v>
      </c>
      <c r="B1377" s="126" t="s">
        <v>413</v>
      </c>
      <c r="C1377" s="126" t="s">
        <v>3185</v>
      </c>
      <c r="D1377" s="126" t="s">
        <v>3186</v>
      </c>
      <c r="E1377" s="126" t="s">
        <v>288</v>
      </c>
      <c r="F1377" s="126" t="s">
        <v>364</v>
      </c>
      <c r="G1377" s="126" t="s">
        <v>417</v>
      </c>
      <c r="H1377" s="126" t="s">
        <v>126</v>
      </c>
      <c r="I1377" s="126" t="s">
        <v>126</v>
      </c>
      <c r="J1377" s="126" t="s">
        <v>484</v>
      </c>
      <c r="K1377" s="126" t="s">
        <v>443</v>
      </c>
      <c r="L1377" s="126" t="s">
        <v>485</v>
      </c>
      <c r="M1377" s="130">
        <v>6817.44</v>
      </c>
      <c r="O1377" s="126" t="s">
        <v>365</v>
      </c>
      <c r="P1377" s="130">
        <v>0</v>
      </c>
      <c r="S1377" s="130">
        <v>0</v>
      </c>
      <c r="V1377" s="130">
        <v>19126.669999999998</v>
      </c>
      <c r="X1377" s="126" t="s">
        <v>510</v>
      </c>
      <c r="Z1377" s="127"/>
      <c r="AA1377" s="128">
        <v>2</v>
      </c>
      <c r="AB1377" s="128">
        <v>60</v>
      </c>
      <c r="AC1377" s="126" t="s">
        <v>366</v>
      </c>
      <c r="AD1377" s="126" t="s">
        <v>1064</v>
      </c>
      <c r="AG1377" s="127"/>
      <c r="AI1377" s="127"/>
    </row>
    <row r="1378" spans="1:35" ht="14.85" customHeight="1">
      <c r="A1378" s="130">
        <v>5015703</v>
      </c>
      <c r="B1378" s="126" t="s">
        <v>413</v>
      </c>
      <c r="C1378" s="126" t="s">
        <v>3187</v>
      </c>
      <c r="D1378" s="126" t="s">
        <v>3188</v>
      </c>
      <c r="E1378" s="126" t="s">
        <v>288</v>
      </c>
      <c r="F1378" s="126" t="s">
        <v>522</v>
      </c>
      <c r="G1378" s="126" t="s">
        <v>3189</v>
      </c>
      <c r="H1378" s="126" t="s">
        <v>524</v>
      </c>
      <c r="I1378" s="126" t="s">
        <v>418</v>
      </c>
      <c r="J1378" s="126" t="s">
        <v>754</v>
      </c>
      <c r="K1378" s="126" t="s">
        <v>504</v>
      </c>
      <c r="L1378" s="126" t="s">
        <v>755</v>
      </c>
      <c r="M1378" s="130">
        <v>258.26</v>
      </c>
      <c r="N1378" s="126" t="s">
        <v>290</v>
      </c>
      <c r="O1378" s="126" t="s">
        <v>528</v>
      </c>
      <c r="P1378" s="130">
        <v>0</v>
      </c>
      <c r="S1378" s="130">
        <v>0</v>
      </c>
      <c r="V1378" s="130">
        <v>979.79</v>
      </c>
      <c r="X1378" s="126" t="s">
        <v>2850</v>
      </c>
      <c r="Z1378" s="127"/>
      <c r="AA1378" s="128"/>
      <c r="AB1378" s="128"/>
      <c r="AD1378" s="126" t="s">
        <v>1064</v>
      </c>
      <c r="AG1378" s="127"/>
      <c r="AI1378" s="127"/>
    </row>
    <row r="1379" spans="1:35" ht="14.85" customHeight="1">
      <c r="A1379" s="130">
        <v>5015716</v>
      </c>
      <c r="B1379" s="126" t="s">
        <v>413</v>
      </c>
      <c r="C1379" s="126" t="s">
        <v>3190</v>
      </c>
      <c r="D1379" s="126" t="s">
        <v>3191</v>
      </c>
      <c r="E1379" s="126" t="s">
        <v>288</v>
      </c>
      <c r="F1379" s="126" t="s">
        <v>364</v>
      </c>
      <c r="G1379" s="126" t="s">
        <v>417</v>
      </c>
      <c r="H1379" s="126" t="s">
        <v>126</v>
      </c>
      <c r="I1379" s="126" t="s">
        <v>126</v>
      </c>
      <c r="J1379" s="126" t="s">
        <v>484</v>
      </c>
      <c r="K1379" s="126" t="s">
        <v>443</v>
      </c>
      <c r="L1379" s="126" t="s">
        <v>485</v>
      </c>
      <c r="M1379" s="130">
        <v>6817.44</v>
      </c>
      <c r="O1379" s="126" t="s">
        <v>365</v>
      </c>
      <c r="P1379" s="130">
        <v>0</v>
      </c>
      <c r="S1379" s="130">
        <v>0</v>
      </c>
      <c r="V1379" s="130">
        <v>26515.74</v>
      </c>
      <c r="X1379" s="126" t="s">
        <v>510</v>
      </c>
      <c r="Z1379" s="127"/>
      <c r="AA1379" s="128">
        <v>2</v>
      </c>
      <c r="AB1379" s="128">
        <v>60</v>
      </c>
      <c r="AC1379" s="126" t="s">
        <v>366</v>
      </c>
      <c r="AD1379" s="126" t="s">
        <v>1064</v>
      </c>
      <c r="AG1379" s="127"/>
      <c r="AI1379" s="127"/>
    </row>
    <row r="1380" spans="1:35" ht="14.85" customHeight="1">
      <c r="A1380" s="130">
        <v>5015713</v>
      </c>
      <c r="B1380" s="126" t="s">
        <v>413</v>
      </c>
      <c r="C1380" s="126" t="s">
        <v>3190</v>
      </c>
      <c r="D1380" s="126" t="s">
        <v>3191</v>
      </c>
      <c r="E1380" s="126" t="s">
        <v>288</v>
      </c>
      <c r="F1380" s="126" t="s">
        <v>364</v>
      </c>
      <c r="G1380" s="126" t="s">
        <v>417</v>
      </c>
      <c r="H1380" s="126" t="s">
        <v>126</v>
      </c>
      <c r="I1380" s="126" t="s">
        <v>418</v>
      </c>
      <c r="J1380" s="126" t="s">
        <v>484</v>
      </c>
      <c r="K1380" s="126" t="s">
        <v>443</v>
      </c>
      <c r="L1380" s="126" t="s">
        <v>485</v>
      </c>
      <c r="M1380" s="130">
        <v>9739.52</v>
      </c>
      <c r="O1380" s="126" t="s">
        <v>486</v>
      </c>
      <c r="P1380" s="130">
        <v>0</v>
      </c>
      <c r="S1380" s="130">
        <v>0</v>
      </c>
      <c r="V1380" s="130">
        <v>26515.74</v>
      </c>
      <c r="X1380" s="126" t="s">
        <v>487</v>
      </c>
      <c r="Z1380" s="127"/>
      <c r="AA1380" s="128">
        <v>1</v>
      </c>
      <c r="AB1380" s="128">
        <v>60</v>
      </c>
      <c r="AC1380" s="126" t="s">
        <v>366</v>
      </c>
      <c r="AD1380" s="126" t="s">
        <v>1064</v>
      </c>
      <c r="AG1380" s="127"/>
      <c r="AI1380" s="127"/>
    </row>
    <row r="1381" spans="1:35" ht="14.85" customHeight="1">
      <c r="A1381" s="130">
        <v>5014608</v>
      </c>
      <c r="B1381" s="126" t="s">
        <v>413</v>
      </c>
      <c r="C1381" s="126" t="s">
        <v>1536</v>
      </c>
      <c r="D1381" s="126" t="s">
        <v>3192</v>
      </c>
      <c r="E1381" s="126" t="s">
        <v>288</v>
      </c>
      <c r="F1381" s="126" t="s">
        <v>522</v>
      </c>
      <c r="G1381" s="126" t="s">
        <v>3193</v>
      </c>
      <c r="H1381" s="126" t="s">
        <v>524</v>
      </c>
      <c r="I1381" s="126" t="s">
        <v>418</v>
      </c>
      <c r="J1381" s="126" t="s">
        <v>1539</v>
      </c>
      <c r="K1381" s="126" t="s">
        <v>1540</v>
      </c>
      <c r="L1381" s="126" t="s">
        <v>1541</v>
      </c>
      <c r="M1381" s="130">
        <v>7448</v>
      </c>
      <c r="N1381" s="126" t="s">
        <v>290</v>
      </c>
      <c r="O1381" s="126" t="s">
        <v>528</v>
      </c>
      <c r="P1381" s="130">
        <v>0</v>
      </c>
      <c r="S1381" s="130">
        <v>0</v>
      </c>
      <c r="V1381" s="130">
        <v>7448</v>
      </c>
      <c r="X1381" s="126" t="s">
        <v>1542</v>
      </c>
      <c r="Z1381" s="127"/>
      <c r="AA1381" s="128"/>
      <c r="AB1381" s="128"/>
      <c r="AD1381" s="126" t="s">
        <v>914</v>
      </c>
      <c r="AG1381" s="127"/>
      <c r="AI1381" s="127"/>
    </row>
    <row r="1382" spans="1:35" ht="14.85" customHeight="1">
      <c r="A1382" s="130">
        <v>5014607</v>
      </c>
      <c r="B1382" s="126" t="s">
        <v>413</v>
      </c>
      <c r="C1382" s="126" t="s">
        <v>3194</v>
      </c>
      <c r="D1382" s="126" t="s">
        <v>3195</v>
      </c>
      <c r="E1382" s="126" t="s">
        <v>288</v>
      </c>
      <c r="F1382" s="126" t="s">
        <v>522</v>
      </c>
      <c r="G1382" s="126" t="s">
        <v>2741</v>
      </c>
      <c r="H1382" s="126" t="s">
        <v>524</v>
      </c>
      <c r="I1382" s="126" t="s">
        <v>418</v>
      </c>
      <c r="J1382" s="126" t="s">
        <v>1539</v>
      </c>
      <c r="K1382" s="126" t="s">
        <v>1540</v>
      </c>
      <c r="L1382" s="126" t="s">
        <v>1541</v>
      </c>
      <c r="M1382" s="130">
        <v>1526.7</v>
      </c>
      <c r="N1382" s="126" t="s">
        <v>290</v>
      </c>
      <c r="O1382" s="126" t="s">
        <v>528</v>
      </c>
      <c r="P1382" s="130">
        <v>0</v>
      </c>
      <c r="S1382" s="130">
        <v>0</v>
      </c>
      <c r="V1382" s="130">
        <v>1526.7</v>
      </c>
      <c r="X1382" s="126" t="s">
        <v>1542</v>
      </c>
      <c r="Z1382" s="127"/>
      <c r="AA1382" s="128"/>
      <c r="AB1382" s="128"/>
      <c r="AD1382" s="126" t="s">
        <v>914</v>
      </c>
      <c r="AG1382" s="127"/>
      <c r="AI1382" s="127"/>
    </row>
    <row r="1383" spans="1:35" ht="14.85" customHeight="1">
      <c r="A1383" s="130">
        <v>5014553</v>
      </c>
      <c r="B1383" s="126" t="s">
        <v>413</v>
      </c>
      <c r="C1383" s="126" t="s">
        <v>2940</v>
      </c>
      <c r="D1383" s="126" t="s">
        <v>3196</v>
      </c>
      <c r="E1383" s="126" t="s">
        <v>288</v>
      </c>
      <c r="F1383" s="126" t="s">
        <v>522</v>
      </c>
      <c r="G1383" s="126" t="s">
        <v>788</v>
      </c>
      <c r="H1383" s="126" t="s">
        <v>524</v>
      </c>
      <c r="I1383" s="126" t="s">
        <v>418</v>
      </c>
      <c r="J1383" s="126" t="s">
        <v>2496</v>
      </c>
      <c r="K1383" s="126" t="s">
        <v>558</v>
      </c>
      <c r="L1383" s="126" t="s">
        <v>977</v>
      </c>
      <c r="M1383" s="130">
        <v>4851</v>
      </c>
      <c r="N1383" s="126" t="s">
        <v>290</v>
      </c>
      <c r="O1383" s="126" t="s">
        <v>621</v>
      </c>
      <c r="P1383" s="130">
        <v>0</v>
      </c>
      <c r="S1383" s="130">
        <v>0</v>
      </c>
      <c r="V1383" s="130">
        <v>4851</v>
      </c>
      <c r="X1383" s="126" t="s">
        <v>729</v>
      </c>
      <c r="Z1383" s="127"/>
      <c r="AA1383" s="128"/>
      <c r="AB1383" s="128"/>
      <c r="AD1383" s="126" t="s">
        <v>914</v>
      </c>
      <c r="AG1383" s="127"/>
      <c r="AI1383" s="127"/>
    </row>
    <row r="1384" spans="1:35" ht="14.85" customHeight="1">
      <c r="A1384" s="130">
        <v>5014554</v>
      </c>
      <c r="B1384" s="126" t="s">
        <v>413</v>
      </c>
      <c r="C1384" s="126" t="s">
        <v>3197</v>
      </c>
      <c r="D1384" s="126" t="s">
        <v>3198</v>
      </c>
      <c r="E1384" s="126" t="s">
        <v>288</v>
      </c>
      <c r="F1384" s="126" t="s">
        <v>491</v>
      </c>
      <c r="G1384" s="126" t="s">
        <v>417</v>
      </c>
      <c r="H1384" s="126" t="s">
        <v>126</v>
      </c>
      <c r="I1384" s="126" t="s">
        <v>418</v>
      </c>
      <c r="J1384" s="126" t="s">
        <v>2683</v>
      </c>
      <c r="K1384" s="126" t="s">
        <v>747</v>
      </c>
      <c r="L1384" s="126" t="s">
        <v>1321</v>
      </c>
      <c r="M1384" s="130">
        <v>5064.6400000000003</v>
      </c>
      <c r="O1384" s="126" t="s">
        <v>721</v>
      </c>
      <c r="P1384" s="130">
        <v>0</v>
      </c>
      <c r="S1384" s="130">
        <v>0</v>
      </c>
      <c r="V1384" s="130">
        <v>11630</v>
      </c>
      <c r="X1384" s="126" t="s">
        <v>722</v>
      </c>
      <c r="Z1384" s="127"/>
      <c r="AA1384" s="128">
        <v>1</v>
      </c>
      <c r="AB1384" s="128">
        <v>60</v>
      </c>
      <c r="AD1384" s="126" t="s">
        <v>914</v>
      </c>
      <c r="AG1384" s="127"/>
      <c r="AI1384" s="127"/>
    </row>
    <row r="1385" spans="1:35" ht="14.85" customHeight="1">
      <c r="A1385" s="130">
        <v>5014555</v>
      </c>
      <c r="B1385" s="126" t="s">
        <v>413</v>
      </c>
      <c r="C1385" s="126" t="s">
        <v>3199</v>
      </c>
      <c r="D1385" s="126" t="s">
        <v>3200</v>
      </c>
      <c r="E1385" s="126" t="s">
        <v>288</v>
      </c>
      <c r="F1385" s="126" t="s">
        <v>491</v>
      </c>
      <c r="G1385" s="126" t="s">
        <v>417</v>
      </c>
      <c r="H1385" s="126" t="s">
        <v>126</v>
      </c>
      <c r="I1385" s="126" t="s">
        <v>418</v>
      </c>
      <c r="J1385" s="126" t="s">
        <v>2683</v>
      </c>
      <c r="K1385" s="126" t="s">
        <v>747</v>
      </c>
      <c r="L1385" s="126" t="s">
        <v>1321</v>
      </c>
      <c r="M1385" s="130">
        <v>5064.6400000000003</v>
      </c>
      <c r="O1385" s="126" t="s">
        <v>721</v>
      </c>
      <c r="P1385" s="130">
        <v>0</v>
      </c>
      <c r="S1385" s="130">
        <v>0</v>
      </c>
      <c r="V1385" s="130">
        <v>11630</v>
      </c>
      <c r="X1385" s="126" t="s">
        <v>722</v>
      </c>
      <c r="Z1385" s="127"/>
      <c r="AA1385" s="128">
        <v>1</v>
      </c>
      <c r="AB1385" s="128">
        <v>60</v>
      </c>
      <c r="AD1385" s="126" t="s">
        <v>914</v>
      </c>
      <c r="AG1385" s="127"/>
      <c r="AI1385" s="127"/>
    </row>
    <row r="1386" spans="1:35" ht="14.85" customHeight="1">
      <c r="A1386" s="130">
        <v>5003512</v>
      </c>
      <c r="B1386" s="126" t="s">
        <v>3201</v>
      </c>
      <c r="C1386" s="126" t="s">
        <v>3202</v>
      </c>
      <c r="D1386" s="126" t="s">
        <v>3203</v>
      </c>
      <c r="E1386" s="126" t="s">
        <v>288</v>
      </c>
      <c r="F1386" s="126" t="s">
        <v>555</v>
      </c>
      <c r="G1386" s="126" t="s">
        <v>458</v>
      </c>
      <c r="H1386" s="126" t="s">
        <v>126</v>
      </c>
      <c r="I1386" s="126" t="s">
        <v>418</v>
      </c>
      <c r="J1386" s="126" t="s">
        <v>908</v>
      </c>
      <c r="K1386" s="126" t="s">
        <v>443</v>
      </c>
      <c r="L1386" s="126" t="s">
        <v>909</v>
      </c>
      <c r="M1386" s="130">
        <v>248.33</v>
      </c>
      <c r="O1386" s="126" t="s">
        <v>560</v>
      </c>
      <c r="P1386" s="130">
        <v>277.55</v>
      </c>
      <c r="R1386" s="126" t="s">
        <v>560</v>
      </c>
      <c r="S1386" s="130">
        <v>286.31</v>
      </c>
      <c r="U1386" s="126" t="s">
        <v>560</v>
      </c>
      <c r="V1386" s="130">
        <v>292.16000000000003</v>
      </c>
      <c r="X1386" s="126" t="s">
        <v>561</v>
      </c>
      <c r="Z1386" s="127"/>
      <c r="AA1386" s="128">
        <v>150</v>
      </c>
      <c r="AB1386" s="128"/>
      <c r="AD1386" s="126" t="s">
        <v>615</v>
      </c>
      <c r="AG1386" s="127"/>
      <c r="AI1386" s="127"/>
    </row>
    <row r="1387" spans="1:35" ht="14.85" customHeight="1">
      <c r="A1387" s="130">
        <v>5016025</v>
      </c>
      <c r="B1387" s="126" t="s">
        <v>413</v>
      </c>
      <c r="C1387" s="126" t="s">
        <v>3204</v>
      </c>
      <c r="D1387" s="126" t="s">
        <v>3205</v>
      </c>
      <c r="E1387" s="126" t="s">
        <v>288</v>
      </c>
      <c r="F1387" s="126" t="s">
        <v>364</v>
      </c>
      <c r="G1387" s="126" t="s">
        <v>417</v>
      </c>
      <c r="H1387" s="126" t="s">
        <v>126</v>
      </c>
      <c r="I1387" s="126" t="s">
        <v>126</v>
      </c>
      <c r="J1387" s="126" t="s">
        <v>1449</v>
      </c>
      <c r="K1387" s="126" t="s">
        <v>535</v>
      </c>
      <c r="L1387" s="126" t="s">
        <v>1450</v>
      </c>
      <c r="M1387" s="130">
        <v>6817.44</v>
      </c>
      <c r="O1387" s="126" t="s">
        <v>365</v>
      </c>
      <c r="P1387" s="130">
        <v>0</v>
      </c>
      <c r="S1387" s="130">
        <v>0</v>
      </c>
      <c r="V1387" s="130">
        <v>19274.330000000002</v>
      </c>
      <c r="X1387" s="126" t="s">
        <v>510</v>
      </c>
      <c r="Z1387" s="127"/>
      <c r="AA1387" s="128">
        <v>2</v>
      </c>
      <c r="AB1387" s="128">
        <v>60</v>
      </c>
      <c r="AC1387" s="126" t="s">
        <v>366</v>
      </c>
      <c r="AD1387" s="126" t="s">
        <v>1980</v>
      </c>
      <c r="AG1387" s="127"/>
      <c r="AI1387" s="127"/>
    </row>
    <row r="1388" spans="1:35" ht="14.85" customHeight="1">
      <c r="A1388" s="130">
        <v>5016024</v>
      </c>
      <c r="B1388" s="126" t="s">
        <v>413</v>
      </c>
      <c r="C1388" s="126" t="s">
        <v>3204</v>
      </c>
      <c r="D1388" s="126" t="s">
        <v>3205</v>
      </c>
      <c r="E1388" s="126" t="s">
        <v>288</v>
      </c>
      <c r="F1388" s="126" t="s">
        <v>364</v>
      </c>
      <c r="G1388" s="126" t="s">
        <v>417</v>
      </c>
      <c r="H1388" s="126" t="s">
        <v>126</v>
      </c>
      <c r="I1388" s="126" t="s">
        <v>126</v>
      </c>
      <c r="J1388" s="126" t="s">
        <v>1449</v>
      </c>
      <c r="K1388" s="126" t="s">
        <v>535</v>
      </c>
      <c r="L1388" s="126" t="s">
        <v>1450</v>
      </c>
      <c r="M1388" s="130">
        <v>6817.44</v>
      </c>
      <c r="O1388" s="126" t="s">
        <v>365</v>
      </c>
      <c r="P1388" s="130">
        <v>0</v>
      </c>
      <c r="S1388" s="130">
        <v>0</v>
      </c>
      <c r="V1388" s="130">
        <v>19274.330000000002</v>
      </c>
      <c r="X1388" s="126" t="s">
        <v>469</v>
      </c>
      <c r="Z1388" s="127"/>
      <c r="AA1388" s="128">
        <v>1</v>
      </c>
      <c r="AB1388" s="128">
        <v>60</v>
      </c>
      <c r="AC1388" s="126" t="s">
        <v>366</v>
      </c>
      <c r="AD1388" s="126" t="s">
        <v>1980</v>
      </c>
      <c r="AG1388" s="127"/>
      <c r="AI1388" s="127"/>
    </row>
    <row r="1389" spans="1:35" ht="14.85" customHeight="1">
      <c r="A1389" s="130">
        <v>5016022</v>
      </c>
      <c r="B1389" s="126" t="s">
        <v>413</v>
      </c>
      <c r="C1389" s="126" t="s">
        <v>3206</v>
      </c>
      <c r="D1389" s="126" t="s">
        <v>3207</v>
      </c>
      <c r="E1389" s="126" t="s">
        <v>288</v>
      </c>
      <c r="F1389" s="126" t="s">
        <v>364</v>
      </c>
      <c r="G1389" s="126" t="s">
        <v>417</v>
      </c>
      <c r="H1389" s="126" t="s">
        <v>126</v>
      </c>
      <c r="I1389" s="126" t="s">
        <v>126</v>
      </c>
      <c r="J1389" s="126" t="s">
        <v>1449</v>
      </c>
      <c r="K1389" s="126" t="s">
        <v>535</v>
      </c>
      <c r="L1389" s="126" t="s">
        <v>1450</v>
      </c>
      <c r="M1389" s="130">
        <v>6817.44</v>
      </c>
      <c r="O1389" s="126" t="s">
        <v>365</v>
      </c>
      <c r="P1389" s="130">
        <v>0</v>
      </c>
      <c r="S1389" s="130">
        <v>0</v>
      </c>
      <c r="V1389" s="130">
        <v>24344.76</v>
      </c>
      <c r="X1389" s="126" t="s">
        <v>469</v>
      </c>
      <c r="Z1389" s="127"/>
      <c r="AA1389" s="128">
        <v>1</v>
      </c>
      <c r="AB1389" s="128">
        <v>60</v>
      </c>
      <c r="AC1389" s="126" t="s">
        <v>366</v>
      </c>
      <c r="AD1389" s="126" t="s">
        <v>1980</v>
      </c>
      <c r="AG1389" s="127"/>
      <c r="AI1389" s="127"/>
    </row>
    <row r="1390" spans="1:35" ht="14.85" customHeight="1">
      <c r="A1390" s="130">
        <v>5014587</v>
      </c>
      <c r="B1390" s="126" t="s">
        <v>413</v>
      </c>
      <c r="C1390" s="126" t="s">
        <v>3208</v>
      </c>
      <c r="D1390" s="126" t="s">
        <v>3209</v>
      </c>
      <c r="E1390" s="126" t="s">
        <v>288</v>
      </c>
      <c r="F1390" s="126" t="s">
        <v>491</v>
      </c>
      <c r="G1390" s="126" t="s">
        <v>417</v>
      </c>
      <c r="H1390" s="126" t="s">
        <v>126</v>
      </c>
      <c r="I1390" s="126" t="s">
        <v>418</v>
      </c>
      <c r="J1390" s="126" t="s">
        <v>503</v>
      </c>
      <c r="K1390" s="126" t="s">
        <v>504</v>
      </c>
      <c r="L1390" s="126" t="s">
        <v>505</v>
      </c>
      <c r="M1390" s="130">
        <v>112000</v>
      </c>
      <c r="N1390" s="126" t="s">
        <v>290</v>
      </c>
      <c r="O1390" s="126" t="s">
        <v>506</v>
      </c>
      <c r="P1390" s="130">
        <v>0</v>
      </c>
      <c r="S1390" s="130">
        <v>0</v>
      </c>
      <c r="V1390" s="130">
        <v>112000</v>
      </c>
      <c r="X1390" s="126" t="s">
        <v>1434</v>
      </c>
      <c r="Y1390" s="126" t="s">
        <v>517</v>
      </c>
      <c r="Z1390" s="127"/>
      <c r="AA1390" s="128">
        <v>1</v>
      </c>
      <c r="AB1390" s="128">
        <v>84</v>
      </c>
      <c r="AD1390" s="126" t="s">
        <v>914</v>
      </c>
      <c r="AG1390" s="127"/>
      <c r="AI1390" s="127"/>
    </row>
    <row r="1391" spans="1:35" ht="14.85" customHeight="1">
      <c r="A1391" s="130">
        <v>5014474</v>
      </c>
      <c r="B1391" s="126" t="s">
        <v>413</v>
      </c>
      <c r="C1391" s="126" t="s">
        <v>3210</v>
      </c>
      <c r="D1391" s="126" t="s">
        <v>3211</v>
      </c>
      <c r="E1391" s="126" t="s">
        <v>288</v>
      </c>
      <c r="F1391" s="126" t="s">
        <v>555</v>
      </c>
      <c r="G1391" s="126" t="s">
        <v>463</v>
      </c>
      <c r="H1391" s="126" t="s">
        <v>126</v>
      </c>
      <c r="I1391" s="126" t="s">
        <v>418</v>
      </c>
      <c r="J1391" s="126" t="s">
        <v>983</v>
      </c>
      <c r="K1391" s="126" t="s">
        <v>984</v>
      </c>
      <c r="L1391" s="126" t="s">
        <v>985</v>
      </c>
      <c r="M1391" s="130">
        <v>205.1</v>
      </c>
      <c r="O1391" s="126" t="s">
        <v>560</v>
      </c>
      <c r="P1391" s="130">
        <v>229.23</v>
      </c>
      <c r="R1391" s="126" t="s">
        <v>560</v>
      </c>
      <c r="S1391" s="130">
        <v>236.47</v>
      </c>
      <c r="U1391" s="126" t="s">
        <v>560</v>
      </c>
      <c r="V1391" s="130">
        <v>241.3</v>
      </c>
      <c r="X1391" s="126" t="s">
        <v>561</v>
      </c>
      <c r="Z1391" s="127"/>
      <c r="AA1391" s="128">
        <v>150</v>
      </c>
      <c r="AB1391" s="128"/>
      <c r="AD1391" s="126" t="s">
        <v>1212</v>
      </c>
      <c r="AG1391" s="127"/>
      <c r="AI1391" s="127"/>
    </row>
    <row r="1392" spans="1:35" ht="14.85" customHeight="1">
      <c r="A1392" s="130">
        <v>5014486</v>
      </c>
      <c r="B1392" s="126" t="s">
        <v>413</v>
      </c>
      <c r="C1392" s="126" t="s">
        <v>3212</v>
      </c>
      <c r="D1392" s="126" t="s">
        <v>3213</v>
      </c>
      <c r="E1392" s="126" t="s">
        <v>288</v>
      </c>
      <c r="F1392" s="126" t="s">
        <v>555</v>
      </c>
      <c r="G1392" s="126" t="s">
        <v>458</v>
      </c>
      <c r="H1392" s="126" t="s">
        <v>126</v>
      </c>
      <c r="I1392" s="126" t="s">
        <v>418</v>
      </c>
      <c r="J1392" s="126" t="s">
        <v>962</v>
      </c>
      <c r="K1392" s="126" t="s">
        <v>443</v>
      </c>
      <c r="L1392" s="126" t="s">
        <v>963</v>
      </c>
      <c r="M1392" s="130">
        <v>1444.8</v>
      </c>
      <c r="O1392" s="126" t="s">
        <v>2200</v>
      </c>
      <c r="P1392" s="130">
        <v>0</v>
      </c>
      <c r="S1392" s="130">
        <v>0</v>
      </c>
      <c r="V1392" s="130">
        <v>1444.8</v>
      </c>
      <c r="X1392" s="126" t="s">
        <v>2272</v>
      </c>
      <c r="Z1392" s="127"/>
      <c r="AA1392" s="128">
        <v>210</v>
      </c>
      <c r="AB1392" s="128">
        <v>1</v>
      </c>
      <c r="AD1392" s="126" t="s">
        <v>1212</v>
      </c>
      <c r="AG1392" s="127"/>
      <c r="AI1392" s="127"/>
    </row>
    <row r="1393" spans="1:35" ht="14.85" customHeight="1">
      <c r="A1393" s="130">
        <v>5014485</v>
      </c>
      <c r="B1393" s="126" t="s">
        <v>413</v>
      </c>
      <c r="C1393" s="126" t="s">
        <v>3212</v>
      </c>
      <c r="D1393" s="126" t="s">
        <v>3214</v>
      </c>
      <c r="E1393" s="126" t="s">
        <v>288</v>
      </c>
      <c r="F1393" s="126" t="s">
        <v>555</v>
      </c>
      <c r="G1393" s="126" t="s">
        <v>458</v>
      </c>
      <c r="H1393" s="126" t="s">
        <v>126</v>
      </c>
      <c r="I1393" s="126" t="s">
        <v>418</v>
      </c>
      <c r="J1393" s="126" t="s">
        <v>962</v>
      </c>
      <c r="K1393" s="126" t="s">
        <v>443</v>
      </c>
      <c r="L1393" s="126" t="s">
        <v>963</v>
      </c>
      <c r="M1393" s="130">
        <v>1444.8</v>
      </c>
      <c r="O1393" s="126" t="s">
        <v>2200</v>
      </c>
      <c r="P1393" s="130">
        <v>0</v>
      </c>
      <c r="S1393" s="130">
        <v>0</v>
      </c>
      <c r="V1393" s="130">
        <v>1444.8</v>
      </c>
      <c r="X1393" s="126" t="s">
        <v>2272</v>
      </c>
      <c r="Z1393" s="127"/>
      <c r="AA1393" s="128">
        <v>210</v>
      </c>
      <c r="AB1393" s="128">
        <v>1</v>
      </c>
      <c r="AD1393" s="126" t="s">
        <v>1212</v>
      </c>
      <c r="AG1393" s="127"/>
      <c r="AI1393" s="127"/>
    </row>
    <row r="1394" spans="1:35" ht="14.85" customHeight="1">
      <c r="A1394" s="130">
        <v>5014484</v>
      </c>
      <c r="B1394" s="126" t="s">
        <v>413</v>
      </c>
      <c r="C1394" s="126" t="s">
        <v>3215</v>
      </c>
      <c r="D1394" s="126" t="s">
        <v>3216</v>
      </c>
      <c r="E1394" s="126" t="s">
        <v>288</v>
      </c>
      <c r="F1394" s="126" t="s">
        <v>591</v>
      </c>
      <c r="G1394" s="126" t="s">
        <v>417</v>
      </c>
      <c r="H1394" s="126" t="s">
        <v>126</v>
      </c>
      <c r="I1394" s="126" t="s">
        <v>418</v>
      </c>
      <c r="J1394" s="126" t="s">
        <v>2951</v>
      </c>
      <c r="K1394" s="126" t="s">
        <v>613</v>
      </c>
      <c r="L1394" s="126" t="s">
        <v>683</v>
      </c>
      <c r="M1394" s="130">
        <v>1104.4000000000001</v>
      </c>
      <c r="O1394" s="126" t="s">
        <v>684</v>
      </c>
      <c r="P1394" s="130">
        <v>0</v>
      </c>
      <c r="S1394" s="130">
        <v>0</v>
      </c>
      <c r="V1394" s="130">
        <v>1104.4000000000001</v>
      </c>
      <c r="X1394" s="126" t="s">
        <v>3217</v>
      </c>
      <c r="Z1394" s="127"/>
      <c r="AA1394" s="128">
        <v>1</v>
      </c>
      <c r="AB1394" s="128">
        <v>24</v>
      </c>
      <c r="AD1394" s="126" t="s">
        <v>1212</v>
      </c>
      <c r="AG1394" s="127"/>
      <c r="AI1394" s="127"/>
    </row>
    <row r="1395" spans="1:35" ht="14.85" customHeight="1">
      <c r="A1395" s="130">
        <v>5014471</v>
      </c>
      <c r="B1395" s="126" t="s">
        <v>413</v>
      </c>
      <c r="C1395" s="126" t="s">
        <v>3218</v>
      </c>
      <c r="D1395" s="126" t="s">
        <v>3219</v>
      </c>
      <c r="E1395" s="126" t="s">
        <v>288</v>
      </c>
      <c r="F1395" s="126" t="s">
        <v>555</v>
      </c>
      <c r="G1395" s="126" t="s">
        <v>1864</v>
      </c>
      <c r="H1395" s="126" t="s">
        <v>126</v>
      </c>
      <c r="I1395" s="126" t="s">
        <v>418</v>
      </c>
      <c r="J1395" s="126" t="s">
        <v>557</v>
      </c>
      <c r="K1395" s="126" t="s">
        <v>558</v>
      </c>
      <c r="L1395" s="126" t="s">
        <v>559</v>
      </c>
      <c r="M1395" s="130">
        <v>124.78</v>
      </c>
      <c r="O1395" s="126" t="s">
        <v>560</v>
      </c>
      <c r="P1395" s="130">
        <v>139.46</v>
      </c>
      <c r="R1395" s="126" t="s">
        <v>560</v>
      </c>
      <c r="S1395" s="130">
        <v>143.86000000000001</v>
      </c>
      <c r="U1395" s="126" t="s">
        <v>560</v>
      </c>
      <c r="V1395" s="130">
        <v>146.80000000000001</v>
      </c>
      <c r="X1395" s="126" t="s">
        <v>561</v>
      </c>
      <c r="Z1395" s="127"/>
      <c r="AA1395" s="128">
        <v>150</v>
      </c>
      <c r="AB1395" s="128"/>
      <c r="AD1395" s="126" t="s">
        <v>1212</v>
      </c>
      <c r="AG1395" s="127"/>
      <c r="AI1395" s="127"/>
    </row>
    <row r="1396" spans="1:35" ht="14.85" customHeight="1">
      <c r="A1396" s="130">
        <v>5014491</v>
      </c>
      <c r="B1396" s="126" t="s">
        <v>413</v>
      </c>
      <c r="C1396" s="126" t="s">
        <v>3220</v>
      </c>
      <c r="D1396" s="126" t="s">
        <v>3221</v>
      </c>
      <c r="E1396" s="126" t="s">
        <v>288</v>
      </c>
      <c r="F1396" s="126" t="s">
        <v>416</v>
      </c>
      <c r="G1396" s="126" t="s">
        <v>417</v>
      </c>
      <c r="H1396" s="126" t="s">
        <v>126</v>
      </c>
      <c r="I1396" s="126" t="s">
        <v>126</v>
      </c>
      <c r="J1396" s="126" t="s">
        <v>754</v>
      </c>
      <c r="K1396" s="126" t="s">
        <v>504</v>
      </c>
      <c r="L1396" s="126" t="s">
        <v>755</v>
      </c>
      <c r="M1396" s="130">
        <v>2921.73</v>
      </c>
      <c r="O1396" s="126" t="s">
        <v>1529</v>
      </c>
      <c r="P1396" s="130">
        <v>0</v>
      </c>
      <c r="S1396" s="130">
        <v>0</v>
      </c>
      <c r="V1396" s="130">
        <v>4772.16</v>
      </c>
      <c r="X1396" s="126" t="s">
        <v>1530</v>
      </c>
      <c r="Z1396" s="127"/>
      <c r="AA1396" s="128">
        <v>1</v>
      </c>
      <c r="AB1396" s="128">
        <v>24</v>
      </c>
      <c r="AD1396" s="126" t="s">
        <v>1212</v>
      </c>
      <c r="AG1396" s="127"/>
      <c r="AI1396" s="127"/>
    </row>
    <row r="1397" spans="1:35" ht="14.85" customHeight="1">
      <c r="A1397" s="130">
        <v>5014492</v>
      </c>
      <c r="B1397" s="126" t="s">
        <v>413</v>
      </c>
      <c r="C1397" s="126" t="s">
        <v>3222</v>
      </c>
      <c r="D1397" s="126" t="s">
        <v>3223</v>
      </c>
      <c r="E1397" s="126" t="s">
        <v>288</v>
      </c>
      <c r="F1397" s="126" t="s">
        <v>416</v>
      </c>
      <c r="G1397" s="126" t="s">
        <v>417</v>
      </c>
      <c r="H1397" s="126" t="s">
        <v>126</v>
      </c>
      <c r="I1397" s="126" t="s">
        <v>126</v>
      </c>
      <c r="J1397" s="126" t="s">
        <v>754</v>
      </c>
      <c r="K1397" s="126" t="s">
        <v>504</v>
      </c>
      <c r="L1397" s="126" t="s">
        <v>755</v>
      </c>
      <c r="M1397" s="130">
        <v>2921.73</v>
      </c>
      <c r="O1397" s="126" t="s">
        <v>1529</v>
      </c>
      <c r="P1397" s="130">
        <v>0</v>
      </c>
      <c r="S1397" s="130">
        <v>0</v>
      </c>
      <c r="V1397" s="130">
        <v>4772.16</v>
      </c>
      <c r="X1397" s="126" t="s">
        <v>1530</v>
      </c>
      <c r="Z1397" s="127"/>
      <c r="AA1397" s="128">
        <v>1</v>
      </c>
      <c r="AB1397" s="128">
        <v>24</v>
      </c>
      <c r="AD1397" s="126" t="s">
        <v>1212</v>
      </c>
      <c r="AG1397" s="127"/>
      <c r="AI1397" s="127"/>
    </row>
    <row r="1398" spans="1:35" ht="14.85" customHeight="1">
      <c r="A1398" s="130">
        <v>5014489</v>
      </c>
      <c r="B1398" s="126" t="s">
        <v>413</v>
      </c>
      <c r="C1398" s="126" t="s">
        <v>3224</v>
      </c>
      <c r="D1398" s="126" t="s">
        <v>3225</v>
      </c>
      <c r="E1398" s="126" t="s">
        <v>288</v>
      </c>
      <c r="F1398" s="126" t="s">
        <v>416</v>
      </c>
      <c r="G1398" s="126" t="s">
        <v>417</v>
      </c>
      <c r="H1398" s="126" t="s">
        <v>126</v>
      </c>
      <c r="I1398" s="126" t="s">
        <v>126</v>
      </c>
      <c r="J1398" s="126" t="s">
        <v>754</v>
      </c>
      <c r="K1398" s="126" t="s">
        <v>504</v>
      </c>
      <c r="L1398" s="126" t="s">
        <v>755</v>
      </c>
      <c r="M1398" s="130">
        <v>2921.73</v>
      </c>
      <c r="O1398" s="126" t="s">
        <v>1529</v>
      </c>
      <c r="P1398" s="130">
        <v>0</v>
      </c>
      <c r="S1398" s="130">
        <v>0</v>
      </c>
      <c r="V1398" s="130">
        <v>4772.16</v>
      </c>
      <c r="X1398" s="126" t="s">
        <v>1530</v>
      </c>
      <c r="Z1398" s="127"/>
      <c r="AA1398" s="128">
        <v>1</v>
      </c>
      <c r="AB1398" s="128">
        <v>24</v>
      </c>
      <c r="AD1398" s="126" t="s">
        <v>1212</v>
      </c>
      <c r="AG1398" s="127"/>
      <c r="AI1398" s="127"/>
    </row>
    <row r="1399" spans="1:35" ht="14.85" customHeight="1">
      <c r="A1399" s="130">
        <v>5012715</v>
      </c>
      <c r="B1399" s="126" t="s">
        <v>413</v>
      </c>
      <c r="C1399" s="126" t="s">
        <v>2303</v>
      </c>
      <c r="D1399" s="126" t="s">
        <v>3226</v>
      </c>
      <c r="E1399" s="126" t="s">
        <v>288</v>
      </c>
      <c r="F1399" s="126" t="s">
        <v>416</v>
      </c>
      <c r="G1399" s="126" t="s">
        <v>417</v>
      </c>
      <c r="H1399" s="126" t="s">
        <v>126</v>
      </c>
      <c r="I1399" s="126" t="s">
        <v>126</v>
      </c>
      <c r="J1399" s="126" t="s">
        <v>2305</v>
      </c>
      <c r="K1399" s="126" t="s">
        <v>504</v>
      </c>
      <c r="L1399" s="126" t="s">
        <v>2306</v>
      </c>
      <c r="M1399" s="130">
        <v>389.76</v>
      </c>
      <c r="O1399" s="126" t="s">
        <v>2186</v>
      </c>
      <c r="P1399" s="130">
        <v>0</v>
      </c>
      <c r="S1399" s="130">
        <v>0</v>
      </c>
      <c r="V1399" s="130">
        <v>436.45</v>
      </c>
      <c r="X1399" s="126" t="s">
        <v>2307</v>
      </c>
      <c r="Z1399" s="127"/>
      <c r="AA1399" s="128">
        <v>1</v>
      </c>
      <c r="AB1399" s="128">
        <v>12</v>
      </c>
      <c r="AD1399" s="126" t="s">
        <v>1990</v>
      </c>
      <c r="AG1399" s="127"/>
      <c r="AI1399" s="127"/>
    </row>
    <row r="1400" spans="1:35" ht="14.85" customHeight="1">
      <c r="A1400" s="130">
        <v>5012714</v>
      </c>
      <c r="B1400" s="126" t="s">
        <v>413</v>
      </c>
      <c r="C1400" s="126" t="s">
        <v>2303</v>
      </c>
      <c r="D1400" s="126" t="s">
        <v>3227</v>
      </c>
      <c r="E1400" s="126" t="s">
        <v>288</v>
      </c>
      <c r="F1400" s="126" t="s">
        <v>416</v>
      </c>
      <c r="G1400" s="126" t="s">
        <v>417</v>
      </c>
      <c r="H1400" s="126" t="s">
        <v>126</v>
      </c>
      <c r="I1400" s="126" t="s">
        <v>126</v>
      </c>
      <c r="J1400" s="126" t="s">
        <v>2305</v>
      </c>
      <c r="K1400" s="126" t="s">
        <v>504</v>
      </c>
      <c r="L1400" s="126" t="s">
        <v>2306</v>
      </c>
      <c r="M1400" s="130">
        <v>389.76</v>
      </c>
      <c r="O1400" s="126" t="s">
        <v>2186</v>
      </c>
      <c r="P1400" s="130">
        <v>0</v>
      </c>
      <c r="S1400" s="130">
        <v>0</v>
      </c>
      <c r="V1400" s="130">
        <v>436.45</v>
      </c>
      <c r="X1400" s="126" t="s">
        <v>2307</v>
      </c>
      <c r="Z1400" s="127"/>
      <c r="AA1400" s="128">
        <v>1</v>
      </c>
      <c r="AB1400" s="128">
        <v>12</v>
      </c>
      <c r="AD1400" s="126" t="s">
        <v>1990</v>
      </c>
      <c r="AG1400" s="127"/>
      <c r="AI1400" s="127"/>
    </row>
    <row r="1401" spans="1:35" ht="14.85" customHeight="1">
      <c r="A1401" s="130">
        <v>5011855</v>
      </c>
      <c r="B1401" s="126" t="s">
        <v>413</v>
      </c>
      <c r="C1401" s="126" t="s">
        <v>3228</v>
      </c>
      <c r="D1401" s="126" t="s">
        <v>3229</v>
      </c>
      <c r="E1401" s="126" t="s">
        <v>288</v>
      </c>
      <c r="F1401" s="126" t="s">
        <v>364</v>
      </c>
      <c r="G1401" s="126" t="s">
        <v>417</v>
      </c>
      <c r="H1401" s="126" t="s">
        <v>126</v>
      </c>
      <c r="I1401" s="126" t="s">
        <v>418</v>
      </c>
      <c r="J1401" s="126" t="s">
        <v>1989</v>
      </c>
      <c r="K1401" s="126" t="s">
        <v>504</v>
      </c>
      <c r="L1401" s="126" t="s">
        <v>545</v>
      </c>
      <c r="M1401" s="130">
        <v>9739.1299999999992</v>
      </c>
      <c r="O1401" s="126" t="s">
        <v>486</v>
      </c>
      <c r="P1401" s="130">
        <v>0</v>
      </c>
      <c r="S1401" s="130">
        <v>0</v>
      </c>
      <c r="V1401" s="130">
        <v>22400</v>
      </c>
      <c r="X1401" s="126" t="s">
        <v>487</v>
      </c>
      <c r="Z1401" s="127"/>
      <c r="AA1401" s="128">
        <v>1</v>
      </c>
      <c r="AB1401" s="128">
        <v>60</v>
      </c>
      <c r="AC1401" s="126" t="s">
        <v>366</v>
      </c>
      <c r="AD1401" s="126" t="s">
        <v>2409</v>
      </c>
      <c r="AG1401" s="127"/>
      <c r="AI1401" s="127"/>
    </row>
    <row r="1402" spans="1:35" ht="14.85" customHeight="1">
      <c r="A1402" s="130">
        <v>5011985</v>
      </c>
      <c r="B1402" s="126" t="s">
        <v>413</v>
      </c>
      <c r="C1402" s="126" t="s">
        <v>3230</v>
      </c>
      <c r="D1402" s="126" t="s">
        <v>3231</v>
      </c>
      <c r="E1402" s="126" t="s">
        <v>288</v>
      </c>
      <c r="F1402" s="126" t="s">
        <v>591</v>
      </c>
      <c r="G1402" s="126" t="s">
        <v>417</v>
      </c>
      <c r="H1402" s="126" t="s">
        <v>126</v>
      </c>
      <c r="I1402" s="126" t="s">
        <v>126</v>
      </c>
      <c r="J1402" s="126" t="s">
        <v>2886</v>
      </c>
      <c r="K1402" s="126" t="s">
        <v>504</v>
      </c>
      <c r="L1402" s="126" t="s">
        <v>2887</v>
      </c>
      <c r="M1402" s="130">
        <v>974.4</v>
      </c>
      <c r="O1402" s="126" t="s">
        <v>667</v>
      </c>
      <c r="P1402" s="130">
        <v>0</v>
      </c>
      <c r="S1402" s="130">
        <v>0</v>
      </c>
      <c r="V1402" s="130">
        <v>2059.38</v>
      </c>
      <c r="X1402" s="126" t="s">
        <v>3232</v>
      </c>
      <c r="Z1402" s="127"/>
      <c r="AA1402" s="128">
        <v>6</v>
      </c>
      <c r="AB1402" s="128">
        <v>12</v>
      </c>
      <c r="AD1402" s="126" t="s">
        <v>488</v>
      </c>
      <c r="AG1402" s="127"/>
      <c r="AI1402" s="127"/>
    </row>
    <row r="1403" spans="1:35" ht="14.85" customHeight="1">
      <c r="A1403" s="130">
        <v>5011984</v>
      </c>
      <c r="B1403" s="126" t="s">
        <v>413</v>
      </c>
      <c r="C1403" s="126" t="s">
        <v>3230</v>
      </c>
      <c r="D1403" s="126" t="s">
        <v>3233</v>
      </c>
      <c r="E1403" s="126" t="s">
        <v>288</v>
      </c>
      <c r="F1403" s="126" t="s">
        <v>591</v>
      </c>
      <c r="G1403" s="126" t="s">
        <v>417</v>
      </c>
      <c r="H1403" s="126" t="s">
        <v>126</v>
      </c>
      <c r="I1403" s="126" t="s">
        <v>126</v>
      </c>
      <c r="J1403" s="126" t="s">
        <v>2886</v>
      </c>
      <c r="K1403" s="126" t="s">
        <v>504</v>
      </c>
      <c r="L1403" s="126" t="s">
        <v>2887</v>
      </c>
      <c r="M1403" s="130">
        <v>974.4</v>
      </c>
      <c r="O1403" s="126" t="s">
        <v>667</v>
      </c>
      <c r="P1403" s="130">
        <v>0</v>
      </c>
      <c r="S1403" s="130">
        <v>0</v>
      </c>
      <c r="V1403" s="130">
        <v>1863.38</v>
      </c>
      <c r="X1403" s="126" t="s">
        <v>3232</v>
      </c>
      <c r="Z1403" s="127"/>
      <c r="AA1403" s="128">
        <v>6</v>
      </c>
      <c r="AB1403" s="128">
        <v>12</v>
      </c>
      <c r="AD1403" s="126" t="s">
        <v>488</v>
      </c>
      <c r="AG1403" s="127"/>
      <c r="AI1403" s="127"/>
    </row>
    <row r="1404" spans="1:35" ht="14.85" customHeight="1">
      <c r="A1404" s="130">
        <v>5011892</v>
      </c>
      <c r="B1404" s="126" t="s">
        <v>413</v>
      </c>
      <c r="C1404" s="126" t="s">
        <v>3234</v>
      </c>
      <c r="D1404" s="126" t="s">
        <v>3235</v>
      </c>
      <c r="E1404" s="126" t="s">
        <v>288</v>
      </c>
      <c r="F1404" s="126" t="s">
        <v>364</v>
      </c>
      <c r="G1404" s="126" t="s">
        <v>417</v>
      </c>
      <c r="H1404" s="126" t="s">
        <v>126</v>
      </c>
      <c r="I1404" s="126" t="s">
        <v>418</v>
      </c>
      <c r="J1404" s="126" t="s">
        <v>3236</v>
      </c>
      <c r="K1404" s="126" t="s">
        <v>628</v>
      </c>
      <c r="L1404" s="126" t="s">
        <v>3237</v>
      </c>
      <c r="M1404" s="130">
        <v>6817.44</v>
      </c>
      <c r="O1404" s="126" t="s">
        <v>365</v>
      </c>
      <c r="P1404" s="130">
        <v>0</v>
      </c>
      <c r="S1404" s="130">
        <v>0</v>
      </c>
      <c r="V1404" s="130">
        <v>12023.27</v>
      </c>
      <c r="X1404" s="126" t="s">
        <v>469</v>
      </c>
      <c r="Z1404" s="127"/>
      <c r="AA1404" s="128">
        <v>1</v>
      </c>
      <c r="AB1404" s="128">
        <v>60</v>
      </c>
      <c r="AC1404" s="126" t="s">
        <v>366</v>
      </c>
      <c r="AD1404" s="126" t="s">
        <v>2409</v>
      </c>
      <c r="AG1404" s="127"/>
      <c r="AI1404" s="127"/>
    </row>
    <row r="1405" spans="1:35" ht="14.85" customHeight="1">
      <c r="A1405" s="130">
        <v>5011983</v>
      </c>
      <c r="B1405" s="126" t="s">
        <v>413</v>
      </c>
      <c r="C1405" s="126" t="s">
        <v>3238</v>
      </c>
      <c r="D1405" s="126" t="s">
        <v>3239</v>
      </c>
      <c r="E1405" s="126" t="s">
        <v>288</v>
      </c>
      <c r="F1405" s="126" t="s">
        <v>591</v>
      </c>
      <c r="G1405" s="126" t="s">
        <v>417</v>
      </c>
      <c r="H1405" s="126" t="s">
        <v>126</v>
      </c>
      <c r="I1405" s="126" t="s">
        <v>126</v>
      </c>
      <c r="J1405" s="126" t="s">
        <v>2886</v>
      </c>
      <c r="K1405" s="126" t="s">
        <v>504</v>
      </c>
      <c r="L1405" s="126" t="s">
        <v>2887</v>
      </c>
      <c r="M1405" s="130">
        <v>974.4</v>
      </c>
      <c r="O1405" s="126" t="s">
        <v>667</v>
      </c>
      <c r="P1405" s="130">
        <v>0</v>
      </c>
      <c r="S1405" s="130">
        <v>0</v>
      </c>
      <c r="V1405" s="130">
        <v>2545.1799999999998</v>
      </c>
      <c r="X1405" s="126" t="s">
        <v>3232</v>
      </c>
      <c r="Z1405" s="127"/>
      <c r="AA1405" s="128">
        <v>6</v>
      </c>
      <c r="AB1405" s="128">
        <v>12</v>
      </c>
      <c r="AD1405" s="126" t="s">
        <v>488</v>
      </c>
      <c r="AG1405" s="127"/>
      <c r="AI1405" s="127"/>
    </row>
    <row r="1406" spans="1:35" ht="14.85" customHeight="1">
      <c r="A1406" s="130">
        <v>5012241</v>
      </c>
      <c r="B1406" s="126" t="s">
        <v>413</v>
      </c>
      <c r="C1406" s="126" t="s">
        <v>3240</v>
      </c>
      <c r="D1406" s="126" t="s">
        <v>1762</v>
      </c>
      <c r="E1406" s="126" t="s">
        <v>288</v>
      </c>
      <c r="F1406" s="126" t="s">
        <v>364</v>
      </c>
      <c r="G1406" s="126" t="s">
        <v>417</v>
      </c>
      <c r="H1406" s="126" t="s">
        <v>126</v>
      </c>
      <c r="I1406" s="126" t="s">
        <v>418</v>
      </c>
      <c r="J1406" s="126" t="s">
        <v>886</v>
      </c>
      <c r="K1406" s="126" t="s">
        <v>443</v>
      </c>
      <c r="L1406" s="126" t="s">
        <v>887</v>
      </c>
      <c r="M1406" s="130">
        <v>6817.44</v>
      </c>
      <c r="O1406" s="126" t="s">
        <v>365</v>
      </c>
      <c r="P1406" s="130">
        <v>0</v>
      </c>
      <c r="S1406" s="130">
        <v>0</v>
      </c>
      <c r="V1406" s="130">
        <v>12173.89</v>
      </c>
      <c r="X1406" s="126" t="s">
        <v>510</v>
      </c>
      <c r="Z1406" s="127"/>
      <c r="AA1406" s="128">
        <v>2</v>
      </c>
      <c r="AB1406" s="128">
        <v>60</v>
      </c>
      <c r="AC1406" s="126" t="s">
        <v>366</v>
      </c>
      <c r="AD1406" s="126" t="s">
        <v>488</v>
      </c>
      <c r="AG1406" s="127"/>
      <c r="AI1406" s="127"/>
    </row>
    <row r="1407" spans="1:35" ht="14.85" customHeight="1">
      <c r="A1407" s="130">
        <v>5012240</v>
      </c>
      <c r="B1407" s="126" t="s">
        <v>413</v>
      </c>
      <c r="C1407" s="126" t="s">
        <v>3241</v>
      </c>
      <c r="D1407" s="126" t="s">
        <v>1760</v>
      </c>
      <c r="E1407" s="126" t="s">
        <v>288</v>
      </c>
      <c r="F1407" s="126" t="s">
        <v>364</v>
      </c>
      <c r="G1407" s="126" t="s">
        <v>417</v>
      </c>
      <c r="H1407" s="126" t="s">
        <v>126</v>
      </c>
      <c r="I1407" s="126" t="s">
        <v>418</v>
      </c>
      <c r="J1407" s="126" t="s">
        <v>886</v>
      </c>
      <c r="K1407" s="126" t="s">
        <v>443</v>
      </c>
      <c r="L1407" s="126" t="s">
        <v>887</v>
      </c>
      <c r="M1407" s="130">
        <v>6817.44</v>
      </c>
      <c r="O1407" s="126" t="s">
        <v>365</v>
      </c>
      <c r="P1407" s="130">
        <v>0</v>
      </c>
      <c r="S1407" s="130">
        <v>0</v>
      </c>
      <c r="V1407" s="130">
        <v>13147.8</v>
      </c>
      <c r="X1407" s="126" t="s">
        <v>510</v>
      </c>
      <c r="Z1407" s="127"/>
      <c r="AA1407" s="128">
        <v>2</v>
      </c>
      <c r="AB1407" s="128">
        <v>60</v>
      </c>
      <c r="AC1407" s="126" t="s">
        <v>366</v>
      </c>
      <c r="AD1407" s="126" t="s">
        <v>488</v>
      </c>
      <c r="AG1407" s="127"/>
      <c r="AI1407" s="127"/>
    </row>
    <row r="1408" spans="1:35" ht="14.85" customHeight="1">
      <c r="A1408" s="130">
        <v>5013072</v>
      </c>
      <c r="B1408" s="126" t="s">
        <v>413</v>
      </c>
      <c r="C1408" s="126" t="s">
        <v>3242</v>
      </c>
      <c r="D1408" s="126" t="s">
        <v>3243</v>
      </c>
      <c r="E1408" s="126" t="s">
        <v>288</v>
      </c>
      <c r="F1408" s="126" t="s">
        <v>522</v>
      </c>
      <c r="G1408" s="126" t="s">
        <v>2719</v>
      </c>
      <c r="H1408" s="126" t="s">
        <v>524</v>
      </c>
      <c r="I1408" s="126" t="s">
        <v>418</v>
      </c>
      <c r="J1408" s="126" t="s">
        <v>3244</v>
      </c>
      <c r="K1408" s="126" t="s">
        <v>747</v>
      </c>
      <c r="L1408" s="126" t="s">
        <v>3245</v>
      </c>
      <c r="M1408" s="130">
        <v>828</v>
      </c>
      <c r="N1408" s="126" t="s">
        <v>290</v>
      </c>
      <c r="O1408" s="126" t="s">
        <v>528</v>
      </c>
      <c r="P1408" s="130">
        <v>0</v>
      </c>
      <c r="S1408" s="130">
        <v>0</v>
      </c>
      <c r="V1408" s="130">
        <v>828</v>
      </c>
      <c r="X1408" s="126" t="s">
        <v>3246</v>
      </c>
      <c r="Z1408" s="127"/>
      <c r="AA1408" s="128"/>
      <c r="AB1408" s="128"/>
      <c r="AD1408" s="126" t="s">
        <v>1990</v>
      </c>
      <c r="AG1408" s="127"/>
      <c r="AI1408" s="127"/>
    </row>
    <row r="1409" spans="1:35" ht="14.85" customHeight="1">
      <c r="A1409" s="130">
        <v>5013071</v>
      </c>
      <c r="B1409" s="126" t="s">
        <v>413</v>
      </c>
      <c r="C1409" s="126" t="s">
        <v>3247</v>
      </c>
      <c r="D1409" s="126" t="s">
        <v>3248</v>
      </c>
      <c r="E1409" s="126" t="s">
        <v>288</v>
      </c>
      <c r="F1409" s="126" t="s">
        <v>522</v>
      </c>
      <c r="G1409" s="126" t="s">
        <v>3249</v>
      </c>
      <c r="H1409" s="126" t="s">
        <v>524</v>
      </c>
      <c r="I1409" s="126" t="s">
        <v>418</v>
      </c>
      <c r="J1409" s="126" t="s">
        <v>825</v>
      </c>
      <c r="K1409" s="126" t="s">
        <v>504</v>
      </c>
      <c r="L1409" s="126" t="s">
        <v>444</v>
      </c>
      <c r="M1409" s="130">
        <v>1270.58</v>
      </c>
      <c r="O1409" s="126" t="s">
        <v>528</v>
      </c>
      <c r="P1409" s="130">
        <v>0</v>
      </c>
      <c r="S1409" s="130">
        <v>0</v>
      </c>
      <c r="V1409" s="130">
        <v>1270.58</v>
      </c>
      <c r="X1409" s="126" t="s">
        <v>3250</v>
      </c>
      <c r="Z1409" s="127"/>
      <c r="AA1409" s="128"/>
      <c r="AB1409" s="128"/>
      <c r="AD1409" s="126" t="s">
        <v>1990</v>
      </c>
      <c r="AG1409" s="127"/>
      <c r="AI1409" s="127"/>
    </row>
    <row r="1410" spans="1:35" ht="14.85" customHeight="1">
      <c r="A1410" s="130">
        <v>5013070</v>
      </c>
      <c r="B1410" s="126" t="s">
        <v>413</v>
      </c>
      <c r="C1410" s="126" t="s">
        <v>3242</v>
      </c>
      <c r="D1410" s="126" t="s">
        <v>3251</v>
      </c>
      <c r="E1410" s="126" t="s">
        <v>288</v>
      </c>
      <c r="F1410" s="126" t="s">
        <v>522</v>
      </c>
      <c r="G1410" s="126" t="s">
        <v>850</v>
      </c>
      <c r="H1410" s="126" t="s">
        <v>524</v>
      </c>
      <c r="I1410" s="126" t="s">
        <v>418</v>
      </c>
      <c r="J1410" s="126" t="s">
        <v>3244</v>
      </c>
      <c r="K1410" s="126" t="s">
        <v>747</v>
      </c>
      <c r="L1410" s="126" t="s">
        <v>3245</v>
      </c>
      <c r="M1410" s="130">
        <v>207.2</v>
      </c>
      <c r="N1410" s="126" t="s">
        <v>290</v>
      </c>
      <c r="O1410" s="126" t="s">
        <v>528</v>
      </c>
      <c r="P1410" s="130">
        <v>0</v>
      </c>
      <c r="S1410" s="130">
        <v>0</v>
      </c>
      <c r="V1410" s="130">
        <v>248.72</v>
      </c>
      <c r="X1410" s="126" t="s">
        <v>3246</v>
      </c>
      <c r="Z1410" s="127"/>
      <c r="AA1410" s="128"/>
      <c r="AB1410" s="128"/>
      <c r="AD1410" s="126" t="s">
        <v>1990</v>
      </c>
      <c r="AG1410" s="127"/>
      <c r="AI1410" s="127"/>
    </row>
    <row r="1411" spans="1:35" ht="14.85" customHeight="1">
      <c r="A1411" s="130">
        <v>5013069</v>
      </c>
      <c r="B1411" s="126" t="s">
        <v>413</v>
      </c>
      <c r="C1411" s="126" t="s">
        <v>2493</v>
      </c>
      <c r="D1411" s="126" t="s">
        <v>3252</v>
      </c>
      <c r="E1411" s="126" t="s">
        <v>288</v>
      </c>
      <c r="F1411" s="126" t="s">
        <v>522</v>
      </c>
      <c r="G1411" s="126" t="s">
        <v>2738</v>
      </c>
      <c r="H1411" s="126" t="s">
        <v>524</v>
      </c>
      <c r="I1411" s="126" t="s">
        <v>418</v>
      </c>
      <c r="J1411" s="126" t="s">
        <v>2496</v>
      </c>
      <c r="K1411" s="126" t="s">
        <v>558</v>
      </c>
      <c r="L1411" s="126" t="s">
        <v>977</v>
      </c>
      <c r="M1411" s="130">
        <v>206.08</v>
      </c>
      <c r="O1411" s="126" t="s">
        <v>528</v>
      </c>
      <c r="P1411" s="130">
        <v>0</v>
      </c>
      <c r="S1411" s="130">
        <v>0</v>
      </c>
      <c r="V1411" s="130">
        <v>206.08</v>
      </c>
      <c r="X1411" s="126" t="s">
        <v>2497</v>
      </c>
      <c r="Z1411" s="127"/>
      <c r="AA1411" s="128"/>
      <c r="AB1411" s="128"/>
      <c r="AD1411" s="126" t="s">
        <v>1990</v>
      </c>
      <c r="AG1411" s="127"/>
      <c r="AI1411" s="127"/>
    </row>
    <row r="1412" spans="1:35" ht="14.85" customHeight="1">
      <c r="A1412" s="130">
        <v>5013068</v>
      </c>
      <c r="B1412" s="126" t="s">
        <v>413</v>
      </c>
      <c r="C1412" s="126" t="s">
        <v>2493</v>
      </c>
      <c r="D1412" s="126" t="s">
        <v>3253</v>
      </c>
      <c r="E1412" s="126" t="s">
        <v>288</v>
      </c>
      <c r="F1412" s="126" t="s">
        <v>522</v>
      </c>
      <c r="G1412" s="126" t="s">
        <v>806</v>
      </c>
      <c r="H1412" s="126" t="s">
        <v>524</v>
      </c>
      <c r="I1412" s="126" t="s">
        <v>418</v>
      </c>
      <c r="J1412" s="126" t="s">
        <v>2496</v>
      </c>
      <c r="K1412" s="126" t="s">
        <v>558</v>
      </c>
      <c r="L1412" s="126" t="s">
        <v>977</v>
      </c>
      <c r="M1412" s="130">
        <v>235.2</v>
      </c>
      <c r="O1412" s="126" t="s">
        <v>528</v>
      </c>
      <c r="P1412" s="130">
        <v>0</v>
      </c>
      <c r="S1412" s="130">
        <v>0</v>
      </c>
      <c r="V1412" s="130">
        <v>235.2</v>
      </c>
      <c r="X1412" s="126" t="s">
        <v>2497</v>
      </c>
      <c r="Z1412" s="127"/>
      <c r="AA1412" s="128"/>
      <c r="AB1412" s="128"/>
      <c r="AD1412" s="126" t="s">
        <v>1990</v>
      </c>
      <c r="AG1412" s="127"/>
      <c r="AI1412" s="127"/>
    </row>
    <row r="1413" spans="1:35" ht="14.85" customHeight="1">
      <c r="A1413" s="130">
        <v>5013067</v>
      </c>
      <c r="B1413" s="126" t="s">
        <v>413</v>
      </c>
      <c r="C1413" s="126" t="s">
        <v>3254</v>
      </c>
      <c r="D1413" s="126" t="s">
        <v>3255</v>
      </c>
      <c r="E1413" s="126" t="s">
        <v>288</v>
      </c>
      <c r="F1413" s="126" t="s">
        <v>522</v>
      </c>
      <c r="G1413" s="126" t="s">
        <v>806</v>
      </c>
      <c r="H1413" s="126" t="s">
        <v>524</v>
      </c>
      <c r="I1413" s="126" t="s">
        <v>418</v>
      </c>
      <c r="J1413" s="126" t="s">
        <v>3256</v>
      </c>
      <c r="K1413" s="126" t="s">
        <v>504</v>
      </c>
      <c r="L1413" s="126" t="s">
        <v>3257</v>
      </c>
      <c r="M1413" s="130">
        <v>3640</v>
      </c>
      <c r="N1413" s="126" t="s">
        <v>290</v>
      </c>
      <c r="O1413" s="126" t="s">
        <v>528</v>
      </c>
      <c r="P1413" s="130">
        <v>0</v>
      </c>
      <c r="S1413" s="130">
        <v>0</v>
      </c>
      <c r="V1413" s="130">
        <v>3640</v>
      </c>
      <c r="X1413" s="126" t="s">
        <v>784</v>
      </c>
      <c r="Z1413" s="127"/>
      <c r="AA1413" s="128"/>
      <c r="AB1413" s="128"/>
      <c r="AD1413" s="126" t="s">
        <v>1990</v>
      </c>
      <c r="AG1413" s="127"/>
      <c r="AI1413" s="127"/>
    </row>
    <row r="1414" spans="1:35" ht="14.85" customHeight="1">
      <c r="A1414" s="130">
        <v>5013129</v>
      </c>
      <c r="B1414" s="126" t="s">
        <v>413</v>
      </c>
      <c r="C1414" s="126" t="s">
        <v>3258</v>
      </c>
      <c r="E1414" s="126" t="s">
        <v>288</v>
      </c>
      <c r="F1414" s="126" t="s">
        <v>364</v>
      </c>
      <c r="G1414" s="126" t="s">
        <v>417</v>
      </c>
      <c r="H1414" s="126" t="s">
        <v>126</v>
      </c>
      <c r="I1414" s="126" t="s">
        <v>126</v>
      </c>
      <c r="J1414" s="126" t="s">
        <v>466</v>
      </c>
      <c r="K1414" s="126" t="s">
        <v>467</v>
      </c>
      <c r="L1414" s="126" t="s">
        <v>468</v>
      </c>
      <c r="M1414" s="130">
        <v>6817.44</v>
      </c>
      <c r="O1414" s="126" t="s">
        <v>365</v>
      </c>
      <c r="P1414" s="130">
        <v>0</v>
      </c>
      <c r="S1414" s="130">
        <v>0</v>
      </c>
      <c r="V1414" s="130">
        <v>9317.44</v>
      </c>
      <c r="X1414" s="126" t="s">
        <v>510</v>
      </c>
      <c r="Z1414" s="127"/>
      <c r="AA1414" s="128">
        <v>2</v>
      </c>
      <c r="AB1414" s="128">
        <v>60</v>
      </c>
      <c r="AC1414" s="126" t="s">
        <v>366</v>
      </c>
      <c r="AD1414" s="126" t="s">
        <v>1990</v>
      </c>
      <c r="AG1414" s="127"/>
      <c r="AI1414" s="127"/>
    </row>
    <row r="1415" spans="1:35" ht="14.85" customHeight="1">
      <c r="A1415" s="130">
        <v>5013066</v>
      </c>
      <c r="B1415" s="126" t="s">
        <v>413</v>
      </c>
      <c r="C1415" s="126" t="s">
        <v>3254</v>
      </c>
      <c r="D1415" s="126" t="s">
        <v>3259</v>
      </c>
      <c r="E1415" s="126" t="s">
        <v>288</v>
      </c>
      <c r="F1415" s="126" t="s">
        <v>522</v>
      </c>
      <c r="G1415" s="126" t="s">
        <v>788</v>
      </c>
      <c r="H1415" s="126" t="s">
        <v>524</v>
      </c>
      <c r="I1415" s="126" t="s">
        <v>418</v>
      </c>
      <c r="J1415" s="126" t="s">
        <v>3256</v>
      </c>
      <c r="K1415" s="126" t="s">
        <v>504</v>
      </c>
      <c r="L1415" s="126" t="s">
        <v>3257</v>
      </c>
      <c r="M1415" s="130">
        <v>1456</v>
      </c>
      <c r="N1415" s="126" t="s">
        <v>290</v>
      </c>
      <c r="O1415" s="126" t="s">
        <v>528</v>
      </c>
      <c r="P1415" s="130">
        <v>0</v>
      </c>
      <c r="S1415" s="130">
        <v>0</v>
      </c>
      <c r="V1415" s="130">
        <v>1456</v>
      </c>
      <c r="X1415" s="126" t="s">
        <v>784</v>
      </c>
      <c r="Z1415" s="127"/>
      <c r="AA1415" s="128"/>
      <c r="AB1415" s="128"/>
      <c r="AD1415" s="126" t="s">
        <v>1990</v>
      </c>
      <c r="AG1415" s="127"/>
      <c r="AI1415" s="127"/>
    </row>
    <row r="1416" spans="1:35" ht="14.85" customHeight="1">
      <c r="A1416" s="130">
        <v>5013065</v>
      </c>
      <c r="B1416" s="126" t="s">
        <v>413</v>
      </c>
      <c r="C1416" s="126" t="s">
        <v>3254</v>
      </c>
      <c r="D1416" s="126" t="s">
        <v>3260</v>
      </c>
      <c r="E1416" s="126" t="s">
        <v>288</v>
      </c>
      <c r="F1416" s="126" t="s">
        <v>522</v>
      </c>
      <c r="G1416" s="126" t="s">
        <v>2364</v>
      </c>
      <c r="H1416" s="126" t="s">
        <v>524</v>
      </c>
      <c r="I1416" s="126" t="s">
        <v>418</v>
      </c>
      <c r="J1416" s="126" t="s">
        <v>3256</v>
      </c>
      <c r="K1416" s="126" t="s">
        <v>504</v>
      </c>
      <c r="L1416" s="126" t="s">
        <v>3257</v>
      </c>
      <c r="M1416" s="130">
        <v>1820</v>
      </c>
      <c r="N1416" s="126" t="s">
        <v>290</v>
      </c>
      <c r="O1416" s="126" t="s">
        <v>528</v>
      </c>
      <c r="P1416" s="130">
        <v>0</v>
      </c>
      <c r="S1416" s="130">
        <v>0</v>
      </c>
      <c r="V1416" s="130">
        <v>1820</v>
      </c>
      <c r="X1416" s="126" t="s">
        <v>784</v>
      </c>
      <c r="Z1416" s="127"/>
      <c r="AA1416" s="128"/>
      <c r="AB1416" s="128"/>
      <c r="AD1416" s="126" t="s">
        <v>1990</v>
      </c>
      <c r="AG1416" s="127"/>
      <c r="AI1416" s="127"/>
    </row>
    <row r="1417" spans="1:35" ht="14.85" customHeight="1">
      <c r="A1417" s="130">
        <v>5013064</v>
      </c>
      <c r="B1417" s="126" t="s">
        <v>413</v>
      </c>
      <c r="C1417" s="126" t="s">
        <v>3254</v>
      </c>
      <c r="D1417" s="126" t="s">
        <v>3261</v>
      </c>
      <c r="E1417" s="126" t="s">
        <v>288</v>
      </c>
      <c r="F1417" s="126" t="s">
        <v>522</v>
      </c>
      <c r="G1417" s="126" t="s">
        <v>523</v>
      </c>
      <c r="H1417" s="126" t="s">
        <v>524</v>
      </c>
      <c r="I1417" s="126" t="s">
        <v>418</v>
      </c>
      <c r="J1417" s="126" t="s">
        <v>3256</v>
      </c>
      <c r="K1417" s="126" t="s">
        <v>504</v>
      </c>
      <c r="L1417" s="126" t="s">
        <v>3257</v>
      </c>
      <c r="M1417" s="130">
        <v>728</v>
      </c>
      <c r="N1417" s="126" t="s">
        <v>290</v>
      </c>
      <c r="O1417" s="126" t="s">
        <v>528</v>
      </c>
      <c r="P1417" s="130">
        <v>0</v>
      </c>
      <c r="S1417" s="130">
        <v>0</v>
      </c>
      <c r="V1417" s="130">
        <v>728</v>
      </c>
      <c r="X1417" s="126" t="s">
        <v>784</v>
      </c>
      <c r="Z1417" s="127"/>
      <c r="AA1417" s="128"/>
      <c r="AB1417" s="128"/>
      <c r="AD1417" s="126" t="s">
        <v>1990</v>
      </c>
      <c r="AG1417" s="127"/>
      <c r="AI1417" s="127"/>
    </row>
    <row r="1418" spans="1:35" ht="14.85" customHeight="1">
      <c r="A1418" s="130">
        <v>5013063</v>
      </c>
      <c r="B1418" s="126" t="s">
        <v>413</v>
      </c>
      <c r="C1418" s="126" t="s">
        <v>3254</v>
      </c>
      <c r="D1418" s="126" t="s">
        <v>3262</v>
      </c>
      <c r="E1418" s="126" t="s">
        <v>288</v>
      </c>
      <c r="F1418" s="126" t="s">
        <v>522</v>
      </c>
      <c r="G1418" s="126" t="s">
        <v>3263</v>
      </c>
      <c r="H1418" s="126" t="s">
        <v>524</v>
      </c>
      <c r="I1418" s="126" t="s">
        <v>418</v>
      </c>
      <c r="J1418" s="126" t="s">
        <v>3256</v>
      </c>
      <c r="K1418" s="126" t="s">
        <v>504</v>
      </c>
      <c r="L1418" s="126" t="s">
        <v>3257</v>
      </c>
      <c r="M1418" s="130">
        <v>1023.7</v>
      </c>
      <c r="N1418" s="126" t="s">
        <v>290</v>
      </c>
      <c r="O1418" s="126" t="s">
        <v>528</v>
      </c>
      <c r="P1418" s="130">
        <v>0</v>
      </c>
      <c r="S1418" s="130">
        <v>0</v>
      </c>
      <c r="V1418" s="130">
        <v>1023.7</v>
      </c>
      <c r="X1418" s="126" t="s">
        <v>784</v>
      </c>
      <c r="Z1418" s="127"/>
      <c r="AA1418" s="128"/>
      <c r="AB1418" s="128"/>
      <c r="AD1418" s="126" t="s">
        <v>1990</v>
      </c>
      <c r="AG1418" s="127"/>
      <c r="AI1418" s="127"/>
    </row>
    <row r="1419" spans="1:35" ht="14.85" customHeight="1">
      <c r="A1419" s="130">
        <v>5013062</v>
      </c>
      <c r="B1419" s="126" t="s">
        <v>413</v>
      </c>
      <c r="C1419" s="126" t="s">
        <v>3254</v>
      </c>
      <c r="D1419" s="126" t="s">
        <v>3264</v>
      </c>
      <c r="E1419" s="126" t="s">
        <v>288</v>
      </c>
      <c r="F1419" s="126" t="s">
        <v>522</v>
      </c>
      <c r="G1419" s="126" t="s">
        <v>1636</v>
      </c>
      <c r="H1419" s="126" t="s">
        <v>524</v>
      </c>
      <c r="I1419" s="126" t="s">
        <v>418</v>
      </c>
      <c r="J1419" s="126" t="s">
        <v>3256</v>
      </c>
      <c r="K1419" s="126" t="s">
        <v>504</v>
      </c>
      <c r="L1419" s="126" t="s">
        <v>3257</v>
      </c>
      <c r="M1419" s="130">
        <v>409.48</v>
      </c>
      <c r="N1419" s="126" t="s">
        <v>290</v>
      </c>
      <c r="O1419" s="126" t="s">
        <v>528</v>
      </c>
      <c r="P1419" s="130">
        <v>0</v>
      </c>
      <c r="S1419" s="130">
        <v>0</v>
      </c>
      <c r="V1419" s="130">
        <v>409.48</v>
      </c>
      <c r="X1419" s="126" t="s">
        <v>784</v>
      </c>
      <c r="Z1419" s="127"/>
      <c r="AA1419" s="128"/>
      <c r="AB1419" s="128"/>
      <c r="AD1419" s="126" t="s">
        <v>1990</v>
      </c>
      <c r="AG1419" s="127"/>
      <c r="AI1419" s="127"/>
    </row>
    <row r="1420" spans="1:35" ht="14.85" customHeight="1">
      <c r="A1420" s="130">
        <v>5013061</v>
      </c>
      <c r="B1420" s="126" t="s">
        <v>413</v>
      </c>
      <c r="C1420" s="126" t="s">
        <v>3265</v>
      </c>
      <c r="D1420" s="126" t="s">
        <v>3266</v>
      </c>
      <c r="E1420" s="126" t="s">
        <v>288</v>
      </c>
      <c r="F1420" s="126" t="s">
        <v>522</v>
      </c>
      <c r="G1420" s="126" t="s">
        <v>793</v>
      </c>
      <c r="H1420" s="126" t="s">
        <v>524</v>
      </c>
      <c r="I1420" s="126" t="s">
        <v>418</v>
      </c>
      <c r="J1420" s="126" t="s">
        <v>3256</v>
      </c>
      <c r="K1420" s="126" t="s">
        <v>504</v>
      </c>
      <c r="L1420" s="126" t="s">
        <v>3257</v>
      </c>
      <c r="M1420" s="130">
        <v>3250.68</v>
      </c>
      <c r="N1420" s="126" t="s">
        <v>290</v>
      </c>
      <c r="O1420" s="126" t="s">
        <v>528</v>
      </c>
      <c r="P1420" s="130">
        <v>0</v>
      </c>
      <c r="S1420" s="130">
        <v>0</v>
      </c>
      <c r="V1420" s="130">
        <v>3250.68</v>
      </c>
      <c r="X1420" s="126" t="s">
        <v>784</v>
      </c>
      <c r="Z1420" s="127"/>
      <c r="AA1420" s="128"/>
      <c r="AB1420" s="128"/>
      <c r="AD1420" s="126" t="s">
        <v>1990</v>
      </c>
      <c r="AG1420" s="127"/>
      <c r="AI1420" s="127"/>
    </row>
    <row r="1421" spans="1:35" ht="14.85" customHeight="1">
      <c r="A1421" s="130">
        <v>5013060</v>
      </c>
      <c r="B1421" s="126" t="s">
        <v>413</v>
      </c>
      <c r="C1421" s="126" t="s">
        <v>3265</v>
      </c>
      <c r="D1421" s="126" t="s">
        <v>3267</v>
      </c>
      <c r="E1421" s="126" t="s">
        <v>288</v>
      </c>
      <c r="F1421" s="126" t="s">
        <v>522</v>
      </c>
      <c r="G1421" s="126" t="s">
        <v>793</v>
      </c>
      <c r="H1421" s="126" t="s">
        <v>524</v>
      </c>
      <c r="I1421" s="126" t="s">
        <v>418</v>
      </c>
      <c r="J1421" s="126" t="s">
        <v>3256</v>
      </c>
      <c r="K1421" s="126" t="s">
        <v>504</v>
      </c>
      <c r="L1421" s="126" t="s">
        <v>3257</v>
      </c>
      <c r="M1421" s="130">
        <v>4176.5600000000004</v>
      </c>
      <c r="N1421" s="126" t="s">
        <v>290</v>
      </c>
      <c r="O1421" s="126" t="s">
        <v>528</v>
      </c>
      <c r="P1421" s="130">
        <v>0</v>
      </c>
      <c r="S1421" s="130">
        <v>0</v>
      </c>
      <c r="V1421" s="130">
        <v>4176.5600000000004</v>
      </c>
      <c r="X1421" s="126" t="s">
        <v>784</v>
      </c>
      <c r="Z1421" s="127"/>
      <c r="AA1421" s="128"/>
      <c r="AB1421" s="128"/>
      <c r="AD1421" s="126" t="s">
        <v>1990</v>
      </c>
      <c r="AG1421" s="127"/>
      <c r="AI1421" s="127"/>
    </row>
    <row r="1422" spans="1:35" ht="14.85" customHeight="1">
      <c r="A1422" s="130">
        <v>5013059</v>
      </c>
      <c r="B1422" s="126" t="s">
        <v>413</v>
      </c>
      <c r="C1422" s="126" t="s">
        <v>3268</v>
      </c>
      <c r="D1422" s="126" t="s">
        <v>3269</v>
      </c>
      <c r="E1422" s="126" t="s">
        <v>288</v>
      </c>
      <c r="F1422" s="126" t="s">
        <v>522</v>
      </c>
      <c r="G1422" s="126" t="s">
        <v>3270</v>
      </c>
      <c r="H1422" s="126" t="s">
        <v>524</v>
      </c>
      <c r="I1422" s="126" t="s">
        <v>418</v>
      </c>
      <c r="J1422" s="126" t="s">
        <v>3256</v>
      </c>
      <c r="K1422" s="126" t="s">
        <v>504</v>
      </c>
      <c r="L1422" s="126" t="s">
        <v>3257</v>
      </c>
      <c r="M1422" s="130">
        <v>6666.68</v>
      </c>
      <c r="N1422" s="126" t="s">
        <v>290</v>
      </c>
      <c r="O1422" s="126" t="s">
        <v>528</v>
      </c>
      <c r="P1422" s="130">
        <v>0</v>
      </c>
      <c r="S1422" s="130">
        <v>0</v>
      </c>
      <c r="V1422" s="130">
        <v>6666.68</v>
      </c>
      <c r="X1422" s="126" t="s">
        <v>784</v>
      </c>
      <c r="Z1422" s="127"/>
      <c r="AA1422" s="128"/>
      <c r="AB1422" s="128"/>
      <c r="AD1422" s="126" t="s">
        <v>1990</v>
      </c>
      <c r="AG1422" s="127"/>
      <c r="AI1422" s="127"/>
    </row>
    <row r="1423" spans="1:35" ht="14.85" customHeight="1">
      <c r="A1423" s="130">
        <v>5013058</v>
      </c>
      <c r="B1423" s="126" t="s">
        <v>413</v>
      </c>
      <c r="C1423" s="126" t="s">
        <v>3268</v>
      </c>
      <c r="D1423" s="126" t="s">
        <v>3271</v>
      </c>
      <c r="E1423" s="126" t="s">
        <v>288</v>
      </c>
      <c r="F1423" s="126" t="s">
        <v>522</v>
      </c>
      <c r="G1423" s="126" t="s">
        <v>786</v>
      </c>
      <c r="H1423" s="126" t="s">
        <v>524</v>
      </c>
      <c r="I1423" s="126" t="s">
        <v>418</v>
      </c>
      <c r="J1423" s="126" t="s">
        <v>3256</v>
      </c>
      <c r="K1423" s="126" t="s">
        <v>504</v>
      </c>
      <c r="L1423" s="126" t="s">
        <v>3257</v>
      </c>
      <c r="M1423" s="130">
        <v>4444.72</v>
      </c>
      <c r="N1423" s="126" t="s">
        <v>290</v>
      </c>
      <c r="O1423" s="126" t="s">
        <v>528</v>
      </c>
      <c r="P1423" s="130">
        <v>0</v>
      </c>
      <c r="S1423" s="130">
        <v>0</v>
      </c>
      <c r="V1423" s="130">
        <v>4444.72</v>
      </c>
      <c r="X1423" s="126" t="s">
        <v>784</v>
      </c>
      <c r="Z1423" s="127"/>
      <c r="AA1423" s="128"/>
      <c r="AB1423" s="128"/>
      <c r="AD1423" s="126" t="s">
        <v>1990</v>
      </c>
      <c r="AG1423" s="127"/>
      <c r="AI1423" s="127"/>
    </row>
    <row r="1424" spans="1:35" ht="14.85" customHeight="1">
      <c r="A1424" s="130">
        <v>5013057</v>
      </c>
      <c r="B1424" s="126" t="s">
        <v>413</v>
      </c>
      <c r="C1424" s="126" t="s">
        <v>3268</v>
      </c>
      <c r="D1424" s="126" t="s">
        <v>3272</v>
      </c>
      <c r="E1424" s="126" t="s">
        <v>288</v>
      </c>
      <c r="F1424" s="126" t="s">
        <v>522</v>
      </c>
      <c r="G1424" s="126" t="s">
        <v>3273</v>
      </c>
      <c r="H1424" s="126" t="s">
        <v>524</v>
      </c>
      <c r="I1424" s="126" t="s">
        <v>418</v>
      </c>
      <c r="J1424" s="126" t="s">
        <v>3256</v>
      </c>
      <c r="K1424" s="126" t="s">
        <v>504</v>
      </c>
      <c r="L1424" s="126" t="s">
        <v>3257</v>
      </c>
      <c r="M1424" s="130">
        <v>5857.33</v>
      </c>
      <c r="N1424" s="126" t="s">
        <v>290</v>
      </c>
      <c r="O1424" s="126" t="s">
        <v>528</v>
      </c>
      <c r="P1424" s="130">
        <v>0</v>
      </c>
      <c r="S1424" s="130">
        <v>0</v>
      </c>
      <c r="V1424" s="130">
        <v>5857.33</v>
      </c>
      <c r="X1424" s="126" t="s">
        <v>784</v>
      </c>
      <c r="Z1424" s="127"/>
      <c r="AA1424" s="128"/>
      <c r="AB1424" s="128"/>
      <c r="AD1424" s="126" t="s">
        <v>1990</v>
      </c>
      <c r="AG1424" s="127"/>
      <c r="AI1424" s="127"/>
    </row>
    <row r="1425" spans="1:35" ht="14.85" customHeight="1">
      <c r="A1425" s="130">
        <v>5013056</v>
      </c>
      <c r="B1425" s="126" t="s">
        <v>413</v>
      </c>
      <c r="C1425" s="126" t="s">
        <v>3268</v>
      </c>
      <c r="D1425" s="126" t="s">
        <v>3274</v>
      </c>
      <c r="E1425" s="126" t="s">
        <v>288</v>
      </c>
      <c r="F1425" s="126" t="s">
        <v>522</v>
      </c>
      <c r="G1425" s="126" t="s">
        <v>786</v>
      </c>
      <c r="H1425" s="126" t="s">
        <v>524</v>
      </c>
      <c r="I1425" s="126" t="s">
        <v>418</v>
      </c>
      <c r="J1425" s="126" t="s">
        <v>3256</v>
      </c>
      <c r="K1425" s="126" t="s">
        <v>504</v>
      </c>
      <c r="L1425" s="126" t="s">
        <v>3257</v>
      </c>
      <c r="M1425" s="130">
        <v>4063.48</v>
      </c>
      <c r="N1425" s="126" t="s">
        <v>290</v>
      </c>
      <c r="O1425" s="126" t="s">
        <v>528</v>
      </c>
      <c r="P1425" s="130">
        <v>0</v>
      </c>
      <c r="S1425" s="130">
        <v>0</v>
      </c>
      <c r="V1425" s="130">
        <v>4063.48</v>
      </c>
      <c r="X1425" s="126" t="s">
        <v>784</v>
      </c>
      <c r="Z1425" s="127"/>
      <c r="AA1425" s="128"/>
      <c r="AB1425" s="128"/>
      <c r="AD1425" s="126" t="s">
        <v>1990</v>
      </c>
      <c r="AG1425" s="127"/>
      <c r="AI1425" s="127"/>
    </row>
    <row r="1426" spans="1:35" ht="14.85" customHeight="1">
      <c r="A1426" s="130">
        <v>5013055</v>
      </c>
      <c r="B1426" s="126" t="s">
        <v>413</v>
      </c>
      <c r="C1426" s="126" t="s">
        <v>3268</v>
      </c>
      <c r="D1426" s="126" t="s">
        <v>3275</v>
      </c>
      <c r="E1426" s="126" t="s">
        <v>288</v>
      </c>
      <c r="F1426" s="126" t="s">
        <v>522</v>
      </c>
      <c r="G1426" s="126" t="s">
        <v>786</v>
      </c>
      <c r="H1426" s="126" t="s">
        <v>524</v>
      </c>
      <c r="I1426" s="126" t="s">
        <v>418</v>
      </c>
      <c r="J1426" s="126" t="s">
        <v>3256</v>
      </c>
      <c r="K1426" s="126" t="s">
        <v>504</v>
      </c>
      <c r="L1426" s="126" t="s">
        <v>3257</v>
      </c>
      <c r="M1426" s="130">
        <v>4698.1499999999996</v>
      </c>
      <c r="N1426" s="126" t="s">
        <v>290</v>
      </c>
      <c r="O1426" s="126" t="s">
        <v>528</v>
      </c>
      <c r="P1426" s="130">
        <v>0</v>
      </c>
      <c r="S1426" s="130">
        <v>0</v>
      </c>
      <c r="V1426" s="130">
        <v>4698.4799999999996</v>
      </c>
      <c r="X1426" s="126" t="s">
        <v>784</v>
      </c>
      <c r="Z1426" s="127"/>
      <c r="AA1426" s="128"/>
      <c r="AB1426" s="128"/>
      <c r="AD1426" s="126" t="s">
        <v>1990</v>
      </c>
      <c r="AG1426" s="127"/>
      <c r="AI1426" s="127"/>
    </row>
    <row r="1427" spans="1:35" ht="14.85" customHeight="1">
      <c r="A1427" s="130">
        <v>5013054</v>
      </c>
      <c r="B1427" s="126" t="s">
        <v>413</v>
      </c>
      <c r="C1427" s="126" t="s">
        <v>3276</v>
      </c>
      <c r="D1427" s="126" t="s">
        <v>3277</v>
      </c>
      <c r="E1427" s="126" t="s">
        <v>288</v>
      </c>
      <c r="F1427" s="126" t="s">
        <v>491</v>
      </c>
      <c r="G1427" s="126" t="s">
        <v>417</v>
      </c>
      <c r="H1427" s="126" t="s">
        <v>126</v>
      </c>
      <c r="I1427" s="126" t="s">
        <v>418</v>
      </c>
      <c r="J1427" s="126" t="s">
        <v>2036</v>
      </c>
      <c r="K1427" s="126" t="s">
        <v>558</v>
      </c>
      <c r="L1427" s="126" t="s">
        <v>505</v>
      </c>
      <c r="M1427" s="130">
        <v>2921.73</v>
      </c>
      <c r="N1427" s="126" t="s">
        <v>290</v>
      </c>
      <c r="O1427" s="126" t="s">
        <v>2583</v>
      </c>
      <c r="P1427" s="130">
        <v>0</v>
      </c>
      <c r="S1427" s="130">
        <v>0</v>
      </c>
      <c r="V1427" s="130">
        <v>9723.5400000000009</v>
      </c>
      <c r="X1427" s="126" t="s">
        <v>3278</v>
      </c>
      <c r="Z1427" s="127"/>
      <c r="AA1427" s="128">
        <v>1</v>
      </c>
      <c r="AB1427" s="128">
        <v>36</v>
      </c>
      <c r="AD1427" s="126" t="s">
        <v>1990</v>
      </c>
      <c r="AG1427" s="127"/>
      <c r="AI1427" s="127"/>
    </row>
    <row r="1428" spans="1:35" ht="14.85" customHeight="1">
      <c r="A1428" s="130">
        <v>5013053</v>
      </c>
      <c r="B1428" s="126" t="s">
        <v>413</v>
      </c>
      <c r="C1428" s="126" t="s">
        <v>3279</v>
      </c>
      <c r="D1428" s="126" t="s">
        <v>3280</v>
      </c>
      <c r="E1428" s="126" t="s">
        <v>288</v>
      </c>
      <c r="F1428" s="126" t="s">
        <v>491</v>
      </c>
      <c r="G1428" s="126" t="s">
        <v>417</v>
      </c>
      <c r="H1428" s="126" t="s">
        <v>126</v>
      </c>
      <c r="I1428" s="126" t="s">
        <v>418</v>
      </c>
      <c r="J1428" s="126" t="s">
        <v>2036</v>
      </c>
      <c r="K1428" s="126" t="s">
        <v>558</v>
      </c>
      <c r="L1428" s="126" t="s">
        <v>505</v>
      </c>
      <c r="M1428" s="130">
        <v>2921.73</v>
      </c>
      <c r="N1428" s="126" t="s">
        <v>290</v>
      </c>
      <c r="O1428" s="126" t="s">
        <v>2583</v>
      </c>
      <c r="P1428" s="130">
        <v>0</v>
      </c>
      <c r="S1428" s="130">
        <v>0</v>
      </c>
      <c r="V1428" s="130">
        <v>8001.65</v>
      </c>
      <c r="X1428" s="126" t="s">
        <v>3278</v>
      </c>
      <c r="Z1428" s="127"/>
      <c r="AA1428" s="128">
        <v>1</v>
      </c>
      <c r="AB1428" s="128">
        <v>36</v>
      </c>
      <c r="AD1428" s="126" t="s">
        <v>1990</v>
      </c>
      <c r="AG1428" s="127"/>
      <c r="AI1428" s="127"/>
    </row>
    <row r="1429" spans="1:35" ht="14.85" customHeight="1">
      <c r="A1429" s="130">
        <v>5013044</v>
      </c>
      <c r="B1429" s="126" t="s">
        <v>413</v>
      </c>
      <c r="C1429" s="126" t="s">
        <v>3281</v>
      </c>
      <c r="D1429" s="126" t="s">
        <v>3282</v>
      </c>
      <c r="E1429" s="126" t="s">
        <v>288</v>
      </c>
      <c r="F1429" s="126" t="s">
        <v>491</v>
      </c>
      <c r="G1429" s="126" t="s">
        <v>417</v>
      </c>
      <c r="H1429" s="126" t="s">
        <v>126</v>
      </c>
      <c r="I1429" s="126" t="s">
        <v>308</v>
      </c>
      <c r="J1429" s="126" t="s">
        <v>1248</v>
      </c>
      <c r="K1429" s="126" t="s">
        <v>613</v>
      </c>
      <c r="L1429" s="126" t="s">
        <v>1249</v>
      </c>
      <c r="M1429" s="130">
        <v>2951.24</v>
      </c>
      <c r="N1429" s="126" t="s">
        <v>290</v>
      </c>
      <c r="O1429" s="126" t="s">
        <v>1311</v>
      </c>
      <c r="P1429" s="130">
        <v>0</v>
      </c>
      <c r="S1429" s="130">
        <v>0</v>
      </c>
      <c r="V1429" s="130">
        <v>3279.16</v>
      </c>
      <c r="X1429" s="126" t="s">
        <v>1312</v>
      </c>
      <c r="Y1429" s="126" t="s">
        <v>517</v>
      </c>
      <c r="Z1429" s="127" t="s">
        <v>309</v>
      </c>
      <c r="AA1429" s="128">
        <v>1</v>
      </c>
      <c r="AB1429" s="128">
        <v>60</v>
      </c>
      <c r="AD1429" s="126" t="s">
        <v>1990</v>
      </c>
      <c r="AG1429" s="127"/>
      <c r="AI1429" s="127"/>
    </row>
    <row r="1430" spans="1:35" ht="14.85" customHeight="1">
      <c r="A1430" s="130">
        <v>5013043</v>
      </c>
      <c r="B1430" s="126" t="s">
        <v>413</v>
      </c>
      <c r="C1430" s="126" t="s">
        <v>3283</v>
      </c>
      <c r="D1430" s="126" t="s">
        <v>3282</v>
      </c>
      <c r="E1430" s="126" t="s">
        <v>288</v>
      </c>
      <c r="F1430" s="126" t="s">
        <v>491</v>
      </c>
      <c r="G1430" s="126" t="s">
        <v>417</v>
      </c>
      <c r="H1430" s="126" t="s">
        <v>126</v>
      </c>
      <c r="I1430" s="126" t="s">
        <v>308</v>
      </c>
      <c r="J1430" s="126" t="s">
        <v>1248</v>
      </c>
      <c r="K1430" s="126" t="s">
        <v>613</v>
      </c>
      <c r="L1430" s="126" t="s">
        <v>1249</v>
      </c>
      <c r="M1430" s="130">
        <v>1475.18</v>
      </c>
      <c r="N1430" s="126" t="s">
        <v>290</v>
      </c>
      <c r="O1430" s="126" t="s">
        <v>1311</v>
      </c>
      <c r="P1430" s="130">
        <v>0</v>
      </c>
      <c r="S1430" s="130">
        <v>0</v>
      </c>
      <c r="V1430" s="130">
        <v>1639.09</v>
      </c>
      <c r="X1430" s="126" t="s">
        <v>1312</v>
      </c>
      <c r="Y1430" s="126" t="s">
        <v>517</v>
      </c>
      <c r="Z1430" s="127" t="s">
        <v>309</v>
      </c>
      <c r="AA1430" s="128">
        <v>1</v>
      </c>
      <c r="AB1430" s="128">
        <v>60</v>
      </c>
      <c r="AD1430" s="126" t="s">
        <v>1990</v>
      </c>
      <c r="AG1430" s="127"/>
      <c r="AI1430" s="127"/>
    </row>
    <row r="1431" spans="1:35" ht="14.85" customHeight="1">
      <c r="A1431" s="130">
        <v>5013042</v>
      </c>
      <c r="B1431" s="126" t="s">
        <v>413</v>
      </c>
      <c r="C1431" s="126" t="s">
        <v>3284</v>
      </c>
      <c r="D1431" s="126" t="s">
        <v>1375</v>
      </c>
      <c r="E1431" s="126" t="s">
        <v>288</v>
      </c>
      <c r="F1431" s="126" t="s">
        <v>491</v>
      </c>
      <c r="G1431" s="126" t="s">
        <v>417</v>
      </c>
      <c r="H1431" s="126" t="s">
        <v>126</v>
      </c>
      <c r="I1431" s="126" t="s">
        <v>126</v>
      </c>
      <c r="J1431" s="126" t="s">
        <v>1248</v>
      </c>
      <c r="K1431" s="126" t="s">
        <v>613</v>
      </c>
      <c r="L1431" s="126" t="s">
        <v>1249</v>
      </c>
      <c r="M1431" s="130">
        <v>79053.899999999994</v>
      </c>
      <c r="N1431" s="126" t="s">
        <v>290</v>
      </c>
      <c r="O1431" s="126" t="s">
        <v>1399</v>
      </c>
      <c r="P1431" s="130">
        <v>0</v>
      </c>
      <c r="S1431" s="130">
        <v>0</v>
      </c>
      <c r="V1431" s="130">
        <v>80667.25</v>
      </c>
      <c r="X1431" s="126" t="s">
        <v>1400</v>
      </c>
      <c r="Y1431" s="126" t="s">
        <v>517</v>
      </c>
      <c r="Z1431" s="127" t="s">
        <v>1401</v>
      </c>
      <c r="AA1431" s="128">
        <v>1</v>
      </c>
      <c r="AB1431" s="128">
        <v>84</v>
      </c>
      <c r="AD1431" s="126" t="s">
        <v>1990</v>
      </c>
      <c r="AG1431" s="127"/>
      <c r="AI1431" s="127"/>
    </row>
    <row r="1432" spans="1:35" ht="14.85" customHeight="1">
      <c r="A1432" s="130">
        <v>5013041</v>
      </c>
      <c r="B1432" s="126" t="s">
        <v>413</v>
      </c>
      <c r="C1432" s="126" t="s">
        <v>3285</v>
      </c>
      <c r="D1432" s="126" t="s">
        <v>1375</v>
      </c>
      <c r="E1432" s="126" t="s">
        <v>288</v>
      </c>
      <c r="F1432" s="126" t="s">
        <v>491</v>
      </c>
      <c r="G1432" s="126" t="s">
        <v>417</v>
      </c>
      <c r="H1432" s="126" t="s">
        <v>126</v>
      </c>
      <c r="I1432" s="126" t="s">
        <v>126</v>
      </c>
      <c r="J1432" s="126" t="s">
        <v>1248</v>
      </c>
      <c r="K1432" s="126" t="s">
        <v>613</v>
      </c>
      <c r="L1432" s="126" t="s">
        <v>1249</v>
      </c>
      <c r="M1432" s="130">
        <v>119869.35</v>
      </c>
      <c r="N1432" s="126" t="s">
        <v>290</v>
      </c>
      <c r="O1432" s="126" t="s">
        <v>1399</v>
      </c>
      <c r="P1432" s="130">
        <v>0</v>
      </c>
      <c r="S1432" s="130">
        <v>0</v>
      </c>
      <c r="V1432" s="130">
        <v>122315.67</v>
      </c>
      <c r="X1432" s="126" t="s">
        <v>1400</v>
      </c>
      <c r="Y1432" s="126" t="s">
        <v>517</v>
      </c>
      <c r="Z1432" s="127" t="s">
        <v>1401</v>
      </c>
      <c r="AA1432" s="128">
        <v>1</v>
      </c>
      <c r="AB1432" s="128">
        <v>84</v>
      </c>
      <c r="AD1432" s="126" t="s">
        <v>1990</v>
      </c>
      <c r="AG1432" s="127"/>
      <c r="AI1432" s="127"/>
    </row>
    <row r="1433" spans="1:35" ht="14.85" customHeight="1">
      <c r="A1433" s="130">
        <v>5013040</v>
      </c>
      <c r="B1433" s="126" t="s">
        <v>413</v>
      </c>
      <c r="C1433" s="126" t="s">
        <v>3286</v>
      </c>
      <c r="D1433" s="126" t="s">
        <v>1375</v>
      </c>
      <c r="E1433" s="126" t="s">
        <v>288</v>
      </c>
      <c r="F1433" s="126" t="s">
        <v>491</v>
      </c>
      <c r="G1433" s="126" t="s">
        <v>417</v>
      </c>
      <c r="H1433" s="126" t="s">
        <v>126</v>
      </c>
      <c r="I1433" s="126" t="s">
        <v>126</v>
      </c>
      <c r="J1433" s="126" t="s">
        <v>1248</v>
      </c>
      <c r="K1433" s="126" t="s">
        <v>613</v>
      </c>
      <c r="L1433" s="126" t="s">
        <v>1249</v>
      </c>
      <c r="M1433" s="130">
        <v>92350.14</v>
      </c>
      <c r="N1433" s="126" t="s">
        <v>290</v>
      </c>
      <c r="O1433" s="126" t="s">
        <v>1399</v>
      </c>
      <c r="P1433" s="130">
        <v>0</v>
      </c>
      <c r="S1433" s="130">
        <v>0</v>
      </c>
      <c r="V1433" s="130">
        <v>94234.84</v>
      </c>
      <c r="X1433" s="126" t="s">
        <v>1400</v>
      </c>
      <c r="Y1433" s="126" t="s">
        <v>517</v>
      </c>
      <c r="Z1433" s="127" t="s">
        <v>1401</v>
      </c>
      <c r="AA1433" s="128">
        <v>1</v>
      </c>
      <c r="AB1433" s="128">
        <v>84</v>
      </c>
      <c r="AD1433" s="126" t="s">
        <v>1990</v>
      </c>
      <c r="AG1433" s="127"/>
      <c r="AI1433" s="127"/>
    </row>
    <row r="1434" spans="1:35" ht="14.85" customHeight="1">
      <c r="A1434" s="130">
        <v>5012070</v>
      </c>
      <c r="B1434" s="126" t="s">
        <v>413</v>
      </c>
      <c r="C1434" s="126" t="s">
        <v>3287</v>
      </c>
      <c r="D1434" s="126" t="s">
        <v>3288</v>
      </c>
      <c r="E1434" s="126" t="s">
        <v>288</v>
      </c>
      <c r="F1434" s="126" t="s">
        <v>364</v>
      </c>
      <c r="G1434" s="126" t="s">
        <v>417</v>
      </c>
      <c r="H1434" s="126" t="s">
        <v>126</v>
      </c>
      <c r="I1434" s="126" t="s">
        <v>418</v>
      </c>
      <c r="J1434" s="126" t="s">
        <v>484</v>
      </c>
      <c r="K1434" s="126" t="s">
        <v>443</v>
      </c>
      <c r="L1434" s="126" t="s">
        <v>485</v>
      </c>
      <c r="M1434" s="130">
        <v>9739.52</v>
      </c>
      <c r="O1434" s="126" t="s">
        <v>486</v>
      </c>
      <c r="P1434" s="130">
        <v>0</v>
      </c>
      <c r="S1434" s="130">
        <v>0</v>
      </c>
      <c r="V1434" s="130">
        <v>10780</v>
      </c>
      <c r="X1434" s="126" t="s">
        <v>487</v>
      </c>
      <c r="Z1434" s="127"/>
      <c r="AA1434" s="128">
        <v>1</v>
      </c>
      <c r="AB1434" s="128">
        <v>60</v>
      </c>
      <c r="AC1434" s="126" t="s">
        <v>366</v>
      </c>
      <c r="AD1434" s="126" t="s">
        <v>488</v>
      </c>
      <c r="AG1434" s="127"/>
      <c r="AI1434" s="127"/>
    </row>
    <row r="1435" spans="1:35" ht="14.85" customHeight="1">
      <c r="A1435" s="130">
        <v>5011797</v>
      </c>
      <c r="B1435" s="126" t="s">
        <v>413</v>
      </c>
      <c r="C1435" s="126" t="s">
        <v>3289</v>
      </c>
      <c r="E1435" s="126" t="s">
        <v>288</v>
      </c>
      <c r="F1435" s="126" t="s">
        <v>522</v>
      </c>
      <c r="G1435" s="126" t="s">
        <v>765</v>
      </c>
      <c r="H1435" s="126" t="s">
        <v>524</v>
      </c>
      <c r="I1435" s="126" t="s">
        <v>418</v>
      </c>
      <c r="J1435" s="126" t="s">
        <v>1770</v>
      </c>
      <c r="K1435" s="126" t="s">
        <v>976</v>
      </c>
      <c r="L1435" s="126" t="s">
        <v>1771</v>
      </c>
      <c r="M1435" s="130">
        <v>2734.18</v>
      </c>
      <c r="N1435" s="126" t="s">
        <v>290</v>
      </c>
      <c r="O1435" s="126" t="s">
        <v>621</v>
      </c>
      <c r="P1435" s="130">
        <v>0</v>
      </c>
      <c r="S1435" s="130">
        <v>0</v>
      </c>
      <c r="V1435" s="130">
        <v>2734.18</v>
      </c>
      <c r="X1435" s="126" t="s">
        <v>2855</v>
      </c>
      <c r="Z1435" s="127"/>
      <c r="AA1435" s="128"/>
      <c r="AB1435" s="128"/>
      <c r="AD1435" s="126" t="s">
        <v>2409</v>
      </c>
      <c r="AG1435" s="127"/>
      <c r="AI1435" s="127"/>
    </row>
    <row r="1436" spans="1:35" ht="14.85" customHeight="1">
      <c r="A1436" s="130">
        <v>5012069</v>
      </c>
      <c r="B1436" s="126" t="s">
        <v>413</v>
      </c>
      <c r="C1436" s="126" t="s">
        <v>3287</v>
      </c>
      <c r="D1436" s="126" t="s">
        <v>3288</v>
      </c>
      <c r="E1436" s="126" t="s">
        <v>288</v>
      </c>
      <c r="F1436" s="126" t="s">
        <v>364</v>
      </c>
      <c r="G1436" s="126" t="s">
        <v>417</v>
      </c>
      <c r="H1436" s="126" t="s">
        <v>126</v>
      </c>
      <c r="I1436" s="126" t="s">
        <v>418</v>
      </c>
      <c r="J1436" s="126" t="s">
        <v>484</v>
      </c>
      <c r="K1436" s="126" t="s">
        <v>443</v>
      </c>
      <c r="L1436" s="126" t="s">
        <v>485</v>
      </c>
      <c r="M1436" s="130">
        <v>9739.52</v>
      </c>
      <c r="O1436" s="126" t="s">
        <v>486</v>
      </c>
      <c r="P1436" s="130">
        <v>0</v>
      </c>
      <c r="S1436" s="130">
        <v>0</v>
      </c>
      <c r="V1436" s="130">
        <v>10780</v>
      </c>
      <c r="X1436" s="126" t="s">
        <v>549</v>
      </c>
      <c r="Z1436" s="127"/>
      <c r="AA1436" s="128">
        <v>2</v>
      </c>
      <c r="AB1436" s="128">
        <v>60</v>
      </c>
      <c r="AC1436" s="126" t="s">
        <v>366</v>
      </c>
      <c r="AD1436" s="126" t="s">
        <v>488</v>
      </c>
      <c r="AG1436" s="127"/>
      <c r="AI1436" s="127"/>
    </row>
    <row r="1437" spans="1:35" ht="14.85" customHeight="1">
      <c r="A1437" s="130">
        <v>5012068</v>
      </c>
      <c r="B1437" s="126" t="s">
        <v>413</v>
      </c>
      <c r="C1437" s="126" t="s">
        <v>3290</v>
      </c>
      <c r="D1437" s="126" t="s">
        <v>3291</v>
      </c>
      <c r="E1437" s="126" t="s">
        <v>288</v>
      </c>
      <c r="F1437" s="126" t="s">
        <v>364</v>
      </c>
      <c r="G1437" s="126" t="s">
        <v>417</v>
      </c>
      <c r="H1437" s="126" t="s">
        <v>126</v>
      </c>
      <c r="I1437" s="126" t="s">
        <v>418</v>
      </c>
      <c r="J1437" s="126" t="s">
        <v>484</v>
      </c>
      <c r="K1437" s="126" t="s">
        <v>443</v>
      </c>
      <c r="L1437" s="126" t="s">
        <v>485</v>
      </c>
      <c r="M1437" s="130">
        <v>9739.52</v>
      </c>
      <c r="O1437" s="126" t="s">
        <v>486</v>
      </c>
      <c r="P1437" s="130">
        <v>0</v>
      </c>
      <c r="S1437" s="130">
        <v>0</v>
      </c>
      <c r="V1437" s="130">
        <v>10780</v>
      </c>
      <c r="X1437" s="126" t="s">
        <v>487</v>
      </c>
      <c r="Z1437" s="127"/>
      <c r="AA1437" s="128">
        <v>1</v>
      </c>
      <c r="AB1437" s="128">
        <v>60</v>
      </c>
      <c r="AC1437" s="126" t="s">
        <v>366</v>
      </c>
      <c r="AD1437" s="126" t="s">
        <v>488</v>
      </c>
      <c r="AG1437" s="127"/>
      <c r="AI1437" s="127"/>
    </row>
    <row r="1438" spans="1:35" ht="14.85" customHeight="1">
      <c r="A1438" s="130">
        <v>5012067</v>
      </c>
      <c r="B1438" s="126" t="s">
        <v>413</v>
      </c>
      <c r="C1438" s="126" t="s">
        <v>3290</v>
      </c>
      <c r="D1438" s="126" t="s">
        <v>3291</v>
      </c>
      <c r="E1438" s="126" t="s">
        <v>288</v>
      </c>
      <c r="F1438" s="126" t="s">
        <v>364</v>
      </c>
      <c r="G1438" s="126" t="s">
        <v>417</v>
      </c>
      <c r="H1438" s="126" t="s">
        <v>126</v>
      </c>
      <c r="I1438" s="126" t="s">
        <v>418</v>
      </c>
      <c r="J1438" s="126" t="s">
        <v>484</v>
      </c>
      <c r="K1438" s="126" t="s">
        <v>443</v>
      </c>
      <c r="L1438" s="126" t="s">
        <v>485</v>
      </c>
      <c r="M1438" s="130">
        <v>9739.52</v>
      </c>
      <c r="O1438" s="126" t="s">
        <v>486</v>
      </c>
      <c r="P1438" s="130">
        <v>0</v>
      </c>
      <c r="S1438" s="130">
        <v>0</v>
      </c>
      <c r="V1438" s="130">
        <v>10780</v>
      </c>
      <c r="X1438" s="126" t="s">
        <v>549</v>
      </c>
      <c r="Z1438" s="127"/>
      <c r="AA1438" s="128">
        <v>2</v>
      </c>
      <c r="AB1438" s="128">
        <v>60</v>
      </c>
      <c r="AC1438" s="126" t="s">
        <v>366</v>
      </c>
      <c r="AD1438" s="126" t="s">
        <v>488</v>
      </c>
      <c r="AG1438" s="127"/>
      <c r="AI1438" s="127"/>
    </row>
    <row r="1439" spans="1:35" ht="14.85" customHeight="1">
      <c r="A1439" s="130">
        <v>5012066</v>
      </c>
      <c r="B1439" s="126" t="s">
        <v>413</v>
      </c>
      <c r="C1439" s="126" t="s">
        <v>3292</v>
      </c>
      <c r="D1439" s="126" t="s">
        <v>3293</v>
      </c>
      <c r="E1439" s="126" t="s">
        <v>288</v>
      </c>
      <c r="F1439" s="126" t="s">
        <v>364</v>
      </c>
      <c r="G1439" s="126" t="s">
        <v>417</v>
      </c>
      <c r="H1439" s="126" t="s">
        <v>126</v>
      </c>
      <c r="I1439" s="126" t="s">
        <v>418</v>
      </c>
      <c r="J1439" s="126" t="s">
        <v>484</v>
      </c>
      <c r="K1439" s="126" t="s">
        <v>443</v>
      </c>
      <c r="L1439" s="126" t="s">
        <v>485</v>
      </c>
      <c r="M1439" s="130">
        <v>9739.52</v>
      </c>
      <c r="O1439" s="126" t="s">
        <v>486</v>
      </c>
      <c r="P1439" s="130">
        <v>0</v>
      </c>
      <c r="S1439" s="130">
        <v>0</v>
      </c>
      <c r="V1439" s="130">
        <v>10780</v>
      </c>
      <c r="X1439" s="126" t="s">
        <v>487</v>
      </c>
      <c r="Z1439" s="127"/>
      <c r="AA1439" s="128">
        <v>1</v>
      </c>
      <c r="AB1439" s="128">
        <v>60</v>
      </c>
      <c r="AC1439" s="126" t="s">
        <v>366</v>
      </c>
      <c r="AD1439" s="126" t="s">
        <v>488</v>
      </c>
      <c r="AG1439" s="127"/>
      <c r="AI1439" s="127"/>
    </row>
    <row r="1440" spans="1:35" ht="14.85" customHeight="1">
      <c r="A1440" s="130">
        <v>5012065</v>
      </c>
      <c r="B1440" s="126" t="s">
        <v>413</v>
      </c>
      <c r="C1440" s="126" t="s">
        <v>3292</v>
      </c>
      <c r="D1440" s="126" t="s">
        <v>3293</v>
      </c>
      <c r="E1440" s="126" t="s">
        <v>288</v>
      </c>
      <c r="F1440" s="126" t="s">
        <v>364</v>
      </c>
      <c r="G1440" s="126" t="s">
        <v>417</v>
      </c>
      <c r="H1440" s="126" t="s">
        <v>126</v>
      </c>
      <c r="I1440" s="126" t="s">
        <v>418</v>
      </c>
      <c r="J1440" s="126" t="s">
        <v>484</v>
      </c>
      <c r="K1440" s="126" t="s">
        <v>443</v>
      </c>
      <c r="L1440" s="126" t="s">
        <v>485</v>
      </c>
      <c r="M1440" s="130">
        <v>9739.52</v>
      </c>
      <c r="O1440" s="126" t="s">
        <v>486</v>
      </c>
      <c r="P1440" s="130">
        <v>0</v>
      </c>
      <c r="S1440" s="130">
        <v>0</v>
      </c>
      <c r="V1440" s="130">
        <v>10780</v>
      </c>
      <c r="X1440" s="126" t="s">
        <v>549</v>
      </c>
      <c r="Z1440" s="127"/>
      <c r="AA1440" s="128">
        <v>2</v>
      </c>
      <c r="AB1440" s="128">
        <v>60</v>
      </c>
      <c r="AC1440" s="126" t="s">
        <v>366</v>
      </c>
      <c r="AD1440" s="126" t="s">
        <v>488</v>
      </c>
      <c r="AG1440" s="127"/>
      <c r="AI1440" s="127"/>
    </row>
    <row r="1441" spans="1:35" ht="14.85" customHeight="1">
      <c r="A1441" s="130">
        <v>5012064</v>
      </c>
      <c r="B1441" s="126" t="s">
        <v>413</v>
      </c>
      <c r="C1441" s="126" t="s">
        <v>3294</v>
      </c>
      <c r="D1441" s="126" t="s">
        <v>3295</v>
      </c>
      <c r="E1441" s="126" t="s">
        <v>288</v>
      </c>
      <c r="F1441" s="126" t="s">
        <v>364</v>
      </c>
      <c r="G1441" s="126" t="s">
        <v>417</v>
      </c>
      <c r="H1441" s="126" t="s">
        <v>126</v>
      </c>
      <c r="I1441" s="126" t="s">
        <v>418</v>
      </c>
      <c r="J1441" s="126" t="s">
        <v>484</v>
      </c>
      <c r="K1441" s="126" t="s">
        <v>443</v>
      </c>
      <c r="L1441" s="126" t="s">
        <v>485</v>
      </c>
      <c r="M1441" s="130">
        <v>7840</v>
      </c>
      <c r="O1441" s="126" t="s">
        <v>486</v>
      </c>
      <c r="P1441" s="130">
        <v>0</v>
      </c>
      <c r="S1441" s="130">
        <v>0</v>
      </c>
      <c r="V1441" s="130">
        <v>7840</v>
      </c>
      <c r="X1441" s="126" t="s">
        <v>487</v>
      </c>
      <c r="Z1441" s="127"/>
      <c r="AA1441" s="128">
        <v>1</v>
      </c>
      <c r="AB1441" s="128">
        <v>60</v>
      </c>
      <c r="AC1441" s="126" t="s">
        <v>366</v>
      </c>
      <c r="AD1441" s="126" t="s">
        <v>488</v>
      </c>
      <c r="AG1441" s="127"/>
      <c r="AI1441" s="127"/>
    </row>
    <row r="1442" spans="1:35" ht="14.85" customHeight="1">
      <c r="A1442" s="130">
        <v>5012063</v>
      </c>
      <c r="B1442" s="126" t="s">
        <v>413</v>
      </c>
      <c r="C1442" s="126" t="s">
        <v>3294</v>
      </c>
      <c r="D1442" s="126" t="s">
        <v>3295</v>
      </c>
      <c r="E1442" s="126" t="s">
        <v>288</v>
      </c>
      <c r="F1442" s="126" t="s">
        <v>364</v>
      </c>
      <c r="G1442" s="126" t="s">
        <v>417</v>
      </c>
      <c r="H1442" s="126" t="s">
        <v>126</v>
      </c>
      <c r="I1442" s="126" t="s">
        <v>418</v>
      </c>
      <c r="J1442" s="126" t="s">
        <v>484</v>
      </c>
      <c r="K1442" s="126" t="s">
        <v>443</v>
      </c>
      <c r="L1442" s="126" t="s">
        <v>485</v>
      </c>
      <c r="M1442" s="130">
        <v>7840</v>
      </c>
      <c r="O1442" s="126" t="s">
        <v>486</v>
      </c>
      <c r="P1442" s="130">
        <v>0</v>
      </c>
      <c r="S1442" s="130">
        <v>0</v>
      </c>
      <c r="V1442" s="130">
        <v>7840</v>
      </c>
      <c r="X1442" s="126" t="s">
        <v>549</v>
      </c>
      <c r="Z1442" s="127"/>
      <c r="AA1442" s="128">
        <v>2</v>
      </c>
      <c r="AB1442" s="128">
        <v>60</v>
      </c>
      <c r="AC1442" s="126" t="s">
        <v>366</v>
      </c>
      <c r="AD1442" s="126" t="s">
        <v>488</v>
      </c>
      <c r="AG1442" s="127"/>
      <c r="AI1442" s="127"/>
    </row>
    <row r="1443" spans="1:35" ht="14.85" customHeight="1">
      <c r="A1443" s="130">
        <v>5013089</v>
      </c>
      <c r="B1443" s="126" t="s">
        <v>413</v>
      </c>
      <c r="C1443" s="126" t="s">
        <v>2789</v>
      </c>
      <c r="E1443" s="126" t="s">
        <v>288</v>
      </c>
      <c r="F1443" s="126" t="s">
        <v>364</v>
      </c>
      <c r="G1443" s="126" t="s">
        <v>417</v>
      </c>
      <c r="H1443" s="126" t="s">
        <v>126</v>
      </c>
      <c r="I1443" s="126" t="s">
        <v>126</v>
      </c>
      <c r="J1443" s="126" t="s">
        <v>466</v>
      </c>
      <c r="K1443" s="126" t="s">
        <v>467</v>
      </c>
      <c r="L1443" s="126" t="s">
        <v>468</v>
      </c>
      <c r="M1443" s="130">
        <v>6817.44</v>
      </c>
      <c r="O1443" s="126" t="s">
        <v>365</v>
      </c>
      <c r="P1443" s="130">
        <v>0</v>
      </c>
      <c r="S1443" s="130">
        <v>0</v>
      </c>
      <c r="V1443" s="130">
        <v>14511.29</v>
      </c>
      <c r="X1443" s="126" t="s">
        <v>510</v>
      </c>
      <c r="Z1443" s="127"/>
      <c r="AA1443" s="128">
        <v>2</v>
      </c>
      <c r="AB1443" s="128">
        <v>60</v>
      </c>
      <c r="AC1443" s="126" t="s">
        <v>366</v>
      </c>
      <c r="AD1443" s="126" t="s">
        <v>1990</v>
      </c>
      <c r="AG1443" s="127"/>
      <c r="AI1443" s="127"/>
    </row>
    <row r="1444" spans="1:35" ht="14.85" customHeight="1">
      <c r="A1444" s="130">
        <v>5010927</v>
      </c>
      <c r="B1444" s="126" t="s">
        <v>413</v>
      </c>
      <c r="C1444" s="126" t="s">
        <v>3296</v>
      </c>
      <c r="E1444" s="126" t="s">
        <v>288</v>
      </c>
      <c r="F1444" s="126" t="s">
        <v>416</v>
      </c>
      <c r="G1444" s="126" t="s">
        <v>417</v>
      </c>
      <c r="H1444" s="126" t="s">
        <v>126</v>
      </c>
      <c r="I1444" s="126" t="s">
        <v>126</v>
      </c>
      <c r="J1444" s="126" t="s">
        <v>2857</v>
      </c>
      <c r="K1444" s="126" t="s">
        <v>747</v>
      </c>
      <c r="L1444" s="126" t="s">
        <v>2858</v>
      </c>
      <c r="M1444" s="130">
        <v>2142.56</v>
      </c>
      <c r="O1444" s="126" t="s">
        <v>422</v>
      </c>
      <c r="P1444" s="130">
        <v>0</v>
      </c>
      <c r="S1444" s="130">
        <v>0</v>
      </c>
      <c r="V1444" s="130">
        <v>2142.58</v>
      </c>
      <c r="X1444" s="126" t="s">
        <v>2908</v>
      </c>
      <c r="Z1444" s="127"/>
      <c r="AA1444" s="128">
        <v>1</v>
      </c>
      <c r="AB1444" s="128">
        <v>12</v>
      </c>
      <c r="AD1444" s="126" t="s">
        <v>562</v>
      </c>
      <c r="AG1444" s="127"/>
      <c r="AI1444" s="127"/>
    </row>
    <row r="1445" spans="1:35" ht="14.85" customHeight="1">
      <c r="A1445" s="130">
        <v>5011681</v>
      </c>
      <c r="B1445" s="126" t="s">
        <v>413</v>
      </c>
      <c r="C1445" s="126" t="s">
        <v>3297</v>
      </c>
      <c r="D1445" s="126" t="s">
        <v>3298</v>
      </c>
      <c r="E1445" s="126" t="s">
        <v>288</v>
      </c>
      <c r="F1445" s="126" t="s">
        <v>440</v>
      </c>
      <c r="G1445" s="126" t="s">
        <v>458</v>
      </c>
      <c r="H1445" s="126" t="s">
        <v>126</v>
      </c>
      <c r="I1445" s="126" t="s">
        <v>418</v>
      </c>
      <c r="J1445" s="126" t="s">
        <v>1512</v>
      </c>
      <c r="K1445" s="126" t="s">
        <v>504</v>
      </c>
      <c r="L1445" s="126" t="s">
        <v>1513</v>
      </c>
      <c r="M1445" s="130">
        <v>5275.2</v>
      </c>
      <c r="O1445" s="126" t="s">
        <v>445</v>
      </c>
      <c r="P1445" s="130">
        <v>0</v>
      </c>
      <c r="S1445" s="130">
        <v>0</v>
      </c>
      <c r="V1445" s="130">
        <v>5275.2</v>
      </c>
      <c r="X1445" s="126" t="s">
        <v>2349</v>
      </c>
      <c r="Z1445" s="127"/>
      <c r="AA1445" s="128">
        <v>60</v>
      </c>
      <c r="AB1445" s="128">
        <v>1</v>
      </c>
      <c r="AD1445" s="126" t="s">
        <v>615</v>
      </c>
      <c r="AG1445" s="127"/>
      <c r="AI1445" s="127"/>
    </row>
    <row r="1446" spans="1:35" ht="14.85" customHeight="1">
      <c r="A1446" s="130">
        <v>5013478</v>
      </c>
      <c r="B1446" s="126" t="s">
        <v>413</v>
      </c>
      <c r="C1446" s="126" t="s">
        <v>3299</v>
      </c>
      <c r="E1446" s="126" t="s">
        <v>288</v>
      </c>
      <c r="F1446" s="126" t="s">
        <v>364</v>
      </c>
      <c r="G1446" s="126" t="s">
        <v>417</v>
      </c>
      <c r="H1446" s="126" t="s">
        <v>126</v>
      </c>
      <c r="I1446" s="126" t="s">
        <v>126</v>
      </c>
      <c r="J1446" s="126" t="s">
        <v>2924</v>
      </c>
      <c r="K1446" s="126" t="s">
        <v>535</v>
      </c>
      <c r="L1446" s="126" t="s">
        <v>2925</v>
      </c>
      <c r="M1446" s="130">
        <v>6817.44</v>
      </c>
      <c r="O1446" s="126" t="s">
        <v>365</v>
      </c>
      <c r="P1446" s="130">
        <v>0</v>
      </c>
      <c r="S1446" s="130">
        <v>0</v>
      </c>
      <c r="V1446" s="130">
        <v>22010.42</v>
      </c>
      <c r="X1446" s="126" t="s">
        <v>510</v>
      </c>
      <c r="Z1446" s="127"/>
      <c r="AA1446" s="128">
        <v>2</v>
      </c>
      <c r="AB1446" s="128">
        <v>60</v>
      </c>
      <c r="AC1446" s="126" t="s">
        <v>366</v>
      </c>
      <c r="AD1446" s="126" t="s">
        <v>424</v>
      </c>
      <c r="AG1446" s="127"/>
      <c r="AI1446" s="127"/>
    </row>
    <row r="1447" spans="1:35" ht="14.85" customHeight="1">
      <c r="A1447" s="130">
        <v>5013477</v>
      </c>
      <c r="B1447" s="126" t="s">
        <v>413</v>
      </c>
      <c r="C1447" s="126" t="s">
        <v>3300</v>
      </c>
      <c r="E1447" s="126" t="s">
        <v>288</v>
      </c>
      <c r="F1447" s="126" t="s">
        <v>364</v>
      </c>
      <c r="G1447" s="126" t="s">
        <v>417</v>
      </c>
      <c r="H1447" s="126" t="s">
        <v>126</v>
      </c>
      <c r="I1447" s="126" t="s">
        <v>126</v>
      </c>
      <c r="J1447" s="126" t="s">
        <v>2924</v>
      </c>
      <c r="K1447" s="126" t="s">
        <v>535</v>
      </c>
      <c r="L1447" s="126" t="s">
        <v>2925</v>
      </c>
      <c r="M1447" s="130">
        <v>6817.44</v>
      </c>
      <c r="O1447" s="126" t="s">
        <v>365</v>
      </c>
      <c r="P1447" s="130">
        <v>0</v>
      </c>
      <c r="S1447" s="130">
        <v>0</v>
      </c>
      <c r="V1447" s="130">
        <v>28827.82</v>
      </c>
      <c r="X1447" s="126" t="s">
        <v>510</v>
      </c>
      <c r="Z1447" s="127"/>
      <c r="AA1447" s="128">
        <v>2</v>
      </c>
      <c r="AB1447" s="128">
        <v>60</v>
      </c>
      <c r="AC1447" s="126" t="s">
        <v>366</v>
      </c>
      <c r="AD1447" s="126" t="s">
        <v>424</v>
      </c>
      <c r="AG1447" s="127"/>
      <c r="AI1447" s="127"/>
    </row>
    <row r="1448" spans="1:35" ht="14.85" customHeight="1">
      <c r="A1448" s="130">
        <v>5013476</v>
      </c>
      <c r="B1448" s="126" t="s">
        <v>413</v>
      </c>
      <c r="C1448" s="126" t="s">
        <v>3301</v>
      </c>
      <c r="E1448" s="126" t="s">
        <v>288</v>
      </c>
      <c r="F1448" s="126" t="s">
        <v>364</v>
      </c>
      <c r="G1448" s="126" t="s">
        <v>417</v>
      </c>
      <c r="H1448" s="126" t="s">
        <v>126</v>
      </c>
      <c r="I1448" s="126" t="s">
        <v>126</v>
      </c>
      <c r="J1448" s="126" t="s">
        <v>2924</v>
      </c>
      <c r="K1448" s="126" t="s">
        <v>535</v>
      </c>
      <c r="L1448" s="126" t="s">
        <v>2925</v>
      </c>
      <c r="M1448" s="130">
        <v>6817.44</v>
      </c>
      <c r="O1448" s="126" t="s">
        <v>365</v>
      </c>
      <c r="P1448" s="130">
        <v>0</v>
      </c>
      <c r="S1448" s="130">
        <v>0</v>
      </c>
      <c r="V1448" s="130">
        <v>15972.16</v>
      </c>
      <c r="X1448" s="126" t="s">
        <v>510</v>
      </c>
      <c r="Z1448" s="127"/>
      <c r="AA1448" s="128">
        <v>2</v>
      </c>
      <c r="AB1448" s="128">
        <v>60</v>
      </c>
      <c r="AC1448" s="126" t="s">
        <v>366</v>
      </c>
      <c r="AD1448" s="126" t="s">
        <v>424</v>
      </c>
      <c r="AG1448" s="127"/>
      <c r="AI1448" s="127"/>
    </row>
    <row r="1449" spans="1:35" ht="14.85" customHeight="1">
      <c r="A1449" s="130">
        <v>5014616</v>
      </c>
      <c r="B1449" s="126" t="s">
        <v>413</v>
      </c>
      <c r="C1449" s="126" t="s">
        <v>3302</v>
      </c>
      <c r="D1449" s="126" t="s">
        <v>1198</v>
      </c>
      <c r="E1449" s="126" t="s">
        <v>288</v>
      </c>
      <c r="F1449" s="126" t="s">
        <v>591</v>
      </c>
      <c r="G1449" s="126" t="s">
        <v>417</v>
      </c>
      <c r="H1449" s="126" t="s">
        <v>1000</v>
      </c>
      <c r="I1449" s="126" t="s">
        <v>626</v>
      </c>
      <c r="J1449" s="126" t="s">
        <v>1199</v>
      </c>
      <c r="K1449" s="126" t="s">
        <v>959</v>
      </c>
      <c r="L1449" s="126" t="s">
        <v>1200</v>
      </c>
      <c r="M1449" s="130">
        <v>555.63</v>
      </c>
      <c r="N1449" s="126" t="s">
        <v>290</v>
      </c>
      <c r="O1449" s="126" t="s">
        <v>1003</v>
      </c>
      <c r="P1449" s="130">
        <v>0</v>
      </c>
      <c r="S1449" s="130">
        <v>0</v>
      </c>
      <c r="V1449" s="130">
        <v>555.63</v>
      </c>
      <c r="X1449" s="126" t="s">
        <v>1242</v>
      </c>
      <c r="Z1449" s="127"/>
      <c r="AA1449" s="128"/>
      <c r="AB1449" s="128"/>
      <c r="AD1449" s="126" t="s">
        <v>914</v>
      </c>
      <c r="AG1449" s="127"/>
      <c r="AI1449" s="127"/>
    </row>
    <row r="1450" spans="1:35" ht="14.85" customHeight="1">
      <c r="A1450" s="130">
        <v>5014614</v>
      </c>
      <c r="B1450" s="126" t="s">
        <v>413</v>
      </c>
      <c r="C1450" s="126" t="s">
        <v>1197</v>
      </c>
      <c r="D1450" s="126" t="s">
        <v>1198</v>
      </c>
      <c r="E1450" s="126" t="s">
        <v>288</v>
      </c>
      <c r="F1450" s="126" t="s">
        <v>591</v>
      </c>
      <c r="G1450" s="126" t="s">
        <v>417</v>
      </c>
      <c r="H1450" s="126" t="s">
        <v>1000</v>
      </c>
      <c r="I1450" s="126" t="s">
        <v>626</v>
      </c>
      <c r="J1450" s="126" t="s">
        <v>1199</v>
      </c>
      <c r="K1450" s="126" t="s">
        <v>959</v>
      </c>
      <c r="L1450" s="126" t="s">
        <v>1200</v>
      </c>
      <c r="M1450" s="130">
        <v>935.1</v>
      </c>
      <c r="N1450" s="126" t="s">
        <v>290</v>
      </c>
      <c r="O1450" s="126" t="s">
        <v>1003</v>
      </c>
      <c r="P1450" s="130">
        <v>0</v>
      </c>
      <c r="S1450" s="130">
        <v>0</v>
      </c>
      <c r="V1450" s="130">
        <v>935.1</v>
      </c>
      <c r="X1450" s="126" t="s">
        <v>1245</v>
      </c>
      <c r="Z1450" s="127"/>
      <c r="AA1450" s="128"/>
      <c r="AB1450" s="128"/>
      <c r="AD1450" s="126" t="s">
        <v>914</v>
      </c>
      <c r="AG1450" s="127"/>
      <c r="AI1450" s="127"/>
    </row>
    <row r="1451" spans="1:35" ht="14.85" customHeight="1">
      <c r="A1451" s="130">
        <v>5014619</v>
      </c>
      <c r="B1451" s="126" t="s">
        <v>413</v>
      </c>
      <c r="C1451" s="126" t="s">
        <v>3302</v>
      </c>
      <c r="D1451" s="126" t="s">
        <v>1198</v>
      </c>
      <c r="E1451" s="126" t="s">
        <v>288</v>
      </c>
      <c r="F1451" s="126" t="s">
        <v>591</v>
      </c>
      <c r="G1451" s="126" t="s">
        <v>417</v>
      </c>
      <c r="H1451" s="126" t="s">
        <v>1000</v>
      </c>
      <c r="I1451" s="126" t="s">
        <v>626</v>
      </c>
      <c r="J1451" s="126" t="s">
        <v>1199</v>
      </c>
      <c r="K1451" s="126" t="s">
        <v>959</v>
      </c>
      <c r="L1451" s="126" t="s">
        <v>1200</v>
      </c>
      <c r="M1451" s="130">
        <v>1138</v>
      </c>
      <c r="N1451" s="126" t="s">
        <v>290</v>
      </c>
      <c r="O1451" s="126" t="s">
        <v>1003</v>
      </c>
      <c r="P1451" s="130">
        <v>0</v>
      </c>
      <c r="S1451" s="130">
        <v>0</v>
      </c>
      <c r="V1451" s="130">
        <v>1138</v>
      </c>
      <c r="X1451" s="126" t="s">
        <v>1004</v>
      </c>
      <c r="Z1451" s="127"/>
      <c r="AA1451" s="128"/>
      <c r="AB1451" s="128"/>
      <c r="AD1451" s="126" t="s">
        <v>914</v>
      </c>
      <c r="AG1451" s="127"/>
      <c r="AI1451" s="127"/>
    </row>
    <row r="1452" spans="1:35" ht="14.85" customHeight="1">
      <c r="A1452" s="130">
        <v>5014606</v>
      </c>
      <c r="B1452" s="126" t="s">
        <v>413</v>
      </c>
      <c r="C1452" s="126" t="s">
        <v>3194</v>
      </c>
      <c r="D1452" s="126" t="s">
        <v>3303</v>
      </c>
      <c r="E1452" s="126" t="s">
        <v>288</v>
      </c>
      <c r="F1452" s="126" t="s">
        <v>522</v>
      </c>
      <c r="G1452" s="126" t="s">
        <v>3304</v>
      </c>
      <c r="H1452" s="126" t="s">
        <v>524</v>
      </c>
      <c r="I1452" s="126" t="s">
        <v>418</v>
      </c>
      <c r="J1452" s="126" t="s">
        <v>1539</v>
      </c>
      <c r="K1452" s="126" t="s">
        <v>1540</v>
      </c>
      <c r="L1452" s="126" t="s">
        <v>1541</v>
      </c>
      <c r="M1452" s="130">
        <v>763.35</v>
      </c>
      <c r="N1452" s="126" t="s">
        <v>290</v>
      </c>
      <c r="O1452" s="126" t="s">
        <v>528</v>
      </c>
      <c r="P1452" s="130">
        <v>0</v>
      </c>
      <c r="S1452" s="130">
        <v>0</v>
      </c>
      <c r="V1452" s="130">
        <v>763.35</v>
      </c>
      <c r="X1452" s="126" t="s">
        <v>1542</v>
      </c>
      <c r="Z1452" s="127"/>
      <c r="AA1452" s="128"/>
      <c r="AB1452" s="128"/>
      <c r="AD1452" s="126" t="s">
        <v>914</v>
      </c>
      <c r="AG1452" s="127"/>
      <c r="AI1452" s="127"/>
    </row>
    <row r="1453" spans="1:35" ht="14.85" customHeight="1">
      <c r="A1453" s="130">
        <v>5014615</v>
      </c>
      <c r="B1453" s="126" t="s">
        <v>413</v>
      </c>
      <c r="C1453" s="126" t="s">
        <v>1197</v>
      </c>
      <c r="D1453" s="126" t="s">
        <v>1198</v>
      </c>
      <c r="E1453" s="126" t="s">
        <v>288</v>
      </c>
      <c r="F1453" s="126" t="s">
        <v>591</v>
      </c>
      <c r="G1453" s="126" t="s">
        <v>417</v>
      </c>
      <c r="H1453" s="126" t="s">
        <v>1000</v>
      </c>
      <c r="I1453" s="126" t="s">
        <v>626</v>
      </c>
      <c r="J1453" s="126" t="s">
        <v>1199</v>
      </c>
      <c r="K1453" s="126" t="s">
        <v>959</v>
      </c>
      <c r="L1453" s="126" t="s">
        <v>1200</v>
      </c>
      <c r="M1453" s="130">
        <v>1138</v>
      </c>
      <c r="N1453" s="126" t="s">
        <v>290</v>
      </c>
      <c r="O1453" s="126" t="s">
        <v>1003</v>
      </c>
      <c r="P1453" s="130">
        <v>0</v>
      </c>
      <c r="S1453" s="130">
        <v>0</v>
      </c>
      <c r="V1453" s="130">
        <v>1138</v>
      </c>
      <c r="X1453" s="126" t="s">
        <v>1004</v>
      </c>
      <c r="Z1453" s="127"/>
      <c r="AA1453" s="128"/>
      <c r="AB1453" s="128"/>
      <c r="AD1453" s="126" t="s">
        <v>914</v>
      </c>
      <c r="AG1453" s="127"/>
      <c r="AI1453" s="127"/>
    </row>
    <row r="1454" spans="1:35" ht="14.85" customHeight="1">
      <c r="A1454" s="130">
        <v>5014623</v>
      </c>
      <c r="B1454" s="126" t="s">
        <v>413</v>
      </c>
      <c r="C1454" s="126" t="s">
        <v>998</v>
      </c>
      <c r="D1454" s="126" t="s">
        <v>3305</v>
      </c>
      <c r="E1454" s="126" t="s">
        <v>288</v>
      </c>
      <c r="F1454" s="126" t="s">
        <v>591</v>
      </c>
      <c r="G1454" s="126" t="s">
        <v>417</v>
      </c>
      <c r="H1454" s="126" t="s">
        <v>1000</v>
      </c>
      <c r="I1454" s="126" t="s">
        <v>626</v>
      </c>
      <c r="J1454" s="126" t="s">
        <v>1001</v>
      </c>
      <c r="K1454" s="126" t="s">
        <v>420</v>
      </c>
      <c r="L1454" s="126" t="s">
        <v>1002</v>
      </c>
      <c r="M1454" s="130">
        <v>935.1</v>
      </c>
      <c r="N1454" s="126" t="s">
        <v>290</v>
      </c>
      <c r="O1454" s="126" t="s">
        <v>1003</v>
      </c>
      <c r="P1454" s="130">
        <v>0</v>
      </c>
      <c r="S1454" s="130">
        <v>0</v>
      </c>
      <c r="V1454" s="130">
        <v>935.1</v>
      </c>
      <c r="X1454" s="126" t="s">
        <v>1245</v>
      </c>
      <c r="Z1454" s="127"/>
      <c r="AA1454" s="128"/>
      <c r="AB1454" s="128"/>
      <c r="AD1454" s="126" t="s">
        <v>914</v>
      </c>
      <c r="AG1454" s="127"/>
      <c r="AI1454" s="127"/>
    </row>
    <row r="1455" spans="1:35" ht="14.85" customHeight="1">
      <c r="A1455" s="130">
        <v>5013863</v>
      </c>
      <c r="B1455" s="126" t="s">
        <v>413</v>
      </c>
      <c r="C1455" s="126" t="s">
        <v>1565</v>
      </c>
      <c r="D1455" s="126" t="s">
        <v>543</v>
      </c>
      <c r="E1455" s="126" t="s">
        <v>288</v>
      </c>
      <c r="F1455" s="126" t="s">
        <v>364</v>
      </c>
      <c r="G1455" s="126" t="s">
        <v>417</v>
      </c>
      <c r="H1455" s="126" t="s">
        <v>126</v>
      </c>
      <c r="I1455" s="126" t="s">
        <v>126</v>
      </c>
      <c r="J1455" s="126" t="s">
        <v>544</v>
      </c>
      <c r="K1455" s="126" t="s">
        <v>443</v>
      </c>
      <c r="L1455" s="126" t="s">
        <v>545</v>
      </c>
      <c r="M1455" s="130">
        <v>6817.44</v>
      </c>
      <c r="O1455" s="126" t="s">
        <v>365</v>
      </c>
      <c r="P1455" s="130">
        <v>0</v>
      </c>
      <c r="S1455" s="130">
        <v>0</v>
      </c>
      <c r="V1455" s="130">
        <v>23373.91</v>
      </c>
      <c r="X1455" s="126" t="s">
        <v>469</v>
      </c>
      <c r="Z1455" s="127"/>
      <c r="AA1455" s="128">
        <v>1</v>
      </c>
      <c r="AB1455" s="128">
        <v>60</v>
      </c>
      <c r="AC1455" s="126" t="s">
        <v>366</v>
      </c>
      <c r="AD1455" s="126" t="s">
        <v>546</v>
      </c>
      <c r="AG1455" s="127"/>
      <c r="AI1455" s="127"/>
    </row>
    <row r="1456" spans="1:35" ht="14.85" customHeight="1">
      <c r="A1456" s="130">
        <v>5013862</v>
      </c>
      <c r="B1456" s="126" t="s">
        <v>413</v>
      </c>
      <c r="C1456" s="126" t="s">
        <v>1565</v>
      </c>
      <c r="D1456" s="126" t="s">
        <v>543</v>
      </c>
      <c r="E1456" s="126" t="s">
        <v>288</v>
      </c>
      <c r="F1456" s="126" t="s">
        <v>364</v>
      </c>
      <c r="G1456" s="126" t="s">
        <v>417</v>
      </c>
      <c r="H1456" s="126" t="s">
        <v>126</v>
      </c>
      <c r="I1456" s="126" t="s">
        <v>418</v>
      </c>
      <c r="J1456" s="126" t="s">
        <v>544</v>
      </c>
      <c r="K1456" s="126" t="s">
        <v>443</v>
      </c>
      <c r="L1456" s="126" t="s">
        <v>545</v>
      </c>
      <c r="M1456" s="130">
        <v>9739.52</v>
      </c>
      <c r="O1456" s="126" t="s">
        <v>486</v>
      </c>
      <c r="P1456" s="130">
        <v>0</v>
      </c>
      <c r="S1456" s="130">
        <v>0</v>
      </c>
      <c r="V1456" s="130">
        <v>23373.91</v>
      </c>
      <c r="X1456" s="126" t="s">
        <v>549</v>
      </c>
      <c r="Z1456" s="127"/>
      <c r="AA1456" s="128">
        <v>2</v>
      </c>
      <c r="AB1456" s="128">
        <v>60</v>
      </c>
      <c r="AC1456" s="126" t="s">
        <v>366</v>
      </c>
      <c r="AD1456" s="126" t="s">
        <v>546</v>
      </c>
      <c r="AG1456" s="127"/>
      <c r="AI1456" s="127"/>
    </row>
    <row r="1457" spans="1:35" ht="14.85" customHeight="1">
      <c r="A1457" s="130">
        <v>5011922</v>
      </c>
      <c r="B1457" s="126" t="s">
        <v>413</v>
      </c>
      <c r="C1457" s="126" t="s">
        <v>3306</v>
      </c>
      <c r="D1457" s="126" t="s">
        <v>3307</v>
      </c>
      <c r="E1457" s="126" t="s">
        <v>288</v>
      </c>
      <c r="F1457" s="126" t="s">
        <v>440</v>
      </c>
      <c r="G1457" s="126" t="s">
        <v>441</v>
      </c>
      <c r="H1457" s="126" t="s">
        <v>126</v>
      </c>
      <c r="I1457" s="126" t="s">
        <v>418</v>
      </c>
      <c r="J1457" s="126" t="s">
        <v>1645</v>
      </c>
      <c r="K1457" s="126" t="s">
        <v>613</v>
      </c>
      <c r="L1457" s="126" t="s">
        <v>1646</v>
      </c>
      <c r="M1457" s="130">
        <v>1461.6</v>
      </c>
      <c r="O1457" s="126" t="s">
        <v>449</v>
      </c>
      <c r="P1457" s="130">
        <v>0</v>
      </c>
      <c r="S1457" s="130">
        <v>0</v>
      </c>
      <c r="V1457" s="130">
        <v>1461.6</v>
      </c>
      <c r="X1457" s="126" t="s">
        <v>450</v>
      </c>
      <c r="Z1457" s="127"/>
      <c r="AA1457" s="128">
        <v>10</v>
      </c>
      <c r="AB1457" s="128">
        <v>1</v>
      </c>
      <c r="AD1457" s="126" t="s">
        <v>1839</v>
      </c>
      <c r="AG1457" s="127"/>
      <c r="AI1457" s="127"/>
    </row>
    <row r="1458" spans="1:35" ht="14.85" customHeight="1">
      <c r="A1458" s="130">
        <v>5011921</v>
      </c>
      <c r="B1458" s="126" t="s">
        <v>413</v>
      </c>
      <c r="C1458" s="126" t="s">
        <v>3308</v>
      </c>
      <c r="D1458" s="126" t="s">
        <v>3309</v>
      </c>
      <c r="E1458" s="126" t="s">
        <v>288</v>
      </c>
      <c r="F1458" s="126" t="s">
        <v>440</v>
      </c>
      <c r="G1458" s="126" t="s">
        <v>441</v>
      </c>
      <c r="H1458" s="126" t="s">
        <v>126</v>
      </c>
      <c r="I1458" s="126" t="s">
        <v>418</v>
      </c>
      <c r="J1458" s="126" t="s">
        <v>1645</v>
      </c>
      <c r="K1458" s="126" t="s">
        <v>613</v>
      </c>
      <c r="L1458" s="126" t="s">
        <v>1646</v>
      </c>
      <c r="M1458" s="130">
        <v>1461.6</v>
      </c>
      <c r="O1458" s="126" t="s">
        <v>449</v>
      </c>
      <c r="P1458" s="130">
        <v>0</v>
      </c>
      <c r="S1458" s="130">
        <v>0</v>
      </c>
      <c r="V1458" s="130">
        <v>1461.6</v>
      </c>
      <c r="X1458" s="126" t="s">
        <v>450</v>
      </c>
      <c r="Z1458" s="127"/>
      <c r="AA1458" s="128">
        <v>10</v>
      </c>
      <c r="AB1458" s="128">
        <v>1</v>
      </c>
      <c r="AD1458" s="126" t="s">
        <v>1839</v>
      </c>
      <c r="AG1458" s="127"/>
      <c r="AI1458" s="127"/>
    </row>
    <row r="1459" spans="1:35" ht="14.85" customHeight="1">
      <c r="A1459" s="130">
        <v>5011920</v>
      </c>
      <c r="B1459" s="126" t="s">
        <v>413</v>
      </c>
      <c r="C1459" s="126" t="s">
        <v>3310</v>
      </c>
      <c r="D1459" s="126" t="s">
        <v>3311</v>
      </c>
      <c r="E1459" s="126" t="s">
        <v>288</v>
      </c>
      <c r="F1459" s="126" t="s">
        <v>440</v>
      </c>
      <c r="G1459" s="126" t="s">
        <v>441</v>
      </c>
      <c r="H1459" s="126" t="s">
        <v>126</v>
      </c>
      <c r="I1459" s="126" t="s">
        <v>418</v>
      </c>
      <c r="J1459" s="126" t="s">
        <v>1645</v>
      </c>
      <c r="K1459" s="126" t="s">
        <v>613</v>
      </c>
      <c r="L1459" s="126" t="s">
        <v>1646</v>
      </c>
      <c r="M1459" s="130">
        <v>1461.6</v>
      </c>
      <c r="O1459" s="126" t="s">
        <v>449</v>
      </c>
      <c r="P1459" s="130">
        <v>0</v>
      </c>
      <c r="S1459" s="130">
        <v>0</v>
      </c>
      <c r="V1459" s="130">
        <v>1461.6</v>
      </c>
      <c r="X1459" s="126" t="s">
        <v>450</v>
      </c>
      <c r="Z1459" s="127"/>
      <c r="AA1459" s="128">
        <v>10</v>
      </c>
      <c r="AB1459" s="128">
        <v>1</v>
      </c>
      <c r="AD1459" s="126" t="s">
        <v>1839</v>
      </c>
      <c r="AG1459" s="127"/>
      <c r="AI1459" s="127"/>
    </row>
    <row r="1460" spans="1:35" ht="14.85" customHeight="1">
      <c r="A1460" s="130">
        <v>5009364</v>
      </c>
      <c r="B1460" s="126" t="s">
        <v>413</v>
      </c>
      <c r="C1460" s="126" t="s">
        <v>3312</v>
      </c>
      <c r="D1460" s="126" t="s">
        <v>3313</v>
      </c>
      <c r="E1460" s="126" t="s">
        <v>288</v>
      </c>
      <c r="F1460" s="126" t="s">
        <v>522</v>
      </c>
      <c r="G1460" s="126" t="s">
        <v>1504</v>
      </c>
      <c r="H1460" s="126" t="s">
        <v>605</v>
      </c>
      <c r="I1460" s="126" t="s">
        <v>418</v>
      </c>
      <c r="J1460" s="126" t="s">
        <v>3314</v>
      </c>
      <c r="K1460" s="126" t="s">
        <v>504</v>
      </c>
      <c r="L1460" s="126" t="s">
        <v>3315</v>
      </c>
      <c r="M1460" s="130">
        <v>2988.82</v>
      </c>
      <c r="N1460" s="126" t="s">
        <v>290</v>
      </c>
      <c r="O1460" s="126" t="s">
        <v>528</v>
      </c>
      <c r="P1460" s="130">
        <v>0</v>
      </c>
      <c r="S1460" s="130">
        <v>0</v>
      </c>
      <c r="V1460" s="130">
        <v>2988.82</v>
      </c>
      <c r="X1460" s="126" t="s">
        <v>3316</v>
      </c>
      <c r="Z1460" s="127"/>
      <c r="AA1460" s="128"/>
      <c r="AB1460" s="128"/>
      <c r="AD1460" s="126" t="s">
        <v>1801</v>
      </c>
      <c r="AG1460" s="127"/>
      <c r="AI1460" s="127"/>
    </row>
    <row r="1461" spans="1:35" ht="14.85" customHeight="1">
      <c r="A1461" s="130">
        <v>5009361</v>
      </c>
      <c r="B1461" s="126" t="s">
        <v>3317</v>
      </c>
      <c r="C1461" s="126" t="s">
        <v>3318</v>
      </c>
      <c r="D1461" s="126" t="s">
        <v>3319</v>
      </c>
      <c r="E1461" s="126" t="s">
        <v>288</v>
      </c>
      <c r="F1461" s="126" t="s">
        <v>753</v>
      </c>
      <c r="G1461" s="126" t="s">
        <v>417</v>
      </c>
      <c r="H1461" s="126" t="s">
        <v>308</v>
      </c>
      <c r="I1461" s="126" t="s">
        <v>308</v>
      </c>
      <c r="J1461" s="126" t="s">
        <v>3320</v>
      </c>
      <c r="K1461" s="126" t="s">
        <v>747</v>
      </c>
      <c r="L1461" s="126" t="s">
        <v>3321</v>
      </c>
      <c r="M1461" s="130">
        <v>437.92</v>
      </c>
      <c r="O1461" s="126" t="s">
        <v>2660</v>
      </c>
      <c r="P1461" s="130">
        <v>0</v>
      </c>
      <c r="S1461" s="130">
        <v>0</v>
      </c>
      <c r="V1461" s="130">
        <v>451.89</v>
      </c>
      <c r="X1461" s="126" t="s">
        <v>2661</v>
      </c>
      <c r="Z1461" s="127"/>
      <c r="AA1461" s="128">
        <v>2</v>
      </c>
      <c r="AB1461" s="128">
        <v>12</v>
      </c>
      <c r="AD1461" s="126" t="s">
        <v>562</v>
      </c>
      <c r="AG1461" s="127"/>
      <c r="AI1461" s="127"/>
    </row>
    <row r="1462" spans="1:35" ht="14.85" customHeight="1">
      <c r="A1462" s="130">
        <v>5009358</v>
      </c>
      <c r="B1462" s="126" t="s">
        <v>3322</v>
      </c>
      <c r="C1462" s="126" t="s">
        <v>3323</v>
      </c>
      <c r="D1462" s="126" t="s">
        <v>3324</v>
      </c>
      <c r="E1462" s="126" t="s">
        <v>288</v>
      </c>
      <c r="F1462" s="126" t="s">
        <v>591</v>
      </c>
      <c r="G1462" s="126" t="s">
        <v>674</v>
      </c>
      <c r="H1462" s="126" t="s">
        <v>126</v>
      </c>
      <c r="I1462" s="126" t="s">
        <v>418</v>
      </c>
      <c r="J1462" s="126" t="s">
        <v>1256</v>
      </c>
      <c r="K1462" s="126" t="s">
        <v>535</v>
      </c>
      <c r="L1462" s="126" t="s">
        <v>1257</v>
      </c>
      <c r="M1462" s="130">
        <v>325.02</v>
      </c>
      <c r="O1462" s="126" t="s">
        <v>2625</v>
      </c>
      <c r="P1462" s="130">
        <v>0</v>
      </c>
      <c r="S1462" s="130">
        <v>0</v>
      </c>
      <c r="V1462" s="130">
        <v>361.14</v>
      </c>
      <c r="X1462" s="126" t="s">
        <v>3325</v>
      </c>
      <c r="Z1462" s="127" t="s">
        <v>309</v>
      </c>
      <c r="AA1462" s="128">
        <v>2</v>
      </c>
      <c r="AB1462" s="128">
        <v>12</v>
      </c>
      <c r="AD1462" s="126" t="s">
        <v>562</v>
      </c>
      <c r="AG1462" s="127"/>
      <c r="AI1462" s="127"/>
    </row>
    <row r="1463" spans="1:35" ht="14.85" customHeight="1">
      <c r="A1463" s="130">
        <v>5012731</v>
      </c>
      <c r="B1463" s="126" t="s">
        <v>413</v>
      </c>
      <c r="C1463" s="126" t="s">
        <v>2774</v>
      </c>
      <c r="D1463" s="126" t="s">
        <v>2775</v>
      </c>
      <c r="E1463" s="126" t="s">
        <v>288</v>
      </c>
      <c r="F1463" s="126" t="s">
        <v>364</v>
      </c>
      <c r="G1463" s="126" t="s">
        <v>417</v>
      </c>
      <c r="H1463" s="126" t="s">
        <v>126</v>
      </c>
      <c r="I1463" s="126" t="s">
        <v>126</v>
      </c>
      <c r="J1463" s="126" t="s">
        <v>1989</v>
      </c>
      <c r="K1463" s="126" t="s">
        <v>504</v>
      </c>
      <c r="L1463" s="126" t="s">
        <v>545</v>
      </c>
      <c r="M1463" s="130">
        <v>6817.44</v>
      </c>
      <c r="O1463" s="126" t="s">
        <v>365</v>
      </c>
      <c r="P1463" s="130">
        <v>0</v>
      </c>
      <c r="S1463" s="130">
        <v>0</v>
      </c>
      <c r="V1463" s="130">
        <v>26782.6</v>
      </c>
      <c r="X1463" s="126" t="s">
        <v>469</v>
      </c>
      <c r="Z1463" s="127"/>
      <c r="AA1463" s="128">
        <v>1</v>
      </c>
      <c r="AB1463" s="128">
        <v>60</v>
      </c>
      <c r="AC1463" s="126" t="s">
        <v>366</v>
      </c>
      <c r="AD1463" s="126" t="s">
        <v>1990</v>
      </c>
      <c r="AG1463" s="127"/>
      <c r="AI1463" s="127"/>
    </row>
    <row r="1464" spans="1:35" ht="14.85" customHeight="1">
      <c r="A1464" s="130">
        <v>5012730</v>
      </c>
      <c r="B1464" s="126" t="s">
        <v>413</v>
      </c>
      <c r="C1464" s="126" t="s">
        <v>2774</v>
      </c>
      <c r="D1464" s="126" t="s">
        <v>2775</v>
      </c>
      <c r="E1464" s="126" t="s">
        <v>288</v>
      </c>
      <c r="F1464" s="126" t="s">
        <v>364</v>
      </c>
      <c r="G1464" s="126" t="s">
        <v>417</v>
      </c>
      <c r="H1464" s="126" t="s">
        <v>126</v>
      </c>
      <c r="I1464" s="126" t="s">
        <v>126</v>
      </c>
      <c r="J1464" s="126" t="s">
        <v>1989</v>
      </c>
      <c r="K1464" s="126" t="s">
        <v>504</v>
      </c>
      <c r="L1464" s="126" t="s">
        <v>545</v>
      </c>
      <c r="M1464" s="130">
        <v>6817.44</v>
      </c>
      <c r="O1464" s="126" t="s">
        <v>365</v>
      </c>
      <c r="P1464" s="130">
        <v>0</v>
      </c>
      <c r="S1464" s="130">
        <v>0</v>
      </c>
      <c r="V1464" s="130">
        <v>26782.6</v>
      </c>
      <c r="X1464" s="126" t="s">
        <v>510</v>
      </c>
      <c r="Z1464" s="127"/>
      <c r="AA1464" s="128">
        <v>2</v>
      </c>
      <c r="AB1464" s="128">
        <v>60</v>
      </c>
      <c r="AC1464" s="126" t="s">
        <v>366</v>
      </c>
      <c r="AD1464" s="126" t="s">
        <v>1990</v>
      </c>
      <c r="AG1464" s="127"/>
      <c r="AI1464" s="127"/>
    </row>
    <row r="1465" spans="1:35" ht="14.85" customHeight="1">
      <c r="A1465" s="130">
        <v>5012729</v>
      </c>
      <c r="B1465" s="126" t="s">
        <v>413</v>
      </c>
      <c r="C1465" s="126" t="s">
        <v>1987</v>
      </c>
      <c r="D1465" s="126" t="s">
        <v>1988</v>
      </c>
      <c r="E1465" s="126" t="s">
        <v>288</v>
      </c>
      <c r="F1465" s="126" t="s">
        <v>364</v>
      </c>
      <c r="G1465" s="126" t="s">
        <v>417</v>
      </c>
      <c r="H1465" s="126" t="s">
        <v>126</v>
      </c>
      <c r="I1465" s="126" t="s">
        <v>418</v>
      </c>
      <c r="J1465" s="126" t="s">
        <v>1989</v>
      </c>
      <c r="K1465" s="126" t="s">
        <v>504</v>
      </c>
      <c r="L1465" s="126" t="s">
        <v>545</v>
      </c>
      <c r="M1465" s="130">
        <v>9739.52</v>
      </c>
      <c r="O1465" s="126" t="s">
        <v>486</v>
      </c>
      <c r="P1465" s="130">
        <v>0</v>
      </c>
      <c r="S1465" s="130">
        <v>0</v>
      </c>
      <c r="V1465" s="130">
        <v>34963.47</v>
      </c>
      <c r="X1465" s="126" t="s">
        <v>487</v>
      </c>
      <c r="Z1465" s="127"/>
      <c r="AA1465" s="128">
        <v>1</v>
      </c>
      <c r="AB1465" s="128">
        <v>60</v>
      </c>
      <c r="AC1465" s="126" t="s">
        <v>366</v>
      </c>
      <c r="AD1465" s="126" t="s">
        <v>1990</v>
      </c>
      <c r="AG1465" s="127"/>
      <c r="AI1465" s="127"/>
    </row>
    <row r="1466" spans="1:35" ht="14.85" customHeight="1">
      <c r="A1466" s="130">
        <v>5011014</v>
      </c>
      <c r="B1466" s="126" t="s">
        <v>413</v>
      </c>
      <c r="C1466" s="126" t="s">
        <v>3326</v>
      </c>
      <c r="D1466" s="126" t="s">
        <v>3050</v>
      </c>
      <c r="E1466" s="126" t="s">
        <v>288</v>
      </c>
      <c r="F1466" s="126" t="s">
        <v>364</v>
      </c>
      <c r="G1466" s="126" t="s">
        <v>417</v>
      </c>
      <c r="H1466" s="126" t="s">
        <v>126</v>
      </c>
      <c r="I1466" s="126" t="s">
        <v>126</v>
      </c>
      <c r="J1466" s="126" t="s">
        <v>1449</v>
      </c>
      <c r="K1466" s="126" t="s">
        <v>535</v>
      </c>
      <c r="L1466" s="126" t="s">
        <v>1450</v>
      </c>
      <c r="M1466" s="130">
        <v>6817.44</v>
      </c>
      <c r="O1466" s="126" t="s">
        <v>365</v>
      </c>
      <c r="P1466" s="130">
        <v>0</v>
      </c>
      <c r="S1466" s="130">
        <v>0</v>
      </c>
      <c r="V1466" s="130">
        <v>19853.62</v>
      </c>
      <c r="X1466" s="126" t="s">
        <v>510</v>
      </c>
      <c r="Z1466" s="127"/>
      <c r="AA1466" s="128">
        <v>2</v>
      </c>
      <c r="AB1466" s="128">
        <v>60</v>
      </c>
      <c r="AC1466" s="126" t="s">
        <v>366</v>
      </c>
      <c r="AD1466" s="126" t="s">
        <v>562</v>
      </c>
      <c r="AG1466" s="127"/>
      <c r="AI1466" s="127"/>
    </row>
    <row r="1467" spans="1:35" ht="14.85" customHeight="1">
      <c r="A1467" s="130">
        <v>5011013</v>
      </c>
      <c r="B1467" s="126" t="s">
        <v>413</v>
      </c>
      <c r="C1467" s="126" t="s">
        <v>3326</v>
      </c>
      <c r="D1467" s="126" t="s">
        <v>3050</v>
      </c>
      <c r="E1467" s="126" t="s">
        <v>288</v>
      </c>
      <c r="F1467" s="126" t="s">
        <v>364</v>
      </c>
      <c r="G1467" s="126" t="s">
        <v>417</v>
      </c>
      <c r="H1467" s="126" t="s">
        <v>126</v>
      </c>
      <c r="I1467" s="126" t="s">
        <v>126</v>
      </c>
      <c r="J1467" s="126" t="s">
        <v>1449</v>
      </c>
      <c r="K1467" s="126" t="s">
        <v>535</v>
      </c>
      <c r="L1467" s="126" t="s">
        <v>1450</v>
      </c>
      <c r="M1467" s="130">
        <v>6817.44</v>
      </c>
      <c r="O1467" s="126" t="s">
        <v>365</v>
      </c>
      <c r="P1467" s="130">
        <v>0</v>
      </c>
      <c r="S1467" s="130">
        <v>0</v>
      </c>
      <c r="V1467" s="130">
        <v>19853.62</v>
      </c>
      <c r="X1467" s="126" t="s">
        <v>469</v>
      </c>
      <c r="Z1467" s="127"/>
      <c r="AA1467" s="128">
        <v>1</v>
      </c>
      <c r="AB1467" s="128">
        <v>60</v>
      </c>
      <c r="AC1467" s="126" t="s">
        <v>366</v>
      </c>
      <c r="AD1467" s="126" t="s">
        <v>562</v>
      </c>
      <c r="AG1467" s="127"/>
      <c r="AI1467" s="127"/>
    </row>
    <row r="1468" spans="1:35" ht="14.85" customHeight="1">
      <c r="A1468" s="130">
        <v>5011012</v>
      </c>
      <c r="B1468" s="126" t="s">
        <v>413</v>
      </c>
      <c r="C1468" s="126" t="s">
        <v>3327</v>
      </c>
      <c r="D1468" s="126" t="s">
        <v>3050</v>
      </c>
      <c r="E1468" s="126" t="s">
        <v>288</v>
      </c>
      <c r="F1468" s="126" t="s">
        <v>364</v>
      </c>
      <c r="G1468" s="126" t="s">
        <v>417</v>
      </c>
      <c r="H1468" s="126" t="s">
        <v>126</v>
      </c>
      <c r="I1468" s="126" t="s">
        <v>126</v>
      </c>
      <c r="J1468" s="126" t="s">
        <v>1449</v>
      </c>
      <c r="K1468" s="126" t="s">
        <v>535</v>
      </c>
      <c r="L1468" s="126" t="s">
        <v>1450</v>
      </c>
      <c r="M1468" s="130">
        <v>6817.44</v>
      </c>
      <c r="O1468" s="126" t="s">
        <v>365</v>
      </c>
      <c r="P1468" s="130">
        <v>0</v>
      </c>
      <c r="S1468" s="130">
        <v>0</v>
      </c>
      <c r="V1468" s="130">
        <v>27107.23</v>
      </c>
      <c r="X1468" s="126" t="s">
        <v>510</v>
      </c>
      <c r="Z1468" s="127"/>
      <c r="AA1468" s="128">
        <v>2</v>
      </c>
      <c r="AB1468" s="128">
        <v>60</v>
      </c>
      <c r="AC1468" s="126" t="s">
        <v>366</v>
      </c>
      <c r="AD1468" s="126" t="s">
        <v>562</v>
      </c>
      <c r="AG1468" s="127"/>
      <c r="AI1468" s="127"/>
    </row>
    <row r="1469" spans="1:35" ht="14.85" customHeight="1">
      <c r="A1469" s="130">
        <v>5011011</v>
      </c>
      <c r="B1469" s="126" t="s">
        <v>413</v>
      </c>
      <c r="C1469" s="126" t="s">
        <v>3327</v>
      </c>
      <c r="D1469" s="126" t="s">
        <v>3050</v>
      </c>
      <c r="E1469" s="126" t="s">
        <v>288</v>
      </c>
      <c r="F1469" s="126" t="s">
        <v>364</v>
      </c>
      <c r="G1469" s="126" t="s">
        <v>417</v>
      </c>
      <c r="H1469" s="126" t="s">
        <v>126</v>
      </c>
      <c r="I1469" s="126" t="s">
        <v>126</v>
      </c>
      <c r="J1469" s="126" t="s">
        <v>1449</v>
      </c>
      <c r="K1469" s="126" t="s">
        <v>535</v>
      </c>
      <c r="L1469" s="126" t="s">
        <v>1450</v>
      </c>
      <c r="M1469" s="130">
        <v>6817.44</v>
      </c>
      <c r="O1469" s="126" t="s">
        <v>365</v>
      </c>
      <c r="P1469" s="130">
        <v>0</v>
      </c>
      <c r="S1469" s="130">
        <v>0</v>
      </c>
      <c r="V1469" s="130">
        <v>27107.23</v>
      </c>
      <c r="X1469" s="126" t="s">
        <v>469</v>
      </c>
      <c r="Z1469" s="127"/>
      <c r="AA1469" s="128">
        <v>1</v>
      </c>
      <c r="AB1469" s="128">
        <v>60</v>
      </c>
      <c r="AC1469" s="126" t="s">
        <v>366</v>
      </c>
      <c r="AD1469" s="126" t="s">
        <v>562</v>
      </c>
      <c r="AG1469" s="127"/>
      <c r="AI1469" s="127"/>
    </row>
    <row r="1470" spans="1:35" ht="14.85" customHeight="1">
      <c r="A1470" s="130">
        <v>5011010</v>
      </c>
      <c r="B1470" s="126" t="s">
        <v>413</v>
      </c>
      <c r="C1470" s="126" t="s">
        <v>3328</v>
      </c>
      <c r="D1470" s="126" t="s">
        <v>3329</v>
      </c>
      <c r="E1470" s="126" t="s">
        <v>288</v>
      </c>
      <c r="F1470" s="126" t="s">
        <v>364</v>
      </c>
      <c r="G1470" s="126" t="s">
        <v>417</v>
      </c>
      <c r="H1470" s="126" t="s">
        <v>126</v>
      </c>
      <c r="I1470" s="126" t="s">
        <v>126</v>
      </c>
      <c r="J1470" s="126" t="s">
        <v>1449</v>
      </c>
      <c r="K1470" s="126" t="s">
        <v>535</v>
      </c>
      <c r="L1470" s="126" t="s">
        <v>1450</v>
      </c>
      <c r="M1470" s="130">
        <v>6817.44</v>
      </c>
      <c r="O1470" s="126" t="s">
        <v>365</v>
      </c>
      <c r="P1470" s="130">
        <v>0</v>
      </c>
      <c r="S1470" s="130">
        <v>0</v>
      </c>
      <c r="V1470" s="130">
        <v>8673.91</v>
      </c>
      <c r="X1470" s="126" t="s">
        <v>510</v>
      </c>
      <c r="Z1470" s="127"/>
      <c r="AA1470" s="128">
        <v>2</v>
      </c>
      <c r="AB1470" s="128">
        <v>60</v>
      </c>
      <c r="AC1470" s="126" t="s">
        <v>366</v>
      </c>
      <c r="AD1470" s="126" t="s">
        <v>562</v>
      </c>
      <c r="AG1470" s="127"/>
      <c r="AI1470" s="127"/>
    </row>
    <row r="1471" spans="1:35" ht="14.85" customHeight="1">
      <c r="A1471" s="130">
        <v>5011009</v>
      </c>
      <c r="B1471" s="126" t="s">
        <v>413</v>
      </c>
      <c r="C1471" s="126" t="s">
        <v>3328</v>
      </c>
      <c r="D1471" s="126" t="s">
        <v>3329</v>
      </c>
      <c r="E1471" s="126" t="s">
        <v>288</v>
      </c>
      <c r="F1471" s="126" t="s">
        <v>364</v>
      </c>
      <c r="G1471" s="126" t="s">
        <v>417</v>
      </c>
      <c r="H1471" s="126" t="s">
        <v>126</v>
      </c>
      <c r="I1471" s="126" t="s">
        <v>126</v>
      </c>
      <c r="J1471" s="126" t="s">
        <v>1449</v>
      </c>
      <c r="K1471" s="126" t="s">
        <v>535</v>
      </c>
      <c r="L1471" s="126" t="s">
        <v>1450</v>
      </c>
      <c r="M1471" s="130">
        <v>6817.44</v>
      </c>
      <c r="O1471" s="126" t="s">
        <v>365</v>
      </c>
      <c r="P1471" s="130">
        <v>0</v>
      </c>
      <c r="S1471" s="130">
        <v>0</v>
      </c>
      <c r="V1471" s="130">
        <v>8673.91</v>
      </c>
      <c r="X1471" s="126" t="s">
        <v>469</v>
      </c>
      <c r="Z1471" s="127"/>
      <c r="AA1471" s="128">
        <v>1</v>
      </c>
      <c r="AB1471" s="128">
        <v>60</v>
      </c>
      <c r="AC1471" s="126" t="s">
        <v>366</v>
      </c>
      <c r="AD1471" s="126" t="s">
        <v>562</v>
      </c>
      <c r="AG1471" s="127"/>
      <c r="AI1471" s="127"/>
    </row>
    <row r="1472" spans="1:35" ht="14.85" customHeight="1">
      <c r="A1472" s="130">
        <v>5011008</v>
      </c>
      <c r="B1472" s="126" t="s">
        <v>413</v>
      </c>
      <c r="C1472" s="126" t="s">
        <v>3330</v>
      </c>
      <c r="D1472" s="126" t="s">
        <v>3329</v>
      </c>
      <c r="E1472" s="126" t="s">
        <v>288</v>
      </c>
      <c r="F1472" s="126" t="s">
        <v>364</v>
      </c>
      <c r="G1472" s="126" t="s">
        <v>417</v>
      </c>
      <c r="H1472" s="126" t="s">
        <v>126</v>
      </c>
      <c r="I1472" s="126" t="s">
        <v>126</v>
      </c>
      <c r="J1472" s="126" t="s">
        <v>1449</v>
      </c>
      <c r="K1472" s="126" t="s">
        <v>535</v>
      </c>
      <c r="L1472" s="126" t="s">
        <v>1450</v>
      </c>
      <c r="M1472" s="130">
        <v>6817.44</v>
      </c>
      <c r="O1472" s="126" t="s">
        <v>365</v>
      </c>
      <c r="P1472" s="130">
        <v>0</v>
      </c>
      <c r="S1472" s="130">
        <v>0</v>
      </c>
      <c r="V1472" s="130">
        <v>11210.13</v>
      </c>
      <c r="X1472" s="126" t="s">
        <v>510</v>
      </c>
      <c r="Z1472" s="127"/>
      <c r="AA1472" s="128">
        <v>2</v>
      </c>
      <c r="AB1472" s="128">
        <v>60</v>
      </c>
      <c r="AC1472" s="126" t="s">
        <v>366</v>
      </c>
      <c r="AD1472" s="126" t="s">
        <v>562</v>
      </c>
      <c r="AG1472" s="127"/>
      <c r="AI1472" s="127"/>
    </row>
    <row r="1473" spans="1:35" ht="14.85" customHeight="1">
      <c r="A1473" s="130">
        <v>5011007</v>
      </c>
      <c r="B1473" s="126" t="s">
        <v>413</v>
      </c>
      <c r="C1473" s="126" t="s">
        <v>3330</v>
      </c>
      <c r="D1473" s="126" t="s">
        <v>3329</v>
      </c>
      <c r="E1473" s="126" t="s">
        <v>288</v>
      </c>
      <c r="F1473" s="126" t="s">
        <v>364</v>
      </c>
      <c r="G1473" s="126" t="s">
        <v>417</v>
      </c>
      <c r="H1473" s="126" t="s">
        <v>126</v>
      </c>
      <c r="I1473" s="126" t="s">
        <v>126</v>
      </c>
      <c r="J1473" s="126" t="s">
        <v>1449</v>
      </c>
      <c r="K1473" s="126" t="s">
        <v>535</v>
      </c>
      <c r="L1473" s="126" t="s">
        <v>1450</v>
      </c>
      <c r="M1473" s="130">
        <v>6817.44</v>
      </c>
      <c r="O1473" s="126" t="s">
        <v>365</v>
      </c>
      <c r="P1473" s="130">
        <v>0</v>
      </c>
      <c r="S1473" s="130">
        <v>0</v>
      </c>
      <c r="V1473" s="130">
        <v>11210.13</v>
      </c>
      <c r="X1473" s="126" t="s">
        <v>469</v>
      </c>
      <c r="Z1473" s="127"/>
      <c r="AA1473" s="128">
        <v>1</v>
      </c>
      <c r="AB1473" s="128">
        <v>60</v>
      </c>
      <c r="AC1473" s="126" t="s">
        <v>366</v>
      </c>
      <c r="AD1473" s="126" t="s">
        <v>562</v>
      </c>
      <c r="AG1473" s="127"/>
      <c r="AI1473" s="127"/>
    </row>
    <row r="1474" spans="1:35" ht="14.85" customHeight="1">
      <c r="A1474" s="130">
        <v>5011575</v>
      </c>
      <c r="B1474" s="126" t="s">
        <v>413</v>
      </c>
      <c r="C1474" s="126" t="s">
        <v>3331</v>
      </c>
      <c r="D1474" s="126" t="s">
        <v>3332</v>
      </c>
      <c r="E1474" s="126" t="s">
        <v>288</v>
      </c>
      <c r="F1474" s="126" t="s">
        <v>491</v>
      </c>
      <c r="G1474" s="126" t="s">
        <v>417</v>
      </c>
      <c r="H1474" s="126" t="s">
        <v>126</v>
      </c>
      <c r="I1474" s="126" t="s">
        <v>126</v>
      </c>
      <c r="J1474" s="126" t="s">
        <v>3333</v>
      </c>
      <c r="K1474" s="126" t="s">
        <v>747</v>
      </c>
      <c r="L1474" s="126" t="s">
        <v>3334</v>
      </c>
      <c r="M1474" s="130">
        <v>43825.599999999999</v>
      </c>
      <c r="N1474" s="126" t="s">
        <v>290</v>
      </c>
      <c r="O1474" s="126" t="s">
        <v>506</v>
      </c>
      <c r="P1474" s="130">
        <v>0</v>
      </c>
      <c r="S1474" s="130">
        <v>0</v>
      </c>
      <c r="V1474" s="130">
        <v>55709.85</v>
      </c>
      <c r="X1474" s="126" t="s">
        <v>2004</v>
      </c>
      <c r="Z1474" s="127"/>
      <c r="AA1474" s="128">
        <v>1</v>
      </c>
      <c r="AB1474" s="128">
        <v>60</v>
      </c>
      <c r="AD1474" s="126" t="s">
        <v>1750</v>
      </c>
      <c r="AG1474" s="127"/>
      <c r="AI1474" s="127"/>
    </row>
    <row r="1475" spans="1:35" ht="14.85" customHeight="1">
      <c r="A1475" s="130">
        <v>5011574</v>
      </c>
      <c r="B1475" s="126" t="s">
        <v>413</v>
      </c>
      <c r="C1475" s="126" t="s">
        <v>3335</v>
      </c>
      <c r="D1475" s="126" t="s">
        <v>3336</v>
      </c>
      <c r="E1475" s="126" t="s">
        <v>288</v>
      </c>
      <c r="F1475" s="126" t="s">
        <v>491</v>
      </c>
      <c r="G1475" s="126" t="s">
        <v>417</v>
      </c>
      <c r="H1475" s="126" t="s">
        <v>126</v>
      </c>
      <c r="I1475" s="126" t="s">
        <v>126</v>
      </c>
      <c r="J1475" s="126" t="s">
        <v>3333</v>
      </c>
      <c r="K1475" s="126" t="s">
        <v>747</v>
      </c>
      <c r="L1475" s="126" t="s">
        <v>3334</v>
      </c>
      <c r="M1475" s="130">
        <v>2787.12</v>
      </c>
      <c r="N1475" s="126" t="s">
        <v>290</v>
      </c>
      <c r="O1475" s="126" t="s">
        <v>1311</v>
      </c>
      <c r="P1475" s="130">
        <v>0</v>
      </c>
      <c r="S1475" s="130">
        <v>0</v>
      </c>
      <c r="V1475" s="130">
        <v>3096.8</v>
      </c>
      <c r="X1475" s="126" t="s">
        <v>1312</v>
      </c>
      <c r="Y1475" s="126" t="s">
        <v>517</v>
      </c>
      <c r="Z1475" s="127" t="s">
        <v>309</v>
      </c>
      <c r="AA1475" s="128">
        <v>1</v>
      </c>
      <c r="AB1475" s="128">
        <v>60</v>
      </c>
      <c r="AD1475" s="126" t="s">
        <v>1750</v>
      </c>
      <c r="AG1475" s="127"/>
      <c r="AI1475" s="127"/>
    </row>
    <row r="1476" spans="1:35" ht="14.85" customHeight="1">
      <c r="A1476" s="130">
        <v>5011521</v>
      </c>
      <c r="B1476" s="126" t="s">
        <v>413</v>
      </c>
      <c r="C1476" s="126" t="s">
        <v>2814</v>
      </c>
      <c r="D1476" s="126" t="s">
        <v>3337</v>
      </c>
      <c r="E1476" s="126" t="s">
        <v>288</v>
      </c>
      <c r="F1476" s="126" t="s">
        <v>591</v>
      </c>
      <c r="G1476" s="126" t="s">
        <v>417</v>
      </c>
      <c r="H1476" s="126" t="s">
        <v>126</v>
      </c>
      <c r="I1476" s="126" t="s">
        <v>126</v>
      </c>
      <c r="J1476" s="126" t="s">
        <v>2816</v>
      </c>
      <c r="K1476" s="126" t="s">
        <v>535</v>
      </c>
      <c r="L1476" s="126" t="s">
        <v>2817</v>
      </c>
      <c r="M1476" s="130">
        <v>2434.88</v>
      </c>
      <c r="O1476" s="126" t="s">
        <v>2818</v>
      </c>
      <c r="P1476" s="130">
        <v>0</v>
      </c>
      <c r="S1476" s="130">
        <v>0</v>
      </c>
      <c r="V1476" s="130">
        <v>3332.37</v>
      </c>
      <c r="X1476" s="126" t="s">
        <v>2819</v>
      </c>
      <c r="Z1476" s="127"/>
      <c r="AA1476" s="128">
        <v>1</v>
      </c>
      <c r="AB1476" s="128">
        <v>60</v>
      </c>
      <c r="AD1476" s="126" t="s">
        <v>1750</v>
      </c>
      <c r="AG1476" s="127"/>
      <c r="AI1476" s="127"/>
    </row>
    <row r="1477" spans="1:35" ht="14.85" customHeight="1">
      <c r="A1477" s="130">
        <v>5011573</v>
      </c>
      <c r="B1477" s="126" t="s">
        <v>413</v>
      </c>
      <c r="C1477" s="126" t="s">
        <v>3338</v>
      </c>
      <c r="D1477" s="126" t="s">
        <v>3339</v>
      </c>
      <c r="E1477" s="126" t="s">
        <v>288</v>
      </c>
      <c r="F1477" s="126" t="s">
        <v>491</v>
      </c>
      <c r="G1477" s="126" t="s">
        <v>417</v>
      </c>
      <c r="H1477" s="126" t="s">
        <v>126</v>
      </c>
      <c r="I1477" s="126" t="s">
        <v>126</v>
      </c>
      <c r="J1477" s="126" t="s">
        <v>3333</v>
      </c>
      <c r="K1477" s="126" t="s">
        <v>747</v>
      </c>
      <c r="L1477" s="126" t="s">
        <v>3334</v>
      </c>
      <c r="M1477" s="130">
        <v>2647.08</v>
      </c>
      <c r="N1477" s="126" t="s">
        <v>290</v>
      </c>
      <c r="O1477" s="126" t="s">
        <v>1311</v>
      </c>
      <c r="P1477" s="130">
        <v>0</v>
      </c>
      <c r="S1477" s="130">
        <v>0</v>
      </c>
      <c r="V1477" s="130">
        <v>2941.2</v>
      </c>
      <c r="X1477" s="126" t="s">
        <v>1312</v>
      </c>
      <c r="Y1477" s="126" t="s">
        <v>517</v>
      </c>
      <c r="Z1477" s="127" t="s">
        <v>309</v>
      </c>
      <c r="AA1477" s="128">
        <v>1</v>
      </c>
      <c r="AB1477" s="128">
        <v>60</v>
      </c>
      <c r="AD1477" s="126" t="s">
        <v>1750</v>
      </c>
      <c r="AG1477" s="127"/>
      <c r="AI1477" s="127"/>
    </row>
    <row r="1478" spans="1:35" ht="14.85" customHeight="1">
      <c r="A1478" s="130">
        <v>5011572</v>
      </c>
      <c r="B1478" s="126" t="s">
        <v>413</v>
      </c>
      <c r="C1478" s="126" t="s">
        <v>3340</v>
      </c>
      <c r="D1478" s="126" t="s">
        <v>3341</v>
      </c>
      <c r="E1478" s="126" t="s">
        <v>288</v>
      </c>
      <c r="F1478" s="126" t="s">
        <v>491</v>
      </c>
      <c r="G1478" s="126" t="s">
        <v>417</v>
      </c>
      <c r="H1478" s="126" t="s">
        <v>126</v>
      </c>
      <c r="I1478" s="126" t="s">
        <v>126</v>
      </c>
      <c r="J1478" s="126" t="s">
        <v>3333</v>
      </c>
      <c r="K1478" s="126" t="s">
        <v>747</v>
      </c>
      <c r="L1478" s="126" t="s">
        <v>3334</v>
      </c>
      <c r="M1478" s="130">
        <v>2040.85</v>
      </c>
      <c r="N1478" s="126" t="s">
        <v>290</v>
      </c>
      <c r="O1478" s="126" t="s">
        <v>1311</v>
      </c>
      <c r="P1478" s="130">
        <v>0</v>
      </c>
      <c r="S1478" s="130">
        <v>0</v>
      </c>
      <c r="V1478" s="130">
        <v>2267.62</v>
      </c>
      <c r="X1478" s="126" t="s">
        <v>1312</v>
      </c>
      <c r="Y1478" s="126" t="s">
        <v>517</v>
      </c>
      <c r="Z1478" s="127" t="s">
        <v>309</v>
      </c>
      <c r="AA1478" s="128">
        <v>1</v>
      </c>
      <c r="AB1478" s="128">
        <v>60</v>
      </c>
      <c r="AD1478" s="126" t="s">
        <v>1750</v>
      </c>
      <c r="AG1478" s="127"/>
      <c r="AI1478" s="127"/>
    </row>
    <row r="1479" spans="1:35" ht="14.85" customHeight="1">
      <c r="A1479" s="130">
        <v>5011571</v>
      </c>
      <c r="B1479" s="126" t="s">
        <v>413</v>
      </c>
      <c r="C1479" s="126" t="s">
        <v>3342</v>
      </c>
      <c r="D1479" s="126" t="s">
        <v>3343</v>
      </c>
      <c r="E1479" s="126" t="s">
        <v>288</v>
      </c>
      <c r="F1479" s="126" t="s">
        <v>491</v>
      </c>
      <c r="G1479" s="126" t="s">
        <v>417</v>
      </c>
      <c r="H1479" s="126" t="s">
        <v>126</v>
      </c>
      <c r="I1479" s="126" t="s">
        <v>126</v>
      </c>
      <c r="J1479" s="126" t="s">
        <v>3333</v>
      </c>
      <c r="K1479" s="126" t="s">
        <v>747</v>
      </c>
      <c r="L1479" s="126" t="s">
        <v>3334</v>
      </c>
      <c r="M1479" s="130">
        <v>63304.639999999999</v>
      </c>
      <c r="N1479" s="126" t="s">
        <v>290</v>
      </c>
      <c r="O1479" s="126" t="s">
        <v>1311</v>
      </c>
      <c r="P1479" s="130">
        <v>0</v>
      </c>
      <c r="S1479" s="130">
        <v>0</v>
      </c>
      <c r="V1479" s="130">
        <v>73279.16</v>
      </c>
      <c r="X1479" s="126" t="s">
        <v>1446</v>
      </c>
      <c r="Y1479" s="126" t="s">
        <v>517</v>
      </c>
      <c r="Z1479" s="127"/>
      <c r="AA1479" s="128">
        <v>1</v>
      </c>
      <c r="AB1479" s="128">
        <v>60</v>
      </c>
      <c r="AD1479" s="126" t="s">
        <v>1750</v>
      </c>
      <c r="AG1479" s="127"/>
      <c r="AI1479" s="127"/>
    </row>
    <row r="1480" spans="1:35" ht="14.85" customHeight="1">
      <c r="A1480" s="130">
        <v>5011570</v>
      </c>
      <c r="B1480" s="126" t="s">
        <v>413</v>
      </c>
      <c r="C1480" s="126" t="s">
        <v>3344</v>
      </c>
      <c r="D1480" s="126" t="s">
        <v>3345</v>
      </c>
      <c r="E1480" s="126" t="s">
        <v>288</v>
      </c>
      <c r="F1480" s="126" t="s">
        <v>491</v>
      </c>
      <c r="G1480" s="126" t="s">
        <v>417</v>
      </c>
      <c r="H1480" s="126" t="s">
        <v>126</v>
      </c>
      <c r="I1480" s="126" t="s">
        <v>126</v>
      </c>
      <c r="J1480" s="126" t="s">
        <v>3333</v>
      </c>
      <c r="K1480" s="126" t="s">
        <v>747</v>
      </c>
      <c r="L1480" s="126" t="s">
        <v>3334</v>
      </c>
      <c r="M1480" s="130">
        <v>43825.599999999999</v>
      </c>
      <c r="N1480" s="126" t="s">
        <v>290</v>
      </c>
      <c r="O1480" s="126" t="s">
        <v>506</v>
      </c>
      <c r="P1480" s="130">
        <v>0</v>
      </c>
      <c r="S1480" s="130">
        <v>0</v>
      </c>
      <c r="V1480" s="130">
        <v>64937.64</v>
      </c>
      <c r="X1480" s="126" t="s">
        <v>2004</v>
      </c>
      <c r="Z1480" s="127"/>
      <c r="AA1480" s="128">
        <v>1</v>
      </c>
      <c r="AB1480" s="128">
        <v>60</v>
      </c>
      <c r="AD1480" s="126" t="s">
        <v>1750</v>
      </c>
      <c r="AG1480" s="127"/>
      <c r="AI1480" s="127"/>
    </row>
    <row r="1481" spans="1:35" ht="14.85" customHeight="1">
      <c r="A1481" s="130">
        <v>5011569</v>
      </c>
      <c r="B1481" s="126" t="s">
        <v>413</v>
      </c>
      <c r="C1481" s="126" t="s">
        <v>3346</v>
      </c>
      <c r="D1481" s="126" t="s">
        <v>3347</v>
      </c>
      <c r="E1481" s="126" t="s">
        <v>288</v>
      </c>
      <c r="F1481" s="126" t="s">
        <v>491</v>
      </c>
      <c r="G1481" s="126" t="s">
        <v>417</v>
      </c>
      <c r="H1481" s="126" t="s">
        <v>126</v>
      </c>
      <c r="I1481" s="126" t="s">
        <v>126</v>
      </c>
      <c r="J1481" s="126" t="s">
        <v>3333</v>
      </c>
      <c r="K1481" s="126" t="s">
        <v>747</v>
      </c>
      <c r="L1481" s="126" t="s">
        <v>3334</v>
      </c>
      <c r="M1481" s="130">
        <v>43825.599999999999</v>
      </c>
      <c r="N1481" s="126" t="s">
        <v>290</v>
      </c>
      <c r="O1481" s="126" t="s">
        <v>506</v>
      </c>
      <c r="P1481" s="130">
        <v>0</v>
      </c>
      <c r="S1481" s="130">
        <v>0</v>
      </c>
      <c r="V1481" s="130">
        <v>44167.15</v>
      </c>
      <c r="X1481" s="126" t="s">
        <v>2004</v>
      </c>
      <c r="Z1481" s="127"/>
      <c r="AA1481" s="128">
        <v>1</v>
      </c>
      <c r="AB1481" s="128">
        <v>60</v>
      </c>
      <c r="AD1481" s="126" t="s">
        <v>1750</v>
      </c>
      <c r="AG1481" s="127"/>
      <c r="AI1481" s="127"/>
    </row>
    <row r="1482" spans="1:35" ht="14.85" customHeight="1">
      <c r="A1482" s="130">
        <v>5013100</v>
      </c>
      <c r="B1482" s="126" t="s">
        <v>413</v>
      </c>
      <c r="C1482" s="126" t="s">
        <v>3348</v>
      </c>
      <c r="E1482" s="126" t="s">
        <v>288</v>
      </c>
      <c r="F1482" s="126" t="s">
        <v>364</v>
      </c>
      <c r="G1482" s="126" t="s">
        <v>417</v>
      </c>
      <c r="H1482" s="126" t="s">
        <v>126</v>
      </c>
      <c r="I1482" s="126" t="s">
        <v>126</v>
      </c>
      <c r="J1482" s="126" t="s">
        <v>466</v>
      </c>
      <c r="K1482" s="126" t="s">
        <v>467</v>
      </c>
      <c r="L1482" s="126" t="s">
        <v>468</v>
      </c>
      <c r="M1482" s="130">
        <v>6817.38</v>
      </c>
      <c r="O1482" s="126" t="s">
        <v>365</v>
      </c>
      <c r="P1482" s="130">
        <v>0</v>
      </c>
      <c r="S1482" s="130">
        <v>0</v>
      </c>
      <c r="V1482" s="130">
        <v>6817.38</v>
      </c>
      <c r="X1482" s="126" t="s">
        <v>510</v>
      </c>
      <c r="Z1482" s="127"/>
      <c r="AA1482" s="128">
        <v>2</v>
      </c>
      <c r="AB1482" s="128">
        <v>60</v>
      </c>
      <c r="AC1482" s="126" t="s">
        <v>366</v>
      </c>
      <c r="AD1482" s="126" t="s">
        <v>1990</v>
      </c>
      <c r="AG1482" s="127"/>
      <c r="AI1482" s="127"/>
    </row>
    <row r="1483" spans="1:35" ht="14.85" customHeight="1">
      <c r="A1483" s="130">
        <v>5011568</v>
      </c>
      <c r="B1483" s="126" t="s">
        <v>413</v>
      </c>
      <c r="C1483" s="126" t="s">
        <v>3349</v>
      </c>
      <c r="D1483" s="126" t="s">
        <v>3350</v>
      </c>
      <c r="E1483" s="126" t="s">
        <v>288</v>
      </c>
      <c r="F1483" s="126" t="s">
        <v>522</v>
      </c>
      <c r="G1483" s="126" t="s">
        <v>3351</v>
      </c>
      <c r="H1483" s="126" t="s">
        <v>524</v>
      </c>
      <c r="I1483" s="126" t="s">
        <v>418</v>
      </c>
      <c r="J1483" s="126" t="s">
        <v>3352</v>
      </c>
      <c r="K1483" s="126" t="s">
        <v>613</v>
      </c>
      <c r="L1483" s="126" t="s">
        <v>3353</v>
      </c>
      <c r="M1483" s="130">
        <v>2912</v>
      </c>
      <c r="N1483" s="126" t="s">
        <v>290</v>
      </c>
      <c r="O1483" s="126" t="s">
        <v>621</v>
      </c>
      <c r="P1483" s="130">
        <v>0</v>
      </c>
      <c r="S1483" s="130">
        <v>0</v>
      </c>
      <c r="V1483" s="130">
        <v>2912</v>
      </c>
      <c r="X1483" s="126" t="s">
        <v>729</v>
      </c>
      <c r="Z1483" s="127"/>
      <c r="AA1483" s="128"/>
      <c r="AB1483" s="128"/>
      <c r="AD1483" s="126" t="s">
        <v>1750</v>
      </c>
      <c r="AG1483" s="127"/>
      <c r="AI1483" s="127"/>
    </row>
    <row r="1484" spans="1:35" ht="14.85" customHeight="1">
      <c r="A1484" s="130">
        <v>5011567</v>
      </c>
      <c r="B1484" s="126" t="s">
        <v>413</v>
      </c>
      <c r="C1484" s="126" t="s">
        <v>3354</v>
      </c>
      <c r="D1484" s="126" t="s">
        <v>3355</v>
      </c>
      <c r="E1484" s="126" t="s">
        <v>288</v>
      </c>
      <c r="F1484" s="126" t="s">
        <v>522</v>
      </c>
      <c r="G1484" s="126" t="s">
        <v>1636</v>
      </c>
      <c r="H1484" s="126" t="s">
        <v>524</v>
      </c>
      <c r="I1484" s="126" t="s">
        <v>418</v>
      </c>
      <c r="J1484" s="126" t="s">
        <v>3352</v>
      </c>
      <c r="K1484" s="126" t="s">
        <v>613</v>
      </c>
      <c r="L1484" s="126" t="s">
        <v>3353</v>
      </c>
      <c r="M1484" s="130">
        <v>964.16</v>
      </c>
      <c r="N1484" s="126" t="s">
        <v>290</v>
      </c>
      <c r="O1484" s="126" t="s">
        <v>621</v>
      </c>
      <c r="P1484" s="130">
        <v>0</v>
      </c>
      <c r="S1484" s="130">
        <v>0</v>
      </c>
      <c r="V1484" s="130">
        <v>964.16</v>
      </c>
      <c r="X1484" s="126" t="s">
        <v>729</v>
      </c>
      <c r="Z1484" s="127"/>
      <c r="AA1484" s="128"/>
      <c r="AB1484" s="128"/>
      <c r="AD1484" s="126" t="s">
        <v>1750</v>
      </c>
      <c r="AG1484" s="127"/>
      <c r="AI1484" s="127"/>
    </row>
    <row r="1485" spans="1:35" ht="14.85" customHeight="1">
      <c r="A1485" s="130">
        <v>5011566</v>
      </c>
      <c r="B1485" s="126" t="s">
        <v>413</v>
      </c>
      <c r="C1485" s="126" t="s">
        <v>3356</v>
      </c>
      <c r="D1485" s="126" t="s">
        <v>3355</v>
      </c>
      <c r="E1485" s="126" t="s">
        <v>288</v>
      </c>
      <c r="F1485" s="126" t="s">
        <v>522</v>
      </c>
      <c r="G1485" s="126" t="s">
        <v>523</v>
      </c>
      <c r="H1485" s="126" t="s">
        <v>524</v>
      </c>
      <c r="I1485" s="126" t="s">
        <v>418</v>
      </c>
      <c r="J1485" s="126" t="s">
        <v>3352</v>
      </c>
      <c r="K1485" s="126" t="s">
        <v>613</v>
      </c>
      <c r="L1485" s="126" t="s">
        <v>3353</v>
      </c>
      <c r="M1485" s="130">
        <v>1353.73</v>
      </c>
      <c r="N1485" s="126" t="s">
        <v>290</v>
      </c>
      <c r="O1485" s="126" t="s">
        <v>621</v>
      </c>
      <c r="P1485" s="130">
        <v>0</v>
      </c>
      <c r="S1485" s="130">
        <v>0</v>
      </c>
      <c r="V1485" s="130">
        <v>1353.73</v>
      </c>
      <c r="X1485" s="126" t="s">
        <v>729</v>
      </c>
      <c r="Z1485" s="127"/>
      <c r="AA1485" s="128"/>
      <c r="AB1485" s="128"/>
      <c r="AD1485" s="126" t="s">
        <v>1750</v>
      </c>
      <c r="AG1485" s="127"/>
      <c r="AI1485" s="127"/>
    </row>
    <row r="1486" spans="1:35" ht="14.85" customHeight="1">
      <c r="A1486" s="130">
        <v>5011565</v>
      </c>
      <c r="B1486" s="126" t="s">
        <v>413</v>
      </c>
      <c r="C1486" s="126" t="s">
        <v>3357</v>
      </c>
      <c r="D1486" s="126" t="s">
        <v>3355</v>
      </c>
      <c r="E1486" s="126" t="s">
        <v>288</v>
      </c>
      <c r="F1486" s="126" t="s">
        <v>522</v>
      </c>
      <c r="G1486" s="126" t="s">
        <v>788</v>
      </c>
      <c r="H1486" s="126" t="s">
        <v>524</v>
      </c>
      <c r="I1486" s="126" t="s">
        <v>418</v>
      </c>
      <c r="J1486" s="126" t="s">
        <v>3352</v>
      </c>
      <c r="K1486" s="126" t="s">
        <v>613</v>
      </c>
      <c r="L1486" s="126" t="s">
        <v>3353</v>
      </c>
      <c r="M1486" s="130">
        <v>2327.64</v>
      </c>
      <c r="N1486" s="126" t="s">
        <v>290</v>
      </c>
      <c r="O1486" s="126" t="s">
        <v>621</v>
      </c>
      <c r="P1486" s="130">
        <v>0</v>
      </c>
      <c r="S1486" s="130">
        <v>0</v>
      </c>
      <c r="V1486" s="130">
        <v>2327.64</v>
      </c>
      <c r="X1486" s="126" t="s">
        <v>729</v>
      </c>
      <c r="Z1486" s="127"/>
      <c r="AA1486" s="128"/>
      <c r="AB1486" s="128"/>
      <c r="AD1486" s="126" t="s">
        <v>1750</v>
      </c>
      <c r="AG1486" s="127"/>
      <c r="AI1486" s="127"/>
    </row>
    <row r="1487" spans="1:35" ht="14.85" customHeight="1">
      <c r="A1487" s="130">
        <v>5011564</v>
      </c>
      <c r="B1487" s="126" t="s">
        <v>413</v>
      </c>
      <c r="C1487" s="126" t="s">
        <v>3358</v>
      </c>
      <c r="D1487" s="126" t="s">
        <v>3359</v>
      </c>
      <c r="E1487" s="126" t="s">
        <v>288</v>
      </c>
      <c r="F1487" s="126" t="s">
        <v>522</v>
      </c>
      <c r="G1487" s="126" t="s">
        <v>523</v>
      </c>
      <c r="H1487" s="126" t="s">
        <v>524</v>
      </c>
      <c r="I1487" s="126" t="s">
        <v>418</v>
      </c>
      <c r="J1487" s="126" t="s">
        <v>3352</v>
      </c>
      <c r="K1487" s="126" t="s">
        <v>613</v>
      </c>
      <c r="L1487" s="126" t="s">
        <v>3353</v>
      </c>
      <c r="M1487" s="130">
        <v>1256.3399999999999</v>
      </c>
      <c r="N1487" s="126" t="s">
        <v>290</v>
      </c>
      <c r="O1487" s="126" t="s">
        <v>621</v>
      </c>
      <c r="P1487" s="130">
        <v>0</v>
      </c>
      <c r="S1487" s="130">
        <v>0</v>
      </c>
      <c r="V1487" s="130">
        <v>1256.3399999999999</v>
      </c>
      <c r="X1487" s="126" t="s">
        <v>729</v>
      </c>
      <c r="Z1487" s="127"/>
      <c r="AA1487" s="128"/>
      <c r="AB1487" s="128"/>
      <c r="AD1487" s="126" t="s">
        <v>1750</v>
      </c>
      <c r="AG1487" s="127"/>
      <c r="AI1487" s="127"/>
    </row>
    <row r="1488" spans="1:35" ht="14.85" customHeight="1">
      <c r="A1488" s="130">
        <v>5011563</v>
      </c>
      <c r="B1488" s="126" t="s">
        <v>413</v>
      </c>
      <c r="C1488" s="126" t="s">
        <v>3360</v>
      </c>
      <c r="D1488" s="126" t="s">
        <v>3361</v>
      </c>
      <c r="E1488" s="126" t="s">
        <v>288</v>
      </c>
      <c r="F1488" s="126" t="s">
        <v>522</v>
      </c>
      <c r="G1488" s="126" t="s">
        <v>523</v>
      </c>
      <c r="H1488" s="126" t="s">
        <v>524</v>
      </c>
      <c r="I1488" s="126" t="s">
        <v>418</v>
      </c>
      <c r="J1488" s="126" t="s">
        <v>3352</v>
      </c>
      <c r="K1488" s="126" t="s">
        <v>613</v>
      </c>
      <c r="L1488" s="126" t="s">
        <v>3353</v>
      </c>
      <c r="M1488" s="130">
        <v>1451.12</v>
      </c>
      <c r="N1488" s="126" t="s">
        <v>290</v>
      </c>
      <c r="O1488" s="126" t="s">
        <v>621</v>
      </c>
      <c r="P1488" s="130">
        <v>0</v>
      </c>
      <c r="S1488" s="130">
        <v>0</v>
      </c>
      <c r="V1488" s="130">
        <v>1451.12</v>
      </c>
      <c r="X1488" s="126" t="s">
        <v>622</v>
      </c>
      <c r="Z1488" s="127"/>
      <c r="AA1488" s="128"/>
      <c r="AB1488" s="128"/>
      <c r="AD1488" s="126" t="s">
        <v>1750</v>
      </c>
      <c r="AG1488" s="127"/>
      <c r="AI1488" s="127"/>
    </row>
    <row r="1489" spans="1:35" ht="14.85" customHeight="1">
      <c r="A1489" s="130">
        <v>5011562</v>
      </c>
      <c r="B1489" s="126" t="s">
        <v>413</v>
      </c>
      <c r="C1489" s="126" t="s">
        <v>3362</v>
      </c>
      <c r="D1489" s="126" t="s">
        <v>3361</v>
      </c>
      <c r="E1489" s="126" t="s">
        <v>288</v>
      </c>
      <c r="F1489" s="126" t="s">
        <v>522</v>
      </c>
      <c r="G1489" s="126" t="s">
        <v>788</v>
      </c>
      <c r="H1489" s="126" t="s">
        <v>524</v>
      </c>
      <c r="I1489" s="126" t="s">
        <v>418</v>
      </c>
      <c r="J1489" s="126" t="s">
        <v>3352</v>
      </c>
      <c r="K1489" s="126" t="s">
        <v>613</v>
      </c>
      <c r="L1489" s="126" t="s">
        <v>3353</v>
      </c>
      <c r="M1489" s="130">
        <v>2425.0300000000002</v>
      </c>
      <c r="N1489" s="126" t="s">
        <v>290</v>
      </c>
      <c r="O1489" s="126" t="s">
        <v>621</v>
      </c>
      <c r="P1489" s="130">
        <v>0</v>
      </c>
      <c r="S1489" s="130">
        <v>0</v>
      </c>
      <c r="V1489" s="130">
        <v>2425.0300000000002</v>
      </c>
      <c r="X1489" s="126" t="s">
        <v>622</v>
      </c>
      <c r="Z1489" s="127"/>
      <c r="AA1489" s="128"/>
      <c r="AB1489" s="128"/>
      <c r="AD1489" s="126" t="s">
        <v>1750</v>
      </c>
      <c r="AG1489" s="127"/>
      <c r="AI1489" s="127"/>
    </row>
    <row r="1490" spans="1:35" ht="14.85" customHeight="1">
      <c r="A1490" s="130">
        <v>5011840</v>
      </c>
      <c r="B1490" s="126" t="s">
        <v>413</v>
      </c>
      <c r="C1490" s="126" t="s">
        <v>3363</v>
      </c>
      <c r="D1490" s="126" t="s">
        <v>2882</v>
      </c>
      <c r="E1490" s="126" t="s">
        <v>288</v>
      </c>
      <c r="F1490" s="126" t="s">
        <v>364</v>
      </c>
      <c r="G1490" s="126" t="s">
        <v>417</v>
      </c>
      <c r="H1490" s="126" t="s">
        <v>126</v>
      </c>
      <c r="I1490" s="126" t="s">
        <v>418</v>
      </c>
      <c r="J1490" s="126" t="s">
        <v>2879</v>
      </c>
      <c r="K1490" s="126" t="s">
        <v>443</v>
      </c>
      <c r="L1490" s="126" t="s">
        <v>2880</v>
      </c>
      <c r="M1490" s="130">
        <v>6817.44</v>
      </c>
      <c r="O1490" s="126" t="s">
        <v>365</v>
      </c>
      <c r="P1490" s="130">
        <v>0</v>
      </c>
      <c r="S1490" s="130">
        <v>0</v>
      </c>
      <c r="V1490" s="130">
        <v>40000</v>
      </c>
      <c r="X1490" s="126" t="s">
        <v>510</v>
      </c>
      <c r="Z1490" s="127"/>
      <c r="AA1490" s="128">
        <v>2</v>
      </c>
      <c r="AB1490" s="128">
        <v>60</v>
      </c>
      <c r="AC1490" s="126" t="s">
        <v>366</v>
      </c>
      <c r="AD1490" s="126" t="s">
        <v>2409</v>
      </c>
      <c r="AG1490" s="127"/>
      <c r="AI1490" s="127"/>
    </row>
    <row r="1491" spans="1:35" ht="14.85" customHeight="1">
      <c r="A1491" s="130">
        <v>5011839</v>
      </c>
      <c r="B1491" s="126" t="s">
        <v>413</v>
      </c>
      <c r="C1491" s="126" t="s">
        <v>3364</v>
      </c>
      <c r="D1491" s="126" t="s">
        <v>3365</v>
      </c>
      <c r="E1491" s="126" t="s">
        <v>288</v>
      </c>
      <c r="F1491" s="126" t="s">
        <v>532</v>
      </c>
      <c r="G1491" s="126" t="s">
        <v>417</v>
      </c>
      <c r="H1491" s="126" t="s">
        <v>126</v>
      </c>
      <c r="I1491" s="126" t="s">
        <v>418</v>
      </c>
      <c r="J1491" s="126" t="s">
        <v>1705</v>
      </c>
      <c r="K1491" s="126" t="s">
        <v>976</v>
      </c>
      <c r="L1491" s="126" t="s">
        <v>1706</v>
      </c>
      <c r="M1491" s="130">
        <v>487.2</v>
      </c>
      <c r="O1491" s="126" t="s">
        <v>1459</v>
      </c>
      <c r="P1491" s="130">
        <v>0</v>
      </c>
      <c r="S1491" s="130">
        <v>0</v>
      </c>
      <c r="V1491" s="130">
        <v>487.2</v>
      </c>
      <c r="X1491" s="126" t="s">
        <v>1463</v>
      </c>
      <c r="Z1491" s="127"/>
      <c r="AA1491" s="128">
        <v>1</v>
      </c>
      <c r="AB1491" s="128">
        <v>72</v>
      </c>
      <c r="AD1491" s="126" t="s">
        <v>2409</v>
      </c>
      <c r="AG1491" s="127"/>
      <c r="AI1491" s="127"/>
    </row>
    <row r="1492" spans="1:35" ht="14.85" customHeight="1">
      <c r="A1492" s="130">
        <v>5011838</v>
      </c>
      <c r="B1492" s="126" t="s">
        <v>413</v>
      </c>
      <c r="C1492" s="126" t="s">
        <v>3363</v>
      </c>
      <c r="D1492" s="126" t="s">
        <v>2882</v>
      </c>
      <c r="E1492" s="126" t="s">
        <v>288</v>
      </c>
      <c r="F1492" s="126" t="s">
        <v>364</v>
      </c>
      <c r="G1492" s="126" t="s">
        <v>417</v>
      </c>
      <c r="H1492" s="126" t="s">
        <v>126</v>
      </c>
      <c r="I1492" s="126" t="s">
        <v>418</v>
      </c>
      <c r="J1492" s="126" t="s">
        <v>2879</v>
      </c>
      <c r="K1492" s="126" t="s">
        <v>443</v>
      </c>
      <c r="L1492" s="126" t="s">
        <v>2880</v>
      </c>
      <c r="M1492" s="130">
        <v>6817.44</v>
      </c>
      <c r="O1492" s="126" t="s">
        <v>365</v>
      </c>
      <c r="P1492" s="130">
        <v>0</v>
      </c>
      <c r="S1492" s="130">
        <v>0</v>
      </c>
      <c r="V1492" s="130">
        <v>40000</v>
      </c>
      <c r="X1492" s="126" t="s">
        <v>469</v>
      </c>
      <c r="Z1492" s="127"/>
      <c r="AA1492" s="128">
        <v>1</v>
      </c>
      <c r="AB1492" s="128">
        <v>60</v>
      </c>
      <c r="AC1492" s="126" t="s">
        <v>366</v>
      </c>
      <c r="AD1492" s="126" t="s">
        <v>2409</v>
      </c>
      <c r="AG1492" s="127"/>
      <c r="AI1492" s="127"/>
    </row>
    <row r="1493" spans="1:35" ht="14.85" customHeight="1">
      <c r="A1493" s="130">
        <v>5011155</v>
      </c>
      <c r="B1493" s="126" t="s">
        <v>413</v>
      </c>
      <c r="C1493" s="126" t="s">
        <v>3366</v>
      </c>
      <c r="D1493" s="126" t="s">
        <v>3367</v>
      </c>
      <c r="E1493" s="126" t="s">
        <v>288</v>
      </c>
      <c r="F1493" s="126" t="s">
        <v>364</v>
      </c>
      <c r="G1493" s="126" t="s">
        <v>417</v>
      </c>
      <c r="H1493" s="126" t="s">
        <v>126</v>
      </c>
      <c r="I1493" s="126" t="s">
        <v>126</v>
      </c>
      <c r="J1493" s="126" t="s">
        <v>886</v>
      </c>
      <c r="K1493" s="126" t="s">
        <v>443</v>
      </c>
      <c r="L1493" s="126" t="s">
        <v>887</v>
      </c>
      <c r="M1493" s="130">
        <v>5794.76</v>
      </c>
      <c r="O1493" s="126" t="s">
        <v>486</v>
      </c>
      <c r="P1493" s="130">
        <v>0</v>
      </c>
      <c r="S1493" s="130">
        <v>0</v>
      </c>
      <c r="V1493" s="130">
        <v>5794.76</v>
      </c>
      <c r="X1493" s="126" t="s">
        <v>549</v>
      </c>
      <c r="Z1493" s="127"/>
      <c r="AA1493" s="128">
        <v>2</v>
      </c>
      <c r="AB1493" s="128">
        <v>60</v>
      </c>
      <c r="AC1493" s="126" t="s">
        <v>366</v>
      </c>
      <c r="AD1493" s="126" t="s">
        <v>1222</v>
      </c>
      <c r="AG1493" s="127"/>
      <c r="AI1493" s="127"/>
    </row>
    <row r="1494" spans="1:35" ht="14.85" customHeight="1">
      <c r="A1494" s="130">
        <v>5011154</v>
      </c>
      <c r="B1494" s="126" t="s">
        <v>413</v>
      </c>
      <c r="C1494" s="126" t="s">
        <v>3368</v>
      </c>
      <c r="D1494" s="126" t="s">
        <v>3369</v>
      </c>
      <c r="E1494" s="126" t="s">
        <v>288</v>
      </c>
      <c r="F1494" s="126" t="s">
        <v>364</v>
      </c>
      <c r="G1494" s="126" t="s">
        <v>417</v>
      </c>
      <c r="H1494" s="126" t="s">
        <v>126</v>
      </c>
      <c r="I1494" s="126" t="s">
        <v>126</v>
      </c>
      <c r="J1494" s="126" t="s">
        <v>886</v>
      </c>
      <c r="K1494" s="126" t="s">
        <v>443</v>
      </c>
      <c r="L1494" s="126" t="s">
        <v>887</v>
      </c>
      <c r="M1494" s="130">
        <v>5794.76</v>
      </c>
      <c r="O1494" s="126" t="s">
        <v>486</v>
      </c>
      <c r="P1494" s="130">
        <v>0</v>
      </c>
      <c r="S1494" s="130">
        <v>0</v>
      </c>
      <c r="V1494" s="130">
        <v>5794.76</v>
      </c>
      <c r="X1494" s="126" t="s">
        <v>549</v>
      </c>
      <c r="Z1494" s="127"/>
      <c r="AA1494" s="128">
        <v>2</v>
      </c>
      <c r="AB1494" s="128">
        <v>60</v>
      </c>
      <c r="AC1494" s="126" t="s">
        <v>366</v>
      </c>
      <c r="AD1494" s="126" t="s">
        <v>1222</v>
      </c>
      <c r="AG1494" s="127"/>
      <c r="AI1494" s="127"/>
    </row>
    <row r="1495" spans="1:35" ht="14.85" customHeight="1">
      <c r="A1495" s="130">
        <v>5011153</v>
      </c>
      <c r="B1495" s="126" t="s">
        <v>413</v>
      </c>
      <c r="C1495" s="126" t="s">
        <v>3370</v>
      </c>
      <c r="D1495" s="126" t="s">
        <v>3371</v>
      </c>
      <c r="E1495" s="126" t="s">
        <v>288</v>
      </c>
      <c r="F1495" s="126" t="s">
        <v>364</v>
      </c>
      <c r="G1495" s="126" t="s">
        <v>417</v>
      </c>
      <c r="H1495" s="126" t="s">
        <v>126</v>
      </c>
      <c r="I1495" s="126" t="s">
        <v>126</v>
      </c>
      <c r="J1495" s="126" t="s">
        <v>886</v>
      </c>
      <c r="K1495" s="126" t="s">
        <v>443</v>
      </c>
      <c r="L1495" s="126" t="s">
        <v>887</v>
      </c>
      <c r="M1495" s="130">
        <v>5794.76</v>
      </c>
      <c r="O1495" s="126" t="s">
        <v>486</v>
      </c>
      <c r="P1495" s="130">
        <v>0</v>
      </c>
      <c r="S1495" s="130">
        <v>0</v>
      </c>
      <c r="V1495" s="130">
        <v>5794.76</v>
      </c>
      <c r="X1495" s="126" t="s">
        <v>549</v>
      </c>
      <c r="Z1495" s="127"/>
      <c r="AA1495" s="128">
        <v>2</v>
      </c>
      <c r="AB1495" s="128">
        <v>60</v>
      </c>
      <c r="AC1495" s="126" t="s">
        <v>366</v>
      </c>
      <c r="AD1495" s="126" t="s">
        <v>1222</v>
      </c>
      <c r="AG1495" s="127"/>
      <c r="AI1495" s="127"/>
    </row>
    <row r="1496" spans="1:35" ht="14.85" customHeight="1">
      <c r="A1496" s="130">
        <v>5011152</v>
      </c>
      <c r="B1496" s="126" t="s">
        <v>413</v>
      </c>
      <c r="C1496" s="126" t="s">
        <v>3372</v>
      </c>
      <c r="D1496" s="126" t="s">
        <v>3367</v>
      </c>
      <c r="E1496" s="126" t="s">
        <v>288</v>
      </c>
      <c r="F1496" s="126" t="s">
        <v>364</v>
      </c>
      <c r="G1496" s="126" t="s">
        <v>417</v>
      </c>
      <c r="H1496" s="126" t="s">
        <v>126</v>
      </c>
      <c r="I1496" s="126" t="s">
        <v>126</v>
      </c>
      <c r="J1496" s="126" t="s">
        <v>886</v>
      </c>
      <c r="K1496" s="126" t="s">
        <v>443</v>
      </c>
      <c r="L1496" s="126" t="s">
        <v>887</v>
      </c>
      <c r="M1496" s="130">
        <v>7304.33</v>
      </c>
      <c r="O1496" s="126" t="s">
        <v>486</v>
      </c>
      <c r="P1496" s="130">
        <v>0</v>
      </c>
      <c r="S1496" s="130">
        <v>0</v>
      </c>
      <c r="V1496" s="130">
        <v>7304.33</v>
      </c>
      <c r="X1496" s="126" t="s">
        <v>549</v>
      </c>
      <c r="Z1496" s="127"/>
      <c r="AA1496" s="128">
        <v>2</v>
      </c>
      <c r="AB1496" s="128">
        <v>60</v>
      </c>
      <c r="AC1496" s="126" t="s">
        <v>366</v>
      </c>
      <c r="AD1496" s="126" t="s">
        <v>1222</v>
      </c>
      <c r="AG1496" s="127"/>
      <c r="AI1496" s="127"/>
    </row>
    <row r="1497" spans="1:35" ht="14.85" customHeight="1">
      <c r="A1497" s="130">
        <v>5011151</v>
      </c>
      <c r="B1497" s="126" t="s">
        <v>413</v>
      </c>
      <c r="C1497" s="126" t="s">
        <v>3373</v>
      </c>
      <c r="D1497" s="126" t="s">
        <v>3369</v>
      </c>
      <c r="E1497" s="126" t="s">
        <v>288</v>
      </c>
      <c r="F1497" s="126" t="s">
        <v>364</v>
      </c>
      <c r="G1497" s="126" t="s">
        <v>417</v>
      </c>
      <c r="H1497" s="126" t="s">
        <v>126</v>
      </c>
      <c r="I1497" s="126" t="s">
        <v>126</v>
      </c>
      <c r="J1497" s="126" t="s">
        <v>886</v>
      </c>
      <c r="K1497" s="126" t="s">
        <v>443</v>
      </c>
      <c r="L1497" s="126" t="s">
        <v>887</v>
      </c>
      <c r="M1497" s="130">
        <v>7304.33</v>
      </c>
      <c r="O1497" s="126" t="s">
        <v>486</v>
      </c>
      <c r="P1497" s="130">
        <v>0</v>
      </c>
      <c r="S1497" s="130">
        <v>0</v>
      </c>
      <c r="V1497" s="130">
        <v>7304.33</v>
      </c>
      <c r="X1497" s="126" t="s">
        <v>549</v>
      </c>
      <c r="Z1497" s="127"/>
      <c r="AA1497" s="128">
        <v>2</v>
      </c>
      <c r="AB1497" s="128">
        <v>60</v>
      </c>
      <c r="AC1497" s="126" t="s">
        <v>366</v>
      </c>
      <c r="AD1497" s="126" t="s">
        <v>1222</v>
      </c>
      <c r="AG1497" s="127"/>
      <c r="AI1497" s="127"/>
    </row>
    <row r="1498" spans="1:35" ht="14.85" customHeight="1">
      <c r="A1498" s="130">
        <v>5011150</v>
      </c>
      <c r="B1498" s="126" t="s">
        <v>413</v>
      </c>
      <c r="C1498" s="126" t="s">
        <v>3374</v>
      </c>
      <c r="D1498" s="126" t="s">
        <v>3371</v>
      </c>
      <c r="E1498" s="126" t="s">
        <v>288</v>
      </c>
      <c r="F1498" s="126" t="s">
        <v>364</v>
      </c>
      <c r="G1498" s="126" t="s">
        <v>417</v>
      </c>
      <c r="H1498" s="126" t="s">
        <v>126</v>
      </c>
      <c r="I1498" s="126" t="s">
        <v>126</v>
      </c>
      <c r="J1498" s="126" t="s">
        <v>886</v>
      </c>
      <c r="K1498" s="126" t="s">
        <v>443</v>
      </c>
      <c r="L1498" s="126" t="s">
        <v>887</v>
      </c>
      <c r="M1498" s="130">
        <v>7304.33</v>
      </c>
      <c r="O1498" s="126" t="s">
        <v>486</v>
      </c>
      <c r="P1498" s="130">
        <v>0</v>
      </c>
      <c r="S1498" s="130">
        <v>0</v>
      </c>
      <c r="V1498" s="130">
        <v>7304.33</v>
      </c>
      <c r="X1498" s="126" t="s">
        <v>549</v>
      </c>
      <c r="Z1498" s="127"/>
      <c r="AA1498" s="128">
        <v>2</v>
      </c>
      <c r="AB1498" s="128">
        <v>60</v>
      </c>
      <c r="AC1498" s="126" t="s">
        <v>366</v>
      </c>
      <c r="AD1498" s="126" t="s">
        <v>1222</v>
      </c>
      <c r="AG1498" s="127"/>
      <c r="AI1498" s="127"/>
    </row>
    <row r="1499" spans="1:35" ht="14.85" customHeight="1">
      <c r="A1499" s="130">
        <v>5011149</v>
      </c>
      <c r="B1499" s="126" t="s">
        <v>413</v>
      </c>
      <c r="C1499" s="126" t="s">
        <v>3375</v>
      </c>
      <c r="D1499" s="126" t="s">
        <v>3376</v>
      </c>
      <c r="E1499" s="126" t="s">
        <v>288</v>
      </c>
      <c r="F1499" s="126" t="s">
        <v>364</v>
      </c>
      <c r="G1499" s="126" t="s">
        <v>417</v>
      </c>
      <c r="H1499" s="126" t="s">
        <v>126</v>
      </c>
      <c r="I1499" s="126" t="s">
        <v>126</v>
      </c>
      <c r="J1499" s="126" t="s">
        <v>886</v>
      </c>
      <c r="K1499" s="126" t="s">
        <v>443</v>
      </c>
      <c r="L1499" s="126" t="s">
        <v>887</v>
      </c>
      <c r="M1499" s="130">
        <v>8083.46</v>
      </c>
      <c r="O1499" s="126" t="s">
        <v>486</v>
      </c>
      <c r="P1499" s="130">
        <v>0</v>
      </c>
      <c r="S1499" s="130">
        <v>0</v>
      </c>
      <c r="V1499" s="130">
        <v>8083.46</v>
      </c>
      <c r="X1499" s="126" t="s">
        <v>549</v>
      </c>
      <c r="Z1499" s="127"/>
      <c r="AA1499" s="128">
        <v>2</v>
      </c>
      <c r="AB1499" s="128">
        <v>60</v>
      </c>
      <c r="AC1499" s="126" t="s">
        <v>366</v>
      </c>
      <c r="AD1499" s="126" t="s">
        <v>1222</v>
      </c>
      <c r="AG1499" s="127"/>
      <c r="AI1499" s="127"/>
    </row>
    <row r="1500" spans="1:35" ht="14.85" customHeight="1">
      <c r="A1500" s="130">
        <v>5009588</v>
      </c>
      <c r="B1500" s="126" t="s">
        <v>3377</v>
      </c>
      <c r="C1500" s="126" t="s">
        <v>3378</v>
      </c>
      <c r="D1500" s="126" t="s">
        <v>3379</v>
      </c>
      <c r="E1500" s="126" t="s">
        <v>288</v>
      </c>
      <c r="F1500" s="126" t="s">
        <v>416</v>
      </c>
      <c r="G1500" s="126" t="s">
        <v>417</v>
      </c>
      <c r="H1500" s="126" t="s">
        <v>126</v>
      </c>
      <c r="I1500" s="126" t="s">
        <v>126</v>
      </c>
      <c r="J1500" s="126" t="s">
        <v>3380</v>
      </c>
      <c r="K1500" s="126" t="s">
        <v>3381</v>
      </c>
      <c r="L1500" s="126" t="s">
        <v>3382</v>
      </c>
      <c r="M1500" s="130">
        <v>719.81</v>
      </c>
      <c r="O1500" s="126" t="s">
        <v>427</v>
      </c>
      <c r="P1500" s="130">
        <v>0</v>
      </c>
      <c r="S1500" s="130">
        <v>0</v>
      </c>
      <c r="V1500" s="130">
        <v>719.81</v>
      </c>
      <c r="X1500" s="126" t="s">
        <v>771</v>
      </c>
      <c r="Z1500" s="127"/>
      <c r="AA1500" s="128">
        <v>1</v>
      </c>
      <c r="AB1500" s="128">
        <v>12</v>
      </c>
      <c r="AD1500" s="126" t="s">
        <v>562</v>
      </c>
      <c r="AG1500" s="127"/>
      <c r="AI1500" s="127"/>
    </row>
    <row r="1501" spans="1:35" ht="14.85" customHeight="1">
      <c r="A1501" s="130">
        <v>5009587</v>
      </c>
      <c r="B1501" s="126" t="s">
        <v>3383</v>
      </c>
      <c r="C1501" s="126" t="s">
        <v>3384</v>
      </c>
      <c r="D1501" s="126" t="s">
        <v>3385</v>
      </c>
      <c r="E1501" s="126" t="s">
        <v>288</v>
      </c>
      <c r="F1501" s="126" t="s">
        <v>416</v>
      </c>
      <c r="G1501" s="126" t="s">
        <v>417</v>
      </c>
      <c r="H1501" s="126" t="s">
        <v>126</v>
      </c>
      <c r="I1501" s="126" t="s">
        <v>126</v>
      </c>
      <c r="J1501" s="126" t="s">
        <v>3380</v>
      </c>
      <c r="K1501" s="126" t="s">
        <v>3381</v>
      </c>
      <c r="L1501" s="126" t="s">
        <v>3382</v>
      </c>
      <c r="M1501" s="130">
        <v>730.24</v>
      </c>
      <c r="O1501" s="126" t="s">
        <v>427</v>
      </c>
      <c r="P1501" s="130">
        <v>0</v>
      </c>
      <c r="S1501" s="130">
        <v>0</v>
      </c>
      <c r="V1501" s="130">
        <v>863.77</v>
      </c>
      <c r="X1501" s="126" t="s">
        <v>771</v>
      </c>
      <c r="Z1501" s="127"/>
      <c r="AA1501" s="128">
        <v>1</v>
      </c>
      <c r="AB1501" s="128">
        <v>12</v>
      </c>
      <c r="AD1501" s="126" t="s">
        <v>562</v>
      </c>
      <c r="AG1501" s="127"/>
      <c r="AI1501" s="127"/>
    </row>
    <row r="1502" spans="1:35" ht="14.85" customHeight="1">
      <c r="A1502" s="130">
        <v>5009586</v>
      </c>
      <c r="B1502" s="126" t="s">
        <v>3386</v>
      </c>
      <c r="C1502" s="126" t="s">
        <v>3387</v>
      </c>
      <c r="D1502" s="126" t="s">
        <v>3388</v>
      </c>
      <c r="E1502" s="126" t="s">
        <v>288</v>
      </c>
      <c r="F1502" s="126" t="s">
        <v>416</v>
      </c>
      <c r="G1502" s="126" t="s">
        <v>417</v>
      </c>
      <c r="H1502" s="126" t="s">
        <v>126</v>
      </c>
      <c r="I1502" s="126" t="s">
        <v>126</v>
      </c>
      <c r="J1502" s="126" t="s">
        <v>3380</v>
      </c>
      <c r="K1502" s="126" t="s">
        <v>3381</v>
      </c>
      <c r="L1502" s="126" t="s">
        <v>3382</v>
      </c>
      <c r="M1502" s="130">
        <v>974.4</v>
      </c>
      <c r="O1502" s="126" t="s">
        <v>427</v>
      </c>
      <c r="P1502" s="130">
        <v>0</v>
      </c>
      <c r="S1502" s="130">
        <v>0</v>
      </c>
      <c r="V1502" s="130">
        <v>1034.71</v>
      </c>
      <c r="X1502" s="126" t="s">
        <v>432</v>
      </c>
      <c r="Z1502" s="127"/>
      <c r="AA1502" s="128">
        <v>1</v>
      </c>
      <c r="AB1502" s="128">
        <v>12</v>
      </c>
      <c r="AD1502" s="126" t="s">
        <v>562</v>
      </c>
      <c r="AG1502" s="127"/>
      <c r="AI1502" s="127"/>
    </row>
    <row r="1503" spans="1:35" ht="14.85" customHeight="1">
      <c r="A1503" s="130">
        <v>5012114</v>
      </c>
      <c r="B1503" s="126" t="s">
        <v>413</v>
      </c>
      <c r="C1503" s="126" t="s">
        <v>3389</v>
      </c>
      <c r="D1503" s="126" t="s">
        <v>3390</v>
      </c>
      <c r="E1503" s="126" t="s">
        <v>288</v>
      </c>
      <c r="F1503" s="126" t="s">
        <v>364</v>
      </c>
      <c r="G1503" s="126" t="s">
        <v>417</v>
      </c>
      <c r="H1503" s="126" t="s">
        <v>126</v>
      </c>
      <c r="I1503" s="126" t="s">
        <v>418</v>
      </c>
      <c r="J1503" s="126" t="s">
        <v>484</v>
      </c>
      <c r="K1503" s="126" t="s">
        <v>443</v>
      </c>
      <c r="L1503" s="126" t="s">
        <v>485</v>
      </c>
      <c r="M1503" s="130">
        <v>6817.44</v>
      </c>
      <c r="O1503" s="126" t="s">
        <v>365</v>
      </c>
      <c r="P1503" s="130">
        <v>0</v>
      </c>
      <c r="S1503" s="130">
        <v>0</v>
      </c>
      <c r="V1503" s="130">
        <v>16582.8</v>
      </c>
      <c r="X1503" s="126" t="s">
        <v>469</v>
      </c>
      <c r="Z1503" s="127"/>
      <c r="AA1503" s="128">
        <v>1</v>
      </c>
      <c r="AB1503" s="128">
        <v>60</v>
      </c>
      <c r="AC1503" s="126" t="s">
        <v>366</v>
      </c>
      <c r="AD1503" s="126" t="s">
        <v>488</v>
      </c>
      <c r="AG1503" s="127"/>
      <c r="AI1503" s="127"/>
    </row>
    <row r="1504" spans="1:35" ht="14.85" customHeight="1">
      <c r="A1504" s="130">
        <v>5014617</v>
      </c>
      <c r="B1504" s="126" t="s">
        <v>413</v>
      </c>
      <c r="C1504" s="126" t="s">
        <v>3302</v>
      </c>
      <c r="D1504" s="126" t="s">
        <v>1198</v>
      </c>
      <c r="E1504" s="126" t="s">
        <v>288</v>
      </c>
      <c r="F1504" s="126" t="s">
        <v>591</v>
      </c>
      <c r="G1504" s="126" t="s">
        <v>417</v>
      </c>
      <c r="H1504" s="126" t="s">
        <v>1000</v>
      </c>
      <c r="I1504" s="126" t="s">
        <v>626</v>
      </c>
      <c r="J1504" s="126" t="s">
        <v>1199</v>
      </c>
      <c r="K1504" s="126" t="s">
        <v>959</v>
      </c>
      <c r="L1504" s="126" t="s">
        <v>1200</v>
      </c>
      <c r="M1504" s="130">
        <v>776.56</v>
      </c>
      <c r="N1504" s="126" t="s">
        <v>290</v>
      </c>
      <c r="O1504" s="126" t="s">
        <v>1003</v>
      </c>
      <c r="P1504" s="130">
        <v>0</v>
      </c>
      <c r="S1504" s="130">
        <v>0</v>
      </c>
      <c r="V1504" s="130">
        <v>776.56</v>
      </c>
      <c r="X1504" s="126" t="s">
        <v>1201</v>
      </c>
      <c r="Z1504" s="127"/>
      <c r="AA1504" s="128"/>
      <c r="AB1504" s="128"/>
      <c r="AD1504" s="126" t="s">
        <v>914</v>
      </c>
      <c r="AG1504" s="127"/>
      <c r="AI1504" s="127"/>
    </row>
    <row r="1505" spans="1:35" ht="14.85" customHeight="1">
      <c r="A1505" s="130">
        <v>5002544</v>
      </c>
      <c r="B1505" s="126" t="s">
        <v>413</v>
      </c>
      <c r="C1505" s="126" t="s">
        <v>3391</v>
      </c>
      <c r="D1505" s="126" t="s">
        <v>3392</v>
      </c>
      <c r="E1505" s="126" t="s">
        <v>288</v>
      </c>
      <c r="F1505" s="126" t="s">
        <v>555</v>
      </c>
      <c r="G1505" s="126" t="s">
        <v>1393</v>
      </c>
      <c r="H1505" s="126" t="s">
        <v>126</v>
      </c>
      <c r="I1505" s="126" t="s">
        <v>418</v>
      </c>
      <c r="J1505" s="126" t="s">
        <v>983</v>
      </c>
      <c r="K1505" s="126" t="s">
        <v>984</v>
      </c>
      <c r="L1505" s="126" t="s">
        <v>985</v>
      </c>
      <c r="M1505" s="130">
        <v>238.16</v>
      </c>
      <c r="O1505" s="126" t="s">
        <v>560</v>
      </c>
      <c r="P1505" s="130">
        <v>266.18</v>
      </c>
      <c r="R1505" s="126" t="s">
        <v>560</v>
      </c>
      <c r="S1505" s="130">
        <v>274.58</v>
      </c>
      <c r="U1505" s="126" t="s">
        <v>560</v>
      </c>
      <c r="V1505" s="130">
        <v>280.19</v>
      </c>
      <c r="X1505" s="126" t="s">
        <v>561</v>
      </c>
      <c r="Z1505" s="127"/>
      <c r="AA1505" s="128">
        <v>150</v>
      </c>
      <c r="AB1505" s="128"/>
      <c r="AD1505" s="126" t="s">
        <v>1801</v>
      </c>
      <c r="AG1505" s="127"/>
      <c r="AI1505" s="127"/>
    </row>
    <row r="1506" spans="1:35" ht="14.85" customHeight="1">
      <c r="A1506" s="130">
        <v>5002621</v>
      </c>
      <c r="B1506" s="126" t="s">
        <v>3393</v>
      </c>
      <c r="C1506" s="126" t="s">
        <v>3394</v>
      </c>
      <c r="D1506" s="126" t="s">
        <v>3395</v>
      </c>
      <c r="E1506" s="126" t="s">
        <v>288</v>
      </c>
      <c r="F1506" s="126" t="s">
        <v>555</v>
      </c>
      <c r="G1506" s="126" t="s">
        <v>463</v>
      </c>
      <c r="H1506" s="126" t="s">
        <v>126</v>
      </c>
      <c r="I1506" s="126" t="s">
        <v>418</v>
      </c>
      <c r="J1506" s="126" t="s">
        <v>566</v>
      </c>
      <c r="K1506" s="126" t="s">
        <v>567</v>
      </c>
      <c r="L1506" s="126" t="s">
        <v>568</v>
      </c>
      <c r="M1506" s="130">
        <v>289.27</v>
      </c>
      <c r="O1506" s="126" t="s">
        <v>560</v>
      </c>
      <c r="P1506" s="130">
        <v>323.3</v>
      </c>
      <c r="R1506" s="126" t="s">
        <v>560</v>
      </c>
      <c r="S1506" s="130">
        <v>333.51</v>
      </c>
      <c r="U1506" s="126" t="s">
        <v>560</v>
      </c>
      <c r="V1506" s="130">
        <v>340.32</v>
      </c>
      <c r="X1506" s="126" t="s">
        <v>561</v>
      </c>
      <c r="Z1506" s="127"/>
      <c r="AA1506" s="128">
        <v>150</v>
      </c>
      <c r="AB1506" s="128"/>
      <c r="AD1506" s="126" t="s">
        <v>562</v>
      </c>
      <c r="AG1506" s="127"/>
      <c r="AI1506" s="127"/>
    </row>
    <row r="1507" spans="1:35" ht="14.85" customHeight="1">
      <c r="A1507" s="130">
        <v>5002625</v>
      </c>
      <c r="B1507" s="126" t="s">
        <v>3396</v>
      </c>
      <c r="C1507" s="126" t="s">
        <v>3397</v>
      </c>
      <c r="D1507" s="126" t="s">
        <v>3398</v>
      </c>
      <c r="E1507" s="126" t="s">
        <v>288</v>
      </c>
      <c r="F1507" s="126" t="s">
        <v>555</v>
      </c>
      <c r="G1507" s="126" t="s">
        <v>463</v>
      </c>
      <c r="H1507" s="126" t="s">
        <v>126</v>
      </c>
      <c r="I1507" s="126" t="s">
        <v>418</v>
      </c>
      <c r="J1507" s="126" t="s">
        <v>566</v>
      </c>
      <c r="K1507" s="126" t="s">
        <v>567</v>
      </c>
      <c r="L1507" s="126" t="s">
        <v>568</v>
      </c>
      <c r="M1507" s="130">
        <v>182.2</v>
      </c>
      <c r="O1507" s="126" t="s">
        <v>560</v>
      </c>
      <c r="P1507" s="130">
        <v>203.64</v>
      </c>
      <c r="R1507" s="126" t="s">
        <v>560</v>
      </c>
      <c r="S1507" s="130">
        <v>210.07</v>
      </c>
      <c r="U1507" s="126" t="s">
        <v>560</v>
      </c>
      <c r="V1507" s="130">
        <v>214.36</v>
      </c>
      <c r="X1507" s="126" t="s">
        <v>561</v>
      </c>
      <c r="Z1507" s="127"/>
      <c r="AA1507" s="128">
        <v>150</v>
      </c>
      <c r="AB1507" s="128"/>
      <c r="AD1507" s="126" t="s">
        <v>562</v>
      </c>
      <c r="AG1507" s="127"/>
      <c r="AI1507" s="127"/>
    </row>
    <row r="1508" spans="1:35" ht="14.85" customHeight="1">
      <c r="A1508" s="130">
        <v>5002626</v>
      </c>
      <c r="B1508" s="126" t="s">
        <v>3399</v>
      </c>
      <c r="C1508" s="126" t="s">
        <v>3400</v>
      </c>
      <c r="D1508" s="126" t="s">
        <v>3401</v>
      </c>
      <c r="E1508" s="126" t="s">
        <v>288</v>
      </c>
      <c r="F1508" s="126" t="s">
        <v>555</v>
      </c>
      <c r="G1508" s="126" t="s">
        <v>463</v>
      </c>
      <c r="H1508" s="126" t="s">
        <v>126</v>
      </c>
      <c r="I1508" s="126" t="s">
        <v>418</v>
      </c>
      <c r="J1508" s="126" t="s">
        <v>566</v>
      </c>
      <c r="K1508" s="126" t="s">
        <v>567</v>
      </c>
      <c r="L1508" s="126" t="s">
        <v>568</v>
      </c>
      <c r="M1508" s="130">
        <v>198.15</v>
      </c>
      <c r="O1508" s="126" t="s">
        <v>560</v>
      </c>
      <c r="P1508" s="130">
        <v>221.46</v>
      </c>
      <c r="R1508" s="126" t="s">
        <v>560</v>
      </c>
      <c r="S1508" s="130">
        <v>228.45</v>
      </c>
      <c r="U1508" s="126" t="s">
        <v>560</v>
      </c>
      <c r="V1508" s="130">
        <v>233.12</v>
      </c>
      <c r="X1508" s="126" t="s">
        <v>561</v>
      </c>
      <c r="Z1508" s="127"/>
      <c r="AA1508" s="128">
        <v>150</v>
      </c>
      <c r="AB1508" s="128"/>
      <c r="AD1508" s="126" t="s">
        <v>562</v>
      </c>
      <c r="AG1508" s="127"/>
      <c r="AI1508" s="127"/>
    </row>
    <row r="1509" spans="1:35" ht="14.85" customHeight="1">
      <c r="A1509" s="130">
        <v>5002627</v>
      </c>
      <c r="B1509" s="126" t="s">
        <v>3402</v>
      </c>
      <c r="C1509" s="126" t="s">
        <v>3403</v>
      </c>
      <c r="D1509" s="126" t="s">
        <v>3404</v>
      </c>
      <c r="E1509" s="126" t="s">
        <v>288</v>
      </c>
      <c r="F1509" s="126" t="s">
        <v>555</v>
      </c>
      <c r="G1509" s="126" t="s">
        <v>463</v>
      </c>
      <c r="H1509" s="126" t="s">
        <v>126</v>
      </c>
      <c r="I1509" s="126" t="s">
        <v>418</v>
      </c>
      <c r="J1509" s="126" t="s">
        <v>566</v>
      </c>
      <c r="K1509" s="126" t="s">
        <v>567</v>
      </c>
      <c r="L1509" s="126" t="s">
        <v>568</v>
      </c>
      <c r="M1509" s="130">
        <v>224.95</v>
      </c>
      <c r="O1509" s="126" t="s">
        <v>560</v>
      </c>
      <c r="P1509" s="130">
        <v>251.41</v>
      </c>
      <c r="R1509" s="126" t="s">
        <v>560</v>
      </c>
      <c r="S1509" s="130">
        <v>259.35000000000002</v>
      </c>
      <c r="U1509" s="126" t="s">
        <v>560</v>
      </c>
      <c r="V1509" s="130">
        <v>264.64999999999998</v>
      </c>
      <c r="X1509" s="126" t="s">
        <v>561</v>
      </c>
      <c r="Z1509" s="127"/>
      <c r="AA1509" s="128">
        <v>150</v>
      </c>
      <c r="AB1509" s="128"/>
      <c r="AD1509" s="126" t="s">
        <v>562</v>
      </c>
      <c r="AG1509" s="127"/>
      <c r="AI1509" s="127"/>
    </row>
    <row r="1510" spans="1:35" ht="14.85" customHeight="1">
      <c r="A1510" s="130">
        <v>5002628</v>
      </c>
      <c r="B1510" s="126" t="s">
        <v>3405</v>
      </c>
      <c r="C1510" s="126" t="s">
        <v>3406</v>
      </c>
      <c r="D1510" s="126" t="s">
        <v>3407</v>
      </c>
      <c r="E1510" s="126" t="s">
        <v>288</v>
      </c>
      <c r="F1510" s="126" t="s">
        <v>555</v>
      </c>
      <c r="G1510" s="126" t="s">
        <v>463</v>
      </c>
      <c r="H1510" s="126" t="s">
        <v>126</v>
      </c>
      <c r="I1510" s="126" t="s">
        <v>418</v>
      </c>
      <c r="J1510" s="126" t="s">
        <v>566</v>
      </c>
      <c r="K1510" s="126" t="s">
        <v>567</v>
      </c>
      <c r="L1510" s="126" t="s">
        <v>568</v>
      </c>
      <c r="M1510" s="130">
        <v>260.38</v>
      </c>
      <c r="O1510" s="126" t="s">
        <v>560</v>
      </c>
      <c r="P1510" s="130">
        <v>291.01</v>
      </c>
      <c r="R1510" s="126" t="s">
        <v>560</v>
      </c>
      <c r="S1510" s="130">
        <v>300.2</v>
      </c>
      <c r="U1510" s="126" t="s">
        <v>560</v>
      </c>
      <c r="V1510" s="130">
        <v>306.33</v>
      </c>
      <c r="X1510" s="126" t="s">
        <v>561</v>
      </c>
      <c r="Z1510" s="127"/>
      <c r="AA1510" s="128">
        <v>150</v>
      </c>
      <c r="AB1510" s="128"/>
      <c r="AD1510" s="126" t="s">
        <v>562</v>
      </c>
      <c r="AG1510" s="127"/>
      <c r="AI1510" s="127"/>
    </row>
    <row r="1511" spans="1:35" ht="14.85" customHeight="1">
      <c r="A1511" s="130">
        <v>5002632</v>
      </c>
      <c r="B1511" s="126" t="s">
        <v>3408</v>
      </c>
      <c r="C1511" s="126" t="s">
        <v>3409</v>
      </c>
      <c r="D1511" s="126" t="s">
        <v>3410</v>
      </c>
      <c r="E1511" s="126" t="s">
        <v>288</v>
      </c>
      <c r="F1511" s="126" t="s">
        <v>555</v>
      </c>
      <c r="G1511" s="126" t="s">
        <v>463</v>
      </c>
      <c r="H1511" s="126" t="s">
        <v>126</v>
      </c>
      <c r="I1511" s="126" t="s">
        <v>418</v>
      </c>
      <c r="J1511" s="126" t="s">
        <v>566</v>
      </c>
      <c r="K1511" s="126" t="s">
        <v>567</v>
      </c>
      <c r="L1511" s="126" t="s">
        <v>568</v>
      </c>
      <c r="M1511" s="130">
        <v>260.7</v>
      </c>
      <c r="O1511" s="126" t="s">
        <v>560</v>
      </c>
      <c r="P1511" s="130">
        <v>291.37</v>
      </c>
      <c r="R1511" s="126" t="s">
        <v>560</v>
      </c>
      <c r="S1511" s="130">
        <v>300.57</v>
      </c>
      <c r="U1511" s="126" t="s">
        <v>560</v>
      </c>
      <c r="V1511" s="130">
        <v>306.70999999999998</v>
      </c>
      <c r="X1511" s="126" t="s">
        <v>561</v>
      </c>
      <c r="Z1511" s="127"/>
      <c r="AA1511" s="128">
        <v>150</v>
      </c>
      <c r="AB1511" s="128"/>
      <c r="AD1511" s="126" t="s">
        <v>562</v>
      </c>
      <c r="AG1511" s="127"/>
      <c r="AI1511" s="127"/>
    </row>
    <row r="1512" spans="1:35" ht="14.85" customHeight="1">
      <c r="A1512" s="130">
        <v>5002634</v>
      </c>
      <c r="B1512" s="126" t="s">
        <v>3411</v>
      </c>
      <c r="C1512" s="126" t="s">
        <v>3412</v>
      </c>
      <c r="D1512" s="126" t="s">
        <v>3413</v>
      </c>
      <c r="E1512" s="126" t="s">
        <v>288</v>
      </c>
      <c r="F1512" s="126" t="s">
        <v>555</v>
      </c>
      <c r="G1512" s="126" t="s">
        <v>463</v>
      </c>
      <c r="H1512" s="126" t="s">
        <v>126</v>
      </c>
      <c r="I1512" s="126" t="s">
        <v>418</v>
      </c>
      <c r="J1512" s="126" t="s">
        <v>566</v>
      </c>
      <c r="K1512" s="126" t="s">
        <v>567</v>
      </c>
      <c r="L1512" s="126" t="s">
        <v>568</v>
      </c>
      <c r="M1512" s="130">
        <v>275.18</v>
      </c>
      <c r="O1512" s="126" t="s">
        <v>560</v>
      </c>
      <c r="P1512" s="130">
        <v>307.56</v>
      </c>
      <c r="R1512" s="126" t="s">
        <v>560</v>
      </c>
      <c r="S1512" s="130">
        <v>317.27</v>
      </c>
      <c r="U1512" s="126" t="s">
        <v>560</v>
      </c>
      <c r="V1512" s="130">
        <v>323.75</v>
      </c>
      <c r="X1512" s="126" t="s">
        <v>561</v>
      </c>
      <c r="Z1512" s="127"/>
      <c r="AA1512" s="128">
        <v>150</v>
      </c>
      <c r="AB1512" s="128"/>
      <c r="AD1512" s="126" t="s">
        <v>562</v>
      </c>
      <c r="AG1512" s="127"/>
      <c r="AI1512" s="127"/>
    </row>
    <row r="1513" spans="1:35" ht="14.85" customHeight="1">
      <c r="A1513" s="130">
        <v>5002635</v>
      </c>
      <c r="B1513" s="126" t="s">
        <v>3414</v>
      </c>
      <c r="C1513" s="126" t="s">
        <v>3415</v>
      </c>
      <c r="D1513" s="126" t="s">
        <v>3416</v>
      </c>
      <c r="E1513" s="126" t="s">
        <v>288</v>
      </c>
      <c r="F1513" s="126" t="s">
        <v>555</v>
      </c>
      <c r="G1513" s="126" t="s">
        <v>463</v>
      </c>
      <c r="H1513" s="126" t="s">
        <v>126</v>
      </c>
      <c r="I1513" s="126" t="s">
        <v>418</v>
      </c>
      <c r="J1513" s="126" t="s">
        <v>566</v>
      </c>
      <c r="K1513" s="126" t="s">
        <v>567</v>
      </c>
      <c r="L1513" s="126" t="s">
        <v>568</v>
      </c>
      <c r="M1513" s="130">
        <v>300.06</v>
      </c>
      <c r="O1513" s="126" t="s">
        <v>560</v>
      </c>
      <c r="P1513" s="130">
        <v>335.36</v>
      </c>
      <c r="R1513" s="126" t="s">
        <v>560</v>
      </c>
      <c r="S1513" s="130">
        <v>345.95</v>
      </c>
      <c r="U1513" s="126" t="s">
        <v>560</v>
      </c>
      <c r="V1513" s="130">
        <v>353.02</v>
      </c>
      <c r="X1513" s="126" t="s">
        <v>561</v>
      </c>
      <c r="Z1513" s="127"/>
      <c r="AA1513" s="128">
        <v>150</v>
      </c>
      <c r="AB1513" s="128"/>
      <c r="AD1513" s="126" t="s">
        <v>562</v>
      </c>
      <c r="AG1513" s="127"/>
      <c r="AI1513" s="127"/>
    </row>
    <row r="1514" spans="1:35" ht="14.85" customHeight="1">
      <c r="A1514" s="130">
        <v>5011191</v>
      </c>
      <c r="B1514" s="126" t="s">
        <v>413</v>
      </c>
      <c r="C1514" s="126" t="s">
        <v>3417</v>
      </c>
      <c r="D1514" s="126" t="s">
        <v>3418</v>
      </c>
      <c r="E1514" s="126" t="s">
        <v>288</v>
      </c>
      <c r="F1514" s="126" t="s">
        <v>555</v>
      </c>
      <c r="G1514" s="126" t="s">
        <v>1008</v>
      </c>
      <c r="H1514" s="126" t="s">
        <v>126</v>
      </c>
      <c r="I1514" s="126" t="s">
        <v>418</v>
      </c>
      <c r="J1514" s="126" t="s">
        <v>1174</v>
      </c>
      <c r="K1514" s="126" t="s">
        <v>747</v>
      </c>
      <c r="L1514" s="126" t="s">
        <v>1622</v>
      </c>
      <c r="M1514" s="130">
        <v>242.11</v>
      </c>
      <c r="O1514" s="126" t="s">
        <v>560</v>
      </c>
      <c r="P1514" s="130">
        <v>270.58999999999997</v>
      </c>
      <c r="R1514" s="126" t="s">
        <v>560</v>
      </c>
      <c r="S1514" s="130">
        <v>279.14</v>
      </c>
      <c r="U1514" s="126" t="s">
        <v>560</v>
      </c>
      <c r="V1514" s="130">
        <v>284.83999999999997</v>
      </c>
      <c r="X1514" s="126" t="s">
        <v>561</v>
      </c>
      <c r="Z1514" s="127"/>
      <c r="AA1514" s="128">
        <v>150</v>
      </c>
      <c r="AB1514" s="128"/>
      <c r="AD1514" s="126" t="s">
        <v>1222</v>
      </c>
      <c r="AG1514" s="127"/>
      <c r="AI1514" s="127"/>
    </row>
    <row r="1515" spans="1:35" ht="14.85" customHeight="1">
      <c r="A1515" s="130">
        <v>5011192</v>
      </c>
      <c r="B1515" s="126" t="s">
        <v>413</v>
      </c>
      <c r="C1515" s="126" t="s">
        <v>3417</v>
      </c>
      <c r="D1515" s="126" t="s">
        <v>3419</v>
      </c>
      <c r="E1515" s="126" t="s">
        <v>288</v>
      </c>
      <c r="F1515" s="126" t="s">
        <v>555</v>
      </c>
      <c r="G1515" s="126" t="s">
        <v>1008</v>
      </c>
      <c r="H1515" s="126" t="s">
        <v>126</v>
      </c>
      <c r="I1515" s="126" t="s">
        <v>418</v>
      </c>
      <c r="J1515" s="126" t="s">
        <v>1174</v>
      </c>
      <c r="K1515" s="126" t="s">
        <v>747</v>
      </c>
      <c r="L1515" s="126" t="s">
        <v>1622</v>
      </c>
      <c r="M1515" s="130">
        <v>275.22000000000003</v>
      </c>
      <c r="O1515" s="126" t="s">
        <v>560</v>
      </c>
      <c r="P1515" s="130">
        <v>307.60000000000002</v>
      </c>
      <c r="R1515" s="126" t="s">
        <v>560</v>
      </c>
      <c r="S1515" s="130">
        <v>317.31</v>
      </c>
      <c r="U1515" s="126" t="s">
        <v>560</v>
      </c>
      <c r="V1515" s="130">
        <v>323.79000000000002</v>
      </c>
      <c r="X1515" s="126" t="s">
        <v>561</v>
      </c>
      <c r="Z1515" s="127"/>
      <c r="AA1515" s="128">
        <v>150</v>
      </c>
      <c r="AB1515" s="128"/>
      <c r="AD1515" s="126" t="s">
        <v>1222</v>
      </c>
      <c r="AG1515" s="127"/>
      <c r="AI1515" s="127"/>
    </row>
    <row r="1516" spans="1:35" ht="14.85" customHeight="1">
      <c r="A1516" s="130">
        <v>5011193</v>
      </c>
      <c r="B1516" s="126" t="s">
        <v>413</v>
      </c>
      <c r="C1516" s="126" t="s">
        <v>3417</v>
      </c>
      <c r="D1516" s="126" t="s">
        <v>3420</v>
      </c>
      <c r="E1516" s="126" t="s">
        <v>288</v>
      </c>
      <c r="F1516" s="126" t="s">
        <v>555</v>
      </c>
      <c r="G1516" s="126" t="s">
        <v>1008</v>
      </c>
      <c r="H1516" s="126" t="s">
        <v>126</v>
      </c>
      <c r="I1516" s="126" t="s">
        <v>418</v>
      </c>
      <c r="J1516" s="126" t="s">
        <v>1174</v>
      </c>
      <c r="K1516" s="126" t="s">
        <v>747</v>
      </c>
      <c r="L1516" s="126" t="s">
        <v>1622</v>
      </c>
      <c r="M1516" s="130">
        <v>317.77</v>
      </c>
      <c r="O1516" s="126" t="s">
        <v>560</v>
      </c>
      <c r="P1516" s="130">
        <v>355.15</v>
      </c>
      <c r="R1516" s="126" t="s">
        <v>560</v>
      </c>
      <c r="S1516" s="130">
        <v>366.37</v>
      </c>
      <c r="U1516" s="126" t="s">
        <v>560</v>
      </c>
      <c r="V1516" s="130">
        <v>373.85</v>
      </c>
      <c r="X1516" s="126" t="s">
        <v>561</v>
      </c>
      <c r="Z1516" s="127"/>
      <c r="AA1516" s="128">
        <v>150</v>
      </c>
      <c r="AB1516" s="128"/>
      <c r="AD1516" s="126" t="s">
        <v>1222</v>
      </c>
      <c r="AG1516" s="127"/>
      <c r="AI1516" s="127"/>
    </row>
    <row r="1517" spans="1:35" ht="14.85" customHeight="1">
      <c r="A1517" s="130">
        <v>5011194</v>
      </c>
      <c r="B1517" s="126" t="s">
        <v>413</v>
      </c>
      <c r="C1517" s="126" t="s">
        <v>3417</v>
      </c>
      <c r="D1517" s="126" t="s">
        <v>3421</v>
      </c>
      <c r="E1517" s="126" t="s">
        <v>288</v>
      </c>
      <c r="F1517" s="126" t="s">
        <v>555</v>
      </c>
      <c r="G1517" s="126" t="s">
        <v>1008</v>
      </c>
      <c r="H1517" s="126" t="s">
        <v>126</v>
      </c>
      <c r="I1517" s="126" t="s">
        <v>418</v>
      </c>
      <c r="J1517" s="126" t="s">
        <v>1174</v>
      </c>
      <c r="K1517" s="126" t="s">
        <v>747</v>
      </c>
      <c r="L1517" s="126" t="s">
        <v>1622</v>
      </c>
      <c r="M1517" s="130">
        <v>312.38</v>
      </c>
      <c r="O1517" s="126" t="s">
        <v>560</v>
      </c>
      <c r="P1517" s="130">
        <v>349.13</v>
      </c>
      <c r="R1517" s="126" t="s">
        <v>560</v>
      </c>
      <c r="S1517" s="130">
        <v>360.15</v>
      </c>
      <c r="U1517" s="126" t="s">
        <v>560</v>
      </c>
      <c r="V1517" s="130">
        <v>367.51</v>
      </c>
      <c r="X1517" s="126" t="s">
        <v>561</v>
      </c>
      <c r="Z1517" s="127"/>
      <c r="AA1517" s="128">
        <v>150</v>
      </c>
      <c r="AB1517" s="128"/>
      <c r="AD1517" s="126" t="s">
        <v>1222</v>
      </c>
      <c r="AG1517" s="127"/>
      <c r="AI1517" s="127"/>
    </row>
    <row r="1518" spans="1:35" ht="14.85" customHeight="1">
      <c r="A1518" s="130">
        <v>5011198</v>
      </c>
      <c r="B1518" s="126" t="s">
        <v>413</v>
      </c>
      <c r="C1518" s="126" t="s">
        <v>3422</v>
      </c>
      <c r="D1518" s="126" t="s">
        <v>3423</v>
      </c>
      <c r="E1518" s="126" t="s">
        <v>288</v>
      </c>
      <c r="F1518" s="126" t="s">
        <v>555</v>
      </c>
      <c r="G1518" s="126" t="s">
        <v>1008</v>
      </c>
      <c r="H1518" s="126" t="s">
        <v>126</v>
      </c>
      <c r="I1518" s="126" t="s">
        <v>418</v>
      </c>
      <c r="J1518" s="126" t="s">
        <v>1174</v>
      </c>
      <c r="K1518" s="126" t="s">
        <v>747</v>
      </c>
      <c r="L1518" s="126" t="s">
        <v>1622</v>
      </c>
      <c r="M1518" s="130">
        <v>101.03</v>
      </c>
      <c r="O1518" s="126" t="s">
        <v>560</v>
      </c>
      <c r="P1518" s="130">
        <v>112.91</v>
      </c>
      <c r="R1518" s="126" t="s">
        <v>560</v>
      </c>
      <c r="S1518" s="130">
        <v>116.48</v>
      </c>
      <c r="U1518" s="126" t="s">
        <v>560</v>
      </c>
      <c r="V1518" s="130">
        <v>118.86</v>
      </c>
      <c r="X1518" s="126" t="s">
        <v>561</v>
      </c>
      <c r="Z1518" s="127"/>
      <c r="AA1518" s="128">
        <v>150</v>
      </c>
      <c r="AB1518" s="128"/>
      <c r="AD1518" s="126" t="s">
        <v>1222</v>
      </c>
      <c r="AG1518" s="127"/>
      <c r="AI1518" s="127"/>
    </row>
    <row r="1519" spans="1:35" ht="14.85" customHeight="1">
      <c r="A1519" s="130">
        <v>5012474</v>
      </c>
      <c r="B1519" s="126" t="s">
        <v>413</v>
      </c>
      <c r="C1519" s="126" t="s">
        <v>2437</v>
      </c>
      <c r="D1519" s="126" t="s">
        <v>2442</v>
      </c>
      <c r="E1519" s="126" t="s">
        <v>288</v>
      </c>
      <c r="F1519" s="126" t="s">
        <v>555</v>
      </c>
      <c r="G1519" s="126" t="s">
        <v>458</v>
      </c>
      <c r="H1519" s="126" t="s">
        <v>126</v>
      </c>
      <c r="I1519" s="126" t="s">
        <v>418</v>
      </c>
      <c r="J1519" s="126" t="s">
        <v>2439</v>
      </c>
      <c r="K1519" s="126" t="s">
        <v>2440</v>
      </c>
      <c r="L1519" s="126" t="s">
        <v>2441</v>
      </c>
      <c r="M1519" s="130">
        <v>230.54</v>
      </c>
      <c r="O1519" s="126" t="s">
        <v>560</v>
      </c>
      <c r="P1519" s="130">
        <v>257.66000000000003</v>
      </c>
      <c r="R1519" s="126" t="s">
        <v>560</v>
      </c>
      <c r="S1519" s="130">
        <v>265.8</v>
      </c>
      <c r="U1519" s="126" t="s">
        <v>560</v>
      </c>
      <c r="V1519" s="130">
        <v>271.23</v>
      </c>
      <c r="X1519" s="126" t="s">
        <v>561</v>
      </c>
      <c r="Z1519" s="127"/>
      <c r="AA1519" s="128">
        <v>150</v>
      </c>
      <c r="AB1519" s="128"/>
      <c r="AD1519" s="126" t="s">
        <v>2087</v>
      </c>
      <c r="AG1519" s="127"/>
      <c r="AI1519" s="127"/>
    </row>
    <row r="1520" spans="1:35" ht="14.85" customHeight="1">
      <c r="A1520" s="130">
        <v>5012507</v>
      </c>
      <c r="B1520" s="126" t="s">
        <v>413</v>
      </c>
      <c r="C1520" s="126" t="s">
        <v>3424</v>
      </c>
      <c r="D1520" s="126" t="s">
        <v>3425</v>
      </c>
      <c r="E1520" s="126" t="s">
        <v>288</v>
      </c>
      <c r="F1520" s="126" t="s">
        <v>555</v>
      </c>
      <c r="G1520" s="126" t="s">
        <v>458</v>
      </c>
      <c r="H1520" s="126" t="s">
        <v>126</v>
      </c>
      <c r="I1520" s="126" t="s">
        <v>418</v>
      </c>
      <c r="J1520" s="126" t="s">
        <v>1285</v>
      </c>
      <c r="K1520" s="126" t="s">
        <v>558</v>
      </c>
      <c r="L1520" s="126" t="s">
        <v>1286</v>
      </c>
      <c r="M1520" s="130">
        <v>236.37</v>
      </c>
      <c r="O1520" s="126" t="s">
        <v>560</v>
      </c>
      <c r="P1520" s="130">
        <v>264.18</v>
      </c>
      <c r="R1520" s="126" t="s">
        <v>560</v>
      </c>
      <c r="S1520" s="130">
        <v>272.52</v>
      </c>
      <c r="U1520" s="126" t="s">
        <v>560</v>
      </c>
      <c r="V1520" s="130">
        <v>278.08999999999997</v>
      </c>
      <c r="X1520" s="126" t="s">
        <v>561</v>
      </c>
      <c r="Z1520" s="127"/>
      <c r="AA1520" s="128">
        <v>150</v>
      </c>
      <c r="AB1520" s="128"/>
      <c r="AD1520" s="126" t="s">
        <v>2087</v>
      </c>
      <c r="AG1520" s="127"/>
      <c r="AI1520" s="127"/>
    </row>
    <row r="1521" spans="1:35" ht="14.85" customHeight="1">
      <c r="A1521" s="130">
        <v>5012532</v>
      </c>
      <c r="B1521" s="126" t="s">
        <v>413</v>
      </c>
      <c r="C1521" s="126" t="s">
        <v>3422</v>
      </c>
      <c r="D1521" s="126" t="s">
        <v>3426</v>
      </c>
      <c r="E1521" s="126" t="s">
        <v>288</v>
      </c>
      <c r="F1521" s="126" t="s">
        <v>555</v>
      </c>
      <c r="G1521" s="126" t="s">
        <v>1008</v>
      </c>
      <c r="H1521" s="126" t="s">
        <v>126</v>
      </c>
      <c r="I1521" s="126" t="s">
        <v>418</v>
      </c>
      <c r="J1521" s="126" t="s">
        <v>1174</v>
      </c>
      <c r="K1521" s="126" t="s">
        <v>747</v>
      </c>
      <c r="L1521" s="126" t="s">
        <v>1622</v>
      </c>
      <c r="M1521" s="130">
        <v>107.14</v>
      </c>
      <c r="O1521" s="126" t="s">
        <v>560</v>
      </c>
      <c r="P1521" s="130">
        <v>119.74</v>
      </c>
      <c r="R1521" s="126" t="s">
        <v>560</v>
      </c>
      <c r="S1521" s="130">
        <v>123.52</v>
      </c>
      <c r="U1521" s="126" t="s">
        <v>560</v>
      </c>
      <c r="V1521" s="130">
        <v>126.05</v>
      </c>
      <c r="X1521" s="126" t="s">
        <v>561</v>
      </c>
      <c r="Z1521" s="127"/>
      <c r="AA1521" s="128">
        <v>150</v>
      </c>
      <c r="AB1521" s="128"/>
      <c r="AD1521" s="126" t="s">
        <v>2087</v>
      </c>
      <c r="AG1521" s="127"/>
      <c r="AI1521" s="127"/>
    </row>
    <row r="1522" spans="1:35" ht="14.85" customHeight="1">
      <c r="A1522" s="130">
        <v>5012533</v>
      </c>
      <c r="B1522" s="126" t="s">
        <v>413</v>
      </c>
      <c r="C1522" s="126" t="s">
        <v>3422</v>
      </c>
      <c r="D1522" s="126" t="s">
        <v>3427</v>
      </c>
      <c r="E1522" s="126" t="s">
        <v>288</v>
      </c>
      <c r="F1522" s="126" t="s">
        <v>555</v>
      </c>
      <c r="G1522" s="126" t="s">
        <v>1008</v>
      </c>
      <c r="H1522" s="126" t="s">
        <v>126</v>
      </c>
      <c r="I1522" s="126" t="s">
        <v>418</v>
      </c>
      <c r="J1522" s="126" t="s">
        <v>1174</v>
      </c>
      <c r="K1522" s="126" t="s">
        <v>747</v>
      </c>
      <c r="L1522" s="126" t="s">
        <v>1622</v>
      </c>
      <c r="M1522" s="130">
        <v>134.72</v>
      </c>
      <c r="O1522" s="126" t="s">
        <v>560</v>
      </c>
      <c r="P1522" s="130">
        <v>150.57</v>
      </c>
      <c r="R1522" s="126" t="s">
        <v>560</v>
      </c>
      <c r="S1522" s="130">
        <v>155.33000000000001</v>
      </c>
      <c r="U1522" s="126" t="s">
        <v>560</v>
      </c>
      <c r="V1522" s="130">
        <v>158.5</v>
      </c>
      <c r="X1522" s="126" t="s">
        <v>561</v>
      </c>
      <c r="Z1522" s="127"/>
      <c r="AA1522" s="128">
        <v>150</v>
      </c>
      <c r="AB1522" s="128"/>
      <c r="AD1522" s="126" t="s">
        <v>2087</v>
      </c>
      <c r="AG1522" s="127"/>
      <c r="AI1522" s="127"/>
    </row>
    <row r="1523" spans="1:35" ht="14.85" customHeight="1">
      <c r="A1523" s="130">
        <v>5012534</v>
      </c>
      <c r="B1523" s="126" t="s">
        <v>413</v>
      </c>
      <c r="C1523" s="126" t="s">
        <v>3422</v>
      </c>
      <c r="D1523" s="126" t="s">
        <v>3428</v>
      </c>
      <c r="E1523" s="126" t="s">
        <v>288</v>
      </c>
      <c r="F1523" s="126" t="s">
        <v>555</v>
      </c>
      <c r="G1523" s="126" t="s">
        <v>1008</v>
      </c>
      <c r="H1523" s="126" t="s">
        <v>126</v>
      </c>
      <c r="I1523" s="126" t="s">
        <v>418</v>
      </c>
      <c r="J1523" s="126" t="s">
        <v>1174</v>
      </c>
      <c r="K1523" s="126" t="s">
        <v>747</v>
      </c>
      <c r="L1523" s="126" t="s">
        <v>1622</v>
      </c>
      <c r="M1523" s="130">
        <v>175.05</v>
      </c>
      <c r="O1523" s="126" t="s">
        <v>560</v>
      </c>
      <c r="P1523" s="130">
        <v>195.65</v>
      </c>
      <c r="R1523" s="126" t="s">
        <v>560</v>
      </c>
      <c r="S1523" s="130">
        <v>201.83</v>
      </c>
      <c r="U1523" s="126" t="s">
        <v>560</v>
      </c>
      <c r="V1523" s="130">
        <v>205.95</v>
      </c>
      <c r="X1523" s="126" t="s">
        <v>561</v>
      </c>
      <c r="Z1523" s="127"/>
      <c r="AA1523" s="128">
        <v>150</v>
      </c>
      <c r="AB1523" s="128"/>
      <c r="AD1523" s="126" t="s">
        <v>2087</v>
      </c>
      <c r="AG1523" s="127"/>
      <c r="AI1523" s="127"/>
    </row>
    <row r="1524" spans="1:35" ht="14.85" customHeight="1">
      <c r="A1524" s="130">
        <v>5014140</v>
      </c>
      <c r="B1524" s="126" t="s">
        <v>413</v>
      </c>
      <c r="C1524" s="126" t="s">
        <v>3429</v>
      </c>
      <c r="E1524" s="126" t="s">
        <v>288</v>
      </c>
      <c r="F1524" s="126" t="s">
        <v>416</v>
      </c>
      <c r="G1524" s="126" t="s">
        <v>417</v>
      </c>
      <c r="H1524" s="126" t="s">
        <v>126</v>
      </c>
      <c r="I1524" s="126" t="s">
        <v>126</v>
      </c>
      <c r="J1524" s="126" t="s">
        <v>2185</v>
      </c>
      <c r="K1524" s="126" t="s">
        <v>747</v>
      </c>
      <c r="L1524" s="126" t="s">
        <v>1018</v>
      </c>
      <c r="M1524" s="130">
        <v>487.2</v>
      </c>
      <c r="O1524" s="126" t="s">
        <v>1088</v>
      </c>
      <c r="P1524" s="130">
        <v>0</v>
      </c>
      <c r="S1524" s="130">
        <v>0</v>
      </c>
      <c r="V1524" s="130">
        <v>819.05</v>
      </c>
      <c r="X1524" s="126" t="s">
        <v>1089</v>
      </c>
      <c r="Z1524" s="127"/>
      <c r="AA1524" s="128">
        <v>1</v>
      </c>
      <c r="AB1524" s="128">
        <v>12</v>
      </c>
      <c r="AD1524" s="126" t="s">
        <v>874</v>
      </c>
      <c r="AG1524" s="127"/>
      <c r="AI1524" s="127"/>
    </row>
    <row r="1525" spans="1:35" ht="14.85" customHeight="1">
      <c r="A1525" s="130">
        <v>5014357</v>
      </c>
      <c r="B1525" s="126" t="s">
        <v>413</v>
      </c>
      <c r="C1525" s="126" t="s">
        <v>3430</v>
      </c>
      <c r="D1525" s="126" t="s">
        <v>3431</v>
      </c>
      <c r="E1525" s="126" t="s">
        <v>288</v>
      </c>
      <c r="F1525" s="126" t="s">
        <v>416</v>
      </c>
      <c r="G1525" s="126" t="s">
        <v>417</v>
      </c>
      <c r="H1525" s="126" t="s">
        <v>126</v>
      </c>
      <c r="I1525" s="126" t="s">
        <v>126</v>
      </c>
      <c r="J1525" s="126" t="s">
        <v>1086</v>
      </c>
      <c r="K1525" s="126" t="s">
        <v>747</v>
      </c>
      <c r="L1525" s="126" t="s">
        <v>1087</v>
      </c>
      <c r="M1525" s="130">
        <v>1557.92</v>
      </c>
      <c r="O1525" s="126" t="s">
        <v>422</v>
      </c>
      <c r="P1525" s="130">
        <v>0</v>
      </c>
      <c r="S1525" s="130">
        <v>0</v>
      </c>
      <c r="V1525" s="130">
        <v>2036.98</v>
      </c>
      <c r="X1525" s="126" t="s">
        <v>1034</v>
      </c>
      <c r="Z1525" s="127"/>
      <c r="AA1525" s="128">
        <v>1</v>
      </c>
      <c r="AB1525" s="128">
        <v>12</v>
      </c>
      <c r="AD1525" s="126" t="s">
        <v>292</v>
      </c>
      <c r="AG1525" s="127"/>
      <c r="AI1525" s="127"/>
    </row>
    <row r="1526" spans="1:35" ht="14.85" customHeight="1">
      <c r="A1526" s="130">
        <v>5014356</v>
      </c>
      <c r="B1526" s="126" t="s">
        <v>413</v>
      </c>
      <c r="C1526" s="126" t="s">
        <v>3432</v>
      </c>
      <c r="D1526" s="126" t="s">
        <v>3433</v>
      </c>
      <c r="E1526" s="126" t="s">
        <v>288</v>
      </c>
      <c r="F1526" s="126" t="s">
        <v>416</v>
      </c>
      <c r="G1526" s="126" t="s">
        <v>417</v>
      </c>
      <c r="H1526" s="126" t="s">
        <v>126</v>
      </c>
      <c r="I1526" s="126" t="s">
        <v>126</v>
      </c>
      <c r="J1526" s="126" t="s">
        <v>1086</v>
      </c>
      <c r="K1526" s="126" t="s">
        <v>747</v>
      </c>
      <c r="L1526" s="126" t="s">
        <v>1087</v>
      </c>
      <c r="M1526" s="130">
        <v>1557.92</v>
      </c>
      <c r="O1526" s="126" t="s">
        <v>422</v>
      </c>
      <c r="P1526" s="130">
        <v>0</v>
      </c>
      <c r="S1526" s="130">
        <v>0</v>
      </c>
      <c r="V1526" s="130">
        <v>1976.61</v>
      </c>
      <c r="X1526" s="126" t="s">
        <v>1034</v>
      </c>
      <c r="Z1526" s="127"/>
      <c r="AA1526" s="128">
        <v>1</v>
      </c>
      <c r="AB1526" s="128">
        <v>12</v>
      </c>
      <c r="AD1526" s="126" t="s">
        <v>292</v>
      </c>
      <c r="AG1526" s="127"/>
      <c r="AI1526" s="127"/>
    </row>
    <row r="1527" spans="1:35" ht="14.85" customHeight="1">
      <c r="A1527" s="130">
        <v>5014355</v>
      </c>
      <c r="B1527" s="126" t="s">
        <v>413</v>
      </c>
      <c r="C1527" s="126" t="s">
        <v>3434</v>
      </c>
      <c r="D1527" s="126" t="s">
        <v>3435</v>
      </c>
      <c r="E1527" s="126" t="s">
        <v>288</v>
      </c>
      <c r="F1527" s="126" t="s">
        <v>416</v>
      </c>
      <c r="G1527" s="126" t="s">
        <v>417</v>
      </c>
      <c r="H1527" s="126" t="s">
        <v>126</v>
      </c>
      <c r="I1527" s="126" t="s">
        <v>126</v>
      </c>
      <c r="J1527" s="126" t="s">
        <v>1086</v>
      </c>
      <c r="K1527" s="126" t="s">
        <v>747</v>
      </c>
      <c r="L1527" s="126" t="s">
        <v>1087</v>
      </c>
      <c r="M1527" s="130">
        <v>1557.92</v>
      </c>
      <c r="O1527" s="126" t="s">
        <v>422</v>
      </c>
      <c r="P1527" s="130">
        <v>0</v>
      </c>
      <c r="S1527" s="130">
        <v>0</v>
      </c>
      <c r="V1527" s="130">
        <v>1976.61</v>
      </c>
      <c r="X1527" s="126" t="s">
        <v>1034</v>
      </c>
      <c r="Z1527" s="127"/>
      <c r="AA1527" s="128">
        <v>1</v>
      </c>
      <c r="AB1527" s="128">
        <v>12</v>
      </c>
      <c r="AD1527" s="126" t="s">
        <v>292</v>
      </c>
      <c r="AG1527" s="127"/>
      <c r="AI1527" s="127"/>
    </row>
    <row r="1528" spans="1:35" ht="14.85" customHeight="1">
      <c r="A1528" s="130">
        <v>5012447</v>
      </c>
      <c r="B1528" s="126" t="s">
        <v>413</v>
      </c>
      <c r="C1528" s="126" t="s">
        <v>3436</v>
      </c>
      <c r="D1528" s="126" t="s">
        <v>3437</v>
      </c>
      <c r="E1528" s="126" t="s">
        <v>288</v>
      </c>
      <c r="F1528" s="126" t="s">
        <v>440</v>
      </c>
      <c r="G1528" s="126" t="s">
        <v>441</v>
      </c>
      <c r="H1528" s="126" t="s">
        <v>126</v>
      </c>
      <c r="I1528" s="126" t="s">
        <v>418</v>
      </c>
      <c r="J1528" s="126" t="s">
        <v>1645</v>
      </c>
      <c r="K1528" s="126" t="s">
        <v>613</v>
      </c>
      <c r="L1528" s="126" t="s">
        <v>1646</v>
      </c>
      <c r="M1528" s="130">
        <v>1024.8</v>
      </c>
      <c r="O1528" s="126" t="s">
        <v>445</v>
      </c>
      <c r="P1528" s="130">
        <v>0</v>
      </c>
      <c r="S1528" s="130">
        <v>0</v>
      </c>
      <c r="V1528" s="130">
        <v>1264.3499999999999</v>
      </c>
      <c r="X1528" s="126" t="s">
        <v>454</v>
      </c>
      <c r="Z1528" s="127"/>
      <c r="AA1528" s="128">
        <v>30</v>
      </c>
      <c r="AB1528" s="128">
        <v>1</v>
      </c>
      <c r="AD1528" s="126" t="s">
        <v>623</v>
      </c>
      <c r="AG1528" s="127"/>
      <c r="AI1528" s="127"/>
    </row>
    <row r="1529" spans="1:35" ht="14.85" customHeight="1">
      <c r="A1529" s="130">
        <v>5012446</v>
      </c>
      <c r="B1529" s="126" t="s">
        <v>413</v>
      </c>
      <c r="C1529" s="126" t="s">
        <v>3438</v>
      </c>
      <c r="D1529" s="126" t="s">
        <v>3439</v>
      </c>
      <c r="E1529" s="126" t="s">
        <v>288</v>
      </c>
      <c r="F1529" s="126" t="s">
        <v>440</v>
      </c>
      <c r="G1529" s="126" t="s">
        <v>441</v>
      </c>
      <c r="H1529" s="126" t="s">
        <v>126</v>
      </c>
      <c r="I1529" s="126" t="s">
        <v>418</v>
      </c>
      <c r="J1529" s="126" t="s">
        <v>1645</v>
      </c>
      <c r="K1529" s="126" t="s">
        <v>613</v>
      </c>
      <c r="L1529" s="126" t="s">
        <v>1646</v>
      </c>
      <c r="M1529" s="130">
        <v>1024.8</v>
      </c>
      <c r="O1529" s="126" t="s">
        <v>445</v>
      </c>
      <c r="P1529" s="130">
        <v>0</v>
      </c>
      <c r="S1529" s="130">
        <v>0</v>
      </c>
      <c r="V1529" s="130">
        <v>1264.3499999999999</v>
      </c>
      <c r="X1529" s="126" t="s">
        <v>454</v>
      </c>
      <c r="Z1529" s="127"/>
      <c r="AA1529" s="128">
        <v>30</v>
      </c>
      <c r="AB1529" s="128">
        <v>1</v>
      </c>
      <c r="AD1529" s="126" t="s">
        <v>623</v>
      </c>
      <c r="AG1529" s="127"/>
      <c r="AI1529" s="127"/>
    </row>
    <row r="1530" spans="1:35" ht="14.85" customHeight="1">
      <c r="A1530" s="130">
        <v>5001431</v>
      </c>
      <c r="B1530" s="126" t="s">
        <v>3440</v>
      </c>
      <c r="C1530" s="126" t="s">
        <v>3441</v>
      </c>
      <c r="D1530" s="126" t="s">
        <v>3442</v>
      </c>
      <c r="E1530" s="126" t="s">
        <v>288</v>
      </c>
      <c r="F1530" s="126" t="s">
        <v>555</v>
      </c>
      <c r="G1530" s="126" t="s">
        <v>2301</v>
      </c>
      <c r="H1530" s="126" t="s">
        <v>126</v>
      </c>
      <c r="I1530" s="126" t="s">
        <v>418</v>
      </c>
      <c r="J1530" s="126" t="s">
        <v>1285</v>
      </c>
      <c r="K1530" s="126" t="s">
        <v>558</v>
      </c>
      <c r="L1530" s="126" t="s">
        <v>1286</v>
      </c>
      <c r="M1530" s="130">
        <v>242.37</v>
      </c>
      <c r="O1530" s="126" t="s">
        <v>560</v>
      </c>
      <c r="P1530" s="130">
        <v>270.89</v>
      </c>
      <c r="R1530" s="126" t="s">
        <v>560</v>
      </c>
      <c r="S1530" s="130">
        <v>279.44</v>
      </c>
      <c r="U1530" s="126" t="s">
        <v>560</v>
      </c>
      <c r="V1530" s="130">
        <v>285.14999999999998</v>
      </c>
      <c r="X1530" s="126" t="s">
        <v>561</v>
      </c>
      <c r="Z1530" s="127"/>
      <c r="AA1530" s="128">
        <v>150</v>
      </c>
      <c r="AB1530" s="128"/>
      <c r="AD1530" s="126" t="s">
        <v>1287</v>
      </c>
      <c r="AG1530" s="127"/>
      <c r="AI1530" s="127"/>
    </row>
    <row r="1531" spans="1:35" ht="14.85" customHeight="1">
      <c r="A1531" s="130">
        <v>5001432</v>
      </c>
      <c r="B1531" s="126" t="s">
        <v>3443</v>
      </c>
      <c r="C1531" s="126" t="s">
        <v>3444</v>
      </c>
      <c r="D1531" s="126" t="s">
        <v>3445</v>
      </c>
      <c r="E1531" s="126" t="s">
        <v>288</v>
      </c>
      <c r="F1531" s="126" t="s">
        <v>555</v>
      </c>
      <c r="G1531" s="126" t="s">
        <v>1008</v>
      </c>
      <c r="H1531" s="126" t="s">
        <v>126</v>
      </c>
      <c r="I1531" s="126" t="s">
        <v>418</v>
      </c>
      <c r="J1531" s="126" t="s">
        <v>1285</v>
      </c>
      <c r="K1531" s="126" t="s">
        <v>558</v>
      </c>
      <c r="L1531" s="126" t="s">
        <v>1286</v>
      </c>
      <c r="M1531" s="130">
        <v>437.92</v>
      </c>
      <c r="O1531" s="126" t="s">
        <v>560</v>
      </c>
      <c r="P1531" s="130">
        <v>511.07</v>
      </c>
      <c r="R1531" s="126" t="s">
        <v>560</v>
      </c>
      <c r="S1531" s="130">
        <v>527.21</v>
      </c>
      <c r="U1531" s="126" t="s">
        <v>560</v>
      </c>
      <c r="V1531" s="130">
        <v>537.97</v>
      </c>
      <c r="X1531" s="126" t="s">
        <v>561</v>
      </c>
      <c r="Z1531" s="127"/>
      <c r="AA1531" s="128">
        <v>150</v>
      </c>
      <c r="AB1531" s="128"/>
      <c r="AD1531" s="126" t="s">
        <v>1287</v>
      </c>
      <c r="AG1531" s="127"/>
      <c r="AI1531" s="127"/>
    </row>
    <row r="1532" spans="1:35" ht="14.85" customHeight="1">
      <c r="A1532" s="130">
        <v>5001433</v>
      </c>
      <c r="B1532" s="126" t="s">
        <v>3446</v>
      </c>
      <c r="C1532" s="126" t="s">
        <v>3447</v>
      </c>
      <c r="D1532" s="126" t="s">
        <v>3448</v>
      </c>
      <c r="E1532" s="126" t="s">
        <v>288</v>
      </c>
      <c r="F1532" s="126" t="s">
        <v>555</v>
      </c>
      <c r="G1532" s="126" t="s">
        <v>1008</v>
      </c>
      <c r="H1532" s="126" t="s">
        <v>126</v>
      </c>
      <c r="I1532" s="126" t="s">
        <v>418</v>
      </c>
      <c r="J1532" s="126" t="s">
        <v>1285</v>
      </c>
      <c r="K1532" s="126" t="s">
        <v>558</v>
      </c>
      <c r="L1532" s="126" t="s">
        <v>1286</v>
      </c>
      <c r="M1532" s="130">
        <v>437.92</v>
      </c>
      <c r="O1532" s="126" t="s">
        <v>560</v>
      </c>
      <c r="P1532" s="130">
        <v>544.97</v>
      </c>
      <c r="R1532" s="126" t="s">
        <v>560</v>
      </c>
      <c r="S1532" s="130">
        <v>562.17999999999995</v>
      </c>
      <c r="U1532" s="126" t="s">
        <v>560</v>
      </c>
      <c r="V1532" s="130">
        <v>573.66</v>
      </c>
      <c r="X1532" s="126" t="s">
        <v>561</v>
      </c>
      <c r="Z1532" s="127"/>
      <c r="AA1532" s="128">
        <v>150</v>
      </c>
      <c r="AB1532" s="128"/>
      <c r="AD1532" s="126" t="s">
        <v>1287</v>
      </c>
      <c r="AG1532" s="127"/>
      <c r="AI1532" s="127"/>
    </row>
    <row r="1533" spans="1:35" ht="14.85" customHeight="1">
      <c r="A1533" s="130">
        <v>5001435</v>
      </c>
      <c r="B1533" s="126" t="s">
        <v>3449</v>
      </c>
      <c r="C1533" s="126" t="s">
        <v>3450</v>
      </c>
      <c r="D1533" s="126" t="s">
        <v>3451</v>
      </c>
      <c r="E1533" s="126" t="s">
        <v>288</v>
      </c>
      <c r="F1533" s="126" t="s">
        <v>555</v>
      </c>
      <c r="G1533" s="126" t="s">
        <v>1008</v>
      </c>
      <c r="H1533" s="126" t="s">
        <v>126</v>
      </c>
      <c r="I1533" s="126" t="s">
        <v>418</v>
      </c>
      <c r="J1533" s="126" t="s">
        <v>1285</v>
      </c>
      <c r="K1533" s="126" t="s">
        <v>558</v>
      </c>
      <c r="L1533" s="126" t="s">
        <v>1286</v>
      </c>
      <c r="M1533" s="130">
        <v>437.92</v>
      </c>
      <c r="O1533" s="126" t="s">
        <v>560</v>
      </c>
      <c r="P1533" s="130">
        <v>544.97</v>
      </c>
      <c r="R1533" s="126" t="s">
        <v>560</v>
      </c>
      <c r="S1533" s="130">
        <v>562.17999999999995</v>
      </c>
      <c r="U1533" s="126" t="s">
        <v>560</v>
      </c>
      <c r="V1533" s="130">
        <v>573.66</v>
      </c>
      <c r="X1533" s="126" t="s">
        <v>561</v>
      </c>
      <c r="Z1533" s="127"/>
      <c r="AA1533" s="128">
        <v>150</v>
      </c>
      <c r="AB1533" s="128"/>
      <c r="AD1533" s="126" t="s">
        <v>1287</v>
      </c>
      <c r="AG1533" s="127"/>
      <c r="AI1533" s="127"/>
    </row>
    <row r="1534" spans="1:35" ht="14.85" customHeight="1">
      <c r="A1534" s="130">
        <v>5013319</v>
      </c>
      <c r="B1534" s="126" t="s">
        <v>413</v>
      </c>
      <c r="C1534" s="126" t="s">
        <v>3452</v>
      </c>
      <c r="D1534" s="126" t="s">
        <v>3453</v>
      </c>
      <c r="E1534" s="126" t="s">
        <v>288</v>
      </c>
      <c r="F1534" s="126" t="s">
        <v>440</v>
      </c>
      <c r="G1534" s="126" t="s">
        <v>458</v>
      </c>
      <c r="H1534" s="126" t="s">
        <v>126</v>
      </c>
      <c r="I1534" s="126" t="s">
        <v>418</v>
      </c>
      <c r="J1534" s="126" t="s">
        <v>1512</v>
      </c>
      <c r="K1534" s="126" t="s">
        <v>504</v>
      </c>
      <c r="L1534" s="126" t="s">
        <v>1513</v>
      </c>
      <c r="M1534" s="130">
        <v>6675.2</v>
      </c>
      <c r="O1534" s="126" t="s">
        <v>449</v>
      </c>
      <c r="P1534" s="130">
        <v>0</v>
      </c>
      <c r="S1534" s="130">
        <v>0</v>
      </c>
      <c r="V1534" s="130">
        <v>6675.2</v>
      </c>
      <c r="X1534" s="126" t="s">
        <v>1069</v>
      </c>
      <c r="Z1534" s="127"/>
      <c r="AA1534" s="128">
        <v>60</v>
      </c>
      <c r="AB1534" s="128">
        <v>1</v>
      </c>
      <c r="AD1534" s="126" t="s">
        <v>569</v>
      </c>
      <c r="AG1534" s="127"/>
      <c r="AI1534" s="127"/>
    </row>
    <row r="1535" spans="1:35" ht="14.85" customHeight="1">
      <c r="A1535" s="130">
        <v>5013318</v>
      </c>
      <c r="B1535" s="126" t="s">
        <v>413</v>
      </c>
      <c r="C1535" s="126" t="s">
        <v>3452</v>
      </c>
      <c r="D1535" s="126" t="s">
        <v>3454</v>
      </c>
      <c r="E1535" s="126" t="s">
        <v>288</v>
      </c>
      <c r="F1535" s="126" t="s">
        <v>440</v>
      </c>
      <c r="G1535" s="126" t="s">
        <v>458</v>
      </c>
      <c r="H1535" s="126" t="s">
        <v>126</v>
      </c>
      <c r="I1535" s="126" t="s">
        <v>418</v>
      </c>
      <c r="J1535" s="126" t="s">
        <v>1512</v>
      </c>
      <c r="K1535" s="126" t="s">
        <v>504</v>
      </c>
      <c r="L1535" s="126" t="s">
        <v>1513</v>
      </c>
      <c r="M1535" s="130">
        <v>6675.2</v>
      </c>
      <c r="O1535" s="126" t="s">
        <v>449</v>
      </c>
      <c r="P1535" s="130">
        <v>0</v>
      </c>
      <c r="S1535" s="130">
        <v>0</v>
      </c>
      <c r="V1535" s="130">
        <v>6675.2</v>
      </c>
      <c r="X1535" s="126" t="s">
        <v>1069</v>
      </c>
      <c r="Z1535" s="127"/>
      <c r="AA1535" s="128">
        <v>60</v>
      </c>
      <c r="AB1535" s="128">
        <v>1</v>
      </c>
      <c r="AD1535" s="126" t="s">
        <v>569</v>
      </c>
      <c r="AG1535" s="127"/>
      <c r="AI1535" s="127"/>
    </row>
    <row r="1536" spans="1:35" ht="14.85" customHeight="1">
      <c r="A1536" s="130">
        <v>5013317</v>
      </c>
      <c r="B1536" s="126" t="s">
        <v>413</v>
      </c>
      <c r="C1536" s="126" t="s">
        <v>3455</v>
      </c>
      <c r="D1536" s="126" t="s">
        <v>3456</v>
      </c>
      <c r="E1536" s="126" t="s">
        <v>288</v>
      </c>
      <c r="F1536" s="126" t="s">
        <v>440</v>
      </c>
      <c r="G1536" s="126" t="s">
        <v>458</v>
      </c>
      <c r="H1536" s="126" t="s">
        <v>126</v>
      </c>
      <c r="I1536" s="126" t="s">
        <v>418</v>
      </c>
      <c r="J1536" s="126" t="s">
        <v>1512</v>
      </c>
      <c r="K1536" s="126" t="s">
        <v>504</v>
      </c>
      <c r="L1536" s="126" t="s">
        <v>1513</v>
      </c>
      <c r="M1536" s="130">
        <v>6540.8</v>
      </c>
      <c r="O1536" s="126" t="s">
        <v>449</v>
      </c>
      <c r="P1536" s="130">
        <v>0</v>
      </c>
      <c r="S1536" s="130">
        <v>0</v>
      </c>
      <c r="V1536" s="130">
        <v>6540.8</v>
      </c>
      <c r="X1536" s="126" t="s">
        <v>1069</v>
      </c>
      <c r="Z1536" s="127"/>
      <c r="AA1536" s="128">
        <v>60</v>
      </c>
      <c r="AB1536" s="128">
        <v>1</v>
      </c>
      <c r="AD1536" s="126" t="s">
        <v>569</v>
      </c>
      <c r="AG1536" s="127"/>
      <c r="AI1536" s="127"/>
    </row>
    <row r="1537" spans="1:35" ht="14.85" customHeight="1">
      <c r="A1537" s="130">
        <v>5013316</v>
      </c>
      <c r="B1537" s="126" t="s">
        <v>413</v>
      </c>
      <c r="C1537" s="126" t="s">
        <v>3457</v>
      </c>
      <c r="D1537" s="126" t="s">
        <v>3458</v>
      </c>
      <c r="E1537" s="126" t="s">
        <v>288</v>
      </c>
      <c r="F1537" s="126" t="s">
        <v>440</v>
      </c>
      <c r="G1537" s="126" t="s">
        <v>458</v>
      </c>
      <c r="H1537" s="126" t="s">
        <v>126</v>
      </c>
      <c r="I1537" s="126" t="s">
        <v>418</v>
      </c>
      <c r="J1537" s="126" t="s">
        <v>1512</v>
      </c>
      <c r="K1537" s="126" t="s">
        <v>504</v>
      </c>
      <c r="L1537" s="126" t="s">
        <v>1513</v>
      </c>
      <c r="M1537" s="130">
        <v>6540.8</v>
      </c>
      <c r="O1537" s="126" t="s">
        <v>449</v>
      </c>
      <c r="P1537" s="130">
        <v>0</v>
      </c>
      <c r="S1537" s="130">
        <v>0</v>
      </c>
      <c r="V1537" s="130">
        <v>6540.8</v>
      </c>
      <c r="X1537" s="126" t="s">
        <v>1069</v>
      </c>
      <c r="Z1537" s="127"/>
      <c r="AA1537" s="128">
        <v>60</v>
      </c>
      <c r="AB1537" s="128">
        <v>1</v>
      </c>
      <c r="AD1537" s="126" t="s">
        <v>569</v>
      </c>
      <c r="AG1537" s="127"/>
      <c r="AI1537" s="127"/>
    </row>
    <row r="1538" spans="1:35" ht="14.85" customHeight="1">
      <c r="A1538" s="130">
        <v>5013861</v>
      </c>
      <c r="B1538" s="126" t="s">
        <v>413</v>
      </c>
      <c r="C1538" s="126" t="s">
        <v>1565</v>
      </c>
      <c r="D1538" s="126" t="s">
        <v>543</v>
      </c>
      <c r="E1538" s="126" t="s">
        <v>288</v>
      </c>
      <c r="F1538" s="126" t="s">
        <v>364</v>
      </c>
      <c r="G1538" s="126" t="s">
        <v>417</v>
      </c>
      <c r="H1538" s="126" t="s">
        <v>126</v>
      </c>
      <c r="I1538" s="126" t="s">
        <v>418</v>
      </c>
      <c r="J1538" s="126" t="s">
        <v>544</v>
      </c>
      <c r="K1538" s="126" t="s">
        <v>443</v>
      </c>
      <c r="L1538" s="126" t="s">
        <v>545</v>
      </c>
      <c r="M1538" s="130">
        <v>9739.52</v>
      </c>
      <c r="O1538" s="126" t="s">
        <v>486</v>
      </c>
      <c r="P1538" s="130">
        <v>0</v>
      </c>
      <c r="S1538" s="130">
        <v>0</v>
      </c>
      <c r="V1538" s="130">
        <v>23373.91</v>
      </c>
      <c r="X1538" s="126" t="s">
        <v>487</v>
      </c>
      <c r="Z1538" s="127"/>
      <c r="AA1538" s="128">
        <v>1</v>
      </c>
      <c r="AB1538" s="128">
        <v>60</v>
      </c>
      <c r="AC1538" s="126" t="s">
        <v>366</v>
      </c>
      <c r="AD1538" s="126" t="s">
        <v>546</v>
      </c>
      <c r="AG1538" s="127"/>
      <c r="AI1538" s="127"/>
    </row>
    <row r="1539" spans="1:35" ht="14.85" customHeight="1">
      <c r="A1539" s="130">
        <v>5013315</v>
      </c>
      <c r="B1539" s="126" t="s">
        <v>413</v>
      </c>
      <c r="C1539" s="126" t="s">
        <v>3459</v>
      </c>
      <c r="D1539" s="126" t="s">
        <v>3460</v>
      </c>
      <c r="E1539" s="126" t="s">
        <v>288</v>
      </c>
      <c r="F1539" s="126" t="s">
        <v>440</v>
      </c>
      <c r="G1539" s="126" t="s">
        <v>458</v>
      </c>
      <c r="H1539" s="126" t="s">
        <v>126</v>
      </c>
      <c r="I1539" s="126" t="s">
        <v>418</v>
      </c>
      <c r="J1539" s="126" t="s">
        <v>1512</v>
      </c>
      <c r="K1539" s="126" t="s">
        <v>504</v>
      </c>
      <c r="L1539" s="126" t="s">
        <v>1513</v>
      </c>
      <c r="M1539" s="130">
        <v>3528</v>
      </c>
      <c r="O1539" s="126" t="s">
        <v>445</v>
      </c>
      <c r="P1539" s="130">
        <v>0</v>
      </c>
      <c r="S1539" s="130">
        <v>0</v>
      </c>
      <c r="V1539" s="130">
        <v>3528</v>
      </c>
      <c r="X1539" s="126" t="s">
        <v>1063</v>
      </c>
      <c r="Z1539" s="127"/>
      <c r="AA1539" s="128">
        <v>60</v>
      </c>
      <c r="AB1539" s="128">
        <v>1</v>
      </c>
      <c r="AD1539" s="126" t="s">
        <v>569</v>
      </c>
      <c r="AG1539" s="127"/>
      <c r="AI1539" s="127"/>
    </row>
    <row r="1540" spans="1:35" ht="14.85" customHeight="1">
      <c r="A1540" s="130">
        <v>5002451</v>
      </c>
      <c r="B1540" s="126" t="s">
        <v>3461</v>
      </c>
      <c r="C1540" s="126" t="s">
        <v>3462</v>
      </c>
      <c r="D1540" s="126" t="s">
        <v>3463</v>
      </c>
      <c r="E1540" s="126" t="s">
        <v>288</v>
      </c>
      <c r="F1540" s="126" t="s">
        <v>555</v>
      </c>
      <c r="G1540" s="126" t="s">
        <v>463</v>
      </c>
      <c r="H1540" s="126" t="s">
        <v>126</v>
      </c>
      <c r="I1540" s="126" t="s">
        <v>418</v>
      </c>
      <c r="J1540" s="126" t="s">
        <v>566</v>
      </c>
      <c r="K1540" s="126" t="s">
        <v>567</v>
      </c>
      <c r="L1540" s="126" t="s">
        <v>568</v>
      </c>
      <c r="M1540" s="130">
        <v>225.1</v>
      </c>
      <c r="O1540" s="126" t="s">
        <v>560</v>
      </c>
      <c r="P1540" s="130">
        <v>251.58</v>
      </c>
      <c r="R1540" s="126" t="s">
        <v>560</v>
      </c>
      <c r="S1540" s="130">
        <v>259.52999999999997</v>
      </c>
      <c r="U1540" s="126" t="s">
        <v>560</v>
      </c>
      <c r="V1540" s="130">
        <v>264.83</v>
      </c>
      <c r="X1540" s="126" t="s">
        <v>561</v>
      </c>
      <c r="Z1540" s="127"/>
      <c r="AA1540" s="128">
        <v>150</v>
      </c>
      <c r="AB1540" s="128"/>
      <c r="AD1540" s="126" t="s">
        <v>562</v>
      </c>
      <c r="AG1540" s="127"/>
      <c r="AI1540" s="127"/>
    </row>
    <row r="1541" spans="1:35" ht="14.85" customHeight="1">
      <c r="A1541" s="130">
        <v>5002452</v>
      </c>
      <c r="B1541" s="126" t="s">
        <v>3464</v>
      </c>
      <c r="C1541" s="126" t="s">
        <v>3465</v>
      </c>
      <c r="D1541" s="126" t="s">
        <v>3466</v>
      </c>
      <c r="E1541" s="126" t="s">
        <v>288</v>
      </c>
      <c r="F1541" s="126" t="s">
        <v>555</v>
      </c>
      <c r="G1541" s="126" t="s">
        <v>463</v>
      </c>
      <c r="H1541" s="126" t="s">
        <v>126</v>
      </c>
      <c r="I1541" s="126" t="s">
        <v>418</v>
      </c>
      <c r="J1541" s="126" t="s">
        <v>566</v>
      </c>
      <c r="K1541" s="126" t="s">
        <v>567</v>
      </c>
      <c r="L1541" s="126" t="s">
        <v>568</v>
      </c>
      <c r="M1541" s="130">
        <v>247.47</v>
      </c>
      <c r="O1541" s="126" t="s">
        <v>560</v>
      </c>
      <c r="P1541" s="130">
        <v>276.58999999999997</v>
      </c>
      <c r="R1541" s="126" t="s">
        <v>560</v>
      </c>
      <c r="S1541" s="130">
        <v>285.32</v>
      </c>
      <c r="U1541" s="126" t="s">
        <v>560</v>
      </c>
      <c r="V1541" s="130">
        <v>291.14999999999998</v>
      </c>
      <c r="X1541" s="126" t="s">
        <v>561</v>
      </c>
      <c r="Z1541" s="127"/>
      <c r="AA1541" s="128">
        <v>150</v>
      </c>
      <c r="AB1541" s="128"/>
      <c r="AD1541" s="126" t="s">
        <v>562</v>
      </c>
      <c r="AG1541" s="127"/>
      <c r="AI1541" s="127"/>
    </row>
    <row r="1542" spans="1:35" ht="14.85" customHeight="1">
      <c r="A1542" s="130">
        <v>5015700</v>
      </c>
      <c r="B1542" s="126" t="s">
        <v>413</v>
      </c>
      <c r="C1542" s="126" t="s">
        <v>3467</v>
      </c>
      <c r="D1542" s="126" t="s">
        <v>3468</v>
      </c>
      <c r="E1542" s="126" t="s">
        <v>288</v>
      </c>
      <c r="F1542" s="126" t="s">
        <v>522</v>
      </c>
      <c r="G1542" s="126" t="s">
        <v>3469</v>
      </c>
      <c r="H1542" s="126" t="s">
        <v>524</v>
      </c>
      <c r="I1542" s="126" t="s">
        <v>418</v>
      </c>
      <c r="J1542" s="126" t="s">
        <v>754</v>
      </c>
      <c r="K1542" s="126" t="s">
        <v>504</v>
      </c>
      <c r="L1542" s="126" t="s">
        <v>755</v>
      </c>
      <c r="M1542" s="130">
        <v>266</v>
      </c>
      <c r="N1542" s="126" t="s">
        <v>290</v>
      </c>
      <c r="O1542" s="126" t="s">
        <v>528</v>
      </c>
      <c r="P1542" s="130">
        <v>0</v>
      </c>
      <c r="S1542" s="130">
        <v>0</v>
      </c>
      <c r="V1542" s="130">
        <v>489.93</v>
      </c>
      <c r="X1542" s="126" t="s">
        <v>2850</v>
      </c>
      <c r="Z1542" s="127"/>
      <c r="AA1542" s="128"/>
      <c r="AB1542" s="128"/>
      <c r="AD1542" s="126" t="s">
        <v>1064</v>
      </c>
      <c r="AG1542" s="127"/>
      <c r="AI1542" s="127"/>
    </row>
    <row r="1543" spans="1:35" ht="14.85" customHeight="1">
      <c r="A1543" s="130">
        <v>5015701</v>
      </c>
      <c r="B1543" s="126" t="s">
        <v>413</v>
      </c>
      <c r="C1543" s="126" t="s">
        <v>3470</v>
      </c>
      <c r="D1543" s="126" t="s">
        <v>3471</v>
      </c>
      <c r="E1543" s="126" t="s">
        <v>288</v>
      </c>
      <c r="F1543" s="126" t="s">
        <v>522</v>
      </c>
      <c r="G1543" s="126" t="s">
        <v>3472</v>
      </c>
      <c r="H1543" s="126" t="s">
        <v>524</v>
      </c>
      <c r="I1543" s="126" t="s">
        <v>418</v>
      </c>
      <c r="J1543" s="126" t="s">
        <v>754</v>
      </c>
      <c r="K1543" s="126" t="s">
        <v>504</v>
      </c>
      <c r="L1543" s="126" t="s">
        <v>755</v>
      </c>
      <c r="M1543" s="130">
        <v>1064.03</v>
      </c>
      <c r="N1543" s="126" t="s">
        <v>290</v>
      </c>
      <c r="O1543" s="126" t="s">
        <v>528</v>
      </c>
      <c r="P1543" s="130">
        <v>0</v>
      </c>
      <c r="S1543" s="130">
        <v>0</v>
      </c>
      <c r="V1543" s="130">
        <v>1526.14</v>
      </c>
      <c r="X1543" s="126" t="s">
        <v>2850</v>
      </c>
      <c r="Z1543" s="127"/>
      <c r="AA1543" s="128"/>
      <c r="AB1543" s="128"/>
      <c r="AD1543" s="126" t="s">
        <v>1064</v>
      </c>
      <c r="AG1543" s="127"/>
      <c r="AI1543" s="127"/>
    </row>
    <row r="1544" spans="1:35" ht="14.85" customHeight="1">
      <c r="A1544" s="130">
        <v>5015705</v>
      </c>
      <c r="B1544" s="126" t="s">
        <v>413</v>
      </c>
      <c r="C1544" s="126" t="s">
        <v>3473</v>
      </c>
      <c r="D1544" s="126" t="s">
        <v>3474</v>
      </c>
      <c r="E1544" s="126" t="s">
        <v>288</v>
      </c>
      <c r="F1544" s="126" t="s">
        <v>364</v>
      </c>
      <c r="G1544" s="126" t="s">
        <v>417</v>
      </c>
      <c r="H1544" s="126" t="s">
        <v>126</v>
      </c>
      <c r="I1544" s="126" t="s">
        <v>126</v>
      </c>
      <c r="J1544" s="126" t="s">
        <v>2879</v>
      </c>
      <c r="K1544" s="126" t="s">
        <v>443</v>
      </c>
      <c r="L1544" s="126" t="s">
        <v>2880</v>
      </c>
      <c r="M1544" s="130">
        <v>6817.39</v>
      </c>
      <c r="O1544" s="126" t="s">
        <v>365</v>
      </c>
      <c r="P1544" s="130">
        <v>0</v>
      </c>
      <c r="S1544" s="130">
        <v>0</v>
      </c>
      <c r="V1544" s="130">
        <v>11300</v>
      </c>
      <c r="X1544" s="126" t="s">
        <v>510</v>
      </c>
      <c r="Z1544" s="127"/>
      <c r="AA1544" s="128">
        <v>2</v>
      </c>
      <c r="AB1544" s="128">
        <v>60</v>
      </c>
      <c r="AC1544" s="126" t="s">
        <v>366</v>
      </c>
      <c r="AD1544" s="126" t="s">
        <v>1064</v>
      </c>
      <c r="AG1544" s="127"/>
      <c r="AI1544" s="127"/>
    </row>
    <row r="1545" spans="1:35" ht="14.85" customHeight="1">
      <c r="A1545" s="130">
        <v>5015155</v>
      </c>
      <c r="B1545" s="126" t="s">
        <v>413</v>
      </c>
      <c r="C1545" s="126" t="s">
        <v>3475</v>
      </c>
      <c r="D1545" s="126" t="s">
        <v>3476</v>
      </c>
      <c r="E1545" s="126" t="s">
        <v>288</v>
      </c>
      <c r="F1545" s="126" t="s">
        <v>555</v>
      </c>
      <c r="G1545" s="126" t="s">
        <v>1393</v>
      </c>
      <c r="H1545" s="126" t="s">
        <v>126</v>
      </c>
      <c r="I1545" s="126" t="s">
        <v>418</v>
      </c>
      <c r="J1545" s="126" t="s">
        <v>557</v>
      </c>
      <c r="K1545" s="126" t="s">
        <v>558</v>
      </c>
      <c r="L1545" s="126" t="s">
        <v>559</v>
      </c>
      <c r="M1545" s="130">
        <v>358.43</v>
      </c>
      <c r="O1545" s="126" t="s">
        <v>560</v>
      </c>
      <c r="P1545" s="130">
        <v>400.6</v>
      </c>
      <c r="R1545" s="126" t="s">
        <v>560</v>
      </c>
      <c r="S1545" s="130">
        <v>413.25</v>
      </c>
      <c r="U1545" s="126" t="s">
        <v>560</v>
      </c>
      <c r="V1545" s="130">
        <v>421.69</v>
      </c>
      <c r="X1545" s="126" t="s">
        <v>561</v>
      </c>
      <c r="Z1545" s="127"/>
      <c r="AA1545" s="128">
        <v>150</v>
      </c>
      <c r="AB1545" s="128"/>
      <c r="AD1545" s="126" t="s">
        <v>1064</v>
      </c>
      <c r="AG1545" s="127"/>
      <c r="AI1545" s="127"/>
    </row>
    <row r="1546" spans="1:35" ht="14.85" customHeight="1">
      <c r="A1546" s="130">
        <v>5015704</v>
      </c>
      <c r="B1546" s="126" t="s">
        <v>413</v>
      </c>
      <c r="C1546" s="126" t="s">
        <v>3477</v>
      </c>
      <c r="D1546" s="126" t="s">
        <v>3478</v>
      </c>
      <c r="E1546" s="126" t="s">
        <v>288</v>
      </c>
      <c r="F1546" s="126" t="s">
        <v>522</v>
      </c>
      <c r="G1546" s="126" t="s">
        <v>3479</v>
      </c>
      <c r="H1546" s="126" t="s">
        <v>524</v>
      </c>
      <c r="I1546" s="126" t="s">
        <v>418</v>
      </c>
      <c r="J1546" s="126" t="s">
        <v>754</v>
      </c>
      <c r="K1546" s="126" t="s">
        <v>504</v>
      </c>
      <c r="L1546" s="126" t="s">
        <v>755</v>
      </c>
      <c r="M1546" s="130">
        <v>1595.3</v>
      </c>
      <c r="N1546" s="126" t="s">
        <v>290</v>
      </c>
      <c r="O1546" s="126" t="s">
        <v>528</v>
      </c>
      <c r="P1546" s="130">
        <v>0</v>
      </c>
      <c r="S1546" s="130">
        <v>0</v>
      </c>
      <c r="V1546" s="130">
        <v>1595.3</v>
      </c>
      <c r="X1546" s="126" t="s">
        <v>2850</v>
      </c>
      <c r="Z1546" s="127"/>
      <c r="AA1546" s="128"/>
      <c r="AB1546" s="128"/>
      <c r="AD1546" s="126" t="s">
        <v>1064</v>
      </c>
      <c r="AG1546" s="127"/>
      <c r="AI1546" s="127"/>
    </row>
    <row r="1547" spans="1:35" ht="14.85" customHeight="1">
      <c r="A1547" s="130">
        <v>5015708</v>
      </c>
      <c r="B1547" s="126" t="s">
        <v>413</v>
      </c>
      <c r="C1547" s="126" t="s">
        <v>3473</v>
      </c>
      <c r="D1547" s="126" t="s">
        <v>3474</v>
      </c>
      <c r="E1547" s="126" t="s">
        <v>288</v>
      </c>
      <c r="F1547" s="126" t="s">
        <v>364</v>
      </c>
      <c r="G1547" s="126" t="s">
        <v>417</v>
      </c>
      <c r="H1547" s="126" t="s">
        <v>126</v>
      </c>
      <c r="I1547" s="126" t="s">
        <v>418</v>
      </c>
      <c r="J1547" s="126" t="s">
        <v>2879</v>
      </c>
      <c r="K1547" s="126" t="s">
        <v>443</v>
      </c>
      <c r="L1547" s="126" t="s">
        <v>2880</v>
      </c>
      <c r="M1547" s="130">
        <v>9739.1299999999992</v>
      </c>
      <c r="O1547" s="126" t="s">
        <v>486</v>
      </c>
      <c r="P1547" s="130">
        <v>0</v>
      </c>
      <c r="S1547" s="130">
        <v>0</v>
      </c>
      <c r="V1547" s="130">
        <v>11300</v>
      </c>
      <c r="X1547" s="126" t="s">
        <v>487</v>
      </c>
      <c r="Z1547" s="127"/>
      <c r="AA1547" s="128">
        <v>1</v>
      </c>
      <c r="AB1547" s="128">
        <v>60</v>
      </c>
      <c r="AC1547" s="126" t="s">
        <v>366</v>
      </c>
      <c r="AD1547" s="126" t="s">
        <v>1064</v>
      </c>
      <c r="AG1547" s="127"/>
      <c r="AI1547" s="127"/>
    </row>
    <row r="1548" spans="1:35" ht="14.85" customHeight="1">
      <c r="A1548" s="130">
        <v>5015156</v>
      </c>
      <c r="B1548" s="126" t="s">
        <v>413</v>
      </c>
      <c r="C1548" s="126" t="s">
        <v>3480</v>
      </c>
      <c r="D1548" s="126" t="s">
        <v>3481</v>
      </c>
      <c r="E1548" s="126" t="s">
        <v>288</v>
      </c>
      <c r="F1548" s="126" t="s">
        <v>555</v>
      </c>
      <c r="G1548" s="126" t="s">
        <v>463</v>
      </c>
      <c r="H1548" s="126" t="s">
        <v>126</v>
      </c>
      <c r="I1548" s="126" t="s">
        <v>418</v>
      </c>
      <c r="J1548" s="126" t="s">
        <v>557</v>
      </c>
      <c r="K1548" s="126" t="s">
        <v>558</v>
      </c>
      <c r="L1548" s="126" t="s">
        <v>559</v>
      </c>
      <c r="M1548" s="130">
        <v>318.69</v>
      </c>
      <c r="O1548" s="126" t="s">
        <v>560</v>
      </c>
      <c r="P1548" s="130">
        <v>356.19</v>
      </c>
      <c r="R1548" s="126" t="s">
        <v>560</v>
      </c>
      <c r="S1548" s="130">
        <v>367.44</v>
      </c>
      <c r="U1548" s="126" t="s">
        <v>560</v>
      </c>
      <c r="V1548" s="130">
        <v>374.94</v>
      </c>
      <c r="X1548" s="126" t="s">
        <v>561</v>
      </c>
      <c r="Z1548" s="127"/>
      <c r="AA1548" s="128">
        <v>150</v>
      </c>
      <c r="AB1548" s="128"/>
      <c r="AD1548" s="126" t="s">
        <v>1064</v>
      </c>
      <c r="AG1548" s="127"/>
      <c r="AI1548" s="127"/>
    </row>
    <row r="1549" spans="1:35" ht="14.85" customHeight="1">
      <c r="A1549" s="130">
        <v>5015706</v>
      </c>
      <c r="B1549" s="126" t="s">
        <v>413</v>
      </c>
      <c r="C1549" s="126" t="s">
        <v>3473</v>
      </c>
      <c r="D1549" s="126" t="s">
        <v>3474</v>
      </c>
      <c r="E1549" s="126" t="s">
        <v>288</v>
      </c>
      <c r="F1549" s="126" t="s">
        <v>364</v>
      </c>
      <c r="G1549" s="126" t="s">
        <v>417</v>
      </c>
      <c r="H1549" s="126" t="s">
        <v>126</v>
      </c>
      <c r="I1549" s="126" t="s">
        <v>126</v>
      </c>
      <c r="J1549" s="126" t="s">
        <v>2879</v>
      </c>
      <c r="K1549" s="126" t="s">
        <v>443</v>
      </c>
      <c r="L1549" s="126" t="s">
        <v>2880</v>
      </c>
      <c r="M1549" s="130">
        <v>6817.39</v>
      </c>
      <c r="O1549" s="126" t="s">
        <v>365</v>
      </c>
      <c r="P1549" s="130">
        <v>0</v>
      </c>
      <c r="S1549" s="130">
        <v>0</v>
      </c>
      <c r="V1549" s="130">
        <v>11300</v>
      </c>
      <c r="X1549" s="126" t="s">
        <v>469</v>
      </c>
      <c r="Z1549" s="127"/>
      <c r="AA1549" s="128">
        <v>1</v>
      </c>
      <c r="AB1549" s="128">
        <v>60</v>
      </c>
      <c r="AC1549" s="126" t="s">
        <v>366</v>
      </c>
      <c r="AD1549" s="126" t="s">
        <v>1064</v>
      </c>
      <c r="AG1549" s="127"/>
      <c r="AI1549" s="127"/>
    </row>
    <row r="1550" spans="1:35" ht="14.85" customHeight="1">
      <c r="A1550" s="130">
        <v>5015707</v>
      </c>
      <c r="B1550" s="126" t="s">
        <v>413</v>
      </c>
      <c r="C1550" s="126" t="s">
        <v>3473</v>
      </c>
      <c r="D1550" s="126" t="s">
        <v>3474</v>
      </c>
      <c r="E1550" s="126" t="s">
        <v>288</v>
      </c>
      <c r="F1550" s="126" t="s">
        <v>364</v>
      </c>
      <c r="G1550" s="126" t="s">
        <v>417</v>
      </c>
      <c r="H1550" s="126" t="s">
        <v>126</v>
      </c>
      <c r="I1550" s="126" t="s">
        <v>418</v>
      </c>
      <c r="J1550" s="126" t="s">
        <v>2879</v>
      </c>
      <c r="K1550" s="126" t="s">
        <v>443</v>
      </c>
      <c r="L1550" s="126" t="s">
        <v>2880</v>
      </c>
      <c r="M1550" s="130">
        <v>9739.1299999999992</v>
      </c>
      <c r="O1550" s="126" t="s">
        <v>486</v>
      </c>
      <c r="P1550" s="130">
        <v>0</v>
      </c>
      <c r="S1550" s="130">
        <v>0</v>
      </c>
      <c r="V1550" s="130">
        <v>11300</v>
      </c>
      <c r="X1550" s="126" t="s">
        <v>549</v>
      </c>
      <c r="Z1550" s="127"/>
      <c r="AA1550" s="128">
        <v>2</v>
      </c>
      <c r="AB1550" s="128">
        <v>60</v>
      </c>
      <c r="AC1550" s="126" t="s">
        <v>366</v>
      </c>
      <c r="AD1550" s="126" t="s">
        <v>1064</v>
      </c>
      <c r="AG1550" s="127"/>
      <c r="AI1550" s="127"/>
    </row>
    <row r="1551" spans="1:35" ht="14.85" customHeight="1">
      <c r="A1551" s="130">
        <v>5015702</v>
      </c>
      <c r="B1551" s="126" t="s">
        <v>413</v>
      </c>
      <c r="C1551" s="126" t="s">
        <v>3482</v>
      </c>
      <c r="D1551" s="126" t="s">
        <v>3483</v>
      </c>
      <c r="E1551" s="126" t="s">
        <v>288</v>
      </c>
      <c r="F1551" s="126" t="s">
        <v>522</v>
      </c>
      <c r="G1551" s="126" t="s">
        <v>3484</v>
      </c>
      <c r="H1551" s="126" t="s">
        <v>524</v>
      </c>
      <c r="I1551" s="126" t="s">
        <v>418</v>
      </c>
      <c r="J1551" s="126" t="s">
        <v>754</v>
      </c>
      <c r="K1551" s="126" t="s">
        <v>504</v>
      </c>
      <c r="L1551" s="126" t="s">
        <v>755</v>
      </c>
      <c r="M1551" s="130">
        <v>1520.06</v>
      </c>
      <c r="N1551" s="126" t="s">
        <v>290</v>
      </c>
      <c r="O1551" s="126" t="s">
        <v>528</v>
      </c>
      <c r="P1551" s="130">
        <v>0</v>
      </c>
      <c r="S1551" s="130">
        <v>0</v>
      </c>
      <c r="V1551" s="130">
        <v>1889.44</v>
      </c>
      <c r="X1551" s="126" t="s">
        <v>2850</v>
      </c>
      <c r="Z1551" s="127"/>
      <c r="AA1551" s="128"/>
      <c r="AB1551" s="128"/>
      <c r="AD1551" s="126" t="s">
        <v>1064</v>
      </c>
      <c r="AG1551" s="127"/>
      <c r="AI1551" s="127"/>
    </row>
    <row r="1552" spans="1:35" ht="14.85" customHeight="1">
      <c r="A1552" s="130">
        <v>5015712</v>
      </c>
      <c r="B1552" s="126" t="s">
        <v>413</v>
      </c>
      <c r="C1552" s="126" t="s">
        <v>3485</v>
      </c>
      <c r="D1552" s="126" t="s">
        <v>3486</v>
      </c>
      <c r="E1552" s="126" t="s">
        <v>288</v>
      </c>
      <c r="F1552" s="126" t="s">
        <v>364</v>
      </c>
      <c r="G1552" s="126" t="s">
        <v>417</v>
      </c>
      <c r="H1552" s="126" t="s">
        <v>126</v>
      </c>
      <c r="I1552" s="126" t="s">
        <v>126</v>
      </c>
      <c r="J1552" s="126" t="s">
        <v>484</v>
      </c>
      <c r="K1552" s="126" t="s">
        <v>443</v>
      </c>
      <c r="L1552" s="126" t="s">
        <v>485</v>
      </c>
      <c r="M1552" s="130">
        <v>6817.44</v>
      </c>
      <c r="O1552" s="126" t="s">
        <v>365</v>
      </c>
      <c r="P1552" s="130">
        <v>0</v>
      </c>
      <c r="S1552" s="130">
        <v>0</v>
      </c>
      <c r="V1552" s="130">
        <v>34031.199999999997</v>
      </c>
      <c r="X1552" s="126" t="s">
        <v>510</v>
      </c>
      <c r="Z1552" s="127"/>
      <c r="AA1552" s="128">
        <v>2</v>
      </c>
      <c r="AB1552" s="128">
        <v>60</v>
      </c>
      <c r="AC1552" s="126" t="s">
        <v>366</v>
      </c>
      <c r="AD1552" s="126" t="s">
        <v>1064</v>
      </c>
      <c r="AG1552" s="127"/>
      <c r="AI1552" s="127"/>
    </row>
    <row r="1553" spans="1:35" ht="14.85" customHeight="1">
      <c r="A1553" s="130">
        <v>5015710</v>
      </c>
      <c r="B1553" s="126" t="s">
        <v>413</v>
      </c>
      <c r="C1553" s="126" t="s">
        <v>3485</v>
      </c>
      <c r="D1553" s="126" t="s">
        <v>3486</v>
      </c>
      <c r="E1553" s="126" t="s">
        <v>288</v>
      </c>
      <c r="F1553" s="126" t="s">
        <v>364</v>
      </c>
      <c r="G1553" s="126" t="s">
        <v>417</v>
      </c>
      <c r="H1553" s="126" t="s">
        <v>126</v>
      </c>
      <c r="I1553" s="126" t="s">
        <v>418</v>
      </c>
      <c r="J1553" s="126" t="s">
        <v>484</v>
      </c>
      <c r="K1553" s="126" t="s">
        <v>443</v>
      </c>
      <c r="L1553" s="126" t="s">
        <v>485</v>
      </c>
      <c r="M1553" s="130">
        <v>9739.52</v>
      </c>
      <c r="O1553" s="126" t="s">
        <v>486</v>
      </c>
      <c r="P1553" s="130">
        <v>0</v>
      </c>
      <c r="S1553" s="130">
        <v>0</v>
      </c>
      <c r="V1553" s="130">
        <v>34031.199999999997</v>
      </c>
      <c r="X1553" s="126" t="s">
        <v>549</v>
      </c>
      <c r="Z1553" s="127"/>
      <c r="AA1553" s="128">
        <v>2</v>
      </c>
      <c r="AB1553" s="128">
        <v>60</v>
      </c>
      <c r="AC1553" s="126" t="s">
        <v>366</v>
      </c>
      <c r="AD1553" s="126" t="s">
        <v>1064</v>
      </c>
      <c r="AG1553" s="127"/>
      <c r="AI1553" s="127"/>
    </row>
    <row r="1554" spans="1:35" ht="14.85" customHeight="1">
      <c r="A1554" s="130">
        <v>5015715</v>
      </c>
      <c r="B1554" s="126" t="s">
        <v>413</v>
      </c>
      <c r="C1554" s="126" t="s">
        <v>3190</v>
      </c>
      <c r="D1554" s="126" t="s">
        <v>3191</v>
      </c>
      <c r="E1554" s="126" t="s">
        <v>288</v>
      </c>
      <c r="F1554" s="126" t="s">
        <v>364</v>
      </c>
      <c r="G1554" s="126" t="s">
        <v>417</v>
      </c>
      <c r="H1554" s="126" t="s">
        <v>126</v>
      </c>
      <c r="I1554" s="126" t="s">
        <v>126</v>
      </c>
      <c r="J1554" s="126" t="s">
        <v>484</v>
      </c>
      <c r="K1554" s="126" t="s">
        <v>443</v>
      </c>
      <c r="L1554" s="126" t="s">
        <v>485</v>
      </c>
      <c r="M1554" s="130">
        <v>6817.44</v>
      </c>
      <c r="O1554" s="126" t="s">
        <v>365</v>
      </c>
      <c r="P1554" s="130">
        <v>0</v>
      </c>
      <c r="S1554" s="130">
        <v>0</v>
      </c>
      <c r="V1554" s="130">
        <v>26515.74</v>
      </c>
      <c r="X1554" s="126" t="s">
        <v>469</v>
      </c>
      <c r="Z1554" s="127"/>
      <c r="AA1554" s="128">
        <v>1</v>
      </c>
      <c r="AB1554" s="128">
        <v>60</v>
      </c>
      <c r="AC1554" s="126" t="s">
        <v>366</v>
      </c>
      <c r="AD1554" s="126" t="s">
        <v>1064</v>
      </c>
      <c r="AG1554" s="127"/>
      <c r="AI1554" s="127"/>
    </row>
    <row r="1555" spans="1:35" ht="14.85" customHeight="1">
      <c r="A1555" s="130">
        <v>5015709</v>
      </c>
      <c r="B1555" s="126" t="s">
        <v>413</v>
      </c>
      <c r="C1555" s="126" t="s">
        <v>3485</v>
      </c>
      <c r="D1555" s="126" t="s">
        <v>3486</v>
      </c>
      <c r="E1555" s="126" t="s">
        <v>288</v>
      </c>
      <c r="F1555" s="126" t="s">
        <v>364</v>
      </c>
      <c r="G1555" s="126" t="s">
        <v>417</v>
      </c>
      <c r="H1555" s="126" t="s">
        <v>126</v>
      </c>
      <c r="I1555" s="126" t="s">
        <v>418</v>
      </c>
      <c r="J1555" s="126" t="s">
        <v>484</v>
      </c>
      <c r="K1555" s="126" t="s">
        <v>443</v>
      </c>
      <c r="L1555" s="126" t="s">
        <v>485</v>
      </c>
      <c r="M1555" s="130">
        <v>9739.52</v>
      </c>
      <c r="O1555" s="126" t="s">
        <v>486</v>
      </c>
      <c r="P1555" s="130">
        <v>0</v>
      </c>
      <c r="S1555" s="130">
        <v>0</v>
      </c>
      <c r="V1555" s="130">
        <v>34031.199999999997</v>
      </c>
      <c r="X1555" s="126" t="s">
        <v>487</v>
      </c>
      <c r="Z1555" s="127"/>
      <c r="AA1555" s="128">
        <v>1</v>
      </c>
      <c r="AB1555" s="128">
        <v>60</v>
      </c>
      <c r="AC1555" s="126" t="s">
        <v>366</v>
      </c>
      <c r="AD1555" s="126" t="s">
        <v>1064</v>
      </c>
      <c r="AG1555" s="127"/>
      <c r="AI1555" s="127"/>
    </row>
    <row r="1556" spans="1:35" ht="14.85" customHeight="1">
      <c r="A1556" s="130">
        <v>5015723</v>
      </c>
      <c r="B1556" s="126" t="s">
        <v>413</v>
      </c>
      <c r="C1556" s="126" t="s">
        <v>3487</v>
      </c>
      <c r="D1556" s="126" t="s">
        <v>3488</v>
      </c>
      <c r="E1556" s="126" t="s">
        <v>288</v>
      </c>
      <c r="F1556" s="126" t="s">
        <v>364</v>
      </c>
      <c r="G1556" s="126" t="s">
        <v>417</v>
      </c>
      <c r="H1556" s="126" t="s">
        <v>126</v>
      </c>
      <c r="I1556" s="126" t="s">
        <v>126</v>
      </c>
      <c r="J1556" s="126" t="s">
        <v>484</v>
      </c>
      <c r="K1556" s="126" t="s">
        <v>443</v>
      </c>
      <c r="L1556" s="126" t="s">
        <v>485</v>
      </c>
      <c r="M1556" s="130">
        <v>6817.44</v>
      </c>
      <c r="O1556" s="126" t="s">
        <v>365</v>
      </c>
      <c r="P1556" s="130">
        <v>0</v>
      </c>
      <c r="S1556" s="130">
        <v>0</v>
      </c>
      <c r="V1556" s="130">
        <v>34031.199999999997</v>
      </c>
      <c r="X1556" s="126" t="s">
        <v>469</v>
      </c>
      <c r="Z1556" s="127"/>
      <c r="AA1556" s="128">
        <v>1</v>
      </c>
      <c r="AB1556" s="128">
        <v>60</v>
      </c>
      <c r="AC1556" s="126" t="s">
        <v>366</v>
      </c>
      <c r="AD1556" s="126" t="s">
        <v>1064</v>
      </c>
      <c r="AG1556" s="127"/>
      <c r="AI1556" s="127"/>
    </row>
    <row r="1557" spans="1:35" ht="14.85" customHeight="1">
      <c r="A1557" s="130">
        <v>5015722</v>
      </c>
      <c r="B1557" s="126" t="s">
        <v>413</v>
      </c>
      <c r="C1557" s="126" t="s">
        <v>3487</v>
      </c>
      <c r="D1557" s="126" t="s">
        <v>3488</v>
      </c>
      <c r="E1557" s="126" t="s">
        <v>288</v>
      </c>
      <c r="F1557" s="126" t="s">
        <v>364</v>
      </c>
      <c r="G1557" s="126" t="s">
        <v>417</v>
      </c>
      <c r="H1557" s="126" t="s">
        <v>126</v>
      </c>
      <c r="I1557" s="126" t="s">
        <v>418</v>
      </c>
      <c r="J1557" s="126" t="s">
        <v>484</v>
      </c>
      <c r="K1557" s="126" t="s">
        <v>443</v>
      </c>
      <c r="L1557" s="126" t="s">
        <v>485</v>
      </c>
      <c r="M1557" s="130">
        <v>9739.52</v>
      </c>
      <c r="O1557" s="126" t="s">
        <v>486</v>
      </c>
      <c r="P1557" s="130">
        <v>0</v>
      </c>
      <c r="S1557" s="130">
        <v>0</v>
      </c>
      <c r="V1557" s="130">
        <v>34031.199999999997</v>
      </c>
      <c r="X1557" s="126" t="s">
        <v>549</v>
      </c>
      <c r="Z1557" s="127"/>
      <c r="AA1557" s="128">
        <v>2</v>
      </c>
      <c r="AB1557" s="128">
        <v>60</v>
      </c>
      <c r="AC1557" s="126" t="s">
        <v>366</v>
      </c>
      <c r="AD1557" s="126" t="s">
        <v>1064</v>
      </c>
      <c r="AG1557" s="127"/>
      <c r="AI1557" s="127"/>
    </row>
    <row r="1558" spans="1:35" ht="14.85" customHeight="1">
      <c r="A1558" s="130">
        <v>5015721</v>
      </c>
      <c r="B1558" s="126" t="s">
        <v>413</v>
      </c>
      <c r="C1558" s="126" t="s">
        <v>3487</v>
      </c>
      <c r="D1558" s="126" t="s">
        <v>3488</v>
      </c>
      <c r="E1558" s="126" t="s">
        <v>288</v>
      </c>
      <c r="F1558" s="126" t="s">
        <v>364</v>
      </c>
      <c r="G1558" s="126" t="s">
        <v>417</v>
      </c>
      <c r="H1558" s="126" t="s">
        <v>126</v>
      </c>
      <c r="I1558" s="126" t="s">
        <v>418</v>
      </c>
      <c r="J1558" s="126" t="s">
        <v>484</v>
      </c>
      <c r="K1558" s="126" t="s">
        <v>443</v>
      </c>
      <c r="L1558" s="126" t="s">
        <v>485</v>
      </c>
      <c r="M1558" s="130">
        <v>9739.52</v>
      </c>
      <c r="O1558" s="126" t="s">
        <v>486</v>
      </c>
      <c r="P1558" s="130">
        <v>0</v>
      </c>
      <c r="S1558" s="130">
        <v>0</v>
      </c>
      <c r="V1558" s="130">
        <v>34031.199999999997</v>
      </c>
      <c r="X1558" s="126" t="s">
        <v>487</v>
      </c>
      <c r="Z1558" s="127"/>
      <c r="AA1558" s="128">
        <v>1</v>
      </c>
      <c r="AB1558" s="128">
        <v>60</v>
      </c>
      <c r="AC1558" s="126" t="s">
        <v>366</v>
      </c>
      <c r="AD1558" s="126" t="s">
        <v>1064</v>
      </c>
      <c r="AG1558" s="127"/>
      <c r="AI1558" s="127"/>
    </row>
    <row r="1559" spans="1:35" ht="14.85" customHeight="1">
      <c r="A1559" s="130">
        <v>5015725</v>
      </c>
      <c r="B1559" s="126" t="s">
        <v>413</v>
      </c>
      <c r="C1559" s="126" t="s">
        <v>3489</v>
      </c>
      <c r="D1559" s="126" t="s">
        <v>3490</v>
      </c>
      <c r="E1559" s="126" t="s">
        <v>288</v>
      </c>
      <c r="F1559" s="126" t="s">
        <v>364</v>
      </c>
      <c r="G1559" s="126" t="s">
        <v>417</v>
      </c>
      <c r="H1559" s="126" t="s">
        <v>126</v>
      </c>
      <c r="I1559" s="126" t="s">
        <v>418</v>
      </c>
      <c r="J1559" s="126" t="s">
        <v>484</v>
      </c>
      <c r="K1559" s="126" t="s">
        <v>443</v>
      </c>
      <c r="L1559" s="126" t="s">
        <v>485</v>
      </c>
      <c r="M1559" s="130">
        <v>9739.52</v>
      </c>
      <c r="O1559" s="126" t="s">
        <v>486</v>
      </c>
      <c r="P1559" s="130">
        <v>0</v>
      </c>
      <c r="S1559" s="130">
        <v>0</v>
      </c>
      <c r="V1559" s="130">
        <v>26515.74</v>
      </c>
      <c r="X1559" s="126" t="s">
        <v>487</v>
      </c>
      <c r="Z1559" s="127"/>
      <c r="AA1559" s="128">
        <v>1</v>
      </c>
      <c r="AB1559" s="128">
        <v>60</v>
      </c>
      <c r="AC1559" s="126" t="s">
        <v>366</v>
      </c>
      <c r="AD1559" s="126" t="s">
        <v>1064</v>
      </c>
      <c r="AG1559" s="127"/>
      <c r="AI1559" s="127"/>
    </row>
    <row r="1560" spans="1:35" ht="14.85" customHeight="1">
      <c r="A1560" s="130">
        <v>5015724</v>
      </c>
      <c r="B1560" s="126" t="s">
        <v>413</v>
      </c>
      <c r="C1560" s="126" t="s">
        <v>3487</v>
      </c>
      <c r="D1560" s="126" t="s">
        <v>3488</v>
      </c>
      <c r="E1560" s="126" t="s">
        <v>288</v>
      </c>
      <c r="F1560" s="126" t="s">
        <v>364</v>
      </c>
      <c r="G1560" s="126" t="s">
        <v>417</v>
      </c>
      <c r="H1560" s="126" t="s">
        <v>126</v>
      </c>
      <c r="I1560" s="126" t="s">
        <v>126</v>
      </c>
      <c r="J1560" s="126" t="s">
        <v>484</v>
      </c>
      <c r="K1560" s="126" t="s">
        <v>443</v>
      </c>
      <c r="L1560" s="126" t="s">
        <v>485</v>
      </c>
      <c r="M1560" s="130">
        <v>6817.44</v>
      </c>
      <c r="O1560" s="126" t="s">
        <v>365</v>
      </c>
      <c r="P1560" s="130">
        <v>0</v>
      </c>
      <c r="S1560" s="130">
        <v>0</v>
      </c>
      <c r="V1560" s="130">
        <v>34031.199999999997</v>
      </c>
      <c r="X1560" s="126" t="s">
        <v>510</v>
      </c>
      <c r="Z1560" s="127"/>
      <c r="AA1560" s="128">
        <v>2</v>
      </c>
      <c r="AB1560" s="128">
        <v>60</v>
      </c>
      <c r="AC1560" s="126" t="s">
        <v>366</v>
      </c>
      <c r="AD1560" s="126" t="s">
        <v>1064</v>
      </c>
      <c r="AG1560" s="127"/>
      <c r="AI1560" s="127"/>
    </row>
    <row r="1561" spans="1:35" ht="14.85" customHeight="1">
      <c r="A1561" s="130">
        <v>5015727</v>
      </c>
      <c r="B1561" s="126" t="s">
        <v>413</v>
      </c>
      <c r="C1561" s="126" t="s">
        <v>3489</v>
      </c>
      <c r="D1561" s="126" t="s">
        <v>3490</v>
      </c>
      <c r="E1561" s="126" t="s">
        <v>288</v>
      </c>
      <c r="F1561" s="126" t="s">
        <v>364</v>
      </c>
      <c r="G1561" s="126" t="s">
        <v>417</v>
      </c>
      <c r="H1561" s="126" t="s">
        <v>126</v>
      </c>
      <c r="I1561" s="126" t="s">
        <v>126</v>
      </c>
      <c r="J1561" s="126" t="s">
        <v>484</v>
      </c>
      <c r="K1561" s="126" t="s">
        <v>443</v>
      </c>
      <c r="L1561" s="126" t="s">
        <v>485</v>
      </c>
      <c r="M1561" s="130">
        <v>6817.44</v>
      </c>
      <c r="O1561" s="126" t="s">
        <v>365</v>
      </c>
      <c r="P1561" s="130">
        <v>0</v>
      </c>
      <c r="S1561" s="130">
        <v>0</v>
      </c>
      <c r="V1561" s="130">
        <v>26515.74</v>
      </c>
      <c r="X1561" s="126" t="s">
        <v>469</v>
      </c>
      <c r="Z1561" s="127"/>
      <c r="AA1561" s="128">
        <v>1</v>
      </c>
      <c r="AB1561" s="128">
        <v>60</v>
      </c>
      <c r="AC1561" s="126" t="s">
        <v>366</v>
      </c>
      <c r="AD1561" s="126" t="s">
        <v>1064</v>
      </c>
      <c r="AG1561" s="127"/>
      <c r="AI1561" s="127"/>
    </row>
    <row r="1562" spans="1:35" ht="14.85" customHeight="1">
      <c r="A1562" s="130">
        <v>5015726</v>
      </c>
      <c r="B1562" s="126" t="s">
        <v>413</v>
      </c>
      <c r="C1562" s="126" t="s">
        <v>3489</v>
      </c>
      <c r="D1562" s="126" t="s">
        <v>3490</v>
      </c>
      <c r="E1562" s="126" t="s">
        <v>288</v>
      </c>
      <c r="F1562" s="126" t="s">
        <v>364</v>
      </c>
      <c r="G1562" s="126" t="s">
        <v>417</v>
      </c>
      <c r="H1562" s="126" t="s">
        <v>126</v>
      </c>
      <c r="I1562" s="126" t="s">
        <v>418</v>
      </c>
      <c r="J1562" s="126" t="s">
        <v>484</v>
      </c>
      <c r="K1562" s="126" t="s">
        <v>443</v>
      </c>
      <c r="L1562" s="126" t="s">
        <v>485</v>
      </c>
      <c r="M1562" s="130">
        <v>9739.52</v>
      </c>
      <c r="O1562" s="126" t="s">
        <v>486</v>
      </c>
      <c r="P1562" s="130">
        <v>0</v>
      </c>
      <c r="S1562" s="130">
        <v>0</v>
      </c>
      <c r="V1562" s="130">
        <v>26515.74</v>
      </c>
      <c r="X1562" s="126" t="s">
        <v>549</v>
      </c>
      <c r="Z1562" s="127"/>
      <c r="AA1562" s="128">
        <v>2</v>
      </c>
      <c r="AB1562" s="128">
        <v>60</v>
      </c>
      <c r="AC1562" s="126" t="s">
        <v>366</v>
      </c>
      <c r="AD1562" s="126" t="s">
        <v>1064</v>
      </c>
      <c r="AG1562" s="127"/>
      <c r="AI1562" s="127"/>
    </row>
    <row r="1563" spans="1:35" ht="14.85" customHeight="1">
      <c r="A1563" s="130">
        <v>5015730</v>
      </c>
      <c r="B1563" s="126" t="s">
        <v>413</v>
      </c>
      <c r="C1563" s="126" t="s">
        <v>3491</v>
      </c>
      <c r="D1563" s="126" t="s">
        <v>3492</v>
      </c>
      <c r="E1563" s="126" t="s">
        <v>288</v>
      </c>
      <c r="F1563" s="126" t="s">
        <v>364</v>
      </c>
      <c r="G1563" s="126" t="s">
        <v>417</v>
      </c>
      <c r="H1563" s="126" t="s">
        <v>126</v>
      </c>
      <c r="I1563" s="126" t="s">
        <v>418</v>
      </c>
      <c r="J1563" s="126" t="s">
        <v>484</v>
      </c>
      <c r="K1563" s="126" t="s">
        <v>443</v>
      </c>
      <c r="L1563" s="126" t="s">
        <v>485</v>
      </c>
      <c r="M1563" s="130">
        <v>9739.52</v>
      </c>
      <c r="O1563" s="126" t="s">
        <v>486</v>
      </c>
      <c r="P1563" s="130">
        <v>0</v>
      </c>
      <c r="S1563" s="130">
        <v>0</v>
      </c>
      <c r="V1563" s="130">
        <v>19126.669999999998</v>
      </c>
      <c r="X1563" s="126" t="s">
        <v>549</v>
      </c>
      <c r="Z1563" s="127"/>
      <c r="AA1563" s="128">
        <v>2</v>
      </c>
      <c r="AB1563" s="128">
        <v>60</v>
      </c>
      <c r="AC1563" s="126" t="s">
        <v>366</v>
      </c>
      <c r="AD1563" s="126" t="s">
        <v>1064</v>
      </c>
      <c r="AG1563" s="127"/>
      <c r="AI1563" s="127"/>
    </row>
    <row r="1564" spans="1:35" ht="14.85" customHeight="1">
      <c r="A1564" s="130">
        <v>5015728</v>
      </c>
      <c r="B1564" s="126" t="s">
        <v>413</v>
      </c>
      <c r="C1564" s="126" t="s">
        <v>3489</v>
      </c>
      <c r="D1564" s="126" t="s">
        <v>3490</v>
      </c>
      <c r="E1564" s="126" t="s">
        <v>288</v>
      </c>
      <c r="F1564" s="126" t="s">
        <v>364</v>
      </c>
      <c r="G1564" s="126" t="s">
        <v>417</v>
      </c>
      <c r="H1564" s="126" t="s">
        <v>126</v>
      </c>
      <c r="I1564" s="126" t="s">
        <v>126</v>
      </c>
      <c r="J1564" s="126" t="s">
        <v>484</v>
      </c>
      <c r="K1564" s="126" t="s">
        <v>443</v>
      </c>
      <c r="L1564" s="126" t="s">
        <v>485</v>
      </c>
      <c r="M1564" s="130">
        <v>6817.44</v>
      </c>
      <c r="O1564" s="126" t="s">
        <v>365</v>
      </c>
      <c r="P1564" s="130">
        <v>0</v>
      </c>
      <c r="S1564" s="130">
        <v>0</v>
      </c>
      <c r="V1564" s="130">
        <v>26515.74</v>
      </c>
      <c r="X1564" s="126" t="s">
        <v>510</v>
      </c>
      <c r="Z1564" s="127"/>
      <c r="AA1564" s="128">
        <v>2</v>
      </c>
      <c r="AB1564" s="128">
        <v>60</v>
      </c>
      <c r="AC1564" s="126" t="s">
        <v>366</v>
      </c>
      <c r="AD1564" s="126" t="s">
        <v>1064</v>
      </c>
      <c r="AG1564" s="127"/>
      <c r="AI1564" s="127"/>
    </row>
    <row r="1565" spans="1:35" ht="14.85" customHeight="1">
      <c r="A1565" s="130">
        <v>5015729</v>
      </c>
      <c r="B1565" s="126" t="s">
        <v>413</v>
      </c>
      <c r="C1565" s="126" t="s">
        <v>3491</v>
      </c>
      <c r="D1565" s="126" t="s">
        <v>3492</v>
      </c>
      <c r="E1565" s="126" t="s">
        <v>288</v>
      </c>
      <c r="F1565" s="126" t="s">
        <v>364</v>
      </c>
      <c r="G1565" s="126" t="s">
        <v>417</v>
      </c>
      <c r="H1565" s="126" t="s">
        <v>126</v>
      </c>
      <c r="I1565" s="126" t="s">
        <v>418</v>
      </c>
      <c r="J1565" s="126" t="s">
        <v>484</v>
      </c>
      <c r="K1565" s="126" t="s">
        <v>443</v>
      </c>
      <c r="L1565" s="126" t="s">
        <v>485</v>
      </c>
      <c r="M1565" s="130">
        <v>9739.52</v>
      </c>
      <c r="O1565" s="126" t="s">
        <v>486</v>
      </c>
      <c r="P1565" s="130">
        <v>0</v>
      </c>
      <c r="S1565" s="130">
        <v>0</v>
      </c>
      <c r="V1565" s="130">
        <v>19126.669999999998</v>
      </c>
      <c r="X1565" s="126" t="s">
        <v>487</v>
      </c>
      <c r="Z1565" s="127"/>
      <c r="AA1565" s="128">
        <v>1</v>
      </c>
      <c r="AB1565" s="128">
        <v>60</v>
      </c>
      <c r="AC1565" s="126" t="s">
        <v>366</v>
      </c>
      <c r="AD1565" s="126" t="s">
        <v>1064</v>
      </c>
      <c r="AG1565" s="127"/>
      <c r="AI1565" s="127"/>
    </row>
    <row r="1566" spans="1:35" ht="14.85" customHeight="1">
      <c r="A1566" s="130">
        <v>5015732</v>
      </c>
      <c r="B1566" s="126" t="s">
        <v>413</v>
      </c>
      <c r="C1566" s="126" t="s">
        <v>3491</v>
      </c>
      <c r="D1566" s="126" t="s">
        <v>3492</v>
      </c>
      <c r="E1566" s="126" t="s">
        <v>288</v>
      </c>
      <c r="F1566" s="126" t="s">
        <v>364</v>
      </c>
      <c r="G1566" s="126" t="s">
        <v>417</v>
      </c>
      <c r="H1566" s="126" t="s">
        <v>126</v>
      </c>
      <c r="I1566" s="126" t="s">
        <v>126</v>
      </c>
      <c r="J1566" s="126" t="s">
        <v>484</v>
      </c>
      <c r="K1566" s="126" t="s">
        <v>443</v>
      </c>
      <c r="L1566" s="126" t="s">
        <v>485</v>
      </c>
      <c r="M1566" s="130">
        <v>6817.44</v>
      </c>
      <c r="O1566" s="126" t="s">
        <v>365</v>
      </c>
      <c r="P1566" s="130">
        <v>0</v>
      </c>
      <c r="S1566" s="130">
        <v>0</v>
      </c>
      <c r="V1566" s="130">
        <v>19126.669999999998</v>
      </c>
      <c r="X1566" s="126" t="s">
        <v>510</v>
      </c>
      <c r="Z1566" s="127"/>
      <c r="AA1566" s="128">
        <v>2</v>
      </c>
      <c r="AB1566" s="128">
        <v>60</v>
      </c>
      <c r="AC1566" s="126" t="s">
        <v>366</v>
      </c>
      <c r="AD1566" s="126" t="s">
        <v>1064</v>
      </c>
      <c r="AG1566" s="127"/>
      <c r="AI1566" s="127"/>
    </row>
    <row r="1567" spans="1:35" ht="14.85" customHeight="1">
      <c r="A1567" s="130">
        <v>5015731</v>
      </c>
      <c r="B1567" s="126" t="s">
        <v>413</v>
      </c>
      <c r="C1567" s="126" t="s">
        <v>3491</v>
      </c>
      <c r="D1567" s="126" t="s">
        <v>3492</v>
      </c>
      <c r="E1567" s="126" t="s">
        <v>288</v>
      </c>
      <c r="F1567" s="126" t="s">
        <v>364</v>
      </c>
      <c r="G1567" s="126" t="s">
        <v>417</v>
      </c>
      <c r="H1567" s="126" t="s">
        <v>126</v>
      </c>
      <c r="I1567" s="126" t="s">
        <v>126</v>
      </c>
      <c r="J1567" s="126" t="s">
        <v>484</v>
      </c>
      <c r="K1567" s="126" t="s">
        <v>443</v>
      </c>
      <c r="L1567" s="126" t="s">
        <v>485</v>
      </c>
      <c r="M1567" s="130">
        <v>6817.44</v>
      </c>
      <c r="O1567" s="126" t="s">
        <v>365</v>
      </c>
      <c r="P1567" s="130">
        <v>0</v>
      </c>
      <c r="S1567" s="130">
        <v>0</v>
      </c>
      <c r="V1567" s="130">
        <v>19126.669999999998</v>
      </c>
      <c r="X1567" s="126" t="s">
        <v>469</v>
      </c>
      <c r="Z1567" s="127"/>
      <c r="AA1567" s="128">
        <v>1</v>
      </c>
      <c r="AB1567" s="128">
        <v>60</v>
      </c>
      <c r="AC1567" s="126" t="s">
        <v>366</v>
      </c>
      <c r="AD1567" s="126" t="s">
        <v>1064</v>
      </c>
      <c r="AG1567" s="127"/>
      <c r="AI1567" s="127"/>
    </row>
    <row r="1568" spans="1:35" ht="14.85" customHeight="1">
      <c r="A1568" s="130">
        <v>5015734</v>
      </c>
      <c r="B1568" s="126" t="s">
        <v>413</v>
      </c>
      <c r="C1568" s="126" t="s">
        <v>1682</v>
      </c>
      <c r="D1568" s="126" t="s">
        <v>1683</v>
      </c>
      <c r="E1568" s="126" t="s">
        <v>288</v>
      </c>
      <c r="F1568" s="126" t="s">
        <v>364</v>
      </c>
      <c r="G1568" s="126" t="s">
        <v>417</v>
      </c>
      <c r="H1568" s="126" t="s">
        <v>126</v>
      </c>
      <c r="I1568" s="126" t="s">
        <v>418</v>
      </c>
      <c r="J1568" s="126" t="s">
        <v>484</v>
      </c>
      <c r="K1568" s="126" t="s">
        <v>443</v>
      </c>
      <c r="L1568" s="126" t="s">
        <v>485</v>
      </c>
      <c r="M1568" s="130">
        <v>9739.52</v>
      </c>
      <c r="O1568" s="126" t="s">
        <v>486</v>
      </c>
      <c r="P1568" s="130">
        <v>0</v>
      </c>
      <c r="S1568" s="130">
        <v>0</v>
      </c>
      <c r="V1568" s="130">
        <v>34031.199999999997</v>
      </c>
      <c r="X1568" s="126" t="s">
        <v>549</v>
      </c>
      <c r="Z1568" s="127"/>
      <c r="AA1568" s="128">
        <v>2</v>
      </c>
      <c r="AB1568" s="128">
        <v>60</v>
      </c>
      <c r="AC1568" s="126" t="s">
        <v>366</v>
      </c>
      <c r="AD1568" s="126" t="s">
        <v>1064</v>
      </c>
      <c r="AG1568" s="127"/>
      <c r="AI1568" s="127"/>
    </row>
    <row r="1569" spans="1:35" ht="14.85" customHeight="1">
      <c r="A1569" s="130">
        <v>5015733</v>
      </c>
      <c r="B1569" s="126" t="s">
        <v>413</v>
      </c>
      <c r="C1569" s="126" t="s">
        <v>1682</v>
      </c>
      <c r="D1569" s="126" t="s">
        <v>1683</v>
      </c>
      <c r="E1569" s="126" t="s">
        <v>288</v>
      </c>
      <c r="F1569" s="126" t="s">
        <v>364</v>
      </c>
      <c r="G1569" s="126" t="s">
        <v>417</v>
      </c>
      <c r="H1569" s="126" t="s">
        <v>126</v>
      </c>
      <c r="I1569" s="126" t="s">
        <v>418</v>
      </c>
      <c r="J1569" s="126" t="s">
        <v>484</v>
      </c>
      <c r="K1569" s="126" t="s">
        <v>443</v>
      </c>
      <c r="L1569" s="126" t="s">
        <v>485</v>
      </c>
      <c r="M1569" s="130">
        <v>9739.52</v>
      </c>
      <c r="O1569" s="126" t="s">
        <v>486</v>
      </c>
      <c r="P1569" s="130">
        <v>0</v>
      </c>
      <c r="S1569" s="130">
        <v>0</v>
      </c>
      <c r="V1569" s="130">
        <v>34031.199999999997</v>
      </c>
      <c r="X1569" s="126" t="s">
        <v>487</v>
      </c>
      <c r="Z1569" s="127"/>
      <c r="AA1569" s="128">
        <v>1</v>
      </c>
      <c r="AB1569" s="128">
        <v>60</v>
      </c>
      <c r="AC1569" s="126" t="s">
        <v>366</v>
      </c>
      <c r="AD1569" s="126" t="s">
        <v>1064</v>
      </c>
      <c r="AG1569" s="127"/>
      <c r="AI1569" s="127"/>
    </row>
    <row r="1570" spans="1:35" ht="14.85" customHeight="1">
      <c r="A1570" s="130">
        <v>5015711</v>
      </c>
      <c r="B1570" s="126" t="s">
        <v>413</v>
      </c>
      <c r="C1570" s="126" t="s">
        <v>3485</v>
      </c>
      <c r="D1570" s="126" t="s">
        <v>3486</v>
      </c>
      <c r="E1570" s="126" t="s">
        <v>288</v>
      </c>
      <c r="F1570" s="126" t="s">
        <v>364</v>
      </c>
      <c r="G1570" s="126" t="s">
        <v>417</v>
      </c>
      <c r="H1570" s="126" t="s">
        <v>126</v>
      </c>
      <c r="I1570" s="126" t="s">
        <v>126</v>
      </c>
      <c r="J1570" s="126" t="s">
        <v>484</v>
      </c>
      <c r="K1570" s="126" t="s">
        <v>443</v>
      </c>
      <c r="L1570" s="126" t="s">
        <v>485</v>
      </c>
      <c r="M1570" s="130">
        <v>6817.44</v>
      </c>
      <c r="O1570" s="126" t="s">
        <v>365</v>
      </c>
      <c r="P1570" s="130">
        <v>0</v>
      </c>
      <c r="S1570" s="130">
        <v>0</v>
      </c>
      <c r="V1570" s="130">
        <v>34031.199999999997</v>
      </c>
      <c r="X1570" s="126" t="s">
        <v>469</v>
      </c>
      <c r="Z1570" s="127"/>
      <c r="AA1570" s="128">
        <v>1</v>
      </c>
      <c r="AB1570" s="128">
        <v>60</v>
      </c>
      <c r="AC1570" s="126" t="s">
        <v>366</v>
      </c>
      <c r="AD1570" s="126" t="s">
        <v>1064</v>
      </c>
      <c r="AG1570" s="127"/>
      <c r="AI1570" s="127"/>
    </row>
    <row r="1571" spans="1:35" ht="14.85" customHeight="1">
      <c r="A1571" s="130">
        <v>5015714</v>
      </c>
      <c r="B1571" s="126" t="s">
        <v>413</v>
      </c>
      <c r="C1571" s="126" t="s">
        <v>3190</v>
      </c>
      <c r="D1571" s="126" t="s">
        <v>3191</v>
      </c>
      <c r="E1571" s="126" t="s">
        <v>288</v>
      </c>
      <c r="F1571" s="126" t="s">
        <v>364</v>
      </c>
      <c r="G1571" s="126" t="s">
        <v>417</v>
      </c>
      <c r="H1571" s="126" t="s">
        <v>126</v>
      </c>
      <c r="I1571" s="126" t="s">
        <v>418</v>
      </c>
      <c r="J1571" s="126" t="s">
        <v>484</v>
      </c>
      <c r="K1571" s="126" t="s">
        <v>443</v>
      </c>
      <c r="L1571" s="126" t="s">
        <v>485</v>
      </c>
      <c r="M1571" s="130">
        <v>9739.52</v>
      </c>
      <c r="O1571" s="126" t="s">
        <v>486</v>
      </c>
      <c r="P1571" s="130">
        <v>0</v>
      </c>
      <c r="S1571" s="130">
        <v>0</v>
      </c>
      <c r="V1571" s="130">
        <v>26515.74</v>
      </c>
      <c r="X1571" s="126" t="s">
        <v>549</v>
      </c>
      <c r="Z1571" s="127"/>
      <c r="AA1571" s="128">
        <v>2</v>
      </c>
      <c r="AB1571" s="128">
        <v>60</v>
      </c>
      <c r="AC1571" s="126" t="s">
        <v>366</v>
      </c>
      <c r="AD1571" s="126" t="s">
        <v>1064</v>
      </c>
      <c r="AG1571" s="127"/>
      <c r="AI1571" s="127"/>
    </row>
    <row r="1572" spans="1:35" ht="14.85" customHeight="1">
      <c r="A1572" s="130">
        <v>5015719</v>
      </c>
      <c r="B1572" s="126" t="s">
        <v>413</v>
      </c>
      <c r="C1572" s="126" t="s">
        <v>3185</v>
      </c>
      <c r="D1572" s="126" t="s">
        <v>3186</v>
      </c>
      <c r="E1572" s="126" t="s">
        <v>288</v>
      </c>
      <c r="F1572" s="126" t="s">
        <v>364</v>
      </c>
      <c r="G1572" s="126" t="s">
        <v>417</v>
      </c>
      <c r="H1572" s="126" t="s">
        <v>126</v>
      </c>
      <c r="I1572" s="126" t="s">
        <v>126</v>
      </c>
      <c r="J1572" s="126" t="s">
        <v>484</v>
      </c>
      <c r="K1572" s="126" t="s">
        <v>443</v>
      </c>
      <c r="L1572" s="126" t="s">
        <v>485</v>
      </c>
      <c r="M1572" s="130">
        <v>6817.44</v>
      </c>
      <c r="O1572" s="126" t="s">
        <v>365</v>
      </c>
      <c r="P1572" s="130">
        <v>0</v>
      </c>
      <c r="S1572" s="130">
        <v>0</v>
      </c>
      <c r="V1572" s="130">
        <v>19126.669999999998</v>
      </c>
      <c r="X1572" s="126" t="s">
        <v>469</v>
      </c>
      <c r="Z1572" s="127"/>
      <c r="AA1572" s="128">
        <v>1</v>
      </c>
      <c r="AB1572" s="128">
        <v>60</v>
      </c>
      <c r="AC1572" s="126" t="s">
        <v>366</v>
      </c>
      <c r="AD1572" s="126" t="s">
        <v>1064</v>
      </c>
      <c r="AG1572" s="127"/>
      <c r="AI1572" s="127"/>
    </row>
    <row r="1573" spans="1:35" ht="14.85" customHeight="1">
      <c r="A1573" s="130">
        <v>5015717</v>
      </c>
      <c r="B1573" s="126" t="s">
        <v>413</v>
      </c>
      <c r="C1573" s="126" t="s">
        <v>3185</v>
      </c>
      <c r="D1573" s="126" t="s">
        <v>3186</v>
      </c>
      <c r="E1573" s="126" t="s">
        <v>288</v>
      </c>
      <c r="F1573" s="126" t="s">
        <v>364</v>
      </c>
      <c r="G1573" s="126" t="s">
        <v>417</v>
      </c>
      <c r="H1573" s="126" t="s">
        <v>126</v>
      </c>
      <c r="I1573" s="126" t="s">
        <v>418</v>
      </c>
      <c r="J1573" s="126" t="s">
        <v>484</v>
      </c>
      <c r="K1573" s="126" t="s">
        <v>443</v>
      </c>
      <c r="L1573" s="126" t="s">
        <v>485</v>
      </c>
      <c r="M1573" s="130">
        <v>9739.52</v>
      </c>
      <c r="O1573" s="126" t="s">
        <v>486</v>
      </c>
      <c r="P1573" s="130">
        <v>0</v>
      </c>
      <c r="S1573" s="130">
        <v>0</v>
      </c>
      <c r="V1573" s="130">
        <v>19126.669999999998</v>
      </c>
      <c r="X1573" s="126" t="s">
        <v>487</v>
      </c>
      <c r="Z1573" s="127"/>
      <c r="AA1573" s="128">
        <v>1</v>
      </c>
      <c r="AB1573" s="128">
        <v>60</v>
      </c>
      <c r="AC1573" s="126" t="s">
        <v>366</v>
      </c>
      <c r="AD1573" s="126" t="s">
        <v>1064</v>
      </c>
      <c r="AG1573" s="127"/>
      <c r="AI1573" s="127"/>
    </row>
    <row r="1574" spans="1:35" ht="14.85" customHeight="1">
      <c r="A1574" s="130">
        <v>5015718</v>
      </c>
      <c r="B1574" s="126" t="s">
        <v>413</v>
      </c>
      <c r="C1574" s="126" t="s">
        <v>3185</v>
      </c>
      <c r="D1574" s="126" t="s">
        <v>3186</v>
      </c>
      <c r="E1574" s="126" t="s">
        <v>288</v>
      </c>
      <c r="F1574" s="126" t="s">
        <v>364</v>
      </c>
      <c r="G1574" s="126" t="s">
        <v>417</v>
      </c>
      <c r="H1574" s="126" t="s">
        <v>126</v>
      </c>
      <c r="I1574" s="126" t="s">
        <v>418</v>
      </c>
      <c r="J1574" s="126" t="s">
        <v>484</v>
      </c>
      <c r="K1574" s="126" t="s">
        <v>443</v>
      </c>
      <c r="L1574" s="126" t="s">
        <v>485</v>
      </c>
      <c r="M1574" s="130">
        <v>9739.52</v>
      </c>
      <c r="O1574" s="126" t="s">
        <v>486</v>
      </c>
      <c r="P1574" s="130">
        <v>0</v>
      </c>
      <c r="S1574" s="130">
        <v>0</v>
      </c>
      <c r="V1574" s="130">
        <v>19126.669999999998</v>
      </c>
      <c r="X1574" s="126" t="s">
        <v>549</v>
      </c>
      <c r="Z1574" s="127"/>
      <c r="AA1574" s="128">
        <v>2</v>
      </c>
      <c r="AB1574" s="128">
        <v>60</v>
      </c>
      <c r="AC1574" s="126" t="s">
        <v>366</v>
      </c>
      <c r="AD1574" s="126" t="s">
        <v>1064</v>
      </c>
      <c r="AG1574" s="127"/>
      <c r="AI1574" s="127"/>
    </row>
    <row r="1575" spans="1:35" ht="14.85" customHeight="1">
      <c r="A1575" s="130">
        <v>5012444</v>
      </c>
      <c r="B1575" s="126" t="s">
        <v>413</v>
      </c>
      <c r="C1575" s="126" t="s">
        <v>3493</v>
      </c>
      <c r="D1575" s="126" t="s">
        <v>3494</v>
      </c>
      <c r="E1575" s="126" t="s">
        <v>288</v>
      </c>
      <c r="F1575" s="126" t="s">
        <v>440</v>
      </c>
      <c r="G1575" s="126" t="s">
        <v>458</v>
      </c>
      <c r="H1575" s="126" t="s">
        <v>126</v>
      </c>
      <c r="I1575" s="126" t="s">
        <v>418</v>
      </c>
      <c r="J1575" s="126" t="s">
        <v>1645</v>
      </c>
      <c r="K1575" s="126" t="s">
        <v>613</v>
      </c>
      <c r="L1575" s="126" t="s">
        <v>1646</v>
      </c>
      <c r="M1575" s="130">
        <v>1930.54</v>
      </c>
      <c r="O1575" s="126" t="s">
        <v>449</v>
      </c>
      <c r="P1575" s="130">
        <v>0</v>
      </c>
      <c r="S1575" s="130">
        <v>0</v>
      </c>
      <c r="V1575" s="130">
        <v>1930.54</v>
      </c>
      <c r="X1575" s="126" t="s">
        <v>1514</v>
      </c>
      <c r="Z1575" s="127"/>
      <c r="AA1575" s="128">
        <v>120</v>
      </c>
      <c r="AB1575" s="128">
        <v>1</v>
      </c>
      <c r="AD1575" s="126" t="s">
        <v>623</v>
      </c>
      <c r="AG1575" s="127"/>
      <c r="AI1575" s="127"/>
    </row>
    <row r="1576" spans="1:35" ht="14.85" customHeight="1">
      <c r="A1576" s="130">
        <v>5002433</v>
      </c>
      <c r="B1576" s="126" t="s">
        <v>3495</v>
      </c>
      <c r="C1576" s="126" t="s">
        <v>3496</v>
      </c>
      <c r="D1576" s="126" t="s">
        <v>3497</v>
      </c>
      <c r="E1576" s="126" t="s">
        <v>288</v>
      </c>
      <c r="F1576" s="126" t="s">
        <v>555</v>
      </c>
      <c r="G1576" s="126" t="s">
        <v>2301</v>
      </c>
      <c r="H1576" s="126" t="s">
        <v>126</v>
      </c>
      <c r="I1576" s="126" t="s">
        <v>418</v>
      </c>
      <c r="J1576" s="126" t="s">
        <v>983</v>
      </c>
      <c r="K1576" s="126" t="s">
        <v>984</v>
      </c>
      <c r="L1576" s="126" t="s">
        <v>985</v>
      </c>
      <c r="M1576" s="130">
        <v>239.29</v>
      </c>
      <c r="O1576" s="126" t="s">
        <v>560</v>
      </c>
      <c r="P1576" s="130">
        <v>267.44</v>
      </c>
      <c r="R1576" s="126" t="s">
        <v>560</v>
      </c>
      <c r="S1576" s="130">
        <v>275.88</v>
      </c>
      <c r="U1576" s="126" t="s">
        <v>560</v>
      </c>
      <c r="V1576" s="130">
        <v>281.52</v>
      </c>
      <c r="X1576" s="126" t="s">
        <v>561</v>
      </c>
      <c r="Z1576" s="127"/>
      <c r="AA1576" s="128">
        <v>150</v>
      </c>
      <c r="AB1576" s="128"/>
      <c r="AD1576" s="126" t="s">
        <v>562</v>
      </c>
      <c r="AG1576" s="127"/>
      <c r="AI1576" s="127"/>
    </row>
    <row r="1577" spans="1:35" ht="14.85" customHeight="1">
      <c r="A1577" s="130">
        <v>5012752</v>
      </c>
      <c r="B1577" s="126" t="s">
        <v>413</v>
      </c>
      <c r="C1577" s="126" t="s">
        <v>2763</v>
      </c>
      <c r="D1577" s="126" t="s">
        <v>2764</v>
      </c>
      <c r="E1577" s="126" t="s">
        <v>288</v>
      </c>
      <c r="F1577" s="126" t="s">
        <v>364</v>
      </c>
      <c r="G1577" s="126" t="s">
        <v>417</v>
      </c>
      <c r="H1577" s="126" t="s">
        <v>126</v>
      </c>
      <c r="I1577" s="126" t="s">
        <v>418</v>
      </c>
      <c r="J1577" s="126" t="s">
        <v>1989</v>
      </c>
      <c r="K1577" s="126" t="s">
        <v>504</v>
      </c>
      <c r="L1577" s="126" t="s">
        <v>545</v>
      </c>
      <c r="M1577" s="130">
        <v>9739.52</v>
      </c>
      <c r="O1577" s="126" t="s">
        <v>486</v>
      </c>
      <c r="P1577" s="130">
        <v>0</v>
      </c>
      <c r="S1577" s="130">
        <v>0</v>
      </c>
      <c r="V1577" s="130">
        <v>10615.64</v>
      </c>
      <c r="X1577" s="126" t="s">
        <v>549</v>
      </c>
      <c r="Z1577" s="127"/>
      <c r="AA1577" s="128">
        <v>2</v>
      </c>
      <c r="AB1577" s="128">
        <v>60</v>
      </c>
      <c r="AC1577" s="126" t="s">
        <v>366</v>
      </c>
      <c r="AD1577" s="126" t="s">
        <v>1990</v>
      </c>
      <c r="AG1577" s="127"/>
      <c r="AI1577" s="127"/>
    </row>
    <row r="1578" spans="1:35" ht="14.85" customHeight="1">
      <c r="A1578" s="130">
        <v>5012751</v>
      </c>
      <c r="B1578" s="126" t="s">
        <v>413</v>
      </c>
      <c r="C1578" s="126" t="s">
        <v>2763</v>
      </c>
      <c r="D1578" s="126" t="s">
        <v>2764</v>
      </c>
      <c r="E1578" s="126" t="s">
        <v>288</v>
      </c>
      <c r="F1578" s="126" t="s">
        <v>364</v>
      </c>
      <c r="G1578" s="126" t="s">
        <v>417</v>
      </c>
      <c r="H1578" s="126" t="s">
        <v>126</v>
      </c>
      <c r="I1578" s="126" t="s">
        <v>126</v>
      </c>
      <c r="J1578" s="126" t="s">
        <v>1989</v>
      </c>
      <c r="K1578" s="126" t="s">
        <v>504</v>
      </c>
      <c r="L1578" s="126" t="s">
        <v>545</v>
      </c>
      <c r="M1578" s="130">
        <v>6817.44</v>
      </c>
      <c r="O1578" s="126" t="s">
        <v>365</v>
      </c>
      <c r="P1578" s="130">
        <v>0</v>
      </c>
      <c r="S1578" s="130">
        <v>0</v>
      </c>
      <c r="V1578" s="130">
        <v>10615.64</v>
      </c>
      <c r="X1578" s="126" t="s">
        <v>469</v>
      </c>
      <c r="Z1578" s="127"/>
      <c r="AA1578" s="128">
        <v>1</v>
      </c>
      <c r="AB1578" s="128">
        <v>60</v>
      </c>
      <c r="AC1578" s="126" t="s">
        <v>366</v>
      </c>
      <c r="AD1578" s="126" t="s">
        <v>1990</v>
      </c>
      <c r="AG1578" s="127"/>
      <c r="AI1578" s="127"/>
    </row>
    <row r="1579" spans="1:35" ht="14.85" customHeight="1">
      <c r="A1579" s="130">
        <v>5012252</v>
      </c>
      <c r="B1579" s="126" t="s">
        <v>413</v>
      </c>
      <c r="C1579" s="126" t="s">
        <v>3498</v>
      </c>
      <c r="D1579" s="126" t="s">
        <v>3499</v>
      </c>
      <c r="E1579" s="126" t="s">
        <v>288</v>
      </c>
      <c r="F1579" s="126" t="s">
        <v>364</v>
      </c>
      <c r="G1579" s="126" t="s">
        <v>417</v>
      </c>
      <c r="H1579" s="126" t="s">
        <v>126</v>
      </c>
      <c r="I1579" s="126" t="s">
        <v>418</v>
      </c>
      <c r="J1579" s="126" t="s">
        <v>886</v>
      </c>
      <c r="K1579" s="126" t="s">
        <v>443</v>
      </c>
      <c r="L1579" s="126" t="s">
        <v>887</v>
      </c>
      <c r="M1579" s="130">
        <v>6817.44</v>
      </c>
      <c r="O1579" s="126" t="s">
        <v>365</v>
      </c>
      <c r="P1579" s="130">
        <v>0</v>
      </c>
      <c r="S1579" s="130">
        <v>0</v>
      </c>
      <c r="V1579" s="130">
        <v>21913.02</v>
      </c>
      <c r="X1579" s="126" t="s">
        <v>510</v>
      </c>
      <c r="Z1579" s="127"/>
      <c r="AA1579" s="128">
        <v>2</v>
      </c>
      <c r="AB1579" s="128">
        <v>60</v>
      </c>
      <c r="AC1579" s="126" t="s">
        <v>366</v>
      </c>
      <c r="AD1579" s="126" t="s">
        <v>488</v>
      </c>
      <c r="AG1579" s="127"/>
      <c r="AI1579" s="127"/>
    </row>
    <row r="1580" spans="1:35" ht="14.85" customHeight="1">
      <c r="A1580" s="130">
        <v>5012251</v>
      </c>
      <c r="B1580" s="126" t="s">
        <v>413</v>
      </c>
      <c r="C1580" s="126" t="s">
        <v>3500</v>
      </c>
      <c r="D1580" s="126" t="s">
        <v>3501</v>
      </c>
      <c r="E1580" s="126" t="s">
        <v>288</v>
      </c>
      <c r="F1580" s="126" t="s">
        <v>364</v>
      </c>
      <c r="G1580" s="126" t="s">
        <v>417</v>
      </c>
      <c r="H1580" s="126" t="s">
        <v>126</v>
      </c>
      <c r="I1580" s="126" t="s">
        <v>418</v>
      </c>
      <c r="J1580" s="126" t="s">
        <v>886</v>
      </c>
      <c r="K1580" s="126" t="s">
        <v>443</v>
      </c>
      <c r="L1580" s="126" t="s">
        <v>887</v>
      </c>
      <c r="M1580" s="130">
        <v>6817.44</v>
      </c>
      <c r="O1580" s="126" t="s">
        <v>365</v>
      </c>
      <c r="P1580" s="130">
        <v>0</v>
      </c>
      <c r="S1580" s="130">
        <v>0</v>
      </c>
      <c r="V1580" s="130">
        <v>21426.07</v>
      </c>
      <c r="X1580" s="126" t="s">
        <v>510</v>
      </c>
      <c r="Z1580" s="127"/>
      <c r="AA1580" s="128">
        <v>2</v>
      </c>
      <c r="AB1580" s="128">
        <v>60</v>
      </c>
      <c r="AC1580" s="126" t="s">
        <v>366</v>
      </c>
      <c r="AD1580" s="126" t="s">
        <v>488</v>
      </c>
      <c r="AG1580" s="127"/>
      <c r="AI1580" s="127"/>
    </row>
    <row r="1581" spans="1:35" ht="14.85" customHeight="1">
      <c r="A1581" s="130">
        <v>5012250</v>
      </c>
      <c r="B1581" s="126" t="s">
        <v>413</v>
      </c>
      <c r="C1581" s="126" t="s">
        <v>3502</v>
      </c>
      <c r="D1581" s="126" t="s">
        <v>3503</v>
      </c>
      <c r="E1581" s="126" t="s">
        <v>288</v>
      </c>
      <c r="F1581" s="126" t="s">
        <v>364</v>
      </c>
      <c r="G1581" s="126" t="s">
        <v>417</v>
      </c>
      <c r="H1581" s="126" t="s">
        <v>126</v>
      </c>
      <c r="I1581" s="126" t="s">
        <v>418</v>
      </c>
      <c r="J1581" s="126" t="s">
        <v>886</v>
      </c>
      <c r="K1581" s="126" t="s">
        <v>443</v>
      </c>
      <c r="L1581" s="126" t="s">
        <v>887</v>
      </c>
      <c r="M1581" s="130">
        <v>6817.44</v>
      </c>
      <c r="O1581" s="126" t="s">
        <v>365</v>
      </c>
      <c r="P1581" s="130">
        <v>0</v>
      </c>
      <c r="S1581" s="130">
        <v>0</v>
      </c>
      <c r="V1581" s="130">
        <v>21426.07</v>
      </c>
      <c r="X1581" s="126" t="s">
        <v>510</v>
      </c>
      <c r="Z1581" s="127"/>
      <c r="AA1581" s="128">
        <v>2</v>
      </c>
      <c r="AB1581" s="128">
        <v>60</v>
      </c>
      <c r="AC1581" s="126" t="s">
        <v>366</v>
      </c>
      <c r="AD1581" s="126" t="s">
        <v>488</v>
      </c>
      <c r="AG1581" s="127"/>
      <c r="AI1581" s="127"/>
    </row>
    <row r="1582" spans="1:35" ht="14.85" customHeight="1">
      <c r="A1582" s="130">
        <v>5012249</v>
      </c>
      <c r="B1582" s="126" t="s">
        <v>413</v>
      </c>
      <c r="C1582" s="126" t="s">
        <v>2776</v>
      </c>
      <c r="D1582" s="126" t="s">
        <v>2777</v>
      </c>
      <c r="E1582" s="126" t="s">
        <v>288</v>
      </c>
      <c r="F1582" s="126" t="s">
        <v>364</v>
      </c>
      <c r="G1582" s="126" t="s">
        <v>417</v>
      </c>
      <c r="H1582" s="126" t="s">
        <v>126</v>
      </c>
      <c r="I1582" s="126" t="s">
        <v>418</v>
      </c>
      <c r="J1582" s="126" t="s">
        <v>886</v>
      </c>
      <c r="K1582" s="126" t="s">
        <v>443</v>
      </c>
      <c r="L1582" s="126" t="s">
        <v>887</v>
      </c>
      <c r="M1582" s="130">
        <v>6817.44</v>
      </c>
      <c r="O1582" s="126" t="s">
        <v>365</v>
      </c>
      <c r="P1582" s="130">
        <v>0</v>
      </c>
      <c r="S1582" s="130">
        <v>0</v>
      </c>
      <c r="V1582" s="130">
        <v>15095.64</v>
      </c>
      <c r="X1582" s="126" t="s">
        <v>510</v>
      </c>
      <c r="Z1582" s="127"/>
      <c r="AA1582" s="128">
        <v>2</v>
      </c>
      <c r="AB1582" s="128">
        <v>60</v>
      </c>
      <c r="AC1582" s="126" t="s">
        <v>366</v>
      </c>
      <c r="AD1582" s="126" t="s">
        <v>488</v>
      </c>
      <c r="AG1582" s="127"/>
      <c r="AI1582" s="127"/>
    </row>
    <row r="1583" spans="1:35" ht="14.85" customHeight="1">
      <c r="A1583" s="130">
        <v>5012248</v>
      </c>
      <c r="B1583" s="126" t="s">
        <v>413</v>
      </c>
      <c r="C1583" s="126" t="s">
        <v>3504</v>
      </c>
      <c r="D1583" s="126" t="s">
        <v>3505</v>
      </c>
      <c r="E1583" s="126" t="s">
        <v>288</v>
      </c>
      <c r="F1583" s="126" t="s">
        <v>364</v>
      </c>
      <c r="G1583" s="126" t="s">
        <v>417</v>
      </c>
      <c r="H1583" s="126" t="s">
        <v>126</v>
      </c>
      <c r="I1583" s="126" t="s">
        <v>418</v>
      </c>
      <c r="J1583" s="126" t="s">
        <v>886</v>
      </c>
      <c r="K1583" s="126" t="s">
        <v>443</v>
      </c>
      <c r="L1583" s="126" t="s">
        <v>887</v>
      </c>
      <c r="M1583" s="130">
        <v>6817.44</v>
      </c>
      <c r="O1583" s="126" t="s">
        <v>365</v>
      </c>
      <c r="P1583" s="130">
        <v>0</v>
      </c>
      <c r="S1583" s="130">
        <v>0</v>
      </c>
      <c r="V1583" s="130">
        <v>15582.58</v>
      </c>
      <c r="X1583" s="126" t="s">
        <v>510</v>
      </c>
      <c r="Z1583" s="127"/>
      <c r="AA1583" s="128">
        <v>2</v>
      </c>
      <c r="AB1583" s="128">
        <v>60</v>
      </c>
      <c r="AC1583" s="126" t="s">
        <v>366</v>
      </c>
      <c r="AD1583" s="126" t="s">
        <v>488</v>
      </c>
      <c r="AG1583" s="127"/>
      <c r="AI1583" s="127"/>
    </row>
    <row r="1584" spans="1:35" ht="14.85" customHeight="1">
      <c r="A1584" s="130">
        <v>5012247</v>
      </c>
      <c r="B1584" s="126" t="s">
        <v>413</v>
      </c>
      <c r="C1584" s="126" t="s">
        <v>3506</v>
      </c>
      <c r="D1584" s="126" t="s">
        <v>3507</v>
      </c>
      <c r="E1584" s="126" t="s">
        <v>288</v>
      </c>
      <c r="F1584" s="126" t="s">
        <v>364</v>
      </c>
      <c r="G1584" s="126" t="s">
        <v>417</v>
      </c>
      <c r="H1584" s="126" t="s">
        <v>126</v>
      </c>
      <c r="I1584" s="126" t="s">
        <v>418</v>
      </c>
      <c r="J1584" s="126" t="s">
        <v>886</v>
      </c>
      <c r="K1584" s="126" t="s">
        <v>443</v>
      </c>
      <c r="L1584" s="126" t="s">
        <v>887</v>
      </c>
      <c r="M1584" s="130">
        <v>6817.44</v>
      </c>
      <c r="O1584" s="126" t="s">
        <v>365</v>
      </c>
      <c r="P1584" s="130">
        <v>0</v>
      </c>
      <c r="S1584" s="130">
        <v>0</v>
      </c>
      <c r="V1584" s="130">
        <v>16556.509999999998</v>
      </c>
      <c r="X1584" s="126" t="s">
        <v>510</v>
      </c>
      <c r="Z1584" s="127"/>
      <c r="AA1584" s="128">
        <v>2</v>
      </c>
      <c r="AB1584" s="128">
        <v>60</v>
      </c>
      <c r="AC1584" s="126" t="s">
        <v>366</v>
      </c>
      <c r="AD1584" s="126" t="s">
        <v>488</v>
      </c>
      <c r="AG1584" s="127"/>
      <c r="AI1584" s="127"/>
    </row>
    <row r="1585" spans="1:35" ht="14.85" customHeight="1">
      <c r="A1585" s="130">
        <v>5012246</v>
      </c>
      <c r="B1585" s="126" t="s">
        <v>413</v>
      </c>
      <c r="C1585" s="126" t="s">
        <v>3508</v>
      </c>
      <c r="D1585" s="126" t="s">
        <v>3509</v>
      </c>
      <c r="E1585" s="126" t="s">
        <v>288</v>
      </c>
      <c r="F1585" s="126" t="s">
        <v>364</v>
      </c>
      <c r="G1585" s="126" t="s">
        <v>417</v>
      </c>
      <c r="H1585" s="126" t="s">
        <v>126</v>
      </c>
      <c r="I1585" s="126" t="s">
        <v>418</v>
      </c>
      <c r="J1585" s="126" t="s">
        <v>886</v>
      </c>
      <c r="K1585" s="126" t="s">
        <v>443</v>
      </c>
      <c r="L1585" s="126" t="s">
        <v>887</v>
      </c>
      <c r="M1585" s="130">
        <v>6817.44</v>
      </c>
      <c r="O1585" s="126" t="s">
        <v>365</v>
      </c>
      <c r="P1585" s="130">
        <v>0</v>
      </c>
      <c r="S1585" s="130">
        <v>0</v>
      </c>
      <c r="V1585" s="130">
        <v>12953.02</v>
      </c>
      <c r="X1585" s="126" t="s">
        <v>510</v>
      </c>
      <c r="Z1585" s="127"/>
      <c r="AA1585" s="128">
        <v>2</v>
      </c>
      <c r="AB1585" s="128">
        <v>60</v>
      </c>
      <c r="AC1585" s="126" t="s">
        <v>366</v>
      </c>
      <c r="AD1585" s="126" t="s">
        <v>488</v>
      </c>
      <c r="AG1585" s="127"/>
      <c r="AI1585" s="127"/>
    </row>
    <row r="1586" spans="1:35" ht="14.85" customHeight="1">
      <c r="A1586" s="130">
        <v>5012245</v>
      </c>
      <c r="B1586" s="126" t="s">
        <v>413</v>
      </c>
      <c r="C1586" s="126" t="s">
        <v>3510</v>
      </c>
      <c r="D1586" s="126" t="s">
        <v>3509</v>
      </c>
      <c r="E1586" s="126" t="s">
        <v>288</v>
      </c>
      <c r="F1586" s="126" t="s">
        <v>364</v>
      </c>
      <c r="G1586" s="126" t="s">
        <v>417</v>
      </c>
      <c r="H1586" s="126" t="s">
        <v>126</v>
      </c>
      <c r="I1586" s="126" t="s">
        <v>418</v>
      </c>
      <c r="J1586" s="126" t="s">
        <v>886</v>
      </c>
      <c r="K1586" s="126" t="s">
        <v>443</v>
      </c>
      <c r="L1586" s="126" t="s">
        <v>887</v>
      </c>
      <c r="M1586" s="130">
        <v>6817.44</v>
      </c>
      <c r="O1586" s="126" t="s">
        <v>365</v>
      </c>
      <c r="P1586" s="130">
        <v>0</v>
      </c>
      <c r="S1586" s="130">
        <v>0</v>
      </c>
      <c r="V1586" s="130">
        <v>12953.02</v>
      </c>
      <c r="X1586" s="126" t="s">
        <v>510</v>
      </c>
      <c r="Z1586" s="127"/>
      <c r="AA1586" s="128">
        <v>2</v>
      </c>
      <c r="AB1586" s="128">
        <v>60</v>
      </c>
      <c r="AC1586" s="126" t="s">
        <v>366</v>
      </c>
      <c r="AD1586" s="126" t="s">
        <v>488</v>
      </c>
      <c r="AG1586" s="127"/>
      <c r="AI1586" s="127"/>
    </row>
    <row r="1587" spans="1:35" ht="14.85" customHeight="1">
      <c r="A1587" s="130">
        <v>5012244</v>
      </c>
      <c r="B1587" s="126" t="s">
        <v>413</v>
      </c>
      <c r="C1587" s="126" t="s">
        <v>3511</v>
      </c>
      <c r="D1587" s="126" t="s">
        <v>3512</v>
      </c>
      <c r="E1587" s="126" t="s">
        <v>288</v>
      </c>
      <c r="F1587" s="126" t="s">
        <v>364</v>
      </c>
      <c r="G1587" s="126" t="s">
        <v>417</v>
      </c>
      <c r="H1587" s="126" t="s">
        <v>126</v>
      </c>
      <c r="I1587" s="126" t="s">
        <v>418</v>
      </c>
      <c r="J1587" s="126" t="s">
        <v>886</v>
      </c>
      <c r="K1587" s="126" t="s">
        <v>443</v>
      </c>
      <c r="L1587" s="126" t="s">
        <v>887</v>
      </c>
      <c r="M1587" s="130">
        <v>6817.44</v>
      </c>
      <c r="O1587" s="126" t="s">
        <v>365</v>
      </c>
      <c r="P1587" s="130">
        <v>0</v>
      </c>
      <c r="S1587" s="130">
        <v>0</v>
      </c>
      <c r="V1587" s="130">
        <v>12660.85</v>
      </c>
      <c r="X1587" s="126" t="s">
        <v>510</v>
      </c>
      <c r="Z1587" s="127"/>
      <c r="AA1587" s="128">
        <v>2</v>
      </c>
      <c r="AB1587" s="128">
        <v>60</v>
      </c>
      <c r="AC1587" s="126" t="s">
        <v>366</v>
      </c>
      <c r="AD1587" s="126" t="s">
        <v>488</v>
      </c>
      <c r="AG1587" s="127"/>
      <c r="AI1587" s="127"/>
    </row>
    <row r="1588" spans="1:35" ht="14.85" customHeight="1">
      <c r="A1588" s="130">
        <v>5012293</v>
      </c>
      <c r="B1588" s="126" t="s">
        <v>413</v>
      </c>
      <c r="C1588" s="126" t="s">
        <v>3513</v>
      </c>
      <c r="D1588" s="126" t="s">
        <v>1478</v>
      </c>
      <c r="E1588" s="126" t="s">
        <v>288</v>
      </c>
      <c r="F1588" s="126" t="s">
        <v>364</v>
      </c>
      <c r="G1588" s="126" t="s">
        <v>417</v>
      </c>
      <c r="H1588" s="126" t="s">
        <v>126</v>
      </c>
      <c r="I1588" s="126" t="s">
        <v>418</v>
      </c>
      <c r="J1588" s="126" t="s">
        <v>886</v>
      </c>
      <c r="K1588" s="126" t="s">
        <v>443</v>
      </c>
      <c r="L1588" s="126" t="s">
        <v>887</v>
      </c>
      <c r="M1588" s="130">
        <v>9739.11</v>
      </c>
      <c r="O1588" s="126" t="s">
        <v>486</v>
      </c>
      <c r="P1588" s="130">
        <v>0</v>
      </c>
      <c r="S1588" s="130">
        <v>0</v>
      </c>
      <c r="V1588" s="130">
        <v>9739.11</v>
      </c>
      <c r="X1588" s="126" t="s">
        <v>549</v>
      </c>
      <c r="Z1588" s="127"/>
      <c r="AA1588" s="128">
        <v>2</v>
      </c>
      <c r="AB1588" s="128">
        <v>60</v>
      </c>
      <c r="AC1588" s="126" t="s">
        <v>366</v>
      </c>
      <c r="AD1588" s="126" t="s">
        <v>488</v>
      </c>
      <c r="AG1588" s="127"/>
      <c r="AI1588" s="127"/>
    </row>
    <row r="1589" spans="1:35" ht="14.85" customHeight="1">
      <c r="A1589" s="130">
        <v>5012292</v>
      </c>
      <c r="B1589" s="126" t="s">
        <v>413</v>
      </c>
      <c r="C1589" s="126" t="s">
        <v>3514</v>
      </c>
      <c r="D1589" s="126" t="s">
        <v>3515</v>
      </c>
      <c r="E1589" s="126" t="s">
        <v>288</v>
      </c>
      <c r="F1589" s="126" t="s">
        <v>364</v>
      </c>
      <c r="G1589" s="126" t="s">
        <v>417</v>
      </c>
      <c r="H1589" s="126" t="s">
        <v>126</v>
      </c>
      <c r="I1589" s="126" t="s">
        <v>418</v>
      </c>
      <c r="J1589" s="126" t="s">
        <v>886</v>
      </c>
      <c r="K1589" s="126" t="s">
        <v>443</v>
      </c>
      <c r="L1589" s="126" t="s">
        <v>887</v>
      </c>
      <c r="M1589" s="130">
        <v>9739.11</v>
      </c>
      <c r="O1589" s="126" t="s">
        <v>486</v>
      </c>
      <c r="P1589" s="130">
        <v>0</v>
      </c>
      <c r="S1589" s="130">
        <v>0</v>
      </c>
      <c r="V1589" s="130">
        <v>9739.11</v>
      </c>
      <c r="X1589" s="126" t="s">
        <v>549</v>
      </c>
      <c r="Z1589" s="127"/>
      <c r="AA1589" s="128">
        <v>2</v>
      </c>
      <c r="AB1589" s="128">
        <v>60</v>
      </c>
      <c r="AC1589" s="126" t="s">
        <v>366</v>
      </c>
      <c r="AD1589" s="126" t="s">
        <v>488</v>
      </c>
      <c r="AG1589" s="127"/>
      <c r="AI1589" s="127"/>
    </row>
    <row r="1590" spans="1:35" ht="14.85" customHeight="1">
      <c r="A1590" s="130">
        <v>5013079</v>
      </c>
      <c r="B1590" s="126" t="s">
        <v>413</v>
      </c>
      <c r="C1590" s="126" t="s">
        <v>3516</v>
      </c>
      <c r="D1590" s="126" t="s">
        <v>3517</v>
      </c>
      <c r="E1590" s="126" t="s">
        <v>288</v>
      </c>
      <c r="F1590" s="126" t="s">
        <v>532</v>
      </c>
      <c r="G1590" s="126" t="s">
        <v>417</v>
      </c>
      <c r="H1590" s="126" t="s">
        <v>126</v>
      </c>
      <c r="I1590" s="126" t="s">
        <v>418</v>
      </c>
      <c r="J1590" s="126" t="s">
        <v>534</v>
      </c>
      <c r="K1590" s="126" t="s">
        <v>535</v>
      </c>
      <c r="L1590" s="126" t="s">
        <v>536</v>
      </c>
      <c r="M1590" s="130">
        <v>88625.600000000006</v>
      </c>
      <c r="N1590" s="126" t="s">
        <v>290</v>
      </c>
      <c r="O1590" s="126" t="s">
        <v>537</v>
      </c>
      <c r="P1590" s="130">
        <v>0</v>
      </c>
      <c r="S1590" s="130">
        <v>0</v>
      </c>
      <c r="V1590" s="130">
        <v>88626.07</v>
      </c>
      <c r="X1590" s="126" t="s">
        <v>3518</v>
      </c>
      <c r="Z1590" s="127"/>
      <c r="AA1590" s="128">
        <v>1</v>
      </c>
      <c r="AB1590" s="128">
        <v>48</v>
      </c>
      <c r="AD1590" s="126" t="s">
        <v>1990</v>
      </c>
      <c r="AG1590" s="127"/>
      <c r="AI1590" s="127"/>
    </row>
    <row r="1591" spans="1:35" ht="14.85" customHeight="1">
      <c r="A1591" s="130">
        <v>5016091</v>
      </c>
      <c r="B1591" s="126" t="s">
        <v>413</v>
      </c>
      <c r="C1591" s="126" t="s">
        <v>2344</v>
      </c>
      <c r="D1591" s="126" t="s">
        <v>2345</v>
      </c>
      <c r="E1591" s="126" t="s">
        <v>288</v>
      </c>
      <c r="F1591" s="126" t="s">
        <v>522</v>
      </c>
      <c r="G1591" s="126" t="s">
        <v>523</v>
      </c>
      <c r="H1591" s="126" t="s">
        <v>524</v>
      </c>
      <c r="I1591" s="126" t="s">
        <v>418</v>
      </c>
      <c r="J1591" s="126" t="s">
        <v>2989</v>
      </c>
      <c r="K1591" s="126" t="s">
        <v>628</v>
      </c>
      <c r="L1591" s="126" t="s">
        <v>598</v>
      </c>
      <c r="M1591" s="130">
        <v>1075.2</v>
      </c>
      <c r="N1591" s="126" t="s">
        <v>290</v>
      </c>
      <c r="O1591" s="126" t="s">
        <v>528</v>
      </c>
      <c r="P1591" s="130">
        <v>0</v>
      </c>
      <c r="S1591" s="130">
        <v>0</v>
      </c>
      <c r="V1591" s="130">
        <v>1075.2</v>
      </c>
      <c r="X1591" s="126" t="s">
        <v>2346</v>
      </c>
      <c r="Z1591" s="127"/>
      <c r="AA1591" s="128"/>
      <c r="AB1591" s="128"/>
      <c r="AD1591" s="126" t="s">
        <v>1980</v>
      </c>
      <c r="AG1591" s="127"/>
      <c r="AI1591" s="127"/>
    </row>
    <row r="1592" spans="1:35" ht="14.85" customHeight="1">
      <c r="A1592" s="130">
        <v>5016093</v>
      </c>
      <c r="B1592" s="126" t="s">
        <v>413</v>
      </c>
      <c r="C1592" s="126" t="s">
        <v>2418</v>
      </c>
      <c r="D1592" s="126" t="s">
        <v>3519</v>
      </c>
      <c r="E1592" s="126" t="s">
        <v>288</v>
      </c>
      <c r="F1592" s="126" t="s">
        <v>555</v>
      </c>
      <c r="G1592" s="126" t="s">
        <v>2420</v>
      </c>
      <c r="H1592" s="126" t="s">
        <v>126</v>
      </c>
      <c r="I1592" s="126" t="s">
        <v>418</v>
      </c>
      <c r="J1592" s="126" t="s">
        <v>908</v>
      </c>
      <c r="K1592" s="126" t="s">
        <v>443</v>
      </c>
      <c r="L1592" s="126" t="s">
        <v>909</v>
      </c>
      <c r="M1592" s="130">
        <v>173</v>
      </c>
      <c r="O1592" s="126" t="s">
        <v>560</v>
      </c>
      <c r="P1592" s="130">
        <v>193.36</v>
      </c>
      <c r="R1592" s="126" t="s">
        <v>560</v>
      </c>
      <c r="S1592" s="130">
        <v>199.46</v>
      </c>
      <c r="U1592" s="126" t="s">
        <v>560</v>
      </c>
      <c r="V1592" s="130">
        <v>203.54</v>
      </c>
      <c r="X1592" s="126" t="s">
        <v>561</v>
      </c>
      <c r="Z1592" s="127"/>
      <c r="AA1592" s="128">
        <v>150</v>
      </c>
      <c r="AB1592" s="128"/>
      <c r="AD1592" s="126" t="s">
        <v>1980</v>
      </c>
      <c r="AG1592" s="127"/>
      <c r="AI1592" s="127"/>
    </row>
    <row r="1593" spans="1:35" ht="14.85" customHeight="1">
      <c r="A1593" s="130">
        <v>5016023</v>
      </c>
      <c r="B1593" s="126" t="s">
        <v>413</v>
      </c>
      <c r="C1593" s="126" t="s">
        <v>3206</v>
      </c>
      <c r="D1593" s="126" t="s">
        <v>3207</v>
      </c>
      <c r="E1593" s="126" t="s">
        <v>288</v>
      </c>
      <c r="F1593" s="126" t="s">
        <v>364</v>
      </c>
      <c r="G1593" s="126" t="s">
        <v>417</v>
      </c>
      <c r="H1593" s="126" t="s">
        <v>126</v>
      </c>
      <c r="I1593" s="126" t="s">
        <v>126</v>
      </c>
      <c r="J1593" s="126" t="s">
        <v>1449</v>
      </c>
      <c r="K1593" s="126" t="s">
        <v>535</v>
      </c>
      <c r="L1593" s="126" t="s">
        <v>1450</v>
      </c>
      <c r="M1593" s="130">
        <v>6817.44</v>
      </c>
      <c r="O1593" s="126" t="s">
        <v>365</v>
      </c>
      <c r="P1593" s="130">
        <v>0</v>
      </c>
      <c r="S1593" s="130">
        <v>0</v>
      </c>
      <c r="V1593" s="130">
        <v>24344.76</v>
      </c>
      <c r="X1593" s="126" t="s">
        <v>510</v>
      </c>
      <c r="Z1593" s="127"/>
      <c r="AA1593" s="128">
        <v>2</v>
      </c>
      <c r="AB1593" s="128">
        <v>60</v>
      </c>
      <c r="AC1593" s="126" t="s">
        <v>366</v>
      </c>
      <c r="AD1593" s="126" t="s">
        <v>1980</v>
      </c>
      <c r="AG1593" s="127"/>
      <c r="AI1593" s="127"/>
    </row>
    <row r="1594" spans="1:35" ht="14.85" customHeight="1">
      <c r="A1594" s="130">
        <v>5016030</v>
      </c>
      <c r="B1594" s="126" t="s">
        <v>413</v>
      </c>
      <c r="C1594" s="126" t="s">
        <v>2981</v>
      </c>
      <c r="D1594" s="126" t="s">
        <v>2982</v>
      </c>
      <c r="E1594" s="126" t="s">
        <v>288</v>
      </c>
      <c r="F1594" s="126" t="s">
        <v>364</v>
      </c>
      <c r="G1594" s="126" t="s">
        <v>417</v>
      </c>
      <c r="H1594" s="126" t="s">
        <v>126</v>
      </c>
      <c r="I1594" s="126" t="s">
        <v>126</v>
      </c>
      <c r="J1594" s="126" t="s">
        <v>1449</v>
      </c>
      <c r="K1594" s="126" t="s">
        <v>535</v>
      </c>
      <c r="L1594" s="126" t="s">
        <v>1450</v>
      </c>
      <c r="M1594" s="130">
        <v>6817.44</v>
      </c>
      <c r="O1594" s="126" t="s">
        <v>365</v>
      </c>
      <c r="P1594" s="130">
        <v>0</v>
      </c>
      <c r="S1594" s="130">
        <v>0</v>
      </c>
      <c r="V1594" s="130">
        <v>33243.19</v>
      </c>
      <c r="X1594" s="126" t="s">
        <v>469</v>
      </c>
      <c r="Z1594" s="127"/>
      <c r="AA1594" s="128">
        <v>1</v>
      </c>
      <c r="AB1594" s="128">
        <v>60</v>
      </c>
      <c r="AC1594" s="126" t="s">
        <v>366</v>
      </c>
      <c r="AD1594" s="126" t="s">
        <v>1980</v>
      </c>
      <c r="AG1594" s="127"/>
      <c r="AI1594" s="127"/>
    </row>
    <row r="1595" spans="1:35" ht="14.85" customHeight="1">
      <c r="A1595" s="130">
        <v>5016029</v>
      </c>
      <c r="B1595" s="126" t="s">
        <v>413</v>
      </c>
      <c r="C1595" s="126" t="s">
        <v>3520</v>
      </c>
      <c r="D1595" s="126" t="s">
        <v>3521</v>
      </c>
      <c r="E1595" s="126" t="s">
        <v>288</v>
      </c>
      <c r="F1595" s="126" t="s">
        <v>364</v>
      </c>
      <c r="G1595" s="126" t="s">
        <v>417</v>
      </c>
      <c r="H1595" s="126" t="s">
        <v>126</v>
      </c>
      <c r="I1595" s="126" t="s">
        <v>126</v>
      </c>
      <c r="J1595" s="126" t="s">
        <v>1449</v>
      </c>
      <c r="K1595" s="126" t="s">
        <v>535</v>
      </c>
      <c r="L1595" s="126" t="s">
        <v>1450</v>
      </c>
      <c r="M1595" s="130">
        <v>6817.44</v>
      </c>
      <c r="O1595" s="126" t="s">
        <v>365</v>
      </c>
      <c r="P1595" s="130">
        <v>0</v>
      </c>
      <c r="S1595" s="130">
        <v>0</v>
      </c>
      <c r="V1595" s="130">
        <v>38347.199999999997</v>
      </c>
      <c r="X1595" s="126" t="s">
        <v>510</v>
      </c>
      <c r="Z1595" s="127"/>
      <c r="AA1595" s="128">
        <v>2</v>
      </c>
      <c r="AB1595" s="128">
        <v>60</v>
      </c>
      <c r="AC1595" s="126" t="s">
        <v>366</v>
      </c>
      <c r="AD1595" s="126" t="s">
        <v>1980</v>
      </c>
      <c r="AG1595" s="127"/>
      <c r="AI1595" s="127"/>
    </row>
    <row r="1596" spans="1:35" ht="14.85" customHeight="1">
      <c r="A1596" s="130">
        <v>5016033</v>
      </c>
      <c r="B1596" s="126" t="s">
        <v>413</v>
      </c>
      <c r="C1596" s="126" t="s">
        <v>2985</v>
      </c>
      <c r="D1596" s="126" t="s">
        <v>2986</v>
      </c>
      <c r="E1596" s="126" t="s">
        <v>288</v>
      </c>
      <c r="F1596" s="126" t="s">
        <v>364</v>
      </c>
      <c r="G1596" s="126" t="s">
        <v>417</v>
      </c>
      <c r="H1596" s="126" t="s">
        <v>126</v>
      </c>
      <c r="I1596" s="126" t="s">
        <v>126</v>
      </c>
      <c r="J1596" s="126" t="s">
        <v>1449</v>
      </c>
      <c r="K1596" s="126" t="s">
        <v>535</v>
      </c>
      <c r="L1596" s="126" t="s">
        <v>1450</v>
      </c>
      <c r="M1596" s="130">
        <v>6817.44</v>
      </c>
      <c r="O1596" s="126" t="s">
        <v>365</v>
      </c>
      <c r="P1596" s="130">
        <v>0</v>
      </c>
      <c r="S1596" s="130">
        <v>0</v>
      </c>
      <c r="V1596" s="130">
        <v>28206.34</v>
      </c>
      <c r="X1596" s="126" t="s">
        <v>510</v>
      </c>
      <c r="Z1596" s="127"/>
      <c r="AA1596" s="128">
        <v>2</v>
      </c>
      <c r="AB1596" s="128">
        <v>60</v>
      </c>
      <c r="AC1596" s="126" t="s">
        <v>366</v>
      </c>
      <c r="AD1596" s="126" t="s">
        <v>1980</v>
      </c>
      <c r="AG1596" s="127"/>
      <c r="AI1596" s="127"/>
    </row>
    <row r="1597" spans="1:35" ht="14.85" customHeight="1">
      <c r="A1597" s="130">
        <v>5016028</v>
      </c>
      <c r="B1597" s="126" t="s">
        <v>413</v>
      </c>
      <c r="C1597" s="126" t="s">
        <v>3520</v>
      </c>
      <c r="D1597" s="126" t="s">
        <v>3521</v>
      </c>
      <c r="E1597" s="126" t="s">
        <v>288</v>
      </c>
      <c r="F1597" s="126" t="s">
        <v>364</v>
      </c>
      <c r="G1597" s="126" t="s">
        <v>417</v>
      </c>
      <c r="H1597" s="126" t="s">
        <v>126</v>
      </c>
      <c r="I1597" s="126" t="s">
        <v>126</v>
      </c>
      <c r="J1597" s="126" t="s">
        <v>1449</v>
      </c>
      <c r="K1597" s="126" t="s">
        <v>535</v>
      </c>
      <c r="L1597" s="126" t="s">
        <v>1450</v>
      </c>
      <c r="M1597" s="130">
        <v>6817.44</v>
      </c>
      <c r="O1597" s="126" t="s">
        <v>365</v>
      </c>
      <c r="P1597" s="130">
        <v>0</v>
      </c>
      <c r="S1597" s="130">
        <v>0</v>
      </c>
      <c r="V1597" s="130">
        <v>38347.199999999997</v>
      </c>
      <c r="X1597" s="126" t="s">
        <v>469</v>
      </c>
      <c r="Z1597" s="127"/>
      <c r="AA1597" s="128">
        <v>1</v>
      </c>
      <c r="AB1597" s="128">
        <v>60</v>
      </c>
      <c r="AC1597" s="126" t="s">
        <v>366</v>
      </c>
      <c r="AD1597" s="126" t="s">
        <v>1980</v>
      </c>
      <c r="AG1597" s="127"/>
      <c r="AI1597" s="127"/>
    </row>
    <row r="1598" spans="1:35" ht="14.85" customHeight="1">
      <c r="A1598" s="130">
        <v>5016092</v>
      </c>
      <c r="B1598" s="126" t="s">
        <v>413</v>
      </c>
      <c r="C1598" s="126" t="s">
        <v>2344</v>
      </c>
      <c r="D1598" s="126" t="s">
        <v>3522</v>
      </c>
      <c r="E1598" s="126" t="s">
        <v>288</v>
      </c>
      <c r="F1598" s="126" t="s">
        <v>522</v>
      </c>
      <c r="G1598" s="126" t="s">
        <v>788</v>
      </c>
      <c r="H1598" s="126" t="s">
        <v>524</v>
      </c>
      <c r="I1598" s="126" t="s">
        <v>418</v>
      </c>
      <c r="J1598" s="126" t="s">
        <v>2989</v>
      </c>
      <c r="K1598" s="126" t="s">
        <v>628</v>
      </c>
      <c r="L1598" s="126" t="s">
        <v>598</v>
      </c>
      <c r="M1598" s="130">
        <v>2150.4</v>
      </c>
      <c r="N1598" s="126" t="s">
        <v>290</v>
      </c>
      <c r="O1598" s="126" t="s">
        <v>528</v>
      </c>
      <c r="P1598" s="130">
        <v>0</v>
      </c>
      <c r="S1598" s="130">
        <v>0</v>
      </c>
      <c r="V1598" s="130">
        <v>2150.4</v>
      </c>
      <c r="X1598" s="126" t="s">
        <v>2346</v>
      </c>
      <c r="Z1598" s="127"/>
      <c r="AA1598" s="128"/>
      <c r="AB1598" s="128"/>
      <c r="AD1598" s="126" t="s">
        <v>1980</v>
      </c>
      <c r="AG1598" s="127"/>
      <c r="AI1598" s="127"/>
    </row>
    <row r="1599" spans="1:35" ht="14.85" customHeight="1">
      <c r="A1599" s="130">
        <v>5016094</v>
      </c>
      <c r="B1599" s="126" t="s">
        <v>413</v>
      </c>
      <c r="C1599" s="126" t="s">
        <v>2421</v>
      </c>
      <c r="D1599" s="126" t="s">
        <v>3523</v>
      </c>
      <c r="E1599" s="126" t="s">
        <v>288</v>
      </c>
      <c r="F1599" s="126" t="s">
        <v>555</v>
      </c>
      <c r="G1599" s="126" t="s">
        <v>1779</v>
      </c>
      <c r="H1599" s="126" t="s">
        <v>126</v>
      </c>
      <c r="I1599" s="126" t="s">
        <v>418</v>
      </c>
      <c r="J1599" s="126" t="s">
        <v>908</v>
      </c>
      <c r="K1599" s="126" t="s">
        <v>443</v>
      </c>
      <c r="L1599" s="126" t="s">
        <v>909</v>
      </c>
      <c r="M1599" s="130">
        <v>171.07</v>
      </c>
      <c r="O1599" s="126" t="s">
        <v>560</v>
      </c>
      <c r="P1599" s="130">
        <v>191.19</v>
      </c>
      <c r="R1599" s="126" t="s">
        <v>560</v>
      </c>
      <c r="S1599" s="130">
        <v>197.23</v>
      </c>
      <c r="U1599" s="126" t="s">
        <v>560</v>
      </c>
      <c r="V1599" s="130">
        <v>201.26</v>
      </c>
      <c r="X1599" s="126" t="s">
        <v>561</v>
      </c>
      <c r="Z1599" s="127"/>
      <c r="AA1599" s="128">
        <v>150</v>
      </c>
      <c r="AB1599" s="128"/>
      <c r="AD1599" s="126" t="s">
        <v>1980</v>
      </c>
      <c r="AG1599" s="127"/>
      <c r="AI1599" s="127"/>
    </row>
    <row r="1600" spans="1:35" ht="14.85" customHeight="1">
      <c r="A1600" s="130">
        <v>5015994</v>
      </c>
      <c r="B1600" s="126" t="s">
        <v>413</v>
      </c>
      <c r="C1600" s="126" t="s">
        <v>3524</v>
      </c>
      <c r="D1600" s="126" t="s">
        <v>3525</v>
      </c>
      <c r="E1600" s="126" t="s">
        <v>288</v>
      </c>
      <c r="F1600" s="126" t="s">
        <v>364</v>
      </c>
      <c r="G1600" s="126" t="s">
        <v>417</v>
      </c>
      <c r="H1600" s="126" t="s">
        <v>126</v>
      </c>
      <c r="I1600" s="126" t="s">
        <v>126</v>
      </c>
      <c r="J1600" s="126" t="s">
        <v>1449</v>
      </c>
      <c r="K1600" s="126" t="s">
        <v>535</v>
      </c>
      <c r="L1600" s="126" t="s">
        <v>1450</v>
      </c>
      <c r="M1600" s="130">
        <v>6817.44</v>
      </c>
      <c r="O1600" s="126" t="s">
        <v>365</v>
      </c>
      <c r="P1600" s="130">
        <v>0</v>
      </c>
      <c r="S1600" s="130">
        <v>0</v>
      </c>
      <c r="V1600" s="130">
        <v>17226</v>
      </c>
      <c r="X1600" s="126" t="s">
        <v>469</v>
      </c>
      <c r="Z1600" s="127"/>
      <c r="AA1600" s="128">
        <v>1</v>
      </c>
      <c r="AB1600" s="128">
        <v>60</v>
      </c>
      <c r="AC1600" s="126" t="s">
        <v>366</v>
      </c>
      <c r="AD1600" s="126" t="s">
        <v>1980</v>
      </c>
      <c r="AG1600" s="127"/>
      <c r="AI1600" s="127"/>
    </row>
    <row r="1601" spans="1:35" ht="14.85" customHeight="1">
      <c r="A1601" s="130">
        <v>5015995</v>
      </c>
      <c r="B1601" s="126" t="s">
        <v>413</v>
      </c>
      <c r="C1601" s="126" t="s">
        <v>3524</v>
      </c>
      <c r="D1601" s="126" t="s">
        <v>3525</v>
      </c>
      <c r="E1601" s="126" t="s">
        <v>288</v>
      </c>
      <c r="F1601" s="126" t="s">
        <v>364</v>
      </c>
      <c r="G1601" s="126" t="s">
        <v>417</v>
      </c>
      <c r="H1601" s="126" t="s">
        <v>126</v>
      </c>
      <c r="I1601" s="126" t="s">
        <v>126</v>
      </c>
      <c r="J1601" s="126" t="s">
        <v>1449</v>
      </c>
      <c r="K1601" s="126" t="s">
        <v>535</v>
      </c>
      <c r="L1601" s="126" t="s">
        <v>1450</v>
      </c>
      <c r="M1601" s="130">
        <v>6817.44</v>
      </c>
      <c r="O1601" s="126" t="s">
        <v>365</v>
      </c>
      <c r="P1601" s="130">
        <v>0</v>
      </c>
      <c r="S1601" s="130">
        <v>0</v>
      </c>
      <c r="V1601" s="130">
        <v>17226</v>
      </c>
      <c r="X1601" s="126" t="s">
        <v>510</v>
      </c>
      <c r="Z1601" s="127"/>
      <c r="AA1601" s="128">
        <v>2</v>
      </c>
      <c r="AB1601" s="128">
        <v>60</v>
      </c>
      <c r="AC1601" s="126" t="s">
        <v>366</v>
      </c>
      <c r="AD1601" s="126" t="s">
        <v>1980</v>
      </c>
      <c r="AG1601" s="127"/>
      <c r="AI1601" s="127"/>
    </row>
    <row r="1602" spans="1:35" ht="14.85" customHeight="1">
      <c r="A1602" s="130">
        <v>5016005</v>
      </c>
      <c r="B1602" s="126" t="s">
        <v>413</v>
      </c>
      <c r="C1602" s="126" t="s">
        <v>3526</v>
      </c>
      <c r="D1602" s="126" t="s">
        <v>2862</v>
      </c>
      <c r="E1602" s="126" t="s">
        <v>288</v>
      </c>
      <c r="F1602" s="126" t="s">
        <v>364</v>
      </c>
      <c r="G1602" s="126" t="s">
        <v>417</v>
      </c>
      <c r="H1602" s="126" t="s">
        <v>126</v>
      </c>
      <c r="I1602" s="126" t="s">
        <v>126</v>
      </c>
      <c r="J1602" s="126" t="s">
        <v>1449</v>
      </c>
      <c r="K1602" s="126" t="s">
        <v>535</v>
      </c>
      <c r="L1602" s="126" t="s">
        <v>1450</v>
      </c>
      <c r="M1602" s="130">
        <v>6817.44</v>
      </c>
      <c r="O1602" s="126" t="s">
        <v>365</v>
      </c>
      <c r="P1602" s="130">
        <v>0</v>
      </c>
      <c r="S1602" s="130">
        <v>0</v>
      </c>
      <c r="V1602" s="130">
        <v>19274.330000000002</v>
      </c>
      <c r="X1602" s="126" t="s">
        <v>510</v>
      </c>
      <c r="Z1602" s="127"/>
      <c r="AA1602" s="128">
        <v>2</v>
      </c>
      <c r="AB1602" s="128">
        <v>60</v>
      </c>
      <c r="AC1602" s="126" t="s">
        <v>366</v>
      </c>
      <c r="AD1602" s="126" t="s">
        <v>1980</v>
      </c>
      <c r="AG1602" s="127"/>
      <c r="AI1602" s="127"/>
    </row>
    <row r="1603" spans="1:35" ht="14.85" customHeight="1">
      <c r="A1603" s="130">
        <v>5016004</v>
      </c>
      <c r="B1603" s="126" t="s">
        <v>413</v>
      </c>
      <c r="C1603" s="126" t="s">
        <v>3526</v>
      </c>
      <c r="D1603" s="126" t="s">
        <v>2862</v>
      </c>
      <c r="E1603" s="126" t="s">
        <v>288</v>
      </c>
      <c r="F1603" s="126" t="s">
        <v>364</v>
      </c>
      <c r="G1603" s="126" t="s">
        <v>417</v>
      </c>
      <c r="H1603" s="126" t="s">
        <v>126</v>
      </c>
      <c r="I1603" s="126" t="s">
        <v>126</v>
      </c>
      <c r="J1603" s="126" t="s">
        <v>1449</v>
      </c>
      <c r="K1603" s="126" t="s">
        <v>535</v>
      </c>
      <c r="L1603" s="126" t="s">
        <v>1450</v>
      </c>
      <c r="M1603" s="130">
        <v>6817.44</v>
      </c>
      <c r="O1603" s="126" t="s">
        <v>365</v>
      </c>
      <c r="P1603" s="130">
        <v>0</v>
      </c>
      <c r="S1603" s="130">
        <v>0</v>
      </c>
      <c r="V1603" s="130">
        <v>19274.330000000002</v>
      </c>
      <c r="X1603" s="126" t="s">
        <v>469</v>
      </c>
      <c r="Z1603" s="127"/>
      <c r="AA1603" s="128">
        <v>1</v>
      </c>
      <c r="AB1603" s="128">
        <v>60</v>
      </c>
      <c r="AC1603" s="126" t="s">
        <v>366</v>
      </c>
      <c r="AD1603" s="126" t="s">
        <v>1980</v>
      </c>
      <c r="AG1603" s="127"/>
      <c r="AI1603" s="127"/>
    </row>
    <row r="1604" spans="1:35" ht="14.85" customHeight="1">
      <c r="A1604" s="130">
        <v>5016009</v>
      </c>
      <c r="B1604" s="126" t="s">
        <v>413</v>
      </c>
      <c r="C1604" s="126" t="s">
        <v>1978</v>
      </c>
      <c r="D1604" s="126" t="s">
        <v>1979</v>
      </c>
      <c r="E1604" s="126" t="s">
        <v>288</v>
      </c>
      <c r="F1604" s="126" t="s">
        <v>364</v>
      </c>
      <c r="G1604" s="126" t="s">
        <v>417</v>
      </c>
      <c r="H1604" s="126" t="s">
        <v>126</v>
      </c>
      <c r="I1604" s="126" t="s">
        <v>126</v>
      </c>
      <c r="J1604" s="126" t="s">
        <v>1449</v>
      </c>
      <c r="K1604" s="126" t="s">
        <v>535</v>
      </c>
      <c r="L1604" s="126" t="s">
        <v>1450</v>
      </c>
      <c r="M1604" s="130">
        <v>6817.44</v>
      </c>
      <c r="O1604" s="126" t="s">
        <v>365</v>
      </c>
      <c r="P1604" s="130">
        <v>0</v>
      </c>
      <c r="S1604" s="130">
        <v>0</v>
      </c>
      <c r="V1604" s="130">
        <v>37507.730000000003</v>
      </c>
      <c r="X1604" s="126" t="s">
        <v>510</v>
      </c>
      <c r="Z1604" s="127"/>
      <c r="AA1604" s="128">
        <v>2</v>
      </c>
      <c r="AB1604" s="128">
        <v>60</v>
      </c>
      <c r="AC1604" s="126" t="s">
        <v>366</v>
      </c>
      <c r="AD1604" s="126" t="s">
        <v>1980</v>
      </c>
      <c r="AG1604" s="127"/>
      <c r="AI1604" s="127"/>
    </row>
    <row r="1605" spans="1:35" ht="14.85" customHeight="1">
      <c r="A1605" s="130">
        <v>5016007</v>
      </c>
      <c r="B1605" s="126" t="s">
        <v>413</v>
      </c>
      <c r="C1605" s="126" t="s">
        <v>3527</v>
      </c>
      <c r="D1605" s="126" t="s">
        <v>2860</v>
      </c>
      <c r="E1605" s="126" t="s">
        <v>288</v>
      </c>
      <c r="F1605" s="126" t="s">
        <v>364</v>
      </c>
      <c r="G1605" s="126" t="s">
        <v>417</v>
      </c>
      <c r="H1605" s="126" t="s">
        <v>126</v>
      </c>
      <c r="I1605" s="126" t="s">
        <v>126</v>
      </c>
      <c r="J1605" s="126" t="s">
        <v>1449</v>
      </c>
      <c r="K1605" s="126" t="s">
        <v>535</v>
      </c>
      <c r="L1605" s="126" t="s">
        <v>1450</v>
      </c>
      <c r="M1605" s="130">
        <v>6817.44</v>
      </c>
      <c r="O1605" s="126" t="s">
        <v>365</v>
      </c>
      <c r="P1605" s="130">
        <v>0</v>
      </c>
      <c r="S1605" s="130">
        <v>0</v>
      </c>
      <c r="V1605" s="130">
        <v>14203.89</v>
      </c>
      <c r="X1605" s="126" t="s">
        <v>510</v>
      </c>
      <c r="Z1605" s="127"/>
      <c r="AA1605" s="128">
        <v>2</v>
      </c>
      <c r="AB1605" s="128">
        <v>60</v>
      </c>
      <c r="AC1605" s="126" t="s">
        <v>366</v>
      </c>
      <c r="AD1605" s="126" t="s">
        <v>1980</v>
      </c>
      <c r="AG1605" s="127"/>
      <c r="AI1605" s="127"/>
    </row>
    <row r="1606" spans="1:35" ht="14.85" customHeight="1">
      <c r="A1606" s="130">
        <v>5016012</v>
      </c>
      <c r="B1606" s="126" t="s">
        <v>413</v>
      </c>
      <c r="C1606" s="126" t="s">
        <v>3528</v>
      </c>
      <c r="D1606" s="126" t="s">
        <v>3529</v>
      </c>
      <c r="E1606" s="126" t="s">
        <v>288</v>
      </c>
      <c r="F1606" s="126" t="s">
        <v>364</v>
      </c>
      <c r="G1606" s="126" t="s">
        <v>417</v>
      </c>
      <c r="H1606" s="126" t="s">
        <v>126</v>
      </c>
      <c r="I1606" s="126" t="s">
        <v>126</v>
      </c>
      <c r="J1606" s="126" t="s">
        <v>1449</v>
      </c>
      <c r="K1606" s="126" t="s">
        <v>535</v>
      </c>
      <c r="L1606" s="126" t="s">
        <v>1450</v>
      </c>
      <c r="M1606" s="130">
        <v>6817.44</v>
      </c>
      <c r="O1606" s="126" t="s">
        <v>365</v>
      </c>
      <c r="P1606" s="130">
        <v>0</v>
      </c>
      <c r="S1606" s="130">
        <v>0</v>
      </c>
      <c r="V1606" s="130">
        <v>27366.87</v>
      </c>
      <c r="X1606" s="126" t="s">
        <v>469</v>
      </c>
      <c r="Z1606" s="127"/>
      <c r="AA1606" s="128">
        <v>1</v>
      </c>
      <c r="AB1606" s="128">
        <v>60</v>
      </c>
      <c r="AC1606" s="126" t="s">
        <v>366</v>
      </c>
      <c r="AD1606" s="126" t="s">
        <v>1980</v>
      </c>
      <c r="AG1606" s="127"/>
      <c r="AI1606" s="127"/>
    </row>
    <row r="1607" spans="1:35" ht="14.85" customHeight="1">
      <c r="A1607" s="130">
        <v>5016015</v>
      </c>
      <c r="B1607" s="126" t="s">
        <v>413</v>
      </c>
      <c r="C1607" s="126" t="s">
        <v>1983</v>
      </c>
      <c r="D1607" s="126" t="s">
        <v>1984</v>
      </c>
      <c r="E1607" s="126" t="s">
        <v>288</v>
      </c>
      <c r="F1607" s="126" t="s">
        <v>364</v>
      </c>
      <c r="G1607" s="126" t="s">
        <v>417</v>
      </c>
      <c r="H1607" s="126" t="s">
        <v>126</v>
      </c>
      <c r="I1607" s="126" t="s">
        <v>126</v>
      </c>
      <c r="J1607" s="126" t="s">
        <v>1449</v>
      </c>
      <c r="K1607" s="126" t="s">
        <v>535</v>
      </c>
      <c r="L1607" s="126" t="s">
        <v>1450</v>
      </c>
      <c r="M1607" s="130">
        <v>6817.44</v>
      </c>
      <c r="O1607" s="126" t="s">
        <v>365</v>
      </c>
      <c r="P1607" s="130">
        <v>0</v>
      </c>
      <c r="S1607" s="130">
        <v>0</v>
      </c>
      <c r="V1607" s="130">
        <v>22330.02</v>
      </c>
      <c r="X1607" s="126" t="s">
        <v>510</v>
      </c>
      <c r="Z1607" s="127"/>
      <c r="AA1607" s="128">
        <v>2</v>
      </c>
      <c r="AB1607" s="128">
        <v>60</v>
      </c>
      <c r="AC1607" s="126" t="s">
        <v>366</v>
      </c>
      <c r="AD1607" s="126" t="s">
        <v>1980</v>
      </c>
      <c r="AG1607" s="127"/>
      <c r="AI1607" s="127"/>
    </row>
    <row r="1608" spans="1:35" ht="14.85" customHeight="1">
      <c r="A1608" s="130">
        <v>5016013</v>
      </c>
      <c r="B1608" s="126" t="s">
        <v>413</v>
      </c>
      <c r="C1608" s="126" t="s">
        <v>3528</v>
      </c>
      <c r="D1608" s="126" t="s">
        <v>3529</v>
      </c>
      <c r="E1608" s="126" t="s">
        <v>288</v>
      </c>
      <c r="F1608" s="126" t="s">
        <v>364</v>
      </c>
      <c r="G1608" s="126" t="s">
        <v>417</v>
      </c>
      <c r="H1608" s="126" t="s">
        <v>126</v>
      </c>
      <c r="I1608" s="126" t="s">
        <v>126</v>
      </c>
      <c r="J1608" s="126" t="s">
        <v>1449</v>
      </c>
      <c r="K1608" s="126" t="s">
        <v>535</v>
      </c>
      <c r="L1608" s="126" t="s">
        <v>1450</v>
      </c>
      <c r="M1608" s="130">
        <v>6817.44</v>
      </c>
      <c r="O1608" s="126" t="s">
        <v>365</v>
      </c>
      <c r="P1608" s="130">
        <v>0</v>
      </c>
      <c r="S1608" s="130">
        <v>0</v>
      </c>
      <c r="V1608" s="130">
        <v>27366.87</v>
      </c>
      <c r="X1608" s="126" t="s">
        <v>510</v>
      </c>
      <c r="Z1608" s="127"/>
      <c r="AA1608" s="128">
        <v>2</v>
      </c>
      <c r="AB1608" s="128">
        <v>60</v>
      </c>
      <c r="AC1608" s="126" t="s">
        <v>366</v>
      </c>
      <c r="AD1608" s="126" t="s">
        <v>1980</v>
      </c>
      <c r="AG1608" s="127"/>
      <c r="AI1608" s="127"/>
    </row>
    <row r="1609" spans="1:35" ht="14.85" customHeight="1">
      <c r="A1609" s="130">
        <v>5016017</v>
      </c>
      <c r="B1609" s="126" t="s">
        <v>413</v>
      </c>
      <c r="C1609" s="126" t="s">
        <v>3530</v>
      </c>
      <c r="D1609" s="126" t="s">
        <v>3531</v>
      </c>
      <c r="E1609" s="126" t="s">
        <v>288</v>
      </c>
      <c r="F1609" s="126" t="s">
        <v>364</v>
      </c>
      <c r="G1609" s="126" t="s">
        <v>417</v>
      </c>
      <c r="H1609" s="126" t="s">
        <v>126</v>
      </c>
      <c r="I1609" s="126" t="s">
        <v>126</v>
      </c>
      <c r="J1609" s="126" t="s">
        <v>1449</v>
      </c>
      <c r="K1609" s="126" t="s">
        <v>535</v>
      </c>
      <c r="L1609" s="126" t="s">
        <v>1450</v>
      </c>
      <c r="M1609" s="130">
        <v>6817.44</v>
      </c>
      <c r="O1609" s="126" t="s">
        <v>365</v>
      </c>
      <c r="P1609" s="130">
        <v>0</v>
      </c>
      <c r="S1609" s="130">
        <v>0</v>
      </c>
      <c r="V1609" s="130">
        <v>17226</v>
      </c>
      <c r="X1609" s="126" t="s">
        <v>510</v>
      </c>
      <c r="Z1609" s="127"/>
      <c r="AA1609" s="128">
        <v>2</v>
      </c>
      <c r="AB1609" s="128">
        <v>60</v>
      </c>
      <c r="AC1609" s="126" t="s">
        <v>366</v>
      </c>
      <c r="AD1609" s="126" t="s">
        <v>1980</v>
      </c>
      <c r="AG1609" s="127"/>
      <c r="AI1609" s="127"/>
    </row>
    <row r="1610" spans="1:35" ht="14.85" customHeight="1">
      <c r="A1610" s="130">
        <v>5016016</v>
      </c>
      <c r="B1610" s="126" t="s">
        <v>413</v>
      </c>
      <c r="C1610" s="126" t="s">
        <v>3530</v>
      </c>
      <c r="D1610" s="126" t="s">
        <v>3531</v>
      </c>
      <c r="E1610" s="126" t="s">
        <v>288</v>
      </c>
      <c r="F1610" s="126" t="s">
        <v>364</v>
      </c>
      <c r="G1610" s="126" t="s">
        <v>417</v>
      </c>
      <c r="H1610" s="126" t="s">
        <v>126</v>
      </c>
      <c r="I1610" s="126" t="s">
        <v>126</v>
      </c>
      <c r="J1610" s="126" t="s">
        <v>1449</v>
      </c>
      <c r="K1610" s="126" t="s">
        <v>535</v>
      </c>
      <c r="L1610" s="126" t="s">
        <v>1450</v>
      </c>
      <c r="M1610" s="130">
        <v>6817.44</v>
      </c>
      <c r="O1610" s="126" t="s">
        <v>365</v>
      </c>
      <c r="P1610" s="130">
        <v>0</v>
      </c>
      <c r="S1610" s="130">
        <v>0</v>
      </c>
      <c r="V1610" s="130">
        <v>17226</v>
      </c>
      <c r="X1610" s="126" t="s">
        <v>469</v>
      </c>
      <c r="Z1610" s="127"/>
      <c r="AA1610" s="128">
        <v>1</v>
      </c>
      <c r="AB1610" s="128">
        <v>60</v>
      </c>
      <c r="AC1610" s="126" t="s">
        <v>366</v>
      </c>
      <c r="AD1610" s="126" t="s">
        <v>1980</v>
      </c>
      <c r="AG1610" s="127"/>
      <c r="AI1610" s="127"/>
    </row>
    <row r="1611" spans="1:35" ht="14.85" customHeight="1">
      <c r="A1611" s="130">
        <v>5016020</v>
      </c>
      <c r="B1611" s="126" t="s">
        <v>413</v>
      </c>
      <c r="C1611" s="126" t="s">
        <v>3532</v>
      </c>
      <c r="D1611" s="126" t="s">
        <v>3533</v>
      </c>
      <c r="E1611" s="126" t="s">
        <v>288</v>
      </c>
      <c r="F1611" s="126" t="s">
        <v>364</v>
      </c>
      <c r="G1611" s="126" t="s">
        <v>417</v>
      </c>
      <c r="H1611" s="126" t="s">
        <v>126</v>
      </c>
      <c r="I1611" s="126" t="s">
        <v>126</v>
      </c>
      <c r="J1611" s="126" t="s">
        <v>1449</v>
      </c>
      <c r="K1611" s="126" t="s">
        <v>535</v>
      </c>
      <c r="L1611" s="126" t="s">
        <v>1450</v>
      </c>
      <c r="M1611" s="130">
        <v>6817.44</v>
      </c>
      <c r="O1611" s="126" t="s">
        <v>365</v>
      </c>
      <c r="P1611" s="130">
        <v>0</v>
      </c>
      <c r="S1611" s="130">
        <v>0</v>
      </c>
      <c r="V1611" s="130">
        <v>29381.61</v>
      </c>
      <c r="X1611" s="126" t="s">
        <v>469</v>
      </c>
      <c r="Z1611" s="127"/>
      <c r="AA1611" s="128">
        <v>1</v>
      </c>
      <c r="AB1611" s="128">
        <v>60</v>
      </c>
      <c r="AC1611" s="126" t="s">
        <v>366</v>
      </c>
      <c r="AD1611" s="126" t="s">
        <v>1980</v>
      </c>
      <c r="AG1611" s="127"/>
      <c r="AI1611" s="127"/>
    </row>
    <row r="1612" spans="1:35" ht="14.85" customHeight="1">
      <c r="A1612" s="130">
        <v>5016018</v>
      </c>
      <c r="B1612" s="126" t="s">
        <v>413</v>
      </c>
      <c r="C1612" s="126" t="s">
        <v>3534</v>
      </c>
      <c r="D1612" s="126" t="s">
        <v>3535</v>
      </c>
      <c r="E1612" s="126" t="s">
        <v>288</v>
      </c>
      <c r="F1612" s="126" t="s">
        <v>364</v>
      </c>
      <c r="G1612" s="126" t="s">
        <v>417</v>
      </c>
      <c r="H1612" s="126" t="s">
        <v>126</v>
      </c>
      <c r="I1612" s="126" t="s">
        <v>126</v>
      </c>
      <c r="J1612" s="126" t="s">
        <v>1449</v>
      </c>
      <c r="K1612" s="126" t="s">
        <v>535</v>
      </c>
      <c r="L1612" s="126" t="s">
        <v>1450</v>
      </c>
      <c r="M1612" s="130">
        <v>6817.44</v>
      </c>
      <c r="O1612" s="126" t="s">
        <v>365</v>
      </c>
      <c r="P1612" s="130">
        <v>0</v>
      </c>
      <c r="S1612" s="130">
        <v>0</v>
      </c>
      <c r="V1612" s="130">
        <v>34485.620000000003</v>
      </c>
      <c r="X1612" s="126" t="s">
        <v>469</v>
      </c>
      <c r="Z1612" s="127"/>
      <c r="AA1612" s="128">
        <v>1</v>
      </c>
      <c r="AB1612" s="128">
        <v>60</v>
      </c>
      <c r="AC1612" s="126" t="s">
        <v>366</v>
      </c>
      <c r="AD1612" s="126" t="s">
        <v>1980</v>
      </c>
      <c r="AG1612" s="127"/>
      <c r="AI1612" s="127"/>
    </row>
    <row r="1613" spans="1:35" ht="14.85" customHeight="1">
      <c r="A1613" s="130">
        <v>5016019</v>
      </c>
      <c r="B1613" s="126" t="s">
        <v>413</v>
      </c>
      <c r="C1613" s="126" t="s">
        <v>3534</v>
      </c>
      <c r="D1613" s="126" t="s">
        <v>3535</v>
      </c>
      <c r="E1613" s="126" t="s">
        <v>288</v>
      </c>
      <c r="F1613" s="126" t="s">
        <v>364</v>
      </c>
      <c r="G1613" s="126" t="s">
        <v>417</v>
      </c>
      <c r="H1613" s="126" t="s">
        <v>126</v>
      </c>
      <c r="I1613" s="126" t="s">
        <v>126</v>
      </c>
      <c r="J1613" s="126" t="s">
        <v>1449</v>
      </c>
      <c r="K1613" s="126" t="s">
        <v>535</v>
      </c>
      <c r="L1613" s="126" t="s">
        <v>1450</v>
      </c>
      <c r="M1613" s="130">
        <v>6817.44</v>
      </c>
      <c r="O1613" s="126" t="s">
        <v>365</v>
      </c>
      <c r="P1613" s="130">
        <v>0</v>
      </c>
      <c r="S1613" s="130">
        <v>0</v>
      </c>
      <c r="V1613" s="130">
        <v>34485.620000000003</v>
      </c>
      <c r="X1613" s="126" t="s">
        <v>510</v>
      </c>
      <c r="Z1613" s="127"/>
      <c r="AA1613" s="128">
        <v>2</v>
      </c>
      <c r="AB1613" s="128">
        <v>60</v>
      </c>
      <c r="AC1613" s="126" t="s">
        <v>366</v>
      </c>
      <c r="AD1613" s="126" t="s">
        <v>1980</v>
      </c>
      <c r="AG1613" s="127"/>
      <c r="AI1613" s="127"/>
    </row>
    <row r="1614" spans="1:35" ht="14.85" customHeight="1">
      <c r="A1614" s="130">
        <v>5016021</v>
      </c>
      <c r="B1614" s="126" t="s">
        <v>413</v>
      </c>
      <c r="C1614" s="126" t="s">
        <v>3532</v>
      </c>
      <c r="D1614" s="126" t="s">
        <v>3533</v>
      </c>
      <c r="E1614" s="126" t="s">
        <v>288</v>
      </c>
      <c r="F1614" s="126" t="s">
        <v>364</v>
      </c>
      <c r="G1614" s="126" t="s">
        <v>417</v>
      </c>
      <c r="H1614" s="126" t="s">
        <v>126</v>
      </c>
      <c r="I1614" s="126" t="s">
        <v>126</v>
      </c>
      <c r="J1614" s="126" t="s">
        <v>1449</v>
      </c>
      <c r="K1614" s="126" t="s">
        <v>535</v>
      </c>
      <c r="L1614" s="126" t="s">
        <v>1450</v>
      </c>
      <c r="M1614" s="130">
        <v>6817.44</v>
      </c>
      <c r="O1614" s="126" t="s">
        <v>365</v>
      </c>
      <c r="P1614" s="130">
        <v>0</v>
      </c>
      <c r="S1614" s="130">
        <v>0</v>
      </c>
      <c r="V1614" s="130">
        <v>29381.61</v>
      </c>
      <c r="X1614" s="126" t="s">
        <v>510</v>
      </c>
      <c r="Z1614" s="127"/>
      <c r="AA1614" s="128">
        <v>2</v>
      </c>
      <c r="AB1614" s="128">
        <v>60</v>
      </c>
      <c r="AC1614" s="126" t="s">
        <v>366</v>
      </c>
      <c r="AD1614" s="126" t="s">
        <v>1980</v>
      </c>
      <c r="AG1614" s="127"/>
      <c r="AI1614" s="127"/>
    </row>
    <row r="1615" spans="1:35" ht="14.85" customHeight="1">
      <c r="A1615" s="130">
        <v>5015993</v>
      </c>
      <c r="B1615" s="126" t="s">
        <v>413</v>
      </c>
      <c r="C1615" s="126" t="s">
        <v>3536</v>
      </c>
      <c r="D1615" s="126" t="s">
        <v>3537</v>
      </c>
      <c r="E1615" s="126" t="s">
        <v>288</v>
      </c>
      <c r="F1615" s="126" t="s">
        <v>364</v>
      </c>
      <c r="G1615" s="126" t="s">
        <v>417</v>
      </c>
      <c r="H1615" s="126" t="s">
        <v>126</v>
      </c>
      <c r="I1615" s="126" t="s">
        <v>126</v>
      </c>
      <c r="J1615" s="126" t="s">
        <v>1449</v>
      </c>
      <c r="K1615" s="126" t="s">
        <v>535</v>
      </c>
      <c r="L1615" s="126" t="s">
        <v>1450</v>
      </c>
      <c r="M1615" s="130">
        <v>6817.44</v>
      </c>
      <c r="O1615" s="126" t="s">
        <v>365</v>
      </c>
      <c r="P1615" s="130">
        <v>0</v>
      </c>
      <c r="S1615" s="130">
        <v>0</v>
      </c>
      <c r="V1615" s="130">
        <v>22330.02</v>
      </c>
      <c r="X1615" s="126" t="s">
        <v>510</v>
      </c>
      <c r="Z1615" s="127"/>
      <c r="AA1615" s="128">
        <v>2</v>
      </c>
      <c r="AB1615" s="128">
        <v>60</v>
      </c>
      <c r="AC1615" s="126" t="s">
        <v>366</v>
      </c>
      <c r="AD1615" s="126" t="s">
        <v>1980</v>
      </c>
      <c r="AG1615" s="127"/>
      <c r="AI1615" s="127"/>
    </row>
    <row r="1616" spans="1:35" ht="14.85" customHeight="1">
      <c r="A1616" s="130">
        <v>5015992</v>
      </c>
      <c r="B1616" s="126" t="s">
        <v>413</v>
      </c>
      <c r="C1616" s="126" t="s">
        <v>3536</v>
      </c>
      <c r="D1616" s="126" t="s">
        <v>3537</v>
      </c>
      <c r="E1616" s="126" t="s">
        <v>288</v>
      </c>
      <c r="F1616" s="126" t="s">
        <v>364</v>
      </c>
      <c r="G1616" s="126" t="s">
        <v>417</v>
      </c>
      <c r="H1616" s="126" t="s">
        <v>126</v>
      </c>
      <c r="I1616" s="126" t="s">
        <v>126</v>
      </c>
      <c r="J1616" s="126" t="s">
        <v>1449</v>
      </c>
      <c r="K1616" s="126" t="s">
        <v>535</v>
      </c>
      <c r="L1616" s="126" t="s">
        <v>1450</v>
      </c>
      <c r="M1616" s="130">
        <v>6817.44</v>
      </c>
      <c r="O1616" s="126" t="s">
        <v>365</v>
      </c>
      <c r="P1616" s="130">
        <v>0</v>
      </c>
      <c r="S1616" s="130">
        <v>0</v>
      </c>
      <c r="V1616" s="130">
        <v>22330.02</v>
      </c>
      <c r="X1616" s="126" t="s">
        <v>469</v>
      </c>
      <c r="Z1616" s="127"/>
      <c r="AA1616" s="128">
        <v>1</v>
      </c>
      <c r="AB1616" s="128">
        <v>60</v>
      </c>
      <c r="AC1616" s="126" t="s">
        <v>366</v>
      </c>
      <c r="AD1616" s="126" t="s">
        <v>1980</v>
      </c>
      <c r="AG1616" s="127"/>
      <c r="AI1616" s="127"/>
    </row>
    <row r="1617" spans="1:35" ht="14.85" customHeight="1">
      <c r="A1617" s="130">
        <v>5016006</v>
      </c>
      <c r="B1617" s="126" t="s">
        <v>413</v>
      </c>
      <c r="C1617" s="126" t="s">
        <v>3527</v>
      </c>
      <c r="D1617" s="126" t="s">
        <v>2860</v>
      </c>
      <c r="E1617" s="126" t="s">
        <v>288</v>
      </c>
      <c r="F1617" s="126" t="s">
        <v>364</v>
      </c>
      <c r="G1617" s="126" t="s">
        <v>417</v>
      </c>
      <c r="H1617" s="126" t="s">
        <v>126</v>
      </c>
      <c r="I1617" s="126" t="s">
        <v>126</v>
      </c>
      <c r="J1617" s="126" t="s">
        <v>1449</v>
      </c>
      <c r="K1617" s="126" t="s">
        <v>535</v>
      </c>
      <c r="L1617" s="126" t="s">
        <v>1450</v>
      </c>
      <c r="M1617" s="130">
        <v>6817.44</v>
      </c>
      <c r="O1617" s="126" t="s">
        <v>365</v>
      </c>
      <c r="P1617" s="130">
        <v>0</v>
      </c>
      <c r="S1617" s="130">
        <v>0</v>
      </c>
      <c r="V1617" s="130">
        <v>14203.89</v>
      </c>
      <c r="X1617" s="126" t="s">
        <v>469</v>
      </c>
      <c r="Z1617" s="127"/>
      <c r="AA1617" s="128">
        <v>1</v>
      </c>
      <c r="AB1617" s="128">
        <v>60</v>
      </c>
      <c r="AC1617" s="126" t="s">
        <v>366</v>
      </c>
      <c r="AD1617" s="126" t="s">
        <v>1980</v>
      </c>
      <c r="AG1617" s="127"/>
      <c r="AI1617" s="127"/>
    </row>
    <row r="1618" spans="1:35" ht="14.85" customHeight="1">
      <c r="A1618" s="130">
        <v>5002552</v>
      </c>
      <c r="B1618" s="126" t="s">
        <v>413</v>
      </c>
      <c r="C1618" s="126" t="s">
        <v>3538</v>
      </c>
      <c r="D1618" s="126" t="s">
        <v>3539</v>
      </c>
      <c r="E1618" s="126" t="s">
        <v>288</v>
      </c>
      <c r="F1618" s="126" t="s">
        <v>555</v>
      </c>
      <c r="G1618" s="126" t="s">
        <v>556</v>
      </c>
      <c r="H1618" s="126" t="s">
        <v>126</v>
      </c>
      <c r="I1618" s="126" t="s">
        <v>418</v>
      </c>
      <c r="J1618" s="126" t="s">
        <v>983</v>
      </c>
      <c r="K1618" s="126" t="s">
        <v>984</v>
      </c>
      <c r="L1618" s="126" t="s">
        <v>985</v>
      </c>
      <c r="M1618" s="130">
        <v>357.16</v>
      </c>
      <c r="O1618" s="126" t="s">
        <v>560</v>
      </c>
      <c r="P1618" s="130">
        <v>399.18</v>
      </c>
      <c r="R1618" s="126" t="s">
        <v>560</v>
      </c>
      <c r="S1618" s="130">
        <v>411.78</v>
      </c>
      <c r="U1618" s="126" t="s">
        <v>560</v>
      </c>
      <c r="V1618" s="130">
        <v>420.19</v>
      </c>
      <c r="X1618" s="126" t="s">
        <v>561</v>
      </c>
      <c r="Z1618" s="127"/>
      <c r="AA1618" s="128">
        <v>150</v>
      </c>
      <c r="AB1618" s="128"/>
      <c r="AD1618" s="126" t="s">
        <v>1801</v>
      </c>
      <c r="AG1618" s="127"/>
      <c r="AI1618" s="127"/>
    </row>
    <row r="1619" spans="1:35" ht="14.85" customHeight="1">
      <c r="A1619" s="130">
        <v>5002585</v>
      </c>
      <c r="B1619" s="126" t="s">
        <v>3540</v>
      </c>
      <c r="C1619" s="126" t="s">
        <v>3541</v>
      </c>
      <c r="D1619" s="126" t="s">
        <v>3542</v>
      </c>
      <c r="E1619" s="126" t="s">
        <v>288</v>
      </c>
      <c r="F1619" s="126" t="s">
        <v>555</v>
      </c>
      <c r="G1619" s="126" t="s">
        <v>463</v>
      </c>
      <c r="H1619" s="126" t="s">
        <v>126</v>
      </c>
      <c r="I1619" s="126" t="s">
        <v>418</v>
      </c>
      <c r="J1619" s="126" t="s">
        <v>566</v>
      </c>
      <c r="K1619" s="126" t="s">
        <v>567</v>
      </c>
      <c r="L1619" s="126" t="s">
        <v>568</v>
      </c>
      <c r="M1619" s="130">
        <v>129.94</v>
      </c>
      <c r="O1619" s="126" t="s">
        <v>560</v>
      </c>
      <c r="P1619" s="130">
        <v>145.22999999999999</v>
      </c>
      <c r="R1619" s="126" t="s">
        <v>560</v>
      </c>
      <c r="S1619" s="130">
        <v>149.82</v>
      </c>
      <c r="U1619" s="126" t="s">
        <v>560</v>
      </c>
      <c r="V1619" s="130">
        <v>152.88</v>
      </c>
      <c r="X1619" s="126" t="s">
        <v>561</v>
      </c>
      <c r="Z1619" s="127"/>
      <c r="AA1619" s="128">
        <v>150</v>
      </c>
      <c r="AB1619" s="128"/>
      <c r="AD1619" s="126" t="s">
        <v>562</v>
      </c>
      <c r="AG1619" s="127"/>
      <c r="AI1619" s="127"/>
    </row>
    <row r="1620" spans="1:35" ht="14.85" customHeight="1">
      <c r="A1620" s="130">
        <v>5002586</v>
      </c>
      <c r="B1620" s="126" t="s">
        <v>3543</v>
      </c>
      <c r="C1620" s="126" t="s">
        <v>3544</v>
      </c>
      <c r="D1620" s="126" t="s">
        <v>3545</v>
      </c>
      <c r="E1620" s="126" t="s">
        <v>288</v>
      </c>
      <c r="F1620" s="126" t="s">
        <v>555</v>
      </c>
      <c r="G1620" s="126" t="s">
        <v>463</v>
      </c>
      <c r="H1620" s="126" t="s">
        <v>126</v>
      </c>
      <c r="I1620" s="126" t="s">
        <v>418</v>
      </c>
      <c r="J1620" s="126" t="s">
        <v>566</v>
      </c>
      <c r="K1620" s="126" t="s">
        <v>567</v>
      </c>
      <c r="L1620" s="126" t="s">
        <v>568</v>
      </c>
      <c r="M1620" s="130">
        <v>165.03</v>
      </c>
      <c r="O1620" s="126" t="s">
        <v>560</v>
      </c>
      <c r="P1620" s="130">
        <v>184.45</v>
      </c>
      <c r="R1620" s="126" t="s">
        <v>560</v>
      </c>
      <c r="S1620" s="130">
        <v>190.27</v>
      </c>
      <c r="U1620" s="126" t="s">
        <v>560</v>
      </c>
      <c r="V1620" s="130">
        <v>194.16</v>
      </c>
      <c r="X1620" s="126" t="s">
        <v>561</v>
      </c>
      <c r="Z1620" s="127"/>
      <c r="AA1620" s="128">
        <v>150</v>
      </c>
      <c r="AB1620" s="128"/>
      <c r="AD1620" s="126" t="s">
        <v>562</v>
      </c>
      <c r="AG1620" s="127"/>
      <c r="AI1620" s="127"/>
    </row>
    <row r="1621" spans="1:35" ht="14.85" customHeight="1">
      <c r="A1621" s="130">
        <v>5002546</v>
      </c>
      <c r="B1621" s="126" t="s">
        <v>413</v>
      </c>
      <c r="C1621" s="126" t="s">
        <v>3546</v>
      </c>
      <c r="D1621" s="126" t="s">
        <v>3547</v>
      </c>
      <c r="E1621" s="126" t="s">
        <v>288</v>
      </c>
      <c r="F1621" s="126" t="s">
        <v>555</v>
      </c>
      <c r="G1621" s="126" t="s">
        <v>1393</v>
      </c>
      <c r="H1621" s="126" t="s">
        <v>126</v>
      </c>
      <c r="I1621" s="126" t="s">
        <v>418</v>
      </c>
      <c r="J1621" s="126" t="s">
        <v>983</v>
      </c>
      <c r="K1621" s="126" t="s">
        <v>984</v>
      </c>
      <c r="L1621" s="126" t="s">
        <v>985</v>
      </c>
      <c r="M1621" s="130">
        <v>319.04000000000002</v>
      </c>
      <c r="O1621" s="126" t="s">
        <v>560</v>
      </c>
      <c r="P1621" s="130">
        <v>356.58</v>
      </c>
      <c r="R1621" s="126" t="s">
        <v>560</v>
      </c>
      <c r="S1621" s="130">
        <v>367.84</v>
      </c>
      <c r="U1621" s="126" t="s">
        <v>560</v>
      </c>
      <c r="V1621" s="130">
        <v>375.35</v>
      </c>
      <c r="X1621" s="126" t="s">
        <v>561</v>
      </c>
      <c r="Z1621" s="127"/>
      <c r="AA1621" s="128">
        <v>150</v>
      </c>
      <c r="AB1621" s="128"/>
      <c r="AD1621" s="126" t="s">
        <v>1801</v>
      </c>
      <c r="AG1621" s="127"/>
      <c r="AI1621" s="127"/>
    </row>
    <row r="1622" spans="1:35" ht="14.85" customHeight="1">
      <c r="A1622" s="130">
        <v>5002547</v>
      </c>
      <c r="B1622" s="126" t="s">
        <v>413</v>
      </c>
      <c r="C1622" s="126" t="s">
        <v>3548</v>
      </c>
      <c r="D1622" s="126" t="s">
        <v>3549</v>
      </c>
      <c r="E1622" s="126" t="s">
        <v>288</v>
      </c>
      <c r="F1622" s="126" t="s">
        <v>555</v>
      </c>
      <c r="G1622" s="126" t="s">
        <v>463</v>
      </c>
      <c r="H1622" s="126" t="s">
        <v>126</v>
      </c>
      <c r="I1622" s="126" t="s">
        <v>418</v>
      </c>
      <c r="J1622" s="126" t="s">
        <v>983</v>
      </c>
      <c r="K1622" s="126" t="s">
        <v>984</v>
      </c>
      <c r="L1622" s="126" t="s">
        <v>985</v>
      </c>
      <c r="M1622" s="130">
        <v>205.1</v>
      </c>
      <c r="O1622" s="126" t="s">
        <v>560</v>
      </c>
      <c r="P1622" s="130">
        <v>229.23</v>
      </c>
      <c r="R1622" s="126" t="s">
        <v>560</v>
      </c>
      <c r="S1622" s="130">
        <v>236.47</v>
      </c>
      <c r="U1622" s="126" t="s">
        <v>560</v>
      </c>
      <c r="V1622" s="130">
        <v>241.3</v>
      </c>
      <c r="X1622" s="126" t="s">
        <v>561</v>
      </c>
      <c r="Z1622" s="127"/>
      <c r="AA1622" s="128">
        <v>150</v>
      </c>
      <c r="AB1622" s="128"/>
      <c r="AD1622" s="126" t="s">
        <v>1801</v>
      </c>
      <c r="AG1622" s="127"/>
      <c r="AI1622" s="127"/>
    </row>
    <row r="1623" spans="1:35" ht="14.85" customHeight="1">
      <c r="A1623" s="130">
        <v>5002548</v>
      </c>
      <c r="B1623" s="126" t="s">
        <v>413</v>
      </c>
      <c r="C1623" s="126" t="s">
        <v>3550</v>
      </c>
      <c r="D1623" s="126" t="s">
        <v>3551</v>
      </c>
      <c r="E1623" s="126" t="s">
        <v>288</v>
      </c>
      <c r="F1623" s="126" t="s">
        <v>555</v>
      </c>
      <c r="G1623" s="126" t="s">
        <v>463</v>
      </c>
      <c r="H1623" s="126" t="s">
        <v>126</v>
      </c>
      <c r="I1623" s="126" t="s">
        <v>418</v>
      </c>
      <c r="J1623" s="126" t="s">
        <v>983</v>
      </c>
      <c r="K1623" s="126" t="s">
        <v>984</v>
      </c>
      <c r="L1623" s="126" t="s">
        <v>985</v>
      </c>
      <c r="M1623" s="130">
        <v>239.29</v>
      </c>
      <c r="O1623" s="126" t="s">
        <v>560</v>
      </c>
      <c r="P1623" s="130">
        <v>267.44</v>
      </c>
      <c r="R1623" s="126" t="s">
        <v>560</v>
      </c>
      <c r="S1623" s="130">
        <v>275.88</v>
      </c>
      <c r="U1623" s="126" t="s">
        <v>560</v>
      </c>
      <c r="V1623" s="130">
        <v>281.52</v>
      </c>
      <c r="X1623" s="126" t="s">
        <v>561</v>
      </c>
      <c r="Z1623" s="127"/>
      <c r="AA1623" s="128">
        <v>150</v>
      </c>
      <c r="AB1623" s="128"/>
      <c r="AD1623" s="126" t="s">
        <v>1801</v>
      </c>
      <c r="AG1623" s="127"/>
      <c r="AI1623" s="127"/>
    </row>
    <row r="1624" spans="1:35" ht="14.85" customHeight="1">
      <c r="A1624" s="130">
        <v>5002550</v>
      </c>
      <c r="B1624" s="126" t="s">
        <v>413</v>
      </c>
      <c r="C1624" s="126" t="s">
        <v>3552</v>
      </c>
      <c r="D1624" s="126" t="s">
        <v>3553</v>
      </c>
      <c r="E1624" s="126" t="s">
        <v>288</v>
      </c>
      <c r="F1624" s="126" t="s">
        <v>555</v>
      </c>
      <c r="G1624" s="126" t="s">
        <v>463</v>
      </c>
      <c r="H1624" s="126" t="s">
        <v>126</v>
      </c>
      <c r="I1624" s="126" t="s">
        <v>418</v>
      </c>
      <c r="J1624" s="126" t="s">
        <v>983</v>
      </c>
      <c r="K1624" s="126" t="s">
        <v>984</v>
      </c>
      <c r="L1624" s="126" t="s">
        <v>985</v>
      </c>
      <c r="M1624" s="130">
        <v>287.14</v>
      </c>
      <c r="O1624" s="126" t="s">
        <v>560</v>
      </c>
      <c r="P1624" s="130">
        <v>320.92</v>
      </c>
      <c r="R1624" s="126" t="s">
        <v>560</v>
      </c>
      <c r="S1624" s="130">
        <v>331.06</v>
      </c>
      <c r="U1624" s="126" t="s">
        <v>560</v>
      </c>
      <c r="V1624" s="130">
        <v>337.82</v>
      </c>
      <c r="X1624" s="126" t="s">
        <v>561</v>
      </c>
      <c r="Z1624" s="127"/>
      <c r="AA1624" s="128">
        <v>150</v>
      </c>
      <c r="AB1624" s="128"/>
      <c r="AD1624" s="126" t="s">
        <v>1801</v>
      </c>
      <c r="AG1624" s="127"/>
      <c r="AI1624" s="127"/>
    </row>
    <row r="1625" spans="1:35" ht="14.85" customHeight="1">
      <c r="A1625" s="130">
        <v>5002448</v>
      </c>
      <c r="B1625" s="126" t="s">
        <v>3554</v>
      </c>
      <c r="C1625" s="126" t="s">
        <v>3555</v>
      </c>
      <c r="D1625" s="126" t="s">
        <v>3556</v>
      </c>
      <c r="E1625" s="126" t="s">
        <v>288</v>
      </c>
      <c r="F1625" s="126" t="s">
        <v>555</v>
      </c>
      <c r="G1625" s="126" t="s">
        <v>463</v>
      </c>
      <c r="H1625" s="126" t="s">
        <v>126</v>
      </c>
      <c r="I1625" s="126" t="s">
        <v>418</v>
      </c>
      <c r="J1625" s="126" t="s">
        <v>566</v>
      </c>
      <c r="K1625" s="126" t="s">
        <v>567</v>
      </c>
      <c r="L1625" s="126" t="s">
        <v>568</v>
      </c>
      <c r="M1625" s="130">
        <v>220.09</v>
      </c>
      <c r="O1625" s="126" t="s">
        <v>560</v>
      </c>
      <c r="P1625" s="130">
        <v>245.99</v>
      </c>
      <c r="R1625" s="126" t="s">
        <v>560</v>
      </c>
      <c r="S1625" s="130">
        <v>253.76</v>
      </c>
      <c r="U1625" s="126" t="s">
        <v>560</v>
      </c>
      <c r="V1625" s="130">
        <v>258.94</v>
      </c>
      <c r="X1625" s="126" t="s">
        <v>561</v>
      </c>
      <c r="Z1625" s="127"/>
      <c r="AA1625" s="128">
        <v>150</v>
      </c>
      <c r="AB1625" s="128"/>
      <c r="AD1625" s="126" t="s">
        <v>562</v>
      </c>
      <c r="AG1625" s="127"/>
      <c r="AI1625" s="127"/>
    </row>
    <row r="1626" spans="1:35" ht="14.85" customHeight="1">
      <c r="A1626" s="130">
        <v>5002449</v>
      </c>
      <c r="B1626" s="126" t="s">
        <v>3557</v>
      </c>
      <c r="C1626" s="126" t="s">
        <v>3558</v>
      </c>
      <c r="D1626" s="126" t="s">
        <v>3559</v>
      </c>
      <c r="E1626" s="126" t="s">
        <v>288</v>
      </c>
      <c r="F1626" s="126" t="s">
        <v>555</v>
      </c>
      <c r="G1626" s="126" t="s">
        <v>463</v>
      </c>
      <c r="H1626" s="126" t="s">
        <v>126</v>
      </c>
      <c r="I1626" s="126" t="s">
        <v>418</v>
      </c>
      <c r="J1626" s="126" t="s">
        <v>566</v>
      </c>
      <c r="K1626" s="126" t="s">
        <v>567</v>
      </c>
      <c r="L1626" s="126" t="s">
        <v>568</v>
      </c>
      <c r="M1626" s="130">
        <v>215.33</v>
      </c>
      <c r="O1626" s="126" t="s">
        <v>560</v>
      </c>
      <c r="P1626" s="130">
        <v>240.67</v>
      </c>
      <c r="R1626" s="126" t="s">
        <v>560</v>
      </c>
      <c r="S1626" s="130">
        <v>248.27</v>
      </c>
      <c r="U1626" s="126" t="s">
        <v>560</v>
      </c>
      <c r="V1626" s="130">
        <v>253.34</v>
      </c>
      <c r="X1626" s="126" t="s">
        <v>561</v>
      </c>
      <c r="Z1626" s="127"/>
      <c r="AA1626" s="128">
        <v>150</v>
      </c>
      <c r="AB1626" s="128"/>
      <c r="AD1626" s="126" t="s">
        <v>562</v>
      </c>
      <c r="AG1626" s="127"/>
      <c r="AI1626" s="127"/>
    </row>
    <row r="1627" spans="1:35" ht="14.85" customHeight="1">
      <c r="A1627" s="130">
        <v>5002450</v>
      </c>
      <c r="B1627" s="126" t="s">
        <v>3560</v>
      </c>
      <c r="C1627" s="126" t="s">
        <v>3561</v>
      </c>
      <c r="D1627" s="126" t="s">
        <v>3562</v>
      </c>
      <c r="E1627" s="126" t="s">
        <v>288</v>
      </c>
      <c r="F1627" s="126" t="s">
        <v>555</v>
      </c>
      <c r="G1627" s="126" t="s">
        <v>463</v>
      </c>
      <c r="H1627" s="126" t="s">
        <v>126</v>
      </c>
      <c r="I1627" s="126" t="s">
        <v>418</v>
      </c>
      <c r="J1627" s="126" t="s">
        <v>566</v>
      </c>
      <c r="K1627" s="126" t="s">
        <v>567</v>
      </c>
      <c r="L1627" s="126" t="s">
        <v>568</v>
      </c>
      <c r="M1627" s="130">
        <v>198.01</v>
      </c>
      <c r="O1627" s="126" t="s">
        <v>560</v>
      </c>
      <c r="P1627" s="130">
        <v>221.31</v>
      </c>
      <c r="R1627" s="126" t="s">
        <v>560</v>
      </c>
      <c r="S1627" s="130">
        <v>228.3</v>
      </c>
      <c r="U1627" s="126" t="s">
        <v>560</v>
      </c>
      <c r="V1627" s="130">
        <v>232.96</v>
      </c>
      <c r="X1627" s="126" t="s">
        <v>561</v>
      </c>
      <c r="Z1627" s="127"/>
      <c r="AA1627" s="128">
        <v>150</v>
      </c>
      <c r="AB1627" s="128"/>
      <c r="AD1627" s="126" t="s">
        <v>562</v>
      </c>
      <c r="AG1627" s="127"/>
      <c r="AI1627" s="127"/>
    </row>
    <row r="1628" spans="1:35" ht="14.85" customHeight="1">
      <c r="A1628" s="130">
        <v>5013805</v>
      </c>
      <c r="B1628" s="126" t="s">
        <v>413</v>
      </c>
      <c r="C1628" s="126" t="s">
        <v>3563</v>
      </c>
      <c r="D1628" s="126" t="s">
        <v>3564</v>
      </c>
      <c r="E1628" s="126" t="s">
        <v>288</v>
      </c>
      <c r="F1628" s="126" t="s">
        <v>364</v>
      </c>
      <c r="G1628" s="126" t="s">
        <v>417</v>
      </c>
      <c r="H1628" s="126" t="s">
        <v>126</v>
      </c>
      <c r="I1628" s="126" t="s">
        <v>126</v>
      </c>
      <c r="J1628" s="126" t="s">
        <v>886</v>
      </c>
      <c r="K1628" s="126" t="s">
        <v>443</v>
      </c>
      <c r="L1628" s="126" t="s">
        <v>887</v>
      </c>
      <c r="M1628" s="130">
        <v>6817.39</v>
      </c>
      <c r="O1628" s="126" t="s">
        <v>365</v>
      </c>
      <c r="P1628" s="130">
        <v>0</v>
      </c>
      <c r="S1628" s="130">
        <v>0</v>
      </c>
      <c r="V1628" s="130">
        <v>8765.2000000000007</v>
      </c>
      <c r="X1628" s="126" t="s">
        <v>469</v>
      </c>
      <c r="Z1628" s="127"/>
      <c r="AA1628" s="128">
        <v>1</v>
      </c>
      <c r="AB1628" s="128">
        <v>60</v>
      </c>
      <c r="AC1628" s="126" t="s">
        <v>366</v>
      </c>
      <c r="AD1628" s="126" t="s">
        <v>546</v>
      </c>
      <c r="AG1628" s="127"/>
      <c r="AI1628" s="127"/>
    </row>
    <row r="1629" spans="1:35" ht="14.85" customHeight="1">
      <c r="A1629" s="130">
        <v>5013804</v>
      </c>
      <c r="B1629" s="126" t="s">
        <v>413</v>
      </c>
      <c r="C1629" s="126" t="s">
        <v>3565</v>
      </c>
      <c r="D1629" s="126" t="s">
        <v>3566</v>
      </c>
      <c r="E1629" s="126" t="s">
        <v>288</v>
      </c>
      <c r="F1629" s="126" t="s">
        <v>364</v>
      </c>
      <c r="G1629" s="126" t="s">
        <v>417</v>
      </c>
      <c r="H1629" s="126" t="s">
        <v>126</v>
      </c>
      <c r="I1629" s="126" t="s">
        <v>126</v>
      </c>
      <c r="J1629" s="126" t="s">
        <v>886</v>
      </c>
      <c r="K1629" s="126" t="s">
        <v>443</v>
      </c>
      <c r="L1629" s="126" t="s">
        <v>887</v>
      </c>
      <c r="M1629" s="130">
        <v>6817.39</v>
      </c>
      <c r="O1629" s="126" t="s">
        <v>365</v>
      </c>
      <c r="P1629" s="130">
        <v>0</v>
      </c>
      <c r="S1629" s="130">
        <v>0</v>
      </c>
      <c r="V1629" s="130">
        <v>8765.2000000000007</v>
      </c>
      <c r="X1629" s="126" t="s">
        <v>469</v>
      </c>
      <c r="Z1629" s="127"/>
      <c r="AA1629" s="128">
        <v>1</v>
      </c>
      <c r="AB1629" s="128">
        <v>60</v>
      </c>
      <c r="AC1629" s="126" t="s">
        <v>366</v>
      </c>
      <c r="AD1629" s="126" t="s">
        <v>546</v>
      </c>
      <c r="AG1629" s="127"/>
      <c r="AI1629" s="127"/>
    </row>
    <row r="1630" spans="1:35" ht="14.85" customHeight="1">
      <c r="A1630" s="130">
        <v>5013803</v>
      </c>
      <c r="B1630" s="126" t="s">
        <v>413</v>
      </c>
      <c r="C1630" s="126" t="s">
        <v>3567</v>
      </c>
      <c r="D1630" s="126" t="s">
        <v>3568</v>
      </c>
      <c r="E1630" s="126" t="s">
        <v>288</v>
      </c>
      <c r="F1630" s="126" t="s">
        <v>364</v>
      </c>
      <c r="G1630" s="126" t="s">
        <v>417</v>
      </c>
      <c r="H1630" s="126" t="s">
        <v>126</v>
      </c>
      <c r="I1630" s="126" t="s">
        <v>126</v>
      </c>
      <c r="J1630" s="126" t="s">
        <v>886</v>
      </c>
      <c r="K1630" s="126" t="s">
        <v>443</v>
      </c>
      <c r="L1630" s="126" t="s">
        <v>887</v>
      </c>
      <c r="M1630" s="130">
        <v>6817.39</v>
      </c>
      <c r="O1630" s="126" t="s">
        <v>365</v>
      </c>
      <c r="P1630" s="130">
        <v>0</v>
      </c>
      <c r="S1630" s="130">
        <v>0</v>
      </c>
      <c r="V1630" s="130">
        <v>7791.29</v>
      </c>
      <c r="X1630" s="126" t="s">
        <v>469</v>
      </c>
      <c r="Z1630" s="127"/>
      <c r="AA1630" s="128">
        <v>1</v>
      </c>
      <c r="AB1630" s="128">
        <v>60</v>
      </c>
      <c r="AC1630" s="126" t="s">
        <v>366</v>
      </c>
      <c r="AD1630" s="126" t="s">
        <v>546</v>
      </c>
      <c r="AG1630" s="127"/>
      <c r="AI1630" s="127"/>
    </row>
    <row r="1631" spans="1:35" ht="14.85" customHeight="1">
      <c r="A1631" s="130">
        <v>5013802</v>
      </c>
      <c r="B1631" s="126" t="s">
        <v>413</v>
      </c>
      <c r="C1631" s="126" t="s">
        <v>3569</v>
      </c>
      <c r="D1631" s="126" t="s">
        <v>3570</v>
      </c>
      <c r="E1631" s="126" t="s">
        <v>288</v>
      </c>
      <c r="F1631" s="126" t="s">
        <v>364</v>
      </c>
      <c r="G1631" s="126" t="s">
        <v>417</v>
      </c>
      <c r="H1631" s="126" t="s">
        <v>126</v>
      </c>
      <c r="I1631" s="126" t="s">
        <v>126</v>
      </c>
      <c r="J1631" s="126" t="s">
        <v>886</v>
      </c>
      <c r="K1631" s="126" t="s">
        <v>443</v>
      </c>
      <c r="L1631" s="126" t="s">
        <v>887</v>
      </c>
      <c r="M1631" s="130">
        <v>6817.39</v>
      </c>
      <c r="O1631" s="126" t="s">
        <v>365</v>
      </c>
      <c r="P1631" s="130">
        <v>0</v>
      </c>
      <c r="S1631" s="130">
        <v>0</v>
      </c>
      <c r="V1631" s="130">
        <v>7791.29</v>
      </c>
      <c r="X1631" s="126" t="s">
        <v>469</v>
      </c>
      <c r="Z1631" s="127"/>
      <c r="AA1631" s="128">
        <v>1</v>
      </c>
      <c r="AB1631" s="128">
        <v>60</v>
      </c>
      <c r="AC1631" s="126" t="s">
        <v>366</v>
      </c>
      <c r="AD1631" s="126" t="s">
        <v>546</v>
      </c>
      <c r="AG1631" s="127"/>
      <c r="AI1631" s="127"/>
    </row>
    <row r="1632" spans="1:35" ht="14.85" customHeight="1">
      <c r="A1632" s="130">
        <v>5013801</v>
      </c>
      <c r="B1632" s="126" t="s">
        <v>413</v>
      </c>
      <c r="C1632" s="126" t="s">
        <v>3571</v>
      </c>
      <c r="D1632" s="126" t="s">
        <v>3572</v>
      </c>
      <c r="E1632" s="126" t="s">
        <v>288</v>
      </c>
      <c r="F1632" s="126" t="s">
        <v>364</v>
      </c>
      <c r="G1632" s="126" t="s">
        <v>417</v>
      </c>
      <c r="H1632" s="126" t="s">
        <v>126</v>
      </c>
      <c r="I1632" s="126" t="s">
        <v>126</v>
      </c>
      <c r="J1632" s="126" t="s">
        <v>886</v>
      </c>
      <c r="K1632" s="126" t="s">
        <v>443</v>
      </c>
      <c r="L1632" s="126" t="s">
        <v>887</v>
      </c>
      <c r="M1632" s="130">
        <v>6817.39</v>
      </c>
      <c r="O1632" s="126" t="s">
        <v>365</v>
      </c>
      <c r="P1632" s="130">
        <v>0</v>
      </c>
      <c r="S1632" s="130">
        <v>0</v>
      </c>
      <c r="V1632" s="130">
        <v>30678.25</v>
      </c>
      <c r="X1632" s="126" t="s">
        <v>469</v>
      </c>
      <c r="Z1632" s="127"/>
      <c r="AA1632" s="128">
        <v>1</v>
      </c>
      <c r="AB1632" s="128">
        <v>60</v>
      </c>
      <c r="AC1632" s="126" t="s">
        <v>366</v>
      </c>
      <c r="AD1632" s="126" t="s">
        <v>546</v>
      </c>
      <c r="AG1632" s="127"/>
      <c r="AI1632" s="127"/>
    </row>
    <row r="1633" spans="1:35" ht="14.85" customHeight="1">
      <c r="A1633" s="130">
        <v>5014072</v>
      </c>
      <c r="B1633" s="126" t="s">
        <v>413</v>
      </c>
      <c r="C1633" s="126" t="s">
        <v>1307</v>
      </c>
      <c r="D1633" s="126" t="s">
        <v>3573</v>
      </c>
      <c r="E1633" s="126" t="s">
        <v>288</v>
      </c>
      <c r="F1633" s="126" t="s">
        <v>491</v>
      </c>
      <c r="G1633" s="126" t="s">
        <v>674</v>
      </c>
      <c r="H1633" s="126" t="s">
        <v>126</v>
      </c>
      <c r="I1633" s="126" t="s">
        <v>308</v>
      </c>
      <c r="J1633" s="126" t="s">
        <v>1309</v>
      </c>
      <c r="K1633" s="126" t="s">
        <v>1310</v>
      </c>
      <c r="L1633" s="126" t="s">
        <v>505</v>
      </c>
      <c r="M1633" s="130">
        <v>2278.94</v>
      </c>
      <c r="N1633" s="126" t="s">
        <v>290</v>
      </c>
      <c r="O1633" s="126" t="s">
        <v>1311</v>
      </c>
      <c r="P1633" s="130">
        <v>0</v>
      </c>
      <c r="S1633" s="130">
        <v>0</v>
      </c>
      <c r="V1633" s="130">
        <v>2532.16</v>
      </c>
      <c r="X1633" s="126" t="s">
        <v>1312</v>
      </c>
      <c r="Y1633" s="126" t="s">
        <v>517</v>
      </c>
      <c r="Z1633" s="127" t="s">
        <v>309</v>
      </c>
      <c r="AA1633" s="128">
        <v>1</v>
      </c>
      <c r="AB1633" s="128">
        <v>60</v>
      </c>
      <c r="AD1633" s="126" t="s">
        <v>932</v>
      </c>
      <c r="AG1633" s="127"/>
      <c r="AI1633" s="127"/>
    </row>
    <row r="1634" spans="1:35" ht="14.85" customHeight="1">
      <c r="A1634" s="130">
        <v>5014071</v>
      </c>
      <c r="B1634" s="126" t="s">
        <v>413</v>
      </c>
      <c r="C1634" s="126" t="s">
        <v>1307</v>
      </c>
      <c r="D1634" s="126" t="s">
        <v>3574</v>
      </c>
      <c r="E1634" s="126" t="s">
        <v>288</v>
      </c>
      <c r="F1634" s="126" t="s">
        <v>491</v>
      </c>
      <c r="G1634" s="126" t="s">
        <v>674</v>
      </c>
      <c r="H1634" s="126" t="s">
        <v>126</v>
      </c>
      <c r="I1634" s="126" t="s">
        <v>308</v>
      </c>
      <c r="J1634" s="126" t="s">
        <v>1309</v>
      </c>
      <c r="K1634" s="126" t="s">
        <v>1310</v>
      </c>
      <c r="L1634" s="126" t="s">
        <v>505</v>
      </c>
      <c r="M1634" s="130">
        <v>2796.96</v>
      </c>
      <c r="N1634" s="126" t="s">
        <v>290</v>
      </c>
      <c r="O1634" s="126" t="s">
        <v>1311</v>
      </c>
      <c r="P1634" s="130">
        <v>0</v>
      </c>
      <c r="S1634" s="130">
        <v>0</v>
      </c>
      <c r="V1634" s="130">
        <v>3107.74</v>
      </c>
      <c r="X1634" s="126" t="s">
        <v>1312</v>
      </c>
      <c r="Y1634" s="126" t="s">
        <v>517</v>
      </c>
      <c r="Z1634" s="127" t="s">
        <v>309</v>
      </c>
      <c r="AA1634" s="128">
        <v>1</v>
      </c>
      <c r="AB1634" s="128">
        <v>60</v>
      </c>
      <c r="AD1634" s="126" t="s">
        <v>932</v>
      </c>
      <c r="AG1634" s="127"/>
      <c r="AI1634" s="127"/>
    </row>
    <row r="1635" spans="1:35" ht="14.85" customHeight="1">
      <c r="A1635" s="130">
        <v>5013524</v>
      </c>
      <c r="B1635" s="126" t="s">
        <v>413</v>
      </c>
      <c r="C1635" s="126" t="s">
        <v>3575</v>
      </c>
      <c r="D1635" s="126" t="s">
        <v>3576</v>
      </c>
      <c r="E1635" s="126" t="s">
        <v>288</v>
      </c>
      <c r="F1635" s="126" t="s">
        <v>522</v>
      </c>
      <c r="G1635" s="126" t="s">
        <v>1335</v>
      </c>
      <c r="H1635" s="126" t="s">
        <v>524</v>
      </c>
      <c r="I1635" s="126" t="s">
        <v>418</v>
      </c>
      <c r="J1635" s="126" t="s">
        <v>597</v>
      </c>
      <c r="K1635" s="126" t="s">
        <v>504</v>
      </c>
      <c r="L1635" s="126" t="s">
        <v>598</v>
      </c>
      <c r="M1635" s="130">
        <v>9721.6</v>
      </c>
      <c r="N1635" s="126" t="s">
        <v>290</v>
      </c>
      <c r="O1635" s="126" t="s">
        <v>621</v>
      </c>
      <c r="P1635" s="130">
        <v>0</v>
      </c>
      <c r="S1635" s="130">
        <v>0</v>
      </c>
      <c r="V1635" s="130">
        <v>9721.6</v>
      </c>
      <c r="X1635" s="126" t="s">
        <v>3577</v>
      </c>
      <c r="Z1635" s="127"/>
      <c r="AA1635" s="128"/>
      <c r="AB1635" s="128"/>
      <c r="AD1635" s="126" t="s">
        <v>2037</v>
      </c>
      <c r="AG1635" s="127"/>
      <c r="AI1635" s="127"/>
    </row>
    <row r="1636" spans="1:35" ht="14.85" customHeight="1">
      <c r="A1636" s="130">
        <v>5013519</v>
      </c>
      <c r="B1636" s="126" t="s">
        <v>413</v>
      </c>
      <c r="C1636" s="126" t="s">
        <v>3578</v>
      </c>
      <c r="E1636" s="126" t="s">
        <v>288</v>
      </c>
      <c r="F1636" s="126" t="s">
        <v>491</v>
      </c>
      <c r="G1636" s="126" t="s">
        <v>417</v>
      </c>
      <c r="H1636" s="126" t="s">
        <v>126</v>
      </c>
      <c r="I1636" s="126" t="s">
        <v>126</v>
      </c>
      <c r="J1636" s="126" t="s">
        <v>3579</v>
      </c>
      <c r="K1636" s="126" t="s">
        <v>747</v>
      </c>
      <c r="L1636" s="126" t="s">
        <v>3580</v>
      </c>
      <c r="M1636" s="130">
        <v>5162.7</v>
      </c>
      <c r="N1636" s="126" t="s">
        <v>290</v>
      </c>
      <c r="O1636" s="126" t="s">
        <v>1311</v>
      </c>
      <c r="P1636" s="130">
        <v>0</v>
      </c>
      <c r="S1636" s="130">
        <v>0</v>
      </c>
      <c r="V1636" s="130">
        <v>5736.34</v>
      </c>
      <c r="X1636" s="126" t="s">
        <v>1312</v>
      </c>
      <c r="Y1636" s="126" t="s">
        <v>517</v>
      </c>
      <c r="Z1636" s="127" t="s">
        <v>309</v>
      </c>
      <c r="AA1636" s="128">
        <v>1</v>
      </c>
      <c r="AB1636" s="128">
        <v>60</v>
      </c>
      <c r="AD1636" s="126" t="s">
        <v>2037</v>
      </c>
      <c r="AG1636" s="127"/>
      <c r="AI1636" s="127"/>
    </row>
    <row r="1637" spans="1:35" ht="14.85" customHeight="1">
      <c r="A1637" s="130">
        <v>5013518</v>
      </c>
      <c r="B1637" s="126" t="s">
        <v>413</v>
      </c>
      <c r="C1637" s="126" t="s">
        <v>3581</v>
      </c>
      <c r="D1637" s="126" t="s">
        <v>3582</v>
      </c>
      <c r="E1637" s="126" t="s">
        <v>288</v>
      </c>
      <c r="F1637" s="126" t="s">
        <v>364</v>
      </c>
      <c r="G1637" s="126" t="s">
        <v>417</v>
      </c>
      <c r="H1637" s="126" t="s">
        <v>126</v>
      </c>
      <c r="I1637" s="126" t="s">
        <v>418</v>
      </c>
      <c r="J1637" s="126" t="s">
        <v>3583</v>
      </c>
      <c r="K1637" s="126" t="s">
        <v>467</v>
      </c>
      <c r="L1637" s="126" t="s">
        <v>3584</v>
      </c>
      <c r="M1637" s="130">
        <v>9739.52</v>
      </c>
      <c r="O1637" s="126" t="s">
        <v>486</v>
      </c>
      <c r="P1637" s="130">
        <v>0</v>
      </c>
      <c r="S1637" s="130">
        <v>0</v>
      </c>
      <c r="V1637" s="130">
        <v>15290.42</v>
      </c>
      <c r="X1637" s="126" t="s">
        <v>487</v>
      </c>
      <c r="Z1637" s="127"/>
      <c r="AA1637" s="128">
        <v>1</v>
      </c>
      <c r="AB1637" s="128">
        <v>60</v>
      </c>
      <c r="AC1637" s="126" t="s">
        <v>366</v>
      </c>
      <c r="AD1637" s="126" t="s">
        <v>2037</v>
      </c>
      <c r="AG1637" s="127"/>
      <c r="AI1637" s="127"/>
    </row>
    <row r="1638" spans="1:35" ht="14.85" customHeight="1">
      <c r="A1638" s="130">
        <v>5013517</v>
      </c>
      <c r="B1638" s="126" t="s">
        <v>413</v>
      </c>
      <c r="C1638" s="126" t="s">
        <v>3585</v>
      </c>
      <c r="D1638" s="126" t="s">
        <v>3586</v>
      </c>
      <c r="E1638" s="126" t="s">
        <v>288</v>
      </c>
      <c r="F1638" s="126" t="s">
        <v>364</v>
      </c>
      <c r="G1638" s="126" t="s">
        <v>417</v>
      </c>
      <c r="H1638" s="126" t="s">
        <v>126</v>
      </c>
      <c r="I1638" s="126" t="s">
        <v>126</v>
      </c>
      <c r="J1638" s="126" t="s">
        <v>3583</v>
      </c>
      <c r="K1638" s="126" t="s">
        <v>467</v>
      </c>
      <c r="L1638" s="126" t="s">
        <v>3584</v>
      </c>
      <c r="M1638" s="130">
        <v>6817.44</v>
      </c>
      <c r="O1638" s="126" t="s">
        <v>365</v>
      </c>
      <c r="P1638" s="130">
        <v>0</v>
      </c>
      <c r="S1638" s="130">
        <v>0</v>
      </c>
      <c r="V1638" s="130">
        <v>15290.42</v>
      </c>
      <c r="X1638" s="126" t="s">
        <v>469</v>
      </c>
      <c r="Z1638" s="127"/>
      <c r="AA1638" s="128">
        <v>1</v>
      </c>
      <c r="AB1638" s="128">
        <v>60</v>
      </c>
      <c r="AC1638" s="126" t="s">
        <v>366</v>
      </c>
      <c r="AD1638" s="126" t="s">
        <v>2037</v>
      </c>
      <c r="AG1638" s="127"/>
      <c r="AI1638" s="127"/>
    </row>
    <row r="1639" spans="1:35" ht="14.85" customHeight="1">
      <c r="A1639" s="130">
        <v>5013516</v>
      </c>
      <c r="B1639" s="126" t="s">
        <v>413</v>
      </c>
      <c r="C1639" s="126" t="s">
        <v>3587</v>
      </c>
      <c r="D1639" s="126" t="s">
        <v>3588</v>
      </c>
      <c r="E1639" s="126" t="s">
        <v>288</v>
      </c>
      <c r="F1639" s="126" t="s">
        <v>364</v>
      </c>
      <c r="G1639" s="126" t="s">
        <v>417</v>
      </c>
      <c r="H1639" s="126" t="s">
        <v>126</v>
      </c>
      <c r="I1639" s="126" t="s">
        <v>418</v>
      </c>
      <c r="J1639" s="126" t="s">
        <v>3583</v>
      </c>
      <c r="K1639" s="126" t="s">
        <v>467</v>
      </c>
      <c r="L1639" s="126" t="s">
        <v>3584</v>
      </c>
      <c r="M1639" s="130">
        <v>9739.52</v>
      </c>
      <c r="O1639" s="126" t="s">
        <v>486</v>
      </c>
      <c r="P1639" s="130">
        <v>0</v>
      </c>
      <c r="S1639" s="130">
        <v>0</v>
      </c>
      <c r="V1639" s="130">
        <v>12758.25</v>
      </c>
      <c r="X1639" s="126" t="s">
        <v>487</v>
      </c>
      <c r="Z1639" s="127"/>
      <c r="AA1639" s="128">
        <v>1</v>
      </c>
      <c r="AB1639" s="128">
        <v>60</v>
      </c>
      <c r="AC1639" s="126" t="s">
        <v>366</v>
      </c>
      <c r="AD1639" s="126" t="s">
        <v>2037</v>
      </c>
      <c r="AG1639" s="127"/>
      <c r="AI1639" s="127"/>
    </row>
    <row r="1640" spans="1:35" ht="14.85" customHeight="1">
      <c r="A1640" s="130">
        <v>5013515</v>
      </c>
      <c r="B1640" s="126" t="s">
        <v>413</v>
      </c>
      <c r="C1640" s="126" t="s">
        <v>3589</v>
      </c>
      <c r="D1640" s="126" t="s">
        <v>3590</v>
      </c>
      <c r="E1640" s="126" t="s">
        <v>288</v>
      </c>
      <c r="F1640" s="126" t="s">
        <v>364</v>
      </c>
      <c r="G1640" s="126" t="s">
        <v>417</v>
      </c>
      <c r="H1640" s="126" t="s">
        <v>126</v>
      </c>
      <c r="I1640" s="126" t="s">
        <v>126</v>
      </c>
      <c r="J1640" s="126" t="s">
        <v>3583</v>
      </c>
      <c r="K1640" s="126" t="s">
        <v>467</v>
      </c>
      <c r="L1640" s="126" t="s">
        <v>3584</v>
      </c>
      <c r="M1640" s="130">
        <v>6817.44</v>
      </c>
      <c r="O1640" s="126" t="s">
        <v>365</v>
      </c>
      <c r="P1640" s="130">
        <v>0</v>
      </c>
      <c r="S1640" s="130">
        <v>0</v>
      </c>
      <c r="V1640" s="130">
        <v>12758.25</v>
      </c>
      <c r="X1640" s="126" t="s">
        <v>469</v>
      </c>
      <c r="Z1640" s="127"/>
      <c r="AA1640" s="128">
        <v>1</v>
      </c>
      <c r="AB1640" s="128">
        <v>60</v>
      </c>
      <c r="AC1640" s="126" t="s">
        <v>366</v>
      </c>
      <c r="AD1640" s="126" t="s">
        <v>2037</v>
      </c>
      <c r="AG1640" s="127"/>
      <c r="AI1640" s="127"/>
    </row>
    <row r="1641" spans="1:35" ht="14.85" customHeight="1">
      <c r="A1641" s="130">
        <v>5013514</v>
      </c>
      <c r="B1641" s="126" t="s">
        <v>413</v>
      </c>
      <c r="C1641" s="126" t="s">
        <v>3591</v>
      </c>
      <c r="D1641" s="126" t="s">
        <v>3592</v>
      </c>
      <c r="E1641" s="126" t="s">
        <v>288</v>
      </c>
      <c r="F1641" s="126" t="s">
        <v>364</v>
      </c>
      <c r="G1641" s="126" t="s">
        <v>417</v>
      </c>
      <c r="H1641" s="126" t="s">
        <v>126</v>
      </c>
      <c r="I1641" s="126" t="s">
        <v>418</v>
      </c>
      <c r="J1641" s="126" t="s">
        <v>3583</v>
      </c>
      <c r="K1641" s="126" t="s">
        <v>467</v>
      </c>
      <c r="L1641" s="126" t="s">
        <v>3584</v>
      </c>
      <c r="M1641" s="130">
        <v>9739.52</v>
      </c>
      <c r="O1641" s="126" t="s">
        <v>486</v>
      </c>
      <c r="P1641" s="130">
        <v>0</v>
      </c>
      <c r="S1641" s="130">
        <v>0</v>
      </c>
      <c r="V1641" s="130">
        <v>15290.42</v>
      </c>
      <c r="X1641" s="126" t="s">
        <v>487</v>
      </c>
      <c r="Z1641" s="127"/>
      <c r="AA1641" s="128">
        <v>1</v>
      </c>
      <c r="AB1641" s="128">
        <v>60</v>
      </c>
      <c r="AC1641" s="126" t="s">
        <v>366</v>
      </c>
      <c r="AD1641" s="126" t="s">
        <v>2037</v>
      </c>
      <c r="AG1641" s="127"/>
      <c r="AI1641" s="127"/>
    </row>
    <row r="1642" spans="1:35" ht="14.85" customHeight="1">
      <c r="A1642" s="130">
        <v>5013454</v>
      </c>
      <c r="B1642" s="126" t="s">
        <v>413</v>
      </c>
      <c r="C1642" s="126" t="s">
        <v>3593</v>
      </c>
      <c r="E1642" s="126" t="s">
        <v>288</v>
      </c>
      <c r="F1642" s="126" t="s">
        <v>364</v>
      </c>
      <c r="G1642" s="126" t="s">
        <v>417</v>
      </c>
      <c r="H1642" s="126" t="s">
        <v>126</v>
      </c>
      <c r="I1642" s="126" t="s">
        <v>126</v>
      </c>
      <c r="J1642" s="126" t="s">
        <v>2924</v>
      </c>
      <c r="K1642" s="126" t="s">
        <v>535</v>
      </c>
      <c r="L1642" s="126" t="s">
        <v>2925</v>
      </c>
      <c r="M1642" s="130">
        <v>6817.44</v>
      </c>
      <c r="O1642" s="126" t="s">
        <v>365</v>
      </c>
      <c r="P1642" s="130">
        <v>0</v>
      </c>
      <c r="S1642" s="130">
        <v>0</v>
      </c>
      <c r="V1642" s="130">
        <v>38956.51</v>
      </c>
      <c r="X1642" s="126" t="s">
        <v>510</v>
      </c>
      <c r="Z1642" s="127"/>
      <c r="AA1642" s="128">
        <v>2</v>
      </c>
      <c r="AB1642" s="128">
        <v>60</v>
      </c>
      <c r="AC1642" s="126" t="s">
        <v>366</v>
      </c>
      <c r="AD1642" s="126" t="s">
        <v>424</v>
      </c>
      <c r="AG1642" s="127"/>
      <c r="AI1642" s="127"/>
    </row>
    <row r="1643" spans="1:35" ht="14.85" customHeight="1">
      <c r="A1643" s="130">
        <v>5013417</v>
      </c>
      <c r="B1643" s="126" t="s">
        <v>413</v>
      </c>
      <c r="C1643" s="126" t="s">
        <v>3594</v>
      </c>
      <c r="D1643" s="126" t="s">
        <v>3595</v>
      </c>
      <c r="E1643" s="126" t="s">
        <v>288</v>
      </c>
      <c r="F1643" s="126" t="s">
        <v>416</v>
      </c>
      <c r="G1643" s="126" t="s">
        <v>417</v>
      </c>
      <c r="H1643" s="126" t="s">
        <v>126</v>
      </c>
      <c r="I1643" s="126" t="s">
        <v>126</v>
      </c>
      <c r="J1643" s="126" t="s">
        <v>419</v>
      </c>
      <c r="K1643" s="126" t="s">
        <v>420</v>
      </c>
      <c r="L1643" s="126" t="s">
        <v>421</v>
      </c>
      <c r="M1643" s="130">
        <v>1747.2</v>
      </c>
      <c r="O1643" s="126" t="s">
        <v>422</v>
      </c>
      <c r="P1643" s="130">
        <v>0</v>
      </c>
      <c r="S1643" s="130">
        <v>0</v>
      </c>
      <c r="V1643" s="130">
        <v>1747.2</v>
      </c>
      <c r="X1643" s="126" t="s">
        <v>500</v>
      </c>
      <c r="Z1643" s="127"/>
      <c r="AA1643" s="128">
        <v>1</v>
      </c>
      <c r="AB1643" s="128">
        <v>12</v>
      </c>
      <c r="AD1643" s="126" t="s">
        <v>424</v>
      </c>
      <c r="AG1643" s="127"/>
      <c r="AI1643" s="127"/>
    </row>
    <row r="1644" spans="1:35" ht="14.85" customHeight="1">
      <c r="A1644" s="130">
        <v>5013414</v>
      </c>
      <c r="B1644" s="126" t="s">
        <v>413</v>
      </c>
      <c r="C1644" s="126" t="s">
        <v>3596</v>
      </c>
      <c r="D1644" s="126" t="s">
        <v>1259</v>
      </c>
      <c r="E1644" s="126" t="s">
        <v>288</v>
      </c>
      <c r="F1644" s="126" t="s">
        <v>416</v>
      </c>
      <c r="G1644" s="126" t="s">
        <v>417</v>
      </c>
      <c r="H1644" s="126" t="s">
        <v>126</v>
      </c>
      <c r="I1644" s="126" t="s">
        <v>418</v>
      </c>
      <c r="J1644" s="126" t="s">
        <v>419</v>
      </c>
      <c r="K1644" s="126" t="s">
        <v>420</v>
      </c>
      <c r="L1644" s="126" t="s">
        <v>421</v>
      </c>
      <c r="M1644" s="130">
        <v>682.08</v>
      </c>
      <c r="O1644" s="126" t="s">
        <v>422</v>
      </c>
      <c r="P1644" s="130">
        <v>0</v>
      </c>
      <c r="S1644" s="130">
        <v>0</v>
      </c>
      <c r="V1644" s="130">
        <v>682.08</v>
      </c>
      <c r="X1644" s="126" t="s">
        <v>423</v>
      </c>
      <c r="Z1644" s="127"/>
      <c r="AA1644" s="128">
        <v>1</v>
      </c>
      <c r="AB1644" s="128">
        <v>12</v>
      </c>
      <c r="AD1644" s="126" t="s">
        <v>424</v>
      </c>
      <c r="AG1644" s="127"/>
      <c r="AI1644" s="127"/>
    </row>
    <row r="1645" spans="1:35" ht="14.85" customHeight="1">
      <c r="A1645" s="130">
        <v>5013413</v>
      </c>
      <c r="B1645" s="126" t="s">
        <v>413</v>
      </c>
      <c r="C1645" s="126" t="s">
        <v>3597</v>
      </c>
      <c r="D1645" s="126" t="s">
        <v>415</v>
      </c>
      <c r="E1645" s="126" t="s">
        <v>288</v>
      </c>
      <c r="F1645" s="126" t="s">
        <v>416</v>
      </c>
      <c r="G1645" s="126" t="s">
        <v>417</v>
      </c>
      <c r="H1645" s="126" t="s">
        <v>126</v>
      </c>
      <c r="I1645" s="126" t="s">
        <v>418</v>
      </c>
      <c r="J1645" s="126" t="s">
        <v>419</v>
      </c>
      <c r="K1645" s="126" t="s">
        <v>420</v>
      </c>
      <c r="L1645" s="126" t="s">
        <v>421</v>
      </c>
      <c r="M1645" s="130">
        <v>682.08</v>
      </c>
      <c r="O1645" s="126" t="s">
        <v>422</v>
      </c>
      <c r="P1645" s="130">
        <v>0</v>
      </c>
      <c r="S1645" s="130">
        <v>0</v>
      </c>
      <c r="V1645" s="130">
        <v>682.08</v>
      </c>
      <c r="X1645" s="126" t="s">
        <v>423</v>
      </c>
      <c r="Z1645" s="127"/>
      <c r="AA1645" s="128">
        <v>1</v>
      </c>
      <c r="AB1645" s="128">
        <v>12</v>
      </c>
      <c r="AD1645" s="126" t="s">
        <v>424</v>
      </c>
      <c r="AG1645" s="127"/>
      <c r="AI1645" s="127"/>
    </row>
    <row r="1646" spans="1:35" ht="14.85" customHeight="1">
      <c r="A1646" s="130">
        <v>5007659</v>
      </c>
      <c r="B1646" s="126" t="s">
        <v>3598</v>
      </c>
      <c r="C1646" s="126" t="s">
        <v>3599</v>
      </c>
      <c r="D1646" s="126" t="s">
        <v>3600</v>
      </c>
      <c r="E1646" s="126" t="s">
        <v>288</v>
      </c>
      <c r="F1646" s="126" t="s">
        <v>555</v>
      </c>
      <c r="G1646" s="126" t="s">
        <v>458</v>
      </c>
      <c r="H1646" s="126" t="s">
        <v>126</v>
      </c>
      <c r="I1646" s="126" t="s">
        <v>418</v>
      </c>
      <c r="J1646" s="126" t="s">
        <v>557</v>
      </c>
      <c r="K1646" s="126" t="s">
        <v>558</v>
      </c>
      <c r="L1646" s="126" t="s">
        <v>559</v>
      </c>
      <c r="M1646" s="130">
        <v>391.39</v>
      </c>
      <c r="O1646" s="126" t="s">
        <v>560</v>
      </c>
      <c r="P1646" s="130">
        <v>437.44</v>
      </c>
      <c r="R1646" s="126" t="s">
        <v>560</v>
      </c>
      <c r="S1646" s="130">
        <v>451.26</v>
      </c>
      <c r="U1646" s="126" t="s">
        <v>560</v>
      </c>
      <c r="V1646" s="130">
        <v>460.47</v>
      </c>
      <c r="X1646" s="126" t="s">
        <v>561</v>
      </c>
      <c r="Z1646" s="127"/>
      <c r="AA1646" s="128">
        <v>150</v>
      </c>
      <c r="AB1646" s="128"/>
      <c r="AD1646" s="126" t="s">
        <v>562</v>
      </c>
      <c r="AG1646" s="127"/>
      <c r="AI1646" s="127"/>
    </row>
    <row r="1647" spans="1:35" ht="14.85" customHeight="1">
      <c r="A1647" s="130">
        <v>5011916</v>
      </c>
      <c r="B1647" s="126" t="s">
        <v>413</v>
      </c>
      <c r="C1647" s="126" t="s">
        <v>3601</v>
      </c>
      <c r="D1647" s="126" t="s">
        <v>3602</v>
      </c>
      <c r="E1647" s="126" t="s">
        <v>288</v>
      </c>
      <c r="F1647" s="126" t="s">
        <v>532</v>
      </c>
      <c r="G1647" s="126" t="s">
        <v>417</v>
      </c>
      <c r="H1647" s="126" t="s">
        <v>126</v>
      </c>
      <c r="I1647" s="126" t="s">
        <v>126</v>
      </c>
      <c r="J1647" s="126" t="s">
        <v>1705</v>
      </c>
      <c r="K1647" s="126" t="s">
        <v>976</v>
      </c>
      <c r="L1647" s="126" t="s">
        <v>1706</v>
      </c>
      <c r="M1647" s="130">
        <v>487.2</v>
      </c>
      <c r="O1647" s="126" t="s">
        <v>1459</v>
      </c>
      <c r="P1647" s="130">
        <v>0</v>
      </c>
      <c r="S1647" s="130">
        <v>0</v>
      </c>
      <c r="V1647" s="130">
        <v>487.2</v>
      </c>
      <c r="X1647" s="126" t="s">
        <v>1463</v>
      </c>
      <c r="Z1647" s="127"/>
      <c r="AA1647" s="128">
        <v>1</v>
      </c>
      <c r="AB1647" s="128">
        <v>72</v>
      </c>
      <c r="AD1647" s="126" t="s">
        <v>1839</v>
      </c>
      <c r="AG1647" s="127"/>
      <c r="AI1647" s="127"/>
    </row>
    <row r="1648" spans="1:35" ht="14.85" customHeight="1">
      <c r="A1648" s="130">
        <v>5011913</v>
      </c>
      <c r="B1648" s="126" t="s">
        <v>413</v>
      </c>
      <c r="C1648" s="126" t="s">
        <v>3603</v>
      </c>
      <c r="D1648" s="126" t="s">
        <v>3604</v>
      </c>
      <c r="E1648" s="126" t="s">
        <v>288</v>
      </c>
      <c r="F1648" s="126" t="s">
        <v>532</v>
      </c>
      <c r="G1648" s="126" t="s">
        <v>417</v>
      </c>
      <c r="H1648" s="126" t="s">
        <v>126</v>
      </c>
      <c r="I1648" s="126" t="s">
        <v>418</v>
      </c>
      <c r="J1648" s="126" t="s">
        <v>688</v>
      </c>
      <c r="K1648" s="126" t="s">
        <v>535</v>
      </c>
      <c r="L1648" s="126" t="s">
        <v>3605</v>
      </c>
      <c r="M1648" s="130">
        <v>13141</v>
      </c>
      <c r="N1648" s="126" t="s">
        <v>290</v>
      </c>
      <c r="O1648" s="126" t="s">
        <v>537</v>
      </c>
      <c r="P1648" s="130">
        <v>0</v>
      </c>
      <c r="S1648" s="130">
        <v>0</v>
      </c>
      <c r="V1648" s="130">
        <v>13141.14</v>
      </c>
      <c r="X1648" s="126" t="s">
        <v>690</v>
      </c>
      <c r="Z1648" s="127"/>
      <c r="AA1648" s="128"/>
      <c r="AB1648" s="128"/>
      <c r="AD1648" s="126" t="s">
        <v>2409</v>
      </c>
      <c r="AG1648" s="127"/>
      <c r="AI1648" s="127"/>
    </row>
    <row r="1649" spans="1:35" ht="14.85" customHeight="1">
      <c r="A1649" s="130">
        <v>5011904</v>
      </c>
      <c r="B1649" s="126" t="s">
        <v>413</v>
      </c>
      <c r="C1649" s="126" t="s">
        <v>3606</v>
      </c>
      <c r="D1649" s="126" t="s">
        <v>3607</v>
      </c>
      <c r="E1649" s="126" t="s">
        <v>288</v>
      </c>
      <c r="F1649" s="126" t="s">
        <v>364</v>
      </c>
      <c r="G1649" s="126" t="s">
        <v>417</v>
      </c>
      <c r="H1649" s="126" t="s">
        <v>126</v>
      </c>
      <c r="I1649" s="126" t="s">
        <v>418</v>
      </c>
      <c r="J1649" s="126" t="s">
        <v>3236</v>
      </c>
      <c r="K1649" s="126" t="s">
        <v>628</v>
      </c>
      <c r="L1649" s="126" t="s">
        <v>3237</v>
      </c>
      <c r="M1649" s="130">
        <v>6817.44</v>
      </c>
      <c r="O1649" s="126" t="s">
        <v>365</v>
      </c>
      <c r="P1649" s="130">
        <v>0</v>
      </c>
      <c r="S1649" s="130">
        <v>0</v>
      </c>
      <c r="V1649" s="130">
        <v>10556.23</v>
      </c>
      <c r="X1649" s="126" t="s">
        <v>469</v>
      </c>
      <c r="Z1649" s="127"/>
      <c r="AA1649" s="128">
        <v>1</v>
      </c>
      <c r="AB1649" s="128">
        <v>60</v>
      </c>
      <c r="AC1649" s="126" t="s">
        <v>366</v>
      </c>
      <c r="AD1649" s="126" t="s">
        <v>2409</v>
      </c>
      <c r="AG1649" s="127"/>
      <c r="AI1649" s="127"/>
    </row>
    <row r="1650" spans="1:35" ht="14.85" customHeight="1">
      <c r="A1650" s="130">
        <v>5011902</v>
      </c>
      <c r="B1650" s="126" t="s">
        <v>413</v>
      </c>
      <c r="C1650" s="126" t="s">
        <v>3608</v>
      </c>
      <c r="D1650" s="126" t="s">
        <v>3609</v>
      </c>
      <c r="E1650" s="126" t="s">
        <v>288</v>
      </c>
      <c r="F1650" s="126" t="s">
        <v>364</v>
      </c>
      <c r="G1650" s="126" t="s">
        <v>417</v>
      </c>
      <c r="H1650" s="126" t="s">
        <v>126</v>
      </c>
      <c r="I1650" s="126" t="s">
        <v>418</v>
      </c>
      <c r="J1650" s="126" t="s">
        <v>3236</v>
      </c>
      <c r="K1650" s="126" t="s">
        <v>628</v>
      </c>
      <c r="L1650" s="126" t="s">
        <v>3237</v>
      </c>
      <c r="M1650" s="130">
        <v>6817.44</v>
      </c>
      <c r="O1650" s="126" t="s">
        <v>365</v>
      </c>
      <c r="P1650" s="130">
        <v>0</v>
      </c>
      <c r="S1650" s="130">
        <v>0</v>
      </c>
      <c r="V1650" s="130">
        <v>11831.91</v>
      </c>
      <c r="X1650" s="126" t="s">
        <v>469</v>
      </c>
      <c r="Z1650" s="127"/>
      <c r="AA1650" s="128">
        <v>1</v>
      </c>
      <c r="AB1650" s="128">
        <v>60</v>
      </c>
      <c r="AC1650" s="126" t="s">
        <v>366</v>
      </c>
      <c r="AD1650" s="126" t="s">
        <v>2409</v>
      </c>
      <c r="AG1650" s="127"/>
      <c r="AI1650" s="127"/>
    </row>
    <row r="1651" spans="1:35" ht="14.85" customHeight="1">
      <c r="A1651" s="130">
        <v>5011901</v>
      </c>
      <c r="B1651" s="126" t="s">
        <v>413</v>
      </c>
      <c r="C1651" s="126" t="s">
        <v>3610</v>
      </c>
      <c r="D1651" s="126" t="s">
        <v>3611</v>
      </c>
      <c r="E1651" s="126" t="s">
        <v>288</v>
      </c>
      <c r="F1651" s="126" t="s">
        <v>364</v>
      </c>
      <c r="G1651" s="126" t="s">
        <v>417</v>
      </c>
      <c r="H1651" s="126" t="s">
        <v>126</v>
      </c>
      <c r="I1651" s="126" t="s">
        <v>418</v>
      </c>
      <c r="J1651" s="126" t="s">
        <v>3236</v>
      </c>
      <c r="K1651" s="126" t="s">
        <v>628</v>
      </c>
      <c r="L1651" s="126" t="s">
        <v>3237</v>
      </c>
      <c r="M1651" s="130">
        <v>6817.44</v>
      </c>
      <c r="O1651" s="126" t="s">
        <v>365</v>
      </c>
      <c r="P1651" s="130">
        <v>0</v>
      </c>
      <c r="S1651" s="130">
        <v>0</v>
      </c>
      <c r="V1651" s="130">
        <v>13267.07</v>
      </c>
      <c r="X1651" s="126" t="s">
        <v>469</v>
      </c>
      <c r="Z1651" s="127"/>
      <c r="AA1651" s="128">
        <v>1</v>
      </c>
      <c r="AB1651" s="128">
        <v>60</v>
      </c>
      <c r="AC1651" s="126" t="s">
        <v>366</v>
      </c>
      <c r="AD1651" s="126" t="s">
        <v>2409</v>
      </c>
      <c r="AG1651" s="127"/>
      <c r="AI1651" s="127"/>
    </row>
    <row r="1652" spans="1:35" ht="14.85" customHeight="1">
      <c r="A1652" s="130">
        <v>5011900</v>
      </c>
      <c r="B1652" s="126" t="s">
        <v>413</v>
      </c>
      <c r="C1652" s="126" t="s">
        <v>3612</v>
      </c>
      <c r="D1652" s="126" t="s">
        <v>3613</v>
      </c>
      <c r="E1652" s="126" t="s">
        <v>288</v>
      </c>
      <c r="F1652" s="126" t="s">
        <v>364</v>
      </c>
      <c r="G1652" s="126" t="s">
        <v>417</v>
      </c>
      <c r="H1652" s="126" t="s">
        <v>126</v>
      </c>
      <c r="I1652" s="126" t="s">
        <v>418</v>
      </c>
      <c r="J1652" s="126" t="s">
        <v>3236</v>
      </c>
      <c r="K1652" s="126" t="s">
        <v>628</v>
      </c>
      <c r="L1652" s="126" t="s">
        <v>3237</v>
      </c>
      <c r="M1652" s="130">
        <v>6817.44</v>
      </c>
      <c r="O1652" s="126" t="s">
        <v>365</v>
      </c>
      <c r="P1652" s="130">
        <v>0</v>
      </c>
      <c r="S1652" s="130">
        <v>0</v>
      </c>
      <c r="V1652" s="130">
        <v>10109.75</v>
      </c>
      <c r="X1652" s="126" t="s">
        <v>469</v>
      </c>
      <c r="Z1652" s="127"/>
      <c r="AA1652" s="128">
        <v>1</v>
      </c>
      <c r="AB1652" s="128">
        <v>60</v>
      </c>
      <c r="AC1652" s="126" t="s">
        <v>366</v>
      </c>
      <c r="AD1652" s="126" t="s">
        <v>2409</v>
      </c>
      <c r="AG1652" s="127"/>
      <c r="AI1652" s="127"/>
    </row>
    <row r="1653" spans="1:35" ht="14.85" customHeight="1">
      <c r="A1653" s="130">
        <v>5011899</v>
      </c>
      <c r="B1653" s="126" t="s">
        <v>413</v>
      </c>
      <c r="C1653" s="126" t="s">
        <v>3614</v>
      </c>
      <c r="D1653" s="126" t="s">
        <v>3615</v>
      </c>
      <c r="E1653" s="126" t="s">
        <v>288</v>
      </c>
      <c r="F1653" s="126" t="s">
        <v>364</v>
      </c>
      <c r="G1653" s="126" t="s">
        <v>417</v>
      </c>
      <c r="H1653" s="126" t="s">
        <v>126</v>
      </c>
      <c r="I1653" s="126" t="s">
        <v>418</v>
      </c>
      <c r="J1653" s="126" t="s">
        <v>3236</v>
      </c>
      <c r="K1653" s="126" t="s">
        <v>628</v>
      </c>
      <c r="L1653" s="126" t="s">
        <v>3237</v>
      </c>
      <c r="M1653" s="130">
        <v>6817.44</v>
      </c>
      <c r="O1653" s="126" t="s">
        <v>365</v>
      </c>
      <c r="P1653" s="130">
        <v>0</v>
      </c>
      <c r="S1653" s="130">
        <v>0</v>
      </c>
      <c r="V1653" s="130">
        <v>9695.16</v>
      </c>
      <c r="X1653" s="126" t="s">
        <v>469</v>
      </c>
      <c r="Z1653" s="127"/>
      <c r="AA1653" s="128">
        <v>1</v>
      </c>
      <c r="AB1653" s="128">
        <v>60</v>
      </c>
      <c r="AC1653" s="126" t="s">
        <v>366</v>
      </c>
      <c r="AD1653" s="126" t="s">
        <v>2409</v>
      </c>
      <c r="AG1653" s="127"/>
      <c r="AI1653" s="127"/>
    </row>
    <row r="1654" spans="1:35" ht="14.85" customHeight="1">
      <c r="A1654" s="130">
        <v>5010949</v>
      </c>
      <c r="B1654" s="126" t="s">
        <v>413</v>
      </c>
      <c r="C1654" s="126" t="s">
        <v>3616</v>
      </c>
      <c r="D1654" s="126" t="s">
        <v>3617</v>
      </c>
      <c r="E1654" s="126" t="s">
        <v>288</v>
      </c>
      <c r="F1654" s="126" t="s">
        <v>416</v>
      </c>
      <c r="G1654" s="126" t="s">
        <v>417</v>
      </c>
      <c r="H1654" s="126" t="s">
        <v>126</v>
      </c>
      <c r="I1654" s="126" t="s">
        <v>126</v>
      </c>
      <c r="J1654" s="126" t="s">
        <v>3618</v>
      </c>
      <c r="K1654" s="126" t="s">
        <v>558</v>
      </c>
      <c r="L1654" s="126" t="s">
        <v>3619</v>
      </c>
      <c r="M1654" s="130">
        <v>682.08</v>
      </c>
      <c r="O1654" s="126" t="s">
        <v>422</v>
      </c>
      <c r="P1654" s="130">
        <v>0</v>
      </c>
      <c r="S1654" s="130">
        <v>0</v>
      </c>
      <c r="V1654" s="130">
        <v>1506.97</v>
      </c>
      <c r="X1654" s="126" t="s">
        <v>423</v>
      </c>
      <c r="Z1654" s="127"/>
      <c r="AA1654" s="128">
        <v>1</v>
      </c>
      <c r="AB1654" s="128">
        <v>12</v>
      </c>
      <c r="AD1654" s="126" t="s">
        <v>562</v>
      </c>
      <c r="AG1654" s="127"/>
      <c r="AI1654" s="127"/>
    </row>
    <row r="1655" spans="1:35" ht="14.85" customHeight="1">
      <c r="A1655" s="130">
        <v>5010934</v>
      </c>
      <c r="B1655" s="126" t="s">
        <v>413</v>
      </c>
      <c r="C1655" s="126" t="s">
        <v>3620</v>
      </c>
      <c r="D1655" s="126" t="s">
        <v>3621</v>
      </c>
      <c r="E1655" s="126" t="s">
        <v>288</v>
      </c>
      <c r="F1655" s="126" t="s">
        <v>416</v>
      </c>
      <c r="G1655" s="126" t="s">
        <v>417</v>
      </c>
      <c r="H1655" s="126" t="s">
        <v>126</v>
      </c>
      <c r="I1655" s="126" t="s">
        <v>126</v>
      </c>
      <c r="J1655" s="126" t="s">
        <v>3618</v>
      </c>
      <c r="K1655" s="126" t="s">
        <v>558</v>
      </c>
      <c r="L1655" s="126" t="s">
        <v>3619</v>
      </c>
      <c r="M1655" s="130">
        <v>340.48</v>
      </c>
      <c r="O1655" s="126" t="s">
        <v>422</v>
      </c>
      <c r="P1655" s="130">
        <v>0</v>
      </c>
      <c r="S1655" s="130">
        <v>0</v>
      </c>
      <c r="V1655" s="130">
        <v>411.39</v>
      </c>
      <c r="X1655" s="126" t="s">
        <v>497</v>
      </c>
      <c r="Z1655" s="127"/>
      <c r="AA1655" s="128">
        <v>1</v>
      </c>
      <c r="AB1655" s="128">
        <v>12</v>
      </c>
      <c r="AD1655" s="126" t="s">
        <v>562</v>
      </c>
      <c r="AG1655" s="127"/>
      <c r="AI1655" s="127"/>
    </row>
    <row r="1656" spans="1:35" ht="14.85" customHeight="1">
      <c r="A1656" s="130">
        <v>5010933</v>
      </c>
      <c r="B1656" s="126" t="s">
        <v>413</v>
      </c>
      <c r="C1656" s="126" t="s">
        <v>3622</v>
      </c>
      <c r="D1656" s="126" t="s">
        <v>3621</v>
      </c>
      <c r="E1656" s="126" t="s">
        <v>288</v>
      </c>
      <c r="F1656" s="126" t="s">
        <v>416</v>
      </c>
      <c r="G1656" s="126" t="s">
        <v>417</v>
      </c>
      <c r="H1656" s="126" t="s">
        <v>126</v>
      </c>
      <c r="I1656" s="126" t="s">
        <v>126</v>
      </c>
      <c r="J1656" s="126" t="s">
        <v>3618</v>
      </c>
      <c r="K1656" s="126" t="s">
        <v>558</v>
      </c>
      <c r="L1656" s="126" t="s">
        <v>3619</v>
      </c>
      <c r="M1656" s="130">
        <v>340.48</v>
      </c>
      <c r="O1656" s="126" t="s">
        <v>422</v>
      </c>
      <c r="P1656" s="130">
        <v>0</v>
      </c>
      <c r="S1656" s="130">
        <v>0</v>
      </c>
      <c r="V1656" s="130">
        <v>457.11</v>
      </c>
      <c r="X1656" s="126" t="s">
        <v>497</v>
      </c>
      <c r="Z1656" s="127"/>
      <c r="AA1656" s="128">
        <v>1</v>
      </c>
      <c r="AB1656" s="128">
        <v>12</v>
      </c>
      <c r="AD1656" s="126" t="s">
        <v>562</v>
      </c>
      <c r="AG1656" s="127"/>
      <c r="AI1656" s="127"/>
    </row>
    <row r="1657" spans="1:35" ht="14.85" customHeight="1">
      <c r="A1657" s="130">
        <v>5010932</v>
      </c>
      <c r="B1657" s="126" t="s">
        <v>413</v>
      </c>
      <c r="C1657" s="126" t="s">
        <v>3623</v>
      </c>
      <c r="D1657" s="126" t="s">
        <v>3621</v>
      </c>
      <c r="E1657" s="126" t="s">
        <v>288</v>
      </c>
      <c r="F1657" s="126" t="s">
        <v>416</v>
      </c>
      <c r="G1657" s="126" t="s">
        <v>417</v>
      </c>
      <c r="H1657" s="126" t="s">
        <v>126</v>
      </c>
      <c r="I1657" s="126" t="s">
        <v>126</v>
      </c>
      <c r="J1657" s="126" t="s">
        <v>3618</v>
      </c>
      <c r="K1657" s="126" t="s">
        <v>558</v>
      </c>
      <c r="L1657" s="126" t="s">
        <v>3619</v>
      </c>
      <c r="M1657" s="130">
        <v>340.48</v>
      </c>
      <c r="O1657" s="126" t="s">
        <v>422</v>
      </c>
      <c r="P1657" s="130">
        <v>0</v>
      </c>
      <c r="S1657" s="130">
        <v>0</v>
      </c>
      <c r="V1657" s="130">
        <v>457.11</v>
      </c>
      <c r="X1657" s="126" t="s">
        <v>497</v>
      </c>
      <c r="Z1657" s="127"/>
      <c r="AA1657" s="128">
        <v>1</v>
      </c>
      <c r="AB1657" s="128">
        <v>12</v>
      </c>
      <c r="AD1657" s="126" t="s">
        <v>562</v>
      </c>
      <c r="AG1657" s="127"/>
      <c r="AI1657" s="127"/>
    </row>
    <row r="1658" spans="1:35" ht="14.85" customHeight="1">
      <c r="A1658" s="130">
        <v>5010909</v>
      </c>
      <c r="B1658" s="126" t="s">
        <v>413</v>
      </c>
      <c r="C1658" s="126" t="s">
        <v>3624</v>
      </c>
      <c r="D1658" s="126" t="s">
        <v>3625</v>
      </c>
      <c r="E1658" s="126" t="s">
        <v>288</v>
      </c>
      <c r="F1658" s="126" t="s">
        <v>364</v>
      </c>
      <c r="G1658" s="126" t="s">
        <v>417</v>
      </c>
      <c r="H1658" s="126" t="s">
        <v>126</v>
      </c>
      <c r="I1658" s="126" t="s">
        <v>126</v>
      </c>
      <c r="J1658" s="126" t="s">
        <v>1449</v>
      </c>
      <c r="K1658" s="126" t="s">
        <v>535</v>
      </c>
      <c r="L1658" s="126" t="s">
        <v>1450</v>
      </c>
      <c r="M1658" s="130">
        <v>6817.44</v>
      </c>
      <c r="O1658" s="126" t="s">
        <v>365</v>
      </c>
      <c r="P1658" s="130">
        <v>0</v>
      </c>
      <c r="S1658" s="130">
        <v>0</v>
      </c>
      <c r="V1658" s="130">
        <v>11210.13</v>
      </c>
      <c r="X1658" s="126" t="s">
        <v>469</v>
      </c>
      <c r="Z1658" s="127"/>
      <c r="AA1658" s="128">
        <v>1</v>
      </c>
      <c r="AB1658" s="128">
        <v>60</v>
      </c>
      <c r="AC1658" s="126" t="s">
        <v>366</v>
      </c>
      <c r="AD1658" s="126" t="s">
        <v>562</v>
      </c>
      <c r="AG1658" s="127"/>
      <c r="AI1658" s="127"/>
    </row>
    <row r="1659" spans="1:35" ht="14.85" customHeight="1">
      <c r="A1659" s="130">
        <v>5010908</v>
      </c>
      <c r="B1659" s="126" t="s">
        <v>413</v>
      </c>
      <c r="C1659" s="126" t="s">
        <v>3626</v>
      </c>
      <c r="D1659" s="126" t="s">
        <v>2006</v>
      </c>
      <c r="E1659" s="126" t="s">
        <v>288</v>
      </c>
      <c r="F1659" s="126" t="s">
        <v>364</v>
      </c>
      <c r="G1659" s="126" t="s">
        <v>417</v>
      </c>
      <c r="H1659" s="126" t="s">
        <v>126</v>
      </c>
      <c r="I1659" s="126" t="s">
        <v>126</v>
      </c>
      <c r="J1659" s="126" t="s">
        <v>958</v>
      </c>
      <c r="K1659" s="126" t="s">
        <v>959</v>
      </c>
      <c r="L1659" s="126" t="s">
        <v>953</v>
      </c>
      <c r="M1659" s="130">
        <v>212800</v>
      </c>
      <c r="N1659" s="126" t="s">
        <v>290</v>
      </c>
      <c r="O1659" s="126" t="s">
        <v>486</v>
      </c>
      <c r="P1659" s="130">
        <v>175304.64</v>
      </c>
      <c r="Q1659" s="126" t="s">
        <v>290</v>
      </c>
      <c r="R1659" s="126" t="s">
        <v>486</v>
      </c>
      <c r="S1659" s="130">
        <v>0</v>
      </c>
      <c r="V1659" s="130">
        <v>212800</v>
      </c>
      <c r="X1659" s="126" t="s">
        <v>2007</v>
      </c>
      <c r="Z1659" s="127"/>
      <c r="AA1659" s="128">
        <v>1</v>
      </c>
      <c r="AB1659" s="128">
        <v>84</v>
      </c>
      <c r="AC1659" s="126" t="s">
        <v>366</v>
      </c>
      <c r="AD1659" s="126" t="s">
        <v>562</v>
      </c>
      <c r="AG1659" s="127"/>
      <c r="AI1659" s="127"/>
    </row>
    <row r="1660" spans="1:35" ht="14.85" customHeight="1">
      <c r="A1660" s="130">
        <v>5013621</v>
      </c>
      <c r="B1660" s="126" t="s">
        <v>413</v>
      </c>
      <c r="C1660" s="126" t="s">
        <v>3627</v>
      </c>
      <c r="D1660" s="126" t="s">
        <v>3628</v>
      </c>
      <c r="E1660" s="126" t="s">
        <v>288</v>
      </c>
      <c r="F1660" s="126" t="s">
        <v>364</v>
      </c>
      <c r="G1660" s="126" t="s">
        <v>417</v>
      </c>
      <c r="H1660" s="126" t="s">
        <v>126</v>
      </c>
      <c r="I1660" s="126" t="s">
        <v>418</v>
      </c>
      <c r="J1660" s="126" t="s">
        <v>484</v>
      </c>
      <c r="K1660" s="126" t="s">
        <v>443</v>
      </c>
      <c r="L1660" s="126" t="s">
        <v>485</v>
      </c>
      <c r="M1660" s="130">
        <v>6996.58</v>
      </c>
      <c r="O1660" s="126" t="s">
        <v>486</v>
      </c>
      <c r="P1660" s="130">
        <v>0</v>
      </c>
      <c r="S1660" s="130">
        <v>0</v>
      </c>
      <c r="V1660" s="130">
        <v>6996.58</v>
      </c>
      <c r="X1660" s="126" t="s">
        <v>487</v>
      </c>
      <c r="Z1660" s="127"/>
      <c r="AA1660" s="128">
        <v>1</v>
      </c>
      <c r="AB1660" s="128">
        <v>60</v>
      </c>
      <c r="AC1660" s="126" t="s">
        <v>366</v>
      </c>
      <c r="AD1660" s="126" t="s">
        <v>511</v>
      </c>
      <c r="AG1660" s="127"/>
      <c r="AI1660" s="127"/>
    </row>
    <row r="1661" spans="1:35" ht="14.85" customHeight="1">
      <c r="A1661" s="130">
        <v>5013620</v>
      </c>
      <c r="B1661" s="126" t="s">
        <v>413</v>
      </c>
      <c r="C1661" s="126" t="s">
        <v>3627</v>
      </c>
      <c r="D1661" s="126" t="s">
        <v>3628</v>
      </c>
      <c r="E1661" s="126" t="s">
        <v>288</v>
      </c>
      <c r="F1661" s="126" t="s">
        <v>364</v>
      </c>
      <c r="G1661" s="126" t="s">
        <v>417</v>
      </c>
      <c r="H1661" s="126" t="s">
        <v>126</v>
      </c>
      <c r="I1661" s="126" t="s">
        <v>418</v>
      </c>
      <c r="J1661" s="126" t="s">
        <v>484</v>
      </c>
      <c r="K1661" s="126" t="s">
        <v>443</v>
      </c>
      <c r="L1661" s="126" t="s">
        <v>485</v>
      </c>
      <c r="M1661" s="130">
        <v>6996.58</v>
      </c>
      <c r="O1661" s="126" t="s">
        <v>486</v>
      </c>
      <c r="P1661" s="130">
        <v>0</v>
      </c>
      <c r="S1661" s="130">
        <v>0</v>
      </c>
      <c r="V1661" s="130">
        <v>6996.58</v>
      </c>
      <c r="X1661" s="126" t="s">
        <v>549</v>
      </c>
      <c r="Z1661" s="127"/>
      <c r="AA1661" s="128">
        <v>2</v>
      </c>
      <c r="AB1661" s="128">
        <v>60</v>
      </c>
      <c r="AC1661" s="126" t="s">
        <v>366</v>
      </c>
      <c r="AD1661" s="126" t="s">
        <v>511</v>
      </c>
      <c r="AG1661" s="127"/>
      <c r="AI1661" s="127"/>
    </row>
    <row r="1662" spans="1:35" ht="14.85" customHeight="1">
      <c r="A1662" s="130">
        <v>5013619</v>
      </c>
      <c r="B1662" s="126" t="s">
        <v>413</v>
      </c>
      <c r="C1662" s="126" t="s">
        <v>3627</v>
      </c>
      <c r="D1662" s="126" t="s">
        <v>3628</v>
      </c>
      <c r="E1662" s="126" t="s">
        <v>288</v>
      </c>
      <c r="F1662" s="126" t="s">
        <v>364</v>
      </c>
      <c r="G1662" s="126" t="s">
        <v>417</v>
      </c>
      <c r="H1662" s="126" t="s">
        <v>126</v>
      </c>
      <c r="I1662" s="126" t="s">
        <v>126</v>
      </c>
      <c r="J1662" s="126" t="s">
        <v>484</v>
      </c>
      <c r="K1662" s="126" t="s">
        <v>443</v>
      </c>
      <c r="L1662" s="126" t="s">
        <v>485</v>
      </c>
      <c r="M1662" s="130">
        <v>6817.44</v>
      </c>
      <c r="O1662" s="126" t="s">
        <v>365</v>
      </c>
      <c r="P1662" s="130">
        <v>0</v>
      </c>
      <c r="S1662" s="130">
        <v>0</v>
      </c>
      <c r="V1662" s="130">
        <v>6996.58</v>
      </c>
      <c r="X1662" s="126" t="s">
        <v>469</v>
      </c>
      <c r="Z1662" s="127"/>
      <c r="AA1662" s="128">
        <v>1</v>
      </c>
      <c r="AB1662" s="128">
        <v>60</v>
      </c>
      <c r="AC1662" s="126" t="s">
        <v>366</v>
      </c>
      <c r="AD1662" s="126" t="s">
        <v>511</v>
      </c>
      <c r="AG1662" s="127"/>
      <c r="AI1662" s="127"/>
    </row>
    <row r="1663" spans="1:35" ht="14.85" customHeight="1">
      <c r="A1663" s="130">
        <v>5013618</v>
      </c>
      <c r="B1663" s="126" t="s">
        <v>413</v>
      </c>
      <c r="C1663" s="126" t="s">
        <v>3627</v>
      </c>
      <c r="D1663" s="126" t="s">
        <v>3628</v>
      </c>
      <c r="E1663" s="126" t="s">
        <v>288</v>
      </c>
      <c r="F1663" s="126" t="s">
        <v>364</v>
      </c>
      <c r="G1663" s="126" t="s">
        <v>417</v>
      </c>
      <c r="H1663" s="126" t="s">
        <v>126</v>
      </c>
      <c r="I1663" s="126" t="s">
        <v>126</v>
      </c>
      <c r="J1663" s="126" t="s">
        <v>484</v>
      </c>
      <c r="K1663" s="126" t="s">
        <v>443</v>
      </c>
      <c r="L1663" s="126" t="s">
        <v>485</v>
      </c>
      <c r="M1663" s="130">
        <v>6817.44</v>
      </c>
      <c r="O1663" s="126" t="s">
        <v>365</v>
      </c>
      <c r="P1663" s="130">
        <v>0</v>
      </c>
      <c r="S1663" s="130">
        <v>0</v>
      </c>
      <c r="V1663" s="130">
        <v>6996.58</v>
      </c>
      <c r="X1663" s="126" t="s">
        <v>510</v>
      </c>
      <c r="Z1663" s="127"/>
      <c r="AA1663" s="128">
        <v>2</v>
      </c>
      <c r="AB1663" s="128">
        <v>60</v>
      </c>
      <c r="AC1663" s="126" t="s">
        <v>366</v>
      </c>
      <c r="AD1663" s="126" t="s">
        <v>511</v>
      </c>
      <c r="AG1663" s="127"/>
      <c r="AI1663" s="127"/>
    </row>
    <row r="1664" spans="1:35" ht="14.85" customHeight="1">
      <c r="A1664" s="130">
        <v>5012408</v>
      </c>
      <c r="B1664" s="126" t="s">
        <v>413</v>
      </c>
      <c r="C1664" s="126" t="s">
        <v>3629</v>
      </c>
      <c r="E1664" s="126" t="s">
        <v>288</v>
      </c>
      <c r="F1664" s="126" t="s">
        <v>364</v>
      </c>
      <c r="G1664" s="126" t="s">
        <v>417</v>
      </c>
      <c r="H1664" s="126" t="s">
        <v>126</v>
      </c>
      <c r="I1664" s="126" t="s">
        <v>418</v>
      </c>
      <c r="J1664" s="126" t="s">
        <v>466</v>
      </c>
      <c r="K1664" s="126" t="s">
        <v>467</v>
      </c>
      <c r="L1664" s="126" t="s">
        <v>468</v>
      </c>
      <c r="M1664" s="130">
        <v>6817.44</v>
      </c>
      <c r="O1664" s="126" t="s">
        <v>365</v>
      </c>
      <c r="P1664" s="130">
        <v>0</v>
      </c>
      <c r="S1664" s="130">
        <v>0</v>
      </c>
      <c r="V1664" s="130">
        <v>41317.440000000002</v>
      </c>
      <c r="X1664" s="126" t="s">
        <v>469</v>
      </c>
      <c r="Z1664" s="127"/>
      <c r="AA1664" s="128">
        <v>1</v>
      </c>
      <c r="AB1664" s="128">
        <v>60</v>
      </c>
      <c r="AC1664" s="126" t="s">
        <v>366</v>
      </c>
      <c r="AD1664" s="126" t="s">
        <v>623</v>
      </c>
      <c r="AG1664" s="127"/>
      <c r="AI1664" s="127"/>
    </row>
    <row r="1665" spans="1:35" ht="14.85" customHeight="1">
      <c r="A1665" s="130">
        <v>5013617</v>
      </c>
      <c r="B1665" s="126" t="s">
        <v>413</v>
      </c>
      <c r="C1665" s="126" t="s">
        <v>3630</v>
      </c>
      <c r="D1665" s="126" t="s">
        <v>3628</v>
      </c>
      <c r="E1665" s="126" t="s">
        <v>288</v>
      </c>
      <c r="F1665" s="126" t="s">
        <v>364</v>
      </c>
      <c r="G1665" s="126" t="s">
        <v>417</v>
      </c>
      <c r="H1665" s="126" t="s">
        <v>126</v>
      </c>
      <c r="I1665" s="126" t="s">
        <v>418</v>
      </c>
      <c r="J1665" s="126" t="s">
        <v>484</v>
      </c>
      <c r="K1665" s="126" t="s">
        <v>443</v>
      </c>
      <c r="L1665" s="126" t="s">
        <v>485</v>
      </c>
      <c r="M1665" s="130">
        <v>6996.58</v>
      </c>
      <c r="O1665" s="126" t="s">
        <v>486</v>
      </c>
      <c r="P1665" s="130">
        <v>0</v>
      </c>
      <c r="S1665" s="130">
        <v>0</v>
      </c>
      <c r="V1665" s="130">
        <v>6996.58</v>
      </c>
      <c r="X1665" s="126" t="s">
        <v>487</v>
      </c>
      <c r="Z1665" s="127"/>
      <c r="AA1665" s="128">
        <v>1</v>
      </c>
      <c r="AB1665" s="128">
        <v>60</v>
      </c>
      <c r="AC1665" s="126" t="s">
        <v>366</v>
      </c>
      <c r="AD1665" s="126" t="s">
        <v>511</v>
      </c>
      <c r="AG1665" s="127"/>
      <c r="AI1665" s="127"/>
    </row>
    <row r="1666" spans="1:35" ht="14.85" customHeight="1">
      <c r="A1666" s="130">
        <v>5013616</v>
      </c>
      <c r="B1666" s="126" t="s">
        <v>413</v>
      </c>
      <c r="C1666" s="126" t="s">
        <v>3630</v>
      </c>
      <c r="D1666" s="126" t="s">
        <v>3628</v>
      </c>
      <c r="E1666" s="126" t="s">
        <v>288</v>
      </c>
      <c r="F1666" s="126" t="s">
        <v>364</v>
      </c>
      <c r="G1666" s="126" t="s">
        <v>417</v>
      </c>
      <c r="H1666" s="126" t="s">
        <v>126</v>
      </c>
      <c r="I1666" s="126" t="s">
        <v>418</v>
      </c>
      <c r="J1666" s="126" t="s">
        <v>484</v>
      </c>
      <c r="K1666" s="126" t="s">
        <v>443</v>
      </c>
      <c r="L1666" s="126" t="s">
        <v>485</v>
      </c>
      <c r="M1666" s="130">
        <v>6996.58</v>
      </c>
      <c r="O1666" s="126" t="s">
        <v>486</v>
      </c>
      <c r="P1666" s="130">
        <v>0</v>
      </c>
      <c r="S1666" s="130">
        <v>0</v>
      </c>
      <c r="V1666" s="130">
        <v>6996.58</v>
      </c>
      <c r="X1666" s="126" t="s">
        <v>549</v>
      </c>
      <c r="Z1666" s="127"/>
      <c r="AA1666" s="128">
        <v>2</v>
      </c>
      <c r="AB1666" s="128">
        <v>60</v>
      </c>
      <c r="AC1666" s="126" t="s">
        <v>366</v>
      </c>
      <c r="AD1666" s="126" t="s">
        <v>511</v>
      </c>
      <c r="AG1666" s="127"/>
      <c r="AI1666" s="127"/>
    </row>
    <row r="1667" spans="1:35" ht="14.85" customHeight="1">
      <c r="A1667" s="130">
        <v>5013615</v>
      </c>
      <c r="B1667" s="126" t="s">
        <v>413</v>
      </c>
      <c r="C1667" s="126" t="s">
        <v>3630</v>
      </c>
      <c r="D1667" s="126" t="s">
        <v>3628</v>
      </c>
      <c r="E1667" s="126" t="s">
        <v>288</v>
      </c>
      <c r="F1667" s="126" t="s">
        <v>364</v>
      </c>
      <c r="G1667" s="126" t="s">
        <v>417</v>
      </c>
      <c r="H1667" s="126" t="s">
        <v>126</v>
      </c>
      <c r="I1667" s="126" t="s">
        <v>126</v>
      </c>
      <c r="J1667" s="126" t="s">
        <v>484</v>
      </c>
      <c r="K1667" s="126" t="s">
        <v>443</v>
      </c>
      <c r="L1667" s="126" t="s">
        <v>485</v>
      </c>
      <c r="M1667" s="130">
        <v>6817.44</v>
      </c>
      <c r="O1667" s="126" t="s">
        <v>365</v>
      </c>
      <c r="P1667" s="130">
        <v>0</v>
      </c>
      <c r="S1667" s="130">
        <v>0</v>
      </c>
      <c r="V1667" s="130">
        <v>6996.58</v>
      </c>
      <c r="X1667" s="126" t="s">
        <v>469</v>
      </c>
      <c r="Z1667" s="127"/>
      <c r="AA1667" s="128">
        <v>1</v>
      </c>
      <c r="AB1667" s="128">
        <v>60</v>
      </c>
      <c r="AC1667" s="126" t="s">
        <v>366</v>
      </c>
      <c r="AD1667" s="126" t="s">
        <v>511</v>
      </c>
      <c r="AG1667" s="127"/>
      <c r="AI1667" s="127"/>
    </row>
    <row r="1668" spans="1:35" ht="14.85" customHeight="1">
      <c r="A1668" s="130">
        <v>5012712</v>
      </c>
      <c r="B1668" s="126" t="s">
        <v>413</v>
      </c>
      <c r="C1668" s="126" t="s">
        <v>3631</v>
      </c>
      <c r="E1668" s="126" t="s">
        <v>288</v>
      </c>
      <c r="F1668" s="126" t="s">
        <v>491</v>
      </c>
      <c r="G1668" s="126" t="s">
        <v>417</v>
      </c>
      <c r="H1668" s="126" t="s">
        <v>126</v>
      </c>
      <c r="I1668" s="126" t="s">
        <v>126</v>
      </c>
      <c r="J1668" s="126" t="s">
        <v>769</v>
      </c>
      <c r="K1668" s="126" t="s">
        <v>567</v>
      </c>
      <c r="L1668" s="126" t="s">
        <v>770</v>
      </c>
      <c r="M1668" s="130">
        <v>3408.16</v>
      </c>
      <c r="O1668" s="126" t="s">
        <v>492</v>
      </c>
      <c r="P1668" s="130">
        <v>0</v>
      </c>
      <c r="S1668" s="130">
        <v>0</v>
      </c>
      <c r="V1668" s="130">
        <v>4275.8599999999997</v>
      </c>
      <c r="X1668" s="126" t="s">
        <v>493</v>
      </c>
      <c r="Z1668" s="127"/>
      <c r="AA1668" s="128">
        <v>1</v>
      </c>
      <c r="AB1668" s="128">
        <v>60</v>
      </c>
      <c r="AD1668" s="126" t="s">
        <v>1990</v>
      </c>
      <c r="AG1668" s="127"/>
      <c r="AI1668" s="127"/>
    </row>
    <row r="1669" spans="1:35" ht="14.85" customHeight="1">
      <c r="A1669" s="130">
        <v>5012711</v>
      </c>
      <c r="B1669" s="126" t="s">
        <v>413</v>
      </c>
      <c r="C1669" s="126" t="s">
        <v>3632</v>
      </c>
      <c r="E1669" s="126" t="s">
        <v>288</v>
      </c>
      <c r="F1669" s="126" t="s">
        <v>491</v>
      </c>
      <c r="G1669" s="126" t="s">
        <v>417</v>
      </c>
      <c r="H1669" s="126" t="s">
        <v>126</v>
      </c>
      <c r="I1669" s="126" t="s">
        <v>126</v>
      </c>
      <c r="J1669" s="126" t="s">
        <v>769</v>
      </c>
      <c r="K1669" s="126" t="s">
        <v>567</v>
      </c>
      <c r="L1669" s="126" t="s">
        <v>770</v>
      </c>
      <c r="M1669" s="130">
        <v>3408.16</v>
      </c>
      <c r="O1669" s="126" t="s">
        <v>492</v>
      </c>
      <c r="P1669" s="130">
        <v>0</v>
      </c>
      <c r="S1669" s="130">
        <v>0</v>
      </c>
      <c r="V1669" s="130">
        <v>4275.8599999999997</v>
      </c>
      <c r="X1669" s="126" t="s">
        <v>493</v>
      </c>
      <c r="Z1669" s="127"/>
      <c r="AA1669" s="128">
        <v>1</v>
      </c>
      <c r="AB1669" s="128">
        <v>60</v>
      </c>
      <c r="AD1669" s="126" t="s">
        <v>1990</v>
      </c>
      <c r="AG1669" s="127"/>
      <c r="AI1669" s="127"/>
    </row>
    <row r="1670" spans="1:35" ht="14.85" customHeight="1">
      <c r="A1670" s="130">
        <v>5012710</v>
      </c>
      <c r="B1670" s="126" t="s">
        <v>413</v>
      </c>
      <c r="C1670" s="126" t="s">
        <v>3633</v>
      </c>
      <c r="E1670" s="126" t="s">
        <v>288</v>
      </c>
      <c r="F1670" s="126" t="s">
        <v>491</v>
      </c>
      <c r="G1670" s="126" t="s">
        <v>417</v>
      </c>
      <c r="H1670" s="126" t="s">
        <v>126</v>
      </c>
      <c r="I1670" s="126" t="s">
        <v>126</v>
      </c>
      <c r="J1670" s="126" t="s">
        <v>769</v>
      </c>
      <c r="K1670" s="126" t="s">
        <v>567</v>
      </c>
      <c r="L1670" s="126" t="s">
        <v>770</v>
      </c>
      <c r="M1670" s="130">
        <v>3408.16</v>
      </c>
      <c r="O1670" s="126" t="s">
        <v>492</v>
      </c>
      <c r="P1670" s="130">
        <v>0</v>
      </c>
      <c r="S1670" s="130">
        <v>0</v>
      </c>
      <c r="V1670" s="130">
        <v>4275.8599999999997</v>
      </c>
      <c r="X1670" s="126" t="s">
        <v>493</v>
      </c>
      <c r="Z1670" s="127"/>
      <c r="AA1670" s="128">
        <v>1</v>
      </c>
      <c r="AB1670" s="128">
        <v>60</v>
      </c>
      <c r="AD1670" s="126" t="s">
        <v>1990</v>
      </c>
      <c r="AG1670" s="127"/>
      <c r="AI1670" s="127"/>
    </row>
    <row r="1671" spans="1:35" ht="14.85" customHeight="1">
      <c r="A1671" s="130">
        <v>5012709</v>
      </c>
      <c r="B1671" s="126" t="s">
        <v>413</v>
      </c>
      <c r="C1671" s="126" t="s">
        <v>3634</v>
      </c>
      <c r="E1671" s="126" t="s">
        <v>288</v>
      </c>
      <c r="F1671" s="126" t="s">
        <v>491</v>
      </c>
      <c r="G1671" s="126" t="s">
        <v>417</v>
      </c>
      <c r="H1671" s="126" t="s">
        <v>126</v>
      </c>
      <c r="I1671" s="126" t="s">
        <v>126</v>
      </c>
      <c r="J1671" s="126" t="s">
        <v>769</v>
      </c>
      <c r="K1671" s="126" t="s">
        <v>567</v>
      </c>
      <c r="L1671" s="126" t="s">
        <v>770</v>
      </c>
      <c r="M1671" s="130">
        <v>3408.16</v>
      </c>
      <c r="O1671" s="126" t="s">
        <v>492</v>
      </c>
      <c r="P1671" s="130">
        <v>0</v>
      </c>
      <c r="S1671" s="130">
        <v>0</v>
      </c>
      <c r="V1671" s="130">
        <v>4957.6899999999996</v>
      </c>
      <c r="X1671" s="126" t="s">
        <v>493</v>
      </c>
      <c r="Z1671" s="127"/>
      <c r="AA1671" s="128">
        <v>1</v>
      </c>
      <c r="AB1671" s="128">
        <v>60</v>
      </c>
      <c r="AD1671" s="126" t="s">
        <v>1990</v>
      </c>
      <c r="AG1671" s="127"/>
      <c r="AI1671" s="127"/>
    </row>
    <row r="1672" spans="1:35" ht="14.85" customHeight="1">
      <c r="A1672" s="130">
        <v>5012707</v>
      </c>
      <c r="B1672" s="126" t="s">
        <v>413</v>
      </c>
      <c r="C1672" s="126" t="s">
        <v>3635</v>
      </c>
      <c r="D1672" s="126" t="s">
        <v>3636</v>
      </c>
      <c r="E1672" s="126" t="s">
        <v>288</v>
      </c>
      <c r="F1672" s="126" t="s">
        <v>522</v>
      </c>
      <c r="G1672" s="126" t="s">
        <v>3637</v>
      </c>
      <c r="H1672" s="126" t="s">
        <v>524</v>
      </c>
      <c r="I1672" s="126" t="s">
        <v>418</v>
      </c>
      <c r="J1672" s="126" t="s">
        <v>1332</v>
      </c>
      <c r="K1672" s="126" t="s">
        <v>628</v>
      </c>
      <c r="L1672" s="126" t="s">
        <v>2306</v>
      </c>
      <c r="M1672" s="130">
        <v>11340</v>
      </c>
      <c r="N1672" s="126" t="s">
        <v>290</v>
      </c>
      <c r="O1672" s="126" t="s">
        <v>621</v>
      </c>
      <c r="P1672" s="130">
        <v>0</v>
      </c>
      <c r="S1672" s="130">
        <v>0</v>
      </c>
      <c r="V1672" s="130">
        <v>11340</v>
      </c>
      <c r="X1672" s="126" t="s">
        <v>3638</v>
      </c>
      <c r="Z1672" s="127"/>
      <c r="AA1672" s="128"/>
      <c r="AB1672" s="128"/>
      <c r="AD1672" s="126" t="s">
        <v>1990</v>
      </c>
      <c r="AG1672" s="127"/>
      <c r="AI1672" s="127"/>
    </row>
    <row r="1673" spans="1:35" ht="14.85" customHeight="1">
      <c r="A1673" s="130">
        <v>5012706</v>
      </c>
      <c r="B1673" s="126" t="s">
        <v>413</v>
      </c>
      <c r="C1673" s="126" t="s">
        <v>3635</v>
      </c>
      <c r="D1673" s="126" t="s">
        <v>3639</v>
      </c>
      <c r="E1673" s="126" t="s">
        <v>288</v>
      </c>
      <c r="F1673" s="126" t="s">
        <v>522</v>
      </c>
      <c r="G1673" s="126" t="s">
        <v>3640</v>
      </c>
      <c r="H1673" s="126" t="s">
        <v>524</v>
      </c>
      <c r="I1673" s="126" t="s">
        <v>418</v>
      </c>
      <c r="J1673" s="126" t="s">
        <v>1332</v>
      </c>
      <c r="K1673" s="126" t="s">
        <v>628</v>
      </c>
      <c r="L1673" s="126" t="s">
        <v>2306</v>
      </c>
      <c r="M1673" s="130">
        <v>7257.6</v>
      </c>
      <c r="N1673" s="126" t="s">
        <v>290</v>
      </c>
      <c r="O1673" s="126" t="s">
        <v>621</v>
      </c>
      <c r="P1673" s="130">
        <v>0</v>
      </c>
      <c r="S1673" s="130">
        <v>0</v>
      </c>
      <c r="V1673" s="130">
        <v>7257.6</v>
      </c>
      <c r="X1673" s="126" t="s">
        <v>3638</v>
      </c>
      <c r="Z1673" s="127"/>
      <c r="AA1673" s="128"/>
      <c r="AB1673" s="128"/>
      <c r="AD1673" s="126" t="s">
        <v>1990</v>
      </c>
      <c r="AG1673" s="127"/>
      <c r="AI1673" s="127"/>
    </row>
    <row r="1674" spans="1:35" ht="14.85" customHeight="1">
      <c r="A1674" s="130">
        <v>5012705</v>
      </c>
      <c r="B1674" s="126" t="s">
        <v>413</v>
      </c>
      <c r="C1674" s="126" t="s">
        <v>3641</v>
      </c>
      <c r="D1674" s="126" t="s">
        <v>3642</v>
      </c>
      <c r="E1674" s="126" t="s">
        <v>288</v>
      </c>
      <c r="F1674" s="126" t="s">
        <v>522</v>
      </c>
      <c r="G1674" s="126" t="s">
        <v>795</v>
      </c>
      <c r="H1674" s="126" t="s">
        <v>524</v>
      </c>
      <c r="I1674" s="126" t="s">
        <v>418</v>
      </c>
      <c r="J1674" s="126" t="s">
        <v>1332</v>
      </c>
      <c r="K1674" s="126" t="s">
        <v>628</v>
      </c>
      <c r="L1674" s="126" t="s">
        <v>2306</v>
      </c>
      <c r="M1674" s="130">
        <v>6720</v>
      </c>
      <c r="N1674" s="126" t="s">
        <v>290</v>
      </c>
      <c r="O1674" s="126" t="s">
        <v>621</v>
      </c>
      <c r="P1674" s="130">
        <v>0</v>
      </c>
      <c r="S1674" s="130">
        <v>0</v>
      </c>
      <c r="V1674" s="130">
        <v>6720</v>
      </c>
      <c r="X1674" s="126" t="s">
        <v>3638</v>
      </c>
      <c r="Z1674" s="127"/>
      <c r="AA1674" s="128"/>
      <c r="AB1674" s="128"/>
      <c r="AD1674" s="126" t="s">
        <v>1990</v>
      </c>
      <c r="AG1674" s="127"/>
      <c r="AI1674" s="127"/>
    </row>
    <row r="1675" spans="1:35" ht="14.85" customHeight="1">
      <c r="A1675" s="130">
        <v>5012704</v>
      </c>
      <c r="B1675" s="126" t="s">
        <v>413</v>
      </c>
      <c r="C1675" s="126" t="s">
        <v>3641</v>
      </c>
      <c r="D1675" s="126" t="s">
        <v>3643</v>
      </c>
      <c r="E1675" s="126" t="s">
        <v>288</v>
      </c>
      <c r="F1675" s="126" t="s">
        <v>522</v>
      </c>
      <c r="G1675" s="126" t="s">
        <v>1102</v>
      </c>
      <c r="H1675" s="126" t="s">
        <v>524</v>
      </c>
      <c r="I1675" s="126" t="s">
        <v>418</v>
      </c>
      <c r="J1675" s="126" t="s">
        <v>1332</v>
      </c>
      <c r="K1675" s="126" t="s">
        <v>628</v>
      </c>
      <c r="L1675" s="126" t="s">
        <v>2306</v>
      </c>
      <c r="M1675" s="130">
        <v>5040</v>
      </c>
      <c r="N1675" s="126" t="s">
        <v>290</v>
      </c>
      <c r="O1675" s="126" t="s">
        <v>621</v>
      </c>
      <c r="P1675" s="130">
        <v>0</v>
      </c>
      <c r="S1675" s="130">
        <v>0</v>
      </c>
      <c r="V1675" s="130">
        <v>5040</v>
      </c>
      <c r="X1675" s="126" t="s">
        <v>3638</v>
      </c>
      <c r="Z1675" s="127"/>
      <c r="AA1675" s="128"/>
      <c r="AB1675" s="128"/>
      <c r="AD1675" s="126" t="s">
        <v>1990</v>
      </c>
      <c r="AG1675" s="127"/>
      <c r="AI1675" s="127"/>
    </row>
    <row r="1676" spans="1:35" ht="14.85" customHeight="1">
      <c r="A1676" s="130">
        <v>5012703</v>
      </c>
      <c r="B1676" s="126" t="s">
        <v>413</v>
      </c>
      <c r="C1676" s="126" t="s">
        <v>3641</v>
      </c>
      <c r="D1676" s="126" t="s">
        <v>3644</v>
      </c>
      <c r="E1676" s="126" t="s">
        <v>288</v>
      </c>
      <c r="F1676" s="126" t="s">
        <v>522</v>
      </c>
      <c r="G1676" s="126" t="s">
        <v>523</v>
      </c>
      <c r="H1676" s="126" t="s">
        <v>524</v>
      </c>
      <c r="I1676" s="126" t="s">
        <v>418</v>
      </c>
      <c r="J1676" s="126" t="s">
        <v>1332</v>
      </c>
      <c r="K1676" s="126" t="s">
        <v>628</v>
      </c>
      <c r="L1676" s="126" t="s">
        <v>2306</v>
      </c>
      <c r="M1676" s="130">
        <v>2240</v>
      </c>
      <c r="N1676" s="126" t="s">
        <v>290</v>
      </c>
      <c r="O1676" s="126" t="s">
        <v>621</v>
      </c>
      <c r="P1676" s="130">
        <v>0</v>
      </c>
      <c r="S1676" s="130">
        <v>0</v>
      </c>
      <c r="V1676" s="130">
        <v>2240</v>
      </c>
      <c r="X1676" s="126" t="s">
        <v>3638</v>
      </c>
      <c r="Z1676" s="127"/>
      <c r="AA1676" s="128"/>
      <c r="AB1676" s="128"/>
      <c r="AD1676" s="126" t="s">
        <v>1990</v>
      </c>
      <c r="AG1676" s="127"/>
      <c r="AI1676" s="127"/>
    </row>
    <row r="1677" spans="1:35" ht="14.85" customHeight="1">
      <c r="A1677" s="130">
        <v>5012701</v>
      </c>
      <c r="B1677" s="126" t="s">
        <v>413</v>
      </c>
      <c r="C1677" s="126" t="s">
        <v>3645</v>
      </c>
      <c r="D1677" s="126" t="s">
        <v>3646</v>
      </c>
      <c r="E1677" s="126" t="s">
        <v>288</v>
      </c>
      <c r="F1677" s="126" t="s">
        <v>522</v>
      </c>
      <c r="G1677" s="126" t="s">
        <v>3647</v>
      </c>
      <c r="H1677" s="126" t="s">
        <v>524</v>
      </c>
      <c r="I1677" s="126" t="s">
        <v>418</v>
      </c>
      <c r="J1677" s="126" t="s">
        <v>1332</v>
      </c>
      <c r="K1677" s="126" t="s">
        <v>628</v>
      </c>
      <c r="L1677" s="126" t="s">
        <v>2306</v>
      </c>
      <c r="M1677" s="130">
        <v>6652.8</v>
      </c>
      <c r="N1677" s="126" t="s">
        <v>290</v>
      </c>
      <c r="O1677" s="126" t="s">
        <v>621</v>
      </c>
      <c r="P1677" s="130">
        <v>0</v>
      </c>
      <c r="S1677" s="130">
        <v>0</v>
      </c>
      <c r="V1677" s="130">
        <v>6652.8</v>
      </c>
      <c r="X1677" s="126" t="s">
        <v>3638</v>
      </c>
      <c r="Z1677" s="127"/>
      <c r="AA1677" s="128"/>
      <c r="AB1677" s="128"/>
      <c r="AD1677" s="126" t="s">
        <v>1990</v>
      </c>
      <c r="AG1677" s="127"/>
      <c r="AI1677" s="127"/>
    </row>
    <row r="1678" spans="1:35" ht="14.85" customHeight="1">
      <c r="A1678" s="130">
        <v>5012699</v>
      </c>
      <c r="B1678" s="126" t="s">
        <v>413</v>
      </c>
      <c r="C1678" s="126" t="s">
        <v>3648</v>
      </c>
      <c r="D1678" s="126" t="s">
        <v>3649</v>
      </c>
      <c r="E1678" s="126" t="s">
        <v>288</v>
      </c>
      <c r="F1678" s="126" t="s">
        <v>522</v>
      </c>
      <c r="G1678" s="126" t="s">
        <v>1335</v>
      </c>
      <c r="H1678" s="126" t="s">
        <v>524</v>
      </c>
      <c r="I1678" s="126" t="s">
        <v>418</v>
      </c>
      <c r="J1678" s="126" t="s">
        <v>1332</v>
      </c>
      <c r="K1678" s="126" t="s">
        <v>628</v>
      </c>
      <c r="L1678" s="126" t="s">
        <v>2306</v>
      </c>
      <c r="M1678" s="130">
        <v>7392</v>
      </c>
      <c r="N1678" s="126" t="s">
        <v>290</v>
      </c>
      <c r="O1678" s="126" t="s">
        <v>621</v>
      </c>
      <c r="P1678" s="130">
        <v>0</v>
      </c>
      <c r="S1678" s="130">
        <v>0</v>
      </c>
      <c r="V1678" s="130">
        <v>7392</v>
      </c>
      <c r="X1678" s="126" t="s">
        <v>2692</v>
      </c>
      <c r="Z1678" s="127"/>
      <c r="AA1678" s="128"/>
      <c r="AB1678" s="128"/>
      <c r="AD1678" s="126" t="s">
        <v>1990</v>
      </c>
      <c r="AG1678" s="127"/>
      <c r="AI1678" s="127"/>
    </row>
    <row r="1679" spans="1:35" ht="14.85" customHeight="1">
      <c r="A1679" s="130">
        <v>5012698</v>
      </c>
      <c r="B1679" s="126" t="s">
        <v>413</v>
      </c>
      <c r="C1679" s="126" t="s">
        <v>3648</v>
      </c>
      <c r="D1679" s="126" t="s">
        <v>3650</v>
      </c>
      <c r="E1679" s="126" t="s">
        <v>288</v>
      </c>
      <c r="F1679" s="126" t="s">
        <v>522</v>
      </c>
      <c r="G1679" s="126" t="s">
        <v>788</v>
      </c>
      <c r="H1679" s="126" t="s">
        <v>524</v>
      </c>
      <c r="I1679" s="126" t="s">
        <v>418</v>
      </c>
      <c r="J1679" s="126" t="s">
        <v>1332</v>
      </c>
      <c r="K1679" s="126" t="s">
        <v>628</v>
      </c>
      <c r="L1679" s="126" t="s">
        <v>2306</v>
      </c>
      <c r="M1679" s="130">
        <v>3696</v>
      </c>
      <c r="N1679" s="126" t="s">
        <v>290</v>
      </c>
      <c r="O1679" s="126" t="s">
        <v>621</v>
      </c>
      <c r="P1679" s="130">
        <v>0</v>
      </c>
      <c r="S1679" s="130">
        <v>0</v>
      </c>
      <c r="V1679" s="130">
        <v>3696</v>
      </c>
      <c r="X1679" s="126" t="s">
        <v>2692</v>
      </c>
      <c r="Z1679" s="127"/>
      <c r="AA1679" s="128"/>
      <c r="AB1679" s="128"/>
      <c r="AD1679" s="126" t="s">
        <v>1990</v>
      </c>
      <c r="AG1679" s="127"/>
      <c r="AI1679" s="127"/>
    </row>
    <row r="1680" spans="1:35" ht="14.85" customHeight="1">
      <c r="A1680" s="130">
        <v>5012697</v>
      </c>
      <c r="B1680" s="126" t="s">
        <v>413</v>
      </c>
      <c r="C1680" s="126" t="s">
        <v>3648</v>
      </c>
      <c r="D1680" s="126" t="s">
        <v>3651</v>
      </c>
      <c r="E1680" s="126" t="s">
        <v>288</v>
      </c>
      <c r="F1680" s="126" t="s">
        <v>522</v>
      </c>
      <c r="G1680" s="126" t="s">
        <v>523</v>
      </c>
      <c r="H1680" s="126" t="s">
        <v>524</v>
      </c>
      <c r="I1680" s="126" t="s">
        <v>418</v>
      </c>
      <c r="J1680" s="126" t="s">
        <v>1332</v>
      </c>
      <c r="K1680" s="126" t="s">
        <v>628</v>
      </c>
      <c r="L1680" s="126" t="s">
        <v>2306</v>
      </c>
      <c r="M1680" s="130">
        <v>1848</v>
      </c>
      <c r="N1680" s="126" t="s">
        <v>290</v>
      </c>
      <c r="O1680" s="126" t="s">
        <v>621</v>
      </c>
      <c r="P1680" s="130">
        <v>0</v>
      </c>
      <c r="S1680" s="130">
        <v>0</v>
      </c>
      <c r="V1680" s="130">
        <v>1848</v>
      </c>
      <c r="X1680" s="126" t="s">
        <v>2692</v>
      </c>
      <c r="Z1680" s="127"/>
      <c r="AA1680" s="128"/>
      <c r="AB1680" s="128"/>
      <c r="AD1680" s="126" t="s">
        <v>1990</v>
      </c>
      <c r="AG1680" s="127"/>
      <c r="AI1680" s="127"/>
    </row>
    <row r="1681" spans="1:35" ht="14.85" customHeight="1">
      <c r="A1681" s="130">
        <v>5012696</v>
      </c>
      <c r="B1681" s="126" t="s">
        <v>413</v>
      </c>
      <c r="C1681" s="126" t="s">
        <v>3648</v>
      </c>
      <c r="D1681" s="126" t="s">
        <v>3652</v>
      </c>
      <c r="E1681" s="126" t="s">
        <v>288</v>
      </c>
      <c r="F1681" s="126" t="s">
        <v>522</v>
      </c>
      <c r="G1681" s="126" t="s">
        <v>3653</v>
      </c>
      <c r="H1681" s="126" t="s">
        <v>524</v>
      </c>
      <c r="I1681" s="126" t="s">
        <v>418</v>
      </c>
      <c r="J1681" s="126" t="s">
        <v>1332</v>
      </c>
      <c r="K1681" s="126" t="s">
        <v>628</v>
      </c>
      <c r="L1681" s="126" t="s">
        <v>2306</v>
      </c>
      <c r="M1681" s="130">
        <v>522.49</v>
      </c>
      <c r="N1681" s="126" t="s">
        <v>290</v>
      </c>
      <c r="O1681" s="126" t="s">
        <v>621</v>
      </c>
      <c r="P1681" s="130">
        <v>0</v>
      </c>
      <c r="S1681" s="130">
        <v>0</v>
      </c>
      <c r="V1681" s="130">
        <v>522.49</v>
      </c>
      <c r="X1681" s="126" t="s">
        <v>2692</v>
      </c>
      <c r="Z1681" s="127"/>
      <c r="AA1681" s="128"/>
      <c r="AB1681" s="128"/>
      <c r="AD1681" s="126" t="s">
        <v>1990</v>
      </c>
      <c r="AG1681" s="127"/>
      <c r="AI1681" s="127"/>
    </row>
    <row r="1682" spans="1:35" ht="14.85" customHeight="1">
      <c r="A1682" s="130">
        <v>5010894</v>
      </c>
      <c r="B1682" s="126" t="s">
        <v>413</v>
      </c>
      <c r="C1682" s="126" t="s">
        <v>3654</v>
      </c>
      <c r="D1682" s="126" t="s">
        <v>3625</v>
      </c>
      <c r="E1682" s="126" t="s">
        <v>288</v>
      </c>
      <c r="F1682" s="126" t="s">
        <v>364</v>
      </c>
      <c r="G1682" s="126" t="s">
        <v>417</v>
      </c>
      <c r="H1682" s="126" t="s">
        <v>126</v>
      </c>
      <c r="I1682" s="126" t="s">
        <v>126</v>
      </c>
      <c r="J1682" s="126" t="s">
        <v>1449</v>
      </c>
      <c r="K1682" s="126" t="s">
        <v>535</v>
      </c>
      <c r="L1682" s="126" t="s">
        <v>1450</v>
      </c>
      <c r="M1682" s="130">
        <v>6817.44</v>
      </c>
      <c r="O1682" s="126" t="s">
        <v>365</v>
      </c>
      <c r="P1682" s="130">
        <v>0</v>
      </c>
      <c r="S1682" s="130">
        <v>0</v>
      </c>
      <c r="V1682" s="130">
        <v>8673.91</v>
      </c>
      <c r="X1682" s="126" t="s">
        <v>510</v>
      </c>
      <c r="Z1682" s="127"/>
      <c r="AA1682" s="128">
        <v>2</v>
      </c>
      <c r="AB1682" s="128">
        <v>60</v>
      </c>
      <c r="AC1682" s="126" t="s">
        <v>366</v>
      </c>
      <c r="AD1682" s="126" t="s">
        <v>562</v>
      </c>
      <c r="AG1682" s="127"/>
      <c r="AI1682" s="127"/>
    </row>
    <row r="1683" spans="1:35" ht="14.85" customHeight="1">
      <c r="A1683" s="130">
        <v>5010893</v>
      </c>
      <c r="B1683" s="126" t="s">
        <v>413</v>
      </c>
      <c r="C1683" s="126" t="s">
        <v>3654</v>
      </c>
      <c r="D1683" s="126" t="s">
        <v>3625</v>
      </c>
      <c r="E1683" s="126" t="s">
        <v>288</v>
      </c>
      <c r="F1683" s="126" t="s">
        <v>364</v>
      </c>
      <c r="G1683" s="126" t="s">
        <v>417</v>
      </c>
      <c r="H1683" s="126" t="s">
        <v>126</v>
      </c>
      <c r="I1683" s="126" t="s">
        <v>126</v>
      </c>
      <c r="J1683" s="126" t="s">
        <v>1449</v>
      </c>
      <c r="K1683" s="126" t="s">
        <v>535</v>
      </c>
      <c r="L1683" s="126" t="s">
        <v>1450</v>
      </c>
      <c r="M1683" s="130">
        <v>6817.44</v>
      </c>
      <c r="O1683" s="126" t="s">
        <v>365</v>
      </c>
      <c r="P1683" s="130">
        <v>0</v>
      </c>
      <c r="S1683" s="130">
        <v>0</v>
      </c>
      <c r="V1683" s="130">
        <v>8673.91</v>
      </c>
      <c r="X1683" s="126" t="s">
        <v>469</v>
      </c>
      <c r="Z1683" s="127"/>
      <c r="AA1683" s="128">
        <v>1</v>
      </c>
      <c r="AB1683" s="128">
        <v>60</v>
      </c>
      <c r="AC1683" s="126" t="s">
        <v>366</v>
      </c>
      <c r="AD1683" s="126" t="s">
        <v>562</v>
      </c>
      <c r="AG1683" s="127"/>
      <c r="AI1683" s="127"/>
    </row>
    <row r="1684" spans="1:35" ht="14.85" customHeight="1">
      <c r="A1684" s="130">
        <v>5010892</v>
      </c>
      <c r="B1684" s="126" t="s">
        <v>413</v>
      </c>
      <c r="C1684" s="126" t="s">
        <v>3655</v>
      </c>
      <c r="D1684" s="126" t="s">
        <v>3656</v>
      </c>
      <c r="E1684" s="126" t="s">
        <v>288</v>
      </c>
      <c r="F1684" s="126" t="s">
        <v>364</v>
      </c>
      <c r="G1684" s="126" t="s">
        <v>417</v>
      </c>
      <c r="H1684" s="126" t="s">
        <v>126</v>
      </c>
      <c r="I1684" s="126" t="s">
        <v>126</v>
      </c>
      <c r="J1684" s="126" t="s">
        <v>1449</v>
      </c>
      <c r="K1684" s="126" t="s">
        <v>535</v>
      </c>
      <c r="L1684" s="126" t="s">
        <v>1450</v>
      </c>
      <c r="M1684" s="130">
        <v>6817.44</v>
      </c>
      <c r="O1684" s="126" t="s">
        <v>365</v>
      </c>
      <c r="P1684" s="130">
        <v>0</v>
      </c>
      <c r="S1684" s="130">
        <v>0</v>
      </c>
      <c r="V1684" s="130">
        <v>7588.4</v>
      </c>
      <c r="X1684" s="126" t="s">
        <v>510</v>
      </c>
      <c r="Z1684" s="127"/>
      <c r="AA1684" s="128">
        <v>2</v>
      </c>
      <c r="AB1684" s="128">
        <v>60</v>
      </c>
      <c r="AC1684" s="126" t="s">
        <v>366</v>
      </c>
      <c r="AD1684" s="126" t="s">
        <v>562</v>
      </c>
      <c r="AG1684" s="127"/>
      <c r="AI1684" s="127"/>
    </row>
    <row r="1685" spans="1:35" ht="14.85" customHeight="1">
      <c r="A1685" s="130">
        <v>5010891</v>
      </c>
      <c r="B1685" s="126" t="s">
        <v>413</v>
      </c>
      <c r="C1685" s="126" t="s">
        <v>3655</v>
      </c>
      <c r="D1685" s="126" t="s">
        <v>3656</v>
      </c>
      <c r="E1685" s="126" t="s">
        <v>288</v>
      </c>
      <c r="F1685" s="126" t="s">
        <v>364</v>
      </c>
      <c r="G1685" s="126" t="s">
        <v>417</v>
      </c>
      <c r="H1685" s="126" t="s">
        <v>126</v>
      </c>
      <c r="I1685" s="126" t="s">
        <v>126</v>
      </c>
      <c r="J1685" s="126" t="s">
        <v>1449</v>
      </c>
      <c r="K1685" s="126" t="s">
        <v>535</v>
      </c>
      <c r="L1685" s="126" t="s">
        <v>1450</v>
      </c>
      <c r="M1685" s="130">
        <v>6817.44</v>
      </c>
      <c r="O1685" s="126" t="s">
        <v>365</v>
      </c>
      <c r="P1685" s="130">
        <v>0</v>
      </c>
      <c r="S1685" s="130">
        <v>0</v>
      </c>
      <c r="V1685" s="130">
        <v>7588.4</v>
      </c>
      <c r="X1685" s="126" t="s">
        <v>469</v>
      </c>
      <c r="Z1685" s="127"/>
      <c r="AA1685" s="128">
        <v>1</v>
      </c>
      <c r="AB1685" s="128">
        <v>60</v>
      </c>
      <c r="AC1685" s="126" t="s">
        <v>366</v>
      </c>
      <c r="AD1685" s="126" t="s">
        <v>562</v>
      </c>
      <c r="AG1685" s="127"/>
      <c r="AI1685" s="127"/>
    </row>
    <row r="1686" spans="1:35" ht="14.85" customHeight="1">
      <c r="A1686" s="130">
        <v>5010890</v>
      </c>
      <c r="B1686" s="126" t="s">
        <v>413</v>
      </c>
      <c r="C1686" s="126" t="s">
        <v>3657</v>
      </c>
      <c r="D1686" s="126" t="s">
        <v>3658</v>
      </c>
      <c r="E1686" s="126" t="s">
        <v>288</v>
      </c>
      <c r="F1686" s="126" t="s">
        <v>364</v>
      </c>
      <c r="G1686" s="126" t="s">
        <v>417</v>
      </c>
      <c r="H1686" s="126" t="s">
        <v>126</v>
      </c>
      <c r="I1686" s="126" t="s">
        <v>126</v>
      </c>
      <c r="J1686" s="126" t="s">
        <v>1449</v>
      </c>
      <c r="K1686" s="126" t="s">
        <v>535</v>
      </c>
      <c r="L1686" s="126" t="s">
        <v>1450</v>
      </c>
      <c r="M1686" s="130">
        <v>6817.44</v>
      </c>
      <c r="O1686" s="126" t="s">
        <v>365</v>
      </c>
      <c r="P1686" s="130">
        <v>0</v>
      </c>
      <c r="S1686" s="130">
        <v>0</v>
      </c>
      <c r="V1686" s="130">
        <v>11544.91</v>
      </c>
      <c r="X1686" s="126" t="s">
        <v>510</v>
      </c>
      <c r="Z1686" s="127"/>
      <c r="AA1686" s="128">
        <v>2</v>
      </c>
      <c r="AB1686" s="128">
        <v>60</v>
      </c>
      <c r="AC1686" s="126" t="s">
        <v>366</v>
      </c>
      <c r="AD1686" s="126" t="s">
        <v>562</v>
      </c>
      <c r="AG1686" s="127"/>
      <c r="AI1686" s="127"/>
    </row>
    <row r="1687" spans="1:35" ht="14.85" customHeight="1">
      <c r="A1687" s="130">
        <v>5013547</v>
      </c>
      <c r="B1687" s="126" t="s">
        <v>413</v>
      </c>
      <c r="C1687" s="126" t="s">
        <v>3659</v>
      </c>
      <c r="D1687" s="126" t="s">
        <v>3660</v>
      </c>
      <c r="E1687" s="126" t="s">
        <v>288</v>
      </c>
      <c r="F1687" s="126" t="s">
        <v>532</v>
      </c>
      <c r="G1687" s="126" t="s">
        <v>463</v>
      </c>
      <c r="H1687" s="126" t="s">
        <v>533</v>
      </c>
      <c r="I1687" s="126" t="s">
        <v>533</v>
      </c>
      <c r="J1687" s="126" t="s">
        <v>677</v>
      </c>
      <c r="K1687" s="126" t="s">
        <v>467</v>
      </c>
      <c r="L1687" s="126" t="s">
        <v>678</v>
      </c>
      <c r="M1687" s="130">
        <v>2923.2</v>
      </c>
      <c r="O1687" s="126" t="s">
        <v>537</v>
      </c>
      <c r="P1687" s="130">
        <v>0</v>
      </c>
      <c r="S1687" s="130">
        <v>0</v>
      </c>
      <c r="V1687" s="130">
        <v>2923.2</v>
      </c>
      <c r="X1687" s="126" t="s">
        <v>539</v>
      </c>
      <c r="Z1687" s="127"/>
      <c r="AA1687" s="128">
        <v>130</v>
      </c>
      <c r="AB1687" s="128">
        <v>12</v>
      </c>
      <c r="AD1687" s="126" t="s">
        <v>2037</v>
      </c>
      <c r="AG1687" s="127"/>
      <c r="AI1687" s="127"/>
    </row>
    <row r="1688" spans="1:35" ht="14.85" customHeight="1">
      <c r="A1688" s="130">
        <v>5013546</v>
      </c>
      <c r="B1688" s="126" t="s">
        <v>413</v>
      </c>
      <c r="C1688" s="126" t="s">
        <v>3661</v>
      </c>
      <c r="D1688" s="126" t="s">
        <v>3662</v>
      </c>
      <c r="E1688" s="126" t="s">
        <v>288</v>
      </c>
      <c r="F1688" s="126" t="s">
        <v>532</v>
      </c>
      <c r="G1688" s="126" t="s">
        <v>463</v>
      </c>
      <c r="H1688" s="126" t="s">
        <v>533</v>
      </c>
      <c r="I1688" s="126" t="s">
        <v>533</v>
      </c>
      <c r="J1688" s="126" t="s">
        <v>677</v>
      </c>
      <c r="K1688" s="126" t="s">
        <v>467</v>
      </c>
      <c r="L1688" s="126" t="s">
        <v>678</v>
      </c>
      <c r="M1688" s="130">
        <v>2923.2</v>
      </c>
      <c r="O1688" s="126" t="s">
        <v>537</v>
      </c>
      <c r="P1688" s="130">
        <v>0</v>
      </c>
      <c r="S1688" s="130">
        <v>0</v>
      </c>
      <c r="V1688" s="130">
        <v>2923.2</v>
      </c>
      <c r="X1688" s="126" t="s">
        <v>539</v>
      </c>
      <c r="Z1688" s="127"/>
      <c r="AA1688" s="128">
        <v>130</v>
      </c>
      <c r="AB1688" s="128">
        <v>12</v>
      </c>
      <c r="AD1688" s="126" t="s">
        <v>2037</v>
      </c>
      <c r="AG1688" s="127"/>
      <c r="AI1688" s="127"/>
    </row>
    <row r="1689" spans="1:35" ht="14.85" customHeight="1">
      <c r="A1689" s="130">
        <v>5013545</v>
      </c>
      <c r="B1689" s="126" t="s">
        <v>413</v>
      </c>
      <c r="C1689" s="126" t="s">
        <v>3663</v>
      </c>
      <c r="D1689" s="126" t="s">
        <v>3664</v>
      </c>
      <c r="E1689" s="126" t="s">
        <v>288</v>
      </c>
      <c r="F1689" s="126" t="s">
        <v>532</v>
      </c>
      <c r="G1689" s="126" t="s">
        <v>463</v>
      </c>
      <c r="H1689" s="126" t="s">
        <v>533</v>
      </c>
      <c r="I1689" s="126" t="s">
        <v>533</v>
      </c>
      <c r="J1689" s="126" t="s">
        <v>677</v>
      </c>
      <c r="K1689" s="126" t="s">
        <v>467</v>
      </c>
      <c r="L1689" s="126" t="s">
        <v>678</v>
      </c>
      <c r="M1689" s="130">
        <v>2923.2</v>
      </c>
      <c r="O1689" s="126" t="s">
        <v>537</v>
      </c>
      <c r="P1689" s="130">
        <v>0</v>
      </c>
      <c r="S1689" s="130">
        <v>0</v>
      </c>
      <c r="V1689" s="130">
        <v>2923.2</v>
      </c>
      <c r="X1689" s="126" t="s">
        <v>539</v>
      </c>
      <c r="Z1689" s="127"/>
      <c r="AA1689" s="128">
        <v>130</v>
      </c>
      <c r="AB1689" s="128">
        <v>12</v>
      </c>
      <c r="AD1689" s="126" t="s">
        <v>2037</v>
      </c>
      <c r="AG1689" s="127"/>
      <c r="AI1689" s="127"/>
    </row>
    <row r="1690" spans="1:35" ht="14.85" customHeight="1">
      <c r="A1690" s="130">
        <v>5013752</v>
      </c>
      <c r="B1690" s="126" t="s">
        <v>413</v>
      </c>
      <c r="C1690" s="126" t="s">
        <v>3665</v>
      </c>
      <c r="D1690" s="126" t="s">
        <v>3666</v>
      </c>
      <c r="E1690" s="126" t="s">
        <v>288</v>
      </c>
      <c r="F1690" s="126" t="s">
        <v>555</v>
      </c>
      <c r="G1690" s="126" t="s">
        <v>556</v>
      </c>
      <c r="H1690" s="126" t="s">
        <v>126</v>
      </c>
      <c r="I1690" s="126" t="s">
        <v>418</v>
      </c>
      <c r="J1690" s="126" t="s">
        <v>908</v>
      </c>
      <c r="K1690" s="126" t="s">
        <v>443</v>
      </c>
      <c r="L1690" s="126" t="s">
        <v>909</v>
      </c>
      <c r="M1690" s="130">
        <v>65.680000000000007</v>
      </c>
      <c r="O1690" s="126" t="s">
        <v>560</v>
      </c>
      <c r="P1690" s="130">
        <v>73.41</v>
      </c>
      <c r="R1690" s="126" t="s">
        <v>560</v>
      </c>
      <c r="S1690" s="130">
        <v>75.73</v>
      </c>
      <c r="U1690" s="126" t="s">
        <v>560</v>
      </c>
      <c r="V1690" s="130">
        <v>77.28</v>
      </c>
      <c r="X1690" s="126" t="s">
        <v>561</v>
      </c>
      <c r="Z1690" s="127"/>
      <c r="AA1690" s="128">
        <v>150</v>
      </c>
      <c r="AB1690" s="128"/>
      <c r="AD1690" s="126" t="s">
        <v>511</v>
      </c>
      <c r="AG1690" s="127"/>
      <c r="AI1690" s="127"/>
    </row>
    <row r="1691" spans="1:35" ht="14.85" customHeight="1">
      <c r="A1691" s="130">
        <v>5013686</v>
      </c>
      <c r="B1691" s="126" t="s">
        <v>413</v>
      </c>
      <c r="C1691" s="126" t="s">
        <v>3667</v>
      </c>
      <c r="D1691" s="126" t="s">
        <v>3668</v>
      </c>
      <c r="E1691" s="126" t="s">
        <v>288</v>
      </c>
      <c r="F1691" s="126" t="s">
        <v>364</v>
      </c>
      <c r="G1691" s="126" t="s">
        <v>417</v>
      </c>
      <c r="H1691" s="126" t="s">
        <v>126</v>
      </c>
      <c r="I1691" s="126" t="s">
        <v>126</v>
      </c>
      <c r="J1691" s="126" t="s">
        <v>484</v>
      </c>
      <c r="K1691" s="126" t="s">
        <v>443</v>
      </c>
      <c r="L1691" s="126" t="s">
        <v>485</v>
      </c>
      <c r="M1691" s="130">
        <v>6817.44</v>
      </c>
      <c r="O1691" s="126" t="s">
        <v>365</v>
      </c>
      <c r="P1691" s="130">
        <v>0</v>
      </c>
      <c r="S1691" s="130">
        <v>0</v>
      </c>
      <c r="V1691" s="130">
        <v>6996.58</v>
      </c>
      <c r="X1691" s="126" t="s">
        <v>510</v>
      </c>
      <c r="Z1691" s="127"/>
      <c r="AA1691" s="128">
        <v>2</v>
      </c>
      <c r="AB1691" s="128">
        <v>60</v>
      </c>
      <c r="AC1691" s="126" t="s">
        <v>366</v>
      </c>
      <c r="AD1691" s="126" t="s">
        <v>511</v>
      </c>
      <c r="AG1691" s="127"/>
      <c r="AI1691" s="127"/>
    </row>
    <row r="1692" spans="1:35" ht="14.85" customHeight="1">
      <c r="A1692" s="130">
        <v>5013685</v>
      </c>
      <c r="B1692" s="126" t="s">
        <v>413</v>
      </c>
      <c r="C1692" s="126" t="s">
        <v>3669</v>
      </c>
      <c r="D1692" s="126" t="s">
        <v>3670</v>
      </c>
      <c r="E1692" s="126" t="s">
        <v>288</v>
      </c>
      <c r="F1692" s="126" t="s">
        <v>364</v>
      </c>
      <c r="G1692" s="126" t="s">
        <v>417</v>
      </c>
      <c r="H1692" s="126" t="s">
        <v>126</v>
      </c>
      <c r="I1692" s="126" t="s">
        <v>418</v>
      </c>
      <c r="J1692" s="126" t="s">
        <v>484</v>
      </c>
      <c r="K1692" s="126" t="s">
        <v>443</v>
      </c>
      <c r="L1692" s="126" t="s">
        <v>485</v>
      </c>
      <c r="M1692" s="130">
        <v>9739.52</v>
      </c>
      <c r="O1692" s="126" t="s">
        <v>486</v>
      </c>
      <c r="P1692" s="130">
        <v>0</v>
      </c>
      <c r="S1692" s="130">
        <v>0</v>
      </c>
      <c r="V1692" s="130">
        <v>12137.87</v>
      </c>
      <c r="X1692" s="126" t="s">
        <v>487</v>
      </c>
      <c r="Z1692" s="127"/>
      <c r="AA1692" s="128">
        <v>1</v>
      </c>
      <c r="AB1692" s="128">
        <v>60</v>
      </c>
      <c r="AC1692" s="126" t="s">
        <v>366</v>
      </c>
      <c r="AD1692" s="126" t="s">
        <v>511</v>
      </c>
      <c r="AG1692" s="127"/>
      <c r="AI1692" s="127"/>
    </row>
    <row r="1693" spans="1:35" ht="14.85" customHeight="1">
      <c r="A1693" s="130">
        <v>5013684</v>
      </c>
      <c r="B1693" s="126" t="s">
        <v>413</v>
      </c>
      <c r="C1693" s="126" t="s">
        <v>3669</v>
      </c>
      <c r="D1693" s="126" t="s">
        <v>3670</v>
      </c>
      <c r="E1693" s="126" t="s">
        <v>288</v>
      </c>
      <c r="F1693" s="126" t="s">
        <v>364</v>
      </c>
      <c r="G1693" s="126" t="s">
        <v>417</v>
      </c>
      <c r="H1693" s="126" t="s">
        <v>126</v>
      </c>
      <c r="I1693" s="126" t="s">
        <v>418</v>
      </c>
      <c r="J1693" s="126" t="s">
        <v>484</v>
      </c>
      <c r="K1693" s="126" t="s">
        <v>443</v>
      </c>
      <c r="L1693" s="126" t="s">
        <v>485</v>
      </c>
      <c r="M1693" s="130">
        <v>9739.52</v>
      </c>
      <c r="O1693" s="126" t="s">
        <v>486</v>
      </c>
      <c r="P1693" s="130">
        <v>0</v>
      </c>
      <c r="S1693" s="130">
        <v>0</v>
      </c>
      <c r="V1693" s="130">
        <v>12137.87</v>
      </c>
      <c r="X1693" s="126" t="s">
        <v>549</v>
      </c>
      <c r="Z1693" s="127"/>
      <c r="AA1693" s="128">
        <v>2</v>
      </c>
      <c r="AB1693" s="128">
        <v>60</v>
      </c>
      <c r="AC1693" s="126" t="s">
        <v>366</v>
      </c>
      <c r="AD1693" s="126" t="s">
        <v>511</v>
      </c>
      <c r="AG1693" s="127"/>
      <c r="AI1693" s="127"/>
    </row>
    <row r="1694" spans="1:35" ht="14.85" customHeight="1">
      <c r="A1694" s="130">
        <v>5013683</v>
      </c>
      <c r="B1694" s="126" t="s">
        <v>413</v>
      </c>
      <c r="C1694" s="126" t="s">
        <v>3669</v>
      </c>
      <c r="D1694" s="126" t="s">
        <v>3670</v>
      </c>
      <c r="E1694" s="126" t="s">
        <v>288</v>
      </c>
      <c r="F1694" s="126" t="s">
        <v>364</v>
      </c>
      <c r="G1694" s="126" t="s">
        <v>417</v>
      </c>
      <c r="H1694" s="126" t="s">
        <v>126</v>
      </c>
      <c r="I1694" s="126" t="s">
        <v>126</v>
      </c>
      <c r="J1694" s="126" t="s">
        <v>484</v>
      </c>
      <c r="K1694" s="126" t="s">
        <v>443</v>
      </c>
      <c r="L1694" s="126" t="s">
        <v>485</v>
      </c>
      <c r="M1694" s="130">
        <v>6817.44</v>
      </c>
      <c r="O1694" s="126" t="s">
        <v>365</v>
      </c>
      <c r="P1694" s="130">
        <v>0</v>
      </c>
      <c r="S1694" s="130">
        <v>0</v>
      </c>
      <c r="V1694" s="130">
        <v>12137.87</v>
      </c>
      <c r="X1694" s="126" t="s">
        <v>469</v>
      </c>
      <c r="Z1694" s="127"/>
      <c r="AA1694" s="128">
        <v>1</v>
      </c>
      <c r="AB1694" s="128">
        <v>60</v>
      </c>
      <c r="AC1694" s="126" t="s">
        <v>366</v>
      </c>
      <c r="AD1694" s="126" t="s">
        <v>511</v>
      </c>
      <c r="AG1694" s="127"/>
      <c r="AI1694" s="127"/>
    </row>
    <row r="1695" spans="1:35" ht="14.85" customHeight="1">
      <c r="A1695" s="130">
        <v>5013682</v>
      </c>
      <c r="B1695" s="126" t="s">
        <v>413</v>
      </c>
      <c r="C1695" s="126" t="s">
        <v>3669</v>
      </c>
      <c r="D1695" s="126" t="s">
        <v>3670</v>
      </c>
      <c r="E1695" s="126" t="s">
        <v>288</v>
      </c>
      <c r="F1695" s="126" t="s">
        <v>364</v>
      </c>
      <c r="G1695" s="126" t="s">
        <v>417</v>
      </c>
      <c r="H1695" s="126" t="s">
        <v>126</v>
      </c>
      <c r="I1695" s="126" t="s">
        <v>126</v>
      </c>
      <c r="J1695" s="126" t="s">
        <v>484</v>
      </c>
      <c r="K1695" s="126" t="s">
        <v>443</v>
      </c>
      <c r="L1695" s="126" t="s">
        <v>485</v>
      </c>
      <c r="M1695" s="130">
        <v>6817.44</v>
      </c>
      <c r="O1695" s="126" t="s">
        <v>365</v>
      </c>
      <c r="P1695" s="130">
        <v>0</v>
      </c>
      <c r="S1695" s="130">
        <v>0</v>
      </c>
      <c r="V1695" s="130">
        <v>12137.87</v>
      </c>
      <c r="X1695" s="126" t="s">
        <v>510</v>
      </c>
      <c r="Z1695" s="127"/>
      <c r="AA1695" s="128">
        <v>2</v>
      </c>
      <c r="AB1695" s="128">
        <v>60</v>
      </c>
      <c r="AC1695" s="126" t="s">
        <v>366</v>
      </c>
      <c r="AD1695" s="126" t="s">
        <v>511</v>
      </c>
      <c r="AG1695" s="127"/>
      <c r="AI1695" s="127"/>
    </row>
    <row r="1696" spans="1:35" ht="14.85" customHeight="1">
      <c r="A1696" s="130">
        <v>5013681</v>
      </c>
      <c r="B1696" s="126" t="s">
        <v>413</v>
      </c>
      <c r="C1696" s="126" t="s">
        <v>3071</v>
      </c>
      <c r="D1696" s="126" t="s">
        <v>3072</v>
      </c>
      <c r="E1696" s="126" t="s">
        <v>288</v>
      </c>
      <c r="F1696" s="126" t="s">
        <v>364</v>
      </c>
      <c r="G1696" s="126" t="s">
        <v>417</v>
      </c>
      <c r="H1696" s="126" t="s">
        <v>126</v>
      </c>
      <c r="I1696" s="126" t="s">
        <v>418</v>
      </c>
      <c r="J1696" s="126" t="s">
        <v>484</v>
      </c>
      <c r="K1696" s="126" t="s">
        <v>443</v>
      </c>
      <c r="L1696" s="126" t="s">
        <v>485</v>
      </c>
      <c r="M1696" s="130">
        <v>9039.85</v>
      </c>
      <c r="O1696" s="126" t="s">
        <v>486</v>
      </c>
      <c r="P1696" s="130">
        <v>0</v>
      </c>
      <c r="S1696" s="130">
        <v>0</v>
      </c>
      <c r="V1696" s="130">
        <v>9039.85</v>
      </c>
      <c r="X1696" s="126" t="s">
        <v>487</v>
      </c>
      <c r="Z1696" s="127"/>
      <c r="AA1696" s="128">
        <v>1</v>
      </c>
      <c r="AB1696" s="128">
        <v>60</v>
      </c>
      <c r="AC1696" s="126" t="s">
        <v>366</v>
      </c>
      <c r="AD1696" s="126" t="s">
        <v>511</v>
      </c>
      <c r="AG1696" s="127"/>
      <c r="AI1696" s="127"/>
    </row>
    <row r="1697" spans="1:35" ht="14.85" customHeight="1">
      <c r="A1697" s="130">
        <v>5013680</v>
      </c>
      <c r="B1697" s="126" t="s">
        <v>413</v>
      </c>
      <c r="C1697" s="126" t="s">
        <v>3071</v>
      </c>
      <c r="D1697" s="126" t="s">
        <v>3072</v>
      </c>
      <c r="E1697" s="126" t="s">
        <v>288</v>
      </c>
      <c r="F1697" s="126" t="s">
        <v>364</v>
      </c>
      <c r="G1697" s="126" t="s">
        <v>417</v>
      </c>
      <c r="H1697" s="126" t="s">
        <v>126</v>
      </c>
      <c r="I1697" s="126" t="s">
        <v>418</v>
      </c>
      <c r="J1697" s="126" t="s">
        <v>484</v>
      </c>
      <c r="K1697" s="126" t="s">
        <v>443</v>
      </c>
      <c r="L1697" s="126" t="s">
        <v>485</v>
      </c>
      <c r="M1697" s="130">
        <v>9039.85</v>
      </c>
      <c r="O1697" s="126" t="s">
        <v>486</v>
      </c>
      <c r="P1697" s="130">
        <v>0</v>
      </c>
      <c r="S1697" s="130">
        <v>0</v>
      </c>
      <c r="V1697" s="130">
        <v>9039.85</v>
      </c>
      <c r="X1697" s="126" t="s">
        <v>549</v>
      </c>
      <c r="Z1697" s="127"/>
      <c r="AA1697" s="128">
        <v>2</v>
      </c>
      <c r="AB1697" s="128">
        <v>60</v>
      </c>
      <c r="AC1697" s="126" t="s">
        <v>366</v>
      </c>
      <c r="AD1697" s="126" t="s">
        <v>511</v>
      </c>
      <c r="AG1697" s="127"/>
      <c r="AI1697" s="127"/>
    </row>
    <row r="1698" spans="1:35" ht="14.85" customHeight="1">
      <c r="A1698" s="130">
        <v>5013679</v>
      </c>
      <c r="B1698" s="126" t="s">
        <v>413</v>
      </c>
      <c r="C1698" s="126" t="s">
        <v>3071</v>
      </c>
      <c r="D1698" s="126" t="s">
        <v>3072</v>
      </c>
      <c r="E1698" s="126" t="s">
        <v>288</v>
      </c>
      <c r="F1698" s="126" t="s">
        <v>364</v>
      </c>
      <c r="G1698" s="126" t="s">
        <v>417</v>
      </c>
      <c r="H1698" s="126" t="s">
        <v>126</v>
      </c>
      <c r="I1698" s="126" t="s">
        <v>126</v>
      </c>
      <c r="J1698" s="126" t="s">
        <v>484</v>
      </c>
      <c r="K1698" s="126" t="s">
        <v>443</v>
      </c>
      <c r="L1698" s="126" t="s">
        <v>485</v>
      </c>
      <c r="M1698" s="130">
        <v>6817.44</v>
      </c>
      <c r="O1698" s="126" t="s">
        <v>365</v>
      </c>
      <c r="P1698" s="130">
        <v>0</v>
      </c>
      <c r="S1698" s="130">
        <v>0</v>
      </c>
      <c r="V1698" s="130">
        <v>9039.85</v>
      </c>
      <c r="X1698" s="126" t="s">
        <v>469</v>
      </c>
      <c r="Z1698" s="127"/>
      <c r="AA1698" s="128">
        <v>1</v>
      </c>
      <c r="AB1698" s="128">
        <v>60</v>
      </c>
      <c r="AC1698" s="126" t="s">
        <v>366</v>
      </c>
      <c r="AD1698" s="126" t="s">
        <v>511</v>
      </c>
      <c r="AG1698" s="127"/>
      <c r="AI1698" s="127"/>
    </row>
    <row r="1699" spans="1:35" ht="14.85" customHeight="1">
      <c r="A1699" s="130">
        <v>5002458</v>
      </c>
      <c r="B1699" s="126" t="s">
        <v>3671</v>
      </c>
      <c r="C1699" s="126" t="s">
        <v>3672</v>
      </c>
      <c r="D1699" s="126" t="s">
        <v>3673</v>
      </c>
      <c r="E1699" s="126" t="s">
        <v>288</v>
      </c>
      <c r="F1699" s="126" t="s">
        <v>555</v>
      </c>
      <c r="G1699" s="126" t="s">
        <v>830</v>
      </c>
      <c r="H1699" s="126" t="s">
        <v>126</v>
      </c>
      <c r="I1699" s="126" t="s">
        <v>418</v>
      </c>
      <c r="J1699" s="126" t="s">
        <v>983</v>
      </c>
      <c r="K1699" s="126" t="s">
        <v>984</v>
      </c>
      <c r="L1699" s="126" t="s">
        <v>985</v>
      </c>
      <c r="M1699" s="130">
        <v>319.04000000000002</v>
      </c>
      <c r="O1699" s="126" t="s">
        <v>560</v>
      </c>
      <c r="P1699" s="130">
        <v>356.58</v>
      </c>
      <c r="R1699" s="126" t="s">
        <v>560</v>
      </c>
      <c r="S1699" s="130">
        <v>367.84</v>
      </c>
      <c r="U1699" s="126" t="s">
        <v>560</v>
      </c>
      <c r="V1699" s="130">
        <v>375.35</v>
      </c>
      <c r="X1699" s="126" t="s">
        <v>561</v>
      </c>
      <c r="Z1699" s="127"/>
      <c r="AA1699" s="128">
        <v>150</v>
      </c>
      <c r="AB1699" s="128"/>
      <c r="AD1699" s="126" t="s">
        <v>562</v>
      </c>
      <c r="AG1699" s="127"/>
      <c r="AI1699" s="127"/>
    </row>
    <row r="1700" spans="1:35" ht="14.85" customHeight="1">
      <c r="A1700" s="130">
        <v>5002459</v>
      </c>
      <c r="B1700" s="126" t="s">
        <v>3674</v>
      </c>
      <c r="C1700" s="126" t="s">
        <v>3675</v>
      </c>
      <c r="D1700" s="126" t="s">
        <v>3676</v>
      </c>
      <c r="E1700" s="126" t="s">
        <v>288</v>
      </c>
      <c r="F1700" s="126" t="s">
        <v>555</v>
      </c>
      <c r="G1700" s="126" t="s">
        <v>830</v>
      </c>
      <c r="H1700" s="126" t="s">
        <v>126</v>
      </c>
      <c r="I1700" s="126" t="s">
        <v>418</v>
      </c>
      <c r="J1700" s="126" t="s">
        <v>983</v>
      </c>
      <c r="K1700" s="126" t="s">
        <v>984</v>
      </c>
      <c r="L1700" s="126" t="s">
        <v>985</v>
      </c>
      <c r="M1700" s="130">
        <v>319.04000000000002</v>
      </c>
      <c r="O1700" s="126" t="s">
        <v>560</v>
      </c>
      <c r="P1700" s="130">
        <v>356.58</v>
      </c>
      <c r="R1700" s="126" t="s">
        <v>560</v>
      </c>
      <c r="S1700" s="130">
        <v>367.84</v>
      </c>
      <c r="U1700" s="126" t="s">
        <v>560</v>
      </c>
      <c r="V1700" s="130">
        <v>375.35</v>
      </c>
      <c r="X1700" s="126" t="s">
        <v>561</v>
      </c>
      <c r="Z1700" s="127"/>
      <c r="AA1700" s="128">
        <v>150</v>
      </c>
      <c r="AB1700" s="128"/>
      <c r="AD1700" s="126" t="s">
        <v>562</v>
      </c>
      <c r="AG1700" s="127"/>
      <c r="AI1700" s="127"/>
    </row>
    <row r="1701" spans="1:35" ht="14.85" customHeight="1">
      <c r="A1701" s="130">
        <v>5002461</v>
      </c>
      <c r="B1701" s="126" t="s">
        <v>3677</v>
      </c>
      <c r="C1701" s="126" t="s">
        <v>3678</v>
      </c>
      <c r="D1701" s="126" t="s">
        <v>3679</v>
      </c>
      <c r="E1701" s="126" t="s">
        <v>288</v>
      </c>
      <c r="F1701" s="126" t="s">
        <v>555</v>
      </c>
      <c r="G1701" s="126" t="s">
        <v>830</v>
      </c>
      <c r="H1701" s="126" t="s">
        <v>126</v>
      </c>
      <c r="I1701" s="126" t="s">
        <v>418</v>
      </c>
      <c r="J1701" s="126" t="s">
        <v>983</v>
      </c>
      <c r="K1701" s="126" t="s">
        <v>984</v>
      </c>
      <c r="L1701" s="126" t="s">
        <v>985</v>
      </c>
      <c r="M1701" s="130">
        <v>319.04000000000002</v>
      </c>
      <c r="O1701" s="126" t="s">
        <v>560</v>
      </c>
      <c r="P1701" s="130">
        <v>356.58</v>
      </c>
      <c r="R1701" s="126" t="s">
        <v>560</v>
      </c>
      <c r="S1701" s="130">
        <v>367.84</v>
      </c>
      <c r="U1701" s="126" t="s">
        <v>560</v>
      </c>
      <c r="V1701" s="130">
        <v>375.35</v>
      </c>
      <c r="X1701" s="126" t="s">
        <v>561</v>
      </c>
      <c r="Z1701" s="127"/>
      <c r="AA1701" s="128">
        <v>150</v>
      </c>
      <c r="AB1701" s="128"/>
      <c r="AD1701" s="126" t="s">
        <v>562</v>
      </c>
      <c r="AG1701" s="127"/>
      <c r="AI1701" s="127"/>
    </row>
    <row r="1702" spans="1:35" ht="14.85" customHeight="1">
      <c r="A1702" s="130">
        <v>5002462</v>
      </c>
      <c r="B1702" s="126" t="s">
        <v>3680</v>
      </c>
      <c r="C1702" s="126" t="s">
        <v>3681</v>
      </c>
      <c r="D1702" s="126" t="s">
        <v>3682</v>
      </c>
      <c r="E1702" s="126" t="s">
        <v>288</v>
      </c>
      <c r="F1702" s="126" t="s">
        <v>555</v>
      </c>
      <c r="G1702" s="126" t="s">
        <v>830</v>
      </c>
      <c r="H1702" s="126" t="s">
        <v>126</v>
      </c>
      <c r="I1702" s="126" t="s">
        <v>418</v>
      </c>
      <c r="J1702" s="126" t="s">
        <v>983</v>
      </c>
      <c r="K1702" s="126" t="s">
        <v>984</v>
      </c>
      <c r="L1702" s="126" t="s">
        <v>985</v>
      </c>
      <c r="M1702" s="130">
        <v>287.14</v>
      </c>
      <c r="O1702" s="126" t="s">
        <v>560</v>
      </c>
      <c r="P1702" s="130">
        <v>320.92</v>
      </c>
      <c r="R1702" s="126" t="s">
        <v>560</v>
      </c>
      <c r="S1702" s="130">
        <v>331.06</v>
      </c>
      <c r="U1702" s="126" t="s">
        <v>560</v>
      </c>
      <c r="V1702" s="130">
        <v>337.82</v>
      </c>
      <c r="X1702" s="126" t="s">
        <v>561</v>
      </c>
      <c r="Z1702" s="127"/>
      <c r="AA1702" s="128">
        <v>150</v>
      </c>
      <c r="AB1702" s="128"/>
      <c r="AD1702" s="126" t="s">
        <v>562</v>
      </c>
      <c r="AG1702" s="127"/>
      <c r="AI1702" s="127"/>
    </row>
    <row r="1703" spans="1:35" ht="14.85" customHeight="1">
      <c r="A1703" s="130">
        <v>5002463</v>
      </c>
      <c r="B1703" s="126" t="s">
        <v>3683</v>
      </c>
      <c r="C1703" s="126" t="s">
        <v>3684</v>
      </c>
      <c r="D1703" s="126" t="s">
        <v>3685</v>
      </c>
      <c r="E1703" s="126" t="s">
        <v>288</v>
      </c>
      <c r="F1703" s="126" t="s">
        <v>555</v>
      </c>
      <c r="G1703" s="126" t="s">
        <v>830</v>
      </c>
      <c r="H1703" s="126" t="s">
        <v>126</v>
      </c>
      <c r="I1703" s="126" t="s">
        <v>418</v>
      </c>
      <c r="J1703" s="126" t="s">
        <v>983</v>
      </c>
      <c r="K1703" s="126" t="s">
        <v>984</v>
      </c>
      <c r="L1703" s="126" t="s">
        <v>985</v>
      </c>
      <c r="M1703" s="130">
        <v>358.93</v>
      </c>
      <c r="O1703" s="126" t="s">
        <v>560</v>
      </c>
      <c r="P1703" s="130">
        <v>401.16</v>
      </c>
      <c r="R1703" s="126" t="s">
        <v>560</v>
      </c>
      <c r="S1703" s="130">
        <v>413.83</v>
      </c>
      <c r="U1703" s="126" t="s">
        <v>560</v>
      </c>
      <c r="V1703" s="130">
        <v>422.28</v>
      </c>
      <c r="X1703" s="126" t="s">
        <v>561</v>
      </c>
      <c r="Z1703" s="127"/>
      <c r="AA1703" s="128">
        <v>150</v>
      </c>
      <c r="AB1703" s="128"/>
      <c r="AD1703" s="126" t="s">
        <v>562</v>
      </c>
      <c r="AG1703" s="127"/>
      <c r="AI1703" s="127"/>
    </row>
    <row r="1704" spans="1:35" ht="14.85" customHeight="1">
      <c r="A1704" s="130">
        <v>5002464</v>
      </c>
      <c r="B1704" s="126" t="s">
        <v>3686</v>
      </c>
      <c r="C1704" s="126" t="s">
        <v>3687</v>
      </c>
      <c r="D1704" s="126" t="s">
        <v>3688</v>
      </c>
      <c r="E1704" s="126" t="s">
        <v>288</v>
      </c>
      <c r="F1704" s="126" t="s">
        <v>555</v>
      </c>
      <c r="G1704" s="126" t="s">
        <v>830</v>
      </c>
      <c r="H1704" s="126" t="s">
        <v>126</v>
      </c>
      <c r="I1704" s="126" t="s">
        <v>418</v>
      </c>
      <c r="J1704" s="126" t="s">
        <v>983</v>
      </c>
      <c r="K1704" s="126" t="s">
        <v>984</v>
      </c>
      <c r="L1704" s="126" t="s">
        <v>985</v>
      </c>
      <c r="M1704" s="130">
        <v>358.93</v>
      </c>
      <c r="O1704" s="126" t="s">
        <v>560</v>
      </c>
      <c r="P1704" s="130">
        <v>401.16</v>
      </c>
      <c r="R1704" s="126" t="s">
        <v>560</v>
      </c>
      <c r="S1704" s="130">
        <v>413.83</v>
      </c>
      <c r="U1704" s="126" t="s">
        <v>560</v>
      </c>
      <c r="V1704" s="130">
        <v>422.28</v>
      </c>
      <c r="X1704" s="126" t="s">
        <v>561</v>
      </c>
      <c r="Z1704" s="127"/>
      <c r="AA1704" s="128">
        <v>150</v>
      </c>
      <c r="AB1704" s="128"/>
      <c r="AD1704" s="126" t="s">
        <v>562</v>
      </c>
      <c r="AG1704" s="127"/>
      <c r="AI1704" s="127"/>
    </row>
    <row r="1705" spans="1:35" ht="14.85" customHeight="1">
      <c r="A1705" s="130">
        <v>5002465</v>
      </c>
      <c r="B1705" s="126" t="s">
        <v>3689</v>
      </c>
      <c r="C1705" s="126" t="s">
        <v>3690</v>
      </c>
      <c r="D1705" s="126" t="s">
        <v>3691</v>
      </c>
      <c r="E1705" s="126" t="s">
        <v>288</v>
      </c>
      <c r="F1705" s="126" t="s">
        <v>555</v>
      </c>
      <c r="G1705" s="126" t="s">
        <v>830</v>
      </c>
      <c r="H1705" s="126" t="s">
        <v>126</v>
      </c>
      <c r="I1705" s="126" t="s">
        <v>418</v>
      </c>
      <c r="J1705" s="126" t="s">
        <v>983</v>
      </c>
      <c r="K1705" s="126" t="s">
        <v>984</v>
      </c>
      <c r="L1705" s="126" t="s">
        <v>985</v>
      </c>
      <c r="M1705" s="130">
        <v>319.04000000000002</v>
      </c>
      <c r="O1705" s="126" t="s">
        <v>560</v>
      </c>
      <c r="P1705" s="130">
        <v>356.58</v>
      </c>
      <c r="R1705" s="126" t="s">
        <v>560</v>
      </c>
      <c r="S1705" s="130">
        <v>367.84</v>
      </c>
      <c r="U1705" s="126" t="s">
        <v>560</v>
      </c>
      <c r="V1705" s="130">
        <v>375.35</v>
      </c>
      <c r="X1705" s="126" t="s">
        <v>561</v>
      </c>
      <c r="Z1705" s="127"/>
      <c r="AA1705" s="128">
        <v>150</v>
      </c>
      <c r="AB1705" s="128"/>
      <c r="AD1705" s="126" t="s">
        <v>562</v>
      </c>
      <c r="AG1705" s="127"/>
      <c r="AI1705" s="127"/>
    </row>
    <row r="1706" spans="1:35" ht="14.85" customHeight="1">
      <c r="A1706" s="130">
        <v>5002466</v>
      </c>
      <c r="B1706" s="126" t="s">
        <v>3692</v>
      </c>
      <c r="C1706" s="126" t="s">
        <v>3693</v>
      </c>
      <c r="D1706" s="126" t="s">
        <v>3694</v>
      </c>
      <c r="E1706" s="126" t="s">
        <v>288</v>
      </c>
      <c r="F1706" s="126" t="s">
        <v>555</v>
      </c>
      <c r="G1706" s="126" t="s">
        <v>830</v>
      </c>
      <c r="H1706" s="126" t="s">
        <v>126</v>
      </c>
      <c r="I1706" s="126" t="s">
        <v>418</v>
      </c>
      <c r="J1706" s="126" t="s">
        <v>983</v>
      </c>
      <c r="K1706" s="126" t="s">
        <v>984</v>
      </c>
      <c r="L1706" s="126" t="s">
        <v>985</v>
      </c>
      <c r="M1706" s="130">
        <v>391.56</v>
      </c>
      <c r="O1706" s="126" t="s">
        <v>560</v>
      </c>
      <c r="P1706" s="130">
        <v>437.63</v>
      </c>
      <c r="R1706" s="126" t="s">
        <v>560</v>
      </c>
      <c r="S1706" s="130">
        <v>451.45</v>
      </c>
      <c r="U1706" s="126" t="s">
        <v>560</v>
      </c>
      <c r="V1706" s="130">
        <v>460.67</v>
      </c>
      <c r="X1706" s="126" t="s">
        <v>561</v>
      </c>
      <c r="Z1706" s="127"/>
      <c r="AA1706" s="128">
        <v>150</v>
      </c>
      <c r="AB1706" s="128"/>
      <c r="AD1706" s="126" t="s">
        <v>562</v>
      </c>
      <c r="AG1706" s="127"/>
      <c r="AI1706" s="127"/>
    </row>
    <row r="1707" spans="1:35" ht="14.85" customHeight="1">
      <c r="A1707" s="130">
        <v>5002468</v>
      </c>
      <c r="B1707" s="126" t="s">
        <v>3695</v>
      </c>
      <c r="C1707" s="126" t="s">
        <v>3696</v>
      </c>
      <c r="D1707" s="126" t="s">
        <v>3697</v>
      </c>
      <c r="E1707" s="126" t="s">
        <v>288</v>
      </c>
      <c r="F1707" s="126" t="s">
        <v>555</v>
      </c>
      <c r="G1707" s="126" t="s">
        <v>1393</v>
      </c>
      <c r="H1707" s="126" t="s">
        <v>126</v>
      </c>
      <c r="I1707" s="126" t="s">
        <v>418</v>
      </c>
      <c r="J1707" s="126" t="s">
        <v>983</v>
      </c>
      <c r="K1707" s="126" t="s">
        <v>984</v>
      </c>
      <c r="L1707" s="126" t="s">
        <v>985</v>
      </c>
      <c r="M1707" s="130">
        <v>238.16</v>
      </c>
      <c r="O1707" s="126" t="s">
        <v>560</v>
      </c>
      <c r="P1707" s="130">
        <v>266.18</v>
      </c>
      <c r="R1707" s="126" t="s">
        <v>560</v>
      </c>
      <c r="S1707" s="130">
        <v>274.58</v>
      </c>
      <c r="U1707" s="126" t="s">
        <v>560</v>
      </c>
      <c r="V1707" s="130">
        <v>280.19</v>
      </c>
      <c r="X1707" s="126" t="s">
        <v>561</v>
      </c>
      <c r="Z1707" s="127"/>
      <c r="AA1707" s="128">
        <v>150</v>
      </c>
      <c r="AB1707" s="128"/>
      <c r="AD1707" s="126" t="s">
        <v>562</v>
      </c>
      <c r="AG1707" s="127"/>
      <c r="AI1707" s="127"/>
    </row>
    <row r="1708" spans="1:35" ht="14.85" customHeight="1">
      <c r="A1708" s="130">
        <v>5002469</v>
      </c>
      <c r="B1708" s="126" t="s">
        <v>3698</v>
      </c>
      <c r="C1708" s="126" t="s">
        <v>3699</v>
      </c>
      <c r="D1708" s="126" t="s">
        <v>3700</v>
      </c>
      <c r="E1708" s="126" t="s">
        <v>288</v>
      </c>
      <c r="F1708" s="126" t="s">
        <v>555</v>
      </c>
      <c r="G1708" s="126" t="s">
        <v>1393</v>
      </c>
      <c r="H1708" s="126" t="s">
        <v>126</v>
      </c>
      <c r="I1708" s="126" t="s">
        <v>418</v>
      </c>
      <c r="J1708" s="126" t="s">
        <v>983</v>
      </c>
      <c r="K1708" s="126" t="s">
        <v>984</v>
      </c>
      <c r="L1708" s="126" t="s">
        <v>985</v>
      </c>
      <c r="M1708" s="130">
        <v>287.14</v>
      </c>
      <c r="O1708" s="126" t="s">
        <v>560</v>
      </c>
      <c r="P1708" s="130">
        <v>320.92</v>
      </c>
      <c r="R1708" s="126" t="s">
        <v>560</v>
      </c>
      <c r="S1708" s="130">
        <v>331.06</v>
      </c>
      <c r="U1708" s="126" t="s">
        <v>560</v>
      </c>
      <c r="V1708" s="130">
        <v>337.82</v>
      </c>
      <c r="X1708" s="126" t="s">
        <v>561</v>
      </c>
      <c r="Z1708" s="127"/>
      <c r="AA1708" s="128">
        <v>150</v>
      </c>
      <c r="AB1708" s="128"/>
      <c r="AD1708" s="126" t="s">
        <v>562</v>
      </c>
      <c r="AG1708" s="127"/>
      <c r="AI1708" s="127"/>
    </row>
    <row r="1709" spans="1:35" ht="14.85" customHeight="1">
      <c r="A1709" s="130">
        <v>5014169</v>
      </c>
      <c r="B1709" s="126" t="s">
        <v>413</v>
      </c>
      <c r="C1709" s="126" t="s">
        <v>3701</v>
      </c>
      <c r="D1709" s="126" t="s">
        <v>3702</v>
      </c>
      <c r="E1709" s="126" t="s">
        <v>288</v>
      </c>
      <c r="F1709" s="126" t="s">
        <v>416</v>
      </c>
      <c r="G1709" s="126" t="s">
        <v>417</v>
      </c>
      <c r="H1709" s="126" t="s">
        <v>126</v>
      </c>
      <c r="I1709" s="126" t="s">
        <v>126</v>
      </c>
      <c r="J1709" s="126" t="s">
        <v>1017</v>
      </c>
      <c r="K1709" s="126" t="s">
        <v>504</v>
      </c>
      <c r="L1709" s="126" t="s">
        <v>1018</v>
      </c>
      <c r="M1709" s="130">
        <v>730.24</v>
      </c>
      <c r="O1709" s="126" t="s">
        <v>427</v>
      </c>
      <c r="P1709" s="130">
        <v>0</v>
      </c>
      <c r="S1709" s="130">
        <v>0</v>
      </c>
      <c r="V1709" s="130">
        <v>1692.65</v>
      </c>
      <c r="X1709" s="126" t="s">
        <v>771</v>
      </c>
      <c r="Z1709" s="127"/>
      <c r="AA1709" s="128">
        <v>1</v>
      </c>
      <c r="AB1709" s="128">
        <v>12</v>
      </c>
      <c r="AD1709" s="126" t="s">
        <v>874</v>
      </c>
      <c r="AG1709" s="127"/>
      <c r="AI1709" s="127"/>
    </row>
    <row r="1710" spans="1:35" ht="14.85" customHeight="1">
      <c r="A1710" s="130">
        <v>5013702</v>
      </c>
      <c r="B1710" s="126" t="s">
        <v>413</v>
      </c>
      <c r="C1710" s="126" t="s">
        <v>3703</v>
      </c>
      <c r="D1710" s="126" t="s">
        <v>3704</v>
      </c>
      <c r="E1710" s="126" t="s">
        <v>288</v>
      </c>
      <c r="F1710" s="126" t="s">
        <v>364</v>
      </c>
      <c r="G1710" s="126" t="s">
        <v>417</v>
      </c>
      <c r="H1710" s="126" t="s">
        <v>126</v>
      </c>
      <c r="I1710" s="126" t="s">
        <v>126</v>
      </c>
      <c r="J1710" s="126" t="s">
        <v>484</v>
      </c>
      <c r="K1710" s="126" t="s">
        <v>443</v>
      </c>
      <c r="L1710" s="126" t="s">
        <v>485</v>
      </c>
      <c r="M1710" s="130">
        <v>6817.44</v>
      </c>
      <c r="O1710" s="126" t="s">
        <v>365</v>
      </c>
      <c r="P1710" s="130">
        <v>0</v>
      </c>
      <c r="S1710" s="130">
        <v>0</v>
      </c>
      <c r="V1710" s="130">
        <v>9039.85</v>
      </c>
      <c r="X1710" s="126" t="s">
        <v>510</v>
      </c>
      <c r="Z1710" s="127"/>
      <c r="AA1710" s="128">
        <v>2</v>
      </c>
      <c r="AB1710" s="128">
        <v>60</v>
      </c>
      <c r="AC1710" s="126" t="s">
        <v>366</v>
      </c>
      <c r="AD1710" s="126" t="s">
        <v>511</v>
      </c>
      <c r="AG1710" s="127"/>
      <c r="AI1710" s="127"/>
    </row>
    <row r="1711" spans="1:35" ht="14.85" customHeight="1">
      <c r="A1711" s="130">
        <v>5013701</v>
      </c>
      <c r="B1711" s="126" t="s">
        <v>413</v>
      </c>
      <c r="C1711" s="126" t="s">
        <v>3705</v>
      </c>
      <c r="D1711" s="126" t="s">
        <v>3706</v>
      </c>
      <c r="E1711" s="126" t="s">
        <v>288</v>
      </c>
      <c r="F1711" s="126" t="s">
        <v>364</v>
      </c>
      <c r="G1711" s="126" t="s">
        <v>417</v>
      </c>
      <c r="H1711" s="126" t="s">
        <v>126</v>
      </c>
      <c r="I1711" s="126" t="s">
        <v>418</v>
      </c>
      <c r="J1711" s="126" t="s">
        <v>484</v>
      </c>
      <c r="K1711" s="126" t="s">
        <v>443</v>
      </c>
      <c r="L1711" s="126" t="s">
        <v>485</v>
      </c>
      <c r="M1711" s="130">
        <v>6996.58</v>
      </c>
      <c r="O1711" s="126" t="s">
        <v>486</v>
      </c>
      <c r="P1711" s="130">
        <v>0</v>
      </c>
      <c r="S1711" s="130">
        <v>0</v>
      </c>
      <c r="V1711" s="130">
        <v>6996.58</v>
      </c>
      <c r="X1711" s="126" t="s">
        <v>487</v>
      </c>
      <c r="Z1711" s="127"/>
      <c r="AA1711" s="128">
        <v>1</v>
      </c>
      <c r="AB1711" s="128">
        <v>60</v>
      </c>
      <c r="AC1711" s="126" t="s">
        <v>366</v>
      </c>
      <c r="AD1711" s="126" t="s">
        <v>511</v>
      </c>
      <c r="AG1711" s="127"/>
      <c r="AI1711" s="127"/>
    </row>
    <row r="1712" spans="1:35" ht="14.85" customHeight="1">
      <c r="A1712" s="130">
        <v>5003636</v>
      </c>
      <c r="B1712" s="126" t="s">
        <v>3707</v>
      </c>
      <c r="C1712" s="126" t="s">
        <v>3708</v>
      </c>
      <c r="D1712" s="126" t="s">
        <v>3709</v>
      </c>
      <c r="E1712" s="126" t="s">
        <v>288</v>
      </c>
      <c r="F1712" s="126" t="s">
        <v>555</v>
      </c>
      <c r="G1712" s="126" t="s">
        <v>565</v>
      </c>
      <c r="H1712" s="126" t="s">
        <v>126</v>
      </c>
      <c r="I1712" s="126" t="s">
        <v>418</v>
      </c>
      <c r="J1712" s="126" t="s">
        <v>908</v>
      </c>
      <c r="K1712" s="126" t="s">
        <v>443</v>
      </c>
      <c r="L1712" s="126" t="s">
        <v>909</v>
      </c>
      <c r="M1712" s="130">
        <v>287.02</v>
      </c>
      <c r="O1712" s="126" t="s">
        <v>560</v>
      </c>
      <c r="P1712" s="130">
        <v>320.79000000000002</v>
      </c>
      <c r="R1712" s="126" t="s">
        <v>560</v>
      </c>
      <c r="S1712" s="130">
        <v>330.92</v>
      </c>
      <c r="U1712" s="126" t="s">
        <v>560</v>
      </c>
      <c r="V1712" s="130">
        <v>337.68</v>
      </c>
      <c r="X1712" s="126" t="s">
        <v>561</v>
      </c>
      <c r="Z1712" s="127"/>
      <c r="AA1712" s="128">
        <v>150</v>
      </c>
      <c r="AB1712" s="128"/>
      <c r="AD1712" s="126" t="s">
        <v>615</v>
      </c>
      <c r="AG1712" s="127"/>
      <c r="AI1712" s="127"/>
    </row>
    <row r="1713" spans="1:35" ht="14.85" customHeight="1">
      <c r="A1713" s="130">
        <v>5003638</v>
      </c>
      <c r="B1713" s="126" t="s">
        <v>3710</v>
      </c>
      <c r="C1713" s="126" t="s">
        <v>3711</v>
      </c>
      <c r="D1713" s="126" t="s">
        <v>3712</v>
      </c>
      <c r="E1713" s="126" t="s">
        <v>288</v>
      </c>
      <c r="F1713" s="126" t="s">
        <v>555</v>
      </c>
      <c r="G1713" s="126" t="s">
        <v>830</v>
      </c>
      <c r="H1713" s="126" t="s">
        <v>126</v>
      </c>
      <c r="I1713" s="126" t="s">
        <v>418</v>
      </c>
      <c r="J1713" s="126" t="s">
        <v>908</v>
      </c>
      <c r="K1713" s="126" t="s">
        <v>443</v>
      </c>
      <c r="L1713" s="126" t="s">
        <v>909</v>
      </c>
      <c r="M1713" s="130">
        <v>215.25</v>
      </c>
      <c r="O1713" s="126" t="s">
        <v>560</v>
      </c>
      <c r="P1713" s="130">
        <v>240.57</v>
      </c>
      <c r="R1713" s="126" t="s">
        <v>560</v>
      </c>
      <c r="S1713" s="130">
        <v>248.17</v>
      </c>
      <c r="U1713" s="126" t="s">
        <v>560</v>
      </c>
      <c r="V1713" s="130">
        <v>253.24</v>
      </c>
      <c r="X1713" s="126" t="s">
        <v>561</v>
      </c>
      <c r="Z1713" s="127"/>
      <c r="AA1713" s="128">
        <v>150</v>
      </c>
      <c r="AB1713" s="128"/>
      <c r="AD1713" s="126" t="s">
        <v>615</v>
      </c>
      <c r="AG1713" s="127"/>
      <c r="AI1713" s="127"/>
    </row>
    <row r="1714" spans="1:35" ht="14.85" customHeight="1">
      <c r="A1714" s="130">
        <v>5012239</v>
      </c>
      <c r="B1714" s="126" t="s">
        <v>413</v>
      </c>
      <c r="C1714" s="126" t="s">
        <v>3713</v>
      </c>
      <c r="D1714" s="126" t="s">
        <v>3714</v>
      </c>
      <c r="E1714" s="126" t="s">
        <v>288</v>
      </c>
      <c r="F1714" s="126" t="s">
        <v>364</v>
      </c>
      <c r="G1714" s="126" t="s">
        <v>417</v>
      </c>
      <c r="H1714" s="126" t="s">
        <v>126</v>
      </c>
      <c r="I1714" s="126" t="s">
        <v>418</v>
      </c>
      <c r="J1714" s="126" t="s">
        <v>886</v>
      </c>
      <c r="K1714" s="126" t="s">
        <v>443</v>
      </c>
      <c r="L1714" s="126" t="s">
        <v>887</v>
      </c>
      <c r="M1714" s="130">
        <v>6817.44</v>
      </c>
      <c r="O1714" s="126" t="s">
        <v>365</v>
      </c>
      <c r="P1714" s="130">
        <v>0</v>
      </c>
      <c r="S1714" s="130">
        <v>0</v>
      </c>
      <c r="V1714" s="130">
        <v>9739.11</v>
      </c>
      <c r="X1714" s="126" t="s">
        <v>510</v>
      </c>
      <c r="Z1714" s="127"/>
      <c r="AA1714" s="128">
        <v>2</v>
      </c>
      <c r="AB1714" s="128">
        <v>60</v>
      </c>
      <c r="AC1714" s="126" t="s">
        <v>366</v>
      </c>
      <c r="AD1714" s="126" t="s">
        <v>488</v>
      </c>
      <c r="AG1714" s="127"/>
      <c r="AI1714" s="127"/>
    </row>
    <row r="1715" spans="1:35" ht="14.85" customHeight="1">
      <c r="A1715" s="130">
        <v>5013816</v>
      </c>
      <c r="B1715" s="126" t="s">
        <v>413</v>
      </c>
      <c r="C1715" s="126" t="s">
        <v>3715</v>
      </c>
      <c r="D1715" s="126" t="s">
        <v>3716</v>
      </c>
      <c r="E1715" s="126" t="s">
        <v>288</v>
      </c>
      <c r="F1715" s="126" t="s">
        <v>491</v>
      </c>
      <c r="G1715" s="126" t="s">
        <v>417</v>
      </c>
      <c r="H1715" s="126" t="s">
        <v>126</v>
      </c>
      <c r="I1715" s="126" t="s">
        <v>418</v>
      </c>
      <c r="J1715" s="126" t="s">
        <v>2044</v>
      </c>
      <c r="K1715" s="126" t="s">
        <v>984</v>
      </c>
      <c r="L1715" s="126" t="s">
        <v>2045</v>
      </c>
      <c r="M1715" s="130">
        <v>925.12</v>
      </c>
      <c r="O1715" s="126" t="s">
        <v>1081</v>
      </c>
      <c r="P1715" s="130">
        <v>0</v>
      </c>
      <c r="S1715" s="130">
        <v>0</v>
      </c>
      <c r="V1715" s="130">
        <v>1217.3800000000001</v>
      </c>
      <c r="X1715" s="126" t="s">
        <v>1082</v>
      </c>
      <c r="Z1715" s="127"/>
      <c r="AA1715" s="128">
        <v>1</v>
      </c>
      <c r="AB1715" s="128">
        <v>36</v>
      </c>
      <c r="AD1715" s="126" t="s">
        <v>546</v>
      </c>
      <c r="AG1715" s="127"/>
      <c r="AI1715" s="127"/>
    </row>
    <row r="1716" spans="1:35" ht="14.85" customHeight="1">
      <c r="A1716" s="130">
        <v>5013622</v>
      </c>
      <c r="B1716" s="126" t="s">
        <v>413</v>
      </c>
      <c r="C1716" s="126" t="s">
        <v>3717</v>
      </c>
      <c r="D1716" s="126" t="s">
        <v>3628</v>
      </c>
      <c r="E1716" s="126" t="s">
        <v>288</v>
      </c>
      <c r="F1716" s="126" t="s">
        <v>364</v>
      </c>
      <c r="G1716" s="126" t="s">
        <v>417</v>
      </c>
      <c r="H1716" s="126" t="s">
        <v>126</v>
      </c>
      <c r="I1716" s="126" t="s">
        <v>126</v>
      </c>
      <c r="J1716" s="126" t="s">
        <v>484</v>
      </c>
      <c r="K1716" s="126" t="s">
        <v>443</v>
      </c>
      <c r="L1716" s="126" t="s">
        <v>485</v>
      </c>
      <c r="M1716" s="130">
        <v>6817.44</v>
      </c>
      <c r="O1716" s="126" t="s">
        <v>365</v>
      </c>
      <c r="P1716" s="130">
        <v>0</v>
      </c>
      <c r="S1716" s="130">
        <v>0</v>
      </c>
      <c r="V1716" s="130">
        <v>6996.58</v>
      </c>
      <c r="X1716" s="126" t="s">
        <v>510</v>
      </c>
      <c r="Z1716" s="127"/>
      <c r="AA1716" s="128">
        <v>2</v>
      </c>
      <c r="AB1716" s="128">
        <v>60</v>
      </c>
      <c r="AC1716" s="126" t="s">
        <v>366</v>
      </c>
      <c r="AD1716" s="126" t="s">
        <v>511</v>
      </c>
      <c r="AG1716" s="127"/>
      <c r="AI1716" s="127"/>
    </row>
    <row r="1717" spans="1:35" ht="14.85" customHeight="1">
      <c r="A1717" s="130">
        <v>5013551</v>
      </c>
      <c r="B1717" s="126" t="s">
        <v>413</v>
      </c>
      <c r="C1717" s="126" t="s">
        <v>842</v>
      </c>
      <c r="D1717" s="126" t="s">
        <v>3718</v>
      </c>
      <c r="E1717" s="126" t="s">
        <v>288</v>
      </c>
      <c r="F1717" s="126" t="s">
        <v>491</v>
      </c>
      <c r="G1717" s="126" t="s">
        <v>674</v>
      </c>
      <c r="H1717" s="126" t="s">
        <v>126</v>
      </c>
      <c r="I1717" s="126" t="s">
        <v>308</v>
      </c>
      <c r="J1717" s="126" t="s">
        <v>503</v>
      </c>
      <c r="K1717" s="126" t="s">
        <v>504</v>
      </c>
      <c r="L1717" s="126" t="s">
        <v>505</v>
      </c>
      <c r="M1717" s="130">
        <v>3238.2</v>
      </c>
      <c r="N1717" s="126" t="s">
        <v>290</v>
      </c>
      <c r="O1717" s="126" t="s">
        <v>1311</v>
      </c>
      <c r="P1717" s="130">
        <v>0</v>
      </c>
      <c r="S1717" s="130">
        <v>0</v>
      </c>
      <c r="V1717" s="130">
        <v>3598</v>
      </c>
      <c r="X1717" s="126" t="s">
        <v>1312</v>
      </c>
      <c r="Y1717" s="126" t="s">
        <v>517</v>
      </c>
      <c r="Z1717" s="127" t="s">
        <v>309</v>
      </c>
      <c r="AA1717" s="128">
        <v>1</v>
      </c>
      <c r="AB1717" s="128">
        <v>60</v>
      </c>
      <c r="AD1717" s="126" t="s">
        <v>2037</v>
      </c>
      <c r="AG1717" s="127"/>
      <c r="AI1717" s="127"/>
    </row>
    <row r="1718" spans="1:35" ht="14.85" customHeight="1">
      <c r="A1718" s="130">
        <v>5012238</v>
      </c>
      <c r="B1718" s="126" t="s">
        <v>413</v>
      </c>
      <c r="C1718" s="126" t="s">
        <v>3719</v>
      </c>
      <c r="D1718" s="126" t="s">
        <v>3714</v>
      </c>
      <c r="E1718" s="126" t="s">
        <v>288</v>
      </c>
      <c r="F1718" s="126" t="s">
        <v>364</v>
      </c>
      <c r="G1718" s="126" t="s">
        <v>417</v>
      </c>
      <c r="H1718" s="126" t="s">
        <v>126</v>
      </c>
      <c r="I1718" s="126" t="s">
        <v>418</v>
      </c>
      <c r="J1718" s="126" t="s">
        <v>886</v>
      </c>
      <c r="K1718" s="126" t="s">
        <v>443</v>
      </c>
      <c r="L1718" s="126" t="s">
        <v>887</v>
      </c>
      <c r="M1718" s="130">
        <v>6817.44</v>
      </c>
      <c r="O1718" s="126" t="s">
        <v>365</v>
      </c>
      <c r="P1718" s="130">
        <v>0</v>
      </c>
      <c r="S1718" s="130">
        <v>0</v>
      </c>
      <c r="V1718" s="130">
        <v>9739.11</v>
      </c>
      <c r="X1718" s="126" t="s">
        <v>510</v>
      </c>
      <c r="Z1718" s="127"/>
      <c r="AA1718" s="128">
        <v>2</v>
      </c>
      <c r="AB1718" s="128">
        <v>60</v>
      </c>
      <c r="AC1718" s="126" t="s">
        <v>366</v>
      </c>
      <c r="AD1718" s="126" t="s">
        <v>488</v>
      </c>
      <c r="AG1718" s="127"/>
      <c r="AI1718" s="127"/>
    </row>
    <row r="1719" spans="1:35" ht="14.85" customHeight="1">
      <c r="A1719" s="130">
        <v>5012237</v>
      </c>
      <c r="B1719" s="126" t="s">
        <v>413</v>
      </c>
      <c r="C1719" s="126" t="s">
        <v>3513</v>
      </c>
      <c r="D1719" s="126" t="s">
        <v>1478</v>
      </c>
      <c r="E1719" s="126" t="s">
        <v>288</v>
      </c>
      <c r="F1719" s="126" t="s">
        <v>364</v>
      </c>
      <c r="G1719" s="126" t="s">
        <v>417</v>
      </c>
      <c r="H1719" s="126" t="s">
        <v>126</v>
      </c>
      <c r="I1719" s="126" t="s">
        <v>418</v>
      </c>
      <c r="J1719" s="126" t="s">
        <v>886</v>
      </c>
      <c r="K1719" s="126" t="s">
        <v>443</v>
      </c>
      <c r="L1719" s="126" t="s">
        <v>887</v>
      </c>
      <c r="M1719" s="130">
        <v>6817.44</v>
      </c>
      <c r="O1719" s="126" t="s">
        <v>365</v>
      </c>
      <c r="P1719" s="130">
        <v>0</v>
      </c>
      <c r="S1719" s="130">
        <v>0</v>
      </c>
      <c r="V1719" s="130">
        <v>9739.11</v>
      </c>
      <c r="X1719" s="126" t="s">
        <v>510</v>
      </c>
      <c r="Z1719" s="127"/>
      <c r="AA1719" s="128">
        <v>2</v>
      </c>
      <c r="AB1719" s="128">
        <v>60</v>
      </c>
      <c r="AC1719" s="126" t="s">
        <v>366</v>
      </c>
      <c r="AD1719" s="126" t="s">
        <v>488</v>
      </c>
      <c r="AG1719" s="127"/>
      <c r="AI1719" s="127"/>
    </row>
    <row r="1720" spans="1:35" ht="14.85" customHeight="1">
      <c r="A1720" s="130">
        <v>5012236</v>
      </c>
      <c r="B1720" s="126" t="s">
        <v>413</v>
      </c>
      <c r="C1720" s="126" t="s">
        <v>3514</v>
      </c>
      <c r="D1720" s="126" t="s">
        <v>3515</v>
      </c>
      <c r="E1720" s="126" t="s">
        <v>288</v>
      </c>
      <c r="F1720" s="126" t="s">
        <v>364</v>
      </c>
      <c r="G1720" s="126" t="s">
        <v>417</v>
      </c>
      <c r="H1720" s="126" t="s">
        <v>126</v>
      </c>
      <c r="I1720" s="126" t="s">
        <v>418</v>
      </c>
      <c r="J1720" s="126" t="s">
        <v>886</v>
      </c>
      <c r="K1720" s="126" t="s">
        <v>443</v>
      </c>
      <c r="L1720" s="126" t="s">
        <v>887</v>
      </c>
      <c r="M1720" s="130">
        <v>6817.44</v>
      </c>
      <c r="O1720" s="126" t="s">
        <v>365</v>
      </c>
      <c r="P1720" s="130">
        <v>0</v>
      </c>
      <c r="S1720" s="130">
        <v>0</v>
      </c>
      <c r="V1720" s="130">
        <v>9739.11</v>
      </c>
      <c r="X1720" s="126" t="s">
        <v>510</v>
      </c>
      <c r="Z1720" s="127"/>
      <c r="AA1720" s="128">
        <v>2</v>
      </c>
      <c r="AB1720" s="128">
        <v>60</v>
      </c>
      <c r="AC1720" s="126" t="s">
        <v>366</v>
      </c>
      <c r="AD1720" s="126" t="s">
        <v>488</v>
      </c>
      <c r="AG1720" s="127"/>
      <c r="AI1720" s="127"/>
    </row>
    <row r="1721" spans="1:35" ht="14.85" customHeight="1">
      <c r="A1721" s="130">
        <v>5012235</v>
      </c>
      <c r="B1721" s="126" t="s">
        <v>413</v>
      </c>
      <c r="C1721" s="126" t="s">
        <v>3720</v>
      </c>
      <c r="D1721" s="126" t="s">
        <v>3721</v>
      </c>
      <c r="E1721" s="126" t="s">
        <v>288</v>
      </c>
      <c r="F1721" s="126" t="s">
        <v>364</v>
      </c>
      <c r="G1721" s="126" t="s">
        <v>417</v>
      </c>
      <c r="H1721" s="126" t="s">
        <v>126</v>
      </c>
      <c r="I1721" s="126" t="s">
        <v>418</v>
      </c>
      <c r="J1721" s="126" t="s">
        <v>886</v>
      </c>
      <c r="K1721" s="126" t="s">
        <v>443</v>
      </c>
      <c r="L1721" s="126" t="s">
        <v>887</v>
      </c>
      <c r="M1721" s="130">
        <v>6817.44</v>
      </c>
      <c r="O1721" s="126" t="s">
        <v>365</v>
      </c>
      <c r="P1721" s="130">
        <v>0</v>
      </c>
      <c r="S1721" s="130">
        <v>0</v>
      </c>
      <c r="V1721" s="130">
        <v>31165.200000000001</v>
      </c>
      <c r="X1721" s="126" t="s">
        <v>469</v>
      </c>
      <c r="Z1721" s="127"/>
      <c r="AA1721" s="128">
        <v>1</v>
      </c>
      <c r="AB1721" s="128">
        <v>60</v>
      </c>
      <c r="AC1721" s="126" t="s">
        <v>366</v>
      </c>
      <c r="AD1721" s="126" t="s">
        <v>488</v>
      </c>
      <c r="AG1721" s="127"/>
      <c r="AI1721" s="127"/>
    </row>
    <row r="1722" spans="1:35" ht="14.85" customHeight="1">
      <c r="A1722" s="130">
        <v>5012234</v>
      </c>
      <c r="B1722" s="126" t="s">
        <v>413</v>
      </c>
      <c r="C1722" s="126" t="s">
        <v>3722</v>
      </c>
      <c r="D1722" s="126" t="s">
        <v>3723</v>
      </c>
      <c r="E1722" s="126" t="s">
        <v>288</v>
      </c>
      <c r="F1722" s="126" t="s">
        <v>364</v>
      </c>
      <c r="G1722" s="126" t="s">
        <v>417</v>
      </c>
      <c r="H1722" s="126" t="s">
        <v>126</v>
      </c>
      <c r="I1722" s="126" t="s">
        <v>418</v>
      </c>
      <c r="J1722" s="126" t="s">
        <v>886</v>
      </c>
      <c r="K1722" s="126" t="s">
        <v>443</v>
      </c>
      <c r="L1722" s="126" t="s">
        <v>887</v>
      </c>
      <c r="M1722" s="130">
        <v>6817.44</v>
      </c>
      <c r="O1722" s="126" t="s">
        <v>365</v>
      </c>
      <c r="P1722" s="130">
        <v>0</v>
      </c>
      <c r="S1722" s="130">
        <v>0</v>
      </c>
      <c r="V1722" s="130">
        <v>32139.11</v>
      </c>
      <c r="X1722" s="126" t="s">
        <v>469</v>
      </c>
      <c r="Z1722" s="127"/>
      <c r="AA1722" s="128">
        <v>1</v>
      </c>
      <c r="AB1722" s="128">
        <v>60</v>
      </c>
      <c r="AC1722" s="126" t="s">
        <v>366</v>
      </c>
      <c r="AD1722" s="126" t="s">
        <v>488</v>
      </c>
      <c r="AG1722" s="127"/>
      <c r="AI1722" s="127"/>
    </row>
    <row r="1723" spans="1:35" ht="14.85" customHeight="1">
      <c r="A1723" s="130">
        <v>5012232</v>
      </c>
      <c r="B1723" s="126" t="s">
        <v>413</v>
      </c>
      <c r="C1723" s="126" t="s">
        <v>3724</v>
      </c>
      <c r="D1723" s="126" t="s">
        <v>3725</v>
      </c>
      <c r="E1723" s="126" t="s">
        <v>288</v>
      </c>
      <c r="F1723" s="126" t="s">
        <v>364</v>
      </c>
      <c r="G1723" s="126" t="s">
        <v>417</v>
      </c>
      <c r="H1723" s="126" t="s">
        <v>126</v>
      </c>
      <c r="I1723" s="126" t="s">
        <v>418</v>
      </c>
      <c r="J1723" s="126" t="s">
        <v>886</v>
      </c>
      <c r="K1723" s="126" t="s">
        <v>443</v>
      </c>
      <c r="L1723" s="126" t="s">
        <v>887</v>
      </c>
      <c r="M1723" s="130">
        <v>6817.44</v>
      </c>
      <c r="O1723" s="126" t="s">
        <v>365</v>
      </c>
      <c r="P1723" s="130">
        <v>0</v>
      </c>
      <c r="S1723" s="130">
        <v>0</v>
      </c>
      <c r="V1723" s="130">
        <v>29217.38</v>
      </c>
      <c r="X1723" s="126" t="s">
        <v>469</v>
      </c>
      <c r="Z1723" s="127"/>
      <c r="AA1723" s="128">
        <v>1</v>
      </c>
      <c r="AB1723" s="128">
        <v>60</v>
      </c>
      <c r="AC1723" s="126" t="s">
        <v>366</v>
      </c>
      <c r="AD1723" s="126" t="s">
        <v>488</v>
      </c>
      <c r="AG1723" s="127"/>
      <c r="AI1723" s="127"/>
    </row>
    <row r="1724" spans="1:35" ht="14.85" customHeight="1">
      <c r="A1724" s="130">
        <v>5012231</v>
      </c>
      <c r="B1724" s="126" t="s">
        <v>413</v>
      </c>
      <c r="C1724" s="126" t="s">
        <v>3726</v>
      </c>
      <c r="D1724" s="126" t="s">
        <v>3725</v>
      </c>
      <c r="E1724" s="126" t="s">
        <v>288</v>
      </c>
      <c r="F1724" s="126" t="s">
        <v>364</v>
      </c>
      <c r="G1724" s="126" t="s">
        <v>417</v>
      </c>
      <c r="H1724" s="126" t="s">
        <v>126</v>
      </c>
      <c r="I1724" s="126" t="s">
        <v>418</v>
      </c>
      <c r="J1724" s="126" t="s">
        <v>886</v>
      </c>
      <c r="K1724" s="126" t="s">
        <v>443</v>
      </c>
      <c r="L1724" s="126" t="s">
        <v>887</v>
      </c>
      <c r="M1724" s="130">
        <v>6817.44</v>
      </c>
      <c r="O1724" s="126" t="s">
        <v>365</v>
      </c>
      <c r="P1724" s="130">
        <v>0</v>
      </c>
      <c r="S1724" s="130">
        <v>0</v>
      </c>
      <c r="V1724" s="130">
        <v>29217.38</v>
      </c>
      <c r="X1724" s="126" t="s">
        <v>469</v>
      </c>
      <c r="Z1724" s="127"/>
      <c r="AA1724" s="128">
        <v>1</v>
      </c>
      <c r="AB1724" s="128">
        <v>60</v>
      </c>
      <c r="AC1724" s="126" t="s">
        <v>366</v>
      </c>
      <c r="AD1724" s="126" t="s">
        <v>488</v>
      </c>
      <c r="AG1724" s="127"/>
      <c r="AI1724" s="127"/>
    </row>
    <row r="1725" spans="1:35" ht="14.85" customHeight="1">
      <c r="A1725" s="130">
        <v>5012230</v>
      </c>
      <c r="B1725" s="126" t="s">
        <v>413</v>
      </c>
      <c r="C1725" s="126" t="s">
        <v>3727</v>
      </c>
      <c r="D1725" s="126" t="s">
        <v>3728</v>
      </c>
      <c r="E1725" s="126" t="s">
        <v>288</v>
      </c>
      <c r="F1725" s="126" t="s">
        <v>364</v>
      </c>
      <c r="G1725" s="126" t="s">
        <v>417</v>
      </c>
      <c r="H1725" s="126" t="s">
        <v>126</v>
      </c>
      <c r="I1725" s="126" t="s">
        <v>418</v>
      </c>
      <c r="J1725" s="126" t="s">
        <v>886</v>
      </c>
      <c r="K1725" s="126" t="s">
        <v>443</v>
      </c>
      <c r="L1725" s="126" t="s">
        <v>887</v>
      </c>
      <c r="M1725" s="130">
        <v>6817.44</v>
      </c>
      <c r="O1725" s="126" t="s">
        <v>365</v>
      </c>
      <c r="P1725" s="130">
        <v>0</v>
      </c>
      <c r="S1725" s="130">
        <v>0</v>
      </c>
      <c r="V1725" s="130">
        <v>28243.46</v>
      </c>
      <c r="X1725" s="126" t="s">
        <v>469</v>
      </c>
      <c r="Z1725" s="127"/>
      <c r="AA1725" s="128">
        <v>1</v>
      </c>
      <c r="AB1725" s="128">
        <v>60</v>
      </c>
      <c r="AC1725" s="126" t="s">
        <v>366</v>
      </c>
      <c r="AD1725" s="126" t="s">
        <v>488</v>
      </c>
      <c r="AG1725" s="127"/>
      <c r="AI1725" s="127"/>
    </row>
    <row r="1726" spans="1:35" ht="14.85" customHeight="1">
      <c r="A1726" s="130">
        <v>5013932</v>
      </c>
      <c r="B1726" s="126" t="s">
        <v>413</v>
      </c>
      <c r="C1726" s="126" t="s">
        <v>3729</v>
      </c>
      <c r="D1726" s="126" t="s">
        <v>3730</v>
      </c>
      <c r="E1726" s="126" t="s">
        <v>288</v>
      </c>
      <c r="F1726" s="126" t="s">
        <v>416</v>
      </c>
      <c r="G1726" s="126" t="s">
        <v>417</v>
      </c>
      <c r="H1726" s="126" t="s">
        <v>126</v>
      </c>
      <c r="I1726" s="126" t="s">
        <v>126</v>
      </c>
      <c r="J1726" s="126" t="s">
        <v>912</v>
      </c>
      <c r="K1726" s="126" t="s">
        <v>747</v>
      </c>
      <c r="L1726" s="126" t="s">
        <v>913</v>
      </c>
      <c r="M1726" s="130">
        <v>250.25</v>
      </c>
      <c r="O1726" s="126" t="s">
        <v>422</v>
      </c>
      <c r="P1726" s="130">
        <v>0</v>
      </c>
      <c r="S1726" s="130">
        <v>0</v>
      </c>
      <c r="V1726" s="130">
        <v>250.25</v>
      </c>
      <c r="X1726" s="126" t="s">
        <v>1574</v>
      </c>
      <c r="Z1726" s="127"/>
      <c r="AA1726" s="128">
        <v>1</v>
      </c>
      <c r="AB1726" s="128">
        <v>12</v>
      </c>
      <c r="AD1726" s="126" t="s">
        <v>546</v>
      </c>
      <c r="AG1726" s="127"/>
      <c r="AI1726" s="127"/>
    </row>
    <row r="1727" spans="1:35" ht="14.85" customHeight="1">
      <c r="A1727" s="130">
        <v>5013931</v>
      </c>
      <c r="B1727" s="126" t="s">
        <v>413</v>
      </c>
      <c r="C1727" s="126" t="s">
        <v>3731</v>
      </c>
      <c r="D1727" s="126" t="s">
        <v>3732</v>
      </c>
      <c r="E1727" s="126" t="s">
        <v>288</v>
      </c>
      <c r="F1727" s="126" t="s">
        <v>416</v>
      </c>
      <c r="G1727" s="126" t="s">
        <v>417</v>
      </c>
      <c r="H1727" s="126" t="s">
        <v>126</v>
      </c>
      <c r="I1727" s="126" t="s">
        <v>126</v>
      </c>
      <c r="J1727" s="126" t="s">
        <v>912</v>
      </c>
      <c r="K1727" s="126" t="s">
        <v>747</v>
      </c>
      <c r="L1727" s="126" t="s">
        <v>913</v>
      </c>
      <c r="M1727" s="130">
        <v>523.34</v>
      </c>
      <c r="O1727" s="126" t="s">
        <v>422</v>
      </c>
      <c r="P1727" s="130">
        <v>0</v>
      </c>
      <c r="S1727" s="130">
        <v>0</v>
      </c>
      <c r="V1727" s="130">
        <v>523.34</v>
      </c>
      <c r="X1727" s="126" t="s">
        <v>3112</v>
      </c>
      <c r="Z1727" s="127"/>
      <c r="AA1727" s="128">
        <v>1</v>
      </c>
      <c r="AB1727" s="128">
        <v>12</v>
      </c>
      <c r="AD1727" s="126" t="s">
        <v>546</v>
      </c>
      <c r="AG1727" s="127"/>
      <c r="AI1727" s="127"/>
    </row>
    <row r="1728" spans="1:35" ht="14.85" customHeight="1">
      <c r="A1728" s="130">
        <v>5013928</v>
      </c>
      <c r="B1728" s="126" t="s">
        <v>413</v>
      </c>
      <c r="C1728" s="126" t="s">
        <v>2055</v>
      </c>
      <c r="D1728" s="126" t="s">
        <v>2056</v>
      </c>
      <c r="E1728" s="126" t="s">
        <v>288</v>
      </c>
      <c r="F1728" s="126" t="s">
        <v>364</v>
      </c>
      <c r="G1728" s="126" t="s">
        <v>417</v>
      </c>
      <c r="H1728" s="126" t="s">
        <v>126</v>
      </c>
      <c r="I1728" s="126" t="s">
        <v>418</v>
      </c>
      <c r="J1728" s="126" t="s">
        <v>886</v>
      </c>
      <c r="K1728" s="126" t="s">
        <v>443</v>
      </c>
      <c r="L1728" s="126" t="s">
        <v>887</v>
      </c>
      <c r="M1728" s="130">
        <v>8765.2000000000007</v>
      </c>
      <c r="O1728" s="126" t="s">
        <v>486</v>
      </c>
      <c r="P1728" s="130">
        <v>0</v>
      </c>
      <c r="S1728" s="130">
        <v>0</v>
      </c>
      <c r="V1728" s="130">
        <v>8765.2000000000007</v>
      </c>
      <c r="X1728" s="126" t="s">
        <v>549</v>
      </c>
      <c r="Z1728" s="127"/>
      <c r="AA1728" s="128">
        <v>2</v>
      </c>
      <c r="AB1728" s="128">
        <v>60</v>
      </c>
      <c r="AC1728" s="126" t="s">
        <v>366</v>
      </c>
      <c r="AD1728" s="126" t="s">
        <v>546</v>
      </c>
      <c r="AG1728" s="127"/>
      <c r="AI1728" s="127"/>
    </row>
    <row r="1729" spans="1:35" ht="14.85" customHeight="1">
      <c r="A1729" s="130">
        <v>5013927</v>
      </c>
      <c r="B1729" s="126" t="s">
        <v>413</v>
      </c>
      <c r="C1729" s="126" t="s">
        <v>2091</v>
      </c>
      <c r="D1729" s="126" t="s">
        <v>2092</v>
      </c>
      <c r="E1729" s="126" t="s">
        <v>288</v>
      </c>
      <c r="F1729" s="126" t="s">
        <v>364</v>
      </c>
      <c r="G1729" s="126" t="s">
        <v>417</v>
      </c>
      <c r="H1729" s="126" t="s">
        <v>126</v>
      </c>
      <c r="I1729" s="126" t="s">
        <v>418</v>
      </c>
      <c r="J1729" s="126" t="s">
        <v>886</v>
      </c>
      <c r="K1729" s="126" t="s">
        <v>443</v>
      </c>
      <c r="L1729" s="126" t="s">
        <v>887</v>
      </c>
      <c r="M1729" s="130">
        <v>8765.2000000000007</v>
      </c>
      <c r="O1729" s="126" t="s">
        <v>486</v>
      </c>
      <c r="P1729" s="130">
        <v>0</v>
      </c>
      <c r="S1729" s="130">
        <v>0</v>
      </c>
      <c r="V1729" s="130">
        <v>8765.2000000000007</v>
      </c>
      <c r="X1729" s="126" t="s">
        <v>549</v>
      </c>
      <c r="Z1729" s="127"/>
      <c r="AA1729" s="128">
        <v>2</v>
      </c>
      <c r="AB1729" s="128">
        <v>60</v>
      </c>
      <c r="AC1729" s="126" t="s">
        <v>366</v>
      </c>
      <c r="AD1729" s="126" t="s">
        <v>546</v>
      </c>
      <c r="AG1729" s="127"/>
      <c r="AI1729" s="127"/>
    </row>
    <row r="1730" spans="1:35" ht="14.85" customHeight="1">
      <c r="A1730" s="130">
        <v>5013732</v>
      </c>
      <c r="B1730" s="126" t="s">
        <v>413</v>
      </c>
      <c r="C1730" s="126" t="s">
        <v>3733</v>
      </c>
      <c r="D1730" s="126" t="s">
        <v>3734</v>
      </c>
      <c r="E1730" s="126" t="s">
        <v>288</v>
      </c>
      <c r="F1730" s="126" t="s">
        <v>364</v>
      </c>
      <c r="G1730" s="126" t="s">
        <v>417</v>
      </c>
      <c r="H1730" s="126" t="s">
        <v>126</v>
      </c>
      <c r="I1730" s="126" t="s">
        <v>418</v>
      </c>
      <c r="J1730" s="126" t="s">
        <v>484</v>
      </c>
      <c r="K1730" s="126" t="s">
        <v>443</v>
      </c>
      <c r="L1730" s="126" t="s">
        <v>485</v>
      </c>
      <c r="M1730" s="130">
        <v>6996.58</v>
      </c>
      <c r="O1730" s="126" t="s">
        <v>486</v>
      </c>
      <c r="P1730" s="130">
        <v>0</v>
      </c>
      <c r="S1730" s="130">
        <v>0</v>
      </c>
      <c r="V1730" s="130">
        <v>6996.58</v>
      </c>
      <c r="X1730" s="126" t="s">
        <v>549</v>
      </c>
      <c r="Z1730" s="127"/>
      <c r="AA1730" s="128">
        <v>2</v>
      </c>
      <c r="AB1730" s="128">
        <v>60</v>
      </c>
      <c r="AC1730" s="126" t="s">
        <v>366</v>
      </c>
      <c r="AD1730" s="126" t="s">
        <v>511</v>
      </c>
      <c r="AG1730" s="127"/>
      <c r="AI1730" s="127"/>
    </row>
    <row r="1731" spans="1:35" ht="14.85" customHeight="1">
      <c r="A1731" s="130">
        <v>5013731</v>
      </c>
      <c r="B1731" s="126" t="s">
        <v>413</v>
      </c>
      <c r="C1731" s="126" t="s">
        <v>3733</v>
      </c>
      <c r="D1731" s="126" t="s">
        <v>3734</v>
      </c>
      <c r="E1731" s="126" t="s">
        <v>288</v>
      </c>
      <c r="F1731" s="126" t="s">
        <v>364</v>
      </c>
      <c r="G1731" s="126" t="s">
        <v>417</v>
      </c>
      <c r="H1731" s="126" t="s">
        <v>126</v>
      </c>
      <c r="I1731" s="126" t="s">
        <v>126</v>
      </c>
      <c r="J1731" s="126" t="s">
        <v>484</v>
      </c>
      <c r="K1731" s="126" t="s">
        <v>443</v>
      </c>
      <c r="L1731" s="126" t="s">
        <v>485</v>
      </c>
      <c r="M1731" s="130">
        <v>6817.44</v>
      </c>
      <c r="O1731" s="126" t="s">
        <v>365</v>
      </c>
      <c r="P1731" s="130">
        <v>0</v>
      </c>
      <c r="S1731" s="130">
        <v>0</v>
      </c>
      <c r="V1731" s="130">
        <v>6996.58</v>
      </c>
      <c r="X1731" s="126" t="s">
        <v>469</v>
      </c>
      <c r="Z1731" s="127"/>
      <c r="AA1731" s="128">
        <v>1</v>
      </c>
      <c r="AB1731" s="128">
        <v>60</v>
      </c>
      <c r="AC1731" s="126" t="s">
        <v>366</v>
      </c>
      <c r="AD1731" s="126" t="s">
        <v>511</v>
      </c>
      <c r="AG1731" s="127"/>
      <c r="AI1731" s="127"/>
    </row>
    <row r="1732" spans="1:35" ht="14.85" customHeight="1">
      <c r="A1732" s="130">
        <v>5013730</v>
      </c>
      <c r="B1732" s="126" t="s">
        <v>413</v>
      </c>
      <c r="C1732" s="126" t="s">
        <v>3733</v>
      </c>
      <c r="D1732" s="126" t="s">
        <v>3734</v>
      </c>
      <c r="E1732" s="126" t="s">
        <v>288</v>
      </c>
      <c r="F1732" s="126" t="s">
        <v>364</v>
      </c>
      <c r="G1732" s="126" t="s">
        <v>417</v>
      </c>
      <c r="H1732" s="126" t="s">
        <v>126</v>
      </c>
      <c r="I1732" s="126" t="s">
        <v>126</v>
      </c>
      <c r="J1732" s="126" t="s">
        <v>484</v>
      </c>
      <c r="K1732" s="126" t="s">
        <v>443</v>
      </c>
      <c r="L1732" s="126" t="s">
        <v>485</v>
      </c>
      <c r="M1732" s="130">
        <v>6817.44</v>
      </c>
      <c r="O1732" s="126" t="s">
        <v>365</v>
      </c>
      <c r="P1732" s="130">
        <v>0</v>
      </c>
      <c r="S1732" s="130">
        <v>0</v>
      </c>
      <c r="V1732" s="130">
        <v>6996.58</v>
      </c>
      <c r="X1732" s="126" t="s">
        <v>510</v>
      </c>
      <c r="Z1732" s="127"/>
      <c r="AA1732" s="128">
        <v>2</v>
      </c>
      <c r="AB1732" s="128">
        <v>60</v>
      </c>
      <c r="AC1732" s="126" t="s">
        <v>366</v>
      </c>
      <c r="AD1732" s="126" t="s">
        <v>511</v>
      </c>
      <c r="AG1732" s="127"/>
      <c r="AI1732" s="127"/>
    </row>
    <row r="1733" spans="1:35" ht="14.85" customHeight="1">
      <c r="A1733" s="130">
        <v>5013729</v>
      </c>
      <c r="B1733" s="126" t="s">
        <v>413</v>
      </c>
      <c r="C1733" s="126" t="s">
        <v>1270</v>
      </c>
      <c r="D1733" s="126" t="s">
        <v>1271</v>
      </c>
      <c r="E1733" s="126" t="s">
        <v>288</v>
      </c>
      <c r="F1733" s="126" t="s">
        <v>364</v>
      </c>
      <c r="G1733" s="126" t="s">
        <v>417</v>
      </c>
      <c r="H1733" s="126" t="s">
        <v>126</v>
      </c>
      <c r="I1733" s="126" t="s">
        <v>418</v>
      </c>
      <c r="J1733" s="126" t="s">
        <v>484</v>
      </c>
      <c r="K1733" s="126" t="s">
        <v>443</v>
      </c>
      <c r="L1733" s="126" t="s">
        <v>485</v>
      </c>
      <c r="M1733" s="130">
        <v>6996.58</v>
      </c>
      <c r="O1733" s="126" t="s">
        <v>486</v>
      </c>
      <c r="P1733" s="130">
        <v>0</v>
      </c>
      <c r="S1733" s="130">
        <v>0</v>
      </c>
      <c r="V1733" s="130">
        <v>6996.58</v>
      </c>
      <c r="X1733" s="126" t="s">
        <v>487</v>
      </c>
      <c r="Z1733" s="127"/>
      <c r="AA1733" s="128">
        <v>1</v>
      </c>
      <c r="AB1733" s="128">
        <v>60</v>
      </c>
      <c r="AC1733" s="126" t="s">
        <v>366</v>
      </c>
      <c r="AD1733" s="126" t="s">
        <v>511</v>
      </c>
      <c r="AG1733" s="127"/>
      <c r="AI1733" s="127"/>
    </row>
    <row r="1734" spans="1:35" ht="14.85" customHeight="1">
      <c r="A1734" s="130">
        <v>5001470</v>
      </c>
      <c r="B1734" s="126" t="s">
        <v>3735</v>
      </c>
      <c r="C1734" s="126" t="s">
        <v>3736</v>
      </c>
      <c r="D1734" s="126" t="s">
        <v>3737</v>
      </c>
      <c r="E1734" s="126" t="s">
        <v>288</v>
      </c>
      <c r="F1734" s="126" t="s">
        <v>555</v>
      </c>
      <c r="G1734" s="126" t="s">
        <v>1121</v>
      </c>
      <c r="H1734" s="126" t="s">
        <v>126</v>
      </c>
      <c r="I1734" s="126" t="s">
        <v>418</v>
      </c>
      <c r="J1734" s="126" t="s">
        <v>1285</v>
      </c>
      <c r="K1734" s="126" t="s">
        <v>558</v>
      </c>
      <c r="L1734" s="126" t="s">
        <v>1286</v>
      </c>
      <c r="M1734" s="130">
        <v>437.92</v>
      </c>
      <c r="O1734" s="126" t="s">
        <v>560</v>
      </c>
      <c r="P1734" s="130">
        <v>582.41</v>
      </c>
      <c r="R1734" s="126" t="s">
        <v>560</v>
      </c>
      <c r="S1734" s="130">
        <v>600.79999999999995</v>
      </c>
      <c r="U1734" s="126" t="s">
        <v>560</v>
      </c>
      <c r="V1734" s="130">
        <v>613.07000000000005</v>
      </c>
      <c r="X1734" s="126" t="s">
        <v>561</v>
      </c>
      <c r="Z1734" s="127"/>
      <c r="AA1734" s="128">
        <v>150</v>
      </c>
      <c r="AB1734" s="128"/>
      <c r="AD1734" s="126" t="s">
        <v>1287</v>
      </c>
      <c r="AG1734" s="127"/>
      <c r="AI1734" s="127"/>
    </row>
    <row r="1735" spans="1:35" ht="14.85" customHeight="1">
      <c r="A1735" s="130">
        <v>5001472</v>
      </c>
      <c r="B1735" s="126" t="s">
        <v>3738</v>
      </c>
      <c r="C1735" s="126" t="s">
        <v>3739</v>
      </c>
      <c r="D1735" s="126" t="s">
        <v>3740</v>
      </c>
      <c r="E1735" s="126" t="s">
        <v>288</v>
      </c>
      <c r="F1735" s="126" t="s">
        <v>555</v>
      </c>
      <c r="G1735" s="126" t="s">
        <v>1121</v>
      </c>
      <c r="H1735" s="126" t="s">
        <v>126</v>
      </c>
      <c r="I1735" s="126" t="s">
        <v>418</v>
      </c>
      <c r="J1735" s="126" t="s">
        <v>1285</v>
      </c>
      <c r="K1735" s="126" t="s">
        <v>558</v>
      </c>
      <c r="L1735" s="126" t="s">
        <v>1286</v>
      </c>
      <c r="M1735" s="130">
        <v>437.92</v>
      </c>
      <c r="O1735" s="126" t="s">
        <v>560</v>
      </c>
      <c r="P1735" s="130">
        <v>582.41</v>
      </c>
      <c r="R1735" s="126" t="s">
        <v>560</v>
      </c>
      <c r="S1735" s="130">
        <v>600.79999999999995</v>
      </c>
      <c r="U1735" s="126" t="s">
        <v>560</v>
      </c>
      <c r="V1735" s="130">
        <v>613.07000000000005</v>
      </c>
      <c r="X1735" s="126" t="s">
        <v>561</v>
      </c>
      <c r="Z1735" s="127"/>
      <c r="AA1735" s="128">
        <v>150</v>
      </c>
      <c r="AB1735" s="128"/>
      <c r="AD1735" s="126" t="s">
        <v>1287</v>
      </c>
      <c r="AG1735" s="127"/>
      <c r="AI1735" s="127"/>
    </row>
    <row r="1736" spans="1:35" ht="14.85" customHeight="1">
      <c r="A1736" s="130">
        <v>5001473</v>
      </c>
      <c r="B1736" s="126" t="s">
        <v>3741</v>
      </c>
      <c r="C1736" s="126" t="s">
        <v>3742</v>
      </c>
      <c r="D1736" s="126" t="s">
        <v>3743</v>
      </c>
      <c r="E1736" s="126" t="s">
        <v>288</v>
      </c>
      <c r="F1736" s="126" t="s">
        <v>555</v>
      </c>
      <c r="G1736" s="126" t="s">
        <v>1121</v>
      </c>
      <c r="H1736" s="126" t="s">
        <v>126</v>
      </c>
      <c r="I1736" s="126" t="s">
        <v>418</v>
      </c>
      <c r="J1736" s="126" t="s">
        <v>1285</v>
      </c>
      <c r="K1736" s="126" t="s">
        <v>558</v>
      </c>
      <c r="L1736" s="126" t="s">
        <v>1286</v>
      </c>
      <c r="M1736" s="130">
        <v>437.92</v>
      </c>
      <c r="O1736" s="126" t="s">
        <v>560</v>
      </c>
      <c r="P1736" s="130">
        <v>582.41</v>
      </c>
      <c r="R1736" s="126" t="s">
        <v>560</v>
      </c>
      <c r="S1736" s="130">
        <v>600.79999999999995</v>
      </c>
      <c r="U1736" s="126" t="s">
        <v>560</v>
      </c>
      <c r="V1736" s="130">
        <v>613.07000000000005</v>
      </c>
      <c r="X1736" s="126" t="s">
        <v>561</v>
      </c>
      <c r="Z1736" s="127"/>
      <c r="AA1736" s="128">
        <v>150</v>
      </c>
      <c r="AB1736" s="128"/>
      <c r="AD1736" s="126" t="s">
        <v>1287</v>
      </c>
      <c r="AG1736" s="127"/>
      <c r="AI1736" s="127"/>
    </row>
    <row r="1737" spans="1:35" ht="14.85" customHeight="1">
      <c r="A1737" s="130">
        <v>5001476</v>
      </c>
      <c r="B1737" s="126" t="s">
        <v>3744</v>
      </c>
      <c r="C1737" s="126" t="s">
        <v>3745</v>
      </c>
      <c r="D1737" s="126" t="s">
        <v>3746</v>
      </c>
      <c r="E1737" s="126" t="s">
        <v>288</v>
      </c>
      <c r="F1737" s="126" t="s">
        <v>555</v>
      </c>
      <c r="G1737" s="126" t="s">
        <v>1046</v>
      </c>
      <c r="H1737" s="126" t="s">
        <v>126</v>
      </c>
      <c r="I1737" s="126" t="s">
        <v>418</v>
      </c>
      <c r="J1737" s="126" t="s">
        <v>1285</v>
      </c>
      <c r="K1737" s="126" t="s">
        <v>558</v>
      </c>
      <c r="L1737" s="126" t="s">
        <v>1286</v>
      </c>
      <c r="M1737" s="130">
        <v>437.92</v>
      </c>
      <c r="O1737" s="126" t="s">
        <v>560</v>
      </c>
      <c r="P1737" s="130">
        <v>492.36</v>
      </c>
      <c r="R1737" s="126" t="s">
        <v>560</v>
      </c>
      <c r="S1737" s="130">
        <v>507.91</v>
      </c>
      <c r="U1737" s="126" t="s">
        <v>560</v>
      </c>
      <c r="V1737" s="130">
        <v>518.28</v>
      </c>
      <c r="X1737" s="126" t="s">
        <v>561</v>
      </c>
      <c r="Z1737" s="127"/>
      <c r="AA1737" s="128">
        <v>150</v>
      </c>
      <c r="AB1737" s="128"/>
      <c r="AD1737" s="126" t="s">
        <v>1287</v>
      </c>
      <c r="AG1737" s="127"/>
      <c r="AI1737" s="127"/>
    </row>
    <row r="1738" spans="1:35" ht="14.85" customHeight="1">
      <c r="A1738" s="130">
        <v>5001477</v>
      </c>
      <c r="B1738" s="126" t="s">
        <v>3747</v>
      </c>
      <c r="C1738" s="126" t="s">
        <v>3748</v>
      </c>
      <c r="D1738" s="126" t="s">
        <v>3749</v>
      </c>
      <c r="E1738" s="126" t="s">
        <v>288</v>
      </c>
      <c r="F1738" s="126" t="s">
        <v>555</v>
      </c>
      <c r="G1738" s="126" t="s">
        <v>1046</v>
      </c>
      <c r="H1738" s="126" t="s">
        <v>126</v>
      </c>
      <c r="I1738" s="126" t="s">
        <v>418</v>
      </c>
      <c r="J1738" s="126" t="s">
        <v>1285</v>
      </c>
      <c r="K1738" s="126" t="s">
        <v>558</v>
      </c>
      <c r="L1738" s="126" t="s">
        <v>1286</v>
      </c>
      <c r="M1738" s="130">
        <v>437.92</v>
      </c>
      <c r="O1738" s="126" t="s">
        <v>560</v>
      </c>
      <c r="P1738" s="130">
        <v>492.36</v>
      </c>
      <c r="R1738" s="126" t="s">
        <v>560</v>
      </c>
      <c r="S1738" s="130">
        <v>507.91</v>
      </c>
      <c r="U1738" s="126" t="s">
        <v>560</v>
      </c>
      <c r="V1738" s="130">
        <v>518.28</v>
      </c>
      <c r="X1738" s="126" t="s">
        <v>561</v>
      </c>
      <c r="Z1738" s="127"/>
      <c r="AA1738" s="128">
        <v>150</v>
      </c>
      <c r="AB1738" s="128"/>
      <c r="AD1738" s="126" t="s">
        <v>1287</v>
      </c>
      <c r="AG1738" s="127"/>
      <c r="AI1738" s="127"/>
    </row>
    <row r="1739" spans="1:35" ht="14.85" customHeight="1">
      <c r="A1739" s="130">
        <v>5001478</v>
      </c>
      <c r="B1739" s="126" t="s">
        <v>3750</v>
      </c>
      <c r="C1739" s="126" t="s">
        <v>3751</v>
      </c>
      <c r="D1739" s="126" t="s">
        <v>3752</v>
      </c>
      <c r="E1739" s="126" t="s">
        <v>288</v>
      </c>
      <c r="F1739" s="126" t="s">
        <v>555</v>
      </c>
      <c r="G1739" s="126" t="s">
        <v>565</v>
      </c>
      <c r="H1739" s="126" t="s">
        <v>126</v>
      </c>
      <c r="I1739" s="126" t="s">
        <v>418</v>
      </c>
      <c r="J1739" s="126" t="s">
        <v>1285</v>
      </c>
      <c r="K1739" s="126" t="s">
        <v>558</v>
      </c>
      <c r="L1739" s="126" t="s">
        <v>1286</v>
      </c>
      <c r="M1739" s="130">
        <v>437.92</v>
      </c>
      <c r="O1739" s="126" t="s">
        <v>560</v>
      </c>
      <c r="P1739" s="130">
        <v>577.12</v>
      </c>
      <c r="R1739" s="126" t="s">
        <v>560</v>
      </c>
      <c r="S1739" s="130">
        <v>595.35</v>
      </c>
      <c r="U1739" s="126" t="s">
        <v>560</v>
      </c>
      <c r="V1739" s="130">
        <v>607.5</v>
      </c>
      <c r="X1739" s="126" t="s">
        <v>561</v>
      </c>
      <c r="Z1739" s="127"/>
      <c r="AA1739" s="128">
        <v>150</v>
      </c>
      <c r="AB1739" s="128"/>
      <c r="AD1739" s="126" t="s">
        <v>1287</v>
      </c>
      <c r="AG1739" s="127"/>
      <c r="AI1739" s="127"/>
    </row>
    <row r="1740" spans="1:35" ht="14.85" customHeight="1">
      <c r="A1740" s="130">
        <v>5001484</v>
      </c>
      <c r="B1740" s="126" t="s">
        <v>3753</v>
      </c>
      <c r="C1740" s="126" t="s">
        <v>3754</v>
      </c>
      <c r="D1740" s="126" t="s">
        <v>3755</v>
      </c>
      <c r="E1740" s="126" t="s">
        <v>288</v>
      </c>
      <c r="F1740" s="126" t="s">
        <v>555</v>
      </c>
      <c r="G1740" s="126" t="s">
        <v>1393</v>
      </c>
      <c r="H1740" s="126" t="s">
        <v>126</v>
      </c>
      <c r="I1740" s="126" t="s">
        <v>418</v>
      </c>
      <c r="J1740" s="126" t="s">
        <v>1285</v>
      </c>
      <c r="K1740" s="126" t="s">
        <v>558</v>
      </c>
      <c r="L1740" s="126" t="s">
        <v>1286</v>
      </c>
      <c r="M1740" s="130">
        <v>72.03</v>
      </c>
      <c r="O1740" s="126" t="s">
        <v>560</v>
      </c>
      <c r="P1740" s="130">
        <v>80.510000000000005</v>
      </c>
      <c r="R1740" s="126" t="s">
        <v>560</v>
      </c>
      <c r="S1740" s="130">
        <v>83.05</v>
      </c>
      <c r="U1740" s="126" t="s">
        <v>560</v>
      </c>
      <c r="V1740" s="130">
        <v>84.75</v>
      </c>
      <c r="X1740" s="126" t="s">
        <v>561</v>
      </c>
      <c r="Z1740" s="127"/>
      <c r="AA1740" s="128">
        <v>150</v>
      </c>
      <c r="AB1740" s="128"/>
      <c r="AD1740" s="126" t="s">
        <v>1287</v>
      </c>
      <c r="AG1740" s="127"/>
      <c r="AI1740" s="127"/>
    </row>
    <row r="1741" spans="1:35" ht="14.85" customHeight="1">
      <c r="A1741" s="130">
        <v>5001486</v>
      </c>
      <c r="B1741" s="126" t="s">
        <v>3756</v>
      </c>
      <c r="C1741" s="126" t="s">
        <v>3757</v>
      </c>
      <c r="D1741" s="126" t="s">
        <v>3758</v>
      </c>
      <c r="E1741" s="126" t="s">
        <v>288</v>
      </c>
      <c r="F1741" s="126" t="s">
        <v>555</v>
      </c>
      <c r="G1741" s="126" t="s">
        <v>463</v>
      </c>
      <c r="H1741" s="126" t="s">
        <v>126</v>
      </c>
      <c r="I1741" s="126" t="s">
        <v>418</v>
      </c>
      <c r="J1741" s="126" t="s">
        <v>1285</v>
      </c>
      <c r="K1741" s="126" t="s">
        <v>558</v>
      </c>
      <c r="L1741" s="126" t="s">
        <v>1286</v>
      </c>
      <c r="M1741" s="130">
        <v>77.08</v>
      </c>
      <c r="O1741" s="126" t="s">
        <v>560</v>
      </c>
      <c r="P1741" s="130">
        <v>86.15</v>
      </c>
      <c r="R1741" s="126" t="s">
        <v>560</v>
      </c>
      <c r="S1741" s="130">
        <v>88.87</v>
      </c>
      <c r="U1741" s="126" t="s">
        <v>560</v>
      </c>
      <c r="V1741" s="130">
        <v>90.69</v>
      </c>
      <c r="X1741" s="126" t="s">
        <v>561</v>
      </c>
      <c r="Z1741" s="127"/>
      <c r="AA1741" s="128">
        <v>150</v>
      </c>
      <c r="AB1741" s="128"/>
      <c r="AD1741" s="126" t="s">
        <v>1287</v>
      </c>
      <c r="AG1741" s="127"/>
      <c r="AI1741" s="127"/>
    </row>
    <row r="1742" spans="1:35" ht="14.85" customHeight="1">
      <c r="A1742" s="130">
        <v>5001488</v>
      </c>
      <c r="B1742" s="126" t="s">
        <v>3759</v>
      </c>
      <c r="C1742" s="126" t="s">
        <v>3760</v>
      </c>
      <c r="D1742" s="126" t="s">
        <v>3761</v>
      </c>
      <c r="E1742" s="126" t="s">
        <v>288</v>
      </c>
      <c r="F1742" s="126" t="s">
        <v>555</v>
      </c>
      <c r="G1742" s="126" t="s">
        <v>830</v>
      </c>
      <c r="H1742" s="126" t="s">
        <v>126</v>
      </c>
      <c r="I1742" s="126" t="s">
        <v>418</v>
      </c>
      <c r="J1742" s="126" t="s">
        <v>1285</v>
      </c>
      <c r="K1742" s="126" t="s">
        <v>558</v>
      </c>
      <c r="L1742" s="126" t="s">
        <v>1286</v>
      </c>
      <c r="M1742" s="130">
        <v>344.36</v>
      </c>
      <c r="O1742" s="126" t="s">
        <v>560</v>
      </c>
      <c r="P1742" s="130">
        <v>384.88</v>
      </c>
      <c r="R1742" s="126" t="s">
        <v>560</v>
      </c>
      <c r="S1742" s="130">
        <v>397.03</v>
      </c>
      <c r="U1742" s="126" t="s">
        <v>560</v>
      </c>
      <c r="V1742" s="130">
        <v>405.14</v>
      </c>
      <c r="X1742" s="126" t="s">
        <v>561</v>
      </c>
      <c r="Z1742" s="127"/>
      <c r="AA1742" s="128">
        <v>150</v>
      </c>
      <c r="AB1742" s="128"/>
      <c r="AD1742" s="126" t="s">
        <v>1287</v>
      </c>
      <c r="AG1742" s="127"/>
      <c r="AI1742" s="127"/>
    </row>
    <row r="1743" spans="1:35" ht="14.85" customHeight="1">
      <c r="A1743" s="130">
        <v>5002342</v>
      </c>
      <c r="B1743" s="126" t="s">
        <v>3762</v>
      </c>
      <c r="C1743" s="126" t="s">
        <v>3763</v>
      </c>
      <c r="D1743" s="126" t="s">
        <v>3764</v>
      </c>
      <c r="E1743" s="126" t="s">
        <v>288</v>
      </c>
      <c r="F1743" s="126" t="s">
        <v>555</v>
      </c>
      <c r="G1743" s="126" t="s">
        <v>1864</v>
      </c>
      <c r="H1743" s="126" t="s">
        <v>126</v>
      </c>
      <c r="I1743" s="126" t="s">
        <v>418</v>
      </c>
      <c r="J1743" s="126" t="s">
        <v>983</v>
      </c>
      <c r="K1743" s="126" t="s">
        <v>984</v>
      </c>
      <c r="L1743" s="126" t="s">
        <v>985</v>
      </c>
      <c r="M1743" s="130">
        <v>87.17</v>
      </c>
      <c r="O1743" s="126" t="s">
        <v>560</v>
      </c>
      <c r="P1743" s="130">
        <v>97.43</v>
      </c>
      <c r="R1743" s="126" t="s">
        <v>560</v>
      </c>
      <c r="S1743" s="130">
        <v>100.5</v>
      </c>
      <c r="U1743" s="126" t="s">
        <v>560</v>
      </c>
      <c r="V1743" s="130">
        <v>102.56</v>
      </c>
      <c r="X1743" s="126" t="s">
        <v>561</v>
      </c>
      <c r="Z1743" s="127"/>
      <c r="AA1743" s="128">
        <v>150</v>
      </c>
      <c r="AB1743" s="128"/>
      <c r="AD1743" s="126" t="s">
        <v>562</v>
      </c>
      <c r="AG1743" s="127"/>
      <c r="AI1743" s="127"/>
    </row>
    <row r="1744" spans="1:35" ht="14.85" customHeight="1">
      <c r="A1744" s="130">
        <v>5002370</v>
      </c>
      <c r="B1744" s="126" t="s">
        <v>3765</v>
      </c>
      <c r="C1744" s="126" t="s">
        <v>3766</v>
      </c>
      <c r="D1744" s="126" t="s">
        <v>3767</v>
      </c>
      <c r="E1744" s="126" t="s">
        <v>288</v>
      </c>
      <c r="F1744" s="126" t="s">
        <v>555</v>
      </c>
      <c r="G1744" s="126" t="s">
        <v>1393</v>
      </c>
      <c r="H1744" s="126" t="s">
        <v>126</v>
      </c>
      <c r="I1744" s="126" t="s">
        <v>418</v>
      </c>
      <c r="J1744" s="126" t="s">
        <v>983</v>
      </c>
      <c r="K1744" s="126" t="s">
        <v>984</v>
      </c>
      <c r="L1744" s="126" t="s">
        <v>985</v>
      </c>
      <c r="M1744" s="130">
        <v>58.37</v>
      </c>
      <c r="O1744" s="126" t="s">
        <v>560</v>
      </c>
      <c r="P1744" s="130">
        <v>65.239999999999995</v>
      </c>
      <c r="R1744" s="126" t="s">
        <v>560</v>
      </c>
      <c r="S1744" s="130">
        <v>67.3</v>
      </c>
      <c r="U1744" s="126" t="s">
        <v>560</v>
      </c>
      <c r="V1744" s="130">
        <v>68.680000000000007</v>
      </c>
      <c r="X1744" s="126" t="s">
        <v>561</v>
      </c>
      <c r="Z1744" s="127"/>
      <c r="AA1744" s="128">
        <v>150</v>
      </c>
      <c r="AB1744" s="128"/>
      <c r="AD1744" s="126" t="s">
        <v>562</v>
      </c>
      <c r="AG1744" s="127"/>
      <c r="AI1744" s="127"/>
    </row>
    <row r="1745" spans="1:35" ht="14.85" customHeight="1">
      <c r="A1745" s="130">
        <v>5002455</v>
      </c>
      <c r="B1745" s="126" t="s">
        <v>3768</v>
      </c>
      <c r="C1745" s="126" t="s">
        <v>3769</v>
      </c>
      <c r="D1745" s="126" t="s">
        <v>3770</v>
      </c>
      <c r="E1745" s="126" t="s">
        <v>288</v>
      </c>
      <c r="F1745" s="126" t="s">
        <v>555</v>
      </c>
      <c r="G1745" s="126" t="s">
        <v>830</v>
      </c>
      <c r="H1745" s="126" t="s">
        <v>126</v>
      </c>
      <c r="I1745" s="126" t="s">
        <v>418</v>
      </c>
      <c r="J1745" s="126" t="s">
        <v>983</v>
      </c>
      <c r="K1745" s="126" t="s">
        <v>984</v>
      </c>
      <c r="L1745" s="126" t="s">
        <v>985</v>
      </c>
      <c r="M1745" s="130">
        <v>319.04000000000002</v>
      </c>
      <c r="O1745" s="126" t="s">
        <v>560</v>
      </c>
      <c r="P1745" s="130">
        <v>356.58</v>
      </c>
      <c r="R1745" s="126" t="s">
        <v>560</v>
      </c>
      <c r="S1745" s="130">
        <v>367.84</v>
      </c>
      <c r="U1745" s="126" t="s">
        <v>560</v>
      </c>
      <c r="V1745" s="130">
        <v>375.35</v>
      </c>
      <c r="X1745" s="126" t="s">
        <v>561</v>
      </c>
      <c r="Z1745" s="127"/>
      <c r="AA1745" s="128">
        <v>150</v>
      </c>
      <c r="AB1745" s="128"/>
      <c r="AD1745" s="126" t="s">
        <v>562</v>
      </c>
      <c r="AG1745" s="127"/>
      <c r="AI1745" s="127"/>
    </row>
    <row r="1746" spans="1:35" ht="14.85" customHeight="1">
      <c r="A1746" s="130">
        <v>5002456</v>
      </c>
      <c r="B1746" s="126" t="s">
        <v>3771</v>
      </c>
      <c r="C1746" s="126" t="s">
        <v>3772</v>
      </c>
      <c r="D1746" s="126" t="s">
        <v>3773</v>
      </c>
      <c r="E1746" s="126" t="s">
        <v>288</v>
      </c>
      <c r="F1746" s="126" t="s">
        <v>555</v>
      </c>
      <c r="G1746" s="126" t="s">
        <v>830</v>
      </c>
      <c r="H1746" s="126" t="s">
        <v>126</v>
      </c>
      <c r="I1746" s="126" t="s">
        <v>418</v>
      </c>
      <c r="J1746" s="126" t="s">
        <v>983</v>
      </c>
      <c r="K1746" s="126" t="s">
        <v>984</v>
      </c>
      <c r="L1746" s="126" t="s">
        <v>985</v>
      </c>
      <c r="M1746" s="130">
        <v>319.04000000000002</v>
      </c>
      <c r="O1746" s="126" t="s">
        <v>560</v>
      </c>
      <c r="P1746" s="130">
        <v>356.58</v>
      </c>
      <c r="R1746" s="126" t="s">
        <v>560</v>
      </c>
      <c r="S1746" s="130">
        <v>367.84</v>
      </c>
      <c r="U1746" s="126" t="s">
        <v>560</v>
      </c>
      <c r="V1746" s="130">
        <v>375.35</v>
      </c>
      <c r="X1746" s="126" t="s">
        <v>561</v>
      </c>
      <c r="Z1746" s="127"/>
      <c r="AA1746" s="128">
        <v>150</v>
      </c>
      <c r="AB1746" s="128"/>
      <c r="AD1746" s="126" t="s">
        <v>562</v>
      </c>
      <c r="AG1746" s="127"/>
      <c r="AI1746" s="127"/>
    </row>
    <row r="1747" spans="1:35" ht="14.85" customHeight="1">
      <c r="A1747" s="130">
        <v>5002457</v>
      </c>
      <c r="B1747" s="126" t="s">
        <v>3774</v>
      </c>
      <c r="C1747" s="126" t="s">
        <v>3775</v>
      </c>
      <c r="D1747" s="126" t="s">
        <v>3776</v>
      </c>
      <c r="E1747" s="126" t="s">
        <v>288</v>
      </c>
      <c r="F1747" s="126" t="s">
        <v>555</v>
      </c>
      <c r="G1747" s="126" t="s">
        <v>830</v>
      </c>
      <c r="H1747" s="126" t="s">
        <v>126</v>
      </c>
      <c r="I1747" s="126" t="s">
        <v>418</v>
      </c>
      <c r="J1747" s="126" t="s">
        <v>983</v>
      </c>
      <c r="K1747" s="126" t="s">
        <v>984</v>
      </c>
      <c r="L1747" s="126" t="s">
        <v>985</v>
      </c>
      <c r="M1747" s="130">
        <v>287.14</v>
      </c>
      <c r="O1747" s="126" t="s">
        <v>560</v>
      </c>
      <c r="P1747" s="130">
        <v>320.92</v>
      </c>
      <c r="R1747" s="126" t="s">
        <v>560</v>
      </c>
      <c r="S1747" s="130">
        <v>331.06</v>
      </c>
      <c r="U1747" s="126" t="s">
        <v>560</v>
      </c>
      <c r="V1747" s="130">
        <v>337.82</v>
      </c>
      <c r="X1747" s="126" t="s">
        <v>561</v>
      </c>
      <c r="Z1747" s="127"/>
      <c r="AA1747" s="128">
        <v>150</v>
      </c>
      <c r="AB1747" s="128"/>
      <c r="AD1747" s="126" t="s">
        <v>562</v>
      </c>
      <c r="AG1747" s="127"/>
      <c r="AI1747" s="127"/>
    </row>
    <row r="1748" spans="1:35" ht="14.85" customHeight="1">
      <c r="A1748" s="130">
        <v>5004462</v>
      </c>
      <c r="B1748" s="126" t="s">
        <v>3777</v>
      </c>
      <c r="C1748" s="126" t="s">
        <v>1114</v>
      </c>
      <c r="D1748" s="126" t="s">
        <v>3778</v>
      </c>
      <c r="E1748" s="126" t="s">
        <v>288</v>
      </c>
      <c r="F1748" s="126" t="s">
        <v>555</v>
      </c>
      <c r="G1748" s="126" t="s">
        <v>1393</v>
      </c>
      <c r="H1748" s="126" t="s">
        <v>126</v>
      </c>
      <c r="I1748" s="126" t="s">
        <v>418</v>
      </c>
      <c r="J1748" s="126" t="s">
        <v>1116</v>
      </c>
      <c r="K1748" s="126" t="s">
        <v>852</v>
      </c>
      <c r="L1748" s="126" t="s">
        <v>598</v>
      </c>
      <c r="M1748" s="130">
        <v>58.82</v>
      </c>
      <c r="O1748" s="126" t="s">
        <v>560</v>
      </c>
      <c r="P1748" s="130">
        <v>65.739999999999995</v>
      </c>
      <c r="R1748" s="126" t="s">
        <v>560</v>
      </c>
      <c r="S1748" s="130">
        <v>67.819999999999993</v>
      </c>
      <c r="U1748" s="126" t="s">
        <v>560</v>
      </c>
      <c r="V1748" s="130">
        <v>69.209999999999994</v>
      </c>
      <c r="X1748" s="126" t="s">
        <v>561</v>
      </c>
      <c r="Z1748" s="127"/>
      <c r="AA1748" s="128">
        <v>150</v>
      </c>
      <c r="AB1748" s="128"/>
      <c r="AD1748" s="126" t="s">
        <v>562</v>
      </c>
      <c r="AG1748" s="127"/>
      <c r="AI1748" s="127"/>
    </row>
    <row r="1749" spans="1:35" ht="14.85" customHeight="1">
      <c r="A1749" s="130">
        <v>5003751</v>
      </c>
      <c r="B1749" s="126" t="s">
        <v>3779</v>
      </c>
      <c r="C1749" s="126" t="s">
        <v>3780</v>
      </c>
      <c r="D1749" s="126" t="s">
        <v>3781</v>
      </c>
      <c r="E1749" s="126" t="s">
        <v>288</v>
      </c>
      <c r="F1749" s="126" t="s">
        <v>555</v>
      </c>
      <c r="G1749" s="126" t="s">
        <v>565</v>
      </c>
      <c r="H1749" s="126" t="s">
        <v>126</v>
      </c>
      <c r="I1749" s="126" t="s">
        <v>418</v>
      </c>
      <c r="J1749" s="126" t="s">
        <v>908</v>
      </c>
      <c r="K1749" s="126" t="s">
        <v>443</v>
      </c>
      <c r="L1749" s="126" t="s">
        <v>909</v>
      </c>
      <c r="M1749" s="130">
        <v>239.28</v>
      </c>
      <c r="O1749" s="126" t="s">
        <v>560</v>
      </c>
      <c r="P1749" s="130">
        <v>267.43</v>
      </c>
      <c r="R1749" s="126" t="s">
        <v>560</v>
      </c>
      <c r="S1749" s="130">
        <v>275.87</v>
      </c>
      <c r="U1749" s="126" t="s">
        <v>560</v>
      </c>
      <c r="V1749" s="130">
        <v>281.51</v>
      </c>
      <c r="X1749" s="126" t="s">
        <v>561</v>
      </c>
      <c r="Z1749" s="127"/>
      <c r="AA1749" s="128">
        <v>150</v>
      </c>
      <c r="AB1749" s="128"/>
      <c r="AD1749" s="126" t="s">
        <v>562</v>
      </c>
      <c r="AG1749" s="127"/>
      <c r="AI1749" s="127"/>
    </row>
    <row r="1750" spans="1:35" ht="14.85" customHeight="1">
      <c r="A1750" s="130">
        <v>5013574</v>
      </c>
      <c r="B1750" s="126" t="s">
        <v>413</v>
      </c>
      <c r="C1750" s="126" t="s">
        <v>3782</v>
      </c>
      <c r="D1750" s="126" t="s">
        <v>3783</v>
      </c>
      <c r="E1750" s="126" t="s">
        <v>288</v>
      </c>
      <c r="F1750" s="126" t="s">
        <v>364</v>
      </c>
      <c r="G1750" s="126" t="s">
        <v>417</v>
      </c>
      <c r="H1750" s="126" t="s">
        <v>126</v>
      </c>
      <c r="I1750" s="126" t="s">
        <v>418</v>
      </c>
      <c r="J1750" s="126" t="s">
        <v>1989</v>
      </c>
      <c r="K1750" s="126" t="s">
        <v>504</v>
      </c>
      <c r="L1750" s="126" t="s">
        <v>545</v>
      </c>
      <c r="M1750" s="130">
        <v>9739.52</v>
      </c>
      <c r="O1750" s="126" t="s">
        <v>486</v>
      </c>
      <c r="P1750" s="130">
        <v>0</v>
      </c>
      <c r="S1750" s="130">
        <v>0</v>
      </c>
      <c r="V1750" s="130">
        <v>10031.290000000001</v>
      </c>
      <c r="X1750" s="126" t="s">
        <v>487</v>
      </c>
      <c r="Z1750" s="127"/>
      <c r="AA1750" s="128">
        <v>1</v>
      </c>
      <c r="AB1750" s="128">
        <v>60</v>
      </c>
      <c r="AC1750" s="126" t="s">
        <v>366</v>
      </c>
      <c r="AD1750" s="126" t="s">
        <v>511</v>
      </c>
      <c r="AG1750" s="127"/>
      <c r="AI1750" s="127"/>
    </row>
    <row r="1751" spans="1:35" ht="14.85" customHeight="1">
      <c r="A1751" s="130">
        <v>5013573</v>
      </c>
      <c r="B1751" s="126" t="s">
        <v>413</v>
      </c>
      <c r="C1751" s="126" t="s">
        <v>3782</v>
      </c>
      <c r="D1751" s="126" t="s">
        <v>3783</v>
      </c>
      <c r="E1751" s="126" t="s">
        <v>288</v>
      </c>
      <c r="F1751" s="126" t="s">
        <v>364</v>
      </c>
      <c r="G1751" s="126" t="s">
        <v>417</v>
      </c>
      <c r="H1751" s="126" t="s">
        <v>126</v>
      </c>
      <c r="I1751" s="126" t="s">
        <v>418</v>
      </c>
      <c r="J1751" s="126" t="s">
        <v>1989</v>
      </c>
      <c r="K1751" s="126" t="s">
        <v>504</v>
      </c>
      <c r="L1751" s="126" t="s">
        <v>545</v>
      </c>
      <c r="M1751" s="130">
        <v>9739.52</v>
      </c>
      <c r="O1751" s="126" t="s">
        <v>486</v>
      </c>
      <c r="P1751" s="130">
        <v>0</v>
      </c>
      <c r="S1751" s="130">
        <v>0</v>
      </c>
      <c r="V1751" s="130">
        <v>10031.290000000001</v>
      </c>
      <c r="X1751" s="126" t="s">
        <v>549</v>
      </c>
      <c r="Z1751" s="127"/>
      <c r="AA1751" s="128">
        <v>2</v>
      </c>
      <c r="AB1751" s="128">
        <v>60</v>
      </c>
      <c r="AC1751" s="126" t="s">
        <v>366</v>
      </c>
      <c r="AD1751" s="126" t="s">
        <v>511</v>
      </c>
      <c r="AG1751" s="127"/>
      <c r="AI1751" s="127"/>
    </row>
    <row r="1752" spans="1:35" ht="14.85" customHeight="1">
      <c r="A1752" s="130">
        <v>5013572</v>
      </c>
      <c r="B1752" s="126" t="s">
        <v>413</v>
      </c>
      <c r="C1752" s="126" t="s">
        <v>3782</v>
      </c>
      <c r="D1752" s="126" t="s">
        <v>3783</v>
      </c>
      <c r="E1752" s="126" t="s">
        <v>288</v>
      </c>
      <c r="F1752" s="126" t="s">
        <v>364</v>
      </c>
      <c r="G1752" s="126" t="s">
        <v>417</v>
      </c>
      <c r="H1752" s="126" t="s">
        <v>126</v>
      </c>
      <c r="I1752" s="126" t="s">
        <v>126</v>
      </c>
      <c r="J1752" s="126" t="s">
        <v>1989</v>
      </c>
      <c r="K1752" s="126" t="s">
        <v>504</v>
      </c>
      <c r="L1752" s="126" t="s">
        <v>545</v>
      </c>
      <c r="M1752" s="130">
        <v>6817.44</v>
      </c>
      <c r="O1752" s="126" t="s">
        <v>365</v>
      </c>
      <c r="P1752" s="130">
        <v>0</v>
      </c>
      <c r="S1752" s="130">
        <v>0</v>
      </c>
      <c r="V1752" s="130">
        <v>10031.290000000001</v>
      </c>
      <c r="X1752" s="126" t="s">
        <v>469</v>
      </c>
      <c r="Z1752" s="127"/>
      <c r="AA1752" s="128">
        <v>1</v>
      </c>
      <c r="AB1752" s="128">
        <v>60</v>
      </c>
      <c r="AC1752" s="126" t="s">
        <v>366</v>
      </c>
      <c r="AD1752" s="126" t="s">
        <v>511</v>
      </c>
      <c r="AG1752" s="127"/>
      <c r="AI1752" s="127"/>
    </row>
    <row r="1753" spans="1:35" ht="14.85" customHeight="1">
      <c r="A1753" s="130">
        <v>5013571</v>
      </c>
      <c r="B1753" s="126" t="s">
        <v>413</v>
      </c>
      <c r="C1753" s="126" t="s">
        <v>3782</v>
      </c>
      <c r="D1753" s="126" t="s">
        <v>3783</v>
      </c>
      <c r="E1753" s="126" t="s">
        <v>288</v>
      </c>
      <c r="F1753" s="126" t="s">
        <v>364</v>
      </c>
      <c r="G1753" s="126" t="s">
        <v>417</v>
      </c>
      <c r="H1753" s="126" t="s">
        <v>126</v>
      </c>
      <c r="I1753" s="126" t="s">
        <v>126</v>
      </c>
      <c r="J1753" s="126" t="s">
        <v>1989</v>
      </c>
      <c r="K1753" s="126" t="s">
        <v>504</v>
      </c>
      <c r="L1753" s="126" t="s">
        <v>545</v>
      </c>
      <c r="M1753" s="130">
        <v>6817.44</v>
      </c>
      <c r="O1753" s="126" t="s">
        <v>365</v>
      </c>
      <c r="P1753" s="130">
        <v>0</v>
      </c>
      <c r="S1753" s="130">
        <v>0</v>
      </c>
      <c r="V1753" s="130">
        <v>10031.290000000001</v>
      </c>
      <c r="X1753" s="126" t="s">
        <v>510</v>
      </c>
      <c r="Z1753" s="127"/>
      <c r="AA1753" s="128">
        <v>2</v>
      </c>
      <c r="AB1753" s="128">
        <v>60</v>
      </c>
      <c r="AC1753" s="126" t="s">
        <v>366</v>
      </c>
      <c r="AD1753" s="126" t="s">
        <v>511</v>
      </c>
      <c r="AG1753" s="127"/>
      <c r="AI1753" s="127"/>
    </row>
    <row r="1754" spans="1:35" ht="14.85" customHeight="1">
      <c r="A1754" s="130">
        <v>5013570</v>
      </c>
      <c r="B1754" s="126" t="s">
        <v>413</v>
      </c>
      <c r="C1754" s="126" t="s">
        <v>3784</v>
      </c>
      <c r="D1754" s="126" t="s">
        <v>3783</v>
      </c>
      <c r="E1754" s="126" t="s">
        <v>288</v>
      </c>
      <c r="F1754" s="126" t="s">
        <v>364</v>
      </c>
      <c r="G1754" s="126" t="s">
        <v>417</v>
      </c>
      <c r="H1754" s="126" t="s">
        <v>126</v>
      </c>
      <c r="I1754" s="126" t="s">
        <v>418</v>
      </c>
      <c r="J1754" s="126" t="s">
        <v>1989</v>
      </c>
      <c r="K1754" s="126" t="s">
        <v>504</v>
      </c>
      <c r="L1754" s="126" t="s">
        <v>545</v>
      </c>
      <c r="M1754" s="130">
        <v>8083.47</v>
      </c>
      <c r="O1754" s="126" t="s">
        <v>486</v>
      </c>
      <c r="P1754" s="130">
        <v>0</v>
      </c>
      <c r="S1754" s="130">
        <v>0</v>
      </c>
      <c r="V1754" s="130">
        <v>8083.47</v>
      </c>
      <c r="X1754" s="126" t="s">
        <v>487</v>
      </c>
      <c r="Z1754" s="127"/>
      <c r="AA1754" s="128">
        <v>1</v>
      </c>
      <c r="AB1754" s="128">
        <v>60</v>
      </c>
      <c r="AC1754" s="126" t="s">
        <v>366</v>
      </c>
      <c r="AD1754" s="126" t="s">
        <v>511</v>
      </c>
      <c r="AG1754" s="127"/>
      <c r="AI1754" s="127"/>
    </row>
    <row r="1755" spans="1:35" ht="14.85" customHeight="1">
      <c r="A1755" s="130">
        <v>5013569</v>
      </c>
      <c r="B1755" s="126" t="s">
        <v>413</v>
      </c>
      <c r="C1755" s="126" t="s">
        <v>3784</v>
      </c>
      <c r="D1755" s="126" t="s">
        <v>3783</v>
      </c>
      <c r="E1755" s="126" t="s">
        <v>288</v>
      </c>
      <c r="F1755" s="126" t="s">
        <v>364</v>
      </c>
      <c r="G1755" s="126" t="s">
        <v>417</v>
      </c>
      <c r="H1755" s="126" t="s">
        <v>126</v>
      </c>
      <c r="I1755" s="126" t="s">
        <v>418</v>
      </c>
      <c r="J1755" s="126" t="s">
        <v>1989</v>
      </c>
      <c r="K1755" s="126" t="s">
        <v>504</v>
      </c>
      <c r="L1755" s="126" t="s">
        <v>545</v>
      </c>
      <c r="M1755" s="130">
        <v>8083.47</v>
      </c>
      <c r="O1755" s="126" t="s">
        <v>486</v>
      </c>
      <c r="P1755" s="130">
        <v>0</v>
      </c>
      <c r="S1755" s="130">
        <v>0</v>
      </c>
      <c r="V1755" s="130">
        <v>8083.47</v>
      </c>
      <c r="X1755" s="126" t="s">
        <v>549</v>
      </c>
      <c r="Z1755" s="127"/>
      <c r="AA1755" s="128">
        <v>2</v>
      </c>
      <c r="AB1755" s="128">
        <v>60</v>
      </c>
      <c r="AC1755" s="126" t="s">
        <v>366</v>
      </c>
      <c r="AD1755" s="126" t="s">
        <v>511</v>
      </c>
      <c r="AG1755" s="127"/>
      <c r="AI1755" s="127"/>
    </row>
    <row r="1756" spans="1:35" ht="14.85" customHeight="1">
      <c r="A1756" s="130">
        <v>5013568</v>
      </c>
      <c r="B1756" s="126" t="s">
        <v>413</v>
      </c>
      <c r="C1756" s="126" t="s">
        <v>3784</v>
      </c>
      <c r="D1756" s="126" t="s">
        <v>3783</v>
      </c>
      <c r="E1756" s="126" t="s">
        <v>288</v>
      </c>
      <c r="F1756" s="126" t="s">
        <v>364</v>
      </c>
      <c r="G1756" s="126" t="s">
        <v>417</v>
      </c>
      <c r="H1756" s="126" t="s">
        <v>126</v>
      </c>
      <c r="I1756" s="126" t="s">
        <v>126</v>
      </c>
      <c r="J1756" s="126" t="s">
        <v>1989</v>
      </c>
      <c r="K1756" s="126" t="s">
        <v>504</v>
      </c>
      <c r="L1756" s="126" t="s">
        <v>545</v>
      </c>
      <c r="M1756" s="130">
        <v>6817.44</v>
      </c>
      <c r="O1756" s="126" t="s">
        <v>365</v>
      </c>
      <c r="P1756" s="130">
        <v>0</v>
      </c>
      <c r="S1756" s="130">
        <v>0</v>
      </c>
      <c r="V1756" s="130">
        <v>8083.47</v>
      </c>
      <c r="X1756" s="126" t="s">
        <v>469</v>
      </c>
      <c r="Z1756" s="127"/>
      <c r="AA1756" s="128">
        <v>1</v>
      </c>
      <c r="AB1756" s="128">
        <v>60</v>
      </c>
      <c r="AC1756" s="126" t="s">
        <v>366</v>
      </c>
      <c r="AD1756" s="126" t="s">
        <v>511</v>
      </c>
      <c r="AG1756" s="127"/>
      <c r="AI1756" s="127"/>
    </row>
    <row r="1757" spans="1:35" ht="14.85" customHeight="1">
      <c r="A1757" s="130">
        <v>5013567</v>
      </c>
      <c r="B1757" s="126" t="s">
        <v>413</v>
      </c>
      <c r="C1757" s="126" t="s">
        <v>3784</v>
      </c>
      <c r="D1757" s="126" t="s">
        <v>3783</v>
      </c>
      <c r="E1757" s="126" t="s">
        <v>288</v>
      </c>
      <c r="F1757" s="126" t="s">
        <v>364</v>
      </c>
      <c r="G1757" s="126" t="s">
        <v>417</v>
      </c>
      <c r="H1757" s="126" t="s">
        <v>126</v>
      </c>
      <c r="I1757" s="126" t="s">
        <v>126</v>
      </c>
      <c r="J1757" s="126" t="s">
        <v>1989</v>
      </c>
      <c r="K1757" s="126" t="s">
        <v>504</v>
      </c>
      <c r="L1757" s="126" t="s">
        <v>545</v>
      </c>
      <c r="M1757" s="130">
        <v>6817.44</v>
      </c>
      <c r="O1757" s="126" t="s">
        <v>365</v>
      </c>
      <c r="P1757" s="130">
        <v>0</v>
      </c>
      <c r="S1757" s="130">
        <v>0</v>
      </c>
      <c r="V1757" s="130">
        <v>8083.47</v>
      </c>
      <c r="X1757" s="126" t="s">
        <v>510</v>
      </c>
      <c r="Z1757" s="127"/>
      <c r="AA1757" s="128">
        <v>2</v>
      </c>
      <c r="AB1757" s="128">
        <v>60</v>
      </c>
      <c r="AC1757" s="126" t="s">
        <v>366</v>
      </c>
      <c r="AD1757" s="126" t="s">
        <v>511</v>
      </c>
      <c r="AG1757" s="127"/>
      <c r="AI1757" s="127"/>
    </row>
    <row r="1758" spans="1:35" ht="14.85" customHeight="1">
      <c r="A1758" s="130">
        <v>5003701</v>
      </c>
      <c r="B1758" s="126" t="s">
        <v>3785</v>
      </c>
      <c r="C1758" s="126" t="s">
        <v>3786</v>
      </c>
      <c r="D1758" s="126" t="s">
        <v>3787</v>
      </c>
      <c r="E1758" s="126" t="s">
        <v>288</v>
      </c>
      <c r="F1758" s="126" t="s">
        <v>555</v>
      </c>
      <c r="G1758" s="126" t="s">
        <v>3788</v>
      </c>
      <c r="H1758" s="126" t="s">
        <v>126</v>
      </c>
      <c r="I1758" s="126" t="s">
        <v>418</v>
      </c>
      <c r="J1758" s="126" t="s">
        <v>908</v>
      </c>
      <c r="K1758" s="126" t="s">
        <v>443</v>
      </c>
      <c r="L1758" s="126" t="s">
        <v>909</v>
      </c>
      <c r="M1758" s="130">
        <v>174.94</v>
      </c>
      <c r="O1758" s="126" t="s">
        <v>560</v>
      </c>
      <c r="P1758" s="130">
        <v>195.52</v>
      </c>
      <c r="R1758" s="126" t="s">
        <v>560</v>
      </c>
      <c r="S1758" s="130">
        <v>201.7</v>
      </c>
      <c r="U1758" s="126" t="s">
        <v>560</v>
      </c>
      <c r="V1758" s="130">
        <v>205.82</v>
      </c>
      <c r="X1758" s="126" t="s">
        <v>561</v>
      </c>
      <c r="Z1758" s="127"/>
      <c r="AA1758" s="128">
        <v>150</v>
      </c>
      <c r="AB1758" s="128"/>
      <c r="AD1758" s="126" t="s">
        <v>562</v>
      </c>
      <c r="AG1758" s="127"/>
      <c r="AI1758" s="127"/>
    </row>
    <row r="1759" spans="1:35" ht="14.85" customHeight="1">
      <c r="A1759" s="130">
        <v>5003704</v>
      </c>
      <c r="B1759" s="126" t="s">
        <v>3789</v>
      </c>
      <c r="C1759" s="126" t="s">
        <v>3790</v>
      </c>
      <c r="D1759" s="126" t="s">
        <v>3791</v>
      </c>
      <c r="E1759" s="126" t="s">
        <v>288</v>
      </c>
      <c r="F1759" s="126" t="s">
        <v>555</v>
      </c>
      <c r="G1759" s="126" t="s">
        <v>1046</v>
      </c>
      <c r="H1759" s="126" t="s">
        <v>126</v>
      </c>
      <c r="I1759" s="126" t="s">
        <v>418</v>
      </c>
      <c r="J1759" s="126" t="s">
        <v>908</v>
      </c>
      <c r="K1759" s="126" t="s">
        <v>443</v>
      </c>
      <c r="L1759" s="126" t="s">
        <v>909</v>
      </c>
      <c r="M1759" s="130">
        <v>167.95</v>
      </c>
      <c r="O1759" s="126" t="s">
        <v>560</v>
      </c>
      <c r="P1759" s="130">
        <v>187.71</v>
      </c>
      <c r="R1759" s="126" t="s">
        <v>560</v>
      </c>
      <c r="S1759" s="130">
        <v>193.63</v>
      </c>
      <c r="U1759" s="126" t="s">
        <v>560</v>
      </c>
      <c r="V1759" s="130">
        <v>197.59</v>
      </c>
      <c r="X1759" s="126" t="s">
        <v>561</v>
      </c>
      <c r="Z1759" s="127"/>
      <c r="AA1759" s="128">
        <v>150</v>
      </c>
      <c r="AB1759" s="128"/>
      <c r="AD1759" s="126" t="s">
        <v>562</v>
      </c>
      <c r="AG1759" s="127"/>
      <c r="AI1759" s="127"/>
    </row>
    <row r="1760" spans="1:35" ht="14.85" customHeight="1">
      <c r="A1760" s="130">
        <v>5003707</v>
      </c>
      <c r="B1760" s="126" t="s">
        <v>3792</v>
      </c>
      <c r="C1760" s="126" t="s">
        <v>3793</v>
      </c>
      <c r="D1760" s="126" t="s">
        <v>3794</v>
      </c>
      <c r="E1760" s="126" t="s">
        <v>288</v>
      </c>
      <c r="F1760" s="126" t="s">
        <v>555</v>
      </c>
      <c r="G1760" s="126" t="s">
        <v>565</v>
      </c>
      <c r="H1760" s="126" t="s">
        <v>126</v>
      </c>
      <c r="I1760" s="126" t="s">
        <v>418</v>
      </c>
      <c r="J1760" s="126" t="s">
        <v>908</v>
      </c>
      <c r="K1760" s="126" t="s">
        <v>443</v>
      </c>
      <c r="L1760" s="126" t="s">
        <v>909</v>
      </c>
      <c r="M1760" s="130">
        <v>169.6</v>
      </c>
      <c r="O1760" s="126" t="s">
        <v>560</v>
      </c>
      <c r="P1760" s="130">
        <v>189.56</v>
      </c>
      <c r="R1760" s="126" t="s">
        <v>560</v>
      </c>
      <c r="S1760" s="130">
        <v>195.54</v>
      </c>
      <c r="U1760" s="126" t="s">
        <v>560</v>
      </c>
      <c r="V1760" s="130">
        <v>199.54</v>
      </c>
      <c r="X1760" s="126" t="s">
        <v>561</v>
      </c>
      <c r="Z1760" s="127"/>
      <c r="AA1760" s="128">
        <v>150</v>
      </c>
      <c r="AB1760" s="128"/>
      <c r="AD1760" s="126" t="s">
        <v>562</v>
      </c>
      <c r="AG1760" s="127"/>
      <c r="AI1760" s="127"/>
    </row>
    <row r="1761" spans="1:35" ht="14.85" customHeight="1">
      <c r="A1761" s="130">
        <v>5003711</v>
      </c>
      <c r="B1761" s="126" t="s">
        <v>3795</v>
      </c>
      <c r="C1761" s="126" t="s">
        <v>3796</v>
      </c>
      <c r="D1761" s="126" t="s">
        <v>3797</v>
      </c>
      <c r="E1761" s="126" t="s">
        <v>288</v>
      </c>
      <c r="F1761" s="126" t="s">
        <v>555</v>
      </c>
      <c r="G1761" s="126" t="s">
        <v>1779</v>
      </c>
      <c r="H1761" s="126" t="s">
        <v>126</v>
      </c>
      <c r="I1761" s="126" t="s">
        <v>418</v>
      </c>
      <c r="J1761" s="126" t="s">
        <v>908</v>
      </c>
      <c r="K1761" s="126" t="s">
        <v>443</v>
      </c>
      <c r="L1761" s="126" t="s">
        <v>909</v>
      </c>
      <c r="M1761" s="130">
        <v>152.65</v>
      </c>
      <c r="O1761" s="126" t="s">
        <v>560</v>
      </c>
      <c r="P1761" s="130">
        <v>170.61</v>
      </c>
      <c r="R1761" s="126" t="s">
        <v>560</v>
      </c>
      <c r="S1761" s="130">
        <v>175.99</v>
      </c>
      <c r="U1761" s="126" t="s">
        <v>560</v>
      </c>
      <c r="V1761" s="130">
        <v>179.59</v>
      </c>
      <c r="X1761" s="126" t="s">
        <v>561</v>
      </c>
      <c r="Z1761" s="127"/>
      <c r="AA1761" s="128">
        <v>150</v>
      </c>
      <c r="AB1761" s="128"/>
      <c r="AD1761" s="126" t="s">
        <v>562</v>
      </c>
      <c r="AG1761" s="127"/>
      <c r="AI1761" s="127"/>
    </row>
    <row r="1762" spans="1:35" ht="14.85" customHeight="1">
      <c r="A1762" s="130">
        <v>5003718</v>
      </c>
      <c r="B1762" s="126" t="s">
        <v>3798</v>
      </c>
      <c r="C1762" s="126" t="s">
        <v>3799</v>
      </c>
      <c r="D1762" s="126" t="s">
        <v>3800</v>
      </c>
      <c r="E1762" s="126" t="s">
        <v>288</v>
      </c>
      <c r="F1762" s="126" t="s">
        <v>555</v>
      </c>
      <c r="G1762" s="126" t="s">
        <v>458</v>
      </c>
      <c r="H1762" s="126" t="s">
        <v>126</v>
      </c>
      <c r="I1762" s="126" t="s">
        <v>418</v>
      </c>
      <c r="J1762" s="126" t="s">
        <v>908</v>
      </c>
      <c r="K1762" s="126" t="s">
        <v>443</v>
      </c>
      <c r="L1762" s="126" t="s">
        <v>909</v>
      </c>
      <c r="M1762" s="130">
        <v>196.15</v>
      </c>
      <c r="O1762" s="126" t="s">
        <v>560</v>
      </c>
      <c r="P1762" s="130">
        <v>219.23</v>
      </c>
      <c r="R1762" s="126" t="s">
        <v>560</v>
      </c>
      <c r="S1762" s="130">
        <v>226.15</v>
      </c>
      <c r="U1762" s="126" t="s">
        <v>560</v>
      </c>
      <c r="V1762" s="130">
        <v>230.77</v>
      </c>
      <c r="X1762" s="126" t="s">
        <v>561</v>
      </c>
      <c r="Z1762" s="127"/>
      <c r="AA1762" s="128">
        <v>150</v>
      </c>
      <c r="AB1762" s="128"/>
      <c r="AD1762" s="126" t="s">
        <v>615</v>
      </c>
      <c r="AG1762" s="127"/>
      <c r="AI1762" s="127"/>
    </row>
    <row r="1763" spans="1:35" ht="14.85" customHeight="1">
      <c r="A1763" s="130">
        <v>5014166</v>
      </c>
      <c r="B1763" s="126" t="s">
        <v>413</v>
      </c>
      <c r="C1763" s="126" t="s">
        <v>3801</v>
      </c>
      <c r="D1763" s="126" t="s">
        <v>3802</v>
      </c>
      <c r="E1763" s="126" t="s">
        <v>288</v>
      </c>
      <c r="F1763" s="126" t="s">
        <v>416</v>
      </c>
      <c r="G1763" s="126" t="s">
        <v>417</v>
      </c>
      <c r="H1763" s="126" t="s">
        <v>126</v>
      </c>
      <c r="I1763" s="126" t="s">
        <v>126</v>
      </c>
      <c r="J1763" s="126" t="s">
        <v>1017</v>
      </c>
      <c r="K1763" s="126" t="s">
        <v>504</v>
      </c>
      <c r="L1763" s="126" t="s">
        <v>1018</v>
      </c>
      <c r="M1763" s="130">
        <v>730.24</v>
      </c>
      <c r="O1763" s="126" t="s">
        <v>427</v>
      </c>
      <c r="P1763" s="130">
        <v>0</v>
      </c>
      <c r="S1763" s="130">
        <v>0</v>
      </c>
      <c r="V1763" s="130">
        <v>1116.0899999999999</v>
      </c>
      <c r="X1763" s="126" t="s">
        <v>771</v>
      </c>
      <c r="Z1763" s="127"/>
      <c r="AA1763" s="128">
        <v>1</v>
      </c>
      <c r="AB1763" s="128">
        <v>12</v>
      </c>
      <c r="AD1763" s="126" t="s">
        <v>874</v>
      </c>
      <c r="AG1763" s="127"/>
      <c r="AI1763" s="127"/>
    </row>
    <row r="1764" spans="1:35" ht="14.85" customHeight="1">
      <c r="A1764" s="130">
        <v>5003720</v>
      </c>
      <c r="B1764" s="126" t="s">
        <v>3803</v>
      </c>
      <c r="C1764" s="126" t="s">
        <v>3804</v>
      </c>
      <c r="D1764" s="126" t="s">
        <v>3805</v>
      </c>
      <c r="E1764" s="126" t="s">
        <v>288</v>
      </c>
      <c r="F1764" s="126" t="s">
        <v>555</v>
      </c>
      <c r="G1764" s="126" t="s">
        <v>565</v>
      </c>
      <c r="H1764" s="126" t="s">
        <v>126</v>
      </c>
      <c r="I1764" s="126" t="s">
        <v>418</v>
      </c>
      <c r="J1764" s="126" t="s">
        <v>908</v>
      </c>
      <c r="K1764" s="126" t="s">
        <v>443</v>
      </c>
      <c r="L1764" s="126" t="s">
        <v>909</v>
      </c>
      <c r="M1764" s="130">
        <v>168.12</v>
      </c>
      <c r="O1764" s="126" t="s">
        <v>560</v>
      </c>
      <c r="P1764" s="130">
        <v>187.9</v>
      </c>
      <c r="R1764" s="126" t="s">
        <v>560</v>
      </c>
      <c r="S1764" s="130">
        <v>193.83</v>
      </c>
      <c r="U1764" s="126" t="s">
        <v>560</v>
      </c>
      <c r="V1764" s="130">
        <v>197.79</v>
      </c>
      <c r="X1764" s="126" t="s">
        <v>561</v>
      </c>
      <c r="Z1764" s="127"/>
      <c r="AA1764" s="128">
        <v>150</v>
      </c>
      <c r="AB1764" s="128"/>
      <c r="AD1764" s="126" t="s">
        <v>615</v>
      </c>
      <c r="AG1764" s="127"/>
      <c r="AI1764" s="127"/>
    </row>
    <row r="1765" spans="1:35" ht="14.85" customHeight="1">
      <c r="A1765" s="130">
        <v>5003355</v>
      </c>
      <c r="B1765" s="126" t="s">
        <v>3806</v>
      </c>
      <c r="C1765" s="126" t="s">
        <v>3807</v>
      </c>
      <c r="D1765" s="126" t="s">
        <v>3808</v>
      </c>
      <c r="E1765" s="126" t="s">
        <v>288</v>
      </c>
      <c r="F1765" s="126" t="s">
        <v>555</v>
      </c>
      <c r="G1765" s="126" t="s">
        <v>458</v>
      </c>
      <c r="H1765" s="126" t="s">
        <v>126</v>
      </c>
      <c r="I1765" s="126" t="s">
        <v>418</v>
      </c>
      <c r="J1765" s="126" t="s">
        <v>566</v>
      </c>
      <c r="K1765" s="126" t="s">
        <v>567</v>
      </c>
      <c r="L1765" s="126" t="s">
        <v>568</v>
      </c>
      <c r="M1765" s="130">
        <v>437.92</v>
      </c>
      <c r="O1765" s="126" t="s">
        <v>560</v>
      </c>
      <c r="P1765" s="130">
        <v>501.41</v>
      </c>
      <c r="R1765" s="126" t="s">
        <v>560</v>
      </c>
      <c r="S1765" s="130">
        <v>517.24</v>
      </c>
      <c r="U1765" s="126" t="s">
        <v>560</v>
      </c>
      <c r="V1765" s="130">
        <v>527.79999999999995</v>
      </c>
      <c r="X1765" s="126" t="s">
        <v>561</v>
      </c>
      <c r="Z1765" s="127"/>
      <c r="AA1765" s="128">
        <v>150</v>
      </c>
      <c r="AB1765" s="128"/>
      <c r="AD1765" s="126" t="s">
        <v>562</v>
      </c>
      <c r="AG1765" s="127"/>
      <c r="AI1765" s="127"/>
    </row>
    <row r="1766" spans="1:35" ht="14.85" customHeight="1">
      <c r="A1766" s="130">
        <v>5003466</v>
      </c>
      <c r="B1766" s="126" t="s">
        <v>3809</v>
      </c>
      <c r="C1766" s="126" t="s">
        <v>3810</v>
      </c>
      <c r="D1766" s="126" t="s">
        <v>3811</v>
      </c>
      <c r="E1766" s="126" t="s">
        <v>288</v>
      </c>
      <c r="F1766" s="126" t="s">
        <v>555</v>
      </c>
      <c r="G1766" s="126" t="s">
        <v>458</v>
      </c>
      <c r="H1766" s="126" t="s">
        <v>126</v>
      </c>
      <c r="I1766" s="126" t="s">
        <v>418</v>
      </c>
      <c r="J1766" s="126" t="s">
        <v>908</v>
      </c>
      <c r="K1766" s="126" t="s">
        <v>443</v>
      </c>
      <c r="L1766" s="126" t="s">
        <v>909</v>
      </c>
      <c r="M1766" s="130">
        <v>161.37</v>
      </c>
      <c r="O1766" s="126" t="s">
        <v>560</v>
      </c>
      <c r="P1766" s="130">
        <v>180.35</v>
      </c>
      <c r="R1766" s="126" t="s">
        <v>560</v>
      </c>
      <c r="S1766" s="130">
        <v>186.05</v>
      </c>
      <c r="U1766" s="126" t="s">
        <v>560</v>
      </c>
      <c r="V1766" s="130">
        <v>189.85</v>
      </c>
      <c r="X1766" s="126" t="s">
        <v>561</v>
      </c>
      <c r="Z1766" s="127"/>
      <c r="AA1766" s="128">
        <v>150</v>
      </c>
      <c r="AB1766" s="128"/>
      <c r="AD1766" s="126" t="s">
        <v>615</v>
      </c>
      <c r="AG1766" s="127"/>
      <c r="AI1766" s="127"/>
    </row>
    <row r="1767" spans="1:35" ht="14.85" customHeight="1">
      <c r="A1767" s="130">
        <v>5004030</v>
      </c>
      <c r="B1767" s="126" t="s">
        <v>3812</v>
      </c>
      <c r="C1767" s="126" t="s">
        <v>3813</v>
      </c>
      <c r="D1767" s="126" t="s">
        <v>3814</v>
      </c>
      <c r="E1767" s="126" t="s">
        <v>288</v>
      </c>
      <c r="F1767" s="126" t="s">
        <v>555</v>
      </c>
      <c r="G1767" s="126" t="s">
        <v>417</v>
      </c>
      <c r="H1767" s="126" t="s">
        <v>126</v>
      </c>
      <c r="I1767" s="126" t="s">
        <v>126</v>
      </c>
      <c r="J1767" s="126" t="s">
        <v>908</v>
      </c>
      <c r="K1767" s="126" t="s">
        <v>443</v>
      </c>
      <c r="L1767" s="126" t="s">
        <v>909</v>
      </c>
      <c r="M1767" s="130">
        <v>210.9</v>
      </c>
      <c r="O1767" s="126" t="s">
        <v>560</v>
      </c>
      <c r="P1767" s="130">
        <v>235.71</v>
      </c>
      <c r="R1767" s="126" t="s">
        <v>560</v>
      </c>
      <c r="S1767" s="130">
        <v>243.15</v>
      </c>
      <c r="U1767" s="126" t="s">
        <v>560</v>
      </c>
      <c r="V1767" s="130">
        <v>248.12</v>
      </c>
      <c r="X1767" s="126" t="s">
        <v>561</v>
      </c>
      <c r="Z1767" s="127"/>
      <c r="AA1767" s="128">
        <v>150</v>
      </c>
      <c r="AB1767" s="128"/>
      <c r="AD1767" s="126" t="s">
        <v>562</v>
      </c>
      <c r="AG1767" s="127"/>
      <c r="AI1767" s="127"/>
    </row>
    <row r="1768" spans="1:35" ht="14.85" customHeight="1">
      <c r="A1768" s="130">
        <v>5008344</v>
      </c>
      <c r="B1768" s="126" t="s">
        <v>3815</v>
      </c>
      <c r="C1768" s="126" t="s">
        <v>3816</v>
      </c>
      <c r="D1768" s="126" t="s">
        <v>3817</v>
      </c>
      <c r="E1768" s="126" t="s">
        <v>288</v>
      </c>
      <c r="F1768" s="126" t="s">
        <v>555</v>
      </c>
      <c r="G1768" s="126" t="s">
        <v>1008</v>
      </c>
      <c r="H1768" s="126" t="s">
        <v>126</v>
      </c>
      <c r="I1768" s="126" t="s">
        <v>418</v>
      </c>
      <c r="J1768" s="126" t="s">
        <v>1174</v>
      </c>
      <c r="K1768" s="126" t="s">
        <v>747</v>
      </c>
      <c r="L1768" s="126" t="s">
        <v>1175</v>
      </c>
      <c r="M1768" s="130">
        <v>275.19</v>
      </c>
      <c r="O1768" s="126" t="s">
        <v>560</v>
      </c>
      <c r="P1768" s="130">
        <v>307.57</v>
      </c>
      <c r="R1768" s="126" t="s">
        <v>560</v>
      </c>
      <c r="S1768" s="130">
        <v>317.27999999999997</v>
      </c>
      <c r="U1768" s="126" t="s">
        <v>560</v>
      </c>
      <c r="V1768" s="130">
        <v>323.76</v>
      </c>
      <c r="X1768" s="126" t="s">
        <v>561</v>
      </c>
      <c r="Z1768" s="127"/>
      <c r="AA1768" s="128">
        <v>150</v>
      </c>
      <c r="AB1768" s="128"/>
      <c r="AD1768" s="126" t="s">
        <v>562</v>
      </c>
      <c r="AG1768" s="127"/>
      <c r="AI1768" s="127"/>
    </row>
    <row r="1769" spans="1:35" ht="14.85" customHeight="1">
      <c r="A1769" s="130">
        <v>5008352</v>
      </c>
      <c r="B1769" s="126" t="s">
        <v>3818</v>
      </c>
      <c r="C1769" s="126" t="s">
        <v>3819</v>
      </c>
      <c r="D1769" s="126" t="s">
        <v>3820</v>
      </c>
      <c r="E1769" s="126" t="s">
        <v>288</v>
      </c>
      <c r="F1769" s="126" t="s">
        <v>555</v>
      </c>
      <c r="G1769" s="126" t="s">
        <v>1008</v>
      </c>
      <c r="H1769" s="126" t="s">
        <v>126</v>
      </c>
      <c r="I1769" s="126" t="s">
        <v>418</v>
      </c>
      <c r="J1769" s="126" t="s">
        <v>1174</v>
      </c>
      <c r="K1769" s="126" t="s">
        <v>747</v>
      </c>
      <c r="L1769" s="126" t="s">
        <v>1175</v>
      </c>
      <c r="M1769" s="130">
        <v>352.99</v>
      </c>
      <c r="O1769" s="126" t="s">
        <v>560</v>
      </c>
      <c r="P1769" s="130">
        <v>394.52</v>
      </c>
      <c r="R1769" s="126" t="s">
        <v>560</v>
      </c>
      <c r="S1769" s="130">
        <v>406.98</v>
      </c>
      <c r="U1769" s="126" t="s">
        <v>560</v>
      </c>
      <c r="V1769" s="130">
        <v>415.29</v>
      </c>
      <c r="X1769" s="126" t="s">
        <v>561</v>
      </c>
      <c r="Z1769" s="127"/>
      <c r="AA1769" s="128">
        <v>150</v>
      </c>
      <c r="AB1769" s="128"/>
      <c r="AD1769" s="126" t="s">
        <v>562</v>
      </c>
      <c r="AG1769" s="127"/>
      <c r="AI1769" s="127"/>
    </row>
    <row r="1770" spans="1:35" ht="14.85" customHeight="1">
      <c r="A1770" s="130">
        <v>5008214</v>
      </c>
      <c r="B1770" s="126" t="s">
        <v>413</v>
      </c>
      <c r="C1770" s="126" t="s">
        <v>3821</v>
      </c>
      <c r="D1770" s="126" t="s">
        <v>3822</v>
      </c>
      <c r="E1770" s="126" t="s">
        <v>288</v>
      </c>
      <c r="F1770" s="126" t="s">
        <v>555</v>
      </c>
      <c r="G1770" s="126" t="s">
        <v>565</v>
      </c>
      <c r="H1770" s="126" t="s">
        <v>126</v>
      </c>
      <c r="I1770" s="126" t="s">
        <v>418</v>
      </c>
      <c r="J1770" s="126" t="s">
        <v>2466</v>
      </c>
      <c r="K1770" s="126" t="s">
        <v>779</v>
      </c>
      <c r="L1770" s="126" t="s">
        <v>2467</v>
      </c>
      <c r="M1770" s="130">
        <v>120.52</v>
      </c>
      <c r="O1770" s="126" t="s">
        <v>560</v>
      </c>
      <c r="P1770" s="130">
        <v>0</v>
      </c>
      <c r="S1770" s="130">
        <v>0</v>
      </c>
      <c r="V1770" s="130">
        <v>141.79</v>
      </c>
      <c r="X1770" s="126" t="s">
        <v>561</v>
      </c>
      <c r="Z1770" s="127"/>
      <c r="AA1770" s="128">
        <v>150</v>
      </c>
      <c r="AB1770" s="128"/>
      <c r="AD1770" s="126" t="s">
        <v>1801</v>
      </c>
      <c r="AG1770" s="127"/>
      <c r="AI1770" s="127"/>
    </row>
    <row r="1771" spans="1:35" ht="14.85" customHeight="1">
      <c r="A1771" s="130">
        <v>5008357</v>
      </c>
      <c r="B1771" s="126" t="s">
        <v>3823</v>
      </c>
      <c r="C1771" s="126" t="s">
        <v>3824</v>
      </c>
      <c r="D1771" s="126" t="s">
        <v>3825</v>
      </c>
      <c r="E1771" s="126" t="s">
        <v>288</v>
      </c>
      <c r="F1771" s="126" t="s">
        <v>555</v>
      </c>
      <c r="G1771" s="126" t="s">
        <v>1008</v>
      </c>
      <c r="H1771" s="126" t="s">
        <v>126</v>
      </c>
      <c r="I1771" s="126" t="s">
        <v>418</v>
      </c>
      <c r="J1771" s="126" t="s">
        <v>1174</v>
      </c>
      <c r="K1771" s="126" t="s">
        <v>747</v>
      </c>
      <c r="L1771" s="126" t="s">
        <v>1175</v>
      </c>
      <c r="M1771" s="130">
        <v>393.03</v>
      </c>
      <c r="O1771" s="126" t="s">
        <v>560</v>
      </c>
      <c r="P1771" s="130">
        <v>439.27</v>
      </c>
      <c r="R1771" s="126" t="s">
        <v>560</v>
      </c>
      <c r="S1771" s="130">
        <v>453.14</v>
      </c>
      <c r="U1771" s="126" t="s">
        <v>560</v>
      </c>
      <c r="V1771" s="130">
        <v>462.39</v>
      </c>
      <c r="X1771" s="126" t="s">
        <v>561</v>
      </c>
      <c r="Z1771" s="127"/>
      <c r="AA1771" s="128">
        <v>150</v>
      </c>
      <c r="AB1771" s="128"/>
      <c r="AD1771" s="126" t="s">
        <v>562</v>
      </c>
      <c r="AG1771" s="127"/>
      <c r="AI1771" s="127"/>
    </row>
    <row r="1772" spans="1:35" ht="14.85" customHeight="1">
      <c r="A1772" s="130">
        <v>5008300</v>
      </c>
      <c r="B1772" s="126" t="s">
        <v>3826</v>
      </c>
      <c r="C1772" s="126" t="s">
        <v>3827</v>
      </c>
      <c r="D1772" s="126" t="s">
        <v>3828</v>
      </c>
      <c r="E1772" s="126" t="s">
        <v>288</v>
      </c>
      <c r="F1772" s="126" t="s">
        <v>555</v>
      </c>
      <c r="G1772" s="126" t="s">
        <v>1008</v>
      </c>
      <c r="H1772" s="126" t="s">
        <v>126</v>
      </c>
      <c r="I1772" s="126" t="s">
        <v>418</v>
      </c>
      <c r="J1772" s="126" t="s">
        <v>1174</v>
      </c>
      <c r="K1772" s="126" t="s">
        <v>747</v>
      </c>
      <c r="L1772" s="126" t="s">
        <v>1175</v>
      </c>
      <c r="M1772" s="130">
        <v>173.83</v>
      </c>
      <c r="O1772" s="126" t="s">
        <v>560</v>
      </c>
      <c r="P1772" s="130">
        <v>194.28</v>
      </c>
      <c r="R1772" s="126" t="s">
        <v>560</v>
      </c>
      <c r="S1772" s="130">
        <v>0</v>
      </c>
      <c r="V1772" s="130">
        <v>204.51</v>
      </c>
      <c r="X1772" s="126" t="s">
        <v>561</v>
      </c>
      <c r="Z1772" s="127"/>
      <c r="AA1772" s="128">
        <v>150</v>
      </c>
      <c r="AB1772" s="128"/>
      <c r="AD1772" s="126" t="s">
        <v>562</v>
      </c>
      <c r="AG1772" s="127"/>
      <c r="AI1772" s="127"/>
    </row>
    <row r="1773" spans="1:35" ht="14.85" customHeight="1">
      <c r="A1773" s="130">
        <v>5008358</v>
      </c>
      <c r="B1773" s="126" t="s">
        <v>3829</v>
      </c>
      <c r="C1773" s="126" t="s">
        <v>3830</v>
      </c>
      <c r="D1773" s="126" t="s">
        <v>3831</v>
      </c>
      <c r="E1773" s="126" t="s">
        <v>288</v>
      </c>
      <c r="F1773" s="126" t="s">
        <v>555</v>
      </c>
      <c r="G1773" s="126" t="s">
        <v>1008</v>
      </c>
      <c r="H1773" s="126" t="s">
        <v>126</v>
      </c>
      <c r="I1773" s="126" t="s">
        <v>418</v>
      </c>
      <c r="J1773" s="126" t="s">
        <v>1174</v>
      </c>
      <c r="K1773" s="126" t="s">
        <v>747</v>
      </c>
      <c r="L1773" s="126" t="s">
        <v>1175</v>
      </c>
      <c r="M1773" s="130">
        <v>393.03</v>
      </c>
      <c r="O1773" s="126" t="s">
        <v>560</v>
      </c>
      <c r="P1773" s="130">
        <v>439.27</v>
      </c>
      <c r="R1773" s="126" t="s">
        <v>560</v>
      </c>
      <c r="S1773" s="130">
        <v>453.14</v>
      </c>
      <c r="U1773" s="126" t="s">
        <v>560</v>
      </c>
      <c r="V1773" s="130">
        <v>462.39</v>
      </c>
      <c r="X1773" s="126" t="s">
        <v>561</v>
      </c>
      <c r="Z1773" s="127"/>
      <c r="AA1773" s="128">
        <v>150</v>
      </c>
      <c r="AB1773" s="128"/>
      <c r="AD1773" s="126" t="s">
        <v>562</v>
      </c>
      <c r="AG1773" s="127"/>
      <c r="AI1773" s="127"/>
    </row>
    <row r="1774" spans="1:35" ht="14.85" customHeight="1">
      <c r="A1774" s="130">
        <v>5008361</v>
      </c>
      <c r="B1774" s="126" t="s">
        <v>3832</v>
      </c>
      <c r="C1774" s="126" t="s">
        <v>3833</v>
      </c>
      <c r="D1774" s="126" t="s">
        <v>3834</v>
      </c>
      <c r="E1774" s="126" t="s">
        <v>288</v>
      </c>
      <c r="F1774" s="126" t="s">
        <v>555</v>
      </c>
      <c r="G1774" s="126" t="s">
        <v>1008</v>
      </c>
      <c r="H1774" s="126" t="s">
        <v>126</v>
      </c>
      <c r="I1774" s="126" t="s">
        <v>418</v>
      </c>
      <c r="J1774" s="126" t="s">
        <v>1174</v>
      </c>
      <c r="K1774" s="126" t="s">
        <v>747</v>
      </c>
      <c r="L1774" s="126" t="s">
        <v>1175</v>
      </c>
      <c r="M1774" s="130">
        <v>306.62</v>
      </c>
      <c r="O1774" s="126" t="s">
        <v>560</v>
      </c>
      <c r="P1774" s="130">
        <v>342.69</v>
      </c>
      <c r="R1774" s="126" t="s">
        <v>560</v>
      </c>
      <c r="S1774" s="130">
        <v>353.51</v>
      </c>
      <c r="U1774" s="126" t="s">
        <v>560</v>
      </c>
      <c r="V1774" s="130">
        <v>360.73</v>
      </c>
      <c r="X1774" s="126" t="s">
        <v>561</v>
      </c>
      <c r="Z1774" s="127"/>
      <c r="AA1774" s="128">
        <v>150</v>
      </c>
      <c r="AB1774" s="128"/>
      <c r="AD1774" s="126" t="s">
        <v>562</v>
      </c>
      <c r="AG1774" s="127"/>
      <c r="AI1774" s="127"/>
    </row>
    <row r="1775" spans="1:35" ht="14.85" customHeight="1">
      <c r="A1775" s="130">
        <v>5008365</v>
      </c>
      <c r="B1775" s="126" t="s">
        <v>3835</v>
      </c>
      <c r="C1775" s="126" t="s">
        <v>3836</v>
      </c>
      <c r="D1775" s="126" t="s">
        <v>3837</v>
      </c>
      <c r="E1775" s="126" t="s">
        <v>288</v>
      </c>
      <c r="F1775" s="126" t="s">
        <v>555</v>
      </c>
      <c r="G1775" s="126" t="s">
        <v>1008</v>
      </c>
      <c r="H1775" s="126" t="s">
        <v>126</v>
      </c>
      <c r="I1775" s="126" t="s">
        <v>418</v>
      </c>
      <c r="J1775" s="126" t="s">
        <v>1174</v>
      </c>
      <c r="K1775" s="126" t="s">
        <v>747</v>
      </c>
      <c r="L1775" s="126" t="s">
        <v>1175</v>
      </c>
      <c r="M1775" s="130">
        <v>385.33</v>
      </c>
      <c r="O1775" s="126" t="s">
        <v>560</v>
      </c>
      <c r="P1775" s="130">
        <v>430.66</v>
      </c>
      <c r="R1775" s="126" t="s">
        <v>560</v>
      </c>
      <c r="S1775" s="130">
        <v>444.26</v>
      </c>
      <c r="U1775" s="126" t="s">
        <v>560</v>
      </c>
      <c r="V1775" s="130">
        <v>453.33</v>
      </c>
      <c r="X1775" s="126" t="s">
        <v>561</v>
      </c>
      <c r="Z1775" s="127"/>
      <c r="AA1775" s="128">
        <v>150</v>
      </c>
      <c r="AB1775" s="128"/>
      <c r="AD1775" s="126" t="s">
        <v>562</v>
      </c>
      <c r="AG1775" s="127"/>
      <c r="AI1775" s="127"/>
    </row>
    <row r="1776" spans="1:35" ht="14.85" customHeight="1">
      <c r="A1776" s="130">
        <v>5008370</v>
      </c>
      <c r="B1776" s="126" t="s">
        <v>3838</v>
      </c>
      <c r="C1776" s="126" t="s">
        <v>3839</v>
      </c>
      <c r="D1776" s="126" t="s">
        <v>3840</v>
      </c>
      <c r="E1776" s="126" t="s">
        <v>288</v>
      </c>
      <c r="F1776" s="126" t="s">
        <v>555</v>
      </c>
      <c r="G1776" s="126" t="s">
        <v>1008</v>
      </c>
      <c r="H1776" s="126" t="s">
        <v>126</v>
      </c>
      <c r="I1776" s="126" t="s">
        <v>418</v>
      </c>
      <c r="J1776" s="126" t="s">
        <v>1174</v>
      </c>
      <c r="K1776" s="126" t="s">
        <v>747</v>
      </c>
      <c r="L1776" s="126" t="s">
        <v>1175</v>
      </c>
      <c r="M1776" s="130">
        <v>393.03</v>
      </c>
      <c r="O1776" s="126" t="s">
        <v>560</v>
      </c>
      <c r="P1776" s="130">
        <v>439.27</v>
      </c>
      <c r="R1776" s="126" t="s">
        <v>560</v>
      </c>
      <c r="S1776" s="130">
        <v>453.14</v>
      </c>
      <c r="U1776" s="126" t="s">
        <v>560</v>
      </c>
      <c r="V1776" s="130">
        <v>462.39</v>
      </c>
      <c r="X1776" s="126" t="s">
        <v>561</v>
      </c>
      <c r="Z1776" s="127"/>
      <c r="AA1776" s="128">
        <v>150</v>
      </c>
      <c r="AB1776" s="128"/>
      <c r="AD1776" s="126" t="s">
        <v>562</v>
      </c>
      <c r="AG1776" s="127"/>
      <c r="AI1776" s="127"/>
    </row>
    <row r="1777" spans="1:35" ht="14.85" customHeight="1">
      <c r="A1777" s="130">
        <v>5008381</v>
      </c>
      <c r="B1777" s="126" t="s">
        <v>3841</v>
      </c>
      <c r="C1777" s="126" t="s">
        <v>3842</v>
      </c>
      <c r="D1777" s="126" t="s">
        <v>3843</v>
      </c>
      <c r="E1777" s="126" t="s">
        <v>288</v>
      </c>
      <c r="F1777" s="126" t="s">
        <v>555</v>
      </c>
      <c r="G1777" s="126" t="s">
        <v>1008</v>
      </c>
      <c r="H1777" s="126" t="s">
        <v>126</v>
      </c>
      <c r="I1777" s="126" t="s">
        <v>418</v>
      </c>
      <c r="J1777" s="126" t="s">
        <v>1174</v>
      </c>
      <c r="K1777" s="126" t="s">
        <v>747</v>
      </c>
      <c r="L1777" s="126" t="s">
        <v>1175</v>
      </c>
      <c r="M1777" s="130">
        <v>437.92</v>
      </c>
      <c r="O1777" s="126" t="s">
        <v>560</v>
      </c>
      <c r="P1777" s="130">
        <v>565.04999999999995</v>
      </c>
      <c r="R1777" s="126" t="s">
        <v>560</v>
      </c>
      <c r="S1777" s="130">
        <v>582.89</v>
      </c>
      <c r="U1777" s="126" t="s">
        <v>560</v>
      </c>
      <c r="V1777" s="130">
        <v>594.79</v>
      </c>
      <c r="X1777" s="126" t="s">
        <v>561</v>
      </c>
      <c r="Z1777" s="127"/>
      <c r="AA1777" s="128">
        <v>150</v>
      </c>
      <c r="AB1777" s="128"/>
      <c r="AD1777" s="126" t="s">
        <v>562</v>
      </c>
      <c r="AG1777" s="127"/>
      <c r="AI1777" s="127"/>
    </row>
    <row r="1778" spans="1:35" ht="14.85" customHeight="1">
      <c r="A1778" s="130">
        <v>5014096</v>
      </c>
      <c r="B1778" s="126" t="s">
        <v>413</v>
      </c>
      <c r="C1778" s="126" t="s">
        <v>902</v>
      </c>
      <c r="D1778" s="126" t="s">
        <v>903</v>
      </c>
      <c r="E1778" s="126" t="s">
        <v>288</v>
      </c>
      <c r="F1778" s="126" t="s">
        <v>364</v>
      </c>
      <c r="G1778" s="126" t="s">
        <v>417</v>
      </c>
      <c r="H1778" s="126" t="s">
        <v>126</v>
      </c>
      <c r="I1778" s="126" t="s">
        <v>126</v>
      </c>
      <c r="J1778" s="126" t="s">
        <v>886</v>
      </c>
      <c r="K1778" s="126" t="s">
        <v>443</v>
      </c>
      <c r="L1778" s="126" t="s">
        <v>887</v>
      </c>
      <c r="M1778" s="130">
        <v>6817.39</v>
      </c>
      <c r="O1778" s="126" t="s">
        <v>365</v>
      </c>
      <c r="P1778" s="130">
        <v>0</v>
      </c>
      <c r="S1778" s="130">
        <v>0</v>
      </c>
      <c r="V1778" s="130">
        <v>8180.85</v>
      </c>
      <c r="X1778" s="126" t="s">
        <v>469</v>
      </c>
      <c r="Z1778" s="127"/>
      <c r="AA1778" s="128">
        <v>1</v>
      </c>
      <c r="AB1778" s="128">
        <v>60</v>
      </c>
      <c r="AC1778" s="126" t="s">
        <v>366</v>
      </c>
      <c r="AD1778" s="126" t="s">
        <v>867</v>
      </c>
      <c r="AG1778" s="127"/>
      <c r="AI1778" s="127"/>
    </row>
    <row r="1779" spans="1:35" ht="14.85" customHeight="1">
      <c r="A1779" s="130">
        <v>5014095</v>
      </c>
      <c r="B1779" s="126" t="s">
        <v>413</v>
      </c>
      <c r="C1779" s="126" t="s">
        <v>3844</v>
      </c>
      <c r="D1779" s="126" t="s">
        <v>3845</v>
      </c>
      <c r="E1779" s="126" t="s">
        <v>288</v>
      </c>
      <c r="F1779" s="126" t="s">
        <v>364</v>
      </c>
      <c r="G1779" s="126" t="s">
        <v>417</v>
      </c>
      <c r="H1779" s="126" t="s">
        <v>126</v>
      </c>
      <c r="I1779" s="126" t="s">
        <v>126</v>
      </c>
      <c r="J1779" s="126" t="s">
        <v>886</v>
      </c>
      <c r="K1779" s="126" t="s">
        <v>443</v>
      </c>
      <c r="L1779" s="126" t="s">
        <v>887</v>
      </c>
      <c r="M1779" s="130">
        <v>6817.39</v>
      </c>
      <c r="O1779" s="126" t="s">
        <v>365</v>
      </c>
      <c r="P1779" s="130">
        <v>0</v>
      </c>
      <c r="S1779" s="130">
        <v>0</v>
      </c>
      <c r="V1779" s="130">
        <v>7158.25</v>
      </c>
      <c r="X1779" s="126" t="s">
        <v>469</v>
      </c>
      <c r="Z1779" s="127"/>
      <c r="AA1779" s="128">
        <v>1</v>
      </c>
      <c r="AB1779" s="128">
        <v>60</v>
      </c>
      <c r="AC1779" s="126" t="s">
        <v>366</v>
      </c>
      <c r="AD1779" s="126" t="s">
        <v>867</v>
      </c>
      <c r="AG1779" s="127"/>
      <c r="AI1779" s="127"/>
    </row>
    <row r="1780" spans="1:35" ht="14.85" customHeight="1">
      <c r="A1780" s="130">
        <v>5014094</v>
      </c>
      <c r="B1780" s="126" t="s">
        <v>413</v>
      </c>
      <c r="C1780" s="126" t="s">
        <v>2517</v>
      </c>
      <c r="D1780" s="126" t="s">
        <v>2518</v>
      </c>
      <c r="E1780" s="126" t="s">
        <v>288</v>
      </c>
      <c r="F1780" s="126" t="s">
        <v>364</v>
      </c>
      <c r="G1780" s="126" t="s">
        <v>417</v>
      </c>
      <c r="H1780" s="126" t="s">
        <v>126</v>
      </c>
      <c r="I1780" s="126" t="s">
        <v>126</v>
      </c>
      <c r="J1780" s="126" t="s">
        <v>886</v>
      </c>
      <c r="K1780" s="126" t="s">
        <v>443</v>
      </c>
      <c r="L1780" s="126" t="s">
        <v>887</v>
      </c>
      <c r="M1780" s="130">
        <v>6817.39</v>
      </c>
      <c r="O1780" s="126" t="s">
        <v>365</v>
      </c>
      <c r="P1780" s="130">
        <v>0</v>
      </c>
      <c r="S1780" s="130">
        <v>0</v>
      </c>
      <c r="V1780" s="130">
        <v>8180.85</v>
      </c>
      <c r="X1780" s="126" t="s">
        <v>469</v>
      </c>
      <c r="Z1780" s="127"/>
      <c r="AA1780" s="128">
        <v>1</v>
      </c>
      <c r="AB1780" s="128">
        <v>60</v>
      </c>
      <c r="AC1780" s="126" t="s">
        <v>366</v>
      </c>
      <c r="AD1780" s="126" t="s">
        <v>867</v>
      </c>
      <c r="AG1780" s="127"/>
      <c r="AI1780" s="127"/>
    </row>
    <row r="1781" spans="1:35" ht="14.85" customHeight="1">
      <c r="A1781" s="130">
        <v>5014093</v>
      </c>
      <c r="B1781" s="126" t="s">
        <v>413</v>
      </c>
      <c r="C1781" s="126" t="s">
        <v>2530</v>
      </c>
      <c r="D1781" s="126" t="s">
        <v>2531</v>
      </c>
      <c r="E1781" s="126" t="s">
        <v>288</v>
      </c>
      <c r="F1781" s="126" t="s">
        <v>364</v>
      </c>
      <c r="G1781" s="126" t="s">
        <v>417</v>
      </c>
      <c r="H1781" s="126" t="s">
        <v>126</v>
      </c>
      <c r="I1781" s="126" t="s">
        <v>126</v>
      </c>
      <c r="J1781" s="126" t="s">
        <v>886</v>
      </c>
      <c r="K1781" s="126" t="s">
        <v>443</v>
      </c>
      <c r="L1781" s="126" t="s">
        <v>887</v>
      </c>
      <c r="M1781" s="130">
        <v>6817.39</v>
      </c>
      <c r="O1781" s="126" t="s">
        <v>365</v>
      </c>
      <c r="P1781" s="130">
        <v>0</v>
      </c>
      <c r="S1781" s="130">
        <v>0</v>
      </c>
      <c r="V1781" s="130">
        <v>7645.2</v>
      </c>
      <c r="X1781" s="126" t="s">
        <v>469</v>
      </c>
      <c r="Z1781" s="127"/>
      <c r="AA1781" s="128">
        <v>1</v>
      </c>
      <c r="AB1781" s="128">
        <v>60</v>
      </c>
      <c r="AC1781" s="126" t="s">
        <v>366</v>
      </c>
      <c r="AD1781" s="126" t="s">
        <v>867</v>
      </c>
      <c r="AG1781" s="127"/>
      <c r="AI1781" s="127"/>
    </row>
    <row r="1782" spans="1:35" ht="14.85" customHeight="1">
      <c r="A1782" s="130">
        <v>5014092</v>
      </c>
      <c r="B1782" s="126" t="s">
        <v>413</v>
      </c>
      <c r="C1782" s="126" t="s">
        <v>2532</v>
      </c>
      <c r="D1782" s="126" t="s">
        <v>2533</v>
      </c>
      <c r="E1782" s="126" t="s">
        <v>288</v>
      </c>
      <c r="F1782" s="126" t="s">
        <v>364</v>
      </c>
      <c r="G1782" s="126" t="s">
        <v>417</v>
      </c>
      <c r="H1782" s="126" t="s">
        <v>126</v>
      </c>
      <c r="I1782" s="126" t="s">
        <v>126</v>
      </c>
      <c r="J1782" s="126" t="s">
        <v>886</v>
      </c>
      <c r="K1782" s="126" t="s">
        <v>443</v>
      </c>
      <c r="L1782" s="126" t="s">
        <v>887</v>
      </c>
      <c r="M1782" s="130">
        <v>6817.39</v>
      </c>
      <c r="O1782" s="126" t="s">
        <v>365</v>
      </c>
      <c r="P1782" s="130">
        <v>0</v>
      </c>
      <c r="S1782" s="130">
        <v>0</v>
      </c>
      <c r="V1782" s="130">
        <v>7158.25</v>
      </c>
      <c r="X1782" s="126" t="s">
        <v>469</v>
      </c>
      <c r="Z1782" s="127"/>
      <c r="AA1782" s="128">
        <v>1</v>
      </c>
      <c r="AB1782" s="128">
        <v>60</v>
      </c>
      <c r="AC1782" s="126" t="s">
        <v>366</v>
      </c>
      <c r="AD1782" s="126" t="s">
        <v>867</v>
      </c>
      <c r="AG1782" s="127"/>
      <c r="AI1782" s="127"/>
    </row>
    <row r="1783" spans="1:35" ht="14.85" customHeight="1">
      <c r="A1783" s="130">
        <v>5014091</v>
      </c>
      <c r="B1783" s="126" t="s">
        <v>413</v>
      </c>
      <c r="C1783" s="126" t="s">
        <v>2534</v>
      </c>
      <c r="D1783" s="126" t="s">
        <v>2535</v>
      </c>
      <c r="E1783" s="126" t="s">
        <v>288</v>
      </c>
      <c r="F1783" s="126" t="s">
        <v>364</v>
      </c>
      <c r="G1783" s="126" t="s">
        <v>417</v>
      </c>
      <c r="H1783" s="126" t="s">
        <v>126</v>
      </c>
      <c r="I1783" s="126" t="s">
        <v>126</v>
      </c>
      <c r="J1783" s="126" t="s">
        <v>886</v>
      </c>
      <c r="K1783" s="126" t="s">
        <v>443</v>
      </c>
      <c r="L1783" s="126" t="s">
        <v>887</v>
      </c>
      <c r="M1783" s="130">
        <v>6817.39</v>
      </c>
      <c r="O1783" s="126" t="s">
        <v>365</v>
      </c>
      <c r="P1783" s="130">
        <v>0</v>
      </c>
      <c r="S1783" s="130">
        <v>0</v>
      </c>
      <c r="V1783" s="130">
        <v>7158.25</v>
      </c>
      <c r="X1783" s="126" t="s">
        <v>469</v>
      </c>
      <c r="Z1783" s="127"/>
      <c r="AA1783" s="128">
        <v>1</v>
      </c>
      <c r="AB1783" s="128">
        <v>60</v>
      </c>
      <c r="AC1783" s="126" t="s">
        <v>366</v>
      </c>
      <c r="AD1783" s="126" t="s">
        <v>867</v>
      </c>
      <c r="AG1783" s="127"/>
      <c r="AI1783" s="127"/>
    </row>
    <row r="1784" spans="1:35" ht="14.85" customHeight="1">
      <c r="A1784" s="130">
        <v>5014090</v>
      </c>
      <c r="B1784" s="126" t="s">
        <v>413</v>
      </c>
      <c r="C1784" s="126" t="s">
        <v>1157</v>
      </c>
      <c r="D1784" s="126" t="s">
        <v>891</v>
      </c>
      <c r="E1784" s="126" t="s">
        <v>288</v>
      </c>
      <c r="F1784" s="126" t="s">
        <v>364</v>
      </c>
      <c r="G1784" s="126" t="s">
        <v>417</v>
      </c>
      <c r="H1784" s="126" t="s">
        <v>126</v>
      </c>
      <c r="I1784" s="126" t="s">
        <v>126</v>
      </c>
      <c r="J1784" s="126" t="s">
        <v>886</v>
      </c>
      <c r="K1784" s="126" t="s">
        <v>443</v>
      </c>
      <c r="L1784" s="126" t="s">
        <v>887</v>
      </c>
      <c r="M1784" s="130">
        <v>6817.39</v>
      </c>
      <c r="O1784" s="126" t="s">
        <v>365</v>
      </c>
      <c r="P1784" s="130">
        <v>0</v>
      </c>
      <c r="S1784" s="130">
        <v>0</v>
      </c>
      <c r="V1784" s="130">
        <v>10226.07</v>
      </c>
      <c r="X1784" s="126" t="s">
        <v>469</v>
      </c>
      <c r="Z1784" s="127"/>
      <c r="AA1784" s="128">
        <v>1</v>
      </c>
      <c r="AB1784" s="128">
        <v>60</v>
      </c>
      <c r="AC1784" s="126" t="s">
        <v>366</v>
      </c>
      <c r="AD1784" s="126" t="s">
        <v>867</v>
      </c>
      <c r="AG1784" s="127"/>
      <c r="AI1784" s="127"/>
    </row>
    <row r="1785" spans="1:35" ht="14.85" customHeight="1">
      <c r="A1785" s="130">
        <v>5014089</v>
      </c>
      <c r="B1785" s="126" t="s">
        <v>413</v>
      </c>
      <c r="C1785" s="126" t="s">
        <v>1824</v>
      </c>
      <c r="D1785" s="126" t="s">
        <v>1825</v>
      </c>
      <c r="E1785" s="126" t="s">
        <v>288</v>
      </c>
      <c r="F1785" s="126" t="s">
        <v>364</v>
      </c>
      <c r="G1785" s="126" t="s">
        <v>417</v>
      </c>
      <c r="H1785" s="126" t="s">
        <v>126</v>
      </c>
      <c r="I1785" s="126" t="s">
        <v>126</v>
      </c>
      <c r="J1785" s="126" t="s">
        <v>886</v>
      </c>
      <c r="K1785" s="126" t="s">
        <v>443</v>
      </c>
      <c r="L1785" s="126" t="s">
        <v>887</v>
      </c>
      <c r="M1785" s="130">
        <v>6817.39</v>
      </c>
      <c r="O1785" s="126" t="s">
        <v>365</v>
      </c>
      <c r="P1785" s="130">
        <v>0</v>
      </c>
      <c r="S1785" s="130">
        <v>0</v>
      </c>
      <c r="V1785" s="130">
        <v>8667.82</v>
      </c>
      <c r="X1785" s="126" t="s">
        <v>469</v>
      </c>
      <c r="Z1785" s="127"/>
      <c r="AA1785" s="128">
        <v>1</v>
      </c>
      <c r="AB1785" s="128">
        <v>60</v>
      </c>
      <c r="AC1785" s="126" t="s">
        <v>366</v>
      </c>
      <c r="AD1785" s="126" t="s">
        <v>867</v>
      </c>
      <c r="AG1785" s="127"/>
      <c r="AI1785" s="127"/>
    </row>
    <row r="1786" spans="1:35" ht="14.85" customHeight="1">
      <c r="A1786" s="130">
        <v>5009787</v>
      </c>
      <c r="B1786" s="126" t="s">
        <v>77</v>
      </c>
      <c r="C1786" s="126" t="s">
        <v>3846</v>
      </c>
      <c r="D1786" s="126" t="s">
        <v>3847</v>
      </c>
      <c r="E1786" s="126" t="s">
        <v>288</v>
      </c>
      <c r="F1786" s="126" t="s">
        <v>555</v>
      </c>
      <c r="G1786" s="126" t="s">
        <v>830</v>
      </c>
      <c r="H1786" s="126" t="s">
        <v>126</v>
      </c>
      <c r="I1786" s="126" t="s">
        <v>418</v>
      </c>
      <c r="J1786" s="126" t="s">
        <v>825</v>
      </c>
      <c r="K1786" s="126" t="s">
        <v>504</v>
      </c>
      <c r="L1786" s="126" t="s">
        <v>444</v>
      </c>
      <c r="M1786" s="130">
        <v>72.98</v>
      </c>
      <c r="O1786" s="126" t="s">
        <v>560</v>
      </c>
      <c r="P1786" s="130">
        <v>81.56</v>
      </c>
      <c r="R1786" s="126" t="s">
        <v>560</v>
      </c>
      <c r="S1786" s="130">
        <v>84.14</v>
      </c>
      <c r="U1786" s="126" t="s">
        <v>560</v>
      </c>
      <c r="V1786" s="130">
        <v>85.86</v>
      </c>
      <c r="X1786" s="126" t="s">
        <v>561</v>
      </c>
      <c r="Z1786" s="127"/>
      <c r="AA1786" s="128">
        <v>150</v>
      </c>
      <c r="AB1786" s="128"/>
      <c r="AD1786" s="126" t="s">
        <v>562</v>
      </c>
      <c r="AG1786" s="127"/>
      <c r="AI1786" s="127"/>
    </row>
    <row r="1787" spans="1:35" ht="14.85" customHeight="1">
      <c r="A1787" s="130">
        <v>5009788</v>
      </c>
      <c r="B1787" s="126" t="s">
        <v>78</v>
      </c>
      <c r="C1787" s="126" t="s">
        <v>3848</v>
      </c>
      <c r="D1787" s="126" t="s">
        <v>3849</v>
      </c>
      <c r="E1787" s="126" t="s">
        <v>288</v>
      </c>
      <c r="F1787" s="126" t="s">
        <v>555</v>
      </c>
      <c r="G1787" s="126" t="s">
        <v>830</v>
      </c>
      <c r="H1787" s="126" t="s">
        <v>126</v>
      </c>
      <c r="I1787" s="126" t="s">
        <v>418</v>
      </c>
      <c r="J1787" s="126" t="s">
        <v>825</v>
      </c>
      <c r="K1787" s="126" t="s">
        <v>504</v>
      </c>
      <c r="L1787" s="126" t="s">
        <v>444</v>
      </c>
      <c r="M1787" s="130">
        <v>72.98</v>
      </c>
      <c r="O1787" s="126" t="s">
        <v>560</v>
      </c>
      <c r="P1787" s="130">
        <v>81.56</v>
      </c>
      <c r="R1787" s="126" t="s">
        <v>560</v>
      </c>
      <c r="S1787" s="130">
        <v>84.14</v>
      </c>
      <c r="U1787" s="126" t="s">
        <v>560</v>
      </c>
      <c r="V1787" s="130">
        <v>85.86</v>
      </c>
      <c r="X1787" s="126" t="s">
        <v>561</v>
      </c>
      <c r="Z1787" s="127"/>
      <c r="AA1787" s="128">
        <v>150</v>
      </c>
      <c r="AB1787" s="128"/>
      <c r="AD1787" s="126" t="s">
        <v>562</v>
      </c>
      <c r="AG1787" s="127"/>
      <c r="AI1787" s="127"/>
    </row>
    <row r="1788" spans="1:35" ht="14.85" customHeight="1">
      <c r="A1788" s="130">
        <v>5014121</v>
      </c>
      <c r="B1788" s="126" t="s">
        <v>413</v>
      </c>
      <c r="C1788" s="126" t="s">
        <v>1759</v>
      </c>
      <c r="D1788" s="126" t="s">
        <v>1760</v>
      </c>
      <c r="E1788" s="126" t="s">
        <v>288</v>
      </c>
      <c r="F1788" s="126" t="s">
        <v>364</v>
      </c>
      <c r="G1788" s="126" t="s">
        <v>417</v>
      </c>
      <c r="H1788" s="126" t="s">
        <v>126</v>
      </c>
      <c r="I1788" s="126" t="s">
        <v>418</v>
      </c>
      <c r="J1788" s="126" t="s">
        <v>886</v>
      </c>
      <c r="K1788" s="126" t="s">
        <v>443</v>
      </c>
      <c r="L1788" s="126" t="s">
        <v>887</v>
      </c>
      <c r="M1788" s="130">
        <v>9739.1299999999992</v>
      </c>
      <c r="O1788" s="126" t="s">
        <v>486</v>
      </c>
      <c r="P1788" s="130">
        <v>0</v>
      </c>
      <c r="S1788" s="130">
        <v>0</v>
      </c>
      <c r="V1788" s="130">
        <v>11200</v>
      </c>
      <c r="X1788" s="126" t="s">
        <v>549</v>
      </c>
      <c r="Z1788" s="127"/>
      <c r="AA1788" s="128">
        <v>2</v>
      </c>
      <c r="AB1788" s="128">
        <v>60</v>
      </c>
      <c r="AC1788" s="126" t="s">
        <v>366</v>
      </c>
      <c r="AD1788" s="126" t="s">
        <v>867</v>
      </c>
      <c r="AG1788" s="127"/>
      <c r="AI1788" s="127"/>
    </row>
    <row r="1789" spans="1:35" ht="14.85" customHeight="1">
      <c r="A1789" s="130">
        <v>5009789</v>
      </c>
      <c r="B1789" s="126" t="s">
        <v>80</v>
      </c>
      <c r="C1789" s="126" t="s">
        <v>3850</v>
      </c>
      <c r="D1789" s="126" t="s">
        <v>3851</v>
      </c>
      <c r="E1789" s="126" t="s">
        <v>288</v>
      </c>
      <c r="F1789" s="126" t="s">
        <v>555</v>
      </c>
      <c r="G1789" s="126" t="s">
        <v>830</v>
      </c>
      <c r="H1789" s="126" t="s">
        <v>126</v>
      </c>
      <c r="I1789" s="126" t="s">
        <v>418</v>
      </c>
      <c r="J1789" s="126" t="s">
        <v>825</v>
      </c>
      <c r="K1789" s="126" t="s">
        <v>504</v>
      </c>
      <c r="L1789" s="126" t="s">
        <v>444</v>
      </c>
      <c r="M1789" s="130">
        <v>87.16</v>
      </c>
      <c r="O1789" s="126" t="s">
        <v>560</v>
      </c>
      <c r="P1789" s="130">
        <v>97.42</v>
      </c>
      <c r="R1789" s="126" t="s">
        <v>560</v>
      </c>
      <c r="S1789" s="130">
        <v>100.49</v>
      </c>
      <c r="U1789" s="126" t="s">
        <v>560</v>
      </c>
      <c r="V1789" s="130">
        <v>102.55</v>
      </c>
      <c r="X1789" s="126" t="s">
        <v>561</v>
      </c>
      <c r="Z1789" s="127"/>
      <c r="AA1789" s="128">
        <v>150</v>
      </c>
      <c r="AB1789" s="128"/>
      <c r="AD1789" s="126" t="s">
        <v>562</v>
      </c>
      <c r="AG1789" s="127"/>
      <c r="AI1789" s="127"/>
    </row>
    <row r="1790" spans="1:35" ht="14.85" customHeight="1">
      <c r="A1790" s="130">
        <v>5009790</v>
      </c>
      <c r="B1790" s="126" t="s">
        <v>81</v>
      </c>
      <c r="C1790" s="126" t="s">
        <v>3852</v>
      </c>
      <c r="D1790" s="126" t="s">
        <v>3853</v>
      </c>
      <c r="E1790" s="126" t="s">
        <v>288</v>
      </c>
      <c r="F1790" s="126" t="s">
        <v>555</v>
      </c>
      <c r="G1790" s="126" t="s">
        <v>830</v>
      </c>
      <c r="H1790" s="126" t="s">
        <v>126</v>
      </c>
      <c r="I1790" s="126" t="s">
        <v>418</v>
      </c>
      <c r="J1790" s="126" t="s">
        <v>825</v>
      </c>
      <c r="K1790" s="126" t="s">
        <v>504</v>
      </c>
      <c r="L1790" s="126" t="s">
        <v>444</v>
      </c>
      <c r="M1790" s="130">
        <v>104.6</v>
      </c>
      <c r="O1790" s="126" t="s">
        <v>560</v>
      </c>
      <c r="P1790" s="130">
        <v>116.9</v>
      </c>
      <c r="R1790" s="126" t="s">
        <v>560</v>
      </c>
      <c r="S1790" s="130">
        <v>120.59</v>
      </c>
      <c r="U1790" s="126" t="s">
        <v>560</v>
      </c>
      <c r="V1790" s="130">
        <v>123.06</v>
      </c>
      <c r="X1790" s="126" t="s">
        <v>561</v>
      </c>
      <c r="Z1790" s="127"/>
      <c r="AA1790" s="128">
        <v>150</v>
      </c>
      <c r="AB1790" s="128"/>
      <c r="AD1790" s="126" t="s">
        <v>562</v>
      </c>
      <c r="AG1790" s="127"/>
      <c r="AI1790" s="127"/>
    </row>
    <row r="1791" spans="1:35" ht="14.85" customHeight="1">
      <c r="A1791" s="130">
        <v>5008303</v>
      </c>
      <c r="B1791" s="126" t="s">
        <v>3854</v>
      </c>
      <c r="C1791" s="126" t="s">
        <v>3855</v>
      </c>
      <c r="D1791" s="126" t="s">
        <v>3856</v>
      </c>
      <c r="E1791" s="126" t="s">
        <v>288</v>
      </c>
      <c r="F1791" s="126" t="s">
        <v>555</v>
      </c>
      <c r="G1791" s="126" t="s">
        <v>1008</v>
      </c>
      <c r="H1791" s="126" t="s">
        <v>126</v>
      </c>
      <c r="I1791" s="126" t="s">
        <v>418</v>
      </c>
      <c r="J1791" s="126" t="s">
        <v>1174</v>
      </c>
      <c r="K1791" s="126" t="s">
        <v>747</v>
      </c>
      <c r="L1791" s="126" t="s">
        <v>1175</v>
      </c>
      <c r="M1791" s="130">
        <v>222.5</v>
      </c>
      <c r="O1791" s="126" t="s">
        <v>560</v>
      </c>
      <c r="P1791" s="130">
        <v>248.68</v>
      </c>
      <c r="R1791" s="126" t="s">
        <v>560</v>
      </c>
      <c r="S1791" s="130">
        <v>0</v>
      </c>
      <c r="V1791" s="130">
        <v>261.77</v>
      </c>
      <c r="X1791" s="126" t="s">
        <v>561</v>
      </c>
      <c r="Z1791" s="127"/>
      <c r="AA1791" s="128">
        <v>150</v>
      </c>
      <c r="AB1791" s="128"/>
      <c r="AD1791" s="126" t="s">
        <v>562</v>
      </c>
      <c r="AG1791" s="127"/>
      <c r="AI1791" s="127"/>
    </row>
    <row r="1792" spans="1:35" ht="14.85" customHeight="1">
      <c r="A1792" s="130">
        <v>5010168</v>
      </c>
      <c r="B1792" s="126" t="s">
        <v>3857</v>
      </c>
      <c r="C1792" s="126" t="s">
        <v>3858</v>
      </c>
      <c r="D1792" s="126" t="s">
        <v>3859</v>
      </c>
      <c r="E1792" s="126" t="s">
        <v>288</v>
      </c>
      <c r="F1792" s="126" t="s">
        <v>555</v>
      </c>
      <c r="G1792" s="126" t="s">
        <v>463</v>
      </c>
      <c r="H1792" s="126" t="s">
        <v>126</v>
      </c>
      <c r="I1792" s="126" t="s">
        <v>418</v>
      </c>
      <c r="J1792" s="126" t="s">
        <v>1381</v>
      </c>
      <c r="K1792" s="126" t="s">
        <v>747</v>
      </c>
      <c r="L1792" s="126" t="s">
        <v>1382</v>
      </c>
      <c r="M1792" s="130">
        <v>117.24</v>
      </c>
      <c r="O1792" s="126" t="s">
        <v>560</v>
      </c>
      <c r="P1792" s="130">
        <v>131.04</v>
      </c>
      <c r="R1792" s="126" t="s">
        <v>560</v>
      </c>
      <c r="S1792" s="130">
        <v>135.18</v>
      </c>
      <c r="U1792" s="126" t="s">
        <v>560</v>
      </c>
      <c r="V1792" s="130">
        <v>137.94</v>
      </c>
      <c r="X1792" s="126" t="s">
        <v>561</v>
      </c>
      <c r="Z1792" s="127"/>
      <c r="AA1792" s="128">
        <v>150</v>
      </c>
      <c r="AB1792" s="128"/>
      <c r="AD1792" s="126" t="s">
        <v>562</v>
      </c>
      <c r="AG1792" s="127"/>
      <c r="AI1792" s="127"/>
    </row>
    <row r="1793" spans="1:35" ht="14.85" customHeight="1">
      <c r="A1793" s="130">
        <v>5010169</v>
      </c>
      <c r="B1793" s="126" t="s">
        <v>3860</v>
      </c>
      <c r="C1793" s="126" t="s">
        <v>3858</v>
      </c>
      <c r="D1793" s="126" t="s">
        <v>3861</v>
      </c>
      <c r="E1793" s="126" t="s">
        <v>288</v>
      </c>
      <c r="F1793" s="126" t="s">
        <v>555</v>
      </c>
      <c r="G1793" s="126" t="s">
        <v>463</v>
      </c>
      <c r="H1793" s="126" t="s">
        <v>126</v>
      </c>
      <c r="I1793" s="126" t="s">
        <v>418</v>
      </c>
      <c r="J1793" s="126" t="s">
        <v>1381</v>
      </c>
      <c r="K1793" s="126" t="s">
        <v>747</v>
      </c>
      <c r="L1793" s="126" t="s">
        <v>1382</v>
      </c>
      <c r="M1793" s="130">
        <v>117.24</v>
      </c>
      <c r="O1793" s="126" t="s">
        <v>560</v>
      </c>
      <c r="P1793" s="130">
        <v>131.04</v>
      </c>
      <c r="R1793" s="126" t="s">
        <v>560</v>
      </c>
      <c r="S1793" s="130">
        <v>135.18</v>
      </c>
      <c r="U1793" s="126" t="s">
        <v>560</v>
      </c>
      <c r="V1793" s="130">
        <v>137.94</v>
      </c>
      <c r="X1793" s="126" t="s">
        <v>561</v>
      </c>
      <c r="Z1793" s="127"/>
      <c r="AA1793" s="128">
        <v>150</v>
      </c>
      <c r="AB1793" s="128"/>
      <c r="AD1793" s="126" t="s">
        <v>562</v>
      </c>
      <c r="AG1793" s="127"/>
      <c r="AI1793" s="127"/>
    </row>
    <row r="1794" spans="1:35" ht="14.85" customHeight="1">
      <c r="A1794" s="130">
        <v>5010170</v>
      </c>
      <c r="B1794" s="126" t="s">
        <v>3862</v>
      </c>
      <c r="C1794" s="126" t="s">
        <v>3858</v>
      </c>
      <c r="D1794" s="126" t="s">
        <v>3863</v>
      </c>
      <c r="E1794" s="126" t="s">
        <v>288</v>
      </c>
      <c r="F1794" s="126" t="s">
        <v>555</v>
      </c>
      <c r="G1794" s="126" t="s">
        <v>463</v>
      </c>
      <c r="H1794" s="126" t="s">
        <v>126</v>
      </c>
      <c r="I1794" s="126" t="s">
        <v>418</v>
      </c>
      <c r="J1794" s="126" t="s">
        <v>1381</v>
      </c>
      <c r="K1794" s="126" t="s">
        <v>747</v>
      </c>
      <c r="L1794" s="126" t="s">
        <v>1382</v>
      </c>
      <c r="M1794" s="130">
        <v>127.9</v>
      </c>
      <c r="O1794" s="126" t="s">
        <v>560</v>
      </c>
      <c r="P1794" s="130">
        <v>142.94999999999999</v>
      </c>
      <c r="R1794" s="126" t="s">
        <v>560</v>
      </c>
      <c r="S1794" s="130">
        <v>147.47</v>
      </c>
      <c r="U1794" s="126" t="s">
        <v>560</v>
      </c>
      <c r="V1794" s="130">
        <v>150.47999999999999</v>
      </c>
      <c r="X1794" s="126" t="s">
        <v>561</v>
      </c>
      <c r="Z1794" s="127"/>
      <c r="AA1794" s="128">
        <v>150</v>
      </c>
      <c r="AB1794" s="128"/>
      <c r="AD1794" s="126" t="s">
        <v>562</v>
      </c>
      <c r="AG1794" s="127"/>
      <c r="AI1794" s="127"/>
    </row>
    <row r="1795" spans="1:35" ht="14.85" customHeight="1">
      <c r="A1795" s="130">
        <v>5013542</v>
      </c>
      <c r="B1795" s="126" t="s">
        <v>413</v>
      </c>
      <c r="C1795" s="126" t="s">
        <v>3864</v>
      </c>
      <c r="D1795" s="126" t="s">
        <v>3865</v>
      </c>
      <c r="E1795" s="126" t="s">
        <v>288</v>
      </c>
      <c r="F1795" s="126" t="s">
        <v>532</v>
      </c>
      <c r="G1795" s="126" t="s">
        <v>463</v>
      </c>
      <c r="H1795" s="126" t="s">
        <v>533</v>
      </c>
      <c r="I1795" s="126" t="s">
        <v>533</v>
      </c>
      <c r="J1795" s="126" t="s">
        <v>677</v>
      </c>
      <c r="K1795" s="126" t="s">
        <v>467</v>
      </c>
      <c r="L1795" s="126" t="s">
        <v>678</v>
      </c>
      <c r="M1795" s="130">
        <v>2923.2</v>
      </c>
      <c r="O1795" s="126" t="s">
        <v>537</v>
      </c>
      <c r="P1795" s="130">
        <v>0</v>
      </c>
      <c r="S1795" s="130">
        <v>0</v>
      </c>
      <c r="V1795" s="130">
        <v>2923.2</v>
      </c>
      <c r="X1795" s="126" t="s">
        <v>539</v>
      </c>
      <c r="Z1795" s="127"/>
      <c r="AA1795" s="128">
        <v>130</v>
      </c>
      <c r="AB1795" s="128">
        <v>12</v>
      </c>
      <c r="AD1795" s="126" t="s">
        <v>2037</v>
      </c>
      <c r="AG1795" s="127"/>
      <c r="AI1795" s="127"/>
    </row>
    <row r="1796" spans="1:35" ht="14.85" customHeight="1">
      <c r="A1796" s="130">
        <v>5013541</v>
      </c>
      <c r="B1796" s="126" t="s">
        <v>413</v>
      </c>
      <c r="C1796" s="126" t="s">
        <v>3866</v>
      </c>
      <c r="D1796" s="126" t="s">
        <v>3867</v>
      </c>
      <c r="E1796" s="126" t="s">
        <v>288</v>
      </c>
      <c r="F1796" s="126" t="s">
        <v>491</v>
      </c>
      <c r="G1796" s="126" t="s">
        <v>417</v>
      </c>
      <c r="H1796" s="126" t="s">
        <v>126</v>
      </c>
      <c r="I1796" s="126" t="s">
        <v>418</v>
      </c>
      <c r="J1796" s="126" t="s">
        <v>576</v>
      </c>
      <c r="K1796" s="126" t="s">
        <v>567</v>
      </c>
      <c r="L1796" s="126" t="s">
        <v>505</v>
      </c>
      <c r="M1796" s="130">
        <v>3408.16</v>
      </c>
      <c r="O1796" s="126" t="s">
        <v>492</v>
      </c>
      <c r="P1796" s="130">
        <v>0</v>
      </c>
      <c r="S1796" s="130">
        <v>0</v>
      </c>
      <c r="V1796" s="130">
        <v>4489.9799999999996</v>
      </c>
      <c r="X1796" s="126" t="s">
        <v>493</v>
      </c>
      <c r="Z1796" s="127"/>
      <c r="AA1796" s="128">
        <v>1</v>
      </c>
      <c r="AB1796" s="128">
        <v>60</v>
      </c>
      <c r="AD1796" s="126" t="s">
        <v>2037</v>
      </c>
      <c r="AG1796" s="127"/>
      <c r="AI1796" s="127"/>
    </row>
    <row r="1797" spans="1:35" ht="14.85" customHeight="1">
      <c r="A1797" s="130">
        <v>5012289</v>
      </c>
      <c r="B1797" s="126" t="s">
        <v>413</v>
      </c>
      <c r="C1797" s="126" t="s">
        <v>3868</v>
      </c>
      <c r="D1797" s="126" t="s">
        <v>3869</v>
      </c>
      <c r="E1797" s="126" t="s">
        <v>288</v>
      </c>
      <c r="F1797" s="126" t="s">
        <v>364</v>
      </c>
      <c r="G1797" s="126" t="s">
        <v>417</v>
      </c>
      <c r="H1797" s="126" t="s">
        <v>126</v>
      </c>
      <c r="I1797" s="126" t="s">
        <v>418</v>
      </c>
      <c r="J1797" s="126" t="s">
        <v>886</v>
      </c>
      <c r="K1797" s="126" t="s">
        <v>443</v>
      </c>
      <c r="L1797" s="126" t="s">
        <v>887</v>
      </c>
      <c r="M1797" s="130">
        <v>9739.52</v>
      </c>
      <c r="O1797" s="126" t="s">
        <v>486</v>
      </c>
      <c r="P1797" s="130">
        <v>0</v>
      </c>
      <c r="S1797" s="130">
        <v>0</v>
      </c>
      <c r="V1797" s="130">
        <v>34086.94</v>
      </c>
      <c r="X1797" s="126" t="s">
        <v>487</v>
      </c>
      <c r="Z1797" s="127"/>
      <c r="AA1797" s="128">
        <v>1</v>
      </c>
      <c r="AB1797" s="128">
        <v>60</v>
      </c>
      <c r="AC1797" s="126" t="s">
        <v>366</v>
      </c>
      <c r="AD1797" s="126" t="s">
        <v>488</v>
      </c>
      <c r="AG1797" s="127"/>
      <c r="AI1797" s="127"/>
    </row>
    <row r="1798" spans="1:35" ht="14.85" customHeight="1">
      <c r="A1798" s="130">
        <v>5012288</v>
      </c>
      <c r="B1798" s="126" t="s">
        <v>413</v>
      </c>
      <c r="C1798" s="126" t="s">
        <v>3724</v>
      </c>
      <c r="D1798" s="126" t="s">
        <v>3725</v>
      </c>
      <c r="E1798" s="126" t="s">
        <v>288</v>
      </c>
      <c r="F1798" s="126" t="s">
        <v>364</v>
      </c>
      <c r="G1798" s="126" t="s">
        <v>417</v>
      </c>
      <c r="H1798" s="126" t="s">
        <v>126</v>
      </c>
      <c r="I1798" s="126" t="s">
        <v>418</v>
      </c>
      <c r="J1798" s="126" t="s">
        <v>886</v>
      </c>
      <c r="K1798" s="126" t="s">
        <v>443</v>
      </c>
      <c r="L1798" s="126" t="s">
        <v>887</v>
      </c>
      <c r="M1798" s="130">
        <v>9739.52</v>
      </c>
      <c r="O1798" s="126" t="s">
        <v>486</v>
      </c>
      <c r="P1798" s="130">
        <v>0</v>
      </c>
      <c r="S1798" s="130">
        <v>0</v>
      </c>
      <c r="V1798" s="130">
        <v>29217.38</v>
      </c>
      <c r="X1798" s="126" t="s">
        <v>487</v>
      </c>
      <c r="Z1798" s="127"/>
      <c r="AA1798" s="128">
        <v>1</v>
      </c>
      <c r="AB1798" s="128">
        <v>60</v>
      </c>
      <c r="AC1798" s="126" t="s">
        <v>366</v>
      </c>
      <c r="AD1798" s="126" t="s">
        <v>488</v>
      </c>
      <c r="AG1798" s="127"/>
      <c r="AI1798" s="127"/>
    </row>
    <row r="1799" spans="1:35" ht="14.85" customHeight="1">
      <c r="A1799" s="130">
        <v>5012287</v>
      </c>
      <c r="B1799" s="126" t="s">
        <v>413</v>
      </c>
      <c r="C1799" s="126" t="s">
        <v>3726</v>
      </c>
      <c r="D1799" s="126" t="s">
        <v>3725</v>
      </c>
      <c r="E1799" s="126" t="s">
        <v>288</v>
      </c>
      <c r="F1799" s="126" t="s">
        <v>364</v>
      </c>
      <c r="G1799" s="126" t="s">
        <v>417</v>
      </c>
      <c r="H1799" s="126" t="s">
        <v>126</v>
      </c>
      <c r="I1799" s="126" t="s">
        <v>418</v>
      </c>
      <c r="J1799" s="126" t="s">
        <v>886</v>
      </c>
      <c r="K1799" s="126" t="s">
        <v>443</v>
      </c>
      <c r="L1799" s="126" t="s">
        <v>887</v>
      </c>
      <c r="M1799" s="130">
        <v>9739.52</v>
      </c>
      <c r="O1799" s="126" t="s">
        <v>486</v>
      </c>
      <c r="P1799" s="130">
        <v>0</v>
      </c>
      <c r="S1799" s="130">
        <v>0</v>
      </c>
      <c r="V1799" s="130">
        <v>29217.38</v>
      </c>
      <c r="X1799" s="126" t="s">
        <v>487</v>
      </c>
      <c r="Z1799" s="127"/>
      <c r="AA1799" s="128">
        <v>1</v>
      </c>
      <c r="AB1799" s="128">
        <v>60</v>
      </c>
      <c r="AC1799" s="126" t="s">
        <v>366</v>
      </c>
      <c r="AD1799" s="126" t="s">
        <v>488</v>
      </c>
      <c r="AG1799" s="127"/>
      <c r="AI1799" s="127"/>
    </row>
    <row r="1800" spans="1:35" ht="14.85" customHeight="1">
      <c r="A1800" s="130">
        <v>5012286</v>
      </c>
      <c r="B1800" s="126" t="s">
        <v>413</v>
      </c>
      <c r="C1800" s="126" t="s">
        <v>3727</v>
      </c>
      <c r="D1800" s="126" t="s">
        <v>3728</v>
      </c>
      <c r="E1800" s="126" t="s">
        <v>288</v>
      </c>
      <c r="F1800" s="126" t="s">
        <v>364</v>
      </c>
      <c r="G1800" s="126" t="s">
        <v>417</v>
      </c>
      <c r="H1800" s="126" t="s">
        <v>126</v>
      </c>
      <c r="I1800" s="126" t="s">
        <v>418</v>
      </c>
      <c r="J1800" s="126" t="s">
        <v>886</v>
      </c>
      <c r="K1800" s="126" t="s">
        <v>443</v>
      </c>
      <c r="L1800" s="126" t="s">
        <v>887</v>
      </c>
      <c r="M1800" s="130">
        <v>9739.52</v>
      </c>
      <c r="O1800" s="126" t="s">
        <v>486</v>
      </c>
      <c r="P1800" s="130">
        <v>0</v>
      </c>
      <c r="S1800" s="130">
        <v>0</v>
      </c>
      <c r="V1800" s="130">
        <v>28243.46</v>
      </c>
      <c r="X1800" s="126" t="s">
        <v>487</v>
      </c>
      <c r="Z1800" s="127"/>
      <c r="AA1800" s="128">
        <v>1</v>
      </c>
      <c r="AB1800" s="128">
        <v>60</v>
      </c>
      <c r="AC1800" s="126" t="s">
        <v>366</v>
      </c>
      <c r="AD1800" s="126" t="s">
        <v>488</v>
      </c>
      <c r="AG1800" s="127"/>
      <c r="AI1800" s="127"/>
    </row>
    <row r="1801" spans="1:35" ht="14.85" customHeight="1">
      <c r="A1801" s="130">
        <v>5012285</v>
      </c>
      <c r="B1801" s="126" t="s">
        <v>413</v>
      </c>
      <c r="C1801" s="126" t="s">
        <v>3870</v>
      </c>
      <c r="D1801" s="126" t="s">
        <v>3871</v>
      </c>
      <c r="E1801" s="126" t="s">
        <v>288</v>
      </c>
      <c r="F1801" s="126" t="s">
        <v>364</v>
      </c>
      <c r="G1801" s="126" t="s">
        <v>417</v>
      </c>
      <c r="H1801" s="126" t="s">
        <v>126</v>
      </c>
      <c r="I1801" s="126" t="s">
        <v>418</v>
      </c>
      <c r="J1801" s="126" t="s">
        <v>886</v>
      </c>
      <c r="K1801" s="126" t="s">
        <v>443</v>
      </c>
      <c r="L1801" s="126" t="s">
        <v>887</v>
      </c>
      <c r="M1801" s="130">
        <v>9739.52</v>
      </c>
      <c r="O1801" s="126" t="s">
        <v>486</v>
      </c>
      <c r="P1801" s="130">
        <v>0</v>
      </c>
      <c r="S1801" s="130">
        <v>0</v>
      </c>
      <c r="V1801" s="130">
        <v>28243.46</v>
      </c>
      <c r="X1801" s="126" t="s">
        <v>487</v>
      </c>
      <c r="Z1801" s="127"/>
      <c r="AA1801" s="128">
        <v>1</v>
      </c>
      <c r="AB1801" s="128">
        <v>60</v>
      </c>
      <c r="AC1801" s="126" t="s">
        <v>366</v>
      </c>
      <c r="AD1801" s="126" t="s">
        <v>488</v>
      </c>
      <c r="AG1801" s="127"/>
      <c r="AI1801" s="127"/>
    </row>
    <row r="1802" spans="1:35" ht="14.85" customHeight="1">
      <c r="A1802" s="130">
        <v>5012658</v>
      </c>
      <c r="B1802" s="126" t="s">
        <v>413</v>
      </c>
      <c r="C1802" s="126" t="s">
        <v>3872</v>
      </c>
      <c r="D1802" s="126" t="s">
        <v>3873</v>
      </c>
      <c r="E1802" s="126" t="s">
        <v>288</v>
      </c>
      <c r="F1802" s="126" t="s">
        <v>532</v>
      </c>
      <c r="G1802" s="126" t="s">
        <v>604</v>
      </c>
      <c r="H1802" s="126" t="s">
        <v>126</v>
      </c>
      <c r="I1802" s="126" t="s">
        <v>418</v>
      </c>
      <c r="J1802" s="126" t="s">
        <v>3874</v>
      </c>
      <c r="K1802" s="126" t="s">
        <v>852</v>
      </c>
      <c r="L1802" s="126" t="s">
        <v>2335</v>
      </c>
      <c r="M1802" s="130">
        <v>190.4</v>
      </c>
      <c r="O1802" s="126" t="s">
        <v>537</v>
      </c>
      <c r="P1802" s="130">
        <v>0</v>
      </c>
      <c r="S1802" s="130">
        <v>0</v>
      </c>
      <c r="V1802" s="130">
        <v>190.4</v>
      </c>
      <c r="X1802" s="126" t="s">
        <v>1723</v>
      </c>
      <c r="Z1802" s="127"/>
      <c r="AA1802" s="128">
        <v>500</v>
      </c>
      <c r="AB1802" s="128">
        <v>12</v>
      </c>
      <c r="AD1802" s="126" t="s">
        <v>1990</v>
      </c>
      <c r="AG1802" s="127"/>
      <c r="AI1802" s="127"/>
    </row>
    <row r="1803" spans="1:35" ht="14.85" customHeight="1">
      <c r="A1803" s="130">
        <v>5012284</v>
      </c>
      <c r="B1803" s="126" t="s">
        <v>413</v>
      </c>
      <c r="C1803" s="126" t="s">
        <v>3875</v>
      </c>
      <c r="D1803" s="126" t="s">
        <v>3876</v>
      </c>
      <c r="E1803" s="126" t="s">
        <v>288</v>
      </c>
      <c r="F1803" s="126" t="s">
        <v>364</v>
      </c>
      <c r="G1803" s="126" t="s">
        <v>417</v>
      </c>
      <c r="H1803" s="126" t="s">
        <v>126</v>
      </c>
      <c r="I1803" s="126" t="s">
        <v>418</v>
      </c>
      <c r="J1803" s="126" t="s">
        <v>886</v>
      </c>
      <c r="K1803" s="126" t="s">
        <v>443</v>
      </c>
      <c r="L1803" s="126" t="s">
        <v>887</v>
      </c>
      <c r="M1803" s="130">
        <v>9739.52</v>
      </c>
      <c r="O1803" s="126" t="s">
        <v>486</v>
      </c>
      <c r="P1803" s="130">
        <v>0</v>
      </c>
      <c r="S1803" s="130">
        <v>0</v>
      </c>
      <c r="V1803" s="130">
        <v>23860.85</v>
      </c>
      <c r="X1803" s="126" t="s">
        <v>487</v>
      </c>
      <c r="Z1803" s="127"/>
      <c r="AA1803" s="128">
        <v>1</v>
      </c>
      <c r="AB1803" s="128">
        <v>60</v>
      </c>
      <c r="AC1803" s="126" t="s">
        <v>366</v>
      </c>
      <c r="AD1803" s="126" t="s">
        <v>488</v>
      </c>
      <c r="AG1803" s="127"/>
      <c r="AI1803" s="127"/>
    </row>
    <row r="1804" spans="1:35" ht="14.85" customHeight="1">
      <c r="A1804" s="130">
        <v>5013440</v>
      </c>
      <c r="B1804" s="126" t="s">
        <v>413</v>
      </c>
      <c r="C1804" s="126" t="s">
        <v>3877</v>
      </c>
      <c r="E1804" s="126" t="s">
        <v>288</v>
      </c>
      <c r="F1804" s="126" t="s">
        <v>364</v>
      </c>
      <c r="G1804" s="126" t="s">
        <v>417</v>
      </c>
      <c r="H1804" s="126" t="s">
        <v>126</v>
      </c>
      <c r="I1804" s="126" t="s">
        <v>126</v>
      </c>
      <c r="J1804" s="126" t="s">
        <v>466</v>
      </c>
      <c r="K1804" s="126" t="s">
        <v>467</v>
      </c>
      <c r="L1804" s="126" t="s">
        <v>468</v>
      </c>
      <c r="M1804" s="130">
        <v>6817.44</v>
      </c>
      <c r="O1804" s="126" t="s">
        <v>365</v>
      </c>
      <c r="P1804" s="130">
        <v>0</v>
      </c>
      <c r="S1804" s="130">
        <v>0</v>
      </c>
      <c r="V1804" s="130">
        <v>43317.440000000002</v>
      </c>
      <c r="X1804" s="126" t="s">
        <v>510</v>
      </c>
      <c r="Z1804" s="127"/>
      <c r="AA1804" s="128">
        <v>2</v>
      </c>
      <c r="AB1804" s="128">
        <v>60</v>
      </c>
      <c r="AC1804" s="126" t="s">
        <v>366</v>
      </c>
      <c r="AD1804" s="126" t="s">
        <v>424</v>
      </c>
      <c r="AG1804" s="127"/>
      <c r="AI1804" s="127"/>
    </row>
    <row r="1805" spans="1:35" ht="14.85" customHeight="1">
      <c r="A1805" s="130">
        <v>5011991</v>
      </c>
      <c r="B1805" s="126" t="s">
        <v>413</v>
      </c>
      <c r="C1805" s="126" t="s">
        <v>3878</v>
      </c>
      <c r="D1805" s="126" t="s">
        <v>3879</v>
      </c>
      <c r="E1805" s="126" t="s">
        <v>288</v>
      </c>
      <c r="F1805" s="126" t="s">
        <v>591</v>
      </c>
      <c r="G1805" s="126" t="s">
        <v>417</v>
      </c>
      <c r="H1805" s="126" t="s">
        <v>126</v>
      </c>
      <c r="I1805" s="126" t="s">
        <v>126</v>
      </c>
      <c r="J1805" s="126" t="s">
        <v>2886</v>
      </c>
      <c r="K1805" s="126" t="s">
        <v>504</v>
      </c>
      <c r="L1805" s="126" t="s">
        <v>2887</v>
      </c>
      <c r="M1805" s="130">
        <v>584.64</v>
      </c>
      <c r="O1805" s="126" t="s">
        <v>667</v>
      </c>
      <c r="P1805" s="130">
        <v>0</v>
      </c>
      <c r="S1805" s="130">
        <v>0</v>
      </c>
      <c r="V1805" s="130">
        <v>1031.78</v>
      </c>
      <c r="X1805" s="126" t="s">
        <v>671</v>
      </c>
      <c r="Z1805" s="127"/>
      <c r="AA1805" s="128">
        <v>2</v>
      </c>
      <c r="AB1805" s="128">
        <v>1</v>
      </c>
      <c r="AD1805" s="126" t="s">
        <v>488</v>
      </c>
      <c r="AG1805" s="127"/>
      <c r="AI1805" s="127"/>
    </row>
    <row r="1806" spans="1:35" ht="14.85" customHeight="1">
      <c r="A1806" s="130">
        <v>5011990</v>
      </c>
      <c r="B1806" s="126" t="s">
        <v>413</v>
      </c>
      <c r="C1806" s="126" t="s">
        <v>2888</v>
      </c>
      <c r="D1806" s="126" t="s">
        <v>3880</v>
      </c>
      <c r="E1806" s="126" t="s">
        <v>288</v>
      </c>
      <c r="F1806" s="126" t="s">
        <v>591</v>
      </c>
      <c r="G1806" s="126" t="s">
        <v>417</v>
      </c>
      <c r="H1806" s="126" t="s">
        <v>126</v>
      </c>
      <c r="I1806" s="126" t="s">
        <v>126</v>
      </c>
      <c r="J1806" s="126" t="s">
        <v>2886</v>
      </c>
      <c r="K1806" s="126" t="s">
        <v>504</v>
      </c>
      <c r="L1806" s="126" t="s">
        <v>2887</v>
      </c>
      <c r="M1806" s="130">
        <v>584.64</v>
      </c>
      <c r="O1806" s="126" t="s">
        <v>667</v>
      </c>
      <c r="P1806" s="130">
        <v>0</v>
      </c>
      <c r="S1806" s="130">
        <v>0</v>
      </c>
      <c r="V1806" s="130">
        <v>1080.8</v>
      </c>
      <c r="X1806" s="126" t="s">
        <v>671</v>
      </c>
      <c r="Z1806" s="127"/>
      <c r="AA1806" s="128">
        <v>2</v>
      </c>
      <c r="AB1806" s="128">
        <v>1</v>
      </c>
      <c r="AD1806" s="126" t="s">
        <v>488</v>
      </c>
      <c r="AG1806" s="127"/>
      <c r="AI1806" s="127"/>
    </row>
    <row r="1807" spans="1:35" ht="14.85" customHeight="1">
      <c r="A1807" s="130">
        <v>5011989</v>
      </c>
      <c r="B1807" s="126" t="s">
        <v>413</v>
      </c>
      <c r="C1807" s="126" t="s">
        <v>3230</v>
      </c>
      <c r="D1807" s="126" t="s">
        <v>3881</v>
      </c>
      <c r="E1807" s="126" t="s">
        <v>288</v>
      </c>
      <c r="F1807" s="126" t="s">
        <v>591</v>
      </c>
      <c r="G1807" s="126" t="s">
        <v>417</v>
      </c>
      <c r="H1807" s="126" t="s">
        <v>126</v>
      </c>
      <c r="I1807" s="126" t="s">
        <v>126</v>
      </c>
      <c r="J1807" s="126" t="s">
        <v>2886</v>
      </c>
      <c r="K1807" s="126" t="s">
        <v>504</v>
      </c>
      <c r="L1807" s="126" t="s">
        <v>2887</v>
      </c>
      <c r="M1807" s="130">
        <v>584.64</v>
      </c>
      <c r="O1807" s="126" t="s">
        <v>667</v>
      </c>
      <c r="P1807" s="130">
        <v>0</v>
      </c>
      <c r="S1807" s="130">
        <v>0</v>
      </c>
      <c r="V1807" s="130">
        <v>1031.78</v>
      </c>
      <c r="X1807" s="126" t="s">
        <v>671</v>
      </c>
      <c r="Z1807" s="127"/>
      <c r="AA1807" s="128">
        <v>2</v>
      </c>
      <c r="AB1807" s="128">
        <v>1</v>
      </c>
      <c r="AD1807" s="126" t="s">
        <v>488</v>
      </c>
      <c r="AG1807" s="127"/>
      <c r="AI1807" s="127"/>
    </row>
    <row r="1808" spans="1:35" ht="14.85" customHeight="1">
      <c r="A1808" s="130">
        <v>5011988</v>
      </c>
      <c r="B1808" s="126" t="s">
        <v>413</v>
      </c>
      <c r="C1808" s="126" t="s">
        <v>3882</v>
      </c>
      <c r="D1808" s="126" t="s">
        <v>3883</v>
      </c>
      <c r="E1808" s="126" t="s">
        <v>288</v>
      </c>
      <c r="F1808" s="126" t="s">
        <v>591</v>
      </c>
      <c r="G1808" s="126" t="s">
        <v>417</v>
      </c>
      <c r="H1808" s="126" t="s">
        <v>126</v>
      </c>
      <c r="I1808" s="126" t="s">
        <v>126</v>
      </c>
      <c r="J1808" s="126" t="s">
        <v>2886</v>
      </c>
      <c r="K1808" s="126" t="s">
        <v>504</v>
      </c>
      <c r="L1808" s="126" t="s">
        <v>2887</v>
      </c>
      <c r="M1808" s="130">
        <v>584.64</v>
      </c>
      <c r="O1808" s="126" t="s">
        <v>667</v>
      </c>
      <c r="P1808" s="130">
        <v>0</v>
      </c>
      <c r="S1808" s="130">
        <v>0</v>
      </c>
      <c r="V1808" s="130">
        <v>1404.18</v>
      </c>
      <c r="X1808" s="126" t="s">
        <v>671</v>
      </c>
      <c r="Z1808" s="127"/>
      <c r="AA1808" s="128">
        <v>2</v>
      </c>
      <c r="AB1808" s="128">
        <v>1</v>
      </c>
      <c r="AD1808" s="126" t="s">
        <v>488</v>
      </c>
      <c r="AG1808" s="127"/>
      <c r="AI1808" s="127"/>
    </row>
    <row r="1809" spans="1:35" ht="14.85" customHeight="1">
      <c r="A1809" s="130">
        <v>5011987</v>
      </c>
      <c r="B1809" s="126" t="s">
        <v>413</v>
      </c>
      <c r="C1809" s="126" t="s">
        <v>3884</v>
      </c>
      <c r="D1809" s="126" t="s">
        <v>3885</v>
      </c>
      <c r="E1809" s="126" t="s">
        <v>288</v>
      </c>
      <c r="F1809" s="126" t="s">
        <v>591</v>
      </c>
      <c r="G1809" s="126" t="s">
        <v>417</v>
      </c>
      <c r="H1809" s="126" t="s">
        <v>126</v>
      </c>
      <c r="I1809" s="126" t="s">
        <v>126</v>
      </c>
      <c r="J1809" s="126" t="s">
        <v>2886</v>
      </c>
      <c r="K1809" s="126" t="s">
        <v>504</v>
      </c>
      <c r="L1809" s="126" t="s">
        <v>2887</v>
      </c>
      <c r="M1809" s="130">
        <v>584.64</v>
      </c>
      <c r="O1809" s="126" t="s">
        <v>667</v>
      </c>
      <c r="P1809" s="130">
        <v>0</v>
      </c>
      <c r="S1809" s="130">
        <v>0</v>
      </c>
      <c r="V1809" s="130">
        <v>1124.18</v>
      </c>
      <c r="X1809" s="126" t="s">
        <v>671</v>
      </c>
      <c r="Z1809" s="127"/>
      <c r="AA1809" s="128">
        <v>2</v>
      </c>
      <c r="AB1809" s="128">
        <v>1</v>
      </c>
      <c r="AD1809" s="126" t="s">
        <v>488</v>
      </c>
      <c r="AG1809" s="127"/>
      <c r="AI1809" s="127"/>
    </row>
    <row r="1810" spans="1:35" ht="14.85" customHeight="1">
      <c r="A1810" s="130">
        <v>5011986</v>
      </c>
      <c r="B1810" s="126" t="s">
        <v>413</v>
      </c>
      <c r="C1810" s="126" t="s">
        <v>3238</v>
      </c>
      <c r="D1810" s="126" t="s">
        <v>3886</v>
      </c>
      <c r="E1810" s="126" t="s">
        <v>288</v>
      </c>
      <c r="F1810" s="126" t="s">
        <v>591</v>
      </c>
      <c r="G1810" s="126" t="s">
        <v>417</v>
      </c>
      <c r="H1810" s="126" t="s">
        <v>126</v>
      </c>
      <c r="I1810" s="126" t="s">
        <v>126</v>
      </c>
      <c r="J1810" s="126" t="s">
        <v>2886</v>
      </c>
      <c r="K1810" s="126" t="s">
        <v>504</v>
      </c>
      <c r="L1810" s="126" t="s">
        <v>2887</v>
      </c>
      <c r="M1810" s="130">
        <v>974.4</v>
      </c>
      <c r="O1810" s="126" t="s">
        <v>667</v>
      </c>
      <c r="P1810" s="130">
        <v>0</v>
      </c>
      <c r="S1810" s="130">
        <v>0</v>
      </c>
      <c r="V1810" s="130">
        <v>2927.38</v>
      </c>
      <c r="X1810" s="126" t="s">
        <v>3232</v>
      </c>
      <c r="Z1810" s="127"/>
      <c r="AA1810" s="128">
        <v>6</v>
      </c>
      <c r="AB1810" s="128">
        <v>12</v>
      </c>
      <c r="AD1810" s="126" t="s">
        <v>488</v>
      </c>
      <c r="AG1810" s="127"/>
      <c r="AI1810" s="127"/>
    </row>
    <row r="1811" spans="1:35" ht="14.85" customHeight="1">
      <c r="A1811" s="130">
        <v>5009092</v>
      </c>
      <c r="B1811" s="126" t="s">
        <v>3887</v>
      </c>
      <c r="C1811" s="126" t="s">
        <v>3888</v>
      </c>
      <c r="D1811" s="126" t="s">
        <v>3889</v>
      </c>
      <c r="E1811" s="126" t="s">
        <v>288</v>
      </c>
      <c r="F1811" s="126" t="s">
        <v>522</v>
      </c>
      <c r="G1811" s="126" t="s">
        <v>565</v>
      </c>
      <c r="H1811" s="126" t="s">
        <v>974</v>
      </c>
      <c r="I1811" s="126" t="s">
        <v>418</v>
      </c>
      <c r="J1811" s="126" t="s">
        <v>3890</v>
      </c>
      <c r="K1811" s="126" t="s">
        <v>3891</v>
      </c>
      <c r="L1811" s="126" t="s">
        <v>3892</v>
      </c>
      <c r="M1811" s="130">
        <v>257.04000000000002</v>
      </c>
      <c r="N1811" s="126" t="s">
        <v>290</v>
      </c>
      <c r="O1811" s="126" t="s">
        <v>528</v>
      </c>
      <c r="P1811" s="130">
        <v>0</v>
      </c>
      <c r="S1811" s="130">
        <v>0</v>
      </c>
      <c r="V1811" s="130">
        <v>257.04000000000002</v>
      </c>
      <c r="X1811" s="126" t="s">
        <v>3893</v>
      </c>
      <c r="Z1811" s="127"/>
      <c r="AA1811" s="128"/>
      <c r="AB1811" s="128"/>
      <c r="AD1811" s="126" t="s">
        <v>615</v>
      </c>
      <c r="AG1811" s="127"/>
      <c r="AI1811" s="127"/>
    </row>
    <row r="1812" spans="1:35" ht="14.85" customHeight="1">
      <c r="A1812" s="130">
        <v>5006278</v>
      </c>
      <c r="B1812" s="126" t="s">
        <v>3894</v>
      </c>
      <c r="C1812" s="126" t="s">
        <v>2802</v>
      </c>
      <c r="D1812" s="126" t="s">
        <v>3895</v>
      </c>
      <c r="E1812" s="126" t="s">
        <v>288</v>
      </c>
      <c r="F1812" s="126" t="s">
        <v>522</v>
      </c>
      <c r="G1812" s="126" t="s">
        <v>523</v>
      </c>
      <c r="H1812" s="126" t="s">
        <v>524</v>
      </c>
      <c r="I1812" s="126" t="s">
        <v>418</v>
      </c>
      <c r="J1812" s="126" t="s">
        <v>619</v>
      </c>
      <c r="K1812" s="126" t="s">
        <v>613</v>
      </c>
      <c r="L1812" s="126" t="s">
        <v>620</v>
      </c>
      <c r="M1812" s="130">
        <v>1500.53</v>
      </c>
      <c r="N1812" s="126" t="s">
        <v>290</v>
      </c>
      <c r="O1812" s="126" t="s">
        <v>528</v>
      </c>
      <c r="P1812" s="130">
        <v>0</v>
      </c>
      <c r="S1812" s="130">
        <v>0</v>
      </c>
      <c r="V1812" s="130">
        <v>1500.53</v>
      </c>
      <c r="X1812" s="126" t="s">
        <v>529</v>
      </c>
      <c r="Z1812" s="127"/>
      <c r="AA1812" s="128"/>
      <c r="AB1812" s="128"/>
      <c r="AD1812" s="126" t="s">
        <v>623</v>
      </c>
      <c r="AG1812" s="127"/>
      <c r="AI1812" s="127"/>
    </row>
    <row r="1813" spans="1:35" ht="14.85" customHeight="1">
      <c r="A1813" s="130">
        <v>5014477</v>
      </c>
      <c r="B1813" s="126" t="s">
        <v>413</v>
      </c>
      <c r="C1813" s="126" t="s">
        <v>3896</v>
      </c>
      <c r="D1813" s="126" t="s">
        <v>2313</v>
      </c>
      <c r="E1813" s="126" t="s">
        <v>288</v>
      </c>
      <c r="F1813" s="126" t="s">
        <v>532</v>
      </c>
      <c r="G1813" s="126" t="s">
        <v>417</v>
      </c>
      <c r="H1813" s="126" t="s">
        <v>126</v>
      </c>
      <c r="I1813" s="126" t="s">
        <v>126</v>
      </c>
      <c r="J1813" s="126" t="s">
        <v>1546</v>
      </c>
      <c r="K1813" s="126" t="s">
        <v>628</v>
      </c>
      <c r="L1813" s="126" t="s">
        <v>1547</v>
      </c>
      <c r="M1813" s="130">
        <v>486.94</v>
      </c>
      <c r="O1813" s="126" t="s">
        <v>1459</v>
      </c>
      <c r="P1813" s="130">
        <v>0</v>
      </c>
      <c r="S1813" s="130">
        <v>0</v>
      </c>
      <c r="V1813" s="130">
        <v>486.94</v>
      </c>
      <c r="X1813" s="126" t="s">
        <v>1463</v>
      </c>
      <c r="Z1813" s="127"/>
      <c r="AA1813" s="128">
        <v>1</v>
      </c>
      <c r="AB1813" s="128">
        <v>72</v>
      </c>
      <c r="AD1813" s="126" t="s">
        <v>1212</v>
      </c>
      <c r="AG1813" s="127"/>
      <c r="AI1813" s="127"/>
    </row>
    <row r="1814" spans="1:35" ht="14.85" customHeight="1">
      <c r="A1814" s="130">
        <v>5002545</v>
      </c>
      <c r="B1814" s="126" t="s">
        <v>413</v>
      </c>
      <c r="C1814" s="126" t="s">
        <v>3897</v>
      </c>
      <c r="D1814" s="126" t="s">
        <v>3898</v>
      </c>
      <c r="E1814" s="126" t="s">
        <v>288</v>
      </c>
      <c r="F1814" s="126" t="s">
        <v>555</v>
      </c>
      <c r="G1814" s="126" t="s">
        <v>1393</v>
      </c>
      <c r="H1814" s="126" t="s">
        <v>126</v>
      </c>
      <c r="I1814" s="126" t="s">
        <v>418</v>
      </c>
      <c r="J1814" s="126" t="s">
        <v>983</v>
      </c>
      <c r="K1814" s="126" t="s">
        <v>984</v>
      </c>
      <c r="L1814" s="126" t="s">
        <v>985</v>
      </c>
      <c r="M1814" s="130">
        <v>287.14</v>
      </c>
      <c r="O1814" s="126" t="s">
        <v>560</v>
      </c>
      <c r="P1814" s="130">
        <v>320.92</v>
      </c>
      <c r="R1814" s="126" t="s">
        <v>560</v>
      </c>
      <c r="S1814" s="130">
        <v>331.06</v>
      </c>
      <c r="U1814" s="126" t="s">
        <v>560</v>
      </c>
      <c r="V1814" s="130">
        <v>337.82</v>
      </c>
      <c r="X1814" s="126" t="s">
        <v>561</v>
      </c>
      <c r="Z1814" s="127"/>
      <c r="AA1814" s="128">
        <v>150</v>
      </c>
      <c r="AB1814" s="128"/>
      <c r="AD1814" s="126" t="s">
        <v>1801</v>
      </c>
      <c r="AG1814" s="127"/>
      <c r="AI1814" s="127"/>
    </row>
    <row r="1815" spans="1:35" ht="14.85" customHeight="1">
      <c r="A1815" s="130">
        <v>5011189</v>
      </c>
      <c r="B1815" s="126" t="s">
        <v>413</v>
      </c>
      <c r="C1815" s="126" t="s">
        <v>2504</v>
      </c>
      <c r="D1815" s="126" t="s">
        <v>3899</v>
      </c>
      <c r="E1815" s="126" t="s">
        <v>288</v>
      </c>
      <c r="F1815" s="126" t="s">
        <v>555</v>
      </c>
      <c r="G1815" s="126" t="s">
        <v>1008</v>
      </c>
      <c r="H1815" s="126" t="s">
        <v>126</v>
      </c>
      <c r="I1815" s="126" t="s">
        <v>418</v>
      </c>
      <c r="J1815" s="126" t="s">
        <v>1174</v>
      </c>
      <c r="K1815" s="126" t="s">
        <v>747</v>
      </c>
      <c r="L1815" s="126" t="s">
        <v>1622</v>
      </c>
      <c r="M1815" s="130">
        <v>437.92</v>
      </c>
      <c r="O1815" s="126" t="s">
        <v>560</v>
      </c>
      <c r="P1815" s="130">
        <v>601.70000000000005</v>
      </c>
      <c r="R1815" s="126" t="s">
        <v>560</v>
      </c>
      <c r="S1815" s="130">
        <v>620.70000000000005</v>
      </c>
      <c r="U1815" s="126" t="s">
        <v>560</v>
      </c>
      <c r="V1815" s="130">
        <v>633.37</v>
      </c>
      <c r="X1815" s="126" t="s">
        <v>561</v>
      </c>
      <c r="Z1815" s="127"/>
      <c r="AA1815" s="128">
        <v>150</v>
      </c>
      <c r="AB1815" s="128"/>
      <c r="AD1815" s="126" t="s">
        <v>1222</v>
      </c>
      <c r="AG1815" s="127"/>
      <c r="AI1815" s="127"/>
    </row>
    <row r="1816" spans="1:35" ht="14.85" customHeight="1">
      <c r="A1816" s="130">
        <v>5011190</v>
      </c>
      <c r="B1816" s="126" t="s">
        <v>413</v>
      </c>
      <c r="C1816" s="126" t="s">
        <v>3417</v>
      </c>
      <c r="D1816" s="126" t="s">
        <v>3900</v>
      </c>
      <c r="E1816" s="126" t="s">
        <v>288</v>
      </c>
      <c r="F1816" s="126" t="s">
        <v>555</v>
      </c>
      <c r="G1816" s="126" t="s">
        <v>1008</v>
      </c>
      <c r="H1816" s="126" t="s">
        <v>126</v>
      </c>
      <c r="I1816" s="126" t="s">
        <v>418</v>
      </c>
      <c r="J1816" s="126" t="s">
        <v>1174</v>
      </c>
      <c r="K1816" s="126" t="s">
        <v>747</v>
      </c>
      <c r="L1816" s="126" t="s">
        <v>1622</v>
      </c>
      <c r="M1816" s="130">
        <v>211.83</v>
      </c>
      <c r="O1816" s="126" t="s">
        <v>560</v>
      </c>
      <c r="P1816" s="130">
        <v>236.75</v>
      </c>
      <c r="R1816" s="126" t="s">
        <v>560</v>
      </c>
      <c r="S1816" s="130">
        <v>244.23</v>
      </c>
      <c r="U1816" s="126" t="s">
        <v>560</v>
      </c>
      <c r="V1816" s="130">
        <v>249.22</v>
      </c>
      <c r="X1816" s="126" t="s">
        <v>561</v>
      </c>
      <c r="Z1816" s="127"/>
      <c r="AA1816" s="128">
        <v>150</v>
      </c>
      <c r="AB1816" s="128"/>
      <c r="AD1816" s="126" t="s">
        <v>1222</v>
      </c>
      <c r="AG1816" s="127"/>
      <c r="AI1816" s="127"/>
    </row>
    <row r="1817" spans="1:35" ht="14.85" customHeight="1">
      <c r="A1817" s="130">
        <v>5014612</v>
      </c>
      <c r="B1817" s="126" t="s">
        <v>413</v>
      </c>
      <c r="C1817" s="126" t="s">
        <v>1197</v>
      </c>
      <c r="D1817" s="126" t="s">
        <v>1198</v>
      </c>
      <c r="E1817" s="126" t="s">
        <v>288</v>
      </c>
      <c r="F1817" s="126" t="s">
        <v>591</v>
      </c>
      <c r="G1817" s="126" t="s">
        <v>417</v>
      </c>
      <c r="H1817" s="126" t="s">
        <v>1000</v>
      </c>
      <c r="I1817" s="126" t="s">
        <v>626</v>
      </c>
      <c r="J1817" s="126" t="s">
        <v>1199</v>
      </c>
      <c r="K1817" s="126" t="s">
        <v>959</v>
      </c>
      <c r="L1817" s="126" t="s">
        <v>1200</v>
      </c>
      <c r="M1817" s="130">
        <v>555.63</v>
      </c>
      <c r="N1817" s="126" t="s">
        <v>290</v>
      </c>
      <c r="O1817" s="126" t="s">
        <v>1003</v>
      </c>
      <c r="P1817" s="130">
        <v>0</v>
      </c>
      <c r="S1817" s="130">
        <v>0</v>
      </c>
      <c r="V1817" s="130">
        <v>555.63</v>
      </c>
      <c r="X1817" s="126" t="s">
        <v>1242</v>
      </c>
      <c r="Z1817" s="127"/>
      <c r="AA1817" s="128"/>
      <c r="AB1817" s="128"/>
      <c r="AD1817" s="126" t="s">
        <v>914</v>
      </c>
      <c r="AG1817" s="127"/>
      <c r="AI1817" s="127"/>
    </row>
    <row r="1818" spans="1:35" ht="14.85" customHeight="1">
      <c r="A1818" s="130">
        <v>5002432</v>
      </c>
      <c r="B1818" s="126" t="s">
        <v>3901</v>
      </c>
      <c r="C1818" s="126" t="s">
        <v>3902</v>
      </c>
      <c r="D1818" s="126" t="s">
        <v>3903</v>
      </c>
      <c r="E1818" s="126" t="s">
        <v>288</v>
      </c>
      <c r="F1818" s="126" t="s">
        <v>555</v>
      </c>
      <c r="G1818" s="126" t="s">
        <v>1008</v>
      </c>
      <c r="H1818" s="126" t="s">
        <v>126</v>
      </c>
      <c r="I1818" s="126" t="s">
        <v>418</v>
      </c>
      <c r="J1818" s="126" t="s">
        <v>983</v>
      </c>
      <c r="K1818" s="126" t="s">
        <v>984</v>
      </c>
      <c r="L1818" s="126" t="s">
        <v>985</v>
      </c>
      <c r="M1818" s="130">
        <v>251.21</v>
      </c>
      <c r="O1818" s="126" t="s">
        <v>560</v>
      </c>
      <c r="P1818" s="130">
        <v>280.77</v>
      </c>
      <c r="R1818" s="126" t="s">
        <v>560</v>
      </c>
      <c r="S1818" s="130">
        <v>289.63</v>
      </c>
      <c r="U1818" s="126" t="s">
        <v>560</v>
      </c>
      <c r="V1818" s="130">
        <v>295.55</v>
      </c>
      <c r="X1818" s="126" t="s">
        <v>561</v>
      </c>
      <c r="Z1818" s="127"/>
      <c r="AA1818" s="128">
        <v>150</v>
      </c>
      <c r="AB1818" s="128"/>
      <c r="AD1818" s="126" t="s">
        <v>562</v>
      </c>
      <c r="AG1818" s="127"/>
      <c r="AI1818" s="127"/>
    </row>
    <row r="1819" spans="1:35" ht="14.85" customHeight="1">
      <c r="A1819" s="130">
        <v>5009848</v>
      </c>
      <c r="B1819" s="126" t="s">
        <v>55</v>
      </c>
      <c r="C1819" s="126" t="s">
        <v>3904</v>
      </c>
      <c r="D1819" s="126" t="s">
        <v>3905</v>
      </c>
      <c r="E1819" s="126" t="s">
        <v>288</v>
      </c>
      <c r="F1819" s="126" t="s">
        <v>555</v>
      </c>
      <c r="G1819" s="126" t="s">
        <v>830</v>
      </c>
      <c r="H1819" s="126" t="s">
        <v>126</v>
      </c>
      <c r="I1819" s="126" t="s">
        <v>418</v>
      </c>
      <c r="J1819" s="126" t="s">
        <v>825</v>
      </c>
      <c r="K1819" s="126" t="s">
        <v>504</v>
      </c>
      <c r="L1819" s="126" t="s">
        <v>444</v>
      </c>
      <c r="M1819" s="130">
        <v>391.56</v>
      </c>
      <c r="O1819" s="126" t="s">
        <v>560</v>
      </c>
      <c r="P1819" s="130">
        <v>437.63</v>
      </c>
      <c r="R1819" s="126" t="s">
        <v>560</v>
      </c>
      <c r="S1819" s="130">
        <v>451.45</v>
      </c>
      <c r="U1819" s="126" t="s">
        <v>560</v>
      </c>
      <c r="V1819" s="130">
        <v>460.67</v>
      </c>
      <c r="X1819" s="126" t="s">
        <v>561</v>
      </c>
      <c r="Z1819" s="127"/>
      <c r="AA1819" s="128">
        <v>150</v>
      </c>
      <c r="AB1819" s="128"/>
      <c r="AD1819" s="126" t="s">
        <v>562</v>
      </c>
      <c r="AG1819" s="127"/>
      <c r="AI1819" s="127"/>
    </row>
    <row r="1820" spans="1:35" ht="14.85" customHeight="1">
      <c r="A1820" s="130">
        <v>5009850</v>
      </c>
      <c r="B1820" s="126" t="s">
        <v>38</v>
      </c>
      <c r="C1820" s="126" t="s">
        <v>3906</v>
      </c>
      <c r="D1820" s="126" t="s">
        <v>3907</v>
      </c>
      <c r="E1820" s="126" t="s">
        <v>288</v>
      </c>
      <c r="F1820" s="126" t="s">
        <v>555</v>
      </c>
      <c r="G1820" s="126" t="s">
        <v>830</v>
      </c>
      <c r="H1820" s="126" t="s">
        <v>126</v>
      </c>
      <c r="I1820" s="126" t="s">
        <v>418</v>
      </c>
      <c r="J1820" s="126" t="s">
        <v>825</v>
      </c>
      <c r="K1820" s="126" t="s">
        <v>504</v>
      </c>
      <c r="L1820" s="126" t="s">
        <v>444</v>
      </c>
      <c r="M1820" s="130">
        <v>313.82</v>
      </c>
      <c r="O1820" s="126" t="s">
        <v>560</v>
      </c>
      <c r="P1820" s="130">
        <v>350.74</v>
      </c>
      <c r="R1820" s="126" t="s">
        <v>560</v>
      </c>
      <c r="S1820" s="130">
        <v>361.81</v>
      </c>
      <c r="U1820" s="126" t="s">
        <v>560</v>
      </c>
      <c r="V1820" s="130">
        <v>369.2</v>
      </c>
      <c r="X1820" s="126" t="s">
        <v>561</v>
      </c>
      <c r="Z1820" s="127"/>
      <c r="AA1820" s="128">
        <v>150</v>
      </c>
      <c r="AB1820" s="128"/>
      <c r="AD1820" s="126" t="s">
        <v>562</v>
      </c>
      <c r="AG1820" s="127"/>
      <c r="AI1820" s="127"/>
    </row>
    <row r="1821" spans="1:35" ht="14.85" customHeight="1">
      <c r="A1821" s="130">
        <v>5009851</v>
      </c>
      <c r="B1821" s="126" t="s">
        <v>79</v>
      </c>
      <c r="C1821" s="126" t="s">
        <v>3908</v>
      </c>
      <c r="D1821" s="126" t="s">
        <v>3909</v>
      </c>
      <c r="E1821" s="126" t="s">
        <v>288</v>
      </c>
      <c r="F1821" s="126" t="s">
        <v>555</v>
      </c>
      <c r="G1821" s="126" t="s">
        <v>830</v>
      </c>
      <c r="H1821" s="126" t="s">
        <v>126</v>
      </c>
      <c r="I1821" s="126" t="s">
        <v>418</v>
      </c>
      <c r="J1821" s="126" t="s">
        <v>825</v>
      </c>
      <c r="K1821" s="126" t="s">
        <v>504</v>
      </c>
      <c r="L1821" s="126" t="s">
        <v>444</v>
      </c>
      <c r="M1821" s="130">
        <v>104.6</v>
      </c>
      <c r="O1821" s="126" t="s">
        <v>560</v>
      </c>
      <c r="P1821" s="130">
        <v>116.9</v>
      </c>
      <c r="R1821" s="126" t="s">
        <v>560</v>
      </c>
      <c r="S1821" s="130">
        <v>120.59</v>
      </c>
      <c r="U1821" s="126" t="s">
        <v>560</v>
      </c>
      <c r="V1821" s="130">
        <v>123.06</v>
      </c>
      <c r="X1821" s="126" t="s">
        <v>561</v>
      </c>
      <c r="Z1821" s="127"/>
      <c r="AA1821" s="128">
        <v>150</v>
      </c>
      <c r="AB1821" s="128"/>
      <c r="AD1821" s="126" t="s">
        <v>562</v>
      </c>
      <c r="AG1821" s="127"/>
      <c r="AI1821" s="127"/>
    </row>
    <row r="1822" spans="1:35" ht="14.85" customHeight="1">
      <c r="A1822" s="130">
        <v>5009852</v>
      </c>
      <c r="B1822" s="126" t="s">
        <v>3910</v>
      </c>
      <c r="C1822" s="126" t="s">
        <v>3911</v>
      </c>
      <c r="D1822" s="126" t="s">
        <v>3912</v>
      </c>
      <c r="E1822" s="126" t="s">
        <v>288</v>
      </c>
      <c r="F1822" s="126" t="s">
        <v>555</v>
      </c>
      <c r="G1822" s="126" t="s">
        <v>458</v>
      </c>
      <c r="H1822" s="126" t="s">
        <v>126</v>
      </c>
      <c r="I1822" s="126" t="s">
        <v>418</v>
      </c>
      <c r="J1822" s="126" t="s">
        <v>825</v>
      </c>
      <c r="K1822" s="126" t="s">
        <v>504</v>
      </c>
      <c r="L1822" s="126" t="s">
        <v>444</v>
      </c>
      <c r="M1822" s="130">
        <v>327.16000000000003</v>
      </c>
      <c r="O1822" s="126" t="s">
        <v>560</v>
      </c>
      <c r="P1822" s="130">
        <v>365.65</v>
      </c>
      <c r="R1822" s="126" t="s">
        <v>560</v>
      </c>
      <c r="S1822" s="130">
        <v>377.2</v>
      </c>
      <c r="U1822" s="126" t="s">
        <v>560</v>
      </c>
      <c r="V1822" s="130">
        <v>384.9</v>
      </c>
      <c r="X1822" s="126" t="s">
        <v>561</v>
      </c>
      <c r="Z1822" s="127"/>
      <c r="AA1822" s="128">
        <v>150</v>
      </c>
      <c r="AB1822" s="128"/>
      <c r="AD1822" s="126" t="s">
        <v>562</v>
      </c>
      <c r="AG1822" s="127"/>
      <c r="AI1822" s="127"/>
    </row>
    <row r="1823" spans="1:35" ht="14.85" customHeight="1">
      <c r="A1823" s="130">
        <v>5009861</v>
      </c>
      <c r="B1823" s="126" t="s">
        <v>22</v>
      </c>
      <c r="C1823" s="126" t="s">
        <v>3913</v>
      </c>
      <c r="D1823" s="126" t="s">
        <v>3914</v>
      </c>
      <c r="E1823" s="126" t="s">
        <v>288</v>
      </c>
      <c r="F1823" s="126" t="s">
        <v>555</v>
      </c>
      <c r="G1823" s="126" t="s">
        <v>830</v>
      </c>
      <c r="H1823" s="126" t="s">
        <v>126</v>
      </c>
      <c r="I1823" s="126" t="s">
        <v>418</v>
      </c>
      <c r="J1823" s="126" t="s">
        <v>825</v>
      </c>
      <c r="K1823" s="126" t="s">
        <v>504</v>
      </c>
      <c r="L1823" s="126" t="s">
        <v>444</v>
      </c>
      <c r="M1823" s="130">
        <v>239.28</v>
      </c>
      <c r="O1823" s="126" t="s">
        <v>560</v>
      </c>
      <c r="P1823" s="130">
        <v>267.43</v>
      </c>
      <c r="R1823" s="126" t="s">
        <v>560</v>
      </c>
      <c r="S1823" s="130">
        <v>275.87</v>
      </c>
      <c r="U1823" s="126" t="s">
        <v>560</v>
      </c>
      <c r="V1823" s="130">
        <v>281.51</v>
      </c>
      <c r="X1823" s="126" t="s">
        <v>561</v>
      </c>
      <c r="Z1823" s="127"/>
      <c r="AA1823" s="128">
        <v>150</v>
      </c>
      <c r="AB1823" s="128"/>
      <c r="AD1823" s="126" t="s">
        <v>562</v>
      </c>
      <c r="AG1823" s="127"/>
      <c r="AI1823" s="127"/>
    </row>
    <row r="1824" spans="1:35" ht="14.85" customHeight="1">
      <c r="A1824" s="130">
        <v>5009862</v>
      </c>
      <c r="B1824" s="126" t="s">
        <v>25</v>
      </c>
      <c r="C1824" s="126" t="s">
        <v>3915</v>
      </c>
      <c r="D1824" s="126" t="s">
        <v>3916</v>
      </c>
      <c r="E1824" s="126" t="s">
        <v>288</v>
      </c>
      <c r="F1824" s="126" t="s">
        <v>555</v>
      </c>
      <c r="G1824" s="126" t="s">
        <v>830</v>
      </c>
      <c r="H1824" s="126" t="s">
        <v>126</v>
      </c>
      <c r="I1824" s="126" t="s">
        <v>418</v>
      </c>
      <c r="J1824" s="126" t="s">
        <v>825</v>
      </c>
      <c r="K1824" s="126" t="s">
        <v>504</v>
      </c>
      <c r="L1824" s="126" t="s">
        <v>444</v>
      </c>
      <c r="M1824" s="130">
        <v>287.14</v>
      </c>
      <c r="O1824" s="126" t="s">
        <v>560</v>
      </c>
      <c r="P1824" s="130">
        <v>320.92</v>
      </c>
      <c r="R1824" s="126" t="s">
        <v>560</v>
      </c>
      <c r="S1824" s="130">
        <v>331.06</v>
      </c>
      <c r="U1824" s="126" t="s">
        <v>560</v>
      </c>
      <c r="V1824" s="130">
        <v>337.82</v>
      </c>
      <c r="X1824" s="126" t="s">
        <v>561</v>
      </c>
      <c r="Z1824" s="127"/>
      <c r="AA1824" s="128">
        <v>150</v>
      </c>
      <c r="AB1824" s="128"/>
      <c r="AD1824" s="126" t="s">
        <v>562</v>
      </c>
      <c r="AG1824" s="127"/>
      <c r="AI1824" s="127"/>
    </row>
    <row r="1825" spans="1:35" ht="14.85" customHeight="1">
      <c r="A1825" s="130">
        <v>5009863</v>
      </c>
      <c r="B1825" s="126" t="s">
        <v>47</v>
      </c>
      <c r="C1825" s="126" t="s">
        <v>3917</v>
      </c>
      <c r="D1825" s="126" t="s">
        <v>3918</v>
      </c>
      <c r="E1825" s="126" t="s">
        <v>288</v>
      </c>
      <c r="F1825" s="126" t="s">
        <v>555</v>
      </c>
      <c r="G1825" s="126" t="s">
        <v>1121</v>
      </c>
      <c r="H1825" s="126" t="s">
        <v>126</v>
      </c>
      <c r="I1825" s="126" t="s">
        <v>418</v>
      </c>
      <c r="J1825" s="126" t="s">
        <v>825</v>
      </c>
      <c r="K1825" s="126" t="s">
        <v>504</v>
      </c>
      <c r="L1825" s="126" t="s">
        <v>444</v>
      </c>
      <c r="M1825" s="130">
        <v>437.92</v>
      </c>
      <c r="O1825" s="126" t="s">
        <v>560</v>
      </c>
      <c r="P1825" s="130">
        <v>522.33000000000004</v>
      </c>
      <c r="R1825" s="126" t="s">
        <v>560</v>
      </c>
      <c r="S1825" s="130">
        <v>538.83000000000004</v>
      </c>
      <c r="U1825" s="126" t="s">
        <v>560</v>
      </c>
      <c r="V1825" s="130">
        <v>549.83000000000004</v>
      </c>
      <c r="X1825" s="126" t="s">
        <v>561</v>
      </c>
      <c r="Z1825" s="127"/>
      <c r="AA1825" s="128">
        <v>150</v>
      </c>
      <c r="AB1825" s="128"/>
      <c r="AD1825" s="126" t="s">
        <v>562</v>
      </c>
      <c r="AG1825" s="127"/>
      <c r="AI1825" s="127"/>
    </row>
    <row r="1826" spans="1:35" ht="14.85" customHeight="1">
      <c r="A1826" s="130">
        <v>5009865</v>
      </c>
      <c r="B1826" s="126" t="s">
        <v>26</v>
      </c>
      <c r="C1826" s="126" t="s">
        <v>3919</v>
      </c>
      <c r="D1826" s="126" t="s">
        <v>3920</v>
      </c>
      <c r="E1826" s="126" t="s">
        <v>288</v>
      </c>
      <c r="F1826" s="126" t="s">
        <v>555</v>
      </c>
      <c r="G1826" s="126" t="s">
        <v>1121</v>
      </c>
      <c r="H1826" s="126" t="s">
        <v>126</v>
      </c>
      <c r="I1826" s="126" t="s">
        <v>418</v>
      </c>
      <c r="J1826" s="126" t="s">
        <v>825</v>
      </c>
      <c r="K1826" s="126" t="s">
        <v>504</v>
      </c>
      <c r="L1826" s="126" t="s">
        <v>444</v>
      </c>
      <c r="M1826" s="130">
        <v>437.92</v>
      </c>
      <c r="O1826" s="126" t="s">
        <v>560</v>
      </c>
      <c r="P1826" s="130">
        <v>522.33000000000004</v>
      </c>
      <c r="R1826" s="126" t="s">
        <v>560</v>
      </c>
      <c r="S1826" s="130">
        <v>538.83000000000004</v>
      </c>
      <c r="U1826" s="126" t="s">
        <v>560</v>
      </c>
      <c r="V1826" s="130">
        <v>549.83000000000004</v>
      </c>
      <c r="X1826" s="126" t="s">
        <v>561</v>
      </c>
      <c r="Z1826" s="127"/>
      <c r="AA1826" s="128">
        <v>150</v>
      </c>
      <c r="AB1826" s="128"/>
      <c r="AD1826" s="126" t="s">
        <v>562</v>
      </c>
      <c r="AG1826" s="127"/>
      <c r="AI1826" s="127"/>
    </row>
    <row r="1827" spans="1:35" ht="14.85" customHeight="1">
      <c r="A1827" s="130">
        <v>5009866</v>
      </c>
      <c r="B1827" s="126" t="s">
        <v>27</v>
      </c>
      <c r="C1827" s="126" t="s">
        <v>3921</v>
      </c>
      <c r="D1827" s="126" t="s">
        <v>3922</v>
      </c>
      <c r="E1827" s="126" t="s">
        <v>288</v>
      </c>
      <c r="F1827" s="126" t="s">
        <v>555</v>
      </c>
      <c r="G1827" s="126" t="s">
        <v>866</v>
      </c>
      <c r="H1827" s="126" t="s">
        <v>126</v>
      </c>
      <c r="I1827" s="126" t="s">
        <v>418</v>
      </c>
      <c r="J1827" s="126" t="s">
        <v>825</v>
      </c>
      <c r="K1827" s="126" t="s">
        <v>504</v>
      </c>
      <c r="L1827" s="126" t="s">
        <v>444</v>
      </c>
      <c r="M1827" s="130">
        <v>437.92</v>
      </c>
      <c r="O1827" s="126" t="s">
        <v>560</v>
      </c>
      <c r="P1827" s="130">
        <v>522.33000000000004</v>
      </c>
      <c r="R1827" s="126" t="s">
        <v>560</v>
      </c>
      <c r="S1827" s="130">
        <v>538.83000000000004</v>
      </c>
      <c r="U1827" s="126" t="s">
        <v>560</v>
      </c>
      <c r="V1827" s="130">
        <v>549.83000000000004</v>
      </c>
      <c r="X1827" s="126" t="s">
        <v>561</v>
      </c>
      <c r="Z1827" s="127"/>
      <c r="AA1827" s="128">
        <v>150</v>
      </c>
      <c r="AB1827" s="128"/>
      <c r="AD1827" s="126" t="s">
        <v>562</v>
      </c>
      <c r="AG1827" s="127"/>
      <c r="AI1827" s="127"/>
    </row>
    <row r="1828" spans="1:35" ht="14.85" customHeight="1">
      <c r="A1828" s="130">
        <v>5009867</v>
      </c>
      <c r="B1828" s="126" t="s">
        <v>28</v>
      </c>
      <c r="C1828" s="126" t="s">
        <v>3923</v>
      </c>
      <c r="D1828" s="126" t="s">
        <v>3924</v>
      </c>
      <c r="E1828" s="126" t="s">
        <v>288</v>
      </c>
      <c r="F1828" s="126" t="s">
        <v>555</v>
      </c>
      <c r="G1828" s="126" t="s">
        <v>830</v>
      </c>
      <c r="H1828" s="126" t="s">
        <v>126</v>
      </c>
      <c r="I1828" s="126" t="s">
        <v>418</v>
      </c>
      <c r="J1828" s="126" t="s">
        <v>825</v>
      </c>
      <c r="K1828" s="126" t="s">
        <v>504</v>
      </c>
      <c r="L1828" s="126" t="s">
        <v>444</v>
      </c>
      <c r="M1828" s="130">
        <v>358.92</v>
      </c>
      <c r="O1828" s="126" t="s">
        <v>560</v>
      </c>
      <c r="P1828" s="130">
        <v>401.14</v>
      </c>
      <c r="R1828" s="126" t="s">
        <v>560</v>
      </c>
      <c r="S1828" s="130">
        <v>413.81</v>
      </c>
      <c r="U1828" s="126" t="s">
        <v>560</v>
      </c>
      <c r="V1828" s="130">
        <v>422.26</v>
      </c>
      <c r="X1828" s="126" t="s">
        <v>561</v>
      </c>
      <c r="Z1828" s="127"/>
      <c r="AA1828" s="128">
        <v>150</v>
      </c>
      <c r="AB1828" s="128"/>
      <c r="AD1828" s="126" t="s">
        <v>562</v>
      </c>
      <c r="AG1828" s="127"/>
      <c r="AI1828" s="127"/>
    </row>
    <row r="1829" spans="1:35" ht="14.85" customHeight="1">
      <c r="A1829" s="130">
        <v>5009868</v>
      </c>
      <c r="B1829" s="126" t="s">
        <v>103</v>
      </c>
      <c r="C1829" s="126" t="s">
        <v>3925</v>
      </c>
      <c r="D1829" s="126" t="s">
        <v>3926</v>
      </c>
      <c r="E1829" s="126" t="s">
        <v>288</v>
      </c>
      <c r="F1829" s="126" t="s">
        <v>555</v>
      </c>
      <c r="G1829" s="126" t="s">
        <v>441</v>
      </c>
      <c r="H1829" s="126" t="s">
        <v>126</v>
      </c>
      <c r="I1829" s="126" t="s">
        <v>418</v>
      </c>
      <c r="J1829" s="126" t="s">
        <v>825</v>
      </c>
      <c r="K1829" s="126" t="s">
        <v>504</v>
      </c>
      <c r="L1829" s="126" t="s">
        <v>444</v>
      </c>
      <c r="M1829" s="130">
        <v>175.7</v>
      </c>
      <c r="O1829" s="126" t="s">
        <v>560</v>
      </c>
      <c r="P1829" s="130">
        <v>196.37</v>
      </c>
      <c r="R1829" s="126" t="s">
        <v>560</v>
      </c>
      <c r="S1829" s="130">
        <v>202.57</v>
      </c>
      <c r="U1829" s="126" t="s">
        <v>560</v>
      </c>
      <c r="V1829" s="130">
        <v>206.71</v>
      </c>
      <c r="X1829" s="126" t="s">
        <v>561</v>
      </c>
      <c r="Z1829" s="127"/>
      <c r="AA1829" s="128">
        <v>150</v>
      </c>
      <c r="AB1829" s="128"/>
      <c r="AD1829" s="126" t="s">
        <v>562</v>
      </c>
      <c r="AG1829" s="127"/>
      <c r="AI1829" s="127"/>
    </row>
    <row r="1830" spans="1:35" ht="14.85" customHeight="1">
      <c r="A1830" s="130">
        <v>5009869</v>
      </c>
      <c r="B1830" s="126" t="s">
        <v>3927</v>
      </c>
      <c r="C1830" s="126" t="s">
        <v>3928</v>
      </c>
      <c r="D1830" s="126" t="s">
        <v>3929</v>
      </c>
      <c r="E1830" s="126" t="s">
        <v>288</v>
      </c>
      <c r="F1830" s="126" t="s">
        <v>555</v>
      </c>
      <c r="G1830" s="126" t="s">
        <v>830</v>
      </c>
      <c r="H1830" s="126" t="s">
        <v>126</v>
      </c>
      <c r="I1830" s="126" t="s">
        <v>418</v>
      </c>
      <c r="J1830" s="126" t="s">
        <v>825</v>
      </c>
      <c r="K1830" s="126" t="s">
        <v>504</v>
      </c>
      <c r="L1830" s="126" t="s">
        <v>444</v>
      </c>
      <c r="M1830" s="130">
        <v>313.82</v>
      </c>
      <c r="O1830" s="126" t="s">
        <v>560</v>
      </c>
      <c r="P1830" s="130">
        <v>350.74</v>
      </c>
      <c r="R1830" s="126" t="s">
        <v>560</v>
      </c>
      <c r="S1830" s="130">
        <v>361.81</v>
      </c>
      <c r="U1830" s="126" t="s">
        <v>560</v>
      </c>
      <c r="V1830" s="130">
        <v>369.2</v>
      </c>
      <c r="X1830" s="126" t="s">
        <v>561</v>
      </c>
      <c r="Z1830" s="127"/>
      <c r="AA1830" s="128">
        <v>150</v>
      </c>
      <c r="AB1830" s="128"/>
      <c r="AD1830" s="126" t="s">
        <v>562</v>
      </c>
      <c r="AG1830" s="127"/>
      <c r="AI1830" s="127"/>
    </row>
    <row r="1831" spans="1:35" ht="14.85" customHeight="1">
      <c r="A1831" s="130">
        <v>5009871</v>
      </c>
      <c r="B1831" s="126" t="s">
        <v>3930</v>
      </c>
      <c r="C1831" s="126" t="s">
        <v>3931</v>
      </c>
      <c r="D1831" s="126" t="s">
        <v>3932</v>
      </c>
      <c r="E1831" s="126" t="s">
        <v>288</v>
      </c>
      <c r="F1831" s="126" t="s">
        <v>555</v>
      </c>
      <c r="G1831" s="126" t="s">
        <v>830</v>
      </c>
      <c r="H1831" s="126" t="s">
        <v>126</v>
      </c>
      <c r="I1831" s="126" t="s">
        <v>418</v>
      </c>
      <c r="J1831" s="126" t="s">
        <v>825</v>
      </c>
      <c r="K1831" s="126" t="s">
        <v>504</v>
      </c>
      <c r="L1831" s="126" t="s">
        <v>444</v>
      </c>
      <c r="M1831" s="130">
        <v>410.2</v>
      </c>
      <c r="O1831" s="126" t="s">
        <v>560</v>
      </c>
      <c r="P1831" s="130">
        <v>458.46</v>
      </c>
      <c r="R1831" s="126" t="s">
        <v>560</v>
      </c>
      <c r="S1831" s="130">
        <v>472.93</v>
      </c>
      <c r="U1831" s="126" t="s">
        <v>560</v>
      </c>
      <c r="V1831" s="130">
        <v>482.59</v>
      </c>
      <c r="X1831" s="126" t="s">
        <v>561</v>
      </c>
      <c r="Z1831" s="127"/>
      <c r="AA1831" s="128">
        <v>150</v>
      </c>
      <c r="AB1831" s="128"/>
      <c r="AD1831" s="126" t="s">
        <v>562</v>
      </c>
      <c r="AG1831" s="127"/>
      <c r="AI1831" s="127"/>
    </row>
    <row r="1832" spans="1:35" ht="14.85" customHeight="1">
      <c r="A1832" s="130">
        <v>5009872</v>
      </c>
      <c r="B1832" s="126" t="s">
        <v>3933</v>
      </c>
      <c r="C1832" s="126" t="s">
        <v>3934</v>
      </c>
      <c r="D1832" s="126" t="s">
        <v>3935</v>
      </c>
      <c r="E1832" s="126" t="s">
        <v>288</v>
      </c>
      <c r="F1832" s="126" t="s">
        <v>555</v>
      </c>
      <c r="G1832" s="126" t="s">
        <v>830</v>
      </c>
      <c r="H1832" s="126" t="s">
        <v>126</v>
      </c>
      <c r="I1832" s="126" t="s">
        <v>418</v>
      </c>
      <c r="J1832" s="126" t="s">
        <v>825</v>
      </c>
      <c r="K1832" s="126" t="s">
        <v>504</v>
      </c>
      <c r="L1832" s="126" t="s">
        <v>444</v>
      </c>
      <c r="M1832" s="130">
        <v>437.92</v>
      </c>
      <c r="O1832" s="126" t="s">
        <v>560</v>
      </c>
      <c r="P1832" s="130">
        <v>517.54</v>
      </c>
      <c r="R1832" s="126" t="s">
        <v>560</v>
      </c>
      <c r="S1832" s="130">
        <v>533.88</v>
      </c>
      <c r="U1832" s="126" t="s">
        <v>560</v>
      </c>
      <c r="V1832" s="130">
        <v>544.78</v>
      </c>
      <c r="X1832" s="126" t="s">
        <v>561</v>
      </c>
      <c r="Z1832" s="127"/>
      <c r="AA1832" s="128">
        <v>150</v>
      </c>
      <c r="AB1832" s="128"/>
      <c r="AD1832" s="126" t="s">
        <v>562</v>
      </c>
      <c r="AG1832" s="127"/>
      <c r="AI1832" s="127"/>
    </row>
    <row r="1833" spans="1:35" ht="14.85" customHeight="1">
      <c r="A1833" s="130">
        <v>5009873</v>
      </c>
      <c r="B1833" s="126" t="s">
        <v>3936</v>
      </c>
      <c r="C1833" s="126" t="s">
        <v>3937</v>
      </c>
      <c r="D1833" s="126" t="s">
        <v>3938</v>
      </c>
      <c r="E1833" s="126" t="s">
        <v>288</v>
      </c>
      <c r="F1833" s="126" t="s">
        <v>555</v>
      </c>
      <c r="G1833" s="126" t="s">
        <v>1225</v>
      </c>
      <c r="H1833" s="126" t="s">
        <v>126</v>
      </c>
      <c r="I1833" s="126" t="s">
        <v>418</v>
      </c>
      <c r="J1833" s="126" t="s">
        <v>825</v>
      </c>
      <c r="K1833" s="126" t="s">
        <v>504</v>
      </c>
      <c r="L1833" s="126" t="s">
        <v>444</v>
      </c>
      <c r="M1833" s="130">
        <v>191.42</v>
      </c>
      <c r="O1833" s="126" t="s">
        <v>560</v>
      </c>
      <c r="P1833" s="130">
        <v>213.94</v>
      </c>
      <c r="R1833" s="126" t="s">
        <v>560</v>
      </c>
      <c r="S1833" s="130">
        <v>220.69</v>
      </c>
      <c r="U1833" s="126" t="s">
        <v>560</v>
      </c>
      <c r="V1833" s="130">
        <v>225.2</v>
      </c>
      <c r="X1833" s="126" t="s">
        <v>561</v>
      </c>
      <c r="Z1833" s="127"/>
      <c r="AA1833" s="128">
        <v>150</v>
      </c>
      <c r="AB1833" s="128"/>
      <c r="AD1833" s="126" t="s">
        <v>562</v>
      </c>
      <c r="AG1833" s="127"/>
      <c r="AI1833" s="127"/>
    </row>
    <row r="1834" spans="1:35" ht="14.85" customHeight="1">
      <c r="A1834" s="130">
        <v>5014344</v>
      </c>
      <c r="B1834" s="126" t="s">
        <v>413</v>
      </c>
      <c r="C1834" s="126" t="s">
        <v>1550</v>
      </c>
      <c r="D1834" s="126" t="s">
        <v>3939</v>
      </c>
      <c r="E1834" s="126" t="s">
        <v>288</v>
      </c>
      <c r="F1834" s="126" t="s">
        <v>532</v>
      </c>
      <c r="G1834" s="126" t="s">
        <v>1552</v>
      </c>
      <c r="H1834" s="126" t="s">
        <v>533</v>
      </c>
      <c r="I1834" s="126" t="s">
        <v>533</v>
      </c>
      <c r="J1834" s="126" t="s">
        <v>1553</v>
      </c>
      <c r="K1834" s="126" t="s">
        <v>504</v>
      </c>
      <c r="L1834" s="126" t="s">
        <v>1554</v>
      </c>
      <c r="M1834" s="130">
        <v>3892</v>
      </c>
      <c r="O1834" s="126" t="s">
        <v>537</v>
      </c>
      <c r="P1834" s="130">
        <v>0</v>
      </c>
      <c r="S1834" s="130">
        <v>0</v>
      </c>
      <c r="V1834" s="130">
        <v>3892</v>
      </c>
      <c r="X1834" s="126" t="s">
        <v>679</v>
      </c>
      <c r="Z1834" s="127"/>
      <c r="AA1834" s="128">
        <v>180</v>
      </c>
      <c r="AB1834" s="128">
        <v>12</v>
      </c>
      <c r="AD1834" s="126" t="s">
        <v>1555</v>
      </c>
      <c r="AG1834" s="127"/>
      <c r="AI1834" s="127"/>
    </row>
    <row r="1835" spans="1:35" ht="14.85" customHeight="1">
      <c r="A1835" s="130">
        <v>5014335</v>
      </c>
      <c r="B1835" s="126" t="s">
        <v>413</v>
      </c>
      <c r="C1835" s="126" t="s">
        <v>1557</v>
      </c>
      <c r="D1835" s="126" t="s">
        <v>3940</v>
      </c>
      <c r="E1835" s="126" t="s">
        <v>288</v>
      </c>
      <c r="F1835" s="126" t="s">
        <v>532</v>
      </c>
      <c r="G1835" s="126" t="s">
        <v>463</v>
      </c>
      <c r="H1835" s="126" t="s">
        <v>533</v>
      </c>
      <c r="I1835" s="126" t="s">
        <v>533</v>
      </c>
      <c r="J1835" s="126" t="s">
        <v>1559</v>
      </c>
      <c r="K1835" s="126" t="s">
        <v>443</v>
      </c>
      <c r="L1835" s="126" t="s">
        <v>1554</v>
      </c>
      <c r="M1835" s="130">
        <v>2921.73</v>
      </c>
      <c r="O1835" s="126" t="s">
        <v>537</v>
      </c>
      <c r="P1835" s="130">
        <v>0</v>
      </c>
      <c r="S1835" s="130">
        <v>0</v>
      </c>
      <c r="V1835" s="130">
        <v>2921.73</v>
      </c>
      <c r="X1835" s="126" t="s">
        <v>539</v>
      </c>
      <c r="Z1835" s="127"/>
      <c r="AA1835" s="128">
        <v>130</v>
      </c>
      <c r="AB1835" s="128">
        <v>12</v>
      </c>
      <c r="AD1835" s="126" t="s">
        <v>1555</v>
      </c>
      <c r="AG1835" s="127"/>
      <c r="AI1835" s="127"/>
    </row>
    <row r="1836" spans="1:35" ht="14.85" customHeight="1">
      <c r="A1836" s="130">
        <v>5014334</v>
      </c>
      <c r="B1836" s="126" t="s">
        <v>413</v>
      </c>
      <c r="C1836" s="126" t="s">
        <v>1557</v>
      </c>
      <c r="D1836" s="126" t="s">
        <v>3941</v>
      </c>
      <c r="E1836" s="126" t="s">
        <v>288</v>
      </c>
      <c r="F1836" s="126" t="s">
        <v>532</v>
      </c>
      <c r="G1836" s="126" t="s">
        <v>463</v>
      </c>
      <c r="H1836" s="126" t="s">
        <v>533</v>
      </c>
      <c r="I1836" s="126" t="s">
        <v>533</v>
      </c>
      <c r="J1836" s="126" t="s">
        <v>1559</v>
      </c>
      <c r="K1836" s="126" t="s">
        <v>443</v>
      </c>
      <c r="L1836" s="126" t="s">
        <v>1554</v>
      </c>
      <c r="M1836" s="130">
        <v>2921.73</v>
      </c>
      <c r="O1836" s="126" t="s">
        <v>537</v>
      </c>
      <c r="P1836" s="130">
        <v>0</v>
      </c>
      <c r="S1836" s="130">
        <v>0</v>
      </c>
      <c r="V1836" s="130">
        <v>2921.73</v>
      </c>
      <c r="X1836" s="126" t="s">
        <v>539</v>
      </c>
      <c r="Z1836" s="127"/>
      <c r="AA1836" s="128">
        <v>130</v>
      </c>
      <c r="AB1836" s="128">
        <v>12</v>
      </c>
      <c r="AD1836" s="126" t="s">
        <v>1555</v>
      </c>
      <c r="AG1836" s="127"/>
      <c r="AI1836" s="127"/>
    </row>
    <row r="1837" spans="1:35" ht="14.85" customHeight="1">
      <c r="A1837" s="130">
        <v>5014333</v>
      </c>
      <c r="B1837" s="126" t="s">
        <v>413</v>
      </c>
      <c r="C1837" s="126" t="s">
        <v>1557</v>
      </c>
      <c r="D1837" s="126" t="s">
        <v>3942</v>
      </c>
      <c r="E1837" s="126" t="s">
        <v>288</v>
      </c>
      <c r="F1837" s="126" t="s">
        <v>532</v>
      </c>
      <c r="G1837" s="126" t="s">
        <v>463</v>
      </c>
      <c r="H1837" s="126" t="s">
        <v>533</v>
      </c>
      <c r="I1837" s="126" t="s">
        <v>533</v>
      </c>
      <c r="J1837" s="126" t="s">
        <v>1559</v>
      </c>
      <c r="K1837" s="126" t="s">
        <v>443</v>
      </c>
      <c r="L1837" s="126" t="s">
        <v>1554</v>
      </c>
      <c r="M1837" s="130">
        <v>2921.73</v>
      </c>
      <c r="O1837" s="126" t="s">
        <v>537</v>
      </c>
      <c r="P1837" s="130">
        <v>0</v>
      </c>
      <c r="S1837" s="130">
        <v>0</v>
      </c>
      <c r="V1837" s="130">
        <v>2921.73</v>
      </c>
      <c r="X1837" s="126" t="s">
        <v>539</v>
      </c>
      <c r="Z1837" s="127"/>
      <c r="AA1837" s="128">
        <v>130</v>
      </c>
      <c r="AB1837" s="128">
        <v>12</v>
      </c>
      <c r="AD1837" s="126" t="s">
        <v>1555</v>
      </c>
      <c r="AG1837" s="127"/>
      <c r="AI1837" s="127"/>
    </row>
    <row r="1838" spans="1:35" ht="14.85" customHeight="1">
      <c r="A1838" s="130">
        <v>5014332</v>
      </c>
      <c r="B1838" s="126" t="s">
        <v>413</v>
      </c>
      <c r="C1838" s="126" t="s">
        <v>1557</v>
      </c>
      <c r="D1838" s="126" t="s">
        <v>3943</v>
      </c>
      <c r="E1838" s="126" t="s">
        <v>288</v>
      </c>
      <c r="F1838" s="126" t="s">
        <v>532</v>
      </c>
      <c r="G1838" s="126" t="s">
        <v>463</v>
      </c>
      <c r="H1838" s="126" t="s">
        <v>533</v>
      </c>
      <c r="I1838" s="126" t="s">
        <v>533</v>
      </c>
      <c r="J1838" s="126" t="s">
        <v>1559</v>
      </c>
      <c r="K1838" s="126" t="s">
        <v>443</v>
      </c>
      <c r="L1838" s="126" t="s">
        <v>1554</v>
      </c>
      <c r="M1838" s="130">
        <v>2921.73</v>
      </c>
      <c r="O1838" s="126" t="s">
        <v>537</v>
      </c>
      <c r="P1838" s="130">
        <v>0</v>
      </c>
      <c r="S1838" s="130">
        <v>0</v>
      </c>
      <c r="V1838" s="130">
        <v>2921.73</v>
      </c>
      <c r="X1838" s="126" t="s">
        <v>539</v>
      </c>
      <c r="Z1838" s="127"/>
      <c r="AA1838" s="128">
        <v>130</v>
      </c>
      <c r="AB1838" s="128">
        <v>12</v>
      </c>
      <c r="AD1838" s="126" t="s">
        <v>1555</v>
      </c>
      <c r="AG1838" s="127"/>
      <c r="AI1838" s="127"/>
    </row>
    <row r="1839" spans="1:35" ht="14.85" customHeight="1">
      <c r="A1839" s="130">
        <v>5002421</v>
      </c>
      <c r="B1839" s="126" t="s">
        <v>3944</v>
      </c>
      <c r="C1839" s="126" t="s">
        <v>3945</v>
      </c>
      <c r="D1839" s="126" t="s">
        <v>3946</v>
      </c>
      <c r="E1839" s="126" t="s">
        <v>288</v>
      </c>
      <c r="F1839" s="126" t="s">
        <v>555</v>
      </c>
      <c r="G1839" s="126" t="s">
        <v>463</v>
      </c>
      <c r="H1839" s="126" t="s">
        <v>126</v>
      </c>
      <c r="I1839" s="126" t="s">
        <v>418</v>
      </c>
      <c r="J1839" s="126" t="s">
        <v>983</v>
      </c>
      <c r="K1839" s="126" t="s">
        <v>984</v>
      </c>
      <c r="L1839" s="126" t="s">
        <v>985</v>
      </c>
      <c r="M1839" s="130">
        <v>69.13</v>
      </c>
      <c r="O1839" s="126" t="s">
        <v>560</v>
      </c>
      <c r="P1839" s="130">
        <v>77.27</v>
      </c>
      <c r="R1839" s="126" t="s">
        <v>560</v>
      </c>
      <c r="S1839" s="130">
        <v>79.709999999999994</v>
      </c>
      <c r="U1839" s="126" t="s">
        <v>560</v>
      </c>
      <c r="V1839" s="130">
        <v>81.34</v>
      </c>
      <c r="X1839" s="126" t="s">
        <v>561</v>
      </c>
      <c r="Z1839" s="127"/>
      <c r="AA1839" s="128">
        <v>150</v>
      </c>
      <c r="AB1839" s="128"/>
      <c r="AD1839" s="126" t="s">
        <v>562</v>
      </c>
      <c r="AG1839" s="127"/>
      <c r="AI1839" s="127"/>
    </row>
    <row r="1840" spans="1:35" ht="14.85" customHeight="1">
      <c r="A1840" s="130">
        <v>5002422</v>
      </c>
      <c r="B1840" s="126" t="s">
        <v>3947</v>
      </c>
      <c r="C1840" s="126" t="s">
        <v>3948</v>
      </c>
      <c r="D1840" s="126" t="s">
        <v>3949</v>
      </c>
      <c r="E1840" s="126" t="s">
        <v>288</v>
      </c>
      <c r="F1840" s="126" t="s">
        <v>555</v>
      </c>
      <c r="G1840" s="126" t="s">
        <v>463</v>
      </c>
      <c r="H1840" s="126" t="s">
        <v>126</v>
      </c>
      <c r="I1840" s="126" t="s">
        <v>418</v>
      </c>
      <c r="J1840" s="126" t="s">
        <v>983</v>
      </c>
      <c r="K1840" s="126" t="s">
        <v>984</v>
      </c>
      <c r="L1840" s="126" t="s">
        <v>985</v>
      </c>
      <c r="M1840" s="130">
        <v>103.76</v>
      </c>
      <c r="O1840" s="126" t="s">
        <v>560</v>
      </c>
      <c r="P1840" s="130">
        <v>115.97</v>
      </c>
      <c r="R1840" s="126" t="s">
        <v>560</v>
      </c>
      <c r="S1840" s="130">
        <v>119.63</v>
      </c>
      <c r="U1840" s="126" t="s">
        <v>560</v>
      </c>
      <c r="V1840" s="130">
        <v>122.08</v>
      </c>
      <c r="X1840" s="126" t="s">
        <v>561</v>
      </c>
      <c r="Z1840" s="127"/>
      <c r="AA1840" s="128">
        <v>150</v>
      </c>
      <c r="AB1840" s="128"/>
      <c r="AD1840" s="126" t="s">
        <v>562</v>
      </c>
      <c r="AG1840" s="127"/>
      <c r="AI1840" s="127"/>
    </row>
    <row r="1841" spans="1:35" ht="14.85" customHeight="1">
      <c r="A1841" s="130">
        <v>5002429</v>
      </c>
      <c r="B1841" s="126" t="s">
        <v>3950</v>
      </c>
      <c r="C1841" s="126" t="s">
        <v>3951</v>
      </c>
      <c r="D1841" s="126" t="s">
        <v>3952</v>
      </c>
      <c r="E1841" s="126" t="s">
        <v>288</v>
      </c>
      <c r="F1841" s="126" t="s">
        <v>555</v>
      </c>
      <c r="G1841" s="126" t="s">
        <v>830</v>
      </c>
      <c r="H1841" s="126" t="s">
        <v>126</v>
      </c>
      <c r="I1841" s="126" t="s">
        <v>418</v>
      </c>
      <c r="J1841" s="126" t="s">
        <v>983</v>
      </c>
      <c r="K1841" s="126" t="s">
        <v>984</v>
      </c>
      <c r="L1841" s="126" t="s">
        <v>985</v>
      </c>
      <c r="M1841" s="130">
        <v>129.25</v>
      </c>
      <c r="O1841" s="126" t="s">
        <v>560</v>
      </c>
      <c r="P1841" s="130">
        <v>144.44999999999999</v>
      </c>
      <c r="R1841" s="126" t="s">
        <v>560</v>
      </c>
      <c r="S1841" s="130">
        <v>149.01</v>
      </c>
      <c r="U1841" s="126" t="s">
        <v>560</v>
      </c>
      <c r="V1841" s="130">
        <v>152.06</v>
      </c>
      <c r="X1841" s="126" t="s">
        <v>561</v>
      </c>
      <c r="Z1841" s="127"/>
      <c r="AA1841" s="128">
        <v>150</v>
      </c>
      <c r="AB1841" s="128"/>
      <c r="AD1841" s="126" t="s">
        <v>562</v>
      </c>
      <c r="AG1841" s="127"/>
      <c r="AI1841" s="127"/>
    </row>
    <row r="1842" spans="1:35" ht="14.85" customHeight="1">
      <c r="A1842" s="130">
        <v>5014170</v>
      </c>
      <c r="B1842" s="126" t="s">
        <v>413</v>
      </c>
      <c r="C1842" s="126" t="s">
        <v>3953</v>
      </c>
      <c r="D1842" s="126" t="s">
        <v>3954</v>
      </c>
      <c r="E1842" s="126" t="s">
        <v>288</v>
      </c>
      <c r="F1842" s="126" t="s">
        <v>416</v>
      </c>
      <c r="G1842" s="126" t="s">
        <v>417</v>
      </c>
      <c r="H1842" s="126" t="s">
        <v>126</v>
      </c>
      <c r="I1842" s="126" t="s">
        <v>126</v>
      </c>
      <c r="J1842" s="126" t="s">
        <v>1017</v>
      </c>
      <c r="K1842" s="126" t="s">
        <v>504</v>
      </c>
      <c r="L1842" s="126" t="s">
        <v>1018</v>
      </c>
      <c r="M1842" s="130">
        <v>1557.92</v>
      </c>
      <c r="O1842" s="126" t="s">
        <v>422</v>
      </c>
      <c r="P1842" s="130">
        <v>0</v>
      </c>
      <c r="S1842" s="130">
        <v>0</v>
      </c>
      <c r="V1842" s="130">
        <v>3206.11</v>
      </c>
      <c r="X1842" s="126" t="s">
        <v>1034</v>
      </c>
      <c r="Z1842" s="127"/>
      <c r="AA1842" s="128">
        <v>1</v>
      </c>
      <c r="AB1842" s="128">
        <v>12</v>
      </c>
      <c r="AD1842" s="126" t="s">
        <v>874</v>
      </c>
      <c r="AG1842" s="127"/>
      <c r="AI1842" s="127"/>
    </row>
    <row r="1843" spans="1:35" ht="14.85" customHeight="1">
      <c r="A1843" s="130">
        <v>5002434</v>
      </c>
      <c r="B1843" s="126" t="s">
        <v>3955</v>
      </c>
      <c r="C1843" s="126" t="s">
        <v>3956</v>
      </c>
      <c r="D1843" s="126" t="s">
        <v>3957</v>
      </c>
      <c r="E1843" s="126" t="s">
        <v>288</v>
      </c>
      <c r="F1843" s="126" t="s">
        <v>555</v>
      </c>
      <c r="G1843" s="126" t="s">
        <v>2301</v>
      </c>
      <c r="H1843" s="126" t="s">
        <v>126</v>
      </c>
      <c r="I1843" s="126" t="s">
        <v>418</v>
      </c>
      <c r="J1843" s="126" t="s">
        <v>983</v>
      </c>
      <c r="K1843" s="126" t="s">
        <v>984</v>
      </c>
      <c r="L1843" s="126" t="s">
        <v>985</v>
      </c>
      <c r="M1843" s="130">
        <v>205.1</v>
      </c>
      <c r="O1843" s="126" t="s">
        <v>560</v>
      </c>
      <c r="P1843" s="130">
        <v>229.23</v>
      </c>
      <c r="R1843" s="126" t="s">
        <v>560</v>
      </c>
      <c r="S1843" s="130">
        <v>236.47</v>
      </c>
      <c r="U1843" s="126" t="s">
        <v>560</v>
      </c>
      <c r="V1843" s="130">
        <v>241.3</v>
      </c>
      <c r="X1843" s="126" t="s">
        <v>561</v>
      </c>
      <c r="Z1843" s="127"/>
      <c r="AA1843" s="128">
        <v>150</v>
      </c>
      <c r="AB1843" s="128"/>
      <c r="AD1843" s="126" t="s">
        <v>562</v>
      </c>
      <c r="AG1843" s="127"/>
      <c r="AI1843" s="127"/>
    </row>
    <row r="1844" spans="1:35" ht="14.85" customHeight="1">
      <c r="A1844" s="130">
        <v>5002435</v>
      </c>
      <c r="B1844" s="126" t="s">
        <v>3958</v>
      </c>
      <c r="C1844" s="126" t="s">
        <v>3959</v>
      </c>
      <c r="D1844" s="126" t="s">
        <v>3960</v>
      </c>
      <c r="E1844" s="126" t="s">
        <v>288</v>
      </c>
      <c r="F1844" s="126" t="s">
        <v>555</v>
      </c>
      <c r="G1844" s="126" t="s">
        <v>2301</v>
      </c>
      <c r="H1844" s="126" t="s">
        <v>126</v>
      </c>
      <c r="I1844" s="126" t="s">
        <v>418</v>
      </c>
      <c r="J1844" s="126" t="s">
        <v>983</v>
      </c>
      <c r="K1844" s="126" t="s">
        <v>984</v>
      </c>
      <c r="L1844" s="126" t="s">
        <v>985</v>
      </c>
      <c r="M1844" s="130">
        <v>287.14</v>
      </c>
      <c r="O1844" s="126" t="s">
        <v>560</v>
      </c>
      <c r="P1844" s="130">
        <v>320.92</v>
      </c>
      <c r="R1844" s="126" t="s">
        <v>560</v>
      </c>
      <c r="S1844" s="130">
        <v>331.06</v>
      </c>
      <c r="U1844" s="126" t="s">
        <v>560</v>
      </c>
      <c r="V1844" s="130">
        <v>337.82</v>
      </c>
      <c r="X1844" s="126" t="s">
        <v>561</v>
      </c>
      <c r="Z1844" s="127"/>
      <c r="AA1844" s="128">
        <v>150</v>
      </c>
      <c r="AB1844" s="128"/>
      <c r="AD1844" s="126" t="s">
        <v>562</v>
      </c>
      <c r="AG1844" s="127"/>
      <c r="AI1844" s="127"/>
    </row>
    <row r="1845" spans="1:35" ht="14.85" customHeight="1">
      <c r="A1845" s="130">
        <v>5002436</v>
      </c>
      <c r="B1845" s="126" t="s">
        <v>3961</v>
      </c>
      <c r="C1845" s="126" t="s">
        <v>3962</v>
      </c>
      <c r="D1845" s="126" t="s">
        <v>3963</v>
      </c>
      <c r="E1845" s="126" t="s">
        <v>288</v>
      </c>
      <c r="F1845" s="126" t="s">
        <v>555</v>
      </c>
      <c r="G1845" s="126" t="s">
        <v>2301</v>
      </c>
      <c r="H1845" s="126" t="s">
        <v>126</v>
      </c>
      <c r="I1845" s="126" t="s">
        <v>418</v>
      </c>
      <c r="J1845" s="126" t="s">
        <v>983</v>
      </c>
      <c r="K1845" s="126" t="s">
        <v>984</v>
      </c>
      <c r="L1845" s="126" t="s">
        <v>985</v>
      </c>
      <c r="M1845" s="130">
        <v>303.07</v>
      </c>
      <c r="O1845" s="126" t="s">
        <v>560</v>
      </c>
      <c r="P1845" s="130">
        <v>338.73</v>
      </c>
      <c r="R1845" s="126" t="s">
        <v>560</v>
      </c>
      <c r="S1845" s="130">
        <v>349.42</v>
      </c>
      <c r="U1845" s="126" t="s">
        <v>560</v>
      </c>
      <c r="V1845" s="130">
        <v>356.56</v>
      </c>
      <c r="X1845" s="126" t="s">
        <v>561</v>
      </c>
      <c r="Z1845" s="127"/>
      <c r="AA1845" s="128">
        <v>150</v>
      </c>
      <c r="AB1845" s="128"/>
      <c r="AD1845" s="126" t="s">
        <v>562</v>
      </c>
      <c r="AG1845" s="127"/>
      <c r="AI1845" s="127"/>
    </row>
    <row r="1846" spans="1:35" ht="14.85" customHeight="1">
      <c r="A1846" s="130">
        <v>5014282</v>
      </c>
      <c r="B1846" s="126" t="s">
        <v>413</v>
      </c>
      <c r="C1846" s="126" t="s">
        <v>1731</v>
      </c>
      <c r="D1846" s="126" t="s">
        <v>3964</v>
      </c>
      <c r="E1846" s="126" t="s">
        <v>288</v>
      </c>
      <c r="F1846" s="126" t="s">
        <v>532</v>
      </c>
      <c r="G1846" s="126" t="s">
        <v>1552</v>
      </c>
      <c r="H1846" s="126" t="s">
        <v>533</v>
      </c>
      <c r="I1846" s="126" t="s">
        <v>533</v>
      </c>
      <c r="J1846" s="126" t="s">
        <v>1553</v>
      </c>
      <c r="K1846" s="126" t="s">
        <v>504</v>
      </c>
      <c r="L1846" s="126" t="s">
        <v>1554</v>
      </c>
      <c r="M1846" s="130">
        <v>3892</v>
      </c>
      <c r="O1846" s="126" t="s">
        <v>537</v>
      </c>
      <c r="P1846" s="130">
        <v>0</v>
      </c>
      <c r="S1846" s="130">
        <v>0</v>
      </c>
      <c r="V1846" s="130">
        <v>3892</v>
      </c>
      <c r="X1846" s="126" t="s">
        <v>679</v>
      </c>
      <c r="Z1846" s="127"/>
      <c r="AA1846" s="128">
        <v>180</v>
      </c>
      <c r="AB1846" s="128">
        <v>12</v>
      </c>
      <c r="AD1846" s="126" t="s">
        <v>1555</v>
      </c>
      <c r="AG1846" s="127"/>
      <c r="AI1846" s="127"/>
    </row>
    <row r="1847" spans="1:35" ht="14.85" customHeight="1">
      <c r="A1847" s="130">
        <v>5014281</v>
      </c>
      <c r="B1847" s="126" t="s">
        <v>413</v>
      </c>
      <c r="C1847" s="126" t="s">
        <v>1731</v>
      </c>
      <c r="D1847" s="126" t="s">
        <v>3965</v>
      </c>
      <c r="E1847" s="126" t="s">
        <v>288</v>
      </c>
      <c r="F1847" s="126" t="s">
        <v>532</v>
      </c>
      <c r="G1847" s="126" t="s">
        <v>1552</v>
      </c>
      <c r="H1847" s="126" t="s">
        <v>533</v>
      </c>
      <c r="I1847" s="126" t="s">
        <v>533</v>
      </c>
      <c r="J1847" s="126" t="s">
        <v>1553</v>
      </c>
      <c r="K1847" s="126" t="s">
        <v>504</v>
      </c>
      <c r="L1847" s="126" t="s">
        <v>1554</v>
      </c>
      <c r="M1847" s="130">
        <v>3892</v>
      </c>
      <c r="O1847" s="126" t="s">
        <v>537</v>
      </c>
      <c r="P1847" s="130">
        <v>0</v>
      </c>
      <c r="S1847" s="130">
        <v>0</v>
      </c>
      <c r="V1847" s="130">
        <v>3892</v>
      </c>
      <c r="X1847" s="126" t="s">
        <v>679</v>
      </c>
      <c r="Z1847" s="127"/>
      <c r="AA1847" s="128">
        <v>180</v>
      </c>
      <c r="AB1847" s="128">
        <v>12</v>
      </c>
      <c r="AD1847" s="126" t="s">
        <v>1555</v>
      </c>
      <c r="AG1847" s="127"/>
      <c r="AI1847" s="127"/>
    </row>
    <row r="1848" spans="1:35" ht="14.85" customHeight="1">
      <c r="A1848" s="130">
        <v>5014280</v>
      </c>
      <c r="B1848" s="126" t="s">
        <v>413</v>
      </c>
      <c r="C1848" s="126" t="s">
        <v>1731</v>
      </c>
      <c r="D1848" s="126" t="s">
        <v>3966</v>
      </c>
      <c r="E1848" s="126" t="s">
        <v>288</v>
      </c>
      <c r="F1848" s="126" t="s">
        <v>532</v>
      </c>
      <c r="G1848" s="126" t="s">
        <v>1552</v>
      </c>
      <c r="H1848" s="126" t="s">
        <v>533</v>
      </c>
      <c r="I1848" s="126" t="s">
        <v>533</v>
      </c>
      <c r="J1848" s="126" t="s">
        <v>1553</v>
      </c>
      <c r="K1848" s="126" t="s">
        <v>504</v>
      </c>
      <c r="L1848" s="126" t="s">
        <v>1554</v>
      </c>
      <c r="M1848" s="130">
        <v>3892</v>
      </c>
      <c r="O1848" s="126" t="s">
        <v>537</v>
      </c>
      <c r="P1848" s="130">
        <v>0</v>
      </c>
      <c r="S1848" s="130">
        <v>0</v>
      </c>
      <c r="V1848" s="130">
        <v>3892</v>
      </c>
      <c r="X1848" s="126" t="s">
        <v>679</v>
      </c>
      <c r="Z1848" s="127"/>
      <c r="AA1848" s="128">
        <v>180</v>
      </c>
      <c r="AB1848" s="128">
        <v>12</v>
      </c>
      <c r="AD1848" s="126" t="s">
        <v>1555</v>
      </c>
      <c r="AG1848" s="127"/>
      <c r="AI1848" s="127"/>
    </row>
    <row r="1849" spans="1:35" ht="14.85" customHeight="1">
      <c r="A1849" s="130">
        <v>5014267</v>
      </c>
      <c r="B1849" s="126" t="s">
        <v>413</v>
      </c>
      <c r="C1849" s="126" t="s">
        <v>3967</v>
      </c>
      <c r="D1849" s="126" t="s">
        <v>3968</v>
      </c>
      <c r="E1849" s="126" t="s">
        <v>288</v>
      </c>
      <c r="F1849" s="126" t="s">
        <v>532</v>
      </c>
      <c r="G1849" s="126" t="s">
        <v>463</v>
      </c>
      <c r="H1849" s="126" t="s">
        <v>533</v>
      </c>
      <c r="I1849" s="126" t="s">
        <v>533</v>
      </c>
      <c r="J1849" s="126" t="s">
        <v>1553</v>
      </c>
      <c r="K1849" s="126" t="s">
        <v>504</v>
      </c>
      <c r="L1849" s="126" t="s">
        <v>1554</v>
      </c>
      <c r="M1849" s="130">
        <v>2921.73</v>
      </c>
      <c r="O1849" s="126" t="s">
        <v>537</v>
      </c>
      <c r="P1849" s="130">
        <v>0</v>
      </c>
      <c r="S1849" s="130">
        <v>0</v>
      </c>
      <c r="V1849" s="130">
        <v>2921.73</v>
      </c>
      <c r="X1849" s="126" t="s">
        <v>539</v>
      </c>
      <c r="Z1849" s="127"/>
      <c r="AA1849" s="128">
        <v>130</v>
      </c>
      <c r="AB1849" s="128">
        <v>12</v>
      </c>
      <c r="AD1849" s="126" t="s">
        <v>1555</v>
      </c>
      <c r="AG1849" s="127"/>
      <c r="AI1849" s="127"/>
    </row>
    <row r="1850" spans="1:35" ht="14.85" customHeight="1">
      <c r="A1850" s="130">
        <v>5014266</v>
      </c>
      <c r="B1850" s="126" t="s">
        <v>413</v>
      </c>
      <c r="C1850" s="126" t="s">
        <v>3967</v>
      </c>
      <c r="D1850" s="126" t="s">
        <v>3969</v>
      </c>
      <c r="E1850" s="126" t="s">
        <v>288</v>
      </c>
      <c r="F1850" s="126" t="s">
        <v>532</v>
      </c>
      <c r="G1850" s="126" t="s">
        <v>463</v>
      </c>
      <c r="H1850" s="126" t="s">
        <v>533</v>
      </c>
      <c r="I1850" s="126" t="s">
        <v>533</v>
      </c>
      <c r="J1850" s="126" t="s">
        <v>1553</v>
      </c>
      <c r="K1850" s="126" t="s">
        <v>504</v>
      </c>
      <c r="L1850" s="126" t="s">
        <v>1554</v>
      </c>
      <c r="M1850" s="130">
        <v>2921.73</v>
      </c>
      <c r="O1850" s="126" t="s">
        <v>537</v>
      </c>
      <c r="P1850" s="130">
        <v>0</v>
      </c>
      <c r="S1850" s="130">
        <v>0</v>
      </c>
      <c r="V1850" s="130">
        <v>2921.73</v>
      </c>
      <c r="X1850" s="126" t="s">
        <v>539</v>
      </c>
      <c r="Z1850" s="127"/>
      <c r="AA1850" s="128">
        <v>130</v>
      </c>
      <c r="AB1850" s="128">
        <v>12</v>
      </c>
      <c r="AD1850" s="126" t="s">
        <v>1555</v>
      </c>
      <c r="AG1850" s="127"/>
      <c r="AI1850" s="127"/>
    </row>
    <row r="1851" spans="1:35" ht="14.85" customHeight="1">
      <c r="A1851" s="130">
        <v>5014265</v>
      </c>
      <c r="B1851" s="126" t="s">
        <v>413</v>
      </c>
      <c r="C1851" s="126" t="s">
        <v>3967</v>
      </c>
      <c r="D1851" s="126" t="s">
        <v>3970</v>
      </c>
      <c r="E1851" s="126" t="s">
        <v>288</v>
      </c>
      <c r="F1851" s="126" t="s">
        <v>532</v>
      </c>
      <c r="G1851" s="126" t="s">
        <v>463</v>
      </c>
      <c r="H1851" s="126" t="s">
        <v>533</v>
      </c>
      <c r="I1851" s="126" t="s">
        <v>533</v>
      </c>
      <c r="J1851" s="126" t="s">
        <v>1553</v>
      </c>
      <c r="K1851" s="126" t="s">
        <v>504</v>
      </c>
      <c r="L1851" s="126" t="s">
        <v>1554</v>
      </c>
      <c r="M1851" s="130">
        <v>2921.73</v>
      </c>
      <c r="O1851" s="126" t="s">
        <v>537</v>
      </c>
      <c r="P1851" s="130">
        <v>0</v>
      </c>
      <c r="S1851" s="130">
        <v>0</v>
      </c>
      <c r="V1851" s="130">
        <v>2921.73</v>
      </c>
      <c r="X1851" s="126" t="s">
        <v>539</v>
      </c>
      <c r="Z1851" s="127"/>
      <c r="AA1851" s="128">
        <v>130</v>
      </c>
      <c r="AB1851" s="128">
        <v>12</v>
      </c>
      <c r="AD1851" s="126" t="s">
        <v>1555</v>
      </c>
      <c r="AG1851" s="127"/>
      <c r="AI1851" s="127"/>
    </row>
    <row r="1852" spans="1:35" ht="14.85" customHeight="1">
      <c r="A1852" s="130">
        <v>5014264</v>
      </c>
      <c r="B1852" s="126" t="s">
        <v>413</v>
      </c>
      <c r="C1852" s="126" t="s">
        <v>3967</v>
      </c>
      <c r="D1852" s="126" t="s">
        <v>3971</v>
      </c>
      <c r="E1852" s="126" t="s">
        <v>288</v>
      </c>
      <c r="F1852" s="126" t="s">
        <v>532</v>
      </c>
      <c r="G1852" s="126" t="s">
        <v>463</v>
      </c>
      <c r="H1852" s="126" t="s">
        <v>533</v>
      </c>
      <c r="I1852" s="126" t="s">
        <v>533</v>
      </c>
      <c r="J1852" s="126" t="s">
        <v>1553</v>
      </c>
      <c r="K1852" s="126" t="s">
        <v>504</v>
      </c>
      <c r="L1852" s="126" t="s">
        <v>1554</v>
      </c>
      <c r="M1852" s="130">
        <v>2921.73</v>
      </c>
      <c r="O1852" s="126" t="s">
        <v>537</v>
      </c>
      <c r="P1852" s="130">
        <v>0</v>
      </c>
      <c r="S1852" s="130">
        <v>0</v>
      </c>
      <c r="V1852" s="130">
        <v>2921.73</v>
      </c>
      <c r="X1852" s="126" t="s">
        <v>539</v>
      </c>
      <c r="Z1852" s="127"/>
      <c r="AA1852" s="128">
        <v>130</v>
      </c>
      <c r="AB1852" s="128">
        <v>12</v>
      </c>
      <c r="AD1852" s="126" t="s">
        <v>1555</v>
      </c>
      <c r="AG1852" s="127"/>
      <c r="AI1852" s="127"/>
    </row>
    <row r="1853" spans="1:35" ht="14.85" customHeight="1">
      <c r="A1853" s="130">
        <v>5014263</v>
      </c>
      <c r="B1853" s="126" t="s">
        <v>413</v>
      </c>
      <c r="C1853" s="126" t="s">
        <v>3967</v>
      </c>
      <c r="D1853" s="126" t="s">
        <v>3972</v>
      </c>
      <c r="E1853" s="126" t="s">
        <v>288</v>
      </c>
      <c r="F1853" s="126" t="s">
        <v>532</v>
      </c>
      <c r="G1853" s="126" t="s">
        <v>463</v>
      </c>
      <c r="H1853" s="126" t="s">
        <v>533</v>
      </c>
      <c r="I1853" s="126" t="s">
        <v>533</v>
      </c>
      <c r="J1853" s="126" t="s">
        <v>1553</v>
      </c>
      <c r="K1853" s="126" t="s">
        <v>504</v>
      </c>
      <c r="L1853" s="126" t="s">
        <v>1554</v>
      </c>
      <c r="M1853" s="130">
        <v>2921.73</v>
      </c>
      <c r="O1853" s="126" t="s">
        <v>537</v>
      </c>
      <c r="P1853" s="130">
        <v>0</v>
      </c>
      <c r="S1853" s="130">
        <v>0</v>
      </c>
      <c r="V1853" s="130">
        <v>2921.73</v>
      </c>
      <c r="X1853" s="126" t="s">
        <v>539</v>
      </c>
      <c r="Z1853" s="127"/>
      <c r="AA1853" s="128">
        <v>130</v>
      </c>
      <c r="AB1853" s="128">
        <v>12</v>
      </c>
      <c r="AD1853" s="126" t="s">
        <v>1555</v>
      </c>
      <c r="AG1853" s="127"/>
      <c r="AI1853" s="127"/>
    </row>
    <row r="1854" spans="1:35" ht="14.85" customHeight="1">
      <c r="A1854" s="130">
        <v>5014262</v>
      </c>
      <c r="B1854" s="126" t="s">
        <v>413</v>
      </c>
      <c r="C1854" s="126" t="s">
        <v>3967</v>
      </c>
      <c r="D1854" s="126" t="s">
        <v>3973</v>
      </c>
      <c r="E1854" s="126" t="s">
        <v>288</v>
      </c>
      <c r="F1854" s="126" t="s">
        <v>532</v>
      </c>
      <c r="G1854" s="126" t="s">
        <v>463</v>
      </c>
      <c r="H1854" s="126" t="s">
        <v>533</v>
      </c>
      <c r="I1854" s="126" t="s">
        <v>533</v>
      </c>
      <c r="J1854" s="126" t="s">
        <v>1553</v>
      </c>
      <c r="K1854" s="126" t="s">
        <v>504</v>
      </c>
      <c r="L1854" s="126" t="s">
        <v>1554</v>
      </c>
      <c r="M1854" s="130">
        <v>2921.73</v>
      </c>
      <c r="O1854" s="126" t="s">
        <v>537</v>
      </c>
      <c r="P1854" s="130">
        <v>0</v>
      </c>
      <c r="S1854" s="130">
        <v>0</v>
      </c>
      <c r="V1854" s="130">
        <v>2921.73</v>
      </c>
      <c r="X1854" s="126" t="s">
        <v>539</v>
      </c>
      <c r="Z1854" s="127"/>
      <c r="AA1854" s="128">
        <v>130</v>
      </c>
      <c r="AB1854" s="128">
        <v>12</v>
      </c>
      <c r="AD1854" s="126" t="s">
        <v>1555</v>
      </c>
      <c r="AG1854" s="127"/>
      <c r="AI1854" s="127"/>
    </row>
    <row r="1855" spans="1:35" ht="14.85" customHeight="1">
      <c r="A1855" s="130">
        <v>5014261</v>
      </c>
      <c r="B1855" s="126" t="s">
        <v>413</v>
      </c>
      <c r="C1855" s="126" t="s">
        <v>3967</v>
      </c>
      <c r="D1855" s="126" t="s">
        <v>3974</v>
      </c>
      <c r="E1855" s="126" t="s">
        <v>288</v>
      </c>
      <c r="F1855" s="126" t="s">
        <v>532</v>
      </c>
      <c r="G1855" s="126" t="s">
        <v>463</v>
      </c>
      <c r="H1855" s="126" t="s">
        <v>533</v>
      </c>
      <c r="I1855" s="126" t="s">
        <v>533</v>
      </c>
      <c r="J1855" s="126" t="s">
        <v>1553</v>
      </c>
      <c r="K1855" s="126" t="s">
        <v>504</v>
      </c>
      <c r="L1855" s="126" t="s">
        <v>1554</v>
      </c>
      <c r="M1855" s="130">
        <v>2921.73</v>
      </c>
      <c r="O1855" s="126" t="s">
        <v>537</v>
      </c>
      <c r="P1855" s="130">
        <v>0</v>
      </c>
      <c r="S1855" s="130">
        <v>0</v>
      </c>
      <c r="V1855" s="130">
        <v>2921.73</v>
      </c>
      <c r="X1855" s="126" t="s">
        <v>539</v>
      </c>
      <c r="Z1855" s="127"/>
      <c r="AA1855" s="128">
        <v>130</v>
      </c>
      <c r="AB1855" s="128">
        <v>12</v>
      </c>
      <c r="AD1855" s="126" t="s">
        <v>1555</v>
      </c>
      <c r="AG1855" s="127"/>
      <c r="AI1855" s="127"/>
    </row>
    <row r="1856" spans="1:35" ht="14.85" customHeight="1">
      <c r="A1856" s="130">
        <v>5014260</v>
      </c>
      <c r="B1856" s="126" t="s">
        <v>413</v>
      </c>
      <c r="C1856" s="126" t="s">
        <v>3967</v>
      </c>
      <c r="D1856" s="126" t="s">
        <v>3975</v>
      </c>
      <c r="E1856" s="126" t="s">
        <v>288</v>
      </c>
      <c r="F1856" s="126" t="s">
        <v>532</v>
      </c>
      <c r="G1856" s="126" t="s">
        <v>463</v>
      </c>
      <c r="H1856" s="126" t="s">
        <v>533</v>
      </c>
      <c r="I1856" s="126" t="s">
        <v>533</v>
      </c>
      <c r="J1856" s="126" t="s">
        <v>1553</v>
      </c>
      <c r="K1856" s="126" t="s">
        <v>504</v>
      </c>
      <c r="L1856" s="126" t="s">
        <v>1554</v>
      </c>
      <c r="M1856" s="130">
        <v>2921.73</v>
      </c>
      <c r="O1856" s="126" t="s">
        <v>537</v>
      </c>
      <c r="P1856" s="130">
        <v>0</v>
      </c>
      <c r="S1856" s="130">
        <v>0</v>
      </c>
      <c r="V1856" s="130">
        <v>2921.73</v>
      </c>
      <c r="X1856" s="126" t="s">
        <v>539</v>
      </c>
      <c r="Z1856" s="127"/>
      <c r="AA1856" s="128">
        <v>130</v>
      </c>
      <c r="AB1856" s="128">
        <v>12</v>
      </c>
      <c r="AD1856" s="126" t="s">
        <v>1555</v>
      </c>
      <c r="AG1856" s="127"/>
      <c r="AI1856" s="127"/>
    </row>
    <row r="1857" spans="1:35" ht="14.85" customHeight="1">
      <c r="A1857" s="130">
        <v>5014258</v>
      </c>
      <c r="B1857" s="126" t="s">
        <v>413</v>
      </c>
      <c r="C1857" s="126" t="s">
        <v>3967</v>
      </c>
      <c r="D1857" s="126" t="s">
        <v>3976</v>
      </c>
      <c r="E1857" s="126" t="s">
        <v>288</v>
      </c>
      <c r="F1857" s="126" t="s">
        <v>532</v>
      </c>
      <c r="G1857" s="126" t="s">
        <v>463</v>
      </c>
      <c r="H1857" s="126" t="s">
        <v>533</v>
      </c>
      <c r="I1857" s="126" t="s">
        <v>533</v>
      </c>
      <c r="J1857" s="126" t="s">
        <v>1553</v>
      </c>
      <c r="K1857" s="126" t="s">
        <v>504</v>
      </c>
      <c r="L1857" s="126" t="s">
        <v>1554</v>
      </c>
      <c r="M1857" s="130">
        <v>2921.73</v>
      </c>
      <c r="O1857" s="126" t="s">
        <v>537</v>
      </c>
      <c r="P1857" s="130">
        <v>0</v>
      </c>
      <c r="S1857" s="130">
        <v>0</v>
      </c>
      <c r="V1857" s="130">
        <v>2921.73</v>
      </c>
      <c r="X1857" s="126" t="s">
        <v>539</v>
      </c>
      <c r="Z1857" s="127"/>
      <c r="AA1857" s="128">
        <v>130</v>
      </c>
      <c r="AB1857" s="128">
        <v>12</v>
      </c>
      <c r="AD1857" s="126" t="s">
        <v>1555</v>
      </c>
      <c r="AG1857" s="127"/>
      <c r="AI1857" s="127"/>
    </row>
    <row r="1858" spans="1:35" ht="14.85" customHeight="1">
      <c r="A1858" s="130">
        <v>5014257</v>
      </c>
      <c r="B1858" s="126" t="s">
        <v>413</v>
      </c>
      <c r="C1858" s="126" t="s">
        <v>3967</v>
      </c>
      <c r="D1858" s="126" t="s">
        <v>3977</v>
      </c>
      <c r="E1858" s="126" t="s">
        <v>288</v>
      </c>
      <c r="F1858" s="126" t="s">
        <v>532</v>
      </c>
      <c r="G1858" s="126" t="s">
        <v>463</v>
      </c>
      <c r="H1858" s="126" t="s">
        <v>533</v>
      </c>
      <c r="I1858" s="126" t="s">
        <v>533</v>
      </c>
      <c r="J1858" s="126" t="s">
        <v>1553</v>
      </c>
      <c r="K1858" s="126" t="s">
        <v>504</v>
      </c>
      <c r="L1858" s="126" t="s">
        <v>1554</v>
      </c>
      <c r="M1858" s="130">
        <v>2921.73</v>
      </c>
      <c r="O1858" s="126" t="s">
        <v>537</v>
      </c>
      <c r="P1858" s="130">
        <v>0</v>
      </c>
      <c r="S1858" s="130">
        <v>0</v>
      </c>
      <c r="V1858" s="130">
        <v>2921.73</v>
      </c>
      <c r="X1858" s="126" t="s">
        <v>539</v>
      </c>
      <c r="Z1858" s="127"/>
      <c r="AA1858" s="128">
        <v>130</v>
      </c>
      <c r="AB1858" s="128">
        <v>12</v>
      </c>
      <c r="AD1858" s="126" t="s">
        <v>1555</v>
      </c>
      <c r="AG1858" s="127"/>
      <c r="AI1858" s="127"/>
    </row>
    <row r="1859" spans="1:35" ht="14.85" customHeight="1">
      <c r="A1859" s="130">
        <v>5014256</v>
      </c>
      <c r="B1859" s="126" t="s">
        <v>413</v>
      </c>
      <c r="C1859" s="126" t="s">
        <v>3967</v>
      </c>
      <c r="D1859" s="126" t="s">
        <v>3978</v>
      </c>
      <c r="E1859" s="126" t="s">
        <v>288</v>
      </c>
      <c r="F1859" s="126" t="s">
        <v>532</v>
      </c>
      <c r="G1859" s="126" t="s">
        <v>463</v>
      </c>
      <c r="H1859" s="126" t="s">
        <v>533</v>
      </c>
      <c r="I1859" s="126" t="s">
        <v>533</v>
      </c>
      <c r="J1859" s="126" t="s">
        <v>1553</v>
      </c>
      <c r="K1859" s="126" t="s">
        <v>504</v>
      </c>
      <c r="L1859" s="126" t="s">
        <v>1554</v>
      </c>
      <c r="M1859" s="130">
        <v>2921.73</v>
      </c>
      <c r="O1859" s="126" t="s">
        <v>537</v>
      </c>
      <c r="P1859" s="130">
        <v>0</v>
      </c>
      <c r="S1859" s="130">
        <v>0</v>
      </c>
      <c r="V1859" s="130">
        <v>2921.73</v>
      </c>
      <c r="X1859" s="126" t="s">
        <v>539</v>
      </c>
      <c r="Z1859" s="127"/>
      <c r="AA1859" s="128">
        <v>130</v>
      </c>
      <c r="AB1859" s="128">
        <v>12</v>
      </c>
      <c r="AD1859" s="126" t="s">
        <v>1555</v>
      </c>
      <c r="AG1859" s="127"/>
      <c r="AI1859" s="127"/>
    </row>
    <row r="1860" spans="1:35" ht="14.85" customHeight="1">
      <c r="A1860" s="130">
        <v>5014254</v>
      </c>
      <c r="B1860" s="126" t="s">
        <v>413</v>
      </c>
      <c r="C1860" s="126" t="s">
        <v>3979</v>
      </c>
      <c r="D1860" s="126" t="s">
        <v>3980</v>
      </c>
      <c r="E1860" s="126" t="s">
        <v>288</v>
      </c>
      <c r="F1860" s="126" t="s">
        <v>491</v>
      </c>
      <c r="G1860" s="126" t="s">
        <v>417</v>
      </c>
      <c r="H1860" s="126" t="s">
        <v>126</v>
      </c>
      <c r="I1860" s="126" t="s">
        <v>418</v>
      </c>
      <c r="J1860" s="126" t="s">
        <v>3981</v>
      </c>
      <c r="K1860" s="126" t="s">
        <v>3982</v>
      </c>
      <c r="L1860" s="126" t="s">
        <v>1249</v>
      </c>
      <c r="M1860" s="130">
        <v>115437.92</v>
      </c>
      <c r="N1860" s="126" t="s">
        <v>290</v>
      </c>
      <c r="O1860" s="126" t="s">
        <v>1399</v>
      </c>
      <c r="P1860" s="130">
        <v>0</v>
      </c>
      <c r="S1860" s="130">
        <v>0</v>
      </c>
      <c r="V1860" s="130">
        <v>117793.8</v>
      </c>
      <c r="X1860" s="126" t="s">
        <v>1400</v>
      </c>
      <c r="Y1860" s="126" t="s">
        <v>517</v>
      </c>
      <c r="Z1860" s="127" t="s">
        <v>1401</v>
      </c>
      <c r="AA1860" s="128">
        <v>1</v>
      </c>
      <c r="AB1860" s="128">
        <v>84</v>
      </c>
      <c r="AD1860" s="126" t="s">
        <v>1555</v>
      </c>
      <c r="AG1860" s="127"/>
      <c r="AI1860" s="127"/>
    </row>
    <row r="1861" spans="1:35" ht="14.85" customHeight="1">
      <c r="A1861" s="130">
        <v>5012364</v>
      </c>
      <c r="B1861" s="126" t="s">
        <v>413</v>
      </c>
      <c r="C1861" s="126" t="s">
        <v>3983</v>
      </c>
      <c r="D1861" s="126" t="s">
        <v>3984</v>
      </c>
      <c r="E1861" s="126" t="s">
        <v>288</v>
      </c>
      <c r="F1861" s="126" t="s">
        <v>352</v>
      </c>
      <c r="G1861" s="126" t="s">
        <v>417</v>
      </c>
      <c r="H1861" s="126" t="s">
        <v>126</v>
      </c>
      <c r="I1861" s="126" t="s">
        <v>418</v>
      </c>
      <c r="J1861" s="126" t="s">
        <v>3985</v>
      </c>
      <c r="K1861" s="126" t="s">
        <v>613</v>
      </c>
      <c r="L1861" s="126" t="s">
        <v>3986</v>
      </c>
      <c r="M1861" s="130">
        <v>1198.97</v>
      </c>
      <c r="N1861" s="126" t="s">
        <v>290</v>
      </c>
      <c r="O1861" s="126" t="s">
        <v>353</v>
      </c>
      <c r="P1861" s="130">
        <v>0</v>
      </c>
      <c r="S1861" s="130">
        <v>0</v>
      </c>
      <c r="V1861" s="130">
        <v>1198.97</v>
      </c>
      <c r="X1861" s="126" t="s">
        <v>3987</v>
      </c>
      <c r="Z1861" s="127"/>
      <c r="AA1861" s="128">
        <v>1</v>
      </c>
      <c r="AB1861" s="128">
        <v>60</v>
      </c>
      <c r="AD1861" s="126" t="s">
        <v>623</v>
      </c>
      <c r="AG1861" s="127"/>
      <c r="AI1861" s="127"/>
    </row>
    <row r="1862" spans="1:35" ht="14.85" customHeight="1">
      <c r="A1862" s="130">
        <v>5012363</v>
      </c>
      <c r="B1862" s="126" t="s">
        <v>413</v>
      </c>
      <c r="C1862" s="126" t="s">
        <v>3988</v>
      </c>
      <c r="D1862" s="126" t="s">
        <v>3989</v>
      </c>
      <c r="E1862" s="126" t="s">
        <v>288</v>
      </c>
      <c r="F1862" s="126" t="s">
        <v>352</v>
      </c>
      <c r="G1862" s="126" t="s">
        <v>417</v>
      </c>
      <c r="H1862" s="126" t="s">
        <v>126</v>
      </c>
      <c r="I1862" s="126" t="s">
        <v>418</v>
      </c>
      <c r="J1862" s="126" t="s">
        <v>3985</v>
      </c>
      <c r="K1862" s="126" t="s">
        <v>613</v>
      </c>
      <c r="L1862" s="126" t="s">
        <v>3986</v>
      </c>
      <c r="M1862" s="130">
        <v>1198.97</v>
      </c>
      <c r="N1862" s="126" t="s">
        <v>290</v>
      </c>
      <c r="O1862" s="126" t="s">
        <v>353</v>
      </c>
      <c r="P1862" s="130">
        <v>0</v>
      </c>
      <c r="S1862" s="130">
        <v>0</v>
      </c>
      <c r="V1862" s="130">
        <v>1198.97</v>
      </c>
      <c r="X1862" s="126" t="s">
        <v>3987</v>
      </c>
      <c r="Z1862" s="127"/>
      <c r="AA1862" s="128">
        <v>1</v>
      </c>
      <c r="AB1862" s="128">
        <v>60</v>
      </c>
      <c r="AD1862" s="126" t="s">
        <v>623</v>
      </c>
      <c r="AG1862" s="127"/>
      <c r="AI1862" s="127"/>
    </row>
    <row r="1863" spans="1:35" ht="14.85" customHeight="1">
      <c r="A1863" s="130">
        <v>5012362</v>
      </c>
      <c r="B1863" s="126" t="s">
        <v>413</v>
      </c>
      <c r="C1863" s="126" t="s">
        <v>3990</v>
      </c>
      <c r="D1863" s="126" t="s">
        <v>3989</v>
      </c>
      <c r="E1863" s="126" t="s">
        <v>288</v>
      </c>
      <c r="F1863" s="126" t="s">
        <v>352</v>
      </c>
      <c r="G1863" s="126" t="s">
        <v>417</v>
      </c>
      <c r="H1863" s="126" t="s">
        <v>126</v>
      </c>
      <c r="I1863" s="126" t="s">
        <v>418</v>
      </c>
      <c r="J1863" s="126" t="s">
        <v>3985</v>
      </c>
      <c r="K1863" s="126" t="s">
        <v>613</v>
      </c>
      <c r="L1863" s="126" t="s">
        <v>3986</v>
      </c>
      <c r="M1863" s="130">
        <v>1332.14</v>
      </c>
      <c r="N1863" s="126" t="s">
        <v>290</v>
      </c>
      <c r="O1863" s="126" t="s">
        <v>353</v>
      </c>
      <c r="P1863" s="130">
        <v>0</v>
      </c>
      <c r="S1863" s="130">
        <v>0</v>
      </c>
      <c r="V1863" s="130">
        <v>1332.14</v>
      </c>
      <c r="X1863" s="126" t="s">
        <v>3987</v>
      </c>
      <c r="Z1863" s="127"/>
      <c r="AA1863" s="128">
        <v>1</v>
      </c>
      <c r="AB1863" s="128">
        <v>60</v>
      </c>
      <c r="AD1863" s="126" t="s">
        <v>623</v>
      </c>
      <c r="AG1863" s="127"/>
      <c r="AI1863" s="127"/>
    </row>
    <row r="1864" spans="1:35" ht="14.85" customHeight="1">
      <c r="A1864" s="130">
        <v>5012361</v>
      </c>
      <c r="B1864" s="126" t="s">
        <v>413</v>
      </c>
      <c r="C1864" s="126" t="s">
        <v>3991</v>
      </c>
      <c r="D1864" s="126" t="s">
        <v>3984</v>
      </c>
      <c r="E1864" s="126" t="s">
        <v>288</v>
      </c>
      <c r="F1864" s="126" t="s">
        <v>352</v>
      </c>
      <c r="G1864" s="126" t="s">
        <v>417</v>
      </c>
      <c r="H1864" s="126" t="s">
        <v>126</v>
      </c>
      <c r="I1864" s="126" t="s">
        <v>418</v>
      </c>
      <c r="J1864" s="126" t="s">
        <v>3985</v>
      </c>
      <c r="K1864" s="126" t="s">
        <v>613</v>
      </c>
      <c r="L1864" s="126" t="s">
        <v>3986</v>
      </c>
      <c r="M1864" s="130">
        <v>1364.16</v>
      </c>
      <c r="N1864" s="126" t="s">
        <v>290</v>
      </c>
      <c r="O1864" s="126" t="s">
        <v>353</v>
      </c>
      <c r="P1864" s="130">
        <v>0</v>
      </c>
      <c r="S1864" s="130">
        <v>0</v>
      </c>
      <c r="V1864" s="130">
        <v>1669.38</v>
      </c>
      <c r="X1864" s="126" t="s">
        <v>3987</v>
      </c>
      <c r="Z1864" s="127"/>
      <c r="AA1864" s="128">
        <v>1</v>
      </c>
      <c r="AB1864" s="128">
        <v>60</v>
      </c>
      <c r="AD1864" s="126" t="s">
        <v>623</v>
      </c>
      <c r="AG1864" s="127"/>
      <c r="AI1864" s="127"/>
    </row>
    <row r="1865" spans="1:35" ht="14.85" customHeight="1">
      <c r="A1865" s="130">
        <v>5012360</v>
      </c>
      <c r="B1865" s="126" t="s">
        <v>413</v>
      </c>
      <c r="C1865" s="126" t="s">
        <v>3992</v>
      </c>
      <c r="D1865" s="126" t="s">
        <v>3993</v>
      </c>
      <c r="E1865" s="126" t="s">
        <v>288</v>
      </c>
      <c r="F1865" s="126" t="s">
        <v>352</v>
      </c>
      <c r="G1865" s="126" t="s">
        <v>417</v>
      </c>
      <c r="H1865" s="126" t="s">
        <v>126</v>
      </c>
      <c r="I1865" s="126" t="s">
        <v>418</v>
      </c>
      <c r="J1865" s="126" t="s">
        <v>3985</v>
      </c>
      <c r="K1865" s="126" t="s">
        <v>613</v>
      </c>
      <c r="L1865" s="126" t="s">
        <v>3986</v>
      </c>
      <c r="M1865" s="130">
        <v>1364.16</v>
      </c>
      <c r="N1865" s="126" t="s">
        <v>290</v>
      </c>
      <c r="O1865" s="126" t="s">
        <v>353</v>
      </c>
      <c r="P1865" s="130">
        <v>0</v>
      </c>
      <c r="S1865" s="130">
        <v>0</v>
      </c>
      <c r="V1865" s="130">
        <v>1669.38</v>
      </c>
      <c r="X1865" s="126" t="s">
        <v>3987</v>
      </c>
      <c r="Z1865" s="127"/>
      <c r="AA1865" s="128">
        <v>1</v>
      </c>
      <c r="AB1865" s="128">
        <v>60</v>
      </c>
      <c r="AD1865" s="126" t="s">
        <v>623</v>
      </c>
      <c r="AG1865" s="127"/>
      <c r="AI1865" s="127"/>
    </row>
    <row r="1866" spans="1:35" ht="14.85" customHeight="1">
      <c r="A1866" s="130">
        <v>5012359</v>
      </c>
      <c r="B1866" s="126" t="s">
        <v>413</v>
      </c>
      <c r="C1866" s="126" t="s">
        <v>3994</v>
      </c>
      <c r="D1866" s="126" t="s">
        <v>3995</v>
      </c>
      <c r="E1866" s="126" t="s">
        <v>288</v>
      </c>
      <c r="F1866" s="126" t="s">
        <v>352</v>
      </c>
      <c r="G1866" s="126" t="s">
        <v>417</v>
      </c>
      <c r="H1866" s="126" t="s">
        <v>126</v>
      </c>
      <c r="I1866" s="126" t="s">
        <v>418</v>
      </c>
      <c r="J1866" s="126" t="s">
        <v>3985</v>
      </c>
      <c r="K1866" s="126" t="s">
        <v>613</v>
      </c>
      <c r="L1866" s="126" t="s">
        <v>3986</v>
      </c>
      <c r="M1866" s="130">
        <v>1364.16</v>
      </c>
      <c r="N1866" s="126" t="s">
        <v>290</v>
      </c>
      <c r="O1866" s="126" t="s">
        <v>353</v>
      </c>
      <c r="P1866" s="130">
        <v>0</v>
      </c>
      <c r="S1866" s="130">
        <v>0</v>
      </c>
      <c r="V1866" s="130">
        <v>1669.38</v>
      </c>
      <c r="X1866" s="126" t="s">
        <v>3987</v>
      </c>
      <c r="Z1866" s="127"/>
      <c r="AA1866" s="128">
        <v>1</v>
      </c>
      <c r="AB1866" s="128">
        <v>60</v>
      </c>
      <c r="AD1866" s="126" t="s">
        <v>623</v>
      </c>
      <c r="AG1866" s="127"/>
      <c r="AI1866" s="127"/>
    </row>
    <row r="1867" spans="1:35" ht="14.85" customHeight="1">
      <c r="A1867" s="130">
        <v>5012358</v>
      </c>
      <c r="B1867" s="126" t="s">
        <v>413</v>
      </c>
      <c r="C1867" s="126" t="s">
        <v>3996</v>
      </c>
      <c r="D1867" s="126" t="s">
        <v>3997</v>
      </c>
      <c r="E1867" s="126" t="s">
        <v>288</v>
      </c>
      <c r="F1867" s="126" t="s">
        <v>352</v>
      </c>
      <c r="G1867" s="126" t="s">
        <v>417</v>
      </c>
      <c r="H1867" s="126" t="s">
        <v>126</v>
      </c>
      <c r="I1867" s="126" t="s">
        <v>418</v>
      </c>
      <c r="J1867" s="126" t="s">
        <v>3985</v>
      </c>
      <c r="K1867" s="126" t="s">
        <v>613</v>
      </c>
      <c r="L1867" s="126" t="s">
        <v>3986</v>
      </c>
      <c r="M1867" s="130">
        <v>1364.16</v>
      </c>
      <c r="N1867" s="126" t="s">
        <v>290</v>
      </c>
      <c r="O1867" s="126" t="s">
        <v>353</v>
      </c>
      <c r="P1867" s="130">
        <v>0</v>
      </c>
      <c r="S1867" s="130">
        <v>0</v>
      </c>
      <c r="V1867" s="130">
        <v>1669.38</v>
      </c>
      <c r="X1867" s="126" t="s">
        <v>3987</v>
      </c>
      <c r="Z1867" s="127"/>
      <c r="AA1867" s="128">
        <v>1</v>
      </c>
      <c r="AB1867" s="128">
        <v>60</v>
      </c>
      <c r="AD1867" s="126" t="s">
        <v>623</v>
      </c>
      <c r="AG1867" s="127"/>
      <c r="AI1867" s="127"/>
    </row>
    <row r="1868" spans="1:35" ht="14.85" customHeight="1">
      <c r="A1868" s="130">
        <v>5012356</v>
      </c>
      <c r="B1868" s="126" t="s">
        <v>413</v>
      </c>
      <c r="C1868" s="126" t="s">
        <v>3998</v>
      </c>
      <c r="D1868" s="126" t="s">
        <v>3999</v>
      </c>
      <c r="E1868" s="126" t="s">
        <v>288</v>
      </c>
      <c r="F1868" s="126" t="s">
        <v>352</v>
      </c>
      <c r="G1868" s="126" t="s">
        <v>417</v>
      </c>
      <c r="H1868" s="126" t="s">
        <v>126</v>
      </c>
      <c r="I1868" s="126" t="s">
        <v>418</v>
      </c>
      <c r="J1868" s="126" t="s">
        <v>3985</v>
      </c>
      <c r="K1868" s="126" t="s">
        <v>613</v>
      </c>
      <c r="L1868" s="126" t="s">
        <v>3986</v>
      </c>
      <c r="M1868" s="130">
        <v>1364.16</v>
      </c>
      <c r="N1868" s="126" t="s">
        <v>290</v>
      </c>
      <c r="O1868" s="126" t="s">
        <v>353</v>
      </c>
      <c r="P1868" s="130">
        <v>0</v>
      </c>
      <c r="S1868" s="130">
        <v>0</v>
      </c>
      <c r="V1868" s="130">
        <v>1669.38</v>
      </c>
      <c r="X1868" s="126" t="s">
        <v>3987</v>
      </c>
      <c r="Z1868" s="127"/>
      <c r="AA1868" s="128">
        <v>1</v>
      </c>
      <c r="AB1868" s="128">
        <v>60</v>
      </c>
      <c r="AD1868" s="126" t="s">
        <v>623</v>
      </c>
      <c r="AG1868" s="127"/>
      <c r="AI1868" s="127"/>
    </row>
    <row r="1869" spans="1:35" ht="14.85" customHeight="1">
      <c r="A1869" s="130">
        <v>5011903</v>
      </c>
      <c r="B1869" s="126" t="s">
        <v>413</v>
      </c>
      <c r="C1869" s="126" t="s">
        <v>4000</v>
      </c>
      <c r="D1869" s="126" t="s">
        <v>4001</v>
      </c>
      <c r="E1869" s="126" t="s">
        <v>288</v>
      </c>
      <c r="F1869" s="126" t="s">
        <v>364</v>
      </c>
      <c r="G1869" s="126" t="s">
        <v>417</v>
      </c>
      <c r="H1869" s="126" t="s">
        <v>126</v>
      </c>
      <c r="I1869" s="126" t="s">
        <v>418</v>
      </c>
      <c r="J1869" s="126" t="s">
        <v>3236</v>
      </c>
      <c r="K1869" s="126" t="s">
        <v>628</v>
      </c>
      <c r="L1869" s="126" t="s">
        <v>3237</v>
      </c>
      <c r="M1869" s="130">
        <v>6817.44</v>
      </c>
      <c r="O1869" s="126" t="s">
        <v>365</v>
      </c>
      <c r="P1869" s="130">
        <v>0</v>
      </c>
      <c r="S1869" s="130">
        <v>0</v>
      </c>
      <c r="V1869" s="130">
        <v>10173.530000000001</v>
      </c>
      <c r="X1869" s="126" t="s">
        <v>469</v>
      </c>
      <c r="Z1869" s="127"/>
      <c r="AA1869" s="128">
        <v>1</v>
      </c>
      <c r="AB1869" s="128">
        <v>60</v>
      </c>
      <c r="AC1869" s="126" t="s">
        <v>366</v>
      </c>
      <c r="AD1869" s="126" t="s">
        <v>2409</v>
      </c>
      <c r="AG1869" s="127"/>
      <c r="AI1869" s="127"/>
    </row>
    <row r="1870" spans="1:35" ht="14.85" customHeight="1">
      <c r="A1870" s="130">
        <v>5012354</v>
      </c>
      <c r="B1870" s="126" t="s">
        <v>413</v>
      </c>
      <c r="C1870" s="126" t="s">
        <v>4002</v>
      </c>
      <c r="D1870" s="126" t="s">
        <v>4003</v>
      </c>
      <c r="E1870" s="126" t="s">
        <v>288</v>
      </c>
      <c r="F1870" s="126" t="s">
        <v>352</v>
      </c>
      <c r="G1870" s="126" t="s">
        <v>417</v>
      </c>
      <c r="H1870" s="126" t="s">
        <v>126</v>
      </c>
      <c r="I1870" s="126" t="s">
        <v>418</v>
      </c>
      <c r="J1870" s="126" t="s">
        <v>3985</v>
      </c>
      <c r="K1870" s="126" t="s">
        <v>613</v>
      </c>
      <c r="L1870" s="126" t="s">
        <v>3986</v>
      </c>
      <c r="M1870" s="130">
        <v>1150.54</v>
      </c>
      <c r="N1870" s="126" t="s">
        <v>290</v>
      </c>
      <c r="O1870" s="126" t="s">
        <v>353</v>
      </c>
      <c r="P1870" s="130">
        <v>0</v>
      </c>
      <c r="S1870" s="130">
        <v>0</v>
      </c>
      <c r="V1870" s="130">
        <v>1150.54</v>
      </c>
      <c r="X1870" s="126" t="s">
        <v>3987</v>
      </c>
      <c r="Z1870" s="127"/>
      <c r="AA1870" s="128">
        <v>1</v>
      </c>
      <c r="AB1870" s="128">
        <v>60</v>
      </c>
      <c r="AD1870" s="126" t="s">
        <v>623</v>
      </c>
      <c r="AG1870" s="127"/>
      <c r="AI1870" s="127"/>
    </row>
    <row r="1871" spans="1:35" ht="14.85" customHeight="1">
      <c r="A1871" s="130">
        <v>5012353</v>
      </c>
      <c r="B1871" s="126" t="s">
        <v>413</v>
      </c>
      <c r="C1871" s="126" t="s">
        <v>4004</v>
      </c>
      <c r="D1871" s="126" t="s">
        <v>4005</v>
      </c>
      <c r="E1871" s="126" t="s">
        <v>288</v>
      </c>
      <c r="F1871" s="126" t="s">
        <v>352</v>
      </c>
      <c r="G1871" s="126" t="s">
        <v>417</v>
      </c>
      <c r="H1871" s="126" t="s">
        <v>126</v>
      </c>
      <c r="I1871" s="126" t="s">
        <v>418</v>
      </c>
      <c r="J1871" s="126" t="s">
        <v>3985</v>
      </c>
      <c r="K1871" s="126" t="s">
        <v>613</v>
      </c>
      <c r="L1871" s="126" t="s">
        <v>3986</v>
      </c>
      <c r="M1871" s="130">
        <v>1150.54</v>
      </c>
      <c r="N1871" s="126" t="s">
        <v>290</v>
      </c>
      <c r="O1871" s="126" t="s">
        <v>353</v>
      </c>
      <c r="P1871" s="130">
        <v>0</v>
      </c>
      <c r="S1871" s="130">
        <v>0</v>
      </c>
      <c r="V1871" s="130">
        <v>1150.54</v>
      </c>
      <c r="X1871" s="126" t="s">
        <v>3987</v>
      </c>
      <c r="Z1871" s="127"/>
      <c r="AA1871" s="128">
        <v>1</v>
      </c>
      <c r="AB1871" s="128">
        <v>60</v>
      </c>
      <c r="AD1871" s="126" t="s">
        <v>623</v>
      </c>
      <c r="AG1871" s="127"/>
      <c r="AI1871" s="127"/>
    </row>
    <row r="1872" spans="1:35" ht="14.85" customHeight="1">
      <c r="A1872" s="130">
        <v>5012352</v>
      </c>
      <c r="B1872" s="126" t="s">
        <v>413</v>
      </c>
      <c r="C1872" s="126" t="s">
        <v>4006</v>
      </c>
      <c r="D1872" s="126" t="s">
        <v>4007</v>
      </c>
      <c r="E1872" s="126" t="s">
        <v>288</v>
      </c>
      <c r="F1872" s="126" t="s">
        <v>352</v>
      </c>
      <c r="G1872" s="126" t="s">
        <v>417</v>
      </c>
      <c r="H1872" s="126" t="s">
        <v>126</v>
      </c>
      <c r="I1872" s="126" t="s">
        <v>418</v>
      </c>
      <c r="J1872" s="126" t="s">
        <v>3985</v>
      </c>
      <c r="K1872" s="126" t="s">
        <v>613</v>
      </c>
      <c r="L1872" s="126" t="s">
        <v>3986</v>
      </c>
      <c r="M1872" s="130">
        <v>1150.54</v>
      </c>
      <c r="N1872" s="126" t="s">
        <v>290</v>
      </c>
      <c r="O1872" s="126" t="s">
        <v>353</v>
      </c>
      <c r="P1872" s="130">
        <v>0</v>
      </c>
      <c r="S1872" s="130">
        <v>0</v>
      </c>
      <c r="V1872" s="130">
        <v>1150.54</v>
      </c>
      <c r="X1872" s="126" t="s">
        <v>3987</v>
      </c>
      <c r="Z1872" s="127"/>
      <c r="AA1872" s="128">
        <v>1</v>
      </c>
      <c r="AB1872" s="128">
        <v>60</v>
      </c>
      <c r="AD1872" s="126" t="s">
        <v>623</v>
      </c>
      <c r="AG1872" s="127"/>
      <c r="AI1872" s="127"/>
    </row>
    <row r="1873" spans="1:35" ht="14.85" customHeight="1">
      <c r="A1873" s="130">
        <v>5012351</v>
      </c>
      <c r="B1873" s="126" t="s">
        <v>413</v>
      </c>
      <c r="C1873" s="126" t="s">
        <v>4008</v>
      </c>
      <c r="D1873" s="126" t="s">
        <v>4009</v>
      </c>
      <c r="E1873" s="126" t="s">
        <v>288</v>
      </c>
      <c r="F1873" s="126" t="s">
        <v>352</v>
      </c>
      <c r="G1873" s="126" t="s">
        <v>417</v>
      </c>
      <c r="H1873" s="126" t="s">
        <v>126</v>
      </c>
      <c r="I1873" s="126" t="s">
        <v>418</v>
      </c>
      <c r="J1873" s="126" t="s">
        <v>3985</v>
      </c>
      <c r="K1873" s="126" t="s">
        <v>613</v>
      </c>
      <c r="L1873" s="126" t="s">
        <v>3986</v>
      </c>
      <c r="M1873" s="130">
        <v>1150.54</v>
      </c>
      <c r="N1873" s="126" t="s">
        <v>290</v>
      </c>
      <c r="O1873" s="126" t="s">
        <v>353</v>
      </c>
      <c r="P1873" s="130">
        <v>0</v>
      </c>
      <c r="S1873" s="130">
        <v>0</v>
      </c>
      <c r="V1873" s="130">
        <v>1150.54</v>
      </c>
      <c r="X1873" s="126" t="s">
        <v>3987</v>
      </c>
      <c r="Z1873" s="127"/>
      <c r="AA1873" s="128">
        <v>1</v>
      </c>
      <c r="AB1873" s="128">
        <v>60</v>
      </c>
      <c r="AD1873" s="126" t="s">
        <v>623</v>
      </c>
      <c r="AG1873" s="127"/>
      <c r="AI1873" s="127"/>
    </row>
    <row r="1874" spans="1:35" ht="14.85" customHeight="1">
      <c r="A1874" s="130">
        <v>5013513</v>
      </c>
      <c r="B1874" s="126" t="s">
        <v>413</v>
      </c>
      <c r="C1874" s="126" t="s">
        <v>4010</v>
      </c>
      <c r="D1874" s="126" t="s">
        <v>4011</v>
      </c>
      <c r="E1874" s="126" t="s">
        <v>288</v>
      </c>
      <c r="F1874" s="126" t="s">
        <v>364</v>
      </c>
      <c r="G1874" s="126" t="s">
        <v>417</v>
      </c>
      <c r="H1874" s="126" t="s">
        <v>126</v>
      </c>
      <c r="I1874" s="126" t="s">
        <v>126</v>
      </c>
      <c r="J1874" s="126" t="s">
        <v>3583</v>
      </c>
      <c r="K1874" s="126" t="s">
        <v>467</v>
      </c>
      <c r="L1874" s="126" t="s">
        <v>3584</v>
      </c>
      <c r="M1874" s="130">
        <v>6817.44</v>
      </c>
      <c r="O1874" s="126" t="s">
        <v>365</v>
      </c>
      <c r="P1874" s="130">
        <v>0</v>
      </c>
      <c r="S1874" s="130">
        <v>0</v>
      </c>
      <c r="V1874" s="130">
        <v>15290.42</v>
      </c>
      <c r="X1874" s="126" t="s">
        <v>469</v>
      </c>
      <c r="Z1874" s="127"/>
      <c r="AA1874" s="128">
        <v>1</v>
      </c>
      <c r="AB1874" s="128">
        <v>60</v>
      </c>
      <c r="AC1874" s="126" t="s">
        <v>366</v>
      </c>
      <c r="AD1874" s="126" t="s">
        <v>2037</v>
      </c>
      <c r="AG1874" s="127"/>
      <c r="AI1874" s="127"/>
    </row>
    <row r="1875" spans="1:35" ht="14.85" customHeight="1">
      <c r="A1875" s="130">
        <v>5013512</v>
      </c>
      <c r="B1875" s="126" t="s">
        <v>413</v>
      </c>
      <c r="C1875" s="126" t="s">
        <v>4012</v>
      </c>
      <c r="D1875" s="126" t="s">
        <v>4013</v>
      </c>
      <c r="E1875" s="126" t="s">
        <v>288</v>
      </c>
      <c r="F1875" s="126" t="s">
        <v>364</v>
      </c>
      <c r="G1875" s="126" t="s">
        <v>417</v>
      </c>
      <c r="H1875" s="126" t="s">
        <v>126</v>
      </c>
      <c r="I1875" s="126" t="s">
        <v>418</v>
      </c>
      <c r="J1875" s="126" t="s">
        <v>3583</v>
      </c>
      <c r="K1875" s="126" t="s">
        <v>467</v>
      </c>
      <c r="L1875" s="126" t="s">
        <v>3584</v>
      </c>
      <c r="M1875" s="130">
        <v>9739.52</v>
      </c>
      <c r="O1875" s="126" t="s">
        <v>486</v>
      </c>
      <c r="P1875" s="130">
        <v>0</v>
      </c>
      <c r="S1875" s="130">
        <v>0</v>
      </c>
      <c r="V1875" s="130">
        <v>12758.25</v>
      </c>
      <c r="X1875" s="126" t="s">
        <v>487</v>
      </c>
      <c r="Z1875" s="127"/>
      <c r="AA1875" s="128">
        <v>1</v>
      </c>
      <c r="AB1875" s="128">
        <v>60</v>
      </c>
      <c r="AC1875" s="126" t="s">
        <v>366</v>
      </c>
      <c r="AD1875" s="126" t="s">
        <v>2037</v>
      </c>
      <c r="AG1875" s="127"/>
      <c r="AI1875" s="127"/>
    </row>
    <row r="1876" spans="1:35" ht="14.85" customHeight="1">
      <c r="A1876" s="130">
        <v>5009004</v>
      </c>
      <c r="B1876" s="126" t="s">
        <v>413</v>
      </c>
      <c r="C1876" s="126" t="s">
        <v>4014</v>
      </c>
      <c r="D1876" s="126" t="s">
        <v>4015</v>
      </c>
      <c r="E1876" s="126" t="s">
        <v>288</v>
      </c>
      <c r="F1876" s="126" t="s">
        <v>416</v>
      </c>
      <c r="G1876" s="126" t="s">
        <v>417</v>
      </c>
      <c r="H1876" s="126" t="s">
        <v>126</v>
      </c>
      <c r="I1876" s="126" t="s">
        <v>126</v>
      </c>
      <c r="J1876" s="126" t="s">
        <v>4016</v>
      </c>
      <c r="K1876" s="126" t="s">
        <v>3381</v>
      </c>
      <c r="L1876" s="126" t="s">
        <v>694</v>
      </c>
      <c r="M1876" s="130">
        <v>584.64</v>
      </c>
      <c r="O1876" s="126" t="s">
        <v>422</v>
      </c>
      <c r="P1876" s="130">
        <v>0</v>
      </c>
      <c r="S1876" s="130">
        <v>0</v>
      </c>
      <c r="V1876" s="130">
        <v>660</v>
      </c>
      <c r="X1876" s="126" t="s">
        <v>1885</v>
      </c>
      <c r="Z1876" s="127"/>
      <c r="AA1876" s="128">
        <v>1</v>
      </c>
      <c r="AB1876" s="128">
        <v>12</v>
      </c>
      <c r="AD1876" s="126" t="s">
        <v>1801</v>
      </c>
      <c r="AG1876" s="127"/>
      <c r="AI1876" s="127"/>
    </row>
    <row r="1877" spans="1:35" ht="14.85" customHeight="1">
      <c r="A1877" s="130">
        <v>5009003</v>
      </c>
      <c r="B1877" s="126" t="s">
        <v>413</v>
      </c>
      <c r="C1877" s="126" t="s">
        <v>4018</v>
      </c>
      <c r="D1877" s="126" t="s">
        <v>4019</v>
      </c>
      <c r="E1877" s="126" t="s">
        <v>288</v>
      </c>
      <c r="F1877" s="126" t="s">
        <v>416</v>
      </c>
      <c r="G1877" s="126" t="s">
        <v>417</v>
      </c>
      <c r="H1877" s="126" t="s">
        <v>126</v>
      </c>
      <c r="I1877" s="126" t="s">
        <v>126</v>
      </c>
      <c r="J1877" s="126" t="s">
        <v>4016</v>
      </c>
      <c r="K1877" s="126" t="s">
        <v>3381</v>
      </c>
      <c r="L1877" s="126" t="s">
        <v>694</v>
      </c>
      <c r="M1877" s="130">
        <v>580</v>
      </c>
      <c r="O1877" s="126" t="s">
        <v>422</v>
      </c>
      <c r="P1877" s="130">
        <v>0</v>
      </c>
      <c r="S1877" s="130">
        <v>0</v>
      </c>
      <c r="V1877" s="130">
        <v>580</v>
      </c>
      <c r="X1877" s="126" t="s">
        <v>1885</v>
      </c>
      <c r="Z1877" s="127"/>
      <c r="AA1877" s="128">
        <v>1</v>
      </c>
      <c r="AB1877" s="128">
        <v>12</v>
      </c>
      <c r="AD1877" s="126" t="s">
        <v>1801</v>
      </c>
      <c r="AG1877" s="127"/>
      <c r="AI1877" s="127"/>
    </row>
    <row r="1878" spans="1:35" ht="14.85" customHeight="1">
      <c r="A1878" s="130">
        <v>5009002</v>
      </c>
      <c r="B1878" s="126" t="s">
        <v>4020</v>
      </c>
      <c r="C1878" s="126" t="s">
        <v>4021</v>
      </c>
      <c r="D1878" s="126" t="s">
        <v>4022</v>
      </c>
      <c r="E1878" s="126" t="s">
        <v>288</v>
      </c>
      <c r="F1878" s="126" t="s">
        <v>491</v>
      </c>
      <c r="G1878" s="126" t="s">
        <v>417</v>
      </c>
      <c r="H1878" s="126" t="s">
        <v>126</v>
      </c>
      <c r="I1878" s="126" t="s">
        <v>126</v>
      </c>
      <c r="J1878" s="126" t="s">
        <v>930</v>
      </c>
      <c r="K1878" s="126" t="s">
        <v>504</v>
      </c>
      <c r="L1878" s="126" t="s">
        <v>931</v>
      </c>
      <c r="M1878" s="130">
        <v>8291.8799999999992</v>
      </c>
      <c r="N1878" s="126" t="s">
        <v>290</v>
      </c>
      <c r="O1878" s="126" t="s">
        <v>1311</v>
      </c>
      <c r="P1878" s="130">
        <v>0</v>
      </c>
      <c r="S1878" s="130">
        <v>0</v>
      </c>
      <c r="V1878" s="130">
        <v>9213.2000000000007</v>
      </c>
      <c r="X1878" s="126" t="s">
        <v>1312</v>
      </c>
      <c r="Y1878" s="126" t="s">
        <v>517</v>
      </c>
      <c r="Z1878" s="127" t="s">
        <v>309</v>
      </c>
      <c r="AA1878" s="128">
        <v>1</v>
      </c>
      <c r="AB1878" s="128">
        <v>60</v>
      </c>
      <c r="AD1878" s="126" t="s">
        <v>562</v>
      </c>
      <c r="AG1878" s="127"/>
      <c r="AI1878" s="127"/>
    </row>
    <row r="1879" spans="1:35" ht="14.85" customHeight="1">
      <c r="A1879" s="130">
        <v>5009001</v>
      </c>
      <c r="B1879" s="126" t="s">
        <v>413</v>
      </c>
      <c r="C1879" s="126" t="s">
        <v>4023</v>
      </c>
      <c r="D1879" s="126" t="s">
        <v>4024</v>
      </c>
      <c r="E1879" s="126" t="s">
        <v>288</v>
      </c>
      <c r="F1879" s="126" t="s">
        <v>416</v>
      </c>
      <c r="G1879" s="126" t="s">
        <v>417</v>
      </c>
      <c r="H1879" s="126" t="s">
        <v>126</v>
      </c>
      <c r="I1879" s="126" t="s">
        <v>126</v>
      </c>
      <c r="J1879" s="126" t="s">
        <v>4016</v>
      </c>
      <c r="K1879" s="126" t="s">
        <v>3381</v>
      </c>
      <c r="L1879" s="126" t="s">
        <v>694</v>
      </c>
      <c r="M1879" s="130">
        <v>975</v>
      </c>
      <c r="O1879" s="126" t="s">
        <v>422</v>
      </c>
      <c r="P1879" s="130">
        <v>0</v>
      </c>
      <c r="S1879" s="130">
        <v>0</v>
      </c>
      <c r="V1879" s="130">
        <v>975</v>
      </c>
      <c r="X1879" s="126" t="s">
        <v>1034</v>
      </c>
      <c r="Z1879" s="127"/>
      <c r="AA1879" s="128">
        <v>1</v>
      </c>
      <c r="AB1879" s="128">
        <v>12</v>
      </c>
      <c r="AD1879" s="126" t="s">
        <v>1801</v>
      </c>
      <c r="AG1879" s="127"/>
      <c r="AI1879" s="127"/>
    </row>
    <row r="1880" spans="1:35" ht="14.85" customHeight="1">
      <c r="A1880" s="130">
        <v>5009000</v>
      </c>
      <c r="B1880" s="126" t="s">
        <v>413</v>
      </c>
      <c r="C1880" s="126" t="s">
        <v>4025</v>
      </c>
      <c r="D1880" s="126" t="s">
        <v>4026</v>
      </c>
      <c r="E1880" s="126" t="s">
        <v>288</v>
      </c>
      <c r="F1880" s="126" t="s">
        <v>416</v>
      </c>
      <c r="G1880" s="126" t="s">
        <v>417</v>
      </c>
      <c r="H1880" s="126" t="s">
        <v>126</v>
      </c>
      <c r="I1880" s="126" t="s">
        <v>126</v>
      </c>
      <c r="J1880" s="126" t="s">
        <v>4016</v>
      </c>
      <c r="K1880" s="126" t="s">
        <v>3381</v>
      </c>
      <c r="L1880" s="126" t="s">
        <v>694</v>
      </c>
      <c r="M1880" s="130">
        <v>1470</v>
      </c>
      <c r="O1880" s="126" t="s">
        <v>422</v>
      </c>
      <c r="P1880" s="130">
        <v>0</v>
      </c>
      <c r="S1880" s="130">
        <v>0</v>
      </c>
      <c r="V1880" s="130">
        <v>1470</v>
      </c>
      <c r="X1880" s="126" t="s">
        <v>1034</v>
      </c>
      <c r="Z1880" s="127"/>
      <c r="AA1880" s="128">
        <v>1</v>
      </c>
      <c r="AB1880" s="128">
        <v>12</v>
      </c>
      <c r="AD1880" s="126" t="s">
        <v>1801</v>
      </c>
      <c r="AG1880" s="127"/>
      <c r="AI1880" s="127"/>
    </row>
    <row r="1881" spans="1:35" ht="14.85" customHeight="1">
      <c r="A1881" s="130">
        <v>5009064</v>
      </c>
      <c r="B1881" s="126" t="s">
        <v>4027</v>
      </c>
      <c r="C1881" s="126" t="s">
        <v>4028</v>
      </c>
      <c r="D1881" s="126" t="s">
        <v>4029</v>
      </c>
      <c r="E1881" s="126" t="s">
        <v>288</v>
      </c>
      <c r="F1881" s="126" t="s">
        <v>555</v>
      </c>
      <c r="G1881" s="126" t="s">
        <v>1552</v>
      </c>
      <c r="H1881" s="126" t="s">
        <v>126</v>
      </c>
      <c r="I1881" s="126" t="s">
        <v>418</v>
      </c>
      <c r="J1881" s="126" t="s">
        <v>962</v>
      </c>
      <c r="K1881" s="126" t="s">
        <v>443</v>
      </c>
      <c r="L1881" s="126" t="s">
        <v>963</v>
      </c>
      <c r="M1881" s="130">
        <v>1204</v>
      </c>
      <c r="O1881" s="126" t="s">
        <v>2200</v>
      </c>
      <c r="P1881" s="130">
        <v>0</v>
      </c>
      <c r="S1881" s="130">
        <v>0</v>
      </c>
      <c r="V1881" s="130">
        <v>1204</v>
      </c>
      <c r="X1881" s="126" t="s">
        <v>2201</v>
      </c>
      <c r="Z1881" s="127"/>
      <c r="AA1881" s="128">
        <v>210</v>
      </c>
      <c r="AB1881" s="128">
        <v>1</v>
      </c>
      <c r="AD1881" s="126" t="s">
        <v>562</v>
      </c>
      <c r="AG1881" s="127"/>
      <c r="AI1881" s="127"/>
    </row>
    <row r="1882" spans="1:35" ht="14.85" customHeight="1">
      <c r="A1882" s="130">
        <v>5008999</v>
      </c>
      <c r="B1882" s="126" t="s">
        <v>4030</v>
      </c>
      <c r="C1882" s="126" t="s">
        <v>4031</v>
      </c>
      <c r="D1882" s="126" t="s">
        <v>4032</v>
      </c>
      <c r="E1882" s="126" t="s">
        <v>288</v>
      </c>
      <c r="F1882" s="126" t="s">
        <v>555</v>
      </c>
      <c r="G1882" s="126" t="s">
        <v>458</v>
      </c>
      <c r="H1882" s="126" t="s">
        <v>126</v>
      </c>
      <c r="I1882" s="126" t="s">
        <v>418</v>
      </c>
      <c r="J1882" s="126" t="s">
        <v>962</v>
      </c>
      <c r="K1882" s="126" t="s">
        <v>443</v>
      </c>
      <c r="L1882" s="126" t="s">
        <v>963</v>
      </c>
      <c r="M1882" s="130">
        <v>737.95</v>
      </c>
      <c r="O1882" s="126" t="s">
        <v>4033</v>
      </c>
      <c r="P1882" s="130">
        <v>0</v>
      </c>
      <c r="S1882" s="130">
        <v>0</v>
      </c>
      <c r="V1882" s="130">
        <v>737.95</v>
      </c>
      <c r="X1882" s="126" t="s">
        <v>4034</v>
      </c>
      <c r="Z1882" s="127"/>
      <c r="AA1882" s="128">
        <v>30</v>
      </c>
      <c r="AB1882" s="128">
        <v>1</v>
      </c>
      <c r="AD1882" s="126" t="s">
        <v>562</v>
      </c>
      <c r="AG1882" s="127"/>
      <c r="AI1882" s="127"/>
    </row>
    <row r="1883" spans="1:35" ht="14.85" customHeight="1">
      <c r="A1883" s="130">
        <v>5008998</v>
      </c>
      <c r="B1883" s="126" t="s">
        <v>413</v>
      </c>
      <c r="C1883" s="126" t="s">
        <v>4035</v>
      </c>
      <c r="D1883" s="126" t="s">
        <v>4036</v>
      </c>
      <c r="E1883" s="126" t="s">
        <v>288</v>
      </c>
      <c r="F1883" s="126" t="s">
        <v>416</v>
      </c>
      <c r="G1883" s="126" t="s">
        <v>417</v>
      </c>
      <c r="H1883" s="126" t="s">
        <v>126</v>
      </c>
      <c r="I1883" s="126" t="s">
        <v>126</v>
      </c>
      <c r="J1883" s="126" t="s">
        <v>4016</v>
      </c>
      <c r="K1883" s="126" t="s">
        <v>3381</v>
      </c>
      <c r="L1883" s="126" t="s">
        <v>694</v>
      </c>
      <c r="M1883" s="130">
        <v>2142.56</v>
      </c>
      <c r="O1883" s="126" t="s">
        <v>422</v>
      </c>
      <c r="P1883" s="130">
        <v>0</v>
      </c>
      <c r="S1883" s="130">
        <v>0</v>
      </c>
      <c r="V1883" s="130">
        <v>2530</v>
      </c>
      <c r="X1883" s="126" t="s">
        <v>2908</v>
      </c>
      <c r="Z1883" s="127"/>
      <c r="AA1883" s="128">
        <v>1</v>
      </c>
      <c r="AB1883" s="128">
        <v>12</v>
      </c>
      <c r="AD1883" s="126" t="s">
        <v>1287</v>
      </c>
      <c r="AG1883" s="127"/>
      <c r="AI1883" s="127"/>
    </row>
    <row r="1884" spans="1:35" ht="14.85" customHeight="1">
      <c r="A1884" s="130">
        <v>5008997</v>
      </c>
      <c r="B1884" s="126" t="s">
        <v>413</v>
      </c>
      <c r="C1884" s="126" t="s">
        <v>4037</v>
      </c>
      <c r="D1884" s="126" t="s">
        <v>4038</v>
      </c>
      <c r="E1884" s="126" t="s">
        <v>288</v>
      </c>
      <c r="F1884" s="126" t="s">
        <v>416</v>
      </c>
      <c r="G1884" s="126" t="s">
        <v>417</v>
      </c>
      <c r="H1884" s="126" t="s">
        <v>126</v>
      </c>
      <c r="I1884" s="126" t="s">
        <v>126</v>
      </c>
      <c r="J1884" s="126" t="s">
        <v>4016</v>
      </c>
      <c r="K1884" s="126" t="s">
        <v>3381</v>
      </c>
      <c r="L1884" s="126" t="s">
        <v>694</v>
      </c>
      <c r="M1884" s="130">
        <v>2142.56</v>
      </c>
      <c r="O1884" s="126" t="s">
        <v>422</v>
      </c>
      <c r="P1884" s="130">
        <v>0</v>
      </c>
      <c r="S1884" s="130">
        <v>0</v>
      </c>
      <c r="V1884" s="130">
        <v>2530</v>
      </c>
      <c r="X1884" s="126" t="s">
        <v>2908</v>
      </c>
      <c r="Z1884" s="127"/>
      <c r="AA1884" s="128">
        <v>1</v>
      </c>
      <c r="AB1884" s="128">
        <v>12</v>
      </c>
      <c r="AD1884" s="126" t="s">
        <v>1287</v>
      </c>
      <c r="AG1884" s="127"/>
      <c r="AI1884" s="127"/>
    </row>
    <row r="1885" spans="1:35" ht="14.85" customHeight="1">
      <c r="A1885" s="130">
        <v>5013430</v>
      </c>
      <c r="B1885" s="126" t="s">
        <v>413</v>
      </c>
      <c r="C1885" s="126" t="s">
        <v>4039</v>
      </c>
      <c r="E1885" s="126" t="s">
        <v>288</v>
      </c>
      <c r="F1885" s="126" t="s">
        <v>364</v>
      </c>
      <c r="G1885" s="126" t="s">
        <v>417</v>
      </c>
      <c r="H1885" s="126" t="s">
        <v>126</v>
      </c>
      <c r="I1885" s="126" t="s">
        <v>126</v>
      </c>
      <c r="J1885" s="126" t="s">
        <v>466</v>
      </c>
      <c r="K1885" s="126" t="s">
        <v>467</v>
      </c>
      <c r="L1885" s="126" t="s">
        <v>468</v>
      </c>
      <c r="M1885" s="130">
        <v>6817.44</v>
      </c>
      <c r="O1885" s="126" t="s">
        <v>365</v>
      </c>
      <c r="P1885" s="130">
        <v>0</v>
      </c>
      <c r="S1885" s="130">
        <v>0</v>
      </c>
      <c r="V1885" s="130">
        <v>26817.439999999999</v>
      </c>
      <c r="X1885" s="126" t="s">
        <v>469</v>
      </c>
      <c r="Z1885" s="127"/>
      <c r="AA1885" s="128">
        <v>1</v>
      </c>
      <c r="AB1885" s="128">
        <v>60</v>
      </c>
      <c r="AC1885" s="126" t="s">
        <v>366</v>
      </c>
      <c r="AD1885" s="126" t="s">
        <v>424</v>
      </c>
      <c r="AG1885" s="127"/>
      <c r="AI1885" s="127"/>
    </row>
    <row r="1886" spans="1:35" ht="14.85" customHeight="1">
      <c r="A1886" s="130">
        <v>5008996</v>
      </c>
      <c r="B1886" s="126" t="s">
        <v>413</v>
      </c>
      <c r="C1886" s="126" t="s">
        <v>4040</v>
      </c>
      <c r="D1886" s="126" t="s">
        <v>4041</v>
      </c>
      <c r="E1886" s="126" t="s">
        <v>288</v>
      </c>
      <c r="F1886" s="126" t="s">
        <v>416</v>
      </c>
      <c r="G1886" s="126" t="s">
        <v>417</v>
      </c>
      <c r="H1886" s="126" t="s">
        <v>126</v>
      </c>
      <c r="I1886" s="126" t="s">
        <v>126</v>
      </c>
      <c r="J1886" s="126" t="s">
        <v>4016</v>
      </c>
      <c r="K1886" s="126" t="s">
        <v>3381</v>
      </c>
      <c r="L1886" s="126" t="s">
        <v>694</v>
      </c>
      <c r="M1886" s="130">
        <v>243.04</v>
      </c>
      <c r="O1886" s="126" t="s">
        <v>422</v>
      </c>
      <c r="P1886" s="130">
        <v>0</v>
      </c>
      <c r="S1886" s="130">
        <v>0</v>
      </c>
      <c r="V1886" s="130">
        <v>1100</v>
      </c>
      <c r="X1886" s="126" t="s">
        <v>4042</v>
      </c>
      <c r="Z1886" s="127"/>
      <c r="AA1886" s="128">
        <v>1</v>
      </c>
      <c r="AB1886" s="128">
        <v>12</v>
      </c>
      <c r="AD1886" s="126" t="s">
        <v>1801</v>
      </c>
      <c r="AG1886" s="127"/>
      <c r="AI1886" s="127"/>
    </row>
    <row r="1887" spans="1:35" ht="14.85" customHeight="1">
      <c r="A1887" s="130">
        <v>5008995</v>
      </c>
      <c r="B1887" s="126" t="s">
        <v>4043</v>
      </c>
      <c r="C1887" s="126" t="s">
        <v>4044</v>
      </c>
      <c r="D1887" s="126" t="s">
        <v>4045</v>
      </c>
      <c r="E1887" s="126" t="s">
        <v>288</v>
      </c>
      <c r="F1887" s="126" t="s">
        <v>532</v>
      </c>
      <c r="G1887" s="126" t="s">
        <v>4046</v>
      </c>
      <c r="H1887" s="126" t="s">
        <v>126</v>
      </c>
      <c r="I1887" s="126" t="s">
        <v>418</v>
      </c>
      <c r="J1887" s="126" t="s">
        <v>4047</v>
      </c>
      <c r="K1887" s="126" t="s">
        <v>2548</v>
      </c>
      <c r="L1887" s="126" t="s">
        <v>4048</v>
      </c>
      <c r="M1887" s="130">
        <v>292.32</v>
      </c>
      <c r="O1887" s="126" t="s">
        <v>4049</v>
      </c>
      <c r="P1887" s="130">
        <v>0</v>
      </c>
      <c r="S1887" s="130">
        <v>0</v>
      </c>
      <c r="V1887" s="130">
        <v>535.64</v>
      </c>
      <c r="X1887" s="126" t="s">
        <v>4050</v>
      </c>
      <c r="Z1887" s="127"/>
      <c r="AA1887" s="128"/>
      <c r="AB1887" s="128"/>
      <c r="AD1887" s="126" t="s">
        <v>562</v>
      </c>
      <c r="AG1887" s="127"/>
      <c r="AI1887" s="127"/>
    </row>
    <row r="1888" spans="1:35" ht="14.85" customHeight="1">
      <c r="A1888" s="130">
        <v>5008994</v>
      </c>
      <c r="B1888" s="126" t="s">
        <v>413</v>
      </c>
      <c r="C1888" s="126" t="s">
        <v>4051</v>
      </c>
      <c r="D1888" s="126" t="s">
        <v>4052</v>
      </c>
      <c r="E1888" s="126" t="s">
        <v>288</v>
      </c>
      <c r="F1888" s="126" t="s">
        <v>416</v>
      </c>
      <c r="G1888" s="126" t="s">
        <v>417</v>
      </c>
      <c r="H1888" s="126" t="s">
        <v>126</v>
      </c>
      <c r="I1888" s="126" t="s">
        <v>126</v>
      </c>
      <c r="J1888" s="126" t="s">
        <v>4016</v>
      </c>
      <c r="K1888" s="126" t="s">
        <v>3381</v>
      </c>
      <c r="L1888" s="126" t="s">
        <v>694</v>
      </c>
      <c r="M1888" s="130">
        <v>670</v>
      </c>
      <c r="O1888" s="126" t="s">
        <v>427</v>
      </c>
      <c r="P1888" s="130">
        <v>0</v>
      </c>
      <c r="S1888" s="130">
        <v>0</v>
      </c>
      <c r="V1888" s="130">
        <v>670</v>
      </c>
      <c r="X1888" s="126" t="s">
        <v>771</v>
      </c>
      <c r="Z1888" s="127"/>
      <c r="AA1888" s="128">
        <v>1</v>
      </c>
      <c r="AB1888" s="128">
        <v>12</v>
      </c>
      <c r="AD1888" s="126" t="s">
        <v>1801</v>
      </c>
      <c r="AG1888" s="127"/>
      <c r="AI1888" s="127"/>
    </row>
    <row r="1889" spans="1:35" ht="14.85" customHeight="1">
      <c r="A1889" s="130">
        <v>5008993</v>
      </c>
      <c r="B1889" s="126" t="s">
        <v>413</v>
      </c>
      <c r="C1889" s="126" t="s">
        <v>4053</v>
      </c>
      <c r="D1889" s="126" t="s">
        <v>4054</v>
      </c>
      <c r="E1889" s="126" t="s">
        <v>288</v>
      </c>
      <c r="F1889" s="126" t="s">
        <v>416</v>
      </c>
      <c r="G1889" s="126" t="s">
        <v>417</v>
      </c>
      <c r="H1889" s="126" t="s">
        <v>126</v>
      </c>
      <c r="I1889" s="126" t="s">
        <v>126</v>
      </c>
      <c r="J1889" s="126" t="s">
        <v>4016</v>
      </c>
      <c r="K1889" s="126" t="s">
        <v>3381</v>
      </c>
      <c r="L1889" s="126" t="s">
        <v>694</v>
      </c>
      <c r="M1889" s="130">
        <v>705</v>
      </c>
      <c r="O1889" s="126" t="s">
        <v>427</v>
      </c>
      <c r="P1889" s="130">
        <v>0</v>
      </c>
      <c r="S1889" s="130">
        <v>0</v>
      </c>
      <c r="V1889" s="130">
        <v>705</v>
      </c>
      <c r="X1889" s="126" t="s">
        <v>771</v>
      </c>
      <c r="Z1889" s="127"/>
      <c r="AA1889" s="128">
        <v>1</v>
      </c>
      <c r="AB1889" s="128">
        <v>12</v>
      </c>
      <c r="AD1889" s="126" t="s">
        <v>1801</v>
      </c>
      <c r="AG1889" s="127"/>
      <c r="AI1889" s="127"/>
    </row>
    <row r="1890" spans="1:35" ht="14.85" customHeight="1">
      <c r="A1890" s="130">
        <v>5011666</v>
      </c>
      <c r="B1890" s="126" t="s">
        <v>413</v>
      </c>
      <c r="C1890" s="126" t="s">
        <v>4055</v>
      </c>
      <c r="E1890" s="126" t="s">
        <v>288</v>
      </c>
      <c r="F1890" s="126" t="s">
        <v>491</v>
      </c>
      <c r="G1890" s="126" t="s">
        <v>417</v>
      </c>
      <c r="H1890" s="126" t="s">
        <v>126</v>
      </c>
      <c r="I1890" s="126" t="s">
        <v>418</v>
      </c>
      <c r="J1890" s="126" t="s">
        <v>4056</v>
      </c>
      <c r="K1890" s="126" t="s">
        <v>443</v>
      </c>
      <c r="L1890" s="126" t="s">
        <v>4057</v>
      </c>
      <c r="M1890" s="130">
        <v>48695.360000000001</v>
      </c>
      <c r="N1890" s="126" t="s">
        <v>290</v>
      </c>
      <c r="O1890" s="126" t="s">
        <v>1601</v>
      </c>
      <c r="P1890" s="130">
        <v>0</v>
      </c>
      <c r="S1890" s="130">
        <v>0</v>
      </c>
      <c r="V1890" s="130">
        <v>116963.61</v>
      </c>
      <c r="X1890" s="126" t="s">
        <v>1602</v>
      </c>
      <c r="Z1890" s="127"/>
      <c r="AA1890" s="128">
        <v>1</v>
      </c>
      <c r="AB1890" s="128">
        <v>60</v>
      </c>
      <c r="AD1890" s="126" t="s">
        <v>615</v>
      </c>
      <c r="AG1890" s="127"/>
      <c r="AI1890" s="127"/>
    </row>
    <row r="1891" spans="1:35" ht="14.85" customHeight="1">
      <c r="A1891" s="130">
        <v>5011662</v>
      </c>
      <c r="B1891" s="126" t="s">
        <v>413</v>
      </c>
      <c r="C1891" s="126" t="s">
        <v>4058</v>
      </c>
      <c r="D1891" s="126" t="s">
        <v>4059</v>
      </c>
      <c r="E1891" s="126" t="s">
        <v>288</v>
      </c>
      <c r="F1891" s="126" t="s">
        <v>440</v>
      </c>
      <c r="G1891" s="126" t="s">
        <v>458</v>
      </c>
      <c r="H1891" s="126" t="s">
        <v>126</v>
      </c>
      <c r="I1891" s="126" t="s">
        <v>418</v>
      </c>
      <c r="J1891" s="126" t="s">
        <v>442</v>
      </c>
      <c r="K1891" s="126" t="s">
        <v>443</v>
      </c>
      <c r="L1891" s="126" t="s">
        <v>444</v>
      </c>
      <c r="M1891" s="130">
        <v>2620.8000000000002</v>
      </c>
      <c r="O1891" s="126" t="s">
        <v>449</v>
      </c>
      <c r="P1891" s="130">
        <v>0</v>
      </c>
      <c r="S1891" s="130">
        <v>0</v>
      </c>
      <c r="V1891" s="130">
        <v>2620.8000000000002</v>
      </c>
      <c r="X1891" s="126" t="s">
        <v>964</v>
      </c>
      <c r="Z1891" s="127"/>
      <c r="AA1891" s="128">
        <v>60</v>
      </c>
      <c r="AB1891" s="128">
        <v>1</v>
      </c>
      <c r="AD1891" s="126" t="s">
        <v>615</v>
      </c>
      <c r="AG1891" s="127"/>
      <c r="AI1891" s="127"/>
    </row>
    <row r="1892" spans="1:35" ht="14.85" customHeight="1">
      <c r="A1892" s="130">
        <v>5012283</v>
      </c>
      <c r="B1892" s="126" t="s">
        <v>413</v>
      </c>
      <c r="C1892" s="126" t="s">
        <v>4060</v>
      </c>
      <c r="D1892" s="126" t="s">
        <v>4061</v>
      </c>
      <c r="E1892" s="126" t="s">
        <v>288</v>
      </c>
      <c r="F1892" s="126" t="s">
        <v>364</v>
      </c>
      <c r="G1892" s="126" t="s">
        <v>417</v>
      </c>
      <c r="H1892" s="126" t="s">
        <v>126</v>
      </c>
      <c r="I1892" s="126" t="s">
        <v>418</v>
      </c>
      <c r="J1892" s="126" t="s">
        <v>886</v>
      </c>
      <c r="K1892" s="126" t="s">
        <v>443</v>
      </c>
      <c r="L1892" s="126" t="s">
        <v>887</v>
      </c>
      <c r="M1892" s="130">
        <v>9739.52</v>
      </c>
      <c r="O1892" s="126" t="s">
        <v>486</v>
      </c>
      <c r="P1892" s="130">
        <v>0</v>
      </c>
      <c r="S1892" s="130">
        <v>0</v>
      </c>
      <c r="V1892" s="130">
        <v>24347.8</v>
      </c>
      <c r="X1892" s="126" t="s">
        <v>487</v>
      </c>
      <c r="Z1892" s="127"/>
      <c r="AA1892" s="128">
        <v>1</v>
      </c>
      <c r="AB1892" s="128">
        <v>60</v>
      </c>
      <c r="AC1892" s="126" t="s">
        <v>366</v>
      </c>
      <c r="AD1892" s="126" t="s">
        <v>488</v>
      </c>
      <c r="AG1892" s="127"/>
      <c r="AI1892" s="127"/>
    </row>
    <row r="1893" spans="1:35" ht="14.85" customHeight="1">
      <c r="A1893" s="130">
        <v>5011435</v>
      </c>
      <c r="B1893" s="126" t="s">
        <v>413</v>
      </c>
      <c r="C1893" s="126" t="s">
        <v>4062</v>
      </c>
      <c r="D1893" s="126" t="s">
        <v>4063</v>
      </c>
      <c r="E1893" s="126" t="s">
        <v>288</v>
      </c>
      <c r="F1893" s="126" t="s">
        <v>522</v>
      </c>
      <c r="G1893" s="126" t="s">
        <v>458</v>
      </c>
      <c r="H1893" s="126" t="s">
        <v>974</v>
      </c>
      <c r="I1893" s="126" t="s">
        <v>418</v>
      </c>
      <c r="J1893" s="126" t="s">
        <v>4064</v>
      </c>
      <c r="K1893" s="126" t="s">
        <v>852</v>
      </c>
      <c r="L1893" s="126" t="s">
        <v>2712</v>
      </c>
      <c r="M1893" s="130">
        <v>369.11</v>
      </c>
      <c r="N1893" s="126" t="s">
        <v>290</v>
      </c>
      <c r="O1893" s="126" t="s">
        <v>528</v>
      </c>
      <c r="P1893" s="130">
        <v>0</v>
      </c>
      <c r="S1893" s="130">
        <v>0</v>
      </c>
      <c r="V1893" s="130">
        <v>369.11</v>
      </c>
      <c r="X1893" s="126" t="s">
        <v>1968</v>
      </c>
      <c r="Z1893" s="127"/>
      <c r="AA1893" s="128"/>
      <c r="AB1893" s="128"/>
      <c r="AD1893" s="126" t="s">
        <v>1750</v>
      </c>
      <c r="AG1893" s="127"/>
      <c r="AI1893" s="127"/>
    </row>
    <row r="1894" spans="1:35" ht="14.85" customHeight="1">
      <c r="A1894" s="130">
        <v>5011418</v>
      </c>
      <c r="B1894" s="126" t="s">
        <v>413</v>
      </c>
      <c r="C1894" s="126" t="s">
        <v>4065</v>
      </c>
      <c r="D1894" s="126" t="s">
        <v>4066</v>
      </c>
      <c r="E1894" s="126" t="s">
        <v>288</v>
      </c>
      <c r="F1894" s="126" t="s">
        <v>591</v>
      </c>
      <c r="G1894" s="126" t="s">
        <v>417</v>
      </c>
      <c r="H1894" s="126" t="s">
        <v>126</v>
      </c>
      <c r="I1894" s="126" t="s">
        <v>126</v>
      </c>
      <c r="J1894" s="126" t="s">
        <v>4067</v>
      </c>
      <c r="K1894" s="126" t="s">
        <v>4068</v>
      </c>
      <c r="L1894" s="126" t="s">
        <v>2271</v>
      </c>
      <c r="M1894" s="130">
        <v>437.92</v>
      </c>
      <c r="O1894" s="126" t="s">
        <v>667</v>
      </c>
      <c r="P1894" s="130">
        <v>0</v>
      </c>
      <c r="S1894" s="130">
        <v>0</v>
      </c>
      <c r="V1894" s="130">
        <v>577.91999999999996</v>
      </c>
      <c r="X1894" s="126" t="s">
        <v>668</v>
      </c>
      <c r="Z1894" s="127"/>
      <c r="AA1894" s="128">
        <v>2</v>
      </c>
      <c r="AB1894" s="128">
        <v>1</v>
      </c>
      <c r="AD1894" s="126" t="s">
        <v>1287</v>
      </c>
      <c r="AG1894" s="127"/>
      <c r="AI1894" s="127"/>
    </row>
    <row r="1895" spans="1:35" ht="14.85" customHeight="1">
      <c r="A1895" s="130">
        <v>5011417</v>
      </c>
      <c r="B1895" s="126" t="s">
        <v>413</v>
      </c>
      <c r="C1895" s="126" t="s">
        <v>4069</v>
      </c>
      <c r="D1895" s="126" t="s">
        <v>4070</v>
      </c>
      <c r="E1895" s="126" t="s">
        <v>288</v>
      </c>
      <c r="F1895" s="126" t="s">
        <v>591</v>
      </c>
      <c r="G1895" s="126" t="s">
        <v>417</v>
      </c>
      <c r="H1895" s="126" t="s">
        <v>126</v>
      </c>
      <c r="I1895" s="126" t="s">
        <v>126</v>
      </c>
      <c r="J1895" s="126" t="s">
        <v>4067</v>
      </c>
      <c r="K1895" s="126" t="s">
        <v>4068</v>
      </c>
      <c r="L1895" s="126" t="s">
        <v>2271</v>
      </c>
      <c r="M1895" s="130">
        <v>437.92</v>
      </c>
      <c r="O1895" s="126" t="s">
        <v>667</v>
      </c>
      <c r="P1895" s="130">
        <v>0</v>
      </c>
      <c r="S1895" s="130">
        <v>0</v>
      </c>
      <c r="V1895" s="130">
        <v>577.91999999999996</v>
      </c>
      <c r="X1895" s="126" t="s">
        <v>668</v>
      </c>
      <c r="Z1895" s="127"/>
      <c r="AA1895" s="128">
        <v>2</v>
      </c>
      <c r="AB1895" s="128">
        <v>1</v>
      </c>
      <c r="AD1895" s="126" t="s">
        <v>1287</v>
      </c>
      <c r="AG1895" s="127"/>
      <c r="AI1895" s="127"/>
    </row>
    <row r="1896" spans="1:35" ht="14.85" customHeight="1">
      <c r="A1896" s="130">
        <v>5011416</v>
      </c>
      <c r="B1896" s="126" t="s">
        <v>413</v>
      </c>
      <c r="C1896" s="126" t="s">
        <v>4071</v>
      </c>
      <c r="D1896" s="126" t="s">
        <v>4072</v>
      </c>
      <c r="E1896" s="126" t="s">
        <v>288</v>
      </c>
      <c r="F1896" s="126" t="s">
        <v>522</v>
      </c>
      <c r="G1896" s="126" t="s">
        <v>4073</v>
      </c>
      <c r="H1896" s="126" t="s">
        <v>524</v>
      </c>
      <c r="I1896" s="126" t="s">
        <v>418</v>
      </c>
      <c r="J1896" s="126" t="s">
        <v>2782</v>
      </c>
      <c r="K1896" s="126" t="s">
        <v>504</v>
      </c>
      <c r="L1896" s="126" t="s">
        <v>598</v>
      </c>
      <c r="M1896" s="130">
        <v>2990.17</v>
      </c>
      <c r="N1896" s="126" t="s">
        <v>290</v>
      </c>
      <c r="O1896" s="126" t="s">
        <v>528</v>
      </c>
      <c r="P1896" s="130">
        <v>0</v>
      </c>
      <c r="S1896" s="130">
        <v>0</v>
      </c>
      <c r="V1896" s="130">
        <v>2990.17</v>
      </c>
      <c r="X1896" s="126" t="s">
        <v>1637</v>
      </c>
      <c r="Z1896" s="127"/>
      <c r="AA1896" s="128"/>
      <c r="AB1896" s="128"/>
      <c r="AD1896" s="126" t="s">
        <v>1287</v>
      </c>
      <c r="AG1896" s="127"/>
      <c r="AI1896" s="127"/>
    </row>
    <row r="1897" spans="1:35" ht="14.85" customHeight="1">
      <c r="A1897" s="130">
        <v>5013128</v>
      </c>
      <c r="B1897" s="126" t="s">
        <v>413</v>
      </c>
      <c r="C1897" s="126" t="s">
        <v>4074</v>
      </c>
      <c r="E1897" s="126" t="s">
        <v>288</v>
      </c>
      <c r="F1897" s="126" t="s">
        <v>364</v>
      </c>
      <c r="G1897" s="126" t="s">
        <v>417</v>
      </c>
      <c r="H1897" s="126" t="s">
        <v>126</v>
      </c>
      <c r="I1897" s="126" t="s">
        <v>126</v>
      </c>
      <c r="J1897" s="126" t="s">
        <v>466</v>
      </c>
      <c r="K1897" s="126" t="s">
        <v>467</v>
      </c>
      <c r="L1897" s="126" t="s">
        <v>468</v>
      </c>
      <c r="M1897" s="130">
        <v>6817.44</v>
      </c>
      <c r="O1897" s="126" t="s">
        <v>365</v>
      </c>
      <c r="P1897" s="130">
        <v>0</v>
      </c>
      <c r="S1897" s="130">
        <v>0</v>
      </c>
      <c r="V1897" s="130">
        <v>42754.78</v>
      </c>
      <c r="X1897" s="126" t="s">
        <v>510</v>
      </c>
      <c r="Z1897" s="127"/>
      <c r="AA1897" s="128">
        <v>2</v>
      </c>
      <c r="AB1897" s="128">
        <v>60</v>
      </c>
      <c r="AC1897" s="126" t="s">
        <v>366</v>
      </c>
      <c r="AD1897" s="126" t="s">
        <v>1990</v>
      </c>
      <c r="AG1897" s="127"/>
      <c r="AI1897" s="127"/>
    </row>
    <row r="1898" spans="1:35" ht="14.85" customHeight="1">
      <c r="A1898" s="130">
        <v>5011415</v>
      </c>
      <c r="B1898" s="126" t="s">
        <v>413</v>
      </c>
      <c r="C1898" s="126" t="s">
        <v>4075</v>
      </c>
      <c r="D1898" s="126" t="s">
        <v>4076</v>
      </c>
      <c r="E1898" s="126" t="s">
        <v>288</v>
      </c>
      <c r="F1898" s="126" t="s">
        <v>440</v>
      </c>
      <c r="G1898" s="126" t="s">
        <v>458</v>
      </c>
      <c r="H1898" s="126" t="s">
        <v>126</v>
      </c>
      <c r="I1898" s="126" t="s">
        <v>418</v>
      </c>
      <c r="J1898" s="126" t="s">
        <v>2782</v>
      </c>
      <c r="K1898" s="126" t="s">
        <v>504</v>
      </c>
      <c r="L1898" s="126" t="s">
        <v>598</v>
      </c>
      <c r="M1898" s="130">
        <v>2846.11</v>
      </c>
      <c r="O1898" s="126" t="s">
        <v>445</v>
      </c>
      <c r="P1898" s="130">
        <v>0</v>
      </c>
      <c r="S1898" s="130">
        <v>0</v>
      </c>
      <c r="V1898" s="130">
        <v>2846.11</v>
      </c>
      <c r="X1898" s="126" t="s">
        <v>1647</v>
      </c>
      <c r="Z1898" s="127"/>
      <c r="AA1898" s="128">
        <v>60</v>
      </c>
      <c r="AB1898" s="128">
        <v>1</v>
      </c>
      <c r="AD1898" s="126" t="s">
        <v>1287</v>
      </c>
      <c r="AG1898" s="127"/>
      <c r="AI1898" s="127"/>
    </row>
    <row r="1899" spans="1:35" ht="14.85" customHeight="1">
      <c r="A1899" s="130">
        <v>5011414</v>
      </c>
      <c r="B1899" s="126" t="s">
        <v>413</v>
      </c>
      <c r="C1899" s="126" t="s">
        <v>2780</v>
      </c>
      <c r="D1899" s="126" t="s">
        <v>4077</v>
      </c>
      <c r="E1899" s="126" t="s">
        <v>288</v>
      </c>
      <c r="F1899" s="126" t="s">
        <v>555</v>
      </c>
      <c r="G1899" s="126" t="s">
        <v>458</v>
      </c>
      <c r="H1899" s="126" t="s">
        <v>126</v>
      </c>
      <c r="I1899" s="126" t="s">
        <v>418</v>
      </c>
      <c r="J1899" s="126" t="s">
        <v>2782</v>
      </c>
      <c r="K1899" s="126" t="s">
        <v>504</v>
      </c>
      <c r="L1899" s="126" t="s">
        <v>598</v>
      </c>
      <c r="M1899" s="130">
        <v>1444.8</v>
      </c>
      <c r="O1899" s="126" t="s">
        <v>2200</v>
      </c>
      <c r="P1899" s="130">
        <v>0</v>
      </c>
      <c r="S1899" s="130">
        <v>0</v>
      </c>
      <c r="V1899" s="130">
        <v>1444.8</v>
      </c>
      <c r="X1899" s="126" t="s">
        <v>2272</v>
      </c>
      <c r="Z1899" s="127"/>
      <c r="AA1899" s="128">
        <v>210</v>
      </c>
      <c r="AB1899" s="128">
        <v>1</v>
      </c>
      <c r="AD1899" s="126" t="s">
        <v>1287</v>
      </c>
      <c r="AG1899" s="127"/>
      <c r="AI1899" s="127"/>
    </row>
    <row r="1900" spans="1:35" ht="14.85" customHeight="1">
      <c r="A1900" s="130">
        <v>5012695</v>
      </c>
      <c r="B1900" s="126" t="s">
        <v>413</v>
      </c>
      <c r="C1900" s="126" t="s">
        <v>4078</v>
      </c>
      <c r="D1900" s="126" t="s">
        <v>4079</v>
      </c>
      <c r="E1900" s="126" t="s">
        <v>288</v>
      </c>
      <c r="F1900" s="126" t="s">
        <v>532</v>
      </c>
      <c r="G1900" s="126" t="s">
        <v>463</v>
      </c>
      <c r="H1900" s="126" t="s">
        <v>533</v>
      </c>
      <c r="I1900" s="126" t="s">
        <v>533</v>
      </c>
      <c r="J1900" s="126" t="s">
        <v>1559</v>
      </c>
      <c r="K1900" s="126" t="s">
        <v>443</v>
      </c>
      <c r="L1900" s="126" t="s">
        <v>2673</v>
      </c>
      <c r="M1900" s="130">
        <v>2923.2</v>
      </c>
      <c r="O1900" s="126" t="s">
        <v>537</v>
      </c>
      <c r="P1900" s="130">
        <v>0</v>
      </c>
      <c r="S1900" s="130">
        <v>0</v>
      </c>
      <c r="V1900" s="130">
        <v>2985.97</v>
      </c>
      <c r="X1900" s="126" t="s">
        <v>539</v>
      </c>
      <c r="Z1900" s="127"/>
      <c r="AA1900" s="128">
        <v>130</v>
      </c>
      <c r="AB1900" s="128">
        <v>12</v>
      </c>
      <c r="AD1900" s="126" t="s">
        <v>1990</v>
      </c>
      <c r="AG1900" s="127"/>
      <c r="AI1900" s="127"/>
    </row>
    <row r="1901" spans="1:35" ht="14.85" customHeight="1">
      <c r="A1901" s="130">
        <v>5012694</v>
      </c>
      <c r="B1901" s="126" t="s">
        <v>413</v>
      </c>
      <c r="C1901" s="126" t="s">
        <v>4078</v>
      </c>
      <c r="D1901" s="126" t="s">
        <v>4080</v>
      </c>
      <c r="E1901" s="126" t="s">
        <v>288</v>
      </c>
      <c r="F1901" s="126" t="s">
        <v>532</v>
      </c>
      <c r="G1901" s="126" t="s">
        <v>463</v>
      </c>
      <c r="H1901" s="126" t="s">
        <v>533</v>
      </c>
      <c r="I1901" s="126" t="s">
        <v>533</v>
      </c>
      <c r="J1901" s="126" t="s">
        <v>1559</v>
      </c>
      <c r="K1901" s="126" t="s">
        <v>443</v>
      </c>
      <c r="L1901" s="126" t="s">
        <v>2673</v>
      </c>
      <c r="M1901" s="130">
        <v>2923.2</v>
      </c>
      <c r="O1901" s="126" t="s">
        <v>537</v>
      </c>
      <c r="P1901" s="130">
        <v>0</v>
      </c>
      <c r="S1901" s="130">
        <v>0</v>
      </c>
      <c r="V1901" s="130">
        <v>2985.97</v>
      </c>
      <c r="X1901" s="126" t="s">
        <v>539</v>
      </c>
      <c r="Z1901" s="127"/>
      <c r="AA1901" s="128">
        <v>130</v>
      </c>
      <c r="AB1901" s="128">
        <v>12</v>
      </c>
      <c r="AD1901" s="126" t="s">
        <v>1990</v>
      </c>
      <c r="AG1901" s="127"/>
      <c r="AI1901" s="127"/>
    </row>
    <row r="1902" spans="1:35" ht="14.85" customHeight="1">
      <c r="A1902" s="130">
        <v>5010907</v>
      </c>
      <c r="B1902" s="126" t="s">
        <v>413</v>
      </c>
      <c r="C1902" s="126" t="s">
        <v>4081</v>
      </c>
      <c r="D1902" s="126" t="s">
        <v>4082</v>
      </c>
      <c r="E1902" s="126" t="s">
        <v>288</v>
      </c>
      <c r="F1902" s="126" t="s">
        <v>364</v>
      </c>
      <c r="G1902" s="126" t="s">
        <v>417</v>
      </c>
      <c r="H1902" s="126" t="s">
        <v>126</v>
      </c>
      <c r="I1902" s="126" t="s">
        <v>126</v>
      </c>
      <c r="J1902" s="126" t="s">
        <v>958</v>
      </c>
      <c r="K1902" s="126" t="s">
        <v>959</v>
      </c>
      <c r="L1902" s="126" t="s">
        <v>953</v>
      </c>
      <c r="M1902" s="130">
        <v>175304.64</v>
      </c>
      <c r="N1902" s="126" t="s">
        <v>290</v>
      </c>
      <c r="O1902" s="126" t="s">
        <v>486</v>
      </c>
      <c r="P1902" s="130">
        <v>175304.64</v>
      </c>
      <c r="Q1902" s="126" t="s">
        <v>290</v>
      </c>
      <c r="R1902" s="126" t="s">
        <v>486</v>
      </c>
      <c r="S1902" s="130">
        <v>0</v>
      </c>
      <c r="V1902" s="130">
        <v>175304.64</v>
      </c>
      <c r="X1902" s="126" t="s">
        <v>2007</v>
      </c>
      <c r="Z1902" s="127"/>
      <c r="AA1902" s="128">
        <v>1</v>
      </c>
      <c r="AB1902" s="128">
        <v>84</v>
      </c>
      <c r="AC1902" s="126" t="s">
        <v>366</v>
      </c>
      <c r="AD1902" s="126" t="s">
        <v>562</v>
      </c>
      <c r="AG1902" s="127"/>
      <c r="AI1902" s="127"/>
    </row>
    <row r="1903" spans="1:35" ht="14.85" customHeight="1">
      <c r="A1903" s="130">
        <v>5010905</v>
      </c>
      <c r="B1903" s="126" t="s">
        <v>413</v>
      </c>
      <c r="C1903" s="126" t="s">
        <v>4083</v>
      </c>
      <c r="D1903" s="126" t="s">
        <v>3656</v>
      </c>
      <c r="E1903" s="126" t="s">
        <v>288</v>
      </c>
      <c r="F1903" s="126" t="s">
        <v>364</v>
      </c>
      <c r="G1903" s="126" t="s">
        <v>417</v>
      </c>
      <c r="H1903" s="126" t="s">
        <v>126</v>
      </c>
      <c r="I1903" s="126" t="s">
        <v>126</v>
      </c>
      <c r="J1903" s="126" t="s">
        <v>1449</v>
      </c>
      <c r="K1903" s="126" t="s">
        <v>535</v>
      </c>
      <c r="L1903" s="126" t="s">
        <v>1450</v>
      </c>
      <c r="M1903" s="130">
        <v>6817.44</v>
      </c>
      <c r="O1903" s="126" t="s">
        <v>365</v>
      </c>
      <c r="P1903" s="130">
        <v>0</v>
      </c>
      <c r="S1903" s="130">
        <v>0</v>
      </c>
      <c r="V1903" s="130">
        <v>10114.49</v>
      </c>
      <c r="X1903" s="126" t="s">
        <v>510</v>
      </c>
      <c r="Z1903" s="127"/>
      <c r="AA1903" s="128">
        <v>2</v>
      </c>
      <c r="AB1903" s="128">
        <v>60</v>
      </c>
      <c r="AC1903" s="126" t="s">
        <v>366</v>
      </c>
      <c r="AD1903" s="126" t="s">
        <v>562</v>
      </c>
      <c r="AG1903" s="127"/>
      <c r="AI1903" s="127"/>
    </row>
    <row r="1904" spans="1:35" ht="14.85" customHeight="1">
      <c r="A1904" s="130">
        <v>5010904</v>
      </c>
      <c r="B1904" s="126" t="s">
        <v>413</v>
      </c>
      <c r="C1904" s="126" t="s">
        <v>4083</v>
      </c>
      <c r="D1904" s="126" t="s">
        <v>3656</v>
      </c>
      <c r="E1904" s="126" t="s">
        <v>288</v>
      </c>
      <c r="F1904" s="126" t="s">
        <v>364</v>
      </c>
      <c r="G1904" s="126" t="s">
        <v>417</v>
      </c>
      <c r="H1904" s="126" t="s">
        <v>126</v>
      </c>
      <c r="I1904" s="126" t="s">
        <v>126</v>
      </c>
      <c r="J1904" s="126" t="s">
        <v>1449</v>
      </c>
      <c r="K1904" s="126" t="s">
        <v>535</v>
      </c>
      <c r="L1904" s="126" t="s">
        <v>1450</v>
      </c>
      <c r="M1904" s="130">
        <v>6817.44</v>
      </c>
      <c r="O1904" s="126" t="s">
        <v>365</v>
      </c>
      <c r="P1904" s="130">
        <v>0</v>
      </c>
      <c r="S1904" s="130">
        <v>0</v>
      </c>
      <c r="V1904" s="130">
        <v>10114.49</v>
      </c>
      <c r="X1904" s="126" t="s">
        <v>469</v>
      </c>
      <c r="Z1904" s="127"/>
      <c r="AA1904" s="128">
        <v>1</v>
      </c>
      <c r="AB1904" s="128">
        <v>60</v>
      </c>
      <c r="AC1904" s="126" t="s">
        <v>366</v>
      </c>
      <c r="AD1904" s="126" t="s">
        <v>562</v>
      </c>
      <c r="AG1904" s="127"/>
      <c r="AI1904" s="127"/>
    </row>
    <row r="1905" spans="1:35" ht="14.85" customHeight="1">
      <c r="A1905" s="130">
        <v>5010902</v>
      </c>
      <c r="B1905" s="126" t="s">
        <v>413</v>
      </c>
      <c r="C1905" s="126" t="s">
        <v>4084</v>
      </c>
      <c r="D1905" s="126" t="s">
        <v>955</v>
      </c>
      <c r="E1905" s="126" t="s">
        <v>288</v>
      </c>
      <c r="F1905" s="126" t="s">
        <v>364</v>
      </c>
      <c r="G1905" s="126" t="s">
        <v>417</v>
      </c>
      <c r="H1905" s="126" t="s">
        <v>126</v>
      </c>
      <c r="I1905" s="126" t="s">
        <v>126</v>
      </c>
      <c r="J1905" s="126" t="s">
        <v>952</v>
      </c>
      <c r="K1905" s="126" t="s">
        <v>558</v>
      </c>
      <c r="L1905" s="126" t="s">
        <v>953</v>
      </c>
      <c r="M1905" s="130">
        <v>97391.84</v>
      </c>
      <c r="N1905" s="126" t="s">
        <v>290</v>
      </c>
      <c r="O1905" s="126" t="s">
        <v>486</v>
      </c>
      <c r="P1905" s="130">
        <v>0</v>
      </c>
      <c r="S1905" s="130">
        <v>0</v>
      </c>
      <c r="V1905" s="130">
        <v>109105.92</v>
      </c>
      <c r="X1905" s="126" t="s">
        <v>956</v>
      </c>
      <c r="Z1905" s="127"/>
      <c r="AA1905" s="128">
        <v>1</v>
      </c>
      <c r="AB1905" s="128">
        <v>120</v>
      </c>
      <c r="AC1905" s="126" t="s">
        <v>366</v>
      </c>
      <c r="AD1905" s="126" t="s">
        <v>562</v>
      </c>
      <c r="AG1905" s="127"/>
      <c r="AI1905" s="127"/>
    </row>
    <row r="1906" spans="1:35" ht="14.85" customHeight="1">
      <c r="A1906" s="130">
        <v>5010901</v>
      </c>
      <c r="B1906" s="126" t="s">
        <v>413</v>
      </c>
      <c r="C1906" s="126" t="s">
        <v>3124</v>
      </c>
      <c r="D1906" s="126" t="s">
        <v>3125</v>
      </c>
      <c r="E1906" s="126" t="s">
        <v>288</v>
      </c>
      <c r="F1906" s="126" t="s">
        <v>364</v>
      </c>
      <c r="G1906" s="126" t="s">
        <v>417</v>
      </c>
      <c r="H1906" s="126" t="s">
        <v>126</v>
      </c>
      <c r="I1906" s="126" t="s">
        <v>126</v>
      </c>
      <c r="J1906" s="126" t="s">
        <v>1449</v>
      </c>
      <c r="K1906" s="126" t="s">
        <v>535</v>
      </c>
      <c r="L1906" s="126" t="s">
        <v>1450</v>
      </c>
      <c r="M1906" s="130">
        <v>6817.44</v>
      </c>
      <c r="O1906" s="126" t="s">
        <v>365</v>
      </c>
      <c r="P1906" s="130">
        <v>0</v>
      </c>
      <c r="S1906" s="130">
        <v>0</v>
      </c>
      <c r="V1906" s="130">
        <v>7588.4</v>
      </c>
      <c r="X1906" s="126" t="s">
        <v>510</v>
      </c>
      <c r="Z1906" s="127"/>
      <c r="AA1906" s="128">
        <v>2</v>
      </c>
      <c r="AB1906" s="128">
        <v>60</v>
      </c>
      <c r="AC1906" s="126" t="s">
        <v>366</v>
      </c>
      <c r="AD1906" s="126" t="s">
        <v>562</v>
      </c>
      <c r="AG1906" s="127"/>
      <c r="AI1906" s="127"/>
    </row>
    <row r="1907" spans="1:35" ht="14.85" customHeight="1">
      <c r="A1907" s="130">
        <v>5010900</v>
      </c>
      <c r="B1907" s="126" t="s">
        <v>413</v>
      </c>
      <c r="C1907" s="126" t="s">
        <v>4084</v>
      </c>
      <c r="D1907" s="126" t="s">
        <v>951</v>
      </c>
      <c r="E1907" s="126" t="s">
        <v>288</v>
      </c>
      <c r="F1907" s="126" t="s">
        <v>364</v>
      </c>
      <c r="G1907" s="126" t="s">
        <v>417</v>
      </c>
      <c r="H1907" s="126" t="s">
        <v>126</v>
      </c>
      <c r="I1907" s="126" t="s">
        <v>126</v>
      </c>
      <c r="J1907" s="126" t="s">
        <v>952</v>
      </c>
      <c r="K1907" s="126" t="s">
        <v>558</v>
      </c>
      <c r="L1907" s="126" t="s">
        <v>953</v>
      </c>
      <c r="M1907" s="130">
        <v>19477.919999999998</v>
      </c>
      <c r="O1907" s="126" t="s">
        <v>486</v>
      </c>
      <c r="P1907" s="130">
        <v>0</v>
      </c>
      <c r="S1907" s="130">
        <v>0</v>
      </c>
      <c r="V1907" s="130">
        <v>109105.92</v>
      </c>
      <c r="X1907" s="126" t="s">
        <v>954</v>
      </c>
      <c r="Z1907" s="127"/>
      <c r="AA1907" s="128">
        <v>1</v>
      </c>
      <c r="AB1907" s="128">
        <v>60</v>
      </c>
      <c r="AC1907" s="126" t="s">
        <v>366</v>
      </c>
      <c r="AD1907" s="126" t="s">
        <v>562</v>
      </c>
      <c r="AG1907" s="127"/>
      <c r="AI1907" s="127"/>
    </row>
    <row r="1908" spans="1:35" ht="14.85" customHeight="1">
      <c r="A1908" s="130">
        <v>5010880</v>
      </c>
      <c r="B1908" s="126" t="s">
        <v>413</v>
      </c>
      <c r="C1908" s="126" t="s">
        <v>4085</v>
      </c>
      <c r="D1908" s="126" t="s">
        <v>4086</v>
      </c>
      <c r="E1908" s="126" t="s">
        <v>288</v>
      </c>
      <c r="F1908" s="126" t="s">
        <v>591</v>
      </c>
      <c r="G1908" s="126" t="s">
        <v>674</v>
      </c>
      <c r="H1908" s="126" t="s">
        <v>126</v>
      </c>
      <c r="I1908" s="126" t="s">
        <v>418</v>
      </c>
      <c r="J1908" s="126" t="s">
        <v>665</v>
      </c>
      <c r="K1908" s="126" t="s">
        <v>613</v>
      </c>
      <c r="L1908" s="126" t="s">
        <v>666</v>
      </c>
      <c r="M1908" s="130">
        <v>502.83</v>
      </c>
      <c r="O1908" s="126" t="s">
        <v>667</v>
      </c>
      <c r="P1908" s="130">
        <v>0</v>
      </c>
      <c r="S1908" s="130">
        <v>0</v>
      </c>
      <c r="V1908" s="130">
        <v>502.83</v>
      </c>
      <c r="X1908" s="126" t="s">
        <v>4087</v>
      </c>
      <c r="Z1908" s="127"/>
      <c r="AA1908" s="128">
        <v>1</v>
      </c>
      <c r="AB1908" s="128">
        <v>12</v>
      </c>
      <c r="AD1908" s="126" t="s">
        <v>562</v>
      </c>
      <c r="AG1908" s="127"/>
      <c r="AI1908" s="127"/>
    </row>
    <row r="1909" spans="1:35" ht="14.85" customHeight="1">
      <c r="A1909" s="130">
        <v>5010879</v>
      </c>
      <c r="B1909" s="126" t="s">
        <v>413</v>
      </c>
      <c r="C1909" s="126" t="s">
        <v>4088</v>
      </c>
      <c r="D1909" s="126" t="s">
        <v>4089</v>
      </c>
      <c r="E1909" s="126" t="s">
        <v>288</v>
      </c>
      <c r="F1909" s="126" t="s">
        <v>591</v>
      </c>
      <c r="G1909" s="126" t="s">
        <v>312</v>
      </c>
      <c r="H1909" s="126" t="s">
        <v>126</v>
      </c>
      <c r="I1909" s="126" t="s">
        <v>418</v>
      </c>
      <c r="J1909" s="126" t="s">
        <v>665</v>
      </c>
      <c r="K1909" s="126" t="s">
        <v>613</v>
      </c>
      <c r="L1909" s="126" t="s">
        <v>666</v>
      </c>
      <c r="M1909" s="130">
        <v>728</v>
      </c>
      <c r="O1909" s="126" t="s">
        <v>667</v>
      </c>
      <c r="P1909" s="130">
        <v>0</v>
      </c>
      <c r="S1909" s="130">
        <v>0</v>
      </c>
      <c r="V1909" s="130">
        <v>2121.65</v>
      </c>
      <c r="X1909" s="126" t="s">
        <v>4090</v>
      </c>
      <c r="Z1909" s="127"/>
      <c r="AA1909" s="128">
        <v>30</v>
      </c>
      <c r="AB1909" s="128">
        <v>1</v>
      </c>
      <c r="AD1909" s="126" t="s">
        <v>562</v>
      </c>
      <c r="AG1909" s="127"/>
      <c r="AI1909" s="127"/>
    </row>
    <row r="1910" spans="1:35" ht="14.85" customHeight="1">
      <c r="A1910" s="130">
        <v>5010878</v>
      </c>
      <c r="B1910" s="126" t="s">
        <v>413</v>
      </c>
      <c r="C1910" s="126" t="s">
        <v>4091</v>
      </c>
      <c r="D1910" s="126" t="s">
        <v>4092</v>
      </c>
      <c r="E1910" s="126" t="s">
        <v>288</v>
      </c>
      <c r="F1910" s="126" t="s">
        <v>491</v>
      </c>
      <c r="G1910" s="126" t="s">
        <v>417</v>
      </c>
      <c r="H1910" s="126" t="s">
        <v>126</v>
      </c>
      <c r="I1910" s="126" t="s">
        <v>308</v>
      </c>
      <c r="J1910" s="126" t="s">
        <v>930</v>
      </c>
      <c r="K1910" s="126" t="s">
        <v>504</v>
      </c>
      <c r="L1910" s="126" t="s">
        <v>931</v>
      </c>
      <c r="M1910" s="130">
        <v>5227.5600000000004</v>
      </c>
      <c r="N1910" s="126" t="s">
        <v>290</v>
      </c>
      <c r="O1910" s="126" t="s">
        <v>1577</v>
      </c>
      <c r="P1910" s="130">
        <v>0</v>
      </c>
      <c r="S1910" s="130">
        <v>0</v>
      </c>
      <c r="V1910" s="130">
        <v>5808.4</v>
      </c>
      <c r="X1910" s="126" t="s">
        <v>1578</v>
      </c>
      <c r="Z1910" s="127" t="s">
        <v>309</v>
      </c>
      <c r="AA1910" s="128">
        <v>1</v>
      </c>
      <c r="AB1910" s="128">
        <v>60</v>
      </c>
      <c r="AD1910" s="126" t="s">
        <v>562</v>
      </c>
      <c r="AG1910" s="127"/>
      <c r="AI1910" s="127"/>
    </row>
    <row r="1911" spans="1:35" ht="14.85" customHeight="1">
      <c r="A1911" s="130">
        <v>5010877</v>
      </c>
      <c r="B1911" s="126" t="s">
        <v>413</v>
      </c>
      <c r="C1911" s="126" t="s">
        <v>4093</v>
      </c>
      <c r="D1911" s="126" t="s">
        <v>4092</v>
      </c>
      <c r="E1911" s="126" t="s">
        <v>288</v>
      </c>
      <c r="F1911" s="126" t="s">
        <v>491</v>
      </c>
      <c r="G1911" s="126" t="s">
        <v>417</v>
      </c>
      <c r="H1911" s="126" t="s">
        <v>126</v>
      </c>
      <c r="I1911" s="126" t="s">
        <v>308</v>
      </c>
      <c r="J1911" s="126" t="s">
        <v>930</v>
      </c>
      <c r="K1911" s="126" t="s">
        <v>504</v>
      </c>
      <c r="L1911" s="126" t="s">
        <v>931</v>
      </c>
      <c r="M1911" s="130">
        <v>2324.52</v>
      </c>
      <c r="N1911" s="126" t="s">
        <v>290</v>
      </c>
      <c r="O1911" s="126" t="s">
        <v>1577</v>
      </c>
      <c r="P1911" s="130">
        <v>0</v>
      </c>
      <c r="S1911" s="130">
        <v>0</v>
      </c>
      <c r="V1911" s="130">
        <v>2582.8000000000002</v>
      </c>
      <c r="X1911" s="126" t="s">
        <v>1578</v>
      </c>
      <c r="Z1911" s="127" t="s">
        <v>309</v>
      </c>
      <c r="AA1911" s="128">
        <v>1</v>
      </c>
      <c r="AB1911" s="128">
        <v>60</v>
      </c>
      <c r="AD1911" s="126" t="s">
        <v>562</v>
      </c>
      <c r="AG1911" s="127"/>
      <c r="AI1911" s="127"/>
    </row>
    <row r="1912" spans="1:35" ht="14.85" customHeight="1">
      <c r="A1912" s="130">
        <v>5013282</v>
      </c>
      <c r="B1912" s="126" t="s">
        <v>413</v>
      </c>
      <c r="C1912" s="126" t="s">
        <v>4094</v>
      </c>
      <c r="D1912" s="126" t="s">
        <v>4095</v>
      </c>
      <c r="E1912" s="126" t="s">
        <v>288</v>
      </c>
      <c r="F1912" s="126" t="s">
        <v>416</v>
      </c>
      <c r="G1912" s="126" t="s">
        <v>417</v>
      </c>
      <c r="H1912" s="126" t="s">
        <v>126</v>
      </c>
      <c r="I1912" s="126" t="s">
        <v>126</v>
      </c>
      <c r="J1912" s="126" t="s">
        <v>576</v>
      </c>
      <c r="K1912" s="126" t="s">
        <v>567</v>
      </c>
      <c r="L1912" s="126" t="s">
        <v>505</v>
      </c>
      <c r="M1912" s="130">
        <v>730.24</v>
      </c>
      <c r="O1912" s="126" t="s">
        <v>427</v>
      </c>
      <c r="P1912" s="130">
        <v>0</v>
      </c>
      <c r="S1912" s="130">
        <v>0</v>
      </c>
      <c r="V1912" s="130">
        <v>863.05</v>
      </c>
      <c r="X1912" s="126" t="s">
        <v>771</v>
      </c>
      <c r="Z1912" s="127"/>
      <c r="AA1912" s="128">
        <v>1</v>
      </c>
      <c r="AB1912" s="128">
        <v>12</v>
      </c>
      <c r="AD1912" s="126" t="s">
        <v>569</v>
      </c>
      <c r="AG1912" s="127"/>
      <c r="AI1912" s="127"/>
    </row>
    <row r="1913" spans="1:35" ht="14.85" customHeight="1">
      <c r="A1913" s="130">
        <v>5013281</v>
      </c>
      <c r="B1913" s="126" t="s">
        <v>413</v>
      </c>
      <c r="C1913" s="126" t="s">
        <v>4096</v>
      </c>
      <c r="D1913" s="126" t="s">
        <v>4095</v>
      </c>
      <c r="E1913" s="126" t="s">
        <v>288</v>
      </c>
      <c r="F1913" s="126" t="s">
        <v>416</v>
      </c>
      <c r="G1913" s="126" t="s">
        <v>417</v>
      </c>
      <c r="H1913" s="126" t="s">
        <v>126</v>
      </c>
      <c r="I1913" s="126" t="s">
        <v>126</v>
      </c>
      <c r="J1913" s="126" t="s">
        <v>576</v>
      </c>
      <c r="K1913" s="126" t="s">
        <v>567</v>
      </c>
      <c r="L1913" s="126" t="s">
        <v>505</v>
      </c>
      <c r="M1913" s="130">
        <v>680.17</v>
      </c>
      <c r="O1913" s="126" t="s">
        <v>427</v>
      </c>
      <c r="P1913" s="130">
        <v>0</v>
      </c>
      <c r="S1913" s="130">
        <v>0</v>
      </c>
      <c r="V1913" s="130">
        <v>680.17</v>
      </c>
      <c r="X1913" s="126" t="s">
        <v>771</v>
      </c>
      <c r="Z1913" s="127"/>
      <c r="AA1913" s="128">
        <v>1</v>
      </c>
      <c r="AB1913" s="128">
        <v>12</v>
      </c>
      <c r="AD1913" s="126" t="s">
        <v>569</v>
      </c>
      <c r="AG1913" s="127"/>
      <c r="AI1913" s="127"/>
    </row>
    <row r="1914" spans="1:35" ht="14.85" customHeight="1">
      <c r="A1914" s="130">
        <v>5013280</v>
      </c>
      <c r="B1914" s="126" t="s">
        <v>413</v>
      </c>
      <c r="C1914" s="126" t="s">
        <v>4097</v>
      </c>
      <c r="D1914" s="126" t="s">
        <v>4098</v>
      </c>
      <c r="E1914" s="126" t="s">
        <v>288</v>
      </c>
      <c r="F1914" s="126" t="s">
        <v>440</v>
      </c>
      <c r="G1914" s="126" t="s">
        <v>417</v>
      </c>
      <c r="H1914" s="126" t="s">
        <v>126</v>
      </c>
      <c r="I1914" s="126" t="s">
        <v>418</v>
      </c>
      <c r="J1914" s="126" t="s">
        <v>576</v>
      </c>
      <c r="K1914" s="126" t="s">
        <v>567</v>
      </c>
      <c r="L1914" s="126" t="s">
        <v>505</v>
      </c>
      <c r="M1914" s="130">
        <v>583.99</v>
      </c>
      <c r="O1914" s="126" t="s">
        <v>445</v>
      </c>
      <c r="P1914" s="130">
        <v>0</v>
      </c>
      <c r="S1914" s="130">
        <v>0</v>
      </c>
      <c r="V1914" s="130">
        <v>583.99</v>
      </c>
      <c r="X1914" s="126" t="s">
        <v>4099</v>
      </c>
      <c r="Z1914" s="127"/>
      <c r="AA1914" s="128">
        <v>2</v>
      </c>
      <c r="AB1914" s="128">
        <v>12</v>
      </c>
      <c r="AD1914" s="126" t="s">
        <v>569</v>
      </c>
      <c r="AG1914" s="127"/>
      <c r="AI1914" s="127"/>
    </row>
    <row r="1915" spans="1:35" ht="14.85" customHeight="1">
      <c r="A1915" s="130">
        <v>5013279</v>
      </c>
      <c r="B1915" s="126" t="s">
        <v>413</v>
      </c>
      <c r="C1915" s="126" t="s">
        <v>4100</v>
      </c>
      <c r="D1915" s="126" t="s">
        <v>4101</v>
      </c>
      <c r="E1915" s="126" t="s">
        <v>288</v>
      </c>
      <c r="F1915" s="126" t="s">
        <v>416</v>
      </c>
      <c r="G1915" s="126" t="s">
        <v>417</v>
      </c>
      <c r="H1915" s="126" t="s">
        <v>126</v>
      </c>
      <c r="I1915" s="126" t="s">
        <v>126</v>
      </c>
      <c r="J1915" s="126" t="s">
        <v>576</v>
      </c>
      <c r="K1915" s="126" t="s">
        <v>567</v>
      </c>
      <c r="L1915" s="126" t="s">
        <v>505</v>
      </c>
      <c r="M1915" s="130">
        <v>389.76</v>
      </c>
      <c r="O1915" s="126" t="s">
        <v>2186</v>
      </c>
      <c r="P1915" s="130">
        <v>0</v>
      </c>
      <c r="S1915" s="130">
        <v>0</v>
      </c>
      <c r="V1915" s="130">
        <v>488.99</v>
      </c>
      <c r="X1915" s="126" t="s">
        <v>2307</v>
      </c>
      <c r="Z1915" s="127"/>
      <c r="AA1915" s="128">
        <v>1</v>
      </c>
      <c r="AB1915" s="128">
        <v>12</v>
      </c>
      <c r="AD1915" s="126" t="s">
        <v>569</v>
      </c>
      <c r="AG1915" s="127"/>
      <c r="AI1915" s="127"/>
    </row>
    <row r="1916" spans="1:35" ht="14.85" customHeight="1">
      <c r="A1916" s="130">
        <v>5007660</v>
      </c>
      <c r="B1916" s="126" t="s">
        <v>4102</v>
      </c>
      <c r="C1916" s="126" t="s">
        <v>4103</v>
      </c>
      <c r="D1916" s="126" t="s">
        <v>4104</v>
      </c>
      <c r="E1916" s="126" t="s">
        <v>288</v>
      </c>
      <c r="F1916" s="126" t="s">
        <v>555</v>
      </c>
      <c r="G1916" s="126" t="s">
        <v>458</v>
      </c>
      <c r="H1916" s="126" t="s">
        <v>126</v>
      </c>
      <c r="I1916" s="126" t="s">
        <v>418</v>
      </c>
      <c r="J1916" s="126" t="s">
        <v>557</v>
      </c>
      <c r="K1916" s="126" t="s">
        <v>558</v>
      </c>
      <c r="L1916" s="126" t="s">
        <v>559</v>
      </c>
      <c r="M1916" s="130">
        <v>358.78</v>
      </c>
      <c r="O1916" s="126" t="s">
        <v>560</v>
      </c>
      <c r="P1916" s="130">
        <v>400.99</v>
      </c>
      <c r="R1916" s="126" t="s">
        <v>560</v>
      </c>
      <c r="S1916" s="130">
        <v>413.65</v>
      </c>
      <c r="U1916" s="126" t="s">
        <v>560</v>
      </c>
      <c r="V1916" s="130">
        <v>422.1</v>
      </c>
      <c r="X1916" s="126" t="s">
        <v>561</v>
      </c>
      <c r="Z1916" s="127"/>
      <c r="AA1916" s="128">
        <v>150</v>
      </c>
      <c r="AB1916" s="128"/>
      <c r="AD1916" s="126" t="s">
        <v>562</v>
      </c>
      <c r="AG1916" s="127"/>
      <c r="AI1916" s="127"/>
    </row>
    <row r="1917" spans="1:35" ht="14.85" customHeight="1">
      <c r="A1917" s="130">
        <v>5007661</v>
      </c>
      <c r="B1917" s="126" t="s">
        <v>4105</v>
      </c>
      <c r="C1917" s="126" t="s">
        <v>4106</v>
      </c>
      <c r="D1917" s="126" t="s">
        <v>4107</v>
      </c>
      <c r="E1917" s="126" t="s">
        <v>288</v>
      </c>
      <c r="F1917" s="126" t="s">
        <v>555</v>
      </c>
      <c r="G1917" s="126" t="s">
        <v>458</v>
      </c>
      <c r="H1917" s="126" t="s">
        <v>126</v>
      </c>
      <c r="I1917" s="126" t="s">
        <v>418</v>
      </c>
      <c r="J1917" s="126" t="s">
        <v>557</v>
      </c>
      <c r="K1917" s="126" t="s">
        <v>558</v>
      </c>
      <c r="L1917" s="126" t="s">
        <v>559</v>
      </c>
      <c r="M1917" s="130">
        <v>390.08</v>
      </c>
      <c r="O1917" s="126" t="s">
        <v>560</v>
      </c>
      <c r="P1917" s="130">
        <v>435.97</v>
      </c>
      <c r="R1917" s="126" t="s">
        <v>560</v>
      </c>
      <c r="S1917" s="130">
        <v>449.74</v>
      </c>
      <c r="U1917" s="126" t="s">
        <v>560</v>
      </c>
      <c r="V1917" s="130">
        <v>458.92</v>
      </c>
      <c r="X1917" s="126" t="s">
        <v>561</v>
      </c>
      <c r="Z1917" s="127"/>
      <c r="AA1917" s="128">
        <v>150</v>
      </c>
      <c r="AB1917" s="128"/>
      <c r="AD1917" s="126" t="s">
        <v>562</v>
      </c>
      <c r="AG1917" s="127"/>
      <c r="AI1917" s="127"/>
    </row>
    <row r="1918" spans="1:35" ht="14.85" customHeight="1">
      <c r="A1918" s="130">
        <v>5014135</v>
      </c>
      <c r="B1918" s="126" t="s">
        <v>413</v>
      </c>
      <c r="C1918" s="126" t="s">
        <v>4108</v>
      </c>
      <c r="D1918" s="126" t="s">
        <v>4109</v>
      </c>
      <c r="E1918" s="126" t="s">
        <v>288</v>
      </c>
      <c r="F1918" s="126" t="s">
        <v>491</v>
      </c>
      <c r="G1918" s="126" t="s">
        <v>417</v>
      </c>
      <c r="H1918" s="126" t="s">
        <v>126</v>
      </c>
      <c r="I1918" s="126" t="s">
        <v>126</v>
      </c>
      <c r="J1918" s="126" t="s">
        <v>3060</v>
      </c>
      <c r="K1918" s="126" t="s">
        <v>558</v>
      </c>
      <c r="L1918" s="126" t="s">
        <v>1321</v>
      </c>
      <c r="M1918" s="130">
        <v>6948</v>
      </c>
      <c r="N1918" s="126" t="s">
        <v>290</v>
      </c>
      <c r="O1918" s="126" t="s">
        <v>1311</v>
      </c>
      <c r="P1918" s="130">
        <v>0</v>
      </c>
      <c r="S1918" s="130">
        <v>0</v>
      </c>
      <c r="V1918" s="130">
        <v>7720</v>
      </c>
      <c r="X1918" s="126" t="s">
        <v>1312</v>
      </c>
      <c r="Y1918" s="126" t="s">
        <v>517</v>
      </c>
      <c r="Z1918" s="127" t="s">
        <v>309</v>
      </c>
      <c r="AA1918" s="128">
        <v>1</v>
      </c>
      <c r="AB1918" s="128">
        <v>60</v>
      </c>
      <c r="AD1918" s="126" t="s">
        <v>867</v>
      </c>
      <c r="AG1918" s="127"/>
      <c r="AI1918" s="127"/>
    </row>
    <row r="1919" spans="1:35" ht="14.85" customHeight="1">
      <c r="A1919" s="130">
        <v>5007662</v>
      </c>
      <c r="B1919" s="126" t="s">
        <v>4110</v>
      </c>
      <c r="C1919" s="126" t="s">
        <v>4111</v>
      </c>
      <c r="D1919" s="126" t="s">
        <v>4112</v>
      </c>
      <c r="E1919" s="126" t="s">
        <v>288</v>
      </c>
      <c r="F1919" s="126" t="s">
        <v>555</v>
      </c>
      <c r="G1919" s="126" t="s">
        <v>458</v>
      </c>
      <c r="H1919" s="126" t="s">
        <v>126</v>
      </c>
      <c r="I1919" s="126" t="s">
        <v>418</v>
      </c>
      <c r="J1919" s="126" t="s">
        <v>557</v>
      </c>
      <c r="K1919" s="126" t="s">
        <v>558</v>
      </c>
      <c r="L1919" s="126" t="s">
        <v>559</v>
      </c>
      <c r="M1919" s="130">
        <v>390.08</v>
      </c>
      <c r="O1919" s="126" t="s">
        <v>560</v>
      </c>
      <c r="P1919" s="130">
        <v>435.97</v>
      </c>
      <c r="R1919" s="126" t="s">
        <v>560</v>
      </c>
      <c r="S1919" s="130">
        <v>449.74</v>
      </c>
      <c r="U1919" s="126" t="s">
        <v>560</v>
      </c>
      <c r="V1919" s="130">
        <v>458.92</v>
      </c>
      <c r="X1919" s="126" t="s">
        <v>561</v>
      </c>
      <c r="Z1919" s="127"/>
      <c r="AA1919" s="128">
        <v>150</v>
      </c>
      <c r="AB1919" s="128"/>
      <c r="AD1919" s="126" t="s">
        <v>562</v>
      </c>
      <c r="AG1919" s="127"/>
      <c r="AI1919" s="127"/>
    </row>
    <row r="1920" spans="1:35" ht="14.85" customHeight="1">
      <c r="A1920" s="130">
        <v>5007663</v>
      </c>
      <c r="B1920" s="126" t="s">
        <v>4113</v>
      </c>
      <c r="C1920" s="126" t="s">
        <v>4114</v>
      </c>
      <c r="D1920" s="126" t="s">
        <v>4115</v>
      </c>
      <c r="E1920" s="126" t="s">
        <v>288</v>
      </c>
      <c r="F1920" s="126" t="s">
        <v>555</v>
      </c>
      <c r="G1920" s="126" t="s">
        <v>1681</v>
      </c>
      <c r="H1920" s="126" t="s">
        <v>126</v>
      </c>
      <c r="I1920" s="126" t="s">
        <v>418</v>
      </c>
      <c r="J1920" s="126" t="s">
        <v>557</v>
      </c>
      <c r="K1920" s="126" t="s">
        <v>558</v>
      </c>
      <c r="L1920" s="126" t="s">
        <v>559</v>
      </c>
      <c r="M1920" s="130">
        <v>437.92</v>
      </c>
      <c r="O1920" s="126" t="s">
        <v>560</v>
      </c>
      <c r="P1920" s="130">
        <v>687.42</v>
      </c>
      <c r="R1920" s="126" t="s">
        <v>560</v>
      </c>
      <c r="S1920" s="130">
        <v>709.12</v>
      </c>
      <c r="U1920" s="126" t="s">
        <v>560</v>
      </c>
      <c r="V1920" s="130">
        <v>723.6</v>
      </c>
      <c r="X1920" s="126" t="s">
        <v>561</v>
      </c>
      <c r="Z1920" s="127"/>
      <c r="AA1920" s="128">
        <v>150</v>
      </c>
      <c r="AB1920" s="128"/>
      <c r="AD1920" s="126" t="s">
        <v>562</v>
      </c>
      <c r="AG1920" s="127"/>
      <c r="AI1920" s="127"/>
    </row>
    <row r="1921" spans="1:35" ht="14.85" customHeight="1">
      <c r="A1921" s="130">
        <v>5007601</v>
      </c>
      <c r="B1921" s="126" t="s">
        <v>4116</v>
      </c>
      <c r="C1921" s="126" t="s">
        <v>4117</v>
      </c>
      <c r="D1921" s="126" t="s">
        <v>4118</v>
      </c>
      <c r="E1921" s="126" t="s">
        <v>288</v>
      </c>
      <c r="F1921" s="126" t="s">
        <v>555</v>
      </c>
      <c r="G1921" s="126" t="s">
        <v>565</v>
      </c>
      <c r="H1921" s="126" t="s">
        <v>126</v>
      </c>
      <c r="I1921" s="126" t="s">
        <v>418</v>
      </c>
      <c r="J1921" s="126" t="s">
        <v>557</v>
      </c>
      <c r="K1921" s="126" t="s">
        <v>558</v>
      </c>
      <c r="L1921" s="126" t="s">
        <v>559</v>
      </c>
      <c r="M1921" s="130">
        <v>97.23</v>
      </c>
      <c r="O1921" s="126" t="s">
        <v>560</v>
      </c>
      <c r="P1921" s="130">
        <v>108.67</v>
      </c>
      <c r="R1921" s="126" t="s">
        <v>560</v>
      </c>
      <c r="S1921" s="130">
        <v>112.1</v>
      </c>
      <c r="U1921" s="126" t="s">
        <v>560</v>
      </c>
      <c r="V1921" s="130">
        <v>114.39</v>
      </c>
      <c r="X1921" s="126" t="s">
        <v>561</v>
      </c>
      <c r="Z1921" s="127"/>
      <c r="AA1921" s="128">
        <v>150</v>
      </c>
      <c r="AB1921" s="128"/>
      <c r="AD1921" s="126" t="s">
        <v>562</v>
      </c>
      <c r="AG1921" s="127"/>
      <c r="AI1921" s="127"/>
    </row>
    <row r="1922" spans="1:35" ht="14.85" customHeight="1">
      <c r="A1922" s="130">
        <v>5007602</v>
      </c>
      <c r="B1922" s="126" t="s">
        <v>4119</v>
      </c>
      <c r="C1922" s="126" t="s">
        <v>4120</v>
      </c>
      <c r="D1922" s="126" t="s">
        <v>4121</v>
      </c>
      <c r="E1922" s="126" t="s">
        <v>288</v>
      </c>
      <c r="F1922" s="126" t="s">
        <v>555</v>
      </c>
      <c r="G1922" s="126" t="s">
        <v>1864</v>
      </c>
      <c r="H1922" s="126" t="s">
        <v>126</v>
      </c>
      <c r="I1922" s="126" t="s">
        <v>418</v>
      </c>
      <c r="J1922" s="126" t="s">
        <v>557</v>
      </c>
      <c r="K1922" s="126" t="s">
        <v>558</v>
      </c>
      <c r="L1922" s="126" t="s">
        <v>559</v>
      </c>
      <c r="M1922" s="130">
        <v>79.5</v>
      </c>
      <c r="O1922" s="126" t="s">
        <v>560</v>
      </c>
      <c r="P1922" s="130">
        <v>88.86</v>
      </c>
      <c r="R1922" s="126" t="s">
        <v>560</v>
      </c>
      <c r="S1922" s="130">
        <v>91.66</v>
      </c>
      <c r="U1922" s="126" t="s">
        <v>560</v>
      </c>
      <c r="V1922" s="130">
        <v>93.54</v>
      </c>
      <c r="X1922" s="126" t="s">
        <v>561</v>
      </c>
      <c r="Z1922" s="127"/>
      <c r="AA1922" s="128">
        <v>150</v>
      </c>
      <c r="AB1922" s="128"/>
      <c r="AD1922" s="126" t="s">
        <v>562</v>
      </c>
      <c r="AG1922" s="127"/>
      <c r="AI1922" s="127"/>
    </row>
    <row r="1923" spans="1:35" ht="14.85" customHeight="1">
      <c r="A1923" s="130">
        <v>5007604</v>
      </c>
      <c r="B1923" s="126" t="s">
        <v>4122</v>
      </c>
      <c r="C1923" s="126" t="s">
        <v>4123</v>
      </c>
      <c r="D1923" s="126" t="s">
        <v>4124</v>
      </c>
      <c r="E1923" s="126" t="s">
        <v>288</v>
      </c>
      <c r="F1923" s="126" t="s">
        <v>555</v>
      </c>
      <c r="G1923" s="126" t="s">
        <v>866</v>
      </c>
      <c r="H1923" s="126" t="s">
        <v>126</v>
      </c>
      <c r="I1923" s="126" t="s">
        <v>418</v>
      </c>
      <c r="J1923" s="126" t="s">
        <v>557</v>
      </c>
      <c r="K1923" s="126" t="s">
        <v>558</v>
      </c>
      <c r="L1923" s="126" t="s">
        <v>559</v>
      </c>
      <c r="M1923" s="130">
        <v>125.08</v>
      </c>
      <c r="O1923" s="126" t="s">
        <v>560</v>
      </c>
      <c r="P1923" s="130">
        <v>139.80000000000001</v>
      </c>
      <c r="R1923" s="126" t="s">
        <v>560</v>
      </c>
      <c r="S1923" s="130">
        <v>144.21</v>
      </c>
      <c r="U1923" s="126" t="s">
        <v>560</v>
      </c>
      <c r="V1923" s="130">
        <v>147.16</v>
      </c>
      <c r="X1923" s="126" t="s">
        <v>561</v>
      </c>
      <c r="Z1923" s="127"/>
      <c r="AA1923" s="128">
        <v>150</v>
      </c>
      <c r="AB1923" s="128"/>
      <c r="AD1923" s="126" t="s">
        <v>562</v>
      </c>
      <c r="AG1923" s="127"/>
      <c r="AI1923" s="127"/>
    </row>
    <row r="1924" spans="1:35" ht="14.85" customHeight="1">
      <c r="A1924" s="130">
        <v>5007605</v>
      </c>
      <c r="B1924" s="126" t="s">
        <v>4125</v>
      </c>
      <c r="C1924" s="126" t="s">
        <v>4126</v>
      </c>
      <c r="D1924" s="126" t="s">
        <v>4127</v>
      </c>
      <c r="E1924" s="126" t="s">
        <v>288</v>
      </c>
      <c r="F1924" s="126" t="s">
        <v>555</v>
      </c>
      <c r="G1924" s="126" t="s">
        <v>866</v>
      </c>
      <c r="H1924" s="126" t="s">
        <v>126</v>
      </c>
      <c r="I1924" s="126" t="s">
        <v>418</v>
      </c>
      <c r="J1924" s="126" t="s">
        <v>557</v>
      </c>
      <c r="K1924" s="126" t="s">
        <v>558</v>
      </c>
      <c r="L1924" s="126" t="s">
        <v>559</v>
      </c>
      <c r="M1924" s="130">
        <v>141.80000000000001</v>
      </c>
      <c r="O1924" s="126" t="s">
        <v>560</v>
      </c>
      <c r="P1924" s="130">
        <v>158.47999999999999</v>
      </c>
      <c r="R1924" s="126" t="s">
        <v>560</v>
      </c>
      <c r="S1924" s="130">
        <v>163.49</v>
      </c>
      <c r="U1924" s="126" t="s">
        <v>560</v>
      </c>
      <c r="V1924" s="130">
        <v>166.83</v>
      </c>
      <c r="X1924" s="126" t="s">
        <v>561</v>
      </c>
      <c r="Z1924" s="127"/>
      <c r="AA1924" s="128">
        <v>150</v>
      </c>
      <c r="AB1924" s="128"/>
      <c r="AD1924" s="126" t="s">
        <v>562</v>
      </c>
      <c r="AG1924" s="127"/>
      <c r="AI1924" s="127"/>
    </row>
    <row r="1925" spans="1:35" ht="14.85" customHeight="1">
      <c r="A1925" s="130">
        <v>5007608</v>
      </c>
      <c r="B1925" s="126" t="s">
        <v>4128</v>
      </c>
      <c r="C1925" s="126" t="s">
        <v>4129</v>
      </c>
      <c r="D1925" s="126" t="s">
        <v>4130</v>
      </c>
      <c r="E1925" s="126" t="s">
        <v>288</v>
      </c>
      <c r="F1925" s="126" t="s">
        <v>555</v>
      </c>
      <c r="G1925" s="126" t="s">
        <v>458</v>
      </c>
      <c r="H1925" s="126" t="s">
        <v>126</v>
      </c>
      <c r="I1925" s="126" t="s">
        <v>418</v>
      </c>
      <c r="J1925" s="126" t="s">
        <v>557</v>
      </c>
      <c r="K1925" s="126" t="s">
        <v>558</v>
      </c>
      <c r="L1925" s="126" t="s">
        <v>559</v>
      </c>
      <c r="M1925" s="130">
        <v>218.88</v>
      </c>
      <c r="O1925" s="126" t="s">
        <v>560</v>
      </c>
      <c r="P1925" s="130">
        <v>244.63</v>
      </c>
      <c r="R1925" s="126" t="s">
        <v>560</v>
      </c>
      <c r="S1925" s="130">
        <v>252.35</v>
      </c>
      <c r="U1925" s="126" t="s">
        <v>560</v>
      </c>
      <c r="V1925" s="130">
        <v>257.51</v>
      </c>
      <c r="X1925" s="126" t="s">
        <v>561</v>
      </c>
      <c r="Z1925" s="127"/>
      <c r="AA1925" s="128">
        <v>150</v>
      </c>
      <c r="AB1925" s="128"/>
      <c r="AD1925" s="126" t="s">
        <v>562</v>
      </c>
      <c r="AG1925" s="127"/>
      <c r="AI1925" s="127"/>
    </row>
    <row r="1926" spans="1:35" ht="14.85" customHeight="1">
      <c r="A1926" s="130">
        <v>5007609</v>
      </c>
      <c r="B1926" s="126" t="s">
        <v>4131</v>
      </c>
      <c r="C1926" s="126" t="s">
        <v>4132</v>
      </c>
      <c r="D1926" s="126" t="s">
        <v>4133</v>
      </c>
      <c r="E1926" s="126" t="s">
        <v>288</v>
      </c>
      <c r="F1926" s="126" t="s">
        <v>555</v>
      </c>
      <c r="G1926" s="126" t="s">
        <v>1393</v>
      </c>
      <c r="H1926" s="126" t="s">
        <v>126</v>
      </c>
      <c r="I1926" s="126" t="s">
        <v>418</v>
      </c>
      <c r="J1926" s="126" t="s">
        <v>557</v>
      </c>
      <c r="K1926" s="126" t="s">
        <v>558</v>
      </c>
      <c r="L1926" s="126" t="s">
        <v>559</v>
      </c>
      <c r="M1926" s="130">
        <v>97.29</v>
      </c>
      <c r="O1926" s="126" t="s">
        <v>560</v>
      </c>
      <c r="P1926" s="130">
        <v>108.73</v>
      </c>
      <c r="R1926" s="126" t="s">
        <v>560</v>
      </c>
      <c r="S1926" s="130">
        <v>112.17</v>
      </c>
      <c r="U1926" s="126" t="s">
        <v>560</v>
      </c>
      <c r="V1926" s="130">
        <v>114.46</v>
      </c>
      <c r="X1926" s="126" t="s">
        <v>561</v>
      </c>
      <c r="Z1926" s="127"/>
      <c r="AA1926" s="128">
        <v>150</v>
      </c>
      <c r="AB1926" s="128"/>
      <c r="AD1926" s="126" t="s">
        <v>562</v>
      </c>
      <c r="AG1926" s="127"/>
      <c r="AI1926" s="127"/>
    </row>
    <row r="1927" spans="1:35" ht="14.85" customHeight="1">
      <c r="A1927" s="130">
        <v>5014113</v>
      </c>
      <c r="B1927" s="126" t="s">
        <v>413</v>
      </c>
      <c r="C1927" s="126" t="s">
        <v>1761</v>
      </c>
      <c r="D1927" s="126" t="s">
        <v>1762</v>
      </c>
      <c r="E1927" s="126" t="s">
        <v>288</v>
      </c>
      <c r="F1927" s="126" t="s">
        <v>364</v>
      </c>
      <c r="G1927" s="126" t="s">
        <v>417</v>
      </c>
      <c r="H1927" s="126" t="s">
        <v>126</v>
      </c>
      <c r="I1927" s="126" t="s">
        <v>418</v>
      </c>
      <c r="J1927" s="126" t="s">
        <v>886</v>
      </c>
      <c r="K1927" s="126" t="s">
        <v>443</v>
      </c>
      <c r="L1927" s="126" t="s">
        <v>887</v>
      </c>
      <c r="M1927" s="130">
        <v>9739.1299999999992</v>
      </c>
      <c r="O1927" s="126" t="s">
        <v>486</v>
      </c>
      <c r="P1927" s="130">
        <v>0</v>
      </c>
      <c r="S1927" s="130">
        <v>0</v>
      </c>
      <c r="V1927" s="130">
        <v>10226.07</v>
      </c>
      <c r="X1927" s="126" t="s">
        <v>487</v>
      </c>
      <c r="Z1927" s="127"/>
      <c r="AA1927" s="128">
        <v>1</v>
      </c>
      <c r="AB1927" s="128">
        <v>60</v>
      </c>
      <c r="AC1927" s="126" t="s">
        <v>366</v>
      </c>
      <c r="AD1927" s="126" t="s">
        <v>867</v>
      </c>
      <c r="AG1927" s="127"/>
      <c r="AI1927" s="127"/>
    </row>
    <row r="1928" spans="1:35" ht="14.85" customHeight="1">
      <c r="A1928" s="130">
        <v>5007612</v>
      </c>
      <c r="B1928" s="126" t="s">
        <v>4134</v>
      </c>
      <c r="C1928" s="126" t="s">
        <v>4135</v>
      </c>
      <c r="D1928" s="126" t="s">
        <v>4136</v>
      </c>
      <c r="E1928" s="126" t="s">
        <v>288</v>
      </c>
      <c r="F1928" s="126" t="s">
        <v>555</v>
      </c>
      <c r="G1928" s="126" t="s">
        <v>830</v>
      </c>
      <c r="H1928" s="126" t="s">
        <v>126</v>
      </c>
      <c r="I1928" s="126" t="s">
        <v>418</v>
      </c>
      <c r="J1928" s="126" t="s">
        <v>557</v>
      </c>
      <c r="K1928" s="126" t="s">
        <v>558</v>
      </c>
      <c r="L1928" s="126" t="s">
        <v>559</v>
      </c>
      <c r="M1928" s="130">
        <v>87.42</v>
      </c>
      <c r="O1928" s="126" t="s">
        <v>560</v>
      </c>
      <c r="P1928" s="130">
        <v>97.7</v>
      </c>
      <c r="R1928" s="126" t="s">
        <v>560</v>
      </c>
      <c r="S1928" s="130">
        <v>100.79</v>
      </c>
      <c r="U1928" s="126" t="s">
        <v>560</v>
      </c>
      <c r="V1928" s="130">
        <v>102.85</v>
      </c>
      <c r="X1928" s="126" t="s">
        <v>561</v>
      </c>
      <c r="Z1928" s="127"/>
      <c r="AA1928" s="128">
        <v>150</v>
      </c>
      <c r="AB1928" s="128"/>
      <c r="AD1928" s="126" t="s">
        <v>562</v>
      </c>
      <c r="AG1928" s="127"/>
      <c r="AI1928" s="127"/>
    </row>
    <row r="1929" spans="1:35" ht="14.85" customHeight="1">
      <c r="A1929" s="130">
        <v>5014618</v>
      </c>
      <c r="B1929" s="126" t="s">
        <v>413</v>
      </c>
      <c r="C1929" s="126" t="s">
        <v>3302</v>
      </c>
      <c r="D1929" s="126" t="s">
        <v>1198</v>
      </c>
      <c r="E1929" s="126" t="s">
        <v>288</v>
      </c>
      <c r="F1929" s="126" t="s">
        <v>591</v>
      </c>
      <c r="G1929" s="126" t="s">
        <v>417</v>
      </c>
      <c r="H1929" s="126" t="s">
        <v>1000</v>
      </c>
      <c r="I1929" s="126" t="s">
        <v>626</v>
      </c>
      <c r="J1929" s="126" t="s">
        <v>1199</v>
      </c>
      <c r="K1929" s="126" t="s">
        <v>959</v>
      </c>
      <c r="L1929" s="126" t="s">
        <v>1200</v>
      </c>
      <c r="M1929" s="130">
        <v>935.1</v>
      </c>
      <c r="N1929" s="126" t="s">
        <v>290</v>
      </c>
      <c r="O1929" s="126" t="s">
        <v>1003</v>
      </c>
      <c r="P1929" s="130">
        <v>0</v>
      </c>
      <c r="S1929" s="130">
        <v>0</v>
      </c>
      <c r="V1929" s="130">
        <v>935.1</v>
      </c>
      <c r="X1929" s="126" t="s">
        <v>1245</v>
      </c>
      <c r="Z1929" s="127"/>
      <c r="AA1929" s="128"/>
      <c r="AB1929" s="128"/>
      <c r="AD1929" s="126" t="s">
        <v>914</v>
      </c>
      <c r="AG1929" s="127"/>
      <c r="AI1929" s="127"/>
    </row>
    <row r="1930" spans="1:35" ht="14.85" customHeight="1">
      <c r="A1930" s="130">
        <v>5007613</v>
      </c>
      <c r="B1930" s="126" t="s">
        <v>4137</v>
      </c>
      <c r="C1930" s="126" t="s">
        <v>4138</v>
      </c>
      <c r="D1930" s="126" t="s">
        <v>4139</v>
      </c>
      <c r="E1930" s="126" t="s">
        <v>288</v>
      </c>
      <c r="F1930" s="126" t="s">
        <v>555</v>
      </c>
      <c r="G1930" s="126" t="s">
        <v>866</v>
      </c>
      <c r="H1930" s="126" t="s">
        <v>126</v>
      </c>
      <c r="I1930" s="126" t="s">
        <v>418</v>
      </c>
      <c r="J1930" s="126" t="s">
        <v>557</v>
      </c>
      <c r="K1930" s="126" t="s">
        <v>558</v>
      </c>
      <c r="L1930" s="126" t="s">
        <v>559</v>
      </c>
      <c r="M1930" s="130">
        <v>174.84</v>
      </c>
      <c r="O1930" s="126" t="s">
        <v>560</v>
      </c>
      <c r="P1930" s="130">
        <v>195.41</v>
      </c>
      <c r="R1930" s="126" t="s">
        <v>560</v>
      </c>
      <c r="S1930" s="130">
        <v>201.58</v>
      </c>
      <c r="U1930" s="126" t="s">
        <v>560</v>
      </c>
      <c r="V1930" s="130">
        <v>205.7</v>
      </c>
      <c r="X1930" s="126" t="s">
        <v>561</v>
      </c>
      <c r="Z1930" s="127"/>
      <c r="AA1930" s="128">
        <v>150</v>
      </c>
      <c r="AB1930" s="128"/>
      <c r="AD1930" s="126" t="s">
        <v>562</v>
      </c>
      <c r="AG1930" s="127"/>
      <c r="AI1930" s="127"/>
    </row>
    <row r="1931" spans="1:35" ht="14.85" customHeight="1">
      <c r="A1931" s="130">
        <v>5014331</v>
      </c>
      <c r="B1931" s="126" t="s">
        <v>413</v>
      </c>
      <c r="C1931" s="126" t="s">
        <v>1557</v>
      </c>
      <c r="D1931" s="126" t="s">
        <v>4140</v>
      </c>
      <c r="E1931" s="126" t="s">
        <v>288</v>
      </c>
      <c r="F1931" s="126" t="s">
        <v>532</v>
      </c>
      <c r="G1931" s="126" t="s">
        <v>463</v>
      </c>
      <c r="H1931" s="126" t="s">
        <v>533</v>
      </c>
      <c r="I1931" s="126" t="s">
        <v>533</v>
      </c>
      <c r="J1931" s="126" t="s">
        <v>1559</v>
      </c>
      <c r="K1931" s="126" t="s">
        <v>443</v>
      </c>
      <c r="L1931" s="126" t="s">
        <v>1554</v>
      </c>
      <c r="M1931" s="130">
        <v>2921.73</v>
      </c>
      <c r="O1931" s="126" t="s">
        <v>537</v>
      </c>
      <c r="P1931" s="130">
        <v>0</v>
      </c>
      <c r="S1931" s="130">
        <v>0</v>
      </c>
      <c r="V1931" s="130">
        <v>2921.73</v>
      </c>
      <c r="X1931" s="126" t="s">
        <v>539</v>
      </c>
      <c r="Z1931" s="127"/>
      <c r="AA1931" s="128">
        <v>130</v>
      </c>
      <c r="AB1931" s="128">
        <v>12</v>
      </c>
      <c r="AD1931" s="126" t="s">
        <v>1555</v>
      </c>
      <c r="AG1931" s="127"/>
      <c r="AI1931" s="127"/>
    </row>
    <row r="1932" spans="1:35" ht="14.85" customHeight="1">
      <c r="A1932" s="130">
        <v>5002518</v>
      </c>
      <c r="B1932" s="126" t="s">
        <v>4141</v>
      </c>
      <c r="C1932" s="126" t="s">
        <v>4142</v>
      </c>
      <c r="D1932" s="126" t="s">
        <v>4143</v>
      </c>
      <c r="E1932" s="126" t="s">
        <v>288</v>
      </c>
      <c r="F1932" s="126" t="s">
        <v>555</v>
      </c>
      <c r="G1932" s="126" t="s">
        <v>458</v>
      </c>
      <c r="H1932" s="126" t="s">
        <v>126</v>
      </c>
      <c r="I1932" s="126" t="s">
        <v>418</v>
      </c>
      <c r="J1932" s="126" t="s">
        <v>566</v>
      </c>
      <c r="K1932" s="126" t="s">
        <v>567</v>
      </c>
      <c r="L1932" s="126" t="s">
        <v>568</v>
      </c>
      <c r="M1932" s="130">
        <v>437.07</v>
      </c>
      <c r="O1932" s="126" t="s">
        <v>560</v>
      </c>
      <c r="P1932" s="130">
        <v>488.49</v>
      </c>
      <c r="R1932" s="126" t="s">
        <v>560</v>
      </c>
      <c r="S1932" s="130">
        <v>503.91</v>
      </c>
      <c r="U1932" s="126" t="s">
        <v>560</v>
      </c>
      <c r="V1932" s="130">
        <v>514.20000000000005</v>
      </c>
      <c r="X1932" s="126" t="s">
        <v>561</v>
      </c>
      <c r="Z1932" s="127"/>
      <c r="AA1932" s="128">
        <v>150</v>
      </c>
      <c r="AB1932" s="128"/>
      <c r="AD1932" s="126" t="s">
        <v>562</v>
      </c>
      <c r="AG1932" s="127"/>
      <c r="AI1932" s="127"/>
    </row>
    <row r="1933" spans="1:35" ht="14.85" customHeight="1">
      <c r="A1933" s="130">
        <v>5014078</v>
      </c>
      <c r="B1933" s="126" t="s">
        <v>413</v>
      </c>
      <c r="C1933" s="126" t="s">
        <v>4144</v>
      </c>
      <c r="D1933" s="126" t="s">
        <v>4145</v>
      </c>
      <c r="E1933" s="126" t="s">
        <v>288</v>
      </c>
      <c r="F1933" s="126" t="s">
        <v>491</v>
      </c>
      <c r="G1933" s="126" t="s">
        <v>417</v>
      </c>
      <c r="H1933" s="126" t="s">
        <v>126</v>
      </c>
      <c r="I1933" s="126" t="s">
        <v>418</v>
      </c>
      <c r="J1933" s="126" t="s">
        <v>930</v>
      </c>
      <c r="K1933" s="126" t="s">
        <v>504</v>
      </c>
      <c r="L1933" s="126" t="s">
        <v>931</v>
      </c>
      <c r="M1933" s="130">
        <v>92103.92</v>
      </c>
      <c r="N1933" s="126" t="s">
        <v>290</v>
      </c>
      <c r="O1933" s="126" t="s">
        <v>506</v>
      </c>
      <c r="P1933" s="130">
        <v>0</v>
      </c>
      <c r="S1933" s="130">
        <v>0</v>
      </c>
      <c r="V1933" s="130">
        <v>92103.92</v>
      </c>
      <c r="X1933" s="126" t="s">
        <v>1434</v>
      </c>
      <c r="Y1933" s="126" t="s">
        <v>517</v>
      </c>
      <c r="Z1933" s="127"/>
      <c r="AA1933" s="128">
        <v>1</v>
      </c>
      <c r="AB1933" s="128">
        <v>84</v>
      </c>
      <c r="AD1933" s="126" t="s">
        <v>867</v>
      </c>
      <c r="AG1933" s="127"/>
      <c r="AI1933" s="127"/>
    </row>
    <row r="1934" spans="1:35" ht="14.85" customHeight="1">
      <c r="A1934" s="130">
        <v>5014077</v>
      </c>
      <c r="B1934" s="126" t="s">
        <v>413</v>
      </c>
      <c r="C1934" s="126" t="s">
        <v>4146</v>
      </c>
      <c r="D1934" s="126" t="s">
        <v>4147</v>
      </c>
      <c r="E1934" s="126" t="s">
        <v>288</v>
      </c>
      <c r="F1934" s="126" t="s">
        <v>532</v>
      </c>
      <c r="G1934" s="126" t="s">
        <v>417</v>
      </c>
      <c r="H1934" s="126" t="s">
        <v>126</v>
      </c>
      <c r="I1934" s="126" t="s">
        <v>126</v>
      </c>
      <c r="J1934" s="126" t="s">
        <v>4148</v>
      </c>
      <c r="K1934" s="126" t="s">
        <v>467</v>
      </c>
      <c r="L1934" s="126" t="s">
        <v>4149</v>
      </c>
      <c r="M1934" s="130">
        <v>487.2</v>
      </c>
      <c r="O1934" s="126" t="s">
        <v>1459</v>
      </c>
      <c r="P1934" s="130">
        <v>0</v>
      </c>
      <c r="S1934" s="130">
        <v>0</v>
      </c>
      <c r="V1934" s="130">
        <v>487.2</v>
      </c>
      <c r="X1934" s="126" t="s">
        <v>1463</v>
      </c>
      <c r="Z1934" s="127"/>
      <c r="AA1934" s="128">
        <v>1</v>
      </c>
      <c r="AB1934" s="128">
        <v>72</v>
      </c>
      <c r="AD1934" s="126" t="s">
        <v>867</v>
      </c>
      <c r="AG1934" s="127"/>
      <c r="AI1934" s="127"/>
    </row>
    <row r="1935" spans="1:35" ht="14.85" customHeight="1">
      <c r="A1935" s="130">
        <v>5014070</v>
      </c>
      <c r="B1935" s="126" t="s">
        <v>413</v>
      </c>
      <c r="C1935" s="126" t="s">
        <v>1307</v>
      </c>
      <c r="D1935" s="126" t="s">
        <v>4150</v>
      </c>
      <c r="E1935" s="126" t="s">
        <v>288</v>
      </c>
      <c r="F1935" s="126" t="s">
        <v>491</v>
      </c>
      <c r="G1935" s="126" t="s">
        <v>417</v>
      </c>
      <c r="H1935" s="126" t="s">
        <v>126</v>
      </c>
      <c r="I1935" s="126" t="s">
        <v>126</v>
      </c>
      <c r="J1935" s="126" t="s">
        <v>1309</v>
      </c>
      <c r="K1935" s="126" t="s">
        <v>1310</v>
      </c>
      <c r="L1935" s="126" t="s">
        <v>505</v>
      </c>
      <c r="M1935" s="130">
        <v>4457.1000000000004</v>
      </c>
      <c r="N1935" s="126" t="s">
        <v>290</v>
      </c>
      <c r="O1935" s="126" t="s">
        <v>1311</v>
      </c>
      <c r="P1935" s="130">
        <v>0</v>
      </c>
      <c r="S1935" s="130">
        <v>0</v>
      </c>
      <c r="V1935" s="130">
        <v>4952.34</v>
      </c>
      <c r="X1935" s="126" t="s">
        <v>1312</v>
      </c>
      <c r="Y1935" s="126" t="s">
        <v>517</v>
      </c>
      <c r="Z1935" s="127" t="s">
        <v>309</v>
      </c>
      <c r="AA1935" s="128">
        <v>1</v>
      </c>
      <c r="AB1935" s="128">
        <v>60</v>
      </c>
      <c r="AD1935" s="126" t="s">
        <v>932</v>
      </c>
      <c r="AG1935" s="127"/>
      <c r="AI1935" s="127"/>
    </row>
    <row r="1936" spans="1:35" ht="14.85" customHeight="1">
      <c r="A1936" s="130">
        <v>5014069</v>
      </c>
      <c r="B1936" s="126" t="s">
        <v>413</v>
      </c>
      <c r="C1936" s="126" t="s">
        <v>1307</v>
      </c>
      <c r="D1936" s="126" t="s">
        <v>4151</v>
      </c>
      <c r="E1936" s="126" t="s">
        <v>288</v>
      </c>
      <c r="F1936" s="126" t="s">
        <v>491</v>
      </c>
      <c r="G1936" s="126" t="s">
        <v>674</v>
      </c>
      <c r="H1936" s="126" t="s">
        <v>126</v>
      </c>
      <c r="I1936" s="126" t="s">
        <v>308</v>
      </c>
      <c r="J1936" s="126" t="s">
        <v>1309</v>
      </c>
      <c r="K1936" s="126" t="s">
        <v>1310</v>
      </c>
      <c r="L1936" s="126" t="s">
        <v>505</v>
      </c>
      <c r="M1936" s="130">
        <v>6280.26</v>
      </c>
      <c r="N1936" s="126" t="s">
        <v>290</v>
      </c>
      <c r="O1936" s="126" t="s">
        <v>1311</v>
      </c>
      <c r="P1936" s="130">
        <v>0</v>
      </c>
      <c r="S1936" s="130">
        <v>0</v>
      </c>
      <c r="V1936" s="130">
        <v>6978.07</v>
      </c>
      <c r="X1936" s="126" t="s">
        <v>1312</v>
      </c>
      <c r="Y1936" s="126" t="s">
        <v>517</v>
      </c>
      <c r="Z1936" s="127" t="s">
        <v>309</v>
      </c>
      <c r="AA1936" s="128">
        <v>1</v>
      </c>
      <c r="AB1936" s="128">
        <v>60</v>
      </c>
      <c r="AD1936" s="126" t="s">
        <v>932</v>
      </c>
      <c r="AG1936" s="127"/>
      <c r="AI1936" s="127"/>
    </row>
    <row r="1937" spans="1:35" ht="14.85" customHeight="1">
      <c r="A1937" s="130">
        <v>5014068</v>
      </c>
      <c r="B1937" s="126" t="s">
        <v>413</v>
      </c>
      <c r="C1937" s="126" t="s">
        <v>1307</v>
      </c>
      <c r="D1937" s="126" t="s">
        <v>4152</v>
      </c>
      <c r="E1937" s="126" t="s">
        <v>288</v>
      </c>
      <c r="F1937" s="126" t="s">
        <v>491</v>
      </c>
      <c r="G1937" s="126" t="s">
        <v>674</v>
      </c>
      <c r="H1937" s="126" t="s">
        <v>126</v>
      </c>
      <c r="I1937" s="126" t="s">
        <v>308</v>
      </c>
      <c r="J1937" s="126" t="s">
        <v>1309</v>
      </c>
      <c r="K1937" s="126" t="s">
        <v>1310</v>
      </c>
      <c r="L1937" s="126" t="s">
        <v>505</v>
      </c>
      <c r="M1937" s="130">
        <v>2629.55</v>
      </c>
      <c r="N1937" s="126" t="s">
        <v>290</v>
      </c>
      <c r="O1937" s="126" t="s">
        <v>1311</v>
      </c>
      <c r="P1937" s="130">
        <v>0</v>
      </c>
      <c r="S1937" s="130">
        <v>0</v>
      </c>
      <c r="V1937" s="130">
        <v>2921.73</v>
      </c>
      <c r="X1937" s="126" t="s">
        <v>1312</v>
      </c>
      <c r="Y1937" s="126" t="s">
        <v>517</v>
      </c>
      <c r="Z1937" s="127" t="s">
        <v>309</v>
      </c>
      <c r="AA1937" s="128">
        <v>1</v>
      </c>
      <c r="AB1937" s="128">
        <v>60</v>
      </c>
      <c r="AD1937" s="126" t="s">
        <v>932</v>
      </c>
      <c r="AG1937" s="127"/>
      <c r="AI1937" s="127"/>
    </row>
    <row r="1938" spans="1:35" ht="14.85" customHeight="1">
      <c r="A1938" s="130">
        <v>5014067</v>
      </c>
      <c r="B1938" s="126" t="s">
        <v>413</v>
      </c>
      <c r="C1938" s="126" t="s">
        <v>1307</v>
      </c>
      <c r="D1938" s="126" t="s">
        <v>4153</v>
      </c>
      <c r="E1938" s="126" t="s">
        <v>288</v>
      </c>
      <c r="F1938" s="126" t="s">
        <v>491</v>
      </c>
      <c r="G1938" s="126" t="s">
        <v>674</v>
      </c>
      <c r="H1938" s="126" t="s">
        <v>126</v>
      </c>
      <c r="I1938" s="126" t="s">
        <v>308</v>
      </c>
      <c r="J1938" s="126" t="s">
        <v>1309</v>
      </c>
      <c r="K1938" s="126" t="s">
        <v>1310</v>
      </c>
      <c r="L1938" s="126" t="s">
        <v>505</v>
      </c>
      <c r="M1938" s="130">
        <v>2269.3000000000002</v>
      </c>
      <c r="N1938" s="126" t="s">
        <v>290</v>
      </c>
      <c r="O1938" s="126" t="s">
        <v>1311</v>
      </c>
      <c r="P1938" s="130">
        <v>0</v>
      </c>
      <c r="S1938" s="130">
        <v>0</v>
      </c>
      <c r="V1938" s="130">
        <v>2521.4499999999998</v>
      </c>
      <c r="X1938" s="126" t="s">
        <v>1312</v>
      </c>
      <c r="Y1938" s="126" t="s">
        <v>517</v>
      </c>
      <c r="Z1938" s="127" t="s">
        <v>309</v>
      </c>
      <c r="AA1938" s="128">
        <v>1</v>
      </c>
      <c r="AB1938" s="128">
        <v>60</v>
      </c>
      <c r="AD1938" s="126" t="s">
        <v>932</v>
      </c>
      <c r="AG1938" s="127"/>
      <c r="AI1938" s="127"/>
    </row>
    <row r="1939" spans="1:35" ht="14.85" customHeight="1">
      <c r="A1939" s="130">
        <v>5014066</v>
      </c>
      <c r="B1939" s="126" t="s">
        <v>413</v>
      </c>
      <c r="C1939" s="126" t="s">
        <v>4154</v>
      </c>
      <c r="D1939" s="126" t="s">
        <v>4155</v>
      </c>
      <c r="E1939" s="126" t="s">
        <v>288</v>
      </c>
      <c r="F1939" s="126" t="s">
        <v>522</v>
      </c>
      <c r="G1939" s="126" t="s">
        <v>523</v>
      </c>
      <c r="H1939" s="126" t="s">
        <v>605</v>
      </c>
      <c r="I1939" s="126" t="s">
        <v>418</v>
      </c>
      <c r="J1939" s="126" t="s">
        <v>4156</v>
      </c>
      <c r="K1939" s="126" t="s">
        <v>504</v>
      </c>
      <c r="L1939" s="126" t="s">
        <v>728</v>
      </c>
      <c r="M1939" s="130">
        <v>419.65</v>
      </c>
      <c r="N1939" s="126" t="s">
        <v>290</v>
      </c>
      <c r="O1939" s="126" t="s">
        <v>528</v>
      </c>
      <c r="P1939" s="130">
        <v>0</v>
      </c>
      <c r="S1939" s="130">
        <v>0</v>
      </c>
      <c r="V1939" s="130">
        <v>419.65</v>
      </c>
      <c r="X1939" s="126" t="s">
        <v>1507</v>
      </c>
      <c r="Z1939" s="127"/>
      <c r="AA1939" s="128"/>
      <c r="AB1939" s="128"/>
      <c r="AD1939" s="126" t="s">
        <v>932</v>
      </c>
      <c r="AG1939" s="127"/>
      <c r="AI1939" s="127"/>
    </row>
    <row r="1940" spans="1:35" ht="14.85" customHeight="1">
      <c r="A1940" s="130">
        <v>5014065</v>
      </c>
      <c r="B1940" s="126" t="s">
        <v>413</v>
      </c>
      <c r="C1940" s="126" t="s">
        <v>3133</v>
      </c>
      <c r="D1940" s="126" t="s">
        <v>3134</v>
      </c>
      <c r="E1940" s="126" t="s">
        <v>288</v>
      </c>
      <c r="F1940" s="126" t="s">
        <v>364</v>
      </c>
      <c r="G1940" s="126" t="s">
        <v>417</v>
      </c>
      <c r="H1940" s="126" t="s">
        <v>126</v>
      </c>
      <c r="I1940" s="126" t="s">
        <v>126</v>
      </c>
      <c r="J1940" s="126" t="s">
        <v>1449</v>
      </c>
      <c r="K1940" s="126" t="s">
        <v>535</v>
      </c>
      <c r="L1940" s="126" t="s">
        <v>1450</v>
      </c>
      <c r="M1940" s="130">
        <v>6817.44</v>
      </c>
      <c r="O1940" s="126" t="s">
        <v>365</v>
      </c>
      <c r="P1940" s="130">
        <v>0</v>
      </c>
      <c r="S1940" s="130">
        <v>0</v>
      </c>
      <c r="V1940" s="130">
        <v>13073.76</v>
      </c>
      <c r="X1940" s="126" t="s">
        <v>510</v>
      </c>
      <c r="Z1940" s="127"/>
      <c r="AA1940" s="128">
        <v>2</v>
      </c>
      <c r="AB1940" s="128">
        <v>60</v>
      </c>
      <c r="AC1940" s="126" t="s">
        <v>366</v>
      </c>
      <c r="AD1940" s="126" t="s">
        <v>932</v>
      </c>
      <c r="AG1940" s="127"/>
      <c r="AI1940" s="127"/>
    </row>
    <row r="1941" spans="1:35" ht="14.85" customHeight="1">
      <c r="A1941" s="130">
        <v>5013548</v>
      </c>
      <c r="B1941" s="126" t="s">
        <v>413</v>
      </c>
      <c r="C1941" s="126" t="s">
        <v>4157</v>
      </c>
      <c r="D1941" s="126" t="s">
        <v>4158</v>
      </c>
      <c r="E1941" s="126" t="s">
        <v>288</v>
      </c>
      <c r="F1941" s="126" t="s">
        <v>532</v>
      </c>
      <c r="G1941" s="126" t="s">
        <v>463</v>
      </c>
      <c r="H1941" s="126" t="s">
        <v>533</v>
      </c>
      <c r="I1941" s="126" t="s">
        <v>533</v>
      </c>
      <c r="J1941" s="126" t="s">
        <v>677</v>
      </c>
      <c r="K1941" s="126" t="s">
        <v>467</v>
      </c>
      <c r="L1941" s="126" t="s">
        <v>678</v>
      </c>
      <c r="M1941" s="130">
        <v>2923.2</v>
      </c>
      <c r="O1941" s="126" t="s">
        <v>537</v>
      </c>
      <c r="P1941" s="130">
        <v>0</v>
      </c>
      <c r="S1941" s="130">
        <v>0</v>
      </c>
      <c r="V1941" s="130">
        <v>2923.2</v>
      </c>
      <c r="X1941" s="126" t="s">
        <v>539</v>
      </c>
      <c r="Z1941" s="127"/>
      <c r="AA1941" s="128">
        <v>130</v>
      </c>
      <c r="AB1941" s="128">
        <v>12</v>
      </c>
      <c r="AD1941" s="126" t="s">
        <v>2037</v>
      </c>
      <c r="AG1941" s="127"/>
      <c r="AI1941" s="127"/>
    </row>
    <row r="1942" spans="1:35" ht="14.85" customHeight="1">
      <c r="A1942" s="130">
        <v>5012569</v>
      </c>
      <c r="B1942" s="126" t="s">
        <v>413</v>
      </c>
      <c r="C1942" s="126" t="s">
        <v>4159</v>
      </c>
      <c r="D1942" s="126" t="s">
        <v>4160</v>
      </c>
      <c r="E1942" s="126" t="s">
        <v>288</v>
      </c>
      <c r="F1942" s="126" t="s">
        <v>491</v>
      </c>
      <c r="G1942" s="126" t="s">
        <v>417</v>
      </c>
      <c r="H1942" s="126" t="s">
        <v>126</v>
      </c>
      <c r="I1942" s="126" t="s">
        <v>418</v>
      </c>
      <c r="J1942" s="126" t="s">
        <v>4161</v>
      </c>
      <c r="K1942" s="126" t="s">
        <v>535</v>
      </c>
      <c r="L1942" s="126" t="s">
        <v>4162</v>
      </c>
      <c r="M1942" s="130">
        <v>21869.200000000001</v>
      </c>
      <c r="N1942" s="126" t="s">
        <v>290</v>
      </c>
      <c r="O1942" s="126" t="s">
        <v>844</v>
      </c>
      <c r="P1942" s="130">
        <v>0</v>
      </c>
      <c r="S1942" s="130">
        <v>0</v>
      </c>
      <c r="V1942" s="130">
        <v>24299.119999999999</v>
      </c>
      <c r="X1942" s="126" t="s">
        <v>845</v>
      </c>
      <c r="Y1942" s="126" t="s">
        <v>517</v>
      </c>
      <c r="Z1942" s="127" t="s">
        <v>309</v>
      </c>
      <c r="AA1942" s="128">
        <v>1</v>
      </c>
      <c r="AB1942" s="128">
        <v>84</v>
      </c>
      <c r="AD1942" s="126" t="s">
        <v>2122</v>
      </c>
      <c r="AG1942" s="127"/>
      <c r="AI1942" s="127"/>
    </row>
    <row r="1943" spans="1:35" ht="14.85" customHeight="1">
      <c r="A1943" s="130">
        <v>5012568</v>
      </c>
      <c r="B1943" s="126" t="s">
        <v>413</v>
      </c>
      <c r="C1943" s="126" t="s">
        <v>4163</v>
      </c>
      <c r="D1943" s="126" t="s">
        <v>4164</v>
      </c>
      <c r="E1943" s="126" t="s">
        <v>288</v>
      </c>
      <c r="F1943" s="126" t="s">
        <v>491</v>
      </c>
      <c r="G1943" s="126" t="s">
        <v>417</v>
      </c>
      <c r="H1943" s="126" t="s">
        <v>126</v>
      </c>
      <c r="I1943" s="126" t="s">
        <v>418</v>
      </c>
      <c r="J1943" s="126" t="s">
        <v>4161</v>
      </c>
      <c r="K1943" s="126" t="s">
        <v>535</v>
      </c>
      <c r="L1943" s="126" t="s">
        <v>4162</v>
      </c>
      <c r="M1943" s="130">
        <v>121739.11</v>
      </c>
      <c r="N1943" s="126" t="s">
        <v>290</v>
      </c>
      <c r="O1943" s="126" t="s">
        <v>506</v>
      </c>
      <c r="P1943" s="130">
        <v>0</v>
      </c>
      <c r="S1943" s="130">
        <v>0</v>
      </c>
      <c r="V1943" s="130">
        <v>121739.11</v>
      </c>
      <c r="X1943" s="126" t="s">
        <v>4165</v>
      </c>
      <c r="Y1943" s="126" t="s">
        <v>517</v>
      </c>
      <c r="Z1943" s="127"/>
      <c r="AA1943" s="128">
        <v>1</v>
      </c>
      <c r="AB1943" s="128">
        <v>84</v>
      </c>
      <c r="AD1943" s="126" t="s">
        <v>2122</v>
      </c>
      <c r="AG1943" s="127"/>
      <c r="AI1943" s="127"/>
    </row>
    <row r="1944" spans="1:35" ht="14.85" customHeight="1">
      <c r="A1944" s="130">
        <v>5012562</v>
      </c>
      <c r="B1944" s="126" t="s">
        <v>413</v>
      </c>
      <c r="C1944" s="126" t="s">
        <v>4166</v>
      </c>
      <c r="D1944" s="126" t="s">
        <v>4167</v>
      </c>
      <c r="E1944" s="126" t="s">
        <v>288</v>
      </c>
      <c r="F1944" s="126" t="s">
        <v>522</v>
      </c>
      <c r="G1944" s="126" t="s">
        <v>4168</v>
      </c>
      <c r="H1944" s="126" t="s">
        <v>524</v>
      </c>
      <c r="I1944" s="126" t="s">
        <v>418</v>
      </c>
      <c r="J1944" s="126" t="s">
        <v>1770</v>
      </c>
      <c r="K1944" s="126" t="s">
        <v>976</v>
      </c>
      <c r="L1944" s="126" t="s">
        <v>1771</v>
      </c>
      <c r="M1944" s="130">
        <v>1629.68</v>
      </c>
      <c r="N1944" s="126" t="s">
        <v>290</v>
      </c>
      <c r="O1944" s="126" t="s">
        <v>528</v>
      </c>
      <c r="P1944" s="130">
        <v>0</v>
      </c>
      <c r="S1944" s="130">
        <v>0</v>
      </c>
      <c r="V1944" s="130">
        <v>1629.68</v>
      </c>
      <c r="X1944" s="126" t="s">
        <v>1106</v>
      </c>
      <c r="Z1944" s="127"/>
      <c r="AA1944" s="128"/>
      <c r="AB1944" s="128"/>
      <c r="AD1944" s="126" t="s">
        <v>2122</v>
      </c>
      <c r="AG1944" s="127"/>
      <c r="AI1944" s="127"/>
    </row>
    <row r="1945" spans="1:35" ht="14.85" customHeight="1">
      <c r="A1945" s="130">
        <v>5012561</v>
      </c>
      <c r="B1945" s="126" t="s">
        <v>413</v>
      </c>
      <c r="C1945" s="126" t="s">
        <v>4169</v>
      </c>
      <c r="D1945" s="126" t="s">
        <v>4170</v>
      </c>
      <c r="E1945" s="126" t="s">
        <v>288</v>
      </c>
      <c r="F1945" s="126" t="s">
        <v>522</v>
      </c>
      <c r="G1945" s="126" t="s">
        <v>1342</v>
      </c>
      <c r="H1945" s="126" t="s">
        <v>524</v>
      </c>
      <c r="I1945" s="126" t="s">
        <v>418</v>
      </c>
      <c r="J1945" s="126" t="s">
        <v>1770</v>
      </c>
      <c r="K1945" s="126" t="s">
        <v>976</v>
      </c>
      <c r="L1945" s="126" t="s">
        <v>1771</v>
      </c>
      <c r="M1945" s="130">
        <v>1971.9</v>
      </c>
      <c r="N1945" s="126" t="s">
        <v>290</v>
      </c>
      <c r="O1945" s="126" t="s">
        <v>528</v>
      </c>
      <c r="P1945" s="130">
        <v>0</v>
      </c>
      <c r="S1945" s="130">
        <v>0</v>
      </c>
      <c r="V1945" s="130">
        <v>1971.9</v>
      </c>
      <c r="X1945" s="126" t="s">
        <v>1633</v>
      </c>
      <c r="Z1945" s="127"/>
      <c r="AA1945" s="128"/>
      <c r="AB1945" s="128"/>
      <c r="AD1945" s="126" t="s">
        <v>2122</v>
      </c>
      <c r="AG1945" s="127"/>
      <c r="AI1945" s="127"/>
    </row>
    <row r="1946" spans="1:35" ht="14.85" customHeight="1">
      <c r="A1946" s="130">
        <v>5012560</v>
      </c>
      <c r="B1946" s="126" t="s">
        <v>413</v>
      </c>
      <c r="C1946" s="126" t="s">
        <v>4171</v>
      </c>
      <c r="D1946" s="126" t="s">
        <v>4172</v>
      </c>
      <c r="E1946" s="126" t="s">
        <v>288</v>
      </c>
      <c r="F1946" s="126" t="s">
        <v>522</v>
      </c>
      <c r="G1946" s="126" t="s">
        <v>3270</v>
      </c>
      <c r="H1946" s="126" t="s">
        <v>524</v>
      </c>
      <c r="I1946" s="126" t="s">
        <v>418</v>
      </c>
      <c r="J1946" s="126" t="s">
        <v>1770</v>
      </c>
      <c r="K1946" s="126" t="s">
        <v>976</v>
      </c>
      <c r="L1946" s="126" t="s">
        <v>1771</v>
      </c>
      <c r="M1946" s="130">
        <v>1582</v>
      </c>
      <c r="N1946" s="126" t="s">
        <v>290</v>
      </c>
      <c r="O1946" s="126" t="s">
        <v>528</v>
      </c>
      <c r="P1946" s="130">
        <v>0</v>
      </c>
      <c r="S1946" s="130">
        <v>0</v>
      </c>
      <c r="V1946" s="130">
        <v>1582</v>
      </c>
      <c r="X1946" s="126" t="s">
        <v>2121</v>
      </c>
      <c r="Z1946" s="127"/>
      <c r="AA1946" s="128"/>
      <c r="AB1946" s="128"/>
      <c r="AD1946" s="126" t="s">
        <v>2122</v>
      </c>
      <c r="AG1946" s="127"/>
      <c r="AI1946" s="127"/>
    </row>
    <row r="1947" spans="1:35" ht="14.85" customHeight="1">
      <c r="A1947" s="130">
        <v>5012559</v>
      </c>
      <c r="B1947" s="126" t="s">
        <v>413</v>
      </c>
      <c r="C1947" s="126" t="s">
        <v>4171</v>
      </c>
      <c r="D1947" s="126" t="s">
        <v>4173</v>
      </c>
      <c r="E1947" s="126" t="s">
        <v>288</v>
      </c>
      <c r="F1947" s="126" t="s">
        <v>522</v>
      </c>
      <c r="G1947" s="126" t="s">
        <v>786</v>
      </c>
      <c r="H1947" s="126" t="s">
        <v>524</v>
      </c>
      <c r="I1947" s="126" t="s">
        <v>418</v>
      </c>
      <c r="J1947" s="126" t="s">
        <v>1770</v>
      </c>
      <c r="K1947" s="126" t="s">
        <v>976</v>
      </c>
      <c r="L1947" s="126" t="s">
        <v>1771</v>
      </c>
      <c r="M1947" s="130">
        <v>1160.5999999999999</v>
      </c>
      <c r="N1947" s="126" t="s">
        <v>290</v>
      </c>
      <c r="O1947" s="126" t="s">
        <v>528</v>
      </c>
      <c r="P1947" s="130">
        <v>0</v>
      </c>
      <c r="S1947" s="130">
        <v>0</v>
      </c>
      <c r="V1947" s="130">
        <v>1160.5999999999999</v>
      </c>
      <c r="X1947" s="126" t="s">
        <v>2121</v>
      </c>
      <c r="Z1947" s="127"/>
      <c r="AA1947" s="128"/>
      <c r="AB1947" s="128"/>
      <c r="AD1947" s="126" t="s">
        <v>2122</v>
      </c>
      <c r="AG1947" s="127"/>
      <c r="AI1947" s="127"/>
    </row>
    <row r="1948" spans="1:35" ht="14.85" customHeight="1">
      <c r="A1948" s="130">
        <v>5012558</v>
      </c>
      <c r="B1948" s="126" t="s">
        <v>413</v>
      </c>
      <c r="C1948" s="126" t="s">
        <v>4171</v>
      </c>
      <c r="D1948" s="126" t="s">
        <v>4174</v>
      </c>
      <c r="E1948" s="126" t="s">
        <v>288</v>
      </c>
      <c r="F1948" s="126" t="s">
        <v>522</v>
      </c>
      <c r="G1948" s="126" t="s">
        <v>783</v>
      </c>
      <c r="H1948" s="126" t="s">
        <v>524</v>
      </c>
      <c r="I1948" s="126" t="s">
        <v>418</v>
      </c>
      <c r="J1948" s="126" t="s">
        <v>1770</v>
      </c>
      <c r="K1948" s="126" t="s">
        <v>976</v>
      </c>
      <c r="L1948" s="126" t="s">
        <v>1771</v>
      </c>
      <c r="M1948" s="130">
        <v>1080.8</v>
      </c>
      <c r="N1948" s="126" t="s">
        <v>290</v>
      </c>
      <c r="O1948" s="126" t="s">
        <v>528</v>
      </c>
      <c r="P1948" s="130">
        <v>0</v>
      </c>
      <c r="S1948" s="130">
        <v>0</v>
      </c>
      <c r="V1948" s="130">
        <v>1080.8</v>
      </c>
      <c r="X1948" s="126" t="s">
        <v>2121</v>
      </c>
      <c r="Z1948" s="127"/>
      <c r="AA1948" s="128"/>
      <c r="AB1948" s="128"/>
      <c r="AD1948" s="126" t="s">
        <v>2122</v>
      </c>
      <c r="AG1948" s="127"/>
      <c r="AI1948" s="127"/>
    </row>
    <row r="1949" spans="1:35" ht="14.85" customHeight="1">
      <c r="A1949" s="130">
        <v>5012557</v>
      </c>
      <c r="B1949" s="126" t="s">
        <v>413</v>
      </c>
      <c r="C1949" s="126" t="s">
        <v>4171</v>
      </c>
      <c r="D1949" s="126" t="s">
        <v>4175</v>
      </c>
      <c r="E1949" s="126" t="s">
        <v>288</v>
      </c>
      <c r="F1949" s="126" t="s">
        <v>522</v>
      </c>
      <c r="G1949" s="126" t="s">
        <v>795</v>
      </c>
      <c r="H1949" s="126" t="s">
        <v>524</v>
      </c>
      <c r="I1949" s="126" t="s">
        <v>418</v>
      </c>
      <c r="J1949" s="126" t="s">
        <v>1770</v>
      </c>
      <c r="K1949" s="126" t="s">
        <v>976</v>
      </c>
      <c r="L1949" s="126" t="s">
        <v>1771</v>
      </c>
      <c r="M1949" s="130">
        <v>817.6</v>
      </c>
      <c r="N1949" s="126" t="s">
        <v>290</v>
      </c>
      <c r="O1949" s="126" t="s">
        <v>528</v>
      </c>
      <c r="P1949" s="130">
        <v>0</v>
      </c>
      <c r="S1949" s="130">
        <v>0</v>
      </c>
      <c r="V1949" s="130">
        <v>817.6</v>
      </c>
      <c r="X1949" s="126" t="s">
        <v>2121</v>
      </c>
      <c r="Z1949" s="127"/>
      <c r="AA1949" s="128"/>
      <c r="AB1949" s="128"/>
      <c r="AD1949" s="126" t="s">
        <v>2122</v>
      </c>
      <c r="AG1949" s="127"/>
      <c r="AI1949" s="127"/>
    </row>
    <row r="1950" spans="1:35" ht="14.85" customHeight="1">
      <c r="A1950" s="130">
        <v>5012552</v>
      </c>
      <c r="B1950" s="126" t="s">
        <v>413</v>
      </c>
      <c r="C1950" s="126" t="s">
        <v>4176</v>
      </c>
      <c r="D1950" s="126" t="s">
        <v>4177</v>
      </c>
      <c r="E1950" s="126" t="s">
        <v>288</v>
      </c>
      <c r="F1950" s="126" t="s">
        <v>555</v>
      </c>
      <c r="G1950" s="126" t="s">
        <v>417</v>
      </c>
      <c r="H1950" s="126" t="s">
        <v>126</v>
      </c>
      <c r="I1950" s="126" t="s">
        <v>418</v>
      </c>
      <c r="J1950" s="126" t="s">
        <v>908</v>
      </c>
      <c r="K1950" s="126" t="s">
        <v>443</v>
      </c>
      <c r="L1950" s="126" t="s">
        <v>909</v>
      </c>
      <c r="M1950" s="130">
        <v>187.62</v>
      </c>
      <c r="O1950" s="126" t="s">
        <v>560</v>
      </c>
      <c r="P1950" s="130">
        <v>0</v>
      </c>
      <c r="S1950" s="130">
        <v>0</v>
      </c>
      <c r="V1950" s="130">
        <v>250.16</v>
      </c>
      <c r="X1950" s="126" t="s">
        <v>1995</v>
      </c>
      <c r="Z1950" s="127" t="s">
        <v>1996</v>
      </c>
      <c r="AA1950" s="128">
        <v>30</v>
      </c>
      <c r="AB1950" s="128"/>
      <c r="AD1950" s="126" t="s">
        <v>2122</v>
      </c>
      <c r="AG1950" s="127"/>
      <c r="AI1950" s="127"/>
    </row>
    <row r="1951" spans="1:35" ht="14.85" customHeight="1">
      <c r="A1951" s="130">
        <v>5012551</v>
      </c>
      <c r="B1951" s="126" t="s">
        <v>413</v>
      </c>
      <c r="C1951" s="126" t="s">
        <v>4176</v>
      </c>
      <c r="D1951" s="126" t="s">
        <v>4178</v>
      </c>
      <c r="E1951" s="126" t="s">
        <v>288</v>
      </c>
      <c r="F1951" s="126" t="s">
        <v>555</v>
      </c>
      <c r="G1951" s="126" t="s">
        <v>417</v>
      </c>
      <c r="H1951" s="126" t="s">
        <v>126</v>
      </c>
      <c r="I1951" s="126" t="s">
        <v>418</v>
      </c>
      <c r="J1951" s="126" t="s">
        <v>908</v>
      </c>
      <c r="K1951" s="126" t="s">
        <v>443</v>
      </c>
      <c r="L1951" s="126" t="s">
        <v>909</v>
      </c>
      <c r="M1951" s="130">
        <v>213.92</v>
      </c>
      <c r="O1951" s="126" t="s">
        <v>560</v>
      </c>
      <c r="P1951" s="130">
        <v>0</v>
      </c>
      <c r="S1951" s="130">
        <v>0</v>
      </c>
      <c r="V1951" s="130">
        <v>332.03</v>
      </c>
      <c r="X1951" s="126" t="s">
        <v>1995</v>
      </c>
      <c r="Z1951" s="127" t="s">
        <v>1996</v>
      </c>
      <c r="AA1951" s="128">
        <v>30</v>
      </c>
      <c r="AB1951" s="128"/>
      <c r="AD1951" s="126" t="s">
        <v>2122</v>
      </c>
      <c r="AG1951" s="127"/>
      <c r="AI1951" s="127"/>
    </row>
    <row r="1952" spans="1:35" ht="14.85" customHeight="1">
      <c r="A1952" s="130">
        <v>5012550</v>
      </c>
      <c r="B1952" s="126" t="s">
        <v>413</v>
      </c>
      <c r="C1952" s="126" t="s">
        <v>4179</v>
      </c>
      <c r="D1952" s="126" t="s">
        <v>4180</v>
      </c>
      <c r="E1952" s="126" t="s">
        <v>288</v>
      </c>
      <c r="F1952" s="126" t="s">
        <v>491</v>
      </c>
      <c r="G1952" s="126" t="s">
        <v>417</v>
      </c>
      <c r="H1952" s="126" t="s">
        <v>126</v>
      </c>
      <c r="I1952" s="126" t="s">
        <v>126</v>
      </c>
      <c r="J1952" s="126" t="s">
        <v>1248</v>
      </c>
      <c r="K1952" s="126" t="s">
        <v>613</v>
      </c>
      <c r="L1952" s="126" t="s">
        <v>1249</v>
      </c>
      <c r="M1952" s="130">
        <v>974.4</v>
      </c>
      <c r="O1952" s="126" t="s">
        <v>833</v>
      </c>
      <c r="P1952" s="130">
        <v>0</v>
      </c>
      <c r="S1952" s="130">
        <v>0</v>
      </c>
      <c r="V1952" s="130">
        <v>4101.1400000000003</v>
      </c>
      <c r="X1952" s="126" t="s">
        <v>4181</v>
      </c>
      <c r="Z1952" s="127"/>
      <c r="AA1952" s="128">
        <v>1</v>
      </c>
      <c r="AB1952" s="128">
        <v>36</v>
      </c>
      <c r="AD1952" s="126" t="s">
        <v>2122</v>
      </c>
      <c r="AG1952" s="127"/>
      <c r="AI1952" s="127"/>
    </row>
    <row r="1953" spans="1:35" ht="14.85" customHeight="1">
      <c r="A1953" s="130">
        <v>5012549</v>
      </c>
      <c r="B1953" s="126" t="s">
        <v>413</v>
      </c>
      <c r="C1953" s="126" t="s">
        <v>4182</v>
      </c>
      <c r="D1953" s="126" t="s">
        <v>4183</v>
      </c>
      <c r="E1953" s="126" t="s">
        <v>288</v>
      </c>
      <c r="F1953" s="126" t="s">
        <v>491</v>
      </c>
      <c r="G1953" s="126" t="s">
        <v>674</v>
      </c>
      <c r="H1953" s="126" t="s">
        <v>126</v>
      </c>
      <c r="I1953" s="126" t="s">
        <v>308</v>
      </c>
      <c r="J1953" s="126" t="s">
        <v>1248</v>
      </c>
      <c r="K1953" s="126" t="s">
        <v>613</v>
      </c>
      <c r="L1953" s="126" t="s">
        <v>1249</v>
      </c>
      <c r="M1953" s="130">
        <v>9740.7800000000007</v>
      </c>
      <c r="N1953" s="126" t="s">
        <v>290</v>
      </c>
      <c r="O1953" s="126" t="s">
        <v>1311</v>
      </c>
      <c r="P1953" s="130">
        <v>0</v>
      </c>
      <c r="S1953" s="130">
        <v>0</v>
      </c>
      <c r="V1953" s="130">
        <v>10823.09</v>
      </c>
      <c r="X1953" s="126" t="s">
        <v>1312</v>
      </c>
      <c r="Y1953" s="126" t="s">
        <v>517</v>
      </c>
      <c r="Z1953" s="127" t="s">
        <v>309</v>
      </c>
      <c r="AA1953" s="128">
        <v>1</v>
      </c>
      <c r="AB1953" s="128">
        <v>60</v>
      </c>
      <c r="AD1953" s="126" t="s">
        <v>2122</v>
      </c>
      <c r="AG1953" s="127"/>
      <c r="AI1953" s="127"/>
    </row>
    <row r="1954" spans="1:35" ht="14.85" customHeight="1">
      <c r="A1954" s="130">
        <v>5012548</v>
      </c>
      <c r="B1954" s="126" t="s">
        <v>413</v>
      </c>
      <c r="C1954" s="126" t="s">
        <v>4184</v>
      </c>
      <c r="D1954" s="126" t="s">
        <v>1519</v>
      </c>
      <c r="E1954" s="126" t="s">
        <v>288</v>
      </c>
      <c r="F1954" s="126" t="s">
        <v>491</v>
      </c>
      <c r="G1954" s="126" t="s">
        <v>417</v>
      </c>
      <c r="H1954" s="126" t="s">
        <v>126</v>
      </c>
      <c r="I1954" s="126" t="s">
        <v>126</v>
      </c>
      <c r="J1954" s="126" t="s">
        <v>1248</v>
      </c>
      <c r="K1954" s="126" t="s">
        <v>613</v>
      </c>
      <c r="L1954" s="126" t="s">
        <v>1249</v>
      </c>
      <c r="M1954" s="130">
        <v>11264.16</v>
      </c>
      <c r="N1954" s="126" t="s">
        <v>290</v>
      </c>
      <c r="O1954" s="126" t="s">
        <v>1311</v>
      </c>
      <c r="P1954" s="130">
        <v>0</v>
      </c>
      <c r="S1954" s="130">
        <v>0</v>
      </c>
      <c r="V1954" s="130">
        <v>12515.74</v>
      </c>
      <c r="X1954" s="126" t="s">
        <v>1312</v>
      </c>
      <c r="Y1954" s="126" t="s">
        <v>517</v>
      </c>
      <c r="Z1954" s="127" t="s">
        <v>309</v>
      </c>
      <c r="AA1954" s="128">
        <v>1</v>
      </c>
      <c r="AB1954" s="128">
        <v>60</v>
      </c>
      <c r="AD1954" s="126" t="s">
        <v>2122</v>
      </c>
      <c r="AG1954" s="127"/>
      <c r="AI1954" s="127"/>
    </row>
    <row r="1955" spans="1:35" ht="14.85" customHeight="1">
      <c r="A1955" s="130">
        <v>5012547</v>
      </c>
      <c r="B1955" s="126" t="s">
        <v>413</v>
      </c>
      <c r="C1955" s="126" t="s">
        <v>4185</v>
      </c>
      <c r="D1955" s="126" t="s">
        <v>1519</v>
      </c>
      <c r="E1955" s="126" t="s">
        <v>288</v>
      </c>
      <c r="F1955" s="126" t="s">
        <v>491</v>
      </c>
      <c r="G1955" s="126" t="s">
        <v>417</v>
      </c>
      <c r="H1955" s="126" t="s">
        <v>126</v>
      </c>
      <c r="I1955" s="126" t="s">
        <v>126</v>
      </c>
      <c r="J1955" s="126" t="s">
        <v>1248</v>
      </c>
      <c r="K1955" s="126" t="s">
        <v>613</v>
      </c>
      <c r="L1955" s="126" t="s">
        <v>1249</v>
      </c>
      <c r="M1955" s="130">
        <v>3691.02</v>
      </c>
      <c r="N1955" s="126" t="s">
        <v>290</v>
      </c>
      <c r="O1955" s="126" t="s">
        <v>1311</v>
      </c>
      <c r="P1955" s="130">
        <v>0</v>
      </c>
      <c r="S1955" s="130">
        <v>0</v>
      </c>
      <c r="V1955" s="130">
        <v>4101.1400000000003</v>
      </c>
      <c r="X1955" s="126" t="s">
        <v>1312</v>
      </c>
      <c r="Y1955" s="126" t="s">
        <v>517</v>
      </c>
      <c r="Z1955" s="127" t="s">
        <v>309</v>
      </c>
      <c r="AA1955" s="128">
        <v>1</v>
      </c>
      <c r="AB1955" s="128">
        <v>60</v>
      </c>
      <c r="AD1955" s="126" t="s">
        <v>2122</v>
      </c>
      <c r="AG1955" s="127"/>
      <c r="AI1955" s="127"/>
    </row>
    <row r="1956" spans="1:35" ht="14.85" customHeight="1">
      <c r="A1956" s="130">
        <v>5012546</v>
      </c>
      <c r="B1956" s="126" t="s">
        <v>413</v>
      </c>
      <c r="C1956" s="126" t="s">
        <v>4186</v>
      </c>
      <c r="D1956" s="126" t="s">
        <v>1519</v>
      </c>
      <c r="E1956" s="126" t="s">
        <v>288</v>
      </c>
      <c r="F1956" s="126" t="s">
        <v>491</v>
      </c>
      <c r="G1956" s="126" t="s">
        <v>674</v>
      </c>
      <c r="H1956" s="126" t="s">
        <v>126</v>
      </c>
      <c r="I1956" s="126" t="s">
        <v>308</v>
      </c>
      <c r="J1956" s="126" t="s">
        <v>1248</v>
      </c>
      <c r="K1956" s="126" t="s">
        <v>613</v>
      </c>
      <c r="L1956" s="126" t="s">
        <v>1249</v>
      </c>
      <c r="M1956" s="130">
        <v>5509.8</v>
      </c>
      <c r="N1956" s="126" t="s">
        <v>290</v>
      </c>
      <c r="O1956" s="126" t="s">
        <v>1311</v>
      </c>
      <c r="P1956" s="130">
        <v>0</v>
      </c>
      <c r="S1956" s="130">
        <v>0</v>
      </c>
      <c r="V1956" s="130">
        <v>6122</v>
      </c>
      <c r="X1956" s="126" t="s">
        <v>1312</v>
      </c>
      <c r="Y1956" s="126" t="s">
        <v>517</v>
      </c>
      <c r="Z1956" s="127" t="s">
        <v>309</v>
      </c>
      <c r="AA1956" s="128">
        <v>1</v>
      </c>
      <c r="AB1956" s="128">
        <v>60</v>
      </c>
      <c r="AD1956" s="126" t="s">
        <v>2122</v>
      </c>
      <c r="AG1956" s="127"/>
      <c r="AI1956" s="127"/>
    </row>
    <row r="1957" spans="1:35" ht="14.85" customHeight="1">
      <c r="A1957" s="130">
        <v>5012545</v>
      </c>
      <c r="B1957" s="126" t="s">
        <v>413</v>
      </c>
      <c r="C1957" s="126" t="s">
        <v>4187</v>
      </c>
      <c r="D1957" s="126" t="s">
        <v>1519</v>
      </c>
      <c r="E1957" s="126" t="s">
        <v>288</v>
      </c>
      <c r="F1957" s="126" t="s">
        <v>491</v>
      </c>
      <c r="G1957" s="126" t="s">
        <v>417</v>
      </c>
      <c r="H1957" s="126" t="s">
        <v>126</v>
      </c>
      <c r="I1957" s="126" t="s">
        <v>126</v>
      </c>
      <c r="J1957" s="126" t="s">
        <v>1248</v>
      </c>
      <c r="K1957" s="126" t="s">
        <v>613</v>
      </c>
      <c r="L1957" s="126" t="s">
        <v>1249</v>
      </c>
      <c r="M1957" s="130">
        <v>3691.02</v>
      </c>
      <c r="N1957" s="126" t="s">
        <v>290</v>
      </c>
      <c r="O1957" s="126" t="s">
        <v>1311</v>
      </c>
      <c r="P1957" s="130">
        <v>0</v>
      </c>
      <c r="S1957" s="130">
        <v>0</v>
      </c>
      <c r="V1957" s="130">
        <v>4101.1400000000003</v>
      </c>
      <c r="X1957" s="126" t="s">
        <v>1312</v>
      </c>
      <c r="Y1957" s="126" t="s">
        <v>517</v>
      </c>
      <c r="Z1957" s="127" t="s">
        <v>309</v>
      </c>
      <c r="AA1957" s="128">
        <v>1</v>
      </c>
      <c r="AB1957" s="128">
        <v>60</v>
      </c>
      <c r="AD1957" s="126" t="s">
        <v>2122</v>
      </c>
      <c r="AG1957" s="127"/>
      <c r="AI1957" s="127"/>
    </row>
    <row r="1958" spans="1:35" ht="14.85" customHeight="1">
      <c r="A1958" s="130">
        <v>5012544</v>
      </c>
      <c r="B1958" s="126" t="s">
        <v>413</v>
      </c>
      <c r="C1958" s="126" t="s">
        <v>4188</v>
      </c>
      <c r="D1958" s="126" t="s">
        <v>1519</v>
      </c>
      <c r="E1958" s="126" t="s">
        <v>288</v>
      </c>
      <c r="F1958" s="126" t="s">
        <v>491</v>
      </c>
      <c r="G1958" s="126" t="s">
        <v>417</v>
      </c>
      <c r="H1958" s="126" t="s">
        <v>126</v>
      </c>
      <c r="I1958" s="126" t="s">
        <v>126</v>
      </c>
      <c r="J1958" s="126" t="s">
        <v>1248</v>
      </c>
      <c r="K1958" s="126" t="s">
        <v>613</v>
      </c>
      <c r="L1958" s="126" t="s">
        <v>1249</v>
      </c>
      <c r="M1958" s="130">
        <v>4637.66</v>
      </c>
      <c r="N1958" s="126" t="s">
        <v>290</v>
      </c>
      <c r="O1958" s="126" t="s">
        <v>1311</v>
      </c>
      <c r="P1958" s="130">
        <v>0</v>
      </c>
      <c r="S1958" s="130">
        <v>0</v>
      </c>
      <c r="V1958" s="130">
        <v>5152.96</v>
      </c>
      <c r="X1958" s="126" t="s">
        <v>1312</v>
      </c>
      <c r="Y1958" s="126" t="s">
        <v>517</v>
      </c>
      <c r="Z1958" s="127" t="s">
        <v>309</v>
      </c>
      <c r="AA1958" s="128">
        <v>1</v>
      </c>
      <c r="AB1958" s="128">
        <v>60</v>
      </c>
      <c r="AD1958" s="126" t="s">
        <v>2122</v>
      </c>
      <c r="AG1958" s="127"/>
      <c r="AI1958" s="127"/>
    </row>
    <row r="1959" spans="1:35" ht="14.85" customHeight="1">
      <c r="A1959" s="130">
        <v>5012543</v>
      </c>
      <c r="B1959" s="126" t="s">
        <v>413</v>
      </c>
      <c r="C1959" s="126" t="s">
        <v>4189</v>
      </c>
      <c r="D1959" s="126" t="s">
        <v>4190</v>
      </c>
      <c r="E1959" s="126" t="s">
        <v>288</v>
      </c>
      <c r="F1959" s="126" t="s">
        <v>522</v>
      </c>
      <c r="G1959" s="126" t="s">
        <v>4191</v>
      </c>
      <c r="H1959" s="126" t="s">
        <v>524</v>
      </c>
      <c r="I1959" s="126" t="s">
        <v>418</v>
      </c>
      <c r="J1959" s="126" t="s">
        <v>1770</v>
      </c>
      <c r="K1959" s="126" t="s">
        <v>976</v>
      </c>
      <c r="L1959" s="126" t="s">
        <v>1771</v>
      </c>
      <c r="M1959" s="130">
        <v>776.71</v>
      </c>
      <c r="N1959" s="126" t="s">
        <v>290</v>
      </c>
      <c r="O1959" s="126" t="s">
        <v>528</v>
      </c>
      <c r="P1959" s="130">
        <v>0</v>
      </c>
      <c r="S1959" s="130">
        <v>0</v>
      </c>
      <c r="V1959" s="130">
        <v>921.2</v>
      </c>
      <c r="X1959" s="126" t="s">
        <v>1637</v>
      </c>
      <c r="Z1959" s="127"/>
      <c r="AA1959" s="128"/>
      <c r="AB1959" s="128"/>
      <c r="AD1959" s="126" t="s">
        <v>2087</v>
      </c>
      <c r="AG1959" s="127"/>
      <c r="AI1959" s="127"/>
    </row>
    <row r="1960" spans="1:35" ht="14.85" customHeight="1">
      <c r="A1960" s="130">
        <v>5012542</v>
      </c>
      <c r="B1960" s="126" t="s">
        <v>413</v>
      </c>
      <c r="C1960" s="126" t="s">
        <v>4192</v>
      </c>
      <c r="D1960" s="126" t="s">
        <v>4193</v>
      </c>
      <c r="E1960" s="126" t="s">
        <v>288</v>
      </c>
      <c r="F1960" s="126" t="s">
        <v>522</v>
      </c>
      <c r="G1960" s="126" t="s">
        <v>799</v>
      </c>
      <c r="H1960" s="126" t="s">
        <v>524</v>
      </c>
      <c r="I1960" s="126" t="s">
        <v>418</v>
      </c>
      <c r="J1960" s="126" t="s">
        <v>1770</v>
      </c>
      <c r="K1960" s="126" t="s">
        <v>976</v>
      </c>
      <c r="L1960" s="126" t="s">
        <v>1771</v>
      </c>
      <c r="M1960" s="130">
        <v>921.2</v>
      </c>
      <c r="N1960" s="126" t="s">
        <v>290</v>
      </c>
      <c r="O1960" s="126" t="s">
        <v>528</v>
      </c>
      <c r="P1960" s="130">
        <v>0</v>
      </c>
      <c r="S1960" s="130">
        <v>0</v>
      </c>
      <c r="V1960" s="130">
        <v>921.2</v>
      </c>
      <c r="X1960" s="126" t="s">
        <v>1637</v>
      </c>
      <c r="Z1960" s="127"/>
      <c r="AA1960" s="128"/>
      <c r="AB1960" s="128"/>
      <c r="AD1960" s="126" t="s">
        <v>2087</v>
      </c>
      <c r="AG1960" s="127"/>
      <c r="AI1960" s="127"/>
    </row>
    <row r="1961" spans="1:35" ht="14.85" customHeight="1">
      <c r="A1961" s="130">
        <v>5012541</v>
      </c>
      <c r="B1961" s="126" t="s">
        <v>413</v>
      </c>
      <c r="C1961" s="126" t="s">
        <v>4194</v>
      </c>
      <c r="D1961" s="126" t="s">
        <v>4195</v>
      </c>
      <c r="E1961" s="126" t="s">
        <v>288</v>
      </c>
      <c r="F1961" s="126" t="s">
        <v>522</v>
      </c>
      <c r="G1961" s="126" t="s">
        <v>4196</v>
      </c>
      <c r="H1961" s="126" t="s">
        <v>524</v>
      </c>
      <c r="I1961" s="126" t="s">
        <v>418</v>
      </c>
      <c r="J1961" s="126" t="s">
        <v>597</v>
      </c>
      <c r="K1961" s="126" t="s">
        <v>504</v>
      </c>
      <c r="L1961" s="126" t="s">
        <v>598</v>
      </c>
      <c r="M1961" s="130">
        <v>1679.49</v>
      </c>
      <c r="N1961" s="126" t="s">
        <v>290</v>
      </c>
      <c r="O1961" s="126" t="s">
        <v>621</v>
      </c>
      <c r="P1961" s="130">
        <v>0</v>
      </c>
      <c r="S1961" s="130">
        <v>0</v>
      </c>
      <c r="V1961" s="130">
        <v>1679.49</v>
      </c>
      <c r="X1961" s="126" t="s">
        <v>729</v>
      </c>
      <c r="Z1961" s="127"/>
      <c r="AA1961" s="128"/>
      <c r="AB1961" s="128"/>
      <c r="AD1961" s="126" t="s">
        <v>2087</v>
      </c>
      <c r="AG1961" s="127"/>
      <c r="AI1961" s="127"/>
    </row>
    <row r="1962" spans="1:35" ht="14.85" customHeight="1">
      <c r="A1962" s="130">
        <v>5012540</v>
      </c>
      <c r="B1962" s="126" t="s">
        <v>413</v>
      </c>
      <c r="C1962" s="126" t="s">
        <v>2987</v>
      </c>
      <c r="D1962" s="126" t="s">
        <v>4197</v>
      </c>
      <c r="E1962" s="126" t="s">
        <v>288</v>
      </c>
      <c r="F1962" s="126" t="s">
        <v>522</v>
      </c>
      <c r="G1962" s="126" t="s">
        <v>788</v>
      </c>
      <c r="H1962" s="126" t="s">
        <v>524</v>
      </c>
      <c r="I1962" s="126" t="s">
        <v>418</v>
      </c>
      <c r="J1962" s="126" t="s">
        <v>597</v>
      </c>
      <c r="K1962" s="126" t="s">
        <v>504</v>
      </c>
      <c r="L1962" s="126" t="s">
        <v>598</v>
      </c>
      <c r="M1962" s="130">
        <v>2981.49</v>
      </c>
      <c r="N1962" s="126" t="s">
        <v>290</v>
      </c>
      <c r="O1962" s="126" t="s">
        <v>621</v>
      </c>
      <c r="P1962" s="130">
        <v>0</v>
      </c>
      <c r="S1962" s="130">
        <v>0</v>
      </c>
      <c r="V1962" s="130">
        <v>2981.49</v>
      </c>
      <c r="X1962" s="126" t="s">
        <v>2692</v>
      </c>
      <c r="Z1962" s="127"/>
      <c r="AA1962" s="128"/>
      <c r="AB1962" s="128"/>
      <c r="AD1962" s="126" t="s">
        <v>2087</v>
      </c>
      <c r="AG1962" s="127"/>
      <c r="AI1962" s="127"/>
    </row>
    <row r="1963" spans="1:35" ht="14.85" customHeight="1">
      <c r="A1963" s="130">
        <v>5014288</v>
      </c>
      <c r="B1963" s="126" t="s">
        <v>413</v>
      </c>
      <c r="C1963" s="126" t="s">
        <v>1731</v>
      </c>
      <c r="D1963" s="126" t="s">
        <v>4198</v>
      </c>
      <c r="E1963" s="126" t="s">
        <v>288</v>
      </c>
      <c r="F1963" s="126" t="s">
        <v>532</v>
      </c>
      <c r="G1963" s="126" t="s">
        <v>1552</v>
      </c>
      <c r="H1963" s="126" t="s">
        <v>533</v>
      </c>
      <c r="I1963" s="126" t="s">
        <v>533</v>
      </c>
      <c r="J1963" s="126" t="s">
        <v>1553</v>
      </c>
      <c r="K1963" s="126" t="s">
        <v>504</v>
      </c>
      <c r="L1963" s="126" t="s">
        <v>1554</v>
      </c>
      <c r="M1963" s="130">
        <v>3892</v>
      </c>
      <c r="O1963" s="126" t="s">
        <v>537</v>
      </c>
      <c r="P1963" s="130">
        <v>0</v>
      </c>
      <c r="S1963" s="130">
        <v>0</v>
      </c>
      <c r="V1963" s="130">
        <v>3892</v>
      </c>
      <c r="X1963" s="126" t="s">
        <v>679</v>
      </c>
      <c r="Z1963" s="127"/>
      <c r="AA1963" s="128">
        <v>180</v>
      </c>
      <c r="AB1963" s="128">
        <v>12</v>
      </c>
      <c r="AD1963" s="126" t="s">
        <v>1555</v>
      </c>
      <c r="AG1963" s="127"/>
      <c r="AI1963" s="127"/>
    </row>
    <row r="1964" spans="1:35" ht="14.85" customHeight="1">
      <c r="A1964" s="130">
        <v>5014287</v>
      </c>
      <c r="B1964" s="126" t="s">
        <v>413</v>
      </c>
      <c r="C1964" s="126" t="s">
        <v>1731</v>
      </c>
      <c r="D1964" s="126" t="s">
        <v>4199</v>
      </c>
      <c r="E1964" s="126" t="s">
        <v>288</v>
      </c>
      <c r="F1964" s="126" t="s">
        <v>532</v>
      </c>
      <c r="G1964" s="126" t="s">
        <v>1552</v>
      </c>
      <c r="H1964" s="126" t="s">
        <v>533</v>
      </c>
      <c r="I1964" s="126" t="s">
        <v>533</v>
      </c>
      <c r="J1964" s="126" t="s">
        <v>1553</v>
      </c>
      <c r="K1964" s="126" t="s">
        <v>504</v>
      </c>
      <c r="L1964" s="126" t="s">
        <v>1554</v>
      </c>
      <c r="M1964" s="130">
        <v>3892</v>
      </c>
      <c r="O1964" s="126" t="s">
        <v>537</v>
      </c>
      <c r="P1964" s="130">
        <v>0</v>
      </c>
      <c r="S1964" s="130">
        <v>0</v>
      </c>
      <c r="V1964" s="130">
        <v>3892</v>
      </c>
      <c r="X1964" s="126" t="s">
        <v>679</v>
      </c>
      <c r="Z1964" s="127"/>
      <c r="AA1964" s="128">
        <v>180</v>
      </c>
      <c r="AB1964" s="128">
        <v>12</v>
      </c>
      <c r="AD1964" s="126" t="s">
        <v>1555</v>
      </c>
      <c r="AG1964" s="127"/>
      <c r="AI1964" s="127"/>
    </row>
    <row r="1965" spans="1:35" ht="14.85" customHeight="1">
      <c r="A1965" s="130">
        <v>5014286</v>
      </c>
      <c r="B1965" s="126" t="s">
        <v>413</v>
      </c>
      <c r="C1965" s="126" t="s">
        <v>1731</v>
      </c>
      <c r="D1965" s="126" t="s">
        <v>4200</v>
      </c>
      <c r="E1965" s="126" t="s">
        <v>288</v>
      </c>
      <c r="F1965" s="126" t="s">
        <v>532</v>
      </c>
      <c r="G1965" s="126" t="s">
        <v>1552</v>
      </c>
      <c r="H1965" s="126" t="s">
        <v>533</v>
      </c>
      <c r="I1965" s="126" t="s">
        <v>533</v>
      </c>
      <c r="J1965" s="126" t="s">
        <v>1553</v>
      </c>
      <c r="K1965" s="126" t="s">
        <v>504</v>
      </c>
      <c r="L1965" s="126" t="s">
        <v>1554</v>
      </c>
      <c r="M1965" s="130">
        <v>3892</v>
      </c>
      <c r="O1965" s="126" t="s">
        <v>537</v>
      </c>
      <c r="P1965" s="130">
        <v>0</v>
      </c>
      <c r="S1965" s="130">
        <v>0</v>
      </c>
      <c r="V1965" s="130">
        <v>3892</v>
      </c>
      <c r="X1965" s="126" t="s">
        <v>679</v>
      </c>
      <c r="Z1965" s="127"/>
      <c r="AA1965" s="128">
        <v>180</v>
      </c>
      <c r="AB1965" s="128">
        <v>12</v>
      </c>
      <c r="AD1965" s="126" t="s">
        <v>1555</v>
      </c>
      <c r="AG1965" s="127"/>
      <c r="AI1965" s="127"/>
    </row>
    <row r="1966" spans="1:35" ht="14.85" customHeight="1">
      <c r="A1966" s="130">
        <v>5014285</v>
      </c>
      <c r="B1966" s="126" t="s">
        <v>413</v>
      </c>
      <c r="C1966" s="126" t="s">
        <v>1731</v>
      </c>
      <c r="D1966" s="126" t="s">
        <v>4201</v>
      </c>
      <c r="E1966" s="126" t="s">
        <v>288</v>
      </c>
      <c r="F1966" s="126" t="s">
        <v>532</v>
      </c>
      <c r="G1966" s="126" t="s">
        <v>1552</v>
      </c>
      <c r="H1966" s="126" t="s">
        <v>533</v>
      </c>
      <c r="I1966" s="126" t="s">
        <v>533</v>
      </c>
      <c r="J1966" s="126" t="s">
        <v>1553</v>
      </c>
      <c r="K1966" s="126" t="s">
        <v>504</v>
      </c>
      <c r="L1966" s="126" t="s">
        <v>1554</v>
      </c>
      <c r="M1966" s="130">
        <v>3892</v>
      </c>
      <c r="O1966" s="126" t="s">
        <v>537</v>
      </c>
      <c r="P1966" s="130">
        <v>0</v>
      </c>
      <c r="S1966" s="130">
        <v>0</v>
      </c>
      <c r="V1966" s="130">
        <v>3892</v>
      </c>
      <c r="X1966" s="126" t="s">
        <v>679</v>
      </c>
      <c r="Z1966" s="127"/>
      <c r="AA1966" s="128">
        <v>180</v>
      </c>
      <c r="AB1966" s="128">
        <v>12</v>
      </c>
      <c r="AD1966" s="126" t="s">
        <v>1555</v>
      </c>
      <c r="AG1966" s="127"/>
      <c r="AI1966" s="127"/>
    </row>
    <row r="1967" spans="1:35" ht="14.85" customHeight="1">
      <c r="A1967" s="130">
        <v>5014284</v>
      </c>
      <c r="B1967" s="126" t="s">
        <v>413</v>
      </c>
      <c r="C1967" s="126" t="s">
        <v>1731</v>
      </c>
      <c r="D1967" s="126" t="s">
        <v>4202</v>
      </c>
      <c r="E1967" s="126" t="s">
        <v>288</v>
      </c>
      <c r="F1967" s="126" t="s">
        <v>532</v>
      </c>
      <c r="G1967" s="126" t="s">
        <v>1552</v>
      </c>
      <c r="H1967" s="126" t="s">
        <v>533</v>
      </c>
      <c r="I1967" s="126" t="s">
        <v>533</v>
      </c>
      <c r="J1967" s="126" t="s">
        <v>1553</v>
      </c>
      <c r="K1967" s="126" t="s">
        <v>504</v>
      </c>
      <c r="L1967" s="126" t="s">
        <v>1554</v>
      </c>
      <c r="M1967" s="130">
        <v>3892</v>
      </c>
      <c r="O1967" s="126" t="s">
        <v>537</v>
      </c>
      <c r="P1967" s="130">
        <v>0</v>
      </c>
      <c r="S1967" s="130">
        <v>0</v>
      </c>
      <c r="V1967" s="130">
        <v>3892</v>
      </c>
      <c r="X1967" s="126" t="s">
        <v>679</v>
      </c>
      <c r="Z1967" s="127"/>
      <c r="AA1967" s="128">
        <v>180</v>
      </c>
      <c r="AB1967" s="128">
        <v>12</v>
      </c>
      <c r="AD1967" s="126" t="s">
        <v>1555</v>
      </c>
      <c r="AG1967" s="127"/>
      <c r="AI1967" s="127"/>
    </row>
    <row r="1968" spans="1:35" ht="14.85" customHeight="1">
      <c r="A1968" s="130">
        <v>5012753</v>
      </c>
      <c r="B1968" s="126" t="s">
        <v>413</v>
      </c>
      <c r="C1968" s="126" t="s">
        <v>2763</v>
      </c>
      <c r="D1968" s="126" t="s">
        <v>2764</v>
      </c>
      <c r="E1968" s="126" t="s">
        <v>288</v>
      </c>
      <c r="F1968" s="126" t="s">
        <v>364</v>
      </c>
      <c r="G1968" s="126" t="s">
        <v>417</v>
      </c>
      <c r="H1968" s="126" t="s">
        <v>126</v>
      </c>
      <c r="I1968" s="126" t="s">
        <v>418</v>
      </c>
      <c r="J1968" s="126" t="s">
        <v>1989</v>
      </c>
      <c r="K1968" s="126" t="s">
        <v>504</v>
      </c>
      <c r="L1968" s="126" t="s">
        <v>545</v>
      </c>
      <c r="M1968" s="130">
        <v>9739.52</v>
      </c>
      <c r="O1968" s="126" t="s">
        <v>486</v>
      </c>
      <c r="P1968" s="130">
        <v>0</v>
      </c>
      <c r="S1968" s="130">
        <v>0</v>
      </c>
      <c r="V1968" s="130">
        <v>10615.64</v>
      </c>
      <c r="X1968" s="126" t="s">
        <v>487</v>
      </c>
      <c r="Z1968" s="127"/>
      <c r="AA1968" s="128">
        <v>1</v>
      </c>
      <c r="AB1968" s="128">
        <v>60</v>
      </c>
      <c r="AC1968" s="126" t="s">
        <v>366</v>
      </c>
      <c r="AD1968" s="126" t="s">
        <v>1990</v>
      </c>
      <c r="AG1968" s="127"/>
      <c r="AI1968" s="127"/>
    </row>
    <row r="1969" spans="1:35" ht="14.85" customHeight="1">
      <c r="A1969" s="130">
        <v>5002415</v>
      </c>
      <c r="B1969" s="126" t="s">
        <v>4203</v>
      </c>
      <c r="C1969" s="126" t="s">
        <v>4204</v>
      </c>
      <c r="D1969" s="126" t="s">
        <v>4205</v>
      </c>
      <c r="E1969" s="126" t="s">
        <v>288</v>
      </c>
      <c r="F1969" s="126" t="s">
        <v>555</v>
      </c>
      <c r="G1969" s="126" t="s">
        <v>463</v>
      </c>
      <c r="H1969" s="126" t="s">
        <v>126</v>
      </c>
      <c r="I1969" s="126" t="s">
        <v>418</v>
      </c>
      <c r="J1969" s="126" t="s">
        <v>983</v>
      </c>
      <c r="K1969" s="126" t="s">
        <v>984</v>
      </c>
      <c r="L1969" s="126" t="s">
        <v>985</v>
      </c>
      <c r="M1969" s="130">
        <v>72.98</v>
      </c>
      <c r="O1969" s="126" t="s">
        <v>560</v>
      </c>
      <c r="P1969" s="130">
        <v>81.56</v>
      </c>
      <c r="R1969" s="126" t="s">
        <v>560</v>
      </c>
      <c r="S1969" s="130">
        <v>84.14</v>
      </c>
      <c r="U1969" s="126" t="s">
        <v>560</v>
      </c>
      <c r="V1969" s="130">
        <v>85.86</v>
      </c>
      <c r="X1969" s="126" t="s">
        <v>561</v>
      </c>
      <c r="Z1969" s="127"/>
      <c r="AA1969" s="128">
        <v>150</v>
      </c>
      <c r="AB1969" s="128"/>
      <c r="AD1969" s="126" t="s">
        <v>562</v>
      </c>
      <c r="AG1969" s="127"/>
      <c r="AI1969" s="127"/>
    </row>
    <row r="1970" spans="1:35" ht="14.85" customHeight="1">
      <c r="A1970" s="130">
        <v>5002416</v>
      </c>
      <c r="B1970" s="126" t="s">
        <v>4206</v>
      </c>
      <c r="C1970" s="126" t="s">
        <v>4207</v>
      </c>
      <c r="D1970" s="126" t="s">
        <v>4208</v>
      </c>
      <c r="E1970" s="126" t="s">
        <v>288</v>
      </c>
      <c r="F1970" s="126" t="s">
        <v>555</v>
      </c>
      <c r="G1970" s="126" t="s">
        <v>463</v>
      </c>
      <c r="H1970" s="126" t="s">
        <v>126</v>
      </c>
      <c r="I1970" s="126" t="s">
        <v>418</v>
      </c>
      <c r="J1970" s="126" t="s">
        <v>983</v>
      </c>
      <c r="K1970" s="126" t="s">
        <v>984</v>
      </c>
      <c r="L1970" s="126" t="s">
        <v>985</v>
      </c>
      <c r="M1970" s="130">
        <v>82.11</v>
      </c>
      <c r="O1970" s="126" t="s">
        <v>560</v>
      </c>
      <c r="P1970" s="130">
        <v>91.77</v>
      </c>
      <c r="R1970" s="126" t="s">
        <v>560</v>
      </c>
      <c r="S1970" s="130">
        <v>94.66</v>
      </c>
      <c r="U1970" s="126" t="s">
        <v>560</v>
      </c>
      <c r="V1970" s="130">
        <v>96.6</v>
      </c>
      <c r="X1970" s="126" t="s">
        <v>561</v>
      </c>
      <c r="Z1970" s="127"/>
      <c r="AA1970" s="128">
        <v>150</v>
      </c>
      <c r="AB1970" s="128"/>
      <c r="AD1970" s="126" t="s">
        <v>562</v>
      </c>
      <c r="AG1970" s="127"/>
      <c r="AI1970" s="127"/>
    </row>
    <row r="1971" spans="1:35" ht="14.85" customHeight="1">
      <c r="A1971" s="130">
        <v>5002417</v>
      </c>
      <c r="B1971" s="126" t="s">
        <v>4209</v>
      </c>
      <c r="C1971" s="126" t="s">
        <v>4210</v>
      </c>
      <c r="D1971" s="126" t="s">
        <v>4211</v>
      </c>
      <c r="E1971" s="126" t="s">
        <v>288</v>
      </c>
      <c r="F1971" s="126" t="s">
        <v>555</v>
      </c>
      <c r="G1971" s="126" t="s">
        <v>463</v>
      </c>
      <c r="H1971" s="126" t="s">
        <v>126</v>
      </c>
      <c r="I1971" s="126" t="s">
        <v>418</v>
      </c>
      <c r="J1971" s="126" t="s">
        <v>983</v>
      </c>
      <c r="K1971" s="126" t="s">
        <v>984</v>
      </c>
      <c r="L1971" s="126" t="s">
        <v>985</v>
      </c>
      <c r="M1971" s="130">
        <v>87.17</v>
      </c>
      <c r="O1971" s="126" t="s">
        <v>560</v>
      </c>
      <c r="P1971" s="130">
        <v>97.43</v>
      </c>
      <c r="R1971" s="126" t="s">
        <v>560</v>
      </c>
      <c r="S1971" s="130">
        <v>100.5</v>
      </c>
      <c r="U1971" s="126" t="s">
        <v>560</v>
      </c>
      <c r="V1971" s="130">
        <v>102.56</v>
      </c>
      <c r="X1971" s="126" t="s">
        <v>561</v>
      </c>
      <c r="Z1971" s="127"/>
      <c r="AA1971" s="128">
        <v>150</v>
      </c>
      <c r="AB1971" s="128"/>
      <c r="AD1971" s="126" t="s">
        <v>562</v>
      </c>
      <c r="AG1971" s="127"/>
      <c r="AI1971" s="127"/>
    </row>
    <row r="1972" spans="1:35" ht="14.85" customHeight="1">
      <c r="A1972" s="130">
        <v>5002418</v>
      </c>
      <c r="B1972" s="126" t="s">
        <v>4212</v>
      </c>
      <c r="C1972" s="126" t="s">
        <v>4213</v>
      </c>
      <c r="D1972" s="126" t="s">
        <v>4214</v>
      </c>
      <c r="E1972" s="126" t="s">
        <v>288</v>
      </c>
      <c r="F1972" s="126" t="s">
        <v>555</v>
      </c>
      <c r="G1972" s="126" t="s">
        <v>1008</v>
      </c>
      <c r="H1972" s="126" t="s">
        <v>126</v>
      </c>
      <c r="I1972" s="126" t="s">
        <v>418</v>
      </c>
      <c r="J1972" s="126" t="s">
        <v>983</v>
      </c>
      <c r="K1972" s="126" t="s">
        <v>984</v>
      </c>
      <c r="L1972" s="126" t="s">
        <v>985</v>
      </c>
      <c r="M1972" s="130">
        <v>143.94</v>
      </c>
      <c r="O1972" s="126" t="s">
        <v>560</v>
      </c>
      <c r="P1972" s="130">
        <v>160.88</v>
      </c>
      <c r="R1972" s="126" t="s">
        <v>560</v>
      </c>
      <c r="S1972" s="130">
        <v>165.96</v>
      </c>
      <c r="U1972" s="126" t="s">
        <v>560</v>
      </c>
      <c r="V1972" s="130">
        <v>169.35</v>
      </c>
      <c r="X1972" s="126" t="s">
        <v>561</v>
      </c>
      <c r="Z1972" s="127"/>
      <c r="AA1972" s="128">
        <v>150</v>
      </c>
      <c r="AB1972" s="128"/>
      <c r="AD1972" s="126" t="s">
        <v>562</v>
      </c>
      <c r="AG1972" s="127"/>
      <c r="AI1972" s="127"/>
    </row>
    <row r="1973" spans="1:35" ht="14.85" customHeight="1">
      <c r="A1973" s="130">
        <v>5002419</v>
      </c>
      <c r="B1973" s="126" t="s">
        <v>4215</v>
      </c>
      <c r="C1973" s="126" t="s">
        <v>4216</v>
      </c>
      <c r="D1973" s="126" t="s">
        <v>4217</v>
      </c>
      <c r="E1973" s="126" t="s">
        <v>288</v>
      </c>
      <c r="F1973" s="126" t="s">
        <v>555</v>
      </c>
      <c r="G1973" s="126" t="s">
        <v>1008</v>
      </c>
      <c r="H1973" s="126" t="s">
        <v>126</v>
      </c>
      <c r="I1973" s="126" t="s">
        <v>418</v>
      </c>
      <c r="J1973" s="126" t="s">
        <v>983</v>
      </c>
      <c r="K1973" s="126" t="s">
        <v>984</v>
      </c>
      <c r="L1973" s="126" t="s">
        <v>985</v>
      </c>
      <c r="M1973" s="130">
        <v>164.22</v>
      </c>
      <c r="O1973" s="126" t="s">
        <v>560</v>
      </c>
      <c r="P1973" s="130">
        <v>183.54</v>
      </c>
      <c r="R1973" s="126" t="s">
        <v>560</v>
      </c>
      <c r="S1973" s="130">
        <v>189.33</v>
      </c>
      <c r="U1973" s="126" t="s">
        <v>560</v>
      </c>
      <c r="V1973" s="130">
        <v>193.2</v>
      </c>
      <c r="X1973" s="126" t="s">
        <v>561</v>
      </c>
      <c r="Z1973" s="127"/>
      <c r="AA1973" s="128">
        <v>150</v>
      </c>
      <c r="AB1973" s="128"/>
      <c r="AD1973" s="126" t="s">
        <v>562</v>
      </c>
      <c r="AG1973" s="127"/>
      <c r="AI1973" s="127"/>
    </row>
    <row r="1974" spans="1:35" ht="14.85" customHeight="1">
      <c r="A1974" s="130">
        <v>5002420</v>
      </c>
      <c r="B1974" s="126" t="s">
        <v>4218</v>
      </c>
      <c r="C1974" s="126" t="s">
        <v>4219</v>
      </c>
      <c r="D1974" s="126" t="s">
        <v>4220</v>
      </c>
      <c r="E1974" s="126" t="s">
        <v>288</v>
      </c>
      <c r="F1974" s="126" t="s">
        <v>555</v>
      </c>
      <c r="G1974" s="126" t="s">
        <v>1008</v>
      </c>
      <c r="H1974" s="126" t="s">
        <v>126</v>
      </c>
      <c r="I1974" s="126" t="s">
        <v>418</v>
      </c>
      <c r="J1974" s="126" t="s">
        <v>983</v>
      </c>
      <c r="K1974" s="126" t="s">
        <v>984</v>
      </c>
      <c r="L1974" s="126" t="s">
        <v>985</v>
      </c>
      <c r="M1974" s="130">
        <v>218.96</v>
      </c>
      <c r="O1974" s="126" t="s">
        <v>560</v>
      </c>
      <c r="P1974" s="130">
        <v>244.72</v>
      </c>
      <c r="R1974" s="126" t="s">
        <v>560</v>
      </c>
      <c r="S1974" s="130">
        <v>252.44</v>
      </c>
      <c r="U1974" s="126" t="s">
        <v>560</v>
      </c>
      <c r="V1974" s="130">
        <v>257.60000000000002</v>
      </c>
      <c r="X1974" s="126" t="s">
        <v>561</v>
      </c>
      <c r="Z1974" s="127"/>
      <c r="AA1974" s="128">
        <v>150</v>
      </c>
      <c r="AB1974" s="128"/>
      <c r="AD1974" s="126" t="s">
        <v>562</v>
      </c>
      <c r="AG1974" s="127"/>
      <c r="AI1974" s="127"/>
    </row>
    <row r="1975" spans="1:35" ht="14.85" customHeight="1">
      <c r="A1975" s="130">
        <v>5014165</v>
      </c>
      <c r="B1975" s="126" t="s">
        <v>413</v>
      </c>
      <c r="C1975" s="126" t="s">
        <v>4221</v>
      </c>
      <c r="D1975" s="126" t="s">
        <v>4222</v>
      </c>
      <c r="E1975" s="126" t="s">
        <v>288</v>
      </c>
      <c r="F1975" s="126" t="s">
        <v>416</v>
      </c>
      <c r="G1975" s="126" t="s">
        <v>417</v>
      </c>
      <c r="H1975" s="126" t="s">
        <v>126</v>
      </c>
      <c r="I1975" s="126" t="s">
        <v>418</v>
      </c>
      <c r="J1975" s="126" t="s">
        <v>1017</v>
      </c>
      <c r="K1975" s="126" t="s">
        <v>504</v>
      </c>
      <c r="L1975" s="126" t="s">
        <v>1018</v>
      </c>
      <c r="M1975" s="130">
        <v>486.95</v>
      </c>
      <c r="O1975" s="126" t="s">
        <v>422</v>
      </c>
      <c r="P1975" s="130">
        <v>0</v>
      </c>
      <c r="S1975" s="130">
        <v>0</v>
      </c>
      <c r="V1975" s="130">
        <v>2533.14</v>
      </c>
      <c r="X1975" s="126" t="s">
        <v>2320</v>
      </c>
      <c r="Z1975" s="127"/>
      <c r="AA1975" s="128">
        <v>1</v>
      </c>
      <c r="AB1975" s="128">
        <v>12</v>
      </c>
      <c r="AD1975" s="126" t="s">
        <v>874</v>
      </c>
      <c r="AG1975" s="127"/>
      <c r="AI1975" s="127"/>
    </row>
    <row r="1976" spans="1:35" ht="14.85" customHeight="1">
      <c r="A1976" s="130">
        <v>5007614</v>
      </c>
      <c r="B1976" s="126" t="s">
        <v>4223</v>
      </c>
      <c r="C1976" s="126" t="s">
        <v>4224</v>
      </c>
      <c r="D1976" s="126" t="s">
        <v>4225</v>
      </c>
      <c r="E1976" s="126" t="s">
        <v>288</v>
      </c>
      <c r="F1976" s="126" t="s">
        <v>555</v>
      </c>
      <c r="G1976" s="126" t="s">
        <v>565</v>
      </c>
      <c r="H1976" s="126" t="s">
        <v>126</v>
      </c>
      <c r="I1976" s="126" t="s">
        <v>418</v>
      </c>
      <c r="J1976" s="126" t="s">
        <v>557</v>
      </c>
      <c r="K1976" s="126" t="s">
        <v>558</v>
      </c>
      <c r="L1976" s="126" t="s">
        <v>559</v>
      </c>
      <c r="M1976" s="130">
        <v>174.81</v>
      </c>
      <c r="O1976" s="126" t="s">
        <v>560</v>
      </c>
      <c r="P1976" s="130">
        <v>195.38</v>
      </c>
      <c r="R1976" s="126" t="s">
        <v>560</v>
      </c>
      <c r="S1976" s="130">
        <v>201.55</v>
      </c>
      <c r="U1976" s="126" t="s">
        <v>560</v>
      </c>
      <c r="V1976" s="130">
        <v>205.67</v>
      </c>
      <c r="X1976" s="126" t="s">
        <v>561</v>
      </c>
      <c r="Z1976" s="127"/>
      <c r="AA1976" s="128">
        <v>150</v>
      </c>
      <c r="AB1976" s="128"/>
      <c r="AD1976" s="126" t="s">
        <v>562</v>
      </c>
      <c r="AG1976" s="127"/>
      <c r="AI1976" s="127"/>
    </row>
    <row r="1977" spans="1:35" ht="14.85" customHeight="1">
      <c r="A1977" s="130">
        <v>5011070</v>
      </c>
      <c r="B1977" s="126" t="s">
        <v>413</v>
      </c>
      <c r="C1977" s="126" t="s">
        <v>4226</v>
      </c>
      <c r="D1977" s="126" t="s">
        <v>4227</v>
      </c>
      <c r="E1977" s="126" t="s">
        <v>288</v>
      </c>
      <c r="F1977" s="126" t="s">
        <v>555</v>
      </c>
      <c r="G1977" s="126" t="s">
        <v>1008</v>
      </c>
      <c r="H1977" s="126" t="s">
        <v>126</v>
      </c>
      <c r="I1977" s="126" t="s">
        <v>418</v>
      </c>
      <c r="J1977" s="126" t="s">
        <v>557</v>
      </c>
      <c r="K1977" s="126" t="s">
        <v>558</v>
      </c>
      <c r="L1977" s="126" t="s">
        <v>559</v>
      </c>
      <c r="M1977" s="130">
        <v>437.92</v>
      </c>
      <c r="O1977" s="126" t="s">
        <v>560</v>
      </c>
      <c r="P1977" s="130">
        <v>534.66</v>
      </c>
      <c r="R1977" s="126" t="s">
        <v>560</v>
      </c>
      <c r="S1977" s="130">
        <v>551.54999999999995</v>
      </c>
      <c r="U1977" s="126" t="s">
        <v>560</v>
      </c>
      <c r="V1977" s="130">
        <v>562.80999999999995</v>
      </c>
      <c r="X1977" s="126" t="s">
        <v>561</v>
      </c>
      <c r="Z1977" s="127"/>
      <c r="AA1977" s="128">
        <v>150</v>
      </c>
      <c r="AB1977" s="128"/>
      <c r="AD1977" s="126" t="s">
        <v>1222</v>
      </c>
      <c r="AG1977" s="127"/>
      <c r="AI1977" s="127"/>
    </row>
    <row r="1978" spans="1:35" ht="14.85" customHeight="1">
      <c r="A1978" s="130">
        <v>5011188</v>
      </c>
      <c r="B1978" s="126" t="s">
        <v>413</v>
      </c>
      <c r="C1978" s="126" t="s">
        <v>2504</v>
      </c>
      <c r="D1978" s="126" t="s">
        <v>4228</v>
      </c>
      <c r="E1978" s="126" t="s">
        <v>288</v>
      </c>
      <c r="F1978" s="126" t="s">
        <v>555</v>
      </c>
      <c r="G1978" s="126" t="s">
        <v>1008</v>
      </c>
      <c r="H1978" s="126" t="s">
        <v>126</v>
      </c>
      <c r="I1978" s="126" t="s">
        <v>418</v>
      </c>
      <c r="J1978" s="126" t="s">
        <v>1174</v>
      </c>
      <c r="K1978" s="126" t="s">
        <v>747</v>
      </c>
      <c r="L1978" s="126" t="s">
        <v>1622</v>
      </c>
      <c r="M1978" s="130">
        <v>437.92</v>
      </c>
      <c r="O1978" s="126" t="s">
        <v>560</v>
      </c>
      <c r="P1978" s="130">
        <v>534.87</v>
      </c>
      <c r="R1978" s="126" t="s">
        <v>560</v>
      </c>
      <c r="S1978" s="130">
        <v>551.76</v>
      </c>
      <c r="U1978" s="126" t="s">
        <v>560</v>
      </c>
      <c r="V1978" s="130">
        <v>563.03</v>
      </c>
      <c r="X1978" s="126" t="s">
        <v>561</v>
      </c>
      <c r="Z1978" s="127"/>
      <c r="AA1978" s="128">
        <v>150</v>
      </c>
      <c r="AB1978" s="128"/>
      <c r="AD1978" s="126" t="s">
        <v>1222</v>
      </c>
      <c r="AG1978" s="127"/>
      <c r="AI1978" s="127"/>
    </row>
    <row r="1979" spans="1:35" ht="14.85" customHeight="1">
      <c r="A1979" s="130">
        <v>5013078</v>
      </c>
      <c r="B1979" s="126" t="s">
        <v>413</v>
      </c>
      <c r="C1979" s="126" t="s">
        <v>3247</v>
      </c>
      <c r="D1979" s="126" t="s">
        <v>4229</v>
      </c>
      <c r="E1979" s="126" t="s">
        <v>288</v>
      </c>
      <c r="F1979" s="126" t="s">
        <v>522</v>
      </c>
      <c r="G1979" s="126" t="s">
        <v>1335</v>
      </c>
      <c r="H1979" s="126" t="s">
        <v>524</v>
      </c>
      <c r="I1979" s="126" t="s">
        <v>418</v>
      </c>
      <c r="J1979" s="126" t="s">
        <v>825</v>
      </c>
      <c r="K1979" s="126" t="s">
        <v>504</v>
      </c>
      <c r="L1979" s="126" t="s">
        <v>444</v>
      </c>
      <c r="M1979" s="130">
        <v>649.48</v>
      </c>
      <c r="O1979" s="126" t="s">
        <v>528</v>
      </c>
      <c r="P1979" s="130">
        <v>0</v>
      </c>
      <c r="S1979" s="130">
        <v>0</v>
      </c>
      <c r="V1979" s="130">
        <v>649.48</v>
      </c>
      <c r="X1979" s="126" t="s">
        <v>3250</v>
      </c>
      <c r="Z1979" s="127"/>
      <c r="AA1979" s="128"/>
      <c r="AB1979" s="128"/>
      <c r="AD1979" s="126" t="s">
        <v>1990</v>
      </c>
      <c r="AG1979" s="127"/>
      <c r="AI1979" s="127"/>
    </row>
    <row r="1980" spans="1:35" ht="14.85" customHeight="1">
      <c r="A1980" s="130">
        <v>5013077</v>
      </c>
      <c r="B1980" s="126" t="s">
        <v>413</v>
      </c>
      <c r="C1980" s="126" t="s">
        <v>3247</v>
      </c>
      <c r="D1980" s="126" t="s">
        <v>4230</v>
      </c>
      <c r="E1980" s="126" t="s">
        <v>288</v>
      </c>
      <c r="F1980" s="126" t="s">
        <v>522</v>
      </c>
      <c r="G1980" s="126" t="s">
        <v>806</v>
      </c>
      <c r="H1980" s="126" t="s">
        <v>524</v>
      </c>
      <c r="I1980" s="126" t="s">
        <v>418</v>
      </c>
      <c r="J1980" s="126" t="s">
        <v>825</v>
      </c>
      <c r="K1980" s="126" t="s">
        <v>504</v>
      </c>
      <c r="L1980" s="126" t="s">
        <v>444</v>
      </c>
      <c r="M1980" s="130">
        <v>739.18</v>
      </c>
      <c r="O1980" s="126" t="s">
        <v>528</v>
      </c>
      <c r="P1980" s="130">
        <v>0</v>
      </c>
      <c r="S1980" s="130">
        <v>0</v>
      </c>
      <c r="V1980" s="130">
        <v>739.18</v>
      </c>
      <c r="X1980" s="126" t="s">
        <v>3250</v>
      </c>
      <c r="Z1980" s="127"/>
      <c r="AA1980" s="128"/>
      <c r="AB1980" s="128"/>
      <c r="AD1980" s="126" t="s">
        <v>1990</v>
      </c>
      <c r="AG1980" s="127"/>
      <c r="AI1980" s="127"/>
    </row>
    <row r="1981" spans="1:35" ht="14.85" customHeight="1">
      <c r="A1981" s="130">
        <v>5013076</v>
      </c>
      <c r="B1981" s="126" t="s">
        <v>413</v>
      </c>
      <c r="C1981" s="126" t="s">
        <v>4231</v>
      </c>
      <c r="D1981" s="126" t="s">
        <v>1628</v>
      </c>
      <c r="E1981" s="126" t="s">
        <v>288</v>
      </c>
      <c r="F1981" s="126" t="s">
        <v>532</v>
      </c>
      <c r="G1981" s="126" t="s">
        <v>417</v>
      </c>
      <c r="H1981" s="126" t="s">
        <v>126</v>
      </c>
      <c r="I1981" s="126" t="s">
        <v>418</v>
      </c>
      <c r="J1981" s="126" t="s">
        <v>534</v>
      </c>
      <c r="K1981" s="126" t="s">
        <v>535</v>
      </c>
      <c r="L1981" s="126" t="s">
        <v>536</v>
      </c>
      <c r="M1981" s="130">
        <v>9739.1200000000008</v>
      </c>
      <c r="N1981" s="126" t="s">
        <v>290</v>
      </c>
      <c r="O1981" s="126" t="s">
        <v>537</v>
      </c>
      <c r="P1981" s="130">
        <v>0</v>
      </c>
      <c r="S1981" s="130">
        <v>0</v>
      </c>
      <c r="V1981" s="130">
        <v>9739.1200000000008</v>
      </c>
      <c r="X1981" s="126" t="s">
        <v>690</v>
      </c>
      <c r="Z1981" s="127"/>
      <c r="AA1981" s="128"/>
      <c r="AB1981" s="128"/>
      <c r="AD1981" s="126" t="s">
        <v>1990</v>
      </c>
      <c r="AG1981" s="127"/>
      <c r="AI1981" s="127"/>
    </row>
    <row r="1982" spans="1:35" ht="14.85" customHeight="1">
      <c r="A1982" s="130">
        <v>5013307</v>
      </c>
      <c r="B1982" s="126" t="s">
        <v>413</v>
      </c>
      <c r="C1982" s="126" t="s">
        <v>4232</v>
      </c>
      <c r="D1982" s="126" t="s">
        <v>4233</v>
      </c>
      <c r="E1982" s="126" t="s">
        <v>288</v>
      </c>
      <c r="F1982" s="126" t="s">
        <v>364</v>
      </c>
      <c r="G1982" s="126" t="s">
        <v>417</v>
      </c>
      <c r="H1982" s="126" t="s">
        <v>126</v>
      </c>
      <c r="I1982" s="126" t="s">
        <v>126</v>
      </c>
      <c r="J1982" s="126" t="s">
        <v>1989</v>
      </c>
      <c r="K1982" s="126" t="s">
        <v>504</v>
      </c>
      <c r="L1982" s="126" t="s">
        <v>545</v>
      </c>
      <c r="M1982" s="130">
        <v>6817.38</v>
      </c>
      <c r="O1982" s="126" t="s">
        <v>365</v>
      </c>
      <c r="P1982" s="130">
        <v>0</v>
      </c>
      <c r="S1982" s="130">
        <v>0</v>
      </c>
      <c r="V1982" s="130">
        <v>6817.38</v>
      </c>
      <c r="X1982" s="126" t="s">
        <v>510</v>
      </c>
      <c r="Z1982" s="127"/>
      <c r="AA1982" s="128">
        <v>2</v>
      </c>
      <c r="AB1982" s="128">
        <v>60</v>
      </c>
      <c r="AC1982" s="126" t="s">
        <v>366</v>
      </c>
      <c r="AD1982" s="126" t="s">
        <v>569</v>
      </c>
      <c r="AG1982" s="127"/>
      <c r="AI1982" s="127"/>
    </row>
    <row r="1983" spans="1:35" ht="14.85" customHeight="1">
      <c r="A1983" s="130">
        <v>5011898</v>
      </c>
      <c r="B1983" s="126" t="s">
        <v>413</v>
      </c>
      <c r="C1983" s="126" t="s">
        <v>4234</v>
      </c>
      <c r="D1983" s="126" t="s">
        <v>3615</v>
      </c>
      <c r="E1983" s="126" t="s">
        <v>288</v>
      </c>
      <c r="F1983" s="126" t="s">
        <v>364</v>
      </c>
      <c r="G1983" s="126" t="s">
        <v>417</v>
      </c>
      <c r="H1983" s="126" t="s">
        <v>126</v>
      </c>
      <c r="I1983" s="126" t="s">
        <v>418</v>
      </c>
      <c r="J1983" s="126" t="s">
        <v>3236</v>
      </c>
      <c r="K1983" s="126" t="s">
        <v>628</v>
      </c>
      <c r="L1983" s="126" t="s">
        <v>3237</v>
      </c>
      <c r="M1983" s="130">
        <v>6665.41</v>
      </c>
      <c r="O1983" s="126" t="s">
        <v>365</v>
      </c>
      <c r="P1983" s="130">
        <v>0</v>
      </c>
      <c r="S1983" s="130">
        <v>0</v>
      </c>
      <c r="V1983" s="130">
        <v>6665.41</v>
      </c>
      <c r="X1983" s="126" t="s">
        <v>469</v>
      </c>
      <c r="Z1983" s="127"/>
      <c r="AA1983" s="128">
        <v>1</v>
      </c>
      <c r="AB1983" s="128">
        <v>60</v>
      </c>
      <c r="AC1983" s="126" t="s">
        <v>366</v>
      </c>
      <c r="AD1983" s="126" t="s">
        <v>2409</v>
      </c>
      <c r="AG1983" s="127"/>
      <c r="AI1983" s="127"/>
    </row>
    <row r="1984" spans="1:35" ht="14.85" customHeight="1">
      <c r="A1984" s="130">
        <v>5011897</v>
      </c>
      <c r="B1984" s="126" t="s">
        <v>413</v>
      </c>
      <c r="C1984" s="126" t="s">
        <v>4235</v>
      </c>
      <c r="D1984" s="126" t="s">
        <v>4236</v>
      </c>
      <c r="E1984" s="126" t="s">
        <v>288</v>
      </c>
      <c r="F1984" s="126" t="s">
        <v>522</v>
      </c>
      <c r="G1984" s="126" t="s">
        <v>795</v>
      </c>
      <c r="H1984" s="126" t="s">
        <v>524</v>
      </c>
      <c r="I1984" s="126" t="s">
        <v>418</v>
      </c>
      <c r="J1984" s="126" t="s">
        <v>1770</v>
      </c>
      <c r="K1984" s="126" t="s">
        <v>976</v>
      </c>
      <c r="L1984" s="126" t="s">
        <v>1771</v>
      </c>
      <c r="M1984" s="130">
        <v>700</v>
      </c>
      <c r="O1984" s="126" t="s">
        <v>528</v>
      </c>
      <c r="P1984" s="130">
        <v>0</v>
      </c>
      <c r="S1984" s="130">
        <v>0</v>
      </c>
      <c r="V1984" s="130">
        <v>700</v>
      </c>
      <c r="X1984" s="126" t="s">
        <v>3250</v>
      </c>
      <c r="Z1984" s="127"/>
      <c r="AA1984" s="128"/>
      <c r="AB1984" s="128"/>
      <c r="AD1984" s="126" t="s">
        <v>2409</v>
      </c>
      <c r="AG1984" s="127"/>
      <c r="AI1984" s="127"/>
    </row>
    <row r="1985" spans="1:35" ht="14.85" customHeight="1">
      <c r="A1985" s="130">
        <v>5011896</v>
      </c>
      <c r="B1985" s="126" t="s">
        <v>413</v>
      </c>
      <c r="C1985" s="126" t="s">
        <v>4238</v>
      </c>
      <c r="D1985" s="126" t="s">
        <v>4239</v>
      </c>
      <c r="E1985" s="126" t="s">
        <v>288</v>
      </c>
      <c r="F1985" s="126" t="s">
        <v>364</v>
      </c>
      <c r="G1985" s="126" t="s">
        <v>417</v>
      </c>
      <c r="H1985" s="126" t="s">
        <v>126</v>
      </c>
      <c r="I1985" s="126" t="s">
        <v>418</v>
      </c>
      <c r="J1985" s="126" t="s">
        <v>3236</v>
      </c>
      <c r="K1985" s="126" t="s">
        <v>628</v>
      </c>
      <c r="L1985" s="126" t="s">
        <v>3237</v>
      </c>
      <c r="M1985" s="130">
        <v>6817.44</v>
      </c>
      <c r="O1985" s="126" t="s">
        <v>365</v>
      </c>
      <c r="P1985" s="130">
        <v>0</v>
      </c>
      <c r="S1985" s="130">
        <v>0</v>
      </c>
      <c r="V1985" s="130">
        <v>7622.17</v>
      </c>
      <c r="X1985" s="126" t="s">
        <v>469</v>
      </c>
      <c r="Z1985" s="127"/>
      <c r="AA1985" s="128">
        <v>1</v>
      </c>
      <c r="AB1985" s="128">
        <v>60</v>
      </c>
      <c r="AC1985" s="126" t="s">
        <v>366</v>
      </c>
      <c r="AD1985" s="126" t="s">
        <v>2409</v>
      </c>
      <c r="AG1985" s="127"/>
      <c r="AI1985" s="127"/>
    </row>
    <row r="1986" spans="1:35" ht="14.85" customHeight="1">
      <c r="A1986" s="130">
        <v>5011895</v>
      </c>
      <c r="B1986" s="126" t="s">
        <v>413</v>
      </c>
      <c r="C1986" s="126" t="s">
        <v>4240</v>
      </c>
      <c r="D1986" s="126" t="s">
        <v>4241</v>
      </c>
      <c r="E1986" s="126" t="s">
        <v>288</v>
      </c>
      <c r="F1986" s="126" t="s">
        <v>522</v>
      </c>
      <c r="G1986" s="126" t="s">
        <v>788</v>
      </c>
      <c r="H1986" s="126" t="s">
        <v>524</v>
      </c>
      <c r="I1986" s="126" t="s">
        <v>418</v>
      </c>
      <c r="J1986" s="126" t="s">
        <v>1770</v>
      </c>
      <c r="K1986" s="126" t="s">
        <v>976</v>
      </c>
      <c r="L1986" s="126" t="s">
        <v>1771</v>
      </c>
      <c r="M1986" s="130">
        <v>479.22</v>
      </c>
      <c r="O1986" s="126" t="s">
        <v>528</v>
      </c>
      <c r="P1986" s="130">
        <v>0</v>
      </c>
      <c r="S1986" s="130">
        <v>0</v>
      </c>
      <c r="V1986" s="130">
        <v>479.22</v>
      </c>
      <c r="X1986" s="126" t="s">
        <v>3250</v>
      </c>
      <c r="Z1986" s="127"/>
      <c r="AA1986" s="128"/>
      <c r="AB1986" s="128"/>
      <c r="AD1986" s="126" t="s">
        <v>2409</v>
      </c>
      <c r="AG1986" s="127"/>
      <c r="AI1986" s="127"/>
    </row>
    <row r="1987" spans="1:35" ht="14.85" customHeight="1">
      <c r="A1987" s="130">
        <v>5011894</v>
      </c>
      <c r="B1987" s="126" t="s">
        <v>413</v>
      </c>
      <c r="C1987" s="126" t="s">
        <v>4242</v>
      </c>
      <c r="D1987" s="126" t="s">
        <v>4243</v>
      </c>
      <c r="E1987" s="126" t="s">
        <v>288</v>
      </c>
      <c r="F1987" s="126" t="s">
        <v>522</v>
      </c>
      <c r="G1987" s="126" t="s">
        <v>801</v>
      </c>
      <c r="H1987" s="126" t="s">
        <v>524</v>
      </c>
      <c r="I1987" s="126" t="s">
        <v>418</v>
      </c>
      <c r="J1987" s="126" t="s">
        <v>1770</v>
      </c>
      <c r="K1987" s="126" t="s">
        <v>976</v>
      </c>
      <c r="L1987" s="126" t="s">
        <v>1771</v>
      </c>
      <c r="M1987" s="130">
        <v>371.84</v>
      </c>
      <c r="O1987" s="126" t="s">
        <v>528</v>
      </c>
      <c r="P1987" s="130">
        <v>0</v>
      </c>
      <c r="S1987" s="130">
        <v>0</v>
      </c>
      <c r="V1987" s="130">
        <v>371.84</v>
      </c>
      <c r="X1987" s="126" t="s">
        <v>3250</v>
      </c>
      <c r="Z1987" s="127"/>
      <c r="AA1987" s="128"/>
      <c r="AB1987" s="128"/>
      <c r="AD1987" s="126" t="s">
        <v>2409</v>
      </c>
      <c r="AG1987" s="127"/>
      <c r="AI1987" s="127"/>
    </row>
    <row r="1988" spans="1:35" ht="14.85" customHeight="1">
      <c r="A1988" s="130">
        <v>5013797</v>
      </c>
      <c r="B1988" s="126" t="s">
        <v>413</v>
      </c>
      <c r="C1988" s="126" t="s">
        <v>4244</v>
      </c>
      <c r="D1988" s="126" t="s">
        <v>4245</v>
      </c>
      <c r="E1988" s="126" t="s">
        <v>288</v>
      </c>
      <c r="F1988" s="126" t="s">
        <v>364</v>
      </c>
      <c r="G1988" s="126" t="s">
        <v>417</v>
      </c>
      <c r="H1988" s="126" t="s">
        <v>126</v>
      </c>
      <c r="I1988" s="126" t="s">
        <v>126</v>
      </c>
      <c r="J1988" s="126" t="s">
        <v>886</v>
      </c>
      <c r="K1988" s="126" t="s">
        <v>443</v>
      </c>
      <c r="L1988" s="126" t="s">
        <v>887</v>
      </c>
      <c r="M1988" s="130">
        <v>6817.39</v>
      </c>
      <c r="O1988" s="126" t="s">
        <v>365</v>
      </c>
      <c r="P1988" s="130">
        <v>0</v>
      </c>
      <c r="S1988" s="130">
        <v>0</v>
      </c>
      <c r="V1988" s="130">
        <v>29217.38</v>
      </c>
      <c r="X1988" s="126" t="s">
        <v>469</v>
      </c>
      <c r="Z1988" s="127"/>
      <c r="AA1988" s="128">
        <v>1</v>
      </c>
      <c r="AB1988" s="128">
        <v>60</v>
      </c>
      <c r="AC1988" s="126" t="s">
        <v>366</v>
      </c>
      <c r="AD1988" s="126" t="s">
        <v>546</v>
      </c>
      <c r="AG1988" s="127"/>
      <c r="AI1988" s="127"/>
    </row>
    <row r="1989" spans="1:35" ht="14.85" customHeight="1">
      <c r="A1989" s="130">
        <v>5012407</v>
      </c>
      <c r="B1989" s="126" t="s">
        <v>413</v>
      </c>
      <c r="C1989" s="126" t="s">
        <v>4246</v>
      </c>
      <c r="E1989" s="126" t="s">
        <v>288</v>
      </c>
      <c r="F1989" s="126" t="s">
        <v>364</v>
      </c>
      <c r="G1989" s="126" t="s">
        <v>417</v>
      </c>
      <c r="H1989" s="126" t="s">
        <v>126</v>
      </c>
      <c r="I1989" s="126" t="s">
        <v>418</v>
      </c>
      <c r="J1989" s="126" t="s">
        <v>466</v>
      </c>
      <c r="K1989" s="126" t="s">
        <v>467</v>
      </c>
      <c r="L1989" s="126" t="s">
        <v>468</v>
      </c>
      <c r="M1989" s="130">
        <v>6817.44</v>
      </c>
      <c r="O1989" s="126" t="s">
        <v>365</v>
      </c>
      <c r="P1989" s="130">
        <v>0</v>
      </c>
      <c r="S1989" s="130">
        <v>0</v>
      </c>
      <c r="V1989" s="130">
        <v>23817.439999999999</v>
      </c>
      <c r="X1989" s="126" t="s">
        <v>469</v>
      </c>
      <c r="Z1989" s="127"/>
      <c r="AA1989" s="128">
        <v>1</v>
      </c>
      <c r="AB1989" s="128">
        <v>60</v>
      </c>
      <c r="AC1989" s="126" t="s">
        <v>366</v>
      </c>
      <c r="AD1989" s="126" t="s">
        <v>623</v>
      </c>
      <c r="AG1989" s="127"/>
      <c r="AI1989" s="127"/>
    </row>
    <row r="1990" spans="1:35" ht="14.85" customHeight="1">
      <c r="A1990" s="130">
        <v>5013796</v>
      </c>
      <c r="B1990" s="126" t="s">
        <v>413</v>
      </c>
      <c r="C1990" s="126" t="s">
        <v>2491</v>
      </c>
      <c r="D1990" s="126" t="s">
        <v>2492</v>
      </c>
      <c r="E1990" s="126" t="s">
        <v>288</v>
      </c>
      <c r="F1990" s="126" t="s">
        <v>364</v>
      </c>
      <c r="G1990" s="126" t="s">
        <v>417</v>
      </c>
      <c r="H1990" s="126" t="s">
        <v>126</v>
      </c>
      <c r="I1990" s="126" t="s">
        <v>126</v>
      </c>
      <c r="J1990" s="126" t="s">
        <v>886</v>
      </c>
      <c r="K1990" s="126" t="s">
        <v>443</v>
      </c>
      <c r="L1990" s="126" t="s">
        <v>887</v>
      </c>
      <c r="M1990" s="130">
        <v>6817.39</v>
      </c>
      <c r="O1990" s="126" t="s">
        <v>365</v>
      </c>
      <c r="P1990" s="130">
        <v>0</v>
      </c>
      <c r="S1990" s="130">
        <v>0</v>
      </c>
      <c r="V1990" s="130">
        <v>21913.03</v>
      </c>
      <c r="X1990" s="126" t="s">
        <v>469</v>
      </c>
      <c r="Z1990" s="127"/>
      <c r="AA1990" s="128">
        <v>1</v>
      </c>
      <c r="AB1990" s="128">
        <v>60</v>
      </c>
      <c r="AC1990" s="126" t="s">
        <v>366</v>
      </c>
      <c r="AD1990" s="126" t="s">
        <v>546</v>
      </c>
      <c r="AG1990" s="127"/>
      <c r="AI1990" s="127"/>
    </row>
    <row r="1991" spans="1:35" ht="14.85" customHeight="1">
      <c r="A1991" s="130">
        <v>5013795</v>
      </c>
      <c r="B1991" s="126" t="s">
        <v>413</v>
      </c>
      <c r="C1991" s="126" t="s">
        <v>4247</v>
      </c>
      <c r="D1991" s="126" t="s">
        <v>4248</v>
      </c>
      <c r="E1991" s="126" t="s">
        <v>288</v>
      </c>
      <c r="F1991" s="126" t="s">
        <v>364</v>
      </c>
      <c r="G1991" s="126" t="s">
        <v>417</v>
      </c>
      <c r="H1991" s="126" t="s">
        <v>126</v>
      </c>
      <c r="I1991" s="126" t="s">
        <v>126</v>
      </c>
      <c r="J1991" s="126" t="s">
        <v>886</v>
      </c>
      <c r="K1991" s="126" t="s">
        <v>443</v>
      </c>
      <c r="L1991" s="126" t="s">
        <v>887</v>
      </c>
      <c r="M1991" s="130">
        <v>6817.39</v>
      </c>
      <c r="O1991" s="126" t="s">
        <v>365</v>
      </c>
      <c r="P1991" s="130">
        <v>0</v>
      </c>
      <c r="S1991" s="130">
        <v>0</v>
      </c>
      <c r="V1991" s="130">
        <v>13829.56</v>
      </c>
      <c r="X1991" s="126" t="s">
        <v>469</v>
      </c>
      <c r="Z1991" s="127"/>
      <c r="AA1991" s="128">
        <v>1</v>
      </c>
      <c r="AB1991" s="128">
        <v>60</v>
      </c>
      <c r="AC1991" s="126" t="s">
        <v>366</v>
      </c>
      <c r="AD1991" s="126" t="s">
        <v>546</v>
      </c>
      <c r="AG1991" s="127"/>
      <c r="AI1991" s="127"/>
    </row>
    <row r="1992" spans="1:35" ht="14.85" customHeight="1">
      <c r="A1992" s="130">
        <v>5013794</v>
      </c>
      <c r="B1992" s="126" t="s">
        <v>413</v>
      </c>
      <c r="C1992" s="126" t="s">
        <v>4249</v>
      </c>
      <c r="D1992" s="126" t="s">
        <v>1825</v>
      </c>
      <c r="E1992" s="126" t="s">
        <v>288</v>
      </c>
      <c r="F1992" s="126" t="s">
        <v>364</v>
      </c>
      <c r="G1992" s="126" t="s">
        <v>417</v>
      </c>
      <c r="H1992" s="126" t="s">
        <v>126</v>
      </c>
      <c r="I1992" s="126" t="s">
        <v>126</v>
      </c>
      <c r="J1992" s="126" t="s">
        <v>886</v>
      </c>
      <c r="K1992" s="126" t="s">
        <v>443</v>
      </c>
      <c r="L1992" s="126" t="s">
        <v>887</v>
      </c>
      <c r="M1992" s="130">
        <v>6817.39</v>
      </c>
      <c r="O1992" s="126" t="s">
        <v>365</v>
      </c>
      <c r="P1992" s="130">
        <v>0</v>
      </c>
      <c r="S1992" s="130">
        <v>0</v>
      </c>
      <c r="V1992" s="130">
        <v>11200</v>
      </c>
      <c r="X1992" s="126" t="s">
        <v>469</v>
      </c>
      <c r="Z1992" s="127"/>
      <c r="AA1992" s="128">
        <v>1</v>
      </c>
      <c r="AB1992" s="128">
        <v>60</v>
      </c>
      <c r="AC1992" s="126" t="s">
        <v>366</v>
      </c>
      <c r="AD1992" s="126" t="s">
        <v>546</v>
      </c>
      <c r="AG1992" s="127"/>
      <c r="AI1992" s="127"/>
    </row>
    <row r="1993" spans="1:35" ht="14.85" customHeight="1">
      <c r="A1993" s="130">
        <v>5011528</v>
      </c>
      <c r="B1993" s="126" t="s">
        <v>413</v>
      </c>
      <c r="C1993" s="126" t="s">
        <v>4250</v>
      </c>
      <c r="E1993" s="126" t="s">
        <v>288</v>
      </c>
      <c r="F1993" s="126" t="s">
        <v>416</v>
      </c>
      <c r="G1993" s="126" t="s">
        <v>417</v>
      </c>
      <c r="H1993" s="126" t="s">
        <v>126</v>
      </c>
      <c r="I1993" s="126" t="s">
        <v>126</v>
      </c>
      <c r="J1993" s="126" t="s">
        <v>2857</v>
      </c>
      <c r="K1993" s="126" t="s">
        <v>747</v>
      </c>
      <c r="L1993" s="126" t="s">
        <v>2858</v>
      </c>
      <c r="M1993" s="130">
        <v>389.76</v>
      </c>
      <c r="O1993" s="126" t="s">
        <v>587</v>
      </c>
      <c r="P1993" s="130">
        <v>0</v>
      </c>
      <c r="S1993" s="130">
        <v>0</v>
      </c>
      <c r="V1993" s="130">
        <v>876.51</v>
      </c>
      <c r="X1993" s="126" t="s">
        <v>4251</v>
      </c>
      <c r="Z1993" s="127"/>
      <c r="AA1993" s="128">
        <v>1</v>
      </c>
      <c r="AB1993" s="128">
        <v>12</v>
      </c>
      <c r="AD1993" s="126" t="s">
        <v>1750</v>
      </c>
      <c r="AG1993" s="127"/>
      <c r="AI1993" s="127"/>
    </row>
    <row r="1994" spans="1:35" ht="14.85" customHeight="1">
      <c r="A1994" s="130">
        <v>5011527</v>
      </c>
      <c r="B1994" s="126" t="s">
        <v>413</v>
      </c>
      <c r="C1994" s="126" t="s">
        <v>4252</v>
      </c>
      <c r="E1994" s="126" t="s">
        <v>288</v>
      </c>
      <c r="F1994" s="126" t="s">
        <v>416</v>
      </c>
      <c r="G1994" s="126" t="s">
        <v>417</v>
      </c>
      <c r="H1994" s="126" t="s">
        <v>126</v>
      </c>
      <c r="I1994" s="126" t="s">
        <v>126</v>
      </c>
      <c r="J1994" s="126" t="s">
        <v>2857</v>
      </c>
      <c r="K1994" s="126" t="s">
        <v>747</v>
      </c>
      <c r="L1994" s="126" t="s">
        <v>2858</v>
      </c>
      <c r="M1994" s="130">
        <v>485.96</v>
      </c>
      <c r="O1994" s="126" t="s">
        <v>422</v>
      </c>
      <c r="P1994" s="130">
        <v>0</v>
      </c>
      <c r="S1994" s="130">
        <v>0</v>
      </c>
      <c r="V1994" s="130">
        <v>485.96</v>
      </c>
      <c r="X1994" s="126" t="s">
        <v>3112</v>
      </c>
      <c r="Z1994" s="127"/>
      <c r="AA1994" s="128">
        <v>1</v>
      </c>
      <c r="AB1994" s="128">
        <v>12</v>
      </c>
      <c r="AD1994" s="126" t="s">
        <v>1750</v>
      </c>
      <c r="AG1994" s="127"/>
      <c r="AI1994" s="127"/>
    </row>
    <row r="1995" spans="1:35" ht="14.85" customHeight="1">
      <c r="A1995" s="130">
        <v>5011526</v>
      </c>
      <c r="B1995" s="126" t="s">
        <v>413</v>
      </c>
      <c r="C1995" s="126" t="s">
        <v>4253</v>
      </c>
      <c r="E1995" s="126" t="s">
        <v>288</v>
      </c>
      <c r="F1995" s="126" t="s">
        <v>416</v>
      </c>
      <c r="G1995" s="126" t="s">
        <v>417</v>
      </c>
      <c r="H1995" s="126" t="s">
        <v>126</v>
      </c>
      <c r="I1995" s="126" t="s">
        <v>126</v>
      </c>
      <c r="J1995" s="126" t="s">
        <v>2857</v>
      </c>
      <c r="K1995" s="126" t="s">
        <v>747</v>
      </c>
      <c r="L1995" s="126" t="s">
        <v>2858</v>
      </c>
      <c r="M1995" s="130">
        <v>973.89</v>
      </c>
      <c r="O1995" s="126" t="s">
        <v>422</v>
      </c>
      <c r="P1995" s="130">
        <v>0</v>
      </c>
      <c r="S1995" s="130">
        <v>0</v>
      </c>
      <c r="V1995" s="130">
        <v>973.89</v>
      </c>
      <c r="X1995" s="126" t="s">
        <v>4254</v>
      </c>
      <c r="Z1995" s="127"/>
      <c r="AA1995" s="128">
        <v>1</v>
      </c>
      <c r="AB1995" s="128">
        <v>12</v>
      </c>
      <c r="AD1995" s="126" t="s">
        <v>1750</v>
      </c>
      <c r="AG1995" s="127"/>
      <c r="AI1995" s="127"/>
    </row>
    <row r="1996" spans="1:35" ht="14.85" customHeight="1">
      <c r="A1996" s="130">
        <v>5010884</v>
      </c>
      <c r="B1996" s="126" t="s">
        <v>413</v>
      </c>
      <c r="C1996" s="126" t="s">
        <v>4255</v>
      </c>
      <c r="D1996" s="126" t="s">
        <v>4256</v>
      </c>
      <c r="E1996" s="126" t="s">
        <v>288</v>
      </c>
      <c r="F1996" s="126" t="s">
        <v>364</v>
      </c>
      <c r="G1996" s="126" t="s">
        <v>417</v>
      </c>
      <c r="H1996" s="126" t="s">
        <v>126</v>
      </c>
      <c r="I1996" s="126" t="s">
        <v>126</v>
      </c>
      <c r="J1996" s="126" t="s">
        <v>1449</v>
      </c>
      <c r="K1996" s="126" t="s">
        <v>535</v>
      </c>
      <c r="L1996" s="126" t="s">
        <v>1450</v>
      </c>
      <c r="M1996" s="130">
        <v>9739.52</v>
      </c>
      <c r="O1996" s="126" t="s">
        <v>486</v>
      </c>
      <c r="P1996" s="130">
        <v>0</v>
      </c>
      <c r="S1996" s="130">
        <v>0</v>
      </c>
      <c r="V1996" s="130">
        <v>15897.08</v>
      </c>
      <c r="X1996" s="126" t="s">
        <v>487</v>
      </c>
      <c r="Z1996" s="127"/>
      <c r="AA1996" s="128">
        <v>1</v>
      </c>
      <c r="AB1996" s="128">
        <v>60</v>
      </c>
      <c r="AC1996" s="126" t="s">
        <v>366</v>
      </c>
      <c r="AD1996" s="126" t="s">
        <v>562</v>
      </c>
      <c r="AG1996" s="127"/>
      <c r="AI1996" s="127"/>
    </row>
    <row r="1997" spans="1:35" ht="14.85" customHeight="1">
      <c r="A1997" s="130">
        <v>5010883</v>
      </c>
      <c r="B1997" s="126" t="s">
        <v>413</v>
      </c>
      <c r="C1997" s="126" t="s">
        <v>4255</v>
      </c>
      <c r="D1997" s="126" t="s">
        <v>4256</v>
      </c>
      <c r="E1997" s="126" t="s">
        <v>288</v>
      </c>
      <c r="F1997" s="126" t="s">
        <v>364</v>
      </c>
      <c r="G1997" s="126" t="s">
        <v>417</v>
      </c>
      <c r="H1997" s="126" t="s">
        <v>126</v>
      </c>
      <c r="I1997" s="126" t="s">
        <v>126</v>
      </c>
      <c r="J1997" s="126" t="s">
        <v>1449</v>
      </c>
      <c r="K1997" s="126" t="s">
        <v>535</v>
      </c>
      <c r="L1997" s="126" t="s">
        <v>1450</v>
      </c>
      <c r="M1997" s="130">
        <v>6817.44</v>
      </c>
      <c r="O1997" s="126" t="s">
        <v>365</v>
      </c>
      <c r="P1997" s="130">
        <v>0</v>
      </c>
      <c r="S1997" s="130">
        <v>0</v>
      </c>
      <c r="V1997" s="130">
        <v>15897.08</v>
      </c>
      <c r="X1997" s="126" t="s">
        <v>469</v>
      </c>
      <c r="Z1997" s="127"/>
      <c r="AA1997" s="128">
        <v>1</v>
      </c>
      <c r="AB1997" s="128">
        <v>60</v>
      </c>
      <c r="AC1997" s="126" t="s">
        <v>366</v>
      </c>
      <c r="AD1997" s="126" t="s">
        <v>562</v>
      </c>
      <c r="AG1997" s="127"/>
      <c r="AI1997" s="127"/>
    </row>
    <row r="1998" spans="1:35" ht="14.85" customHeight="1">
      <c r="A1998" s="130">
        <v>5013084</v>
      </c>
      <c r="B1998" s="126" t="s">
        <v>413</v>
      </c>
      <c r="C1998" s="126" t="s">
        <v>3247</v>
      </c>
      <c r="D1998" s="126" t="s">
        <v>4257</v>
      </c>
      <c r="E1998" s="126" t="s">
        <v>288</v>
      </c>
      <c r="F1998" s="126" t="s">
        <v>522</v>
      </c>
      <c r="G1998" s="126" t="s">
        <v>2844</v>
      </c>
      <c r="H1998" s="126" t="s">
        <v>524</v>
      </c>
      <c r="I1998" s="126" t="s">
        <v>418</v>
      </c>
      <c r="J1998" s="126" t="s">
        <v>825</v>
      </c>
      <c r="K1998" s="126" t="s">
        <v>504</v>
      </c>
      <c r="L1998" s="126" t="s">
        <v>444</v>
      </c>
      <c r="M1998" s="130">
        <v>371.35</v>
      </c>
      <c r="O1998" s="126" t="s">
        <v>528</v>
      </c>
      <c r="P1998" s="130">
        <v>0</v>
      </c>
      <c r="S1998" s="130">
        <v>0</v>
      </c>
      <c r="V1998" s="130">
        <v>371.35</v>
      </c>
      <c r="X1998" s="126" t="s">
        <v>3250</v>
      </c>
      <c r="Z1998" s="127"/>
      <c r="AA1998" s="128"/>
      <c r="AB1998" s="128"/>
      <c r="AD1998" s="126" t="s">
        <v>1990</v>
      </c>
      <c r="AG1998" s="127"/>
      <c r="AI1998" s="127"/>
    </row>
    <row r="1999" spans="1:35" ht="14.85" customHeight="1">
      <c r="A1999" s="130">
        <v>5013083</v>
      </c>
      <c r="B1999" s="126" t="s">
        <v>413</v>
      </c>
      <c r="C1999" s="126" t="s">
        <v>3247</v>
      </c>
      <c r="D1999" s="126" t="s">
        <v>4258</v>
      </c>
      <c r="E1999" s="126" t="s">
        <v>288</v>
      </c>
      <c r="F1999" s="126" t="s">
        <v>522</v>
      </c>
      <c r="G1999" s="126" t="s">
        <v>801</v>
      </c>
      <c r="H1999" s="126" t="s">
        <v>524</v>
      </c>
      <c r="I1999" s="126" t="s">
        <v>418</v>
      </c>
      <c r="J1999" s="126" t="s">
        <v>825</v>
      </c>
      <c r="K1999" s="126" t="s">
        <v>504</v>
      </c>
      <c r="L1999" s="126" t="s">
        <v>444</v>
      </c>
      <c r="M1999" s="130">
        <v>372.17</v>
      </c>
      <c r="O1999" s="126" t="s">
        <v>528</v>
      </c>
      <c r="P1999" s="130">
        <v>0</v>
      </c>
      <c r="S1999" s="130">
        <v>0</v>
      </c>
      <c r="V1999" s="130">
        <v>372.17</v>
      </c>
      <c r="X1999" s="126" t="s">
        <v>3250</v>
      </c>
      <c r="Z1999" s="127"/>
      <c r="AA1999" s="128"/>
      <c r="AB1999" s="128"/>
      <c r="AD1999" s="126" t="s">
        <v>1990</v>
      </c>
      <c r="AG1999" s="127"/>
      <c r="AI1999" s="127"/>
    </row>
    <row r="2000" spans="1:35" ht="14.85" customHeight="1">
      <c r="A2000" s="130">
        <v>5013082</v>
      </c>
      <c r="B2000" s="126" t="s">
        <v>413</v>
      </c>
      <c r="C2000" s="126" t="s">
        <v>3247</v>
      </c>
      <c r="D2000" s="126" t="s">
        <v>4259</v>
      </c>
      <c r="E2000" s="126" t="s">
        <v>288</v>
      </c>
      <c r="F2000" s="126" t="s">
        <v>522</v>
      </c>
      <c r="G2000" s="126" t="s">
        <v>1102</v>
      </c>
      <c r="H2000" s="126" t="s">
        <v>524</v>
      </c>
      <c r="I2000" s="126" t="s">
        <v>418</v>
      </c>
      <c r="J2000" s="126" t="s">
        <v>825</v>
      </c>
      <c r="K2000" s="126" t="s">
        <v>504</v>
      </c>
      <c r="L2000" s="126" t="s">
        <v>444</v>
      </c>
      <c r="M2000" s="130">
        <v>450.66</v>
      </c>
      <c r="O2000" s="126" t="s">
        <v>528</v>
      </c>
      <c r="P2000" s="130">
        <v>0</v>
      </c>
      <c r="S2000" s="130">
        <v>0</v>
      </c>
      <c r="V2000" s="130">
        <v>450.66</v>
      </c>
      <c r="X2000" s="126" t="s">
        <v>3250</v>
      </c>
      <c r="Z2000" s="127"/>
      <c r="AA2000" s="128"/>
      <c r="AB2000" s="128"/>
      <c r="AD2000" s="126" t="s">
        <v>1990</v>
      </c>
      <c r="AG2000" s="127"/>
      <c r="AI2000" s="127"/>
    </row>
    <row r="2001" spans="1:35" ht="14.85" customHeight="1">
      <c r="A2001" s="130">
        <v>5013081</v>
      </c>
      <c r="B2001" s="126" t="s">
        <v>413</v>
      </c>
      <c r="C2001" s="126" t="s">
        <v>3247</v>
      </c>
      <c r="D2001" s="126" t="s">
        <v>4260</v>
      </c>
      <c r="E2001" s="126" t="s">
        <v>288</v>
      </c>
      <c r="F2001" s="126" t="s">
        <v>522</v>
      </c>
      <c r="G2001" s="126" t="s">
        <v>788</v>
      </c>
      <c r="H2001" s="126" t="s">
        <v>524</v>
      </c>
      <c r="I2001" s="126" t="s">
        <v>418</v>
      </c>
      <c r="J2001" s="126" t="s">
        <v>825</v>
      </c>
      <c r="K2001" s="126" t="s">
        <v>504</v>
      </c>
      <c r="L2001" s="126" t="s">
        <v>444</v>
      </c>
      <c r="M2001" s="130">
        <v>400.84</v>
      </c>
      <c r="O2001" s="126" t="s">
        <v>528</v>
      </c>
      <c r="P2001" s="130">
        <v>0</v>
      </c>
      <c r="S2001" s="130">
        <v>0</v>
      </c>
      <c r="V2001" s="130">
        <v>432.89</v>
      </c>
      <c r="X2001" s="126" t="s">
        <v>3250</v>
      </c>
      <c r="Z2001" s="127"/>
      <c r="AA2001" s="128"/>
      <c r="AB2001" s="128"/>
      <c r="AD2001" s="126" t="s">
        <v>1990</v>
      </c>
      <c r="AG2001" s="127"/>
      <c r="AI2001" s="127"/>
    </row>
    <row r="2002" spans="1:35" ht="14.85" customHeight="1">
      <c r="A2002" s="130">
        <v>5011765</v>
      </c>
      <c r="B2002" s="126" t="s">
        <v>413</v>
      </c>
      <c r="C2002" s="126" t="s">
        <v>4261</v>
      </c>
      <c r="D2002" s="126" t="s">
        <v>4262</v>
      </c>
      <c r="E2002" s="126" t="s">
        <v>288</v>
      </c>
      <c r="F2002" s="126" t="s">
        <v>753</v>
      </c>
      <c r="G2002" s="126" t="s">
        <v>417</v>
      </c>
      <c r="H2002" s="126" t="s">
        <v>308</v>
      </c>
      <c r="I2002" s="126" t="s">
        <v>308</v>
      </c>
      <c r="J2002" s="126" t="s">
        <v>4263</v>
      </c>
      <c r="K2002" s="126" t="s">
        <v>467</v>
      </c>
      <c r="L2002" s="126" t="s">
        <v>4264</v>
      </c>
      <c r="M2002" s="130">
        <v>584.34</v>
      </c>
      <c r="O2002" s="126" t="s">
        <v>4265</v>
      </c>
      <c r="P2002" s="130">
        <v>0</v>
      </c>
      <c r="S2002" s="130">
        <v>0</v>
      </c>
      <c r="V2002" s="130">
        <v>1430.36</v>
      </c>
      <c r="X2002" s="126" t="s">
        <v>4266</v>
      </c>
      <c r="Z2002" s="127"/>
      <c r="AA2002" s="128">
        <v>2</v>
      </c>
      <c r="AB2002" s="128">
        <v>12</v>
      </c>
      <c r="AD2002" s="126" t="s">
        <v>2409</v>
      </c>
      <c r="AG2002" s="127"/>
      <c r="AI2002" s="127"/>
    </row>
    <row r="2003" spans="1:35" ht="14.85" customHeight="1">
      <c r="A2003" s="130">
        <v>5011861</v>
      </c>
      <c r="B2003" s="126" t="s">
        <v>413</v>
      </c>
      <c r="C2003" s="126" t="s">
        <v>4267</v>
      </c>
      <c r="D2003" s="126" t="s">
        <v>4268</v>
      </c>
      <c r="E2003" s="126" t="s">
        <v>288</v>
      </c>
      <c r="F2003" s="126" t="s">
        <v>364</v>
      </c>
      <c r="G2003" s="126" t="s">
        <v>417</v>
      </c>
      <c r="H2003" s="126" t="s">
        <v>126</v>
      </c>
      <c r="I2003" s="126" t="s">
        <v>418</v>
      </c>
      <c r="J2003" s="126" t="s">
        <v>1989</v>
      </c>
      <c r="K2003" s="126" t="s">
        <v>504</v>
      </c>
      <c r="L2003" s="126" t="s">
        <v>545</v>
      </c>
      <c r="M2003" s="130">
        <v>9739.1299999999992</v>
      </c>
      <c r="O2003" s="126" t="s">
        <v>486</v>
      </c>
      <c r="P2003" s="130">
        <v>0</v>
      </c>
      <c r="S2003" s="130">
        <v>0</v>
      </c>
      <c r="V2003" s="130">
        <v>31165.200000000001</v>
      </c>
      <c r="X2003" s="126" t="s">
        <v>549</v>
      </c>
      <c r="Z2003" s="127"/>
      <c r="AA2003" s="128">
        <v>2</v>
      </c>
      <c r="AB2003" s="128">
        <v>60</v>
      </c>
      <c r="AC2003" s="126" t="s">
        <v>366</v>
      </c>
      <c r="AD2003" s="126" t="s">
        <v>2409</v>
      </c>
      <c r="AG2003" s="127"/>
      <c r="AI2003" s="127"/>
    </row>
    <row r="2004" spans="1:35" ht="14.85" customHeight="1">
      <c r="A2004" s="130">
        <v>5011860</v>
      </c>
      <c r="B2004" s="126" t="s">
        <v>413</v>
      </c>
      <c r="C2004" s="126" t="s">
        <v>4267</v>
      </c>
      <c r="D2004" s="126" t="s">
        <v>4268</v>
      </c>
      <c r="E2004" s="126" t="s">
        <v>288</v>
      </c>
      <c r="F2004" s="126" t="s">
        <v>364</v>
      </c>
      <c r="G2004" s="126" t="s">
        <v>417</v>
      </c>
      <c r="H2004" s="126" t="s">
        <v>126</v>
      </c>
      <c r="I2004" s="126" t="s">
        <v>418</v>
      </c>
      <c r="J2004" s="126" t="s">
        <v>1989</v>
      </c>
      <c r="K2004" s="126" t="s">
        <v>504</v>
      </c>
      <c r="L2004" s="126" t="s">
        <v>545</v>
      </c>
      <c r="M2004" s="130">
        <v>6817.44</v>
      </c>
      <c r="O2004" s="126" t="s">
        <v>365</v>
      </c>
      <c r="P2004" s="130">
        <v>0</v>
      </c>
      <c r="S2004" s="130">
        <v>0</v>
      </c>
      <c r="V2004" s="130">
        <v>31165.200000000001</v>
      </c>
      <c r="X2004" s="126" t="s">
        <v>469</v>
      </c>
      <c r="Z2004" s="127"/>
      <c r="AA2004" s="128">
        <v>1</v>
      </c>
      <c r="AB2004" s="128">
        <v>60</v>
      </c>
      <c r="AC2004" s="126" t="s">
        <v>366</v>
      </c>
      <c r="AD2004" s="126" t="s">
        <v>2409</v>
      </c>
      <c r="AG2004" s="127"/>
      <c r="AI2004" s="127"/>
    </row>
    <row r="2005" spans="1:35" ht="14.85" customHeight="1">
      <c r="A2005" s="130">
        <v>5011859</v>
      </c>
      <c r="B2005" s="126" t="s">
        <v>413</v>
      </c>
      <c r="C2005" s="126" t="s">
        <v>4267</v>
      </c>
      <c r="D2005" s="126" t="s">
        <v>4268</v>
      </c>
      <c r="E2005" s="126" t="s">
        <v>288</v>
      </c>
      <c r="F2005" s="126" t="s">
        <v>364</v>
      </c>
      <c r="G2005" s="126" t="s">
        <v>417</v>
      </c>
      <c r="H2005" s="126" t="s">
        <v>126</v>
      </c>
      <c r="I2005" s="126" t="s">
        <v>418</v>
      </c>
      <c r="J2005" s="126" t="s">
        <v>1989</v>
      </c>
      <c r="K2005" s="126" t="s">
        <v>504</v>
      </c>
      <c r="L2005" s="126" t="s">
        <v>545</v>
      </c>
      <c r="M2005" s="130">
        <v>6817.44</v>
      </c>
      <c r="O2005" s="126" t="s">
        <v>365</v>
      </c>
      <c r="P2005" s="130">
        <v>0</v>
      </c>
      <c r="S2005" s="130">
        <v>0</v>
      </c>
      <c r="V2005" s="130">
        <v>31165.200000000001</v>
      </c>
      <c r="X2005" s="126" t="s">
        <v>510</v>
      </c>
      <c r="Z2005" s="127"/>
      <c r="AA2005" s="128">
        <v>2</v>
      </c>
      <c r="AB2005" s="128">
        <v>60</v>
      </c>
      <c r="AC2005" s="126" t="s">
        <v>366</v>
      </c>
      <c r="AD2005" s="126" t="s">
        <v>2409</v>
      </c>
      <c r="AG2005" s="127"/>
      <c r="AI2005" s="127"/>
    </row>
    <row r="2006" spans="1:35" ht="14.85" customHeight="1">
      <c r="A2006" s="130">
        <v>5011858</v>
      </c>
      <c r="B2006" s="126" t="s">
        <v>413</v>
      </c>
      <c r="C2006" s="126" t="s">
        <v>3228</v>
      </c>
      <c r="D2006" s="126" t="s">
        <v>3229</v>
      </c>
      <c r="E2006" s="126" t="s">
        <v>288</v>
      </c>
      <c r="F2006" s="126" t="s">
        <v>364</v>
      </c>
      <c r="G2006" s="126" t="s">
        <v>417</v>
      </c>
      <c r="H2006" s="126" t="s">
        <v>126</v>
      </c>
      <c r="I2006" s="126" t="s">
        <v>418</v>
      </c>
      <c r="J2006" s="126" t="s">
        <v>1989</v>
      </c>
      <c r="K2006" s="126" t="s">
        <v>504</v>
      </c>
      <c r="L2006" s="126" t="s">
        <v>545</v>
      </c>
      <c r="M2006" s="130">
        <v>6817.44</v>
      </c>
      <c r="O2006" s="126" t="s">
        <v>365</v>
      </c>
      <c r="P2006" s="130">
        <v>0</v>
      </c>
      <c r="S2006" s="130">
        <v>0</v>
      </c>
      <c r="V2006" s="130">
        <v>22400</v>
      </c>
      <c r="X2006" s="126" t="s">
        <v>510</v>
      </c>
      <c r="Z2006" s="127"/>
      <c r="AA2006" s="128">
        <v>2</v>
      </c>
      <c r="AB2006" s="128">
        <v>60</v>
      </c>
      <c r="AC2006" s="126" t="s">
        <v>366</v>
      </c>
      <c r="AD2006" s="126" t="s">
        <v>2409</v>
      </c>
      <c r="AG2006" s="127"/>
      <c r="AI2006" s="127"/>
    </row>
    <row r="2007" spans="1:35" ht="14.85" customHeight="1">
      <c r="A2007" s="130">
        <v>5011761</v>
      </c>
      <c r="B2007" s="126" t="s">
        <v>413</v>
      </c>
      <c r="C2007" s="126" t="s">
        <v>3318</v>
      </c>
      <c r="D2007" s="126" t="s">
        <v>4269</v>
      </c>
      <c r="E2007" s="126" t="s">
        <v>288</v>
      </c>
      <c r="F2007" s="126" t="s">
        <v>753</v>
      </c>
      <c r="G2007" s="126" t="s">
        <v>417</v>
      </c>
      <c r="H2007" s="126" t="s">
        <v>308</v>
      </c>
      <c r="I2007" s="126" t="s">
        <v>308</v>
      </c>
      <c r="J2007" s="126" t="s">
        <v>4263</v>
      </c>
      <c r="K2007" s="126" t="s">
        <v>467</v>
      </c>
      <c r="L2007" s="126" t="s">
        <v>4264</v>
      </c>
      <c r="M2007" s="130">
        <v>437.92</v>
      </c>
      <c r="O2007" s="126" t="s">
        <v>2660</v>
      </c>
      <c r="P2007" s="130">
        <v>0</v>
      </c>
      <c r="S2007" s="130">
        <v>0</v>
      </c>
      <c r="V2007" s="130">
        <v>971.04</v>
      </c>
      <c r="X2007" s="126" t="s">
        <v>2661</v>
      </c>
      <c r="Z2007" s="127"/>
      <c r="AA2007" s="128">
        <v>2</v>
      </c>
      <c r="AB2007" s="128">
        <v>12</v>
      </c>
      <c r="AD2007" s="126" t="s">
        <v>2409</v>
      </c>
      <c r="AG2007" s="127"/>
      <c r="AI2007" s="127"/>
    </row>
    <row r="2008" spans="1:35" ht="14.85" customHeight="1">
      <c r="A2008" s="130">
        <v>5011760</v>
      </c>
      <c r="B2008" s="126" t="s">
        <v>413</v>
      </c>
      <c r="C2008" s="126" t="s">
        <v>4270</v>
      </c>
      <c r="D2008" s="126" t="s">
        <v>4271</v>
      </c>
      <c r="E2008" s="126" t="s">
        <v>288</v>
      </c>
      <c r="F2008" s="126" t="s">
        <v>753</v>
      </c>
      <c r="G2008" s="126" t="s">
        <v>417</v>
      </c>
      <c r="H2008" s="126" t="s">
        <v>308</v>
      </c>
      <c r="I2008" s="126" t="s">
        <v>308</v>
      </c>
      <c r="J2008" s="126" t="s">
        <v>4263</v>
      </c>
      <c r="K2008" s="126" t="s">
        <v>467</v>
      </c>
      <c r="L2008" s="126" t="s">
        <v>4264</v>
      </c>
      <c r="M2008" s="130">
        <v>437.92</v>
      </c>
      <c r="O2008" s="126" t="s">
        <v>2660</v>
      </c>
      <c r="P2008" s="130">
        <v>0</v>
      </c>
      <c r="S2008" s="130">
        <v>0</v>
      </c>
      <c r="V2008" s="130">
        <v>971.04</v>
      </c>
      <c r="X2008" s="126" t="s">
        <v>2661</v>
      </c>
      <c r="Z2008" s="127"/>
      <c r="AA2008" s="128">
        <v>2</v>
      </c>
      <c r="AB2008" s="128">
        <v>12</v>
      </c>
      <c r="AD2008" s="126" t="s">
        <v>2409</v>
      </c>
      <c r="AG2008" s="127"/>
      <c r="AI2008" s="127"/>
    </row>
    <row r="2009" spans="1:35" ht="14.85" customHeight="1">
      <c r="A2009" s="130">
        <v>5011758</v>
      </c>
      <c r="B2009" s="126" t="s">
        <v>413</v>
      </c>
      <c r="C2009" s="126" t="s">
        <v>4272</v>
      </c>
      <c r="D2009" s="126" t="s">
        <v>4273</v>
      </c>
      <c r="E2009" s="126" t="s">
        <v>288</v>
      </c>
      <c r="F2009" s="126" t="s">
        <v>753</v>
      </c>
      <c r="G2009" s="126" t="s">
        <v>417</v>
      </c>
      <c r="H2009" s="126" t="s">
        <v>308</v>
      </c>
      <c r="I2009" s="126" t="s">
        <v>308</v>
      </c>
      <c r="J2009" s="126" t="s">
        <v>2642</v>
      </c>
      <c r="K2009" s="126" t="s">
        <v>747</v>
      </c>
      <c r="L2009" s="126" t="s">
        <v>2643</v>
      </c>
      <c r="M2009" s="130">
        <v>425.51</v>
      </c>
      <c r="O2009" s="126" t="s">
        <v>2660</v>
      </c>
      <c r="P2009" s="130">
        <v>0</v>
      </c>
      <c r="S2009" s="130">
        <v>0</v>
      </c>
      <c r="V2009" s="130">
        <v>425.51</v>
      </c>
      <c r="X2009" s="126" t="s">
        <v>2661</v>
      </c>
      <c r="Z2009" s="127"/>
      <c r="AA2009" s="128">
        <v>2</v>
      </c>
      <c r="AB2009" s="128">
        <v>12</v>
      </c>
      <c r="AD2009" s="126" t="s">
        <v>615</v>
      </c>
      <c r="AG2009" s="127"/>
      <c r="AI2009" s="127"/>
    </row>
    <row r="2010" spans="1:35" ht="14.85" customHeight="1">
      <c r="A2010" s="130">
        <v>5011757</v>
      </c>
      <c r="B2010" s="126" t="s">
        <v>413</v>
      </c>
      <c r="C2010" s="126" t="s">
        <v>4274</v>
      </c>
      <c r="D2010" s="126" t="s">
        <v>4275</v>
      </c>
      <c r="E2010" s="126" t="s">
        <v>288</v>
      </c>
      <c r="F2010" s="126" t="s">
        <v>753</v>
      </c>
      <c r="G2010" s="126" t="s">
        <v>417</v>
      </c>
      <c r="H2010" s="126" t="s">
        <v>308</v>
      </c>
      <c r="I2010" s="126" t="s">
        <v>308</v>
      </c>
      <c r="J2010" s="126" t="s">
        <v>2642</v>
      </c>
      <c r="K2010" s="126" t="s">
        <v>747</v>
      </c>
      <c r="L2010" s="126" t="s">
        <v>2643</v>
      </c>
      <c r="M2010" s="130">
        <v>571.95000000000005</v>
      </c>
      <c r="O2010" s="126" t="s">
        <v>346</v>
      </c>
      <c r="P2010" s="130">
        <v>0</v>
      </c>
      <c r="S2010" s="130">
        <v>0</v>
      </c>
      <c r="V2010" s="130">
        <v>571.95000000000005</v>
      </c>
      <c r="X2010" s="126" t="s">
        <v>2644</v>
      </c>
      <c r="Z2010" s="127"/>
      <c r="AA2010" s="128">
        <v>2</v>
      </c>
      <c r="AB2010" s="128">
        <v>12</v>
      </c>
      <c r="AD2010" s="126" t="s">
        <v>615</v>
      </c>
      <c r="AG2010" s="127"/>
      <c r="AI2010" s="127"/>
    </row>
    <row r="2011" spans="1:35" ht="14.85" customHeight="1">
      <c r="A2011" s="130">
        <v>5011756</v>
      </c>
      <c r="B2011" s="126" t="s">
        <v>413</v>
      </c>
      <c r="C2011" s="126" t="s">
        <v>4276</v>
      </c>
      <c r="D2011" s="126" t="s">
        <v>4275</v>
      </c>
      <c r="E2011" s="126" t="s">
        <v>288</v>
      </c>
      <c r="F2011" s="126" t="s">
        <v>753</v>
      </c>
      <c r="G2011" s="126" t="s">
        <v>417</v>
      </c>
      <c r="H2011" s="126" t="s">
        <v>308</v>
      </c>
      <c r="I2011" s="126" t="s">
        <v>308</v>
      </c>
      <c r="J2011" s="126" t="s">
        <v>2642</v>
      </c>
      <c r="K2011" s="126" t="s">
        <v>747</v>
      </c>
      <c r="L2011" s="126" t="s">
        <v>2643</v>
      </c>
      <c r="M2011" s="130">
        <v>571.95000000000005</v>
      </c>
      <c r="O2011" s="126" t="s">
        <v>346</v>
      </c>
      <c r="P2011" s="130">
        <v>0</v>
      </c>
      <c r="S2011" s="130">
        <v>0</v>
      </c>
      <c r="V2011" s="130">
        <v>571.95000000000005</v>
      </c>
      <c r="X2011" s="126" t="s">
        <v>2644</v>
      </c>
      <c r="Z2011" s="127"/>
      <c r="AA2011" s="128">
        <v>2</v>
      </c>
      <c r="AB2011" s="128">
        <v>12</v>
      </c>
      <c r="AD2011" s="126" t="s">
        <v>615</v>
      </c>
      <c r="AG2011" s="127"/>
      <c r="AI2011" s="127"/>
    </row>
    <row r="2012" spans="1:35" ht="14.85" customHeight="1">
      <c r="A2012" s="130">
        <v>5013540</v>
      </c>
      <c r="B2012" s="126" t="s">
        <v>413</v>
      </c>
      <c r="C2012" s="126" t="s">
        <v>4277</v>
      </c>
      <c r="D2012" s="126" t="s">
        <v>4278</v>
      </c>
      <c r="E2012" s="126" t="s">
        <v>288</v>
      </c>
      <c r="F2012" s="126" t="s">
        <v>532</v>
      </c>
      <c r="G2012" s="126" t="s">
        <v>463</v>
      </c>
      <c r="H2012" s="126" t="s">
        <v>533</v>
      </c>
      <c r="I2012" s="126" t="s">
        <v>533</v>
      </c>
      <c r="J2012" s="126" t="s">
        <v>677</v>
      </c>
      <c r="K2012" s="126" t="s">
        <v>467</v>
      </c>
      <c r="L2012" s="126" t="s">
        <v>678</v>
      </c>
      <c r="M2012" s="130">
        <v>2909.07</v>
      </c>
      <c r="O2012" s="126" t="s">
        <v>537</v>
      </c>
      <c r="P2012" s="130">
        <v>0</v>
      </c>
      <c r="S2012" s="130">
        <v>0</v>
      </c>
      <c r="V2012" s="130">
        <v>2909.07</v>
      </c>
      <c r="X2012" s="126" t="s">
        <v>539</v>
      </c>
      <c r="Z2012" s="127"/>
      <c r="AA2012" s="128">
        <v>130</v>
      </c>
      <c r="AB2012" s="128">
        <v>12</v>
      </c>
      <c r="AD2012" s="126" t="s">
        <v>2037</v>
      </c>
      <c r="AG2012" s="127"/>
      <c r="AI2012" s="127"/>
    </row>
    <row r="2013" spans="1:35" ht="14.85" customHeight="1">
      <c r="A2013" s="130">
        <v>5013539</v>
      </c>
      <c r="B2013" s="126" t="s">
        <v>413</v>
      </c>
      <c r="C2013" s="126" t="s">
        <v>4279</v>
      </c>
      <c r="D2013" s="126" t="s">
        <v>4280</v>
      </c>
      <c r="E2013" s="126" t="s">
        <v>288</v>
      </c>
      <c r="F2013" s="126" t="s">
        <v>532</v>
      </c>
      <c r="G2013" s="126" t="s">
        <v>463</v>
      </c>
      <c r="H2013" s="126" t="s">
        <v>533</v>
      </c>
      <c r="I2013" s="126" t="s">
        <v>533</v>
      </c>
      <c r="J2013" s="126" t="s">
        <v>677</v>
      </c>
      <c r="K2013" s="126" t="s">
        <v>467</v>
      </c>
      <c r="L2013" s="126" t="s">
        <v>678</v>
      </c>
      <c r="M2013" s="130">
        <v>2909.07</v>
      </c>
      <c r="O2013" s="126" t="s">
        <v>537</v>
      </c>
      <c r="P2013" s="130">
        <v>0</v>
      </c>
      <c r="S2013" s="130">
        <v>0</v>
      </c>
      <c r="V2013" s="130">
        <v>2909.07</v>
      </c>
      <c r="X2013" s="126" t="s">
        <v>539</v>
      </c>
      <c r="Z2013" s="127"/>
      <c r="AA2013" s="128">
        <v>130</v>
      </c>
      <c r="AB2013" s="128">
        <v>12</v>
      </c>
      <c r="AD2013" s="126" t="s">
        <v>2037</v>
      </c>
      <c r="AG2013" s="127"/>
      <c r="AI2013" s="127"/>
    </row>
    <row r="2014" spans="1:35" ht="14.85" customHeight="1">
      <c r="A2014" s="130">
        <v>5013738</v>
      </c>
      <c r="B2014" s="126" t="s">
        <v>413</v>
      </c>
      <c r="C2014" s="126" t="s">
        <v>4281</v>
      </c>
      <c r="D2014" s="126" t="s">
        <v>4282</v>
      </c>
      <c r="E2014" s="126" t="s">
        <v>288</v>
      </c>
      <c r="F2014" s="126" t="s">
        <v>364</v>
      </c>
      <c r="G2014" s="126" t="s">
        <v>417</v>
      </c>
      <c r="H2014" s="126" t="s">
        <v>126</v>
      </c>
      <c r="I2014" s="126" t="s">
        <v>126</v>
      </c>
      <c r="J2014" s="126" t="s">
        <v>484</v>
      </c>
      <c r="K2014" s="126" t="s">
        <v>443</v>
      </c>
      <c r="L2014" s="126" t="s">
        <v>485</v>
      </c>
      <c r="M2014" s="130">
        <v>6817.44</v>
      </c>
      <c r="O2014" s="126" t="s">
        <v>365</v>
      </c>
      <c r="P2014" s="130">
        <v>0</v>
      </c>
      <c r="S2014" s="130">
        <v>0</v>
      </c>
      <c r="V2014" s="130">
        <v>9039.85</v>
      </c>
      <c r="X2014" s="126" t="s">
        <v>510</v>
      </c>
      <c r="Z2014" s="127"/>
      <c r="AA2014" s="128">
        <v>2</v>
      </c>
      <c r="AB2014" s="128">
        <v>60</v>
      </c>
      <c r="AC2014" s="126" t="s">
        <v>366</v>
      </c>
      <c r="AD2014" s="126" t="s">
        <v>511</v>
      </c>
      <c r="AG2014" s="127"/>
      <c r="AI2014" s="127"/>
    </row>
    <row r="2015" spans="1:35" ht="14.85" customHeight="1">
      <c r="A2015" s="130">
        <v>5013737</v>
      </c>
      <c r="B2015" s="126" t="s">
        <v>413</v>
      </c>
      <c r="C2015" s="126" t="s">
        <v>4283</v>
      </c>
      <c r="D2015" s="126" t="s">
        <v>4284</v>
      </c>
      <c r="E2015" s="126" t="s">
        <v>288</v>
      </c>
      <c r="F2015" s="126" t="s">
        <v>364</v>
      </c>
      <c r="G2015" s="126" t="s">
        <v>417</v>
      </c>
      <c r="H2015" s="126" t="s">
        <v>126</v>
      </c>
      <c r="I2015" s="126" t="s">
        <v>418</v>
      </c>
      <c r="J2015" s="126" t="s">
        <v>484</v>
      </c>
      <c r="K2015" s="126" t="s">
        <v>443</v>
      </c>
      <c r="L2015" s="126" t="s">
        <v>485</v>
      </c>
      <c r="M2015" s="130">
        <v>9039.85</v>
      </c>
      <c r="O2015" s="126" t="s">
        <v>486</v>
      </c>
      <c r="P2015" s="130">
        <v>0</v>
      </c>
      <c r="S2015" s="130">
        <v>0</v>
      </c>
      <c r="V2015" s="130">
        <v>9039.85</v>
      </c>
      <c r="X2015" s="126" t="s">
        <v>487</v>
      </c>
      <c r="Z2015" s="127"/>
      <c r="AA2015" s="128">
        <v>1</v>
      </c>
      <c r="AB2015" s="128">
        <v>60</v>
      </c>
      <c r="AC2015" s="126" t="s">
        <v>366</v>
      </c>
      <c r="AD2015" s="126" t="s">
        <v>511</v>
      </c>
      <c r="AG2015" s="127"/>
      <c r="AI2015" s="127"/>
    </row>
    <row r="2016" spans="1:35" ht="14.85" customHeight="1">
      <c r="A2016" s="130">
        <v>5013736</v>
      </c>
      <c r="B2016" s="126" t="s">
        <v>413</v>
      </c>
      <c r="C2016" s="126" t="s">
        <v>4283</v>
      </c>
      <c r="D2016" s="126" t="s">
        <v>4284</v>
      </c>
      <c r="E2016" s="126" t="s">
        <v>288</v>
      </c>
      <c r="F2016" s="126" t="s">
        <v>364</v>
      </c>
      <c r="G2016" s="126" t="s">
        <v>417</v>
      </c>
      <c r="H2016" s="126" t="s">
        <v>126</v>
      </c>
      <c r="I2016" s="126" t="s">
        <v>418</v>
      </c>
      <c r="J2016" s="126" t="s">
        <v>484</v>
      </c>
      <c r="K2016" s="126" t="s">
        <v>443</v>
      </c>
      <c r="L2016" s="126" t="s">
        <v>485</v>
      </c>
      <c r="M2016" s="130">
        <v>9039.85</v>
      </c>
      <c r="O2016" s="126" t="s">
        <v>486</v>
      </c>
      <c r="P2016" s="130">
        <v>0</v>
      </c>
      <c r="S2016" s="130">
        <v>0</v>
      </c>
      <c r="V2016" s="130">
        <v>9039.85</v>
      </c>
      <c r="X2016" s="126" t="s">
        <v>549</v>
      </c>
      <c r="Z2016" s="127"/>
      <c r="AA2016" s="128">
        <v>2</v>
      </c>
      <c r="AB2016" s="128">
        <v>60</v>
      </c>
      <c r="AC2016" s="126" t="s">
        <v>366</v>
      </c>
      <c r="AD2016" s="126" t="s">
        <v>511</v>
      </c>
      <c r="AG2016" s="127"/>
      <c r="AI2016" s="127"/>
    </row>
    <row r="2017" spans="1:35" ht="14.85" customHeight="1">
      <c r="A2017" s="130">
        <v>5013735</v>
      </c>
      <c r="B2017" s="126" t="s">
        <v>413</v>
      </c>
      <c r="C2017" s="126" t="s">
        <v>4283</v>
      </c>
      <c r="D2017" s="126" t="s">
        <v>4284</v>
      </c>
      <c r="E2017" s="126" t="s">
        <v>288</v>
      </c>
      <c r="F2017" s="126" t="s">
        <v>364</v>
      </c>
      <c r="G2017" s="126" t="s">
        <v>417</v>
      </c>
      <c r="H2017" s="126" t="s">
        <v>126</v>
      </c>
      <c r="I2017" s="126" t="s">
        <v>126</v>
      </c>
      <c r="J2017" s="126" t="s">
        <v>484</v>
      </c>
      <c r="K2017" s="126" t="s">
        <v>443</v>
      </c>
      <c r="L2017" s="126" t="s">
        <v>485</v>
      </c>
      <c r="M2017" s="130">
        <v>6817.44</v>
      </c>
      <c r="O2017" s="126" t="s">
        <v>365</v>
      </c>
      <c r="P2017" s="130">
        <v>0</v>
      </c>
      <c r="S2017" s="130">
        <v>0</v>
      </c>
      <c r="V2017" s="130">
        <v>9039.85</v>
      </c>
      <c r="X2017" s="126" t="s">
        <v>469</v>
      </c>
      <c r="Z2017" s="127"/>
      <c r="AA2017" s="128">
        <v>1</v>
      </c>
      <c r="AB2017" s="128">
        <v>60</v>
      </c>
      <c r="AC2017" s="126" t="s">
        <v>366</v>
      </c>
      <c r="AD2017" s="126" t="s">
        <v>511</v>
      </c>
      <c r="AG2017" s="127"/>
      <c r="AI2017" s="127"/>
    </row>
    <row r="2018" spans="1:35" ht="14.85" customHeight="1">
      <c r="A2018" s="130">
        <v>5013734</v>
      </c>
      <c r="B2018" s="126" t="s">
        <v>413</v>
      </c>
      <c r="C2018" s="126" t="s">
        <v>4283</v>
      </c>
      <c r="D2018" s="126" t="s">
        <v>4284</v>
      </c>
      <c r="E2018" s="126" t="s">
        <v>288</v>
      </c>
      <c r="F2018" s="126" t="s">
        <v>364</v>
      </c>
      <c r="G2018" s="126" t="s">
        <v>417</v>
      </c>
      <c r="H2018" s="126" t="s">
        <v>126</v>
      </c>
      <c r="I2018" s="126" t="s">
        <v>126</v>
      </c>
      <c r="J2018" s="126" t="s">
        <v>484</v>
      </c>
      <c r="K2018" s="126" t="s">
        <v>443</v>
      </c>
      <c r="L2018" s="126" t="s">
        <v>485</v>
      </c>
      <c r="M2018" s="130">
        <v>6817.44</v>
      </c>
      <c r="O2018" s="126" t="s">
        <v>365</v>
      </c>
      <c r="P2018" s="130">
        <v>0</v>
      </c>
      <c r="S2018" s="130">
        <v>0</v>
      </c>
      <c r="V2018" s="130">
        <v>9039.85</v>
      </c>
      <c r="X2018" s="126" t="s">
        <v>510</v>
      </c>
      <c r="Z2018" s="127"/>
      <c r="AA2018" s="128">
        <v>2</v>
      </c>
      <c r="AB2018" s="128">
        <v>60</v>
      </c>
      <c r="AC2018" s="126" t="s">
        <v>366</v>
      </c>
      <c r="AD2018" s="126" t="s">
        <v>511</v>
      </c>
      <c r="AG2018" s="127"/>
      <c r="AI2018" s="127"/>
    </row>
    <row r="2019" spans="1:35" ht="14.85" customHeight="1">
      <c r="A2019" s="130">
        <v>5013733</v>
      </c>
      <c r="B2019" s="126" t="s">
        <v>413</v>
      </c>
      <c r="C2019" s="126" t="s">
        <v>3733</v>
      </c>
      <c r="D2019" s="126" t="s">
        <v>3734</v>
      </c>
      <c r="E2019" s="126" t="s">
        <v>288</v>
      </c>
      <c r="F2019" s="126" t="s">
        <v>364</v>
      </c>
      <c r="G2019" s="126" t="s">
        <v>417</v>
      </c>
      <c r="H2019" s="126" t="s">
        <v>126</v>
      </c>
      <c r="I2019" s="126" t="s">
        <v>418</v>
      </c>
      <c r="J2019" s="126" t="s">
        <v>484</v>
      </c>
      <c r="K2019" s="126" t="s">
        <v>443</v>
      </c>
      <c r="L2019" s="126" t="s">
        <v>485</v>
      </c>
      <c r="M2019" s="130">
        <v>6996.58</v>
      </c>
      <c r="O2019" s="126" t="s">
        <v>486</v>
      </c>
      <c r="P2019" s="130">
        <v>0</v>
      </c>
      <c r="S2019" s="130">
        <v>0</v>
      </c>
      <c r="V2019" s="130">
        <v>6996.58</v>
      </c>
      <c r="X2019" s="126" t="s">
        <v>487</v>
      </c>
      <c r="Z2019" s="127"/>
      <c r="AA2019" s="128">
        <v>1</v>
      </c>
      <c r="AB2019" s="128">
        <v>60</v>
      </c>
      <c r="AC2019" s="126" t="s">
        <v>366</v>
      </c>
      <c r="AD2019" s="126" t="s">
        <v>511</v>
      </c>
      <c r="AG2019" s="127"/>
      <c r="AI2019" s="127"/>
    </row>
    <row r="2020" spans="1:35" ht="14.85" customHeight="1">
      <c r="A2020" s="130">
        <v>5012342</v>
      </c>
      <c r="B2020" s="126" t="s">
        <v>413</v>
      </c>
      <c r="C2020" s="126" t="s">
        <v>4285</v>
      </c>
      <c r="D2020" s="126" t="s">
        <v>4286</v>
      </c>
      <c r="E2020" s="126" t="s">
        <v>288</v>
      </c>
      <c r="F2020" s="126" t="s">
        <v>352</v>
      </c>
      <c r="G2020" s="126" t="s">
        <v>417</v>
      </c>
      <c r="H2020" s="126" t="s">
        <v>126</v>
      </c>
      <c r="I2020" s="126" t="s">
        <v>418</v>
      </c>
      <c r="J2020" s="126" t="s">
        <v>3985</v>
      </c>
      <c r="K2020" s="126" t="s">
        <v>613</v>
      </c>
      <c r="L2020" s="126" t="s">
        <v>3986</v>
      </c>
      <c r="M2020" s="130">
        <v>1198.97</v>
      </c>
      <c r="N2020" s="126" t="s">
        <v>290</v>
      </c>
      <c r="O2020" s="126" t="s">
        <v>353</v>
      </c>
      <c r="P2020" s="130">
        <v>0</v>
      </c>
      <c r="S2020" s="130">
        <v>0</v>
      </c>
      <c r="V2020" s="130">
        <v>1198.97</v>
      </c>
      <c r="X2020" s="126" t="s">
        <v>3987</v>
      </c>
      <c r="Z2020" s="127"/>
      <c r="AA2020" s="128">
        <v>1</v>
      </c>
      <c r="AB2020" s="128">
        <v>60</v>
      </c>
      <c r="AD2020" s="126" t="s">
        <v>623</v>
      </c>
      <c r="AG2020" s="127"/>
      <c r="AI2020" s="127"/>
    </row>
    <row r="2021" spans="1:35" ht="14.85" customHeight="1">
      <c r="A2021" s="130">
        <v>5012341</v>
      </c>
      <c r="B2021" s="126" t="s">
        <v>413</v>
      </c>
      <c r="C2021" s="126" t="s">
        <v>4287</v>
      </c>
      <c r="D2021" s="126" t="s">
        <v>4009</v>
      </c>
      <c r="E2021" s="126" t="s">
        <v>288</v>
      </c>
      <c r="F2021" s="126" t="s">
        <v>352</v>
      </c>
      <c r="G2021" s="126" t="s">
        <v>417</v>
      </c>
      <c r="H2021" s="126" t="s">
        <v>126</v>
      </c>
      <c r="I2021" s="126" t="s">
        <v>418</v>
      </c>
      <c r="J2021" s="126" t="s">
        <v>3985</v>
      </c>
      <c r="K2021" s="126" t="s">
        <v>613</v>
      </c>
      <c r="L2021" s="126" t="s">
        <v>3986</v>
      </c>
      <c r="M2021" s="130">
        <v>1150.54</v>
      </c>
      <c r="N2021" s="126" t="s">
        <v>290</v>
      </c>
      <c r="O2021" s="126" t="s">
        <v>353</v>
      </c>
      <c r="P2021" s="130">
        <v>0</v>
      </c>
      <c r="S2021" s="130">
        <v>0</v>
      </c>
      <c r="V2021" s="130">
        <v>1150.54</v>
      </c>
      <c r="X2021" s="126" t="s">
        <v>3987</v>
      </c>
      <c r="Z2021" s="127"/>
      <c r="AA2021" s="128">
        <v>1</v>
      </c>
      <c r="AB2021" s="128">
        <v>60</v>
      </c>
      <c r="AD2021" s="126" t="s">
        <v>623</v>
      </c>
      <c r="AG2021" s="127"/>
      <c r="AI2021" s="127"/>
    </row>
    <row r="2022" spans="1:35" ht="14.85" customHeight="1">
      <c r="A2022" s="130">
        <v>5012340</v>
      </c>
      <c r="B2022" s="126" t="s">
        <v>413</v>
      </c>
      <c r="C2022" s="126" t="s">
        <v>4288</v>
      </c>
      <c r="D2022" s="126" t="s">
        <v>3984</v>
      </c>
      <c r="E2022" s="126" t="s">
        <v>288</v>
      </c>
      <c r="F2022" s="126" t="s">
        <v>352</v>
      </c>
      <c r="G2022" s="126" t="s">
        <v>417</v>
      </c>
      <c r="H2022" s="126" t="s">
        <v>126</v>
      </c>
      <c r="I2022" s="126" t="s">
        <v>418</v>
      </c>
      <c r="J2022" s="126" t="s">
        <v>3985</v>
      </c>
      <c r="K2022" s="126" t="s">
        <v>613</v>
      </c>
      <c r="L2022" s="126" t="s">
        <v>3986</v>
      </c>
      <c r="M2022" s="130">
        <v>472.15</v>
      </c>
      <c r="N2022" s="126" t="s">
        <v>290</v>
      </c>
      <c r="O2022" s="126" t="s">
        <v>353</v>
      </c>
      <c r="P2022" s="130">
        <v>0</v>
      </c>
      <c r="S2022" s="130">
        <v>0</v>
      </c>
      <c r="V2022" s="130">
        <v>472.15</v>
      </c>
      <c r="X2022" s="126" t="s">
        <v>3987</v>
      </c>
      <c r="Z2022" s="127"/>
      <c r="AA2022" s="128">
        <v>1</v>
      </c>
      <c r="AB2022" s="128">
        <v>60</v>
      </c>
      <c r="AD2022" s="126" t="s">
        <v>623</v>
      </c>
      <c r="AG2022" s="127"/>
      <c r="AI2022" s="127"/>
    </row>
    <row r="2023" spans="1:35" ht="14.85" customHeight="1">
      <c r="A2023" s="130">
        <v>5012339</v>
      </c>
      <c r="B2023" s="126" t="s">
        <v>413</v>
      </c>
      <c r="C2023" s="126" t="s">
        <v>4289</v>
      </c>
      <c r="D2023" s="126" t="s">
        <v>4290</v>
      </c>
      <c r="E2023" s="126" t="s">
        <v>288</v>
      </c>
      <c r="F2023" s="126" t="s">
        <v>352</v>
      </c>
      <c r="G2023" s="126" t="s">
        <v>417</v>
      </c>
      <c r="H2023" s="126" t="s">
        <v>126</v>
      </c>
      <c r="I2023" s="126" t="s">
        <v>418</v>
      </c>
      <c r="J2023" s="126" t="s">
        <v>3985</v>
      </c>
      <c r="K2023" s="126" t="s">
        <v>613</v>
      </c>
      <c r="L2023" s="126" t="s">
        <v>3986</v>
      </c>
      <c r="M2023" s="130">
        <v>1364.16</v>
      </c>
      <c r="N2023" s="126" t="s">
        <v>290</v>
      </c>
      <c r="O2023" s="126" t="s">
        <v>353</v>
      </c>
      <c r="P2023" s="130">
        <v>0</v>
      </c>
      <c r="S2023" s="130">
        <v>0</v>
      </c>
      <c r="V2023" s="130">
        <v>1669.38</v>
      </c>
      <c r="X2023" s="126" t="s">
        <v>3987</v>
      </c>
      <c r="Z2023" s="127"/>
      <c r="AA2023" s="128">
        <v>1</v>
      </c>
      <c r="AB2023" s="128">
        <v>60</v>
      </c>
      <c r="AD2023" s="126" t="s">
        <v>623</v>
      </c>
      <c r="AG2023" s="127"/>
      <c r="AI2023" s="127"/>
    </row>
    <row r="2024" spans="1:35" ht="14.85" customHeight="1">
      <c r="A2024" s="130">
        <v>5012338</v>
      </c>
      <c r="B2024" s="126" t="s">
        <v>413</v>
      </c>
      <c r="C2024" s="126" t="s">
        <v>4291</v>
      </c>
      <c r="D2024" s="126" t="s">
        <v>3984</v>
      </c>
      <c r="E2024" s="126" t="s">
        <v>288</v>
      </c>
      <c r="F2024" s="126" t="s">
        <v>352</v>
      </c>
      <c r="G2024" s="126" t="s">
        <v>417</v>
      </c>
      <c r="H2024" s="126" t="s">
        <v>126</v>
      </c>
      <c r="I2024" s="126" t="s">
        <v>418</v>
      </c>
      <c r="J2024" s="126" t="s">
        <v>3985</v>
      </c>
      <c r="K2024" s="126" t="s">
        <v>613</v>
      </c>
      <c r="L2024" s="126" t="s">
        <v>3986</v>
      </c>
      <c r="M2024" s="130">
        <v>1364.16</v>
      </c>
      <c r="N2024" s="126" t="s">
        <v>290</v>
      </c>
      <c r="O2024" s="126" t="s">
        <v>353</v>
      </c>
      <c r="P2024" s="130">
        <v>0</v>
      </c>
      <c r="S2024" s="130">
        <v>0</v>
      </c>
      <c r="V2024" s="130">
        <v>2214.1799999999998</v>
      </c>
      <c r="X2024" s="126" t="s">
        <v>3987</v>
      </c>
      <c r="Z2024" s="127"/>
      <c r="AA2024" s="128">
        <v>1</v>
      </c>
      <c r="AB2024" s="128">
        <v>60</v>
      </c>
      <c r="AD2024" s="126" t="s">
        <v>623</v>
      </c>
      <c r="AG2024" s="127"/>
      <c r="AI2024" s="127"/>
    </row>
    <row r="2025" spans="1:35" ht="14.85" customHeight="1">
      <c r="A2025" s="130">
        <v>5012337</v>
      </c>
      <c r="B2025" s="126" t="s">
        <v>413</v>
      </c>
      <c r="C2025" s="126" t="s">
        <v>4292</v>
      </c>
      <c r="D2025" s="126" t="s">
        <v>3984</v>
      </c>
      <c r="E2025" s="126" t="s">
        <v>288</v>
      </c>
      <c r="F2025" s="126" t="s">
        <v>352</v>
      </c>
      <c r="G2025" s="126" t="s">
        <v>417</v>
      </c>
      <c r="H2025" s="126" t="s">
        <v>126</v>
      </c>
      <c r="I2025" s="126" t="s">
        <v>418</v>
      </c>
      <c r="J2025" s="126" t="s">
        <v>3985</v>
      </c>
      <c r="K2025" s="126" t="s">
        <v>613</v>
      </c>
      <c r="L2025" s="126" t="s">
        <v>3986</v>
      </c>
      <c r="M2025" s="130">
        <v>1364.16</v>
      </c>
      <c r="N2025" s="126" t="s">
        <v>290</v>
      </c>
      <c r="O2025" s="126" t="s">
        <v>353</v>
      </c>
      <c r="P2025" s="130">
        <v>0</v>
      </c>
      <c r="S2025" s="130">
        <v>0</v>
      </c>
      <c r="V2025" s="130">
        <v>1972.05</v>
      </c>
      <c r="X2025" s="126" t="s">
        <v>3987</v>
      </c>
      <c r="Z2025" s="127"/>
      <c r="AA2025" s="128">
        <v>1</v>
      </c>
      <c r="AB2025" s="128">
        <v>60</v>
      </c>
      <c r="AD2025" s="126" t="s">
        <v>623</v>
      </c>
      <c r="AG2025" s="127"/>
      <c r="AI2025" s="127"/>
    </row>
    <row r="2026" spans="1:35" ht="14.85" customHeight="1">
      <c r="A2026" s="130">
        <v>5012336</v>
      </c>
      <c r="B2026" s="126" t="s">
        <v>413</v>
      </c>
      <c r="C2026" s="126" t="s">
        <v>4293</v>
      </c>
      <c r="D2026" s="126" t="s">
        <v>3993</v>
      </c>
      <c r="E2026" s="126" t="s">
        <v>288</v>
      </c>
      <c r="F2026" s="126" t="s">
        <v>352</v>
      </c>
      <c r="G2026" s="126" t="s">
        <v>417</v>
      </c>
      <c r="H2026" s="126" t="s">
        <v>126</v>
      </c>
      <c r="I2026" s="126" t="s">
        <v>418</v>
      </c>
      <c r="J2026" s="126" t="s">
        <v>3985</v>
      </c>
      <c r="K2026" s="126" t="s">
        <v>613</v>
      </c>
      <c r="L2026" s="126" t="s">
        <v>3986</v>
      </c>
      <c r="M2026" s="130">
        <v>1364.16</v>
      </c>
      <c r="N2026" s="126" t="s">
        <v>290</v>
      </c>
      <c r="O2026" s="126" t="s">
        <v>353</v>
      </c>
      <c r="P2026" s="130">
        <v>0</v>
      </c>
      <c r="S2026" s="130">
        <v>0</v>
      </c>
      <c r="V2026" s="130">
        <v>1972.05</v>
      </c>
      <c r="X2026" s="126" t="s">
        <v>3987</v>
      </c>
      <c r="Z2026" s="127"/>
      <c r="AA2026" s="128">
        <v>1</v>
      </c>
      <c r="AB2026" s="128">
        <v>60</v>
      </c>
      <c r="AD2026" s="126" t="s">
        <v>623</v>
      </c>
      <c r="AG2026" s="127"/>
      <c r="AI2026" s="127"/>
    </row>
    <row r="2027" spans="1:35" ht="14.85" customHeight="1">
      <c r="A2027" s="130">
        <v>5012335</v>
      </c>
      <c r="B2027" s="126" t="s">
        <v>413</v>
      </c>
      <c r="C2027" s="126" t="s">
        <v>4294</v>
      </c>
      <c r="D2027" s="126" t="s">
        <v>3995</v>
      </c>
      <c r="E2027" s="126" t="s">
        <v>288</v>
      </c>
      <c r="F2027" s="126" t="s">
        <v>352</v>
      </c>
      <c r="G2027" s="126" t="s">
        <v>417</v>
      </c>
      <c r="H2027" s="126" t="s">
        <v>126</v>
      </c>
      <c r="I2027" s="126" t="s">
        <v>418</v>
      </c>
      <c r="J2027" s="126" t="s">
        <v>3985</v>
      </c>
      <c r="K2027" s="126" t="s">
        <v>613</v>
      </c>
      <c r="L2027" s="126" t="s">
        <v>3986</v>
      </c>
      <c r="M2027" s="130">
        <v>1364.16</v>
      </c>
      <c r="N2027" s="126" t="s">
        <v>290</v>
      </c>
      <c r="O2027" s="126" t="s">
        <v>353</v>
      </c>
      <c r="P2027" s="130">
        <v>0</v>
      </c>
      <c r="S2027" s="130">
        <v>0</v>
      </c>
      <c r="V2027" s="130">
        <v>1972.05</v>
      </c>
      <c r="X2027" s="126" t="s">
        <v>3987</v>
      </c>
      <c r="Z2027" s="127"/>
      <c r="AA2027" s="128">
        <v>1</v>
      </c>
      <c r="AB2027" s="128">
        <v>60</v>
      </c>
      <c r="AD2027" s="126" t="s">
        <v>623</v>
      </c>
      <c r="AG2027" s="127"/>
      <c r="AI2027" s="127"/>
    </row>
    <row r="2028" spans="1:35" ht="14.85" customHeight="1">
      <c r="A2028" s="130">
        <v>5012334</v>
      </c>
      <c r="B2028" s="126" t="s">
        <v>413</v>
      </c>
      <c r="C2028" s="126" t="s">
        <v>4295</v>
      </c>
      <c r="D2028" s="126" t="s">
        <v>3997</v>
      </c>
      <c r="E2028" s="126" t="s">
        <v>288</v>
      </c>
      <c r="F2028" s="126" t="s">
        <v>352</v>
      </c>
      <c r="G2028" s="126" t="s">
        <v>417</v>
      </c>
      <c r="H2028" s="126" t="s">
        <v>126</v>
      </c>
      <c r="I2028" s="126" t="s">
        <v>418</v>
      </c>
      <c r="J2028" s="126" t="s">
        <v>3985</v>
      </c>
      <c r="K2028" s="126" t="s">
        <v>613</v>
      </c>
      <c r="L2028" s="126" t="s">
        <v>3986</v>
      </c>
      <c r="M2028" s="130">
        <v>1364.16</v>
      </c>
      <c r="N2028" s="126" t="s">
        <v>290</v>
      </c>
      <c r="O2028" s="126" t="s">
        <v>353</v>
      </c>
      <c r="P2028" s="130">
        <v>0</v>
      </c>
      <c r="S2028" s="130">
        <v>0</v>
      </c>
      <c r="V2028" s="130">
        <v>1972.05</v>
      </c>
      <c r="X2028" s="126" t="s">
        <v>3987</v>
      </c>
      <c r="Z2028" s="127"/>
      <c r="AA2028" s="128">
        <v>1</v>
      </c>
      <c r="AB2028" s="128">
        <v>60</v>
      </c>
      <c r="AD2028" s="126" t="s">
        <v>623</v>
      </c>
      <c r="AG2028" s="127"/>
      <c r="AI2028" s="127"/>
    </row>
    <row r="2029" spans="1:35" ht="14.85" customHeight="1">
      <c r="A2029" s="130">
        <v>5012333</v>
      </c>
      <c r="B2029" s="126" t="s">
        <v>413</v>
      </c>
      <c r="C2029" s="126" t="s">
        <v>4296</v>
      </c>
      <c r="D2029" s="126" t="s">
        <v>4297</v>
      </c>
      <c r="E2029" s="126" t="s">
        <v>288</v>
      </c>
      <c r="F2029" s="126" t="s">
        <v>352</v>
      </c>
      <c r="G2029" s="126" t="s">
        <v>417</v>
      </c>
      <c r="H2029" s="126" t="s">
        <v>126</v>
      </c>
      <c r="I2029" s="126" t="s">
        <v>418</v>
      </c>
      <c r="J2029" s="126" t="s">
        <v>3985</v>
      </c>
      <c r="K2029" s="126" t="s">
        <v>613</v>
      </c>
      <c r="L2029" s="126" t="s">
        <v>3986</v>
      </c>
      <c r="M2029" s="130">
        <v>1364.16</v>
      </c>
      <c r="N2029" s="126" t="s">
        <v>290</v>
      </c>
      <c r="O2029" s="126" t="s">
        <v>353</v>
      </c>
      <c r="P2029" s="130">
        <v>0</v>
      </c>
      <c r="S2029" s="130">
        <v>0</v>
      </c>
      <c r="V2029" s="130">
        <v>1972.05</v>
      </c>
      <c r="X2029" s="126" t="s">
        <v>3987</v>
      </c>
      <c r="Z2029" s="127"/>
      <c r="AA2029" s="128">
        <v>1</v>
      </c>
      <c r="AB2029" s="128">
        <v>60</v>
      </c>
      <c r="AD2029" s="126" t="s">
        <v>623</v>
      </c>
      <c r="AG2029" s="127"/>
      <c r="AI2029" s="127"/>
    </row>
    <row r="2030" spans="1:35" ht="14.85" customHeight="1">
      <c r="A2030" s="130">
        <v>5012332</v>
      </c>
      <c r="B2030" s="126" t="s">
        <v>413</v>
      </c>
      <c r="C2030" s="126" t="s">
        <v>4298</v>
      </c>
      <c r="D2030" s="126" t="s">
        <v>3999</v>
      </c>
      <c r="E2030" s="126" t="s">
        <v>288</v>
      </c>
      <c r="F2030" s="126" t="s">
        <v>352</v>
      </c>
      <c r="G2030" s="126" t="s">
        <v>417</v>
      </c>
      <c r="H2030" s="126" t="s">
        <v>126</v>
      </c>
      <c r="I2030" s="126" t="s">
        <v>418</v>
      </c>
      <c r="J2030" s="126" t="s">
        <v>3985</v>
      </c>
      <c r="K2030" s="126" t="s">
        <v>613</v>
      </c>
      <c r="L2030" s="126" t="s">
        <v>3986</v>
      </c>
      <c r="M2030" s="130">
        <v>1364.16</v>
      </c>
      <c r="N2030" s="126" t="s">
        <v>290</v>
      </c>
      <c r="O2030" s="126" t="s">
        <v>353</v>
      </c>
      <c r="P2030" s="130">
        <v>0</v>
      </c>
      <c r="S2030" s="130">
        <v>0</v>
      </c>
      <c r="V2030" s="130">
        <v>1972.05</v>
      </c>
      <c r="X2030" s="126" t="s">
        <v>3987</v>
      </c>
      <c r="Z2030" s="127"/>
      <c r="AA2030" s="128">
        <v>1</v>
      </c>
      <c r="AB2030" s="128">
        <v>60</v>
      </c>
      <c r="AD2030" s="126" t="s">
        <v>623</v>
      </c>
      <c r="AG2030" s="127"/>
      <c r="AI2030" s="127"/>
    </row>
    <row r="2031" spans="1:35" ht="14.85" customHeight="1">
      <c r="A2031" s="130">
        <v>5012331</v>
      </c>
      <c r="B2031" s="126" t="s">
        <v>413</v>
      </c>
      <c r="C2031" s="126" t="s">
        <v>4299</v>
      </c>
      <c r="D2031" s="126" t="s">
        <v>4290</v>
      </c>
      <c r="E2031" s="126" t="s">
        <v>288</v>
      </c>
      <c r="F2031" s="126" t="s">
        <v>352</v>
      </c>
      <c r="G2031" s="126" t="s">
        <v>417</v>
      </c>
      <c r="H2031" s="126" t="s">
        <v>126</v>
      </c>
      <c r="I2031" s="126" t="s">
        <v>418</v>
      </c>
      <c r="J2031" s="126" t="s">
        <v>3985</v>
      </c>
      <c r="K2031" s="126" t="s">
        <v>613</v>
      </c>
      <c r="L2031" s="126" t="s">
        <v>3986</v>
      </c>
      <c r="M2031" s="130">
        <v>1364.16</v>
      </c>
      <c r="N2031" s="126" t="s">
        <v>290</v>
      </c>
      <c r="O2031" s="126" t="s">
        <v>353</v>
      </c>
      <c r="P2031" s="130">
        <v>0</v>
      </c>
      <c r="S2031" s="130">
        <v>0</v>
      </c>
      <c r="V2031" s="130">
        <v>1496.44</v>
      </c>
      <c r="X2031" s="126" t="s">
        <v>3987</v>
      </c>
      <c r="Z2031" s="127"/>
      <c r="AA2031" s="128">
        <v>1</v>
      </c>
      <c r="AB2031" s="128">
        <v>60</v>
      </c>
      <c r="AD2031" s="126" t="s">
        <v>623</v>
      </c>
      <c r="AG2031" s="127"/>
      <c r="AI2031" s="127"/>
    </row>
    <row r="2032" spans="1:35" ht="14.85" customHeight="1">
      <c r="A2032" s="130">
        <v>5012330</v>
      </c>
      <c r="B2032" s="126" t="s">
        <v>413</v>
      </c>
      <c r="C2032" s="126" t="s">
        <v>4300</v>
      </c>
      <c r="D2032" s="126" t="s">
        <v>4301</v>
      </c>
      <c r="E2032" s="126" t="s">
        <v>288</v>
      </c>
      <c r="F2032" s="126" t="s">
        <v>352</v>
      </c>
      <c r="G2032" s="126" t="s">
        <v>417</v>
      </c>
      <c r="H2032" s="126" t="s">
        <v>126</v>
      </c>
      <c r="I2032" s="126" t="s">
        <v>418</v>
      </c>
      <c r="J2032" s="126" t="s">
        <v>3985</v>
      </c>
      <c r="K2032" s="126" t="s">
        <v>613</v>
      </c>
      <c r="L2032" s="126" t="s">
        <v>3986</v>
      </c>
      <c r="M2032" s="130">
        <v>1364.16</v>
      </c>
      <c r="N2032" s="126" t="s">
        <v>290</v>
      </c>
      <c r="O2032" s="126" t="s">
        <v>353</v>
      </c>
      <c r="P2032" s="130">
        <v>0</v>
      </c>
      <c r="S2032" s="130">
        <v>0</v>
      </c>
      <c r="V2032" s="130">
        <v>2507.7600000000002</v>
      </c>
      <c r="X2032" s="126" t="s">
        <v>3987</v>
      </c>
      <c r="Z2032" s="127"/>
      <c r="AA2032" s="128">
        <v>1</v>
      </c>
      <c r="AB2032" s="128">
        <v>60</v>
      </c>
      <c r="AD2032" s="126" t="s">
        <v>623</v>
      </c>
      <c r="AG2032" s="127"/>
      <c r="AI2032" s="127"/>
    </row>
    <row r="2033" spans="1:35" ht="14.85" customHeight="1">
      <c r="A2033" s="130">
        <v>5012329</v>
      </c>
      <c r="B2033" s="126" t="s">
        <v>413</v>
      </c>
      <c r="C2033" s="126" t="s">
        <v>4302</v>
      </c>
      <c r="D2033" s="126" t="s">
        <v>4303</v>
      </c>
      <c r="E2033" s="126" t="s">
        <v>288</v>
      </c>
      <c r="F2033" s="126" t="s">
        <v>532</v>
      </c>
      <c r="G2033" s="126" t="s">
        <v>463</v>
      </c>
      <c r="H2033" s="126" t="s">
        <v>126</v>
      </c>
      <c r="I2033" s="126" t="s">
        <v>418</v>
      </c>
      <c r="J2033" s="126" t="s">
        <v>627</v>
      </c>
      <c r="K2033" s="126" t="s">
        <v>628</v>
      </c>
      <c r="L2033" s="126" t="s">
        <v>4304</v>
      </c>
      <c r="M2033" s="130">
        <v>5874.12</v>
      </c>
      <c r="N2033" s="126" t="s">
        <v>290</v>
      </c>
      <c r="O2033" s="126" t="s">
        <v>537</v>
      </c>
      <c r="P2033" s="130">
        <v>5874.12</v>
      </c>
      <c r="Q2033" s="126" t="s">
        <v>290</v>
      </c>
      <c r="R2033" s="126" t="s">
        <v>537</v>
      </c>
      <c r="S2033" s="130">
        <v>0</v>
      </c>
      <c r="V2033" s="130">
        <v>5874.12</v>
      </c>
      <c r="X2033" s="126" t="s">
        <v>630</v>
      </c>
      <c r="Z2033" s="127"/>
      <c r="AA2033" s="128">
        <v>1</v>
      </c>
      <c r="AB2033" s="128">
        <v>48</v>
      </c>
      <c r="AD2033" s="126" t="s">
        <v>488</v>
      </c>
      <c r="AG2033" s="127"/>
      <c r="AI2033" s="127"/>
    </row>
    <row r="2034" spans="1:35" ht="14.85" customHeight="1">
      <c r="A2034" s="130">
        <v>5012328</v>
      </c>
      <c r="B2034" s="126" t="s">
        <v>413</v>
      </c>
      <c r="C2034" s="126" t="s">
        <v>4305</v>
      </c>
      <c r="D2034" s="126" t="s">
        <v>4306</v>
      </c>
      <c r="E2034" s="126" t="s">
        <v>288</v>
      </c>
      <c r="F2034" s="126" t="s">
        <v>532</v>
      </c>
      <c r="G2034" s="126" t="s">
        <v>417</v>
      </c>
      <c r="H2034" s="126" t="s">
        <v>126</v>
      </c>
      <c r="I2034" s="126" t="s">
        <v>126</v>
      </c>
      <c r="J2034" s="126" t="s">
        <v>627</v>
      </c>
      <c r="K2034" s="126" t="s">
        <v>628</v>
      </c>
      <c r="L2034" s="126" t="s">
        <v>4304</v>
      </c>
      <c r="M2034" s="130">
        <v>11200.04</v>
      </c>
      <c r="N2034" s="126" t="s">
        <v>290</v>
      </c>
      <c r="O2034" s="126" t="s">
        <v>537</v>
      </c>
      <c r="P2034" s="130">
        <v>11200.04</v>
      </c>
      <c r="Q2034" s="126" t="s">
        <v>290</v>
      </c>
      <c r="R2034" s="126" t="s">
        <v>537</v>
      </c>
      <c r="S2034" s="130">
        <v>0</v>
      </c>
      <c r="V2034" s="130">
        <v>11200.04</v>
      </c>
      <c r="X2034" s="126" t="s">
        <v>630</v>
      </c>
      <c r="Z2034" s="127"/>
      <c r="AA2034" s="128">
        <v>1</v>
      </c>
      <c r="AB2034" s="128">
        <v>48</v>
      </c>
      <c r="AD2034" s="126" t="s">
        <v>488</v>
      </c>
      <c r="AG2034" s="127"/>
      <c r="AI2034" s="127"/>
    </row>
    <row r="2035" spans="1:35" ht="14.85" customHeight="1">
      <c r="A2035" s="130">
        <v>5012327</v>
      </c>
      <c r="B2035" s="126" t="s">
        <v>413</v>
      </c>
      <c r="C2035" s="126" t="s">
        <v>4307</v>
      </c>
      <c r="D2035" s="126" t="s">
        <v>4308</v>
      </c>
      <c r="E2035" s="126" t="s">
        <v>288</v>
      </c>
      <c r="F2035" s="126" t="s">
        <v>532</v>
      </c>
      <c r="G2035" s="126" t="s">
        <v>417</v>
      </c>
      <c r="H2035" s="126" t="s">
        <v>126</v>
      </c>
      <c r="I2035" s="126" t="s">
        <v>126</v>
      </c>
      <c r="J2035" s="126" t="s">
        <v>627</v>
      </c>
      <c r="K2035" s="126" t="s">
        <v>628</v>
      </c>
      <c r="L2035" s="126" t="s">
        <v>4304</v>
      </c>
      <c r="M2035" s="130">
        <v>1680.23</v>
      </c>
      <c r="N2035" s="126" t="s">
        <v>290</v>
      </c>
      <c r="O2035" s="126" t="s">
        <v>537</v>
      </c>
      <c r="P2035" s="130">
        <v>0</v>
      </c>
      <c r="S2035" s="130">
        <v>0</v>
      </c>
      <c r="V2035" s="130">
        <v>1680.23</v>
      </c>
      <c r="X2035" s="126" t="s">
        <v>690</v>
      </c>
      <c r="Z2035" s="127"/>
      <c r="AA2035" s="128"/>
      <c r="AB2035" s="128"/>
      <c r="AD2035" s="126" t="s">
        <v>488</v>
      </c>
      <c r="AG2035" s="127"/>
      <c r="AI2035" s="127"/>
    </row>
    <row r="2036" spans="1:35" ht="14.85" customHeight="1">
      <c r="A2036" s="130">
        <v>5013879</v>
      </c>
      <c r="B2036" s="126" t="s">
        <v>413</v>
      </c>
      <c r="C2036" s="126" t="s">
        <v>2491</v>
      </c>
      <c r="D2036" s="126" t="s">
        <v>2492</v>
      </c>
      <c r="E2036" s="126" t="s">
        <v>288</v>
      </c>
      <c r="F2036" s="126" t="s">
        <v>364</v>
      </c>
      <c r="G2036" s="126" t="s">
        <v>417</v>
      </c>
      <c r="H2036" s="126" t="s">
        <v>126</v>
      </c>
      <c r="I2036" s="126" t="s">
        <v>126</v>
      </c>
      <c r="J2036" s="126" t="s">
        <v>886</v>
      </c>
      <c r="K2036" s="126" t="s">
        <v>443</v>
      </c>
      <c r="L2036" s="126" t="s">
        <v>887</v>
      </c>
      <c r="M2036" s="130">
        <v>6817.39</v>
      </c>
      <c r="O2036" s="126" t="s">
        <v>365</v>
      </c>
      <c r="P2036" s="130">
        <v>0</v>
      </c>
      <c r="S2036" s="130">
        <v>0</v>
      </c>
      <c r="V2036" s="130">
        <v>21913.03</v>
      </c>
      <c r="X2036" s="126" t="s">
        <v>510</v>
      </c>
      <c r="Z2036" s="127"/>
      <c r="AA2036" s="128">
        <v>2</v>
      </c>
      <c r="AB2036" s="128">
        <v>60</v>
      </c>
      <c r="AC2036" s="126" t="s">
        <v>366</v>
      </c>
      <c r="AD2036" s="126" t="s">
        <v>546</v>
      </c>
      <c r="AG2036" s="127"/>
      <c r="AI2036" s="127"/>
    </row>
    <row r="2037" spans="1:35" ht="14.85" customHeight="1">
      <c r="A2037" s="130">
        <v>5013878</v>
      </c>
      <c r="B2037" s="126" t="s">
        <v>413</v>
      </c>
      <c r="C2037" s="126" t="s">
        <v>4247</v>
      </c>
      <c r="D2037" s="126" t="s">
        <v>4248</v>
      </c>
      <c r="E2037" s="126" t="s">
        <v>288</v>
      </c>
      <c r="F2037" s="126" t="s">
        <v>364</v>
      </c>
      <c r="G2037" s="126" t="s">
        <v>417</v>
      </c>
      <c r="H2037" s="126" t="s">
        <v>126</v>
      </c>
      <c r="I2037" s="126" t="s">
        <v>126</v>
      </c>
      <c r="J2037" s="126" t="s">
        <v>886</v>
      </c>
      <c r="K2037" s="126" t="s">
        <v>443</v>
      </c>
      <c r="L2037" s="126" t="s">
        <v>887</v>
      </c>
      <c r="M2037" s="130">
        <v>6817.39</v>
      </c>
      <c r="O2037" s="126" t="s">
        <v>365</v>
      </c>
      <c r="P2037" s="130">
        <v>0</v>
      </c>
      <c r="S2037" s="130">
        <v>0</v>
      </c>
      <c r="V2037" s="130">
        <v>13829.56</v>
      </c>
      <c r="X2037" s="126" t="s">
        <v>510</v>
      </c>
      <c r="Z2037" s="127"/>
      <c r="AA2037" s="128">
        <v>2</v>
      </c>
      <c r="AB2037" s="128">
        <v>60</v>
      </c>
      <c r="AC2037" s="126" t="s">
        <v>366</v>
      </c>
      <c r="AD2037" s="126" t="s">
        <v>546</v>
      </c>
      <c r="AG2037" s="127"/>
      <c r="AI2037" s="127"/>
    </row>
    <row r="2038" spans="1:35" ht="14.85" customHeight="1">
      <c r="A2038" s="130">
        <v>5013877</v>
      </c>
      <c r="B2038" s="126" t="s">
        <v>413</v>
      </c>
      <c r="C2038" s="126" t="s">
        <v>4249</v>
      </c>
      <c r="D2038" s="126" t="s">
        <v>1825</v>
      </c>
      <c r="E2038" s="126" t="s">
        <v>288</v>
      </c>
      <c r="F2038" s="126" t="s">
        <v>364</v>
      </c>
      <c r="G2038" s="126" t="s">
        <v>417</v>
      </c>
      <c r="H2038" s="126" t="s">
        <v>126</v>
      </c>
      <c r="I2038" s="126" t="s">
        <v>126</v>
      </c>
      <c r="J2038" s="126" t="s">
        <v>886</v>
      </c>
      <c r="K2038" s="126" t="s">
        <v>443</v>
      </c>
      <c r="L2038" s="126" t="s">
        <v>887</v>
      </c>
      <c r="M2038" s="130">
        <v>6817.39</v>
      </c>
      <c r="O2038" s="126" t="s">
        <v>365</v>
      </c>
      <c r="P2038" s="130">
        <v>0</v>
      </c>
      <c r="S2038" s="130">
        <v>0</v>
      </c>
      <c r="V2038" s="130">
        <v>11200</v>
      </c>
      <c r="X2038" s="126" t="s">
        <v>510</v>
      </c>
      <c r="Z2038" s="127"/>
      <c r="AA2038" s="128">
        <v>2</v>
      </c>
      <c r="AB2038" s="128">
        <v>60</v>
      </c>
      <c r="AC2038" s="126" t="s">
        <v>366</v>
      </c>
      <c r="AD2038" s="126" t="s">
        <v>546</v>
      </c>
      <c r="AG2038" s="127"/>
      <c r="AI2038" s="127"/>
    </row>
    <row r="2039" spans="1:35" ht="14.85" customHeight="1">
      <c r="A2039" s="130">
        <v>5006765</v>
      </c>
      <c r="B2039" s="126" t="s">
        <v>4309</v>
      </c>
      <c r="C2039" s="126" t="s">
        <v>4310</v>
      </c>
      <c r="D2039" s="126" t="s">
        <v>4311</v>
      </c>
      <c r="E2039" s="126" t="s">
        <v>288</v>
      </c>
      <c r="F2039" s="126" t="s">
        <v>440</v>
      </c>
      <c r="G2039" s="126" t="s">
        <v>458</v>
      </c>
      <c r="H2039" s="126" t="s">
        <v>126</v>
      </c>
      <c r="I2039" s="126" t="s">
        <v>418</v>
      </c>
      <c r="J2039" s="126" t="s">
        <v>612</v>
      </c>
      <c r="K2039" s="126" t="s">
        <v>613</v>
      </c>
      <c r="L2039" s="126" t="s">
        <v>614</v>
      </c>
      <c r="M2039" s="130">
        <v>2352</v>
      </c>
      <c r="O2039" s="126" t="s">
        <v>445</v>
      </c>
      <c r="P2039" s="130">
        <v>0</v>
      </c>
      <c r="S2039" s="130">
        <v>0</v>
      </c>
      <c r="V2039" s="130">
        <v>2352</v>
      </c>
      <c r="X2039" s="126" t="s">
        <v>600</v>
      </c>
      <c r="Z2039" s="127"/>
      <c r="AA2039" s="128">
        <v>60</v>
      </c>
      <c r="AB2039" s="128">
        <v>1</v>
      </c>
      <c r="AD2039" s="126" t="s">
        <v>615</v>
      </c>
      <c r="AG2039" s="127"/>
      <c r="AI2039" s="127"/>
    </row>
    <row r="2040" spans="1:35" ht="14.85" customHeight="1">
      <c r="A2040" s="130">
        <v>5009541</v>
      </c>
      <c r="B2040" s="126" t="s">
        <v>4312</v>
      </c>
      <c r="C2040" s="126" t="s">
        <v>4313</v>
      </c>
      <c r="D2040" s="126" t="s">
        <v>4314</v>
      </c>
      <c r="E2040" s="126" t="s">
        <v>288</v>
      </c>
      <c r="F2040" s="126" t="s">
        <v>532</v>
      </c>
      <c r="G2040" s="126" t="s">
        <v>604</v>
      </c>
      <c r="H2040" s="126" t="s">
        <v>126</v>
      </c>
      <c r="I2040" s="126" t="s">
        <v>418</v>
      </c>
      <c r="J2040" s="126" t="s">
        <v>2597</v>
      </c>
      <c r="K2040" s="126" t="s">
        <v>535</v>
      </c>
      <c r="L2040" s="126" t="s">
        <v>2598</v>
      </c>
      <c r="M2040" s="130">
        <v>584.34</v>
      </c>
      <c r="O2040" s="126" t="s">
        <v>1459</v>
      </c>
      <c r="P2040" s="130">
        <v>584.34</v>
      </c>
      <c r="R2040" s="126" t="s">
        <v>1460</v>
      </c>
      <c r="S2040" s="130">
        <v>0</v>
      </c>
      <c r="V2040" s="130">
        <v>584.34</v>
      </c>
      <c r="X2040" s="126" t="s">
        <v>1461</v>
      </c>
      <c r="Z2040" s="127"/>
      <c r="AA2040" s="128">
        <v>2500</v>
      </c>
      <c r="AB2040" s="128">
        <v>12</v>
      </c>
      <c r="AD2040" s="126" t="s">
        <v>615</v>
      </c>
      <c r="AG2040" s="127"/>
      <c r="AI2040" s="127"/>
    </row>
    <row r="2041" spans="1:35" ht="14.85" customHeight="1">
      <c r="A2041" s="130">
        <v>5003146</v>
      </c>
      <c r="B2041" s="126" t="s">
        <v>4315</v>
      </c>
      <c r="C2041" s="126" t="s">
        <v>4316</v>
      </c>
      <c r="D2041" s="126" t="s">
        <v>4317</v>
      </c>
      <c r="E2041" s="126" t="s">
        <v>288</v>
      </c>
      <c r="F2041" s="126" t="s">
        <v>416</v>
      </c>
      <c r="G2041" s="126" t="s">
        <v>417</v>
      </c>
      <c r="H2041" s="126" t="s">
        <v>126</v>
      </c>
      <c r="I2041" s="126" t="s">
        <v>418</v>
      </c>
      <c r="J2041" s="126" t="s">
        <v>4318</v>
      </c>
      <c r="K2041" s="126" t="s">
        <v>747</v>
      </c>
      <c r="L2041" s="126" t="s">
        <v>4319</v>
      </c>
      <c r="M2041" s="130">
        <v>1360.55</v>
      </c>
      <c r="O2041" s="126" t="s">
        <v>422</v>
      </c>
      <c r="P2041" s="130">
        <v>0</v>
      </c>
      <c r="S2041" s="130">
        <v>0</v>
      </c>
      <c r="V2041" s="130">
        <v>1401.34</v>
      </c>
      <c r="X2041" s="126" t="s">
        <v>1034</v>
      </c>
      <c r="Z2041" s="127"/>
      <c r="AA2041" s="128">
        <v>1</v>
      </c>
      <c r="AB2041" s="128">
        <v>12</v>
      </c>
      <c r="AD2041" s="126" t="s">
        <v>615</v>
      </c>
      <c r="AG2041" s="127"/>
      <c r="AI2041" s="127"/>
    </row>
    <row r="2042" spans="1:35" ht="14.85" customHeight="1">
      <c r="A2042" s="130">
        <v>5006702</v>
      </c>
      <c r="B2042" s="126" t="s">
        <v>4320</v>
      </c>
      <c r="C2042" s="126" t="s">
        <v>4321</v>
      </c>
      <c r="D2042" s="126" t="s">
        <v>4322</v>
      </c>
      <c r="E2042" s="126" t="s">
        <v>288</v>
      </c>
      <c r="F2042" s="126" t="s">
        <v>440</v>
      </c>
      <c r="G2042" s="126" t="s">
        <v>463</v>
      </c>
      <c r="H2042" s="126" t="s">
        <v>126</v>
      </c>
      <c r="I2042" s="126" t="s">
        <v>418</v>
      </c>
      <c r="J2042" s="126" t="s">
        <v>612</v>
      </c>
      <c r="K2042" s="126" t="s">
        <v>613</v>
      </c>
      <c r="L2042" s="126" t="s">
        <v>614</v>
      </c>
      <c r="M2042" s="130">
        <v>1758.4</v>
      </c>
      <c r="O2042" s="126" t="s">
        <v>445</v>
      </c>
      <c r="P2042" s="130">
        <v>0</v>
      </c>
      <c r="S2042" s="130">
        <v>0</v>
      </c>
      <c r="V2042" s="130">
        <v>1758.4</v>
      </c>
      <c r="X2042" s="126" t="s">
        <v>2349</v>
      </c>
      <c r="Z2042" s="127"/>
      <c r="AA2042" s="128">
        <v>60</v>
      </c>
      <c r="AB2042" s="128">
        <v>1</v>
      </c>
      <c r="AD2042" s="126" t="s">
        <v>615</v>
      </c>
      <c r="AG2042" s="127"/>
      <c r="AI2042" s="127"/>
    </row>
    <row r="2043" spans="1:35" ht="14.85" customHeight="1">
      <c r="A2043" s="130">
        <v>5004880</v>
      </c>
      <c r="B2043" s="126" t="s">
        <v>4323</v>
      </c>
      <c r="C2043" s="126" t="s">
        <v>4324</v>
      </c>
      <c r="D2043" s="126" t="s">
        <v>4325</v>
      </c>
      <c r="E2043" s="126" t="s">
        <v>288</v>
      </c>
      <c r="F2043" s="126" t="s">
        <v>591</v>
      </c>
      <c r="G2043" s="126" t="s">
        <v>417</v>
      </c>
      <c r="H2043" s="126" t="s">
        <v>126</v>
      </c>
      <c r="I2043" s="126" t="s">
        <v>418</v>
      </c>
      <c r="J2043" s="126" t="s">
        <v>4326</v>
      </c>
      <c r="K2043" s="126" t="s">
        <v>613</v>
      </c>
      <c r="L2043" s="126" t="s">
        <v>1257</v>
      </c>
      <c r="M2043" s="130">
        <v>2316.7399999999998</v>
      </c>
      <c r="O2043" s="126" t="s">
        <v>1077</v>
      </c>
      <c r="P2043" s="130">
        <v>0</v>
      </c>
      <c r="S2043" s="130">
        <v>0</v>
      </c>
      <c r="V2043" s="130">
        <v>2316.7399999999998</v>
      </c>
      <c r="X2043" s="126" t="s">
        <v>1078</v>
      </c>
      <c r="Z2043" s="127"/>
      <c r="AA2043" s="128">
        <v>1</v>
      </c>
      <c r="AB2043" s="128">
        <v>60</v>
      </c>
      <c r="AD2043" s="126" t="s">
        <v>623</v>
      </c>
      <c r="AG2043" s="127"/>
      <c r="AI2043" s="127"/>
    </row>
    <row r="2044" spans="1:35" ht="14.85" customHeight="1">
      <c r="A2044" s="130">
        <v>5002675</v>
      </c>
      <c r="B2044" s="126" t="s">
        <v>4327</v>
      </c>
      <c r="C2044" s="126" t="s">
        <v>4328</v>
      </c>
      <c r="D2044" s="126" t="s">
        <v>4329</v>
      </c>
      <c r="E2044" s="126" t="s">
        <v>288</v>
      </c>
      <c r="F2044" s="126" t="s">
        <v>753</v>
      </c>
      <c r="G2044" s="126" t="s">
        <v>417</v>
      </c>
      <c r="H2044" s="126" t="s">
        <v>308</v>
      </c>
      <c r="I2044" s="126" t="s">
        <v>308</v>
      </c>
      <c r="J2044" s="126" t="s">
        <v>1032</v>
      </c>
      <c r="K2044" s="126" t="s">
        <v>747</v>
      </c>
      <c r="L2044" s="126" t="s">
        <v>1033</v>
      </c>
      <c r="M2044" s="130">
        <v>584.64</v>
      </c>
      <c r="O2044" s="126" t="s">
        <v>1804</v>
      </c>
      <c r="P2044" s="130">
        <v>0</v>
      </c>
      <c r="S2044" s="130">
        <v>0</v>
      </c>
      <c r="V2044" s="130">
        <v>751.52</v>
      </c>
      <c r="X2044" s="126" t="s">
        <v>1805</v>
      </c>
      <c r="Z2044" s="127"/>
      <c r="AA2044" s="128">
        <v>2</v>
      </c>
      <c r="AB2044" s="128">
        <v>12</v>
      </c>
      <c r="AD2044" s="126" t="s">
        <v>615</v>
      </c>
      <c r="AG2044" s="127"/>
      <c r="AI2044" s="127"/>
    </row>
    <row r="2045" spans="1:35" ht="14.85" customHeight="1">
      <c r="A2045" s="130">
        <v>5014290</v>
      </c>
      <c r="B2045" s="126" t="s">
        <v>413</v>
      </c>
      <c r="C2045" s="126" t="s">
        <v>1731</v>
      </c>
      <c r="D2045" s="126" t="s">
        <v>4330</v>
      </c>
      <c r="E2045" s="126" t="s">
        <v>288</v>
      </c>
      <c r="F2045" s="126" t="s">
        <v>532</v>
      </c>
      <c r="G2045" s="126" t="s">
        <v>1552</v>
      </c>
      <c r="H2045" s="126" t="s">
        <v>533</v>
      </c>
      <c r="I2045" s="126" t="s">
        <v>533</v>
      </c>
      <c r="J2045" s="126" t="s">
        <v>1553</v>
      </c>
      <c r="K2045" s="126" t="s">
        <v>504</v>
      </c>
      <c r="L2045" s="126" t="s">
        <v>1554</v>
      </c>
      <c r="M2045" s="130">
        <v>3892</v>
      </c>
      <c r="O2045" s="126" t="s">
        <v>537</v>
      </c>
      <c r="P2045" s="130">
        <v>0</v>
      </c>
      <c r="S2045" s="130">
        <v>0</v>
      </c>
      <c r="V2045" s="130">
        <v>3892</v>
      </c>
      <c r="X2045" s="126" t="s">
        <v>679</v>
      </c>
      <c r="Z2045" s="127"/>
      <c r="AA2045" s="128">
        <v>180</v>
      </c>
      <c r="AB2045" s="128">
        <v>12</v>
      </c>
      <c r="AD2045" s="126" t="s">
        <v>1555</v>
      </c>
      <c r="AG2045" s="127"/>
      <c r="AI2045" s="127"/>
    </row>
    <row r="2046" spans="1:35" ht="14.85" customHeight="1">
      <c r="A2046" s="130">
        <v>5013914</v>
      </c>
      <c r="B2046" s="126" t="s">
        <v>413</v>
      </c>
      <c r="C2046" s="126" t="s">
        <v>2491</v>
      </c>
      <c r="D2046" s="126" t="s">
        <v>2492</v>
      </c>
      <c r="E2046" s="126" t="s">
        <v>288</v>
      </c>
      <c r="F2046" s="126" t="s">
        <v>364</v>
      </c>
      <c r="G2046" s="126" t="s">
        <v>417</v>
      </c>
      <c r="H2046" s="126" t="s">
        <v>126</v>
      </c>
      <c r="I2046" s="126" t="s">
        <v>418</v>
      </c>
      <c r="J2046" s="126" t="s">
        <v>886</v>
      </c>
      <c r="K2046" s="126" t="s">
        <v>443</v>
      </c>
      <c r="L2046" s="126" t="s">
        <v>887</v>
      </c>
      <c r="M2046" s="130">
        <v>9739.1299999999992</v>
      </c>
      <c r="O2046" s="126" t="s">
        <v>486</v>
      </c>
      <c r="P2046" s="130">
        <v>0</v>
      </c>
      <c r="S2046" s="130">
        <v>0</v>
      </c>
      <c r="V2046" s="130">
        <v>21913.03</v>
      </c>
      <c r="X2046" s="126" t="s">
        <v>549</v>
      </c>
      <c r="Z2046" s="127"/>
      <c r="AA2046" s="128">
        <v>2</v>
      </c>
      <c r="AB2046" s="128">
        <v>60</v>
      </c>
      <c r="AC2046" s="126" t="s">
        <v>366</v>
      </c>
      <c r="AD2046" s="126" t="s">
        <v>546</v>
      </c>
      <c r="AG2046" s="127"/>
      <c r="AI2046" s="127"/>
    </row>
    <row r="2047" spans="1:35" ht="14.85" customHeight="1">
      <c r="A2047" s="130">
        <v>5002475</v>
      </c>
      <c r="B2047" s="126" t="s">
        <v>4331</v>
      </c>
      <c r="C2047" s="126" t="s">
        <v>4332</v>
      </c>
      <c r="D2047" s="126" t="s">
        <v>4333</v>
      </c>
      <c r="E2047" s="126" t="s">
        <v>288</v>
      </c>
      <c r="F2047" s="126" t="s">
        <v>555</v>
      </c>
      <c r="G2047" s="126" t="s">
        <v>830</v>
      </c>
      <c r="H2047" s="126" t="s">
        <v>126</v>
      </c>
      <c r="I2047" s="126" t="s">
        <v>418</v>
      </c>
      <c r="J2047" s="126" t="s">
        <v>983</v>
      </c>
      <c r="K2047" s="126" t="s">
        <v>984</v>
      </c>
      <c r="L2047" s="126" t="s">
        <v>985</v>
      </c>
      <c r="M2047" s="130">
        <v>253.36</v>
      </c>
      <c r="O2047" s="126" t="s">
        <v>560</v>
      </c>
      <c r="P2047" s="130">
        <v>283.17</v>
      </c>
      <c r="R2047" s="126" t="s">
        <v>560</v>
      </c>
      <c r="S2047" s="130">
        <v>292.11</v>
      </c>
      <c r="U2047" s="126" t="s">
        <v>560</v>
      </c>
      <c r="V2047" s="130">
        <v>298.08</v>
      </c>
      <c r="X2047" s="126" t="s">
        <v>561</v>
      </c>
      <c r="Z2047" s="127"/>
      <c r="AA2047" s="128">
        <v>150</v>
      </c>
      <c r="AB2047" s="128"/>
      <c r="AD2047" s="126" t="s">
        <v>562</v>
      </c>
      <c r="AG2047" s="127"/>
      <c r="AI2047" s="127"/>
    </row>
    <row r="2048" spans="1:35" ht="14.85" customHeight="1">
      <c r="A2048" s="130">
        <v>5002476</v>
      </c>
      <c r="B2048" s="126" t="s">
        <v>4334</v>
      </c>
      <c r="C2048" s="126" t="s">
        <v>4335</v>
      </c>
      <c r="D2048" s="126" t="s">
        <v>4336</v>
      </c>
      <c r="E2048" s="126" t="s">
        <v>288</v>
      </c>
      <c r="F2048" s="126" t="s">
        <v>555</v>
      </c>
      <c r="G2048" s="126" t="s">
        <v>830</v>
      </c>
      <c r="H2048" s="126" t="s">
        <v>126</v>
      </c>
      <c r="I2048" s="126" t="s">
        <v>418</v>
      </c>
      <c r="J2048" s="126" t="s">
        <v>983</v>
      </c>
      <c r="K2048" s="126" t="s">
        <v>984</v>
      </c>
      <c r="L2048" s="126" t="s">
        <v>985</v>
      </c>
      <c r="M2048" s="130">
        <v>269.2</v>
      </c>
      <c r="O2048" s="126" t="s">
        <v>560</v>
      </c>
      <c r="P2048" s="130">
        <v>300.87</v>
      </c>
      <c r="R2048" s="126" t="s">
        <v>560</v>
      </c>
      <c r="S2048" s="130">
        <v>310.37</v>
      </c>
      <c r="U2048" s="126" t="s">
        <v>560</v>
      </c>
      <c r="V2048" s="130">
        <v>316.70999999999998</v>
      </c>
      <c r="X2048" s="126" t="s">
        <v>561</v>
      </c>
      <c r="Z2048" s="127"/>
      <c r="AA2048" s="128">
        <v>150</v>
      </c>
      <c r="AB2048" s="128"/>
      <c r="AD2048" s="126" t="s">
        <v>562</v>
      </c>
      <c r="AG2048" s="127"/>
      <c r="AI2048" s="127"/>
    </row>
    <row r="2049" spans="1:35" ht="14.85" customHeight="1">
      <c r="A2049" s="130">
        <v>5002477</v>
      </c>
      <c r="B2049" s="126" t="s">
        <v>4337</v>
      </c>
      <c r="C2049" s="126" t="s">
        <v>4338</v>
      </c>
      <c r="D2049" s="126" t="s">
        <v>4339</v>
      </c>
      <c r="E2049" s="126" t="s">
        <v>288</v>
      </c>
      <c r="F2049" s="126" t="s">
        <v>555</v>
      </c>
      <c r="G2049" s="126" t="s">
        <v>830</v>
      </c>
      <c r="H2049" s="126" t="s">
        <v>126</v>
      </c>
      <c r="I2049" s="126" t="s">
        <v>418</v>
      </c>
      <c r="J2049" s="126" t="s">
        <v>983</v>
      </c>
      <c r="K2049" s="126" t="s">
        <v>984</v>
      </c>
      <c r="L2049" s="126" t="s">
        <v>985</v>
      </c>
      <c r="M2049" s="130">
        <v>239.29</v>
      </c>
      <c r="O2049" s="126" t="s">
        <v>560</v>
      </c>
      <c r="P2049" s="130">
        <v>267.44</v>
      </c>
      <c r="R2049" s="126" t="s">
        <v>560</v>
      </c>
      <c r="S2049" s="130">
        <v>275.88</v>
      </c>
      <c r="U2049" s="126" t="s">
        <v>560</v>
      </c>
      <c r="V2049" s="130">
        <v>281.52</v>
      </c>
      <c r="X2049" s="126" t="s">
        <v>561</v>
      </c>
      <c r="Z2049" s="127"/>
      <c r="AA2049" s="128">
        <v>150</v>
      </c>
      <c r="AB2049" s="128"/>
      <c r="AD2049" s="126" t="s">
        <v>562</v>
      </c>
      <c r="AG2049" s="127"/>
      <c r="AI2049" s="127"/>
    </row>
    <row r="2050" spans="1:35" ht="14.85" customHeight="1">
      <c r="A2050" s="130">
        <v>5002478</v>
      </c>
      <c r="B2050" s="126" t="s">
        <v>4340</v>
      </c>
      <c r="C2050" s="126" t="s">
        <v>4341</v>
      </c>
      <c r="D2050" s="126" t="s">
        <v>4342</v>
      </c>
      <c r="E2050" s="126" t="s">
        <v>288</v>
      </c>
      <c r="F2050" s="126" t="s">
        <v>555</v>
      </c>
      <c r="G2050" s="126" t="s">
        <v>830</v>
      </c>
      <c r="H2050" s="126" t="s">
        <v>126</v>
      </c>
      <c r="I2050" s="126" t="s">
        <v>418</v>
      </c>
      <c r="J2050" s="126" t="s">
        <v>983</v>
      </c>
      <c r="K2050" s="126" t="s">
        <v>984</v>
      </c>
      <c r="L2050" s="126" t="s">
        <v>985</v>
      </c>
      <c r="M2050" s="130">
        <v>269.2</v>
      </c>
      <c r="O2050" s="126" t="s">
        <v>560</v>
      </c>
      <c r="P2050" s="130">
        <v>300.87</v>
      </c>
      <c r="R2050" s="126" t="s">
        <v>560</v>
      </c>
      <c r="S2050" s="130">
        <v>310.37</v>
      </c>
      <c r="U2050" s="126" t="s">
        <v>560</v>
      </c>
      <c r="V2050" s="130">
        <v>316.70999999999998</v>
      </c>
      <c r="X2050" s="126" t="s">
        <v>561</v>
      </c>
      <c r="Z2050" s="127"/>
      <c r="AA2050" s="128">
        <v>150</v>
      </c>
      <c r="AB2050" s="128"/>
      <c r="AD2050" s="126" t="s">
        <v>562</v>
      </c>
      <c r="AG2050" s="127"/>
      <c r="AI2050" s="127"/>
    </row>
    <row r="2051" spans="1:35" ht="14.85" customHeight="1">
      <c r="A2051" s="130">
        <v>5011185</v>
      </c>
      <c r="B2051" s="126" t="s">
        <v>413</v>
      </c>
      <c r="C2051" s="126" t="s">
        <v>2504</v>
      </c>
      <c r="D2051" s="126" t="s">
        <v>4343</v>
      </c>
      <c r="E2051" s="126" t="s">
        <v>288</v>
      </c>
      <c r="F2051" s="126" t="s">
        <v>555</v>
      </c>
      <c r="G2051" s="126" t="s">
        <v>1008</v>
      </c>
      <c r="H2051" s="126" t="s">
        <v>126</v>
      </c>
      <c r="I2051" s="126" t="s">
        <v>418</v>
      </c>
      <c r="J2051" s="126" t="s">
        <v>1174</v>
      </c>
      <c r="K2051" s="126" t="s">
        <v>747</v>
      </c>
      <c r="L2051" s="126" t="s">
        <v>1622</v>
      </c>
      <c r="M2051" s="130">
        <v>437.92</v>
      </c>
      <c r="O2051" s="126" t="s">
        <v>560</v>
      </c>
      <c r="P2051" s="130">
        <v>495.1</v>
      </c>
      <c r="R2051" s="126" t="s">
        <v>560</v>
      </c>
      <c r="S2051" s="130">
        <v>510.73</v>
      </c>
      <c r="U2051" s="126" t="s">
        <v>560</v>
      </c>
      <c r="V2051" s="130">
        <v>521.16</v>
      </c>
      <c r="X2051" s="126" t="s">
        <v>561</v>
      </c>
      <c r="Z2051" s="127"/>
      <c r="AA2051" s="128">
        <v>150</v>
      </c>
      <c r="AB2051" s="128"/>
      <c r="AD2051" s="126" t="s">
        <v>1222</v>
      </c>
      <c r="AG2051" s="127"/>
      <c r="AI2051" s="127"/>
    </row>
    <row r="2052" spans="1:35" ht="14.85" customHeight="1">
      <c r="A2052" s="130">
        <v>5011186</v>
      </c>
      <c r="B2052" s="126" t="s">
        <v>413</v>
      </c>
      <c r="C2052" s="126" t="s">
        <v>2504</v>
      </c>
      <c r="D2052" s="126" t="s">
        <v>4344</v>
      </c>
      <c r="E2052" s="126" t="s">
        <v>288</v>
      </c>
      <c r="F2052" s="126" t="s">
        <v>555</v>
      </c>
      <c r="G2052" s="126" t="s">
        <v>1008</v>
      </c>
      <c r="H2052" s="126" t="s">
        <v>126</v>
      </c>
      <c r="I2052" s="126" t="s">
        <v>418</v>
      </c>
      <c r="J2052" s="126" t="s">
        <v>1174</v>
      </c>
      <c r="K2052" s="126" t="s">
        <v>747</v>
      </c>
      <c r="L2052" s="126" t="s">
        <v>1622</v>
      </c>
      <c r="M2052" s="130">
        <v>437.92</v>
      </c>
      <c r="O2052" s="126" t="s">
        <v>560</v>
      </c>
      <c r="P2052" s="130">
        <v>644.98</v>
      </c>
      <c r="R2052" s="126" t="s">
        <v>560</v>
      </c>
      <c r="S2052" s="130">
        <v>665.35</v>
      </c>
      <c r="U2052" s="126" t="s">
        <v>560</v>
      </c>
      <c r="V2052" s="130">
        <v>678.93</v>
      </c>
      <c r="X2052" s="126" t="s">
        <v>561</v>
      </c>
      <c r="Z2052" s="127"/>
      <c r="AA2052" s="128">
        <v>150</v>
      </c>
      <c r="AB2052" s="128"/>
      <c r="AD2052" s="126" t="s">
        <v>1222</v>
      </c>
      <c r="AG2052" s="127"/>
      <c r="AI2052" s="127"/>
    </row>
    <row r="2053" spans="1:35" ht="14.85" customHeight="1">
      <c r="A2053" s="130">
        <v>5011187</v>
      </c>
      <c r="B2053" s="126" t="s">
        <v>413</v>
      </c>
      <c r="C2053" s="126" t="s">
        <v>2504</v>
      </c>
      <c r="D2053" s="126" t="s">
        <v>4345</v>
      </c>
      <c r="E2053" s="126" t="s">
        <v>288</v>
      </c>
      <c r="F2053" s="126" t="s">
        <v>555</v>
      </c>
      <c r="G2053" s="126" t="s">
        <v>1008</v>
      </c>
      <c r="H2053" s="126" t="s">
        <v>126</v>
      </c>
      <c r="I2053" s="126" t="s">
        <v>418</v>
      </c>
      <c r="J2053" s="126" t="s">
        <v>1174</v>
      </c>
      <c r="K2053" s="126" t="s">
        <v>747</v>
      </c>
      <c r="L2053" s="126" t="s">
        <v>1622</v>
      </c>
      <c r="M2053" s="130">
        <v>430.72</v>
      </c>
      <c r="O2053" s="126" t="s">
        <v>560</v>
      </c>
      <c r="P2053" s="130">
        <v>481.4</v>
      </c>
      <c r="R2053" s="126" t="s">
        <v>560</v>
      </c>
      <c r="S2053" s="130">
        <v>496.6</v>
      </c>
      <c r="U2053" s="126" t="s">
        <v>560</v>
      </c>
      <c r="V2053" s="130">
        <v>506.74</v>
      </c>
      <c r="X2053" s="126" t="s">
        <v>561</v>
      </c>
      <c r="Z2053" s="127"/>
      <c r="AA2053" s="128">
        <v>150</v>
      </c>
      <c r="AB2053" s="128"/>
      <c r="AD2053" s="126" t="s">
        <v>1222</v>
      </c>
      <c r="AG2053" s="127"/>
      <c r="AI2053" s="127"/>
    </row>
    <row r="2054" spans="1:35" ht="14.85" customHeight="1">
      <c r="A2054" s="130">
        <v>5009874</v>
      </c>
      <c r="B2054" s="126" t="s">
        <v>4346</v>
      </c>
      <c r="C2054" s="126" t="s">
        <v>4347</v>
      </c>
      <c r="D2054" s="126" t="s">
        <v>4348</v>
      </c>
      <c r="E2054" s="126" t="s">
        <v>288</v>
      </c>
      <c r="F2054" s="126" t="s">
        <v>555</v>
      </c>
      <c r="G2054" s="126" t="s">
        <v>3023</v>
      </c>
      <c r="H2054" s="126" t="s">
        <v>126</v>
      </c>
      <c r="I2054" s="126" t="s">
        <v>418</v>
      </c>
      <c r="J2054" s="126" t="s">
        <v>825</v>
      </c>
      <c r="K2054" s="126" t="s">
        <v>504</v>
      </c>
      <c r="L2054" s="126" t="s">
        <v>444</v>
      </c>
      <c r="M2054" s="130">
        <v>179.46</v>
      </c>
      <c r="O2054" s="126" t="s">
        <v>560</v>
      </c>
      <c r="P2054" s="130">
        <v>200.57</v>
      </c>
      <c r="R2054" s="126" t="s">
        <v>560</v>
      </c>
      <c r="S2054" s="130">
        <v>206.9</v>
      </c>
      <c r="U2054" s="126" t="s">
        <v>560</v>
      </c>
      <c r="V2054" s="130">
        <v>211.13</v>
      </c>
      <c r="X2054" s="126" t="s">
        <v>561</v>
      </c>
      <c r="Z2054" s="127"/>
      <c r="AA2054" s="128">
        <v>150</v>
      </c>
      <c r="AB2054" s="128"/>
      <c r="AD2054" s="126" t="s">
        <v>562</v>
      </c>
      <c r="AG2054" s="127"/>
      <c r="AI2054" s="127"/>
    </row>
    <row r="2055" spans="1:35" ht="14.85" customHeight="1">
      <c r="A2055" s="130">
        <v>5009877</v>
      </c>
      <c r="B2055" s="126" t="s">
        <v>66</v>
      </c>
      <c r="C2055" s="126" t="s">
        <v>4349</v>
      </c>
      <c r="D2055" s="126" t="s">
        <v>4350</v>
      </c>
      <c r="E2055" s="126" t="s">
        <v>288</v>
      </c>
      <c r="F2055" s="126" t="s">
        <v>555</v>
      </c>
      <c r="G2055" s="126" t="s">
        <v>1225</v>
      </c>
      <c r="H2055" s="126" t="s">
        <v>126</v>
      </c>
      <c r="I2055" s="126" t="s">
        <v>418</v>
      </c>
      <c r="J2055" s="126" t="s">
        <v>825</v>
      </c>
      <c r="K2055" s="126" t="s">
        <v>504</v>
      </c>
      <c r="L2055" s="126" t="s">
        <v>444</v>
      </c>
      <c r="M2055" s="130">
        <v>205.09</v>
      </c>
      <c r="O2055" s="126" t="s">
        <v>560</v>
      </c>
      <c r="P2055" s="130">
        <v>229.22</v>
      </c>
      <c r="R2055" s="126" t="s">
        <v>560</v>
      </c>
      <c r="S2055" s="130">
        <v>236.46</v>
      </c>
      <c r="U2055" s="126" t="s">
        <v>560</v>
      </c>
      <c r="V2055" s="130">
        <v>241.29</v>
      </c>
      <c r="X2055" s="126" t="s">
        <v>561</v>
      </c>
      <c r="Z2055" s="127"/>
      <c r="AA2055" s="128">
        <v>150</v>
      </c>
      <c r="AB2055" s="128"/>
      <c r="AD2055" s="126" t="s">
        <v>562</v>
      </c>
      <c r="AG2055" s="127"/>
      <c r="AI2055" s="127"/>
    </row>
    <row r="2056" spans="1:35" ht="14.85" customHeight="1">
      <c r="A2056" s="130">
        <v>5009878</v>
      </c>
      <c r="B2056" s="126" t="s">
        <v>61</v>
      </c>
      <c r="C2056" s="126" t="s">
        <v>4351</v>
      </c>
      <c r="D2056" s="126" t="s">
        <v>4352</v>
      </c>
      <c r="E2056" s="126" t="s">
        <v>288</v>
      </c>
      <c r="F2056" s="126" t="s">
        <v>555</v>
      </c>
      <c r="G2056" s="126" t="s">
        <v>3023</v>
      </c>
      <c r="H2056" s="126" t="s">
        <v>126</v>
      </c>
      <c r="I2056" s="126" t="s">
        <v>418</v>
      </c>
      <c r="J2056" s="126" t="s">
        <v>825</v>
      </c>
      <c r="K2056" s="126" t="s">
        <v>504</v>
      </c>
      <c r="L2056" s="126" t="s">
        <v>444</v>
      </c>
      <c r="M2056" s="130">
        <v>187.26</v>
      </c>
      <c r="O2056" s="126" t="s">
        <v>560</v>
      </c>
      <c r="P2056" s="130">
        <v>209.29</v>
      </c>
      <c r="R2056" s="126" t="s">
        <v>560</v>
      </c>
      <c r="S2056" s="130">
        <v>215.9</v>
      </c>
      <c r="U2056" s="126" t="s">
        <v>560</v>
      </c>
      <c r="V2056" s="130">
        <v>220.31</v>
      </c>
      <c r="X2056" s="126" t="s">
        <v>561</v>
      </c>
      <c r="Z2056" s="127"/>
      <c r="AA2056" s="128">
        <v>150</v>
      </c>
      <c r="AB2056" s="128"/>
      <c r="AD2056" s="126" t="s">
        <v>562</v>
      </c>
      <c r="AG2056" s="127"/>
      <c r="AI2056" s="127"/>
    </row>
    <row r="2057" spans="1:35" ht="14.85" customHeight="1">
      <c r="A2057" s="130">
        <v>5012113</v>
      </c>
      <c r="B2057" s="126" t="s">
        <v>413</v>
      </c>
      <c r="C2057" s="126" t="s">
        <v>3389</v>
      </c>
      <c r="D2057" s="126" t="s">
        <v>3390</v>
      </c>
      <c r="E2057" s="126" t="s">
        <v>288</v>
      </c>
      <c r="F2057" s="126" t="s">
        <v>364</v>
      </c>
      <c r="G2057" s="126" t="s">
        <v>417</v>
      </c>
      <c r="H2057" s="126" t="s">
        <v>126</v>
      </c>
      <c r="I2057" s="126" t="s">
        <v>418</v>
      </c>
      <c r="J2057" s="126" t="s">
        <v>484</v>
      </c>
      <c r="K2057" s="126" t="s">
        <v>443</v>
      </c>
      <c r="L2057" s="126" t="s">
        <v>485</v>
      </c>
      <c r="M2057" s="130">
        <v>6817.44</v>
      </c>
      <c r="O2057" s="126" t="s">
        <v>365</v>
      </c>
      <c r="P2057" s="130">
        <v>0</v>
      </c>
      <c r="S2057" s="130">
        <v>0</v>
      </c>
      <c r="V2057" s="130">
        <v>16582.8</v>
      </c>
      <c r="X2057" s="126" t="s">
        <v>510</v>
      </c>
      <c r="Z2057" s="127"/>
      <c r="AA2057" s="128">
        <v>2</v>
      </c>
      <c r="AB2057" s="128">
        <v>60</v>
      </c>
      <c r="AC2057" s="126" t="s">
        <v>366</v>
      </c>
      <c r="AD2057" s="126" t="s">
        <v>488</v>
      </c>
      <c r="AG2057" s="127"/>
      <c r="AI2057" s="127"/>
    </row>
    <row r="2058" spans="1:35" ht="14.85" customHeight="1">
      <c r="A2058" s="130">
        <v>5012112</v>
      </c>
      <c r="B2058" s="126" t="s">
        <v>413</v>
      </c>
      <c r="C2058" s="126" t="s">
        <v>3389</v>
      </c>
      <c r="D2058" s="126" t="s">
        <v>3390</v>
      </c>
      <c r="E2058" s="126" t="s">
        <v>288</v>
      </c>
      <c r="F2058" s="126" t="s">
        <v>364</v>
      </c>
      <c r="G2058" s="126" t="s">
        <v>417</v>
      </c>
      <c r="H2058" s="126" t="s">
        <v>126</v>
      </c>
      <c r="I2058" s="126" t="s">
        <v>418</v>
      </c>
      <c r="J2058" s="126" t="s">
        <v>484</v>
      </c>
      <c r="K2058" s="126" t="s">
        <v>443</v>
      </c>
      <c r="L2058" s="126" t="s">
        <v>485</v>
      </c>
      <c r="M2058" s="130">
        <v>9739.52</v>
      </c>
      <c r="O2058" s="126" t="s">
        <v>486</v>
      </c>
      <c r="P2058" s="130">
        <v>0</v>
      </c>
      <c r="S2058" s="130">
        <v>0</v>
      </c>
      <c r="V2058" s="130">
        <v>16582.8</v>
      </c>
      <c r="X2058" s="126" t="s">
        <v>487</v>
      </c>
      <c r="Z2058" s="127"/>
      <c r="AA2058" s="128">
        <v>1</v>
      </c>
      <c r="AB2058" s="128">
        <v>60</v>
      </c>
      <c r="AC2058" s="126" t="s">
        <v>366</v>
      </c>
      <c r="AD2058" s="126" t="s">
        <v>488</v>
      </c>
      <c r="AG2058" s="127"/>
      <c r="AI2058" s="127"/>
    </row>
    <row r="2059" spans="1:35" ht="14.85" customHeight="1">
      <c r="A2059" s="130">
        <v>5012111</v>
      </c>
      <c r="B2059" s="126" t="s">
        <v>413</v>
      </c>
      <c r="C2059" s="126" t="s">
        <v>3389</v>
      </c>
      <c r="D2059" s="126" t="s">
        <v>3390</v>
      </c>
      <c r="E2059" s="126" t="s">
        <v>288</v>
      </c>
      <c r="F2059" s="126" t="s">
        <v>364</v>
      </c>
      <c r="G2059" s="126" t="s">
        <v>417</v>
      </c>
      <c r="H2059" s="126" t="s">
        <v>126</v>
      </c>
      <c r="I2059" s="126" t="s">
        <v>418</v>
      </c>
      <c r="J2059" s="126" t="s">
        <v>484</v>
      </c>
      <c r="K2059" s="126" t="s">
        <v>443</v>
      </c>
      <c r="L2059" s="126" t="s">
        <v>485</v>
      </c>
      <c r="M2059" s="130">
        <v>9739.52</v>
      </c>
      <c r="O2059" s="126" t="s">
        <v>486</v>
      </c>
      <c r="P2059" s="130">
        <v>0</v>
      </c>
      <c r="S2059" s="130">
        <v>0</v>
      </c>
      <c r="V2059" s="130">
        <v>16582.8</v>
      </c>
      <c r="X2059" s="126" t="s">
        <v>549</v>
      </c>
      <c r="Z2059" s="127"/>
      <c r="AA2059" s="128">
        <v>2</v>
      </c>
      <c r="AB2059" s="128">
        <v>60</v>
      </c>
      <c r="AC2059" s="126" t="s">
        <v>366</v>
      </c>
      <c r="AD2059" s="126" t="s">
        <v>488</v>
      </c>
      <c r="AG2059" s="127"/>
      <c r="AI2059" s="127"/>
    </row>
    <row r="2060" spans="1:35" ht="14.85" customHeight="1">
      <c r="A2060" s="130">
        <v>5012110</v>
      </c>
      <c r="B2060" s="126" t="s">
        <v>413</v>
      </c>
      <c r="C2060" s="126" t="s">
        <v>4353</v>
      </c>
      <c r="D2060" s="126" t="s">
        <v>4354</v>
      </c>
      <c r="E2060" s="126" t="s">
        <v>288</v>
      </c>
      <c r="F2060" s="126" t="s">
        <v>364</v>
      </c>
      <c r="G2060" s="126" t="s">
        <v>417</v>
      </c>
      <c r="H2060" s="126" t="s">
        <v>126</v>
      </c>
      <c r="I2060" s="126" t="s">
        <v>418</v>
      </c>
      <c r="J2060" s="126" t="s">
        <v>484</v>
      </c>
      <c r="K2060" s="126" t="s">
        <v>443</v>
      </c>
      <c r="L2060" s="126" t="s">
        <v>485</v>
      </c>
      <c r="M2060" s="130">
        <v>9739.52</v>
      </c>
      <c r="O2060" s="126" t="s">
        <v>486</v>
      </c>
      <c r="P2060" s="130">
        <v>0</v>
      </c>
      <c r="S2060" s="130">
        <v>0</v>
      </c>
      <c r="V2060" s="130">
        <v>30660</v>
      </c>
      <c r="X2060" s="126" t="s">
        <v>487</v>
      </c>
      <c r="Z2060" s="127"/>
      <c r="AA2060" s="128">
        <v>1</v>
      </c>
      <c r="AB2060" s="128">
        <v>60</v>
      </c>
      <c r="AC2060" s="126" t="s">
        <v>366</v>
      </c>
      <c r="AD2060" s="126" t="s">
        <v>488</v>
      </c>
      <c r="AG2060" s="127"/>
      <c r="AI2060" s="127"/>
    </row>
    <row r="2061" spans="1:35" ht="14.85" customHeight="1">
      <c r="A2061" s="130">
        <v>5012109</v>
      </c>
      <c r="B2061" s="126" t="s">
        <v>413</v>
      </c>
      <c r="C2061" s="126" t="s">
        <v>4353</v>
      </c>
      <c r="D2061" s="126" t="s">
        <v>4354</v>
      </c>
      <c r="E2061" s="126" t="s">
        <v>288</v>
      </c>
      <c r="F2061" s="126" t="s">
        <v>364</v>
      </c>
      <c r="G2061" s="126" t="s">
        <v>417</v>
      </c>
      <c r="H2061" s="126" t="s">
        <v>126</v>
      </c>
      <c r="I2061" s="126" t="s">
        <v>418</v>
      </c>
      <c r="J2061" s="126" t="s">
        <v>484</v>
      </c>
      <c r="K2061" s="126" t="s">
        <v>443</v>
      </c>
      <c r="L2061" s="126" t="s">
        <v>485</v>
      </c>
      <c r="M2061" s="130">
        <v>9739.52</v>
      </c>
      <c r="O2061" s="126" t="s">
        <v>486</v>
      </c>
      <c r="P2061" s="130">
        <v>0</v>
      </c>
      <c r="S2061" s="130">
        <v>0</v>
      </c>
      <c r="V2061" s="130">
        <v>30660</v>
      </c>
      <c r="X2061" s="126" t="s">
        <v>549</v>
      </c>
      <c r="Z2061" s="127"/>
      <c r="AA2061" s="128">
        <v>2</v>
      </c>
      <c r="AB2061" s="128">
        <v>60</v>
      </c>
      <c r="AC2061" s="126" t="s">
        <v>366</v>
      </c>
      <c r="AD2061" s="126" t="s">
        <v>488</v>
      </c>
      <c r="AG2061" s="127"/>
      <c r="AI2061" s="127"/>
    </row>
    <row r="2062" spans="1:35" ht="14.85" customHeight="1">
      <c r="A2062" s="130">
        <v>5012108</v>
      </c>
      <c r="B2062" s="126" t="s">
        <v>413</v>
      </c>
      <c r="C2062" s="126" t="s">
        <v>4355</v>
      </c>
      <c r="D2062" s="126" t="s">
        <v>4356</v>
      </c>
      <c r="E2062" s="126" t="s">
        <v>288</v>
      </c>
      <c r="F2062" s="126" t="s">
        <v>364</v>
      </c>
      <c r="G2062" s="126" t="s">
        <v>417</v>
      </c>
      <c r="H2062" s="126" t="s">
        <v>126</v>
      </c>
      <c r="I2062" s="126" t="s">
        <v>418</v>
      </c>
      <c r="J2062" s="126" t="s">
        <v>484</v>
      </c>
      <c r="K2062" s="126" t="s">
        <v>443</v>
      </c>
      <c r="L2062" s="126" t="s">
        <v>485</v>
      </c>
      <c r="M2062" s="130">
        <v>9739.52</v>
      </c>
      <c r="O2062" s="126" t="s">
        <v>486</v>
      </c>
      <c r="P2062" s="130">
        <v>0</v>
      </c>
      <c r="S2062" s="130">
        <v>0</v>
      </c>
      <c r="V2062" s="130">
        <v>23660</v>
      </c>
      <c r="X2062" s="126" t="s">
        <v>487</v>
      </c>
      <c r="Z2062" s="127"/>
      <c r="AA2062" s="128">
        <v>1</v>
      </c>
      <c r="AB2062" s="128">
        <v>60</v>
      </c>
      <c r="AC2062" s="126" t="s">
        <v>366</v>
      </c>
      <c r="AD2062" s="126" t="s">
        <v>488</v>
      </c>
      <c r="AG2062" s="127"/>
      <c r="AI2062" s="127"/>
    </row>
    <row r="2063" spans="1:35" ht="14.85" customHeight="1">
      <c r="A2063" s="130">
        <v>5011454</v>
      </c>
      <c r="B2063" s="126" t="s">
        <v>413</v>
      </c>
      <c r="C2063" s="126" t="s">
        <v>4357</v>
      </c>
      <c r="D2063" s="126" t="s">
        <v>4358</v>
      </c>
      <c r="E2063" s="126" t="s">
        <v>288</v>
      </c>
      <c r="F2063" s="126" t="s">
        <v>522</v>
      </c>
      <c r="G2063" s="126" t="s">
        <v>604</v>
      </c>
      <c r="H2063" s="126" t="s">
        <v>974</v>
      </c>
      <c r="I2063" s="126" t="s">
        <v>126</v>
      </c>
      <c r="J2063" s="126" t="s">
        <v>4064</v>
      </c>
      <c r="K2063" s="126" t="s">
        <v>852</v>
      </c>
      <c r="L2063" s="126" t="s">
        <v>2712</v>
      </c>
      <c r="M2063" s="130">
        <v>615.87</v>
      </c>
      <c r="N2063" s="126" t="s">
        <v>290</v>
      </c>
      <c r="O2063" s="126" t="s">
        <v>528</v>
      </c>
      <c r="P2063" s="130">
        <v>0</v>
      </c>
      <c r="S2063" s="130">
        <v>0</v>
      </c>
      <c r="V2063" s="130">
        <v>615.87</v>
      </c>
      <c r="X2063" s="126" t="s">
        <v>1352</v>
      </c>
      <c r="Z2063" s="127"/>
      <c r="AA2063" s="128"/>
      <c r="AB2063" s="128"/>
      <c r="AD2063" s="126" t="s">
        <v>1750</v>
      </c>
      <c r="AG2063" s="127"/>
      <c r="AI2063" s="127"/>
    </row>
    <row r="2064" spans="1:35" ht="14.85" customHeight="1">
      <c r="A2064" s="130">
        <v>5011561</v>
      </c>
      <c r="B2064" s="126" t="s">
        <v>413</v>
      </c>
      <c r="C2064" s="126" t="s">
        <v>4359</v>
      </c>
      <c r="D2064" s="126" t="s">
        <v>3361</v>
      </c>
      <c r="E2064" s="126" t="s">
        <v>288</v>
      </c>
      <c r="F2064" s="126" t="s">
        <v>522</v>
      </c>
      <c r="G2064" s="126" t="s">
        <v>1335</v>
      </c>
      <c r="H2064" s="126" t="s">
        <v>524</v>
      </c>
      <c r="I2064" s="126" t="s">
        <v>418</v>
      </c>
      <c r="J2064" s="126" t="s">
        <v>3352</v>
      </c>
      <c r="K2064" s="126" t="s">
        <v>613</v>
      </c>
      <c r="L2064" s="126" t="s">
        <v>3353</v>
      </c>
      <c r="M2064" s="130">
        <v>3691.12</v>
      </c>
      <c r="N2064" s="126" t="s">
        <v>290</v>
      </c>
      <c r="O2064" s="126" t="s">
        <v>621</v>
      </c>
      <c r="P2064" s="130">
        <v>0</v>
      </c>
      <c r="S2064" s="130">
        <v>0</v>
      </c>
      <c r="V2064" s="130">
        <v>3691.12</v>
      </c>
      <c r="X2064" s="126" t="s">
        <v>622</v>
      </c>
      <c r="Z2064" s="127"/>
      <c r="AA2064" s="128"/>
      <c r="AB2064" s="128"/>
      <c r="AD2064" s="126" t="s">
        <v>1750</v>
      </c>
      <c r="AG2064" s="127"/>
      <c r="AI2064" s="127"/>
    </row>
    <row r="2065" spans="1:35" ht="14.85" customHeight="1">
      <c r="A2065" s="130">
        <v>5011638</v>
      </c>
      <c r="B2065" s="126" t="s">
        <v>413</v>
      </c>
      <c r="C2065" s="126" t="s">
        <v>4360</v>
      </c>
      <c r="E2065" s="126" t="s">
        <v>288</v>
      </c>
      <c r="F2065" s="126" t="s">
        <v>491</v>
      </c>
      <c r="G2065" s="126" t="s">
        <v>417</v>
      </c>
      <c r="H2065" s="126" t="s">
        <v>126</v>
      </c>
      <c r="I2065" s="126" t="s">
        <v>418</v>
      </c>
      <c r="J2065" s="126" t="s">
        <v>2791</v>
      </c>
      <c r="K2065" s="126" t="s">
        <v>747</v>
      </c>
      <c r="L2065" s="126" t="s">
        <v>2792</v>
      </c>
      <c r="M2065" s="130">
        <v>17043.580000000002</v>
      </c>
      <c r="N2065" s="126" t="s">
        <v>290</v>
      </c>
      <c r="O2065" s="126" t="s">
        <v>1601</v>
      </c>
      <c r="P2065" s="130">
        <v>0</v>
      </c>
      <c r="S2065" s="130">
        <v>0</v>
      </c>
      <c r="V2065" s="130">
        <v>17043.580000000002</v>
      </c>
      <c r="X2065" s="126" t="s">
        <v>4361</v>
      </c>
      <c r="Y2065" s="126" t="s">
        <v>517</v>
      </c>
      <c r="Z2065" s="127"/>
      <c r="AA2065" s="128">
        <v>1</v>
      </c>
      <c r="AB2065" s="128">
        <v>60</v>
      </c>
      <c r="AD2065" s="126" t="s">
        <v>615</v>
      </c>
      <c r="AG2065" s="127"/>
      <c r="AI2065" s="127"/>
    </row>
    <row r="2066" spans="1:35" ht="14.85" customHeight="1">
      <c r="A2066" s="130">
        <v>5011560</v>
      </c>
      <c r="B2066" s="126" t="s">
        <v>413</v>
      </c>
      <c r="C2066" s="126" t="s">
        <v>4362</v>
      </c>
      <c r="D2066" s="126" t="s">
        <v>4363</v>
      </c>
      <c r="E2066" s="126" t="s">
        <v>288</v>
      </c>
      <c r="F2066" s="126" t="s">
        <v>522</v>
      </c>
      <c r="G2066" s="126" t="s">
        <v>4364</v>
      </c>
      <c r="H2066" s="126" t="s">
        <v>524</v>
      </c>
      <c r="I2066" s="126" t="s">
        <v>418</v>
      </c>
      <c r="J2066" s="126" t="s">
        <v>3352</v>
      </c>
      <c r="K2066" s="126" t="s">
        <v>613</v>
      </c>
      <c r="L2066" s="126" t="s">
        <v>3353</v>
      </c>
      <c r="M2066" s="130">
        <v>1353.73</v>
      </c>
      <c r="N2066" s="126" t="s">
        <v>290</v>
      </c>
      <c r="O2066" s="126" t="s">
        <v>621</v>
      </c>
      <c r="P2066" s="130">
        <v>0</v>
      </c>
      <c r="S2066" s="130">
        <v>0</v>
      </c>
      <c r="V2066" s="130">
        <v>1353.73</v>
      </c>
      <c r="X2066" s="126" t="s">
        <v>2692</v>
      </c>
      <c r="Z2066" s="127"/>
      <c r="AA2066" s="128"/>
      <c r="AB2066" s="128"/>
      <c r="AD2066" s="126" t="s">
        <v>1750</v>
      </c>
      <c r="AG2066" s="127"/>
      <c r="AI2066" s="127"/>
    </row>
    <row r="2067" spans="1:35" ht="14.85" customHeight="1">
      <c r="A2067" s="130">
        <v>5011559</v>
      </c>
      <c r="B2067" s="126" t="s">
        <v>413</v>
      </c>
      <c r="C2067" s="126" t="s">
        <v>4365</v>
      </c>
      <c r="D2067" s="126" t="s">
        <v>4366</v>
      </c>
      <c r="E2067" s="126" t="s">
        <v>288</v>
      </c>
      <c r="F2067" s="126" t="s">
        <v>522</v>
      </c>
      <c r="G2067" s="126" t="s">
        <v>788</v>
      </c>
      <c r="H2067" s="126" t="s">
        <v>524</v>
      </c>
      <c r="I2067" s="126" t="s">
        <v>418</v>
      </c>
      <c r="J2067" s="126" t="s">
        <v>3352</v>
      </c>
      <c r="K2067" s="126" t="s">
        <v>613</v>
      </c>
      <c r="L2067" s="126" t="s">
        <v>3353</v>
      </c>
      <c r="M2067" s="130">
        <v>2327.64</v>
      </c>
      <c r="N2067" s="126" t="s">
        <v>290</v>
      </c>
      <c r="O2067" s="126" t="s">
        <v>621</v>
      </c>
      <c r="P2067" s="130">
        <v>0</v>
      </c>
      <c r="S2067" s="130">
        <v>0</v>
      </c>
      <c r="V2067" s="130">
        <v>2327.64</v>
      </c>
      <c r="X2067" s="126" t="s">
        <v>622</v>
      </c>
      <c r="Z2067" s="127"/>
      <c r="AA2067" s="128"/>
      <c r="AB2067" s="128"/>
      <c r="AD2067" s="126" t="s">
        <v>1750</v>
      </c>
      <c r="AG2067" s="127"/>
      <c r="AI2067" s="127"/>
    </row>
    <row r="2068" spans="1:35" ht="14.85" customHeight="1">
      <c r="A2068" s="130">
        <v>5011558</v>
      </c>
      <c r="B2068" s="126" t="s">
        <v>413</v>
      </c>
      <c r="C2068" s="126" t="s">
        <v>4367</v>
      </c>
      <c r="D2068" s="126" t="s">
        <v>4366</v>
      </c>
      <c r="E2068" s="126" t="s">
        <v>288</v>
      </c>
      <c r="F2068" s="126" t="s">
        <v>522</v>
      </c>
      <c r="G2068" s="126" t="s">
        <v>523</v>
      </c>
      <c r="H2068" s="126" t="s">
        <v>524</v>
      </c>
      <c r="I2068" s="126" t="s">
        <v>418</v>
      </c>
      <c r="J2068" s="126" t="s">
        <v>3352</v>
      </c>
      <c r="K2068" s="126" t="s">
        <v>613</v>
      </c>
      <c r="L2068" s="126" t="s">
        <v>3353</v>
      </c>
      <c r="M2068" s="130">
        <v>1353.73</v>
      </c>
      <c r="N2068" s="126" t="s">
        <v>290</v>
      </c>
      <c r="O2068" s="126" t="s">
        <v>621</v>
      </c>
      <c r="P2068" s="130">
        <v>0</v>
      </c>
      <c r="S2068" s="130">
        <v>0</v>
      </c>
      <c r="V2068" s="130">
        <v>1353.73</v>
      </c>
      <c r="X2068" s="126" t="s">
        <v>622</v>
      </c>
      <c r="Z2068" s="127"/>
      <c r="AA2068" s="128"/>
      <c r="AB2068" s="128"/>
      <c r="AD2068" s="126" t="s">
        <v>1750</v>
      </c>
      <c r="AG2068" s="127"/>
      <c r="AI2068" s="127"/>
    </row>
    <row r="2069" spans="1:35" ht="14.85" customHeight="1">
      <c r="A2069" s="130">
        <v>5011557</v>
      </c>
      <c r="B2069" s="126" t="s">
        <v>413</v>
      </c>
      <c r="C2069" s="126" t="s">
        <v>4368</v>
      </c>
      <c r="D2069" s="126" t="s">
        <v>4369</v>
      </c>
      <c r="E2069" s="126" t="s">
        <v>288</v>
      </c>
      <c r="F2069" s="126" t="s">
        <v>522</v>
      </c>
      <c r="G2069" s="126" t="s">
        <v>523</v>
      </c>
      <c r="H2069" s="126" t="s">
        <v>524</v>
      </c>
      <c r="I2069" s="126" t="s">
        <v>418</v>
      </c>
      <c r="J2069" s="126" t="s">
        <v>3352</v>
      </c>
      <c r="K2069" s="126" t="s">
        <v>613</v>
      </c>
      <c r="L2069" s="126" t="s">
        <v>3353</v>
      </c>
      <c r="M2069" s="130">
        <v>1256.3399999999999</v>
      </c>
      <c r="N2069" s="126" t="s">
        <v>290</v>
      </c>
      <c r="O2069" s="126" t="s">
        <v>528</v>
      </c>
      <c r="P2069" s="130">
        <v>0</v>
      </c>
      <c r="S2069" s="130">
        <v>0</v>
      </c>
      <c r="V2069" s="130">
        <v>1256.3399999999999</v>
      </c>
      <c r="X2069" s="126" t="s">
        <v>3246</v>
      </c>
      <c r="Z2069" s="127"/>
      <c r="AA2069" s="128"/>
      <c r="AB2069" s="128"/>
      <c r="AD2069" s="126" t="s">
        <v>1750</v>
      </c>
      <c r="AG2069" s="127"/>
      <c r="AI2069" s="127"/>
    </row>
    <row r="2070" spans="1:35" ht="14.85" customHeight="1">
      <c r="A2070" s="130">
        <v>5011556</v>
      </c>
      <c r="B2070" s="126" t="s">
        <v>413</v>
      </c>
      <c r="C2070" s="126" t="s">
        <v>4370</v>
      </c>
      <c r="D2070" s="126" t="s">
        <v>4371</v>
      </c>
      <c r="E2070" s="126" t="s">
        <v>288</v>
      </c>
      <c r="F2070" s="126" t="s">
        <v>522</v>
      </c>
      <c r="G2070" s="126" t="s">
        <v>523</v>
      </c>
      <c r="H2070" s="126" t="s">
        <v>524</v>
      </c>
      <c r="I2070" s="126" t="s">
        <v>418</v>
      </c>
      <c r="J2070" s="126" t="s">
        <v>3352</v>
      </c>
      <c r="K2070" s="126" t="s">
        <v>613</v>
      </c>
      <c r="L2070" s="126" t="s">
        <v>3353</v>
      </c>
      <c r="M2070" s="130">
        <v>1256.3399999999999</v>
      </c>
      <c r="N2070" s="126" t="s">
        <v>290</v>
      </c>
      <c r="O2070" s="126" t="s">
        <v>621</v>
      </c>
      <c r="P2070" s="130">
        <v>0</v>
      </c>
      <c r="S2070" s="130">
        <v>0</v>
      </c>
      <c r="V2070" s="130">
        <v>1256.3399999999999</v>
      </c>
      <c r="X2070" s="126" t="s">
        <v>2692</v>
      </c>
      <c r="Z2070" s="127"/>
      <c r="AA2070" s="128"/>
      <c r="AB2070" s="128"/>
      <c r="AD2070" s="126" t="s">
        <v>1750</v>
      </c>
      <c r="AG2070" s="127"/>
      <c r="AI2070" s="127"/>
    </row>
    <row r="2071" spans="1:35" ht="14.85" customHeight="1">
      <c r="A2071" s="130">
        <v>5012499</v>
      </c>
      <c r="B2071" s="126" t="s">
        <v>413</v>
      </c>
      <c r="C2071" s="126" t="s">
        <v>4372</v>
      </c>
      <c r="D2071" s="126" t="s">
        <v>2137</v>
      </c>
      <c r="E2071" s="126" t="s">
        <v>288</v>
      </c>
      <c r="F2071" s="126" t="s">
        <v>491</v>
      </c>
      <c r="G2071" s="126" t="s">
        <v>674</v>
      </c>
      <c r="H2071" s="126" t="s">
        <v>126</v>
      </c>
      <c r="I2071" s="126" t="s">
        <v>308</v>
      </c>
      <c r="J2071" s="126" t="s">
        <v>1248</v>
      </c>
      <c r="K2071" s="126" t="s">
        <v>613</v>
      </c>
      <c r="L2071" s="126" t="s">
        <v>1249</v>
      </c>
      <c r="M2071" s="130">
        <v>3312.36</v>
      </c>
      <c r="N2071" s="126" t="s">
        <v>290</v>
      </c>
      <c r="O2071" s="126" t="s">
        <v>506</v>
      </c>
      <c r="P2071" s="130">
        <v>0</v>
      </c>
      <c r="S2071" s="130">
        <v>0</v>
      </c>
      <c r="V2071" s="130">
        <v>3680.4</v>
      </c>
      <c r="X2071" s="126" t="s">
        <v>1523</v>
      </c>
      <c r="Y2071" s="126" t="s">
        <v>517</v>
      </c>
      <c r="Z2071" s="127" t="s">
        <v>309</v>
      </c>
      <c r="AA2071" s="128">
        <v>1</v>
      </c>
      <c r="AB2071" s="128">
        <v>84</v>
      </c>
      <c r="AD2071" s="126" t="s">
        <v>2087</v>
      </c>
      <c r="AG2071" s="127"/>
      <c r="AI2071" s="127"/>
    </row>
    <row r="2072" spans="1:35" ht="14.85" customHeight="1">
      <c r="A2072" s="130">
        <v>5012498</v>
      </c>
      <c r="B2072" s="126" t="s">
        <v>413</v>
      </c>
      <c r="C2072" s="126" t="s">
        <v>4372</v>
      </c>
      <c r="D2072" s="126" t="s">
        <v>2137</v>
      </c>
      <c r="E2072" s="126" t="s">
        <v>288</v>
      </c>
      <c r="F2072" s="126" t="s">
        <v>491</v>
      </c>
      <c r="G2072" s="126" t="s">
        <v>674</v>
      </c>
      <c r="H2072" s="126" t="s">
        <v>126</v>
      </c>
      <c r="I2072" s="126" t="s">
        <v>308</v>
      </c>
      <c r="J2072" s="126" t="s">
        <v>1248</v>
      </c>
      <c r="K2072" s="126" t="s">
        <v>613</v>
      </c>
      <c r="L2072" s="126" t="s">
        <v>1249</v>
      </c>
      <c r="M2072" s="130">
        <v>3312.36</v>
      </c>
      <c r="N2072" s="126" t="s">
        <v>290</v>
      </c>
      <c r="O2072" s="126" t="s">
        <v>844</v>
      </c>
      <c r="P2072" s="130">
        <v>0</v>
      </c>
      <c r="S2072" s="130">
        <v>0</v>
      </c>
      <c r="V2072" s="130">
        <v>3680.4</v>
      </c>
      <c r="X2072" s="126" t="s">
        <v>845</v>
      </c>
      <c r="Y2072" s="126" t="s">
        <v>517</v>
      </c>
      <c r="Z2072" s="127" t="s">
        <v>309</v>
      </c>
      <c r="AA2072" s="128">
        <v>1</v>
      </c>
      <c r="AB2072" s="128">
        <v>84</v>
      </c>
      <c r="AD2072" s="126" t="s">
        <v>2087</v>
      </c>
      <c r="AG2072" s="127"/>
      <c r="AI2072" s="127"/>
    </row>
    <row r="2073" spans="1:35" ht="14.85" customHeight="1">
      <c r="A2073" s="130">
        <v>5012497</v>
      </c>
      <c r="B2073" s="126" t="s">
        <v>413</v>
      </c>
      <c r="C2073" s="126" t="s">
        <v>4372</v>
      </c>
      <c r="D2073" s="126" t="s">
        <v>2137</v>
      </c>
      <c r="E2073" s="126" t="s">
        <v>288</v>
      </c>
      <c r="F2073" s="126" t="s">
        <v>491</v>
      </c>
      <c r="G2073" s="126" t="s">
        <v>674</v>
      </c>
      <c r="H2073" s="126" t="s">
        <v>126</v>
      </c>
      <c r="I2073" s="126" t="s">
        <v>308</v>
      </c>
      <c r="J2073" s="126" t="s">
        <v>1248</v>
      </c>
      <c r="K2073" s="126" t="s">
        <v>613</v>
      </c>
      <c r="L2073" s="126" t="s">
        <v>1249</v>
      </c>
      <c r="M2073" s="130">
        <v>3312.36</v>
      </c>
      <c r="N2073" s="126" t="s">
        <v>290</v>
      </c>
      <c r="O2073" s="126" t="s">
        <v>1311</v>
      </c>
      <c r="P2073" s="130">
        <v>0</v>
      </c>
      <c r="S2073" s="130">
        <v>0</v>
      </c>
      <c r="V2073" s="130">
        <v>3680.4</v>
      </c>
      <c r="X2073" s="126" t="s">
        <v>1312</v>
      </c>
      <c r="Y2073" s="126" t="s">
        <v>517</v>
      </c>
      <c r="Z2073" s="127" t="s">
        <v>309</v>
      </c>
      <c r="AA2073" s="128">
        <v>1</v>
      </c>
      <c r="AB2073" s="128">
        <v>60</v>
      </c>
      <c r="AD2073" s="126" t="s">
        <v>2087</v>
      </c>
      <c r="AG2073" s="127"/>
      <c r="AI2073" s="127"/>
    </row>
    <row r="2074" spans="1:35" ht="14.85" customHeight="1">
      <c r="A2074" s="130">
        <v>5012496</v>
      </c>
      <c r="B2074" s="126" t="s">
        <v>413</v>
      </c>
      <c r="C2074" s="126" t="s">
        <v>2136</v>
      </c>
      <c r="D2074" s="126" t="s">
        <v>2137</v>
      </c>
      <c r="E2074" s="126" t="s">
        <v>288</v>
      </c>
      <c r="F2074" s="126" t="s">
        <v>491</v>
      </c>
      <c r="G2074" s="126" t="s">
        <v>674</v>
      </c>
      <c r="H2074" s="126" t="s">
        <v>126</v>
      </c>
      <c r="I2074" s="126" t="s">
        <v>308</v>
      </c>
      <c r="J2074" s="126" t="s">
        <v>1248</v>
      </c>
      <c r="K2074" s="126" t="s">
        <v>613</v>
      </c>
      <c r="L2074" s="126" t="s">
        <v>1249</v>
      </c>
      <c r="M2074" s="130">
        <v>1419.08</v>
      </c>
      <c r="N2074" s="126" t="s">
        <v>290</v>
      </c>
      <c r="O2074" s="126" t="s">
        <v>506</v>
      </c>
      <c r="P2074" s="130">
        <v>0</v>
      </c>
      <c r="S2074" s="130">
        <v>0</v>
      </c>
      <c r="V2074" s="130">
        <v>1576.76</v>
      </c>
      <c r="X2074" s="126" t="s">
        <v>1523</v>
      </c>
      <c r="Y2074" s="126" t="s">
        <v>517</v>
      </c>
      <c r="Z2074" s="127" t="s">
        <v>309</v>
      </c>
      <c r="AA2074" s="128">
        <v>1</v>
      </c>
      <c r="AB2074" s="128">
        <v>84</v>
      </c>
      <c r="AD2074" s="126" t="s">
        <v>2087</v>
      </c>
      <c r="AG2074" s="127"/>
      <c r="AI2074" s="127"/>
    </row>
    <row r="2075" spans="1:35" ht="14.85" customHeight="1">
      <c r="A2075" s="130">
        <v>5013197</v>
      </c>
      <c r="B2075" s="126" t="s">
        <v>413</v>
      </c>
      <c r="C2075" s="126" t="s">
        <v>4373</v>
      </c>
      <c r="D2075" s="126" t="s">
        <v>2904</v>
      </c>
      <c r="E2075" s="126" t="s">
        <v>288</v>
      </c>
      <c r="F2075" s="126" t="s">
        <v>364</v>
      </c>
      <c r="G2075" s="126" t="s">
        <v>417</v>
      </c>
      <c r="H2075" s="126" t="s">
        <v>126</v>
      </c>
      <c r="I2075" s="126" t="s">
        <v>126</v>
      </c>
      <c r="J2075" s="126" t="s">
        <v>2879</v>
      </c>
      <c r="K2075" s="126" t="s">
        <v>443</v>
      </c>
      <c r="L2075" s="126" t="s">
        <v>2880</v>
      </c>
      <c r="M2075" s="130">
        <v>6817.44</v>
      </c>
      <c r="O2075" s="126" t="s">
        <v>365</v>
      </c>
      <c r="P2075" s="130">
        <v>0</v>
      </c>
      <c r="S2075" s="130">
        <v>0</v>
      </c>
      <c r="V2075" s="130">
        <v>37982.6</v>
      </c>
      <c r="X2075" s="126" t="s">
        <v>510</v>
      </c>
      <c r="Z2075" s="127"/>
      <c r="AA2075" s="128">
        <v>2</v>
      </c>
      <c r="AB2075" s="128">
        <v>60</v>
      </c>
      <c r="AC2075" s="126" t="s">
        <v>366</v>
      </c>
      <c r="AD2075" s="126" t="s">
        <v>577</v>
      </c>
      <c r="AG2075" s="127"/>
      <c r="AI2075" s="127"/>
    </row>
    <row r="2076" spans="1:35" ht="14.85" customHeight="1">
      <c r="A2076" s="130">
        <v>5013909</v>
      </c>
      <c r="B2076" s="126" t="s">
        <v>413</v>
      </c>
      <c r="C2076" s="126" t="s">
        <v>2093</v>
      </c>
      <c r="D2076" s="126" t="s">
        <v>2094</v>
      </c>
      <c r="E2076" s="126" t="s">
        <v>288</v>
      </c>
      <c r="F2076" s="126" t="s">
        <v>364</v>
      </c>
      <c r="G2076" s="126" t="s">
        <v>417</v>
      </c>
      <c r="H2076" s="126" t="s">
        <v>126</v>
      </c>
      <c r="I2076" s="126" t="s">
        <v>418</v>
      </c>
      <c r="J2076" s="126" t="s">
        <v>886</v>
      </c>
      <c r="K2076" s="126" t="s">
        <v>443</v>
      </c>
      <c r="L2076" s="126" t="s">
        <v>887</v>
      </c>
      <c r="M2076" s="130">
        <v>8765.2000000000007</v>
      </c>
      <c r="O2076" s="126" t="s">
        <v>486</v>
      </c>
      <c r="P2076" s="130">
        <v>0</v>
      </c>
      <c r="S2076" s="130">
        <v>0</v>
      </c>
      <c r="V2076" s="130">
        <v>8765.2000000000007</v>
      </c>
      <c r="X2076" s="126" t="s">
        <v>487</v>
      </c>
      <c r="Z2076" s="127"/>
      <c r="AA2076" s="128">
        <v>1</v>
      </c>
      <c r="AB2076" s="128">
        <v>60</v>
      </c>
      <c r="AC2076" s="126" t="s">
        <v>366</v>
      </c>
      <c r="AD2076" s="126" t="s">
        <v>546</v>
      </c>
      <c r="AG2076" s="127"/>
      <c r="AI2076" s="127"/>
    </row>
    <row r="2077" spans="1:35" ht="14.85" customHeight="1">
      <c r="A2077" s="130">
        <v>5013908</v>
      </c>
      <c r="B2077" s="126" t="s">
        <v>413</v>
      </c>
      <c r="C2077" s="126" t="s">
        <v>2554</v>
      </c>
      <c r="D2077" s="126" t="s">
        <v>2555</v>
      </c>
      <c r="E2077" s="126" t="s">
        <v>288</v>
      </c>
      <c r="F2077" s="126" t="s">
        <v>364</v>
      </c>
      <c r="G2077" s="126" t="s">
        <v>417</v>
      </c>
      <c r="H2077" s="126" t="s">
        <v>126</v>
      </c>
      <c r="I2077" s="126" t="s">
        <v>418</v>
      </c>
      <c r="J2077" s="126" t="s">
        <v>886</v>
      </c>
      <c r="K2077" s="126" t="s">
        <v>443</v>
      </c>
      <c r="L2077" s="126" t="s">
        <v>887</v>
      </c>
      <c r="M2077" s="130">
        <v>9739.1200000000008</v>
      </c>
      <c r="O2077" s="126" t="s">
        <v>486</v>
      </c>
      <c r="P2077" s="130">
        <v>0</v>
      </c>
      <c r="S2077" s="130">
        <v>0</v>
      </c>
      <c r="V2077" s="130">
        <v>9739.1200000000008</v>
      </c>
      <c r="X2077" s="126" t="s">
        <v>487</v>
      </c>
      <c r="Z2077" s="127"/>
      <c r="AA2077" s="128">
        <v>1</v>
      </c>
      <c r="AB2077" s="128">
        <v>60</v>
      </c>
      <c r="AC2077" s="126" t="s">
        <v>366</v>
      </c>
      <c r="AD2077" s="126" t="s">
        <v>546</v>
      </c>
      <c r="AG2077" s="127"/>
      <c r="AI2077" s="127"/>
    </row>
    <row r="2078" spans="1:35" ht="14.85" customHeight="1">
      <c r="A2078" s="130">
        <v>5013907</v>
      </c>
      <c r="B2078" s="126" t="s">
        <v>413</v>
      </c>
      <c r="C2078" s="126" t="s">
        <v>1059</v>
      </c>
      <c r="D2078" s="126" t="s">
        <v>1060</v>
      </c>
      <c r="E2078" s="126" t="s">
        <v>288</v>
      </c>
      <c r="F2078" s="126" t="s">
        <v>364</v>
      </c>
      <c r="G2078" s="126" t="s">
        <v>417</v>
      </c>
      <c r="H2078" s="126" t="s">
        <v>126</v>
      </c>
      <c r="I2078" s="126" t="s">
        <v>418</v>
      </c>
      <c r="J2078" s="126" t="s">
        <v>886</v>
      </c>
      <c r="K2078" s="126" t="s">
        <v>443</v>
      </c>
      <c r="L2078" s="126" t="s">
        <v>887</v>
      </c>
      <c r="M2078" s="130">
        <v>9739.1200000000008</v>
      </c>
      <c r="O2078" s="126" t="s">
        <v>486</v>
      </c>
      <c r="P2078" s="130">
        <v>0</v>
      </c>
      <c r="S2078" s="130">
        <v>0</v>
      </c>
      <c r="V2078" s="130">
        <v>9739.1200000000008</v>
      </c>
      <c r="X2078" s="126" t="s">
        <v>487</v>
      </c>
      <c r="Z2078" s="127"/>
      <c r="AA2078" s="128">
        <v>1</v>
      </c>
      <c r="AB2078" s="128">
        <v>60</v>
      </c>
      <c r="AC2078" s="126" t="s">
        <v>366</v>
      </c>
      <c r="AD2078" s="126" t="s">
        <v>546</v>
      </c>
      <c r="AG2078" s="127"/>
      <c r="AI2078" s="127"/>
    </row>
    <row r="2079" spans="1:35" ht="14.85" customHeight="1">
      <c r="A2079" s="130">
        <v>5013906</v>
      </c>
      <c r="B2079" s="126" t="s">
        <v>413</v>
      </c>
      <c r="C2079" s="126" t="s">
        <v>3563</v>
      </c>
      <c r="D2079" s="126" t="s">
        <v>3564</v>
      </c>
      <c r="E2079" s="126" t="s">
        <v>288</v>
      </c>
      <c r="F2079" s="126" t="s">
        <v>364</v>
      </c>
      <c r="G2079" s="126" t="s">
        <v>417</v>
      </c>
      <c r="H2079" s="126" t="s">
        <v>126</v>
      </c>
      <c r="I2079" s="126" t="s">
        <v>418</v>
      </c>
      <c r="J2079" s="126" t="s">
        <v>886</v>
      </c>
      <c r="K2079" s="126" t="s">
        <v>443</v>
      </c>
      <c r="L2079" s="126" t="s">
        <v>887</v>
      </c>
      <c r="M2079" s="130">
        <v>8765.2000000000007</v>
      </c>
      <c r="O2079" s="126" t="s">
        <v>486</v>
      </c>
      <c r="P2079" s="130">
        <v>0</v>
      </c>
      <c r="S2079" s="130">
        <v>0</v>
      </c>
      <c r="V2079" s="130">
        <v>8765.2000000000007</v>
      </c>
      <c r="X2079" s="126" t="s">
        <v>487</v>
      </c>
      <c r="Z2079" s="127"/>
      <c r="AA2079" s="128">
        <v>1</v>
      </c>
      <c r="AB2079" s="128">
        <v>60</v>
      </c>
      <c r="AC2079" s="126" t="s">
        <v>366</v>
      </c>
      <c r="AD2079" s="126" t="s">
        <v>546</v>
      </c>
      <c r="AG2079" s="127"/>
      <c r="AI2079" s="127"/>
    </row>
    <row r="2080" spans="1:35" ht="14.85" customHeight="1">
      <c r="A2080" s="130">
        <v>5013817</v>
      </c>
      <c r="B2080" s="126" t="s">
        <v>413</v>
      </c>
      <c r="C2080" s="126" t="s">
        <v>4374</v>
      </c>
      <c r="D2080" s="126" t="s">
        <v>548</v>
      </c>
      <c r="E2080" s="126" t="s">
        <v>288</v>
      </c>
      <c r="F2080" s="126" t="s">
        <v>364</v>
      </c>
      <c r="G2080" s="126" t="s">
        <v>417</v>
      </c>
      <c r="H2080" s="126" t="s">
        <v>126</v>
      </c>
      <c r="I2080" s="126" t="s">
        <v>418</v>
      </c>
      <c r="J2080" s="126" t="s">
        <v>544</v>
      </c>
      <c r="K2080" s="126" t="s">
        <v>443</v>
      </c>
      <c r="L2080" s="126" t="s">
        <v>545</v>
      </c>
      <c r="M2080" s="130">
        <v>9739.52</v>
      </c>
      <c r="O2080" s="126" t="s">
        <v>486</v>
      </c>
      <c r="P2080" s="130">
        <v>0</v>
      </c>
      <c r="S2080" s="130">
        <v>0</v>
      </c>
      <c r="V2080" s="130">
        <v>32139.119999999999</v>
      </c>
      <c r="X2080" s="126" t="s">
        <v>487</v>
      </c>
      <c r="Z2080" s="127"/>
      <c r="AA2080" s="128">
        <v>1</v>
      </c>
      <c r="AB2080" s="128">
        <v>60</v>
      </c>
      <c r="AC2080" s="126" t="s">
        <v>366</v>
      </c>
      <c r="AD2080" s="126" t="s">
        <v>546</v>
      </c>
      <c r="AG2080" s="127"/>
      <c r="AI2080" s="127"/>
    </row>
    <row r="2081" spans="1:35" ht="14.85" customHeight="1">
      <c r="A2081" s="130">
        <v>5013550</v>
      </c>
      <c r="B2081" s="126" t="s">
        <v>413</v>
      </c>
      <c r="C2081" s="126" t="s">
        <v>842</v>
      </c>
      <c r="D2081" s="126" t="s">
        <v>4375</v>
      </c>
      <c r="E2081" s="126" t="s">
        <v>288</v>
      </c>
      <c r="F2081" s="126" t="s">
        <v>491</v>
      </c>
      <c r="G2081" s="126" t="s">
        <v>674</v>
      </c>
      <c r="H2081" s="126" t="s">
        <v>126</v>
      </c>
      <c r="I2081" s="126" t="s">
        <v>308</v>
      </c>
      <c r="J2081" s="126" t="s">
        <v>503</v>
      </c>
      <c r="K2081" s="126" t="s">
        <v>504</v>
      </c>
      <c r="L2081" s="126" t="s">
        <v>505</v>
      </c>
      <c r="M2081" s="130">
        <v>6229.8</v>
      </c>
      <c r="N2081" s="126" t="s">
        <v>290</v>
      </c>
      <c r="O2081" s="126" t="s">
        <v>1311</v>
      </c>
      <c r="P2081" s="130">
        <v>0</v>
      </c>
      <c r="S2081" s="130">
        <v>0</v>
      </c>
      <c r="V2081" s="130">
        <v>6922</v>
      </c>
      <c r="X2081" s="126" t="s">
        <v>1312</v>
      </c>
      <c r="Y2081" s="126" t="s">
        <v>517</v>
      </c>
      <c r="Z2081" s="127" t="s">
        <v>309</v>
      </c>
      <c r="AA2081" s="128">
        <v>1</v>
      </c>
      <c r="AB2081" s="128">
        <v>60</v>
      </c>
      <c r="AD2081" s="126" t="s">
        <v>2037</v>
      </c>
      <c r="AG2081" s="127"/>
      <c r="AI2081" s="127"/>
    </row>
    <row r="2082" spans="1:35" ht="14.85" customHeight="1">
      <c r="A2082" s="130">
        <v>5013549</v>
      </c>
      <c r="B2082" s="126" t="s">
        <v>413</v>
      </c>
      <c r="C2082" s="126" t="s">
        <v>4376</v>
      </c>
      <c r="D2082" s="126" t="s">
        <v>4377</v>
      </c>
      <c r="E2082" s="126" t="s">
        <v>288</v>
      </c>
      <c r="F2082" s="126" t="s">
        <v>532</v>
      </c>
      <c r="G2082" s="126" t="s">
        <v>463</v>
      </c>
      <c r="H2082" s="126" t="s">
        <v>533</v>
      </c>
      <c r="I2082" s="126" t="s">
        <v>533</v>
      </c>
      <c r="J2082" s="126" t="s">
        <v>677</v>
      </c>
      <c r="K2082" s="126" t="s">
        <v>467</v>
      </c>
      <c r="L2082" s="126" t="s">
        <v>678</v>
      </c>
      <c r="M2082" s="130">
        <v>2923.2</v>
      </c>
      <c r="O2082" s="126" t="s">
        <v>537</v>
      </c>
      <c r="P2082" s="130">
        <v>0</v>
      </c>
      <c r="S2082" s="130">
        <v>0</v>
      </c>
      <c r="V2082" s="130">
        <v>2923.2</v>
      </c>
      <c r="X2082" s="126" t="s">
        <v>539</v>
      </c>
      <c r="Z2082" s="127"/>
      <c r="AA2082" s="128">
        <v>130</v>
      </c>
      <c r="AB2082" s="128">
        <v>12</v>
      </c>
      <c r="AD2082" s="126" t="s">
        <v>2037</v>
      </c>
      <c r="AG2082" s="127"/>
      <c r="AI2082" s="127"/>
    </row>
    <row r="2083" spans="1:35" ht="14.85" customHeight="1">
      <c r="A2083" s="130">
        <v>5009357</v>
      </c>
      <c r="B2083" s="126" t="s">
        <v>4378</v>
      </c>
      <c r="C2083" s="126" t="s">
        <v>4379</v>
      </c>
      <c r="D2083" s="126" t="s">
        <v>4380</v>
      </c>
      <c r="E2083" s="126" t="s">
        <v>288</v>
      </c>
      <c r="F2083" s="126" t="s">
        <v>1347</v>
      </c>
      <c r="G2083" s="126" t="s">
        <v>417</v>
      </c>
      <c r="H2083" s="126" t="s">
        <v>126</v>
      </c>
      <c r="I2083" s="126" t="s">
        <v>418</v>
      </c>
      <c r="J2083" s="126" t="s">
        <v>4381</v>
      </c>
      <c r="K2083" s="126" t="s">
        <v>504</v>
      </c>
      <c r="L2083" s="126" t="s">
        <v>4382</v>
      </c>
      <c r="M2083" s="130">
        <v>1629.81</v>
      </c>
      <c r="O2083" s="126" t="s">
        <v>1350</v>
      </c>
      <c r="P2083" s="130">
        <v>0</v>
      </c>
      <c r="S2083" s="130">
        <v>0</v>
      </c>
      <c r="V2083" s="130">
        <v>3259.63</v>
      </c>
      <c r="X2083" s="126" t="s">
        <v>1347</v>
      </c>
      <c r="Z2083" s="127" t="s">
        <v>312</v>
      </c>
      <c r="AA2083" s="128">
        <v>1</v>
      </c>
      <c r="AB2083" s="128">
        <v>9</v>
      </c>
      <c r="AD2083" s="126" t="s">
        <v>1839</v>
      </c>
      <c r="AG2083" s="127"/>
      <c r="AI2083" s="127"/>
    </row>
    <row r="2084" spans="1:35" ht="14.85" customHeight="1">
      <c r="A2084" s="130">
        <v>5009356</v>
      </c>
      <c r="B2084" s="126" t="s">
        <v>4383</v>
      </c>
      <c r="C2084" s="126" t="s">
        <v>4384</v>
      </c>
      <c r="D2084" s="126" t="s">
        <v>4385</v>
      </c>
      <c r="E2084" s="126" t="s">
        <v>288</v>
      </c>
      <c r="F2084" s="126" t="s">
        <v>591</v>
      </c>
      <c r="G2084" s="126" t="s">
        <v>674</v>
      </c>
      <c r="H2084" s="126" t="s">
        <v>126</v>
      </c>
      <c r="I2084" s="126" t="s">
        <v>126</v>
      </c>
      <c r="J2084" s="126" t="s">
        <v>1256</v>
      </c>
      <c r="K2084" s="126" t="s">
        <v>535</v>
      </c>
      <c r="L2084" s="126" t="s">
        <v>1257</v>
      </c>
      <c r="M2084" s="130">
        <v>215.98</v>
      </c>
      <c r="O2084" s="126" t="s">
        <v>2625</v>
      </c>
      <c r="P2084" s="130">
        <v>0</v>
      </c>
      <c r="S2084" s="130">
        <v>0</v>
      </c>
      <c r="V2084" s="130">
        <v>239.98</v>
      </c>
      <c r="X2084" s="126" t="s">
        <v>3325</v>
      </c>
      <c r="Z2084" s="127" t="s">
        <v>309</v>
      </c>
      <c r="AA2084" s="128">
        <v>2</v>
      </c>
      <c r="AB2084" s="128">
        <v>12</v>
      </c>
      <c r="AD2084" s="126" t="s">
        <v>562</v>
      </c>
      <c r="AG2084" s="127"/>
      <c r="AI2084" s="127"/>
    </row>
    <row r="2085" spans="1:35" ht="14.85" customHeight="1">
      <c r="A2085" s="130">
        <v>5009355</v>
      </c>
      <c r="B2085" s="126" t="s">
        <v>4386</v>
      </c>
      <c r="C2085" s="126" t="s">
        <v>4387</v>
      </c>
      <c r="D2085" s="126" t="s">
        <v>4388</v>
      </c>
      <c r="E2085" s="126" t="s">
        <v>288</v>
      </c>
      <c r="F2085" s="126" t="s">
        <v>753</v>
      </c>
      <c r="G2085" s="126" t="s">
        <v>417</v>
      </c>
      <c r="H2085" s="126" t="s">
        <v>308</v>
      </c>
      <c r="I2085" s="126" t="s">
        <v>308</v>
      </c>
      <c r="J2085" s="126" t="s">
        <v>3320</v>
      </c>
      <c r="K2085" s="126" t="s">
        <v>747</v>
      </c>
      <c r="L2085" s="126" t="s">
        <v>3321</v>
      </c>
      <c r="M2085" s="130">
        <v>399.29</v>
      </c>
      <c r="O2085" s="126" t="s">
        <v>1807</v>
      </c>
      <c r="P2085" s="130">
        <v>0</v>
      </c>
      <c r="S2085" s="130">
        <v>0</v>
      </c>
      <c r="V2085" s="130">
        <v>399.29</v>
      </c>
      <c r="X2085" s="126" t="s">
        <v>1808</v>
      </c>
      <c r="Z2085" s="127"/>
      <c r="AA2085" s="128">
        <v>2</v>
      </c>
      <c r="AB2085" s="128">
        <v>12</v>
      </c>
      <c r="AD2085" s="126" t="s">
        <v>562</v>
      </c>
      <c r="AG2085" s="127"/>
      <c r="AI2085" s="127"/>
    </row>
    <row r="2086" spans="1:35" ht="14.85" customHeight="1">
      <c r="A2086" s="130">
        <v>5009354</v>
      </c>
      <c r="B2086" s="126" t="s">
        <v>4389</v>
      </c>
      <c r="C2086" s="126" t="s">
        <v>4261</v>
      </c>
      <c r="D2086" s="126" t="s">
        <v>4390</v>
      </c>
      <c r="E2086" s="126" t="s">
        <v>288</v>
      </c>
      <c r="F2086" s="126" t="s">
        <v>753</v>
      </c>
      <c r="G2086" s="126" t="s">
        <v>417</v>
      </c>
      <c r="H2086" s="126" t="s">
        <v>308</v>
      </c>
      <c r="I2086" s="126" t="s">
        <v>308</v>
      </c>
      <c r="J2086" s="126" t="s">
        <v>3320</v>
      </c>
      <c r="K2086" s="126" t="s">
        <v>747</v>
      </c>
      <c r="L2086" s="126" t="s">
        <v>3321</v>
      </c>
      <c r="M2086" s="130">
        <v>584.64</v>
      </c>
      <c r="O2086" s="126" t="s">
        <v>4265</v>
      </c>
      <c r="P2086" s="130">
        <v>0</v>
      </c>
      <c r="S2086" s="130">
        <v>0</v>
      </c>
      <c r="V2086" s="130">
        <v>630.11</v>
      </c>
      <c r="X2086" s="126" t="s">
        <v>4266</v>
      </c>
      <c r="Z2086" s="127"/>
      <c r="AA2086" s="128">
        <v>2</v>
      </c>
      <c r="AB2086" s="128">
        <v>12</v>
      </c>
      <c r="AD2086" s="126" t="s">
        <v>562</v>
      </c>
      <c r="AG2086" s="127"/>
      <c r="AI2086" s="127"/>
    </row>
    <row r="2087" spans="1:35" ht="14.85" customHeight="1">
      <c r="A2087" s="130">
        <v>5009352</v>
      </c>
      <c r="B2087" s="126" t="s">
        <v>4391</v>
      </c>
      <c r="C2087" s="126" t="s">
        <v>4392</v>
      </c>
      <c r="D2087" s="126" t="s">
        <v>4393</v>
      </c>
      <c r="E2087" s="126" t="s">
        <v>288</v>
      </c>
      <c r="F2087" s="126" t="s">
        <v>753</v>
      </c>
      <c r="G2087" s="126" t="s">
        <v>417</v>
      </c>
      <c r="H2087" s="126" t="s">
        <v>308</v>
      </c>
      <c r="I2087" s="126" t="s">
        <v>308</v>
      </c>
      <c r="J2087" s="126" t="s">
        <v>3320</v>
      </c>
      <c r="K2087" s="126" t="s">
        <v>747</v>
      </c>
      <c r="L2087" s="126" t="s">
        <v>3321</v>
      </c>
      <c r="M2087" s="130">
        <v>437.92</v>
      </c>
      <c r="O2087" s="126" t="s">
        <v>340</v>
      </c>
      <c r="P2087" s="130">
        <v>0</v>
      </c>
      <c r="S2087" s="130">
        <v>0</v>
      </c>
      <c r="V2087" s="130">
        <v>581.4</v>
      </c>
      <c r="X2087" s="126" t="s">
        <v>4394</v>
      </c>
      <c r="Z2087" s="127"/>
      <c r="AA2087" s="128">
        <v>2</v>
      </c>
      <c r="AB2087" s="128">
        <v>12</v>
      </c>
      <c r="AD2087" s="126" t="s">
        <v>562</v>
      </c>
      <c r="AG2087" s="127"/>
      <c r="AI2087" s="127"/>
    </row>
    <row r="2088" spans="1:35" ht="14.85" customHeight="1">
      <c r="A2088" s="130">
        <v>5009350</v>
      </c>
      <c r="B2088" s="126" t="s">
        <v>4395</v>
      </c>
      <c r="C2088" s="126" t="s">
        <v>4261</v>
      </c>
      <c r="D2088" s="126" t="s">
        <v>4396</v>
      </c>
      <c r="E2088" s="126" t="s">
        <v>288</v>
      </c>
      <c r="F2088" s="126" t="s">
        <v>753</v>
      </c>
      <c r="G2088" s="126" t="s">
        <v>417</v>
      </c>
      <c r="H2088" s="126" t="s">
        <v>308</v>
      </c>
      <c r="I2088" s="126" t="s">
        <v>308</v>
      </c>
      <c r="J2088" s="126" t="s">
        <v>3320</v>
      </c>
      <c r="K2088" s="126" t="s">
        <v>747</v>
      </c>
      <c r="L2088" s="126" t="s">
        <v>3321</v>
      </c>
      <c r="M2088" s="130">
        <v>584.64</v>
      </c>
      <c r="O2088" s="126" t="s">
        <v>4265</v>
      </c>
      <c r="P2088" s="130">
        <v>0</v>
      </c>
      <c r="S2088" s="130">
        <v>0</v>
      </c>
      <c r="V2088" s="130">
        <v>630.11</v>
      </c>
      <c r="X2088" s="126" t="s">
        <v>4266</v>
      </c>
      <c r="Z2088" s="127"/>
      <c r="AA2088" s="128">
        <v>2</v>
      </c>
      <c r="AB2088" s="128">
        <v>12</v>
      </c>
      <c r="AD2088" s="126" t="s">
        <v>562</v>
      </c>
      <c r="AG2088" s="127"/>
      <c r="AI2088" s="127"/>
    </row>
    <row r="2089" spans="1:35" ht="14.85" customHeight="1">
      <c r="A2089" s="130">
        <v>5009348</v>
      </c>
      <c r="B2089" s="126" t="s">
        <v>4397</v>
      </c>
      <c r="C2089" s="126" t="s">
        <v>4387</v>
      </c>
      <c r="D2089" s="126" t="s">
        <v>4398</v>
      </c>
      <c r="E2089" s="126" t="s">
        <v>288</v>
      </c>
      <c r="F2089" s="126" t="s">
        <v>753</v>
      </c>
      <c r="G2089" s="126" t="s">
        <v>417</v>
      </c>
      <c r="H2089" s="126" t="s">
        <v>308</v>
      </c>
      <c r="I2089" s="126" t="s">
        <v>308</v>
      </c>
      <c r="J2089" s="126" t="s">
        <v>2642</v>
      </c>
      <c r="K2089" s="126" t="s">
        <v>747</v>
      </c>
      <c r="L2089" s="126" t="s">
        <v>2643</v>
      </c>
      <c r="M2089" s="130">
        <v>399.84</v>
      </c>
      <c r="O2089" s="126" t="s">
        <v>1807</v>
      </c>
      <c r="P2089" s="130">
        <v>0</v>
      </c>
      <c r="S2089" s="130">
        <v>0</v>
      </c>
      <c r="V2089" s="130">
        <v>427.12</v>
      </c>
      <c r="X2089" s="126" t="s">
        <v>1808</v>
      </c>
      <c r="Z2089" s="127"/>
      <c r="AA2089" s="128">
        <v>2</v>
      </c>
      <c r="AB2089" s="128">
        <v>12</v>
      </c>
      <c r="AD2089" s="126" t="s">
        <v>562</v>
      </c>
      <c r="AG2089" s="127"/>
      <c r="AI2089" s="127"/>
    </row>
    <row r="2090" spans="1:35" ht="14.85" customHeight="1">
      <c r="A2090" s="130">
        <v>5009347</v>
      </c>
      <c r="B2090" s="126" t="s">
        <v>4399</v>
      </c>
      <c r="C2090" s="126" t="s">
        <v>4392</v>
      </c>
      <c r="D2090" s="126" t="s">
        <v>4400</v>
      </c>
      <c r="E2090" s="126" t="s">
        <v>288</v>
      </c>
      <c r="F2090" s="126" t="s">
        <v>753</v>
      </c>
      <c r="G2090" s="126" t="s">
        <v>417</v>
      </c>
      <c r="H2090" s="126" t="s">
        <v>308</v>
      </c>
      <c r="I2090" s="126" t="s">
        <v>308</v>
      </c>
      <c r="J2090" s="126" t="s">
        <v>2642</v>
      </c>
      <c r="K2090" s="126" t="s">
        <v>747</v>
      </c>
      <c r="L2090" s="126" t="s">
        <v>2643</v>
      </c>
      <c r="M2090" s="130">
        <v>437.92</v>
      </c>
      <c r="O2090" s="126" t="s">
        <v>340</v>
      </c>
      <c r="P2090" s="130">
        <v>0</v>
      </c>
      <c r="S2090" s="130">
        <v>0</v>
      </c>
      <c r="V2090" s="130">
        <v>538.39</v>
      </c>
      <c r="X2090" s="126" t="s">
        <v>4394</v>
      </c>
      <c r="Z2090" s="127"/>
      <c r="AA2090" s="128">
        <v>2</v>
      </c>
      <c r="AB2090" s="128">
        <v>12</v>
      </c>
      <c r="AD2090" s="126" t="s">
        <v>562</v>
      </c>
      <c r="AG2090" s="127"/>
      <c r="AI2090" s="127"/>
    </row>
    <row r="2091" spans="1:35" ht="14.85" customHeight="1">
      <c r="A2091" s="130">
        <v>5009346</v>
      </c>
      <c r="B2091" s="126" t="s">
        <v>4401</v>
      </c>
      <c r="C2091" s="126" t="s">
        <v>4392</v>
      </c>
      <c r="D2091" s="126" t="s">
        <v>4402</v>
      </c>
      <c r="E2091" s="126" t="s">
        <v>288</v>
      </c>
      <c r="F2091" s="126" t="s">
        <v>753</v>
      </c>
      <c r="G2091" s="126" t="s">
        <v>417</v>
      </c>
      <c r="H2091" s="126" t="s">
        <v>308</v>
      </c>
      <c r="I2091" s="126" t="s">
        <v>308</v>
      </c>
      <c r="J2091" s="126" t="s">
        <v>3320</v>
      </c>
      <c r="K2091" s="126" t="s">
        <v>747</v>
      </c>
      <c r="L2091" s="126" t="s">
        <v>3321</v>
      </c>
      <c r="M2091" s="130">
        <v>437.92</v>
      </c>
      <c r="O2091" s="126" t="s">
        <v>340</v>
      </c>
      <c r="P2091" s="130">
        <v>0</v>
      </c>
      <c r="S2091" s="130">
        <v>0</v>
      </c>
      <c r="V2091" s="130">
        <v>581.4</v>
      </c>
      <c r="X2091" s="126" t="s">
        <v>4394</v>
      </c>
      <c r="Z2091" s="127"/>
      <c r="AA2091" s="128">
        <v>2</v>
      </c>
      <c r="AB2091" s="128">
        <v>12</v>
      </c>
      <c r="AD2091" s="126" t="s">
        <v>562</v>
      </c>
      <c r="AG2091" s="127"/>
      <c r="AI2091" s="127"/>
    </row>
    <row r="2092" spans="1:35" ht="14.85" customHeight="1">
      <c r="A2092" s="130">
        <v>5009345</v>
      </c>
      <c r="B2092" s="126" t="s">
        <v>4403</v>
      </c>
      <c r="C2092" s="126" t="s">
        <v>4404</v>
      </c>
      <c r="D2092" s="126" t="s">
        <v>4405</v>
      </c>
      <c r="E2092" s="126" t="s">
        <v>288</v>
      </c>
      <c r="F2092" s="126" t="s">
        <v>753</v>
      </c>
      <c r="G2092" s="126" t="s">
        <v>417</v>
      </c>
      <c r="H2092" s="126" t="s">
        <v>308</v>
      </c>
      <c r="I2092" s="126" t="s">
        <v>308</v>
      </c>
      <c r="J2092" s="126" t="s">
        <v>2642</v>
      </c>
      <c r="K2092" s="126" t="s">
        <v>747</v>
      </c>
      <c r="L2092" s="126" t="s">
        <v>2643</v>
      </c>
      <c r="M2092" s="130">
        <v>584.64</v>
      </c>
      <c r="O2092" s="126" t="s">
        <v>1804</v>
      </c>
      <c r="P2092" s="130">
        <v>0</v>
      </c>
      <c r="S2092" s="130">
        <v>0</v>
      </c>
      <c r="V2092" s="130">
        <v>589.54999999999995</v>
      </c>
      <c r="X2092" s="126" t="s">
        <v>1805</v>
      </c>
      <c r="Z2092" s="127"/>
      <c r="AA2092" s="128">
        <v>2</v>
      </c>
      <c r="AB2092" s="128">
        <v>12</v>
      </c>
      <c r="AD2092" s="126" t="s">
        <v>562</v>
      </c>
      <c r="AG2092" s="127"/>
      <c r="AI2092" s="127"/>
    </row>
    <row r="2093" spans="1:35" ht="14.85" customHeight="1">
      <c r="A2093" s="130">
        <v>5009344</v>
      </c>
      <c r="B2093" s="126" t="s">
        <v>4406</v>
      </c>
      <c r="C2093" s="126" t="s">
        <v>4404</v>
      </c>
      <c r="D2093" s="126" t="s">
        <v>4407</v>
      </c>
      <c r="E2093" s="126" t="s">
        <v>288</v>
      </c>
      <c r="F2093" s="126" t="s">
        <v>753</v>
      </c>
      <c r="G2093" s="126" t="s">
        <v>417</v>
      </c>
      <c r="H2093" s="126" t="s">
        <v>308</v>
      </c>
      <c r="I2093" s="126" t="s">
        <v>308</v>
      </c>
      <c r="J2093" s="126" t="s">
        <v>2642</v>
      </c>
      <c r="K2093" s="126" t="s">
        <v>747</v>
      </c>
      <c r="L2093" s="126" t="s">
        <v>2643</v>
      </c>
      <c r="M2093" s="130">
        <v>584.64</v>
      </c>
      <c r="O2093" s="126" t="s">
        <v>1804</v>
      </c>
      <c r="P2093" s="130">
        <v>0</v>
      </c>
      <c r="S2093" s="130">
        <v>0</v>
      </c>
      <c r="V2093" s="130">
        <v>615.6</v>
      </c>
      <c r="X2093" s="126" t="s">
        <v>1805</v>
      </c>
      <c r="Z2093" s="127"/>
      <c r="AA2093" s="128">
        <v>2</v>
      </c>
      <c r="AB2093" s="128">
        <v>12</v>
      </c>
      <c r="AD2093" s="126" t="s">
        <v>562</v>
      </c>
      <c r="AG2093" s="127"/>
      <c r="AI2093" s="127"/>
    </row>
    <row r="2094" spans="1:35" ht="14.85" customHeight="1">
      <c r="A2094" s="130">
        <v>5010088</v>
      </c>
      <c r="B2094" s="126" t="s">
        <v>413</v>
      </c>
      <c r="C2094" s="126" t="s">
        <v>2493</v>
      </c>
      <c r="D2094" s="126" t="s">
        <v>4408</v>
      </c>
      <c r="E2094" s="126" t="s">
        <v>288</v>
      </c>
      <c r="F2094" s="126" t="s">
        <v>522</v>
      </c>
      <c r="G2094" s="126" t="s">
        <v>4409</v>
      </c>
      <c r="H2094" s="126" t="s">
        <v>524</v>
      </c>
      <c r="I2094" s="126" t="s">
        <v>126</v>
      </c>
      <c r="J2094" s="126" t="s">
        <v>2496</v>
      </c>
      <c r="K2094" s="126" t="s">
        <v>558</v>
      </c>
      <c r="L2094" s="126" t="s">
        <v>977</v>
      </c>
      <c r="M2094" s="130">
        <v>604.79999999999995</v>
      </c>
      <c r="O2094" s="126" t="s">
        <v>528</v>
      </c>
      <c r="P2094" s="130">
        <v>0</v>
      </c>
      <c r="S2094" s="130">
        <v>0</v>
      </c>
      <c r="V2094" s="130">
        <v>604.79999999999995</v>
      </c>
      <c r="X2094" s="126" t="s">
        <v>2497</v>
      </c>
      <c r="Z2094" s="127"/>
      <c r="AA2094" s="128"/>
      <c r="AB2094" s="128"/>
      <c r="AD2094" s="126" t="s">
        <v>1801</v>
      </c>
      <c r="AG2094" s="127"/>
      <c r="AI2094" s="127"/>
    </row>
    <row r="2095" spans="1:35" ht="14.85" customHeight="1">
      <c r="A2095" s="130">
        <v>5011677</v>
      </c>
      <c r="B2095" s="126" t="s">
        <v>413</v>
      </c>
      <c r="C2095" s="126" t="s">
        <v>4410</v>
      </c>
      <c r="D2095" s="126" t="s">
        <v>4411</v>
      </c>
      <c r="E2095" s="126" t="s">
        <v>288</v>
      </c>
      <c r="F2095" s="126" t="s">
        <v>440</v>
      </c>
      <c r="G2095" s="126" t="s">
        <v>458</v>
      </c>
      <c r="H2095" s="126" t="s">
        <v>126</v>
      </c>
      <c r="I2095" s="126" t="s">
        <v>418</v>
      </c>
      <c r="J2095" s="126" t="s">
        <v>1512</v>
      </c>
      <c r="K2095" s="126" t="s">
        <v>504</v>
      </c>
      <c r="L2095" s="126" t="s">
        <v>1513</v>
      </c>
      <c r="M2095" s="130">
        <v>2923.2</v>
      </c>
      <c r="O2095" s="126" t="s">
        <v>445</v>
      </c>
      <c r="P2095" s="130">
        <v>0</v>
      </c>
      <c r="S2095" s="130">
        <v>0</v>
      </c>
      <c r="V2095" s="130">
        <v>2923.2</v>
      </c>
      <c r="X2095" s="126" t="s">
        <v>1647</v>
      </c>
      <c r="Z2095" s="127"/>
      <c r="AA2095" s="128">
        <v>60</v>
      </c>
      <c r="AB2095" s="128">
        <v>1</v>
      </c>
      <c r="AD2095" s="126" t="s">
        <v>615</v>
      </c>
      <c r="AG2095" s="127"/>
      <c r="AI2095" s="127"/>
    </row>
    <row r="2096" spans="1:35" ht="14.85" customHeight="1">
      <c r="A2096" s="130">
        <v>5011676</v>
      </c>
      <c r="B2096" s="126" t="s">
        <v>413</v>
      </c>
      <c r="C2096" s="126" t="s">
        <v>4410</v>
      </c>
      <c r="D2096" s="126" t="s">
        <v>4412</v>
      </c>
      <c r="E2096" s="126" t="s">
        <v>288</v>
      </c>
      <c r="F2096" s="126" t="s">
        <v>440</v>
      </c>
      <c r="G2096" s="126" t="s">
        <v>458</v>
      </c>
      <c r="H2096" s="126" t="s">
        <v>126</v>
      </c>
      <c r="I2096" s="126" t="s">
        <v>418</v>
      </c>
      <c r="J2096" s="126" t="s">
        <v>1512</v>
      </c>
      <c r="K2096" s="126" t="s">
        <v>504</v>
      </c>
      <c r="L2096" s="126" t="s">
        <v>1513</v>
      </c>
      <c r="M2096" s="130">
        <v>2923.2</v>
      </c>
      <c r="O2096" s="126" t="s">
        <v>445</v>
      </c>
      <c r="P2096" s="130">
        <v>0</v>
      </c>
      <c r="S2096" s="130">
        <v>0</v>
      </c>
      <c r="V2096" s="130">
        <v>2923.2</v>
      </c>
      <c r="X2096" s="126" t="s">
        <v>1647</v>
      </c>
      <c r="Z2096" s="127"/>
      <c r="AA2096" s="128">
        <v>60</v>
      </c>
      <c r="AB2096" s="128">
        <v>1</v>
      </c>
      <c r="AD2096" s="126" t="s">
        <v>615</v>
      </c>
      <c r="AG2096" s="127"/>
      <c r="AI2096" s="127"/>
    </row>
    <row r="2097" spans="1:35" ht="14.85" customHeight="1">
      <c r="A2097" s="130">
        <v>5011674</v>
      </c>
      <c r="B2097" s="126" t="s">
        <v>413</v>
      </c>
      <c r="C2097" s="126" t="s">
        <v>4413</v>
      </c>
      <c r="D2097" s="126" t="s">
        <v>4414</v>
      </c>
      <c r="E2097" s="126" t="s">
        <v>288</v>
      </c>
      <c r="F2097" s="126" t="s">
        <v>352</v>
      </c>
      <c r="G2097" s="126" t="s">
        <v>458</v>
      </c>
      <c r="H2097" s="126" t="s">
        <v>126</v>
      </c>
      <c r="I2097" s="126" t="s">
        <v>418</v>
      </c>
      <c r="J2097" s="126" t="s">
        <v>4415</v>
      </c>
      <c r="K2097" s="126" t="s">
        <v>567</v>
      </c>
      <c r="L2097" s="126" t="s">
        <v>2120</v>
      </c>
      <c r="M2097" s="130">
        <v>102.14</v>
      </c>
      <c r="O2097" s="126" t="s">
        <v>353</v>
      </c>
      <c r="P2097" s="130">
        <v>0</v>
      </c>
      <c r="S2097" s="130">
        <v>0</v>
      </c>
      <c r="V2097" s="130">
        <v>160.97999999999999</v>
      </c>
      <c r="X2097" s="126" t="s">
        <v>4416</v>
      </c>
      <c r="Z2097" s="127"/>
      <c r="AA2097" s="128">
        <v>400</v>
      </c>
      <c r="AB2097" s="128">
        <v>12</v>
      </c>
      <c r="AD2097" s="126" t="s">
        <v>615</v>
      </c>
      <c r="AG2097" s="127"/>
      <c r="AI2097" s="127"/>
    </row>
    <row r="2098" spans="1:35" ht="14.85" customHeight="1">
      <c r="A2098" s="130">
        <v>5011673</v>
      </c>
      <c r="B2098" s="126" t="s">
        <v>413</v>
      </c>
      <c r="C2098" s="126" t="s">
        <v>4413</v>
      </c>
      <c r="D2098" s="126" t="s">
        <v>4417</v>
      </c>
      <c r="E2098" s="126" t="s">
        <v>288</v>
      </c>
      <c r="F2098" s="126" t="s">
        <v>352</v>
      </c>
      <c r="G2098" s="126" t="s">
        <v>458</v>
      </c>
      <c r="H2098" s="126" t="s">
        <v>126</v>
      </c>
      <c r="I2098" s="126" t="s">
        <v>418</v>
      </c>
      <c r="J2098" s="126" t="s">
        <v>4415</v>
      </c>
      <c r="K2098" s="126" t="s">
        <v>567</v>
      </c>
      <c r="L2098" s="126" t="s">
        <v>2120</v>
      </c>
      <c r="M2098" s="130">
        <v>102.14</v>
      </c>
      <c r="O2098" s="126" t="s">
        <v>353</v>
      </c>
      <c r="P2098" s="130">
        <v>0</v>
      </c>
      <c r="S2098" s="130">
        <v>0</v>
      </c>
      <c r="V2098" s="130">
        <v>160.97999999999999</v>
      </c>
      <c r="X2098" s="126" t="s">
        <v>4416</v>
      </c>
      <c r="Z2098" s="127"/>
      <c r="AA2098" s="128">
        <v>400</v>
      </c>
      <c r="AB2098" s="128">
        <v>12</v>
      </c>
      <c r="AD2098" s="126" t="s">
        <v>615</v>
      </c>
      <c r="AG2098" s="127"/>
      <c r="AI2098" s="127"/>
    </row>
    <row r="2099" spans="1:35" ht="14.85" customHeight="1">
      <c r="A2099" s="130">
        <v>5009663</v>
      </c>
      <c r="B2099" s="126" t="s">
        <v>4418</v>
      </c>
      <c r="C2099" s="126" t="s">
        <v>4419</v>
      </c>
      <c r="D2099" s="126" t="s">
        <v>4420</v>
      </c>
      <c r="E2099" s="126" t="s">
        <v>288</v>
      </c>
      <c r="F2099" s="126" t="s">
        <v>440</v>
      </c>
      <c r="G2099" s="126" t="s">
        <v>458</v>
      </c>
      <c r="H2099" s="126" t="s">
        <v>126</v>
      </c>
      <c r="I2099" s="126" t="s">
        <v>418</v>
      </c>
      <c r="J2099" s="126" t="s">
        <v>442</v>
      </c>
      <c r="K2099" s="126" t="s">
        <v>443</v>
      </c>
      <c r="L2099" s="126" t="s">
        <v>444</v>
      </c>
      <c r="M2099" s="130">
        <v>5255.23</v>
      </c>
      <c r="O2099" s="126" t="s">
        <v>449</v>
      </c>
      <c r="P2099" s="130">
        <v>0</v>
      </c>
      <c r="S2099" s="130">
        <v>0</v>
      </c>
      <c r="V2099" s="130">
        <v>5255.23</v>
      </c>
      <c r="X2099" s="126" t="s">
        <v>4421</v>
      </c>
      <c r="Z2099" s="127"/>
      <c r="AA2099" s="128">
        <v>30</v>
      </c>
      <c r="AB2099" s="128">
        <v>1</v>
      </c>
      <c r="AD2099" s="126" t="s">
        <v>562</v>
      </c>
      <c r="AG2099" s="127"/>
      <c r="AI2099" s="127"/>
    </row>
    <row r="2100" spans="1:35" ht="14.85" customHeight="1">
      <c r="A2100" s="130">
        <v>5010299</v>
      </c>
      <c r="B2100" s="126" t="s">
        <v>4422</v>
      </c>
      <c r="C2100" s="126" t="s">
        <v>4423</v>
      </c>
      <c r="D2100" s="126" t="s">
        <v>4424</v>
      </c>
      <c r="E2100" s="126" t="s">
        <v>288</v>
      </c>
      <c r="F2100" s="126" t="s">
        <v>522</v>
      </c>
      <c r="G2100" s="126" t="s">
        <v>4425</v>
      </c>
      <c r="H2100" s="126" t="s">
        <v>524</v>
      </c>
      <c r="I2100" s="126" t="s">
        <v>418</v>
      </c>
      <c r="J2100" s="126" t="s">
        <v>4426</v>
      </c>
      <c r="K2100" s="126" t="s">
        <v>535</v>
      </c>
      <c r="L2100" s="126" t="s">
        <v>536</v>
      </c>
      <c r="M2100" s="130">
        <v>11.41</v>
      </c>
      <c r="N2100" s="126" t="s">
        <v>290</v>
      </c>
      <c r="O2100" s="126" t="s">
        <v>528</v>
      </c>
      <c r="P2100" s="130">
        <v>0</v>
      </c>
      <c r="S2100" s="130">
        <v>0</v>
      </c>
      <c r="V2100" s="130">
        <v>11.41</v>
      </c>
      <c r="X2100" s="126" t="s">
        <v>4427</v>
      </c>
      <c r="Z2100" s="127"/>
      <c r="AA2100" s="128"/>
      <c r="AB2100" s="128"/>
      <c r="AD2100" s="126" t="s">
        <v>562</v>
      </c>
      <c r="AG2100" s="127"/>
      <c r="AI2100" s="127"/>
    </row>
    <row r="2101" spans="1:35" ht="14.85" customHeight="1">
      <c r="A2101" s="130">
        <v>5010298</v>
      </c>
      <c r="B2101" s="126" t="s">
        <v>4428</v>
      </c>
      <c r="C2101" s="126" t="s">
        <v>4429</v>
      </c>
      <c r="D2101" s="126" t="s">
        <v>4430</v>
      </c>
      <c r="E2101" s="126" t="s">
        <v>288</v>
      </c>
      <c r="F2101" s="126" t="s">
        <v>522</v>
      </c>
      <c r="G2101" s="126" t="s">
        <v>4431</v>
      </c>
      <c r="H2101" s="126" t="s">
        <v>524</v>
      </c>
      <c r="I2101" s="126" t="s">
        <v>126</v>
      </c>
      <c r="J2101" s="126" t="s">
        <v>4426</v>
      </c>
      <c r="K2101" s="126" t="s">
        <v>535</v>
      </c>
      <c r="L2101" s="126" t="s">
        <v>536</v>
      </c>
      <c r="M2101" s="130">
        <v>134.33000000000001</v>
      </c>
      <c r="N2101" s="126" t="s">
        <v>290</v>
      </c>
      <c r="O2101" s="126" t="s">
        <v>621</v>
      </c>
      <c r="P2101" s="130">
        <v>0</v>
      </c>
      <c r="S2101" s="130">
        <v>0</v>
      </c>
      <c r="V2101" s="130">
        <v>134.33000000000001</v>
      </c>
      <c r="X2101" s="126" t="s">
        <v>2855</v>
      </c>
      <c r="Z2101" s="127"/>
      <c r="AA2101" s="128"/>
      <c r="AB2101" s="128"/>
      <c r="AD2101" s="126" t="s">
        <v>562</v>
      </c>
      <c r="AG2101" s="127"/>
      <c r="AI2101" s="127"/>
    </row>
    <row r="2102" spans="1:35" ht="14.85" customHeight="1">
      <c r="A2102" s="130">
        <v>5011299</v>
      </c>
      <c r="B2102" s="126" t="s">
        <v>413</v>
      </c>
      <c r="C2102" s="126" t="s">
        <v>4432</v>
      </c>
      <c r="D2102" s="126" t="s">
        <v>4433</v>
      </c>
      <c r="E2102" s="126" t="s">
        <v>288</v>
      </c>
      <c r="F2102" s="126" t="s">
        <v>364</v>
      </c>
      <c r="G2102" s="126" t="s">
        <v>417</v>
      </c>
      <c r="H2102" s="126" t="s">
        <v>126</v>
      </c>
      <c r="I2102" s="126" t="s">
        <v>126</v>
      </c>
      <c r="J2102" s="126" t="s">
        <v>484</v>
      </c>
      <c r="K2102" s="126" t="s">
        <v>443</v>
      </c>
      <c r="L2102" s="126" t="s">
        <v>485</v>
      </c>
      <c r="M2102" s="130">
        <v>6817.44</v>
      </c>
      <c r="O2102" s="126" t="s">
        <v>365</v>
      </c>
      <c r="P2102" s="130">
        <v>0</v>
      </c>
      <c r="S2102" s="130">
        <v>0</v>
      </c>
      <c r="V2102" s="130">
        <v>23276.51</v>
      </c>
      <c r="X2102" s="126" t="s">
        <v>469</v>
      </c>
      <c r="Z2102" s="127"/>
      <c r="AA2102" s="128">
        <v>1</v>
      </c>
      <c r="AB2102" s="128">
        <v>60</v>
      </c>
      <c r="AC2102" s="126" t="s">
        <v>366</v>
      </c>
      <c r="AD2102" s="126" t="s">
        <v>1287</v>
      </c>
      <c r="AG2102" s="127"/>
      <c r="AI2102" s="127"/>
    </row>
    <row r="2103" spans="1:35" ht="14.85" customHeight="1">
      <c r="A2103" s="130">
        <v>5011298</v>
      </c>
      <c r="B2103" s="126" t="s">
        <v>413</v>
      </c>
      <c r="C2103" s="126" t="s">
        <v>4434</v>
      </c>
      <c r="D2103" s="126" t="s">
        <v>2767</v>
      </c>
      <c r="E2103" s="126" t="s">
        <v>288</v>
      </c>
      <c r="F2103" s="126" t="s">
        <v>364</v>
      </c>
      <c r="G2103" s="126" t="s">
        <v>417</v>
      </c>
      <c r="H2103" s="126" t="s">
        <v>126</v>
      </c>
      <c r="I2103" s="126" t="s">
        <v>126</v>
      </c>
      <c r="J2103" s="126" t="s">
        <v>484</v>
      </c>
      <c r="K2103" s="126" t="s">
        <v>443</v>
      </c>
      <c r="L2103" s="126" t="s">
        <v>485</v>
      </c>
      <c r="M2103" s="130">
        <v>6817.44</v>
      </c>
      <c r="O2103" s="126" t="s">
        <v>365</v>
      </c>
      <c r="P2103" s="130">
        <v>0</v>
      </c>
      <c r="S2103" s="130">
        <v>0</v>
      </c>
      <c r="V2103" s="130">
        <v>30093.91</v>
      </c>
      <c r="X2103" s="126" t="s">
        <v>510</v>
      </c>
      <c r="Z2103" s="127"/>
      <c r="AA2103" s="128">
        <v>2</v>
      </c>
      <c r="AB2103" s="128">
        <v>60</v>
      </c>
      <c r="AC2103" s="126" t="s">
        <v>366</v>
      </c>
      <c r="AD2103" s="126" t="s">
        <v>1287</v>
      </c>
      <c r="AG2103" s="127"/>
      <c r="AI2103" s="127"/>
    </row>
    <row r="2104" spans="1:35" ht="14.85" customHeight="1">
      <c r="A2104" s="130">
        <v>5011297</v>
      </c>
      <c r="B2104" s="126" t="s">
        <v>413</v>
      </c>
      <c r="C2104" s="126" t="s">
        <v>4434</v>
      </c>
      <c r="D2104" s="126" t="s">
        <v>2767</v>
      </c>
      <c r="E2104" s="126" t="s">
        <v>288</v>
      </c>
      <c r="F2104" s="126" t="s">
        <v>364</v>
      </c>
      <c r="G2104" s="126" t="s">
        <v>417</v>
      </c>
      <c r="H2104" s="126" t="s">
        <v>126</v>
      </c>
      <c r="I2104" s="126" t="s">
        <v>126</v>
      </c>
      <c r="J2104" s="126" t="s">
        <v>484</v>
      </c>
      <c r="K2104" s="126" t="s">
        <v>443</v>
      </c>
      <c r="L2104" s="126" t="s">
        <v>485</v>
      </c>
      <c r="M2104" s="130">
        <v>6817.44</v>
      </c>
      <c r="O2104" s="126" t="s">
        <v>365</v>
      </c>
      <c r="P2104" s="130">
        <v>0</v>
      </c>
      <c r="S2104" s="130">
        <v>0</v>
      </c>
      <c r="V2104" s="130">
        <v>30093.91</v>
      </c>
      <c r="X2104" s="126" t="s">
        <v>469</v>
      </c>
      <c r="Z2104" s="127"/>
      <c r="AA2104" s="128">
        <v>1</v>
      </c>
      <c r="AB2104" s="128">
        <v>60</v>
      </c>
      <c r="AC2104" s="126" t="s">
        <v>366</v>
      </c>
      <c r="AD2104" s="126" t="s">
        <v>1287</v>
      </c>
      <c r="AG2104" s="127"/>
      <c r="AI2104" s="127"/>
    </row>
    <row r="2105" spans="1:35" ht="14.85" customHeight="1">
      <c r="A2105" s="130">
        <v>5011296</v>
      </c>
      <c r="B2105" s="126" t="s">
        <v>413</v>
      </c>
      <c r="C2105" s="126" t="s">
        <v>4435</v>
      </c>
      <c r="D2105" s="126" t="s">
        <v>4436</v>
      </c>
      <c r="E2105" s="126" t="s">
        <v>288</v>
      </c>
      <c r="F2105" s="126" t="s">
        <v>364</v>
      </c>
      <c r="G2105" s="126" t="s">
        <v>417</v>
      </c>
      <c r="H2105" s="126" t="s">
        <v>126</v>
      </c>
      <c r="I2105" s="126" t="s">
        <v>126</v>
      </c>
      <c r="J2105" s="126" t="s">
        <v>484</v>
      </c>
      <c r="K2105" s="126" t="s">
        <v>443</v>
      </c>
      <c r="L2105" s="126" t="s">
        <v>485</v>
      </c>
      <c r="M2105" s="130">
        <v>6817.44</v>
      </c>
      <c r="O2105" s="126" t="s">
        <v>365</v>
      </c>
      <c r="P2105" s="130">
        <v>0</v>
      </c>
      <c r="S2105" s="130">
        <v>0</v>
      </c>
      <c r="V2105" s="130">
        <v>12096</v>
      </c>
      <c r="X2105" s="126" t="s">
        <v>510</v>
      </c>
      <c r="Z2105" s="127"/>
      <c r="AA2105" s="128">
        <v>2</v>
      </c>
      <c r="AB2105" s="128">
        <v>60</v>
      </c>
      <c r="AC2105" s="126" t="s">
        <v>366</v>
      </c>
      <c r="AD2105" s="126" t="s">
        <v>1287</v>
      </c>
      <c r="AG2105" s="127"/>
      <c r="AI2105" s="127"/>
    </row>
    <row r="2106" spans="1:35" ht="14.85" customHeight="1">
      <c r="A2106" s="130">
        <v>5011295</v>
      </c>
      <c r="B2106" s="126" t="s">
        <v>413</v>
      </c>
      <c r="C2106" s="126" t="s">
        <v>4435</v>
      </c>
      <c r="D2106" s="126" t="s">
        <v>4436</v>
      </c>
      <c r="E2106" s="126" t="s">
        <v>288</v>
      </c>
      <c r="F2106" s="126" t="s">
        <v>364</v>
      </c>
      <c r="G2106" s="126" t="s">
        <v>417</v>
      </c>
      <c r="H2106" s="126" t="s">
        <v>126</v>
      </c>
      <c r="I2106" s="126" t="s">
        <v>126</v>
      </c>
      <c r="J2106" s="126" t="s">
        <v>484</v>
      </c>
      <c r="K2106" s="126" t="s">
        <v>443</v>
      </c>
      <c r="L2106" s="126" t="s">
        <v>485</v>
      </c>
      <c r="M2106" s="130">
        <v>6817.44</v>
      </c>
      <c r="O2106" s="126" t="s">
        <v>365</v>
      </c>
      <c r="P2106" s="130">
        <v>0</v>
      </c>
      <c r="S2106" s="130">
        <v>0</v>
      </c>
      <c r="V2106" s="130">
        <v>12096</v>
      </c>
      <c r="X2106" s="126" t="s">
        <v>469</v>
      </c>
      <c r="Z2106" s="127"/>
      <c r="AA2106" s="128">
        <v>1</v>
      </c>
      <c r="AB2106" s="128">
        <v>60</v>
      </c>
      <c r="AC2106" s="126" t="s">
        <v>366</v>
      </c>
      <c r="AD2106" s="126" t="s">
        <v>1287</v>
      </c>
      <c r="AG2106" s="127"/>
      <c r="AI2106" s="127"/>
    </row>
    <row r="2107" spans="1:35" ht="14.85" customHeight="1">
      <c r="A2107" s="130">
        <v>5011294</v>
      </c>
      <c r="B2107" s="126" t="s">
        <v>413</v>
      </c>
      <c r="C2107" s="126" t="s">
        <v>4437</v>
      </c>
      <c r="D2107" s="126" t="s">
        <v>4438</v>
      </c>
      <c r="E2107" s="126" t="s">
        <v>288</v>
      </c>
      <c r="F2107" s="126" t="s">
        <v>364</v>
      </c>
      <c r="G2107" s="126" t="s">
        <v>417</v>
      </c>
      <c r="H2107" s="126" t="s">
        <v>126</v>
      </c>
      <c r="I2107" s="126" t="s">
        <v>126</v>
      </c>
      <c r="J2107" s="126" t="s">
        <v>484</v>
      </c>
      <c r="K2107" s="126" t="s">
        <v>443</v>
      </c>
      <c r="L2107" s="126" t="s">
        <v>485</v>
      </c>
      <c r="M2107" s="130">
        <v>6817.44</v>
      </c>
      <c r="O2107" s="126" t="s">
        <v>365</v>
      </c>
      <c r="P2107" s="130">
        <v>0</v>
      </c>
      <c r="S2107" s="130">
        <v>0</v>
      </c>
      <c r="V2107" s="130">
        <v>16531.2</v>
      </c>
      <c r="X2107" s="126" t="s">
        <v>510</v>
      </c>
      <c r="Z2107" s="127"/>
      <c r="AA2107" s="128">
        <v>2</v>
      </c>
      <c r="AB2107" s="128">
        <v>60</v>
      </c>
      <c r="AC2107" s="126" t="s">
        <v>366</v>
      </c>
      <c r="AD2107" s="126" t="s">
        <v>1287</v>
      </c>
      <c r="AG2107" s="127"/>
      <c r="AI2107" s="127"/>
    </row>
    <row r="2108" spans="1:35" ht="14.85" customHeight="1">
      <c r="A2108" s="130">
        <v>5011293</v>
      </c>
      <c r="B2108" s="126" t="s">
        <v>413</v>
      </c>
      <c r="C2108" s="126" t="s">
        <v>4437</v>
      </c>
      <c r="D2108" s="126" t="s">
        <v>4438</v>
      </c>
      <c r="E2108" s="126" t="s">
        <v>288</v>
      </c>
      <c r="F2108" s="126" t="s">
        <v>364</v>
      </c>
      <c r="G2108" s="126" t="s">
        <v>417</v>
      </c>
      <c r="H2108" s="126" t="s">
        <v>126</v>
      </c>
      <c r="I2108" s="126" t="s">
        <v>126</v>
      </c>
      <c r="J2108" s="126" t="s">
        <v>484</v>
      </c>
      <c r="K2108" s="126" t="s">
        <v>443</v>
      </c>
      <c r="L2108" s="126" t="s">
        <v>485</v>
      </c>
      <c r="M2108" s="130">
        <v>6817.44</v>
      </c>
      <c r="O2108" s="126" t="s">
        <v>365</v>
      </c>
      <c r="P2108" s="130">
        <v>0</v>
      </c>
      <c r="S2108" s="130">
        <v>0</v>
      </c>
      <c r="V2108" s="130">
        <v>16531.2</v>
      </c>
      <c r="X2108" s="126" t="s">
        <v>469</v>
      </c>
      <c r="Z2108" s="127"/>
      <c r="AA2108" s="128">
        <v>1</v>
      </c>
      <c r="AB2108" s="128">
        <v>60</v>
      </c>
      <c r="AC2108" s="126" t="s">
        <v>366</v>
      </c>
      <c r="AD2108" s="126" t="s">
        <v>1287</v>
      </c>
      <c r="AG2108" s="127"/>
      <c r="AI2108" s="127"/>
    </row>
    <row r="2109" spans="1:35" ht="14.85" customHeight="1">
      <c r="A2109" s="130">
        <v>5012296</v>
      </c>
      <c r="B2109" s="126" t="s">
        <v>413</v>
      </c>
      <c r="C2109" s="126" t="s">
        <v>3241</v>
      </c>
      <c r="D2109" s="126" t="s">
        <v>1760</v>
      </c>
      <c r="E2109" s="126" t="s">
        <v>288</v>
      </c>
      <c r="F2109" s="126" t="s">
        <v>364</v>
      </c>
      <c r="G2109" s="126" t="s">
        <v>417</v>
      </c>
      <c r="H2109" s="126" t="s">
        <v>126</v>
      </c>
      <c r="I2109" s="126" t="s">
        <v>418</v>
      </c>
      <c r="J2109" s="126" t="s">
        <v>886</v>
      </c>
      <c r="K2109" s="126" t="s">
        <v>443</v>
      </c>
      <c r="L2109" s="126" t="s">
        <v>887</v>
      </c>
      <c r="M2109" s="130">
        <v>9739.52</v>
      </c>
      <c r="O2109" s="126" t="s">
        <v>486</v>
      </c>
      <c r="P2109" s="130">
        <v>0</v>
      </c>
      <c r="S2109" s="130">
        <v>0</v>
      </c>
      <c r="V2109" s="130">
        <v>13147.8</v>
      </c>
      <c r="X2109" s="126" t="s">
        <v>549</v>
      </c>
      <c r="Z2109" s="127"/>
      <c r="AA2109" s="128">
        <v>2</v>
      </c>
      <c r="AB2109" s="128">
        <v>60</v>
      </c>
      <c r="AC2109" s="126" t="s">
        <v>366</v>
      </c>
      <c r="AD2109" s="126" t="s">
        <v>488</v>
      </c>
      <c r="AG2109" s="127"/>
      <c r="AI2109" s="127"/>
    </row>
    <row r="2110" spans="1:35" ht="14.85" customHeight="1">
      <c r="A2110" s="130">
        <v>5012295</v>
      </c>
      <c r="B2110" s="126" t="s">
        <v>413</v>
      </c>
      <c r="C2110" s="126" t="s">
        <v>3713</v>
      </c>
      <c r="D2110" s="126" t="s">
        <v>3714</v>
      </c>
      <c r="E2110" s="126" t="s">
        <v>288</v>
      </c>
      <c r="F2110" s="126" t="s">
        <v>364</v>
      </c>
      <c r="G2110" s="126" t="s">
        <v>417</v>
      </c>
      <c r="H2110" s="126" t="s">
        <v>126</v>
      </c>
      <c r="I2110" s="126" t="s">
        <v>418</v>
      </c>
      <c r="J2110" s="126" t="s">
        <v>886</v>
      </c>
      <c r="K2110" s="126" t="s">
        <v>443</v>
      </c>
      <c r="L2110" s="126" t="s">
        <v>887</v>
      </c>
      <c r="M2110" s="130">
        <v>9739.11</v>
      </c>
      <c r="O2110" s="126" t="s">
        <v>486</v>
      </c>
      <c r="P2110" s="130">
        <v>0</v>
      </c>
      <c r="S2110" s="130">
        <v>0</v>
      </c>
      <c r="V2110" s="130">
        <v>9739.11</v>
      </c>
      <c r="X2110" s="126" t="s">
        <v>549</v>
      </c>
      <c r="Z2110" s="127"/>
      <c r="AA2110" s="128">
        <v>2</v>
      </c>
      <c r="AB2110" s="128">
        <v>60</v>
      </c>
      <c r="AC2110" s="126" t="s">
        <v>366</v>
      </c>
      <c r="AD2110" s="126" t="s">
        <v>488</v>
      </c>
      <c r="AG2110" s="127"/>
      <c r="AI2110" s="127"/>
    </row>
    <row r="2111" spans="1:35" ht="14.85" customHeight="1">
      <c r="A2111" s="130">
        <v>5012294</v>
      </c>
      <c r="B2111" s="126" t="s">
        <v>413</v>
      </c>
      <c r="C2111" s="126" t="s">
        <v>3719</v>
      </c>
      <c r="D2111" s="126" t="s">
        <v>3714</v>
      </c>
      <c r="E2111" s="126" t="s">
        <v>288</v>
      </c>
      <c r="F2111" s="126" t="s">
        <v>364</v>
      </c>
      <c r="G2111" s="126" t="s">
        <v>417</v>
      </c>
      <c r="H2111" s="126" t="s">
        <v>126</v>
      </c>
      <c r="I2111" s="126" t="s">
        <v>418</v>
      </c>
      <c r="J2111" s="126" t="s">
        <v>886</v>
      </c>
      <c r="K2111" s="126" t="s">
        <v>443</v>
      </c>
      <c r="L2111" s="126" t="s">
        <v>887</v>
      </c>
      <c r="M2111" s="130">
        <v>9739.11</v>
      </c>
      <c r="O2111" s="126" t="s">
        <v>486</v>
      </c>
      <c r="P2111" s="130">
        <v>0</v>
      </c>
      <c r="S2111" s="130">
        <v>0</v>
      </c>
      <c r="V2111" s="130">
        <v>9739.11</v>
      </c>
      <c r="X2111" s="126" t="s">
        <v>549</v>
      </c>
      <c r="Z2111" s="127"/>
      <c r="AA2111" s="128">
        <v>2</v>
      </c>
      <c r="AB2111" s="128">
        <v>60</v>
      </c>
      <c r="AC2111" s="126" t="s">
        <v>366</v>
      </c>
      <c r="AD2111" s="126" t="s">
        <v>488</v>
      </c>
      <c r="AG2111" s="127"/>
      <c r="AI2111" s="127"/>
    </row>
    <row r="2112" spans="1:35" ht="14.85" customHeight="1">
      <c r="A2112" s="130">
        <v>5011443</v>
      </c>
      <c r="B2112" s="126" t="s">
        <v>413</v>
      </c>
      <c r="C2112" s="126" t="s">
        <v>4439</v>
      </c>
      <c r="D2112" s="126" t="s">
        <v>2611</v>
      </c>
      <c r="E2112" s="126" t="s">
        <v>288</v>
      </c>
      <c r="F2112" s="126" t="s">
        <v>753</v>
      </c>
      <c r="G2112" s="126" t="s">
        <v>417</v>
      </c>
      <c r="H2112" s="126" t="s">
        <v>126</v>
      </c>
      <c r="I2112" s="126" t="s">
        <v>126</v>
      </c>
      <c r="J2112" s="126" t="s">
        <v>2612</v>
      </c>
      <c r="K2112" s="126" t="s">
        <v>660</v>
      </c>
      <c r="L2112" s="126" t="s">
        <v>2613</v>
      </c>
      <c r="M2112" s="130">
        <v>5259.52</v>
      </c>
      <c r="O2112" s="126" t="s">
        <v>2012</v>
      </c>
      <c r="P2112" s="130">
        <v>0</v>
      </c>
      <c r="S2112" s="130">
        <v>0</v>
      </c>
      <c r="V2112" s="130">
        <v>12284.98</v>
      </c>
      <c r="X2112" s="126" t="s">
        <v>2013</v>
      </c>
      <c r="Z2112" s="127"/>
      <c r="AA2112" s="128">
        <v>1</v>
      </c>
      <c r="AB2112" s="128">
        <v>24</v>
      </c>
      <c r="AD2112" s="126" t="s">
        <v>1750</v>
      </c>
      <c r="AG2112" s="127"/>
      <c r="AI2112" s="127"/>
    </row>
    <row r="2113" spans="1:35" ht="14.85" customHeight="1">
      <c r="A2113" s="130">
        <v>5011442</v>
      </c>
      <c r="B2113" s="126" t="s">
        <v>413</v>
      </c>
      <c r="C2113" s="126" t="s">
        <v>4440</v>
      </c>
      <c r="D2113" s="126" t="s">
        <v>4441</v>
      </c>
      <c r="E2113" s="126" t="s">
        <v>288</v>
      </c>
      <c r="F2113" s="126" t="s">
        <v>753</v>
      </c>
      <c r="G2113" s="126" t="s">
        <v>417</v>
      </c>
      <c r="H2113" s="126" t="s">
        <v>126</v>
      </c>
      <c r="I2113" s="126" t="s">
        <v>126</v>
      </c>
      <c r="J2113" s="126" t="s">
        <v>2612</v>
      </c>
      <c r="K2113" s="126" t="s">
        <v>660</v>
      </c>
      <c r="L2113" s="126" t="s">
        <v>2613</v>
      </c>
      <c r="M2113" s="130">
        <v>14122.08</v>
      </c>
      <c r="N2113" s="126" t="s">
        <v>290</v>
      </c>
      <c r="O2113" s="126" t="s">
        <v>2012</v>
      </c>
      <c r="P2113" s="130">
        <v>0</v>
      </c>
      <c r="S2113" s="130">
        <v>0</v>
      </c>
      <c r="V2113" s="130">
        <v>14778.4</v>
      </c>
      <c r="X2113" s="126" t="s">
        <v>4442</v>
      </c>
      <c r="Y2113" s="126" t="s">
        <v>517</v>
      </c>
      <c r="Z2113" s="127"/>
      <c r="AA2113" s="128">
        <v>1</v>
      </c>
      <c r="AB2113" s="128">
        <v>60</v>
      </c>
      <c r="AD2113" s="126" t="s">
        <v>1750</v>
      </c>
      <c r="AG2113" s="127"/>
      <c r="AI2113" s="127"/>
    </row>
    <row r="2114" spans="1:35" ht="14.85" customHeight="1">
      <c r="A2114" s="130">
        <v>5010889</v>
      </c>
      <c r="B2114" s="126" t="s">
        <v>413</v>
      </c>
      <c r="C2114" s="126" t="s">
        <v>3657</v>
      </c>
      <c r="D2114" s="126" t="s">
        <v>3658</v>
      </c>
      <c r="E2114" s="126" t="s">
        <v>288</v>
      </c>
      <c r="F2114" s="126" t="s">
        <v>364</v>
      </c>
      <c r="G2114" s="126" t="s">
        <v>417</v>
      </c>
      <c r="H2114" s="126" t="s">
        <v>126</v>
      </c>
      <c r="I2114" s="126" t="s">
        <v>126</v>
      </c>
      <c r="J2114" s="126" t="s">
        <v>1449</v>
      </c>
      <c r="K2114" s="126" t="s">
        <v>535</v>
      </c>
      <c r="L2114" s="126" t="s">
        <v>1450</v>
      </c>
      <c r="M2114" s="130">
        <v>6817.44</v>
      </c>
      <c r="O2114" s="126" t="s">
        <v>365</v>
      </c>
      <c r="P2114" s="130">
        <v>0</v>
      </c>
      <c r="S2114" s="130">
        <v>0</v>
      </c>
      <c r="V2114" s="130">
        <v>11544.91</v>
      </c>
      <c r="X2114" s="126" t="s">
        <v>469</v>
      </c>
      <c r="Z2114" s="127"/>
      <c r="AA2114" s="128">
        <v>1</v>
      </c>
      <c r="AB2114" s="128">
        <v>60</v>
      </c>
      <c r="AC2114" s="126" t="s">
        <v>366</v>
      </c>
      <c r="AD2114" s="126" t="s">
        <v>562</v>
      </c>
      <c r="AG2114" s="127"/>
      <c r="AI2114" s="127"/>
    </row>
    <row r="2115" spans="1:35" ht="14.85" customHeight="1">
      <c r="A2115" s="130">
        <v>5010888</v>
      </c>
      <c r="B2115" s="126" t="s">
        <v>413</v>
      </c>
      <c r="C2115" s="126" t="s">
        <v>3657</v>
      </c>
      <c r="D2115" s="126" t="s">
        <v>3658</v>
      </c>
      <c r="E2115" s="126" t="s">
        <v>288</v>
      </c>
      <c r="F2115" s="126" t="s">
        <v>364</v>
      </c>
      <c r="G2115" s="126" t="s">
        <v>417</v>
      </c>
      <c r="H2115" s="126" t="s">
        <v>126</v>
      </c>
      <c r="I2115" s="126" t="s">
        <v>126</v>
      </c>
      <c r="J2115" s="126" t="s">
        <v>1449</v>
      </c>
      <c r="K2115" s="126" t="s">
        <v>535</v>
      </c>
      <c r="L2115" s="126" t="s">
        <v>1450</v>
      </c>
      <c r="M2115" s="130">
        <v>9739.52</v>
      </c>
      <c r="O2115" s="126" t="s">
        <v>486</v>
      </c>
      <c r="P2115" s="130">
        <v>0</v>
      </c>
      <c r="S2115" s="130">
        <v>0</v>
      </c>
      <c r="V2115" s="130">
        <v>11544.91</v>
      </c>
      <c r="X2115" s="126" t="s">
        <v>549</v>
      </c>
      <c r="Z2115" s="127"/>
      <c r="AA2115" s="128">
        <v>2</v>
      </c>
      <c r="AB2115" s="128">
        <v>60</v>
      </c>
      <c r="AC2115" s="126" t="s">
        <v>366</v>
      </c>
      <c r="AD2115" s="126" t="s">
        <v>562</v>
      </c>
      <c r="AG2115" s="127"/>
      <c r="AI2115" s="127"/>
    </row>
    <row r="2116" spans="1:35" ht="14.85" customHeight="1">
      <c r="A2116" s="130">
        <v>5002470</v>
      </c>
      <c r="B2116" s="126" t="s">
        <v>4443</v>
      </c>
      <c r="C2116" s="126" t="s">
        <v>4444</v>
      </c>
      <c r="D2116" s="126" t="s">
        <v>4445</v>
      </c>
      <c r="E2116" s="126" t="s">
        <v>288</v>
      </c>
      <c r="F2116" s="126" t="s">
        <v>555</v>
      </c>
      <c r="G2116" s="126" t="s">
        <v>1393</v>
      </c>
      <c r="H2116" s="126" t="s">
        <v>126</v>
      </c>
      <c r="I2116" s="126" t="s">
        <v>418</v>
      </c>
      <c r="J2116" s="126" t="s">
        <v>983</v>
      </c>
      <c r="K2116" s="126" t="s">
        <v>984</v>
      </c>
      <c r="L2116" s="126" t="s">
        <v>985</v>
      </c>
      <c r="M2116" s="130">
        <v>319.04000000000002</v>
      </c>
      <c r="O2116" s="126" t="s">
        <v>560</v>
      </c>
      <c r="P2116" s="130">
        <v>356.58</v>
      </c>
      <c r="R2116" s="126" t="s">
        <v>560</v>
      </c>
      <c r="S2116" s="130">
        <v>367.84</v>
      </c>
      <c r="U2116" s="126" t="s">
        <v>560</v>
      </c>
      <c r="V2116" s="130">
        <v>375.35</v>
      </c>
      <c r="X2116" s="126" t="s">
        <v>561</v>
      </c>
      <c r="Z2116" s="127"/>
      <c r="AA2116" s="128">
        <v>150</v>
      </c>
      <c r="AB2116" s="128"/>
      <c r="AD2116" s="126" t="s">
        <v>562</v>
      </c>
      <c r="AG2116" s="127"/>
      <c r="AI2116" s="127"/>
    </row>
    <row r="2117" spans="1:35" ht="14.85" customHeight="1">
      <c r="A2117" s="130">
        <v>5013760</v>
      </c>
      <c r="B2117" s="126" t="s">
        <v>413</v>
      </c>
      <c r="C2117" s="126" t="s">
        <v>4446</v>
      </c>
      <c r="D2117" s="126" t="s">
        <v>1375</v>
      </c>
      <c r="E2117" s="126" t="s">
        <v>288</v>
      </c>
      <c r="F2117" s="126" t="s">
        <v>491</v>
      </c>
      <c r="G2117" s="126" t="s">
        <v>417</v>
      </c>
      <c r="H2117" s="126" t="s">
        <v>126</v>
      </c>
      <c r="I2117" s="126" t="s">
        <v>126</v>
      </c>
      <c r="J2117" s="126" t="s">
        <v>1248</v>
      </c>
      <c r="K2117" s="126" t="s">
        <v>613</v>
      </c>
      <c r="L2117" s="126" t="s">
        <v>1249</v>
      </c>
      <c r="M2117" s="130">
        <v>145637.19</v>
      </c>
      <c r="N2117" s="126" t="s">
        <v>290</v>
      </c>
      <c r="O2117" s="126" t="s">
        <v>1399</v>
      </c>
      <c r="P2117" s="130">
        <v>0</v>
      </c>
      <c r="S2117" s="130">
        <v>0</v>
      </c>
      <c r="V2117" s="130">
        <v>148609.38</v>
      </c>
      <c r="X2117" s="126" t="s">
        <v>1400</v>
      </c>
      <c r="Y2117" s="126" t="s">
        <v>517</v>
      </c>
      <c r="Z2117" s="127" t="s">
        <v>1401</v>
      </c>
      <c r="AA2117" s="128">
        <v>1</v>
      </c>
      <c r="AB2117" s="128">
        <v>84</v>
      </c>
      <c r="AD2117" s="126" t="s">
        <v>546</v>
      </c>
      <c r="AG2117" s="127"/>
      <c r="AI2117" s="127"/>
    </row>
    <row r="2118" spans="1:35" ht="14.85" customHeight="1">
      <c r="A2118" s="130">
        <v>5013759</v>
      </c>
      <c r="B2118" s="126" t="s">
        <v>413</v>
      </c>
      <c r="C2118" s="126" t="s">
        <v>4447</v>
      </c>
      <c r="D2118" s="126" t="s">
        <v>1375</v>
      </c>
      <c r="E2118" s="126" t="s">
        <v>288</v>
      </c>
      <c r="F2118" s="126" t="s">
        <v>491</v>
      </c>
      <c r="G2118" s="126" t="s">
        <v>417</v>
      </c>
      <c r="H2118" s="126" t="s">
        <v>126</v>
      </c>
      <c r="I2118" s="126" t="s">
        <v>126</v>
      </c>
      <c r="J2118" s="126" t="s">
        <v>1248</v>
      </c>
      <c r="K2118" s="126" t="s">
        <v>613</v>
      </c>
      <c r="L2118" s="126" t="s">
        <v>1249</v>
      </c>
      <c r="M2118" s="130">
        <v>117499.5</v>
      </c>
      <c r="N2118" s="126" t="s">
        <v>290</v>
      </c>
      <c r="O2118" s="126" t="s">
        <v>1399</v>
      </c>
      <c r="P2118" s="130">
        <v>0</v>
      </c>
      <c r="S2118" s="130">
        <v>0</v>
      </c>
      <c r="V2118" s="130">
        <v>119897.45</v>
      </c>
      <c r="X2118" s="126" t="s">
        <v>1400</v>
      </c>
      <c r="Y2118" s="126" t="s">
        <v>517</v>
      </c>
      <c r="Z2118" s="127" t="s">
        <v>1401</v>
      </c>
      <c r="AA2118" s="128">
        <v>1</v>
      </c>
      <c r="AB2118" s="128">
        <v>84</v>
      </c>
      <c r="AD2118" s="126" t="s">
        <v>546</v>
      </c>
      <c r="AG2118" s="127"/>
      <c r="AI2118" s="127"/>
    </row>
    <row r="2119" spans="1:35" ht="14.85" customHeight="1">
      <c r="A2119" s="130">
        <v>5013758</v>
      </c>
      <c r="B2119" s="126" t="s">
        <v>413</v>
      </c>
      <c r="C2119" s="126" t="s">
        <v>4448</v>
      </c>
      <c r="D2119" s="126" t="s">
        <v>4449</v>
      </c>
      <c r="E2119" s="126" t="s">
        <v>288</v>
      </c>
      <c r="F2119" s="126" t="s">
        <v>491</v>
      </c>
      <c r="G2119" s="126" t="s">
        <v>417</v>
      </c>
      <c r="H2119" s="126" t="s">
        <v>126</v>
      </c>
      <c r="I2119" s="126" t="s">
        <v>418</v>
      </c>
      <c r="J2119" s="126" t="s">
        <v>1248</v>
      </c>
      <c r="K2119" s="126" t="s">
        <v>613</v>
      </c>
      <c r="L2119" s="126" t="s">
        <v>1249</v>
      </c>
      <c r="M2119" s="130">
        <v>121739.52</v>
      </c>
      <c r="N2119" s="126" t="s">
        <v>290</v>
      </c>
      <c r="O2119" s="126" t="s">
        <v>506</v>
      </c>
      <c r="P2119" s="130">
        <v>0</v>
      </c>
      <c r="S2119" s="130">
        <v>0</v>
      </c>
      <c r="V2119" s="130">
        <v>125725.34</v>
      </c>
      <c r="X2119" s="126" t="s">
        <v>4165</v>
      </c>
      <c r="Y2119" s="126" t="s">
        <v>517</v>
      </c>
      <c r="Z2119" s="127"/>
      <c r="AA2119" s="128">
        <v>1</v>
      </c>
      <c r="AB2119" s="128">
        <v>84</v>
      </c>
      <c r="AD2119" s="126" t="s">
        <v>546</v>
      </c>
      <c r="AG2119" s="127"/>
      <c r="AI2119" s="127"/>
    </row>
    <row r="2120" spans="1:35" ht="14.85" customHeight="1">
      <c r="A2120" s="130">
        <v>5013757</v>
      </c>
      <c r="B2120" s="126" t="s">
        <v>413</v>
      </c>
      <c r="C2120" s="126" t="s">
        <v>4450</v>
      </c>
      <c r="D2120" s="126" t="s">
        <v>4451</v>
      </c>
      <c r="E2120" s="126" t="s">
        <v>288</v>
      </c>
      <c r="F2120" s="126" t="s">
        <v>522</v>
      </c>
      <c r="G2120" s="126" t="s">
        <v>4452</v>
      </c>
      <c r="H2120" s="126" t="s">
        <v>524</v>
      </c>
      <c r="I2120" s="126" t="s">
        <v>418</v>
      </c>
      <c r="J2120" s="126" t="s">
        <v>4453</v>
      </c>
      <c r="K2120" s="126" t="s">
        <v>628</v>
      </c>
      <c r="L2120" s="126" t="s">
        <v>4454</v>
      </c>
      <c r="M2120" s="130">
        <v>24.35</v>
      </c>
      <c r="O2120" s="126" t="s">
        <v>528</v>
      </c>
      <c r="P2120" s="130">
        <v>0</v>
      </c>
      <c r="S2120" s="130">
        <v>0</v>
      </c>
      <c r="V2120" s="130">
        <v>37.869999999999997</v>
      </c>
      <c r="X2120" s="126" t="s">
        <v>4455</v>
      </c>
      <c r="Z2120" s="127"/>
      <c r="AA2120" s="128"/>
      <c r="AB2120" s="128"/>
      <c r="AD2120" s="126" t="s">
        <v>546</v>
      </c>
      <c r="AG2120" s="127"/>
      <c r="AI2120" s="127"/>
    </row>
    <row r="2121" spans="1:35" ht="14.85" customHeight="1">
      <c r="A2121" s="130">
        <v>5013756</v>
      </c>
      <c r="B2121" s="126" t="s">
        <v>413</v>
      </c>
      <c r="C2121" s="126" t="s">
        <v>4450</v>
      </c>
      <c r="D2121" s="126" t="s">
        <v>4456</v>
      </c>
      <c r="E2121" s="126" t="s">
        <v>288</v>
      </c>
      <c r="F2121" s="126" t="s">
        <v>522</v>
      </c>
      <c r="G2121" s="126" t="s">
        <v>312</v>
      </c>
      <c r="H2121" s="126" t="s">
        <v>524</v>
      </c>
      <c r="I2121" s="126" t="s">
        <v>418</v>
      </c>
      <c r="J2121" s="126" t="s">
        <v>4453</v>
      </c>
      <c r="K2121" s="126" t="s">
        <v>628</v>
      </c>
      <c r="L2121" s="126" t="s">
        <v>4454</v>
      </c>
      <c r="M2121" s="130">
        <v>0.97</v>
      </c>
      <c r="O2121" s="126" t="s">
        <v>528</v>
      </c>
      <c r="P2121" s="130">
        <v>0</v>
      </c>
      <c r="S2121" s="130">
        <v>0</v>
      </c>
      <c r="V2121" s="130">
        <v>1.51</v>
      </c>
      <c r="X2121" s="126" t="s">
        <v>4455</v>
      </c>
      <c r="Z2121" s="127"/>
      <c r="AA2121" s="128"/>
      <c r="AB2121" s="128"/>
      <c r="AD2121" s="126" t="s">
        <v>546</v>
      </c>
      <c r="AG2121" s="127"/>
      <c r="AI2121" s="127"/>
    </row>
    <row r="2122" spans="1:35" ht="14.85" customHeight="1">
      <c r="A2122" s="130">
        <v>5013755</v>
      </c>
      <c r="B2122" s="126" t="s">
        <v>413</v>
      </c>
      <c r="C2122" s="126" t="s">
        <v>4457</v>
      </c>
      <c r="D2122" s="126" t="s">
        <v>4458</v>
      </c>
      <c r="E2122" s="126" t="s">
        <v>288</v>
      </c>
      <c r="F2122" s="126" t="s">
        <v>522</v>
      </c>
      <c r="G2122" s="126" t="s">
        <v>2719</v>
      </c>
      <c r="H2122" s="126" t="s">
        <v>524</v>
      </c>
      <c r="I2122" s="126" t="s">
        <v>418</v>
      </c>
      <c r="J2122" s="126" t="s">
        <v>3244</v>
      </c>
      <c r="K2122" s="126" t="s">
        <v>747</v>
      </c>
      <c r="L2122" s="126" t="s">
        <v>3245</v>
      </c>
      <c r="M2122" s="130">
        <v>815.76</v>
      </c>
      <c r="N2122" s="126" t="s">
        <v>290</v>
      </c>
      <c r="O2122" s="126" t="s">
        <v>528</v>
      </c>
      <c r="P2122" s="130">
        <v>0</v>
      </c>
      <c r="S2122" s="130">
        <v>0</v>
      </c>
      <c r="V2122" s="130">
        <v>815.76</v>
      </c>
      <c r="X2122" s="126" t="s">
        <v>4459</v>
      </c>
      <c r="Z2122" s="127"/>
      <c r="AA2122" s="128"/>
      <c r="AB2122" s="128"/>
      <c r="AD2122" s="126" t="s">
        <v>546</v>
      </c>
      <c r="AG2122" s="127"/>
      <c r="AI2122" s="127"/>
    </row>
    <row r="2123" spans="1:35" ht="14.85" customHeight="1">
      <c r="A2123" s="130">
        <v>5013754</v>
      </c>
      <c r="B2123" s="126" t="s">
        <v>413</v>
      </c>
      <c r="C2123" s="126" t="s">
        <v>4457</v>
      </c>
      <c r="D2123" s="126" t="s">
        <v>4460</v>
      </c>
      <c r="E2123" s="126" t="s">
        <v>288</v>
      </c>
      <c r="F2123" s="126" t="s">
        <v>522</v>
      </c>
      <c r="G2123" s="126" t="s">
        <v>799</v>
      </c>
      <c r="H2123" s="126" t="s">
        <v>524</v>
      </c>
      <c r="I2123" s="126" t="s">
        <v>418</v>
      </c>
      <c r="J2123" s="126" t="s">
        <v>3244</v>
      </c>
      <c r="K2123" s="126" t="s">
        <v>747</v>
      </c>
      <c r="L2123" s="126" t="s">
        <v>3245</v>
      </c>
      <c r="M2123" s="130">
        <v>539.5</v>
      </c>
      <c r="N2123" s="126" t="s">
        <v>290</v>
      </c>
      <c r="O2123" s="126" t="s">
        <v>528</v>
      </c>
      <c r="P2123" s="130">
        <v>0</v>
      </c>
      <c r="S2123" s="130">
        <v>0</v>
      </c>
      <c r="V2123" s="130">
        <v>539.5</v>
      </c>
      <c r="X2123" s="126" t="s">
        <v>4459</v>
      </c>
      <c r="Z2123" s="127"/>
      <c r="AA2123" s="128"/>
      <c r="AB2123" s="128"/>
      <c r="AD2123" s="126" t="s">
        <v>546</v>
      </c>
      <c r="AG2123" s="127"/>
      <c r="AI2123" s="127"/>
    </row>
    <row r="2124" spans="1:35" ht="14.85" customHeight="1">
      <c r="A2124" s="130">
        <v>5013753</v>
      </c>
      <c r="B2124" s="126" t="s">
        <v>413</v>
      </c>
      <c r="C2124" s="126" t="s">
        <v>4457</v>
      </c>
      <c r="D2124" s="126" t="s">
        <v>4461</v>
      </c>
      <c r="E2124" s="126" t="s">
        <v>288</v>
      </c>
      <c r="F2124" s="126" t="s">
        <v>522</v>
      </c>
      <c r="G2124" s="126" t="s">
        <v>4462</v>
      </c>
      <c r="H2124" s="126" t="s">
        <v>524</v>
      </c>
      <c r="I2124" s="126" t="s">
        <v>418</v>
      </c>
      <c r="J2124" s="126" t="s">
        <v>3244</v>
      </c>
      <c r="K2124" s="126" t="s">
        <v>747</v>
      </c>
      <c r="L2124" s="126" t="s">
        <v>3245</v>
      </c>
      <c r="M2124" s="130">
        <v>699.84</v>
      </c>
      <c r="N2124" s="126" t="s">
        <v>290</v>
      </c>
      <c r="O2124" s="126" t="s">
        <v>528</v>
      </c>
      <c r="P2124" s="130">
        <v>0</v>
      </c>
      <c r="S2124" s="130">
        <v>0</v>
      </c>
      <c r="V2124" s="130">
        <v>699.84</v>
      </c>
      <c r="X2124" s="126" t="s">
        <v>4459</v>
      </c>
      <c r="Z2124" s="127"/>
      <c r="AA2124" s="128"/>
      <c r="AB2124" s="128"/>
      <c r="AD2124" s="126" t="s">
        <v>546</v>
      </c>
      <c r="AG2124" s="127"/>
      <c r="AI2124" s="127"/>
    </row>
    <row r="2125" spans="1:35" ht="14.85" customHeight="1">
      <c r="A2125" s="130">
        <v>5014004</v>
      </c>
      <c r="B2125" s="126" t="s">
        <v>413</v>
      </c>
      <c r="C2125" s="126" t="s">
        <v>4463</v>
      </c>
      <c r="D2125" s="126" t="s">
        <v>4464</v>
      </c>
      <c r="E2125" s="126" t="s">
        <v>288</v>
      </c>
      <c r="F2125" s="126" t="s">
        <v>491</v>
      </c>
      <c r="G2125" s="126" t="s">
        <v>417</v>
      </c>
      <c r="H2125" s="126" t="s">
        <v>126</v>
      </c>
      <c r="I2125" s="126" t="s">
        <v>418</v>
      </c>
      <c r="J2125" s="126" t="s">
        <v>930</v>
      </c>
      <c r="K2125" s="126" t="s">
        <v>504</v>
      </c>
      <c r="L2125" s="126" t="s">
        <v>931</v>
      </c>
      <c r="M2125" s="130">
        <v>138294.67000000001</v>
      </c>
      <c r="N2125" s="126" t="s">
        <v>290</v>
      </c>
      <c r="O2125" s="126" t="s">
        <v>506</v>
      </c>
      <c r="P2125" s="130">
        <v>0</v>
      </c>
      <c r="S2125" s="130">
        <v>0</v>
      </c>
      <c r="V2125" s="130">
        <v>159632.13</v>
      </c>
      <c r="X2125" s="126" t="s">
        <v>516</v>
      </c>
      <c r="Y2125" s="126" t="s">
        <v>517</v>
      </c>
      <c r="Z2125" s="127"/>
      <c r="AA2125" s="128">
        <v>1</v>
      </c>
      <c r="AB2125" s="128">
        <v>84</v>
      </c>
      <c r="AD2125" s="126" t="s">
        <v>932</v>
      </c>
      <c r="AG2125" s="127"/>
      <c r="AI2125" s="127"/>
    </row>
    <row r="2126" spans="1:35" ht="14.85" customHeight="1">
      <c r="A2126" s="130">
        <v>5014003</v>
      </c>
      <c r="B2126" s="126" t="s">
        <v>413</v>
      </c>
      <c r="C2126" s="126" t="s">
        <v>4465</v>
      </c>
      <c r="D2126" s="126" t="s">
        <v>929</v>
      </c>
      <c r="E2126" s="126" t="s">
        <v>288</v>
      </c>
      <c r="F2126" s="126" t="s">
        <v>491</v>
      </c>
      <c r="G2126" s="126" t="s">
        <v>417</v>
      </c>
      <c r="H2126" s="126" t="s">
        <v>126</v>
      </c>
      <c r="I2126" s="126" t="s">
        <v>126</v>
      </c>
      <c r="J2126" s="126" t="s">
        <v>930</v>
      </c>
      <c r="K2126" s="126" t="s">
        <v>504</v>
      </c>
      <c r="L2126" s="126" t="s">
        <v>931</v>
      </c>
      <c r="M2126" s="130">
        <v>3025.74</v>
      </c>
      <c r="N2126" s="126" t="s">
        <v>290</v>
      </c>
      <c r="O2126" s="126" t="s">
        <v>844</v>
      </c>
      <c r="P2126" s="130">
        <v>0</v>
      </c>
      <c r="S2126" s="130">
        <v>0</v>
      </c>
      <c r="V2126" s="130">
        <v>3361.94</v>
      </c>
      <c r="X2126" s="126" t="s">
        <v>845</v>
      </c>
      <c r="Y2126" s="126" t="s">
        <v>517</v>
      </c>
      <c r="Z2126" s="127" t="s">
        <v>309</v>
      </c>
      <c r="AA2126" s="128">
        <v>1</v>
      </c>
      <c r="AB2126" s="128">
        <v>84</v>
      </c>
      <c r="AD2126" s="126" t="s">
        <v>932</v>
      </c>
      <c r="AG2126" s="127"/>
      <c r="AI2126" s="127"/>
    </row>
    <row r="2127" spans="1:35" ht="14.85" customHeight="1">
      <c r="A2127" s="130">
        <v>5014002</v>
      </c>
      <c r="B2127" s="126" t="s">
        <v>413</v>
      </c>
      <c r="C2127" s="126" t="s">
        <v>4466</v>
      </c>
      <c r="D2127" s="126" t="s">
        <v>929</v>
      </c>
      <c r="E2127" s="126" t="s">
        <v>288</v>
      </c>
      <c r="F2127" s="126" t="s">
        <v>491</v>
      </c>
      <c r="G2127" s="126" t="s">
        <v>417</v>
      </c>
      <c r="H2127" s="126" t="s">
        <v>126</v>
      </c>
      <c r="I2127" s="126" t="s">
        <v>126</v>
      </c>
      <c r="J2127" s="126" t="s">
        <v>930</v>
      </c>
      <c r="K2127" s="126" t="s">
        <v>504</v>
      </c>
      <c r="L2127" s="126" t="s">
        <v>931</v>
      </c>
      <c r="M2127" s="130">
        <v>6077.79</v>
      </c>
      <c r="N2127" s="126" t="s">
        <v>290</v>
      </c>
      <c r="O2127" s="126" t="s">
        <v>844</v>
      </c>
      <c r="P2127" s="130">
        <v>0</v>
      </c>
      <c r="S2127" s="130">
        <v>0</v>
      </c>
      <c r="V2127" s="130">
        <v>6753.11</v>
      </c>
      <c r="X2127" s="126" t="s">
        <v>845</v>
      </c>
      <c r="Y2127" s="126" t="s">
        <v>517</v>
      </c>
      <c r="Z2127" s="127" t="s">
        <v>309</v>
      </c>
      <c r="AA2127" s="128">
        <v>1</v>
      </c>
      <c r="AB2127" s="128">
        <v>84</v>
      </c>
      <c r="AD2127" s="126" t="s">
        <v>932</v>
      </c>
      <c r="AG2127" s="127"/>
      <c r="AI2127" s="127"/>
    </row>
    <row r="2128" spans="1:35" ht="14.85" customHeight="1">
      <c r="A2128" s="130">
        <v>5014001</v>
      </c>
      <c r="B2128" s="126" t="s">
        <v>413</v>
      </c>
      <c r="C2128" s="126" t="s">
        <v>4467</v>
      </c>
      <c r="D2128" s="126" t="s">
        <v>929</v>
      </c>
      <c r="E2128" s="126" t="s">
        <v>288</v>
      </c>
      <c r="F2128" s="126" t="s">
        <v>491</v>
      </c>
      <c r="G2128" s="126" t="s">
        <v>417</v>
      </c>
      <c r="H2128" s="126" t="s">
        <v>126</v>
      </c>
      <c r="I2128" s="126" t="s">
        <v>126</v>
      </c>
      <c r="J2128" s="126" t="s">
        <v>930</v>
      </c>
      <c r="K2128" s="126" t="s">
        <v>504</v>
      </c>
      <c r="L2128" s="126" t="s">
        <v>931</v>
      </c>
      <c r="M2128" s="130">
        <v>8944.02</v>
      </c>
      <c r="N2128" s="126" t="s">
        <v>290</v>
      </c>
      <c r="O2128" s="126" t="s">
        <v>844</v>
      </c>
      <c r="P2128" s="130">
        <v>0</v>
      </c>
      <c r="S2128" s="130">
        <v>0</v>
      </c>
      <c r="V2128" s="130">
        <v>9937.7999999999993</v>
      </c>
      <c r="X2128" s="126" t="s">
        <v>845</v>
      </c>
      <c r="Y2128" s="126" t="s">
        <v>517</v>
      </c>
      <c r="Z2128" s="127" t="s">
        <v>309</v>
      </c>
      <c r="AA2128" s="128">
        <v>1</v>
      </c>
      <c r="AB2128" s="128">
        <v>84</v>
      </c>
      <c r="AD2128" s="126" t="s">
        <v>932</v>
      </c>
      <c r="AG2128" s="127"/>
      <c r="AI2128" s="127"/>
    </row>
    <row r="2129" spans="1:35" ht="14.85" customHeight="1">
      <c r="A2129" s="130">
        <v>5014000</v>
      </c>
      <c r="B2129" s="126" t="s">
        <v>413</v>
      </c>
      <c r="C2129" s="126" t="s">
        <v>4468</v>
      </c>
      <c r="D2129" s="126" t="s">
        <v>929</v>
      </c>
      <c r="E2129" s="126" t="s">
        <v>288</v>
      </c>
      <c r="F2129" s="126" t="s">
        <v>491</v>
      </c>
      <c r="G2129" s="126" t="s">
        <v>417</v>
      </c>
      <c r="H2129" s="126" t="s">
        <v>126</v>
      </c>
      <c r="I2129" s="126" t="s">
        <v>308</v>
      </c>
      <c r="J2129" s="126" t="s">
        <v>930</v>
      </c>
      <c r="K2129" s="126" t="s">
        <v>504</v>
      </c>
      <c r="L2129" s="126" t="s">
        <v>931</v>
      </c>
      <c r="M2129" s="130">
        <v>1829.28</v>
      </c>
      <c r="N2129" s="126" t="s">
        <v>290</v>
      </c>
      <c r="O2129" s="126" t="s">
        <v>844</v>
      </c>
      <c r="P2129" s="130">
        <v>0</v>
      </c>
      <c r="S2129" s="130">
        <v>0</v>
      </c>
      <c r="V2129" s="130">
        <v>2032.54</v>
      </c>
      <c r="X2129" s="126" t="s">
        <v>845</v>
      </c>
      <c r="Y2129" s="126" t="s">
        <v>517</v>
      </c>
      <c r="Z2129" s="127" t="s">
        <v>309</v>
      </c>
      <c r="AA2129" s="128">
        <v>1</v>
      </c>
      <c r="AB2129" s="128">
        <v>84</v>
      </c>
      <c r="AD2129" s="126" t="s">
        <v>932</v>
      </c>
      <c r="AG2129" s="127"/>
      <c r="AI2129" s="127"/>
    </row>
    <row r="2130" spans="1:35" ht="14.85" customHeight="1">
      <c r="A2130" s="130">
        <v>5013998</v>
      </c>
      <c r="B2130" s="126" t="s">
        <v>413</v>
      </c>
      <c r="C2130" s="126" t="s">
        <v>4469</v>
      </c>
      <c r="D2130" s="126" t="s">
        <v>4470</v>
      </c>
      <c r="E2130" s="126" t="s">
        <v>288</v>
      </c>
      <c r="F2130" s="126" t="s">
        <v>491</v>
      </c>
      <c r="G2130" s="126" t="s">
        <v>417</v>
      </c>
      <c r="H2130" s="126" t="s">
        <v>126</v>
      </c>
      <c r="I2130" s="126" t="s">
        <v>308</v>
      </c>
      <c r="J2130" s="126" t="s">
        <v>1248</v>
      </c>
      <c r="K2130" s="126" t="s">
        <v>613</v>
      </c>
      <c r="L2130" s="126" t="s">
        <v>1249</v>
      </c>
      <c r="M2130" s="130">
        <v>13720.18</v>
      </c>
      <c r="N2130" s="126" t="s">
        <v>290</v>
      </c>
      <c r="O2130" s="126" t="s">
        <v>844</v>
      </c>
      <c r="P2130" s="130">
        <v>0</v>
      </c>
      <c r="S2130" s="130">
        <v>0</v>
      </c>
      <c r="V2130" s="130">
        <v>15244.65</v>
      </c>
      <c r="X2130" s="126" t="s">
        <v>845</v>
      </c>
      <c r="Y2130" s="126" t="s">
        <v>517</v>
      </c>
      <c r="Z2130" s="127" t="s">
        <v>309</v>
      </c>
      <c r="AA2130" s="128">
        <v>1</v>
      </c>
      <c r="AB2130" s="128">
        <v>84</v>
      </c>
      <c r="AD2130" s="126" t="s">
        <v>932</v>
      </c>
      <c r="AG2130" s="127"/>
      <c r="AI2130" s="127"/>
    </row>
    <row r="2131" spans="1:35" ht="14.85" customHeight="1">
      <c r="A2131" s="130">
        <v>5013997</v>
      </c>
      <c r="B2131" s="126" t="s">
        <v>413</v>
      </c>
      <c r="C2131" s="126" t="s">
        <v>4471</v>
      </c>
      <c r="D2131" s="126" t="s">
        <v>4470</v>
      </c>
      <c r="E2131" s="126" t="s">
        <v>288</v>
      </c>
      <c r="F2131" s="126" t="s">
        <v>491</v>
      </c>
      <c r="G2131" s="126" t="s">
        <v>417</v>
      </c>
      <c r="H2131" s="126" t="s">
        <v>126</v>
      </c>
      <c r="I2131" s="126" t="s">
        <v>126</v>
      </c>
      <c r="J2131" s="126" t="s">
        <v>1248</v>
      </c>
      <c r="K2131" s="126" t="s">
        <v>613</v>
      </c>
      <c r="L2131" s="126" t="s">
        <v>1249</v>
      </c>
      <c r="M2131" s="130">
        <v>4858.5600000000004</v>
      </c>
      <c r="N2131" s="126" t="s">
        <v>290</v>
      </c>
      <c r="O2131" s="126" t="s">
        <v>844</v>
      </c>
      <c r="P2131" s="130">
        <v>0</v>
      </c>
      <c r="S2131" s="130">
        <v>0</v>
      </c>
      <c r="V2131" s="130">
        <v>5398.4</v>
      </c>
      <c r="X2131" s="126" t="s">
        <v>845</v>
      </c>
      <c r="Y2131" s="126" t="s">
        <v>517</v>
      </c>
      <c r="Z2131" s="127" t="s">
        <v>309</v>
      </c>
      <c r="AA2131" s="128">
        <v>1</v>
      </c>
      <c r="AB2131" s="128">
        <v>84</v>
      </c>
      <c r="AD2131" s="126" t="s">
        <v>932</v>
      </c>
      <c r="AG2131" s="127"/>
      <c r="AI2131" s="127"/>
    </row>
    <row r="2132" spans="1:35" ht="14.85" customHeight="1">
      <c r="A2132" s="130">
        <v>5013996</v>
      </c>
      <c r="B2132" s="126" t="s">
        <v>413</v>
      </c>
      <c r="C2132" s="126" t="s">
        <v>4472</v>
      </c>
      <c r="D2132" s="126" t="s">
        <v>4470</v>
      </c>
      <c r="E2132" s="126" t="s">
        <v>288</v>
      </c>
      <c r="F2132" s="126" t="s">
        <v>491</v>
      </c>
      <c r="G2132" s="126" t="s">
        <v>417</v>
      </c>
      <c r="H2132" s="126" t="s">
        <v>126</v>
      </c>
      <c r="I2132" s="126" t="s">
        <v>308</v>
      </c>
      <c r="J2132" s="126" t="s">
        <v>1248</v>
      </c>
      <c r="K2132" s="126" t="s">
        <v>613</v>
      </c>
      <c r="L2132" s="126" t="s">
        <v>1249</v>
      </c>
      <c r="M2132" s="130">
        <v>1322.65</v>
      </c>
      <c r="N2132" s="126" t="s">
        <v>290</v>
      </c>
      <c r="O2132" s="126" t="s">
        <v>844</v>
      </c>
      <c r="P2132" s="130">
        <v>0</v>
      </c>
      <c r="S2132" s="130">
        <v>0</v>
      </c>
      <c r="V2132" s="130">
        <v>1469.62</v>
      </c>
      <c r="X2132" s="126" t="s">
        <v>845</v>
      </c>
      <c r="Y2132" s="126" t="s">
        <v>517</v>
      </c>
      <c r="Z2132" s="127" t="s">
        <v>309</v>
      </c>
      <c r="AA2132" s="128">
        <v>1</v>
      </c>
      <c r="AB2132" s="128">
        <v>84</v>
      </c>
      <c r="AD2132" s="126" t="s">
        <v>932</v>
      </c>
      <c r="AG2132" s="127"/>
      <c r="AI2132" s="127"/>
    </row>
    <row r="2133" spans="1:35" ht="14.85" customHeight="1">
      <c r="A2133" s="130">
        <v>5013995</v>
      </c>
      <c r="B2133" s="126" t="s">
        <v>413</v>
      </c>
      <c r="C2133" s="126" t="s">
        <v>4473</v>
      </c>
      <c r="D2133" s="126" t="s">
        <v>4470</v>
      </c>
      <c r="E2133" s="126" t="s">
        <v>288</v>
      </c>
      <c r="F2133" s="126" t="s">
        <v>491</v>
      </c>
      <c r="G2133" s="126" t="s">
        <v>417</v>
      </c>
      <c r="H2133" s="126" t="s">
        <v>126</v>
      </c>
      <c r="I2133" s="126" t="s">
        <v>308</v>
      </c>
      <c r="J2133" s="126" t="s">
        <v>1248</v>
      </c>
      <c r="K2133" s="126" t="s">
        <v>613</v>
      </c>
      <c r="L2133" s="126" t="s">
        <v>1249</v>
      </c>
      <c r="M2133" s="130">
        <v>1379.63</v>
      </c>
      <c r="N2133" s="126" t="s">
        <v>290</v>
      </c>
      <c r="O2133" s="126" t="s">
        <v>844</v>
      </c>
      <c r="P2133" s="130">
        <v>0</v>
      </c>
      <c r="S2133" s="130">
        <v>0</v>
      </c>
      <c r="V2133" s="130">
        <v>1532.93</v>
      </c>
      <c r="X2133" s="126" t="s">
        <v>845</v>
      </c>
      <c r="Y2133" s="126" t="s">
        <v>517</v>
      </c>
      <c r="Z2133" s="127" t="s">
        <v>309</v>
      </c>
      <c r="AA2133" s="128">
        <v>1</v>
      </c>
      <c r="AB2133" s="128">
        <v>84</v>
      </c>
      <c r="AD2133" s="126" t="s">
        <v>932</v>
      </c>
      <c r="AG2133" s="127"/>
      <c r="AI2133" s="127"/>
    </row>
    <row r="2134" spans="1:35" ht="14.85" customHeight="1">
      <c r="A2134" s="130">
        <v>5013994</v>
      </c>
      <c r="B2134" s="126" t="s">
        <v>413</v>
      </c>
      <c r="C2134" s="126" t="s">
        <v>4474</v>
      </c>
      <c r="D2134" s="126" t="s">
        <v>4470</v>
      </c>
      <c r="E2134" s="126" t="s">
        <v>288</v>
      </c>
      <c r="F2134" s="126" t="s">
        <v>491</v>
      </c>
      <c r="G2134" s="126" t="s">
        <v>417</v>
      </c>
      <c r="H2134" s="126" t="s">
        <v>126</v>
      </c>
      <c r="I2134" s="126" t="s">
        <v>126</v>
      </c>
      <c r="J2134" s="126" t="s">
        <v>1248</v>
      </c>
      <c r="K2134" s="126" t="s">
        <v>613</v>
      </c>
      <c r="L2134" s="126" t="s">
        <v>1249</v>
      </c>
      <c r="M2134" s="130">
        <v>31703.48</v>
      </c>
      <c r="N2134" s="126" t="s">
        <v>290</v>
      </c>
      <c r="O2134" s="126" t="s">
        <v>1399</v>
      </c>
      <c r="P2134" s="130">
        <v>0</v>
      </c>
      <c r="S2134" s="130">
        <v>0</v>
      </c>
      <c r="V2134" s="130">
        <v>33372.089999999997</v>
      </c>
      <c r="X2134" s="126" t="s">
        <v>4475</v>
      </c>
      <c r="Y2134" s="126" t="s">
        <v>517</v>
      </c>
      <c r="Z2134" s="127" t="s">
        <v>296</v>
      </c>
      <c r="AA2134" s="128">
        <v>1</v>
      </c>
      <c r="AB2134" s="128">
        <v>84</v>
      </c>
      <c r="AD2134" s="126" t="s">
        <v>932</v>
      </c>
      <c r="AG2134" s="127"/>
      <c r="AI2134" s="127"/>
    </row>
    <row r="2135" spans="1:35" ht="14.85" customHeight="1">
      <c r="A2135" s="130">
        <v>5013993</v>
      </c>
      <c r="B2135" s="126" t="s">
        <v>413</v>
      </c>
      <c r="C2135" s="126" t="s">
        <v>4476</v>
      </c>
      <c r="D2135" s="126" t="s">
        <v>4470</v>
      </c>
      <c r="E2135" s="126" t="s">
        <v>288</v>
      </c>
      <c r="F2135" s="126" t="s">
        <v>491</v>
      </c>
      <c r="G2135" s="126" t="s">
        <v>417</v>
      </c>
      <c r="H2135" s="126" t="s">
        <v>126</v>
      </c>
      <c r="I2135" s="126" t="s">
        <v>308</v>
      </c>
      <c r="J2135" s="126" t="s">
        <v>1248</v>
      </c>
      <c r="K2135" s="126" t="s">
        <v>613</v>
      </c>
      <c r="L2135" s="126" t="s">
        <v>1249</v>
      </c>
      <c r="M2135" s="130">
        <v>34184</v>
      </c>
      <c r="N2135" s="126" t="s">
        <v>290</v>
      </c>
      <c r="O2135" s="126" t="s">
        <v>1399</v>
      </c>
      <c r="P2135" s="130">
        <v>0</v>
      </c>
      <c r="S2135" s="130">
        <v>0</v>
      </c>
      <c r="V2135" s="130">
        <v>35983.160000000003</v>
      </c>
      <c r="X2135" s="126" t="s">
        <v>4475</v>
      </c>
      <c r="Y2135" s="126" t="s">
        <v>517</v>
      </c>
      <c r="Z2135" s="127" t="s">
        <v>296</v>
      </c>
      <c r="AA2135" s="128">
        <v>1</v>
      </c>
      <c r="AB2135" s="128">
        <v>84</v>
      </c>
      <c r="AD2135" s="126" t="s">
        <v>932</v>
      </c>
      <c r="AG2135" s="127"/>
      <c r="AI2135" s="127"/>
    </row>
    <row r="2136" spans="1:35" ht="14.85" customHeight="1">
      <c r="A2136" s="130">
        <v>5013992</v>
      </c>
      <c r="B2136" s="126" t="s">
        <v>413</v>
      </c>
      <c r="C2136" s="126" t="s">
        <v>4477</v>
      </c>
      <c r="D2136" s="126" t="s">
        <v>4470</v>
      </c>
      <c r="E2136" s="126" t="s">
        <v>288</v>
      </c>
      <c r="F2136" s="126" t="s">
        <v>491</v>
      </c>
      <c r="G2136" s="126" t="s">
        <v>417</v>
      </c>
      <c r="H2136" s="126" t="s">
        <v>126</v>
      </c>
      <c r="I2136" s="126" t="s">
        <v>126</v>
      </c>
      <c r="J2136" s="126" t="s">
        <v>1248</v>
      </c>
      <c r="K2136" s="126" t="s">
        <v>613</v>
      </c>
      <c r="L2136" s="126" t="s">
        <v>1249</v>
      </c>
      <c r="M2136" s="130">
        <v>5762.24</v>
      </c>
      <c r="N2136" s="126" t="s">
        <v>290</v>
      </c>
      <c r="O2136" s="126" t="s">
        <v>844</v>
      </c>
      <c r="P2136" s="130">
        <v>0</v>
      </c>
      <c r="S2136" s="130">
        <v>0</v>
      </c>
      <c r="V2136" s="130">
        <v>6402.49</v>
      </c>
      <c r="X2136" s="126" t="s">
        <v>845</v>
      </c>
      <c r="Y2136" s="126" t="s">
        <v>517</v>
      </c>
      <c r="Z2136" s="127" t="s">
        <v>309</v>
      </c>
      <c r="AA2136" s="128">
        <v>1</v>
      </c>
      <c r="AB2136" s="128">
        <v>84</v>
      </c>
      <c r="AD2136" s="126" t="s">
        <v>932</v>
      </c>
      <c r="AG2136" s="127"/>
      <c r="AI2136" s="127"/>
    </row>
    <row r="2137" spans="1:35" ht="14.85" customHeight="1">
      <c r="A2137" s="130">
        <v>5013991</v>
      </c>
      <c r="B2137" s="126" t="s">
        <v>413</v>
      </c>
      <c r="C2137" s="126" t="s">
        <v>4478</v>
      </c>
      <c r="D2137" s="126" t="s">
        <v>4470</v>
      </c>
      <c r="E2137" s="126" t="s">
        <v>288</v>
      </c>
      <c r="F2137" s="126" t="s">
        <v>491</v>
      </c>
      <c r="G2137" s="126" t="s">
        <v>417</v>
      </c>
      <c r="H2137" s="126" t="s">
        <v>126</v>
      </c>
      <c r="I2137" s="126" t="s">
        <v>126</v>
      </c>
      <c r="J2137" s="126" t="s">
        <v>1248</v>
      </c>
      <c r="K2137" s="126" t="s">
        <v>613</v>
      </c>
      <c r="L2137" s="126" t="s">
        <v>1249</v>
      </c>
      <c r="M2137" s="130">
        <v>13973.86</v>
      </c>
      <c r="N2137" s="126" t="s">
        <v>290</v>
      </c>
      <c r="O2137" s="126" t="s">
        <v>1399</v>
      </c>
      <c r="P2137" s="130">
        <v>0</v>
      </c>
      <c r="S2137" s="130">
        <v>0</v>
      </c>
      <c r="V2137" s="130">
        <v>14259.05</v>
      </c>
      <c r="X2137" s="126" t="s">
        <v>1400</v>
      </c>
      <c r="Y2137" s="126" t="s">
        <v>517</v>
      </c>
      <c r="Z2137" s="127" t="s">
        <v>1401</v>
      </c>
      <c r="AA2137" s="128">
        <v>1</v>
      </c>
      <c r="AB2137" s="128">
        <v>84</v>
      </c>
      <c r="AD2137" s="126" t="s">
        <v>932</v>
      </c>
      <c r="AG2137" s="127"/>
      <c r="AI2137" s="127"/>
    </row>
    <row r="2138" spans="1:35" ht="14.85" customHeight="1">
      <c r="A2138" s="130">
        <v>5013990</v>
      </c>
      <c r="B2138" s="126" t="s">
        <v>413</v>
      </c>
      <c r="C2138" s="126" t="s">
        <v>4479</v>
      </c>
      <c r="D2138" s="126" t="s">
        <v>4470</v>
      </c>
      <c r="E2138" s="126" t="s">
        <v>288</v>
      </c>
      <c r="F2138" s="126" t="s">
        <v>491</v>
      </c>
      <c r="G2138" s="126" t="s">
        <v>417</v>
      </c>
      <c r="H2138" s="126" t="s">
        <v>126</v>
      </c>
      <c r="I2138" s="126" t="s">
        <v>126</v>
      </c>
      <c r="J2138" s="126" t="s">
        <v>1248</v>
      </c>
      <c r="K2138" s="126" t="s">
        <v>613</v>
      </c>
      <c r="L2138" s="126" t="s">
        <v>1249</v>
      </c>
      <c r="M2138" s="130">
        <v>4616.6400000000003</v>
      </c>
      <c r="N2138" s="126" t="s">
        <v>290</v>
      </c>
      <c r="O2138" s="126" t="s">
        <v>844</v>
      </c>
      <c r="P2138" s="130">
        <v>0</v>
      </c>
      <c r="S2138" s="130">
        <v>0</v>
      </c>
      <c r="V2138" s="130">
        <v>5129.6000000000004</v>
      </c>
      <c r="X2138" s="126" t="s">
        <v>845</v>
      </c>
      <c r="Y2138" s="126" t="s">
        <v>517</v>
      </c>
      <c r="Z2138" s="127" t="s">
        <v>309</v>
      </c>
      <c r="AA2138" s="128">
        <v>1</v>
      </c>
      <c r="AB2138" s="128">
        <v>84</v>
      </c>
      <c r="AD2138" s="126" t="s">
        <v>932</v>
      </c>
      <c r="AG2138" s="127"/>
      <c r="AI2138" s="127"/>
    </row>
    <row r="2139" spans="1:35" ht="14.85" customHeight="1">
      <c r="A2139" s="130">
        <v>5013989</v>
      </c>
      <c r="B2139" s="126" t="s">
        <v>413</v>
      </c>
      <c r="C2139" s="126" t="s">
        <v>4480</v>
      </c>
      <c r="D2139" s="126" t="s">
        <v>4470</v>
      </c>
      <c r="E2139" s="126" t="s">
        <v>288</v>
      </c>
      <c r="F2139" s="126" t="s">
        <v>491</v>
      </c>
      <c r="G2139" s="126" t="s">
        <v>417</v>
      </c>
      <c r="H2139" s="126" t="s">
        <v>126</v>
      </c>
      <c r="I2139" s="126" t="s">
        <v>126</v>
      </c>
      <c r="J2139" s="126" t="s">
        <v>1248</v>
      </c>
      <c r="K2139" s="126" t="s">
        <v>613</v>
      </c>
      <c r="L2139" s="126" t="s">
        <v>1249</v>
      </c>
      <c r="M2139" s="130">
        <v>25326.89</v>
      </c>
      <c r="N2139" s="126" t="s">
        <v>290</v>
      </c>
      <c r="O2139" s="126" t="s">
        <v>1399</v>
      </c>
      <c r="P2139" s="130">
        <v>0</v>
      </c>
      <c r="S2139" s="130">
        <v>0</v>
      </c>
      <c r="V2139" s="130">
        <v>26659.89</v>
      </c>
      <c r="X2139" s="126" t="s">
        <v>4481</v>
      </c>
      <c r="Y2139" s="126" t="s">
        <v>517</v>
      </c>
      <c r="Z2139" s="127" t="s">
        <v>296</v>
      </c>
      <c r="AA2139" s="128">
        <v>1</v>
      </c>
      <c r="AB2139" s="128">
        <v>84</v>
      </c>
      <c r="AD2139" s="126" t="s">
        <v>932</v>
      </c>
      <c r="AG2139" s="127"/>
      <c r="AI2139" s="127"/>
    </row>
    <row r="2140" spans="1:35" ht="14.85" customHeight="1">
      <c r="A2140" s="130">
        <v>5013988</v>
      </c>
      <c r="B2140" s="126" t="s">
        <v>413</v>
      </c>
      <c r="C2140" s="126" t="s">
        <v>4482</v>
      </c>
      <c r="D2140" s="126" t="s">
        <v>4470</v>
      </c>
      <c r="E2140" s="126" t="s">
        <v>288</v>
      </c>
      <c r="F2140" s="126" t="s">
        <v>491</v>
      </c>
      <c r="G2140" s="126" t="s">
        <v>417</v>
      </c>
      <c r="H2140" s="126" t="s">
        <v>126</v>
      </c>
      <c r="I2140" s="126" t="s">
        <v>126</v>
      </c>
      <c r="J2140" s="126" t="s">
        <v>1248</v>
      </c>
      <c r="K2140" s="126" t="s">
        <v>613</v>
      </c>
      <c r="L2140" s="126" t="s">
        <v>1249</v>
      </c>
      <c r="M2140" s="130">
        <v>21785.15</v>
      </c>
      <c r="N2140" s="126" t="s">
        <v>290</v>
      </c>
      <c r="O2140" s="126" t="s">
        <v>1399</v>
      </c>
      <c r="P2140" s="130">
        <v>0</v>
      </c>
      <c r="S2140" s="130">
        <v>0</v>
      </c>
      <c r="V2140" s="130">
        <v>22931.74</v>
      </c>
      <c r="X2140" s="126" t="s">
        <v>4481</v>
      </c>
      <c r="Y2140" s="126" t="s">
        <v>517</v>
      </c>
      <c r="Z2140" s="127" t="s">
        <v>296</v>
      </c>
      <c r="AA2140" s="128">
        <v>1</v>
      </c>
      <c r="AB2140" s="128">
        <v>84</v>
      </c>
      <c r="AD2140" s="126" t="s">
        <v>932</v>
      </c>
      <c r="AG2140" s="127"/>
      <c r="AI2140" s="127"/>
    </row>
    <row r="2141" spans="1:35" ht="14.85" customHeight="1">
      <c r="A2141" s="130">
        <v>5013987</v>
      </c>
      <c r="B2141" s="126" t="s">
        <v>413</v>
      </c>
      <c r="C2141" s="126" t="s">
        <v>4483</v>
      </c>
      <c r="D2141" s="126" t="s">
        <v>4470</v>
      </c>
      <c r="E2141" s="126" t="s">
        <v>288</v>
      </c>
      <c r="F2141" s="126" t="s">
        <v>491</v>
      </c>
      <c r="G2141" s="126" t="s">
        <v>417</v>
      </c>
      <c r="H2141" s="126" t="s">
        <v>126</v>
      </c>
      <c r="I2141" s="126" t="s">
        <v>126</v>
      </c>
      <c r="J2141" s="126" t="s">
        <v>1248</v>
      </c>
      <c r="K2141" s="126" t="s">
        <v>613</v>
      </c>
      <c r="L2141" s="126" t="s">
        <v>1249</v>
      </c>
      <c r="M2141" s="130">
        <v>4939.2</v>
      </c>
      <c r="N2141" s="126" t="s">
        <v>290</v>
      </c>
      <c r="O2141" s="126" t="s">
        <v>844</v>
      </c>
      <c r="P2141" s="130">
        <v>0</v>
      </c>
      <c r="S2141" s="130">
        <v>0</v>
      </c>
      <c r="V2141" s="130">
        <v>5488</v>
      </c>
      <c r="X2141" s="126" t="s">
        <v>845</v>
      </c>
      <c r="Y2141" s="126" t="s">
        <v>517</v>
      </c>
      <c r="Z2141" s="127" t="s">
        <v>309</v>
      </c>
      <c r="AA2141" s="128">
        <v>1</v>
      </c>
      <c r="AB2141" s="128">
        <v>84</v>
      </c>
      <c r="AD2141" s="126" t="s">
        <v>932</v>
      </c>
      <c r="AG2141" s="127"/>
      <c r="AI2141" s="127"/>
    </row>
    <row r="2142" spans="1:35" ht="14.85" customHeight="1">
      <c r="A2142" s="130">
        <v>5013986</v>
      </c>
      <c r="B2142" s="126" t="s">
        <v>413</v>
      </c>
      <c r="C2142" s="126" t="s">
        <v>4484</v>
      </c>
      <c r="D2142" s="126" t="s">
        <v>4470</v>
      </c>
      <c r="E2142" s="126" t="s">
        <v>288</v>
      </c>
      <c r="F2142" s="126" t="s">
        <v>491</v>
      </c>
      <c r="G2142" s="126" t="s">
        <v>417</v>
      </c>
      <c r="H2142" s="126" t="s">
        <v>126</v>
      </c>
      <c r="I2142" s="126" t="s">
        <v>126</v>
      </c>
      <c r="J2142" s="126" t="s">
        <v>1248</v>
      </c>
      <c r="K2142" s="126" t="s">
        <v>613</v>
      </c>
      <c r="L2142" s="126" t="s">
        <v>1249</v>
      </c>
      <c r="M2142" s="130">
        <v>60828.41</v>
      </c>
      <c r="N2142" s="126" t="s">
        <v>290</v>
      </c>
      <c r="O2142" s="126" t="s">
        <v>1399</v>
      </c>
      <c r="P2142" s="130">
        <v>0</v>
      </c>
      <c r="S2142" s="130">
        <v>0</v>
      </c>
      <c r="V2142" s="130">
        <v>64029.91</v>
      </c>
      <c r="X2142" s="126" t="s">
        <v>1409</v>
      </c>
      <c r="Y2142" s="126" t="s">
        <v>517</v>
      </c>
      <c r="Z2142" s="127" t="s">
        <v>296</v>
      </c>
      <c r="AA2142" s="128">
        <v>1</v>
      </c>
      <c r="AB2142" s="128">
        <v>84</v>
      </c>
      <c r="AD2142" s="126" t="s">
        <v>932</v>
      </c>
      <c r="AG2142" s="127"/>
      <c r="AI2142" s="127"/>
    </row>
    <row r="2143" spans="1:35" ht="14.85" customHeight="1">
      <c r="A2143" s="130">
        <v>5013835</v>
      </c>
      <c r="B2143" s="126" t="s">
        <v>413</v>
      </c>
      <c r="C2143" s="126" t="s">
        <v>550</v>
      </c>
      <c r="D2143" s="126" t="s">
        <v>551</v>
      </c>
      <c r="E2143" s="126" t="s">
        <v>288</v>
      </c>
      <c r="F2143" s="126" t="s">
        <v>364</v>
      </c>
      <c r="G2143" s="126" t="s">
        <v>417</v>
      </c>
      <c r="H2143" s="126" t="s">
        <v>126</v>
      </c>
      <c r="I2143" s="126" t="s">
        <v>126</v>
      </c>
      <c r="J2143" s="126" t="s">
        <v>544</v>
      </c>
      <c r="K2143" s="126" t="s">
        <v>443</v>
      </c>
      <c r="L2143" s="126" t="s">
        <v>545</v>
      </c>
      <c r="M2143" s="130">
        <v>6817.44</v>
      </c>
      <c r="O2143" s="126" t="s">
        <v>365</v>
      </c>
      <c r="P2143" s="130">
        <v>0</v>
      </c>
      <c r="S2143" s="130">
        <v>0</v>
      </c>
      <c r="V2143" s="130">
        <v>8667.82</v>
      </c>
      <c r="X2143" s="126" t="s">
        <v>469</v>
      </c>
      <c r="Z2143" s="127"/>
      <c r="AA2143" s="128">
        <v>1</v>
      </c>
      <c r="AB2143" s="128">
        <v>60</v>
      </c>
      <c r="AC2143" s="126" t="s">
        <v>366</v>
      </c>
      <c r="AD2143" s="126" t="s">
        <v>546</v>
      </c>
      <c r="AG2143" s="127"/>
      <c r="AI2143" s="127"/>
    </row>
    <row r="2144" spans="1:35" ht="14.85" customHeight="1">
      <c r="A2144" s="130">
        <v>5013832</v>
      </c>
      <c r="B2144" s="126" t="s">
        <v>413</v>
      </c>
      <c r="C2144" s="126" t="s">
        <v>4485</v>
      </c>
      <c r="D2144" s="126" t="s">
        <v>551</v>
      </c>
      <c r="E2144" s="126" t="s">
        <v>288</v>
      </c>
      <c r="F2144" s="126" t="s">
        <v>364</v>
      </c>
      <c r="G2144" s="126" t="s">
        <v>417</v>
      </c>
      <c r="H2144" s="126" t="s">
        <v>126</v>
      </c>
      <c r="I2144" s="126" t="s">
        <v>126</v>
      </c>
      <c r="J2144" s="126" t="s">
        <v>544</v>
      </c>
      <c r="K2144" s="126" t="s">
        <v>443</v>
      </c>
      <c r="L2144" s="126" t="s">
        <v>545</v>
      </c>
      <c r="M2144" s="130">
        <v>6817.44</v>
      </c>
      <c r="O2144" s="126" t="s">
        <v>365</v>
      </c>
      <c r="P2144" s="130">
        <v>0</v>
      </c>
      <c r="S2144" s="130">
        <v>0</v>
      </c>
      <c r="V2144" s="130">
        <v>10615.64</v>
      </c>
      <c r="X2144" s="126" t="s">
        <v>510</v>
      </c>
      <c r="Z2144" s="127"/>
      <c r="AA2144" s="128">
        <v>2</v>
      </c>
      <c r="AB2144" s="128">
        <v>60</v>
      </c>
      <c r="AC2144" s="126" t="s">
        <v>366</v>
      </c>
      <c r="AD2144" s="126" t="s">
        <v>546</v>
      </c>
      <c r="AG2144" s="127"/>
      <c r="AI2144" s="127"/>
    </row>
    <row r="2145" spans="1:35" ht="14.85" customHeight="1">
      <c r="A2145" s="130">
        <v>5013831</v>
      </c>
      <c r="B2145" s="126" t="s">
        <v>413</v>
      </c>
      <c r="C2145" s="126" t="s">
        <v>4485</v>
      </c>
      <c r="D2145" s="126" t="s">
        <v>551</v>
      </c>
      <c r="E2145" s="126" t="s">
        <v>288</v>
      </c>
      <c r="F2145" s="126" t="s">
        <v>364</v>
      </c>
      <c r="G2145" s="126" t="s">
        <v>417</v>
      </c>
      <c r="H2145" s="126" t="s">
        <v>126</v>
      </c>
      <c r="I2145" s="126" t="s">
        <v>126</v>
      </c>
      <c r="J2145" s="126" t="s">
        <v>544</v>
      </c>
      <c r="K2145" s="126" t="s">
        <v>443</v>
      </c>
      <c r="L2145" s="126" t="s">
        <v>545</v>
      </c>
      <c r="M2145" s="130">
        <v>6817.44</v>
      </c>
      <c r="O2145" s="126" t="s">
        <v>365</v>
      </c>
      <c r="P2145" s="130">
        <v>0</v>
      </c>
      <c r="S2145" s="130">
        <v>0</v>
      </c>
      <c r="V2145" s="130">
        <v>10615.64</v>
      </c>
      <c r="X2145" s="126" t="s">
        <v>469</v>
      </c>
      <c r="Z2145" s="127"/>
      <c r="AA2145" s="128">
        <v>1</v>
      </c>
      <c r="AB2145" s="128">
        <v>60</v>
      </c>
      <c r="AC2145" s="126" t="s">
        <v>366</v>
      </c>
      <c r="AD2145" s="126" t="s">
        <v>546</v>
      </c>
      <c r="AG2145" s="127"/>
      <c r="AI2145" s="127"/>
    </row>
    <row r="2146" spans="1:35" ht="14.85" customHeight="1">
      <c r="A2146" s="130">
        <v>5013828</v>
      </c>
      <c r="B2146" s="126" t="s">
        <v>413</v>
      </c>
      <c r="C2146" s="126" t="s">
        <v>4486</v>
      </c>
      <c r="D2146" s="126" t="s">
        <v>608</v>
      </c>
      <c r="E2146" s="126" t="s">
        <v>288</v>
      </c>
      <c r="F2146" s="126" t="s">
        <v>364</v>
      </c>
      <c r="G2146" s="126" t="s">
        <v>417</v>
      </c>
      <c r="H2146" s="126" t="s">
        <v>126</v>
      </c>
      <c r="I2146" s="126" t="s">
        <v>126</v>
      </c>
      <c r="J2146" s="126" t="s">
        <v>544</v>
      </c>
      <c r="K2146" s="126" t="s">
        <v>443</v>
      </c>
      <c r="L2146" s="126" t="s">
        <v>545</v>
      </c>
      <c r="M2146" s="130">
        <v>6817.44</v>
      </c>
      <c r="O2146" s="126" t="s">
        <v>365</v>
      </c>
      <c r="P2146" s="130">
        <v>0</v>
      </c>
      <c r="S2146" s="130">
        <v>0</v>
      </c>
      <c r="V2146" s="130">
        <v>14121.73</v>
      </c>
      <c r="X2146" s="126" t="s">
        <v>510</v>
      </c>
      <c r="Z2146" s="127"/>
      <c r="AA2146" s="128">
        <v>2</v>
      </c>
      <c r="AB2146" s="128">
        <v>60</v>
      </c>
      <c r="AC2146" s="126" t="s">
        <v>366</v>
      </c>
      <c r="AD2146" s="126" t="s">
        <v>546</v>
      </c>
      <c r="AG2146" s="127"/>
      <c r="AI2146" s="127"/>
    </row>
    <row r="2147" spans="1:35" ht="14.85" customHeight="1">
      <c r="A2147" s="130">
        <v>5013827</v>
      </c>
      <c r="B2147" s="126" t="s">
        <v>413</v>
      </c>
      <c r="C2147" s="126" t="s">
        <v>4486</v>
      </c>
      <c r="D2147" s="126" t="s">
        <v>608</v>
      </c>
      <c r="E2147" s="126" t="s">
        <v>288</v>
      </c>
      <c r="F2147" s="126" t="s">
        <v>364</v>
      </c>
      <c r="G2147" s="126" t="s">
        <v>417</v>
      </c>
      <c r="H2147" s="126" t="s">
        <v>126</v>
      </c>
      <c r="I2147" s="126" t="s">
        <v>418</v>
      </c>
      <c r="J2147" s="126" t="s">
        <v>544</v>
      </c>
      <c r="K2147" s="126" t="s">
        <v>443</v>
      </c>
      <c r="L2147" s="126" t="s">
        <v>545</v>
      </c>
      <c r="M2147" s="130">
        <v>9739.52</v>
      </c>
      <c r="O2147" s="126" t="s">
        <v>486</v>
      </c>
      <c r="P2147" s="130">
        <v>0</v>
      </c>
      <c r="S2147" s="130">
        <v>0</v>
      </c>
      <c r="V2147" s="130">
        <v>14121.73</v>
      </c>
      <c r="X2147" s="126" t="s">
        <v>487</v>
      </c>
      <c r="Z2147" s="127"/>
      <c r="AA2147" s="128">
        <v>1</v>
      </c>
      <c r="AB2147" s="128">
        <v>60</v>
      </c>
      <c r="AC2147" s="126" t="s">
        <v>366</v>
      </c>
      <c r="AD2147" s="126" t="s">
        <v>546</v>
      </c>
      <c r="AG2147" s="127"/>
      <c r="AI2147" s="127"/>
    </row>
    <row r="2148" spans="1:35" ht="14.85" customHeight="1">
      <c r="A2148" s="130">
        <v>5013826</v>
      </c>
      <c r="B2148" s="126" t="s">
        <v>413</v>
      </c>
      <c r="C2148" s="126" t="s">
        <v>4486</v>
      </c>
      <c r="D2148" s="126" t="s">
        <v>608</v>
      </c>
      <c r="E2148" s="126" t="s">
        <v>288</v>
      </c>
      <c r="F2148" s="126" t="s">
        <v>364</v>
      </c>
      <c r="G2148" s="126" t="s">
        <v>417</v>
      </c>
      <c r="H2148" s="126" t="s">
        <v>126</v>
      </c>
      <c r="I2148" s="126" t="s">
        <v>418</v>
      </c>
      <c r="J2148" s="126" t="s">
        <v>544</v>
      </c>
      <c r="K2148" s="126" t="s">
        <v>443</v>
      </c>
      <c r="L2148" s="126" t="s">
        <v>545</v>
      </c>
      <c r="M2148" s="130">
        <v>9739.52</v>
      </c>
      <c r="O2148" s="126" t="s">
        <v>486</v>
      </c>
      <c r="P2148" s="130">
        <v>0</v>
      </c>
      <c r="S2148" s="130">
        <v>0</v>
      </c>
      <c r="V2148" s="130">
        <v>14121.73</v>
      </c>
      <c r="X2148" s="126" t="s">
        <v>549</v>
      </c>
      <c r="Z2148" s="127"/>
      <c r="AA2148" s="128">
        <v>2</v>
      </c>
      <c r="AB2148" s="128">
        <v>60</v>
      </c>
      <c r="AC2148" s="126" t="s">
        <v>366</v>
      </c>
      <c r="AD2148" s="126" t="s">
        <v>546</v>
      </c>
      <c r="AG2148" s="127"/>
      <c r="AI2148" s="127"/>
    </row>
    <row r="2149" spans="1:35" ht="14.85" customHeight="1">
      <c r="A2149" s="130">
        <v>5013825</v>
      </c>
      <c r="B2149" s="126" t="s">
        <v>413</v>
      </c>
      <c r="C2149" s="126" t="s">
        <v>4486</v>
      </c>
      <c r="D2149" s="126" t="s">
        <v>608</v>
      </c>
      <c r="E2149" s="126" t="s">
        <v>288</v>
      </c>
      <c r="F2149" s="126" t="s">
        <v>364</v>
      </c>
      <c r="G2149" s="126" t="s">
        <v>417</v>
      </c>
      <c r="H2149" s="126" t="s">
        <v>126</v>
      </c>
      <c r="I2149" s="126" t="s">
        <v>126</v>
      </c>
      <c r="J2149" s="126" t="s">
        <v>544</v>
      </c>
      <c r="K2149" s="126" t="s">
        <v>443</v>
      </c>
      <c r="L2149" s="126" t="s">
        <v>545</v>
      </c>
      <c r="M2149" s="130">
        <v>6817.44</v>
      </c>
      <c r="O2149" s="126" t="s">
        <v>365</v>
      </c>
      <c r="P2149" s="130">
        <v>0</v>
      </c>
      <c r="S2149" s="130">
        <v>0</v>
      </c>
      <c r="V2149" s="130">
        <v>14121.73</v>
      </c>
      <c r="X2149" s="126" t="s">
        <v>469</v>
      </c>
      <c r="Z2149" s="127"/>
      <c r="AA2149" s="128">
        <v>1</v>
      </c>
      <c r="AB2149" s="128">
        <v>60</v>
      </c>
      <c r="AC2149" s="126" t="s">
        <v>366</v>
      </c>
      <c r="AD2149" s="126" t="s">
        <v>546</v>
      </c>
      <c r="AG2149" s="127"/>
      <c r="AI2149" s="127"/>
    </row>
    <row r="2150" spans="1:35" ht="14.85" customHeight="1">
      <c r="A2150" s="130">
        <v>5013982</v>
      </c>
      <c r="B2150" s="126" t="s">
        <v>413</v>
      </c>
      <c r="C2150" s="126" t="s">
        <v>4487</v>
      </c>
      <c r="E2150" s="126" t="s">
        <v>288</v>
      </c>
      <c r="F2150" s="126" t="s">
        <v>491</v>
      </c>
      <c r="G2150" s="126" t="s">
        <v>417</v>
      </c>
      <c r="H2150" s="126" t="s">
        <v>126</v>
      </c>
      <c r="I2150" s="126" t="s">
        <v>418</v>
      </c>
      <c r="J2150" s="126" t="s">
        <v>769</v>
      </c>
      <c r="K2150" s="126" t="s">
        <v>567</v>
      </c>
      <c r="L2150" s="126" t="s">
        <v>770</v>
      </c>
      <c r="M2150" s="130">
        <v>8764</v>
      </c>
      <c r="N2150" s="126" t="s">
        <v>290</v>
      </c>
      <c r="O2150" s="126" t="s">
        <v>818</v>
      </c>
      <c r="P2150" s="130">
        <v>0</v>
      </c>
      <c r="S2150" s="130">
        <v>0</v>
      </c>
      <c r="V2150" s="130">
        <v>8764</v>
      </c>
      <c r="X2150" s="126" t="s">
        <v>819</v>
      </c>
      <c r="Y2150" s="126" t="s">
        <v>517</v>
      </c>
      <c r="Z2150" s="127"/>
      <c r="AA2150" s="128">
        <v>1</v>
      </c>
      <c r="AB2150" s="128">
        <v>60</v>
      </c>
      <c r="AD2150" s="126" t="s">
        <v>932</v>
      </c>
      <c r="AG2150" s="127"/>
      <c r="AI2150" s="127"/>
    </row>
    <row r="2151" spans="1:35" ht="14.85" customHeight="1">
      <c r="A2151" s="130">
        <v>5007619</v>
      </c>
      <c r="B2151" s="126" t="s">
        <v>4488</v>
      </c>
      <c r="C2151" s="126" t="s">
        <v>4489</v>
      </c>
      <c r="D2151" s="126" t="s">
        <v>4490</v>
      </c>
      <c r="E2151" s="126" t="s">
        <v>288</v>
      </c>
      <c r="F2151" s="126" t="s">
        <v>555</v>
      </c>
      <c r="G2151" s="126" t="s">
        <v>1008</v>
      </c>
      <c r="H2151" s="126" t="s">
        <v>126</v>
      </c>
      <c r="I2151" s="126" t="s">
        <v>418</v>
      </c>
      <c r="J2151" s="126" t="s">
        <v>557</v>
      </c>
      <c r="K2151" s="126" t="s">
        <v>558</v>
      </c>
      <c r="L2151" s="126" t="s">
        <v>559</v>
      </c>
      <c r="M2151" s="130">
        <v>391.9</v>
      </c>
      <c r="O2151" s="126" t="s">
        <v>560</v>
      </c>
      <c r="P2151" s="130">
        <v>438.01</v>
      </c>
      <c r="R2151" s="126" t="s">
        <v>560</v>
      </c>
      <c r="S2151" s="130">
        <v>451.84</v>
      </c>
      <c r="U2151" s="126" t="s">
        <v>560</v>
      </c>
      <c r="V2151" s="130">
        <v>461.07</v>
      </c>
      <c r="X2151" s="126" t="s">
        <v>561</v>
      </c>
      <c r="Z2151" s="127"/>
      <c r="AA2151" s="128">
        <v>150</v>
      </c>
      <c r="AB2151" s="128"/>
      <c r="AD2151" s="126" t="s">
        <v>562</v>
      </c>
      <c r="AG2151" s="127"/>
      <c r="AI2151" s="127"/>
    </row>
    <row r="2152" spans="1:35" ht="14.85" customHeight="1">
      <c r="A2152" s="130">
        <v>5013480</v>
      </c>
      <c r="B2152" s="126" t="s">
        <v>413</v>
      </c>
      <c r="C2152" s="126" t="s">
        <v>4491</v>
      </c>
      <c r="E2152" s="126" t="s">
        <v>288</v>
      </c>
      <c r="F2152" s="126" t="s">
        <v>364</v>
      </c>
      <c r="G2152" s="126" t="s">
        <v>417</v>
      </c>
      <c r="H2152" s="126" t="s">
        <v>126</v>
      </c>
      <c r="I2152" s="126" t="s">
        <v>126</v>
      </c>
      <c r="J2152" s="126" t="s">
        <v>2924</v>
      </c>
      <c r="K2152" s="126" t="s">
        <v>535</v>
      </c>
      <c r="L2152" s="126" t="s">
        <v>2925</v>
      </c>
      <c r="M2152" s="130">
        <v>6817.44</v>
      </c>
      <c r="O2152" s="126" t="s">
        <v>365</v>
      </c>
      <c r="P2152" s="130">
        <v>0</v>
      </c>
      <c r="S2152" s="130">
        <v>0</v>
      </c>
      <c r="V2152" s="130">
        <v>13732.16</v>
      </c>
      <c r="X2152" s="126" t="s">
        <v>510</v>
      </c>
      <c r="Z2152" s="127"/>
      <c r="AA2152" s="128">
        <v>2</v>
      </c>
      <c r="AB2152" s="128">
        <v>60</v>
      </c>
      <c r="AC2152" s="126" t="s">
        <v>366</v>
      </c>
      <c r="AD2152" s="126" t="s">
        <v>424</v>
      </c>
      <c r="AG2152" s="127"/>
      <c r="AI2152" s="127"/>
    </row>
    <row r="2153" spans="1:35" ht="14.85" customHeight="1">
      <c r="A2153" s="130">
        <v>5007620</v>
      </c>
      <c r="B2153" s="126" t="s">
        <v>4492</v>
      </c>
      <c r="C2153" s="126" t="s">
        <v>4493</v>
      </c>
      <c r="D2153" s="126" t="s">
        <v>4494</v>
      </c>
      <c r="E2153" s="126" t="s">
        <v>288</v>
      </c>
      <c r="F2153" s="126" t="s">
        <v>555</v>
      </c>
      <c r="G2153" s="126" t="s">
        <v>441</v>
      </c>
      <c r="H2153" s="126" t="s">
        <v>126</v>
      </c>
      <c r="I2153" s="126" t="s">
        <v>418</v>
      </c>
      <c r="J2153" s="126" t="s">
        <v>557</v>
      </c>
      <c r="K2153" s="126" t="s">
        <v>558</v>
      </c>
      <c r="L2153" s="126" t="s">
        <v>559</v>
      </c>
      <c r="M2153" s="130">
        <v>113.09</v>
      </c>
      <c r="O2153" s="126" t="s">
        <v>560</v>
      </c>
      <c r="P2153" s="130">
        <v>126.39</v>
      </c>
      <c r="R2153" s="126" t="s">
        <v>560</v>
      </c>
      <c r="S2153" s="130">
        <v>130.38</v>
      </c>
      <c r="U2153" s="126" t="s">
        <v>560</v>
      </c>
      <c r="V2153" s="130">
        <v>133.05000000000001</v>
      </c>
      <c r="X2153" s="126" t="s">
        <v>561</v>
      </c>
      <c r="Z2153" s="127"/>
      <c r="AA2153" s="128">
        <v>150</v>
      </c>
      <c r="AB2153" s="128"/>
      <c r="AD2153" s="126" t="s">
        <v>562</v>
      </c>
      <c r="AG2153" s="127"/>
      <c r="AI2153" s="127"/>
    </row>
    <row r="2154" spans="1:35" ht="14.85" customHeight="1">
      <c r="A2154" s="130">
        <v>5007621</v>
      </c>
      <c r="B2154" s="126" t="s">
        <v>4495</v>
      </c>
      <c r="C2154" s="126" t="s">
        <v>4496</v>
      </c>
      <c r="D2154" s="126" t="s">
        <v>4497</v>
      </c>
      <c r="E2154" s="126" t="s">
        <v>288</v>
      </c>
      <c r="F2154" s="126" t="s">
        <v>555</v>
      </c>
      <c r="G2154" s="126" t="s">
        <v>441</v>
      </c>
      <c r="H2154" s="126" t="s">
        <v>126</v>
      </c>
      <c r="I2154" s="126" t="s">
        <v>418</v>
      </c>
      <c r="J2154" s="126" t="s">
        <v>557</v>
      </c>
      <c r="K2154" s="126" t="s">
        <v>558</v>
      </c>
      <c r="L2154" s="126" t="s">
        <v>559</v>
      </c>
      <c r="M2154" s="130">
        <v>129.03</v>
      </c>
      <c r="O2154" s="126" t="s">
        <v>560</v>
      </c>
      <c r="P2154" s="130">
        <v>144.21</v>
      </c>
      <c r="R2154" s="126" t="s">
        <v>560</v>
      </c>
      <c r="S2154" s="130">
        <v>148.77000000000001</v>
      </c>
      <c r="U2154" s="126" t="s">
        <v>560</v>
      </c>
      <c r="V2154" s="130">
        <v>151.81</v>
      </c>
      <c r="X2154" s="126" t="s">
        <v>561</v>
      </c>
      <c r="Z2154" s="127"/>
      <c r="AA2154" s="128">
        <v>150</v>
      </c>
      <c r="AB2154" s="128"/>
      <c r="AD2154" s="126" t="s">
        <v>562</v>
      </c>
      <c r="AG2154" s="127"/>
      <c r="AI2154" s="127"/>
    </row>
    <row r="2155" spans="1:35" ht="14.85" customHeight="1">
      <c r="A2155" s="130">
        <v>5013704</v>
      </c>
      <c r="B2155" s="126" t="s">
        <v>413</v>
      </c>
      <c r="C2155" s="126" t="s">
        <v>3703</v>
      </c>
      <c r="D2155" s="126" t="s">
        <v>3704</v>
      </c>
      <c r="E2155" s="126" t="s">
        <v>288</v>
      </c>
      <c r="F2155" s="126" t="s">
        <v>364</v>
      </c>
      <c r="G2155" s="126" t="s">
        <v>417</v>
      </c>
      <c r="H2155" s="126" t="s">
        <v>126</v>
      </c>
      <c r="I2155" s="126" t="s">
        <v>418</v>
      </c>
      <c r="J2155" s="126" t="s">
        <v>484</v>
      </c>
      <c r="K2155" s="126" t="s">
        <v>443</v>
      </c>
      <c r="L2155" s="126" t="s">
        <v>485</v>
      </c>
      <c r="M2155" s="130">
        <v>9039.85</v>
      </c>
      <c r="O2155" s="126" t="s">
        <v>486</v>
      </c>
      <c r="P2155" s="130">
        <v>0</v>
      </c>
      <c r="S2155" s="130">
        <v>0</v>
      </c>
      <c r="V2155" s="130">
        <v>9039.85</v>
      </c>
      <c r="X2155" s="126" t="s">
        <v>549</v>
      </c>
      <c r="Z2155" s="127"/>
      <c r="AA2155" s="128">
        <v>2</v>
      </c>
      <c r="AB2155" s="128">
        <v>60</v>
      </c>
      <c r="AC2155" s="126" t="s">
        <v>366</v>
      </c>
      <c r="AD2155" s="126" t="s">
        <v>511</v>
      </c>
      <c r="AG2155" s="127"/>
      <c r="AI2155" s="127"/>
    </row>
    <row r="2156" spans="1:35" ht="14.85" customHeight="1">
      <c r="A2156" s="130">
        <v>5013703</v>
      </c>
      <c r="B2156" s="126" t="s">
        <v>413</v>
      </c>
      <c r="C2156" s="126" t="s">
        <v>3703</v>
      </c>
      <c r="D2156" s="126" t="s">
        <v>3704</v>
      </c>
      <c r="E2156" s="126" t="s">
        <v>288</v>
      </c>
      <c r="F2156" s="126" t="s">
        <v>364</v>
      </c>
      <c r="G2156" s="126" t="s">
        <v>417</v>
      </c>
      <c r="H2156" s="126" t="s">
        <v>126</v>
      </c>
      <c r="I2156" s="126" t="s">
        <v>126</v>
      </c>
      <c r="J2156" s="126" t="s">
        <v>484</v>
      </c>
      <c r="K2156" s="126" t="s">
        <v>443</v>
      </c>
      <c r="L2156" s="126" t="s">
        <v>485</v>
      </c>
      <c r="M2156" s="130">
        <v>6817.44</v>
      </c>
      <c r="O2156" s="126" t="s">
        <v>365</v>
      </c>
      <c r="P2156" s="130">
        <v>0</v>
      </c>
      <c r="S2156" s="130">
        <v>0</v>
      </c>
      <c r="V2156" s="130">
        <v>9039.85</v>
      </c>
      <c r="X2156" s="126" t="s">
        <v>469</v>
      </c>
      <c r="Z2156" s="127"/>
      <c r="AA2156" s="128">
        <v>1</v>
      </c>
      <c r="AB2156" s="128">
        <v>60</v>
      </c>
      <c r="AC2156" s="126" t="s">
        <v>366</v>
      </c>
      <c r="AD2156" s="126" t="s">
        <v>511</v>
      </c>
      <c r="AG2156" s="127"/>
      <c r="AI2156" s="127"/>
    </row>
    <row r="2157" spans="1:35" ht="14.85" customHeight="1">
      <c r="A2157" s="130">
        <v>5001436</v>
      </c>
      <c r="B2157" s="126" t="s">
        <v>4498</v>
      </c>
      <c r="C2157" s="126" t="s">
        <v>4499</v>
      </c>
      <c r="D2157" s="126" t="s">
        <v>4500</v>
      </c>
      <c r="E2157" s="126" t="s">
        <v>288</v>
      </c>
      <c r="F2157" s="126" t="s">
        <v>555</v>
      </c>
      <c r="G2157" s="126" t="s">
        <v>1046</v>
      </c>
      <c r="H2157" s="126" t="s">
        <v>126</v>
      </c>
      <c r="I2157" s="126" t="s">
        <v>418</v>
      </c>
      <c r="J2157" s="126" t="s">
        <v>1285</v>
      </c>
      <c r="K2157" s="126" t="s">
        <v>558</v>
      </c>
      <c r="L2157" s="126" t="s">
        <v>1286</v>
      </c>
      <c r="M2157" s="130">
        <v>425.52</v>
      </c>
      <c r="O2157" s="126" t="s">
        <v>560</v>
      </c>
      <c r="P2157" s="130">
        <v>475.58</v>
      </c>
      <c r="R2157" s="126" t="s">
        <v>560</v>
      </c>
      <c r="S2157" s="130">
        <v>490.6</v>
      </c>
      <c r="U2157" s="126" t="s">
        <v>560</v>
      </c>
      <c r="V2157" s="130">
        <v>500.62</v>
      </c>
      <c r="X2157" s="126" t="s">
        <v>561</v>
      </c>
      <c r="Z2157" s="127"/>
      <c r="AA2157" s="128">
        <v>150</v>
      </c>
      <c r="AB2157" s="128"/>
      <c r="AD2157" s="126" t="s">
        <v>1287</v>
      </c>
      <c r="AG2157" s="127"/>
      <c r="AI2157" s="127"/>
    </row>
    <row r="2158" spans="1:35" ht="14.85" customHeight="1">
      <c r="A2158" s="130">
        <v>5001441</v>
      </c>
      <c r="B2158" s="126" t="s">
        <v>4501</v>
      </c>
      <c r="C2158" s="126" t="s">
        <v>4502</v>
      </c>
      <c r="D2158" s="126" t="s">
        <v>4503</v>
      </c>
      <c r="E2158" s="126" t="s">
        <v>288</v>
      </c>
      <c r="F2158" s="126" t="s">
        <v>555</v>
      </c>
      <c r="G2158" s="126" t="s">
        <v>4504</v>
      </c>
      <c r="H2158" s="126" t="s">
        <v>126</v>
      </c>
      <c r="I2158" s="126" t="s">
        <v>418</v>
      </c>
      <c r="J2158" s="126" t="s">
        <v>1285</v>
      </c>
      <c r="K2158" s="126" t="s">
        <v>558</v>
      </c>
      <c r="L2158" s="126" t="s">
        <v>1286</v>
      </c>
      <c r="M2158" s="130">
        <v>277.77999999999997</v>
      </c>
      <c r="O2158" s="126" t="s">
        <v>560</v>
      </c>
      <c r="P2158" s="130">
        <v>310.45999999999998</v>
      </c>
      <c r="R2158" s="126" t="s">
        <v>560</v>
      </c>
      <c r="S2158" s="130">
        <v>320.26</v>
      </c>
      <c r="U2158" s="126" t="s">
        <v>560</v>
      </c>
      <c r="V2158" s="130">
        <v>326.8</v>
      </c>
      <c r="X2158" s="126" t="s">
        <v>561</v>
      </c>
      <c r="Z2158" s="127"/>
      <c r="AA2158" s="128">
        <v>150</v>
      </c>
      <c r="AB2158" s="128"/>
      <c r="AD2158" s="126" t="s">
        <v>1287</v>
      </c>
      <c r="AG2158" s="127"/>
      <c r="AI2158" s="127"/>
    </row>
    <row r="2159" spans="1:35" ht="14.85" customHeight="1">
      <c r="A2159" s="130">
        <v>5001442</v>
      </c>
      <c r="B2159" s="126" t="s">
        <v>4505</v>
      </c>
      <c r="C2159" s="126" t="s">
        <v>4506</v>
      </c>
      <c r="D2159" s="126" t="s">
        <v>4507</v>
      </c>
      <c r="E2159" s="126" t="s">
        <v>288</v>
      </c>
      <c r="F2159" s="126" t="s">
        <v>555</v>
      </c>
      <c r="G2159" s="126" t="s">
        <v>1008</v>
      </c>
      <c r="H2159" s="126" t="s">
        <v>126</v>
      </c>
      <c r="I2159" s="126" t="s">
        <v>418</v>
      </c>
      <c r="J2159" s="126" t="s">
        <v>1285</v>
      </c>
      <c r="K2159" s="126" t="s">
        <v>558</v>
      </c>
      <c r="L2159" s="126" t="s">
        <v>1286</v>
      </c>
      <c r="M2159" s="130">
        <v>261</v>
      </c>
      <c r="O2159" s="126" t="s">
        <v>560</v>
      </c>
      <c r="P2159" s="130">
        <v>291.70999999999998</v>
      </c>
      <c r="R2159" s="126" t="s">
        <v>560</v>
      </c>
      <c r="S2159" s="130">
        <v>300.92</v>
      </c>
      <c r="U2159" s="126" t="s">
        <v>560</v>
      </c>
      <c r="V2159" s="130">
        <v>307.07</v>
      </c>
      <c r="X2159" s="126" t="s">
        <v>561</v>
      </c>
      <c r="Z2159" s="127"/>
      <c r="AA2159" s="128">
        <v>150</v>
      </c>
      <c r="AB2159" s="128"/>
      <c r="AD2159" s="126" t="s">
        <v>1287</v>
      </c>
      <c r="AG2159" s="127"/>
      <c r="AI2159" s="127"/>
    </row>
    <row r="2160" spans="1:35" ht="14.85" customHeight="1">
      <c r="A2160" s="130">
        <v>5001444</v>
      </c>
      <c r="B2160" s="126" t="s">
        <v>4508</v>
      </c>
      <c r="C2160" s="126" t="s">
        <v>4509</v>
      </c>
      <c r="D2160" s="126" t="s">
        <v>4510</v>
      </c>
      <c r="E2160" s="126" t="s">
        <v>288</v>
      </c>
      <c r="F2160" s="126" t="s">
        <v>555</v>
      </c>
      <c r="G2160" s="126" t="s">
        <v>1008</v>
      </c>
      <c r="H2160" s="126" t="s">
        <v>126</v>
      </c>
      <c r="I2160" s="126" t="s">
        <v>418</v>
      </c>
      <c r="J2160" s="126" t="s">
        <v>1285</v>
      </c>
      <c r="K2160" s="126" t="s">
        <v>558</v>
      </c>
      <c r="L2160" s="126" t="s">
        <v>1286</v>
      </c>
      <c r="M2160" s="130">
        <v>312.85000000000002</v>
      </c>
      <c r="O2160" s="126" t="s">
        <v>560</v>
      </c>
      <c r="P2160" s="130">
        <v>349.65</v>
      </c>
      <c r="R2160" s="126" t="s">
        <v>560</v>
      </c>
      <c r="S2160" s="130">
        <v>360.69</v>
      </c>
      <c r="U2160" s="126" t="s">
        <v>560</v>
      </c>
      <c r="V2160" s="130">
        <v>368.06</v>
      </c>
      <c r="X2160" s="126" t="s">
        <v>561</v>
      </c>
      <c r="Z2160" s="127"/>
      <c r="AA2160" s="128">
        <v>150</v>
      </c>
      <c r="AB2160" s="128"/>
      <c r="AD2160" s="126" t="s">
        <v>1287</v>
      </c>
      <c r="AG2160" s="127"/>
      <c r="AI2160" s="127"/>
    </row>
    <row r="2161" spans="1:35" ht="14.85" customHeight="1">
      <c r="A2161" s="130">
        <v>5001445</v>
      </c>
      <c r="B2161" s="126" t="s">
        <v>4511</v>
      </c>
      <c r="C2161" s="126" t="s">
        <v>4512</v>
      </c>
      <c r="D2161" s="126" t="s">
        <v>4513</v>
      </c>
      <c r="E2161" s="126" t="s">
        <v>288</v>
      </c>
      <c r="F2161" s="126" t="s">
        <v>555</v>
      </c>
      <c r="G2161" s="126" t="s">
        <v>1008</v>
      </c>
      <c r="H2161" s="126" t="s">
        <v>126</v>
      </c>
      <c r="I2161" s="126" t="s">
        <v>418</v>
      </c>
      <c r="J2161" s="126" t="s">
        <v>1285</v>
      </c>
      <c r="K2161" s="126" t="s">
        <v>558</v>
      </c>
      <c r="L2161" s="126" t="s">
        <v>1286</v>
      </c>
      <c r="M2161" s="130">
        <v>392.16</v>
      </c>
      <c r="O2161" s="126" t="s">
        <v>560</v>
      </c>
      <c r="P2161" s="130">
        <v>438.3</v>
      </c>
      <c r="R2161" s="126" t="s">
        <v>560</v>
      </c>
      <c r="S2161" s="130">
        <v>452.14</v>
      </c>
      <c r="U2161" s="126" t="s">
        <v>560</v>
      </c>
      <c r="V2161" s="130">
        <v>461.37</v>
      </c>
      <c r="X2161" s="126" t="s">
        <v>561</v>
      </c>
      <c r="Z2161" s="127"/>
      <c r="AA2161" s="128">
        <v>150</v>
      </c>
      <c r="AB2161" s="128"/>
      <c r="AD2161" s="126" t="s">
        <v>1287</v>
      </c>
      <c r="AG2161" s="127"/>
      <c r="AI2161" s="127"/>
    </row>
    <row r="2162" spans="1:35" ht="14.85" customHeight="1">
      <c r="A2162" s="130">
        <v>5001450</v>
      </c>
      <c r="B2162" s="126" t="s">
        <v>4514</v>
      </c>
      <c r="C2162" s="126" t="s">
        <v>4515</v>
      </c>
      <c r="D2162" s="126" t="s">
        <v>4516</v>
      </c>
      <c r="E2162" s="126" t="s">
        <v>288</v>
      </c>
      <c r="F2162" s="126" t="s">
        <v>555</v>
      </c>
      <c r="G2162" s="126" t="s">
        <v>1552</v>
      </c>
      <c r="H2162" s="126" t="s">
        <v>126</v>
      </c>
      <c r="I2162" s="126" t="s">
        <v>418</v>
      </c>
      <c r="J2162" s="126" t="s">
        <v>1285</v>
      </c>
      <c r="K2162" s="126" t="s">
        <v>558</v>
      </c>
      <c r="L2162" s="126" t="s">
        <v>1286</v>
      </c>
      <c r="M2162" s="130">
        <v>229.09</v>
      </c>
      <c r="O2162" s="126" t="s">
        <v>560</v>
      </c>
      <c r="P2162" s="130">
        <v>256.04000000000002</v>
      </c>
      <c r="R2162" s="126" t="s">
        <v>560</v>
      </c>
      <c r="S2162" s="130">
        <v>264.12</v>
      </c>
      <c r="U2162" s="126" t="s">
        <v>560</v>
      </c>
      <c r="V2162" s="130">
        <v>269.52</v>
      </c>
      <c r="X2162" s="126" t="s">
        <v>561</v>
      </c>
      <c r="Z2162" s="127"/>
      <c r="AA2162" s="128">
        <v>150</v>
      </c>
      <c r="AB2162" s="128"/>
      <c r="AD2162" s="126" t="s">
        <v>1287</v>
      </c>
      <c r="AG2162" s="127"/>
      <c r="AI2162" s="127"/>
    </row>
    <row r="2163" spans="1:35" ht="14.85" customHeight="1">
      <c r="A2163" s="130">
        <v>5001451</v>
      </c>
      <c r="B2163" s="126" t="s">
        <v>4517</v>
      </c>
      <c r="C2163" s="126" t="s">
        <v>4518</v>
      </c>
      <c r="D2163" s="126" t="s">
        <v>4519</v>
      </c>
      <c r="E2163" s="126" t="s">
        <v>288</v>
      </c>
      <c r="F2163" s="126" t="s">
        <v>555</v>
      </c>
      <c r="G2163" s="126" t="s">
        <v>1864</v>
      </c>
      <c r="H2163" s="126" t="s">
        <v>126</v>
      </c>
      <c r="I2163" s="126" t="s">
        <v>418</v>
      </c>
      <c r="J2163" s="126" t="s">
        <v>1285</v>
      </c>
      <c r="K2163" s="126" t="s">
        <v>558</v>
      </c>
      <c r="L2163" s="126" t="s">
        <v>1286</v>
      </c>
      <c r="M2163" s="130">
        <v>153.24</v>
      </c>
      <c r="O2163" s="126" t="s">
        <v>560</v>
      </c>
      <c r="P2163" s="130">
        <v>171.27</v>
      </c>
      <c r="R2163" s="126" t="s">
        <v>560</v>
      </c>
      <c r="S2163" s="130">
        <v>176.68</v>
      </c>
      <c r="U2163" s="126" t="s">
        <v>560</v>
      </c>
      <c r="V2163" s="130">
        <v>180.29</v>
      </c>
      <c r="X2163" s="126" t="s">
        <v>561</v>
      </c>
      <c r="Z2163" s="127"/>
      <c r="AA2163" s="128">
        <v>150</v>
      </c>
      <c r="AB2163" s="128"/>
      <c r="AD2163" s="126" t="s">
        <v>1287</v>
      </c>
      <c r="AG2163" s="127"/>
      <c r="AI2163" s="127"/>
    </row>
    <row r="2164" spans="1:35" ht="14.85" customHeight="1">
      <c r="A2164" s="130">
        <v>5001452</v>
      </c>
      <c r="B2164" s="126" t="s">
        <v>4520</v>
      </c>
      <c r="C2164" s="126" t="s">
        <v>4521</v>
      </c>
      <c r="D2164" s="126" t="s">
        <v>4522</v>
      </c>
      <c r="E2164" s="126" t="s">
        <v>288</v>
      </c>
      <c r="F2164" s="126" t="s">
        <v>555</v>
      </c>
      <c r="G2164" s="126" t="s">
        <v>1008</v>
      </c>
      <c r="H2164" s="126" t="s">
        <v>126</v>
      </c>
      <c r="I2164" s="126" t="s">
        <v>418</v>
      </c>
      <c r="J2164" s="126" t="s">
        <v>1285</v>
      </c>
      <c r="K2164" s="126" t="s">
        <v>558</v>
      </c>
      <c r="L2164" s="126" t="s">
        <v>1286</v>
      </c>
      <c r="M2164" s="130">
        <v>437.92</v>
      </c>
      <c r="O2164" s="126" t="s">
        <v>560</v>
      </c>
      <c r="P2164" s="130">
        <v>534.55999999999995</v>
      </c>
      <c r="R2164" s="126" t="s">
        <v>560</v>
      </c>
      <c r="S2164" s="130">
        <v>551.44000000000005</v>
      </c>
      <c r="U2164" s="126" t="s">
        <v>560</v>
      </c>
      <c r="V2164" s="130">
        <v>562.70000000000005</v>
      </c>
      <c r="X2164" s="126" t="s">
        <v>561</v>
      </c>
      <c r="Z2164" s="127"/>
      <c r="AA2164" s="128">
        <v>150</v>
      </c>
      <c r="AB2164" s="128"/>
      <c r="AD2164" s="126" t="s">
        <v>1287</v>
      </c>
      <c r="AG2164" s="127"/>
      <c r="AI2164" s="127"/>
    </row>
    <row r="2165" spans="1:35" ht="14.85" customHeight="1">
      <c r="A2165" s="130">
        <v>5001453</v>
      </c>
      <c r="B2165" s="126" t="s">
        <v>4523</v>
      </c>
      <c r="C2165" s="126" t="s">
        <v>4524</v>
      </c>
      <c r="D2165" s="126" t="s">
        <v>4525</v>
      </c>
      <c r="E2165" s="126" t="s">
        <v>288</v>
      </c>
      <c r="F2165" s="126" t="s">
        <v>555</v>
      </c>
      <c r="G2165" s="126" t="s">
        <v>1008</v>
      </c>
      <c r="H2165" s="126" t="s">
        <v>126</v>
      </c>
      <c r="I2165" s="126" t="s">
        <v>418</v>
      </c>
      <c r="J2165" s="126" t="s">
        <v>1285</v>
      </c>
      <c r="K2165" s="126" t="s">
        <v>558</v>
      </c>
      <c r="L2165" s="126" t="s">
        <v>1286</v>
      </c>
      <c r="M2165" s="130">
        <v>437.92</v>
      </c>
      <c r="O2165" s="126" t="s">
        <v>560</v>
      </c>
      <c r="P2165" s="130">
        <v>534.55999999999995</v>
      </c>
      <c r="R2165" s="126" t="s">
        <v>560</v>
      </c>
      <c r="S2165" s="130">
        <v>551.44000000000005</v>
      </c>
      <c r="U2165" s="126" t="s">
        <v>560</v>
      </c>
      <c r="V2165" s="130">
        <v>562.70000000000005</v>
      </c>
      <c r="X2165" s="126" t="s">
        <v>561</v>
      </c>
      <c r="Z2165" s="127"/>
      <c r="AA2165" s="128">
        <v>150</v>
      </c>
      <c r="AB2165" s="128"/>
      <c r="AD2165" s="126" t="s">
        <v>1287</v>
      </c>
      <c r="AG2165" s="127"/>
      <c r="AI2165" s="127"/>
    </row>
    <row r="2166" spans="1:35" ht="14.85" customHeight="1">
      <c r="A2166" s="130">
        <v>5001454</v>
      </c>
      <c r="B2166" s="126" t="s">
        <v>4526</v>
      </c>
      <c r="C2166" s="126" t="s">
        <v>4527</v>
      </c>
      <c r="D2166" s="126" t="s">
        <v>4528</v>
      </c>
      <c r="E2166" s="126" t="s">
        <v>288</v>
      </c>
      <c r="F2166" s="126" t="s">
        <v>555</v>
      </c>
      <c r="G2166" s="126" t="s">
        <v>1121</v>
      </c>
      <c r="H2166" s="126" t="s">
        <v>126</v>
      </c>
      <c r="I2166" s="126" t="s">
        <v>418</v>
      </c>
      <c r="J2166" s="126" t="s">
        <v>1285</v>
      </c>
      <c r="K2166" s="126" t="s">
        <v>558</v>
      </c>
      <c r="L2166" s="126" t="s">
        <v>1286</v>
      </c>
      <c r="M2166" s="130">
        <v>430.7</v>
      </c>
      <c r="O2166" s="126" t="s">
        <v>560</v>
      </c>
      <c r="P2166" s="130">
        <v>481.37</v>
      </c>
      <c r="R2166" s="126" t="s">
        <v>560</v>
      </c>
      <c r="S2166" s="130">
        <v>496.57</v>
      </c>
      <c r="U2166" s="126" t="s">
        <v>560</v>
      </c>
      <c r="V2166" s="130">
        <v>506.71</v>
      </c>
      <c r="X2166" s="126" t="s">
        <v>561</v>
      </c>
      <c r="Z2166" s="127"/>
      <c r="AA2166" s="128">
        <v>150</v>
      </c>
      <c r="AB2166" s="128"/>
      <c r="AD2166" s="126" t="s">
        <v>1287</v>
      </c>
      <c r="AG2166" s="127"/>
      <c r="AI2166" s="127"/>
    </row>
    <row r="2167" spans="1:35" ht="14.85" customHeight="1">
      <c r="A2167" s="130">
        <v>5001455</v>
      </c>
      <c r="B2167" s="126" t="s">
        <v>4529</v>
      </c>
      <c r="C2167" s="126" t="s">
        <v>4530</v>
      </c>
      <c r="D2167" s="126" t="s">
        <v>4531</v>
      </c>
      <c r="E2167" s="126" t="s">
        <v>288</v>
      </c>
      <c r="F2167" s="126" t="s">
        <v>555</v>
      </c>
      <c r="G2167" s="126" t="s">
        <v>1121</v>
      </c>
      <c r="H2167" s="126" t="s">
        <v>126</v>
      </c>
      <c r="I2167" s="126" t="s">
        <v>418</v>
      </c>
      <c r="J2167" s="126" t="s">
        <v>1285</v>
      </c>
      <c r="K2167" s="126" t="s">
        <v>558</v>
      </c>
      <c r="L2167" s="126" t="s">
        <v>1286</v>
      </c>
      <c r="M2167" s="130">
        <v>430.7</v>
      </c>
      <c r="O2167" s="126" t="s">
        <v>560</v>
      </c>
      <c r="P2167" s="130">
        <v>481.37</v>
      </c>
      <c r="R2167" s="126" t="s">
        <v>560</v>
      </c>
      <c r="S2167" s="130">
        <v>496.57</v>
      </c>
      <c r="U2167" s="126" t="s">
        <v>560</v>
      </c>
      <c r="V2167" s="130">
        <v>506.71</v>
      </c>
      <c r="X2167" s="126" t="s">
        <v>561</v>
      </c>
      <c r="Z2167" s="127"/>
      <c r="AA2167" s="128">
        <v>150</v>
      </c>
      <c r="AB2167" s="128"/>
      <c r="AD2167" s="126" t="s">
        <v>1287</v>
      </c>
      <c r="AG2167" s="127"/>
      <c r="AI2167" s="127"/>
    </row>
    <row r="2168" spans="1:35" ht="14.85" customHeight="1">
      <c r="A2168" s="130">
        <v>5001456</v>
      </c>
      <c r="B2168" s="126" t="s">
        <v>4532</v>
      </c>
      <c r="C2168" s="126" t="s">
        <v>4533</v>
      </c>
      <c r="D2168" s="126" t="s">
        <v>4534</v>
      </c>
      <c r="E2168" s="126" t="s">
        <v>288</v>
      </c>
      <c r="F2168" s="126" t="s">
        <v>555</v>
      </c>
      <c r="G2168" s="126" t="s">
        <v>2301</v>
      </c>
      <c r="H2168" s="126" t="s">
        <v>126</v>
      </c>
      <c r="I2168" s="126" t="s">
        <v>418</v>
      </c>
      <c r="J2168" s="126" t="s">
        <v>1285</v>
      </c>
      <c r="K2168" s="126" t="s">
        <v>558</v>
      </c>
      <c r="L2168" s="126" t="s">
        <v>1286</v>
      </c>
      <c r="M2168" s="130">
        <v>364.36</v>
      </c>
      <c r="O2168" s="126" t="s">
        <v>560</v>
      </c>
      <c r="P2168" s="130">
        <v>407.22</v>
      </c>
      <c r="R2168" s="126" t="s">
        <v>560</v>
      </c>
      <c r="S2168" s="130">
        <v>420.08</v>
      </c>
      <c r="U2168" s="126" t="s">
        <v>560</v>
      </c>
      <c r="V2168" s="130">
        <v>428.66</v>
      </c>
      <c r="X2168" s="126" t="s">
        <v>561</v>
      </c>
      <c r="Z2168" s="127"/>
      <c r="AA2168" s="128">
        <v>150</v>
      </c>
      <c r="AB2168" s="128"/>
      <c r="AD2168" s="126" t="s">
        <v>1287</v>
      </c>
      <c r="AG2168" s="127"/>
      <c r="AI2168" s="127"/>
    </row>
    <row r="2169" spans="1:35" ht="14.85" customHeight="1">
      <c r="A2169" s="130">
        <v>5001464</v>
      </c>
      <c r="B2169" s="126" t="s">
        <v>4535</v>
      </c>
      <c r="C2169" s="126" t="s">
        <v>4536</v>
      </c>
      <c r="D2169" s="126" t="s">
        <v>4537</v>
      </c>
      <c r="E2169" s="126" t="s">
        <v>288</v>
      </c>
      <c r="F2169" s="126" t="s">
        <v>555</v>
      </c>
      <c r="G2169" s="126" t="s">
        <v>1008</v>
      </c>
      <c r="H2169" s="126" t="s">
        <v>126</v>
      </c>
      <c r="I2169" s="126" t="s">
        <v>418</v>
      </c>
      <c r="J2169" s="126" t="s">
        <v>1285</v>
      </c>
      <c r="K2169" s="126" t="s">
        <v>558</v>
      </c>
      <c r="L2169" s="126" t="s">
        <v>1286</v>
      </c>
      <c r="M2169" s="130">
        <v>392.47</v>
      </c>
      <c r="O2169" s="126" t="s">
        <v>560</v>
      </c>
      <c r="P2169" s="130">
        <v>438.65</v>
      </c>
      <c r="R2169" s="126" t="s">
        <v>560</v>
      </c>
      <c r="S2169" s="130">
        <v>452.5</v>
      </c>
      <c r="U2169" s="126" t="s">
        <v>560</v>
      </c>
      <c r="V2169" s="130">
        <v>461.74</v>
      </c>
      <c r="X2169" s="126" t="s">
        <v>561</v>
      </c>
      <c r="Z2169" s="127"/>
      <c r="AA2169" s="128">
        <v>150</v>
      </c>
      <c r="AB2169" s="128"/>
      <c r="AD2169" s="126" t="s">
        <v>1287</v>
      </c>
      <c r="AG2169" s="127"/>
      <c r="AI2169" s="127"/>
    </row>
    <row r="2170" spans="1:35" ht="14.85" customHeight="1">
      <c r="A2170" s="130">
        <v>5008187</v>
      </c>
      <c r="B2170" s="126" t="s">
        <v>413</v>
      </c>
      <c r="C2170" s="126" t="s">
        <v>4538</v>
      </c>
      <c r="D2170" s="126" t="s">
        <v>4539</v>
      </c>
      <c r="E2170" s="126" t="s">
        <v>288</v>
      </c>
      <c r="F2170" s="126" t="s">
        <v>555</v>
      </c>
      <c r="G2170" s="126" t="s">
        <v>565</v>
      </c>
      <c r="H2170" s="126" t="s">
        <v>126</v>
      </c>
      <c r="I2170" s="126" t="s">
        <v>418</v>
      </c>
      <c r="J2170" s="126" t="s">
        <v>2466</v>
      </c>
      <c r="K2170" s="126" t="s">
        <v>779</v>
      </c>
      <c r="L2170" s="126" t="s">
        <v>2467</v>
      </c>
      <c r="M2170" s="130">
        <v>81.53</v>
      </c>
      <c r="O2170" s="126" t="s">
        <v>560</v>
      </c>
      <c r="P2170" s="130">
        <v>0</v>
      </c>
      <c r="S2170" s="130">
        <v>0</v>
      </c>
      <c r="V2170" s="130">
        <v>95.92</v>
      </c>
      <c r="X2170" s="126" t="s">
        <v>561</v>
      </c>
      <c r="Z2170" s="127"/>
      <c r="AA2170" s="128">
        <v>150</v>
      </c>
      <c r="AB2170" s="128"/>
      <c r="AD2170" s="126" t="s">
        <v>1801</v>
      </c>
      <c r="AG2170" s="127"/>
      <c r="AI2170" s="127"/>
    </row>
    <row r="2171" spans="1:35" ht="14.85" customHeight="1">
      <c r="A2171" s="130">
        <v>5008195</v>
      </c>
      <c r="B2171" s="126" t="s">
        <v>413</v>
      </c>
      <c r="C2171" s="126" t="s">
        <v>4540</v>
      </c>
      <c r="D2171" s="126" t="s">
        <v>4541</v>
      </c>
      <c r="E2171" s="126" t="s">
        <v>288</v>
      </c>
      <c r="F2171" s="126" t="s">
        <v>555</v>
      </c>
      <c r="G2171" s="126" t="s">
        <v>866</v>
      </c>
      <c r="H2171" s="126" t="s">
        <v>126</v>
      </c>
      <c r="I2171" s="126" t="s">
        <v>418</v>
      </c>
      <c r="J2171" s="126" t="s">
        <v>2466</v>
      </c>
      <c r="K2171" s="126" t="s">
        <v>779</v>
      </c>
      <c r="L2171" s="126" t="s">
        <v>2467</v>
      </c>
      <c r="M2171" s="130">
        <v>107.45</v>
      </c>
      <c r="O2171" s="126" t="s">
        <v>560</v>
      </c>
      <c r="P2171" s="130">
        <v>0</v>
      </c>
      <c r="S2171" s="130">
        <v>0</v>
      </c>
      <c r="V2171" s="130">
        <v>126.42</v>
      </c>
      <c r="X2171" s="126" t="s">
        <v>561</v>
      </c>
      <c r="Z2171" s="127"/>
      <c r="AA2171" s="128">
        <v>150</v>
      </c>
      <c r="AB2171" s="128"/>
      <c r="AD2171" s="126" t="s">
        <v>1801</v>
      </c>
      <c r="AG2171" s="127"/>
      <c r="AI2171" s="127"/>
    </row>
    <row r="2172" spans="1:35" ht="14.85" customHeight="1">
      <c r="A2172" s="130">
        <v>5008203</v>
      </c>
      <c r="B2172" s="126" t="s">
        <v>413</v>
      </c>
      <c r="C2172" s="126" t="s">
        <v>4542</v>
      </c>
      <c r="D2172" s="126" t="s">
        <v>4543</v>
      </c>
      <c r="E2172" s="126" t="s">
        <v>288</v>
      </c>
      <c r="F2172" s="126" t="s">
        <v>555</v>
      </c>
      <c r="G2172" s="126" t="s">
        <v>565</v>
      </c>
      <c r="H2172" s="126" t="s">
        <v>126</v>
      </c>
      <c r="I2172" s="126" t="s">
        <v>418</v>
      </c>
      <c r="J2172" s="126" t="s">
        <v>2466</v>
      </c>
      <c r="K2172" s="126" t="s">
        <v>779</v>
      </c>
      <c r="L2172" s="126" t="s">
        <v>2467</v>
      </c>
      <c r="M2172" s="130">
        <v>114.98</v>
      </c>
      <c r="O2172" s="126" t="s">
        <v>560</v>
      </c>
      <c r="P2172" s="130">
        <v>0</v>
      </c>
      <c r="S2172" s="130">
        <v>0</v>
      </c>
      <c r="V2172" s="130">
        <v>135.28</v>
      </c>
      <c r="X2172" s="126" t="s">
        <v>561</v>
      </c>
      <c r="Z2172" s="127"/>
      <c r="AA2172" s="128">
        <v>150</v>
      </c>
      <c r="AB2172" s="128"/>
      <c r="AD2172" s="126" t="s">
        <v>1801</v>
      </c>
      <c r="AG2172" s="127"/>
      <c r="AI2172" s="127"/>
    </row>
    <row r="2173" spans="1:35" ht="14.85" customHeight="1">
      <c r="A2173" s="130">
        <v>5008260</v>
      </c>
      <c r="B2173" s="126" t="s">
        <v>4544</v>
      </c>
      <c r="C2173" s="126" t="s">
        <v>4545</v>
      </c>
      <c r="D2173" s="126" t="s">
        <v>4546</v>
      </c>
      <c r="E2173" s="126" t="s">
        <v>288</v>
      </c>
      <c r="F2173" s="126" t="s">
        <v>555</v>
      </c>
      <c r="G2173" s="126" t="s">
        <v>1008</v>
      </c>
      <c r="H2173" s="126" t="s">
        <v>126</v>
      </c>
      <c r="I2173" s="126" t="s">
        <v>418</v>
      </c>
      <c r="J2173" s="126" t="s">
        <v>1174</v>
      </c>
      <c r="K2173" s="126" t="s">
        <v>747</v>
      </c>
      <c r="L2173" s="126" t="s">
        <v>1175</v>
      </c>
      <c r="M2173" s="130">
        <v>96.72</v>
      </c>
      <c r="O2173" s="126" t="s">
        <v>560</v>
      </c>
      <c r="P2173" s="130">
        <v>0</v>
      </c>
      <c r="S2173" s="130">
        <v>0</v>
      </c>
      <c r="V2173" s="130">
        <v>113.79</v>
      </c>
      <c r="X2173" s="126" t="s">
        <v>561</v>
      </c>
      <c r="Z2173" s="127"/>
      <c r="AA2173" s="128">
        <v>150</v>
      </c>
      <c r="AB2173" s="128"/>
      <c r="AD2173" s="126" t="s">
        <v>562</v>
      </c>
      <c r="AG2173" s="127"/>
      <c r="AI2173" s="127"/>
    </row>
    <row r="2174" spans="1:35" ht="14.85" customHeight="1">
      <c r="A2174" s="130">
        <v>5008266</v>
      </c>
      <c r="B2174" s="126" t="s">
        <v>4547</v>
      </c>
      <c r="C2174" s="126" t="s">
        <v>4548</v>
      </c>
      <c r="D2174" s="126" t="s">
        <v>4549</v>
      </c>
      <c r="E2174" s="126" t="s">
        <v>288</v>
      </c>
      <c r="F2174" s="126" t="s">
        <v>555</v>
      </c>
      <c r="G2174" s="126" t="s">
        <v>1008</v>
      </c>
      <c r="H2174" s="126" t="s">
        <v>126</v>
      </c>
      <c r="I2174" s="126" t="s">
        <v>418</v>
      </c>
      <c r="J2174" s="126" t="s">
        <v>1174</v>
      </c>
      <c r="K2174" s="126" t="s">
        <v>747</v>
      </c>
      <c r="L2174" s="126" t="s">
        <v>1175</v>
      </c>
      <c r="M2174" s="130">
        <v>81.45</v>
      </c>
      <c r="O2174" s="126" t="s">
        <v>560</v>
      </c>
      <c r="P2174" s="130">
        <v>0</v>
      </c>
      <c r="S2174" s="130">
        <v>0</v>
      </c>
      <c r="V2174" s="130">
        <v>95.83</v>
      </c>
      <c r="X2174" s="126" t="s">
        <v>561</v>
      </c>
      <c r="Z2174" s="127"/>
      <c r="AA2174" s="128">
        <v>150</v>
      </c>
      <c r="AB2174" s="128"/>
      <c r="AD2174" s="126" t="s">
        <v>562</v>
      </c>
      <c r="AG2174" s="127"/>
      <c r="AI2174" s="127"/>
    </row>
    <row r="2175" spans="1:35" ht="14.85" customHeight="1">
      <c r="A2175" s="130">
        <v>5008269</v>
      </c>
      <c r="B2175" s="126" t="s">
        <v>4550</v>
      </c>
      <c r="C2175" s="126" t="s">
        <v>4551</v>
      </c>
      <c r="D2175" s="126" t="s">
        <v>4552</v>
      </c>
      <c r="E2175" s="126" t="s">
        <v>288</v>
      </c>
      <c r="F2175" s="126" t="s">
        <v>555</v>
      </c>
      <c r="G2175" s="126" t="s">
        <v>1008</v>
      </c>
      <c r="H2175" s="126" t="s">
        <v>126</v>
      </c>
      <c r="I2175" s="126" t="s">
        <v>418</v>
      </c>
      <c r="J2175" s="126" t="s">
        <v>1174</v>
      </c>
      <c r="K2175" s="126" t="s">
        <v>747</v>
      </c>
      <c r="L2175" s="126" t="s">
        <v>1175</v>
      </c>
      <c r="M2175" s="130">
        <v>125.68</v>
      </c>
      <c r="O2175" s="126" t="s">
        <v>560</v>
      </c>
      <c r="P2175" s="130">
        <v>0</v>
      </c>
      <c r="S2175" s="130">
        <v>0</v>
      </c>
      <c r="V2175" s="130">
        <v>147.86000000000001</v>
      </c>
      <c r="X2175" s="126" t="s">
        <v>561</v>
      </c>
      <c r="Z2175" s="127"/>
      <c r="AA2175" s="128">
        <v>150</v>
      </c>
      <c r="AB2175" s="128"/>
      <c r="AD2175" s="126" t="s">
        <v>562</v>
      </c>
      <c r="AG2175" s="127"/>
      <c r="AI2175" s="127"/>
    </row>
    <row r="2176" spans="1:35" ht="14.85" customHeight="1">
      <c r="A2176" s="130">
        <v>5008309</v>
      </c>
      <c r="B2176" s="126" t="s">
        <v>4553</v>
      </c>
      <c r="C2176" s="126" t="s">
        <v>4554</v>
      </c>
      <c r="D2176" s="126" t="s">
        <v>4555</v>
      </c>
      <c r="E2176" s="126" t="s">
        <v>288</v>
      </c>
      <c r="F2176" s="126" t="s">
        <v>555</v>
      </c>
      <c r="G2176" s="126" t="s">
        <v>1008</v>
      </c>
      <c r="H2176" s="126" t="s">
        <v>126</v>
      </c>
      <c r="I2176" s="126" t="s">
        <v>418</v>
      </c>
      <c r="J2176" s="126" t="s">
        <v>1174</v>
      </c>
      <c r="K2176" s="126" t="s">
        <v>747</v>
      </c>
      <c r="L2176" s="126" t="s">
        <v>1175</v>
      </c>
      <c r="M2176" s="130">
        <v>154.49</v>
      </c>
      <c r="O2176" s="126" t="s">
        <v>560</v>
      </c>
      <c r="P2176" s="130">
        <v>172.67</v>
      </c>
      <c r="R2176" s="126" t="s">
        <v>560</v>
      </c>
      <c r="S2176" s="130">
        <v>0</v>
      </c>
      <c r="V2176" s="130">
        <v>181.76</v>
      </c>
      <c r="X2176" s="126" t="s">
        <v>561</v>
      </c>
      <c r="Z2176" s="127"/>
      <c r="AA2176" s="128">
        <v>150</v>
      </c>
      <c r="AB2176" s="128"/>
      <c r="AD2176" s="126" t="s">
        <v>562</v>
      </c>
      <c r="AG2176" s="127"/>
      <c r="AI2176" s="127"/>
    </row>
    <row r="2177" spans="1:35" ht="14.85" customHeight="1">
      <c r="A2177" s="130">
        <v>5008313</v>
      </c>
      <c r="B2177" s="126" t="s">
        <v>4556</v>
      </c>
      <c r="C2177" s="126" t="s">
        <v>4557</v>
      </c>
      <c r="D2177" s="126" t="s">
        <v>4558</v>
      </c>
      <c r="E2177" s="126" t="s">
        <v>288</v>
      </c>
      <c r="F2177" s="126" t="s">
        <v>555</v>
      </c>
      <c r="G2177" s="126" t="s">
        <v>1008</v>
      </c>
      <c r="H2177" s="126" t="s">
        <v>126</v>
      </c>
      <c r="I2177" s="126" t="s">
        <v>418</v>
      </c>
      <c r="J2177" s="126" t="s">
        <v>1174</v>
      </c>
      <c r="K2177" s="126" t="s">
        <v>747</v>
      </c>
      <c r="L2177" s="126" t="s">
        <v>1175</v>
      </c>
      <c r="M2177" s="130">
        <v>169.94</v>
      </c>
      <c r="O2177" s="126" t="s">
        <v>560</v>
      </c>
      <c r="P2177" s="130">
        <v>189.93</v>
      </c>
      <c r="R2177" s="126" t="s">
        <v>560</v>
      </c>
      <c r="S2177" s="130">
        <v>0</v>
      </c>
      <c r="V2177" s="130">
        <v>199.93</v>
      </c>
      <c r="X2177" s="126" t="s">
        <v>561</v>
      </c>
      <c r="Z2177" s="127"/>
      <c r="AA2177" s="128">
        <v>150</v>
      </c>
      <c r="AB2177" s="128"/>
      <c r="AD2177" s="126" t="s">
        <v>562</v>
      </c>
      <c r="AG2177" s="127"/>
      <c r="AI2177" s="127"/>
    </row>
    <row r="2178" spans="1:35" ht="14.85" customHeight="1">
      <c r="A2178" s="130">
        <v>5008315</v>
      </c>
      <c r="B2178" s="126" t="s">
        <v>4559</v>
      </c>
      <c r="C2178" s="126" t="s">
        <v>4560</v>
      </c>
      <c r="D2178" s="126" t="s">
        <v>4561</v>
      </c>
      <c r="E2178" s="126" t="s">
        <v>288</v>
      </c>
      <c r="F2178" s="126" t="s">
        <v>555</v>
      </c>
      <c r="G2178" s="126" t="s">
        <v>1008</v>
      </c>
      <c r="H2178" s="126" t="s">
        <v>126</v>
      </c>
      <c r="I2178" s="126" t="s">
        <v>418</v>
      </c>
      <c r="J2178" s="126" t="s">
        <v>1174</v>
      </c>
      <c r="K2178" s="126" t="s">
        <v>747</v>
      </c>
      <c r="L2178" s="126" t="s">
        <v>1175</v>
      </c>
      <c r="M2178" s="130">
        <v>205.02</v>
      </c>
      <c r="O2178" s="126" t="s">
        <v>560</v>
      </c>
      <c r="P2178" s="130">
        <v>229.14</v>
      </c>
      <c r="R2178" s="126" t="s">
        <v>560</v>
      </c>
      <c r="S2178" s="130">
        <v>0</v>
      </c>
      <c r="V2178" s="130">
        <v>241.2</v>
      </c>
      <c r="X2178" s="126" t="s">
        <v>561</v>
      </c>
      <c r="Z2178" s="127"/>
      <c r="AA2178" s="128">
        <v>150</v>
      </c>
      <c r="AB2178" s="128"/>
      <c r="AD2178" s="126" t="s">
        <v>562</v>
      </c>
      <c r="AG2178" s="127"/>
      <c r="AI2178" s="127"/>
    </row>
    <row r="2179" spans="1:35" ht="14.85" customHeight="1">
      <c r="A2179" s="130">
        <v>5008321</v>
      </c>
      <c r="B2179" s="126" t="s">
        <v>4562</v>
      </c>
      <c r="C2179" s="126" t="s">
        <v>4563</v>
      </c>
      <c r="D2179" s="126" t="s">
        <v>4564</v>
      </c>
      <c r="E2179" s="126" t="s">
        <v>288</v>
      </c>
      <c r="F2179" s="126" t="s">
        <v>555</v>
      </c>
      <c r="G2179" s="126" t="s">
        <v>1008</v>
      </c>
      <c r="H2179" s="126" t="s">
        <v>126</v>
      </c>
      <c r="I2179" s="126" t="s">
        <v>418</v>
      </c>
      <c r="J2179" s="126" t="s">
        <v>1174</v>
      </c>
      <c r="K2179" s="126" t="s">
        <v>747</v>
      </c>
      <c r="L2179" s="126" t="s">
        <v>1175</v>
      </c>
      <c r="M2179" s="130">
        <v>245.91</v>
      </c>
      <c r="O2179" s="126" t="s">
        <v>560</v>
      </c>
      <c r="P2179" s="130">
        <v>274.83999999999997</v>
      </c>
      <c r="R2179" s="126" t="s">
        <v>560</v>
      </c>
      <c r="S2179" s="130">
        <v>0</v>
      </c>
      <c r="V2179" s="130">
        <v>289.31</v>
      </c>
      <c r="X2179" s="126" t="s">
        <v>561</v>
      </c>
      <c r="Z2179" s="127"/>
      <c r="AA2179" s="128">
        <v>150</v>
      </c>
      <c r="AB2179" s="128"/>
      <c r="AD2179" s="126" t="s">
        <v>562</v>
      </c>
      <c r="AG2179" s="127"/>
      <c r="AI2179" s="127"/>
    </row>
    <row r="2180" spans="1:35" ht="14.85" customHeight="1">
      <c r="A2180" s="130">
        <v>5008326</v>
      </c>
      <c r="B2180" s="126" t="s">
        <v>4565</v>
      </c>
      <c r="C2180" s="126" t="s">
        <v>4566</v>
      </c>
      <c r="D2180" s="126" t="s">
        <v>4567</v>
      </c>
      <c r="E2180" s="126" t="s">
        <v>288</v>
      </c>
      <c r="F2180" s="126" t="s">
        <v>555</v>
      </c>
      <c r="G2180" s="126" t="s">
        <v>1008</v>
      </c>
      <c r="H2180" s="126" t="s">
        <v>126</v>
      </c>
      <c r="I2180" s="126" t="s">
        <v>418</v>
      </c>
      <c r="J2180" s="126" t="s">
        <v>1174</v>
      </c>
      <c r="K2180" s="126" t="s">
        <v>747</v>
      </c>
      <c r="L2180" s="126" t="s">
        <v>1175</v>
      </c>
      <c r="M2180" s="130">
        <v>270.31</v>
      </c>
      <c r="O2180" s="126" t="s">
        <v>560</v>
      </c>
      <c r="P2180" s="130">
        <v>302.11</v>
      </c>
      <c r="R2180" s="126" t="s">
        <v>560</v>
      </c>
      <c r="S2180" s="130">
        <v>0</v>
      </c>
      <c r="V2180" s="130">
        <v>318.02</v>
      </c>
      <c r="X2180" s="126" t="s">
        <v>561</v>
      </c>
      <c r="Z2180" s="127"/>
      <c r="AA2180" s="128">
        <v>150</v>
      </c>
      <c r="AB2180" s="128"/>
      <c r="AD2180" s="126" t="s">
        <v>562</v>
      </c>
      <c r="AG2180" s="127"/>
      <c r="AI2180" s="127"/>
    </row>
    <row r="2181" spans="1:35" ht="14.85" customHeight="1">
      <c r="A2181" s="130">
        <v>5008329</v>
      </c>
      <c r="B2181" s="126" t="s">
        <v>4568</v>
      </c>
      <c r="C2181" s="126" t="s">
        <v>4569</v>
      </c>
      <c r="D2181" s="126" t="s">
        <v>4570</v>
      </c>
      <c r="E2181" s="126" t="s">
        <v>288</v>
      </c>
      <c r="F2181" s="126" t="s">
        <v>555</v>
      </c>
      <c r="G2181" s="126" t="s">
        <v>1008</v>
      </c>
      <c r="H2181" s="126" t="s">
        <v>126</v>
      </c>
      <c r="I2181" s="126" t="s">
        <v>418</v>
      </c>
      <c r="J2181" s="126" t="s">
        <v>1174</v>
      </c>
      <c r="K2181" s="126" t="s">
        <v>747</v>
      </c>
      <c r="L2181" s="126" t="s">
        <v>1175</v>
      </c>
      <c r="M2181" s="130">
        <v>227.14</v>
      </c>
      <c r="O2181" s="126" t="s">
        <v>560</v>
      </c>
      <c r="P2181" s="130">
        <v>253.86</v>
      </c>
      <c r="R2181" s="126" t="s">
        <v>560</v>
      </c>
      <c r="S2181" s="130">
        <v>0</v>
      </c>
      <c r="V2181" s="130">
        <v>267.23</v>
      </c>
      <c r="X2181" s="126" t="s">
        <v>561</v>
      </c>
      <c r="Z2181" s="127"/>
      <c r="AA2181" s="128">
        <v>150</v>
      </c>
      <c r="AB2181" s="128"/>
      <c r="AD2181" s="126" t="s">
        <v>562</v>
      </c>
      <c r="AG2181" s="127"/>
      <c r="AI2181" s="127"/>
    </row>
    <row r="2182" spans="1:35" ht="14.85" customHeight="1">
      <c r="A2182" s="130">
        <v>5008333</v>
      </c>
      <c r="B2182" s="126" t="s">
        <v>4571</v>
      </c>
      <c r="C2182" s="126" t="s">
        <v>4572</v>
      </c>
      <c r="D2182" s="126" t="s">
        <v>4573</v>
      </c>
      <c r="E2182" s="126" t="s">
        <v>288</v>
      </c>
      <c r="F2182" s="126" t="s">
        <v>555</v>
      </c>
      <c r="G2182" s="126" t="s">
        <v>1008</v>
      </c>
      <c r="H2182" s="126" t="s">
        <v>126</v>
      </c>
      <c r="I2182" s="126" t="s">
        <v>418</v>
      </c>
      <c r="J2182" s="126" t="s">
        <v>1174</v>
      </c>
      <c r="K2182" s="126" t="s">
        <v>747</v>
      </c>
      <c r="L2182" s="126" t="s">
        <v>1175</v>
      </c>
      <c r="M2182" s="130">
        <v>287.39999999999998</v>
      </c>
      <c r="O2182" s="126" t="s">
        <v>560</v>
      </c>
      <c r="P2182" s="130">
        <v>321.20999999999998</v>
      </c>
      <c r="R2182" s="126" t="s">
        <v>560</v>
      </c>
      <c r="S2182" s="130">
        <v>331.35</v>
      </c>
      <c r="U2182" s="126" t="s">
        <v>560</v>
      </c>
      <c r="V2182" s="130">
        <v>338.12</v>
      </c>
      <c r="X2182" s="126" t="s">
        <v>561</v>
      </c>
      <c r="Z2182" s="127"/>
      <c r="AA2182" s="128">
        <v>150</v>
      </c>
      <c r="AB2182" s="128"/>
      <c r="AD2182" s="126" t="s">
        <v>562</v>
      </c>
      <c r="AG2182" s="127"/>
      <c r="AI2182" s="127"/>
    </row>
    <row r="2183" spans="1:35" ht="14.85" customHeight="1">
      <c r="A2183" s="130">
        <v>5008337</v>
      </c>
      <c r="B2183" s="126" t="s">
        <v>4574</v>
      </c>
      <c r="C2183" s="126" t="s">
        <v>4575</v>
      </c>
      <c r="D2183" s="126" t="s">
        <v>4576</v>
      </c>
      <c r="E2183" s="126" t="s">
        <v>288</v>
      </c>
      <c r="F2183" s="126" t="s">
        <v>555</v>
      </c>
      <c r="G2183" s="126" t="s">
        <v>1008</v>
      </c>
      <c r="H2183" s="126" t="s">
        <v>126</v>
      </c>
      <c r="I2183" s="126" t="s">
        <v>418</v>
      </c>
      <c r="J2183" s="126" t="s">
        <v>1174</v>
      </c>
      <c r="K2183" s="126" t="s">
        <v>747</v>
      </c>
      <c r="L2183" s="126" t="s">
        <v>1175</v>
      </c>
      <c r="M2183" s="130">
        <v>322.49</v>
      </c>
      <c r="O2183" s="126" t="s">
        <v>560</v>
      </c>
      <c r="P2183" s="130">
        <v>360.43</v>
      </c>
      <c r="R2183" s="126" t="s">
        <v>560</v>
      </c>
      <c r="S2183" s="130">
        <v>371.81</v>
      </c>
      <c r="U2183" s="126" t="s">
        <v>560</v>
      </c>
      <c r="V2183" s="130">
        <v>379.4</v>
      </c>
      <c r="X2183" s="126" t="s">
        <v>561</v>
      </c>
      <c r="Z2183" s="127"/>
      <c r="AA2183" s="128">
        <v>150</v>
      </c>
      <c r="AB2183" s="128"/>
      <c r="AD2183" s="126" t="s">
        <v>562</v>
      </c>
      <c r="AG2183" s="127"/>
      <c r="AI2183" s="127"/>
    </row>
    <row r="2184" spans="1:35" ht="14.85" customHeight="1">
      <c r="A2184" s="130">
        <v>5008338</v>
      </c>
      <c r="B2184" s="126" t="s">
        <v>4577</v>
      </c>
      <c r="C2184" s="126" t="s">
        <v>4575</v>
      </c>
      <c r="D2184" s="126" t="s">
        <v>4578</v>
      </c>
      <c r="E2184" s="126" t="s">
        <v>288</v>
      </c>
      <c r="F2184" s="126" t="s">
        <v>555</v>
      </c>
      <c r="G2184" s="126" t="s">
        <v>1008</v>
      </c>
      <c r="H2184" s="126" t="s">
        <v>126</v>
      </c>
      <c r="I2184" s="126" t="s">
        <v>418</v>
      </c>
      <c r="J2184" s="126" t="s">
        <v>1174</v>
      </c>
      <c r="K2184" s="126" t="s">
        <v>747</v>
      </c>
      <c r="L2184" s="126" t="s">
        <v>1175</v>
      </c>
      <c r="M2184" s="130">
        <v>262.99</v>
      </c>
      <c r="O2184" s="126" t="s">
        <v>560</v>
      </c>
      <c r="P2184" s="130">
        <v>293.93</v>
      </c>
      <c r="R2184" s="126" t="s">
        <v>560</v>
      </c>
      <c r="S2184" s="130">
        <v>303.22000000000003</v>
      </c>
      <c r="U2184" s="126" t="s">
        <v>560</v>
      </c>
      <c r="V2184" s="130">
        <v>309.41000000000003</v>
      </c>
      <c r="X2184" s="126" t="s">
        <v>561</v>
      </c>
      <c r="Z2184" s="127"/>
      <c r="AA2184" s="128">
        <v>150</v>
      </c>
      <c r="AB2184" s="128"/>
      <c r="AD2184" s="126" t="s">
        <v>562</v>
      </c>
      <c r="AG2184" s="127"/>
      <c r="AI2184" s="127"/>
    </row>
    <row r="2185" spans="1:35" ht="14.85" customHeight="1">
      <c r="A2185" s="130">
        <v>5008341</v>
      </c>
      <c r="B2185" s="126" t="s">
        <v>4579</v>
      </c>
      <c r="C2185" s="126" t="s">
        <v>4580</v>
      </c>
      <c r="D2185" s="126" t="s">
        <v>4581</v>
      </c>
      <c r="E2185" s="126" t="s">
        <v>288</v>
      </c>
      <c r="F2185" s="126" t="s">
        <v>555</v>
      </c>
      <c r="G2185" s="126" t="s">
        <v>1008</v>
      </c>
      <c r="H2185" s="126" t="s">
        <v>126</v>
      </c>
      <c r="I2185" s="126" t="s">
        <v>418</v>
      </c>
      <c r="J2185" s="126" t="s">
        <v>1174</v>
      </c>
      <c r="K2185" s="126" t="s">
        <v>747</v>
      </c>
      <c r="L2185" s="126" t="s">
        <v>1175</v>
      </c>
      <c r="M2185" s="130">
        <v>309.67</v>
      </c>
      <c r="O2185" s="126" t="s">
        <v>560</v>
      </c>
      <c r="P2185" s="130">
        <v>346.1</v>
      </c>
      <c r="R2185" s="126" t="s">
        <v>560</v>
      </c>
      <c r="S2185" s="130">
        <v>357.03</v>
      </c>
      <c r="U2185" s="126" t="s">
        <v>560</v>
      </c>
      <c r="V2185" s="130">
        <v>364.32</v>
      </c>
      <c r="X2185" s="126" t="s">
        <v>561</v>
      </c>
      <c r="Z2185" s="127"/>
      <c r="AA2185" s="128">
        <v>150</v>
      </c>
      <c r="AB2185" s="128"/>
      <c r="AD2185" s="126" t="s">
        <v>562</v>
      </c>
      <c r="AG2185" s="127"/>
      <c r="AI2185" s="127"/>
    </row>
    <row r="2186" spans="1:35" ht="14.85" customHeight="1">
      <c r="A2186" s="130">
        <v>5013537</v>
      </c>
      <c r="B2186" s="126" t="s">
        <v>413</v>
      </c>
      <c r="C2186" s="126" t="s">
        <v>4582</v>
      </c>
      <c r="D2186" s="126" t="s">
        <v>4583</v>
      </c>
      <c r="E2186" s="126" t="s">
        <v>288</v>
      </c>
      <c r="F2186" s="126" t="s">
        <v>532</v>
      </c>
      <c r="G2186" s="126" t="s">
        <v>463</v>
      </c>
      <c r="H2186" s="126" t="s">
        <v>533</v>
      </c>
      <c r="I2186" s="126" t="s">
        <v>533</v>
      </c>
      <c r="J2186" s="126" t="s">
        <v>677</v>
      </c>
      <c r="K2186" s="126" t="s">
        <v>467</v>
      </c>
      <c r="L2186" s="126" t="s">
        <v>678</v>
      </c>
      <c r="M2186" s="130">
        <v>2909.07</v>
      </c>
      <c r="O2186" s="126" t="s">
        <v>537</v>
      </c>
      <c r="P2186" s="130">
        <v>0</v>
      </c>
      <c r="S2186" s="130">
        <v>0</v>
      </c>
      <c r="V2186" s="130">
        <v>2909.07</v>
      </c>
      <c r="X2186" s="126" t="s">
        <v>539</v>
      </c>
      <c r="Z2186" s="127"/>
      <c r="AA2186" s="128">
        <v>130</v>
      </c>
      <c r="AB2186" s="128">
        <v>12</v>
      </c>
      <c r="AD2186" s="126" t="s">
        <v>2037</v>
      </c>
      <c r="AG2186" s="127"/>
      <c r="AI2186" s="127"/>
    </row>
    <row r="2187" spans="1:35" ht="14.85" customHeight="1">
      <c r="A2187" s="130">
        <v>5013536</v>
      </c>
      <c r="B2187" s="126" t="s">
        <v>413</v>
      </c>
      <c r="C2187" s="126" t="s">
        <v>4584</v>
      </c>
      <c r="D2187" s="126" t="s">
        <v>4585</v>
      </c>
      <c r="E2187" s="126" t="s">
        <v>288</v>
      </c>
      <c r="F2187" s="126" t="s">
        <v>532</v>
      </c>
      <c r="G2187" s="126" t="s">
        <v>463</v>
      </c>
      <c r="H2187" s="126" t="s">
        <v>533</v>
      </c>
      <c r="I2187" s="126" t="s">
        <v>533</v>
      </c>
      <c r="J2187" s="126" t="s">
        <v>677</v>
      </c>
      <c r="K2187" s="126" t="s">
        <v>467</v>
      </c>
      <c r="L2187" s="126" t="s">
        <v>678</v>
      </c>
      <c r="M2187" s="130">
        <v>2909.07</v>
      </c>
      <c r="O2187" s="126" t="s">
        <v>537</v>
      </c>
      <c r="P2187" s="130">
        <v>0</v>
      </c>
      <c r="S2187" s="130">
        <v>0</v>
      </c>
      <c r="V2187" s="130">
        <v>2909.07</v>
      </c>
      <c r="X2187" s="126" t="s">
        <v>539</v>
      </c>
      <c r="Z2187" s="127"/>
      <c r="AA2187" s="128">
        <v>130</v>
      </c>
      <c r="AB2187" s="128">
        <v>12</v>
      </c>
      <c r="AD2187" s="126" t="s">
        <v>2037</v>
      </c>
      <c r="AG2187" s="127"/>
      <c r="AI2187" s="127"/>
    </row>
    <row r="2188" spans="1:35" ht="14.85" customHeight="1">
      <c r="A2188" s="130">
        <v>5013535</v>
      </c>
      <c r="B2188" s="126" t="s">
        <v>413</v>
      </c>
      <c r="C2188" s="126" t="s">
        <v>4586</v>
      </c>
      <c r="D2188" s="126" t="s">
        <v>4587</v>
      </c>
      <c r="E2188" s="126" t="s">
        <v>288</v>
      </c>
      <c r="F2188" s="126" t="s">
        <v>532</v>
      </c>
      <c r="G2188" s="126" t="s">
        <v>463</v>
      </c>
      <c r="H2188" s="126" t="s">
        <v>533</v>
      </c>
      <c r="I2188" s="126" t="s">
        <v>533</v>
      </c>
      <c r="J2188" s="126" t="s">
        <v>677</v>
      </c>
      <c r="K2188" s="126" t="s">
        <v>467</v>
      </c>
      <c r="L2188" s="126" t="s">
        <v>678</v>
      </c>
      <c r="M2188" s="130">
        <v>2909.07</v>
      </c>
      <c r="O2188" s="126" t="s">
        <v>537</v>
      </c>
      <c r="P2188" s="130">
        <v>0</v>
      </c>
      <c r="S2188" s="130">
        <v>0</v>
      </c>
      <c r="V2188" s="130">
        <v>2909.07</v>
      </c>
      <c r="X2188" s="126" t="s">
        <v>539</v>
      </c>
      <c r="Z2188" s="127"/>
      <c r="AA2188" s="128">
        <v>130</v>
      </c>
      <c r="AB2188" s="128">
        <v>12</v>
      </c>
      <c r="AD2188" s="126" t="s">
        <v>2037</v>
      </c>
      <c r="AG2188" s="127"/>
      <c r="AI2188" s="127"/>
    </row>
    <row r="2189" spans="1:35" ht="14.85" customHeight="1">
      <c r="A2189" s="130">
        <v>5013534</v>
      </c>
      <c r="B2189" s="126" t="s">
        <v>413</v>
      </c>
      <c r="C2189" s="126" t="s">
        <v>4588</v>
      </c>
      <c r="D2189" s="126" t="s">
        <v>4589</v>
      </c>
      <c r="E2189" s="126" t="s">
        <v>288</v>
      </c>
      <c r="F2189" s="126" t="s">
        <v>532</v>
      </c>
      <c r="G2189" s="126" t="s">
        <v>463</v>
      </c>
      <c r="H2189" s="126" t="s">
        <v>533</v>
      </c>
      <c r="I2189" s="126" t="s">
        <v>533</v>
      </c>
      <c r="J2189" s="126" t="s">
        <v>677</v>
      </c>
      <c r="K2189" s="126" t="s">
        <v>467</v>
      </c>
      <c r="L2189" s="126" t="s">
        <v>678</v>
      </c>
      <c r="M2189" s="130">
        <v>2909.07</v>
      </c>
      <c r="O2189" s="126" t="s">
        <v>537</v>
      </c>
      <c r="P2189" s="130">
        <v>0</v>
      </c>
      <c r="S2189" s="130">
        <v>0</v>
      </c>
      <c r="V2189" s="130">
        <v>2909.07</v>
      </c>
      <c r="X2189" s="126" t="s">
        <v>539</v>
      </c>
      <c r="Z2189" s="127"/>
      <c r="AA2189" s="128">
        <v>130</v>
      </c>
      <c r="AB2189" s="128">
        <v>12</v>
      </c>
      <c r="AD2189" s="126" t="s">
        <v>2037</v>
      </c>
      <c r="AG2189" s="127"/>
      <c r="AI2189" s="127"/>
    </row>
    <row r="2190" spans="1:35" ht="14.85" customHeight="1">
      <c r="A2190" s="130">
        <v>5013614</v>
      </c>
      <c r="B2190" s="126" t="s">
        <v>413</v>
      </c>
      <c r="C2190" s="126" t="s">
        <v>3630</v>
      </c>
      <c r="D2190" s="126" t="s">
        <v>3628</v>
      </c>
      <c r="E2190" s="126" t="s">
        <v>288</v>
      </c>
      <c r="F2190" s="126" t="s">
        <v>364</v>
      </c>
      <c r="G2190" s="126" t="s">
        <v>417</v>
      </c>
      <c r="H2190" s="126" t="s">
        <v>126</v>
      </c>
      <c r="I2190" s="126" t="s">
        <v>126</v>
      </c>
      <c r="J2190" s="126" t="s">
        <v>484</v>
      </c>
      <c r="K2190" s="126" t="s">
        <v>443</v>
      </c>
      <c r="L2190" s="126" t="s">
        <v>485</v>
      </c>
      <c r="M2190" s="130">
        <v>6817.44</v>
      </c>
      <c r="O2190" s="126" t="s">
        <v>365</v>
      </c>
      <c r="P2190" s="130">
        <v>0</v>
      </c>
      <c r="S2190" s="130">
        <v>0</v>
      </c>
      <c r="V2190" s="130">
        <v>6996.58</v>
      </c>
      <c r="X2190" s="126" t="s">
        <v>510</v>
      </c>
      <c r="Z2190" s="127"/>
      <c r="AA2190" s="128">
        <v>2</v>
      </c>
      <c r="AB2190" s="128">
        <v>60</v>
      </c>
      <c r="AC2190" s="126" t="s">
        <v>366</v>
      </c>
      <c r="AD2190" s="126" t="s">
        <v>511</v>
      </c>
      <c r="AG2190" s="127"/>
      <c r="AI2190" s="127"/>
    </row>
    <row r="2191" spans="1:35" ht="14.85" customHeight="1">
      <c r="A2191" s="130">
        <v>5013613</v>
      </c>
      <c r="B2191" s="126" t="s">
        <v>413</v>
      </c>
      <c r="C2191" s="126" t="s">
        <v>1717</v>
      </c>
      <c r="D2191" s="126" t="s">
        <v>1718</v>
      </c>
      <c r="E2191" s="126" t="s">
        <v>288</v>
      </c>
      <c r="F2191" s="126" t="s">
        <v>364</v>
      </c>
      <c r="G2191" s="126" t="s">
        <v>417</v>
      </c>
      <c r="H2191" s="126" t="s">
        <v>126</v>
      </c>
      <c r="I2191" s="126" t="s">
        <v>418</v>
      </c>
      <c r="J2191" s="126" t="s">
        <v>484</v>
      </c>
      <c r="K2191" s="126" t="s">
        <v>443</v>
      </c>
      <c r="L2191" s="126" t="s">
        <v>485</v>
      </c>
      <c r="M2191" s="130">
        <v>9739.52</v>
      </c>
      <c r="O2191" s="126" t="s">
        <v>486</v>
      </c>
      <c r="P2191" s="130">
        <v>0</v>
      </c>
      <c r="S2191" s="130">
        <v>0</v>
      </c>
      <c r="V2191" s="130">
        <v>12137.87</v>
      </c>
      <c r="X2191" s="126" t="s">
        <v>487</v>
      </c>
      <c r="Z2191" s="127"/>
      <c r="AA2191" s="128">
        <v>1</v>
      </c>
      <c r="AB2191" s="128">
        <v>60</v>
      </c>
      <c r="AC2191" s="126" t="s">
        <v>366</v>
      </c>
      <c r="AD2191" s="126" t="s">
        <v>511</v>
      </c>
      <c r="AG2191" s="127"/>
      <c r="AI2191" s="127"/>
    </row>
    <row r="2192" spans="1:35" ht="14.85" customHeight="1">
      <c r="A2192" s="130">
        <v>5014320</v>
      </c>
      <c r="B2192" s="126" t="s">
        <v>413</v>
      </c>
      <c r="C2192" s="126" t="s">
        <v>2446</v>
      </c>
      <c r="D2192" s="126" t="s">
        <v>4590</v>
      </c>
      <c r="E2192" s="126" t="s">
        <v>288</v>
      </c>
      <c r="F2192" s="126" t="s">
        <v>532</v>
      </c>
      <c r="G2192" s="126" t="s">
        <v>463</v>
      </c>
      <c r="H2192" s="126" t="s">
        <v>533</v>
      </c>
      <c r="I2192" s="126" t="s">
        <v>533</v>
      </c>
      <c r="J2192" s="126" t="s">
        <v>1553</v>
      </c>
      <c r="K2192" s="126" t="s">
        <v>504</v>
      </c>
      <c r="L2192" s="126" t="s">
        <v>1554</v>
      </c>
      <c r="M2192" s="130">
        <v>2921.73</v>
      </c>
      <c r="O2192" s="126" t="s">
        <v>537</v>
      </c>
      <c r="P2192" s="130">
        <v>0</v>
      </c>
      <c r="S2192" s="130">
        <v>0</v>
      </c>
      <c r="V2192" s="130">
        <v>2921.73</v>
      </c>
      <c r="X2192" s="126" t="s">
        <v>539</v>
      </c>
      <c r="Z2192" s="127"/>
      <c r="AA2192" s="128">
        <v>130</v>
      </c>
      <c r="AB2192" s="128">
        <v>12</v>
      </c>
      <c r="AD2192" s="126" t="s">
        <v>1555</v>
      </c>
      <c r="AG2192" s="127"/>
      <c r="AI2192" s="127"/>
    </row>
    <row r="2193" spans="1:35" ht="14.85" customHeight="1">
      <c r="A2193" s="130">
        <v>5014319</v>
      </c>
      <c r="B2193" s="126" t="s">
        <v>413</v>
      </c>
      <c r="C2193" s="126" t="s">
        <v>2446</v>
      </c>
      <c r="D2193" s="126" t="s">
        <v>4591</v>
      </c>
      <c r="E2193" s="126" t="s">
        <v>288</v>
      </c>
      <c r="F2193" s="126" t="s">
        <v>532</v>
      </c>
      <c r="G2193" s="126" t="s">
        <v>463</v>
      </c>
      <c r="H2193" s="126" t="s">
        <v>533</v>
      </c>
      <c r="I2193" s="126" t="s">
        <v>533</v>
      </c>
      <c r="J2193" s="126" t="s">
        <v>1553</v>
      </c>
      <c r="K2193" s="126" t="s">
        <v>504</v>
      </c>
      <c r="L2193" s="126" t="s">
        <v>1554</v>
      </c>
      <c r="M2193" s="130">
        <v>2921.73</v>
      </c>
      <c r="O2193" s="126" t="s">
        <v>537</v>
      </c>
      <c r="P2193" s="130">
        <v>0</v>
      </c>
      <c r="S2193" s="130">
        <v>0</v>
      </c>
      <c r="V2193" s="130">
        <v>2921.73</v>
      </c>
      <c r="X2193" s="126" t="s">
        <v>539</v>
      </c>
      <c r="Z2193" s="127"/>
      <c r="AA2193" s="128">
        <v>130</v>
      </c>
      <c r="AB2193" s="128">
        <v>12</v>
      </c>
      <c r="AD2193" s="126" t="s">
        <v>1555</v>
      </c>
      <c r="AG2193" s="127"/>
      <c r="AI2193" s="127"/>
    </row>
    <row r="2194" spans="1:35" ht="14.85" customHeight="1">
      <c r="A2194" s="130">
        <v>5014318</v>
      </c>
      <c r="B2194" s="126" t="s">
        <v>413</v>
      </c>
      <c r="C2194" s="126" t="s">
        <v>2446</v>
      </c>
      <c r="D2194" s="126" t="s">
        <v>4592</v>
      </c>
      <c r="E2194" s="126" t="s">
        <v>288</v>
      </c>
      <c r="F2194" s="126" t="s">
        <v>532</v>
      </c>
      <c r="G2194" s="126" t="s">
        <v>463</v>
      </c>
      <c r="H2194" s="126" t="s">
        <v>533</v>
      </c>
      <c r="I2194" s="126" t="s">
        <v>533</v>
      </c>
      <c r="J2194" s="126" t="s">
        <v>1553</v>
      </c>
      <c r="K2194" s="126" t="s">
        <v>504</v>
      </c>
      <c r="L2194" s="126" t="s">
        <v>1554</v>
      </c>
      <c r="M2194" s="130">
        <v>2921.73</v>
      </c>
      <c r="O2194" s="126" t="s">
        <v>537</v>
      </c>
      <c r="P2194" s="130">
        <v>0</v>
      </c>
      <c r="S2194" s="130">
        <v>0</v>
      </c>
      <c r="V2194" s="130">
        <v>2921.73</v>
      </c>
      <c r="X2194" s="126" t="s">
        <v>539</v>
      </c>
      <c r="Z2194" s="127"/>
      <c r="AA2194" s="128">
        <v>130</v>
      </c>
      <c r="AB2194" s="128">
        <v>12</v>
      </c>
      <c r="AD2194" s="126" t="s">
        <v>1555</v>
      </c>
      <c r="AG2194" s="127"/>
      <c r="AI2194" s="127"/>
    </row>
    <row r="2195" spans="1:35" ht="14.85" customHeight="1">
      <c r="A2195" s="130">
        <v>5013845</v>
      </c>
      <c r="B2195" s="126" t="s">
        <v>413</v>
      </c>
      <c r="C2195" s="126" t="s">
        <v>607</v>
      </c>
      <c r="D2195" s="126" t="s">
        <v>608</v>
      </c>
      <c r="E2195" s="126" t="s">
        <v>288</v>
      </c>
      <c r="F2195" s="126" t="s">
        <v>364</v>
      </c>
      <c r="G2195" s="126" t="s">
        <v>417</v>
      </c>
      <c r="H2195" s="126" t="s">
        <v>126</v>
      </c>
      <c r="I2195" s="126" t="s">
        <v>418</v>
      </c>
      <c r="J2195" s="126" t="s">
        <v>544</v>
      </c>
      <c r="K2195" s="126" t="s">
        <v>443</v>
      </c>
      <c r="L2195" s="126" t="s">
        <v>545</v>
      </c>
      <c r="M2195" s="130">
        <v>9739.52</v>
      </c>
      <c r="O2195" s="126" t="s">
        <v>486</v>
      </c>
      <c r="P2195" s="130">
        <v>0</v>
      </c>
      <c r="S2195" s="130">
        <v>0</v>
      </c>
      <c r="V2195" s="130">
        <v>14121.73</v>
      </c>
      <c r="X2195" s="126" t="s">
        <v>487</v>
      </c>
      <c r="Z2195" s="127"/>
      <c r="AA2195" s="128">
        <v>1</v>
      </c>
      <c r="AB2195" s="128">
        <v>60</v>
      </c>
      <c r="AC2195" s="126" t="s">
        <v>366</v>
      </c>
      <c r="AD2195" s="126" t="s">
        <v>546</v>
      </c>
      <c r="AG2195" s="127"/>
      <c r="AI2195" s="127"/>
    </row>
    <row r="2196" spans="1:35" ht="14.85" customHeight="1">
      <c r="A2196" s="130">
        <v>5013844</v>
      </c>
      <c r="B2196" s="126" t="s">
        <v>413</v>
      </c>
      <c r="C2196" s="126" t="s">
        <v>542</v>
      </c>
      <c r="D2196" s="126" t="s">
        <v>543</v>
      </c>
      <c r="E2196" s="126" t="s">
        <v>288</v>
      </c>
      <c r="F2196" s="126" t="s">
        <v>364</v>
      </c>
      <c r="G2196" s="126" t="s">
        <v>417</v>
      </c>
      <c r="H2196" s="126" t="s">
        <v>126</v>
      </c>
      <c r="I2196" s="126" t="s">
        <v>126</v>
      </c>
      <c r="J2196" s="126" t="s">
        <v>544</v>
      </c>
      <c r="K2196" s="126" t="s">
        <v>443</v>
      </c>
      <c r="L2196" s="126" t="s">
        <v>545</v>
      </c>
      <c r="M2196" s="130">
        <v>6817.44</v>
      </c>
      <c r="O2196" s="126" t="s">
        <v>365</v>
      </c>
      <c r="P2196" s="130">
        <v>0</v>
      </c>
      <c r="S2196" s="130">
        <v>0</v>
      </c>
      <c r="V2196" s="130">
        <v>23373.91</v>
      </c>
      <c r="X2196" s="126" t="s">
        <v>510</v>
      </c>
      <c r="Z2196" s="127"/>
      <c r="AA2196" s="128">
        <v>2</v>
      </c>
      <c r="AB2196" s="128">
        <v>60</v>
      </c>
      <c r="AC2196" s="126" t="s">
        <v>366</v>
      </c>
      <c r="AD2196" s="126" t="s">
        <v>546</v>
      </c>
      <c r="AG2196" s="127"/>
      <c r="AI2196" s="127"/>
    </row>
    <row r="2197" spans="1:35" ht="14.85" customHeight="1">
      <c r="A2197" s="130">
        <v>5013843</v>
      </c>
      <c r="B2197" s="126" t="s">
        <v>413</v>
      </c>
      <c r="C2197" s="126" t="s">
        <v>542</v>
      </c>
      <c r="D2197" s="126" t="s">
        <v>543</v>
      </c>
      <c r="E2197" s="126" t="s">
        <v>288</v>
      </c>
      <c r="F2197" s="126" t="s">
        <v>364</v>
      </c>
      <c r="G2197" s="126" t="s">
        <v>417</v>
      </c>
      <c r="H2197" s="126" t="s">
        <v>126</v>
      </c>
      <c r="I2197" s="126" t="s">
        <v>126</v>
      </c>
      <c r="J2197" s="126" t="s">
        <v>544</v>
      </c>
      <c r="K2197" s="126" t="s">
        <v>443</v>
      </c>
      <c r="L2197" s="126" t="s">
        <v>545</v>
      </c>
      <c r="M2197" s="130">
        <v>6817.44</v>
      </c>
      <c r="O2197" s="126" t="s">
        <v>365</v>
      </c>
      <c r="P2197" s="130">
        <v>0</v>
      </c>
      <c r="S2197" s="130">
        <v>0</v>
      </c>
      <c r="V2197" s="130">
        <v>23373.91</v>
      </c>
      <c r="X2197" s="126" t="s">
        <v>469</v>
      </c>
      <c r="Z2197" s="127"/>
      <c r="AA2197" s="128">
        <v>1</v>
      </c>
      <c r="AB2197" s="128">
        <v>60</v>
      </c>
      <c r="AC2197" s="126" t="s">
        <v>366</v>
      </c>
      <c r="AD2197" s="126" t="s">
        <v>546</v>
      </c>
      <c r="AG2197" s="127"/>
      <c r="AI2197" s="127"/>
    </row>
    <row r="2198" spans="1:35" ht="14.85" customHeight="1">
      <c r="A2198" s="130">
        <v>5013842</v>
      </c>
      <c r="B2198" s="126" t="s">
        <v>413</v>
      </c>
      <c r="C2198" s="126" t="s">
        <v>542</v>
      </c>
      <c r="D2198" s="126" t="s">
        <v>543</v>
      </c>
      <c r="E2198" s="126" t="s">
        <v>288</v>
      </c>
      <c r="F2198" s="126" t="s">
        <v>364</v>
      </c>
      <c r="G2198" s="126" t="s">
        <v>417</v>
      </c>
      <c r="H2198" s="126" t="s">
        <v>126</v>
      </c>
      <c r="I2198" s="126" t="s">
        <v>418</v>
      </c>
      <c r="J2198" s="126" t="s">
        <v>544</v>
      </c>
      <c r="K2198" s="126" t="s">
        <v>443</v>
      </c>
      <c r="L2198" s="126" t="s">
        <v>545</v>
      </c>
      <c r="M2198" s="130">
        <v>9739.52</v>
      </c>
      <c r="O2198" s="126" t="s">
        <v>486</v>
      </c>
      <c r="P2198" s="130">
        <v>0</v>
      </c>
      <c r="S2198" s="130">
        <v>0</v>
      </c>
      <c r="V2198" s="130">
        <v>23373.91</v>
      </c>
      <c r="X2198" s="126" t="s">
        <v>549</v>
      </c>
      <c r="Z2198" s="127"/>
      <c r="AA2198" s="128">
        <v>2</v>
      </c>
      <c r="AB2198" s="128">
        <v>60</v>
      </c>
      <c r="AC2198" s="126" t="s">
        <v>366</v>
      </c>
      <c r="AD2198" s="126" t="s">
        <v>546</v>
      </c>
      <c r="AG2198" s="127"/>
      <c r="AI2198" s="127"/>
    </row>
    <row r="2199" spans="1:35" ht="14.85" customHeight="1">
      <c r="A2199" s="130">
        <v>5003882</v>
      </c>
      <c r="B2199" s="126" t="s">
        <v>4593</v>
      </c>
      <c r="C2199" s="126" t="s">
        <v>4594</v>
      </c>
      <c r="D2199" s="126" t="s">
        <v>4595</v>
      </c>
      <c r="E2199" s="126" t="s">
        <v>288</v>
      </c>
      <c r="F2199" s="126" t="s">
        <v>555</v>
      </c>
      <c r="G2199" s="126" t="s">
        <v>907</v>
      </c>
      <c r="H2199" s="126" t="s">
        <v>126</v>
      </c>
      <c r="I2199" s="126" t="s">
        <v>418</v>
      </c>
      <c r="J2199" s="126" t="s">
        <v>908</v>
      </c>
      <c r="K2199" s="126" t="s">
        <v>443</v>
      </c>
      <c r="L2199" s="126" t="s">
        <v>909</v>
      </c>
      <c r="M2199" s="130">
        <v>67.36</v>
      </c>
      <c r="O2199" s="126" t="s">
        <v>560</v>
      </c>
      <c r="P2199" s="130">
        <v>75.28</v>
      </c>
      <c r="R2199" s="126" t="s">
        <v>560</v>
      </c>
      <c r="S2199" s="130">
        <v>77.66</v>
      </c>
      <c r="U2199" s="126" t="s">
        <v>560</v>
      </c>
      <c r="V2199" s="130">
        <v>79.25</v>
      </c>
      <c r="X2199" s="126" t="s">
        <v>561</v>
      </c>
      <c r="Z2199" s="127"/>
      <c r="AA2199" s="128">
        <v>150</v>
      </c>
      <c r="AB2199" s="128"/>
      <c r="AD2199" s="126" t="s">
        <v>562</v>
      </c>
      <c r="AG2199" s="127"/>
      <c r="AI2199" s="127"/>
    </row>
    <row r="2200" spans="1:35" ht="14.85" customHeight="1">
      <c r="A2200" s="130">
        <v>5012478</v>
      </c>
      <c r="B2200" s="126" t="s">
        <v>413</v>
      </c>
      <c r="C2200" s="126" t="s">
        <v>4596</v>
      </c>
      <c r="D2200" s="126" t="s">
        <v>4597</v>
      </c>
      <c r="E2200" s="126" t="s">
        <v>288</v>
      </c>
      <c r="F2200" s="126" t="s">
        <v>591</v>
      </c>
      <c r="G2200" s="126" t="s">
        <v>458</v>
      </c>
      <c r="H2200" s="126" t="s">
        <v>126</v>
      </c>
      <c r="I2200" s="126" t="s">
        <v>418</v>
      </c>
      <c r="J2200" s="126" t="s">
        <v>592</v>
      </c>
      <c r="K2200" s="126" t="s">
        <v>558</v>
      </c>
      <c r="L2200" s="126" t="s">
        <v>593</v>
      </c>
      <c r="M2200" s="130">
        <v>436.8</v>
      </c>
      <c r="O2200" s="126" t="s">
        <v>667</v>
      </c>
      <c r="P2200" s="130">
        <v>0</v>
      </c>
      <c r="S2200" s="130">
        <v>0</v>
      </c>
      <c r="V2200" s="130">
        <v>2785.14</v>
      </c>
      <c r="X2200" s="126" t="s">
        <v>4090</v>
      </c>
      <c r="Z2200" s="127"/>
      <c r="AA2200" s="128">
        <v>30</v>
      </c>
      <c r="AB2200" s="128">
        <v>1</v>
      </c>
      <c r="AD2200" s="126" t="s">
        <v>2087</v>
      </c>
      <c r="AG2200" s="127"/>
      <c r="AI2200" s="127"/>
    </row>
    <row r="2201" spans="1:35" ht="14.85" customHeight="1">
      <c r="A2201" s="130">
        <v>5014108</v>
      </c>
      <c r="B2201" s="126" t="s">
        <v>413</v>
      </c>
      <c r="C2201" s="126" t="s">
        <v>3844</v>
      </c>
      <c r="D2201" s="126" t="s">
        <v>3845</v>
      </c>
      <c r="E2201" s="126" t="s">
        <v>288</v>
      </c>
      <c r="F2201" s="126" t="s">
        <v>364</v>
      </c>
      <c r="G2201" s="126" t="s">
        <v>417</v>
      </c>
      <c r="H2201" s="126" t="s">
        <v>126</v>
      </c>
      <c r="I2201" s="126" t="s">
        <v>126</v>
      </c>
      <c r="J2201" s="126" t="s">
        <v>886</v>
      </c>
      <c r="K2201" s="126" t="s">
        <v>443</v>
      </c>
      <c r="L2201" s="126" t="s">
        <v>887</v>
      </c>
      <c r="M2201" s="130">
        <v>6817.39</v>
      </c>
      <c r="O2201" s="126" t="s">
        <v>365</v>
      </c>
      <c r="P2201" s="130">
        <v>0</v>
      </c>
      <c r="S2201" s="130">
        <v>0</v>
      </c>
      <c r="V2201" s="130">
        <v>7158.25</v>
      </c>
      <c r="X2201" s="126" t="s">
        <v>510</v>
      </c>
      <c r="Z2201" s="127"/>
      <c r="AA2201" s="128">
        <v>2</v>
      </c>
      <c r="AB2201" s="128">
        <v>60</v>
      </c>
      <c r="AC2201" s="126" t="s">
        <v>366</v>
      </c>
      <c r="AD2201" s="126" t="s">
        <v>867</v>
      </c>
      <c r="AG2201" s="127"/>
      <c r="AI2201" s="127"/>
    </row>
    <row r="2202" spans="1:35" ht="14.85" customHeight="1">
      <c r="A2202" s="130">
        <v>5012535</v>
      </c>
      <c r="B2202" s="126" t="s">
        <v>413</v>
      </c>
      <c r="C2202" s="126" t="s">
        <v>3422</v>
      </c>
      <c r="D2202" s="126" t="s">
        <v>4598</v>
      </c>
      <c r="E2202" s="126" t="s">
        <v>288</v>
      </c>
      <c r="F2202" s="126" t="s">
        <v>555</v>
      </c>
      <c r="G2202" s="126" t="s">
        <v>1008</v>
      </c>
      <c r="H2202" s="126" t="s">
        <v>126</v>
      </c>
      <c r="I2202" s="126" t="s">
        <v>418</v>
      </c>
      <c r="J2202" s="126" t="s">
        <v>1174</v>
      </c>
      <c r="K2202" s="126" t="s">
        <v>747</v>
      </c>
      <c r="L2202" s="126" t="s">
        <v>1622</v>
      </c>
      <c r="M2202" s="130">
        <v>202.67</v>
      </c>
      <c r="O2202" s="126" t="s">
        <v>560</v>
      </c>
      <c r="P2202" s="130">
        <v>226.51</v>
      </c>
      <c r="R2202" s="126" t="s">
        <v>560</v>
      </c>
      <c r="S2202" s="130">
        <v>233.67</v>
      </c>
      <c r="U2202" s="126" t="s">
        <v>560</v>
      </c>
      <c r="V2202" s="130">
        <v>238.44</v>
      </c>
      <c r="X2202" s="126" t="s">
        <v>561</v>
      </c>
      <c r="Z2202" s="127"/>
      <c r="AA2202" s="128">
        <v>150</v>
      </c>
      <c r="AB2202" s="128"/>
      <c r="AD2202" s="126" t="s">
        <v>2087</v>
      </c>
      <c r="AG2202" s="127"/>
      <c r="AI2202" s="127"/>
    </row>
    <row r="2203" spans="1:35" ht="14.85" customHeight="1">
      <c r="A2203" s="130">
        <v>5012563</v>
      </c>
      <c r="B2203" s="126" t="s">
        <v>413</v>
      </c>
      <c r="C2203" s="126" t="s">
        <v>4599</v>
      </c>
      <c r="D2203" s="126" t="s">
        <v>4600</v>
      </c>
      <c r="E2203" s="126" t="s">
        <v>288</v>
      </c>
      <c r="F2203" s="126" t="s">
        <v>555</v>
      </c>
      <c r="G2203" s="126" t="s">
        <v>458</v>
      </c>
      <c r="H2203" s="126" t="s">
        <v>126</v>
      </c>
      <c r="I2203" s="126" t="s">
        <v>418</v>
      </c>
      <c r="J2203" s="126" t="s">
        <v>566</v>
      </c>
      <c r="K2203" s="126" t="s">
        <v>567</v>
      </c>
      <c r="L2203" s="126" t="s">
        <v>568</v>
      </c>
      <c r="M2203" s="130">
        <v>437.92</v>
      </c>
      <c r="O2203" s="126" t="s">
        <v>560</v>
      </c>
      <c r="P2203" s="130">
        <v>690.27</v>
      </c>
      <c r="R2203" s="126" t="s">
        <v>560</v>
      </c>
      <c r="S2203" s="130">
        <v>712.07</v>
      </c>
      <c r="U2203" s="126" t="s">
        <v>560</v>
      </c>
      <c r="V2203" s="130">
        <v>726.61</v>
      </c>
      <c r="X2203" s="126" t="s">
        <v>561</v>
      </c>
      <c r="Z2203" s="127"/>
      <c r="AA2203" s="128">
        <v>150</v>
      </c>
      <c r="AB2203" s="128"/>
      <c r="AD2203" s="126" t="s">
        <v>2122</v>
      </c>
      <c r="AG2203" s="127"/>
      <c r="AI2203" s="127"/>
    </row>
    <row r="2204" spans="1:35" ht="14.85" customHeight="1">
      <c r="A2204" s="130">
        <v>5012564</v>
      </c>
      <c r="B2204" s="126" t="s">
        <v>413</v>
      </c>
      <c r="C2204" s="126" t="s">
        <v>4601</v>
      </c>
      <c r="D2204" s="126" t="s">
        <v>4602</v>
      </c>
      <c r="E2204" s="126" t="s">
        <v>288</v>
      </c>
      <c r="F2204" s="126" t="s">
        <v>555</v>
      </c>
      <c r="G2204" s="126" t="s">
        <v>458</v>
      </c>
      <c r="H2204" s="126" t="s">
        <v>126</v>
      </c>
      <c r="I2204" s="126" t="s">
        <v>418</v>
      </c>
      <c r="J2204" s="126" t="s">
        <v>566</v>
      </c>
      <c r="K2204" s="126" t="s">
        <v>567</v>
      </c>
      <c r="L2204" s="126" t="s">
        <v>568</v>
      </c>
      <c r="M2204" s="130">
        <v>437.92</v>
      </c>
      <c r="O2204" s="126" t="s">
        <v>560</v>
      </c>
      <c r="P2204" s="130">
        <v>586.16999999999996</v>
      </c>
      <c r="R2204" s="126" t="s">
        <v>560</v>
      </c>
      <c r="S2204" s="130">
        <v>604.67999999999995</v>
      </c>
      <c r="U2204" s="126" t="s">
        <v>560</v>
      </c>
      <c r="V2204" s="130">
        <v>617.03</v>
      </c>
      <c r="X2204" s="126" t="s">
        <v>561</v>
      </c>
      <c r="Z2204" s="127"/>
      <c r="AA2204" s="128">
        <v>150</v>
      </c>
      <c r="AB2204" s="128"/>
      <c r="AD2204" s="126" t="s">
        <v>2122</v>
      </c>
      <c r="AG2204" s="127"/>
      <c r="AI2204" s="127"/>
    </row>
    <row r="2205" spans="1:35" ht="14.85" customHeight="1">
      <c r="A2205" s="130">
        <v>5012565</v>
      </c>
      <c r="B2205" s="126" t="s">
        <v>413</v>
      </c>
      <c r="C2205" s="126" t="s">
        <v>4603</v>
      </c>
      <c r="D2205" s="126" t="s">
        <v>4604</v>
      </c>
      <c r="E2205" s="126" t="s">
        <v>288</v>
      </c>
      <c r="F2205" s="126" t="s">
        <v>555</v>
      </c>
      <c r="G2205" s="126" t="s">
        <v>458</v>
      </c>
      <c r="H2205" s="126" t="s">
        <v>126</v>
      </c>
      <c r="I2205" s="126" t="s">
        <v>418</v>
      </c>
      <c r="J2205" s="126" t="s">
        <v>566</v>
      </c>
      <c r="K2205" s="126" t="s">
        <v>567</v>
      </c>
      <c r="L2205" s="126" t="s">
        <v>568</v>
      </c>
      <c r="M2205" s="130">
        <v>298.49</v>
      </c>
      <c r="O2205" s="126" t="s">
        <v>560</v>
      </c>
      <c r="P2205" s="130">
        <v>333.61</v>
      </c>
      <c r="R2205" s="126" t="s">
        <v>560</v>
      </c>
      <c r="S2205" s="130">
        <v>344.14</v>
      </c>
      <c r="U2205" s="126" t="s">
        <v>560</v>
      </c>
      <c r="V2205" s="130">
        <v>351.17</v>
      </c>
      <c r="X2205" s="126" t="s">
        <v>561</v>
      </c>
      <c r="Z2205" s="127"/>
      <c r="AA2205" s="128">
        <v>150</v>
      </c>
      <c r="AB2205" s="128"/>
      <c r="AD2205" s="126" t="s">
        <v>2122</v>
      </c>
      <c r="AG2205" s="127"/>
      <c r="AI2205" s="127"/>
    </row>
    <row r="2206" spans="1:35" ht="14.85" customHeight="1">
      <c r="A2206" s="130">
        <v>5012566</v>
      </c>
      <c r="B2206" s="126" t="s">
        <v>413</v>
      </c>
      <c r="C2206" s="126" t="s">
        <v>4605</v>
      </c>
      <c r="D2206" s="126" t="s">
        <v>4606</v>
      </c>
      <c r="E2206" s="126" t="s">
        <v>288</v>
      </c>
      <c r="F2206" s="126" t="s">
        <v>555</v>
      </c>
      <c r="G2206" s="126" t="s">
        <v>565</v>
      </c>
      <c r="H2206" s="126" t="s">
        <v>126</v>
      </c>
      <c r="I2206" s="126" t="s">
        <v>418</v>
      </c>
      <c r="J2206" s="126" t="s">
        <v>566</v>
      </c>
      <c r="K2206" s="126" t="s">
        <v>567</v>
      </c>
      <c r="L2206" s="126" t="s">
        <v>568</v>
      </c>
      <c r="M2206" s="130">
        <v>34.869999999999997</v>
      </c>
      <c r="O2206" s="126" t="s">
        <v>560</v>
      </c>
      <c r="P2206" s="130">
        <v>38.97</v>
      </c>
      <c r="R2206" s="126" t="s">
        <v>560</v>
      </c>
      <c r="S2206" s="130">
        <v>40.200000000000003</v>
      </c>
      <c r="U2206" s="126" t="s">
        <v>560</v>
      </c>
      <c r="V2206" s="130">
        <v>41.03</v>
      </c>
      <c r="X2206" s="126" t="s">
        <v>561</v>
      </c>
      <c r="Z2206" s="127"/>
      <c r="AA2206" s="128">
        <v>150</v>
      </c>
      <c r="AB2206" s="128"/>
      <c r="AD2206" s="126" t="s">
        <v>2122</v>
      </c>
      <c r="AG2206" s="127"/>
      <c r="AI2206" s="127"/>
    </row>
    <row r="2207" spans="1:35" ht="14.85" customHeight="1">
      <c r="A2207" s="130">
        <v>5014385</v>
      </c>
      <c r="B2207" s="126" t="s">
        <v>413</v>
      </c>
      <c r="C2207" s="126" t="s">
        <v>1051</v>
      </c>
      <c r="D2207" s="126" t="s">
        <v>1052</v>
      </c>
      <c r="E2207" s="126" t="s">
        <v>288</v>
      </c>
      <c r="F2207" s="126" t="s">
        <v>364</v>
      </c>
      <c r="G2207" s="126" t="s">
        <v>417</v>
      </c>
      <c r="H2207" s="126" t="s">
        <v>126</v>
      </c>
      <c r="I2207" s="126" t="s">
        <v>126</v>
      </c>
      <c r="J2207" s="126" t="s">
        <v>886</v>
      </c>
      <c r="K2207" s="126" t="s">
        <v>443</v>
      </c>
      <c r="L2207" s="126" t="s">
        <v>887</v>
      </c>
      <c r="M2207" s="130">
        <v>6817.39</v>
      </c>
      <c r="O2207" s="126" t="s">
        <v>365</v>
      </c>
      <c r="P2207" s="130">
        <v>0</v>
      </c>
      <c r="S2207" s="130">
        <v>0</v>
      </c>
      <c r="V2207" s="130">
        <v>24347.82</v>
      </c>
      <c r="X2207" s="126" t="s">
        <v>469</v>
      </c>
      <c r="Z2207" s="127"/>
      <c r="AA2207" s="128">
        <v>1</v>
      </c>
      <c r="AB2207" s="128">
        <v>60</v>
      </c>
      <c r="AC2207" s="126" t="s">
        <v>366</v>
      </c>
      <c r="AD2207" s="126" t="s">
        <v>292</v>
      </c>
      <c r="AG2207" s="127"/>
      <c r="AI2207" s="127"/>
    </row>
    <row r="2208" spans="1:35" ht="14.85" customHeight="1">
      <c r="A2208" s="130">
        <v>5013821</v>
      </c>
      <c r="B2208" s="126" t="s">
        <v>413</v>
      </c>
      <c r="C2208" s="126" t="s">
        <v>1272</v>
      </c>
      <c r="D2208" s="126" t="s">
        <v>543</v>
      </c>
      <c r="E2208" s="126" t="s">
        <v>288</v>
      </c>
      <c r="F2208" s="126" t="s">
        <v>364</v>
      </c>
      <c r="G2208" s="126" t="s">
        <v>417</v>
      </c>
      <c r="H2208" s="126" t="s">
        <v>126</v>
      </c>
      <c r="I2208" s="126" t="s">
        <v>418</v>
      </c>
      <c r="J2208" s="126" t="s">
        <v>544</v>
      </c>
      <c r="K2208" s="126" t="s">
        <v>443</v>
      </c>
      <c r="L2208" s="126" t="s">
        <v>545</v>
      </c>
      <c r="M2208" s="130">
        <v>9739.52</v>
      </c>
      <c r="O2208" s="126" t="s">
        <v>486</v>
      </c>
      <c r="P2208" s="130">
        <v>0</v>
      </c>
      <c r="S2208" s="130">
        <v>0</v>
      </c>
      <c r="V2208" s="130">
        <v>23373.91</v>
      </c>
      <c r="X2208" s="126" t="s">
        <v>487</v>
      </c>
      <c r="Z2208" s="127"/>
      <c r="AA2208" s="128">
        <v>1</v>
      </c>
      <c r="AB2208" s="128">
        <v>60</v>
      </c>
      <c r="AC2208" s="126" t="s">
        <v>366</v>
      </c>
      <c r="AD2208" s="126" t="s">
        <v>546</v>
      </c>
      <c r="AG2208" s="127"/>
      <c r="AI2208" s="127"/>
    </row>
    <row r="2209" spans="1:35" ht="14.85" customHeight="1">
      <c r="A2209" s="130">
        <v>5013820</v>
      </c>
      <c r="B2209" s="126" t="s">
        <v>413</v>
      </c>
      <c r="C2209" s="126" t="s">
        <v>4374</v>
      </c>
      <c r="D2209" s="126" t="s">
        <v>548</v>
      </c>
      <c r="E2209" s="126" t="s">
        <v>288</v>
      </c>
      <c r="F2209" s="126" t="s">
        <v>364</v>
      </c>
      <c r="G2209" s="126" t="s">
        <v>417</v>
      </c>
      <c r="H2209" s="126" t="s">
        <v>126</v>
      </c>
      <c r="I2209" s="126" t="s">
        <v>126</v>
      </c>
      <c r="J2209" s="126" t="s">
        <v>544</v>
      </c>
      <c r="K2209" s="126" t="s">
        <v>443</v>
      </c>
      <c r="L2209" s="126" t="s">
        <v>545</v>
      </c>
      <c r="M2209" s="130">
        <v>6817.44</v>
      </c>
      <c r="O2209" s="126" t="s">
        <v>365</v>
      </c>
      <c r="P2209" s="130">
        <v>0</v>
      </c>
      <c r="S2209" s="130">
        <v>0</v>
      </c>
      <c r="V2209" s="130">
        <v>32139.119999999999</v>
      </c>
      <c r="X2209" s="126" t="s">
        <v>510</v>
      </c>
      <c r="Z2209" s="127"/>
      <c r="AA2209" s="128">
        <v>2</v>
      </c>
      <c r="AB2209" s="128">
        <v>60</v>
      </c>
      <c r="AC2209" s="126" t="s">
        <v>366</v>
      </c>
      <c r="AD2209" s="126" t="s">
        <v>546</v>
      </c>
      <c r="AG2209" s="127"/>
      <c r="AI2209" s="127"/>
    </row>
    <row r="2210" spans="1:35" ht="14.85" customHeight="1">
      <c r="A2210" s="130">
        <v>5012326</v>
      </c>
      <c r="B2210" s="126" t="s">
        <v>413</v>
      </c>
      <c r="C2210" s="126" t="s">
        <v>4607</v>
      </c>
      <c r="D2210" s="126" t="s">
        <v>4608</v>
      </c>
      <c r="E2210" s="126" t="s">
        <v>288</v>
      </c>
      <c r="F2210" s="126" t="s">
        <v>532</v>
      </c>
      <c r="G2210" s="126" t="s">
        <v>4609</v>
      </c>
      <c r="H2210" s="126" t="s">
        <v>126</v>
      </c>
      <c r="I2210" s="126" t="s">
        <v>418</v>
      </c>
      <c r="J2210" s="126" t="s">
        <v>627</v>
      </c>
      <c r="K2210" s="126" t="s">
        <v>628</v>
      </c>
      <c r="L2210" s="126" t="s">
        <v>4304</v>
      </c>
      <c r="M2210" s="130">
        <v>6464.41</v>
      </c>
      <c r="N2210" s="126" t="s">
        <v>290</v>
      </c>
      <c r="O2210" s="126" t="s">
        <v>537</v>
      </c>
      <c r="P2210" s="130">
        <v>0</v>
      </c>
      <c r="S2210" s="130">
        <v>0</v>
      </c>
      <c r="V2210" s="130">
        <v>6464.41</v>
      </c>
      <c r="X2210" s="126" t="s">
        <v>690</v>
      </c>
      <c r="Z2210" s="127"/>
      <c r="AA2210" s="128"/>
      <c r="AB2210" s="128"/>
      <c r="AD2210" s="126" t="s">
        <v>488</v>
      </c>
      <c r="AG2210" s="127"/>
      <c r="AI2210" s="127"/>
    </row>
    <row r="2211" spans="1:35" ht="14.85" customHeight="1">
      <c r="A2211" s="130">
        <v>5012325</v>
      </c>
      <c r="B2211" s="126" t="s">
        <v>413</v>
      </c>
      <c r="C2211" s="126" t="s">
        <v>4610</v>
      </c>
      <c r="D2211" s="126" t="s">
        <v>4611</v>
      </c>
      <c r="E2211" s="126" t="s">
        <v>288</v>
      </c>
      <c r="F2211" s="126" t="s">
        <v>555</v>
      </c>
      <c r="G2211" s="126" t="s">
        <v>458</v>
      </c>
      <c r="H2211" s="126" t="s">
        <v>126</v>
      </c>
      <c r="I2211" s="126" t="s">
        <v>418</v>
      </c>
      <c r="J2211" s="126" t="s">
        <v>825</v>
      </c>
      <c r="K2211" s="126" t="s">
        <v>504</v>
      </c>
      <c r="L2211" s="126" t="s">
        <v>444</v>
      </c>
      <c r="M2211" s="130">
        <v>213.92</v>
      </c>
      <c r="O2211" s="126" t="s">
        <v>560</v>
      </c>
      <c r="P2211" s="130">
        <v>0</v>
      </c>
      <c r="S2211" s="130">
        <v>0</v>
      </c>
      <c r="V2211" s="130">
        <v>337.97</v>
      </c>
      <c r="X2211" s="126" t="s">
        <v>1995</v>
      </c>
      <c r="Z2211" s="127" t="s">
        <v>1996</v>
      </c>
      <c r="AA2211" s="128">
        <v>30</v>
      </c>
      <c r="AB2211" s="128"/>
      <c r="AD2211" s="126" t="s">
        <v>488</v>
      </c>
      <c r="AG2211" s="127"/>
      <c r="AI2211" s="127"/>
    </row>
    <row r="2212" spans="1:35" ht="14.85" customHeight="1">
      <c r="A2212" s="130">
        <v>5012324</v>
      </c>
      <c r="B2212" s="126" t="s">
        <v>413</v>
      </c>
      <c r="C2212" s="126" t="s">
        <v>4612</v>
      </c>
      <c r="D2212" s="126" t="s">
        <v>4613</v>
      </c>
      <c r="E2212" s="126" t="s">
        <v>288</v>
      </c>
      <c r="F2212" s="126" t="s">
        <v>555</v>
      </c>
      <c r="G2212" s="126" t="s">
        <v>458</v>
      </c>
      <c r="H2212" s="126" t="s">
        <v>126</v>
      </c>
      <c r="I2212" s="126" t="s">
        <v>418</v>
      </c>
      <c r="J2212" s="126" t="s">
        <v>825</v>
      </c>
      <c r="K2212" s="126" t="s">
        <v>504</v>
      </c>
      <c r="L2212" s="126" t="s">
        <v>444</v>
      </c>
      <c r="M2212" s="130">
        <v>204.69</v>
      </c>
      <c r="O2212" s="126" t="s">
        <v>560</v>
      </c>
      <c r="P2212" s="130">
        <v>0</v>
      </c>
      <c r="S2212" s="130">
        <v>0</v>
      </c>
      <c r="V2212" s="130">
        <v>273.75</v>
      </c>
      <c r="X2212" s="126" t="s">
        <v>1995</v>
      </c>
      <c r="Z2212" s="127" t="s">
        <v>1996</v>
      </c>
      <c r="AA2212" s="128">
        <v>30</v>
      </c>
      <c r="AB2212" s="128"/>
      <c r="AD2212" s="126" t="s">
        <v>488</v>
      </c>
      <c r="AG2212" s="127"/>
      <c r="AI2212" s="127"/>
    </row>
    <row r="2213" spans="1:35" ht="14.85" customHeight="1">
      <c r="A2213" s="130">
        <v>5013101</v>
      </c>
      <c r="B2213" s="126" t="s">
        <v>413</v>
      </c>
      <c r="C2213" s="126" t="s">
        <v>4614</v>
      </c>
      <c r="E2213" s="126" t="s">
        <v>288</v>
      </c>
      <c r="F2213" s="126" t="s">
        <v>364</v>
      </c>
      <c r="G2213" s="126" t="s">
        <v>417</v>
      </c>
      <c r="H2213" s="126" t="s">
        <v>126</v>
      </c>
      <c r="I2213" s="126" t="s">
        <v>126</v>
      </c>
      <c r="J2213" s="126" t="s">
        <v>466</v>
      </c>
      <c r="K2213" s="126" t="s">
        <v>467</v>
      </c>
      <c r="L2213" s="126" t="s">
        <v>468</v>
      </c>
      <c r="M2213" s="130">
        <v>6817.44</v>
      </c>
      <c r="O2213" s="126" t="s">
        <v>365</v>
      </c>
      <c r="P2213" s="130">
        <v>0</v>
      </c>
      <c r="S2213" s="130">
        <v>0</v>
      </c>
      <c r="V2213" s="130">
        <v>8217.44</v>
      </c>
      <c r="X2213" s="126" t="s">
        <v>510</v>
      </c>
      <c r="Z2213" s="127"/>
      <c r="AA2213" s="128">
        <v>2</v>
      </c>
      <c r="AB2213" s="128">
        <v>60</v>
      </c>
      <c r="AC2213" s="126" t="s">
        <v>366</v>
      </c>
      <c r="AD2213" s="126" t="s">
        <v>1990</v>
      </c>
      <c r="AG2213" s="127"/>
      <c r="AI2213" s="127"/>
    </row>
    <row r="2214" spans="1:35" ht="14.85" customHeight="1">
      <c r="A2214" s="130">
        <v>5012323</v>
      </c>
      <c r="B2214" s="126" t="s">
        <v>413</v>
      </c>
      <c r="C2214" s="126" t="s">
        <v>4615</v>
      </c>
      <c r="D2214" s="126" t="s">
        <v>4616</v>
      </c>
      <c r="E2214" s="126" t="s">
        <v>288</v>
      </c>
      <c r="F2214" s="126" t="s">
        <v>555</v>
      </c>
      <c r="G2214" s="126" t="s">
        <v>458</v>
      </c>
      <c r="H2214" s="126" t="s">
        <v>126</v>
      </c>
      <c r="I2214" s="126" t="s">
        <v>418</v>
      </c>
      <c r="J2214" s="126" t="s">
        <v>825</v>
      </c>
      <c r="K2214" s="126" t="s">
        <v>504</v>
      </c>
      <c r="L2214" s="126" t="s">
        <v>444</v>
      </c>
      <c r="M2214" s="130">
        <v>213.92</v>
      </c>
      <c r="O2214" s="126" t="s">
        <v>560</v>
      </c>
      <c r="P2214" s="130">
        <v>0</v>
      </c>
      <c r="S2214" s="130">
        <v>0</v>
      </c>
      <c r="V2214" s="130">
        <v>495.72</v>
      </c>
      <c r="X2214" s="126" t="s">
        <v>1995</v>
      </c>
      <c r="Z2214" s="127" t="s">
        <v>1996</v>
      </c>
      <c r="AA2214" s="128">
        <v>30</v>
      </c>
      <c r="AB2214" s="128"/>
      <c r="AD2214" s="126" t="s">
        <v>488</v>
      </c>
      <c r="AG2214" s="127"/>
      <c r="AI2214" s="127"/>
    </row>
    <row r="2215" spans="1:35" ht="14.85" customHeight="1">
      <c r="A2215" s="130">
        <v>5012322</v>
      </c>
      <c r="B2215" s="126" t="s">
        <v>413</v>
      </c>
      <c r="C2215" s="126" t="s">
        <v>3868</v>
      </c>
      <c r="D2215" s="126" t="s">
        <v>3869</v>
      </c>
      <c r="E2215" s="126" t="s">
        <v>288</v>
      </c>
      <c r="F2215" s="126" t="s">
        <v>364</v>
      </c>
      <c r="G2215" s="126" t="s">
        <v>417</v>
      </c>
      <c r="H2215" s="126" t="s">
        <v>126</v>
      </c>
      <c r="I2215" s="126" t="s">
        <v>418</v>
      </c>
      <c r="J2215" s="126" t="s">
        <v>886</v>
      </c>
      <c r="K2215" s="126" t="s">
        <v>443</v>
      </c>
      <c r="L2215" s="126" t="s">
        <v>887</v>
      </c>
      <c r="M2215" s="130">
        <v>6817.44</v>
      </c>
      <c r="O2215" s="126" t="s">
        <v>365</v>
      </c>
      <c r="P2215" s="130">
        <v>0</v>
      </c>
      <c r="S2215" s="130">
        <v>0</v>
      </c>
      <c r="V2215" s="130">
        <v>34086.94</v>
      </c>
      <c r="X2215" s="126" t="s">
        <v>469</v>
      </c>
      <c r="Z2215" s="127"/>
      <c r="AA2215" s="128">
        <v>1</v>
      </c>
      <c r="AB2215" s="128">
        <v>60</v>
      </c>
      <c r="AC2215" s="126" t="s">
        <v>366</v>
      </c>
      <c r="AD2215" s="126" t="s">
        <v>488</v>
      </c>
      <c r="AG2215" s="127"/>
      <c r="AI2215" s="127"/>
    </row>
    <row r="2216" spans="1:35" ht="14.85" customHeight="1">
      <c r="A2216" s="130">
        <v>5012321</v>
      </c>
      <c r="B2216" s="126" t="s">
        <v>413</v>
      </c>
      <c r="C2216" s="126" t="s">
        <v>4617</v>
      </c>
      <c r="D2216" s="126" t="s">
        <v>4618</v>
      </c>
      <c r="E2216" s="126" t="s">
        <v>288</v>
      </c>
      <c r="F2216" s="126" t="s">
        <v>364</v>
      </c>
      <c r="G2216" s="126" t="s">
        <v>417</v>
      </c>
      <c r="H2216" s="126" t="s">
        <v>126</v>
      </c>
      <c r="I2216" s="126" t="s">
        <v>418</v>
      </c>
      <c r="J2216" s="126" t="s">
        <v>886</v>
      </c>
      <c r="K2216" s="126" t="s">
        <v>443</v>
      </c>
      <c r="L2216" s="126" t="s">
        <v>887</v>
      </c>
      <c r="M2216" s="130">
        <v>6817.44</v>
      </c>
      <c r="O2216" s="126" t="s">
        <v>365</v>
      </c>
      <c r="P2216" s="130">
        <v>0</v>
      </c>
      <c r="S2216" s="130">
        <v>0</v>
      </c>
      <c r="V2216" s="130">
        <v>25808.67</v>
      </c>
      <c r="X2216" s="126" t="s">
        <v>469</v>
      </c>
      <c r="Z2216" s="127"/>
      <c r="AA2216" s="128">
        <v>1</v>
      </c>
      <c r="AB2216" s="128">
        <v>60</v>
      </c>
      <c r="AC2216" s="126" t="s">
        <v>366</v>
      </c>
      <c r="AD2216" s="126" t="s">
        <v>488</v>
      </c>
      <c r="AG2216" s="127"/>
      <c r="AI2216" s="127"/>
    </row>
    <row r="2217" spans="1:35" ht="14.85" customHeight="1">
      <c r="A2217" s="130">
        <v>5012320</v>
      </c>
      <c r="B2217" s="126" t="s">
        <v>413</v>
      </c>
      <c r="C2217" s="126" t="s">
        <v>3506</v>
      </c>
      <c r="D2217" s="126" t="s">
        <v>3507</v>
      </c>
      <c r="E2217" s="126" t="s">
        <v>288</v>
      </c>
      <c r="F2217" s="126" t="s">
        <v>364</v>
      </c>
      <c r="G2217" s="126" t="s">
        <v>417</v>
      </c>
      <c r="H2217" s="126" t="s">
        <v>126</v>
      </c>
      <c r="I2217" s="126" t="s">
        <v>418</v>
      </c>
      <c r="J2217" s="126" t="s">
        <v>886</v>
      </c>
      <c r="K2217" s="126" t="s">
        <v>443</v>
      </c>
      <c r="L2217" s="126" t="s">
        <v>887</v>
      </c>
      <c r="M2217" s="130">
        <v>6817.44</v>
      </c>
      <c r="O2217" s="126" t="s">
        <v>365</v>
      </c>
      <c r="P2217" s="130">
        <v>0</v>
      </c>
      <c r="S2217" s="130">
        <v>0</v>
      </c>
      <c r="V2217" s="130">
        <v>16556.509999999998</v>
      </c>
      <c r="X2217" s="126" t="s">
        <v>469</v>
      </c>
      <c r="Z2217" s="127"/>
      <c r="AA2217" s="128">
        <v>1</v>
      </c>
      <c r="AB2217" s="128">
        <v>60</v>
      </c>
      <c r="AC2217" s="126" t="s">
        <v>366</v>
      </c>
      <c r="AD2217" s="126" t="s">
        <v>488</v>
      </c>
      <c r="AG2217" s="127"/>
      <c r="AI2217" s="127"/>
    </row>
    <row r="2218" spans="1:35" ht="14.85" customHeight="1">
      <c r="A2218" s="130">
        <v>5012319</v>
      </c>
      <c r="B2218" s="126" t="s">
        <v>413</v>
      </c>
      <c r="C2218" s="126" t="s">
        <v>3720</v>
      </c>
      <c r="D2218" s="126" t="s">
        <v>3721</v>
      </c>
      <c r="E2218" s="126" t="s">
        <v>288</v>
      </c>
      <c r="F2218" s="126" t="s">
        <v>364</v>
      </c>
      <c r="G2218" s="126" t="s">
        <v>417</v>
      </c>
      <c r="H2218" s="126" t="s">
        <v>126</v>
      </c>
      <c r="I2218" s="126" t="s">
        <v>418</v>
      </c>
      <c r="J2218" s="126" t="s">
        <v>886</v>
      </c>
      <c r="K2218" s="126" t="s">
        <v>443</v>
      </c>
      <c r="L2218" s="126" t="s">
        <v>887</v>
      </c>
      <c r="M2218" s="130">
        <v>9739.52</v>
      </c>
      <c r="O2218" s="126" t="s">
        <v>486</v>
      </c>
      <c r="P2218" s="130">
        <v>0</v>
      </c>
      <c r="S2218" s="130">
        <v>0</v>
      </c>
      <c r="V2218" s="130">
        <v>31165.200000000001</v>
      </c>
      <c r="X2218" s="126" t="s">
        <v>549</v>
      </c>
      <c r="Z2218" s="127"/>
      <c r="AA2218" s="128">
        <v>2</v>
      </c>
      <c r="AB2218" s="128">
        <v>60</v>
      </c>
      <c r="AC2218" s="126" t="s">
        <v>366</v>
      </c>
      <c r="AD2218" s="126" t="s">
        <v>488</v>
      </c>
      <c r="AG2218" s="127"/>
      <c r="AI2218" s="127"/>
    </row>
    <row r="2219" spans="1:35" ht="14.85" customHeight="1">
      <c r="A2219" s="130">
        <v>5012318</v>
      </c>
      <c r="B2219" s="126" t="s">
        <v>413</v>
      </c>
      <c r="C2219" s="126" t="s">
        <v>3722</v>
      </c>
      <c r="D2219" s="126" t="s">
        <v>3723</v>
      </c>
      <c r="E2219" s="126" t="s">
        <v>288</v>
      </c>
      <c r="F2219" s="126" t="s">
        <v>364</v>
      </c>
      <c r="G2219" s="126" t="s">
        <v>417</v>
      </c>
      <c r="H2219" s="126" t="s">
        <v>126</v>
      </c>
      <c r="I2219" s="126" t="s">
        <v>418</v>
      </c>
      <c r="J2219" s="126" t="s">
        <v>886</v>
      </c>
      <c r="K2219" s="126" t="s">
        <v>443</v>
      </c>
      <c r="L2219" s="126" t="s">
        <v>887</v>
      </c>
      <c r="M2219" s="130">
        <v>9739.52</v>
      </c>
      <c r="O2219" s="126" t="s">
        <v>486</v>
      </c>
      <c r="P2219" s="130">
        <v>0</v>
      </c>
      <c r="S2219" s="130">
        <v>0</v>
      </c>
      <c r="V2219" s="130">
        <v>32139.11</v>
      </c>
      <c r="X2219" s="126" t="s">
        <v>549</v>
      </c>
      <c r="Z2219" s="127"/>
      <c r="AA2219" s="128">
        <v>2</v>
      </c>
      <c r="AB2219" s="128">
        <v>60</v>
      </c>
      <c r="AC2219" s="126" t="s">
        <v>366</v>
      </c>
      <c r="AD2219" s="126" t="s">
        <v>488</v>
      </c>
      <c r="AG2219" s="127"/>
      <c r="AI2219" s="127"/>
    </row>
    <row r="2220" spans="1:35" ht="14.85" customHeight="1">
      <c r="A2220" s="130">
        <v>5012317</v>
      </c>
      <c r="B2220" s="126" t="s">
        <v>413</v>
      </c>
      <c r="C2220" s="126" t="s">
        <v>3868</v>
      </c>
      <c r="D2220" s="126" t="s">
        <v>3869</v>
      </c>
      <c r="E2220" s="126" t="s">
        <v>288</v>
      </c>
      <c r="F2220" s="126" t="s">
        <v>364</v>
      </c>
      <c r="G2220" s="126" t="s">
        <v>417</v>
      </c>
      <c r="H2220" s="126" t="s">
        <v>126</v>
      </c>
      <c r="I2220" s="126" t="s">
        <v>418</v>
      </c>
      <c r="J2220" s="126" t="s">
        <v>886</v>
      </c>
      <c r="K2220" s="126" t="s">
        <v>443</v>
      </c>
      <c r="L2220" s="126" t="s">
        <v>887</v>
      </c>
      <c r="M2220" s="130">
        <v>9739.52</v>
      </c>
      <c r="O2220" s="126" t="s">
        <v>486</v>
      </c>
      <c r="P2220" s="130">
        <v>0</v>
      </c>
      <c r="S2220" s="130">
        <v>0</v>
      </c>
      <c r="V2220" s="130">
        <v>34086.94</v>
      </c>
      <c r="X2220" s="126" t="s">
        <v>549</v>
      </c>
      <c r="Z2220" s="127"/>
      <c r="AA2220" s="128">
        <v>2</v>
      </c>
      <c r="AB2220" s="128">
        <v>60</v>
      </c>
      <c r="AC2220" s="126" t="s">
        <v>366</v>
      </c>
      <c r="AD2220" s="126" t="s">
        <v>488</v>
      </c>
      <c r="AG2220" s="127"/>
      <c r="AI2220" s="127"/>
    </row>
    <row r="2221" spans="1:35" ht="14.85" customHeight="1">
      <c r="A2221" s="130">
        <v>5012316</v>
      </c>
      <c r="B2221" s="126" t="s">
        <v>413</v>
      </c>
      <c r="C2221" s="126" t="s">
        <v>3724</v>
      </c>
      <c r="D2221" s="126" t="s">
        <v>3725</v>
      </c>
      <c r="E2221" s="126" t="s">
        <v>288</v>
      </c>
      <c r="F2221" s="126" t="s">
        <v>364</v>
      </c>
      <c r="G2221" s="126" t="s">
        <v>417</v>
      </c>
      <c r="H2221" s="126" t="s">
        <v>126</v>
      </c>
      <c r="I2221" s="126" t="s">
        <v>418</v>
      </c>
      <c r="J2221" s="126" t="s">
        <v>886</v>
      </c>
      <c r="K2221" s="126" t="s">
        <v>443</v>
      </c>
      <c r="L2221" s="126" t="s">
        <v>887</v>
      </c>
      <c r="M2221" s="130">
        <v>9739.52</v>
      </c>
      <c r="O2221" s="126" t="s">
        <v>486</v>
      </c>
      <c r="P2221" s="130">
        <v>0</v>
      </c>
      <c r="S2221" s="130">
        <v>0</v>
      </c>
      <c r="V2221" s="130">
        <v>29217.38</v>
      </c>
      <c r="X2221" s="126" t="s">
        <v>549</v>
      </c>
      <c r="Z2221" s="127"/>
      <c r="AA2221" s="128">
        <v>2</v>
      </c>
      <c r="AB2221" s="128">
        <v>60</v>
      </c>
      <c r="AC2221" s="126" t="s">
        <v>366</v>
      </c>
      <c r="AD2221" s="126" t="s">
        <v>488</v>
      </c>
      <c r="AG2221" s="127"/>
      <c r="AI2221" s="127"/>
    </row>
    <row r="2222" spans="1:35" ht="14.85" customHeight="1">
      <c r="A2222" s="130">
        <v>5012315</v>
      </c>
      <c r="B2222" s="126" t="s">
        <v>413</v>
      </c>
      <c r="C2222" s="126" t="s">
        <v>3726</v>
      </c>
      <c r="D2222" s="126" t="s">
        <v>3725</v>
      </c>
      <c r="E2222" s="126" t="s">
        <v>288</v>
      </c>
      <c r="F2222" s="126" t="s">
        <v>364</v>
      </c>
      <c r="G2222" s="126" t="s">
        <v>417</v>
      </c>
      <c r="H2222" s="126" t="s">
        <v>126</v>
      </c>
      <c r="I2222" s="126" t="s">
        <v>418</v>
      </c>
      <c r="J2222" s="126" t="s">
        <v>886</v>
      </c>
      <c r="K2222" s="126" t="s">
        <v>443</v>
      </c>
      <c r="L2222" s="126" t="s">
        <v>887</v>
      </c>
      <c r="M2222" s="130">
        <v>9739.52</v>
      </c>
      <c r="O2222" s="126" t="s">
        <v>486</v>
      </c>
      <c r="P2222" s="130">
        <v>0</v>
      </c>
      <c r="S2222" s="130">
        <v>0</v>
      </c>
      <c r="V2222" s="130">
        <v>29217.38</v>
      </c>
      <c r="X2222" s="126" t="s">
        <v>549</v>
      </c>
      <c r="Z2222" s="127"/>
      <c r="AA2222" s="128">
        <v>2</v>
      </c>
      <c r="AB2222" s="128">
        <v>60</v>
      </c>
      <c r="AC2222" s="126" t="s">
        <v>366</v>
      </c>
      <c r="AD2222" s="126" t="s">
        <v>488</v>
      </c>
      <c r="AG2222" s="127"/>
      <c r="AI2222" s="127"/>
    </row>
    <row r="2223" spans="1:35" ht="14.85" customHeight="1">
      <c r="A2223" s="130">
        <v>5013324</v>
      </c>
      <c r="B2223" s="126" t="s">
        <v>413</v>
      </c>
      <c r="C2223" s="126" t="s">
        <v>4619</v>
      </c>
      <c r="D2223" s="126" t="s">
        <v>4620</v>
      </c>
      <c r="E2223" s="126" t="s">
        <v>288</v>
      </c>
      <c r="F2223" s="126" t="s">
        <v>532</v>
      </c>
      <c r="G2223" s="126" t="s">
        <v>463</v>
      </c>
      <c r="H2223" s="126" t="s">
        <v>533</v>
      </c>
      <c r="I2223" s="126" t="s">
        <v>533</v>
      </c>
      <c r="J2223" s="126" t="s">
        <v>4621</v>
      </c>
      <c r="K2223" s="126" t="s">
        <v>443</v>
      </c>
      <c r="L2223" s="126" t="s">
        <v>536</v>
      </c>
      <c r="M2223" s="130">
        <v>2434.7800000000002</v>
      </c>
      <c r="O2223" s="126" t="s">
        <v>537</v>
      </c>
      <c r="P2223" s="130">
        <v>0</v>
      </c>
      <c r="S2223" s="130">
        <v>0</v>
      </c>
      <c r="V2223" s="130">
        <v>2434.7800000000002</v>
      </c>
      <c r="X2223" s="126" t="s">
        <v>539</v>
      </c>
      <c r="Z2223" s="127"/>
      <c r="AA2223" s="128">
        <v>130</v>
      </c>
      <c r="AB2223" s="128">
        <v>12</v>
      </c>
      <c r="AD2223" s="126" t="s">
        <v>424</v>
      </c>
      <c r="AG2223" s="127"/>
      <c r="AI2223" s="127"/>
    </row>
    <row r="2224" spans="1:35" ht="14.85" customHeight="1">
      <c r="A2224" s="130">
        <v>5013323</v>
      </c>
      <c r="B2224" s="126" t="s">
        <v>413</v>
      </c>
      <c r="C2224" s="126" t="s">
        <v>4622</v>
      </c>
      <c r="D2224" s="126" t="s">
        <v>4623</v>
      </c>
      <c r="E2224" s="126" t="s">
        <v>288</v>
      </c>
      <c r="F2224" s="126" t="s">
        <v>491</v>
      </c>
      <c r="G2224" s="126" t="s">
        <v>417</v>
      </c>
      <c r="H2224" s="126" t="s">
        <v>126</v>
      </c>
      <c r="I2224" s="126" t="s">
        <v>126</v>
      </c>
      <c r="J2224" s="126" t="s">
        <v>4624</v>
      </c>
      <c r="K2224" s="126" t="s">
        <v>504</v>
      </c>
      <c r="L2224" s="126" t="s">
        <v>694</v>
      </c>
      <c r="M2224" s="130">
        <v>7791.84</v>
      </c>
      <c r="N2224" s="126" t="s">
        <v>290</v>
      </c>
      <c r="O2224" s="126" t="s">
        <v>2388</v>
      </c>
      <c r="P2224" s="130">
        <v>0</v>
      </c>
      <c r="S2224" s="130">
        <v>0</v>
      </c>
      <c r="V2224" s="130">
        <v>8790</v>
      </c>
      <c r="X2224" s="126" t="s">
        <v>2389</v>
      </c>
      <c r="Y2224" s="126" t="s">
        <v>517</v>
      </c>
      <c r="Z2224" s="127"/>
      <c r="AA2224" s="128">
        <v>1</v>
      </c>
      <c r="AB2224" s="128">
        <v>60</v>
      </c>
      <c r="AD2224" s="126" t="s">
        <v>569</v>
      </c>
      <c r="AG2224" s="127"/>
      <c r="AI2224" s="127"/>
    </row>
    <row r="2225" spans="1:35" ht="14.85" customHeight="1">
      <c r="A2225" s="130">
        <v>5013322</v>
      </c>
      <c r="B2225" s="126" t="s">
        <v>413</v>
      </c>
      <c r="C2225" s="126" t="s">
        <v>691</v>
      </c>
      <c r="D2225" s="126" t="s">
        <v>692</v>
      </c>
      <c r="E2225" s="126" t="s">
        <v>288</v>
      </c>
      <c r="F2225" s="126" t="s">
        <v>491</v>
      </c>
      <c r="G2225" s="126" t="s">
        <v>417</v>
      </c>
      <c r="H2225" s="126" t="s">
        <v>126</v>
      </c>
      <c r="I2225" s="126" t="s">
        <v>126</v>
      </c>
      <c r="J2225" s="126" t="s">
        <v>4624</v>
      </c>
      <c r="K2225" s="126" t="s">
        <v>504</v>
      </c>
      <c r="L2225" s="126" t="s">
        <v>694</v>
      </c>
      <c r="M2225" s="130">
        <v>3408.16</v>
      </c>
      <c r="O2225" s="126" t="s">
        <v>492</v>
      </c>
      <c r="P2225" s="130">
        <v>0</v>
      </c>
      <c r="S2225" s="130">
        <v>0</v>
      </c>
      <c r="V2225" s="130">
        <v>4130</v>
      </c>
      <c r="X2225" s="126" t="s">
        <v>493</v>
      </c>
      <c r="Z2225" s="127"/>
      <c r="AA2225" s="128">
        <v>1</v>
      </c>
      <c r="AB2225" s="128">
        <v>60</v>
      </c>
      <c r="AD2225" s="126" t="s">
        <v>569</v>
      </c>
      <c r="AG2225" s="127"/>
      <c r="AI2225" s="127"/>
    </row>
    <row r="2226" spans="1:35" ht="14.85" customHeight="1">
      <c r="A2226" s="130">
        <v>5010887</v>
      </c>
      <c r="B2226" s="126" t="s">
        <v>413</v>
      </c>
      <c r="C2226" s="126" t="s">
        <v>3657</v>
      </c>
      <c r="D2226" s="126" t="s">
        <v>3658</v>
      </c>
      <c r="E2226" s="126" t="s">
        <v>288</v>
      </c>
      <c r="F2226" s="126" t="s">
        <v>364</v>
      </c>
      <c r="G2226" s="126" t="s">
        <v>417</v>
      </c>
      <c r="H2226" s="126" t="s">
        <v>126</v>
      </c>
      <c r="I2226" s="126" t="s">
        <v>126</v>
      </c>
      <c r="J2226" s="126" t="s">
        <v>1449</v>
      </c>
      <c r="K2226" s="126" t="s">
        <v>535</v>
      </c>
      <c r="L2226" s="126" t="s">
        <v>1450</v>
      </c>
      <c r="M2226" s="130">
        <v>9739.52</v>
      </c>
      <c r="O2226" s="126" t="s">
        <v>486</v>
      </c>
      <c r="P2226" s="130">
        <v>0</v>
      </c>
      <c r="S2226" s="130">
        <v>0</v>
      </c>
      <c r="V2226" s="130">
        <v>11544.91</v>
      </c>
      <c r="X2226" s="126" t="s">
        <v>487</v>
      </c>
      <c r="Z2226" s="127"/>
      <c r="AA2226" s="128">
        <v>1</v>
      </c>
      <c r="AB2226" s="128">
        <v>60</v>
      </c>
      <c r="AC2226" s="126" t="s">
        <v>366</v>
      </c>
      <c r="AD2226" s="126" t="s">
        <v>562</v>
      </c>
      <c r="AG2226" s="127"/>
      <c r="AI2226" s="127"/>
    </row>
    <row r="2227" spans="1:35" ht="14.85" customHeight="1">
      <c r="A2227" s="130">
        <v>5010886</v>
      </c>
      <c r="B2227" s="126" t="s">
        <v>413</v>
      </c>
      <c r="C2227" s="126" t="s">
        <v>4255</v>
      </c>
      <c r="D2227" s="126" t="s">
        <v>4256</v>
      </c>
      <c r="E2227" s="126" t="s">
        <v>288</v>
      </c>
      <c r="F2227" s="126" t="s">
        <v>364</v>
      </c>
      <c r="G2227" s="126" t="s">
        <v>417</v>
      </c>
      <c r="H2227" s="126" t="s">
        <v>126</v>
      </c>
      <c r="I2227" s="126" t="s">
        <v>126</v>
      </c>
      <c r="J2227" s="126" t="s">
        <v>1449</v>
      </c>
      <c r="K2227" s="126" t="s">
        <v>535</v>
      </c>
      <c r="L2227" s="126" t="s">
        <v>1450</v>
      </c>
      <c r="M2227" s="130">
        <v>6817.44</v>
      </c>
      <c r="O2227" s="126" t="s">
        <v>365</v>
      </c>
      <c r="P2227" s="130">
        <v>0</v>
      </c>
      <c r="S2227" s="130">
        <v>0</v>
      </c>
      <c r="V2227" s="130">
        <v>15897.08</v>
      </c>
      <c r="X2227" s="126" t="s">
        <v>510</v>
      </c>
      <c r="Z2227" s="127"/>
      <c r="AA2227" s="128">
        <v>2</v>
      </c>
      <c r="AB2227" s="128">
        <v>60</v>
      </c>
      <c r="AC2227" s="126" t="s">
        <v>366</v>
      </c>
      <c r="AD2227" s="126" t="s">
        <v>562</v>
      </c>
      <c r="AG2227" s="127"/>
      <c r="AI2227" s="127"/>
    </row>
    <row r="2228" spans="1:35" ht="14.85" customHeight="1">
      <c r="A2228" s="130">
        <v>5010885</v>
      </c>
      <c r="B2228" s="126" t="s">
        <v>413</v>
      </c>
      <c r="C2228" s="126" t="s">
        <v>4255</v>
      </c>
      <c r="D2228" s="126" t="s">
        <v>4256</v>
      </c>
      <c r="E2228" s="126" t="s">
        <v>288</v>
      </c>
      <c r="F2228" s="126" t="s">
        <v>364</v>
      </c>
      <c r="G2228" s="126" t="s">
        <v>417</v>
      </c>
      <c r="H2228" s="126" t="s">
        <v>126</v>
      </c>
      <c r="I2228" s="126" t="s">
        <v>126</v>
      </c>
      <c r="J2228" s="126" t="s">
        <v>1449</v>
      </c>
      <c r="K2228" s="126" t="s">
        <v>535</v>
      </c>
      <c r="L2228" s="126" t="s">
        <v>1450</v>
      </c>
      <c r="M2228" s="130">
        <v>9739.52</v>
      </c>
      <c r="O2228" s="126" t="s">
        <v>486</v>
      </c>
      <c r="P2228" s="130">
        <v>0</v>
      </c>
      <c r="S2228" s="130">
        <v>0</v>
      </c>
      <c r="V2228" s="130">
        <v>15897.08</v>
      </c>
      <c r="X2228" s="126" t="s">
        <v>549</v>
      </c>
      <c r="Z2228" s="127"/>
      <c r="AA2228" s="128">
        <v>2</v>
      </c>
      <c r="AB2228" s="128">
        <v>60</v>
      </c>
      <c r="AC2228" s="126" t="s">
        <v>366</v>
      </c>
      <c r="AD2228" s="126" t="s">
        <v>562</v>
      </c>
      <c r="AG2228" s="127"/>
      <c r="AI2228" s="127"/>
    </row>
    <row r="2229" spans="1:35" ht="14.85" customHeight="1">
      <c r="A2229" s="130">
        <v>5012357</v>
      </c>
      <c r="B2229" s="126" t="s">
        <v>413</v>
      </c>
      <c r="C2229" s="126" t="s">
        <v>4625</v>
      </c>
      <c r="D2229" s="126" t="s">
        <v>4297</v>
      </c>
      <c r="E2229" s="126" t="s">
        <v>288</v>
      </c>
      <c r="F2229" s="126" t="s">
        <v>352</v>
      </c>
      <c r="G2229" s="126" t="s">
        <v>417</v>
      </c>
      <c r="H2229" s="126" t="s">
        <v>126</v>
      </c>
      <c r="I2229" s="126" t="s">
        <v>418</v>
      </c>
      <c r="J2229" s="126" t="s">
        <v>3985</v>
      </c>
      <c r="K2229" s="126" t="s">
        <v>613</v>
      </c>
      <c r="L2229" s="126" t="s">
        <v>3986</v>
      </c>
      <c r="M2229" s="130">
        <v>1364.16</v>
      </c>
      <c r="N2229" s="126" t="s">
        <v>290</v>
      </c>
      <c r="O2229" s="126" t="s">
        <v>353</v>
      </c>
      <c r="P2229" s="130">
        <v>0</v>
      </c>
      <c r="S2229" s="130">
        <v>0</v>
      </c>
      <c r="V2229" s="130">
        <v>1669.38</v>
      </c>
      <c r="X2229" s="126" t="s">
        <v>3987</v>
      </c>
      <c r="Z2229" s="127"/>
      <c r="AA2229" s="128">
        <v>1</v>
      </c>
      <c r="AB2229" s="128">
        <v>60</v>
      </c>
      <c r="AD2229" s="126" t="s">
        <v>623</v>
      </c>
      <c r="AG2229" s="127"/>
      <c r="AI2229" s="127"/>
    </row>
    <row r="2230" spans="1:35" ht="14.85" customHeight="1">
      <c r="A2230" s="130">
        <v>5002055</v>
      </c>
      <c r="B2230" s="126" t="s">
        <v>4626</v>
      </c>
      <c r="C2230" s="126" t="s">
        <v>4627</v>
      </c>
      <c r="D2230" s="126" t="s">
        <v>4628</v>
      </c>
      <c r="E2230" s="126" t="s">
        <v>288</v>
      </c>
      <c r="F2230" s="126" t="s">
        <v>555</v>
      </c>
      <c r="G2230" s="126" t="s">
        <v>458</v>
      </c>
      <c r="H2230" s="126" t="s">
        <v>126</v>
      </c>
      <c r="I2230" s="126" t="s">
        <v>418</v>
      </c>
      <c r="J2230" s="126" t="s">
        <v>566</v>
      </c>
      <c r="K2230" s="126" t="s">
        <v>567</v>
      </c>
      <c r="L2230" s="126" t="s">
        <v>568</v>
      </c>
      <c r="M2230" s="130">
        <v>289.85000000000002</v>
      </c>
      <c r="O2230" s="126" t="s">
        <v>560</v>
      </c>
      <c r="P2230" s="130">
        <v>323.95</v>
      </c>
      <c r="R2230" s="126" t="s">
        <v>560</v>
      </c>
      <c r="S2230" s="130">
        <v>334.18</v>
      </c>
      <c r="U2230" s="126" t="s">
        <v>560</v>
      </c>
      <c r="V2230" s="130">
        <v>341.01</v>
      </c>
      <c r="X2230" s="126" t="s">
        <v>561</v>
      </c>
      <c r="Z2230" s="127"/>
      <c r="AA2230" s="128">
        <v>150</v>
      </c>
      <c r="AB2230" s="128"/>
      <c r="AD2230" s="126" t="s">
        <v>562</v>
      </c>
      <c r="AG2230" s="127"/>
      <c r="AI2230" s="127"/>
    </row>
    <row r="2231" spans="1:35" ht="14.85" customHeight="1">
      <c r="A2231" s="130">
        <v>5014250</v>
      </c>
      <c r="B2231" s="126" t="s">
        <v>413</v>
      </c>
      <c r="C2231" s="126" t="s">
        <v>4629</v>
      </c>
      <c r="D2231" s="126" t="s">
        <v>4630</v>
      </c>
      <c r="E2231" s="126" t="s">
        <v>288</v>
      </c>
      <c r="F2231" s="126" t="s">
        <v>522</v>
      </c>
      <c r="G2231" s="126" t="s">
        <v>2571</v>
      </c>
      <c r="H2231" s="126" t="s">
        <v>524</v>
      </c>
      <c r="I2231" s="126" t="s">
        <v>418</v>
      </c>
      <c r="J2231" s="126" t="s">
        <v>2496</v>
      </c>
      <c r="K2231" s="126" t="s">
        <v>558</v>
      </c>
      <c r="L2231" s="126" t="s">
        <v>977</v>
      </c>
      <c r="M2231" s="130">
        <v>1946</v>
      </c>
      <c r="N2231" s="126" t="s">
        <v>290</v>
      </c>
      <c r="O2231" s="126" t="s">
        <v>528</v>
      </c>
      <c r="P2231" s="130">
        <v>0</v>
      </c>
      <c r="S2231" s="130">
        <v>0</v>
      </c>
      <c r="V2231" s="130">
        <v>1946</v>
      </c>
      <c r="X2231" s="126" t="s">
        <v>2845</v>
      </c>
      <c r="Z2231" s="127"/>
      <c r="AA2231" s="128"/>
      <c r="AB2231" s="128"/>
      <c r="AD2231" s="126" t="s">
        <v>1555</v>
      </c>
      <c r="AG2231" s="127"/>
      <c r="AI2231" s="127"/>
    </row>
    <row r="2232" spans="1:35" ht="14.85" customHeight="1">
      <c r="A2232" s="130">
        <v>5014249</v>
      </c>
      <c r="B2232" s="126" t="s">
        <v>413</v>
      </c>
      <c r="C2232" s="126" t="s">
        <v>4629</v>
      </c>
      <c r="D2232" s="126" t="s">
        <v>4631</v>
      </c>
      <c r="E2232" s="126" t="s">
        <v>288</v>
      </c>
      <c r="F2232" s="126" t="s">
        <v>522</v>
      </c>
      <c r="G2232" s="126" t="s">
        <v>2106</v>
      </c>
      <c r="H2232" s="126" t="s">
        <v>524</v>
      </c>
      <c r="I2232" s="126" t="s">
        <v>418</v>
      </c>
      <c r="J2232" s="126" t="s">
        <v>2496</v>
      </c>
      <c r="K2232" s="126" t="s">
        <v>558</v>
      </c>
      <c r="L2232" s="126" t="s">
        <v>977</v>
      </c>
      <c r="M2232" s="130">
        <v>985.6</v>
      </c>
      <c r="N2232" s="126" t="s">
        <v>290</v>
      </c>
      <c r="O2232" s="126" t="s">
        <v>528</v>
      </c>
      <c r="P2232" s="130">
        <v>0</v>
      </c>
      <c r="S2232" s="130">
        <v>0</v>
      </c>
      <c r="V2232" s="130">
        <v>985.6</v>
      </c>
      <c r="X2232" s="126" t="s">
        <v>2845</v>
      </c>
      <c r="Z2232" s="127"/>
      <c r="AA2232" s="128"/>
      <c r="AB2232" s="128"/>
      <c r="AD2232" s="126" t="s">
        <v>1555</v>
      </c>
      <c r="AG2232" s="127"/>
      <c r="AI2232" s="127"/>
    </row>
    <row r="2233" spans="1:35" ht="14.85" customHeight="1">
      <c r="A2233" s="130">
        <v>5014248</v>
      </c>
      <c r="B2233" s="126" t="s">
        <v>413</v>
      </c>
      <c r="C2233" s="126" t="s">
        <v>4629</v>
      </c>
      <c r="D2233" s="126" t="s">
        <v>4632</v>
      </c>
      <c r="E2233" s="126" t="s">
        <v>288</v>
      </c>
      <c r="F2233" s="126" t="s">
        <v>522</v>
      </c>
      <c r="G2233" s="126" t="s">
        <v>4633</v>
      </c>
      <c r="H2233" s="126" t="s">
        <v>524</v>
      </c>
      <c r="I2233" s="126" t="s">
        <v>418</v>
      </c>
      <c r="J2233" s="126" t="s">
        <v>2496</v>
      </c>
      <c r="K2233" s="126" t="s">
        <v>558</v>
      </c>
      <c r="L2233" s="126" t="s">
        <v>977</v>
      </c>
      <c r="M2233" s="130">
        <v>510.37</v>
      </c>
      <c r="N2233" s="126" t="s">
        <v>290</v>
      </c>
      <c r="O2233" s="126" t="s">
        <v>528</v>
      </c>
      <c r="P2233" s="130">
        <v>0</v>
      </c>
      <c r="S2233" s="130">
        <v>0</v>
      </c>
      <c r="V2233" s="130">
        <v>510.37</v>
      </c>
      <c r="X2233" s="126" t="s">
        <v>2845</v>
      </c>
      <c r="Z2233" s="127"/>
      <c r="AA2233" s="128"/>
      <c r="AB2233" s="128"/>
      <c r="AD2233" s="126" t="s">
        <v>1555</v>
      </c>
      <c r="AG2233" s="127"/>
      <c r="AI2233" s="127"/>
    </row>
    <row r="2234" spans="1:35" ht="14.85" customHeight="1">
      <c r="A2234" s="130">
        <v>5014247</v>
      </c>
      <c r="B2234" s="126" t="s">
        <v>413</v>
      </c>
      <c r="C2234" s="126" t="s">
        <v>4634</v>
      </c>
      <c r="D2234" s="126" t="s">
        <v>4635</v>
      </c>
      <c r="E2234" s="126" t="s">
        <v>288</v>
      </c>
      <c r="F2234" s="126" t="s">
        <v>522</v>
      </c>
      <c r="G2234" s="126" t="s">
        <v>604</v>
      </c>
      <c r="H2234" s="126" t="s">
        <v>524</v>
      </c>
      <c r="I2234" s="126" t="s">
        <v>418</v>
      </c>
      <c r="J2234" s="126" t="s">
        <v>3123</v>
      </c>
      <c r="K2234" s="126" t="s">
        <v>852</v>
      </c>
      <c r="L2234" s="126" t="s">
        <v>527</v>
      </c>
      <c r="M2234" s="130">
        <v>682.02</v>
      </c>
      <c r="N2234" s="126" t="s">
        <v>290</v>
      </c>
      <c r="O2234" s="126" t="s">
        <v>621</v>
      </c>
      <c r="P2234" s="130">
        <v>0</v>
      </c>
      <c r="S2234" s="130">
        <v>0</v>
      </c>
      <c r="V2234" s="130">
        <v>682.02</v>
      </c>
      <c r="X2234" s="126" t="s">
        <v>4636</v>
      </c>
      <c r="Z2234" s="127"/>
      <c r="AA2234" s="128"/>
      <c r="AB2234" s="128"/>
      <c r="AD2234" s="126" t="s">
        <v>1555</v>
      </c>
      <c r="AG2234" s="127"/>
      <c r="AI2234" s="127"/>
    </row>
    <row r="2235" spans="1:35" ht="14.85" customHeight="1">
      <c r="A2235" s="130">
        <v>5009702</v>
      </c>
      <c r="B2235" s="126" t="s">
        <v>4637</v>
      </c>
      <c r="C2235" s="126" t="s">
        <v>4638</v>
      </c>
      <c r="D2235" s="126" t="s">
        <v>4639</v>
      </c>
      <c r="E2235" s="126" t="s">
        <v>288</v>
      </c>
      <c r="F2235" s="126" t="s">
        <v>440</v>
      </c>
      <c r="G2235" s="126" t="s">
        <v>458</v>
      </c>
      <c r="H2235" s="126" t="s">
        <v>126</v>
      </c>
      <c r="I2235" s="126" t="s">
        <v>418</v>
      </c>
      <c r="J2235" s="126" t="s">
        <v>442</v>
      </c>
      <c r="K2235" s="126" t="s">
        <v>443</v>
      </c>
      <c r="L2235" s="126" t="s">
        <v>444</v>
      </c>
      <c r="M2235" s="130">
        <v>1612.11</v>
      </c>
      <c r="O2235" s="126" t="s">
        <v>445</v>
      </c>
      <c r="P2235" s="130">
        <v>0</v>
      </c>
      <c r="S2235" s="130">
        <v>0</v>
      </c>
      <c r="V2235" s="130">
        <v>1612.11</v>
      </c>
      <c r="X2235" s="126" t="s">
        <v>4640</v>
      </c>
      <c r="Z2235" s="127"/>
      <c r="AA2235" s="128">
        <v>120</v>
      </c>
      <c r="AB2235" s="128">
        <v>1</v>
      </c>
      <c r="AD2235" s="126" t="s">
        <v>562</v>
      </c>
      <c r="AG2235" s="127"/>
      <c r="AI2235" s="127"/>
    </row>
    <row r="2236" spans="1:35" ht="14.85" customHeight="1">
      <c r="A2236" s="130">
        <v>5009701</v>
      </c>
      <c r="B2236" s="126" t="s">
        <v>4641</v>
      </c>
      <c r="C2236" s="126" t="s">
        <v>4642</v>
      </c>
      <c r="D2236" s="126" t="s">
        <v>4643</v>
      </c>
      <c r="E2236" s="126" t="s">
        <v>288</v>
      </c>
      <c r="F2236" s="126" t="s">
        <v>440</v>
      </c>
      <c r="G2236" s="126" t="s">
        <v>463</v>
      </c>
      <c r="H2236" s="126" t="s">
        <v>126</v>
      </c>
      <c r="I2236" s="126" t="s">
        <v>418</v>
      </c>
      <c r="J2236" s="126" t="s">
        <v>442</v>
      </c>
      <c r="K2236" s="126" t="s">
        <v>443</v>
      </c>
      <c r="L2236" s="126" t="s">
        <v>444</v>
      </c>
      <c r="M2236" s="130">
        <v>883.47</v>
      </c>
      <c r="O2236" s="126" t="s">
        <v>445</v>
      </c>
      <c r="P2236" s="130">
        <v>0</v>
      </c>
      <c r="S2236" s="130">
        <v>0</v>
      </c>
      <c r="V2236" s="130">
        <v>883.47</v>
      </c>
      <c r="X2236" s="126" t="s">
        <v>4644</v>
      </c>
      <c r="Z2236" s="127"/>
      <c r="AA2236" s="128">
        <v>30</v>
      </c>
      <c r="AB2236" s="128">
        <v>1</v>
      </c>
      <c r="AD2236" s="126" t="s">
        <v>562</v>
      </c>
      <c r="AG2236" s="127"/>
      <c r="AI2236" s="127"/>
    </row>
    <row r="2237" spans="1:35" ht="14.85" customHeight="1">
      <c r="A2237" s="130">
        <v>5009700</v>
      </c>
      <c r="B2237" s="126" t="s">
        <v>4645</v>
      </c>
      <c r="C2237" s="126" t="s">
        <v>4646</v>
      </c>
      <c r="D2237" s="126" t="s">
        <v>4647</v>
      </c>
      <c r="E2237" s="126" t="s">
        <v>288</v>
      </c>
      <c r="F2237" s="126" t="s">
        <v>522</v>
      </c>
      <c r="G2237" s="126" t="s">
        <v>2719</v>
      </c>
      <c r="H2237" s="126" t="s">
        <v>524</v>
      </c>
      <c r="I2237" s="126" t="s">
        <v>418</v>
      </c>
      <c r="J2237" s="126" t="s">
        <v>2496</v>
      </c>
      <c r="K2237" s="126" t="s">
        <v>558</v>
      </c>
      <c r="L2237" s="126" t="s">
        <v>977</v>
      </c>
      <c r="M2237" s="130">
        <v>1708</v>
      </c>
      <c r="N2237" s="126" t="s">
        <v>290</v>
      </c>
      <c r="O2237" s="126" t="s">
        <v>528</v>
      </c>
      <c r="P2237" s="130">
        <v>0</v>
      </c>
      <c r="S2237" s="130">
        <v>0</v>
      </c>
      <c r="V2237" s="130">
        <v>1708</v>
      </c>
      <c r="X2237" s="126" t="s">
        <v>2845</v>
      </c>
      <c r="Z2237" s="127"/>
      <c r="AA2237" s="128"/>
      <c r="AB2237" s="128"/>
      <c r="AD2237" s="126" t="s">
        <v>562</v>
      </c>
      <c r="AG2237" s="127"/>
      <c r="AI2237" s="127"/>
    </row>
    <row r="2238" spans="1:35" ht="14.85" customHeight="1">
      <c r="A2238" s="130">
        <v>5009367</v>
      </c>
      <c r="B2238" s="126" t="s">
        <v>4648</v>
      </c>
      <c r="C2238" s="126" t="s">
        <v>4649</v>
      </c>
      <c r="D2238" s="126" t="s">
        <v>4650</v>
      </c>
      <c r="E2238" s="126" t="s">
        <v>288</v>
      </c>
      <c r="F2238" s="126" t="s">
        <v>753</v>
      </c>
      <c r="G2238" s="126" t="s">
        <v>417</v>
      </c>
      <c r="H2238" s="126" t="s">
        <v>126</v>
      </c>
      <c r="I2238" s="126" t="s">
        <v>126</v>
      </c>
      <c r="J2238" s="126" t="s">
        <v>3320</v>
      </c>
      <c r="K2238" s="126" t="s">
        <v>747</v>
      </c>
      <c r="L2238" s="126" t="s">
        <v>3321</v>
      </c>
      <c r="M2238" s="130">
        <v>876.96</v>
      </c>
      <c r="O2238" s="126" t="s">
        <v>1804</v>
      </c>
      <c r="P2238" s="130">
        <v>0</v>
      </c>
      <c r="S2238" s="130">
        <v>0</v>
      </c>
      <c r="V2238" s="130">
        <v>958.32</v>
      </c>
      <c r="X2238" s="126" t="s">
        <v>3160</v>
      </c>
      <c r="Z2238" s="127"/>
      <c r="AA2238" s="128">
        <v>2</v>
      </c>
      <c r="AB2238" s="128">
        <v>12</v>
      </c>
      <c r="AD2238" s="126" t="s">
        <v>562</v>
      </c>
      <c r="AG2238" s="127"/>
      <c r="AI2238" s="127"/>
    </row>
    <row r="2239" spans="1:35" ht="14.85" customHeight="1">
      <c r="A2239" s="130">
        <v>5009366</v>
      </c>
      <c r="B2239" s="126" t="s">
        <v>4651</v>
      </c>
      <c r="C2239" s="126" t="s">
        <v>842</v>
      </c>
      <c r="D2239" s="126" t="s">
        <v>4652</v>
      </c>
      <c r="E2239" s="126" t="s">
        <v>288</v>
      </c>
      <c r="F2239" s="126" t="s">
        <v>491</v>
      </c>
      <c r="G2239" s="126" t="s">
        <v>417</v>
      </c>
      <c r="H2239" s="126" t="s">
        <v>126</v>
      </c>
      <c r="I2239" s="126" t="s">
        <v>308</v>
      </c>
      <c r="J2239" s="126" t="s">
        <v>503</v>
      </c>
      <c r="K2239" s="126" t="s">
        <v>504</v>
      </c>
      <c r="L2239" s="126" t="s">
        <v>505</v>
      </c>
      <c r="M2239" s="130">
        <v>4648.5</v>
      </c>
      <c r="N2239" s="126" t="s">
        <v>290</v>
      </c>
      <c r="O2239" s="126" t="s">
        <v>1311</v>
      </c>
      <c r="P2239" s="130">
        <v>0</v>
      </c>
      <c r="S2239" s="130">
        <v>0</v>
      </c>
      <c r="V2239" s="130">
        <v>5165</v>
      </c>
      <c r="X2239" s="126" t="s">
        <v>1312</v>
      </c>
      <c r="Y2239" s="126" t="s">
        <v>517</v>
      </c>
      <c r="Z2239" s="127" t="s">
        <v>309</v>
      </c>
      <c r="AA2239" s="128">
        <v>1</v>
      </c>
      <c r="AB2239" s="128">
        <v>60</v>
      </c>
      <c r="AD2239" s="126" t="s">
        <v>562</v>
      </c>
      <c r="AG2239" s="127"/>
      <c r="AI2239" s="127"/>
    </row>
    <row r="2240" spans="1:35" ht="14.85" customHeight="1">
      <c r="A2240" s="130">
        <v>5013725</v>
      </c>
      <c r="B2240" s="126" t="s">
        <v>413</v>
      </c>
      <c r="C2240" s="126" t="s">
        <v>4653</v>
      </c>
      <c r="D2240" s="126" t="s">
        <v>4654</v>
      </c>
      <c r="E2240" s="126" t="s">
        <v>288</v>
      </c>
      <c r="F2240" s="126" t="s">
        <v>364</v>
      </c>
      <c r="G2240" s="126" t="s">
        <v>417</v>
      </c>
      <c r="H2240" s="126" t="s">
        <v>126</v>
      </c>
      <c r="I2240" s="126" t="s">
        <v>418</v>
      </c>
      <c r="J2240" s="126" t="s">
        <v>484</v>
      </c>
      <c r="K2240" s="126" t="s">
        <v>443</v>
      </c>
      <c r="L2240" s="126" t="s">
        <v>485</v>
      </c>
      <c r="M2240" s="130">
        <v>9739.52</v>
      </c>
      <c r="O2240" s="126" t="s">
        <v>486</v>
      </c>
      <c r="P2240" s="130">
        <v>0</v>
      </c>
      <c r="S2240" s="130">
        <v>0</v>
      </c>
      <c r="V2240" s="130">
        <v>12137.87</v>
      </c>
      <c r="X2240" s="126" t="s">
        <v>487</v>
      </c>
      <c r="Z2240" s="127"/>
      <c r="AA2240" s="128">
        <v>1</v>
      </c>
      <c r="AB2240" s="128">
        <v>60</v>
      </c>
      <c r="AC2240" s="126" t="s">
        <v>366</v>
      </c>
      <c r="AD2240" s="126" t="s">
        <v>511</v>
      </c>
      <c r="AG2240" s="127"/>
      <c r="AI2240" s="127"/>
    </row>
    <row r="2241" spans="1:35" ht="14.85" customHeight="1">
      <c r="A2241" s="130">
        <v>5013724</v>
      </c>
      <c r="B2241" s="126" t="s">
        <v>413</v>
      </c>
      <c r="C2241" s="126" t="s">
        <v>4653</v>
      </c>
      <c r="D2241" s="126" t="s">
        <v>4654</v>
      </c>
      <c r="E2241" s="126" t="s">
        <v>288</v>
      </c>
      <c r="F2241" s="126" t="s">
        <v>364</v>
      </c>
      <c r="G2241" s="126" t="s">
        <v>417</v>
      </c>
      <c r="H2241" s="126" t="s">
        <v>126</v>
      </c>
      <c r="I2241" s="126" t="s">
        <v>418</v>
      </c>
      <c r="J2241" s="126" t="s">
        <v>484</v>
      </c>
      <c r="K2241" s="126" t="s">
        <v>443</v>
      </c>
      <c r="L2241" s="126" t="s">
        <v>485</v>
      </c>
      <c r="M2241" s="130">
        <v>9739.52</v>
      </c>
      <c r="O2241" s="126" t="s">
        <v>486</v>
      </c>
      <c r="P2241" s="130">
        <v>0</v>
      </c>
      <c r="S2241" s="130">
        <v>0</v>
      </c>
      <c r="V2241" s="130">
        <v>12137.87</v>
      </c>
      <c r="X2241" s="126" t="s">
        <v>549</v>
      </c>
      <c r="Z2241" s="127"/>
      <c r="AA2241" s="128">
        <v>2</v>
      </c>
      <c r="AB2241" s="128">
        <v>60</v>
      </c>
      <c r="AC2241" s="126" t="s">
        <v>366</v>
      </c>
      <c r="AD2241" s="126" t="s">
        <v>511</v>
      </c>
      <c r="AG2241" s="127"/>
      <c r="AI2241" s="127"/>
    </row>
    <row r="2242" spans="1:35" ht="14.85" customHeight="1">
      <c r="A2242" s="130">
        <v>5013723</v>
      </c>
      <c r="B2242" s="126" t="s">
        <v>413</v>
      </c>
      <c r="C2242" s="126" t="s">
        <v>4653</v>
      </c>
      <c r="D2242" s="126" t="s">
        <v>4654</v>
      </c>
      <c r="E2242" s="126" t="s">
        <v>288</v>
      </c>
      <c r="F2242" s="126" t="s">
        <v>364</v>
      </c>
      <c r="G2242" s="126" t="s">
        <v>417</v>
      </c>
      <c r="H2242" s="126" t="s">
        <v>126</v>
      </c>
      <c r="I2242" s="126" t="s">
        <v>126</v>
      </c>
      <c r="J2242" s="126" t="s">
        <v>484</v>
      </c>
      <c r="K2242" s="126" t="s">
        <v>443</v>
      </c>
      <c r="L2242" s="126" t="s">
        <v>485</v>
      </c>
      <c r="M2242" s="130">
        <v>6817.44</v>
      </c>
      <c r="O2242" s="126" t="s">
        <v>365</v>
      </c>
      <c r="P2242" s="130">
        <v>0</v>
      </c>
      <c r="S2242" s="130">
        <v>0</v>
      </c>
      <c r="V2242" s="130">
        <v>12137.87</v>
      </c>
      <c r="X2242" s="126" t="s">
        <v>469</v>
      </c>
      <c r="Z2242" s="127"/>
      <c r="AA2242" s="128">
        <v>1</v>
      </c>
      <c r="AB2242" s="128">
        <v>60</v>
      </c>
      <c r="AC2242" s="126" t="s">
        <v>366</v>
      </c>
      <c r="AD2242" s="126" t="s">
        <v>511</v>
      </c>
      <c r="AG2242" s="127"/>
      <c r="AI2242" s="127"/>
    </row>
    <row r="2243" spans="1:35" ht="14.85" customHeight="1">
      <c r="A2243" s="130">
        <v>5013722</v>
      </c>
      <c r="B2243" s="126" t="s">
        <v>413</v>
      </c>
      <c r="C2243" s="126" t="s">
        <v>4653</v>
      </c>
      <c r="D2243" s="126" t="s">
        <v>4654</v>
      </c>
      <c r="E2243" s="126" t="s">
        <v>288</v>
      </c>
      <c r="F2243" s="126" t="s">
        <v>364</v>
      </c>
      <c r="G2243" s="126" t="s">
        <v>417</v>
      </c>
      <c r="H2243" s="126" t="s">
        <v>126</v>
      </c>
      <c r="I2243" s="126" t="s">
        <v>126</v>
      </c>
      <c r="J2243" s="126" t="s">
        <v>484</v>
      </c>
      <c r="K2243" s="126" t="s">
        <v>443</v>
      </c>
      <c r="L2243" s="126" t="s">
        <v>485</v>
      </c>
      <c r="M2243" s="130">
        <v>6817.44</v>
      </c>
      <c r="O2243" s="126" t="s">
        <v>365</v>
      </c>
      <c r="P2243" s="130">
        <v>0</v>
      </c>
      <c r="S2243" s="130">
        <v>0</v>
      </c>
      <c r="V2243" s="130">
        <v>12137.87</v>
      </c>
      <c r="X2243" s="126" t="s">
        <v>510</v>
      </c>
      <c r="Z2243" s="127"/>
      <c r="AA2243" s="128">
        <v>2</v>
      </c>
      <c r="AB2243" s="128">
        <v>60</v>
      </c>
      <c r="AC2243" s="126" t="s">
        <v>366</v>
      </c>
      <c r="AD2243" s="126" t="s">
        <v>511</v>
      </c>
      <c r="AG2243" s="127"/>
      <c r="AI2243" s="127"/>
    </row>
    <row r="2244" spans="1:35" ht="14.85" customHeight="1">
      <c r="A2244" s="130">
        <v>5011980</v>
      </c>
      <c r="B2244" s="126" t="s">
        <v>413</v>
      </c>
      <c r="C2244" s="126" t="s">
        <v>2888</v>
      </c>
      <c r="D2244" s="126" t="s">
        <v>4655</v>
      </c>
      <c r="E2244" s="126" t="s">
        <v>288</v>
      </c>
      <c r="F2244" s="126" t="s">
        <v>591</v>
      </c>
      <c r="G2244" s="126" t="s">
        <v>417</v>
      </c>
      <c r="H2244" s="126" t="s">
        <v>126</v>
      </c>
      <c r="I2244" s="126" t="s">
        <v>126</v>
      </c>
      <c r="J2244" s="126" t="s">
        <v>2886</v>
      </c>
      <c r="K2244" s="126" t="s">
        <v>504</v>
      </c>
      <c r="L2244" s="126" t="s">
        <v>2887</v>
      </c>
      <c r="M2244" s="130">
        <v>974.4</v>
      </c>
      <c r="O2244" s="126" t="s">
        <v>667</v>
      </c>
      <c r="P2244" s="130">
        <v>0</v>
      </c>
      <c r="S2244" s="130">
        <v>0</v>
      </c>
      <c r="V2244" s="130">
        <v>1881.6</v>
      </c>
      <c r="X2244" s="126" t="s">
        <v>3232</v>
      </c>
      <c r="Z2244" s="127"/>
      <c r="AA2244" s="128">
        <v>6</v>
      </c>
      <c r="AB2244" s="128">
        <v>12</v>
      </c>
      <c r="AD2244" s="126" t="s">
        <v>488</v>
      </c>
      <c r="AG2244" s="127"/>
      <c r="AI2244" s="127"/>
    </row>
    <row r="2245" spans="1:35" ht="14.85" customHeight="1">
      <c r="A2245" s="130">
        <v>5011979</v>
      </c>
      <c r="B2245" s="126" t="s">
        <v>413</v>
      </c>
      <c r="C2245" s="126" t="s">
        <v>3230</v>
      </c>
      <c r="D2245" s="126" t="s">
        <v>4656</v>
      </c>
      <c r="E2245" s="126" t="s">
        <v>288</v>
      </c>
      <c r="F2245" s="126" t="s">
        <v>591</v>
      </c>
      <c r="G2245" s="126" t="s">
        <v>417</v>
      </c>
      <c r="H2245" s="126" t="s">
        <v>126</v>
      </c>
      <c r="I2245" s="126" t="s">
        <v>126</v>
      </c>
      <c r="J2245" s="126" t="s">
        <v>2886</v>
      </c>
      <c r="K2245" s="126" t="s">
        <v>504</v>
      </c>
      <c r="L2245" s="126" t="s">
        <v>2887</v>
      </c>
      <c r="M2245" s="130">
        <v>974.4</v>
      </c>
      <c r="O2245" s="126" t="s">
        <v>667</v>
      </c>
      <c r="P2245" s="130">
        <v>0</v>
      </c>
      <c r="S2245" s="130">
        <v>0</v>
      </c>
      <c r="V2245" s="130">
        <v>1706.58</v>
      </c>
      <c r="X2245" s="126" t="s">
        <v>3232</v>
      </c>
      <c r="Z2245" s="127"/>
      <c r="AA2245" s="128">
        <v>6</v>
      </c>
      <c r="AB2245" s="128">
        <v>12</v>
      </c>
      <c r="AD2245" s="126" t="s">
        <v>488</v>
      </c>
      <c r="AG2245" s="127"/>
      <c r="AI2245" s="127"/>
    </row>
    <row r="2246" spans="1:35" ht="14.85" customHeight="1">
      <c r="A2246" s="130">
        <v>5011976</v>
      </c>
      <c r="B2246" s="126" t="s">
        <v>413</v>
      </c>
      <c r="C2246" s="126" t="s">
        <v>4657</v>
      </c>
      <c r="D2246" s="126" t="s">
        <v>4658</v>
      </c>
      <c r="E2246" s="126" t="s">
        <v>288</v>
      </c>
      <c r="F2246" s="126" t="s">
        <v>591</v>
      </c>
      <c r="G2246" s="126" t="s">
        <v>417</v>
      </c>
      <c r="H2246" s="126" t="s">
        <v>126</v>
      </c>
      <c r="I2246" s="126" t="s">
        <v>126</v>
      </c>
      <c r="J2246" s="126" t="s">
        <v>2886</v>
      </c>
      <c r="K2246" s="126" t="s">
        <v>504</v>
      </c>
      <c r="L2246" s="126" t="s">
        <v>2887</v>
      </c>
      <c r="M2246" s="130">
        <v>974.4</v>
      </c>
      <c r="O2246" s="126" t="s">
        <v>667</v>
      </c>
      <c r="P2246" s="130">
        <v>0</v>
      </c>
      <c r="S2246" s="130">
        <v>0</v>
      </c>
      <c r="V2246" s="130">
        <v>1443.38</v>
      </c>
      <c r="X2246" s="126" t="s">
        <v>3232</v>
      </c>
      <c r="Z2246" s="127"/>
      <c r="AA2246" s="128">
        <v>6</v>
      </c>
      <c r="AB2246" s="128">
        <v>12</v>
      </c>
      <c r="AD2246" s="126" t="s">
        <v>488</v>
      </c>
      <c r="AG2246" s="127"/>
      <c r="AI2246" s="127"/>
    </row>
    <row r="2247" spans="1:35" ht="14.85" customHeight="1">
      <c r="A2247" s="130">
        <v>5011975</v>
      </c>
      <c r="B2247" s="126" t="s">
        <v>413</v>
      </c>
      <c r="C2247" s="126" t="s">
        <v>3230</v>
      </c>
      <c r="D2247" s="126" t="s">
        <v>4659</v>
      </c>
      <c r="E2247" s="126" t="s">
        <v>288</v>
      </c>
      <c r="F2247" s="126" t="s">
        <v>591</v>
      </c>
      <c r="G2247" s="126" t="s">
        <v>417</v>
      </c>
      <c r="H2247" s="126" t="s">
        <v>126</v>
      </c>
      <c r="I2247" s="126" t="s">
        <v>126</v>
      </c>
      <c r="J2247" s="126" t="s">
        <v>2886</v>
      </c>
      <c r="K2247" s="126" t="s">
        <v>504</v>
      </c>
      <c r="L2247" s="126" t="s">
        <v>2887</v>
      </c>
      <c r="M2247" s="130">
        <v>974.4</v>
      </c>
      <c r="O2247" s="126" t="s">
        <v>667</v>
      </c>
      <c r="P2247" s="130">
        <v>0</v>
      </c>
      <c r="S2247" s="130">
        <v>0</v>
      </c>
      <c r="V2247" s="130">
        <v>1313.18</v>
      </c>
      <c r="X2247" s="126" t="s">
        <v>3232</v>
      </c>
      <c r="Z2247" s="127"/>
      <c r="AA2247" s="128">
        <v>6</v>
      </c>
      <c r="AB2247" s="128">
        <v>12</v>
      </c>
      <c r="AD2247" s="126" t="s">
        <v>488</v>
      </c>
      <c r="AG2247" s="127"/>
      <c r="AI2247" s="127"/>
    </row>
    <row r="2248" spans="1:35" ht="14.85" customHeight="1">
      <c r="A2248" s="130">
        <v>5013973</v>
      </c>
      <c r="B2248" s="126" t="s">
        <v>413</v>
      </c>
      <c r="C2248" s="126" t="s">
        <v>4660</v>
      </c>
      <c r="D2248" s="126" t="s">
        <v>4661</v>
      </c>
      <c r="E2248" s="126" t="s">
        <v>288</v>
      </c>
      <c r="F2248" s="126" t="s">
        <v>555</v>
      </c>
      <c r="G2248" s="126" t="s">
        <v>3023</v>
      </c>
      <c r="H2248" s="126" t="s">
        <v>126</v>
      </c>
      <c r="I2248" s="126" t="s">
        <v>418</v>
      </c>
      <c r="J2248" s="126" t="s">
        <v>908</v>
      </c>
      <c r="K2248" s="126" t="s">
        <v>443</v>
      </c>
      <c r="L2248" s="126" t="s">
        <v>909</v>
      </c>
      <c r="M2248" s="130">
        <v>96.07</v>
      </c>
      <c r="O2248" s="126" t="s">
        <v>560</v>
      </c>
      <c r="P2248" s="130">
        <v>0</v>
      </c>
      <c r="S2248" s="130">
        <v>0</v>
      </c>
      <c r="V2248" s="130">
        <v>128.1</v>
      </c>
      <c r="X2248" s="126" t="s">
        <v>1995</v>
      </c>
      <c r="Z2248" s="127" t="s">
        <v>1996</v>
      </c>
      <c r="AA2248" s="128">
        <v>30</v>
      </c>
      <c r="AB2248" s="128"/>
      <c r="AD2248" s="126" t="s">
        <v>546</v>
      </c>
      <c r="AG2248" s="127"/>
      <c r="AI2248" s="127"/>
    </row>
    <row r="2249" spans="1:35" ht="14.85" customHeight="1">
      <c r="A2249" s="130">
        <v>5013971</v>
      </c>
      <c r="B2249" s="126" t="s">
        <v>413</v>
      </c>
      <c r="C2249" s="126" t="s">
        <v>1307</v>
      </c>
      <c r="D2249" s="126" t="s">
        <v>4662</v>
      </c>
      <c r="E2249" s="126" t="s">
        <v>288</v>
      </c>
      <c r="F2249" s="126" t="s">
        <v>491</v>
      </c>
      <c r="G2249" s="126" t="s">
        <v>674</v>
      </c>
      <c r="H2249" s="126" t="s">
        <v>126</v>
      </c>
      <c r="I2249" s="126" t="s">
        <v>308</v>
      </c>
      <c r="J2249" s="126" t="s">
        <v>1309</v>
      </c>
      <c r="K2249" s="126" t="s">
        <v>1310</v>
      </c>
      <c r="L2249" s="126" t="s">
        <v>505</v>
      </c>
      <c r="M2249" s="130">
        <v>8185.82</v>
      </c>
      <c r="N2249" s="126" t="s">
        <v>290</v>
      </c>
      <c r="O2249" s="126" t="s">
        <v>1311</v>
      </c>
      <c r="P2249" s="130">
        <v>0</v>
      </c>
      <c r="S2249" s="130">
        <v>0</v>
      </c>
      <c r="V2249" s="130">
        <v>9095.36</v>
      </c>
      <c r="X2249" s="126" t="s">
        <v>1312</v>
      </c>
      <c r="Y2249" s="126" t="s">
        <v>517</v>
      </c>
      <c r="Z2249" s="127" t="s">
        <v>309</v>
      </c>
      <c r="AA2249" s="128">
        <v>1</v>
      </c>
      <c r="AB2249" s="128">
        <v>60</v>
      </c>
      <c r="AD2249" s="126" t="s">
        <v>546</v>
      </c>
      <c r="AG2249" s="127"/>
      <c r="AI2249" s="127"/>
    </row>
    <row r="2250" spans="1:35" ht="14.85" customHeight="1">
      <c r="A2250" s="130">
        <v>5013969</v>
      </c>
      <c r="B2250" s="126" t="s">
        <v>413</v>
      </c>
      <c r="C2250" s="126" t="s">
        <v>1307</v>
      </c>
      <c r="D2250" s="126" t="s">
        <v>4663</v>
      </c>
      <c r="E2250" s="126" t="s">
        <v>288</v>
      </c>
      <c r="F2250" s="126" t="s">
        <v>491</v>
      </c>
      <c r="G2250" s="126" t="s">
        <v>674</v>
      </c>
      <c r="H2250" s="126" t="s">
        <v>126</v>
      </c>
      <c r="I2250" s="126" t="s">
        <v>308</v>
      </c>
      <c r="J2250" s="126" t="s">
        <v>1309</v>
      </c>
      <c r="K2250" s="126" t="s">
        <v>1310</v>
      </c>
      <c r="L2250" s="126" t="s">
        <v>505</v>
      </c>
      <c r="M2250" s="130">
        <v>8185.82</v>
      </c>
      <c r="N2250" s="126" t="s">
        <v>290</v>
      </c>
      <c r="O2250" s="126" t="s">
        <v>1311</v>
      </c>
      <c r="P2250" s="130">
        <v>0</v>
      </c>
      <c r="S2250" s="130">
        <v>0</v>
      </c>
      <c r="V2250" s="130">
        <v>9095.36</v>
      </c>
      <c r="X2250" s="126" t="s">
        <v>1312</v>
      </c>
      <c r="Y2250" s="126" t="s">
        <v>517</v>
      </c>
      <c r="Z2250" s="127" t="s">
        <v>309</v>
      </c>
      <c r="AA2250" s="128">
        <v>1</v>
      </c>
      <c r="AB2250" s="128">
        <v>60</v>
      </c>
      <c r="AD2250" s="126" t="s">
        <v>546</v>
      </c>
      <c r="AG2250" s="127"/>
      <c r="AI2250" s="127"/>
    </row>
    <row r="2251" spans="1:35" ht="14.85" customHeight="1">
      <c r="A2251" s="130">
        <v>5013967</v>
      </c>
      <c r="B2251" s="126" t="s">
        <v>413</v>
      </c>
      <c r="C2251" s="126" t="s">
        <v>1307</v>
      </c>
      <c r="D2251" s="126" t="s">
        <v>4664</v>
      </c>
      <c r="E2251" s="126" t="s">
        <v>288</v>
      </c>
      <c r="F2251" s="126" t="s">
        <v>491</v>
      </c>
      <c r="G2251" s="126" t="s">
        <v>417</v>
      </c>
      <c r="H2251" s="126" t="s">
        <v>126</v>
      </c>
      <c r="I2251" s="126" t="s">
        <v>126</v>
      </c>
      <c r="J2251" s="126" t="s">
        <v>1309</v>
      </c>
      <c r="K2251" s="126" t="s">
        <v>1310</v>
      </c>
      <c r="L2251" s="126" t="s">
        <v>505</v>
      </c>
      <c r="M2251" s="130">
        <v>2907.4</v>
      </c>
      <c r="N2251" s="126" t="s">
        <v>290</v>
      </c>
      <c r="O2251" s="126" t="s">
        <v>1311</v>
      </c>
      <c r="P2251" s="130">
        <v>0</v>
      </c>
      <c r="S2251" s="130">
        <v>0</v>
      </c>
      <c r="V2251" s="130">
        <v>3230.45</v>
      </c>
      <c r="X2251" s="126" t="s">
        <v>1312</v>
      </c>
      <c r="Y2251" s="126" t="s">
        <v>517</v>
      </c>
      <c r="Z2251" s="127" t="s">
        <v>309</v>
      </c>
      <c r="AA2251" s="128">
        <v>1</v>
      </c>
      <c r="AB2251" s="128">
        <v>60</v>
      </c>
      <c r="AD2251" s="126" t="s">
        <v>546</v>
      </c>
      <c r="AG2251" s="127"/>
      <c r="AI2251" s="127"/>
    </row>
    <row r="2252" spans="1:35" ht="14.85" customHeight="1">
      <c r="A2252" s="130">
        <v>5013966</v>
      </c>
      <c r="B2252" s="126" t="s">
        <v>413</v>
      </c>
      <c r="C2252" s="126" t="s">
        <v>1307</v>
      </c>
      <c r="D2252" s="126" t="s">
        <v>4665</v>
      </c>
      <c r="E2252" s="126" t="s">
        <v>288</v>
      </c>
      <c r="F2252" s="126" t="s">
        <v>491</v>
      </c>
      <c r="G2252" s="126" t="s">
        <v>417</v>
      </c>
      <c r="H2252" s="126" t="s">
        <v>126</v>
      </c>
      <c r="I2252" s="126" t="s">
        <v>126</v>
      </c>
      <c r="J2252" s="126" t="s">
        <v>1309</v>
      </c>
      <c r="K2252" s="126" t="s">
        <v>1310</v>
      </c>
      <c r="L2252" s="126" t="s">
        <v>505</v>
      </c>
      <c r="M2252" s="130">
        <v>6097.95</v>
      </c>
      <c r="N2252" s="126" t="s">
        <v>290</v>
      </c>
      <c r="O2252" s="126" t="s">
        <v>1311</v>
      </c>
      <c r="P2252" s="130">
        <v>0</v>
      </c>
      <c r="S2252" s="130">
        <v>0</v>
      </c>
      <c r="V2252" s="130">
        <v>6775.51</v>
      </c>
      <c r="X2252" s="126" t="s">
        <v>1312</v>
      </c>
      <c r="Y2252" s="126" t="s">
        <v>517</v>
      </c>
      <c r="Z2252" s="127" t="s">
        <v>309</v>
      </c>
      <c r="AA2252" s="128">
        <v>1</v>
      </c>
      <c r="AB2252" s="128">
        <v>60</v>
      </c>
      <c r="AD2252" s="126" t="s">
        <v>546</v>
      </c>
      <c r="AG2252" s="127"/>
      <c r="AI2252" s="127"/>
    </row>
    <row r="2253" spans="1:35" ht="14.85" customHeight="1">
      <c r="A2253" s="130">
        <v>5010345</v>
      </c>
      <c r="B2253" s="126" t="s">
        <v>4666</v>
      </c>
      <c r="C2253" s="126" t="s">
        <v>4667</v>
      </c>
      <c r="D2253" s="126" t="s">
        <v>4668</v>
      </c>
      <c r="E2253" s="126" t="s">
        <v>288</v>
      </c>
      <c r="F2253" s="126" t="s">
        <v>522</v>
      </c>
      <c r="G2253" s="126" t="s">
        <v>1636</v>
      </c>
      <c r="H2253" s="126" t="s">
        <v>524</v>
      </c>
      <c r="I2253" s="126" t="s">
        <v>418</v>
      </c>
      <c r="J2253" s="126" t="s">
        <v>4669</v>
      </c>
      <c r="K2253" s="126" t="s">
        <v>467</v>
      </c>
      <c r="L2253" s="126" t="s">
        <v>4149</v>
      </c>
      <c r="M2253" s="130">
        <v>1367.09</v>
      </c>
      <c r="N2253" s="126" t="s">
        <v>290</v>
      </c>
      <c r="O2253" s="126" t="s">
        <v>621</v>
      </c>
      <c r="P2253" s="130">
        <v>0</v>
      </c>
      <c r="S2253" s="130">
        <v>0</v>
      </c>
      <c r="V2253" s="130">
        <v>1606.48</v>
      </c>
      <c r="X2253" s="126" t="s">
        <v>2855</v>
      </c>
      <c r="Z2253" s="127"/>
      <c r="AA2253" s="128"/>
      <c r="AB2253" s="128"/>
      <c r="AD2253" s="126" t="s">
        <v>562</v>
      </c>
      <c r="AG2253" s="127"/>
      <c r="AI2253" s="127"/>
    </row>
    <row r="2254" spans="1:35" ht="14.85" customHeight="1">
      <c r="A2254" s="130">
        <v>5010178</v>
      </c>
      <c r="B2254" s="126" t="s">
        <v>4670</v>
      </c>
      <c r="C2254" s="126" t="s">
        <v>4671</v>
      </c>
      <c r="D2254" s="126" t="s">
        <v>4672</v>
      </c>
      <c r="E2254" s="126" t="s">
        <v>288</v>
      </c>
      <c r="F2254" s="126" t="s">
        <v>555</v>
      </c>
      <c r="G2254" s="126" t="s">
        <v>458</v>
      </c>
      <c r="H2254" s="126" t="s">
        <v>126</v>
      </c>
      <c r="I2254" s="126" t="s">
        <v>418</v>
      </c>
      <c r="J2254" s="126" t="s">
        <v>2270</v>
      </c>
      <c r="K2254" s="126" t="s">
        <v>535</v>
      </c>
      <c r="L2254" s="126" t="s">
        <v>2271</v>
      </c>
      <c r="M2254" s="130">
        <v>1444.8</v>
      </c>
      <c r="O2254" s="126" t="s">
        <v>2200</v>
      </c>
      <c r="P2254" s="130">
        <v>0</v>
      </c>
      <c r="S2254" s="130">
        <v>0</v>
      </c>
      <c r="V2254" s="130">
        <v>1444.8</v>
      </c>
      <c r="X2254" s="126" t="s">
        <v>2201</v>
      </c>
      <c r="Z2254" s="127"/>
      <c r="AA2254" s="128">
        <v>210</v>
      </c>
      <c r="AB2254" s="128">
        <v>1</v>
      </c>
      <c r="AD2254" s="126" t="s">
        <v>562</v>
      </c>
      <c r="AG2254" s="127"/>
      <c r="AI2254" s="127"/>
    </row>
    <row r="2255" spans="1:35" ht="14.85" customHeight="1">
      <c r="A2255" s="130">
        <v>5010177</v>
      </c>
      <c r="B2255" s="126" t="s">
        <v>4673</v>
      </c>
      <c r="C2255" s="126" t="s">
        <v>4674</v>
      </c>
      <c r="D2255" s="126" t="s">
        <v>4675</v>
      </c>
      <c r="E2255" s="126" t="s">
        <v>288</v>
      </c>
      <c r="F2255" s="126" t="s">
        <v>555</v>
      </c>
      <c r="G2255" s="126" t="s">
        <v>458</v>
      </c>
      <c r="H2255" s="126" t="s">
        <v>126</v>
      </c>
      <c r="I2255" s="126" t="s">
        <v>418</v>
      </c>
      <c r="J2255" s="126" t="s">
        <v>2270</v>
      </c>
      <c r="K2255" s="126" t="s">
        <v>535</v>
      </c>
      <c r="L2255" s="126" t="s">
        <v>2271</v>
      </c>
      <c r="M2255" s="130">
        <v>1444.8</v>
      </c>
      <c r="O2255" s="126" t="s">
        <v>2200</v>
      </c>
      <c r="P2255" s="130">
        <v>0</v>
      </c>
      <c r="S2255" s="130">
        <v>0</v>
      </c>
      <c r="V2255" s="130">
        <v>1444.8</v>
      </c>
      <c r="X2255" s="126" t="s">
        <v>2201</v>
      </c>
      <c r="Z2255" s="127"/>
      <c r="AA2255" s="128">
        <v>210</v>
      </c>
      <c r="AB2255" s="128">
        <v>1</v>
      </c>
      <c r="AD2255" s="126" t="s">
        <v>562</v>
      </c>
      <c r="AG2255" s="127"/>
      <c r="AI2255" s="127"/>
    </row>
    <row r="2256" spans="1:35" ht="14.85" customHeight="1">
      <c r="A2256" s="130">
        <v>5013511</v>
      </c>
      <c r="B2256" s="126" t="s">
        <v>413</v>
      </c>
      <c r="C2256" s="126" t="s">
        <v>4676</v>
      </c>
      <c r="D2256" s="126" t="s">
        <v>4677</v>
      </c>
      <c r="E2256" s="126" t="s">
        <v>288</v>
      </c>
      <c r="F2256" s="126" t="s">
        <v>364</v>
      </c>
      <c r="G2256" s="126" t="s">
        <v>417</v>
      </c>
      <c r="H2256" s="126" t="s">
        <v>126</v>
      </c>
      <c r="I2256" s="126" t="s">
        <v>126</v>
      </c>
      <c r="J2256" s="126" t="s">
        <v>3583</v>
      </c>
      <c r="K2256" s="126" t="s">
        <v>467</v>
      </c>
      <c r="L2256" s="126" t="s">
        <v>3584</v>
      </c>
      <c r="M2256" s="130">
        <v>6817.44</v>
      </c>
      <c r="O2256" s="126" t="s">
        <v>365</v>
      </c>
      <c r="P2256" s="130">
        <v>0</v>
      </c>
      <c r="S2256" s="130">
        <v>0</v>
      </c>
      <c r="V2256" s="130">
        <v>12758.25</v>
      </c>
      <c r="X2256" s="126" t="s">
        <v>469</v>
      </c>
      <c r="Z2256" s="127"/>
      <c r="AA2256" s="128">
        <v>1</v>
      </c>
      <c r="AB2256" s="128">
        <v>60</v>
      </c>
      <c r="AC2256" s="126" t="s">
        <v>366</v>
      </c>
      <c r="AD2256" s="126" t="s">
        <v>2037</v>
      </c>
      <c r="AG2256" s="127"/>
      <c r="AI2256" s="127"/>
    </row>
    <row r="2257" spans="1:35" ht="14.85" customHeight="1">
      <c r="A2257" s="130">
        <v>5013510</v>
      </c>
      <c r="B2257" s="126" t="s">
        <v>413</v>
      </c>
      <c r="C2257" s="126" t="s">
        <v>4678</v>
      </c>
      <c r="D2257" s="126" t="s">
        <v>4679</v>
      </c>
      <c r="E2257" s="126" t="s">
        <v>288</v>
      </c>
      <c r="F2257" s="126" t="s">
        <v>364</v>
      </c>
      <c r="G2257" s="126" t="s">
        <v>417</v>
      </c>
      <c r="H2257" s="126" t="s">
        <v>126</v>
      </c>
      <c r="I2257" s="126" t="s">
        <v>126</v>
      </c>
      <c r="J2257" s="126" t="s">
        <v>2879</v>
      </c>
      <c r="K2257" s="126" t="s">
        <v>443</v>
      </c>
      <c r="L2257" s="126" t="s">
        <v>2880</v>
      </c>
      <c r="M2257" s="130">
        <v>6817.39</v>
      </c>
      <c r="O2257" s="126" t="s">
        <v>365</v>
      </c>
      <c r="P2257" s="130">
        <v>0</v>
      </c>
      <c r="S2257" s="130">
        <v>0</v>
      </c>
      <c r="V2257" s="130">
        <v>16200</v>
      </c>
      <c r="X2257" s="126" t="s">
        <v>510</v>
      </c>
      <c r="Z2257" s="127"/>
      <c r="AA2257" s="128">
        <v>2</v>
      </c>
      <c r="AB2257" s="128">
        <v>60</v>
      </c>
      <c r="AC2257" s="126" t="s">
        <v>366</v>
      </c>
      <c r="AD2257" s="126" t="s">
        <v>2037</v>
      </c>
      <c r="AG2257" s="127"/>
      <c r="AI2257" s="127"/>
    </row>
    <row r="2258" spans="1:35" ht="14.85" customHeight="1">
      <c r="A2258" s="130">
        <v>5013455</v>
      </c>
      <c r="B2258" s="126" t="s">
        <v>413</v>
      </c>
      <c r="C2258" s="126" t="s">
        <v>4680</v>
      </c>
      <c r="E2258" s="126" t="s">
        <v>288</v>
      </c>
      <c r="F2258" s="126" t="s">
        <v>364</v>
      </c>
      <c r="G2258" s="126" t="s">
        <v>417</v>
      </c>
      <c r="H2258" s="126" t="s">
        <v>126</v>
      </c>
      <c r="I2258" s="126" t="s">
        <v>126</v>
      </c>
      <c r="J2258" s="126" t="s">
        <v>2924</v>
      </c>
      <c r="K2258" s="126" t="s">
        <v>535</v>
      </c>
      <c r="L2258" s="126" t="s">
        <v>2925</v>
      </c>
      <c r="M2258" s="130">
        <v>6817.44</v>
      </c>
      <c r="O2258" s="126" t="s">
        <v>365</v>
      </c>
      <c r="P2258" s="130">
        <v>0</v>
      </c>
      <c r="S2258" s="130">
        <v>0</v>
      </c>
      <c r="V2258" s="130">
        <v>32139.119999999999</v>
      </c>
      <c r="X2258" s="126" t="s">
        <v>510</v>
      </c>
      <c r="Z2258" s="127"/>
      <c r="AA2258" s="128">
        <v>2</v>
      </c>
      <c r="AB2258" s="128">
        <v>60</v>
      </c>
      <c r="AC2258" s="126" t="s">
        <v>366</v>
      </c>
      <c r="AD2258" s="126" t="s">
        <v>424</v>
      </c>
      <c r="AG2258" s="127"/>
      <c r="AI2258" s="127"/>
    </row>
    <row r="2259" spans="1:35" ht="14.85" customHeight="1">
      <c r="A2259" s="130">
        <v>5012350</v>
      </c>
      <c r="B2259" s="126" t="s">
        <v>413</v>
      </c>
      <c r="C2259" s="126" t="s">
        <v>4681</v>
      </c>
      <c r="D2259" s="126" t="s">
        <v>4003</v>
      </c>
      <c r="E2259" s="126" t="s">
        <v>288</v>
      </c>
      <c r="F2259" s="126" t="s">
        <v>352</v>
      </c>
      <c r="G2259" s="126" t="s">
        <v>417</v>
      </c>
      <c r="H2259" s="126" t="s">
        <v>126</v>
      </c>
      <c r="I2259" s="126" t="s">
        <v>418</v>
      </c>
      <c r="J2259" s="126" t="s">
        <v>3985</v>
      </c>
      <c r="K2259" s="126" t="s">
        <v>613</v>
      </c>
      <c r="L2259" s="126" t="s">
        <v>3986</v>
      </c>
      <c r="M2259" s="130">
        <v>1364.16</v>
      </c>
      <c r="N2259" s="126" t="s">
        <v>290</v>
      </c>
      <c r="O2259" s="126" t="s">
        <v>353</v>
      </c>
      <c r="P2259" s="130">
        <v>0</v>
      </c>
      <c r="S2259" s="130">
        <v>0</v>
      </c>
      <c r="V2259" s="130">
        <v>2214.1799999999998</v>
      </c>
      <c r="X2259" s="126" t="s">
        <v>3987</v>
      </c>
      <c r="Z2259" s="127"/>
      <c r="AA2259" s="128">
        <v>1</v>
      </c>
      <c r="AB2259" s="128">
        <v>60</v>
      </c>
      <c r="AD2259" s="126" t="s">
        <v>623</v>
      </c>
      <c r="AG2259" s="127"/>
      <c r="AI2259" s="127"/>
    </row>
    <row r="2260" spans="1:35" ht="14.85" customHeight="1">
      <c r="A2260" s="130">
        <v>5012349</v>
      </c>
      <c r="B2260" s="126" t="s">
        <v>413</v>
      </c>
      <c r="C2260" s="126" t="s">
        <v>4682</v>
      </c>
      <c r="D2260" s="126" t="s">
        <v>4005</v>
      </c>
      <c r="E2260" s="126" t="s">
        <v>288</v>
      </c>
      <c r="F2260" s="126" t="s">
        <v>352</v>
      </c>
      <c r="G2260" s="126" t="s">
        <v>417</v>
      </c>
      <c r="H2260" s="126" t="s">
        <v>126</v>
      </c>
      <c r="I2260" s="126" t="s">
        <v>418</v>
      </c>
      <c r="J2260" s="126" t="s">
        <v>3985</v>
      </c>
      <c r="K2260" s="126" t="s">
        <v>613</v>
      </c>
      <c r="L2260" s="126" t="s">
        <v>3986</v>
      </c>
      <c r="M2260" s="130">
        <v>1364.16</v>
      </c>
      <c r="N2260" s="126" t="s">
        <v>290</v>
      </c>
      <c r="O2260" s="126" t="s">
        <v>353</v>
      </c>
      <c r="P2260" s="130">
        <v>0</v>
      </c>
      <c r="S2260" s="130">
        <v>0</v>
      </c>
      <c r="V2260" s="130">
        <v>2214.1799999999998</v>
      </c>
      <c r="X2260" s="126" t="s">
        <v>3987</v>
      </c>
      <c r="Z2260" s="127"/>
      <c r="AA2260" s="128">
        <v>1</v>
      </c>
      <c r="AB2260" s="128">
        <v>60</v>
      </c>
      <c r="AD2260" s="126" t="s">
        <v>623</v>
      </c>
      <c r="AG2260" s="127"/>
      <c r="AI2260" s="127"/>
    </row>
    <row r="2261" spans="1:35" ht="14.85" customHeight="1">
      <c r="A2261" s="130">
        <v>5012348</v>
      </c>
      <c r="B2261" s="126" t="s">
        <v>413</v>
      </c>
      <c r="C2261" s="126" t="s">
        <v>4683</v>
      </c>
      <c r="D2261" s="126" t="s">
        <v>4286</v>
      </c>
      <c r="E2261" s="126" t="s">
        <v>288</v>
      </c>
      <c r="F2261" s="126" t="s">
        <v>352</v>
      </c>
      <c r="G2261" s="126" t="s">
        <v>417</v>
      </c>
      <c r="H2261" s="126" t="s">
        <v>126</v>
      </c>
      <c r="I2261" s="126" t="s">
        <v>418</v>
      </c>
      <c r="J2261" s="126" t="s">
        <v>3985</v>
      </c>
      <c r="K2261" s="126" t="s">
        <v>613</v>
      </c>
      <c r="L2261" s="126" t="s">
        <v>3986</v>
      </c>
      <c r="M2261" s="130">
        <v>726.37</v>
      </c>
      <c r="N2261" s="126" t="s">
        <v>290</v>
      </c>
      <c r="O2261" s="126" t="s">
        <v>353</v>
      </c>
      <c r="P2261" s="130">
        <v>0</v>
      </c>
      <c r="S2261" s="130">
        <v>0</v>
      </c>
      <c r="V2261" s="130">
        <v>726.37</v>
      </c>
      <c r="X2261" s="126" t="s">
        <v>3987</v>
      </c>
      <c r="Z2261" s="127"/>
      <c r="AA2261" s="128">
        <v>1</v>
      </c>
      <c r="AB2261" s="128">
        <v>60</v>
      </c>
      <c r="AD2261" s="126" t="s">
        <v>623</v>
      </c>
      <c r="AG2261" s="127"/>
      <c r="AI2261" s="127"/>
    </row>
    <row r="2262" spans="1:35" ht="14.85" customHeight="1">
      <c r="A2262" s="130">
        <v>5012347</v>
      </c>
      <c r="B2262" s="126" t="s">
        <v>413</v>
      </c>
      <c r="C2262" s="126" t="s">
        <v>4684</v>
      </c>
      <c r="D2262" s="126" t="s">
        <v>4685</v>
      </c>
      <c r="E2262" s="126" t="s">
        <v>288</v>
      </c>
      <c r="F2262" s="126" t="s">
        <v>352</v>
      </c>
      <c r="G2262" s="126" t="s">
        <v>417</v>
      </c>
      <c r="H2262" s="126" t="s">
        <v>126</v>
      </c>
      <c r="I2262" s="126" t="s">
        <v>418</v>
      </c>
      <c r="J2262" s="126" t="s">
        <v>3985</v>
      </c>
      <c r="K2262" s="126" t="s">
        <v>613</v>
      </c>
      <c r="L2262" s="126" t="s">
        <v>3986</v>
      </c>
      <c r="M2262" s="130">
        <v>726.37</v>
      </c>
      <c r="N2262" s="126" t="s">
        <v>290</v>
      </c>
      <c r="O2262" s="126" t="s">
        <v>353</v>
      </c>
      <c r="P2262" s="130">
        <v>0</v>
      </c>
      <c r="S2262" s="130">
        <v>0</v>
      </c>
      <c r="V2262" s="130">
        <v>726.37</v>
      </c>
      <c r="X2262" s="126" t="s">
        <v>3987</v>
      </c>
      <c r="Z2262" s="127"/>
      <c r="AA2262" s="128">
        <v>1</v>
      </c>
      <c r="AB2262" s="128">
        <v>60</v>
      </c>
      <c r="AD2262" s="126" t="s">
        <v>623</v>
      </c>
      <c r="AG2262" s="127"/>
      <c r="AI2262" s="127"/>
    </row>
    <row r="2263" spans="1:35" ht="14.85" customHeight="1">
      <c r="A2263" s="130">
        <v>5012346</v>
      </c>
      <c r="B2263" s="126" t="s">
        <v>413</v>
      </c>
      <c r="C2263" s="126" t="s">
        <v>4686</v>
      </c>
      <c r="D2263" s="126" t="s">
        <v>4687</v>
      </c>
      <c r="E2263" s="126" t="s">
        <v>288</v>
      </c>
      <c r="F2263" s="126" t="s">
        <v>352</v>
      </c>
      <c r="G2263" s="126" t="s">
        <v>417</v>
      </c>
      <c r="H2263" s="126" t="s">
        <v>126</v>
      </c>
      <c r="I2263" s="126" t="s">
        <v>418</v>
      </c>
      <c r="J2263" s="126" t="s">
        <v>3985</v>
      </c>
      <c r="K2263" s="126" t="s">
        <v>613</v>
      </c>
      <c r="L2263" s="126" t="s">
        <v>3986</v>
      </c>
      <c r="M2263" s="130">
        <v>726.37</v>
      </c>
      <c r="N2263" s="126" t="s">
        <v>290</v>
      </c>
      <c r="O2263" s="126" t="s">
        <v>353</v>
      </c>
      <c r="P2263" s="130">
        <v>0</v>
      </c>
      <c r="S2263" s="130">
        <v>0</v>
      </c>
      <c r="V2263" s="130">
        <v>726.37</v>
      </c>
      <c r="X2263" s="126" t="s">
        <v>3987</v>
      </c>
      <c r="Z2263" s="127"/>
      <c r="AA2263" s="128">
        <v>1</v>
      </c>
      <c r="AB2263" s="128">
        <v>60</v>
      </c>
      <c r="AD2263" s="126" t="s">
        <v>623</v>
      </c>
      <c r="AG2263" s="127"/>
      <c r="AI2263" s="127"/>
    </row>
    <row r="2264" spans="1:35" ht="14.85" customHeight="1">
      <c r="A2264" s="130">
        <v>5012345</v>
      </c>
      <c r="B2264" s="126" t="s">
        <v>413</v>
      </c>
      <c r="C2264" s="126" t="s">
        <v>4688</v>
      </c>
      <c r="D2264" s="126" t="s">
        <v>4290</v>
      </c>
      <c r="E2264" s="126" t="s">
        <v>288</v>
      </c>
      <c r="F2264" s="126" t="s">
        <v>352</v>
      </c>
      <c r="G2264" s="126" t="s">
        <v>417</v>
      </c>
      <c r="H2264" s="126" t="s">
        <v>126</v>
      </c>
      <c r="I2264" s="126" t="s">
        <v>418</v>
      </c>
      <c r="J2264" s="126" t="s">
        <v>3985</v>
      </c>
      <c r="K2264" s="126" t="s">
        <v>613</v>
      </c>
      <c r="L2264" s="126" t="s">
        <v>3986</v>
      </c>
      <c r="M2264" s="130">
        <v>726.37</v>
      </c>
      <c r="N2264" s="126" t="s">
        <v>290</v>
      </c>
      <c r="O2264" s="126" t="s">
        <v>353</v>
      </c>
      <c r="P2264" s="130">
        <v>0</v>
      </c>
      <c r="S2264" s="130">
        <v>0</v>
      </c>
      <c r="V2264" s="130">
        <v>726.37</v>
      </c>
      <c r="X2264" s="126" t="s">
        <v>3987</v>
      </c>
      <c r="Z2264" s="127"/>
      <c r="AA2264" s="128">
        <v>1</v>
      </c>
      <c r="AB2264" s="128">
        <v>60</v>
      </c>
      <c r="AD2264" s="126" t="s">
        <v>623</v>
      </c>
      <c r="AG2264" s="127"/>
      <c r="AI2264" s="127"/>
    </row>
    <row r="2265" spans="1:35" ht="14.85" customHeight="1">
      <c r="A2265" s="130">
        <v>5012344</v>
      </c>
      <c r="B2265" s="126" t="s">
        <v>413</v>
      </c>
      <c r="C2265" s="126" t="s">
        <v>4689</v>
      </c>
      <c r="D2265" s="126" t="s">
        <v>4005</v>
      </c>
      <c r="E2265" s="126" t="s">
        <v>288</v>
      </c>
      <c r="F2265" s="126" t="s">
        <v>352</v>
      </c>
      <c r="G2265" s="126" t="s">
        <v>417</v>
      </c>
      <c r="H2265" s="126" t="s">
        <v>126</v>
      </c>
      <c r="I2265" s="126" t="s">
        <v>418</v>
      </c>
      <c r="J2265" s="126" t="s">
        <v>3985</v>
      </c>
      <c r="K2265" s="126" t="s">
        <v>613</v>
      </c>
      <c r="L2265" s="126" t="s">
        <v>3986</v>
      </c>
      <c r="M2265" s="130">
        <v>1150.54</v>
      </c>
      <c r="N2265" s="126" t="s">
        <v>290</v>
      </c>
      <c r="O2265" s="126" t="s">
        <v>353</v>
      </c>
      <c r="P2265" s="130">
        <v>0</v>
      </c>
      <c r="S2265" s="130">
        <v>0</v>
      </c>
      <c r="V2265" s="130">
        <v>1150.54</v>
      </c>
      <c r="X2265" s="126" t="s">
        <v>3987</v>
      </c>
      <c r="Z2265" s="127"/>
      <c r="AA2265" s="128">
        <v>1</v>
      </c>
      <c r="AB2265" s="128">
        <v>60</v>
      </c>
      <c r="AD2265" s="126" t="s">
        <v>623</v>
      </c>
      <c r="AG2265" s="127"/>
      <c r="AI2265" s="127"/>
    </row>
    <row r="2266" spans="1:35" ht="14.85" customHeight="1">
      <c r="A2266" s="130">
        <v>5012273</v>
      </c>
      <c r="B2266" s="126" t="s">
        <v>413</v>
      </c>
      <c r="C2266" s="126" t="s">
        <v>3510</v>
      </c>
      <c r="D2266" s="126" t="s">
        <v>3509</v>
      </c>
      <c r="E2266" s="126" t="s">
        <v>288</v>
      </c>
      <c r="F2266" s="126" t="s">
        <v>364</v>
      </c>
      <c r="G2266" s="126" t="s">
        <v>417</v>
      </c>
      <c r="H2266" s="126" t="s">
        <v>126</v>
      </c>
      <c r="I2266" s="126" t="s">
        <v>418</v>
      </c>
      <c r="J2266" s="126" t="s">
        <v>886</v>
      </c>
      <c r="K2266" s="126" t="s">
        <v>443</v>
      </c>
      <c r="L2266" s="126" t="s">
        <v>887</v>
      </c>
      <c r="M2266" s="130">
        <v>9739.52</v>
      </c>
      <c r="O2266" s="126" t="s">
        <v>486</v>
      </c>
      <c r="P2266" s="130">
        <v>0</v>
      </c>
      <c r="S2266" s="130">
        <v>0</v>
      </c>
      <c r="V2266" s="130">
        <v>12953.02</v>
      </c>
      <c r="X2266" s="126" t="s">
        <v>487</v>
      </c>
      <c r="Z2266" s="127"/>
      <c r="AA2266" s="128">
        <v>1</v>
      </c>
      <c r="AB2266" s="128">
        <v>60</v>
      </c>
      <c r="AC2266" s="126" t="s">
        <v>366</v>
      </c>
      <c r="AD2266" s="126" t="s">
        <v>488</v>
      </c>
      <c r="AG2266" s="127"/>
      <c r="AI2266" s="127"/>
    </row>
    <row r="2267" spans="1:35" ht="14.85" customHeight="1">
      <c r="A2267" s="130">
        <v>5012272</v>
      </c>
      <c r="B2267" s="126" t="s">
        <v>413</v>
      </c>
      <c r="C2267" s="126" t="s">
        <v>3511</v>
      </c>
      <c r="D2267" s="126" t="s">
        <v>3512</v>
      </c>
      <c r="E2267" s="126" t="s">
        <v>288</v>
      </c>
      <c r="F2267" s="126" t="s">
        <v>364</v>
      </c>
      <c r="G2267" s="126" t="s">
        <v>417</v>
      </c>
      <c r="H2267" s="126" t="s">
        <v>126</v>
      </c>
      <c r="I2267" s="126" t="s">
        <v>418</v>
      </c>
      <c r="J2267" s="126" t="s">
        <v>886</v>
      </c>
      <c r="K2267" s="126" t="s">
        <v>443</v>
      </c>
      <c r="L2267" s="126" t="s">
        <v>887</v>
      </c>
      <c r="M2267" s="130">
        <v>9739.52</v>
      </c>
      <c r="O2267" s="126" t="s">
        <v>486</v>
      </c>
      <c r="P2267" s="130">
        <v>0</v>
      </c>
      <c r="S2267" s="130">
        <v>0</v>
      </c>
      <c r="V2267" s="130">
        <v>12660.85</v>
      </c>
      <c r="X2267" s="126" t="s">
        <v>487</v>
      </c>
      <c r="Z2267" s="127"/>
      <c r="AA2267" s="128">
        <v>1</v>
      </c>
      <c r="AB2267" s="128">
        <v>60</v>
      </c>
      <c r="AC2267" s="126" t="s">
        <v>366</v>
      </c>
      <c r="AD2267" s="126" t="s">
        <v>488</v>
      </c>
      <c r="AG2267" s="127"/>
      <c r="AI2267" s="127"/>
    </row>
    <row r="2268" spans="1:35" ht="14.85" customHeight="1">
      <c r="A2268" s="130">
        <v>5012271</v>
      </c>
      <c r="B2268" s="126" t="s">
        <v>413</v>
      </c>
      <c r="C2268" s="126" t="s">
        <v>4690</v>
      </c>
      <c r="D2268" s="126" t="s">
        <v>4691</v>
      </c>
      <c r="E2268" s="126" t="s">
        <v>288</v>
      </c>
      <c r="F2268" s="126" t="s">
        <v>364</v>
      </c>
      <c r="G2268" s="126" t="s">
        <v>417</v>
      </c>
      <c r="H2268" s="126" t="s">
        <v>126</v>
      </c>
      <c r="I2268" s="126" t="s">
        <v>418</v>
      </c>
      <c r="J2268" s="126" t="s">
        <v>886</v>
      </c>
      <c r="K2268" s="126" t="s">
        <v>443</v>
      </c>
      <c r="L2268" s="126" t="s">
        <v>887</v>
      </c>
      <c r="M2268" s="130">
        <v>9739.52</v>
      </c>
      <c r="O2268" s="126" t="s">
        <v>486</v>
      </c>
      <c r="P2268" s="130">
        <v>0</v>
      </c>
      <c r="S2268" s="130">
        <v>0</v>
      </c>
      <c r="V2268" s="130">
        <v>12660.85</v>
      </c>
      <c r="X2268" s="126" t="s">
        <v>487</v>
      </c>
      <c r="Z2268" s="127"/>
      <c r="AA2268" s="128">
        <v>1</v>
      </c>
      <c r="AB2268" s="128">
        <v>60</v>
      </c>
      <c r="AC2268" s="126" t="s">
        <v>366</v>
      </c>
      <c r="AD2268" s="126" t="s">
        <v>488</v>
      </c>
      <c r="AG2268" s="127"/>
      <c r="AI2268" s="127"/>
    </row>
    <row r="2269" spans="1:35" ht="14.85" customHeight="1">
      <c r="A2269" s="130">
        <v>5012270</v>
      </c>
      <c r="B2269" s="126" t="s">
        <v>413</v>
      </c>
      <c r="C2269" s="126" t="s">
        <v>4692</v>
      </c>
      <c r="D2269" s="126" t="s">
        <v>1764</v>
      </c>
      <c r="E2269" s="126" t="s">
        <v>288</v>
      </c>
      <c r="F2269" s="126" t="s">
        <v>364</v>
      </c>
      <c r="G2269" s="126" t="s">
        <v>417</v>
      </c>
      <c r="H2269" s="126" t="s">
        <v>126</v>
      </c>
      <c r="I2269" s="126" t="s">
        <v>418</v>
      </c>
      <c r="J2269" s="126" t="s">
        <v>886</v>
      </c>
      <c r="K2269" s="126" t="s">
        <v>443</v>
      </c>
      <c r="L2269" s="126" t="s">
        <v>887</v>
      </c>
      <c r="M2269" s="130">
        <v>9739.52</v>
      </c>
      <c r="O2269" s="126" t="s">
        <v>486</v>
      </c>
      <c r="P2269" s="130">
        <v>0</v>
      </c>
      <c r="S2269" s="130">
        <v>0</v>
      </c>
      <c r="V2269" s="130">
        <v>11686.94</v>
      </c>
      <c r="X2269" s="126" t="s">
        <v>487</v>
      </c>
      <c r="Z2269" s="127"/>
      <c r="AA2269" s="128">
        <v>1</v>
      </c>
      <c r="AB2269" s="128">
        <v>60</v>
      </c>
      <c r="AC2269" s="126" t="s">
        <v>366</v>
      </c>
      <c r="AD2269" s="126" t="s">
        <v>488</v>
      </c>
      <c r="AG2269" s="127"/>
      <c r="AI2269" s="127"/>
    </row>
    <row r="2270" spans="1:35" ht="14.85" customHeight="1">
      <c r="A2270" s="130">
        <v>5014009</v>
      </c>
      <c r="B2270" s="126" t="s">
        <v>413</v>
      </c>
      <c r="C2270" s="126" t="s">
        <v>4693</v>
      </c>
      <c r="D2270" s="126" t="s">
        <v>929</v>
      </c>
      <c r="E2270" s="126" t="s">
        <v>288</v>
      </c>
      <c r="F2270" s="126" t="s">
        <v>491</v>
      </c>
      <c r="G2270" s="126" t="s">
        <v>417</v>
      </c>
      <c r="H2270" s="126" t="s">
        <v>126</v>
      </c>
      <c r="I2270" s="126" t="s">
        <v>126</v>
      </c>
      <c r="J2270" s="126" t="s">
        <v>930</v>
      </c>
      <c r="K2270" s="126" t="s">
        <v>504</v>
      </c>
      <c r="L2270" s="126" t="s">
        <v>931</v>
      </c>
      <c r="M2270" s="130">
        <v>62583.23</v>
      </c>
      <c r="N2270" s="126" t="s">
        <v>290</v>
      </c>
      <c r="O2270" s="126" t="s">
        <v>1399</v>
      </c>
      <c r="P2270" s="130">
        <v>0</v>
      </c>
      <c r="S2270" s="130">
        <v>0</v>
      </c>
      <c r="V2270" s="130">
        <v>63860.44</v>
      </c>
      <c r="X2270" s="126" t="s">
        <v>1400</v>
      </c>
      <c r="Y2270" s="126" t="s">
        <v>517</v>
      </c>
      <c r="Z2270" s="127" t="s">
        <v>1401</v>
      </c>
      <c r="AA2270" s="128">
        <v>1</v>
      </c>
      <c r="AB2270" s="128">
        <v>84</v>
      </c>
      <c r="AD2270" s="126" t="s">
        <v>932</v>
      </c>
      <c r="AG2270" s="127"/>
      <c r="AI2270" s="127"/>
    </row>
    <row r="2271" spans="1:35" ht="14.85" customHeight="1">
      <c r="A2271" s="130">
        <v>5014008</v>
      </c>
      <c r="B2271" s="126" t="s">
        <v>413</v>
      </c>
      <c r="C2271" s="126" t="s">
        <v>4694</v>
      </c>
      <c r="D2271" s="126" t="s">
        <v>929</v>
      </c>
      <c r="E2271" s="126" t="s">
        <v>288</v>
      </c>
      <c r="F2271" s="126" t="s">
        <v>491</v>
      </c>
      <c r="G2271" s="126" t="s">
        <v>417</v>
      </c>
      <c r="H2271" s="126" t="s">
        <v>126</v>
      </c>
      <c r="I2271" s="126" t="s">
        <v>126</v>
      </c>
      <c r="J2271" s="126" t="s">
        <v>930</v>
      </c>
      <c r="K2271" s="126" t="s">
        <v>504</v>
      </c>
      <c r="L2271" s="126" t="s">
        <v>931</v>
      </c>
      <c r="M2271" s="130">
        <v>40471.839999999997</v>
      </c>
      <c r="N2271" s="126" t="s">
        <v>290</v>
      </c>
      <c r="O2271" s="126" t="s">
        <v>1399</v>
      </c>
      <c r="P2271" s="130">
        <v>0</v>
      </c>
      <c r="S2271" s="130">
        <v>0</v>
      </c>
      <c r="V2271" s="130">
        <v>41297.800000000003</v>
      </c>
      <c r="X2271" s="126" t="s">
        <v>1400</v>
      </c>
      <c r="Y2271" s="126" t="s">
        <v>517</v>
      </c>
      <c r="Z2271" s="127" t="s">
        <v>1401</v>
      </c>
      <c r="AA2271" s="128">
        <v>1</v>
      </c>
      <c r="AB2271" s="128">
        <v>84</v>
      </c>
      <c r="AD2271" s="126" t="s">
        <v>932</v>
      </c>
      <c r="AG2271" s="127"/>
      <c r="AI2271" s="127"/>
    </row>
    <row r="2272" spans="1:35" ht="14.85" customHeight="1">
      <c r="A2272" s="130">
        <v>5014007</v>
      </c>
      <c r="B2272" s="126" t="s">
        <v>413</v>
      </c>
      <c r="C2272" s="126" t="s">
        <v>4695</v>
      </c>
      <c r="D2272" s="126" t="s">
        <v>929</v>
      </c>
      <c r="E2272" s="126" t="s">
        <v>288</v>
      </c>
      <c r="F2272" s="126" t="s">
        <v>491</v>
      </c>
      <c r="G2272" s="126" t="s">
        <v>417</v>
      </c>
      <c r="H2272" s="126" t="s">
        <v>126</v>
      </c>
      <c r="I2272" s="126" t="s">
        <v>126</v>
      </c>
      <c r="J2272" s="126" t="s">
        <v>930</v>
      </c>
      <c r="K2272" s="126" t="s">
        <v>504</v>
      </c>
      <c r="L2272" s="126" t="s">
        <v>931</v>
      </c>
      <c r="M2272" s="130">
        <v>9081.6299999999992</v>
      </c>
      <c r="N2272" s="126" t="s">
        <v>290</v>
      </c>
      <c r="O2272" s="126" t="s">
        <v>844</v>
      </c>
      <c r="P2272" s="130">
        <v>0</v>
      </c>
      <c r="S2272" s="130">
        <v>0</v>
      </c>
      <c r="V2272" s="130">
        <v>10090.709999999999</v>
      </c>
      <c r="X2272" s="126" t="s">
        <v>845</v>
      </c>
      <c r="Y2272" s="126" t="s">
        <v>517</v>
      </c>
      <c r="Z2272" s="127" t="s">
        <v>309</v>
      </c>
      <c r="AA2272" s="128">
        <v>1</v>
      </c>
      <c r="AB2272" s="128">
        <v>84</v>
      </c>
      <c r="AD2272" s="126" t="s">
        <v>932</v>
      </c>
      <c r="AG2272" s="127"/>
      <c r="AI2272" s="127"/>
    </row>
    <row r="2273" spans="1:35" ht="14.85" customHeight="1">
      <c r="A2273" s="130">
        <v>5014006</v>
      </c>
      <c r="B2273" s="126" t="s">
        <v>413</v>
      </c>
      <c r="C2273" s="126" t="s">
        <v>4696</v>
      </c>
      <c r="D2273" s="126" t="s">
        <v>929</v>
      </c>
      <c r="E2273" s="126" t="s">
        <v>288</v>
      </c>
      <c r="F2273" s="126" t="s">
        <v>491</v>
      </c>
      <c r="G2273" s="126" t="s">
        <v>417</v>
      </c>
      <c r="H2273" s="126" t="s">
        <v>126</v>
      </c>
      <c r="I2273" s="126" t="s">
        <v>126</v>
      </c>
      <c r="J2273" s="126" t="s">
        <v>930</v>
      </c>
      <c r="K2273" s="126" t="s">
        <v>504</v>
      </c>
      <c r="L2273" s="126" t="s">
        <v>931</v>
      </c>
      <c r="M2273" s="130">
        <v>6681.71</v>
      </c>
      <c r="N2273" s="126" t="s">
        <v>290</v>
      </c>
      <c r="O2273" s="126" t="s">
        <v>844</v>
      </c>
      <c r="P2273" s="130">
        <v>0</v>
      </c>
      <c r="S2273" s="130">
        <v>0</v>
      </c>
      <c r="V2273" s="130">
        <v>7424.13</v>
      </c>
      <c r="X2273" s="126" t="s">
        <v>845</v>
      </c>
      <c r="Y2273" s="126" t="s">
        <v>517</v>
      </c>
      <c r="Z2273" s="127" t="s">
        <v>309</v>
      </c>
      <c r="AA2273" s="128">
        <v>1</v>
      </c>
      <c r="AB2273" s="128">
        <v>84</v>
      </c>
      <c r="AD2273" s="126" t="s">
        <v>932</v>
      </c>
      <c r="AG2273" s="127"/>
      <c r="AI2273" s="127"/>
    </row>
    <row r="2274" spans="1:35" ht="14.85" customHeight="1">
      <c r="A2274" s="130">
        <v>5014005</v>
      </c>
      <c r="B2274" s="126" t="s">
        <v>413</v>
      </c>
      <c r="C2274" s="126" t="s">
        <v>4697</v>
      </c>
      <c r="D2274" s="126" t="s">
        <v>4698</v>
      </c>
      <c r="E2274" s="126" t="s">
        <v>288</v>
      </c>
      <c r="F2274" s="126" t="s">
        <v>491</v>
      </c>
      <c r="G2274" s="126" t="s">
        <v>417</v>
      </c>
      <c r="H2274" s="126" t="s">
        <v>126</v>
      </c>
      <c r="I2274" s="126" t="s">
        <v>418</v>
      </c>
      <c r="J2274" s="126" t="s">
        <v>930</v>
      </c>
      <c r="K2274" s="126" t="s">
        <v>504</v>
      </c>
      <c r="L2274" s="126" t="s">
        <v>931</v>
      </c>
      <c r="M2274" s="130">
        <v>138294.67000000001</v>
      </c>
      <c r="N2274" s="126" t="s">
        <v>290</v>
      </c>
      <c r="O2274" s="126" t="s">
        <v>506</v>
      </c>
      <c r="P2274" s="130">
        <v>0</v>
      </c>
      <c r="S2274" s="130">
        <v>0</v>
      </c>
      <c r="V2274" s="130">
        <v>150277.69</v>
      </c>
      <c r="X2274" s="126" t="s">
        <v>516</v>
      </c>
      <c r="Y2274" s="126" t="s">
        <v>517</v>
      </c>
      <c r="Z2274" s="127"/>
      <c r="AA2274" s="128">
        <v>1</v>
      </c>
      <c r="AB2274" s="128">
        <v>84</v>
      </c>
      <c r="AD2274" s="126" t="s">
        <v>932</v>
      </c>
      <c r="AG2274" s="127"/>
      <c r="AI2274" s="127"/>
    </row>
    <row r="2275" spans="1:35" ht="14.85" customHeight="1">
      <c r="A2275" s="130">
        <v>5013638</v>
      </c>
      <c r="B2275" s="126" t="s">
        <v>413</v>
      </c>
      <c r="C2275" s="126" t="s">
        <v>4699</v>
      </c>
      <c r="D2275" s="126" t="s">
        <v>4700</v>
      </c>
      <c r="E2275" s="126" t="s">
        <v>288</v>
      </c>
      <c r="F2275" s="126" t="s">
        <v>364</v>
      </c>
      <c r="G2275" s="126" t="s">
        <v>417</v>
      </c>
      <c r="H2275" s="126" t="s">
        <v>126</v>
      </c>
      <c r="I2275" s="126" t="s">
        <v>126</v>
      </c>
      <c r="J2275" s="126" t="s">
        <v>484</v>
      </c>
      <c r="K2275" s="126" t="s">
        <v>443</v>
      </c>
      <c r="L2275" s="126" t="s">
        <v>485</v>
      </c>
      <c r="M2275" s="130">
        <v>6817.44</v>
      </c>
      <c r="O2275" s="126" t="s">
        <v>365</v>
      </c>
      <c r="P2275" s="130">
        <v>0</v>
      </c>
      <c r="S2275" s="130">
        <v>0</v>
      </c>
      <c r="V2275" s="130">
        <v>12137.87</v>
      </c>
      <c r="X2275" s="126" t="s">
        <v>510</v>
      </c>
      <c r="Z2275" s="127"/>
      <c r="AA2275" s="128">
        <v>2</v>
      </c>
      <c r="AB2275" s="128">
        <v>60</v>
      </c>
      <c r="AC2275" s="126" t="s">
        <v>366</v>
      </c>
      <c r="AD2275" s="126" t="s">
        <v>511</v>
      </c>
      <c r="AG2275" s="127"/>
      <c r="AI2275" s="127"/>
    </row>
    <row r="2276" spans="1:35" ht="14.85" customHeight="1">
      <c r="A2276" s="130">
        <v>5013637</v>
      </c>
      <c r="B2276" s="126" t="s">
        <v>413</v>
      </c>
      <c r="C2276" s="126" t="s">
        <v>4701</v>
      </c>
      <c r="D2276" s="126" t="s">
        <v>4702</v>
      </c>
      <c r="E2276" s="126" t="s">
        <v>288</v>
      </c>
      <c r="F2276" s="126" t="s">
        <v>364</v>
      </c>
      <c r="G2276" s="126" t="s">
        <v>417</v>
      </c>
      <c r="H2276" s="126" t="s">
        <v>126</v>
      </c>
      <c r="I2276" s="126" t="s">
        <v>418</v>
      </c>
      <c r="J2276" s="126" t="s">
        <v>484</v>
      </c>
      <c r="K2276" s="126" t="s">
        <v>443</v>
      </c>
      <c r="L2276" s="126" t="s">
        <v>485</v>
      </c>
      <c r="M2276" s="130">
        <v>9039.85</v>
      </c>
      <c r="O2276" s="126" t="s">
        <v>486</v>
      </c>
      <c r="P2276" s="130">
        <v>0</v>
      </c>
      <c r="S2276" s="130">
        <v>0</v>
      </c>
      <c r="V2276" s="130">
        <v>9039.85</v>
      </c>
      <c r="X2276" s="126" t="s">
        <v>487</v>
      </c>
      <c r="Z2276" s="127"/>
      <c r="AA2276" s="128">
        <v>1</v>
      </c>
      <c r="AB2276" s="128">
        <v>60</v>
      </c>
      <c r="AC2276" s="126" t="s">
        <v>366</v>
      </c>
      <c r="AD2276" s="126" t="s">
        <v>511</v>
      </c>
      <c r="AG2276" s="127"/>
      <c r="AI2276" s="127"/>
    </row>
    <row r="2277" spans="1:35" ht="14.85" customHeight="1">
      <c r="A2277" s="130">
        <v>5013636</v>
      </c>
      <c r="B2277" s="126" t="s">
        <v>413</v>
      </c>
      <c r="C2277" s="126" t="s">
        <v>4701</v>
      </c>
      <c r="D2277" s="126" t="s">
        <v>4702</v>
      </c>
      <c r="E2277" s="126" t="s">
        <v>288</v>
      </c>
      <c r="F2277" s="126" t="s">
        <v>364</v>
      </c>
      <c r="G2277" s="126" t="s">
        <v>417</v>
      </c>
      <c r="H2277" s="126" t="s">
        <v>126</v>
      </c>
      <c r="I2277" s="126" t="s">
        <v>418</v>
      </c>
      <c r="J2277" s="126" t="s">
        <v>484</v>
      </c>
      <c r="K2277" s="126" t="s">
        <v>443</v>
      </c>
      <c r="L2277" s="126" t="s">
        <v>485</v>
      </c>
      <c r="M2277" s="130">
        <v>9039.85</v>
      </c>
      <c r="O2277" s="126" t="s">
        <v>486</v>
      </c>
      <c r="P2277" s="130">
        <v>0</v>
      </c>
      <c r="S2277" s="130">
        <v>0</v>
      </c>
      <c r="V2277" s="130">
        <v>9039.85</v>
      </c>
      <c r="X2277" s="126" t="s">
        <v>549</v>
      </c>
      <c r="Z2277" s="127"/>
      <c r="AA2277" s="128">
        <v>2</v>
      </c>
      <c r="AB2277" s="128">
        <v>60</v>
      </c>
      <c r="AC2277" s="126" t="s">
        <v>366</v>
      </c>
      <c r="AD2277" s="126" t="s">
        <v>511</v>
      </c>
      <c r="AG2277" s="127"/>
      <c r="AI2277" s="127"/>
    </row>
    <row r="2278" spans="1:35" ht="14.85" customHeight="1">
      <c r="A2278" s="130">
        <v>5013635</v>
      </c>
      <c r="B2278" s="126" t="s">
        <v>413</v>
      </c>
      <c r="C2278" s="126" t="s">
        <v>4701</v>
      </c>
      <c r="D2278" s="126" t="s">
        <v>4702</v>
      </c>
      <c r="E2278" s="126" t="s">
        <v>288</v>
      </c>
      <c r="F2278" s="126" t="s">
        <v>364</v>
      </c>
      <c r="G2278" s="126" t="s">
        <v>417</v>
      </c>
      <c r="H2278" s="126" t="s">
        <v>126</v>
      </c>
      <c r="I2278" s="126" t="s">
        <v>126</v>
      </c>
      <c r="J2278" s="126" t="s">
        <v>484</v>
      </c>
      <c r="K2278" s="126" t="s">
        <v>443</v>
      </c>
      <c r="L2278" s="126" t="s">
        <v>485</v>
      </c>
      <c r="M2278" s="130">
        <v>6817.44</v>
      </c>
      <c r="O2278" s="126" t="s">
        <v>365</v>
      </c>
      <c r="P2278" s="130">
        <v>0</v>
      </c>
      <c r="S2278" s="130">
        <v>0</v>
      </c>
      <c r="V2278" s="130">
        <v>9039.85</v>
      </c>
      <c r="X2278" s="126" t="s">
        <v>469</v>
      </c>
      <c r="Z2278" s="127"/>
      <c r="AA2278" s="128">
        <v>1</v>
      </c>
      <c r="AB2278" s="128">
        <v>60</v>
      </c>
      <c r="AC2278" s="126" t="s">
        <v>366</v>
      </c>
      <c r="AD2278" s="126" t="s">
        <v>511</v>
      </c>
      <c r="AG2278" s="127"/>
      <c r="AI2278" s="127"/>
    </row>
    <row r="2279" spans="1:35" ht="14.85" customHeight="1">
      <c r="A2279" s="130">
        <v>5013634</v>
      </c>
      <c r="B2279" s="126" t="s">
        <v>413</v>
      </c>
      <c r="C2279" s="126" t="s">
        <v>4701</v>
      </c>
      <c r="D2279" s="126" t="s">
        <v>4702</v>
      </c>
      <c r="E2279" s="126" t="s">
        <v>288</v>
      </c>
      <c r="F2279" s="126" t="s">
        <v>364</v>
      </c>
      <c r="G2279" s="126" t="s">
        <v>417</v>
      </c>
      <c r="H2279" s="126" t="s">
        <v>126</v>
      </c>
      <c r="I2279" s="126" t="s">
        <v>126</v>
      </c>
      <c r="J2279" s="126" t="s">
        <v>484</v>
      </c>
      <c r="K2279" s="126" t="s">
        <v>443</v>
      </c>
      <c r="L2279" s="126" t="s">
        <v>485</v>
      </c>
      <c r="M2279" s="130">
        <v>6817.44</v>
      </c>
      <c r="O2279" s="126" t="s">
        <v>365</v>
      </c>
      <c r="P2279" s="130">
        <v>0</v>
      </c>
      <c r="S2279" s="130">
        <v>0</v>
      </c>
      <c r="V2279" s="130">
        <v>9039.85</v>
      </c>
      <c r="X2279" s="126" t="s">
        <v>510</v>
      </c>
      <c r="Z2279" s="127"/>
      <c r="AA2279" s="128">
        <v>2</v>
      </c>
      <c r="AB2279" s="128">
        <v>60</v>
      </c>
      <c r="AC2279" s="126" t="s">
        <v>366</v>
      </c>
      <c r="AD2279" s="126" t="s">
        <v>511</v>
      </c>
      <c r="AG2279" s="127"/>
      <c r="AI2279" s="127"/>
    </row>
    <row r="2280" spans="1:35" ht="14.85" customHeight="1">
      <c r="A2280" s="130">
        <v>5013633</v>
      </c>
      <c r="B2280" s="126" t="s">
        <v>413</v>
      </c>
      <c r="C2280" s="126" t="s">
        <v>4703</v>
      </c>
      <c r="D2280" s="126" t="s">
        <v>4702</v>
      </c>
      <c r="E2280" s="126" t="s">
        <v>288</v>
      </c>
      <c r="F2280" s="126" t="s">
        <v>364</v>
      </c>
      <c r="G2280" s="126" t="s">
        <v>417</v>
      </c>
      <c r="H2280" s="126" t="s">
        <v>126</v>
      </c>
      <c r="I2280" s="126" t="s">
        <v>418</v>
      </c>
      <c r="J2280" s="126" t="s">
        <v>484</v>
      </c>
      <c r="K2280" s="126" t="s">
        <v>443</v>
      </c>
      <c r="L2280" s="126" t="s">
        <v>485</v>
      </c>
      <c r="M2280" s="130">
        <v>9039.85</v>
      </c>
      <c r="O2280" s="126" t="s">
        <v>486</v>
      </c>
      <c r="P2280" s="130">
        <v>0</v>
      </c>
      <c r="S2280" s="130">
        <v>0</v>
      </c>
      <c r="V2280" s="130">
        <v>9039.85</v>
      </c>
      <c r="X2280" s="126" t="s">
        <v>487</v>
      </c>
      <c r="Z2280" s="127"/>
      <c r="AA2280" s="128">
        <v>1</v>
      </c>
      <c r="AB2280" s="128">
        <v>60</v>
      </c>
      <c r="AC2280" s="126" t="s">
        <v>366</v>
      </c>
      <c r="AD2280" s="126" t="s">
        <v>511</v>
      </c>
      <c r="AG2280" s="127"/>
      <c r="AI2280" s="127"/>
    </row>
    <row r="2281" spans="1:35" ht="14.85" customHeight="1">
      <c r="A2281" s="130">
        <v>5013632</v>
      </c>
      <c r="B2281" s="126" t="s">
        <v>413</v>
      </c>
      <c r="C2281" s="126" t="s">
        <v>4703</v>
      </c>
      <c r="D2281" s="126" t="s">
        <v>4702</v>
      </c>
      <c r="E2281" s="126" t="s">
        <v>288</v>
      </c>
      <c r="F2281" s="126" t="s">
        <v>364</v>
      </c>
      <c r="G2281" s="126" t="s">
        <v>417</v>
      </c>
      <c r="H2281" s="126" t="s">
        <v>126</v>
      </c>
      <c r="I2281" s="126" t="s">
        <v>418</v>
      </c>
      <c r="J2281" s="126" t="s">
        <v>484</v>
      </c>
      <c r="K2281" s="126" t="s">
        <v>443</v>
      </c>
      <c r="L2281" s="126" t="s">
        <v>485</v>
      </c>
      <c r="M2281" s="130">
        <v>9039.85</v>
      </c>
      <c r="O2281" s="126" t="s">
        <v>486</v>
      </c>
      <c r="P2281" s="130">
        <v>0</v>
      </c>
      <c r="S2281" s="130">
        <v>0</v>
      </c>
      <c r="V2281" s="130">
        <v>9039.85</v>
      </c>
      <c r="X2281" s="126" t="s">
        <v>549</v>
      </c>
      <c r="Z2281" s="127"/>
      <c r="AA2281" s="128">
        <v>2</v>
      </c>
      <c r="AB2281" s="128">
        <v>60</v>
      </c>
      <c r="AC2281" s="126" t="s">
        <v>366</v>
      </c>
      <c r="AD2281" s="126" t="s">
        <v>511</v>
      </c>
      <c r="AG2281" s="127"/>
      <c r="AI2281" s="127"/>
    </row>
    <row r="2282" spans="1:35" ht="14.85" customHeight="1">
      <c r="A2282" s="130">
        <v>5013631</v>
      </c>
      <c r="B2282" s="126" t="s">
        <v>413</v>
      </c>
      <c r="C2282" s="126" t="s">
        <v>4703</v>
      </c>
      <c r="D2282" s="126" t="s">
        <v>4702</v>
      </c>
      <c r="E2282" s="126" t="s">
        <v>288</v>
      </c>
      <c r="F2282" s="126" t="s">
        <v>364</v>
      </c>
      <c r="G2282" s="126" t="s">
        <v>417</v>
      </c>
      <c r="H2282" s="126" t="s">
        <v>126</v>
      </c>
      <c r="I2282" s="126" t="s">
        <v>126</v>
      </c>
      <c r="J2282" s="126" t="s">
        <v>484</v>
      </c>
      <c r="K2282" s="126" t="s">
        <v>443</v>
      </c>
      <c r="L2282" s="126" t="s">
        <v>485</v>
      </c>
      <c r="M2282" s="130">
        <v>6817.44</v>
      </c>
      <c r="O2282" s="126" t="s">
        <v>365</v>
      </c>
      <c r="P2282" s="130">
        <v>0</v>
      </c>
      <c r="S2282" s="130">
        <v>0</v>
      </c>
      <c r="V2282" s="130">
        <v>9039.85</v>
      </c>
      <c r="X2282" s="126" t="s">
        <v>469</v>
      </c>
      <c r="Z2282" s="127"/>
      <c r="AA2282" s="128">
        <v>1</v>
      </c>
      <c r="AB2282" s="128">
        <v>60</v>
      </c>
      <c r="AC2282" s="126" t="s">
        <v>366</v>
      </c>
      <c r="AD2282" s="126" t="s">
        <v>511</v>
      </c>
      <c r="AG2282" s="127"/>
      <c r="AI2282" s="127"/>
    </row>
    <row r="2283" spans="1:35" ht="14.85" customHeight="1">
      <c r="A2283" s="130">
        <v>5014246</v>
      </c>
      <c r="B2283" s="126" t="s">
        <v>413</v>
      </c>
      <c r="C2283" s="126" t="s">
        <v>4634</v>
      </c>
      <c r="D2283" s="126" t="s">
        <v>4704</v>
      </c>
      <c r="E2283" s="126" t="s">
        <v>288</v>
      </c>
      <c r="F2283" s="126" t="s">
        <v>522</v>
      </c>
      <c r="G2283" s="126" t="s">
        <v>1996</v>
      </c>
      <c r="H2283" s="126" t="s">
        <v>524</v>
      </c>
      <c r="I2283" s="126" t="s">
        <v>418</v>
      </c>
      <c r="J2283" s="126" t="s">
        <v>3123</v>
      </c>
      <c r="K2283" s="126" t="s">
        <v>852</v>
      </c>
      <c r="L2283" s="126" t="s">
        <v>527</v>
      </c>
      <c r="M2283" s="130">
        <v>511.49</v>
      </c>
      <c r="N2283" s="126" t="s">
        <v>290</v>
      </c>
      <c r="O2283" s="126" t="s">
        <v>621</v>
      </c>
      <c r="P2283" s="130">
        <v>0</v>
      </c>
      <c r="S2283" s="130">
        <v>0</v>
      </c>
      <c r="V2283" s="130">
        <v>511.49</v>
      </c>
      <c r="X2283" s="126" t="s">
        <v>4636</v>
      </c>
      <c r="Z2283" s="127"/>
      <c r="AA2283" s="128"/>
      <c r="AB2283" s="128"/>
      <c r="AD2283" s="126" t="s">
        <v>1555</v>
      </c>
      <c r="AG2283" s="127"/>
      <c r="AI2283" s="127"/>
    </row>
    <row r="2284" spans="1:35" ht="14.85" customHeight="1">
      <c r="A2284" s="130">
        <v>5014245</v>
      </c>
      <c r="B2284" s="126" t="s">
        <v>413</v>
      </c>
      <c r="C2284" s="126" t="s">
        <v>4705</v>
      </c>
      <c r="D2284" s="126" t="s">
        <v>4706</v>
      </c>
      <c r="E2284" s="126" t="s">
        <v>288</v>
      </c>
      <c r="F2284" s="126" t="s">
        <v>440</v>
      </c>
      <c r="G2284" s="126" t="s">
        <v>417</v>
      </c>
      <c r="H2284" s="126" t="s">
        <v>126</v>
      </c>
      <c r="I2284" s="126" t="s">
        <v>418</v>
      </c>
      <c r="J2284" s="126" t="s">
        <v>4707</v>
      </c>
      <c r="K2284" s="126" t="s">
        <v>747</v>
      </c>
      <c r="L2284" s="126" t="s">
        <v>4708</v>
      </c>
      <c r="M2284" s="130">
        <v>292.32</v>
      </c>
      <c r="O2284" s="126" t="s">
        <v>445</v>
      </c>
      <c r="P2284" s="130">
        <v>0</v>
      </c>
      <c r="S2284" s="130">
        <v>0</v>
      </c>
      <c r="V2284" s="130">
        <v>292.32</v>
      </c>
      <c r="X2284" s="126" t="s">
        <v>4709</v>
      </c>
      <c r="Z2284" s="127"/>
      <c r="AA2284" s="128"/>
      <c r="AB2284" s="128"/>
      <c r="AD2284" s="126" t="s">
        <v>1035</v>
      </c>
      <c r="AG2284" s="127"/>
      <c r="AI2284" s="127"/>
    </row>
    <row r="2285" spans="1:35" ht="14.85" customHeight="1">
      <c r="A2285" s="130">
        <v>5014244</v>
      </c>
      <c r="B2285" s="126" t="s">
        <v>413</v>
      </c>
      <c r="C2285" s="126" t="s">
        <v>4710</v>
      </c>
      <c r="D2285" s="126" t="s">
        <v>4711</v>
      </c>
      <c r="E2285" s="126" t="s">
        <v>288</v>
      </c>
      <c r="F2285" s="126" t="s">
        <v>440</v>
      </c>
      <c r="G2285" s="126" t="s">
        <v>417</v>
      </c>
      <c r="H2285" s="126" t="s">
        <v>126</v>
      </c>
      <c r="I2285" s="126" t="s">
        <v>418</v>
      </c>
      <c r="J2285" s="126" t="s">
        <v>4707</v>
      </c>
      <c r="K2285" s="126" t="s">
        <v>747</v>
      </c>
      <c r="L2285" s="126" t="s">
        <v>4708</v>
      </c>
      <c r="M2285" s="130">
        <v>146.13999999999999</v>
      </c>
      <c r="O2285" s="126" t="s">
        <v>445</v>
      </c>
      <c r="P2285" s="130">
        <v>0</v>
      </c>
      <c r="S2285" s="130">
        <v>0</v>
      </c>
      <c r="V2285" s="130">
        <v>146.13999999999999</v>
      </c>
      <c r="X2285" s="126" t="s">
        <v>4709</v>
      </c>
      <c r="Z2285" s="127"/>
      <c r="AA2285" s="128"/>
      <c r="AB2285" s="128"/>
      <c r="AD2285" s="126" t="s">
        <v>1035</v>
      </c>
      <c r="AG2285" s="127"/>
      <c r="AI2285" s="127"/>
    </row>
    <row r="2286" spans="1:35" ht="14.85" customHeight="1">
      <c r="A2286" s="130">
        <v>5014241</v>
      </c>
      <c r="B2286" s="126" t="s">
        <v>413</v>
      </c>
      <c r="C2286" s="126" t="s">
        <v>1307</v>
      </c>
      <c r="D2286" s="126" t="s">
        <v>4712</v>
      </c>
      <c r="E2286" s="126" t="s">
        <v>288</v>
      </c>
      <c r="F2286" s="126" t="s">
        <v>491</v>
      </c>
      <c r="G2286" s="126" t="s">
        <v>674</v>
      </c>
      <c r="H2286" s="126" t="s">
        <v>126</v>
      </c>
      <c r="I2286" s="126" t="s">
        <v>308</v>
      </c>
      <c r="J2286" s="126" t="s">
        <v>1309</v>
      </c>
      <c r="K2286" s="126" t="s">
        <v>1310</v>
      </c>
      <c r="L2286" s="126" t="s">
        <v>505</v>
      </c>
      <c r="M2286" s="130">
        <v>1722.35</v>
      </c>
      <c r="N2286" s="126" t="s">
        <v>290</v>
      </c>
      <c r="O2286" s="126" t="s">
        <v>1311</v>
      </c>
      <c r="P2286" s="130">
        <v>0</v>
      </c>
      <c r="S2286" s="130">
        <v>0</v>
      </c>
      <c r="V2286" s="130">
        <v>1913.73</v>
      </c>
      <c r="X2286" s="126" t="s">
        <v>1312</v>
      </c>
      <c r="Y2286" s="126" t="s">
        <v>517</v>
      </c>
      <c r="Z2286" s="127" t="s">
        <v>309</v>
      </c>
      <c r="AA2286" s="128">
        <v>1</v>
      </c>
      <c r="AB2286" s="128">
        <v>60</v>
      </c>
      <c r="AD2286" s="126" t="s">
        <v>1035</v>
      </c>
      <c r="AG2286" s="127"/>
      <c r="AI2286" s="127"/>
    </row>
    <row r="2287" spans="1:35" ht="14.85" customHeight="1">
      <c r="A2287" s="130">
        <v>5014240</v>
      </c>
      <c r="B2287" s="126" t="s">
        <v>413</v>
      </c>
      <c r="C2287" s="126" t="s">
        <v>1307</v>
      </c>
      <c r="D2287" s="126" t="s">
        <v>4713</v>
      </c>
      <c r="E2287" s="126" t="s">
        <v>288</v>
      </c>
      <c r="F2287" s="126" t="s">
        <v>491</v>
      </c>
      <c r="G2287" s="126" t="s">
        <v>417</v>
      </c>
      <c r="H2287" s="126" t="s">
        <v>126</v>
      </c>
      <c r="I2287" s="126" t="s">
        <v>126</v>
      </c>
      <c r="J2287" s="126" t="s">
        <v>1309</v>
      </c>
      <c r="K2287" s="126" t="s">
        <v>1310</v>
      </c>
      <c r="L2287" s="126" t="s">
        <v>505</v>
      </c>
      <c r="M2287" s="130">
        <v>3636.68</v>
      </c>
      <c r="N2287" s="126" t="s">
        <v>290</v>
      </c>
      <c r="O2287" s="126" t="s">
        <v>1311</v>
      </c>
      <c r="P2287" s="130">
        <v>0</v>
      </c>
      <c r="S2287" s="130">
        <v>0</v>
      </c>
      <c r="V2287" s="130">
        <v>4040.76</v>
      </c>
      <c r="X2287" s="126" t="s">
        <v>1312</v>
      </c>
      <c r="Y2287" s="126" t="s">
        <v>517</v>
      </c>
      <c r="Z2287" s="127" t="s">
        <v>309</v>
      </c>
      <c r="AA2287" s="128">
        <v>1</v>
      </c>
      <c r="AB2287" s="128">
        <v>60</v>
      </c>
      <c r="AD2287" s="126" t="s">
        <v>1035</v>
      </c>
      <c r="AG2287" s="127"/>
      <c r="AI2287" s="127"/>
    </row>
    <row r="2288" spans="1:35" ht="14.85" customHeight="1">
      <c r="A2288" s="130">
        <v>5014239</v>
      </c>
      <c r="B2288" s="126" t="s">
        <v>413</v>
      </c>
      <c r="C2288" s="126" t="s">
        <v>1307</v>
      </c>
      <c r="D2288" s="126" t="s">
        <v>4714</v>
      </c>
      <c r="E2288" s="126" t="s">
        <v>288</v>
      </c>
      <c r="F2288" s="126" t="s">
        <v>491</v>
      </c>
      <c r="G2288" s="126" t="s">
        <v>417</v>
      </c>
      <c r="H2288" s="126" t="s">
        <v>126</v>
      </c>
      <c r="I2288" s="126" t="s">
        <v>126</v>
      </c>
      <c r="J2288" s="126" t="s">
        <v>1309</v>
      </c>
      <c r="K2288" s="126" t="s">
        <v>1310</v>
      </c>
      <c r="L2288" s="126" t="s">
        <v>505</v>
      </c>
      <c r="M2288" s="130">
        <v>3363.2</v>
      </c>
      <c r="N2288" s="126" t="s">
        <v>290</v>
      </c>
      <c r="O2288" s="126" t="s">
        <v>1311</v>
      </c>
      <c r="P2288" s="130">
        <v>0</v>
      </c>
      <c r="S2288" s="130">
        <v>0</v>
      </c>
      <c r="V2288" s="130">
        <v>3736.89</v>
      </c>
      <c r="X2288" s="126" t="s">
        <v>1312</v>
      </c>
      <c r="Y2288" s="126" t="s">
        <v>517</v>
      </c>
      <c r="Z2288" s="127" t="s">
        <v>309</v>
      </c>
      <c r="AA2288" s="128">
        <v>1</v>
      </c>
      <c r="AB2288" s="128">
        <v>60</v>
      </c>
      <c r="AD2288" s="126" t="s">
        <v>1035</v>
      </c>
      <c r="AG2288" s="127"/>
      <c r="AI2288" s="127"/>
    </row>
    <row r="2289" spans="1:35" ht="14.85" customHeight="1">
      <c r="A2289" s="130">
        <v>5014238</v>
      </c>
      <c r="B2289" s="126" t="s">
        <v>413</v>
      </c>
      <c r="C2289" s="126" t="s">
        <v>4715</v>
      </c>
      <c r="D2289" s="126" t="s">
        <v>4716</v>
      </c>
      <c r="E2289" s="126" t="s">
        <v>288</v>
      </c>
      <c r="F2289" s="126" t="s">
        <v>491</v>
      </c>
      <c r="G2289" s="126" t="s">
        <v>417</v>
      </c>
      <c r="H2289" s="126" t="s">
        <v>126</v>
      </c>
      <c r="I2289" s="126" t="s">
        <v>418</v>
      </c>
      <c r="J2289" s="126" t="s">
        <v>1309</v>
      </c>
      <c r="K2289" s="126" t="s">
        <v>1310</v>
      </c>
      <c r="L2289" s="126" t="s">
        <v>505</v>
      </c>
      <c r="M2289" s="130">
        <v>48695.360000000001</v>
      </c>
      <c r="N2289" s="126" t="s">
        <v>290</v>
      </c>
      <c r="O2289" s="126" t="s">
        <v>1601</v>
      </c>
      <c r="P2289" s="130">
        <v>0</v>
      </c>
      <c r="S2289" s="130">
        <v>0</v>
      </c>
      <c r="V2289" s="130">
        <v>58294.67</v>
      </c>
      <c r="X2289" s="126" t="s">
        <v>1602</v>
      </c>
      <c r="Z2289" s="127"/>
      <c r="AA2289" s="128">
        <v>1</v>
      </c>
      <c r="AB2289" s="128">
        <v>60</v>
      </c>
      <c r="AD2289" s="126" t="s">
        <v>1035</v>
      </c>
      <c r="AG2289" s="127"/>
      <c r="AI2289" s="127"/>
    </row>
    <row r="2290" spans="1:35" ht="14.85" customHeight="1">
      <c r="A2290" s="130">
        <v>5014234</v>
      </c>
      <c r="B2290" s="126" t="s">
        <v>413</v>
      </c>
      <c r="C2290" s="126" t="s">
        <v>4717</v>
      </c>
      <c r="D2290" s="126" t="s">
        <v>4718</v>
      </c>
      <c r="E2290" s="126" t="s">
        <v>288</v>
      </c>
      <c r="F2290" s="126" t="s">
        <v>522</v>
      </c>
      <c r="G2290" s="126" t="s">
        <v>1504</v>
      </c>
      <c r="H2290" s="126" t="s">
        <v>605</v>
      </c>
      <c r="I2290" s="126" t="s">
        <v>418</v>
      </c>
      <c r="J2290" s="126" t="s">
        <v>4156</v>
      </c>
      <c r="K2290" s="126" t="s">
        <v>504</v>
      </c>
      <c r="L2290" s="126" t="s">
        <v>728</v>
      </c>
      <c r="M2290" s="130">
        <v>816.48</v>
      </c>
      <c r="N2290" s="126" t="s">
        <v>290</v>
      </c>
      <c r="O2290" s="126" t="s">
        <v>528</v>
      </c>
      <c r="P2290" s="130">
        <v>0</v>
      </c>
      <c r="S2290" s="130">
        <v>0</v>
      </c>
      <c r="V2290" s="130">
        <v>816.48</v>
      </c>
      <c r="X2290" s="126" t="s">
        <v>978</v>
      </c>
      <c r="Z2290" s="127"/>
      <c r="AA2290" s="128"/>
      <c r="AB2290" s="128"/>
      <c r="AD2290" s="126" t="s">
        <v>1035</v>
      </c>
      <c r="AG2290" s="127"/>
      <c r="AI2290" s="127"/>
    </row>
    <row r="2291" spans="1:35" ht="14.85" customHeight="1">
      <c r="A2291" s="130">
        <v>5014220</v>
      </c>
      <c r="B2291" s="126" t="s">
        <v>413</v>
      </c>
      <c r="C2291" s="126" t="s">
        <v>4719</v>
      </c>
      <c r="D2291" s="126" t="s">
        <v>4720</v>
      </c>
      <c r="E2291" s="126" t="s">
        <v>288</v>
      </c>
      <c r="F2291" s="126" t="s">
        <v>416</v>
      </c>
      <c r="G2291" s="126" t="s">
        <v>417</v>
      </c>
      <c r="H2291" s="126" t="s">
        <v>126</v>
      </c>
      <c r="I2291" s="126" t="s">
        <v>126</v>
      </c>
      <c r="J2291" s="126" t="s">
        <v>2119</v>
      </c>
      <c r="K2291" s="126" t="s">
        <v>535</v>
      </c>
      <c r="L2291" s="126" t="s">
        <v>4721</v>
      </c>
      <c r="M2291" s="130">
        <v>682.08</v>
      </c>
      <c r="O2291" s="126" t="s">
        <v>422</v>
      </c>
      <c r="P2291" s="130">
        <v>0</v>
      </c>
      <c r="S2291" s="130">
        <v>0</v>
      </c>
      <c r="V2291" s="130">
        <v>956.19</v>
      </c>
      <c r="X2291" s="126" t="s">
        <v>423</v>
      </c>
      <c r="Z2291" s="127"/>
      <c r="AA2291" s="128">
        <v>1</v>
      </c>
      <c r="AB2291" s="128">
        <v>12</v>
      </c>
      <c r="AD2291" s="126" t="s">
        <v>1035</v>
      </c>
      <c r="AG2291" s="127"/>
      <c r="AI2291" s="127"/>
    </row>
    <row r="2292" spans="1:35" ht="14.85" customHeight="1">
      <c r="A2292" s="130">
        <v>5014219</v>
      </c>
      <c r="B2292" s="126" t="s">
        <v>413</v>
      </c>
      <c r="C2292" s="126" t="s">
        <v>4722</v>
      </c>
      <c r="D2292" s="126" t="s">
        <v>4723</v>
      </c>
      <c r="E2292" s="126" t="s">
        <v>288</v>
      </c>
      <c r="F2292" s="126" t="s">
        <v>416</v>
      </c>
      <c r="G2292" s="126" t="s">
        <v>417</v>
      </c>
      <c r="H2292" s="126" t="s">
        <v>126</v>
      </c>
      <c r="I2292" s="126" t="s">
        <v>126</v>
      </c>
      <c r="J2292" s="126" t="s">
        <v>2119</v>
      </c>
      <c r="K2292" s="126" t="s">
        <v>535</v>
      </c>
      <c r="L2292" s="126" t="s">
        <v>4721</v>
      </c>
      <c r="M2292" s="130">
        <v>340.48</v>
      </c>
      <c r="O2292" s="126" t="s">
        <v>422</v>
      </c>
      <c r="P2292" s="130">
        <v>0</v>
      </c>
      <c r="S2292" s="130">
        <v>0</v>
      </c>
      <c r="V2292" s="130">
        <v>464.27</v>
      </c>
      <c r="X2292" s="126" t="s">
        <v>497</v>
      </c>
      <c r="Z2292" s="127"/>
      <c r="AA2292" s="128">
        <v>1</v>
      </c>
      <c r="AB2292" s="128">
        <v>12</v>
      </c>
      <c r="AD2292" s="126" t="s">
        <v>1035</v>
      </c>
      <c r="AG2292" s="127"/>
      <c r="AI2292" s="127"/>
    </row>
    <row r="2293" spans="1:35" ht="14.85" customHeight="1">
      <c r="A2293" s="130">
        <v>5014218</v>
      </c>
      <c r="B2293" s="126" t="s">
        <v>413</v>
      </c>
      <c r="C2293" s="126" t="s">
        <v>4724</v>
      </c>
      <c r="D2293" s="126" t="s">
        <v>4725</v>
      </c>
      <c r="E2293" s="126" t="s">
        <v>288</v>
      </c>
      <c r="F2293" s="126" t="s">
        <v>416</v>
      </c>
      <c r="G2293" s="126" t="s">
        <v>417</v>
      </c>
      <c r="H2293" s="126" t="s">
        <v>126</v>
      </c>
      <c r="I2293" s="126" t="s">
        <v>126</v>
      </c>
      <c r="J2293" s="126" t="s">
        <v>2119</v>
      </c>
      <c r="K2293" s="126" t="s">
        <v>535</v>
      </c>
      <c r="L2293" s="126" t="s">
        <v>4721</v>
      </c>
      <c r="M2293" s="130">
        <v>379.74</v>
      </c>
      <c r="O2293" s="126" t="s">
        <v>587</v>
      </c>
      <c r="P2293" s="130">
        <v>0</v>
      </c>
      <c r="S2293" s="130">
        <v>0</v>
      </c>
      <c r="V2293" s="130">
        <v>379.74</v>
      </c>
      <c r="X2293" s="126" t="s">
        <v>4251</v>
      </c>
      <c r="Z2293" s="127"/>
      <c r="AA2293" s="128">
        <v>1</v>
      </c>
      <c r="AB2293" s="128">
        <v>12</v>
      </c>
      <c r="AD2293" s="126" t="s">
        <v>1035</v>
      </c>
      <c r="AG2293" s="127"/>
      <c r="AI2293" s="127"/>
    </row>
    <row r="2294" spans="1:35" ht="14.85" customHeight="1">
      <c r="A2294" s="130">
        <v>5013325</v>
      </c>
      <c r="B2294" s="126" t="s">
        <v>413</v>
      </c>
      <c r="C2294" s="126" t="s">
        <v>4619</v>
      </c>
      <c r="D2294" s="126" t="s">
        <v>4726</v>
      </c>
      <c r="E2294" s="126" t="s">
        <v>288</v>
      </c>
      <c r="F2294" s="126" t="s">
        <v>532</v>
      </c>
      <c r="G2294" s="126" t="s">
        <v>463</v>
      </c>
      <c r="H2294" s="126" t="s">
        <v>533</v>
      </c>
      <c r="I2294" s="126" t="s">
        <v>533</v>
      </c>
      <c r="J2294" s="126" t="s">
        <v>4621</v>
      </c>
      <c r="K2294" s="126" t="s">
        <v>443</v>
      </c>
      <c r="L2294" s="126" t="s">
        <v>536</v>
      </c>
      <c r="M2294" s="130">
        <v>2434.7800000000002</v>
      </c>
      <c r="O2294" s="126" t="s">
        <v>537</v>
      </c>
      <c r="P2294" s="130">
        <v>0</v>
      </c>
      <c r="S2294" s="130">
        <v>0</v>
      </c>
      <c r="V2294" s="130">
        <v>2434.7800000000002</v>
      </c>
      <c r="X2294" s="126" t="s">
        <v>539</v>
      </c>
      <c r="Z2294" s="127"/>
      <c r="AA2294" s="128">
        <v>130</v>
      </c>
      <c r="AB2294" s="128">
        <v>12</v>
      </c>
      <c r="AD2294" s="126" t="s">
        <v>424</v>
      </c>
      <c r="AG2294" s="127"/>
      <c r="AI2294" s="127"/>
    </row>
    <row r="2295" spans="1:35" ht="14.85" customHeight="1">
      <c r="A2295" s="130">
        <v>5013936</v>
      </c>
      <c r="B2295" s="126" t="s">
        <v>413</v>
      </c>
      <c r="C2295" s="126" t="s">
        <v>4727</v>
      </c>
      <c r="D2295" s="126" t="s">
        <v>2608</v>
      </c>
      <c r="E2295" s="126" t="s">
        <v>288</v>
      </c>
      <c r="F2295" s="126" t="s">
        <v>522</v>
      </c>
      <c r="G2295" s="126" t="s">
        <v>2609</v>
      </c>
      <c r="H2295" s="126" t="s">
        <v>524</v>
      </c>
      <c r="I2295" s="126" t="s">
        <v>418</v>
      </c>
      <c r="J2295" s="126" t="s">
        <v>825</v>
      </c>
      <c r="K2295" s="126" t="s">
        <v>504</v>
      </c>
      <c r="L2295" s="126" t="s">
        <v>444</v>
      </c>
      <c r="M2295" s="130">
        <v>513.67999999999995</v>
      </c>
      <c r="N2295" s="126" t="s">
        <v>290</v>
      </c>
      <c r="O2295" s="126" t="s">
        <v>528</v>
      </c>
      <c r="P2295" s="130">
        <v>0</v>
      </c>
      <c r="S2295" s="130">
        <v>0</v>
      </c>
      <c r="V2295" s="130">
        <v>513.67999999999995</v>
      </c>
      <c r="X2295" s="126" t="s">
        <v>1637</v>
      </c>
      <c r="Z2295" s="127"/>
      <c r="AA2295" s="128"/>
      <c r="AB2295" s="128"/>
      <c r="AD2295" s="126" t="s">
        <v>546</v>
      </c>
      <c r="AG2295" s="127"/>
      <c r="AI2295" s="127"/>
    </row>
    <row r="2296" spans="1:35" ht="14.85" customHeight="1">
      <c r="A2296" s="130">
        <v>5013935</v>
      </c>
      <c r="B2296" s="126" t="s">
        <v>413</v>
      </c>
      <c r="C2296" s="126" t="s">
        <v>4728</v>
      </c>
      <c r="D2296" s="126" t="s">
        <v>4729</v>
      </c>
      <c r="E2296" s="126" t="s">
        <v>288</v>
      </c>
      <c r="F2296" s="126" t="s">
        <v>491</v>
      </c>
      <c r="G2296" s="126" t="s">
        <v>417</v>
      </c>
      <c r="H2296" s="126" t="s">
        <v>126</v>
      </c>
      <c r="I2296" s="126" t="s">
        <v>418</v>
      </c>
      <c r="J2296" s="126" t="s">
        <v>4730</v>
      </c>
      <c r="K2296" s="126" t="s">
        <v>504</v>
      </c>
      <c r="L2296" s="126" t="s">
        <v>505</v>
      </c>
      <c r="M2296" s="130">
        <v>26295.360000000001</v>
      </c>
      <c r="N2296" s="126" t="s">
        <v>290</v>
      </c>
      <c r="O2296" s="126" t="s">
        <v>2587</v>
      </c>
      <c r="P2296" s="130">
        <v>0</v>
      </c>
      <c r="S2296" s="130">
        <v>0</v>
      </c>
      <c r="V2296" s="130">
        <v>76442.42</v>
      </c>
      <c r="X2296" s="126" t="s">
        <v>2588</v>
      </c>
      <c r="Y2296" s="126" t="s">
        <v>517</v>
      </c>
      <c r="Z2296" s="127"/>
      <c r="AA2296" s="128">
        <v>1</v>
      </c>
      <c r="AB2296" s="128">
        <v>120</v>
      </c>
      <c r="AD2296" s="126" t="s">
        <v>546</v>
      </c>
      <c r="AG2296" s="127"/>
      <c r="AI2296" s="127"/>
    </row>
    <row r="2297" spans="1:35" ht="14.85" customHeight="1">
      <c r="A2297" s="130">
        <v>5013934</v>
      </c>
      <c r="B2297" s="126" t="s">
        <v>413</v>
      </c>
      <c r="C2297" s="126" t="s">
        <v>4728</v>
      </c>
      <c r="D2297" s="126" t="s">
        <v>4731</v>
      </c>
      <c r="E2297" s="126" t="s">
        <v>288</v>
      </c>
      <c r="F2297" s="126" t="s">
        <v>491</v>
      </c>
      <c r="G2297" s="126" t="s">
        <v>417</v>
      </c>
      <c r="H2297" s="126" t="s">
        <v>126</v>
      </c>
      <c r="I2297" s="126" t="s">
        <v>418</v>
      </c>
      <c r="J2297" s="126" t="s">
        <v>4730</v>
      </c>
      <c r="K2297" s="126" t="s">
        <v>504</v>
      </c>
      <c r="L2297" s="126" t="s">
        <v>505</v>
      </c>
      <c r="M2297" s="130">
        <v>26295.360000000001</v>
      </c>
      <c r="N2297" s="126" t="s">
        <v>290</v>
      </c>
      <c r="O2297" s="126" t="s">
        <v>2587</v>
      </c>
      <c r="P2297" s="130">
        <v>0</v>
      </c>
      <c r="S2297" s="130">
        <v>0</v>
      </c>
      <c r="V2297" s="130">
        <v>87350.25</v>
      </c>
      <c r="X2297" s="126" t="s">
        <v>2588</v>
      </c>
      <c r="Y2297" s="126" t="s">
        <v>517</v>
      </c>
      <c r="Z2297" s="127"/>
      <c r="AA2297" s="128">
        <v>1</v>
      </c>
      <c r="AB2297" s="128">
        <v>120</v>
      </c>
      <c r="AD2297" s="126" t="s">
        <v>546</v>
      </c>
      <c r="AG2297" s="127"/>
      <c r="AI2297" s="127"/>
    </row>
    <row r="2298" spans="1:35" ht="14.85" customHeight="1">
      <c r="A2298" s="130">
        <v>5013834</v>
      </c>
      <c r="B2298" s="126" t="s">
        <v>413</v>
      </c>
      <c r="C2298" s="126" t="s">
        <v>550</v>
      </c>
      <c r="D2298" s="126" t="s">
        <v>551</v>
      </c>
      <c r="E2298" s="126" t="s">
        <v>288</v>
      </c>
      <c r="F2298" s="126" t="s">
        <v>364</v>
      </c>
      <c r="G2298" s="126" t="s">
        <v>417</v>
      </c>
      <c r="H2298" s="126" t="s">
        <v>126</v>
      </c>
      <c r="I2298" s="126" t="s">
        <v>418</v>
      </c>
      <c r="J2298" s="126" t="s">
        <v>544</v>
      </c>
      <c r="K2298" s="126" t="s">
        <v>443</v>
      </c>
      <c r="L2298" s="126" t="s">
        <v>545</v>
      </c>
      <c r="M2298" s="130">
        <v>8667.82</v>
      </c>
      <c r="O2298" s="126" t="s">
        <v>486</v>
      </c>
      <c r="P2298" s="130">
        <v>0</v>
      </c>
      <c r="S2298" s="130">
        <v>0</v>
      </c>
      <c r="V2298" s="130">
        <v>8667.82</v>
      </c>
      <c r="X2298" s="126" t="s">
        <v>549</v>
      </c>
      <c r="Z2298" s="127"/>
      <c r="AA2298" s="128">
        <v>2</v>
      </c>
      <c r="AB2298" s="128">
        <v>60</v>
      </c>
      <c r="AC2298" s="126" t="s">
        <v>366</v>
      </c>
      <c r="AD2298" s="126" t="s">
        <v>546</v>
      </c>
      <c r="AG2298" s="127"/>
      <c r="AI2298" s="127"/>
    </row>
    <row r="2299" spans="1:35" ht="14.85" customHeight="1">
      <c r="A2299" s="130">
        <v>5014217</v>
      </c>
      <c r="B2299" s="126" t="s">
        <v>413</v>
      </c>
      <c r="C2299" s="126" t="s">
        <v>4732</v>
      </c>
      <c r="D2299" s="126" t="s">
        <v>4733</v>
      </c>
      <c r="E2299" s="126" t="s">
        <v>288</v>
      </c>
      <c r="F2299" s="126" t="s">
        <v>416</v>
      </c>
      <c r="G2299" s="126" t="s">
        <v>417</v>
      </c>
      <c r="H2299" s="126" t="s">
        <v>126</v>
      </c>
      <c r="I2299" s="126" t="s">
        <v>126</v>
      </c>
      <c r="J2299" s="126" t="s">
        <v>2119</v>
      </c>
      <c r="K2299" s="126" t="s">
        <v>535</v>
      </c>
      <c r="L2299" s="126" t="s">
        <v>4721</v>
      </c>
      <c r="M2299" s="130">
        <v>340.48</v>
      </c>
      <c r="O2299" s="126" t="s">
        <v>422</v>
      </c>
      <c r="P2299" s="130">
        <v>0</v>
      </c>
      <c r="S2299" s="130">
        <v>0</v>
      </c>
      <c r="V2299" s="130">
        <v>464.27</v>
      </c>
      <c r="X2299" s="126" t="s">
        <v>497</v>
      </c>
      <c r="Z2299" s="127"/>
      <c r="AA2299" s="128">
        <v>1</v>
      </c>
      <c r="AB2299" s="128">
        <v>12</v>
      </c>
      <c r="AD2299" s="126" t="s">
        <v>1035</v>
      </c>
      <c r="AG2299" s="127"/>
      <c r="AI2299" s="127"/>
    </row>
    <row r="2300" spans="1:35" ht="14.85" customHeight="1">
      <c r="A2300" s="130">
        <v>5014216</v>
      </c>
      <c r="B2300" s="126" t="s">
        <v>413</v>
      </c>
      <c r="C2300" s="126" t="s">
        <v>4734</v>
      </c>
      <c r="D2300" s="126" t="s">
        <v>4735</v>
      </c>
      <c r="E2300" s="126" t="s">
        <v>288</v>
      </c>
      <c r="F2300" s="126" t="s">
        <v>416</v>
      </c>
      <c r="G2300" s="126" t="s">
        <v>417</v>
      </c>
      <c r="H2300" s="126" t="s">
        <v>126</v>
      </c>
      <c r="I2300" s="126" t="s">
        <v>126</v>
      </c>
      <c r="J2300" s="126" t="s">
        <v>2119</v>
      </c>
      <c r="K2300" s="126" t="s">
        <v>535</v>
      </c>
      <c r="L2300" s="126" t="s">
        <v>4721</v>
      </c>
      <c r="M2300" s="130">
        <v>379.74</v>
      </c>
      <c r="O2300" s="126" t="s">
        <v>587</v>
      </c>
      <c r="P2300" s="130">
        <v>0</v>
      </c>
      <c r="S2300" s="130">
        <v>0</v>
      </c>
      <c r="V2300" s="130">
        <v>379.74</v>
      </c>
      <c r="X2300" s="126" t="s">
        <v>4251</v>
      </c>
      <c r="Z2300" s="127"/>
      <c r="AA2300" s="128">
        <v>1</v>
      </c>
      <c r="AB2300" s="128">
        <v>12</v>
      </c>
      <c r="AD2300" s="126" t="s">
        <v>1035</v>
      </c>
      <c r="AG2300" s="127"/>
      <c r="AI2300" s="127"/>
    </row>
    <row r="2301" spans="1:35" ht="14.85" customHeight="1">
      <c r="A2301" s="130">
        <v>5014215</v>
      </c>
      <c r="B2301" s="126" t="s">
        <v>413</v>
      </c>
      <c r="C2301" s="126" t="s">
        <v>4736</v>
      </c>
      <c r="D2301" s="126" t="s">
        <v>4737</v>
      </c>
      <c r="E2301" s="126" t="s">
        <v>288</v>
      </c>
      <c r="F2301" s="126" t="s">
        <v>416</v>
      </c>
      <c r="G2301" s="126" t="s">
        <v>417</v>
      </c>
      <c r="H2301" s="126" t="s">
        <v>126</v>
      </c>
      <c r="I2301" s="126" t="s">
        <v>126</v>
      </c>
      <c r="J2301" s="126" t="s">
        <v>2119</v>
      </c>
      <c r="K2301" s="126" t="s">
        <v>535</v>
      </c>
      <c r="L2301" s="126" t="s">
        <v>4721</v>
      </c>
      <c r="M2301" s="130">
        <v>379.74</v>
      </c>
      <c r="O2301" s="126" t="s">
        <v>587</v>
      </c>
      <c r="P2301" s="130">
        <v>0</v>
      </c>
      <c r="S2301" s="130">
        <v>0</v>
      </c>
      <c r="V2301" s="130">
        <v>379.74</v>
      </c>
      <c r="X2301" s="126" t="s">
        <v>4251</v>
      </c>
      <c r="Z2301" s="127"/>
      <c r="AA2301" s="128">
        <v>1</v>
      </c>
      <c r="AB2301" s="128">
        <v>12</v>
      </c>
      <c r="AD2301" s="126" t="s">
        <v>1035</v>
      </c>
      <c r="AG2301" s="127"/>
      <c r="AI2301" s="127"/>
    </row>
    <row r="2302" spans="1:35" ht="14.85" customHeight="1">
      <c r="A2302" s="130">
        <v>5014214</v>
      </c>
      <c r="B2302" s="126" t="s">
        <v>413</v>
      </c>
      <c r="C2302" s="126" t="s">
        <v>4738</v>
      </c>
      <c r="D2302" s="126" t="s">
        <v>4739</v>
      </c>
      <c r="E2302" s="126" t="s">
        <v>288</v>
      </c>
      <c r="F2302" s="126" t="s">
        <v>416</v>
      </c>
      <c r="G2302" s="126" t="s">
        <v>417</v>
      </c>
      <c r="H2302" s="126" t="s">
        <v>126</v>
      </c>
      <c r="I2302" s="126" t="s">
        <v>126</v>
      </c>
      <c r="J2302" s="126" t="s">
        <v>2119</v>
      </c>
      <c r="K2302" s="126" t="s">
        <v>535</v>
      </c>
      <c r="L2302" s="126" t="s">
        <v>4721</v>
      </c>
      <c r="M2302" s="130">
        <v>340.48</v>
      </c>
      <c r="O2302" s="126" t="s">
        <v>422</v>
      </c>
      <c r="P2302" s="130">
        <v>0</v>
      </c>
      <c r="S2302" s="130">
        <v>0</v>
      </c>
      <c r="V2302" s="130">
        <v>464.27</v>
      </c>
      <c r="X2302" s="126" t="s">
        <v>497</v>
      </c>
      <c r="Z2302" s="127"/>
      <c r="AA2302" s="128">
        <v>1</v>
      </c>
      <c r="AB2302" s="128">
        <v>12</v>
      </c>
      <c r="AD2302" s="126" t="s">
        <v>1035</v>
      </c>
      <c r="AG2302" s="127"/>
      <c r="AI2302" s="127"/>
    </row>
    <row r="2303" spans="1:35" ht="14.85" customHeight="1">
      <c r="A2303" s="130">
        <v>5014213</v>
      </c>
      <c r="B2303" s="126" t="s">
        <v>413</v>
      </c>
      <c r="C2303" s="126" t="s">
        <v>4740</v>
      </c>
      <c r="D2303" s="126" t="s">
        <v>4741</v>
      </c>
      <c r="E2303" s="126" t="s">
        <v>288</v>
      </c>
      <c r="F2303" s="126" t="s">
        <v>416</v>
      </c>
      <c r="G2303" s="126" t="s">
        <v>417</v>
      </c>
      <c r="H2303" s="126" t="s">
        <v>126</v>
      </c>
      <c r="I2303" s="126" t="s">
        <v>126</v>
      </c>
      <c r="J2303" s="126" t="s">
        <v>419</v>
      </c>
      <c r="K2303" s="126" t="s">
        <v>420</v>
      </c>
      <c r="L2303" s="126" t="s">
        <v>421</v>
      </c>
      <c r="M2303" s="130">
        <v>1752.8</v>
      </c>
      <c r="O2303" s="126" t="s">
        <v>422</v>
      </c>
      <c r="P2303" s="130">
        <v>0</v>
      </c>
      <c r="S2303" s="130">
        <v>0</v>
      </c>
      <c r="V2303" s="130">
        <v>3642.35</v>
      </c>
      <c r="X2303" s="126" t="s">
        <v>500</v>
      </c>
      <c r="Z2303" s="127"/>
      <c r="AA2303" s="128">
        <v>1</v>
      </c>
      <c r="AB2303" s="128">
        <v>12</v>
      </c>
      <c r="AD2303" s="126" t="s">
        <v>1035</v>
      </c>
      <c r="AG2303" s="127"/>
      <c r="AI2303" s="127"/>
    </row>
    <row r="2304" spans="1:35" ht="14.85" customHeight="1">
      <c r="A2304" s="130">
        <v>5014212</v>
      </c>
      <c r="B2304" s="126" t="s">
        <v>413</v>
      </c>
      <c r="C2304" s="126" t="s">
        <v>2404</v>
      </c>
      <c r="D2304" s="126" t="s">
        <v>2336</v>
      </c>
      <c r="E2304" s="126" t="s">
        <v>288</v>
      </c>
      <c r="F2304" s="126" t="s">
        <v>416</v>
      </c>
      <c r="G2304" s="126" t="s">
        <v>417</v>
      </c>
      <c r="H2304" s="126" t="s">
        <v>126</v>
      </c>
      <c r="I2304" s="126" t="s">
        <v>126</v>
      </c>
      <c r="J2304" s="126" t="s">
        <v>1032</v>
      </c>
      <c r="K2304" s="126" t="s">
        <v>747</v>
      </c>
      <c r="L2304" s="126" t="s">
        <v>1033</v>
      </c>
      <c r="M2304" s="130">
        <v>340.48</v>
      </c>
      <c r="O2304" s="126" t="s">
        <v>422</v>
      </c>
      <c r="P2304" s="130">
        <v>0</v>
      </c>
      <c r="S2304" s="130">
        <v>0</v>
      </c>
      <c r="V2304" s="130">
        <v>644.84</v>
      </c>
      <c r="X2304" s="126" t="s">
        <v>497</v>
      </c>
      <c r="Z2304" s="127"/>
      <c r="AA2304" s="128">
        <v>1</v>
      </c>
      <c r="AB2304" s="128">
        <v>12</v>
      </c>
      <c r="AD2304" s="126" t="s">
        <v>1035</v>
      </c>
      <c r="AG2304" s="127"/>
      <c r="AI2304" s="127"/>
    </row>
    <row r="2305" spans="1:35" ht="14.85" customHeight="1">
      <c r="A2305" s="130">
        <v>5014208</v>
      </c>
      <c r="B2305" s="126" t="s">
        <v>413</v>
      </c>
      <c r="C2305" s="126" t="s">
        <v>4742</v>
      </c>
      <c r="D2305" s="126" t="s">
        <v>4743</v>
      </c>
      <c r="E2305" s="126" t="s">
        <v>288</v>
      </c>
      <c r="F2305" s="126" t="s">
        <v>491</v>
      </c>
      <c r="G2305" s="126" t="s">
        <v>417</v>
      </c>
      <c r="H2305" s="126" t="s">
        <v>126</v>
      </c>
      <c r="I2305" s="126" t="s">
        <v>126</v>
      </c>
      <c r="J2305" s="126" t="s">
        <v>4744</v>
      </c>
      <c r="K2305" s="126" t="s">
        <v>504</v>
      </c>
      <c r="L2305" s="126" t="s">
        <v>1321</v>
      </c>
      <c r="M2305" s="130">
        <v>661.5</v>
      </c>
      <c r="N2305" s="126" t="s">
        <v>290</v>
      </c>
      <c r="O2305" s="126" t="s">
        <v>1311</v>
      </c>
      <c r="P2305" s="130">
        <v>0</v>
      </c>
      <c r="S2305" s="130">
        <v>0</v>
      </c>
      <c r="V2305" s="130">
        <v>735</v>
      </c>
      <c r="X2305" s="126" t="s">
        <v>1312</v>
      </c>
      <c r="Y2305" s="126" t="s">
        <v>517</v>
      </c>
      <c r="Z2305" s="127" t="s">
        <v>309</v>
      </c>
      <c r="AA2305" s="128">
        <v>1</v>
      </c>
      <c r="AB2305" s="128">
        <v>60</v>
      </c>
      <c r="AD2305" s="126" t="s">
        <v>1035</v>
      </c>
      <c r="AG2305" s="127"/>
      <c r="AI2305" s="127"/>
    </row>
    <row r="2306" spans="1:35" ht="14.85" customHeight="1">
      <c r="A2306" s="130">
        <v>5014207</v>
      </c>
      <c r="B2306" s="126" t="s">
        <v>413</v>
      </c>
      <c r="C2306" s="126" t="s">
        <v>4745</v>
      </c>
      <c r="D2306" s="126" t="s">
        <v>4746</v>
      </c>
      <c r="E2306" s="126" t="s">
        <v>288</v>
      </c>
      <c r="F2306" s="126" t="s">
        <v>491</v>
      </c>
      <c r="G2306" s="126" t="s">
        <v>417</v>
      </c>
      <c r="H2306" s="126" t="s">
        <v>126</v>
      </c>
      <c r="I2306" s="126" t="s">
        <v>418</v>
      </c>
      <c r="J2306" s="126" t="s">
        <v>4744</v>
      </c>
      <c r="K2306" s="126" t="s">
        <v>504</v>
      </c>
      <c r="L2306" s="126" t="s">
        <v>1321</v>
      </c>
      <c r="M2306" s="130">
        <v>13634.78</v>
      </c>
      <c r="N2306" s="126" t="s">
        <v>290</v>
      </c>
      <c r="O2306" s="126" t="s">
        <v>1311</v>
      </c>
      <c r="P2306" s="130">
        <v>0</v>
      </c>
      <c r="S2306" s="130">
        <v>0</v>
      </c>
      <c r="V2306" s="130">
        <v>13634.78</v>
      </c>
      <c r="X2306" s="126" t="s">
        <v>4747</v>
      </c>
      <c r="Y2306" s="126" t="s">
        <v>517</v>
      </c>
      <c r="Z2306" s="127"/>
      <c r="AA2306" s="128">
        <v>1</v>
      </c>
      <c r="AB2306" s="128">
        <v>60</v>
      </c>
      <c r="AD2306" s="126" t="s">
        <v>1035</v>
      </c>
      <c r="AG2306" s="127"/>
      <c r="AI2306" s="127"/>
    </row>
    <row r="2307" spans="1:35" ht="14.85" customHeight="1">
      <c r="A2307" s="130">
        <v>5014206</v>
      </c>
      <c r="B2307" s="126" t="s">
        <v>413</v>
      </c>
      <c r="C2307" s="126" t="s">
        <v>4748</v>
      </c>
      <c r="D2307" s="126" t="s">
        <v>4749</v>
      </c>
      <c r="E2307" s="126" t="s">
        <v>288</v>
      </c>
      <c r="F2307" s="126" t="s">
        <v>491</v>
      </c>
      <c r="G2307" s="126" t="s">
        <v>417</v>
      </c>
      <c r="H2307" s="126" t="s">
        <v>126</v>
      </c>
      <c r="I2307" s="126" t="s">
        <v>418</v>
      </c>
      <c r="J2307" s="126" t="s">
        <v>4744</v>
      </c>
      <c r="K2307" s="126" t="s">
        <v>504</v>
      </c>
      <c r="L2307" s="126" t="s">
        <v>1321</v>
      </c>
      <c r="M2307" s="130">
        <v>7791.84</v>
      </c>
      <c r="N2307" s="126" t="s">
        <v>290</v>
      </c>
      <c r="O2307" s="126" t="s">
        <v>2388</v>
      </c>
      <c r="P2307" s="130">
        <v>0</v>
      </c>
      <c r="S2307" s="130">
        <v>0</v>
      </c>
      <c r="V2307" s="130">
        <v>9200</v>
      </c>
      <c r="X2307" s="126" t="s">
        <v>2389</v>
      </c>
      <c r="Y2307" s="126" t="s">
        <v>517</v>
      </c>
      <c r="Z2307" s="127"/>
      <c r="AA2307" s="128">
        <v>1</v>
      </c>
      <c r="AB2307" s="128">
        <v>60</v>
      </c>
      <c r="AD2307" s="126" t="s">
        <v>1035</v>
      </c>
      <c r="AG2307" s="127"/>
      <c r="AI2307" s="127"/>
    </row>
    <row r="2308" spans="1:35" ht="14.85" customHeight="1">
      <c r="A2308" s="130">
        <v>5010171</v>
      </c>
      <c r="B2308" s="126" t="s">
        <v>4750</v>
      </c>
      <c r="C2308" s="126" t="s">
        <v>1379</v>
      </c>
      <c r="D2308" s="126" t="s">
        <v>4751</v>
      </c>
      <c r="E2308" s="126" t="s">
        <v>288</v>
      </c>
      <c r="F2308" s="126" t="s">
        <v>555</v>
      </c>
      <c r="G2308" s="126" t="s">
        <v>463</v>
      </c>
      <c r="H2308" s="126" t="s">
        <v>126</v>
      </c>
      <c r="I2308" s="126" t="s">
        <v>418</v>
      </c>
      <c r="J2308" s="126" t="s">
        <v>1381</v>
      </c>
      <c r="K2308" s="126" t="s">
        <v>747</v>
      </c>
      <c r="L2308" s="126" t="s">
        <v>1382</v>
      </c>
      <c r="M2308" s="130">
        <v>140.72</v>
      </c>
      <c r="O2308" s="126" t="s">
        <v>560</v>
      </c>
      <c r="P2308" s="130">
        <v>157.28</v>
      </c>
      <c r="R2308" s="126" t="s">
        <v>560</v>
      </c>
      <c r="S2308" s="130">
        <v>162.24</v>
      </c>
      <c r="U2308" s="126" t="s">
        <v>560</v>
      </c>
      <c r="V2308" s="130">
        <v>165.56</v>
      </c>
      <c r="X2308" s="126" t="s">
        <v>561</v>
      </c>
      <c r="Z2308" s="127"/>
      <c r="AA2308" s="128">
        <v>150</v>
      </c>
      <c r="AB2308" s="128"/>
      <c r="AD2308" s="126" t="s">
        <v>562</v>
      </c>
      <c r="AG2308" s="127"/>
      <c r="AI2308" s="127"/>
    </row>
    <row r="2309" spans="1:35" ht="14.85" customHeight="1">
      <c r="A2309" s="130">
        <v>5014194</v>
      </c>
      <c r="B2309" s="126" t="s">
        <v>413</v>
      </c>
      <c r="C2309" s="126" t="s">
        <v>1394</v>
      </c>
      <c r="D2309" s="126" t="s">
        <v>4752</v>
      </c>
      <c r="E2309" s="126" t="s">
        <v>288</v>
      </c>
      <c r="F2309" s="126" t="s">
        <v>491</v>
      </c>
      <c r="G2309" s="126" t="s">
        <v>674</v>
      </c>
      <c r="H2309" s="126" t="s">
        <v>126</v>
      </c>
      <c r="I2309" s="126" t="s">
        <v>308</v>
      </c>
      <c r="J2309" s="126" t="s">
        <v>1396</v>
      </c>
      <c r="K2309" s="126" t="s">
        <v>747</v>
      </c>
      <c r="L2309" s="126" t="s">
        <v>1397</v>
      </c>
      <c r="M2309" s="130">
        <v>8845.84</v>
      </c>
      <c r="N2309" s="126" t="s">
        <v>290</v>
      </c>
      <c r="O2309" s="126" t="s">
        <v>1311</v>
      </c>
      <c r="P2309" s="130">
        <v>0</v>
      </c>
      <c r="S2309" s="130">
        <v>0</v>
      </c>
      <c r="V2309" s="130">
        <v>9828.7199999999993</v>
      </c>
      <c r="X2309" s="126" t="s">
        <v>1312</v>
      </c>
      <c r="Y2309" s="126" t="s">
        <v>517</v>
      </c>
      <c r="Z2309" s="127" t="s">
        <v>309</v>
      </c>
      <c r="AA2309" s="128">
        <v>1</v>
      </c>
      <c r="AB2309" s="128">
        <v>60</v>
      </c>
      <c r="AD2309" s="126" t="s">
        <v>1035</v>
      </c>
      <c r="AG2309" s="127"/>
      <c r="AI2309" s="127"/>
    </row>
    <row r="2310" spans="1:35" ht="14.85" customHeight="1">
      <c r="A2310" s="130">
        <v>5014193</v>
      </c>
      <c r="B2310" s="126" t="s">
        <v>413</v>
      </c>
      <c r="C2310" s="126" t="s">
        <v>1394</v>
      </c>
      <c r="D2310" s="126" t="s">
        <v>4753</v>
      </c>
      <c r="E2310" s="126" t="s">
        <v>288</v>
      </c>
      <c r="F2310" s="126" t="s">
        <v>491</v>
      </c>
      <c r="G2310" s="126" t="s">
        <v>674</v>
      </c>
      <c r="H2310" s="126" t="s">
        <v>126</v>
      </c>
      <c r="I2310" s="126" t="s">
        <v>308</v>
      </c>
      <c r="J2310" s="126" t="s">
        <v>1396</v>
      </c>
      <c r="K2310" s="126" t="s">
        <v>747</v>
      </c>
      <c r="L2310" s="126" t="s">
        <v>1397</v>
      </c>
      <c r="M2310" s="130">
        <v>6921</v>
      </c>
      <c r="N2310" s="126" t="s">
        <v>290</v>
      </c>
      <c r="O2310" s="126" t="s">
        <v>1311</v>
      </c>
      <c r="P2310" s="130">
        <v>0</v>
      </c>
      <c r="S2310" s="130">
        <v>0</v>
      </c>
      <c r="V2310" s="130">
        <v>7690</v>
      </c>
      <c r="X2310" s="126" t="s">
        <v>1312</v>
      </c>
      <c r="Y2310" s="126" t="s">
        <v>517</v>
      </c>
      <c r="Z2310" s="127" t="s">
        <v>309</v>
      </c>
      <c r="AA2310" s="128">
        <v>1</v>
      </c>
      <c r="AB2310" s="128">
        <v>60</v>
      </c>
      <c r="AD2310" s="126" t="s">
        <v>1035</v>
      </c>
      <c r="AG2310" s="127"/>
      <c r="AI2310" s="127"/>
    </row>
    <row r="2311" spans="1:35" ht="14.85" customHeight="1">
      <c r="A2311" s="130">
        <v>5014192</v>
      </c>
      <c r="B2311" s="126" t="s">
        <v>413</v>
      </c>
      <c r="C2311" s="126" t="s">
        <v>1394</v>
      </c>
      <c r="D2311" s="126" t="s">
        <v>4754</v>
      </c>
      <c r="E2311" s="126" t="s">
        <v>288</v>
      </c>
      <c r="F2311" s="126" t="s">
        <v>491</v>
      </c>
      <c r="G2311" s="126" t="s">
        <v>674</v>
      </c>
      <c r="H2311" s="126" t="s">
        <v>126</v>
      </c>
      <c r="I2311" s="126" t="s">
        <v>308</v>
      </c>
      <c r="J2311" s="126" t="s">
        <v>1396</v>
      </c>
      <c r="K2311" s="126" t="s">
        <v>747</v>
      </c>
      <c r="L2311" s="126" t="s">
        <v>1397</v>
      </c>
      <c r="M2311" s="130">
        <v>6921</v>
      </c>
      <c r="N2311" s="126" t="s">
        <v>290</v>
      </c>
      <c r="O2311" s="126" t="s">
        <v>1311</v>
      </c>
      <c r="P2311" s="130">
        <v>0</v>
      </c>
      <c r="S2311" s="130">
        <v>0</v>
      </c>
      <c r="V2311" s="130">
        <v>7690</v>
      </c>
      <c r="X2311" s="126" t="s">
        <v>1312</v>
      </c>
      <c r="Y2311" s="126" t="s">
        <v>517</v>
      </c>
      <c r="Z2311" s="127" t="s">
        <v>309</v>
      </c>
      <c r="AA2311" s="128">
        <v>1</v>
      </c>
      <c r="AB2311" s="128">
        <v>60</v>
      </c>
      <c r="AD2311" s="126" t="s">
        <v>1035</v>
      </c>
      <c r="AG2311" s="127"/>
      <c r="AI2311" s="127"/>
    </row>
    <row r="2312" spans="1:35" ht="14.85" customHeight="1">
      <c r="A2312" s="130">
        <v>5001465</v>
      </c>
      <c r="B2312" s="126" t="s">
        <v>4755</v>
      </c>
      <c r="C2312" s="126" t="s">
        <v>4756</v>
      </c>
      <c r="D2312" s="126" t="s">
        <v>4757</v>
      </c>
      <c r="E2312" s="126" t="s">
        <v>288</v>
      </c>
      <c r="F2312" s="126" t="s">
        <v>555</v>
      </c>
      <c r="G2312" s="126" t="s">
        <v>1008</v>
      </c>
      <c r="H2312" s="126" t="s">
        <v>126</v>
      </c>
      <c r="I2312" s="126" t="s">
        <v>418</v>
      </c>
      <c r="J2312" s="126" t="s">
        <v>1285</v>
      </c>
      <c r="K2312" s="126" t="s">
        <v>558</v>
      </c>
      <c r="L2312" s="126" t="s">
        <v>1286</v>
      </c>
      <c r="M2312" s="130">
        <v>429.77</v>
      </c>
      <c r="O2312" s="126" t="s">
        <v>560</v>
      </c>
      <c r="P2312" s="130">
        <v>480.33</v>
      </c>
      <c r="R2312" s="126" t="s">
        <v>560</v>
      </c>
      <c r="S2312" s="130">
        <v>495.5</v>
      </c>
      <c r="U2312" s="126" t="s">
        <v>560</v>
      </c>
      <c r="V2312" s="130">
        <v>505.62</v>
      </c>
      <c r="X2312" s="126" t="s">
        <v>561</v>
      </c>
      <c r="Z2312" s="127"/>
      <c r="AA2312" s="128">
        <v>150</v>
      </c>
      <c r="AB2312" s="128"/>
      <c r="AD2312" s="126" t="s">
        <v>1287</v>
      </c>
      <c r="AG2312" s="127"/>
      <c r="AI2312" s="127"/>
    </row>
    <row r="2313" spans="1:35" ht="14.85" customHeight="1">
      <c r="A2313" s="130">
        <v>5001467</v>
      </c>
      <c r="B2313" s="126" t="s">
        <v>4758</v>
      </c>
      <c r="C2313" s="126" t="s">
        <v>4759</v>
      </c>
      <c r="D2313" s="126" t="s">
        <v>4760</v>
      </c>
      <c r="E2313" s="126" t="s">
        <v>288</v>
      </c>
      <c r="F2313" s="126" t="s">
        <v>555</v>
      </c>
      <c r="G2313" s="126" t="s">
        <v>1008</v>
      </c>
      <c r="H2313" s="126" t="s">
        <v>126</v>
      </c>
      <c r="I2313" s="126" t="s">
        <v>418</v>
      </c>
      <c r="J2313" s="126" t="s">
        <v>1285</v>
      </c>
      <c r="K2313" s="126" t="s">
        <v>558</v>
      </c>
      <c r="L2313" s="126" t="s">
        <v>1286</v>
      </c>
      <c r="M2313" s="130">
        <v>437.92</v>
      </c>
      <c r="O2313" s="126" t="s">
        <v>560</v>
      </c>
      <c r="P2313" s="130">
        <v>501.88</v>
      </c>
      <c r="R2313" s="126" t="s">
        <v>560</v>
      </c>
      <c r="S2313" s="130">
        <v>517.73</v>
      </c>
      <c r="U2313" s="126" t="s">
        <v>560</v>
      </c>
      <c r="V2313" s="130">
        <v>528.29999999999995</v>
      </c>
      <c r="X2313" s="126" t="s">
        <v>561</v>
      </c>
      <c r="Z2313" s="127"/>
      <c r="AA2313" s="128">
        <v>150</v>
      </c>
      <c r="AB2313" s="128"/>
      <c r="AD2313" s="126" t="s">
        <v>1287</v>
      </c>
      <c r="AG2313" s="127"/>
      <c r="AI2313" s="127"/>
    </row>
    <row r="2314" spans="1:35" ht="14.85" customHeight="1">
      <c r="A2314" s="130">
        <v>5001468</v>
      </c>
      <c r="B2314" s="126" t="s">
        <v>4761</v>
      </c>
      <c r="C2314" s="126" t="s">
        <v>4762</v>
      </c>
      <c r="D2314" s="126" t="s">
        <v>4763</v>
      </c>
      <c r="E2314" s="126" t="s">
        <v>288</v>
      </c>
      <c r="F2314" s="126" t="s">
        <v>555</v>
      </c>
      <c r="G2314" s="126" t="s">
        <v>1121</v>
      </c>
      <c r="H2314" s="126" t="s">
        <v>126</v>
      </c>
      <c r="I2314" s="126" t="s">
        <v>418</v>
      </c>
      <c r="J2314" s="126" t="s">
        <v>1285</v>
      </c>
      <c r="K2314" s="126" t="s">
        <v>558</v>
      </c>
      <c r="L2314" s="126" t="s">
        <v>1286</v>
      </c>
      <c r="M2314" s="130">
        <v>437.92</v>
      </c>
      <c r="O2314" s="126" t="s">
        <v>560</v>
      </c>
      <c r="P2314" s="130">
        <v>582.41</v>
      </c>
      <c r="R2314" s="126" t="s">
        <v>560</v>
      </c>
      <c r="S2314" s="130">
        <v>600.79999999999995</v>
      </c>
      <c r="U2314" s="126" t="s">
        <v>560</v>
      </c>
      <c r="V2314" s="130">
        <v>613.07000000000005</v>
      </c>
      <c r="X2314" s="126" t="s">
        <v>561</v>
      </c>
      <c r="Z2314" s="127"/>
      <c r="AA2314" s="128">
        <v>150</v>
      </c>
      <c r="AB2314" s="128"/>
      <c r="AD2314" s="126" t="s">
        <v>1287</v>
      </c>
      <c r="AG2314" s="127"/>
      <c r="AI2314" s="127"/>
    </row>
    <row r="2315" spans="1:35" ht="14.85" customHeight="1">
      <c r="A2315" s="130">
        <v>5002062</v>
      </c>
      <c r="B2315" s="126" t="s">
        <v>4764</v>
      </c>
      <c r="C2315" s="126" t="s">
        <v>4765</v>
      </c>
      <c r="D2315" s="126" t="s">
        <v>4766</v>
      </c>
      <c r="E2315" s="126" t="s">
        <v>288</v>
      </c>
      <c r="F2315" s="126" t="s">
        <v>555</v>
      </c>
      <c r="G2315" s="126" t="s">
        <v>458</v>
      </c>
      <c r="H2315" s="126" t="s">
        <v>126</v>
      </c>
      <c r="I2315" s="126" t="s">
        <v>418</v>
      </c>
      <c r="J2315" s="126" t="s">
        <v>566</v>
      </c>
      <c r="K2315" s="126" t="s">
        <v>567</v>
      </c>
      <c r="L2315" s="126" t="s">
        <v>568</v>
      </c>
      <c r="M2315" s="130">
        <v>437.92</v>
      </c>
      <c r="O2315" s="126" t="s">
        <v>560</v>
      </c>
      <c r="P2315" s="130">
        <v>564.25</v>
      </c>
      <c r="R2315" s="126" t="s">
        <v>560</v>
      </c>
      <c r="S2315" s="130">
        <v>582.07000000000005</v>
      </c>
      <c r="U2315" s="126" t="s">
        <v>560</v>
      </c>
      <c r="V2315" s="130">
        <v>593.95000000000005</v>
      </c>
      <c r="X2315" s="126" t="s">
        <v>561</v>
      </c>
      <c r="Z2315" s="127"/>
      <c r="AA2315" s="128">
        <v>150</v>
      </c>
      <c r="AB2315" s="128"/>
      <c r="AD2315" s="126" t="s">
        <v>562</v>
      </c>
      <c r="AG2315" s="127"/>
      <c r="AI2315" s="127"/>
    </row>
    <row r="2316" spans="1:35" ht="14.85" customHeight="1">
      <c r="A2316" s="130">
        <v>5002103</v>
      </c>
      <c r="B2316" s="126" t="s">
        <v>4767</v>
      </c>
      <c r="C2316" s="126" t="s">
        <v>4768</v>
      </c>
      <c r="D2316" s="126" t="s">
        <v>4769</v>
      </c>
      <c r="E2316" s="126" t="s">
        <v>288</v>
      </c>
      <c r="F2316" s="126" t="s">
        <v>555</v>
      </c>
      <c r="G2316" s="126" t="s">
        <v>463</v>
      </c>
      <c r="H2316" s="126" t="s">
        <v>126</v>
      </c>
      <c r="I2316" s="126" t="s">
        <v>418</v>
      </c>
      <c r="J2316" s="126" t="s">
        <v>566</v>
      </c>
      <c r="K2316" s="126" t="s">
        <v>567</v>
      </c>
      <c r="L2316" s="126" t="s">
        <v>568</v>
      </c>
      <c r="M2316" s="130">
        <v>195.77</v>
      </c>
      <c r="O2316" s="126" t="s">
        <v>560</v>
      </c>
      <c r="P2316" s="130">
        <v>218.8</v>
      </c>
      <c r="R2316" s="126" t="s">
        <v>560</v>
      </c>
      <c r="S2316" s="130">
        <v>225.71</v>
      </c>
      <c r="U2316" s="126" t="s">
        <v>560</v>
      </c>
      <c r="V2316" s="130">
        <v>230.32</v>
      </c>
      <c r="X2316" s="126" t="s">
        <v>561</v>
      </c>
      <c r="Z2316" s="127"/>
      <c r="AA2316" s="128">
        <v>150</v>
      </c>
      <c r="AB2316" s="128"/>
      <c r="AD2316" s="126" t="s">
        <v>562</v>
      </c>
      <c r="AG2316" s="127"/>
      <c r="AI2316" s="127"/>
    </row>
    <row r="2317" spans="1:35" ht="14.85" customHeight="1">
      <c r="A2317" s="130">
        <v>5002105</v>
      </c>
      <c r="B2317" s="126" t="s">
        <v>4770</v>
      </c>
      <c r="C2317" s="126" t="s">
        <v>4771</v>
      </c>
      <c r="D2317" s="126" t="s">
        <v>4772</v>
      </c>
      <c r="E2317" s="126" t="s">
        <v>288</v>
      </c>
      <c r="F2317" s="126" t="s">
        <v>555</v>
      </c>
      <c r="G2317" s="126" t="s">
        <v>463</v>
      </c>
      <c r="H2317" s="126" t="s">
        <v>126</v>
      </c>
      <c r="I2317" s="126" t="s">
        <v>418</v>
      </c>
      <c r="J2317" s="126" t="s">
        <v>566</v>
      </c>
      <c r="K2317" s="126" t="s">
        <v>567</v>
      </c>
      <c r="L2317" s="126" t="s">
        <v>568</v>
      </c>
      <c r="M2317" s="130">
        <v>195.77</v>
      </c>
      <c r="O2317" s="126" t="s">
        <v>560</v>
      </c>
      <c r="P2317" s="130">
        <v>218.8</v>
      </c>
      <c r="R2317" s="126" t="s">
        <v>560</v>
      </c>
      <c r="S2317" s="130">
        <v>225.71</v>
      </c>
      <c r="U2317" s="126" t="s">
        <v>560</v>
      </c>
      <c r="V2317" s="130">
        <v>230.32</v>
      </c>
      <c r="X2317" s="126" t="s">
        <v>561</v>
      </c>
      <c r="Z2317" s="127"/>
      <c r="AA2317" s="128">
        <v>150</v>
      </c>
      <c r="AB2317" s="128"/>
      <c r="AD2317" s="126" t="s">
        <v>562</v>
      </c>
      <c r="AG2317" s="127"/>
      <c r="AI2317" s="127"/>
    </row>
    <row r="2318" spans="1:35" ht="14.85" customHeight="1">
      <c r="A2318" s="130">
        <v>5002106</v>
      </c>
      <c r="B2318" s="126" t="s">
        <v>4773</v>
      </c>
      <c r="C2318" s="126" t="s">
        <v>4774</v>
      </c>
      <c r="D2318" s="126" t="s">
        <v>4775</v>
      </c>
      <c r="E2318" s="126" t="s">
        <v>288</v>
      </c>
      <c r="F2318" s="126" t="s">
        <v>555</v>
      </c>
      <c r="G2318" s="126" t="s">
        <v>463</v>
      </c>
      <c r="H2318" s="126" t="s">
        <v>126</v>
      </c>
      <c r="I2318" s="126" t="s">
        <v>418</v>
      </c>
      <c r="J2318" s="126" t="s">
        <v>566</v>
      </c>
      <c r="K2318" s="126" t="s">
        <v>567</v>
      </c>
      <c r="L2318" s="126" t="s">
        <v>568</v>
      </c>
      <c r="M2318" s="130">
        <v>215.34</v>
      </c>
      <c r="O2318" s="126" t="s">
        <v>560</v>
      </c>
      <c r="P2318" s="130">
        <v>240.68</v>
      </c>
      <c r="R2318" s="126" t="s">
        <v>560</v>
      </c>
      <c r="S2318" s="130">
        <v>248.28</v>
      </c>
      <c r="U2318" s="126" t="s">
        <v>560</v>
      </c>
      <c r="V2318" s="130">
        <v>253.35</v>
      </c>
      <c r="X2318" s="126" t="s">
        <v>561</v>
      </c>
      <c r="Z2318" s="127"/>
      <c r="AA2318" s="128">
        <v>150</v>
      </c>
      <c r="AB2318" s="128"/>
      <c r="AD2318" s="126" t="s">
        <v>562</v>
      </c>
      <c r="AG2318" s="127"/>
      <c r="AI2318" s="127"/>
    </row>
    <row r="2319" spans="1:35" ht="14.85" customHeight="1">
      <c r="A2319" s="130">
        <v>5002108</v>
      </c>
      <c r="B2319" s="126" t="s">
        <v>4776</v>
      </c>
      <c r="C2319" s="126" t="s">
        <v>4777</v>
      </c>
      <c r="D2319" s="126" t="s">
        <v>4778</v>
      </c>
      <c r="E2319" s="126" t="s">
        <v>288</v>
      </c>
      <c r="F2319" s="126" t="s">
        <v>555</v>
      </c>
      <c r="G2319" s="126" t="s">
        <v>463</v>
      </c>
      <c r="H2319" s="126" t="s">
        <v>126</v>
      </c>
      <c r="I2319" s="126" t="s">
        <v>418</v>
      </c>
      <c r="J2319" s="126" t="s">
        <v>566</v>
      </c>
      <c r="K2319" s="126" t="s">
        <v>567</v>
      </c>
      <c r="L2319" s="126" t="s">
        <v>568</v>
      </c>
      <c r="M2319" s="130">
        <v>253.35</v>
      </c>
      <c r="O2319" s="126" t="s">
        <v>560</v>
      </c>
      <c r="P2319" s="130">
        <v>283.16000000000003</v>
      </c>
      <c r="R2319" s="126" t="s">
        <v>560</v>
      </c>
      <c r="S2319" s="130">
        <v>292.10000000000002</v>
      </c>
      <c r="U2319" s="126" t="s">
        <v>560</v>
      </c>
      <c r="V2319" s="130">
        <v>298.07</v>
      </c>
      <c r="X2319" s="126" t="s">
        <v>561</v>
      </c>
      <c r="Z2319" s="127"/>
      <c r="AA2319" s="128">
        <v>150</v>
      </c>
      <c r="AB2319" s="128"/>
      <c r="AD2319" s="126" t="s">
        <v>562</v>
      </c>
      <c r="AG2319" s="127"/>
      <c r="AI2319" s="127"/>
    </row>
    <row r="2320" spans="1:35" ht="14.85" customHeight="1">
      <c r="A2320" s="130">
        <v>5002109</v>
      </c>
      <c r="B2320" s="126" t="s">
        <v>4779</v>
      </c>
      <c r="C2320" s="126" t="s">
        <v>4780</v>
      </c>
      <c r="D2320" s="126" t="s">
        <v>4781</v>
      </c>
      <c r="E2320" s="126" t="s">
        <v>288</v>
      </c>
      <c r="F2320" s="126" t="s">
        <v>555</v>
      </c>
      <c r="G2320" s="126" t="s">
        <v>463</v>
      </c>
      <c r="H2320" s="126" t="s">
        <v>126</v>
      </c>
      <c r="I2320" s="126" t="s">
        <v>418</v>
      </c>
      <c r="J2320" s="126" t="s">
        <v>566</v>
      </c>
      <c r="K2320" s="126" t="s">
        <v>567</v>
      </c>
      <c r="L2320" s="126" t="s">
        <v>568</v>
      </c>
      <c r="M2320" s="130">
        <v>239.28</v>
      </c>
      <c r="O2320" s="126" t="s">
        <v>560</v>
      </c>
      <c r="P2320" s="130">
        <v>267.43</v>
      </c>
      <c r="R2320" s="126" t="s">
        <v>560</v>
      </c>
      <c r="S2320" s="130">
        <v>275.87</v>
      </c>
      <c r="U2320" s="126" t="s">
        <v>560</v>
      </c>
      <c r="V2320" s="130">
        <v>281.51</v>
      </c>
      <c r="X2320" s="126" t="s">
        <v>561</v>
      </c>
      <c r="Z2320" s="127"/>
      <c r="AA2320" s="128">
        <v>150</v>
      </c>
      <c r="AB2320" s="128"/>
      <c r="AD2320" s="126" t="s">
        <v>562</v>
      </c>
      <c r="AG2320" s="127"/>
      <c r="AI2320" s="127"/>
    </row>
    <row r="2321" spans="1:35" ht="14.85" customHeight="1">
      <c r="A2321" s="130">
        <v>5002110</v>
      </c>
      <c r="B2321" s="126" t="s">
        <v>4782</v>
      </c>
      <c r="C2321" s="126" t="s">
        <v>4783</v>
      </c>
      <c r="D2321" s="126" t="s">
        <v>4784</v>
      </c>
      <c r="E2321" s="126" t="s">
        <v>288</v>
      </c>
      <c r="F2321" s="126" t="s">
        <v>555</v>
      </c>
      <c r="G2321" s="126" t="s">
        <v>463</v>
      </c>
      <c r="H2321" s="126" t="s">
        <v>126</v>
      </c>
      <c r="I2321" s="126" t="s">
        <v>418</v>
      </c>
      <c r="J2321" s="126" t="s">
        <v>566</v>
      </c>
      <c r="K2321" s="126" t="s">
        <v>567</v>
      </c>
      <c r="L2321" s="126" t="s">
        <v>568</v>
      </c>
      <c r="M2321" s="130">
        <v>226.69</v>
      </c>
      <c r="O2321" s="126" t="s">
        <v>560</v>
      </c>
      <c r="P2321" s="130">
        <v>253.36</v>
      </c>
      <c r="R2321" s="126" t="s">
        <v>560</v>
      </c>
      <c r="S2321" s="130">
        <v>261.36</v>
      </c>
      <c r="U2321" s="126" t="s">
        <v>560</v>
      </c>
      <c r="V2321" s="130">
        <v>266.7</v>
      </c>
      <c r="X2321" s="126" t="s">
        <v>561</v>
      </c>
      <c r="Z2321" s="127"/>
      <c r="AA2321" s="128">
        <v>150</v>
      </c>
      <c r="AB2321" s="128"/>
      <c r="AD2321" s="126" t="s">
        <v>562</v>
      </c>
      <c r="AG2321" s="127"/>
      <c r="AI2321" s="127"/>
    </row>
    <row r="2322" spans="1:35" ht="14.85" customHeight="1">
      <c r="A2322" s="130">
        <v>5002111</v>
      </c>
      <c r="B2322" s="126" t="s">
        <v>4785</v>
      </c>
      <c r="C2322" s="126" t="s">
        <v>4786</v>
      </c>
      <c r="D2322" s="126" t="s">
        <v>4787</v>
      </c>
      <c r="E2322" s="126" t="s">
        <v>288</v>
      </c>
      <c r="F2322" s="126" t="s">
        <v>555</v>
      </c>
      <c r="G2322" s="126" t="s">
        <v>463</v>
      </c>
      <c r="H2322" s="126" t="s">
        <v>126</v>
      </c>
      <c r="I2322" s="126" t="s">
        <v>418</v>
      </c>
      <c r="J2322" s="126" t="s">
        <v>566</v>
      </c>
      <c r="K2322" s="126" t="s">
        <v>567</v>
      </c>
      <c r="L2322" s="126" t="s">
        <v>568</v>
      </c>
      <c r="M2322" s="130">
        <v>215.34</v>
      </c>
      <c r="O2322" s="126" t="s">
        <v>560</v>
      </c>
      <c r="P2322" s="130">
        <v>240.68</v>
      </c>
      <c r="R2322" s="126" t="s">
        <v>560</v>
      </c>
      <c r="S2322" s="130">
        <v>248.28</v>
      </c>
      <c r="U2322" s="126" t="s">
        <v>560</v>
      </c>
      <c r="V2322" s="130">
        <v>253.35</v>
      </c>
      <c r="X2322" s="126" t="s">
        <v>561</v>
      </c>
      <c r="Z2322" s="127"/>
      <c r="AA2322" s="128">
        <v>150</v>
      </c>
      <c r="AB2322" s="128"/>
      <c r="AD2322" s="126" t="s">
        <v>562</v>
      </c>
      <c r="AG2322" s="127"/>
      <c r="AI2322" s="127"/>
    </row>
    <row r="2323" spans="1:35" ht="14.85" customHeight="1">
      <c r="A2323" s="130">
        <v>5002112</v>
      </c>
      <c r="B2323" s="126" t="s">
        <v>4788</v>
      </c>
      <c r="C2323" s="126" t="s">
        <v>4789</v>
      </c>
      <c r="D2323" s="126" t="s">
        <v>4790</v>
      </c>
      <c r="E2323" s="126" t="s">
        <v>288</v>
      </c>
      <c r="F2323" s="126" t="s">
        <v>555</v>
      </c>
      <c r="G2323" s="126" t="s">
        <v>463</v>
      </c>
      <c r="H2323" s="126" t="s">
        <v>126</v>
      </c>
      <c r="I2323" s="126" t="s">
        <v>418</v>
      </c>
      <c r="J2323" s="126" t="s">
        <v>566</v>
      </c>
      <c r="K2323" s="126" t="s">
        <v>567</v>
      </c>
      <c r="L2323" s="126" t="s">
        <v>568</v>
      </c>
      <c r="M2323" s="130">
        <v>274.42</v>
      </c>
      <c r="O2323" s="126" t="s">
        <v>560</v>
      </c>
      <c r="P2323" s="130">
        <v>306.7</v>
      </c>
      <c r="R2323" s="126" t="s">
        <v>560</v>
      </c>
      <c r="S2323" s="130">
        <v>316.39</v>
      </c>
      <c r="U2323" s="126" t="s">
        <v>560</v>
      </c>
      <c r="V2323" s="130">
        <v>322.85000000000002</v>
      </c>
      <c r="X2323" s="126" t="s">
        <v>561</v>
      </c>
      <c r="Z2323" s="127"/>
      <c r="AA2323" s="128">
        <v>150</v>
      </c>
      <c r="AB2323" s="128"/>
      <c r="AD2323" s="126" t="s">
        <v>562</v>
      </c>
      <c r="AG2323" s="127"/>
      <c r="AI2323" s="127"/>
    </row>
    <row r="2324" spans="1:35" ht="14.85" customHeight="1">
      <c r="A2324" s="130">
        <v>5002113</v>
      </c>
      <c r="B2324" s="126" t="s">
        <v>4791</v>
      </c>
      <c r="C2324" s="126" t="s">
        <v>4792</v>
      </c>
      <c r="D2324" s="126" t="s">
        <v>4793</v>
      </c>
      <c r="E2324" s="126" t="s">
        <v>288</v>
      </c>
      <c r="F2324" s="126" t="s">
        <v>555</v>
      </c>
      <c r="G2324" s="126" t="s">
        <v>463</v>
      </c>
      <c r="H2324" s="126" t="s">
        <v>126</v>
      </c>
      <c r="I2324" s="126" t="s">
        <v>418</v>
      </c>
      <c r="J2324" s="126" t="s">
        <v>566</v>
      </c>
      <c r="K2324" s="126" t="s">
        <v>567</v>
      </c>
      <c r="L2324" s="126" t="s">
        <v>568</v>
      </c>
      <c r="M2324" s="130">
        <v>239.28</v>
      </c>
      <c r="O2324" s="126" t="s">
        <v>560</v>
      </c>
      <c r="P2324" s="130">
        <v>267.43</v>
      </c>
      <c r="R2324" s="126" t="s">
        <v>560</v>
      </c>
      <c r="S2324" s="130">
        <v>275.87</v>
      </c>
      <c r="U2324" s="126" t="s">
        <v>560</v>
      </c>
      <c r="V2324" s="130">
        <v>281.51</v>
      </c>
      <c r="X2324" s="126" t="s">
        <v>561</v>
      </c>
      <c r="Z2324" s="127"/>
      <c r="AA2324" s="128">
        <v>150</v>
      </c>
      <c r="AB2324" s="128"/>
      <c r="AD2324" s="126" t="s">
        <v>562</v>
      </c>
      <c r="AG2324" s="127"/>
      <c r="AI2324" s="127"/>
    </row>
    <row r="2325" spans="1:35" ht="14.85" customHeight="1">
      <c r="A2325" s="130">
        <v>5002114</v>
      </c>
      <c r="B2325" s="126" t="s">
        <v>4794</v>
      </c>
      <c r="C2325" s="126" t="s">
        <v>4795</v>
      </c>
      <c r="D2325" s="126" t="s">
        <v>4796</v>
      </c>
      <c r="E2325" s="126" t="s">
        <v>288</v>
      </c>
      <c r="F2325" s="126" t="s">
        <v>555</v>
      </c>
      <c r="G2325" s="126" t="s">
        <v>463</v>
      </c>
      <c r="H2325" s="126" t="s">
        <v>126</v>
      </c>
      <c r="I2325" s="126" t="s">
        <v>418</v>
      </c>
      <c r="J2325" s="126" t="s">
        <v>566</v>
      </c>
      <c r="K2325" s="126" t="s">
        <v>567</v>
      </c>
      <c r="L2325" s="126" t="s">
        <v>568</v>
      </c>
      <c r="M2325" s="130">
        <v>253.35</v>
      </c>
      <c r="O2325" s="126" t="s">
        <v>560</v>
      </c>
      <c r="P2325" s="130">
        <v>283.16000000000003</v>
      </c>
      <c r="R2325" s="126" t="s">
        <v>560</v>
      </c>
      <c r="S2325" s="130">
        <v>292.10000000000002</v>
      </c>
      <c r="U2325" s="126" t="s">
        <v>560</v>
      </c>
      <c r="V2325" s="130">
        <v>298.07</v>
      </c>
      <c r="X2325" s="126" t="s">
        <v>561</v>
      </c>
      <c r="Z2325" s="127"/>
      <c r="AA2325" s="128">
        <v>150</v>
      </c>
      <c r="AB2325" s="128"/>
      <c r="AD2325" s="126" t="s">
        <v>562</v>
      </c>
      <c r="AG2325" s="127"/>
      <c r="AI2325" s="127"/>
    </row>
    <row r="2326" spans="1:35" ht="14.85" customHeight="1">
      <c r="A2326" s="130">
        <v>5002115</v>
      </c>
      <c r="B2326" s="126" t="s">
        <v>4797</v>
      </c>
      <c r="C2326" s="126" t="s">
        <v>4798</v>
      </c>
      <c r="D2326" s="126" t="s">
        <v>4799</v>
      </c>
      <c r="E2326" s="126" t="s">
        <v>288</v>
      </c>
      <c r="F2326" s="126" t="s">
        <v>555</v>
      </c>
      <c r="G2326" s="126" t="s">
        <v>463</v>
      </c>
      <c r="H2326" s="126" t="s">
        <v>126</v>
      </c>
      <c r="I2326" s="126" t="s">
        <v>418</v>
      </c>
      <c r="J2326" s="126" t="s">
        <v>566</v>
      </c>
      <c r="K2326" s="126" t="s">
        <v>567</v>
      </c>
      <c r="L2326" s="126" t="s">
        <v>568</v>
      </c>
      <c r="M2326" s="130">
        <v>253.35</v>
      </c>
      <c r="O2326" s="126" t="s">
        <v>560</v>
      </c>
      <c r="P2326" s="130">
        <v>283.16000000000003</v>
      </c>
      <c r="R2326" s="126" t="s">
        <v>560</v>
      </c>
      <c r="S2326" s="130">
        <v>292.10000000000002</v>
      </c>
      <c r="U2326" s="126" t="s">
        <v>560</v>
      </c>
      <c r="V2326" s="130">
        <v>298.07</v>
      </c>
      <c r="X2326" s="126" t="s">
        <v>561</v>
      </c>
      <c r="Z2326" s="127"/>
      <c r="AA2326" s="128">
        <v>150</v>
      </c>
      <c r="AB2326" s="128"/>
      <c r="AD2326" s="126" t="s">
        <v>562</v>
      </c>
      <c r="AG2326" s="127"/>
      <c r="AI2326" s="127"/>
    </row>
    <row r="2327" spans="1:35" ht="14.85" customHeight="1">
      <c r="A2327" s="130">
        <v>5011862</v>
      </c>
      <c r="B2327" s="126" t="s">
        <v>413</v>
      </c>
      <c r="C2327" s="126" t="s">
        <v>4267</v>
      </c>
      <c r="D2327" s="126" t="s">
        <v>4268</v>
      </c>
      <c r="E2327" s="126" t="s">
        <v>288</v>
      </c>
      <c r="F2327" s="126" t="s">
        <v>364</v>
      </c>
      <c r="G2327" s="126" t="s">
        <v>417</v>
      </c>
      <c r="H2327" s="126" t="s">
        <v>126</v>
      </c>
      <c r="I2327" s="126" t="s">
        <v>418</v>
      </c>
      <c r="J2327" s="126" t="s">
        <v>1989</v>
      </c>
      <c r="K2327" s="126" t="s">
        <v>504</v>
      </c>
      <c r="L2327" s="126" t="s">
        <v>545</v>
      </c>
      <c r="M2327" s="130">
        <v>9739.1299999999992</v>
      </c>
      <c r="O2327" s="126" t="s">
        <v>486</v>
      </c>
      <c r="P2327" s="130">
        <v>0</v>
      </c>
      <c r="S2327" s="130">
        <v>0</v>
      </c>
      <c r="V2327" s="130">
        <v>31165.200000000001</v>
      </c>
      <c r="X2327" s="126" t="s">
        <v>487</v>
      </c>
      <c r="Z2327" s="127"/>
      <c r="AA2327" s="128">
        <v>1</v>
      </c>
      <c r="AB2327" s="128">
        <v>60</v>
      </c>
      <c r="AC2327" s="126" t="s">
        <v>366</v>
      </c>
      <c r="AD2327" s="126" t="s">
        <v>2409</v>
      </c>
      <c r="AG2327" s="127"/>
      <c r="AI2327" s="127"/>
    </row>
    <row r="2328" spans="1:35" ht="14.85" customHeight="1">
      <c r="A2328" s="130">
        <v>5010052</v>
      </c>
      <c r="B2328" s="126" t="s">
        <v>413</v>
      </c>
      <c r="C2328" s="126" t="s">
        <v>2940</v>
      </c>
      <c r="D2328" s="126" t="s">
        <v>4800</v>
      </c>
      <c r="E2328" s="126" t="s">
        <v>288</v>
      </c>
      <c r="F2328" s="126" t="s">
        <v>522</v>
      </c>
      <c r="G2328" s="126" t="s">
        <v>4801</v>
      </c>
      <c r="H2328" s="126" t="s">
        <v>524</v>
      </c>
      <c r="I2328" s="126" t="s">
        <v>418</v>
      </c>
      <c r="J2328" s="126" t="s">
        <v>2496</v>
      </c>
      <c r="K2328" s="126" t="s">
        <v>558</v>
      </c>
      <c r="L2328" s="126" t="s">
        <v>977</v>
      </c>
      <c r="M2328" s="130">
        <v>2548</v>
      </c>
      <c r="N2328" s="126" t="s">
        <v>290</v>
      </c>
      <c r="O2328" s="126" t="s">
        <v>621</v>
      </c>
      <c r="P2328" s="130">
        <v>0</v>
      </c>
      <c r="S2328" s="130">
        <v>0</v>
      </c>
      <c r="V2328" s="130">
        <v>2548</v>
      </c>
      <c r="X2328" s="126" t="s">
        <v>729</v>
      </c>
      <c r="Z2328" s="127"/>
      <c r="AA2328" s="128"/>
      <c r="AB2328" s="128"/>
      <c r="AD2328" s="126" t="s">
        <v>1801</v>
      </c>
      <c r="AG2328" s="127"/>
      <c r="AI2328" s="127"/>
    </row>
    <row r="2329" spans="1:35" ht="14.85" customHeight="1">
      <c r="A2329" s="130">
        <v>5010048</v>
      </c>
      <c r="B2329" s="126" t="s">
        <v>413</v>
      </c>
      <c r="C2329" s="126" t="s">
        <v>2940</v>
      </c>
      <c r="D2329" s="126" t="s">
        <v>4802</v>
      </c>
      <c r="E2329" s="126" t="s">
        <v>288</v>
      </c>
      <c r="F2329" s="126" t="s">
        <v>522</v>
      </c>
      <c r="G2329" s="126" t="s">
        <v>4803</v>
      </c>
      <c r="H2329" s="126" t="s">
        <v>524</v>
      </c>
      <c r="I2329" s="126" t="s">
        <v>418</v>
      </c>
      <c r="J2329" s="126" t="s">
        <v>2496</v>
      </c>
      <c r="K2329" s="126" t="s">
        <v>558</v>
      </c>
      <c r="L2329" s="126" t="s">
        <v>977</v>
      </c>
      <c r="M2329" s="130">
        <v>1747.2</v>
      </c>
      <c r="N2329" s="126" t="s">
        <v>290</v>
      </c>
      <c r="O2329" s="126" t="s">
        <v>621</v>
      </c>
      <c r="P2329" s="130">
        <v>0</v>
      </c>
      <c r="S2329" s="130">
        <v>0</v>
      </c>
      <c r="V2329" s="130">
        <v>1747.2</v>
      </c>
      <c r="X2329" s="126" t="s">
        <v>729</v>
      </c>
      <c r="Z2329" s="127"/>
      <c r="AA2329" s="128"/>
      <c r="AB2329" s="128"/>
      <c r="AD2329" s="126" t="s">
        <v>1801</v>
      </c>
      <c r="AG2329" s="127"/>
      <c r="AI2329" s="127"/>
    </row>
    <row r="2330" spans="1:35" ht="14.85" customHeight="1">
      <c r="A2330" s="130">
        <v>5010046</v>
      </c>
      <c r="B2330" s="126" t="s">
        <v>4804</v>
      </c>
      <c r="C2330" s="126" t="s">
        <v>4805</v>
      </c>
      <c r="E2330" s="126" t="s">
        <v>288</v>
      </c>
      <c r="F2330" s="126" t="s">
        <v>416</v>
      </c>
      <c r="G2330" s="126" t="s">
        <v>417</v>
      </c>
      <c r="H2330" s="126" t="s">
        <v>126</v>
      </c>
      <c r="I2330" s="126" t="s">
        <v>126</v>
      </c>
      <c r="J2330" s="126" t="s">
        <v>1017</v>
      </c>
      <c r="K2330" s="126" t="s">
        <v>504</v>
      </c>
      <c r="L2330" s="126" t="s">
        <v>1018</v>
      </c>
      <c r="M2330" s="130">
        <v>730.24</v>
      </c>
      <c r="O2330" s="126" t="s">
        <v>427</v>
      </c>
      <c r="P2330" s="130">
        <v>0</v>
      </c>
      <c r="S2330" s="130">
        <v>0</v>
      </c>
      <c r="V2330" s="130">
        <v>1622.53</v>
      </c>
      <c r="X2330" s="126" t="s">
        <v>771</v>
      </c>
      <c r="Z2330" s="127"/>
      <c r="AA2330" s="128">
        <v>1</v>
      </c>
      <c r="AB2330" s="128">
        <v>12</v>
      </c>
      <c r="AD2330" s="126" t="s">
        <v>562</v>
      </c>
      <c r="AG2330" s="127"/>
      <c r="AI2330" s="127"/>
    </row>
    <row r="2331" spans="1:35" ht="14.85" customHeight="1">
      <c r="A2331" s="130">
        <v>5010044</v>
      </c>
      <c r="B2331" s="126" t="s">
        <v>4806</v>
      </c>
      <c r="C2331" s="126" t="s">
        <v>4807</v>
      </c>
      <c r="D2331" s="126" t="s">
        <v>4808</v>
      </c>
      <c r="E2331" s="126" t="s">
        <v>288</v>
      </c>
      <c r="F2331" s="126" t="s">
        <v>522</v>
      </c>
      <c r="G2331" s="126" t="s">
        <v>4809</v>
      </c>
      <c r="H2331" s="126" t="s">
        <v>524</v>
      </c>
      <c r="I2331" s="126" t="s">
        <v>126</v>
      </c>
      <c r="J2331" s="126" t="s">
        <v>3244</v>
      </c>
      <c r="K2331" s="126" t="s">
        <v>747</v>
      </c>
      <c r="L2331" s="126" t="s">
        <v>3245</v>
      </c>
      <c r="M2331" s="130">
        <v>57.89</v>
      </c>
      <c r="N2331" s="126" t="s">
        <v>290</v>
      </c>
      <c r="O2331" s="126" t="s">
        <v>528</v>
      </c>
      <c r="P2331" s="130">
        <v>0</v>
      </c>
      <c r="S2331" s="130">
        <v>0</v>
      </c>
      <c r="V2331" s="130">
        <v>57.89</v>
      </c>
      <c r="X2331" s="126" t="s">
        <v>4459</v>
      </c>
      <c r="Z2331" s="127"/>
      <c r="AA2331" s="128"/>
      <c r="AB2331" s="128"/>
      <c r="AD2331" s="126" t="s">
        <v>562</v>
      </c>
      <c r="AG2331" s="127"/>
      <c r="AI2331" s="127"/>
    </row>
    <row r="2332" spans="1:35" ht="14.85" customHeight="1">
      <c r="A2332" s="130">
        <v>5010040</v>
      </c>
      <c r="B2332" s="126" t="s">
        <v>4810</v>
      </c>
      <c r="C2332" s="126" t="s">
        <v>4811</v>
      </c>
      <c r="D2332" s="126" t="s">
        <v>4812</v>
      </c>
      <c r="E2332" s="126" t="s">
        <v>288</v>
      </c>
      <c r="F2332" s="126" t="s">
        <v>753</v>
      </c>
      <c r="G2332" s="126" t="s">
        <v>783</v>
      </c>
      <c r="H2332" s="126" t="s">
        <v>524</v>
      </c>
      <c r="I2332" s="126" t="s">
        <v>126</v>
      </c>
      <c r="J2332" s="126" t="s">
        <v>825</v>
      </c>
      <c r="K2332" s="126" t="s">
        <v>504</v>
      </c>
      <c r="L2332" s="126" t="s">
        <v>444</v>
      </c>
      <c r="M2332" s="130">
        <v>40.72</v>
      </c>
      <c r="O2332" s="126" t="s">
        <v>4813</v>
      </c>
      <c r="P2332" s="130">
        <v>0</v>
      </c>
      <c r="S2332" s="130">
        <v>0</v>
      </c>
      <c r="V2332" s="130">
        <v>40.72</v>
      </c>
      <c r="X2332" s="126" t="s">
        <v>4814</v>
      </c>
      <c r="Z2332" s="127"/>
      <c r="AA2332" s="128"/>
      <c r="AB2332" s="128"/>
      <c r="AD2332" s="126" t="s">
        <v>562</v>
      </c>
      <c r="AG2332" s="127"/>
      <c r="AI2332" s="127"/>
    </row>
    <row r="2333" spans="1:35" ht="14.85" customHeight="1">
      <c r="A2333" s="130">
        <v>5010039</v>
      </c>
      <c r="B2333" s="126" t="s">
        <v>4815</v>
      </c>
      <c r="C2333" s="126" t="s">
        <v>4816</v>
      </c>
      <c r="D2333" s="126" t="s">
        <v>4817</v>
      </c>
      <c r="E2333" s="126" t="s">
        <v>288</v>
      </c>
      <c r="F2333" s="126" t="s">
        <v>416</v>
      </c>
      <c r="G2333" s="126" t="s">
        <v>417</v>
      </c>
      <c r="H2333" s="126" t="s">
        <v>126</v>
      </c>
      <c r="I2333" s="126" t="s">
        <v>126</v>
      </c>
      <c r="J2333" s="126" t="s">
        <v>1017</v>
      </c>
      <c r="K2333" s="126" t="s">
        <v>504</v>
      </c>
      <c r="L2333" s="126" t="s">
        <v>1018</v>
      </c>
      <c r="M2333" s="130">
        <v>730.24</v>
      </c>
      <c r="O2333" s="126" t="s">
        <v>427</v>
      </c>
      <c r="P2333" s="130">
        <v>0</v>
      </c>
      <c r="S2333" s="130">
        <v>0</v>
      </c>
      <c r="V2333" s="130">
        <v>1565.07</v>
      </c>
      <c r="X2333" s="126" t="s">
        <v>771</v>
      </c>
      <c r="Z2333" s="127"/>
      <c r="AA2333" s="128">
        <v>1</v>
      </c>
      <c r="AB2333" s="128">
        <v>12</v>
      </c>
      <c r="AD2333" s="126" t="s">
        <v>562</v>
      </c>
      <c r="AG2333" s="127"/>
      <c r="AI2333" s="127"/>
    </row>
    <row r="2334" spans="1:35" ht="14.85" customHeight="1">
      <c r="A2334" s="130">
        <v>5010038</v>
      </c>
      <c r="B2334" s="126" t="s">
        <v>4818</v>
      </c>
      <c r="C2334" s="126" t="s">
        <v>4811</v>
      </c>
      <c r="D2334" s="126" t="s">
        <v>4819</v>
      </c>
      <c r="E2334" s="126" t="s">
        <v>288</v>
      </c>
      <c r="F2334" s="126" t="s">
        <v>753</v>
      </c>
      <c r="G2334" s="126" t="s">
        <v>4820</v>
      </c>
      <c r="H2334" s="126" t="s">
        <v>524</v>
      </c>
      <c r="I2334" s="126" t="s">
        <v>126</v>
      </c>
      <c r="J2334" s="126" t="s">
        <v>825</v>
      </c>
      <c r="K2334" s="126" t="s">
        <v>504</v>
      </c>
      <c r="L2334" s="126" t="s">
        <v>444</v>
      </c>
      <c r="M2334" s="130">
        <v>45.66</v>
      </c>
      <c r="O2334" s="126" t="s">
        <v>4813</v>
      </c>
      <c r="P2334" s="130">
        <v>0</v>
      </c>
      <c r="S2334" s="130">
        <v>0</v>
      </c>
      <c r="V2334" s="130">
        <v>45.66</v>
      </c>
      <c r="X2334" s="126" t="s">
        <v>4814</v>
      </c>
      <c r="Z2334" s="127"/>
      <c r="AA2334" s="128"/>
      <c r="AB2334" s="128"/>
      <c r="AD2334" s="126" t="s">
        <v>562</v>
      </c>
      <c r="AG2334" s="127"/>
      <c r="AI2334" s="127"/>
    </row>
    <row r="2335" spans="1:35" ht="14.85" customHeight="1">
      <c r="A2335" s="130">
        <v>5010037</v>
      </c>
      <c r="B2335" s="126" t="s">
        <v>413</v>
      </c>
      <c r="C2335" s="126" t="s">
        <v>4821</v>
      </c>
      <c r="D2335" s="126" t="s">
        <v>4822</v>
      </c>
      <c r="E2335" s="126" t="s">
        <v>288</v>
      </c>
      <c r="F2335" s="126" t="s">
        <v>522</v>
      </c>
      <c r="G2335" s="126" t="s">
        <v>4823</v>
      </c>
      <c r="H2335" s="126" t="s">
        <v>524</v>
      </c>
      <c r="I2335" s="126" t="s">
        <v>418</v>
      </c>
      <c r="J2335" s="126" t="s">
        <v>2496</v>
      </c>
      <c r="K2335" s="126" t="s">
        <v>558</v>
      </c>
      <c r="L2335" s="126" t="s">
        <v>977</v>
      </c>
      <c r="M2335" s="130">
        <v>1841</v>
      </c>
      <c r="N2335" s="126" t="s">
        <v>290</v>
      </c>
      <c r="O2335" s="126" t="s">
        <v>621</v>
      </c>
      <c r="P2335" s="130">
        <v>0</v>
      </c>
      <c r="S2335" s="130">
        <v>0</v>
      </c>
      <c r="V2335" s="130">
        <v>1841</v>
      </c>
      <c r="X2335" s="126" t="s">
        <v>622</v>
      </c>
      <c r="Z2335" s="127"/>
      <c r="AA2335" s="128"/>
      <c r="AB2335" s="128"/>
      <c r="AD2335" s="126" t="s">
        <v>1801</v>
      </c>
      <c r="AG2335" s="127"/>
      <c r="AI2335" s="127"/>
    </row>
    <row r="2336" spans="1:35" ht="14.85" customHeight="1">
      <c r="A2336" s="130">
        <v>5010036</v>
      </c>
      <c r="B2336" s="126" t="s">
        <v>4824</v>
      </c>
      <c r="C2336" s="126" t="s">
        <v>4811</v>
      </c>
      <c r="D2336" s="126" t="s">
        <v>4825</v>
      </c>
      <c r="E2336" s="126" t="s">
        <v>288</v>
      </c>
      <c r="F2336" s="126" t="s">
        <v>753</v>
      </c>
      <c r="G2336" s="126" t="s">
        <v>1335</v>
      </c>
      <c r="H2336" s="126" t="s">
        <v>524</v>
      </c>
      <c r="I2336" s="126" t="s">
        <v>126</v>
      </c>
      <c r="J2336" s="126" t="s">
        <v>825</v>
      </c>
      <c r="K2336" s="126" t="s">
        <v>504</v>
      </c>
      <c r="L2336" s="126" t="s">
        <v>444</v>
      </c>
      <c r="M2336" s="130">
        <v>28.7</v>
      </c>
      <c r="O2336" s="126" t="s">
        <v>4813</v>
      </c>
      <c r="P2336" s="130">
        <v>0</v>
      </c>
      <c r="S2336" s="130">
        <v>0</v>
      </c>
      <c r="V2336" s="130">
        <v>28.7</v>
      </c>
      <c r="X2336" s="126" t="s">
        <v>4814</v>
      </c>
      <c r="Z2336" s="127"/>
      <c r="AA2336" s="128"/>
      <c r="AB2336" s="128"/>
      <c r="AD2336" s="126" t="s">
        <v>562</v>
      </c>
      <c r="AG2336" s="127"/>
      <c r="AI2336" s="127"/>
    </row>
    <row r="2337" spans="1:35" ht="14.85" customHeight="1">
      <c r="A2337" s="130">
        <v>5013233</v>
      </c>
      <c r="B2337" s="126" t="s">
        <v>413</v>
      </c>
      <c r="C2337" s="126" t="s">
        <v>4826</v>
      </c>
      <c r="D2337" s="126" t="s">
        <v>4827</v>
      </c>
      <c r="E2337" s="126" t="s">
        <v>288</v>
      </c>
      <c r="F2337" s="126" t="s">
        <v>416</v>
      </c>
      <c r="G2337" s="126" t="s">
        <v>417</v>
      </c>
      <c r="H2337" s="126" t="s">
        <v>126</v>
      </c>
      <c r="I2337" s="126" t="s">
        <v>126</v>
      </c>
      <c r="J2337" s="126" t="s">
        <v>576</v>
      </c>
      <c r="K2337" s="126" t="s">
        <v>567</v>
      </c>
      <c r="L2337" s="126" t="s">
        <v>505</v>
      </c>
      <c r="M2337" s="130">
        <v>680.76</v>
      </c>
      <c r="O2337" s="126" t="s">
        <v>422</v>
      </c>
      <c r="P2337" s="130">
        <v>0</v>
      </c>
      <c r="S2337" s="130">
        <v>0</v>
      </c>
      <c r="V2337" s="130">
        <v>680.76</v>
      </c>
      <c r="X2337" s="126" t="s">
        <v>423</v>
      </c>
      <c r="Z2337" s="127"/>
      <c r="AA2337" s="128">
        <v>1</v>
      </c>
      <c r="AB2337" s="128">
        <v>12</v>
      </c>
      <c r="AD2337" s="126" t="s">
        <v>577</v>
      </c>
      <c r="AG2337" s="127"/>
      <c r="AI2337" s="127"/>
    </row>
    <row r="2338" spans="1:35" ht="14.85" customHeight="1">
      <c r="A2338" s="130">
        <v>5013232</v>
      </c>
      <c r="B2338" s="126" t="s">
        <v>413</v>
      </c>
      <c r="C2338" s="126" t="s">
        <v>4828</v>
      </c>
      <c r="D2338" s="126" t="s">
        <v>4829</v>
      </c>
      <c r="E2338" s="126" t="s">
        <v>288</v>
      </c>
      <c r="F2338" s="126" t="s">
        <v>416</v>
      </c>
      <c r="G2338" s="126" t="s">
        <v>417</v>
      </c>
      <c r="H2338" s="126" t="s">
        <v>126</v>
      </c>
      <c r="I2338" s="126" t="s">
        <v>126</v>
      </c>
      <c r="J2338" s="126" t="s">
        <v>576</v>
      </c>
      <c r="K2338" s="126" t="s">
        <v>567</v>
      </c>
      <c r="L2338" s="126" t="s">
        <v>505</v>
      </c>
      <c r="M2338" s="130">
        <v>826.85</v>
      </c>
      <c r="O2338" s="126" t="s">
        <v>3102</v>
      </c>
      <c r="P2338" s="130">
        <v>0</v>
      </c>
      <c r="S2338" s="130">
        <v>0</v>
      </c>
      <c r="V2338" s="130">
        <v>826.85</v>
      </c>
      <c r="X2338" s="126" t="s">
        <v>4830</v>
      </c>
      <c r="Z2338" s="127"/>
      <c r="AA2338" s="128">
        <v>1</v>
      </c>
      <c r="AB2338" s="128">
        <v>12</v>
      </c>
      <c r="AD2338" s="126" t="s">
        <v>577</v>
      </c>
      <c r="AG2338" s="127"/>
      <c r="AI2338" s="127"/>
    </row>
    <row r="2339" spans="1:35" ht="14.85" customHeight="1">
      <c r="A2339" s="130">
        <v>5013231</v>
      </c>
      <c r="B2339" s="126" t="s">
        <v>413</v>
      </c>
      <c r="C2339" s="126" t="s">
        <v>4831</v>
      </c>
      <c r="D2339" s="126" t="s">
        <v>4832</v>
      </c>
      <c r="E2339" s="126" t="s">
        <v>288</v>
      </c>
      <c r="F2339" s="126" t="s">
        <v>416</v>
      </c>
      <c r="G2339" s="126" t="s">
        <v>417</v>
      </c>
      <c r="H2339" s="126" t="s">
        <v>126</v>
      </c>
      <c r="I2339" s="126" t="s">
        <v>126</v>
      </c>
      <c r="J2339" s="126" t="s">
        <v>576</v>
      </c>
      <c r="K2339" s="126" t="s">
        <v>567</v>
      </c>
      <c r="L2339" s="126" t="s">
        <v>505</v>
      </c>
      <c r="M2339" s="130">
        <v>340.48</v>
      </c>
      <c r="O2339" s="126" t="s">
        <v>4833</v>
      </c>
      <c r="P2339" s="130">
        <v>0</v>
      </c>
      <c r="S2339" s="130">
        <v>0</v>
      </c>
      <c r="V2339" s="130">
        <v>489.98</v>
      </c>
      <c r="X2339" s="126" t="s">
        <v>4834</v>
      </c>
      <c r="Z2339" s="127"/>
      <c r="AA2339" s="128">
        <v>1</v>
      </c>
      <c r="AB2339" s="128">
        <v>12</v>
      </c>
      <c r="AD2339" s="126" t="s">
        <v>577</v>
      </c>
      <c r="AG2339" s="127"/>
      <c r="AI2339" s="127"/>
    </row>
    <row r="2340" spans="1:35" ht="14.85" customHeight="1">
      <c r="A2340" s="130">
        <v>5013230</v>
      </c>
      <c r="B2340" s="126" t="s">
        <v>413</v>
      </c>
      <c r="C2340" s="126" t="s">
        <v>4835</v>
      </c>
      <c r="D2340" s="126" t="s">
        <v>4836</v>
      </c>
      <c r="E2340" s="126" t="s">
        <v>288</v>
      </c>
      <c r="F2340" s="126" t="s">
        <v>416</v>
      </c>
      <c r="G2340" s="126" t="s">
        <v>417</v>
      </c>
      <c r="H2340" s="126" t="s">
        <v>126</v>
      </c>
      <c r="I2340" s="126" t="s">
        <v>126</v>
      </c>
      <c r="J2340" s="126" t="s">
        <v>576</v>
      </c>
      <c r="K2340" s="126" t="s">
        <v>567</v>
      </c>
      <c r="L2340" s="126" t="s">
        <v>505</v>
      </c>
      <c r="M2340" s="130">
        <v>2872.81</v>
      </c>
      <c r="O2340" s="126" t="s">
        <v>422</v>
      </c>
      <c r="P2340" s="130">
        <v>0</v>
      </c>
      <c r="S2340" s="130">
        <v>0</v>
      </c>
      <c r="V2340" s="130">
        <v>2872.81</v>
      </c>
      <c r="X2340" s="126" t="s">
        <v>4837</v>
      </c>
      <c r="Z2340" s="127"/>
      <c r="AA2340" s="128">
        <v>1</v>
      </c>
      <c r="AB2340" s="128">
        <v>12</v>
      </c>
      <c r="AD2340" s="126" t="s">
        <v>577</v>
      </c>
      <c r="AG2340" s="127"/>
      <c r="AI2340" s="127"/>
    </row>
    <row r="2341" spans="1:35" ht="14.85" customHeight="1">
      <c r="A2341" s="130">
        <v>5013229</v>
      </c>
      <c r="B2341" s="126" t="s">
        <v>413</v>
      </c>
      <c r="C2341" s="126" t="s">
        <v>4838</v>
      </c>
      <c r="D2341" s="126" t="s">
        <v>4839</v>
      </c>
      <c r="E2341" s="126" t="s">
        <v>288</v>
      </c>
      <c r="F2341" s="126" t="s">
        <v>491</v>
      </c>
      <c r="G2341" s="126" t="s">
        <v>417</v>
      </c>
      <c r="H2341" s="126" t="s">
        <v>126</v>
      </c>
      <c r="I2341" s="126" t="s">
        <v>126</v>
      </c>
      <c r="J2341" s="126" t="s">
        <v>514</v>
      </c>
      <c r="K2341" s="126" t="s">
        <v>504</v>
      </c>
      <c r="L2341" s="126" t="s">
        <v>515</v>
      </c>
      <c r="M2341" s="130">
        <v>43825.599999999999</v>
      </c>
      <c r="N2341" s="126" t="s">
        <v>290</v>
      </c>
      <c r="O2341" s="126" t="s">
        <v>506</v>
      </c>
      <c r="P2341" s="130">
        <v>0</v>
      </c>
      <c r="S2341" s="130">
        <v>0</v>
      </c>
      <c r="V2341" s="130">
        <v>98165.56</v>
      </c>
      <c r="X2341" s="126" t="s">
        <v>2004</v>
      </c>
      <c r="Z2341" s="127"/>
      <c r="AA2341" s="128">
        <v>1</v>
      </c>
      <c r="AB2341" s="128">
        <v>60</v>
      </c>
      <c r="AD2341" s="126" t="s">
        <v>577</v>
      </c>
      <c r="AG2341" s="127"/>
      <c r="AI2341" s="127"/>
    </row>
    <row r="2342" spans="1:35" ht="14.85" customHeight="1">
      <c r="A2342" s="130">
        <v>5013227</v>
      </c>
      <c r="B2342" s="126" t="s">
        <v>413</v>
      </c>
      <c r="C2342" s="126" t="s">
        <v>4840</v>
      </c>
      <c r="D2342" s="126" t="s">
        <v>4841</v>
      </c>
      <c r="E2342" s="126" t="s">
        <v>288</v>
      </c>
      <c r="F2342" s="126" t="s">
        <v>416</v>
      </c>
      <c r="G2342" s="126" t="s">
        <v>417</v>
      </c>
      <c r="H2342" s="126" t="s">
        <v>126</v>
      </c>
      <c r="I2342" s="126" t="s">
        <v>126</v>
      </c>
      <c r="J2342" s="126" t="s">
        <v>576</v>
      </c>
      <c r="K2342" s="126" t="s">
        <v>567</v>
      </c>
      <c r="L2342" s="126" t="s">
        <v>505</v>
      </c>
      <c r="M2342" s="130">
        <v>389.76</v>
      </c>
      <c r="O2342" s="126" t="s">
        <v>587</v>
      </c>
      <c r="P2342" s="130">
        <v>0</v>
      </c>
      <c r="S2342" s="130">
        <v>0</v>
      </c>
      <c r="V2342" s="130">
        <v>438.98</v>
      </c>
      <c r="X2342" s="126" t="s">
        <v>4251</v>
      </c>
      <c r="Z2342" s="127"/>
      <c r="AA2342" s="128">
        <v>1</v>
      </c>
      <c r="AB2342" s="128">
        <v>12</v>
      </c>
      <c r="AD2342" s="126" t="s">
        <v>577</v>
      </c>
      <c r="AG2342" s="127"/>
      <c r="AI2342" s="127"/>
    </row>
    <row r="2343" spans="1:35" ht="14.85" customHeight="1">
      <c r="A2343" s="130">
        <v>5013226</v>
      </c>
      <c r="B2343" s="126" t="s">
        <v>413</v>
      </c>
      <c r="C2343" s="126" t="s">
        <v>4842</v>
      </c>
      <c r="D2343" s="126" t="s">
        <v>4843</v>
      </c>
      <c r="E2343" s="126" t="s">
        <v>288</v>
      </c>
      <c r="F2343" s="126" t="s">
        <v>416</v>
      </c>
      <c r="G2343" s="126" t="s">
        <v>417</v>
      </c>
      <c r="H2343" s="126" t="s">
        <v>126</v>
      </c>
      <c r="I2343" s="126" t="s">
        <v>126</v>
      </c>
      <c r="J2343" s="126" t="s">
        <v>576</v>
      </c>
      <c r="K2343" s="126" t="s">
        <v>567</v>
      </c>
      <c r="L2343" s="126" t="s">
        <v>505</v>
      </c>
      <c r="M2343" s="130">
        <v>2337.44</v>
      </c>
      <c r="O2343" s="126" t="s">
        <v>422</v>
      </c>
      <c r="P2343" s="130">
        <v>0</v>
      </c>
      <c r="S2343" s="130">
        <v>0</v>
      </c>
      <c r="V2343" s="130">
        <v>2535.98</v>
      </c>
      <c r="X2343" s="126" t="s">
        <v>4844</v>
      </c>
      <c r="Z2343" s="127"/>
      <c r="AA2343" s="128">
        <v>1</v>
      </c>
      <c r="AB2343" s="128">
        <v>12</v>
      </c>
      <c r="AD2343" s="126" t="s">
        <v>577</v>
      </c>
      <c r="AG2343" s="127"/>
      <c r="AI2343" s="127"/>
    </row>
    <row r="2344" spans="1:35" ht="14.85" customHeight="1">
      <c r="A2344" s="130">
        <v>5013224</v>
      </c>
      <c r="B2344" s="126" t="s">
        <v>413</v>
      </c>
      <c r="C2344" s="126" t="s">
        <v>4845</v>
      </c>
      <c r="D2344" s="126" t="s">
        <v>4846</v>
      </c>
      <c r="E2344" s="126" t="s">
        <v>288</v>
      </c>
      <c r="F2344" s="126" t="s">
        <v>416</v>
      </c>
      <c r="G2344" s="126" t="s">
        <v>417</v>
      </c>
      <c r="H2344" s="126" t="s">
        <v>126</v>
      </c>
      <c r="I2344" s="126" t="s">
        <v>126</v>
      </c>
      <c r="J2344" s="126" t="s">
        <v>576</v>
      </c>
      <c r="K2344" s="126" t="s">
        <v>567</v>
      </c>
      <c r="L2344" s="126" t="s">
        <v>505</v>
      </c>
      <c r="M2344" s="130">
        <v>631.89</v>
      </c>
      <c r="O2344" s="126" t="s">
        <v>427</v>
      </c>
      <c r="P2344" s="130">
        <v>0</v>
      </c>
      <c r="S2344" s="130">
        <v>0</v>
      </c>
      <c r="V2344" s="130">
        <v>631.89</v>
      </c>
      <c r="X2344" s="126" t="s">
        <v>771</v>
      </c>
      <c r="Z2344" s="127"/>
      <c r="AA2344" s="128">
        <v>1</v>
      </c>
      <c r="AB2344" s="128">
        <v>12</v>
      </c>
      <c r="AD2344" s="126" t="s">
        <v>577</v>
      </c>
      <c r="AG2344" s="127"/>
      <c r="AI2344" s="127"/>
    </row>
    <row r="2345" spans="1:35" ht="14.85" customHeight="1">
      <c r="A2345" s="130">
        <v>5013223</v>
      </c>
      <c r="B2345" s="126" t="s">
        <v>413</v>
      </c>
      <c r="C2345" s="126" t="s">
        <v>4847</v>
      </c>
      <c r="D2345" s="126" t="s">
        <v>4848</v>
      </c>
      <c r="E2345" s="126" t="s">
        <v>288</v>
      </c>
      <c r="F2345" s="126" t="s">
        <v>416</v>
      </c>
      <c r="G2345" s="126" t="s">
        <v>417</v>
      </c>
      <c r="H2345" s="126" t="s">
        <v>126</v>
      </c>
      <c r="I2345" s="126" t="s">
        <v>126</v>
      </c>
      <c r="J2345" s="126" t="s">
        <v>576</v>
      </c>
      <c r="K2345" s="126" t="s">
        <v>567</v>
      </c>
      <c r="L2345" s="126" t="s">
        <v>505</v>
      </c>
      <c r="M2345" s="130">
        <v>340.48</v>
      </c>
      <c r="O2345" s="126" t="s">
        <v>4833</v>
      </c>
      <c r="P2345" s="130">
        <v>0</v>
      </c>
      <c r="S2345" s="130">
        <v>0</v>
      </c>
      <c r="V2345" s="130">
        <v>539.99</v>
      </c>
      <c r="X2345" s="126" t="s">
        <v>4834</v>
      </c>
      <c r="Z2345" s="127"/>
      <c r="AA2345" s="128">
        <v>1</v>
      </c>
      <c r="AB2345" s="128">
        <v>12</v>
      </c>
      <c r="AD2345" s="126" t="s">
        <v>577</v>
      </c>
      <c r="AG2345" s="127"/>
      <c r="AI2345" s="127"/>
    </row>
    <row r="2346" spans="1:35" ht="14.85" customHeight="1">
      <c r="A2346" s="130">
        <v>5013222</v>
      </c>
      <c r="B2346" s="126" t="s">
        <v>413</v>
      </c>
      <c r="C2346" s="126" t="s">
        <v>4849</v>
      </c>
      <c r="D2346" s="126" t="s">
        <v>4850</v>
      </c>
      <c r="E2346" s="126" t="s">
        <v>288</v>
      </c>
      <c r="F2346" s="126" t="s">
        <v>416</v>
      </c>
      <c r="G2346" s="126" t="s">
        <v>417</v>
      </c>
      <c r="H2346" s="126" t="s">
        <v>126</v>
      </c>
      <c r="I2346" s="126" t="s">
        <v>126</v>
      </c>
      <c r="J2346" s="126" t="s">
        <v>576</v>
      </c>
      <c r="K2346" s="126" t="s">
        <v>567</v>
      </c>
      <c r="L2346" s="126" t="s">
        <v>505</v>
      </c>
      <c r="M2346" s="130">
        <v>974.4</v>
      </c>
      <c r="O2346" s="126" t="s">
        <v>427</v>
      </c>
      <c r="P2346" s="130">
        <v>0</v>
      </c>
      <c r="S2346" s="130">
        <v>0</v>
      </c>
      <c r="V2346" s="130">
        <v>1972.99</v>
      </c>
      <c r="X2346" s="126" t="s">
        <v>432</v>
      </c>
      <c r="Z2346" s="127"/>
      <c r="AA2346" s="128">
        <v>1</v>
      </c>
      <c r="AB2346" s="128">
        <v>12</v>
      </c>
      <c r="AD2346" s="126" t="s">
        <v>577</v>
      </c>
      <c r="AG2346" s="127"/>
      <c r="AI2346" s="127"/>
    </row>
    <row r="2347" spans="1:35" ht="14.85" customHeight="1">
      <c r="A2347" s="130">
        <v>5013221</v>
      </c>
      <c r="B2347" s="126" t="s">
        <v>413</v>
      </c>
      <c r="C2347" s="126" t="s">
        <v>4851</v>
      </c>
      <c r="D2347" s="126" t="s">
        <v>4846</v>
      </c>
      <c r="E2347" s="126" t="s">
        <v>288</v>
      </c>
      <c r="F2347" s="126" t="s">
        <v>416</v>
      </c>
      <c r="G2347" s="126" t="s">
        <v>417</v>
      </c>
      <c r="H2347" s="126" t="s">
        <v>126</v>
      </c>
      <c r="I2347" s="126" t="s">
        <v>126</v>
      </c>
      <c r="J2347" s="126" t="s">
        <v>576</v>
      </c>
      <c r="K2347" s="126" t="s">
        <v>567</v>
      </c>
      <c r="L2347" s="126" t="s">
        <v>505</v>
      </c>
      <c r="M2347" s="130">
        <v>730.24</v>
      </c>
      <c r="O2347" s="126" t="s">
        <v>427</v>
      </c>
      <c r="P2347" s="130">
        <v>0</v>
      </c>
      <c r="S2347" s="130">
        <v>0</v>
      </c>
      <c r="V2347" s="130">
        <v>1139.46</v>
      </c>
      <c r="X2347" s="126" t="s">
        <v>771</v>
      </c>
      <c r="Z2347" s="127"/>
      <c r="AA2347" s="128">
        <v>1</v>
      </c>
      <c r="AB2347" s="128">
        <v>12</v>
      </c>
      <c r="AD2347" s="126" t="s">
        <v>577</v>
      </c>
      <c r="AG2347" s="127"/>
      <c r="AI2347" s="127"/>
    </row>
    <row r="2348" spans="1:35" ht="14.85" customHeight="1">
      <c r="A2348" s="130">
        <v>5013220</v>
      </c>
      <c r="B2348" s="126" t="s">
        <v>413</v>
      </c>
      <c r="C2348" s="126" t="s">
        <v>4852</v>
      </c>
      <c r="D2348" s="126" t="s">
        <v>4853</v>
      </c>
      <c r="E2348" s="126" t="s">
        <v>288</v>
      </c>
      <c r="F2348" s="126" t="s">
        <v>416</v>
      </c>
      <c r="G2348" s="126" t="s">
        <v>417</v>
      </c>
      <c r="H2348" s="126" t="s">
        <v>126</v>
      </c>
      <c r="I2348" s="126" t="s">
        <v>126</v>
      </c>
      <c r="J2348" s="126" t="s">
        <v>576</v>
      </c>
      <c r="K2348" s="126" t="s">
        <v>567</v>
      </c>
      <c r="L2348" s="126" t="s">
        <v>505</v>
      </c>
      <c r="M2348" s="130">
        <v>340.48</v>
      </c>
      <c r="O2348" s="126" t="s">
        <v>422</v>
      </c>
      <c r="P2348" s="130">
        <v>0</v>
      </c>
      <c r="S2348" s="130">
        <v>0</v>
      </c>
      <c r="V2348" s="130">
        <v>729.45</v>
      </c>
      <c r="X2348" s="126" t="s">
        <v>497</v>
      </c>
      <c r="Z2348" s="127"/>
      <c r="AA2348" s="128">
        <v>1</v>
      </c>
      <c r="AB2348" s="128">
        <v>12</v>
      </c>
      <c r="AD2348" s="126" t="s">
        <v>577</v>
      </c>
      <c r="AG2348" s="127"/>
      <c r="AI2348" s="127"/>
    </row>
    <row r="2349" spans="1:35" ht="14.85" customHeight="1">
      <c r="A2349" s="130">
        <v>5013219</v>
      </c>
      <c r="B2349" s="126" t="s">
        <v>413</v>
      </c>
      <c r="C2349" s="126" t="s">
        <v>4854</v>
      </c>
      <c r="D2349" s="126" t="s">
        <v>4855</v>
      </c>
      <c r="E2349" s="126" t="s">
        <v>288</v>
      </c>
      <c r="F2349" s="126" t="s">
        <v>416</v>
      </c>
      <c r="G2349" s="126" t="s">
        <v>417</v>
      </c>
      <c r="H2349" s="126" t="s">
        <v>126</v>
      </c>
      <c r="I2349" s="126" t="s">
        <v>126</v>
      </c>
      <c r="J2349" s="126" t="s">
        <v>576</v>
      </c>
      <c r="K2349" s="126" t="s">
        <v>567</v>
      </c>
      <c r="L2349" s="126" t="s">
        <v>505</v>
      </c>
      <c r="M2349" s="130">
        <v>340.48</v>
      </c>
      <c r="O2349" s="126" t="s">
        <v>422</v>
      </c>
      <c r="P2349" s="130">
        <v>0</v>
      </c>
      <c r="S2349" s="130">
        <v>0</v>
      </c>
      <c r="V2349" s="130">
        <v>729.45</v>
      </c>
      <c r="X2349" s="126" t="s">
        <v>497</v>
      </c>
      <c r="Z2349" s="127"/>
      <c r="AA2349" s="128">
        <v>1</v>
      </c>
      <c r="AB2349" s="128">
        <v>12</v>
      </c>
      <c r="AD2349" s="126" t="s">
        <v>577</v>
      </c>
      <c r="AG2349" s="127"/>
      <c r="AI2349" s="127"/>
    </row>
    <row r="2350" spans="1:35" ht="14.85" customHeight="1">
      <c r="A2350" s="130">
        <v>5013217</v>
      </c>
      <c r="B2350" s="126" t="s">
        <v>413</v>
      </c>
      <c r="C2350" s="126" t="s">
        <v>4856</v>
      </c>
      <c r="D2350" s="126" t="s">
        <v>4857</v>
      </c>
      <c r="E2350" s="126" t="s">
        <v>288</v>
      </c>
      <c r="F2350" s="126" t="s">
        <v>416</v>
      </c>
      <c r="G2350" s="126" t="s">
        <v>417</v>
      </c>
      <c r="H2350" s="126" t="s">
        <v>126</v>
      </c>
      <c r="I2350" s="126" t="s">
        <v>126</v>
      </c>
      <c r="J2350" s="126" t="s">
        <v>576</v>
      </c>
      <c r="K2350" s="126" t="s">
        <v>567</v>
      </c>
      <c r="L2350" s="126" t="s">
        <v>505</v>
      </c>
      <c r="M2350" s="130">
        <v>175.84</v>
      </c>
      <c r="O2350" s="126" t="s">
        <v>587</v>
      </c>
      <c r="P2350" s="130">
        <v>0</v>
      </c>
      <c r="S2350" s="130">
        <v>0</v>
      </c>
      <c r="V2350" s="130">
        <v>270.74</v>
      </c>
      <c r="X2350" s="126" t="s">
        <v>711</v>
      </c>
      <c r="Z2350" s="127"/>
      <c r="AA2350" s="128">
        <v>1</v>
      </c>
      <c r="AB2350" s="128">
        <v>12</v>
      </c>
      <c r="AD2350" s="126" t="s">
        <v>577</v>
      </c>
      <c r="AG2350" s="127"/>
      <c r="AI2350" s="127"/>
    </row>
    <row r="2351" spans="1:35" ht="14.85" customHeight="1">
      <c r="A2351" s="130">
        <v>5013126</v>
      </c>
      <c r="B2351" s="126" t="s">
        <v>413</v>
      </c>
      <c r="C2351" s="126" t="s">
        <v>4858</v>
      </c>
      <c r="E2351" s="126" t="s">
        <v>288</v>
      </c>
      <c r="F2351" s="126" t="s">
        <v>364</v>
      </c>
      <c r="G2351" s="126" t="s">
        <v>417</v>
      </c>
      <c r="H2351" s="126" t="s">
        <v>126</v>
      </c>
      <c r="I2351" s="126" t="s">
        <v>126</v>
      </c>
      <c r="J2351" s="126" t="s">
        <v>466</v>
      </c>
      <c r="K2351" s="126" t="s">
        <v>467</v>
      </c>
      <c r="L2351" s="126" t="s">
        <v>468</v>
      </c>
      <c r="M2351" s="130">
        <v>6817.44</v>
      </c>
      <c r="O2351" s="126" t="s">
        <v>365</v>
      </c>
      <c r="P2351" s="130">
        <v>0</v>
      </c>
      <c r="S2351" s="130">
        <v>0</v>
      </c>
      <c r="V2351" s="130">
        <v>25224.34</v>
      </c>
      <c r="X2351" s="126" t="s">
        <v>510</v>
      </c>
      <c r="Z2351" s="127"/>
      <c r="AA2351" s="128">
        <v>2</v>
      </c>
      <c r="AB2351" s="128">
        <v>60</v>
      </c>
      <c r="AC2351" s="126" t="s">
        <v>366</v>
      </c>
      <c r="AD2351" s="126" t="s">
        <v>1990</v>
      </c>
      <c r="AG2351" s="127"/>
      <c r="AI2351" s="127"/>
    </row>
    <row r="2352" spans="1:35" ht="14.85" customHeight="1">
      <c r="A2352" s="130">
        <v>5013125</v>
      </c>
      <c r="B2352" s="126" t="s">
        <v>413</v>
      </c>
      <c r="C2352" s="126" t="s">
        <v>4859</v>
      </c>
      <c r="E2352" s="126" t="s">
        <v>288</v>
      </c>
      <c r="F2352" s="126" t="s">
        <v>364</v>
      </c>
      <c r="G2352" s="126" t="s">
        <v>417</v>
      </c>
      <c r="H2352" s="126" t="s">
        <v>126</v>
      </c>
      <c r="I2352" s="126" t="s">
        <v>126</v>
      </c>
      <c r="J2352" s="126" t="s">
        <v>466</v>
      </c>
      <c r="K2352" s="126" t="s">
        <v>467</v>
      </c>
      <c r="L2352" s="126" t="s">
        <v>468</v>
      </c>
      <c r="M2352" s="130">
        <v>6817.44</v>
      </c>
      <c r="O2352" s="126" t="s">
        <v>365</v>
      </c>
      <c r="P2352" s="130">
        <v>0</v>
      </c>
      <c r="S2352" s="130">
        <v>0</v>
      </c>
      <c r="V2352" s="130">
        <v>25224.34</v>
      </c>
      <c r="X2352" s="126" t="s">
        <v>510</v>
      </c>
      <c r="Z2352" s="127"/>
      <c r="AA2352" s="128">
        <v>2</v>
      </c>
      <c r="AB2352" s="128">
        <v>60</v>
      </c>
      <c r="AC2352" s="126" t="s">
        <v>366</v>
      </c>
      <c r="AD2352" s="126" t="s">
        <v>1990</v>
      </c>
      <c r="AG2352" s="127"/>
      <c r="AI2352" s="127"/>
    </row>
    <row r="2353" spans="1:35" ht="14.85" customHeight="1">
      <c r="A2353" s="130">
        <v>5013124</v>
      </c>
      <c r="B2353" s="126" t="s">
        <v>413</v>
      </c>
      <c r="C2353" s="126" t="s">
        <v>4860</v>
      </c>
      <c r="E2353" s="126" t="s">
        <v>288</v>
      </c>
      <c r="F2353" s="126" t="s">
        <v>364</v>
      </c>
      <c r="G2353" s="126" t="s">
        <v>417</v>
      </c>
      <c r="H2353" s="126" t="s">
        <v>126</v>
      </c>
      <c r="I2353" s="126" t="s">
        <v>126</v>
      </c>
      <c r="J2353" s="126" t="s">
        <v>466</v>
      </c>
      <c r="K2353" s="126" t="s">
        <v>467</v>
      </c>
      <c r="L2353" s="126" t="s">
        <v>468</v>
      </c>
      <c r="M2353" s="130">
        <v>6817.44</v>
      </c>
      <c r="O2353" s="126" t="s">
        <v>365</v>
      </c>
      <c r="P2353" s="130">
        <v>0</v>
      </c>
      <c r="S2353" s="130">
        <v>0</v>
      </c>
      <c r="V2353" s="130">
        <v>17433.03</v>
      </c>
      <c r="X2353" s="126" t="s">
        <v>510</v>
      </c>
      <c r="Z2353" s="127"/>
      <c r="AA2353" s="128">
        <v>2</v>
      </c>
      <c r="AB2353" s="128">
        <v>60</v>
      </c>
      <c r="AC2353" s="126" t="s">
        <v>366</v>
      </c>
      <c r="AD2353" s="126" t="s">
        <v>1990</v>
      </c>
      <c r="AG2353" s="127"/>
      <c r="AI2353" s="127"/>
    </row>
    <row r="2354" spans="1:35" ht="14.85" customHeight="1">
      <c r="A2354" s="130">
        <v>5013123</v>
      </c>
      <c r="B2354" s="126" t="s">
        <v>413</v>
      </c>
      <c r="C2354" s="126" t="s">
        <v>4861</v>
      </c>
      <c r="E2354" s="126" t="s">
        <v>288</v>
      </c>
      <c r="F2354" s="126" t="s">
        <v>364</v>
      </c>
      <c r="G2354" s="126" t="s">
        <v>417</v>
      </c>
      <c r="H2354" s="126" t="s">
        <v>126</v>
      </c>
      <c r="I2354" s="126" t="s">
        <v>126</v>
      </c>
      <c r="J2354" s="126" t="s">
        <v>466</v>
      </c>
      <c r="K2354" s="126" t="s">
        <v>467</v>
      </c>
      <c r="L2354" s="126" t="s">
        <v>468</v>
      </c>
      <c r="M2354" s="130">
        <v>6817.44</v>
      </c>
      <c r="O2354" s="126" t="s">
        <v>365</v>
      </c>
      <c r="P2354" s="130">
        <v>0</v>
      </c>
      <c r="S2354" s="130">
        <v>0</v>
      </c>
      <c r="V2354" s="130">
        <v>17433.03</v>
      </c>
      <c r="X2354" s="126" t="s">
        <v>510</v>
      </c>
      <c r="Z2354" s="127"/>
      <c r="AA2354" s="128">
        <v>2</v>
      </c>
      <c r="AB2354" s="128">
        <v>60</v>
      </c>
      <c r="AC2354" s="126" t="s">
        <v>366</v>
      </c>
      <c r="AD2354" s="126" t="s">
        <v>1990</v>
      </c>
      <c r="AG2354" s="127"/>
      <c r="AI2354" s="127"/>
    </row>
    <row r="2355" spans="1:35" ht="14.85" customHeight="1">
      <c r="A2355" s="130">
        <v>5013122</v>
      </c>
      <c r="B2355" s="126" t="s">
        <v>413</v>
      </c>
      <c r="C2355" s="126" t="s">
        <v>4862</v>
      </c>
      <c r="E2355" s="126" t="s">
        <v>288</v>
      </c>
      <c r="F2355" s="126" t="s">
        <v>364</v>
      </c>
      <c r="G2355" s="126" t="s">
        <v>417</v>
      </c>
      <c r="H2355" s="126" t="s">
        <v>126</v>
      </c>
      <c r="I2355" s="126" t="s">
        <v>126</v>
      </c>
      <c r="J2355" s="126" t="s">
        <v>466</v>
      </c>
      <c r="K2355" s="126" t="s">
        <v>467</v>
      </c>
      <c r="L2355" s="126" t="s">
        <v>468</v>
      </c>
      <c r="M2355" s="130">
        <v>6817.44</v>
      </c>
      <c r="O2355" s="126" t="s">
        <v>365</v>
      </c>
      <c r="P2355" s="130">
        <v>0</v>
      </c>
      <c r="S2355" s="130">
        <v>0</v>
      </c>
      <c r="V2355" s="130">
        <v>11317.44</v>
      </c>
      <c r="X2355" s="126" t="s">
        <v>510</v>
      </c>
      <c r="Z2355" s="127"/>
      <c r="AA2355" s="128">
        <v>2</v>
      </c>
      <c r="AB2355" s="128">
        <v>60</v>
      </c>
      <c r="AC2355" s="126" t="s">
        <v>366</v>
      </c>
      <c r="AD2355" s="126" t="s">
        <v>1990</v>
      </c>
      <c r="AG2355" s="127"/>
      <c r="AI2355" s="127"/>
    </row>
    <row r="2356" spans="1:35" ht="14.85" customHeight="1">
      <c r="A2356" s="130">
        <v>5013121</v>
      </c>
      <c r="B2356" s="126" t="s">
        <v>413</v>
      </c>
      <c r="C2356" s="126" t="s">
        <v>4863</v>
      </c>
      <c r="E2356" s="126" t="s">
        <v>288</v>
      </c>
      <c r="F2356" s="126" t="s">
        <v>364</v>
      </c>
      <c r="G2356" s="126" t="s">
        <v>417</v>
      </c>
      <c r="H2356" s="126" t="s">
        <v>126</v>
      </c>
      <c r="I2356" s="126" t="s">
        <v>126</v>
      </c>
      <c r="J2356" s="126" t="s">
        <v>466</v>
      </c>
      <c r="K2356" s="126" t="s">
        <v>467</v>
      </c>
      <c r="L2356" s="126" t="s">
        <v>468</v>
      </c>
      <c r="M2356" s="130">
        <v>6817.44</v>
      </c>
      <c r="O2356" s="126" t="s">
        <v>365</v>
      </c>
      <c r="P2356" s="130">
        <v>0</v>
      </c>
      <c r="S2356" s="130">
        <v>0</v>
      </c>
      <c r="V2356" s="130">
        <v>11317.44</v>
      </c>
      <c r="X2356" s="126" t="s">
        <v>510</v>
      </c>
      <c r="Z2356" s="127"/>
      <c r="AA2356" s="128">
        <v>2</v>
      </c>
      <c r="AB2356" s="128">
        <v>60</v>
      </c>
      <c r="AC2356" s="126" t="s">
        <v>366</v>
      </c>
      <c r="AD2356" s="126" t="s">
        <v>1990</v>
      </c>
      <c r="AG2356" s="127"/>
      <c r="AI2356" s="127"/>
    </row>
    <row r="2357" spans="1:35" ht="14.85" customHeight="1">
      <c r="A2357" s="130">
        <v>5010539</v>
      </c>
      <c r="B2357" s="126" t="s">
        <v>413</v>
      </c>
      <c r="C2357" s="126" t="s">
        <v>4864</v>
      </c>
      <c r="D2357" s="126" t="s">
        <v>4022</v>
      </c>
      <c r="E2357" s="126" t="s">
        <v>288</v>
      </c>
      <c r="F2357" s="126" t="s">
        <v>491</v>
      </c>
      <c r="G2357" s="126" t="s">
        <v>417</v>
      </c>
      <c r="H2357" s="126" t="s">
        <v>126</v>
      </c>
      <c r="I2357" s="126" t="s">
        <v>126</v>
      </c>
      <c r="J2357" s="126" t="s">
        <v>930</v>
      </c>
      <c r="K2357" s="126" t="s">
        <v>504</v>
      </c>
      <c r="L2357" s="126" t="s">
        <v>931</v>
      </c>
      <c r="M2357" s="130">
        <v>1395.4</v>
      </c>
      <c r="N2357" s="126" t="s">
        <v>290</v>
      </c>
      <c r="O2357" s="126" t="s">
        <v>1311</v>
      </c>
      <c r="P2357" s="130">
        <v>0</v>
      </c>
      <c r="S2357" s="130">
        <v>0</v>
      </c>
      <c r="V2357" s="130">
        <v>1550.45</v>
      </c>
      <c r="X2357" s="126" t="s">
        <v>1312</v>
      </c>
      <c r="Y2357" s="126" t="s">
        <v>517</v>
      </c>
      <c r="Z2357" s="127" t="s">
        <v>309</v>
      </c>
      <c r="AA2357" s="128">
        <v>1</v>
      </c>
      <c r="AB2357" s="128">
        <v>60</v>
      </c>
      <c r="AD2357" s="126" t="s">
        <v>859</v>
      </c>
      <c r="AG2357" s="127"/>
      <c r="AI2357" s="127"/>
    </row>
    <row r="2358" spans="1:35" ht="14.85" customHeight="1">
      <c r="A2358" s="130">
        <v>5009594</v>
      </c>
      <c r="B2358" s="126" t="s">
        <v>4865</v>
      </c>
      <c r="C2358" s="126" t="s">
        <v>842</v>
      </c>
      <c r="D2358" s="126" t="s">
        <v>1998</v>
      </c>
      <c r="E2358" s="126" t="s">
        <v>288</v>
      </c>
      <c r="F2358" s="126" t="s">
        <v>491</v>
      </c>
      <c r="G2358" s="126" t="s">
        <v>417</v>
      </c>
      <c r="H2358" s="126" t="s">
        <v>126</v>
      </c>
      <c r="I2358" s="126" t="s">
        <v>126</v>
      </c>
      <c r="J2358" s="126" t="s">
        <v>503</v>
      </c>
      <c r="K2358" s="126" t="s">
        <v>504</v>
      </c>
      <c r="L2358" s="126" t="s">
        <v>505</v>
      </c>
      <c r="M2358" s="130">
        <v>6362.1</v>
      </c>
      <c r="N2358" s="126" t="s">
        <v>290</v>
      </c>
      <c r="O2358" s="126" t="s">
        <v>1311</v>
      </c>
      <c r="P2358" s="130">
        <v>0</v>
      </c>
      <c r="S2358" s="130">
        <v>0</v>
      </c>
      <c r="V2358" s="130">
        <v>7069</v>
      </c>
      <c r="X2358" s="126" t="s">
        <v>1312</v>
      </c>
      <c r="Y2358" s="126" t="s">
        <v>517</v>
      </c>
      <c r="Z2358" s="127" t="s">
        <v>309</v>
      </c>
      <c r="AA2358" s="128">
        <v>1</v>
      </c>
      <c r="AB2358" s="128">
        <v>60</v>
      </c>
      <c r="AD2358" s="126" t="s">
        <v>562</v>
      </c>
      <c r="AG2358" s="127"/>
      <c r="AI2358" s="127"/>
    </row>
    <row r="2359" spans="1:35" ht="14.85" customHeight="1">
      <c r="A2359" s="130">
        <v>5009592</v>
      </c>
      <c r="B2359" s="126" t="s">
        <v>4866</v>
      </c>
      <c r="C2359" s="126" t="s">
        <v>4867</v>
      </c>
      <c r="D2359" s="126" t="s">
        <v>4868</v>
      </c>
      <c r="E2359" s="126" t="s">
        <v>288</v>
      </c>
      <c r="F2359" s="126" t="s">
        <v>416</v>
      </c>
      <c r="G2359" s="126" t="s">
        <v>417</v>
      </c>
      <c r="H2359" s="126" t="s">
        <v>126</v>
      </c>
      <c r="I2359" s="126" t="s">
        <v>126</v>
      </c>
      <c r="J2359" s="126" t="s">
        <v>3380</v>
      </c>
      <c r="K2359" s="126" t="s">
        <v>3381</v>
      </c>
      <c r="L2359" s="126" t="s">
        <v>3382</v>
      </c>
      <c r="M2359" s="130">
        <v>730.24</v>
      </c>
      <c r="O2359" s="126" t="s">
        <v>427</v>
      </c>
      <c r="P2359" s="130">
        <v>0</v>
      </c>
      <c r="S2359" s="130">
        <v>0</v>
      </c>
      <c r="V2359" s="130">
        <v>1101.21</v>
      </c>
      <c r="X2359" s="126" t="s">
        <v>771</v>
      </c>
      <c r="Z2359" s="127"/>
      <c r="AA2359" s="128">
        <v>1</v>
      </c>
      <c r="AB2359" s="128">
        <v>12</v>
      </c>
      <c r="AD2359" s="126" t="s">
        <v>562</v>
      </c>
      <c r="AG2359" s="127"/>
      <c r="AI2359" s="127"/>
    </row>
    <row r="2360" spans="1:35" ht="14.85" customHeight="1">
      <c r="A2360" s="130">
        <v>5009590</v>
      </c>
      <c r="B2360" s="126" t="s">
        <v>4869</v>
      </c>
      <c r="C2360" s="126" t="s">
        <v>4870</v>
      </c>
      <c r="D2360" s="126" t="s">
        <v>4871</v>
      </c>
      <c r="E2360" s="126" t="s">
        <v>288</v>
      </c>
      <c r="F2360" s="126" t="s">
        <v>416</v>
      </c>
      <c r="G2360" s="126" t="s">
        <v>417</v>
      </c>
      <c r="H2360" s="126" t="s">
        <v>126</v>
      </c>
      <c r="I2360" s="126" t="s">
        <v>126</v>
      </c>
      <c r="J2360" s="126" t="s">
        <v>3380</v>
      </c>
      <c r="K2360" s="126" t="s">
        <v>3381</v>
      </c>
      <c r="L2360" s="126" t="s">
        <v>3382</v>
      </c>
      <c r="M2360" s="130">
        <v>730.24</v>
      </c>
      <c r="O2360" s="126" t="s">
        <v>427</v>
      </c>
      <c r="P2360" s="130">
        <v>0</v>
      </c>
      <c r="S2360" s="130">
        <v>0</v>
      </c>
      <c r="V2360" s="130">
        <v>850.29</v>
      </c>
      <c r="X2360" s="126" t="s">
        <v>771</v>
      </c>
      <c r="Z2360" s="127"/>
      <c r="AA2360" s="128">
        <v>1</v>
      </c>
      <c r="AB2360" s="128">
        <v>12</v>
      </c>
      <c r="AD2360" s="126" t="s">
        <v>562</v>
      </c>
      <c r="AG2360" s="127"/>
      <c r="AI2360" s="127"/>
    </row>
    <row r="2361" spans="1:35" ht="14.85" customHeight="1">
      <c r="A2361" s="130">
        <v>5011919</v>
      </c>
      <c r="B2361" s="126" t="s">
        <v>413</v>
      </c>
      <c r="C2361" s="126" t="s">
        <v>4872</v>
      </c>
      <c r="D2361" s="126" t="s">
        <v>4873</v>
      </c>
      <c r="E2361" s="126" t="s">
        <v>288</v>
      </c>
      <c r="F2361" s="126" t="s">
        <v>522</v>
      </c>
      <c r="G2361" s="126" t="s">
        <v>4874</v>
      </c>
      <c r="H2361" s="126" t="s">
        <v>524</v>
      </c>
      <c r="I2361" s="126" t="s">
        <v>418</v>
      </c>
      <c r="J2361" s="126" t="s">
        <v>1539</v>
      </c>
      <c r="K2361" s="126" t="s">
        <v>1540</v>
      </c>
      <c r="L2361" s="126" t="s">
        <v>1541</v>
      </c>
      <c r="M2361" s="130">
        <v>4798.1000000000004</v>
      </c>
      <c r="N2361" s="126" t="s">
        <v>290</v>
      </c>
      <c r="O2361" s="126" t="s">
        <v>528</v>
      </c>
      <c r="P2361" s="130">
        <v>0</v>
      </c>
      <c r="S2361" s="130">
        <v>0</v>
      </c>
      <c r="V2361" s="130">
        <v>4798.1000000000004</v>
      </c>
      <c r="X2361" s="126" t="s">
        <v>1542</v>
      </c>
      <c r="Z2361" s="127"/>
      <c r="AA2361" s="128"/>
      <c r="AB2361" s="128"/>
      <c r="AD2361" s="126" t="s">
        <v>1839</v>
      </c>
      <c r="AG2361" s="127"/>
      <c r="AI2361" s="127"/>
    </row>
    <row r="2362" spans="1:35" ht="14.85" customHeight="1">
      <c r="A2362" s="130">
        <v>5012749</v>
      </c>
      <c r="B2362" s="126" t="s">
        <v>413</v>
      </c>
      <c r="C2362" s="126" t="s">
        <v>2765</v>
      </c>
      <c r="D2362" s="126" t="s">
        <v>2764</v>
      </c>
      <c r="E2362" s="126" t="s">
        <v>288</v>
      </c>
      <c r="F2362" s="126" t="s">
        <v>364</v>
      </c>
      <c r="G2362" s="126" t="s">
        <v>417</v>
      </c>
      <c r="H2362" s="126" t="s">
        <v>126</v>
      </c>
      <c r="I2362" s="126" t="s">
        <v>418</v>
      </c>
      <c r="J2362" s="126" t="s">
        <v>1989</v>
      </c>
      <c r="K2362" s="126" t="s">
        <v>504</v>
      </c>
      <c r="L2362" s="126" t="s">
        <v>545</v>
      </c>
      <c r="M2362" s="130">
        <v>8667.82</v>
      </c>
      <c r="O2362" s="126" t="s">
        <v>486</v>
      </c>
      <c r="P2362" s="130">
        <v>0</v>
      </c>
      <c r="S2362" s="130">
        <v>0</v>
      </c>
      <c r="V2362" s="130">
        <v>8667.82</v>
      </c>
      <c r="X2362" s="126" t="s">
        <v>487</v>
      </c>
      <c r="Z2362" s="127"/>
      <c r="AA2362" s="128">
        <v>1</v>
      </c>
      <c r="AB2362" s="128">
        <v>60</v>
      </c>
      <c r="AC2362" s="126" t="s">
        <v>366</v>
      </c>
      <c r="AD2362" s="126" t="s">
        <v>1990</v>
      </c>
      <c r="AG2362" s="127"/>
      <c r="AI2362" s="127"/>
    </row>
    <row r="2363" spans="1:35" ht="14.85" customHeight="1">
      <c r="A2363" s="130">
        <v>5011918</v>
      </c>
      <c r="B2363" s="126" t="s">
        <v>413</v>
      </c>
      <c r="C2363" s="126" t="s">
        <v>4872</v>
      </c>
      <c r="D2363" s="126" t="s">
        <v>4875</v>
      </c>
      <c r="E2363" s="126" t="s">
        <v>288</v>
      </c>
      <c r="F2363" s="126" t="s">
        <v>522</v>
      </c>
      <c r="G2363" s="126" t="s">
        <v>4876</v>
      </c>
      <c r="H2363" s="126" t="s">
        <v>524</v>
      </c>
      <c r="I2363" s="126" t="s">
        <v>418</v>
      </c>
      <c r="J2363" s="126" t="s">
        <v>1539</v>
      </c>
      <c r="K2363" s="126" t="s">
        <v>1540</v>
      </c>
      <c r="L2363" s="126" t="s">
        <v>1541</v>
      </c>
      <c r="M2363" s="130">
        <v>3673.6</v>
      </c>
      <c r="N2363" s="126" t="s">
        <v>290</v>
      </c>
      <c r="O2363" s="126" t="s">
        <v>528</v>
      </c>
      <c r="P2363" s="130">
        <v>0</v>
      </c>
      <c r="S2363" s="130">
        <v>0</v>
      </c>
      <c r="V2363" s="130">
        <v>3673.6</v>
      </c>
      <c r="X2363" s="126" t="s">
        <v>1542</v>
      </c>
      <c r="Z2363" s="127"/>
      <c r="AA2363" s="128"/>
      <c r="AB2363" s="128"/>
      <c r="AD2363" s="126" t="s">
        <v>1839</v>
      </c>
      <c r="AG2363" s="127"/>
      <c r="AI2363" s="127"/>
    </row>
    <row r="2364" spans="1:35" ht="14.85" customHeight="1">
      <c r="A2364" s="130">
        <v>5011917</v>
      </c>
      <c r="B2364" s="126" t="s">
        <v>413</v>
      </c>
      <c r="C2364" s="126" t="s">
        <v>1536</v>
      </c>
      <c r="D2364" s="126" t="s">
        <v>4877</v>
      </c>
      <c r="E2364" s="126" t="s">
        <v>288</v>
      </c>
      <c r="F2364" s="126" t="s">
        <v>522</v>
      </c>
      <c r="G2364" s="126" t="s">
        <v>4874</v>
      </c>
      <c r="H2364" s="126" t="s">
        <v>524</v>
      </c>
      <c r="I2364" s="126" t="s">
        <v>418</v>
      </c>
      <c r="J2364" s="126" t="s">
        <v>1539</v>
      </c>
      <c r="K2364" s="126" t="s">
        <v>1540</v>
      </c>
      <c r="L2364" s="126" t="s">
        <v>1541</v>
      </c>
      <c r="M2364" s="130">
        <v>4798.1000000000004</v>
      </c>
      <c r="N2364" s="126" t="s">
        <v>290</v>
      </c>
      <c r="O2364" s="126" t="s">
        <v>528</v>
      </c>
      <c r="P2364" s="130">
        <v>0</v>
      </c>
      <c r="S2364" s="130">
        <v>0</v>
      </c>
      <c r="V2364" s="130">
        <v>4798.1000000000004</v>
      </c>
      <c r="X2364" s="126" t="s">
        <v>1542</v>
      </c>
      <c r="Z2364" s="127"/>
      <c r="AA2364" s="128"/>
      <c r="AB2364" s="128"/>
      <c r="AD2364" s="126" t="s">
        <v>1839</v>
      </c>
      <c r="AG2364" s="127"/>
      <c r="AI2364" s="127"/>
    </row>
    <row r="2365" spans="1:35" ht="14.85" customHeight="1">
      <c r="A2365" s="130">
        <v>5013278</v>
      </c>
      <c r="B2365" s="126" t="s">
        <v>413</v>
      </c>
      <c r="C2365" s="126" t="s">
        <v>4878</v>
      </c>
      <c r="D2365" s="126" t="s">
        <v>4879</v>
      </c>
      <c r="E2365" s="126" t="s">
        <v>288</v>
      </c>
      <c r="F2365" s="126" t="s">
        <v>416</v>
      </c>
      <c r="G2365" s="126" t="s">
        <v>417</v>
      </c>
      <c r="H2365" s="126" t="s">
        <v>126</v>
      </c>
      <c r="I2365" s="126" t="s">
        <v>126</v>
      </c>
      <c r="J2365" s="126" t="s">
        <v>576</v>
      </c>
      <c r="K2365" s="126" t="s">
        <v>567</v>
      </c>
      <c r="L2365" s="126" t="s">
        <v>505</v>
      </c>
      <c r="M2365" s="130">
        <v>682.08</v>
      </c>
      <c r="O2365" s="126" t="s">
        <v>422</v>
      </c>
      <c r="P2365" s="130">
        <v>0</v>
      </c>
      <c r="S2365" s="130">
        <v>0</v>
      </c>
      <c r="V2365" s="130">
        <v>1035.67</v>
      </c>
      <c r="X2365" s="126" t="s">
        <v>423</v>
      </c>
      <c r="Z2365" s="127"/>
      <c r="AA2365" s="128">
        <v>1</v>
      </c>
      <c r="AB2365" s="128">
        <v>12</v>
      </c>
      <c r="AD2365" s="126" t="s">
        <v>569</v>
      </c>
      <c r="AG2365" s="127"/>
      <c r="AI2365" s="127"/>
    </row>
    <row r="2366" spans="1:35" ht="14.85" customHeight="1">
      <c r="A2366" s="130">
        <v>5013260</v>
      </c>
      <c r="B2366" s="126" t="s">
        <v>413</v>
      </c>
      <c r="C2366" s="126" t="s">
        <v>4880</v>
      </c>
      <c r="D2366" s="126" t="s">
        <v>4881</v>
      </c>
      <c r="E2366" s="126" t="s">
        <v>288</v>
      </c>
      <c r="F2366" s="126" t="s">
        <v>753</v>
      </c>
      <c r="G2366" s="126" t="s">
        <v>4882</v>
      </c>
      <c r="H2366" s="126" t="s">
        <v>524</v>
      </c>
      <c r="I2366" s="126" t="s">
        <v>418</v>
      </c>
      <c r="J2366" s="126" t="s">
        <v>1770</v>
      </c>
      <c r="K2366" s="126" t="s">
        <v>976</v>
      </c>
      <c r="L2366" s="126" t="s">
        <v>1771</v>
      </c>
      <c r="M2366" s="130">
        <v>134.84</v>
      </c>
      <c r="O2366" s="126" t="s">
        <v>4813</v>
      </c>
      <c r="P2366" s="130">
        <v>0</v>
      </c>
      <c r="S2366" s="130">
        <v>0</v>
      </c>
      <c r="V2366" s="130">
        <v>311.36</v>
      </c>
      <c r="X2366" s="126" t="s">
        <v>4814</v>
      </c>
      <c r="Z2366" s="127"/>
      <c r="AA2366" s="128"/>
      <c r="AB2366" s="128"/>
      <c r="AD2366" s="126" t="s">
        <v>577</v>
      </c>
      <c r="AG2366" s="127"/>
      <c r="AI2366" s="127"/>
    </row>
    <row r="2367" spans="1:35" ht="14.85" customHeight="1">
      <c r="A2367" s="130">
        <v>5013259</v>
      </c>
      <c r="B2367" s="126" t="s">
        <v>413</v>
      </c>
      <c r="C2367" s="126" t="s">
        <v>4883</v>
      </c>
      <c r="D2367" s="126" t="s">
        <v>4884</v>
      </c>
      <c r="E2367" s="126" t="s">
        <v>288</v>
      </c>
      <c r="F2367" s="126" t="s">
        <v>416</v>
      </c>
      <c r="G2367" s="126" t="s">
        <v>417</v>
      </c>
      <c r="H2367" s="126" t="s">
        <v>126</v>
      </c>
      <c r="I2367" s="126" t="s">
        <v>126</v>
      </c>
      <c r="J2367" s="126" t="s">
        <v>576</v>
      </c>
      <c r="K2367" s="126" t="s">
        <v>567</v>
      </c>
      <c r="L2367" s="126" t="s">
        <v>505</v>
      </c>
      <c r="M2367" s="130">
        <v>1557.92</v>
      </c>
      <c r="O2367" s="126" t="s">
        <v>422</v>
      </c>
      <c r="P2367" s="130">
        <v>0</v>
      </c>
      <c r="S2367" s="130">
        <v>0</v>
      </c>
      <c r="V2367" s="130">
        <v>6998.99</v>
      </c>
      <c r="X2367" s="126" t="s">
        <v>1034</v>
      </c>
      <c r="Z2367" s="127"/>
      <c r="AA2367" s="128">
        <v>1</v>
      </c>
      <c r="AB2367" s="128">
        <v>12</v>
      </c>
      <c r="AD2367" s="126" t="s">
        <v>577</v>
      </c>
      <c r="AG2367" s="127"/>
      <c r="AI2367" s="127"/>
    </row>
    <row r="2368" spans="1:35" ht="14.85" customHeight="1">
      <c r="A2368" s="130">
        <v>5013258</v>
      </c>
      <c r="B2368" s="126" t="s">
        <v>413</v>
      </c>
      <c r="C2368" s="126" t="s">
        <v>4885</v>
      </c>
      <c r="D2368" s="126" t="s">
        <v>4886</v>
      </c>
      <c r="E2368" s="126" t="s">
        <v>288</v>
      </c>
      <c r="F2368" s="126" t="s">
        <v>416</v>
      </c>
      <c r="G2368" s="126" t="s">
        <v>417</v>
      </c>
      <c r="H2368" s="126" t="s">
        <v>126</v>
      </c>
      <c r="I2368" s="126" t="s">
        <v>126</v>
      </c>
      <c r="J2368" s="126" t="s">
        <v>576</v>
      </c>
      <c r="K2368" s="126" t="s">
        <v>567</v>
      </c>
      <c r="L2368" s="126" t="s">
        <v>505</v>
      </c>
      <c r="M2368" s="130">
        <v>263</v>
      </c>
      <c r="O2368" s="126" t="s">
        <v>422</v>
      </c>
      <c r="P2368" s="130">
        <v>0</v>
      </c>
      <c r="S2368" s="130">
        <v>0</v>
      </c>
      <c r="V2368" s="130">
        <v>263</v>
      </c>
      <c r="X2368" s="126" t="s">
        <v>1574</v>
      </c>
      <c r="Z2368" s="127"/>
      <c r="AA2368" s="128">
        <v>1</v>
      </c>
      <c r="AB2368" s="128">
        <v>12</v>
      </c>
      <c r="AD2368" s="126" t="s">
        <v>577</v>
      </c>
      <c r="AG2368" s="127"/>
      <c r="AI2368" s="127"/>
    </row>
    <row r="2369" spans="1:35" ht="14.85" customHeight="1">
      <c r="A2369" s="130">
        <v>5013257</v>
      </c>
      <c r="B2369" s="126" t="s">
        <v>413</v>
      </c>
      <c r="C2369" s="126" t="s">
        <v>4887</v>
      </c>
      <c r="D2369" s="126" t="s">
        <v>4888</v>
      </c>
      <c r="E2369" s="126" t="s">
        <v>288</v>
      </c>
      <c r="F2369" s="126" t="s">
        <v>416</v>
      </c>
      <c r="G2369" s="126" t="s">
        <v>417</v>
      </c>
      <c r="H2369" s="126" t="s">
        <v>126</v>
      </c>
      <c r="I2369" s="126" t="s">
        <v>126</v>
      </c>
      <c r="J2369" s="126" t="s">
        <v>576</v>
      </c>
      <c r="K2369" s="126" t="s">
        <v>567</v>
      </c>
      <c r="L2369" s="126" t="s">
        <v>505</v>
      </c>
      <c r="M2369" s="130">
        <v>560</v>
      </c>
      <c r="O2369" s="126" t="s">
        <v>422</v>
      </c>
      <c r="P2369" s="130">
        <v>0</v>
      </c>
      <c r="S2369" s="130">
        <v>0</v>
      </c>
      <c r="V2369" s="130">
        <v>1034.6500000000001</v>
      </c>
      <c r="X2369" s="126" t="s">
        <v>3112</v>
      </c>
      <c r="Z2369" s="127"/>
      <c r="AA2369" s="128">
        <v>1</v>
      </c>
      <c r="AB2369" s="128">
        <v>12</v>
      </c>
      <c r="AD2369" s="126" t="s">
        <v>577</v>
      </c>
      <c r="AG2369" s="127"/>
      <c r="AI2369" s="127"/>
    </row>
    <row r="2370" spans="1:35" ht="14.85" customHeight="1">
      <c r="A2370" s="130">
        <v>5012685</v>
      </c>
      <c r="B2370" s="126" t="s">
        <v>413</v>
      </c>
      <c r="C2370" s="126" t="s">
        <v>4889</v>
      </c>
      <c r="E2370" s="126" t="s">
        <v>288</v>
      </c>
      <c r="F2370" s="126" t="s">
        <v>491</v>
      </c>
      <c r="G2370" s="126" t="s">
        <v>417</v>
      </c>
      <c r="H2370" s="126" t="s">
        <v>126</v>
      </c>
      <c r="I2370" s="126" t="s">
        <v>418</v>
      </c>
      <c r="J2370" s="126" t="s">
        <v>4890</v>
      </c>
      <c r="K2370" s="126" t="s">
        <v>613</v>
      </c>
      <c r="L2370" s="126" t="s">
        <v>4891</v>
      </c>
      <c r="M2370" s="130">
        <v>11687.2</v>
      </c>
      <c r="N2370" s="126" t="s">
        <v>290</v>
      </c>
      <c r="O2370" s="126" t="s">
        <v>4892</v>
      </c>
      <c r="P2370" s="130">
        <v>0</v>
      </c>
      <c r="S2370" s="130">
        <v>0</v>
      </c>
      <c r="V2370" s="130">
        <v>124992</v>
      </c>
      <c r="X2370" s="126" t="s">
        <v>4893</v>
      </c>
      <c r="Z2370" s="127"/>
      <c r="AA2370" s="128">
        <v>1</v>
      </c>
      <c r="AB2370" s="128">
        <v>36</v>
      </c>
      <c r="AD2370" s="126" t="s">
        <v>1990</v>
      </c>
      <c r="AG2370" s="127"/>
      <c r="AI2370" s="127"/>
    </row>
    <row r="2371" spans="1:35" ht="14.85" customHeight="1">
      <c r="A2371" s="130">
        <v>5012684</v>
      </c>
      <c r="B2371" s="126" t="s">
        <v>413</v>
      </c>
      <c r="C2371" s="126" t="s">
        <v>4894</v>
      </c>
      <c r="D2371" s="126" t="s">
        <v>4894</v>
      </c>
      <c r="E2371" s="126" t="s">
        <v>288</v>
      </c>
      <c r="F2371" s="126" t="s">
        <v>491</v>
      </c>
      <c r="G2371" s="126" t="s">
        <v>417</v>
      </c>
      <c r="H2371" s="126" t="s">
        <v>126</v>
      </c>
      <c r="I2371" s="126" t="s">
        <v>418</v>
      </c>
      <c r="J2371" s="126" t="s">
        <v>4890</v>
      </c>
      <c r="K2371" s="126" t="s">
        <v>613</v>
      </c>
      <c r="L2371" s="126" t="s">
        <v>4891</v>
      </c>
      <c r="M2371" s="130">
        <v>11687.2</v>
      </c>
      <c r="N2371" s="126" t="s">
        <v>290</v>
      </c>
      <c r="O2371" s="126" t="s">
        <v>4892</v>
      </c>
      <c r="P2371" s="130">
        <v>0</v>
      </c>
      <c r="S2371" s="130">
        <v>0</v>
      </c>
      <c r="V2371" s="130">
        <v>36456</v>
      </c>
      <c r="X2371" s="126" t="s">
        <v>4893</v>
      </c>
      <c r="Z2371" s="127"/>
      <c r="AA2371" s="128">
        <v>1</v>
      </c>
      <c r="AB2371" s="128">
        <v>36</v>
      </c>
      <c r="AD2371" s="126" t="s">
        <v>1990</v>
      </c>
      <c r="AG2371" s="127"/>
      <c r="AI2371" s="127"/>
    </row>
    <row r="2372" spans="1:35" ht="14.85" customHeight="1">
      <c r="A2372" s="130">
        <v>5010405</v>
      </c>
      <c r="B2372" s="126" t="s">
        <v>4895</v>
      </c>
      <c r="C2372" s="126" t="s">
        <v>4896</v>
      </c>
      <c r="D2372" s="126" t="s">
        <v>4897</v>
      </c>
      <c r="E2372" s="126" t="s">
        <v>288</v>
      </c>
      <c r="F2372" s="126" t="s">
        <v>522</v>
      </c>
      <c r="G2372" s="126" t="s">
        <v>4898</v>
      </c>
      <c r="H2372" s="126" t="s">
        <v>524</v>
      </c>
      <c r="I2372" s="126" t="s">
        <v>418</v>
      </c>
      <c r="J2372" s="126" t="s">
        <v>4669</v>
      </c>
      <c r="K2372" s="126" t="s">
        <v>467</v>
      </c>
      <c r="L2372" s="126" t="s">
        <v>4149</v>
      </c>
      <c r="M2372" s="130">
        <v>385.15</v>
      </c>
      <c r="N2372" s="126" t="s">
        <v>290</v>
      </c>
      <c r="O2372" s="126" t="s">
        <v>528</v>
      </c>
      <c r="P2372" s="130">
        <v>0</v>
      </c>
      <c r="S2372" s="130">
        <v>0</v>
      </c>
      <c r="V2372" s="130">
        <v>385.15</v>
      </c>
      <c r="X2372" s="126" t="s">
        <v>4427</v>
      </c>
      <c r="Z2372" s="127"/>
      <c r="AA2372" s="128"/>
      <c r="AB2372" s="128"/>
      <c r="AD2372" s="126" t="s">
        <v>562</v>
      </c>
      <c r="AG2372" s="127"/>
      <c r="AI2372" s="127"/>
    </row>
    <row r="2373" spans="1:35" ht="14.85" customHeight="1">
      <c r="A2373" s="130">
        <v>5010404</v>
      </c>
      <c r="B2373" s="126" t="s">
        <v>4899</v>
      </c>
      <c r="C2373" s="126" t="s">
        <v>4900</v>
      </c>
      <c r="D2373" s="126" t="s">
        <v>4901</v>
      </c>
      <c r="E2373" s="126" t="s">
        <v>288</v>
      </c>
      <c r="F2373" s="126" t="s">
        <v>522</v>
      </c>
      <c r="G2373" s="126" t="s">
        <v>4902</v>
      </c>
      <c r="H2373" s="126" t="s">
        <v>524</v>
      </c>
      <c r="I2373" s="126" t="s">
        <v>418</v>
      </c>
      <c r="J2373" s="126" t="s">
        <v>4903</v>
      </c>
      <c r="K2373" s="126" t="s">
        <v>613</v>
      </c>
      <c r="L2373" s="126" t="s">
        <v>3892</v>
      </c>
      <c r="M2373" s="130">
        <v>1022.57</v>
      </c>
      <c r="N2373" s="126" t="s">
        <v>290</v>
      </c>
      <c r="O2373" s="126" t="s">
        <v>528</v>
      </c>
      <c r="P2373" s="130">
        <v>0</v>
      </c>
      <c r="S2373" s="130">
        <v>0</v>
      </c>
      <c r="V2373" s="130">
        <v>1022.57</v>
      </c>
      <c r="X2373" s="126" t="s">
        <v>4904</v>
      </c>
      <c r="Z2373" s="127"/>
      <c r="AA2373" s="128"/>
      <c r="AB2373" s="128"/>
      <c r="AD2373" s="126" t="s">
        <v>562</v>
      </c>
      <c r="AG2373" s="127"/>
      <c r="AI2373" s="127"/>
    </row>
    <row r="2374" spans="1:35" ht="14.85" customHeight="1">
      <c r="A2374" s="130">
        <v>5010403</v>
      </c>
      <c r="B2374" s="126" t="s">
        <v>4905</v>
      </c>
      <c r="C2374" s="126" t="s">
        <v>4900</v>
      </c>
      <c r="D2374" s="126" t="s">
        <v>4906</v>
      </c>
      <c r="E2374" s="126" t="s">
        <v>288</v>
      </c>
      <c r="F2374" s="126" t="s">
        <v>522</v>
      </c>
      <c r="G2374" s="126" t="s">
        <v>4907</v>
      </c>
      <c r="H2374" s="126" t="s">
        <v>524</v>
      </c>
      <c r="I2374" s="126" t="s">
        <v>418</v>
      </c>
      <c r="J2374" s="126" t="s">
        <v>4903</v>
      </c>
      <c r="K2374" s="126" t="s">
        <v>613</v>
      </c>
      <c r="L2374" s="126" t="s">
        <v>3892</v>
      </c>
      <c r="M2374" s="130">
        <v>670.74</v>
      </c>
      <c r="N2374" s="126" t="s">
        <v>290</v>
      </c>
      <c r="O2374" s="126" t="s">
        <v>528</v>
      </c>
      <c r="P2374" s="130">
        <v>0</v>
      </c>
      <c r="S2374" s="130">
        <v>0</v>
      </c>
      <c r="V2374" s="130">
        <v>670.74</v>
      </c>
      <c r="X2374" s="126" t="s">
        <v>4904</v>
      </c>
      <c r="Z2374" s="127"/>
      <c r="AA2374" s="128"/>
      <c r="AB2374" s="128"/>
      <c r="AD2374" s="126" t="s">
        <v>562</v>
      </c>
      <c r="AG2374" s="127"/>
      <c r="AI2374" s="127"/>
    </row>
    <row r="2375" spans="1:35" ht="14.85" customHeight="1">
      <c r="A2375" s="130">
        <v>5010400</v>
      </c>
      <c r="B2375" s="126" t="s">
        <v>413</v>
      </c>
      <c r="C2375" s="126" t="s">
        <v>4908</v>
      </c>
      <c r="D2375" s="126" t="s">
        <v>4909</v>
      </c>
      <c r="E2375" s="126" t="s">
        <v>288</v>
      </c>
      <c r="F2375" s="126" t="s">
        <v>522</v>
      </c>
      <c r="G2375" s="126" t="s">
        <v>4910</v>
      </c>
      <c r="H2375" s="126" t="s">
        <v>524</v>
      </c>
      <c r="I2375" s="126" t="s">
        <v>418</v>
      </c>
      <c r="J2375" s="126" t="s">
        <v>4903</v>
      </c>
      <c r="K2375" s="126" t="s">
        <v>613</v>
      </c>
      <c r="L2375" s="126" t="s">
        <v>3892</v>
      </c>
      <c r="M2375" s="130">
        <v>719.26</v>
      </c>
      <c r="N2375" s="126" t="s">
        <v>290</v>
      </c>
      <c r="O2375" s="126" t="s">
        <v>528</v>
      </c>
      <c r="P2375" s="130">
        <v>0</v>
      </c>
      <c r="S2375" s="130">
        <v>0</v>
      </c>
      <c r="V2375" s="130">
        <v>719.26</v>
      </c>
      <c r="X2375" s="126" t="s">
        <v>4911</v>
      </c>
      <c r="Z2375" s="127"/>
      <c r="AA2375" s="128"/>
      <c r="AB2375" s="128"/>
      <c r="AD2375" s="126" t="s">
        <v>615</v>
      </c>
      <c r="AG2375" s="127"/>
      <c r="AI2375" s="127"/>
    </row>
    <row r="2376" spans="1:35" ht="14.85" customHeight="1">
      <c r="A2376" s="130">
        <v>5010399</v>
      </c>
      <c r="B2376" s="126" t="s">
        <v>4912</v>
      </c>
      <c r="C2376" s="126" t="s">
        <v>4896</v>
      </c>
      <c r="D2376" s="126" t="s">
        <v>1640</v>
      </c>
      <c r="E2376" s="126" t="s">
        <v>288</v>
      </c>
      <c r="F2376" s="126" t="s">
        <v>522</v>
      </c>
      <c r="G2376" s="126" t="s">
        <v>523</v>
      </c>
      <c r="H2376" s="126" t="s">
        <v>524</v>
      </c>
      <c r="I2376" s="126" t="s">
        <v>418</v>
      </c>
      <c r="J2376" s="126" t="s">
        <v>4669</v>
      </c>
      <c r="K2376" s="126" t="s">
        <v>467</v>
      </c>
      <c r="L2376" s="126" t="s">
        <v>4149</v>
      </c>
      <c r="M2376" s="130">
        <v>184.67</v>
      </c>
      <c r="N2376" s="126" t="s">
        <v>290</v>
      </c>
      <c r="O2376" s="126" t="s">
        <v>528</v>
      </c>
      <c r="P2376" s="130">
        <v>0</v>
      </c>
      <c r="S2376" s="130">
        <v>0</v>
      </c>
      <c r="V2376" s="130">
        <v>184.67</v>
      </c>
      <c r="X2376" s="126" t="s">
        <v>4427</v>
      </c>
      <c r="Z2376" s="127"/>
      <c r="AA2376" s="128"/>
      <c r="AB2376" s="128"/>
      <c r="AD2376" s="126" t="s">
        <v>562</v>
      </c>
      <c r="AG2376" s="127"/>
      <c r="AI2376" s="127"/>
    </row>
    <row r="2377" spans="1:35" ht="14.85" customHeight="1">
      <c r="A2377" s="130">
        <v>5010398</v>
      </c>
      <c r="B2377" s="126" t="s">
        <v>4913</v>
      </c>
      <c r="C2377" s="126" t="s">
        <v>4896</v>
      </c>
      <c r="D2377" s="126" t="s">
        <v>4914</v>
      </c>
      <c r="E2377" s="126" t="s">
        <v>288</v>
      </c>
      <c r="F2377" s="126" t="s">
        <v>522</v>
      </c>
      <c r="G2377" s="126" t="s">
        <v>4452</v>
      </c>
      <c r="H2377" s="126" t="s">
        <v>524</v>
      </c>
      <c r="I2377" s="126" t="s">
        <v>418</v>
      </c>
      <c r="J2377" s="126" t="s">
        <v>4669</v>
      </c>
      <c r="K2377" s="126" t="s">
        <v>467</v>
      </c>
      <c r="L2377" s="126" t="s">
        <v>4149</v>
      </c>
      <c r="M2377" s="130">
        <v>404.43</v>
      </c>
      <c r="N2377" s="126" t="s">
        <v>290</v>
      </c>
      <c r="O2377" s="126" t="s">
        <v>528</v>
      </c>
      <c r="P2377" s="130">
        <v>0</v>
      </c>
      <c r="S2377" s="130">
        <v>0</v>
      </c>
      <c r="V2377" s="130">
        <v>404.43</v>
      </c>
      <c r="X2377" s="126" t="s">
        <v>4427</v>
      </c>
      <c r="Z2377" s="127"/>
      <c r="AA2377" s="128"/>
      <c r="AB2377" s="128"/>
      <c r="AD2377" s="126" t="s">
        <v>562</v>
      </c>
      <c r="AG2377" s="127"/>
      <c r="AI2377" s="127"/>
    </row>
    <row r="2378" spans="1:35" ht="14.85" customHeight="1">
      <c r="A2378" s="130">
        <v>5010397</v>
      </c>
      <c r="B2378" s="126" t="s">
        <v>4915</v>
      </c>
      <c r="C2378" s="126" t="s">
        <v>4916</v>
      </c>
      <c r="D2378" s="126" t="s">
        <v>4917</v>
      </c>
      <c r="E2378" s="126" t="s">
        <v>288</v>
      </c>
      <c r="F2378" s="126" t="s">
        <v>416</v>
      </c>
      <c r="G2378" s="126" t="s">
        <v>417</v>
      </c>
      <c r="H2378" s="126" t="s">
        <v>126</v>
      </c>
      <c r="I2378" s="126" t="s">
        <v>126</v>
      </c>
      <c r="J2378" s="126" t="s">
        <v>4918</v>
      </c>
      <c r="K2378" s="126" t="s">
        <v>504</v>
      </c>
      <c r="L2378" s="126" t="s">
        <v>4919</v>
      </c>
      <c r="M2378" s="130">
        <v>666.26</v>
      </c>
      <c r="O2378" s="126" t="s">
        <v>4920</v>
      </c>
      <c r="P2378" s="130">
        <v>0</v>
      </c>
      <c r="S2378" s="130">
        <v>0</v>
      </c>
      <c r="V2378" s="130">
        <v>666.26</v>
      </c>
      <c r="X2378" s="126" t="s">
        <v>4921</v>
      </c>
      <c r="Z2378" s="127"/>
      <c r="AA2378" s="128">
        <v>1</v>
      </c>
      <c r="AB2378" s="128">
        <v>12</v>
      </c>
      <c r="AD2378" s="126" t="s">
        <v>562</v>
      </c>
      <c r="AG2378" s="127"/>
      <c r="AI2378" s="127"/>
    </row>
    <row r="2379" spans="1:35" ht="14.85" customHeight="1">
      <c r="A2379" s="130">
        <v>5010396</v>
      </c>
      <c r="B2379" s="126" t="s">
        <v>413</v>
      </c>
      <c r="C2379" s="126" t="s">
        <v>4922</v>
      </c>
      <c r="D2379" s="126" t="s">
        <v>4923</v>
      </c>
      <c r="E2379" s="126" t="s">
        <v>288</v>
      </c>
      <c r="F2379" s="126" t="s">
        <v>491</v>
      </c>
      <c r="G2379" s="126" t="s">
        <v>417</v>
      </c>
      <c r="H2379" s="126" t="s">
        <v>126</v>
      </c>
      <c r="I2379" s="126" t="s">
        <v>126</v>
      </c>
      <c r="J2379" s="126" t="s">
        <v>4924</v>
      </c>
      <c r="K2379" s="126" t="s">
        <v>504</v>
      </c>
      <c r="L2379" s="126" t="s">
        <v>4925</v>
      </c>
      <c r="M2379" s="130">
        <v>2991.22</v>
      </c>
      <c r="N2379" s="126" t="s">
        <v>290</v>
      </c>
      <c r="O2379" s="126" t="s">
        <v>1311</v>
      </c>
      <c r="P2379" s="130">
        <v>0</v>
      </c>
      <c r="S2379" s="130">
        <v>0</v>
      </c>
      <c r="V2379" s="130">
        <v>3323.58</v>
      </c>
      <c r="X2379" s="126" t="s">
        <v>1312</v>
      </c>
      <c r="Y2379" s="126" t="s">
        <v>517</v>
      </c>
      <c r="Z2379" s="127" t="s">
        <v>309</v>
      </c>
      <c r="AA2379" s="128">
        <v>1</v>
      </c>
      <c r="AB2379" s="128">
        <v>60</v>
      </c>
      <c r="AD2379" s="126" t="s">
        <v>1801</v>
      </c>
      <c r="AG2379" s="127"/>
      <c r="AI2379" s="127"/>
    </row>
    <row r="2380" spans="1:35" ht="14.85" customHeight="1">
      <c r="A2380" s="130">
        <v>5010395</v>
      </c>
      <c r="B2380" s="126" t="s">
        <v>4926</v>
      </c>
      <c r="C2380" s="126" t="s">
        <v>4927</v>
      </c>
      <c r="D2380" s="126" t="s">
        <v>4928</v>
      </c>
      <c r="E2380" s="126" t="s">
        <v>288</v>
      </c>
      <c r="F2380" s="126" t="s">
        <v>522</v>
      </c>
      <c r="G2380" s="126" t="s">
        <v>523</v>
      </c>
      <c r="H2380" s="126" t="s">
        <v>524</v>
      </c>
      <c r="I2380" s="126" t="s">
        <v>418</v>
      </c>
      <c r="J2380" s="126" t="s">
        <v>4669</v>
      </c>
      <c r="K2380" s="126" t="s">
        <v>467</v>
      </c>
      <c r="L2380" s="126" t="s">
        <v>4149</v>
      </c>
      <c r="M2380" s="130">
        <v>203.96</v>
      </c>
      <c r="N2380" s="126" t="s">
        <v>290</v>
      </c>
      <c r="O2380" s="126" t="s">
        <v>528</v>
      </c>
      <c r="P2380" s="130">
        <v>0</v>
      </c>
      <c r="S2380" s="130">
        <v>0</v>
      </c>
      <c r="V2380" s="130">
        <v>203.96</v>
      </c>
      <c r="X2380" s="126" t="s">
        <v>4904</v>
      </c>
      <c r="Z2380" s="127"/>
      <c r="AA2380" s="128"/>
      <c r="AB2380" s="128"/>
      <c r="AD2380" s="126" t="s">
        <v>562</v>
      </c>
      <c r="AG2380" s="127"/>
      <c r="AI2380" s="127"/>
    </row>
    <row r="2381" spans="1:35" ht="14.85" customHeight="1">
      <c r="A2381" s="130">
        <v>5010394</v>
      </c>
      <c r="B2381" s="126" t="s">
        <v>413</v>
      </c>
      <c r="C2381" s="126" t="s">
        <v>4922</v>
      </c>
      <c r="D2381" s="126" t="s">
        <v>4929</v>
      </c>
      <c r="E2381" s="126" t="s">
        <v>288</v>
      </c>
      <c r="F2381" s="126" t="s">
        <v>491</v>
      </c>
      <c r="G2381" s="126" t="s">
        <v>417</v>
      </c>
      <c r="H2381" s="126" t="s">
        <v>126</v>
      </c>
      <c r="I2381" s="126" t="s">
        <v>126</v>
      </c>
      <c r="J2381" s="126" t="s">
        <v>4924</v>
      </c>
      <c r="K2381" s="126" t="s">
        <v>504</v>
      </c>
      <c r="L2381" s="126" t="s">
        <v>4925</v>
      </c>
      <c r="M2381" s="130">
        <v>2991.22</v>
      </c>
      <c r="N2381" s="126" t="s">
        <v>290</v>
      </c>
      <c r="O2381" s="126" t="s">
        <v>844</v>
      </c>
      <c r="P2381" s="130">
        <v>0</v>
      </c>
      <c r="S2381" s="130">
        <v>0</v>
      </c>
      <c r="V2381" s="130">
        <v>3323.58</v>
      </c>
      <c r="X2381" s="126" t="s">
        <v>845</v>
      </c>
      <c r="Y2381" s="126" t="s">
        <v>517</v>
      </c>
      <c r="Z2381" s="127" t="s">
        <v>309</v>
      </c>
      <c r="AA2381" s="128">
        <v>1</v>
      </c>
      <c r="AB2381" s="128">
        <v>84</v>
      </c>
      <c r="AD2381" s="126" t="s">
        <v>1801</v>
      </c>
      <c r="AG2381" s="127"/>
      <c r="AI2381" s="127"/>
    </row>
    <row r="2382" spans="1:35" ht="14.85" customHeight="1">
      <c r="A2382" s="130">
        <v>5010393</v>
      </c>
      <c r="B2382" s="126" t="s">
        <v>4930</v>
      </c>
      <c r="C2382" s="126" t="s">
        <v>4931</v>
      </c>
      <c r="D2382" s="126" t="s">
        <v>4932</v>
      </c>
      <c r="E2382" s="126" t="s">
        <v>288</v>
      </c>
      <c r="F2382" s="126" t="s">
        <v>491</v>
      </c>
      <c r="G2382" s="126" t="s">
        <v>417</v>
      </c>
      <c r="H2382" s="126" t="s">
        <v>126</v>
      </c>
      <c r="I2382" s="126" t="s">
        <v>126</v>
      </c>
      <c r="J2382" s="126" t="s">
        <v>4924</v>
      </c>
      <c r="K2382" s="126" t="s">
        <v>504</v>
      </c>
      <c r="L2382" s="126" t="s">
        <v>4925</v>
      </c>
      <c r="M2382" s="130">
        <v>8298.85</v>
      </c>
      <c r="N2382" s="126" t="s">
        <v>290</v>
      </c>
      <c r="O2382" s="126" t="s">
        <v>844</v>
      </c>
      <c r="P2382" s="130">
        <v>0</v>
      </c>
      <c r="S2382" s="130">
        <v>0</v>
      </c>
      <c r="V2382" s="130">
        <v>9220.9500000000007</v>
      </c>
      <c r="X2382" s="126" t="s">
        <v>845</v>
      </c>
      <c r="Y2382" s="126" t="s">
        <v>517</v>
      </c>
      <c r="Z2382" s="127" t="s">
        <v>309</v>
      </c>
      <c r="AA2382" s="128">
        <v>1</v>
      </c>
      <c r="AB2382" s="128">
        <v>84</v>
      </c>
      <c r="AD2382" s="126" t="s">
        <v>562</v>
      </c>
      <c r="AG2382" s="127"/>
      <c r="AI2382" s="127"/>
    </row>
    <row r="2383" spans="1:35" ht="14.85" customHeight="1">
      <c r="A2383" s="130">
        <v>5010392</v>
      </c>
      <c r="B2383" s="126" t="s">
        <v>4933</v>
      </c>
      <c r="C2383" s="126" t="s">
        <v>4927</v>
      </c>
      <c r="D2383" s="126" t="s">
        <v>4934</v>
      </c>
      <c r="E2383" s="126" t="s">
        <v>288</v>
      </c>
      <c r="F2383" s="126" t="s">
        <v>522</v>
      </c>
      <c r="G2383" s="126" t="s">
        <v>4452</v>
      </c>
      <c r="H2383" s="126" t="s">
        <v>524</v>
      </c>
      <c r="I2383" s="126" t="s">
        <v>418</v>
      </c>
      <c r="J2383" s="126" t="s">
        <v>4669</v>
      </c>
      <c r="K2383" s="126" t="s">
        <v>467</v>
      </c>
      <c r="L2383" s="126" t="s">
        <v>4149</v>
      </c>
      <c r="M2383" s="130">
        <v>443</v>
      </c>
      <c r="N2383" s="126" t="s">
        <v>290</v>
      </c>
      <c r="O2383" s="126" t="s">
        <v>528</v>
      </c>
      <c r="P2383" s="130">
        <v>0</v>
      </c>
      <c r="S2383" s="130">
        <v>0</v>
      </c>
      <c r="V2383" s="130">
        <v>443</v>
      </c>
      <c r="X2383" s="126" t="s">
        <v>4904</v>
      </c>
      <c r="Z2383" s="127"/>
      <c r="AA2383" s="128"/>
      <c r="AB2383" s="128"/>
      <c r="AD2383" s="126" t="s">
        <v>562</v>
      </c>
      <c r="AG2383" s="127"/>
      <c r="AI2383" s="127"/>
    </row>
    <row r="2384" spans="1:35" ht="14.85" customHeight="1">
      <c r="A2384" s="130">
        <v>5010391</v>
      </c>
      <c r="B2384" s="126" t="s">
        <v>4935</v>
      </c>
      <c r="C2384" s="126" t="s">
        <v>4936</v>
      </c>
      <c r="D2384" s="126" t="s">
        <v>4932</v>
      </c>
      <c r="E2384" s="126" t="s">
        <v>288</v>
      </c>
      <c r="F2384" s="126" t="s">
        <v>491</v>
      </c>
      <c r="G2384" s="126" t="s">
        <v>417</v>
      </c>
      <c r="H2384" s="126" t="s">
        <v>126</v>
      </c>
      <c r="I2384" s="126" t="s">
        <v>126</v>
      </c>
      <c r="J2384" s="126" t="s">
        <v>4924</v>
      </c>
      <c r="K2384" s="126" t="s">
        <v>504</v>
      </c>
      <c r="L2384" s="126" t="s">
        <v>4925</v>
      </c>
      <c r="M2384" s="130">
        <v>36352.99</v>
      </c>
      <c r="N2384" s="126" t="s">
        <v>290</v>
      </c>
      <c r="O2384" s="126" t="s">
        <v>844</v>
      </c>
      <c r="P2384" s="130">
        <v>0</v>
      </c>
      <c r="S2384" s="130">
        <v>0</v>
      </c>
      <c r="V2384" s="130">
        <v>40392.22</v>
      </c>
      <c r="X2384" s="126" t="s">
        <v>845</v>
      </c>
      <c r="Y2384" s="126" t="s">
        <v>517</v>
      </c>
      <c r="Z2384" s="127" t="s">
        <v>309</v>
      </c>
      <c r="AA2384" s="128">
        <v>1</v>
      </c>
      <c r="AB2384" s="128">
        <v>84</v>
      </c>
      <c r="AD2384" s="126" t="s">
        <v>562</v>
      </c>
      <c r="AG2384" s="127"/>
      <c r="AI2384" s="127"/>
    </row>
    <row r="2385" spans="1:35" ht="14.85" customHeight="1">
      <c r="A2385" s="130">
        <v>5009606</v>
      </c>
      <c r="B2385" s="126" t="s">
        <v>4937</v>
      </c>
      <c r="C2385" s="126" t="s">
        <v>4938</v>
      </c>
      <c r="D2385" s="126" t="s">
        <v>4939</v>
      </c>
      <c r="E2385" s="126" t="s">
        <v>288</v>
      </c>
      <c r="F2385" s="126" t="s">
        <v>416</v>
      </c>
      <c r="G2385" s="126" t="s">
        <v>417</v>
      </c>
      <c r="H2385" s="126" t="s">
        <v>126</v>
      </c>
      <c r="I2385" s="126" t="s">
        <v>126</v>
      </c>
      <c r="J2385" s="126" t="s">
        <v>3380</v>
      </c>
      <c r="K2385" s="126" t="s">
        <v>3381</v>
      </c>
      <c r="L2385" s="126" t="s">
        <v>3382</v>
      </c>
      <c r="M2385" s="130">
        <v>1557.92</v>
      </c>
      <c r="O2385" s="126" t="s">
        <v>422</v>
      </c>
      <c r="P2385" s="130">
        <v>0</v>
      </c>
      <c r="S2385" s="130">
        <v>0</v>
      </c>
      <c r="V2385" s="130">
        <v>1867.79</v>
      </c>
      <c r="X2385" s="126" t="s">
        <v>1034</v>
      </c>
      <c r="Z2385" s="127"/>
      <c r="AA2385" s="128">
        <v>1</v>
      </c>
      <c r="AB2385" s="128">
        <v>12</v>
      </c>
      <c r="AD2385" s="126" t="s">
        <v>562</v>
      </c>
      <c r="AG2385" s="127"/>
      <c r="AI2385" s="127"/>
    </row>
    <row r="2386" spans="1:35" ht="14.85" customHeight="1">
      <c r="A2386" s="130">
        <v>5009605</v>
      </c>
      <c r="B2386" s="126" t="s">
        <v>4940</v>
      </c>
      <c r="C2386" s="126" t="s">
        <v>842</v>
      </c>
      <c r="D2386" s="126" t="s">
        <v>4941</v>
      </c>
      <c r="E2386" s="126" t="s">
        <v>288</v>
      </c>
      <c r="F2386" s="126" t="s">
        <v>491</v>
      </c>
      <c r="G2386" s="126" t="s">
        <v>417</v>
      </c>
      <c r="H2386" s="126" t="s">
        <v>126</v>
      </c>
      <c r="I2386" s="126" t="s">
        <v>126</v>
      </c>
      <c r="J2386" s="126" t="s">
        <v>503</v>
      </c>
      <c r="K2386" s="126" t="s">
        <v>504</v>
      </c>
      <c r="L2386" s="126" t="s">
        <v>505</v>
      </c>
      <c r="M2386" s="130">
        <v>1769.4</v>
      </c>
      <c r="N2386" s="126" t="s">
        <v>290</v>
      </c>
      <c r="O2386" s="126" t="s">
        <v>1311</v>
      </c>
      <c r="P2386" s="130">
        <v>0</v>
      </c>
      <c r="S2386" s="130">
        <v>0</v>
      </c>
      <c r="V2386" s="130">
        <v>1966</v>
      </c>
      <c r="X2386" s="126" t="s">
        <v>1312</v>
      </c>
      <c r="Y2386" s="126" t="s">
        <v>517</v>
      </c>
      <c r="Z2386" s="127" t="s">
        <v>309</v>
      </c>
      <c r="AA2386" s="128">
        <v>1</v>
      </c>
      <c r="AB2386" s="128">
        <v>60</v>
      </c>
      <c r="AD2386" s="126" t="s">
        <v>562</v>
      </c>
      <c r="AG2386" s="127"/>
      <c r="AI2386" s="127"/>
    </row>
    <row r="2387" spans="1:35" ht="14.85" customHeight="1">
      <c r="A2387" s="130">
        <v>5009604</v>
      </c>
      <c r="B2387" s="126" t="s">
        <v>4942</v>
      </c>
      <c r="C2387" s="126" t="s">
        <v>4943</v>
      </c>
      <c r="D2387" s="126" t="s">
        <v>4944</v>
      </c>
      <c r="E2387" s="126" t="s">
        <v>288</v>
      </c>
      <c r="F2387" s="126" t="s">
        <v>416</v>
      </c>
      <c r="G2387" s="126" t="s">
        <v>417</v>
      </c>
      <c r="H2387" s="126" t="s">
        <v>126</v>
      </c>
      <c r="I2387" s="126" t="s">
        <v>126</v>
      </c>
      <c r="J2387" s="126" t="s">
        <v>3380</v>
      </c>
      <c r="K2387" s="126" t="s">
        <v>3381</v>
      </c>
      <c r="L2387" s="126" t="s">
        <v>3382</v>
      </c>
      <c r="M2387" s="130">
        <v>1557.92</v>
      </c>
      <c r="O2387" s="126" t="s">
        <v>422</v>
      </c>
      <c r="P2387" s="130">
        <v>0</v>
      </c>
      <c r="S2387" s="130">
        <v>0</v>
      </c>
      <c r="V2387" s="130">
        <v>1867.79</v>
      </c>
      <c r="X2387" s="126" t="s">
        <v>1034</v>
      </c>
      <c r="Z2387" s="127"/>
      <c r="AA2387" s="128">
        <v>1</v>
      </c>
      <c r="AB2387" s="128">
        <v>12</v>
      </c>
      <c r="AD2387" s="126" t="s">
        <v>562</v>
      </c>
      <c r="AG2387" s="127"/>
      <c r="AI2387" s="127"/>
    </row>
    <row r="2388" spans="1:35" ht="14.85" customHeight="1">
      <c r="A2388" s="130">
        <v>5009603</v>
      </c>
      <c r="B2388" s="126" t="s">
        <v>4945</v>
      </c>
      <c r="C2388" s="126" t="s">
        <v>4946</v>
      </c>
      <c r="D2388" s="126" t="s">
        <v>4947</v>
      </c>
      <c r="E2388" s="126" t="s">
        <v>288</v>
      </c>
      <c r="F2388" s="126" t="s">
        <v>416</v>
      </c>
      <c r="G2388" s="126" t="s">
        <v>417</v>
      </c>
      <c r="H2388" s="126" t="s">
        <v>126</v>
      </c>
      <c r="I2388" s="126" t="s">
        <v>126</v>
      </c>
      <c r="J2388" s="126" t="s">
        <v>3380</v>
      </c>
      <c r="K2388" s="126" t="s">
        <v>3381</v>
      </c>
      <c r="L2388" s="126" t="s">
        <v>3382</v>
      </c>
      <c r="M2388" s="130">
        <v>1557.92</v>
      </c>
      <c r="O2388" s="126" t="s">
        <v>422</v>
      </c>
      <c r="P2388" s="130">
        <v>0</v>
      </c>
      <c r="S2388" s="130">
        <v>0</v>
      </c>
      <c r="V2388" s="130">
        <v>1830.4</v>
      </c>
      <c r="X2388" s="126" t="s">
        <v>1034</v>
      </c>
      <c r="Z2388" s="127"/>
      <c r="AA2388" s="128">
        <v>1</v>
      </c>
      <c r="AB2388" s="128">
        <v>12</v>
      </c>
      <c r="AD2388" s="126" t="s">
        <v>562</v>
      </c>
      <c r="AG2388" s="127"/>
      <c r="AI2388" s="127"/>
    </row>
    <row r="2389" spans="1:35" ht="14.85" customHeight="1">
      <c r="A2389" s="130">
        <v>5011131</v>
      </c>
      <c r="B2389" s="126" t="s">
        <v>413</v>
      </c>
      <c r="C2389" s="126" t="s">
        <v>3372</v>
      </c>
      <c r="D2389" s="126" t="s">
        <v>3367</v>
      </c>
      <c r="E2389" s="126" t="s">
        <v>288</v>
      </c>
      <c r="F2389" s="126" t="s">
        <v>364</v>
      </c>
      <c r="G2389" s="126" t="s">
        <v>417</v>
      </c>
      <c r="H2389" s="126" t="s">
        <v>126</v>
      </c>
      <c r="I2389" s="126" t="s">
        <v>126</v>
      </c>
      <c r="J2389" s="126" t="s">
        <v>886</v>
      </c>
      <c r="K2389" s="126" t="s">
        <v>443</v>
      </c>
      <c r="L2389" s="126" t="s">
        <v>887</v>
      </c>
      <c r="M2389" s="130">
        <v>7304.33</v>
      </c>
      <c r="O2389" s="126" t="s">
        <v>486</v>
      </c>
      <c r="P2389" s="130">
        <v>0</v>
      </c>
      <c r="S2389" s="130">
        <v>0</v>
      </c>
      <c r="V2389" s="130">
        <v>7304.33</v>
      </c>
      <c r="X2389" s="126" t="s">
        <v>487</v>
      </c>
      <c r="Z2389" s="127"/>
      <c r="AA2389" s="128">
        <v>1</v>
      </c>
      <c r="AB2389" s="128">
        <v>60</v>
      </c>
      <c r="AC2389" s="126" t="s">
        <v>366</v>
      </c>
      <c r="AD2389" s="126" t="s">
        <v>1222</v>
      </c>
      <c r="AG2389" s="127"/>
      <c r="AI2389" s="127"/>
    </row>
    <row r="2390" spans="1:35" ht="14.85" customHeight="1">
      <c r="A2390" s="130">
        <v>5011130</v>
      </c>
      <c r="B2390" s="126" t="s">
        <v>413</v>
      </c>
      <c r="C2390" s="126" t="s">
        <v>3373</v>
      </c>
      <c r="D2390" s="126" t="s">
        <v>3369</v>
      </c>
      <c r="E2390" s="126" t="s">
        <v>288</v>
      </c>
      <c r="F2390" s="126" t="s">
        <v>364</v>
      </c>
      <c r="G2390" s="126" t="s">
        <v>417</v>
      </c>
      <c r="H2390" s="126" t="s">
        <v>126</v>
      </c>
      <c r="I2390" s="126" t="s">
        <v>126</v>
      </c>
      <c r="J2390" s="126" t="s">
        <v>886</v>
      </c>
      <c r="K2390" s="126" t="s">
        <v>443</v>
      </c>
      <c r="L2390" s="126" t="s">
        <v>887</v>
      </c>
      <c r="M2390" s="130">
        <v>7304.33</v>
      </c>
      <c r="O2390" s="126" t="s">
        <v>486</v>
      </c>
      <c r="P2390" s="130">
        <v>0</v>
      </c>
      <c r="S2390" s="130">
        <v>0</v>
      </c>
      <c r="V2390" s="130">
        <v>7304.33</v>
      </c>
      <c r="X2390" s="126" t="s">
        <v>487</v>
      </c>
      <c r="Z2390" s="127"/>
      <c r="AA2390" s="128">
        <v>1</v>
      </c>
      <c r="AB2390" s="128">
        <v>60</v>
      </c>
      <c r="AC2390" s="126" t="s">
        <v>366</v>
      </c>
      <c r="AD2390" s="126" t="s">
        <v>1222</v>
      </c>
      <c r="AG2390" s="127"/>
      <c r="AI2390" s="127"/>
    </row>
    <row r="2391" spans="1:35" ht="14.85" customHeight="1">
      <c r="A2391" s="130">
        <v>5011129</v>
      </c>
      <c r="B2391" s="126" t="s">
        <v>413</v>
      </c>
      <c r="C2391" s="126" t="s">
        <v>3374</v>
      </c>
      <c r="D2391" s="126" t="s">
        <v>3371</v>
      </c>
      <c r="E2391" s="126" t="s">
        <v>288</v>
      </c>
      <c r="F2391" s="126" t="s">
        <v>364</v>
      </c>
      <c r="G2391" s="126" t="s">
        <v>417</v>
      </c>
      <c r="H2391" s="126" t="s">
        <v>126</v>
      </c>
      <c r="I2391" s="126" t="s">
        <v>126</v>
      </c>
      <c r="J2391" s="126" t="s">
        <v>886</v>
      </c>
      <c r="K2391" s="126" t="s">
        <v>443</v>
      </c>
      <c r="L2391" s="126" t="s">
        <v>887</v>
      </c>
      <c r="M2391" s="130">
        <v>7304.33</v>
      </c>
      <c r="O2391" s="126" t="s">
        <v>486</v>
      </c>
      <c r="P2391" s="130">
        <v>0</v>
      </c>
      <c r="S2391" s="130">
        <v>0</v>
      </c>
      <c r="V2391" s="130">
        <v>7304.33</v>
      </c>
      <c r="X2391" s="126" t="s">
        <v>487</v>
      </c>
      <c r="Z2391" s="127"/>
      <c r="AA2391" s="128">
        <v>1</v>
      </c>
      <c r="AB2391" s="128">
        <v>60</v>
      </c>
      <c r="AC2391" s="126" t="s">
        <v>366</v>
      </c>
      <c r="AD2391" s="126" t="s">
        <v>1222</v>
      </c>
      <c r="AG2391" s="127"/>
      <c r="AI2391" s="127"/>
    </row>
    <row r="2392" spans="1:35" ht="14.85" customHeight="1">
      <c r="A2392" s="130">
        <v>5011128</v>
      </c>
      <c r="B2392" s="126" t="s">
        <v>413</v>
      </c>
      <c r="C2392" s="126" t="s">
        <v>3375</v>
      </c>
      <c r="D2392" s="126" t="s">
        <v>3376</v>
      </c>
      <c r="E2392" s="126" t="s">
        <v>288</v>
      </c>
      <c r="F2392" s="126" t="s">
        <v>364</v>
      </c>
      <c r="G2392" s="126" t="s">
        <v>417</v>
      </c>
      <c r="H2392" s="126" t="s">
        <v>126</v>
      </c>
      <c r="I2392" s="126" t="s">
        <v>126</v>
      </c>
      <c r="J2392" s="126" t="s">
        <v>886</v>
      </c>
      <c r="K2392" s="126" t="s">
        <v>443</v>
      </c>
      <c r="L2392" s="126" t="s">
        <v>887</v>
      </c>
      <c r="M2392" s="130">
        <v>8083.46</v>
      </c>
      <c r="O2392" s="126" t="s">
        <v>486</v>
      </c>
      <c r="P2392" s="130">
        <v>0</v>
      </c>
      <c r="S2392" s="130">
        <v>0</v>
      </c>
      <c r="V2392" s="130">
        <v>8083.46</v>
      </c>
      <c r="X2392" s="126" t="s">
        <v>487</v>
      </c>
      <c r="Z2392" s="127"/>
      <c r="AA2392" s="128">
        <v>1</v>
      </c>
      <c r="AB2392" s="128">
        <v>60</v>
      </c>
      <c r="AC2392" s="126" t="s">
        <v>366</v>
      </c>
      <c r="AD2392" s="126" t="s">
        <v>1222</v>
      </c>
      <c r="AG2392" s="127"/>
      <c r="AI2392" s="127"/>
    </row>
    <row r="2393" spans="1:35" ht="14.85" customHeight="1">
      <c r="A2393" s="130">
        <v>5011127</v>
      </c>
      <c r="B2393" s="126" t="s">
        <v>413</v>
      </c>
      <c r="C2393" s="126" t="s">
        <v>4948</v>
      </c>
      <c r="D2393" s="126" t="s">
        <v>4949</v>
      </c>
      <c r="E2393" s="126" t="s">
        <v>288</v>
      </c>
      <c r="F2393" s="126" t="s">
        <v>364</v>
      </c>
      <c r="G2393" s="126" t="s">
        <v>417</v>
      </c>
      <c r="H2393" s="126" t="s">
        <v>126</v>
      </c>
      <c r="I2393" s="126" t="s">
        <v>126</v>
      </c>
      <c r="J2393" s="126" t="s">
        <v>886</v>
      </c>
      <c r="K2393" s="126" t="s">
        <v>443</v>
      </c>
      <c r="L2393" s="126" t="s">
        <v>887</v>
      </c>
      <c r="M2393" s="130">
        <v>8278.24</v>
      </c>
      <c r="O2393" s="126" t="s">
        <v>486</v>
      </c>
      <c r="P2393" s="130">
        <v>0</v>
      </c>
      <c r="S2393" s="130">
        <v>0</v>
      </c>
      <c r="V2393" s="130">
        <v>8278.24</v>
      </c>
      <c r="X2393" s="126" t="s">
        <v>487</v>
      </c>
      <c r="Z2393" s="127"/>
      <c r="AA2393" s="128">
        <v>1</v>
      </c>
      <c r="AB2393" s="128">
        <v>60</v>
      </c>
      <c r="AC2393" s="126" t="s">
        <v>366</v>
      </c>
      <c r="AD2393" s="126" t="s">
        <v>1222</v>
      </c>
      <c r="AG2393" s="127"/>
      <c r="AI2393" s="127"/>
    </row>
    <row r="2394" spans="1:35" ht="14.85" customHeight="1">
      <c r="A2394" s="130">
        <v>5011126</v>
      </c>
      <c r="B2394" s="126" t="s">
        <v>413</v>
      </c>
      <c r="C2394" s="126" t="s">
        <v>4950</v>
      </c>
      <c r="D2394" s="126" t="s">
        <v>4951</v>
      </c>
      <c r="E2394" s="126" t="s">
        <v>288</v>
      </c>
      <c r="F2394" s="126" t="s">
        <v>364</v>
      </c>
      <c r="G2394" s="126" t="s">
        <v>417</v>
      </c>
      <c r="H2394" s="126" t="s">
        <v>126</v>
      </c>
      <c r="I2394" s="126" t="s">
        <v>126</v>
      </c>
      <c r="J2394" s="126" t="s">
        <v>886</v>
      </c>
      <c r="K2394" s="126" t="s">
        <v>443</v>
      </c>
      <c r="L2394" s="126" t="s">
        <v>887</v>
      </c>
      <c r="M2394" s="130">
        <v>7791.29</v>
      </c>
      <c r="O2394" s="126" t="s">
        <v>486</v>
      </c>
      <c r="P2394" s="130">
        <v>0</v>
      </c>
      <c r="S2394" s="130">
        <v>0</v>
      </c>
      <c r="V2394" s="130">
        <v>7791.29</v>
      </c>
      <c r="X2394" s="126" t="s">
        <v>487</v>
      </c>
      <c r="Z2394" s="127"/>
      <c r="AA2394" s="128">
        <v>1</v>
      </c>
      <c r="AB2394" s="128">
        <v>60</v>
      </c>
      <c r="AC2394" s="126" t="s">
        <v>366</v>
      </c>
      <c r="AD2394" s="126" t="s">
        <v>1222</v>
      </c>
      <c r="AG2394" s="127"/>
      <c r="AI2394" s="127"/>
    </row>
    <row r="2395" spans="1:35" ht="14.85" customHeight="1">
      <c r="A2395" s="130">
        <v>5013080</v>
      </c>
      <c r="B2395" s="126" t="s">
        <v>413</v>
      </c>
      <c r="C2395" s="126" t="s">
        <v>3247</v>
      </c>
      <c r="D2395" s="126" t="s">
        <v>4952</v>
      </c>
      <c r="E2395" s="126" t="s">
        <v>288</v>
      </c>
      <c r="F2395" s="126" t="s">
        <v>522</v>
      </c>
      <c r="G2395" s="126" t="s">
        <v>795</v>
      </c>
      <c r="H2395" s="126" t="s">
        <v>524</v>
      </c>
      <c r="I2395" s="126" t="s">
        <v>418</v>
      </c>
      <c r="J2395" s="126" t="s">
        <v>825</v>
      </c>
      <c r="K2395" s="126" t="s">
        <v>504</v>
      </c>
      <c r="L2395" s="126" t="s">
        <v>444</v>
      </c>
      <c r="M2395" s="130">
        <v>546.65</v>
      </c>
      <c r="O2395" s="126" t="s">
        <v>528</v>
      </c>
      <c r="P2395" s="130">
        <v>0</v>
      </c>
      <c r="S2395" s="130">
        <v>0</v>
      </c>
      <c r="V2395" s="130">
        <v>546.65</v>
      </c>
      <c r="X2395" s="126" t="s">
        <v>3250</v>
      </c>
      <c r="Z2395" s="127"/>
      <c r="AA2395" s="128"/>
      <c r="AB2395" s="128"/>
      <c r="AD2395" s="126" t="s">
        <v>1990</v>
      </c>
      <c r="AG2395" s="127"/>
      <c r="AI2395" s="127"/>
    </row>
    <row r="2396" spans="1:35" ht="14.85" customHeight="1">
      <c r="A2396" s="130">
        <v>5013695</v>
      </c>
      <c r="B2396" s="126" t="s">
        <v>413</v>
      </c>
      <c r="C2396" s="126" t="s">
        <v>4953</v>
      </c>
      <c r="D2396" s="126" t="s">
        <v>4954</v>
      </c>
      <c r="E2396" s="126" t="s">
        <v>288</v>
      </c>
      <c r="F2396" s="126" t="s">
        <v>364</v>
      </c>
      <c r="G2396" s="126" t="s">
        <v>417</v>
      </c>
      <c r="H2396" s="126" t="s">
        <v>126</v>
      </c>
      <c r="I2396" s="126" t="s">
        <v>126</v>
      </c>
      <c r="J2396" s="126" t="s">
        <v>484</v>
      </c>
      <c r="K2396" s="126" t="s">
        <v>443</v>
      </c>
      <c r="L2396" s="126" t="s">
        <v>485</v>
      </c>
      <c r="M2396" s="130">
        <v>6817.44</v>
      </c>
      <c r="O2396" s="126" t="s">
        <v>365</v>
      </c>
      <c r="P2396" s="130">
        <v>0</v>
      </c>
      <c r="S2396" s="130">
        <v>0</v>
      </c>
      <c r="V2396" s="130">
        <v>12137.87</v>
      </c>
      <c r="X2396" s="126" t="s">
        <v>469</v>
      </c>
      <c r="Z2396" s="127"/>
      <c r="AA2396" s="128">
        <v>1</v>
      </c>
      <c r="AB2396" s="128">
        <v>60</v>
      </c>
      <c r="AC2396" s="126" t="s">
        <v>366</v>
      </c>
      <c r="AD2396" s="126" t="s">
        <v>511</v>
      </c>
      <c r="AG2396" s="127"/>
      <c r="AI2396" s="127"/>
    </row>
    <row r="2397" spans="1:35" ht="14.85" customHeight="1">
      <c r="A2397" s="130">
        <v>5013694</v>
      </c>
      <c r="B2397" s="126" t="s">
        <v>413</v>
      </c>
      <c r="C2397" s="126" t="s">
        <v>4953</v>
      </c>
      <c r="D2397" s="126" t="s">
        <v>4954</v>
      </c>
      <c r="E2397" s="126" t="s">
        <v>288</v>
      </c>
      <c r="F2397" s="126" t="s">
        <v>364</v>
      </c>
      <c r="G2397" s="126" t="s">
        <v>417</v>
      </c>
      <c r="H2397" s="126" t="s">
        <v>126</v>
      </c>
      <c r="I2397" s="126" t="s">
        <v>126</v>
      </c>
      <c r="J2397" s="126" t="s">
        <v>484</v>
      </c>
      <c r="K2397" s="126" t="s">
        <v>443</v>
      </c>
      <c r="L2397" s="126" t="s">
        <v>485</v>
      </c>
      <c r="M2397" s="130">
        <v>6817.44</v>
      </c>
      <c r="O2397" s="126" t="s">
        <v>365</v>
      </c>
      <c r="P2397" s="130">
        <v>0</v>
      </c>
      <c r="S2397" s="130">
        <v>0</v>
      </c>
      <c r="V2397" s="130">
        <v>12137.87</v>
      </c>
      <c r="X2397" s="126" t="s">
        <v>510</v>
      </c>
      <c r="Z2397" s="127"/>
      <c r="AA2397" s="128">
        <v>2</v>
      </c>
      <c r="AB2397" s="128">
        <v>60</v>
      </c>
      <c r="AC2397" s="126" t="s">
        <v>366</v>
      </c>
      <c r="AD2397" s="126" t="s">
        <v>511</v>
      </c>
      <c r="AG2397" s="127"/>
      <c r="AI2397" s="127"/>
    </row>
    <row r="2398" spans="1:35" ht="14.85" customHeight="1">
      <c r="A2398" s="130">
        <v>5013693</v>
      </c>
      <c r="B2398" s="126" t="s">
        <v>413</v>
      </c>
      <c r="C2398" s="126" t="s">
        <v>4955</v>
      </c>
      <c r="D2398" s="126" t="s">
        <v>4956</v>
      </c>
      <c r="E2398" s="126" t="s">
        <v>288</v>
      </c>
      <c r="F2398" s="126" t="s">
        <v>364</v>
      </c>
      <c r="G2398" s="126" t="s">
        <v>417</v>
      </c>
      <c r="H2398" s="126" t="s">
        <v>126</v>
      </c>
      <c r="I2398" s="126" t="s">
        <v>418</v>
      </c>
      <c r="J2398" s="126" t="s">
        <v>484</v>
      </c>
      <c r="K2398" s="126" t="s">
        <v>443</v>
      </c>
      <c r="L2398" s="126" t="s">
        <v>485</v>
      </c>
      <c r="M2398" s="130">
        <v>9039.85</v>
      </c>
      <c r="O2398" s="126" t="s">
        <v>486</v>
      </c>
      <c r="P2398" s="130">
        <v>0</v>
      </c>
      <c r="S2398" s="130">
        <v>0</v>
      </c>
      <c r="V2398" s="130">
        <v>9039.85</v>
      </c>
      <c r="X2398" s="126" t="s">
        <v>487</v>
      </c>
      <c r="Z2398" s="127"/>
      <c r="AA2398" s="128">
        <v>1</v>
      </c>
      <c r="AB2398" s="128">
        <v>60</v>
      </c>
      <c r="AC2398" s="126" t="s">
        <v>366</v>
      </c>
      <c r="AD2398" s="126" t="s">
        <v>511</v>
      </c>
      <c r="AG2398" s="127"/>
      <c r="AI2398" s="127"/>
    </row>
    <row r="2399" spans="1:35" ht="14.85" customHeight="1">
      <c r="A2399" s="130">
        <v>5013692</v>
      </c>
      <c r="B2399" s="126" t="s">
        <v>413</v>
      </c>
      <c r="C2399" s="126" t="s">
        <v>4955</v>
      </c>
      <c r="D2399" s="126" t="s">
        <v>4956</v>
      </c>
      <c r="E2399" s="126" t="s">
        <v>288</v>
      </c>
      <c r="F2399" s="126" t="s">
        <v>364</v>
      </c>
      <c r="G2399" s="126" t="s">
        <v>417</v>
      </c>
      <c r="H2399" s="126" t="s">
        <v>126</v>
      </c>
      <c r="I2399" s="126" t="s">
        <v>418</v>
      </c>
      <c r="J2399" s="126" t="s">
        <v>484</v>
      </c>
      <c r="K2399" s="126" t="s">
        <v>443</v>
      </c>
      <c r="L2399" s="126" t="s">
        <v>485</v>
      </c>
      <c r="M2399" s="130">
        <v>9039.85</v>
      </c>
      <c r="O2399" s="126" t="s">
        <v>486</v>
      </c>
      <c r="P2399" s="130">
        <v>0</v>
      </c>
      <c r="S2399" s="130">
        <v>0</v>
      </c>
      <c r="V2399" s="130">
        <v>9039.85</v>
      </c>
      <c r="X2399" s="126" t="s">
        <v>549</v>
      </c>
      <c r="Z2399" s="127"/>
      <c r="AA2399" s="128">
        <v>2</v>
      </c>
      <c r="AB2399" s="128">
        <v>60</v>
      </c>
      <c r="AC2399" s="126" t="s">
        <v>366</v>
      </c>
      <c r="AD2399" s="126" t="s">
        <v>511</v>
      </c>
      <c r="AG2399" s="127"/>
      <c r="AI2399" s="127"/>
    </row>
    <row r="2400" spans="1:35" ht="14.85" customHeight="1">
      <c r="A2400" s="130">
        <v>5013691</v>
      </c>
      <c r="B2400" s="126" t="s">
        <v>413</v>
      </c>
      <c r="C2400" s="126" t="s">
        <v>4955</v>
      </c>
      <c r="D2400" s="126" t="s">
        <v>4956</v>
      </c>
      <c r="E2400" s="126" t="s">
        <v>288</v>
      </c>
      <c r="F2400" s="126" t="s">
        <v>364</v>
      </c>
      <c r="G2400" s="126" t="s">
        <v>417</v>
      </c>
      <c r="H2400" s="126" t="s">
        <v>126</v>
      </c>
      <c r="I2400" s="126" t="s">
        <v>126</v>
      </c>
      <c r="J2400" s="126" t="s">
        <v>484</v>
      </c>
      <c r="K2400" s="126" t="s">
        <v>443</v>
      </c>
      <c r="L2400" s="126" t="s">
        <v>485</v>
      </c>
      <c r="M2400" s="130">
        <v>6817.44</v>
      </c>
      <c r="O2400" s="126" t="s">
        <v>365</v>
      </c>
      <c r="P2400" s="130">
        <v>0</v>
      </c>
      <c r="S2400" s="130">
        <v>0</v>
      </c>
      <c r="V2400" s="130">
        <v>9039.85</v>
      </c>
      <c r="X2400" s="126" t="s">
        <v>469</v>
      </c>
      <c r="Z2400" s="127"/>
      <c r="AA2400" s="128">
        <v>1</v>
      </c>
      <c r="AB2400" s="128">
        <v>60</v>
      </c>
      <c r="AC2400" s="126" t="s">
        <v>366</v>
      </c>
      <c r="AD2400" s="126" t="s">
        <v>511</v>
      </c>
      <c r="AG2400" s="127"/>
      <c r="AI2400" s="127"/>
    </row>
    <row r="2401" spans="1:35" ht="14.85" customHeight="1">
      <c r="A2401" s="130">
        <v>5013690</v>
      </c>
      <c r="B2401" s="126" t="s">
        <v>413</v>
      </c>
      <c r="C2401" s="126" t="s">
        <v>4955</v>
      </c>
      <c r="D2401" s="126" t="s">
        <v>4956</v>
      </c>
      <c r="E2401" s="126" t="s">
        <v>288</v>
      </c>
      <c r="F2401" s="126" t="s">
        <v>364</v>
      </c>
      <c r="G2401" s="126" t="s">
        <v>417</v>
      </c>
      <c r="H2401" s="126" t="s">
        <v>126</v>
      </c>
      <c r="I2401" s="126" t="s">
        <v>126</v>
      </c>
      <c r="J2401" s="126" t="s">
        <v>484</v>
      </c>
      <c r="K2401" s="126" t="s">
        <v>443</v>
      </c>
      <c r="L2401" s="126" t="s">
        <v>485</v>
      </c>
      <c r="M2401" s="130">
        <v>6817.44</v>
      </c>
      <c r="O2401" s="126" t="s">
        <v>365</v>
      </c>
      <c r="P2401" s="130">
        <v>0</v>
      </c>
      <c r="S2401" s="130">
        <v>0</v>
      </c>
      <c r="V2401" s="130">
        <v>9039.85</v>
      </c>
      <c r="X2401" s="126" t="s">
        <v>510</v>
      </c>
      <c r="Z2401" s="127"/>
      <c r="AA2401" s="128">
        <v>2</v>
      </c>
      <c r="AB2401" s="128">
        <v>60</v>
      </c>
      <c r="AC2401" s="126" t="s">
        <v>366</v>
      </c>
      <c r="AD2401" s="126" t="s">
        <v>511</v>
      </c>
      <c r="AG2401" s="127"/>
      <c r="AI2401" s="127"/>
    </row>
    <row r="2402" spans="1:35" ht="14.85" customHeight="1">
      <c r="A2402" s="130">
        <v>5013689</v>
      </c>
      <c r="B2402" s="126" t="s">
        <v>413</v>
      </c>
      <c r="C2402" s="126" t="s">
        <v>3667</v>
      </c>
      <c r="D2402" s="126" t="s">
        <v>3668</v>
      </c>
      <c r="E2402" s="126" t="s">
        <v>288</v>
      </c>
      <c r="F2402" s="126" t="s">
        <v>364</v>
      </c>
      <c r="G2402" s="126" t="s">
        <v>417</v>
      </c>
      <c r="H2402" s="126" t="s">
        <v>126</v>
      </c>
      <c r="I2402" s="126" t="s">
        <v>418</v>
      </c>
      <c r="J2402" s="126" t="s">
        <v>484</v>
      </c>
      <c r="K2402" s="126" t="s">
        <v>443</v>
      </c>
      <c r="L2402" s="126" t="s">
        <v>485</v>
      </c>
      <c r="M2402" s="130">
        <v>6996.58</v>
      </c>
      <c r="O2402" s="126" t="s">
        <v>486</v>
      </c>
      <c r="P2402" s="130">
        <v>0</v>
      </c>
      <c r="S2402" s="130">
        <v>0</v>
      </c>
      <c r="V2402" s="130">
        <v>6996.58</v>
      </c>
      <c r="X2402" s="126" t="s">
        <v>487</v>
      </c>
      <c r="Z2402" s="127"/>
      <c r="AA2402" s="128">
        <v>1</v>
      </c>
      <c r="AB2402" s="128">
        <v>60</v>
      </c>
      <c r="AC2402" s="126" t="s">
        <v>366</v>
      </c>
      <c r="AD2402" s="126" t="s">
        <v>511</v>
      </c>
      <c r="AG2402" s="127"/>
      <c r="AI2402" s="127"/>
    </row>
    <row r="2403" spans="1:35" ht="14.85" customHeight="1">
      <c r="A2403" s="130">
        <v>5013688</v>
      </c>
      <c r="B2403" s="126" t="s">
        <v>413</v>
      </c>
      <c r="C2403" s="126" t="s">
        <v>3667</v>
      </c>
      <c r="D2403" s="126" t="s">
        <v>3668</v>
      </c>
      <c r="E2403" s="126" t="s">
        <v>288</v>
      </c>
      <c r="F2403" s="126" t="s">
        <v>364</v>
      </c>
      <c r="G2403" s="126" t="s">
        <v>417</v>
      </c>
      <c r="H2403" s="126" t="s">
        <v>126</v>
      </c>
      <c r="I2403" s="126" t="s">
        <v>418</v>
      </c>
      <c r="J2403" s="126" t="s">
        <v>484</v>
      </c>
      <c r="K2403" s="126" t="s">
        <v>443</v>
      </c>
      <c r="L2403" s="126" t="s">
        <v>485</v>
      </c>
      <c r="M2403" s="130">
        <v>6996.58</v>
      </c>
      <c r="O2403" s="126" t="s">
        <v>486</v>
      </c>
      <c r="P2403" s="130">
        <v>0</v>
      </c>
      <c r="S2403" s="130">
        <v>0</v>
      </c>
      <c r="V2403" s="130">
        <v>6996.58</v>
      </c>
      <c r="X2403" s="126" t="s">
        <v>549</v>
      </c>
      <c r="Z2403" s="127"/>
      <c r="AA2403" s="128">
        <v>2</v>
      </c>
      <c r="AB2403" s="128">
        <v>60</v>
      </c>
      <c r="AC2403" s="126" t="s">
        <v>366</v>
      </c>
      <c r="AD2403" s="126" t="s">
        <v>511</v>
      </c>
      <c r="AG2403" s="127"/>
      <c r="AI2403" s="127"/>
    </row>
    <row r="2404" spans="1:35" ht="14.85" customHeight="1">
      <c r="A2404" s="130">
        <v>5014173</v>
      </c>
      <c r="B2404" s="126" t="s">
        <v>413</v>
      </c>
      <c r="C2404" s="126" t="s">
        <v>933</v>
      </c>
      <c r="D2404" s="126" t="s">
        <v>4957</v>
      </c>
      <c r="E2404" s="126" t="s">
        <v>288</v>
      </c>
      <c r="F2404" s="126" t="s">
        <v>532</v>
      </c>
      <c r="G2404" s="126" t="s">
        <v>417</v>
      </c>
      <c r="H2404" s="126" t="s">
        <v>126</v>
      </c>
      <c r="I2404" s="126" t="s">
        <v>418</v>
      </c>
      <c r="J2404" s="126" t="s">
        <v>534</v>
      </c>
      <c r="K2404" s="126" t="s">
        <v>535</v>
      </c>
      <c r="L2404" s="126" t="s">
        <v>536</v>
      </c>
      <c r="M2404" s="130">
        <v>905.73</v>
      </c>
      <c r="N2404" s="126" t="s">
        <v>290</v>
      </c>
      <c r="O2404" s="126" t="s">
        <v>537</v>
      </c>
      <c r="P2404" s="130">
        <v>0</v>
      </c>
      <c r="S2404" s="130">
        <v>0</v>
      </c>
      <c r="V2404" s="130">
        <v>905.73</v>
      </c>
      <c r="W2404" s="126" t="s">
        <v>538</v>
      </c>
      <c r="X2404" s="126" t="s">
        <v>690</v>
      </c>
      <c r="Z2404" s="127"/>
      <c r="AA2404" s="128"/>
      <c r="AB2404" s="128"/>
      <c r="AD2404" s="126" t="s">
        <v>874</v>
      </c>
      <c r="AG2404" s="127"/>
      <c r="AI2404" s="127"/>
    </row>
    <row r="2405" spans="1:35" ht="14.85" customHeight="1">
      <c r="A2405" s="130">
        <v>5013687</v>
      </c>
      <c r="B2405" s="126" t="s">
        <v>413</v>
      </c>
      <c r="C2405" s="126" t="s">
        <v>3667</v>
      </c>
      <c r="D2405" s="126" t="s">
        <v>3668</v>
      </c>
      <c r="E2405" s="126" t="s">
        <v>288</v>
      </c>
      <c r="F2405" s="126" t="s">
        <v>364</v>
      </c>
      <c r="G2405" s="126" t="s">
        <v>417</v>
      </c>
      <c r="H2405" s="126" t="s">
        <v>126</v>
      </c>
      <c r="I2405" s="126" t="s">
        <v>126</v>
      </c>
      <c r="J2405" s="126" t="s">
        <v>484</v>
      </c>
      <c r="K2405" s="126" t="s">
        <v>443</v>
      </c>
      <c r="L2405" s="126" t="s">
        <v>485</v>
      </c>
      <c r="M2405" s="130">
        <v>6817.44</v>
      </c>
      <c r="O2405" s="126" t="s">
        <v>365</v>
      </c>
      <c r="P2405" s="130">
        <v>0</v>
      </c>
      <c r="S2405" s="130">
        <v>0</v>
      </c>
      <c r="V2405" s="130">
        <v>6996.58</v>
      </c>
      <c r="X2405" s="126" t="s">
        <v>469</v>
      </c>
      <c r="Z2405" s="127"/>
      <c r="AA2405" s="128">
        <v>1</v>
      </c>
      <c r="AB2405" s="128">
        <v>60</v>
      </c>
      <c r="AC2405" s="126" t="s">
        <v>366</v>
      </c>
      <c r="AD2405" s="126" t="s">
        <v>511</v>
      </c>
      <c r="AG2405" s="127"/>
      <c r="AI2405" s="127"/>
    </row>
    <row r="2406" spans="1:35" ht="14.85" customHeight="1">
      <c r="A2406" s="130">
        <v>5013370</v>
      </c>
      <c r="B2406" s="126" t="s">
        <v>413</v>
      </c>
      <c r="C2406" s="126" t="s">
        <v>1997</v>
      </c>
      <c r="D2406" s="126" t="s">
        <v>4958</v>
      </c>
      <c r="E2406" s="126" t="s">
        <v>288</v>
      </c>
      <c r="F2406" s="126" t="s">
        <v>491</v>
      </c>
      <c r="G2406" s="126" t="s">
        <v>417</v>
      </c>
      <c r="H2406" s="126" t="s">
        <v>126</v>
      </c>
      <c r="I2406" s="126" t="s">
        <v>126</v>
      </c>
      <c r="J2406" s="126" t="s">
        <v>503</v>
      </c>
      <c r="K2406" s="126" t="s">
        <v>504</v>
      </c>
      <c r="L2406" s="126" t="s">
        <v>505</v>
      </c>
      <c r="M2406" s="130">
        <v>2111.39</v>
      </c>
      <c r="N2406" s="126" t="s">
        <v>290</v>
      </c>
      <c r="O2406" s="126" t="s">
        <v>844</v>
      </c>
      <c r="P2406" s="130">
        <v>0</v>
      </c>
      <c r="S2406" s="130">
        <v>0</v>
      </c>
      <c r="V2406" s="130">
        <v>2345.9899999999998</v>
      </c>
      <c r="X2406" s="126" t="s">
        <v>845</v>
      </c>
      <c r="Y2406" s="126" t="s">
        <v>517</v>
      </c>
      <c r="Z2406" s="127" t="s">
        <v>309</v>
      </c>
      <c r="AA2406" s="128">
        <v>1</v>
      </c>
      <c r="AB2406" s="128">
        <v>84</v>
      </c>
      <c r="AD2406" s="126" t="s">
        <v>424</v>
      </c>
      <c r="AG2406" s="127"/>
      <c r="AI2406" s="127"/>
    </row>
    <row r="2407" spans="1:35" ht="14.85" customHeight="1">
      <c r="A2407" s="130">
        <v>5013369</v>
      </c>
      <c r="B2407" s="126" t="s">
        <v>413</v>
      </c>
      <c r="C2407" s="126" t="s">
        <v>1997</v>
      </c>
      <c r="D2407" s="126" t="s">
        <v>4959</v>
      </c>
      <c r="E2407" s="126" t="s">
        <v>288</v>
      </c>
      <c r="F2407" s="126" t="s">
        <v>491</v>
      </c>
      <c r="G2407" s="126" t="s">
        <v>417</v>
      </c>
      <c r="H2407" s="126" t="s">
        <v>126</v>
      </c>
      <c r="I2407" s="126" t="s">
        <v>126</v>
      </c>
      <c r="J2407" s="126" t="s">
        <v>503</v>
      </c>
      <c r="K2407" s="126" t="s">
        <v>504</v>
      </c>
      <c r="L2407" s="126" t="s">
        <v>505</v>
      </c>
      <c r="M2407" s="130">
        <v>1046.69</v>
      </c>
      <c r="N2407" s="126" t="s">
        <v>290</v>
      </c>
      <c r="O2407" s="126" t="s">
        <v>844</v>
      </c>
      <c r="P2407" s="130">
        <v>0</v>
      </c>
      <c r="S2407" s="130">
        <v>0</v>
      </c>
      <c r="V2407" s="130">
        <v>1162.99</v>
      </c>
      <c r="X2407" s="126" t="s">
        <v>845</v>
      </c>
      <c r="Y2407" s="126" t="s">
        <v>517</v>
      </c>
      <c r="Z2407" s="127" t="s">
        <v>309</v>
      </c>
      <c r="AA2407" s="128">
        <v>1</v>
      </c>
      <c r="AB2407" s="128">
        <v>84</v>
      </c>
      <c r="AD2407" s="126" t="s">
        <v>424</v>
      </c>
      <c r="AG2407" s="127"/>
      <c r="AI2407" s="127"/>
    </row>
    <row r="2408" spans="1:35" ht="14.85" customHeight="1">
      <c r="A2408" s="130">
        <v>5013368</v>
      </c>
      <c r="B2408" s="126" t="s">
        <v>413</v>
      </c>
      <c r="C2408" s="126" t="s">
        <v>1997</v>
      </c>
      <c r="D2408" s="126" t="s">
        <v>4960</v>
      </c>
      <c r="E2408" s="126" t="s">
        <v>288</v>
      </c>
      <c r="F2408" s="126" t="s">
        <v>491</v>
      </c>
      <c r="G2408" s="126" t="s">
        <v>417</v>
      </c>
      <c r="H2408" s="126" t="s">
        <v>126</v>
      </c>
      <c r="I2408" s="126" t="s">
        <v>126</v>
      </c>
      <c r="J2408" s="126" t="s">
        <v>503</v>
      </c>
      <c r="K2408" s="126" t="s">
        <v>504</v>
      </c>
      <c r="L2408" s="126" t="s">
        <v>505</v>
      </c>
      <c r="M2408" s="130">
        <v>5502.6</v>
      </c>
      <c r="N2408" s="126" t="s">
        <v>290</v>
      </c>
      <c r="O2408" s="126" t="s">
        <v>844</v>
      </c>
      <c r="P2408" s="130">
        <v>0</v>
      </c>
      <c r="S2408" s="130">
        <v>0</v>
      </c>
      <c r="V2408" s="130">
        <v>6114.01</v>
      </c>
      <c r="X2408" s="126" t="s">
        <v>845</v>
      </c>
      <c r="Y2408" s="126" t="s">
        <v>517</v>
      </c>
      <c r="Z2408" s="127" t="s">
        <v>309</v>
      </c>
      <c r="AA2408" s="128">
        <v>1</v>
      </c>
      <c r="AB2408" s="128">
        <v>84</v>
      </c>
      <c r="AD2408" s="126" t="s">
        <v>424</v>
      </c>
      <c r="AG2408" s="127"/>
      <c r="AI2408" s="127"/>
    </row>
    <row r="2409" spans="1:35" ht="14.85" customHeight="1">
      <c r="A2409" s="130">
        <v>5012494</v>
      </c>
      <c r="B2409" s="126" t="s">
        <v>413</v>
      </c>
      <c r="C2409" s="126" t="s">
        <v>2136</v>
      </c>
      <c r="D2409" s="126" t="s">
        <v>2137</v>
      </c>
      <c r="E2409" s="126" t="s">
        <v>288</v>
      </c>
      <c r="F2409" s="126" t="s">
        <v>491</v>
      </c>
      <c r="G2409" s="126" t="s">
        <v>674</v>
      </c>
      <c r="H2409" s="126" t="s">
        <v>126</v>
      </c>
      <c r="I2409" s="126" t="s">
        <v>308</v>
      </c>
      <c r="J2409" s="126" t="s">
        <v>1248</v>
      </c>
      <c r="K2409" s="126" t="s">
        <v>613</v>
      </c>
      <c r="L2409" s="126" t="s">
        <v>1249</v>
      </c>
      <c r="M2409" s="130">
        <v>1419.08</v>
      </c>
      <c r="N2409" s="126" t="s">
        <v>290</v>
      </c>
      <c r="O2409" s="126" t="s">
        <v>1311</v>
      </c>
      <c r="P2409" s="130">
        <v>0</v>
      </c>
      <c r="S2409" s="130">
        <v>0</v>
      </c>
      <c r="V2409" s="130">
        <v>1576.76</v>
      </c>
      <c r="X2409" s="126" t="s">
        <v>1312</v>
      </c>
      <c r="Y2409" s="126" t="s">
        <v>517</v>
      </c>
      <c r="Z2409" s="127" t="s">
        <v>309</v>
      </c>
      <c r="AA2409" s="128">
        <v>1</v>
      </c>
      <c r="AB2409" s="128">
        <v>60</v>
      </c>
      <c r="AD2409" s="126" t="s">
        <v>2087</v>
      </c>
      <c r="AG2409" s="127"/>
      <c r="AI2409" s="127"/>
    </row>
    <row r="2410" spans="1:35" ht="14.85" customHeight="1">
      <c r="A2410" s="130">
        <v>5012493</v>
      </c>
      <c r="B2410" s="126" t="s">
        <v>413</v>
      </c>
      <c r="C2410" s="126" t="s">
        <v>4961</v>
      </c>
      <c r="D2410" s="126" t="s">
        <v>4962</v>
      </c>
      <c r="E2410" s="126" t="s">
        <v>288</v>
      </c>
      <c r="F2410" s="126" t="s">
        <v>522</v>
      </c>
      <c r="G2410" s="126" t="s">
        <v>3270</v>
      </c>
      <c r="H2410" s="126" t="s">
        <v>524</v>
      </c>
      <c r="I2410" s="126" t="s">
        <v>418</v>
      </c>
      <c r="J2410" s="126" t="s">
        <v>2496</v>
      </c>
      <c r="K2410" s="126" t="s">
        <v>558</v>
      </c>
      <c r="L2410" s="126" t="s">
        <v>977</v>
      </c>
      <c r="M2410" s="130">
        <v>291.88</v>
      </c>
      <c r="O2410" s="126" t="s">
        <v>528</v>
      </c>
      <c r="P2410" s="130">
        <v>0</v>
      </c>
      <c r="S2410" s="130">
        <v>0</v>
      </c>
      <c r="V2410" s="130">
        <v>291.88</v>
      </c>
      <c r="X2410" s="126" t="s">
        <v>4455</v>
      </c>
      <c r="Z2410" s="127"/>
      <c r="AA2410" s="128"/>
      <c r="AB2410" s="128"/>
      <c r="AD2410" s="126" t="s">
        <v>2087</v>
      </c>
      <c r="AG2410" s="127"/>
      <c r="AI2410" s="127"/>
    </row>
    <row r="2411" spans="1:35" ht="14.85" customHeight="1">
      <c r="A2411" s="130">
        <v>5012492</v>
      </c>
      <c r="B2411" s="126" t="s">
        <v>413</v>
      </c>
      <c r="C2411" s="126" t="s">
        <v>4961</v>
      </c>
      <c r="D2411" s="126" t="s">
        <v>4963</v>
      </c>
      <c r="E2411" s="126" t="s">
        <v>288</v>
      </c>
      <c r="F2411" s="126" t="s">
        <v>522</v>
      </c>
      <c r="G2411" s="126" t="s">
        <v>4964</v>
      </c>
      <c r="H2411" s="126" t="s">
        <v>524</v>
      </c>
      <c r="I2411" s="126" t="s">
        <v>418</v>
      </c>
      <c r="J2411" s="126" t="s">
        <v>2496</v>
      </c>
      <c r="K2411" s="126" t="s">
        <v>558</v>
      </c>
      <c r="L2411" s="126" t="s">
        <v>977</v>
      </c>
      <c r="M2411" s="130">
        <v>163.78</v>
      </c>
      <c r="O2411" s="126" t="s">
        <v>528</v>
      </c>
      <c r="P2411" s="130">
        <v>0</v>
      </c>
      <c r="S2411" s="130">
        <v>0</v>
      </c>
      <c r="V2411" s="130">
        <v>163.78</v>
      </c>
      <c r="X2411" s="126" t="s">
        <v>4455</v>
      </c>
      <c r="Z2411" s="127"/>
      <c r="AA2411" s="128"/>
      <c r="AB2411" s="128"/>
      <c r="AD2411" s="126" t="s">
        <v>2087</v>
      </c>
      <c r="AG2411" s="127"/>
      <c r="AI2411" s="127"/>
    </row>
    <row r="2412" spans="1:35" ht="14.85" customHeight="1">
      <c r="A2412" s="130">
        <v>5012491</v>
      </c>
      <c r="B2412" s="126" t="s">
        <v>413</v>
      </c>
      <c r="C2412" s="126" t="s">
        <v>4965</v>
      </c>
      <c r="D2412" s="126" t="s">
        <v>4966</v>
      </c>
      <c r="E2412" s="126" t="s">
        <v>288</v>
      </c>
      <c r="F2412" s="126" t="s">
        <v>522</v>
      </c>
      <c r="G2412" s="126" t="s">
        <v>4964</v>
      </c>
      <c r="H2412" s="126" t="s">
        <v>524</v>
      </c>
      <c r="I2412" s="126" t="s">
        <v>418</v>
      </c>
      <c r="J2412" s="126" t="s">
        <v>2496</v>
      </c>
      <c r="K2412" s="126" t="s">
        <v>558</v>
      </c>
      <c r="L2412" s="126" t="s">
        <v>977</v>
      </c>
      <c r="M2412" s="130">
        <v>81.88</v>
      </c>
      <c r="O2412" s="126" t="s">
        <v>528</v>
      </c>
      <c r="P2412" s="130">
        <v>0</v>
      </c>
      <c r="S2412" s="130">
        <v>0</v>
      </c>
      <c r="V2412" s="130">
        <v>81.88</v>
      </c>
      <c r="X2412" s="126" t="s">
        <v>4967</v>
      </c>
      <c r="Z2412" s="127"/>
      <c r="AA2412" s="128"/>
      <c r="AB2412" s="128"/>
      <c r="AD2412" s="126" t="s">
        <v>2087</v>
      </c>
      <c r="AG2412" s="127"/>
      <c r="AI2412" s="127"/>
    </row>
    <row r="2413" spans="1:35" ht="14.85" customHeight="1">
      <c r="A2413" s="130">
        <v>5012490</v>
      </c>
      <c r="B2413" s="126" t="s">
        <v>413</v>
      </c>
      <c r="C2413" s="126" t="s">
        <v>4965</v>
      </c>
      <c r="D2413" s="126" t="s">
        <v>4968</v>
      </c>
      <c r="E2413" s="126" t="s">
        <v>288</v>
      </c>
      <c r="F2413" s="126" t="s">
        <v>522</v>
      </c>
      <c r="G2413" s="126" t="s">
        <v>2809</v>
      </c>
      <c r="H2413" s="126" t="s">
        <v>524</v>
      </c>
      <c r="I2413" s="126" t="s">
        <v>418</v>
      </c>
      <c r="J2413" s="126" t="s">
        <v>2496</v>
      </c>
      <c r="K2413" s="126" t="s">
        <v>558</v>
      </c>
      <c r="L2413" s="126" t="s">
        <v>977</v>
      </c>
      <c r="M2413" s="130">
        <v>115.9</v>
      </c>
      <c r="O2413" s="126" t="s">
        <v>528</v>
      </c>
      <c r="P2413" s="130">
        <v>0</v>
      </c>
      <c r="S2413" s="130">
        <v>0</v>
      </c>
      <c r="V2413" s="130">
        <v>115.9</v>
      </c>
      <c r="X2413" s="126" t="s">
        <v>4967</v>
      </c>
      <c r="Z2413" s="127"/>
      <c r="AA2413" s="128"/>
      <c r="AB2413" s="128"/>
      <c r="AD2413" s="126" t="s">
        <v>2087</v>
      </c>
      <c r="AG2413" s="127"/>
      <c r="AI2413" s="127"/>
    </row>
    <row r="2414" spans="1:35" ht="14.85" customHeight="1">
      <c r="A2414" s="130">
        <v>5012488</v>
      </c>
      <c r="B2414" s="126" t="s">
        <v>413</v>
      </c>
      <c r="C2414" s="126" t="s">
        <v>4969</v>
      </c>
      <c r="D2414" s="126" t="s">
        <v>4970</v>
      </c>
      <c r="E2414" s="126" t="s">
        <v>288</v>
      </c>
      <c r="F2414" s="126" t="s">
        <v>491</v>
      </c>
      <c r="G2414" s="126" t="s">
        <v>417</v>
      </c>
      <c r="H2414" s="126" t="s">
        <v>126</v>
      </c>
      <c r="I2414" s="126" t="s">
        <v>126</v>
      </c>
      <c r="J2414" s="126" t="s">
        <v>1248</v>
      </c>
      <c r="K2414" s="126" t="s">
        <v>613</v>
      </c>
      <c r="L2414" s="126" t="s">
        <v>1249</v>
      </c>
      <c r="M2414" s="130">
        <v>23374.400000000001</v>
      </c>
      <c r="N2414" s="126" t="s">
        <v>290</v>
      </c>
      <c r="O2414" s="126" t="s">
        <v>506</v>
      </c>
      <c r="P2414" s="130">
        <v>0</v>
      </c>
      <c r="S2414" s="130">
        <v>0</v>
      </c>
      <c r="V2414" s="130">
        <v>32280.34</v>
      </c>
      <c r="X2414" s="126" t="s">
        <v>507</v>
      </c>
      <c r="Z2414" s="127"/>
      <c r="AA2414" s="128">
        <v>1</v>
      </c>
      <c r="AB2414" s="128">
        <v>60</v>
      </c>
      <c r="AD2414" s="126" t="s">
        <v>2087</v>
      </c>
      <c r="AG2414" s="127"/>
      <c r="AI2414" s="127"/>
    </row>
    <row r="2415" spans="1:35" ht="14.85" customHeight="1">
      <c r="A2415" s="130">
        <v>5012485</v>
      </c>
      <c r="B2415" s="126" t="s">
        <v>413</v>
      </c>
      <c r="C2415" s="126" t="s">
        <v>4971</v>
      </c>
      <c r="D2415" s="126" t="s">
        <v>1519</v>
      </c>
      <c r="E2415" s="126" t="s">
        <v>288</v>
      </c>
      <c r="F2415" s="126" t="s">
        <v>491</v>
      </c>
      <c r="G2415" s="126" t="s">
        <v>674</v>
      </c>
      <c r="H2415" s="126" t="s">
        <v>126</v>
      </c>
      <c r="I2415" s="126" t="s">
        <v>308</v>
      </c>
      <c r="J2415" s="126" t="s">
        <v>1248</v>
      </c>
      <c r="K2415" s="126" t="s">
        <v>613</v>
      </c>
      <c r="L2415" s="126" t="s">
        <v>1249</v>
      </c>
      <c r="M2415" s="130">
        <v>4637.66</v>
      </c>
      <c r="N2415" s="126" t="s">
        <v>290</v>
      </c>
      <c r="O2415" s="126" t="s">
        <v>1311</v>
      </c>
      <c r="P2415" s="130">
        <v>0</v>
      </c>
      <c r="S2415" s="130">
        <v>0</v>
      </c>
      <c r="V2415" s="130">
        <v>5152.96</v>
      </c>
      <c r="X2415" s="126" t="s">
        <v>1312</v>
      </c>
      <c r="Y2415" s="126" t="s">
        <v>517</v>
      </c>
      <c r="Z2415" s="127" t="s">
        <v>309</v>
      </c>
      <c r="AA2415" s="128">
        <v>1</v>
      </c>
      <c r="AB2415" s="128">
        <v>60</v>
      </c>
      <c r="AD2415" s="126" t="s">
        <v>2087</v>
      </c>
      <c r="AG2415" s="127"/>
      <c r="AI2415" s="127"/>
    </row>
    <row r="2416" spans="1:35" ht="14.85" customHeight="1">
      <c r="A2416" s="130">
        <v>5012484</v>
      </c>
      <c r="B2416" s="126" t="s">
        <v>413</v>
      </c>
      <c r="C2416" s="126" t="s">
        <v>4972</v>
      </c>
      <c r="D2416" s="126" t="s">
        <v>4973</v>
      </c>
      <c r="E2416" s="126" t="s">
        <v>288</v>
      </c>
      <c r="F2416" s="126" t="s">
        <v>491</v>
      </c>
      <c r="G2416" s="126" t="s">
        <v>417</v>
      </c>
      <c r="H2416" s="126" t="s">
        <v>126</v>
      </c>
      <c r="I2416" s="126" t="s">
        <v>126</v>
      </c>
      <c r="J2416" s="126" t="s">
        <v>1248</v>
      </c>
      <c r="K2416" s="126" t="s">
        <v>613</v>
      </c>
      <c r="L2416" s="126" t="s">
        <v>1249</v>
      </c>
      <c r="M2416" s="130">
        <v>43825.599999999999</v>
      </c>
      <c r="N2416" s="126" t="s">
        <v>290</v>
      </c>
      <c r="O2416" s="126" t="s">
        <v>506</v>
      </c>
      <c r="P2416" s="130">
        <v>0</v>
      </c>
      <c r="S2416" s="130">
        <v>0</v>
      </c>
      <c r="V2416" s="130">
        <v>73248.960000000006</v>
      </c>
      <c r="X2416" s="126" t="s">
        <v>2004</v>
      </c>
      <c r="Z2416" s="127"/>
      <c r="AA2416" s="128">
        <v>1</v>
      </c>
      <c r="AB2416" s="128">
        <v>60</v>
      </c>
      <c r="AD2416" s="126" t="s">
        <v>2087</v>
      </c>
      <c r="AG2416" s="127"/>
      <c r="AI2416" s="127"/>
    </row>
    <row r="2417" spans="1:35" ht="14.85" customHeight="1">
      <c r="A2417" s="130">
        <v>5012480</v>
      </c>
      <c r="B2417" s="126" t="s">
        <v>413</v>
      </c>
      <c r="C2417" s="126" t="s">
        <v>4974</v>
      </c>
      <c r="E2417" s="126" t="s">
        <v>288</v>
      </c>
      <c r="F2417" s="126" t="s">
        <v>532</v>
      </c>
      <c r="G2417" s="126" t="s">
        <v>4046</v>
      </c>
      <c r="H2417" s="126" t="s">
        <v>126</v>
      </c>
      <c r="I2417" s="126" t="s">
        <v>418</v>
      </c>
      <c r="J2417" s="126" t="s">
        <v>677</v>
      </c>
      <c r="K2417" s="126" t="s">
        <v>467</v>
      </c>
      <c r="L2417" s="126" t="s">
        <v>678</v>
      </c>
      <c r="M2417" s="130">
        <v>292.32</v>
      </c>
      <c r="O2417" s="126" t="s">
        <v>4049</v>
      </c>
      <c r="P2417" s="130">
        <v>0</v>
      </c>
      <c r="S2417" s="130">
        <v>0</v>
      </c>
      <c r="V2417" s="130">
        <v>584.64</v>
      </c>
      <c r="X2417" s="126" t="s">
        <v>4050</v>
      </c>
      <c r="Z2417" s="127"/>
      <c r="AA2417" s="128"/>
      <c r="AB2417" s="128"/>
      <c r="AD2417" s="126" t="s">
        <v>2087</v>
      </c>
      <c r="AG2417" s="127"/>
      <c r="AI2417" s="127"/>
    </row>
    <row r="2418" spans="1:35" ht="14.85" customHeight="1">
      <c r="A2418" s="130">
        <v>5012479</v>
      </c>
      <c r="B2418" s="126" t="s">
        <v>413</v>
      </c>
      <c r="C2418" s="126" t="s">
        <v>4975</v>
      </c>
      <c r="D2418" s="126" t="s">
        <v>4976</v>
      </c>
      <c r="E2418" s="126" t="s">
        <v>288</v>
      </c>
      <c r="F2418" s="126" t="s">
        <v>591</v>
      </c>
      <c r="G2418" s="126" t="s">
        <v>458</v>
      </c>
      <c r="H2418" s="126" t="s">
        <v>126</v>
      </c>
      <c r="I2418" s="126" t="s">
        <v>418</v>
      </c>
      <c r="J2418" s="126" t="s">
        <v>592</v>
      </c>
      <c r="K2418" s="126" t="s">
        <v>558</v>
      </c>
      <c r="L2418" s="126" t="s">
        <v>593</v>
      </c>
      <c r="M2418" s="130">
        <v>436.8</v>
      </c>
      <c r="O2418" s="126" t="s">
        <v>667</v>
      </c>
      <c r="P2418" s="130">
        <v>0</v>
      </c>
      <c r="S2418" s="130">
        <v>0</v>
      </c>
      <c r="V2418" s="130">
        <v>2785.14</v>
      </c>
      <c r="X2418" s="126" t="s">
        <v>4090</v>
      </c>
      <c r="Z2418" s="127"/>
      <c r="AA2418" s="128">
        <v>30</v>
      </c>
      <c r="AB2418" s="128">
        <v>1</v>
      </c>
      <c r="AD2418" s="126" t="s">
        <v>2087</v>
      </c>
      <c r="AG2418" s="127"/>
      <c r="AI2418" s="127"/>
    </row>
    <row r="2419" spans="1:35" ht="14.85" customHeight="1">
      <c r="A2419" s="130">
        <v>5012461</v>
      </c>
      <c r="B2419" s="126" t="s">
        <v>413</v>
      </c>
      <c r="C2419" s="126" t="s">
        <v>4977</v>
      </c>
      <c r="D2419" s="126" t="s">
        <v>4978</v>
      </c>
      <c r="E2419" s="126" t="s">
        <v>288</v>
      </c>
      <c r="F2419" s="126" t="s">
        <v>522</v>
      </c>
      <c r="G2419" s="126" t="s">
        <v>4979</v>
      </c>
      <c r="H2419" s="126" t="s">
        <v>524</v>
      </c>
      <c r="I2419" s="126" t="s">
        <v>418</v>
      </c>
      <c r="J2419" s="126" t="s">
        <v>825</v>
      </c>
      <c r="K2419" s="126" t="s">
        <v>504</v>
      </c>
      <c r="L2419" s="126" t="s">
        <v>444</v>
      </c>
      <c r="M2419" s="130">
        <v>2023.84</v>
      </c>
      <c r="N2419" s="126" t="s">
        <v>290</v>
      </c>
      <c r="O2419" s="126" t="s">
        <v>528</v>
      </c>
      <c r="P2419" s="130">
        <v>0</v>
      </c>
      <c r="S2419" s="130">
        <v>0</v>
      </c>
      <c r="V2419" s="130">
        <v>2023.84</v>
      </c>
      <c r="X2419" s="126" t="s">
        <v>1633</v>
      </c>
      <c r="Z2419" s="127"/>
      <c r="AA2419" s="128"/>
      <c r="AB2419" s="128"/>
      <c r="AD2419" s="126" t="s">
        <v>623</v>
      </c>
      <c r="AG2419" s="127"/>
      <c r="AI2419" s="127"/>
    </row>
    <row r="2420" spans="1:35" ht="14.85" customHeight="1">
      <c r="A2420" s="130">
        <v>5012460</v>
      </c>
      <c r="B2420" s="126" t="s">
        <v>413</v>
      </c>
      <c r="C2420" s="126" t="s">
        <v>4977</v>
      </c>
      <c r="D2420" s="126" t="s">
        <v>4980</v>
      </c>
      <c r="E2420" s="126" t="s">
        <v>288</v>
      </c>
      <c r="F2420" s="126" t="s">
        <v>522</v>
      </c>
      <c r="G2420" s="126" t="s">
        <v>788</v>
      </c>
      <c r="H2420" s="126" t="s">
        <v>524</v>
      </c>
      <c r="I2420" s="126" t="s">
        <v>418</v>
      </c>
      <c r="J2420" s="126" t="s">
        <v>825</v>
      </c>
      <c r="K2420" s="126" t="s">
        <v>504</v>
      </c>
      <c r="L2420" s="126" t="s">
        <v>444</v>
      </c>
      <c r="M2420" s="130">
        <v>6227.2</v>
      </c>
      <c r="N2420" s="126" t="s">
        <v>290</v>
      </c>
      <c r="O2420" s="126" t="s">
        <v>528</v>
      </c>
      <c r="P2420" s="130">
        <v>0</v>
      </c>
      <c r="S2420" s="130">
        <v>0</v>
      </c>
      <c r="V2420" s="130">
        <v>6227.2</v>
      </c>
      <c r="X2420" s="126" t="s">
        <v>1633</v>
      </c>
      <c r="Z2420" s="127"/>
      <c r="AA2420" s="128"/>
      <c r="AB2420" s="128"/>
      <c r="AD2420" s="126" t="s">
        <v>623</v>
      </c>
      <c r="AG2420" s="127"/>
      <c r="AI2420" s="127"/>
    </row>
    <row r="2421" spans="1:35" ht="14.85" customHeight="1">
      <c r="A2421" s="130">
        <v>5012459</v>
      </c>
      <c r="B2421" s="126" t="s">
        <v>413</v>
      </c>
      <c r="C2421" s="126" t="s">
        <v>4977</v>
      </c>
      <c r="D2421" s="126" t="s">
        <v>4981</v>
      </c>
      <c r="E2421" s="126" t="s">
        <v>288</v>
      </c>
      <c r="F2421" s="126" t="s">
        <v>522</v>
      </c>
      <c r="G2421" s="126" t="s">
        <v>1538</v>
      </c>
      <c r="H2421" s="126" t="s">
        <v>524</v>
      </c>
      <c r="I2421" s="126" t="s">
        <v>418</v>
      </c>
      <c r="J2421" s="126" t="s">
        <v>825</v>
      </c>
      <c r="K2421" s="126" t="s">
        <v>504</v>
      </c>
      <c r="L2421" s="126" t="s">
        <v>444</v>
      </c>
      <c r="M2421" s="130">
        <v>4864.9799999999996</v>
      </c>
      <c r="N2421" s="126" t="s">
        <v>290</v>
      </c>
      <c r="O2421" s="126" t="s">
        <v>528</v>
      </c>
      <c r="P2421" s="130">
        <v>0</v>
      </c>
      <c r="S2421" s="130">
        <v>0</v>
      </c>
      <c r="V2421" s="130">
        <v>4864.9799999999996</v>
      </c>
      <c r="X2421" s="126" t="s">
        <v>1633</v>
      </c>
      <c r="Z2421" s="127"/>
      <c r="AA2421" s="128"/>
      <c r="AB2421" s="128"/>
      <c r="AD2421" s="126" t="s">
        <v>623</v>
      </c>
      <c r="AG2421" s="127"/>
      <c r="AI2421" s="127"/>
    </row>
    <row r="2422" spans="1:35" ht="14.85" customHeight="1">
      <c r="A2422" s="130">
        <v>5012458</v>
      </c>
      <c r="B2422" s="126" t="s">
        <v>413</v>
      </c>
      <c r="C2422" s="126" t="s">
        <v>4977</v>
      </c>
      <c r="D2422" s="126" t="s">
        <v>4982</v>
      </c>
      <c r="E2422" s="126" t="s">
        <v>288</v>
      </c>
      <c r="F2422" s="126" t="s">
        <v>522</v>
      </c>
      <c r="G2422" s="126" t="s">
        <v>4983</v>
      </c>
      <c r="H2422" s="126" t="s">
        <v>524</v>
      </c>
      <c r="I2422" s="126" t="s">
        <v>418</v>
      </c>
      <c r="J2422" s="126" t="s">
        <v>825</v>
      </c>
      <c r="K2422" s="126" t="s">
        <v>504</v>
      </c>
      <c r="L2422" s="126" t="s">
        <v>444</v>
      </c>
      <c r="M2422" s="130">
        <v>1992.7</v>
      </c>
      <c r="N2422" s="126" t="s">
        <v>290</v>
      </c>
      <c r="O2422" s="126" t="s">
        <v>528</v>
      </c>
      <c r="P2422" s="130">
        <v>0</v>
      </c>
      <c r="S2422" s="130">
        <v>0</v>
      </c>
      <c r="V2422" s="130">
        <v>1992.7</v>
      </c>
      <c r="X2422" s="126" t="s">
        <v>1633</v>
      </c>
      <c r="Z2422" s="127"/>
      <c r="AA2422" s="128"/>
      <c r="AB2422" s="128"/>
      <c r="AD2422" s="126" t="s">
        <v>623</v>
      </c>
      <c r="AG2422" s="127"/>
      <c r="AI2422" s="127"/>
    </row>
    <row r="2423" spans="1:35" ht="14.85" customHeight="1">
      <c r="A2423" s="130">
        <v>5012457</v>
      </c>
      <c r="B2423" s="126" t="s">
        <v>413</v>
      </c>
      <c r="C2423" s="126" t="s">
        <v>1630</v>
      </c>
      <c r="D2423" s="126" t="s">
        <v>4984</v>
      </c>
      <c r="E2423" s="126" t="s">
        <v>288</v>
      </c>
      <c r="F2423" s="126" t="s">
        <v>522</v>
      </c>
      <c r="G2423" s="126" t="s">
        <v>1335</v>
      </c>
      <c r="H2423" s="126" t="s">
        <v>524</v>
      </c>
      <c r="I2423" s="126" t="s">
        <v>418</v>
      </c>
      <c r="J2423" s="126" t="s">
        <v>825</v>
      </c>
      <c r="K2423" s="126" t="s">
        <v>504</v>
      </c>
      <c r="L2423" s="126" t="s">
        <v>444</v>
      </c>
      <c r="M2423" s="130">
        <v>12454.4</v>
      </c>
      <c r="N2423" s="126" t="s">
        <v>290</v>
      </c>
      <c r="O2423" s="126" t="s">
        <v>528</v>
      </c>
      <c r="P2423" s="130">
        <v>0</v>
      </c>
      <c r="S2423" s="130">
        <v>0</v>
      </c>
      <c r="V2423" s="130">
        <v>12454.4</v>
      </c>
      <c r="X2423" s="126" t="s">
        <v>1633</v>
      </c>
      <c r="Z2423" s="127"/>
      <c r="AA2423" s="128"/>
      <c r="AB2423" s="128"/>
      <c r="AD2423" s="126" t="s">
        <v>623</v>
      </c>
      <c r="AG2423" s="127"/>
      <c r="AI2423" s="127"/>
    </row>
    <row r="2424" spans="1:35" ht="14.85" customHeight="1">
      <c r="A2424" s="130">
        <v>5013434</v>
      </c>
      <c r="B2424" s="126" t="s">
        <v>413</v>
      </c>
      <c r="C2424" s="126" t="s">
        <v>927</v>
      </c>
      <c r="E2424" s="126" t="s">
        <v>288</v>
      </c>
      <c r="F2424" s="126" t="s">
        <v>364</v>
      </c>
      <c r="G2424" s="126" t="s">
        <v>417</v>
      </c>
      <c r="H2424" s="126" t="s">
        <v>126</v>
      </c>
      <c r="I2424" s="126" t="s">
        <v>126</v>
      </c>
      <c r="J2424" s="126" t="s">
        <v>466</v>
      </c>
      <c r="K2424" s="126" t="s">
        <v>467</v>
      </c>
      <c r="L2424" s="126" t="s">
        <v>468</v>
      </c>
      <c r="M2424" s="130">
        <v>6817.44</v>
      </c>
      <c r="O2424" s="126" t="s">
        <v>365</v>
      </c>
      <c r="P2424" s="130">
        <v>0</v>
      </c>
      <c r="S2424" s="130">
        <v>0</v>
      </c>
      <c r="V2424" s="130">
        <v>13317.44</v>
      </c>
      <c r="X2424" s="126" t="s">
        <v>510</v>
      </c>
      <c r="Z2424" s="127"/>
      <c r="AA2424" s="128">
        <v>2</v>
      </c>
      <c r="AB2424" s="128">
        <v>60</v>
      </c>
      <c r="AC2424" s="126" t="s">
        <v>366</v>
      </c>
      <c r="AD2424" s="126" t="s">
        <v>424</v>
      </c>
      <c r="AG2424" s="127"/>
      <c r="AI2424" s="127"/>
    </row>
    <row r="2425" spans="1:35" ht="14.85" customHeight="1">
      <c r="A2425" s="130">
        <v>5013780</v>
      </c>
      <c r="B2425" s="126" t="s">
        <v>413</v>
      </c>
      <c r="C2425" s="126" t="s">
        <v>4985</v>
      </c>
      <c r="D2425" s="126" t="s">
        <v>4986</v>
      </c>
      <c r="E2425" s="126" t="s">
        <v>288</v>
      </c>
      <c r="F2425" s="126" t="s">
        <v>522</v>
      </c>
      <c r="G2425" s="126" t="s">
        <v>765</v>
      </c>
      <c r="H2425" s="126" t="s">
        <v>524</v>
      </c>
      <c r="I2425" s="126" t="s">
        <v>418</v>
      </c>
      <c r="J2425" s="126" t="s">
        <v>2496</v>
      </c>
      <c r="K2425" s="126" t="s">
        <v>558</v>
      </c>
      <c r="L2425" s="126" t="s">
        <v>977</v>
      </c>
      <c r="M2425" s="130">
        <v>2072</v>
      </c>
      <c r="N2425" s="126" t="s">
        <v>290</v>
      </c>
      <c r="O2425" s="126" t="s">
        <v>621</v>
      </c>
      <c r="P2425" s="130">
        <v>0</v>
      </c>
      <c r="S2425" s="130">
        <v>0</v>
      </c>
      <c r="V2425" s="130">
        <v>2072</v>
      </c>
      <c r="X2425" s="126" t="s">
        <v>729</v>
      </c>
      <c r="Z2425" s="127"/>
      <c r="AA2425" s="128"/>
      <c r="AB2425" s="128"/>
      <c r="AD2425" s="126" t="s">
        <v>546</v>
      </c>
      <c r="AG2425" s="127"/>
      <c r="AI2425" s="127"/>
    </row>
    <row r="2426" spans="1:35" ht="14.85" customHeight="1">
      <c r="A2426" s="130">
        <v>5013779</v>
      </c>
      <c r="B2426" s="126" t="s">
        <v>413</v>
      </c>
      <c r="C2426" s="126" t="s">
        <v>4985</v>
      </c>
      <c r="D2426" s="126" t="s">
        <v>4987</v>
      </c>
      <c r="E2426" s="126" t="s">
        <v>288</v>
      </c>
      <c r="F2426" s="126" t="s">
        <v>522</v>
      </c>
      <c r="G2426" s="126" t="s">
        <v>799</v>
      </c>
      <c r="H2426" s="126" t="s">
        <v>524</v>
      </c>
      <c r="I2426" s="126" t="s">
        <v>418</v>
      </c>
      <c r="J2426" s="126" t="s">
        <v>2496</v>
      </c>
      <c r="K2426" s="126" t="s">
        <v>558</v>
      </c>
      <c r="L2426" s="126" t="s">
        <v>977</v>
      </c>
      <c r="M2426" s="130">
        <v>903</v>
      </c>
      <c r="N2426" s="126" t="s">
        <v>290</v>
      </c>
      <c r="O2426" s="126" t="s">
        <v>621</v>
      </c>
      <c r="P2426" s="130">
        <v>0</v>
      </c>
      <c r="S2426" s="130">
        <v>0</v>
      </c>
      <c r="V2426" s="130">
        <v>903</v>
      </c>
      <c r="X2426" s="126" t="s">
        <v>729</v>
      </c>
      <c r="Z2426" s="127"/>
      <c r="AA2426" s="128"/>
      <c r="AB2426" s="128"/>
      <c r="AD2426" s="126" t="s">
        <v>546</v>
      </c>
      <c r="AG2426" s="127"/>
      <c r="AI2426" s="127"/>
    </row>
    <row r="2427" spans="1:35" ht="14.85" customHeight="1">
      <c r="A2427" s="130">
        <v>5013778</v>
      </c>
      <c r="B2427" s="126" t="s">
        <v>413</v>
      </c>
      <c r="C2427" s="126" t="s">
        <v>4985</v>
      </c>
      <c r="D2427" s="126" t="s">
        <v>4989</v>
      </c>
      <c r="E2427" s="126" t="s">
        <v>288</v>
      </c>
      <c r="F2427" s="126" t="s">
        <v>522</v>
      </c>
      <c r="G2427" s="126" t="s">
        <v>4990</v>
      </c>
      <c r="H2427" s="126" t="s">
        <v>524</v>
      </c>
      <c r="I2427" s="126" t="s">
        <v>418</v>
      </c>
      <c r="J2427" s="126" t="s">
        <v>2496</v>
      </c>
      <c r="K2427" s="126" t="s">
        <v>558</v>
      </c>
      <c r="L2427" s="126" t="s">
        <v>977</v>
      </c>
      <c r="M2427" s="130">
        <v>680.4</v>
      </c>
      <c r="N2427" s="126" t="s">
        <v>290</v>
      </c>
      <c r="O2427" s="126" t="s">
        <v>621</v>
      </c>
      <c r="P2427" s="130">
        <v>0</v>
      </c>
      <c r="S2427" s="130">
        <v>0</v>
      </c>
      <c r="V2427" s="130">
        <v>680.4</v>
      </c>
      <c r="X2427" s="126" t="s">
        <v>729</v>
      </c>
      <c r="Z2427" s="127"/>
      <c r="AA2427" s="128"/>
      <c r="AB2427" s="128"/>
      <c r="AD2427" s="126" t="s">
        <v>546</v>
      </c>
      <c r="AG2427" s="127"/>
      <c r="AI2427" s="127"/>
    </row>
    <row r="2428" spans="1:35" ht="14.85" customHeight="1">
      <c r="A2428" s="130">
        <v>5013965</v>
      </c>
      <c r="B2428" s="126" t="s">
        <v>413</v>
      </c>
      <c r="C2428" s="126" t="s">
        <v>1307</v>
      </c>
      <c r="D2428" s="126" t="s">
        <v>4991</v>
      </c>
      <c r="E2428" s="126" t="s">
        <v>288</v>
      </c>
      <c r="F2428" s="126" t="s">
        <v>491</v>
      </c>
      <c r="G2428" s="126" t="s">
        <v>417</v>
      </c>
      <c r="H2428" s="126" t="s">
        <v>126</v>
      </c>
      <c r="I2428" s="126" t="s">
        <v>126</v>
      </c>
      <c r="J2428" s="126" t="s">
        <v>1309</v>
      </c>
      <c r="K2428" s="126" t="s">
        <v>1310</v>
      </c>
      <c r="L2428" s="126" t="s">
        <v>505</v>
      </c>
      <c r="M2428" s="130">
        <v>11832.15</v>
      </c>
      <c r="N2428" s="126" t="s">
        <v>290</v>
      </c>
      <c r="O2428" s="126" t="s">
        <v>1311</v>
      </c>
      <c r="P2428" s="130">
        <v>0</v>
      </c>
      <c r="S2428" s="130">
        <v>0</v>
      </c>
      <c r="V2428" s="130">
        <v>13146.84</v>
      </c>
      <c r="X2428" s="126" t="s">
        <v>1312</v>
      </c>
      <c r="Y2428" s="126" t="s">
        <v>517</v>
      </c>
      <c r="Z2428" s="127" t="s">
        <v>309</v>
      </c>
      <c r="AA2428" s="128">
        <v>1</v>
      </c>
      <c r="AB2428" s="128">
        <v>60</v>
      </c>
      <c r="AD2428" s="126" t="s">
        <v>546</v>
      </c>
      <c r="AG2428" s="127"/>
      <c r="AI2428" s="127"/>
    </row>
    <row r="2429" spans="1:35" ht="14.85" customHeight="1">
      <c r="A2429" s="130">
        <v>5013964</v>
      </c>
      <c r="B2429" s="126" t="s">
        <v>413</v>
      </c>
      <c r="C2429" s="126" t="s">
        <v>1307</v>
      </c>
      <c r="D2429" s="126" t="s">
        <v>4992</v>
      </c>
      <c r="E2429" s="126" t="s">
        <v>288</v>
      </c>
      <c r="F2429" s="126" t="s">
        <v>491</v>
      </c>
      <c r="G2429" s="126" t="s">
        <v>417</v>
      </c>
      <c r="H2429" s="126" t="s">
        <v>126</v>
      </c>
      <c r="I2429" s="126" t="s">
        <v>126</v>
      </c>
      <c r="J2429" s="126" t="s">
        <v>1309</v>
      </c>
      <c r="K2429" s="126" t="s">
        <v>1310</v>
      </c>
      <c r="L2429" s="126" t="s">
        <v>505</v>
      </c>
      <c r="M2429" s="130">
        <v>10008.99</v>
      </c>
      <c r="N2429" s="126" t="s">
        <v>290</v>
      </c>
      <c r="O2429" s="126" t="s">
        <v>1311</v>
      </c>
      <c r="P2429" s="130">
        <v>0</v>
      </c>
      <c r="S2429" s="130">
        <v>0</v>
      </c>
      <c r="V2429" s="130">
        <v>11121.11</v>
      </c>
      <c r="X2429" s="126" t="s">
        <v>1312</v>
      </c>
      <c r="Y2429" s="126" t="s">
        <v>517</v>
      </c>
      <c r="Z2429" s="127" t="s">
        <v>309</v>
      </c>
      <c r="AA2429" s="128">
        <v>1</v>
      </c>
      <c r="AB2429" s="128">
        <v>60</v>
      </c>
      <c r="AD2429" s="126" t="s">
        <v>546</v>
      </c>
      <c r="AG2429" s="127"/>
      <c r="AI2429" s="127"/>
    </row>
    <row r="2430" spans="1:35" ht="14.85" customHeight="1">
      <c r="A2430" s="130">
        <v>5013963</v>
      </c>
      <c r="B2430" s="126" t="s">
        <v>413</v>
      </c>
      <c r="C2430" s="126" t="s">
        <v>1307</v>
      </c>
      <c r="D2430" s="126" t="s">
        <v>4993</v>
      </c>
      <c r="E2430" s="126" t="s">
        <v>288</v>
      </c>
      <c r="F2430" s="126" t="s">
        <v>491</v>
      </c>
      <c r="G2430" s="126" t="s">
        <v>417</v>
      </c>
      <c r="H2430" s="126" t="s">
        <v>126</v>
      </c>
      <c r="I2430" s="126" t="s">
        <v>126</v>
      </c>
      <c r="J2430" s="126" t="s">
        <v>1309</v>
      </c>
      <c r="K2430" s="126" t="s">
        <v>1310</v>
      </c>
      <c r="L2430" s="126" t="s">
        <v>505</v>
      </c>
      <c r="M2430" s="130">
        <v>9097.4</v>
      </c>
      <c r="N2430" s="126" t="s">
        <v>290</v>
      </c>
      <c r="O2430" s="126" t="s">
        <v>1311</v>
      </c>
      <c r="P2430" s="130">
        <v>0</v>
      </c>
      <c r="S2430" s="130">
        <v>0</v>
      </c>
      <c r="V2430" s="130">
        <v>10108.23</v>
      </c>
      <c r="X2430" s="126" t="s">
        <v>1312</v>
      </c>
      <c r="Y2430" s="126" t="s">
        <v>517</v>
      </c>
      <c r="Z2430" s="127" t="s">
        <v>309</v>
      </c>
      <c r="AA2430" s="128">
        <v>1</v>
      </c>
      <c r="AB2430" s="128">
        <v>60</v>
      </c>
      <c r="AD2430" s="126" t="s">
        <v>546</v>
      </c>
      <c r="AG2430" s="127"/>
      <c r="AI2430" s="127"/>
    </row>
    <row r="2431" spans="1:35" ht="14.85" customHeight="1">
      <c r="A2431" s="130">
        <v>5013962</v>
      </c>
      <c r="B2431" s="126" t="s">
        <v>413</v>
      </c>
      <c r="C2431" s="126" t="s">
        <v>1307</v>
      </c>
      <c r="D2431" s="126" t="s">
        <v>4994</v>
      </c>
      <c r="E2431" s="126" t="s">
        <v>288</v>
      </c>
      <c r="F2431" s="126" t="s">
        <v>491</v>
      </c>
      <c r="G2431" s="126" t="s">
        <v>417</v>
      </c>
      <c r="H2431" s="126" t="s">
        <v>126</v>
      </c>
      <c r="I2431" s="126" t="s">
        <v>126</v>
      </c>
      <c r="J2431" s="126" t="s">
        <v>1309</v>
      </c>
      <c r="K2431" s="126" t="s">
        <v>1310</v>
      </c>
      <c r="L2431" s="126" t="s">
        <v>505</v>
      </c>
      <c r="M2431" s="130">
        <v>5642.16</v>
      </c>
      <c r="N2431" s="126" t="s">
        <v>290</v>
      </c>
      <c r="O2431" s="126" t="s">
        <v>1311</v>
      </c>
      <c r="P2431" s="130">
        <v>0</v>
      </c>
      <c r="S2431" s="130">
        <v>0</v>
      </c>
      <c r="V2431" s="130">
        <v>6269.07</v>
      </c>
      <c r="X2431" s="126" t="s">
        <v>1312</v>
      </c>
      <c r="Y2431" s="126" t="s">
        <v>517</v>
      </c>
      <c r="Z2431" s="127" t="s">
        <v>309</v>
      </c>
      <c r="AA2431" s="128">
        <v>1</v>
      </c>
      <c r="AB2431" s="128">
        <v>60</v>
      </c>
      <c r="AD2431" s="126" t="s">
        <v>546</v>
      </c>
      <c r="AG2431" s="127"/>
      <c r="AI2431" s="127"/>
    </row>
    <row r="2432" spans="1:35" ht="14.85" customHeight="1">
      <c r="A2432" s="130">
        <v>5013961</v>
      </c>
      <c r="B2432" s="126" t="s">
        <v>413</v>
      </c>
      <c r="C2432" s="126" t="s">
        <v>1307</v>
      </c>
      <c r="D2432" s="126" t="s">
        <v>4995</v>
      </c>
      <c r="E2432" s="126" t="s">
        <v>288</v>
      </c>
      <c r="F2432" s="126" t="s">
        <v>491</v>
      </c>
      <c r="G2432" s="126" t="s">
        <v>674</v>
      </c>
      <c r="H2432" s="126" t="s">
        <v>126</v>
      </c>
      <c r="I2432" s="126" t="s">
        <v>308</v>
      </c>
      <c r="J2432" s="126" t="s">
        <v>1309</v>
      </c>
      <c r="K2432" s="126" t="s">
        <v>1310</v>
      </c>
      <c r="L2432" s="126" t="s">
        <v>505</v>
      </c>
      <c r="M2432" s="130">
        <v>1804.74</v>
      </c>
      <c r="N2432" s="126" t="s">
        <v>290</v>
      </c>
      <c r="O2432" s="126" t="s">
        <v>1311</v>
      </c>
      <c r="P2432" s="130">
        <v>0</v>
      </c>
      <c r="S2432" s="130">
        <v>0</v>
      </c>
      <c r="V2432" s="130">
        <v>2005.27</v>
      </c>
      <c r="X2432" s="126" t="s">
        <v>1312</v>
      </c>
      <c r="Y2432" s="126" t="s">
        <v>517</v>
      </c>
      <c r="Z2432" s="127" t="s">
        <v>309</v>
      </c>
      <c r="AA2432" s="128">
        <v>1</v>
      </c>
      <c r="AB2432" s="128">
        <v>60</v>
      </c>
      <c r="AD2432" s="126" t="s">
        <v>546</v>
      </c>
      <c r="AG2432" s="127"/>
      <c r="AI2432" s="127"/>
    </row>
    <row r="2433" spans="1:35" ht="14.85" customHeight="1">
      <c r="A2433" s="130">
        <v>5011157</v>
      </c>
      <c r="B2433" s="126" t="s">
        <v>413</v>
      </c>
      <c r="C2433" s="126" t="s">
        <v>4996</v>
      </c>
      <c r="D2433" s="126" t="s">
        <v>4997</v>
      </c>
      <c r="E2433" s="126" t="s">
        <v>288</v>
      </c>
      <c r="F2433" s="126" t="s">
        <v>364</v>
      </c>
      <c r="G2433" s="126" t="s">
        <v>417</v>
      </c>
      <c r="H2433" s="126" t="s">
        <v>126</v>
      </c>
      <c r="I2433" s="126" t="s">
        <v>126</v>
      </c>
      <c r="J2433" s="126" t="s">
        <v>886</v>
      </c>
      <c r="K2433" s="126" t="s">
        <v>443</v>
      </c>
      <c r="L2433" s="126" t="s">
        <v>887</v>
      </c>
      <c r="M2433" s="130">
        <v>9739.1299999999992</v>
      </c>
      <c r="O2433" s="126" t="s">
        <v>486</v>
      </c>
      <c r="P2433" s="130">
        <v>0</v>
      </c>
      <c r="S2433" s="130">
        <v>0</v>
      </c>
      <c r="V2433" s="130">
        <v>22400</v>
      </c>
      <c r="X2433" s="126" t="s">
        <v>549</v>
      </c>
      <c r="Z2433" s="127"/>
      <c r="AA2433" s="128">
        <v>2</v>
      </c>
      <c r="AB2433" s="128">
        <v>60</v>
      </c>
      <c r="AC2433" s="126" t="s">
        <v>366</v>
      </c>
      <c r="AD2433" s="126" t="s">
        <v>1222</v>
      </c>
      <c r="AG2433" s="127"/>
      <c r="AI2433" s="127"/>
    </row>
    <row r="2434" spans="1:35" ht="14.85" customHeight="1">
      <c r="A2434" s="130">
        <v>5009036</v>
      </c>
      <c r="B2434" s="126" t="s">
        <v>4998</v>
      </c>
      <c r="C2434" s="126" t="s">
        <v>4999</v>
      </c>
      <c r="D2434" s="126" t="s">
        <v>5000</v>
      </c>
      <c r="E2434" s="126" t="s">
        <v>288</v>
      </c>
      <c r="F2434" s="126" t="s">
        <v>555</v>
      </c>
      <c r="G2434" s="126" t="s">
        <v>463</v>
      </c>
      <c r="H2434" s="126" t="s">
        <v>126</v>
      </c>
      <c r="I2434" s="126" t="s">
        <v>418</v>
      </c>
      <c r="J2434" s="126" t="s">
        <v>962</v>
      </c>
      <c r="K2434" s="126" t="s">
        <v>443</v>
      </c>
      <c r="L2434" s="126" t="s">
        <v>963</v>
      </c>
      <c r="M2434" s="130">
        <v>246.4</v>
      </c>
      <c r="O2434" s="126" t="s">
        <v>5001</v>
      </c>
      <c r="P2434" s="130">
        <v>0</v>
      </c>
      <c r="S2434" s="130">
        <v>0</v>
      </c>
      <c r="V2434" s="130">
        <v>246.4</v>
      </c>
      <c r="X2434" s="126" t="s">
        <v>5002</v>
      </c>
      <c r="Z2434" s="127"/>
      <c r="AA2434" s="128"/>
      <c r="AB2434" s="128"/>
      <c r="AD2434" s="126" t="s">
        <v>562</v>
      </c>
      <c r="AG2434" s="127"/>
      <c r="AI2434" s="127"/>
    </row>
    <row r="2435" spans="1:35" ht="14.85" customHeight="1">
      <c r="A2435" s="130">
        <v>5009069</v>
      </c>
      <c r="B2435" s="126" t="s">
        <v>5003</v>
      </c>
      <c r="C2435" s="126" t="s">
        <v>4028</v>
      </c>
      <c r="D2435" s="126" t="s">
        <v>5004</v>
      </c>
      <c r="E2435" s="126" t="s">
        <v>288</v>
      </c>
      <c r="F2435" s="126" t="s">
        <v>555</v>
      </c>
      <c r="G2435" s="126" t="s">
        <v>1552</v>
      </c>
      <c r="H2435" s="126" t="s">
        <v>126</v>
      </c>
      <c r="I2435" s="126" t="s">
        <v>418</v>
      </c>
      <c r="J2435" s="126" t="s">
        <v>962</v>
      </c>
      <c r="K2435" s="126" t="s">
        <v>443</v>
      </c>
      <c r="L2435" s="126" t="s">
        <v>963</v>
      </c>
      <c r="M2435" s="130">
        <v>1204</v>
      </c>
      <c r="O2435" s="126" t="s">
        <v>2200</v>
      </c>
      <c r="P2435" s="130">
        <v>0</v>
      </c>
      <c r="S2435" s="130">
        <v>0</v>
      </c>
      <c r="V2435" s="130">
        <v>1204</v>
      </c>
      <c r="X2435" s="126" t="s">
        <v>2201</v>
      </c>
      <c r="Z2435" s="127"/>
      <c r="AA2435" s="128">
        <v>210</v>
      </c>
      <c r="AB2435" s="128">
        <v>1</v>
      </c>
      <c r="AD2435" s="126" t="s">
        <v>562</v>
      </c>
      <c r="AG2435" s="127"/>
      <c r="AI2435" s="127"/>
    </row>
    <row r="2436" spans="1:35" ht="14.85" customHeight="1">
      <c r="A2436" s="130">
        <v>5009035</v>
      </c>
      <c r="B2436" s="126" t="s">
        <v>5005</v>
      </c>
      <c r="C2436" s="126" t="s">
        <v>5006</v>
      </c>
      <c r="D2436" s="126" t="s">
        <v>4022</v>
      </c>
      <c r="E2436" s="126" t="s">
        <v>288</v>
      </c>
      <c r="F2436" s="126" t="s">
        <v>491</v>
      </c>
      <c r="G2436" s="126" t="s">
        <v>417</v>
      </c>
      <c r="H2436" s="126" t="s">
        <v>126</v>
      </c>
      <c r="I2436" s="126" t="s">
        <v>126</v>
      </c>
      <c r="J2436" s="126" t="s">
        <v>930</v>
      </c>
      <c r="K2436" s="126" t="s">
        <v>504</v>
      </c>
      <c r="L2436" s="126" t="s">
        <v>931</v>
      </c>
      <c r="M2436" s="130">
        <v>3620.68</v>
      </c>
      <c r="N2436" s="126" t="s">
        <v>290</v>
      </c>
      <c r="O2436" s="126" t="s">
        <v>1311</v>
      </c>
      <c r="P2436" s="130">
        <v>0</v>
      </c>
      <c r="S2436" s="130">
        <v>0</v>
      </c>
      <c r="V2436" s="130">
        <v>4022.98</v>
      </c>
      <c r="X2436" s="126" t="s">
        <v>1312</v>
      </c>
      <c r="Y2436" s="126" t="s">
        <v>517</v>
      </c>
      <c r="Z2436" s="127" t="s">
        <v>309</v>
      </c>
      <c r="AA2436" s="128">
        <v>1</v>
      </c>
      <c r="AB2436" s="128">
        <v>60</v>
      </c>
      <c r="AD2436" s="126" t="s">
        <v>562</v>
      </c>
      <c r="AG2436" s="127"/>
      <c r="AI2436" s="127"/>
    </row>
    <row r="2437" spans="1:35" ht="14.85" customHeight="1">
      <c r="A2437" s="130">
        <v>5009034</v>
      </c>
      <c r="B2437" s="126" t="s">
        <v>5007</v>
      </c>
      <c r="C2437" s="126" t="s">
        <v>5008</v>
      </c>
      <c r="D2437" s="126" t="s">
        <v>5009</v>
      </c>
      <c r="E2437" s="126" t="s">
        <v>288</v>
      </c>
      <c r="F2437" s="126" t="s">
        <v>416</v>
      </c>
      <c r="G2437" s="126" t="s">
        <v>417</v>
      </c>
      <c r="H2437" s="126" t="s">
        <v>126</v>
      </c>
      <c r="I2437" s="126" t="s">
        <v>126</v>
      </c>
      <c r="J2437" s="126" t="s">
        <v>709</v>
      </c>
      <c r="K2437" s="126" t="s">
        <v>535</v>
      </c>
      <c r="L2437" s="126" t="s">
        <v>2712</v>
      </c>
      <c r="M2437" s="130">
        <v>682.08</v>
      </c>
      <c r="O2437" s="126" t="s">
        <v>422</v>
      </c>
      <c r="P2437" s="130">
        <v>0</v>
      </c>
      <c r="S2437" s="130">
        <v>0</v>
      </c>
      <c r="V2437" s="130">
        <v>1047.32</v>
      </c>
      <c r="X2437" s="126" t="s">
        <v>423</v>
      </c>
      <c r="Z2437" s="127"/>
      <c r="AA2437" s="128">
        <v>1</v>
      </c>
      <c r="AB2437" s="128">
        <v>12</v>
      </c>
      <c r="AD2437" s="126" t="s">
        <v>562</v>
      </c>
      <c r="AG2437" s="127"/>
      <c r="AI2437" s="127"/>
    </row>
    <row r="2438" spans="1:35" ht="14.85" customHeight="1">
      <c r="A2438" s="130">
        <v>5009068</v>
      </c>
      <c r="B2438" s="126" t="s">
        <v>5010</v>
      </c>
      <c r="C2438" s="126" t="s">
        <v>5011</v>
      </c>
      <c r="D2438" s="126" t="s">
        <v>5012</v>
      </c>
      <c r="E2438" s="126" t="s">
        <v>288</v>
      </c>
      <c r="F2438" s="126" t="s">
        <v>522</v>
      </c>
      <c r="G2438" s="126" t="s">
        <v>1504</v>
      </c>
      <c r="H2438" s="126" t="s">
        <v>605</v>
      </c>
      <c r="I2438" s="126" t="s">
        <v>418</v>
      </c>
      <c r="J2438" s="126" t="s">
        <v>5013</v>
      </c>
      <c r="K2438" s="126" t="s">
        <v>779</v>
      </c>
      <c r="L2438" s="126" t="s">
        <v>527</v>
      </c>
      <c r="M2438" s="130">
        <v>261.85000000000002</v>
      </c>
      <c r="N2438" s="126" t="s">
        <v>290</v>
      </c>
      <c r="O2438" s="126" t="s">
        <v>528</v>
      </c>
      <c r="P2438" s="130">
        <v>0</v>
      </c>
      <c r="S2438" s="130">
        <v>0</v>
      </c>
      <c r="V2438" s="130">
        <v>261.85000000000002</v>
      </c>
      <c r="X2438" s="126" t="s">
        <v>978</v>
      </c>
      <c r="Z2438" s="127"/>
      <c r="AA2438" s="128"/>
      <c r="AB2438" s="128"/>
      <c r="AD2438" s="126" t="s">
        <v>562</v>
      </c>
      <c r="AG2438" s="127"/>
      <c r="AI2438" s="127"/>
    </row>
    <row r="2439" spans="1:35" ht="14.85" customHeight="1">
      <c r="A2439" s="130">
        <v>5009032</v>
      </c>
      <c r="B2439" s="126" t="s">
        <v>5014</v>
      </c>
      <c r="C2439" s="126" t="s">
        <v>5015</v>
      </c>
      <c r="D2439" s="126" t="s">
        <v>5016</v>
      </c>
      <c r="E2439" s="126" t="s">
        <v>288</v>
      </c>
      <c r="F2439" s="126" t="s">
        <v>555</v>
      </c>
      <c r="G2439" s="126" t="s">
        <v>463</v>
      </c>
      <c r="H2439" s="126" t="s">
        <v>126</v>
      </c>
      <c r="I2439" s="126" t="s">
        <v>418</v>
      </c>
      <c r="J2439" s="126" t="s">
        <v>962</v>
      </c>
      <c r="K2439" s="126" t="s">
        <v>443</v>
      </c>
      <c r="L2439" s="126" t="s">
        <v>963</v>
      </c>
      <c r="M2439" s="130">
        <v>481.6</v>
      </c>
      <c r="O2439" s="126" t="s">
        <v>5001</v>
      </c>
      <c r="P2439" s="130">
        <v>0</v>
      </c>
      <c r="S2439" s="130">
        <v>0</v>
      </c>
      <c r="V2439" s="130">
        <v>481.6</v>
      </c>
      <c r="X2439" s="126" t="s">
        <v>5002</v>
      </c>
      <c r="Z2439" s="127"/>
      <c r="AA2439" s="128"/>
      <c r="AB2439" s="128"/>
      <c r="AD2439" s="126" t="s">
        <v>562</v>
      </c>
      <c r="AG2439" s="127"/>
      <c r="AI2439" s="127"/>
    </row>
    <row r="2440" spans="1:35" ht="14.85" customHeight="1">
      <c r="A2440" s="130">
        <v>5009030</v>
      </c>
      <c r="B2440" s="126" t="s">
        <v>5017</v>
      </c>
      <c r="C2440" s="126" t="s">
        <v>3066</v>
      </c>
      <c r="D2440" s="126" t="s">
        <v>4022</v>
      </c>
      <c r="E2440" s="126" t="s">
        <v>288</v>
      </c>
      <c r="F2440" s="126" t="s">
        <v>491</v>
      </c>
      <c r="G2440" s="126" t="s">
        <v>417</v>
      </c>
      <c r="H2440" s="126" t="s">
        <v>126</v>
      </c>
      <c r="I2440" s="126" t="s">
        <v>126</v>
      </c>
      <c r="J2440" s="126" t="s">
        <v>930</v>
      </c>
      <c r="K2440" s="126" t="s">
        <v>504</v>
      </c>
      <c r="L2440" s="126" t="s">
        <v>931</v>
      </c>
      <c r="M2440" s="130">
        <v>1026.3900000000001</v>
      </c>
      <c r="N2440" s="126" t="s">
        <v>290</v>
      </c>
      <c r="O2440" s="126" t="s">
        <v>1311</v>
      </c>
      <c r="P2440" s="130">
        <v>0</v>
      </c>
      <c r="S2440" s="130">
        <v>0</v>
      </c>
      <c r="V2440" s="130">
        <v>1140.44</v>
      </c>
      <c r="X2440" s="126" t="s">
        <v>1312</v>
      </c>
      <c r="Y2440" s="126" t="s">
        <v>517</v>
      </c>
      <c r="Z2440" s="127" t="s">
        <v>309</v>
      </c>
      <c r="AA2440" s="128">
        <v>1</v>
      </c>
      <c r="AB2440" s="128">
        <v>60</v>
      </c>
      <c r="AD2440" s="126" t="s">
        <v>562</v>
      </c>
      <c r="AG2440" s="127"/>
      <c r="AI2440" s="127"/>
    </row>
    <row r="2441" spans="1:35" ht="14.85" customHeight="1">
      <c r="A2441" s="130">
        <v>5009029</v>
      </c>
      <c r="B2441" s="126" t="s">
        <v>5018</v>
      </c>
      <c r="C2441" s="126" t="s">
        <v>5019</v>
      </c>
      <c r="D2441" s="126" t="s">
        <v>5020</v>
      </c>
      <c r="E2441" s="126" t="s">
        <v>288</v>
      </c>
      <c r="F2441" s="126" t="s">
        <v>522</v>
      </c>
      <c r="G2441" s="126" t="s">
        <v>850</v>
      </c>
      <c r="H2441" s="126" t="s">
        <v>605</v>
      </c>
      <c r="I2441" s="126" t="s">
        <v>418</v>
      </c>
      <c r="J2441" s="126" t="s">
        <v>5021</v>
      </c>
      <c r="K2441" s="126" t="s">
        <v>852</v>
      </c>
      <c r="L2441" s="126" t="s">
        <v>598</v>
      </c>
      <c r="M2441" s="130">
        <v>487.2</v>
      </c>
      <c r="N2441" s="126" t="s">
        <v>290</v>
      </c>
      <c r="O2441" s="126" t="s">
        <v>528</v>
      </c>
      <c r="P2441" s="130">
        <v>0</v>
      </c>
      <c r="S2441" s="130">
        <v>0</v>
      </c>
      <c r="V2441" s="130">
        <v>487.2</v>
      </c>
      <c r="X2441" s="126" t="s">
        <v>5022</v>
      </c>
      <c r="Z2441" s="127"/>
      <c r="AA2441" s="128"/>
      <c r="AB2441" s="128"/>
      <c r="AD2441" s="126" t="s">
        <v>562</v>
      </c>
      <c r="AG2441" s="127"/>
      <c r="AI2441" s="127"/>
    </row>
    <row r="2442" spans="1:35" ht="14.85" customHeight="1">
      <c r="A2442" s="130">
        <v>5014283</v>
      </c>
      <c r="B2442" s="126" t="s">
        <v>413</v>
      </c>
      <c r="C2442" s="126" t="s">
        <v>1731</v>
      </c>
      <c r="D2442" s="126" t="s">
        <v>5023</v>
      </c>
      <c r="E2442" s="126" t="s">
        <v>288</v>
      </c>
      <c r="F2442" s="126" t="s">
        <v>532</v>
      </c>
      <c r="G2442" s="126" t="s">
        <v>1552</v>
      </c>
      <c r="H2442" s="126" t="s">
        <v>533</v>
      </c>
      <c r="I2442" s="126" t="s">
        <v>533</v>
      </c>
      <c r="J2442" s="126" t="s">
        <v>1553</v>
      </c>
      <c r="K2442" s="126" t="s">
        <v>504</v>
      </c>
      <c r="L2442" s="126" t="s">
        <v>1554</v>
      </c>
      <c r="M2442" s="130">
        <v>3892</v>
      </c>
      <c r="O2442" s="126" t="s">
        <v>537</v>
      </c>
      <c r="P2442" s="130">
        <v>0</v>
      </c>
      <c r="S2442" s="130">
        <v>0</v>
      </c>
      <c r="V2442" s="130">
        <v>3892</v>
      </c>
      <c r="X2442" s="126" t="s">
        <v>679</v>
      </c>
      <c r="Z2442" s="127"/>
      <c r="AA2442" s="128">
        <v>180</v>
      </c>
      <c r="AB2442" s="128">
        <v>12</v>
      </c>
      <c r="AD2442" s="126" t="s">
        <v>1555</v>
      </c>
      <c r="AG2442" s="127"/>
      <c r="AI2442" s="127"/>
    </row>
    <row r="2443" spans="1:35" ht="14.85" customHeight="1">
      <c r="A2443" s="130">
        <v>5012766</v>
      </c>
      <c r="B2443" s="126" t="s">
        <v>413</v>
      </c>
      <c r="C2443" s="126" t="s">
        <v>5024</v>
      </c>
      <c r="D2443" s="126" t="s">
        <v>5025</v>
      </c>
      <c r="E2443" s="126" t="s">
        <v>288</v>
      </c>
      <c r="F2443" s="126" t="s">
        <v>416</v>
      </c>
      <c r="G2443" s="126" t="s">
        <v>417</v>
      </c>
      <c r="H2443" s="126" t="s">
        <v>126</v>
      </c>
      <c r="I2443" s="126" t="s">
        <v>418</v>
      </c>
      <c r="J2443" s="126" t="s">
        <v>2956</v>
      </c>
      <c r="K2443" s="126" t="s">
        <v>504</v>
      </c>
      <c r="L2443" s="126" t="s">
        <v>2957</v>
      </c>
      <c r="M2443" s="130">
        <v>2922.08</v>
      </c>
      <c r="O2443" s="126" t="s">
        <v>1529</v>
      </c>
      <c r="P2443" s="130">
        <v>0</v>
      </c>
      <c r="S2443" s="130">
        <v>0</v>
      </c>
      <c r="V2443" s="130">
        <v>2922.08</v>
      </c>
      <c r="X2443" s="126" t="s">
        <v>1530</v>
      </c>
      <c r="Z2443" s="127"/>
      <c r="AA2443" s="128">
        <v>1</v>
      </c>
      <c r="AB2443" s="128">
        <v>24</v>
      </c>
      <c r="AD2443" s="126" t="s">
        <v>1990</v>
      </c>
      <c r="AG2443" s="127"/>
      <c r="AI2443" s="127"/>
    </row>
    <row r="2444" spans="1:35" ht="14.85" customHeight="1">
      <c r="A2444" s="130">
        <v>5012765</v>
      </c>
      <c r="B2444" s="126" t="s">
        <v>413</v>
      </c>
      <c r="C2444" s="126" t="s">
        <v>5026</v>
      </c>
      <c r="D2444" s="126" t="s">
        <v>5025</v>
      </c>
      <c r="E2444" s="126" t="s">
        <v>288</v>
      </c>
      <c r="F2444" s="126" t="s">
        <v>416</v>
      </c>
      <c r="G2444" s="126" t="s">
        <v>417</v>
      </c>
      <c r="H2444" s="126" t="s">
        <v>126</v>
      </c>
      <c r="I2444" s="126" t="s">
        <v>418</v>
      </c>
      <c r="J2444" s="126" t="s">
        <v>2956</v>
      </c>
      <c r="K2444" s="126" t="s">
        <v>504</v>
      </c>
      <c r="L2444" s="126" t="s">
        <v>2957</v>
      </c>
      <c r="M2444" s="130">
        <v>2922.08</v>
      </c>
      <c r="O2444" s="126" t="s">
        <v>1529</v>
      </c>
      <c r="P2444" s="130">
        <v>0</v>
      </c>
      <c r="S2444" s="130">
        <v>0</v>
      </c>
      <c r="V2444" s="130">
        <v>2922.08</v>
      </c>
      <c r="X2444" s="126" t="s">
        <v>1530</v>
      </c>
      <c r="Z2444" s="127"/>
      <c r="AA2444" s="128">
        <v>1</v>
      </c>
      <c r="AB2444" s="128">
        <v>24</v>
      </c>
      <c r="AD2444" s="126" t="s">
        <v>1990</v>
      </c>
      <c r="AG2444" s="127"/>
      <c r="AI2444" s="127"/>
    </row>
    <row r="2445" spans="1:35" ht="14.85" customHeight="1">
      <c r="A2445" s="130">
        <v>5012764</v>
      </c>
      <c r="B2445" s="126" t="s">
        <v>413</v>
      </c>
      <c r="C2445" s="126" t="s">
        <v>5027</v>
      </c>
      <c r="D2445" s="126" t="s">
        <v>5028</v>
      </c>
      <c r="E2445" s="126" t="s">
        <v>288</v>
      </c>
      <c r="F2445" s="126" t="s">
        <v>416</v>
      </c>
      <c r="G2445" s="126" t="s">
        <v>417</v>
      </c>
      <c r="H2445" s="126" t="s">
        <v>126</v>
      </c>
      <c r="I2445" s="126" t="s">
        <v>418</v>
      </c>
      <c r="J2445" s="126" t="s">
        <v>2956</v>
      </c>
      <c r="K2445" s="126" t="s">
        <v>504</v>
      </c>
      <c r="L2445" s="126" t="s">
        <v>2957</v>
      </c>
      <c r="M2445" s="130">
        <v>2922.08</v>
      </c>
      <c r="O2445" s="126" t="s">
        <v>1529</v>
      </c>
      <c r="P2445" s="130">
        <v>0</v>
      </c>
      <c r="S2445" s="130">
        <v>0</v>
      </c>
      <c r="V2445" s="130">
        <v>2922.08</v>
      </c>
      <c r="X2445" s="126" t="s">
        <v>1530</v>
      </c>
      <c r="Z2445" s="127"/>
      <c r="AA2445" s="128">
        <v>1</v>
      </c>
      <c r="AB2445" s="128">
        <v>24</v>
      </c>
      <c r="AD2445" s="126" t="s">
        <v>1990</v>
      </c>
      <c r="AG2445" s="127"/>
      <c r="AI2445" s="127"/>
    </row>
    <row r="2446" spans="1:35" ht="14.85" customHeight="1">
      <c r="A2446" s="130">
        <v>5012756</v>
      </c>
      <c r="B2446" s="126" t="s">
        <v>413</v>
      </c>
      <c r="C2446" s="126" t="s">
        <v>5029</v>
      </c>
      <c r="D2446" s="126" t="s">
        <v>5030</v>
      </c>
      <c r="E2446" s="126" t="s">
        <v>288</v>
      </c>
      <c r="F2446" s="126" t="s">
        <v>522</v>
      </c>
      <c r="G2446" s="126" t="s">
        <v>5031</v>
      </c>
      <c r="H2446" s="126" t="s">
        <v>524</v>
      </c>
      <c r="I2446" s="126" t="s">
        <v>418</v>
      </c>
      <c r="J2446" s="126" t="s">
        <v>1770</v>
      </c>
      <c r="K2446" s="126" t="s">
        <v>976</v>
      </c>
      <c r="L2446" s="126" t="s">
        <v>1771</v>
      </c>
      <c r="M2446" s="130">
        <v>3074.4</v>
      </c>
      <c r="N2446" s="126" t="s">
        <v>290</v>
      </c>
      <c r="O2446" s="126" t="s">
        <v>621</v>
      </c>
      <c r="P2446" s="130">
        <v>0</v>
      </c>
      <c r="S2446" s="130">
        <v>0</v>
      </c>
      <c r="V2446" s="130">
        <v>3074.4</v>
      </c>
      <c r="X2446" s="126" t="s">
        <v>4636</v>
      </c>
      <c r="Z2446" s="127"/>
      <c r="AA2446" s="128"/>
      <c r="AB2446" s="128"/>
      <c r="AD2446" s="126" t="s">
        <v>1990</v>
      </c>
      <c r="AG2446" s="127"/>
      <c r="AI2446" s="127"/>
    </row>
    <row r="2447" spans="1:35" ht="14.85" customHeight="1">
      <c r="A2447" s="130">
        <v>5012755</v>
      </c>
      <c r="B2447" s="126" t="s">
        <v>413</v>
      </c>
      <c r="C2447" s="126" t="s">
        <v>5029</v>
      </c>
      <c r="D2447" s="126" t="s">
        <v>5032</v>
      </c>
      <c r="E2447" s="126" t="s">
        <v>288</v>
      </c>
      <c r="F2447" s="126" t="s">
        <v>522</v>
      </c>
      <c r="G2447" s="126" t="s">
        <v>5033</v>
      </c>
      <c r="H2447" s="126" t="s">
        <v>524</v>
      </c>
      <c r="I2447" s="126" t="s">
        <v>418</v>
      </c>
      <c r="J2447" s="126" t="s">
        <v>1770</v>
      </c>
      <c r="K2447" s="126" t="s">
        <v>976</v>
      </c>
      <c r="L2447" s="126" t="s">
        <v>1771</v>
      </c>
      <c r="M2447" s="130">
        <v>1636.99</v>
      </c>
      <c r="N2447" s="126" t="s">
        <v>290</v>
      </c>
      <c r="O2447" s="126" t="s">
        <v>621</v>
      </c>
      <c r="P2447" s="130">
        <v>0</v>
      </c>
      <c r="S2447" s="130">
        <v>0</v>
      </c>
      <c r="V2447" s="130">
        <v>2128.6999999999998</v>
      </c>
      <c r="X2447" s="126" t="s">
        <v>4636</v>
      </c>
      <c r="Z2447" s="127"/>
      <c r="AA2447" s="128"/>
      <c r="AB2447" s="128"/>
      <c r="AD2447" s="126" t="s">
        <v>1990</v>
      </c>
      <c r="AG2447" s="127"/>
      <c r="AI2447" s="127"/>
    </row>
    <row r="2448" spans="1:35" ht="14.85" customHeight="1">
      <c r="A2448" s="130">
        <v>5012754</v>
      </c>
      <c r="B2448" s="126" t="s">
        <v>413</v>
      </c>
      <c r="C2448" s="126" t="s">
        <v>5029</v>
      </c>
      <c r="D2448" s="126" t="s">
        <v>5034</v>
      </c>
      <c r="E2448" s="126" t="s">
        <v>288</v>
      </c>
      <c r="F2448" s="126" t="s">
        <v>522</v>
      </c>
      <c r="G2448" s="126" t="s">
        <v>5035</v>
      </c>
      <c r="H2448" s="126" t="s">
        <v>524</v>
      </c>
      <c r="I2448" s="126" t="s">
        <v>418</v>
      </c>
      <c r="J2448" s="126" t="s">
        <v>1770</v>
      </c>
      <c r="K2448" s="126" t="s">
        <v>976</v>
      </c>
      <c r="L2448" s="126" t="s">
        <v>1771</v>
      </c>
      <c r="M2448" s="130">
        <v>818.49</v>
      </c>
      <c r="N2448" s="126" t="s">
        <v>290</v>
      </c>
      <c r="O2448" s="126" t="s">
        <v>621</v>
      </c>
      <c r="P2448" s="130">
        <v>0</v>
      </c>
      <c r="S2448" s="130">
        <v>0</v>
      </c>
      <c r="V2448" s="130">
        <v>1267</v>
      </c>
      <c r="X2448" s="126" t="s">
        <v>4636</v>
      </c>
      <c r="Z2448" s="127"/>
      <c r="AA2448" s="128"/>
      <c r="AB2448" s="128"/>
      <c r="AD2448" s="126" t="s">
        <v>1990</v>
      </c>
      <c r="AG2448" s="127"/>
      <c r="AI2448" s="127"/>
    </row>
    <row r="2449" spans="1:35" ht="14.85" customHeight="1">
      <c r="A2449" s="130">
        <v>5009028</v>
      </c>
      <c r="B2449" s="126" t="s">
        <v>5036</v>
      </c>
      <c r="C2449" s="126" t="s">
        <v>5015</v>
      </c>
      <c r="D2449" s="126" t="s">
        <v>5037</v>
      </c>
      <c r="E2449" s="126" t="s">
        <v>288</v>
      </c>
      <c r="F2449" s="126" t="s">
        <v>555</v>
      </c>
      <c r="G2449" s="126" t="s">
        <v>463</v>
      </c>
      <c r="H2449" s="126" t="s">
        <v>126</v>
      </c>
      <c r="I2449" s="126" t="s">
        <v>418</v>
      </c>
      <c r="J2449" s="126" t="s">
        <v>962</v>
      </c>
      <c r="K2449" s="126" t="s">
        <v>443</v>
      </c>
      <c r="L2449" s="126" t="s">
        <v>963</v>
      </c>
      <c r="M2449" s="130">
        <v>481.6</v>
      </c>
      <c r="O2449" s="126" t="s">
        <v>5001</v>
      </c>
      <c r="P2449" s="130">
        <v>0</v>
      </c>
      <c r="S2449" s="130">
        <v>0</v>
      </c>
      <c r="V2449" s="130">
        <v>481.6</v>
      </c>
      <c r="X2449" s="126" t="s">
        <v>5002</v>
      </c>
      <c r="Z2449" s="127"/>
      <c r="AA2449" s="128"/>
      <c r="AB2449" s="128"/>
      <c r="AD2449" s="126" t="s">
        <v>562</v>
      </c>
      <c r="AG2449" s="127"/>
      <c r="AI2449" s="127"/>
    </row>
    <row r="2450" spans="1:35" ht="14.85" customHeight="1">
      <c r="A2450" s="130">
        <v>5009027</v>
      </c>
      <c r="B2450" s="126" t="s">
        <v>5038</v>
      </c>
      <c r="C2450" s="126" t="s">
        <v>5039</v>
      </c>
      <c r="D2450" s="126" t="s">
        <v>5040</v>
      </c>
      <c r="E2450" s="126" t="s">
        <v>288</v>
      </c>
      <c r="F2450" s="126" t="s">
        <v>416</v>
      </c>
      <c r="G2450" s="126" t="s">
        <v>417</v>
      </c>
      <c r="H2450" s="126" t="s">
        <v>126</v>
      </c>
      <c r="I2450" s="126" t="s">
        <v>126</v>
      </c>
      <c r="J2450" s="126" t="s">
        <v>709</v>
      </c>
      <c r="K2450" s="126" t="s">
        <v>535</v>
      </c>
      <c r="L2450" s="126" t="s">
        <v>2712</v>
      </c>
      <c r="M2450" s="130">
        <v>730.24</v>
      </c>
      <c r="O2450" s="126" t="s">
        <v>427</v>
      </c>
      <c r="P2450" s="130">
        <v>0</v>
      </c>
      <c r="S2450" s="130">
        <v>0</v>
      </c>
      <c r="V2450" s="130">
        <v>980.21</v>
      </c>
      <c r="X2450" s="126" t="s">
        <v>771</v>
      </c>
      <c r="Z2450" s="127"/>
      <c r="AA2450" s="128">
        <v>1</v>
      </c>
      <c r="AB2450" s="128">
        <v>12</v>
      </c>
      <c r="AD2450" s="126" t="s">
        <v>562</v>
      </c>
      <c r="AG2450" s="127"/>
      <c r="AI2450" s="127"/>
    </row>
    <row r="2451" spans="1:35" ht="14.85" customHeight="1">
      <c r="A2451" s="130">
        <v>5009026</v>
      </c>
      <c r="B2451" s="126" t="s">
        <v>5041</v>
      </c>
      <c r="C2451" s="126" t="s">
        <v>5042</v>
      </c>
      <c r="D2451" s="126" t="s">
        <v>5043</v>
      </c>
      <c r="E2451" s="126" t="s">
        <v>288</v>
      </c>
      <c r="F2451" s="126" t="s">
        <v>555</v>
      </c>
      <c r="G2451" s="126" t="s">
        <v>463</v>
      </c>
      <c r="H2451" s="126" t="s">
        <v>126</v>
      </c>
      <c r="I2451" s="126" t="s">
        <v>418</v>
      </c>
      <c r="J2451" s="126" t="s">
        <v>962</v>
      </c>
      <c r="K2451" s="126" t="s">
        <v>443</v>
      </c>
      <c r="L2451" s="126" t="s">
        <v>963</v>
      </c>
      <c r="M2451" s="130">
        <v>481.6</v>
      </c>
      <c r="O2451" s="126" t="s">
        <v>5001</v>
      </c>
      <c r="P2451" s="130">
        <v>0</v>
      </c>
      <c r="S2451" s="130">
        <v>0</v>
      </c>
      <c r="V2451" s="130">
        <v>481.6</v>
      </c>
      <c r="X2451" s="126" t="s">
        <v>5002</v>
      </c>
      <c r="Z2451" s="127"/>
      <c r="AA2451" s="128"/>
      <c r="AB2451" s="128"/>
      <c r="AD2451" s="126" t="s">
        <v>562</v>
      </c>
      <c r="AG2451" s="127"/>
      <c r="AI2451" s="127"/>
    </row>
    <row r="2452" spans="1:35" ht="14.85" customHeight="1">
      <c r="A2452" s="130">
        <v>5009025</v>
      </c>
      <c r="B2452" s="126" t="s">
        <v>5044</v>
      </c>
      <c r="C2452" s="126" t="s">
        <v>5042</v>
      </c>
      <c r="D2452" s="126" t="s">
        <v>5045</v>
      </c>
      <c r="E2452" s="126" t="s">
        <v>288</v>
      </c>
      <c r="F2452" s="126" t="s">
        <v>555</v>
      </c>
      <c r="G2452" s="126" t="s">
        <v>463</v>
      </c>
      <c r="H2452" s="126" t="s">
        <v>126</v>
      </c>
      <c r="I2452" s="126" t="s">
        <v>418</v>
      </c>
      <c r="J2452" s="126" t="s">
        <v>962</v>
      </c>
      <c r="K2452" s="126" t="s">
        <v>443</v>
      </c>
      <c r="L2452" s="126" t="s">
        <v>963</v>
      </c>
      <c r="M2452" s="130">
        <v>481.6</v>
      </c>
      <c r="O2452" s="126" t="s">
        <v>5001</v>
      </c>
      <c r="P2452" s="130">
        <v>0</v>
      </c>
      <c r="S2452" s="130">
        <v>0</v>
      </c>
      <c r="V2452" s="130">
        <v>481.6</v>
      </c>
      <c r="X2452" s="126" t="s">
        <v>5002</v>
      </c>
      <c r="Z2452" s="127"/>
      <c r="AA2452" s="128"/>
      <c r="AB2452" s="128"/>
      <c r="AD2452" s="126" t="s">
        <v>562</v>
      </c>
      <c r="AG2452" s="127"/>
      <c r="AI2452" s="127"/>
    </row>
    <row r="2453" spans="1:35" ht="14.85" customHeight="1">
      <c r="A2453" s="130">
        <v>5009023</v>
      </c>
      <c r="B2453" s="126" t="s">
        <v>5046</v>
      </c>
      <c r="C2453" s="126" t="s">
        <v>5047</v>
      </c>
      <c r="D2453" s="126" t="s">
        <v>5048</v>
      </c>
      <c r="E2453" s="126" t="s">
        <v>288</v>
      </c>
      <c r="F2453" s="126" t="s">
        <v>555</v>
      </c>
      <c r="G2453" s="126" t="s">
        <v>458</v>
      </c>
      <c r="H2453" s="126" t="s">
        <v>126</v>
      </c>
      <c r="I2453" s="126" t="s">
        <v>418</v>
      </c>
      <c r="J2453" s="126" t="s">
        <v>962</v>
      </c>
      <c r="K2453" s="126" t="s">
        <v>443</v>
      </c>
      <c r="L2453" s="126" t="s">
        <v>963</v>
      </c>
      <c r="M2453" s="130">
        <v>737.14</v>
      </c>
      <c r="O2453" s="126" t="s">
        <v>4033</v>
      </c>
      <c r="P2453" s="130">
        <v>0</v>
      </c>
      <c r="S2453" s="130">
        <v>0</v>
      </c>
      <c r="V2453" s="130">
        <v>737.14</v>
      </c>
      <c r="X2453" s="126" t="s">
        <v>4034</v>
      </c>
      <c r="Z2453" s="127"/>
      <c r="AA2453" s="128">
        <v>30</v>
      </c>
      <c r="AB2453" s="128">
        <v>1</v>
      </c>
      <c r="AD2453" s="126" t="s">
        <v>562</v>
      </c>
      <c r="AG2453" s="127"/>
      <c r="AI2453" s="127"/>
    </row>
    <row r="2454" spans="1:35" ht="14.85" customHeight="1">
      <c r="A2454" s="130">
        <v>5009022</v>
      </c>
      <c r="B2454" s="126" t="s">
        <v>5049</v>
      </c>
      <c r="C2454" s="126" t="s">
        <v>5050</v>
      </c>
      <c r="D2454" s="126" t="s">
        <v>5051</v>
      </c>
      <c r="E2454" s="126" t="s">
        <v>288</v>
      </c>
      <c r="F2454" s="126" t="s">
        <v>416</v>
      </c>
      <c r="G2454" s="126" t="s">
        <v>417</v>
      </c>
      <c r="H2454" s="126" t="s">
        <v>126</v>
      </c>
      <c r="I2454" s="126" t="s">
        <v>126</v>
      </c>
      <c r="J2454" s="126" t="s">
        <v>709</v>
      </c>
      <c r="K2454" s="126" t="s">
        <v>535</v>
      </c>
      <c r="L2454" s="126" t="s">
        <v>2712</v>
      </c>
      <c r="M2454" s="130">
        <v>175.84</v>
      </c>
      <c r="O2454" s="126" t="s">
        <v>587</v>
      </c>
      <c r="P2454" s="130">
        <v>0</v>
      </c>
      <c r="S2454" s="130">
        <v>0</v>
      </c>
      <c r="V2454" s="130">
        <v>312.06</v>
      </c>
      <c r="X2454" s="126" t="s">
        <v>711</v>
      </c>
      <c r="Z2454" s="127"/>
      <c r="AA2454" s="128">
        <v>1</v>
      </c>
      <c r="AB2454" s="128">
        <v>12</v>
      </c>
      <c r="AD2454" s="126" t="s">
        <v>562</v>
      </c>
      <c r="AG2454" s="127"/>
      <c r="AI2454" s="127"/>
    </row>
    <row r="2455" spans="1:35" ht="14.85" customHeight="1">
      <c r="A2455" s="130">
        <v>5009021</v>
      </c>
      <c r="B2455" s="126" t="s">
        <v>5052</v>
      </c>
      <c r="C2455" s="126" t="s">
        <v>5053</v>
      </c>
      <c r="D2455" s="126" t="s">
        <v>4022</v>
      </c>
      <c r="E2455" s="126" t="s">
        <v>288</v>
      </c>
      <c r="F2455" s="126" t="s">
        <v>491</v>
      </c>
      <c r="G2455" s="126" t="s">
        <v>417</v>
      </c>
      <c r="H2455" s="126" t="s">
        <v>126</v>
      </c>
      <c r="I2455" s="126" t="s">
        <v>126</v>
      </c>
      <c r="J2455" s="126" t="s">
        <v>930</v>
      </c>
      <c r="K2455" s="126" t="s">
        <v>504</v>
      </c>
      <c r="L2455" s="126" t="s">
        <v>931</v>
      </c>
      <c r="M2455" s="130">
        <v>5426.08</v>
      </c>
      <c r="N2455" s="126" t="s">
        <v>290</v>
      </c>
      <c r="O2455" s="126" t="s">
        <v>1311</v>
      </c>
      <c r="P2455" s="130">
        <v>0</v>
      </c>
      <c r="S2455" s="130">
        <v>0</v>
      </c>
      <c r="V2455" s="130">
        <v>6028.98</v>
      </c>
      <c r="X2455" s="126" t="s">
        <v>1312</v>
      </c>
      <c r="Y2455" s="126" t="s">
        <v>517</v>
      </c>
      <c r="Z2455" s="127" t="s">
        <v>309</v>
      </c>
      <c r="AA2455" s="128">
        <v>1</v>
      </c>
      <c r="AB2455" s="128">
        <v>60</v>
      </c>
      <c r="AD2455" s="126" t="s">
        <v>562</v>
      </c>
      <c r="AG2455" s="127"/>
      <c r="AI2455" s="127"/>
    </row>
    <row r="2456" spans="1:35" ht="14.85" customHeight="1">
      <c r="A2456" s="130">
        <v>5009020</v>
      </c>
      <c r="B2456" s="126" t="s">
        <v>5054</v>
      </c>
      <c r="C2456" s="126" t="s">
        <v>5055</v>
      </c>
      <c r="D2456" s="126" t="s">
        <v>5056</v>
      </c>
      <c r="E2456" s="126" t="s">
        <v>288</v>
      </c>
      <c r="F2456" s="126" t="s">
        <v>532</v>
      </c>
      <c r="G2456" s="126" t="s">
        <v>417</v>
      </c>
      <c r="H2456" s="126" t="s">
        <v>126</v>
      </c>
      <c r="I2456" s="126" t="s">
        <v>126</v>
      </c>
      <c r="J2456" s="126" t="s">
        <v>5057</v>
      </c>
      <c r="K2456" s="126" t="s">
        <v>504</v>
      </c>
      <c r="L2456" s="126" t="s">
        <v>5058</v>
      </c>
      <c r="M2456" s="130">
        <v>974.4</v>
      </c>
      <c r="O2456" s="126" t="s">
        <v>537</v>
      </c>
      <c r="P2456" s="130">
        <v>0</v>
      </c>
      <c r="S2456" s="130">
        <v>0</v>
      </c>
      <c r="V2456" s="130">
        <v>1388.4</v>
      </c>
      <c r="X2456" s="126" t="s">
        <v>739</v>
      </c>
      <c r="Z2456" s="127"/>
      <c r="AA2456" s="128">
        <v>2</v>
      </c>
      <c r="AB2456" s="128">
        <v>36</v>
      </c>
      <c r="AD2456" s="126" t="s">
        <v>562</v>
      </c>
      <c r="AG2456" s="127"/>
      <c r="AI2456" s="127"/>
    </row>
    <row r="2457" spans="1:35" ht="14.85" customHeight="1">
      <c r="A2457" s="130">
        <v>5009018</v>
      </c>
      <c r="B2457" s="126" t="s">
        <v>5059</v>
      </c>
      <c r="C2457" s="126" t="s">
        <v>5047</v>
      </c>
      <c r="D2457" s="126" t="s">
        <v>5060</v>
      </c>
      <c r="E2457" s="126" t="s">
        <v>288</v>
      </c>
      <c r="F2457" s="126" t="s">
        <v>555</v>
      </c>
      <c r="G2457" s="126" t="s">
        <v>458</v>
      </c>
      <c r="H2457" s="126" t="s">
        <v>126</v>
      </c>
      <c r="I2457" s="126" t="s">
        <v>418</v>
      </c>
      <c r="J2457" s="126" t="s">
        <v>962</v>
      </c>
      <c r="K2457" s="126" t="s">
        <v>443</v>
      </c>
      <c r="L2457" s="126" t="s">
        <v>963</v>
      </c>
      <c r="M2457" s="130">
        <v>737.14</v>
      </c>
      <c r="O2457" s="126" t="s">
        <v>4033</v>
      </c>
      <c r="P2457" s="130">
        <v>0</v>
      </c>
      <c r="S2457" s="130">
        <v>0</v>
      </c>
      <c r="V2457" s="130">
        <v>737.14</v>
      </c>
      <c r="X2457" s="126" t="s">
        <v>4034</v>
      </c>
      <c r="Z2457" s="127"/>
      <c r="AA2457" s="128">
        <v>30</v>
      </c>
      <c r="AB2457" s="128">
        <v>1</v>
      </c>
      <c r="AD2457" s="126" t="s">
        <v>562</v>
      </c>
      <c r="AG2457" s="127"/>
      <c r="AI2457" s="127"/>
    </row>
    <row r="2458" spans="1:35" ht="14.85" customHeight="1">
      <c r="A2458" s="130">
        <v>5009017</v>
      </c>
      <c r="B2458" s="126" t="s">
        <v>5061</v>
      </c>
      <c r="C2458" s="126" t="s">
        <v>5047</v>
      </c>
      <c r="D2458" s="126" t="s">
        <v>5062</v>
      </c>
      <c r="E2458" s="126" t="s">
        <v>288</v>
      </c>
      <c r="F2458" s="126" t="s">
        <v>555</v>
      </c>
      <c r="G2458" s="126" t="s">
        <v>458</v>
      </c>
      <c r="H2458" s="126" t="s">
        <v>126</v>
      </c>
      <c r="I2458" s="126" t="s">
        <v>418</v>
      </c>
      <c r="J2458" s="126" t="s">
        <v>962</v>
      </c>
      <c r="K2458" s="126" t="s">
        <v>443</v>
      </c>
      <c r="L2458" s="126" t="s">
        <v>963</v>
      </c>
      <c r="M2458" s="130">
        <v>737.14</v>
      </c>
      <c r="O2458" s="126" t="s">
        <v>4033</v>
      </c>
      <c r="P2458" s="130">
        <v>0</v>
      </c>
      <c r="S2458" s="130">
        <v>0</v>
      </c>
      <c r="V2458" s="130">
        <v>737.14</v>
      </c>
      <c r="X2458" s="126" t="s">
        <v>4034</v>
      </c>
      <c r="Z2458" s="127"/>
      <c r="AA2458" s="128">
        <v>30</v>
      </c>
      <c r="AB2458" s="128">
        <v>1</v>
      </c>
      <c r="AD2458" s="126" t="s">
        <v>562</v>
      </c>
      <c r="AG2458" s="127"/>
      <c r="AI2458" s="127"/>
    </row>
    <row r="2459" spans="1:35" ht="14.85" customHeight="1">
      <c r="A2459" s="130">
        <v>5009016</v>
      </c>
      <c r="B2459" s="126" t="s">
        <v>5063</v>
      </c>
      <c r="C2459" s="126" t="s">
        <v>5064</v>
      </c>
      <c r="D2459" s="126" t="s">
        <v>5065</v>
      </c>
      <c r="E2459" s="126" t="s">
        <v>288</v>
      </c>
      <c r="F2459" s="126" t="s">
        <v>416</v>
      </c>
      <c r="G2459" s="126" t="s">
        <v>417</v>
      </c>
      <c r="H2459" s="126" t="s">
        <v>126</v>
      </c>
      <c r="I2459" s="126" t="s">
        <v>126</v>
      </c>
      <c r="J2459" s="126" t="s">
        <v>709</v>
      </c>
      <c r="K2459" s="126" t="s">
        <v>535</v>
      </c>
      <c r="L2459" s="126" t="s">
        <v>2712</v>
      </c>
      <c r="M2459" s="130">
        <v>2922.08</v>
      </c>
      <c r="O2459" s="126" t="s">
        <v>422</v>
      </c>
      <c r="P2459" s="130">
        <v>0</v>
      </c>
      <c r="S2459" s="130">
        <v>0</v>
      </c>
      <c r="V2459" s="130">
        <v>9577.0499999999993</v>
      </c>
      <c r="X2459" s="126" t="s">
        <v>946</v>
      </c>
      <c r="Z2459" s="127"/>
      <c r="AA2459" s="128">
        <v>1</v>
      </c>
      <c r="AB2459" s="128">
        <v>12</v>
      </c>
      <c r="AD2459" s="126" t="s">
        <v>562</v>
      </c>
      <c r="AG2459" s="127"/>
      <c r="AI2459" s="127"/>
    </row>
    <row r="2460" spans="1:35" ht="14.85" customHeight="1">
      <c r="A2460" s="130">
        <v>5009015</v>
      </c>
      <c r="B2460" s="126" t="s">
        <v>5066</v>
      </c>
      <c r="C2460" s="126" t="s">
        <v>5067</v>
      </c>
      <c r="D2460" s="126" t="s">
        <v>4022</v>
      </c>
      <c r="E2460" s="126" t="s">
        <v>288</v>
      </c>
      <c r="F2460" s="126" t="s">
        <v>491</v>
      </c>
      <c r="G2460" s="126" t="s">
        <v>417</v>
      </c>
      <c r="H2460" s="126" t="s">
        <v>126</v>
      </c>
      <c r="I2460" s="126" t="s">
        <v>126</v>
      </c>
      <c r="J2460" s="126" t="s">
        <v>930</v>
      </c>
      <c r="K2460" s="126" t="s">
        <v>504</v>
      </c>
      <c r="L2460" s="126" t="s">
        <v>931</v>
      </c>
      <c r="M2460" s="130">
        <v>1898.98</v>
      </c>
      <c r="N2460" s="126" t="s">
        <v>290</v>
      </c>
      <c r="O2460" s="126" t="s">
        <v>1311</v>
      </c>
      <c r="P2460" s="130">
        <v>0</v>
      </c>
      <c r="S2460" s="130">
        <v>0</v>
      </c>
      <c r="V2460" s="130">
        <v>2109.98</v>
      </c>
      <c r="X2460" s="126" t="s">
        <v>1312</v>
      </c>
      <c r="Y2460" s="126" t="s">
        <v>517</v>
      </c>
      <c r="Z2460" s="127" t="s">
        <v>309</v>
      </c>
      <c r="AA2460" s="128">
        <v>1</v>
      </c>
      <c r="AB2460" s="128">
        <v>60</v>
      </c>
      <c r="AD2460" s="126" t="s">
        <v>562</v>
      </c>
      <c r="AG2460" s="127"/>
      <c r="AI2460" s="127"/>
    </row>
    <row r="2461" spans="1:35" ht="14.85" customHeight="1">
      <c r="A2461" s="130">
        <v>5013960</v>
      </c>
      <c r="B2461" s="126" t="s">
        <v>413</v>
      </c>
      <c r="C2461" s="126" t="s">
        <v>1307</v>
      </c>
      <c r="D2461" s="126" t="s">
        <v>5068</v>
      </c>
      <c r="E2461" s="126" t="s">
        <v>288</v>
      </c>
      <c r="F2461" s="126" t="s">
        <v>491</v>
      </c>
      <c r="G2461" s="126" t="s">
        <v>417</v>
      </c>
      <c r="H2461" s="126" t="s">
        <v>126</v>
      </c>
      <c r="I2461" s="126" t="s">
        <v>126</v>
      </c>
      <c r="J2461" s="126" t="s">
        <v>1309</v>
      </c>
      <c r="K2461" s="126" t="s">
        <v>1310</v>
      </c>
      <c r="L2461" s="126" t="s">
        <v>505</v>
      </c>
      <c r="M2461" s="130">
        <v>4820.8500000000004</v>
      </c>
      <c r="N2461" s="126" t="s">
        <v>290</v>
      </c>
      <c r="O2461" s="126" t="s">
        <v>1311</v>
      </c>
      <c r="P2461" s="130">
        <v>0</v>
      </c>
      <c r="S2461" s="130">
        <v>0</v>
      </c>
      <c r="V2461" s="130">
        <v>5356.51</v>
      </c>
      <c r="X2461" s="126" t="s">
        <v>1312</v>
      </c>
      <c r="Y2461" s="126" t="s">
        <v>517</v>
      </c>
      <c r="Z2461" s="127" t="s">
        <v>309</v>
      </c>
      <c r="AA2461" s="128">
        <v>1</v>
      </c>
      <c r="AB2461" s="128">
        <v>60</v>
      </c>
      <c r="AD2461" s="126" t="s">
        <v>546</v>
      </c>
      <c r="AG2461" s="127"/>
      <c r="AI2461" s="127"/>
    </row>
    <row r="2462" spans="1:35" ht="14.85" customHeight="1">
      <c r="A2462" s="130">
        <v>5014035</v>
      </c>
      <c r="B2462" s="126" t="s">
        <v>413</v>
      </c>
      <c r="C2462" s="126" t="s">
        <v>5069</v>
      </c>
      <c r="E2462" s="126" t="s">
        <v>288</v>
      </c>
      <c r="F2462" s="126" t="s">
        <v>532</v>
      </c>
      <c r="G2462" s="126" t="s">
        <v>604</v>
      </c>
      <c r="H2462" s="126" t="s">
        <v>126</v>
      </c>
      <c r="I2462" s="126" t="s">
        <v>418</v>
      </c>
      <c r="J2462" s="126" t="s">
        <v>537</v>
      </c>
      <c r="K2462" s="126" t="s">
        <v>567</v>
      </c>
      <c r="L2462" s="126" t="s">
        <v>1458</v>
      </c>
      <c r="M2462" s="130">
        <v>292.16000000000003</v>
      </c>
      <c r="O2462" s="126" t="s">
        <v>4049</v>
      </c>
      <c r="P2462" s="130">
        <v>0</v>
      </c>
      <c r="S2462" s="130">
        <v>0</v>
      </c>
      <c r="V2462" s="130">
        <v>292.16000000000003</v>
      </c>
      <c r="X2462" s="126" t="s">
        <v>4050</v>
      </c>
      <c r="Z2462" s="127"/>
      <c r="AA2462" s="128"/>
      <c r="AB2462" s="128"/>
      <c r="AD2462" s="126" t="s">
        <v>932</v>
      </c>
      <c r="AG2462" s="127"/>
      <c r="AI2462" s="127"/>
    </row>
    <row r="2463" spans="1:35" ht="14.85" customHeight="1">
      <c r="A2463" s="130">
        <v>5013959</v>
      </c>
      <c r="B2463" s="126" t="s">
        <v>413</v>
      </c>
      <c r="C2463" s="126" t="s">
        <v>1307</v>
      </c>
      <c r="D2463" s="126" t="s">
        <v>5070</v>
      </c>
      <c r="E2463" s="126" t="s">
        <v>288</v>
      </c>
      <c r="F2463" s="126" t="s">
        <v>491</v>
      </c>
      <c r="G2463" s="126" t="s">
        <v>674</v>
      </c>
      <c r="H2463" s="126" t="s">
        <v>126</v>
      </c>
      <c r="I2463" s="126" t="s">
        <v>308</v>
      </c>
      <c r="J2463" s="126" t="s">
        <v>1309</v>
      </c>
      <c r="K2463" s="126" t="s">
        <v>1310</v>
      </c>
      <c r="L2463" s="126" t="s">
        <v>505</v>
      </c>
      <c r="M2463" s="130">
        <v>2269.3000000000002</v>
      </c>
      <c r="N2463" s="126" t="s">
        <v>290</v>
      </c>
      <c r="O2463" s="126" t="s">
        <v>1311</v>
      </c>
      <c r="P2463" s="130">
        <v>0</v>
      </c>
      <c r="S2463" s="130">
        <v>0</v>
      </c>
      <c r="V2463" s="130">
        <v>2521.4499999999998</v>
      </c>
      <c r="X2463" s="126" t="s">
        <v>1312</v>
      </c>
      <c r="Y2463" s="126" t="s">
        <v>517</v>
      </c>
      <c r="Z2463" s="127" t="s">
        <v>309</v>
      </c>
      <c r="AA2463" s="128">
        <v>1</v>
      </c>
      <c r="AB2463" s="128">
        <v>60</v>
      </c>
      <c r="AD2463" s="126" t="s">
        <v>546</v>
      </c>
      <c r="AG2463" s="127"/>
      <c r="AI2463" s="127"/>
    </row>
    <row r="2464" spans="1:35" ht="14.85" customHeight="1">
      <c r="A2464" s="130">
        <v>5013958</v>
      </c>
      <c r="B2464" s="126" t="s">
        <v>413</v>
      </c>
      <c r="C2464" s="126" t="s">
        <v>1307</v>
      </c>
      <c r="D2464" s="126" t="s">
        <v>5071</v>
      </c>
      <c r="E2464" s="126" t="s">
        <v>288</v>
      </c>
      <c r="F2464" s="126" t="s">
        <v>491</v>
      </c>
      <c r="G2464" s="126" t="s">
        <v>417</v>
      </c>
      <c r="H2464" s="126" t="s">
        <v>126</v>
      </c>
      <c r="I2464" s="126" t="s">
        <v>126</v>
      </c>
      <c r="J2464" s="126" t="s">
        <v>1309</v>
      </c>
      <c r="K2464" s="126" t="s">
        <v>1310</v>
      </c>
      <c r="L2464" s="126" t="s">
        <v>505</v>
      </c>
      <c r="M2464" s="130">
        <v>1804.74</v>
      </c>
      <c r="N2464" s="126" t="s">
        <v>290</v>
      </c>
      <c r="O2464" s="126" t="s">
        <v>1311</v>
      </c>
      <c r="P2464" s="130">
        <v>0</v>
      </c>
      <c r="S2464" s="130">
        <v>0</v>
      </c>
      <c r="V2464" s="130">
        <v>2005.27</v>
      </c>
      <c r="X2464" s="126" t="s">
        <v>1312</v>
      </c>
      <c r="Y2464" s="126" t="s">
        <v>517</v>
      </c>
      <c r="Z2464" s="127" t="s">
        <v>309</v>
      </c>
      <c r="AA2464" s="128">
        <v>1</v>
      </c>
      <c r="AB2464" s="128">
        <v>60</v>
      </c>
      <c r="AD2464" s="126" t="s">
        <v>546</v>
      </c>
      <c r="AG2464" s="127"/>
      <c r="AI2464" s="127"/>
    </row>
    <row r="2465" spans="1:35" ht="14.85" customHeight="1">
      <c r="A2465" s="130">
        <v>5013957</v>
      </c>
      <c r="B2465" s="126" t="s">
        <v>413</v>
      </c>
      <c r="C2465" s="126" t="s">
        <v>1307</v>
      </c>
      <c r="D2465" s="126" t="s">
        <v>5072</v>
      </c>
      <c r="E2465" s="126" t="s">
        <v>288</v>
      </c>
      <c r="F2465" s="126" t="s">
        <v>491</v>
      </c>
      <c r="G2465" s="126" t="s">
        <v>417</v>
      </c>
      <c r="H2465" s="126" t="s">
        <v>126</v>
      </c>
      <c r="I2465" s="126" t="s">
        <v>126</v>
      </c>
      <c r="J2465" s="126" t="s">
        <v>1309</v>
      </c>
      <c r="K2465" s="126" t="s">
        <v>1310</v>
      </c>
      <c r="L2465" s="126" t="s">
        <v>505</v>
      </c>
      <c r="M2465" s="130">
        <v>5004.04</v>
      </c>
      <c r="N2465" s="126" t="s">
        <v>290</v>
      </c>
      <c r="O2465" s="126" t="s">
        <v>1311</v>
      </c>
      <c r="P2465" s="130">
        <v>0</v>
      </c>
      <c r="S2465" s="130">
        <v>0</v>
      </c>
      <c r="V2465" s="130">
        <v>5560.05</v>
      </c>
      <c r="X2465" s="126" t="s">
        <v>1312</v>
      </c>
      <c r="Y2465" s="126" t="s">
        <v>517</v>
      </c>
      <c r="Z2465" s="127" t="s">
        <v>309</v>
      </c>
      <c r="AA2465" s="128">
        <v>1</v>
      </c>
      <c r="AB2465" s="128">
        <v>60</v>
      </c>
      <c r="AD2465" s="126" t="s">
        <v>546</v>
      </c>
      <c r="AG2465" s="127"/>
      <c r="AI2465" s="127"/>
    </row>
    <row r="2466" spans="1:35" ht="14.85" customHeight="1">
      <c r="A2466" s="130">
        <v>5013956</v>
      </c>
      <c r="B2466" s="126" t="s">
        <v>413</v>
      </c>
      <c r="C2466" s="126" t="s">
        <v>1307</v>
      </c>
      <c r="D2466" s="126" t="s">
        <v>5073</v>
      </c>
      <c r="E2466" s="126" t="s">
        <v>288</v>
      </c>
      <c r="F2466" s="126" t="s">
        <v>491</v>
      </c>
      <c r="G2466" s="126" t="s">
        <v>417</v>
      </c>
      <c r="H2466" s="126" t="s">
        <v>126</v>
      </c>
      <c r="I2466" s="126" t="s">
        <v>126</v>
      </c>
      <c r="J2466" s="126" t="s">
        <v>1309</v>
      </c>
      <c r="K2466" s="126" t="s">
        <v>1310</v>
      </c>
      <c r="L2466" s="126" t="s">
        <v>505</v>
      </c>
      <c r="M2466" s="130">
        <v>5004.04</v>
      </c>
      <c r="N2466" s="126" t="s">
        <v>290</v>
      </c>
      <c r="O2466" s="126" t="s">
        <v>1311</v>
      </c>
      <c r="P2466" s="130">
        <v>0</v>
      </c>
      <c r="S2466" s="130">
        <v>0</v>
      </c>
      <c r="V2466" s="130">
        <v>5560.05</v>
      </c>
      <c r="X2466" s="126" t="s">
        <v>1312</v>
      </c>
      <c r="Y2466" s="126" t="s">
        <v>517</v>
      </c>
      <c r="Z2466" s="127" t="s">
        <v>309</v>
      </c>
      <c r="AA2466" s="128">
        <v>1</v>
      </c>
      <c r="AB2466" s="128">
        <v>60</v>
      </c>
      <c r="AD2466" s="126" t="s">
        <v>546</v>
      </c>
      <c r="AG2466" s="127"/>
      <c r="AI2466" s="127"/>
    </row>
    <row r="2467" spans="1:35" ht="14.85" customHeight="1">
      <c r="A2467" s="130">
        <v>5013955</v>
      </c>
      <c r="B2467" s="126" t="s">
        <v>413</v>
      </c>
      <c r="C2467" s="126" t="s">
        <v>1307</v>
      </c>
      <c r="D2467" s="126" t="s">
        <v>5074</v>
      </c>
      <c r="E2467" s="126" t="s">
        <v>288</v>
      </c>
      <c r="F2467" s="126" t="s">
        <v>491</v>
      </c>
      <c r="G2467" s="126" t="s">
        <v>417</v>
      </c>
      <c r="H2467" s="126" t="s">
        <v>126</v>
      </c>
      <c r="I2467" s="126" t="s">
        <v>126</v>
      </c>
      <c r="J2467" s="126" t="s">
        <v>1309</v>
      </c>
      <c r="K2467" s="126" t="s">
        <v>1310</v>
      </c>
      <c r="L2467" s="126" t="s">
        <v>505</v>
      </c>
      <c r="M2467" s="130">
        <v>4001.31</v>
      </c>
      <c r="N2467" s="126" t="s">
        <v>290</v>
      </c>
      <c r="O2467" s="126" t="s">
        <v>1311</v>
      </c>
      <c r="P2467" s="130">
        <v>0</v>
      </c>
      <c r="S2467" s="130">
        <v>0</v>
      </c>
      <c r="V2467" s="130">
        <v>4445.91</v>
      </c>
      <c r="X2467" s="126" t="s">
        <v>1312</v>
      </c>
      <c r="Y2467" s="126" t="s">
        <v>517</v>
      </c>
      <c r="Z2467" s="127" t="s">
        <v>309</v>
      </c>
      <c r="AA2467" s="128">
        <v>1</v>
      </c>
      <c r="AB2467" s="128">
        <v>60</v>
      </c>
      <c r="AD2467" s="126" t="s">
        <v>546</v>
      </c>
      <c r="AG2467" s="127"/>
      <c r="AI2467" s="127"/>
    </row>
    <row r="2468" spans="1:35" ht="14.85" customHeight="1">
      <c r="A2468" s="130">
        <v>5013954</v>
      </c>
      <c r="B2468" s="126" t="s">
        <v>413</v>
      </c>
      <c r="C2468" s="126" t="s">
        <v>1307</v>
      </c>
      <c r="D2468" s="126" t="s">
        <v>5075</v>
      </c>
      <c r="E2468" s="126" t="s">
        <v>288</v>
      </c>
      <c r="F2468" s="126" t="s">
        <v>491</v>
      </c>
      <c r="G2468" s="126" t="s">
        <v>417</v>
      </c>
      <c r="H2468" s="126" t="s">
        <v>126</v>
      </c>
      <c r="I2468" s="126" t="s">
        <v>126</v>
      </c>
      <c r="J2468" s="126" t="s">
        <v>1309</v>
      </c>
      <c r="K2468" s="126" t="s">
        <v>1310</v>
      </c>
      <c r="L2468" s="126" t="s">
        <v>505</v>
      </c>
      <c r="M2468" s="130">
        <v>5451.08</v>
      </c>
      <c r="N2468" s="126" t="s">
        <v>290</v>
      </c>
      <c r="O2468" s="126" t="s">
        <v>1311</v>
      </c>
      <c r="P2468" s="130">
        <v>0</v>
      </c>
      <c r="S2468" s="130">
        <v>0</v>
      </c>
      <c r="V2468" s="130">
        <v>6056.76</v>
      </c>
      <c r="X2468" s="126" t="s">
        <v>1312</v>
      </c>
      <c r="Y2468" s="126" t="s">
        <v>517</v>
      </c>
      <c r="Z2468" s="127" t="s">
        <v>309</v>
      </c>
      <c r="AA2468" s="128">
        <v>1</v>
      </c>
      <c r="AB2468" s="128">
        <v>60</v>
      </c>
      <c r="AD2468" s="126" t="s">
        <v>546</v>
      </c>
      <c r="AG2468" s="127"/>
      <c r="AI2468" s="127"/>
    </row>
    <row r="2469" spans="1:35" ht="14.85" customHeight="1">
      <c r="A2469" s="130">
        <v>5013953</v>
      </c>
      <c r="B2469" s="126" t="s">
        <v>413</v>
      </c>
      <c r="C2469" s="126" t="s">
        <v>1719</v>
      </c>
      <c r="D2469" s="126" t="s">
        <v>5076</v>
      </c>
      <c r="E2469" s="126" t="s">
        <v>288</v>
      </c>
      <c r="F2469" s="126" t="s">
        <v>532</v>
      </c>
      <c r="G2469" s="126" t="s">
        <v>604</v>
      </c>
      <c r="H2469" s="126" t="s">
        <v>126</v>
      </c>
      <c r="I2469" s="126" t="s">
        <v>418</v>
      </c>
      <c r="J2469" s="126" t="s">
        <v>1721</v>
      </c>
      <c r="K2469" s="126" t="s">
        <v>567</v>
      </c>
      <c r="L2469" s="126" t="s">
        <v>1722</v>
      </c>
      <c r="M2469" s="130">
        <v>190.4</v>
      </c>
      <c r="O2469" s="126" t="s">
        <v>537</v>
      </c>
      <c r="P2469" s="130">
        <v>0</v>
      </c>
      <c r="S2469" s="130">
        <v>0</v>
      </c>
      <c r="V2469" s="130">
        <v>190.4</v>
      </c>
      <c r="X2469" s="126" t="s">
        <v>1723</v>
      </c>
      <c r="Z2469" s="127"/>
      <c r="AA2469" s="128">
        <v>500</v>
      </c>
      <c r="AB2469" s="128">
        <v>12</v>
      </c>
      <c r="AD2469" s="126" t="s">
        <v>546</v>
      </c>
      <c r="AG2469" s="127"/>
      <c r="AI2469" s="127"/>
    </row>
    <row r="2470" spans="1:35" ht="14.85" customHeight="1">
      <c r="A2470" s="130">
        <v>5013950</v>
      </c>
      <c r="B2470" s="126" t="s">
        <v>413</v>
      </c>
      <c r="C2470" s="126" t="s">
        <v>1719</v>
      </c>
      <c r="D2470" s="126" t="s">
        <v>5077</v>
      </c>
      <c r="E2470" s="126" t="s">
        <v>288</v>
      </c>
      <c r="F2470" s="126" t="s">
        <v>532</v>
      </c>
      <c r="G2470" s="126" t="s">
        <v>604</v>
      </c>
      <c r="H2470" s="126" t="s">
        <v>126</v>
      </c>
      <c r="I2470" s="126" t="s">
        <v>418</v>
      </c>
      <c r="J2470" s="126" t="s">
        <v>1721</v>
      </c>
      <c r="K2470" s="126" t="s">
        <v>567</v>
      </c>
      <c r="L2470" s="126" t="s">
        <v>1722</v>
      </c>
      <c r="M2470" s="130">
        <v>190.4</v>
      </c>
      <c r="O2470" s="126" t="s">
        <v>537</v>
      </c>
      <c r="P2470" s="130">
        <v>0</v>
      </c>
      <c r="S2470" s="130">
        <v>0</v>
      </c>
      <c r="V2470" s="130">
        <v>190.4</v>
      </c>
      <c r="X2470" s="126" t="s">
        <v>1723</v>
      </c>
      <c r="Z2470" s="127"/>
      <c r="AA2470" s="128">
        <v>500</v>
      </c>
      <c r="AB2470" s="128">
        <v>12</v>
      </c>
      <c r="AD2470" s="126" t="s">
        <v>546</v>
      </c>
      <c r="AG2470" s="127"/>
      <c r="AI2470" s="127"/>
    </row>
    <row r="2471" spans="1:35" ht="14.85" customHeight="1">
      <c r="A2471" s="130">
        <v>5013949</v>
      </c>
      <c r="B2471" s="126" t="s">
        <v>413</v>
      </c>
      <c r="C2471" s="126" t="s">
        <v>1719</v>
      </c>
      <c r="D2471" s="126" t="s">
        <v>5078</v>
      </c>
      <c r="E2471" s="126" t="s">
        <v>288</v>
      </c>
      <c r="F2471" s="126" t="s">
        <v>532</v>
      </c>
      <c r="G2471" s="126" t="s">
        <v>604</v>
      </c>
      <c r="H2471" s="126" t="s">
        <v>126</v>
      </c>
      <c r="I2471" s="126" t="s">
        <v>418</v>
      </c>
      <c r="J2471" s="126" t="s">
        <v>1721</v>
      </c>
      <c r="K2471" s="126" t="s">
        <v>567</v>
      </c>
      <c r="L2471" s="126" t="s">
        <v>1722</v>
      </c>
      <c r="M2471" s="130">
        <v>190.4</v>
      </c>
      <c r="O2471" s="126" t="s">
        <v>537</v>
      </c>
      <c r="P2471" s="130">
        <v>0</v>
      </c>
      <c r="S2471" s="130">
        <v>0</v>
      </c>
      <c r="V2471" s="130">
        <v>190.4</v>
      </c>
      <c r="X2471" s="126" t="s">
        <v>1723</v>
      </c>
      <c r="Z2471" s="127"/>
      <c r="AA2471" s="128">
        <v>500</v>
      </c>
      <c r="AB2471" s="128">
        <v>12</v>
      </c>
      <c r="AD2471" s="126" t="s">
        <v>546</v>
      </c>
      <c r="AG2471" s="127"/>
      <c r="AI2471" s="127"/>
    </row>
    <row r="2472" spans="1:35" ht="14.85" customHeight="1">
      <c r="A2472" s="130">
        <v>5013948</v>
      </c>
      <c r="B2472" s="126" t="s">
        <v>413</v>
      </c>
      <c r="C2472" s="126" t="s">
        <v>5079</v>
      </c>
      <c r="E2472" s="126" t="s">
        <v>288</v>
      </c>
      <c r="F2472" s="126" t="s">
        <v>532</v>
      </c>
      <c r="G2472" s="126" t="s">
        <v>417</v>
      </c>
      <c r="H2472" s="126" t="s">
        <v>126</v>
      </c>
      <c r="I2472" s="126" t="s">
        <v>126</v>
      </c>
      <c r="J2472" s="126" t="s">
        <v>1820</v>
      </c>
      <c r="K2472" s="126" t="s">
        <v>628</v>
      </c>
      <c r="L2472" s="126" t="s">
        <v>1821</v>
      </c>
      <c r="M2472" s="130">
        <v>5925.69</v>
      </c>
      <c r="N2472" s="126" t="s">
        <v>290</v>
      </c>
      <c r="O2472" s="126" t="s">
        <v>537</v>
      </c>
      <c r="P2472" s="130">
        <v>0</v>
      </c>
      <c r="S2472" s="130">
        <v>0</v>
      </c>
      <c r="V2472" s="130">
        <v>5925.69</v>
      </c>
      <c r="X2472" s="126" t="s">
        <v>690</v>
      </c>
      <c r="Z2472" s="127"/>
      <c r="AA2472" s="128"/>
      <c r="AB2472" s="128"/>
      <c r="AD2472" s="126" t="s">
        <v>546</v>
      </c>
      <c r="AG2472" s="127"/>
      <c r="AI2472" s="127"/>
    </row>
    <row r="2473" spans="1:35" ht="14.85" customHeight="1">
      <c r="A2473" s="130">
        <v>5013946</v>
      </c>
      <c r="B2473" s="126" t="s">
        <v>413</v>
      </c>
      <c r="C2473" s="126" t="s">
        <v>5080</v>
      </c>
      <c r="E2473" s="126" t="s">
        <v>288</v>
      </c>
      <c r="F2473" s="126" t="s">
        <v>532</v>
      </c>
      <c r="G2473" s="126" t="s">
        <v>417</v>
      </c>
      <c r="H2473" s="126" t="s">
        <v>126</v>
      </c>
      <c r="I2473" s="126" t="s">
        <v>126</v>
      </c>
      <c r="J2473" s="126" t="s">
        <v>1820</v>
      </c>
      <c r="K2473" s="126" t="s">
        <v>628</v>
      </c>
      <c r="L2473" s="126" t="s">
        <v>1821</v>
      </c>
      <c r="M2473" s="130">
        <v>1790.04</v>
      </c>
      <c r="N2473" s="126" t="s">
        <v>290</v>
      </c>
      <c r="O2473" s="126" t="s">
        <v>537</v>
      </c>
      <c r="P2473" s="130">
        <v>0</v>
      </c>
      <c r="S2473" s="130">
        <v>0</v>
      </c>
      <c r="V2473" s="130">
        <v>1790.04</v>
      </c>
      <c r="X2473" s="126" t="s">
        <v>690</v>
      </c>
      <c r="Z2473" s="127"/>
      <c r="AA2473" s="128"/>
      <c r="AB2473" s="128"/>
      <c r="AD2473" s="126" t="s">
        <v>546</v>
      </c>
      <c r="AG2473" s="127"/>
      <c r="AI2473" s="127"/>
    </row>
    <row r="2474" spans="1:35" ht="14.85" customHeight="1">
      <c r="A2474" s="130">
        <v>5013944</v>
      </c>
      <c r="B2474" s="126" t="s">
        <v>413</v>
      </c>
      <c r="C2474" s="126" t="s">
        <v>5081</v>
      </c>
      <c r="D2474" s="126" t="s">
        <v>5082</v>
      </c>
      <c r="E2474" s="126" t="s">
        <v>288</v>
      </c>
      <c r="F2474" s="126" t="s">
        <v>491</v>
      </c>
      <c r="G2474" s="126" t="s">
        <v>417</v>
      </c>
      <c r="H2474" s="126" t="s">
        <v>126</v>
      </c>
      <c r="I2474" s="126" t="s">
        <v>418</v>
      </c>
      <c r="J2474" s="126" t="s">
        <v>1248</v>
      </c>
      <c r="K2474" s="126" t="s">
        <v>613</v>
      </c>
      <c r="L2474" s="126" t="s">
        <v>1249</v>
      </c>
      <c r="M2474" s="130">
        <v>5064.6400000000003</v>
      </c>
      <c r="O2474" s="126" t="s">
        <v>721</v>
      </c>
      <c r="P2474" s="130">
        <v>0</v>
      </c>
      <c r="S2474" s="130">
        <v>0</v>
      </c>
      <c r="V2474" s="130">
        <v>15195.96</v>
      </c>
      <c r="X2474" s="126" t="s">
        <v>722</v>
      </c>
      <c r="Z2474" s="127"/>
      <c r="AA2474" s="128">
        <v>1</v>
      </c>
      <c r="AB2474" s="128">
        <v>60</v>
      </c>
      <c r="AD2474" s="126" t="s">
        <v>546</v>
      </c>
      <c r="AG2474" s="127"/>
      <c r="AI2474" s="127"/>
    </row>
    <row r="2475" spans="1:35" ht="14.85" customHeight="1">
      <c r="A2475" s="130">
        <v>5013943</v>
      </c>
      <c r="B2475" s="126" t="s">
        <v>413</v>
      </c>
      <c r="C2475" s="126" t="s">
        <v>5083</v>
      </c>
      <c r="D2475" s="126" t="s">
        <v>5082</v>
      </c>
      <c r="E2475" s="126" t="s">
        <v>288</v>
      </c>
      <c r="F2475" s="126" t="s">
        <v>491</v>
      </c>
      <c r="G2475" s="126" t="s">
        <v>417</v>
      </c>
      <c r="H2475" s="126" t="s">
        <v>126</v>
      </c>
      <c r="I2475" s="126" t="s">
        <v>418</v>
      </c>
      <c r="J2475" s="126" t="s">
        <v>1248</v>
      </c>
      <c r="K2475" s="126" t="s">
        <v>613</v>
      </c>
      <c r="L2475" s="126" t="s">
        <v>1249</v>
      </c>
      <c r="M2475" s="130">
        <v>5064.6400000000003</v>
      </c>
      <c r="O2475" s="126" t="s">
        <v>721</v>
      </c>
      <c r="P2475" s="130">
        <v>0</v>
      </c>
      <c r="S2475" s="130">
        <v>0</v>
      </c>
      <c r="V2475" s="130">
        <v>14102.25</v>
      </c>
      <c r="X2475" s="126" t="s">
        <v>722</v>
      </c>
      <c r="Z2475" s="127"/>
      <c r="AA2475" s="128">
        <v>1</v>
      </c>
      <c r="AB2475" s="128">
        <v>60</v>
      </c>
      <c r="AD2475" s="126" t="s">
        <v>546</v>
      </c>
      <c r="AG2475" s="127"/>
      <c r="AI2475" s="127"/>
    </row>
    <row r="2476" spans="1:35" ht="14.85" customHeight="1">
      <c r="A2476" s="130">
        <v>5013942</v>
      </c>
      <c r="B2476" s="126" t="s">
        <v>413</v>
      </c>
      <c r="C2476" s="126" t="s">
        <v>5084</v>
      </c>
      <c r="D2476" s="126" t="s">
        <v>5085</v>
      </c>
      <c r="E2476" s="126" t="s">
        <v>288</v>
      </c>
      <c r="F2476" s="126" t="s">
        <v>491</v>
      </c>
      <c r="G2476" s="126" t="s">
        <v>417</v>
      </c>
      <c r="H2476" s="126" t="s">
        <v>126</v>
      </c>
      <c r="I2476" s="126" t="s">
        <v>418</v>
      </c>
      <c r="J2476" s="126" t="s">
        <v>1248</v>
      </c>
      <c r="K2476" s="126" t="s">
        <v>613</v>
      </c>
      <c r="L2476" s="126" t="s">
        <v>1249</v>
      </c>
      <c r="M2476" s="130">
        <v>6817.44</v>
      </c>
      <c r="O2476" s="126" t="s">
        <v>2577</v>
      </c>
      <c r="P2476" s="130">
        <v>0</v>
      </c>
      <c r="S2476" s="130">
        <v>0</v>
      </c>
      <c r="V2476" s="130">
        <v>7256.62</v>
      </c>
      <c r="X2476" s="126" t="s">
        <v>2578</v>
      </c>
      <c r="Z2476" s="127"/>
      <c r="AA2476" s="128">
        <v>1</v>
      </c>
      <c r="AB2476" s="128">
        <v>60</v>
      </c>
      <c r="AD2476" s="126" t="s">
        <v>546</v>
      </c>
      <c r="AG2476" s="127"/>
      <c r="AI2476" s="127"/>
    </row>
    <row r="2477" spans="1:35" ht="14.85" customHeight="1">
      <c r="A2477" s="130">
        <v>5013941</v>
      </c>
      <c r="B2477" s="126" t="s">
        <v>413</v>
      </c>
      <c r="C2477" s="126" t="s">
        <v>5086</v>
      </c>
      <c r="D2477" s="126" t="s">
        <v>5087</v>
      </c>
      <c r="E2477" s="126" t="s">
        <v>288</v>
      </c>
      <c r="F2477" s="126" t="s">
        <v>491</v>
      </c>
      <c r="G2477" s="126" t="s">
        <v>417</v>
      </c>
      <c r="H2477" s="126" t="s">
        <v>126</v>
      </c>
      <c r="I2477" s="126" t="s">
        <v>418</v>
      </c>
      <c r="J2477" s="126" t="s">
        <v>1248</v>
      </c>
      <c r="K2477" s="126" t="s">
        <v>613</v>
      </c>
      <c r="L2477" s="126" t="s">
        <v>1249</v>
      </c>
      <c r="M2477" s="130">
        <v>3408.16</v>
      </c>
      <c r="O2477" s="126" t="s">
        <v>492</v>
      </c>
      <c r="P2477" s="130">
        <v>0</v>
      </c>
      <c r="S2477" s="130">
        <v>0</v>
      </c>
      <c r="V2477" s="130">
        <v>17367.78</v>
      </c>
      <c r="X2477" s="126" t="s">
        <v>493</v>
      </c>
      <c r="Z2477" s="127"/>
      <c r="AA2477" s="128">
        <v>1</v>
      </c>
      <c r="AB2477" s="128">
        <v>60</v>
      </c>
      <c r="AD2477" s="126" t="s">
        <v>546</v>
      </c>
      <c r="AG2477" s="127"/>
      <c r="AI2477" s="127"/>
    </row>
    <row r="2478" spans="1:35" ht="14.85" customHeight="1">
      <c r="A2478" s="130">
        <v>5012693</v>
      </c>
      <c r="B2478" s="126" t="s">
        <v>413</v>
      </c>
      <c r="C2478" s="126" t="s">
        <v>4078</v>
      </c>
      <c r="D2478" s="126" t="s">
        <v>5088</v>
      </c>
      <c r="E2478" s="126" t="s">
        <v>288</v>
      </c>
      <c r="F2478" s="126" t="s">
        <v>532</v>
      </c>
      <c r="G2478" s="126" t="s">
        <v>463</v>
      </c>
      <c r="H2478" s="126" t="s">
        <v>533</v>
      </c>
      <c r="I2478" s="126" t="s">
        <v>533</v>
      </c>
      <c r="J2478" s="126" t="s">
        <v>1559</v>
      </c>
      <c r="K2478" s="126" t="s">
        <v>443</v>
      </c>
      <c r="L2478" s="126" t="s">
        <v>2673</v>
      </c>
      <c r="M2478" s="130">
        <v>2923.2</v>
      </c>
      <c r="O2478" s="126" t="s">
        <v>537</v>
      </c>
      <c r="P2478" s="130">
        <v>0</v>
      </c>
      <c r="S2478" s="130">
        <v>0</v>
      </c>
      <c r="V2478" s="130">
        <v>2985.97</v>
      </c>
      <c r="X2478" s="126" t="s">
        <v>539</v>
      </c>
      <c r="Z2478" s="127"/>
      <c r="AA2478" s="128">
        <v>130</v>
      </c>
      <c r="AB2478" s="128">
        <v>12</v>
      </c>
      <c r="AD2478" s="126" t="s">
        <v>1990</v>
      </c>
      <c r="AG2478" s="127"/>
      <c r="AI2478" s="127"/>
    </row>
    <row r="2479" spans="1:35" ht="14.85" customHeight="1">
      <c r="A2479" s="130">
        <v>5012692</v>
      </c>
      <c r="B2479" s="126" t="s">
        <v>413</v>
      </c>
      <c r="C2479" s="126" t="s">
        <v>4078</v>
      </c>
      <c r="D2479" s="126" t="s">
        <v>5089</v>
      </c>
      <c r="E2479" s="126" t="s">
        <v>288</v>
      </c>
      <c r="F2479" s="126" t="s">
        <v>532</v>
      </c>
      <c r="G2479" s="126" t="s">
        <v>463</v>
      </c>
      <c r="H2479" s="126" t="s">
        <v>533</v>
      </c>
      <c r="I2479" s="126" t="s">
        <v>533</v>
      </c>
      <c r="J2479" s="126" t="s">
        <v>1559</v>
      </c>
      <c r="K2479" s="126" t="s">
        <v>443</v>
      </c>
      <c r="L2479" s="126" t="s">
        <v>2673</v>
      </c>
      <c r="M2479" s="130">
        <v>2923.2</v>
      </c>
      <c r="O2479" s="126" t="s">
        <v>537</v>
      </c>
      <c r="P2479" s="130">
        <v>0</v>
      </c>
      <c r="S2479" s="130">
        <v>0</v>
      </c>
      <c r="V2479" s="130">
        <v>2985.97</v>
      </c>
      <c r="X2479" s="126" t="s">
        <v>539</v>
      </c>
      <c r="Z2479" s="127"/>
      <c r="AA2479" s="128">
        <v>130</v>
      </c>
      <c r="AB2479" s="128">
        <v>12</v>
      </c>
      <c r="AD2479" s="126" t="s">
        <v>1990</v>
      </c>
      <c r="AG2479" s="127"/>
      <c r="AI2479" s="127"/>
    </row>
    <row r="2480" spans="1:35" ht="14.85" customHeight="1">
      <c r="A2480" s="130">
        <v>5012691</v>
      </c>
      <c r="B2480" s="126" t="s">
        <v>413</v>
      </c>
      <c r="C2480" s="126" t="s">
        <v>4078</v>
      </c>
      <c r="D2480" s="126" t="s">
        <v>5090</v>
      </c>
      <c r="E2480" s="126" t="s">
        <v>288</v>
      </c>
      <c r="F2480" s="126" t="s">
        <v>532</v>
      </c>
      <c r="G2480" s="126" t="s">
        <v>463</v>
      </c>
      <c r="H2480" s="126" t="s">
        <v>533</v>
      </c>
      <c r="I2480" s="126" t="s">
        <v>533</v>
      </c>
      <c r="J2480" s="126" t="s">
        <v>1559</v>
      </c>
      <c r="K2480" s="126" t="s">
        <v>443</v>
      </c>
      <c r="L2480" s="126" t="s">
        <v>2673</v>
      </c>
      <c r="M2480" s="130">
        <v>2923.2</v>
      </c>
      <c r="O2480" s="126" t="s">
        <v>537</v>
      </c>
      <c r="P2480" s="130">
        <v>0</v>
      </c>
      <c r="S2480" s="130">
        <v>0</v>
      </c>
      <c r="V2480" s="130">
        <v>2985.97</v>
      </c>
      <c r="X2480" s="126" t="s">
        <v>539</v>
      </c>
      <c r="Z2480" s="127"/>
      <c r="AA2480" s="128">
        <v>130</v>
      </c>
      <c r="AB2480" s="128">
        <v>12</v>
      </c>
      <c r="AD2480" s="126" t="s">
        <v>1990</v>
      </c>
      <c r="AG2480" s="127"/>
      <c r="AI2480" s="127"/>
    </row>
    <row r="2481" spans="1:35" ht="14.85" customHeight="1">
      <c r="A2481" s="130">
        <v>5012690</v>
      </c>
      <c r="B2481" s="126" t="s">
        <v>413</v>
      </c>
      <c r="C2481" s="126" t="s">
        <v>4078</v>
      </c>
      <c r="D2481" s="126" t="s">
        <v>5091</v>
      </c>
      <c r="E2481" s="126" t="s">
        <v>288</v>
      </c>
      <c r="F2481" s="126" t="s">
        <v>532</v>
      </c>
      <c r="G2481" s="126" t="s">
        <v>463</v>
      </c>
      <c r="H2481" s="126" t="s">
        <v>533</v>
      </c>
      <c r="I2481" s="126" t="s">
        <v>533</v>
      </c>
      <c r="J2481" s="126" t="s">
        <v>1559</v>
      </c>
      <c r="K2481" s="126" t="s">
        <v>443</v>
      </c>
      <c r="L2481" s="126" t="s">
        <v>2673</v>
      </c>
      <c r="M2481" s="130">
        <v>2923.2</v>
      </c>
      <c r="O2481" s="126" t="s">
        <v>537</v>
      </c>
      <c r="P2481" s="130">
        <v>0</v>
      </c>
      <c r="S2481" s="130">
        <v>0</v>
      </c>
      <c r="V2481" s="130">
        <v>2985.97</v>
      </c>
      <c r="X2481" s="126" t="s">
        <v>539</v>
      </c>
      <c r="Z2481" s="127"/>
      <c r="AA2481" s="128">
        <v>130</v>
      </c>
      <c r="AB2481" s="128">
        <v>12</v>
      </c>
      <c r="AD2481" s="126" t="s">
        <v>1990</v>
      </c>
      <c r="AG2481" s="127"/>
      <c r="AI2481" s="127"/>
    </row>
    <row r="2482" spans="1:35" ht="14.85" customHeight="1">
      <c r="A2482" s="130">
        <v>5012689</v>
      </c>
      <c r="B2482" s="126" t="s">
        <v>413</v>
      </c>
      <c r="C2482" s="126" t="s">
        <v>5092</v>
      </c>
      <c r="D2482" s="126" t="s">
        <v>5093</v>
      </c>
      <c r="E2482" s="126" t="s">
        <v>288</v>
      </c>
      <c r="F2482" s="126" t="s">
        <v>491</v>
      </c>
      <c r="G2482" s="126" t="s">
        <v>417</v>
      </c>
      <c r="H2482" s="126" t="s">
        <v>126</v>
      </c>
      <c r="I2482" s="126" t="s">
        <v>418</v>
      </c>
      <c r="J2482" s="126" t="s">
        <v>4890</v>
      </c>
      <c r="K2482" s="126" t="s">
        <v>613</v>
      </c>
      <c r="L2482" s="126" t="s">
        <v>4891</v>
      </c>
      <c r="M2482" s="130">
        <v>7304.64</v>
      </c>
      <c r="N2482" s="126" t="s">
        <v>290</v>
      </c>
      <c r="O2482" s="126" t="s">
        <v>833</v>
      </c>
      <c r="P2482" s="130">
        <v>0</v>
      </c>
      <c r="S2482" s="130">
        <v>0</v>
      </c>
      <c r="V2482" s="130">
        <v>28243.46</v>
      </c>
      <c r="X2482" s="126" t="s">
        <v>834</v>
      </c>
      <c r="Z2482" s="127"/>
      <c r="AA2482" s="128">
        <v>1</v>
      </c>
      <c r="AB2482" s="128">
        <v>36</v>
      </c>
      <c r="AD2482" s="126" t="s">
        <v>1990</v>
      </c>
      <c r="AG2482" s="127"/>
      <c r="AI2482" s="127"/>
    </row>
    <row r="2483" spans="1:35" ht="14.85" customHeight="1">
      <c r="A2483" s="130">
        <v>5013494</v>
      </c>
      <c r="B2483" s="126" t="s">
        <v>413</v>
      </c>
      <c r="C2483" s="126" t="s">
        <v>5094</v>
      </c>
      <c r="D2483" s="126" t="s">
        <v>5095</v>
      </c>
      <c r="E2483" s="126" t="s">
        <v>288</v>
      </c>
      <c r="F2483" s="126" t="s">
        <v>364</v>
      </c>
      <c r="G2483" s="126" t="s">
        <v>417</v>
      </c>
      <c r="H2483" s="126" t="s">
        <v>126</v>
      </c>
      <c r="I2483" s="126" t="s">
        <v>126</v>
      </c>
      <c r="J2483" s="126" t="s">
        <v>2879</v>
      </c>
      <c r="K2483" s="126" t="s">
        <v>443</v>
      </c>
      <c r="L2483" s="126" t="s">
        <v>2880</v>
      </c>
      <c r="M2483" s="130">
        <v>6817.39</v>
      </c>
      <c r="O2483" s="126" t="s">
        <v>365</v>
      </c>
      <c r="P2483" s="130">
        <v>0</v>
      </c>
      <c r="S2483" s="130">
        <v>0</v>
      </c>
      <c r="V2483" s="130">
        <v>46000</v>
      </c>
      <c r="X2483" s="126" t="s">
        <v>510</v>
      </c>
      <c r="Z2483" s="127"/>
      <c r="AA2483" s="128">
        <v>2</v>
      </c>
      <c r="AB2483" s="128">
        <v>60</v>
      </c>
      <c r="AC2483" s="126" t="s">
        <v>366</v>
      </c>
      <c r="AD2483" s="126" t="s">
        <v>2037</v>
      </c>
      <c r="AG2483" s="127"/>
      <c r="AI2483" s="127"/>
    </row>
    <row r="2484" spans="1:35" ht="14.85" customHeight="1">
      <c r="A2484" s="130">
        <v>5013493</v>
      </c>
      <c r="B2484" s="126" t="s">
        <v>413</v>
      </c>
      <c r="C2484" s="126" t="s">
        <v>5094</v>
      </c>
      <c r="D2484" s="126" t="s">
        <v>5095</v>
      </c>
      <c r="E2484" s="126" t="s">
        <v>288</v>
      </c>
      <c r="F2484" s="126" t="s">
        <v>364</v>
      </c>
      <c r="G2484" s="126" t="s">
        <v>417</v>
      </c>
      <c r="H2484" s="126" t="s">
        <v>126</v>
      </c>
      <c r="I2484" s="126" t="s">
        <v>126</v>
      </c>
      <c r="J2484" s="126" t="s">
        <v>2879</v>
      </c>
      <c r="K2484" s="126" t="s">
        <v>443</v>
      </c>
      <c r="L2484" s="126" t="s">
        <v>2880</v>
      </c>
      <c r="M2484" s="130">
        <v>6817.39</v>
      </c>
      <c r="O2484" s="126" t="s">
        <v>365</v>
      </c>
      <c r="P2484" s="130">
        <v>0</v>
      </c>
      <c r="S2484" s="130">
        <v>0</v>
      </c>
      <c r="V2484" s="130">
        <v>46000</v>
      </c>
      <c r="X2484" s="126" t="s">
        <v>469</v>
      </c>
      <c r="Z2484" s="127"/>
      <c r="AA2484" s="128">
        <v>1</v>
      </c>
      <c r="AB2484" s="128">
        <v>60</v>
      </c>
      <c r="AC2484" s="126" t="s">
        <v>366</v>
      </c>
      <c r="AD2484" s="126" t="s">
        <v>2037</v>
      </c>
      <c r="AG2484" s="127"/>
      <c r="AI2484" s="127"/>
    </row>
    <row r="2485" spans="1:35" ht="14.85" customHeight="1">
      <c r="A2485" s="130">
        <v>5013492</v>
      </c>
      <c r="B2485" s="126" t="s">
        <v>413</v>
      </c>
      <c r="C2485" s="126" t="s">
        <v>5094</v>
      </c>
      <c r="D2485" s="126" t="s">
        <v>5095</v>
      </c>
      <c r="E2485" s="126" t="s">
        <v>288</v>
      </c>
      <c r="F2485" s="126" t="s">
        <v>364</v>
      </c>
      <c r="G2485" s="126" t="s">
        <v>417</v>
      </c>
      <c r="H2485" s="126" t="s">
        <v>126</v>
      </c>
      <c r="I2485" s="126" t="s">
        <v>418</v>
      </c>
      <c r="J2485" s="126" t="s">
        <v>2879</v>
      </c>
      <c r="K2485" s="126" t="s">
        <v>443</v>
      </c>
      <c r="L2485" s="126" t="s">
        <v>2880</v>
      </c>
      <c r="M2485" s="130">
        <v>9739.1299999999992</v>
      </c>
      <c r="O2485" s="126" t="s">
        <v>486</v>
      </c>
      <c r="P2485" s="130">
        <v>0</v>
      </c>
      <c r="S2485" s="130">
        <v>0</v>
      </c>
      <c r="V2485" s="130">
        <v>46000</v>
      </c>
      <c r="X2485" s="126" t="s">
        <v>549</v>
      </c>
      <c r="Z2485" s="127"/>
      <c r="AA2485" s="128">
        <v>2</v>
      </c>
      <c r="AB2485" s="128">
        <v>60</v>
      </c>
      <c r="AC2485" s="126" t="s">
        <v>366</v>
      </c>
      <c r="AD2485" s="126" t="s">
        <v>2037</v>
      </c>
      <c r="AG2485" s="127"/>
      <c r="AI2485" s="127"/>
    </row>
    <row r="2486" spans="1:35" ht="14.85" customHeight="1">
      <c r="A2486" s="130">
        <v>5013491</v>
      </c>
      <c r="B2486" s="126" t="s">
        <v>413</v>
      </c>
      <c r="C2486" s="126" t="s">
        <v>5094</v>
      </c>
      <c r="D2486" s="126" t="s">
        <v>5095</v>
      </c>
      <c r="E2486" s="126" t="s">
        <v>288</v>
      </c>
      <c r="F2486" s="126" t="s">
        <v>364</v>
      </c>
      <c r="G2486" s="126" t="s">
        <v>417</v>
      </c>
      <c r="H2486" s="126" t="s">
        <v>126</v>
      </c>
      <c r="I2486" s="126" t="s">
        <v>418</v>
      </c>
      <c r="J2486" s="126" t="s">
        <v>2879</v>
      </c>
      <c r="K2486" s="126" t="s">
        <v>443</v>
      </c>
      <c r="L2486" s="126" t="s">
        <v>2880</v>
      </c>
      <c r="M2486" s="130">
        <v>9739.1299999999992</v>
      </c>
      <c r="O2486" s="126" t="s">
        <v>486</v>
      </c>
      <c r="P2486" s="130">
        <v>0</v>
      </c>
      <c r="S2486" s="130">
        <v>0</v>
      </c>
      <c r="V2486" s="130">
        <v>46000</v>
      </c>
      <c r="X2486" s="126" t="s">
        <v>487</v>
      </c>
      <c r="Z2486" s="127"/>
      <c r="AA2486" s="128">
        <v>1</v>
      </c>
      <c r="AB2486" s="128">
        <v>60</v>
      </c>
      <c r="AC2486" s="126" t="s">
        <v>366</v>
      </c>
      <c r="AD2486" s="126" t="s">
        <v>2037</v>
      </c>
      <c r="AG2486" s="127"/>
      <c r="AI2486" s="127"/>
    </row>
    <row r="2487" spans="1:35" ht="14.85" customHeight="1">
      <c r="A2487" s="130">
        <v>5011755</v>
      </c>
      <c r="B2487" s="126" t="s">
        <v>413</v>
      </c>
      <c r="C2487" s="126" t="s">
        <v>5096</v>
      </c>
      <c r="D2487" s="126" t="s">
        <v>5097</v>
      </c>
      <c r="E2487" s="126" t="s">
        <v>288</v>
      </c>
      <c r="F2487" s="126" t="s">
        <v>753</v>
      </c>
      <c r="G2487" s="126" t="s">
        <v>417</v>
      </c>
      <c r="H2487" s="126" t="s">
        <v>126</v>
      </c>
      <c r="I2487" s="126" t="s">
        <v>418</v>
      </c>
      <c r="J2487" s="126" t="s">
        <v>2642</v>
      </c>
      <c r="K2487" s="126" t="s">
        <v>747</v>
      </c>
      <c r="L2487" s="126" t="s">
        <v>2643</v>
      </c>
      <c r="M2487" s="130">
        <v>213.54</v>
      </c>
      <c r="O2487" s="126" t="s">
        <v>2098</v>
      </c>
      <c r="P2487" s="130">
        <v>0</v>
      </c>
      <c r="S2487" s="130">
        <v>0</v>
      </c>
      <c r="V2487" s="130">
        <v>213.54</v>
      </c>
      <c r="X2487" s="126" t="s">
        <v>5098</v>
      </c>
      <c r="Z2487" s="127"/>
      <c r="AA2487" s="128">
        <v>2</v>
      </c>
      <c r="AB2487" s="128">
        <v>12</v>
      </c>
      <c r="AD2487" s="126" t="s">
        <v>615</v>
      </c>
      <c r="AG2487" s="127"/>
      <c r="AI2487" s="127"/>
    </row>
    <row r="2488" spans="1:35" ht="14.85" customHeight="1">
      <c r="A2488" s="130">
        <v>5011754</v>
      </c>
      <c r="B2488" s="126" t="s">
        <v>413</v>
      </c>
      <c r="C2488" s="126" t="s">
        <v>5099</v>
      </c>
      <c r="D2488" s="126" t="s">
        <v>5097</v>
      </c>
      <c r="E2488" s="126" t="s">
        <v>288</v>
      </c>
      <c r="F2488" s="126" t="s">
        <v>753</v>
      </c>
      <c r="G2488" s="126" t="s">
        <v>417</v>
      </c>
      <c r="H2488" s="126" t="s">
        <v>126</v>
      </c>
      <c r="I2488" s="126" t="s">
        <v>418</v>
      </c>
      <c r="J2488" s="126" t="s">
        <v>2642</v>
      </c>
      <c r="K2488" s="126" t="s">
        <v>747</v>
      </c>
      <c r="L2488" s="126" t="s">
        <v>2643</v>
      </c>
      <c r="M2488" s="130">
        <v>290.36</v>
      </c>
      <c r="O2488" s="126" t="s">
        <v>2098</v>
      </c>
      <c r="P2488" s="130">
        <v>0</v>
      </c>
      <c r="S2488" s="130">
        <v>0</v>
      </c>
      <c r="V2488" s="130">
        <v>290.36</v>
      </c>
      <c r="X2488" s="126" t="s">
        <v>2099</v>
      </c>
      <c r="Z2488" s="127"/>
      <c r="AA2488" s="128">
        <v>2</v>
      </c>
      <c r="AB2488" s="128">
        <v>12</v>
      </c>
      <c r="AD2488" s="126" t="s">
        <v>615</v>
      </c>
      <c r="AG2488" s="127"/>
      <c r="AI2488" s="127"/>
    </row>
    <row r="2489" spans="1:35" ht="14.85" customHeight="1">
      <c r="A2489" s="130">
        <v>5013978</v>
      </c>
      <c r="B2489" s="126" t="s">
        <v>413</v>
      </c>
      <c r="C2489" s="126" t="s">
        <v>5100</v>
      </c>
      <c r="D2489" s="126" t="s">
        <v>5101</v>
      </c>
      <c r="E2489" s="126" t="s">
        <v>288</v>
      </c>
      <c r="F2489" s="126" t="s">
        <v>491</v>
      </c>
      <c r="G2489" s="126" t="s">
        <v>417</v>
      </c>
      <c r="H2489" s="126" t="s">
        <v>126</v>
      </c>
      <c r="I2489" s="126" t="s">
        <v>126</v>
      </c>
      <c r="J2489" s="126" t="s">
        <v>1248</v>
      </c>
      <c r="K2489" s="126" t="s">
        <v>613</v>
      </c>
      <c r="L2489" s="126" t="s">
        <v>1249</v>
      </c>
      <c r="M2489" s="130">
        <v>43825.599999999999</v>
      </c>
      <c r="N2489" s="126" t="s">
        <v>290</v>
      </c>
      <c r="O2489" s="126" t="s">
        <v>506</v>
      </c>
      <c r="P2489" s="130">
        <v>0</v>
      </c>
      <c r="S2489" s="130">
        <v>0</v>
      </c>
      <c r="V2489" s="130">
        <v>141983.85</v>
      </c>
      <c r="X2489" s="126" t="s">
        <v>2004</v>
      </c>
      <c r="Z2489" s="127"/>
      <c r="AA2489" s="128">
        <v>1</v>
      </c>
      <c r="AB2489" s="128">
        <v>60</v>
      </c>
      <c r="AD2489" s="126" t="s">
        <v>932</v>
      </c>
      <c r="AG2489" s="127"/>
      <c r="AI2489" s="127"/>
    </row>
    <row r="2490" spans="1:35" ht="14.85" customHeight="1">
      <c r="A2490" s="130">
        <v>5013977</v>
      </c>
      <c r="B2490" s="126" t="s">
        <v>413</v>
      </c>
      <c r="C2490" s="126" t="s">
        <v>5102</v>
      </c>
      <c r="D2490" s="126" t="s">
        <v>5103</v>
      </c>
      <c r="E2490" s="126" t="s">
        <v>288</v>
      </c>
      <c r="F2490" s="126" t="s">
        <v>491</v>
      </c>
      <c r="G2490" s="126" t="s">
        <v>417</v>
      </c>
      <c r="H2490" s="126" t="s">
        <v>126</v>
      </c>
      <c r="I2490" s="126" t="s">
        <v>126</v>
      </c>
      <c r="J2490" s="126" t="s">
        <v>1248</v>
      </c>
      <c r="K2490" s="126" t="s">
        <v>613</v>
      </c>
      <c r="L2490" s="126" t="s">
        <v>1249</v>
      </c>
      <c r="M2490" s="130">
        <v>43825.599999999999</v>
      </c>
      <c r="N2490" s="126" t="s">
        <v>290</v>
      </c>
      <c r="O2490" s="126" t="s">
        <v>506</v>
      </c>
      <c r="P2490" s="130">
        <v>0</v>
      </c>
      <c r="S2490" s="130">
        <v>0</v>
      </c>
      <c r="V2490" s="130">
        <v>119897.45</v>
      </c>
      <c r="X2490" s="126" t="s">
        <v>2004</v>
      </c>
      <c r="Z2490" s="127"/>
      <c r="AA2490" s="128">
        <v>1</v>
      </c>
      <c r="AB2490" s="128">
        <v>60</v>
      </c>
      <c r="AD2490" s="126" t="s">
        <v>932</v>
      </c>
      <c r="AG2490" s="127"/>
      <c r="AI2490" s="127"/>
    </row>
    <row r="2491" spans="1:35" ht="14.85" customHeight="1">
      <c r="A2491" s="130">
        <v>5013976</v>
      </c>
      <c r="B2491" s="126" t="s">
        <v>413</v>
      </c>
      <c r="C2491" s="126" t="s">
        <v>5104</v>
      </c>
      <c r="D2491" s="126" t="s">
        <v>5105</v>
      </c>
      <c r="E2491" s="126" t="s">
        <v>288</v>
      </c>
      <c r="F2491" s="126" t="s">
        <v>491</v>
      </c>
      <c r="G2491" s="126" t="s">
        <v>417</v>
      </c>
      <c r="H2491" s="126" t="s">
        <v>126</v>
      </c>
      <c r="I2491" s="126" t="s">
        <v>418</v>
      </c>
      <c r="J2491" s="126" t="s">
        <v>1248</v>
      </c>
      <c r="K2491" s="126" t="s">
        <v>613</v>
      </c>
      <c r="L2491" s="126" t="s">
        <v>1249</v>
      </c>
      <c r="M2491" s="130">
        <v>138295.35999999999</v>
      </c>
      <c r="N2491" s="126" t="s">
        <v>290</v>
      </c>
      <c r="O2491" s="126" t="s">
        <v>506</v>
      </c>
      <c r="P2491" s="130">
        <v>0</v>
      </c>
      <c r="S2491" s="130">
        <v>0</v>
      </c>
      <c r="V2491" s="130">
        <v>389139.6</v>
      </c>
      <c r="X2491" s="126" t="s">
        <v>516</v>
      </c>
      <c r="Y2491" s="126" t="s">
        <v>517</v>
      </c>
      <c r="Z2491" s="127"/>
      <c r="AA2491" s="128">
        <v>1</v>
      </c>
      <c r="AB2491" s="128">
        <v>84</v>
      </c>
      <c r="AD2491" s="126" t="s">
        <v>932</v>
      </c>
      <c r="AG2491" s="127"/>
      <c r="AI2491" s="127"/>
    </row>
    <row r="2492" spans="1:35" ht="14.85" customHeight="1">
      <c r="A2492" s="130">
        <v>5013913</v>
      </c>
      <c r="B2492" s="126" t="s">
        <v>413</v>
      </c>
      <c r="C2492" s="126" t="s">
        <v>4247</v>
      </c>
      <c r="D2492" s="126" t="s">
        <v>4248</v>
      </c>
      <c r="E2492" s="126" t="s">
        <v>288</v>
      </c>
      <c r="F2492" s="126" t="s">
        <v>364</v>
      </c>
      <c r="G2492" s="126" t="s">
        <v>417</v>
      </c>
      <c r="H2492" s="126" t="s">
        <v>126</v>
      </c>
      <c r="I2492" s="126" t="s">
        <v>418</v>
      </c>
      <c r="J2492" s="126" t="s">
        <v>886</v>
      </c>
      <c r="K2492" s="126" t="s">
        <v>443</v>
      </c>
      <c r="L2492" s="126" t="s">
        <v>887</v>
      </c>
      <c r="M2492" s="130">
        <v>9739.1299999999992</v>
      </c>
      <c r="O2492" s="126" t="s">
        <v>486</v>
      </c>
      <c r="P2492" s="130">
        <v>0</v>
      </c>
      <c r="S2492" s="130">
        <v>0</v>
      </c>
      <c r="V2492" s="130">
        <v>13829.56</v>
      </c>
      <c r="X2492" s="126" t="s">
        <v>549</v>
      </c>
      <c r="Z2492" s="127"/>
      <c r="AA2492" s="128">
        <v>2</v>
      </c>
      <c r="AB2492" s="128">
        <v>60</v>
      </c>
      <c r="AC2492" s="126" t="s">
        <v>366</v>
      </c>
      <c r="AD2492" s="126" t="s">
        <v>546</v>
      </c>
      <c r="AG2492" s="127"/>
      <c r="AI2492" s="127"/>
    </row>
    <row r="2493" spans="1:35" ht="14.85" customHeight="1">
      <c r="A2493" s="130">
        <v>5013912</v>
      </c>
      <c r="B2493" s="126" t="s">
        <v>413</v>
      </c>
      <c r="C2493" s="126" t="s">
        <v>4249</v>
      </c>
      <c r="D2493" s="126" t="s">
        <v>1825</v>
      </c>
      <c r="E2493" s="126" t="s">
        <v>288</v>
      </c>
      <c r="F2493" s="126" t="s">
        <v>364</v>
      </c>
      <c r="G2493" s="126" t="s">
        <v>417</v>
      </c>
      <c r="H2493" s="126" t="s">
        <v>126</v>
      </c>
      <c r="I2493" s="126" t="s">
        <v>418</v>
      </c>
      <c r="J2493" s="126" t="s">
        <v>886</v>
      </c>
      <c r="K2493" s="126" t="s">
        <v>443</v>
      </c>
      <c r="L2493" s="126" t="s">
        <v>887</v>
      </c>
      <c r="M2493" s="130">
        <v>9739.1299999999992</v>
      </c>
      <c r="O2493" s="126" t="s">
        <v>486</v>
      </c>
      <c r="P2493" s="130">
        <v>0</v>
      </c>
      <c r="S2493" s="130">
        <v>0</v>
      </c>
      <c r="V2493" s="130">
        <v>11200</v>
      </c>
      <c r="X2493" s="126" t="s">
        <v>549</v>
      </c>
      <c r="Z2493" s="127"/>
      <c r="AA2493" s="128">
        <v>2</v>
      </c>
      <c r="AB2493" s="128">
        <v>60</v>
      </c>
      <c r="AC2493" s="126" t="s">
        <v>366</v>
      </c>
      <c r="AD2493" s="126" t="s">
        <v>546</v>
      </c>
      <c r="AG2493" s="127"/>
      <c r="AI2493" s="127"/>
    </row>
    <row r="2494" spans="1:35" ht="14.85" customHeight="1">
      <c r="A2494" s="130">
        <v>5013911</v>
      </c>
      <c r="B2494" s="126" t="s">
        <v>413</v>
      </c>
      <c r="C2494" s="126" t="s">
        <v>2055</v>
      </c>
      <c r="D2494" s="126" t="s">
        <v>2056</v>
      </c>
      <c r="E2494" s="126" t="s">
        <v>288</v>
      </c>
      <c r="F2494" s="126" t="s">
        <v>364</v>
      </c>
      <c r="G2494" s="126" t="s">
        <v>417</v>
      </c>
      <c r="H2494" s="126" t="s">
        <v>126</v>
      </c>
      <c r="I2494" s="126" t="s">
        <v>418</v>
      </c>
      <c r="J2494" s="126" t="s">
        <v>886</v>
      </c>
      <c r="K2494" s="126" t="s">
        <v>443</v>
      </c>
      <c r="L2494" s="126" t="s">
        <v>887</v>
      </c>
      <c r="M2494" s="130">
        <v>8765.2000000000007</v>
      </c>
      <c r="O2494" s="126" t="s">
        <v>486</v>
      </c>
      <c r="P2494" s="130">
        <v>0</v>
      </c>
      <c r="S2494" s="130">
        <v>0</v>
      </c>
      <c r="V2494" s="130">
        <v>8765.2000000000007</v>
      </c>
      <c r="X2494" s="126" t="s">
        <v>487</v>
      </c>
      <c r="Z2494" s="127"/>
      <c r="AA2494" s="128">
        <v>1</v>
      </c>
      <c r="AB2494" s="128">
        <v>60</v>
      </c>
      <c r="AC2494" s="126" t="s">
        <v>366</v>
      </c>
      <c r="AD2494" s="126" t="s">
        <v>546</v>
      </c>
      <c r="AG2494" s="127"/>
      <c r="AI2494" s="127"/>
    </row>
    <row r="2495" spans="1:35" ht="14.85" customHeight="1">
      <c r="A2495" s="130">
        <v>5013910</v>
      </c>
      <c r="B2495" s="126" t="s">
        <v>413</v>
      </c>
      <c r="C2495" s="126" t="s">
        <v>2091</v>
      </c>
      <c r="D2495" s="126" t="s">
        <v>2092</v>
      </c>
      <c r="E2495" s="126" t="s">
        <v>288</v>
      </c>
      <c r="F2495" s="126" t="s">
        <v>364</v>
      </c>
      <c r="G2495" s="126" t="s">
        <v>417</v>
      </c>
      <c r="H2495" s="126" t="s">
        <v>126</v>
      </c>
      <c r="I2495" s="126" t="s">
        <v>418</v>
      </c>
      <c r="J2495" s="126" t="s">
        <v>886</v>
      </c>
      <c r="K2495" s="126" t="s">
        <v>443</v>
      </c>
      <c r="L2495" s="126" t="s">
        <v>887</v>
      </c>
      <c r="M2495" s="130">
        <v>8765.2000000000007</v>
      </c>
      <c r="O2495" s="126" t="s">
        <v>486</v>
      </c>
      <c r="P2495" s="130">
        <v>0</v>
      </c>
      <c r="S2495" s="130">
        <v>0</v>
      </c>
      <c r="V2495" s="130">
        <v>8765.2000000000007</v>
      </c>
      <c r="X2495" s="126" t="s">
        <v>487</v>
      </c>
      <c r="Z2495" s="127"/>
      <c r="AA2495" s="128">
        <v>1</v>
      </c>
      <c r="AB2495" s="128">
        <v>60</v>
      </c>
      <c r="AC2495" s="126" t="s">
        <v>366</v>
      </c>
      <c r="AD2495" s="126" t="s">
        <v>546</v>
      </c>
      <c r="AG2495" s="127"/>
      <c r="AI2495" s="127"/>
    </row>
    <row r="2496" spans="1:35" ht="14.85" customHeight="1">
      <c r="A2496" s="130">
        <v>5002474</v>
      </c>
      <c r="B2496" s="126" t="s">
        <v>5106</v>
      </c>
      <c r="C2496" s="126" t="s">
        <v>5107</v>
      </c>
      <c r="D2496" s="126" t="s">
        <v>5108</v>
      </c>
      <c r="E2496" s="126" t="s">
        <v>288</v>
      </c>
      <c r="F2496" s="126" t="s">
        <v>555</v>
      </c>
      <c r="G2496" s="126" t="s">
        <v>830</v>
      </c>
      <c r="H2496" s="126" t="s">
        <v>126</v>
      </c>
      <c r="I2496" s="126" t="s">
        <v>418</v>
      </c>
      <c r="J2496" s="126" t="s">
        <v>983</v>
      </c>
      <c r="K2496" s="126" t="s">
        <v>984</v>
      </c>
      <c r="L2496" s="126" t="s">
        <v>985</v>
      </c>
      <c r="M2496" s="130">
        <v>205.1</v>
      </c>
      <c r="O2496" s="126" t="s">
        <v>560</v>
      </c>
      <c r="P2496" s="130">
        <v>229.23</v>
      </c>
      <c r="R2496" s="126" t="s">
        <v>560</v>
      </c>
      <c r="S2496" s="130">
        <v>236.47</v>
      </c>
      <c r="U2496" s="126" t="s">
        <v>560</v>
      </c>
      <c r="V2496" s="130">
        <v>241.3</v>
      </c>
      <c r="X2496" s="126" t="s">
        <v>561</v>
      </c>
      <c r="Z2496" s="127"/>
      <c r="AA2496" s="128">
        <v>150</v>
      </c>
      <c r="AB2496" s="128"/>
      <c r="AD2496" s="126" t="s">
        <v>562</v>
      </c>
      <c r="AG2496" s="127"/>
      <c r="AI2496" s="127"/>
    </row>
    <row r="2497" spans="1:35" ht="14.85" customHeight="1">
      <c r="A2497" s="130">
        <v>5013975</v>
      </c>
      <c r="B2497" s="126" t="s">
        <v>413</v>
      </c>
      <c r="C2497" s="126" t="s">
        <v>5109</v>
      </c>
      <c r="D2497" s="126" t="s">
        <v>5110</v>
      </c>
      <c r="E2497" s="126" t="s">
        <v>288</v>
      </c>
      <c r="F2497" s="126" t="s">
        <v>416</v>
      </c>
      <c r="G2497" s="126" t="s">
        <v>417</v>
      </c>
      <c r="H2497" s="126" t="s">
        <v>126</v>
      </c>
      <c r="I2497" s="126" t="s">
        <v>126</v>
      </c>
      <c r="J2497" s="126" t="s">
        <v>1572</v>
      </c>
      <c r="K2497" s="126" t="s">
        <v>747</v>
      </c>
      <c r="L2497" s="126" t="s">
        <v>5111</v>
      </c>
      <c r="M2497" s="130">
        <v>584.64</v>
      </c>
      <c r="O2497" s="126" t="s">
        <v>422</v>
      </c>
      <c r="P2497" s="130">
        <v>0</v>
      </c>
      <c r="S2497" s="130">
        <v>0</v>
      </c>
      <c r="V2497" s="130">
        <v>658.25</v>
      </c>
      <c r="X2497" s="126" t="s">
        <v>1885</v>
      </c>
      <c r="Z2497" s="127"/>
      <c r="AA2497" s="128">
        <v>1</v>
      </c>
      <c r="AB2497" s="128">
        <v>12</v>
      </c>
      <c r="AD2497" s="126" t="s">
        <v>932</v>
      </c>
      <c r="AG2497" s="127"/>
      <c r="AI2497" s="127"/>
    </row>
    <row r="2498" spans="1:35" ht="14.85" customHeight="1">
      <c r="A2498" s="130">
        <v>5013974</v>
      </c>
      <c r="B2498" s="126" t="s">
        <v>413</v>
      </c>
      <c r="C2498" s="126" t="s">
        <v>5112</v>
      </c>
      <c r="D2498" s="126" t="s">
        <v>5113</v>
      </c>
      <c r="E2498" s="126" t="s">
        <v>288</v>
      </c>
      <c r="F2498" s="126" t="s">
        <v>532</v>
      </c>
      <c r="G2498" s="126" t="s">
        <v>312</v>
      </c>
      <c r="H2498" s="126" t="s">
        <v>126</v>
      </c>
      <c r="I2498" s="126" t="s">
        <v>418</v>
      </c>
      <c r="J2498" s="126" t="s">
        <v>1820</v>
      </c>
      <c r="K2498" s="126" t="s">
        <v>628</v>
      </c>
      <c r="L2498" s="126" t="s">
        <v>1821</v>
      </c>
      <c r="M2498" s="130">
        <v>265.41000000000003</v>
      </c>
      <c r="O2498" s="126" t="s">
        <v>1459</v>
      </c>
      <c r="P2498" s="130">
        <v>265.41000000000003</v>
      </c>
      <c r="R2498" s="126" t="s">
        <v>1460</v>
      </c>
      <c r="S2498" s="130">
        <v>0</v>
      </c>
      <c r="V2498" s="130">
        <v>265.41000000000003</v>
      </c>
      <c r="X2498" s="126" t="s">
        <v>1461</v>
      </c>
      <c r="Z2498" s="127"/>
      <c r="AA2498" s="128">
        <v>2500</v>
      </c>
      <c r="AB2498" s="128">
        <v>12</v>
      </c>
      <c r="AD2498" s="126" t="s">
        <v>546</v>
      </c>
      <c r="AG2498" s="127"/>
      <c r="AI2498" s="127"/>
    </row>
    <row r="2499" spans="1:35" ht="14.85" customHeight="1">
      <c r="A2499" s="130">
        <v>5011318</v>
      </c>
      <c r="B2499" s="126" t="s">
        <v>413</v>
      </c>
      <c r="C2499" s="126" t="s">
        <v>5114</v>
      </c>
      <c r="D2499" s="126" t="s">
        <v>5115</v>
      </c>
      <c r="E2499" s="126" t="s">
        <v>288</v>
      </c>
      <c r="F2499" s="126" t="s">
        <v>491</v>
      </c>
      <c r="G2499" s="126" t="s">
        <v>417</v>
      </c>
      <c r="H2499" s="126" t="s">
        <v>126</v>
      </c>
      <c r="I2499" s="126" t="s">
        <v>126</v>
      </c>
      <c r="J2499" s="126" t="s">
        <v>778</v>
      </c>
      <c r="K2499" s="126" t="s">
        <v>779</v>
      </c>
      <c r="L2499" s="126" t="s">
        <v>780</v>
      </c>
      <c r="M2499" s="130">
        <v>627.38</v>
      </c>
      <c r="O2499" s="126" t="s">
        <v>833</v>
      </c>
      <c r="P2499" s="130">
        <v>0</v>
      </c>
      <c r="S2499" s="130">
        <v>0</v>
      </c>
      <c r="V2499" s="130">
        <v>627.38</v>
      </c>
      <c r="X2499" s="126" t="s">
        <v>4181</v>
      </c>
      <c r="Z2499" s="127"/>
      <c r="AA2499" s="128">
        <v>1</v>
      </c>
      <c r="AB2499" s="128">
        <v>36</v>
      </c>
      <c r="AD2499" s="126" t="s">
        <v>1287</v>
      </c>
      <c r="AG2499" s="127"/>
      <c r="AI2499" s="127"/>
    </row>
    <row r="2500" spans="1:35" ht="14.85" customHeight="1">
      <c r="A2500" s="130">
        <v>5010315</v>
      </c>
      <c r="B2500" s="126" t="s">
        <v>5116</v>
      </c>
      <c r="C2500" s="126" t="s">
        <v>5117</v>
      </c>
      <c r="D2500" s="126" t="s">
        <v>5118</v>
      </c>
      <c r="E2500" s="126" t="s">
        <v>288</v>
      </c>
      <c r="F2500" s="126" t="s">
        <v>591</v>
      </c>
      <c r="G2500" s="126" t="s">
        <v>417</v>
      </c>
      <c r="H2500" s="126" t="s">
        <v>126</v>
      </c>
      <c r="I2500" s="126" t="s">
        <v>126</v>
      </c>
      <c r="J2500" s="126" t="s">
        <v>4426</v>
      </c>
      <c r="K2500" s="126" t="s">
        <v>535</v>
      </c>
      <c r="L2500" s="126" t="s">
        <v>536</v>
      </c>
      <c r="M2500" s="130">
        <v>666.16</v>
      </c>
      <c r="O2500" s="126" t="s">
        <v>667</v>
      </c>
      <c r="P2500" s="130">
        <v>0</v>
      </c>
      <c r="S2500" s="130">
        <v>0</v>
      </c>
      <c r="V2500" s="130">
        <v>666.16</v>
      </c>
      <c r="X2500" s="126" t="s">
        <v>5119</v>
      </c>
      <c r="Z2500" s="127"/>
      <c r="AA2500" s="128">
        <v>6</v>
      </c>
      <c r="AB2500" s="128">
        <v>12</v>
      </c>
      <c r="AD2500" s="126" t="s">
        <v>562</v>
      </c>
      <c r="AG2500" s="127"/>
      <c r="AI2500" s="127"/>
    </row>
    <row r="2501" spans="1:35" ht="14.85" customHeight="1">
      <c r="A2501" s="130">
        <v>5010314</v>
      </c>
      <c r="B2501" s="126" t="s">
        <v>5120</v>
      </c>
      <c r="C2501" s="126" t="s">
        <v>5121</v>
      </c>
      <c r="D2501" s="126" t="s">
        <v>5122</v>
      </c>
      <c r="E2501" s="126" t="s">
        <v>288</v>
      </c>
      <c r="F2501" s="126" t="s">
        <v>591</v>
      </c>
      <c r="G2501" s="126" t="s">
        <v>417</v>
      </c>
      <c r="H2501" s="126" t="s">
        <v>5123</v>
      </c>
      <c r="I2501" s="126" t="s">
        <v>418</v>
      </c>
      <c r="J2501" s="126" t="s">
        <v>4426</v>
      </c>
      <c r="K2501" s="126" t="s">
        <v>535</v>
      </c>
      <c r="L2501" s="126" t="s">
        <v>536</v>
      </c>
      <c r="M2501" s="130">
        <v>584.34</v>
      </c>
      <c r="O2501" s="126" t="s">
        <v>667</v>
      </c>
      <c r="P2501" s="130">
        <v>0</v>
      </c>
      <c r="S2501" s="130">
        <v>0</v>
      </c>
      <c r="V2501" s="130">
        <v>584.34</v>
      </c>
      <c r="X2501" s="126" t="s">
        <v>5124</v>
      </c>
      <c r="Z2501" s="127"/>
      <c r="AA2501" s="128">
        <v>1</v>
      </c>
      <c r="AB2501" s="128">
        <v>1</v>
      </c>
      <c r="AD2501" s="126" t="s">
        <v>562</v>
      </c>
      <c r="AG2501" s="127"/>
      <c r="AI2501" s="127"/>
    </row>
    <row r="2502" spans="1:35" ht="14.85" customHeight="1">
      <c r="A2502" s="130">
        <v>5010313</v>
      </c>
      <c r="B2502" s="126" t="s">
        <v>5125</v>
      </c>
      <c r="C2502" s="126" t="s">
        <v>5126</v>
      </c>
      <c r="D2502" s="126" t="s">
        <v>5127</v>
      </c>
      <c r="E2502" s="126" t="s">
        <v>288</v>
      </c>
      <c r="F2502" s="126" t="s">
        <v>591</v>
      </c>
      <c r="G2502" s="126" t="s">
        <v>1552</v>
      </c>
      <c r="H2502" s="126" t="s">
        <v>126</v>
      </c>
      <c r="I2502" s="126" t="s">
        <v>418</v>
      </c>
      <c r="J2502" s="126" t="s">
        <v>4426</v>
      </c>
      <c r="K2502" s="126" t="s">
        <v>535</v>
      </c>
      <c r="L2502" s="126" t="s">
        <v>536</v>
      </c>
      <c r="M2502" s="130">
        <v>364</v>
      </c>
      <c r="O2502" s="126" t="s">
        <v>667</v>
      </c>
      <c r="P2502" s="130">
        <v>0</v>
      </c>
      <c r="S2502" s="130">
        <v>0</v>
      </c>
      <c r="V2502" s="130">
        <v>364</v>
      </c>
      <c r="X2502" s="126" t="s">
        <v>4090</v>
      </c>
      <c r="Z2502" s="127"/>
      <c r="AA2502" s="128">
        <v>30</v>
      </c>
      <c r="AB2502" s="128">
        <v>1</v>
      </c>
      <c r="AD2502" s="126" t="s">
        <v>562</v>
      </c>
      <c r="AG2502" s="127"/>
      <c r="AI2502" s="127"/>
    </row>
    <row r="2503" spans="1:35" ht="14.85" customHeight="1">
      <c r="A2503" s="130">
        <v>5010312</v>
      </c>
      <c r="B2503" s="126" t="s">
        <v>5128</v>
      </c>
      <c r="C2503" s="126" t="s">
        <v>5129</v>
      </c>
      <c r="D2503" s="126" t="s">
        <v>5130</v>
      </c>
      <c r="E2503" s="126" t="s">
        <v>288</v>
      </c>
      <c r="F2503" s="126" t="s">
        <v>591</v>
      </c>
      <c r="G2503" s="126" t="s">
        <v>417</v>
      </c>
      <c r="H2503" s="126" t="s">
        <v>126</v>
      </c>
      <c r="I2503" s="126" t="s">
        <v>126</v>
      </c>
      <c r="J2503" s="126" t="s">
        <v>4426</v>
      </c>
      <c r="K2503" s="126" t="s">
        <v>535</v>
      </c>
      <c r="L2503" s="126" t="s">
        <v>536</v>
      </c>
      <c r="M2503" s="130">
        <v>666.16</v>
      </c>
      <c r="O2503" s="126" t="s">
        <v>667</v>
      </c>
      <c r="P2503" s="130">
        <v>0</v>
      </c>
      <c r="S2503" s="130">
        <v>0</v>
      </c>
      <c r="V2503" s="130">
        <v>666.16</v>
      </c>
      <c r="X2503" s="126" t="s">
        <v>5131</v>
      </c>
      <c r="Z2503" s="127"/>
      <c r="AA2503" s="128">
        <v>6</v>
      </c>
      <c r="AB2503" s="128">
        <v>12</v>
      </c>
      <c r="AD2503" s="126" t="s">
        <v>562</v>
      </c>
      <c r="AG2503" s="127"/>
      <c r="AI2503" s="127"/>
    </row>
    <row r="2504" spans="1:35" ht="14.85" customHeight="1">
      <c r="A2504" s="130">
        <v>5013544</v>
      </c>
      <c r="B2504" s="126" t="s">
        <v>413</v>
      </c>
      <c r="C2504" s="126" t="s">
        <v>5132</v>
      </c>
      <c r="D2504" s="126" t="s">
        <v>5133</v>
      </c>
      <c r="E2504" s="126" t="s">
        <v>288</v>
      </c>
      <c r="F2504" s="126" t="s">
        <v>532</v>
      </c>
      <c r="G2504" s="126" t="s">
        <v>463</v>
      </c>
      <c r="H2504" s="126" t="s">
        <v>533</v>
      </c>
      <c r="I2504" s="126" t="s">
        <v>533</v>
      </c>
      <c r="J2504" s="126" t="s">
        <v>677</v>
      </c>
      <c r="K2504" s="126" t="s">
        <v>467</v>
      </c>
      <c r="L2504" s="126" t="s">
        <v>678</v>
      </c>
      <c r="M2504" s="130">
        <v>2923.2</v>
      </c>
      <c r="O2504" s="126" t="s">
        <v>537</v>
      </c>
      <c r="P2504" s="130">
        <v>0</v>
      </c>
      <c r="S2504" s="130">
        <v>0</v>
      </c>
      <c r="V2504" s="130">
        <v>2923.2</v>
      </c>
      <c r="X2504" s="126" t="s">
        <v>539</v>
      </c>
      <c r="Z2504" s="127"/>
      <c r="AA2504" s="128">
        <v>130</v>
      </c>
      <c r="AB2504" s="128">
        <v>12</v>
      </c>
      <c r="AD2504" s="126" t="s">
        <v>2037</v>
      </c>
      <c r="AG2504" s="127"/>
      <c r="AI2504" s="127"/>
    </row>
    <row r="2505" spans="1:35" ht="14.85" customHeight="1">
      <c r="A2505" s="130">
        <v>5013543</v>
      </c>
      <c r="B2505" s="126" t="s">
        <v>413</v>
      </c>
      <c r="C2505" s="126" t="s">
        <v>5134</v>
      </c>
      <c r="D2505" s="126" t="s">
        <v>5135</v>
      </c>
      <c r="E2505" s="126" t="s">
        <v>288</v>
      </c>
      <c r="F2505" s="126" t="s">
        <v>532</v>
      </c>
      <c r="G2505" s="126" t="s">
        <v>463</v>
      </c>
      <c r="H2505" s="126" t="s">
        <v>533</v>
      </c>
      <c r="I2505" s="126" t="s">
        <v>533</v>
      </c>
      <c r="J2505" s="126" t="s">
        <v>677</v>
      </c>
      <c r="K2505" s="126" t="s">
        <v>467</v>
      </c>
      <c r="L2505" s="126" t="s">
        <v>678</v>
      </c>
      <c r="M2505" s="130">
        <v>2923.2</v>
      </c>
      <c r="O2505" s="126" t="s">
        <v>537</v>
      </c>
      <c r="P2505" s="130">
        <v>0</v>
      </c>
      <c r="S2505" s="130">
        <v>0</v>
      </c>
      <c r="V2505" s="130">
        <v>2923.2</v>
      </c>
      <c r="X2505" s="126" t="s">
        <v>539</v>
      </c>
      <c r="Z2505" s="127"/>
      <c r="AA2505" s="128">
        <v>130</v>
      </c>
      <c r="AB2505" s="128">
        <v>12</v>
      </c>
      <c r="AD2505" s="126" t="s">
        <v>2037</v>
      </c>
      <c r="AG2505" s="127"/>
      <c r="AI2505" s="127"/>
    </row>
    <row r="2506" spans="1:35" ht="14.85" customHeight="1">
      <c r="A2506" s="130">
        <v>5014203</v>
      </c>
      <c r="B2506" s="126" t="s">
        <v>413</v>
      </c>
      <c r="C2506" s="126" t="s">
        <v>2493</v>
      </c>
      <c r="D2506" s="126" t="s">
        <v>5136</v>
      </c>
      <c r="E2506" s="126" t="s">
        <v>288</v>
      </c>
      <c r="F2506" s="126" t="s">
        <v>522</v>
      </c>
      <c r="G2506" s="126" t="s">
        <v>788</v>
      </c>
      <c r="H2506" s="126" t="s">
        <v>524</v>
      </c>
      <c r="I2506" s="126" t="s">
        <v>418</v>
      </c>
      <c r="J2506" s="126" t="s">
        <v>2496</v>
      </c>
      <c r="K2506" s="126" t="s">
        <v>558</v>
      </c>
      <c r="L2506" s="126" t="s">
        <v>977</v>
      </c>
      <c r="M2506" s="130">
        <v>124.32</v>
      </c>
      <c r="O2506" s="126" t="s">
        <v>528</v>
      </c>
      <c r="P2506" s="130">
        <v>0</v>
      </c>
      <c r="S2506" s="130">
        <v>0</v>
      </c>
      <c r="V2506" s="130">
        <v>124.32</v>
      </c>
      <c r="X2506" s="126" t="s">
        <v>2497</v>
      </c>
      <c r="Z2506" s="127"/>
      <c r="AA2506" s="128"/>
      <c r="AB2506" s="128"/>
      <c r="AD2506" s="126" t="s">
        <v>1035</v>
      </c>
      <c r="AG2506" s="127"/>
      <c r="AI2506" s="127"/>
    </row>
    <row r="2507" spans="1:35" ht="14.85" customHeight="1">
      <c r="A2507" s="130">
        <v>5014202</v>
      </c>
      <c r="B2507" s="126" t="s">
        <v>413</v>
      </c>
      <c r="C2507" s="126" t="s">
        <v>2493</v>
      </c>
      <c r="D2507" s="126" t="s">
        <v>5137</v>
      </c>
      <c r="E2507" s="126" t="s">
        <v>288</v>
      </c>
      <c r="F2507" s="126" t="s">
        <v>522</v>
      </c>
      <c r="G2507" s="126" t="s">
        <v>5138</v>
      </c>
      <c r="H2507" s="126" t="s">
        <v>524</v>
      </c>
      <c r="I2507" s="126" t="s">
        <v>418</v>
      </c>
      <c r="J2507" s="126" t="s">
        <v>2496</v>
      </c>
      <c r="K2507" s="126" t="s">
        <v>558</v>
      </c>
      <c r="L2507" s="126" t="s">
        <v>977</v>
      </c>
      <c r="M2507" s="130">
        <v>76.16</v>
      </c>
      <c r="O2507" s="126" t="s">
        <v>528</v>
      </c>
      <c r="P2507" s="130">
        <v>0</v>
      </c>
      <c r="S2507" s="130">
        <v>0</v>
      </c>
      <c r="V2507" s="130">
        <v>76.16</v>
      </c>
      <c r="X2507" s="126" t="s">
        <v>2497</v>
      </c>
      <c r="Z2507" s="127"/>
      <c r="AA2507" s="128"/>
      <c r="AB2507" s="128"/>
      <c r="AD2507" s="126" t="s">
        <v>1035</v>
      </c>
      <c r="AG2507" s="127"/>
      <c r="AI2507" s="127"/>
    </row>
    <row r="2508" spans="1:35" ht="14.85" customHeight="1">
      <c r="A2508" s="130">
        <v>5014201</v>
      </c>
      <c r="B2508" s="126" t="s">
        <v>413</v>
      </c>
      <c r="C2508" s="126" t="s">
        <v>2493</v>
      </c>
      <c r="D2508" s="126" t="s">
        <v>5139</v>
      </c>
      <c r="E2508" s="126" t="s">
        <v>288</v>
      </c>
      <c r="F2508" s="126" t="s">
        <v>522</v>
      </c>
      <c r="G2508" s="126" t="s">
        <v>2719</v>
      </c>
      <c r="H2508" s="126" t="s">
        <v>524</v>
      </c>
      <c r="I2508" s="126" t="s">
        <v>418</v>
      </c>
      <c r="J2508" s="126" t="s">
        <v>2496</v>
      </c>
      <c r="K2508" s="126" t="s">
        <v>558</v>
      </c>
      <c r="L2508" s="126" t="s">
        <v>977</v>
      </c>
      <c r="M2508" s="130">
        <v>49.28</v>
      </c>
      <c r="O2508" s="126" t="s">
        <v>528</v>
      </c>
      <c r="P2508" s="130">
        <v>0</v>
      </c>
      <c r="S2508" s="130">
        <v>0</v>
      </c>
      <c r="V2508" s="130">
        <v>49.28</v>
      </c>
      <c r="X2508" s="126" t="s">
        <v>2497</v>
      </c>
      <c r="Z2508" s="127"/>
      <c r="AA2508" s="128"/>
      <c r="AB2508" s="128"/>
      <c r="AD2508" s="126" t="s">
        <v>1035</v>
      </c>
      <c r="AG2508" s="127"/>
      <c r="AI2508" s="127"/>
    </row>
    <row r="2509" spans="1:35" ht="14.85" customHeight="1">
      <c r="A2509" s="130">
        <v>5002057</v>
      </c>
      <c r="B2509" s="126" t="s">
        <v>5140</v>
      </c>
      <c r="C2509" s="126" t="s">
        <v>5141</v>
      </c>
      <c r="D2509" s="126" t="s">
        <v>5142</v>
      </c>
      <c r="E2509" s="126" t="s">
        <v>288</v>
      </c>
      <c r="F2509" s="126" t="s">
        <v>555</v>
      </c>
      <c r="G2509" s="126" t="s">
        <v>458</v>
      </c>
      <c r="H2509" s="126" t="s">
        <v>126</v>
      </c>
      <c r="I2509" s="126" t="s">
        <v>418</v>
      </c>
      <c r="J2509" s="126" t="s">
        <v>566</v>
      </c>
      <c r="K2509" s="126" t="s">
        <v>567</v>
      </c>
      <c r="L2509" s="126" t="s">
        <v>568</v>
      </c>
      <c r="M2509" s="130">
        <v>262.41000000000003</v>
      </c>
      <c r="O2509" s="126" t="s">
        <v>560</v>
      </c>
      <c r="P2509" s="130">
        <v>293.27999999999997</v>
      </c>
      <c r="R2509" s="126" t="s">
        <v>560</v>
      </c>
      <c r="S2509" s="130">
        <v>302.54000000000002</v>
      </c>
      <c r="U2509" s="126" t="s">
        <v>560</v>
      </c>
      <c r="V2509" s="130">
        <v>308.72000000000003</v>
      </c>
      <c r="X2509" s="126" t="s">
        <v>561</v>
      </c>
      <c r="Z2509" s="127"/>
      <c r="AA2509" s="128">
        <v>150</v>
      </c>
      <c r="AB2509" s="128"/>
      <c r="AD2509" s="126" t="s">
        <v>562</v>
      </c>
      <c r="AG2509" s="127"/>
      <c r="AI2509" s="127"/>
    </row>
    <row r="2510" spans="1:35" ht="14.85" customHeight="1">
      <c r="A2510" s="130">
        <v>5002058</v>
      </c>
      <c r="B2510" s="126" t="s">
        <v>5143</v>
      </c>
      <c r="C2510" s="126" t="s">
        <v>5144</v>
      </c>
      <c r="D2510" s="126" t="s">
        <v>5145</v>
      </c>
      <c r="E2510" s="126" t="s">
        <v>288</v>
      </c>
      <c r="F2510" s="126" t="s">
        <v>555</v>
      </c>
      <c r="G2510" s="126" t="s">
        <v>458</v>
      </c>
      <c r="H2510" s="126" t="s">
        <v>126</v>
      </c>
      <c r="I2510" s="126" t="s">
        <v>418</v>
      </c>
      <c r="J2510" s="126" t="s">
        <v>566</v>
      </c>
      <c r="K2510" s="126" t="s">
        <v>567</v>
      </c>
      <c r="L2510" s="126" t="s">
        <v>568</v>
      </c>
      <c r="M2510" s="130">
        <v>282.14</v>
      </c>
      <c r="O2510" s="126" t="s">
        <v>560</v>
      </c>
      <c r="P2510" s="130">
        <v>315.33999999999997</v>
      </c>
      <c r="R2510" s="126" t="s">
        <v>560</v>
      </c>
      <c r="S2510" s="130">
        <v>325.3</v>
      </c>
      <c r="U2510" s="126" t="s">
        <v>560</v>
      </c>
      <c r="V2510" s="130">
        <v>331.94</v>
      </c>
      <c r="X2510" s="126" t="s">
        <v>561</v>
      </c>
      <c r="Z2510" s="127"/>
      <c r="AA2510" s="128">
        <v>150</v>
      </c>
      <c r="AB2510" s="128"/>
      <c r="AD2510" s="126" t="s">
        <v>562</v>
      </c>
      <c r="AG2510" s="127"/>
      <c r="AI2510" s="127"/>
    </row>
    <row r="2511" spans="1:35" ht="14.85" customHeight="1">
      <c r="A2511" s="130">
        <v>5006433</v>
      </c>
      <c r="B2511" s="126" t="s">
        <v>5146</v>
      </c>
      <c r="C2511" s="126" t="s">
        <v>5147</v>
      </c>
      <c r="D2511" s="126" t="s">
        <v>2159</v>
      </c>
      <c r="E2511" s="126" t="s">
        <v>288</v>
      </c>
      <c r="F2511" s="126" t="s">
        <v>591</v>
      </c>
      <c r="G2511" s="126" t="s">
        <v>417</v>
      </c>
      <c r="H2511" s="126" t="s">
        <v>126</v>
      </c>
      <c r="I2511" s="126" t="s">
        <v>126</v>
      </c>
      <c r="J2511" s="126" t="s">
        <v>1256</v>
      </c>
      <c r="K2511" s="126" t="s">
        <v>535</v>
      </c>
      <c r="L2511" s="126" t="s">
        <v>1257</v>
      </c>
      <c r="M2511" s="130">
        <v>57460.480000000003</v>
      </c>
      <c r="N2511" s="126" t="s">
        <v>290</v>
      </c>
      <c r="O2511" s="126" t="s">
        <v>2625</v>
      </c>
      <c r="P2511" s="130">
        <v>0</v>
      </c>
      <c r="S2511" s="130">
        <v>0</v>
      </c>
      <c r="V2511" s="130">
        <v>65470.45</v>
      </c>
      <c r="X2511" s="126" t="s">
        <v>5148</v>
      </c>
      <c r="Y2511" s="126" t="s">
        <v>517</v>
      </c>
      <c r="Z2511" s="127"/>
      <c r="AA2511" s="128">
        <v>1</v>
      </c>
      <c r="AB2511" s="128">
        <v>84</v>
      </c>
      <c r="AD2511" s="126" t="s">
        <v>2037</v>
      </c>
      <c r="AG2511" s="127"/>
      <c r="AI2511" s="127"/>
    </row>
    <row r="2512" spans="1:35" ht="14.85" customHeight="1">
      <c r="A2512" s="130">
        <v>5006682</v>
      </c>
      <c r="B2512" s="126" t="s">
        <v>5149</v>
      </c>
      <c r="C2512" s="126" t="s">
        <v>4310</v>
      </c>
      <c r="D2512" s="126" t="s">
        <v>5150</v>
      </c>
      <c r="E2512" s="126" t="s">
        <v>288</v>
      </c>
      <c r="F2512" s="126" t="s">
        <v>440</v>
      </c>
      <c r="G2512" s="126" t="s">
        <v>458</v>
      </c>
      <c r="H2512" s="126" t="s">
        <v>126</v>
      </c>
      <c r="I2512" s="126" t="s">
        <v>418</v>
      </c>
      <c r="J2512" s="126" t="s">
        <v>612</v>
      </c>
      <c r="K2512" s="126" t="s">
        <v>613</v>
      </c>
      <c r="L2512" s="126" t="s">
        <v>614</v>
      </c>
      <c r="M2512" s="130">
        <v>2352</v>
      </c>
      <c r="O2512" s="126" t="s">
        <v>445</v>
      </c>
      <c r="P2512" s="130">
        <v>0</v>
      </c>
      <c r="S2512" s="130">
        <v>0</v>
      </c>
      <c r="V2512" s="130">
        <v>2352</v>
      </c>
      <c r="X2512" s="126" t="s">
        <v>600</v>
      </c>
      <c r="Z2512" s="127"/>
      <c r="AA2512" s="128">
        <v>60</v>
      </c>
      <c r="AB2512" s="128">
        <v>1</v>
      </c>
      <c r="AD2512" s="126" t="s">
        <v>615</v>
      </c>
      <c r="AG2512" s="127"/>
      <c r="AI2512" s="127"/>
    </row>
    <row r="2513" spans="1:35" ht="14.85" customHeight="1">
      <c r="A2513" s="130">
        <v>5004884</v>
      </c>
      <c r="B2513" s="126" t="s">
        <v>5151</v>
      </c>
      <c r="C2513" s="126" t="s">
        <v>5152</v>
      </c>
      <c r="D2513" s="126" t="s">
        <v>681</v>
      </c>
      <c r="E2513" s="126" t="s">
        <v>288</v>
      </c>
      <c r="F2513" s="126" t="s">
        <v>591</v>
      </c>
      <c r="G2513" s="126" t="s">
        <v>417</v>
      </c>
      <c r="H2513" s="126" t="s">
        <v>126</v>
      </c>
      <c r="I2513" s="126" t="s">
        <v>418</v>
      </c>
      <c r="J2513" s="126" t="s">
        <v>4326</v>
      </c>
      <c r="K2513" s="126" t="s">
        <v>613</v>
      </c>
      <c r="L2513" s="126" t="s">
        <v>1257</v>
      </c>
      <c r="M2513" s="130">
        <v>584.64</v>
      </c>
      <c r="O2513" s="126" t="s">
        <v>684</v>
      </c>
      <c r="P2513" s="130">
        <v>0</v>
      </c>
      <c r="S2513" s="130">
        <v>0</v>
      </c>
      <c r="V2513" s="130">
        <v>662.88</v>
      </c>
      <c r="X2513" s="126" t="s">
        <v>685</v>
      </c>
      <c r="Z2513" s="127"/>
      <c r="AA2513" s="128">
        <v>1</v>
      </c>
      <c r="AB2513" s="128">
        <v>12</v>
      </c>
      <c r="AD2513" s="126" t="s">
        <v>623</v>
      </c>
      <c r="AG2513" s="127"/>
      <c r="AI2513" s="127"/>
    </row>
    <row r="2514" spans="1:35" ht="14.85" customHeight="1">
      <c r="A2514" s="130">
        <v>5004882</v>
      </c>
      <c r="B2514" s="126" t="s">
        <v>5153</v>
      </c>
      <c r="C2514" s="126" t="s">
        <v>5154</v>
      </c>
      <c r="D2514" s="126" t="s">
        <v>5155</v>
      </c>
      <c r="E2514" s="126" t="s">
        <v>288</v>
      </c>
      <c r="F2514" s="126" t="s">
        <v>591</v>
      </c>
      <c r="G2514" s="126" t="s">
        <v>417</v>
      </c>
      <c r="H2514" s="126" t="s">
        <v>126</v>
      </c>
      <c r="I2514" s="126" t="s">
        <v>418</v>
      </c>
      <c r="J2514" s="126" t="s">
        <v>4326</v>
      </c>
      <c r="K2514" s="126" t="s">
        <v>613</v>
      </c>
      <c r="L2514" s="126" t="s">
        <v>1257</v>
      </c>
      <c r="M2514" s="130">
        <v>487.2</v>
      </c>
      <c r="O2514" s="126" t="s">
        <v>2262</v>
      </c>
      <c r="P2514" s="130">
        <v>0</v>
      </c>
      <c r="S2514" s="130">
        <v>0</v>
      </c>
      <c r="V2514" s="130">
        <v>571.42999999999995</v>
      </c>
      <c r="X2514" s="126" t="s">
        <v>2263</v>
      </c>
      <c r="Z2514" s="127"/>
      <c r="AA2514" s="128">
        <v>1</v>
      </c>
      <c r="AB2514" s="128">
        <v>24</v>
      </c>
      <c r="AD2514" s="126" t="s">
        <v>623</v>
      </c>
      <c r="AG2514" s="127"/>
      <c r="AI2514" s="127"/>
    </row>
    <row r="2515" spans="1:35" ht="14.85" customHeight="1">
      <c r="A2515" s="130">
        <v>5010349</v>
      </c>
      <c r="B2515" s="126" t="s">
        <v>5156</v>
      </c>
      <c r="C2515" s="126" t="s">
        <v>5157</v>
      </c>
      <c r="D2515" s="126" t="s">
        <v>5158</v>
      </c>
      <c r="E2515" s="126" t="s">
        <v>288</v>
      </c>
      <c r="F2515" s="126" t="s">
        <v>522</v>
      </c>
      <c r="G2515" s="126" t="s">
        <v>523</v>
      </c>
      <c r="H2515" s="126" t="s">
        <v>524</v>
      </c>
      <c r="I2515" s="126" t="s">
        <v>418</v>
      </c>
      <c r="J2515" s="126" t="s">
        <v>4903</v>
      </c>
      <c r="K2515" s="126" t="s">
        <v>613</v>
      </c>
      <c r="L2515" s="126" t="s">
        <v>3892</v>
      </c>
      <c r="M2515" s="130">
        <v>1554.64</v>
      </c>
      <c r="N2515" s="126" t="s">
        <v>290</v>
      </c>
      <c r="O2515" s="126" t="s">
        <v>621</v>
      </c>
      <c r="P2515" s="130">
        <v>0</v>
      </c>
      <c r="S2515" s="130">
        <v>0</v>
      </c>
      <c r="V2515" s="130">
        <v>1554.64</v>
      </c>
      <c r="X2515" s="126" t="s">
        <v>2692</v>
      </c>
      <c r="Z2515" s="127"/>
      <c r="AA2515" s="128"/>
      <c r="AB2515" s="128"/>
      <c r="AD2515" s="126" t="s">
        <v>615</v>
      </c>
      <c r="AG2515" s="127"/>
      <c r="AI2515" s="127"/>
    </row>
    <row r="2516" spans="1:35" ht="14.85" customHeight="1">
      <c r="A2516" s="130">
        <v>5008398</v>
      </c>
      <c r="B2516" s="126" t="s">
        <v>5159</v>
      </c>
      <c r="C2516" s="126" t="s">
        <v>5160</v>
      </c>
      <c r="D2516" s="126" t="s">
        <v>5161</v>
      </c>
      <c r="E2516" s="126" t="s">
        <v>288</v>
      </c>
      <c r="F2516" s="126" t="s">
        <v>522</v>
      </c>
      <c r="G2516" s="126" t="s">
        <v>5162</v>
      </c>
      <c r="H2516" s="126" t="s">
        <v>974</v>
      </c>
      <c r="I2516" s="126" t="s">
        <v>418</v>
      </c>
      <c r="J2516" s="126" t="s">
        <v>5163</v>
      </c>
      <c r="K2516" s="126" t="s">
        <v>467</v>
      </c>
      <c r="L2516" s="126" t="s">
        <v>527</v>
      </c>
      <c r="M2516" s="130">
        <v>1111.95</v>
      </c>
      <c r="N2516" s="126" t="s">
        <v>290</v>
      </c>
      <c r="O2516" s="126" t="s">
        <v>528</v>
      </c>
      <c r="P2516" s="130">
        <v>0</v>
      </c>
      <c r="S2516" s="130">
        <v>0</v>
      </c>
      <c r="V2516" s="130">
        <v>1111.95</v>
      </c>
      <c r="X2516" s="126" t="s">
        <v>1352</v>
      </c>
      <c r="Z2516" s="127"/>
      <c r="AA2516" s="128"/>
      <c r="AB2516" s="128"/>
      <c r="AD2516" s="126" t="s">
        <v>1990</v>
      </c>
      <c r="AG2516" s="127"/>
      <c r="AI2516" s="127"/>
    </row>
    <row r="2517" spans="1:35" ht="14.85" customHeight="1">
      <c r="A2517" s="130">
        <v>5013858</v>
      </c>
      <c r="B2517" s="126" t="s">
        <v>413</v>
      </c>
      <c r="C2517" s="126" t="s">
        <v>5164</v>
      </c>
      <c r="D2517" s="126" t="s">
        <v>548</v>
      </c>
      <c r="E2517" s="126" t="s">
        <v>288</v>
      </c>
      <c r="F2517" s="126" t="s">
        <v>364</v>
      </c>
      <c r="G2517" s="126" t="s">
        <v>417</v>
      </c>
      <c r="H2517" s="126" t="s">
        <v>126</v>
      </c>
      <c r="I2517" s="126" t="s">
        <v>418</v>
      </c>
      <c r="J2517" s="126" t="s">
        <v>544</v>
      </c>
      <c r="K2517" s="126" t="s">
        <v>443</v>
      </c>
      <c r="L2517" s="126" t="s">
        <v>545</v>
      </c>
      <c r="M2517" s="130">
        <v>9739.52</v>
      </c>
      <c r="O2517" s="126" t="s">
        <v>486</v>
      </c>
      <c r="P2517" s="130">
        <v>0</v>
      </c>
      <c r="S2517" s="130">
        <v>0</v>
      </c>
      <c r="V2517" s="130">
        <v>32139.119999999999</v>
      </c>
      <c r="X2517" s="126" t="s">
        <v>549</v>
      </c>
      <c r="Z2517" s="127"/>
      <c r="AA2517" s="128">
        <v>2</v>
      </c>
      <c r="AB2517" s="128">
        <v>60</v>
      </c>
      <c r="AC2517" s="126" t="s">
        <v>366</v>
      </c>
      <c r="AD2517" s="126" t="s">
        <v>546</v>
      </c>
      <c r="AG2517" s="127"/>
      <c r="AI2517" s="127"/>
    </row>
    <row r="2518" spans="1:35" ht="14.85" customHeight="1">
      <c r="A2518" s="130">
        <v>5013857</v>
      </c>
      <c r="B2518" s="126" t="s">
        <v>413</v>
      </c>
      <c r="C2518" s="126" t="s">
        <v>5164</v>
      </c>
      <c r="D2518" s="126" t="s">
        <v>548</v>
      </c>
      <c r="E2518" s="126" t="s">
        <v>288</v>
      </c>
      <c r="F2518" s="126" t="s">
        <v>364</v>
      </c>
      <c r="G2518" s="126" t="s">
        <v>417</v>
      </c>
      <c r="H2518" s="126" t="s">
        <v>126</v>
      </c>
      <c r="I2518" s="126" t="s">
        <v>418</v>
      </c>
      <c r="J2518" s="126" t="s">
        <v>544</v>
      </c>
      <c r="K2518" s="126" t="s">
        <v>443</v>
      </c>
      <c r="L2518" s="126" t="s">
        <v>545</v>
      </c>
      <c r="M2518" s="130">
        <v>9739.52</v>
      </c>
      <c r="O2518" s="126" t="s">
        <v>486</v>
      </c>
      <c r="P2518" s="130">
        <v>0</v>
      </c>
      <c r="S2518" s="130">
        <v>0</v>
      </c>
      <c r="V2518" s="130">
        <v>32139.119999999999</v>
      </c>
      <c r="X2518" s="126" t="s">
        <v>487</v>
      </c>
      <c r="Z2518" s="127"/>
      <c r="AA2518" s="128">
        <v>1</v>
      </c>
      <c r="AB2518" s="128">
        <v>60</v>
      </c>
      <c r="AC2518" s="126" t="s">
        <v>366</v>
      </c>
      <c r="AD2518" s="126" t="s">
        <v>546</v>
      </c>
      <c r="AG2518" s="127"/>
      <c r="AI2518" s="127"/>
    </row>
    <row r="2519" spans="1:35" ht="14.85" customHeight="1">
      <c r="A2519" s="130">
        <v>5011444</v>
      </c>
      <c r="B2519" s="126" t="s">
        <v>413</v>
      </c>
      <c r="C2519" s="126" t="s">
        <v>5165</v>
      </c>
      <c r="D2519" s="126" t="s">
        <v>2611</v>
      </c>
      <c r="E2519" s="126" t="s">
        <v>288</v>
      </c>
      <c r="F2519" s="126" t="s">
        <v>753</v>
      </c>
      <c r="G2519" s="126" t="s">
        <v>417</v>
      </c>
      <c r="H2519" s="126" t="s">
        <v>126</v>
      </c>
      <c r="I2519" s="126" t="s">
        <v>126</v>
      </c>
      <c r="J2519" s="126" t="s">
        <v>2612</v>
      </c>
      <c r="K2519" s="126" t="s">
        <v>660</v>
      </c>
      <c r="L2519" s="126" t="s">
        <v>2613</v>
      </c>
      <c r="M2519" s="130">
        <v>1850.24</v>
      </c>
      <c r="O2519" s="126" t="s">
        <v>2012</v>
      </c>
      <c r="P2519" s="130">
        <v>0</v>
      </c>
      <c r="S2519" s="130">
        <v>0</v>
      </c>
      <c r="V2519" s="130">
        <v>4185.9799999999996</v>
      </c>
      <c r="X2519" s="126" t="s">
        <v>2616</v>
      </c>
      <c r="Z2519" s="127"/>
      <c r="AA2519" s="128">
        <v>1</v>
      </c>
      <c r="AB2519" s="128">
        <v>24</v>
      </c>
      <c r="AD2519" s="126" t="s">
        <v>1750</v>
      </c>
      <c r="AG2519" s="127"/>
      <c r="AI2519" s="127"/>
    </row>
    <row r="2520" spans="1:35" ht="14.85" customHeight="1">
      <c r="A2520" s="130">
        <v>5012243</v>
      </c>
      <c r="B2520" s="126" t="s">
        <v>413</v>
      </c>
      <c r="C2520" s="126" t="s">
        <v>4690</v>
      </c>
      <c r="D2520" s="126" t="s">
        <v>4691</v>
      </c>
      <c r="E2520" s="126" t="s">
        <v>288</v>
      </c>
      <c r="F2520" s="126" t="s">
        <v>364</v>
      </c>
      <c r="G2520" s="126" t="s">
        <v>417</v>
      </c>
      <c r="H2520" s="126" t="s">
        <v>126</v>
      </c>
      <c r="I2520" s="126" t="s">
        <v>418</v>
      </c>
      <c r="J2520" s="126" t="s">
        <v>886</v>
      </c>
      <c r="K2520" s="126" t="s">
        <v>443</v>
      </c>
      <c r="L2520" s="126" t="s">
        <v>887</v>
      </c>
      <c r="M2520" s="130">
        <v>6817.44</v>
      </c>
      <c r="O2520" s="126" t="s">
        <v>365</v>
      </c>
      <c r="P2520" s="130">
        <v>0</v>
      </c>
      <c r="S2520" s="130">
        <v>0</v>
      </c>
      <c r="V2520" s="130">
        <v>12660.85</v>
      </c>
      <c r="X2520" s="126" t="s">
        <v>510</v>
      </c>
      <c r="Z2520" s="127"/>
      <c r="AA2520" s="128">
        <v>2</v>
      </c>
      <c r="AB2520" s="128">
        <v>60</v>
      </c>
      <c r="AC2520" s="126" t="s">
        <v>366</v>
      </c>
      <c r="AD2520" s="126" t="s">
        <v>488</v>
      </c>
      <c r="AG2520" s="127"/>
      <c r="AI2520" s="127"/>
    </row>
    <row r="2521" spans="1:35" ht="14.85" customHeight="1">
      <c r="A2521" s="130">
        <v>5012242</v>
      </c>
      <c r="B2521" s="126" t="s">
        <v>413</v>
      </c>
      <c r="C2521" s="126" t="s">
        <v>4692</v>
      </c>
      <c r="D2521" s="126" t="s">
        <v>1764</v>
      </c>
      <c r="E2521" s="126" t="s">
        <v>288</v>
      </c>
      <c r="F2521" s="126" t="s">
        <v>364</v>
      </c>
      <c r="G2521" s="126" t="s">
        <v>417</v>
      </c>
      <c r="H2521" s="126" t="s">
        <v>126</v>
      </c>
      <c r="I2521" s="126" t="s">
        <v>418</v>
      </c>
      <c r="J2521" s="126" t="s">
        <v>886</v>
      </c>
      <c r="K2521" s="126" t="s">
        <v>443</v>
      </c>
      <c r="L2521" s="126" t="s">
        <v>887</v>
      </c>
      <c r="M2521" s="130">
        <v>6817.44</v>
      </c>
      <c r="O2521" s="126" t="s">
        <v>365</v>
      </c>
      <c r="P2521" s="130">
        <v>0</v>
      </c>
      <c r="S2521" s="130">
        <v>0</v>
      </c>
      <c r="V2521" s="130">
        <v>11686.94</v>
      </c>
      <c r="X2521" s="126" t="s">
        <v>510</v>
      </c>
      <c r="Z2521" s="127"/>
      <c r="AA2521" s="128">
        <v>2</v>
      </c>
      <c r="AB2521" s="128">
        <v>60</v>
      </c>
      <c r="AC2521" s="126" t="s">
        <v>366</v>
      </c>
      <c r="AD2521" s="126" t="s">
        <v>488</v>
      </c>
      <c r="AG2521" s="127"/>
      <c r="AI2521" s="127"/>
    </row>
    <row r="2522" spans="1:35" ht="14.85" customHeight="1">
      <c r="A2522" s="130">
        <v>5012588</v>
      </c>
      <c r="B2522" s="126" t="s">
        <v>413</v>
      </c>
      <c r="C2522" s="126" t="s">
        <v>5166</v>
      </c>
      <c r="D2522" s="126" t="s">
        <v>5167</v>
      </c>
      <c r="E2522" s="126" t="s">
        <v>288</v>
      </c>
      <c r="F2522" s="126" t="s">
        <v>522</v>
      </c>
      <c r="G2522" s="126" t="s">
        <v>1996</v>
      </c>
      <c r="H2522" s="126" t="s">
        <v>974</v>
      </c>
      <c r="I2522" s="126" t="s">
        <v>418</v>
      </c>
      <c r="J2522" s="126" t="s">
        <v>597</v>
      </c>
      <c r="K2522" s="126" t="s">
        <v>504</v>
      </c>
      <c r="L2522" s="126" t="s">
        <v>598</v>
      </c>
      <c r="M2522" s="130">
        <v>850.89</v>
      </c>
      <c r="N2522" s="126" t="s">
        <v>290</v>
      </c>
      <c r="O2522" s="126" t="s">
        <v>621</v>
      </c>
      <c r="P2522" s="130">
        <v>0</v>
      </c>
      <c r="S2522" s="130">
        <v>0</v>
      </c>
      <c r="V2522" s="130">
        <v>850.89</v>
      </c>
      <c r="X2522" s="126" t="s">
        <v>5168</v>
      </c>
      <c r="Z2522" s="127"/>
      <c r="AA2522" s="128"/>
      <c r="AB2522" s="128"/>
      <c r="AD2522" s="126" t="s">
        <v>2122</v>
      </c>
      <c r="AG2522" s="127"/>
      <c r="AI2522" s="127"/>
    </row>
    <row r="2523" spans="1:35" ht="14.85" customHeight="1">
      <c r="A2523" s="130">
        <v>5012584</v>
      </c>
      <c r="B2523" s="126" t="s">
        <v>413</v>
      </c>
      <c r="C2523" s="126" t="s">
        <v>5169</v>
      </c>
      <c r="D2523" s="126" t="s">
        <v>5170</v>
      </c>
      <c r="E2523" s="126" t="s">
        <v>288</v>
      </c>
      <c r="F2523" s="126" t="s">
        <v>555</v>
      </c>
      <c r="G2523" s="126" t="s">
        <v>463</v>
      </c>
      <c r="H2523" s="126" t="s">
        <v>126</v>
      </c>
      <c r="I2523" s="126" t="s">
        <v>418</v>
      </c>
      <c r="J2523" s="126" t="s">
        <v>962</v>
      </c>
      <c r="K2523" s="126" t="s">
        <v>443</v>
      </c>
      <c r="L2523" s="126" t="s">
        <v>963</v>
      </c>
      <c r="M2523" s="130">
        <v>246.4</v>
      </c>
      <c r="O2523" s="126" t="s">
        <v>5001</v>
      </c>
      <c r="P2523" s="130">
        <v>0</v>
      </c>
      <c r="S2523" s="130">
        <v>0</v>
      </c>
      <c r="V2523" s="130">
        <v>246.4</v>
      </c>
      <c r="X2523" s="126" t="s">
        <v>5171</v>
      </c>
      <c r="Z2523" s="127"/>
      <c r="AA2523" s="128"/>
      <c r="AB2523" s="128"/>
      <c r="AD2523" s="126" t="s">
        <v>2122</v>
      </c>
      <c r="AG2523" s="127"/>
      <c r="AI2523" s="127"/>
    </row>
    <row r="2524" spans="1:35" ht="14.85" customHeight="1">
      <c r="A2524" s="130">
        <v>5013442</v>
      </c>
      <c r="B2524" s="126" t="s">
        <v>413</v>
      </c>
      <c r="C2524" s="126" t="s">
        <v>5172</v>
      </c>
      <c r="E2524" s="126" t="s">
        <v>288</v>
      </c>
      <c r="F2524" s="126" t="s">
        <v>364</v>
      </c>
      <c r="G2524" s="126" t="s">
        <v>417</v>
      </c>
      <c r="H2524" s="126" t="s">
        <v>126</v>
      </c>
      <c r="I2524" s="126" t="s">
        <v>126</v>
      </c>
      <c r="J2524" s="126" t="s">
        <v>466</v>
      </c>
      <c r="K2524" s="126" t="s">
        <v>467</v>
      </c>
      <c r="L2524" s="126" t="s">
        <v>468</v>
      </c>
      <c r="M2524" s="130">
        <v>6817.44</v>
      </c>
      <c r="O2524" s="126" t="s">
        <v>365</v>
      </c>
      <c r="P2524" s="130">
        <v>0</v>
      </c>
      <c r="S2524" s="130">
        <v>0</v>
      </c>
      <c r="V2524" s="130">
        <v>15317.44</v>
      </c>
      <c r="X2524" s="126" t="s">
        <v>510</v>
      </c>
      <c r="Z2524" s="127"/>
      <c r="AA2524" s="128">
        <v>2</v>
      </c>
      <c r="AB2524" s="128">
        <v>60</v>
      </c>
      <c r="AC2524" s="126" t="s">
        <v>366</v>
      </c>
      <c r="AD2524" s="126" t="s">
        <v>424</v>
      </c>
      <c r="AG2524" s="127"/>
      <c r="AI2524" s="127"/>
    </row>
    <row r="2525" spans="1:35" ht="14.85" customHeight="1">
      <c r="A2525" s="130">
        <v>5012583</v>
      </c>
      <c r="B2525" s="126" t="s">
        <v>413</v>
      </c>
      <c r="C2525" s="126" t="s">
        <v>5173</v>
      </c>
      <c r="D2525" s="126" t="s">
        <v>5174</v>
      </c>
      <c r="E2525" s="126" t="s">
        <v>288</v>
      </c>
      <c r="F2525" s="126" t="s">
        <v>555</v>
      </c>
      <c r="G2525" s="126" t="s">
        <v>417</v>
      </c>
      <c r="H2525" s="126" t="s">
        <v>126</v>
      </c>
      <c r="I2525" s="126" t="s">
        <v>418</v>
      </c>
      <c r="J2525" s="126" t="s">
        <v>962</v>
      </c>
      <c r="K2525" s="126" t="s">
        <v>443</v>
      </c>
      <c r="L2525" s="126" t="s">
        <v>963</v>
      </c>
      <c r="M2525" s="130">
        <v>24.64</v>
      </c>
      <c r="O2525" s="126" t="s">
        <v>5001</v>
      </c>
      <c r="P2525" s="130">
        <v>0</v>
      </c>
      <c r="S2525" s="130">
        <v>0</v>
      </c>
      <c r="V2525" s="130">
        <v>24.64</v>
      </c>
      <c r="X2525" s="126" t="s">
        <v>5175</v>
      </c>
      <c r="Z2525" s="127"/>
      <c r="AA2525" s="128">
        <v>2</v>
      </c>
      <c r="AB2525" s="128">
        <v>12</v>
      </c>
      <c r="AD2525" s="126" t="s">
        <v>2122</v>
      </c>
      <c r="AG2525" s="127"/>
      <c r="AI2525" s="127"/>
    </row>
    <row r="2526" spans="1:35" ht="14.85" customHeight="1">
      <c r="A2526" s="130">
        <v>5012582</v>
      </c>
      <c r="B2526" s="126" t="s">
        <v>413</v>
      </c>
      <c r="C2526" s="126" t="s">
        <v>5176</v>
      </c>
      <c r="D2526" s="126" t="s">
        <v>5177</v>
      </c>
      <c r="E2526" s="126" t="s">
        <v>288</v>
      </c>
      <c r="F2526" s="126" t="s">
        <v>555</v>
      </c>
      <c r="G2526" s="126" t="s">
        <v>674</v>
      </c>
      <c r="H2526" s="126" t="s">
        <v>126</v>
      </c>
      <c r="I2526" s="126" t="s">
        <v>418</v>
      </c>
      <c r="J2526" s="126" t="s">
        <v>962</v>
      </c>
      <c r="K2526" s="126" t="s">
        <v>443</v>
      </c>
      <c r="L2526" s="126" t="s">
        <v>963</v>
      </c>
      <c r="M2526" s="130">
        <v>49.28</v>
      </c>
      <c r="O2526" s="126" t="s">
        <v>5001</v>
      </c>
      <c r="P2526" s="130">
        <v>0</v>
      </c>
      <c r="S2526" s="130">
        <v>0</v>
      </c>
      <c r="V2526" s="130">
        <v>49.28</v>
      </c>
      <c r="X2526" s="126" t="s">
        <v>5178</v>
      </c>
      <c r="Z2526" s="127"/>
      <c r="AA2526" s="128">
        <v>8</v>
      </c>
      <c r="AB2526" s="128">
        <v>12</v>
      </c>
      <c r="AD2526" s="126" t="s">
        <v>2122</v>
      </c>
      <c r="AG2526" s="127"/>
      <c r="AI2526" s="127"/>
    </row>
    <row r="2527" spans="1:35" ht="14.85" customHeight="1">
      <c r="A2527" s="130">
        <v>5012581</v>
      </c>
      <c r="B2527" s="126" t="s">
        <v>413</v>
      </c>
      <c r="C2527" s="126" t="s">
        <v>5179</v>
      </c>
      <c r="D2527" s="126" t="s">
        <v>5180</v>
      </c>
      <c r="E2527" s="126" t="s">
        <v>288</v>
      </c>
      <c r="F2527" s="126" t="s">
        <v>440</v>
      </c>
      <c r="G2527" s="126" t="s">
        <v>463</v>
      </c>
      <c r="H2527" s="126" t="s">
        <v>126</v>
      </c>
      <c r="I2527" s="126" t="s">
        <v>418</v>
      </c>
      <c r="J2527" s="126" t="s">
        <v>962</v>
      </c>
      <c r="K2527" s="126" t="s">
        <v>443</v>
      </c>
      <c r="L2527" s="126" t="s">
        <v>963</v>
      </c>
      <c r="M2527" s="130">
        <v>2721.16</v>
      </c>
      <c r="O2527" s="126" t="s">
        <v>5181</v>
      </c>
      <c r="P2527" s="130">
        <v>0</v>
      </c>
      <c r="S2527" s="130">
        <v>0</v>
      </c>
      <c r="V2527" s="130">
        <v>2721.16</v>
      </c>
      <c r="X2527" s="126" t="s">
        <v>5182</v>
      </c>
      <c r="Z2527" s="127"/>
      <c r="AA2527" s="128">
        <v>30</v>
      </c>
      <c r="AB2527" s="128">
        <v>1</v>
      </c>
      <c r="AD2527" s="126" t="s">
        <v>2122</v>
      </c>
      <c r="AG2527" s="127"/>
      <c r="AI2527" s="127"/>
    </row>
    <row r="2528" spans="1:35" ht="14.85" customHeight="1">
      <c r="A2528" s="130">
        <v>5012580</v>
      </c>
      <c r="B2528" s="126" t="s">
        <v>413</v>
      </c>
      <c r="C2528" s="126" t="s">
        <v>5179</v>
      </c>
      <c r="D2528" s="126" t="s">
        <v>5183</v>
      </c>
      <c r="E2528" s="126" t="s">
        <v>288</v>
      </c>
      <c r="F2528" s="126" t="s">
        <v>440</v>
      </c>
      <c r="G2528" s="126" t="s">
        <v>463</v>
      </c>
      <c r="H2528" s="126" t="s">
        <v>126</v>
      </c>
      <c r="I2528" s="126" t="s">
        <v>418</v>
      </c>
      <c r="J2528" s="126" t="s">
        <v>962</v>
      </c>
      <c r="K2528" s="126" t="s">
        <v>443</v>
      </c>
      <c r="L2528" s="126" t="s">
        <v>963</v>
      </c>
      <c r="M2528" s="130">
        <v>2721.16</v>
      </c>
      <c r="O2528" s="126" t="s">
        <v>5181</v>
      </c>
      <c r="P2528" s="130">
        <v>0</v>
      </c>
      <c r="S2528" s="130">
        <v>0</v>
      </c>
      <c r="V2528" s="130">
        <v>2721.16</v>
      </c>
      <c r="X2528" s="126" t="s">
        <v>5182</v>
      </c>
      <c r="Z2528" s="127"/>
      <c r="AA2528" s="128">
        <v>30</v>
      </c>
      <c r="AB2528" s="128">
        <v>1</v>
      </c>
      <c r="AD2528" s="126" t="s">
        <v>2122</v>
      </c>
      <c r="AG2528" s="127"/>
      <c r="AI2528" s="127"/>
    </row>
    <row r="2529" spans="1:35" ht="14.85" customHeight="1">
      <c r="A2529" s="130">
        <v>5012579</v>
      </c>
      <c r="B2529" s="126" t="s">
        <v>413</v>
      </c>
      <c r="C2529" s="126" t="s">
        <v>5184</v>
      </c>
      <c r="D2529" s="126" t="s">
        <v>5185</v>
      </c>
      <c r="E2529" s="126" t="s">
        <v>288</v>
      </c>
      <c r="F2529" s="126" t="s">
        <v>440</v>
      </c>
      <c r="G2529" s="126" t="s">
        <v>463</v>
      </c>
      <c r="H2529" s="126" t="s">
        <v>126</v>
      </c>
      <c r="I2529" s="126" t="s">
        <v>418</v>
      </c>
      <c r="J2529" s="126" t="s">
        <v>962</v>
      </c>
      <c r="K2529" s="126" t="s">
        <v>443</v>
      </c>
      <c r="L2529" s="126" t="s">
        <v>963</v>
      </c>
      <c r="M2529" s="130">
        <v>1757.96</v>
      </c>
      <c r="O2529" s="126" t="s">
        <v>5181</v>
      </c>
      <c r="P2529" s="130">
        <v>0</v>
      </c>
      <c r="S2529" s="130">
        <v>0</v>
      </c>
      <c r="V2529" s="130">
        <v>1757.96</v>
      </c>
      <c r="X2529" s="126" t="s">
        <v>5186</v>
      </c>
      <c r="Z2529" s="127"/>
      <c r="AA2529" s="128">
        <v>30</v>
      </c>
      <c r="AB2529" s="128">
        <v>1</v>
      </c>
      <c r="AD2529" s="126" t="s">
        <v>2122</v>
      </c>
      <c r="AG2529" s="127"/>
      <c r="AI2529" s="127"/>
    </row>
    <row r="2530" spans="1:35" ht="14.85" customHeight="1">
      <c r="A2530" s="130">
        <v>5012578</v>
      </c>
      <c r="B2530" s="126" t="s">
        <v>413</v>
      </c>
      <c r="C2530" s="126" t="s">
        <v>5184</v>
      </c>
      <c r="D2530" s="126" t="s">
        <v>5187</v>
      </c>
      <c r="E2530" s="126" t="s">
        <v>288</v>
      </c>
      <c r="F2530" s="126" t="s">
        <v>440</v>
      </c>
      <c r="G2530" s="126" t="s">
        <v>463</v>
      </c>
      <c r="H2530" s="126" t="s">
        <v>126</v>
      </c>
      <c r="I2530" s="126" t="s">
        <v>418</v>
      </c>
      <c r="J2530" s="126" t="s">
        <v>962</v>
      </c>
      <c r="K2530" s="126" t="s">
        <v>443</v>
      </c>
      <c r="L2530" s="126" t="s">
        <v>963</v>
      </c>
      <c r="M2530" s="130">
        <v>1757.96</v>
      </c>
      <c r="O2530" s="126" t="s">
        <v>5181</v>
      </c>
      <c r="P2530" s="130">
        <v>0</v>
      </c>
      <c r="S2530" s="130">
        <v>0</v>
      </c>
      <c r="V2530" s="130">
        <v>1757.96</v>
      </c>
      <c r="X2530" s="126" t="s">
        <v>5186</v>
      </c>
      <c r="Z2530" s="127"/>
      <c r="AA2530" s="128">
        <v>30</v>
      </c>
      <c r="AB2530" s="128">
        <v>1</v>
      </c>
      <c r="AD2530" s="126" t="s">
        <v>2122</v>
      </c>
      <c r="AG2530" s="127"/>
      <c r="AI2530" s="127"/>
    </row>
    <row r="2531" spans="1:35" ht="14.85" customHeight="1">
      <c r="A2531" s="130">
        <v>5012577</v>
      </c>
      <c r="B2531" s="126" t="s">
        <v>413</v>
      </c>
      <c r="C2531" s="126" t="s">
        <v>5184</v>
      </c>
      <c r="D2531" s="126" t="s">
        <v>5188</v>
      </c>
      <c r="E2531" s="126" t="s">
        <v>288</v>
      </c>
      <c r="F2531" s="126" t="s">
        <v>440</v>
      </c>
      <c r="G2531" s="126" t="s">
        <v>441</v>
      </c>
      <c r="H2531" s="126" t="s">
        <v>126</v>
      </c>
      <c r="I2531" s="126" t="s">
        <v>418</v>
      </c>
      <c r="J2531" s="126" t="s">
        <v>962</v>
      </c>
      <c r="K2531" s="126" t="s">
        <v>443</v>
      </c>
      <c r="L2531" s="126" t="s">
        <v>963</v>
      </c>
      <c r="M2531" s="130">
        <v>1215.1099999999999</v>
      </c>
      <c r="O2531" s="126" t="s">
        <v>445</v>
      </c>
      <c r="P2531" s="130">
        <v>0</v>
      </c>
      <c r="S2531" s="130">
        <v>0</v>
      </c>
      <c r="V2531" s="130">
        <v>1215.1099999999999</v>
      </c>
      <c r="X2531" s="126" t="s">
        <v>480</v>
      </c>
      <c r="Z2531" s="127"/>
      <c r="AA2531" s="128">
        <v>30</v>
      </c>
      <c r="AB2531" s="128">
        <v>1</v>
      </c>
      <c r="AD2531" s="126" t="s">
        <v>2122</v>
      </c>
      <c r="AG2531" s="127"/>
      <c r="AI2531" s="127"/>
    </row>
    <row r="2532" spans="1:35" ht="14.85" customHeight="1">
      <c r="A2532" s="130">
        <v>5012576</v>
      </c>
      <c r="B2532" s="126" t="s">
        <v>413</v>
      </c>
      <c r="C2532" s="126" t="s">
        <v>5184</v>
      </c>
      <c r="D2532" s="126" t="s">
        <v>5189</v>
      </c>
      <c r="E2532" s="126" t="s">
        <v>288</v>
      </c>
      <c r="F2532" s="126" t="s">
        <v>440</v>
      </c>
      <c r="G2532" s="126" t="s">
        <v>441</v>
      </c>
      <c r="H2532" s="126" t="s">
        <v>126</v>
      </c>
      <c r="I2532" s="126" t="s">
        <v>418</v>
      </c>
      <c r="J2532" s="126" t="s">
        <v>962</v>
      </c>
      <c r="K2532" s="126" t="s">
        <v>443</v>
      </c>
      <c r="L2532" s="126" t="s">
        <v>963</v>
      </c>
      <c r="M2532" s="130">
        <v>1215.1099999999999</v>
      </c>
      <c r="O2532" s="126" t="s">
        <v>445</v>
      </c>
      <c r="P2532" s="130">
        <v>0</v>
      </c>
      <c r="S2532" s="130">
        <v>0</v>
      </c>
      <c r="V2532" s="130">
        <v>1215.1099999999999</v>
      </c>
      <c r="X2532" s="126" t="s">
        <v>480</v>
      </c>
      <c r="Z2532" s="127"/>
      <c r="AA2532" s="128">
        <v>30</v>
      </c>
      <c r="AB2532" s="128">
        <v>1</v>
      </c>
      <c r="AD2532" s="126" t="s">
        <v>2122</v>
      </c>
      <c r="AG2532" s="127"/>
      <c r="AI2532" s="127"/>
    </row>
    <row r="2533" spans="1:35" ht="14.85" customHeight="1">
      <c r="A2533" s="130">
        <v>5012571</v>
      </c>
      <c r="B2533" s="126" t="s">
        <v>413</v>
      </c>
      <c r="C2533" s="126" t="s">
        <v>5190</v>
      </c>
      <c r="D2533" s="126" t="s">
        <v>5191</v>
      </c>
      <c r="E2533" s="126" t="s">
        <v>288</v>
      </c>
      <c r="F2533" s="126" t="s">
        <v>522</v>
      </c>
      <c r="G2533" s="126" t="s">
        <v>788</v>
      </c>
      <c r="H2533" s="126" t="s">
        <v>524</v>
      </c>
      <c r="I2533" s="126" t="s">
        <v>418</v>
      </c>
      <c r="J2533" s="126" t="s">
        <v>5192</v>
      </c>
      <c r="K2533" s="126" t="s">
        <v>613</v>
      </c>
      <c r="L2533" s="126" t="s">
        <v>620</v>
      </c>
      <c r="M2533" s="130">
        <v>2150.4</v>
      </c>
      <c r="N2533" s="126" t="s">
        <v>290</v>
      </c>
      <c r="O2533" s="126" t="s">
        <v>528</v>
      </c>
      <c r="P2533" s="130">
        <v>0</v>
      </c>
      <c r="S2533" s="130">
        <v>0</v>
      </c>
      <c r="V2533" s="130">
        <v>2150.4</v>
      </c>
      <c r="X2533" s="126" t="s">
        <v>2346</v>
      </c>
      <c r="Z2533" s="127"/>
      <c r="AA2533" s="128"/>
      <c r="AB2533" s="128"/>
      <c r="AD2533" s="126" t="s">
        <v>2122</v>
      </c>
      <c r="AG2533" s="127"/>
      <c r="AI2533" s="127"/>
    </row>
    <row r="2534" spans="1:35" ht="14.85" customHeight="1">
      <c r="A2534" s="130">
        <v>5012269</v>
      </c>
      <c r="B2534" s="126" t="s">
        <v>413</v>
      </c>
      <c r="C2534" s="126" t="s">
        <v>3240</v>
      </c>
      <c r="D2534" s="126" t="s">
        <v>1762</v>
      </c>
      <c r="E2534" s="126" t="s">
        <v>288</v>
      </c>
      <c r="F2534" s="126" t="s">
        <v>364</v>
      </c>
      <c r="G2534" s="126" t="s">
        <v>417</v>
      </c>
      <c r="H2534" s="126" t="s">
        <v>126</v>
      </c>
      <c r="I2534" s="126" t="s">
        <v>418</v>
      </c>
      <c r="J2534" s="126" t="s">
        <v>886</v>
      </c>
      <c r="K2534" s="126" t="s">
        <v>443</v>
      </c>
      <c r="L2534" s="126" t="s">
        <v>887</v>
      </c>
      <c r="M2534" s="130">
        <v>9739.52</v>
      </c>
      <c r="O2534" s="126" t="s">
        <v>486</v>
      </c>
      <c r="P2534" s="130">
        <v>0</v>
      </c>
      <c r="S2534" s="130">
        <v>0</v>
      </c>
      <c r="V2534" s="130">
        <v>12173.89</v>
      </c>
      <c r="X2534" s="126" t="s">
        <v>487</v>
      </c>
      <c r="Z2534" s="127"/>
      <c r="AA2534" s="128">
        <v>1</v>
      </c>
      <c r="AB2534" s="128">
        <v>60</v>
      </c>
      <c r="AC2534" s="126" t="s">
        <v>366</v>
      </c>
      <c r="AD2534" s="126" t="s">
        <v>488</v>
      </c>
      <c r="AG2534" s="127"/>
      <c r="AI2534" s="127"/>
    </row>
    <row r="2535" spans="1:35" ht="14.85" customHeight="1">
      <c r="A2535" s="130">
        <v>5011857</v>
      </c>
      <c r="B2535" s="126" t="s">
        <v>413</v>
      </c>
      <c r="C2535" s="126" t="s">
        <v>3228</v>
      </c>
      <c r="D2535" s="126" t="s">
        <v>3229</v>
      </c>
      <c r="E2535" s="126" t="s">
        <v>288</v>
      </c>
      <c r="F2535" s="126" t="s">
        <v>364</v>
      </c>
      <c r="G2535" s="126" t="s">
        <v>417</v>
      </c>
      <c r="H2535" s="126" t="s">
        <v>126</v>
      </c>
      <c r="I2535" s="126" t="s">
        <v>418</v>
      </c>
      <c r="J2535" s="126" t="s">
        <v>1989</v>
      </c>
      <c r="K2535" s="126" t="s">
        <v>504</v>
      </c>
      <c r="L2535" s="126" t="s">
        <v>545</v>
      </c>
      <c r="M2535" s="130">
        <v>6817.44</v>
      </c>
      <c r="O2535" s="126" t="s">
        <v>365</v>
      </c>
      <c r="P2535" s="130">
        <v>0</v>
      </c>
      <c r="S2535" s="130">
        <v>0</v>
      </c>
      <c r="V2535" s="130">
        <v>22400</v>
      </c>
      <c r="X2535" s="126" t="s">
        <v>469</v>
      </c>
      <c r="Z2535" s="127"/>
      <c r="AA2535" s="128">
        <v>1</v>
      </c>
      <c r="AB2535" s="128">
        <v>60</v>
      </c>
      <c r="AC2535" s="126" t="s">
        <v>366</v>
      </c>
      <c r="AD2535" s="126" t="s">
        <v>2409</v>
      </c>
      <c r="AG2535" s="127"/>
      <c r="AI2535" s="127"/>
    </row>
    <row r="2536" spans="1:35" ht="14.85" customHeight="1">
      <c r="A2536" s="130">
        <v>5011856</v>
      </c>
      <c r="B2536" s="126" t="s">
        <v>413</v>
      </c>
      <c r="C2536" s="126" t="s">
        <v>3228</v>
      </c>
      <c r="D2536" s="126" t="s">
        <v>3229</v>
      </c>
      <c r="E2536" s="126" t="s">
        <v>288</v>
      </c>
      <c r="F2536" s="126" t="s">
        <v>364</v>
      </c>
      <c r="G2536" s="126" t="s">
        <v>417</v>
      </c>
      <c r="H2536" s="126" t="s">
        <v>126</v>
      </c>
      <c r="I2536" s="126" t="s">
        <v>418</v>
      </c>
      <c r="J2536" s="126" t="s">
        <v>1989</v>
      </c>
      <c r="K2536" s="126" t="s">
        <v>504</v>
      </c>
      <c r="L2536" s="126" t="s">
        <v>545</v>
      </c>
      <c r="M2536" s="130">
        <v>9739.1299999999992</v>
      </c>
      <c r="O2536" s="126" t="s">
        <v>486</v>
      </c>
      <c r="P2536" s="130">
        <v>0</v>
      </c>
      <c r="S2536" s="130">
        <v>0</v>
      </c>
      <c r="V2536" s="130">
        <v>22400</v>
      </c>
      <c r="X2536" s="126" t="s">
        <v>549</v>
      </c>
      <c r="Z2536" s="127"/>
      <c r="AA2536" s="128">
        <v>2</v>
      </c>
      <c r="AB2536" s="128">
        <v>60</v>
      </c>
      <c r="AC2536" s="126" t="s">
        <v>366</v>
      </c>
      <c r="AD2536" s="126" t="s">
        <v>2409</v>
      </c>
      <c r="AG2536" s="127"/>
      <c r="AI2536" s="127"/>
    </row>
    <row r="2537" spans="1:35" ht="14.85" customHeight="1">
      <c r="A2537" s="130">
        <v>5010071</v>
      </c>
      <c r="B2537" s="126" t="s">
        <v>5193</v>
      </c>
      <c r="C2537" s="126" t="s">
        <v>5194</v>
      </c>
      <c r="E2537" s="126" t="s">
        <v>288</v>
      </c>
      <c r="F2537" s="126" t="s">
        <v>416</v>
      </c>
      <c r="G2537" s="126" t="s">
        <v>417</v>
      </c>
      <c r="H2537" s="126" t="s">
        <v>126</v>
      </c>
      <c r="I2537" s="126" t="s">
        <v>126</v>
      </c>
      <c r="J2537" s="126" t="s">
        <v>1017</v>
      </c>
      <c r="K2537" s="126" t="s">
        <v>504</v>
      </c>
      <c r="L2537" s="126" t="s">
        <v>1018</v>
      </c>
      <c r="M2537" s="130">
        <v>584.64</v>
      </c>
      <c r="O2537" s="126" t="s">
        <v>422</v>
      </c>
      <c r="P2537" s="130">
        <v>0</v>
      </c>
      <c r="S2537" s="130">
        <v>0</v>
      </c>
      <c r="V2537" s="130">
        <v>2099.7399999999998</v>
      </c>
      <c r="X2537" s="126" t="s">
        <v>1885</v>
      </c>
      <c r="Z2537" s="127"/>
      <c r="AA2537" s="128">
        <v>1</v>
      </c>
      <c r="AB2537" s="128">
        <v>12</v>
      </c>
      <c r="AD2537" s="126" t="s">
        <v>562</v>
      </c>
      <c r="AG2537" s="127"/>
      <c r="AI2537" s="127"/>
    </row>
    <row r="2538" spans="1:35" ht="14.85" customHeight="1">
      <c r="A2538" s="130">
        <v>5010070</v>
      </c>
      <c r="B2538" s="126" t="s">
        <v>413</v>
      </c>
      <c r="C2538" s="126" t="s">
        <v>5195</v>
      </c>
      <c r="D2538" s="126" t="s">
        <v>5196</v>
      </c>
      <c r="E2538" s="126" t="s">
        <v>288</v>
      </c>
      <c r="F2538" s="126" t="s">
        <v>522</v>
      </c>
      <c r="G2538" s="126" t="s">
        <v>5197</v>
      </c>
      <c r="H2538" s="126" t="s">
        <v>524</v>
      </c>
      <c r="I2538" s="126" t="s">
        <v>418</v>
      </c>
      <c r="J2538" s="126" t="s">
        <v>2496</v>
      </c>
      <c r="K2538" s="126" t="s">
        <v>558</v>
      </c>
      <c r="L2538" s="126" t="s">
        <v>977</v>
      </c>
      <c r="M2538" s="130">
        <v>1512</v>
      </c>
      <c r="N2538" s="126" t="s">
        <v>290</v>
      </c>
      <c r="O2538" s="126" t="s">
        <v>528</v>
      </c>
      <c r="P2538" s="130">
        <v>0</v>
      </c>
      <c r="S2538" s="130">
        <v>0</v>
      </c>
      <c r="V2538" s="130">
        <v>1512</v>
      </c>
      <c r="X2538" s="126" t="s">
        <v>2850</v>
      </c>
      <c r="Z2538" s="127"/>
      <c r="AA2538" s="128"/>
      <c r="AB2538" s="128"/>
      <c r="AD2538" s="126" t="s">
        <v>1801</v>
      </c>
      <c r="AG2538" s="127"/>
      <c r="AI2538" s="127"/>
    </row>
    <row r="2539" spans="1:35" ht="14.85" customHeight="1">
      <c r="A2539" s="130">
        <v>5011532</v>
      </c>
      <c r="B2539" s="126" t="s">
        <v>413</v>
      </c>
      <c r="C2539" s="126" t="s">
        <v>5198</v>
      </c>
      <c r="E2539" s="126" t="s">
        <v>288</v>
      </c>
      <c r="F2539" s="126" t="s">
        <v>416</v>
      </c>
      <c r="G2539" s="126" t="s">
        <v>417</v>
      </c>
      <c r="H2539" s="126" t="s">
        <v>126</v>
      </c>
      <c r="I2539" s="126" t="s">
        <v>126</v>
      </c>
      <c r="J2539" s="126" t="s">
        <v>2857</v>
      </c>
      <c r="K2539" s="126" t="s">
        <v>747</v>
      </c>
      <c r="L2539" s="126" t="s">
        <v>2858</v>
      </c>
      <c r="M2539" s="130">
        <v>152.09</v>
      </c>
      <c r="O2539" s="126" t="s">
        <v>587</v>
      </c>
      <c r="P2539" s="130">
        <v>0</v>
      </c>
      <c r="S2539" s="130">
        <v>0</v>
      </c>
      <c r="V2539" s="130">
        <v>152.09</v>
      </c>
      <c r="X2539" s="126" t="s">
        <v>2338</v>
      </c>
      <c r="Z2539" s="127"/>
      <c r="AA2539" s="128">
        <v>1</v>
      </c>
      <c r="AB2539" s="128">
        <v>12</v>
      </c>
      <c r="AD2539" s="126" t="s">
        <v>1750</v>
      </c>
      <c r="AG2539" s="127"/>
      <c r="AI2539" s="127"/>
    </row>
    <row r="2540" spans="1:35" ht="14.85" customHeight="1">
      <c r="A2540" s="130">
        <v>5011531</v>
      </c>
      <c r="B2540" s="126" t="s">
        <v>413</v>
      </c>
      <c r="C2540" s="126" t="s">
        <v>5199</v>
      </c>
      <c r="E2540" s="126" t="s">
        <v>288</v>
      </c>
      <c r="F2540" s="126" t="s">
        <v>416</v>
      </c>
      <c r="G2540" s="126" t="s">
        <v>417</v>
      </c>
      <c r="H2540" s="126" t="s">
        <v>126</v>
      </c>
      <c r="I2540" s="126" t="s">
        <v>126</v>
      </c>
      <c r="J2540" s="126" t="s">
        <v>2857</v>
      </c>
      <c r="K2540" s="126" t="s">
        <v>747</v>
      </c>
      <c r="L2540" s="126" t="s">
        <v>2858</v>
      </c>
      <c r="M2540" s="130">
        <v>728.47</v>
      </c>
      <c r="O2540" s="126" t="s">
        <v>427</v>
      </c>
      <c r="P2540" s="130">
        <v>0</v>
      </c>
      <c r="S2540" s="130">
        <v>0</v>
      </c>
      <c r="V2540" s="130">
        <v>728.47</v>
      </c>
      <c r="X2540" s="126" t="s">
        <v>771</v>
      </c>
      <c r="Z2540" s="127"/>
      <c r="AA2540" s="128">
        <v>1</v>
      </c>
      <c r="AB2540" s="128">
        <v>12</v>
      </c>
      <c r="AD2540" s="126" t="s">
        <v>1750</v>
      </c>
      <c r="AG2540" s="127"/>
      <c r="AI2540" s="127"/>
    </row>
    <row r="2541" spans="1:35" ht="14.85" customHeight="1">
      <c r="A2541" s="130">
        <v>5011530</v>
      </c>
      <c r="B2541" s="126" t="s">
        <v>413</v>
      </c>
      <c r="C2541" s="126" t="s">
        <v>5200</v>
      </c>
      <c r="E2541" s="126" t="s">
        <v>288</v>
      </c>
      <c r="F2541" s="126" t="s">
        <v>416</v>
      </c>
      <c r="G2541" s="126" t="s">
        <v>417</v>
      </c>
      <c r="H2541" s="126" t="s">
        <v>126</v>
      </c>
      <c r="I2541" s="126" t="s">
        <v>126</v>
      </c>
      <c r="J2541" s="126" t="s">
        <v>2857</v>
      </c>
      <c r="K2541" s="126" t="s">
        <v>747</v>
      </c>
      <c r="L2541" s="126" t="s">
        <v>2858</v>
      </c>
      <c r="M2541" s="130">
        <v>189.89</v>
      </c>
      <c r="O2541" s="126" t="s">
        <v>587</v>
      </c>
      <c r="P2541" s="130">
        <v>0</v>
      </c>
      <c r="S2541" s="130">
        <v>0</v>
      </c>
      <c r="V2541" s="130">
        <v>189.89</v>
      </c>
      <c r="X2541" s="126" t="s">
        <v>588</v>
      </c>
      <c r="Z2541" s="127"/>
      <c r="AA2541" s="128">
        <v>1</v>
      </c>
      <c r="AB2541" s="128">
        <v>12</v>
      </c>
      <c r="AD2541" s="126" t="s">
        <v>1750</v>
      </c>
      <c r="AG2541" s="127"/>
      <c r="AI2541" s="127"/>
    </row>
    <row r="2542" spans="1:35" ht="14.85" customHeight="1">
      <c r="A2542" s="130">
        <v>5011529</v>
      </c>
      <c r="B2542" s="126" t="s">
        <v>413</v>
      </c>
      <c r="C2542" s="126" t="s">
        <v>5201</v>
      </c>
      <c r="E2542" s="126" t="s">
        <v>288</v>
      </c>
      <c r="F2542" s="126" t="s">
        <v>416</v>
      </c>
      <c r="G2542" s="126" t="s">
        <v>417</v>
      </c>
      <c r="H2542" s="126" t="s">
        <v>126</v>
      </c>
      <c r="I2542" s="126" t="s">
        <v>126</v>
      </c>
      <c r="J2542" s="126" t="s">
        <v>2857</v>
      </c>
      <c r="K2542" s="126" t="s">
        <v>747</v>
      </c>
      <c r="L2542" s="126" t="s">
        <v>2858</v>
      </c>
      <c r="M2542" s="130">
        <v>340.48</v>
      </c>
      <c r="O2542" s="126" t="s">
        <v>422</v>
      </c>
      <c r="P2542" s="130">
        <v>0</v>
      </c>
      <c r="S2542" s="130">
        <v>0</v>
      </c>
      <c r="V2542" s="130">
        <v>340.85</v>
      </c>
      <c r="X2542" s="126" t="s">
        <v>497</v>
      </c>
      <c r="Z2542" s="127"/>
      <c r="AA2542" s="128">
        <v>1</v>
      </c>
      <c r="AB2542" s="128">
        <v>12</v>
      </c>
      <c r="AD2542" s="126" t="s">
        <v>1750</v>
      </c>
      <c r="AG2542" s="127"/>
      <c r="AI2542" s="127"/>
    </row>
    <row r="2543" spans="1:35" ht="14.85" customHeight="1">
      <c r="A2543" s="130">
        <v>5012456</v>
      </c>
      <c r="B2543" s="126" t="s">
        <v>413</v>
      </c>
      <c r="C2543" s="126" t="s">
        <v>1630</v>
      </c>
      <c r="D2543" s="126" t="s">
        <v>5202</v>
      </c>
      <c r="E2543" s="126" t="s">
        <v>288</v>
      </c>
      <c r="F2543" s="126" t="s">
        <v>522</v>
      </c>
      <c r="G2543" s="126" t="s">
        <v>788</v>
      </c>
      <c r="H2543" s="126" t="s">
        <v>524</v>
      </c>
      <c r="I2543" s="126" t="s">
        <v>418</v>
      </c>
      <c r="J2543" s="126" t="s">
        <v>825</v>
      </c>
      <c r="K2543" s="126" t="s">
        <v>504</v>
      </c>
      <c r="L2543" s="126" t="s">
        <v>444</v>
      </c>
      <c r="M2543" s="130">
        <v>6227.2</v>
      </c>
      <c r="N2543" s="126" t="s">
        <v>290</v>
      </c>
      <c r="O2543" s="126" t="s">
        <v>528</v>
      </c>
      <c r="P2543" s="130">
        <v>0</v>
      </c>
      <c r="S2543" s="130">
        <v>0</v>
      </c>
      <c r="V2543" s="130">
        <v>6227.2</v>
      </c>
      <c r="X2543" s="126" t="s">
        <v>1633</v>
      </c>
      <c r="Z2543" s="127"/>
      <c r="AA2543" s="128"/>
      <c r="AB2543" s="128"/>
      <c r="AD2543" s="126" t="s">
        <v>623</v>
      </c>
      <c r="AG2543" s="127"/>
      <c r="AI2543" s="127"/>
    </row>
    <row r="2544" spans="1:35" ht="14.85" customHeight="1">
      <c r="A2544" s="130">
        <v>5012455</v>
      </c>
      <c r="B2544" s="126" t="s">
        <v>413</v>
      </c>
      <c r="C2544" s="126" t="s">
        <v>1630</v>
      </c>
      <c r="D2544" s="126" t="s">
        <v>5203</v>
      </c>
      <c r="E2544" s="126" t="s">
        <v>288</v>
      </c>
      <c r="F2544" s="126" t="s">
        <v>522</v>
      </c>
      <c r="G2544" s="126" t="s">
        <v>523</v>
      </c>
      <c r="H2544" s="126" t="s">
        <v>524</v>
      </c>
      <c r="I2544" s="126" t="s">
        <v>418</v>
      </c>
      <c r="J2544" s="126" t="s">
        <v>825</v>
      </c>
      <c r="K2544" s="126" t="s">
        <v>504</v>
      </c>
      <c r="L2544" s="126" t="s">
        <v>444</v>
      </c>
      <c r="M2544" s="130">
        <v>3113.6</v>
      </c>
      <c r="N2544" s="126" t="s">
        <v>290</v>
      </c>
      <c r="O2544" s="126" t="s">
        <v>528</v>
      </c>
      <c r="P2544" s="130">
        <v>0</v>
      </c>
      <c r="S2544" s="130">
        <v>0</v>
      </c>
      <c r="V2544" s="130">
        <v>3113.6</v>
      </c>
      <c r="X2544" s="126" t="s">
        <v>1633</v>
      </c>
      <c r="Z2544" s="127"/>
      <c r="AA2544" s="128"/>
      <c r="AB2544" s="128"/>
      <c r="AD2544" s="126" t="s">
        <v>623</v>
      </c>
      <c r="AG2544" s="127"/>
      <c r="AI2544" s="127"/>
    </row>
    <row r="2545" spans="1:35" ht="14.85" customHeight="1">
      <c r="A2545" s="130">
        <v>5003609</v>
      </c>
      <c r="B2545" s="126" t="s">
        <v>5204</v>
      </c>
      <c r="C2545" s="126" t="s">
        <v>5205</v>
      </c>
      <c r="D2545" s="126" t="s">
        <v>5206</v>
      </c>
      <c r="E2545" s="126" t="s">
        <v>288</v>
      </c>
      <c r="F2545" s="126" t="s">
        <v>555</v>
      </c>
      <c r="G2545" s="126" t="s">
        <v>565</v>
      </c>
      <c r="H2545" s="126" t="s">
        <v>126</v>
      </c>
      <c r="I2545" s="126" t="s">
        <v>418</v>
      </c>
      <c r="J2545" s="126" t="s">
        <v>908</v>
      </c>
      <c r="K2545" s="126" t="s">
        <v>443</v>
      </c>
      <c r="L2545" s="126" t="s">
        <v>909</v>
      </c>
      <c r="M2545" s="130">
        <v>391.56</v>
      </c>
      <c r="O2545" s="126" t="s">
        <v>560</v>
      </c>
      <c r="P2545" s="130">
        <v>437.63</v>
      </c>
      <c r="R2545" s="126" t="s">
        <v>560</v>
      </c>
      <c r="S2545" s="130">
        <v>451.45</v>
      </c>
      <c r="U2545" s="126" t="s">
        <v>560</v>
      </c>
      <c r="V2545" s="130">
        <v>460.67</v>
      </c>
      <c r="X2545" s="126" t="s">
        <v>561</v>
      </c>
      <c r="Z2545" s="127"/>
      <c r="AA2545" s="128">
        <v>150</v>
      </c>
      <c r="AB2545" s="128"/>
      <c r="AD2545" s="126" t="s">
        <v>615</v>
      </c>
      <c r="AG2545" s="127"/>
      <c r="AI2545" s="127"/>
    </row>
    <row r="2546" spans="1:35" ht="14.85" customHeight="1">
      <c r="A2546" s="130">
        <v>5003615</v>
      </c>
      <c r="B2546" s="126" t="s">
        <v>5207</v>
      </c>
      <c r="C2546" s="126" t="s">
        <v>5208</v>
      </c>
      <c r="D2546" s="126" t="s">
        <v>5209</v>
      </c>
      <c r="E2546" s="126" t="s">
        <v>288</v>
      </c>
      <c r="F2546" s="126" t="s">
        <v>555</v>
      </c>
      <c r="G2546" s="126" t="s">
        <v>1121</v>
      </c>
      <c r="H2546" s="126" t="s">
        <v>126</v>
      </c>
      <c r="I2546" s="126" t="s">
        <v>418</v>
      </c>
      <c r="J2546" s="126" t="s">
        <v>908</v>
      </c>
      <c r="K2546" s="126" t="s">
        <v>443</v>
      </c>
      <c r="L2546" s="126" t="s">
        <v>909</v>
      </c>
      <c r="M2546" s="130">
        <v>318.92</v>
      </c>
      <c r="O2546" s="126" t="s">
        <v>560</v>
      </c>
      <c r="P2546" s="130">
        <v>356.44</v>
      </c>
      <c r="R2546" s="126" t="s">
        <v>560</v>
      </c>
      <c r="S2546" s="130">
        <v>367.69</v>
      </c>
      <c r="U2546" s="126" t="s">
        <v>560</v>
      </c>
      <c r="V2546" s="130">
        <v>375.2</v>
      </c>
      <c r="X2546" s="126" t="s">
        <v>561</v>
      </c>
      <c r="Z2546" s="127"/>
      <c r="AA2546" s="128">
        <v>150</v>
      </c>
      <c r="AB2546" s="128"/>
      <c r="AD2546" s="126" t="s">
        <v>615</v>
      </c>
      <c r="AG2546" s="127"/>
      <c r="AI2546" s="127"/>
    </row>
    <row r="2547" spans="1:35" ht="14.85" customHeight="1">
      <c r="A2547" s="130">
        <v>5012511</v>
      </c>
      <c r="B2547" s="126" t="s">
        <v>413</v>
      </c>
      <c r="C2547" s="126" t="s">
        <v>2084</v>
      </c>
      <c r="D2547" s="126" t="s">
        <v>5210</v>
      </c>
      <c r="E2547" s="126" t="s">
        <v>288</v>
      </c>
      <c r="F2547" s="126" t="s">
        <v>522</v>
      </c>
      <c r="G2547" s="126" t="s">
        <v>523</v>
      </c>
      <c r="H2547" s="126" t="s">
        <v>524</v>
      </c>
      <c r="I2547" s="126" t="s">
        <v>418</v>
      </c>
      <c r="J2547" s="126" t="s">
        <v>1770</v>
      </c>
      <c r="K2547" s="126" t="s">
        <v>976</v>
      </c>
      <c r="L2547" s="126" t="s">
        <v>1771</v>
      </c>
      <c r="M2547" s="130">
        <v>934.17</v>
      </c>
      <c r="N2547" s="126" t="s">
        <v>290</v>
      </c>
      <c r="O2547" s="126" t="s">
        <v>621</v>
      </c>
      <c r="P2547" s="130">
        <v>0</v>
      </c>
      <c r="S2547" s="130">
        <v>0</v>
      </c>
      <c r="V2547" s="130">
        <v>934.17</v>
      </c>
      <c r="X2547" s="126" t="s">
        <v>729</v>
      </c>
      <c r="Z2547" s="127"/>
      <c r="AA2547" s="128"/>
      <c r="AB2547" s="128"/>
      <c r="AD2547" s="126" t="s">
        <v>2087</v>
      </c>
      <c r="AG2547" s="127"/>
      <c r="AI2547" s="127"/>
    </row>
    <row r="2548" spans="1:35" ht="14.85" customHeight="1">
      <c r="A2548" s="130">
        <v>5003623</v>
      </c>
      <c r="B2548" s="126" t="s">
        <v>5211</v>
      </c>
      <c r="C2548" s="126" t="s">
        <v>5212</v>
      </c>
      <c r="D2548" s="126" t="s">
        <v>5213</v>
      </c>
      <c r="E2548" s="126" t="s">
        <v>288</v>
      </c>
      <c r="F2548" s="126" t="s">
        <v>555</v>
      </c>
      <c r="G2548" s="126" t="s">
        <v>866</v>
      </c>
      <c r="H2548" s="126" t="s">
        <v>126</v>
      </c>
      <c r="I2548" s="126" t="s">
        <v>418</v>
      </c>
      <c r="J2548" s="126" t="s">
        <v>908</v>
      </c>
      <c r="K2548" s="126" t="s">
        <v>443</v>
      </c>
      <c r="L2548" s="126" t="s">
        <v>909</v>
      </c>
      <c r="M2548" s="130">
        <v>304.37</v>
      </c>
      <c r="O2548" s="126" t="s">
        <v>560</v>
      </c>
      <c r="P2548" s="130">
        <v>340.18</v>
      </c>
      <c r="R2548" s="126" t="s">
        <v>560</v>
      </c>
      <c r="S2548" s="130">
        <v>350.92</v>
      </c>
      <c r="U2548" s="126" t="s">
        <v>560</v>
      </c>
      <c r="V2548" s="130">
        <v>358.09</v>
      </c>
      <c r="X2548" s="126" t="s">
        <v>561</v>
      </c>
      <c r="Z2548" s="127"/>
      <c r="AA2548" s="128">
        <v>150</v>
      </c>
      <c r="AB2548" s="128"/>
      <c r="AD2548" s="126" t="s">
        <v>615</v>
      </c>
      <c r="AG2548" s="127"/>
      <c r="AI2548" s="127"/>
    </row>
    <row r="2549" spans="1:35" ht="14.85" customHeight="1">
      <c r="A2549" s="130">
        <v>5003626</v>
      </c>
      <c r="B2549" s="126" t="s">
        <v>5214</v>
      </c>
      <c r="C2549" s="126" t="s">
        <v>5215</v>
      </c>
      <c r="D2549" s="126" t="s">
        <v>5216</v>
      </c>
      <c r="E2549" s="126" t="s">
        <v>288</v>
      </c>
      <c r="F2549" s="126" t="s">
        <v>555</v>
      </c>
      <c r="G2549" s="126" t="s">
        <v>1046</v>
      </c>
      <c r="H2549" s="126" t="s">
        <v>126</v>
      </c>
      <c r="I2549" s="126" t="s">
        <v>418</v>
      </c>
      <c r="J2549" s="126" t="s">
        <v>908</v>
      </c>
      <c r="K2549" s="126" t="s">
        <v>443</v>
      </c>
      <c r="L2549" s="126" t="s">
        <v>909</v>
      </c>
      <c r="M2549" s="130">
        <v>318.06</v>
      </c>
      <c r="O2549" s="126" t="s">
        <v>560</v>
      </c>
      <c r="P2549" s="130">
        <v>355.48</v>
      </c>
      <c r="R2549" s="126" t="s">
        <v>560</v>
      </c>
      <c r="S2549" s="130">
        <v>366.7</v>
      </c>
      <c r="U2549" s="126" t="s">
        <v>560</v>
      </c>
      <c r="V2549" s="130">
        <v>374.19</v>
      </c>
      <c r="X2549" s="126" t="s">
        <v>561</v>
      </c>
      <c r="Z2549" s="127"/>
      <c r="AA2549" s="128">
        <v>150</v>
      </c>
      <c r="AB2549" s="128"/>
      <c r="AD2549" s="126" t="s">
        <v>615</v>
      </c>
      <c r="AG2549" s="127"/>
      <c r="AI2549" s="127"/>
    </row>
    <row r="2550" spans="1:35" ht="14.85" customHeight="1">
      <c r="A2550" s="130">
        <v>5003630</v>
      </c>
      <c r="B2550" s="126" t="s">
        <v>5217</v>
      </c>
      <c r="C2550" s="126" t="s">
        <v>5218</v>
      </c>
      <c r="D2550" s="126" t="s">
        <v>5219</v>
      </c>
      <c r="E2550" s="126" t="s">
        <v>288</v>
      </c>
      <c r="F2550" s="126" t="s">
        <v>555</v>
      </c>
      <c r="G2550" s="126" t="s">
        <v>565</v>
      </c>
      <c r="H2550" s="126" t="s">
        <v>126</v>
      </c>
      <c r="I2550" s="126" t="s">
        <v>418</v>
      </c>
      <c r="J2550" s="126" t="s">
        <v>908</v>
      </c>
      <c r="K2550" s="126" t="s">
        <v>443</v>
      </c>
      <c r="L2550" s="126" t="s">
        <v>909</v>
      </c>
      <c r="M2550" s="130">
        <v>382.66</v>
      </c>
      <c r="O2550" s="126" t="s">
        <v>560</v>
      </c>
      <c r="P2550" s="130">
        <v>427.68</v>
      </c>
      <c r="R2550" s="126" t="s">
        <v>560</v>
      </c>
      <c r="S2550" s="130">
        <v>441.18</v>
      </c>
      <c r="U2550" s="126" t="s">
        <v>560</v>
      </c>
      <c r="V2550" s="130">
        <v>450.19</v>
      </c>
      <c r="X2550" s="126" t="s">
        <v>561</v>
      </c>
      <c r="Z2550" s="127"/>
      <c r="AA2550" s="128">
        <v>150</v>
      </c>
      <c r="AB2550" s="128"/>
      <c r="AD2550" s="126" t="s">
        <v>615</v>
      </c>
      <c r="AG2550" s="127"/>
      <c r="AI2550" s="127"/>
    </row>
    <row r="2551" spans="1:35" ht="14.85" customHeight="1">
      <c r="A2551" s="130">
        <v>5010803</v>
      </c>
      <c r="B2551" s="126" t="s">
        <v>413</v>
      </c>
      <c r="C2551" s="126" t="s">
        <v>5220</v>
      </c>
      <c r="D2551" s="126" t="s">
        <v>5221</v>
      </c>
      <c r="E2551" s="126" t="s">
        <v>288</v>
      </c>
      <c r="F2551" s="126" t="s">
        <v>416</v>
      </c>
      <c r="G2551" s="126" t="s">
        <v>417</v>
      </c>
      <c r="H2551" s="126" t="s">
        <v>126</v>
      </c>
      <c r="I2551" s="126" t="s">
        <v>126</v>
      </c>
      <c r="J2551" s="126" t="s">
        <v>5222</v>
      </c>
      <c r="K2551" s="126" t="s">
        <v>535</v>
      </c>
      <c r="L2551" s="126" t="s">
        <v>1018</v>
      </c>
      <c r="M2551" s="130">
        <v>682.08</v>
      </c>
      <c r="O2551" s="126" t="s">
        <v>422</v>
      </c>
      <c r="P2551" s="130">
        <v>0</v>
      </c>
      <c r="S2551" s="130">
        <v>0</v>
      </c>
      <c r="V2551" s="130">
        <v>1017.71</v>
      </c>
      <c r="X2551" s="126" t="s">
        <v>423</v>
      </c>
      <c r="Z2551" s="127"/>
      <c r="AA2551" s="128">
        <v>1</v>
      </c>
      <c r="AB2551" s="128">
        <v>12</v>
      </c>
      <c r="AD2551" s="126" t="s">
        <v>562</v>
      </c>
      <c r="AG2551" s="127"/>
      <c r="AI2551" s="127"/>
    </row>
    <row r="2552" spans="1:35" ht="14.85" customHeight="1">
      <c r="A2552" s="130">
        <v>5010802</v>
      </c>
      <c r="B2552" s="126" t="s">
        <v>413</v>
      </c>
      <c r="C2552" s="126" t="s">
        <v>5223</v>
      </c>
      <c r="E2552" s="126" t="s">
        <v>288</v>
      </c>
      <c r="F2552" s="126" t="s">
        <v>591</v>
      </c>
      <c r="G2552" s="126" t="s">
        <v>417</v>
      </c>
      <c r="H2552" s="126" t="s">
        <v>126</v>
      </c>
      <c r="I2552" s="126" t="s">
        <v>126</v>
      </c>
      <c r="J2552" s="126" t="s">
        <v>1256</v>
      </c>
      <c r="K2552" s="126" t="s">
        <v>535</v>
      </c>
      <c r="L2552" s="126" t="s">
        <v>1257</v>
      </c>
      <c r="M2552" s="130">
        <v>2746.24</v>
      </c>
      <c r="O2552" s="126" t="s">
        <v>2625</v>
      </c>
      <c r="P2552" s="130">
        <v>0</v>
      </c>
      <c r="S2552" s="130">
        <v>0</v>
      </c>
      <c r="V2552" s="130">
        <v>5742.56</v>
      </c>
      <c r="X2552" s="126" t="s">
        <v>2626</v>
      </c>
      <c r="Z2552" s="127" t="s">
        <v>309</v>
      </c>
      <c r="AA2552" s="128">
        <v>1</v>
      </c>
      <c r="AB2552" s="128">
        <v>12</v>
      </c>
      <c r="AD2552" s="126" t="s">
        <v>562</v>
      </c>
      <c r="AG2552" s="127"/>
      <c r="AI2552" s="127"/>
    </row>
    <row r="2553" spans="1:35" ht="14.85" customHeight="1">
      <c r="A2553" s="130">
        <v>5010801</v>
      </c>
      <c r="B2553" s="126" t="s">
        <v>413</v>
      </c>
      <c r="C2553" s="126" t="s">
        <v>5224</v>
      </c>
      <c r="D2553" s="126" t="s">
        <v>5225</v>
      </c>
      <c r="E2553" s="126" t="s">
        <v>288</v>
      </c>
      <c r="F2553" s="126" t="s">
        <v>591</v>
      </c>
      <c r="G2553" s="126" t="s">
        <v>417</v>
      </c>
      <c r="H2553" s="126" t="s">
        <v>126</v>
      </c>
      <c r="I2553" s="126" t="s">
        <v>126</v>
      </c>
      <c r="J2553" s="126" t="s">
        <v>1256</v>
      </c>
      <c r="K2553" s="126" t="s">
        <v>535</v>
      </c>
      <c r="L2553" s="126" t="s">
        <v>1257</v>
      </c>
      <c r="M2553" s="130">
        <v>3895.36</v>
      </c>
      <c r="O2553" s="126" t="s">
        <v>2621</v>
      </c>
      <c r="P2553" s="130">
        <v>0</v>
      </c>
      <c r="S2553" s="130">
        <v>0</v>
      </c>
      <c r="V2553" s="130">
        <v>8294.81</v>
      </c>
      <c r="X2553" s="126" t="s">
        <v>2622</v>
      </c>
      <c r="Z2553" s="127" t="s">
        <v>309</v>
      </c>
      <c r="AA2553" s="128">
        <v>1</v>
      </c>
      <c r="AB2553" s="128">
        <v>12</v>
      </c>
      <c r="AD2553" s="126" t="s">
        <v>562</v>
      </c>
      <c r="AG2553" s="127"/>
      <c r="AI2553" s="127"/>
    </row>
    <row r="2554" spans="1:35" ht="14.85" customHeight="1">
      <c r="A2554" s="130">
        <v>5010800</v>
      </c>
      <c r="B2554" s="126" t="s">
        <v>413</v>
      </c>
      <c r="C2554" s="126" t="s">
        <v>5226</v>
      </c>
      <c r="D2554" s="126" t="s">
        <v>5227</v>
      </c>
      <c r="E2554" s="126" t="s">
        <v>288</v>
      </c>
      <c r="F2554" s="126" t="s">
        <v>591</v>
      </c>
      <c r="G2554" s="126" t="s">
        <v>417</v>
      </c>
      <c r="H2554" s="126" t="s">
        <v>126</v>
      </c>
      <c r="I2554" s="126" t="s">
        <v>126</v>
      </c>
      <c r="J2554" s="126" t="s">
        <v>1256</v>
      </c>
      <c r="K2554" s="126" t="s">
        <v>535</v>
      </c>
      <c r="L2554" s="126" t="s">
        <v>1257</v>
      </c>
      <c r="M2554" s="130">
        <v>2746.24</v>
      </c>
      <c r="O2554" s="126" t="s">
        <v>2625</v>
      </c>
      <c r="P2554" s="130">
        <v>0</v>
      </c>
      <c r="S2554" s="130">
        <v>0</v>
      </c>
      <c r="V2554" s="130">
        <v>3943.22</v>
      </c>
      <c r="X2554" s="126" t="s">
        <v>2626</v>
      </c>
      <c r="Z2554" s="127" t="s">
        <v>309</v>
      </c>
      <c r="AA2554" s="128">
        <v>1</v>
      </c>
      <c r="AB2554" s="128">
        <v>12</v>
      </c>
      <c r="AD2554" s="126" t="s">
        <v>562</v>
      </c>
      <c r="AG2554" s="127"/>
      <c r="AI2554" s="127"/>
    </row>
    <row r="2555" spans="1:35" ht="14.85" customHeight="1">
      <c r="A2555" s="130">
        <v>5010797</v>
      </c>
      <c r="B2555" s="126" t="s">
        <v>413</v>
      </c>
      <c r="C2555" s="126" t="s">
        <v>5228</v>
      </c>
      <c r="D2555" s="126" t="s">
        <v>5229</v>
      </c>
      <c r="E2555" s="126" t="s">
        <v>288</v>
      </c>
      <c r="F2555" s="126" t="s">
        <v>416</v>
      </c>
      <c r="G2555" s="126" t="s">
        <v>417</v>
      </c>
      <c r="H2555" s="126" t="s">
        <v>126</v>
      </c>
      <c r="I2555" s="126" t="s">
        <v>126</v>
      </c>
      <c r="J2555" s="126" t="s">
        <v>5222</v>
      </c>
      <c r="K2555" s="126" t="s">
        <v>535</v>
      </c>
      <c r="L2555" s="126" t="s">
        <v>1018</v>
      </c>
      <c r="M2555" s="130">
        <v>827.68</v>
      </c>
      <c r="O2555" s="126" t="s">
        <v>3102</v>
      </c>
      <c r="P2555" s="130">
        <v>0</v>
      </c>
      <c r="S2555" s="130">
        <v>0</v>
      </c>
      <c r="V2555" s="130">
        <v>1156.9000000000001</v>
      </c>
      <c r="X2555" s="126" t="s">
        <v>4830</v>
      </c>
      <c r="Z2555" s="127"/>
      <c r="AA2555" s="128">
        <v>1</v>
      </c>
      <c r="AB2555" s="128">
        <v>12</v>
      </c>
      <c r="AD2555" s="126" t="s">
        <v>562</v>
      </c>
      <c r="AG2555" s="127"/>
      <c r="AI2555" s="127"/>
    </row>
    <row r="2556" spans="1:35" ht="14.85" customHeight="1">
      <c r="A2556" s="130">
        <v>5010796</v>
      </c>
      <c r="B2556" s="126" t="s">
        <v>413</v>
      </c>
      <c r="C2556" s="126" t="s">
        <v>5230</v>
      </c>
      <c r="D2556" s="126" t="s">
        <v>5231</v>
      </c>
      <c r="E2556" s="126" t="s">
        <v>288</v>
      </c>
      <c r="F2556" s="126" t="s">
        <v>532</v>
      </c>
      <c r="G2556" s="126" t="s">
        <v>312</v>
      </c>
      <c r="H2556" s="126" t="s">
        <v>126</v>
      </c>
      <c r="I2556" s="126" t="s">
        <v>418</v>
      </c>
      <c r="J2556" s="126" t="s">
        <v>1705</v>
      </c>
      <c r="K2556" s="126" t="s">
        <v>976</v>
      </c>
      <c r="L2556" s="126" t="s">
        <v>1706</v>
      </c>
      <c r="M2556" s="130">
        <v>292.32</v>
      </c>
      <c r="O2556" s="126" t="s">
        <v>1459</v>
      </c>
      <c r="P2556" s="130">
        <v>292.32</v>
      </c>
      <c r="R2556" s="126" t="s">
        <v>1460</v>
      </c>
      <c r="S2556" s="130">
        <v>0</v>
      </c>
      <c r="V2556" s="130">
        <v>292.32</v>
      </c>
      <c r="X2556" s="126" t="s">
        <v>1461</v>
      </c>
      <c r="Z2556" s="127"/>
      <c r="AA2556" s="128">
        <v>2500</v>
      </c>
      <c r="AB2556" s="128">
        <v>12</v>
      </c>
      <c r="AD2556" s="126" t="s">
        <v>1287</v>
      </c>
      <c r="AG2556" s="127"/>
      <c r="AI2556" s="127"/>
    </row>
    <row r="2557" spans="1:35" ht="14.85" customHeight="1">
      <c r="A2557" s="130">
        <v>5010792</v>
      </c>
      <c r="B2557" s="126" t="s">
        <v>413</v>
      </c>
      <c r="C2557" s="126" t="s">
        <v>5232</v>
      </c>
      <c r="D2557" s="126" t="s">
        <v>5233</v>
      </c>
      <c r="E2557" s="126" t="s">
        <v>288</v>
      </c>
      <c r="F2557" s="126" t="s">
        <v>491</v>
      </c>
      <c r="G2557" s="126" t="s">
        <v>417</v>
      </c>
      <c r="H2557" s="126" t="s">
        <v>126</v>
      </c>
      <c r="I2557" s="126" t="s">
        <v>126</v>
      </c>
      <c r="J2557" s="126" t="s">
        <v>5234</v>
      </c>
      <c r="K2557" s="126" t="s">
        <v>747</v>
      </c>
      <c r="L2557" s="126" t="s">
        <v>505</v>
      </c>
      <c r="M2557" s="130">
        <v>11687.2</v>
      </c>
      <c r="N2557" s="126" t="s">
        <v>290</v>
      </c>
      <c r="O2557" s="126" t="s">
        <v>4892</v>
      </c>
      <c r="P2557" s="130">
        <v>0</v>
      </c>
      <c r="S2557" s="130">
        <v>0</v>
      </c>
      <c r="V2557" s="130">
        <v>12216.7</v>
      </c>
      <c r="X2557" s="126" t="s">
        <v>4893</v>
      </c>
      <c r="Z2557" s="127"/>
      <c r="AA2557" s="128">
        <v>1</v>
      </c>
      <c r="AB2557" s="128">
        <v>36</v>
      </c>
      <c r="AD2557" s="126" t="s">
        <v>562</v>
      </c>
      <c r="AG2557" s="127"/>
      <c r="AI2557" s="127"/>
    </row>
    <row r="2558" spans="1:35" ht="14.85" customHeight="1">
      <c r="A2558" s="130">
        <v>5010791</v>
      </c>
      <c r="B2558" s="126" t="s">
        <v>413</v>
      </c>
      <c r="C2558" s="126" t="s">
        <v>5235</v>
      </c>
      <c r="D2558" s="126" t="s">
        <v>5236</v>
      </c>
      <c r="E2558" s="126" t="s">
        <v>288</v>
      </c>
      <c r="F2558" s="126" t="s">
        <v>491</v>
      </c>
      <c r="G2558" s="126" t="s">
        <v>417</v>
      </c>
      <c r="H2558" s="126" t="s">
        <v>126</v>
      </c>
      <c r="I2558" s="126" t="s">
        <v>126</v>
      </c>
      <c r="J2558" s="126" t="s">
        <v>5234</v>
      </c>
      <c r="K2558" s="126" t="s">
        <v>747</v>
      </c>
      <c r="L2558" s="126" t="s">
        <v>505</v>
      </c>
      <c r="M2558" s="130">
        <v>7791.84</v>
      </c>
      <c r="N2558" s="126" t="s">
        <v>290</v>
      </c>
      <c r="O2558" s="126" t="s">
        <v>3098</v>
      </c>
      <c r="P2558" s="130">
        <v>0</v>
      </c>
      <c r="S2558" s="130">
        <v>0</v>
      </c>
      <c r="V2558" s="130">
        <v>9302.77</v>
      </c>
      <c r="X2558" s="126" t="s">
        <v>3099</v>
      </c>
      <c r="Z2558" s="127"/>
      <c r="AA2558" s="128">
        <v>1</v>
      </c>
      <c r="AB2558" s="128">
        <v>36</v>
      </c>
      <c r="AD2558" s="126" t="s">
        <v>562</v>
      </c>
      <c r="AG2558" s="127"/>
      <c r="AI2558" s="127"/>
    </row>
    <row r="2559" spans="1:35" ht="14.85" customHeight="1">
      <c r="A2559" s="130">
        <v>5013903</v>
      </c>
      <c r="B2559" s="126" t="s">
        <v>413</v>
      </c>
      <c r="C2559" s="126" t="s">
        <v>3569</v>
      </c>
      <c r="D2559" s="126" t="s">
        <v>3570</v>
      </c>
      <c r="E2559" s="126" t="s">
        <v>288</v>
      </c>
      <c r="F2559" s="126" t="s">
        <v>364</v>
      </c>
      <c r="G2559" s="126" t="s">
        <v>417</v>
      </c>
      <c r="H2559" s="126" t="s">
        <v>126</v>
      </c>
      <c r="I2559" s="126" t="s">
        <v>418</v>
      </c>
      <c r="J2559" s="126" t="s">
        <v>886</v>
      </c>
      <c r="K2559" s="126" t="s">
        <v>443</v>
      </c>
      <c r="L2559" s="126" t="s">
        <v>887</v>
      </c>
      <c r="M2559" s="130">
        <v>7791.29</v>
      </c>
      <c r="O2559" s="126" t="s">
        <v>486</v>
      </c>
      <c r="P2559" s="130">
        <v>0</v>
      </c>
      <c r="S2559" s="130">
        <v>0</v>
      </c>
      <c r="V2559" s="130">
        <v>7791.29</v>
      </c>
      <c r="X2559" s="126" t="s">
        <v>487</v>
      </c>
      <c r="Z2559" s="127"/>
      <c r="AA2559" s="128">
        <v>1</v>
      </c>
      <c r="AB2559" s="128">
        <v>60</v>
      </c>
      <c r="AC2559" s="126" t="s">
        <v>366</v>
      </c>
      <c r="AD2559" s="126" t="s">
        <v>546</v>
      </c>
      <c r="AG2559" s="127"/>
      <c r="AI2559" s="127"/>
    </row>
    <row r="2560" spans="1:35" ht="14.85" customHeight="1">
      <c r="A2560" s="130">
        <v>5013902</v>
      </c>
      <c r="B2560" s="126" t="s">
        <v>413</v>
      </c>
      <c r="C2560" s="126" t="s">
        <v>3571</v>
      </c>
      <c r="D2560" s="126" t="s">
        <v>3572</v>
      </c>
      <c r="E2560" s="126" t="s">
        <v>288</v>
      </c>
      <c r="F2560" s="126" t="s">
        <v>364</v>
      </c>
      <c r="G2560" s="126" t="s">
        <v>417</v>
      </c>
      <c r="H2560" s="126" t="s">
        <v>126</v>
      </c>
      <c r="I2560" s="126" t="s">
        <v>418</v>
      </c>
      <c r="J2560" s="126" t="s">
        <v>886</v>
      </c>
      <c r="K2560" s="126" t="s">
        <v>443</v>
      </c>
      <c r="L2560" s="126" t="s">
        <v>887</v>
      </c>
      <c r="M2560" s="130">
        <v>9739.1299999999992</v>
      </c>
      <c r="O2560" s="126" t="s">
        <v>486</v>
      </c>
      <c r="P2560" s="130">
        <v>0</v>
      </c>
      <c r="S2560" s="130">
        <v>0</v>
      </c>
      <c r="V2560" s="130">
        <v>30678.25</v>
      </c>
      <c r="X2560" s="126" t="s">
        <v>487</v>
      </c>
      <c r="Z2560" s="127"/>
      <c r="AA2560" s="128">
        <v>1</v>
      </c>
      <c r="AB2560" s="128">
        <v>60</v>
      </c>
      <c r="AC2560" s="126" t="s">
        <v>366</v>
      </c>
      <c r="AD2560" s="126" t="s">
        <v>546</v>
      </c>
      <c r="AG2560" s="127"/>
      <c r="AI2560" s="127"/>
    </row>
    <row r="2561" spans="1:35" ht="14.85" customHeight="1">
      <c r="A2561" s="130">
        <v>5013901</v>
      </c>
      <c r="B2561" s="126" t="s">
        <v>413</v>
      </c>
      <c r="C2561" s="126" t="s">
        <v>884</v>
      </c>
      <c r="D2561" s="126" t="s">
        <v>885</v>
      </c>
      <c r="E2561" s="126" t="s">
        <v>288</v>
      </c>
      <c r="F2561" s="126" t="s">
        <v>364</v>
      </c>
      <c r="G2561" s="126" t="s">
        <v>417</v>
      </c>
      <c r="H2561" s="126" t="s">
        <v>126</v>
      </c>
      <c r="I2561" s="126" t="s">
        <v>418</v>
      </c>
      <c r="J2561" s="126" t="s">
        <v>886</v>
      </c>
      <c r="K2561" s="126" t="s">
        <v>443</v>
      </c>
      <c r="L2561" s="126" t="s">
        <v>887</v>
      </c>
      <c r="M2561" s="130">
        <v>9739.1299999999992</v>
      </c>
      <c r="O2561" s="126" t="s">
        <v>486</v>
      </c>
      <c r="P2561" s="130">
        <v>0</v>
      </c>
      <c r="S2561" s="130">
        <v>0</v>
      </c>
      <c r="V2561" s="130">
        <v>23373.91</v>
      </c>
      <c r="X2561" s="126" t="s">
        <v>487</v>
      </c>
      <c r="Z2561" s="127"/>
      <c r="AA2561" s="128">
        <v>1</v>
      </c>
      <c r="AB2561" s="128">
        <v>60</v>
      </c>
      <c r="AC2561" s="126" t="s">
        <v>366</v>
      </c>
      <c r="AD2561" s="126" t="s">
        <v>546</v>
      </c>
      <c r="AG2561" s="127"/>
      <c r="AI2561" s="127"/>
    </row>
    <row r="2562" spans="1:35" ht="14.85" customHeight="1">
      <c r="A2562" s="130">
        <v>5013900</v>
      </c>
      <c r="B2562" s="126" t="s">
        <v>413</v>
      </c>
      <c r="C2562" s="126" t="s">
        <v>888</v>
      </c>
      <c r="D2562" s="126" t="s">
        <v>889</v>
      </c>
      <c r="E2562" s="126" t="s">
        <v>288</v>
      </c>
      <c r="F2562" s="126" t="s">
        <v>364</v>
      </c>
      <c r="G2562" s="126" t="s">
        <v>417</v>
      </c>
      <c r="H2562" s="126" t="s">
        <v>126</v>
      </c>
      <c r="I2562" s="126" t="s">
        <v>418</v>
      </c>
      <c r="J2562" s="126" t="s">
        <v>886</v>
      </c>
      <c r="K2562" s="126" t="s">
        <v>443</v>
      </c>
      <c r="L2562" s="126" t="s">
        <v>887</v>
      </c>
      <c r="M2562" s="130">
        <v>9739.1299999999992</v>
      </c>
      <c r="O2562" s="126" t="s">
        <v>486</v>
      </c>
      <c r="P2562" s="130">
        <v>0</v>
      </c>
      <c r="S2562" s="130">
        <v>0</v>
      </c>
      <c r="V2562" s="130">
        <v>14803.47</v>
      </c>
      <c r="X2562" s="126" t="s">
        <v>487</v>
      </c>
      <c r="Z2562" s="127"/>
      <c r="AA2562" s="128">
        <v>1</v>
      </c>
      <c r="AB2562" s="128">
        <v>60</v>
      </c>
      <c r="AC2562" s="126" t="s">
        <v>366</v>
      </c>
      <c r="AD2562" s="126" t="s">
        <v>546</v>
      </c>
      <c r="AG2562" s="127"/>
      <c r="AI2562" s="127"/>
    </row>
    <row r="2563" spans="1:35" ht="14.85" customHeight="1">
      <c r="A2563" s="130">
        <v>5013899</v>
      </c>
      <c r="B2563" s="126" t="s">
        <v>413</v>
      </c>
      <c r="C2563" s="126" t="s">
        <v>890</v>
      </c>
      <c r="D2563" s="126" t="s">
        <v>891</v>
      </c>
      <c r="E2563" s="126" t="s">
        <v>288</v>
      </c>
      <c r="F2563" s="126" t="s">
        <v>364</v>
      </c>
      <c r="G2563" s="126" t="s">
        <v>417</v>
      </c>
      <c r="H2563" s="126" t="s">
        <v>126</v>
      </c>
      <c r="I2563" s="126" t="s">
        <v>418</v>
      </c>
      <c r="J2563" s="126" t="s">
        <v>886</v>
      </c>
      <c r="K2563" s="126" t="s">
        <v>443</v>
      </c>
      <c r="L2563" s="126" t="s">
        <v>887</v>
      </c>
      <c r="M2563" s="130">
        <v>9739.1299999999992</v>
      </c>
      <c r="O2563" s="126" t="s">
        <v>486</v>
      </c>
      <c r="P2563" s="130">
        <v>0</v>
      </c>
      <c r="S2563" s="130">
        <v>0</v>
      </c>
      <c r="V2563" s="130">
        <v>11686.94</v>
      </c>
      <c r="X2563" s="126" t="s">
        <v>487</v>
      </c>
      <c r="Z2563" s="127"/>
      <c r="AA2563" s="128">
        <v>1</v>
      </c>
      <c r="AB2563" s="128">
        <v>60</v>
      </c>
      <c r="AC2563" s="126" t="s">
        <v>366</v>
      </c>
      <c r="AD2563" s="126" t="s">
        <v>546</v>
      </c>
      <c r="AG2563" s="127"/>
      <c r="AI2563" s="127"/>
    </row>
    <row r="2564" spans="1:35" ht="14.85" customHeight="1">
      <c r="A2564" s="130">
        <v>5013898</v>
      </c>
      <c r="B2564" s="126" t="s">
        <v>413</v>
      </c>
      <c r="C2564" s="126" t="s">
        <v>4244</v>
      </c>
      <c r="D2564" s="126" t="s">
        <v>4245</v>
      </c>
      <c r="E2564" s="126" t="s">
        <v>288</v>
      </c>
      <c r="F2564" s="126" t="s">
        <v>364</v>
      </c>
      <c r="G2564" s="126" t="s">
        <v>417</v>
      </c>
      <c r="H2564" s="126" t="s">
        <v>126</v>
      </c>
      <c r="I2564" s="126" t="s">
        <v>418</v>
      </c>
      <c r="J2564" s="126" t="s">
        <v>886</v>
      </c>
      <c r="K2564" s="126" t="s">
        <v>443</v>
      </c>
      <c r="L2564" s="126" t="s">
        <v>887</v>
      </c>
      <c r="M2564" s="130">
        <v>9739.1299999999992</v>
      </c>
      <c r="O2564" s="126" t="s">
        <v>486</v>
      </c>
      <c r="P2564" s="130">
        <v>0</v>
      </c>
      <c r="S2564" s="130">
        <v>0</v>
      </c>
      <c r="V2564" s="130">
        <v>29217.38</v>
      </c>
      <c r="X2564" s="126" t="s">
        <v>487</v>
      </c>
      <c r="Z2564" s="127"/>
      <c r="AA2564" s="128">
        <v>1</v>
      </c>
      <c r="AB2564" s="128">
        <v>60</v>
      </c>
      <c r="AC2564" s="126" t="s">
        <v>366</v>
      </c>
      <c r="AD2564" s="126" t="s">
        <v>546</v>
      </c>
      <c r="AG2564" s="127"/>
      <c r="AI2564" s="127"/>
    </row>
    <row r="2565" spans="1:35" ht="14.85" customHeight="1">
      <c r="A2565" s="130">
        <v>5013896</v>
      </c>
      <c r="B2565" s="126" t="s">
        <v>413</v>
      </c>
      <c r="C2565" s="126" t="s">
        <v>4247</v>
      </c>
      <c r="D2565" s="126" t="s">
        <v>4248</v>
      </c>
      <c r="E2565" s="126" t="s">
        <v>288</v>
      </c>
      <c r="F2565" s="126" t="s">
        <v>364</v>
      </c>
      <c r="G2565" s="126" t="s">
        <v>417</v>
      </c>
      <c r="H2565" s="126" t="s">
        <v>126</v>
      </c>
      <c r="I2565" s="126" t="s">
        <v>418</v>
      </c>
      <c r="J2565" s="126" t="s">
        <v>886</v>
      </c>
      <c r="K2565" s="126" t="s">
        <v>443</v>
      </c>
      <c r="L2565" s="126" t="s">
        <v>887</v>
      </c>
      <c r="M2565" s="130">
        <v>9739.1299999999992</v>
      </c>
      <c r="O2565" s="126" t="s">
        <v>486</v>
      </c>
      <c r="P2565" s="130">
        <v>0</v>
      </c>
      <c r="S2565" s="130">
        <v>0</v>
      </c>
      <c r="V2565" s="130">
        <v>13829.56</v>
      </c>
      <c r="X2565" s="126" t="s">
        <v>487</v>
      </c>
      <c r="Z2565" s="127"/>
      <c r="AA2565" s="128">
        <v>1</v>
      </c>
      <c r="AB2565" s="128">
        <v>60</v>
      </c>
      <c r="AC2565" s="126" t="s">
        <v>366</v>
      </c>
      <c r="AD2565" s="126" t="s">
        <v>546</v>
      </c>
      <c r="AG2565" s="127"/>
      <c r="AI2565" s="127"/>
    </row>
    <row r="2566" spans="1:35" ht="14.85" customHeight="1">
      <c r="A2566" s="130">
        <v>5013895</v>
      </c>
      <c r="B2566" s="126" t="s">
        <v>413</v>
      </c>
      <c r="C2566" s="126" t="s">
        <v>4249</v>
      </c>
      <c r="D2566" s="126" t="s">
        <v>1825</v>
      </c>
      <c r="E2566" s="126" t="s">
        <v>288</v>
      </c>
      <c r="F2566" s="126" t="s">
        <v>364</v>
      </c>
      <c r="G2566" s="126" t="s">
        <v>417</v>
      </c>
      <c r="H2566" s="126" t="s">
        <v>126</v>
      </c>
      <c r="I2566" s="126" t="s">
        <v>418</v>
      </c>
      <c r="J2566" s="126" t="s">
        <v>886</v>
      </c>
      <c r="K2566" s="126" t="s">
        <v>443</v>
      </c>
      <c r="L2566" s="126" t="s">
        <v>887</v>
      </c>
      <c r="M2566" s="130">
        <v>9739.1299999999992</v>
      </c>
      <c r="O2566" s="126" t="s">
        <v>486</v>
      </c>
      <c r="P2566" s="130">
        <v>0</v>
      </c>
      <c r="S2566" s="130">
        <v>0</v>
      </c>
      <c r="V2566" s="130">
        <v>11200</v>
      </c>
      <c r="X2566" s="126" t="s">
        <v>487</v>
      </c>
      <c r="Z2566" s="127"/>
      <c r="AA2566" s="128">
        <v>1</v>
      </c>
      <c r="AB2566" s="128">
        <v>60</v>
      </c>
      <c r="AC2566" s="126" t="s">
        <v>366</v>
      </c>
      <c r="AD2566" s="126" t="s">
        <v>546</v>
      </c>
      <c r="AG2566" s="127"/>
      <c r="AI2566" s="127"/>
    </row>
    <row r="2567" spans="1:35" ht="14.85" customHeight="1">
      <c r="A2567" s="130">
        <v>5004034</v>
      </c>
      <c r="B2567" s="126" t="s">
        <v>5237</v>
      </c>
      <c r="C2567" s="126" t="s">
        <v>5238</v>
      </c>
      <c r="D2567" s="126" t="s">
        <v>5239</v>
      </c>
      <c r="E2567" s="126" t="s">
        <v>288</v>
      </c>
      <c r="F2567" s="126" t="s">
        <v>555</v>
      </c>
      <c r="G2567" s="126" t="s">
        <v>417</v>
      </c>
      <c r="H2567" s="126" t="s">
        <v>126</v>
      </c>
      <c r="I2567" s="126" t="s">
        <v>126</v>
      </c>
      <c r="J2567" s="126" t="s">
        <v>908</v>
      </c>
      <c r="K2567" s="126" t="s">
        <v>443</v>
      </c>
      <c r="L2567" s="126" t="s">
        <v>909</v>
      </c>
      <c r="M2567" s="130">
        <v>210.9</v>
      </c>
      <c r="O2567" s="126" t="s">
        <v>560</v>
      </c>
      <c r="P2567" s="130">
        <v>235.71</v>
      </c>
      <c r="R2567" s="126" t="s">
        <v>560</v>
      </c>
      <c r="S2567" s="130">
        <v>243.15</v>
      </c>
      <c r="U2567" s="126" t="s">
        <v>560</v>
      </c>
      <c r="V2567" s="130">
        <v>248.12</v>
      </c>
      <c r="X2567" s="126" t="s">
        <v>561</v>
      </c>
      <c r="Z2567" s="127"/>
      <c r="AA2567" s="128">
        <v>150</v>
      </c>
      <c r="AB2567" s="128"/>
      <c r="AD2567" s="126" t="s">
        <v>562</v>
      </c>
      <c r="AG2567" s="127"/>
      <c r="AI2567" s="127"/>
    </row>
    <row r="2568" spans="1:35" ht="14.85" customHeight="1">
      <c r="A2568" s="130">
        <v>5004042</v>
      </c>
      <c r="B2568" s="126" t="s">
        <v>5240</v>
      </c>
      <c r="C2568" s="126" t="s">
        <v>5241</v>
      </c>
      <c r="D2568" s="126" t="s">
        <v>5242</v>
      </c>
      <c r="E2568" s="126" t="s">
        <v>288</v>
      </c>
      <c r="F2568" s="126" t="s">
        <v>555</v>
      </c>
      <c r="G2568" s="126" t="s">
        <v>417</v>
      </c>
      <c r="H2568" s="126" t="s">
        <v>126</v>
      </c>
      <c r="I2568" s="126" t="s">
        <v>126</v>
      </c>
      <c r="J2568" s="126" t="s">
        <v>908</v>
      </c>
      <c r="K2568" s="126" t="s">
        <v>443</v>
      </c>
      <c r="L2568" s="126" t="s">
        <v>909</v>
      </c>
      <c r="M2568" s="130">
        <v>210.9</v>
      </c>
      <c r="O2568" s="126" t="s">
        <v>560</v>
      </c>
      <c r="P2568" s="130">
        <v>235.71</v>
      </c>
      <c r="R2568" s="126" t="s">
        <v>560</v>
      </c>
      <c r="S2568" s="130">
        <v>243.15</v>
      </c>
      <c r="U2568" s="126" t="s">
        <v>560</v>
      </c>
      <c r="V2568" s="130">
        <v>248.12</v>
      </c>
      <c r="X2568" s="126" t="s">
        <v>561</v>
      </c>
      <c r="Z2568" s="127"/>
      <c r="AA2568" s="128">
        <v>150</v>
      </c>
      <c r="AB2568" s="128"/>
      <c r="AD2568" s="126" t="s">
        <v>562</v>
      </c>
      <c r="AG2568" s="127"/>
      <c r="AI2568" s="127"/>
    </row>
    <row r="2569" spans="1:35" ht="14.85" customHeight="1">
      <c r="A2569" s="130">
        <v>5004049</v>
      </c>
      <c r="B2569" s="126" t="s">
        <v>5243</v>
      </c>
      <c r="C2569" s="126" t="s">
        <v>5244</v>
      </c>
      <c r="D2569" s="126" t="s">
        <v>5245</v>
      </c>
      <c r="E2569" s="126" t="s">
        <v>288</v>
      </c>
      <c r="F2569" s="126" t="s">
        <v>555</v>
      </c>
      <c r="G2569" s="126" t="s">
        <v>417</v>
      </c>
      <c r="H2569" s="126" t="s">
        <v>126</v>
      </c>
      <c r="I2569" s="126" t="s">
        <v>126</v>
      </c>
      <c r="J2569" s="126" t="s">
        <v>908</v>
      </c>
      <c r="K2569" s="126" t="s">
        <v>443</v>
      </c>
      <c r="L2569" s="126" t="s">
        <v>909</v>
      </c>
      <c r="M2569" s="130">
        <v>210.9</v>
      </c>
      <c r="O2569" s="126" t="s">
        <v>560</v>
      </c>
      <c r="P2569" s="130">
        <v>235.71</v>
      </c>
      <c r="R2569" s="126" t="s">
        <v>560</v>
      </c>
      <c r="S2569" s="130">
        <v>243.15</v>
      </c>
      <c r="U2569" s="126" t="s">
        <v>560</v>
      </c>
      <c r="V2569" s="130">
        <v>248.12</v>
      </c>
      <c r="X2569" s="126" t="s">
        <v>561</v>
      </c>
      <c r="Z2569" s="127"/>
      <c r="AA2569" s="128">
        <v>150</v>
      </c>
      <c r="AB2569" s="128"/>
      <c r="AD2569" s="126" t="s">
        <v>562</v>
      </c>
      <c r="AG2569" s="127"/>
      <c r="AI2569" s="127"/>
    </row>
    <row r="2570" spans="1:35" ht="14.85" customHeight="1">
      <c r="A2570" s="130">
        <v>5004050</v>
      </c>
      <c r="B2570" s="126" t="s">
        <v>5246</v>
      </c>
      <c r="C2570" s="126" t="s">
        <v>5247</v>
      </c>
      <c r="D2570" s="126" t="s">
        <v>5248</v>
      </c>
      <c r="E2570" s="126" t="s">
        <v>288</v>
      </c>
      <c r="F2570" s="126" t="s">
        <v>555</v>
      </c>
      <c r="G2570" s="126" t="s">
        <v>417</v>
      </c>
      <c r="H2570" s="126" t="s">
        <v>126</v>
      </c>
      <c r="I2570" s="126" t="s">
        <v>126</v>
      </c>
      <c r="J2570" s="126" t="s">
        <v>908</v>
      </c>
      <c r="K2570" s="126" t="s">
        <v>443</v>
      </c>
      <c r="L2570" s="126" t="s">
        <v>909</v>
      </c>
      <c r="M2570" s="130">
        <v>210.9</v>
      </c>
      <c r="O2570" s="126" t="s">
        <v>560</v>
      </c>
      <c r="P2570" s="130">
        <v>235.71</v>
      </c>
      <c r="R2570" s="126" t="s">
        <v>560</v>
      </c>
      <c r="S2570" s="130">
        <v>243.15</v>
      </c>
      <c r="U2570" s="126" t="s">
        <v>560</v>
      </c>
      <c r="V2570" s="130">
        <v>248.12</v>
      </c>
      <c r="X2570" s="126" t="s">
        <v>561</v>
      </c>
      <c r="Z2570" s="127"/>
      <c r="AA2570" s="128">
        <v>150</v>
      </c>
      <c r="AB2570" s="128"/>
      <c r="AD2570" s="126" t="s">
        <v>562</v>
      </c>
      <c r="AG2570" s="127"/>
      <c r="AI2570" s="127"/>
    </row>
    <row r="2571" spans="1:35" ht="14.85" customHeight="1">
      <c r="A2571" s="130">
        <v>5014112</v>
      </c>
      <c r="B2571" s="126" t="s">
        <v>413</v>
      </c>
      <c r="C2571" s="126" t="s">
        <v>1763</v>
      </c>
      <c r="D2571" s="126" t="s">
        <v>1764</v>
      </c>
      <c r="E2571" s="126" t="s">
        <v>288</v>
      </c>
      <c r="F2571" s="126" t="s">
        <v>364</v>
      </c>
      <c r="G2571" s="126" t="s">
        <v>417</v>
      </c>
      <c r="H2571" s="126" t="s">
        <v>126</v>
      </c>
      <c r="I2571" s="126" t="s">
        <v>418</v>
      </c>
      <c r="J2571" s="126" t="s">
        <v>886</v>
      </c>
      <c r="K2571" s="126" t="s">
        <v>443</v>
      </c>
      <c r="L2571" s="126" t="s">
        <v>887</v>
      </c>
      <c r="M2571" s="130">
        <v>9154.7800000000007</v>
      </c>
      <c r="O2571" s="126" t="s">
        <v>486</v>
      </c>
      <c r="P2571" s="130">
        <v>0</v>
      </c>
      <c r="S2571" s="130">
        <v>0</v>
      </c>
      <c r="V2571" s="130">
        <v>9154.7800000000007</v>
      </c>
      <c r="X2571" s="126" t="s">
        <v>487</v>
      </c>
      <c r="Z2571" s="127"/>
      <c r="AA2571" s="128">
        <v>1</v>
      </c>
      <c r="AB2571" s="128">
        <v>60</v>
      </c>
      <c r="AC2571" s="126" t="s">
        <v>366</v>
      </c>
      <c r="AD2571" s="126" t="s">
        <v>867</v>
      </c>
      <c r="AG2571" s="127"/>
      <c r="AI2571" s="127"/>
    </row>
    <row r="2572" spans="1:35" ht="14.85" customHeight="1">
      <c r="A2572" s="130">
        <v>5003504</v>
      </c>
      <c r="B2572" s="126" t="s">
        <v>5249</v>
      </c>
      <c r="C2572" s="126" t="s">
        <v>5250</v>
      </c>
      <c r="D2572" s="126" t="s">
        <v>5251</v>
      </c>
      <c r="E2572" s="126" t="s">
        <v>288</v>
      </c>
      <c r="F2572" s="126" t="s">
        <v>555</v>
      </c>
      <c r="G2572" s="126" t="s">
        <v>1008</v>
      </c>
      <c r="H2572" s="126" t="s">
        <v>126</v>
      </c>
      <c r="I2572" s="126" t="s">
        <v>418</v>
      </c>
      <c r="J2572" s="126" t="s">
        <v>908</v>
      </c>
      <c r="K2572" s="126" t="s">
        <v>443</v>
      </c>
      <c r="L2572" s="126" t="s">
        <v>909</v>
      </c>
      <c r="M2572" s="130">
        <v>268.56</v>
      </c>
      <c r="O2572" s="126" t="s">
        <v>560</v>
      </c>
      <c r="P2572" s="130">
        <v>300.16000000000003</v>
      </c>
      <c r="R2572" s="126" t="s">
        <v>560</v>
      </c>
      <c r="S2572" s="130">
        <v>309.64</v>
      </c>
      <c r="U2572" s="126" t="s">
        <v>560</v>
      </c>
      <c r="V2572" s="130">
        <v>315.95999999999998</v>
      </c>
      <c r="X2572" s="126" t="s">
        <v>561</v>
      </c>
      <c r="Z2572" s="127"/>
      <c r="AA2572" s="128">
        <v>150</v>
      </c>
      <c r="AB2572" s="128"/>
      <c r="AD2572" s="126" t="s">
        <v>615</v>
      </c>
      <c r="AG2572" s="127"/>
      <c r="AI2572" s="127"/>
    </row>
    <row r="2573" spans="1:35" ht="14.85" customHeight="1">
      <c r="A2573" s="130">
        <v>5003509</v>
      </c>
      <c r="B2573" s="126" t="s">
        <v>5252</v>
      </c>
      <c r="C2573" s="126" t="s">
        <v>5253</v>
      </c>
      <c r="D2573" s="126" t="s">
        <v>5254</v>
      </c>
      <c r="E2573" s="126" t="s">
        <v>288</v>
      </c>
      <c r="F2573" s="126" t="s">
        <v>555</v>
      </c>
      <c r="G2573" s="126" t="s">
        <v>2462</v>
      </c>
      <c r="H2573" s="126" t="s">
        <v>126</v>
      </c>
      <c r="I2573" s="126" t="s">
        <v>418</v>
      </c>
      <c r="J2573" s="126" t="s">
        <v>908</v>
      </c>
      <c r="K2573" s="126" t="s">
        <v>443</v>
      </c>
      <c r="L2573" s="126" t="s">
        <v>909</v>
      </c>
      <c r="M2573" s="130">
        <v>237.02</v>
      </c>
      <c r="O2573" s="126" t="s">
        <v>560</v>
      </c>
      <c r="P2573" s="130">
        <v>264.89999999999998</v>
      </c>
      <c r="R2573" s="126" t="s">
        <v>560</v>
      </c>
      <c r="S2573" s="130">
        <v>273.27</v>
      </c>
      <c r="U2573" s="126" t="s">
        <v>560</v>
      </c>
      <c r="V2573" s="130">
        <v>278.85000000000002</v>
      </c>
      <c r="X2573" s="126" t="s">
        <v>561</v>
      </c>
      <c r="Z2573" s="127"/>
      <c r="AA2573" s="128">
        <v>150</v>
      </c>
      <c r="AB2573" s="128"/>
      <c r="AD2573" s="126" t="s">
        <v>615</v>
      </c>
      <c r="AG2573" s="127"/>
      <c r="AI2573" s="127"/>
    </row>
    <row r="2574" spans="1:35" ht="14.85" customHeight="1">
      <c r="A2574" s="130">
        <v>5003514</v>
      </c>
      <c r="B2574" s="126" t="s">
        <v>5255</v>
      </c>
      <c r="C2574" s="126" t="s">
        <v>5256</v>
      </c>
      <c r="D2574" s="126" t="s">
        <v>5257</v>
      </c>
      <c r="E2574" s="126" t="s">
        <v>288</v>
      </c>
      <c r="F2574" s="126" t="s">
        <v>555</v>
      </c>
      <c r="G2574" s="126" t="s">
        <v>1659</v>
      </c>
      <c r="H2574" s="126" t="s">
        <v>126</v>
      </c>
      <c r="I2574" s="126" t="s">
        <v>418</v>
      </c>
      <c r="J2574" s="126" t="s">
        <v>908</v>
      </c>
      <c r="K2574" s="126" t="s">
        <v>443</v>
      </c>
      <c r="L2574" s="126" t="s">
        <v>909</v>
      </c>
      <c r="M2574" s="130">
        <v>247.25</v>
      </c>
      <c r="O2574" s="126" t="s">
        <v>560</v>
      </c>
      <c r="P2574" s="130">
        <v>276.33999999999997</v>
      </c>
      <c r="R2574" s="126" t="s">
        <v>560</v>
      </c>
      <c r="S2574" s="130">
        <v>285.07</v>
      </c>
      <c r="U2574" s="126" t="s">
        <v>560</v>
      </c>
      <c r="V2574" s="130">
        <v>290.89</v>
      </c>
      <c r="X2574" s="126" t="s">
        <v>561</v>
      </c>
      <c r="Z2574" s="127"/>
      <c r="AA2574" s="128">
        <v>150</v>
      </c>
      <c r="AB2574" s="128"/>
      <c r="AD2574" s="126" t="s">
        <v>615</v>
      </c>
      <c r="AG2574" s="127"/>
      <c r="AI2574" s="127"/>
    </row>
    <row r="2575" spans="1:35" ht="14.85" customHeight="1">
      <c r="A2575" s="130">
        <v>5003515</v>
      </c>
      <c r="B2575" s="126" t="s">
        <v>5258</v>
      </c>
      <c r="C2575" s="126" t="s">
        <v>5259</v>
      </c>
      <c r="D2575" s="126" t="s">
        <v>5260</v>
      </c>
      <c r="E2575" s="126" t="s">
        <v>288</v>
      </c>
      <c r="F2575" s="126" t="s">
        <v>555</v>
      </c>
      <c r="G2575" s="126" t="s">
        <v>1552</v>
      </c>
      <c r="H2575" s="126" t="s">
        <v>126</v>
      </c>
      <c r="I2575" s="126" t="s">
        <v>418</v>
      </c>
      <c r="J2575" s="126" t="s">
        <v>908</v>
      </c>
      <c r="K2575" s="126" t="s">
        <v>443</v>
      </c>
      <c r="L2575" s="126" t="s">
        <v>909</v>
      </c>
      <c r="M2575" s="130">
        <v>248.33</v>
      </c>
      <c r="O2575" s="126" t="s">
        <v>560</v>
      </c>
      <c r="P2575" s="130">
        <v>277.55</v>
      </c>
      <c r="R2575" s="126" t="s">
        <v>560</v>
      </c>
      <c r="S2575" s="130">
        <v>286.31</v>
      </c>
      <c r="U2575" s="126" t="s">
        <v>560</v>
      </c>
      <c r="V2575" s="130">
        <v>292.16000000000003</v>
      </c>
      <c r="X2575" s="126" t="s">
        <v>561</v>
      </c>
      <c r="Z2575" s="127"/>
      <c r="AA2575" s="128">
        <v>150</v>
      </c>
      <c r="AB2575" s="128"/>
      <c r="AD2575" s="126" t="s">
        <v>615</v>
      </c>
      <c r="AG2575" s="127"/>
      <c r="AI2575" s="127"/>
    </row>
    <row r="2576" spans="1:35" ht="14.85" customHeight="1">
      <c r="A2576" s="130">
        <v>5003597</v>
      </c>
      <c r="B2576" s="126" t="s">
        <v>5261</v>
      </c>
      <c r="C2576" s="126" t="s">
        <v>5262</v>
      </c>
      <c r="D2576" s="126" t="s">
        <v>5263</v>
      </c>
      <c r="E2576" s="126" t="s">
        <v>288</v>
      </c>
      <c r="F2576" s="126" t="s">
        <v>555</v>
      </c>
      <c r="G2576" s="126" t="s">
        <v>1121</v>
      </c>
      <c r="H2576" s="126" t="s">
        <v>126</v>
      </c>
      <c r="I2576" s="126" t="s">
        <v>418</v>
      </c>
      <c r="J2576" s="126" t="s">
        <v>908</v>
      </c>
      <c r="K2576" s="126" t="s">
        <v>443</v>
      </c>
      <c r="L2576" s="126" t="s">
        <v>909</v>
      </c>
      <c r="M2576" s="130">
        <v>307.64</v>
      </c>
      <c r="O2576" s="126" t="s">
        <v>560</v>
      </c>
      <c r="P2576" s="130">
        <v>343.84</v>
      </c>
      <c r="R2576" s="126" t="s">
        <v>560</v>
      </c>
      <c r="S2576" s="130">
        <v>354.7</v>
      </c>
      <c r="U2576" s="126" t="s">
        <v>560</v>
      </c>
      <c r="V2576" s="130">
        <v>361.94</v>
      </c>
      <c r="X2576" s="126" t="s">
        <v>561</v>
      </c>
      <c r="Z2576" s="127"/>
      <c r="AA2576" s="128">
        <v>150</v>
      </c>
      <c r="AB2576" s="128"/>
      <c r="AD2576" s="126" t="s">
        <v>615</v>
      </c>
      <c r="AG2576" s="127"/>
      <c r="AI2576" s="127"/>
    </row>
    <row r="2577" spans="1:35" ht="14.85" customHeight="1">
      <c r="A2577" s="130">
        <v>5003603</v>
      </c>
      <c r="B2577" s="126" t="s">
        <v>5264</v>
      </c>
      <c r="C2577" s="126" t="s">
        <v>5265</v>
      </c>
      <c r="D2577" s="126" t="s">
        <v>5266</v>
      </c>
      <c r="E2577" s="126" t="s">
        <v>288</v>
      </c>
      <c r="F2577" s="126" t="s">
        <v>555</v>
      </c>
      <c r="G2577" s="126" t="s">
        <v>1121</v>
      </c>
      <c r="H2577" s="126" t="s">
        <v>126</v>
      </c>
      <c r="I2577" s="126" t="s">
        <v>418</v>
      </c>
      <c r="J2577" s="126" t="s">
        <v>908</v>
      </c>
      <c r="K2577" s="126" t="s">
        <v>443</v>
      </c>
      <c r="L2577" s="126" t="s">
        <v>909</v>
      </c>
      <c r="M2577" s="130">
        <v>358.92</v>
      </c>
      <c r="O2577" s="126" t="s">
        <v>560</v>
      </c>
      <c r="P2577" s="130">
        <v>401.14</v>
      </c>
      <c r="R2577" s="126" t="s">
        <v>560</v>
      </c>
      <c r="S2577" s="130">
        <v>413.81</v>
      </c>
      <c r="U2577" s="126" t="s">
        <v>560</v>
      </c>
      <c r="V2577" s="130">
        <v>422.26</v>
      </c>
      <c r="X2577" s="126" t="s">
        <v>561</v>
      </c>
      <c r="Z2577" s="127"/>
      <c r="AA2577" s="128">
        <v>150</v>
      </c>
      <c r="AB2577" s="128"/>
      <c r="AD2577" s="126" t="s">
        <v>615</v>
      </c>
      <c r="AG2577" s="127"/>
      <c r="AI2577" s="127"/>
    </row>
    <row r="2578" spans="1:35" ht="14.85" customHeight="1">
      <c r="A2578" s="130">
        <v>5003604</v>
      </c>
      <c r="B2578" s="126" t="s">
        <v>5267</v>
      </c>
      <c r="C2578" s="126" t="s">
        <v>5268</v>
      </c>
      <c r="D2578" s="126" t="s">
        <v>5269</v>
      </c>
      <c r="E2578" s="126" t="s">
        <v>288</v>
      </c>
      <c r="F2578" s="126" t="s">
        <v>555</v>
      </c>
      <c r="G2578" s="126" t="s">
        <v>1008</v>
      </c>
      <c r="H2578" s="126" t="s">
        <v>126</v>
      </c>
      <c r="I2578" s="126" t="s">
        <v>418</v>
      </c>
      <c r="J2578" s="126" t="s">
        <v>908</v>
      </c>
      <c r="K2578" s="126" t="s">
        <v>443</v>
      </c>
      <c r="L2578" s="126" t="s">
        <v>909</v>
      </c>
      <c r="M2578" s="130">
        <v>307.64</v>
      </c>
      <c r="O2578" s="126" t="s">
        <v>560</v>
      </c>
      <c r="P2578" s="130">
        <v>343.84</v>
      </c>
      <c r="R2578" s="126" t="s">
        <v>560</v>
      </c>
      <c r="S2578" s="130">
        <v>354.7</v>
      </c>
      <c r="U2578" s="126" t="s">
        <v>560</v>
      </c>
      <c r="V2578" s="130">
        <v>361.94</v>
      </c>
      <c r="X2578" s="126" t="s">
        <v>561</v>
      </c>
      <c r="Z2578" s="127"/>
      <c r="AA2578" s="128">
        <v>150</v>
      </c>
      <c r="AB2578" s="128"/>
      <c r="AD2578" s="126" t="s">
        <v>615</v>
      </c>
      <c r="AG2578" s="127"/>
      <c r="AI2578" s="127"/>
    </row>
    <row r="2579" spans="1:35" ht="14.85" customHeight="1">
      <c r="A2579" s="130">
        <v>5003606</v>
      </c>
      <c r="B2579" s="126" t="s">
        <v>5270</v>
      </c>
      <c r="C2579" s="126" t="s">
        <v>5271</v>
      </c>
      <c r="D2579" s="126" t="s">
        <v>5272</v>
      </c>
      <c r="E2579" s="126" t="s">
        <v>288</v>
      </c>
      <c r="F2579" s="126" t="s">
        <v>555</v>
      </c>
      <c r="G2579" s="126" t="s">
        <v>1046</v>
      </c>
      <c r="H2579" s="126" t="s">
        <v>126</v>
      </c>
      <c r="I2579" s="126" t="s">
        <v>418</v>
      </c>
      <c r="J2579" s="126" t="s">
        <v>908</v>
      </c>
      <c r="K2579" s="126" t="s">
        <v>443</v>
      </c>
      <c r="L2579" s="126" t="s">
        <v>909</v>
      </c>
      <c r="M2579" s="130">
        <v>331.31</v>
      </c>
      <c r="O2579" s="126" t="s">
        <v>560</v>
      </c>
      <c r="P2579" s="130">
        <v>370.29</v>
      </c>
      <c r="R2579" s="126" t="s">
        <v>560</v>
      </c>
      <c r="S2579" s="130">
        <v>381.98</v>
      </c>
      <c r="U2579" s="126" t="s">
        <v>560</v>
      </c>
      <c r="V2579" s="130">
        <v>389.78</v>
      </c>
      <c r="X2579" s="126" t="s">
        <v>561</v>
      </c>
      <c r="Z2579" s="127"/>
      <c r="AA2579" s="128">
        <v>150</v>
      </c>
      <c r="AB2579" s="128"/>
      <c r="AD2579" s="126" t="s">
        <v>615</v>
      </c>
      <c r="AG2579" s="127"/>
      <c r="AI2579" s="127"/>
    </row>
    <row r="2580" spans="1:35" ht="14.85" customHeight="1">
      <c r="A2580" s="130">
        <v>5003608</v>
      </c>
      <c r="B2580" s="126" t="s">
        <v>5273</v>
      </c>
      <c r="C2580" s="126" t="s">
        <v>5274</v>
      </c>
      <c r="D2580" s="126" t="s">
        <v>5275</v>
      </c>
      <c r="E2580" s="126" t="s">
        <v>288</v>
      </c>
      <c r="F2580" s="126" t="s">
        <v>555</v>
      </c>
      <c r="G2580" s="126" t="s">
        <v>1046</v>
      </c>
      <c r="H2580" s="126" t="s">
        <v>126</v>
      </c>
      <c r="I2580" s="126" t="s">
        <v>418</v>
      </c>
      <c r="J2580" s="126" t="s">
        <v>908</v>
      </c>
      <c r="K2580" s="126" t="s">
        <v>443</v>
      </c>
      <c r="L2580" s="126" t="s">
        <v>909</v>
      </c>
      <c r="M2580" s="130">
        <v>307.64</v>
      </c>
      <c r="O2580" s="126" t="s">
        <v>560</v>
      </c>
      <c r="P2580" s="130">
        <v>343.84</v>
      </c>
      <c r="R2580" s="126" t="s">
        <v>560</v>
      </c>
      <c r="S2580" s="130">
        <v>354.7</v>
      </c>
      <c r="U2580" s="126" t="s">
        <v>560</v>
      </c>
      <c r="V2580" s="130">
        <v>361.94</v>
      </c>
      <c r="X2580" s="126" t="s">
        <v>561</v>
      </c>
      <c r="Z2580" s="127"/>
      <c r="AA2580" s="128">
        <v>150</v>
      </c>
      <c r="AB2580" s="128"/>
      <c r="AD2580" s="126" t="s">
        <v>615</v>
      </c>
      <c r="AG2580" s="127"/>
      <c r="AI2580" s="127"/>
    </row>
    <row r="2581" spans="1:35" ht="14.85" customHeight="1">
      <c r="A2581" s="130">
        <v>5014056</v>
      </c>
      <c r="B2581" s="126" t="s">
        <v>413</v>
      </c>
      <c r="C2581" s="126" t="s">
        <v>5276</v>
      </c>
      <c r="D2581" s="126" t="s">
        <v>5277</v>
      </c>
      <c r="E2581" s="126" t="s">
        <v>288</v>
      </c>
      <c r="F2581" s="126" t="s">
        <v>364</v>
      </c>
      <c r="G2581" s="126" t="s">
        <v>417</v>
      </c>
      <c r="H2581" s="126" t="s">
        <v>126</v>
      </c>
      <c r="I2581" s="126" t="s">
        <v>126</v>
      </c>
      <c r="J2581" s="126" t="s">
        <v>1449</v>
      </c>
      <c r="K2581" s="126" t="s">
        <v>535</v>
      </c>
      <c r="L2581" s="126" t="s">
        <v>1450</v>
      </c>
      <c r="M2581" s="130">
        <v>6817.44</v>
      </c>
      <c r="O2581" s="126" t="s">
        <v>365</v>
      </c>
      <c r="P2581" s="130">
        <v>0</v>
      </c>
      <c r="S2581" s="130">
        <v>0</v>
      </c>
      <c r="V2581" s="130">
        <v>17431.68</v>
      </c>
      <c r="X2581" s="126" t="s">
        <v>469</v>
      </c>
      <c r="Z2581" s="127"/>
      <c r="AA2581" s="128">
        <v>1</v>
      </c>
      <c r="AB2581" s="128">
        <v>60</v>
      </c>
      <c r="AC2581" s="126" t="s">
        <v>366</v>
      </c>
      <c r="AD2581" s="126" t="s">
        <v>932</v>
      </c>
      <c r="AG2581" s="127"/>
      <c r="AI2581" s="127"/>
    </row>
    <row r="2582" spans="1:35" ht="14.85" customHeight="1">
      <c r="A2582" s="130">
        <v>5014055</v>
      </c>
      <c r="B2582" s="126" t="s">
        <v>413</v>
      </c>
      <c r="C2582" s="126" t="s">
        <v>5276</v>
      </c>
      <c r="D2582" s="126" t="s">
        <v>5277</v>
      </c>
      <c r="E2582" s="126" t="s">
        <v>288</v>
      </c>
      <c r="F2582" s="126" t="s">
        <v>364</v>
      </c>
      <c r="G2582" s="126" t="s">
        <v>417</v>
      </c>
      <c r="H2582" s="126" t="s">
        <v>126</v>
      </c>
      <c r="I2582" s="126" t="s">
        <v>418</v>
      </c>
      <c r="J2582" s="126" t="s">
        <v>1449</v>
      </c>
      <c r="K2582" s="126" t="s">
        <v>535</v>
      </c>
      <c r="L2582" s="126" t="s">
        <v>1450</v>
      </c>
      <c r="M2582" s="130">
        <v>9739.52</v>
      </c>
      <c r="O2582" s="126" t="s">
        <v>486</v>
      </c>
      <c r="P2582" s="130">
        <v>0</v>
      </c>
      <c r="S2582" s="130">
        <v>0</v>
      </c>
      <c r="V2582" s="130">
        <v>17431.68</v>
      </c>
      <c r="X2582" s="126" t="s">
        <v>549</v>
      </c>
      <c r="Z2582" s="127"/>
      <c r="AA2582" s="128">
        <v>2</v>
      </c>
      <c r="AB2582" s="128">
        <v>60</v>
      </c>
      <c r="AC2582" s="126" t="s">
        <v>366</v>
      </c>
      <c r="AD2582" s="126" t="s">
        <v>932</v>
      </c>
      <c r="AG2582" s="127"/>
      <c r="AI2582" s="127"/>
    </row>
    <row r="2583" spans="1:35" ht="14.85" customHeight="1">
      <c r="A2583" s="130">
        <v>5014054</v>
      </c>
      <c r="B2583" s="126" t="s">
        <v>413</v>
      </c>
      <c r="C2583" s="126" t="s">
        <v>5276</v>
      </c>
      <c r="D2583" s="126" t="s">
        <v>5277</v>
      </c>
      <c r="E2583" s="126" t="s">
        <v>288</v>
      </c>
      <c r="F2583" s="126" t="s">
        <v>364</v>
      </c>
      <c r="G2583" s="126" t="s">
        <v>417</v>
      </c>
      <c r="H2583" s="126" t="s">
        <v>126</v>
      </c>
      <c r="I2583" s="126" t="s">
        <v>418</v>
      </c>
      <c r="J2583" s="126" t="s">
        <v>1449</v>
      </c>
      <c r="K2583" s="126" t="s">
        <v>535</v>
      </c>
      <c r="L2583" s="126" t="s">
        <v>1450</v>
      </c>
      <c r="M2583" s="130">
        <v>9739.52</v>
      </c>
      <c r="O2583" s="126" t="s">
        <v>486</v>
      </c>
      <c r="P2583" s="130">
        <v>0</v>
      </c>
      <c r="S2583" s="130">
        <v>0</v>
      </c>
      <c r="V2583" s="130">
        <v>17431.68</v>
      </c>
      <c r="X2583" s="126" t="s">
        <v>487</v>
      </c>
      <c r="Z2583" s="127"/>
      <c r="AA2583" s="128">
        <v>1</v>
      </c>
      <c r="AB2583" s="128">
        <v>60</v>
      </c>
      <c r="AC2583" s="126" t="s">
        <v>366</v>
      </c>
      <c r="AD2583" s="126" t="s">
        <v>932</v>
      </c>
      <c r="AG2583" s="127"/>
      <c r="AI2583" s="127"/>
    </row>
    <row r="2584" spans="1:35" ht="14.85" customHeight="1">
      <c r="A2584" s="130">
        <v>5014053</v>
      </c>
      <c r="B2584" s="126" t="s">
        <v>413</v>
      </c>
      <c r="C2584" s="126" t="s">
        <v>1447</v>
      </c>
      <c r="D2584" s="126" t="s">
        <v>1448</v>
      </c>
      <c r="E2584" s="126" t="s">
        <v>288</v>
      </c>
      <c r="F2584" s="126" t="s">
        <v>364</v>
      </c>
      <c r="G2584" s="126" t="s">
        <v>417</v>
      </c>
      <c r="H2584" s="126" t="s">
        <v>126</v>
      </c>
      <c r="I2584" s="126" t="s">
        <v>126</v>
      </c>
      <c r="J2584" s="126" t="s">
        <v>1449</v>
      </c>
      <c r="K2584" s="126" t="s">
        <v>535</v>
      </c>
      <c r="L2584" s="126" t="s">
        <v>1450</v>
      </c>
      <c r="M2584" s="130">
        <v>6817.44</v>
      </c>
      <c r="O2584" s="126" t="s">
        <v>365</v>
      </c>
      <c r="P2584" s="130">
        <v>0</v>
      </c>
      <c r="S2584" s="130">
        <v>0</v>
      </c>
      <c r="V2584" s="130">
        <v>18157.98</v>
      </c>
      <c r="X2584" s="126" t="s">
        <v>510</v>
      </c>
      <c r="Z2584" s="127"/>
      <c r="AA2584" s="128">
        <v>2</v>
      </c>
      <c r="AB2584" s="128">
        <v>60</v>
      </c>
      <c r="AC2584" s="126" t="s">
        <v>366</v>
      </c>
      <c r="AD2584" s="126" t="s">
        <v>932</v>
      </c>
      <c r="AG2584" s="127"/>
      <c r="AI2584" s="127"/>
    </row>
    <row r="2585" spans="1:35" ht="14.85" customHeight="1">
      <c r="A2585" s="130">
        <v>5014052</v>
      </c>
      <c r="B2585" s="126" t="s">
        <v>413</v>
      </c>
      <c r="C2585" s="126" t="s">
        <v>1447</v>
      </c>
      <c r="D2585" s="126" t="s">
        <v>1448</v>
      </c>
      <c r="E2585" s="126" t="s">
        <v>288</v>
      </c>
      <c r="F2585" s="126" t="s">
        <v>364</v>
      </c>
      <c r="G2585" s="126" t="s">
        <v>417</v>
      </c>
      <c r="H2585" s="126" t="s">
        <v>126</v>
      </c>
      <c r="I2585" s="126" t="s">
        <v>126</v>
      </c>
      <c r="J2585" s="126" t="s">
        <v>1449</v>
      </c>
      <c r="K2585" s="126" t="s">
        <v>535</v>
      </c>
      <c r="L2585" s="126" t="s">
        <v>1450</v>
      </c>
      <c r="M2585" s="130">
        <v>6817.44</v>
      </c>
      <c r="O2585" s="126" t="s">
        <v>365</v>
      </c>
      <c r="P2585" s="130">
        <v>0</v>
      </c>
      <c r="S2585" s="130">
        <v>0</v>
      </c>
      <c r="V2585" s="130">
        <v>18157.98</v>
      </c>
      <c r="X2585" s="126" t="s">
        <v>469</v>
      </c>
      <c r="Z2585" s="127"/>
      <c r="AA2585" s="128">
        <v>1</v>
      </c>
      <c r="AB2585" s="128">
        <v>60</v>
      </c>
      <c r="AC2585" s="126" t="s">
        <v>366</v>
      </c>
      <c r="AD2585" s="126" t="s">
        <v>932</v>
      </c>
      <c r="AG2585" s="127"/>
      <c r="AI2585" s="127"/>
    </row>
    <row r="2586" spans="1:35" ht="14.85" customHeight="1">
      <c r="A2586" s="130">
        <v>5014354</v>
      </c>
      <c r="B2586" s="126" t="s">
        <v>413</v>
      </c>
      <c r="C2586" s="126" t="s">
        <v>5278</v>
      </c>
      <c r="D2586" s="126" t="s">
        <v>5279</v>
      </c>
      <c r="E2586" s="126" t="s">
        <v>288</v>
      </c>
      <c r="F2586" s="126" t="s">
        <v>416</v>
      </c>
      <c r="G2586" s="126" t="s">
        <v>417</v>
      </c>
      <c r="H2586" s="126" t="s">
        <v>126</v>
      </c>
      <c r="I2586" s="126" t="s">
        <v>126</v>
      </c>
      <c r="J2586" s="126" t="s">
        <v>1086</v>
      </c>
      <c r="K2586" s="126" t="s">
        <v>747</v>
      </c>
      <c r="L2586" s="126" t="s">
        <v>1087</v>
      </c>
      <c r="M2586" s="130">
        <v>974.4</v>
      </c>
      <c r="O2586" s="126" t="s">
        <v>422</v>
      </c>
      <c r="P2586" s="130">
        <v>0</v>
      </c>
      <c r="S2586" s="130">
        <v>0</v>
      </c>
      <c r="V2586" s="130">
        <v>1250.18</v>
      </c>
      <c r="X2586" s="126" t="s">
        <v>4254</v>
      </c>
      <c r="Z2586" s="127"/>
      <c r="AA2586" s="128">
        <v>1</v>
      </c>
      <c r="AB2586" s="128">
        <v>12</v>
      </c>
      <c r="AD2586" s="126" t="s">
        <v>292</v>
      </c>
      <c r="AG2586" s="127"/>
      <c r="AI2586" s="127"/>
    </row>
    <row r="2587" spans="1:35" ht="14.85" customHeight="1">
      <c r="A2587" s="130">
        <v>5014353</v>
      </c>
      <c r="B2587" s="126" t="s">
        <v>413</v>
      </c>
      <c r="C2587" s="126" t="s">
        <v>5280</v>
      </c>
      <c r="D2587" s="126" t="s">
        <v>5281</v>
      </c>
      <c r="E2587" s="126" t="s">
        <v>288</v>
      </c>
      <c r="F2587" s="126" t="s">
        <v>591</v>
      </c>
      <c r="G2587" s="126" t="s">
        <v>417</v>
      </c>
      <c r="H2587" s="126" t="s">
        <v>126</v>
      </c>
      <c r="I2587" s="126" t="s">
        <v>418</v>
      </c>
      <c r="J2587" s="126" t="s">
        <v>5282</v>
      </c>
      <c r="K2587" s="126" t="s">
        <v>628</v>
      </c>
      <c r="L2587" s="126" t="s">
        <v>5283</v>
      </c>
      <c r="M2587" s="130">
        <v>3409.28</v>
      </c>
      <c r="O2587" s="126" t="s">
        <v>1077</v>
      </c>
      <c r="P2587" s="130">
        <v>0</v>
      </c>
      <c r="S2587" s="130">
        <v>0</v>
      </c>
      <c r="V2587" s="130">
        <v>3409.28</v>
      </c>
      <c r="X2587" s="126" t="s">
        <v>1078</v>
      </c>
      <c r="Z2587" s="127"/>
      <c r="AA2587" s="128">
        <v>1</v>
      </c>
      <c r="AB2587" s="128">
        <v>60</v>
      </c>
      <c r="AD2587" s="126" t="s">
        <v>1555</v>
      </c>
      <c r="AG2587" s="127"/>
      <c r="AI2587" s="127"/>
    </row>
    <row r="2588" spans="1:35" ht="14.85" customHeight="1">
      <c r="A2588" s="130">
        <v>5014352</v>
      </c>
      <c r="B2588" s="126" t="s">
        <v>413</v>
      </c>
      <c r="C2588" s="126" t="s">
        <v>1550</v>
      </c>
      <c r="D2588" s="126" t="s">
        <v>5284</v>
      </c>
      <c r="E2588" s="126" t="s">
        <v>288</v>
      </c>
      <c r="F2588" s="126" t="s">
        <v>532</v>
      </c>
      <c r="G2588" s="126" t="s">
        <v>1552</v>
      </c>
      <c r="H2588" s="126" t="s">
        <v>533</v>
      </c>
      <c r="I2588" s="126" t="s">
        <v>533</v>
      </c>
      <c r="J2588" s="126" t="s">
        <v>1553</v>
      </c>
      <c r="K2588" s="126" t="s">
        <v>504</v>
      </c>
      <c r="L2588" s="126" t="s">
        <v>1554</v>
      </c>
      <c r="M2588" s="130">
        <v>3892</v>
      </c>
      <c r="O2588" s="126" t="s">
        <v>537</v>
      </c>
      <c r="P2588" s="130">
        <v>0</v>
      </c>
      <c r="S2588" s="130">
        <v>0</v>
      </c>
      <c r="V2588" s="130">
        <v>3892</v>
      </c>
      <c r="X2588" s="126" t="s">
        <v>679</v>
      </c>
      <c r="Z2588" s="127"/>
      <c r="AA2588" s="128">
        <v>180</v>
      </c>
      <c r="AB2588" s="128">
        <v>12</v>
      </c>
      <c r="AD2588" s="126" t="s">
        <v>1555</v>
      </c>
      <c r="AG2588" s="127"/>
      <c r="AI2588" s="127"/>
    </row>
    <row r="2589" spans="1:35" ht="14.85" customHeight="1">
      <c r="A2589" s="130">
        <v>5014351</v>
      </c>
      <c r="B2589" s="126" t="s">
        <v>413</v>
      </c>
      <c r="C2589" s="126" t="s">
        <v>1550</v>
      </c>
      <c r="D2589" s="126" t="s">
        <v>5285</v>
      </c>
      <c r="E2589" s="126" t="s">
        <v>288</v>
      </c>
      <c r="F2589" s="126" t="s">
        <v>532</v>
      </c>
      <c r="G2589" s="126" t="s">
        <v>1552</v>
      </c>
      <c r="H2589" s="126" t="s">
        <v>533</v>
      </c>
      <c r="I2589" s="126" t="s">
        <v>533</v>
      </c>
      <c r="J2589" s="126" t="s">
        <v>1553</v>
      </c>
      <c r="K2589" s="126" t="s">
        <v>504</v>
      </c>
      <c r="L2589" s="126" t="s">
        <v>1554</v>
      </c>
      <c r="M2589" s="130">
        <v>3892</v>
      </c>
      <c r="O2589" s="126" t="s">
        <v>537</v>
      </c>
      <c r="P2589" s="130">
        <v>0</v>
      </c>
      <c r="S2589" s="130">
        <v>0</v>
      </c>
      <c r="V2589" s="130">
        <v>3892</v>
      </c>
      <c r="X2589" s="126" t="s">
        <v>679</v>
      </c>
      <c r="Z2589" s="127"/>
      <c r="AA2589" s="128">
        <v>180</v>
      </c>
      <c r="AB2589" s="128">
        <v>12</v>
      </c>
      <c r="AD2589" s="126" t="s">
        <v>1555</v>
      </c>
      <c r="AG2589" s="127"/>
      <c r="AI2589" s="127"/>
    </row>
    <row r="2590" spans="1:35" ht="14.85" customHeight="1">
      <c r="A2590" s="130">
        <v>5014350</v>
      </c>
      <c r="B2590" s="126" t="s">
        <v>413</v>
      </c>
      <c r="C2590" s="126" t="s">
        <v>1550</v>
      </c>
      <c r="D2590" s="126" t="s">
        <v>5286</v>
      </c>
      <c r="E2590" s="126" t="s">
        <v>288</v>
      </c>
      <c r="F2590" s="126" t="s">
        <v>532</v>
      </c>
      <c r="G2590" s="126" t="s">
        <v>1552</v>
      </c>
      <c r="H2590" s="126" t="s">
        <v>533</v>
      </c>
      <c r="I2590" s="126" t="s">
        <v>533</v>
      </c>
      <c r="J2590" s="126" t="s">
        <v>1553</v>
      </c>
      <c r="K2590" s="126" t="s">
        <v>504</v>
      </c>
      <c r="L2590" s="126" t="s">
        <v>1554</v>
      </c>
      <c r="M2590" s="130">
        <v>3892</v>
      </c>
      <c r="O2590" s="126" t="s">
        <v>537</v>
      </c>
      <c r="P2590" s="130">
        <v>0</v>
      </c>
      <c r="S2590" s="130">
        <v>0</v>
      </c>
      <c r="V2590" s="130">
        <v>3892</v>
      </c>
      <c r="X2590" s="126" t="s">
        <v>679</v>
      </c>
      <c r="Z2590" s="127"/>
      <c r="AA2590" s="128">
        <v>180</v>
      </c>
      <c r="AB2590" s="128">
        <v>12</v>
      </c>
      <c r="AD2590" s="126" t="s">
        <v>1555</v>
      </c>
      <c r="AG2590" s="127"/>
      <c r="AI2590" s="127"/>
    </row>
    <row r="2591" spans="1:35" ht="14.85" customHeight="1">
      <c r="A2591" s="130">
        <v>5014349</v>
      </c>
      <c r="B2591" s="126" t="s">
        <v>413</v>
      </c>
      <c r="C2591" s="126" t="s">
        <v>1550</v>
      </c>
      <c r="D2591" s="126" t="s">
        <v>5287</v>
      </c>
      <c r="E2591" s="126" t="s">
        <v>288</v>
      </c>
      <c r="F2591" s="126" t="s">
        <v>532</v>
      </c>
      <c r="G2591" s="126" t="s">
        <v>1552</v>
      </c>
      <c r="H2591" s="126" t="s">
        <v>533</v>
      </c>
      <c r="I2591" s="126" t="s">
        <v>533</v>
      </c>
      <c r="J2591" s="126" t="s">
        <v>1553</v>
      </c>
      <c r="K2591" s="126" t="s">
        <v>504</v>
      </c>
      <c r="L2591" s="126" t="s">
        <v>1554</v>
      </c>
      <c r="M2591" s="130">
        <v>3892</v>
      </c>
      <c r="O2591" s="126" t="s">
        <v>537</v>
      </c>
      <c r="P2591" s="130">
        <v>0</v>
      </c>
      <c r="S2591" s="130">
        <v>0</v>
      </c>
      <c r="V2591" s="130">
        <v>3892</v>
      </c>
      <c r="X2591" s="126" t="s">
        <v>679</v>
      </c>
      <c r="Z2591" s="127"/>
      <c r="AA2591" s="128">
        <v>180</v>
      </c>
      <c r="AB2591" s="128">
        <v>12</v>
      </c>
      <c r="AD2591" s="126" t="s">
        <v>1555</v>
      </c>
      <c r="AG2591" s="127"/>
      <c r="AI2591" s="127"/>
    </row>
    <row r="2592" spans="1:35" ht="14.85" customHeight="1">
      <c r="A2592" s="130">
        <v>5013700</v>
      </c>
      <c r="B2592" s="126" t="s">
        <v>413</v>
      </c>
      <c r="C2592" s="126" t="s">
        <v>3705</v>
      </c>
      <c r="D2592" s="126" t="s">
        <v>3706</v>
      </c>
      <c r="E2592" s="126" t="s">
        <v>288</v>
      </c>
      <c r="F2592" s="126" t="s">
        <v>364</v>
      </c>
      <c r="G2592" s="126" t="s">
        <v>417</v>
      </c>
      <c r="H2592" s="126" t="s">
        <v>126</v>
      </c>
      <c r="I2592" s="126" t="s">
        <v>418</v>
      </c>
      <c r="J2592" s="126" t="s">
        <v>484</v>
      </c>
      <c r="K2592" s="126" t="s">
        <v>443</v>
      </c>
      <c r="L2592" s="126" t="s">
        <v>485</v>
      </c>
      <c r="M2592" s="130">
        <v>6996.58</v>
      </c>
      <c r="O2592" s="126" t="s">
        <v>486</v>
      </c>
      <c r="P2592" s="130">
        <v>0</v>
      </c>
      <c r="S2592" s="130">
        <v>0</v>
      </c>
      <c r="V2592" s="130">
        <v>6996.58</v>
      </c>
      <c r="X2592" s="126" t="s">
        <v>549</v>
      </c>
      <c r="Z2592" s="127"/>
      <c r="AA2592" s="128">
        <v>2</v>
      </c>
      <c r="AB2592" s="128">
        <v>60</v>
      </c>
      <c r="AC2592" s="126" t="s">
        <v>366</v>
      </c>
      <c r="AD2592" s="126" t="s">
        <v>511</v>
      </c>
      <c r="AG2592" s="127"/>
      <c r="AI2592" s="127"/>
    </row>
    <row r="2593" spans="1:35" ht="14.85" customHeight="1">
      <c r="A2593" s="130">
        <v>5013699</v>
      </c>
      <c r="B2593" s="126" t="s">
        <v>413</v>
      </c>
      <c r="C2593" s="126" t="s">
        <v>3705</v>
      </c>
      <c r="D2593" s="126" t="s">
        <v>3706</v>
      </c>
      <c r="E2593" s="126" t="s">
        <v>288</v>
      </c>
      <c r="F2593" s="126" t="s">
        <v>364</v>
      </c>
      <c r="G2593" s="126" t="s">
        <v>417</v>
      </c>
      <c r="H2593" s="126" t="s">
        <v>126</v>
      </c>
      <c r="I2593" s="126" t="s">
        <v>126</v>
      </c>
      <c r="J2593" s="126" t="s">
        <v>484</v>
      </c>
      <c r="K2593" s="126" t="s">
        <v>443</v>
      </c>
      <c r="L2593" s="126" t="s">
        <v>485</v>
      </c>
      <c r="M2593" s="130">
        <v>6817.44</v>
      </c>
      <c r="O2593" s="126" t="s">
        <v>365</v>
      </c>
      <c r="P2593" s="130">
        <v>0</v>
      </c>
      <c r="S2593" s="130">
        <v>0</v>
      </c>
      <c r="V2593" s="130">
        <v>6996.58</v>
      </c>
      <c r="X2593" s="126" t="s">
        <v>469</v>
      </c>
      <c r="Z2593" s="127"/>
      <c r="AA2593" s="128">
        <v>1</v>
      </c>
      <c r="AB2593" s="128">
        <v>60</v>
      </c>
      <c r="AC2593" s="126" t="s">
        <v>366</v>
      </c>
      <c r="AD2593" s="126" t="s">
        <v>511</v>
      </c>
      <c r="AG2593" s="127"/>
      <c r="AI2593" s="127"/>
    </row>
    <row r="2594" spans="1:35" ht="14.85" customHeight="1">
      <c r="A2594" s="130">
        <v>5013698</v>
      </c>
      <c r="B2594" s="126" t="s">
        <v>413</v>
      </c>
      <c r="C2594" s="126" t="s">
        <v>3705</v>
      </c>
      <c r="D2594" s="126" t="s">
        <v>3706</v>
      </c>
      <c r="E2594" s="126" t="s">
        <v>288</v>
      </c>
      <c r="F2594" s="126" t="s">
        <v>364</v>
      </c>
      <c r="G2594" s="126" t="s">
        <v>417</v>
      </c>
      <c r="H2594" s="126" t="s">
        <v>126</v>
      </c>
      <c r="I2594" s="126" t="s">
        <v>126</v>
      </c>
      <c r="J2594" s="126" t="s">
        <v>484</v>
      </c>
      <c r="K2594" s="126" t="s">
        <v>443</v>
      </c>
      <c r="L2594" s="126" t="s">
        <v>485</v>
      </c>
      <c r="M2594" s="130">
        <v>6817.44</v>
      </c>
      <c r="O2594" s="126" t="s">
        <v>365</v>
      </c>
      <c r="P2594" s="130">
        <v>0</v>
      </c>
      <c r="S2594" s="130">
        <v>0</v>
      </c>
      <c r="V2594" s="130">
        <v>6996.58</v>
      </c>
      <c r="X2594" s="126" t="s">
        <v>510</v>
      </c>
      <c r="Z2594" s="127"/>
      <c r="AA2594" s="128">
        <v>2</v>
      </c>
      <c r="AB2594" s="128">
        <v>60</v>
      </c>
      <c r="AC2594" s="126" t="s">
        <v>366</v>
      </c>
      <c r="AD2594" s="126" t="s">
        <v>511</v>
      </c>
      <c r="AG2594" s="127"/>
      <c r="AI2594" s="127"/>
    </row>
    <row r="2595" spans="1:35" ht="14.85" customHeight="1">
      <c r="A2595" s="130">
        <v>5013697</v>
      </c>
      <c r="B2595" s="126" t="s">
        <v>413</v>
      </c>
      <c r="C2595" s="126" t="s">
        <v>4953</v>
      </c>
      <c r="D2595" s="126" t="s">
        <v>4954</v>
      </c>
      <c r="E2595" s="126" t="s">
        <v>288</v>
      </c>
      <c r="F2595" s="126" t="s">
        <v>364</v>
      </c>
      <c r="G2595" s="126" t="s">
        <v>417</v>
      </c>
      <c r="H2595" s="126" t="s">
        <v>126</v>
      </c>
      <c r="I2595" s="126" t="s">
        <v>418</v>
      </c>
      <c r="J2595" s="126" t="s">
        <v>484</v>
      </c>
      <c r="K2595" s="126" t="s">
        <v>443</v>
      </c>
      <c r="L2595" s="126" t="s">
        <v>485</v>
      </c>
      <c r="M2595" s="130">
        <v>9739.52</v>
      </c>
      <c r="O2595" s="126" t="s">
        <v>486</v>
      </c>
      <c r="P2595" s="130">
        <v>0</v>
      </c>
      <c r="S2595" s="130">
        <v>0</v>
      </c>
      <c r="V2595" s="130">
        <v>12137.87</v>
      </c>
      <c r="X2595" s="126" t="s">
        <v>487</v>
      </c>
      <c r="Z2595" s="127"/>
      <c r="AA2595" s="128">
        <v>1</v>
      </c>
      <c r="AB2595" s="128">
        <v>60</v>
      </c>
      <c r="AC2595" s="126" t="s">
        <v>366</v>
      </c>
      <c r="AD2595" s="126" t="s">
        <v>511</v>
      </c>
      <c r="AG2595" s="127"/>
      <c r="AI2595" s="127"/>
    </row>
    <row r="2596" spans="1:35" ht="14.85" customHeight="1">
      <c r="A2596" s="130">
        <v>5013854</v>
      </c>
      <c r="B2596" s="126" t="s">
        <v>413</v>
      </c>
      <c r="C2596" s="126" t="s">
        <v>5288</v>
      </c>
      <c r="D2596" s="126" t="s">
        <v>551</v>
      </c>
      <c r="E2596" s="126" t="s">
        <v>288</v>
      </c>
      <c r="F2596" s="126" t="s">
        <v>364</v>
      </c>
      <c r="G2596" s="126" t="s">
        <v>417</v>
      </c>
      <c r="H2596" s="126" t="s">
        <v>126</v>
      </c>
      <c r="I2596" s="126" t="s">
        <v>418</v>
      </c>
      <c r="J2596" s="126" t="s">
        <v>544</v>
      </c>
      <c r="K2596" s="126" t="s">
        <v>443</v>
      </c>
      <c r="L2596" s="126" t="s">
        <v>545</v>
      </c>
      <c r="M2596" s="130">
        <v>8667.82</v>
      </c>
      <c r="O2596" s="126" t="s">
        <v>486</v>
      </c>
      <c r="P2596" s="130">
        <v>0</v>
      </c>
      <c r="S2596" s="130">
        <v>0</v>
      </c>
      <c r="V2596" s="130">
        <v>8667.82</v>
      </c>
      <c r="X2596" s="126" t="s">
        <v>549</v>
      </c>
      <c r="Z2596" s="127"/>
      <c r="AA2596" s="128">
        <v>2</v>
      </c>
      <c r="AB2596" s="128">
        <v>60</v>
      </c>
      <c r="AC2596" s="126" t="s">
        <v>366</v>
      </c>
      <c r="AD2596" s="126" t="s">
        <v>546</v>
      </c>
      <c r="AG2596" s="127"/>
      <c r="AI2596" s="127"/>
    </row>
    <row r="2597" spans="1:35" ht="14.85" customHeight="1">
      <c r="A2597" s="130">
        <v>5013696</v>
      </c>
      <c r="B2597" s="126" t="s">
        <v>413</v>
      </c>
      <c r="C2597" s="126" t="s">
        <v>4953</v>
      </c>
      <c r="D2597" s="126" t="s">
        <v>4954</v>
      </c>
      <c r="E2597" s="126" t="s">
        <v>288</v>
      </c>
      <c r="F2597" s="126" t="s">
        <v>364</v>
      </c>
      <c r="G2597" s="126" t="s">
        <v>417</v>
      </c>
      <c r="H2597" s="126" t="s">
        <v>126</v>
      </c>
      <c r="I2597" s="126" t="s">
        <v>418</v>
      </c>
      <c r="J2597" s="126" t="s">
        <v>484</v>
      </c>
      <c r="K2597" s="126" t="s">
        <v>443</v>
      </c>
      <c r="L2597" s="126" t="s">
        <v>485</v>
      </c>
      <c r="M2597" s="130">
        <v>9739.52</v>
      </c>
      <c r="O2597" s="126" t="s">
        <v>486</v>
      </c>
      <c r="P2597" s="130">
        <v>0</v>
      </c>
      <c r="S2597" s="130">
        <v>0</v>
      </c>
      <c r="V2597" s="130">
        <v>12137.87</v>
      </c>
      <c r="X2597" s="126" t="s">
        <v>549</v>
      </c>
      <c r="Z2597" s="127"/>
      <c r="AA2597" s="128">
        <v>2</v>
      </c>
      <c r="AB2597" s="128">
        <v>60</v>
      </c>
      <c r="AC2597" s="126" t="s">
        <v>366</v>
      </c>
      <c r="AD2597" s="126" t="s">
        <v>511</v>
      </c>
      <c r="AG2597" s="127"/>
      <c r="AI2597" s="127"/>
    </row>
    <row r="2598" spans="1:35" ht="14.85" customHeight="1">
      <c r="A2598" s="130">
        <v>5012291</v>
      </c>
      <c r="B2598" s="126" t="s">
        <v>413</v>
      </c>
      <c r="C2598" s="126" t="s">
        <v>3720</v>
      </c>
      <c r="D2598" s="126" t="s">
        <v>3721</v>
      </c>
      <c r="E2598" s="126" t="s">
        <v>288</v>
      </c>
      <c r="F2598" s="126" t="s">
        <v>364</v>
      </c>
      <c r="G2598" s="126" t="s">
        <v>417</v>
      </c>
      <c r="H2598" s="126" t="s">
        <v>126</v>
      </c>
      <c r="I2598" s="126" t="s">
        <v>418</v>
      </c>
      <c r="J2598" s="126" t="s">
        <v>886</v>
      </c>
      <c r="K2598" s="126" t="s">
        <v>443</v>
      </c>
      <c r="L2598" s="126" t="s">
        <v>887</v>
      </c>
      <c r="M2598" s="130">
        <v>9739.52</v>
      </c>
      <c r="O2598" s="126" t="s">
        <v>486</v>
      </c>
      <c r="P2598" s="130">
        <v>0</v>
      </c>
      <c r="S2598" s="130">
        <v>0</v>
      </c>
      <c r="V2598" s="130">
        <v>31165.200000000001</v>
      </c>
      <c r="X2598" s="126" t="s">
        <v>487</v>
      </c>
      <c r="Z2598" s="127"/>
      <c r="AA2598" s="128">
        <v>1</v>
      </c>
      <c r="AB2598" s="128">
        <v>60</v>
      </c>
      <c r="AC2598" s="126" t="s">
        <v>366</v>
      </c>
      <c r="AD2598" s="126" t="s">
        <v>488</v>
      </c>
      <c r="AG2598" s="127"/>
      <c r="AI2598" s="127"/>
    </row>
    <row r="2599" spans="1:35" ht="14.85" customHeight="1">
      <c r="A2599" s="130">
        <v>5012290</v>
      </c>
      <c r="B2599" s="126" t="s">
        <v>413</v>
      </c>
      <c r="C2599" s="126" t="s">
        <v>3722</v>
      </c>
      <c r="D2599" s="126" t="s">
        <v>3723</v>
      </c>
      <c r="E2599" s="126" t="s">
        <v>288</v>
      </c>
      <c r="F2599" s="126" t="s">
        <v>364</v>
      </c>
      <c r="G2599" s="126" t="s">
        <v>417</v>
      </c>
      <c r="H2599" s="126" t="s">
        <v>126</v>
      </c>
      <c r="I2599" s="126" t="s">
        <v>418</v>
      </c>
      <c r="J2599" s="126" t="s">
        <v>886</v>
      </c>
      <c r="K2599" s="126" t="s">
        <v>443</v>
      </c>
      <c r="L2599" s="126" t="s">
        <v>887</v>
      </c>
      <c r="M2599" s="130">
        <v>9739.52</v>
      </c>
      <c r="O2599" s="126" t="s">
        <v>486</v>
      </c>
      <c r="P2599" s="130">
        <v>0</v>
      </c>
      <c r="S2599" s="130">
        <v>0</v>
      </c>
      <c r="V2599" s="130">
        <v>32139.11</v>
      </c>
      <c r="X2599" s="126" t="s">
        <v>487</v>
      </c>
      <c r="Z2599" s="127"/>
      <c r="AA2599" s="128">
        <v>1</v>
      </c>
      <c r="AB2599" s="128">
        <v>60</v>
      </c>
      <c r="AC2599" s="126" t="s">
        <v>366</v>
      </c>
      <c r="AD2599" s="126" t="s">
        <v>488</v>
      </c>
      <c r="AG2599" s="127"/>
      <c r="AI2599" s="127"/>
    </row>
    <row r="2600" spans="1:35" ht="14.85" customHeight="1">
      <c r="A2600" s="130">
        <v>5011680</v>
      </c>
      <c r="B2600" s="126" t="s">
        <v>413</v>
      </c>
      <c r="C2600" s="126" t="s">
        <v>5289</v>
      </c>
      <c r="D2600" s="126" t="s">
        <v>5290</v>
      </c>
      <c r="E2600" s="126" t="s">
        <v>288</v>
      </c>
      <c r="F2600" s="126" t="s">
        <v>440</v>
      </c>
      <c r="G2600" s="126" t="s">
        <v>458</v>
      </c>
      <c r="H2600" s="126" t="s">
        <v>126</v>
      </c>
      <c r="I2600" s="126" t="s">
        <v>418</v>
      </c>
      <c r="J2600" s="126" t="s">
        <v>1512</v>
      </c>
      <c r="K2600" s="126" t="s">
        <v>504</v>
      </c>
      <c r="L2600" s="126" t="s">
        <v>1513</v>
      </c>
      <c r="M2600" s="130">
        <v>5275.2</v>
      </c>
      <c r="O2600" s="126" t="s">
        <v>445</v>
      </c>
      <c r="P2600" s="130">
        <v>0</v>
      </c>
      <c r="S2600" s="130">
        <v>0</v>
      </c>
      <c r="V2600" s="130">
        <v>5275.2</v>
      </c>
      <c r="X2600" s="126" t="s">
        <v>2349</v>
      </c>
      <c r="Z2600" s="127"/>
      <c r="AA2600" s="128">
        <v>60</v>
      </c>
      <c r="AB2600" s="128">
        <v>1</v>
      </c>
      <c r="AD2600" s="126" t="s">
        <v>615</v>
      </c>
      <c r="AG2600" s="127"/>
      <c r="AI2600" s="127"/>
    </row>
    <row r="2601" spans="1:35" ht="14.85" customHeight="1">
      <c r="A2601" s="130">
        <v>5011679</v>
      </c>
      <c r="B2601" s="126" t="s">
        <v>413</v>
      </c>
      <c r="C2601" s="126" t="s">
        <v>5291</v>
      </c>
      <c r="D2601" s="126" t="s">
        <v>5292</v>
      </c>
      <c r="E2601" s="126" t="s">
        <v>288</v>
      </c>
      <c r="F2601" s="126" t="s">
        <v>440</v>
      </c>
      <c r="G2601" s="126" t="s">
        <v>458</v>
      </c>
      <c r="H2601" s="126" t="s">
        <v>126</v>
      </c>
      <c r="I2601" s="126" t="s">
        <v>418</v>
      </c>
      <c r="J2601" s="126" t="s">
        <v>1512</v>
      </c>
      <c r="K2601" s="126" t="s">
        <v>504</v>
      </c>
      <c r="L2601" s="126" t="s">
        <v>1513</v>
      </c>
      <c r="M2601" s="130">
        <v>5275.2</v>
      </c>
      <c r="O2601" s="126" t="s">
        <v>445</v>
      </c>
      <c r="P2601" s="130">
        <v>0</v>
      </c>
      <c r="S2601" s="130">
        <v>0</v>
      </c>
      <c r="V2601" s="130">
        <v>5275.2</v>
      </c>
      <c r="X2601" s="126" t="s">
        <v>2349</v>
      </c>
      <c r="Z2601" s="127"/>
      <c r="AA2601" s="128">
        <v>60</v>
      </c>
      <c r="AB2601" s="128">
        <v>1</v>
      </c>
      <c r="AD2601" s="126" t="s">
        <v>615</v>
      </c>
      <c r="AG2601" s="127"/>
      <c r="AI2601" s="127"/>
    </row>
    <row r="2602" spans="1:35" ht="14.85" customHeight="1">
      <c r="A2602" s="130">
        <v>5011678</v>
      </c>
      <c r="B2602" s="126" t="s">
        <v>413</v>
      </c>
      <c r="C2602" s="126" t="s">
        <v>4410</v>
      </c>
      <c r="D2602" s="126" t="s">
        <v>5293</v>
      </c>
      <c r="E2602" s="126" t="s">
        <v>288</v>
      </c>
      <c r="F2602" s="126" t="s">
        <v>440</v>
      </c>
      <c r="G2602" s="126" t="s">
        <v>458</v>
      </c>
      <c r="H2602" s="126" t="s">
        <v>126</v>
      </c>
      <c r="I2602" s="126" t="s">
        <v>418</v>
      </c>
      <c r="J2602" s="126" t="s">
        <v>1512</v>
      </c>
      <c r="K2602" s="126" t="s">
        <v>504</v>
      </c>
      <c r="L2602" s="126" t="s">
        <v>1513</v>
      </c>
      <c r="M2602" s="130">
        <v>2923.2</v>
      </c>
      <c r="O2602" s="126" t="s">
        <v>445</v>
      </c>
      <c r="P2602" s="130">
        <v>0</v>
      </c>
      <c r="S2602" s="130">
        <v>0</v>
      </c>
      <c r="V2602" s="130">
        <v>2923.2</v>
      </c>
      <c r="X2602" s="126" t="s">
        <v>1647</v>
      </c>
      <c r="Z2602" s="127"/>
      <c r="AA2602" s="128">
        <v>60</v>
      </c>
      <c r="AB2602" s="128">
        <v>1</v>
      </c>
      <c r="AD2602" s="126" t="s">
        <v>615</v>
      </c>
      <c r="AG2602" s="127"/>
      <c r="AI2602" s="127"/>
    </row>
    <row r="2603" spans="1:35" ht="14.85" customHeight="1">
      <c r="A2603" s="130">
        <v>5013630</v>
      </c>
      <c r="B2603" s="126" t="s">
        <v>413</v>
      </c>
      <c r="C2603" s="126" t="s">
        <v>4703</v>
      </c>
      <c r="D2603" s="126" t="s">
        <v>4702</v>
      </c>
      <c r="E2603" s="126" t="s">
        <v>288</v>
      </c>
      <c r="F2603" s="126" t="s">
        <v>364</v>
      </c>
      <c r="G2603" s="126" t="s">
        <v>417</v>
      </c>
      <c r="H2603" s="126" t="s">
        <v>126</v>
      </c>
      <c r="I2603" s="126" t="s">
        <v>126</v>
      </c>
      <c r="J2603" s="126" t="s">
        <v>484</v>
      </c>
      <c r="K2603" s="126" t="s">
        <v>443</v>
      </c>
      <c r="L2603" s="126" t="s">
        <v>485</v>
      </c>
      <c r="M2603" s="130">
        <v>6817.44</v>
      </c>
      <c r="O2603" s="126" t="s">
        <v>365</v>
      </c>
      <c r="P2603" s="130">
        <v>0</v>
      </c>
      <c r="S2603" s="130">
        <v>0</v>
      </c>
      <c r="V2603" s="130">
        <v>9039.85</v>
      </c>
      <c r="X2603" s="126" t="s">
        <v>510</v>
      </c>
      <c r="Z2603" s="127"/>
      <c r="AA2603" s="128">
        <v>2</v>
      </c>
      <c r="AB2603" s="128">
        <v>60</v>
      </c>
      <c r="AC2603" s="126" t="s">
        <v>366</v>
      </c>
      <c r="AD2603" s="126" t="s">
        <v>511</v>
      </c>
      <c r="AG2603" s="127"/>
      <c r="AI2603" s="127"/>
    </row>
    <row r="2604" spans="1:35" ht="14.85" customHeight="1">
      <c r="A2604" s="130">
        <v>5013629</v>
      </c>
      <c r="B2604" s="126" t="s">
        <v>413</v>
      </c>
      <c r="C2604" s="126" t="s">
        <v>5294</v>
      </c>
      <c r="D2604" s="126" t="s">
        <v>4702</v>
      </c>
      <c r="E2604" s="126" t="s">
        <v>288</v>
      </c>
      <c r="F2604" s="126" t="s">
        <v>364</v>
      </c>
      <c r="G2604" s="126" t="s">
        <v>417</v>
      </c>
      <c r="H2604" s="126" t="s">
        <v>126</v>
      </c>
      <c r="I2604" s="126" t="s">
        <v>418</v>
      </c>
      <c r="J2604" s="126" t="s">
        <v>484</v>
      </c>
      <c r="K2604" s="126" t="s">
        <v>443</v>
      </c>
      <c r="L2604" s="126" t="s">
        <v>485</v>
      </c>
      <c r="M2604" s="130">
        <v>9039.85</v>
      </c>
      <c r="O2604" s="126" t="s">
        <v>486</v>
      </c>
      <c r="P2604" s="130">
        <v>0</v>
      </c>
      <c r="S2604" s="130">
        <v>0</v>
      </c>
      <c r="V2604" s="130">
        <v>9039.85</v>
      </c>
      <c r="X2604" s="126" t="s">
        <v>487</v>
      </c>
      <c r="Z2604" s="127"/>
      <c r="AA2604" s="128">
        <v>1</v>
      </c>
      <c r="AB2604" s="128">
        <v>60</v>
      </c>
      <c r="AC2604" s="126" t="s">
        <v>366</v>
      </c>
      <c r="AD2604" s="126" t="s">
        <v>511</v>
      </c>
      <c r="AG2604" s="127"/>
      <c r="AI2604" s="127"/>
    </row>
    <row r="2605" spans="1:35" ht="14.85" customHeight="1">
      <c r="A2605" s="130">
        <v>5013628</v>
      </c>
      <c r="B2605" s="126" t="s">
        <v>413</v>
      </c>
      <c r="C2605" s="126" t="s">
        <v>5294</v>
      </c>
      <c r="D2605" s="126" t="s">
        <v>4702</v>
      </c>
      <c r="E2605" s="126" t="s">
        <v>288</v>
      </c>
      <c r="F2605" s="126" t="s">
        <v>364</v>
      </c>
      <c r="G2605" s="126" t="s">
        <v>417</v>
      </c>
      <c r="H2605" s="126" t="s">
        <v>126</v>
      </c>
      <c r="I2605" s="126" t="s">
        <v>418</v>
      </c>
      <c r="J2605" s="126" t="s">
        <v>484</v>
      </c>
      <c r="K2605" s="126" t="s">
        <v>443</v>
      </c>
      <c r="L2605" s="126" t="s">
        <v>485</v>
      </c>
      <c r="M2605" s="130">
        <v>9039.85</v>
      </c>
      <c r="O2605" s="126" t="s">
        <v>486</v>
      </c>
      <c r="P2605" s="130">
        <v>0</v>
      </c>
      <c r="S2605" s="130">
        <v>0</v>
      </c>
      <c r="V2605" s="130">
        <v>9039.85</v>
      </c>
      <c r="X2605" s="126" t="s">
        <v>549</v>
      </c>
      <c r="Z2605" s="127"/>
      <c r="AA2605" s="128">
        <v>2</v>
      </c>
      <c r="AB2605" s="128">
        <v>60</v>
      </c>
      <c r="AC2605" s="126" t="s">
        <v>366</v>
      </c>
      <c r="AD2605" s="126" t="s">
        <v>511</v>
      </c>
      <c r="AG2605" s="127"/>
      <c r="AI2605" s="127"/>
    </row>
    <row r="2606" spans="1:35" ht="14.85" customHeight="1">
      <c r="A2606" s="130">
        <v>5013627</v>
      </c>
      <c r="B2606" s="126" t="s">
        <v>413</v>
      </c>
      <c r="C2606" s="126" t="s">
        <v>5294</v>
      </c>
      <c r="D2606" s="126" t="s">
        <v>4702</v>
      </c>
      <c r="E2606" s="126" t="s">
        <v>288</v>
      </c>
      <c r="F2606" s="126" t="s">
        <v>364</v>
      </c>
      <c r="G2606" s="126" t="s">
        <v>417</v>
      </c>
      <c r="H2606" s="126" t="s">
        <v>126</v>
      </c>
      <c r="I2606" s="126" t="s">
        <v>126</v>
      </c>
      <c r="J2606" s="126" t="s">
        <v>484</v>
      </c>
      <c r="K2606" s="126" t="s">
        <v>443</v>
      </c>
      <c r="L2606" s="126" t="s">
        <v>485</v>
      </c>
      <c r="M2606" s="130">
        <v>6817.44</v>
      </c>
      <c r="O2606" s="126" t="s">
        <v>365</v>
      </c>
      <c r="P2606" s="130">
        <v>0</v>
      </c>
      <c r="S2606" s="130">
        <v>0</v>
      </c>
      <c r="V2606" s="130">
        <v>9039.85</v>
      </c>
      <c r="X2606" s="126" t="s">
        <v>469</v>
      </c>
      <c r="Z2606" s="127"/>
      <c r="AA2606" s="128">
        <v>1</v>
      </c>
      <c r="AB2606" s="128">
        <v>60</v>
      </c>
      <c r="AC2606" s="126" t="s">
        <v>366</v>
      </c>
      <c r="AD2606" s="126" t="s">
        <v>511</v>
      </c>
      <c r="AG2606" s="127"/>
      <c r="AI2606" s="127"/>
    </row>
    <row r="2607" spans="1:35" ht="14.85" customHeight="1">
      <c r="A2607" s="130">
        <v>5013626</v>
      </c>
      <c r="B2607" s="126" t="s">
        <v>413</v>
      </c>
      <c r="C2607" s="126" t="s">
        <v>5294</v>
      </c>
      <c r="D2607" s="126" t="s">
        <v>4702</v>
      </c>
      <c r="E2607" s="126" t="s">
        <v>288</v>
      </c>
      <c r="F2607" s="126" t="s">
        <v>364</v>
      </c>
      <c r="G2607" s="126" t="s">
        <v>417</v>
      </c>
      <c r="H2607" s="126" t="s">
        <v>126</v>
      </c>
      <c r="I2607" s="126" t="s">
        <v>126</v>
      </c>
      <c r="J2607" s="126" t="s">
        <v>484</v>
      </c>
      <c r="K2607" s="126" t="s">
        <v>443</v>
      </c>
      <c r="L2607" s="126" t="s">
        <v>485</v>
      </c>
      <c r="M2607" s="130">
        <v>6817.44</v>
      </c>
      <c r="O2607" s="126" t="s">
        <v>365</v>
      </c>
      <c r="P2607" s="130">
        <v>0</v>
      </c>
      <c r="S2607" s="130">
        <v>0</v>
      </c>
      <c r="V2607" s="130">
        <v>9039.85</v>
      </c>
      <c r="X2607" s="126" t="s">
        <v>510</v>
      </c>
      <c r="Z2607" s="127"/>
      <c r="AA2607" s="128">
        <v>2</v>
      </c>
      <c r="AB2607" s="128">
        <v>60</v>
      </c>
      <c r="AC2607" s="126" t="s">
        <v>366</v>
      </c>
      <c r="AD2607" s="126" t="s">
        <v>511</v>
      </c>
      <c r="AG2607" s="127"/>
      <c r="AI2607" s="127"/>
    </row>
    <row r="2608" spans="1:35" ht="14.85" customHeight="1">
      <c r="A2608" s="130">
        <v>5013625</v>
      </c>
      <c r="B2608" s="126" t="s">
        <v>413</v>
      </c>
      <c r="C2608" s="126" t="s">
        <v>3717</v>
      </c>
      <c r="D2608" s="126" t="s">
        <v>3628</v>
      </c>
      <c r="E2608" s="126" t="s">
        <v>288</v>
      </c>
      <c r="F2608" s="126" t="s">
        <v>364</v>
      </c>
      <c r="G2608" s="126" t="s">
        <v>417</v>
      </c>
      <c r="H2608" s="126" t="s">
        <v>126</v>
      </c>
      <c r="I2608" s="126" t="s">
        <v>418</v>
      </c>
      <c r="J2608" s="126" t="s">
        <v>484</v>
      </c>
      <c r="K2608" s="126" t="s">
        <v>443</v>
      </c>
      <c r="L2608" s="126" t="s">
        <v>485</v>
      </c>
      <c r="M2608" s="130">
        <v>6996.58</v>
      </c>
      <c r="O2608" s="126" t="s">
        <v>486</v>
      </c>
      <c r="P2608" s="130">
        <v>0</v>
      </c>
      <c r="S2608" s="130">
        <v>0</v>
      </c>
      <c r="V2608" s="130">
        <v>6996.58</v>
      </c>
      <c r="X2608" s="126" t="s">
        <v>487</v>
      </c>
      <c r="Z2608" s="127"/>
      <c r="AA2608" s="128">
        <v>1</v>
      </c>
      <c r="AB2608" s="128">
        <v>60</v>
      </c>
      <c r="AC2608" s="126" t="s">
        <v>366</v>
      </c>
      <c r="AD2608" s="126" t="s">
        <v>511</v>
      </c>
      <c r="AG2608" s="127"/>
      <c r="AI2608" s="127"/>
    </row>
    <row r="2609" spans="1:35" ht="14.85" customHeight="1">
      <c r="A2609" s="130">
        <v>5013624</v>
      </c>
      <c r="B2609" s="126" t="s">
        <v>413</v>
      </c>
      <c r="C2609" s="126" t="s">
        <v>3717</v>
      </c>
      <c r="D2609" s="126" t="s">
        <v>3628</v>
      </c>
      <c r="E2609" s="126" t="s">
        <v>288</v>
      </c>
      <c r="F2609" s="126" t="s">
        <v>364</v>
      </c>
      <c r="G2609" s="126" t="s">
        <v>417</v>
      </c>
      <c r="H2609" s="126" t="s">
        <v>126</v>
      </c>
      <c r="I2609" s="126" t="s">
        <v>418</v>
      </c>
      <c r="J2609" s="126" t="s">
        <v>484</v>
      </c>
      <c r="K2609" s="126" t="s">
        <v>443</v>
      </c>
      <c r="L2609" s="126" t="s">
        <v>485</v>
      </c>
      <c r="M2609" s="130">
        <v>6996.58</v>
      </c>
      <c r="O2609" s="126" t="s">
        <v>486</v>
      </c>
      <c r="P2609" s="130">
        <v>0</v>
      </c>
      <c r="S2609" s="130">
        <v>0</v>
      </c>
      <c r="V2609" s="130">
        <v>6996.58</v>
      </c>
      <c r="X2609" s="126" t="s">
        <v>549</v>
      </c>
      <c r="Z2609" s="127"/>
      <c r="AA2609" s="128">
        <v>2</v>
      </c>
      <c r="AB2609" s="128">
        <v>60</v>
      </c>
      <c r="AC2609" s="126" t="s">
        <v>366</v>
      </c>
      <c r="AD2609" s="126" t="s">
        <v>511</v>
      </c>
      <c r="AG2609" s="127"/>
      <c r="AI2609" s="127"/>
    </row>
    <row r="2610" spans="1:35" ht="14.85" customHeight="1">
      <c r="A2610" s="130">
        <v>5013623</v>
      </c>
      <c r="B2610" s="126" t="s">
        <v>413</v>
      </c>
      <c r="C2610" s="126" t="s">
        <v>3717</v>
      </c>
      <c r="D2610" s="126" t="s">
        <v>3628</v>
      </c>
      <c r="E2610" s="126" t="s">
        <v>288</v>
      </c>
      <c r="F2610" s="126" t="s">
        <v>364</v>
      </c>
      <c r="G2610" s="126" t="s">
        <v>417</v>
      </c>
      <c r="H2610" s="126" t="s">
        <v>126</v>
      </c>
      <c r="I2610" s="126" t="s">
        <v>126</v>
      </c>
      <c r="J2610" s="126" t="s">
        <v>484</v>
      </c>
      <c r="K2610" s="126" t="s">
        <v>443</v>
      </c>
      <c r="L2610" s="126" t="s">
        <v>485</v>
      </c>
      <c r="M2610" s="130">
        <v>6817.44</v>
      </c>
      <c r="O2610" s="126" t="s">
        <v>365</v>
      </c>
      <c r="P2610" s="130">
        <v>0</v>
      </c>
      <c r="S2610" s="130">
        <v>0</v>
      </c>
      <c r="V2610" s="130">
        <v>6996.58</v>
      </c>
      <c r="X2610" s="126" t="s">
        <v>469</v>
      </c>
      <c r="Z2610" s="127"/>
      <c r="AA2610" s="128">
        <v>1</v>
      </c>
      <c r="AB2610" s="128">
        <v>60</v>
      </c>
      <c r="AC2610" s="126" t="s">
        <v>366</v>
      </c>
      <c r="AD2610" s="126" t="s">
        <v>511</v>
      </c>
      <c r="AG2610" s="127"/>
      <c r="AI2610" s="127"/>
    </row>
    <row r="2611" spans="1:35" ht="14.85" customHeight="1">
      <c r="A2611" s="130">
        <v>5013552</v>
      </c>
      <c r="B2611" s="126" t="s">
        <v>413</v>
      </c>
      <c r="C2611" s="126" t="s">
        <v>5295</v>
      </c>
      <c r="D2611" s="126" t="s">
        <v>5296</v>
      </c>
      <c r="E2611" s="126" t="s">
        <v>288</v>
      </c>
      <c r="F2611" s="126" t="s">
        <v>491</v>
      </c>
      <c r="G2611" s="126" t="s">
        <v>417</v>
      </c>
      <c r="H2611" s="126" t="s">
        <v>126</v>
      </c>
      <c r="I2611" s="126" t="s">
        <v>418</v>
      </c>
      <c r="J2611" s="126" t="s">
        <v>2036</v>
      </c>
      <c r="K2611" s="126" t="s">
        <v>558</v>
      </c>
      <c r="L2611" s="126" t="s">
        <v>505</v>
      </c>
      <c r="M2611" s="130">
        <v>925.12</v>
      </c>
      <c r="O2611" s="126" t="s">
        <v>1081</v>
      </c>
      <c r="P2611" s="130">
        <v>0</v>
      </c>
      <c r="S2611" s="130">
        <v>0</v>
      </c>
      <c r="V2611" s="130">
        <v>3431.76</v>
      </c>
      <c r="X2611" s="126" t="s">
        <v>1082</v>
      </c>
      <c r="Z2611" s="127"/>
      <c r="AA2611" s="128">
        <v>1</v>
      </c>
      <c r="AB2611" s="128">
        <v>36</v>
      </c>
      <c r="AD2611" s="126" t="s">
        <v>2037</v>
      </c>
      <c r="AG2611" s="127"/>
      <c r="AI2611" s="127"/>
    </row>
    <row r="2612" spans="1:35" ht="14.85" customHeight="1">
      <c r="A2612" s="130">
        <v>5012314</v>
      </c>
      <c r="B2612" s="126" t="s">
        <v>413</v>
      </c>
      <c r="C2612" s="126" t="s">
        <v>3727</v>
      </c>
      <c r="D2612" s="126" t="s">
        <v>3728</v>
      </c>
      <c r="E2612" s="126" t="s">
        <v>288</v>
      </c>
      <c r="F2612" s="126" t="s">
        <v>364</v>
      </c>
      <c r="G2612" s="126" t="s">
        <v>417</v>
      </c>
      <c r="H2612" s="126" t="s">
        <v>126</v>
      </c>
      <c r="I2612" s="126" t="s">
        <v>418</v>
      </c>
      <c r="J2612" s="126" t="s">
        <v>886</v>
      </c>
      <c r="K2612" s="126" t="s">
        <v>443</v>
      </c>
      <c r="L2612" s="126" t="s">
        <v>887</v>
      </c>
      <c r="M2612" s="130">
        <v>9739.52</v>
      </c>
      <c r="O2612" s="126" t="s">
        <v>486</v>
      </c>
      <c r="P2612" s="130">
        <v>0</v>
      </c>
      <c r="S2612" s="130">
        <v>0</v>
      </c>
      <c r="V2612" s="130">
        <v>28243.46</v>
      </c>
      <c r="X2612" s="126" t="s">
        <v>549</v>
      </c>
      <c r="Z2612" s="127"/>
      <c r="AA2612" s="128">
        <v>2</v>
      </c>
      <c r="AB2612" s="128">
        <v>60</v>
      </c>
      <c r="AC2612" s="126" t="s">
        <v>366</v>
      </c>
      <c r="AD2612" s="126" t="s">
        <v>488</v>
      </c>
      <c r="AG2612" s="127"/>
      <c r="AI2612" s="127"/>
    </row>
    <row r="2613" spans="1:35" ht="14.85" customHeight="1">
      <c r="A2613" s="130">
        <v>5012313</v>
      </c>
      <c r="B2613" s="126" t="s">
        <v>413</v>
      </c>
      <c r="C2613" s="126" t="s">
        <v>3870</v>
      </c>
      <c r="D2613" s="126" t="s">
        <v>3871</v>
      </c>
      <c r="E2613" s="126" t="s">
        <v>288</v>
      </c>
      <c r="F2613" s="126" t="s">
        <v>364</v>
      </c>
      <c r="G2613" s="126" t="s">
        <v>417</v>
      </c>
      <c r="H2613" s="126" t="s">
        <v>126</v>
      </c>
      <c r="I2613" s="126" t="s">
        <v>418</v>
      </c>
      <c r="J2613" s="126" t="s">
        <v>886</v>
      </c>
      <c r="K2613" s="126" t="s">
        <v>443</v>
      </c>
      <c r="L2613" s="126" t="s">
        <v>887</v>
      </c>
      <c r="M2613" s="130">
        <v>9739.52</v>
      </c>
      <c r="O2613" s="126" t="s">
        <v>486</v>
      </c>
      <c r="P2613" s="130">
        <v>0</v>
      </c>
      <c r="S2613" s="130">
        <v>0</v>
      </c>
      <c r="V2613" s="130">
        <v>28243.46</v>
      </c>
      <c r="X2613" s="126" t="s">
        <v>549</v>
      </c>
      <c r="Z2613" s="127"/>
      <c r="AA2613" s="128">
        <v>2</v>
      </c>
      <c r="AB2613" s="128">
        <v>60</v>
      </c>
      <c r="AC2613" s="126" t="s">
        <v>366</v>
      </c>
      <c r="AD2613" s="126" t="s">
        <v>488</v>
      </c>
      <c r="AG2613" s="127"/>
      <c r="AI2613" s="127"/>
    </row>
    <row r="2614" spans="1:35" ht="14.85" customHeight="1">
      <c r="A2614" s="130">
        <v>5012312</v>
      </c>
      <c r="B2614" s="126" t="s">
        <v>413</v>
      </c>
      <c r="C2614" s="126" t="s">
        <v>3875</v>
      </c>
      <c r="D2614" s="126" t="s">
        <v>3876</v>
      </c>
      <c r="E2614" s="126" t="s">
        <v>288</v>
      </c>
      <c r="F2614" s="126" t="s">
        <v>364</v>
      </c>
      <c r="G2614" s="126" t="s">
        <v>417</v>
      </c>
      <c r="H2614" s="126" t="s">
        <v>126</v>
      </c>
      <c r="I2614" s="126" t="s">
        <v>418</v>
      </c>
      <c r="J2614" s="126" t="s">
        <v>886</v>
      </c>
      <c r="K2614" s="126" t="s">
        <v>443</v>
      </c>
      <c r="L2614" s="126" t="s">
        <v>887</v>
      </c>
      <c r="M2614" s="130">
        <v>9739.52</v>
      </c>
      <c r="O2614" s="126" t="s">
        <v>486</v>
      </c>
      <c r="P2614" s="130">
        <v>0</v>
      </c>
      <c r="S2614" s="130">
        <v>0</v>
      </c>
      <c r="V2614" s="130">
        <v>23860.85</v>
      </c>
      <c r="X2614" s="126" t="s">
        <v>549</v>
      </c>
      <c r="Z2614" s="127"/>
      <c r="AA2614" s="128">
        <v>2</v>
      </c>
      <c r="AB2614" s="128">
        <v>60</v>
      </c>
      <c r="AC2614" s="126" t="s">
        <v>366</v>
      </c>
      <c r="AD2614" s="126" t="s">
        <v>488</v>
      </c>
      <c r="AG2614" s="127"/>
      <c r="AI2614" s="127"/>
    </row>
    <row r="2615" spans="1:35" ht="14.85" customHeight="1">
      <c r="A2615" s="130">
        <v>5012311</v>
      </c>
      <c r="B2615" s="126" t="s">
        <v>413</v>
      </c>
      <c r="C2615" s="126" t="s">
        <v>4060</v>
      </c>
      <c r="D2615" s="126" t="s">
        <v>4061</v>
      </c>
      <c r="E2615" s="126" t="s">
        <v>288</v>
      </c>
      <c r="F2615" s="126" t="s">
        <v>364</v>
      </c>
      <c r="G2615" s="126" t="s">
        <v>417</v>
      </c>
      <c r="H2615" s="126" t="s">
        <v>126</v>
      </c>
      <c r="I2615" s="126" t="s">
        <v>418</v>
      </c>
      <c r="J2615" s="126" t="s">
        <v>886</v>
      </c>
      <c r="K2615" s="126" t="s">
        <v>443</v>
      </c>
      <c r="L2615" s="126" t="s">
        <v>887</v>
      </c>
      <c r="M2615" s="130">
        <v>9739.52</v>
      </c>
      <c r="O2615" s="126" t="s">
        <v>486</v>
      </c>
      <c r="P2615" s="130">
        <v>0</v>
      </c>
      <c r="S2615" s="130">
        <v>0</v>
      </c>
      <c r="V2615" s="130">
        <v>24347.8</v>
      </c>
      <c r="X2615" s="126" t="s">
        <v>549</v>
      </c>
      <c r="Z2615" s="127"/>
      <c r="AA2615" s="128">
        <v>2</v>
      </c>
      <c r="AB2615" s="128">
        <v>60</v>
      </c>
      <c r="AC2615" s="126" t="s">
        <v>366</v>
      </c>
      <c r="AD2615" s="126" t="s">
        <v>488</v>
      </c>
      <c r="AG2615" s="127"/>
      <c r="AI2615" s="127"/>
    </row>
    <row r="2616" spans="1:35" ht="14.85" customHeight="1">
      <c r="A2616" s="130">
        <v>5012310</v>
      </c>
      <c r="B2616" s="126" t="s">
        <v>413</v>
      </c>
      <c r="C2616" s="126" t="s">
        <v>4617</v>
      </c>
      <c r="D2616" s="126" t="s">
        <v>4618</v>
      </c>
      <c r="E2616" s="126" t="s">
        <v>288</v>
      </c>
      <c r="F2616" s="126" t="s">
        <v>364</v>
      </c>
      <c r="G2616" s="126" t="s">
        <v>417</v>
      </c>
      <c r="H2616" s="126" t="s">
        <v>126</v>
      </c>
      <c r="I2616" s="126" t="s">
        <v>418</v>
      </c>
      <c r="J2616" s="126" t="s">
        <v>886</v>
      </c>
      <c r="K2616" s="126" t="s">
        <v>443</v>
      </c>
      <c r="L2616" s="126" t="s">
        <v>887</v>
      </c>
      <c r="M2616" s="130">
        <v>9739.52</v>
      </c>
      <c r="O2616" s="126" t="s">
        <v>486</v>
      </c>
      <c r="P2616" s="130">
        <v>0</v>
      </c>
      <c r="S2616" s="130">
        <v>0</v>
      </c>
      <c r="V2616" s="130">
        <v>25808.67</v>
      </c>
      <c r="X2616" s="126" t="s">
        <v>549</v>
      </c>
      <c r="Z2616" s="127"/>
      <c r="AA2616" s="128">
        <v>2</v>
      </c>
      <c r="AB2616" s="128">
        <v>60</v>
      </c>
      <c r="AC2616" s="126" t="s">
        <v>366</v>
      </c>
      <c r="AD2616" s="126" t="s">
        <v>488</v>
      </c>
      <c r="AG2616" s="127"/>
      <c r="AI2616" s="127"/>
    </row>
    <row r="2617" spans="1:35" ht="14.85" customHeight="1">
      <c r="A2617" s="130">
        <v>5012309</v>
      </c>
      <c r="B2617" s="126" t="s">
        <v>413</v>
      </c>
      <c r="C2617" s="126" t="s">
        <v>5297</v>
      </c>
      <c r="D2617" s="126" t="s">
        <v>3499</v>
      </c>
      <c r="E2617" s="126" t="s">
        <v>288</v>
      </c>
      <c r="F2617" s="126" t="s">
        <v>364</v>
      </c>
      <c r="G2617" s="126" t="s">
        <v>417</v>
      </c>
      <c r="H2617" s="126" t="s">
        <v>126</v>
      </c>
      <c r="I2617" s="126" t="s">
        <v>418</v>
      </c>
      <c r="J2617" s="126" t="s">
        <v>886</v>
      </c>
      <c r="K2617" s="126" t="s">
        <v>443</v>
      </c>
      <c r="L2617" s="126" t="s">
        <v>887</v>
      </c>
      <c r="M2617" s="130">
        <v>9739.52</v>
      </c>
      <c r="O2617" s="126" t="s">
        <v>486</v>
      </c>
      <c r="P2617" s="130">
        <v>0</v>
      </c>
      <c r="S2617" s="130">
        <v>0</v>
      </c>
      <c r="V2617" s="130">
        <v>21913.02</v>
      </c>
      <c r="X2617" s="126" t="s">
        <v>549</v>
      </c>
      <c r="Z2617" s="127"/>
      <c r="AA2617" s="128">
        <v>2</v>
      </c>
      <c r="AB2617" s="128">
        <v>60</v>
      </c>
      <c r="AC2617" s="126" t="s">
        <v>366</v>
      </c>
      <c r="AD2617" s="126" t="s">
        <v>488</v>
      </c>
      <c r="AG2617" s="127"/>
      <c r="AI2617" s="127"/>
    </row>
    <row r="2618" spans="1:35" ht="14.85" customHeight="1">
      <c r="A2618" s="130">
        <v>5011555</v>
      </c>
      <c r="B2618" s="126" t="s">
        <v>413</v>
      </c>
      <c r="C2618" s="126" t="s">
        <v>5298</v>
      </c>
      <c r="D2618" s="126" t="s">
        <v>3359</v>
      </c>
      <c r="E2618" s="126" t="s">
        <v>288</v>
      </c>
      <c r="F2618" s="126" t="s">
        <v>522</v>
      </c>
      <c r="G2618" s="126" t="s">
        <v>1504</v>
      </c>
      <c r="H2618" s="126" t="s">
        <v>524</v>
      </c>
      <c r="I2618" s="126" t="s">
        <v>418</v>
      </c>
      <c r="J2618" s="126" t="s">
        <v>3352</v>
      </c>
      <c r="K2618" s="126" t="s">
        <v>613</v>
      </c>
      <c r="L2618" s="126" t="s">
        <v>3353</v>
      </c>
      <c r="M2618" s="130">
        <v>574.6</v>
      </c>
      <c r="N2618" s="126" t="s">
        <v>290</v>
      </c>
      <c r="O2618" s="126" t="s">
        <v>621</v>
      </c>
      <c r="P2618" s="130">
        <v>0</v>
      </c>
      <c r="S2618" s="130">
        <v>0</v>
      </c>
      <c r="V2618" s="130">
        <v>574.6</v>
      </c>
      <c r="X2618" s="126" t="s">
        <v>729</v>
      </c>
      <c r="Z2618" s="127"/>
      <c r="AA2618" s="128"/>
      <c r="AB2618" s="128"/>
      <c r="AD2618" s="126" t="s">
        <v>1750</v>
      </c>
      <c r="AG2618" s="127"/>
      <c r="AI2618" s="127"/>
    </row>
    <row r="2619" spans="1:35" ht="14.85" customHeight="1">
      <c r="A2619" s="130">
        <v>5012126</v>
      </c>
      <c r="B2619" s="126" t="s">
        <v>413</v>
      </c>
      <c r="C2619" s="126" t="s">
        <v>5299</v>
      </c>
      <c r="D2619" s="126" t="s">
        <v>5300</v>
      </c>
      <c r="E2619" s="126" t="s">
        <v>288</v>
      </c>
      <c r="F2619" s="126" t="s">
        <v>364</v>
      </c>
      <c r="G2619" s="126" t="s">
        <v>417</v>
      </c>
      <c r="H2619" s="126" t="s">
        <v>126</v>
      </c>
      <c r="I2619" s="126" t="s">
        <v>418</v>
      </c>
      <c r="J2619" s="126" t="s">
        <v>484</v>
      </c>
      <c r="K2619" s="126" t="s">
        <v>443</v>
      </c>
      <c r="L2619" s="126" t="s">
        <v>485</v>
      </c>
      <c r="M2619" s="130">
        <v>6817.44</v>
      </c>
      <c r="O2619" s="126" t="s">
        <v>365</v>
      </c>
      <c r="P2619" s="130">
        <v>0</v>
      </c>
      <c r="S2619" s="130">
        <v>0</v>
      </c>
      <c r="V2619" s="130">
        <v>24014.74</v>
      </c>
      <c r="X2619" s="126" t="s">
        <v>469</v>
      </c>
      <c r="Z2619" s="127"/>
      <c r="AA2619" s="128">
        <v>1</v>
      </c>
      <c r="AB2619" s="128">
        <v>60</v>
      </c>
      <c r="AC2619" s="126" t="s">
        <v>366</v>
      </c>
      <c r="AD2619" s="126" t="s">
        <v>488</v>
      </c>
      <c r="AG2619" s="127"/>
      <c r="AI2619" s="127"/>
    </row>
    <row r="2620" spans="1:35" ht="14.85" customHeight="1">
      <c r="A2620" s="130">
        <v>5012125</v>
      </c>
      <c r="B2620" s="126" t="s">
        <v>413</v>
      </c>
      <c r="C2620" s="126" t="s">
        <v>5299</v>
      </c>
      <c r="D2620" s="126" t="s">
        <v>5300</v>
      </c>
      <c r="E2620" s="126" t="s">
        <v>288</v>
      </c>
      <c r="F2620" s="126" t="s">
        <v>364</v>
      </c>
      <c r="G2620" s="126" t="s">
        <v>417</v>
      </c>
      <c r="H2620" s="126" t="s">
        <v>126</v>
      </c>
      <c r="I2620" s="126" t="s">
        <v>418</v>
      </c>
      <c r="J2620" s="126" t="s">
        <v>484</v>
      </c>
      <c r="K2620" s="126" t="s">
        <v>443</v>
      </c>
      <c r="L2620" s="126" t="s">
        <v>485</v>
      </c>
      <c r="M2620" s="130">
        <v>6817.44</v>
      </c>
      <c r="O2620" s="126" t="s">
        <v>365</v>
      </c>
      <c r="P2620" s="130">
        <v>0</v>
      </c>
      <c r="S2620" s="130">
        <v>0</v>
      </c>
      <c r="V2620" s="130">
        <v>24014.74</v>
      </c>
      <c r="X2620" s="126" t="s">
        <v>510</v>
      </c>
      <c r="Z2620" s="127"/>
      <c r="AA2620" s="128">
        <v>2</v>
      </c>
      <c r="AB2620" s="128">
        <v>60</v>
      </c>
      <c r="AC2620" s="126" t="s">
        <v>366</v>
      </c>
      <c r="AD2620" s="126" t="s">
        <v>488</v>
      </c>
      <c r="AG2620" s="127"/>
      <c r="AI2620" s="127"/>
    </row>
    <row r="2621" spans="1:35" ht="14.85" customHeight="1">
      <c r="A2621" s="130">
        <v>5012124</v>
      </c>
      <c r="B2621" s="126" t="s">
        <v>413</v>
      </c>
      <c r="C2621" s="126" t="s">
        <v>5299</v>
      </c>
      <c r="D2621" s="126" t="s">
        <v>5300</v>
      </c>
      <c r="E2621" s="126" t="s">
        <v>288</v>
      </c>
      <c r="F2621" s="126" t="s">
        <v>364</v>
      </c>
      <c r="G2621" s="126" t="s">
        <v>417</v>
      </c>
      <c r="H2621" s="126" t="s">
        <v>126</v>
      </c>
      <c r="I2621" s="126" t="s">
        <v>418</v>
      </c>
      <c r="J2621" s="126" t="s">
        <v>484</v>
      </c>
      <c r="K2621" s="126" t="s">
        <v>443</v>
      </c>
      <c r="L2621" s="126" t="s">
        <v>485</v>
      </c>
      <c r="M2621" s="130">
        <v>9739.52</v>
      </c>
      <c r="O2621" s="126" t="s">
        <v>486</v>
      </c>
      <c r="P2621" s="130">
        <v>0</v>
      </c>
      <c r="S2621" s="130">
        <v>0</v>
      </c>
      <c r="V2621" s="130">
        <v>24014.74</v>
      </c>
      <c r="X2621" s="126" t="s">
        <v>487</v>
      </c>
      <c r="Z2621" s="127"/>
      <c r="AA2621" s="128">
        <v>1</v>
      </c>
      <c r="AB2621" s="128">
        <v>60</v>
      </c>
      <c r="AC2621" s="126" t="s">
        <v>366</v>
      </c>
      <c r="AD2621" s="126" t="s">
        <v>488</v>
      </c>
      <c r="AG2621" s="127"/>
      <c r="AI2621" s="127"/>
    </row>
    <row r="2622" spans="1:35" ht="14.85" customHeight="1">
      <c r="A2622" s="130">
        <v>5012123</v>
      </c>
      <c r="B2622" s="126" t="s">
        <v>413</v>
      </c>
      <c r="C2622" s="126" t="s">
        <v>5299</v>
      </c>
      <c r="D2622" s="126" t="s">
        <v>5300</v>
      </c>
      <c r="E2622" s="126" t="s">
        <v>288</v>
      </c>
      <c r="F2622" s="126" t="s">
        <v>364</v>
      </c>
      <c r="G2622" s="126" t="s">
        <v>417</v>
      </c>
      <c r="H2622" s="126" t="s">
        <v>126</v>
      </c>
      <c r="I2622" s="126" t="s">
        <v>418</v>
      </c>
      <c r="J2622" s="126" t="s">
        <v>484</v>
      </c>
      <c r="K2622" s="126" t="s">
        <v>443</v>
      </c>
      <c r="L2622" s="126" t="s">
        <v>485</v>
      </c>
      <c r="M2622" s="130">
        <v>9739.52</v>
      </c>
      <c r="O2622" s="126" t="s">
        <v>486</v>
      </c>
      <c r="P2622" s="130">
        <v>0</v>
      </c>
      <c r="S2622" s="130">
        <v>0</v>
      </c>
      <c r="V2622" s="130">
        <v>24014.74</v>
      </c>
      <c r="X2622" s="126" t="s">
        <v>549</v>
      </c>
      <c r="Z2622" s="127"/>
      <c r="AA2622" s="128">
        <v>2</v>
      </c>
      <c r="AB2622" s="128">
        <v>60</v>
      </c>
      <c r="AC2622" s="126" t="s">
        <v>366</v>
      </c>
      <c r="AD2622" s="126" t="s">
        <v>488</v>
      </c>
      <c r="AG2622" s="127"/>
      <c r="AI2622" s="127"/>
    </row>
    <row r="2623" spans="1:35" ht="14.85" customHeight="1">
      <c r="A2623" s="130">
        <v>5013762</v>
      </c>
      <c r="B2623" s="126" t="s">
        <v>413</v>
      </c>
      <c r="C2623" s="126" t="s">
        <v>5301</v>
      </c>
      <c r="E2623" s="126" t="s">
        <v>288</v>
      </c>
      <c r="F2623" s="126" t="s">
        <v>491</v>
      </c>
      <c r="G2623" s="126" t="s">
        <v>417</v>
      </c>
      <c r="H2623" s="126" t="s">
        <v>126</v>
      </c>
      <c r="I2623" s="126" t="s">
        <v>418</v>
      </c>
      <c r="J2623" s="126" t="s">
        <v>769</v>
      </c>
      <c r="K2623" s="126" t="s">
        <v>567</v>
      </c>
      <c r="L2623" s="126" t="s">
        <v>770</v>
      </c>
      <c r="M2623" s="130">
        <v>13634.6</v>
      </c>
      <c r="N2623" s="126" t="s">
        <v>290</v>
      </c>
      <c r="O2623" s="126" t="s">
        <v>1311</v>
      </c>
      <c r="P2623" s="130">
        <v>0</v>
      </c>
      <c r="S2623" s="130">
        <v>0</v>
      </c>
      <c r="V2623" s="130">
        <v>13634.6</v>
      </c>
      <c r="X2623" s="126" t="s">
        <v>4747</v>
      </c>
      <c r="Y2623" s="126" t="s">
        <v>517</v>
      </c>
      <c r="Z2623" s="127"/>
      <c r="AA2623" s="128">
        <v>1</v>
      </c>
      <c r="AB2623" s="128">
        <v>60</v>
      </c>
      <c r="AD2623" s="126" t="s">
        <v>546</v>
      </c>
      <c r="AG2623" s="127"/>
      <c r="AI2623" s="127"/>
    </row>
    <row r="2624" spans="1:35" ht="14.85" customHeight="1">
      <c r="A2624" s="130">
        <v>5013761</v>
      </c>
      <c r="B2624" s="126" t="s">
        <v>413</v>
      </c>
      <c r="C2624" s="126" t="s">
        <v>5302</v>
      </c>
      <c r="D2624" s="126" t="s">
        <v>1375</v>
      </c>
      <c r="E2624" s="126" t="s">
        <v>288</v>
      </c>
      <c r="F2624" s="126" t="s">
        <v>491</v>
      </c>
      <c r="G2624" s="126" t="s">
        <v>417</v>
      </c>
      <c r="H2624" s="126" t="s">
        <v>126</v>
      </c>
      <c r="I2624" s="126" t="s">
        <v>126</v>
      </c>
      <c r="J2624" s="126" t="s">
        <v>1248</v>
      </c>
      <c r="K2624" s="126" t="s">
        <v>613</v>
      </c>
      <c r="L2624" s="126" t="s">
        <v>1249</v>
      </c>
      <c r="M2624" s="130">
        <v>104821.74</v>
      </c>
      <c r="N2624" s="126" t="s">
        <v>290</v>
      </c>
      <c r="O2624" s="126" t="s">
        <v>1399</v>
      </c>
      <c r="P2624" s="130">
        <v>0</v>
      </c>
      <c r="S2624" s="130">
        <v>0</v>
      </c>
      <c r="V2624" s="130">
        <v>106960.96000000001</v>
      </c>
      <c r="X2624" s="126" t="s">
        <v>1400</v>
      </c>
      <c r="Y2624" s="126" t="s">
        <v>517</v>
      </c>
      <c r="Z2624" s="127" t="s">
        <v>1401</v>
      </c>
      <c r="AA2624" s="128">
        <v>1</v>
      </c>
      <c r="AB2624" s="128">
        <v>84</v>
      </c>
      <c r="AD2624" s="126" t="s">
        <v>546</v>
      </c>
      <c r="AG2624" s="127"/>
      <c r="AI2624" s="127"/>
    </row>
    <row r="2625" spans="1:35" ht="14.85" customHeight="1">
      <c r="A2625" s="130">
        <v>5012679</v>
      </c>
      <c r="B2625" s="126" t="s">
        <v>413</v>
      </c>
      <c r="C2625" s="126" t="s">
        <v>5303</v>
      </c>
      <c r="D2625" s="126" t="s">
        <v>5304</v>
      </c>
      <c r="E2625" s="126" t="s">
        <v>288</v>
      </c>
      <c r="F2625" s="126" t="s">
        <v>532</v>
      </c>
      <c r="G2625" s="126" t="s">
        <v>463</v>
      </c>
      <c r="H2625" s="126" t="s">
        <v>533</v>
      </c>
      <c r="I2625" s="126" t="s">
        <v>418</v>
      </c>
      <c r="J2625" s="126" t="s">
        <v>534</v>
      </c>
      <c r="K2625" s="126" t="s">
        <v>535</v>
      </c>
      <c r="L2625" s="126" t="s">
        <v>536</v>
      </c>
      <c r="M2625" s="130">
        <v>2434.7800000000002</v>
      </c>
      <c r="O2625" s="126" t="s">
        <v>537</v>
      </c>
      <c r="P2625" s="130">
        <v>0</v>
      </c>
      <c r="S2625" s="130">
        <v>0</v>
      </c>
      <c r="V2625" s="130">
        <v>2434.7800000000002</v>
      </c>
      <c r="X2625" s="126" t="s">
        <v>539</v>
      </c>
      <c r="Z2625" s="127"/>
      <c r="AA2625" s="128">
        <v>130</v>
      </c>
      <c r="AB2625" s="128">
        <v>12</v>
      </c>
      <c r="AD2625" s="126" t="s">
        <v>1990</v>
      </c>
      <c r="AG2625" s="127"/>
      <c r="AI2625" s="127"/>
    </row>
    <row r="2626" spans="1:35" ht="14.85" customHeight="1">
      <c r="A2626" s="130">
        <v>5003672</v>
      </c>
      <c r="B2626" s="126" t="s">
        <v>5305</v>
      </c>
      <c r="C2626" s="126" t="s">
        <v>5306</v>
      </c>
      <c r="D2626" s="126" t="s">
        <v>5307</v>
      </c>
      <c r="E2626" s="126" t="s">
        <v>288</v>
      </c>
      <c r="F2626" s="126" t="s">
        <v>555</v>
      </c>
      <c r="G2626" s="126" t="s">
        <v>830</v>
      </c>
      <c r="H2626" s="126" t="s">
        <v>126</v>
      </c>
      <c r="I2626" s="126" t="s">
        <v>418</v>
      </c>
      <c r="J2626" s="126" t="s">
        <v>908</v>
      </c>
      <c r="K2626" s="126" t="s">
        <v>443</v>
      </c>
      <c r="L2626" s="126" t="s">
        <v>909</v>
      </c>
      <c r="M2626" s="130">
        <v>318.3</v>
      </c>
      <c r="O2626" s="126" t="s">
        <v>560</v>
      </c>
      <c r="P2626" s="130">
        <v>355.75</v>
      </c>
      <c r="R2626" s="126" t="s">
        <v>560</v>
      </c>
      <c r="S2626" s="130">
        <v>366.99</v>
      </c>
      <c r="U2626" s="126" t="s">
        <v>560</v>
      </c>
      <c r="V2626" s="130">
        <v>374.48</v>
      </c>
      <c r="X2626" s="126" t="s">
        <v>561</v>
      </c>
      <c r="Z2626" s="127"/>
      <c r="AA2626" s="128">
        <v>150</v>
      </c>
      <c r="AB2626" s="128"/>
      <c r="AD2626" s="126" t="s">
        <v>562</v>
      </c>
      <c r="AG2626" s="127"/>
      <c r="AI2626" s="127"/>
    </row>
    <row r="2627" spans="1:35" ht="14.85" customHeight="1">
      <c r="A2627" s="130">
        <v>5003674</v>
      </c>
      <c r="B2627" s="126" t="s">
        <v>5308</v>
      </c>
      <c r="C2627" s="126" t="s">
        <v>5309</v>
      </c>
      <c r="D2627" s="126" t="s">
        <v>5310</v>
      </c>
      <c r="E2627" s="126" t="s">
        <v>288</v>
      </c>
      <c r="F2627" s="126" t="s">
        <v>555</v>
      </c>
      <c r="G2627" s="126" t="s">
        <v>830</v>
      </c>
      <c r="H2627" s="126" t="s">
        <v>126</v>
      </c>
      <c r="I2627" s="126" t="s">
        <v>418</v>
      </c>
      <c r="J2627" s="126" t="s">
        <v>908</v>
      </c>
      <c r="K2627" s="126" t="s">
        <v>443</v>
      </c>
      <c r="L2627" s="126" t="s">
        <v>909</v>
      </c>
      <c r="M2627" s="130">
        <v>344.53</v>
      </c>
      <c r="O2627" s="126" t="s">
        <v>560</v>
      </c>
      <c r="P2627" s="130">
        <v>385.07</v>
      </c>
      <c r="R2627" s="126" t="s">
        <v>560</v>
      </c>
      <c r="S2627" s="130">
        <v>397.23</v>
      </c>
      <c r="U2627" s="126" t="s">
        <v>560</v>
      </c>
      <c r="V2627" s="130">
        <v>405.34</v>
      </c>
      <c r="X2627" s="126" t="s">
        <v>561</v>
      </c>
      <c r="Z2627" s="127"/>
      <c r="AA2627" s="128">
        <v>150</v>
      </c>
      <c r="AB2627" s="128"/>
      <c r="AD2627" s="126" t="s">
        <v>562</v>
      </c>
      <c r="AG2627" s="127"/>
      <c r="AI2627" s="127"/>
    </row>
    <row r="2628" spans="1:35" ht="14.85" customHeight="1">
      <c r="A2628" s="130">
        <v>5003675</v>
      </c>
      <c r="B2628" s="126" t="s">
        <v>5311</v>
      </c>
      <c r="C2628" s="126" t="s">
        <v>5312</v>
      </c>
      <c r="D2628" s="126" t="s">
        <v>5313</v>
      </c>
      <c r="E2628" s="126" t="s">
        <v>288</v>
      </c>
      <c r="F2628" s="126" t="s">
        <v>555</v>
      </c>
      <c r="G2628" s="126" t="s">
        <v>830</v>
      </c>
      <c r="H2628" s="126" t="s">
        <v>126</v>
      </c>
      <c r="I2628" s="126" t="s">
        <v>418</v>
      </c>
      <c r="J2628" s="126" t="s">
        <v>908</v>
      </c>
      <c r="K2628" s="126" t="s">
        <v>443</v>
      </c>
      <c r="L2628" s="126" t="s">
        <v>909</v>
      </c>
      <c r="M2628" s="130">
        <v>260.92</v>
      </c>
      <c r="O2628" s="126" t="s">
        <v>560</v>
      </c>
      <c r="P2628" s="130">
        <v>291.62</v>
      </c>
      <c r="R2628" s="126" t="s">
        <v>560</v>
      </c>
      <c r="S2628" s="130">
        <v>300.83</v>
      </c>
      <c r="U2628" s="126" t="s">
        <v>560</v>
      </c>
      <c r="V2628" s="130">
        <v>306.97000000000003</v>
      </c>
      <c r="X2628" s="126" t="s">
        <v>561</v>
      </c>
      <c r="Z2628" s="127"/>
      <c r="AA2628" s="128">
        <v>150</v>
      </c>
      <c r="AB2628" s="128"/>
      <c r="AD2628" s="126" t="s">
        <v>562</v>
      </c>
      <c r="AG2628" s="127"/>
      <c r="AI2628" s="127"/>
    </row>
    <row r="2629" spans="1:35" ht="14.85" customHeight="1">
      <c r="A2629" s="130">
        <v>5014061</v>
      </c>
      <c r="B2629" s="126" t="s">
        <v>413</v>
      </c>
      <c r="C2629" s="126" t="s">
        <v>5314</v>
      </c>
      <c r="D2629" s="126" t="s">
        <v>5315</v>
      </c>
      <c r="E2629" s="126" t="s">
        <v>288</v>
      </c>
      <c r="F2629" s="126" t="s">
        <v>364</v>
      </c>
      <c r="G2629" s="126" t="s">
        <v>417</v>
      </c>
      <c r="H2629" s="126" t="s">
        <v>126</v>
      </c>
      <c r="I2629" s="126" t="s">
        <v>126</v>
      </c>
      <c r="J2629" s="126" t="s">
        <v>1449</v>
      </c>
      <c r="K2629" s="126" t="s">
        <v>535</v>
      </c>
      <c r="L2629" s="126" t="s">
        <v>1450</v>
      </c>
      <c r="M2629" s="130">
        <v>6817.44</v>
      </c>
      <c r="O2629" s="126" t="s">
        <v>365</v>
      </c>
      <c r="P2629" s="130">
        <v>0</v>
      </c>
      <c r="S2629" s="130">
        <v>0</v>
      </c>
      <c r="V2629" s="130">
        <v>13800.06</v>
      </c>
      <c r="X2629" s="126" t="s">
        <v>510</v>
      </c>
      <c r="Z2629" s="127"/>
      <c r="AA2629" s="128">
        <v>2</v>
      </c>
      <c r="AB2629" s="128">
        <v>60</v>
      </c>
      <c r="AC2629" s="126" t="s">
        <v>366</v>
      </c>
      <c r="AD2629" s="126" t="s">
        <v>932</v>
      </c>
      <c r="AG2629" s="127"/>
      <c r="AI2629" s="127"/>
    </row>
    <row r="2630" spans="1:35" ht="14.85" customHeight="1">
      <c r="A2630" s="130">
        <v>5014060</v>
      </c>
      <c r="B2630" s="126" t="s">
        <v>413</v>
      </c>
      <c r="C2630" s="126" t="s">
        <v>5314</v>
      </c>
      <c r="D2630" s="126" t="s">
        <v>5315</v>
      </c>
      <c r="E2630" s="126" t="s">
        <v>288</v>
      </c>
      <c r="F2630" s="126" t="s">
        <v>364</v>
      </c>
      <c r="G2630" s="126" t="s">
        <v>417</v>
      </c>
      <c r="H2630" s="126" t="s">
        <v>126</v>
      </c>
      <c r="I2630" s="126" t="s">
        <v>126</v>
      </c>
      <c r="J2630" s="126" t="s">
        <v>1449</v>
      </c>
      <c r="K2630" s="126" t="s">
        <v>535</v>
      </c>
      <c r="L2630" s="126" t="s">
        <v>1450</v>
      </c>
      <c r="M2630" s="130">
        <v>6817.44</v>
      </c>
      <c r="O2630" s="126" t="s">
        <v>365</v>
      </c>
      <c r="P2630" s="130">
        <v>0</v>
      </c>
      <c r="S2630" s="130">
        <v>0</v>
      </c>
      <c r="V2630" s="130">
        <v>13800.06</v>
      </c>
      <c r="X2630" s="126" t="s">
        <v>469</v>
      </c>
      <c r="Z2630" s="127"/>
      <c r="AA2630" s="128">
        <v>1</v>
      </c>
      <c r="AB2630" s="128">
        <v>60</v>
      </c>
      <c r="AC2630" s="126" t="s">
        <v>366</v>
      </c>
      <c r="AD2630" s="126" t="s">
        <v>932</v>
      </c>
      <c r="AG2630" s="127"/>
      <c r="AI2630" s="127"/>
    </row>
    <row r="2631" spans="1:35" ht="14.85" customHeight="1">
      <c r="A2631" s="130">
        <v>5014059</v>
      </c>
      <c r="B2631" s="126" t="s">
        <v>413</v>
      </c>
      <c r="C2631" s="126" t="s">
        <v>5314</v>
      </c>
      <c r="D2631" s="126" t="s">
        <v>5315</v>
      </c>
      <c r="E2631" s="126" t="s">
        <v>288</v>
      </c>
      <c r="F2631" s="126" t="s">
        <v>364</v>
      </c>
      <c r="G2631" s="126" t="s">
        <v>417</v>
      </c>
      <c r="H2631" s="126" t="s">
        <v>126</v>
      </c>
      <c r="I2631" s="126" t="s">
        <v>418</v>
      </c>
      <c r="J2631" s="126" t="s">
        <v>1449</v>
      </c>
      <c r="K2631" s="126" t="s">
        <v>535</v>
      </c>
      <c r="L2631" s="126" t="s">
        <v>1450</v>
      </c>
      <c r="M2631" s="130">
        <v>9739.52</v>
      </c>
      <c r="O2631" s="126" t="s">
        <v>486</v>
      </c>
      <c r="P2631" s="130">
        <v>0</v>
      </c>
      <c r="S2631" s="130">
        <v>0</v>
      </c>
      <c r="V2631" s="130">
        <v>13800.06</v>
      </c>
      <c r="X2631" s="126" t="s">
        <v>549</v>
      </c>
      <c r="Z2631" s="127"/>
      <c r="AA2631" s="128">
        <v>2</v>
      </c>
      <c r="AB2631" s="128">
        <v>60</v>
      </c>
      <c r="AC2631" s="126" t="s">
        <v>366</v>
      </c>
      <c r="AD2631" s="126" t="s">
        <v>932</v>
      </c>
      <c r="AG2631" s="127"/>
      <c r="AI2631" s="127"/>
    </row>
    <row r="2632" spans="1:35" ht="14.85" customHeight="1">
      <c r="A2632" s="130">
        <v>5014058</v>
      </c>
      <c r="B2632" s="126" t="s">
        <v>413</v>
      </c>
      <c r="C2632" s="126" t="s">
        <v>5314</v>
      </c>
      <c r="D2632" s="126" t="s">
        <v>5315</v>
      </c>
      <c r="E2632" s="126" t="s">
        <v>288</v>
      </c>
      <c r="F2632" s="126" t="s">
        <v>364</v>
      </c>
      <c r="G2632" s="126" t="s">
        <v>417</v>
      </c>
      <c r="H2632" s="126" t="s">
        <v>126</v>
      </c>
      <c r="I2632" s="126" t="s">
        <v>418</v>
      </c>
      <c r="J2632" s="126" t="s">
        <v>1449</v>
      </c>
      <c r="K2632" s="126" t="s">
        <v>535</v>
      </c>
      <c r="L2632" s="126" t="s">
        <v>1450</v>
      </c>
      <c r="M2632" s="130">
        <v>9739.52</v>
      </c>
      <c r="O2632" s="126" t="s">
        <v>486</v>
      </c>
      <c r="P2632" s="130">
        <v>0</v>
      </c>
      <c r="S2632" s="130">
        <v>0</v>
      </c>
      <c r="V2632" s="130">
        <v>13800.06</v>
      </c>
      <c r="X2632" s="126" t="s">
        <v>487</v>
      </c>
      <c r="Z2632" s="127"/>
      <c r="AA2632" s="128">
        <v>1</v>
      </c>
      <c r="AB2632" s="128">
        <v>60</v>
      </c>
      <c r="AC2632" s="126" t="s">
        <v>366</v>
      </c>
      <c r="AD2632" s="126" t="s">
        <v>932</v>
      </c>
      <c r="AG2632" s="127"/>
      <c r="AI2632" s="127"/>
    </row>
    <row r="2633" spans="1:35" ht="14.85" customHeight="1">
      <c r="A2633" s="130">
        <v>5012264</v>
      </c>
      <c r="B2633" s="126" t="s">
        <v>413</v>
      </c>
      <c r="C2633" s="126" t="s">
        <v>3514</v>
      </c>
      <c r="D2633" s="126" t="s">
        <v>3515</v>
      </c>
      <c r="E2633" s="126" t="s">
        <v>288</v>
      </c>
      <c r="F2633" s="126" t="s">
        <v>364</v>
      </c>
      <c r="G2633" s="126" t="s">
        <v>417</v>
      </c>
      <c r="H2633" s="126" t="s">
        <v>126</v>
      </c>
      <c r="I2633" s="126" t="s">
        <v>418</v>
      </c>
      <c r="J2633" s="126" t="s">
        <v>886</v>
      </c>
      <c r="K2633" s="126" t="s">
        <v>443</v>
      </c>
      <c r="L2633" s="126" t="s">
        <v>887</v>
      </c>
      <c r="M2633" s="130">
        <v>9739.11</v>
      </c>
      <c r="O2633" s="126" t="s">
        <v>486</v>
      </c>
      <c r="P2633" s="130">
        <v>0</v>
      </c>
      <c r="S2633" s="130">
        <v>0</v>
      </c>
      <c r="V2633" s="130">
        <v>9739.11</v>
      </c>
      <c r="X2633" s="126" t="s">
        <v>487</v>
      </c>
      <c r="Z2633" s="127"/>
      <c r="AA2633" s="128">
        <v>1</v>
      </c>
      <c r="AB2633" s="128">
        <v>60</v>
      </c>
      <c r="AC2633" s="126" t="s">
        <v>366</v>
      </c>
      <c r="AD2633" s="126" t="s">
        <v>488</v>
      </c>
      <c r="AG2633" s="127"/>
      <c r="AI2633" s="127"/>
    </row>
    <row r="2634" spans="1:35" ht="14.85" customHeight="1">
      <c r="A2634" s="130">
        <v>5012263</v>
      </c>
      <c r="B2634" s="126" t="s">
        <v>413</v>
      </c>
      <c r="C2634" s="126" t="s">
        <v>3720</v>
      </c>
      <c r="D2634" s="126" t="s">
        <v>3721</v>
      </c>
      <c r="E2634" s="126" t="s">
        <v>288</v>
      </c>
      <c r="F2634" s="126" t="s">
        <v>364</v>
      </c>
      <c r="G2634" s="126" t="s">
        <v>417</v>
      </c>
      <c r="H2634" s="126" t="s">
        <v>126</v>
      </c>
      <c r="I2634" s="126" t="s">
        <v>418</v>
      </c>
      <c r="J2634" s="126" t="s">
        <v>886</v>
      </c>
      <c r="K2634" s="126" t="s">
        <v>443</v>
      </c>
      <c r="L2634" s="126" t="s">
        <v>887</v>
      </c>
      <c r="M2634" s="130">
        <v>6817.44</v>
      </c>
      <c r="O2634" s="126" t="s">
        <v>365</v>
      </c>
      <c r="P2634" s="130">
        <v>0</v>
      </c>
      <c r="S2634" s="130">
        <v>0</v>
      </c>
      <c r="V2634" s="130">
        <v>31165.200000000001</v>
      </c>
      <c r="X2634" s="126" t="s">
        <v>510</v>
      </c>
      <c r="Z2634" s="127"/>
      <c r="AA2634" s="128">
        <v>2</v>
      </c>
      <c r="AB2634" s="128">
        <v>60</v>
      </c>
      <c r="AC2634" s="126" t="s">
        <v>366</v>
      </c>
      <c r="AD2634" s="126" t="s">
        <v>488</v>
      </c>
      <c r="AG2634" s="127"/>
      <c r="AI2634" s="127"/>
    </row>
    <row r="2635" spans="1:35" ht="14.85" customHeight="1">
      <c r="A2635" s="130">
        <v>5012262</v>
      </c>
      <c r="B2635" s="126" t="s">
        <v>413</v>
      </c>
      <c r="C2635" s="126" t="s">
        <v>3722</v>
      </c>
      <c r="D2635" s="126" t="s">
        <v>3723</v>
      </c>
      <c r="E2635" s="126" t="s">
        <v>288</v>
      </c>
      <c r="F2635" s="126" t="s">
        <v>364</v>
      </c>
      <c r="G2635" s="126" t="s">
        <v>417</v>
      </c>
      <c r="H2635" s="126" t="s">
        <v>126</v>
      </c>
      <c r="I2635" s="126" t="s">
        <v>418</v>
      </c>
      <c r="J2635" s="126" t="s">
        <v>886</v>
      </c>
      <c r="K2635" s="126" t="s">
        <v>443</v>
      </c>
      <c r="L2635" s="126" t="s">
        <v>887</v>
      </c>
      <c r="M2635" s="130">
        <v>6817.44</v>
      </c>
      <c r="O2635" s="126" t="s">
        <v>365</v>
      </c>
      <c r="P2635" s="130">
        <v>0</v>
      </c>
      <c r="S2635" s="130">
        <v>0</v>
      </c>
      <c r="V2635" s="130">
        <v>32139.11</v>
      </c>
      <c r="X2635" s="126" t="s">
        <v>510</v>
      </c>
      <c r="Z2635" s="127"/>
      <c r="AA2635" s="128">
        <v>2</v>
      </c>
      <c r="AB2635" s="128">
        <v>60</v>
      </c>
      <c r="AC2635" s="126" t="s">
        <v>366</v>
      </c>
      <c r="AD2635" s="126" t="s">
        <v>488</v>
      </c>
      <c r="AG2635" s="127"/>
      <c r="AI2635" s="127"/>
    </row>
    <row r="2636" spans="1:35" ht="14.85" customHeight="1">
      <c r="A2636" s="130">
        <v>5012261</v>
      </c>
      <c r="B2636" s="126" t="s">
        <v>413</v>
      </c>
      <c r="C2636" s="126" t="s">
        <v>3868</v>
      </c>
      <c r="D2636" s="126" t="s">
        <v>3869</v>
      </c>
      <c r="E2636" s="126" t="s">
        <v>288</v>
      </c>
      <c r="F2636" s="126" t="s">
        <v>364</v>
      </c>
      <c r="G2636" s="126" t="s">
        <v>417</v>
      </c>
      <c r="H2636" s="126" t="s">
        <v>126</v>
      </c>
      <c r="I2636" s="126" t="s">
        <v>418</v>
      </c>
      <c r="J2636" s="126" t="s">
        <v>886</v>
      </c>
      <c r="K2636" s="126" t="s">
        <v>443</v>
      </c>
      <c r="L2636" s="126" t="s">
        <v>887</v>
      </c>
      <c r="M2636" s="130">
        <v>6817.44</v>
      </c>
      <c r="O2636" s="126" t="s">
        <v>365</v>
      </c>
      <c r="P2636" s="130">
        <v>0</v>
      </c>
      <c r="S2636" s="130">
        <v>0</v>
      </c>
      <c r="V2636" s="130">
        <v>34086.94</v>
      </c>
      <c r="X2636" s="126" t="s">
        <v>510</v>
      </c>
      <c r="Z2636" s="127"/>
      <c r="AA2636" s="128">
        <v>2</v>
      </c>
      <c r="AB2636" s="128">
        <v>60</v>
      </c>
      <c r="AC2636" s="126" t="s">
        <v>366</v>
      </c>
      <c r="AD2636" s="126" t="s">
        <v>488</v>
      </c>
      <c r="AG2636" s="127"/>
      <c r="AI2636" s="127"/>
    </row>
    <row r="2637" spans="1:35" ht="14.85" customHeight="1">
      <c r="A2637" s="130">
        <v>5012260</v>
      </c>
      <c r="B2637" s="126" t="s">
        <v>413</v>
      </c>
      <c r="C2637" s="126" t="s">
        <v>3724</v>
      </c>
      <c r="D2637" s="126" t="s">
        <v>3725</v>
      </c>
      <c r="E2637" s="126" t="s">
        <v>288</v>
      </c>
      <c r="F2637" s="126" t="s">
        <v>364</v>
      </c>
      <c r="G2637" s="126" t="s">
        <v>417</v>
      </c>
      <c r="H2637" s="126" t="s">
        <v>126</v>
      </c>
      <c r="I2637" s="126" t="s">
        <v>418</v>
      </c>
      <c r="J2637" s="126" t="s">
        <v>886</v>
      </c>
      <c r="K2637" s="126" t="s">
        <v>443</v>
      </c>
      <c r="L2637" s="126" t="s">
        <v>887</v>
      </c>
      <c r="M2637" s="130">
        <v>6817.44</v>
      </c>
      <c r="O2637" s="126" t="s">
        <v>365</v>
      </c>
      <c r="P2637" s="130">
        <v>0</v>
      </c>
      <c r="S2637" s="130">
        <v>0</v>
      </c>
      <c r="V2637" s="130">
        <v>29217.38</v>
      </c>
      <c r="X2637" s="126" t="s">
        <v>510</v>
      </c>
      <c r="Z2637" s="127"/>
      <c r="AA2637" s="128">
        <v>2</v>
      </c>
      <c r="AB2637" s="128">
        <v>60</v>
      </c>
      <c r="AC2637" s="126" t="s">
        <v>366</v>
      </c>
      <c r="AD2637" s="126" t="s">
        <v>488</v>
      </c>
      <c r="AG2637" s="127"/>
      <c r="AI2637" s="127"/>
    </row>
    <row r="2638" spans="1:35" ht="14.85" customHeight="1">
      <c r="A2638" s="130">
        <v>5010951</v>
      </c>
      <c r="B2638" s="126" t="s">
        <v>413</v>
      </c>
      <c r="C2638" s="126" t="s">
        <v>5316</v>
      </c>
      <c r="E2638" s="126" t="s">
        <v>288</v>
      </c>
      <c r="F2638" s="126" t="s">
        <v>416</v>
      </c>
      <c r="G2638" s="126" t="s">
        <v>417</v>
      </c>
      <c r="H2638" s="126" t="s">
        <v>126</v>
      </c>
      <c r="I2638" s="126" t="s">
        <v>126</v>
      </c>
      <c r="J2638" s="126" t="s">
        <v>2857</v>
      </c>
      <c r="K2638" s="126" t="s">
        <v>747</v>
      </c>
      <c r="L2638" s="126" t="s">
        <v>2858</v>
      </c>
      <c r="M2638" s="130">
        <v>340.85</v>
      </c>
      <c r="O2638" s="126" t="s">
        <v>422</v>
      </c>
      <c r="P2638" s="130">
        <v>0</v>
      </c>
      <c r="S2638" s="130">
        <v>0</v>
      </c>
      <c r="V2638" s="130">
        <v>340.85</v>
      </c>
      <c r="X2638" s="126" t="s">
        <v>2320</v>
      </c>
      <c r="Z2638" s="127"/>
      <c r="AA2638" s="128">
        <v>1</v>
      </c>
      <c r="AB2638" s="128">
        <v>12</v>
      </c>
      <c r="AD2638" s="126" t="s">
        <v>562</v>
      </c>
      <c r="AG2638" s="127"/>
      <c r="AI2638" s="127"/>
    </row>
    <row r="2639" spans="1:35" ht="14.85" customHeight="1">
      <c r="A2639" s="130">
        <v>5010950</v>
      </c>
      <c r="B2639" s="126" t="s">
        <v>413</v>
      </c>
      <c r="C2639" s="126" t="s">
        <v>5317</v>
      </c>
      <c r="E2639" s="126" t="s">
        <v>288</v>
      </c>
      <c r="F2639" s="126" t="s">
        <v>416</v>
      </c>
      <c r="G2639" s="126" t="s">
        <v>417</v>
      </c>
      <c r="H2639" s="126" t="s">
        <v>126</v>
      </c>
      <c r="I2639" s="126" t="s">
        <v>126</v>
      </c>
      <c r="J2639" s="126" t="s">
        <v>2857</v>
      </c>
      <c r="K2639" s="126" t="s">
        <v>747</v>
      </c>
      <c r="L2639" s="126" t="s">
        <v>2858</v>
      </c>
      <c r="M2639" s="130">
        <v>1752.8</v>
      </c>
      <c r="O2639" s="126" t="s">
        <v>422</v>
      </c>
      <c r="P2639" s="130">
        <v>0</v>
      </c>
      <c r="S2639" s="130">
        <v>0</v>
      </c>
      <c r="V2639" s="130">
        <v>3408.69</v>
      </c>
      <c r="X2639" s="126" t="s">
        <v>500</v>
      </c>
      <c r="Z2639" s="127"/>
      <c r="AA2639" s="128">
        <v>1</v>
      </c>
      <c r="AB2639" s="128">
        <v>12</v>
      </c>
      <c r="AD2639" s="126" t="s">
        <v>562</v>
      </c>
      <c r="AG2639" s="127"/>
      <c r="AI2639" s="127"/>
    </row>
    <row r="2640" spans="1:35" ht="14.85" customHeight="1">
      <c r="A2640" s="130">
        <v>5010876</v>
      </c>
      <c r="B2640" s="126" t="s">
        <v>413</v>
      </c>
      <c r="C2640" s="126" t="s">
        <v>5318</v>
      </c>
      <c r="D2640" s="126" t="s">
        <v>4092</v>
      </c>
      <c r="E2640" s="126" t="s">
        <v>288</v>
      </c>
      <c r="F2640" s="126" t="s">
        <v>491</v>
      </c>
      <c r="G2640" s="126" t="s">
        <v>417</v>
      </c>
      <c r="H2640" s="126" t="s">
        <v>126</v>
      </c>
      <c r="I2640" s="126" t="s">
        <v>308</v>
      </c>
      <c r="J2640" s="126" t="s">
        <v>930</v>
      </c>
      <c r="K2640" s="126" t="s">
        <v>504</v>
      </c>
      <c r="L2640" s="126" t="s">
        <v>931</v>
      </c>
      <c r="M2640" s="130">
        <v>3583.2</v>
      </c>
      <c r="N2640" s="126" t="s">
        <v>290</v>
      </c>
      <c r="O2640" s="126" t="s">
        <v>1577</v>
      </c>
      <c r="P2640" s="130">
        <v>0</v>
      </c>
      <c r="S2640" s="130">
        <v>0</v>
      </c>
      <c r="V2640" s="130">
        <v>3981.34</v>
      </c>
      <c r="X2640" s="126" t="s">
        <v>1578</v>
      </c>
      <c r="Z2640" s="127" t="s">
        <v>309</v>
      </c>
      <c r="AA2640" s="128">
        <v>1</v>
      </c>
      <c r="AB2640" s="128">
        <v>60</v>
      </c>
      <c r="AD2640" s="126" t="s">
        <v>562</v>
      </c>
      <c r="AG2640" s="127"/>
      <c r="AI2640" s="127"/>
    </row>
    <row r="2641" spans="1:35" ht="14.85" customHeight="1">
      <c r="A2641" s="130">
        <v>5012303</v>
      </c>
      <c r="B2641" s="126" t="s">
        <v>413</v>
      </c>
      <c r="C2641" s="126" t="s">
        <v>3506</v>
      </c>
      <c r="D2641" s="126" t="s">
        <v>3507</v>
      </c>
      <c r="E2641" s="126" t="s">
        <v>288</v>
      </c>
      <c r="F2641" s="126" t="s">
        <v>364</v>
      </c>
      <c r="G2641" s="126" t="s">
        <v>417</v>
      </c>
      <c r="H2641" s="126" t="s">
        <v>126</v>
      </c>
      <c r="I2641" s="126" t="s">
        <v>418</v>
      </c>
      <c r="J2641" s="126" t="s">
        <v>886</v>
      </c>
      <c r="K2641" s="126" t="s">
        <v>443</v>
      </c>
      <c r="L2641" s="126" t="s">
        <v>887</v>
      </c>
      <c r="M2641" s="130">
        <v>9739.52</v>
      </c>
      <c r="O2641" s="126" t="s">
        <v>486</v>
      </c>
      <c r="P2641" s="130">
        <v>0</v>
      </c>
      <c r="S2641" s="130">
        <v>0</v>
      </c>
      <c r="V2641" s="130">
        <v>16556.509999999998</v>
      </c>
      <c r="X2641" s="126" t="s">
        <v>549</v>
      </c>
      <c r="Z2641" s="127"/>
      <c r="AA2641" s="128">
        <v>2</v>
      </c>
      <c r="AB2641" s="128">
        <v>60</v>
      </c>
      <c r="AC2641" s="126" t="s">
        <v>366</v>
      </c>
      <c r="AD2641" s="126" t="s">
        <v>488</v>
      </c>
      <c r="AG2641" s="127"/>
      <c r="AI2641" s="127"/>
    </row>
    <row r="2642" spans="1:35" ht="14.85" customHeight="1">
      <c r="A2642" s="130">
        <v>5012302</v>
      </c>
      <c r="B2642" s="126" t="s">
        <v>413</v>
      </c>
      <c r="C2642" s="126" t="s">
        <v>3508</v>
      </c>
      <c r="D2642" s="126" t="s">
        <v>3509</v>
      </c>
      <c r="E2642" s="126" t="s">
        <v>288</v>
      </c>
      <c r="F2642" s="126" t="s">
        <v>364</v>
      </c>
      <c r="G2642" s="126" t="s">
        <v>417</v>
      </c>
      <c r="H2642" s="126" t="s">
        <v>126</v>
      </c>
      <c r="I2642" s="126" t="s">
        <v>418</v>
      </c>
      <c r="J2642" s="126" t="s">
        <v>886</v>
      </c>
      <c r="K2642" s="126" t="s">
        <v>443</v>
      </c>
      <c r="L2642" s="126" t="s">
        <v>887</v>
      </c>
      <c r="M2642" s="130">
        <v>9739.52</v>
      </c>
      <c r="O2642" s="126" t="s">
        <v>486</v>
      </c>
      <c r="P2642" s="130">
        <v>0</v>
      </c>
      <c r="S2642" s="130">
        <v>0</v>
      </c>
      <c r="V2642" s="130">
        <v>12953.02</v>
      </c>
      <c r="X2642" s="126" t="s">
        <v>549</v>
      </c>
      <c r="Z2642" s="127"/>
      <c r="AA2642" s="128">
        <v>2</v>
      </c>
      <c r="AB2642" s="128">
        <v>60</v>
      </c>
      <c r="AC2642" s="126" t="s">
        <v>366</v>
      </c>
      <c r="AD2642" s="126" t="s">
        <v>488</v>
      </c>
      <c r="AG2642" s="127"/>
      <c r="AI2642" s="127"/>
    </row>
    <row r="2643" spans="1:35" ht="14.85" customHeight="1">
      <c r="A2643" s="130">
        <v>5012301</v>
      </c>
      <c r="B2643" s="126" t="s">
        <v>413</v>
      </c>
      <c r="C2643" s="126" t="s">
        <v>3510</v>
      </c>
      <c r="D2643" s="126" t="s">
        <v>3509</v>
      </c>
      <c r="E2643" s="126" t="s">
        <v>288</v>
      </c>
      <c r="F2643" s="126" t="s">
        <v>364</v>
      </c>
      <c r="G2643" s="126" t="s">
        <v>417</v>
      </c>
      <c r="H2643" s="126" t="s">
        <v>126</v>
      </c>
      <c r="I2643" s="126" t="s">
        <v>418</v>
      </c>
      <c r="J2643" s="126" t="s">
        <v>886</v>
      </c>
      <c r="K2643" s="126" t="s">
        <v>443</v>
      </c>
      <c r="L2643" s="126" t="s">
        <v>887</v>
      </c>
      <c r="M2643" s="130">
        <v>9739.52</v>
      </c>
      <c r="O2643" s="126" t="s">
        <v>486</v>
      </c>
      <c r="P2643" s="130">
        <v>0</v>
      </c>
      <c r="S2643" s="130">
        <v>0</v>
      </c>
      <c r="V2643" s="130">
        <v>12953.02</v>
      </c>
      <c r="X2643" s="126" t="s">
        <v>549</v>
      </c>
      <c r="Z2643" s="127"/>
      <c r="AA2643" s="128">
        <v>2</v>
      </c>
      <c r="AB2643" s="128">
        <v>60</v>
      </c>
      <c r="AC2643" s="126" t="s">
        <v>366</v>
      </c>
      <c r="AD2643" s="126" t="s">
        <v>488</v>
      </c>
      <c r="AG2643" s="127"/>
      <c r="AI2643" s="127"/>
    </row>
    <row r="2644" spans="1:35" ht="14.85" customHeight="1">
      <c r="A2644" s="130">
        <v>5012300</v>
      </c>
      <c r="B2644" s="126" t="s">
        <v>413</v>
      </c>
      <c r="C2644" s="126" t="s">
        <v>3511</v>
      </c>
      <c r="D2644" s="126" t="s">
        <v>3512</v>
      </c>
      <c r="E2644" s="126" t="s">
        <v>288</v>
      </c>
      <c r="F2644" s="126" t="s">
        <v>364</v>
      </c>
      <c r="G2644" s="126" t="s">
        <v>417</v>
      </c>
      <c r="H2644" s="126" t="s">
        <v>126</v>
      </c>
      <c r="I2644" s="126" t="s">
        <v>418</v>
      </c>
      <c r="J2644" s="126" t="s">
        <v>886</v>
      </c>
      <c r="K2644" s="126" t="s">
        <v>443</v>
      </c>
      <c r="L2644" s="126" t="s">
        <v>887</v>
      </c>
      <c r="M2644" s="130">
        <v>9739.52</v>
      </c>
      <c r="O2644" s="126" t="s">
        <v>486</v>
      </c>
      <c r="P2644" s="130">
        <v>0</v>
      </c>
      <c r="S2644" s="130">
        <v>0</v>
      </c>
      <c r="V2644" s="130">
        <v>12660.85</v>
      </c>
      <c r="X2644" s="126" t="s">
        <v>549</v>
      </c>
      <c r="Z2644" s="127"/>
      <c r="AA2644" s="128">
        <v>2</v>
      </c>
      <c r="AB2644" s="128">
        <v>60</v>
      </c>
      <c r="AC2644" s="126" t="s">
        <v>366</v>
      </c>
      <c r="AD2644" s="126" t="s">
        <v>488</v>
      </c>
      <c r="AG2644" s="127"/>
      <c r="AI2644" s="127"/>
    </row>
    <row r="2645" spans="1:35" ht="14.85" customHeight="1">
      <c r="A2645" s="130">
        <v>5013120</v>
      </c>
      <c r="B2645" s="126" t="s">
        <v>413</v>
      </c>
      <c r="C2645" s="126" t="s">
        <v>5319</v>
      </c>
      <c r="E2645" s="126" t="s">
        <v>288</v>
      </c>
      <c r="F2645" s="126" t="s">
        <v>364</v>
      </c>
      <c r="G2645" s="126" t="s">
        <v>417</v>
      </c>
      <c r="H2645" s="126" t="s">
        <v>126</v>
      </c>
      <c r="I2645" s="126" t="s">
        <v>126</v>
      </c>
      <c r="J2645" s="126" t="s">
        <v>466</v>
      </c>
      <c r="K2645" s="126" t="s">
        <v>467</v>
      </c>
      <c r="L2645" s="126" t="s">
        <v>468</v>
      </c>
      <c r="M2645" s="130">
        <v>6817.44</v>
      </c>
      <c r="O2645" s="126" t="s">
        <v>365</v>
      </c>
      <c r="P2645" s="130">
        <v>0</v>
      </c>
      <c r="S2645" s="130">
        <v>0</v>
      </c>
      <c r="V2645" s="130">
        <v>41780.85</v>
      </c>
      <c r="X2645" s="126" t="s">
        <v>510</v>
      </c>
      <c r="Z2645" s="127"/>
      <c r="AA2645" s="128">
        <v>2</v>
      </c>
      <c r="AB2645" s="128">
        <v>60</v>
      </c>
      <c r="AC2645" s="126" t="s">
        <v>366</v>
      </c>
      <c r="AD2645" s="126" t="s">
        <v>1990</v>
      </c>
      <c r="AG2645" s="127"/>
      <c r="AI2645" s="127"/>
    </row>
    <row r="2646" spans="1:35" ht="14.85" customHeight="1">
      <c r="A2646" s="130">
        <v>5013119</v>
      </c>
      <c r="B2646" s="126" t="s">
        <v>413</v>
      </c>
      <c r="C2646" s="126" t="s">
        <v>5320</v>
      </c>
      <c r="E2646" s="126" t="s">
        <v>288</v>
      </c>
      <c r="F2646" s="126" t="s">
        <v>364</v>
      </c>
      <c r="G2646" s="126" t="s">
        <v>417</v>
      </c>
      <c r="H2646" s="126" t="s">
        <v>126</v>
      </c>
      <c r="I2646" s="126" t="s">
        <v>126</v>
      </c>
      <c r="J2646" s="126" t="s">
        <v>466</v>
      </c>
      <c r="K2646" s="126" t="s">
        <v>467</v>
      </c>
      <c r="L2646" s="126" t="s">
        <v>468</v>
      </c>
      <c r="M2646" s="130">
        <v>6817.44</v>
      </c>
      <c r="O2646" s="126" t="s">
        <v>365</v>
      </c>
      <c r="P2646" s="130">
        <v>0</v>
      </c>
      <c r="S2646" s="130">
        <v>0</v>
      </c>
      <c r="V2646" s="130">
        <v>41780.85</v>
      </c>
      <c r="X2646" s="126" t="s">
        <v>510</v>
      </c>
      <c r="Z2646" s="127"/>
      <c r="AA2646" s="128">
        <v>2</v>
      </c>
      <c r="AB2646" s="128">
        <v>60</v>
      </c>
      <c r="AC2646" s="126" t="s">
        <v>366</v>
      </c>
      <c r="AD2646" s="126" t="s">
        <v>1990</v>
      </c>
      <c r="AG2646" s="127"/>
      <c r="AI2646" s="127"/>
    </row>
    <row r="2647" spans="1:35" ht="14.85" customHeight="1">
      <c r="A2647" s="130">
        <v>5013118</v>
      </c>
      <c r="B2647" s="126" t="s">
        <v>413</v>
      </c>
      <c r="C2647" s="126" t="s">
        <v>5321</v>
      </c>
      <c r="E2647" s="126" t="s">
        <v>288</v>
      </c>
      <c r="F2647" s="126" t="s">
        <v>364</v>
      </c>
      <c r="G2647" s="126" t="s">
        <v>417</v>
      </c>
      <c r="H2647" s="126" t="s">
        <v>126</v>
      </c>
      <c r="I2647" s="126" t="s">
        <v>126</v>
      </c>
      <c r="J2647" s="126" t="s">
        <v>466</v>
      </c>
      <c r="K2647" s="126" t="s">
        <v>467</v>
      </c>
      <c r="L2647" s="126" t="s">
        <v>468</v>
      </c>
      <c r="M2647" s="130">
        <v>6817.44</v>
      </c>
      <c r="O2647" s="126" t="s">
        <v>365</v>
      </c>
      <c r="P2647" s="130">
        <v>0</v>
      </c>
      <c r="S2647" s="130">
        <v>0</v>
      </c>
      <c r="V2647" s="130">
        <v>41780.85</v>
      </c>
      <c r="X2647" s="126" t="s">
        <v>510</v>
      </c>
      <c r="Z2647" s="127"/>
      <c r="AA2647" s="128">
        <v>2</v>
      </c>
      <c r="AB2647" s="128">
        <v>60</v>
      </c>
      <c r="AC2647" s="126" t="s">
        <v>366</v>
      </c>
      <c r="AD2647" s="126" t="s">
        <v>1990</v>
      </c>
      <c r="AG2647" s="127"/>
      <c r="AI2647" s="127"/>
    </row>
    <row r="2648" spans="1:35" ht="14.85" customHeight="1">
      <c r="A2648" s="130">
        <v>5013117</v>
      </c>
      <c r="B2648" s="126" t="s">
        <v>413</v>
      </c>
      <c r="C2648" s="126" t="s">
        <v>5322</v>
      </c>
      <c r="E2648" s="126" t="s">
        <v>288</v>
      </c>
      <c r="F2648" s="126" t="s">
        <v>364</v>
      </c>
      <c r="G2648" s="126" t="s">
        <v>417</v>
      </c>
      <c r="H2648" s="126" t="s">
        <v>126</v>
      </c>
      <c r="I2648" s="126" t="s">
        <v>126</v>
      </c>
      <c r="J2648" s="126" t="s">
        <v>466</v>
      </c>
      <c r="K2648" s="126" t="s">
        <v>467</v>
      </c>
      <c r="L2648" s="126" t="s">
        <v>468</v>
      </c>
      <c r="M2648" s="130">
        <v>6817.44</v>
      </c>
      <c r="O2648" s="126" t="s">
        <v>365</v>
      </c>
      <c r="P2648" s="130">
        <v>0</v>
      </c>
      <c r="S2648" s="130">
        <v>0</v>
      </c>
      <c r="V2648" s="130">
        <v>24250.42</v>
      </c>
      <c r="X2648" s="126" t="s">
        <v>510</v>
      </c>
      <c r="Z2648" s="127"/>
      <c r="AA2648" s="128">
        <v>2</v>
      </c>
      <c r="AB2648" s="128">
        <v>60</v>
      </c>
      <c r="AC2648" s="126" t="s">
        <v>366</v>
      </c>
      <c r="AD2648" s="126" t="s">
        <v>1990</v>
      </c>
      <c r="AG2648" s="127"/>
      <c r="AI2648" s="127"/>
    </row>
    <row r="2649" spans="1:35" ht="14.85" customHeight="1">
      <c r="A2649" s="130">
        <v>5013116</v>
      </c>
      <c r="B2649" s="126" t="s">
        <v>413</v>
      </c>
      <c r="C2649" s="126" t="s">
        <v>5323</v>
      </c>
      <c r="E2649" s="126" t="s">
        <v>288</v>
      </c>
      <c r="F2649" s="126" t="s">
        <v>364</v>
      </c>
      <c r="G2649" s="126" t="s">
        <v>417</v>
      </c>
      <c r="H2649" s="126" t="s">
        <v>126</v>
      </c>
      <c r="I2649" s="126" t="s">
        <v>126</v>
      </c>
      <c r="J2649" s="126" t="s">
        <v>466</v>
      </c>
      <c r="K2649" s="126" t="s">
        <v>467</v>
      </c>
      <c r="L2649" s="126" t="s">
        <v>468</v>
      </c>
      <c r="M2649" s="130">
        <v>6817.44</v>
      </c>
      <c r="O2649" s="126" t="s">
        <v>365</v>
      </c>
      <c r="P2649" s="130">
        <v>0</v>
      </c>
      <c r="S2649" s="130">
        <v>0</v>
      </c>
      <c r="V2649" s="130">
        <v>24250.42</v>
      </c>
      <c r="X2649" s="126" t="s">
        <v>510</v>
      </c>
      <c r="Z2649" s="127"/>
      <c r="AA2649" s="128">
        <v>2</v>
      </c>
      <c r="AB2649" s="128">
        <v>60</v>
      </c>
      <c r="AC2649" s="126" t="s">
        <v>366</v>
      </c>
      <c r="AD2649" s="126" t="s">
        <v>1990</v>
      </c>
      <c r="AG2649" s="127"/>
      <c r="AI2649" s="127"/>
    </row>
    <row r="2650" spans="1:35" ht="14.85" customHeight="1">
      <c r="A2650" s="130">
        <v>5011547</v>
      </c>
      <c r="B2650" s="126" t="s">
        <v>413</v>
      </c>
      <c r="C2650" s="126" t="s">
        <v>5324</v>
      </c>
      <c r="D2650" s="126" t="s">
        <v>5325</v>
      </c>
      <c r="E2650" s="126" t="s">
        <v>288</v>
      </c>
      <c r="F2650" s="126" t="s">
        <v>364</v>
      </c>
      <c r="G2650" s="126" t="s">
        <v>417</v>
      </c>
      <c r="H2650" s="126" t="s">
        <v>126</v>
      </c>
      <c r="I2650" s="126" t="s">
        <v>126</v>
      </c>
      <c r="J2650" s="126" t="s">
        <v>1449</v>
      </c>
      <c r="K2650" s="126" t="s">
        <v>535</v>
      </c>
      <c r="L2650" s="126" t="s">
        <v>1450</v>
      </c>
      <c r="M2650" s="130">
        <v>6817.44</v>
      </c>
      <c r="O2650" s="126" t="s">
        <v>365</v>
      </c>
      <c r="P2650" s="130">
        <v>0</v>
      </c>
      <c r="S2650" s="130">
        <v>0</v>
      </c>
      <c r="V2650" s="130">
        <v>31797.919999999998</v>
      </c>
      <c r="X2650" s="126" t="s">
        <v>469</v>
      </c>
      <c r="Z2650" s="127"/>
      <c r="AA2650" s="128">
        <v>1</v>
      </c>
      <c r="AB2650" s="128">
        <v>60</v>
      </c>
      <c r="AC2650" s="126" t="s">
        <v>366</v>
      </c>
      <c r="AD2650" s="126" t="s">
        <v>1750</v>
      </c>
      <c r="AG2650" s="127"/>
      <c r="AI2650" s="127"/>
    </row>
    <row r="2651" spans="1:35" ht="14.85" customHeight="1">
      <c r="A2651" s="130">
        <v>5011546</v>
      </c>
      <c r="B2651" s="126" t="s">
        <v>413</v>
      </c>
      <c r="C2651" s="126" t="s">
        <v>5326</v>
      </c>
      <c r="D2651" s="126" t="s">
        <v>5327</v>
      </c>
      <c r="E2651" s="126" t="s">
        <v>288</v>
      </c>
      <c r="F2651" s="126" t="s">
        <v>364</v>
      </c>
      <c r="G2651" s="126" t="s">
        <v>417</v>
      </c>
      <c r="H2651" s="126" t="s">
        <v>126</v>
      </c>
      <c r="I2651" s="126" t="s">
        <v>126</v>
      </c>
      <c r="J2651" s="126" t="s">
        <v>5328</v>
      </c>
      <c r="K2651" s="126" t="s">
        <v>976</v>
      </c>
      <c r="L2651" s="126" t="s">
        <v>1450</v>
      </c>
      <c r="M2651" s="130">
        <v>19477.919999999998</v>
      </c>
      <c r="O2651" s="126" t="s">
        <v>486</v>
      </c>
      <c r="P2651" s="130">
        <v>0</v>
      </c>
      <c r="S2651" s="130">
        <v>0</v>
      </c>
      <c r="V2651" s="130">
        <v>92892.800000000003</v>
      </c>
      <c r="X2651" s="126" t="s">
        <v>954</v>
      </c>
      <c r="Z2651" s="127"/>
      <c r="AA2651" s="128">
        <v>1</v>
      </c>
      <c r="AB2651" s="128">
        <v>60</v>
      </c>
      <c r="AC2651" s="126" t="s">
        <v>366</v>
      </c>
      <c r="AD2651" s="126" t="s">
        <v>1750</v>
      </c>
      <c r="AG2651" s="127"/>
      <c r="AI2651" s="127"/>
    </row>
    <row r="2652" spans="1:35" ht="14.85" customHeight="1">
      <c r="A2652" s="130">
        <v>5011545</v>
      </c>
      <c r="B2652" s="126" t="s">
        <v>413</v>
      </c>
      <c r="C2652" s="126" t="s">
        <v>5326</v>
      </c>
      <c r="D2652" s="126" t="s">
        <v>5327</v>
      </c>
      <c r="E2652" s="126" t="s">
        <v>288</v>
      </c>
      <c r="F2652" s="126" t="s">
        <v>364</v>
      </c>
      <c r="G2652" s="126" t="s">
        <v>417</v>
      </c>
      <c r="H2652" s="126" t="s">
        <v>126</v>
      </c>
      <c r="I2652" s="126" t="s">
        <v>126</v>
      </c>
      <c r="J2652" s="126" t="s">
        <v>5328</v>
      </c>
      <c r="K2652" s="126" t="s">
        <v>976</v>
      </c>
      <c r="L2652" s="126" t="s">
        <v>1450</v>
      </c>
      <c r="M2652" s="130">
        <v>10225.6</v>
      </c>
      <c r="O2652" s="126" t="s">
        <v>486</v>
      </c>
      <c r="P2652" s="130">
        <v>10225.6</v>
      </c>
      <c r="R2652" s="126" t="s">
        <v>365</v>
      </c>
      <c r="S2652" s="130">
        <v>0</v>
      </c>
      <c r="V2652" s="130">
        <v>92892.800000000003</v>
      </c>
      <c r="X2652" s="126" t="s">
        <v>5329</v>
      </c>
      <c r="Z2652" s="127"/>
      <c r="AA2652" s="128">
        <v>1</v>
      </c>
      <c r="AB2652" s="128">
        <v>60</v>
      </c>
      <c r="AC2652" s="126" t="s">
        <v>366</v>
      </c>
      <c r="AD2652" s="126" t="s">
        <v>1750</v>
      </c>
      <c r="AG2652" s="127"/>
      <c r="AI2652" s="127"/>
    </row>
    <row r="2653" spans="1:35" ht="14.85" customHeight="1">
      <c r="A2653" s="130">
        <v>5011540</v>
      </c>
      <c r="B2653" s="126" t="s">
        <v>413</v>
      </c>
      <c r="C2653" s="126" t="s">
        <v>5330</v>
      </c>
      <c r="E2653" s="126" t="s">
        <v>288</v>
      </c>
      <c r="F2653" s="126" t="s">
        <v>416</v>
      </c>
      <c r="G2653" s="126" t="s">
        <v>417</v>
      </c>
      <c r="H2653" s="126" t="s">
        <v>126</v>
      </c>
      <c r="I2653" s="126" t="s">
        <v>126</v>
      </c>
      <c r="J2653" s="126" t="s">
        <v>1770</v>
      </c>
      <c r="K2653" s="126" t="s">
        <v>976</v>
      </c>
      <c r="L2653" s="126" t="s">
        <v>1771</v>
      </c>
      <c r="M2653" s="130">
        <v>584.64</v>
      </c>
      <c r="O2653" s="126" t="s">
        <v>422</v>
      </c>
      <c r="P2653" s="130">
        <v>0</v>
      </c>
      <c r="S2653" s="130">
        <v>0</v>
      </c>
      <c r="V2653" s="130">
        <v>797.03</v>
      </c>
      <c r="X2653" s="126" t="s">
        <v>1885</v>
      </c>
      <c r="Z2653" s="127"/>
      <c r="AA2653" s="128">
        <v>1</v>
      </c>
      <c r="AB2653" s="128">
        <v>12</v>
      </c>
      <c r="AD2653" s="126" t="s">
        <v>1750</v>
      </c>
      <c r="AG2653" s="127"/>
      <c r="AI2653" s="127"/>
    </row>
    <row r="2654" spans="1:35" ht="14.85" customHeight="1">
      <c r="A2654" s="130">
        <v>5011539</v>
      </c>
      <c r="B2654" s="126" t="s">
        <v>413</v>
      </c>
      <c r="C2654" s="126" t="s">
        <v>5331</v>
      </c>
      <c r="E2654" s="126" t="s">
        <v>288</v>
      </c>
      <c r="F2654" s="126" t="s">
        <v>416</v>
      </c>
      <c r="G2654" s="126" t="s">
        <v>417</v>
      </c>
      <c r="H2654" s="126" t="s">
        <v>126</v>
      </c>
      <c r="I2654" s="126" t="s">
        <v>126</v>
      </c>
      <c r="J2654" s="126" t="s">
        <v>1770</v>
      </c>
      <c r="K2654" s="126" t="s">
        <v>976</v>
      </c>
      <c r="L2654" s="126" t="s">
        <v>1771</v>
      </c>
      <c r="M2654" s="130">
        <v>389.76</v>
      </c>
      <c r="O2654" s="126" t="s">
        <v>587</v>
      </c>
      <c r="P2654" s="130">
        <v>0</v>
      </c>
      <c r="S2654" s="130">
        <v>0</v>
      </c>
      <c r="V2654" s="130">
        <v>615.79999999999995</v>
      </c>
      <c r="X2654" s="126" t="s">
        <v>4251</v>
      </c>
      <c r="Z2654" s="127"/>
      <c r="AA2654" s="128">
        <v>1</v>
      </c>
      <c r="AB2654" s="128">
        <v>12</v>
      </c>
      <c r="AD2654" s="126" t="s">
        <v>1750</v>
      </c>
      <c r="AG2654" s="127"/>
      <c r="AI2654" s="127"/>
    </row>
    <row r="2655" spans="1:35" ht="14.85" customHeight="1">
      <c r="A2655" s="130">
        <v>5011538</v>
      </c>
      <c r="B2655" s="126" t="s">
        <v>413</v>
      </c>
      <c r="C2655" s="126" t="s">
        <v>5332</v>
      </c>
      <c r="E2655" s="126" t="s">
        <v>288</v>
      </c>
      <c r="F2655" s="126" t="s">
        <v>416</v>
      </c>
      <c r="G2655" s="126" t="s">
        <v>417</v>
      </c>
      <c r="H2655" s="126" t="s">
        <v>126</v>
      </c>
      <c r="I2655" s="126" t="s">
        <v>126</v>
      </c>
      <c r="J2655" s="126" t="s">
        <v>1770</v>
      </c>
      <c r="K2655" s="126" t="s">
        <v>976</v>
      </c>
      <c r="L2655" s="126" t="s">
        <v>1771</v>
      </c>
      <c r="M2655" s="130">
        <v>292.32</v>
      </c>
      <c r="O2655" s="126" t="s">
        <v>587</v>
      </c>
      <c r="P2655" s="130">
        <v>0</v>
      </c>
      <c r="S2655" s="130">
        <v>0</v>
      </c>
      <c r="V2655" s="130">
        <v>515.41</v>
      </c>
      <c r="X2655" s="126" t="s">
        <v>5333</v>
      </c>
      <c r="Z2655" s="127"/>
      <c r="AA2655" s="128">
        <v>1</v>
      </c>
      <c r="AB2655" s="128">
        <v>12</v>
      </c>
      <c r="AD2655" s="126" t="s">
        <v>1750</v>
      </c>
      <c r="AG2655" s="127"/>
      <c r="AI2655" s="127"/>
    </row>
    <row r="2656" spans="1:35" ht="14.85" customHeight="1">
      <c r="A2656" s="130">
        <v>5013856</v>
      </c>
      <c r="B2656" s="126" t="s">
        <v>413</v>
      </c>
      <c r="C2656" s="126" t="s">
        <v>5288</v>
      </c>
      <c r="D2656" s="126" t="s">
        <v>551</v>
      </c>
      <c r="E2656" s="126" t="s">
        <v>288</v>
      </c>
      <c r="F2656" s="126" t="s">
        <v>364</v>
      </c>
      <c r="G2656" s="126" t="s">
        <v>417</v>
      </c>
      <c r="H2656" s="126" t="s">
        <v>126</v>
      </c>
      <c r="I2656" s="126" t="s">
        <v>126</v>
      </c>
      <c r="J2656" s="126" t="s">
        <v>544</v>
      </c>
      <c r="K2656" s="126" t="s">
        <v>443</v>
      </c>
      <c r="L2656" s="126" t="s">
        <v>545</v>
      </c>
      <c r="M2656" s="130">
        <v>6817.44</v>
      </c>
      <c r="O2656" s="126" t="s">
        <v>365</v>
      </c>
      <c r="P2656" s="130">
        <v>0</v>
      </c>
      <c r="S2656" s="130">
        <v>0</v>
      </c>
      <c r="V2656" s="130">
        <v>8667.82</v>
      </c>
      <c r="X2656" s="126" t="s">
        <v>510</v>
      </c>
      <c r="Z2656" s="127"/>
      <c r="AA2656" s="128">
        <v>2</v>
      </c>
      <c r="AB2656" s="128">
        <v>60</v>
      </c>
      <c r="AC2656" s="126" t="s">
        <v>366</v>
      </c>
      <c r="AD2656" s="126" t="s">
        <v>546</v>
      </c>
      <c r="AG2656" s="127"/>
      <c r="AI2656" s="127"/>
    </row>
    <row r="2657" spans="1:35" ht="14.85" customHeight="1">
      <c r="A2657" s="130">
        <v>5013855</v>
      </c>
      <c r="B2657" s="126" t="s">
        <v>413</v>
      </c>
      <c r="C2657" s="126" t="s">
        <v>5288</v>
      </c>
      <c r="D2657" s="126" t="s">
        <v>551</v>
      </c>
      <c r="E2657" s="126" t="s">
        <v>288</v>
      </c>
      <c r="F2657" s="126" t="s">
        <v>364</v>
      </c>
      <c r="G2657" s="126" t="s">
        <v>417</v>
      </c>
      <c r="H2657" s="126" t="s">
        <v>126</v>
      </c>
      <c r="I2657" s="126" t="s">
        <v>126</v>
      </c>
      <c r="J2657" s="126" t="s">
        <v>544</v>
      </c>
      <c r="K2657" s="126" t="s">
        <v>443</v>
      </c>
      <c r="L2657" s="126" t="s">
        <v>545</v>
      </c>
      <c r="M2657" s="130">
        <v>6817.44</v>
      </c>
      <c r="O2657" s="126" t="s">
        <v>365</v>
      </c>
      <c r="P2657" s="130">
        <v>0</v>
      </c>
      <c r="S2657" s="130">
        <v>0</v>
      </c>
      <c r="V2657" s="130">
        <v>8667.82</v>
      </c>
      <c r="X2657" s="126" t="s">
        <v>469</v>
      </c>
      <c r="Z2657" s="127"/>
      <c r="AA2657" s="128">
        <v>1</v>
      </c>
      <c r="AB2657" s="128">
        <v>60</v>
      </c>
      <c r="AC2657" s="126" t="s">
        <v>366</v>
      </c>
      <c r="AD2657" s="126" t="s">
        <v>546</v>
      </c>
      <c r="AG2657" s="127"/>
      <c r="AI2657" s="127"/>
    </row>
    <row r="2658" spans="1:35" ht="14.85" customHeight="1">
      <c r="A2658" s="130">
        <v>5013853</v>
      </c>
      <c r="B2658" s="126" t="s">
        <v>413</v>
      </c>
      <c r="C2658" s="126" t="s">
        <v>5288</v>
      </c>
      <c r="D2658" s="126" t="s">
        <v>551</v>
      </c>
      <c r="E2658" s="126" t="s">
        <v>288</v>
      </c>
      <c r="F2658" s="126" t="s">
        <v>364</v>
      </c>
      <c r="G2658" s="126" t="s">
        <v>417</v>
      </c>
      <c r="H2658" s="126" t="s">
        <v>126</v>
      </c>
      <c r="I2658" s="126" t="s">
        <v>418</v>
      </c>
      <c r="J2658" s="126" t="s">
        <v>544</v>
      </c>
      <c r="K2658" s="126" t="s">
        <v>443</v>
      </c>
      <c r="L2658" s="126" t="s">
        <v>545</v>
      </c>
      <c r="M2658" s="130">
        <v>8667.82</v>
      </c>
      <c r="O2658" s="126" t="s">
        <v>486</v>
      </c>
      <c r="P2658" s="130">
        <v>0</v>
      </c>
      <c r="S2658" s="130">
        <v>0</v>
      </c>
      <c r="V2658" s="130">
        <v>8667.82</v>
      </c>
      <c r="X2658" s="126" t="s">
        <v>487</v>
      </c>
      <c r="Z2658" s="127"/>
      <c r="AA2658" s="128">
        <v>1</v>
      </c>
      <c r="AB2658" s="128">
        <v>60</v>
      </c>
      <c r="AC2658" s="126" t="s">
        <v>366</v>
      </c>
      <c r="AD2658" s="126" t="s">
        <v>546</v>
      </c>
      <c r="AG2658" s="127"/>
      <c r="AI2658" s="127"/>
    </row>
    <row r="2659" spans="1:35" ht="14.85" customHeight="1">
      <c r="A2659" s="130">
        <v>5011912</v>
      </c>
      <c r="B2659" s="126" t="s">
        <v>413</v>
      </c>
      <c r="C2659" s="126" t="s">
        <v>5334</v>
      </c>
      <c r="D2659" s="126" t="s">
        <v>1074</v>
      </c>
      <c r="E2659" s="126" t="s">
        <v>288</v>
      </c>
      <c r="F2659" s="126" t="s">
        <v>591</v>
      </c>
      <c r="G2659" s="126" t="s">
        <v>417</v>
      </c>
      <c r="H2659" s="126" t="s">
        <v>126</v>
      </c>
      <c r="I2659" s="126" t="s">
        <v>418</v>
      </c>
      <c r="J2659" s="126" t="s">
        <v>3874</v>
      </c>
      <c r="K2659" s="126" t="s">
        <v>852</v>
      </c>
      <c r="L2659" s="126" t="s">
        <v>3605</v>
      </c>
      <c r="M2659" s="130">
        <v>3408.69</v>
      </c>
      <c r="O2659" s="126" t="s">
        <v>1077</v>
      </c>
      <c r="P2659" s="130">
        <v>0</v>
      </c>
      <c r="S2659" s="130">
        <v>0</v>
      </c>
      <c r="V2659" s="130">
        <v>3408.69</v>
      </c>
      <c r="X2659" s="126" t="s">
        <v>1078</v>
      </c>
      <c r="Z2659" s="127"/>
      <c r="AA2659" s="128">
        <v>1</v>
      </c>
      <c r="AB2659" s="128">
        <v>60</v>
      </c>
      <c r="AD2659" s="126" t="s">
        <v>2409</v>
      </c>
      <c r="AG2659" s="127"/>
      <c r="AI2659" s="127"/>
    </row>
    <row r="2660" spans="1:35" ht="14.85" customHeight="1">
      <c r="A2660" s="130">
        <v>5011910</v>
      </c>
      <c r="B2660" s="126" t="s">
        <v>413</v>
      </c>
      <c r="C2660" s="126" t="s">
        <v>5335</v>
      </c>
      <c r="D2660" s="126" t="s">
        <v>5336</v>
      </c>
      <c r="E2660" s="126" t="s">
        <v>288</v>
      </c>
      <c r="F2660" s="126" t="s">
        <v>364</v>
      </c>
      <c r="G2660" s="126" t="s">
        <v>417</v>
      </c>
      <c r="H2660" s="126" t="s">
        <v>126</v>
      </c>
      <c r="I2660" s="126" t="s">
        <v>418</v>
      </c>
      <c r="J2660" s="126" t="s">
        <v>3236</v>
      </c>
      <c r="K2660" s="126" t="s">
        <v>628</v>
      </c>
      <c r="L2660" s="126" t="s">
        <v>3237</v>
      </c>
      <c r="M2660" s="130">
        <v>6817.44</v>
      </c>
      <c r="O2660" s="126" t="s">
        <v>365</v>
      </c>
      <c r="P2660" s="130">
        <v>0</v>
      </c>
      <c r="S2660" s="130">
        <v>0</v>
      </c>
      <c r="V2660" s="130">
        <v>12661.11</v>
      </c>
      <c r="X2660" s="126" t="s">
        <v>469</v>
      </c>
      <c r="Z2660" s="127"/>
      <c r="AA2660" s="128">
        <v>1</v>
      </c>
      <c r="AB2660" s="128">
        <v>60</v>
      </c>
      <c r="AC2660" s="126" t="s">
        <v>366</v>
      </c>
      <c r="AD2660" s="126" t="s">
        <v>2409</v>
      </c>
      <c r="AG2660" s="127"/>
      <c r="AI2660" s="127"/>
    </row>
    <row r="2661" spans="1:35" ht="14.85" customHeight="1">
      <c r="A2661" s="130">
        <v>5011908</v>
      </c>
      <c r="B2661" s="126" t="s">
        <v>413</v>
      </c>
      <c r="C2661" s="126" t="s">
        <v>5337</v>
      </c>
      <c r="D2661" s="126" t="s">
        <v>5338</v>
      </c>
      <c r="E2661" s="126" t="s">
        <v>288</v>
      </c>
      <c r="F2661" s="126" t="s">
        <v>364</v>
      </c>
      <c r="G2661" s="126" t="s">
        <v>417</v>
      </c>
      <c r="H2661" s="126" t="s">
        <v>126</v>
      </c>
      <c r="I2661" s="126" t="s">
        <v>418</v>
      </c>
      <c r="J2661" s="126" t="s">
        <v>3236</v>
      </c>
      <c r="K2661" s="126" t="s">
        <v>628</v>
      </c>
      <c r="L2661" s="126" t="s">
        <v>3237</v>
      </c>
      <c r="M2661" s="130">
        <v>6817.44</v>
      </c>
      <c r="O2661" s="126" t="s">
        <v>365</v>
      </c>
      <c r="P2661" s="130">
        <v>0</v>
      </c>
      <c r="S2661" s="130">
        <v>0</v>
      </c>
      <c r="V2661" s="130">
        <v>15180.57</v>
      </c>
      <c r="X2661" s="126" t="s">
        <v>469</v>
      </c>
      <c r="Z2661" s="127"/>
      <c r="AA2661" s="128">
        <v>1</v>
      </c>
      <c r="AB2661" s="128">
        <v>60</v>
      </c>
      <c r="AC2661" s="126" t="s">
        <v>366</v>
      </c>
      <c r="AD2661" s="126" t="s">
        <v>2409</v>
      </c>
      <c r="AG2661" s="127"/>
      <c r="AI2661" s="127"/>
    </row>
    <row r="2662" spans="1:35" ht="14.85" customHeight="1">
      <c r="A2662" s="130">
        <v>5011907</v>
      </c>
      <c r="B2662" s="126" t="s">
        <v>413</v>
      </c>
      <c r="C2662" s="126" t="s">
        <v>5339</v>
      </c>
      <c r="D2662" s="126" t="s">
        <v>5340</v>
      </c>
      <c r="E2662" s="126" t="s">
        <v>288</v>
      </c>
      <c r="F2662" s="126" t="s">
        <v>364</v>
      </c>
      <c r="G2662" s="126" t="s">
        <v>417</v>
      </c>
      <c r="H2662" s="126" t="s">
        <v>126</v>
      </c>
      <c r="I2662" s="126" t="s">
        <v>418</v>
      </c>
      <c r="J2662" s="126" t="s">
        <v>3236</v>
      </c>
      <c r="K2662" s="126" t="s">
        <v>628</v>
      </c>
      <c r="L2662" s="126" t="s">
        <v>3237</v>
      </c>
      <c r="M2662" s="130">
        <v>6817.44</v>
      </c>
      <c r="O2662" s="126" t="s">
        <v>365</v>
      </c>
      <c r="P2662" s="130">
        <v>0</v>
      </c>
      <c r="S2662" s="130">
        <v>0</v>
      </c>
      <c r="V2662" s="130">
        <v>16679.5</v>
      </c>
      <c r="X2662" s="126" t="s">
        <v>469</v>
      </c>
      <c r="Z2662" s="127"/>
      <c r="AA2662" s="128">
        <v>1</v>
      </c>
      <c r="AB2662" s="128">
        <v>60</v>
      </c>
      <c r="AC2662" s="126" t="s">
        <v>366</v>
      </c>
      <c r="AD2662" s="126" t="s">
        <v>2409</v>
      </c>
      <c r="AG2662" s="127"/>
      <c r="AI2662" s="127"/>
    </row>
    <row r="2663" spans="1:35" ht="14.85" customHeight="1">
      <c r="A2663" s="130">
        <v>5011905</v>
      </c>
      <c r="B2663" s="126" t="s">
        <v>413</v>
      </c>
      <c r="C2663" s="126" t="s">
        <v>5341</v>
      </c>
      <c r="D2663" s="126" t="s">
        <v>3607</v>
      </c>
      <c r="E2663" s="126" t="s">
        <v>288</v>
      </c>
      <c r="F2663" s="126" t="s">
        <v>364</v>
      </c>
      <c r="G2663" s="126" t="s">
        <v>417</v>
      </c>
      <c r="H2663" s="126" t="s">
        <v>126</v>
      </c>
      <c r="I2663" s="126" t="s">
        <v>418</v>
      </c>
      <c r="J2663" s="126" t="s">
        <v>3236</v>
      </c>
      <c r="K2663" s="126" t="s">
        <v>628</v>
      </c>
      <c r="L2663" s="126" t="s">
        <v>3237</v>
      </c>
      <c r="M2663" s="130">
        <v>6817.44</v>
      </c>
      <c r="O2663" s="126" t="s">
        <v>365</v>
      </c>
      <c r="P2663" s="130">
        <v>0</v>
      </c>
      <c r="S2663" s="130">
        <v>0</v>
      </c>
      <c r="V2663" s="130">
        <v>12661.11</v>
      </c>
      <c r="X2663" s="126" t="s">
        <v>469</v>
      </c>
      <c r="Z2663" s="127"/>
      <c r="AA2663" s="128">
        <v>1</v>
      </c>
      <c r="AB2663" s="128">
        <v>60</v>
      </c>
      <c r="AC2663" s="126" t="s">
        <v>366</v>
      </c>
      <c r="AD2663" s="126" t="s">
        <v>2409</v>
      </c>
      <c r="AG2663" s="127"/>
      <c r="AI2663" s="127"/>
    </row>
    <row r="2664" spans="1:35" ht="14.85" customHeight="1">
      <c r="A2664" s="130">
        <v>5013852</v>
      </c>
      <c r="B2664" s="126" t="s">
        <v>413</v>
      </c>
      <c r="C2664" s="126" t="s">
        <v>5342</v>
      </c>
      <c r="D2664" s="126" t="s">
        <v>551</v>
      </c>
      <c r="E2664" s="126" t="s">
        <v>288</v>
      </c>
      <c r="F2664" s="126" t="s">
        <v>364</v>
      </c>
      <c r="G2664" s="126" t="s">
        <v>417</v>
      </c>
      <c r="H2664" s="126" t="s">
        <v>126</v>
      </c>
      <c r="I2664" s="126" t="s">
        <v>126</v>
      </c>
      <c r="J2664" s="126" t="s">
        <v>544</v>
      </c>
      <c r="K2664" s="126" t="s">
        <v>443</v>
      </c>
      <c r="L2664" s="126" t="s">
        <v>545</v>
      </c>
      <c r="M2664" s="130">
        <v>6817.44</v>
      </c>
      <c r="O2664" s="126" t="s">
        <v>365</v>
      </c>
      <c r="P2664" s="130">
        <v>0</v>
      </c>
      <c r="S2664" s="130">
        <v>0</v>
      </c>
      <c r="V2664" s="130">
        <v>10615.64</v>
      </c>
      <c r="X2664" s="126" t="s">
        <v>510</v>
      </c>
      <c r="Z2664" s="127"/>
      <c r="AA2664" s="128">
        <v>2</v>
      </c>
      <c r="AB2664" s="128">
        <v>60</v>
      </c>
      <c r="AC2664" s="126" t="s">
        <v>366</v>
      </c>
      <c r="AD2664" s="126" t="s">
        <v>546</v>
      </c>
      <c r="AG2664" s="127"/>
      <c r="AI2664" s="127"/>
    </row>
    <row r="2665" spans="1:35" ht="14.85" customHeight="1">
      <c r="A2665" s="130">
        <v>5012229</v>
      </c>
      <c r="B2665" s="126" t="s">
        <v>413</v>
      </c>
      <c r="C2665" s="126" t="s">
        <v>3870</v>
      </c>
      <c r="D2665" s="126" t="s">
        <v>3871</v>
      </c>
      <c r="E2665" s="126" t="s">
        <v>288</v>
      </c>
      <c r="F2665" s="126" t="s">
        <v>364</v>
      </c>
      <c r="G2665" s="126" t="s">
        <v>417</v>
      </c>
      <c r="H2665" s="126" t="s">
        <v>126</v>
      </c>
      <c r="I2665" s="126" t="s">
        <v>418</v>
      </c>
      <c r="J2665" s="126" t="s">
        <v>886</v>
      </c>
      <c r="K2665" s="126" t="s">
        <v>443</v>
      </c>
      <c r="L2665" s="126" t="s">
        <v>887</v>
      </c>
      <c r="M2665" s="130">
        <v>6817.44</v>
      </c>
      <c r="O2665" s="126" t="s">
        <v>365</v>
      </c>
      <c r="P2665" s="130">
        <v>0</v>
      </c>
      <c r="S2665" s="130">
        <v>0</v>
      </c>
      <c r="V2665" s="130">
        <v>28243.46</v>
      </c>
      <c r="X2665" s="126" t="s">
        <v>469</v>
      </c>
      <c r="Z2665" s="127"/>
      <c r="AA2665" s="128">
        <v>1</v>
      </c>
      <c r="AB2665" s="128">
        <v>60</v>
      </c>
      <c r="AC2665" s="126" t="s">
        <v>366</v>
      </c>
      <c r="AD2665" s="126" t="s">
        <v>488</v>
      </c>
      <c r="AG2665" s="127"/>
      <c r="AI2665" s="127"/>
    </row>
    <row r="2666" spans="1:35" ht="14.85" customHeight="1">
      <c r="A2666" s="130">
        <v>5012228</v>
      </c>
      <c r="B2666" s="126" t="s">
        <v>413</v>
      </c>
      <c r="C2666" s="126" t="s">
        <v>3875</v>
      </c>
      <c r="D2666" s="126" t="s">
        <v>3876</v>
      </c>
      <c r="E2666" s="126" t="s">
        <v>288</v>
      </c>
      <c r="F2666" s="126" t="s">
        <v>364</v>
      </c>
      <c r="G2666" s="126" t="s">
        <v>417</v>
      </c>
      <c r="H2666" s="126" t="s">
        <v>126</v>
      </c>
      <c r="I2666" s="126" t="s">
        <v>418</v>
      </c>
      <c r="J2666" s="126" t="s">
        <v>886</v>
      </c>
      <c r="K2666" s="126" t="s">
        <v>443</v>
      </c>
      <c r="L2666" s="126" t="s">
        <v>887</v>
      </c>
      <c r="M2666" s="130">
        <v>6817.44</v>
      </c>
      <c r="O2666" s="126" t="s">
        <v>365</v>
      </c>
      <c r="P2666" s="130">
        <v>0</v>
      </c>
      <c r="S2666" s="130">
        <v>0</v>
      </c>
      <c r="V2666" s="130">
        <v>23860.85</v>
      </c>
      <c r="X2666" s="126" t="s">
        <v>469</v>
      </c>
      <c r="Z2666" s="127"/>
      <c r="AA2666" s="128">
        <v>1</v>
      </c>
      <c r="AB2666" s="128">
        <v>60</v>
      </c>
      <c r="AC2666" s="126" t="s">
        <v>366</v>
      </c>
      <c r="AD2666" s="126" t="s">
        <v>488</v>
      </c>
      <c r="AG2666" s="127"/>
      <c r="AI2666" s="127"/>
    </row>
    <row r="2667" spans="1:35" ht="14.85" customHeight="1">
      <c r="A2667" s="130">
        <v>5012227</v>
      </c>
      <c r="B2667" s="126" t="s">
        <v>413</v>
      </c>
      <c r="C2667" s="126" t="s">
        <v>4060</v>
      </c>
      <c r="D2667" s="126" t="s">
        <v>4061</v>
      </c>
      <c r="E2667" s="126" t="s">
        <v>288</v>
      </c>
      <c r="F2667" s="126" t="s">
        <v>364</v>
      </c>
      <c r="G2667" s="126" t="s">
        <v>417</v>
      </c>
      <c r="H2667" s="126" t="s">
        <v>126</v>
      </c>
      <c r="I2667" s="126" t="s">
        <v>418</v>
      </c>
      <c r="J2667" s="126" t="s">
        <v>886</v>
      </c>
      <c r="K2667" s="126" t="s">
        <v>443</v>
      </c>
      <c r="L2667" s="126" t="s">
        <v>887</v>
      </c>
      <c r="M2667" s="130">
        <v>6817.44</v>
      </c>
      <c r="O2667" s="126" t="s">
        <v>365</v>
      </c>
      <c r="P2667" s="130">
        <v>0</v>
      </c>
      <c r="S2667" s="130">
        <v>0</v>
      </c>
      <c r="V2667" s="130">
        <v>24347.8</v>
      </c>
      <c r="X2667" s="126" t="s">
        <v>469</v>
      </c>
      <c r="Z2667" s="127"/>
      <c r="AA2667" s="128">
        <v>1</v>
      </c>
      <c r="AB2667" s="128">
        <v>60</v>
      </c>
      <c r="AC2667" s="126" t="s">
        <v>366</v>
      </c>
      <c r="AD2667" s="126" t="s">
        <v>488</v>
      </c>
      <c r="AG2667" s="127"/>
      <c r="AI2667" s="127"/>
    </row>
    <row r="2668" spans="1:35" ht="14.85" customHeight="1">
      <c r="A2668" s="130">
        <v>5012225</v>
      </c>
      <c r="B2668" s="126" t="s">
        <v>413</v>
      </c>
      <c r="C2668" s="126" t="s">
        <v>5297</v>
      </c>
      <c r="D2668" s="126" t="s">
        <v>3499</v>
      </c>
      <c r="E2668" s="126" t="s">
        <v>288</v>
      </c>
      <c r="F2668" s="126" t="s">
        <v>364</v>
      </c>
      <c r="G2668" s="126" t="s">
        <v>417</v>
      </c>
      <c r="H2668" s="126" t="s">
        <v>126</v>
      </c>
      <c r="I2668" s="126" t="s">
        <v>418</v>
      </c>
      <c r="J2668" s="126" t="s">
        <v>886</v>
      </c>
      <c r="K2668" s="126" t="s">
        <v>443</v>
      </c>
      <c r="L2668" s="126" t="s">
        <v>887</v>
      </c>
      <c r="M2668" s="130">
        <v>6817.44</v>
      </c>
      <c r="O2668" s="126" t="s">
        <v>365</v>
      </c>
      <c r="P2668" s="130">
        <v>0</v>
      </c>
      <c r="S2668" s="130">
        <v>0</v>
      </c>
      <c r="V2668" s="130">
        <v>21913.02</v>
      </c>
      <c r="X2668" s="126" t="s">
        <v>469</v>
      </c>
      <c r="Z2668" s="127"/>
      <c r="AA2668" s="128">
        <v>1</v>
      </c>
      <c r="AB2668" s="128">
        <v>60</v>
      </c>
      <c r="AC2668" s="126" t="s">
        <v>366</v>
      </c>
      <c r="AD2668" s="126" t="s">
        <v>488</v>
      </c>
      <c r="AG2668" s="127"/>
      <c r="AI2668" s="127"/>
    </row>
    <row r="2669" spans="1:35" ht="14.85" customHeight="1">
      <c r="A2669" s="130">
        <v>5012224</v>
      </c>
      <c r="B2669" s="126" t="s">
        <v>413</v>
      </c>
      <c r="C2669" s="126" t="s">
        <v>3498</v>
      </c>
      <c r="D2669" s="126" t="s">
        <v>3499</v>
      </c>
      <c r="E2669" s="126" t="s">
        <v>288</v>
      </c>
      <c r="F2669" s="126" t="s">
        <v>364</v>
      </c>
      <c r="G2669" s="126" t="s">
        <v>417</v>
      </c>
      <c r="H2669" s="126" t="s">
        <v>126</v>
      </c>
      <c r="I2669" s="126" t="s">
        <v>418</v>
      </c>
      <c r="J2669" s="126" t="s">
        <v>886</v>
      </c>
      <c r="K2669" s="126" t="s">
        <v>443</v>
      </c>
      <c r="L2669" s="126" t="s">
        <v>887</v>
      </c>
      <c r="M2669" s="130">
        <v>6817.44</v>
      </c>
      <c r="O2669" s="126" t="s">
        <v>365</v>
      </c>
      <c r="P2669" s="130">
        <v>0</v>
      </c>
      <c r="S2669" s="130">
        <v>0</v>
      </c>
      <c r="V2669" s="130">
        <v>21913.02</v>
      </c>
      <c r="X2669" s="126" t="s">
        <v>469</v>
      </c>
      <c r="Z2669" s="127"/>
      <c r="AA2669" s="128">
        <v>1</v>
      </c>
      <c r="AB2669" s="128">
        <v>60</v>
      </c>
      <c r="AC2669" s="126" t="s">
        <v>366</v>
      </c>
      <c r="AD2669" s="126" t="s">
        <v>488</v>
      </c>
      <c r="AG2669" s="127"/>
      <c r="AI2669" s="127"/>
    </row>
    <row r="2670" spans="1:35" ht="14.85" customHeight="1">
      <c r="A2670" s="130">
        <v>5012223</v>
      </c>
      <c r="B2670" s="126" t="s">
        <v>413</v>
      </c>
      <c r="C2670" s="126" t="s">
        <v>3500</v>
      </c>
      <c r="D2670" s="126" t="s">
        <v>3501</v>
      </c>
      <c r="E2670" s="126" t="s">
        <v>288</v>
      </c>
      <c r="F2670" s="126" t="s">
        <v>364</v>
      </c>
      <c r="G2670" s="126" t="s">
        <v>417</v>
      </c>
      <c r="H2670" s="126" t="s">
        <v>126</v>
      </c>
      <c r="I2670" s="126" t="s">
        <v>418</v>
      </c>
      <c r="J2670" s="126" t="s">
        <v>886</v>
      </c>
      <c r="K2670" s="126" t="s">
        <v>443</v>
      </c>
      <c r="L2670" s="126" t="s">
        <v>887</v>
      </c>
      <c r="M2670" s="130">
        <v>6817.44</v>
      </c>
      <c r="O2670" s="126" t="s">
        <v>365</v>
      </c>
      <c r="P2670" s="130">
        <v>0</v>
      </c>
      <c r="S2670" s="130">
        <v>0</v>
      </c>
      <c r="V2670" s="130">
        <v>21426.07</v>
      </c>
      <c r="X2670" s="126" t="s">
        <v>469</v>
      </c>
      <c r="Z2670" s="127"/>
      <c r="AA2670" s="128">
        <v>1</v>
      </c>
      <c r="AB2670" s="128">
        <v>60</v>
      </c>
      <c r="AC2670" s="126" t="s">
        <v>366</v>
      </c>
      <c r="AD2670" s="126" t="s">
        <v>488</v>
      </c>
      <c r="AG2670" s="127"/>
      <c r="AI2670" s="127"/>
    </row>
    <row r="2671" spans="1:35" ht="14.85" customHeight="1">
      <c r="A2671" s="130">
        <v>5012222</v>
      </c>
      <c r="B2671" s="126" t="s">
        <v>413</v>
      </c>
      <c r="C2671" s="126" t="s">
        <v>3502</v>
      </c>
      <c r="D2671" s="126" t="s">
        <v>3503</v>
      </c>
      <c r="E2671" s="126" t="s">
        <v>288</v>
      </c>
      <c r="F2671" s="126" t="s">
        <v>364</v>
      </c>
      <c r="G2671" s="126" t="s">
        <v>417</v>
      </c>
      <c r="H2671" s="126" t="s">
        <v>126</v>
      </c>
      <c r="I2671" s="126" t="s">
        <v>418</v>
      </c>
      <c r="J2671" s="126" t="s">
        <v>886</v>
      </c>
      <c r="K2671" s="126" t="s">
        <v>443</v>
      </c>
      <c r="L2671" s="126" t="s">
        <v>887</v>
      </c>
      <c r="M2671" s="130">
        <v>6817.44</v>
      </c>
      <c r="O2671" s="126" t="s">
        <v>365</v>
      </c>
      <c r="P2671" s="130">
        <v>0</v>
      </c>
      <c r="S2671" s="130">
        <v>0</v>
      </c>
      <c r="V2671" s="130">
        <v>21426.07</v>
      </c>
      <c r="X2671" s="126" t="s">
        <v>469</v>
      </c>
      <c r="Z2671" s="127"/>
      <c r="AA2671" s="128">
        <v>1</v>
      </c>
      <c r="AB2671" s="128">
        <v>60</v>
      </c>
      <c r="AC2671" s="126" t="s">
        <v>366</v>
      </c>
      <c r="AD2671" s="126" t="s">
        <v>488</v>
      </c>
      <c r="AG2671" s="127"/>
      <c r="AI2671" s="127"/>
    </row>
    <row r="2672" spans="1:35" ht="14.85" customHeight="1">
      <c r="A2672" s="130">
        <v>5012221</v>
      </c>
      <c r="B2672" s="126" t="s">
        <v>413</v>
      </c>
      <c r="C2672" s="126" t="s">
        <v>2776</v>
      </c>
      <c r="D2672" s="126" t="s">
        <v>2777</v>
      </c>
      <c r="E2672" s="126" t="s">
        <v>288</v>
      </c>
      <c r="F2672" s="126" t="s">
        <v>364</v>
      </c>
      <c r="G2672" s="126" t="s">
        <v>417</v>
      </c>
      <c r="H2672" s="126" t="s">
        <v>126</v>
      </c>
      <c r="I2672" s="126" t="s">
        <v>418</v>
      </c>
      <c r="J2672" s="126" t="s">
        <v>886</v>
      </c>
      <c r="K2672" s="126" t="s">
        <v>443</v>
      </c>
      <c r="L2672" s="126" t="s">
        <v>887</v>
      </c>
      <c r="M2672" s="130">
        <v>6817.44</v>
      </c>
      <c r="O2672" s="126" t="s">
        <v>365</v>
      </c>
      <c r="P2672" s="130">
        <v>0</v>
      </c>
      <c r="S2672" s="130">
        <v>0</v>
      </c>
      <c r="V2672" s="130">
        <v>15095.64</v>
      </c>
      <c r="X2672" s="126" t="s">
        <v>469</v>
      </c>
      <c r="Z2672" s="127"/>
      <c r="AA2672" s="128">
        <v>1</v>
      </c>
      <c r="AB2672" s="128">
        <v>60</v>
      </c>
      <c r="AC2672" s="126" t="s">
        <v>366</v>
      </c>
      <c r="AD2672" s="126" t="s">
        <v>488</v>
      </c>
      <c r="AG2672" s="127"/>
      <c r="AI2672" s="127"/>
    </row>
    <row r="2673" spans="1:35" ht="14.85" customHeight="1">
      <c r="A2673" s="130">
        <v>5012220</v>
      </c>
      <c r="B2673" s="126" t="s">
        <v>413</v>
      </c>
      <c r="C2673" s="126" t="s">
        <v>3504</v>
      </c>
      <c r="D2673" s="126" t="s">
        <v>3505</v>
      </c>
      <c r="E2673" s="126" t="s">
        <v>288</v>
      </c>
      <c r="F2673" s="126" t="s">
        <v>364</v>
      </c>
      <c r="G2673" s="126" t="s">
        <v>417</v>
      </c>
      <c r="H2673" s="126" t="s">
        <v>126</v>
      </c>
      <c r="I2673" s="126" t="s">
        <v>418</v>
      </c>
      <c r="J2673" s="126" t="s">
        <v>886</v>
      </c>
      <c r="K2673" s="126" t="s">
        <v>443</v>
      </c>
      <c r="L2673" s="126" t="s">
        <v>887</v>
      </c>
      <c r="M2673" s="130">
        <v>6817.44</v>
      </c>
      <c r="O2673" s="126" t="s">
        <v>365</v>
      </c>
      <c r="P2673" s="130">
        <v>0</v>
      </c>
      <c r="S2673" s="130">
        <v>0</v>
      </c>
      <c r="V2673" s="130">
        <v>15582.58</v>
      </c>
      <c r="X2673" s="126" t="s">
        <v>469</v>
      </c>
      <c r="Z2673" s="127"/>
      <c r="AA2673" s="128">
        <v>1</v>
      </c>
      <c r="AB2673" s="128">
        <v>60</v>
      </c>
      <c r="AC2673" s="126" t="s">
        <v>366</v>
      </c>
      <c r="AD2673" s="126" t="s">
        <v>488</v>
      </c>
      <c r="AG2673" s="127"/>
      <c r="AI2673" s="127"/>
    </row>
    <row r="2674" spans="1:35" ht="14.85" customHeight="1">
      <c r="A2674" s="130">
        <v>5012218</v>
      </c>
      <c r="B2674" s="126" t="s">
        <v>413</v>
      </c>
      <c r="C2674" s="126" t="s">
        <v>3508</v>
      </c>
      <c r="D2674" s="126" t="s">
        <v>3509</v>
      </c>
      <c r="E2674" s="126" t="s">
        <v>288</v>
      </c>
      <c r="F2674" s="126" t="s">
        <v>364</v>
      </c>
      <c r="G2674" s="126" t="s">
        <v>417</v>
      </c>
      <c r="H2674" s="126" t="s">
        <v>126</v>
      </c>
      <c r="I2674" s="126" t="s">
        <v>418</v>
      </c>
      <c r="J2674" s="126" t="s">
        <v>886</v>
      </c>
      <c r="K2674" s="126" t="s">
        <v>443</v>
      </c>
      <c r="L2674" s="126" t="s">
        <v>887</v>
      </c>
      <c r="M2674" s="130">
        <v>6817.44</v>
      </c>
      <c r="O2674" s="126" t="s">
        <v>365</v>
      </c>
      <c r="P2674" s="130">
        <v>0</v>
      </c>
      <c r="S2674" s="130">
        <v>0</v>
      </c>
      <c r="V2674" s="130">
        <v>12953.02</v>
      </c>
      <c r="X2674" s="126" t="s">
        <v>469</v>
      </c>
      <c r="Z2674" s="127"/>
      <c r="AA2674" s="128">
        <v>1</v>
      </c>
      <c r="AB2674" s="128">
        <v>60</v>
      </c>
      <c r="AC2674" s="126" t="s">
        <v>366</v>
      </c>
      <c r="AD2674" s="126" t="s">
        <v>488</v>
      </c>
      <c r="AG2674" s="127"/>
      <c r="AI2674" s="127"/>
    </row>
    <row r="2675" spans="1:35" ht="14.85" customHeight="1">
      <c r="A2675" s="130">
        <v>5012217</v>
      </c>
      <c r="B2675" s="126" t="s">
        <v>413</v>
      </c>
      <c r="C2675" s="126" t="s">
        <v>3510</v>
      </c>
      <c r="D2675" s="126" t="s">
        <v>3509</v>
      </c>
      <c r="E2675" s="126" t="s">
        <v>288</v>
      </c>
      <c r="F2675" s="126" t="s">
        <v>364</v>
      </c>
      <c r="G2675" s="126" t="s">
        <v>417</v>
      </c>
      <c r="H2675" s="126" t="s">
        <v>126</v>
      </c>
      <c r="I2675" s="126" t="s">
        <v>418</v>
      </c>
      <c r="J2675" s="126" t="s">
        <v>886</v>
      </c>
      <c r="K2675" s="126" t="s">
        <v>443</v>
      </c>
      <c r="L2675" s="126" t="s">
        <v>887</v>
      </c>
      <c r="M2675" s="130">
        <v>6817.44</v>
      </c>
      <c r="O2675" s="126" t="s">
        <v>365</v>
      </c>
      <c r="P2675" s="130">
        <v>0</v>
      </c>
      <c r="S2675" s="130">
        <v>0</v>
      </c>
      <c r="V2675" s="130">
        <v>12953.02</v>
      </c>
      <c r="X2675" s="126" t="s">
        <v>469</v>
      </c>
      <c r="Z2675" s="127"/>
      <c r="AA2675" s="128">
        <v>1</v>
      </c>
      <c r="AB2675" s="128">
        <v>60</v>
      </c>
      <c r="AC2675" s="126" t="s">
        <v>366</v>
      </c>
      <c r="AD2675" s="126" t="s">
        <v>488</v>
      </c>
      <c r="AG2675" s="127"/>
      <c r="AI2675" s="127"/>
    </row>
    <row r="2676" spans="1:35" ht="14.85" customHeight="1">
      <c r="A2676" s="130">
        <v>5012216</v>
      </c>
      <c r="B2676" s="126" t="s">
        <v>413</v>
      </c>
      <c r="C2676" s="126" t="s">
        <v>3511</v>
      </c>
      <c r="D2676" s="126" t="s">
        <v>3512</v>
      </c>
      <c r="E2676" s="126" t="s">
        <v>288</v>
      </c>
      <c r="F2676" s="126" t="s">
        <v>364</v>
      </c>
      <c r="G2676" s="126" t="s">
        <v>417</v>
      </c>
      <c r="H2676" s="126" t="s">
        <v>126</v>
      </c>
      <c r="I2676" s="126" t="s">
        <v>418</v>
      </c>
      <c r="J2676" s="126" t="s">
        <v>886</v>
      </c>
      <c r="K2676" s="126" t="s">
        <v>443</v>
      </c>
      <c r="L2676" s="126" t="s">
        <v>887</v>
      </c>
      <c r="M2676" s="130">
        <v>6817.44</v>
      </c>
      <c r="O2676" s="126" t="s">
        <v>365</v>
      </c>
      <c r="P2676" s="130">
        <v>0</v>
      </c>
      <c r="S2676" s="130">
        <v>0</v>
      </c>
      <c r="V2676" s="130">
        <v>12660.85</v>
      </c>
      <c r="X2676" s="126" t="s">
        <v>469</v>
      </c>
      <c r="Z2676" s="127"/>
      <c r="AA2676" s="128">
        <v>1</v>
      </c>
      <c r="AB2676" s="128">
        <v>60</v>
      </c>
      <c r="AC2676" s="126" t="s">
        <v>366</v>
      </c>
      <c r="AD2676" s="126" t="s">
        <v>488</v>
      </c>
      <c r="AG2676" s="127"/>
      <c r="AI2676" s="127"/>
    </row>
    <row r="2677" spans="1:35" ht="14.85" customHeight="1">
      <c r="A2677" s="130">
        <v>5012215</v>
      </c>
      <c r="B2677" s="126" t="s">
        <v>413</v>
      </c>
      <c r="C2677" s="126" t="s">
        <v>4690</v>
      </c>
      <c r="D2677" s="126" t="s">
        <v>4691</v>
      </c>
      <c r="E2677" s="126" t="s">
        <v>288</v>
      </c>
      <c r="F2677" s="126" t="s">
        <v>364</v>
      </c>
      <c r="G2677" s="126" t="s">
        <v>417</v>
      </c>
      <c r="H2677" s="126" t="s">
        <v>126</v>
      </c>
      <c r="I2677" s="126" t="s">
        <v>418</v>
      </c>
      <c r="J2677" s="126" t="s">
        <v>886</v>
      </c>
      <c r="K2677" s="126" t="s">
        <v>443</v>
      </c>
      <c r="L2677" s="126" t="s">
        <v>887</v>
      </c>
      <c r="M2677" s="130">
        <v>6817.44</v>
      </c>
      <c r="O2677" s="126" t="s">
        <v>365</v>
      </c>
      <c r="P2677" s="130">
        <v>0</v>
      </c>
      <c r="S2677" s="130">
        <v>0</v>
      </c>
      <c r="V2677" s="130">
        <v>12660.85</v>
      </c>
      <c r="X2677" s="126" t="s">
        <v>469</v>
      </c>
      <c r="Z2677" s="127"/>
      <c r="AA2677" s="128">
        <v>1</v>
      </c>
      <c r="AB2677" s="128">
        <v>60</v>
      </c>
      <c r="AC2677" s="126" t="s">
        <v>366</v>
      </c>
      <c r="AD2677" s="126" t="s">
        <v>488</v>
      </c>
      <c r="AG2677" s="127"/>
      <c r="AI2677" s="127"/>
    </row>
    <row r="2678" spans="1:35" ht="14.85" customHeight="1">
      <c r="A2678" s="130">
        <v>5012214</v>
      </c>
      <c r="B2678" s="126" t="s">
        <v>413</v>
      </c>
      <c r="C2678" s="126" t="s">
        <v>4692</v>
      </c>
      <c r="D2678" s="126" t="s">
        <v>1764</v>
      </c>
      <c r="E2678" s="126" t="s">
        <v>288</v>
      </c>
      <c r="F2678" s="126" t="s">
        <v>364</v>
      </c>
      <c r="G2678" s="126" t="s">
        <v>417</v>
      </c>
      <c r="H2678" s="126" t="s">
        <v>126</v>
      </c>
      <c r="I2678" s="126" t="s">
        <v>418</v>
      </c>
      <c r="J2678" s="126" t="s">
        <v>886</v>
      </c>
      <c r="K2678" s="126" t="s">
        <v>443</v>
      </c>
      <c r="L2678" s="126" t="s">
        <v>887</v>
      </c>
      <c r="M2678" s="130">
        <v>6817.44</v>
      </c>
      <c r="O2678" s="126" t="s">
        <v>365</v>
      </c>
      <c r="P2678" s="130">
        <v>0</v>
      </c>
      <c r="S2678" s="130">
        <v>0</v>
      </c>
      <c r="V2678" s="130">
        <v>11686.94</v>
      </c>
      <c r="X2678" s="126" t="s">
        <v>469</v>
      </c>
      <c r="Z2678" s="127"/>
      <c r="AA2678" s="128">
        <v>1</v>
      </c>
      <c r="AB2678" s="128">
        <v>60</v>
      </c>
      <c r="AC2678" s="126" t="s">
        <v>366</v>
      </c>
      <c r="AD2678" s="126" t="s">
        <v>488</v>
      </c>
      <c r="AG2678" s="127"/>
      <c r="AI2678" s="127"/>
    </row>
    <row r="2679" spans="1:35" ht="14.85" customHeight="1">
      <c r="A2679" s="130">
        <v>5012213</v>
      </c>
      <c r="B2679" s="126" t="s">
        <v>413</v>
      </c>
      <c r="C2679" s="126" t="s">
        <v>3240</v>
      </c>
      <c r="D2679" s="126" t="s">
        <v>1762</v>
      </c>
      <c r="E2679" s="126" t="s">
        <v>288</v>
      </c>
      <c r="F2679" s="126" t="s">
        <v>364</v>
      </c>
      <c r="G2679" s="126" t="s">
        <v>417</v>
      </c>
      <c r="H2679" s="126" t="s">
        <v>126</v>
      </c>
      <c r="I2679" s="126" t="s">
        <v>418</v>
      </c>
      <c r="J2679" s="126" t="s">
        <v>886</v>
      </c>
      <c r="K2679" s="126" t="s">
        <v>443</v>
      </c>
      <c r="L2679" s="126" t="s">
        <v>887</v>
      </c>
      <c r="M2679" s="130">
        <v>6817.44</v>
      </c>
      <c r="O2679" s="126" t="s">
        <v>365</v>
      </c>
      <c r="P2679" s="130">
        <v>0</v>
      </c>
      <c r="S2679" s="130">
        <v>0</v>
      </c>
      <c r="V2679" s="130">
        <v>12173.89</v>
      </c>
      <c r="X2679" s="126" t="s">
        <v>469</v>
      </c>
      <c r="Z2679" s="127"/>
      <c r="AA2679" s="128">
        <v>1</v>
      </c>
      <c r="AB2679" s="128">
        <v>60</v>
      </c>
      <c r="AC2679" s="126" t="s">
        <v>366</v>
      </c>
      <c r="AD2679" s="126" t="s">
        <v>488</v>
      </c>
      <c r="AG2679" s="127"/>
      <c r="AI2679" s="127"/>
    </row>
    <row r="2680" spans="1:35" ht="14.85" customHeight="1">
      <c r="A2680" s="130">
        <v>5012212</v>
      </c>
      <c r="B2680" s="126" t="s">
        <v>413</v>
      </c>
      <c r="C2680" s="126" t="s">
        <v>3241</v>
      </c>
      <c r="D2680" s="126" t="s">
        <v>1760</v>
      </c>
      <c r="E2680" s="126" t="s">
        <v>288</v>
      </c>
      <c r="F2680" s="126" t="s">
        <v>364</v>
      </c>
      <c r="G2680" s="126" t="s">
        <v>417</v>
      </c>
      <c r="H2680" s="126" t="s">
        <v>126</v>
      </c>
      <c r="I2680" s="126" t="s">
        <v>418</v>
      </c>
      <c r="J2680" s="126" t="s">
        <v>886</v>
      </c>
      <c r="K2680" s="126" t="s">
        <v>443</v>
      </c>
      <c r="L2680" s="126" t="s">
        <v>887</v>
      </c>
      <c r="M2680" s="130">
        <v>6817.44</v>
      </c>
      <c r="O2680" s="126" t="s">
        <v>365</v>
      </c>
      <c r="P2680" s="130">
        <v>0</v>
      </c>
      <c r="S2680" s="130">
        <v>0</v>
      </c>
      <c r="V2680" s="130">
        <v>13147.8</v>
      </c>
      <c r="X2680" s="126" t="s">
        <v>469</v>
      </c>
      <c r="Z2680" s="127"/>
      <c r="AA2680" s="128">
        <v>1</v>
      </c>
      <c r="AB2680" s="128">
        <v>60</v>
      </c>
      <c r="AC2680" s="126" t="s">
        <v>366</v>
      </c>
      <c r="AD2680" s="126" t="s">
        <v>488</v>
      </c>
      <c r="AG2680" s="127"/>
      <c r="AI2680" s="127"/>
    </row>
    <row r="2681" spans="1:35" ht="14.85" customHeight="1">
      <c r="A2681" s="130">
        <v>5012211</v>
      </c>
      <c r="B2681" s="126" t="s">
        <v>413</v>
      </c>
      <c r="C2681" s="126" t="s">
        <v>3713</v>
      </c>
      <c r="D2681" s="126" t="s">
        <v>3714</v>
      </c>
      <c r="E2681" s="126" t="s">
        <v>288</v>
      </c>
      <c r="F2681" s="126" t="s">
        <v>364</v>
      </c>
      <c r="G2681" s="126" t="s">
        <v>417</v>
      </c>
      <c r="H2681" s="126" t="s">
        <v>126</v>
      </c>
      <c r="I2681" s="126" t="s">
        <v>418</v>
      </c>
      <c r="J2681" s="126" t="s">
        <v>886</v>
      </c>
      <c r="K2681" s="126" t="s">
        <v>443</v>
      </c>
      <c r="L2681" s="126" t="s">
        <v>887</v>
      </c>
      <c r="M2681" s="130">
        <v>6817.44</v>
      </c>
      <c r="O2681" s="126" t="s">
        <v>365</v>
      </c>
      <c r="P2681" s="130">
        <v>0</v>
      </c>
      <c r="S2681" s="130">
        <v>0</v>
      </c>
      <c r="V2681" s="130">
        <v>9739.11</v>
      </c>
      <c r="X2681" s="126" t="s">
        <v>469</v>
      </c>
      <c r="Z2681" s="127"/>
      <c r="AA2681" s="128">
        <v>1</v>
      </c>
      <c r="AB2681" s="128">
        <v>60</v>
      </c>
      <c r="AC2681" s="126" t="s">
        <v>366</v>
      </c>
      <c r="AD2681" s="126" t="s">
        <v>488</v>
      </c>
      <c r="AG2681" s="127"/>
      <c r="AI2681" s="127"/>
    </row>
    <row r="2682" spans="1:35" ht="14.85" customHeight="1">
      <c r="A2682" s="130">
        <v>5012210</v>
      </c>
      <c r="B2682" s="126" t="s">
        <v>413</v>
      </c>
      <c r="C2682" s="126" t="s">
        <v>3719</v>
      </c>
      <c r="D2682" s="126" t="s">
        <v>3714</v>
      </c>
      <c r="E2682" s="126" t="s">
        <v>288</v>
      </c>
      <c r="F2682" s="126" t="s">
        <v>364</v>
      </c>
      <c r="G2682" s="126" t="s">
        <v>417</v>
      </c>
      <c r="H2682" s="126" t="s">
        <v>126</v>
      </c>
      <c r="I2682" s="126" t="s">
        <v>418</v>
      </c>
      <c r="J2682" s="126" t="s">
        <v>886</v>
      </c>
      <c r="K2682" s="126" t="s">
        <v>443</v>
      </c>
      <c r="L2682" s="126" t="s">
        <v>887</v>
      </c>
      <c r="M2682" s="130">
        <v>6817.44</v>
      </c>
      <c r="O2682" s="126" t="s">
        <v>365</v>
      </c>
      <c r="P2682" s="130">
        <v>0</v>
      </c>
      <c r="S2682" s="130">
        <v>0</v>
      </c>
      <c r="V2682" s="130">
        <v>9739.11</v>
      </c>
      <c r="X2682" s="126" t="s">
        <v>469</v>
      </c>
      <c r="Z2682" s="127"/>
      <c r="AA2682" s="128">
        <v>1</v>
      </c>
      <c r="AB2682" s="128">
        <v>60</v>
      </c>
      <c r="AC2682" s="126" t="s">
        <v>366</v>
      </c>
      <c r="AD2682" s="126" t="s">
        <v>488</v>
      </c>
      <c r="AG2682" s="127"/>
      <c r="AI2682" s="127"/>
    </row>
    <row r="2683" spans="1:35" ht="14.85" customHeight="1">
      <c r="A2683" s="130">
        <v>5012209</v>
      </c>
      <c r="B2683" s="126" t="s">
        <v>413</v>
      </c>
      <c r="C2683" s="126" t="s">
        <v>3513</v>
      </c>
      <c r="D2683" s="126" t="s">
        <v>1478</v>
      </c>
      <c r="E2683" s="126" t="s">
        <v>288</v>
      </c>
      <c r="F2683" s="126" t="s">
        <v>364</v>
      </c>
      <c r="G2683" s="126" t="s">
        <v>417</v>
      </c>
      <c r="H2683" s="126" t="s">
        <v>126</v>
      </c>
      <c r="I2683" s="126" t="s">
        <v>418</v>
      </c>
      <c r="J2683" s="126" t="s">
        <v>886</v>
      </c>
      <c r="K2683" s="126" t="s">
        <v>443</v>
      </c>
      <c r="L2683" s="126" t="s">
        <v>887</v>
      </c>
      <c r="M2683" s="130">
        <v>6817.44</v>
      </c>
      <c r="O2683" s="126" t="s">
        <v>365</v>
      </c>
      <c r="P2683" s="130">
        <v>0</v>
      </c>
      <c r="S2683" s="130">
        <v>0</v>
      </c>
      <c r="V2683" s="130">
        <v>9739.11</v>
      </c>
      <c r="X2683" s="126" t="s">
        <v>469</v>
      </c>
      <c r="Z2683" s="127"/>
      <c r="AA2683" s="128">
        <v>1</v>
      </c>
      <c r="AB2683" s="128">
        <v>60</v>
      </c>
      <c r="AC2683" s="126" t="s">
        <v>366</v>
      </c>
      <c r="AD2683" s="126" t="s">
        <v>488</v>
      </c>
      <c r="AG2683" s="127"/>
      <c r="AI2683" s="127"/>
    </row>
    <row r="2684" spans="1:35" ht="14.85" customHeight="1">
      <c r="A2684" s="130">
        <v>5012208</v>
      </c>
      <c r="B2684" s="126" t="s">
        <v>413</v>
      </c>
      <c r="C2684" s="126" t="s">
        <v>3514</v>
      </c>
      <c r="D2684" s="126" t="s">
        <v>3515</v>
      </c>
      <c r="E2684" s="126" t="s">
        <v>288</v>
      </c>
      <c r="F2684" s="126" t="s">
        <v>364</v>
      </c>
      <c r="G2684" s="126" t="s">
        <v>417</v>
      </c>
      <c r="H2684" s="126" t="s">
        <v>126</v>
      </c>
      <c r="I2684" s="126" t="s">
        <v>418</v>
      </c>
      <c r="J2684" s="126" t="s">
        <v>886</v>
      </c>
      <c r="K2684" s="126" t="s">
        <v>443</v>
      </c>
      <c r="L2684" s="126" t="s">
        <v>887</v>
      </c>
      <c r="M2684" s="130">
        <v>6817.44</v>
      </c>
      <c r="O2684" s="126" t="s">
        <v>365</v>
      </c>
      <c r="P2684" s="130">
        <v>0</v>
      </c>
      <c r="S2684" s="130">
        <v>0</v>
      </c>
      <c r="V2684" s="130">
        <v>9739.11</v>
      </c>
      <c r="X2684" s="126" t="s">
        <v>469</v>
      </c>
      <c r="Z2684" s="127"/>
      <c r="AA2684" s="128">
        <v>1</v>
      </c>
      <c r="AB2684" s="128">
        <v>60</v>
      </c>
      <c r="AC2684" s="126" t="s">
        <v>366</v>
      </c>
      <c r="AD2684" s="126" t="s">
        <v>488</v>
      </c>
      <c r="AG2684" s="127"/>
      <c r="AI2684" s="127"/>
    </row>
    <row r="2685" spans="1:35" ht="14.85" customHeight="1">
      <c r="A2685" s="130">
        <v>5012170</v>
      </c>
      <c r="B2685" s="126" t="s">
        <v>413</v>
      </c>
      <c r="C2685" s="126" t="s">
        <v>5343</v>
      </c>
      <c r="D2685" s="126" t="s">
        <v>5344</v>
      </c>
      <c r="E2685" s="126" t="s">
        <v>288</v>
      </c>
      <c r="F2685" s="126" t="s">
        <v>364</v>
      </c>
      <c r="G2685" s="126" t="s">
        <v>417</v>
      </c>
      <c r="H2685" s="126" t="s">
        <v>126</v>
      </c>
      <c r="I2685" s="126" t="s">
        <v>418</v>
      </c>
      <c r="J2685" s="126" t="s">
        <v>484</v>
      </c>
      <c r="K2685" s="126" t="s">
        <v>443</v>
      </c>
      <c r="L2685" s="126" t="s">
        <v>485</v>
      </c>
      <c r="M2685" s="130">
        <v>6817.44</v>
      </c>
      <c r="O2685" s="126" t="s">
        <v>365</v>
      </c>
      <c r="P2685" s="130">
        <v>0</v>
      </c>
      <c r="S2685" s="130">
        <v>0</v>
      </c>
      <c r="V2685" s="130">
        <v>31119.43</v>
      </c>
      <c r="X2685" s="126" t="s">
        <v>469</v>
      </c>
      <c r="Z2685" s="127"/>
      <c r="AA2685" s="128">
        <v>1</v>
      </c>
      <c r="AB2685" s="128">
        <v>60</v>
      </c>
      <c r="AC2685" s="126" t="s">
        <v>366</v>
      </c>
      <c r="AD2685" s="126" t="s">
        <v>488</v>
      </c>
      <c r="AG2685" s="127"/>
      <c r="AI2685" s="127"/>
    </row>
    <row r="2686" spans="1:35" ht="14.85" customHeight="1">
      <c r="A2686" s="130">
        <v>5012169</v>
      </c>
      <c r="B2686" s="126" t="s">
        <v>413</v>
      </c>
      <c r="C2686" s="126" t="s">
        <v>5343</v>
      </c>
      <c r="D2686" s="126" t="s">
        <v>5344</v>
      </c>
      <c r="E2686" s="126" t="s">
        <v>288</v>
      </c>
      <c r="F2686" s="126" t="s">
        <v>364</v>
      </c>
      <c r="G2686" s="126" t="s">
        <v>417</v>
      </c>
      <c r="H2686" s="126" t="s">
        <v>126</v>
      </c>
      <c r="I2686" s="126" t="s">
        <v>418</v>
      </c>
      <c r="J2686" s="126" t="s">
        <v>484</v>
      </c>
      <c r="K2686" s="126" t="s">
        <v>443</v>
      </c>
      <c r="L2686" s="126" t="s">
        <v>485</v>
      </c>
      <c r="M2686" s="130">
        <v>6817.44</v>
      </c>
      <c r="O2686" s="126" t="s">
        <v>365</v>
      </c>
      <c r="P2686" s="130">
        <v>0</v>
      </c>
      <c r="S2686" s="130">
        <v>0</v>
      </c>
      <c r="V2686" s="130">
        <v>31119.43</v>
      </c>
      <c r="X2686" s="126" t="s">
        <v>510</v>
      </c>
      <c r="Z2686" s="127"/>
      <c r="AA2686" s="128">
        <v>2</v>
      </c>
      <c r="AB2686" s="128">
        <v>60</v>
      </c>
      <c r="AC2686" s="126" t="s">
        <v>366</v>
      </c>
      <c r="AD2686" s="126" t="s">
        <v>488</v>
      </c>
      <c r="AG2686" s="127"/>
      <c r="AI2686" s="127"/>
    </row>
    <row r="2687" spans="1:35" ht="14.85" customHeight="1">
      <c r="A2687" s="130">
        <v>5012343</v>
      </c>
      <c r="B2687" s="126" t="s">
        <v>413</v>
      </c>
      <c r="C2687" s="126" t="s">
        <v>5345</v>
      </c>
      <c r="D2687" s="126" t="s">
        <v>4007</v>
      </c>
      <c r="E2687" s="126" t="s">
        <v>288</v>
      </c>
      <c r="F2687" s="126" t="s">
        <v>352</v>
      </c>
      <c r="G2687" s="126" t="s">
        <v>417</v>
      </c>
      <c r="H2687" s="126" t="s">
        <v>126</v>
      </c>
      <c r="I2687" s="126" t="s">
        <v>418</v>
      </c>
      <c r="J2687" s="126" t="s">
        <v>3985</v>
      </c>
      <c r="K2687" s="126" t="s">
        <v>613</v>
      </c>
      <c r="L2687" s="126" t="s">
        <v>3986</v>
      </c>
      <c r="M2687" s="130">
        <v>1150.54</v>
      </c>
      <c r="N2687" s="126" t="s">
        <v>290</v>
      </c>
      <c r="O2687" s="126" t="s">
        <v>353</v>
      </c>
      <c r="P2687" s="130">
        <v>0</v>
      </c>
      <c r="S2687" s="130">
        <v>0</v>
      </c>
      <c r="V2687" s="130">
        <v>1150.54</v>
      </c>
      <c r="X2687" s="126" t="s">
        <v>3987</v>
      </c>
      <c r="Z2687" s="127"/>
      <c r="AA2687" s="128">
        <v>1</v>
      </c>
      <c r="AB2687" s="128">
        <v>60</v>
      </c>
      <c r="AD2687" s="126" t="s">
        <v>623</v>
      </c>
      <c r="AG2687" s="127"/>
      <c r="AI2687" s="127"/>
    </row>
    <row r="2688" spans="1:35" ht="14.85" customHeight="1">
      <c r="A2688" s="130">
        <v>5013926</v>
      </c>
      <c r="B2688" s="126" t="s">
        <v>413</v>
      </c>
      <c r="C2688" s="126" t="s">
        <v>2093</v>
      </c>
      <c r="D2688" s="126" t="s">
        <v>2094</v>
      </c>
      <c r="E2688" s="126" t="s">
        <v>288</v>
      </c>
      <c r="F2688" s="126" t="s">
        <v>364</v>
      </c>
      <c r="G2688" s="126" t="s">
        <v>417</v>
      </c>
      <c r="H2688" s="126" t="s">
        <v>126</v>
      </c>
      <c r="I2688" s="126" t="s">
        <v>418</v>
      </c>
      <c r="J2688" s="126" t="s">
        <v>886</v>
      </c>
      <c r="K2688" s="126" t="s">
        <v>443</v>
      </c>
      <c r="L2688" s="126" t="s">
        <v>887</v>
      </c>
      <c r="M2688" s="130">
        <v>8765.2000000000007</v>
      </c>
      <c r="O2688" s="126" t="s">
        <v>486</v>
      </c>
      <c r="P2688" s="130">
        <v>0</v>
      </c>
      <c r="S2688" s="130">
        <v>0</v>
      </c>
      <c r="V2688" s="130">
        <v>8765.2000000000007</v>
      </c>
      <c r="X2688" s="126" t="s">
        <v>549</v>
      </c>
      <c r="Z2688" s="127"/>
      <c r="AA2688" s="128">
        <v>2</v>
      </c>
      <c r="AB2688" s="128">
        <v>60</v>
      </c>
      <c r="AC2688" s="126" t="s">
        <v>366</v>
      </c>
      <c r="AD2688" s="126" t="s">
        <v>546</v>
      </c>
      <c r="AG2688" s="127"/>
      <c r="AI2688" s="127"/>
    </row>
    <row r="2689" spans="1:35" ht="14.85" customHeight="1">
      <c r="A2689" s="130">
        <v>5013889</v>
      </c>
      <c r="B2689" s="126" t="s">
        <v>413</v>
      </c>
      <c r="C2689" s="126" t="s">
        <v>3563</v>
      </c>
      <c r="D2689" s="126" t="s">
        <v>3564</v>
      </c>
      <c r="E2689" s="126" t="s">
        <v>288</v>
      </c>
      <c r="F2689" s="126" t="s">
        <v>364</v>
      </c>
      <c r="G2689" s="126" t="s">
        <v>417</v>
      </c>
      <c r="H2689" s="126" t="s">
        <v>126</v>
      </c>
      <c r="I2689" s="126" t="s">
        <v>126</v>
      </c>
      <c r="J2689" s="126" t="s">
        <v>886</v>
      </c>
      <c r="K2689" s="126" t="s">
        <v>443</v>
      </c>
      <c r="L2689" s="126" t="s">
        <v>887</v>
      </c>
      <c r="M2689" s="130">
        <v>6817.39</v>
      </c>
      <c r="O2689" s="126" t="s">
        <v>365</v>
      </c>
      <c r="P2689" s="130">
        <v>0</v>
      </c>
      <c r="S2689" s="130">
        <v>0</v>
      </c>
      <c r="V2689" s="130">
        <v>8765.2000000000007</v>
      </c>
      <c r="X2689" s="126" t="s">
        <v>510</v>
      </c>
      <c r="Z2689" s="127"/>
      <c r="AA2689" s="128">
        <v>2</v>
      </c>
      <c r="AB2689" s="128">
        <v>60</v>
      </c>
      <c r="AC2689" s="126" t="s">
        <v>366</v>
      </c>
      <c r="AD2689" s="126" t="s">
        <v>546</v>
      </c>
      <c r="AG2689" s="127"/>
      <c r="AI2689" s="127"/>
    </row>
    <row r="2690" spans="1:35" ht="14.85" customHeight="1">
      <c r="A2690" s="130">
        <v>5013888</v>
      </c>
      <c r="B2690" s="126" t="s">
        <v>413</v>
      </c>
      <c r="C2690" s="126" t="s">
        <v>3565</v>
      </c>
      <c r="D2690" s="126" t="s">
        <v>3566</v>
      </c>
      <c r="E2690" s="126" t="s">
        <v>288</v>
      </c>
      <c r="F2690" s="126" t="s">
        <v>364</v>
      </c>
      <c r="G2690" s="126" t="s">
        <v>417</v>
      </c>
      <c r="H2690" s="126" t="s">
        <v>126</v>
      </c>
      <c r="I2690" s="126" t="s">
        <v>126</v>
      </c>
      <c r="J2690" s="126" t="s">
        <v>886</v>
      </c>
      <c r="K2690" s="126" t="s">
        <v>443</v>
      </c>
      <c r="L2690" s="126" t="s">
        <v>887</v>
      </c>
      <c r="M2690" s="130">
        <v>6817.39</v>
      </c>
      <c r="O2690" s="126" t="s">
        <v>365</v>
      </c>
      <c r="P2690" s="130">
        <v>0</v>
      </c>
      <c r="S2690" s="130">
        <v>0</v>
      </c>
      <c r="V2690" s="130">
        <v>8765.2000000000007</v>
      </c>
      <c r="X2690" s="126" t="s">
        <v>510</v>
      </c>
      <c r="Z2690" s="127"/>
      <c r="AA2690" s="128">
        <v>2</v>
      </c>
      <c r="AB2690" s="128">
        <v>60</v>
      </c>
      <c r="AC2690" s="126" t="s">
        <v>366</v>
      </c>
      <c r="AD2690" s="126" t="s">
        <v>546</v>
      </c>
      <c r="AG2690" s="127"/>
      <c r="AI2690" s="127"/>
    </row>
    <row r="2691" spans="1:35" ht="14.85" customHeight="1">
      <c r="A2691" s="130">
        <v>5013887</v>
      </c>
      <c r="B2691" s="126" t="s">
        <v>413</v>
      </c>
      <c r="C2691" s="126" t="s">
        <v>3567</v>
      </c>
      <c r="D2691" s="126" t="s">
        <v>3568</v>
      </c>
      <c r="E2691" s="126" t="s">
        <v>288</v>
      </c>
      <c r="F2691" s="126" t="s">
        <v>364</v>
      </c>
      <c r="G2691" s="126" t="s">
        <v>417</v>
      </c>
      <c r="H2691" s="126" t="s">
        <v>126</v>
      </c>
      <c r="I2691" s="126" t="s">
        <v>126</v>
      </c>
      <c r="J2691" s="126" t="s">
        <v>886</v>
      </c>
      <c r="K2691" s="126" t="s">
        <v>443</v>
      </c>
      <c r="L2691" s="126" t="s">
        <v>887</v>
      </c>
      <c r="M2691" s="130">
        <v>6817.39</v>
      </c>
      <c r="O2691" s="126" t="s">
        <v>365</v>
      </c>
      <c r="P2691" s="130">
        <v>0</v>
      </c>
      <c r="S2691" s="130">
        <v>0</v>
      </c>
      <c r="V2691" s="130">
        <v>7791.29</v>
      </c>
      <c r="X2691" s="126" t="s">
        <v>510</v>
      </c>
      <c r="Z2691" s="127"/>
      <c r="AA2691" s="128">
        <v>2</v>
      </c>
      <c r="AB2691" s="128">
        <v>60</v>
      </c>
      <c r="AC2691" s="126" t="s">
        <v>366</v>
      </c>
      <c r="AD2691" s="126" t="s">
        <v>546</v>
      </c>
      <c r="AG2691" s="127"/>
      <c r="AI2691" s="127"/>
    </row>
    <row r="2692" spans="1:35" ht="14.85" customHeight="1">
      <c r="A2692" s="130">
        <v>5013886</v>
      </c>
      <c r="B2692" s="126" t="s">
        <v>413</v>
      </c>
      <c r="C2692" s="126" t="s">
        <v>3569</v>
      </c>
      <c r="D2692" s="126" t="s">
        <v>3570</v>
      </c>
      <c r="E2692" s="126" t="s">
        <v>288</v>
      </c>
      <c r="F2692" s="126" t="s">
        <v>364</v>
      </c>
      <c r="G2692" s="126" t="s">
        <v>417</v>
      </c>
      <c r="H2692" s="126" t="s">
        <v>126</v>
      </c>
      <c r="I2692" s="126" t="s">
        <v>126</v>
      </c>
      <c r="J2692" s="126" t="s">
        <v>886</v>
      </c>
      <c r="K2692" s="126" t="s">
        <v>443</v>
      </c>
      <c r="L2692" s="126" t="s">
        <v>887</v>
      </c>
      <c r="M2692" s="130">
        <v>6817.39</v>
      </c>
      <c r="O2692" s="126" t="s">
        <v>365</v>
      </c>
      <c r="P2692" s="130">
        <v>0</v>
      </c>
      <c r="S2692" s="130">
        <v>0</v>
      </c>
      <c r="V2692" s="130">
        <v>7791.29</v>
      </c>
      <c r="X2692" s="126" t="s">
        <v>510</v>
      </c>
      <c r="Z2692" s="127"/>
      <c r="AA2692" s="128">
        <v>2</v>
      </c>
      <c r="AB2692" s="128">
        <v>60</v>
      </c>
      <c r="AC2692" s="126" t="s">
        <v>366</v>
      </c>
      <c r="AD2692" s="126" t="s">
        <v>546</v>
      </c>
      <c r="AG2692" s="127"/>
      <c r="AI2692" s="127"/>
    </row>
    <row r="2693" spans="1:35" ht="14.85" customHeight="1">
      <c r="A2693" s="130">
        <v>5013885</v>
      </c>
      <c r="B2693" s="126" t="s">
        <v>413</v>
      </c>
      <c r="C2693" s="126" t="s">
        <v>3571</v>
      </c>
      <c r="D2693" s="126" t="s">
        <v>3572</v>
      </c>
      <c r="E2693" s="126" t="s">
        <v>288</v>
      </c>
      <c r="F2693" s="126" t="s">
        <v>364</v>
      </c>
      <c r="G2693" s="126" t="s">
        <v>417</v>
      </c>
      <c r="H2693" s="126" t="s">
        <v>126</v>
      </c>
      <c r="I2693" s="126" t="s">
        <v>126</v>
      </c>
      <c r="J2693" s="126" t="s">
        <v>886</v>
      </c>
      <c r="K2693" s="126" t="s">
        <v>443</v>
      </c>
      <c r="L2693" s="126" t="s">
        <v>887</v>
      </c>
      <c r="M2693" s="130">
        <v>6817.39</v>
      </c>
      <c r="O2693" s="126" t="s">
        <v>365</v>
      </c>
      <c r="P2693" s="130">
        <v>0</v>
      </c>
      <c r="S2693" s="130">
        <v>0</v>
      </c>
      <c r="V2693" s="130">
        <v>30678.25</v>
      </c>
      <c r="X2693" s="126" t="s">
        <v>510</v>
      </c>
      <c r="Z2693" s="127"/>
      <c r="AA2693" s="128">
        <v>2</v>
      </c>
      <c r="AB2693" s="128">
        <v>60</v>
      </c>
      <c r="AC2693" s="126" t="s">
        <v>366</v>
      </c>
      <c r="AD2693" s="126" t="s">
        <v>546</v>
      </c>
      <c r="AG2693" s="127"/>
      <c r="AI2693" s="127"/>
    </row>
    <row r="2694" spans="1:35" ht="14.85" customHeight="1">
      <c r="A2694" s="130">
        <v>5013883</v>
      </c>
      <c r="B2694" s="126" t="s">
        <v>413</v>
      </c>
      <c r="C2694" s="126" t="s">
        <v>884</v>
      </c>
      <c r="D2694" s="126" t="s">
        <v>885</v>
      </c>
      <c r="E2694" s="126" t="s">
        <v>288</v>
      </c>
      <c r="F2694" s="126" t="s">
        <v>364</v>
      </c>
      <c r="G2694" s="126" t="s">
        <v>417</v>
      </c>
      <c r="H2694" s="126" t="s">
        <v>126</v>
      </c>
      <c r="I2694" s="126" t="s">
        <v>126</v>
      </c>
      <c r="J2694" s="126" t="s">
        <v>886</v>
      </c>
      <c r="K2694" s="126" t="s">
        <v>443</v>
      </c>
      <c r="L2694" s="126" t="s">
        <v>887</v>
      </c>
      <c r="M2694" s="130">
        <v>6817.39</v>
      </c>
      <c r="O2694" s="126" t="s">
        <v>365</v>
      </c>
      <c r="P2694" s="130">
        <v>0</v>
      </c>
      <c r="S2694" s="130">
        <v>0</v>
      </c>
      <c r="V2694" s="130">
        <v>23373.91</v>
      </c>
      <c r="X2694" s="126" t="s">
        <v>510</v>
      </c>
      <c r="Z2694" s="127"/>
      <c r="AA2694" s="128">
        <v>2</v>
      </c>
      <c r="AB2694" s="128">
        <v>60</v>
      </c>
      <c r="AC2694" s="126" t="s">
        <v>366</v>
      </c>
      <c r="AD2694" s="126" t="s">
        <v>546</v>
      </c>
      <c r="AG2694" s="127"/>
      <c r="AI2694" s="127"/>
    </row>
    <row r="2695" spans="1:35" ht="14.85" customHeight="1">
      <c r="A2695" s="130">
        <v>5013882</v>
      </c>
      <c r="B2695" s="126" t="s">
        <v>413</v>
      </c>
      <c r="C2695" s="126" t="s">
        <v>888</v>
      </c>
      <c r="D2695" s="126" t="s">
        <v>889</v>
      </c>
      <c r="E2695" s="126" t="s">
        <v>288</v>
      </c>
      <c r="F2695" s="126" t="s">
        <v>364</v>
      </c>
      <c r="G2695" s="126" t="s">
        <v>417</v>
      </c>
      <c r="H2695" s="126" t="s">
        <v>126</v>
      </c>
      <c r="I2695" s="126" t="s">
        <v>126</v>
      </c>
      <c r="J2695" s="126" t="s">
        <v>886</v>
      </c>
      <c r="K2695" s="126" t="s">
        <v>443</v>
      </c>
      <c r="L2695" s="126" t="s">
        <v>887</v>
      </c>
      <c r="M2695" s="130">
        <v>6817.39</v>
      </c>
      <c r="O2695" s="126" t="s">
        <v>365</v>
      </c>
      <c r="P2695" s="130">
        <v>0</v>
      </c>
      <c r="S2695" s="130">
        <v>0</v>
      </c>
      <c r="V2695" s="130">
        <v>14803.47</v>
      </c>
      <c r="X2695" s="126" t="s">
        <v>510</v>
      </c>
      <c r="Z2695" s="127"/>
      <c r="AA2695" s="128">
        <v>2</v>
      </c>
      <c r="AB2695" s="128">
        <v>60</v>
      </c>
      <c r="AC2695" s="126" t="s">
        <v>366</v>
      </c>
      <c r="AD2695" s="126" t="s">
        <v>546</v>
      </c>
      <c r="AG2695" s="127"/>
      <c r="AI2695" s="127"/>
    </row>
    <row r="2696" spans="1:35" ht="14.85" customHeight="1">
      <c r="A2696" s="130">
        <v>5013881</v>
      </c>
      <c r="B2696" s="126" t="s">
        <v>413</v>
      </c>
      <c r="C2696" s="126" t="s">
        <v>890</v>
      </c>
      <c r="D2696" s="126" t="s">
        <v>891</v>
      </c>
      <c r="E2696" s="126" t="s">
        <v>288</v>
      </c>
      <c r="F2696" s="126" t="s">
        <v>364</v>
      </c>
      <c r="G2696" s="126" t="s">
        <v>417</v>
      </c>
      <c r="H2696" s="126" t="s">
        <v>126</v>
      </c>
      <c r="I2696" s="126" t="s">
        <v>126</v>
      </c>
      <c r="J2696" s="126" t="s">
        <v>886</v>
      </c>
      <c r="K2696" s="126" t="s">
        <v>443</v>
      </c>
      <c r="L2696" s="126" t="s">
        <v>887</v>
      </c>
      <c r="M2696" s="130">
        <v>6817.39</v>
      </c>
      <c r="O2696" s="126" t="s">
        <v>365</v>
      </c>
      <c r="P2696" s="130">
        <v>0</v>
      </c>
      <c r="S2696" s="130">
        <v>0</v>
      </c>
      <c r="V2696" s="130">
        <v>11686.94</v>
      </c>
      <c r="X2696" s="126" t="s">
        <v>510</v>
      </c>
      <c r="Z2696" s="127"/>
      <c r="AA2696" s="128">
        <v>2</v>
      </c>
      <c r="AB2696" s="128">
        <v>60</v>
      </c>
      <c r="AC2696" s="126" t="s">
        <v>366</v>
      </c>
      <c r="AD2696" s="126" t="s">
        <v>546</v>
      </c>
      <c r="AG2696" s="127"/>
      <c r="AI2696" s="127"/>
    </row>
    <row r="2697" spans="1:35" ht="14.85" customHeight="1">
      <c r="A2697" s="130">
        <v>5013880</v>
      </c>
      <c r="B2697" s="126" t="s">
        <v>413</v>
      </c>
      <c r="C2697" s="126" t="s">
        <v>4244</v>
      </c>
      <c r="D2697" s="126" t="s">
        <v>4245</v>
      </c>
      <c r="E2697" s="126" t="s">
        <v>288</v>
      </c>
      <c r="F2697" s="126" t="s">
        <v>364</v>
      </c>
      <c r="G2697" s="126" t="s">
        <v>417</v>
      </c>
      <c r="H2697" s="126" t="s">
        <v>126</v>
      </c>
      <c r="I2697" s="126" t="s">
        <v>126</v>
      </c>
      <c r="J2697" s="126" t="s">
        <v>886</v>
      </c>
      <c r="K2697" s="126" t="s">
        <v>443</v>
      </c>
      <c r="L2697" s="126" t="s">
        <v>887</v>
      </c>
      <c r="M2697" s="130">
        <v>6817.39</v>
      </c>
      <c r="O2697" s="126" t="s">
        <v>365</v>
      </c>
      <c r="P2697" s="130">
        <v>0</v>
      </c>
      <c r="S2697" s="130">
        <v>0</v>
      </c>
      <c r="V2697" s="130">
        <v>29217.38</v>
      </c>
      <c r="X2697" s="126" t="s">
        <v>510</v>
      </c>
      <c r="Z2697" s="127"/>
      <c r="AA2697" s="128">
        <v>2</v>
      </c>
      <c r="AB2697" s="128">
        <v>60</v>
      </c>
      <c r="AC2697" s="126" t="s">
        <v>366</v>
      </c>
      <c r="AD2697" s="126" t="s">
        <v>546</v>
      </c>
      <c r="AG2697" s="127"/>
      <c r="AI2697" s="127"/>
    </row>
    <row r="2698" spans="1:35" ht="14.85" customHeight="1">
      <c r="A2698" s="130">
        <v>5013819</v>
      </c>
      <c r="B2698" s="126" t="s">
        <v>413</v>
      </c>
      <c r="C2698" s="126" t="s">
        <v>4374</v>
      </c>
      <c r="D2698" s="126" t="s">
        <v>548</v>
      </c>
      <c r="E2698" s="126" t="s">
        <v>288</v>
      </c>
      <c r="F2698" s="126" t="s">
        <v>364</v>
      </c>
      <c r="G2698" s="126" t="s">
        <v>417</v>
      </c>
      <c r="H2698" s="126" t="s">
        <v>126</v>
      </c>
      <c r="I2698" s="126" t="s">
        <v>126</v>
      </c>
      <c r="J2698" s="126" t="s">
        <v>544</v>
      </c>
      <c r="K2698" s="126" t="s">
        <v>443</v>
      </c>
      <c r="L2698" s="126" t="s">
        <v>545</v>
      </c>
      <c r="M2698" s="130">
        <v>6817.44</v>
      </c>
      <c r="O2698" s="126" t="s">
        <v>365</v>
      </c>
      <c r="P2698" s="130">
        <v>0</v>
      </c>
      <c r="S2698" s="130">
        <v>0</v>
      </c>
      <c r="V2698" s="130">
        <v>32139.119999999999</v>
      </c>
      <c r="X2698" s="126" t="s">
        <v>469</v>
      </c>
      <c r="Z2698" s="127"/>
      <c r="AA2698" s="128">
        <v>1</v>
      </c>
      <c r="AB2698" s="128">
        <v>60</v>
      </c>
      <c r="AC2698" s="126" t="s">
        <v>366</v>
      </c>
      <c r="AD2698" s="126" t="s">
        <v>546</v>
      </c>
      <c r="AG2698" s="127"/>
      <c r="AI2698" s="127"/>
    </row>
    <row r="2699" spans="1:35" ht="14.85" customHeight="1">
      <c r="A2699" s="130">
        <v>5013818</v>
      </c>
      <c r="B2699" s="126" t="s">
        <v>413</v>
      </c>
      <c r="C2699" s="126" t="s">
        <v>4374</v>
      </c>
      <c r="D2699" s="126" t="s">
        <v>548</v>
      </c>
      <c r="E2699" s="126" t="s">
        <v>288</v>
      </c>
      <c r="F2699" s="126" t="s">
        <v>364</v>
      </c>
      <c r="G2699" s="126" t="s">
        <v>417</v>
      </c>
      <c r="H2699" s="126" t="s">
        <v>126</v>
      </c>
      <c r="I2699" s="126" t="s">
        <v>418</v>
      </c>
      <c r="J2699" s="126" t="s">
        <v>544</v>
      </c>
      <c r="K2699" s="126" t="s">
        <v>443</v>
      </c>
      <c r="L2699" s="126" t="s">
        <v>545</v>
      </c>
      <c r="M2699" s="130">
        <v>9739.52</v>
      </c>
      <c r="O2699" s="126" t="s">
        <v>486</v>
      </c>
      <c r="P2699" s="130">
        <v>0</v>
      </c>
      <c r="S2699" s="130">
        <v>0</v>
      </c>
      <c r="V2699" s="130">
        <v>32139.119999999999</v>
      </c>
      <c r="X2699" s="126" t="s">
        <v>549</v>
      </c>
      <c r="Z2699" s="127"/>
      <c r="AA2699" s="128">
        <v>2</v>
      </c>
      <c r="AB2699" s="128">
        <v>60</v>
      </c>
      <c r="AC2699" s="126" t="s">
        <v>366</v>
      </c>
      <c r="AD2699" s="126" t="s">
        <v>546</v>
      </c>
      <c r="AG2699" s="127"/>
      <c r="AI2699" s="127"/>
    </row>
    <row r="2700" spans="1:35" ht="14.85" customHeight="1">
      <c r="A2700" s="130">
        <v>5003670</v>
      </c>
      <c r="B2700" s="126" t="s">
        <v>5346</v>
      </c>
      <c r="C2700" s="126" t="s">
        <v>5347</v>
      </c>
      <c r="D2700" s="126" t="s">
        <v>5348</v>
      </c>
      <c r="E2700" s="126" t="s">
        <v>288</v>
      </c>
      <c r="F2700" s="126" t="s">
        <v>555</v>
      </c>
      <c r="G2700" s="126" t="s">
        <v>830</v>
      </c>
      <c r="H2700" s="126" t="s">
        <v>126</v>
      </c>
      <c r="I2700" s="126" t="s">
        <v>418</v>
      </c>
      <c r="J2700" s="126" t="s">
        <v>908</v>
      </c>
      <c r="K2700" s="126" t="s">
        <v>443</v>
      </c>
      <c r="L2700" s="126" t="s">
        <v>909</v>
      </c>
      <c r="M2700" s="130">
        <v>238.95</v>
      </c>
      <c r="O2700" s="126" t="s">
        <v>560</v>
      </c>
      <c r="P2700" s="130">
        <v>267.06</v>
      </c>
      <c r="R2700" s="126" t="s">
        <v>560</v>
      </c>
      <c r="S2700" s="130">
        <v>275.49</v>
      </c>
      <c r="U2700" s="126" t="s">
        <v>560</v>
      </c>
      <c r="V2700" s="130">
        <v>281.12</v>
      </c>
      <c r="X2700" s="126" t="s">
        <v>561</v>
      </c>
      <c r="Z2700" s="127"/>
      <c r="AA2700" s="128">
        <v>150</v>
      </c>
      <c r="AB2700" s="128"/>
      <c r="AD2700" s="126" t="s">
        <v>562</v>
      </c>
      <c r="AG2700" s="127"/>
      <c r="AI2700" s="127"/>
    </row>
    <row r="2701" spans="1:35" ht="14.85" customHeight="1">
      <c r="A2701" s="130">
        <v>5003671</v>
      </c>
      <c r="B2701" s="126" t="s">
        <v>5349</v>
      </c>
      <c r="C2701" s="126" t="s">
        <v>5350</v>
      </c>
      <c r="D2701" s="126" t="s">
        <v>5351</v>
      </c>
      <c r="E2701" s="126" t="s">
        <v>288</v>
      </c>
      <c r="F2701" s="126" t="s">
        <v>555</v>
      </c>
      <c r="G2701" s="126" t="s">
        <v>830</v>
      </c>
      <c r="H2701" s="126" t="s">
        <v>126</v>
      </c>
      <c r="I2701" s="126" t="s">
        <v>418</v>
      </c>
      <c r="J2701" s="126" t="s">
        <v>908</v>
      </c>
      <c r="K2701" s="126" t="s">
        <v>443</v>
      </c>
      <c r="L2701" s="126" t="s">
        <v>909</v>
      </c>
      <c r="M2701" s="130">
        <v>260.89999999999998</v>
      </c>
      <c r="O2701" s="126" t="s">
        <v>560</v>
      </c>
      <c r="P2701" s="130">
        <v>291.60000000000002</v>
      </c>
      <c r="R2701" s="126" t="s">
        <v>560</v>
      </c>
      <c r="S2701" s="130">
        <v>300.81</v>
      </c>
      <c r="U2701" s="126" t="s">
        <v>560</v>
      </c>
      <c r="V2701" s="130">
        <v>306.95</v>
      </c>
      <c r="X2701" s="126" t="s">
        <v>561</v>
      </c>
      <c r="Z2701" s="127"/>
      <c r="AA2701" s="128">
        <v>150</v>
      </c>
      <c r="AB2701" s="128"/>
      <c r="AD2701" s="126" t="s">
        <v>562</v>
      </c>
      <c r="AG2701" s="127"/>
      <c r="AI2701" s="127"/>
    </row>
    <row r="2702" spans="1:35" ht="14.85" customHeight="1">
      <c r="A2702" s="130">
        <v>5002471</v>
      </c>
      <c r="B2702" s="126" t="s">
        <v>5352</v>
      </c>
      <c r="C2702" s="126" t="s">
        <v>5353</v>
      </c>
      <c r="D2702" s="126" t="s">
        <v>5354</v>
      </c>
      <c r="E2702" s="126" t="s">
        <v>288</v>
      </c>
      <c r="F2702" s="126" t="s">
        <v>555</v>
      </c>
      <c r="G2702" s="126" t="s">
        <v>463</v>
      </c>
      <c r="H2702" s="126" t="s">
        <v>126</v>
      </c>
      <c r="I2702" s="126" t="s">
        <v>418</v>
      </c>
      <c r="J2702" s="126" t="s">
        <v>983</v>
      </c>
      <c r="K2702" s="126" t="s">
        <v>984</v>
      </c>
      <c r="L2702" s="126" t="s">
        <v>985</v>
      </c>
      <c r="M2702" s="130">
        <v>205.1</v>
      </c>
      <c r="O2702" s="126" t="s">
        <v>560</v>
      </c>
      <c r="P2702" s="130">
        <v>229.23</v>
      </c>
      <c r="R2702" s="126" t="s">
        <v>560</v>
      </c>
      <c r="S2702" s="130">
        <v>236.47</v>
      </c>
      <c r="U2702" s="126" t="s">
        <v>560</v>
      </c>
      <c r="V2702" s="130">
        <v>241.3</v>
      </c>
      <c r="X2702" s="126" t="s">
        <v>561</v>
      </c>
      <c r="Z2702" s="127"/>
      <c r="AA2702" s="128">
        <v>150</v>
      </c>
      <c r="AB2702" s="128"/>
      <c r="AD2702" s="126" t="s">
        <v>562</v>
      </c>
      <c r="AG2702" s="127"/>
      <c r="AI2702" s="127"/>
    </row>
    <row r="2703" spans="1:35" ht="14.85" customHeight="1">
      <c r="A2703" s="130">
        <v>5002472</v>
      </c>
      <c r="B2703" s="126" t="s">
        <v>5355</v>
      </c>
      <c r="C2703" s="126" t="s">
        <v>5356</v>
      </c>
      <c r="D2703" s="126" t="s">
        <v>5357</v>
      </c>
      <c r="E2703" s="126" t="s">
        <v>288</v>
      </c>
      <c r="F2703" s="126" t="s">
        <v>555</v>
      </c>
      <c r="G2703" s="126" t="s">
        <v>463</v>
      </c>
      <c r="H2703" s="126" t="s">
        <v>126</v>
      </c>
      <c r="I2703" s="126" t="s">
        <v>418</v>
      </c>
      <c r="J2703" s="126" t="s">
        <v>983</v>
      </c>
      <c r="K2703" s="126" t="s">
        <v>984</v>
      </c>
      <c r="L2703" s="126" t="s">
        <v>985</v>
      </c>
      <c r="M2703" s="130">
        <v>239.29</v>
      </c>
      <c r="O2703" s="126" t="s">
        <v>560</v>
      </c>
      <c r="P2703" s="130">
        <v>267.44</v>
      </c>
      <c r="R2703" s="126" t="s">
        <v>560</v>
      </c>
      <c r="S2703" s="130">
        <v>275.88</v>
      </c>
      <c r="U2703" s="126" t="s">
        <v>560</v>
      </c>
      <c r="V2703" s="130">
        <v>281.52</v>
      </c>
      <c r="X2703" s="126" t="s">
        <v>561</v>
      </c>
      <c r="Z2703" s="127"/>
      <c r="AA2703" s="128">
        <v>150</v>
      </c>
      <c r="AB2703" s="128"/>
      <c r="AD2703" s="126" t="s">
        <v>562</v>
      </c>
      <c r="AG2703" s="127"/>
      <c r="AI2703" s="127"/>
    </row>
    <row r="2704" spans="1:35" ht="14.85" customHeight="1">
      <c r="A2704" s="130">
        <v>5002473</v>
      </c>
      <c r="B2704" s="126" t="s">
        <v>5358</v>
      </c>
      <c r="C2704" s="126" t="s">
        <v>5359</v>
      </c>
      <c r="D2704" s="126" t="s">
        <v>5360</v>
      </c>
      <c r="E2704" s="126" t="s">
        <v>288</v>
      </c>
      <c r="F2704" s="126" t="s">
        <v>555</v>
      </c>
      <c r="G2704" s="126" t="s">
        <v>463</v>
      </c>
      <c r="H2704" s="126" t="s">
        <v>126</v>
      </c>
      <c r="I2704" s="126" t="s">
        <v>418</v>
      </c>
      <c r="J2704" s="126" t="s">
        <v>983</v>
      </c>
      <c r="K2704" s="126" t="s">
        <v>984</v>
      </c>
      <c r="L2704" s="126" t="s">
        <v>985</v>
      </c>
      <c r="M2704" s="130">
        <v>287.14</v>
      </c>
      <c r="O2704" s="126" t="s">
        <v>560</v>
      </c>
      <c r="P2704" s="130">
        <v>320.92</v>
      </c>
      <c r="R2704" s="126" t="s">
        <v>560</v>
      </c>
      <c r="S2704" s="130">
        <v>331.06</v>
      </c>
      <c r="U2704" s="126" t="s">
        <v>560</v>
      </c>
      <c r="V2704" s="130">
        <v>337.82</v>
      </c>
      <c r="X2704" s="126" t="s">
        <v>561</v>
      </c>
      <c r="Z2704" s="127"/>
      <c r="AA2704" s="128">
        <v>150</v>
      </c>
      <c r="AB2704" s="128"/>
      <c r="AD2704" s="126" t="s">
        <v>562</v>
      </c>
      <c r="AG2704" s="127"/>
      <c r="AI2704" s="127"/>
    </row>
    <row r="2705" spans="1:35" ht="14.85" customHeight="1">
      <c r="A2705" s="130">
        <v>5013196</v>
      </c>
      <c r="B2705" s="126" t="s">
        <v>413</v>
      </c>
      <c r="C2705" s="126" t="s">
        <v>4373</v>
      </c>
      <c r="D2705" s="126" t="s">
        <v>2904</v>
      </c>
      <c r="E2705" s="126" t="s">
        <v>288</v>
      </c>
      <c r="F2705" s="126" t="s">
        <v>364</v>
      </c>
      <c r="G2705" s="126" t="s">
        <v>417</v>
      </c>
      <c r="H2705" s="126" t="s">
        <v>126</v>
      </c>
      <c r="I2705" s="126" t="s">
        <v>126</v>
      </c>
      <c r="J2705" s="126" t="s">
        <v>2879</v>
      </c>
      <c r="K2705" s="126" t="s">
        <v>443</v>
      </c>
      <c r="L2705" s="126" t="s">
        <v>2880</v>
      </c>
      <c r="M2705" s="130">
        <v>6817.44</v>
      </c>
      <c r="O2705" s="126" t="s">
        <v>365</v>
      </c>
      <c r="P2705" s="130">
        <v>0</v>
      </c>
      <c r="S2705" s="130">
        <v>0</v>
      </c>
      <c r="V2705" s="130">
        <v>37982.6</v>
      </c>
      <c r="X2705" s="126" t="s">
        <v>469</v>
      </c>
      <c r="Z2705" s="127"/>
      <c r="AA2705" s="128">
        <v>1</v>
      </c>
      <c r="AB2705" s="128">
        <v>60</v>
      </c>
      <c r="AC2705" s="126" t="s">
        <v>366</v>
      </c>
      <c r="AD2705" s="126" t="s">
        <v>577</v>
      </c>
      <c r="AG2705" s="127"/>
      <c r="AI2705" s="127"/>
    </row>
    <row r="2706" spans="1:35" ht="14.85" customHeight="1">
      <c r="A2706" s="130">
        <v>5013195</v>
      </c>
      <c r="B2706" s="126" t="s">
        <v>413</v>
      </c>
      <c r="C2706" s="126" t="s">
        <v>5361</v>
      </c>
      <c r="D2706" s="126" t="s">
        <v>2904</v>
      </c>
      <c r="E2706" s="126" t="s">
        <v>288</v>
      </c>
      <c r="F2706" s="126" t="s">
        <v>364</v>
      </c>
      <c r="G2706" s="126" t="s">
        <v>417</v>
      </c>
      <c r="H2706" s="126" t="s">
        <v>126</v>
      </c>
      <c r="I2706" s="126" t="s">
        <v>126</v>
      </c>
      <c r="J2706" s="126" t="s">
        <v>2879</v>
      </c>
      <c r="K2706" s="126" t="s">
        <v>443</v>
      </c>
      <c r="L2706" s="126" t="s">
        <v>2880</v>
      </c>
      <c r="M2706" s="130">
        <v>6817.44</v>
      </c>
      <c r="O2706" s="126" t="s">
        <v>365</v>
      </c>
      <c r="P2706" s="130">
        <v>0</v>
      </c>
      <c r="S2706" s="130">
        <v>0</v>
      </c>
      <c r="V2706" s="130">
        <v>20452.16</v>
      </c>
      <c r="X2706" s="126" t="s">
        <v>510</v>
      </c>
      <c r="Z2706" s="127"/>
      <c r="AA2706" s="128">
        <v>2</v>
      </c>
      <c r="AB2706" s="128">
        <v>60</v>
      </c>
      <c r="AC2706" s="126" t="s">
        <v>366</v>
      </c>
      <c r="AD2706" s="126" t="s">
        <v>577</v>
      </c>
      <c r="AG2706" s="127"/>
      <c r="AI2706" s="127"/>
    </row>
    <row r="2707" spans="1:35" ht="14.85" customHeight="1">
      <c r="A2707" s="130">
        <v>5013194</v>
      </c>
      <c r="B2707" s="126" t="s">
        <v>413</v>
      </c>
      <c r="C2707" s="126" t="s">
        <v>5361</v>
      </c>
      <c r="D2707" s="126" t="s">
        <v>2904</v>
      </c>
      <c r="E2707" s="126" t="s">
        <v>288</v>
      </c>
      <c r="F2707" s="126" t="s">
        <v>364</v>
      </c>
      <c r="G2707" s="126" t="s">
        <v>417</v>
      </c>
      <c r="H2707" s="126" t="s">
        <v>126</v>
      </c>
      <c r="I2707" s="126" t="s">
        <v>126</v>
      </c>
      <c r="J2707" s="126" t="s">
        <v>2879</v>
      </c>
      <c r="K2707" s="126" t="s">
        <v>443</v>
      </c>
      <c r="L2707" s="126" t="s">
        <v>2880</v>
      </c>
      <c r="M2707" s="130">
        <v>6817.44</v>
      </c>
      <c r="O2707" s="126" t="s">
        <v>365</v>
      </c>
      <c r="P2707" s="130">
        <v>0</v>
      </c>
      <c r="S2707" s="130">
        <v>0</v>
      </c>
      <c r="V2707" s="130">
        <v>20452.16</v>
      </c>
      <c r="X2707" s="126" t="s">
        <v>469</v>
      </c>
      <c r="Z2707" s="127"/>
      <c r="AA2707" s="128">
        <v>1</v>
      </c>
      <c r="AB2707" s="128">
        <v>60</v>
      </c>
      <c r="AC2707" s="126" t="s">
        <v>366</v>
      </c>
      <c r="AD2707" s="126" t="s">
        <v>577</v>
      </c>
      <c r="AG2707" s="127"/>
      <c r="AI2707" s="127"/>
    </row>
    <row r="2708" spans="1:35" ht="14.85" customHeight="1">
      <c r="A2708" s="130">
        <v>5013193</v>
      </c>
      <c r="B2708" s="126" t="s">
        <v>413</v>
      </c>
      <c r="C2708" s="126" t="s">
        <v>5362</v>
      </c>
      <c r="D2708" s="126" t="s">
        <v>5363</v>
      </c>
      <c r="E2708" s="126" t="s">
        <v>288</v>
      </c>
      <c r="F2708" s="126" t="s">
        <v>364</v>
      </c>
      <c r="G2708" s="126" t="s">
        <v>417</v>
      </c>
      <c r="H2708" s="126" t="s">
        <v>126</v>
      </c>
      <c r="I2708" s="126" t="s">
        <v>418</v>
      </c>
      <c r="J2708" s="126" t="s">
        <v>2879</v>
      </c>
      <c r="K2708" s="126" t="s">
        <v>443</v>
      </c>
      <c r="L2708" s="126" t="s">
        <v>2880</v>
      </c>
      <c r="M2708" s="130">
        <v>9739.52</v>
      </c>
      <c r="O2708" s="126" t="s">
        <v>486</v>
      </c>
      <c r="P2708" s="130">
        <v>0</v>
      </c>
      <c r="S2708" s="130">
        <v>0</v>
      </c>
      <c r="V2708" s="130">
        <v>20452.16</v>
      </c>
      <c r="X2708" s="126" t="s">
        <v>549</v>
      </c>
      <c r="Z2708" s="127"/>
      <c r="AA2708" s="128">
        <v>2</v>
      </c>
      <c r="AB2708" s="128">
        <v>60</v>
      </c>
      <c r="AC2708" s="126" t="s">
        <v>366</v>
      </c>
      <c r="AD2708" s="126" t="s">
        <v>577</v>
      </c>
      <c r="AG2708" s="127"/>
      <c r="AI2708" s="127"/>
    </row>
    <row r="2709" spans="1:35" ht="14.85" customHeight="1">
      <c r="A2709" s="130">
        <v>5013192</v>
      </c>
      <c r="B2709" s="126" t="s">
        <v>413</v>
      </c>
      <c r="C2709" s="126" t="s">
        <v>5362</v>
      </c>
      <c r="D2709" s="126" t="s">
        <v>5363</v>
      </c>
      <c r="E2709" s="126" t="s">
        <v>288</v>
      </c>
      <c r="F2709" s="126" t="s">
        <v>364</v>
      </c>
      <c r="G2709" s="126" t="s">
        <v>417</v>
      </c>
      <c r="H2709" s="126" t="s">
        <v>126</v>
      </c>
      <c r="I2709" s="126" t="s">
        <v>418</v>
      </c>
      <c r="J2709" s="126" t="s">
        <v>2879</v>
      </c>
      <c r="K2709" s="126" t="s">
        <v>443</v>
      </c>
      <c r="L2709" s="126" t="s">
        <v>2880</v>
      </c>
      <c r="M2709" s="130">
        <v>9739.52</v>
      </c>
      <c r="O2709" s="126" t="s">
        <v>486</v>
      </c>
      <c r="P2709" s="130">
        <v>0</v>
      </c>
      <c r="S2709" s="130">
        <v>0</v>
      </c>
      <c r="V2709" s="130">
        <v>21500</v>
      </c>
      <c r="X2709" s="126" t="s">
        <v>549</v>
      </c>
      <c r="Z2709" s="127"/>
      <c r="AA2709" s="128">
        <v>2</v>
      </c>
      <c r="AB2709" s="128">
        <v>60</v>
      </c>
      <c r="AC2709" s="126" t="s">
        <v>366</v>
      </c>
      <c r="AD2709" s="126" t="s">
        <v>577</v>
      </c>
      <c r="AG2709" s="127"/>
      <c r="AI2709" s="127"/>
    </row>
    <row r="2710" spans="1:35" ht="14.85" customHeight="1">
      <c r="A2710" s="130">
        <v>5013191</v>
      </c>
      <c r="B2710" s="126" t="s">
        <v>413</v>
      </c>
      <c r="C2710" s="126" t="s">
        <v>5362</v>
      </c>
      <c r="D2710" s="126" t="s">
        <v>5363</v>
      </c>
      <c r="E2710" s="126" t="s">
        <v>288</v>
      </c>
      <c r="F2710" s="126" t="s">
        <v>364</v>
      </c>
      <c r="G2710" s="126" t="s">
        <v>417</v>
      </c>
      <c r="H2710" s="126" t="s">
        <v>126</v>
      </c>
      <c r="I2710" s="126" t="s">
        <v>418</v>
      </c>
      <c r="J2710" s="126" t="s">
        <v>2879</v>
      </c>
      <c r="K2710" s="126" t="s">
        <v>443</v>
      </c>
      <c r="L2710" s="126" t="s">
        <v>2880</v>
      </c>
      <c r="M2710" s="130">
        <v>9739.52</v>
      </c>
      <c r="O2710" s="126" t="s">
        <v>486</v>
      </c>
      <c r="P2710" s="130">
        <v>0</v>
      </c>
      <c r="S2710" s="130">
        <v>0</v>
      </c>
      <c r="V2710" s="130">
        <v>21500</v>
      </c>
      <c r="X2710" s="126" t="s">
        <v>487</v>
      </c>
      <c r="Z2710" s="127"/>
      <c r="AA2710" s="128">
        <v>1</v>
      </c>
      <c r="AB2710" s="128">
        <v>60</v>
      </c>
      <c r="AC2710" s="126" t="s">
        <v>366</v>
      </c>
      <c r="AD2710" s="126" t="s">
        <v>577</v>
      </c>
      <c r="AG2710" s="127"/>
      <c r="AI2710" s="127"/>
    </row>
    <row r="2711" spans="1:35" ht="14.85" customHeight="1">
      <c r="A2711" s="130">
        <v>5013190</v>
      </c>
      <c r="B2711" s="126" t="s">
        <v>413</v>
      </c>
      <c r="C2711" s="126" t="s">
        <v>5364</v>
      </c>
      <c r="D2711" s="126" t="s">
        <v>5363</v>
      </c>
      <c r="E2711" s="126" t="s">
        <v>288</v>
      </c>
      <c r="F2711" s="126" t="s">
        <v>364</v>
      </c>
      <c r="G2711" s="126" t="s">
        <v>417</v>
      </c>
      <c r="H2711" s="126" t="s">
        <v>126</v>
      </c>
      <c r="I2711" s="126" t="s">
        <v>418</v>
      </c>
      <c r="J2711" s="126" t="s">
        <v>2879</v>
      </c>
      <c r="K2711" s="126" t="s">
        <v>443</v>
      </c>
      <c r="L2711" s="126" t="s">
        <v>2880</v>
      </c>
      <c r="M2711" s="130">
        <v>9739.52</v>
      </c>
      <c r="O2711" s="126" t="s">
        <v>486</v>
      </c>
      <c r="P2711" s="130">
        <v>0</v>
      </c>
      <c r="S2711" s="130">
        <v>0</v>
      </c>
      <c r="V2711" s="130">
        <v>39000</v>
      </c>
      <c r="X2711" s="126" t="s">
        <v>549</v>
      </c>
      <c r="Z2711" s="127"/>
      <c r="AA2711" s="128">
        <v>2</v>
      </c>
      <c r="AB2711" s="128">
        <v>60</v>
      </c>
      <c r="AC2711" s="126" t="s">
        <v>366</v>
      </c>
      <c r="AD2711" s="126" t="s">
        <v>577</v>
      </c>
      <c r="AG2711" s="127"/>
      <c r="AI2711" s="127"/>
    </row>
    <row r="2712" spans="1:35" ht="14.85" customHeight="1">
      <c r="A2712" s="130">
        <v>5013189</v>
      </c>
      <c r="B2712" s="126" t="s">
        <v>413</v>
      </c>
      <c r="C2712" s="126" t="s">
        <v>5364</v>
      </c>
      <c r="D2712" s="126" t="s">
        <v>5365</v>
      </c>
      <c r="E2712" s="126" t="s">
        <v>288</v>
      </c>
      <c r="F2712" s="126" t="s">
        <v>364</v>
      </c>
      <c r="G2712" s="126" t="s">
        <v>417</v>
      </c>
      <c r="H2712" s="126" t="s">
        <v>126</v>
      </c>
      <c r="I2712" s="126" t="s">
        <v>418</v>
      </c>
      <c r="J2712" s="126" t="s">
        <v>2879</v>
      </c>
      <c r="K2712" s="126" t="s">
        <v>443</v>
      </c>
      <c r="L2712" s="126" t="s">
        <v>2880</v>
      </c>
      <c r="M2712" s="130">
        <v>9739.52</v>
      </c>
      <c r="O2712" s="126" t="s">
        <v>486</v>
      </c>
      <c r="P2712" s="130">
        <v>0</v>
      </c>
      <c r="S2712" s="130">
        <v>0</v>
      </c>
      <c r="V2712" s="130">
        <v>39000</v>
      </c>
      <c r="X2712" s="126" t="s">
        <v>487</v>
      </c>
      <c r="Z2712" s="127"/>
      <c r="AA2712" s="128">
        <v>1</v>
      </c>
      <c r="AB2712" s="128">
        <v>60</v>
      </c>
      <c r="AC2712" s="126" t="s">
        <v>366</v>
      </c>
      <c r="AD2712" s="126" t="s">
        <v>577</v>
      </c>
      <c r="AG2712" s="127"/>
      <c r="AI2712" s="127"/>
    </row>
    <row r="2713" spans="1:35" ht="14.85" customHeight="1">
      <c r="A2713" s="130">
        <v>5013185</v>
      </c>
      <c r="B2713" s="126" t="s">
        <v>413</v>
      </c>
      <c r="C2713" s="126" t="s">
        <v>5366</v>
      </c>
      <c r="E2713" s="126" t="s">
        <v>288</v>
      </c>
      <c r="F2713" s="126" t="s">
        <v>416</v>
      </c>
      <c r="G2713" s="126" t="s">
        <v>417</v>
      </c>
      <c r="H2713" s="126" t="s">
        <v>126</v>
      </c>
      <c r="I2713" s="126" t="s">
        <v>126</v>
      </c>
      <c r="J2713" s="126" t="s">
        <v>769</v>
      </c>
      <c r="K2713" s="126" t="s">
        <v>567</v>
      </c>
      <c r="L2713" s="126" t="s">
        <v>770</v>
      </c>
      <c r="M2713" s="130">
        <v>584.5</v>
      </c>
      <c r="O2713" s="126" t="s">
        <v>422</v>
      </c>
      <c r="P2713" s="130">
        <v>0</v>
      </c>
      <c r="S2713" s="130">
        <v>0</v>
      </c>
      <c r="V2713" s="130">
        <v>584.5</v>
      </c>
      <c r="X2713" s="126" t="s">
        <v>1885</v>
      </c>
      <c r="Z2713" s="127"/>
      <c r="AA2713" s="128">
        <v>1</v>
      </c>
      <c r="AB2713" s="128">
        <v>12</v>
      </c>
      <c r="AD2713" s="126" t="s">
        <v>577</v>
      </c>
      <c r="AG2713" s="127"/>
      <c r="AI2713" s="127"/>
    </row>
    <row r="2714" spans="1:35" ht="14.85" customHeight="1">
      <c r="A2714" s="130">
        <v>5013182</v>
      </c>
      <c r="B2714" s="126" t="s">
        <v>413</v>
      </c>
      <c r="C2714" s="126" t="s">
        <v>2902</v>
      </c>
      <c r="D2714" s="126" t="s">
        <v>2903</v>
      </c>
      <c r="E2714" s="126" t="s">
        <v>288</v>
      </c>
      <c r="F2714" s="126" t="s">
        <v>364</v>
      </c>
      <c r="G2714" s="126" t="s">
        <v>417</v>
      </c>
      <c r="H2714" s="126" t="s">
        <v>126</v>
      </c>
      <c r="I2714" s="126" t="s">
        <v>418</v>
      </c>
      <c r="J2714" s="126" t="s">
        <v>2879</v>
      </c>
      <c r="K2714" s="126" t="s">
        <v>443</v>
      </c>
      <c r="L2714" s="126" t="s">
        <v>2880</v>
      </c>
      <c r="M2714" s="130">
        <v>9739.52</v>
      </c>
      <c r="O2714" s="126" t="s">
        <v>486</v>
      </c>
      <c r="P2714" s="130">
        <v>0</v>
      </c>
      <c r="S2714" s="130">
        <v>0</v>
      </c>
      <c r="V2714" s="130">
        <v>17300</v>
      </c>
      <c r="X2714" s="126" t="s">
        <v>487</v>
      </c>
      <c r="Z2714" s="127"/>
      <c r="AA2714" s="128">
        <v>1</v>
      </c>
      <c r="AB2714" s="128">
        <v>60</v>
      </c>
      <c r="AC2714" s="126" t="s">
        <v>366</v>
      </c>
      <c r="AD2714" s="126" t="s">
        <v>577</v>
      </c>
      <c r="AG2714" s="127"/>
      <c r="AI2714" s="127"/>
    </row>
    <row r="2715" spans="1:35" ht="14.85" customHeight="1">
      <c r="A2715" s="130">
        <v>5013181</v>
      </c>
      <c r="B2715" s="126" t="s">
        <v>413</v>
      </c>
      <c r="C2715" s="126" t="s">
        <v>2902</v>
      </c>
      <c r="D2715" s="126" t="s">
        <v>2903</v>
      </c>
      <c r="E2715" s="126" t="s">
        <v>288</v>
      </c>
      <c r="F2715" s="126" t="s">
        <v>364</v>
      </c>
      <c r="G2715" s="126" t="s">
        <v>417</v>
      </c>
      <c r="H2715" s="126" t="s">
        <v>126</v>
      </c>
      <c r="I2715" s="126" t="s">
        <v>418</v>
      </c>
      <c r="J2715" s="126" t="s">
        <v>2879</v>
      </c>
      <c r="K2715" s="126" t="s">
        <v>443</v>
      </c>
      <c r="L2715" s="126" t="s">
        <v>2880</v>
      </c>
      <c r="M2715" s="130">
        <v>9739.52</v>
      </c>
      <c r="O2715" s="126" t="s">
        <v>486</v>
      </c>
      <c r="P2715" s="130">
        <v>0</v>
      </c>
      <c r="S2715" s="130">
        <v>0</v>
      </c>
      <c r="V2715" s="130">
        <v>17300</v>
      </c>
      <c r="X2715" s="126" t="s">
        <v>549</v>
      </c>
      <c r="Z2715" s="127"/>
      <c r="AA2715" s="128">
        <v>2</v>
      </c>
      <c r="AB2715" s="128">
        <v>60</v>
      </c>
      <c r="AC2715" s="126" t="s">
        <v>366</v>
      </c>
      <c r="AD2715" s="126" t="s">
        <v>577</v>
      </c>
      <c r="AG2715" s="127"/>
      <c r="AI2715" s="127"/>
    </row>
    <row r="2716" spans="1:35" ht="14.85" customHeight="1">
      <c r="A2716" s="130">
        <v>5013716</v>
      </c>
      <c r="B2716" s="126" t="s">
        <v>413</v>
      </c>
      <c r="C2716" s="126" t="s">
        <v>5367</v>
      </c>
      <c r="D2716" s="126" t="s">
        <v>5368</v>
      </c>
      <c r="E2716" s="126" t="s">
        <v>288</v>
      </c>
      <c r="F2716" s="126" t="s">
        <v>364</v>
      </c>
      <c r="G2716" s="126" t="s">
        <v>417</v>
      </c>
      <c r="H2716" s="126" t="s">
        <v>126</v>
      </c>
      <c r="I2716" s="126" t="s">
        <v>418</v>
      </c>
      <c r="J2716" s="126" t="s">
        <v>484</v>
      </c>
      <c r="K2716" s="126" t="s">
        <v>443</v>
      </c>
      <c r="L2716" s="126" t="s">
        <v>485</v>
      </c>
      <c r="M2716" s="130">
        <v>9039.85</v>
      </c>
      <c r="O2716" s="126" t="s">
        <v>486</v>
      </c>
      <c r="P2716" s="130">
        <v>0</v>
      </c>
      <c r="S2716" s="130">
        <v>0</v>
      </c>
      <c r="V2716" s="130">
        <v>9039.85</v>
      </c>
      <c r="X2716" s="126" t="s">
        <v>549</v>
      </c>
      <c r="Z2716" s="127"/>
      <c r="AA2716" s="128">
        <v>2</v>
      </c>
      <c r="AB2716" s="128">
        <v>60</v>
      </c>
      <c r="AC2716" s="126" t="s">
        <v>366</v>
      </c>
      <c r="AD2716" s="126" t="s">
        <v>511</v>
      </c>
      <c r="AG2716" s="127"/>
      <c r="AI2716" s="127"/>
    </row>
    <row r="2717" spans="1:35" ht="14.85" customHeight="1">
      <c r="A2717" s="130">
        <v>5013715</v>
      </c>
      <c r="B2717" s="126" t="s">
        <v>413</v>
      </c>
      <c r="C2717" s="126" t="s">
        <v>5367</v>
      </c>
      <c r="D2717" s="126" t="s">
        <v>5368</v>
      </c>
      <c r="E2717" s="126" t="s">
        <v>288</v>
      </c>
      <c r="F2717" s="126" t="s">
        <v>364</v>
      </c>
      <c r="G2717" s="126" t="s">
        <v>417</v>
      </c>
      <c r="H2717" s="126" t="s">
        <v>126</v>
      </c>
      <c r="I2717" s="126" t="s">
        <v>126</v>
      </c>
      <c r="J2717" s="126" t="s">
        <v>484</v>
      </c>
      <c r="K2717" s="126" t="s">
        <v>443</v>
      </c>
      <c r="L2717" s="126" t="s">
        <v>485</v>
      </c>
      <c r="M2717" s="130">
        <v>6817.44</v>
      </c>
      <c r="O2717" s="126" t="s">
        <v>365</v>
      </c>
      <c r="P2717" s="130">
        <v>0</v>
      </c>
      <c r="S2717" s="130">
        <v>0</v>
      </c>
      <c r="V2717" s="130">
        <v>9039.85</v>
      </c>
      <c r="X2717" s="126" t="s">
        <v>469</v>
      </c>
      <c r="Z2717" s="127"/>
      <c r="AA2717" s="128">
        <v>1</v>
      </c>
      <c r="AB2717" s="128">
        <v>60</v>
      </c>
      <c r="AC2717" s="126" t="s">
        <v>366</v>
      </c>
      <c r="AD2717" s="126" t="s">
        <v>511</v>
      </c>
      <c r="AG2717" s="127"/>
      <c r="AI2717" s="127"/>
    </row>
    <row r="2718" spans="1:35" ht="14.85" customHeight="1">
      <c r="A2718" s="130">
        <v>5013714</v>
      </c>
      <c r="B2718" s="126" t="s">
        <v>413</v>
      </c>
      <c r="C2718" s="126" t="s">
        <v>5367</v>
      </c>
      <c r="D2718" s="126" t="s">
        <v>5368</v>
      </c>
      <c r="E2718" s="126" t="s">
        <v>288</v>
      </c>
      <c r="F2718" s="126" t="s">
        <v>364</v>
      </c>
      <c r="G2718" s="126" t="s">
        <v>417</v>
      </c>
      <c r="H2718" s="126" t="s">
        <v>126</v>
      </c>
      <c r="I2718" s="126" t="s">
        <v>126</v>
      </c>
      <c r="J2718" s="126" t="s">
        <v>484</v>
      </c>
      <c r="K2718" s="126" t="s">
        <v>443</v>
      </c>
      <c r="L2718" s="126" t="s">
        <v>485</v>
      </c>
      <c r="M2718" s="130">
        <v>6817.44</v>
      </c>
      <c r="O2718" s="126" t="s">
        <v>365</v>
      </c>
      <c r="P2718" s="130">
        <v>0</v>
      </c>
      <c r="S2718" s="130">
        <v>0</v>
      </c>
      <c r="V2718" s="130">
        <v>9039.85</v>
      </c>
      <c r="X2718" s="126" t="s">
        <v>510</v>
      </c>
      <c r="Z2718" s="127"/>
      <c r="AA2718" s="128">
        <v>2</v>
      </c>
      <c r="AB2718" s="128">
        <v>60</v>
      </c>
      <c r="AC2718" s="126" t="s">
        <v>366</v>
      </c>
      <c r="AD2718" s="126" t="s">
        <v>511</v>
      </c>
      <c r="AG2718" s="127"/>
      <c r="AI2718" s="127"/>
    </row>
    <row r="2719" spans="1:35" ht="14.85" customHeight="1">
      <c r="A2719" s="130">
        <v>5013713</v>
      </c>
      <c r="B2719" s="126" t="s">
        <v>413</v>
      </c>
      <c r="C2719" s="126" t="s">
        <v>5369</v>
      </c>
      <c r="D2719" s="126" t="s">
        <v>5370</v>
      </c>
      <c r="E2719" s="126" t="s">
        <v>288</v>
      </c>
      <c r="F2719" s="126" t="s">
        <v>364</v>
      </c>
      <c r="G2719" s="126" t="s">
        <v>417</v>
      </c>
      <c r="H2719" s="126" t="s">
        <v>126</v>
      </c>
      <c r="I2719" s="126" t="s">
        <v>418</v>
      </c>
      <c r="J2719" s="126" t="s">
        <v>484</v>
      </c>
      <c r="K2719" s="126" t="s">
        <v>443</v>
      </c>
      <c r="L2719" s="126" t="s">
        <v>485</v>
      </c>
      <c r="M2719" s="130">
        <v>6996.58</v>
      </c>
      <c r="O2719" s="126" t="s">
        <v>486</v>
      </c>
      <c r="P2719" s="130">
        <v>0</v>
      </c>
      <c r="S2719" s="130">
        <v>0</v>
      </c>
      <c r="V2719" s="130">
        <v>6996.58</v>
      </c>
      <c r="X2719" s="126" t="s">
        <v>487</v>
      </c>
      <c r="Z2719" s="127"/>
      <c r="AA2719" s="128">
        <v>1</v>
      </c>
      <c r="AB2719" s="128">
        <v>60</v>
      </c>
      <c r="AC2719" s="126" t="s">
        <v>366</v>
      </c>
      <c r="AD2719" s="126" t="s">
        <v>511</v>
      </c>
      <c r="AG2719" s="127"/>
      <c r="AI2719" s="127"/>
    </row>
    <row r="2720" spans="1:35" ht="14.85" customHeight="1">
      <c r="A2720" s="130">
        <v>5013712</v>
      </c>
      <c r="B2720" s="126" t="s">
        <v>413</v>
      </c>
      <c r="C2720" s="126" t="s">
        <v>5369</v>
      </c>
      <c r="D2720" s="126" t="s">
        <v>5370</v>
      </c>
      <c r="E2720" s="126" t="s">
        <v>288</v>
      </c>
      <c r="F2720" s="126" t="s">
        <v>364</v>
      </c>
      <c r="G2720" s="126" t="s">
        <v>417</v>
      </c>
      <c r="H2720" s="126" t="s">
        <v>126</v>
      </c>
      <c r="I2720" s="126" t="s">
        <v>418</v>
      </c>
      <c r="J2720" s="126" t="s">
        <v>484</v>
      </c>
      <c r="K2720" s="126" t="s">
        <v>443</v>
      </c>
      <c r="L2720" s="126" t="s">
        <v>485</v>
      </c>
      <c r="M2720" s="130">
        <v>6996.58</v>
      </c>
      <c r="O2720" s="126" t="s">
        <v>486</v>
      </c>
      <c r="P2720" s="130">
        <v>0</v>
      </c>
      <c r="S2720" s="130">
        <v>0</v>
      </c>
      <c r="V2720" s="130">
        <v>6996.58</v>
      </c>
      <c r="X2720" s="126" t="s">
        <v>549</v>
      </c>
      <c r="Z2720" s="127"/>
      <c r="AA2720" s="128">
        <v>2</v>
      </c>
      <c r="AB2720" s="128">
        <v>60</v>
      </c>
      <c r="AC2720" s="126" t="s">
        <v>366</v>
      </c>
      <c r="AD2720" s="126" t="s">
        <v>511</v>
      </c>
      <c r="AG2720" s="127"/>
      <c r="AI2720" s="127"/>
    </row>
    <row r="2721" spans="1:35" ht="14.85" customHeight="1">
      <c r="A2721" s="130">
        <v>5013711</v>
      </c>
      <c r="B2721" s="126" t="s">
        <v>413</v>
      </c>
      <c r="C2721" s="126" t="s">
        <v>5369</v>
      </c>
      <c r="D2721" s="126" t="s">
        <v>5370</v>
      </c>
      <c r="E2721" s="126" t="s">
        <v>288</v>
      </c>
      <c r="F2721" s="126" t="s">
        <v>364</v>
      </c>
      <c r="G2721" s="126" t="s">
        <v>417</v>
      </c>
      <c r="H2721" s="126" t="s">
        <v>126</v>
      </c>
      <c r="I2721" s="126" t="s">
        <v>126</v>
      </c>
      <c r="J2721" s="126" t="s">
        <v>484</v>
      </c>
      <c r="K2721" s="126" t="s">
        <v>443</v>
      </c>
      <c r="L2721" s="126" t="s">
        <v>485</v>
      </c>
      <c r="M2721" s="130">
        <v>6817.44</v>
      </c>
      <c r="O2721" s="126" t="s">
        <v>365</v>
      </c>
      <c r="P2721" s="130">
        <v>0</v>
      </c>
      <c r="S2721" s="130">
        <v>0</v>
      </c>
      <c r="V2721" s="130">
        <v>6996.58</v>
      </c>
      <c r="X2721" s="126" t="s">
        <v>469</v>
      </c>
      <c r="Z2721" s="127"/>
      <c r="AA2721" s="128">
        <v>1</v>
      </c>
      <c r="AB2721" s="128">
        <v>60</v>
      </c>
      <c r="AC2721" s="126" t="s">
        <v>366</v>
      </c>
      <c r="AD2721" s="126" t="s">
        <v>511</v>
      </c>
      <c r="AG2721" s="127"/>
      <c r="AI2721" s="127"/>
    </row>
    <row r="2722" spans="1:35" ht="14.85" customHeight="1">
      <c r="A2722" s="130">
        <v>5013710</v>
      </c>
      <c r="B2722" s="126" t="s">
        <v>413</v>
      </c>
      <c r="C2722" s="126" t="s">
        <v>5369</v>
      </c>
      <c r="D2722" s="126" t="s">
        <v>5370</v>
      </c>
      <c r="E2722" s="126" t="s">
        <v>288</v>
      </c>
      <c r="F2722" s="126" t="s">
        <v>364</v>
      </c>
      <c r="G2722" s="126" t="s">
        <v>417</v>
      </c>
      <c r="H2722" s="126" t="s">
        <v>126</v>
      </c>
      <c r="I2722" s="126" t="s">
        <v>126</v>
      </c>
      <c r="J2722" s="126" t="s">
        <v>484</v>
      </c>
      <c r="K2722" s="126" t="s">
        <v>443</v>
      </c>
      <c r="L2722" s="126" t="s">
        <v>485</v>
      </c>
      <c r="M2722" s="130">
        <v>6817.44</v>
      </c>
      <c r="O2722" s="126" t="s">
        <v>365</v>
      </c>
      <c r="P2722" s="130">
        <v>0</v>
      </c>
      <c r="S2722" s="130">
        <v>0</v>
      </c>
      <c r="V2722" s="130">
        <v>6996.58</v>
      </c>
      <c r="X2722" s="126" t="s">
        <v>510</v>
      </c>
      <c r="Z2722" s="127"/>
      <c r="AA2722" s="128">
        <v>2</v>
      </c>
      <c r="AB2722" s="128">
        <v>60</v>
      </c>
      <c r="AC2722" s="126" t="s">
        <v>366</v>
      </c>
      <c r="AD2722" s="126" t="s">
        <v>511</v>
      </c>
      <c r="AG2722" s="127"/>
      <c r="AI2722" s="127"/>
    </row>
    <row r="2723" spans="1:35" ht="14.85" customHeight="1">
      <c r="A2723" s="130">
        <v>5013709</v>
      </c>
      <c r="B2723" s="126" t="s">
        <v>413</v>
      </c>
      <c r="C2723" s="126" t="s">
        <v>5371</v>
      </c>
      <c r="D2723" s="126" t="s">
        <v>5372</v>
      </c>
      <c r="E2723" s="126" t="s">
        <v>288</v>
      </c>
      <c r="F2723" s="126" t="s">
        <v>364</v>
      </c>
      <c r="G2723" s="126" t="s">
        <v>417</v>
      </c>
      <c r="H2723" s="126" t="s">
        <v>126</v>
      </c>
      <c r="I2723" s="126" t="s">
        <v>418</v>
      </c>
      <c r="J2723" s="126" t="s">
        <v>484</v>
      </c>
      <c r="K2723" s="126" t="s">
        <v>443</v>
      </c>
      <c r="L2723" s="126" t="s">
        <v>485</v>
      </c>
      <c r="M2723" s="130">
        <v>9739.52</v>
      </c>
      <c r="O2723" s="126" t="s">
        <v>486</v>
      </c>
      <c r="P2723" s="130">
        <v>0</v>
      </c>
      <c r="S2723" s="130">
        <v>0</v>
      </c>
      <c r="V2723" s="130">
        <v>12137.87</v>
      </c>
      <c r="X2723" s="126" t="s">
        <v>487</v>
      </c>
      <c r="Z2723" s="127"/>
      <c r="AA2723" s="128">
        <v>1</v>
      </c>
      <c r="AB2723" s="128">
        <v>60</v>
      </c>
      <c r="AC2723" s="126" t="s">
        <v>366</v>
      </c>
      <c r="AD2723" s="126" t="s">
        <v>511</v>
      </c>
      <c r="AG2723" s="127"/>
      <c r="AI2723" s="127"/>
    </row>
    <row r="2724" spans="1:35" ht="14.85" customHeight="1">
      <c r="A2724" s="130">
        <v>5013708</v>
      </c>
      <c r="B2724" s="126" t="s">
        <v>413</v>
      </c>
      <c r="C2724" s="126" t="s">
        <v>5371</v>
      </c>
      <c r="D2724" s="126" t="s">
        <v>5372</v>
      </c>
      <c r="E2724" s="126" t="s">
        <v>288</v>
      </c>
      <c r="F2724" s="126" t="s">
        <v>364</v>
      </c>
      <c r="G2724" s="126" t="s">
        <v>417</v>
      </c>
      <c r="H2724" s="126" t="s">
        <v>126</v>
      </c>
      <c r="I2724" s="126" t="s">
        <v>418</v>
      </c>
      <c r="J2724" s="126" t="s">
        <v>484</v>
      </c>
      <c r="K2724" s="126" t="s">
        <v>443</v>
      </c>
      <c r="L2724" s="126" t="s">
        <v>485</v>
      </c>
      <c r="M2724" s="130">
        <v>9739.52</v>
      </c>
      <c r="O2724" s="126" t="s">
        <v>486</v>
      </c>
      <c r="P2724" s="130">
        <v>0</v>
      </c>
      <c r="S2724" s="130">
        <v>0</v>
      </c>
      <c r="V2724" s="130">
        <v>12137.87</v>
      </c>
      <c r="X2724" s="126" t="s">
        <v>549</v>
      </c>
      <c r="Z2724" s="127"/>
      <c r="AA2724" s="128">
        <v>2</v>
      </c>
      <c r="AB2724" s="128">
        <v>60</v>
      </c>
      <c r="AC2724" s="126" t="s">
        <v>366</v>
      </c>
      <c r="AD2724" s="126" t="s">
        <v>511</v>
      </c>
      <c r="AG2724" s="127"/>
      <c r="AI2724" s="127"/>
    </row>
    <row r="2725" spans="1:35" ht="14.85" customHeight="1">
      <c r="A2725" s="130">
        <v>5013707</v>
      </c>
      <c r="B2725" s="126" t="s">
        <v>413</v>
      </c>
      <c r="C2725" s="126" t="s">
        <v>5371</v>
      </c>
      <c r="D2725" s="126" t="s">
        <v>5372</v>
      </c>
      <c r="E2725" s="126" t="s">
        <v>288</v>
      </c>
      <c r="F2725" s="126" t="s">
        <v>364</v>
      </c>
      <c r="G2725" s="126" t="s">
        <v>417</v>
      </c>
      <c r="H2725" s="126" t="s">
        <v>126</v>
      </c>
      <c r="I2725" s="126" t="s">
        <v>126</v>
      </c>
      <c r="J2725" s="126" t="s">
        <v>484</v>
      </c>
      <c r="K2725" s="126" t="s">
        <v>443</v>
      </c>
      <c r="L2725" s="126" t="s">
        <v>485</v>
      </c>
      <c r="M2725" s="130">
        <v>6817.44</v>
      </c>
      <c r="O2725" s="126" t="s">
        <v>365</v>
      </c>
      <c r="P2725" s="130">
        <v>0</v>
      </c>
      <c r="S2725" s="130">
        <v>0</v>
      </c>
      <c r="V2725" s="130">
        <v>12137.87</v>
      </c>
      <c r="X2725" s="126" t="s">
        <v>469</v>
      </c>
      <c r="Z2725" s="127"/>
      <c r="AA2725" s="128">
        <v>1</v>
      </c>
      <c r="AB2725" s="128">
        <v>60</v>
      </c>
      <c r="AC2725" s="126" t="s">
        <v>366</v>
      </c>
      <c r="AD2725" s="126" t="s">
        <v>511</v>
      </c>
      <c r="AG2725" s="127"/>
      <c r="AI2725" s="127"/>
    </row>
    <row r="2726" spans="1:35" ht="14.85" customHeight="1">
      <c r="A2726" s="130">
        <v>5013706</v>
      </c>
      <c r="B2726" s="126" t="s">
        <v>413</v>
      </c>
      <c r="C2726" s="126" t="s">
        <v>5371</v>
      </c>
      <c r="D2726" s="126" t="s">
        <v>5372</v>
      </c>
      <c r="E2726" s="126" t="s">
        <v>288</v>
      </c>
      <c r="F2726" s="126" t="s">
        <v>364</v>
      </c>
      <c r="G2726" s="126" t="s">
        <v>417</v>
      </c>
      <c r="H2726" s="126" t="s">
        <v>126</v>
      </c>
      <c r="I2726" s="126" t="s">
        <v>126</v>
      </c>
      <c r="J2726" s="126" t="s">
        <v>484</v>
      </c>
      <c r="K2726" s="126" t="s">
        <v>443</v>
      </c>
      <c r="L2726" s="126" t="s">
        <v>485</v>
      </c>
      <c r="M2726" s="130">
        <v>6817.44</v>
      </c>
      <c r="O2726" s="126" t="s">
        <v>365</v>
      </c>
      <c r="P2726" s="130">
        <v>0</v>
      </c>
      <c r="S2726" s="130">
        <v>0</v>
      </c>
      <c r="V2726" s="130">
        <v>12137.87</v>
      </c>
      <c r="X2726" s="126" t="s">
        <v>510</v>
      </c>
      <c r="Z2726" s="127"/>
      <c r="AA2726" s="128">
        <v>2</v>
      </c>
      <c r="AB2726" s="128">
        <v>60</v>
      </c>
      <c r="AC2726" s="126" t="s">
        <v>366</v>
      </c>
      <c r="AD2726" s="126" t="s">
        <v>511</v>
      </c>
      <c r="AG2726" s="127"/>
      <c r="AI2726" s="127"/>
    </row>
    <row r="2727" spans="1:35" ht="14.85" customHeight="1">
      <c r="A2727" s="130">
        <v>5013705</v>
      </c>
      <c r="B2727" s="126" t="s">
        <v>413</v>
      </c>
      <c r="C2727" s="126" t="s">
        <v>3703</v>
      </c>
      <c r="D2727" s="126" t="s">
        <v>3704</v>
      </c>
      <c r="E2727" s="126" t="s">
        <v>288</v>
      </c>
      <c r="F2727" s="126" t="s">
        <v>364</v>
      </c>
      <c r="G2727" s="126" t="s">
        <v>417</v>
      </c>
      <c r="H2727" s="126" t="s">
        <v>126</v>
      </c>
      <c r="I2727" s="126" t="s">
        <v>418</v>
      </c>
      <c r="J2727" s="126" t="s">
        <v>484</v>
      </c>
      <c r="K2727" s="126" t="s">
        <v>443</v>
      </c>
      <c r="L2727" s="126" t="s">
        <v>485</v>
      </c>
      <c r="M2727" s="130">
        <v>9083.67</v>
      </c>
      <c r="O2727" s="126" t="s">
        <v>486</v>
      </c>
      <c r="P2727" s="130">
        <v>0</v>
      </c>
      <c r="S2727" s="130">
        <v>0</v>
      </c>
      <c r="V2727" s="130">
        <v>9083.67</v>
      </c>
      <c r="X2727" s="126" t="s">
        <v>487</v>
      </c>
      <c r="Z2727" s="127"/>
      <c r="AA2727" s="128">
        <v>1</v>
      </c>
      <c r="AB2727" s="128">
        <v>60</v>
      </c>
      <c r="AC2727" s="126" t="s">
        <v>366</v>
      </c>
      <c r="AD2727" s="126" t="s">
        <v>511</v>
      </c>
      <c r="AG2727" s="127"/>
      <c r="AI2727" s="127"/>
    </row>
    <row r="2728" spans="1:35" ht="14.85" customHeight="1">
      <c r="A2728" s="130">
        <v>5012278</v>
      </c>
      <c r="B2728" s="126" t="s">
        <v>413</v>
      </c>
      <c r="C2728" s="126" t="s">
        <v>3502</v>
      </c>
      <c r="D2728" s="126" t="s">
        <v>3503</v>
      </c>
      <c r="E2728" s="126" t="s">
        <v>288</v>
      </c>
      <c r="F2728" s="126" t="s">
        <v>364</v>
      </c>
      <c r="G2728" s="126" t="s">
        <v>417</v>
      </c>
      <c r="H2728" s="126" t="s">
        <v>126</v>
      </c>
      <c r="I2728" s="126" t="s">
        <v>418</v>
      </c>
      <c r="J2728" s="126" t="s">
        <v>886</v>
      </c>
      <c r="K2728" s="126" t="s">
        <v>443</v>
      </c>
      <c r="L2728" s="126" t="s">
        <v>887</v>
      </c>
      <c r="M2728" s="130">
        <v>9739.52</v>
      </c>
      <c r="O2728" s="126" t="s">
        <v>486</v>
      </c>
      <c r="P2728" s="130">
        <v>0</v>
      </c>
      <c r="S2728" s="130">
        <v>0</v>
      </c>
      <c r="V2728" s="130">
        <v>21426.07</v>
      </c>
      <c r="X2728" s="126" t="s">
        <v>487</v>
      </c>
      <c r="Z2728" s="127"/>
      <c r="AA2728" s="128">
        <v>1</v>
      </c>
      <c r="AB2728" s="128">
        <v>60</v>
      </c>
      <c r="AC2728" s="126" t="s">
        <v>366</v>
      </c>
      <c r="AD2728" s="126" t="s">
        <v>488</v>
      </c>
      <c r="AG2728" s="127"/>
      <c r="AI2728" s="127"/>
    </row>
    <row r="2729" spans="1:35" ht="14.85" customHeight="1">
      <c r="A2729" s="130">
        <v>5013327</v>
      </c>
      <c r="B2729" s="126" t="s">
        <v>413</v>
      </c>
      <c r="C2729" s="126" t="s">
        <v>4619</v>
      </c>
      <c r="D2729" s="126" t="s">
        <v>5373</v>
      </c>
      <c r="E2729" s="126" t="s">
        <v>288</v>
      </c>
      <c r="F2729" s="126" t="s">
        <v>532</v>
      </c>
      <c r="G2729" s="126" t="s">
        <v>463</v>
      </c>
      <c r="H2729" s="126" t="s">
        <v>533</v>
      </c>
      <c r="I2729" s="126" t="s">
        <v>533</v>
      </c>
      <c r="J2729" s="126" t="s">
        <v>4621</v>
      </c>
      <c r="K2729" s="126" t="s">
        <v>443</v>
      </c>
      <c r="L2729" s="126" t="s">
        <v>536</v>
      </c>
      <c r="M2729" s="130">
        <v>2434.7800000000002</v>
      </c>
      <c r="O2729" s="126" t="s">
        <v>537</v>
      </c>
      <c r="P2729" s="130">
        <v>0</v>
      </c>
      <c r="S2729" s="130">
        <v>0</v>
      </c>
      <c r="V2729" s="130">
        <v>2434.7800000000002</v>
      </c>
      <c r="X2729" s="126" t="s">
        <v>539</v>
      </c>
      <c r="Z2729" s="127"/>
      <c r="AA2729" s="128">
        <v>130</v>
      </c>
      <c r="AB2729" s="128">
        <v>12</v>
      </c>
      <c r="AD2729" s="126" t="s">
        <v>424</v>
      </c>
      <c r="AG2729" s="127"/>
      <c r="AI2729" s="127"/>
    </row>
    <row r="2730" spans="1:35" ht="14.85" customHeight="1">
      <c r="A2730" s="130">
        <v>5013326</v>
      </c>
      <c r="B2730" s="126" t="s">
        <v>413</v>
      </c>
      <c r="C2730" s="126" t="s">
        <v>4619</v>
      </c>
      <c r="D2730" s="126" t="s">
        <v>5374</v>
      </c>
      <c r="E2730" s="126" t="s">
        <v>288</v>
      </c>
      <c r="F2730" s="126" t="s">
        <v>532</v>
      </c>
      <c r="G2730" s="126" t="s">
        <v>463</v>
      </c>
      <c r="H2730" s="126" t="s">
        <v>533</v>
      </c>
      <c r="I2730" s="126" t="s">
        <v>533</v>
      </c>
      <c r="J2730" s="126" t="s">
        <v>4621</v>
      </c>
      <c r="K2730" s="126" t="s">
        <v>443</v>
      </c>
      <c r="L2730" s="126" t="s">
        <v>536</v>
      </c>
      <c r="M2730" s="130">
        <v>2434.7800000000002</v>
      </c>
      <c r="O2730" s="126" t="s">
        <v>537</v>
      </c>
      <c r="P2730" s="130">
        <v>0</v>
      </c>
      <c r="S2730" s="130">
        <v>0</v>
      </c>
      <c r="V2730" s="130">
        <v>2434.7800000000002</v>
      </c>
      <c r="X2730" s="126" t="s">
        <v>539</v>
      </c>
      <c r="Z2730" s="127"/>
      <c r="AA2730" s="128">
        <v>130</v>
      </c>
      <c r="AB2730" s="128">
        <v>12</v>
      </c>
      <c r="AD2730" s="126" t="s">
        <v>424</v>
      </c>
      <c r="AG2730" s="127"/>
      <c r="AI2730" s="127"/>
    </row>
    <row r="2731" spans="1:35" ht="14.85" customHeight="1">
      <c r="A2731" s="130">
        <v>5013851</v>
      </c>
      <c r="B2731" s="126" t="s">
        <v>413</v>
      </c>
      <c r="C2731" s="126" t="s">
        <v>5342</v>
      </c>
      <c r="D2731" s="126" t="s">
        <v>551</v>
      </c>
      <c r="E2731" s="126" t="s">
        <v>288</v>
      </c>
      <c r="F2731" s="126" t="s">
        <v>364</v>
      </c>
      <c r="G2731" s="126" t="s">
        <v>417</v>
      </c>
      <c r="H2731" s="126" t="s">
        <v>126</v>
      </c>
      <c r="I2731" s="126" t="s">
        <v>126</v>
      </c>
      <c r="J2731" s="126" t="s">
        <v>544</v>
      </c>
      <c r="K2731" s="126" t="s">
        <v>443</v>
      </c>
      <c r="L2731" s="126" t="s">
        <v>545</v>
      </c>
      <c r="M2731" s="130">
        <v>6817.44</v>
      </c>
      <c r="O2731" s="126" t="s">
        <v>365</v>
      </c>
      <c r="P2731" s="130">
        <v>0</v>
      </c>
      <c r="S2731" s="130">
        <v>0</v>
      </c>
      <c r="V2731" s="130">
        <v>10615.64</v>
      </c>
      <c r="X2731" s="126" t="s">
        <v>469</v>
      </c>
      <c r="Z2731" s="127"/>
      <c r="AA2731" s="128">
        <v>1</v>
      </c>
      <c r="AB2731" s="128">
        <v>60</v>
      </c>
      <c r="AC2731" s="126" t="s">
        <v>366</v>
      </c>
      <c r="AD2731" s="126" t="s">
        <v>546</v>
      </c>
      <c r="AG2731" s="127"/>
      <c r="AI2731" s="127"/>
    </row>
    <row r="2732" spans="1:35" ht="14.85" customHeight="1">
      <c r="A2732" s="130">
        <v>5013850</v>
      </c>
      <c r="B2732" s="126" t="s">
        <v>413</v>
      </c>
      <c r="C2732" s="126" t="s">
        <v>5342</v>
      </c>
      <c r="D2732" s="126" t="s">
        <v>551</v>
      </c>
      <c r="E2732" s="126" t="s">
        <v>288</v>
      </c>
      <c r="F2732" s="126" t="s">
        <v>364</v>
      </c>
      <c r="G2732" s="126" t="s">
        <v>417</v>
      </c>
      <c r="H2732" s="126" t="s">
        <v>126</v>
      </c>
      <c r="I2732" s="126" t="s">
        <v>418</v>
      </c>
      <c r="J2732" s="126" t="s">
        <v>544</v>
      </c>
      <c r="K2732" s="126" t="s">
        <v>443</v>
      </c>
      <c r="L2732" s="126" t="s">
        <v>545</v>
      </c>
      <c r="M2732" s="130">
        <v>9739.52</v>
      </c>
      <c r="O2732" s="126" t="s">
        <v>486</v>
      </c>
      <c r="P2732" s="130">
        <v>0</v>
      </c>
      <c r="S2732" s="130">
        <v>0</v>
      </c>
      <c r="V2732" s="130">
        <v>10615.64</v>
      </c>
      <c r="X2732" s="126" t="s">
        <v>549</v>
      </c>
      <c r="Z2732" s="127"/>
      <c r="AA2732" s="128">
        <v>2</v>
      </c>
      <c r="AB2732" s="128">
        <v>60</v>
      </c>
      <c r="AC2732" s="126" t="s">
        <v>366</v>
      </c>
      <c r="AD2732" s="126" t="s">
        <v>546</v>
      </c>
      <c r="AG2732" s="127"/>
      <c r="AI2732" s="127"/>
    </row>
    <row r="2733" spans="1:35" ht="14.85" customHeight="1">
      <c r="A2733" s="130">
        <v>5013849</v>
      </c>
      <c r="B2733" s="126" t="s">
        <v>413</v>
      </c>
      <c r="C2733" s="126" t="s">
        <v>5342</v>
      </c>
      <c r="D2733" s="126" t="s">
        <v>551</v>
      </c>
      <c r="E2733" s="126" t="s">
        <v>288</v>
      </c>
      <c r="F2733" s="126" t="s">
        <v>364</v>
      </c>
      <c r="G2733" s="126" t="s">
        <v>417</v>
      </c>
      <c r="H2733" s="126" t="s">
        <v>126</v>
      </c>
      <c r="I2733" s="126" t="s">
        <v>418</v>
      </c>
      <c r="J2733" s="126" t="s">
        <v>544</v>
      </c>
      <c r="K2733" s="126" t="s">
        <v>443</v>
      </c>
      <c r="L2733" s="126" t="s">
        <v>545</v>
      </c>
      <c r="M2733" s="130">
        <v>9739.52</v>
      </c>
      <c r="O2733" s="126" t="s">
        <v>486</v>
      </c>
      <c r="P2733" s="130">
        <v>0</v>
      </c>
      <c r="S2733" s="130">
        <v>0</v>
      </c>
      <c r="V2733" s="130">
        <v>10615.64</v>
      </c>
      <c r="X2733" s="126" t="s">
        <v>487</v>
      </c>
      <c r="Z2733" s="127"/>
      <c r="AA2733" s="128">
        <v>1</v>
      </c>
      <c r="AB2733" s="128">
        <v>60</v>
      </c>
      <c r="AC2733" s="126" t="s">
        <v>366</v>
      </c>
      <c r="AD2733" s="126" t="s">
        <v>546</v>
      </c>
      <c r="AG2733" s="127"/>
      <c r="AI2733" s="127"/>
    </row>
    <row r="2734" spans="1:35" ht="14.85" customHeight="1">
      <c r="A2734" s="130">
        <v>5013718</v>
      </c>
      <c r="B2734" s="126" t="s">
        <v>413</v>
      </c>
      <c r="C2734" s="126" t="s">
        <v>5375</v>
      </c>
      <c r="D2734" s="126" t="s">
        <v>5376</v>
      </c>
      <c r="E2734" s="126" t="s">
        <v>288</v>
      </c>
      <c r="F2734" s="126" t="s">
        <v>364</v>
      </c>
      <c r="G2734" s="126" t="s">
        <v>417</v>
      </c>
      <c r="H2734" s="126" t="s">
        <v>126</v>
      </c>
      <c r="I2734" s="126" t="s">
        <v>126</v>
      </c>
      <c r="J2734" s="126" t="s">
        <v>484</v>
      </c>
      <c r="K2734" s="126" t="s">
        <v>443</v>
      </c>
      <c r="L2734" s="126" t="s">
        <v>485</v>
      </c>
      <c r="M2734" s="130">
        <v>6817.44</v>
      </c>
      <c r="O2734" s="126" t="s">
        <v>365</v>
      </c>
      <c r="P2734" s="130">
        <v>0</v>
      </c>
      <c r="S2734" s="130">
        <v>0</v>
      </c>
      <c r="V2734" s="130">
        <v>12137.87</v>
      </c>
      <c r="X2734" s="126" t="s">
        <v>510</v>
      </c>
      <c r="Z2734" s="127"/>
      <c r="AA2734" s="128">
        <v>2</v>
      </c>
      <c r="AB2734" s="128">
        <v>60</v>
      </c>
      <c r="AC2734" s="126" t="s">
        <v>366</v>
      </c>
      <c r="AD2734" s="126" t="s">
        <v>511</v>
      </c>
      <c r="AG2734" s="127"/>
      <c r="AI2734" s="127"/>
    </row>
    <row r="2735" spans="1:35" ht="14.85" customHeight="1">
      <c r="A2735" s="130">
        <v>5013717</v>
      </c>
      <c r="B2735" s="126" t="s">
        <v>413</v>
      </c>
      <c r="C2735" s="126" t="s">
        <v>5367</v>
      </c>
      <c r="D2735" s="126" t="s">
        <v>5368</v>
      </c>
      <c r="E2735" s="126" t="s">
        <v>288</v>
      </c>
      <c r="F2735" s="126" t="s">
        <v>364</v>
      </c>
      <c r="G2735" s="126" t="s">
        <v>417</v>
      </c>
      <c r="H2735" s="126" t="s">
        <v>126</v>
      </c>
      <c r="I2735" s="126" t="s">
        <v>418</v>
      </c>
      <c r="J2735" s="126" t="s">
        <v>484</v>
      </c>
      <c r="K2735" s="126" t="s">
        <v>443</v>
      </c>
      <c r="L2735" s="126" t="s">
        <v>485</v>
      </c>
      <c r="M2735" s="130">
        <v>9039.85</v>
      </c>
      <c r="O2735" s="126" t="s">
        <v>486</v>
      </c>
      <c r="P2735" s="130">
        <v>0</v>
      </c>
      <c r="S2735" s="130">
        <v>0</v>
      </c>
      <c r="V2735" s="130">
        <v>9039.85</v>
      </c>
      <c r="X2735" s="126" t="s">
        <v>487</v>
      </c>
      <c r="Z2735" s="127"/>
      <c r="AA2735" s="128">
        <v>1</v>
      </c>
      <c r="AB2735" s="128">
        <v>60</v>
      </c>
      <c r="AC2735" s="126" t="s">
        <v>366</v>
      </c>
      <c r="AD2735" s="126" t="s">
        <v>511</v>
      </c>
      <c r="AG2735" s="127"/>
      <c r="AI2735" s="127"/>
    </row>
    <row r="2736" spans="1:35" ht="14.85" customHeight="1">
      <c r="A2736" s="130">
        <v>5012276</v>
      </c>
      <c r="B2736" s="126" t="s">
        <v>413</v>
      </c>
      <c r="C2736" s="126" t="s">
        <v>3504</v>
      </c>
      <c r="D2736" s="126" t="s">
        <v>3505</v>
      </c>
      <c r="E2736" s="126" t="s">
        <v>288</v>
      </c>
      <c r="F2736" s="126" t="s">
        <v>364</v>
      </c>
      <c r="G2736" s="126" t="s">
        <v>417</v>
      </c>
      <c r="H2736" s="126" t="s">
        <v>126</v>
      </c>
      <c r="I2736" s="126" t="s">
        <v>418</v>
      </c>
      <c r="J2736" s="126" t="s">
        <v>886</v>
      </c>
      <c r="K2736" s="126" t="s">
        <v>443</v>
      </c>
      <c r="L2736" s="126" t="s">
        <v>887</v>
      </c>
      <c r="M2736" s="130">
        <v>9739.52</v>
      </c>
      <c r="O2736" s="126" t="s">
        <v>486</v>
      </c>
      <c r="P2736" s="130">
        <v>0</v>
      </c>
      <c r="S2736" s="130">
        <v>0</v>
      </c>
      <c r="V2736" s="130">
        <v>15582.58</v>
      </c>
      <c r="X2736" s="126" t="s">
        <v>487</v>
      </c>
      <c r="Z2736" s="127"/>
      <c r="AA2736" s="128">
        <v>1</v>
      </c>
      <c r="AB2736" s="128">
        <v>60</v>
      </c>
      <c r="AC2736" s="126" t="s">
        <v>366</v>
      </c>
      <c r="AD2736" s="126" t="s">
        <v>488</v>
      </c>
      <c r="AG2736" s="127"/>
      <c r="AI2736" s="127"/>
    </row>
    <row r="2737" spans="1:35" ht="14.85" customHeight="1">
      <c r="A2737" s="130">
        <v>5011656</v>
      </c>
      <c r="B2737" s="126" t="s">
        <v>413</v>
      </c>
      <c r="C2737" s="126" t="s">
        <v>5377</v>
      </c>
      <c r="E2737" s="126" t="s">
        <v>288</v>
      </c>
      <c r="F2737" s="126" t="s">
        <v>364</v>
      </c>
      <c r="G2737" s="126" t="s">
        <v>417</v>
      </c>
      <c r="H2737" s="126" t="s">
        <v>126</v>
      </c>
      <c r="I2737" s="126" t="s">
        <v>126</v>
      </c>
      <c r="J2737" s="126" t="s">
        <v>5378</v>
      </c>
      <c r="K2737" s="126" t="s">
        <v>467</v>
      </c>
      <c r="L2737" s="126" t="s">
        <v>468</v>
      </c>
      <c r="M2737" s="130">
        <v>6817.44</v>
      </c>
      <c r="O2737" s="126" t="s">
        <v>365</v>
      </c>
      <c r="P2737" s="130">
        <v>0</v>
      </c>
      <c r="S2737" s="130">
        <v>0</v>
      </c>
      <c r="V2737" s="130">
        <v>37885.199999999997</v>
      </c>
      <c r="X2737" s="126" t="s">
        <v>469</v>
      </c>
      <c r="Z2737" s="127"/>
      <c r="AA2737" s="128">
        <v>1</v>
      </c>
      <c r="AB2737" s="128">
        <v>60</v>
      </c>
      <c r="AC2737" s="126" t="s">
        <v>366</v>
      </c>
      <c r="AD2737" s="126" t="s">
        <v>615</v>
      </c>
      <c r="AG2737" s="127"/>
      <c r="AI2737" s="127"/>
    </row>
    <row r="2738" spans="1:35" ht="14.85" customHeight="1">
      <c r="A2738" s="130">
        <v>5011110</v>
      </c>
      <c r="B2738" s="126" t="s">
        <v>413</v>
      </c>
      <c r="C2738" s="126" t="s">
        <v>5379</v>
      </c>
      <c r="D2738" s="126" t="s">
        <v>5380</v>
      </c>
      <c r="E2738" s="126" t="s">
        <v>288</v>
      </c>
      <c r="F2738" s="126" t="s">
        <v>364</v>
      </c>
      <c r="G2738" s="126" t="s">
        <v>417</v>
      </c>
      <c r="H2738" s="126" t="s">
        <v>126</v>
      </c>
      <c r="I2738" s="126" t="s">
        <v>126</v>
      </c>
      <c r="J2738" s="126" t="s">
        <v>886</v>
      </c>
      <c r="K2738" s="126" t="s">
        <v>443</v>
      </c>
      <c r="L2738" s="126" t="s">
        <v>887</v>
      </c>
      <c r="M2738" s="130">
        <v>5794.76</v>
      </c>
      <c r="O2738" s="126" t="s">
        <v>365</v>
      </c>
      <c r="P2738" s="130">
        <v>0</v>
      </c>
      <c r="S2738" s="130">
        <v>0</v>
      </c>
      <c r="V2738" s="130">
        <v>5794.76</v>
      </c>
      <c r="X2738" s="126" t="s">
        <v>510</v>
      </c>
      <c r="Z2738" s="127"/>
      <c r="AA2738" s="128">
        <v>2</v>
      </c>
      <c r="AB2738" s="128">
        <v>60</v>
      </c>
      <c r="AC2738" s="126" t="s">
        <v>366</v>
      </c>
      <c r="AD2738" s="126" t="s">
        <v>1222</v>
      </c>
      <c r="AG2738" s="127"/>
      <c r="AI2738" s="127"/>
    </row>
    <row r="2739" spans="1:35" ht="14.85" customHeight="1">
      <c r="A2739" s="130">
        <v>5011109</v>
      </c>
      <c r="B2739" s="126" t="s">
        <v>413</v>
      </c>
      <c r="C2739" s="126" t="s">
        <v>3372</v>
      </c>
      <c r="D2739" s="126" t="s">
        <v>3367</v>
      </c>
      <c r="E2739" s="126" t="s">
        <v>288</v>
      </c>
      <c r="F2739" s="126" t="s">
        <v>364</v>
      </c>
      <c r="G2739" s="126" t="s">
        <v>417</v>
      </c>
      <c r="H2739" s="126" t="s">
        <v>126</v>
      </c>
      <c r="I2739" s="126" t="s">
        <v>126</v>
      </c>
      <c r="J2739" s="126" t="s">
        <v>886</v>
      </c>
      <c r="K2739" s="126" t="s">
        <v>443</v>
      </c>
      <c r="L2739" s="126" t="s">
        <v>887</v>
      </c>
      <c r="M2739" s="130">
        <v>6817.39</v>
      </c>
      <c r="O2739" s="126" t="s">
        <v>365</v>
      </c>
      <c r="P2739" s="130">
        <v>0</v>
      </c>
      <c r="S2739" s="130">
        <v>0</v>
      </c>
      <c r="V2739" s="130">
        <v>7304.33</v>
      </c>
      <c r="X2739" s="126" t="s">
        <v>510</v>
      </c>
      <c r="Z2739" s="127"/>
      <c r="AA2739" s="128">
        <v>2</v>
      </c>
      <c r="AB2739" s="128">
        <v>60</v>
      </c>
      <c r="AC2739" s="126" t="s">
        <v>366</v>
      </c>
      <c r="AD2739" s="126" t="s">
        <v>1222</v>
      </c>
      <c r="AG2739" s="127"/>
      <c r="AI2739" s="127"/>
    </row>
    <row r="2740" spans="1:35" ht="14.85" customHeight="1">
      <c r="A2740" s="130">
        <v>5011108</v>
      </c>
      <c r="B2740" s="126" t="s">
        <v>413</v>
      </c>
      <c r="C2740" s="126" t="s">
        <v>3373</v>
      </c>
      <c r="D2740" s="126" t="s">
        <v>3369</v>
      </c>
      <c r="E2740" s="126" t="s">
        <v>288</v>
      </c>
      <c r="F2740" s="126" t="s">
        <v>364</v>
      </c>
      <c r="G2740" s="126" t="s">
        <v>417</v>
      </c>
      <c r="H2740" s="126" t="s">
        <v>126</v>
      </c>
      <c r="I2740" s="126" t="s">
        <v>126</v>
      </c>
      <c r="J2740" s="126" t="s">
        <v>886</v>
      </c>
      <c r="K2740" s="126" t="s">
        <v>443</v>
      </c>
      <c r="L2740" s="126" t="s">
        <v>887</v>
      </c>
      <c r="M2740" s="130">
        <v>6817.39</v>
      </c>
      <c r="O2740" s="126" t="s">
        <v>365</v>
      </c>
      <c r="P2740" s="130">
        <v>0</v>
      </c>
      <c r="S2740" s="130">
        <v>0</v>
      </c>
      <c r="V2740" s="130">
        <v>7304.33</v>
      </c>
      <c r="X2740" s="126" t="s">
        <v>510</v>
      </c>
      <c r="Z2740" s="127"/>
      <c r="AA2740" s="128">
        <v>2</v>
      </c>
      <c r="AB2740" s="128">
        <v>60</v>
      </c>
      <c r="AC2740" s="126" t="s">
        <v>366</v>
      </c>
      <c r="AD2740" s="126" t="s">
        <v>1222</v>
      </c>
      <c r="AG2740" s="127"/>
      <c r="AI2740" s="127"/>
    </row>
    <row r="2741" spans="1:35" ht="14.85" customHeight="1">
      <c r="A2741" s="130">
        <v>5011107</v>
      </c>
      <c r="B2741" s="126" t="s">
        <v>413</v>
      </c>
      <c r="C2741" s="126" t="s">
        <v>3374</v>
      </c>
      <c r="D2741" s="126" t="s">
        <v>3371</v>
      </c>
      <c r="E2741" s="126" t="s">
        <v>288</v>
      </c>
      <c r="F2741" s="126" t="s">
        <v>364</v>
      </c>
      <c r="G2741" s="126" t="s">
        <v>417</v>
      </c>
      <c r="H2741" s="126" t="s">
        <v>126</v>
      </c>
      <c r="I2741" s="126" t="s">
        <v>126</v>
      </c>
      <c r="J2741" s="126" t="s">
        <v>886</v>
      </c>
      <c r="K2741" s="126" t="s">
        <v>443</v>
      </c>
      <c r="L2741" s="126" t="s">
        <v>887</v>
      </c>
      <c r="M2741" s="130">
        <v>6817.39</v>
      </c>
      <c r="O2741" s="126" t="s">
        <v>365</v>
      </c>
      <c r="P2741" s="130">
        <v>0</v>
      </c>
      <c r="S2741" s="130">
        <v>0</v>
      </c>
      <c r="V2741" s="130">
        <v>7304.33</v>
      </c>
      <c r="X2741" s="126" t="s">
        <v>510</v>
      </c>
      <c r="Z2741" s="127"/>
      <c r="AA2741" s="128">
        <v>2</v>
      </c>
      <c r="AB2741" s="128">
        <v>60</v>
      </c>
      <c r="AC2741" s="126" t="s">
        <v>366</v>
      </c>
      <c r="AD2741" s="126" t="s">
        <v>1222</v>
      </c>
      <c r="AG2741" s="127"/>
      <c r="AI2741" s="127"/>
    </row>
    <row r="2742" spans="1:35" ht="14.85" customHeight="1">
      <c r="A2742" s="130">
        <v>5011106</v>
      </c>
      <c r="B2742" s="126" t="s">
        <v>413</v>
      </c>
      <c r="C2742" s="126" t="s">
        <v>3375</v>
      </c>
      <c r="D2742" s="126" t="s">
        <v>3376</v>
      </c>
      <c r="E2742" s="126" t="s">
        <v>288</v>
      </c>
      <c r="F2742" s="126" t="s">
        <v>364</v>
      </c>
      <c r="G2742" s="126" t="s">
        <v>417</v>
      </c>
      <c r="H2742" s="126" t="s">
        <v>126</v>
      </c>
      <c r="I2742" s="126" t="s">
        <v>126</v>
      </c>
      <c r="J2742" s="126" t="s">
        <v>886</v>
      </c>
      <c r="K2742" s="126" t="s">
        <v>443</v>
      </c>
      <c r="L2742" s="126" t="s">
        <v>887</v>
      </c>
      <c r="M2742" s="130">
        <v>6817.39</v>
      </c>
      <c r="O2742" s="126" t="s">
        <v>365</v>
      </c>
      <c r="P2742" s="130">
        <v>0</v>
      </c>
      <c r="S2742" s="130">
        <v>0</v>
      </c>
      <c r="V2742" s="130">
        <v>8083.46</v>
      </c>
      <c r="X2742" s="126" t="s">
        <v>510</v>
      </c>
      <c r="Z2742" s="127"/>
      <c r="AA2742" s="128">
        <v>2</v>
      </c>
      <c r="AB2742" s="128">
        <v>60</v>
      </c>
      <c r="AC2742" s="126" t="s">
        <v>366</v>
      </c>
      <c r="AD2742" s="126" t="s">
        <v>1222</v>
      </c>
      <c r="AG2742" s="127"/>
      <c r="AI2742" s="127"/>
    </row>
    <row r="2743" spans="1:35" ht="14.85" customHeight="1">
      <c r="A2743" s="130">
        <v>5011105</v>
      </c>
      <c r="B2743" s="126" t="s">
        <v>413</v>
      </c>
      <c r="C2743" s="126" t="s">
        <v>4948</v>
      </c>
      <c r="D2743" s="126" t="s">
        <v>4949</v>
      </c>
      <c r="E2743" s="126" t="s">
        <v>288</v>
      </c>
      <c r="F2743" s="126" t="s">
        <v>364</v>
      </c>
      <c r="G2743" s="126" t="s">
        <v>417</v>
      </c>
      <c r="H2743" s="126" t="s">
        <v>126</v>
      </c>
      <c r="I2743" s="126" t="s">
        <v>126</v>
      </c>
      <c r="J2743" s="126" t="s">
        <v>886</v>
      </c>
      <c r="K2743" s="126" t="s">
        <v>443</v>
      </c>
      <c r="L2743" s="126" t="s">
        <v>887</v>
      </c>
      <c r="M2743" s="130">
        <v>6817.39</v>
      </c>
      <c r="O2743" s="126" t="s">
        <v>365</v>
      </c>
      <c r="P2743" s="130">
        <v>0</v>
      </c>
      <c r="S2743" s="130">
        <v>0</v>
      </c>
      <c r="V2743" s="130">
        <v>8278.24</v>
      </c>
      <c r="X2743" s="126" t="s">
        <v>510</v>
      </c>
      <c r="Z2743" s="127"/>
      <c r="AA2743" s="128">
        <v>2</v>
      </c>
      <c r="AB2743" s="128">
        <v>60</v>
      </c>
      <c r="AC2743" s="126" t="s">
        <v>366</v>
      </c>
      <c r="AD2743" s="126" t="s">
        <v>1222</v>
      </c>
      <c r="AG2743" s="127"/>
      <c r="AI2743" s="127"/>
    </row>
    <row r="2744" spans="1:35" ht="14.85" customHeight="1">
      <c r="A2744" s="130">
        <v>5011136</v>
      </c>
      <c r="B2744" s="126" t="s">
        <v>413</v>
      </c>
      <c r="C2744" s="126" t="s">
        <v>4996</v>
      </c>
      <c r="D2744" s="126" t="s">
        <v>4997</v>
      </c>
      <c r="E2744" s="126" t="s">
        <v>288</v>
      </c>
      <c r="F2744" s="126" t="s">
        <v>364</v>
      </c>
      <c r="G2744" s="126" t="s">
        <v>417</v>
      </c>
      <c r="H2744" s="126" t="s">
        <v>126</v>
      </c>
      <c r="I2744" s="126" t="s">
        <v>126</v>
      </c>
      <c r="J2744" s="126" t="s">
        <v>886</v>
      </c>
      <c r="K2744" s="126" t="s">
        <v>443</v>
      </c>
      <c r="L2744" s="126" t="s">
        <v>887</v>
      </c>
      <c r="M2744" s="130">
        <v>9739.1299999999992</v>
      </c>
      <c r="O2744" s="126" t="s">
        <v>486</v>
      </c>
      <c r="P2744" s="130">
        <v>0</v>
      </c>
      <c r="S2744" s="130">
        <v>0</v>
      </c>
      <c r="V2744" s="130">
        <v>22400</v>
      </c>
      <c r="X2744" s="126" t="s">
        <v>487</v>
      </c>
      <c r="Z2744" s="127"/>
      <c r="AA2744" s="128">
        <v>1</v>
      </c>
      <c r="AB2744" s="128">
        <v>60</v>
      </c>
      <c r="AC2744" s="126" t="s">
        <v>366</v>
      </c>
      <c r="AD2744" s="126" t="s">
        <v>1222</v>
      </c>
      <c r="AG2744" s="127"/>
      <c r="AI2744" s="127"/>
    </row>
    <row r="2745" spans="1:35" ht="14.85" customHeight="1">
      <c r="A2745" s="130">
        <v>5011135</v>
      </c>
      <c r="B2745" s="126" t="s">
        <v>413</v>
      </c>
      <c r="C2745" s="126" t="s">
        <v>2875</v>
      </c>
      <c r="D2745" s="126" t="s">
        <v>2876</v>
      </c>
      <c r="E2745" s="126" t="s">
        <v>288</v>
      </c>
      <c r="F2745" s="126" t="s">
        <v>364</v>
      </c>
      <c r="G2745" s="126" t="s">
        <v>417</v>
      </c>
      <c r="H2745" s="126" t="s">
        <v>126</v>
      </c>
      <c r="I2745" s="126" t="s">
        <v>126</v>
      </c>
      <c r="J2745" s="126" t="s">
        <v>886</v>
      </c>
      <c r="K2745" s="126" t="s">
        <v>443</v>
      </c>
      <c r="L2745" s="126" t="s">
        <v>887</v>
      </c>
      <c r="M2745" s="130">
        <v>9739.1299999999992</v>
      </c>
      <c r="O2745" s="126" t="s">
        <v>486</v>
      </c>
      <c r="P2745" s="130">
        <v>0</v>
      </c>
      <c r="S2745" s="130">
        <v>0</v>
      </c>
      <c r="V2745" s="130">
        <v>29217.38</v>
      </c>
      <c r="X2745" s="126" t="s">
        <v>487</v>
      </c>
      <c r="Z2745" s="127"/>
      <c r="AA2745" s="128">
        <v>1</v>
      </c>
      <c r="AB2745" s="128">
        <v>60</v>
      </c>
      <c r="AC2745" s="126" t="s">
        <v>366</v>
      </c>
      <c r="AD2745" s="126" t="s">
        <v>1222</v>
      </c>
      <c r="AG2745" s="127"/>
      <c r="AI2745" s="127"/>
    </row>
    <row r="2746" spans="1:35" ht="14.85" customHeight="1">
      <c r="A2746" s="130">
        <v>5011134</v>
      </c>
      <c r="B2746" s="126" t="s">
        <v>413</v>
      </c>
      <c r="C2746" s="126" t="s">
        <v>3366</v>
      </c>
      <c r="D2746" s="126" t="s">
        <v>3367</v>
      </c>
      <c r="E2746" s="126" t="s">
        <v>288</v>
      </c>
      <c r="F2746" s="126" t="s">
        <v>364</v>
      </c>
      <c r="G2746" s="126" t="s">
        <v>417</v>
      </c>
      <c r="H2746" s="126" t="s">
        <v>126</v>
      </c>
      <c r="I2746" s="126" t="s">
        <v>126</v>
      </c>
      <c r="J2746" s="126" t="s">
        <v>886</v>
      </c>
      <c r="K2746" s="126" t="s">
        <v>443</v>
      </c>
      <c r="L2746" s="126" t="s">
        <v>887</v>
      </c>
      <c r="M2746" s="130">
        <v>5794.76</v>
      </c>
      <c r="O2746" s="126" t="s">
        <v>486</v>
      </c>
      <c r="P2746" s="130">
        <v>0</v>
      </c>
      <c r="S2746" s="130">
        <v>0</v>
      </c>
      <c r="V2746" s="130">
        <v>5794.76</v>
      </c>
      <c r="X2746" s="126" t="s">
        <v>487</v>
      </c>
      <c r="Z2746" s="127"/>
      <c r="AA2746" s="128">
        <v>1</v>
      </c>
      <c r="AB2746" s="128">
        <v>60</v>
      </c>
      <c r="AC2746" s="126" t="s">
        <v>366</v>
      </c>
      <c r="AD2746" s="126" t="s">
        <v>1222</v>
      </c>
      <c r="AG2746" s="127"/>
      <c r="AI2746" s="127"/>
    </row>
    <row r="2747" spans="1:35" ht="14.85" customHeight="1">
      <c r="A2747" s="130">
        <v>5010657</v>
      </c>
      <c r="B2747" s="126" t="s">
        <v>413</v>
      </c>
      <c r="C2747" s="126" t="s">
        <v>5381</v>
      </c>
      <c r="D2747" s="126" t="s">
        <v>5382</v>
      </c>
      <c r="E2747" s="126" t="s">
        <v>288</v>
      </c>
      <c r="F2747" s="126" t="s">
        <v>364</v>
      </c>
      <c r="G2747" s="126" t="s">
        <v>417</v>
      </c>
      <c r="H2747" s="126" t="s">
        <v>126</v>
      </c>
      <c r="I2747" s="126" t="s">
        <v>126</v>
      </c>
      <c r="J2747" s="126" t="s">
        <v>2924</v>
      </c>
      <c r="K2747" s="126" t="s">
        <v>535</v>
      </c>
      <c r="L2747" s="126" t="s">
        <v>2925</v>
      </c>
      <c r="M2747" s="130">
        <v>6817.44</v>
      </c>
      <c r="O2747" s="126" t="s">
        <v>365</v>
      </c>
      <c r="P2747" s="130">
        <v>0</v>
      </c>
      <c r="S2747" s="130">
        <v>0</v>
      </c>
      <c r="V2747" s="130">
        <v>8924.98</v>
      </c>
      <c r="X2747" s="126" t="s">
        <v>469</v>
      </c>
      <c r="Z2747" s="127"/>
      <c r="AA2747" s="128">
        <v>1</v>
      </c>
      <c r="AB2747" s="128">
        <v>60</v>
      </c>
      <c r="AC2747" s="126" t="s">
        <v>366</v>
      </c>
      <c r="AD2747" s="126" t="s">
        <v>859</v>
      </c>
      <c r="AG2747" s="127"/>
      <c r="AI2747" s="127"/>
    </row>
    <row r="2748" spans="1:35" ht="14.85" customHeight="1">
      <c r="A2748" s="130">
        <v>5010656</v>
      </c>
      <c r="B2748" s="126" t="s">
        <v>413</v>
      </c>
      <c r="C2748" s="126" t="s">
        <v>5383</v>
      </c>
      <c r="E2748" s="126" t="s">
        <v>288</v>
      </c>
      <c r="F2748" s="126" t="s">
        <v>364</v>
      </c>
      <c r="G2748" s="126" t="s">
        <v>417</v>
      </c>
      <c r="H2748" s="126" t="s">
        <v>126</v>
      </c>
      <c r="I2748" s="126" t="s">
        <v>126</v>
      </c>
      <c r="J2748" s="126" t="s">
        <v>2924</v>
      </c>
      <c r="K2748" s="126" t="s">
        <v>535</v>
      </c>
      <c r="L2748" s="126" t="s">
        <v>2925</v>
      </c>
      <c r="M2748" s="130">
        <v>6817.44</v>
      </c>
      <c r="O2748" s="126" t="s">
        <v>365</v>
      </c>
      <c r="P2748" s="130">
        <v>0</v>
      </c>
      <c r="S2748" s="130">
        <v>0</v>
      </c>
      <c r="V2748" s="130">
        <v>12137.98</v>
      </c>
      <c r="X2748" s="126" t="s">
        <v>510</v>
      </c>
      <c r="Z2748" s="127"/>
      <c r="AA2748" s="128">
        <v>2</v>
      </c>
      <c r="AB2748" s="128">
        <v>60</v>
      </c>
      <c r="AC2748" s="126" t="s">
        <v>366</v>
      </c>
      <c r="AD2748" s="126" t="s">
        <v>859</v>
      </c>
      <c r="AG2748" s="127"/>
      <c r="AI2748" s="127"/>
    </row>
    <row r="2749" spans="1:35" ht="14.85" customHeight="1">
      <c r="A2749" s="130">
        <v>5010655</v>
      </c>
      <c r="B2749" s="126" t="s">
        <v>413</v>
      </c>
      <c r="C2749" s="126" t="s">
        <v>5384</v>
      </c>
      <c r="D2749" s="126" t="s">
        <v>5382</v>
      </c>
      <c r="E2749" s="126" t="s">
        <v>288</v>
      </c>
      <c r="F2749" s="126" t="s">
        <v>364</v>
      </c>
      <c r="G2749" s="126" t="s">
        <v>417</v>
      </c>
      <c r="H2749" s="126" t="s">
        <v>126</v>
      </c>
      <c r="I2749" s="126" t="s">
        <v>126</v>
      </c>
      <c r="J2749" s="126" t="s">
        <v>2924</v>
      </c>
      <c r="K2749" s="126" t="s">
        <v>535</v>
      </c>
      <c r="L2749" s="126" t="s">
        <v>2925</v>
      </c>
      <c r="M2749" s="130">
        <v>6817.44</v>
      </c>
      <c r="O2749" s="126" t="s">
        <v>365</v>
      </c>
      <c r="P2749" s="130">
        <v>0</v>
      </c>
      <c r="S2749" s="130">
        <v>0</v>
      </c>
      <c r="V2749" s="130">
        <v>8924.98</v>
      </c>
      <c r="X2749" s="126" t="s">
        <v>469</v>
      </c>
      <c r="Z2749" s="127"/>
      <c r="AA2749" s="128">
        <v>1</v>
      </c>
      <c r="AB2749" s="128">
        <v>60</v>
      </c>
      <c r="AC2749" s="126" t="s">
        <v>366</v>
      </c>
      <c r="AD2749" s="126" t="s">
        <v>859</v>
      </c>
      <c r="AG2749" s="127"/>
      <c r="AI2749" s="127"/>
    </row>
    <row r="2750" spans="1:35" ht="14.85" customHeight="1">
      <c r="A2750" s="130">
        <v>5010653</v>
      </c>
      <c r="B2750" s="126" t="s">
        <v>413</v>
      </c>
      <c r="C2750" s="126" t="s">
        <v>5385</v>
      </c>
      <c r="D2750" s="126" t="s">
        <v>5386</v>
      </c>
      <c r="E2750" s="126" t="s">
        <v>288</v>
      </c>
      <c r="F2750" s="126" t="s">
        <v>591</v>
      </c>
      <c r="G2750" s="126" t="s">
        <v>565</v>
      </c>
      <c r="H2750" s="126" t="s">
        <v>126</v>
      </c>
      <c r="I2750" s="126" t="s">
        <v>418</v>
      </c>
      <c r="J2750" s="126" t="s">
        <v>5387</v>
      </c>
      <c r="K2750" s="126" t="s">
        <v>613</v>
      </c>
      <c r="L2750" s="126" t="s">
        <v>5388</v>
      </c>
      <c r="M2750" s="130">
        <v>12.66</v>
      </c>
      <c r="O2750" s="126" t="s">
        <v>667</v>
      </c>
      <c r="P2750" s="130">
        <v>0</v>
      </c>
      <c r="S2750" s="130">
        <v>0</v>
      </c>
      <c r="V2750" s="130">
        <v>56.47</v>
      </c>
      <c r="X2750" s="126" t="s">
        <v>4090</v>
      </c>
      <c r="Z2750" s="127"/>
      <c r="AA2750" s="128">
        <v>30</v>
      </c>
      <c r="AB2750" s="128">
        <v>1</v>
      </c>
      <c r="AD2750" s="126" t="s">
        <v>859</v>
      </c>
      <c r="AG2750" s="127"/>
      <c r="AI2750" s="127"/>
    </row>
    <row r="2751" spans="1:35" ht="14.85" customHeight="1">
      <c r="A2751" s="130">
        <v>5010652</v>
      </c>
      <c r="B2751" s="126" t="s">
        <v>413</v>
      </c>
      <c r="C2751" s="126" t="s">
        <v>5389</v>
      </c>
      <c r="D2751" s="126" t="s">
        <v>5390</v>
      </c>
      <c r="E2751" s="126" t="s">
        <v>288</v>
      </c>
      <c r="F2751" s="126" t="s">
        <v>591</v>
      </c>
      <c r="G2751" s="126" t="s">
        <v>1170</v>
      </c>
      <c r="H2751" s="126" t="s">
        <v>126</v>
      </c>
      <c r="I2751" s="126" t="s">
        <v>418</v>
      </c>
      <c r="J2751" s="126" t="s">
        <v>5387</v>
      </c>
      <c r="K2751" s="126" t="s">
        <v>613</v>
      </c>
      <c r="L2751" s="126" t="s">
        <v>5388</v>
      </c>
      <c r="M2751" s="130">
        <v>12.66</v>
      </c>
      <c r="O2751" s="126" t="s">
        <v>667</v>
      </c>
      <c r="P2751" s="130">
        <v>0</v>
      </c>
      <c r="S2751" s="130">
        <v>0</v>
      </c>
      <c r="V2751" s="130">
        <v>50.58</v>
      </c>
      <c r="X2751" s="126" t="s">
        <v>4090</v>
      </c>
      <c r="Z2751" s="127"/>
      <c r="AA2751" s="128">
        <v>30</v>
      </c>
      <c r="AB2751" s="128">
        <v>1</v>
      </c>
      <c r="AD2751" s="126" t="s">
        <v>859</v>
      </c>
      <c r="AG2751" s="127"/>
      <c r="AI2751" s="127"/>
    </row>
    <row r="2752" spans="1:35" ht="14.85" customHeight="1">
      <c r="A2752" s="130">
        <v>5010651</v>
      </c>
      <c r="B2752" s="126" t="s">
        <v>413</v>
      </c>
      <c r="C2752" s="126" t="s">
        <v>5391</v>
      </c>
      <c r="D2752" s="126" t="s">
        <v>5392</v>
      </c>
      <c r="E2752" s="126" t="s">
        <v>288</v>
      </c>
      <c r="F2752" s="126" t="s">
        <v>591</v>
      </c>
      <c r="G2752" s="126" t="s">
        <v>604</v>
      </c>
      <c r="H2752" s="126" t="s">
        <v>126</v>
      </c>
      <c r="I2752" s="126" t="s">
        <v>418</v>
      </c>
      <c r="J2752" s="126" t="s">
        <v>5387</v>
      </c>
      <c r="K2752" s="126" t="s">
        <v>613</v>
      </c>
      <c r="L2752" s="126" t="s">
        <v>5388</v>
      </c>
      <c r="M2752" s="130">
        <v>12.66</v>
      </c>
      <c r="O2752" s="126" t="s">
        <v>667</v>
      </c>
      <c r="P2752" s="130">
        <v>0</v>
      </c>
      <c r="S2752" s="130">
        <v>0</v>
      </c>
      <c r="V2752" s="130">
        <v>42.33</v>
      </c>
      <c r="X2752" s="126" t="s">
        <v>4090</v>
      </c>
      <c r="Z2752" s="127"/>
      <c r="AA2752" s="128">
        <v>30</v>
      </c>
      <c r="AB2752" s="128">
        <v>1</v>
      </c>
      <c r="AD2752" s="126" t="s">
        <v>859</v>
      </c>
      <c r="AG2752" s="127"/>
      <c r="AI2752" s="127"/>
    </row>
    <row r="2753" spans="1:35" ht="14.85" customHeight="1">
      <c r="A2753" s="130">
        <v>5010650</v>
      </c>
      <c r="B2753" s="126" t="s">
        <v>413</v>
      </c>
      <c r="C2753" s="126" t="s">
        <v>5391</v>
      </c>
      <c r="D2753" s="126" t="s">
        <v>5393</v>
      </c>
      <c r="E2753" s="126" t="s">
        <v>288</v>
      </c>
      <c r="F2753" s="126" t="s">
        <v>591</v>
      </c>
      <c r="G2753" s="126" t="s">
        <v>1552</v>
      </c>
      <c r="H2753" s="126" t="s">
        <v>126</v>
      </c>
      <c r="I2753" s="126" t="s">
        <v>418</v>
      </c>
      <c r="J2753" s="126" t="s">
        <v>5387</v>
      </c>
      <c r="K2753" s="126" t="s">
        <v>613</v>
      </c>
      <c r="L2753" s="126" t="s">
        <v>5388</v>
      </c>
      <c r="M2753" s="130">
        <v>12.66</v>
      </c>
      <c r="O2753" s="126" t="s">
        <v>667</v>
      </c>
      <c r="P2753" s="130">
        <v>0</v>
      </c>
      <c r="S2753" s="130">
        <v>0</v>
      </c>
      <c r="V2753" s="130">
        <v>38.43</v>
      </c>
      <c r="X2753" s="126" t="s">
        <v>4090</v>
      </c>
      <c r="Z2753" s="127"/>
      <c r="AA2753" s="128">
        <v>30</v>
      </c>
      <c r="AB2753" s="128">
        <v>1</v>
      </c>
      <c r="AD2753" s="126" t="s">
        <v>859</v>
      </c>
      <c r="AG2753" s="127"/>
      <c r="AI2753" s="127"/>
    </row>
    <row r="2754" spans="1:35" ht="14.85" customHeight="1">
      <c r="A2754" s="130">
        <v>5010649</v>
      </c>
      <c r="B2754" s="126" t="s">
        <v>413</v>
      </c>
      <c r="C2754" s="126" t="s">
        <v>5394</v>
      </c>
      <c r="E2754" s="126" t="s">
        <v>288</v>
      </c>
      <c r="F2754" s="126" t="s">
        <v>364</v>
      </c>
      <c r="G2754" s="126" t="s">
        <v>417</v>
      </c>
      <c r="H2754" s="126" t="s">
        <v>126</v>
      </c>
      <c r="I2754" s="126" t="s">
        <v>126</v>
      </c>
      <c r="J2754" s="126" t="s">
        <v>5395</v>
      </c>
      <c r="K2754" s="126" t="s">
        <v>852</v>
      </c>
      <c r="L2754" s="126" t="s">
        <v>2925</v>
      </c>
      <c r="M2754" s="130">
        <v>11687.2</v>
      </c>
      <c r="O2754" s="126" t="s">
        <v>486</v>
      </c>
      <c r="P2754" s="130">
        <v>11687.2</v>
      </c>
      <c r="R2754" s="126" t="s">
        <v>365</v>
      </c>
      <c r="S2754" s="130">
        <v>0</v>
      </c>
      <c r="V2754" s="130">
        <v>16776.18</v>
      </c>
      <c r="X2754" s="126" t="s">
        <v>5396</v>
      </c>
      <c r="Z2754" s="127"/>
      <c r="AA2754" s="128">
        <v>1</v>
      </c>
      <c r="AB2754" s="128">
        <v>60</v>
      </c>
      <c r="AC2754" s="126" t="s">
        <v>366</v>
      </c>
      <c r="AD2754" s="126" t="s">
        <v>859</v>
      </c>
      <c r="AG2754" s="127"/>
      <c r="AI2754" s="127"/>
    </row>
    <row r="2755" spans="1:35" ht="14.85" customHeight="1">
      <c r="A2755" s="130">
        <v>5010648</v>
      </c>
      <c r="B2755" s="126" t="s">
        <v>413</v>
      </c>
      <c r="C2755" s="126" t="s">
        <v>5397</v>
      </c>
      <c r="D2755" s="126" t="s">
        <v>5398</v>
      </c>
      <c r="E2755" s="126" t="s">
        <v>288</v>
      </c>
      <c r="F2755" s="126" t="s">
        <v>532</v>
      </c>
      <c r="G2755" s="126" t="s">
        <v>604</v>
      </c>
      <c r="H2755" s="126" t="s">
        <v>126</v>
      </c>
      <c r="I2755" s="126" t="s">
        <v>418</v>
      </c>
      <c r="J2755" s="126" t="s">
        <v>5399</v>
      </c>
      <c r="K2755" s="126" t="s">
        <v>613</v>
      </c>
      <c r="L2755" s="126" t="s">
        <v>5400</v>
      </c>
      <c r="M2755" s="130">
        <v>216.26</v>
      </c>
      <c r="O2755" s="126" t="s">
        <v>5401</v>
      </c>
      <c r="P2755" s="130">
        <v>0</v>
      </c>
      <c r="S2755" s="130">
        <v>0</v>
      </c>
      <c r="V2755" s="130">
        <v>222.74</v>
      </c>
      <c r="X2755" s="126" t="s">
        <v>5402</v>
      </c>
      <c r="Z2755" s="127"/>
      <c r="AA2755" s="128">
        <v>200</v>
      </c>
      <c r="AB2755" s="128">
        <v>12</v>
      </c>
      <c r="AD2755" s="126" t="s">
        <v>615</v>
      </c>
      <c r="AG2755" s="127"/>
      <c r="AI2755" s="127"/>
    </row>
    <row r="2756" spans="1:35" ht="14.85" customHeight="1">
      <c r="A2756" s="130">
        <v>5010647</v>
      </c>
      <c r="B2756" s="126" t="s">
        <v>413</v>
      </c>
      <c r="C2756" s="126" t="s">
        <v>5397</v>
      </c>
      <c r="D2756" s="126" t="s">
        <v>5403</v>
      </c>
      <c r="E2756" s="126" t="s">
        <v>288</v>
      </c>
      <c r="F2756" s="126" t="s">
        <v>532</v>
      </c>
      <c r="G2756" s="126" t="s">
        <v>604</v>
      </c>
      <c r="H2756" s="126" t="s">
        <v>126</v>
      </c>
      <c r="I2756" s="126" t="s">
        <v>418</v>
      </c>
      <c r="J2756" s="126" t="s">
        <v>5399</v>
      </c>
      <c r="K2756" s="126" t="s">
        <v>613</v>
      </c>
      <c r="L2756" s="126" t="s">
        <v>5400</v>
      </c>
      <c r="M2756" s="130">
        <v>216.26</v>
      </c>
      <c r="O2756" s="126" t="s">
        <v>5401</v>
      </c>
      <c r="P2756" s="130">
        <v>0</v>
      </c>
      <c r="S2756" s="130">
        <v>0</v>
      </c>
      <c r="V2756" s="130">
        <v>222.74</v>
      </c>
      <c r="X2756" s="126" t="s">
        <v>5402</v>
      </c>
      <c r="Z2756" s="127"/>
      <c r="AA2756" s="128">
        <v>200</v>
      </c>
      <c r="AB2756" s="128">
        <v>12</v>
      </c>
      <c r="AD2756" s="126" t="s">
        <v>615</v>
      </c>
      <c r="AG2756" s="127"/>
      <c r="AI2756" s="127"/>
    </row>
    <row r="2757" spans="1:35" ht="14.85" customHeight="1">
      <c r="A2757" s="130">
        <v>5010035</v>
      </c>
      <c r="B2757" s="126" t="s">
        <v>413</v>
      </c>
      <c r="C2757" s="126" t="s">
        <v>5404</v>
      </c>
      <c r="D2757" s="126" t="s">
        <v>5405</v>
      </c>
      <c r="E2757" s="126" t="s">
        <v>288</v>
      </c>
      <c r="F2757" s="126" t="s">
        <v>522</v>
      </c>
      <c r="G2757" s="126" t="s">
        <v>5406</v>
      </c>
      <c r="H2757" s="126" t="s">
        <v>524</v>
      </c>
      <c r="I2757" s="126" t="s">
        <v>418</v>
      </c>
      <c r="J2757" s="126" t="s">
        <v>2496</v>
      </c>
      <c r="K2757" s="126" t="s">
        <v>558</v>
      </c>
      <c r="L2757" s="126" t="s">
        <v>977</v>
      </c>
      <c r="M2757" s="130">
        <v>5538.4</v>
      </c>
      <c r="N2757" s="126" t="s">
        <v>290</v>
      </c>
      <c r="O2757" s="126" t="s">
        <v>528</v>
      </c>
      <c r="P2757" s="130">
        <v>0</v>
      </c>
      <c r="S2757" s="130">
        <v>0</v>
      </c>
      <c r="V2757" s="130">
        <v>5538.4</v>
      </c>
      <c r="X2757" s="126" t="s">
        <v>784</v>
      </c>
      <c r="Z2757" s="127"/>
      <c r="AA2757" s="128"/>
      <c r="AB2757" s="128"/>
      <c r="AD2757" s="126" t="s">
        <v>1801</v>
      </c>
      <c r="AG2757" s="127"/>
      <c r="AI2757" s="127"/>
    </row>
    <row r="2758" spans="1:35" ht="14.85" customHeight="1">
      <c r="A2758" s="130">
        <v>5010030</v>
      </c>
      <c r="B2758" s="126" t="s">
        <v>413</v>
      </c>
      <c r="C2758" s="126" t="s">
        <v>5404</v>
      </c>
      <c r="D2758" s="126" t="s">
        <v>5407</v>
      </c>
      <c r="E2758" s="126" t="s">
        <v>288</v>
      </c>
      <c r="F2758" s="126" t="s">
        <v>522</v>
      </c>
      <c r="G2758" s="126" t="s">
        <v>5408</v>
      </c>
      <c r="H2758" s="126" t="s">
        <v>524</v>
      </c>
      <c r="I2758" s="126" t="s">
        <v>418</v>
      </c>
      <c r="J2758" s="126" t="s">
        <v>2496</v>
      </c>
      <c r="K2758" s="126" t="s">
        <v>558</v>
      </c>
      <c r="L2758" s="126" t="s">
        <v>977</v>
      </c>
      <c r="M2758" s="130">
        <v>4116</v>
      </c>
      <c r="N2758" s="126" t="s">
        <v>290</v>
      </c>
      <c r="O2758" s="126" t="s">
        <v>528</v>
      </c>
      <c r="P2758" s="130">
        <v>0</v>
      </c>
      <c r="S2758" s="130">
        <v>0</v>
      </c>
      <c r="V2758" s="130">
        <v>4116</v>
      </c>
      <c r="X2758" s="126" t="s">
        <v>784</v>
      </c>
      <c r="Z2758" s="127"/>
      <c r="AA2758" s="128"/>
      <c r="AB2758" s="128"/>
      <c r="AD2758" s="126" t="s">
        <v>1801</v>
      </c>
      <c r="AG2758" s="127"/>
      <c r="AI2758" s="127"/>
    </row>
    <row r="2759" spans="1:35" ht="14.85" customHeight="1">
      <c r="A2759" s="130">
        <v>5014162</v>
      </c>
      <c r="B2759" s="126" t="s">
        <v>413</v>
      </c>
      <c r="C2759" s="126" t="s">
        <v>5409</v>
      </c>
      <c r="E2759" s="126" t="s">
        <v>288</v>
      </c>
      <c r="F2759" s="126" t="s">
        <v>364</v>
      </c>
      <c r="G2759" s="126" t="s">
        <v>417</v>
      </c>
      <c r="H2759" s="126" t="s">
        <v>126</v>
      </c>
      <c r="I2759" s="126" t="s">
        <v>126</v>
      </c>
      <c r="J2759" s="126" t="s">
        <v>466</v>
      </c>
      <c r="K2759" s="126" t="s">
        <v>467</v>
      </c>
      <c r="L2759" s="126" t="s">
        <v>468</v>
      </c>
      <c r="M2759" s="130">
        <v>6817.44</v>
      </c>
      <c r="O2759" s="126" t="s">
        <v>365</v>
      </c>
      <c r="P2759" s="130">
        <v>0</v>
      </c>
      <c r="S2759" s="130">
        <v>0</v>
      </c>
      <c r="V2759" s="130">
        <v>26817.439999999999</v>
      </c>
      <c r="X2759" s="126" t="s">
        <v>510</v>
      </c>
      <c r="Z2759" s="127"/>
      <c r="AA2759" s="128">
        <v>2</v>
      </c>
      <c r="AB2759" s="128">
        <v>60</v>
      </c>
      <c r="AC2759" s="126" t="s">
        <v>366</v>
      </c>
      <c r="AD2759" s="126" t="s">
        <v>874</v>
      </c>
      <c r="AG2759" s="127"/>
      <c r="AI2759" s="127"/>
    </row>
    <row r="2760" spans="1:35" ht="14.85" customHeight="1">
      <c r="A2760" s="130">
        <v>5010025</v>
      </c>
      <c r="B2760" s="126" t="s">
        <v>413</v>
      </c>
      <c r="C2760" s="126" t="s">
        <v>5404</v>
      </c>
      <c r="D2760" s="126" t="s">
        <v>5410</v>
      </c>
      <c r="E2760" s="126" t="s">
        <v>288</v>
      </c>
      <c r="F2760" s="126" t="s">
        <v>522</v>
      </c>
      <c r="G2760" s="126" t="s">
        <v>5411</v>
      </c>
      <c r="H2760" s="126" t="s">
        <v>524</v>
      </c>
      <c r="I2760" s="126" t="s">
        <v>418</v>
      </c>
      <c r="J2760" s="126" t="s">
        <v>2496</v>
      </c>
      <c r="K2760" s="126" t="s">
        <v>558</v>
      </c>
      <c r="L2760" s="126" t="s">
        <v>977</v>
      </c>
      <c r="M2760" s="130">
        <v>3572.8</v>
      </c>
      <c r="N2760" s="126" t="s">
        <v>290</v>
      </c>
      <c r="O2760" s="126" t="s">
        <v>528</v>
      </c>
      <c r="P2760" s="130">
        <v>0</v>
      </c>
      <c r="S2760" s="130">
        <v>0</v>
      </c>
      <c r="V2760" s="130">
        <v>3572.8</v>
      </c>
      <c r="X2760" s="126" t="s">
        <v>784</v>
      </c>
      <c r="Z2760" s="127"/>
      <c r="AA2760" s="128"/>
      <c r="AB2760" s="128"/>
      <c r="AD2760" s="126" t="s">
        <v>1801</v>
      </c>
      <c r="AG2760" s="127"/>
      <c r="AI2760" s="127"/>
    </row>
    <row r="2761" spans="1:35" ht="14.85" customHeight="1">
      <c r="A2761" s="130">
        <v>5010023</v>
      </c>
      <c r="B2761" s="126" t="s">
        <v>413</v>
      </c>
      <c r="C2761" s="126" t="s">
        <v>5404</v>
      </c>
      <c r="D2761" s="126" t="s">
        <v>5412</v>
      </c>
      <c r="E2761" s="126" t="s">
        <v>288</v>
      </c>
      <c r="F2761" s="126" t="s">
        <v>522</v>
      </c>
      <c r="G2761" s="126" t="s">
        <v>806</v>
      </c>
      <c r="H2761" s="126" t="s">
        <v>524</v>
      </c>
      <c r="I2761" s="126" t="s">
        <v>418</v>
      </c>
      <c r="J2761" s="126" t="s">
        <v>2496</v>
      </c>
      <c r="K2761" s="126" t="s">
        <v>558</v>
      </c>
      <c r="L2761" s="126" t="s">
        <v>977</v>
      </c>
      <c r="M2761" s="130">
        <v>2368.8000000000002</v>
      </c>
      <c r="N2761" s="126" t="s">
        <v>290</v>
      </c>
      <c r="O2761" s="126" t="s">
        <v>528</v>
      </c>
      <c r="P2761" s="130">
        <v>0</v>
      </c>
      <c r="S2761" s="130">
        <v>0</v>
      </c>
      <c r="V2761" s="130">
        <v>2368.8000000000002</v>
      </c>
      <c r="X2761" s="126" t="s">
        <v>784</v>
      </c>
      <c r="Z2761" s="127"/>
      <c r="AA2761" s="128"/>
      <c r="AB2761" s="128"/>
      <c r="AD2761" s="126" t="s">
        <v>1801</v>
      </c>
      <c r="AG2761" s="127"/>
      <c r="AI2761" s="127"/>
    </row>
    <row r="2762" spans="1:35" ht="14.85" customHeight="1">
      <c r="A2762" s="130">
        <v>5010001</v>
      </c>
      <c r="B2762" s="126" t="s">
        <v>5413</v>
      </c>
      <c r="C2762" s="126" t="s">
        <v>4807</v>
      </c>
      <c r="D2762" s="126" t="s">
        <v>5414</v>
      </c>
      <c r="E2762" s="126" t="s">
        <v>288</v>
      </c>
      <c r="F2762" s="126" t="s">
        <v>522</v>
      </c>
      <c r="G2762" s="126" t="s">
        <v>4046</v>
      </c>
      <c r="H2762" s="126" t="s">
        <v>524</v>
      </c>
      <c r="I2762" s="126" t="s">
        <v>126</v>
      </c>
      <c r="J2762" s="126" t="s">
        <v>3244</v>
      </c>
      <c r="K2762" s="126" t="s">
        <v>747</v>
      </c>
      <c r="L2762" s="126" t="s">
        <v>3245</v>
      </c>
      <c r="M2762" s="130">
        <v>51.98</v>
      </c>
      <c r="N2762" s="126" t="s">
        <v>290</v>
      </c>
      <c r="O2762" s="126" t="s">
        <v>528</v>
      </c>
      <c r="P2762" s="130">
        <v>0</v>
      </c>
      <c r="S2762" s="130">
        <v>0</v>
      </c>
      <c r="V2762" s="130">
        <v>51.98</v>
      </c>
      <c r="X2762" s="126" t="s">
        <v>4459</v>
      </c>
      <c r="Z2762" s="127"/>
      <c r="AA2762" s="128"/>
      <c r="AB2762" s="128"/>
      <c r="AD2762" s="126" t="s">
        <v>562</v>
      </c>
      <c r="AG2762" s="127"/>
      <c r="AI2762" s="127"/>
    </row>
    <row r="2763" spans="1:35" ht="14.85" customHeight="1">
      <c r="A2763" s="130">
        <v>5009995</v>
      </c>
      <c r="B2763" s="126" t="s">
        <v>5415</v>
      </c>
      <c r="C2763" s="126" t="s">
        <v>4807</v>
      </c>
      <c r="D2763" s="126" t="s">
        <v>5416</v>
      </c>
      <c r="E2763" s="126" t="s">
        <v>288</v>
      </c>
      <c r="F2763" s="126" t="s">
        <v>522</v>
      </c>
      <c r="G2763" s="126" t="s">
        <v>4046</v>
      </c>
      <c r="H2763" s="126" t="s">
        <v>524</v>
      </c>
      <c r="I2763" s="126" t="s">
        <v>126</v>
      </c>
      <c r="J2763" s="126" t="s">
        <v>3244</v>
      </c>
      <c r="K2763" s="126" t="s">
        <v>747</v>
      </c>
      <c r="L2763" s="126" t="s">
        <v>3245</v>
      </c>
      <c r="M2763" s="130">
        <v>40.15</v>
      </c>
      <c r="N2763" s="126" t="s">
        <v>290</v>
      </c>
      <c r="O2763" s="126" t="s">
        <v>528</v>
      </c>
      <c r="P2763" s="130">
        <v>0</v>
      </c>
      <c r="S2763" s="130">
        <v>0</v>
      </c>
      <c r="V2763" s="130">
        <v>40.15</v>
      </c>
      <c r="X2763" s="126" t="s">
        <v>4459</v>
      </c>
      <c r="Z2763" s="127"/>
      <c r="AA2763" s="128"/>
      <c r="AB2763" s="128"/>
      <c r="AD2763" s="126" t="s">
        <v>562</v>
      </c>
      <c r="AG2763" s="127"/>
      <c r="AI2763" s="127"/>
    </row>
    <row r="2764" spans="1:35" ht="14.85" customHeight="1">
      <c r="A2764" s="130">
        <v>5009990</v>
      </c>
      <c r="B2764" s="126" t="s">
        <v>5417</v>
      </c>
      <c r="C2764" s="126" t="s">
        <v>4807</v>
      </c>
      <c r="D2764" s="126" t="s">
        <v>5418</v>
      </c>
      <c r="E2764" s="126" t="s">
        <v>288</v>
      </c>
      <c r="F2764" s="126" t="s">
        <v>522</v>
      </c>
      <c r="G2764" s="126" t="s">
        <v>604</v>
      </c>
      <c r="H2764" s="126" t="s">
        <v>524</v>
      </c>
      <c r="I2764" s="126" t="s">
        <v>126</v>
      </c>
      <c r="J2764" s="126" t="s">
        <v>3244</v>
      </c>
      <c r="K2764" s="126" t="s">
        <v>747</v>
      </c>
      <c r="L2764" s="126" t="s">
        <v>3245</v>
      </c>
      <c r="M2764" s="130">
        <v>28.29</v>
      </c>
      <c r="N2764" s="126" t="s">
        <v>290</v>
      </c>
      <c r="O2764" s="126" t="s">
        <v>528</v>
      </c>
      <c r="P2764" s="130">
        <v>0</v>
      </c>
      <c r="S2764" s="130">
        <v>0</v>
      </c>
      <c r="V2764" s="130">
        <v>28.29</v>
      </c>
      <c r="X2764" s="126" t="s">
        <v>4459</v>
      </c>
      <c r="Z2764" s="127"/>
      <c r="AA2764" s="128"/>
      <c r="AB2764" s="128"/>
      <c r="AD2764" s="126" t="s">
        <v>562</v>
      </c>
      <c r="AG2764" s="127"/>
      <c r="AI2764" s="127"/>
    </row>
    <row r="2765" spans="1:35" ht="14.85" customHeight="1">
      <c r="A2765" s="130">
        <v>5010811</v>
      </c>
      <c r="B2765" s="126" t="s">
        <v>413</v>
      </c>
      <c r="C2765" s="126" t="s">
        <v>5419</v>
      </c>
      <c r="D2765" s="126" t="s">
        <v>5420</v>
      </c>
      <c r="E2765" s="126" t="s">
        <v>288</v>
      </c>
      <c r="F2765" s="126" t="s">
        <v>522</v>
      </c>
      <c r="G2765" s="126" t="s">
        <v>312</v>
      </c>
      <c r="H2765" s="126" t="s">
        <v>524</v>
      </c>
      <c r="I2765" s="126" t="s">
        <v>418</v>
      </c>
      <c r="J2765" s="126" t="s">
        <v>5421</v>
      </c>
      <c r="K2765" s="126" t="s">
        <v>747</v>
      </c>
      <c r="L2765" s="126" t="s">
        <v>5422</v>
      </c>
      <c r="M2765" s="130">
        <v>0.97</v>
      </c>
      <c r="O2765" s="126" t="s">
        <v>528</v>
      </c>
      <c r="P2765" s="130">
        <v>0</v>
      </c>
      <c r="S2765" s="130">
        <v>0</v>
      </c>
      <c r="V2765" s="130">
        <v>3.8</v>
      </c>
      <c r="X2765" s="126" t="s">
        <v>4455</v>
      </c>
      <c r="Z2765" s="127"/>
      <c r="AA2765" s="128"/>
      <c r="AB2765" s="128"/>
      <c r="AD2765" s="126" t="s">
        <v>562</v>
      </c>
      <c r="AG2765" s="127"/>
      <c r="AI2765" s="127"/>
    </row>
    <row r="2766" spans="1:35" ht="14.85" customHeight="1">
      <c r="A2766" s="130">
        <v>5010810</v>
      </c>
      <c r="B2766" s="126" t="s">
        <v>413</v>
      </c>
      <c r="C2766" s="126" t="s">
        <v>5423</v>
      </c>
      <c r="D2766" s="126" t="s">
        <v>5424</v>
      </c>
      <c r="E2766" s="126" t="s">
        <v>288</v>
      </c>
      <c r="F2766" s="126" t="s">
        <v>522</v>
      </c>
      <c r="G2766" s="126" t="s">
        <v>786</v>
      </c>
      <c r="H2766" s="126" t="s">
        <v>524</v>
      </c>
      <c r="I2766" s="126" t="s">
        <v>418</v>
      </c>
      <c r="J2766" s="126" t="s">
        <v>5421</v>
      </c>
      <c r="K2766" s="126" t="s">
        <v>747</v>
      </c>
      <c r="L2766" s="126" t="s">
        <v>5422</v>
      </c>
      <c r="M2766" s="130">
        <v>97.44</v>
      </c>
      <c r="O2766" s="126" t="s">
        <v>528</v>
      </c>
      <c r="P2766" s="130">
        <v>0</v>
      </c>
      <c r="S2766" s="130">
        <v>0</v>
      </c>
      <c r="V2766" s="130">
        <v>129.08000000000001</v>
      </c>
      <c r="X2766" s="126" t="s">
        <v>4967</v>
      </c>
      <c r="Z2766" s="127"/>
      <c r="AA2766" s="128"/>
      <c r="AB2766" s="128"/>
      <c r="AD2766" s="126" t="s">
        <v>562</v>
      </c>
      <c r="AG2766" s="127"/>
      <c r="AI2766" s="127"/>
    </row>
    <row r="2767" spans="1:35" ht="14.85" customHeight="1">
      <c r="A2767" s="130">
        <v>5010807</v>
      </c>
      <c r="B2767" s="126" t="s">
        <v>413</v>
      </c>
      <c r="C2767" s="126" t="s">
        <v>5425</v>
      </c>
      <c r="D2767" s="126" t="s">
        <v>5426</v>
      </c>
      <c r="E2767" s="126" t="s">
        <v>288</v>
      </c>
      <c r="F2767" s="126" t="s">
        <v>491</v>
      </c>
      <c r="G2767" s="126" t="s">
        <v>417</v>
      </c>
      <c r="H2767" s="126" t="s">
        <v>126</v>
      </c>
      <c r="I2767" s="126" t="s">
        <v>126</v>
      </c>
      <c r="J2767" s="126" t="s">
        <v>5427</v>
      </c>
      <c r="K2767" s="126" t="s">
        <v>420</v>
      </c>
      <c r="L2767" s="126" t="s">
        <v>505</v>
      </c>
      <c r="M2767" s="130">
        <v>7304.64</v>
      </c>
      <c r="N2767" s="126" t="s">
        <v>290</v>
      </c>
      <c r="O2767" s="126" t="s">
        <v>833</v>
      </c>
      <c r="P2767" s="130">
        <v>0</v>
      </c>
      <c r="S2767" s="130">
        <v>0</v>
      </c>
      <c r="V2767" s="130">
        <v>10619.99</v>
      </c>
      <c r="X2767" s="126" t="s">
        <v>834</v>
      </c>
      <c r="Z2767" s="127"/>
      <c r="AA2767" s="128">
        <v>1</v>
      </c>
      <c r="AB2767" s="128">
        <v>36</v>
      </c>
      <c r="AD2767" s="126" t="s">
        <v>562</v>
      </c>
      <c r="AG2767" s="127"/>
      <c r="AI2767" s="127"/>
    </row>
    <row r="2768" spans="1:35" ht="14.85" customHeight="1">
      <c r="A2768" s="130">
        <v>5010806</v>
      </c>
      <c r="B2768" s="126" t="s">
        <v>413</v>
      </c>
      <c r="C2768" s="126" t="s">
        <v>5425</v>
      </c>
      <c r="D2768" s="126" t="s">
        <v>5428</v>
      </c>
      <c r="E2768" s="126" t="s">
        <v>288</v>
      </c>
      <c r="F2768" s="126" t="s">
        <v>491</v>
      </c>
      <c r="G2768" s="126" t="s">
        <v>417</v>
      </c>
      <c r="H2768" s="126" t="s">
        <v>126</v>
      </c>
      <c r="I2768" s="126" t="s">
        <v>126</v>
      </c>
      <c r="J2768" s="126" t="s">
        <v>5427</v>
      </c>
      <c r="K2768" s="126" t="s">
        <v>420</v>
      </c>
      <c r="L2768" s="126" t="s">
        <v>505</v>
      </c>
      <c r="M2768" s="130">
        <v>7304.64</v>
      </c>
      <c r="N2768" s="126" t="s">
        <v>290</v>
      </c>
      <c r="O2768" s="126" t="s">
        <v>833</v>
      </c>
      <c r="P2768" s="130">
        <v>0</v>
      </c>
      <c r="S2768" s="130">
        <v>0</v>
      </c>
      <c r="V2768" s="130">
        <v>10959.99</v>
      </c>
      <c r="X2768" s="126" t="s">
        <v>834</v>
      </c>
      <c r="Z2768" s="127"/>
      <c r="AA2768" s="128">
        <v>1</v>
      </c>
      <c r="AB2768" s="128">
        <v>36</v>
      </c>
      <c r="AD2768" s="126" t="s">
        <v>562</v>
      </c>
      <c r="AG2768" s="127"/>
      <c r="AI2768" s="127"/>
    </row>
    <row r="2769" spans="1:35" ht="14.85" customHeight="1">
      <c r="A2769" s="130">
        <v>5010805</v>
      </c>
      <c r="B2769" s="126" t="s">
        <v>413</v>
      </c>
      <c r="C2769" s="126" t="s">
        <v>5429</v>
      </c>
      <c r="D2769" s="126" t="s">
        <v>5430</v>
      </c>
      <c r="E2769" s="126" t="s">
        <v>288</v>
      </c>
      <c r="F2769" s="126" t="s">
        <v>491</v>
      </c>
      <c r="G2769" s="126" t="s">
        <v>417</v>
      </c>
      <c r="H2769" s="126" t="s">
        <v>126</v>
      </c>
      <c r="I2769" s="126" t="s">
        <v>126</v>
      </c>
      <c r="J2769" s="126" t="s">
        <v>5427</v>
      </c>
      <c r="K2769" s="126" t="s">
        <v>420</v>
      </c>
      <c r="L2769" s="126" t="s">
        <v>505</v>
      </c>
      <c r="M2769" s="130">
        <v>3753.98</v>
      </c>
      <c r="N2769" s="126" t="s">
        <v>290</v>
      </c>
      <c r="O2769" s="126" t="s">
        <v>833</v>
      </c>
      <c r="P2769" s="130">
        <v>0</v>
      </c>
      <c r="S2769" s="130">
        <v>0</v>
      </c>
      <c r="V2769" s="130">
        <v>3753.98</v>
      </c>
      <c r="X2769" s="126" t="s">
        <v>834</v>
      </c>
      <c r="Z2769" s="127"/>
      <c r="AA2769" s="128">
        <v>1</v>
      </c>
      <c r="AB2769" s="128">
        <v>36</v>
      </c>
      <c r="AD2769" s="126" t="s">
        <v>562</v>
      </c>
      <c r="AG2769" s="127"/>
      <c r="AI2769" s="127"/>
    </row>
    <row r="2770" spans="1:35" ht="14.85" customHeight="1">
      <c r="A2770" s="130">
        <v>5010804</v>
      </c>
      <c r="B2770" s="126" t="s">
        <v>413</v>
      </c>
      <c r="C2770" s="126" t="s">
        <v>5429</v>
      </c>
      <c r="D2770" s="126" t="s">
        <v>5431</v>
      </c>
      <c r="E2770" s="126" t="s">
        <v>288</v>
      </c>
      <c r="F2770" s="126" t="s">
        <v>491</v>
      </c>
      <c r="G2770" s="126" t="s">
        <v>417</v>
      </c>
      <c r="H2770" s="126" t="s">
        <v>126</v>
      </c>
      <c r="I2770" s="126" t="s">
        <v>126</v>
      </c>
      <c r="J2770" s="126" t="s">
        <v>5427</v>
      </c>
      <c r="K2770" s="126" t="s">
        <v>420</v>
      </c>
      <c r="L2770" s="126" t="s">
        <v>505</v>
      </c>
      <c r="M2770" s="130">
        <v>4988.9799999999996</v>
      </c>
      <c r="N2770" s="126" t="s">
        <v>290</v>
      </c>
      <c r="O2770" s="126" t="s">
        <v>833</v>
      </c>
      <c r="P2770" s="130">
        <v>0</v>
      </c>
      <c r="S2770" s="130">
        <v>0</v>
      </c>
      <c r="V2770" s="130">
        <v>4988.9799999999996</v>
      </c>
      <c r="X2770" s="126" t="s">
        <v>834</v>
      </c>
      <c r="Z2770" s="127"/>
      <c r="AA2770" s="128">
        <v>1</v>
      </c>
      <c r="AB2770" s="128">
        <v>36</v>
      </c>
      <c r="AD2770" s="126" t="s">
        <v>562</v>
      </c>
      <c r="AG2770" s="127"/>
      <c r="AI2770" s="127"/>
    </row>
    <row r="2771" spans="1:35" ht="14.85" customHeight="1">
      <c r="A2771" s="130">
        <v>5010297</v>
      </c>
      <c r="B2771" s="126" t="s">
        <v>5432</v>
      </c>
      <c r="C2771" s="126" t="s">
        <v>5433</v>
      </c>
      <c r="D2771" s="126" t="s">
        <v>5434</v>
      </c>
      <c r="E2771" s="126" t="s">
        <v>288</v>
      </c>
      <c r="F2771" s="126" t="s">
        <v>522</v>
      </c>
      <c r="G2771" s="126" t="s">
        <v>4431</v>
      </c>
      <c r="H2771" s="126" t="s">
        <v>524</v>
      </c>
      <c r="I2771" s="126" t="s">
        <v>126</v>
      </c>
      <c r="J2771" s="126" t="s">
        <v>4426</v>
      </c>
      <c r="K2771" s="126" t="s">
        <v>535</v>
      </c>
      <c r="L2771" s="126" t="s">
        <v>536</v>
      </c>
      <c r="M2771" s="130">
        <v>134.33000000000001</v>
      </c>
      <c r="N2771" s="126" t="s">
        <v>290</v>
      </c>
      <c r="O2771" s="126" t="s">
        <v>621</v>
      </c>
      <c r="P2771" s="130">
        <v>0</v>
      </c>
      <c r="S2771" s="130">
        <v>0</v>
      </c>
      <c r="V2771" s="130">
        <v>134.33000000000001</v>
      </c>
      <c r="X2771" s="126" t="s">
        <v>2855</v>
      </c>
      <c r="Z2771" s="127"/>
      <c r="AA2771" s="128"/>
      <c r="AB2771" s="128"/>
      <c r="AD2771" s="126" t="s">
        <v>562</v>
      </c>
      <c r="AG2771" s="127"/>
      <c r="AI2771" s="127"/>
    </row>
    <row r="2772" spans="1:35" ht="14.85" customHeight="1">
      <c r="A2772" s="130">
        <v>5010296</v>
      </c>
      <c r="B2772" s="126" t="s">
        <v>5435</v>
      </c>
      <c r="C2772" s="126" t="s">
        <v>5436</v>
      </c>
      <c r="D2772" s="126" t="s">
        <v>5437</v>
      </c>
      <c r="E2772" s="126" t="s">
        <v>288</v>
      </c>
      <c r="F2772" s="126" t="s">
        <v>522</v>
      </c>
      <c r="G2772" s="126" t="s">
        <v>5438</v>
      </c>
      <c r="H2772" s="126" t="s">
        <v>524</v>
      </c>
      <c r="I2772" s="126" t="s">
        <v>126</v>
      </c>
      <c r="J2772" s="126" t="s">
        <v>4426</v>
      </c>
      <c r="K2772" s="126" t="s">
        <v>535</v>
      </c>
      <c r="L2772" s="126" t="s">
        <v>536</v>
      </c>
      <c r="M2772" s="130">
        <v>115.45</v>
      </c>
      <c r="N2772" s="126" t="s">
        <v>290</v>
      </c>
      <c r="O2772" s="126" t="s">
        <v>621</v>
      </c>
      <c r="P2772" s="130">
        <v>0</v>
      </c>
      <c r="S2772" s="130">
        <v>0</v>
      </c>
      <c r="V2772" s="130">
        <v>115.45</v>
      </c>
      <c r="X2772" s="126" t="s">
        <v>2855</v>
      </c>
      <c r="Z2772" s="127"/>
      <c r="AA2772" s="128"/>
      <c r="AB2772" s="128"/>
      <c r="AD2772" s="126" t="s">
        <v>562</v>
      </c>
      <c r="AG2772" s="127"/>
      <c r="AI2772" s="127"/>
    </row>
    <row r="2773" spans="1:35" ht="14.85" customHeight="1">
      <c r="A2773" s="130">
        <v>5010433</v>
      </c>
      <c r="B2773" s="126" t="s">
        <v>5439</v>
      </c>
      <c r="C2773" s="126" t="s">
        <v>5440</v>
      </c>
      <c r="D2773" s="126" t="s">
        <v>1640</v>
      </c>
      <c r="E2773" s="126" t="s">
        <v>288</v>
      </c>
      <c r="F2773" s="126" t="s">
        <v>522</v>
      </c>
      <c r="G2773" s="126" t="s">
        <v>523</v>
      </c>
      <c r="H2773" s="126" t="s">
        <v>524</v>
      </c>
      <c r="I2773" s="126" t="s">
        <v>418</v>
      </c>
      <c r="J2773" s="126" t="s">
        <v>4669</v>
      </c>
      <c r="K2773" s="126" t="s">
        <v>467</v>
      </c>
      <c r="L2773" s="126" t="s">
        <v>4149</v>
      </c>
      <c r="M2773" s="130">
        <v>77.83</v>
      </c>
      <c r="O2773" s="126" t="s">
        <v>528</v>
      </c>
      <c r="P2773" s="130">
        <v>0</v>
      </c>
      <c r="S2773" s="130">
        <v>0</v>
      </c>
      <c r="V2773" s="130">
        <v>210.61</v>
      </c>
      <c r="X2773" s="126" t="s">
        <v>814</v>
      </c>
      <c r="Z2773" s="127"/>
      <c r="AA2773" s="128"/>
      <c r="AB2773" s="128"/>
      <c r="AD2773" s="126" t="s">
        <v>562</v>
      </c>
      <c r="AG2773" s="127"/>
      <c r="AI2773" s="127"/>
    </row>
    <row r="2774" spans="1:35" ht="14.85" customHeight="1">
      <c r="A2774" s="130">
        <v>5010295</v>
      </c>
      <c r="B2774" s="126" t="s">
        <v>5441</v>
      </c>
      <c r="C2774" s="126" t="s">
        <v>5442</v>
      </c>
      <c r="D2774" s="126" t="s">
        <v>5443</v>
      </c>
      <c r="E2774" s="126" t="s">
        <v>288</v>
      </c>
      <c r="F2774" s="126" t="s">
        <v>416</v>
      </c>
      <c r="G2774" s="126" t="s">
        <v>417</v>
      </c>
      <c r="H2774" s="126" t="s">
        <v>126</v>
      </c>
      <c r="I2774" s="126" t="s">
        <v>126</v>
      </c>
      <c r="J2774" s="126" t="s">
        <v>709</v>
      </c>
      <c r="K2774" s="126" t="s">
        <v>535</v>
      </c>
      <c r="L2774" s="126" t="s">
        <v>2712</v>
      </c>
      <c r="M2774" s="130">
        <v>2922.08</v>
      </c>
      <c r="O2774" s="126" t="s">
        <v>422</v>
      </c>
      <c r="P2774" s="130">
        <v>0</v>
      </c>
      <c r="S2774" s="130">
        <v>0</v>
      </c>
      <c r="V2774" s="130">
        <v>19097.79</v>
      </c>
      <c r="X2774" s="126" t="s">
        <v>946</v>
      </c>
      <c r="Z2774" s="127"/>
      <c r="AA2774" s="128">
        <v>1</v>
      </c>
      <c r="AB2774" s="128">
        <v>12</v>
      </c>
      <c r="AD2774" s="126" t="s">
        <v>562</v>
      </c>
      <c r="AG2774" s="127"/>
      <c r="AI2774" s="127"/>
    </row>
    <row r="2775" spans="1:35" ht="14.85" customHeight="1">
      <c r="A2775" s="130">
        <v>5010294</v>
      </c>
      <c r="B2775" s="126" t="s">
        <v>5444</v>
      </c>
      <c r="C2775" s="126" t="s">
        <v>5445</v>
      </c>
      <c r="D2775" s="126" t="s">
        <v>5446</v>
      </c>
      <c r="E2775" s="126" t="s">
        <v>288</v>
      </c>
      <c r="F2775" s="126" t="s">
        <v>416</v>
      </c>
      <c r="G2775" s="126" t="s">
        <v>417</v>
      </c>
      <c r="H2775" s="126" t="s">
        <v>126</v>
      </c>
      <c r="I2775" s="126" t="s">
        <v>126</v>
      </c>
      <c r="J2775" s="126" t="s">
        <v>709</v>
      </c>
      <c r="K2775" s="126" t="s">
        <v>535</v>
      </c>
      <c r="L2775" s="126" t="s">
        <v>2712</v>
      </c>
      <c r="M2775" s="130">
        <v>2142.56</v>
      </c>
      <c r="O2775" s="126" t="s">
        <v>422</v>
      </c>
      <c r="P2775" s="130">
        <v>0</v>
      </c>
      <c r="S2775" s="130">
        <v>0</v>
      </c>
      <c r="V2775" s="130">
        <v>3605.46</v>
      </c>
      <c r="X2775" s="126" t="s">
        <v>2908</v>
      </c>
      <c r="Z2775" s="127"/>
      <c r="AA2775" s="128">
        <v>1</v>
      </c>
      <c r="AB2775" s="128">
        <v>12</v>
      </c>
      <c r="AD2775" s="126" t="s">
        <v>562</v>
      </c>
      <c r="AG2775" s="127"/>
      <c r="AI2775" s="127"/>
    </row>
    <row r="2776" spans="1:35" ht="14.85" customHeight="1">
      <c r="A2776" s="130">
        <v>5010293</v>
      </c>
      <c r="B2776" s="126" t="s">
        <v>5441</v>
      </c>
      <c r="C2776" s="126" t="s">
        <v>5447</v>
      </c>
      <c r="D2776" s="126" t="s">
        <v>5448</v>
      </c>
      <c r="E2776" s="126" t="s">
        <v>288</v>
      </c>
      <c r="F2776" s="126" t="s">
        <v>416</v>
      </c>
      <c r="G2776" s="126" t="s">
        <v>417</v>
      </c>
      <c r="H2776" s="126" t="s">
        <v>126</v>
      </c>
      <c r="I2776" s="126" t="s">
        <v>126</v>
      </c>
      <c r="J2776" s="126" t="s">
        <v>709</v>
      </c>
      <c r="K2776" s="126" t="s">
        <v>535</v>
      </c>
      <c r="L2776" s="126" t="s">
        <v>2712</v>
      </c>
      <c r="M2776" s="130">
        <v>2922.08</v>
      </c>
      <c r="O2776" s="126" t="s">
        <v>422</v>
      </c>
      <c r="P2776" s="130">
        <v>0</v>
      </c>
      <c r="S2776" s="130">
        <v>0</v>
      </c>
      <c r="V2776" s="130">
        <v>20224.52</v>
      </c>
      <c r="X2776" s="126" t="s">
        <v>946</v>
      </c>
      <c r="Z2776" s="127"/>
      <c r="AA2776" s="128">
        <v>1</v>
      </c>
      <c r="AB2776" s="128">
        <v>12</v>
      </c>
      <c r="AD2776" s="126" t="s">
        <v>562</v>
      </c>
      <c r="AG2776" s="127"/>
      <c r="AI2776" s="127"/>
    </row>
    <row r="2777" spans="1:35" ht="14.85" customHeight="1">
      <c r="A2777" s="130">
        <v>5010292</v>
      </c>
      <c r="B2777" s="126" t="s">
        <v>5449</v>
      </c>
      <c r="C2777" s="126" t="s">
        <v>5450</v>
      </c>
      <c r="D2777" s="126" t="s">
        <v>5451</v>
      </c>
      <c r="E2777" s="126" t="s">
        <v>288</v>
      </c>
      <c r="F2777" s="126" t="s">
        <v>416</v>
      </c>
      <c r="G2777" s="126" t="s">
        <v>417</v>
      </c>
      <c r="H2777" s="126" t="s">
        <v>126</v>
      </c>
      <c r="I2777" s="126" t="s">
        <v>126</v>
      </c>
      <c r="J2777" s="126" t="s">
        <v>709</v>
      </c>
      <c r="K2777" s="126" t="s">
        <v>535</v>
      </c>
      <c r="L2777" s="126" t="s">
        <v>2712</v>
      </c>
      <c r="M2777" s="130">
        <v>2922.08</v>
      </c>
      <c r="O2777" s="126" t="s">
        <v>422</v>
      </c>
      <c r="P2777" s="130">
        <v>0</v>
      </c>
      <c r="S2777" s="130">
        <v>0</v>
      </c>
      <c r="V2777" s="130">
        <v>15773.99</v>
      </c>
      <c r="X2777" s="126" t="s">
        <v>946</v>
      </c>
      <c r="Z2777" s="127"/>
      <c r="AA2777" s="128">
        <v>1</v>
      </c>
      <c r="AB2777" s="128">
        <v>12</v>
      </c>
      <c r="AD2777" s="126" t="s">
        <v>562</v>
      </c>
      <c r="AG2777" s="127"/>
      <c r="AI2777" s="127"/>
    </row>
    <row r="2778" spans="1:35" ht="14.85" customHeight="1">
      <c r="A2778" s="130">
        <v>5010291</v>
      </c>
      <c r="B2778" s="126" t="s">
        <v>5452</v>
      </c>
      <c r="C2778" s="126" t="s">
        <v>5433</v>
      </c>
      <c r="D2778" s="126" t="s">
        <v>5453</v>
      </c>
      <c r="E2778" s="126" t="s">
        <v>288</v>
      </c>
      <c r="F2778" s="126" t="s">
        <v>522</v>
      </c>
      <c r="G2778" s="126" t="s">
        <v>5454</v>
      </c>
      <c r="H2778" s="126" t="s">
        <v>524</v>
      </c>
      <c r="I2778" s="126" t="s">
        <v>126</v>
      </c>
      <c r="J2778" s="126" t="s">
        <v>4426</v>
      </c>
      <c r="K2778" s="126" t="s">
        <v>535</v>
      </c>
      <c r="L2778" s="126" t="s">
        <v>536</v>
      </c>
      <c r="M2778" s="130">
        <v>63.2</v>
      </c>
      <c r="N2778" s="126" t="s">
        <v>290</v>
      </c>
      <c r="O2778" s="126" t="s">
        <v>621</v>
      </c>
      <c r="P2778" s="130">
        <v>0</v>
      </c>
      <c r="S2778" s="130">
        <v>0</v>
      </c>
      <c r="V2778" s="130">
        <v>76.599999999999994</v>
      </c>
      <c r="X2778" s="126" t="s">
        <v>2855</v>
      </c>
      <c r="Z2778" s="127"/>
      <c r="AA2778" s="128"/>
      <c r="AB2778" s="128"/>
      <c r="AD2778" s="126" t="s">
        <v>562</v>
      </c>
      <c r="AG2778" s="127"/>
      <c r="AI2778" s="127"/>
    </row>
    <row r="2779" spans="1:35" ht="14.85" customHeight="1">
      <c r="A2779" s="130">
        <v>5010290</v>
      </c>
      <c r="B2779" s="126" t="s">
        <v>5455</v>
      </c>
      <c r="C2779" s="126" t="s">
        <v>5456</v>
      </c>
      <c r="D2779" s="126" t="s">
        <v>5457</v>
      </c>
      <c r="E2779" s="126" t="s">
        <v>288</v>
      </c>
      <c r="F2779" s="126" t="s">
        <v>416</v>
      </c>
      <c r="G2779" s="126" t="s">
        <v>417</v>
      </c>
      <c r="H2779" s="126" t="s">
        <v>126</v>
      </c>
      <c r="I2779" s="126" t="s">
        <v>126</v>
      </c>
      <c r="J2779" s="126" t="s">
        <v>709</v>
      </c>
      <c r="K2779" s="126" t="s">
        <v>535</v>
      </c>
      <c r="L2779" s="126" t="s">
        <v>2712</v>
      </c>
      <c r="M2779" s="130">
        <v>2922.08</v>
      </c>
      <c r="O2779" s="126" t="s">
        <v>422</v>
      </c>
      <c r="P2779" s="130">
        <v>0</v>
      </c>
      <c r="S2779" s="130">
        <v>0</v>
      </c>
      <c r="V2779" s="130">
        <v>31142.799999999999</v>
      </c>
      <c r="X2779" s="126" t="s">
        <v>946</v>
      </c>
      <c r="Z2779" s="127"/>
      <c r="AA2779" s="128">
        <v>1</v>
      </c>
      <c r="AB2779" s="128">
        <v>12</v>
      </c>
      <c r="AD2779" s="126" t="s">
        <v>562</v>
      </c>
      <c r="AG2779" s="127"/>
      <c r="AI2779" s="127"/>
    </row>
    <row r="2780" spans="1:35" ht="14.85" customHeight="1">
      <c r="A2780" s="130">
        <v>5010289</v>
      </c>
      <c r="B2780" s="126" t="s">
        <v>5455</v>
      </c>
      <c r="C2780" s="126" t="s">
        <v>5458</v>
      </c>
      <c r="D2780" s="126" t="s">
        <v>5457</v>
      </c>
      <c r="E2780" s="126" t="s">
        <v>288</v>
      </c>
      <c r="F2780" s="126" t="s">
        <v>416</v>
      </c>
      <c r="G2780" s="126" t="s">
        <v>417</v>
      </c>
      <c r="H2780" s="126" t="s">
        <v>126</v>
      </c>
      <c r="I2780" s="126" t="s">
        <v>126</v>
      </c>
      <c r="J2780" s="126" t="s">
        <v>709</v>
      </c>
      <c r="K2780" s="126" t="s">
        <v>535</v>
      </c>
      <c r="L2780" s="126" t="s">
        <v>2712</v>
      </c>
      <c r="M2780" s="130">
        <v>2922.08</v>
      </c>
      <c r="O2780" s="126" t="s">
        <v>422</v>
      </c>
      <c r="P2780" s="130">
        <v>0</v>
      </c>
      <c r="S2780" s="130">
        <v>0</v>
      </c>
      <c r="V2780" s="130">
        <v>28301.3</v>
      </c>
      <c r="X2780" s="126" t="s">
        <v>946</v>
      </c>
      <c r="Z2780" s="127"/>
      <c r="AA2780" s="128">
        <v>1</v>
      </c>
      <c r="AB2780" s="128">
        <v>12</v>
      </c>
      <c r="AD2780" s="126" t="s">
        <v>562</v>
      </c>
      <c r="AG2780" s="127"/>
      <c r="AI2780" s="127"/>
    </row>
    <row r="2781" spans="1:35" ht="14.85" customHeight="1">
      <c r="A2781" s="130">
        <v>5010288</v>
      </c>
      <c r="B2781" s="126" t="s">
        <v>5459</v>
      </c>
      <c r="C2781" s="126" t="s">
        <v>5460</v>
      </c>
      <c r="D2781" s="126" t="s">
        <v>5461</v>
      </c>
      <c r="E2781" s="126" t="s">
        <v>288</v>
      </c>
      <c r="F2781" s="126" t="s">
        <v>416</v>
      </c>
      <c r="G2781" s="126" t="s">
        <v>417</v>
      </c>
      <c r="H2781" s="126" t="s">
        <v>126</v>
      </c>
      <c r="I2781" s="126" t="s">
        <v>126</v>
      </c>
      <c r="J2781" s="126" t="s">
        <v>709</v>
      </c>
      <c r="K2781" s="126" t="s">
        <v>535</v>
      </c>
      <c r="L2781" s="126" t="s">
        <v>2712</v>
      </c>
      <c r="M2781" s="130">
        <v>2922.08</v>
      </c>
      <c r="O2781" s="126" t="s">
        <v>422</v>
      </c>
      <c r="P2781" s="130">
        <v>0</v>
      </c>
      <c r="S2781" s="130">
        <v>0</v>
      </c>
      <c r="V2781" s="130">
        <v>29142.87</v>
      </c>
      <c r="X2781" s="126" t="s">
        <v>946</v>
      </c>
      <c r="Z2781" s="127"/>
      <c r="AA2781" s="128">
        <v>1</v>
      </c>
      <c r="AB2781" s="128">
        <v>12</v>
      </c>
      <c r="AD2781" s="126" t="s">
        <v>562</v>
      </c>
      <c r="AG2781" s="127"/>
      <c r="AI2781" s="127"/>
    </row>
    <row r="2782" spans="1:35" ht="14.85" customHeight="1">
      <c r="A2782" s="130">
        <v>5010287</v>
      </c>
      <c r="B2782" s="126" t="s">
        <v>5462</v>
      </c>
      <c r="C2782" s="126" t="s">
        <v>5463</v>
      </c>
      <c r="D2782" s="126" t="s">
        <v>5464</v>
      </c>
      <c r="E2782" s="126" t="s">
        <v>288</v>
      </c>
      <c r="F2782" s="126" t="s">
        <v>416</v>
      </c>
      <c r="G2782" s="126" t="s">
        <v>417</v>
      </c>
      <c r="H2782" s="126" t="s">
        <v>126</v>
      </c>
      <c r="I2782" s="126" t="s">
        <v>126</v>
      </c>
      <c r="J2782" s="126" t="s">
        <v>709</v>
      </c>
      <c r="K2782" s="126" t="s">
        <v>535</v>
      </c>
      <c r="L2782" s="126" t="s">
        <v>2712</v>
      </c>
      <c r="M2782" s="130">
        <v>730.24</v>
      </c>
      <c r="O2782" s="126" t="s">
        <v>427</v>
      </c>
      <c r="P2782" s="130">
        <v>0</v>
      </c>
      <c r="S2782" s="130">
        <v>0</v>
      </c>
      <c r="V2782" s="130">
        <v>1070.3399999999999</v>
      </c>
      <c r="X2782" s="126" t="s">
        <v>771</v>
      </c>
      <c r="Z2782" s="127"/>
      <c r="AA2782" s="128">
        <v>1</v>
      </c>
      <c r="AB2782" s="128">
        <v>12</v>
      </c>
      <c r="AD2782" s="126" t="s">
        <v>562</v>
      </c>
      <c r="AG2782" s="127"/>
      <c r="AI2782" s="127"/>
    </row>
    <row r="2783" spans="1:35" ht="14.85" customHeight="1">
      <c r="A2783" s="130">
        <v>5010286</v>
      </c>
      <c r="B2783" s="126" t="s">
        <v>5465</v>
      </c>
      <c r="C2783" s="126" t="s">
        <v>5466</v>
      </c>
      <c r="D2783" s="126" t="s">
        <v>5467</v>
      </c>
      <c r="E2783" s="126" t="s">
        <v>288</v>
      </c>
      <c r="F2783" s="126" t="s">
        <v>532</v>
      </c>
      <c r="G2783" s="126" t="s">
        <v>312</v>
      </c>
      <c r="H2783" s="126" t="s">
        <v>126</v>
      </c>
      <c r="I2783" s="126" t="s">
        <v>418</v>
      </c>
      <c r="J2783" s="126" t="s">
        <v>4148</v>
      </c>
      <c r="K2783" s="126" t="s">
        <v>467</v>
      </c>
      <c r="L2783" s="126" t="s">
        <v>4149</v>
      </c>
      <c r="M2783" s="130">
        <v>292.32</v>
      </c>
      <c r="O2783" s="126" t="s">
        <v>1459</v>
      </c>
      <c r="P2783" s="130">
        <v>292.32</v>
      </c>
      <c r="R2783" s="126" t="s">
        <v>1460</v>
      </c>
      <c r="S2783" s="130">
        <v>0</v>
      </c>
      <c r="V2783" s="130">
        <v>292.32</v>
      </c>
      <c r="X2783" s="126" t="s">
        <v>1461</v>
      </c>
      <c r="Z2783" s="127"/>
      <c r="AA2783" s="128">
        <v>2500</v>
      </c>
      <c r="AB2783" s="128">
        <v>12</v>
      </c>
      <c r="AD2783" s="126" t="s">
        <v>562</v>
      </c>
      <c r="AG2783" s="127"/>
      <c r="AI2783" s="127"/>
    </row>
    <row r="2784" spans="1:35" ht="14.85" customHeight="1">
      <c r="A2784" s="130">
        <v>5010285</v>
      </c>
      <c r="B2784" s="126" t="s">
        <v>5468</v>
      </c>
      <c r="C2784" s="126" t="s">
        <v>5469</v>
      </c>
      <c r="D2784" s="126" t="s">
        <v>5470</v>
      </c>
      <c r="E2784" s="126" t="s">
        <v>288</v>
      </c>
      <c r="F2784" s="126" t="s">
        <v>532</v>
      </c>
      <c r="G2784" s="126" t="s">
        <v>417</v>
      </c>
      <c r="H2784" s="126" t="s">
        <v>126</v>
      </c>
      <c r="I2784" s="126" t="s">
        <v>126</v>
      </c>
      <c r="J2784" s="126" t="s">
        <v>4148</v>
      </c>
      <c r="K2784" s="126" t="s">
        <v>467</v>
      </c>
      <c r="L2784" s="126" t="s">
        <v>4149</v>
      </c>
      <c r="M2784" s="130">
        <v>487.2</v>
      </c>
      <c r="O2784" s="126" t="s">
        <v>1459</v>
      </c>
      <c r="P2784" s="130">
        <v>0</v>
      </c>
      <c r="S2784" s="130">
        <v>0</v>
      </c>
      <c r="V2784" s="130">
        <v>487.2</v>
      </c>
      <c r="X2784" s="126" t="s">
        <v>1463</v>
      </c>
      <c r="Z2784" s="127"/>
      <c r="AA2784" s="128">
        <v>1</v>
      </c>
      <c r="AB2784" s="128">
        <v>72</v>
      </c>
      <c r="AD2784" s="126" t="s">
        <v>562</v>
      </c>
      <c r="AG2784" s="127"/>
      <c r="AI2784" s="127"/>
    </row>
    <row r="2785" spans="1:35" ht="14.85" customHeight="1">
      <c r="A2785" s="130">
        <v>5010284</v>
      </c>
      <c r="B2785" s="126" t="s">
        <v>5471</v>
      </c>
      <c r="C2785" s="126" t="s">
        <v>5472</v>
      </c>
      <c r="D2785" s="126" t="s">
        <v>4147</v>
      </c>
      <c r="E2785" s="126" t="s">
        <v>288</v>
      </c>
      <c r="F2785" s="126" t="s">
        <v>532</v>
      </c>
      <c r="G2785" s="126" t="s">
        <v>417</v>
      </c>
      <c r="H2785" s="126" t="s">
        <v>126</v>
      </c>
      <c r="I2785" s="126" t="s">
        <v>126</v>
      </c>
      <c r="J2785" s="126" t="s">
        <v>4148</v>
      </c>
      <c r="K2785" s="126" t="s">
        <v>467</v>
      </c>
      <c r="L2785" s="126" t="s">
        <v>4149</v>
      </c>
      <c r="M2785" s="130">
        <v>487.2</v>
      </c>
      <c r="O2785" s="126" t="s">
        <v>1459</v>
      </c>
      <c r="P2785" s="130">
        <v>0</v>
      </c>
      <c r="S2785" s="130">
        <v>0</v>
      </c>
      <c r="V2785" s="130">
        <v>487.2</v>
      </c>
      <c r="X2785" s="126" t="s">
        <v>1463</v>
      </c>
      <c r="Z2785" s="127"/>
      <c r="AA2785" s="128">
        <v>1</v>
      </c>
      <c r="AB2785" s="128">
        <v>72</v>
      </c>
      <c r="AD2785" s="126" t="s">
        <v>562</v>
      </c>
      <c r="AG2785" s="127"/>
      <c r="AI2785" s="127"/>
    </row>
    <row r="2786" spans="1:35" ht="14.85" customHeight="1">
      <c r="A2786" s="130">
        <v>5010283</v>
      </c>
      <c r="B2786" s="126" t="s">
        <v>5473</v>
      </c>
      <c r="C2786" s="126" t="s">
        <v>5474</v>
      </c>
      <c r="D2786" s="126" t="s">
        <v>5475</v>
      </c>
      <c r="E2786" s="126" t="s">
        <v>288</v>
      </c>
      <c r="F2786" s="126" t="s">
        <v>416</v>
      </c>
      <c r="G2786" s="126" t="s">
        <v>417</v>
      </c>
      <c r="H2786" s="126" t="s">
        <v>126</v>
      </c>
      <c r="I2786" s="126" t="s">
        <v>126</v>
      </c>
      <c r="J2786" s="126" t="s">
        <v>709</v>
      </c>
      <c r="K2786" s="126" t="s">
        <v>535</v>
      </c>
      <c r="L2786" s="126" t="s">
        <v>2712</v>
      </c>
      <c r="M2786" s="130">
        <v>2922.08</v>
      </c>
      <c r="O2786" s="126" t="s">
        <v>422</v>
      </c>
      <c r="P2786" s="130">
        <v>0</v>
      </c>
      <c r="S2786" s="130">
        <v>0</v>
      </c>
      <c r="V2786" s="130">
        <v>16196.54</v>
      </c>
      <c r="X2786" s="126" t="s">
        <v>946</v>
      </c>
      <c r="Z2786" s="127"/>
      <c r="AA2786" s="128">
        <v>1</v>
      </c>
      <c r="AB2786" s="128">
        <v>12</v>
      </c>
      <c r="AD2786" s="126" t="s">
        <v>562</v>
      </c>
      <c r="AG2786" s="127"/>
      <c r="AI2786" s="127"/>
    </row>
    <row r="2787" spans="1:35" ht="14.85" customHeight="1">
      <c r="A2787" s="130">
        <v>5010282</v>
      </c>
      <c r="B2787" s="126" t="s">
        <v>5476</v>
      </c>
      <c r="C2787" s="126" t="s">
        <v>5477</v>
      </c>
      <c r="D2787" s="126" t="s">
        <v>5478</v>
      </c>
      <c r="E2787" s="126" t="s">
        <v>288</v>
      </c>
      <c r="F2787" s="126" t="s">
        <v>532</v>
      </c>
      <c r="G2787" s="126" t="s">
        <v>604</v>
      </c>
      <c r="H2787" s="126" t="s">
        <v>126</v>
      </c>
      <c r="I2787" s="126" t="s">
        <v>418</v>
      </c>
      <c r="J2787" s="126" t="s">
        <v>5479</v>
      </c>
      <c r="K2787" s="126" t="s">
        <v>628</v>
      </c>
      <c r="L2787" s="126" t="s">
        <v>4149</v>
      </c>
      <c r="M2787" s="130">
        <v>292.32</v>
      </c>
      <c r="O2787" s="126" t="s">
        <v>4049</v>
      </c>
      <c r="P2787" s="130">
        <v>0</v>
      </c>
      <c r="S2787" s="130">
        <v>0</v>
      </c>
      <c r="V2787" s="130">
        <v>314.14</v>
      </c>
      <c r="X2787" s="126" t="s">
        <v>4050</v>
      </c>
      <c r="Z2787" s="127"/>
      <c r="AA2787" s="128"/>
      <c r="AB2787" s="128"/>
      <c r="AD2787" s="126" t="s">
        <v>562</v>
      </c>
      <c r="AG2787" s="127"/>
      <c r="AI2787" s="127"/>
    </row>
    <row r="2788" spans="1:35" ht="14.85" customHeight="1">
      <c r="A2788" s="130">
        <v>5010281</v>
      </c>
      <c r="B2788" s="126" t="s">
        <v>5441</v>
      </c>
      <c r="C2788" s="126" t="s">
        <v>5480</v>
      </c>
      <c r="D2788" s="126" t="s">
        <v>5481</v>
      </c>
      <c r="E2788" s="126" t="s">
        <v>288</v>
      </c>
      <c r="F2788" s="126" t="s">
        <v>416</v>
      </c>
      <c r="G2788" s="126" t="s">
        <v>417</v>
      </c>
      <c r="H2788" s="126" t="s">
        <v>126</v>
      </c>
      <c r="I2788" s="126" t="s">
        <v>126</v>
      </c>
      <c r="J2788" s="126" t="s">
        <v>709</v>
      </c>
      <c r="K2788" s="126" t="s">
        <v>535</v>
      </c>
      <c r="L2788" s="126" t="s">
        <v>2712</v>
      </c>
      <c r="M2788" s="130">
        <v>2922.08</v>
      </c>
      <c r="O2788" s="126" t="s">
        <v>422</v>
      </c>
      <c r="P2788" s="130">
        <v>0</v>
      </c>
      <c r="S2788" s="130">
        <v>0</v>
      </c>
      <c r="V2788" s="130">
        <v>19097.79</v>
      </c>
      <c r="X2788" s="126" t="s">
        <v>946</v>
      </c>
      <c r="Z2788" s="127"/>
      <c r="AA2788" s="128">
        <v>1</v>
      </c>
      <c r="AB2788" s="128">
        <v>12</v>
      </c>
      <c r="AD2788" s="126" t="s">
        <v>562</v>
      </c>
      <c r="AG2788" s="127"/>
      <c r="AI2788" s="127"/>
    </row>
    <row r="2789" spans="1:35" ht="14.85" customHeight="1">
      <c r="A2789" s="130">
        <v>5011050</v>
      </c>
      <c r="B2789" s="126" t="s">
        <v>413</v>
      </c>
      <c r="C2789" s="126" t="s">
        <v>5482</v>
      </c>
      <c r="E2789" s="126" t="s">
        <v>288</v>
      </c>
      <c r="F2789" s="126" t="s">
        <v>364</v>
      </c>
      <c r="G2789" s="126" t="s">
        <v>417</v>
      </c>
      <c r="H2789" s="126" t="s">
        <v>126</v>
      </c>
      <c r="I2789" s="126" t="s">
        <v>126</v>
      </c>
      <c r="J2789" s="126" t="s">
        <v>466</v>
      </c>
      <c r="K2789" s="126" t="s">
        <v>467</v>
      </c>
      <c r="L2789" s="126" t="s">
        <v>468</v>
      </c>
      <c r="M2789" s="130">
        <v>9739.1299999999992</v>
      </c>
      <c r="O2789" s="126" t="s">
        <v>486</v>
      </c>
      <c r="P2789" s="130">
        <v>0</v>
      </c>
      <c r="S2789" s="130">
        <v>0</v>
      </c>
      <c r="V2789" s="130">
        <v>19380.849999999999</v>
      </c>
      <c r="X2789" s="126" t="s">
        <v>487</v>
      </c>
      <c r="Z2789" s="127"/>
      <c r="AA2789" s="128">
        <v>1</v>
      </c>
      <c r="AB2789" s="128">
        <v>60</v>
      </c>
      <c r="AC2789" s="126" t="s">
        <v>366</v>
      </c>
      <c r="AD2789" s="126" t="s">
        <v>1222</v>
      </c>
      <c r="AG2789" s="127"/>
      <c r="AI2789" s="127"/>
    </row>
    <row r="2790" spans="1:35" ht="14.85" customHeight="1">
      <c r="A2790" s="130">
        <v>5010280</v>
      </c>
      <c r="B2790" s="126" t="s">
        <v>5483</v>
      </c>
      <c r="C2790" s="126" t="s">
        <v>5484</v>
      </c>
      <c r="D2790" s="126" t="s">
        <v>5485</v>
      </c>
      <c r="E2790" s="126" t="s">
        <v>288</v>
      </c>
      <c r="F2790" s="126" t="s">
        <v>522</v>
      </c>
      <c r="G2790" s="126" t="s">
        <v>4425</v>
      </c>
      <c r="H2790" s="126" t="s">
        <v>524</v>
      </c>
      <c r="I2790" s="126" t="s">
        <v>418</v>
      </c>
      <c r="J2790" s="126" t="s">
        <v>4426</v>
      </c>
      <c r="K2790" s="126" t="s">
        <v>535</v>
      </c>
      <c r="L2790" s="126" t="s">
        <v>536</v>
      </c>
      <c r="M2790" s="130">
        <v>27.81</v>
      </c>
      <c r="N2790" s="126" t="s">
        <v>290</v>
      </c>
      <c r="O2790" s="126" t="s">
        <v>528</v>
      </c>
      <c r="P2790" s="130">
        <v>0</v>
      </c>
      <c r="S2790" s="130">
        <v>0</v>
      </c>
      <c r="V2790" s="130">
        <v>34.200000000000003</v>
      </c>
      <c r="X2790" s="126" t="s">
        <v>2121</v>
      </c>
      <c r="Z2790" s="127"/>
      <c r="AA2790" s="128"/>
      <c r="AB2790" s="128"/>
      <c r="AD2790" s="126" t="s">
        <v>562</v>
      </c>
      <c r="AG2790" s="127"/>
      <c r="AI2790" s="127"/>
    </row>
    <row r="2791" spans="1:35" ht="14.85" customHeight="1">
      <c r="A2791" s="130">
        <v>5010279</v>
      </c>
      <c r="B2791" s="126" t="s">
        <v>5486</v>
      </c>
      <c r="C2791" s="126" t="s">
        <v>5487</v>
      </c>
      <c r="D2791" s="126" t="s">
        <v>5488</v>
      </c>
      <c r="E2791" s="126" t="s">
        <v>288</v>
      </c>
      <c r="F2791" s="126" t="s">
        <v>522</v>
      </c>
      <c r="G2791" s="126" t="s">
        <v>4431</v>
      </c>
      <c r="H2791" s="126" t="s">
        <v>524</v>
      </c>
      <c r="I2791" s="126" t="s">
        <v>418</v>
      </c>
      <c r="J2791" s="126" t="s">
        <v>4426</v>
      </c>
      <c r="K2791" s="126" t="s">
        <v>535</v>
      </c>
      <c r="L2791" s="126" t="s">
        <v>536</v>
      </c>
      <c r="M2791" s="130">
        <v>125.97</v>
      </c>
      <c r="N2791" s="126" t="s">
        <v>290</v>
      </c>
      <c r="O2791" s="126" t="s">
        <v>621</v>
      </c>
      <c r="P2791" s="130">
        <v>0</v>
      </c>
      <c r="S2791" s="130">
        <v>0</v>
      </c>
      <c r="V2791" s="130">
        <v>125.97</v>
      </c>
      <c r="X2791" s="126" t="s">
        <v>3577</v>
      </c>
      <c r="Z2791" s="127"/>
      <c r="AA2791" s="128"/>
      <c r="AB2791" s="128"/>
      <c r="AD2791" s="126" t="s">
        <v>562</v>
      </c>
      <c r="AG2791" s="127"/>
      <c r="AI2791" s="127"/>
    </row>
    <row r="2792" spans="1:35" ht="14.85" customHeight="1">
      <c r="A2792" s="130">
        <v>5010667</v>
      </c>
      <c r="B2792" s="126" t="s">
        <v>413</v>
      </c>
      <c r="C2792" s="126" t="s">
        <v>5489</v>
      </c>
      <c r="D2792" s="126" t="s">
        <v>5490</v>
      </c>
      <c r="E2792" s="126" t="s">
        <v>288</v>
      </c>
      <c r="F2792" s="126" t="s">
        <v>364</v>
      </c>
      <c r="G2792" s="126" t="s">
        <v>417</v>
      </c>
      <c r="H2792" s="126" t="s">
        <v>126</v>
      </c>
      <c r="I2792" s="126" t="s">
        <v>126</v>
      </c>
      <c r="J2792" s="126" t="s">
        <v>2924</v>
      </c>
      <c r="K2792" s="126" t="s">
        <v>535</v>
      </c>
      <c r="L2792" s="126" t="s">
        <v>2925</v>
      </c>
      <c r="M2792" s="130">
        <v>6817.44</v>
      </c>
      <c r="O2792" s="126" t="s">
        <v>365</v>
      </c>
      <c r="P2792" s="130">
        <v>0</v>
      </c>
      <c r="S2792" s="130">
        <v>0</v>
      </c>
      <c r="V2792" s="130">
        <v>25704</v>
      </c>
      <c r="X2792" s="126" t="s">
        <v>469</v>
      </c>
      <c r="Z2792" s="127"/>
      <c r="AA2792" s="128">
        <v>1</v>
      </c>
      <c r="AB2792" s="128">
        <v>60</v>
      </c>
      <c r="AC2792" s="126" t="s">
        <v>366</v>
      </c>
      <c r="AD2792" s="126" t="s">
        <v>859</v>
      </c>
      <c r="AG2792" s="127"/>
      <c r="AI2792" s="127"/>
    </row>
    <row r="2793" spans="1:35" ht="14.85" customHeight="1">
      <c r="A2793" s="130">
        <v>5010278</v>
      </c>
      <c r="B2793" s="126" t="s">
        <v>5491</v>
      </c>
      <c r="C2793" s="126" t="s">
        <v>5492</v>
      </c>
      <c r="D2793" s="126" t="s">
        <v>5493</v>
      </c>
      <c r="E2793" s="126" t="s">
        <v>288</v>
      </c>
      <c r="F2793" s="126" t="s">
        <v>522</v>
      </c>
      <c r="G2793" s="126" t="s">
        <v>4431</v>
      </c>
      <c r="H2793" s="126" t="s">
        <v>524</v>
      </c>
      <c r="I2793" s="126" t="s">
        <v>126</v>
      </c>
      <c r="J2793" s="126" t="s">
        <v>4426</v>
      </c>
      <c r="K2793" s="126" t="s">
        <v>535</v>
      </c>
      <c r="L2793" s="126" t="s">
        <v>536</v>
      </c>
      <c r="M2793" s="130">
        <v>71.349999999999994</v>
      </c>
      <c r="N2793" s="126" t="s">
        <v>290</v>
      </c>
      <c r="O2793" s="126" t="s">
        <v>528</v>
      </c>
      <c r="P2793" s="130">
        <v>0</v>
      </c>
      <c r="S2793" s="130">
        <v>0</v>
      </c>
      <c r="V2793" s="130">
        <v>71.349999999999994</v>
      </c>
      <c r="X2793" s="126" t="s">
        <v>4904</v>
      </c>
      <c r="Z2793" s="127"/>
      <c r="AA2793" s="128"/>
      <c r="AB2793" s="128"/>
      <c r="AD2793" s="126" t="s">
        <v>562</v>
      </c>
      <c r="AG2793" s="127"/>
      <c r="AI2793" s="127"/>
    </row>
    <row r="2794" spans="1:35" ht="14.85" customHeight="1">
      <c r="A2794" s="130">
        <v>5009602</v>
      </c>
      <c r="B2794" s="126" t="s">
        <v>5494</v>
      </c>
      <c r="C2794" s="126" t="s">
        <v>5495</v>
      </c>
      <c r="D2794" s="126" t="s">
        <v>5496</v>
      </c>
      <c r="E2794" s="126" t="s">
        <v>288</v>
      </c>
      <c r="F2794" s="126" t="s">
        <v>416</v>
      </c>
      <c r="G2794" s="126" t="s">
        <v>417</v>
      </c>
      <c r="H2794" s="126" t="s">
        <v>126</v>
      </c>
      <c r="I2794" s="126" t="s">
        <v>126</v>
      </c>
      <c r="J2794" s="126" t="s">
        <v>3380</v>
      </c>
      <c r="K2794" s="126" t="s">
        <v>3381</v>
      </c>
      <c r="L2794" s="126" t="s">
        <v>3382</v>
      </c>
      <c r="M2794" s="130">
        <v>974.4</v>
      </c>
      <c r="O2794" s="126" t="s">
        <v>422</v>
      </c>
      <c r="P2794" s="130">
        <v>0</v>
      </c>
      <c r="S2794" s="130">
        <v>0</v>
      </c>
      <c r="V2794" s="130">
        <v>1001.43</v>
      </c>
      <c r="X2794" s="126" t="s">
        <v>4254</v>
      </c>
      <c r="Z2794" s="127"/>
      <c r="AA2794" s="128">
        <v>1</v>
      </c>
      <c r="AB2794" s="128">
        <v>12</v>
      </c>
      <c r="AD2794" s="126" t="s">
        <v>562</v>
      </c>
      <c r="AG2794" s="127"/>
      <c r="AI2794" s="127"/>
    </row>
    <row r="2795" spans="1:35" ht="14.85" customHeight="1">
      <c r="A2795" s="130">
        <v>5009601</v>
      </c>
      <c r="B2795" s="126" t="s">
        <v>5497</v>
      </c>
      <c r="C2795" s="126" t="s">
        <v>5498</v>
      </c>
      <c r="D2795" s="126" t="s">
        <v>5499</v>
      </c>
      <c r="E2795" s="126" t="s">
        <v>288</v>
      </c>
      <c r="F2795" s="126" t="s">
        <v>416</v>
      </c>
      <c r="G2795" s="126" t="s">
        <v>417</v>
      </c>
      <c r="H2795" s="126" t="s">
        <v>126</v>
      </c>
      <c r="I2795" s="126" t="s">
        <v>126</v>
      </c>
      <c r="J2795" s="126" t="s">
        <v>3380</v>
      </c>
      <c r="K2795" s="126" t="s">
        <v>3381</v>
      </c>
      <c r="L2795" s="126" t="s">
        <v>3382</v>
      </c>
      <c r="M2795" s="130">
        <v>1903.06</v>
      </c>
      <c r="O2795" s="126" t="s">
        <v>422</v>
      </c>
      <c r="P2795" s="130">
        <v>0</v>
      </c>
      <c r="S2795" s="130">
        <v>0</v>
      </c>
      <c r="V2795" s="130">
        <v>1903.06</v>
      </c>
      <c r="X2795" s="126" t="s">
        <v>2908</v>
      </c>
      <c r="Z2795" s="127"/>
      <c r="AA2795" s="128">
        <v>1</v>
      </c>
      <c r="AB2795" s="128">
        <v>12</v>
      </c>
      <c r="AD2795" s="126" t="s">
        <v>562</v>
      </c>
      <c r="AG2795" s="127"/>
      <c r="AI2795" s="127"/>
    </row>
    <row r="2796" spans="1:35" ht="14.85" customHeight="1">
      <c r="A2796" s="130">
        <v>5009600</v>
      </c>
      <c r="B2796" s="126" t="s">
        <v>5500</v>
      </c>
      <c r="C2796" s="126" t="s">
        <v>5501</v>
      </c>
      <c r="D2796" s="126" t="s">
        <v>5502</v>
      </c>
      <c r="E2796" s="126" t="s">
        <v>288</v>
      </c>
      <c r="F2796" s="126" t="s">
        <v>416</v>
      </c>
      <c r="G2796" s="126" t="s">
        <v>417</v>
      </c>
      <c r="H2796" s="126" t="s">
        <v>126</v>
      </c>
      <c r="I2796" s="126" t="s">
        <v>126</v>
      </c>
      <c r="J2796" s="126" t="s">
        <v>3380</v>
      </c>
      <c r="K2796" s="126" t="s">
        <v>3381</v>
      </c>
      <c r="L2796" s="126" t="s">
        <v>3382</v>
      </c>
      <c r="M2796" s="130">
        <v>2142.56</v>
      </c>
      <c r="O2796" s="126" t="s">
        <v>422</v>
      </c>
      <c r="P2796" s="130">
        <v>0</v>
      </c>
      <c r="S2796" s="130">
        <v>0</v>
      </c>
      <c r="V2796" s="130">
        <v>2662.42</v>
      </c>
      <c r="X2796" s="126" t="s">
        <v>2908</v>
      </c>
      <c r="Z2796" s="127"/>
      <c r="AA2796" s="128">
        <v>1</v>
      </c>
      <c r="AB2796" s="128">
        <v>12</v>
      </c>
      <c r="AD2796" s="126" t="s">
        <v>562</v>
      </c>
      <c r="AG2796" s="127"/>
      <c r="AI2796" s="127"/>
    </row>
    <row r="2797" spans="1:35" ht="14.85" customHeight="1">
      <c r="A2797" s="130">
        <v>5009599</v>
      </c>
      <c r="B2797" s="126" t="s">
        <v>5503</v>
      </c>
      <c r="C2797" s="126" t="s">
        <v>5504</v>
      </c>
      <c r="D2797" s="126" t="s">
        <v>5505</v>
      </c>
      <c r="E2797" s="126" t="s">
        <v>288</v>
      </c>
      <c r="F2797" s="126" t="s">
        <v>416</v>
      </c>
      <c r="G2797" s="126" t="s">
        <v>417</v>
      </c>
      <c r="H2797" s="126" t="s">
        <v>126</v>
      </c>
      <c r="I2797" s="126" t="s">
        <v>126</v>
      </c>
      <c r="J2797" s="126" t="s">
        <v>3380</v>
      </c>
      <c r="K2797" s="126" t="s">
        <v>3381</v>
      </c>
      <c r="L2797" s="126" t="s">
        <v>3382</v>
      </c>
      <c r="M2797" s="130">
        <v>3116.96</v>
      </c>
      <c r="O2797" s="126" t="s">
        <v>422</v>
      </c>
      <c r="P2797" s="130">
        <v>0</v>
      </c>
      <c r="S2797" s="130">
        <v>0</v>
      </c>
      <c r="V2797" s="130">
        <v>4105.24</v>
      </c>
      <c r="X2797" s="126" t="s">
        <v>949</v>
      </c>
      <c r="Z2797" s="127"/>
      <c r="AA2797" s="128">
        <v>1</v>
      </c>
      <c r="AB2797" s="128">
        <v>12</v>
      </c>
      <c r="AD2797" s="126" t="s">
        <v>562</v>
      </c>
      <c r="AG2797" s="127"/>
      <c r="AI2797" s="127"/>
    </row>
    <row r="2798" spans="1:35" ht="14.85" customHeight="1">
      <c r="A2798" s="130">
        <v>5009629</v>
      </c>
      <c r="B2798" s="126" t="s">
        <v>5506</v>
      </c>
      <c r="C2798" s="126" t="s">
        <v>4457</v>
      </c>
      <c r="D2798" s="126" t="s">
        <v>5507</v>
      </c>
      <c r="E2798" s="126" t="s">
        <v>288</v>
      </c>
      <c r="F2798" s="126" t="s">
        <v>522</v>
      </c>
      <c r="G2798" s="126" t="s">
        <v>5508</v>
      </c>
      <c r="H2798" s="126" t="s">
        <v>524</v>
      </c>
      <c r="I2798" s="126" t="s">
        <v>126</v>
      </c>
      <c r="J2798" s="126" t="s">
        <v>3244</v>
      </c>
      <c r="K2798" s="126" t="s">
        <v>747</v>
      </c>
      <c r="L2798" s="126" t="s">
        <v>3245</v>
      </c>
      <c r="M2798" s="130">
        <v>125.97</v>
      </c>
      <c r="N2798" s="126" t="s">
        <v>290</v>
      </c>
      <c r="O2798" s="126" t="s">
        <v>528</v>
      </c>
      <c r="P2798" s="130">
        <v>0</v>
      </c>
      <c r="S2798" s="130">
        <v>0</v>
      </c>
      <c r="V2798" s="130">
        <v>125.97</v>
      </c>
      <c r="X2798" s="126" t="s">
        <v>4459</v>
      </c>
      <c r="Z2798" s="127"/>
      <c r="AA2798" s="128"/>
      <c r="AB2798" s="128"/>
      <c r="AD2798" s="126" t="s">
        <v>562</v>
      </c>
      <c r="AG2798" s="127"/>
      <c r="AI2798" s="127"/>
    </row>
    <row r="2799" spans="1:35" ht="14.85" customHeight="1">
      <c r="A2799" s="130">
        <v>5010601</v>
      </c>
      <c r="B2799" s="126" t="s">
        <v>413</v>
      </c>
      <c r="C2799" s="126" t="s">
        <v>5509</v>
      </c>
      <c r="D2799" s="126" t="s">
        <v>5510</v>
      </c>
      <c r="E2799" s="126" t="s">
        <v>288</v>
      </c>
      <c r="F2799" s="126" t="s">
        <v>522</v>
      </c>
      <c r="G2799" s="126" t="s">
        <v>795</v>
      </c>
      <c r="H2799" s="126" t="s">
        <v>524</v>
      </c>
      <c r="I2799" s="126" t="s">
        <v>418</v>
      </c>
      <c r="J2799" s="126" t="s">
        <v>825</v>
      </c>
      <c r="K2799" s="126" t="s">
        <v>504</v>
      </c>
      <c r="L2799" s="126" t="s">
        <v>444</v>
      </c>
      <c r="M2799" s="130">
        <v>2184</v>
      </c>
      <c r="N2799" s="126" t="s">
        <v>290</v>
      </c>
      <c r="O2799" s="126" t="s">
        <v>528</v>
      </c>
      <c r="P2799" s="130">
        <v>0</v>
      </c>
      <c r="S2799" s="130">
        <v>0</v>
      </c>
      <c r="V2799" s="130">
        <v>2184</v>
      </c>
      <c r="X2799" s="126" t="s">
        <v>784</v>
      </c>
      <c r="Z2799" s="127"/>
      <c r="AA2799" s="128"/>
      <c r="AB2799" s="128"/>
      <c r="AD2799" s="126" t="s">
        <v>859</v>
      </c>
      <c r="AG2799" s="127"/>
      <c r="AI2799" s="127"/>
    </row>
    <row r="2800" spans="1:35" ht="14.85" customHeight="1">
      <c r="A2800" s="130">
        <v>5010599</v>
      </c>
      <c r="B2800" s="126" t="s">
        <v>413</v>
      </c>
      <c r="C2800" s="126" t="s">
        <v>5509</v>
      </c>
      <c r="D2800" s="126" t="s">
        <v>1640</v>
      </c>
      <c r="E2800" s="126" t="s">
        <v>288</v>
      </c>
      <c r="F2800" s="126" t="s">
        <v>522</v>
      </c>
      <c r="G2800" s="126" t="s">
        <v>523</v>
      </c>
      <c r="H2800" s="126" t="s">
        <v>524</v>
      </c>
      <c r="I2800" s="126" t="s">
        <v>418</v>
      </c>
      <c r="J2800" s="126" t="s">
        <v>825</v>
      </c>
      <c r="K2800" s="126" t="s">
        <v>504</v>
      </c>
      <c r="L2800" s="126" t="s">
        <v>444</v>
      </c>
      <c r="M2800" s="130">
        <v>728</v>
      </c>
      <c r="N2800" s="126" t="s">
        <v>290</v>
      </c>
      <c r="O2800" s="126" t="s">
        <v>528</v>
      </c>
      <c r="P2800" s="130">
        <v>0</v>
      </c>
      <c r="S2800" s="130">
        <v>0</v>
      </c>
      <c r="V2800" s="130">
        <v>728</v>
      </c>
      <c r="X2800" s="126" t="s">
        <v>784</v>
      </c>
      <c r="Z2800" s="127"/>
      <c r="AA2800" s="128"/>
      <c r="AB2800" s="128"/>
      <c r="AD2800" s="126" t="s">
        <v>859</v>
      </c>
      <c r="AG2800" s="127"/>
      <c r="AI2800" s="127"/>
    </row>
    <row r="2801" spans="1:35" ht="14.85" customHeight="1">
      <c r="A2801" s="130">
        <v>5010598</v>
      </c>
      <c r="B2801" s="126" t="s">
        <v>413</v>
      </c>
      <c r="C2801" s="126" t="s">
        <v>5511</v>
      </c>
      <c r="D2801" s="126" t="s">
        <v>5512</v>
      </c>
      <c r="E2801" s="126" t="s">
        <v>288</v>
      </c>
      <c r="F2801" s="126" t="s">
        <v>591</v>
      </c>
      <c r="G2801" s="126" t="s">
        <v>417</v>
      </c>
      <c r="H2801" s="126" t="s">
        <v>126</v>
      </c>
      <c r="I2801" s="126" t="s">
        <v>126</v>
      </c>
      <c r="J2801" s="126" t="s">
        <v>4426</v>
      </c>
      <c r="K2801" s="126" t="s">
        <v>535</v>
      </c>
      <c r="L2801" s="126" t="s">
        <v>536</v>
      </c>
      <c r="M2801" s="130">
        <v>443.52</v>
      </c>
      <c r="O2801" s="126" t="s">
        <v>667</v>
      </c>
      <c r="P2801" s="130">
        <v>0</v>
      </c>
      <c r="S2801" s="130">
        <v>0</v>
      </c>
      <c r="V2801" s="130">
        <v>443.52</v>
      </c>
      <c r="X2801" s="126" t="s">
        <v>4087</v>
      </c>
      <c r="Z2801" s="127"/>
      <c r="AA2801" s="128">
        <v>1</v>
      </c>
      <c r="AB2801" s="128">
        <v>12</v>
      </c>
      <c r="AD2801" s="126" t="s">
        <v>859</v>
      </c>
      <c r="AG2801" s="127"/>
      <c r="AI2801" s="127"/>
    </row>
    <row r="2802" spans="1:35" ht="14.85" customHeight="1">
      <c r="A2802" s="130">
        <v>5010540</v>
      </c>
      <c r="B2802" s="126" t="s">
        <v>413</v>
      </c>
      <c r="C2802" s="126" t="s">
        <v>5513</v>
      </c>
      <c r="D2802" s="126" t="s">
        <v>4022</v>
      </c>
      <c r="E2802" s="126" t="s">
        <v>288</v>
      </c>
      <c r="F2802" s="126" t="s">
        <v>491</v>
      </c>
      <c r="G2802" s="126" t="s">
        <v>417</v>
      </c>
      <c r="H2802" s="126" t="s">
        <v>126</v>
      </c>
      <c r="I2802" s="126" t="s">
        <v>126</v>
      </c>
      <c r="J2802" s="126" t="s">
        <v>930</v>
      </c>
      <c r="K2802" s="126" t="s">
        <v>504</v>
      </c>
      <c r="L2802" s="126" t="s">
        <v>931</v>
      </c>
      <c r="M2802" s="130">
        <v>1402.42</v>
      </c>
      <c r="N2802" s="126" t="s">
        <v>290</v>
      </c>
      <c r="O2802" s="126" t="s">
        <v>1311</v>
      </c>
      <c r="P2802" s="130">
        <v>0</v>
      </c>
      <c r="S2802" s="130">
        <v>0</v>
      </c>
      <c r="V2802" s="130">
        <v>1558.25</v>
      </c>
      <c r="X2802" s="126" t="s">
        <v>1312</v>
      </c>
      <c r="Y2802" s="126" t="s">
        <v>517</v>
      </c>
      <c r="Z2802" s="127" t="s">
        <v>309</v>
      </c>
      <c r="AA2802" s="128">
        <v>1</v>
      </c>
      <c r="AB2802" s="128">
        <v>60</v>
      </c>
      <c r="AD2802" s="126" t="s">
        <v>859</v>
      </c>
      <c r="AG2802" s="127"/>
      <c r="AI2802" s="127"/>
    </row>
    <row r="2803" spans="1:35" ht="14.85" customHeight="1">
      <c r="A2803" s="130">
        <v>5012299</v>
      </c>
      <c r="B2803" s="126" t="s">
        <v>413</v>
      </c>
      <c r="C2803" s="126" t="s">
        <v>4690</v>
      </c>
      <c r="D2803" s="126" t="s">
        <v>4691</v>
      </c>
      <c r="E2803" s="126" t="s">
        <v>288</v>
      </c>
      <c r="F2803" s="126" t="s">
        <v>364</v>
      </c>
      <c r="G2803" s="126" t="s">
        <v>417</v>
      </c>
      <c r="H2803" s="126" t="s">
        <v>126</v>
      </c>
      <c r="I2803" s="126" t="s">
        <v>418</v>
      </c>
      <c r="J2803" s="126" t="s">
        <v>886</v>
      </c>
      <c r="K2803" s="126" t="s">
        <v>443</v>
      </c>
      <c r="L2803" s="126" t="s">
        <v>887</v>
      </c>
      <c r="M2803" s="130">
        <v>9739.52</v>
      </c>
      <c r="O2803" s="126" t="s">
        <v>486</v>
      </c>
      <c r="P2803" s="130">
        <v>0</v>
      </c>
      <c r="S2803" s="130">
        <v>0</v>
      </c>
      <c r="V2803" s="130">
        <v>12660.85</v>
      </c>
      <c r="X2803" s="126" t="s">
        <v>549</v>
      </c>
      <c r="Z2803" s="127"/>
      <c r="AA2803" s="128">
        <v>2</v>
      </c>
      <c r="AB2803" s="128">
        <v>60</v>
      </c>
      <c r="AC2803" s="126" t="s">
        <v>366</v>
      </c>
      <c r="AD2803" s="126" t="s">
        <v>488</v>
      </c>
      <c r="AG2803" s="127"/>
      <c r="AI2803" s="127"/>
    </row>
    <row r="2804" spans="1:35" ht="14.85" customHeight="1">
      <c r="A2804" s="130">
        <v>5012298</v>
      </c>
      <c r="B2804" s="126" t="s">
        <v>413</v>
      </c>
      <c r="C2804" s="126" t="s">
        <v>4692</v>
      </c>
      <c r="D2804" s="126" t="s">
        <v>1764</v>
      </c>
      <c r="E2804" s="126" t="s">
        <v>288</v>
      </c>
      <c r="F2804" s="126" t="s">
        <v>364</v>
      </c>
      <c r="G2804" s="126" t="s">
        <v>417</v>
      </c>
      <c r="H2804" s="126" t="s">
        <v>126</v>
      </c>
      <c r="I2804" s="126" t="s">
        <v>418</v>
      </c>
      <c r="J2804" s="126" t="s">
        <v>886</v>
      </c>
      <c r="K2804" s="126" t="s">
        <v>443</v>
      </c>
      <c r="L2804" s="126" t="s">
        <v>887</v>
      </c>
      <c r="M2804" s="130">
        <v>9739.52</v>
      </c>
      <c r="O2804" s="126" t="s">
        <v>486</v>
      </c>
      <c r="P2804" s="130">
        <v>0</v>
      </c>
      <c r="S2804" s="130">
        <v>0</v>
      </c>
      <c r="V2804" s="130">
        <v>11686.94</v>
      </c>
      <c r="X2804" s="126" t="s">
        <v>549</v>
      </c>
      <c r="Z2804" s="127"/>
      <c r="AA2804" s="128">
        <v>2</v>
      </c>
      <c r="AB2804" s="128">
        <v>60</v>
      </c>
      <c r="AC2804" s="126" t="s">
        <v>366</v>
      </c>
      <c r="AD2804" s="126" t="s">
        <v>488</v>
      </c>
      <c r="AG2804" s="127"/>
      <c r="AI2804" s="127"/>
    </row>
    <row r="2805" spans="1:35" ht="14.85" customHeight="1">
      <c r="A2805" s="130">
        <v>5011937</v>
      </c>
      <c r="B2805" s="126" t="s">
        <v>413</v>
      </c>
      <c r="C2805" s="126" t="s">
        <v>5514</v>
      </c>
      <c r="D2805" s="126" t="s">
        <v>5515</v>
      </c>
      <c r="E2805" s="126" t="s">
        <v>288</v>
      </c>
      <c r="F2805" s="126" t="s">
        <v>416</v>
      </c>
      <c r="G2805" s="126" t="s">
        <v>417</v>
      </c>
      <c r="H2805" s="126" t="s">
        <v>126</v>
      </c>
      <c r="I2805" s="126" t="s">
        <v>418</v>
      </c>
      <c r="J2805" s="126" t="s">
        <v>5516</v>
      </c>
      <c r="K2805" s="126" t="s">
        <v>747</v>
      </c>
      <c r="L2805" s="126" t="s">
        <v>5517</v>
      </c>
      <c r="M2805" s="130">
        <v>974.4</v>
      </c>
      <c r="O2805" s="126" t="s">
        <v>427</v>
      </c>
      <c r="P2805" s="130">
        <v>0</v>
      </c>
      <c r="S2805" s="130">
        <v>0</v>
      </c>
      <c r="V2805" s="130">
        <v>1159.24</v>
      </c>
      <c r="X2805" s="126" t="s">
        <v>432</v>
      </c>
      <c r="Z2805" s="127"/>
      <c r="AA2805" s="128">
        <v>1</v>
      </c>
      <c r="AB2805" s="128">
        <v>12</v>
      </c>
      <c r="AD2805" s="126" t="s">
        <v>1839</v>
      </c>
      <c r="AG2805" s="127"/>
      <c r="AI2805" s="127"/>
    </row>
    <row r="2806" spans="1:35" ht="14.85" customHeight="1">
      <c r="A2806" s="130">
        <v>5013098</v>
      </c>
      <c r="B2806" s="126" t="s">
        <v>413</v>
      </c>
      <c r="C2806" s="126" t="s">
        <v>5518</v>
      </c>
      <c r="E2806" s="126" t="s">
        <v>288</v>
      </c>
      <c r="F2806" s="126" t="s">
        <v>364</v>
      </c>
      <c r="G2806" s="126" t="s">
        <v>417</v>
      </c>
      <c r="H2806" s="126" t="s">
        <v>126</v>
      </c>
      <c r="I2806" s="126" t="s">
        <v>126</v>
      </c>
      <c r="J2806" s="126" t="s">
        <v>466</v>
      </c>
      <c r="K2806" s="126" t="s">
        <v>467</v>
      </c>
      <c r="L2806" s="126" t="s">
        <v>468</v>
      </c>
      <c r="M2806" s="130">
        <v>6817.38</v>
      </c>
      <c r="O2806" s="126" t="s">
        <v>365</v>
      </c>
      <c r="P2806" s="130">
        <v>0</v>
      </c>
      <c r="S2806" s="130">
        <v>0</v>
      </c>
      <c r="V2806" s="130">
        <v>6817.38</v>
      </c>
      <c r="X2806" s="126" t="s">
        <v>510</v>
      </c>
      <c r="Z2806" s="127"/>
      <c r="AA2806" s="128">
        <v>2</v>
      </c>
      <c r="AB2806" s="128">
        <v>60</v>
      </c>
      <c r="AC2806" s="126" t="s">
        <v>366</v>
      </c>
      <c r="AD2806" s="126" t="s">
        <v>1990</v>
      </c>
      <c r="AG2806" s="127"/>
      <c r="AI2806" s="127"/>
    </row>
    <row r="2807" spans="1:35" ht="14.85" customHeight="1">
      <c r="A2807" s="130">
        <v>5011936</v>
      </c>
      <c r="B2807" s="126" t="s">
        <v>413</v>
      </c>
      <c r="C2807" s="126" t="s">
        <v>5519</v>
      </c>
      <c r="D2807" s="126" t="s">
        <v>5520</v>
      </c>
      <c r="E2807" s="126" t="s">
        <v>288</v>
      </c>
      <c r="F2807" s="126" t="s">
        <v>416</v>
      </c>
      <c r="G2807" s="126" t="s">
        <v>417</v>
      </c>
      <c r="H2807" s="126" t="s">
        <v>126</v>
      </c>
      <c r="I2807" s="126" t="s">
        <v>418</v>
      </c>
      <c r="J2807" s="126" t="s">
        <v>5516</v>
      </c>
      <c r="K2807" s="126" t="s">
        <v>747</v>
      </c>
      <c r="L2807" s="126" t="s">
        <v>5517</v>
      </c>
      <c r="M2807" s="130">
        <v>263.2</v>
      </c>
      <c r="O2807" s="126" t="s">
        <v>422</v>
      </c>
      <c r="P2807" s="130">
        <v>0</v>
      </c>
      <c r="S2807" s="130">
        <v>0</v>
      </c>
      <c r="V2807" s="130">
        <v>277.45999999999998</v>
      </c>
      <c r="X2807" s="126" t="s">
        <v>1574</v>
      </c>
      <c r="Z2807" s="127"/>
      <c r="AA2807" s="128">
        <v>1</v>
      </c>
      <c r="AB2807" s="128">
        <v>12</v>
      </c>
      <c r="AD2807" s="126" t="s">
        <v>1839</v>
      </c>
      <c r="AG2807" s="127"/>
      <c r="AI2807" s="127"/>
    </row>
    <row r="2808" spans="1:35" ht="14.85" customHeight="1">
      <c r="A2808" s="130">
        <v>5011934</v>
      </c>
      <c r="B2808" s="126" t="s">
        <v>413</v>
      </c>
      <c r="C2808" s="126" t="s">
        <v>5521</v>
      </c>
      <c r="D2808" s="126" t="s">
        <v>5522</v>
      </c>
      <c r="E2808" s="126" t="s">
        <v>288</v>
      </c>
      <c r="F2808" s="126" t="s">
        <v>491</v>
      </c>
      <c r="G2808" s="126" t="s">
        <v>417</v>
      </c>
      <c r="H2808" s="126" t="s">
        <v>126</v>
      </c>
      <c r="I2808" s="126" t="s">
        <v>418</v>
      </c>
      <c r="J2808" s="126" t="s">
        <v>5523</v>
      </c>
      <c r="K2808" s="126" t="s">
        <v>567</v>
      </c>
      <c r="L2808" s="126" t="s">
        <v>2387</v>
      </c>
      <c r="M2808" s="130">
        <v>29217.439999999999</v>
      </c>
      <c r="N2808" s="126" t="s">
        <v>290</v>
      </c>
      <c r="O2808" s="126" t="s">
        <v>506</v>
      </c>
      <c r="P2808" s="130">
        <v>0</v>
      </c>
      <c r="S2808" s="130">
        <v>0</v>
      </c>
      <c r="V2808" s="130">
        <v>32869.56</v>
      </c>
      <c r="X2808" s="126" t="s">
        <v>2018</v>
      </c>
      <c r="Z2808" s="127"/>
      <c r="AA2808" s="128">
        <v>1</v>
      </c>
      <c r="AB2808" s="128">
        <v>36</v>
      </c>
      <c r="AD2808" s="126" t="s">
        <v>1839</v>
      </c>
      <c r="AG2808" s="127"/>
      <c r="AI2808" s="127"/>
    </row>
    <row r="2809" spans="1:35" ht="14.85" customHeight="1">
      <c r="A2809" s="130">
        <v>5011196</v>
      </c>
      <c r="B2809" s="126" t="s">
        <v>413</v>
      </c>
      <c r="C2809" s="126" t="s">
        <v>5524</v>
      </c>
      <c r="D2809" s="126" t="s">
        <v>5525</v>
      </c>
      <c r="E2809" s="126" t="s">
        <v>288</v>
      </c>
      <c r="F2809" s="126" t="s">
        <v>555</v>
      </c>
      <c r="G2809" s="126" t="s">
        <v>458</v>
      </c>
      <c r="H2809" s="126" t="s">
        <v>126</v>
      </c>
      <c r="I2809" s="126" t="s">
        <v>418</v>
      </c>
      <c r="J2809" s="126" t="s">
        <v>1174</v>
      </c>
      <c r="K2809" s="126" t="s">
        <v>747</v>
      </c>
      <c r="L2809" s="126" t="s">
        <v>1622</v>
      </c>
      <c r="M2809" s="130">
        <v>213.92</v>
      </c>
      <c r="O2809" s="126" t="s">
        <v>560</v>
      </c>
      <c r="P2809" s="130">
        <v>0</v>
      </c>
      <c r="S2809" s="130">
        <v>0</v>
      </c>
      <c r="V2809" s="130">
        <v>299.64999999999998</v>
      </c>
      <c r="X2809" s="126" t="s">
        <v>1995</v>
      </c>
      <c r="Z2809" s="127" t="s">
        <v>1996</v>
      </c>
      <c r="AA2809" s="128">
        <v>30</v>
      </c>
      <c r="AB2809" s="128"/>
      <c r="AD2809" s="126" t="s">
        <v>1222</v>
      </c>
      <c r="AG2809" s="127"/>
      <c r="AI2809" s="127"/>
    </row>
    <row r="2810" spans="1:35" ht="14.85" customHeight="1">
      <c r="A2810" s="130">
        <v>5013720</v>
      </c>
      <c r="B2810" s="126" t="s">
        <v>413</v>
      </c>
      <c r="C2810" s="126" t="s">
        <v>5375</v>
      </c>
      <c r="D2810" s="126" t="s">
        <v>5376</v>
      </c>
      <c r="E2810" s="126" t="s">
        <v>288</v>
      </c>
      <c r="F2810" s="126" t="s">
        <v>364</v>
      </c>
      <c r="G2810" s="126" t="s">
        <v>417</v>
      </c>
      <c r="H2810" s="126" t="s">
        <v>126</v>
      </c>
      <c r="I2810" s="126" t="s">
        <v>418</v>
      </c>
      <c r="J2810" s="126" t="s">
        <v>484</v>
      </c>
      <c r="K2810" s="126" t="s">
        <v>443</v>
      </c>
      <c r="L2810" s="126" t="s">
        <v>485</v>
      </c>
      <c r="M2810" s="130">
        <v>9739.52</v>
      </c>
      <c r="O2810" s="126" t="s">
        <v>486</v>
      </c>
      <c r="P2810" s="130">
        <v>0</v>
      </c>
      <c r="S2810" s="130">
        <v>0</v>
      </c>
      <c r="V2810" s="130">
        <v>12137.87</v>
      </c>
      <c r="X2810" s="126" t="s">
        <v>549</v>
      </c>
      <c r="Z2810" s="127"/>
      <c r="AA2810" s="128">
        <v>2</v>
      </c>
      <c r="AB2810" s="128">
        <v>60</v>
      </c>
      <c r="AC2810" s="126" t="s">
        <v>366</v>
      </c>
      <c r="AD2810" s="126" t="s">
        <v>511</v>
      </c>
      <c r="AG2810" s="127"/>
      <c r="AI2810" s="127"/>
    </row>
    <row r="2811" spans="1:35" ht="14.85" customHeight="1">
      <c r="A2811" s="130">
        <v>5013719</v>
      </c>
      <c r="B2811" s="126" t="s">
        <v>413</v>
      </c>
      <c r="C2811" s="126" t="s">
        <v>5375</v>
      </c>
      <c r="D2811" s="126" t="s">
        <v>5376</v>
      </c>
      <c r="E2811" s="126" t="s">
        <v>288</v>
      </c>
      <c r="F2811" s="126" t="s">
        <v>364</v>
      </c>
      <c r="G2811" s="126" t="s">
        <v>417</v>
      </c>
      <c r="H2811" s="126" t="s">
        <v>126</v>
      </c>
      <c r="I2811" s="126" t="s">
        <v>126</v>
      </c>
      <c r="J2811" s="126" t="s">
        <v>484</v>
      </c>
      <c r="K2811" s="126" t="s">
        <v>443</v>
      </c>
      <c r="L2811" s="126" t="s">
        <v>485</v>
      </c>
      <c r="M2811" s="130">
        <v>6817.44</v>
      </c>
      <c r="O2811" s="126" t="s">
        <v>365</v>
      </c>
      <c r="P2811" s="130">
        <v>0</v>
      </c>
      <c r="S2811" s="130">
        <v>0</v>
      </c>
      <c r="V2811" s="130">
        <v>12137.87</v>
      </c>
      <c r="X2811" s="126" t="s">
        <v>469</v>
      </c>
      <c r="Z2811" s="127"/>
      <c r="AA2811" s="128">
        <v>1</v>
      </c>
      <c r="AB2811" s="128">
        <v>60</v>
      </c>
      <c r="AC2811" s="126" t="s">
        <v>366</v>
      </c>
      <c r="AD2811" s="126" t="s">
        <v>511</v>
      </c>
      <c r="AG2811" s="127"/>
      <c r="AI2811" s="127"/>
    </row>
    <row r="2812" spans="1:35" ht="14.85" customHeight="1">
      <c r="A2812" s="130">
        <v>5013249</v>
      </c>
      <c r="B2812" s="126" t="s">
        <v>413</v>
      </c>
      <c r="C2812" s="126" t="s">
        <v>602</v>
      </c>
      <c r="D2812" s="126" t="s">
        <v>5526</v>
      </c>
      <c r="E2812" s="126" t="s">
        <v>288</v>
      </c>
      <c r="F2812" s="126" t="s">
        <v>522</v>
      </c>
      <c r="G2812" s="126" t="s">
        <v>312</v>
      </c>
      <c r="H2812" s="126" t="s">
        <v>605</v>
      </c>
      <c r="I2812" s="126" t="s">
        <v>418</v>
      </c>
      <c r="J2812" s="126" t="s">
        <v>597</v>
      </c>
      <c r="K2812" s="126" t="s">
        <v>504</v>
      </c>
      <c r="L2812" s="126" t="s">
        <v>598</v>
      </c>
      <c r="M2812" s="130">
        <v>438.46</v>
      </c>
      <c r="N2812" s="126" t="s">
        <v>290</v>
      </c>
      <c r="O2812" s="126" t="s">
        <v>528</v>
      </c>
      <c r="P2812" s="130">
        <v>0</v>
      </c>
      <c r="S2812" s="130">
        <v>0</v>
      </c>
      <c r="V2812" s="130">
        <v>438.46</v>
      </c>
      <c r="X2812" s="126" t="s">
        <v>606</v>
      </c>
      <c r="Z2812" s="127"/>
      <c r="AA2812" s="128"/>
      <c r="AB2812" s="128"/>
      <c r="AD2812" s="126" t="s">
        <v>577</v>
      </c>
      <c r="AG2812" s="127"/>
      <c r="AI2812" s="127"/>
    </row>
    <row r="2813" spans="1:35" ht="14.85" customHeight="1">
      <c r="A2813" s="130">
        <v>5013248</v>
      </c>
      <c r="B2813" s="126" t="s">
        <v>413</v>
      </c>
      <c r="C2813" s="126" t="s">
        <v>5527</v>
      </c>
      <c r="D2813" s="126" t="s">
        <v>3576</v>
      </c>
      <c r="E2813" s="126" t="s">
        <v>288</v>
      </c>
      <c r="F2813" s="126" t="s">
        <v>522</v>
      </c>
      <c r="G2813" s="126" t="s">
        <v>1335</v>
      </c>
      <c r="H2813" s="126" t="s">
        <v>524</v>
      </c>
      <c r="I2813" s="126" t="s">
        <v>418</v>
      </c>
      <c r="J2813" s="126" t="s">
        <v>597</v>
      </c>
      <c r="K2813" s="126" t="s">
        <v>504</v>
      </c>
      <c r="L2813" s="126" t="s">
        <v>598</v>
      </c>
      <c r="M2813" s="130">
        <v>9721.6</v>
      </c>
      <c r="N2813" s="126" t="s">
        <v>290</v>
      </c>
      <c r="O2813" s="126" t="s">
        <v>621</v>
      </c>
      <c r="P2813" s="130">
        <v>0</v>
      </c>
      <c r="S2813" s="130">
        <v>0</v>
      </c>
      <c r="V2813" s="130">
        <v>10886.4</v>
      </c>
      <c r="X2813" s="126" t="s">
        <v>2855</v>
      </c>
      <c r="Z2813" s="127"/>
      <c r="AA2813" s="128"/>
      <c r="AB2813" s="128"/>
      <c r="AD2813" s="126" t="s">
        <v>577</v>
      </c>
      <c r="AG2813" s="127"/>
      <c r="AI2813" s="127"/>
    </row>
    <row r="2814" spans="1:35" ht="14.85" customHeight="1">
      <c r="A2814" s="130">
        <v>5014599</v>
      </c>
      <c r="B2814" s="126" t="s">
        <v>413</v>
      </c>
      <c r="C2814" s="126" t="s">
        <v>5528</v>
      </c>
      <c r="D2814" s="126" t="s">
        <v>5529</v>
      </c>
      <c r="E2814" s="126" t="s">
        <v>288</v>
      </c>
      <c r="F2814" s="126" t="s">
        <v>416</v>
      </c>
      <c r="G2814" s="126" t="s">
        <v>417</v>
      </c>
      <c r="H2814" s="126" t="s">
        <v>126</v>
      </c>
      <c r="I2814" s="126" t="s">
        <v>126</v>
      </c>
      <c r="J2814" s="126" t="s">
        <v>1956</v>
      </c>
      <c r="K2814" s="126" t="s">
        <v>504</v>
      </c>
      <c r="L2814" s="126" t="s">
        <v>505</v>
      </c>
      <c r="M2814" s="130">
        <v>2380</v>
      </c>
      <c r="O2814" s="126" t="s">
        <v>1957</v>
      </c>
      <c r="P2814" s="130">
        <v>0</v>
      </c>
      <c r="S2814" s="130">
        <v>0</v>
      </c>
      <c r="V2814" s="130">
        <v>4372.8500000000004</v>
      </c>
      <c r="X2814" s="126" t="s">
        <v>1958</v>
      </c>
      <c r="Z2814" s="127"/>
      <c r="AA2814" s="128">
        <v>1</v>
      </c>
      <c r="AB2814" s="128">
        <v>24</v>
      </c>
      <c r="AD2814" s="126" t="s">
        <v>914</v>
      </c>
      <c r="AG2814" s="127"/>
      <c r="AI2814" s="127"/>
    </row>
    <row r="2815" spans="1:35" ht="14.85" customHeight="1">
      <c r="A2815" s="130">
        <v>5014601</v>
      </c>
      <c r="B2815" s="126" t="s">
        <v>413</v>
      </c>
      <c r="C2815" s="126" t="s">
        <v>5530</v>
      </c>
      <c r="D2815" s="126" t="s">
        <v>5531</v>
      </c>
      <c r="E2815" s="126" t="s">
        <v>288</v>
      </c>
      <c r="F2815" s="126" t="s">
        <v>491</v>
      </c>
      <c r="G2815" s="126" t="s">
        <v>417</v>
      </c>
      <c r="H2815" s="126" t="s">
        <v>126</v>
      </c>
      <c r="I2815" s="126" t="s">
        <v>418</v>
      </c>
      <c r="J2815" s="126" t="s">
        <v>1613</v>
      </c>
      <c r="K2815" s="126" t="s">
        <v>747</v>
      </c>
      <c r="L2815" s="126" t="s">
        <v>1614</v>
      </c>
      <c r="M2815" s="130">
        <v>243.04</v>
      </c>
      <c r="O2815" s="126" t="s">
        <v>5532</v>
      </c>
      <c r="P2815" s="130">
        <v>0</v>
      </c>
      <c r="S2815" s="130">
        <v>0</v>
      </c>
      <c r="V2815" s="130">
        <v>285.72000000000003</v>
      </c>
      <c r="X2815" s="126" t="s">
        <v>5533</v>
      </c>
      <c r="Z2815" s="127"/>
      <c r="AA2815" s="128">
        <v>2</v>
      </c>
      <c r="AB2815" s="128">
        <v>24</v>
      </c>
      <c r="AD2815" s="126" t="s">
        <v>914</v>
      </c>
      <c r="AG2815" s="127"/>
      <c r="AI2815" s="127"/>
    </row>
    <row r="2816" spans="1:35" ht="14.85" customHeight="1">
      <c r="A2816" s="130">
        <v>5014602</v>
      </c>
      <c r="B2816" s="126" t="s">
        <v>413</v>
      </c>
      <c r="C2816" s="126" t="s">
        <v>5534</v>
      </c>
      <c r="D2816" s="126" t="s">
        <v>5535</v>
      </c>
      <c r="E2816" s="126" t="s">
        <v>288</v>
      </c>
      <c r="F2816" s="126" t="s">
        <v>491</v>
      </c>
      <c r="G2816" s="126" t="s">
        <v>417</v>
      </c>
      <c r="H2816" s="126" t="s">
        <v>126</v>
      </c>
      <c r="I2816" s="126" t="s">
        <v>418</v>
      </c>
      <c r="J2816" s="126" t="s">
        <v>1613</v>
      </c>
      <c r="K2816" s="126" t="s">
        <v>747</v>
      </c>
      <c r="L2816" s="126" t="s">
        <v>1614</v>
      </c>
      <c r="M2816" s="130">
        <v>175.84</v>
      </c>
      <c r="O2816" s="126" t="s">
        <v>1615</v>
      </c>
      <c r="P2816" s="130">
        <v>0</v>
      </c>
      <c r="S2816" s="130">
        <v>0</v>
      </c>
      <c r="V2816" s="130">
        <v>267.39999999999998</v>
      </c>
      <c r="X2816" s="126" t="s">
        <v>1616</v>
      </c>
      <c r="Z2816" s="127"/>
      <c r="AA2816" s="128">
        <v>2</v>
      </c>
      <c r="AB2816" s="128">
        <v>24</v>
      </c>
      <c r="AD2816" s="126" t="s">
        <v>914</v>
      </c>
      <c r="AG2816" s="127"/>
      <c r="AI2816" s="127"/>
    </row>
    <row r="2817" spans="1:35" ht="14.85" customHeight="1">
      <c r="A2817" s="130">
        <v>5014600</v>
      </c>
      <c r="B2817" s="126" t="s">
        <v>413</v>
      </c>
      <c r="C2817" s="126" t="s">
        <v>5536</v>
      </c>
      <c r="D2817" s="126" t="s">
        <v>5537</v>
      </c>
      <c r="E2817" s="126" t="s">
        <v>288</v>
      </c>
      <c r="F2817" s="126" t="s">
        <v>491</v>
      </c>
      <c r="G2817" s="126" t="s">
        <v>417</v>
      </c>
      <c r="H2817" s="126" t="s">
        <v>126</v>
      </c>
      <c r="I2817" s="126" t="s">
        <v>418</v>
      </c>
      <c r="J2817" s="126" t="s">
        <v>1613</v>
      </c>
      <c r="K2817" s="126" t="s">
        <v>747</v>
      </c>
      <c r="L2817" s="126" t="s">
        <v>1614</v>
      </c>
      <c r="M2817" s="130">
        <v>243.04</v>
      </c>
      <c r="O2817" s="126" t="s">
        <v>5532</v>
      </c>
      <c r="P2817" s="130">
        <v>0</v>
      </c>
      <c r="S2817" s="130">
        <v>0</v>
      </c>
      <c r="V2817" s="130">
        <v>302.73</v>
      </c>
      <c r="X2817" s="126" t="s">
        <v>5533</v>
      </c>
      <c r="Z2817" s="127"/>
      <c r="AA2817" s="128">
        <v>2</v>
      </c>
      <c r="AB2817" s="128">
        <v>24</v>
      </c>
      <c r="AD2817" s="126" t="s">
        <v>914</v>
      </c>
      <c r="AG2817" s="127"/>
      <c r="AI2817" s="127"/>
    </row>
    <row r="2818" spans="1:35" ht="14.85" customHeight="1">
      <c r="A2818" s="130">
        <v>5013247</v>
      </c>
      <c r="B2818" s="126" t="s">
        <v>413</v>
      </c>
      <c r="C2818" s="126" t="s">
        <v>2344</v>
      </c>
      <c r="D2818" s="126" t="s">
        <v>3522</v>
      </c>
      <c r="E2818" s="126" t="s">
        <v>288</v>
      </c>
      <c r="F2818" s="126" t="s">
        <v>522</v>
      </c>
      <c r="G2818" s="126" t="s">
        <v>788</v>
      </c>
      <c r="H2818" s="126" t="s">
        <v>524</v>
      </c>
      <c r="I2818" s="126" t="s">
        <v>418</v>
      </c>
      <c r="J2818" s="126" t="s">
        <v>597</v>
      </c>
      <c r="K2818" s="126" t="s">
        <v>504</v>
      </c>
      <c r="L2818" s="126" t="s">
        <v>598</v>
      </c>
      <c r="M2818" s="130">
        <v>2150.4</v>
      </c>
      <c r="N2818" s="126" t="s">
        <v>290</v>
      </c>
      <c r="O2818" s="126" t="s">
        <v>528</v>
      </c>
      <c r="P2818" s="130">
        <v>0</v>
      </c>
      <c r="S2818" s="130">
        <v>0</v>
      </c>
      <c r="V2818" s="130">
        <v>2150.4</v>
      </c>
      <c r="X2818" s="126" t="s">
        <v>2346</v>
      </c>
      <c r="Z2818" s="127"/>
      <c r="AA2818" s="128"/>
      <c r="AB2818" s="128"/>
      <c r="AD2818" s="126" t="s">
        <v>577</v>
      </c>
      <c r="AG2818" s="127"/>
      <c r="AI2818" s="127"/>
    </row>
    <row r="2819" spans="1:35" ht="14.85" customHeight="1">
      <c r="A2819" s="130">
        <v>5013245</v>
      </c>
      <c r="B2819" s="126" t="s">
        <v>413</v>
      </c>
      <c r="C2819" s="126" t="s">
        <v>5538</v>
      </c>
      <c r="D2819" s="126" t="s">
        <v>5539</v>
      </c>
      <c r="E2819" s="126" t="s">
        <v>288</v>
      </c>
      <c r="F2819" s="126" t="s">
        <v>522</v>
      </c>
      <c r="G2819" s="126" t="s">
        <v>795</v>
      </c>
      <c r="H2819" s="126" t="s">
        <v>524</v>
      </c>
      <c r="I2819" s="126" t="s">
        <v>418</v>
      </c>
      <c r="J2819" s="126" t="s">
        <v>597</v>
      </c>
      <c r="K2819" s="126" t="s">
        <v>504</v>
      </c>
      <c r="L2819" s="126" t="s">
        <v>598</v>
      </c>
      <c r="M2819" s="130">
        <v>1444.8</v>
      </c>
      <c r="N2819" s="126" t="s">
        <v>290</v>
      </c>
      <c r="O2819" s="126" t="s">
        <v>528</v>
      </c>
      <c r="P2819" s="130">
        <v>0</v>
      </c>
      <c r="S2819" s="130">
        <v>0</v>
      </c>
      <c r="V2819" s="130">
        <v>1444.8</v>
      </c>
      <c r="X2819" s="126" t="s">
        <v>2121</v>
      </c>
      <c r="Z2819" s="127"/>
      <c r="AA2819" s="128"/>
      <c r="AB2819" s="128"/>
      <c r="AD2819" s="126" t="s">
        <v>577</v>
      </c>
      <c r="AG2819" s="127"/>
      <c r="AI2819" s="127"/>
    </row>
    <row r="2820" spans="1:35" ht="14.85" customHeight="1">
      <c r="A2820" s="130">
        <v>5013244</v>
      </c>
      <c r="B2820" s="126" t="s">
        <v>413</v>
      </c>
      <c r="C2820" s="126" t="s">
        <v>5538</v>
      </c>
      <c r="D2820" s="126" t="s">
        <v>5540</v>
      </c>
      <c r="E2820" s="126" t="s">
        <v>288</v>
      </c>
      <c r="F2820" s="126" t="s">
        <v>522</v>
      </c>
      <c r="G2820" s="126" t="s">
        <v>783</v>
      </c>
      <c r="H2820" s="126" t="s">
        <v>524</v>
      </c>
      <c r="I2820" s="126" t="s">
        <v>418</v>
      </c>
      <c r="J2820" s="126" t="s">
        <v>597</v>
      </c>
      <c r="K2820" s="126" t="s">
        <v>504</v>
      </c>
      <c r="L2820" s="126" t="s">
        <v>598</v>
      </c>
      <c r="M2820" s="130">
        <v>2889.6</v>
      </c>
      <c r="N2820" s="126" t="s">
        <v>290</v>
      </c>
      <c r="O2820" s="126" t="s">
        <v>528</v>
      </c>
      <c r="P2820" s="130">
        <v>0</v>
      </c>
      <c r="S2820" s="130">
        <v>0</v>
      </c>
      <c r="V2820" s="130">
        <v>2889.6</v>
      </c>
      <c r="X2820" s="126" t="s">
        <v>2121</v>
      </c>
      <c r="Z2820" s="127"/>
      <c r="AA2820" s="128"/>
      <c r="AB2820" s="128"/>
      <c r="AD2820" s="126" t="s">
        <v>577</v>
      </c>
      <c r="AG2820" s="127"/>
      <c r="AI2820" s="127"/>
    </row>
    <row r="2821" spans="1:35" ht="14.85" customHeight="1">
      <c r="A2821" s="130">
        <v>5013243</v>
      </c>
      <c r="B2821" s="126" t="s">
        <v>413</v>
      </c>
      <c r="C2821" s="126" t="s">
        <v>5538</v>
      </c>
      <c r="D2821" s="126" t="s">
        <v>5541</v>
      </c>
      <c r="E2821" s="126" t="s">
        <v>288</v>
      </c>
      <c r="F2821" s="126" t="s">
        <v>522</v>
      </c>
      <c r="G2821" s="126" t="s">
        <v>1342</v>
      </c>
      <c r="H2821" s="126" t="s">
        <v>524</v>
      </c>
      <c r="I2821" s="126" t="s">
        <v>418</v>
      </c>
      <c r="J2821" s="126" t="s">
        <v>597</v>
      </c>
      <c r="K2821" s="126" t="s">
        <v>504</v>
      </c>
      <c r="L2821" s="126" t="s">
        <v>598</v>
      </c>
      <c r="M2821" s="130">
        <v>577.91999999999996</v>
      </c>
      <c r="N2821" s="126" t="s">
        <v>290</v>
      </c>
      <c r="O2821" s="126" t="s">
        <v>528</v>
      </c>
      <c r="P2821" s="130">
        <v>0</v>
      </c>
      <c r="S2821" s="130">
        <v>0</v>
      </c>
      <c r="V2821" s="130">
        <v>577.91999999999996</v>
      </c>
      <c r="X2821" s="126" t="s">
        <v>2121</v>
      </c>
      <c r="Z2821" s="127"/>
      <c r="AA2821" s="128"/>
      <c r="AB2821" s="128"/>
      <c r="AD2821" s="126" t="s">
        <v>577</v>
      </c>
      <c r="AG2821" s="127"/>
      <c r="AI2821" s="127"/>
    </row>
    <row r="2822" spans="1:35" ht="14.85" customHeight="1">
      <c r="A2822" s="130">
        <v>5013242</v>
      </c>
      <c r="B2822" s="126" t="s">
        <v>413</v>
      </c>
      <c r="C2822" s="126" t="s">
        <v>5527</v>
      </c>
      <c r="D2822" s="126" t="s">
        <v>5542</v>
      </c>
      <c r="E2822" s="126" t="s">
        <v>288</v>
      </c>
      <c r="F2822" s="126" t="s">
        <v>522</v>
      </c>
      <c r="G2822" s="126" t="s">
        <v>1102</v>
      </c>
      <c r="H2822" s="126" t="s">
        <v>524</v>
      </c>
      <c r="I2822" s="126" t="s">
        <v>418</v>
      </c>
      <c r="J2822" s="126" t="s">
        <v>597</v>
      </c>
      <c r="K2822" s="126" t="s">
        <v>504</v>
      </c>
      <c r="L2822" s="126" t="s">
        <v>598</v>
      </c>
      <c r="M2822" s="130">
        <v>5468.39</v>
      </c>
      <c r="N2822" s="126" t="s">
        <v>290</v>
      </c>
      <c r="O2822" s="126" t="s">
        <v>621</v>
      </c>
      <c r="P2822" s="130">
        <v>0</v>
      </c>
      <c r="S2822" s="130">
        <v>0</v>
      </c>
      <c r="V2822" s="130">
        <v>6123.58</v>
      </c>
      <c r="X2822" s="126" t="s">
        <v>2855</v>
      </c>
      <c r="Z2822" s="127"/>
      <c r="AA2822" s="128"/>
      <c r="AB2822" s="128"/>
      <c r="AD2822" s="126" t="s">
        <v>577</v>
      </c>
      <c r="AG2822" s="127"/>
      <c r="AI2822" s="127"/>
    </row>
    <row r="2823" spans="1:35" ht="14.85" customHeight="1">
      <c r="A2823" s="130">
        <v>5013241</v>
      </c>
      <c r="B2823" s="126" t="s">
        <v>413</v>
      </c>
      <c r="C2823" s="126" t="s">
        <v>5543</v>
      </c>
      <c r="D2823" s="126" t="s">
        <v>5544</v>
      </c>
      <c r="E2823" s="126" t="s">
        <v>288</v>
      </c>
      <c r="F2823" s="126" t="s">
        <v>1347</v>
      </c>
      <c r="G2823" s="126" t="s">
        <v>417</v>
      </c>
      <c r="H2823" s="126" t="s">
        <v>126</v>
      </c>
      <c r="I2823" s="126" t="s">
        <v>418</v>
      </c>
      <c r="J2823" s="126" t="s">
        <v>2635</v>
      </c>
      <c r="K2823" s="126" t="s">
        <v>852</v>
      </c>
      <c r="L2823" s="126" t="s">
        <v>5545</v>
      </c>
      <c r="M2823" s="130">
        <v>1551.95</v>
      </c>
      <c r="O2823" s="126" t="s">
        <v>1350</v>
      </c>
      <c r="P2823" s="130">
        <v>0</v>
      </c>
      <c r="S2823" s="130">
        <v>0</v>
      </c>
      <c r="V2823" s="130">
        <v>3103.91</v>
      </c>
      <c r="X2823" s="126" t="s">
        <v>1347</v>
      </c>
      <c r="Z2823" s="127" t="s">
        <v>312</v>
      </c>
      <c r="AA2823" s="128">
        <v>1</v>
      </c>
      <c r="AB2823" s="128">
        <v>6</v>
      </c>
      <c r="AD2823" s="126" t="s">
        <v>577</v>
      </c>
      <c r="AG2823" s="127"/>
      <c r="AI2823" s="127"/>
    </row>
    <row r="2824" spans="1:35" ht="14.85" customHeight="1">
      <c r="A2824" s="130">
        <v>5013240</v>
      </c>
      <c r="B2824" s="126" t="s">
        <v>413</v>
      </c>
      <c r="C2824" s="126" t="s">
        <v>5166</v>
      </c>
      <c r="D2824" s="126" t="s">
        <v>5546</v>
      </c>
      <c r="E2824" s="126" t="s">
        <v>288</v>
      </c>
      <c r="F2824" s="126" t="s">
        <v>522</v>
      </c>
      <c r="G2824" s="126" t="s">
        <v>604</v>
      </c>
      <c r="H2824" s="126" t="s">
        <v>605</v>
      </c>
      <c r="I2824" s="126" t="s">
        <v>418</v>
      </c>
      <c r="J2824" s="126" t="s">
        <v>597</v>
      </c>
      <c r="K2824" s="126" t="s">
        <v>504</v>
      </c>
      <c r="L2824" s="126" t="s">
        <v>598</v>
      </c>
      <c r="M2824" s="130">
        <v>1134.56</v>
      </c>
      <c r="N2824" s="126" t="s">
        <v>290</v>
      </c>
      <c r="O2824" s="126" t="s">
        <v>621</v>
      </c>
      <c r="P2824" s="130">
        <v>0</v>
      </c>
      <c r="S2824" s="130">
        <v>0</v>
      </c>
      <c r="V2824" s="130">
        <v>1134.56</v>
      </c>
      <c r="X2824" s="126" t="s">
        <v>5168</v>
      </c>
      <c r="Z2824" s="127"/>
      <c r="AA2824" s="128"/>
      <c r="AB2824" s="128"/>
      <c r="AD2824" s="126" t="s">
        <v>577</v>
      </c>
      <c r="AG2824" s="127"/>
      <c r="AI2824" s="127"/>
    </row>
    <row r="2825" spans="1:35" ht="14.85" customHeight="1">
      <c r="A2825" s="130">
        <v>5012096</v>
      </c>
      <c r="B2825" s="126" t="s">
        <v>413</v>
      </c>
      <c r="C2825" s="126" t="s">
        <v>5547</v>
      </c>
      <c r="D2825" s="126" t="s">
        <v>5548</v>
      </c>
      <c r="E2825" s="126" t="s">
        <v>288</v>
      </c>
      <c r="F2825" s="126" t="s">
        <v>364</v>
      </c>
      <c r="G2825" s="126" t="s">
        <v>417</v>
      </c>
      <c r="H2825" s="126" t="s">
        <v>126</v>
      </c>
      <c r="I2825" s="126" t="s">
        <v>418</v>
      </c>
      <c r="J2825" s="126" t="s">
        <v>484</v>
      </c>
      <c r="K2825" s="126" t="s">
        <v>443</v>
      </c>
      <c r="L2825" s="126" t="s">
        <v>485</v>
      </c>
      <c r="M2825" s="130">
        <v>9739.52</v>
      </c>
      <c r="O2825" s="126" t="s">
        <v>486</v>
      </c>
      <c r="P2825" s="130">
        <v>0</v>
      </c>
      <c r="S2825" s="130">
        <v>0</v>
      </c>
      <c r="V2825" s="130">
        <v>10780</v>
      </c>
      <c r="X2825" s="126" t="s">
        <v>487</v>
      </c>
      <c r="Z2825" s="127"/>
      <c r="AA2825" s="128">
        <v>1</v>
      </c>
      <c r="AB2825" s="128">
        <v>60</v>
      </c>
      <c r="AC2825" s="126" t="s">
        <v>366</v>
      </c>
      <c r="AD2825" s="126" t="s">
        <v>488</v>
      </c>
      <c r="AG2825" s="127"/>
      <c r="AI2825" s="127"/>
    </row>
    <row r="2826" spans="1:35" ht="14.85" customHeight="1">
      <c r="A2826" s="130">
        <v>5012095</v>
      </c>
      <c r="B2826" s="126" t="s">
        <v>413</v>
      </c>
      <c r="C2826" s="126" t="s">
        <v>5547</v>
      </c>
      <c r="D2826" s="126" t="s">
        <v>5548</v>
      </c>
      <c r="E2826" s="126" t="s">
        <v>288</v>
      </c>
      <c r="F2826" s="126" t="s">
        <v>364</v>
      </c>
      <c r="G2826" s="126" t="s">
        <v>417</v>
      </c>
      <c r="H2826" s="126" t="s">
        <v>126</v>
      </c>
      <c r="I2826" s="126" t="s">
        <v>418</v>
      </c>
      <c r="J2826" s="126" t="s">
        <v>484</v>
      </c>
      <c r="K2826" s="126" t="s">
        <v>443</v>
      </c>
      <c r="L2826" s="126" t="s">
        <v>485</v>
      </c>
      <c r="M2826" s="130">
        <v>9739.52</v>
      </c>
      <c r="O2826" s="126" t="s">
        <v>486</v>
      </c>
      <c r="P2826" s="130">
        <v>0</v>
      </c>
      <c r="S2826" s="130">
        <v>0</v>
      </c>
      <c r="V2826" s="130">
        <v>10780</v>
      </c>
      <c r="X2826" s="126" t="s">
        <v>549</v>
      </c>
      <c r="Z2826" s="127"/>
      <c r="AA2826" s="128">
        <v>2</v>
      </c>
      <c r="AB2826" s="128">
        <v>60</v>
      </c>
      <c r="AC2826" s="126" t="s">
        <v>366</v>
      </c>
      <c r="AD2826" s="126" t="s">
        <v>488</v>
      </c>
      <c r="AG2826" s="127"/>
      <c r="AI2826" s="127"/>
    </row>
    <row r="2827" spans="1:35" ht="14.85" customHeight="1">
      <c r="A2827" s="130">
        <v>5012094</v>
      </c>
      <c r="B2827" s="126" t="s">
        <v>413</v>
      </c>
      <c r="C2827" s="126" t="s">
        <v>5549</v>
      </c>
      <c r="D2827" s="126" t="s">
        <v>5550</v>
      </c>
      <c r="E2827" s="126" t="s">
        <v>288</v>
      </c>
      <c r="F2827" s="126" t="s">
        <v>364</v>
      </c>
      <c r="G2827" s="126" t="s">
        <v>417</v>
      </c>
      <c r="H2827" s="126" t="s">
        <v>126</v>
      </c>
      <c r="I2827" s="126" t="s">
        <v>418</v>
      </c>
      <c r="J2827" s="126" t="s">
        <v>484</v>
      </c>
      <c r="K2827" s="126" t="s">
        <v>443</v>
      </c>
      <c r="L2827" s="126" t="s">
        <v>485</v>
      </c>
      <c r="M2827" s="130">
        <v>9739.52</v>
      </c>
      <c r="O2827" s="126" t="s">
        <v>486</v>
      </c>
      <c r="P2827" s="130">
        <v>0</v>
      </c>
      <c r="S2827" s="130">
        <v>0</v>
      </c>
      <c r="V2827" s="130">
        <v>31119.43</v>
      </c>
      <c r="X2827" s="126" t="s">
        <v>487</v>
      </c>
      <c r="Z2827" s="127"/>
      <c r="AA2827" s="128">
        <v>1</v>
      </c>
      <c r="AB2827" s="128">
        <v>60</v>
      </c>
      <c r="AC2827" s="126" t="s">
        <v>366</v>
      </c>
      <c r="AD2827" s="126" t="s">
        <v>488</v>
      </c>
      <c r="AG2827" s="127"/>
      <c r="AI2827" s="127"/>
    </row>
    <row r="2828" spans="1:35" ht="14.85" customHeight="1">
      <c r="A2828" s="130">
        <v>5012093</v>
      </c>
      <c r="B2828" s="126" t="s">
        <v>413</v>
      </c>
      <c r="C2828" s="126" t="s">
        <v>5549</v>
      </c>
      <c r="D2828" s="126" t="s">
        <v>5550</v>
      </c>
      <c r="E2828" s="126" t="s">
        <v>288</v>
      </c>
      <c r="F2828" s="126" t="s">
        <v>364</v>
      </c>
      <c r="G2828" s="126" t="s">
        <v>417</v>
      </c>
      <c r="H2828" s="126" t="s">
        <v>126</v>
      </c>
      <c r="I2828" s="126" t="s">
        <v>418</v>
      </c>
      <c r="J2828" s="126" t="s">
        <v>484</v>
      </c>
      <c r="K2828" s="126" t="s">
        <v>443</v>
      </c>
      <c r="L2828" s="126" t="s">
        <v>485</v>
      </c>
      <c r="M2828" s="130">
        <v>9739.52</v>
      </c>
      <c r="O2828" s="126" t="s">
        <v>486</v>
      </c>
      <c r="P2828" s="130">
        <v>0</v>
      </c>
      <c r="S2828" s="130">
        <v>0</v>
      </c>
      <c r="V2828" s="130">
        <v>31119.43</v>
      </c>
      <c r="X2828" s="126" t="s">
        <v>549</v>
      </c>
      <c r="Z2828" s="127"/>
      <c r="AA2828" s="128">
        <v>2</v>
      </c>
      <c r="AB2828" s="128">
        <v>60</v>
      </c>
      <c r="AC2828" s="126" t="s">
        <v>366</v>
      </c>
      <c r="AD2828" s="126" t="s">
        <v>488</v>
      </c>
      <c r="AG2828" s="127"/>
      <c r="AI2828" s="127"/>
    </row>
    <row r="2829" spans="1:35" ht="14.85" customHeight="1">
      <c r="A2829" s="130">
        <v>5012092</v>
      </c>
      <c r="B2829" s="126" t="s">
        <v>413</v>
      </c>
      <c r="C2829" s="126" t="s">
        <v>5551</v>
      </c>
      <c r="D2829" s="126" t="s">
        <v>5552</v>
      </c>
      <c r="E2829" s="126" t="s">
        <v>288</v>
      </c>
      <c r="F2829" s="126" t="s">
        <v>364</v>
      </c>
      <c r="G2829" s="126" t="s">
        <v>417</v>
      </c>
      <c r="H2829" s="126" t="s">
        <v>126</v>
      </c>
      <c r="I2829" s="126" t="s">
        <v>418</v>
      </c>
      <c r="J2829" s="126" t="s">
        <v>484</v>
      </c>
      <c r="K2829" s="126" t="s">
        <v>443</v>
      </c>
      <c r="L2829" s="126" t="s">
        <v>485</v>
      </c>
      <c r="M2829" s="130">
        <v>9739.52</v>
      </c>
      <c r="O2829" s="126" t="s">
        <v>486</v>
      </c>
      <c r="P2829" s="130">
        <v>0</v>
      </c>
      <c r="S2829" s="130">
        <v>0</v>
      </c>
      <c r="V2829" s="130">
        <v>31119.43</v>
      </c>
      <c r="X2829" s="126" t="s">
        <v>487</v>
      </c>
      <c r="Z2829" s="127"/>
      <c r="AA2829" s="128">
        <v>1</v>
      </c>
      <c r="AB2829" s="128">
        <v>60</v>
      </c>
      <c r="AC2829" s="126" t="s">
        <v>366</v>
      </c>
      <c r="AD2829" s="126" t="s">
        <v>488</v>
      </c>
      <c r="AG2829" s="127"/>
      <c r="AI2829" s="127"/>
    </row>
    <row r="2830" spans="1:35" ht="14.85" customHeight="1">
      <c r="A2830" s="130">
        <v>5012091</v>
      </c>
      <c r="B2830" s="126" t="s">
        <v>413</v>
      </c>
      <c r="C2830" s="126" t="s">
        <v>5551</v>
      </c>
      <c r="D2830" s="126" t="s">
        <v>5552</v>
      </c>
      <c r="E2830" s="126" t="s">
        <v>288</v>
      </c>
      <c r="F2830" s="126" t="s">
        <v>364</v>
      </c>
      <c r="G2830" s="126" t="s">
        <v>417</v>
      </c>
      <c r="H2830" s="126" t="s">
        <v>126</v>
      </c>
      <c r="I2830" s="126" t="s">
        <v>418</v>
      </c>
      <c r="J2830" s="126" t="s">
        <v>484</v>
      </c>
      <c r="K2830" s="126" t="s">
        <v>443</v>
      </c>
      <c r="L2830" s="126" t="s">
        <v>485</v>
      </c>
      <c r="M2830" s="130">
        <v>9739.52</v>
      </c>
      <c r="O2830" s="126" t="s">
        <v>486</v>
      </c>
      <c r="P2830" s="130">
        <v>0</v>
      </c>
      <c r="S2830" s="130">
        <v>0</v>
      </c>
      <c r="V2830" s="130">
        <v>31119.43</v>
      </c>
      <c r="X2830" s="126" t="s">
        <v>549</v>
      </c>
      <c r="Z2830" s="127"/>
      <c r="AA2830" s="128">
        <v>2</v>
      </c>
      <c r="AB2830" s="128">
        <v>60</v>
      </c>
      <c r="AC2830" s="126" t="s">
        <v>366</v>
      </c>
      <c r="AD2830" s="126" t="s">
        <v>488</v>
      </c>
      <c r="AG2830" s="127"/>
      <c r="AI2830" s="127"/>
    </row>
    <row r="2831" spans="1:35" ht="14.85" customHeight="1">
      <c r="A2831" s="130">
        <v>5012090</v>
      </c>
      <c r="B2831" s="126" t="s">
        <v>413</v>
      </c>
      <c r="C2831" s="126" t="s">
        <v>5553</v>
      </c>
      <c r="D2831" s="126" t="s">
        <v>5554</v>
      </c>
      <c r="E2831" s="126" t="s">
        <v>288</v>
      </c>
      <c r="F2831" s="126" t="s">
        <v>364</v>
      </c>
      <c r="G2831" s="126" t="s">
        <v>417</v>
      </c>
      <c r="H2831" s="126" t="s">
        <v>126</v>
      </c>
      <c r="I2831" s="126" t="s">
        <v>418</v>
      </c>
      <c r="J2831" s="126" t="s">
        <v>484</v>
      </c>
      <c r="K2831" s="126" t="s">
        <v>443</v>
      </c>
      <c r="L2831" s="126" t="s">
        <v>485</v>
      </c>
      <c r="M2831" s="130">
        <v>9739.52</v>
      </c>
      <c r="O2831" s="126" t="s">
        <v>486</v>
      </c>
      <c r="P2831" s="130">
        <v>0</v>
      </c>
      <c r="S2831" s="130">
        <v>0</v>
      </c>
      <c r="V2831" s="130">
        <v>31119.43</v>
      </c>
      <c r="X2831" s="126" t="s">
        <v>487</v>
      </c>
      <c r="Z2831" s="127"/>
      <c r="AA2831" s="128">
        <v>1</v>
      </c>
      <c r="AB2831" s="128">
        <v>60</v>
      </c>
      <c r="AC2831" s="126" t="s">
        <v>366</v>
      </c>
      <c r="AD2831" s="126" t="s">
        <v>488</v>
      </c>
      <c r="AG2831" s="127"/>
      <c r="AI2831" s="127"/>
    </row>
    <row r="2832" spans="1:35" ht="14.85" customHeight="1">
      <c r="A2832" s="130">
        <v>5012089</v>
      </c>
      <c r="B2832" s="126" t="s">
        <v>413</v>
      </c>
      <c r="C2832" s="126" t="s">
        <v>5553</v>
      </c>
      <c r="D2832" s="126" t="s">
        <v>5554</v>
      </c>
      <c r="E2832" s="126" t="s">
        <v>288</v>
      </c>
      <c r="F2832" s="126" t="s">
        <v>364</v>
      </c>
      <c r="G2832" s="126" t="s">
        <v>417</v>
      </c>
      <c r="H2832" s="126" t="s">
        <v>126</v>
      </c>
      <c r="I2832" s="126" t="s">
        <v>418</v>
      </c>
      <c r="J2832" s="126" t="s">
        <v>484</v>
      </c>
      <c r="K2832" s="126" t="s">
        <v>443</v>
      </c>
      <c r="L2832" s="126" t="s">
        <v>485</v>
      </c>
      <c r="M2832" s="130">
        <v>9739.52</v>
      </c>
      <c r="O2832" s="126" t="s">
        <v>486</v>
      </c>
      <c r="P2832" s="130">
        <v>0</v>
      </c>
      <c r="S2832" s="130">
        <v>0</v>
      </c>
      <c r="V2832" s="130">
        <v>31119.43</v>
      </c>
      <c r="X2832" s="126" t="s">
        <v>549</v>
      </c>
      <c r="Z2832" s="127"/>
      <c r="AA2832" s="128">
        <v>2</v>
      </c>
      <c r="AB2832" s="128">
        <v>60</v>
      </c>
      <c r="AC2832" s="126" t="s">
        <v>366</v>
      </c>
      <c r="AD2832" s="126" t="s">
        <v>488</v>
      </c>
      <c r="AG2832" s="127"/>
      <c r="AI2832" s="127"/>
    </row>
    <row r="2833" spans="1:35" ht="14.85" customHeight="1">
      <c r="A2833" s="130">
        <v>5013771</v>
      </c>
      <c r="B2833" s="126" t="s">
        <v>413</v>
      </c>
      <c r="C2833" s="126" t="s">
        <v>5555</v>
      </c>
      <c r="D2833" s="126" t="s">
        <v>5556</v>
      </c>
      <c r="E2833" s="126" t="s">
        <v>288</v>
      </c>
      <c r="F2833" s="126" t="s">
        <v>532</v>
      </c>
      <c r="G2833" s="126" t="s">
        <v>604</v>
      </c>
      <c r="H2833" s="126" t="s">
        <v>126</v>
      </c>
      <c r="I2833" s="126" t="s">
        <v>126</v>
      </c>
      <c r="J2833" s="126" t="s">
        <v>5557</v>
      </c>
      <c r="K2833" s="126" t="s">
        <v>779</v>
      </c>
      <c r="L2833" s="126" t="s">
        <v>5558</v>
      </c>
      <c r="M2833" s="130">
        <v>190.4</v>
      </c>
      <c r="O2833" s="126" t="s">
        <v>537</v>
      </c>
      <c r="P2833" s="130">
        <v>0</v>
      </c>
      <c r="S2833" s="130">
        <v>0</v>
      </c>
      <c r="V2833" s="130">
        <v>190.4</v>
      </c>
      <c r="X2833" s="126" t="s">
        <v>1723</v>
      </c>
      <c r="Z2833" s="127"/>
      <c r="AA2833" s="128">
        <v>500</v>
      </c>
      <c r="AB2833" s="128">
        <v>12</v>
      </c>
      <c r="AD2833" s="126" t="s">
        <v>546</v>
      </c>
      <c r="AG2833" s="127"/>
      <c r="AI2833" s="127"/>
    </row>
    <row r="2834" spans="1:35" ht="14.85" customHeight="1">
      <c r="A2834" s="130">
        <v>5013770</v>
      </c>
      <c r="B2834" s="126" t="s">
        <v>413</v>
      </c>
      <c r="C2834" s="126" t="s">
        <v>5555</v>
      </c>
      <c r="D2834" s="126" t="s">
        <v>5559</v>
      </c>
      <c r="E2834" s="126" t="s">
        <v>288</v>
      </c>
      <c r="F2834" s="126" t="s">
        <v>532</v>
      </c>
      <c r="G2834" s="126" t="s">
        <v>604</v>
      </c>
      <c r="H2834" s="126" t="s">
        <v>126</v>
      </c>
      <c r="I2834" s="126" t="s">
        <v>126</v>
      </c>
      <c r="J2834" s="126" t="s">
        <v>5557</v>
      </c>
      <c r="K2834" s="126" t="s">
        <v>779</v>
      </c>
      <c r="L2834" s="126" t="s">
        <v>5558</v>
      </c>
      <c r="M2834" s="130">
        <v>190.4</v>
      </c>
      <c r="O2834" s="126" t="s">
        <v>537</v>
      </c>
      <c r="P2834" s="130">
        <v>0</v>
      </c>
      <c r="S2834" s="130">
        <v>0</v>
      </c>
      <c r="V2834" s="130">
        <v>190.4</v>
      </c>
      <c r="X2834" s="126" t="s">
        <v>1723</v>
      </c>
      <c r="Z2834" s="127"/>
      <c r="AA2834" s="128">
        <v>500</v>
      </c>
      <c r="AB2834" s="128">
        <v>12</v>
      </c>
      <c r="AD2834" s="126" t="s">
        <v>546</v>
      </c>
      <c r="AG2834" s="127"/>
      <c r="AI2834" s="127"/>
    </row>
    <row r="2835" spans="1:35" ht="14.85" customHeight="1">
      <c r="A2835" s="130">
        <v>5013769</v>
      </c>
      <c r="B2835" s="126" t="s">
        <v>413</v>
      </c>
      <c r="C2835" s="126" t="s">
        <v>5555</v>
      </c>
      <c r="D2835" s="126" t="s">
        <v>5560</v>
      </c>
      <c r="E2835" s="126" t="s">
        <v>288</v>
      </c>
      <c r="F2835" s="126" t="s">
        <v>532</v>
      </c>
      <c r="G2835" s="126" t="s">
        <v>604</v>
      </c>
      <c r="H2835" s="126" t="s">
        <v>126</v>
      </c>
      <c r="I2835" s="126" t="s">
        <v>126</v>
      </c>
      <c r="J2835" s="126" t="s">
        <v>5557</v>
      </c>
      <c r="K2835" s="126" t="s">
        <v>779</v>
      </c>
      <c r="L2835" s="126" t="s">
        <v>5558</v>
      </c>
      <c r="M2835" s="130">
        <v>190.4</v>
      </c>
      <c r="O2835" s="126" t="s">
        <v>537</v>
      </c>
      <c r="P2835" s="130">
        <v>0</v>
      </c>
      <c r="S2835" s="130">
        <v>0</v>
      </c>
      <c r="V2835" s="130">
        <v>190.4</v>
      </c>
      <c r="X2835" s="126" t="s">
        <v>1723</v>
      </c>
      <c r="Z2835" s="127"/>
      <c r="AA2835" s="128">
        <v>500</v>
      </c>
      <c r="AB2835" s="128">
        <v>12</v>
      </c>
      <c r="AD2835" s="126" t="s">
        <v>546</v>
      </c>
      <c r="AG2835" s="127"/>
      <c r="AI2835" s="127"/>
    </row>
    <row r="2836" spans="1:35" ht="14.85" customHeight="1">
      <c r="A2836" s="130">
        <v>5013768</v>
      </c>
      <c r="B2836" s="126" t="s">
        <v>413</v>
      </c>
      <c r="C2836" s="126" t="s">
        <v>5555</v>
      </c>
      <c r="D2836" s="126" t="s">
        <v>5561</v>
      </c>
      <c r="E2836" s="126" t="s">
        <v>288</v>
      </c>
      <c r="F2836" s="126" t="s">
        <v>532</v>
      </c>
      <c r="G2836" s="126" t="s">
        <v>604</v>
      </c>
      <c r="H2836" s="126" t="s">
        <v>126</v>
      </c>
      <c r="I2836" s="126" t="s">
        <v>126</v>
      </c>
      <c r="J2836" s="126" t="s">
        <v>5557</v>
      </c>
      <c r="K2836" s="126" t="s">
        <v>779</v>
      </c>
      <c r="L2836" s="126" t="s">
        <v>5558</v>
      </c>
      <c r="M2836" s="130">
        <v>190.4</v>
      </c>
      <c r="O2836" s="126" t="s">
        <v>537</v>
      </c>
      <c r="P2836" s="130">
        <v>0</v>
      </c>
      <c r="S2836" s="130">
        <v>0</v>
      </c>
      <c r="V2836" s="130">
        <v>190.4</v>
      </c>
      <c r="X2836" s="126" t="s">
        <v>1723</v>
      </c>
      <c r="Z2836" s="127"/>
      <c r="AA2836" s="128">
        <v>500</v>
      </c>
      <c r="AB2836" s="128">
        <v>12</v>
      </c>
      <c r="AD2836" s="126" t="s">
        <v>546</v>
      </c>
      <c r="AG2836" s="127"/>
      <c r="AI2836" s="127"/>
    </row>
    <row r="2837" spans="1:35" ht="14.85" customHeight="1">
      <c r="A2837" s="130">
        <v>5013767</v>
      </c>
      <c r="B2837" s="126" t="s">
        <v>413</v>
      </c>
      <c r="C2837" s="126" t="s">
        <v>5555</v>
      </c>
      <c r="D2837" s="126" t="s">
        <v>5562</v>
      </c>
      <c r="E2837" s="126" t="s">
        <v>288</v>
      </c>
      <c r="F2837" s="126" t="s">
        <v>532</v>
      </c>
      <c r="G2837" s="126" t="s">
        <v>604</v>
      </c>
      <c r="H2837" s="126" t="s">
        <v>126</v>
      </c>
      <c r="I2837" s="126" t="s">
        <v>126</v>
      </c>
      <c r="J2837" s="126" t="s">
        <v>5557</v>
      </c>
      <c r="K2837" s="126" t="s">
        <v>779</v>
      </c>
      <c r="L2837" s="126" t="s">
        <v>5558</v>
      </c>
      <c r="M2837" s="130">
        <v>190.4</v>
      </c>
      <c r="O2837" s="126" t="s">
        <v>537</v>
      </c>
      <c r="P2837" s="130">
        <v>0</v>
      </c>
      <c r="S2837" s="130">
        <v>0</v>
      </c>
      <c r="V2837" s="130">
        <v>190.4</v>
      </c>
      <c r="X2837" s="126" t="s">
        <v>1723</v>
      </c>
      <c r="Z2837" s="127"/>
      <c r="AA2837" s="128">
        <v>500</v>
      </c>
      <c r="AB2837" s="128">
        <v>12</v>
      </c>
      <c r="AD2837" s="126" t="s">
        <v>546</v>
      </c>
      <c r="AG2837" s="127"/>
      <c r="AI2837" s="127"/>
    </row>
    <row r="2838" spans="1:35" ht="14.85" customHeight="1">
      <c r="A2838" s="130">
        <v>5013766</v>
      </c>
      <c r="B2838" s="126" t="s">
        <v>413</v>
      </c>
      <c r="C2838" s="126" t="s">
        <v>5555</v>
      </c>
      <c r="D2838" s="126" t="s">
        <v>5563</v>
      </c>
      <c r="E2838" s="126" t="s">
        <v>288</v>
      </c>
      <c r="F2838" s="126" t="s">
        <v>532</v>
      </c>
      <c r="G2838" s="126" t="s">
        <v>604</v>
      </c>
      <c r="H2838" s="126" t="s">
        <v>126</v>
      </c>
      <c r="I2838" s="126" t="s">
        <v>126</v>
      </c>
      <c r="J2838" s="126" t="s">
        <v>5557</v>
      </c>
      <c r="K2838" s="126" t="s">
        <v>779</v>
      </c>
      <c r="L2838" s="126" t="s">
        <v>5558</v>
      </c>
      <c r="M2838" s="130">
        <v>190.4</v>
      </c>
      <c r="O2838" s="126" t="s">
        <v>537</v>
      </c>
      <c r="P2838" s="130">
        <v>0</v>
      </c>
      <c r="S2838" s="130">
        <v>0</v>
      </c>
      <c r="V2838" s="130">
        <v>190.4</v>
      </c>
      <c r="X2838" s="126" t="s">
        <v>1723</v>
      </c>
      <c r="Z2838" s="127"/>
      <c r="AA2838" s="128">
        <v>500</v>
      </c>
      <c r="AB2838" s="128">
        <v>12</v>
      </c>
      <c r="AD2838" s="126" t="s">
        <v>546</v>
      </c>
      <c r="AG2838" s="127"/>
      <c r="AI2838" s="127"/>
    </row>
    <row r="2839" spans="1:35" ht="14.85" customHeight="1">
      <c r="A2839" s="130">
        <v>5013765</v>
      </c>
      <c r="B2839" s="126" t="s">
        <v>413</v>
      </c>
      <c r="C2839" s="126" t="s">
        <v>5555</v>
      </c>
      <c r="D2839" s="126" t="s">
        <v>5564</v>
      </c>
      <c r="E2839" s="126" t="s">
        <v>288</v>
      </c>
      <c r="F2839" s="126" t="s">
        <v>532</v>
      </c>
      <c r="G2839" s="126" t="s">
        <v>604</v>
      </c>
      <c r="H2839" s="126" t="s">
        <v>126</v>
      </c>
      <c r="I2839" s="126" t="s">
        <v>126</v>
      </c>
      <c r="J2839" s="126" t="s">
        <v>5557</v>
      </c>
      <c r="K2839" s="126" t="s">
        <v>779</v>
      </c>
      <c r="L2839" s="126" t="s">
        <v>5558</v>
      </c>
      <c r="M2839" s="130">
        <v>190.4</v>
      </c>
      <c r="O2839" s="126" t="s">
        <v>537</v>
      </c>
      <c r="P2839" s="130">
        <v>0</v>
      </c>
      <c r="S2839" s="130">
        <v>0</v>
      </c>
      <c r="V2839" s="130">
        <v>190.4</v>
      </c>
      <c r="X2839" s="126" t="s">
        <v>1723</v>
      </c>
      <c r="Z2839" s="127"/>
      <c r="AA2839" s="128">
        <v>500</v>
      </c>
      <c r="AB2839" s="128">
        <v>12</v>
      </c>
      <c r="AD2839" s="126" t="s">
        <v>546</v>
      </c>
      <c r="AG2839" s="127"/>
      <c r="AI2839" s="127"/>
    </row>
    <row r="2840" spans="1:35" ht="14.85" customHeight="1">
      <c r="A2840" s="130">
        <v>5013764</v>
      </c>
      <c r="B2840" s="126" t="s">
        <v>413</v>
      </c>
      <c r="C2840" s="126" t="s">
        <v>5565</v>
      </c>
      <c r="D2840" s="126" t="s">
        <v>5566</v>
      </c>
      <c r="E2840" s="126" t="s">
        <v>288</v>
      </c>
      <c r="F2840" s="126" t="s">
        <v>522</v>
      </c>
      <c r="G2840" s="126" t="s">
        <v>5197</v>
      </c>
      <c r="H2840" s="126" t="s">
        <v>524</v>
      </c>
      <c r="I2840" s="126" t="s">
        <v>418</v>
      </c>
      <c r="J2840" s="126" t="s">
        <v>5567</v>
      </c>
      <c r="K2840" s="126" t="s">
        <v>747</v>
      </c>
      <c r="L2840" s="126" t="s">
        <v>5568</v>
      </c>
      <c r="M2840" s="130">
        <v>967.4</v>
      </c>
      <c r="N2840" s="126" t="s">
        <v>290</v>
      </c>
      <c r="O2840" s="126" t="s">
        <v>528</v>
      </c>
      <c r="P2840" s="130">
        <v>0</v>
      </c>
      <c r="S2840" s="130">
        <v>0</v>
      </c>
      <c r="V2840" s="130">
        <v>967.4</v>
      </c>
      <c r="X2840" s="126" t="s">
        <v>2346</v>
      </c>
      <c r="Z2840" s="127"/>
      <c r="AA2840" s="128"/>
      <c r="AB2840" s="128"/>
      <c r="AD2840" s="126" t="s">
        <v>546</v>
      </c>
      <c r="AG2840" s="127"/>
      <c r="AI2840" s="127"/>
    </row>
    <row r="2841" spans="1:35" ht="14.85" customHeight="1">
      <c r="A2841" s="130">
        <v>5011313</v>
      </c>
      <c r="B2841" s="126" t="s">
        <v>413</v>
      </c>
      <c r="C2841" s="126" t="s">
        <v>5569</v>
      </c>
      <c r="D2841" s="126" t="s">
        <v>5570</v>
      </c>
      <c r="E2841" s="126" t="s">
        <v>288</v>
      </c>
      <c r="F2841" s="126" t="s">
        <v>491</v>
      </c>
      <c r="G2841" s="126" t="s">
        <v>417</v>
      </c>
      <c r="H2841" s="126" t="s">
        <v>126</v>
      </c>
      <c r="I2841" s="126" t="s">
        <v>126</v>
      </c>
      <c r="J2841" s="126" t="s">
        <v>4924</v>
      </c>
      <c r="K2841" s="126" t="s">
        <v>504</v>
      </c>
      <c r="L2841" s="126" t="s">
        <v>4925</v>
      </c>
      <c r="M2841" s="130">
        <v>2954.37</v>
      </c>
      <c r="O2841" s="126" t="s">
        <v>492</v>
      </c>
      <c r="P2841" s="130">
        <v>0</v>
      </c>
      <c r="S2841" s="130">
        <v>0</v>
      </c>
      <c r="V2841" s="130">
        <v>2954.37</v>
      </c>
      <c r="X2841" s="126" t="s">
        <v>493</v>
      </c>
      <c r="Z2841" s="127"/>
      <c r="AA2841" s="128">
        <v>1</v>
      </c>
      <c r="AB2841" s="128">
        <v>60</v>
      </c>
      <c r="AD2841" s="126" t="s">
        <v>1287</v>
      </c>
      <c r="AG2841" s="127"/>
      <c r="AI2841" s="127"/>
    </row>
    <row r="2842" spans="1:35" ht="14.85" customHeight="1">
      <c r="A2842" s="130">
        <v>5011304</v>
      </c>
      <c r="B2842" s="126" t="s">
        <v>413</v>
      </c>
      <c r="C2842" s="126" t="s">
        <v>5571</v>
      </c>
      <c r="D2842" s="126" t="s">
        <v>5572</v>
      </c>
      <c r="E2842" s="126" t="s">
        <v>288</v>
      </c>
      <c r="F2842" s="126" t="s">
        <v>364</v>
      </c>
      <c r="G2842" s="126" t="s">
        <v>417</v>
      </c>
      <c r="H2842" s="126" t="s">
        <v>126</v>
      </c>
      <c r="I2842" s="126" t="s">
        <v>126</v>
      </c>
      <c r="J2842" s="126" t="s">
        <v>484</v>
      </c>
      <c r="K2842" s="126" t="s">
        <v>443</v>
      </c>
      <c r="L2842" s="126" t="s">
        <v>485</v>
      </c>
      <c r="M2842" s="130">
        <v>6817.44</v>
      </c>
      <c r="O2842" s="126" t="s">
        <v>365</v>
      </c>
      <c r="P2842" s="130">
        <v>0</v>
      </c>
      <c r="S2842" s="130">
        <v>0</v>
      </c>
      <c r="V2842" s="130">
        <v>11686.96</v>
      </c>
      <c r="X2842" s="126" t="s">
        <v>469</v>
      </c>
      <c r="Z2842" s="127"/>
      <c r="AA2842" s="128">
        <v>1</v>
      </c>
      <c r="AB2842" s="128">
        <v>60</v>
      </c>
      <c r="AC2842" s="126" t="s">
        <v>366</v>
      </c>
      <c r="AD2842" s="126" t="s">
        <v>1287</v>
      </c>
      <c r="AG2842" s="127"/>
      <c r="AI2842" s="127"/>
    </row>
    <row r="2843" spans="1:35" ht="14.85" customHeight="1">
      <c r="A2843" s="130">
        <v>5011303</v>
      </c>
      <c r="B2843" s="126" t="s">
        <v>413</v>
      </c>
      <c r="C2843" s="126" t="s">
        <v>5571</v>
      </c>
      <c r="D2843" s="126" t="s">
        <v>5572</v>
      </c>
      <c r="E2843" s="126" t="s">
        <v>288</v>
      </c>
      <c r="F2843" s="126" t="s">
        <v>364</v>
      </c>
      <c r="G2843" s="126" t="s">
        <v>417</v>
      </c>
      <c r="H2843" s="126" t="s">
        <v>126</v>
      </c>
      <c r="I2843" s="126" t="s">
        <v>126</v>
      </c>
      <c r="J2843" s="126" t="s">
        <v>484</v>
      </c>
      <c r="K2843" s="126" t="s">
        <v>443</v>
      </c>
      <c r="L2843" s="126" t="s">
        <v>485</v>
      </c>
      <c r="M2843" s="130">
        <v>6817.44</v>
      </c>
      <c r="O2843" s="126" t="s">
        <v>365</v>
      </c>
      <c r="P2843" s="130">
        <v>0</v>
      </c>
      <c r="S2843" s="130">
        <v>0</v>
      </c>
      <c r="V2843" s="130">
        <v>11686.96</v>
      </c>
      <c r="X2843" s="126" t="s">
        <v>510</v>
      </c>
      <c r="Z2843" s="127"/>
      <c r="AA2843" s="128">
        <v>2</v>
      </c>
      <c r="AB2843" s="128">
        <v>60</v>
      </c>
      <c r="AC2843" s="126" t="s">
        <v>366</v>
      </c>
      <c r="AD2843" s="126" t="s">
        <v>1287</v>
      </c>
      <c r="AG2843" s="127"/>
      <c r="AI2843" s="127"/>
    </row>
    <row r="2844" spans="1:35" ht="14.85" customHeight="1">
      <c r="A2844" s="130">
        <v>5013099</v>
      </c>
      <c r="B2844" s="126" t="s">
        <v>413</v>
      </c>
      <c r="C2844" s="126" t="s">
        <v>5573</v>
      </c>
      <c r="E2844" s="126" t="s">
        <v>288</v>
      </c>
      <c r="F2844" s="126" t="s">
        <v>364</v>
      </c>
      <c r="G2844" s="126" t="s">
        <v>417</v>
      </c>
      <c r="H2844" s="126" t="s">
        <v>126</v>
      </c>
      <c r="I2844" s="126" t="s">
        <v>126</v>
      </c>
      <c r="J2844" s="126" t="s">
        <v>466</v>
      </c>
      <c r="K2844" s="126" t="s">
        <v>467</v>
      </c>
      <c r="L2844" s="126" t="s">
        <v>468</v>
      </c>
      <c r="M2844" s="130">
        <v>6817.38</v>
      </c>
      <c r="O2844" s="126" t="s">
        <v>365</v>
      </c>
      <c r="P2844" s="130">
        <v>0</v>
      </c>
      <c r="S2844" s="130">
        <v>0</v>
      </c>
      <c r="V2844" s="130">
        <v>6817.38</v>
      </c>
      <c r="X2844" s="126" t="s">
        <v>510</v>
      </c>
      <c r="Z2844" s="127"/>
      <c r="AA2844" s="128">
        <v>2</v>
      </c>
      <c r="AB2844" s="128">
        <v>60</v>
      </c>
      <c r="AC2844" s="126" t="s">
        <v>366</v>
      </c>
      <c r="AD2844" s="126" t="s">
        <v>1990</v>
      </c>
      <c r="AG2844" s="127"/>
      <c r="AI2844" s="127"/>
    </row>
    <row r="2845" spans="1:35" ht="14.85" customHeight="1">
      <c r="A2845" s="130">
        <v>5011302</v>
      </c>
      <c r="B2845" s="126" t="s">
        <v>413</v>
      </c>
      <c r="C2845" s="126" t="s">
        <v>5574</v>
      </c>
      <c r="D2845" s="126" t="s">
        <v>5575</v>
      </c>
      <c r="E2845" s="126" t="s">
        <v>288</v>
      </c>
      <c r="F2845" s="126" t="s">
        <v>364</v>
      </c>
      <c r="G2845" s="126" t="s">
        <v>417</v>
      </c>
      <c r="H2845" s="126" t="s">
        <v>126</v>
      </c>
      <c r="I2845" s="126" t="s">
        <v>126</v>
      </c>
      <c r="J2845" s="126" t="s">
        <v>484</v>
      </c>
      <c r="K2845" s="126" t="s">
        <v>443</v>
      </c>
      <c r="L2845" s="126" t="s">
        <v>485</v>
      </c>
      <c r="M2845" s="130">
        <v>6817.44</v>
      </c>
      <c r="O2845" s="126" t="s">
        <v>365</v>
      </c>
      <c r="P2845" s="130">
        <v>0</v>
      </c>
      <c r="S2845" s="130">
        <v>0</v>
      </c>
      <c r="V2845" s="130">
        <v>15972.18</v>
      </c>
      <c r="X2845" s="126" t="s">
        <v>510</v>
      </c>
      <c r="Z2845" s="127"/>
      <c r="AA2845" s="128">
        <v>2</v>
      </c>
      <c r="AB2845" s="128">
        <v>60</v>
      </c>
      <c r="AC2845" s="126" t="s">
        <v>366</v>
      </c>
      <c r="AD2845" s="126" t="s">
        <v>1287</v>
      </c>
      <c r="AG2845" s="127"/>
      <c r="AI2845" s="127"/>
    </row>
    <row r="2846" spans="1:35" ht="14.85" customHeight="1">
      <c r="A2846" s="130">
        <v>5013085</v>
      </c>
      <c r="B2846" s="126" t="s">
        <v>413</v>
      </c>
      <c r="C2846" s="126" t="s">
        <v>5576</v>
      </c>
      <c r="D2846" s="126" t="s">
        <v>5577</v>
      </c>
      <c r="E2846" s="126" t="s">
        <v>288</v>
      </c>
      <c r="F2846" s="126" t="s">
        <v>364</v>
      </c>
      <c r="G2846" s="126" t="s">
        <v>417</v>
      </c>
      <c r="H2846" s="126" t="s">
        <v>126</v>
      </c>
      <c r="I2846" s="126" t="s">
        <v>126</v>
      </c>
      <c r="J2846" s="126" t="s">
        <v>5378</v>
      </c>
      <c r="K2846" s="126" t="s">
        <v>467</v>
      </c>
      <c r="L2846" s="126" t="s">
        <v>468</v>
      </c>
      <c r="M2846" s="130">
        <v>6817.44</v>
      </c>
      <c r="O2846" s="126" t="s">
        <v>365</v>
      </c>
      <c r="P2846" s="130">
        <v>0</v>
      </c>
      <c r="S2846" s="130">
        <v>0</v>
      </c>
      <c r="V2846" s="130">
        <v>14511.29</v>
      </c>
      <c r="X2846" s="126" t="s">
        <v>510</v>
      </c>
      <c r="Z2846" s="127"/>
      <c r="AA2846" s="128">
        <v>2</v>
      </c>
      <c r="AB2846" s="128">
        <v>60</v>
      </c>
      <c r="AC2846" s="126" t="s">
        <v>366</v>
      </c>
      <c r="AD2846" s="126" t="s">
        <v>1990</v>
      </c>
      <c r="AG2846" s="127"/>
      <c r="AI2846" s="127"/>
    </row>
    <row r="2847" spans="1:35" ht="14.85" customHeight="1">
      <c r="A2847" s="130">
        <v>5011301</v>
      </c>
      <c r="B2847" s="126" t="s">
        <v>413</v>
      </c>
      <c r="C2847" s="126" t="s">
        <v>5574</v>
      </c>
      <c r="D2847" s="126" t="s">
        <v>5575</v>
      </c>
      <c r="E2847" s="126" t="s">
        <v>288</v>
      </c>
      <c r="F2847" s="126" t="s">
        <v>364</v>
      </c>
      <c r="G2847" s="126" t="s">
        <v>417</v>
      </c>
      <c r="H2847" s="126" t="s">
        <v>126</v>
      </c>
      <c r="I2847" s="126" t="s">
        <v>126</v>
      </c>
      <c r="J2847" s="126" t="s">
        <v>484</v>
      </c>
      <c r="K2847" s="126" t="s">
        <v>443</v>
      </c>
      <c r="L2847" s="126" t="s">
        <v>485</v>
      </c>
      <c r="M2847" s="130">
        <v>6817.44</v>
      </c>
      <c r="O2847" s="126" t="s">
        <v>365</v>
      </c>
      <c r="P2847" s="130">
        <v>0</v>
      </c>
      <c r="S2847" s="130">
        <v>0</v>
      </c>
      <c r="V2847" s="130">
        <v>15972.18</v>
      </c>
      <c r="X2847" s="126" t="s">
        <v>469</v>
      </c>
      <c r="Z2847" s="127"/>
      <c r="AA2847" s="128">
        <v>1</v>
      </c>
      <c r="AB2847" s="128">
        <v>60</v>
      </c>
      <c r="AC2847" s="126" t="s">
        <v>366</v>
      </c>
      <c r="AD2847" s="126" t="s">
        <v>1287</v>
      </c>
      <c r="AG2847" s="127"/>
      <c r="AI2847" s="127"/>
    </row>
    <row r="2848" spans="1:35" ht="14.85" customHeight="1">
      <c r="A2848" s="130">
        <v>5011300</v>
      </c>
      <c r="B2848" s="126" t="s">
        <v>413</v>
      </c>
      <c r="C2848" s="126" t="s">
        <v>4432</v>
      </c>
      <c r="D2848" s="126" t="s">
        <v>4433</v>
      </c>
      <c r="E2848" s="126" t="s">
        <v>288</v>
      </c>
      <c r="F2848" s="126" t="s">
        <v>364</v>
      </c>
      <c r="G2848" s="126" t="s">
        <v>417</v>
      </c>
      <c r="H2848" s="126" t="s">
        <v>126</v>
      </c>
      <c r="I2848" s="126" t="s">
        <v>126</v>
      </c>
      <c r="J2848" s="126" t="s">
        <v>484</v>
      </c>
      <c r="K2848" s="126" t="s">
        <v>443</v>
      </c>
      <c r="L2848" s="126" t="s">
        <v>485</v>
      </c>
      <c r="M2848" s="130">
        <v>6817.44</v>
      </c>
      <c r="O2848" s="126" t="s">
        <v>365</v>
      </c>
      <c r="P2848" s="130">
        <v>0</v>
      </c>
      <c r="S2848" s="130">
        <v>0</v>
      </c>
      <c r="V2848" s="130">
        <v>23276.51</v>
      </c>
      <c r="X2848" s="126" t="s">
        <v>510</v>
      </c>
      <c r="Z2848" s="127"/>
      <c r="AA2848" s="128">
        <v>2</v>
      </c>
      <c r="AB2848" s="128">
        <v>60</v>
      </c>
      <c r="AC2848" s="126" t="s">
        <v>366</v>
      </c>
      <c r="AD2848" s="126" t="s">
        <v>1287</v>
      </c>
      <c r="AG2848" s="127"/>
      <c r="AI2848" s="127"/>
    </row>
    <row r="2849" spans="1:35" ht="14.85" customHeight="1">
      <c r="A2849" s="130">
        <v>5011501</v>
      </c>
      <c r="B2849" s="126" t="s">
        <v>413</v>
      </c>
      <c r="C2849" s="126" t="s">
        <v>5578</v>
      </c>
      <c r="E2849" s="126" t="s">
        <v>288</v>
      </c>
      <c r="F2849" s="126" t="s">
        <v>416</v>
      </c>
      <c r="G2849" s="126" t="s">
        <v>417</v>
      </c>
      <c r="H2849" s="126" t="s">
        <v>126</v>
      </c>
      <c r="I2849" s="126" t="s">
        <v>126</v>
      </c>
      <c r="J2849" s="126" t="s">
        <v>2857</v>
      </c>
      <c r="K2849" s="126" t="s">
        <v>747</v>
      </c>
      <c r="L2849" s="126" t="s">
        <v>2858</v>
      </c>
      <c r="M2849" s="130">
        <v>191.71</v>
      </c>
      <c r="O2849" s="126" t="s">
        <v>3102</v>
      </c>
      <c r="P2849" s="130">
        <v>0</v>
      </c>
      <c r="S2849" s="130">
        <v>0</v>
      </c>
      <c r="V2849" s="130">
        <v>191.71</v>
      </c>
      <c r="X2849" s="126" t="s">
        <v>5579</v>
      </c>
      <c r="Z2849" s="127"/>
      <c r="AA2849" s="128">
        <v>1</v>
      </c>
      <c r="AB2849" s="128">
        <v>12</v>
      </c>
      <c r="AD2849" s="126" t="s">
        <v>1750</v>
      </c>
      <c r="AG2849" s="127"/>
      <c r="AI2849" s="127"/>
    </row>
    <row r="2850" spans="1:35" ht="14.85" customHeight="1">
      <c r="A2850" s="130">
        <v>5011500</v>
      </c>
      <c r="B2850" s="126" t="s">
        <v>413</v>
      </c>
      <c r="C2850" s="126" t="s">
        <v>5580</v>
      </c>
      <c r="E2850" s="126" t="s">
        <v>288</v>
      </c>
      <c r="F2850" s="126" t="s">
        <v>416</v>
      </c>
      <c r="G2850" s="126" t="s">
        <v>417</v>
      </c>
      <c r="H2850" s="126" t="s">
        <v>126</v>
      </c>
      <c r="I2850" s="126" t="s">
        <v>126</v>
      </c>
      <c r="J2850" s="126" t="s">
        <v>2857</v>
      </c>
      <c r="K2850" s="126" t="s">
        <v>747</v>
      </c>
      <c r="L2850" s="126" t="s">
        <v>2858</v>
      </c>
      <c r="M2850" s="130">
        <v>827.68</v>
      </c>
      <c r="O2850" s="126" t="s">
        <v>3102</v>
      </c>
      <c r="P2850" s="130">
        <v>0</v>
      </c>
      <c r="S2850" s="130">
        <v>0</v>
      </c>
      <c r="V2850" s="130">
        <v>857.02</v>
      </c>
      <c r="X2850" s="126" t="s">
        <v>4830</v>
      </c>
      <c r="Z2850" s="127"/>
      <c r="AA2850" s="128">
        <v>1</v>
      </c>
      <c r="AB2850" s="128">
        <v>12</v>
      </c>
      <c r="AD2850" s="126" t="s">
        <v>1750</v>
      </c>
      <c r="AG2850" s="127"/>
      <c r="AI2850" s="127"/>
    </row>
    <row r="2851" spans="1:35" ht="14.85" customHeight="1">
      <c r="A2851" s="130">
        <v>5011499</v>
      </c>
      <c r="B2851" s="126" t="s">
        <v>413</v>
      </c>
      <c r="C2851" s="126" t="s">
        <v>5581</v>
      </c>
      <c r="E2851" s="126" t="s">
        <v>288</v>
      </c>
      <c r="F2851" s="126" t="s">
        <v>416</v>
      </c>
      <c r="G2851" s="126" t="s">
        <v>417</v>
      </c>
      <c r="H2851" s="126" t="s">
        <v>126</v>
      </c>
      <c r="I2851" s="126" t="s">
        <v>126</v>
      </c>
      <c r="J2851" s="126" t="s">
        <v>2857</v>
      </c>
      <c r="K2851" s="126" t="s">
        <v>747</v>
      </c>
      <c r="L2851" s="126" t="s">
        <v>2858</v>
      </c>
      <c r="M2851" s="130">
        <v>224.96</v>
      </c>
      <c r="O2851" s="126" t="s">
        <v>587</v>
      </c>
      <c r="P2851" s="130">
        <v>0</v>
      </c>
      <c r="S2851" s="130">
        <v>0</v>
      </c>
      <c r="V2851" s="130">
        <v>224.96</v>
      </c>
      <c r="X2851" s="126" t="s">
        <v>588</v>
      </c>
      <c r="Z2851" s="127"/>
      <c r="AA2851" s="128">
        <v>1</v>
      </c>
      <c r="AB2851" s="128">
        <v>12</v>
      </c>
      <c r="AD2851" s="126" t="s">
        <v>1750</v>
      </c>
      <c r="AG2851" s="127"/>
      <c r="AI2851" s="127"/>
    </row>
    <row r="2852" spans="1:35" ht="14.85" customHeight="1">
      <c r="A2852" s="130">
        <v>5011496</v>
      </c>
      <c r="B2852" s="126" t="s">
        <v>413</v>
      </c>
      <c r="C2852" s="126" t="s">
        <v>5582</v>
      </c>
      <c r="E2852" s="126" t="s">
        <v>288</v>
      </c>
      <c r="F2852" s="126" t="s">
        <v>416</v>
      </c>
      <c r="G2852" s="126" t="s">
        <v>417</v>
      </c>
      <c r="H2852" s="126" t="s">
        <v>126</v>
      </c>
      <c r="I2852" s="126" t="s">
        <v>126</v>
      </c>
      <c r="J2852" s="126" t="s">
        <v>2857</v>
      </c>
      <c r="K2852" s="126" t="s">
        <v>747</v>
      </c>
      <c r="L2852" s="126" t="s">
        <v>2858</v>
      </c>
      <c r="M2852" s="130">
        <v>681.73</v>
      </c>
      <c r="O2852" s="126" t="s">
        <v>422</v>
      </c>
      <c r="P2852" s="130">
        <v>0</v>
      </c>
      <c r="S2852" s="130">
        <v>0</v>
      </c>
      <c r="V2852" s="130">
        <v>681.73</v>
      </c>
      <c r="X2852" s="126" t="s">
        <v>423</v>
      </c>
      <c r="Z2852" s="127"/>
      <c r="AA2852" s="128">
        <v>1</v>
      </c>
      <c r="AB2852" s="128">
        <v>12</v>
      </c>
      <c r="AD2852" s="126" t="s">
        <v>1750</v>
      </c>
      <c r="AG2852" s="127"/>
      <c r="AI2852" s="127"/>
    </row>
    <row r="2853" spans="1:35" ht="14.85" customHeight="1">
      <c r="A2853" s="130">
        <v>5012282</v>
      </c>
      <c r="B2853" s="126" t="s">
        <v>413</v>
      </c>
      <c r="C2853" s="126" t="s">
        <v>4617</v>
      </c>
      <c r="D2853" s="126" t="s">
        <v>4618</v>
      </c>
      <c r="E2853" s="126" t="s">
        <v>288</v>
      </c>
      <c r="F2853" s="126" t="s">
        <v>364</v>
      </c>
      <c r="G2853" s="126" t="s">
        <v>417</v>
      </c>
      <c r="H2853" s="126" t="s">
        <v>126</v>
      </c>
      <c r="I2853" s="126" t="s">
        <v>418</v>
      </c>
      <c r="J2853" s="126" t="s">
        <v>886</v>
      </c>
      <c r="K2853" s="126" t="s">
        <v>443</v>
      </c>
      <c r="L2853" s="126" t="s">
        <v>887</v>
      </c>
      <c r="M2853" s="130">
        <v>9739.52</v>
      </c>
      <c r="O2853" s="126" t="s">
        <v>486</v>
      </c>
      <c r="P2853" s="130">
        <v>0</v>
      </c>
      <c r="S2853" s="130">
        <v>0</v>
      </c>
      <c r="V2853" s="130">
        <v>25808.67</v>
      </c>
      <c r="X2853" s="126" t="s">
        <v>487</v>
      </c>
      <c r="Z2853" s="127"/>
      <c r="AA2853" s="128">
        <v>1</v>
      </c>
      <c r="AB2853" s="128">
        <v>60</v>
      </c>
      <c r="AC2853" s="126" t="s">
        <v>366</v>
      </c>
      <c r="AD2853" s="126" t="s">
        <v>488</v>
      </c>
      <c r="AG2853" s="127"/>
      <c r="AI2853" s="127"/>
    </row>
    <row r="2854" spans="1:35" ht="14.85" customHeight="1">
      <c r="A2854" s="130">
        <v>5012281</v>
      </c>
      <c r="B2854" s="126" t="s">
        <v>413</v>
      </c>
      <c r="C2854" s="126" t="s">
        <v>5297</v>
      </c>
      <c r="D2854" s="126" t="s">
        <v>3499</v>
      </c>
      <c r="E2854" s="126" t="s">
        <v>288</v>
      </c>
      <c r="F2854" s="126" t="s">
        <v>364</v>
      </c>
      <c r="G2854" s="126" t="s">
        <v>417</v>
      </c>
      <c r="H2854" s="126" t="s">
        <v>126</v>
      </c>
      <c r="I2854" s="126" t="s">
        <v>418</v>
      </c>
      <c r="J2854" s="126" t="s">
        <v>886</v>
      </c>
      <c r="K2854" s="126" t="s">
        <v>443</v>
      </c>
      <c r="L2854" s="126" t="s">
        <v>887</v>
      </c>
      <c r="M2854" s="130">
        <v>9739.52</v>
      </c>
      <c r="O2854" s="126" t="s">
        <v>486</v>
      </c>
      <c r="P2854" s="130">
        <v>0</v>
      </c>
      <c r="S2854" s="130">
        <v>0</v>
      </c>
      <c r="V2854" s="130">
        <v>21913.02</v>
      </c>
      <c r="X2854" s="126" t="s">
        <v>487</v>
      </c>
      <c r="Z2854" s="127"/>
      <c r="AA2854" s="128">
        <v>1</v>
      </c>
      <c r="AB2854" s="128">
        <v>60</v>
      </c>
      <c r="AC2854" s="126" t="s">
        <v>366</v>
      </c>
      <c r="AD2854" s="126" t="s">
        <v>488</v>
      </c>
      <c r="AG2854" s="127"/>
      <c r="AI2854" s="127"/>
    </row>
    <row r="2855" spans="1:35" ht="14.85" customHeight="1">
      <c r="A2855" s="130">
        <v>5013303</v>
      </c>
      <c r="B2855" s="126" t="s">
        <v>413</v>
      </c>
      <c r="C2855" s="126" t="s">
        <v>5583</v>
      </c>
      <c r="D2855" s="126" t="s">
        <v>4233</v>
      </c>
      <c r="E2855" s="126" t="s">
        <v>288</v>
      </c>
      <c r="F2855" s="126" t="s">
        <v>364</v>
      </c>
      <c r="G2855" s="126" t="s">
        <v>417</v>
      </c>
      <c r="H2855" s="126" t="s">
        <v>126</v>
      </c>
      <c r="I2855" s="126" t="s">
        <v>126</v>
      </c>
      <c r="J2855" s="126" t="s">
        <v>1989</v>
      </c>
      <c r="K2855" s="126" t="s">
        <v>504</v>
      </c>
      <c r="L2855" s="126" t="s">
        <v>545</v>
      </c>
      <c r="M2855" s="130">
        <v>6817.39</v>
      </c>
      <c r="O2855" s="126" t="s">
        <v>365</v>
      </c>
      <c r="P2855" s="130">
        <v>0</v>
      </c>
      <c r="S2855" s="130">
        <v>0</v>
      </c>
      <c r="V2855" s="130">
        <v>8765.2000000000007</v>
      </c>
      <c r="X2855" s="126" t="s">
        <v>510</v>
      </c>
      <c r="Z2855" s="127"/>
      <c r="AA2855" s="128">
        <v>2</v>
      </c>
      <c r="AB2855" s="128">
        <v>60</v>
      </c>
      <c r="AC2855" s="126" t="s">
        <v>366</v>
      </c>
      <c r="AD2855" s="126" t="s">
        <v>569</v>
      </c>
      <c r="AG2855" s="127"/>
      <c r="AI2855" s="127"/>
    </row>
    <row r="2856" spans="1:35" ht="14.85" customHeight="1">
      <c r="A2856" s="130">
        <v>5012280</v>
      </c>
      <c r="B2856" s="126" t="s">
        <v>413</v>
      </c>
      <c r="C2856" s="126" t="s">
        <v>3498</v>
      </c>
      <c r="D2856" s="126" t="s">
        <v>3499</v>
      </c>
      <c r="E2856" s="126" t="s">
        <v>288</v>
      </c>
      <c r="F2856" s="126" t="s">
        <v>364</v>
      </c>
      <c r="G2856" s="126" t="s">
        <v>417</v>
      </c>
      <c r="H2856" s="126" t="s">
        <v>126</v>
      </c>
      <c r="I2856" s="126" t="s">
        <v>418</v>
      </c>
      <c r="J2856" s="126" t="s">
        <v>886</v>
      </c>
      <c r="K2856" s="126" t="s">
        <v>443</v>
      </c>
      <c r="L2856" s="126" t="s">
        <v>887</v>
      </c>
      <c r="M2856" s="130">
        <v>9739.52</v>
      </c>
      <c r="O2856" s="126" t="s">
        <v>486</v>
      </c>
      <c r="P2856" s="130">
        <v>0</v>
      </c>
      <c r="S2856" s="130">
        <v>0</v>
      </c>
      <c r="V2856" s="130">
        <v>21913.02</v>
      </c>
      <c r="X2856" s="126" t="s">
        <v>487</v>
      </c>
      <c r="Z2856" s="127"/>
      <c r="AA2856" s="128">
        <v>1</v>
      </c>
      <c r="AB2856" s="128">
        <v>60</v>
      </c>
      <c r="AC2856" s="126" t="s">
        <v>366</v>
      </c>
      <c r="AD2856" s="126" t="s">
        <v>488</v>
      </c>
      <c r="AG2856" s="127"/>
      <c r="AI2856" s="127"/>
    </row>
    <row r="2857" spans="1:35" ht="14.85" customHeight="1">
      <c r="A2857" s="130">
        <v>5012279</v>
      </c>
      <c r="B2857" s="126" t="s">
        <v>413</v>
      </c>
      <c r="C2857" s="126" t="s">
        <v>3500</v>
      </c>
      <c r="D2857" s="126" t="s">
        <v>3501</v>
      </c>
      <c r="E2857" s="126" t="s">
        <v>288</v>
      </c>
      <c r="F2857" s="126" t="s">
        <v>364</v>
      </c>
      <c r="G2857" s="126" t="s">
        <v>417</v>
      </c>
      <c r="H2857" s="126" t="s">
        <v>126</v>
      </c>
      <c r="I2857" s="126" t="s">
        <v>418</v>
      </c>
      <c r="J2857" s="126" t="s">
        <v>886</v>
      </c>
      <c r="K2857" s="126" t="s">
        <v>443</v>
      </c>
      <c r="L2857" s="126" t="s">
        <v>887</v>
      </c>
      <c r="M2857" s="130">
        <v>9739.52</v>
      </c>
      <c r="O2857" s="126" t="s">
        <v>486</v>
      </c>
      <c r="P2857" s="130">
        <v>0</v>
      </c>
      <c r="S2857" s="130">
        <v>0</v>
      </c>
      <c r="V2857" s="130">
        <v>21426.07</v>
      </c>
      <c r="X2857" s="126" t="s">
        <v>487</v>
      </c>
      <c r="Z2857" s="127"/>
      <c r="AA2857" s="128">
        <v>1</v>
      </c>
      <c r="AB2857" s="128">
        <v>60</v>
      </c>
      <c r="AC2857" s="126" t="s">
        <v>366</v>
      </c>
      <c r="AD2857" s="126" t="s">
        <v>488</v>
      </c>
      <c r="AG2857" s="127"/>
      <c r="AI2857" s="127"/>
    </row>
    <row r="2858" spans="1:35" ht="14.85" customHeight="1">
      <c r="A2858" s="130">
        <v>5007622</v>
      </c>
      <c r="B2858" s="126" t="s">
        <v>5584</v>
      </c>
      <c r="C2858" s="126" t="s">
        <v>5585</v>
      </c>
      <c r="D2858" s="126" t="s">
        <v>5586</v>
      </c>
      <c r="E2858" s="126" t="s">
        <v>288</v>
      </c>
      <c r="F2858" s="126" t="s">
        <v>555</v>
      </c>
      <c r="G2858" s="126" t="s">
        <v>441</v>
      </c>
      <c r="H2858" s="126" t="s">
        <v>126</v>
      </c>
      <c r="I2858" s="126" t="s">
        <v>418</v>
      </c>
      <c r="J2858" s="126" t="s">
        <v>557</v>
      </c>
      <c r="K2858" s="126" t="s">
        <v>558</v>
      </c>
      <c r="L2858" s="126" t="s">
        <v>559</v>
      </c>
      <c r="M2858" s="130">
        <v>145.36000000000001</v>
      </c>
      <c r="O2858" s="126" t="s">
        <v>560</v>
      </c>
      <c r="P2858" s="130">
        <v>162.46</v>
      </c>
      <c r="R2858" s="126" t="s">
        <v>560</v>
      </c>
      <c r="S2858" s="130">
        <v>167.59</v>
      </c>
      <c r="U2858" s="126" t="s">
        <v>560</v>
      </c>
      <c r="V2858" s="130">
        <v>171.02</v>
      </c>
      <c r="X2858" s="126" t="s">
        <v>561</v>
      </c>
      <c r="Z2858" s="127"/>
      <c r="AA2858" s="128">
        <v>150</v>
      </c>
      <c r="AB2858" s="128"/>
      <c r="AD2858" s="126" t="s">
        <v>562</v>
      </c>
      <c r="AG2858" s="127"/>
      <c r="AI2858" s="127"/>
    </row>
    <row r="2859" spans="1:35" ht="14.85" customHeight="1">
      <c r="A2859" s="130">
        <v>5007623</v>
      </c>
      <c r="B2859" s="126" t="s">
        <v>5587</v>
      </c>
      <c r="C2859" s="126" t="s">
        <v>5588</v>
      </c>
      <c r="D2859" s="126" t="s">
        <v>5589</v>
      </c>
      <c r="E2859" s="126" t="s">
        <v>288</v>
      </c>
      <c r="F2859" s="126" t="s">
        <v>555</v>
      </c>
      <c r="G2859" s="126" t="s">
        <v>441</v>
      </c>
      <c r="H2859" s="126" t="s">
        <v>126</v>
      </c>
      <c r="I2859" s="126" t="s">
        <v>418</v>
      </c>
      <c r="J2859" s="126" t="s">
        <v>557</v>
      </c>
      <c r="K2859" s="126" t="s">
        <v>558</v>
      </c>
      <c r="L2859" s="126" t="s">
        <v>559</v>
      </c>
      <c r="M2859" s="130">
        <v>153.33000000000001</v>
      </c>
      <c r="O2859" s="126" t="s">
        <v>560</v>
      </c>
      <c r="P2859" s="130">
        <v>171.37</v>
      </c>
      <c r="R2859" s="126" t="s">
        <v>560</v>
      </c>
      <c r="S2859" s="130">
        <v>176.78</v>
      </c>
      <c r="U2859" s="126" t="s">
        <v>560</v>
      </c>
      <c r="V2859" s="130">
        <v>180.39</v>
      </c>
      <c r="X2859" s="126" t="s">
        <v>561</v>
      </c>
      <c r="Z2859" s="127"/>
      <c r="AA2859" s="128">
        <v>150</v>
      </c>
      <c r="AB2859" s="128"/>
      <c r="AD2859" s="126" t="s">
        <v>562</v>
      </c>
      <c r="AG2859" s="127"/>
      <c r="AI2859" s="127"/>
    </row>
    <row r="2860" spans="1:35" ht="14.85" customHeight="1">
      <c r="A2860" s="130">
        <v>5007624</v>
      </c>
      <c r="B2860" s="126" t="s">
        <v>5590</v>
      </c>
      <c r="C2860" s="126" t="s">
        <v>5591</v>
      </c>
      <c r="D2860" s="126" t="s">
        <v>5592</v>
      </c>
      <c r="E2860" s="126" t="s">
        <v>288</v>
      </c>
      <c r="F2860" s="126" t="s">
        <v>555</v>
      </c>
      <c r="G2860" s="126" t="s">
        <v>1393</v>
      </c>
      <c r="H2860" s="126" t="s">
        <v>126</v>
      </c>
      <c r="I2860" s="126" t="s">
        <v>418</v>
      </c>
      <c r="J2860" s="126" t="s">
        <v>557</v>
      </c>
      <c r="K2860" s="126" t="s">
        <v>558</v>
      </c>
      <c r="L2860" s="126" t="s">
        <v>559</v>
      </c>
      <c r="M2860" s="130">
        <v>331.17</v>
      </c>
      <c r="O2860" s="126" t="s">
        <v>560</v>
      </c>
      <c r="P2860" s="130">
        <v>370.13</v>
      </c>
      <c r="R2860" s="126" t="s">
        <v>560</v>
      </c>
      <c r="S2860" s="130">
        <v>381.82</v>
      </c>
      <c r="U2860" s="126" t="s">
        <v>560</v>
      </c>
      <c r="V2860" s="130">
        <v>389.62</v>
      </c>
      <c r="X2860" s="126" t="s">
        <v>561</v>
      </c>
      <c r="Z2860" s="127"/>
      <c r="AA2860" s="128">
        <v>150</v>
      </c>
      <c r="AB2860" s="128"/>
      <c r="AD2860" s="126" t="s">
        <v>562</v>
      </c>
      <c r="AG2860" s="127"/>
      <c r="AI2860" s="127"/>
    </row>
    <row r="2861" spans="1:35" ht="14.85" customHeight="1">
      <c r="A2861" s="130">
        <v>5007625</v>
      </c>
      <c r="B2861" s="126" t="s">
        <v>5593</v>
      </c>
      <c r="C2861" s="126" t="s">
        <v>5594</v>
      </c>
      <c r="D2861" s="126" t="s">
        <v>5595</v>
      </c>
      <c r="E2861" s="126" t="s">
        <v>288</v>
      </c>
      <c r="F2861" s="126" t="s">
        <v>555</v>
      </c>
      <c r="G2861" s="126" t="s">
        <v>463</v>
      </c>
      <c r="H2861" s="126" t="s">
        <v>126</v>
      </c>
      <c r="I2861" s="126" t="s">
        <v>418</v>
      </c>
      <c r="J2861" s="126" t="s">
        <v>557</v>
      </c>
      <c r="K2861" s="126" t="s">
        <v>558</v>
      </c>
      <c r="L2861" s="126" t="s">
        <v>559</v>
      </c>
      <c r="M2861" s="130">
        <v>331.17</v>
      </c>
      <c r="O2861" s="126" t="s">
        <v>560</v>
      </c>
      <c r="P2861" s="130">
        <v>370.13</v>
      </c>
      <c r="R2861" s="126" t="s">
        <v>560</v>
      </c>
      <c r="S2861" s="130">
        <v>381.82</v>
      </c>
      <c r="U2861" s="126" t="s">
        <v>560</v>
      </c>
      <c r="V2861" s="130">
        <v>389.62</v>
      </c>
      <c r="X2861" s="126" t="s">
        <v>561</v>
      </c>
      <c r="Z2861" s="127"/>
      <c r="AA2861" s="128">
        <v>150</v>
      </c>
      <c r="AB2861" s="128"/>
      <c r="AD2861" s="126" t="s">
        <v>562</v>
      </c>
      <c r="AG2861" s="127"/>
      <c r="AI2861" s="127"/>
    </row>
    <row r="2862" spans="1:35" ht="14.85" customHeight="1">
      <c r="A2862" s="130">
        <v>5013985</v>
      </c>
      <c r="B2862" s="126" t="s">
        <v>413</v>
      </c>
      <c r="C2862" s="126" t="s">
        <v>5596</v>
      </c>
      <c r="D2862" s="126" t="s">
        <v>4470</v>
      </c>
      <c r="E2862" s="126" t="s">
        <v>288</v>
      </c>
      <c r="F2862" s="126" t="s">
        <v>491</v>
      </c>
      <c r="G2862" s="126" t="s">
        <v>417</v>
      </c>
      <c r="H2862" s="126" t="s">
        <v>126</v>
      </c>
      <c r="I2862" s="126" t="s">
        <v>126</v>
      </c>
      <c r="J2862" s="126" t="s">
        <v>1248</v>
      </c>
      <c r="K2862" s="126" t="s">
        <v>613</v>
      </c>
      <c r="L2862" s="126" t="s">
        <v>1249</v>
      </c>
      <c r="M2862" s="130">
        <v>37655.4</v>
      </c>
      <c r="N2862" s="126" t="s">
        <v>290</v>
      </c>
      <c r="O2862" s="126" t="s">
        <v>1399</v>
      </c>
      <c r="P2862" s="130">
        <v>0</v>
      </c>
      <c r="S2862" s="130">
        <v>0</v>
      </c>
      <c r="V2862" s="130">
        <v>39637.269999999997</v>
      </c>
      <c r="X2862" s="126" t="s">
        <v>1409</v>
      </c>
      <c r="Y2862" s="126" t="s">
        <v>517</v>
      </c>
      <c r="Z2862" s="127" t="s">
        <v>296</v>
      </c>
      <c r="AA2862" s="128">
        <v>1</v>
      </c>
      <c r="AB2862" s="128">
        <v>84</v>
      </c>
      <c r="AD2862" s="126" t="s">
        <v>932</v>
      </c>
      <c r="AG2862" s="127"/>
      <c r="AI2862" s="127"/>
    </row>
    <row r="2863" spans="1:35" ht="14.85" customHeight="1">
      <c r="A2863" s="130">
        <v>5013984</v>
      </c>
      <c r="B2863" s="126" t="s">
        <v>413</v>
      </c>
      <c r="C2863" s="126" t="s">
        <v>5597</v>
      </c>
      <c r="D2863" s="126" t="s">
        <v>4470</v>
      </c>
      <c r="E2863" s="126" t="s">
        <v>288</v>
      </c>
      <c r="F2863" s="126" t="s">
        <v>491</v>
      </c>
      <c r="G2863" s="126" t="s">
        <v>417</v>
      </c>
      <c r="H2863" s="126" t="s">
        <v>126</v>
      </c>
      <c r="I2863" s="126" t="s">
        <v>126</v>
      </c>
      <c r="J2863" s="126" t="s">
        <v>1248</v>
      </c>
      <c r="K2863" s="126" t="s">
        <v>613</v>
      </c>
      <c r="L2863" s="126" t="s">
        <v>1249</v>
      </c>
      <c r="M2863" s="130">
        <v>11057.31</v>
      </c>
      <c r="N2863" s="126" t="s">
        <v>290</v>
      </c>
      <c r="O2863" s="126" t="s">
        <v>844</v>
      </c>
      <c r="P2863" s="130">
        <v>0</v>
      </c>
      <c r="S2863" s="130">
        <v>0</v>
      </c>
      <c r="V2863" s="130">
        <v>12285.91</v>
      </c>
      <c r="X2863" s="126" t="s">
        <v>845</v>
      </c>
      <c r="Y2863" s="126" t="s">
        <v>517</v>
      </c>
      <c r="Z2863" s="127" t="s">
        <v>309</v>
      </c>
      <c r="AA2863" s="128">
        <v>1</v>
      </c>
      <c r="AB2863" s="128">
        <v>84</v>
      </c>
      <c r="AD2863" s="126" t="s">
        <v>932</v>
      </c>
      <c r="AG2863" s="127"/>
      <c r="AI2863" s="127"/>
    </row>
    <row r="2864" spans="1:35" ht="14.85" customHeight="1">
      <c r="A2864" s="130">
        <v>5013983</v>
      </c>
      <c r="B2864" s="126" t="s">
        <v>413</v>
      </c>
      <c r="C2864" s="126" t="s">
        <v>5598</v>
      </c>
      <c r="D2864" s="126" t="s">
        <v>5599</v>
      </c>
      <c r="E2864" s="126" t="s">
        <v>288</v>
      </c>
      <c r="F2864" s="126" t="s">
        <v>491</v>
      </c>
      <c r="G2864" s="126" t="s">
        <v>417</v>
      </c>
      <c r="H2864" s="126" t="s">
        <v>126</v>
      </c>
      <c r="I2864" s="126" t="s">
        <v>418</v>
      </c>
      <c r="J2864" s="126" t="s">
        <v>1248</v>
      </c>
      <c r="K2864" s="126" t="s">
        <v>613</v>
      </c>
      <c r="L2864" s="126" t="s">
        <v>1249</v>
      </c>
      <c r="M2864" s="130">
        <v>138295.35999999999</v>
      </c>
      <c r="N2864" s="126" t="s">
        <v>290</v>
      </c>
      <c r="O2864" s="126" t="s">
        <v>506</v>
      </c>
      <c r="P2864" s="130">
        <v>0</v>
      </c>
      <c r="S2864" s="130">
        <v>0</v>
      </c>
      <c r="V2864" s="130">
        <v>347070.45</v>
      </c>
      <c r="X2864" s="126" t="s">
        <v>516</v>
      </c>
      <c r="Y2864" s="126" t="s">
        <v>517</v>
      </c>
      <c r="Z2864" s="127"/>
      <c r="AA2864" s="128">
        <v>1</v>
      </c>
      <c r="AB2864" s="128">
        <v>84</v>
      </c>
      <c r="AD2864" s="126" t="s">
        <v>932</v>
      </c>
      <c r="AG2864" s="127"/>
      <c r="AI2864" s="127"/>
    </row>
    <row r="2865" spans="1:35" ht="14.85" customHeight="1">
      <c r="A2865" s="130">
        <v>5012253</v>
      </c>
      <c r="B2865" s="126" t="s">
        <v>413</v>
      </c>
      <c r="C2865" s="126" t="s">
        <v>5297</v>
      </c>
      <c r="D2865" s="126" t="s">
        <v>3499</v>
      </c>
      <c r="E2865" s="126" t="s">
        <v>288</v>
      </c>
      <c r="F2865" s="126" t="s">
        <v>364</v>
      </c>
      <c r="G2865" s="126" t="s">
        <v>417</v>
      </c>
      <c r="H2865" s="126" t="s">
        <v>126</v>
      </c>
      <c r="I2865" s="126" t="s">
        <v>418</v>
      </c>
      <c r="J2865" s="126" t="s">
        <v>886</v>
      </c>
      <c r="K2865" s="126" t="s">
        <v>443</v>
      </c>
      <c r="L2865" s="126" t="s">
        <v>887</v>
      </c>
      <c r="M2865" s="130">
        <v>6817.44</v>
      </c>
      <c r="O2865" s="126" t="s">
        <v>365</v>
      </c>
      <c r="P2865" s="130">
        <v>0</v>
      </c>
      <c r="S2865" s="130">
        <v>0</v>
      </c>
      <c r="V2865" s="130">
        <v>21913.02</v>
      </c>
      <c r="X2865" s="126" t="s">
        <v>510</v>
      </c>
      <c r="Z2865" s="127"/>
      <c r="AA2865" s="128">
        <v>2</v>
      </c>
      <c r="AB2865" s="128">
        <v>60</v>
      </c>
      <c r="AC2865" s="126" t="s">
        <v>366</v>
      </c>
      <c r="AD2865" s="126" t="s">
        <v>488</v>
      </c>
      <c r="AG2865" s="127"/>
      <c r="AI2865" s="127"/>
    </row>
    <row r="2866" spans="1:35" ht="14.85" customHeight="1">
      <c r="A2866" s="130">
        <v>5010311</v>
      </c>
      <c r="B2866" s="126" t="s">
        <v>5600</v>
      </c>
      <c r="C2866" s="126" t="s">
        <v>5129</v>
      </c>
      <c r="D2866" s="126" t="s">
        <v>5601</v>
      </c>
      <c r="E2866" s="126" t="s">
        <v>288</v>
      </c>
      <c r="F2866" s="126" t="s">
        <v>591</v>
      </c>
      <c r="G2866" s="126" t="s">
        <v>417</v>
      </c>
      <c r="H2866" s="126" t="s">
        <v>126</v>
      </c>
      <c r="I2866" s="126" t="s">
        <v>126</v>
      </c>
      <c r="J2866" s="126" t="s">
        <v>4426</v>
      </c>
      <c r="K2866" s="126" t="s">
        <v>535</v>
      </c>
      <c r="L2866" s="126" t="s">
        <v>536</v>
      </c>
      <c r="M2866" s="130">
        <v>666.16</v>
      </c>
      <c r="O2866" s="126" t="s">
        <v>667</v>
      </c>
      <c r="P2866" s="130">
        <v>0</v>
      </c>
      <c r="S2866" s="130">
        <v>0</v>
      </c>
      <c r="V2866" s="130">
        <v>666.16</v>
      </c>
      <c r="X2866" s="126" t="s">
        <v>5119</v>
      </c>
      <c r="Z2866" s="127"/>
      <c r="AA2866" s="128">
        <v>6</v>
      </c>
      <c r="AB2866" s="128">
        <v>12</v>
      </c>
      <c r="AD2866" s="126" t="s">
        <v>562</v>
      </c>
      <c r="AG2866" s="127"/>
      <c r="AI2866" s="127"/>
    </row>
    <row r="2867" spans="1:35" ht="14.85" customHeight="1">
      <c r="A2867" s="130">
        <v>5010310</v>
      </c>
      <c r="B2867" s="126" t="s">
        <v>5600</v>
      </c>
      <c r="C2867" s="126" t="s">
        <v>5129</v>
      </c>
      <c r="D2867" s="126" t="s">
        <v>5602</v>
      </c>
      <c r="E2867" s="126" t="s">
        <v>288</v>
      </c>
      <c r="F2867" s="126" t="s">
        <v>591</v>
      </c>
      <c r="G2867" s="126" t="s">
        <v>417</v>
      </c>
      <c r="H2867" s="126" t="s">
        <v>126</v>
      </c>
      <c r="I2867" s="126" t="s">
        <v>126</v>
      </c>
      <c r="J2867" s="126" t="s">
        <v>4426</v>
      </c>
      <c r="K2867" s="126" t="s">
        <v>535</v>
      </c>
      <c r="L2867" s="126" t="s">
        <v>536</v>
      </c>
      <c r="M2867" s="130">
        <v>666.16</v>
      </c>
      <c r="O2867" s="126" t="s">
        <v>667</v>
      </c>
      <c r="P2867" s="130">
        <v>0</v>
      </c>
      <c r="S2867" s="130">
        <v>0</v>
      </c>
      <c r="V2867" s="130">
        <v>666.16</v>
      </c>
      <c r="X2867" s="126" t="s">
        <v>3232</v>
      </c>
      <c r="Z2867" s="127"/>
      <c r="AA2867" s="128">
        <v>6</v>
      </c>
      <c r="AB2867" s="128">
        <v>12</v>
      </c>
      <c r="AD2867" s="126" t="s">
        <v>562</v>
      </c>
      <c r="AG2867" s="127"/>
      <c r="AI2867" s="127"/>
    </row>
    <row r="2868" spans="1:35" ht="14.85" customHeight="1">
      <c r="A2868" s="130">
        <v>5010309</v>
      </c>
      <c r="B2868" s="126" t="s">
        <v>5603</v>
      </c>
      <c r="C2868" s="126" t="s">
        <v>5129</v>
      </c>
      <c r="D2868" s="126" t="s">
        <v>5604</v>
      </c>
      <c r="E2868" s="126" t="s">
        <v>288</v>
      </c>
      <c r="F2868" s="126" t="s">
        <v>591</v>
      </c>
      <c r="G2868" s="126" t="s">
        <v>417</v>
      </c>
      <c r="H2868" s="126" t="s">
        <v>126</v>
      </c>
      <c r="I2868" s="126" t="s">
        <v>126</v>
      </c>
      <c r="J2868" s="126" t="s">
        <v>4426</v>
      </c>
      <c r="K2868" s="126" t="s">
        <v>535</v>
      </c>
      <c r="L2868" s="126" t="s">
        <v>536</v>
      </c>
      <c r="M2868" s="130">
        <v>666.16</v>
      </c>
      <c r="O2868" s="126" t="s">
        <v>667</v>
      </c>
      <c r="P2868" s="130">
        <v>0</v>
      </c>
      <c r="S2868" s="130">
        <v>0</v>
      </c>
      <c r="V2868" s="130">
        <v>666.16</v>
      </c>
      <c r="X2868" s="126" t="s">
        <v>5119</v>
      </c>
      <c r="Z2868" s="127"/>
      <c r="AA2868" s="128">
        <v>6</v>
      </c>
      <c r="AB2868" s="128">
        <v>12</v>
      </c>
      <c r="AD2868" s="126" t="s">
        <v>562</v>
      </c>
      <c r="AG2868" s="127"/>
      <c r="AI2868" s="127"/>
    </row>
    <row r="2869" spans="1:35" ht="14.85" customHeight="1">
      <c r="A2869" s="130">
        <v>5010308</v>
      </c>
      <c r="B2869" s="126" t="s">
        <v>5603</v>
      </c>
      <c r="C2869" s="126" t="s">
        <v>5129</v>
      </c>
      <c r="D2869" s="126" t="s">
        <v>5605</v>
      </c>
      <c r="E2869" s="126" t="s">
        <v>288</v>
      </c>
      <c r="F2869" s="126" t="s">
        <v>591</v>
      </c>
      <c r="G2869" s="126" t="s">
        <v>417</v>
      </c>
      <c r="H2869" s="126" t="s">
        <v>126</v>
      </c>
      <c r="I2869" s="126" t="s">
        <v>126</v>
      </c>
      <c r="J2869" s="126" t="s">
        <v>4426</v>
      </c>
      <c r="K2869" s="126" t="s">
        <v>535</v>
      </c>
      <c r="L2869" s="126" t="s">
        <v>536</v>
      </c>
      <c r="M2869" s="130">
        <v>666.16</v>
      </c>
      <c r="O2869" s="126" t="s">
        <v>667</v>
      </c>
      <c r="P2869" s="130">
        <v>0</v>
      </c>
      <c r="S2869" s="130">
        <v>0</v>
      </c>
      <c r="V2869" s="130">
        <v>666.16</v>
      </c>
      <c r="X2869" s="126" t="s">
        <v>3232</v>
      </c>
      <c r="Z2869" s="127"/>
      <c r="AA2869" s="128">
        <v>6</v>
      </c>
      <c r="AB2869" s="128">
        <v>12</v>
      </c>
      <c r="AD2869" s="126" t="s">
        <v>562</v>
      </c>
      <c r="AG2869" s="127"/>
      <c r="AI2869" s="127"/>
    </row>
    <row r="2870" spans="1:35" ht="14.85" customHeight="1">
      <c r="A2870" s="130">
        <v>5010307</v>
      </c>
      <c r="B2870" s="126" t="s">
        <v>5606</v>
      </c>
      <c r="C2870" s="126" t="s">
        <v>5129</v>
      </c>
      <c r="D2870" s="126" t="s">
        <v>5607</v>
      </c>
      <c r="E2870" s="126" t="s">
        <v>288</v>
      </c>
      <c r="F2870" s="126" t="s">
        <v>591</v>
      </c>
      <c r="G2870" s="126" t="s">
        <v>417</v>
      </c>
      <c r="H2870" s="126" t="s">
        <v>126</v>
      </c>
      <c r="I2870" s="126" t="s">
        <v>126</v>
      </c>
      <c r="J2870" s="126" t="s">
        <v>4426</v>
      </c>
      <c r="K2870" s="126" t="s">
        <v>535</v>
      </c>
      <c r="L2870" s="126" t="s">
        <v>536</v>
      </c>
      <c r="M2870" s="130">
        <v>651</v>
      </c>
      <c r="O2870" s="126" t="s">
        <v>667</v>
      </c>
      <c r="P2870" s="130">
        <v>0</v>
      </c>
      <c r="S2870" s="130">
        <v>0</v>
      </c>
      <c r="V2870" s="130">
        <v>651</v>
      </c>
      <c r="X2870" s="126" t="s">
        <v>5119</v>
      </c>
      <c r="Z2870" s="127"/>
      <c r="AA2870" s="128">
        <v>6</v>
      </c>
      <c r="AB2870" s="128">
        <v>12</v>
      </c>
      <c r="AD2870" s="126" t="s">
        <v>562</v>
      </c>
      <c r="AG2870" s="127"/>
      <c r="AI2870" s="127"/>
    </row>
    <row r="2871" spans="1:35" ht="14.85" customHeight="1">
      <c r="A2871" s="130">
        <v>5010306</v>
      </c>
      <c r="B2871" s="126" t="s">
        <v>5606</v>
      </c>
      <c r="C2871" s="126" t="s">
        <v>5129</v>
      </c>
      <c r="D2871" s="126" t="s">
        <v>5608</v>
      </c>
      <c r="E2871" s="126" t="s">
        <v>288</v>
      </c>
      <c r="F2871" s="126" t="s">
        <v>591</v>
      </c>
      <c r="G2871" s="126" t="s">
        <v>417</v>
      </c>
      <c r="H2871" s="126" t="s">
        <v>126</v>
      </c>
      <c r="I2871" s="126" t="s">
        <v>126</v>
      </c>
      <c r="J2871" s="126" t="s">
        <v>4426</v>
      </c>
      <c r="K2871" s="126" t="s">
        <v>535</v>
      </c>
      <c r="L2871" s="126" t="s">
        <v>536</v>
      </c>
      <c r="M2871" s="130">
        <v>651</v>
      </c>
      <c r="O2871" s="126" t="s">
        <v>667</v>
      </c>
      <c r="P2871" s="130">
        <v>0</v>
      </c>
      <c r="S2871" s="130">
        <v>0</v>
      </c>
      <c r="V2871" s="130">
        <v>651</v>
      </c>
      <c r="X2871" s="126" t="s">
        <v>3232</v>
      </c>
      <c r="Z2871" s="127"/>
      <c r="AA2871" s="128">
        <v>6</v>
      </c>
      <c r="AB2871" s="128">
        <v>12</v>
      </c>
      <c r="AD2871" s="126" t="s">
        <v>562</v>
      </c>
      <c r="AG2871" s="127"/>
      <c r="AI2871" s="127"/>
    </row>
    <row r="2872" spans="1:35" ht="14.85" customHeight="1">
      <c r="A2872" s="130">
        <v>5010305</v>
      </c>
      <c r="B2872" s="126" t="s">
        <v>5609</v>
      </c>
      <c r="C2872" s="126" t="s">
        <v>5129</v>
      </c>
      <c r="D2872" s="126" t="s">
        <v>5610</v>
      </c>
      <c r="E2872" s="126" t="s">
        <v>288</v>
      </c>
      <c r="F2872" s="126" t="s">
        <v>591</v>
      </c>
      <c r="G2872" s="126" t="s">
        <v>417</v>
      </c>
      <c r="H2872" s="126" t="s">
        <v>126</v>
      </c>
      <c r="I2872" s="126" t="s">
        <v>126</v>
      </c>
      <c r="J2872" s="126" t="s">
        <v>4426</v>
      </c>
      <c r="K2872" s="126" t="s">
        <v>535</v>
      </c>
      <c r="L2872" s="126" t="s">
        <v>536</v>
      </c>
      <c r="M2872" s="130">
        <v>651</v>
      </c>
      <c r="O2872" s="126" t="s">
        <v>667</v>
      </c>
      <c r="P2872" s="130">
        <v>0</v>
      </c>
      <c r="S2872" s="130">
        <v>0</v>
      </c>
      <c r="V2872" s="130">
        <v>651</v>
      </c>
      <c r="X2872" s="126" t="s">
        <v>5119</v>
      </c>
      <c r="Z2872" s="127"/>
      <c r="AA2872" s="128">
        <v>6</v>
      </c>
      <c r="AB2872" s="128">
        <v>12</v>
      </c>
      <c r="AD2872" s="126" t="s">
        <v>562</v>
      </c>
      <c r="AG2872" s="127"/>
      <c r="AI2872" s="127"/>
    </row>
    <row r="2873" spans="1:35" ht="14.85" customHeight="1">
      <c r="A2873" s="130">
        <v>5008655</v>
      </c>
      <c r="B2873" s="126" t="s">
        <v>5611</v>
      </c>
      <c r="C2873" s="126" t="s">
        <v>5612</v>
      </c>
      <c r="D2873" s="126" t="s">
        <v>5613</v>
      </c>
      <c r="E2873" s="126" t="s">
        <v>288</v>
      </c>
      <c r="F2873" s="126" t="s">
        <v>532</v>
      </c>
      <c r="G2873" s="126" t="s">
        <v>604</v>
      </c>
      <c r="H2873" s="126" t="s">
        <v>126</v>
      </c>
      <c r="I2873" s="126" t="s">
        <v>418</v>
      </c>
      <c r="J2873" s="126" t="s">
        <v>5614</v>
      </c>
      <c r="K2873" s="126" t="s">
        <v>504</v>
      </c>
      <c r="L2873" s="126" t="s">
        <v>3605</v>
      </c>
      <c r="M2873" s="130">
        <v>188.98</v>
      </c>
      <c r="O2873" s="126" t="s">
        <v>5401</v>
      </c>
      <c r="P2873" s="130">
        <v>0</v>
      </c>
      <c r="S2873" s="130">
        <v>0</v>
      </c>
      <c r="V2873" s="130">
        <v>188.98</v>
      </c>
      <c r="X2873" s="126" t="s">
        <v>5615</v>
      </c>
      <c r="Z2873" s="127"/>
      <c r="AA2873" s="128">
        <v>50</v>
      </c>
      <c r="AB2873" s="128">
        <v>12</v>
      </c>
      <c r="AD2873" s="126" t="s">
        <v>562</v>
      </c>
      <c r="AG2873" s="127"/>
      <c r="AI2873" s="127"/>
    </row>
    <row r="2874" spans="1:35" ht="14.85" customHeight="1">
      <c r="A2874" s="130">
        <v>5010899</v>
      </c>
      <c r="B2874" s="126" t="s">
        <v>413</v>
      </c>
      <c r="C2874" s="126" t="s">
        <v>2778</v>
      </c>
      <c r="D2874" s="126" t="s">
        <v>955</v>
      </c>
      <c r="E2874" s="126" t="s">
        <v>288</v>
      </c>
      <c r="F2874" s="126" t="s">
        <v>364</v>
      </c>
      <c r="G2874" s="126" t="s">
        <v>417</v>
      </c>
      <c r="H2874" s="126" t="s">
        <v>126</v>
      </c>
      <c r="I2874" s="126" t="s">
        <v>126</v>
      </c>
      <c r="J2874" s="126" t="s">
        <v>952</v>
      </c>
      <c r="K2874" s="126" t="s">
        <v>558</v>
      </c>
      <c r="L2874" s="126" t="s">
        <v>953</v>
      </c>
      <c r="M2874" s="130">
        <v>97391.84</v>
      </c>
      <c r="N2874" s="126" t="s">
        <v>290</v>
      </c>
      <c r="O2874" s="126" t="s">
        <v>486</v>
      </c>
      <c r="P2874" s="130">
        <v>0</v>
      </c>
      <c r="S2874" s="130">
        <v>0</v>
      </c>
      <c r="V2874" s="130">
        <v>109105.92</v>
      </c>
      <c r="X2874" s="126" t="s">
        <v>956</v>
      </c>
      <c r="Z2874" s="127"/>
      <c r="AA2874" s="128">
        <v>1</v>
      </c>
      <c r="AB2874" s="128">
        <v>120</v>
      </c>
      <c r="AC2874" s="126" t="s">
        <v>366</v>
      </c>
      <c r="AD2874" s="126" t="s">
        <v>562</v>
      </c>
      <c r="AG2874" s="127"/>
      <c r="AI2874" s="127"/>
    </row>
    <row r="2875" spans="1:35" ht="14.85" customHeight="1">
      <c r="A2875" s="130">
        <v>5010634</v>
      </c>
      <c r="B2875" s="126" t="s">
        <v>413</v>
      </c>
      <c r="C2875" s="126" t="s">
        <v>5616</v>
      </c>
      <c r="D2875" s="126" t="s">
        <v>5617</v>
      </c>
      <c r="E2875" s="126" t="s">
        <v>288</v>
      </c>
      <c r="F2875" s="126" t="s">
        <v>532</v>
      </c>
      <c r="G2875" s="126" t="s">
        <v>604</v>
      </c>
      <c r="H2875" s="126" t="s">
        <v>126</v>
      </c>
      <c r="I2875" s="126" t="s">
        <v>418</v>
      </c>
      <c r="J2875" s="126" t="s">
        <v>5399</v>
      </c>
      <c r="K2875" s="126" t="s">
        <v>613</v>
      </c>
      <c r="L2875" s="126" t="s">
        <v>5400</v>
      </c>
      <c r="M2875" s="130">
        <v>189.32</v>
      </c>
      <c r="O2875" s="126" t="s">
        <v>537</v>
      </c>
      <c r="P2875" s="130">
        <v>0</v>
      </c>
      <c r="S2875" s="130">
        <v>0</v>
      </c>
      <c r="V2875" s="130">
        <v>189.32</v>
      </c>
      <c r="X2875" s="126" t="s">
        <v>1723</v>
      </c>
      <c r="Z2875" s="127"/>
      <c r="AA2875" s="128">
        <v>500</v>
      </c>
      <c r="AB2875" s="128">
        <v>12</v>
      </c>
      <c r="AD2875" s="126" t="s">
        <v>615</v>
      </c>
      <c r="AG2875" s="127"/>
      <c r="AI2875" s="127"/>
    </row>
    <row r="2876" spans="1:35" ht="14.85" customHeight="1">
      <c r="A2876" s="130">
        <v>5010633</v>
      </c>
      <c r="B2876" s="126" t="s">
        <v>413</v>
      </c>
      <c r="C2876" s="126" t="s">
        <v>5616</v>
      </c>
      <c r="D2876" s="126" t="s">
        <v>5618</v>
      </c>
      <c r="E2876" s="126" t="s">
        <v>288</v>
      </c>
      <c r="F2876" s="126" t="s">
        <v>532</v>
      </c>
      <c r="G2876" s="126" t="s">
        <v>604</v>
      </c>
      <c r="H2876" s="126" t="s">
        <v>126</v>
      </c>
      <c r="I2876" s="126" t="s">
        <v>418</v>
      </c>
      <c r="J2876" s="126" t="s">
        <v>5399</v>
      </c>
      <c r="K2876" s="126" t="s">
        <v>613</v>
      </c>
      <c r="L2876" s="126" t="s">
        <v>5400</v>
      </c>
      <c r="M2876" s="130">
        <v>189.32</v>
      </c>
      <c r="O2876" s="126" t="s">
        <v>537</v>
      </c>
      <c r="P2876" s="130">
        <v>0</v>
      </c>
      <c r="S2876" s="130">
        <v>0</v>
      </c>
      <c r="V2876" s="130">
        <v>189.32</v>
      </c>
      <c r="X2876" s="126" t="s">
        <v>1723</v>
      </c>
      <c r="Z2876" s="127"/>
      <c r="AA2876" s="128">
        <v>500</v>
      </c>
      <c r="AB2876" s="128">
        <v>12</v>
      </c>
      <c r="AD2876" s="126" t="s">
        <v>615</v>
      </c>
      <c r="AG2876" s="127"/>
      <c r="AI2876" s="127"/>
    </row>
    <row r="2877" spans="1:35" ht="14.85" customHeight="1">
      <c r="A2877" s="130">
        <v>5010632</v>
      </c>
      <c r="B2877" s="126" t="s">
        <v>413</v>
      </c>
      <c r="C2877" s="126" t="s">
        <v>5619</v>
      </c>
      <c r="D2877" s="126" t="s">
        <v>929</v>
      </c>
      <c r="E2877" s="126" t="s">
        <v>288</v>
      </c>
      <c r="F2877" s="126" t="s">
        <v>491</v>
      </c>
      <c r="G2877" s="126" t="s">
        <v>417</v>
      </c>
      <c r="H2877" s="126" t="s">
        <v>126</v>
      </c>
      <c r="I2877" s="126" t="s">
        <v>126</v>
      </c>
      <c r="J2877" s="126" t="s">
        <v>930</v>
      </c>
      <c r="K2877" s="126" t="s">
        <v>504</v>
      </c>
      <c r="L2877" s="126" t="s">
        <v>931</v>
      </c>
      <c r="M2877" s="130">
        <v>4871.7</v>
      </c>
      <c r="N2877" s="126" t="s">
        <v>290</v>
      </c>
      <c r="O2877" s="126" t="s">
        <v>844</v>
      </c>
      <c r="P2877" s="130">
        <v>0</v>
      </c>
      <c r="S2877" s="130">
        <v>0</v>
      </c>
      <c r="V2877" s="130">
        <v>5413</v>
      </c>
      <c r="X2877" s="126" t="s">
        <v>845</v>
      </c>
      <c r="Y2877" s="126" t="s">
        <v>517</v>
      </c>
      <c r="Z2877" s="127" t="s">
        <v>309</v>
      </c>
      <c r="AA2877" s="128">
        <v>1</v>
      </c>
      <c r="AB2877" s="128">
        <v>84</v>
      </c>
      <c r="AD2877" s="126" t="s">
        <v>859</v>
      </c>
      <c r="AG2877" s="127"/>
      <c r="AI2877" s="127"/>
    </row>
    <row r="2878" spans="1:35" ht="14.85" customHeight="1">
      <c r="A2878" s="130">
        <v>5010631</v>
      </c>
      <c r="B2878" s="126" t="s">
        <v>413</v>
      </c>
      <c r="C2878" s="126" t="s">
        <v>5620</v>
      </c>
      <c r="D2878" s="126" t="s">
        <v>929</v>
      </c>
      <c r="E2878" s="126" t="s">
        <v>288</v>
      </c>
      <c r="F2878" s="126" t="s">
        <v>491</v>
      </c>
      <c r="G2878" s="126" t="s">
        <v>417</v>
      </c>
      <c r="H2878" s="126" t="s">
        <v>126</v>
      </c>
      <c r="I2878" s="126" t="s">
        <v>126</v>
      </c>
      <c r="J2878" s="126" t="s">
        <v>930</v>
      </c>
      <c r="K2878" s="126" t="s">
        <v>504</v>
      </c>
      <c r="L2878" s="126" t="s">
        <v>931</v>
      </c>
      <c r="M2878" s="130">
        <v>488.2</v>
      </c>
      <c r="N2878" s="126" t="s">
        <v>290</v>
      </c>
      <c r="O2878" s="126" t="s">
        <v>844</v>
      </c>
      <c r="P2878" s="130">
        <v>0</v>
      </c>
      <c r="S2878" s="130">
        <v>0</v>
      </c>
      <c r="V2878" s="130">
        <v>542.45000000000005</v>
      </c>
      <c r="X2878" s="126" t="s">
        <v>845</v>
      </c>
      <c r="Y2878" s="126" t="s">
        <v>517</v>
      </c>
      <c r="Z2878" s="127" t="s">
        <v>309</v>
      </c>
      <c r="AA2878" s="128">
        <v>1</v>
      </c>
      <c r="AB2878" s="128">
        <v>84</v>
      </c>
      <c r="AD2878" s="126" t="s">
        <v>859</v>
      </c>
      <c r="AG2878" s="127"/>
      <c r="AI2878" s="127"/>
    </row>
    <row r="2879" spans="1:35" ht="14.85" customHeight="1">
      <c r="A2879" s="130">
        <v>5010630</v>
      </c>
      <c r="B2879" s="126" t="s">
        <v>413</v>
      </c>
      <c r="C2879" s="126" t="s">
        <v>5621</v>
      </c>
      <c r="D2879" s="126" t="s">
        <v>929</v>
      </c>
      <c r="E2879" s="126" t="s">
        <v>288</v>
      </c>
      <c r="F2879" s="126" t="s">
        <v>491</v>
      </c>
      <c r="G2879" s="126" t="s">
        <v>417</v>
      </c>
      <c r="H2879" s="126" t="s">
        <v>126</v>
      </c>
      <c r="I2879" s="126" t="s">
        <v>126</v>
      </c>
      <c r="J2879" s="126" t="s">
        <v>930</v>
      </c>
      <c r="K2879" s="126" t="s">
        <v>504</v>
      </c>
      <c r="L2879" s="126" t="s">
        <v>931</v>
      </c>
      <c r="M2879" s="130">
        <v>3226.46</v>
      </c>
      <c r="N2879" s="126" t="s">
        <v>290</v>
      </c>
      <c r="O2879" s="126" t="s">
        <v>844</v>
      </c>
      <c r="P2879" s="130">
        <v>0</v>
      </c>
      <c r="S2879" s="130">
        <v>0</v>
      </c>
      <c r="V2879" s="130">
        <v>3584.96</v>
      </c>
      <c r="X2879" s="126" t="s">
        <v>845</v>
      </c>
      <c r="Y2879" s="126" t="s">
        <v>517</v>
      </c>
      <c r="Z2879" s="127" t="s">
        <v>309</v>
      </c>
      <c r="AA2879" s="128">
        <v>1</v>
      </c>
      <c r="AB2879" s="128">
        <v>84</v>
      </c>
      <c r="AD2879" s="126" t="s">
        <v>859</v>
      </c>
      <c r="AG2879" s="127"/>
      <c r="AI2879" s="127"/>
    </row>
    <row r="2880" spans="1:35" ht="14.85" customHeight="1">
      <c r="A2880" s="130">
        <v>5010629</v>
      </c>
      <c r="B2880" s="126" t="s">
        <v>413</v>
      </c>
      <c r="C2880" s="126" t="s">
        <v>5622</v>
      </c>
      <c r="D2880" s="126" t="s">
        <v>929</v>
      </c>
      <c r="E2880" s="126" t="s">
        <v>288</v>
      </c>
      <c r="F2880" s="126" t="s">
        <v>491</v>
      </c>
      <c r="G2880" s="126" t="s">
        <v>674</v>
      </c>
      <c r="H2880" s="126" t="s">
        <v>126</v>
      </c>
      <c r="I2880" s="126" t="s">
        <v>308</v>
      </c>
      <c r="J2880" s="126" t="s">
        <v>930</v>
      </c>
      <c r="K2880" s="126" t="s">
        <v>504</v>
      </c>
      <c r="L2880" s="126" t="s">
        <v>931</v>
      </c>
      <c r="M2880" s="130">
        <v>6181.21</v>
      </c>
      <c r="N2880" s="126" t="s">
        <v>290</v>
      </c>
      <c r="O2880" s="126" t="s">
        <v>844</v>
      </c>
      <c r="P2880" s="130">
        <v>0</v>
      </c>
      <c r="S2880" s="130">
        <v>0</v>
      </c>
      <c r="V2880" s="130">
        <v>6868.02</v>
      </c>
      <c r="X2880" s="126" t="s">
        <v>845</v>
      </c>
      <c r="Y2880" s="126" t="s">
        <v>517</v>
      </c>
      <c r="Z2880" s="127" t="s">
        <v>309</v>
      </c>
      <c r="AA2880" s="128">
        <v>1</v>
      </c>
      <c r="AB2880" s="128">
        <v>84</v>
      </c>
      <c r="AD2880" s="126" t="s">
        <v>859</v>
      </c>
      <c r="AG2880" s="127"/>
      <c r="AI2880" s="127"/>
    </row>
    <row r="2881" spans="1:35" ht="14.85" customHeight="1">
      <c r="A2881" s="130">
        <v>5010628</v>
      </c>
      <c r="B2881" s="126" t="s">
        <v>413</v>
      </c>
      <c r="C2881" s="126" t="s">
        <v>5623</v>
      </c>
      <c r="D2881" s="126" t="s">
        <v>929</v>
      </c>
      <c r="E2881" s="126" t="s">
        <v>288</v>
      </c>
      <c r="F2881" s="126" t="s">
        <v>491</v>
      </c>
      <c r="G2881" s="126" t="s">
        <v>417</v>
      </c>
      <c r="H2881" s="126" t="s">
        <v>126</v>
      </c>
      <c r="I2881" s="126" t="s">
        <v>126</v>
      </c>
      <c r="J2881" s="126" t="s">
        <v>930</v>
      </c>
      <c r="K2881" s="126" t="s">
        <v>504</v>
      </c>
      <c r="L2881" s="126" t="s">
        <v>931</v>
      </c>
      <c r="M2881" s="130">
        <v>9549.7000000000007</v>
      </c>
      <c r="N2881" s="126" t="s">
        <v>290</v>
      </c>
      <c r="O2881" s="126" t="s">
        <v>844</v>
      </c>
      <c r="P2881" s="130">
        <v>0</v>
      </c>
      <c r="S2881" s="130">
        <v>0</v>
      </c>
      <c r="V2881" s="130">
        <v>10610.78</v>
      </c>
      <c r="X2881" s="126" t="s">
        <v>845</v>
      </c>
      <c r="Y2881" s="126" t="s">
        <v>517</v>
      </c>
      <c r="Z2881" s="127" t="s">
        <v>309</v>
      </c>
      <c r="AA2881" s="128">
        <v>1</v>
      </c>
      <c r="AB2881" s="128">
        <v>84</v>
      </c>
      <c r="AD2881" s="126" t="s">
        <v>859</v>
      </c>
      <c r="AG2881" s="127"/>
      <c r="AI2881" s="127"/>
    </row>
    <row r="2882" spans="1:35" ht="14.85" customHeight="1">
      <c r="A2882" s="130">
        <v>5010627</v>
      </c>
      <c r="B2882" s="126" t="s">
        <v>413</v>
      </c>
      <c r="C2882" s="126" t="s">
        <v>5513</v>
      </c>
      <c r="D2882" s="126" t="s">
        <v>929</v>
      </c>
      <c r="E2882" s="126" t="s">
        <v>288</v>
      </c>
      <c r="F2882" s="126" t="s">
        <v>491</v>
      </c>
      <c r="G2882" s="126" t="s">
        <v>417</v>
      </c>
      <c r="H2882" s="126" t="s">
        <v>126</v>
      </c>
      <c r="I2882" s="126" t="s">
        <v>126</v>
      </c>
      <c r="J2882" s="126" t="s">
        <v>930</v>
      </c>
      <c r="K2882" s="126" t="s">
        <v>504</v>
      </c>
      <c r="L2882" s="126" t="s">
        <v>931</v>
      </c>
      <c r="M2882" s="130">
        <v>2013.36</v>
      </c>
      <c r="N2882" s="126" t="s">
        <v>290</v>
      </c>
      <c r="O2882" s="126" t="s">
        <v>844</v>
      </c>
      <c r="P2882" s="130">
        <v>0</v>
      </c>
      <c r="S2882" s="130">
        <v>0</v>
      </c>
      <c r="V2882" s="130">
        <v>2237.0700000000002</v>
      </c>
      <c r="X2882" s="126" t="s">
        <v>845</v>
      </c>
      <c r="Y2882" s="126" t="s">
        <v>517</v>
      </c>
      <c r="Z2882" s="127" t="s">
        <v>309</v>
      </c>
      <c r="AA2882" s="128">
        <v>1</v>
      </c>
      <c r="AB2882" s="128">
        <v>84</v>
      </c>
      <c r="AD2882" s="126" t="s">
        <v>859</v>
      </c>
      <c r="AG2882" s="127"/>
      <c r="AI2882" s="127"/>
    </row>
    <row r="2883" spans="1:35" ht="14.85" customHeight="1">
      <c r="A2883" s="130">
        <v>5010614</v>
      </c>
      <c r="B2883" s="126" t="s">
        <v>413</v>
      </c>
      <c r="C2883" s="126" t="s">
        <v>5624</v>
      </c>
      <c r="D2883" s="126" t="s">
        <v>5625</v>
      </c>
      <c r="E2883" s="126" t="s">
        <v>288</v>
      </c>
      <c r="F2883" s="126" t="s">
        <v>522</v>
      </c>
      <c r="G2883" s="126" t="s">
        <v>1335</v>
      </c>
      <c r="H2883" s="126" t="s">
        <v>524</v>
      </c>
      <c r="I2883" s="126" t="s">
        <v>418</v>
      </c>
      <c r="J2883" s="126" t="s">
        <v>825</v>
      </c>
      <c r="K2883" s="126" t="s">
        <v>504</v>
      </c>
      <c r="L2883" s="126" t="s">
        <v>444</v>
      </c>
      <c r="M2883" s="130">
        <v>9721.6</v>
      </c>
      <c r="N2883" s="126" t="s">
        <v>290</v>
      </c>
      <c r="O2883" s="126" t="s">
        <v>621</v>
      </c>
      <c r="P2883" s="130">
        <v>0</v>
      </c>
      <c r="S2883" s="130">
        <v>0</v>
      </c>
      <c r="V2883" s="130">
        <v>9721.6</v>
      </c>
      <c r="X2883" s="126" t="s">
        <v>2813</v>
      </c>
      <c r="Z2883" s="127"/>
      <c r="AA2883" s="128"/>
      <c r="AB2883" s="128"/>
      <c r="AD2883" s="126" t="s">
        <v>859</v>
      </c>
      <c r="AG2883" s="127"/>
      <c r="AI2883" s="127"/>
    </row>
    <row r="2884" spans="1:35" ht="14.85" customHeight="1">
      <c r="A2884" s="130">
        <v>5010613</v>
      </c>
      <c r="B2884" s="126" t="s">
        <v>413</v>
      </c>
      <c r="C2884" s="126" t="s">
        <v>5624</v>
      </c>
      <c r="D2884" s="126" t="s">
        <v>5626</v>
      </c>
      <c r="E2884" s="126" t="s">
        <v>288</v>
      </c>
      <c r="F2884" s="126" t="s">
        <v>522</v>
      </c>
      <c r="G2884" s="126" t="s">
        <v>795</v>
      </c>
      <c r="H2884" s="126" t="s">
        <v>524</v>
      </c>
      <c r="I2884" s="126" t="s">
        <v>418</v>
      </c>
      <c r="J2884" s="126" t="s">
        <v>825</v>
      </c>
      <c r="K2884" s="126" t="s">
        <v>504</v>
      </c>
      <c r="L2884" s="126" t="s">
        <v>444</v>
      </c>
      <c r="M2884" s="130">
        <v>7291.2</v>
      </c>
      <c r="N2884" s="126" t="s">
        <v>290</v>
      </c>
      <c r="O2884" s="126" t="s">
        <v>621</v>
      </c>
      <c r="P2884" s="130">
        <v>0</v>
      </c>
      <c r="S2884" s="130">
        <v>0</v>
      </c>
      <c r="V2884" s="130">
        <v>7291.2</v>
      </c>
      <c r="X2884" s="126" t="s">
        <v>2813</v>
      </c>
      <c r="Z2884" s="127"/>
      <c r="AA2884" s="128"/>
      <c r="AB2884" s="128"/>
      <c r="AD2884" s="126" t="s">
        <v>859</v>
      </c>
      <c r="AG2884" s="127"/>
      <c r="AI2884" s="127"/>
    </row>
    <row r="2885" spans="1:35" ht="14.85" customHeight="1">
      <c r="A2885" s="130">
        <v>5010612</v>
      </c>
      <c r="B2885" s="126" t="s">
        <v>413</v>
      </c>
      <c r="C2885" s="126" t="s">
        <v>5624</v>
      </c>
      <c r="D2885" s="126" t="s">
        <v>5627</v>
      </c>
      <c r="E2885" s="126" t="s">
        <v>288</v>
      </c>
      <c r="F2885" s="126" t="s">
        <v>522</v>
      </c>
      <c r="G2885" s="126" t="s">
        <v>795</v>
      </c>
      <c r="H2885" s="126" t="s">
        <v>524</v>
      </c>
      <c r="I2885" s="126" t="s">
        <v>418</v>
      </c>
      <c r="J2885" s="126" t="s">
        <v>825</v>
      </c>
      <c r="K2885" s="126" t="s">
        <v>504</v>
      </c>
      <c r="L2885" s="126" t="s">
        <v>444</v>
      </c>
      <c r="M2885" s="130">
        <v>7291.2</v>
      </c>
      <c r="N2885" s="126" t="s">
        <v>290</v>
      </c>
      <c r="O2885" s="126" t="s">
        <v>621</v>
      </c>
      <c r="P2885" s="130">
        <v>0</v>
      </c>
      <c r="S2885" s="130">
        <v>0</v>
      </c>
      <c r="V2885" s="130">
        <v>7291.2</v>
      </c>
      <c r="X2885" s="126" t="s">
        <v>2813</v>
      </c>
      <c r="Z2885" s="127"/>
      <c r="AA2885" s="128"/>
      <c r="AB2885" s="128"/>
      <c r="AD2885" s="126" t="s">
        <v>859</v>
      </c>
      <c r="AG2885" s="127"/>
      <c r="AI2885" s="127"/>
    </row>
    <row r="2886" spans="1:35" ht="14.85" customHeight="1">
      <c r="A2886" s="130">
        <v>5010611</v>
      </c>
      <c r="B2886" s="126" t="s">
        <v>413</v>
      </c>
      <c r="C2886" s="126" t="s">
        <v>5624</v>
      </c>
      <c r="D2886" s="126" t="s">
        <v>5628</v>
      </c>
      <c r="E2886" s="126" t="s">
        <v>288</v>
      </c>
      <c r="F2886" s="126" t="s">
        <v>522</v>
      </c>
      <c r="G2886" s="126" t="s">
        <v>788</v>
      </c>
      <c r="H2886" s="126" t="s">
        <v>524</v>
      </c>
      <c r="I2886" s="126" t="s">
        <v>418</v>
      </c>
      <c r="J2886" s="126" t="s">
        <v>825</v>
      </c>
      <c r="K2886" s="126" t="s">
        <v>504</v>
      </c>
      <c r="L2886" s="126" t="s">
        <v>444</v>
      </c>
      <c r="M2886" s="130">
        <v>4860.8</v>
      </c>
      <c r="N2886" s="126" t="s">
        <v>290</v>
      </c>
      <c r="O2886" s="126" t="s">
        <v>621</v>
      </c>
      <c r="P2886" s="130">
        <v>0</v>
      </c>
      <c r="S2886" s="130">
        <v>0</v>
      </c>
      <c r="V2886" s="130">
        <v>4860.8</v>
      </c>
      <c r="X2886" s="126" t="s">
        <v>2813</v>
      </c>
      <c r="Z2886" s="127"/>
      <c r="AA2886" s="128"/>
      <c r="AB2886" s="128"/>
      <c r="AD2886" s="126" t="s">
        <v>859</v>
      </c>
      <c r="AG2886" s="127"/>
      <c r="AI2886" s="127"/>
    </row>
    <row r="2887" spans="1:35" ht="14.85" customHeight="1">
      <c r="A2887" s="130">
        <v>5010610</v>
      </c>
      <c r="B2887" s="126" t="s">
        <v>413</v>
      </c>
      <c r="C2887" s="126" t="s">
        <v>5624</v>
      </c>
      <c r="D2887" s="126" t="s">
        <v>5629</v>
      </c>
      <c r="E2887" s="126" t="s">
        <v>288</v>
      </c>
      <c r="F2887" s="126" t="s">
        <v>522</v>
      </c>
      <c r="G2887" s="126" t="s">
        <v>1342</v>
      </c>
      <c r="H2887" s="126" t="s">
        <v>524</v>
      </c>
      <c r="I2887" s="126" t="s">
        <v>418</v>
      </c>
      <c r="J2887" s="126" t="s">
        <v>825</v>
      </c>
      <c r="K2887" s="126" t="s">
        <v>504</v>
      </c>
      <c r="L2887" s="126" t="s">
        <v>444</v>
      </c>
      <c r="M2887" s="130">
        <v>2916.48</v>
      </c>
      <c r="N2887" s="126" t="s">
        <v>290</v>
      </c>
      <c r="O2887" s="126" t="s">
        <v>621</v>
      </c>
      <c r="P2887" s="130">
        <v>0</v>
      </c>
      <c r="S2887" s="130">
        <v>0</v>
      </c>
      <c r="V2887" s="130">
        <v>2916.48</v>
      </c>
      <c r="X2887" s="126" t="s">
        <v>2813</v>
      </c>
      <c r="Z2887" s="127"/>
      <c r="AA2887" s="128"/>
      <c r="AB2887" s="128"/>
      <c r="AD2887" s="126" t="s">
        <v>859</v>
      </c>
      <c r="AG2887" s="127"/>
      <c r="AI2887" s="127"/>
    </row>
    <row r="2888" spans="1:35" ht="14.85" customHeight="1">
      <c r="A2888" s="130">
        <v>5010161</v>
      </c>
      <c r="B2888" s="126" t="s">
        <v>413</v>
      </c>
      <c r="C2888" s="126" t="s">
        <v>5630</v>
      </c>
      <c r="D2888" s="126" t="s">
        <v>5631</v>
      </c>
      <c r="E2888" s="126" t="s">
        <v>288</v>
      </c>
      <c r="F2888" s="126" t="s">
        <v>491</v>
      </c>
      <c r="G2888" s="126" t="s">
        <v>417</v>
      </c>
      <c r="H2888" s="126" t="s">
        <v>126</v>
      </c>
      <c r="I2888" s="126" t="s">
        <v>126</v>
      </c>
      <c r="J2888" s="126" t="s">
        <v>1248</v>
      </c>
      <c r="K2888" s="126" t="s">
        <v>613</v>
      </c>
      <c r="L2888" s="126" t="s">
        <v>1249</v>
      </c>
      <c r="M2888" s="130">
        <v>20452.32</v>
      </c>
      <c r="N2888" s="126" t="s">
        <v>290</v>
      </c>
      <c r="O2888" s="126" t="s">
        <v>5632</v>
      </c>
      <c r="P2888" s="130">
        <v>0</v>
      </c>
      <c r="S2888" s="130">
        <v>0</v>
      </c>
      <c r="V2888" s="130">
        <v>36078.6</v>
      </c>
      <c r="X2888" s="126" t="s">
        <v>5633</v>
      </c>
      <c r="Z2888" s="127"/>
      <c r="AA2888" s="128">
        <v>1</v>
      </c>
      <c r="AB2888" s="128">
        <v>60</v>
      </c>
      <c r="AD2888" s="126" t="s">
        <v>1801</v>
      </c>
      <c r="AG2888" s="127"/>
      <c r="AI2888" s="127"/>
    </row>
    <row r="2889" spans="1:35" ht="14.85" customHeight="1">
      <c r="A2889" s="130">
        <v>5010160</v>
      </c>
      <c r="B2889" s="126" t="s">
        <v>5634</v>
      </c>
      <c r="C2889" s="126" t="s">
        <v>5635</v>
      </c>
      <c r="D2889" s="126" t="s">
        <v>5636</v>
      </c>
      <c r="E2889" s="126" t="s">
        <v>288</v>
      </c>
      <c r="F2889" s="126" t="s">
        <v>753</v>
      </c>
      <c r="G2889" s="126" t="s">
        <v>417</v>
      </c>
      <c r="H2889" s="126" t="s">
        <v>308</v>
      </c>
      <c r="I2889" s="126" t="s">
        <v>308</v>
      </c>
      <c r="J2889" s="126" t="s">
        <v>5637</v>
      </c>
      <c r="K2889" s="126" t="s">
        <v>852</v>
      </c>
      <c r="L2889" s="126" t="s">
        <v>5638</v>
      </c>
      <c r="M2889" s="130">
        <v>399.84</v>
      </c>
      <c r="O2889" s="126" t="s">
        <v>1807</v>
      </c>
      <c r="P2889" s="130">
        <v>0</v>
      </c>
      <c r="S2889" s="130">
        <v>0</v>
      </c>
      <c r="V2889" s="130">
        <v>830.74</v>
      </c>
      <c r="X2889" s="126" t="s">
        <v>1808</v>
      </c>
      <c r="Z2889" s="127"/>
      <c r="AA2889" s="128">
        <v>2</v>
      </c>
      <c r="AB2889" s="128">
        <v>12</v>
      </c>
      <c r="AD2889" s="126" t="s">
        <v>562</v>
      </c>
      <c r="AG2889" s="127"/>
      <c r="AI2889" s="127"/>
    </row>
    <row r="2890" spans="1:35" ht="14.85" customHeight="1">
      <c r="A2890" s="130">
        <v>5010159</v>
      </c>
      <c r="B2890" s="126" t="s">
        <v>5639</v>
      </c>
      <c r="C2890" s="126" t="s">
        <v>5640</v>
      </c>
      <c r="D2890" s="126" t="s">
        <v>5636</v>
      </c>
      <c r="E2890" s="126" t="s">
        <v>288</v>
      </c>
      <c r="F2890" s="126" t="s">
        <v>753</v>
      </c>
      <c r="G2890" s="126" t="s">
        <v>417</v>
      </c>
      <c r="H2890" s="126" t="s">
        <v>308</v>
      </c>
      <c r="I2890" s="126" t="s">
        <v>308</v>
      </c>
      <c r="J2890" s="126" t="s">
        <v>5637</v>
      </c>
      <c r="K2890" s="126" t="s">
        <v>852</v>
      </c>
      <c r="L2890" s="126" t="s">
        <v>5638</v>
      </c>
      <c r="M2890" s="130">
        <v>399.84</v>
      </c>
      <c r="O2890" s="126" t="s">
        <v>1807</v>
      </c>
      <c r="P2890" s="130">
        <v>0</v>
      </c>
      <c r="S2890" s="130">
        <v>0</v>
      </c>
      <c r="V2890" s="130">
        <v>830.74</v>
      </c>
      <c r="X2890" s="126" t="s">
        <v>1808</v>
      </c>
      <c r="Z2890" s="127"/>
      <c r="AA2890" s="128">
        <v>2</v>
      </c>
      <c r="AB2890" s="128">
        <v>12</v>
      </c>
      <c r="AD2890" s="126" t="s">
        <v>562</v>
      </c>
      <c r="AG2890" s="127"/>
      <c r="AI2890" s="127"/>
    </row>
    <row r="2891" spans="1:35" ht="14.85" customHeight="1">
      <c r="A2891" s="130">
        <v>5011750</v>
      </c>
      <c r="B2891" s="126" t="s">
        <v>413</v>
      </c>
      <c r="C2891" s="126" t="s">
        <v>5641</v>
      </c>
      <c r="D2891" s="126" t="s">
        <v>5097</v>
      </c>
      <c r="E2891" s="126" t="s">
        <v>288</v>
      </c>
      <c r="F2891" s="126" t="s">
        <v>753</v>
      </c>
      <c r="G2891" s="126" t="s">
        <v>417</v>
      </c>
      <c r="H2891" s="126" t="s">
        <v>126</v>
      </c>
      <c r="I2891" s="126" t="s">
        <v>418</v>
      </c>
      <c r="J2891" s="126" t="s">
        <v>2642</v>
      </c>
      <c r="K2891" s="126" t="s">
        <v>747</v>
      </c>
      <c r="L2891" s="126" t="s">
        <v>2643</v>
      </c>
      <c r="M2891" s="130">
        <v>290.36</v>
      </c>
      <c r="O2891" s="126" t="s">
        <v>2098</v>
      </c>
      <c r="P2891" s="130">
        <v>0</v>
      </c>
      <c r="S2891" s="130">
        <v>0</v>
      </c>
      <c r="V2891" s="130">
        <v>290.36</v>
      </c>
      <c r="X2891" s="126" t="s">
        <v>2099</v>
      </c>
      <c r="Z2891" s="127"/>
      <c r="AA2891" s="128">
        <v>2</v>
      </c>
      <c r="AB2891" s="128">
        <v>12</v>
      </c>
      <c r="AD2891" s="126" t="s">
        <v>615</v>
      </c>
      <c r="AG2891" s="127"/>
      <c r="AI2891" s="127"/>
    </row>
    <row r="2892" spans="1:35" ht="14.85" customHeight="1">
      <c r="A2892" s="130">
        <v>5011749</v>
      </c>
      <c r="B2892" s="126" t="s">
        <v>413</v>
      </c>
      <c r="C2892" s="126" t="s">
        <v>5642</v>
      </c>
      <c r="D2892" s="126" t="s">
        <v>5643</v>
      </c>
      <c r="E2892" s="126" t="s">
        <v>288</v>
      </c>
      <c r="F2892" s="126" t="s">
        <v>753</v>
      </c>
      <c r="G2892" s="126" t="s">
        <v>417</v>
      </c>
      <c r="H2892" s="126" t="s">
        <v>126</v>
      </c>
      <c r="I2892" s="126" t="s">
        <v>418</v>
      </c>
      <c r="J2892" s="126" t="s">
        <v>2642</v>
      </c>
      <c r="K2892" s="126" t="s">
        <v>747</v>
      </c>
      <c r="L2892" s="126" t="s">
        <v>2643</v>
      </c>
      <c r="M2892" s="130">
        <v>213.54</v>
      </c>
      <c r="O2892" s="126" t="s">
        <v>2098</v>
      </c>
      <c r="P2892" s="130">
        <v>0</v>
      </c>
      <c r="S2892" s="130">
        <v>0</v>
      </c>
      <c r="V2892" s="130">
        <v>213.54</v>
      </c>
      <c r="X2892" s="126" t="s">
        <v>5098</v>
      </c>
      <c r="Z2892" s="127"/>
      <c r="AA2892" s="128">
        <v>2</v>
      </c>
      <c r="AB2892" s="128">
        <v>12</v>
      </c>
      <c r="AD2892" s="126" t="s">
        <v>615</v>
      </c>
      <c r="AG2892" s="127"/>
      <c r="AI2892" s="127"/>
    </row>
    <row r="2893" spans="1:35" ht="14.85" customHeight="1">
      <c r="A2893" s="130">
        <v>5009608</v>
      </c>
      <c r="B2893" s="126" t="s">
        <v>5644</v>
      </c>
      <c r="C2893" s="126" t="s">
        <v>842</v>
      </c>
      <c r="D2893" s="126" t="s">
        <v>5645</v>
      </c>
      <c r="E2893" s="126" t="s">
        <v>288</v>
      </c>
      <c r="F2893" s="126" t="s">
        <v>491</v>
      </c>
      <c r="G2893" s="126" t="s">
        <v>417</v>
      </c>
      <c r="H2893" s="126" t="s">
        <v>126</v>
      </c>
      <c r="I2893" s="126" t="s">
        <v>126</v>
      </c>
      <c r="J2893" s="126" t="s">
        <v>503</v>
      </c>
      <c r="K2893" s="126" t="s">
        <v>504</v>
      </c>
      <c r="L2893" s="126" t="s">
        <v>505</v>
      </c>
      <c r="M2893" s="130">
        <v>1791.89</v>
      </c>
      <c r="N2893" s="126" t="s">
        <v>290</v>
      </c>
      <c r="O2893" s="126" t="s">
        <v>1311</v>
      </c>
      <c r="P2893" s="130">
        <v>0</v>
      </c>
      <c r="S2893" s="130">
        <v>0</v>
      </c>
      <c r="V2893" s="130">
        <v>1990.99</v>
      </c>
      <c r="X2893" s="126" t="s">
        <v>1312</v>
      </c>
      <c r="Y2893" s="126" t="s">
        <v>517</v>
      </c>
      <c r="Z2893" s="127" t="s">
        <v>309</v>
      </c>
      <c r="AA2893" s="128">
        <v>1</v>
      </c>
      <c r="AB2893" s="128">
        <v>60</v>
      </c>
      <c r="AD2893" s="126" t="s">
        <v>562</v>
      </c>
      <c r="AG2893" s="127"/>
      <c r="AI2893" s="127"/>
    </row>
    <row r="2894" spans="1:35" ht="14.85" customHeight="1">
      <c r="A2894" s="130">
        <v>5009607</v>
      </c>
      <c r="B2894" s="126" t="s">
        <v>5646</v>
      </c>
      <c r="C2894" s="126" t="s">
        <v>842</v>
      </c>
      <c r="D2894" s="126" t="s">
        <v>5647</v>
      </c>
      <c r="E2894" s="126" t="s">
        <v>288</v>
      </c>
      <c r="F2894" s="126" t="s">
        <v>491</v>
      </c>
      <c r="G2894" s="126" t="s">
        <v>417</v>
      </c>
      <c r="H2894" s="126" t="s">
        <v>126</v>
      </c>
      <c r="I2894" s="126" t="s">
        <v>126</v>
      </c>
      <c r="J2894" s="126" t="s">
        <v>503</v>
      </c>
      <c r="K2894" s="126" t="s">
        <v>504</v>
      </c>
      <c r="L2894" s="126" t="s">
        <v>505</v>
      </c>
      <c r="M2894" s="130">
        <v>3809.68</v>
      </c>
      <c r="N2894" s="126" t="s">
        <v>290</v>
      </c>
      <c r="O2894" s="126" t="s">
        <v>1311</v>
      </c>
      <c r="P2894" s="130">
        <v>0</v>
      </c>
      <c r="S2894" s="130">
        <v>0</v>
      </c>
      <c r="V2894" s="130">
        <v>4232.9799999999996</v>
      </c>
      <c r="X2894" s="126" t="s">
        <v>1312</v>
      </c>
      <c r="Y2894" s="126" t="s">
        <v>517</v>
      </c>
      <c r="Z2894" s="127" t="s">
        <v>309</v>
      </c>
      <c r="AA2894" s="128">
        <v>1</v>
      </c>
      <c r="AB2894" s="128">
        <v>60</v>
      </c>
      <c r="AD2894" s="126" t="s">
        <v>562</v>
      </c>
      <c r="AG2894" s="127"/>
      <c r="AI2894" s="127"/>
    </row>
    <row r="2895" spans="1:35" ht="14.85" customHeight="1">
      <c r="A2895" s="130">
        <v>5012034</v>
      </c>
      <c r="B2895" s="126" t="s">
        <v>413</v>
      </c>
      <c r="C2895" s="126" t="s">
        <v>5648</v>
      </c>
      <c r="D2895" s="126" t="s">
        <v>5649</v>
      </c>
      <c r="E2895" s="126" t="s">
        <v>288</v>
      </c>
      <c r="F2895" s="126" t="s">
        <v>364</v>
      </c>
      <c r="G2895" s="126" t="s">
        <v>417</v>
      </c>
      <c r="H2895" s="126" t="s">
        <v>126</v>
      </c>
      <c r="I2895" s="126" t="s">
        <v>418</v>
      </c>
      <c r="J2895" s="126" t="s">
        <v>484</v>
      </c>
      <c r="K2895" s="126" t="s">
        <v>443</v>
      </c>
      <c r="L2895" s="126" t="s">
        <v>485</v>
      </c>
      <c r="M2895" s="130">
        <v>9739.52</v>
      </c>
      <c r="O2895" s="126" t="s">
        <v>486</v>
      </c>
      <c r="P2895" s="130">
        <v>0</v>
      </c>
      <c r="S2895" s="130">
        <v>0</v>
      </c>
      <c r="V2895" s="130">
        <v>16660</v>
      </c>
      <c r="X2895" s="126" t="s">
        <v>487</v>
      </c>
      <c r="Z2895" s="127"/>
      <c r="AA2895" s="128">
        <v>1</v>
      </c>
      <c r="AB2895" s="128">
        <v>60</v>
      </c>
      <c r="AC2895" s="126" t="s">
        <v>366</v>
      </c>
      <c r="AD2895" s="126" t="s">
        <v>488</v>
      </c>
      <c r="AG2895" s="127"/>
      <c r="AI2895" s="127"/>
    </row>
    <row r="2896" spans="1:35" ht="14.85" customHeight="1">
      <c r="A2896" s="130">
        <v>5012033</v>
      </c>
      <c r="B2896" s="126" t="s">
        <v>413</v>
      </c>
      <c r="C2896" s="126" t="s">
        <v>5648</v>
      </c>
      <c r="D2896" s="126" t="s">
        <v>5649</v>
      </c>
      <c r="E2896" s="126" t="s">
        <v>288</v>
      </c>
      <c r="F2896" s="126" t="s">
        <v>364</v>
      </c>
      <c r="G2896" s="126" t="s">
        <v>417</v>
      </c>
      <c r="H2896" s="126" t="s">
        <v>126</v>
      </c>
      <c r="I2896" s="126" t="s">
        <v>418</v>
      </c>
      <c r="J2896" s="126" t="s">
        <v>484</v>
      </c>
      <c r="K2896" s="126" t="s">
        <v>443</v>
      </c>
      <c r="L2896" s="126" t="s">
        <v>485</v>
      </c>
      <c r="M2896" s="130">
        <v>9739.52</v>
      </c>
      <c r="O2896" s="126" t="s">
        <v>486</v>
      </c>
      <c r="P2896" s="130">
        <v>0</v>
      </c>
      <c r="S2896" s="130">
        <v>0</v>
      </c>
      <c r="V2896" s="130">
        <v>16660</v>
      </c>
      <c r="X2896" s="126" t="s">
        <v>549</v>
      </c>
      <c r="Z2896" s="127"/>
      <c r="AA2896" s="128">
        <v>2</v>
      </c>
      <c r="AB2896" s="128">
        <v>60</v>
      </c>
      <c r="AC2896" s="126" t="s">
        <v>366</v>
      </c>
      <c r="AD2896" s="126" t="s">
        <v>488</v>
      </c>
      <c r="AG2896" s="127"/>
      <c r="AI2896" s="127"/>
    </row>
    <row r="2897" spans="1:35" ht="14.85" customHeight="1">
      <c r="A2897" s="130">
        <v>5012032</v>
      </c>
      <c r="B2897" s="126" t="s">
        <v>413</v>
      </c>
      <c r="C2897" s="126" t="s">
        <v>5650</v>
      </c>
      <c r="D2897" s="126" t="s">
        <v>2771</v>
      </c>
      <c r="E2897" s="126" t="s">
        <v>288</v>
      </c>
      <c r="F2897" s="126" t="s">
        <v>364</v>
      </c>
      <c r="G2897" s="126" t="s">
        <v>417</v>
      </c>
      <c r="H2897" s="126" t="s">
        <v>126</v>
      </c>
      <c r="I2897" s="126" t="s">
        <v>418</v>
      </c>
      <c r="J2897" s="126" t="s">
        <v>484</v>
      </c>
      <c r="K2897" s="126" t="s">
        <v>443</v>
      </c>
      <c r="L2897" s="126" t="s">
        <v>485</v>
      </c>
      <c r="M2897" s="130">
        <v>9739.52</v>
      </c>
      <c r="O2897" s="126" t="s">
        <v>486</v>
      </c>
      <c r="P2897" s="130">
        <v>0</v>
      </c>
      <c r="S2897" s="130">
        <v>0</v>
      </c>
      <c r="V2897" s="130">
        <v>16660</v>
      </c>
      <c r="X2897" s="126" t="s">
        <v>487</v>
      </c>
      <c r="Z2897" s="127"/>
      <c r="AA2897" s="128">
        <v>1</v>
      </c>
      <c r="AB2897" s="128">
        <v>60</v>
      </c>
      <c r="AC2897" s="126" t="s">
        <v>366</v>
      </c>
      <c r="AD2897" s="126" t="s">
        <v>488</v>
      </c>
      <c r="AG2897" s="127"/>
      <c r="AI2897" s="127"/>
    </row>
    <row r="2898" spans="1:35" ht="14.85" customHeight="1">
      <c r="A2898" s="130">
        <v>5012031</v>
      </c>
      <c r="B2898" s="126" t="s">
        <v>413</v>
      </c>
      <c r="C2898" s="126" t="s">
        <v>5650</v>
      </c>
      <c r="D2898" s="126" t="s">
        <v>2771</v>
      </c>
      <c r="E2898" s="126" t="s">
        <v>288</v>
      </c>
      <c r="F2898" s="126" t="s">
        <v>364</v>
      </c>
      <c r="G2898" s="126" t="s">
        <v>417</v>
      </c>
      <c r="H2898" s="126" t="s">
        <v>126</v>
      </c>
      <c r="I2898" s="126" t="s">
        <v>418</v>
      </c>
      <c r="J2898" s="126" t="s">
        <v>484</v>
      </c>
      <c r="K2898" s="126" t="s">
        <v>443</v>
      </c>
      <c r="L2898" s="126" t="s">
        <v>485</v>
      </c>
      <c r="M2898" s="130">
        <v>9739.52</v>
      </c>
      <c r="O2898" s="126" t="s">
        <v>486</v>
      </c>
      <c r="P2898" s="130">
        <v>0</v>
      </c>
      <c r="S2898" s="130">
        <v>0</v>
      </c>
      <c r="V2898" s="130">
        <v>16660</v>
      </c>
      <c r="X2898" s="126" t="s">
        <v>549</v>
      </c>
      <c r="Z2898" s="127"/>
      <c r="AA2898" s="128">
        <v>2</v>
      </c>
      <c r="AB2898" s="128">
        <v>60</v>
      </c>
      <c r="AC2898" s="126" t="s">
        <v>366</v>
      </c>
      <c r="AD2898" s="126" t="s">
        <v>488</v>
      </c>
      <c r="AG2898" s="127"/>
      <c r="AI2898" s="127"/>
    </row>
    <row r="2899" spans="1:35" ht="14.85" customHeight="1">
      <c r="A2899" s="130">
        <v>5012030</v>
      </c>
      <c r="B2899" s="126" t="s">
        <v>413</v>
      </c>
      <c r="C2899" s="126" t="s">
        <v>5651</v>
      </c>
      <c r="D2899" s="126" t="s">
        <v>5652</v>
      </c>
      <c r="E2899" s="126" t="s">
        <v>288</v>
      </c>
      <c r="F2899" s="126" t="s">
        <v>364</v>
      </c>
      <c r="G2899" s="126" t="s">
        <v>417</v>
      </c>
      <c r="H2899" s="126" t="s">
        <v>126</v>
      </c>
      <c r="I2899" s="126" t="s">
        <v>418</v>
      </c>
      <c r="J2899" s="126" t="s">
        <v>484</v>
      </c>
      <c r="K2899" s="126" t="s">
        <v>443</v>
      </c>
      <c r="L2899" s="126" t="s">
        <v>485</v>
      </c>
      <c r="M2899" s="130">
        <v>9739.52</v>
      </c>
      <c r="O2899" s="126" t="s">
        <v>486</v>
      </c>
      <c r="P2899" s="130">
        <v>0</v>
      </c>
      <c r="S2899" s="130">
        <v>0</v>
      </c>
      <c r="V2899" s="130">
        <v>11900</v>
      </c>
      <c r="X2899" s="126" t="s">
        <v>487</v>
      </c>
      <c r="Z2899" s="127"/>
      <c r="AA2899" s="128">
        <v>1</v>
      </c>
      <c r="AB2899" s="128">
        <v>60</v>
      </c>
      <c r="AC2899" s="126" t="s">
        <v>366</v>
      </c>
      <c r="AD2899" s="126" t="s">
        <v>488</v>
      </c>
      <c r="AG2899" s="127"/>
      <c r="AI2899" s="127"/>
    </row>
    <row r="2900" spans="1:35" ht="14.85" customHeight="1">
      <c r="A2900" s="130">
        <v>5014057</v>
      </c>
      <c r="B2900" s="126" t="s">
        <v>413</v>
      </c>
      <c r="C2900" s="126" t="s">
        <v>5276</v>
      </c>
      <c r="D2900" s="126" t="s">
        <v>5277</v>
      </c>
      <c r="E2900" s="126" t="s">
        <v>288</v>
      </c>
      <c r="F2900" s="126" t="s">
        <v>364</v>
      </c>
      <c r="G2900" s="126" t="s">
        <v>417</v>
      </c>
      <c r="H2900" s="126" t="s">
        <v>126</v>
      </c>
      <c r="I2900" s="126" t="s">
        <v>126</v>
      </c>
      <c r="J2900" s="126" t="s">
        <v>1449</v>
      </c>
      <c r="K2900" s="126" t="s">
        <v>535</v>
      </c>
      <c r="L2900" s="126" t="s">
        <v>1450</v>
      </c>
      <c r="M2900" s="130">
        <v>6817.44</v>
      </c>
      <c r="O2900" s="126" t="s">
        <v>365</v>
      </c>
      <c r="P2900" s="130">
        <v>0</v>
      </c>
      <c r="S2900" s="130">
        <v>0</v>
      </c>
      <c r="V2900" s="130">
        <v>17431.68</v>
      </c>
      <c r="X2900" s="126" t="s">
        <v>510</v>
      </c>
      <c r="Z2900" s="127"/>
      <c r="AA2900" s="128">
        <v>2</v>
      </c>
      <c r="AB2900" s="128">
        <v>60</v>
      </c>
      <c r="AC2900" s="126" t="s">
        <v>366</v>
      </c>
      <c r="AD2900" s="126" t="s">
        <v>932</v>
      </c>
      <c r="AG2900" s="127"/>
      <c r="AI2900" s="127"/>
    </row>
    <row r="2901" spans="1:35" ht="14.85" customHeight="1">
      <c r="A2901" s="130">
        <v>5014051</v>
      </c>
      <c r="B2901" s="126" t="s">
        <v>413</v>
      </c>
      <c r="C2901" s="126" t="s">
        <v>1307</v>
      </c>
      <c r="D2901" s="126" t="s">
        <v>5653</v>
      </c>
      <c r="E2901" s="126" t="s">
        <v>288</v>
      </c>
      <c r="F2901" s="126" t="s">
        <v>491</v>
      </c>
      <c r="G2901" s="126" t="s">
        <v>417</v>
      </c>
      <c r="H2901" s="126" t="s">
        <v>126</v>
      </c>
      <c r="I2901" s="126" t="s">
        <v>126</v>
      </c>
      <c r="J2901" s="126" t="s">
        <v>1309</v>
      </c>
      <c r="K2901" s="126" t="s">
        <v>1310</v>
      </c>
      <c r="L2901" s="126" t="s">
        <v>505</v>
      </c>
      <c r="M2901" s="130">
        <v>3545.52</v>
      </c>
      <c r="N2901" s="126" t="s">
        <v>290</v>
      </c>
      <c r="O2901" s="126" t="s">
        <v>1311</v>
      </c>
      <c r="P2901" s="130">
        <v>0</v>
      </c>
      <c r="S2901" s="130">
        <v>0</v>
      </c>
      <c r="V2901" s="130">
        <v>3939.47</v>
      </c>
      <c r="X2901" s="126" t="s">
        <v>1312</v>
      </c>
      <c r="Y2901" s="126" t="s">
        <v>517</v>
      </c>
      <c r="Z2901" s="127" t="s">
        <v>309</v>
      </c>
      <c r="AA2901" s="128">
        <v>1</v>
      </c>
      <c r="AB2901" s="128">
        <v>60</v>
      </c>
      <c r="AD2901" s="126" t="s">
        <v>932</v>
      </c>
      <c r="AG2901" s="127"/>
      <c r="AI2901" s="127"/>
    </row>
    <row r="2902" spans="1:35" ht="14.85" customHeight="1">
      <c r="A2902" s="130">
        <v>5014050</v>
      </c>
      <c r="B2902" s="126" t="s">
        <v>413</v>
      </c>
      <c r="C2902" s="126" t="s">
        <v>1307</v>
      </c>
      <c r="D2902" s="126" t="s">
        <v>4662</v>
      </c>
      <c r="E2902" s="126" t="s">
        <v>288</v>
      </c>
      <c r="F2902" s="126" t="s">
        <v>491</v>
      </c>
      <c r="G2902" s="126" t="s">
        <v>674</v>
      </c>
      <c r="H2902" s="126" t="s">
        <v>126</v>
      </c>
      <c r="I2902" s="126" t="s">
        <v>308</v>
      </c>
      <c r="J2902" s="126" t="s">
        <v>1309</v>
      </c>
      <c r="K2902" s="126" t="s">
        <v>1310</v>
      </c>
      <c r="L2902" s="126" t="s">
        <v>505</v>
      </c>
      <c r="M2902" s="130">
        <v>2907.4</v>
      </c>
      <c r="N2902" s="126" t="s">
        <v>290</v>
      </c>
      <c r="O2902" s="126" t="s">
        <v>1311</v>
      </c>
      <c r="P2902" s="130">
        <v>0</v>
      </c>
      <c r="S2902" s="130">
        <v>0</v>
      </c>
      <c r="V2902" s="130">
        <v>3230.45</v>
      </c>
      <c r="X2902" s="126" t="s">
        <v>1312</v>
      </c>
      <c r="Y2902" s="126" t="s">
        <v>517</v>
      </c>
      <c r="Z2902" s="127" t="s">
        <v>309</v>
      </c>
      <c r="AA2902" s="128">
        <v>1</v>
      </c>
      <c r="AB2902" s="128">
        <v>60</v>
      </c>
      <c r="AD2902" s="126" t="s">
        <v>932</v>
      </c>
      <c r="AG2902" s="127"/>
      <c r="AI2902" s="127"/>
    </row>
    <row r="2903" spans="1:35" ht="14.85" customHeight="1">
      <c r="A2903" s="130">
        <v>5014049</v>
      </c>
      <c r="B2903" s="126" t="s">
        <v>413</v>
      </c>
      <c r="C2903" s="126" t="s">
        <v>1307</v>
      </c>
      <c r="D2903" s="126" t="s">
        <v>5654</v>
      </c>
      <c r="E2903" s="126" t="s">
        <v>288</v>
      </c>
      <c r="F2903" s="126" t="s">
        <v>491</v>
      </c>
      <c r="G2903" s="126" t="s">
        <v>417</v>
      </c>
      <c r="H2903" s="126" t="s">
        <v>126</v>
      </c>
      <c r="I2903" s="126" t="s">
        <v>126</v>
      </c>
      <c r="J2903" s="126" t="s">
        <v>1309</v>
      </c>
      <c r="K2903" s="126" t="s">
        <v>1310</v>
      </c>
      <c r="L2903" s="126" t="s">
        <v>505</v>
      </c>
      <c r="M2903" s="130">
        <v>10008.99</v>
      </c>
      <c r="N2903" s="126" t="s">
        <v>290</v>
      </c>
      <c r="O2903" s="126" t="s">
        <v>1311</v>
      </c>
      <c r="P2903" s="130">
        <v>0</v>
      </c>
      <c r="S2903" s="130">
        <v>0</v>
      </c>
      <c r="V2903" s="130">
        <v>11121.11</v>
      </c>
      <c r="X2903" s="126" t="s">
        <v>1312</v>
      </c>
      <c r="Y2903" s="126" t="s">
        <v>517</v>
      </c>
      <c r="Z2903" s="127" t="s">
        <v>309</v>
      </c>
      <c r="AA2903" s="128">
        <v>1</v>
      </c>
      <c r="AB2903" s="128">
        <v>60</v>
      </c>
      <c r="AD2903" s="126" t="s">
        <v>932</v>
      </c>
      <c r="AG2903" s="127"/>
      <c r="AI2903" s="127"/>
    </row>
    <row r="2904" spans="1:35" ht="14.85" customHeight="1">
      <c r="A2904" s="130">
        <v>5014048</v>
      </c>
      <c r="B2904" s="126" t="s">
        <v>413</v>
      </c>
      <c r="C2904" s="126" t="s">
        <v>1307</v>
      </c>
      <c r="D2904" s="126" t="s">
        <v>5655</v>
      </c>
      <c r="E2904" s="126" t="s">
        <v>288</v>
      </c>
      <c r="F2904" s="126" t="s">
        <v>491</v>
      </c>
      <c r="G2904" s="126" t="s">
        <v>417</v>
      </c>
      <c r="H2904" s="126" t="s">
        <v>126</v>
      </c>
      <c r="I2904" s="126" t="s">
        <v>126</v>
      </c>
      <c r="J2904" s="126" t="s">
        <v>1309</v>
      </c>
      <c r="K2904" s="126" t="s">
        <v>1310</v>
      </c>
      <c r="L2904" s="126" t="s">
        <v>505</v>
      </c>
      <c r="M2904" s="130">
        <v>4465.8599999999997</v>
      </c>
      <c r="N2904" s="126" t="s">
        <v>290</v>
      </c>
      <c r="O2904" s="126" t="s">
        <v>1311</v>
      </c>
      <c r="P2904" s="130">
        <v>0</v>
      </c>
      <c r="S2904" s="130">
        <v>0</v>
      </c>
      <c r="V2904" s="130">
        <v>4962.07</v>
      </c>
      <c r="X2904" s="126" t="s">
        <v>1312</v>
      </c>
      <c r="Y2904" s="126" t="s">
        <v>517</v>
      </c>
      <c r="Z2904" s="127" t="s">
        <v>309</v>
      </c>
      <c r="AA2904" s="128">
        <v>1</v>
      </c>
      <c r="AB2904" s="128">
        <v>60</v>
      </c>
      <c r="AD2904" s="126" t="s">
        <v>932</v>
      </c>
      <c r="AG2904" s="127"/>
      <c r="AI2904" s="127"/>
    </row>
    <row r="2905" spans="1:35" ht="14.85" customHeight="1">
      <c r="A2905" s="130">
        <v>5010537</v>
      </c>
      <c r="B2905" s="126" t="s">
        <v>413</v>
      </c>
      <c r="C2905" s="126" t="s">
        <v>5006</v>
      </c>
      <c r="D2905" s="126" t="s">
        <v>4022</v>
      </c>
      <c r="E2905" s="126" t="s">
        <v>288</v>
      </c>
      <c r="F2905" s="126" t="s">
        <v>491</v>
      </c>
      <c r="G2905" s="126" t="s">
        <v>417</v>
      </c>
      <c r="H2905" s="126" t="s">
        <v>126</v>
      </c>
      <c r="I2905" s="126" t="s">
        <v>126</v>
      </c>
      <c r="J2905" s="126" t="s">
        <v>930</v>
      </c>
      <c r="K2905" s="126" t="s">
        <v>504</v>
      </c>
      <c r="L2905" s="126" t="s">
        <v>931</v>
      </c>
      <c r="M2905" s="130">
        <v>2951.24</v>
      </c>
      <c r="N2905" s="126" t="s">
        <v>290</v>
      </c>
      <c r="O2905" s="126" t="s">
        <v>1311</v>
      </c>
      <c r="P2905" s="130">
        <v>0</v>
      </c>
      <c r="S2905" s="130">
        <v>0</v>
      </c>
      <c r="V2905" s="130">
        <v>3279.16</v>
      </c>
      <c r="X2905" s="126" t="s">
        <v>1312</v>
      </c>
      <c r="Y2905" s="126" t="s">
        <v>517</v>
      </c>
      <c r="Z2905" s="127" t="s">
        <v>309</v>
      </c>
      <c r="AA2905" s="128">
        <v>1</v>
      </c>
      <c r="AB2905" s="128">
        <v>60</v>
      </c>
      <c r="AD2905" s="126" t="s">
        <v>859</v>
      </c>
      <c r="AG2905" s="127"/>
      <c r="AI2905" s="127"/>
    </row>
    <row r="2906" spans="1:35" ht="14.85" customHeight="1">
      <c r="A2906" s="130">
        <v>5010536</v>
      </c>
      <c r="B2906" s="126" t="s">
        <v>413</v>
      </c>
      <c r="C2906" s="126" t="s">
        <v>5656</v>
      </c>
      <c r="D2906" s="126" t="s">
        <v>4022</v>
      </c>
      <c r="E2906" s="126" t="s">
        <v>288</v>
      </c>
      <c r="F2906" s="126" t="s">
        <v>491</v>
      </c>
      <c r="G2906" s="126" t="s">
        <v>417</v>
      </c>
      <c r="H2906" s="126" t="s">
        <v>126</v>
      </c>
      <c r="I2906" s="126" t="s">
        <v>126</v>
      </c>
      <c r="J2906" s="126" t="s">
        <v>930</v>
      </c>
      <c r="K2906" s="126" t="s">
        <v>504</v>
      </c>
      <c r="L2906" s="126" t="s">
        <v>931</v>
      </c>
      <c r="M2906" s="130">
        <v>2939.84</v>
      </c>
      <c r="N2906" s="126" t="s">
        <v>290</v>
      </c>
      <c r="O2906" s="126" t="s">
        <v>1311</v>
      </c>
      <c r="P2906" s="130">
        <v>0</v>
      </c>
      <c r="S2906" s="130">
        <v>0</v>
      </c>
      <c r="V2906" s="130">
        <v>3266.49</v>
      </c>
      <c r="X2906" s="126" t="s">
        <v>1312</v>
      </c>
      <c r="Y2906" s="126" t="s">
        <v>517</v>
      </c>
      <c r="Z2906" s="127" t="s">
        <v>309</v>
      </c>
      <c r="AA2906" s="128">
        <v>1</v>
      </c>
      <c r="AB2906" s="128">
        <v>60</v>
      </c>
      <c r="AD2906" s="126" t="s">
        <v>859</v>
      </c>
      <c r="AG2906" s="127"/>
      <c r="AI2906" s="127"/>
    </row>
    <row r="2907" spans="1:35" ht="14.85" customHeight="1">
      <c r="A2907" s="130">
        <v>5010535</v>
      </c>
      <c r="B2907" s="126" t="s">
        <v>413</v>
      </c>
      <c r="C2907" s="126" t="s">
        <v>5657</v>
      </c>
      <c r="D2907" s="126" t="s">
        <v>4022</v>
      </c>
      <c r="E2907" s="126" t="s">
        <v>288</v>
      </c>
      <c r="F2907" s="126" t="s">
        <v>491</v>
      </c>
      <c r="G2907" s="126" t="s">
        <v>674</v>
      </c>
      <c r="H2907" s="126" t="s">
        <v>126</v>
      </c>
      <c r="I2907" s="126" t="s">
        <v>308</v>
      </c>
      <c r="J2907" s="126" t="s">
        <v>930</v>
      </c>
      <c r="K2907" s="126" t="s">
        <v>504</v>
      </c>
      <c r="L2907" s="126" t="s">
        <v>931</v>
      </c>
      <c r="M2907" s="130">
        <v>4791.0600000000004</v>
      </c>
      <c r="N2907" s="126" t="s">
        <v>290</v>
      </c>
      <c r="O2907" s="126" t="s">
        <v>1311</v>
      </c>
      <c r="P2907" s="130">
        <v>0</v>
      </c>
      <c r="S2907" s="130">
        <v>0</v>
      </c>
      <c r="V2907" s="130">
        <v>5323.4</v>
      </c>
      <c r="X2907" s="126" t="s">
        <v>1312</v>
      </c>
      <c r="Y2907" s="126" t="s">
        <v>517</v>
      </c>
      <c r="Z2907" s="127" t="s">
        <v>309</v>
      </c>
      <c r="AA2907" s="128">
        <v>1</v>
      </c>
      <c r="AB2907" s="128">
        <v>60</v>
      </c>
      <c r="AD2907" s="126" t="s">
        <v>859</v>
      </c>
      <c r="AG2907" s="127"/>
      <c r="AI2907" s="127"/>
    </row>
    <row r="2908" spans="1:35" ht="14.85" customHeight="1">
      <c r="A2908" s="130">
        <v>5010534</v>
      </c>
      <c r="B2908" s="126" t="s">
        <v>413</v>
      </c>
      <c r="C2908" s="126" t="s">
        <v>5658</v>
      </c>
      <c r="D2908" s="126" t="s">
        <v>4022</v>
      </c>
      <c r="E2908" s="126" t="s">
        <v>288</v>
      </c>
      <c r="F2908" s="126" t="s">
        <v>491</v>
      </c>
      <c r="G2908" s="126" t="s">
        <v>674</v>
      </c>
      <c r="H2908" s="126" t="s">
        <v>126</v>
      </c>
      <c r="I2908" s="126" t="s">
        <v>308</v>
      </c>
      <c r="J2908" s="126" t="s">
        <v>930</v>
      </c>
      <c r="K2908" s="126" t="s">
        <v>504</v>
      </c>
      <c r="L2908" s="126" t="s">
        <v>931</v>
      </c>
      <c r="M2908" s="130">
        <v>11568.32</v>
      </c>
      <c r="N2908" s="126" t="s">
        <v>290</v>
      </c>
      <c r="O2908" s="126" t="s">
        <v>1311</v>
      </c>
      <c r="P2908" s="130">
        <v>0</v>
      </c>
      <c r="S2908" s="130">
        <v>0</v>
      </c>
      <c r="V2908" s="130">
        <v>12853.69</v>
      </c>
      <c r="X2908" s="126" t="s">
        <v>1312</v>
      </c>
      <c r="Y2908" s="126" t="s">
        <v>517</v>
      </c>
      <c r="Z2908" s="127" t="s">
        <v>309</v>
      </c>
      <c r="AA2908" s="128">
        <v>1</v>
      </c>
      <c r="AB2908" s="128">
        <v>60</v>
      </c>
      <c r="AD2908" s="126" t="s">
        <v>859</v>
      </c>
      <c r="AG2908" s="127"/>
      <c r="AI2908" s="127"/>
    </row>
    <row r="2909" spans="1:35" ht="14.85" customHeight="1">
      <c r="A2909" s="130">
        <v>5011160</v>
      </c>
      <c r="B2909" s="126" t="s">
        <v>413</v>
      </c>
      <c r="C2909" s="126" t="s">
        <v>5659</v>
      </c>
      <c r="D2909" s="126" t="s">
        <v>5660</v>
      </c>
      <c r="E2909" s="126" t="s">
        <v>288</v>
      </c>
      <c r="F2909" s="126" t="s">
        <v>364</v>
      </c>
      <c r="G2909" s="126" t="s">
        <v>417</v>
      </c>
      <c r="H2909" s="126" t="s">
        <v>126</v>
      </c>
      <c r="I2909" s="126" t="s">
        <v>126</v>
      </c>
      <c r="J2909" s="126" t="s">
        <v>886</v>
      </c>
      <c r="K2909" s="126" t="s">
        <v>443</v>
      </c>
      <c r="L2909" s="126" t="s">
        <v>887</v>
      </c>
      <c r="M2909" s="130">
        <v>9739.1299999999992</v>
      </c>
      <c r="O2909" s="126" t="s">
        <v>486</v>
      </c>
      <c r="P2909" s="130">
        <v>0</v>
      </c>
      <c r="S2909" s="130">
        <v>0</v>
      </c>
      <c r="V2909" s="130">
        <v>29217.38</v>
      </c>
      <c r="X2909" s="126" t="s">
        <v>549</v>
      </c>
      <c r="Z2909" s="127"/>
      <c r="AA2909" s="128">
        <v>2</v>
      </c>
      <c r="AB2909" s="128">
        <v>60</v>
      </c>
      <c r="AC2909" s="126" t="s">
        <v>366</v>
      </c>
      <c r="AD2909" s="126" t="s">
        <v>1222</v>
      </c>
      <c r="AG2909" s="127"/>
      <c r="AI2909" s="127"/>
    </row>
    <row r="2910" spans="1:35" ht="14.85" customHeight="1">
      <c r="A2910" s="130">
        <v>5011159</v>
      </c>
      <c r="B2910" s="126" t="s">
        <v>413</v>
      </c>
      <c r="C2910" s="126" t="s">
        <v>5661</v>
      </c>
      <c r="D2910" s="126" t="s">
        <v>2555</v>
      </c>
      <c r="E2910" s="126" t="s">
        <v>288</v>
      </c>
      <c r="F2910" s="126" t="s">
        <v>364</v>
      </c>
      <c r="G2910" s="126" t="s">
        <v>417</v>
      </c>
      <c r="H2910" s="126" t="s">
        <v>126</v>
      </c>
      <c r="I2910" s="126" t="s">
        <v>126</v>
      </c>
      <c r="J2910" s="126" t="s">
        <v>886</v>
      </c>
      <c r="K2910" s="126" t="s">
        <v>443</v>
      </c>
      <c r="L2910" s="126" t="s">
        <v>887</v>
      </c>
      <c r="M2910" s="130">
        <v>9739.1299999999992</v>
      </c>
      <c r="O2910" s="126" t="s">
        <v>486</v>
      </c>
      <c r="P2910" s="130">
        <v>0</v>
      </c>
      <c r="S2910" s="130">
        <v>0</v>
      </c>
      <c r="V2910" s="130">
        <v>11200</v>
      </c>
      <c r="X2910" s="126" t="s">
        <v>549</v>
      </c>
      <c r="Z2910" s="127"/>
      <c r="AA2910" s="128">
        <v>2</v>
      </c>
      <c r="AB2910" s="128">
        <v>60</v>
      </c>
      <c r="AC2910" s="126" t="s">
        <v>366</v>
      </c>
      <c r="AD2910" s="126" t="s">
        <v>1222</v>
      </c>
      <c r="AG2910" s="127"/>
      <c r="AI2910" s="127"/>
    </row>
    <row r="2911" spans="1:35" ht="14.85" customHeight="1">
      <c r="A2911" s="130">
        <v>5011158</v>
      </c>
      <c r="B2911" s="126" t="s">
        <v>413</v>
      </c>
      <c r="C2911" s="126" t="s">
        <v>5662</v>
      </c>
      <c r="D2911" s="126" t="s">
        <v>5663</v>
      </c>
      <c r="E2911" s="126" t="s">
        <v>288</v>
      </c>
      <c r="F2911" s="126" t="s">
        <v>364</v>
      </c>
      <c r="G2911" s="126" t="s">
        <v>417</v>
      </c>
      <c r="H2911" s="126" t="s">
        <v>126</v>
      </c>
      <c r="I2911" s="126" t="s">
        <v>126</v>
      </c>
      <c r="J2911" s="126" t="s">
        <v>886</v>
      </c>
      <c r="K2911" s="126" t="s">
        <v>443</v>
      </c>
      <c r="L2911" s="126" t="s">
        <v>887</v>
      </c>
      <c r="M2911" s="130">
        <v>9739.1299999999992</v>
      </c>
      <c r="O2911" s="126" t="s">
        <v>486</v>
      </c>
      <c r="P2911" s="130">
        <v>0</v>
      </c>
      <c r="S2911" s="130">
        <v>0</v>
      </c>
      <c r="V2911" s="130">
        <v>14121.73</v>
      </c>
      <c r="X2911" s="126" t="s">
        <v>549</v>
      </c>
      <c r="Z2911" s="127"/>
      <c r="AA2911" s="128">
        <v>2</v>
      </c>
      <c r="AB2911" s="128">
        <v>60</v>
      </c>
      <c r="AC2911" s="126" t="s">
        <v>366</v>
      </c>
      <c r="AD2911" s="126" t="s">
        <v>1222</v>
      </c>
      <c r="AG2911" s="127"/>
      <c r="AI2911" s="127"/>
    </row>
    <row r="2912" spans="1:35" ht="14.85" customHeight="1">
      <c r="A2912" s="130">
        <v>5009014</v>
      </c>
      <c r="B2912" s="126" t="s">
        <v>5664</v>
      </c>
      <c r="C2912" s="126" t="s">
        <v>4031</v>
      </c>
      <c r="D2912" s="126" t="s">
        <v>5665</v>
      </c>
      <c r="E2912" s="126" t="s">
        <v>288</v>
      </c>
      <c r="F2912" s="126" t="s">
        <v>555</v>
      </c>
      <c r="G2912" s="126" t="s">
        <v>458</v>
      </c>
      <c r="H2912" s="126" t="s">
        <v>126</v>
      </c>
      <c r="I2912" s="126" t="s">
        <v>418</v>
      </c>
      <c r="J2912" s="126" t="s">
        <v>962</v>
      </c>
      <c r="K2912" s="126" t="s">
        <v>443</v>
      </c>
      <c r="L2912" s="126" t="s">
        <v>963</v>
      </c>
      <c r="M2912" s="130">
        <v>737.95</v>
      </c>
      <c r="O2912" s="126" t="s">
        <v>4033</v>
      </c>
      <c r="P2912" s="130">
        <v>0</v>
      </c>
      <c r="S2912" s="130">
        <v>0</v>
      </c>
      <c r="V2912" s="130">
        <v>737.95</v>
      </c>
      <c r="X2912" s="126" t="s">
        <v>4034</v>
      </c>
      <c r="Z2912" s="127"/>
      <c r="AA2912" s="128">
        <v>30</v>
      </c>
      <c r="AB2912" s="128">
        <v>1</v>
      </c>
      <c r="AD2912" s="126" t="s">
        <v>562</v>
      </c>
      <c r="AG2912" s="127"/>
      <c r="AI2912" s="127"/>
    </row>
    <row r="2913" spans="1:35" ht="14.85" customHeight="1">
      <c r="A2913" s="130">
        <v>5009013</v>
      </c>
      <c r="B2913" s="126" t="s">
        <v>5666</v>
      </c>
      <c r="C2913" s="126" t="s">
        <v>5667</v>
      </c>
      <c r="D2913" s="126" t="s">
        <v>5668</v>
      </c>
      <c r="E2913" s="126" t="s">
        <v>288</v>
      </c>
      <c r="F2913" s="126" t="s">
        <v>416</v>
      </c>
      <c r="G2913" s="126" t="s">
        <v>417</v>
      </c>
      <c r="H2913" s="126" t="s">
        <v>126</v>
      </c>
      <c r="I2913" s="126" t="s">
        <v>126</v>
      </c>
      <c r="J2913" s="126" t="s">
        <v>709</v>
      </c>
      <c r="K2913" s="126" t="s">
        <v>535</v>
      </c>
      <c r="L2913" s="126" t="s">
        <v>2712</v>
      </c>
      <c r="M2913" s="130">
        <v>584.64</v>
      </c>
      <c r="O2913" s="126" t="s">
        <v>422</v>
      </c>
      <c r="P2913" s="130">
        <v>0</v>
      </c>
      <c r="S2913" s="130">
        <v>0</v>
      </c>
      <c r="V2913" s="130">
        <v>2366.0500000000002</v>
      </c>
      <c r="X2913" s="126" t="s">
        <v>1885</v>
      </c>
      <c r="Z2913" s="127"/>
      <c r="AA2913" s="128">
        <v>1</v>
      </c>
      <c r="AB2913" s="128">
        <v>12</v>
      </c>
      <c r="AD2913" s="126" t="s">
        <v>562</v>
      </c>
      <c r="AG2913" s="127"/>
      <c r="AI2913" s="127"/>
    </row>
    <row r="2914" spans="1:35" ht="14.85" customHeight="1">
      <c r="A2914" s="130">
        <v>5009012</v>
      </c>
      <c r="B2914" s="126" t="s">
        <v>5669</v>
      </c>
      <c r="C2914" s="126" t="s">
        <v>4031</v>
      </c>
      <c r="D2914" s="126" t="s">
        <v>5670</v>
      </c>
      <c r="E2914" s="126" t="s">
        <v>288</v>
      </c>
      <c r="F2914" s="126" t="s">
        <v>555</v>
      </c>
      <c r="G2914" s="126" t="s">
        <v>458</v>
      </c>
      <c r="H2914" s="126" t="s">
        <v>126</v>
      </c>
      <c r="I2914" s="126" t="s">
        <v>418</v>
      </c>
      <c r="J2914" s="126" t="s">
        <v>962</v>
      </c>
      <c r="K2914" s="126" t="s">
        <v>443</v>
      </c>
      <c r="L2914" s="126" t="s">
        <v>963</v>
      </c>
      <c r="M2914" s="130">
        <v>737.95</v>
      </c>
      <c r="O2914" s="126" t="s">
        <v>4033</v>
      </c>
      <c r="P2914" s="130">
        <v>0</v>
      </c>
      <c r="S2914" s="130">
        <v>0</v>
      </c>
      <c r="V2914" s="130">
        <v>737.95</v>
      </c>
      <c r="X2914" s="126" t="s">
        <v>4034</v>
      </c>
      <c r="Z2914" s="127"/>
      <c r="AA2914" s="128">
        <v>30</v>
      </c>
      <c r="AB2914" s="128">
        <v>1</v>
      </c>
      <c r="AD2914" s="126" t="s">
        <v>562</v>
      </c>
      <c r="AG2914" s="127"/>
      <c r="AI2914" s="127"/>
    </row>
    <row r="2915" spans="1:35" ht="14.85" customHeight="1">
      <c r="A2915" s="130">
        <v>5009011</v>
      </c>
      <c r="B2915" s="126" t="s">
        <v>5671</v>
      </c>
      <c r="C2915" s="126" t="s">
        <v>5672</v>
      </c>
      <c r="D2915" s="126" t="s">
        <v>4022</v>
      </c>
      <c r="E2915" s="126" t="s">
        <v>288</v>
      </c>
      <c r="F2915" s="126" t="s">
        <v>491</v>
      </c>
      <c r="G2915" s="126" t="s">
        <v>417</v>
      </c>
      <c r="H2915" s="126" t="s">
        <v>126</v>
      </c>
      <c r="I2915" s="126" t="s">
        <v>126</v>
      </c>
      <c r="J2915" s="126" t="s">
        <v>930</v>
      </c>
      <c r="K2915" s="126" t="s">
        <v>504</v>
      </c>
      <c r="L2915" s="126" t="s">
        <v>931</v>
      </c>
      <c r="M2915" s="130">
        <v>3799.78</v>
      </c>
      <c r="N2915" s="126" t="s">
        <v>290</v>
      </c>
      <c r="O2915" s="126" t="s">
        <v>1311</v>
      </c>
      <c r="P2915" s="130">
        <v>0</v>
      </c>
      <c r="S2915" s="130">
        <v>0</v>
      </c>
      <c r="V2915" s="130">
        <v>4221.9799999999996</v>
      </c>
      <c r="X2915" s="126" t="s">
        <v>1312</v>
      </c>
      <c r="Y2915" s="126" t="s">
        <v>517</v>
      </c>
      <c r="Z2915" s="127" t="s">
        <v>309</v>
      </c>
      <c r="AA2915" s="128">
        <v>1</v>
      </c>
      <c r="AB2915" s="128">
        <v>60</v>
      </c>
      <c r="AD2915" s="126" t="s">
        <v>562</v>
      </c>
      <c r="AG2915" s="127"/>
      <c r="AI2915" s="127"/>
    </row>
    <row r="2916" spans="1:35" ht="14.85" customHeight="1">
      <c r="A2916" s="130">
        <v>5009010</v>
      </c>
      <c r="B2916" s="126" t="s">
        <v>5673</v>
      </c>
      <c r="C2916" s="126" t="s">
        <v>5674</v>
      </c>
      <c r="D2916" s="126" t="s">
        <v>5675</v>
      </c>
      <c r="E2916" s="126" t="s">
        <v>288</v>
      </c>
      <c r="F2916" s="126" t="s">
        <v>532</v>
      </c>
      <c r="G2916" s="126" t="s">
        <v>417</v>
      </c>
      <c r="H2916" s="126" t="s">
        <v>126</v>
      </c>
      <c r="I2916" s="126" t="s">
        <v>126</v>
      </c>
      <c r="J2916" s="126" t="s">
        <v>534</v>
      </c>
      <c r="K2916" s="126" t="s">
        <v>535</v>
      </c>
      <c r="L2916" s="126" t="s">
        <v>536</v>
      </c>
      <c r="M2916" s="130">
        <v>710.94</v>
      </c>
      <c r="N2916" s="126" t="s">
        <v>290</v>
      </c>
      <c r="O2916" s="126" t="s">
        <v>537</v>
      </c>
      <c r="P2916" s="130">
        <v>0</v>
      </c>
      <c r="S2916" s="130">
        <v>0</v>
      </c>
      <c r="V2916" s="130">
        <v>710.94</v>
      </c>
      <c r="W2916" s="126" t="s">
        <v>538</v>
      </c>
      <c r="X2916" s="126" t="s">
        <v>690</v>
      </c>
      <c r="Z2916" s="127"/>
      <c r="AA2916" s="128"/>
      <c r="AB2916" s="128"/>
      <c r="AD2916" s="126" t="s">
        <v>562</v>
      </c>
      <c r="AG2916" s="127"/>
      <c r="AI2916" s="127"/>
    </row>
    <row r="2917" spans="1:35" ht="14.85" customHeight="1">
      <c r="A2917" s="130">
        <v>5009009</v>
      </c>
      <c r="B2917" s="126" t="s">
        <v>5676</v>
      </c>
      <c r="C2917" s="126" t="s">
        <v>3335</v>
      </c>
      <c r="D2917" s="126" t="s">
        <v>4022</v>
      </c>
      <c r="E2917" s="126" t="s">
        <v>288</v>
      </c>
      <c r="F2917" s="126" t="s">
        <v>491</v>
      </c>
      <c r="G2917" s="126" t="s">
        <v>417</v>
      </c>
      <c r="H2917" s="126" t="s">
        <v>126</v>
      </c>
      <c r="I2917" s="126" t="s">
        <v>126</v>
      </c>
      <c r="J2917" s="126" t="s">
        <v>930</v>
      </c>
      <c r="K2917" s="126" t="s">
        <v>504</v>
      </c>
      <c r="L2917" s="126" t="s">
        <v>931</v>
      </c>
      <c r="M2917" s="130">
        <v>5430.04</v>
      </c>
      <c r="N2917" s="126" t="s">
        <v>290</v>
      </c>
      <c r="O2917" s="126" t="s">
        <v>1311</v>
      </c>
      <c r="P2917" s="130">
        <v>0</v>
      </c>
      <c r="S2917" s="130">
        <v>0</v>
      </c>
      <c r="V2917" s="130">
        <v>6033.38</v>
      </c>
      <c r="X2917" s="126" t="s">
        <v>1312</v>
      </c>
      <c r="Y2917" s="126" t="s">
        <v>517</v>
      </c>
      <c r="Z2917" s="127" t="s">
        <v>309</v>
      </c>
      <c r="AA2917" s="128">
        <v>1</v>
      </c>
      <c r="AB2917" s="128">
        <v>60</v>
      </c>
      <c r="AD2917" s="126" t="s">
        <v>562</v>
      </c>
      <c r="AG2917" s="127"/>
      <c r="AI2917" s="127"/>
    </row>
    <row r="2918" spans="1:35" ht="14.85" customHeight="1">
      <c r="A2918" s="130">
        <v>5010087</v>
      </c>
      <c r="B2918" s="126" t="s">
        <v>5677</v>
      </c>
      <c r="C2918" s="126" t="s">
        <v>2493</v>
      </c>
      <c r="D2918" s="126" t="s">
        <v>5678</v>
      </c>
      <c r="E2918" s="126" t="s">
        <v>288</v>
      </c>
      <c r="F2918" s="126" t="s">
        <v>522</v>
      </c>
      <c r="G2918" s="126" t="s">
        <v>5679</v>
      </c>
      <c r="H2918" s="126" t="s">
        <v>524</v>
      </c>
      <c r="I2918" s="126" t="s">
        <v>126</v>
      </c>
      <c r="J2918" s="126" t="s">
        <v>2496</v>
      </c>
      <c r="K2918" s="126" t="s">
        <v>558</v>
      </c>
      <c r="L2918" s="126" t="s">
        <v>977</v>
      </c>
      <c r="M2918" s="130">
        <v>350</v>
      </c>
      <c r="O2918" s="126" t="s">
        <v>528</v>
      </c>
      <c r="P2918" s="130">
        <v>0</v>
      </c>
      <c r="S2918" s="130">
        <v>0</v>
      </c>
      <c r="V2918" s="130">
        <v>350</v>
      </c>
      <c r="X2918" s="126" t="s">
        <v>2497</v>
      </c>
      <c r="Z2918" s="127"/>
      <c r="AA2918" s="128"/>
      <c r="AB2918" s="128"/>
      <c r="AD2918" s="126" t="s">
        <v>562</v>
      </c>
      <c r="AG2918" s="127"/>
      <c r="AI2918" s="127"/>
    </row>
    <row r="2919" spans="1:35" ht="14.85" customHeight="1">
      <c r="A2919" s="130">
        <v>5009008</v>
      </c>
      <c r="B2919" s="126" t="s">
        <v>5680</v>
      </c>
      <c r="C2919" s="126" t="s">
        <v>5681</v>
      </c>
      <c r="D2919" s="126" t="s">
        <v>5682</v>
      </c>
      <c r="E2919" s="126" t="s">
        <v>288</v>
      </c>
      <c r="F2919" s="126" t="s">
        <v>522</v>
      </c>
      <c r="G2919" s="126" t="s">
        <v>1779</v>
      </c>
      <c r="H2919" s="126" t="s">
        <v>974</v>
      </c>
      <c r="I2919" s="126" t="s">
        <v>418</v>
      </c>
      <c r="J2919" s="126" t="s">
        <v>5683</v>
      </c>
      <c r="K2919" s="126" t="s">
        <v>526</v>
      </c>
      <c r="L2919" s="126" t="s">
        <v>5684</v>
      </c>
      <c r="M2919" s="130">
        <v>262.87</v>
      </c>
      <c r="N2919" s="126" t="s">
        <v>290</v>
      </c>
      <c r="O2919" s="126" t="s">
        <v>528</v>
      </c>
      <c r="P2919" s="130">
        <v>0</v>
      </c>
      <c r="S2919" s="130">
        <v>0</v>
      </c>
      <c r="V2919" s="130">
        <v>300.24</v>
      </c>
      <c r="X2919" s="126" t="s">
        <v>3893</v>
      </c>
      <c r="Z2919" s="127"/>
      <c r="AA2919" s="128"/>
      <c r="AB2919" s="128"/>
      <c r="AD2919" s="126" t="s">
        <v>562</v>
      </c>
      <c r="AG2919" s="127"/>
      <c r="AI2919" s="127"/>
    </row>
    <row r="2920" spans="1:35" ht="14.85" customHeight="1">
      <c r="A2920" s="130">
        <v>5009007</v>
      </c>
      <c r="B2920" s="126" t="s">
        <v>5685</v>
      </c>
      <c r="C2920" s="126" t="s">
        <v>5686</v>
      </c>
      <c r="D2920" s="126" t="s">
        <v>5687</v>
      </c>
      <c r="E2920" s="126" t="s">
        <v>288</v>
      </c>
      <c r="F2920" s="126" t="s">
        <v>416</v>
      </c>
      <c r="G2920" s="126" t="s">
        <v>417</v>
      </c>
      <c r="H2920" s="126" t="s">
        <v>126</v>
      </c>
      <c r="I2920" s="126" t="s">
        <v>126</v>
      </c>
      <c r="J2920" s="126" t="s">
        <v>709</v>
      </c>
      <c r="K2920" s="126" t="s">
        <v>535</v>
      </c>
      <c r="L2920" s="126" t="s">
        <v>2712</v>
      </c>
      <c r="M2920" s="130">
        <v>2922.08</v>
      </c>
      <c r="O2920" s="126" t="s">
        <v>422</v>
      </c>
      <c r="P2920" s="130">
        <v>0</v>
      </c>
      <c r="S2920" s="130">
        <v>0</v>
      </c>
      <c r="V2920" s="130">
        <v>16844.39</v>
      </c>
      <c r="X2920" s="126" t="s">
        <v>946</v>
      </c>
      <c r="Z2920" s="127"/>
      <c r="AA2920" s="128">
        <v>1</v>
      </c>
      <c r="AB2920" s="128">
        <v>12</v>
      </c>
      <c r="AD2920" s="126" t="s">
        <v>562</v>
      </c>
      <c r="AG2920" s="127"/>
      <c r="AI2920" s="127"/>
    </row>
    <row r="2921" spans="1:35" ht="14.85" customHeight="1">
      <c r="A2921" s="130">
        <v>5009006</v>
      </c>
      <c r="B2921" s="126" t="s">
        <v>413</v>
      </c>
      <c r="C2921" s="126" t="s">
        <v>5688</v>
      </c>
      <c r="D2921" s="126" t="s">
        <v>5689</v>
      </c>
      <c r="E2921" s="126" t="s">
        <v>288</v>
      </c>
      <c r="F2921" s="126" t="s">
        <v>416</v>
      </c>
      <c r="G2921" s="126" t="s">
        <v>417</v>
      </c>
      <c r="H2921" s="126" t="s">
        <v>126</v>
      </c>
      <c r="I2921" s="126" t="s">
        <v>126</v>
      </c>
      <c r="J2921" s="126" t="s">
        <v>4016</v>
      </c>
      <c r="K2921" s="126" t="s">
        <v>3381</v>
      </c>
      <c r="L2921" s="126" t="s">
        <v>694</v>
      </c>
      <c r="M2921" s="130">
        <v>175.84</v>
      </c>
      <c r="O2921" s="126" t="s">
        <v>587</v>
      </c>
      <c r="P2921" s="130">
        <v>0</v>
      </c>
      <c r="S2921" s="130">
        <v>0</v>
      </c>
      <c r="V2921" s="130">
        <v>540</v>
      </c>
      <c r="X2921" s="126" t="s">
        <v>711</v>
      </c>
      <c r="Z2921" s="127"/>
      <c r="AA2921" s="128">
        <v>1</v>
      </c>
      <c r="AB2921" s="128">
        <v>12</v>
      </c>
      <c r="AD2921" s="126" t="s">
        <v>1801</v>
      </c>
      <c r="AG2921" s="127"/>
      <c r="AI2921" s="127"/>
    </row>
    <row r="2922" spans="1:35" ht="14.85" customHeight="1">
      <c r="A2922" s="130">
        <v>5009005</v>
      </c>
      <c r="B2922" s="126" t="s">
        <v>413</v>
      </c>
      <c r="C2922" s="126" t="s">
        <v>5691</v>
      </c>
      <c r="D2922" s="126" t="s">
        <v>5692</v>
      </c>
      <c r="E2922" s="126" t="s">
        <v>288</v>
      </c>
      <c r="F2922" s="126" t="s">
        <v>416</v>
      </c>
      <c r="G2922" s="126" t="s">
        <v>417</v>
      </c>
      <c r="H2922" s="126" t="s">
        <v>126</v>
      </c>
      <c r="I2922" s="126" t="s">
        <v>126</v>
      </c>
      <c r="J2922" s="126" t="s">
        <v>4016</v>
      </c>
      <c r="K2922" s="126" t="s">
        <v>3381</v>
      </c>
      <c r="L2922" s="126" t="s">
        <v>694</v>
      </c>
      <c r="M2922" s="130">
        <v>175.84</v>
      </c>
      <c r="O2922" s="126" t="s">
        <v>587</v>
      </c>
      <c r="P2922" s="130">
        <v>0</v>
      </c>
      <c r="S2922" s="130">
        <v>0</v>
      </c>
      <c r="V2922" s="130">
        <v>475</v>
      </c>
      <c r="X2922" s="126" t="s">
        <v>711</v>
      </c>
      <c r="Z2922" s="127"/>
      <c r="AA2922" s="128">
        <v>1</v>
      </c>
      <c r="AB2922" s="128">
        <v>12</v>
      </c>
      <c r="AD2922" s="126" t="s">
        <v>1801</v>
      </c>
      <c r="AG2922" s="127"/>
      <c r="AI2922" s="127"/>
    </row>
    <row r="2923" spans="1:35" ht="14.85" customHeight="1">
      <c r="A2923" s="130">
        <v>5010415</v>
      </c>
      <c r="B2923" s="126" t="s">
        <v>5693</v>
      </c>
      <c r="C2923" s="126" t="s">
        <v>5440</v>
      </c>
      <c r="D2923" s="126" t="s">
        <v>5694</v>
      </c>
      <c r="E2923" s="126" t="s">
        <v>288</v>
      </c>
      <c r="F2923" s="126" t="s">
        <v>522</v>
      </c>
      <c r="G2923" s="126" t="s">
        <v>4907</v>
      </c>
      <c r="H2923" s="126" t="s">
        <v>524</v>
      </c>
      <c r="I2923" s="126" t="s">
        <v>418</v>
      </c>
      <c r="J2923" s="126" t="s">
        <v>4669</v>
      </c>
      <c r="K2923" s="126" t="s">
        <v>467</v>
      </c>
      <c r="L2923" s="126" t="s">
        <v>4149</v>
      </c>
      <c r="M2923" s="130">
        <v>48.64</v>
      </c>
      <c r="O2923" s="126" t="s">
        <v>528</v>
      </c>
      <c r="P2923" s="130">
        <v>0</v>
      </c>
      <c r="S2923" s="130">
        <v>0</v>
      </c>
      <c r="V2923" s="130">
        <v>242.74</v>
      </c>
      <c r="X2923" s="126" t="s">
        <v>814</v>
      </c>
      <c r="Z2923" s="127"/>
      <c r="AA2923" s="128"/>
      <c r="AB2923" s="128"/>
      <c r="AD2923" s="126" t="s">
        <v>562</v>
      </c>
      <c r="AG2923" s="127"/>
      <c r="AI2923" s="127"/>
    </row>
    <row r="2924" spans="1:35" ht="14.85" customHeight="1">
      <c r="A2924" s="130">
        <v>5010176</v>
      </c>
      <c r="B2924" s="126" t="s">
        <v>5695</v>
      </c>
      <c r="C2924" s="126" t="s">
        <v>5696</v>
      </c>
      <c r="D2924" s="126" t="s">
        <v>5697</v>
      </c>
      <c r="E2924" s="126" t="s">
        <v>288</v>
      </c>
      <c r="F2924" s="126" t="s">
        <v>555</v>
      </c>
      <c r="G2924" s="126" t="s">
        <v>1393</v>
      </c>
      <c r="H2924" s="126" t="s">
        <v>126</v>
      </c>
      <c r="I2924" s="126" t="s">
        <v>418</v>
      </c>
      <c r="J2924" s="126" t="s">
        <v>1381</v>
      </c>
      <c r="K2924" s="126" t="s">
        <v>747</v>
      </c>
      <c r="L2924" s="126" t="s">
        <v>5698</v>
      </c>
      <c r="M2924" s="130">
        <v>101.56</v>
      </c>
      <c r="O2924" s="126" t="s">
        <v>560</v>
      </c>
      <c r="P2924" s="130">
        <v>0</v>
      </c>
      <c r="S2924" s="130">
        <v>0</v>
      </c>
      <c r="V2924" s="130">
        <v>135.41999999999999</v>
      </c>
      <c r="X2924" s="126" t="s">
        <v>1995</v>
      </c>
      <c r="Z2924" s="127" t="s">
        <v>1996</v>
      </c>
      <c r="AA2924" s="128">
        <v>30</v>
      </c>
      <c r="AB2924" s="128"/>
      <c r="AD2924" s="126" t="s">
        <v>562</v>
      </c>
      <c r="AG2924" s="127"/>
      <c r="AI2924" s="127"/>
    </row>
    <row r="2925" spans="1:35" ht="14.85" customHeight="1">
      <c r="A2925" s="130">
        <v>5010175</v>
      </c>
      <c r="B2925" s="126" t="s">
        <v>5699</v>
      </c>
      <c r="C2925" s="126" t="s">
        <v>5696</v>
      </c>
      <c r="D2925" s="126" t="s">
        <v>5700</v>
      </c>
      <c r="E2925" s="126" t="s">
        <v>288</v>
      </c>
      <c r="F2925" s="126" t="s">
        <v>555</v>
      </c>
      <c r="G2925" s="126" t="s">
        <v>556</v>
      </c>
      <c r="H2925" s="126" t="s">
        <v>126</v>
      </c>
      <c r="I2925" s="126" t="s">
        <v>418</v>
      </c>
      <c r="J2925" s="126" t="s">
        <v>1381</v>
      </c>
      <c r="K2925" s="126" t="s">
        <v>747</v>
      </c>
      <c r="L2925" s="126" t="s">
        <v>5698</v>
      </c>
      <c r="M2925" s="130">
        <v>90.27</v>
      </c>
      <c r="O2925" s="126" t="s">
        <v>560</v>
      </c>
      <c r="P2925" s="130">
        <v>0</v>
      </c>
      <c r="S2925" s="130">
        <v>0</v>
      </c>
      <c r="V2925" s="130">
        <v>120.37</v>
      </c>
      <c r="X2925" s="126" t="s">
        <v>1995</v>
      </c>
      <c r="Z2925" s="127" t="s">
        <v>1996</v>
      </c>
      <c r="AA2925" s="128">
        <v>30</v>
      </c>
      <c r="AB2925" s="128"/>
      <c r="AD2925" s="126" t="s">
        <v>562</v>
      </c>
      <c r="AG2925" s="127"/>
      <c r="AI2925" s="127"/>
    </row>
    <row r="2926" spans="1:35" ht="14.85" customHeight="1">
      <c r="A2926" s="130">
        <v>5010174</v>
      </c>
      <c r="B2926" s="126" t="s">
        <v>5701</v>
      </c>
      <c r="C2926" s="126" t="s">
        <v>5696</v>
      </c>
      <c r="D2926" s="126" t="s">
        <v>5702</v>
      </c>
      <c r="E2926" s="126" t="s">
        <v>288</v>
      </c>
      <c r="F2926" s="126" t="s">
        <v>555</v>
      </c>
      <c r="G2926" s="126" t="s">
        <v>565</v>
      </c>
      <c r="H2926" s="126" t="s">
        <v>126</v>
      </c>
      <c r="I2926" s="126" t="s">
        <v>418</v>
      </c>
      <c r="J2926" s="126" t="s">
        <v>1381</v>
      </c>
      <c r="K2926" s="126" t="s">
        <v>747</v>
      </c>
      <c r="L2926" s="126" t="s">
        <v>5698</v>
      </c>
      <c r="M2926" s="130">
        <v>82.74</v>
      </c>
      <c r="O2926" s="126" t="s">
        <v>560</v>
      </c>
      <c r="P2926" s="130">
        <v>0</v>
      </c>
      <c r="S2926" s="130">
        <v>0</v>
      </c>
      <c r="V2926" s="130">
        <v>110.33</v>
      </c>
      <c r="X2926" s="126" t="s">
        <v>1995</v>
      </c>
      <c r="Z2926" s="127" t="s">
        <v>1996</v>
      </c>
      <c r="AA2926" s="128">
        <v>30</v>
      </c>
      <c r="AB2926" s="128"/>
      <c r="AD2926" s="126" t="s">
        <v>562</v>
      </c>
      <c r="AG2926" s="127"/>
      <c r="AI2926" s="127"/>
    </row>
    <row r="2927" spans="1:35" ht="14.85" customHeight="1">
      <c r="A2927" s="130">
        <v>5010167</v>
      </c>
      <c r="B2927" s="126" t="s">
        <v>5703</v>
      </c>
      <c r="C2927" s="126" t="s">
        <v>5704</v>
      </c>
      <c r="D2927" s="126" t="s">
        <v>5705</v>
      </c>
      <c r="E2927" s="126" t="s">
        <v>288</v>
      </c>
      <c r="F2927" s="126" t="s">
        <v>753</v>
      </c>
      <c r="G2927" s="126" t="s">
        <v>417</v>
      </c>
      <c r="H2927" s="126" t="s">
        <v>126</v>
      </c>
      <c r="I2927" s="126" t="s">
        <v>126</v>
      </c>
      <c r="J2927" s="126" t="s">
        <v>5637</v>
      </c>
      <c r="K2927" s="126" t="s">
        <v>852</v>
      </c>
      <c r="L2927" s="126" t="s">
        <v>5638</v>
      </c>
      <c r="M2927" s="130">
        <v>876.96</v>
      </c>
      <c r="O2927" s="126" t="s">
        <v>1804</v>
      </c>
      <c r="P2927" s="130">
        <v>0</v>
      </c>
      <c r="S2927" s="130">
        <v>0</v>
      </c>
      <c r="V2927" s="130">
        <v>1347.36</v>
      </c>
      <c r="X2927" s="126" t="s">
        <v>3160</v>
      </c>
      <c r="Z2927" s="127"/>
      <c r="AA2927" s="128">
        <v>2</v>
      </c>
      <c r="AB2927" s="128">
        <v>12</v>
      </c>
      <c r="AD2927" s="126" t="s">
        <v>562</v>
      </c>
      <c r="AG2927" s="127"/>
      <c r="AI2927" s="127"/>
    </row>
    <row r="2928" spans="1:35" ht="14.85" customHeight="1">
      <c r="A2928" s="130">
        <v>5010166</v>
      </c>
      <c r="B2928" s="126" t="s">
        <v>5706</v>
      </c>
      <c r="C2928" s="126" t="s">
        <v>5707</v>
      </c>
      <c r="D2928" s="126" t="s">
        <v>5708</v>
      </c>
      <c r="E2928" s="126" t="s">
        <v>288</v>
      </c>
      <c r="F2928" s="126" t="s">
        <v>753</v>
      </c>
      <c r="G2928" s="126" t="s">
        <v>417</v>
      </c>
      <c r="H2928" s="126" t="s">
        <v>308</v>
      </c>
      <c r="I2928" s="126" t="s">
        <v>308</v>
      </c>
      <c r="J2928" s="126" t="s">
        <v>5637</v>
      </c>
      <c r="K2928" s="126" t="s">
        <v>852</v>
      </c>
      <c r="L2928" s="126" t="s">
        <v>5638</v>
      </c>
      <c r="M2928" s="130">
        <v>584.64</v>
      </c>
      <c r="O2928" s="126" t="s">
        <v>1804</v>
      </c>
      <c r="P2928" s="130">
        <v>0</v>
      </c>
      <c r="S2928" s="130">
        <v>0</v>
      </c>
      <c r="V2928" s="130">
        <v>1111.58</v>
      </c>
      <c r="X2928" s="126" t="s">
        <v>1805</v>
      </c>
      <c r="Z2928" s="127"/>
      <c r="AA2928" s="128">
        <v>2</v>
      </c>
      <c r="AB2928" s="128">
        <v>12</v>
      </c>
      <c r="AD2928" s="126" t="s">
        <v>562</v>
      </c>
      <c r="AG2928" s="127"/>
      <c r="AI2928" s="127"/>
    </row>
    <row r="2929" spans="1:35" ht="14.85" customHeight="1">
      <c r="A2929" s="130">
        <v>5010165</v>
      </c>
      <c r="B2929" s="126" t="s">
        <v>5706</v>
      </c>
      <c r="C2929" s="126" t="s">
        <v>5709</v>
      </c>
      <c r="D2929" s="126" t="s">
        <v>5708</v>
      </c>
      <c r="E2929" s="126" t="s">
        <v>288</v>
      </c>
      <c r="F2929" s="126" t="s">
        <v>753</v>
      </c>
      <c r="G2929" s="126" t="s">
        <v>417</v>
      </c>
      <c r="H2929" s="126" t="s">
        <v>308</v>
      </c>
      <c r="I2929" s="126" t="s">
        <v>308</v>
      </c>
      <c r="J2929" s="126" t="s">
        <v>5637</v>
      </c>
      <c r="K2929" s="126" t="s">
        <v>852</v>
      </c>
      <c r="L2929" s="126" t="s">
        <v>5638</v>
      </c>
      <c r="M2929" s="130">
        <v>584.64</v>
      </c>
      <c r="O2929" s="126" t="s">
        <v>1804</v>
      </c>
      <c r="P2929" s="130">
        <v>0</v>
      </c>
      <c r="S2929" s="130">
        <v>0</v>
      </c>
      <c r="V2929" s="130">
        <v>1111.58</v>
      </c>
      <c r="X2929" s="126" t="s">
        <v>1805</v>
      </c>
      <c r="Z2929" s="127"/>
      <c r="AA2929" s="128">
        <v>2</v>
      </c>
      <c r="AB2929" s="128">
        <v>12</v>
      </c>
      <c r="AD2929" s="126" t="s">
        <v>562</v>
      </c>
      <c r="AG2929" s="127"/>
      <c r="AI2929" s="127"/>
    </row>
    <row r="2930" spans="1:35" ht="14.85" customHeight="1">
      <c r="A2930" s="130">
        <v>5010164</v>
      </c>
      <c r="B2930" s="126" t="s">
        <v>5710</v>
      </c>
      <c r="C2930" s="126" t="s">
        <v>5711</v>
      </c>
      <c r="D2930" s="126" t="s">
        <v>5712</v>
      </c>
      <c r="E2930" s="126" t="s">
        <v>288</v>
      </c>
      <c r="F2930" s="126" t="s">
        <v>753</v>
      </c>
      <c r="G2930" s="126" t="s">
        <v>417</v>
      </c>
      <c r="H2930" s="126" t="s">
        <v>308</v>
      </c>
      <c r="I2930" s="126" t="s">
        <v>308</v>
      </c>
      <c r="J2930" s="126" t="s">
        <v>5637</v>
      </c>
      <c r="K2930" s="126" t="s">
        <v>852</v>
      </c>
      <c r="L2930" s="126" t="s">
        <v>5638</v>
      </c>
      <c r="M2930" s="130">
        <v>584.64</v>
      </c>
      <c r="O2930" s="126" t="s">
        <v>1804</v>
      </c>
      <c r="P2930" s="130">
        <v>0</v>
      </c>
      <c r="S2930" s="130">
        <v>0</v>
      </c>
      <c r="V2930" s="130">
        <v>1172.06</v>
      </c>
      <c r="X2930" s="126" t="s">
        <v>1805</v>
      </c>
      <c r="Z2930" s="127"/>
      <c r="AA2930" s="128">
        <v>2</v>
      </c>
      <c r="AB2930" s="128">
        <v>12</v>
      </c>
      <c r="AD2930" s="126" t="s">
        <v>562</v>
      </c>
      <c r="AG2930" s="127"/>
      <c r="AI2930" s="127"/>
    </row>
    <row r="2931" spans="1:35" ht="14.85" customHeight="1">
      <c r="A2931" s="130">
        <v>5010163</v>
      </c>
      <c r="B2931" s="126" t="s">
        <v>5713</v>
      </c>
      <c r="C2931" s="126" t="s">
        <v>5714</v>
      </c>
      <c r="D2931" s="126" t="s">
        <v>5712</v>
      </c>
      <c r="E2931" s="126" t="s">
        <v>288</v>
      </c>
      <c r="F2931" s="126" t="s">
        <v>753</v>
      </c>
      <c r="G2931" s="126" t="s">
        <v>417</v>
      </c>
      <c r="H2931" s="126" t="s">
        <v>308</v>
      </c>
      <c r="I2931" s="126" t="s">
        <v>308</v>
      </c>
      <c r="J2931" s="126" t="s">
        <v>5637</v>
      </c>
      <c r="K2931" s="126" t="s">
        <v>852</v>
      </c>
      <c r="L2931" s="126" t="s">
        <v>5638</v>
      </c>
      <c r="M2931" s="130">
        <v>584.64</v>
      </c>
      <c r="O2931" s="126" t="s">
        <v>1804</v>
      </c>
      <c r="P2931" s="130">
        <v>0</v>
      </c>
      <c r="S2931" s="130">
        <v>0</v>
      </c>
      <c r="V2931" s="130">
        <v>1172.06</v>
      </c>
      <c r="X2931" s="126" t="s">
        <v>1805</v>
      </c>
      <c r="Z2931" s="127"/>
      <c r="AA2931" s="128">
        <v>2</v>
      </c>
      <c r="AB2931" s="128">
        <v>12</v>
      </c>
      <c r="AD2931" s="126" t="s">
        <v>562</v>
      </c>
      <c r="AG2931" s="127"/>
      <c r="AI2931" s="127"/>
    </row>
    <row r="2932" spans="1:35" ht="14.85" customHeight="1">
      <c r="A2932" s="130">
        <v>5010162</v>
      </c>
      <c r="B2932" s="126" t="s">
        <v>413</v>
      </c>
      <c r="C2932" s="126" t="s">
        <v>5715</v>
      </c>
      <c r="D2932" s="126" t="s">
        <v>1600</v>
      </c>
      <c r="E2932" s="126" t="s">
        <v>288</v>
      </c>
      <c r="F2932" s="126" t="s">
        <v>491</v>
      </c>
      <c r="G2932" s="126" t="s">
        <v>417</v>
      </c>
      <c r="H2932" s="126" t="s">
        <v>126</v>
      </c>
      <c r="I2932" s="126" t="s">
        <v>126</v>
      </c>
      <c r="J2932" s="126" t="s">
        <v>1248</v>
      </c>
      <c r="K2932" s="126" t="s">
        <v>613</v>
      </c>
      <c r="L2932" s="126" t="s">
        <v>1249</v>
      </c>
      <c r="M2932" s="130">
        <v>48695.360000000001</v>
      </c>
      <c r="N2932" s="126" t="s">
        <v>290</v>
      </c>
      <c r="O2932" s="126" t="s">
        <v>1601</v>
      </c>
      <c r="P2932" s="130">
        <v>0</v>
      </c>
      <c r="S2932" s="130">
        <v>0</v>
      </c>
      <c r="V2932" s="130">
        <v>63409.52</v>
      </c>
      <c r="X2932" s="126" t="s">
        <v>1602</v>
      </c>
      <c r="Z2932" s="127"/>
      <c r="AA2932" s="128">
        <v>1</v>
      </c>
      <c r="AB2932" s="128">
        <v>60</v>
      </c>
      <c r="AD2932" s="126" t="s">
        <v>1801</v>
      </c>
      <c r="AG2932" s="127"/>
      <c r="AI2932" s="127"/>
    </row>
    <row r="2933" spans="1:35" ht="14.85" customHeight="1">
      <c r="A2933" s="130">
        <v>5011974</v>
      </c>
      <c r="B2933" s="126" t="s">
        <v>413</v>
      </c>
      <c r="C2933" s="126" t="s">
        <v>2888</v>
      </c>
      <c r="D2933" s="126" t="s">
        <v>5716</v>
      </c>
      <c r="E2933" s="126" t="s">
        <v>288</v>
      </c>
      <c r="F2933" s="126" t="s">
        <v>591</v>
      </c>
      <c r="G2933" s="126" t="s">
        <v>417</v>
      </c>
      <c r="H2933" s="126" t="s">
        <v>126</v>
      </c>
      <c r="I2933" s="126" t="s">
        <v>126</v>
      </c>
      <c r="J2933" s="126" t="s">
        <v>2886</v>
      </c>
      <c r="K2933" s="126" t="s">
        <v>504</v>
      </c>
      <c r="L2933" s="126" t="s">
        <v>2887</v>
      </c>
      <c r="M2933" s="130">
        <v>974.4</v>
      </c>
      <c r="O2933" s="126" t="s">
        <v>667</v>
      </c>
      <c r="P2933" s="130">
        <v>0</v>
      </c>
      <c r="S2933" s="130">
        <v>0</v>
      </c>
      <c r="V2933" s="130">
        <v>1793.38</v>
      </c>
      <c r="X2933" s="126" t="s">
        <v>3232</v>
      </c>
      <c r="Z2933" s="127"/>
      <c r="AA2933" s="128">
        <v>6</v>
      </c>
      <c r="AB2933" s="128">
        <v>12</v>
      </c>
      <c r="AD2933" s="126" t="s">
        <v>488</v>
      </c>
      <c r="AG2933" s="127"/>
      <c r="AI2933" s="127"/>
    </row>
    <row r="2934" spans="1:35" ht="14.85" customHeight="1">
      <c r="A2934" s="130">
        <v>5011973</v>
      </c>
      <c r="B2934" s="126" t="s">
        <v>413</v>
      </c>
      <c r="C2934" s="126" t="s">
        <v>2888</v>
      </c>
      <c r="D2934" s="126" t="s">
        <v>5717</v>
      </c>
      <c r="E2934" s="126" t="s">
        <v>288</v>
      </c>
      <c r="F2934" s="126" t="s">
        <v>591</v>
      </c>
      <c r="G2934" s="126" t="s">
        <v>417</v>
      </c>
      <c r="H2934" s="126" t="s">
        <v>126</v>
      </c>
      <c r="I2934" s="126" t="s">
        <v>126</v>
      </c>
      <c r="J2934" s="126" t="s">
        <v>2886</v>
      </c>
      <c r="K2934" s="126" t="s">
        <v>504</v>
      </c>
      <c r="L2934" s="126" t="s">
        <v>2887</v>
      </c>
      <c r="M2934" s="130">
        <v>974.4</v>
      </c>
      <c r="O2934" s="126" t="s">
        <v>667</v>
      </c>
      <c r="P2934" s="130">
        <v>0</v>
      </c>
      <c r="S2934" s="130">
        <v>0</v>
      </c>
      <c r="V2934" s="130">
        <v>1574.98</v>
      </c>
      <c r="X2934" s="126" t="s">
        <v>3232</v>
      </c>
      <c r="Z2934" s="127"/>
      <c r="AA2934" s="128">
        <v>6</v>
      </c>
      <c r="AB2934" s="128">
        <v>12</v>
      </c>
      <c r="AD2934" s="126" t="s">
        <v>488</v>
      </c>
      <c r="AG2934" s="127"/>
      <c r="AI2934" s="127"/>
    </row>
    <row r="2935" spans="1:35" ht="14.85" customHeight="1">
      <c r="A2935" s="130">
        <v>5011972</v>
      </c>
      <c r="B2935" s="126" t="s">
        <v>413</v>
      </c>
      <c r="C2935" s="126" t="s">
        <v>3230</v>
      </c>
      <c r="D2935" s="126" t="s">
        <v>5718</v>
      </c>
      <c r="E2935" s="126" t="s">
        <v>288</v>
      </c>
      <c r="F2935" s="126" t="s">
        <v>591</v>
      </c>
      <c r="G2935" s="126" t="s">
        <v>417</v>
      </c>
      <c r="H2935" s="126" t="s">
        <v>126</v>
      </c>
      <c r="I2935" s="126" t="s">
        <v>126</v>
      </c>
      <c r="J2935" s="126" t="s">
        <v>2886</v>
      </c>
      <c r="K2935" s="126" t="s">
        <v>504</v>
      </c>
      <c r="L2935" s="126" t="s">
        <v>2887</v>
      </c>
      <c r="M2935" s="130">
        <v>974.4</v>
      </c>
      <c r="O2935" s="126" t="s">
        <v>667</v>
      </c>
      <c r="P2935" s="130">
        <v>0</v>
      </c>
      <c r="S2935" s="130">
        <v>0</v>
      </c>
      <c r="V2935" s="130">
        <v>1443.38</v>
      </c>
      <c r="X2935" s="126" t="s">
        <v>3232</v>
      </c>
      <c r="Z2935" s="127"/>
      <c r="AA2935" s="128">
        <v>6</v>
      </c>
      <c r="AB2935" s="128">
        <v>12</v>
      </c>
      <c r="AD2935" s="126" t="s">
        <v>488</v>
      </c>
      <c r="AG2935" s="127"/>
      <c r="AI2935" s="127"/>
    </row>
    <row r="2936" spans="1:35" ht="14.85" customHeight="1">
      <c r="A2936" s="130">
        <v>5011965</v>
      </c>
      <c r="B2936" s="126" t="s">
        <v>413</v>
      </c>
      <c r="C2936" s="126" t="s">
        <v>5719</v>
      </c>
      <c r="E2936" s="126" t="s">
        <v>288</v>
      </c>
      <c r="F2936" s="126" t="s">
        <v>532</v>
      </c>
      <c r="G2936" s="126" t="s">
        <v>417</v>
      </c>
      <c r="H2936" s="126" t="s">
        <v>126</v>
      </c>
      <c r="I2936" s="126" t="s">
        <v>126</v>
      </c>
      <c r="J2936" s="126" t="s">
        <v>5720</v>
      </c>
      <c r="K2936" s="126" t="s">
        <v>628</v>
      </c>
      <c r="L2936" s="126" t="s">
        <v>1821</v>
      </c>
      <c r="M2936" s="130">
        <v>5746.98</v>
      </c>
      <c r="N2936" s="126" t="s">
        <v>290</v>
      </c>
      <c r="O2936" s="126" t="s">
        <v>537</v>
      </c>
      <c r="P2936" s="130">
        <v>0</v>
      </c>
      <c r="S2936" s="130">
        <v>0</v>
      </c>
      <c r="V2936" s="130">
        <v>5746.98</v>
      </c>
      <c r="X2936" s="126" t="s">
        <v>690</v>
      </c>
      <c r="Z2936" s="127"/>
      <c r="AA2936" s="128"/>
      <c r="AB2936" s="128"/>
      <c r="AD2936" s="126" t="s">
        <v>488</v>
      </c>
      <c r="AG2936" s="127"/>
      <c r="AI2936" s="127"/>
    </row>
    <row r="2937" spans="1:35" ht="14.85" customHeight="1">
      <c r="A2937" s="130">
        <v>5011964</v>
      </c>
      <c r="B2937" s="126" t="s">
        <v>413</v>
      </c>
      <c r="C2937" s="126" t="s">
        <v>5721</v>
      </c>
      <c r="E2937" s="126" t="s">
        <v>288</v>
      </c>
      <c r="F2937" s="126" t="s">
        <v>532</v>
      </c>
      <c r="G2937" s="126" t="s">
        <v>674</v>
      </c>
      <c r="H2937" s="126" t="s">
        <v>126</v>
      </c>
      <c r="I2937" s="126" t="s">
        <v>418</v>
      </c>
      <c r="J2937" s="126" t="s">
        <v>5720</v>
      </c>
      <c r="K2937" s="126" t="s">
        <v>628</v>
      </c>
      <c r="L2937" s="126" t="s">
        <v>1821</v>
      </c>
      <c r="M2937" s="130">
        <v>3592.38</v>
      </c>
      <c r="N2937" s="126" t="s">
        <v>290</v>
      </c>
      <c r="O2937" s="126" t="s">
        <v>537</v>
      </c>
      <c r="P2937" s="130">
        <v>0</v>
      </c>
      <c r="S2937" s="130">
        <v>0</v>
      </c>
      <c r="V2937" s="130">
        <v>3592.38</v>
      </c>
      <c r="X2937" s="126" t="s">
        <v>690</v>
      </c>
      <c r="Z2937" s="127"/>
      <c r="AA2937" s="128"/>
      <c r="AB2937" s="128"/>
      <c r="AD2937" s="126" t="s">
        <v>488</v>
      </c>
      <c r="AG2937" s="127"/>
      <c r="AI2937" s="127"/>
    </row>
    <row r="2938" spans="1:35" ht="14.85" customHeight="1">
      <c r="A2938" s="130">
        <v>5011960</v>
      </c>
      <c r="B2938" s="126" t="s">
        <v>413</v>
      </c>
      <c r="C2938" s="126" t="s">
        <v>5722</v>
      </c>
      <c r="D2938" s="126" t="s">
        <v>5723</v>
      </c>
      <c r="E2938" s="126" t="s">
        <v>288</v>
      </c>
      <c r="F2938" s="126" t="s">
        <v>532</v>
      </c>
      <c r="G2938" s="126" t="s">
        <v>417</v>
      </c>
      <c r="H2938" s="126" t="s">
        <v>126</v>
      </c>
      <c r="I2938" s="126" t="s">
        <v>418</v>
      </c>
      <c r="J2938" s="126" t="s">
        <v>1820</v>
      </c>
      <c r="K2938" s="126" t="s">
        <v>628</v>
      </c>
      <c r="L2938" s="126" t="s">
        <v>1821</v>
      </c>
      <c r="M2938" s="130">
        <v>79859.48</v>
      </c>
      <c r="N2938" s="126" t="s">
        <v>290</v>
      </c>
      <c r="O2938" s="126" t="s">
        <v>537</v>
      </c>
      <c r="P2938" s="130">
        <v>73043.039999999994</v>
      </c>
      <c r="Q2938" s="126" t="s">
        <v>290</v>
      </c>
      <c r="R2938" s="126" t="s">
        <v>537</v>
      </c>
      <c r="S2938" s="130">
        <v>0</v>
      </c>
      <c r="V2938" s="130">
        <v>79859.48</v>
      </c>
      <c r="X2938" s="126" t="s">
        <v>630</v>
      </c>
      <c r="Z2938" s="127"/>
      <c r="AA2938" s="128">
        <v>1</v>
      </c>
      <c r="AB2938" s="128">
        <v>48</v>
      </c>
      <c r="AD2938" s="126" t="s">
        <v>1839</v>
      </c>
      <c r="AG2938" s="127"/>
      <c r="AI2938" s="127"/>
    </row>
    <row r="2939" spans="1:35" ht="14.85" customHeight="1">
      <c r="A2939" s="130">
        <v>5011959</v>
      </c>
      <c r="B2939" s="126" t="s">
        <v>413</v>
      </c>
      <c r="C2939" s="126" t="s">
        <v>5724</v>
      </c>
      <c r="D2939" s="126" t="s">
        <v>1074</v>
      </c>
      <c r="E2939" s="126" t="s">
        <v>288</v>
      </c>
      <c r="F2939" s="126" t="s">
        <v>591</v>
      </c>
      <c r="G2939" s="126" t="s">
        <v>417</v>
      </c>
      <c r="H2939" s="126" t="s">
        <v>126</v>
      </c>
      <c r="I2939" s="126" t="s">
        <v>418</v>
      </c>
      <c r="J2939" s="126" t="s">
        <v>3874</v>
      </c>
      <c r="K2939" s="126" t="s">
        <v>852</v>
      </c>
      <c r="L2939" s="126" t="s">
        <v>3605</v>
      </c>
      <c r="M2939" s="130">
        <v>2115.94</v>
      </c>
      <c r="O2939" s="126" t="s">
        <v>1077</v>
      </c>
      <c r="P2939" s="130">
        <v>0</v>
      </c>
      <c r="S2939" s="130">
        <v>0</v>
      </c>
      <c r="V2939" s="130">
        <v>2115.94</v>
      </c>
      <c r="X2939" s="126" t="s">
        <v>1078</v>
      </c>
      <c r="Z2939" s="127"/>
      <c r="AA2939" s="128">
        <v>1</v>
      </c>
      <c r="AB2939" s="128">
        <v>60</v>
      </c>
      <c r="AD2939" s="126" t="s">
        <v>1839</v>
      </c>
      <c r="AG2939" s="127"/>
      <c r="AI2939" s="127"/>
    </row>
    <row r="2940" spans="1:35" ht="14.85" customHeight="1">
      <c r="A2940" s="130">
        <v>5011958</v>
      </c>
      <c r="B2940" s="126" t="s">
        <v>413</v>
      </c>
      <c r="C2940" s="126" t="s">
        <v>5725</v>
      </c>
      <c r="D2940" s="126" t="s">
        <v>5726</v>
      </c>
      <c r="E2940" s="126" t="s">
        <v>288</v>
      </c>
      <c r="F2940" s="126" t="s">
        <v>491</v>
      </c>
      <c r="G2940" s="126" t="s">
        <v>417</v>
      </c>
      <c r="H2940" s="126" t="s">
        <v>126</v>
      </c>
      <c r="I2940" s="126" t="s">
        <v>126</v>
      </c>
      <c r="J2940" s="126" t="s">
        <v>514</v>
      </c>
      <c r="K2940" s="126" t="s">
        <v>504</v>
      </c>
      <c r="L2940" s="126" t="s">
        <v>515</v>
      </c>
      <c r="M2940" s="130">
        <v>1363.04</v>
      </c>
      <c r="O2940" s="126" t="s">
        <v>492</v>
      </c>
      <c r="P2940" s="130">
        <v>0</v>
      </c>
      <c r="S2940" s="130">
        <v>0</v>
      </c>
      <c r="V2940" s="130">
        <v>1508.58</v>
      </c>
      <c r="X2940" s="126" t="s">
        <v>5727</v>
      </c>
      <c r="Z2940" s="127"/>
      <c r="AA2940" s="128">
        <v>1</v>
      </c>
      <c r="AB2940" s="128">
        <v>60</v>
      </c>
      <c r="AD2940" s="126" t="s">
        <v>1839</v>
      </c>
      <c r="AG2940" s="127"/>
      <c r="AI2940" s="127"/>
    </row>
    <row r="2941" spans="1:35" ht="14.85" customHeight="1">
      <c r="A2941" s="130">
        <v>5013777</v>
      </c>
      <c r="B2941" s="126" t="s">
        <v>413</v>
      </c>
      <c r="C2941" s="126" t="s">
        <v>4985</v>
      </c>
      <c r="D2941" s="126" t="s">
        <v>5728</v>
      </c>
      <c r="E2941" s="126" t="s">
        <v>288</v>
      </c>
      <c r="F2941" s="126" t="s">
        <v>522</v>
      </c>
      <c r="G2941" s="126" t="s">
        <v>5729</v>
      </c>
      <c r="H2941" s="126" t="s">
        <v>524</v>
      </c>
      <c r="I2941" s="126" t="s">
        <v>418</v>
      </c>
      <c r="J2941" s="126" t="s">
        <v>2496</v>
      </c>
      <c r="K2941" s="126" t="s">
        <v>558</v>
      </c>
      <c r="L2941" s="126" t="s">
        <v>977</v>
      </c>
      <c r="M2941" s="130">
        <v>621.6</v>
      </c>
      <c r="N2941" s="126" t="s">
        <v>290</v>
      </c>
      <c r="O2941" s="126" t="s">
        <v>621</v>
      </c>
      <c r="P2941" s="130">
        <v>0</v>
      </c>
      <c r="S2941" s="130">
        <v>0</v>
      </c>
      <c r="V2941" s="130">
        <v>621.6</v>
      </c>
      <c r="X2941" s="126" t="s">
        <v>729</v>
      </c>
      <c r="Z2941" s="127"/>
      <c r="AA2941" s="128"/>
      <c r="AB2941" s="128"/>
      <c r="AD2941" s="126" t="s">
        <v>546</v>
      </c>
      <c r="AG2941" s="127"/>
      <c r="AI2941" s="127"/>
    </row>
    <row r="2942" spans="1:35" ht="14.85" customHeight="1">
      <c r="A2942" s="130">
        <v>5013776</v>
      </c>
      <c r="B2942" s="126" t="s">
        <v>413</v>
      </c>
      <c r="C2942" s="126" t="s">
        <v>4985</v>
      </c>
      <c r="D2942" s="126" t="s">
        <v>5730</v>
      </c>
      <c r="E2942" s="126" t="s">
        <v>288</v>
      </c>
      <c r="F2942" s="126" t="s">
        <v>522</v>
      </c>
      <c r="G2942" s="126" t="s">
        <v>4046</v>
      </c>
      <c r="H2942" s="126" t="s">
        <v>524</v>
      </c>
      <c r="I2942" s="126" t="s">
        <v>418</v>
      </c>
      <c r="J2942" s="126" t="s">
        <v>2496</v>
      </c>
      <c r="K2942" s="126" t="s">
        <v>558</v>
      </c>
      <c r="L2942" s="126" t="s">
        <v>977</v>
      </c>
      <c r="M2942" s="130">
        <v>486.08</v>
      </c>
      <c r="N2942" s="126" t="s">
        <v>290</v>
      </c>
      <c r="O2942" s="126" t="s">
        <v>621</v>
      </c>
      <c r="P2942" s="130">
        <v>0</v>
      </c>
      <c r="S2942" s="130">
        <v>0</v>
      </c>
      <c r="V2942" s="130">
        <v>486.08</v>
      </c>
      <c r="X2942" s="126" t="s">
        <v>729</v>
      </c>
      <c r="Z2942" s="127"/>
      <c r="AA2942" s="128"/>
      <c r="AB2942" s="128"/>
      <c r="AD2942" s="126" t="s">
        <v>546</v>
      </c>
      <c r="AG2942" s="127"/>
      <c r="AI2942" s="127"/>
    </row>
    <row r="2943" spans="1:35" ht="14.85" customHeight="1">
      <c r="A2943" s="130">
        <v>5013774</v>
      </c>
      <c r="B2943" s="126" t="s">
        <v>413</v>
      </c>
      <c r="C2943" s="126" t="s">
        <v>5555</v>
      </c>
      <c r="D2943" s="126" t="s">
        <v>5731</v>
      </c>
      <c r="E2943" s="126" t="s">
        <v>288</v>
      </c>
      <c r="F2943" s="126" t="s">
        <v>532</v>
      </c>
      <c r="G2943" s="126" t="s">
        <v>604</v>
      </c>
      <c r="H2943" s="126" t="s">
        <v>126</v>
      </c>
      <c r="I2943" s="126" t="s">
        <v>126</v>
      </c>
      <c r="J2943" s="126" t="s">
        <v>5557</v>
      </c>
      <c r="K2943" s="126" t="s">
        <v>779</v>
      </c>
      <c r="L2943" s="126" t="s">
        <v>5558</v>
      </c>
      <c r="M2943" s="130">
        <v>190.4</v>
      </c>
      <c r="O2943" s="126" t="s">
        <v>537</v>
      </c>
      <c r="P2943" s="130">
        <v>0</v>
      </c>
      <c r="S2943" s="130">
        <v>0</v>
      </c>
      <c r="V2943" s="130">
        <v>190.4</v>
      </c>
      <c r="X2943" s="126" t="s">
        <v>1723</v>
      </c>
      <c r="Z2943" s="127"/>
      <c r="AA2943" s="128">
        <v>500</v>
      </c>
      <c r="AB2943" s="128">
        <v>12</v>
      </c>
      <c r="AD2943" s="126" t="s">
        <v>546</v>
      </c>
      <c r="AG2943" s="127"/>
      <c r="AI2943" s="127"/>
    </row>
    <row r="2944" spans="1:35" ht="14.85" customHeight="1">
      <c r="A2944" s="130">
        <v>5011957</v>
      </c>
      <c r="B2944" s="126" t="s">
        <v>413</v>
      </c>
      <c r="C2944" s="126" t="s">
        <v>5732</v>
      </c>
      <c r="D2944" s="126" t="s">
        <v>5733</v>
      </c>
      <c r="E2944" s="126" t="s">
        <v>288</v>
      </c>
      <c r="F2944" s="126" t="s">
        <v>491</v>
      </c>
      <c r="G2944" s="126" t="s">
        <v>417</v>
      </c>
      <c r="H2944" s="126" t="s">
        <v>126</v>
      </c>
      <c r="I2944" s="126" t="s">
        <v>126</v>
      </c>
      <c r="J2944" s="126" t="s">
        <v>514</v>
      </c>
      <c r="K2944" s="126" t="s">
        <v>504</v>
      </c>
      <c r="L2944" s="126" t="s">
        <v>515</v>
      </c>
      <c r="M2944" s="130">
        <v>1938.07</v>
      </c>
      <c r="O2944" s="126" t="s">
        <v>492</v>
      </c>
      <c r="P2944" s="130">
        <v>0</v>
      </c>
      <c r="S2944" s="130">
        <v>0</v>
      </c>
      <c r="V2944" s="130">
        <v>1938.07</v>
      </c>
      <c r="X2944" s="126" t="s">
        <v>1881</v>
      </c>
      <c r="Z2944" s="127"/>
      <c r="AA2944" s="128">
        <v>1</v>
      </c>
      <c r="AB2944" s="128">
        <v>60</v>
      </c>
      <c r="AD2944" s="126" t="s">
        <v>1839</v>
      </c>
      <c r="AG2944" s="127"/>
      <c r="AI2944" s="127"/>
    </row>
    <row r="2945" spans="1:35" ht="14.85" customHeight="1">
      <c r="A2945" s="130">
        <v>5011814</v>
      </c>
      <c r="B2945" s="126" t="s">
        <v>413</v>
      </c>
      <c r="C2945" s="126" t="s">
        <v>5734</v>
      </c>
      <c r="E2945" s="126" t="s">
        <v>288</v>
      </c>
      <c r="F2945" s="126" t="s">
        <v>364</v>
      </c>
      <c r="G2945" s="126" t="s">
        <v>417</v>
      </c>
      <c r="H2945" s="126" t="s">
        <v>126</v>
      </c>
      <c r="I2945" s="126" t="s">
        <v>418</v>
      </c>
      <c r="J2945" s="126" t="s">
        <v>466</v>
      </c>
      <c r="K2945" s="126" t="s">
        <v>467</v>
      </c>
      <c r="L2945" s="126" t="s">
        <v>468</v>
      </c>
      <c r="M2945" s="130">
        <v>6817.44</v>
      </c>
      <c r="O2945" s="126" t="s">
        <v>365</v>
      </c>
      <c r="P2945" s="130">
        <v>0</v>
      </c>
      <c r="S2945" s="130">
        <v>0</v>
      </c>
      <c r="V2945" s="130">
        <v>15485.2</v>
      </c>
      <c r="X2945" s="126" t="s">
        <v>469</v>
      </c>
      <c r="Z2945" s="127"/>
      <c r="AA2945" s="128">
        <v>1</v>
      </c>
      <c r="AB2945" s="128">
        <v>60</v>
      </c>
      <c r="AC2945" s="126" t="s">
        <v>366</v>
      </c>
      <c r="AD2945" s="126" t="s">
        <v>2409</v>
      </c>
      <c r="AG2945" s="127"/>
      <c r="AI2945" s="127"/>
    </row>
    <row r="2946" spans="1:35" ht="14.85" customHeight="1">
      <c r="A2946" s="130">
        <v>5011813</v>
      </c>
      <c r="B2946" s="126" t="s">
        <v>413</v>
      </c>
      <c r="C2946" s="126" t="s">
        <v>3258</v>
      </c>
      <c r="E2946" s="126" t="s">
        <v>288</v>
      </c>
      <c r="F2946" s="126" t="s">
        <v>364</v>
      </c>
      <c r="G2946" s="126" t="s">
        <v>417</v>
      </c>
      <c r="H2946" s="126" t="s">
        <v>126</v>
      </c>
      <c r="I2946" s="126" t="s">
        <v>418</v>
      </c>
      <c r="J2946" s="126" t="s">
        <v>466</v>
      </c>
      <c r="K2946" s="126" t="s">
        <v>467</v>
      </c>
      <c r="L2946" s="126" t="s">
        <v>468</v>
      </c>
      <c r="M2946" s="130">
        <v>6817.44</v>
      </c>
      <c r="O2946" s="126" t="s">
        <v>365</v>
      </c>
      <c r="P2946" s="130">
        <v>0</v>
      </c>
      <c r="S2946" s="130">
        <v>0</v>
      </c>
      <c r="V2946" s="130">
        <v>9317.44</v>
      </c>
      <c r="X2946" s="126" t="s">
        <v>469</v>
      </c>
      <c r="Z2946" s="127"/>
      <c r="AA2946" s="128">
        <v>1</v>
      </c>
      <c r="AB2946" s="128">
        <v>60</v>
      </c>
      <c r="AC2946" s="126" t="s">
        <v>366</v>
      </c>
      <c r="AD2946" s="126" t="s">
        <v>2409</v>
      </c>
      <c r="AG2946" s="127"/>
      <c r="AI2946" s="127"/>
    </row>
    <row r="2947" spans="1:35" ht="14.85" customHeight="1">
      <c r="A2947" s="130">
        <v>5009349</v>
      </c>
      <c r="B2947" s="126" t="s">
        <v>5735</v>
      </c>
      <c r="C2947" s="126" t="s">
        <v>5736</v>
      </c>
      <c r="D2947" s="126" t="s">
        <v>5737</v>
      </c>
      <c r="E2947" s="126" t="s">
        <v>288</v>
      </c>
      <c r="F2947" s="126" t="s">
        <v>1347</v>
      </c>
      <c r="G2947" s="126" t="s">
        <v>417</v>
      </c>
      <c r="H2947" s="126" t="s">
        <v>126</v>
      </c>
      <c r="I2947" s="126" t="s">
        <v>418</v>
      </c>
      <c r="J2947" s="126" t="s">
        <v>4381</v>
      </c>
      <c r="K2947" s="126" t="s">
        <v>504</v>
      </c>
      <c r="L2947" s="126" t="s">
        <v>4382</v>
      </c>
      <c r="M2947" s="130">
        <v>1536.17</v>
      </c>
      <c r="O2947" s="126" t="s">
        <v>1350</v>
      </c>
      <c r="P2947" s="130">
        <v>0</v>
      </c>
      <c r="S2947" s="130">
        <v>0</v>
      </c>
      <c r="V2947" s="130">
        <v>3072.34</v>
      </c>
      <c r="X2947" s="126" t="s">
        <v>1347</v>
      </c>
      <c r="Z2947" s="127" t="s">
        <v>312</v>
      </c>
      <c r="AA2947" s="128">
        <v>1</v>
      </c>
      <c r="AB2947" s="128">
        <v>9</v>
      </c>
      <c r="AD2947" s="126" t="s">
        <v>1839</v>
      </c>
      <c r="AG2947" s="127"/>
      <c r="AI2947" s="127"/>
    </row>
    <row r="2948" spans="1:35" ht="14.85" customHeight="1">
      <c r="A2948" s="130">
        <v>5006248</v>
      </c>
      <c r="B2948" s="126" t="s">
        <v>5738</v>
      </c>
      <c r="C2948" s="126" t="s">
        <v>2842</v>
      </c>
      <c r="D2948" s="126" t="s">
        <v>5739</v>
      </c>
      <c r="E2948" s="126" t="s">
        <v>288</v>
      </c>
      <c r="F2948" s="126" t="s">
        <v>522</v>
      </c>
      <c r="G2948" s="126" t="s">
        <v>4073</v>
      </c>
      <c r="H2948" s="126" t="s">
        <v>524</v>
      </c>
      <c r="I2948" s="126" t="s">
        <v>418</v>
      </c>
      <c r="J2948" s="126" t="s">
        <v>619</v>
      </c>
      <c r="K2948" s="126" t="s">
        <v>613</v>
      </c>
      <c r="L2948" s="126" t="s">
        <v>620</v>
      </c>
      <c r="M2948" s="130">
        <v>1506.54</v>
      </c>
      <c r="N2948" s="126" t="s">
        <v>290</v>
      </c>
      <c r="O2948" s="126" t="s">
        <v>528</v>
      </c>
      <c r="P2948" s="130">
        <v>0</v>
      </c>
      <c r="S2948" s="130">
        <v>0</v>
      </c>
      <c r="V2948" s="130">
        <v>1506.54</v>
      </c>
      <c r="X2948" s="126" t="s">
        <v>2845</v>
      </c>
      <c r="Z2948" s="127"/>
      <c r="AA2948" s="128"/>
      <c r="AB2948" s="128"/>
      <c r="AD2948" s="126" t="s">
        <v>623</v>
      </c>
      <c r="AG2948" s="127"/>
      <c r="AI2948" s="127"/>
    </row>
    <row r="2949" spans="1:35" ht="14.85" customHeight="1">
      <c r="A2949" s="130">
        <v>5013925</v>
      </c>
      <c r="B2949" s="126" t="s">
        <v>413</v>
      </c>
      <c r="C2949" s="126" t="s">
        <v>2554</v>
      </c>
      <c r="D2949" s="126" t="s">
        <v>2555</v>
      </c>
      <c r="E2949" s="126" t="s">
        <v>288</v>
      </c>
      <c r="F2949" s="126" t="s">
        <v>364</v>
      </c>
      <c r="G2949" s="126" t="s">
        <v>417</v>
      </c>
      <c r="H2949" s="126" t="s">
        <v>126</v>
      </c>
      <c r="I2949" s="126" t="s">
        <v>418</v>
      </c>
      <c r="J2949" s="126" t="s">
        <v>886</v>
      </c>
      <c r="K2949" s="126" t="s">
        <v>443</v>
      </c>
      <c r="L2949" s="126" t="s">
        <v>887</v>
      </c>
      <c r="M2949" s="130">
        <v>9739.1200000000008</v>
      </c>
      <c r="O2949" s="126" t="s">
        <v>486</v>
      </c>
      <c r="P2949" s="130">
        <v>0</v>
      </c>
      <c r="S2949" s="130">
        <v>0</v>
      </c>
      <c r="V2949" s="130">
        <v>9739.1200000000008</v>
      </c>
      <c r="X2949" s="126" t="s">
        <v>549</v>
      </c>
      <c r="Z2949" s="127"/>
      <c r="AA2949" s="128">
        <v>2</v>
      </c>
      <c r="AB2949" s="128">
        <v>60</v>
      </c>
      <c r="AC2949" s="126" t="s">
        <v>366</v>
      </c>
      <c r="AD2949" s="126" t="s">
        <v>546</v>
      </c>
      <c r="AG2949" s="127"/>
      <c r="AI2949" s="127"/>
    </row>
    <row r="2950" spans="1:35" ht="14.85" customHeight="1">
      <c r="A2950" s="130">
        <v>5013924</v>
      </c>
      <c r="B2950" s="126" t="s">
        <v>413</v>
      </c>
      <c r="C2950" s="126" t="s">
        <v>1059</v>
      </c>
      <c r="D2950" s="126" t="s">
        <v>1060</v>
      </c>
      <c r="E2950" s="126" t="s">
        <v>288</v>
      </c>
      <c r="F2950" s="126" t="s">
        <v>364</v>
      </c>
      <c r="G2950" s="126" t="s">
        <v>417</v>
      </c>
      <c r="H2950" s="126" t="s">
        <v>126</v>
      </c>
      <c r="I2950" s="126" t="s">
        <v>418</v>
      </c>
      <c r="J2950" s="126" t="s">
        <v>886</v>
      </c>
      <c r="K2950" s="126" t="s">
        <v>443</v>
      </c>
      <c r="L2950" s="126" t="s">
        <v>887</v>
      </c>
      <c r="M2950" s="130">
        <v>9739.1200000000008</v>
      </c>
      <c r="O2950" s="126" t="s">
        <v>486</v>
      </c>
      <c r="P2950" s="130">
        <v>0</v>
      </c>
      <c r="S2950" s="130">
        <v>0</v>
      </c>
      <c r="V2950" s="130">
        <v>9739.1200000000008</v>
      </c>
      <c r="X2950" s="126" t="s">
        <v>549</v>
      </c>
      <c r="Z2950" s="127"/>
      <c r="AA2950" s="128">
        <v>2</v>
      </c>
      <c r="AB2950" s="128">
        <v>60</v>
      </c>
      <c r="AC2950" s="126" t="s">
        <v>366</v>
      </c>
      <c r="AD2950" s="126" t="s">
        <v>546</v>
      </c>
      <c r="AG2950" s="127"/>
      <c r="AI2950" s="127"/>
    </row>
    <row r="2951" spans="1:35" ht="14.85" customHeight="1">
      <c r="A2951" s="130">
        <v>5013860</v>
      </c>
      <c r="B2951" s="126" t="s">
        <v>413</v>
      </c>
      <c r="C2951" s="126" t="s">
        <v>5164</v>
      </c>
      <c r="D2951" s="126" t="s">
        <v>548</v>
      </c>
      <c r="E2951" s="126" t="s">
        <v>288</v>
      </c>
      <c r="F2951" s="126" t="s">
        <v>364</v>
      </c>
      <c r="G2951" s="126" t="s">
        <v>417</v>
      </c>
      <c r="H2951" s="126" t="s">
        <v>126</v>
      </c>
      <c r="I2951" s="126" t="s">
        <v>126</v>
      </c>
      <c r="J2951" s="126" t="s">
        <v>544</v>
      </c>
      <c r="K2951" s="126" t="s">
        <v>443</v>
      </c>
      <c r="L2951" s="126" t="s">
        <v>545</v>
      </c>
      <c r="M2951" s="130">
        <v>6817.44</v>
      </c>
      <c r="O2951" s="126" t="s">
        <v>365</v>
      </c>
      <c r="P2951" s="130">
        <v>0</v>
      </c>
      <c r="S2951" s="130">
        <v>0</v>
      </c>
      <c r="V2951" s="130">
        <v>32139.119999999999</v>
      </c>
      <c r="X2951" s="126" t="s">
        <v>510</v>
      </c>
      <c r="Z2951" s="127"/>
      <c r="AA2951" s="128">
        <v>2</v>
      </c>
      <c r="AB2951" s="128">
        <v>60</v>
      </c>
      <c r="AC2951" s="126" t="s">
        <v>366</v>
      </c>
      <c r="AD2951" s="126" t="s">
        <v>546</v>
      </c>
      <c r="AG2951" s="127"/>
      <c r="AI2951" s="127"/>
    </row>
    <row r="2952" spans="1:35" ht="14.85" customHeight="1">
      <c r="A2952" s="130">
        <v>5013859</v>
      </c>
      <c r="B2952" s="126" t="s">
        <v>413</v>
      </c>
      <c r="C2952" s="126" t="s">
        <v>5164</v>
      </c>
      <c r="D2952" s="126" t="s">
        <v>548</v>
      </c>
      <c r="E2952" s="126" t="s">
        <v>288</v>
      </c>
      <c r="F2952" s="126" t="s">
        <v>364</v>
      </c>
      <c r="G2952" s="126" t="s">
        <v>417</v>
      </c>
      <c r="H2952" s="126" t="s">
        <v>126</v>
      </c>
      <c r="I2952" s="126" t="s">
        <v>126</v>
      </c>
      <c r="J2952" s="126" t="s">
        <v>544</v>
      </c>
      <c r="K2952" s="126" t="s">
        <v>443</v>
      </c>
      <c r="L2952" s="126" t="s">
        <v>545</v>
      </c>
      <c r="M2952" s="130">
        <v>6817.44</v>
      </c>
      <c r="O2952" s="126" t="s">
        <v>365</v>
      </c>
      <c r="P2952" s="130">
        <v>0</v>
      </c>
      <c r="S2952" s="130">
        <v>0</v>
      </c>
      <c r="V2952" s="130">
        <v>32139.119999999999</v>
      </c>
      <c r="X2952" s="126" t="s">
        <v>469</v>
      </c>
      <c r="Z2952" s="127"/>
      <c r="AA2952" s="128">
        <v>1</v>
      </c>
      <c r="AB2952" s="128">
        <v>60</v>
      </c>
      <c r="AC2952" s="126" t="s">
        <v>366</v>
      </c>
      <c r="AD2952" s="126" t="s">
        <v>546</v>
      </c>
      <c r="AG2952" s="127"/>
      <c r="AI2952" s="127"/>
    </row>
    <row r="2953" spans="1:35" ht="14.85" customHeight="1">
      <c r="A2953" s="130">
        <v>5011809</v>
      </c>
      <c r="B2953" s="126" t="s">
        <v>413</v>
      </c>
      <c r="C2953" s="126" t="s">
        <v>5740</v>
      </c>
      <c r="D2953" s="126" t="s">
        <v>5741</v>
      </c>
      <c r="E2953" s="126" t="s">
        <v>288</v>
      </c>
      <c r="F2953" s="126" t="s">
        <v>555</v>
      </c>
      <c r="G2953" s="126" t="s">
        <v>458</v>
      </c>
      <c r="H2953" s="126" t="s">
        <v>126</v>
      </c>
      <c r="I2953" s="126" t="s">
        <v>418</v>
      </c>
      <c r="J2953" s="126" t="s">
        <v>5742</v>
      </c>
      <c r="K2953" s="126" t="s">
        <v>504</v>
      </c>
      <c r="L2953" s="126" t="s">
        <v>5743</v>
      </c>
      <c r="M2953" s="130">
        <v>1444.8</v>
      </c>
      <c r="O2953" s="126" t="s">
        <v>2200</v>
      </c>
      <c r="P2953" s="130">
        <v>0</v>
      </c>
      <c r="S2953" s="130">
        <v>0</v>
      </c>
      <c r="V2953" s="130">
        <v>1524.55</v>
      </c>
      <c r="X2953" s="126" t="s">
        <v>2272</v>
      </c>
      <c r="Z2953" s="127"/>
      <c r="AA2953" s="128">
        <v>210</v>
      </c>
      <c r="AB2953" s="128">
        <v>1</v>
      </c>
      <c r="AD2953" s="126" t="s">
        <v>2409</v>
      </c>
      <c r="AG2953" s="127"/>
      <c r="AI2953" s="127"/>
    </row>
    <row r="2954" spans="1:35" ht="14.85" customHeight="1">
      <c r="A2954" s="130">
        <v>5011808</v>
      </c>
      <c r="B2954" s="126" t="s">
        <v>413</v>
      </c>
      <c r="C2954" s="126" t="s">
        <v>5744</v>
      </c>
      <c r="D2954" s="126" t="s">
        <v>5745</v>
      </c>
      <c r="E2954" s="126" t="s">
        <v>288</v>
      </c>
      <c r="F2954" s="126" t="s">
        <v>555</v>
      </c>
      <c r="G2954" s="126" t="s">
        <v>458</v>
      </c>
      <c r="H2954" s="126" t="s">
        <v>126</v>
      </c>
      <c r="I2954" s="126" t="s">
        <v>418</v>
      </c>
      <c r="J2954" s="126" t="s">
        <v>5742</v>
      </c>
      <c r="K2954" s="126" t="s">
        <v>504</v>
      </c>
      <c r="L2954" s="126" t="s">
        <v>5743</v>
      </c>
      <c r="M2954" s="130">
        <v>1444.8</v>
      </c>
      <c r="O2954" s="126" t="s">
        <v>2200</v>
      </c>
      <c r="P2954" s="130">
        <v>0</v>
      </c>
      <c r="S2954" s="130">
        <v>0</v>
      </c>
      <c r="V2954" s="130">
        <v>1839.99</v>
      </c>
      <c r="X2954" s="126" t="s">
        <v>2272</v>
      </c>
      <c r="Z2954" s="127"/>
      <c r="AA2954" s="128">
        <v>210</v>
      </c>
      <c r="AB2954" s="128">
        <v>1</v>
      </c>
      <c r="AD2954" s="126" t="s">
        <v>2409</v>
      </c>
      <c r="AG2954" s="127"/>
      <c r="AI2954" s="127"/>
    </row>
    <row r="2955" spans="1:35" ht="14.85" customHeight="1">
      <c r="A2955" s="130">
        <v>5011806</v>
      </c>
      <c r="B2955" s="126" t="s">
        <v>413</v>
      </c>
      <c r="C2955" s="126" t="s">
        <v>5746</v>
      </c>
      <c r="D2955" s="126" t="s">
        <v>5747</v>
      </c>
      <c r="E2955" s="126" t="s">
        <v>288</v>
      </c>
      <c r="F2955" s="126" t="s">
        <v>555</v>
      </c>
      <c r="G2955" s="126" t="s">
        <v>458</v>
      </c>
      <c r="H2955" s="126" t="s">
        <v>126</v>
      </c>
      <c r="I2955" s="126" t="s">
        <v>418</v>
      </c>
      <c r="J2955" s="126" t="s">
        <v>5742</v>
      </c>
      <c r="K2955" s="126" t="s">
        <v>504</v>
      </c>
      <c r="L2955" s="126" t="s">
        <v>5743</v>
      </c>
      <c r="M2955" s="130">
        <v>1444.8</v>
      </c>
      <c r="O2955" s="126" t="s">
        <v>2200</v>
      </c>
      <c r="P2955" s="130">
        <v>0</v>
      </c>
      <c r="S2955" s="130">
        <v>0</v>
      </c>
      <c r="V2955" s="130">
        <v>1450.96</v>
      </c>
      <c r="X2955" s="126" t="s">
        <v>2272</v>
      </c>
      <c r="Z2955" s="127"/>
      <c r="AA2955" s="128">
        <v>210</v>
      </c>
      <c r="AB2955" s="128">
        <v>1</v>
      </c>
      <c r="AD2955" s="126" t="s">
        <v>2409</v>
      </c>
      <c r="AG2955" s="127"/>
      <c r="AI2955" s="127"/>
    </row>
    <row r="2956" spans="1:35" ht="14.85" customHeight="1">
      <c r="A2956" s="130">
        <v>5011804</v>
      </c>
      <c r="B2956" s="126" t="s">
        <v>413</v>
      </c>
      <c r="C2956" s="126" t="s">
        <v>5748</v>
      </c>
      <c r="D2956" s="126" t="s">
        <v>5749</v>
      </c>
      <c r="E2956" s="126" t="s">
        <v>288</v>
      </c>
      <c r="F2956" s="126" t="s">
        <v>555</v>
      </c>
      <c r="G2956" s="126" t="s">
        <v>312</v>
      </c>
      <c r="H2956" s="126" t="s">
        <v>126</v>
      </c>
      <c r="I2956" s="126" t="s">
        <v>418</v>
      </c>
      <c r="J2956" s="126" t="s">
        <v>5742</v>
      </c>
      <c r="K2956" s="126" t="s">
        <v>504</v>
      </c>
      <c r="L2956" s="126" t="s">
        <v>5743</v>
      </c>
      <c r="M2956" s="130">
        <v>1232</v>
      </c>
      <c r="O2956" s="126" t="s">
        <v>5001</v>
      </c>
      <c r="P2956" s="130">
        <v>0</v>
      </c>
      <c r="S2956" s="130">
        <v>0</v>
      </c>
      <c r="V2956" s="130">
        <v>3515.26</v>
      </c>
      <c r="X2956" s="126" t="s">
        <v>5171</v>
      </c>
      <c r="Z2956" s="127"/>
      <c r="AA2956" s="128"/>
      <c r="AB2956" s="128"/>
      <c r="AD2956" s="126" t="s">
        <v>2409</v>
      </c>
      <c r="AG2956" s="127"/>
      <c r="AI2956" s="127"/>
    </row>
    <row r="2957" spans="1:35" ht="14.85" customHeight="1">
      <c r="A2957" s="130">
        <v>5011803</v>
      </c>
      <c r="B2957" s="126" t="s">
        <v>413</v>
      </c>
      <c r="C2957" s="126" t="s">
        <v>5750</v>
      </c>
      <c r="D2957" s="126" t="s">
        <v>5751</v>
      </c>
      <c r="E2957" s="126" t="s">
        <v>288</v>
      </c>
      <c r="F2957" s="126" t="s">
        <v>555</v>
      </c>
      <c r="G2957" s="126" t="s">
        <v>458</v>
      </c>
      <c r="H2957" s="126" t="s">
        <v>126</v>
      </c>
      <c r="I2957" s="126" t="s">
        <v>418</v>
      </c>
      <c r="J2957" s="126" t="s">
        <v>5742</v>
      </c>
      <c r="K2957" s="126" t="s">
        <v>504</v>
      </c>
      <c r="L2957" s="126" t="s">
        <v>5743</v>
      </c>
      <c r="M2957" s="130">
        <v>1444.8</v>
      </c>
      <c r="O2957" s="126" t="s">
        <v>2200</v>
      </c>
      <c r="P2957" s="130">
        <v>0</v>
      </c>
      <c r="S2957" s="130">
        <v>0</v>
      </c>
      <c r="V2957" s="130">
        <v>1450.96</v>
      </c>
      <c r="X2957" s="126" t="s">
        <v>2201</v>
      </c>
      <c r="Z2957" s="127"/>
      <c r="AA2957" s="128">
        <v>210</v>
      </c>
      <c r="AB2957" s="128">
        <v>1</v>
      </c>
      <c r="AD2957" s="126" t="s">
        <v>2409</v>
      </c>
      <c r="AG2957" s="127"/>
      <c r="AI2957" s="127"/>
    </row>
    <row r="2958" spans="1:35" ht="14.85" customHeight="1">
      <c r="A2958" s="130">
        <v>5010790</v>
      </c>
      <c r="B2958" s="126" t="s">
        <v>413</v>
      </c>
      <c r="C2958" s="126" t="s">
        <v>5752</v>
      </c>
      <c r="D2958" s="126" t="s">
        <v>5753</v>
      </c>
      <c r="E2958" s="126" t="s">
        <v>288</v>
      </c>
      <c r="F2958" s="126" t="s">
        <v>491</v>
      </c>
      <c r="G2958" s="126" t="s">
        <v>417</v>
      </c>
      <c r="H2958" s="126" t="s">
        <v>126</v>
      </c>
      <c r="I2958" s="126" t="s">
        <v>126</v>
      </c>
      <c r="J2958" s="126" t="s">
        <v>5234</v>
      </c>
      <c r="K2958" s="126" t="s">
        <v>747</v>
      </c>
      <c r="L2958" s="126" t="s">
        <v>505</v>
      </c>
      <c r="M2958" s="130">
        <v>7221.1</v>
      </c>
      <c r="N2958" s="126" t="s">
        <v>290</v>
      </c>
      <c r="O2958" s="126" t="s">
        <v>3098</v>
      </c>
      <c r="P2958" s="130">
        <v>0</v>
      </c>
      <c r="S2958" s="130">
        <v>0</v>
      </c>
      <c r="V2958" s="130">
        <v>7221.1</v>
      </c>
      <c r="X2958" s="126" t="s">
        <v>3099</v>
      </c>
      <c r="Z2958" s="127"/>
      <c r="AA2958" s="128">
        <v>1</v>
      </c>
      <c r="AB2958" s="128">
        <v>36</v>
      </c>
      <c r="AD2958" s="126" t="s">
        <v>562</v>
      </c>
      <c r="AG2958" s="127"/>
      <c r="AI2958" s="127"/>
    </row>
    <row r="2959" spans="1:35" ht="14.85" customHeight="1">
      <c r="A2959" s="130">
        <v>5010789</v>
      </c>
      <c r="B2959" s="126" t="s">
        <v>413</v>
      </c>
      <c r="C2959" s="126" t="s">
        <v>5754</v>
      </c>
      <c r="D2959" s="126" t="s">
        <v>5755</v>
      </c>
      <c r="E2959" s="126" t="s">
        <v>288</v>
      </c>
      <c r="F2959" s="126" t="s">
        <v>491</v>
      </c>
      <c r="G2959" s="126" t="s">
        <v>417</v>
      </c>
      <c r="H2959" s="126" t="s">
        <v>126</v>
      </c>
      <c r="I2959" s="126" t="s">
        <v>126</v>
      </c>
      <c r="J2959" s="126" t="s">
        <v>5234</v>
      </c>
      <c r="K2959" s="126" t="s">
        <v>747</v>
      </c>
      <c r="L2959" s="126" t="s">
        <v>505</v>
      </c>
      <c r="M2959" s="130">
        <v>2922.08</v>
      </c>
      <c r="N2959" s="126" t="s">
        <v>290</v>
      </c>
      <c r="O2959" s="126" t="s">
        <v>3098</v>
      </c>
      <c r="P2959" s="130">
        <v>0</v>
      </c>
      <c r="S2959" s="130">
        <v>0</v>
      </c>
      <c r="V2959" s="130">
        <v>5997.37</v>
      </c>
      <c r="X2959" s="126" t="s">
        <v>5756</v>
      </c>
      <c r="Z2959" s="127"/>
      <c r="AA2959" s="128">
        <v>1</v>
      </c>
      <c r="AB2959" s="128">
        <v>36</v>
      </c>
      <c r="AD2959" s="126" t="s">
        <v>562</v>
      </c>
      <c r="AG2959" s="127"/>
      <c r="AI2959" s="127"/>
    </row>
    <row r="2960" spans="1:35" ht="14.85" customHeight="1">
      <c r="A2960" s="130">
        <v>5010788</v>
      </c>
      <c r="B2960" s="126" t="s">
        <v>413</v>
      </c>
      <c r="C2960" s="126" t="s">
        <v>5757</v>
      </c>
      <c r="D2960" s="126" t="s">
        <v>5758</v>
      </c>
      <c r="E2960" s="126" t="s">
        <v>288</v>
      </c>
      <c r="F2960" s="126" t="s">
        <v>491</v>
      </c>
      <c r="G2960" s="126" t="s">
        <v>417</v>
      </c>
      <c r="H2960" s="126" t="s">
        <v>126</v>
      </c>
      <c r="I2960" s="126" t="s">
        <v>126</v>
      </c>
      <c r="J2960" s="126" t="s">
        <v>5234</v>
      </c>
      <c r="K2960" s="126" t="s">
        <v>747</v>
      </c>
      <c r="L2960" s="126" t="s">
        <v>505</v>
      </c>
      <c r="M2960" s="130">
        <v>2922.08</v>
      </c>
      <c r="N2960" s="126" t="s">
        <v>290</v>
      </c>
      <c r="O2960" s="126" t="s">
        <v>3098</v>
      </c>
      <c r="P2960" s="130">
        <v>0</v>
      </c>
      <c r="S2960" s="130">
        <v>0</v>
      </c>
      <c r="V2960" s="130">
        <v>3565.33</v>
      </c>
      <c r="X2960" s="126" t="s">
        <v>5756</v>
      </c>
      <c r="Z2960" s="127"/>
      <c r="AA2960" s="128">
        <v>1</v>
      </c>
      <c r="AB2960" s="128">
        <v>36</v>
      </c>
      <c r="AD2960" s="126" t="s">
        <v>562</v>
      </c>
      <c r="AG2960" s="127"/>
      <c r="AI2960" s="127"/>
    </row>
    <row r="2961" spans="1:35" ht="14.85" customHeight="1">
      <c r="A2961" s="130">
        <v>5013435</v>
      </c>
      <c r="B2961" s="126" t="s">
        <v>413</v>
      </c>
      <c r="C2961" s="126" t="s">
        <v>1902</v>
      </c>
      <c r="E2961" s="126" t="s">
        <v>288</v>
      </c>
      <c r="F2961" s="126" t="s">
        <v>364</v>
      </c>
      <c r="G2961" s="126" t="s">
        <v>417</v>
      </c>
      <c r="H2961" s="126" t="s">
        <v>126</v>
      </c>
      <c r="I2961" s="126" t="s">
        <v>126</v>
      </c>
      <c r="J2961" s="126" t="s">
        <v>466</v>
      </c>
      <c r="K2961" s="126" t="s">
        <v>467</v>
      </c>
      <c r="L2961" s="126" t="s">
        <v>468</v>
      </c>
      <c r="M2961" s="130">
        <v>6817.44</v>
      </c>
      <c r="O2961" s="126" t="s">
        <v>365</v>
      </c>
      <c r="P2961" s="130">
        <v>0</v>
      </c>
      <c r="S2961" s="130">
        <v>0</v>
      </c>
      <c r="V2961" s="130">
        <v>13317.44</v>
      </c>
      <c r="X2961" s="126" t="s">
        <v>510</v>
      </c>
      <c r="Z2961" s="127"/>
      <c r="AA2961" s="128">
        <v>2</v>
      </c>
      <c r="AB2961" s="128">
        <v>60</v>
      </c>
      <c r="AC2961" s="126" t="s">
        <v>366</v>
      </c>
      <c r="AD2961" s="126" t="s">
        <v>424</v>
      </c>
      <c r="AG2961" s="127"/>
      <c r="AI2961" s="127"/>
    </row>
    <row r="2962" spans="1:35" ht="14.85" customHeight="1">
      <c r="A2962" s="130">
        <v>5010431</v>
      </c>
      <c r="B2962" s="126" t="s">
        <v>5759</v>
      </c>
      <c r="C2962" s="126" t="s">
        <v>5440</v>
      </c>
      <c r="D2962" s="126" t="s">
        <v>5760</v>
      </c>
      <c r="E2962" s="126" t="s">
        <v>288</v>
      </c>
      <c r="F2962" s="126" t="s">
        <v>522</v>
      </c>
      <c r="G2962" s="126" t="s">
        <v>786</v>
      </c>
      <c r="H2962" s="126" t="s">
        <v>524</v>
      </c>
      <c r="I2962" s="126" t="s">
        <v>418</v>
      </c>
      <c r="J2962" s="126" t="s">
        <v>4669</v>
      </c>
      <c r="K2962" s="126" t="s">
        <v>467</v>
      </c>
      <c r="L2962" s="126" t="s">
        <v>4149</v>
      </c>
      <c r="M2962" s="130">
        <v>778.4</v>
      </c>
      <c r="O2962" s="126" t="s">
        <v>528</v>
      </c>
      <c r="P2962" s="130">
        <v>0</v>
      </c>
      <c r="S2962" s="130">
        <v>0</v>
      </c>
      <c r="V2962" s="130">
        <v>1285.18</v>
      </c>
      <c r="X2962" s="126" t="s">
        <v>814</v>
      </c>
      <c r="Z2962" s="127"/>
      <c r="AA2962" s="128"/>
      <c r="AB2962" s="128"/>
      <c r="AD2962" s="126" t="s">
        <v>562</v>
      </c>
      <c r="AG2962" s="127"/>
      <c r="AI2962" s="127"/>
    </row>
    <row r="2963" spans="1:35" ht="14.85" customHeight="1">
      <c r="A2963" s="130">
        <v>5010430</v>
      </c>
      <c r="B2963" s="126" t="s">
        <v>5761</v>
      </c>
      <c r="C2963" s="126" t="s">
        <v>5440</v>
      </c>
      <c r="D2963" s="126" t="s">
        <v>5762</v>
      </c>
      <c r="E2963" s="126" t="s">
        <v>288</v>
      </c>
      <c r="F2963" s="126" t="s">
        <v>522</v>
      </c>
      <c r="G2963" s="126" t="s">
        <v>2364</v>
      </c>
      <c r="H2963" s="126" t="s">
        <v>524</v>
      </c>
      <c r="I2963" s="126" t="s">
        <v>418</v>
      </c>
      <c r="J2963" s="126" t="s">
        <v>4669</v>
      </c>
      <c r="K2963" s="126" t="s">
        <v>467</v>
      </c>
      <c r="L2963" s="126" t="s">
        <v>4149</v>
      </c>
      <c r="M2963" s="130">
        <v>194.59</v>
      </c>
      <c r="O2963" s="126" t="s">
        <v>528</v>
      </c>
      <c r="P2963" s="130">
        <v>0</v>
      </c>
      <c r="S2963" s="130">
        <v>0</v>
      </c>
      <c r="V2963" s="130">
        <v>508.73</v>
      </c>
      <c r="X2963" s="126" t="s">
        <v>814</v>
      </c>
      <c r="Z2963" s="127"/>
      <c r="AA2963" s="128"/>
      <c r="AB2963" s="128"/>
      <c r="AD2963" s="126" t="s">
        <v>562</v>
      </c>
      <c r="AG2963" s="127"/>
      <c r="AI2963" s="127"/>
    </row>
    <row r="2964" spans="1:35" ht="14.85" customHeight="1">
      <c r="A2964" s="130">
        <v>5010428</v>
      </c>
      <c r="B2964" s="126" t="s">
        <v>5763</v>
      </c>
      <c r="C2964" s="126" t="s">
        <v>5764</v>
      </c>
      <c r="D2964" s="126" t="s">
        <v>5765</v>
      </c>
      <c r="E2964" s="126" t="s">
        <v>288</v>
      </c>
      <c r="F2964" s="126" t="s">
        <v>522</v>
      </c>
      <c r="G2964" s="126" t="s">
        <v>5766</v>
      </c>
      <c r="H2964" s="126" t="s">
        <v>524</v>
      </c>
      <c r="I2964" s="126" t="s">
        <v>418</v>
      </c>
      <c r="J2964" s="126" t="s">
        <v>4903</v>
      </c>
      <c r="K2964" s="126" t="s">
        <v>613</v>
      </c>
      <c r="L2964" s="126" t="s">
        <v>3892</v>
      </c>
      <c r="M2964" s="130">
        <v>202.27</v>
      </c>
      <c r="N2964" s="126" t="s">
        <v>290</v>
      </c>
      <c r="O2964" s="126" t="s">
        <v>528</v>
      </c>
      <c r="P2964" s="130">
        <v>0</v>
      </c>
      <c r="S2964" s="130">
        <v>0</v>
      </c>
      <c r="V2964" s="130">
        <v>202.27</v>
      </c>
      <c r="X2964" s="126" t="s">
        <v>2121</v>
      </c>
      <c r="Z2964" s="127"/>
      <c r="AA2964" s="128"/>
      <c r="AB2964" s="128"/>
      <c r="AD2964" s="126" t="s">
        <v>615</v>
      </c>
      <c r="AG2964" s="127"/>
      <c r="AI2964" s="127"/>
    </row>
    <row r="2965" spans="1:35" ht="14.85" customHeight="1">
      <c r="A2965" s="130">
        <v>5010426</v>
      </c>
      <c r="B2965" s="126" t="s">
        <v>5767</v>
      </c>
      <c r="C2965" s="126" t="s">
        <v>5768</v>
      </c>
      <c r="D2965" s="126" t="s">
        <v>5769</v>
      </c>
      <c r="E2965" s="126" t="s">
        <v>288</v>
      </c>
      <c r="F2965" s="126" t="s">
        <v>491</v>
      </c>
      <c r="G2965" s="126" t="s">
        <v>417</v>
      </c>
      <c r="H2965" s="126" t="s">
        <v>126</v>
      </c>
      <c r="I2965" s="126" t="s">
        <v>126</v>
      </c>
      <c r="J2965" s="126" t="s">
        <v>5770</v>
      </c>
      <c r="K2965" s="126" t="s">
        <v>613</v>
      </c>
      <c r="L2965" s="126" t="s">
        <v>5771</v>
      </c>
      <c r="M2965" s="130">
        <v>802.88</v>
      </c>
      <c r="N2965" s="126" t="s">
        <v>290</v>
      </c>
      <c r="O2965" s="126" t="s">
        <v>5772</v>
      </c>
      <c r="P2965" s="130">
        <v>0</v>
      </c>
      <c r="S2965" s="130">
        <v>0</v>
      </c>
      <c r="V2965" s="130">
        <v>892.09</v>
      </c>
      <c r="X2965" s="126" t="s">
        <v>5773</v>
      </c>
      <c r="Y2965" s="126" t="s">
        <v>517</v>
      </c>
      <c r="Z2965" s="127" t="s">
        <v>309</v>
      </c>
      <c r="AA2965" s="128">
        <v>1</v>
      </c>
      <c r="AB2965" s="128">
        <v>60</v>
      </c>
      <c r="AD2965" s="126" t="s">
        <v>562</v>
      </c>
      <c r="AG2965" s="127"/>
      <c r="AI2965" s="127"/>
    </row>
    <row r="2966" spans="1:35" ht="14.85" customHeight="1">
      <c r="A2966" s="130">
        <v>5010425</v>
      </c>
      <c r="B2966" s="126" t="s">
        <v>5774</v>
      </c>
      <c r="C2966" s="126" t="s">
        <v>5775</v>
      </c>
      <c r="D2966" s="126" t="s">
        <v>5776</v>
      </c>
      <c r="E2966" s="126" t="s">
        <v>288</v>
      </c>
      <c r="F2966" s="126" t="s">
        <v>491</v>
      </c>
      <c r="G2966" s="126" t="s">
        <v>417</v>
      </c>
      <c r="H2966" s="126" t="s">
        <v>126</v>
      </c>
      <c r="I2966" s="126" t="s">
        <v>126</v>
      </c>
      <c r="J2966" s="126" t="s">
        <v>5770</v>
      </c>
      <c r="K2966" s="126" t="s">
        <v>613</v>
      </c>
      <c r="L2966" s="126" t="s">
        <v>5771</v>
      </c>
      <c r="M2966" s="130">
        <v>1561.07</v>
      </c>
      <c r="N2966" s="126" t="s">
        <v>290</v>
      </c>
      <c r="O2966" s="126" t="s">
        <v>5772</v>
      </c>
      <c r="P2966" s="130">
        <v>0</v>
      </c>
      <c r="S2966" s="130">
        <v>0</v>
      </c>
      <c r="V2966" s="130">
        <v>1734.53</v>
      </c>
      <c r="X2966" s="126" t="s">
        <v>5773</v>
      </c>
      <c r="Y2966" s="126" t="s">
        <v>517</v>
      </c>
      <c r="Z2966" s="127" t="s">
        <v>309</v>
      </c>
      <c r="AA2966" s="128">
        <v>1</v>
      </c>
      <c r="AB2966" s="128">
        <v>60</v>
      </c>
      <c r="AD2966" s="126" t="s">
        <v>562</v>
      </c>
      <c r="AG2966" s="127"/>
      <c r="AI2966" s="127"/>
    </row>
    <row r="2967" spans="1:35" ht="14.85" customHeight="1">
      <c r="A2967" s="130">
        <v>5010424</v>
      </c>
      <c r="B2967" s="126" t="s">
        <v>5777</v>
      </c>
      <c r="C2967" s="126" t="s">
        <v>5778</v>
      </c>
      <c r="D2967" s="126" t="s">
        <v>5779</v>
      </c>
      <c r="E2967" s="126" t="s">
        <v>288</v>
      </c>
      <c r="F2967" s="126" t="s">
        <v>491</v>
      </c>
      <c r="G2967" s="126" t="s">
        <v>417</v>
      </c>
      <c r="H2967" s="126" t="s">
        <v>126</v>
      </c>
      <c r="I2967" s="126" t="s">
        <v>126</v>
      </c>
      <c r="J2967" s="126" t="s">
        <v>5770</v>
      </c>
      <c r="K2967" s="126" t="s">
        <v>613</v>
      </c>
      <c r="L2967" s="126" t="s">
        <v>5771</v>
      </c>
      <c r="M2967" s="130">
        <v>16556.96</v>
      </c>
      <c r="N2967" s="126" t="s">
        <v>290</v>
      </c>
      <c r="O2967" s="126" t="s">
        <v>5772</v>
      </c>
      <c r="P2967" s="130">
        <v>0</v>
      </c>
      <c r="S2967" s="130">
        <v>0</v>
      </c>
      <c r="V2967" s="130">
        <v>39849.11</v>
      </c>
      <c r="X2967" s="126" t="s">
        <v>5780</v>
      </c>
      <c r="Y2967" s="126" t="s">
        <v>517</v>
      </c>
      <c r="Z2967" s="127"/>
      <c r="AA2967" s="128">
        <v>1</v>
      </c>
      <c r="AB2967" s="128">
        <v>60</v>
      </c>
      <c r="AD2967" s="126" t="s">
        <v>562</v>
      </c>
      <c r="AG2967" s="127"/>
      <c r="AI2967" s="127"/>
    </row>
    <row r="2968" spans="1:35" ht="14.85" customHeight="1">
      <c r="A2968" s="130">
        <v>5010423</v>
      </c>
      <c r="B2968" s="126" t="s">
        <v>5781</v>
      </c>
      <c r="C2968" s="126" t="s">
        <v>5782</v>
      </c>
      <c r="D2968" s="126" t="s">
        <v>5783</v>
      </c>
      <c r="E2968" s="126" t="s">
        <v>288</v>
      </c>
      <c r="F2968" s="126" t="s">
        <v>522</v>
      </c>
      <c r="G2968" s="126" t="s">
        <v>850</v>
      </c>
      <c r="H2968" s="126" t="s">
        <v>524</v>
      </c>
      <c r="I2968" s="126" t="s">
        <v>418</v>
      </c>
      <c r="J2968" s="126" t="s">
        <v>4669</v>
      </c>
      <c r="K2968" s="126" t="s">
        <v>467</v>
      </c>
      <c r="L2968" s="126" t="s">
        <v>4149</v>
      </c>
      <c r="M2968" s="130">
        <v>340.19</v>
      </c>
      <c r="N2968" s="126" t="s">
        <v>290</v>
      </c>
      <c r="O2968" s="126" t="s">
        <v>528</v>
      </c>
      <c r="P2968" s="130">
        <v>0</v>
      </c>
      <c r="S2968" s="130">
        <v>0</v>
      </c>
      <c r="V2968" s="130">
        <v>821.08</v>
      </c>
      <c r="X2968" s="126" t="s">
        <v>5784</v>
      </c>
      <c r="Z2968" s="127"/>
      <c r="AA2968" s="128"/>
      <c r="AB2968" s="128"/>
      <c r="AD2968" s="126" t="s">
        <v>562</v>
      </c>
      <c r="AG2968" s="127"/>
      <c r="AI2968" s="127"/>
    </row>
    <row r="2969" spans="1:35" ht="14.85" customHeight="1">
      <c r="A2969" s="130">
        <v>5010422</v>
      </c>
      <c r="B2969" s="126" t="s">
        <v>5785</v>
      </c>
      <c r="C2969" s="126" t="s">
        <v>5786</v>
      </c>
      <c r="D2969" s="126" t="s">
        <v>5787</v>
      </c>
      <c r="E2969" s="126" t="s">
        <v>288</v>
      </c>
      <c r="F2969" s="126" t="s">
        <v>491</v>
      </c>
      <c r="G2969" s="126" t="s">
        <v>417</v>
      </c>
      <c r="H2969" s="126" t="s">
        <v>126</v>
      </c>
      <c r="I2969" s="126" t="s">
        <v>126</v>
      </c>
      <c r="J2969" s="126" t="s">
        <v>5770</v>
      </c>
      <c r="K2969" s="126" t="s">
        <v>613</v>
      </c>
      <c r="L2969" s="126" t="s">
        <v>5771</v>
      </c>
      <c r="M2969" s="130">
        <v>16520</v>
      </c>
      <c r="N2969" s="126" t="s">
        <v>290</v>
      </c>
      <c r="O2969" s="126" t="s">
        <v>5772</v>
      </c>
      <c r="P2969" s="130">
        <v>0</v>
      </c>
      <c r="S2969" s="130">
        <v>0</v>
      </c>
      <c r="V2969" s="130">
        <v>16520</v>
      </c>
      <c r="X2969" s="126" t="s">
        <v>5780</v>
      </c>
      <c r="Y2969" s="126" t="s">
        <v>517</v>
      </c>
      <c r="Z2969" s="127"/>
      <c r="AA2969" s="128">
        <v>1</v>
      </c>
      <c r="AB2969" s="128">
        <v>60</v>
      </c>
      <c r="AD2969" s="126" t="s">
        <v>562</v>
      </c>
      <c r="AG2969" s="127"/>
      <c r="AI2969" s="127"/>
    </row>
    <row r="2970" spans="1:35" ht="14.85" customHeight="1">
      <c r="A2970" s="130">
        <v>5010421</v>
      </c>
      <c r="B2970" s="126" t="s">
        <v>413</v>
      </c>
      <c r="C2970" s="126" t="s">
        <v>5157</v>
      </c>
      <c r="D2970" s="126" t="s">
        <v>5788</v>
      </c>
      <c r="E2970" s="126" t="s">
        <v>288</v>
      </c>
      <c r="F2970" s="126" t="s">
        <v>522</v>
      </c>
      <c r="G2970" s="126" t="s">
        <v>1504</v>
      </c>
      <c r="H2970" s="126" t="s">
        <v>524</v>
      </c>
      <c r="I2970" s="126" t="s">
        <v>418</v>
      </c>
      <c r="J2970" s="126" t="s">
        <v>4903</v>
      </c>
      <c r="K2970" s="126" t="s">
        <v>613</v>
      </c>
      <c r="L2970" s="126" t="s">
        <v>3892</v>
      </c>
      <c r="M2970" s="130">
        <v>560</v>
      </c>
      <c r="N2970" s="126" t="s">
        <v>290</v>
      </c>
      <c r="O2970" s="126" t="s">
        <v>621</v>
      </c>
      <c r="P2970" s="130">
        <v>0</v>
      </c>
      <c r="S2970" s="130">
        <v>0</v>
      </c>
      <c r="V2970" s="130">
        <v>560</v>
      </c>
      <c r="X2970" s="126" t="s">
        <v>3638</v>
      </c>
      <c r="Z2970" s="127"/>
      <c r="AA2970" s="128"/>
      <c r="AB2970" s="128"/>
      <c r="AD2970" s="126" t="s">
        <v>615</v>
      </c>
      <c r="AG2970" s="127"/>
      <c r="AI2970" s="127"/>
    </row>
    <row r="2971" spans="1:35" ht="14.85" customHeight="1">
      <c r="A2971" s="130">
        <v>5010420</v>
      </c>
      <c r="B2971" s="126" t="s">
        <v>5789</v>
      </c>
      <c r="C2971" s="126" t="s">
        <v>5790</v>
      </c>
      <c r="D2971" s="126" t="s">
        <v>5791</v>
      </c>
      <c r="E2971" s="126" t="s">
        <v>288</v>
      </c>
      <c r="F2971" s="126" t="s">
        <v>522</v>
      </c>
      <c r="G2971" s="126" t="s">
        <v>850</v>
      </c>
      <c r="H2971" s="126" t="s">
        <v>524</v>
      </c>
      <c r="I2971" s="126" t="s">
        <v>418</v>
      </c>
      <c r="J2971" s="126" t="s">
        <v>4669</v>
      </c>
      <c r="K2971" s="126" t="s">
        <v>467</v>
      </c>
      <c r="L2971" s="126" t="s">
        <v>4149</v>
      </c>
      <c r="M2971" s="130">
        <v>340.19</v>
      </c>
      <c r="N2971" s="126" t="s">
        <v>290</v>
      </c>
      <c r="O2971" s="126" t="s">
        <v>528</v>
      </c>
      <c r="P2971" s="130">
        <v>0</v>
      </c>
      <c r="S2971" s="130">
        <v>0</v>
      </c>
      <c r="V2971" s="130">
        <v>767.55</v>
      </c>
      <c r="X2971" s="126" t="s">
        <v>5784</v>
      </c>
      <c r="Z2971" s="127"/>
      <c r="AA2971" s="128"/>
      <c r="AB2971" s="128"/>
      <c r="AD2971" s="126" t="s">
        <v>562</v>
      </c>
      <c r="AG2971" s="127"/>
      <c r="AI2971" s="127"/>
    </row>
    <row r="2972" spans="1:35" ht="14.85" customHeight="1">
      <c r="A2972" s="130">
        <v>5010419</v>
      </c>
      <c r="B2972" s="126" t="s">
        <v>5792</v>
      </c>
      <c r="C2972" s="126" t="s">
        <v>5790</v>
      </c>
      <c r="D2972" s="126" t="s">
        <v>5793</v>
      </c>
      <c r="E2972" s="126" t="s">
        <v>288</v>
      </c>
      <c r="F2972" s="126" t="s">
        <v>522</v>
      </c>
      <c r="G2972" s="126" t="s">
        <v>5794</v>
      </c>
      <c r="H2972" s="126" t="s">
        <v>524</v>
      </c>
      <c r="I2972" s="126" t="s">
        <v>418</v>
      </c>
      <c r="J2972" s="126" t="s">
        <v>4669</v>
      </c>
      <c r="K2972" s="126" t="s">
        <v>467</v>
      </c>
      <c r="L2972" s="126" t="s">
        <v>4149</v>
      </c>
      <c r="M2972" s="130">
        <v>963.9</v>
      </c>
      <c r="N2972" s="126" t="s">
        <v>290</v>
      </c>
      <c r="O2972" s="126" t="s">
        <v>528</v>
      </c>
      <c r="P2972" s="130">
        <v>0</v>
      </c>
      <c r="S2972" s="130">
        <v>0</v>
      </c>
      <c r="V2972" s="130">
        <v>963.9</v>
      </c>
      <c r="X2972" s="126" t="s">
        <v>5784</v>
      </c>
      <c r="Z2972" s="127"/>
      <c r="AA2972" s="128"/>
      <c r="AB2972" s="128"/>
      <c r="AD2972" s="126" t="s">
        <v>562</v>
      </c>
      <c r="AG2972" s="127"/>
      <c r="AI2972" s="127"/>
    </row>
    <row r="2973" spans="1:35" ht="14.85" customHeight="1">
      <c r="A2973" s="130">
        <v>5010418</v>
      </c>
      <c r="B2973" s="126" t="s">
        <v>5795</v>
      </c>
      <c r="C2973" s="126" t="s">
        <v>5796</v>
      </c>
      <c r="D2973" s="126" t="s">
        <v>5797</v>
      </c>
      <c r="E2973" s="126" t="s">
        <v>288</v>
      </c>
      <c r="F2973" s="126" t="s">
        <v>522</v>
      </c>
      <c r="G2973" s="126" t="s">
        <v>1342</v>
      </c>
      <c r="H2973" s="126" t="s">
        <v>524</v>
      </c>
      <c r="I2973" s="126" t="s">
        <v>418</v>
      </c>
      <c r="J2973" s="126" t="s">
        <v>4669</v>
      </c>
      <c r="K2973" s="126" t="s">
        <v>467</v>
      </c>
      <c r="L2973" s="126" t="s">
        <v>4149</v>
      </c>
      <c r="M2973" s="130">
        <v>2197.69</v>
      </c>
      <c r="N2973" s="126" t="s">
        <v>290</v>
      </c>
      <c r="O2973" s="126" t="s">
        <v>528</v>
      </c>
      <c r="P2973" s="130">
        <v>0</v>
      </c>
      <c r="S2973" s="130">
        <v>0</v>
      </c>
      <c r="V2973" s="130">
        <v>2197.69</v>
      </c>
      <c r="X2973" s="126" t="s">
        <v>5784</v>
      </c>
      <c r="Z2973" s="127"/>
      <c r="AA2973" s="128"/>
      <c r="AB2973" s="128"/>
      <c r="AD2973" s="126" t="s">
        <v>562</v>
      </c>
      <c r="AG2973" s="127"/>
      <c r="AI2973" s="127"/>
    </row>
    <row r="2974" spans="1:35" ht="14.85" customHeight="1">
      <c r="A2974" s="130">
        <v>5013075</v>
      </c>
      <c r="B2974" s="126" t="s">
        <v>413</v>
      </c>
      <c r="C2974" s="126" t="s">
        <v>3242</v>
      </c>
      <c r="D2974" s="126" t="s">
        <v>5798</v>
      </c>
      <c r="E2974" s="126" t="s">
        <v>288</v>
      </c>
      <c r="F2974" s="126" t="s">
        <v>522</v>
      </c>
      <c r="G2974" s="126" t="s">
        <v>4462</v>
      </c>
      <c r="H2974" s="126" t="s">
        <v>524</v>
      </c>
      <c r="I2974" s="126" t="s">
        <v>418</v>
      </c>
      <c r="J2974" s="126" t="s">
        <v>3244</v>
      </c>
      <c r="K2974" s="126" t="s">
        <v>747</v>
      </c>
      <c r="L2974" s="126" t="s">
        <v>3245</v>
      </c>
      <c r="M2974" s="130">
        <v>726.93</v>
      </c>
      <c r="N2974" s="126" t="s">
        <v>290</v>
      </c>
      <c r="O2974" s="126" t="s">
        <v>528</v>
      </c>
      <c r="P2974" s="130">
        <v>0</v>
      </c>
      <c r="S2974" s="130">
        <v>0</v>
      </c>
      <c r="V2974" s="130">
        <v>726.93</v>
      </c>
      <c r="X2974" s="126" t="s">
        <v>3246</v>
      </c>
      <c r="Z2974" s="127"/>
      <c r="AA2974" s="128"/>
      <c r="AB2974" s="128"/>
      <c r="AD2974" s="126" t="s">
        <v>1990</v>
      </c>
      <c r="AG2974" s="127"/>
      <c r="AI2974" s="127"/>
    </row>
    <row r="2975" spans="1:35" ht="14.85" customHeight="1">
      <c r="A2975" s="130">
        <v>5013074</v>
      </c>
      <c r="B2975" s="126" t="s">
        <v>413</v>
      </c>
      <c r="C2975" s="126" t="s">
        <v>3242</v>
      </c>
      <c r="D2975" s="126" t="s">
        <v>5799</v>
      </c>
      <c r="E2975" s="126" t="s">
        <v>288</v>
      </c>
      <c r="F2975" s="126" t="s">
        <v>522</v>
      </c>
      <c r="G2975" s="126" t="s">
        <v>799</v>
      </c>
      <c r="H2975" s="126" t="s">
        <v>524</v>
      </c>
      <c r="I2975" s="126" t="s">
        <v>418</v>
      </c>
      <c r="J2975" s="126" t="s">
        <v>3244</v>
      </c>
      <c r="K2975" s="126" t="s">
        <v>747</v>
      </c>
      <c r="L2975" s="126" t="s">
        <v>3245</v>
      </c>
      <c r="M2975" s="130">
        <v>471.78</v>
      </c>
      <c r="N2975" s="126" t="s">
        <v>290</v>
      </c>
      <c r="O2975" s="126" t="s">
        <v>528</v>
      </c>
      <c r="P2975" s="130">
        <v>0</v>
      </c>
      <c r="S2975" s="130">
        <v>0</v>
      </c>
      <c r="V2975" s="130">
        <v>471.78</v>
      </c>
      <c r="X2975" s="126" t="s">
        <v>3246</v>
      </c>
      <c r="Z2975" s="127"/>
      <c r="AA2975" s="128"/>
      <c r="AB2975" s="128"/>
      <c r="AD2975" s="126" t="s">
        <v>1990</v>
      </c>
      <c r="AG2975" s="127"/>
      <c r="AI2975" s="127"/>
    </row>
    <row r="2976" spans="1:35" ht="14.85" customHeight="1">
      <c r="A2976" s="130">
        <v>5013073</v>
      </c>
      <c r="B2976" s="126" t="s">
        <v>413</v>
      </c>
      <c r="C2976" s="126" t="s">
        <v>3247</v>
      </c>
      <c r="D2976" s="126" t="s">
        <v>5800</v>
      </c>
      <c r="E2976" s="126" t="s">
        <v>288</v>
      </c>
      <c r="F2976" s="126" t="s">
        <v>522</v>
      </c>
      <c r="G2976" s="126" t="s">
        <v>5801</v>
      </c>
      <c r="H2976" s="126" t="s">
        <v>524</v>
      </c>
      <c r="I2976" s="126" t="s">
        <v>418</v>
      </c>
      <c r="J2976" s="126" t="s">
        <v>825</v>
      </c>
      <c r="K2976" s="126" t="s">
        <v>504</v>
      </c>
      <c r="L2976" s="126" t="s">
        <v>444</v>
      </c>
      <c r="M2976" s="130">
        <v>901.34</v>
      </c>
      <c r="O2976" s="126" t="s">
        <v>528</v>
      </c>
      <c r="P2976" s="130">
        <v>0</v>
      </c>
      <c r="S2976" s="130">
        <v>0</v>
      </c>
      <c r="V2976" s="130">
        <v>901.34</v>
      </c>
      <c r="X2976" s="126" t="s">
        <v>3250</v>
      </c>
      <c r="Z2976" s="127"/>
      <c r="AA2976" s="128"/>
      <c r="AB2976" s="128"/>
      <c r="AD2976" s="126" t="s">
        <v>1990</v>
      </c>
      <c r="AG2976" s="127"/>
      <c r="AI2976" s="127"/>
    </row>
    <row r="2977" spans="1:35" ht="14.85" customHeight="1">
      <c r="A2977" s="130">
        <v>5013891</v>
      </c>
      <c r="B2977" s="126" t="s">
        <v>413</v>
      </c>
      <c r="C2977" s="126" t="s">
        <v>2554</v>
      </c>
      <c r="D2977" s="126" t="s">
        <v>2555</v>
      </c>
      <c r="E2977" s="126" t="s">
        <v>288</v>
      </c>
      <c r="F2977" s="126" t="s">
        <v>364</v>
      </c>
      <c r="G2977" s="126" t="s">
        <v>417</v>
      </c>
      <c r="H2977" s="126" t="s">
        <v>126</v>
      </c>
      <c r="I2977" s="126" t="s">
        <v>126</v>
      </c>
      <c r="J2977" s="126" t="s">
        <v>886</v>
      </c>
      <c r="K2977" s="126" t="s">
        <v>443</v>
      </c>
      <c r="L2977" s="126" t="s">
        <v>887</v>
      </c>
      <c r="M2977" s="130">
        <v>6817.39</v>
      </c>
      <c r="O2977" s="126" t="s">
        <v>365</v>
      </c>
      <c r="P2977" s="130">
        <v>0</v>
      </c>
      <c r="S2977" s="130">
        <v>0</v>
      </c>
      <c r="V2977" s="130">
        <v>9739.1200000000008</v>
      </c>
      <c r="X2977" s="126" t="s">
        <v>510</v>
      </c>
      <c r="Z2977" s="127"/>
      <c r="AA2977" s="128">
        <v>2</v>
      </c>
      <c r="AB2977" s="128">
        <v>60</v>
      </c>
      <c r="AC2977" s="126" t="s">
        <v>366</v>
      </c>
      <c r="AD2977" s="126" t="s">
        <v>546</v>
      </c>
      <c r="AG2977" s="127"/>
      <c r="AI2977" s="127"/>
    </row>
    <row r="2978" spans="1:35" ht="14.85" customHeight="1">
      <c r="A2978" s="130">
        <v>5013890</v>
      </c>
      <c r="B2978" s="126" t="s">
        <v>413</v>
      </c>
      <c r="C2978" s="126" t="s">
        <v>1059</v>
      </c>
      <c r="D2978" s="126" t="s">
        <v>1060</v>
      </c>
      <c r="E2978" s="126" t="s">
        <v>288</v>
      </c>
      <c r="F2978" s="126" t="s">
        <v>364</v>
      </c>
      <c r="G2978" s="126" t="s">
        <v>417</v>
      </c>
      <c r="H2978" s="126" t="s">
        <v>126</v>
      </c>
      <c r="I2978" s="126" t="s">
        <v>126</v>
      </c>
      <c r="J2978" s="126" t="s">
        <v>886</v>
      </c>
      <c r="K2978" s="126" t="s">
        <v>443</v>
      </c>
      <c r="L2978" s="126" t="s">
        <v>887</v>
      </c>
      <c r="M2978" s="130">
        <v>6817.39</v>
      </c>
      <c r="O2978" s="126" t="s">
        <v>365</v>
      </c>
      <c r="P2978" s="130">
        <v>0</v>
      </c>
      <c r="S2978" s="130">
        <v>0</v>
      </c>
      <c r="V2978" s="130">
        <v>9739.1200000000008</v>
      </c>
      <c r="X2978" s="126" t="s">
        <v>510</v>
      </c>
      <c r="Z2978" s="127"/>
      <c r="AA2978" s="128">
        <v>2</v>
      </c>
      <c r="AB2978" s="128">
        <v>60</v>
      </c>
      <c r="AC2978" s="126" t="s">
        <v>366</v>
      </c>
      <c r="AD2978" s="126" t="s">
        <v>546</v>
      </c>
      <c r="AG2978" s="127"/>
      <c r="AI2978" s="127"/>
    </row>
    <row r="2979" spans="1:35" ht="14.85" customHeight="1">
      <c r="A2979" s="130">
        <v>5003639</v>
      </c>
      <c r="B2979" s="126" t="s">
        <v>5802</v>
      </c>
      <c r="C2979" s="126" t="s">
        <v>5803</v>
      </c>
      <c r="D2979" s="126" t="s">
        <v>5804</v>
      </c>
      <c r="E2979" s="126" t="s">
        <v>288</v>
      </c>
      <c r="F2979" s="126" t="s">
        <v>555</v>
      </c>
      <c r="G2979" s="126" t="s">
        <v>1393</v>
      </c>
      <c r="H2979" s="126" t="s">
        <v>126</v>
      </c>
      <c r="I2979" s="126" t="s">
        <v>418</v>
      </c>
      <c r="J2979" s="126" t="s">
        <v>908</v>
      </c>
      <c r="K2979" s="126" t="s">
        <v>443</v>
      </c>
      <c r="L2979" s="126" t="s">
        <v>909</v>
      </c>
      <c r="M2979" s="130">
        <v>204.99</v>
      </c>
      <c r="O2979" s="126" t="s">
        <v>560</v>
      </c>
      <c r="P2979" s="130">
        <v>229.11</v>
      </c>
      <c r="R2979" s="126" t="s">
        <v>560</v>
      </c>
      <c r="S2979" s="130">
        <v>236.34</v>
      </c>
      <c r="U2979" s="126" t="s">
        <v>560</v>
      </c>
      <c r="V2979" s="130">
        <v>241.17</v>
      </c>
      <c r="X2979" s="126" t="s">
        <v>561</v>
      </c>
      <c r="Z2979" s="127"/>
      <c r="AA2979" s="128">
        <v>150</v>
      </c>
      <c r="AB2979" s="128"/>
      <c r="AD2979" s="126" t="s">
        <v>615</v>
      </c>
      <c r="AG2979" s="127"/>
      <c r="AI2979" s="127"/>
    </row>
    <row r="2980" spans="1:35" ht="14.85" customHeight="1">
      <c r="A2980" s="130">
        <v>5003641</v>
      </c>
      <c r="B2980" s="126" t="s">
        <v>5805</v>
      </c>
      <c r="C2980" s="126" t="s">
        <v>5806</v>
      </c>
      <c r="D2980" s="126" t="s">
        <v>5807</v>
      </c>
      <c r="E2980" s="126" t="s">
        <v>288</v>
      </c>
      <c r="F2980" s="126" t="s">
        <v>555</v>
      </c>
      <c r="G2980" s="126" t="s">
        <v>1393</v>
      </c>
      <c r="H2980" s="126" t="s">
        <v>126</v>
      </c>
      <c r="I2980" s="126" t="s">
        <v>418</v>
      </c>
      <c r="J2980" s="126" t="s">
        <v>908</v>
      </c>
      <c r="K2980" s="126" t="s">
        <v>443</v>
      </c>
      <c r="L2980" s="126" t="s">
        <v>909</v>
      </c>
      <c r="M2980" s="130">
        <v>235.35</v>
      </c>
      <c r="O2980" s="126" t="s">
        <v>560</v>
      </c>
      <c r="P2980" s="130">
        <v>263.04000000000002</v>
      </c>
      <c r="R2980" s="126" t="s">
        <v>560</v>
      </c>
      <c r="S2980" s="130">
        <v>271.35000000000002</v>
      </c>
      <c r="U2980" s="126" t="s">
        <v>560</v>
      </c>
      <c r="V2980" s="130">
        <v>276.89</v>
      </c>
      <c r="X2980" s="126" t="s">
        <v>561</v>
      </c>
      <c r="Z2980" s="127"/>
      <c r="AA2980" s="128">
        <v>150</v>
      </c>
      <c r="AB2980" s="128"/>
      <c r="AD2980" s="126" t="s">
        <v>615</v>
      </c>
      <c r="AG2980" s="127"/>
      <c r="AI2980" s="127"/>
    </row>
    <row r="2981" spans="1:35" ht="14.85" customHeight="1">
      <c r="A2981" s="130">
        <v>5003643</v>
      </c>
      <c r="B2981" s="126" t="s">
        <v>5808</v>
      </c>
      <c r="C2981" s="126" t="s">
        <v>5809</v>
      </c>
      <c r="D2981" s="126" t="s">
        <v>5810</v>
      </c>
      <c r="E2981" s="126" t="s">
        <v>288</v>
      </c>
      <c r="F2981" s="126" t="s">
        <v>555</v>
      </c>
      <c r="G2981" s="126" t="s">
        <v>830</v>
      </c>
      <c r="H2981" s="126" t="s">
        <v>126</v>
      </c>
      <c r="I2981" s="126" t="s">
        <v>418</v>
      </c>
      <c r="J2981" s="126" t="s">
        <v>908</v>
      </c>
      <c r="K2981" s="126" t="s">
        <v>443</v>
      </c>
      <c r="L2981" s="126" t="s">
        <v>909</v>
      </c>
      <c r="M2981" s="130">
        <v>65.680000000000007</v>
      </c>
      <c r="O2981" s="126" t="s">
        <v>560</v>
      </c>
      <c r="P2981" s="130">
        <v>73.41</v>
      </c>
      <c r="R2981" s="126" t="s">
        <v>560</v>
      </c>
      <c r="S2981" s="130">
        <v>75.73</v>
      </c>
      <c r="U2981" s="126" t="s">
        <v>560</v>
      </c>
      <c r="V2981" s="130">
        <v>77.28</v>
      </c>
      <c r="X2981" s="126" t="s">
        <v>561</v>
      </c>
      <c r="Z2981" s="127"/>
      <c r="AA2981" s="128">
        <v>150</v>
      </c>
      <c r="AB2981" s="128"/>
      <c r="AD2981" s="126" t="s">
        <v>562</v>
      </c>
      <c r="AG2981" s="127"/>
      <c r="AI2981" s="127"/>
    </row>
    <row r="2982" spans="1:35" ht="14.85" customHeight="1">
      <c r="A2982" s="130">
        <v>5003645</v>
      </c>
      <c r="B2982" s="126" t="s">
        <v>5811</v>
      </c>
      <c r="C2982" s="126" t="s">
        <v>5812</v>
      </c>
      <c r="D2982" s="126" t="s">
        <v>5813</v>
      </c>
      <c r="E2982" s="126" t="s">
        <v>288</v>
      </c>
      <c r="F2982" s="126" t="s">
        <v>555</v>
      </c>
      <c r="G2982" s="126" t="s">
        <v>830</v>
      </c>
      <c r="H2982" s="126" t="s">
        <v>126</v>
      </c>
      <c r="I2982" s="126" t="s">
        <v>418</v>
      </c>
      <c r="J2982" s="126" t="s">
        <v>908</v>
      </c>
      <c r="K2982" s="126" t="s">
        <v>443</v>
      </c>
      <c r="L2982" s="126" t="s">
        <v>909</v>
      </c>
      <c r="M2982" s="130">
        <v>74.44</v>
      </c>
      <c r="O2982" s="126" t="s">
        <v>560</v>
      </c>
      <c r="P2982" s="130">
        <v>83.2</v>
      </c>
      <c r="R2982" s="126" t="s">
        <v>560</v>
      </c>
      <c r="S2982" s="130">
        <v>85.82</v>
      </c>
      <c r="U2982" s="126" t="s">
        <v>560</v>
      </c>
      <c r="V2982" s="130">
        <v>87.58</v>
      </c>
      <c r="X2982" s="126" t="s">
        <v>561</v>
      </c>
      <c r="Z2982" s="127"/>
      <c r="AA2982" s="128">
        <v>150</v>
      </c>
      <c r="AB2982" s="128"/>
      <c r="AD2982" s="126" t="s">
        <v>562</v>
      </c>
      <c r="AG2982" s="127"/>
      <c r="AI2982" s="127"/>
    </row>
    <row r="2983" spans="1:35" ht="14.85" customHeight="1">
      <c r="A2983" s="130">
        <v>5003653</v>
      </c>
      <c r="B2983" s="126" t="s">
        <v>5814</v>
      </c>
      <c r="C2983" s="126" t="s">
        <v>5815</v>
      </c>
      <c r="D2983" s="126" t="s">
        <v>5816</v>
      </c>
      <c r="E2983" s="126" t="s">
        <v>288</v>
      </c>
      <c r="F2983" s="126" t="s">
        <v>555</v>
      </c>
      <c r="G2983" s="126" t="s">
        <v>1681</v>
      </c>
      <c r="H2983" s="126" t="s">
        <v>126</v>
      </c>
      <c r="I2983" s="126" t="s">
        <v>418</v>
      </c>
      <c r="J2983" s="126" t="s">
        <v>908</v>
      </c>
      <c r="K2983" s="126" t="s">
        <v>443</v>
      </c>
      <c r="L2983" s="126" t="s">
        <v>909</v>
      </c>
      <c r="M2983" s="130">
        <v>342.66</v>
      </c>
      <c r="O2983" s="126" t="s">
        <v>560</v>
      </c>
      <c r="P2983" s="130">
        <v>382.97</v>
      </c>
      <c r="R2983" s="126" t="s">
        <v>560</v>
      </c>
      <c r="S2983" s="130">
        <v>395.06</v>
      </c>
      <c r="U2983" s="126" t="s">
        <v>560</v>
      </c>
      <c r="V2983" s="130">
        <v>403.13</v>
      </c>
      <c r="X2983" s="126" t="s">
        <v>561</v>
      </c>
      <c r="Z2983" s="127"/>
      <c r="AA2983" s="128">
        <v>150</v>
      </c>
      <c r="AB2983" s="128"/>
      <c r="AD2983" s="126" t="s">
        <v>562</v>
      </c>
      <c r="AG2983" s="127"/>
      <c r="AI2983" s="127"/>
    </row>
    <row r="2984" spans="1:35" ht="14.85" customHeight="1">
      <c r="A2984" s="130">
        <v>5003657</v>
      </c>
      <c r="B2984" s="126" t="s">
        <v>5817</v>
      </c>
      <c r="C2984" s="126" t="s">
        <v>5818</v>
      </c>
      <c r="D2984" s="126" t="s">
        <v>5819</v>
      </c>
      <c r="E2984" s="126" t="s">
        <v>288</v>
      </c>
      <c r="F2984" s="126" t="s">
        <v>555</v>
      </c>
      <c r="G2984" s="126" t="s">
        <v>1008</v>
      </c>
      <c r="H2984" s="126" t="s">
        <v>126</v>
      </c>
      <c r="I2984" s="126" t="s">
        <v>418</v>
      </c>
      <c r="J2984" s="126" t="s">
        <v>908</v>
      </c>
      <c r="K2984" s="126" t="s">
        <v>443</v>
      </c>
      <c r="L2984" s="126" t="s">
        <v>909</v>
      </c>
      <c r="M2984" s="130">
        <v>331.17</v>
      </c>
      <c r="O2984" s="126" t="s">
        <v>560</v>
      </c>
      <c r="P2984" s="130">
        <v>370.13</v>
      </c>
      <c r="R2984" s="126" t="s">
        <v>560</v>
      </c>
      <c r="S2984" s="130">
        <v>381.82</v>
      </c>
      <c r="U2984" s="126" t="s">
        <v>560</v>
      </c>
      <c r="V2984" s="130">
        <v>389.62</v>
      </c>
      <c r="X2984" s="126" t="s">
        <v>561</v>
      </c>
      <c r="Z2984" s="127"/>
      <c r="AA2984" s="128">
        <v>150</v>
      </c>
      <c r="AB2984" s="128"/>
      <c r="AD2984" s="126" t="s">
        <v>562</v>
      </c>
      <c r="AG2984" s="127"/>
      <c r="AI2984" s="127"/>
    </row>
    <row r="2985" spans="1:35" ht="14.85" customHeight="1">
      <c r="A2985" s="130">
        <v>5007516</v>
      </c>
      <c r="B2985" s="126" t="s">
        <v>5820</v>
      </c>
      <c r="C2985" s="126" t="s">
        <v>5821</v>
      </c>
      <c r="D2985" s="126" t="s">
        <v>5822</v>
      </c>
      <c r="E2985" s="126" t="s">
        <v>288</v>
      </c>
      <c r="F2985" s="126" t="s">
        <v>440</v>
      </c>
      <c r="G2985" s="126" t="s">
        <v>463</v>
      </c>
      <c r="H2985" s="126" t="s">
        <v>126</v>
      </c>
      <c r="I2985" s="126" t="s">
        <v>418</v>
      </c>
      <c r="J2985" s="126" t="s">
        <v>1645</v>
      </c>
      <c r="K2985" s="126" t="s">
        <v>613</v>
      </c>
      <c r="L2985" s="126" t="s">
        <v>1646</v>
      </c>
      <c r="M2985" s="130">
        <v>2822.4</v>
      </c>
      <c r="O2985" s="126" t="s">
        <v>449</v>
      </c>
      <c r="P2985" s="130">
        <v>0</v>
      </c>
      <c r="S2985" s="130">
        <v>0</v>
      </c>
      <c r="V2985" s="130">
        <v>2822.4</v>
      </c>
      <c r="X2985" s="126" t="s">
        <v>1690</v>
      </c>
      <c r="Z2985" s="127"/>
      <c r="AA2985" s="128">
        <v>30</v>
      </c>
      <c r="AB2985" s="128">
        <v>1</v>
      </c>
      <c r="AD2985" s="126" t="s">
        <v>562</v>
      </c>
      <c r="AG2985" s="127"/>
      <c r="AI2985" s="127"/>
    </row>
    <row r="2986" spans="1:35" ht="14.85" customHeight="1">
      <c r="A2986" s="130">
        <v>5007515</v>
      </c>
      <c r="B2986" s="126" t="s">
        <v>5823</v>
      </c>
      <c r="C2986" s="126" t="s">
        <v>5824</v>
      </c>
      <c r="D2986" s="126" t="s">
        <v>5825</v>
      </c>
      <c r="E2986" s="126" t="s">
        <v>288</v>
      </c>
      <c r="F2986" s="126" t="s">
        <v>416</v>
      </c>
      <c r="G2986" s="126" t="s">
        <v>417</v>
      </c>
      <c r="H2986" s="126" t="s">
        <v>126</v>
      </c>
      <c r="I2986" s="126" t="s">
        <v>126</v>
      </c>
      <c r="J2986" s="126" t="s">
        <v>5826</v>
      </c>
      <c r="K2986" s="126" t="s">
        <v>747</v>
      </c>
      <c r="L2986" s="126" t="s">
        <v>5827</v>
      </c>
      <c r="M2986" s="130">
        <v>262.95999999999998</v>
      </c>
      <c r="O2986" s="126" t="s">
        <v>422</v>
      </c>
      <c r="P2986" s="130">
        <v>0</v>
      </c>
      <c r="S2986" s="130">
        <v>0</v>
      </c>
      <c r="V2986" s="130">
        <v>262.95999999999998</v>
      </c>
      <c r="X2986" s="126" t="s">
        <v>1574</v>
      </c>
      <c r="Z2986" s="127"/>
      <c r="AA2986" s="128">
        <v>1</v>
      </c>
      <c r="AB2986" s="128">
        <v>12</v>
      </c>
      <c r="AD2986" s="126" t="s">
        <v>562</v>
      </c>
      <c r="AG2986" s="127"/>
      <c r="AI2986" s="127"/>
    </row>
    <row r="2987" spans="1:35" ht="14.85" customHeight="1">
      <c r="A2987" s="130">
        <v>5010072</v>
      </c>
      <c r="B2987" s="126" t="s">
        <v>5828</v>
      </c>
      <c r="C2987" s="126" t="s">
        <v>5829</v>
      </c>
      <c r="D2987" s="126" t="s">
        <v>5830</v>
      </c>
      <c r="E2987" s="126" t="s">
        <v>288</v>
      </c>
      <c r="F2987" s="126" t="s">
        <v>522</v>
      </c>
      <c r="G2987" s="126" t="s">
        <v>2719</v>
      </c>
      <c r="H2987" s="126" t="s">
        <v>524</v>
      </c>
      <c r="I2987" s="126" t="s">
        <v>418</v>
      </c>
      <c r="J2987" s="126" t="s">
        <v>2496</v>
      </c>
      <c r="K2987" s="126" t="s">
        <v>558</v>
      </c>
      <c r="L2987" s="126" t="s">
        <v>977</v>
      </c>
      <c r="M2987" s="130">
        <v>361.19</v>
      </c>
      <c r="N2987" s="126" t="s">
        <v>290</v>
      </c>
      <c r="O2987" s="126" t="s">
        <v>528</v>
      </c>
      <c r="P2987" s="130">
        <v>0</v>
      </c>
      <c r="S2987" s="130">
        <v>0</v>
      </c>
      <c r="V2987" s="130">
        <v>502.23</v>
      </c>
      <c r="X2987" s="126" t="s">
        <v>5831</v>
      </c>
      <c r="Z2987" s="127"/>
      <c r="AA2987" s="128"/>
      <c r="AB2987" s="128"/>
      <c r="AD2987" s="126" t="s">
        <v>562</v>
      </c>
      <c r="AG2987" s="127"/>
      <c r="AI2987" s="127"/>
    </row>
    <row r="2988" spans="1:35" ht="14.85" customHeight="1">
      <c r="A2988" s="130">
        <v>5010069</v>
      </c>
      <c r="B2988" s="126" t="s">
        <v>5832</v>
      </c>
      <c r="C2988" s="126" t="s">
        <v>5833</v>
      </c>
      <c r="D2988" s="126" t="s">
        <v>5834</v>
      </c>
      <c r="E2988" s="126" t="s">
        <v>288</v>
      </c>
      <c r="F2988" s="126" t="s">
        <v>416</v>
      </c>
      <c r="G2988" s="126" t="s">
        <v>417</v>
      </c>
      <c r="H2988" s="126" t="s">
        <v>126</v>
      </c>
      <c r="I2988" s="126" t="s">
        <v>126</v>
      </c>
      <c r="J2988" s="126" t="s">
        <v>1017</v>
      </c>
      <c r="K2988" s="126" t="s">
        <v>504</v>
      </c>
      <c r="L2988" s="126" t="s">
        <v>1018</v>
      </c>
      <c r="M2988" s="130">
        <v>584.64</v>
      </c>
      <c r="O2988" s="126" t="s">
        <v>422</v>
      </c>
      <c r="P2988" s="130">
        <v>0</v>
      </c>
      <c r="S2988" s="130">
        <v>0</v>
      </c>
      <c r="V2988" s="130">
        <v>2094.87</v>
      </c>
      <c r="X2988" s="126" t="s">
        <v>1885</v>
      </c>
      <c r="Z2988" s="127"/>
      <c r="AA2988" s="128">
        <v>1</v>
      </c>
      <c r="AB2988" s="128">
        <v>12</v>
      </c>
      <c r="AD2988" s="126" t="s">
        <v>562</v>
      </c>
      <c r="AG2988" s="127"/>
      <c r="AI2988" s="127"/>
    </row>
    <row r="2989" spans="1:35" ht="14.85" customHeight="1">
      <c r="A2989" s="130">
        <v>5010666</v>
      </c>
      <c r="B2989" s="126" t="s">
        <v>413</v>
      </c>
      <c r="C2989" s="126" t="s">
        <v>5835</v>
      </c>
      <c r="D2989" s="126" t="s">
        <v>5490</v>
      </c>
      <c r="E2989" s="126" t="s">
        <v>288</v>
      </c>
      <c r="F2989" s="126" t="s">
        <v>364</v>
      </c>
      <c r="G2989" s="126" t="s">
        <v>417</v>
      </c>
      <c r="H2989" s="126" t="s">
        <v>126</v>
      </c>
      <c r="I2989" s="126" t="s">
        <v>126</v>
      </c>
      <c r="J2989" s="126" t="s">
        <v>2924</v>
      </c>
      <c r="K2989" s="126" t="s">
        <v>535</v>
      </c>
      <c r="L2989" s="126" t="s">
        <v>2925</v>
      </c>
      <c r="M2989" s="130">
        <v>6817.44</v>
      </c>
      <c r="O2989" s="126" t="s">
        <v>365</v>
      </c>
      <c r="P2989" s="130">
        <v>0</v>
      </c>
      <c r="S2989" s="130">
        <v>0</v>
      </c>
      <c r="V2989" s="130">
        <v>17849.98</v>
      </c>
      <c r="X2989" s="126" t="s">
        <v>469</v>
      </c>
      <c r="Z2989" s="127"/>
      <c r="AA2989" s="128">
        <v>1</v>
      </c>
      <c r="AB2989" s="128">
        <v>60</v>
      </c>
      <c r="AC2989" s="126" t="s">
        <v>366</v>
      </c>
      <c r="AD2989" s="126" t="s">
        <v>859</v>
      </c>
      <c r="AG2989" s="127"/>
      <c r="AI2989" s="127"/>
    </row>
    <row r="2990" spans="1:35" ht="14.85" customHeight="1">
      <c r="A2990" s="130">
        <v>5010665</v>
      </c>
      <c r="B2990" s="126" t="s">
        <v>413</v>
      </c>
      <c r="C2990" s="126" t="s">
        <v>5383</v>
      </c>
      <c r="D2990" s="126" t="s">
        <v>5490</v>
      </c>
      <c r="E2990" s="126" t="s">
        <v>288</v>
      </c>
      <c r="F2990" s="126" t="s">
        <v>364</v>
      </c>
      <c r="G2990" s="126" t="s">
        <v>417</v>
      </c>
      <c r="H2990" s="126" t="s">
        <v>126</v>
      </c>
      <c r="I2990" s="126" t="s">
        <v>126</v>
      </c>
      <c r="J2990" s="126" t="s">
        <v>2924</v>
      </c>
      <c r="K2990" s="126" t="s">
        <v>535</v>
      </c>
      <c r="L2990" s="126" t="s">
        <v>2925</v>
      </c>
      <c r="M2990" s="130">
        <v>6817.44</v>
      </c>
      <c r="O2990" s="126" t="s">
        <v>365</v>
      </c>
      <c r="P2990" s="130">
        <v>0</v>
      </c>
      <c r="S2990" s="130">
        <v>0</v>
      </c>
      <c r="V2990" s="130">
        <v>14993.98</v>
      </c>
      <c r="X2990" s="126" t="s">
        <v>469</v>
      </c>
      <c r="Z2990" s="127"/>
      <c r="AA2990" s="128">
        <v>1</v>
      </c>
      <c r="AB2990" s="128">
        <v>60</v>
      </c>
      <c r="AC2990" s="126" t="s">
        <v>366</v>
      </c>
      <c r="AD2990" s="126" t="s">
        <v>859</v>
      </c>
      <c r="AG2990" s="127"/>
      <c r="AI2990" s="127"/>
    </row>
    <row r="2991" spans="1:35" ht="14.85" customHeight="1">
      <c r="A2991" s="130">
        <v>5010664</v>
      </c>
      <c r="B2991" s="126" t="s">
        <v>413</v>
      </c>
      <c r="C2991" s="126" t="s">
        <v>5836</v>
      </c>
      <c r="D2991" s="126" t="s">
        <v>5382</v>
      </c>
      <c r="E2991" s="126" t="s">
        <v>288</v>
      </c>
      <c r="F2991" s="126" t="s">
        <v>364</v>
      </c>
      <c r="G2991" s="126" t="s">
        <v>417</v>
      </c>
      <c r="H2991" s="126" t="s">
        <v>126</v>
      </c>
      <c r="I2991" s="126" t="s">
        <v>126</v>
      </c>
      <c r="J2991" s="126" t="s">
        <v>2924</v>
      </c>
      <c r="K2991" s="126" t="s">
        <v>535</v>
      </c>
      <c r="L2991" s="126" t="s">
        <v>2925</v>
      </c>
      <c r="M2991" s="130">
        <v>6817.44</v>
      </c>
      <c r="O2991" s="126" t="s">
        <v>365</v>
      </c>
      <c r="P2991" s="130">
        <v>0</v>
      </c>
      <c r="S2991" s="130">
        <v>0</v>
      </c>
      <c r="V2991" s="130">
        <v>28560</v>
      </c>
      <c r="X2991" s="126" t="s">
        <v>469</v>
      </c>
      <c r="Z2991" s="127"/>
      <c r="AA2991" s="128">
        <v>1</v>
      </c>
      <c r="AB2991" s="128">
        <v>60</v>
      </c>
      <c r="AC2991" s="126" t="s">
        <v>366</v>
      </c>
      <c r="AD2991" s="126" t="s">
        <v>859</v>
      </c>
      <c r="AG2991" s="127"/>
      <c r="AI2991" s="127"/>
    </row>
    <row r="2992" spans="1:35" ht="14.85" customHeight="1">
      <c r="A2992" s="130">
        <v>5010663</v>
      </c>
      <c r="B2992" s="126" t="s">
        <v>413</v>
      </c>
      <c r="C2992" s="126" t="s">
        <v>5489</v>
      </c>
      <c r="D2992" s="126" t="s">
        <v>5382</v>
      </c>
      <c r="E2992" s="126" t="s">
        <v>288</v>
      </c>
      <c r="F2992" s="126" t="s">
        <v>364</v>
      </c>
      <c r="G2992" s="126" t="s">
        <v>417</v>
      </c>
      <c r="H2992" s="126" t="s">
        <v>126</v>
      </c>
      <c r="I2992" s="126" t="s">
        <v>126</v>
      </c>
      <c r="J2992" s="126" t="s">
        <v>2924</v>
      </c>
      <c r="K2992" s="126" t="s">
        <v>535</v>
      </c>
      <c r="L2992" s="126" t="s">
        <v>2925</v>
      </c>
      <c r="M2992" s="130">
        <v>6817.44</v>
      </c>
      <c r="O2992" s="126" t="s">
        <v>365</v>
      </c>
      <c r="P2992" s="130">
        <v>0</v>
      </c>
      <c r="S2992" s="130">
        <v>0</v>
      </c>
      <c r="V2992" s="130">
        <v>24989.98</v>
      </c>
      <c r="X2992" s="126" t="s">
        <v>469</v>
      </c>
      <c r="Z2992" s="127"/>
      <c r="AA2992" s="128">
        <v>1</v>
      </c>
      <c r="AB2992" s="128">
        <v>60</v>
      </c>
      <c r="AC2992" s="126" t="s">
        <v>366</v>
      </c>
      <c r="AD2992" s="126" t="s">
        <v>859</v>
      </c>
      <c r="AG2992" s="127"/>
      <c r="AI2992" s="127"/>
    </row>
    <row r="2993" spans="1:35" ht="14.85" customHeight="1">
      <c r="A2993" s="130">
        <v>5008121</v>
      </c>
      <c r="B2993" s="126" t="s">
        <v>5837</v>
      </c>
      <c r="C2993" s="126" t="s">
        <v>5838</v>
      </c>
      <c r="D2993" s="126" t="s">
        <v>5839</v>
      </c>
      <c r="E2993" s="126" t="s">
        <v>288</v>
      </c>
      <c r="F2993" s="126" t="s">
        <v>440</v>
      </c>
      <c r="G2993" s="126" t="s">
        <v>2269</v>
      </c>
      <c r="H2993" s="126" t="s">
        <v>974</v>
      </c>
      <c r="I2993" s="126" t="s">
        <v>126</v>
      </c>
      <c r="J2993" s="126" t="s">
        <v>962</v>
      </c>
      <c r="K2993" s="126" t="s">
        <v>443</v>
      </c>
      <c r="L2993" s="126" t="s">
        <v>963</v>
      </c>
      <c r="M2993" s="130">
        <v>523.16</v>
      </c>
      <c r="O2993" s="126" t="s">
        <v>449</v>
      </c>
      <c r="P2993" s="130">
        <v>0</v>
      </c>
      <c r="S2993" s="130">
        <v>0</v>
      </c>
      <c r="V2993" s="130">
        <v>523.16</v>
      </c>
      <c r="X2993" s="126" t="s">
        <v>2732</v>
      </c>
      <c r="Z2993" s="127"/>
      <c r="AA2993" s="128">
        <v>1</v>
      </c>
      <c r="AB2993" s="128">
        <v>1</v>
      </c>
      <c r="AD2993" s="126" t="s">
        <v>562</v>
      </c>
      <c r="AG2993" s="127"/>
      <c r="AI2993" s="127"/>
    </row>
    <row r="2994" spans="1:35" ht="14.85" customHeight="1">
      <c r="A2994" s="130">
        <v>5008120</v>
      </c>
      <c r="B2994" s="126" t="s">
        <v>5840</v>
      </c>
      <c r="C2994" s="126" t="s">
        <v>5841</v>
      </c>
      <c r="D2994" s="126" t="s">
        <v>5842</v>
      </c>
      <c r="E2994" s="126" t="s">
        <v>288</v>
      </c>
      <c r="F2994" s="126" t="s">
        <v>440</v>
      </c>
      <c r="G2994" s="126" t="s">
        <v>2269</v>
      </c>
      <c r="H2994" s="126" t="s">
        <v>974</v>
      </c>
      <c r="I2994" s="126" t="s">
        <v>126</v>
      </c>
      <c r="J2994" s="126" t="s">
        <v>962</v>
      </c>
      <c r="K2994" s="126" t="s">
        <v>443</v>
      </c>
      <c r="L2994" s="126" t="s">
        <v>963</v>
      </c>
      <c r="M2994" s="130">
        <v>510.86</v>
      </c>
      <c r="O2994" s="126" t="s">
        <v>449</v>
      </c>
      <c r="P2994" s="130">
        <v>0</v>
      </c>
      <c r="S2994" s="130">
        <v>0</v>
      </c>
      <c r="V2994" s="130">
        <v>510.86</v>
      </c>
      <c r="X2994" s="126" t="s">
        <v>2732</v>
      </c>
      <c r="Z2994" s="127"/>
      <c r="AA2994" s="128">
        <v>1</v>
      </c>
      <c r="AB2994" s="128">
        <v>1</v>
      </c>
      <c r="AD2994" s="126" t="s">
        <v>562</v>
      </c>
      <c r="AG2994" s="127"/>
      <c r="AI2994" s="127"/>
    </row>
    <row r="2995" spans="1:35" ht="14.85" customHeight="1">
      <c r="A2995" s="130">
        <v>5008119</v>
      </c>
      <c r="B2995" s="126" t="s">
        <v>5843</v>
      </c>
      <c r="C2995" s="126" t="s">
        <v>5844</v>
      </c>
      <c r="D2995" s="126" t="s">
        <v>5845</v>
      </c>
      <c r="E2995" s="126" t="s">
        <v>288</v>
      </c>
      <c r="F2995" s="126" t="s">
        <v>591</v>
      </c>
      <c r="G2995" s="126" t="s">
        <v>417</v>
      </c>
      <c r="H2995" s="126" t="s">
        <v>126</v>
      </c>
      <c r="I2995" s="126" t="s">
        <v>126</v>
      </c>
      <c r="J2995" s="126" t="s">
        <v>2021</v>
      </c>
      <c r="K2995" s="126" t="s">
        <v>504</v>
      </c>
      <c r="L2995" s="126" t="s">
        <v>2022</v>
      </c>
      <c r="M2995" s="130">
        <v>1362.49</v>
      </c>
      <c r="O2995" s="126" t="s">
        <v>684</v>
      </c>
      <c r="P2995" s="130">
        <v>0</v>
      </c>
      <c r="S2995" s="130">
        <v>0</v>
      </c>
      <c r="V2995" s="130">
        <v>1362.49</v>
      </c>
      <c r="X2995" s="126" t="s">
        <v>3217</v>
      </c>
      <c r="Z2995" s="127"/>
      <c r="AA2995" s="128">
        <v>1</v>
      </c>
      <c r="AB2995" s="128">
        <v>24</v>
      </c>
      <c r="AD2995" s="126" t="s">
        <v>562</v>
      </c>
      <c r="AG2995" s="127"/>
      <c r="AI2995" s="127"/>
    </row>
    <row r="2996" spans="1:35" ht="14.85" customHeight="1">
      <c r="A2996" s="130">
        <v>5008118</v>
      </c>
      <c r="B2996" s="126" t="s">
        <v>5846</v>
      </c>
      <c r="C2996" s="126" t="s">
        <v>5847</v>
      </c>
      <c r="D2996" s="126" t="s">
        <v>5848</v>
      </c>
      <c r="E2996" s="126" t="s">
        <v>288</v>
      </c>
      <c r="F2996" s="126" t="s">
        <v>416</v>
      </c>
      <c r="G2996" s="126" t="s">
        <v>417</v>
      </c>
      <c r="H2996" s="126" t="s">
        <v>126</v>
      </c>
      <c r="I2996" s="126" t="s">
        <v>126</v>
      </c>
      <c r="J2996" s="126" t="s">
        <v>709</v>
      </c>
      <c r="K2996" s="126" t="s">
        <v>535</v>
      </c>
      <c r="L2996" s="126" t="s">
        <v>2712</v>
      </c>
      <c r="M2996" s="130">
        <v>974.4</v>
      </c>
      <c r="O2996" s="126" t="s">
        <v>427</v>
      </c>
      <c r="P2996" s="130">
        <v>0</v>
      </c>
      <c r="S2996" s="130">
        <v>0</v>
      </c>
      <c r="V2996" s="130">
        <v>2816.75</v>
      </c>
      <c r="X2996" s="126" t="s">
        <v>432</v>
      </c>
      <c r="Z2996" s="127"/>
      <c r="AA2996" s="128">
        <v>1</v>
      </c>
      <c r="AB2996" s="128">
        <v>12</v>
      </c>
      <c r="AD2996" s="126" t="s">
        <v>562</v>
      </c>
      <c r="AG2996" s="127"/>
      <c r="AI2996" s="127"/>
    </row>
    <row r="2997" spans="1:35" ht="14.85" customHeight="1">
      <c r="A2997" s="130">
        <v>5012305</v>
      </c>
      <c r="B2997" s="126" t="s">
        <v>413</v>
      </c>
      <c r="C2997" s="126" t="s">
        <v>2776</v>
      </c>
      <c r="D2997" s="126" t="s">
        <v>2777</v>
      </c>
      <c r="E2997" s="126" t="s">
        <v>288</v>
      </c>
      <c r="F2997" s="126" t="s">
        <v>364</v>
      </c>
      <c r="G2997" s="126" t="s">
        <v>417</v>
      </c>
      <c r="H2997" s="126" t="s">
        <v>126</v>
      </c>
      <c r="I2997" s="126" t="s">
        <v>418</v>
      </c>
      <c r="J2997" s="126" t="s">
        <v>886</v>
      </c>
      <c r="K2997" s="126" t="s">
        <v>443</v>
      </c>
      <c r="L2997" s="126" t="s">
        <v>887</v>
      </c>
      <c r="M2997" s="130">
        <v>9739.52</v>
      </c>
      <c r="O2997" s="126" t="s">
        <v>486</v>
      </c>
      <c r="P2997" s="130">
        <v>0</v>
      </c>
      <c r="S2997" s="130">
        <v>0</v>
      </c>
      <c r="V2997" s="130">
        <v>15095.64</v>
      </c>
      <c r="X2997" s="126" t="s">
        <v>549</v>
      </c>
      <c r="Z2997" s="127"/>
      <c r="AA2997" s="128">
        <v>2</v>
      </c>
      <c r="AB2997" s="128">
        <v>60</v>
      </c>
      <c r="AC2997" s="126" t="s">
        <v>366</v>
      </c>
      <c r="AD2997" s="126" t="s">
        <v>488</v>
      </c>
      <c r="AG2997" s="127"/>
      <c r="AI2997" s="127"/>
    </row>
    <row r="2998" spans="1:35" ht="14.85" customHeight="1">
      <c r="A2998" s="130">
        <v>5012304</v>
      </c>
      <c r="B2998" s="126" t="s">
        <v>413</v>
      </c>
      <c r="C2998" s="126" t="s">
        <v>3504</v>
      </c>
      <c r="D2998" s="126" t="s">
        <v>3505</v>
      </c>
      <c r="E2998" s="126" t="s">
        <v>288</v>
      </c>
      <c r="F2998" s="126" t="s">
        <v>364</v>
      </c>
      <c r="G2998" s="126" t="s">
        <v>417</v>
      </c>
      <c r="H2998" s="126" t="s">
        <v>126</v>
      </c>
      <c r="I2998" s="126" t="s">
        <v>418</v>
      </c>
      <c r="J2998" s="126" t="s">
        <v>886</v>
      </c>
      <c r="K2998" s="126" t="s">
        <v>443</v>
      </c>
      <c r="L2998" s="126" t="s">
        <v>887</v>
      </c>
      <c r="M2998" s="130">
        <v>9739.52</v>
      </c>
      <c r="O2998" s="126" t="s">
        <v>486</v>
      </c>
      <c r="P2998" s="130">
        <v>0</v>
      </c>
      <c r="S2998" s="130">
        <v>0</v>
      </c>
      <c r="V2998" s="130">
        <v>15582.58</v>
      </c>
      <c r="X2998" s="126" t="s">
        <v>549</v>
      </c>
      <c r="Z2998" s="127"/>
      <c r="AA2998" s="128">
        <v>2</v>
      </c>
      <c r="AB2998" s="128">
        <v>60</v>
      </c>
      <c r="AC2998" s="126" t="s">
        <v>366</v>
      </c>
      <c r="AD2998" s="126" t="s">
        <v>488</v>
      </c>
      <c r="AG2998" s="127"/>
      <c r="AI2998" s="127"/>
    </row>
    <row r="2999" spans="1:35" ht="14.85" customHeight="1">
      <c r="A2999" s="130">
        <v>5010335</v>
      </c>
      <c r="B2999" s="126" t="s">
        <v>5849</v>
      </c>
      <c r="C2999" s="126" t="s">
        <v>5850</v>
      </c>
      <c r="D2999" s="126" t="s">
        <v>5851</v>
      </c>
      <c r="E2999" s="126" t="s">
        <v>288</v>
      </c>
      <c r="F2999" s="126" t="s">
        <v>522</v>
      </c>
      <c r="G2999" s="126" t="s">
        <v>5852</v>
      </c>
      <c r="H2999" s="126" t="s">
        <v>524</v>
      </c>
      <c r="I2999" s="126" t="s">
        <v>418</v>
      </c>
      <c r="J2999" s="126" t="s">
        <v>4669</v>
      </c>
      <c r="K2999" s="126" t="s">
        <v>467</v>
      </c>
      <c r="L2999" s="126" t="s">
        <v>4149</v>
      </c>
      <c r="M2999" s="130">
        <v>406.97</v>
      </c>
      <c r="O2999" s="126" t="s">
        <v>528</v>
      </c>
      <c r="P2999" s="130">
        <v>0</v>
      </c>
      <c r="S2999" s="130">
        <v>0</v>
      </c>
      <c r="V2999" s="130">
        <v>499.8</v>
      </c>
      <c r="X2999" s="126" t="s">
        <v>3250</v>
      </c>
      <c r="Z2999" s="127"/>
      <c r="AA2999" s="128"/>
      <c r="AB2999" s="128"/>
      <c r="AD2999" s="126" t="s">
        <v>562</v>
      </c>
      <c r="AG2999" s="127"/>
      <c r="AI2999" s="127"/>
    </row>
    <row r="3000" spans="1:35" ht="14.85" customHeight="1">
      <c r="A3000" s="130">
        <v>5010334</v>
      </c>
      <c r="B3000" s="126" t="s">
        <v>5853</v>
      </c>
      <c r="C3000" s="126" t="s">
        <v>5850</v>
      </c>
      <c r="D3000" s="126" t="s">
        <v>5854</v>
      </c>
      <c r="E3000" s="126" t="s">
        <v>288</v>
      </c>
      <c r="F3000" s="126" t="s">
        <v>522</v>
      </c>
      <c r="G3000" s="126" t="s">
        <v>5855</v>
      </c>
      <c r="H3000" s="126" t="s">
        <v>524</v>
      </c>
      <c r="I3000" s="126" t="s">
        <v>418</v>
      </c>
      <c r="J3000" s="126" t="s">
        <v>4669</v>
      </c>
      <c r="K3000" s="126" t="s">
        <v>467</v>
      </c>
      <c r="L3000" s="126" t="s">
        <v>4149</v>
      </c>
      <c r="M3000" s="130">
        <v>818.99</v>
      </c>
      <c r="O3000" s="126" t="s">
        <v>528</v>
      </c>
      <c r="P3000" s="130">
        <v>0</v>
      </c>
      <c r="S3000" s="130">
        <v>0</v>
      </c>
      <c r="V3000" s="130">
        <v>1424.41</v>
      </c>
      <c r="X3000" s="126" t="s">
        <v>3250</v>
      </c>
      <c r="Z3000" s="127"/>
      <c r="AA3000" s="128"/>
      <c r="AB3000" s="128"/>
      <c r="AD3000" s="126" t="s">
        <v>562</v>
      </c>
      <c r="AG3000" s="127"/>
      <c r="AI3000" s="127"/>
    </row>
    <row r="3001" spans="1:35" ht="14.85" customHeight="1">
      <c r="A3001" s="130">
        <v>5011659</v>
      </c>
      <c r="B3001" s="126" t="s">
        <v>413</v>
      </c>
      <c r="C3001" s="126" t="s">
        <v>5856</v>
      </c>
      <c r="E3001" s="126" t="s">
        <v>288</v>
      </c>
      <c r="F3001" s="126" t="s">
        <v>364</v>
      </c>
      <c r="G3001" s="126" t="s">
        <v>417</v>
      </c>
      <c r="H3001" s="126" t="s">
        <v>126</v>
      </c>
      <c r="I3001" s="126" t="s">
        <v>126</v>
      </c>
      <c r="J3001" s="126" t="s">
        <v>5378</v>
      </c>
      <c r="K3001" s="126" t="s">
        <v>467</v>
      </c>
      <c r="L3001" s="126" t="s">
        <v>468</v>
      </c>
      <c r="M3001" s="130">
        <v>6817.44</v>
      </c>
      <c r="O3001" s="126" t="s">
        <v>365</v>
      </c>
      <c r="P3001" s="130">
        <v>0</v>
      </c>
      <c r="S3001" s="130">
        <v>0</v>
      </c>
      <c r="V3001" s="130">
        <v>37885.199999999997</v>
      </c>
      <c r="X3001" s="126" t="s">
        <v>469</v>
      </c>
      <c r="Z3001" s="127"/>
      <c r="AA3001" s="128">
        <v>1</v>
      </c>
      <c r="AB3001" s="128">
        <v>60</v>
      </c>
      <c r="AC3001" s="126" t="s">
        <v>366</v>
      </c>
      <c r="AD3001" s="126" t="s">
        <v>615</v>
      </c>
      <c r="AG3001" s="127"/>
      <c r="AI3001" s="127"/>
    </row>
    <row r="3002" spans="1:35" ht="14.85" customHeight="1">
      <c r="A3002" s="130">
        <v>5010332</v>
      </c>
      <c r="B3002" s="126" t="s">
        <v>5857</v>
      </c>
      <c r="C3002" s="126" t="s">
        <v>5858</v>
      </c>
      <c r="D3002" s="126" t="s">
        <v>5859</v>
      </c>
      <c r="E3002" s="126" t="s">
        <v>288</v>
      </c>
      <c r="F3002" s="126" t="s">
        <v>522</v>
      </c>
      <c r="G3002" s="126" t="s">
        <v>1636</v>
      </c>
      <c r="H3002" s="126" t="s">
        <v>524</v>
      </c>
      <c r="I3002" s="126" t="s">
        <v>418</v>
      </c>
      <c r="J3002" s="126" t="s">
        <v>4669</v>
      </c>
      <c r="K3002" s="126" t="s">
        <v>467</v>
      </c>
      <c r="L3002" s="126" t="s">
        <v>4149</v>
      </c>
      <c r="M3002" s="130">
        <v>1367.09</v>
      </c>
      <c r="N3002" s="126" t="s">
        <v>290</v>
      </c>
      <c r="O3002" s="126" t="s">
        <v>621</v>
      </c>
      <c r="P3002" s="130">
        <v>0</v>
      </c>
      <c r="S3002" s="130">
        <v>0</v>
      </c>
      <c r="V3002" s="130">
        <v>1606.48</v>
      </c>
      <c r="X3002" s="126" t="s">
        <v>729</v>
      </c>
      <c r="Z3002" s="127"/>
      <c r="AA3002" s="128"/>
      <c r="AB3002" s="128"/>
      <c r="AD3002" s="126" t="s">
        <v>562</v>
      </c>
      <c r="AG3002" s="127"/>
      <c r="AI3002" s="127"/>
    </row>
    <row r="3003" spans="1:35" ht="14.85" customHeight="1">
      <c r="A3003" s="130">
        <v>5013164</v>
      </c>
      <c r="B3003" s="126" t="s">
        <v>413</v>
      </c>
      <c r="C3003" s="126" t="s">
        <v>5860</v>
      </c>
      <c r="D3003" s="126" t="s">
        <v>5861</v>
      </c>
      <c r="E3003" s="126" t="s">
        <v>288</v>
      </c>
      <c r="F3003" s="126" t="s">
        <v>364</v>
      </c>
      <c r="G3003" s="126" t="s">
        <v>417</v>
      </c>
      <c r="H3003" s="126" t="s">
        <v>126</v>
      </c>
      <c r="I3003" s="126" t="s">
        <v>418</v>
      </c>
      <c r="J3003" s="126" t="s">
        <v>5328</v>
      </c>
      <c r="K3003" s="126" t="s">
        <v>976</v>
      </c>
      <c r="L3003" s="126" t="s">
        <v>1450</v>
      </c>
      <c r="M3003" s="130">
        <v>97391.84</v>
      </c>
      <c r="N3003" s="126" t="s">
        <v>290</v>
      </c>
      <c r="O3003" s="126" t="s">
        <v>486</v>
      </c>
      <c r="P3003" s="130">
        <v>0</v>
      </c>
      <c r="S3003" s="130">
        <v>0</v>
      </c>
      <c r="V3003" s="130">
        <v>112000</v>
      </c>
      <c r="X3003" s="126" t="s">
        <v>956</v>
      </c>
      <c r="Z3003" s="127"/>
      <c r="AA3003" s="128">
        <v>1</v>
      </c>
      <c r="AB3003" s="128">
        <v>120</v>
      </c>
      <c r="AC3003" s="126" t="s">
        <v>366</v>
      </c>
      <c r="AD3003" s="126" t="s">
        <v>1990</v>
      </c>
      <c r="AG3003" s="127"/>
      <c r="AI3003" s="127"/>
    </row>
    <row r="3004" spans="1:35" ht="14.85" customHeight="1">
      <c r="A3004" s="130">
        <v>5013163</v>
      </c>
      <c r="B3004" s="126" t="s">
        <v>413</v>
      </c>
      <c r="C3004" s="126" t="s">
        <v>5862</v>
      </c>
      <c r="D3004" s="126" t="s">
        <v>5863</v>
      </c>
      <c r="E3004" s="126" t="s">
        <v>288</v>
      </c>
      <c r="F3004" s="126" t="s">
        <v>364</v>
      </c>
      <c r="G3004" s="126" t="s">
        <v>417</v>
      </c>
      <c r="H3004" s="126" t="s">
        <v>126</v>
      </c>
      <c r="I3004" s="126" t="s">
        <v>418</v>
      </c>
      <c r="J3004" s="126" t="s">
        <v>5328</v>
      </c>
      <c r="K3004" s="126" t="s">
        <v>976</v>
      </c>
      <c r="L3004" s="126" t="s">
        <v>1450</v>
      </c>
      <c r="M3004" s="130">
        <v>212800</v>
      </c>
      <c r="N3004" s="126" t="s">
        <v>290</v>
      </c>
      <c r="O3004" s="126" t="s">
        <v>486</v>
      </c>
      <c r="P3004" s="130">
        <v>175304.64</v>
      </c>
      <c r="Q3004" s="126" t="s">
        <v>290</v>
      </c>
      <c r="R3004" s="126" t="s">
        <v>486</v>
      </c>
      <c r="S3004" s="130">
        <v>0</v>
      </c>
      <c r="V3004" s="130">
        <v>212800</v>
      </c>
      <c r="X3004" s="126" t="s">
        <v>2007</v>
      </c>
      <c r="Z3004" s="127"/>
      <c r="AA3004" s="128">
        <v>1</v>
      </c>
      <c r="AB3004" s="128">
        <v>84</v>
      </c>
      <c r="AC3004" s="126" t="s">
        <v>366</v>
      </c>
      <c r="AD3004" s="126" t="s">
        <v>1990</v>
      </c>
      <c r="AG3004" s="127"/>
      <c r="AI3004" s="127"/>
    </row>
    <row r="3005" spans="1:35" ht="14.85" customHeight="1">
      <c r="A3005" s="130">
        <v>5013162</v>
      </c>
      <c r="B3005" s="126" t="s">
        <v>413</v>
      </c>
      <c r="C3005" s="126" t="s">
        <v>5864</v>
      </c>
      <c r="D3005" s="126" t="s">
        <v>5863</v>
      </c>
      <c r="E3005" s="126" t="s">
        <v>288</v>
      </c>
      <c r="F3005" s="126" t="s">
        <v>364</v>
      </c>
      <c r="G3005" s="126" t="s">
        <v>417</v>
      </c>
      <c r="H3005" s="126" t="s">
        <v>126</v>
      </c>
      <c r="I3005" s="126" t="s">
        <v>418</v>
      </c>
      <c r="J3005" s="126" t="s">
        <v>5328</v>
      </c>
      <c r="K3005" s="126" t="s">
        <v>976</v>
      </c>
      <c r="L3005" s="126" t="s">
        <v>1450</v>
      </c>
      <c r="M3005" s="130">
        <v>212800</v>
      </c>
      <c r="N3005" s="126" t="s">
        <v>290</v>
      </c>
      <c r="O3005" s="126" t="s">
        <v>486</v>
      </c>
      <c r="P3005" s="130">
        <v>175304.64</v>
      </c>
      <c r="Q3005" s="126" t="s">
        <v>290</v>
      </c>
      <c r="R3005" s="126" t="s">
        <v>486</v>
      </c>
      <c r="S3005" s="130">
        <v>0</v>
      </c>
      <c r="V3005" s="130">
        <v>212800</v>
      </c>
      <c r="X3005" s="126" t="s">
        <v>2007</v>
      </c>
      <c r="Z3005" s="127"/>
      <c r="AA3005" s="128">
        <v>1</v>
      </c>
      <c r="AB3005" s="128">
        <v>84</v>
      </c>
      <c r="AC3005" s="126" t="s">
        <v>366</v>
      </c>
      <c r="AD3005" s="126" t="s">
        <v>1990</v>
      </c>
      <c r="AG3005" s="127"/>
      <c r="AI3005" s="127"/>
    </row>
    <row r="3006" spans="1:35" ht="14.85" customHeight="1">
      <c r="A3006" s="130">
        <v>5013445</v>
      </c>
      <c r="B3006" s="126" t="s">
        <v>413</v>
      </c>
      <c r="C3006" s="126" t="s">
        <v>5865</v>
      </c>
      <c r="E3006" s="126" t="s">
        <v>288</v>
      </c>
      <c r="F3006" s="126" t="s">
        <v>364</v>
      </c>
      <c r="G3006" s="126" t="s">
        <v>417</v>
      </c>
      <c r="H3006" s="126" t="s">
        <v>126</v>
      </c>
      <c r="I3006" s="126" t="s">
        <v>126</v>
      </c>
      <c r="J3006" s="126" t="s">
        <v>466</v>
      </c>
      <c r="K3006" s="126" t="s">
        <v>467</v>
      </c>
      <c r="L3006" s="126" t="s">
        <v>468</v>
      </c>
      <c r="M3006" s="130">
        <v>6817.44</v>
      </c>
      <c r="O3006" s="126" t="s">
        <v>365</v>
      </c>
      <c r="P3006" s="130">
        <v>0</v>
      </c>
      <c r="S3006" s="130">
        <v>0</v>
      </c>
      <c r="V3006" s="130">
        <v>19317.439999999999</v>
      </c>
      <c r="X3006" s="126" t="s">
        <v>510</v>
      </c>
      <c r="Z3006" s="127"/>
      <c r="AA3006" s="128">
        <v>2</v>
      </c>
      <c r="AB3006" s="128">
        <v>60</v>
      </c>
      <c r="AC3006" s="126" t="s">
        <v>366</v>
      </c>
      <c r="AD3006" s="126" t="s">
        <v>424</v>
      </c>
      <c r="AG3006" s="127"/>
      <c r="AI3006" s="127"/>
    </row>
    <row r="3007" spans="1:35" ht="14.85" customHeight="1">
      <c r="A3007" s="130">
        <v>5013444</v>
      </c>
      <c r="B3007" s="126" t="s">
        <v>413</v>
      </c>
      <c r="C3007" s="126" t="s">
        <v>5866</v>
      </c>
      <c r="E3007" s="126" t="s">
        <v>288</v>
      </c>
      <c r="F3007" s="126" t="s">
        <v>364</v>
      </c>
      <c r="G3007" s="126" t="s">
        <v>417</v>
      </c>
      <c r="H3007" s="126" t="s">
        <v>126</v>
      </c>
      <c r="I3007" s="126" t="s">
        <v>126</v>
      </c>
      <c r="J3007" s="126" t="s">
        <v>466</v>
      </c>
      <c r="K3007" s="126" t="s">
        <v>467</v>
      </c>
      <c r="L3007" s="126" t="s">
        <v>468</v>
      </c>
      <c r="M3007" s="130">
        <v>6817.44</v>
      </c>
      <c r="O3007" s="126" t="s">
        <v>365</v>
      </c>
      <c r="P3007" s="130">
        <v>0</v>
      </c>
      <c r="S3007" s="130">
        <v>0</v>
      </c>
      <c r="V3007" s="130">
        <v>19317.439999999999</v>
      </c>
      <c r="X3007" s="126" t="s">
        <v>510</v>
      </c>
      <c r="Z3007" s="127"/>
      <c r="AA3007" s="128">
        <v>2</v>
      </c>
      <c r="AB3007" s="128">
        <v>60</v>
      </c>
      <c r="AC3007" s="126" t="s">
        <v>366</v>
      </c>
      <c r="AD3007" s="126" t="s">
        <v>424</v>
      </c>
      <c r="AG3007" s="127"/>
      <c r="AI3007" s="127"/>
    </row>
    <row r="3008" spans="1:35" ht="14.85" customHeight="1">
      <c r="A3008" s="130">
        <v>5013161</v>
      </c>
      <c r="B3008" s="126" t="s">
        <v>413</v>
      </c>
      <c r="C3008" s="126" t="s">
        <v>5867</v>
      </c>
      <c r="D3008" s="126" t="s">
        <v>5868</v>
      </c>
      <c r="E3008" s="126" t="s">
        <v>288</v>
      </c>
      <c r="F3008" s="126" t="s">
        <v>591</v>
      </c>
      <c r="G3008" s="126" t="s">
        <v>417</v>
      </c>
      <c r="H3008" s="126" t="s">
        <v>126</v>
      </c>
      <c r="I3008" s="126" t="s">
        <v>418</v>
      </c>
      <c r="J3008" s="126" t="s">
        <v>5869</v>
      </c>
      <c r="K3008" s="126" t="s">
        <v>613</v>
      </c>
      <c r="L3008" s="126" t="s">
        <v>5870</v>
      </c>
      <c r="M3008" s="130">
        <v>487.2</v>
      </c>
      <c r="O3008" s="126" t="s">
        <v>2262</v>
      </c>
      <c r="P3008" s="130">
        <v>0</v>
      </c>
      <c r="S3008" s="130">
        <v>0</v>
      </c>
      <c r="V3008" s="130">
        <v>633.03</v>
      </c>
      <c r="X3008" s="126" t="s">
        <v>2263</v>
      </c>
      <c r="Z3008" s="127"/>
      <c r="AA3008" s="128">
        <v>1</v>
      </c>
      <c r="AB3008" s="128">
        <v>24</v>
      </c>
      <c r="AD3008" s="126" t="s">
        <v>1990</v>
      </c>
      <c r="AG3008" s="127"/>
      <c r="AI3008" s="127"/>
    </row>
    <row r="3009" spans="1:35" ht="14.85" customHeight="1">
      <c r="A3009" s="130">
        <v>5013160</v>
      </c>
      <c r="B3009" s="126" t="s">
        <v>413</v>
      </c>
      <c r="C3009" s="126" t="s">
        <v>5867</v>
      </c>
      <c r="D3009" s="126" t="s">
        <v>5871</v>
      </c>
      <c r="E3009" s="126" t="s">
        <v>288</v>
      </c>
      <c r="F3009" s="126" t="s">
        <v>591</v>
      </c>
      <c r="G3009" s="126" t="s">
        <v>417</v>
      </c>
      <c r="H3009" s="126" t="s">
        <v>126</v>
      </c>
      <c r="I3009" s="126" t="s">
        <v>418</v>
      </c>
      <c r="J3009" s="126" t="s">
        <v>5869</v>
      </c>
      <c r="K3009" s="126" t="s">
        <v>613</v>
      </c>
      <c r="L3009" s="126" t="s">
        <v>5870</v>
      </c>
      <c r="M3009" s="130">
        <v>487.2</v>
      </c>
      <c r="O3009" s="126" t="s">
        <v>2262</v>
      </c>
      <c r="P3009" s="130">
        <v>0</v>
      </c>
      <c r="S3009" s="130">
        <v>0</v>
      </c>
      <c r="V3009" s="130">
        <v>633.03</v>
      </c>
      <c r="X3009" s="126" t="s">
        <v>2263</v>
      </c>
      <c r="Z3009" s="127"/>
      <c r="AA3009" s="128">
        <v>1</v>
      </c>
      <c r="AB3009" s="128">
        <v>24</v>
      </c>
      <c r="AD3009" s="126" t="s">
        <v>1990</v>
      </c>
      <c r="AG3009" s="127"/>
      <c r="AI3009" s="127"/>
    </row>
    <row r="3010" spans="1:35" ht="14.85" customHeight="1">
      <c r="A3010" s="130">
        <v>5013159</v>
      </c>
      <c r="B3010" s="126" t="s">
        <v>413</v>
      </c>
      <c r="C3010" s="126" t="s">
        <v>5867</v>
      </c>
      <c r="D3010" s="126" t="s">
        <v>5872</v>
      </c>
      <c r="E3010" s="126" t="s">
        <v>288</v>
      </c>
      <c r="F3010" s="126" t="s">
        <v>591</v>
      </c>
      <c r="G3010" s="126" t="s">
        <v>417</v>
      </c>
      <c r="H3010" s="126" t="s">
        <v>126</v>
      </c>
      <c r="I3010" s="126" t="s">
        <v>418</v>
      </c>
      <c r="J3010" s="126" t="s">
        <v>5869</v>
      </c>
      <c r="K3010" s="126" t="s">
        <v>613</v>
      </c>
      <c r="L3010" s="126" t="s">
        <v>5870</v>
      </c>
      <c r="M3010" s="130">
        <v>487.2</v>
      </c>
      <c r="O3010" s="126" t="s">
        <v>2262</v>
      </c>
      <c r="P3010" s="130">
        <v>0</v>
      </c>
      <c r="S3010" s="130">
        <v>0</v>
      </c>
      <c r="V3010" s="130">
        <v>633.03</v>
      </c>
      <c r="X3010" s="126" t="s">
        <v>2263</v>
      </c>
      <c r="Z3010" s="127"/>
      <c r="AA3010" s="128">
        <v>1</v>
      </c>
      <c r="AB3010" s="128">
        <v>24</v>
      </c>
      <c r="AD3010" s="126" t="s">
        <v>1990</v>
      </c>
      <c r="AG3010" s="127"/>
      <c r="AI3010" s="127"/>
    </row>
    <row r="3011" spans="1:35" ht="14.85" customHeight="1">
      <c r="A3011" s="130">
        <v>5013158</v>
      </c>
      <c r="B3011" s="126" t="s">
        <v>413</v>
      </c>
      <c r="C3011" s="126" t="s">
        <v>5867</v>
      </c>
      <c r="D3011" s="126" t="s">
        <v>5873</v>
      </c>
      <c r="E3011" s="126" t="s">
        <v>288</v>
      </c>
      <c r="F3011" s="126" t="s">
        <v>591</v>
      </c>
      <c r="G3011" s="126" t="s">
        <v>417</v>
      </c>
      <c r="H3011" s="126" t="s">
        <v>126</v>
      </c>
      <c r="I3011" s="126" t="s">
        <v>418</v>
      </c>
      <c r="J3011" s="126" t="s">
        <v>5869</v>
      </c>
      <c r="K3011" s="126" t="s">
        <v>613</v>
      </c>
      <c r="L3011" s="126" t="s">
        <v>5870</v>
      </c>
      <c r="M3011" s="130">
        <v>487.2</v>
      </c>
      <c r="O3011" s="126" t="s">
        <v>2262</v>
      </c>
      <c r="P3011" s="130">
        <v>0</v>
      </c>
      <c r="S3011" s="130">
        <v>0</v>
      </c>
      <c r="V3011" s="130">
        <v>535.64</v>
      </c>
      <c r="X3011" s="126" t="s">
        <v>2263</v>
      </c>
      <c r="Z3011" s="127"/>
      <c r="AA3011" s="128">
        <v>1</v>
      </c>
      <c r="AB3011" s="128">
        <v>24</v>
      </c>
      <c r="AD3011" s="126" t="s">
        <v>1990</v>
      </c>
      <c r="AG3011" s="127"/>
      <c r="AI3011" s="127"/>
    </row>
    <row r="3012" spans="1:35" ht="14.85" customHeight="1">
      <c r="A3012" s="130">
        <v>5013155</v>
      </c>
      <c r="B3012" s="126" t="s">
        <v>413</v>
      </c>
      <c r="C3012" s="126" t="s">
        <v>5874</v>
      </c>
      <c r="D3012" s="126" t="s">
        <v>5875</v>
      </c>
      <c r="E3012" s="126" t="s">
        <v>288</v>
      </c>
      <c r="F3012" s="126" t="s">
        <v>555</v>
      </c>
      <c r="G3012" s="126" t="s">
        <v>458</v>
      </c>
      <c r="H3012" s="126" t="s">
        <v>126</v>
      </c>
      <c r="I3012" s="126" t="s">
        <v>418</v>
      </c>
      <c r="J3012" s="126" t="s">
        <v>1174</v>
      </c>
      <c r="K3012" s="126" t="s">
        <v>747</v>
      </c>
      <c r="L3012" s="126" t="s">
        <v>1622</v>
      </c>
      <c r="M3012" s="130">
        <v>213.92</v>
      </c>
      <c r="O3012" s="126" t="s">
        <v>560</v>
      </c>
      <c r="P3012" s="130">
        <v>0</v>
      </c>
      <c r="S3012" s="130">
        <v>0</v>
      </c>
      <c r="V3012" s="130">
        <v>388.55</v>
      </c>
      <c r="X3012" s="126" t="s">
        <v>1995</v>
      </c>
      <c r="Z3012" s="127" t="s">
        <v>1996</v>
      </c>
      <c r="AA3012" s="128">
        <v>30</v>
      </c>
      <c r="AB3012" s="128"/>
      <c r="AD3012" s="126" t="s">
        <v>1990</v>
      </c>
      <c r="AG3012" s="127"/>
      <c r="AI3012" s="127"/>
    </row>
    <row r="3013" spans="1:35" ht="14.85" customHeight="1">
      <c r="A3013" s="130">
        <v>5013154</v>
      </c>
      <c r="B3013" s="126" t="s">
        <v>413</v>
      </c>
      <c r="C3013" s="126" t="s">
        <v>5876</v>
      </c>
      <c r="E3013" s="126" t="s">
        <v>288</v>
      </c>
      <c r="F3013" s="126" t="s">
        <v>364</v>
      </c>
      <c r="G3013" s="126" t="s">
        <v>417</v>
      </c>
      <c r="H3013" s="126" t="s">
        <v>126</v>
      </c>
      <c r="I3013" s="126" t="s">
        <v>126</v>
      </c>
      <c r="J3013" s="126" t="s">
        <v>466</v>
      </c>
      <c r="K3013" s="126" t="s">
        <v>467</v>
      </c>
      <c r="L3013" s="126" t="s">
        <v>468</v>
      </c>
      <c r="M3013" s="130">
        <v>6817.44</v>
      </c>
      <c r="O3013" s="126" t="s">
        <v>365</v>
      </c>
      <c r="P3013" s="130">
        <v>0</v>
      </c>
      <c r="S3013" s="130">
        <v>0</v>
      </c>
      <c r="V3013" s="130">
        <v>44317.440000000002</v>
      </c>
      <c r="X3013" s="126" t="s">
        <v>510</v>
      </c>
      <c r="Z3013" s="127"/>
      <c r="AA3013" s="128">
        <v>2</v>
      </c>
      <c r="AB3013" s="128">
        <v>60</v>
      </c>
      <c r="AC3013" s="126" t="s">
        <v>366</v>
      </c>
      <c r="AD3013" s="126" t="s">
        <v>1990</v>
      </c>
      <c r="AG3013" s="127"/>
      <c r="AI3013" s="127"/>
    </row>
    <row r="3014" spans="1:35" ht="14.85" customHeight="1">
      <c r="A3014" s="130">
        <v>5013153</v>
      </c>
      <c r="B3014" s="126" t="s">
        <v>413</v>
      </c>
      <c r="C3014" s="126" t="s">
        <v>5877</v>
      </c>
      <c r="E3014" s="126" t="s">
        <v>288</v>
      </c>
      <c r="F3014" s="126" t="s">
        <v>364</v>
      </c>
      <c r="G3014" s="126" t="s">
        <v>417</v>
      </c>
      <c r="H3014" s="126" t="s">
        <v>126</v>
      </c>
      <c r="I3014" s="126" t="s">
        <v>126</v>
      </c>
      <c r="J3014" s="126" t="s">
        <v>466</v>
      </c>
      <c r="K3014" s="126" t="s">
        <v>467</v>
      </c>
      <c r="L3014" s="126" t="s">
        <v>468</v>
      </c>
      <c r="M3014" s="130">
        <v>6817.44</v>
      </c>
      <c r="O3014" s="126" t="s">
        <v>365</v>
      </c>
      <c r="P3014" s="130">
        <v>0</v>
      </c>
      <c r="S3014" s="130">
        <v>0</v>
      </c>
      <c r="V3014" s="130">
        <v>28817.439999999999</v>
      </c>
      <c r="X3014" s="126" t="s">
        <v>510</v>
      </c>
      <c r="Z3014" s="127"/>
      <c r="AA3014" s="128">
        <v>2</v>
      </c>
      <c r="AB3014" s="128">
        <v>60</v>
      </c>
      <c r="AC3014" s="126" t="s">
        <v>366</v>
      </c>
      <c r="AD3014" s="126" t="s">
        <v>1990</v>
      </c>
      <c r="AG3014" s="127"/>
      <c r="AI3014" s="127"/>
    </row>
    <row r="3015" spans="1:35" ht="14.85" customHeight="1">
      <c r="A3015" s="130">
        <v>5013145</v>
      </c>
      <c r="B3015" s="126" t="s">
        <v>413</v>
      </c>
      <c r="C3015" s="126" t="s">
        <v>1440</v>
      </c>
      <c r="E3015" s="126" t="s">
        <v>288</v>
      </c>
      <c r="F3015" s="126" t="s">
        <v>364</v>
      </c>
      <c r="G3015" s="126" t="s">
        <v>417</v>
      </c>
      <c r="H3015" s="126" t="s">
        <v>126</v>
      </c>
      <c r="I3015" s="126" t="s">
        <v>126</v>
      </c>
      <c r="J3015" s="126" t="s">
        <v>466</v>
      </c>
      <c r="K3015" s="126" t="s">
        <v>467</v>
      </c>
      <c r="L3015" s="126" t="s">
        <v>468</v>
      </c>
      <c r="M3015" s="130">
        <v>6817.44</v>
      </c>
      <c r="O3015" s="126" t="s">
        <v>365</v>
      </c>
      <c r="P3015" s="130">
        <v>0</v>
      </c>
      <c r="S3015" s="130">
        <v>0</v>
      </c>
      <c r="V3015" s="130">
        <v>12317.44</v>
      </c>
      <c r="X3015" s="126" t="s">
        <v>510</v>
      </c>
      <c r="Z3015" s="127"/>
      <c r="AA3015" s="128">
        <v>2</v>
      </c>
      <c r="AB3015" s="128">
        <v>60</v>
      </c>
      <c r="AC3015" s="126" t="s">
        <v>366</v>
      </c>
      <c r="AD3015" s="126" t="s">
        <v>1990</v>
      </c>
      <c r="AG3015" s="127"/>
      <c r="AI3015" s="127"/>
    </row>
    <row r="3016" spans="1:35" ht="14.85" customHeight="1">
      <c r="A3016" s="130">
        <v>5013144</v>
      </c>
      <c r="B3016" s="126" t="s">
        <v>413</v>
      </c>
      <c r="C3016" s="126" t="s">
        <v>1441</v>
      </c>
      <c r="E3016" s="126" t="s">
        <v>288</v>
      </c>
      <c r="F3016" s="126" t="s">
        <v>364</v>
      </c>
      <c r="G3016" s="126" t="s">
        <v>417</v>
      </c>
      <c r="H3016" s="126" t="s">
        <v>126</v>
      </c>
      <c r="I3016" s="126" t="s">
        <v>126</v>
      </c>
      <c r="J3016" s="126" t="s">
        <v>466</v>
      </c>
      <c r="K3016" s="126" t="s">
        <v>467</v>
      </c>
      <c r="L3016" s="126" t="s">
        <v>468</v>
      </c>
      <c r="M3016" s="130">
        <v>6817.44</v>
      </c>
      <c r="O3016" s="126" t="s">
        <v>365</v>
      </c>
      <c r="P3016" s="130">
        <v>0</v>
      </c>
      <c r="S3016" s="130">
        <v>0</v>
      </c>
      <c r="V3016" s="130">
        <v>41317.440000000002</v>
      </c>
      <c r="X3016" s="126" t="s">
        <v>510</v>
      </c>
      <c r="Z3016" s="127"/>
      <c r="AA3016" s="128">
        <v>2</v>
      </c>
      <c r="AB3016" s="128">
        <v>60</v>
      </c>
      <c r="AC3016" s="126" t="s">
        <v>366</v>
      </c>
      <c r="AD3016" s="126" t="s">
        <v>1990</v>
      </c>
      <c r="AG3016" s="127"/>
      <c r="AI3016" s="127"/>
    </row>
    <row r="3017" spans="1:35" ht="14.85" customHeight="1">
      <c r="A3017" s="130">
        <v>5013143</v>
      </c>
      <c r="B3017" s="126" t="s">
        <v>413</v>
      </c>
      <c r="C3017" s="126" t="s">
        <v>1442</v>
      </c>
      <c r="E3017" s="126" t="s">
        <v>288</v>
      </c>
      <c r="F3017" s="126" t="s">
        <v>364</v>
      </c>
      <c r="G3017" s="126" t="s">
        <v>417</v>
      </c>
      <c r="H3017" s="126" t="s">
        <v>126</v>
      </c>
      <c r="I3017" s="126" t="s">
        <v>126</v>
      </c>
      <c r="J3017" s="126" t="s">
        <v>466</v>
      </c>
      <c r="K3017" s="126" t="s">
        <v>467</v>
      </c>
      <c r="L3017" s="126" t="s">
        <v>468</v>
      </c>
      <c r="M3017" s="130">
        <v>6817.44</v>
      </c>
      <c r="O3017" s="126" t="s">
        <v>365</v>
      </c>
      <c r="P3017" s="130">
        <v>0</v>
      </c>
      <c r="S3017" s="130">
        <v>0</v>
      </c>
      <c r="V3017" s="130">
        <v>23817.439999999999</v>
      </c>
      <c r="X3017" s="126" t="s">
        <v>510</v>
      </c>
      <c r="Z3017" s="127"/>
      <c r="AA3017" s="128">
        <v>2</v>
      </c>
      <c r="AB3017" s="128">
        <v>60</v>
      </c>
      <c r="AC3017" s="126" t="s">
        <v>366</v>
      </c>
      <c r="AD3017" s="126" t="s">
        <v>1990</v>
      </c>
      <c r="AG3017" s="127"/>
      <c r="AI3017" s="127"/>
    </row>
    <row r="3018" spans="1:35" ht="14.85" customHeight="1">
      <c r="A3018" s="130">
        <v>5013142</v>
      </c>
      <c r="B3018" s="126" t="s">
        <v>413</v>
      </c>
      <c r="C3018" s="126" t="s">
        <v>2366</v>
      </c>
      <c r="E3018" s="126" t="s">
        <v>288</v>
      </c>
      <c r="F3018" s="126" t="s">
        <v>364</v>
      </c>
      <c r="G3018" s="126" t="s">
        <v>417</v>
      </c>
      <c r="H3018" s="126" t="s">
        <v>126</v>
      </c>
      <c r="I3018" s="126" t="s">
        <v>126</v>
      </c>
      <c r="J3018" s="126" t="s">
        <v>466</v>
      </c>
      <c r="K3018" s="126" t="s">
        <v>467</v>
      </c>
      <c r="L3018" s="126" t="s">
        <v>468</v>
      </c>
      <c r="M3018" s="130">
        <v>6817.44</v>
      </c>
      <c r="O3018" s="126" t="s">
        <v>365</v>
      </c>
      <c r="P3018" s="130">
        <v>0</v>
      </c>
      <c r="S3018" s="130">
        <v>0</v>
      </c>
      <c r="V3018" s="130">
        <v>16317.44</v>
      </c>
      <c r="X3018" s="126" t="s">
        <v>510</v>
      </c>
      <c r="Z3018" s="127"/>
      <c r="AA3018" s="128">
        <v>2</v>
      </c>
      <c r="AB3018" s="128">
        <v>60</v>
      </c>
      <c r="AC3018" s="126" t="s">
        <v>366</v>
      </c>
      <c r="AD3018" s="126" t="s">
        <v>1990</v>
      </c>
      <c r="AG3018" s="127"/>
      <c r="AI3018" s="127"/>
    </row>
    <row r="3019" spans="1:35" ht="14.85" customHeight="1">
      <c r="A3019" s="130">
        <v>5013141</v>
      </c>
      <c r="B3019" s="126" t="s">
        <v>413</v>
      </c>
      <c r="C3019" s="126" t="s">
        <v>2367</v>
      </c>
      <c r="E3019" s="126" t="s">
        <v>288</v>
      </c>
      <c r="F3019" s="126" t="s">
        <v>364</v>
      </c>
      <c r="G3019" s="126" t="s">
        <v>417</v>
      </c>
      <c r="H3019" s="126" t="s">
        <v>126</v>
      </c>
      <c r="I3019" s="126" t="s">
        <v>126</v>
      </c>
      <c r="J3019" s="126" t="s">
        <v>466</v>
      </c>
      <c r="K3019" s="126" t="s">
        <v>467</v>
      </c>
      <c r="L3019" s="126" t="s">
        <v>468</v>
      </c>
      <c r="M3019" s="130">
        <v>6817.44</v>
      </c>
      <c r="O3019" s="126" t="s">
        <v>365</v>
      </c>
      <c r="P3019" s="130">
        <v>0</v>
      </c>
      <c r="S3019" s="130">
        <v>0</v>
      </c>
      <c r="V3019" s="130">
        <v>12317.44</v>
      </c>
      <c r="X3019" s="126" t="s">
        <v>510</v>
      </c>
      <c r="Z3019" s="127"/>
      <c r="AA3019" s="128">
        <v>2</v>
      </c>
      <c r="AB3019" s="128">
        <v>60</v>
      </c>
      <c r="AC3019" s="126" t="s">
        <v>366</v>
      </c>
      <c r="AD3019" s="126" t="s">
        <v>1990</v>
      </c>
      <c r="AG3019" s="127"/>
      <c r="AI3019" s="127"/>
    </row>
    <row r="3020" spans="1:35" ht="14.85" customHeight="1">
      <c r="A3020" s="130">
        <v>5011950</v>
      </c>
      <c r="B3020" s="126" t="s">
        <v>413</v>
      </c>
      <c r="C3020" s="126" t="s">
        <v>5878</v>
      </c>
      <c r="D3020" s="126" t="s">
        <v>5879</v>
      </c>
      <c r="E3020" s="126" t="s">
        <v>288</v>
      </c>
      <c r="F3020" s="126" t="s">
        <v>753</v>
      </c>
      <c r="G3020" s="126" t="s">
        <v>786</v>
      </c>
      <c r="H3020" s="126" t="s">
        <v>524</v>
      </c>
      <c r="I3020" s="126" t="s">
        <v>418</v>
      </c>
      <c r="J3020" s="126" t="s">
        <v>825</v>
      </c>
      <c r="K3020" s="126" t="s">
        <v>504</v>
      </c>
      <c r="L3020" s="126" t="s">
        <v>444</v>
      </c>
      <c r="M3020" s="130">
        <v>76.44</v>
      </c>
      <c r="O3020" s="126" t="s">
        <v>5880</v>
      </c>
      <c r="P3020" s="130">
        <v>0</v>
      </c>
      <c r="S3020" s="130">
        <v>0</v>
      </c>
      <c r="V3020" s="130">
        <v>76.44</v>
      </c>
      <c r="X3020" s="126" t="s">
        <v>5881</v>
      </c>
      <c r="Z3020" s="127"/>
      <c r="AA3020" s="128"/>
      <c r="AB3020" s="128"/>
      <c r="AD3020" s="126" t="s">
        <v>1839</v>
      </c>
      <c r="AG3020" s="127"/>
      <c r="AI3020" s="127"/>
    </row>
    <row r="3021" spans="1:35" ht="14.85" customHeight="1">
      <c r="A3021" s="130">
        <v>5010662</v>
      </c>
      <c r="B3021" s="126" t="s">
        <v>413</v>
      </c>
      <c r="C3021" s="126" t="s">
        <v>5835</v>
      </c>
      <c r="D3021" s="126" t="s">
        <v>5382</v>
      </c>
      <c r="E3021" s="126" t="s">
        <v>288</v>
      </c>
      <c r="F3021" s="126" t="s">
        <v>364</v>
      </c>
      <c r="G3021" s="126" t="s">
        <v>417</v>
      </c>
      <c r="H3021" s="126" t="s">
        <v>126</v>
      </c>
      <c r="I3021" s="126" t="s">
        <v>126</v>
      </c>
      <c r="J3021" s="126" t="s">
        <v>2924</v>
      </c>
      <c r="K3021" s="126" t="s">
        <v>535</v>
      </c>
      <c r="L3021" s="126" t="s">
        <v>2925</v>
      </c>
      <c r="M3021" s="130">
        <v>6817.44</v>
      </c>
      <c r="O3021" s="126" t="s">
        <v>365</v>
      </c>
      <c r="P3021" s="130">
        <v>0</v>
      </c>
      <c r="S3021" s="130">
        <v>0</v>
      </c>
      <c r="V3021" s="130">
        <v>16800</v>
      </c>
      <c r="X3021" s="126" t="s">
        <v>469</v>
      </c>
      <c r="Z3021" s="127"/>
      <c r="AA3021" s="128">
        <v>1</v>
      </c>
      <c r="AB3021" s="128">
        <v>60</v>
      </c>
      <c r="AC3021" s="126" t="s">
        <v>366</v>
      </c>
      <c r="AD3021" s="126" t="s">
        <v>859</v>
      </c>
      <c r="AG3021" s="127"/>
      <c r="AI3021" s="127"/>
    </row>
    <row r="3022" spans="1:35" ht="14.85" customHeight="1">
      <c r="A3022" s="130">
        <v>5010661</v>
      </c>
      <c r="B3022" s="126" t="s">
        <v>413</v>
      </c>
      <c r="C3022" s="126" t="s">
        <v>5882</v>
      </c>
      <c r="D3022" s="126" t="s">
        <v>5382</v>
      </c>
      <c r="E3022" s="126" t="s">
        <v>288</v>
      </c>
      <c r="F3022" s="126" t="s">
        <v>364</v>
      </c>
      <c r="G3022" s="126" t="s">
        <v>417</v>
      </c>
      <c r="H3022" s="126" t="s">
        <v>126</v>
      </c>
      <c r="I3022" s="126" t="s">
        <v>126</v>
      </c>
      <c r="J3022" s="126" t="s">
        <v>2924</v>
      </c>
      <c r="K3022" s="126" t="s">
        <v>535</v>
      </c>
      <c r="L3022" s="126" t="s">
        <v>2925</v>
      </c>
      <c r="M3022" s="130">
        <v>6817.44</v>
      </c>
      <c r="O3022" s="126" t="s">
        <v>365</v>
      </c>
      <c r="P3022" s="130">
        <v>0</v>
      </c>
      <c r="S3022" s="130">
        <v>0</v>
      </c>
      <c r="V3022" s="130">
        <v>28560</v>
      </c>
      <c r="X3022" s="126" t="s">
        <v>469</v>
      </c>
      <c r="Z3022" s="127"/>
      <c r="AA3022" s="128">
        <v>1</v>
      </c>
      <c r="AB3022" s="128">
        <v>60</v>
      </c>
      <c r="AC3022" s="126" t="s">
        <v>366</v>
      </c>
      <c r="AD3022" s="126" t="s">
        <v>859</v>
      </c>
      <c r="AG3022" s="127"/>
      <c r="AI3022" s="127"/>
    </row>
    <row r="3023" spans="1:35" ht="14.85" customHeight="1">
      <c r="A3023" s="130">
        <v>5010660</v>
      </c>
      <c r="B3023" s="126" t="s">
        <v>413</v>
      </c>
      <c r="C3023" s="126" t="s">
        <v>5883</v>
      </c>
      <c r="D3023" s="126" t="s">
        <v>5382</v>
      </c>
      <c r="E3023" s="126" t="s">
        <v>288</v>
      </c>
      <c r="F3023" s="126" t="s">
        <v>364</v>
      </c>
      <c r="G3023" s="126" t="s">
        <v>417</v>
      </c>
      <c r="H3023" s="126" t="s">
        <v>126</v>
      </c>
      <c r="I3023" s="126" t="s">
        <v>126</v>
      </c>
      <c r="J3023" s="126" t="s">
        <v>2924</v>
      </c>
      <c r="K3023" s="126" t="s">
        <v>535</v>
      </c>
      <c r="L3023" s="126" t="s">
        <v>2925</v>
      </c>
      <c r="M3023" s="130">
        <v>6817.44</v>
      </c>
      <c r="O3023" s="126" t="s">
        <v>365</v>
      </c>
      <c r="P3023" s="130">
        <v>0</v>
      </c>
      <c r="S3023" s="130">
        <v>0</v>
      </c>
      <c r="V3023" s="130">
        <v>24989.98</v>
      </c>
      <c r="X3023" s="126" t="s">
        <v>469</v>
      </c>
      <c r="Z3023" s="127"/>
      <c r="AA3023" s="128">
        <v>1</v>
      </c>
      <c r="AB3023" s="128">
        <v>60</v>
      </c>
      <c r="AC3023" s="126" t="s">
        <v>366</v>
      </c>
      <c r="AD3023" s="126" t="s">
        <v>859</v>
      </c>
      <c r="AG3023" s="127"/>
      <c r="AI3023" s="127"/>
    </row>
    <row r="3024" spans="1:35" ht="14.85" customHeight="1">
      <c r="A3024" s="130">
        <v>5011147</v>
      </c>
      <c r="B3024" s="126" t="s">
        <v>413</v>
      </c>
      <c r="C3024" s="126" t="s">
        <v>4950</v>
      </c>
      <c r="D3024" s="126" t="s">
        <v>4951</v>
      </c>
      <c r="E3024" s="126" t="s">
        <v>288</v>
      </c>
      <c r="F3024" s="126" t="s">
        <v>364</v>
      </c>
      <c r="G3024" s="126" t="s">
        <v>417</v>
      </c>
      <c r="H3024" s="126" t="s">
        <v>126</v>
      </c>
      <c r="I3024" s="126" t="s">
        <v>126</v>
      </c>
      <c r="J3024" s="126" t="s">
        <v>886</v>
      </c>
      <c r="K3024" s="126" t="s">
        <v>443</v>
      </c>
      <c r="L3024" s="126" t="s">
        <v>887</v>
      </c>
      <c r="M3024" s="130">
        <v>7791.29</v>
      </c>
      <c r="O3024" s="126" t="s">
        <v>486</v>
      </c>
      <c r="P3024" s="130">
        <v>0</v>
      </c>
      <c r="S3024" s="130">
        <v>0</v>
      </c>
      <c r="V3024" s="130">
        <v>7791.29</v>
      </c>
      <c r="X3024" s="126" t="s">
        <v>549</v>
      </c>
      <c r="Z3024" s="127"/>
      <c r="AA3024" s="128">
        <v>2</v>
      </c>
      <c r="AB3024" s="128">
        <v>60</v>
      </c>
      <c r="AC3024" s="126" t="s">
        <v>366</v>
      </c>
      <c r="AD3024" s="126" t="s">
        <v>1222</v>
      </c>
      <c r="AG3024" s="127"/>
      <c r="AI3024" s="127"/>
    </row>
    <row r="3025" spans="1:35" ht="14.85" customHeight="1">
      <c r="A3025" s="130">
        <v>5011146</v>
      </c>
      <c r="B3025" s="126" t="s">
        <v>413</v>
      </c>
      <c r="C3025" s="126" t="s">
        <v>5884</v>
      </c>
      <c r="D3025" s="126" t="s">
        <v>5885</v>
      </c>
      <c r="E3025" s="126" t="s">
        <v>288</v>
      </c>
      <c r="F3025" s="126" t="s">
        <v>364</v>
      </c>
      <c r="G3025" s="126" t="s">
        <v>417</v>
      </c>
      <c r="H3025" s="126" t="s">
        <v>126</v>
      </c>
      <c r="I3025" s="126" t="s">
        <v>126</v>
      </c>
      <c r="J3025" s="126" t="s">
        <v>886</v>
      </c>
      <c r="K3025" s="126" t="s">
        <v>443</v>
      </c>
      <c r="L3025" s="126" t="s">
        <v>887</v>
      </c>
      <c r="M3025" s="130">
        <v>9739.1299999999992</v>
      </c>
      <c r="O3025" s="126" t="s">
        <v>486</v>
      </c>
      <c r="P3025" s="130">
        <v>0</v>
      </c>
      <c r="S3025" s="130">
        <v>0</v>
      </c>
      <c r="V3025" s="130">
        <v>10226.07</v>
      </c>
      <c r="X3025" s="126" t="s">
        <v>487</v>
      </c>
      <c r="Z3025" s="127"/>
      <c r="AA3025" s="128">
        <v>1</v>
      </c>
      <c r="AB3025" s="128">
        <v>60</v>
      </c>
      <c r="AC3025" s="126" t="s">
        <v>366</v>
      </c>
      <c r="AD3025" s="126" t="s">
        <v>1222</v>
      </c>
      <c r="AG3025" s="127"/>
      <c r="AI3025" s="127"/>
    </row>
    <row r="3026" spans="1:35" ht="14.85" customHeight="1">
      <c r="A3026" s="130">
        <v>5011145</v>
      </c>
      <c r="B3026" s="126" t="s">
        <v>413</v>
      </c>
      <c r="C3026" s="126" t="s">
        <v>5886</v>
      </c>
      <c r="D3026" s="126" t="s">
        <v>5887</v>
      </c>
      <c r="E3026" s="126" t="s">
        <v>288</v>
      </c>
      <c r="F3026" s="126" t="s">
        <v>364</v>
      </c>
      <c r="G3026" s="126" t="s">
        <v>417</v>
      </c>
      <c r="H3026" s="126" t="s">
        <v>126</v>
      </c>
      <c r="I3026" s="126" t="s">
        <v>126</v>
      </c>
      <c r="J3026" s="126" t="s">
        <v>886</v>
      </c>
      <c r="K3026" s="126" t="s">
        <v>443</v>
      </c>
      <c r="L3026" s="126" t="s">
        <v>887</v>
      </c>
      <c r="M3026" s="130">
        <v>9739.1299999999992</v>
      </c>
      <c r="O3026" s="126" t="s">
        <v>486</v>
      </c>
      <c r="P3026" s="130">
        <v>0</v>
      </c>
      <c r="S3026" s="130">
        <v>0</v>
      </c>
      <c r="V3026" s="130">
        <v>13147.8</v>
      </c>
      <c r="X3026" s="126" t="s">
        <v>487</v>
      </c>
      <c r="Z3026" s="127"/>
      <c r="AA3026" s="128">
        <v>1</v>
      </c>
      <c r="AB3026" s="128">
        <v>60</v>
      </c>
      <c r="AC3026" s="126" t="s">
        <v>366</v>
      </c>
      <c r="AD3026" s="126" t="s">
        <v>1222</v>
      </c>
      <c r="AG3026" s="127"/>
      <c r="AI3026" s="127"/>
    </row>
    <row r="3027" spans="1:35" ht="14.85" customHeight="1">
      <c r="A3027" s="130">
        <v>5011144</v>
      </c>
      <c r="B3027" s="126" t="s">
        <v>413</v>
      </c>
      <c r="C3027" s="126" t="s">
        <v>2865</v>
      </c>
      <c r="D3027" s="126" t="s">
        <v>2866</v>
      </c>
      <c r="E3027" s="126" t="s">
        <v>288</v>
      </c>
      <c r="F3027" s="126" t="s">
        <v>364</v>
      </c>
      <c r="G3027" s="126" t="s">
        <v>417</v>
      </c>
      <c r="H3027" s="126" t="s">
        <v>126</v>
      </c>
      <c r="I3027" s="126" t="s">
        <v>126</v>
      </c>
      <c r="J3027" s="126" t="s">
        <v>886</v>
      </c>
      <c r="K3027" s="126" t="s">
        <v>443</v>
      </c>
      <c r="L3027" s="126" t="s">
        <v>887</v>
      </c>
      <c r="M3027" s="130">
        <v>9739.1299999999992</v>
      </c>
      <c r="O3027" s="126" t="s">
        <v>486</v>
      </c>
      <c r="P3027" s="130">
        <v>0</v>
      </c>
      <c r="S3027" s="130">
        <v>0</v>
      </c>
      <c r="V3027" s="130">
        <v>20939.11</v>
      </c>
      <c r="X3027" s="126" t="s">
        <v>487</v>
      </c>
      <c r="Z3027" s="127"/>
      <c r="AA3027" s="128">
        <v>1</v>
      </c>
      <c r="AB3027" s="128">
        <v>60</v>
      </c>
      <c r="AC3027" s="126" t="s">
        <v>366</v>
      </c>
      <c r="AD3027" s="126" t="s">
        <v>1222</v>
      </c>
      <c r="AG3027" s="127"/>
      <c r="AI3027" s="127"/>
    </row>
    <row r="3028" spans="1:35" ht="14.85" customHeight="1">
      <c r="A3028" s="130">
        <v>5011143</v>
      </c>
      <c r="B3028" s="126" t="s">
        <v>413</v>
      </c>
      <c r="C3028" s="126" t="s">
        <v>2867</v>
      </c>
      <c r="D3028" s="126" t="s">
        <v>2868</v>
      </c>
      <c r="E3028" s="126" t="s">
        <v>288</v>
      </c>
      <c r="F3028" s="126" t="s">
        <v>364</v>
      </c>
      <c r="G3028" s="126" t="s">
        <v>417</v>
      </c>
      <c r="H3028" s="126" t="s">
        <v>126</v>
      </c>
      <c r="I3028" s="126" t="s">
        <v>126</v>
      </c>
      <c r="J3028" s="126" t="s">
        <v>886</v>
      </c>
      <c r="K3028" s="126" t="s">
        <v>443</v>
      </c>
      <c r="L3028" s="126" t="s">
        <v>887</v>
      </c>
      <c r="M3028" s="130">
        <v>9739.1299999999992</v>
      </c>
      <c r="O3028" s="126" t="s">
        <v>486</v>
      </c>
      <c r="P3028" s="130">
        <v>0</v>
      </c>
      <c r="S3028" s="130">
        <v>0</v>
      </c>
      <c r="V3028" s="130">
        <v>27756.51</v>
      </c>
      <c r="X3028" s="126" t="s">
        <v>487</v>
      </c>
      <c r="Z3028" s="127"/>
      <c r="AA3028" s="128">
        <v>1</v>
      </c>
      <c r="AB3028" s="128">
        <v>60</v>
      </c>
      <c r="AC3028" s="126" t="s">
        <v>366</v>
      </c>
      <c r="AD3028" s="126" t="s">
        <v>1222</v>
      </c>
      <c r="AG3028" s="127"/>
      <c r="AI3028" s="127"/>
    </row>
    <row r="3029" spans="1:35" ht="14.85" customHeight="1">
      <c r="A3029" s="130">
        <v>5011883</v>
      </c>
      <c r="B3029" s="126" t="s">
        <v>413</v>
      </c>
      <c r="C3029" s="126" t="s">
        <v>5888</v>
      </c>
      <c r="D3029" s="126" t="s">
        <v>5889</v>
      </c>
      <c r="E3029" s="126" t="s">
        <v>288</v>
      </c>
      <c r="F3029" s="126" t="s">
        <v>364</v>
      </c>
      <c r="G3029" s="126" t="s">
        <v>417</v>
      </c>
      <c r="H3029" s="126" t="s">
        <v>126</v>
      </c>
      <c r="I3029" s="126" t="s">
        <v>418</v>
      </c>
      <c r="J3029" s="126" t="s">
        <v>3236</v>
      </c>
      <c r="K3029" s="126" t="s">
        <v>628</v>
      </c>
      <c r="L3029" s="126" t="s">
        <v>3237</v>
      </c>
      <c r="M3029" s="130">
        <v>6187.03</v>
      </c>
      <c r="O3029" s="126" t="s">
        <v>365</v>
      </c>
      <c r="P3029" s="130">
        <v>0</v>
      </c>
      <c r="S3029" s="130">
        <v>0</v>
      </c>
      <c r="V3029" s="130">
        <v>6187.03</v>
      </c>
      <c r="X3029" s="126" t="s">
        <v>469</v>
      </c>
      <c r="Z3029" s="127"/>
      <c r="AA3029" s="128">
        <v>1</v>
      </c>
      <c r="AB3029" s="128">
        <v>60</v>
      </c>
      <c r="AC3029" s="126" t="s">
        <v>366</v>
      </c>
      <c r="AD3029" s="126" t="s">
        <v>2409</v>
      </c>
      <c r="AG3029" s="127"/>
      <c r="AI3029" s="127"/>
    </row>
    <row r="3030" spans="1:35" ht="14.85" customHeight="1">
      <c r="A3030" s="130">
        <v>5011881</v>
      </c>
      <c r="B3030" s="126" t="s">
        <v>413</v>
      </c>
      <c r="C3030" s="126" t="s">
        <v>5890</v>
      </c>
      <c r="D3030" s="126" t="s">
        <v>5891</v>
      </c>
      <c r="E3030" s="126" t="s">
        <v>288</v>
      </c>
      <c r="F3030" s="126" t="s">
        <v>532</v>
      </c>
      <c r="G3030" s="126" t="s">
        <v>604</v>
      </c>
      <c r="H3030" s="126" t="s">
        <v>126</v>
      </c>
      <c r="I3030" s="126" t="s">
        <v>418</v>
      </c>
      <c r="J3030" s="126" t="s">
        <v>5892</v>
      </c>
      <c r="K3030" s="126" t="s">
        <v>628</v>
      </c>
      <c r="L3030" s="126" t="s">
        <v>5893</v>
      </c>
      <c r="M3030" s="130">
        <v>189.89</v>
      </c>
      <c r="O3030" s="126" t="s">
        <v>537</v>
      </c>
      <c r="P3030" s="130">
        <v>0</v>
      </c>
      <c r="S3030" s="130">
        <v>0</v>
      </c>
      <c r="V3030" s="130">
        <v>189.89</v>
      </c>
      <c r="X3030" s="126" t="s">
        <v>1723</v>
      </c>
      <c r="Z3030" s="127"/>
      <c r="AA3030" s="128">
        <v>500</v>
      </c>
      <c r="AB3030" s="128">
        <v>12</v>
      </c>
      <c r="AD3030" s="126" t="s">
        <v>2409</v>
      </c>
      <c r="AG3030" s="127"/>
      <c r="AI3030" s="127"/>
    </row>
    <row r="3031" spans="1:35" ht="14.85" customHeight="1">
      <c r="A3031" s="130">
        <v>5008671</v>
      </c>
      <c r="B3031" s="126" t="s">
        <v>5894</v>
      </c>
      <c r="C3031" s="126" t="s">
        <v>5895</v>
      </c>
      <c r="D3031" s="126" t="s">
        <v>5896</v>
      </c>
      <c r="E3031" s="126" t="s">
        <v>288</v>
      </c>
      <c r="F3031" s="126" t="s">
        <v>591</v>
      </c>
      <c r="G3031" s="126" t="s">
        <v>417</v>
      </c>
      <c r="H3031" s="126" t="s">
        <v>126</v>
      </c>
      <c r="I3031" s="126" t="s">
        <v>126</v>
      </c>
      <c r="J3031" s="126" t="s">
        <v>5897</v>
      </c>
      <c r="K3031" s="126" t="s">
        <v>1104</v>
      </c>
      <c r="L3031" s="126" t="s">
        <v>2022</v>
      </c>
      <c r="M3031" s="130">
        <v>487.2</v>
      </c>
      <c r="O3031" s="126" t="s">
        <v>2262</v>
      </c>
      <c r="P3031" s="130">
        <v>0</v>
      </c>
      <c r="S3031" s="130">
        <v>0</v>
      </c>
      <c r="V3031" s="130">
        <v>584.34</v>
      </c>
      <c r="X3031" s="126" t="s">
        <v>2263</v>
      </c>
      <c r="Z3031" s="127"/>
      <c r="AA3031" s="128">
        <v>1</v>
      </c>
      <c r="AB3031" s="128">
        <v>24</v>
      </c>
      <c r="AD3031" s="126" t="s">
        <v>562</v>
      </c>
      <c r="AG3031" s="127"/>
      <c r="AI3031" s="127"/>
    </row>
    <row r="3032" spans="1:35" ht="14.85" customHeight="1">
      <c r="A3032" s="130">
        <v>5013147</v>
      </c>
      <c r="B3032" s="126" t="s">
        <v>413</v>
      </c>
      <c r="C3032" s="126" t="s">
        <v>4246</v>
      </c>
      <c r="E3032" s="126" t="s">
        <v>288</v>
      </c>
      <c r="F3032" s="126" t="s">
        <v>364</v>
      </c>
      <c r="G3032" s="126" t="s">
        <v>417</v>
      </c>
      <c r="H3032" s="126" t="s">
        <v>126</v>
      </c>
      <c r="I3032" s="126" t="s">
        <v>126</v>
      </c>
      <c r="J3032" s="126" t="s">
        <v>466</v>
      </c>
      <c r="K3032" s="126" t="s">
        <v>467</v>
      </c>
      <c r="L3032" s="126" t="s">
        <v>468</v>
      </c>
      <c r="M3032" s="130">
        <v>6817.44</v>
      </c>
      <c r="O3032" s="126" t="s">
        <v>365</v>
      </c>
      <c r="P3032" s="130">
        <v>0</v>
      </c>
      <c r="S3032" s="130">
        <v>0</v>
      </c>
      <c r="V3032" s="130">
        <v>23817.439999999999</v>
      </c>
      <c r="X3032" s="126" t="s">
        <v>510</v>
      </c>
      <c r="Z3032" s="127"/>
      <c r="AA3032" s="128">
        <v>2</v>
      </c>
      <c r="AB3032" s="128">
        <v>60</v>
      </c>
      <c r="AC3032" s="126" t="s">
        <v>366</v>
      </c>
      <c r="AD3032" s="126" t="s">
        <v>1990</v>
      </c>
      <c r="AG3032" s="127"/>
      <c r="AI3032" s="127"/>
    </row>
    <row r="3033" spans="1:35" ht="14.85" customHeight="1">
      <c r="A3033" s="130">
        <v>5008670</v>
      </c>
      <c r="B3033" s="126" t="s">
        <v>5898</v>
      </c>
      <c r="C3033" s="126" t="s">
        <v>5899</v>
      </c>
      <c r="D3033" s="126" t="s">
        <v>5900</v>
      </c>
      <c r="E3033" s="126" t="s">
        <v>288</v>
      </c>
      <c r="F3033" s="126" t="s">
        <v>416</v>
      </c>
      <c r="G3033" s="126" t="s">
        <v>417</v>
      </c>
      <c r="H3033" s="126" t="s">
        <v>126</v>
      </c>
      <c r="I3033" s="126" t="s">
        <v>126</v>
      </c>
      <c r="J3033" s="126" t="s">
        <v>709</v>
      </c>
      <c r="K3033" s="126" t="s">
        <v>535</v>
      </c>
      <c r="L3033" s="126" t="s">
        <v>2712</v>
      </c>
      <c r="M3033" s="130">
        <v>1557.92</v>
      </c>
      <c r="O3033" s="126" t="s">
        <v>422</v>
      </c>
      <c r="P3033" s="130">
        <v>0</v>
      </c>
      <c r="S3033" s="130">
        <v>0</v>
      </c>
      <c r="V3033" s="130">
        <v>2704.1</v>
      </c>
      <c r="X3033" s="126" t="s">
        <v>1034</v>
      </c>
      <c r="Z3033" s="127"/>
      <c r="AA3033" s="128">
        <v>1</v>
      </c>
      <c r="AB3033" s="128">
        <v>12</v>
      </c>
      <c r="AD3033" s="126" t="s">
        <v>562</v>
      </c>
      <c r="AG3033" s="127"/>
      <c r="AI3033" s="127"/>
    </row>
    <row r="3034" spans="1:35" ht="14.85" customHeight="1">
      <c r="A3034" s="130">
        <v>5008669</v>
      </c>
      <c r="B3034" s="126" t="s">
        <v>5901</v>
      </c>
      <c r="C3034" s="126" t="s">
        <v>5902</v>
      </c>
      <c r="D3034" s="126" t="s">
        <v>5903</v>
      </c>
      <c r="E3034" s="126" t="s">
        <v>288</v>
      </c>
      <c r="F3034" s="126" t="s">
        <v>753</v>
      </c>
      <c r="G3034" s="126" t="s">
        <v>417</v>
      </c>
      <c r="H3034" s="126" t="s">
        <v>308</v>
      </c>
      <c r="I3034" s="126" t="s">
        <v>308</v>
      </c>
      <c r="J3034" s="126" t="s">
        <v>5904</v>
      </c>
      <c r="K3034" s="126" t="s">
        <v>504</v>
      </c>
      <c r="L3034" s="126" t="s">
        <v>5905</v>
      </c>
      <c r="M3034" s="130">
        <v>584.64</v>
      </c>
      <c r="O3034" s="126" t="s">
        <v>1804</v>
      </c>
      <c r="P3034" s="130">
        <v>0</v>
      </c>
      <c r="S3034" s="130">
        <v>0</v>
      </c>
      <c r="V3034" s="130">
        <v>1817.31</v>
      </c>
      <c r="X3034" s="126" t="s">
        <v>1805</v>
      </c>
      <c r="Z3034" s="127"/>
      <c r="AA3034" s="128">
        <v>2</v>
      </c>
      <c r="AB3034" s="128">
        <v>12</v>
      </c>
      <c r="AD3034" s="126" t="s">
        <v>562</v>
      </c>
      <c r="AG3034" s="127"/>
      <c r="AI3034" s="127"/>
    </row>
    <row r="3035" spans="1:35" ht="14.85" customHeight="1">
      <c r="A3035" s="130">
        <v>5008668</v>
      </c>
      <c r="B3035" s="126" t="s">
        <v>5906</v>
      </c>
      <c r="C3035" s="126" t="s">
        <v>5907</v>
      </c>
      <c r="D3035" s="126" t="s">
        <v>929</v>
      </c>
      <c r="E3035" s="126" t="s">
        <v>288</v>
      </c>
      <c r="F3035" s="126" t="s">
        <v>491</v>
      </c>
      <c r="G3035" s="126" t="s">
        <v>417</v>
      </c>
      <c r="H3035" s="126" t="s">
        <v>126</v>
      </c>
      <c r="I3035" s="126" t="s">
        <v>126</v>
      </c>
      <c r="J3035" s="126" t="s">
        <v>930</v>
      </c>
      <c r="K3035" s="126" t="s">
        <v>504</v>
      </c>
      <c r="L3035" s="126" t="s">
        <v>931</v>
      </c>
      <c r="M3035" s="130">
        <v>24718.09</v>
      </c>
      <c r="N3035" s="126" t="s">
        <v>290</v>
      </c>
      <c r="O3035" s="126" t="s">
        <v>1399</v>
      </c>
      <c r="P3035" s="130">
        <v>0</v>
      </c>
      <c r="S3035" s="130">
        <v>0</v>
      </c>
      <c r="V3035" s="130">
        <v>26019.05</v>
      </c>
      <c r="X3035" s="126" t="s">
        <v>1409</v>
      </c>
      <c r="Y3035" s="126" t="s">
        <v>517</v>
      </c>
      <c r="Z3035" s="127" t="s">
        <v>296</v>
      </c>
      <c r="AA3035" s="128">
        <v>1</v>
      </c>
      <c r="AB3035" s="128">
        <v>84</v>
      </c>
      <c r="AD3035" s="126" t="s">
        <v>562</v>
      </c>
      <c r="AG3035" s="127"/>
      <c r="AI3035" s="127"/>
    </row>
    <row r="3036" spans="1:35" ht="14.85" customHeight="1">
      <c r="A3036" s="130">
        <v>5011941</v>
      </c>
      <c r="B3036" s="126" t="s">
        <v>413</v>
      </c>
      <c r="C3036" s="126" t="s">
        <v>5908</v>
      </c>
      <c r="D3036" s="126" t="s">
        <v>5909</v>
      </c>
      <c r="E3036" s="126" t="s">
        <v>288</v>
      </c>
      <c r="F3036" s="126" t="s">
        <v>532</v>
      </c>
      <c r="G3036" s="126" t="s">
        <v>604</v>
      </c>
      <c r="H3036" s="126" t="s">
        <v>126</v>
      </c>
      <c r="I3036" s="126" t="s">
        <v>418</v>
      </c>
      <c r="J3036" s="126" t="s">
        <v>5910</v>
      </c>
      <c r="K3036" s="126" t="s">
        <v>628</v>
      </c>
      <c r="L3036" s="126" t="s">
        <v>5911</v>
      </c>
      <c r="M3036" s="130">
        <v>190.4</v>
      </c>
      <c r="O3036" s="126" t="s">
        <v>537</v>
      </c>
      <c r="P3036" s="130">
        <v>0</v>
      </c>
      <c r="S3036" s="130">
        <v>0</v>
      </c>
      <c r="V3036" s="130">
        <v>190.4</v>
      </c>
      <c r="X3036" s="126" t="s">
        <v>1723</v>
      </c>
      <c r="Z3036" s="127"/>
      <c r="AA3036" s="128">
        <v>500</v>
      </c>
      <c r="AB3036" s="128">
        <v>12</v>
      </c>
      <c r="AD3036" s="126" t="s">
        <v>1839</v>
      </c>
      <c r="AG3036" s="127"/>
      <c r="AI3036" s="127"/>
    </row>
    <row r="3037" spans="1:35" ht="14.85" customHeight="1">
      <c r="A3037" s="130">
        <v>5011090</v>
      </c>
      <c r="B3037" s="126" t="s">
        <v>413</v>
      </c>
      <c r="C3037" s="126" t="s">
        <v>2875</v>
      </c>
      <c r="D3037" s="126" t="s">
        <v>2876</v>
      </c>
      <c r="E3037" s="126" t="s">
        <v>288</v>
      </c>
      <c r="F3037" s="126" t="s">
        <v>364</v>
      </c>
      <c r="G3037" s="126" t="s">
        <v>417</v>
      </c>
      <c r="H3037" s="126" t="s">
        <v>126</v>
      </c>
      <c r="I3037" s="126" t="s">
        <v>126</v>
      </c>
      <c r="J3037" s="126" t="s">
        <v>886</v>
      </c>
      <c r="K3037" s="126" t="s">
        <v>443</v>
      </c>
      <c r="L3037" s="126" t="s">
        <v>887</v>
      </c>
      <c r="M3037" s="130">
        <v>6817.39</v>
      </c>
      <c r="O3037" s="126" t="s">
        <v>365</v>
      </c>
      <c r="P3037" s="130">
        <v>0</v>
      </c>
      <c r="S3037" s="130">
        <v>0</v>
      </c>
      <c r="V3037" s="130">
        <v>29217.38</v>
      </c>
      <c r="X3037" s="126" t="s">
        <v>469</v>
      </c>
      <c r="Z3037" s="127"/>
      <c r="AA3037" s="128">
        <v>1</v>
      </c>
      <c r="AB3037" s="128">
        <v>60</v>
      </c>
      <c r="AC3037" s="126" t="s">
        <v>366</v>
      </c>
      <c r="AD3037" s="126" t="s">
        <v>1222</v>
      </c>
      <c r="AG3037" s="127"/>
      <c r="AI3037" s="127"/>
    </row>
    <row r="3038" spans="1:35" ht="14.85" customHeight="1">
      <c r="A3038" s="130">
        <v>5010600</v>
      </c>
      <c r="B3038" s="126" t="s">
        <v>413</v>
      </c>
      <c r="C3038" s="126" t="s">
        <v>5509</v>
      </c>
      <c r="D3038" s="126" t="s">
        <v>5912</v>
      </c>
      <c r="E3038" s="126" t="s">
        <v>288</v>
      </c>
      <c r="F3038" s="126" t="s">
        <v>522</v>
      </c>
      <c r="G3038" s="126" t="s">
        <v>788</v>
      </c>
      <c r="H3038" s="126" t="s">
        <v>524</v>
      </c>
      <c r="I3038" s="126" t="s">
        <v>418</v>
      </c>
      <c r="J3038" s="126" t="s">
        <v>825</v>
      </c>
      <c r="K3038" s="126" t="s">
        <v>504</v>
      </c>
      <c r="L3038" s="126" t="s">
        <v>444</v>
      </c>
      <c r="M3038" s="130">
        <v>1456</v>
      </c>
      <c r="N3038" s="126" t="s">
        <v>290</v>
      </c>
      <c r="O3038" s="126" t="s">
        <v>528</v>
      </c>
      <c r="P3038" s="130">
        <v>0</v>
      </c>
      <c r="S3038" s="130">
        <v>0</v>
      </c>
      <c r="V3038" s="130">
        <v>1456</v>
      </c>
      <c r="X3038" s="126" t="s">
        <v>784</v>
      </c>
      <c r="Z3038" s="127"/>
      <c r="AA3038" s="128"/>
      <c r="AB3038" s="128"/>
      <c r="AD3038" s="126" t="s">
        <v>859</v>
      </c>
      <c r="AG3038" s="127"/>
      <c r="AI3038" s="127"/>
    </row>
    <row r="3039" spans="1:35" ht="14.85" customHeight="1">
      <c r="A3039" s="130">
        <v>5011089</v>
      </c>
      <c r="B3039" s="126" t="s">
        <v>413</v>
      </c>
      <c r="C3039" s="126" t="s">
        <v>3366</v>
      </c>
      <c r="D3039" s="126" t="s">
        <v>3367</v>
      </c>
      <c r="E3039" s="126" t="s">
        <v>288</v>
      </c>
      <c r="F3039" s="126" t="s">
        <v>364</v>
      </c>
      <c r="G3039" s="126" t="s">
        <v>417</v>
      </c>
      <c r="H3039" s="126" t="s">
        <v>126</v>
      </c>
      <c r="I3039" s="126" t="s">
        <v>126</v>
      </c>
      <c r="J3039" s="126" t="s">
        <v>886</v>
      </c>
      <c r="K3039" s="126" t="s">
        <v>443</v>
      </c>
      <c r="L3039" s="126" t="s">
        <v>887</v>
      </c>
      <c r="M3039" s="130">
        <v>5794.76</v>
      </c>
      <c r="O3039" s="126" t="s">
        <v>365</v>
      </c>
      <c r="P3039" s="130">
        <v>0</v>
      </c>
      <c r="S3039" s="130">
        <v>0</v>
      </c>
      <c r="V3039" s="130">
        <v>5794.76</v>
      </c>
      <c r="X3039" s="126" t="s">
        <v>469</v>
      </c>
      <c r="Z3039" s="127"/>
      <c r="AA3039" s="128">
        <v>1</v>
      </c>
      <c r="AB3039" s="128">
        <v>60</v>
      </c>
      <c r="AC3039" s="126" t="s">
        <v>366</v>
      </c>
      <c r="AD3039" s="126" t="s">
        <v>1222</v>
      </c>
      <c r="AG3039" s="127"/>
      <c r="AI3039" s="127"/>
    </row>
    <row r="3040" spans="1:35" ht="14.85" customHeight="1">
      <c r="A3040" s="130">
        <v>5011088</v>
      </c>
      <c r="B3040" s="126" t="s">
        <v>413</v>
      </c>
      <c r="C3040" s="126" t="s">
        <v>3368</v>
      </c>
      <c r="D3040" s="126" t="s">
        <v>3369</v>
      </c>
      <c r="E3040" s="126" t="s">
        <v>288</v>
      </c>
      <c r="F3040" s="126" t="s">
        <v>364</v>
      </c>
      <c r="G3040" s="126" t="s">
        <v>417</v>
      </c>
      <c r="H3040" s="126" t="s">
        <v>126</v>
      </c>
      <c r="I3040" s="126" t="s">
        <v>126</v>
      </c>
      <c r="J3040" s="126" t="s">
        <v>886</v>
      </c>
      <c r="K3040" s="126" t="s">
        <v>443</v>
      </c>
      <c r="L3040" s="126" t="s">
        <v>887</v>
      </c>
      <c r="M3040" s="130">
        <v>5794.76</v>
      </c>
      <c r="O3040" s="126" t="s">
        <v>365</v>
      </c>
      <c r="P3040" s="130">
        <v>0</v>
      </c>
      <c r="S3040" s="130">
        <v>0</v>
      </c>
      <c r="V3040" s="130">
        <v>5794.76</v>
      </c>
      <c r="X3040" s="126" t="s">
        <v>469</v>
      </c>
      <c r="Z3040" s="127"/>
      <c r="AA3040" s="128">
        <v>1</v>
      </c>
      <c r="AB3040" s="128">
        <v>60</v>
      </c>
      <c r="AC3040" s="126" t="s">
        <v>366</v>
      </c>
      <c r="AD3040" s="126" t="s">
        <v>1222</v>
      </c>
      <c r="AG3040" s="127"/>
      <c r="AI3040" s="127"/>
    </row>
    <row r="3041" spans="1:35" ht="14.85" customHeight="1">
      <c r="A3041" s="130">
        <v>5011087</v>
      </c>
      <c r="B3041" s="126" t="s">
        <v>413</v>
      </c>
      <c r="C3041" s="126" t="s">
        <v>3370</v>
      </c>
      <c r="D3041" s="126" t="s">
        <v>3371</v>
      </c>
      <c r="E3041" s="126" t="s">
        <v>288</v>
      </c>
      <c r="F3041" s="126" t="s">
        <v>364</v>
      </c>
      <c r="G3041" s="126" t="s">
        <v>417</v>
      </c>
      <c r="H3041" s="126" t="s">
        <v>126</v>
      </c>
      <c r="I3041" s="126" t="s">
        <v>126</v>
      </c>
      <c r="J3041" s="126" t="s">
        <v>886</v>
      </c>
      <c r="K3041" s="126" t="s">
        <v>443</v>
      </c>
      <c r="L3041" s="126" t="s">
        <v>887</v>
      </c>
      <c r="M3041" s="130">
        <v>5794.76</v>
      </c>
      <c r="O3041" s="126" t="s">
        <v>365</v>
      </c>
      <c r="P3041" s="130">
        <v>0</v>
      </c>
      <c r="S3041" s="130">
        <v>0</v>
      </c>
      <c r="V3041" s="130">
        <v>5794.76</v>
      </c>
      <c r="X3041" s="126" t="s">
        <v>469</v>
      </c>
      <c r="Z3041" s="127"/>
      <c r="AA3041" s="128">
        <v>1</v>
      </c>
      <c r="AB3041" s="128">
        <v>60</v>
      </c>
      <c r="AC3041" s="126" t="s">
        <v>366</v>
      </c>
      <c r="AD3041" s="126" t="s">
        <v>1222</v>
      </c>
      <c r="AG3041" s="127"/>
      <c r="AI3041" s="127"/>
    </row>
    <row r="3042" spans="1:35" ht="14.85" customHeight="1">
      <c r="A3042" s="130">
        <v>5011086</v>
      </c>
      <c r="B3042" s="126" t="s">
        <v>413</v>
      </c>
      <c r="C3042" s="126" t="s">
        <v>5379</v>
      </c>
      <c r="D3042" s="126" t="s">
        <v>5380</v>
      </c>
      <c r="E3042" s="126" t="s">
        <v>288</v>
      </c>
      <c r="F3042" s="126" t="s">
        <v>364</v>
      </c>
      <c r="G3042" s="126" t="s">
        <v>417</v>
      </c>
      <c r="H3042" s="126" t="s">
        <v>126</v>
      </c>
      <c r="I3042" s="126" t="s">
        <v>126</v>
      </c>
      <c r="J3042" s="126" t="s">
        <v>886</v>
      </c>
      <c r="K3042" s="126" t="s">
        <v>443</v>
      </c>
      <c r="L3042" s="126" t="s">
        <v>887</v>
      </c>
      <c r="M3042" s="130">
        <v>5794.76</v>
      </c>
      <c r="O3042" s="126" t="s">
        <v>365</v>
      </c>
      <c r="P3042" s="130">
        <v>0</v>
      </c>
      <c r="S3042" s="130">
        <v>0</v>
      </c>
      <c r="V3042" s="130">
        <v>5794.76</v>
      </c>
      <c r="X3042" s="126" t="s">
        <v>469</v>
      </c>
      <c r="Z3042" s="127"/>
      <c r="AA3042" s="128">
        <v>1</v>
      </c>
      <c r="AB3042" s="128">
        <v>60</v>
      </c>
      <c r="AC3042" s="126" t="s">
        <v>366</v>
      </c>
      <c r="AD3042" s="126" t="s">
        <v>1222</v>
      </c>
      <c r="AG3042" s="127"/>
      <c r="AI3042" s="127"/>
    </row>
    <row r="3043" spans="1:35" ht="14.85" customHeight="1">
      <c r="A3043" s="130">
        <v>5011085</v>
      </c>
      <c r="B3043" s="126" t="s">
        <v>413</v>
      </c>
      <c r="C3043" s="126" t="s">
        <v>3372</v>
      </c>
      <c r="D3043" s="126" t="s">
        <v>3367</v>
      </c>
      <c r="E3043" s="126" t="s">
        <v>288</v>
      </c>
      <c r="F3043" s="126" t="s">
        <v>364</v>
      </c>
      <c r="G3043" s="126" t="s">
        <v>417</v>
      </c>
      <c r="H3043" s="126" t="s">
        <v>126</v>
      </c>
      <c r="I3043" s="126" t="s">
        <v>126</v>
      </c>
      <c r="J3043" s="126" t="s">
        <v>886</v>
      </c>
      <c r="K3043" s="126" t="s">
        <v>443</v>
      </c>
      <c r="L3043" s="126" t="s">
        <v>887</v>
      </c>
      <c r="M3043" s="130">
        <v>6817.39</v>
      </c>
      <c r="O3043" s="126" t="s">
        <v>365</v>
      </c>
      <c r="P3043" s="130">
        <v>0</v>
      </c>
      <c r="S3043" s="130">
        <v>0</v>
      </c>
      <c r="V3043" s="130">
        <v>7304.33</v>
      </c>
      <c r="X3043" s="126" t="s">
        <v>469</v>
      </c>
      <c r="Z3043" s="127"/>
      <c r="AA3043" s="128">
        <v>1</v>
      </c>
      <c r="AB3043" s="128">
        <v>60</v>
      </c>
      <c r="AC3043" s="126" t="s">
        <v>366</v>
      </c>
      <c r="AD3043" s="126" t="s">
        <v>1222</v>
      </c>
      <c r="AG3043" s="127"/>
      <c r="AI3043" s="127"/>
    </row>
    <row r="3044" spans="1:35" ht="14.85" customHeight="1">
      <c r="A3044" s="130">
        <v>5011084</v>
      </c>
      <c r="B3044" s="126" t="s">
        <v>413</v>
      </c>
      <c r="C3044" s="126" t="s">
        <v>3373</v>
      </c>
      <c r="D3044" s="126" t="s">
        <v>3369</v>
      </c>
      <c r="E3044" s="126" t="s">
        <v>288</v>
      </c>
      <c r="F3044" s="126" t="s">
        <v>364</v>
      </c>
      <c r="G3044" s="126" t="s">
        <v>417</v>
      </c>
      <c r="H3044" s="126" t="s">
        <v>126</v>
      </c>
      <c r="I3044" s="126" t="s">
        <v>126</v>
      </c>
      <c r="J3044" s="126" t="s">
        <v>886</v>
      </c>
      <c r="K3044" s="126" t="s">
        <v>443</v>
      </c>
      <c r="L3044" s="126" t="s">
        <v>887</v>
      </c>
      <c r="M3044" s="130">
        <v>6817.39</v>
      </c>
      <c r="O3044" s="126" t="s">
        <v>365</v>
      </c>
      <c r="P3044" s="130">
        <v>0</v>
      </c>
      <c r="S3044" s="130">
        <v>0</v>
      </c>
      <c r="V3044" s="130">
        <v>7304.33</v>
      </c>
      <c r="X3044" s="126" t="s">
        <v>469</v>
      </c>
      <c r="Z3044" s="127"/>
      <c r="AA3044" s="128">
        <v>1</v>
      </c>
      <c r="AB3044" s="128">
        <v>60</v>
      </c>
      <c r="AC3044" s="126" t="s">
        <v>366</v>
      </c>
      <c r="AD3044" s="126" t="s">
        <v>1222</v>
      </c>
      <c r="AG3044" s="127"/>
      <c r="AI3044" s="127"/>
    </row>
    <row r="3045" spans="1:35" ht="14.85" customHeight="1">
      <c r="A3045" s="130">
        <v>5011083</v>
      </c>
      <c r="B3045" s="126" t="s">
        <v>413</v>
      </c>
      <c r="C3045" s="126" t="s">
        <v>3374</v>
      </c>
      <c r="D3045" s="126" t="s">
        <v>3371</v>
      </c>
      <c r="E3045" s="126" t="s">
        <v>288</v>
      </c>
      <c r="F3045" s="126" t="s">
        <v>364</v>
      </c>
      <c r="G3045" s="126" t="s">
        <v>417</v>
      </c>
      <c r="H3045" s="126" t="s">
        <v>126</v>
      </c>
      <c r="I3045" s="126" t="s">
        <v>126</v>
      </c>
      <c r="J3045" s="126" t="s">
        <v>886</v>
      </c>
      <c r="K3045" s="126" t="s">
        <v>443</v>
      </c>
      <c r="L3045" s="126" t="s">
        <v>887</v>
      </c>
      <c r="M3045" s="130">
        <v>6817.39</v>
      </c>
      <c r="O3045" s="126" t="s">
        <v>365</v>
      </c>
      <c r="P3045" s="130">
        <v>0</v>
      </c>
      <c r="S3045" s="130">
        <v>0</v>
      </c>
      <c r="V3045" s="130">
        <v>7304.33</v>
      </c>
      <c r="X3045" s="126" t="s">
        <v>469</v>
      </c>
      <c r="Z3045" s="127"/>
      <c r="AA3045" s="128">
        <v>1</v>
      </c>
      <c r="AB3045" s="128">
        <v>60</v>
      </c>
      <c r="AC3045" s="126" t="s">
        <v>366</v>
      </c>
      <c r="AD3045" s="126" t="s">
        <v>1222</v>
      </c>
      <c r="AG3045" s="127"/>
      <c r="AI3045" s="127"/>
    </row>
    <row r="3046" spans="1:35" ht="14.85" customHeight="1">
      <c r="A3046" s="130">
        <v>5011082</v>
      </c>
      <c r="B3046" s="126" t="s">
        <v>413</v>
      </c>
      <c r="C3046" s="126" t="s">
        <v>3375</v>
      </c>
      <c r="D3046" s="126" t="s">
        <v>3376</v>
      </c>
      <c r="E3046" s="126" t="s">
        <v>288</v>
      </c>
      <c r="F3046" s="126" t="s">
        <v>364</v>
      </c>
      <c r="G3046" s="126" t="s">
        <v>417</v>
      </c>
      <c r="H3046" s="126" t="s">
        <v>126</v>
      </c>
      <c r="I3046" s="126" t="s">
        <v>126</v>
      </c>
      <c r="J3046" s="126" t="s">
        <v>886</v>
      </c>
      <c r="K3046" s="126" t="s">
        <v>443</v>
      </c>
      <c r="L3046" s="126" t="s">
        <v>887</v>
      </c>
      <c r="M3046" s="130">
        <v>6817.39</v>
      </c>
      <c r="O3046" s="126" t="s">
        <v>365</v>
      </c>
      <c r="P3046" s="130">
        <v>0</v>
      </c>
      <c r="S3046" s="130">
        <v>0</v>
      </c>
      <c r="V3046" s="130">
        <v>8083.46</v>
      </c>
      <c r="X3046" s="126" t="s">
        <v>469</v>
      </c>
      <c r="Z3046" s="127"/>
      <c r="AA3046" s="128">
        <v>1</v>
      </c>
      <c r="AB3046" s="128">
        <v>60</v>
      </c>
      <c r="AC3046" s="126" t="s">
        <v>366</v>
      </c>
      <c r="AD3046" s="126" t="s">
        <v>1222</v>
      </c>
      <c r="AG3046" s="127"/>
      <c r="AI3046" s="127"/>
    </row>
    <row r="3047" spans="1:35" ht="14.85" customHeight="1">
      <c r="A3047" s="130">
        <v>5009762</v>
      </c>
      <c r="B3047" s="126" t="s">
        <v>5913</v>
      </c>
      <c r="C3047" s="126" t="s">
        <v>2940</v>
      </c>
      <c r="D3047" s="126" t="s">
        <v>5914</v>
      </c>
      <c r="E3047" s="126" t="s">
        <v>288</v>
      </c>
      <c r="F3047" s="126" t="s">
        <v>522</v>
      </c>
      <c r="G3047" s="126" t="s">
        <v>799</v>
      </c>
      <c r="H3047" s="126" t="s">
        <v>524</v>
      </c>
      <c r="I3047" s="126" t="s">
        <v>418</v>
      </c>
      <c r="J3047" s="126" t="s">
        <v>2496</v>
      </c>
      <c r="K3047" s="126" t="s">
        <v>558</v>
      </c>
      <c r="L3047" s="126" t="s">
        <v>977</v>
      </c>
      <c r="M3047" s="130">
        <v>1003.8</v>
      </c>
      <c r="N3047" s="126" t="s">
        <v>290</v>
      </c>
      <c r="O3047" s="126" t="s">
        <v>621</v>
      </c>
      <c r="P3047" s="130">
        <v>0</v>
      </c>
      <c r="S3047" s="130">
        <v>0</v>
      </c>
      <c r="V3047" s="130">
        <v>1003.8</v>
      </c>
      <c r="X3047" s="126" t="s">
        <v>729</v>
      </c>
      <c r="Z3047" s="127"/>
      <c r="AA3047" s="128"/>
      <c r="AB3047" s="128"/>
      <c r="AD3047" s="126" t="s">
        <v>562</v>
      </c>
      <c r="AG3047" s="127"/>
      <c r="AI3047" s="127"/>
    </row>
    <row r="3048" spans="1:35" ht="14.85" customHeight="1">
      <c r="A3048" s="130">
        <v>5008666</v>
      </c>
      <c r="B3048" s="126" t="s">
        <v>5915</v>
      </c>
      <c r="C3048" s="126" t="s">
        <v>5916</v>
      </c>
      <c r="D3048" s="126" t="s">
        <v>5917</v>
      </c>
      <c r="E3048" s="126" t="s">
        <v>288</v>
      </c>
      <c r="F3048" s="126" t="s">
        <v>491</v>
      </c>
      <c r="G3048" s="126" t="s">
        <v>417</v>
      </c>
      <c r="H3048" s="126" t="s">
        <v>126</v>
      </c>
      <c r="I3048" s="126" t="s">
        <v>126</v>
      </c>
      <c r="J3048" s="126" t="s">
        <v>5918</v>
      </c>
      <c r="K3048" s="126" t="s">
        <v>852</v>
      </c>
      <c r="L3048" s="126" t="s">
        <v>5919</v>
      </c>
      <c r="M3048" s="130">
        <v>925.12</v>
      </c>
      <c r="O3048" s="126" t="s">
        <v>1081</v>
      </c>
      <c r="P3048" s="130">
        <v>0</v>
      </c>
      <c r="S3048" s="130">
        <v>0</v>
      </c>
      <c r="V3048" s="130">
        <v>925.12</v>
      </c>
      <c r="X3048" s="126" t="s">
        <v>1082</v>
      </c>
      <c r="Z3048" s="127"/>
      <c r="AA3048" s="128">
        <v>1</v>
      </c>
      <c r="AB3048" s="128">
        <v>36</v>
      </c>
      <c r="AD3048" s="126" t="s">
        <v>562</v>
      </c>
      <c r="AG3048" s="127"/>
      <c r="AI3048" s="127"/>
    </row>
    <row r="3049" spans="1:35" ht="14.85" customHeight="1">
      <c r="A3049" s="130">
        <v>5008665</v>
      </c>
      <c r="B3049" s="126" t="s">
        <v>5920</v>
      </c>
      <c r="C3049" s="126" t="s">
        <v>5921</v>
      </c>
      <c r="D3049" s="126" t="s">
        <v>5922</v>
      </c>
      <c r="E3049" s="126" t="s">
        <v>288</v>
      </c>
      <c r="F3049" s="126" t="s">
        <v>532</v>
      </c>
      <c r="G3049" s="126" t="s">
        <v>417</v>
      </c>
      <c r="H3049" s="126" t="s">
        <v>126</v>
      </c>
      <c r="I3049" s="126" t="s">
        <v>126</v>
      </c>
      <c r="J3049" s="126" t="s">
        <v>534</v>
      </c>
      <c r="K3049" s="126" t="s">
        <v>535</v>
      </c>
      <c r="L3049" s="126" t="s">
        <v>536</v>
      </c>
      <c r="M3049" s="130">
        <v>808.34</v>
      </c>
      <c r="N3049" s="126" t="s">
        <v>290</v>
      </c>
      <c r="O3049" s="126" t="s">
        <v>537</v>
      </c>
      <c r="P3049" s="130">
        <v>0</v>
      </c>
      <c r="S3049" s="130">
        <v>0</v>
      </c>
      <c r="V3049" s="130">
        <v>808.34</v>
      </c>
      <c r="W3049" s="126" t="s">
        <v>538</v>
      </c>
      <c r="X3049" s="126" t="s">
        <v>690</v>
      </c>
      <c r="Z3049" s="127"/>
      <c r="AA3049" s="128"/>
      <c r="AB3049" s="128"/>
      <c r="AD3049" s="126" t="s">
        <v>562</v>
      </c>
      <c r="AG3049" s="127"/>
      <c r="AI3049" s="127"/>
    </row>
    <row r="3050" spans="1:35" ht="14.85" customHeight="1">
      <c r="A3050" s="130">
        <v>5008663</v>
      </c>
      <c r="B3050" s="126" t="s">
        <v>5923</v>
      </c>
      <c r="C3050" s="126" t="s">
        <v>5924</v>
      </c>
      <c r="D3050" s="126" t="s">
        <v>929</v>
      </c>
      <c r="E3050" s="126" t="s">
        <v>288</v>
      </c>
      <c r="F3050" s="126" t="s">
        <v>491</v>
      </c>
      <c r="G3050" s="126" t="s">
        <v>417</v>
      </c>
      <c r="H3050" s="126" t="s">
        <v>126</v>
      </c>
      <c r="I3050" s="126" t="s">
        <v>126</v>
      </c>
      <c r="J3050" s="126" t="s">
        <v>930</v>
      </c>
      <c r="K3050" s="126" t="s">
        <v>504</v>
      </c>
      <c r="L3050" s="126" t="s">
        <v>931</v>
      </c>
      <c r="M3050" s="130">
        <v>15477.95</v>
      </c>
      <c r="N3050" s="126" t="s">
        <v>290</v>
      </c>
      <c r="O3050" s="126" t="s">
        <v>1399</v>
      </c>
      <c r="P3050" s="130">
        <v>0</v>
      </c>
      <c r="S3050" s="130">
        <v>0</v>
      </c>
      <c r="V3050" s="130">
        <v>16292.58</v>
      </c>
      <c r="X3050" s="126" t="s">
        <v>4481</v>
      </c>
      <c r="Y3050" s="126" t="s">
        <v>517</v>
      </c>
      <c r="Z3050" s="127" t="s">
        <v>296</v>
      </c>
      <c r="AA3050" s="128">
        <v>1</v>
      </c>
      <c r="AB3050" s="128">
        <v>84</v>
      </c>
      <c r="AD3050" s="126" t="s">
        <v>562</v>
      </c>
      <c r="AG3050" s="127"/>
      <c r="AI3050" s="127"/>
    </row>
    <row r="3051" spans="1:35" ht="14.85" customHeight="1">
      <c r="A3051" s="130">
        <v>5008662</v>
      </c>
      <c r="B3051" s="126" t="s">
        <v>5925</v>
      </c>
      <c r="C3051" s="126" t="s">
        <v>5902</v>
      </c>
      <c r="D3051" s="126" t="s">
        <v>5926</v>
      </c>
      <c r="E3051" s="126" t="s">
        <v>288</v>
      </c>
      <c r="F3051" s="126" t="s">
        <v>753</v>
      </c>
      <c r="G3051" s="126" t="s">
        <v>417</v>
      </c>
      <c r="H3051" s="126" t="s">
        <v>126</v>
      </c>
      <c r="I3051" s="126" t="s">
        <v>126</v>
      </c>
      <c r="J3051" s="126" t="s">
        <v>5904</v>
      </c>
      <c r="K3051" s="126" t="s">
        <v>504</v>
      </c>
      <c r="L3051" s="126" t="s">
        <v>5905</v>
      </c>
      <c r="M3051" s="130">
        <v>292.32</v>
      </c>
      <c r="O3051" s="126" t="s">
        <v>340</v>
      </c>
      <c r="P3051" s="130">
        <v>0</v>
      </c>
      <c r="S3051" s="130">
        <v>0</v>
      </c>
      <c r="V3051" s="130">
        <v>1097.5999999999999</v>
      </c>
      <c r="X3051" s="126" t="s">
        <v>5927</v>
      </c>
      <c r="Z3051" s="127"/>
      <c r="AA3051" s="128">
        <v>2</v>
      </c>
      <c r="AB3051" s="128">
        <v>12</v>
      </c>
      <c r="AD3051" s="126" t="s">
        <v>562</v>
      </c>
      <c r="AG3051" s="127"/>
      <c r="AI3051" s="127"/>
    </row>
    <row r="3052" spans="1:35" ht="14.85" customHeight="1">
      <c r="A3052" s="130">
        <v>5008661</v>
      </c>
      <c r="B3052" s="126" t="s">
        <v>5928</v>
      </c>
      <c r="C3052" s="126" t="s">
        <v>5929</v>
      </c>
      <c r="D3052" s="126" t="s">
        <v>5930</v>
      </c>
      <c r="E3052" s="126" t="s">
        <v>288</v>
      </c>
      <c r="F3052" s="126" t="s">
        <v>416</v>
      </c>
      <c r="G3052" s="126" t="s">
        <v>417</v>
      </c>
      <c r="H3052" s="126" t="s">
        <v>126</v>
      </c>
      <c r="I3052" s="126" t="s">
        <v>126</v>
      </c>
      <c r="J3052" s="126" t="s">
        <v>709</v>
      </c>
      <c r="K3052" s="126" t="s">
        <v>535</v>
      </c>
      <c r="L3052" s="126" t="s">
        <v>2712</v>
      </c>
      <c r="M3052" s="130">
        <v>331.52</v>
      </c>
      <c r="O3052" s="126" t="s">
        <v>3102</v>
      </c>
      <c r="P3052" s="130">
        <v>0</v>
      </c>
      <c r="S3052" s="130">
        <v>0</v>
      </c>
      <c r="V3052" s="130">
        <v>403.03</v>
      </c>
      <c r="X3052" s="126" t="s">
        <v>5579</v>
      </c>
      <c r="Z3052" s="127"/>
      <c r="AA3052" s="128">
        <v>1</v>
      </c>
      <c r="AB3052" s="128">
        <v>12</v>
      </c>
      <c r="AD3052" s="126" t="s">
        <v>562</v>
      </c>
      <c r="AG3052" s="127"/>
      <c r="AI3052" s="127"/>
    </row>
    <row r="3053" spans="1:35" ht="14.85" customHeight="1">
      <c r="A3053" s="130">
        <v>5012481</v>
      </c>
      <c r="B3053" s="126" t="s">
        <v>413</v>
      </c>
      <c r="C3053" s="126" t="s">
        <v>5931</v>
      </c>
      <c r="E3053" s="126" t="s">
        <v>288</v>
      </c>
      <c r="F3053" s="126" t="s">
        <v>532</v>
      </c>
      <c r="G3053" s="126" t="s">
        <v>4046</v>
      </c>
      <c r="H3053" s="126" t="s">
        <v>126</v>
      </c>
      <c r="I3053" s="126" t="s">
        <v>418</v>
      </c>
      <c r="J3053" s="126" t="s">
        <v>677</v>
      </c>
      <c r="K3053" s="126" t="s">
        <v>467</v>
      </c>
      <c r="L3053" s="126" t="s">
        <v>678</v>
      </c>
      <c r="M3053" s="130">
        <v>292.32</v>
      </c>
      <c r="O3053" s="126" t="s">
        <v>4049</v>
      </c>
      <c r="P3053" s="130">
        <v>0</v>
      </c>
      <c r="S3053" s="130">
        <v>0</v>
      </c>
      <c r="V3053" s="130">
        <v>584.64</v>
      </c>
      <c r="X3053" s="126" t="s">
        <v>4050</v>
      </c>
      <c r="Z3053" s="127"/>
      <c r="AA3053" s="128"/>
      <c r="AB3053" s="128"/>
      <c r="AD3053" s="126" t="s">
        <v>2087</v>
      </c>
      <c r="AG3053" s="127"/>
      <c r="AI3053" s="127"/>
    </row>
    <row r="3054" spans="1:35" ht="14.85" customHeight="1">
      <c r="A3054" s="130">
        <v>5008660</v>
      </c>
      <c r="B3054" s="126" t="s">
        <v>5932</v>
      </c>
      <c r="C3054" s="126" t="s">
        <v>5933</v>
      </c>
      <c r="D3054" s="126" t="s">
        <v>5934</v>
      </c>
      <c r="E3054" s="126" t="s">
        <v>288</v>
      </c>
      <c r="F3054" s="126" t="s">
        <v>416</v>
      </c>
      <c r="G3054" s="126" t="s">
        <v>417</v>
      </c>
      <c r="H3054" s="126" t="s">
        <v>126</v>
      </c>
      <c r="I3054" s="126" t="s">
        <v>126</v>
      </c>
      <c r="J3054" s="126" t="s">
        <v>5935</v>
      </c>
      <c r="K3054" s="126" t="s">
        <v>747</v>
      </c>
      <c r="L3054" s="126" t="s">
        <v>5936</v>
      </c>
      <c r="M3054" s="130">
        <v>156.66999999999999</v>
      </c>
      <c r="O3054" s="126" t="s">
        <v>4920</v>
      </c>
      <c r="P3054" s="130">
        <v>0</v>
      </c>
      <c r="S3054" s="130">
        <v>0</v>
      </c>
      <c r="V3054" s="130">
        <v>156.66999999999999</v>
      </c>
      <c r="X3054" s="126" t="s">
        <v>5937</v>
      </c>
      <c r="Z3054" s="127"/>
      <c r="AA3054" s="128">
        <v>8</v>
      </c>
      <c r="AB3054" s="128">
        <v>12</v>
      </c>
      <c r="AD3054" s="126" t="s">
        <v>562</v>
      </c>
      <c r="AG3054" s="127"/>
      <c r="AI3054" s="127"/>
    </row>
    <row r="3055" spans="1:35" ht="14.85" customHeight="1">
      <c r="A3055" s="130">
        <v>5008659</v>
      </c>
      <c r="B3055" s="126" t="s">
        <v>5938</v>
      </c>
      <c r="C3055" s="126" t="s">
        <v>5939</v>
      </c>
      <c r="D3055" s="126" t="s">
        <v>5940</v>
      </c>
      <c r="E3055" s="126" t="s">
        <v>288</v>
      </c>
      <c r="F3055" s="126" t="s">
        <v>591</v>
      </c>
      <c r="G3055" s="126" t="s">
        <v>604</v>
      </c>
      <c r="H3055" s="126" t="s">
        <v>126</v>
      </c>
      <c r="I3055" s="126" t="s">
        <v>418</v>
      </c>
      <c r="J3055" s="126" t="s">
        <v>5941</v>
      </c>
      <c r="K3055" s="126" t="s">
        <v>628</v>
      </c>
      <c r="L3055" s="126" t="s">
        <v>5684</v>
      </c>
      <c r="M3055" s="130">
        <v>268.8</v>
      </c>
      <c r="O3055" s="126" t="s">
        <v>2818</v>
      </c>
      <c r="P3055" s="130">
        <v>0</v>
      </c>
      <c r="S3055" s="130">
        <v>0</v>
      </c>
      <c r="V3055" s="130">
        <v>297.82</v>
      </c>
      <c r="X3055" s="126" t="s">
        <v>5942</v>
      </c>
      <c r="Z3055" s="127"/>
      <c r="AA3055" s="128">
        <v>400</v>
      </c>
      <c r="AB3055" s="128">
        <v>12</v>
      </c>
      <c r="AD3055" s="126" t="s">
        <v>562</v>
      </c>
      <c r="AG3055" s="127"/>
      <c r="AI3055" s="127"/>
    </row>
    <row r="3056" spans="1:35" ht="14.85" customHeight="1">
      <c r="A3056" s="130">
        <v>5008613</v>
      </c>
      <c r="B3056" s="126" t="s">
        <v>5943</v>
      </c>
      <c r="C3056" s="126" t="s">
        <v>5944</v>
      </c>
      <c r="D3056" s="126" t="s">
        <v>5945</v>
      </c>
      <c r="E3056" s="126" t="s">
        <v>288</v>
      </c>
      <c r="F3056" s="126" t="s">
        <v>440</v>
      </c>
      <c r="G3056" s="126" t="s">
        <v>458</v>
      </c>
      <c r="H3056" s="126" t="s">
        <v>126</v>
      </c>
      <c r="I3056" s="126" t="s">
        <v>418</v>
      </c>
      <c r="J3056" s="126" t="s">
        <v>962</v>
      </c>
      <c r="K3056" s="126" t="s">
        <v>443</v>
      </c>
      <c r="L3056" s="126" t="s">
        <v>963</v>
      </c>
      <c r="M3056" s="130">
        <v>3664.08</v>
      </c>
      <c r="O3056" s="126" t="s">
        <v>445</v>
      </c>
      <c r="P3056" s="130">
        <v>0</v>
      </c>
      <c r="S3056" s="130">
        <v>0</v>
      </c>
      <c r="V3056" s="130">
        <v>3664.08</v>
      </c>
      <c r="X3056" s="126" t="s">
        <v>1063</v>
      </c>
      <c r="Z3056" s="127"/>
      <c r="AA3056" s="128">
        <v>60</v>
      </c>
      <c r="AB3056" s="128">
        <v>1</v>
      </c>
      <c r="AD3056" s="126" t="s">
        <v>562</v>
      </c>
      <c r="AG3056" s="127"/>
      <c r="AI3056" s="127"/>
    </row>
    <row r="3057" spans="1:35" ht="14.85" customHeight="1">
      <c r="A3057" s="130">
        <v>5008612</v>
      </c>
      <c r="B3057" s="126" t="s">
        <v>5946</v>
      </c>
      <c r="C3057" s="126" t="s">
        <v>5947</v>
      </c>
      <c r="D3057" s="126" t="s">
        <v>5948</v>
      </c>
      <c r="E3057" s="126" t="s">
        <v>288</v>
      </c>
      <c r="F3057" s="126" t="s">
        <v>1347</v>
      </c>
      <c r="G3057" s="126" t="s">
        <v>417</v>
      </c>
      <c r="H3057" s="126" t="s">
        <v>126</v>
      </c>
      <c r="I3057" s="126" t="s">
        <v>418</v>
      </c>
      <c r="J3057" s="126" t="s">
        <v>5949</v>
      </c>
      <c r="K3057" s="126" t="s">
        <v>504</v>
      </c>
      <c r="L3057" s="126" t="s">
        <v>5950</v>
      </c>
      <c r="M3057" s="130">
        <v>536.92999999999995</v>
      </c>
      <c r="O3057" s="126" t="s">
        <v>1350</v>
      </c>
      <c r="P3057" s="130">
        <v>0</v>
      </c>
      <c r="S3057" s="130">
        <v>0</v>
      </c>
      <c r="V3057" s="130">
        <v>1073.8599999999999</v>
      </c>
      <c r="X3057" s="126" t="s">
        <v>1347</v>
      </c>
      <c r="Z3057" s="127" t="s">
        <v>312</v>
      </c>
      <c r="AA3057" s="128">
        <v>3</v>
      </c>
      <c r="AB3057" s="128">
        <v>6</v>
      </c>
      <c r="AD3057" s="126" t="s">
        <v>562</v>
      </c>
      <c r="AG3057" s="127"/>
      <c r="AI3057" s="127"/>
    </row>
    <row r="3058" spans="1:35" ht="14.85" customHeight="1">
      <c r="A3058" s="130">
        <v>5008611</v>
      </c>
      <c r="B3058" s="126" t="s">
        <v>413</v>
      </c>
      <c r="C3058" s="126" t="s">
        <v>5951</v>
      </c>
      <c r="D3058" s="126" t="s">
        <v>5952</v>
      </c>
      <c r="E3058" s="126" t="s">
        <v>288</v>
      </c>
      <c r="F3058" s="126" t="s">
        <v>491</v>
      </c>
      <c r="G3058" s="126" t="s">
        <v>417</v>
      </c>
      <c r="H3058" s="126" t="s">
        <v>126</v>
      </c>
      <c r="I3058" s="126" t="s">
        <v>126</v>
      </c>
      <c r="J3058" s="126" t="s">
        <v>576</v>
      </c>
      <c r="K3058" s="126" t="s">
        <v>567</v>
      </c>
      <c r="L3058" s="126" t="s">
        <v>505</v>
      </c>
      <c r="M3058" s="130">
        <v>2824.34</v>
      </c>
      <c r="O3058" s="126" t="s">
        <v>492</v>
      </c>
      <c r="P3058" s="130">
        <v>0</v>
      </c>
      <c r="S3058" s="130">
        <v>0</v>
      </c>
      <c r="V3058" s="130">
        <v>2824.34</v>
      </c>
      <c r="X3058" s="126" t="s">
        <v>5953</v>
      </c>
      <c r="Z3058" s="127"/>
      <c r="AA3058" s="128">
        <v>1</v>
      </c>
      <c r="AB3058" s="128">
        <v>60</v>
      </c>
      <c r="AD3058" s="126" t="s">
        <v>1801</v>
      </c>
      <c r="AG3058" s="127"/>
      <c r="AI3058" s="127"/>
    </row>
    <row r="3059" spans="1:35" ht="14.85" customHeight="1">
      <c r="A3059" s="130">
        <v>5008609</v>
      </c>
      <c r="B3059" s="126" t="s">
        <v>5954</v>
      </c>
      <c r="C3059" s="126" t="s">
        <v>5944</v>
      </c>
      <c r="D3059" s="126" t="s">
        <v>5955</v>
      </c>
      <c r="E3059" s="126" t="s">
        <v>288</v>
      </c>
      <c r="F3059" s="126" t="s">
        <v>440</v>
      </c>
      <c r="G3059" s="126" t="s">
        <v>458</v>
      </c>
      <c r="H3059" s="126" t="s">
        <v>126</v>
      </c>
      <c r="I3059" s="126" t="s">
        <v>418</v>
      </c>
      <c r="J3059" s="126" t="s">
        <v>962</v>
      </c>
      <c r="K3059" s="126" t="s">
        <v>443</v>
      </c>
      <c r="L3059" s="126" t="s">
        <v>963</v>
      </c>
      <c r="M3059" s="130">
        <v>3664.08</v>
      </c>
      <c r="O3059" s="126" t="s">
        <v>445</v>
      </c>
      <c r="P3059" s="130">
        <v>0</v>
      </c>
      <c r="S3059" s="130">
        <v>0</v>
      </c>
      <c r="V3059" s="130">
        <v>3664.08</v>
      </c>
      <c r="X3059" s="126" t="s">
        <v>1063</v>
      </c>
      <c r="Z3059" s="127"/>
      <c r="AA3059" s="128">
        <v>60</v>
      </c>
      <c r="AB3059" s="128">
        <v>1</v>
      </c>
      <c r="AD3059" s="126" t="s">
        <v>562</v>
      </c>
      <c r="AG3059" s="127"/>
      <c r="AI3059" s="127"/>
    </row>
    <row r="3060" spans="1:35" ht="14.85" customHeight="1">
      <c r="A3060" s="130">
        <v>5003659</v>
      </c>
      <c r="B3060" s="126" t="s">
        <v>5956</v>
      </c>
      <c r="C3060" s="126" t="s">
        <v>5957</v>
      </c>
      <c r="D3060" s="126" t="s">
        <v>5958</v>
      </c>
      <c r="E3060" s="126" t="s">
        <v>288</v>
      </c>
      <c r="F3060" s="126" t="s">
        <v>555</v>
      </c>
      <c r="G3060" s="126" t="s">
        <v>1046</v>
      </c>
      <c r="H3060" s="126" t="s">
        <v>126</v>
      </c>
      <c r="I3060" s="126" t="s">
        <v>418</v>
      </c>
      <c r="J3060" s="126" t="s">
        <v>908</v>
      </c>
      <c r="K3060" s="126" t="s">
        <v>443</v>
      </c>
      <c r="L3060" s="126" t="s">
        <v>909</v>
      </c>
      <c r="M3060" s="130">
        <v>253.24</v>
      </c>
      <c r="O3060" s="126" t="s">
        <v>560</v>
      </c>
      <c r="P3060" s="130">
        <v>283.02999999999997</v>
      </c>
      <c r="R3060" s="126" t="s">
        <v>560</v>
      </c>
      <c r="S3060" s="130">
        <v>291.97000000000003</v>
      </c>
      <c r="U3060" s="126" t="s">
        <v>560</v>
      </c>
      <c r="V3060" s="130">
        <v>297.93</v>
      </c>
      <c r="X3060" s="126" t="s">
        <v>561</v>
      </c>
      <c r="Z3060" s="127"/>
      <c r="AA3060" s="128">
        <v>150</v>
      </c>
      <c r="AB3060" s="128"/>
      <c r="AD3060" s="126" t="s">
        <v>562</v>
      </c>
      <c r="AG3060" s="127"/>
      <c r="AI3060" s="127"/>
    </row>
    <row r="3061" spans="1:35" ht="14.85" customHeight="1">
      <c r="A3061" s="130">
        <v>5003663</v>
      </c>
      <c r="B3061" s="126" t="s">
        <v>5959</v>
      </c>
      <c r="C3061" s="126" t="s">
        <v>5960</v>
      </c>
      <c r="D3061" s="126" t="s">
        <v>5961</v>
      </c>
      <c r="E3061" s="126" t="s">
        <v>288</v>
      </c>
      <c r="F3061" s="126" t="s">
        <v>555</v>
      </c>
      <c r="G3061" s="126" t="s">
        <v>830</v>
      </c>
      <c r="H3061" s="126" t="s">
        <v>126</v>
      </c>
      <c r="I3061" s="126" t="s">
        <v>418</v>
      </c>
      <c r="J3061" s="126" t="s">
        <v>908</v>
      </c>
      <c r="K3061" s="126" t="s">
        <v>443</v>
      </c>
      <c r="L3061" s="126" t="s">
        <v>909</v>
      </c>
      <c r="M3061" s="130">
        <v>239.17</v>
      </c>
      <c r="O3061" s="126" t="s">
        <v>560</v>
      </c>
      <c r="P3061" s="130">
        <v>267.31</v>
      </c>
      <c r="R3061" s="126" t="s">
        <v>560</v>
      </c>
      <c r="S3061" s="130">
        <v>275.75</v>
      </c>
      <c r="U3061" s="126" t="s">
        <v>560</v>
      </c>
      <c r="V3061" s="130">
        <v>281.38</v>
      </c>
      <c r="X3061" s="126" t="s">
        <v>561</v>
      </c>
      <c r="Z3061" s="127"/>
      <c r="AA3061" s="128">
        <v>150</v>
      </c>
      <c r="AB3061" s="128"/>
      <c r="AD3061" s="126" t="s">
        <v>562</v>
      </c>
      <c r="AG3061" s="127"/>
      <c r="AI3061" s="127"/>
    </row>
    <row r="3062" spans="1:35" ht="14.85" customHeight="1">
      <c r="A3062" s="130">
        <v>5003664</v>
      </c>
      <c r="B3062" s="126" t="s">
        <v>5962</v>
      </c>
      <c r="C3062" s="126" t="s">
        <v>5963</v>
      </c>
      <c r="D3062" s="126" t="s">
        <v>5964</v>
      </c>
      <c r="E3062" s="126" t="s">
        <v>288</v>
      </c>
      <c r="F3062" s="126" t="s">
        <v>555</v>
      </c>
      <c r="G3062" s="126" t="s">
        <v>830</v>
      </c>
      <c r="H3062" s="126" t="s">
        <v>126</v>
      </c>
      <c r="I3062" s="126" t="s">
        <v>418</v>
      </c>
      <c r="J3062" s="126" t="s">
        <v>908</v>
      </c>
      <c r="K3062" s="126" t="s">
        <v>443</v>
      </c>
      <c r="L3062" s="126" t="s">
        <v>909</v>
      </c>
      <c r="M3062" s="130">
        <v>239.17</v>
      </c>
      <c r="O3062" s="126" t="s">
        <v>560</v>
      </c>
      <c r="P3062" s="130">
        <v>267.31</v>
      </c>
      <c r="R3062" s="126" t="s">
        <v>560</v>
      </c>
      <c r="S3062" s="130">
        <v>275.75</v>
      </c>
      <c r="U3062" s="126" t="s">
        <v>560</v>
      </c>
      <c r="V3062" s="130">
        <v>281.38</v>
      </c>
      <c r="X3062" s="126" t="s">
        <v>561</v>
      </c>
      <c r="Z3062" s="127"/>
      <c r="AA3062" s="128">
        <v>150</v>
      </c>
      <c r="AB3062" s="128"/>
      <c r="AD3062" s="126" t="s">
        <v>562</v>
      </c>
      <c r="AG3062" s="127"/>
      <c r="AI3062" s="127"/>
    </row>
    <row r="3063" spans="1:35" ht="14.85" customHeight="1">
      <c r="A3063" s="130">
        <v>5013905</v>
      </c>
      <c r="B3063" s="126" t="s">
        <v>413</v>
      </c>
      <c r="C3063" s="126" t="s">
        <v>3565</v>
      </c>
      <c r="D3063" s="126" t="s">
        <v>3566</v>
      </c>
      <c r="E3063" s="126" t="s">
        <v>288</v>
      </c>
      <c r="F3063" s="126" t="s">
        <v>364</v>
      </c>
      <c r="G3063" s="126" t="s">
        <v>417</v>
      </c>
      <c r="H3063" s="126" t="s">
        <v>126</v>
      </c>
      <c r="I3063" s="126" t="s">
        <v>418</v>
      </c>
      <c r="J3063" s="126" t="s">
        <v>886</v>
      </c>
      <c r="K3063" s="126" t="s">
        <v>443</v>
      </c>
      <c r="L3063" s="126" t="s">
        <v>887</v>
      </c>
      <c r="M3063" s="130">
        <v>8765.2000000000007</v>
      </c>
      <c r="O3063" s="126" t="s">
        <v>486</v>
      </c>
      <c r="P3063" s="130">
        <v>0</v>
      </c>
      <c r="S3063" s="130">
        <v>0</v>
      </c>
      <c r="V3063" s="130">
        <v>8765.2000000000007</v>
      </c>
      <c r="X3063" s="126" t="s">
        <v>487</v>
      </c>
      <c r="Z3063" s="127"/>
      <c r="AA3063" s="128">
        <v>1</v>
      </c>
      <c r="AB3063" s="128">
        <v>60</v>
      </c>
      <c r="AC3063" s="126" t="s">
        <v>366</v>
      </c>
      <c r="AD3063" s="126" t="s">
        <v>546</v>
      </c>
      <c r="AG3063" s="127"/>
      <c r="AI3063" s="127"/>
    </row>
    <row r="3064" spans="1:35" ht="14.85" customHeight="1">
      <c r="A3064" s="130">
        <v>5013904</v>
      </c>
      <c r="B3064" s="126" t="s">
        <v>413</v>
      </c>
      <c r="C3064" s="126" t="s">
        <v>3567</v>
      </c>
      <c r="D3064" s="126" t="s">
        <v>3568</v>
      </c>
      <c r="E3064" s="126" t="s">
        <v>288</v>
      </c>
      <c r="F3064" s="126" t="s">
        <v>364</v>
      </c>
      <c r="G3064" s="126" t="s">
        <v>417</v>
      </c>
      <c r="H3064" s="126" t="s">
        <v>126</v>
      </c>
      <c r="I3064" s="126" t="s">
        <v>418</v>
      </c>
      <c r="J3064" s="126" t="s">
        <v>886</v>
      </c>
      <c r="K3064" s="126" t="s">
        <v>443</v>
      </c>
      <c r="L3064" s="126" t="s">
        <v>887</v>
      </c>
      <c r="M3064" s="130">
        <v>7791.29</v>
      </c>
      <c r="O3064" s="126" t="s">
        <v>486</v>
      </c>
      <c r="P3064" s="130">
        <v>0</v>
      </c>
      <c r="S3064" s="130">
        <v>0</v>
      </c>
      <c r="V3064" s="130">
        <v>7791.29</v>
      </c>
      <c r="X3064" s="126" t="s">
        <v>487</v>
      </c>
      <c r="Z3064" s="127"/>
      <c r="AA3064" s="128">
        <v>1</v>
      </c>
      <c r="AB3064" s="128">
        <v>60</v>
      </c>
      <c r="AC3064" s="126" t="s">
        <v>366</v>
      </c>
      <c r="AD3064" s="126" t="s">
        <v>546</v>
      </c>
      <c r="AG3064" s="127"/>
      <c r="AI3064" s="127"/>
    </row>
    <row r="3065" spans="1:35" ht="14.85" customHeight="1">
      <c r="A3065" s="130">
        <v>5011800</v>
      </c>
      <c r="B3065" s="126" t="s">
        <v>413</v>
      </c>
      <c r="C3065" s="126" t="s">
        <v>5965</v>
      </c>
      <c r="D3065" s="126" t="s">
        <v>5966</v>
      </c>
      <c r="E3065" s="126" t="s">
        <v>288</v>
      </c>
      <c r="F3065" s="126" t="s">
        <v>416</v>
      </c>
      <c r="G3065" s="126" t="s">
        <v>417</v>
      </c>
      <c r="H3065" s="126" t="s">
        <v>126</v>
      </c>
      <c r="I3065" s="126" t="s">
        <v>126</v>
      </c>
      <c r="J3065" s="126" t="s">
        <v>1572</v>
      </c>
      <c r="K3065" s="126" t="s">
        <v>747</v>
      </c>
      <c r="L3065" s="126" t="s">
        <v>5111</v>
      </c>
      <c r="M3065" s="130">
        <v>243.04</v>
      </c>
      <c r="O3065" s="126" t="s">
        <v>422</v>
      </c>
      <c r="P3065" s="130">
        <v>0</v>
      </c>
      <c r="S3065" s="130">
        <v>0</v>
      </c>
      <c r="V3065" s="130">
        <v>296.60000000000002</v>
      </c>
      <c r="X3065" s="126" t="s">
        <v>4042</v>
      </c>
      <c r="Z3065" s="127"/>
      <c r="AA3065" s="128">
        <v>1</v>
      </c>
      <c r="AB3065" s="128">
        <v>12</v>
      </c>
      <c r="AD3065" s="126" t="s">
        <v>2409</v>
      </c>
      <c r="AG3065" s="127"/>
      <c r="AI3065" s="127"/>
    </row>
    <row r="3066" spans="1:35" ht="14.85" customHeight="1">
      <c r="A3066" s="130">
        <v>5011793</v>
      </c>
      <c r="B3066" s="126" t="s">
        <v>413</v>
      </c>
      <c r="C3066" s="126" t="s">
        <v>5967</v>
      </c>
      <c r="E3066" s="126" t="s">
        <v>288</v>
      </c>
      <c r="F3066" s="126" t="s">
        <v>522</v>
      </c>
      <c r="G3066" s="126" t="s">
        <v>1504</v>
      </c>
      <c r="H3066" s="126" t="s">
        <v>524</v>
      </c>
      <c r="I3066" s="126" t="s">
        <v>418</v>
      </c>
      <c r="J3066" s="126" t="s">
        <v>1770</v>
      </c>
      <c r="K3066" s="126" t="s">
        <v>976</v>
      </c>
      <c r="L3066" s="126" t="s">
        <v>1771</v>
      </c>
      <c r="M3066" s="130">
        <v>607.59</v>
      </c>
      <c r="N3066" s="126" t="s">
        <v>290</v>
      </c>
      <c r="O3066" s="126" t="s">
        <v>621</v>
      </c>
      <c r="P3066" s="130">
        <v>0</v>
      </c>
      <c r="S3066" s="130">
        <v>0</v>
      </c>
      <c r="V3066" s="130">
        <v>1097.5999999999999</v>
      </c>
      <c r="X3066" s="126" t="s">
        <v>2855</v>
      </c>
      <c r="Z3066" s="127"/>
      <c r="AA3066" s="128"/>
      <c r="AB3066" s="128"/>
      <c r="AD3066" s="126" t="s">
        <v>2409</v>
      </c>
      <c r="AG3066" s="127"/>
      <c r="AI3066" s="127"/>
    </row>
    <row r="3067" spans="1:35" ht="14.85" customHeight="1">
      <c r="A3067" s="130">
        <v>5011790</v>
      </c>
      <c r="B3067" s="126" t="s">
        <v>413</v>
      </c>
      <c r="C3067" s="126" t="s">
        <v>5968</v>
      </c>
      <c r="D3067" s="126" t="s">
        <v>5969</v>
      </c>
      <c r="E3067" s="126" t="s">
        <v>288</v>
      </c>
      <c r="F3067" s="126" t="s">
        <v>491</v>
      </c>
      <c r="G3067" s="126" t="s">
        <v>417</v>
      </c>
      <c r="H3067" s="126" t="s">
        <v>126</v>
      </c>
      <c r="I3067" s="126" t="s">
        <v>418</v>
      </c>
      <c r="J3067" s="126" t="s">
        <v>2051</v>
      </c>
      <c r="K3067" s="126" t="s">
        <v>567</v>
      </c>
      <c r="L3067" s="126" t="s">
        <v>2045</v>
      </c>
      <c r="M3067" s="130">
        <v>68174.399999999994</v>
      </c>
      <c r="N3067" s="126" t="s">
        <v>290</v>
      </c>
      <c r="O3067" s="126" t="s">
        <v>506</v>
      </c>
      <c r="P3067" s="130">
        <v>0</v>
      </c>
      <c r="S3067" s="130">
        <v>0</v>
      </c>
      <c r="V3067" s="130">
        <v>97610.42</v>
      </c>
      <c r="X3067" s="126" t="s">
        <v>2932</v>
      </c>
      <c r="Y3067" s="126" t="s">
        <v>517</v>
      </c>
      <c r="Z3067" s="127"/>
      <c r="AA3067" s="128">
        <v>1</v>
      </c>
      <c r="AB3067" s="128">
        <v>84</v>
      </c>
      <c r="AD3067" s="126" t="s">
        <v>2409</v>
      </c>
      <c r="AG3067" s="127"/>
      <c r="AI3067" s="127"/>
    </row>
    <row r="3068" spans="1:35" ht="14.85" customHeight="1">
      <c r="A3068" s="130">
        <v>5011789</v>
      </c>
      <c r="B3068" s="126" t="s">
        <v>413</v>
      </c>
      <c r="C3068" s="126" t="s">
        <v>5970</v>
      </c>
      <c r="D3068" s="126" t="s">
        <v>5971</v>
      </c>
      <c r="E3068" s="126" t="s">
        <v>288</v>
      </c>
      <c r="F3068" s="126" t="s">
        <v>491</v>
      </c>
      <c r="G3068" s="126" t="s">
        <v>417</v>
      </c>
      <c r="H3068" s="126" t="s">
        <v>126</v>
      </c>
      <c r="I3068" s="126" t="s">
        <v>418</v>
      </c>
      <c r="J3068" s="126" t="s">
        <v>2051</v>
      </c>
      <c r="K3068" s="126" t="s">
        <v>567</v>
      </c>
      <c r="L3068" s="126" t="s">
        <v>2045</v>
      </c>
      <c r="M3068" s="130">
        <v>68174.399999999994</v>
      </c>
      <c r="N3068" s="126" t="s">
        <v>290</v>
      </c>
      <c r="O3068" s="126" t="s">
        <v>506</v>
      </c>
      <c r="P3068" s="130">
        <v>0</v>
      </c>
      <c r="S3068" s="130">
        <v>0</v>
      </c>
      <c r="V3068" s="130">
        <v>73978.42</v>
      </c>
      <c r="X3068" s="126" t="s">
        <v>2932</v>
      </c>
      <c r="Y3068" s="126" t="s">
        <v>517</v>
      </c>
      <c r="Z3068" s="127"/>
      <c r="AA3068" s="128">
        <v>1</v>
      </c>
      <c r="AB3068" s="128">
        <v>84</v>
      </c>
      <c r="AD3068" s="126" t="s">
        <v>2409</v>
      </c>
      <c r="AG3068" s="127"/>
      <c r="AI3068" s="127"/>
    </row>
    <row r="3069" spans="1:35" ht="14.85" customHeight="1">
      <c r="A3069" s="130">
        <v>5011788</v>
      </c>
      <c r="B3069" s="126" t="s">
        <v>413</v>
      </c>
      <c r="C3069" s="126" t="s">
        <v>5972</v>
      </c>
      <c r="D3069" s="126" t="s">
        <v>5973</v>
      </c>
      <c r="E3069" s="126" t="s">
        <v>288</v>
      </c>
      <c r="F3069" s="126" t="s">
        <v>491</v>
      </c>
      <c r="G3069" s="126" t="s">
        <v>417</v>
      </c>
      <c r="H3069" s="126" t="s">
        <v>126</v>
      </c>
      <c r="I3069" s="126" t="s">
        <v>418</v>
      </c>
      <c r="J3069" s="126" t="s">
        <v>2051</v>
      </c>
      <c r="K3069" s="126" t="s">
        <v>567</v>
      </c>
      <c r="L3069" s="126" t="s">
        <v>2045</v>
      </c>
      <c r="M3069" s="130">
        <v>49832.2</v>
      </c>
      <c r="N3069" s="126" t="s">
        <v>290</v>
      </c>
      <c r="O3069" s="126" t="s">
        <v>506</v>
      </c>
      <c r="P3069" s="130">
        <v>0</v>
      </c>
      <c r="S3069" s="130">
        <v>0</v>
      </c>
      <c r="V3069" s="130">
        <v>49832.2</v>
      </c>
      <c r="X3069" s="126" t="s">
        <v>2932</v>
      </c>
      <c r="Y3069" s="126" t="s">
        <v>517</v>
      </c>
      <c r="Z3069" s="127"/>
      <c r="AA3069" s="128">
        <v>1</v>
      </c>
      <c r="AB3069" s="128">
        <v>84</v>
      </c>
      <c r="AD3069" s="126" t="s">
        <v>2409</v>
      </c>
      <c r="AG3069" s="127"/>
      <c r="AI3069" s="127"/>
    </row>
    <row r="3070" spans="1:35" ht="14.85" customHeight="1">
      <c r="A3070" s="130">
        <v>5011769</v>
      </c>
      <c r="B3070" s="126" t="s">
        <v>413</v>
      </c>
      <c r="C3070" s="126" t="s">
        <v>5974</v>
      </c>
      <c r="D3070" s="126" t="s">
        <v>5975</v>
      </c>
      <c r="E3070" s="126" t="s">
        <v>288</v>
      </c>
      <c r="F3070" s="126" t="s">
        <v>753</v>
      </c>
      <c r="G3070" s="126" t="s">
        <v>417</v>
      </c>
      <c r="H3070" s="126" t="s">
        <v>308</v>
      </c>
      <c r="I3070" s="126" t="s">
        <v>308</v>
      </c>
      <c r="J3070" s="126" t="s">
        <v>4263</v>
      </c>
      <c r="K3070" s="126" t="s">
        <v>467</v>
      </c>
      <c r="L3070" s="126" t="s">
        <v>4264</v>
      </c>
      <c r="M3070" s="130">
        <v>584.34</v>
      </c>
      <c r="O3070" s="126" t="s">
        <v>346</v>
      </c>
      <c r="P3070" s="130">
        <v>0</v>
      </c>
      <c r="S3070" s="130">
        <v>0</v>
      </c>
      <c r="V3070" s="130">
        <v>1610.96</v>
      </c>
      <c r="X3070" s="126" t="s">
        <v>2644</v>
      </c>
      <c r="Z3070" s="127"/>
      <c r="AA3070" s="128">
        <v>2</v>
      </c>
      <c r="AB3070" s="128">
        <v>12</v>
      </c>
      <c r="AD3070" s="126" t="s">
        <v>2409</v>
      </c>
      <c r="AG3070" s="127"/>
      <c r="AI3070" s="127"/>
    </row>
    <row r="3071" spans="1:35" ht="14.85" customHeight="1">
      <c r="A3071" s="130">
        <v>5011768</v>
      </c>
      <c r="B3071" s="126" t="s">
        <v>413</v>
      </c>
      <c r="C3071" s="126" t="s">
        <v>5974</v>
      </c>
      <c r="D3071" s="126" t="s">
        <v>5976</v>
      </c>
      <c r="E3071" s="126" t="s">
        <v>288</v>
      </c>
      <c r="F3071" s="126" t="s">
        <v>753</v>
      </c>
      <c r="G3071" s="126" t="s">
        <v>417</v>
      </c>
      <c r="H3071" s="126" t="s">
        <v>308</v>
      </c>
      <c r="I3071" s="126" t="s">
        <v>308</v>
      </c>
      <c r="J3071" s="126" t="s">
        <v>4263</v>
      </c>
      <c r="K3071" s="126" t="s">
        <v>467</v>
      </c>
      <c r="L3071" s="126" t="s">
        <v>4264</v>
      </c>
      <c r="M3071" s="130">
        <v>584.34</v>
      </c>
      <c r="O3071" s="126" t="s">
        <v>346</v>
      </c>
      <c r="P3071" s="130">
        <v>0</v>
      </c>
      <c r="S3071" s="130">
        <v>0</v>
      </c>
      <c r="V3071" s="130">
        <v>1430.36</v>
      </c>
      <c r="X3071" s="126" t="s">
        <v>2644</v>
      </c>
      <c r="Z3071" s="127"/>
      <c r="AA3071" s="128">
        <v>2</v>
      </c>
      <c r="AB3071" s="128">
        <v>12</v>
      </c>
      <c r="AD3071" s="126" t="s">
        <v>2409</v>
      </c>
      <c r="AG3071" s="127"/>
      <c r="AI3071" s="127"/>
    </row>
    <row r="3072" spans="1:35" ht="14.85" customHeight="1">
      <c r="A3072" s="130">
        <v>5011767</v>
      </c>
      <c r="B3072" s="126" t="s">
        <v>413</v>
      </c>
      <c r="C3072" s="126" t="s">
        <v>5974</v>
      </c>
      <c r="D3072" s="126" t="s">
        <v>5977</v>
      </c>
      <c r="E3072" s="126" t="s">
        <v>288</v>
      </c>
      <c r="F3072" s="126" t="s">
        <v>753</v>
      </c>
      <c r="G3072" s="126" t="s">
        <v>417</v>
      </c>
      <c r="H3072" s="126" t="s">
        <v>308</v>
      </c>
      <c r="I3072" s="126" t="s">
        <v>308</v>
      </c>
      <c r="J3072" s="126" t="s">
        <v>4263</v>
      </c>
      <c r="K3072" s="126" t="s">
        <v>467</v>
      </c>
      <c r="L3072" s="126" t="s">
        <v>4264</v>
      </c>
      <c r="M3072" s="130">
        <v>584.34</v>
      </c>
      <c r="O3072" s="126" t="s">
        <v>346</v>
      </c>
      <c r="P3072" s="130">
        <v>0</v>
      </c>
      <c r="S3072" s="130">
        <v>0</v>
      </c>
      <c r="V3072" s="130">
        <v>1430.36</v>
      </c>
      <c r="X3072" s="126" t="s">
        <v>2644</v>
      </c>
      <c r="Z3072" s="127"/>
      <c r="AA3072" s="128">
        <v>2</v>
      </c>
      <c r="AB3072" s="128">
        <v>12</v>
      </c>
      <c r="AD3072" s="126" t="s">
        <v>2409</v>
      </c>
      <c r="AG3072" s="127"/>
      <c r="AI3072" s="127"/>
    </row>
    <row r="3073" spans="1:35" ht="14.85" customHeight="1">
      <c r="A3073" s="130">
        <v>5011766</v>
      </c>
      <c r="B3073" s="126" t="s">
        <v>413</v>
      </c>
      <c r="C3073" s="126" t="s">
        <v>4261</v>
      </c>
      <c r="D3073" s="126" t="s">
        <v>5978</v>
      </c>
      <c r="E3073" s="126" t="s">
        <v>288</v>
      </c>
      <c r="F3073" s="126" t="s">
        <v>753</v>
      </c>
      <c r="G3073" s="126" t="s">
        <v>417</v>
      </c>
      <c r="H3073" s="126" t="s">
        <v>308</v>
      </c>
      <c r="I3073" s="126" t="s">
        <v>308</v>
      </c>
      <c r="J3073" s="126" t="s">
        <v>4263</v>
      </c>
      <c r="K3073" s="126" t="s">
        <v>467</v>
      </c>
      <c r="L3073" s="126" t="s">
        <v>4264</v>
      </c>
      <c r="M3073" s="130">
        <v>584.34</v>
      </c>
      <c r="O3073" s="126" t="s">
        <v>4265</v>
      </c>
      <c r="P3073" s="130">
        <v>0</v>
      </c>
      <c r="S3073" s="130">
        <v>0</v>
      </c>
      <c r="V3073" s="130">
        <v>1430.36</v>
      </c>
      <c r="X3073" s="126" t="s">
        <v>4266</v>
      </c>
      <c r="Z3073" s="127"/>
      <c r="AA3073" s="128">
        <v>2</v>
      </c>
      <c r="AB3073" s="128">
        <v>12</v>
      </c>
      <c r="AD3073" s="126" t="s">
        <v>2409</v>
      </c>
      <c r="AG3073" s="127"/>
      <c r="AI3073" s="127"/>
    </row>
    <row r="3074" spans="1:35" ht="14.85" customHeight="1">
      <c r="A3074" s="130">
        <v>5011753</v>
      </c>
      <c r="B3074" s="126" t="s">
        <v>413</v>
      </c>
      <c r="C3074" s="126" t="s">
        <v>5979</v>
      </c>
      <c r="D3074" s="126" t="s">
        <v>5097</v>
      </c>
      <c r="E3074" s="126" t="s">
        <v>288</v>
      </c>
      <c r="F3074" s="126" t="s">
        <v>753</v>
      </c>
      <c r="G3074" s="126" t="s">
        <v>417</v>
      </c>
      <c r="H3074" s="126" t="s">
        <v>126</v>
      </c>
      <c r="I3074" s="126" t="s">
        <v>418</v>
      </c>
      <c r="J3074" s="126" t="s">
        <v>2642</v>
      </c>
      <c r="K3074" s="126" t="s">
        <v>747</v>
      </c>
      <c r="L3074" s="126" t="s">
        <v>2643</v>
      </c>
      <c r="M3074" s="130">
        <v>290.36</v>
      </c>
      <c r="O3074" s="126" t="s">
        <v>2098</v>
      </c>
      <c r="P3074" s="130">
        <v>0</v>
      </c>
      <c r="S3074" s="130">
        <v>0</v>
      </c>
      <c r="V3074" s="130">
        <v>290.36</v>
      </c>
      <c r="X3074" s="126" t="s">
        <v>2099</v>
      </c>
      <c r="Z3074" s="127"/>
      <c r="AA3074" s="128">
        <v>2</v>
      </c>
      <c r="AB3074" s="128">
        <v>12</v>
      </c>
      <c r="AD3074" s="126" t="s">
        <v>615</v>
      </c>
      <c r="AG3074" s="127"/>
      <c r="AI3074" s="127"/>
    </row>
    <row r="3075" spans="1:35" ht="14.85" customHeight="1">
      <c r="A3075" s="130">
        <v>5011752</v>
      </c>
      <c r="B3075" s="126" t="s">
        <v>413</v>
      </c>
      <c r="C3075" s="126" t="s">
        <v>5980</v>
      </c>
      <c r="D3075" s="126" t="s">
        <v>5097</v>
      </c>
      <c r="E3075" s="126" t="s">
        <v>288</v>
      </c>
      <c r="F3075" s="126" t="s">
        <v>753</v>
      </c>
      <c r="G3075" s="126" t="s">
        <v>417</v>
      </c>
      <c r="H3075" s="126" t="s">
        <v>126</v>
      </c>
      <c r="I3075" s="126" t="s">
        <v>418</v>
      </c>
      <c r="J3075" s="126" t="s">
        <v>2642</v>
      </c>
      <c r="K3075" s="126" t="s">
        <v>747</v>
      </c>
      <c r="L3075" s="126" t="s">
        <v>2643</v>
      </c>
      <c r="M3075" s="130">
        <v>213.54</v>
      </c>
      <c r="O3075" s="126" t="s">
        <v>333</v>
      </c>
      <c r="P3075" s="130">
        <v>0</v>
      </c>
      <c r="S3075" s="130">
        <v>0</v>
      </c>
      <c r="V3075" s="130">
        <v>213.54</v>
      </c>
      <c r="X3075" s="126" t="s">
        <v>5981</v>
      </c>
      <c r="Z3075" s="127"/>
      <c r="AA3075" s="128">
        <v>2</v>
      </c>
      <c r="AB3075" s="128">
        <v>12</v>
      </c>
      <c r="AD3075" s="126" t="s">
        <v>615</v>
      </c>
      <c r="AG3075" s="127"/>
      <c r="AI3075" s="127"/>
    </row>
    <row r="3076" spans="1:35" ht="14.85" customHeight="1">
      <c r="A3076" s="130">
        <v>5011751</v>
      </c>
      <c r="B3076" s="126" t="s">
        <v>413</v>
      </c>
      <c r="C3076" s="126" t="s">
        <v>5982</v>
      </c>
      <c r="D3076" s="126" t="s">
        <v>5097</v>
      </c>
      <c r="E3076" s="126" t="s">
        <v>288</v>
      </c>
      <c r="F3076" s="126" t="s">
        <v>753</v>
      </c>
      <c r="G3076" s="126" t="s">
        <v>417</v>
      </c>
      <c r="H3076" s="126" t="s">
        <v>126</v>
      </c>
      <c r="I3076" s="126" t="s">
        <v>418</v>
      </c>
      <c r="J3076" s="126" t="s">
        <v>2642</v>
      </c>
      <c r="K3076" s="126" t="s">
        <v>747</v>
      </c>
      <c r="L3076" s="126" t="s">
        <v>2643</v>
      </c>
      <c r="M3076" s="130">
        <v>290.36</v>
      </c>
      <c r="O3076" s="126" t="s">
        <v>333</v>
      </c>
      <c r="P3076" s="130">
        <v>0</v>
      </c>
      <c r="S3076" s="130">
        <v>0</v>
      </c>
      <c r="V3076" s="130">
        <v>290.36</v>
      </c>
      <c r="X3076" s="126" t="s">
        <v>5983</v>
      </c>
      <c r="Z3076" s="127"/>
      <c r="AA3076" s="128">
        <v>2</v>
      </c>
      <c r="AB3076" s="128">
        <v>12</v>
      </c>
      <c r="AD3076" s="126" t="s">
        <v>615</v>
      </c>
      <c r="AG3076" s="127"/>
      <c r="AI3076" s="127"/>
    </row>
    <row r="3077" spans="1:35" ht="14.85" customHeight="1">
      <c r="A3077" s="130">
        <v>5013651</v>
      </c>
      <c r="B3077" s="126" t="s">
        <v>413</v>
      </c>
      <c r="C3077" s="126" t="s">
        <v>5984</v>
      </c>
      <c r="D3077" s="126" t="s">
        <v>5985</v>
      </c>
      <c r="E3077" s="126" t="s">
        <v>288</v>
      </c>
      <c r="F3077" s="126" t="s">
        <v>364</v>
      </c>
      <c r="G3077" s="126" t="s">
        <v>417</v>
      </c>
      <c r="H3077" s="126" t="s">
        <v>126</v>
      </c>
      <c r="I3077" s="126" t="s">
        <v>126</v>
      </c>
      <c r="J3077" s="126" t="s">
        <v>484</v>
      </c>
      <c r="K3077" s="126" t="s">
        <v>443</v>
      </c>
      <c r="L3077" s="126" t="s">
        <v>485</v>
      </c>
      <c r="M3077" s="130">
        <v>6817.44</v>
      </c>
      <c r="O3077" s="126" t="s">
        <v>365</v>
      </c>
      <c r="P3077" s="130">
        <v>0</v>
      </c>
      <c r="S3077" s="130">
        <v>0</v>
      </c>
      <c r="V3077" s="130">
        <v>9083.67</v>
      </c>
      <c r="X3077" s="126" t="s">
        <v>469</v>
      </c>
      <c r="Z3077" s="127"/>
      <c r="AA3077" s="128">
        <v>1</v>
      </c>
      <c r="AB3077" s="128">
        <v>60</v>
      </c>
      <c r="AC3077" s="126" t="s">
        <v>366</v>
      </c>
      <c r="AD3077" s="126" t="s">
        <v>511</v>
      </c>
      <c r="AG3077" s="127"/>
      <c r="AI3077" s="127"/>
    </row>
    <row r="3078" spans="1:35" ht="14.85" customHeight="1">
      <c r="A3078" s="130">
        <v>5013650</v>
      </c>
      <c r="B3078" s="126" t="s">
        <v>413</v>
      </c>
      <c r="C3078" s="126" t="s">
        <v>5984</v>
      </c>
      <c r="D3078" s="126" t="s">
        <v>5985</v>
      </c>
      <c r="E3078" s="126" t="s">
        <v>288</v>
      </c>
      <c r="F3078" s="126" t="s">
        <v>364</v>
      </c>
      <c r="G3078" s="126" t="s">
        <v>417</v>
      </c>
      <c r="H3078" s="126" t="s">
        <v>126</v>
      </c>
      <c r="I3078" s="126" t="s">
        <v>126</v>
      </c>
      <c r="J3078" s="126" t="s">
        <v>484</v>
      </c>
      <c r="K3078" s="126" t="s">
        <v>443</v>
      </c>
      <c r="L3078" s="126" t="s">
        <v>485</v>
      </c>
      <c r="M3078" s="130">
        <v>6817.44</v>
      </c>
      <c r="O3078" s="126" t="s">
        <v>365</v>
      </c>
      <c r="P3078" s="130">
        <v>0</v>
      </c>
      <c r="S3078" s="130">
        <v>0</v>
      </c>
      <c r="V3078" s="130">
        <v>9083.67</v>
      </c>
      <c r="X3078" s="126" t="s">
        <v>510</v>
      </c>
      <c r="Z3078" s="127"/>
      <c r="AA3078" s="128">
        <v>2</v>
      </c>
      <c r="AB3078" s="128">
        <v>60</v>
      </c>
      <c r="AC3078" s="126" t="s">
        <v>366</v>
      </c>
      <c r="AD3078" s="126" t="s">
        <v>511</v>
      </c>
      <c r="AG3078" s="127"/>
      <c r="AI3078" s="127"/>
    </row>
    <row r="3079" spans="1:35" ht="14.85" customHeight="1">
      <c r="A3079" s="130">
        <v>5013649</v>
      </c>
      <c r="B3079" s="126" t="s">
        <v>413</v>
      </c>
      <c r="C3079" s="126" t="s">
        <v>5986</v>
      </c>
      <c r="D3079" s="126" t="s">
        <v>4700</v>
      </c>
      <c r="E3079" s="126" t="s">
        <v>288</v>
      </c>
      <c r="F3079" s="126" t="s">
        <v>364</v>
      </c>
      <c r="G3079" s="126" t="s">
        <v>417</v>
      </c>
      <c r="H3079" s="126" t="s">
        <v>126</v>
      </c>
      <c r="I3079" s="126" t="s">
        <v>418</v>
      </c>
      <c r="J3079" s="126" t="s">
        <v>484</v>
      </c>
      <c r="K3079" s="126" t="s">
        <v>443</v>
      </c>
      <c r="L3079" s="126" t="s">
        <v>485</v>
      </c>
      <c r="M3079" s="130">
        <v>9739.52</v>
      </c>
      <c r="O3079" s="126" t="s">
        <v>486</v>
      </c>
      <c r="P3079" s="130">
        <v>0</v>
      </c>
      <c r="S3079" s="130">
        <v>0</v>
      </c>
      <c r="V3079" s="130">
        <v>12137.87</v>
      </c>
      <c r="X3079" s="126" t="s">
        <v>487</v>
      </c>
      <c r="Z3079" s="127"/>
      <c r="AA3079" s="128">
        <v>1</v>
      </c>
      <c r="AB3079" s="128">
        <v>60</v>
      </c>
      <c r="AC3079" s="126" t="s">
        <v>366</v>
      </c>
      <c r="AD3079" s="126" t="s">
        <v>511</v>
      </c>
      <c r="AG3079" s="127"/>
      <c r="AI3079" s="127"/>
    </row>
    <row r="3080" spans="1:35" ht="14.85" customHeight="1">
      <c r="A3080" s="130">
        <v>5013648</v>
      </c>
      <c r="B3080" s="126" t="s">
        <v>413</v>
      </c>
      <c r="C3080" s="126" t="s">
        <v>5986</v>
      </c>
      <c r="D3080" s="126" t="s">
        <v>4700</v>
      </c>
      <c r="E3080" s="126" t="s">
        <v>288</v>
      </c>
      <c r="F3080" s="126" t="s">
        <v>364</v>
      </c>
      <c r="G3080" s="126" t="s">
        <v>417</v>
      </c>
      <c r="H3080" s="126" t="s">
        <v>126</v>
      </c>
      <c r="I3080" s="126" t="s">
        <v>418</v>
      </c>
      <c r="J3080" s="126" t="s">
        <v>484</v>
      </c>
      <c r="K3080" s="126" t="s">
        <v>443</v>
      </c>
      <c r="L3080" s="126" t="s">
        <v>485</v>
      </c>
      <c r="M3080" s="130">
        <v>9739.52</v>
      </c>
      <c r="O3080" s="126" t="s">
        <v>486</v>
      </c>
      <c r="P3080" s="130">
        <v>0</v>
      </c>
      <c r="S3080" s="130">
        <v>0</v>
      </c>
      <c r="V3080" s="130">
        <v>12137.87</v>
      </c>
      <c r="X3080" s="126" t="s">
        <v>549</v>
      </c>
      <c r="Z3080" s="127"/>
      <c r="AA3080" s="128">
        <v>2</v>
      </c>
      <c r="AB3080" s="128">
        <v>60</v>
      </c>
      <c r="AC3080" s="126" t="s">
        <v>366</v>
      </c>
      <c r="AD3080" s="126" t="s">
        <v>511</v>
      </c>
      <c r="AG3080" s="127"/>
      <c r="AI3080" s="127"/>
    </row>
    <row r="3081" spans="1:35" ht="14.85" customHeight="1">
      <c r="A3081" s="130">
        <v>5013647</v>
      </c>
      <c r="B3081" s="126" t="s">
        <v>413</v>
      </c>
      <c r="C3081" s="126" t="s">
        <v>5986</v>
      </c>
      <c r="D3081" s="126" t="s">
        <v>4700</v>
      </c>
      <c r="E3081" s="126" t="s">
        <v>288</v>
      </c>
      <c r="F3081" s="126" t="s">
        <v>364</v>
      </c>
      <c r="G3081" s="126" t="s">
        <v>417</v>
      </c>
      <c r="H3081" s="126" t="s">
        <v>126</v>
      </c>
      <c r="I3081" s="126" t="s">
        <v>126</v>
      </c>
      <c r="J3081" s="126" t="s">
        <v>484</v>
      </c>
      <c r="K3081" s="126" t="s">
        <v>443</v>
      </c>
      <c r="L3081" s="126" t="s">
        <v>485</v>
      </c>
      <c r="M3081" s="130">
        <v>6817.44</v>
      </c>
      <c r="O3081" s="126" t="s">
        <v>365</v>
      </c>
      <c r="P3081" s="130">
        <v>0</v>
      </c>
      <c r="S3081" s="130">
        <v>0</v>
      </c>
      <c r="V3081" s="130">
        <v>12137.87</v>
      </c>
      <c r="X3081" s="126" t="s">
        <v>469</v>
      </c>
      <c r="Z3081" s="127"/>
      <c r="AA3081" s="128">
        <v>1</v>
      </c>
      <c r="AB3081" s="128">
        <v>60</v>
      </c>
      <c r="AC3081" s="126" t="s">
        <v>366</v>
      </c>
      <c r="AD3081" s="126" t="s">
        <v>511</v>
      </c>
      <c r="AG3081" s="127"/>
      <c r="AI3081" s="127"/>
    </row>
    <row r="3082" spans="1:35" ht="14.85" customHeight="1">
      <c r="A3082" s="130">
        <v>5013646</v>
      </c>
      <c r="B3082" s="126" t="s">
        <v>413</v>
      </c>
      <c r="C3082" s="126" t="s">
        <v>5986</v>
      </c>
      <c r="D3082" s="126" t="s">
        <v>4700</v>
      </c>
      <c r="E3082" s="126" t="s">
        <v>288</v>
      </c>
      <c r="F3082" s="126" t="s">
        <v>364</v>
      </c>
      <c r="G3082" s="126" t="s">
        <v>417</v>
      </c>
      <c r="H3082" s="126" t="s">
        <v>126</v>
      </c>
      <c r="I3082" s="126" t="s">
        <v>126</v>
      </c>
      <c r="J3082" s="126" t="s">
        <v>484</v>
      </c>
      <c r="K3082" s="126" t="s">
        <v>443</v>
      </c>
      <c r="L3082" s="126" t="s">
        <v>485</v>
      </c>
      <c r="M3082" s="130">
        <v>6817.44</v>
      </c>
      <c r="O3082" s="126" t="s">
        <v>365</v>
      </c>
      <c r="P3082" s="130">
        <v>0</v>
      </c>
      <c r="S3082" s="130">
        <v>0</v>
      </c>
      <c r="V3082" s="130">
        <v>12137.87</v>
      </c>
      <c r="X3082" s="126" t="s">
        <v>510</v>
      </c>
      <c r="Z3082" s="127"/>
      <c r="AA3082" s="128">
        <v>2</v>
      </c>
      <c r="AB3082" s="128">
        <v>60</v>
      </c>
      <c r="AC3082" s="126" t="s">
        <v>366</v>
      </c>
      <c r="AD3082" s="126" t="s">
        <v>511</v>
      </c>
      <c r="AG3082" s="127"/>
      <c r="AI3082" s="127"/>
    </row>
    <row r="3083" spans="1:35" ht="14.85" customHeight="1">
      <c r="A3083" s="130">
        <v>5013645</v>
      </c>
      <c r="B3083" s="126" t="s">
        <v>413</v>
      </c>
      <c r="C3083" s="126" t="s">
        <v>5987</v>
      </c>
      <c r="D3083" s="126" t="s">
        <v>4700</v>
      </c>
      <c r="E3083" s="126" t="s">
        <v>288</v>
      </c>
      <c r="F3083" s="126" t="s">
        <v>364</v>
      </c>
      <c r="G3083" s="126" t="s">
        <v>417</v>
      </c>
      <c r="H3083" s="126" t="s">
        <v>126</v>
      </c>
      <c r="I3083" s="126" t="s">
        <v>418</v>
      </c>
      <c r="J3083" s="126" t="s">
        <v>484</v>
      </c>
      <c r="K3083" s="126" t="s">
        <v>443</v>
      </c>
      <c r="L3083" s="126" t="s">
        <v>485</v>
      </c>
      <c r="M3083" s="130">
        <v>9739.52</v>
      </c>
      <c r="O3083" s="126" t="s">
        <v>486</v>
      </c>
      <c r="P3083" s="130">
        <v>0</v>
      </c>
      <c r="S3083" s="130">
        <v>0</v>
      </c>
      <c r="V3083" s="130">
        <v>12137.87</v>
      </c>
      <c r="X3083" s="126" t="s">
        <v>487</v>
      </c>
      <c r="Z3083" s="127"/>
      <c r="AA3083" s="128">
        <v>1</v>
      </c>
      <c r="AB3083" s="128">
        <v>60</v>
      </c>
      <c r="AC3083" s="126" t="s">
        <v>366</v>
      </c>
      <c r="AD3083" s="126" t="s">
        <v>511</v>
      </c>
      <c r="AG3083" s="127"/>
      <c r="AI3083" s="127"/>
    </row>
    <row r="3084" spans="1:35" ht="14.85" customHeight="1">
      <c r="A3084" s="130">
        <v>5013644</v>
      </c>
      <c r="B3084" s="126" t="s">
        <v>413</v>
      </c>
      <c r="C3084" s="126" t="s">
        <v>5987</v>
      </c>
      <c r="D3084" s="126" t="s">
        <v>4700</v>
      </c>
      <c r="E3084" s="126" t="s">
        <v>288</v>
      </c>
      <c r="F3084" s="126" t="s">
        <v>364</v>
      </c>
      <c r="G3084" s="126" t="s">
        <v>417</v>
      </c>
      <c r="H3084" s="126" t="s">
        <v>126</v>
      </c>
      <c r="I3084" s="126" t="s">
        <v>418</v>
      </c>
      <c r="J3084" s="126" t="s">
        <v>484</v>
      </c>
      <c r="K3084" s="126" t="s">
        <v>443</v>
      </c>
      <c r="L3084" s="126" t="s">
        <v>485</v>
      </c>
      <c r="M3084" s="130">
        <v>9739.52</v>
      </c>
      <c r="O3084" s="126" t="s">
        <v>486</v>
      </c>
      <c r="P3084" s="130">
        <v>0</v>
      </c>
      <c r="S3084" s="130">
        <v>0</v>
      </c>
      <c r="V3084" s="130">
        <v>12137.87</v>
      </c>
      <c r="X3084" s="126" t="s">
        <v>549</v>
      </c>
      <c r="Z3084" s="127"/>
      <c r="AA3084" s="128">
        <v>2</v>
      </c>
      <c r="AB3084" s="128">
        <v>60</v>
      </c>
      <c r="AC3084" s="126" t="s">
        <v>366</v>
      </c>
      <c r="AD3084" s="126" t="s">
        <v>511</v>
      </c>
      <c r="AG3084" s="127"/>
      <c r="AI3084" s="127"/>
    </row>
    <row r="3085" spans="1:35" ht="14.85" customHeight="1">
      <c r="A3085" s="130">
        <v>5013643</v>
      </c>
      <c r="B3085" s="126" t="s">
        <v>413</v>
      </c>
      <c r="C3085" s="126" t="s">
        <v>5987</v>
      </c>
      <c r="D3085" s="126" t="s">
        <v>4700</v>
      </c>
      <c r="E3085" s="126" t="s">
        <v>288</v>
      </c>
      <c r="F3085" s="126" t="s">
        <v>364</v>
      </c>
      <c r="G3085" s="126" t="s">
        <v>417</v>
      </c>
      <c r="H3085" s="126" t="s">
        <v>126</v>
      </c>
      <c r="I3085" s="126" t="s">
        <v>126</v>
      </c>
      <c r="J3085" s="126" t="s">
        <v>484</v>
      </c>
      <c r="K3085" s="126" t="s">
        <v>443</v>
      </c>
      <c r="L3085" s="126" t="s">
        <v>485</v>
      </c>
      <c r="M3085" s="130">
        <v>6817.44</v>
      </c>
      <c r="O3085" s="126" t="s">
        <v>365</v>
      </c>
      <c r="P3085" s="130">
        <v>0</v>
      </c>
      <c r="S3085" s="130">
        <v>0</v>
      </c>
      <c r="V3085" s="130">
        <v>12137.87</v>
      </c>
      <c r="X3085" s="126" t="s">
        <v>469</v>
      </c>
      <c r="Z3085" s="127"/>
      <c r="AA3085" s="128">
        <v>1</v>
      </c>
      <c r="AB3085" s="128">
        <v>60</v>
      </c>
      <c r="AC3085" s="126" t="s">
        <v>366</v>
      </c>
      <c r="AD3085" s="126" t="s">
        <v>511</v>
      </c>
      <c r="AG3085" s="127"/>
      <c r="AI3085" s="127"/>
    </row>
    <row r="3086" spans="1:35" ht="14.85" customHeight="1">
      <c r="A3086" s="130">
        <v>5013642</v>
      </c>
      <c r="B3086" s="126" t="s">
        <v>413</v>
      </c>
      <c r="C3086" s="126" t="s">
        <v>5987</v>
      </c>
      <c r="D3086" s="126" t="s">
        <v>4700</v>
      </c>
      <c r="E3086" s="126" t="s">
        <v>288</v>
      </c>
      <c r="F3086" s="126" t="s">
        <v>364</v>
      </c>
      <c r="G3086" s="126" t="s">
        <v>417</v>
      </c>
      <c r="H3086" s="126" t="s">
        <v>126</v>
      </c>
      <c r="I3086" s="126" t="s">
        <v>126</v>
      </c>
      <c r="J3086" s="126" t="s">
        <v>484</v>
      </c>
      <c r="K3086" s="126" t="s">
        <v>443</v>
      </c>
      <c r="L3086" s="126" t="s">
        <v>485</v>
      </c>
      <c r="M3086" s="130">
        <v>6817.44</v>
      </c>
      <c r="O3086" s="126" t="s">
        <v>365</v>
      </c>
      <c r="P3086" s="130">
        <v>0</v>
      </c>
      <c r="S3086" s="130">
        <v>0</v>
      </c>
      <c r="V3086" s="130">
        <v>12137.87</v>
      </c>
      <c r="X3086" s="126" t="s">
        <v>510</v>
      </c>
      <c r="Z3086" s="127"/>
      <c r="AA3086" s="128">
        <v>2</v>
      </c>
      <c r="AB3086" s="128">
        <v>60</v>
      </c>
      <c r="AC3086" s="126" t="s">
        <v>366</v>
      </c>
      <c r="AD3086" s="126" t="s">
        <v>511</v>
      </c>
      <c r="AG3086" s="127"/>
      <c r="AI3086" s="127"/>
    </row>
    <row r="3087" spans="1:35" ht="14.85" customHeight="1">
      <c r="A3087" s="130">
        <v>5013641</v>
      </c>
      <c r="B3087" s="126" t="s">
        <v>413</v>
      </c>
      <c r="C3087" s="126" t="s">
        <v>4699</v>
      </c>
      <c r="D3087" s="126" t="s">
        <v>4700</v>
      </c>
      <c r="E3087" s="126" t="s">
        <v>288</v>
      </c>
      <c r="F3087" s="126" t="s">
        <v>364</v>
      </c>
      <c r="G3087" s="126" t="s">
        <v>417</v>
      </c>
      <c r="H3087" s="126" t="s">
        <v>126</v>
      </c>
      <c r="I3087" s="126" t="s">
        <v>418</v>
      </c>
      <c r="J3087" s="126" t="s">
        <v>484</v>
      </c>
      <c r="K3087" s="126" t="s">
        <v>443</v>
      </c>
      <c r="L3087" s="126" t="s">
        <v>485</v>
      </c>
      <c r="M3087" s="130">
        <v>9739.52</v>
      </c>
      <c r="O3087" s="126" t="s">
        <v>486</v>
      </c>
      <c r="P3087" s="130">
        <v>0</v>
      </c>
      <c r="S3087" s="130">
        <v>0</v>
      </c>
      <c r="V3087" s="130">
        <v>12137.87</v>
      </c>
      <c r="X3087" s="126" t="s">
        <v>487</v>
      </c>
      <c r="Z3087" s="127"/>
      <c r="AA3087" s="128">
        <v>1</v>
      </c>
      <c r="AB3087" s="128">
        <v>60</v>
      </c>
      <c r="AC3087" s="126" t="s">
        <v>366</v>
      </c>
      <c r="AD3087" s="126" t="s">
        <v>511</v>
      </c>
      <c r="AG3087" s="127"/>
      <c r="AI3087" s="127"/>
    </row>
    <row r="3088" spans="1:35" ht="14.85" customHeight="1">
      <c r="A3088" s="130">
        <v>5013640</v>
      </c>
      <c r="B3088" s="126" t="s">
        <v>413</v>
      </c>
      <c r="C3088" s="126" t="s">
        <v>4699</v>
      </c>
      <c r="D3088" s="126" t="s">
        <v>4700</v>
      </c>
      <c r="E3088" s="126" t="s">
        <v>288</v>
      </c>
      <c r="F3088" s="126" t="s">
        <v>364</v>
      </c>
      <c r="G3088" s="126" t="s">
        <v>417</v>
      </c>
      <c r="H3088" s="126" t="s">
        <v>126</v>
      </c>
      <c r="I3088" s="126" t="s">
        <v>418</v>
      </c>
      <c r="J3088" s="126" t="s">
        <v>484</v>
      </c>
      <c r="K3088" s="126" t="s">
        <v>443</v>
      </c>
      <c r="L3088" s="126" t="s">
        <v>485</v>
      </c>
      <c r="M3088" s="130">
        <v>9739.52</v>
      </c>
      <c r="O3088" s="126" t="s">
        <v>486</v>
      </c>
      <c r="P3088" s="130">
        <v>0</v>
      </c>
      <c r="S3088" s="130">
        <v>0</v>
      </c>
      <c r="V3088" s="130">
        <v>12137.87</v>
      </c>
      <c r="X3088" s="126" t="s">
        <v>549</v>
      </c>
      <c r="Z3088" s="127"/>
      <c r="AA3088" s="128">
        <v>2</v>
      </c>
      <c r="AB3088" s="128">
        <v>60</v>
      </c>
      <c r="AC3088" s="126" t="s">
        <v>366</v>
      </c>
      <c r="AD3088" s="126" t="s">
        <v>511</v>
      </c>
      <c r="AG3088" s="127"/>
      <c r="AI3088" s="127"/>
    </row>
    <row r="3089" spans="1:35" ht="14.85" customHeight="1">
      <c r="A3089" s="130">
        <v>5013639</v>
      </c>
      <c r="B3089" s="126" t="s">
        <v>413</v>
      </c>
      <c r="C3089" s="126" t="s">
        <v>4699</v>
      </c>
      <c r="D3089" s="126" t="s">
        <v>4700</v>
      </c>
      <c r="E3089" s="126" t="s">
        <v>288</v>
      </c>
      <c r="F3089" s="126" t="s">
        <v>364</v>
      </c>
      <c r="G3089" s="126" t="s">
        <v>417</v>
      </c>
      <c r="H3089" s="126" t="s">
        <v>126</v>
      </c>
      <c r="I3089" s="126" t="s">
        <v>126</v>
      </c>
      <c r="J3089" s="126" t="s">
        <v>484</v>
      </c>
      <c r="K3089" s="126" t="s">
        <v>443</v>
      </c>
      <c r="L3089" s="126" t="s">
        <v>485</v>
      </c>
      <c r="M3089" s="130">
        <v>6817.44</v>
      </c>
      <c r="O3089" s="126" t="s">
        <v>365</v>
      </c>
      <c r="P3089" s="130">
        <v>0</v>
      </c>
      <c r="S3089" s="130">
        <v>0</v>
      </c>
      <c r="V3089" s="130">
        <v>12137.87</v>
      </c>
      <c r="X3089" s="126" t="s">
        <v>469</v>
      </c>
      <c r="Z3089" s="127"/>
      <c r="AA3089" s="128">
        <v>1</v>
      </c>
      <c r="AB3089" s="128">
        <v>60</v>
      </c>
      <c r="AC3089" s="126" t="s">
        <v>366</v>
      </c>
      <c r="AD3089" s="126" t="s">
        <v>511</v>
      </c>
      <c r="AG3089" s="127"/>
      <c r="AI3089" s="127"/>
    </row>
    <row r="3090" spans="1:35" ht="14.85" customHeight="1">
      <c r="A3090" s="130">
        <v>5013749</v>
      </c>
      <c r="B3090" s="126" t="s">
        <v>413</v>
      </c>
      <c r="C3090" s="126" t="s">
        <v>5988</v>
      </c>
      <c r="D3090" s="126" t="s">
        <v>5989</v>
      </c>
      <c r="E3090" s="126" t="s">
        <v>288</v>
      </c>
      <c r="F3090" s="126" t="s">
        <v>364</v>
      </c>
      <c r="G3090" s="126" t="s">
        <v>417</v>
      </c>
      <c r="H3090" s="126" t="s">
        <v>126</v>
      </c>
      <c r="I3090" s="126" t="s">
        <v>418</v>
      </c>
      <c r="J3090" s="126" t="s">
        <v>484</v>
      </c>
      <c r="K3090" s="126" t="s">
        <v>443</v>
      </c>
      <c r="L3090" s="126" t="s">
        <v>485</v>
      </c>
      <c r="M3090" s="130">
        <v>9739.52</v>
      </c>
      <c r="O3090" s="126" t="s">
        <v>486</v>
      </c>
      <c r="P3090" s="130">
        <v>0</v>
      </c>
      <c r="S3090" s="130">
        <v>0</v>
      </c>
      <c r="V3090" s="130">
        <v>12137.87</v>
      </c>
      <c r="X3090" s="126" t="s">
        <v>487</v>
      </c>
      <c r="Z3090" s="127"/>
      <c r="AA3090" s="128">
        <v>1</v>
      </c>
      <c r="AB3090" s="128">
        <v>60</v>
      </c>
      <c r="AC3090" s="126" t="s">
        <v>366</v>
      </c>
      <c r="AD3090" s="126" t="s">
        <v>511</v>
      </c>
      <c r="AG3090" s="127"/>
      <c r="AI3090" s="127"/>
    </row>
    <row r="3091" spans="1:35" ht="14.85" customHeight="1">
      <c r="A3091" s="130">
        <v>5013748</v>
      </c>
      <c r="B3091" s="126" t="s">
        <v>413</v>
      </c>
      <c r="C3091" s="126" t="s">
        <v>5988</v>
      </c>
      <c r="D3091" s="126" t="s">
        <v>5989</v>
      </c>
      <c r="E3091" s="126" t="s">
        <v>288</v>
      </c>
      <c r="F3091" s="126" t="s">
        <v>364</v>
      </c>
      <c r="G3091" s="126" t="s">
        <v>417</v>
      </c>
      <c r="H3091" s="126" t="s">
        <v>126</v>
      </c>
      <c r="I3091" s="126" t="s">
        <v>418</v>
      </c>
      <c r="J3091" s="126" t="s">
        <v>484</v>
      </c>
      <c r="K3091" s="126" t="s">
        <v>443</v>
      </c>
      <c r="L3091" s="126" t="s">
        <v>485</v>
      </c>
      <c r="M3091" s="130">
        <v>9739.52</v>
      </c>
      <c r="O3091" s="126" t="s">
        <v>486</v>
      </c>
      <c r="P3091" s="130">
        <v>0</v>
      </c>
      <c r="S3091" s="130">
        <v>0</v>
      </c>
      <c r="V3091" s="130">
        <v>12137.87</v>
      </c>
      <c r="X3091" s="126" t="s">
        <v>549</v>
      </c>
      <c r="Z3091" s="127"/>
      <c r="AA3091" s="128">
        <v>2</v>
      </c>
      <c r="AB3091" s="128">
        <v>60</v>
      </c>
      <c r="AC3091" s="126" t="s">
        <v>366</v>
      </c>
      <c r="AD3091" s="126" t="s">
        <v>511</v>
      </c>
      <c r="AG3091" s="127"/>
      <c r="AI3091" s="127"/>
    </row>
    <row r="3092" spans="1:35" ht="14.85" customHeight="1">
      <c r="A3092" s="130">
        <v>5013747</v>
      </c>
      <c r="B3092" s="126" t="s">
        <v>413</v>
      </c>
      <c r="C3092" s="126" t="s">
        <v>5988</v>
      </c>
      <c r="D3092" s="126" t="s">
        <v>5989</v>
      </c>
      <c r="E3092" s="126" t="s">
        <v>288</v>
      </c>
      <c r="F3092" s="126" t="s">
        <v>364</v>
      </c>
      <c r="G3092" s="126" t="s">
        <v>417</v>
      </c>
      <c r="H3092" s="126" t="s">
        <v>126</v>
      </c>
      <c r="I3092" s="126" t="s">
        <v>126</v>
      </c>
      <c r="J3092" s="126" t="s">
        <v>484</v>
      </c>
      <c r="K3092" s="126" t="s">
        <v>443</v>
      </c>
      <c r="L3092" s="126" t="s">
        <v>485</v>
      </c>
      <c r="M3092" s="130">
        <v>6817.44</v>
      </c>
      <c r="O3092" s="126" t="s">
        <v>365</v>
      </c>
      <c r="P3092" s="130">
        <v>0</v>
      </c>
      <c r="S3092" s="130">
        <v>0</v>
      </c>
      <c r="V3092" s="130">
        <v>12137.87</v>
      </c>
      <c r="X3092" s="126" t="s">
        <v>469</v>
      </c>
      <c r="Z3092" s="127"/>
      <c r="AA3092" s="128">
        <v>1</v>
      </c>
      <c r="AB3092" s="128">
        <v>60</v>
      </c>
      <c r="AC3092" s="126" t="s">
        <v>366</v>
      </c>
      <c r="AD3092" s="126" t="s">
        <v>511</v>
      </c>
      <c r="AG3092" s="127"/>
      <c r="AI3092" s="127"/>
    </row>
    <row r="3093" spans="1:35" ht="14.85" customHeight="1">
      <c r="A3093" s="130">
        <v>5013746</v>
      </c>
      <c r="B3093" s="126" t="s">
        <v>413</v>
      </c>
      <c r="C3093" s="126" t="s">
        <v>5988</v>
      </c>
      <c r="D3093" s="126" t="s">
        <v>5989</v>
      </c>
      <c r="E3093" s="126" t="s">
        <v>288</v>
      </c>
      <c r="F3093" s="126" t="s">
        <v>364</v>
      </c>
      <c r="G3093" s="126" t="s">
        <v>417</v>
      </c>
      <c r="H3093" s="126" t="s">
        <v>126</v>
      </c>
      <c r="I3093" s="126" t="s">
        <v>126</v>
      </c>
      <c r="J3093" s="126" t="s">
        <v>484</v>
      </c>
      <c r="K3093" s="126" t="s">
        <v>443</v>
      </c>
      <c r="L3093" s="126" t="s">
        <v>485</v>
      </c>
      <c r="M3093" s="130">
        <v>6817.44</v>
      </c>
      <c r="O3093" s="126" t="s">
        <v>365</v>
      </c>
      <c r="P3093" s="130">
        <v>0</v>
      </c>
      <c r="S3093" s="130">
        <v>0</v>
      </c>
      <c r="V3093" s="130">
        <v>12137.87</v>
      </c>
      <c r="X3093" s="126" t="s">
        <v>510</v>
      </c>
      <c r="Z3093" s="127"/>
      <c r="AA3093" s="128">
        <v>2</v>
      </c>
      <c r="AB3093" s="128">
        <v>60</v>
      </c>
      <c r="AC3093" s="126" t="s">
        <v>366</v>
      </c>
      <c r="AD3093" s="126" t="s">
        <v>511</v>
      </c>
      <c r="AG3093" s="127"/>
      <c r="AI3093" s="127"/>
    </row>
    <row r="3094" spans="1:35" ht="14.85" customHeight="1">
      <c r="A3094" s="130">
        <v>5013745</v>
      </c>
      <c r="B3094" s="126" t="s">
        <v>413</v>
      </c>
      <c r="C3094" s="126" t="s">
        <v>5990</v>
      </c>
      <c r="D3094" s="126" t="s">
        <v>5991</v>
      </c>
      <c r="E3094" s="126" t="s">
        <v>288</v>
      </c>
      <c r="F3094" s="126" t="s">
        <v>364</v>
      </c>
      <c r="G3094" s="126" t="s">
        <v>417</v>
      </c>
      <c r="H3094" s="126" t="s">
        <v>126</v>
      </c>
      <c r="I3094" s="126" t="s">
        <v>418</v>
      </c>
      <c r="J3094" s="126" t="s">
        <v>484</v>
      </c>
      <c r="K3094" s="126" t="s">
        <v>443</v>
      </c>
      <c r="L3094" s="126" t="s">
        <v>485</v>
      </c>
      <c r="M3094" s="130">
        <v>9739.52</v>
      </c>
      <c r="O3094" s="126" t="s">
        <v>486</v>
      </c>
      <c r="P3094" s="130">
        <v>0</v>
      </c>
      <c r="S3094" s="130">
        <v>0</v>
      </c>
      <c r="V3094" s="130">
        <v>12137.87</v>
      </c>
      <c r="X3094" s="126" t="s">
        <v>487</v>
      </c>
      <c r="Z3094" s="127"/>
      <c r="AA3094" s="128">
        <v>1</v>
      </c>
      <c r="AB3094" s="128">
        <v>60</v>
      </c>
      <c r="AC3094" s="126" t="s">
        <v>366</v>
      </c>
      <c r="AD3094" s="126" t="s">
        <v>511</v>
      </c>
      <c r="AG3094" s="127"/>
      <c r="AI3094" s="127"/>
    </row>
    <row r="3095" spans="1:35" ht="14.85" customHeight="1">
      <c r="A3095" s="130">
        <v>5013744</v>
      </c>
      <c r="B3095" s="126" t="s">
        <v>413</v>
      </c>
      <c r="C3095" s="126" t="s">
        <v>5990</v>
      </c>
      <c r="D3095" s="126" t="s">
        <v>5991</v>
      </c>
      <c r="E3095" s="126" t="s">
        <v>288</v>
      </c>
      <c r="F3095" s="126" t="s">
        <v>364</v>
      </c>
      <c r="G3095" s="126" t="s">
        <v>417</v>
      </c>
      <c r="H3095" s="126" t="s">
        <v>126</v>
      </c>
      <c r="I3095" s="126" t="s">
        <v>418</v>
      </c>
      <c r="J3095" s="126" t="s">
        <v>484</v>
      </c>
      <c r="K3095" s="126" t="s">
        <v>443</v>
      </c>
      <c r="L3095" s="126" t="s">
        <v>485</v>
      </c>
      <c r="M3095" s="130">
        <v>9739.52</v>
      </c>
      <c r="O3095" s="126" t="s">
        <v>486</v>
      </c>
      <c r="P3095" s="130">
        <v>0</v>
      </c>
      <c r="S3095" s="130">
        <v>0</v>
      </c>
      <c r="V3095" s="130">
        <v>12137.87</v>
      </c>
      <c r="X3095" s="126" t="s">
        <v>549</v>
      </c>
      <c r="Z3095" s="127"/>
      <c r="AA3095" s="128">
        <v>2</v>
      </c>
      <c r="AB3095" s="128">
        <v>60</v>
      </c>
      <c r="AC3095" s="126" t="s">
        <v>366</v>
      </c>
      <c r="AD3095" s="126" t="s">
        <v>511</v>
      </c>
      <c r="AG3095" s="127"/>
      <c r="AI3095" s="127"/>
    </row>
    <row r="3096" spans="1:35" ht="14.85" customHeight="1">
      <c r="A3096" s="130">
        <v>5013743</v>
      </c>
      <c r="B3096" s="126" t="s">
        <v>413</v>
      </c>
      <c r="C3096" s="126" t="s">
        <v>5990</v>
      </c>
      <c r="D3096" s="126" t="s">
        <v>5991</v>
      </c>
      <c r="E3096" s="126" t="s">
        <v>288</v>
      </c>
      <c r="F3096" s="126" t="s">
        <v>364</v>
      </c>
      <c r="G3096" s="126" t="s">
        <v>417</v>
      </c>
      <c r="H3096" s="126" t="s">
        <v>126</v>
      </c>
      <c r="I3096" s="126" t="s">
        <v>126</v>
      </c>
      <c r="J3096" s="126" t="s">
        <v>484</v>
      </c>
      <c r="K3096" s="126" t="s">
        <v>443</v>
      </c>
      <c r="L3096" s="126" t="s">
        <v>485</v>
      </c>
      <c r="M3096" s="130">
        <v>6817.44</v>
      </c>
      <c r="O3096" s="126" t="s">
        <v>365</v>
      </c>
      <c r="P3096" s="130">
        <v>0</v>
      </c>
      <c r="S3096" s="130">
        <v>0</v>
      </c>
      <c r="V3096" s="130">
        <v>12137.87</v>
      </c>
      <c r="X3096" s="126" t="s">
        <v>469</v>
      </c>
      <c r="Z3096" s="127"/>
      <c r="AA3096" s="128">
        <v>1</v>
      </c>
      <c r="AB3096" s="128">
        <v>60</v>
      </c>
      <c r="AC3096" s="126" t="s">
        <v>366</v>
      </c>
      <c r="AD3096" s="126" t="s">
        <v>511</v>
      </c>
      <c r="AG3096" s="127"/>
      <c r="AI3096" s="127"/>
    </row>
    <row r="3097" spans="1:35" ht="14.85" customHeight="1">
      <c r="A3097" s="130">
        <v>5013742</v>
      </c>
      <c r="B3097" s="126" t="s">
        <v>413</v>
      </c>
      <c r="C3097" s="126" t="s">
        <v>5990</v>
      </c>
      <c r="D3097" s="126" t="s">
        <v>5991</v>
      </c>
      <c r="E3097" s="126" t="s">
        <v>288</v>
      </c>
      <c r="F3097" s="126" t="s">
        <v>364</v>
      </c>
      <c r="G3097" s="126" t="s">
        <v>417</v>
      </c>
      <c r="H3097" s="126" t="s">
        <v>126</v>
      </c>
      <c r="I3097" s="126" t="s">
        <v>126</v>
      </c>
      <c r="J3097" s="126" t="s">
        <v>484</v>
      </c>
      <c r="K3097" s="126" t="s">
        <v>443</v>
      </c>
      <c r="L3097" s="126" t="s">
        <v>485</v>
      </c>
      <c r="M3097" s="130">
        <v>6817.44</v>
      </c>
      <c r="O3097" s="126" t="s">
        <v>365</v>
      </c>
      <c r="P3097" s="130">
        <v>0</v>
      </c>
      <c r="S3097" s="130">
        <v>0</v>
      </c>
      <c r="V3097" s="130">
        <v>12137.87</v>
      </c>
      <c r="X3097" s="126" t="s">
        <v>510</v>
      </c>
      <c r="Z3097" s="127"/>
      <c r="AA3097" s="128">
        <v>2</v>
      </c>
      <c r="AB3097" s="128">
        <v>60</v>
      </c>
      <c r="AC3097" s="126" t="s">
        <v>366</v>
      </c>
      <c r="AD3097" s="126" t="s">
        <v>511</v>
      </c>
      <c r="AG3097" s="127"/>
      <c r="AI3097" s="127"/>
    </row>
    <row r="3098" spans="1:35" ht="14.85" customHeight="1">
      <c r="A3098" s="130">
        <v>5013741</v>
      </c>
      <c r="B3098" s="126" t="s">
        <v>413</v>
      </c>
      <c r="C3098" s="126" t="s">
        <v>4281</v>
      </c>
      <c r="D3098" s="126" t="s">
        <v>4282</v>
      </c>
      <c r="E3098" s="126" t="s">
        <v>288</v>
      </c>
      <c r="F3098" s="126" t="s">
        <v>364</v>
      </c>
      <c r="G3098" s="126" t="s">
        <v>417</v>
      </c>
      <c r="H3098" s="126" t="s">
        <v>126</v>
      </c>
      <c r="I3098" s="126" t="s">
        <v>418</v>
      </c>
      <c r="J3098" s="126" t="s">
        <v>484</v>
      </c>
      <c r="K3098" s="126" t="s">
        <v>443</v>
      </c>
      <c r="L3098" s="126" t="s">
        <v>485</v>
      </c>
      <c r="M3098" s="130">
        <v>9039.85</v>
      </c>
      <c r="O3098" s="126" t="s">
        <v>486</v>
      </c>
      <c r="P3098" s="130">
        <v>0</v>
      </c>
      <c r="S3098" s="130">
        <v>0</v>
      </c>
      <c r="V3098" s="130">
        <v>9039.85</v>
      </c>
      <c r="X3098" s="126" t="s">
        <v>487</v>
      </c>
      <c r="Z3098" s="127"/>
      <c r="AA3098" s="128">
        <v>1</v>
      </c>
      <c r="AB3098" s="128">
        <v>60</v>
      </c>
      <c r="AC3098" s="126" t="s">
        <v>366</v>
      </c>
      <c r="AD3098" s="126" t="s">
        <v>511</v>
      </c>
      <c r="AG3098" s="127"/>
      <c r="AI3098" s="127"/>
    </row>
    <row r="3099" spans="1:35" ht="14.85" customHeight="1">
      <c r="A3099" s="130">
        <v>5013740</v>
      </c>
      <c r="B3099" s="126" t="s">
        <v>413</v>
      </c>
      <c r="C3099" s="126" t="s">
        <v>4281</v>
      </c>
      <c r="D3099" s="126" t="s">
        <v>4282</v>
      </c>
      <c r="E3099" s="126" t="s">
        <v>288</v>
      </c>
      <c r="F3099" s="126" t="s">
        <v>364</v>
      </c>
      <c r="G3099" s="126" t="s">
        <v>417</v>
      </c>
      <c r="H3099" s="126" t="s">
        <v>126</v>
      </c>
      <c r="I3099" s="126" t="s">
        <v>418</v>
      </c>
      <c r="J3099" s="126" t="s">
        <v>484</v>
      </c>
      <c r="K3099" s="126" t="s">
        <v>443</v>
      </c>
      <c r="L3099" s="126" t="s">
        <v>485</v>
      </c>
      <c r="M3099" s="130">
        <v>9039.85</v>
      </c>
      <c r="O3099" s="126" t="s">
        <v>486</v>
      </c>
      <c r="P3099" s="130">
        <v>0</v>
      </c>
      <c r="S3099" s="130">
        <v>0</v>
      </c>
      <c r="V3099" s="130">
        <v>9039.85</v>
      </c>
      <c r="X3099" s="126" t="s">
        <v>549</v>
      </c>
      <c r="Z3099" s="127"/>
      <c r="AA3099" s="128">
        <v>2</v>
      </c>
      <c r="AB3099" s="128">
        <v>60</v>
      </c>
      <c r="AC3099" s="126" t="s">
        <v>366</v>
      </c>
      <c r="AD3099" s="126" t="s">
        <v>511</v>
      </c>
      <c r="AG3099" s="127"/>
      <c r="AI3099" s="127"/>
    </row>
    <row r="3100" spans="1:35" ht="14.85" customHeight="1">
      <c r="A3100" s="130">
        <v>5013739</v>
      </c>
      <c r="B3100" s="126" t="s">
        <v>413</v>
      </c>
      <c r="C3100" s="126" t="s">
        <v>4281</v>
      </c>
      <c r="D3100" s="126" t="s">
        <v>4282</v>
      </c>
      <c r="E3100" s="126" t="s">
        <v>288</v>
      </c>
      <c r="F3100" s="126" t="s">
        <v>364</v>
      </c>
      <c r="G3100" s="126" t="s">
        <v>417</v>
      </c>
      <c r="H3100" s="126" t="s">
        <v>126</v>
      </c>
      <c r="I3100" s="126" t="s">
        <v>126</v>
      </c>
      <c r="J3100" s="126" t="s">
        <v>484</v>
      </c>
      <c r="K3100" s="126" t="s">
        <v>443</v>
      </c>
      <c r="L3100" s="126" t="s">
        <v>485</v>
      </c>
      <c r="M3100" s="130">
        <v>6817.44</v>
      </c>
      <c r="O3100" s="126" t="s">
        <v>365</v>
      </c>
      <c r="P3100" s="130">
        <v>0</v>
      </c>
      <c r="S3100" s="130">
        <v>0</v>
      </c>
      <c r="V3100" s="130">
        <v>9039.85</v>
      </c>
      <c r="X3100" s="126" t="s">
        <v>469</v>
      </c>
      <c r="Z3100" s="127"/>
      <c r="AA3100" s="128">
        <v>1</v>
      </c>
      <c r="AB3100" s="128">
        <v>60</v>
      </c>
      <c r="AC3100" s="126" t="s">
        <v>366</v>
      </c>
      <c r="AD3100" s="126" t="s">
        <v>511</v>
      </c>
      <c r="AG3100" s="127"/>
      <c r="AI3100" s="127"/>
    </row>
    <row r="3101" spans="1:35" ht="14.85" customHeight="1">
      <c r="A3101" s="130">
        <v>5013234</v>
      </c>
      <c r="B3101" s="126" t="s">
        <v>413</v>
      </c>
      <c r="C3101" s="126" t="s">
        <v>5992</v>
      </c>
      <c r="D3101" s="126" t="s">
        <v>575</v>
      </c>
      <c r="E3101" s="126" t="s">
        <v>288</v>
      </c>
      <c r="F3101" s="126" t="s">
        <v>416</v>
      </c>
      <c r="G3101" s="126" t="s">
        <v>417</v>
      </c>
      <c r="H3101" s="126" t="s">
        <v>126</v>
      </c>
      <c r="I3101" s="126" t="s">
        <v>126</v>
      </c>
      <c r="J3101" s="126" t="s">
        <v>576</v>
      </c>
      <c r="K3101" s="126" t="s">
        <v>567</v>
      </c>
      <c r="L3101" s="126" t="s">
        <v>505</v>
      </c>
      <c r="M3101" s="130">
        <v>974.4</v>
      </c>
      <c r="O3101" s="126" t="s">
        <v>427</v>
      </c>
      <c r="P3101" s="130">
        <v>0</v>
      </c>
      <c r="S3101" s="130">
        <v>0</v>
      </c>
      <c r="V3101" s="130">
        <v>1842.26</v>
      </c>
      <c r="X3101" s="126" t="s">
        <v>432</v>
      </c>
      <c r="Z3101" s="127"/>
      <c r="AA3101" s="128">
        <v>1</v>
      </c>
      <c r="AB3101" s="128">
        <v>12</v>
      </c>
      <c r="AD3101" s="126" t="s">
        <v>577</v>
      </c>
      <c r="AG3101" s="127"/>
      <c r="AI3101" s="127"/>
    </row>
    <row r="3102" spans="1:35" ht="14.85" customHeight="1">
      <c r="A3102" s="130">
        <v>5010646</v>
      </c>
      <c r="B3102" s="126" t="s">
        <v>413</v>
      </c>
      <c r="C3102" s="126" t="s">
        <v>5397</v>
      </c>
      <c r="D3102" s="126" t="s">
        <v>5993</v>
      </c>
      <c r="E3102" s="126" t="s">
        <v>288</v>
      </c>
      <c r="F3102" s="126" t="s">
        <v>532</v>
      </c>
      <c r="G3102" s="126" t="s">
        <v>604</v>
      </c>
      <c r="H3102" s="126" t="s">
        <v>126</v>
      </c>
      <c r="I3102" s="126" t="s">
        <v>418</v>
      </c>
      <c r="J3102" s="126" t="s">
        <v>5399</v>
      </c>
      <c r="K3102" s="126" t="s">
        <v>613</v>
      </c>
      <c r="L3102" s="126" t="s">
        <v>5400</v>
      </c>
      <c r="M3102" s="130">
        <v>216.26</v>
      </c>
      <c r="O3102" s="126" t="s">
        <v>5401</v>
      </c>
      <c r="P3102" s="130">
        <v>0</v>
      </c>
      <c r="S3102" s="130">
        <v>0</v>
      </c>
      <c r="V3102" s="130">
        <v>222.74</v>
      </c>
      <c r="X3102" s="126" t="s">
        <v>5402</v>
      </c>
      <c r="Z3102" s="127"/>
      <c r="AA3102" s="128">
        <v>200</v>
      </c>
      <c r="AB3102" s="128">
        <v>12</v>
      </c>
      <c r="AD3102" s="126" t="s">
        <v>615</v>
      </c>
      <c r="AG3102" s="127"/>
      <c r="AI3102" s="127"/>
    </row>
    <row r="3103" spans="1:35" ht="14.85" customHeight="1">
      <c r="A3103" s="130">
        <v>5012259</v>
      </c>
      <c r="B3103" s="126" t="s">
        <v>413</v>
      </c>
      <c r="C3103" s="126" t="s">
        <v>3726</v>
      </c>
      <c r="D3103" s="126" t="s">
        <v>3725</v>
      </c>
      <c r="E3103" s="126" t="s">
        <v>288</v>
      </c>
      <c r="F3103" s="126" t="s">
        <v>364</v>
      </c>
      <c r="G3103" s="126" t="s">
        <v>417</v>
      </c>
      <c r="H3103" s="126" t="s">
        <v>126</v>
      </c>
      <c r="I3103" s="126" t="s">
        <v>418</v>
      </c>
      <c r="J3103" s="126" t="s">
        <v>886</v>
      </c>
      <c r="K3103" s="126" t="s">
        <v>443</v>
      </c>
      <c r="L3103" s="126" t="s">
        <v>887</v>
      </c>
      <c r="M3103" s="130">
        <v>6817.44</v>
      </c>
      <c r="O3103" s="126" t="s">
        <v>365</v>
      </c>
      <c r="P3103" s="130">
        <v>0</v>
      </c>
      <c r="S3103" s="130">
        <v>0</v>
      </c>
      <c r="V3103" s="130">
        <v>29217.38</v>
      </c>
      <c r="X3103" s="126" t="s">
        <v>510</v>
      </c>
      <c r="Z3103" s="127"/>
      <c r="AA3103" s="128">
        <v>2</v>
      </c>
      <c r="AB3103" s="128">
        <v>60</v>
      </c>
      <c r="AC3103" s="126" t="s">
        <v>366</v>
      </c>
      <c r="AD3103" s="126" t="s">
        <v>488</v>
      </c>
      <c r="AG3103" s="127"/>
      <c r="AI3103" s="127"/>
    </row>
    <row r="3104" spans="1:35" ht="14.85" customHeight="1">
      <c r="A3104" s="130">
        <v>5012258</v>
      </c>
      <c r="B3104" s="126" t="s">
        <v>413</v>
      </c>
      <c r="C3104" s="126" t="s">
        <v>3727</v>
      </c>
      <c r="D3104" s="126" t="s">
        <v>3728</v>
      </c>
      <c r="E3104" s="126" t="s">
        <v>288</v>
      </c>
      <c r="F3104" s="126" t="s">
        <v>364</v>
      </c>
      <c r="G3104" s="126" t="s">
        <v>417</v>
      </c>
      <c r="H3104" s="126" t="s">
        <v>126</v>
      </c>
      <c r="I3104" s="126" t="s">
        <v>418</v>
      </c>
      <c r="J3104" s="126" t="s">
        <v>886</v>
      </c>
      <c r="K3104" s="126" t="s">
        <v>443</v>
      </c>
      <c r="L3104" s="126" t="s">
        <v>887</v>
      </c>
      <c r="M3104" s="130">
        <v>6817.44</v>
      </c>
      <c r="O3104" s="126" t="s">
        <v>365</v>
      </c>
      <c r="P3104" s="130">
        <v>0</v>
      </c>
      <c r="S3104" s="130">
        <v>0</v>
      </c>
      <c r="V3104" s="130">
        <v>28243.46</v>
      </c>
      <c r="X3104" s="126" t="s">
        <v>510</v>
      </c>
      <c r="Z3104" s="127"/>
      <c r="AA3104" s="128">
        <v>2</v>
      </c>
      <c r="AB3104" s="128">
        <v>60</v>
      </c>
      <c r="AC3104" s="126" t="s">
        <v>366</v>
      </c>
      <c r="AD3104" s="126" t="s">
        <v>488</v>
      </c>
      <c r="AG3104" s="127"/>
      <c r="AI3104" s="127"/>
    </row>
    <row r="3105" spans="1:35" ht="14.85" customHeight="1">
      <c r="A3105" s="130">
        <v>5012257</v>
      </c>
      <c r="B3105" s="126" t="s">
        <v>413</v>
      </c>
      <c r="C3105" s="126" t="s">
        <v>3870</v>
      </c>
      <c r="D3105" s="126" t="s">
        <v>3871</v>
      </c>
      <c r="E3105" s="126" t="s">
        <v>288</v>
      </c>
      <c r="F3105" s="126" t="s">
        <v>364</v>
      </c>
      <c r="G3105" s="126" t="s">
        <v>417</v>
      </c>
      <c r="H3105" s="126" t="s">
        <v>126</v>
      </c>
      <c r="I3105" s="126" t="s">
        <v>418</v>
      </c>
      <c r="J3105" s="126" t="s">
        <v>886</v>
      </c>
      <c r="K3105" s="126" t="s">
        <v>443</v>
      </c>
      <c r="L3105" s="126" t="s">
        <v>887</v>
      </c>
      <c r="M3105" s="130">
        <v>6817.44</v>
      </c>
      <c r="O3105" s="126" t="s">
        <v>365</v>
      </c>
      <c r="P3105" s="130">
        <v>0</v>
      </c>
      <c r="S3105" s="130">
        <v>0</v>
      </c>
      <c r="V3105" s="130">
        <v>28243.46</v>
      </c>
      <c r="X3105" s="126" t="s">
        <v>510</v>
      </c>
      <c r="Z3105" s="127"/>
      <c r="AA3105" s="128">
        <v>2</v>
      </c>
      <c r="AB3105" s="128">
        <v>60</v>
      </c>
      <c r="AC3105" s="126" t="s">
        <v>366</v>
      </c>
      <c r="AD3105" s="126" t="s">
        <v>488</v>
      </c>
      <c r="AG3105" s="127"/>
      <c r="AI3105" s="127"/>
    </row>
    <row r="3106" spans="1:35" ht="14.85" customHeight="1">
      <c r="A3106" s="130">
        <v>5012256</v>
      </c>
      <c r="B3106" s="126" t="s">
        <v>413</v>
      </c>
      <c r="C3106" s="126" t="s">
        <v>3875</v>
      </c>
      <c r="D3106" s="126" t="s">
        <v>3876</v>
      </c>
      <c r="E3106" s="126" t="s">
        <v>288</v>
      </c>
      <c r="F3106" s="126" t="s">
        <v>364</v>
      </c>
      <c r="G3106" s="126" t="s">
        <v>417</v>
      </c>
      <c r="H3106" s="126" t="s">
        <v>126</v>
      </c>
      <c r="I3106" s="126" t="s">
        <v>418</v>
      </c>
      <c r="J3106" s="126" t="s">
        <v>886</v>
      </c>
      <c r="K3106" s="126" t="s">
        <v>443</v>
      </c>
      <c r="L3106" s="126" t="s">
        <v>887</v>
      </c>
      <c r="M3106" s="130">
        <v>6817.44</v>
      </c>
      <c r="O3106" s="126" t="s">
        <v>365</v>
      </c>
      <c r="P3106" s="130">
        <v>0</v>
      </c>
      <c r="S3106" s="130">
        <v>0</v>
      </c>
      <c r="V3106" s="130">
        <v>23860.85</v>
      </c>
      <c r="X3106" s="126" t="s">
        <v>510</v>
      </c>
      <c r="Z3106" s="127"/>
      <c r="AA3106" s="128">
        <v>2</v>
      </c>
      <c r="AB3106" s="128">
        <v>60</v>
      </c>
      <c r="AC3106" s="126" t="s">
        <v>366</v>
      </c>
      <c r="AD3106" s="126" t="s">
        <v>488</v>
      </c>
      <c r="AG3106" s="127"/>
      <c r="AI3106" s="127"/>
    </row>
    <row r="3107" spans="1:35" ht="14.85" customHeight="1">
      <c r="A3107" s="130">
        <v>5012255</v>
      </c>
      <c r="B3107" s="126" t="s">
        <v>413</v>
      </c>
      <c r="C3107" s="126" t="s">
        <v>4060</v>
      </c>
      <c r="D3107" s="126" t="s">
        <v>4061</v>
      </c>
      <c r="E3107" s="126" t="s">
        <v>288</v>
      </c>
      <c r="F3107" s="126" t="s">
        <v>364</v>
      </c>
      <c r="G3107" s="126" t="s">
        <v>417</v>
      </c>
      <c r="H3107" s="126" t="s">
        <v>126</v>
      </c>
      <c r="I3107" s="126" t="s">
        <v>418</v>
      </c>
      <c r="J3107" s="126" t="s">
        <v>886</v>
      </c>
      <c r="K3107" s="126" t="s">
        <v>443</v>
      </c>
      <c r="L3107" s="126" t="s">
        <v>887</v>
      </c>
      <c r="M3107" s="130">
        <v>6817.44</v>
      </c>
      <c r="O3107" s="126" t="s">
        <v>365</v>
      </c>
      <c r="P3107" s="130">
        <v>0</v>
      </c>
      <c r="S3107" s="130">
        <v>0</v>
      </c>
      <c r="V3107" s="130">
        <v>24347.8</v>
      </c>
      <c r="X3107" s="126" t="s">
        <v>510</v>
      </c>
      <c r="Z3107" s="127"/>
      <c r="AA3107" s="128">
        <v>2</v>
      </c>
      <c r="AB3107" s="128">
        <v>60</v>
      </c>
      <c r="AC3107" s="126" t="s">
        <v>366</v>
      </c>
      <c r="AD3107" s="126" t="s">
        <v>488</v>
      </c>
      <c r="AG3107" s="127"/>
      <c r="AI3107" s="127"/>
    </row>
    <row r="3108" spans="1:35" ht="14.85" customHeight="1">
      <c r="A3108" s="130">
        <v>5012254</v>
      </c>
      <c r="B3108" s="126" t="s">
        <v>413</v>
      </c>
      <c r="C3108" s="126" t="s">
        <v>4617</v>
      </c>
      <c r="D3108" s="126" t="s">
        <v>4618</v>
      </c>
      <c r="E3108" s="126" t="s">
        <v>288</v>
      </c>
      <c r="F3108" s="126" t="s">
        <v>364</v>
      </c>
      <c r="G3108" s="126" t="s">
        <v>417</v>
      </c>
      <c r="H3108" s="126" t="s">
        <v>126</v>
      </c>
      <c r="I3108" s="126" t="s">
        <v>418</v>
      </c>
      <c r="J3108" s="126" t="s">
        <v>886</v>
      </c>
      <c r="K3108" s="126" t="s">
        <v>443</v>
      </c>
      <c r="L3108" s="126" t="s">
        <v>887</v>
      </c>
      <c r="M3108" s="130">
        <v>6817.44</v>
      </c>
      <c r="O3108" s="126" t="s">
        <v>365</v>
      </c>
      <c r="P3108" s="130">
        <v>0</v>
      </c>
      <c r="S3108" s="130">
        <v>0</v>
      </c>
      <c r="V3108" s="130">
        <v>25808.67</v>
      </c>
      <c r="X3108" s="126" t="s">
        <v>510</v>
      </c>
      <c r="Z3108" s="127"/>
      <c r="AA3108" s="128">
        <v>2</v>
      </c>
      <c r="AB3108" s="128">
        <v>60</v>
      </c>
      <c r="AC3108" s="126" t="s">
        <v>366</v>
      </c>
      <c r="AD3108" s="126" t="s">
        <v>488</v>
      </c>
      <c r="AG3108" s="127"/>
      <c r="AI3108" s="127"/>
    </row>
    <row r="3109" spans="1:35" ht="14.85" customHeight="1">
      <c r="A3109" s="130">
        <v>5011879</v>
      </c>
      <c r="B3109" s="126" t="s">
        <v>413</v>
      </c>
      <c r="C3109" s="126" t="s">
        <v>5994</v>
      </c>
      <c r="D3109" s="126" t="s">
        <v>5995</v>
      </c>
      <c r="E3109" s="126" t="s">
        <v>288</v>
      </c>
      <c r="F3109" s="126" t="s">
        <v>491</v>
      </c>
      <c r="G3109" s="126" t="s">
        <v>417</v>
      </c>
      <c r="H3109" s="126" t="s">
        <v>126</v>
      </c>
      <c r="I3109" s="126" t="s">
        <v>418</v>
      </c>
      <c r="J3109" s="126" t="s">
        <v>514</v>
      </c>
      <c r="K3109" s="126" t="s">
        <v>504</v>
      </c>
      <c r="L3109" s="126" t="s">
        <v>515</v>
      </c>
      <c r="M3109" s="130">
        <v>164315.34</v>
      </c>
      <c r="N3109" s="126" t="s">
        <v>290</v>
      </c>
      <c r="O3109" s="126" t="s">
        <v>1399</v>
      </c>
      <c r="P3109" s="130">
        <v>0</v>
      </c>
      <c r="S3109" s="130">
        <v>0</v>
      </c>
      <c r="V3109" s="130">
        <v>182572.6</v>
      </c>
      <c r="X3109" s="126" t="s">
        <v>5996</v>
      </c>
      <c r="Y3109" s="126" t="s">
        <v>517</v>
      </c>
      <c r="Z3109" s="127" t="s">
        <v>309</v>
      </c>
      <c r="AA3109" s="128">
        <v>1</v>
      </c>
      <c r="AB3109" s="128">
        <v>60</v>
      </c>
      <c r="AD3109" s="126" t="s">
        <v>2409</v>
      </c>
      <c r="AG3109" s="127"/>
      <c r="AI3109" s="127"/>
    </row>
    <row r="3110" spans="1:35" ht="14.85" customHeight="1">
      <c r="A3110" s="130">
        <v>5011878</v>
      </c>
      <c r="B3110" s="126" t="s">
        <v>413</v>
      </c>
      <c r="C3110" s="126" t="s">
        <v>5997</v>
      </c>
      <c r="D3110" s="126" t="s">
        <v>5998</v>
      </c>
      <c r="E3110" s="126" t="s">
        <v>288</v>
      </c>
      <c r="F3110" s="126" t="s">
        <v>532</v>
      </c>
      <c r="G3110" s="126" t="s">
        <v>565</v>
      </c>
      <c r="H3110" s="126" t="s">
        <v>126</v>
      </c>
      <c r="I3110" s="126" t="s">
        <v>418</v>
      </c>
      <c r="J3110" s="126" t="s">
        <v>2816</v>
      </c>
      <c r="K3110" s="126" t="s">
        <v>535</v>
      </c>
      <c r="L3110" s="126" t="s">
        <v>5999</v>
      </c>
      <c r="M3110" s="130">
        <v>4816</v>
      </c>
      <c r="O3110" s="126" t="s">
        <v>6000</v>
      </c>
      <c r="P3110" s="130">
        <v>0</v>
      </c>
      <c r="S3110" s="130">
        <v>0</v>
      </c>
      <c r="V3110" s="130">
        <v>5261.76</v>
      </c>
      <c r="X3110" s="126" t="s">
        <v>6001</v>
      </c>
      <c r="Z3110" s="127"/>
      <c r="AA3110" s="128">
        <v>150</v>
      </c>
      <c r="AB3110" s="128">
        <v>12</v>
      </c>
      <c r="AD3110" s="126" t="s">
        <v>2409</v>
      </c>
      <c r="AG3110" s="127"/>
      <c r="AI3110" s="127"/>
    </row>
    <row r="3111" spans="1:35" ht="14.85" customHeight="1">
      <c r="A3111" s="130">
        <v>5011877</v>
      </c>
      <c r="B3111" s="126" t="s">
        <v>413</v>
      </c>
      <c r="C3111" s="126" t="s">
        <v>5997</v>
      </c>
      <c r="D3111" s="126" t="s">
        <v>6002</v>
      </c>
      <c r="E3111" s="126" t="s">
        <v>288</v>
      </c>
      <c r="F3111" s="126" t="s">
        <v>532</v>
      </c>
      <c r="G3111" s="126" t="s">
        <v>565</v>
      </c>
      <c r="H3111" s="126" t="s">
        <v>126</v>
      </c>
      <c r="I3111" s="126" t="s">
        <v>418</v>
      </c>
      <c r="J3111" s="126" t="s">
        <v>2816</v>
      </c>
      <c r="K3111" s="126" t="s">
        <v>535</v>
      </c>
      <c r="L3111" s="126" t="s">
        <v>5999</v>
      </c>
      <c r="M3111" s="130">
        <v>4816</v>
      </c>
      <c r="O3111" s="126" t="s">
        <v>6000</v>
      </c>
      <c r="P3111" s="130">
        <v>0</v>
      </c>
      <c r="S3111" s="130">
        <v>0</v>
      </c>
      <c r="V3111" s="130">
        <v>5261.76</v>
      </c>
      <c r="X3111" s="126" t="s">
        <v>6001</v>
      </c>
      <c r="Z3111" s="127"/>
      <c r="AA3111" s="128">
        <v>150</v>
      </c>
      <c r="AB3111" s="128">
        <v>12</v>
      </c>
      <c r="AD3111" s="126" t="s">
        <v>2409</v>
      </c>
      <c r="AG3111" s="127"/>
      <c r="AI3111" s="127"/>
    </row>
    <row r="3112" spans="1:35" ht="14.85" customHeight="1">
      <c r="A3112" s="130">
        <v>5011876</v>
      </c>
      <c r="B3112" s="126" t="s">
        <v>413</v>
      </c>
      <c r="C3112" s="126" t="s">
        <v>5997</v>
      </c>
      <c r="D3112" s="126" t="s">
        <v>6003</v>
      </c>
      <c r="E3112" s="126" t="s">
        <v>288</v>
      </c>
      <c r="F3112" s="126" t="s">
        <v>532</v>
      </c>
      <c r="G3112" s="126" t="s">
        <v>565</v>
      </c>
      <c r="H3112" s="126" t="s">
        <v>126</v>
      </c>
      <c r="I3112" s="126" t="s">
        <v>418</v>
      </c>
      <c r="J3112" s="126" t="s">
        <v>2816</v>
      </c>
      <c r="K3112" s="126" t="s">
        <v>535</v>
      </c>
      <c r="L3112" s="126" t="s">
        <v>5999</v>
      </c>
      <c r="M3112" s="130">
        <v>4816</v>
      </c>
      <c r="O3112" s="126" t="s">
        <v>6000</v>
      </c>
      <c r="P3112" s="130">
        <v>0</v>
      </c>
      <c r="S3112" s="130">
        <v>0</v>
      </c>
      <c r="V3112" s="130">
        <v>5261.76</v>
      </c>
      <c r="X3112" s="126" t="s">
        <v>6001</v>
      </c>
      <c r="Z3112" s="127"/>
      <c r="AA3112" s="128">
        <v>150</v>
      </c>
      <c r="AB3112" s="128">
        <v>12</v>
      </c>
      <c r="AD3112" s="126" t="s">
        <v>2409</v>
      </c>
      <c r="AG3112" s="127"/>
      <c r="AI3112" s="127"/>
    </row>
    <row r="3113" spans="1:35" ht="14.85" customHeight="1">
      <c r="A3113" s="130">
        <v>5011875</v>
      </c>
      <c r="B3113" s="126" t="s">
        <v>413</v>
      </c>
      <c r="C3113" s="126" t="s">
        <v>5997</v>
      </c>
      <c r="D3113" s="126" t="s">
        <v>6004</v>
      </c>
      <c r="E3113" s="126" t="s">
        <v>288</v>
      </c>
      <c r="F3113" s="126" t="s">
        <v>532</v>
      </c>
      <c r="G3113" s="126" t="s">
        <v>565</v>
      </c>
      <c r="H3113" s="126" t="s">
        <v>126</v>
      </c>
      <c r="I3113" s="126" t="s">
        <v>418</v>
      </c>
      <c r="J3113" s="126" t="s">
        <v>2816</v>
      </c>
      <c r="K3113" s="126" t="s">
        <v>535</v>
      </c>
      <c r="L3113" s="126" t="s">
        <v>5999</v>
      </c>
      <c r="M3113" s="130">
        <v>4816</v>
      </c>
      <c r="O3113" s="126" t="s">
        <v>6000</v>
      </c>
      <c r="P3113" s="130">
        <v>0</v>
      </c>
      <c r="S3113" s="130">
        <v>0</v>
      </c>
      <c r="V3113" s="130">
        <v>5261.76</v>
      </c>
      <c r="X3113" s="126" t="s">
        <v>6001</v>
      </c>
      <c r="Z3113" s="127"/>
      <c r="AA3113" s="128">
        <v>150</v>
      </c>
      <c r="AB3113" s="128">
        <v>12</v>
      </c>
      <c r="AD3113" s="126" t="s">
        <v>2409</v>
      </c>
      <c r="AG3113" s="127"/>
      <c r="AI3113" s="127"/>
    </row>
    <row r="3114" spans="1:35" ht="14.85" customHeight="1">
      <c r="A3114" s="130">
        <v>5011874</v>
      </c>
      <c r="B3114" s="126" t="s">
        <v>413</v>
      </c>
      <c r="C3114" s="126" t="s">
        <v>6005</v>
      </c>
      <c r="D3114" s="126" t="s">
        <v>1988</v>
      </c>
      <c r="E3114" s="126" t="s">
        <v>288</v>
      </c>
      <c r="F3114" s="126" t="s">
        <v>364</v>
      </c>
      <c r="G3114" s="126" t="s">
        <v>417</v>
      </c>
      <c r="H3114" s="126" t="s">
        <v>126</v>
      </c>
      <c r="I3114" s="126" t="s">
        <v>418</v>
      </c>
      <c r="J3114" s="126" t="s">
        <v>1989</v>
      </c>
      <c r="K3114" s="126" t="s">
        <v>504</v>
      </c>
      <c r="L3114" s="126" t="s">
        <v>545</v>
      </c>
      <c r="M3114" s="130">
        <v>6817.44</v>
      </c>
      <c r="O3114" s="126" t="s">
        <v>365</v>
      </c>
      <c r="P3114" s="130">
        <v>0</v>
      </c>
      <c r="S3114" s="130">
        <v>0</v>
      </c>
      <c r="V3114" s="130">
        <v>32139.119999999999</v>
      </c>
      <c r="X3114" s="126" t="s">
        <v>469</v>
      </c>
      <c r="Z3114" s="127"/>
      <c r="AA3114" s="128">
        <v>1</v>
      </c>
      <c r="AB3114" s="128">
        <v>60</v>
      </c>
      <c r="AC3114" s="126" t="s">
        <v>366</v>
      </c>
      <c r="AD3114" s="126" t="s">
        <v>2409</v>
      </c>
      <c r="AG3114" s="127"/>
      <c r="AI3114" s="127"/>
    </row>
    <row r="3115" spans="1:35" ht="14.85" customHeight="1">
      <c r="A3115" s="130">
        <v>5011873</v>
      </c>
      <c r="B3115" s="126" t="s">
        <v>413</v>
      </c>
      <c r="C3115" s="126" t="s">
        <v>6005</v>
      </c>
      <c r="D3115" s="126" t="s">
        <v>1988</v>
      </c>
      <c r="E3115" s="126" t="s">
        <v>288</v>
      </c>
      <c r="F3115" s="126" t="s">
        <v>364</v>
      </c>
      <c r="G3115" s="126" t="s">
        <v>417</v>
      </c>
      <c r="H3115" s="126" t="s">
        <v>126</v>
      </c>
      <c r="I3115" s="126" t="s">
        <v>418</v>
      </c>
      <c r="J3115" s="126" t="s">
        <v>1989</v>
      </c>
      <c r="K3115" s="126" t="s">
        <v>504</v>
      </c>
      <c r="L3115" s="126" t="s">
        <v>545</v>
      </c>
      <c r="M3115" s="130">
        <v>6817.44</v>
      </c>
      <c r="O3115" s="126" t="s">
        <v>365</v>
      </c>
      <c r="P3115" s="130">
        <v>0</v>
      </c>
      <c r="S3115" s="130">
        <v>0</v>
      </c>
      <c r="V3115" s="130">
        <v>32139.119999999999</v>
      </c>
      <c r="X3115" s="126" t="s">
        <v>510</v>
      </c>
      <c r="Z3115" s="127"/>
      <c r="AA3115" s="128">
        <v>2</v>
      </c>
      <c r="AB3115" s="128">
        <v>60</v>
      </c>
      <c r="AC3115" s="126" t="s">
        <v>366</v>
      </c>
      <c r="AD3115" s="126" t="s">
        <v>2409</v>
      </c>
      <c r="AG3115" s="127"/>
      <c r="AI3115" s="127"/>
    </row>
    <row r="3116" spans="1:35" ht="14.85" customHeight="1">
      <c r="A3116" s="130">
        <v>5011872</v>
      </c>
      <c r="B3116" s="126" t="s">
        <v>413</v>
      </c>
      <c r="C3116" s="126" t="s">
        <v>6005</v>
      </c>
      <c r="D3116" s="126" t="s">
        <v>1988</v>
      </c>
      <c r="E3116" s="126" t="s">
        <v>288</v>
      </c>
      <c r="F3116" s="126" t="s">
        <v>364</v>
      </c>
      <c r="G3116" s="126" t="s">
        <v>417</v>
      </c>
      <c r="H3116" s="126" t="s">
        <v>126</v>
      </c>
      <c r="I3116" s="126" t="s">
        <v>418</v>
      </c>
      <c r="J3116" s="126" t="s">
        <v>1989</v>
      </c>
      <c r="K3116" s="126" t="s">
        <v>504</v>
      </c>
      <c r="L3116" s="126" t="s">
        <v>545</v>
      </c>
      <c r="M3116" s="130">
        <v>9739.1299999999992</v>
      </c>
      <c r="O3116" s="126" t="s">
        <v>486</v>
      </c>
      <c r="P3116" s="130">
        <v>0</v>
      </c>
      <c r="S3116" s="130">
        <v>0</v>
      </c>
      <c r="V3116" s="130">
        <v>32139.119999999999</v>
      </c>
      <c r="X3116" s="126" t="s">
        <v>549</v>
      </c>
      <c r="Z3116" s="127"/>
      <c r="AA3116" s="128">
        <v>2</v>
      </c>
      <c r="AB3116" s="128">
        <v>60</v>
      </c>
      <c r="AC3116" s="126" t="s">
        <v>366</v>
      </c>
      <c r="AD3116" s="126" t="s">
        <v>2409</v>
      </c>
      <c r="AG3116" s="127"/>
      <c r="AI3116" s="127"/>
    </row>
    <row r="3117" spans="1:35" ht="14.85" customHeight="1">
      <c r="A3117" s="130">
        <v>5011871</v>
      </c>
      <c r="B3117" s="126" t="s">
        <v>413</v>
      </c>
      <c r="C3117" s="126" t="s">
        <v>6005</v>
      </c>
      <c r="D3117" s="126" t="s">
        <v>1988</v>
      </c>
      <c r="E3117" s="126" t="s">
        <v>288</v>
      </c>
      <c r="F3117" s="126" t="s">
        <v>364</v>
      </c>
      <c r="G3117" s="126" t="s">
        <v>417</v>
      </c>
      <c r="H3117" s="126" t="s">
        <v>126</v>
      </c>
      <c r="I3117" s="126" t="s">
        <v>418</v>
      </c>
      <c r="J3117" s="126" t="s">
        <v>1989</v>
      </c>
      <c r="K3117" s="126" t="s">
        <v>504</v>
      </c>
      <c r="L3117" s="126" t="s">
        <v>545</v>
      </c>
      <c r="M3117" s="130">
        <v>9739.1299999999992</v>
      </c>
      <c r="O3117" s="126" t="s">
        <v>486</v>
      </c>
      <c r="P3117" s="130">
        <v>0</v>
      </c>
      <c r="S3117" s="130">
        <v>0</v>
      </c>
      <c r="V3117" s="130">
        <v>32139.119999999999</v>
      </c>
      <c r="X3117" s="126" t="s">
        <v>487</v>
      </c>
      <c r="Z3117" s="127"/>
      <c r="AA3117" s="128">
        <v>1</v>
      </c>
      <c r="AB3117" s="128">
        <v>60</v>
      </c>
      <c r="AC3117" s="126" t="s">
        <v>366</v>
      </c>
      <c r="AD3117" s="126" t="s">
        <v>2409</v>
      </c>
      <c r="AG3117" s="127"/>
      <c r="AI3117" s="127"/>
    </row>
    <row r="3118" spans="1:35" ht="14.85" customHeight="1">
      <c r="A3118" s="130">
        <v>5011870</v>
      </c>
      <c r="B3118" s="126" t="s">
        <v>413</v>
      </c>
      <c r="C3118" s="126" t="s">
        <v>6006</v>
      </c>
      <c r="D3118" s="126" t="s">
        <v>2775</v>
      </c>
      <c r="E3118" s="126" t="s">
        <v>288</v>
      </c>
      <c r="F3118" s="126" t="s">
        <v>364</v>
      </c>
      <c r="G3118" s="126" t="s">
        <v>417</v>
      </c>
      <c r="H3118" s="126" t="s">
        <v>126</v>
      </c>
      <c r="I3118" s="126" t="s">
        <v>418</v>
      </c>
      <c r="J3118" s="126" t="s">
        <v>1989</v>
      </c>
      <c r="K3118" s="126" t="s">
        <v>504</v>
      </c>
      <c r="L3118" s="126" t="s">
        <v>545</v>
      </c>
      <c r="M3118" s="130">
        <v>6817.44</v>
      </c>
      <c r="O3118" s="126" t="s">
        <v>365</v>
      </c>
      <c r="P3118" s="130">
        <v>0</v>
      </c>
      <c r="S3118" s="130">
        <v>0</v>
      </c>
      <c r="V3118" s="130">
        <v>23373.91</v>
      </c>
      <c r="X3118" s="126" t="s">
        <v>469</v>
      </c>
      <c r="Z3118" s="127"/>
      <c r="AA3118" s="128">
        <v>1</v>
      </c>
      <c r="AB3118" s="128">
        <v>60</v>
      </c>
      <c r="AC3118" s="126" t="s">
        <v>366</v>
      </c>
      <c r="AD3118" s="126" t="s">
        <v>2409</v>
      </c>
      <c r="AG3118" s="127"/>
      <c r="AI3118" s="127"/>
    </row>
    <row r="3119" spans="1:35" ht="14.85" customHeight="1">
      <c r="A3119" s="130">
        <v>5011869</v>
      </c>
      <c r="B3119" s="126" t="s">
        <v>413</v>
      </c>
      <c r="C3119" s="126" t="s">
        <v>6006</v>
      </c>
      <c r="D3119" s="126" t="s">
        <v>2775</v>
      </c>
      <c r="E3119" s="126" t="s">
        <v>288</v>
      </c>
      <c r="F3119" s="126" t="s">
        <v>364</v>
      </c>
      <c r="G3119" s="126" t="s">
        <v>417</v>
      </c>
      <c r="H3119" s="126" t="s">
        <v>126</v>
      </c>
      <c r="I3119" s="126" t="s">
        <v>418</v>
      </c>
      <c r="J3119" s="126" t="s">
        <v>1989</v>
      </c>
      <c r="K3119" s="126" t="s">
        <v>504</v>
      </c>
      <c r="L3119" s="126" t="s">
        <v>545</v>
      </c>
      <c r="M3119" s="130">
        <v>9739.1299999999992</v>
      </c>
      <c r="O3119" s="126" t="s">
        <v>486</v>
      </c>
      <c r="P3119" s="130">
        <v>0</v>
      </c>
      <c r="S3119" s="130">
        <v>0</v>
      </c>
      <c r="V3119" s="130">
        <v>23373.91</v>
      </c>
      <c r="X3119" s="126" t="s">
        <v>549</v>
      </c>
      <c r="Z3119" s="127"/>
      <c r="AA3119" s="128">
        <v>2</v>
      </c>
      <c r="AB3119" s="128">
        <v>60</v>
      </c>
      <c r="AC3119" s="126" t="s">
        <v>366</v>
      </c>
      <c r="AD3119" s="126" t="s">
        <v>2409</v>
      </c>
      <c r="AG3119" s="127"/>
      <c r="AI3119" s="127"/>
    </row>
    <row r="3120" spans="1:35" ht="14.85" customHeight="1">
      <c r="A3120" s="130">
        <v>5011868</v>
      </c>
      <c r="B3120" s="126" t="s">
        <v>413</v>
      </c>
      <c r="C3120" s="126" t="s">
        <v>6006</v>
      </c>
      <c r="D3120" s="126" t="s">
        <v>2775</v>
      </c>
      <c r="E3120" s="126" t="s">
        <v>288</v>
      </c>
      <c r="F3120" s="126" t="s">
        <v>364</v>
      </c>
      <c r="G3120" s="126" t="s">
        <v>417</v>
      </c>
      <c r="H3120" s="126" t="s">
        <v>126</v>
      </c>
      <c r="I3120" s="126" t="s">
        <v>418</v>
      </c>
      <c r="J3120" s="126" t="s">
        <v>1989</v>
      </c>
      <c r="K3120" s="126" t="s">
        <v>504</v>
      </c>
      <c r="L3120" s="126" t="s">
        <v>545</v>
      </c>
      <c r="M3120" s="130">
        <v>9739.1299999999992</v>
      </c>
      <c r="O3120" s="126" t="s">
        <v>486</v>
      </c>
      <c r="P3120" s="130">
        <v>0</v>
      </c>
      <c r="S3120" s="130">
        <v>0</v>
      </c>
      <c r="V3120" s="130">
        <v>23373.91</v>
      </c>
      <c r="X3120" s="126" t="s">
        <v>487</v>
      </c>
      <c r="Z3120" s="127"/>
      <c r="AA3120" s="128">
        <v>1</v>
      </c>
      <c r="AB3120" s="128">
        <v>60</v>
      </c>
      <c r="AC3120" s="126" t="s">
        <v>366</v>
      </c>
      <c r="AD3120" s="126" t="s">
        <v>2409</v>
      </c>
      <c r="AG3120" s="127"/>
      <c r="AI3120" s="127"/>
    </row>
    <row r="3121" spans="1:35" ht="14.85" customHeight="1">
      <c r="A3121" s="130">
        <v>5011867</v>
      </c>
      <c r="B3121" s="126" t="s">
        <v>413</v>
      </c>
      <c r="C3121" s="126" t="s">
        <v>6006</v>
      </c>
      <c r="D3121" s="126" t="s">
        <v>2775</v>
      </c>
      <c r="E3121" s="126" t="s">
        <v>288</v>
      </c>
      <c r="F3121" s="126" t="s">
        <v>364</v>
      </c>
      <c r="G3121" s="126" t="s">
        <v>417</v>
      </c>
      <c r="H3121" s="126" t="s">
        <v>126</v>
      </c>
      <c r="I3121" s="126" t="s">
        <v>418</v>
      </c>
      <c r="J3121" s="126" t="s">
        <v>1989</v>
      </c>
      <c r="K3121" s="126" t="s">
        <v>504</v>
      </c>
      <c r="L3121" s="126" t="s">
        <v>545</v>
      </c>
      <c r="M3121" s="130">
        <v>6817.44</v>
      </c>
      <c r="O3121" s="126" t="s">
        <v>365</v>
      </c>
      <c r="P3121" s="130">
        <v>0</v>
      </c>
      <c r="S3121" s="130">
        <v>0</v>
      </c>
      <c r="V3121" s="130">
        <v>23373.91</v>
      </c>
      <c r="X3121" s="126" t="s">
        <v>510</v>
      </c>
      <c r="Z3121" s="127"/>
      <c r="AA3121" s="128">
        <v>2</v>
      </c>
      <c r="AB3121" s="128">
        <v>60</v>
      </c>
      <c r="AC3121" s="126" t="s">
        <v>366</v>
      </c>
      <c r="AD3121" s="126" t="s">
        <v>2409</v>
      </c>
      <c r="AG3121" s="127"/>
      <c r="AI3121" s="127"/>
    </row>
    <row r="3122" spans="1:35" ht="14.85" customHeight="1">
      <c r="A3122" s="130">
        <v>5012062</v>
      </c>
      <c r="B3122" s="126" t="s">
        <v>413</v>
      </c>
      <c r="C3122" s="126" t="s">
        <v>892</v>
      </c>
      <c r="D3122" s="126" t="s">
        <v>893</v>
      </c>
      <c r="E3122" s="126" t="s">
        <v>288</v>
      </c>
      <c r="F3122" s="126" t="s">
        <v>364</v>
      </c>
      <c r="G3122" s="126" t="s">
        <v>417</v>
      </c>
      <c r="H3122" s="126" t="s">
        <v>126</v>
      </c>
      <c r="I3122" s="126" t="s">
        <v>418</v>
      </c>
      <c r="J3122" s="126" t="s">
        <v>484</v>
      </c>
      <c r="K3122" s="126" t="s">
        <v>443</v>
      </c>
      <c r="L3122" s="126" t="s">
        <v>485</v>
      </c>
      <c r="M3122" s="130">
        <v>7840</v>
      </c>
      <c r="O3122" s="126" t="s">
        <v>486</v>
      </c>
      <c r="P3122" s="130">
        <v>0</v>
      </c>
      <c r="S3122" s="130">
        <v>0</v>
      </c>
      <c r="V3122" s="130">
        <v>7840</v>
      </c>
      <c r="X3122" s="126" t="s">
        <v>487</v>
      </c>
      <c r="Z3122" s="127"/>
      <c r="AA3122" s="128">
        <v>1</v>
      </c>
      <c r="AB3122" s="128">
        <v>60</v>
      </c>
      <c r="AC3122" s="126" t="s">
        <v>366</v>
      </c>
      <c r="AD3122" s="126" t="s">
        <v>488</v>
      </c>
      <c r="AG3122" s="127"/>
      <c r="AI3122" s="127"/>
    </row>
    <row r="3123" spans="1:35" ht="14.85" customHeight="1">
      <c r="A3123" s="130">
        <v>5011866</v>
      </c>
      <c r="B3123" s="126" t="s">
        <v>413</v>
      </c>
      <c r="C3123" s="126" t="s">
        <v>6007</v>
      </c>
      <c r="D3123" s="126" t="s">
        <v>2773</v>
      </c>
      <c r="E3123" s="126" t="s">
        <v>288</v>
      </c>
      <c r="F3123" s="126" t="s">
        <v>364</v>
      </c>
      <c r="G3123" s="126" t="s">
        <v>417</v>
      </c>
      <c r="H3123" s="126" t="s">
        <v>126</v>
      </c>
      <c r="I3123" s="126" t="s">
        <v>418</v>
      </c>
      <c r="J3123" s="126" t="s">
        <v>1989</v>
      </c>
      <c r="K3123" s="126" t="s">
        <v>504</v>
      </c>
      <c r="L3123" s="126" t="s">
        <v>545</v>
      </c>
      <c r="M3123" s="130">
        <v>6817.44</v>
      </c>
      <c r="O3123" s="126" t="s">
        <v>365</v>
      </c>
      <c r="P3123" s="130">
        <v>0</v>
      </c>
      <c r="S3123" s="130">
        <v>0</v>
      </c>
      <c r="V3123" s="130">
        <v>14121.73</v>
      </c>
      <c r="X3123" s="126" t="s">
        <v>510</v>
      </c>
      <c r="Z3123" s="127"/>
      <c r="AA3123" s="128">
        <v>2</v>
      </c>
      <c r="AB3123" s="128">
        <v>60</v>
      </c>
      <c r="AC3123" s="126" t="s">
        <v>366</v>
      </c>
      <c r="AD3123" s="126" t="s">
        <v>2409</v>
      </c>
      <c r="AG3123" s="127"/>
      <c r="AI3123" s="127"/>
    </row>
    <row r="3124" spans="1:35" ht="14.85" customHeight="1">
      <c r="A3124" s="130">
        <v>5011865</v>
      </c>
      <c r="B3124" s="126" t="s">
        <v>413</v>
      </c>
      <c r="C3124" s="126" t="s">
        <v>6007</v>
      </c>
      <c r="D3124" s="126" t="s">
        <v>2773</v>
      </c>
      <c r="E3124" s="126" t="s">
        <v>288</v>
      </c>
      <c r="F3124" s="126" t="s">
        <v>364</v>
      </c>
      <c r="G3124" s="126" t="s">
        <v>417</v>
      </c>
      <c r="H3124" s="126" t="s">
        <v>126</v>
      </c>
      <c r="I3124" s="126" t="s">
        <v>418</v>
      </c>
      <c r="J3124" s="126" t="s">
        <v>1989</v>
      </c>
      <c r="K3124" s="126" t="s">
        <v>504</v>
      </c>
      <c r="L3124" s="126" t="s">
        <v>545</v>
      </c>
      <c r="M3124" s="130">
        <v>6817.44</v>
      </c>
      <c r="O3124" s="126" t="s">
        <v>365</v>
      </c>
      <c r="P3124" s="130">
        <v>0</v>
      </c>
      <c r="S3124" s="130">
        <v>0</v>
      </c>
      <c r="V3124" s="130">
        <v>14121.73</v>
      </c>
      <c r="X3124" s="126" t="s">
        <v>469</v>
      </c>
      <c r="Z3124" s="127"/>
      <c r="AA3124" s="128">
        <v>1</v>
      </c>
      <c r="AB3124" s="128">
        <v>60</v>
      </c>
      <c r="AC3124" s="126" t="s">
        <v>366</v>
      </c>
      <c r="AD3124" s="126" t="s">
        <v>2409</v>
      </c>
      <c r="AG3124" s="127"/>
      <c r="AI3124" s="127"/>
    </row>
    <row r="3125" spans="1:35" ht="14.85" customHeight="1">
      <c r="A3125" s="130">
        <v>5011864</v>
      </c>
      <c r="B3125" s="126" t="s">
        <v>413</v>
      </c>
      <c r="C3125" s="126" t="s">
        <v>6007</v>
      </c>
      <c r="D3125" s="126" t="s">
        <v>2773</v>
      </c>
      <c r="E3125" s="126" t="s">
        <v>288</v>
      </c>
      <c r="F3125" s="126" t="s">
        <v>364</v>
      </c>
      <c r="G3125" s="126" t="s">
        <v>417</v>
      </c>
      <c r="H3125" s="126" t="s">
        <v>126</v>
      </c>
      <c r="I3125" s="126" t="s">
        <v>418</v>
      </c>
      <c r="J3125" s="126" t="s">
        <v>1989</v>
      </c>
      <c r="K3125" s="126" t="s">
        <v>504</v>
      </c>
      <c r="L3125" s="126" t="s">
        <v>545</v>
      </c>
      <c r="M3125" s="130">
        <v>9739.1299999999992</v>
      </c>
      <c r="O3125" s="126" t="s">
        <v>486</v>
      </c>
      <c r="P3125" s="130">
        <v>0</v>
      </c>
      <c r="S3125" s="130">
        <v>0</v>
      </c>
      <c r="V3125" s="130">
        <v>14121.73</v>
      </c>
      <c r="X3125" s="126" t="s">
        <v>549</v>
      </c>
      <c r="Z3125" s="127"/>
      <c r="AA3125" s="128">
        <v>2</v>
      </c>
      <c r="AB3125" s="128">
        <v>60</v>
      </c>
      <c r="AC3125" s="126" t="s">
        <v>366</v>
      </c>
      <c r="AD3125" s="126" t="s">
        <v>2409</v>
      </c>
      <c r="AG3125" s="127"/>
      <c r="AI3125" s="127"/>
    </row>
    <row r="3126" spans="1:35" ht="14.85" customHeight="1">
      <c r="A3126" s="130">
        <v>5011863</v>
      </c>
      <c r="B3126" s="126" t="s">
        <v>413</v>
      </c>
      <c r="C3126" s="126" t="s">
        <v>6007</v>
      </c>
      <c r="D3126" s="126" t="s">
        <v>2773</v>
      </c>
      <c r="E3126" s="126" t="s">
        <v>288</v>
      </c>
      <c r="F3126" s="126" t="s">
        <v>364</v>
      </c>
      <c r="G3126" s="126" t="s">
        <v>417</v>
      </c>
      <c r="H3126" s="126" t="s">
        <v>126</v>
      </c>
      <c r="I3126" s="126" t="s">
        <v>418</v>
      </c>
      <c r="J3126" s="126" t="s">
        <v>1989</v>
      </c>
      <c r="K3126" s="126" t="s">
        <v>504</v>
      </c>
      <c r="L3126" s="126" t="s">
        <v>545</v>
      </c>
      <c r="M3126" s="130">
        <v>9739.1299999999992</v>
      </c>
      <c r="O3126" s="126" t="s">
        <v>486</v>
      </c>
      <c r="P3126" s="130">
        <v>0</v>
      </c>
      <c r="S3126" s="130">
        <v>0</v>
      </c>
      <c r="V3126" s="130">
        <v>14121.73</v>
      </c>
      <c r="X3126" s="126" t="s">
        <v>487</v>
      </c>
      <c r="Z3126" s="127"/>
      <c r="AA3126" s="128">
        <v>1</v>
      </c>
      <c r="AB3126" s="128">
        <v>60</v>
      </c>
      <c r="AC3126" s="126" t="s">
        <v>366</v>
      </c>
      <c r="AD3126" s="126" t="s">
        <v>2409</v>
      </c>
      <c r="AG3126" s="127"/>
      <c r="AI3126" s="127"/>
    </row>
    <row r="3127" spans="1:35" ht="14.85" customHeight="1">
      <c r="A3127" s="130">
        <v>5012688</v>
      </c>
      <c r="B3127" s="126" t="s">
        <v>413</v>
      </c>
      <c r="C3127" s="126" t="s">
        <v>6008</v>
      </c>
      <c r="D3127" s="126" t="s">
        <v>6009</v>
      </c>
      <c r="E3127" s="126" t="s">
        <v>288</v>
      </c>
      <c r="F3127" s="126" t="s">
        <v>491</v>
      </c>
      <c r="G3127" s="126" t="s">
        <v>417</v>
      </c>
      <c r="H3127" s="126" t="s">
        <v>126</v>
      </c>
      <c r="I3127" s="126" t="s">
        <v>418</v>
      </c>
      <c r="J3127" s="126" t="s">
        <v>4890</v>
      </c>
      <c r="K3127" s="126" t="s">
        <v>613</v>
      </c>
      <c r="L3127" s="126" t="s">
        <v>4891</v>
      </c>
      <c r="M3127" s="130">
        <v>11687.2</v>
      </c>
      <c r="N3127" s="126" t="s">
        <v>290</v>
      </c>
      <c r="O3127" s="126" t="s">
        <v>4892</v>
      </c>
      <c r="P3127" s="130">
        <v>0</v>
      </c>
      <c r="S3127" s="130">
        <v>0</v>
      </c>
      <c r="V3127" s="130">
        <v>31360</v>
      </c>
      <c r="X3127" s="126" t="s">
        <v>4893</v>
      </c>
      <c r="Z3127" s="127"/>
      <c r="AA3127" s="128">
        <v>1</v>
      </c>
      <c r="AB3127" s="128">
        <v>36</v>
      </c>
      <c r="AD3127" s="126" t="s">
        <v>1990</v>
      </c>
      <c r="AG3127" s="127"/>
      <c r="AI3127" s="127"/>
    </row>
    <row r="3128" spans="1:35" ht="14.85" customHeight="1">
      <c r="A3128" s="130">
        <v>5012687</v>
      </c>
      <c r="B3128" s="126" t="s">
        <v>413</v>
      </c>
      <c r="C3128" s="126" t="s">
        <v>6010</v>
      </c>
      <c r="D3128" s="126" t="s">
        <v>6011</v>
      </c>
      <c r="E3128" s="126" t="s">
        <v>288</v>
      </c>
      <c r="F3128" s="126" t="s">
        <v>491</v>
      </c>
      <c r="G3128" s="126" t="s">
        <v>417</v>
      </c>
      <c r="H3128" s="126" t="s">
        <v>126</v>
      </c>
      <c r="I3128" s="126" t="s">
        <v>418</v>
      </c>
      <c r="J3128" s="126" t="s">
        <v>4890</v>
      </c>
      <c r="K3128" s="126" t="s">
        <v>613</v>
      </c>
      <c r="L3128" s="126" t="s">
        <v>4891</v>
      </c>
      <c r="M3128" s="130">
        <v>11687.2</v>
      </c>
      <c r="N3128" s="126" t="s">
        <v>290</v>
      </c>
      <c r="O3128" s="126" t="s">
        <v>4892</v>
      </c>
      <c r="P3128" s="130">
        <v>0</v>
      </c>
      <c r="S3128" s="130">
        <v>0</v>
      </c>
      <c r="V3128" s="130">
        <v>43568</v>
      </c>
      <c r="X3128" s="126" t="s">
        <v>4893</v>
      </c>
      <c r="Z3128" s="127"/>
      <c r="AA3128" s="128">
        <v>1</v>
      </c>
      <c r="AB3128" s="128">
        <v>36</v>
      </c>
      <c r="AD3128" s="126" t="s">
        <v>1990</v>
      </c>
      <c r="AG3128" s="127"/>
      <c r="AI3128" s="127"/>
    </row>
    <row r="3129" spans="1:35" ht="14.85" customHeight="1">
      <c r="A3129" s="130">
        <v>5012686</v>
      </c>
      <c r="B3129" s="126" t="s">
        <v>413</v>
      </c>
      <c r="C3129" s="126" t="s">
        <v>6012</v>
      </c>
      <c r="D3129" s="126" t="s">
        <v>6013</v>
      </c>
      <c r="E3129" s="126" t="s">
        <v>288</v>
      </c>
      <c r="F3129" s="126" t="s">
        <v>491</v>
      </c>
      <c r="G3129" s="126" t="s">
        <v>417</v>
      </c>
      <c r="H3129" s="126" t="s">
        <v>126</v>
      </c>
      <c r="I3129" s="126" t="s">
        <v>418</v>
      </c>
      <c r="J3129" s="126" t="s">
        <v>4890</v>
      </c>
      <c r="K3129" s="126" t="s">
        <v>613</v>
      </c>
      <c r="L3129" s="126" t="s">
        <v>4891</v>
      </c>
      <c r="M3129" s="130">
        <v>11687.2</v>
      </c>
      <c r="N3129" s="126" t="s">
        <v>290</v>
      </c>
      <c r="O3129" s="126" t="s">
        <v>4892</v>
      </c>
      <c r="P3129" s="130">
        <v>0</v>
      </c>
      <c r="S3129" s="130">
        <v>0</v>
      </c>
      <c r="V3129" s="130">
        <v>71181.600000000006</v>
      </c>
      <c r="X3129" s="126" t="s">
        <v>4893</v>
      </c>
      <c r="Z3129" s="127"/>
      <c r="AA3129" s="128">
        <v>1</v>
      </c>
      <c r="AB3129" s="128">
        <v>36</v>
      </c>
      <c r="AD3129" s="126" t="s">
        <v>1990</v>
      </c>
      <c r="AG3129" s="127"/>
      <c r="AI3129" s="127"/>
    </row>
    <row r="3130" spans="1:35" ht="14.85" customHeight="1">
      <c r="A3130" s="130">
        <v>5013167</v>
      </c>
      <c r="B3130" s="126" t="s">
        <v>413</v>
      </c>
      <c r="C3130" s="126" t="s">
        <v>6014</v>
      </c>
      <c r="D3130" s="126" t="s">
        <v>6015</v>
      </c>
      <c r="E3130" s="126" t="s">
        <v>288</v>
      </c>
      <c r="F3130" s="126" t="s">
        <v>416</v>
      </c>
      <c r="G3130" s="126" t="s">
        <v>417</v>
      </c>
      <c r="H3130" s="126" t="s">
        <v>126</v>
      </c>
      <c r="I3130" s="126" t="s">
        <v>418</v>
      </c>
      <c r="J3130" s="126" t="s">
        <v>576</v>
      </c>
      <c r="K3130" s="126" t="s">
        <v>567</v>
      </c>
      <c r="L3130" s="126" t="s">
        <v>505</v>
      </c>
      <c r="M3130" s="130">
        <v>1149.73</v>
      </c>
      <c r="O3130" s="126" t="s">
        <v>422</v>
      </c>
      <c r="P3130" s="130">
        <v>0</v>
      </c>
      <c r="S3130" s="130">
        <v>0</v>
      </c>
      <c r="V3130" s="130">
        <v>1149.73</v>
      </c>
      <c r="X3130" s="126" t="s">
        <v>1526</v>
      </c>
      <c r="Z3130" s="127"/>
      <c r="AA3130" s="128">
        <v>1</v>
      </c>
      <c r="AB3130" s="128">
        <v>12</v>
      </c>
      <c r="AD3130" s="126" t="s">
        <v>1990</v>
      </c>
      <c r="AG3130" s="127"/>
      <c r="AI3130" s="127"/>
    </row>
    <row r="3131" spans="1:35" ht="14.85" customHeight="1">
      <c r="A3131" s="130">
        <v>5013166</v>
      </c>
      <c r="B3131" s="126" t="s">
        <v>413</v>
      </c>
      <c r="C3131" s="126" t="s">
        <v>6016</v>
      </c>
      <c r="D3131" s="126" t="s">
        <v>6017</v>
      </c>
      <c r="E3131" s="126" t="s">
        <v>288</v>
      </c>
      <c r="F3131" s="126" t="s">
        <v>416</v>
      </c>
      <c r="G3131" s="126" t="s">
        <v>417</v>
      </c>
      <c r="H3131" s="126" t="s">
        <v>126</v>
      </c>
      <c r="I3131" s="126" t="s">
        <v>126</v>
      </c>
      <c r="J3131" s="126" t="s">
        <v>576</v>
      </c>
      <c r="K3131" s="126" t="s">
        <v>567</v>
      </c>
      <c r="L3131" s="126" t="s">
        <v>505</v>
      </c>
      <c r="M3131" s="130">
        <v>340.48</v>
      </c>
      <c r="O3131" s="126" t="s">
        <v>422</v>
      </c>
      <c r="P3131" s="130">
        <v>0</v>
      </c>
      <c r="S3131" s="130">
        <v>0</v>
      </c>
      <c r="V3131" s="130">
        <v>512.69000000000005</v>
      </c>
      <c r="X3131" s="126" t="s">
        <v>497</v>
      </c>
      <c r="Z3131" s="127"/>
      <c r="AA3131" s="128">
        <v>1</v>
      </c>
      <c r="AB3131" s="128">
        <v>12</v>
      </c>
      <c r="AD3131" s="126" t="s">
        <v>1990</v>
      </c>
      <c r="AG3131" s="127"/>
      <c r="AI3131" s="127"/>
    </row>
    <row r="3132" spans="1:35" ht="14.85" customHeight="1">
      <c r="A3132" s="130">
        <v>5013165</v>
      </c>
      <c r="B3132" s="126" t="s">
        <v>413</v>
      </c>
      <c r="C3132" s="126" t="s">
        <v>6018</v>
      </c>
      <c r="D3132" s="126" t="s">
        <v>6019</v>
      </c>
      <c r="E3132" s="126" t="s">
        <v>288</v>
      </c>
      <c r="F3132" s="126" t="s">
        <v>416</v>
      </c>
      <c r="G3132" s="126" t="s">
        <v>417</v>
      </c>
      <c r="H3132" s="126" t="s">
        <v>126</v>
      </c>
      <c r="I3132" s="126" t="s">
        <v>126</v>
      </c>
      <c r="J3132" s="126" t="s">
        <v>576</v>
      </c>
      <c r="K3132" s="126" t="s">
        <v>567</v>
      </c>
      <c r="L3132" s="126" t="s">
        <v>505</v>
      </c>
      <c r="M3132" s="130">
        <v>340.48</v>
      </c>
      <c r="O3132" s="126" t="s">
        <v>422</v>
      </c>
      <c r="P3132" s="130">
        <v>0</v>
      </c>
      <c r="S3132" s="130">
        <v>0</v>
      </c>
      <c r="V3132" s="130">
        <v>512.69000000000005</v>
      </c>
      <c r="X3132" s="126" t="s">
        <v>497</v>
      </c>
      <c r="Z3132" s="127"/>
      <c r="AA3132" s="128">
        <v>1</v>
      </c>
      <c r="AB3132" s="128">
        <v>12</v>
      </c>
      <c r="AD3132" s="126" t="s">
        <v>1990</v>
      </c>
      <c r="AG3132" s="127"/>
      <c r="AI3132" s="127"/>
    </row>
    <row r="3133" spans="1:35" ht="14.85" customHeight="1">
      <c r="A3133" s="130">
        <v>5010937</v>
      </c>
      <c r="B3133" s="126" t="s">
        <v>413</v>
      </c>
      <c r="C3133" s="126" t="s">
        <v>6020</v>
      </c>
      <c r="D3133" s="126" t="s">
        <v>3621</v>
      </c>
      <c r="E3133" s="126" t="s">
        <v>288</v>
      </c>
      <c r="F3133" s="126" t="s">
        <v>416</v>
      </c>
      <c r="G3133" s="126" t="s">
        <v>417</v>
      </c>
      <c r="H3133" s="126" t="s">
        <v>126</v>
      </c>
      <c r="I3133" s="126" t="s">
        <v>126</v>
      </c>
      <c r="J3133" s="126" t="s">
        <v>3618</v>
      </c>
      <c r="K3133" s="126" t="s">
        <v>558</v>
      </c>
      <c r="L3133" s="126" t="s">
        <v>3619</v>
      </c>
      <c r="M3133" s="130">
        <v>292.32</v>
      </c>
      <c r="O3133" s="126" t="s">
        <v>587</v>
      </c>
      <c r="P3133" s="130">
        <v>0</v>
      </c>
      <c r="S3133" s="130">
        <v>0</v>
      </c>
      <c r="V3133" s="130">
        <v>338.36</v>
      </c>
      <c r="X3133" s="126" t="s">
        <v>5333</v>
      </c>
      <c r="Z3133" s="127"/>
      <c r="AA3133" s="128">
        <v>1</v>
      </c>
      <c r="AB3133" s="128">
        <v>12</v>
      </c>
      <c r="AD3133" s="126" t="s">
        <v>562</v>
      </c>
      <c r="AG3133" s="127"/>
      <c r="AI3133" s="127"/>
    </row>
    <row r="3134" spans="1:35" ht="14.85" customHeight="1">
      <c r="A3134" s="130">
        <v>5010936</v>
      </c>
      <c r="B3134" s="126" t="s">
        <v>413</v>
      </c>
      <c r="C3134" s="126" t="s">
        <v>6021</v>
      </c>
      <c r="E3134" s="126" t="s">
        <v>288</v>
      </c>
      <c r="F3134" s="126" t="s">
        <v>416</v>
      </c>
      <c r="G3134" s="126" t="s">
        <v>417</v>
      </c>
      <c r="H3134" s="126" t="s">
        <v>126</v>
      </c>
      <c r="I3134" s="126" t="s">
        <v>126</v>
      </c>
      <c r="J3134" s="126" t="s">
        <v>2857</v>
      </c>
      <c r="K3134" s="126" t="s">
        <v>747</v>
      </c>
      <c r="L3134" s="126" t="s">
        <v>2858</v>
      </c>
      <c r="M3134" s="130">
        <v>2921.73</v>
      </c>
      <c r="O3134" s="126" t="s">
        <v>422</v>
      </c>
      <c r="P3134" s="130">
        <v>0</v>
      </c>
      <c r="S3134" s="130">
        <v>0</v>
      </c>
      <c r="V3134" s="130">
        <v>2921.73</v>
      </c>
      <c r="X3134" s="126" t="s">
        <v>949</v>
      </c>
      <c r="Z3134" s="127"/>
      <c r="AA3134" s="128">
        <v>1</v>
      </c>
      <c r="AB3134" s="128">
        <v>12</v>
      </c>
      <c r="AD3134" s="126" t="s">
        <v>562</v>
      </c>
      <c r="AG3134" s="127"/>
      <c r="AI3134" s="127"/>
    </row>
    <row r="3135" spans="1:35" ht="14.85" customHeight="1">
      <c r="A3135" s="130">
        <v>5010935</v>
      </c>
      <c r="B3135" s="126" t="s">
        <v>413</v>
      </c>
      <c r="C3135" s="126" t="s">
        <v>6022</v>
      </c>
      <c r="E3135" s="126" t="s">
        <v>288</v>
      </c>
      <c r="F3135" s="126" t="s">
        <v>416</v>
      </c>
      <c r="G3135" s="126" t="s">
        <v>417</v>
      </c>
      <c r="H3135" s="126" t="s">
        <v>126</v>
      </c>
      <c r="I3135" s="126" t="s">
        <v>126</v>
      </c>
      <c r="J3135" s="126" t="s">
        <v>3618</v>
      </c>
      <c r="K3135" s="126" t="s">
        <v>558</v>
      </c>
      <c r="L3135" s="126" t="s">
        <v>3619</v>
      </c>
      <c r="M3135" s="130">
        <v>245.95</v>
      </c>
      <c r="O3135" s="126" t="s">
        <v>422</v>
      </c>
      <c r="P3135" s="130">
        <v>0</v>
      </c>
      <c r="S3135" s="130">
        <v>0</v>
      </c>
      <c r="V3135" s="130">
        <v>245.95</v>
      </c>
      <c r="X3135" s="126" t="s">
        <v>497</v>
      </c>
      <c r="Z3135" s="127"/>
      <c r="AA3135" s="128">
        <v>1</v>
      </c>
      <c r="AB3135" s="128">
        <v>12</v>
      </c>
      <c r="AD3135" s="126" t="s">
        <v>562</v>
      </c>
      <c r="AG3135" s="127"/>
      <c r="AI3135" s="127"/>
    </row>
    <row r="3136" spans="1:35" ht="14.85" customHeight="1">
      <c r="A3136" s="130">
        <v>5010317</v>
      </c>
      <c r="B3136" s="126" t="s">
        <v>6023</v>
      </c>
      <c r="C3136" s="126" t="s">
        <v>6024</v>
      </c>
      <c r="D3136" s="126" t="s">
        <v>6025</v>
      </c>
      <c r="E3136" s="126" t="s">
        <v>288</v>
      </c>
      <c r="F3136" s="126" t="s">
        <v>591</v>
      </c>
      <c r="G3136" s="126" t="s">
        <v>417</v>
      </c>
      <c r="H3136" s="126" t="s">
        <v>126</v>
      </c>
      <c r="I3136" s="126" t="s">
        <v>126</v>
      </c>
      <c r="J3136" s="126" t="s">
        <v>4426</v>
      </c>
      <c r="K3136" s="126" t="s">
        <v>535</v>
      </c>
      <c r="L3136" s="126" t="s">
        <v>536</v>
      </c>
      <c r="M3136" s="130">
        <v>651</v>
      </c>
      <c r="O3136" s="126" t="s">
        <v>667</v>
      </c>
      <c r="P3136" s="130">
        <v>0</v>
      </c>
      <c r="S3136" s="130">
        <v>0</v>
      </c>
      <c r="V3136" s="130">
        <v>651</v>
      </c>
      <c r="X3136" s="126" t="s">
        <v>3232</v>
      </c>
      <c r="Z3136" s="127"/>
      <c r="AA3136" s="128">
        <v>6</v>
      </c>
      <c r="AB3136" s="128">
        <v>12</v>
      </c>
      <c r="AD3136" s="126" t="s">
        <v>562</v>
      </c>
      <c r="AG3136" s="127"/>
      <c r="AI3136" s="127"/>
    </row>
    <row r="3137" spans="1:35" ht="14.85" customHeight="1">
      <c r="A3137" s="130">
        <v>5010316</v>
      </c>
      <c r="B3137" s="126" t="s">
        <v>6026</v>
      </c>
      <c r="C3137" s="126" t="s">
        <v>5117</v>
      </c>
      <c r="D3137" s="126" t="s">
        <v>6027</v>
      </c>
      <c r="E3137" s="126" t="s">
        <v>288</v>
      </c>
      <c r="F3137" s="126" t="s">
        <v>591</v>
      </c>
      <c r="G3137" s="126" t="s">
        <v>417</v>
      </c>
      <c r="H3137" s="126" t="s">
        <v>126</v>
      </c>
      <c r="I3137" s="126" t="s">
        <v>126</v>
      </c>
      <c r="J3137" s="126" t="s">
        <v>4426</v>
      </c>
      <c r="K3137" s="126" t="s">
        <v>535</v>
      </c>
      <c r="L3137" s="126" t="s">
        <v>536</v>
      </c>
      <c r="M3137" s="130">
        <v>651</v>
      </c>
      <c r="O3137" s="126" t="s">
        <v>667</v>
      </c>
      <c r="P3137" s="130">
        <v>0</v>
      </c>
      <c r="S3137" s="130">
        <v>0</v>
      </c>
      <c r="V3137" s="130">
        <v>651</v>
      </c>
      <c r="X3137" s="126" t="s">
        <v>5119</v>
      </c>
      <c r="Z3137" s="127"/>
      <c r="AA3137" s="128">
        <v>6</v>
      </c>
      <c r="AB3137" s="128">
        <v>12</v>
      </c>
      <c r="AD3137" s="126" t="s">
        <v>562</v>
      </c>
      <c r="AG3137" s="127"/>
      <c r="AI3137" s="127"/>
    </row>
    <row r="3138" spans="1:35" ht="14.85" customHeight="1">
      <c r="A3138" s="130">
        <v>5011495</v>
      </c>
      <c r="B3138" s="126" t="s">
        <v>413</v>
      </c>
      <c r="C3138" s="126" t="s">
        <v>6028</v>
      </c>
      <c r="E3138" s="126" t="s">
        <v>288</v>
      </c>
      <c r="F3138" s="126" t="s">
        <v>416</v>
      </c>
      <c r="G3138" s="126" t="s">
        <v>417</v>
      </c>
      <c r="H3138" s="126" t="s">
        <v>126</v>
      </c>
      <c r="I3138" s="126" t="s">
        <v>126</v>
      </c>
      <c r="J3138" s="126" t="s">
        <v>2857</v>
      </c>
      <c r="K3138" s="126" t="s">
        <v>747</v>
      </c>
      <c r="L3138" s="126" t="s">
        <v>2858</v>
      </c>
      <c r="M3138" s="130">
        <v>677.46</v>
      </c>
      <c r="O3138" s="126" t="s">
        <v>422</v>
      </c>
      <c r="P3138" s="130">
        <v>0</v>
      </c>
      <c r="S3138" s="130">
        <v>0</v>
      </c>
      <c r="V3138" s="130">
        <v>677.46</v>
      </c>
      <c r="X3138" s="126" t="s">
        <v>423</v>
      </c>
      <c r="Z3138" s="127"/>
      <c r="AA3138" s="128">
        <v>1</v>
      </c>
      <c r="AB3138" s="128">
        <v>12</v>
      </c>
      <c r="AD3138" s="126" t="s">
        <v>1750</v>
      </c>
      <c r="AG3138" s="127"/>
      <c r="AI3138" s="127"/>
    </row>
    <row r="3139" spans="1:35" ht="14.85" customHeight="1">
      <c r="A3139" s="130">
        <v>5011494</v>
      </c>
      <c r="B3139" s="126" t="s">
        <v>413</v>
      </c>
      <c r="C3139" s="126" t="s">
        <v>6029</v>
      </c>
      <c r="E3139" s="126" t="s">
        <v>288</v>
      </c>
      <c r="F3139" s="126" t="s">
        <v>416</v>
      </c>
      <c r="G3139" s="126" t="s">
        <v>417</v>
      </c>
      <c r="H3139" s="126" t="s">
        <v>126</v>
      </c>
      <c r="I3139" s="126" t="s">
        <v>126</v>
      </c>
      <c r="J3139" s="126" t="s">
        <v>2857</v>
      </c>
      <c r="K3139" s="126" t="s">
        <v>747</v>
      </c>
      <c r="L3139" s="126" t="s">
        <v>2858</v>
      </c>
      <c r="M3139" s="130">
        <v>973.89</v>
      </c>
      <c r="O3139" s="126" t="s">
        <v>427</v>
      </c>
      <c r="P3139" s="130">
        <v>0</v>
      </c>
      <c r="S3139" s="130">
        <v>0</v>
      </c>
      <c r="V3139" s="130">
        <v>973.89</v>
      </c>
      <c r="X3139" s="126" t="s">
        <v>428</v>
      </c>
      <c r="Z3139" s="127"/>
      <c r="AA3139" s="128">
        <v>1</v>
      </c>
      <c r="AB3139" s="128">
        <v>12</v>
      </c>
      <c r="AD3139" s="126" t="s">
        <v>1750</v>
      </c>
      <c r="AG3139" s="127"/>
      <c r="AI3139" s="127"/>
    </row>
    <row r="3140" spans="1:35" ht="14.85" customHeight="1">
      <c r="A3140" s="130">
        <v>5011493</v>
      </c>
      <c r="B3140" s="126" t="s">
        <v>413</v>
      </c>
      <c r="C3140" s="126" t="s">
        <v>6030</v>
      </c>
      <c r="E3140" s="126" t="s">
        <v>288</v>
      </c>
      <c r="F3140" s="126" t="s">
        <v>416</v>
      </c>
      <c r="G3140" s="126" t="s">
        <v>417</v>
      </c>
      <c r="H3140" s="126" t="s">
        <v>126</v>
      </c>
      <c r="I3140" s="126" t="s">
        <v>126</v>
      </c>
      <c r="J3140" s="126" t="s">
        <v>2857</v>
      </c>
      <c r="K3140" s="126" t="s">
        <v>747</v>
      </c>
      <c r="L3140" s="126" t="s">
        <v>2858</v>
      </c>
      <c r="M3140" s="130">
        <v>728.58</v>
      </c>
      <c r="O3140" s="126" t="s">
        <v>427</v>
      </c>
      <c r="P3140" s="130">
        <v>0</v>
      </c>
      <c r="S3140" s="130">
        <v>0</v>
      </c>
      <c r="V3140" s="130">
        <v>728.58</v>
      </c>
      <c r="X3140" s="126" t="s">
        <v>771</v>
      </c>
      <c r="Z3140" s="127"/>
      <c r="AA3140" s="128">
        <v>1</v>
      </c>
      <c r="AB3140" s="128">
        <v>12</v>
      </c>
      <c r="AD3140" s="126" t="s">
        <v>1750</v>
      </c>
      <c r="AG3140" s="127"/>
      <c r="AI3140" s="127"/>
    </row>
    <row r="3141" spans="1:35" ht="14.85" customHeight="1">
      <c r="A3141" s="130">
        <v>5011492</v>
      </c>
      <c r="B3141" s="126" t="s">
        <v>413</v>
      </c>
      <c r="C3141" s="126" t="s">
        <v>6031</v>
      </c>
      <c r="E3141" s="126" t="s">
        <v>288</v>
      </c>
      <c r="F3141" s="126" t="s">
        <v>416</v>
      </c>
      <c r="G3141" s="126" t="s">
        <v>417</v>
      </c>
      <c r="H3141" s="126" t="s">
        <v>126</v>
      </c>
      <c r="I3141" s="126" t="s">
        <v>126</v>
      </c>
      <c r="J3141" s="126" t="s">
        <v>2857</v>
      </c>
      <c r="K3141" s="126" t="s">
        <v>747</v>
      </c>
      <c r="L3141" s="126" t="s">
        <v>2858</v>
      </c>
      <c r="M3141" s="130">
        <v>1993.6</v>
      </c>
      <c r="O3141" s="126" t="s">
        <v>422</v>
      </c>
      <c r="P3141" s="130">
        <v>0</v>
      </c>
      <c r="S3141" s="130">
        <v>0</v>
      </c>
      <c r="V3141" s="130">
        <v>1993.6</v>
      </c>
      <c r="X3141" s="126" t="s">
        <v>580</v>
      </c>
      <c r="Z3141" s="127"/>
      <c r="AA3141" s="128">
        <v>1</v>
      </c>
      <c r="AB3141" s="128">
        <v>12</v>
      </c>
      <c r="AD3141" s="126" t="s">
        <v>1750</v>
      </c>
      <c r="AG3141" s="127"/>
      <c r="AI3141" s="127"/>
    </row>
    <row r="3142" spans="1:35" ht="14.85" customHeight="1">
      <c r="A3142" s="130">
        <v>5009059</v>
      </c>
      <c r="B3142" s="126" t="s">
        <v>6032</v>
      </c>
      <c r="C3142" s="126" t="s">
        <v>6033</v>
      </c>
      <c r="D3142" s="126" t="s">
        <v>6034</v>
      </c>
      <c r="E3142" s="126" t="s">
        <v>288</v>
      </c>
      <c r="F3142" s="126" t="s">
        <v>532</v>
      </c>
      <c r="G3142" s="126" t="s">
        <v>417</v>
      </c>
      <c r="H3142" s="126" t="s">
        <v>126</v>
      </c>
      <c r="I3142" s="126" t="s">
        <v>126</v>
      </c>
      <c r="J3142" s="126" t="s">
        <v>6035</v>
      </c>
      <c r="K3142" s="126" t="s">
        <v>747</v>
      </c>
      <c r="L3142" s="126" t="s">
        <v>5558</v>
      </c>
      <c r="M3142" s="130">
        <v>487.2</v>
      </c>
      <c r="O3142" s="126" t="s">
        <v>1459</v>
      </c>
      <c r="P3142" s="130">
        <v>0</v>
      </c>
      <c r="S3142" s="130">
        <v>0</v>
      </c>
      <c r="V3142" s="130">
        <v>487.2</v>
      </c>
      <c r="X3142" s="126" t="s">
        <v>1463</v>
      </c>
      <c r="Z3142" s="127"/>
      <c r="AA3142" s="128">
        <v>1</v>
      </c>
      <c r="AB3142" s="128">
        <v>72</v>
      </c>
      <c r="AD3142" s="126" t="s">
        <v>562</v>
      </c>
      <c r="AG3142" s="127"/>
      <c r="AI3142" s="127"/>
    </row>
    <row r="3143" spans="1:35" ht="14.85" customHeight="1">
      <c r="A3143" s="130">
        <v>5007514</v>
      </c>
      <c r="B3143" s="126" t="s">
        <v>6036</v>
      </c>
      <c r="C3143" s="126" t="s">
        <v>6037</v>
      </c>
      <c r="D3143" s="126" t="s">
        <v>6038</v>
      </c>
      <c r="E3143" s="126" t="s">
        <v>288</v>
      </c>
      <c r="F3143" s="126" t="s">
        <v>532</v>
      </c>
      <c r="G3143" s="126" t="s">
        <v>1552</v>
      </c>
      <c r="H3143" s="126" t="s">
        <v>126</v>
      </c>
      <c r="I3143" s="126" t="s">
        <v>418</v>
      </c>
      <c r="J3143" s="126" t="s">
        <v>6039</v>
      </c>
      <c r="K3143" s="126" t="s">
        <v>467</v>
      </c>
      <c r="L3143" s="126" t="s">
        <v>6040</v>
      </c>
      <c r="M3143" s="130">
        <v>73.02</v>
      </c>
      <c r="O3143" s="126" t="s">
        <v>4049</v>
      </c>
      <c r="P3143" s="130">
        <v>0</v>
      </c>
      <c r="S3143" s="130">
        <v>0</v>
      </c>
      <c r="V3143" s="130">
        <v>73.02</v>
      </c>
      <c r="X3143" s="126" t="s">
        <v>4050</v>
      </c>
      <c r="Z3143" s="127"/>
      <c r="AA3143" s="128"/>
      <c r="AB3143" s="128"/>
      <c r="AD3143" s="126" t="s">
        <v>562</v>
      </c>
      <c r="AG3143" s="127"/>
      <c r="AI3143" s="127"/>
    </row>
    <row r="3144" spans="1:35" ht="14.85" customHeight="1">
      <c r="A3144" s="130">
        <v>5007513</v>
      </c>
      <c r="B3144" s="126" t="s">
        <v>6041</v>
      </c>
      <c r="C3144" s="126" t="s">
        <v>6042</v>
      </c>
      <c r="D3144" s="126" t="s">
        <v>6043</v>
      </c>
      <c r="E3144" s="126" t="s">
        <v>288</v>
      </c>
      <c r="F3144" s="126" t="s">
        <v>416</v>
      </c>
      <c r="G3144" s="126" t="s">
        <v>417</v>
      </c>
      <c r="H3144" s="126" t="s">
        <v>126</v>
      </c>
      <c r="I3144" s="126" t="s">
        <v>126</v>
      </c>
      <c r="J3144" s="126" t="s">
        <v>5826</v>
      </c>
      <c r="K3144" s="126" t="s">
        <v>747</v>
      </c>
      <c r="L3144" s="126" t="s">
        <v>5827</v>
      </c>
      <c r="M3144" s="130">
        <v>681.73</v>
      </c>
      <c r="O3144" s="126" t="s">
        <v>422</v>
      </c>
      <c r="P3144" s="130">
        <v>0</v>
      </c>
      <c r="S3144" s="130">
        <v>0</v>
      </c>
      <c r="V3144" s="130">
        <v>681.73</v>
      </c>
      <c r="X3144" s="126" t="s">
        <v>423</v>
      </c>
      <c r="Z3144" s="127"/>
      <c r="AA3144" s="128">
        <v>1</v>
      </c>
      <c r="AB3144" s="128">
        <v>12</v>
      </c>
      <c r="AD3144" s="126" t="s">
        <v>562</v>
      </c>
      <c r="AG3144" s="127"/>
      <c r="AI3144" s="127"/>
    </row>
    <row r="3145" spans="1:35" ht="14.85" customHeight="1">
      <c r="A3145" s="130">
        <v>5007512</v>
      </c>
      <c r="B3145" s="126" t="s">
        <v>6044</v>
      </c>
      <c r="C3145" s="126" t="s">
        <v>6045</v>
      </c>
      <c r="D3145" s="126" t="s">
        <v>5822</v>
      </c>
      <c r="E3145" s="126" t="s">
        <v>288</v>
      </c>
      <c r="F3145" s="126" t="s">
        <v>440</v>
      </c>
      <c r="G3145" s="126" t="s">
        <v>463</v>
      </c>
      <c r="H3145" s="126" t="s">
        <v>126</v>
      </c>
      <c r="I3145" s="126" t="s">
        <v>418</v>
      </c>
      <c r="J3145" s="126" t="s">
        <v>1645</v>
      </c>
      <c r="K3145" s="126" t="s">
        <v>613</v>
      </c>
      <c r="L3145" s="126" t="s">
        <v>1646</v>
      </c>
      <c r="M3145" s="130">
        <v>2721.6</v>
      </c>
      <c r="O3145" s="126" t="s">
        <v>445</v>
      </c>
      <c r="P3145" s="130">
        <v>0</v>
      </c>
      <c r="S3145" s="130">
        <v>0</v>
      </c>
      <c r="V3145" s="130">
        <v>2721.6</v>
      </c>
      <c r="X3145" s="126" t="s">
        <v>464</v>
      </c>
      <c r="Z3145" s="127"/>
      <c r="AA3145" s="128">
        <v>30</v>
      </c>
      <c r="AB3145" s="128">
        <v>1</v>
      </c>
      <c r="AD3145" s="126" t="s">
        <v>562</v>
      </c>
      <c r="AG3145" s="127"/>
      <c r="AI3145" s="127"/>
    </row>
    <row r="3146" spans="1:35" ht="14.85" customHeight="1">
      <c r="A3146" s="130">
        <v>5008324</v>
      </c>
      <c r="B3146" s="126" t="s">
        <v>6046</v>
      </c>
      <c r="C3146" s="126" t="s">
        <v>6047</v>
      </c>
      <c r="D3146" s="126" t="s">
        <v>6048</v>
      </c>
      <c r="E3146" s="126" t="s">
        <v>288</v>
      </c>
      <c r="F3146" s="126" t="s">
        <v>416</v>
      </c>
      <c r="G3146" s="126" t="s">
        <v>417</v>
      </c>
      <c r="H3146" s="126" t="s">
        <v>126</v>
      </c>
      <c r="I3146" s="126" t="s">
        <v>126</v>
      </c>
      <c r="J3146" s="126" t="s">
        <v>2956</v>
      </c>
      <c r="K3146" s="126" t="s">
        <v>504</v>
      </c>
      <c r="L3146" s="126" t="s">
        <v>2957</v>
      </c>
      <c r="M3146" s="130">
        <v>2374.09</v>
      </c>
      <c r="O3146" s="126" t="s">
        <v>1529</v>
      </c>
      <c r="P3146" s="130">
        <v>0</v>
      </c>
      <c r="S3146" s="130">
        <v>0</v>
      </c>
      <c r="V3146" s="130">
        <v>2374.09</v>
      </c>
      <c r="X3146" s="126" t="s">
        <v>1530</v>
      </c>
      <c r="Z3146" s="127"/>
      <c r="AA3146" s="128">
        <v>1</v>
      </c>
      <c r="AB3146" s="128">
        <v>24</v>
      </c>
      <c r="AD3146" s="126" t="s">
        <v>562</v>
      </c>
      <c r="AG3146" s="127"/>
      <c r="AI3146" s="127"/>
    </row>
    <row r="3147" spans="1:35" ht="14.85" customHeight="1">
      <c r="A3147" s="130">
        <v>5008323</v>
      </c>
      <c r="B3147" s="126" t="s">
        <v>6049</v>
      </c>
      <c r="C3147" s="126" t="s">
        <v>6050</v>
      </c>
      <c r="D3147" s="126" t="s">
        <v>6051</v>
      </c>
      <c r="E3147" s="126" t="s">
        <v>288</v>
      </c>
      <c r="F3147" s="126" t="s">
        <v>440</v>
      </c>
      <c r="G3147" s="126" t="s">
        <v>458</v>
      </c>
      <c r="H3147" s="126" t="s">
        <v>126</v>
      </c>
      <c r="I3147" s="126" t="s">
        <v>418</v>
      </c>
      <c r="J3147" s="126" t="s">
        <v>962</v>
      </c>
      <c r="K3147" s="126" t="s">
        <v>443</v>
      </c>
      <c r="L3147" s="126" t="s">
        <v>963</v>
      </c>
      <c r="M3147" s="130">
        <v>2596.63</v>
      </c>
      <c r="O3147" s="126" t="s">
        <v>445</v>
      </c>
      <c r="P3147" s="130">
        <v>0</v>
      </c>
      <c r="S3147" s="130">
        <v>0</v>
      </c>
      <c r="V3147" s="130">
        <v>2596.63</v>
      </c>
      <c r="X3147" s="126" t="s">
        <v>1647</v>
      </c>
      <c r="Z3147" s="127"/>
      <c r="AA3147" s="128">
        <v>60</v>
      </c>
      <c r="AB3147" s="128">
        <v>1</v>
      </c>
      <c r="AD3147" s="126" t="s">
        <v>562</v>
      </c>
      <c r="AG3147" s="127"/>
      <c r="AI3147" s="127"/>
    </row>
    <row r="3148" spans="1:35" ht="14.85" customHeight="1">
      <c r="A3148" s="130">
        <v>5008322</v>
      </c>
      <c r="B3148" s="126" t="s">
        <v>6052</v>
      </c>
      <c r="C3148" s="126" t="s">
        <v>6053</v>
      </c>
      <c r="D3148" s="126" t="s">
        <v>4385</v>
      </c>
      <c r="E3148" s="126" t="s">
        <v>288</v>
      </c>
      <c r="F3148" s="126" t="s">
        <v>591</v>
      </c>
      <c r="G3148" s="126" t="s">
        <v>674</v>
      </c>
      <c r="H3148" s="126" t="s">
        <v>126</v>
      </c>
      <c r="I3148" s="126" t="s">
        <v>126</v>
      </c>
      <c r="J3148" s="126" t="s">
        <v>1199</v>
      </c>
      <c r="K3148" s="126" t="s">
        <v>959</v>
      </c>
      <c r="L3148" s="126" t="s">
        <v>6054</v>
      </c>
      <c r="M3148" s="130">
        <v>182.4</v>
      </c>
      <c r="O3148" s="126" t="s">
        <v>2625</v>
      </c>
      <c r="P3148" s="130">
        <v>0</v>
      </c>
      <c r="S3148" s="130">
        <v>0</v>
      </c>
      <c r="V3148" s="130">
        <v>202.67</v>
      </c>
      <c r="X3148" s="126" t="s">
        <v>3325</v>
      </c>
      <c r="Z3148" s="127" t="s">
        <v>309</v>
      </c>
      <c r="AA3148" s="128">
        <v>2</v>
      </c>
      <c r="AB3148" s="128">
        <v>12</v>
      </c>
      <c r="AD3148" s="126" t="s">
        <v>562</v>
      </c>
      <c r="AG3148" s="127"/>
      <c r="AI3148" s="127"/>
    </row>
    <row r="3149" spans="1:35" ht="14.85" customHeight="1">
      <c r="A3149" s="130">
        <v>5008319</v>
      </c>
      <c r="B3149" s="126" t="s">
        <v>6055</v>
      </c>
      <c r="C3149" s="126" t="s">
        <v>6050</v>
      </c>
      <c r="D3149" s="126" t="s">
        <v>6056</v>
      </c>
      <c r="E3149" s="126" t="s">
        <v>288</v>
      </c>
      <c r="F3149" s="126" t="s">
        <v>440</v>
      </c>
      <c r="G3149" s="126" t="s">
        <v>458</v>
      </c>
      <c r="H3149" s="126" t="s">
        <v>126</v>
      </c>
      <c r="I3149" s="126" t="s">
        <v>418</v>
      </c>
      <c r="J3149" s="126" t="s">
        <v>962</v>
      </c>
      <c r="K3149" s="126" t="s">
        <v>443</v>
      </c>
      <c r="L3149" s="126" t="s">
        <v>963</v>
      </c>
      <c r="M3149" s="130">
        <v>2596.63</v>
      </c>
      <c r="O3149" s="126" t="s">
        <v>445</v>
      </c>
      <c r="P3149" s="130">
        <v>0</v>
      </c>
      <c r="S3149" s="130">
        <v>0</v>
      </c>
      <c r="V3149" s="130">
        <v>2596.63</v>
      </c>
      <c r="X3149" s="126" t="s">
        <v>1647</v>
      </c>
      <c r="Z3149" s="127"/>
      <c r="AA3149" s="128">
        <v>60</v>
      </c>
      <c r="AB3149" s="128">
        <v>1</v>
      </c>
      <c r="AD3149" s="126" t="s">
        <v>562</v>
      </c>
      <c r="AG3149" s="127"/>
      <c r="AI3149" s="127"/>
    </row>
    <row r="3150" spans="1:35" ht="14.85" customHeight="1">
      <c r="A3150" s="130">
        <v>5013300</v>
      </c>
      <c r="B3150" s="126" t="s">
        <v>413</v>
      </c>
      <c r="C3150" s="126" t="s">
        <v>6057</v>
      </c>
      <c r="D3150" s="126" t="s">
        <v>4233</v>
      </c>
      <c r="E3150" s="126" t="s">
        <v>288</v>
      </c>
      <c r="F3150" s="126" t="s">
        <v>364</v>
      </c>
      <c r="G3150" s="126" t="s">
        <v>417</v>
      </c>
      <c r="H3150" s="126" t="s">
        <v>126</v>
      </c>
      <c r="I3150" s="126" t="s">
        <v>126</v>
      </c>
      <c r="J3150" s="126" t="s">
        <v>1989</v>
      </c>
      <c r="K3150" s="126" t="s">
        <v>504</v>
      </c>
      <c r="L3150" s="126" t="s">
        <v>545</v>
      </c>
      <c r="M3150" s="130">
        <v>6817.38</v>
      </c>
      <c r="O3150" s="126" t="s">
        <v>365</v>
      </c>
      <c r="P3150" s="130">
        <v>0</v>
      </c>
      <c r="S3150" s="130">
        <v>0</v>
      </c>
      <c r="V3150" s="130">
        <v>6817.38</v>
      </c>
      <c r="X3150" s="126" t="s">
        <v>469</v>
      </c>
      <c r="Z3150" s="127"/>
      <c r="AA3150" s="128">
        <v>1</v>
      </c>
      <c r="AB3150" s="128">
        <v>60</v>
      </c>
      <c r="AC3150" s="126" t="s">
        <v>366</v>
      </c>
      <c r="AD3150" s="126" t="s">
        <v>569</v>
      </c>
      <c r="AG3150" s="127"/>
      <c r="AI3150" s="127"/>
    </row>
    <row r="3151" spans="1:35" ht="14.85" customHeight="1">
      <c r="A3151" s="130">
        <v>5013299</v>
      </c>
      <c r="B3151" s="126" t="s">
        <v>413</v>
      </c>
      <c r="C3151" s="126" t="s">
        <v>6057</v>
      </c>
      <c r="D3151" s="126" t="s">
        <v>4233</v>
      </c>
      <c r="E3151" s="126" t="s">
        <v>288</v>
      </c>
      <c r="F3151" s="126" t="s">
        <v>364</v>
      </c>
      <c r="G3151" s="126" t="s">
        <v>417</v>
      </c>
      <c r="H3151" s="126" t="s">
        <v>126</v>
      </c>
      <c r="I3151" s="126" t="s">
        <v>126</v>
      </c>
      <c r="J3151" s="126" t="s">
        <v>1989</v>
      </c>
      <c r="K3151" s="126" t="s">
        <v>504</v>
      </c>
      <c r="L3151" s="126" t="s">
        <v>545</v>
      </c>
      <c r="M3151" s="130">
        <v>6817.38</v>
      </c>
      <c r="O3151" s="126" t="s">
        <v>365</v>
      </c>
      <c r="P3151" s="130">
        <v>0</v>
      </c>
      <c r="S3151" s="130">
        <v>0</v>
      </c>
      <c r="V3151" s="130">
        <v>6817.38</v>
      </c>
      <c r="X3151" s="126" t="s">
        <v>510</v>
      </c>
      <c r="Z3151" s="127"/>
      <c r="AA3151" s="128">
        <v>2</v>
      </c>
      <c r="AB3151" s="128">
        <v>60</v>
      </c>
      <c r="AC3151" s="126" t="s">
        <v>366</v>
      </c>
      <c r="AD3151" s="126" t="s">
        <v>569</v>
      </c>
      <c r="AG3151" s="127"/>
      <c r="AI3151" s="127"/>
    </row>
    <row r="3152" spans="1:35" ht="14.85" customHeight="1">
      <c r="A3152" s="130">
        <v>5013298</v>
      </c>
      <c r="B3152" s="126" t="s">
        <v>413</v>
      </c>
      <c r="C3152" s="126" t="s">
        <v>6058</v>
      </c>
      <c r="D3152" s="126" t="s">
        <v>4233</v>
      </c>
      <c r="E3152" s="126" t="s">
        <v>288</v>
      </c>
      <c r="F3152" s="126" t="s">
        <v>364</v>
      </c>
      <c r="G3152" s="126" t="s">
        <v>417</v>
      </c>
      <c r="H3152" s="126" t="s">
        <v>126</v>
      </c>
      <c r="I3152" s="126" t="s">
        <v>418</v>
      </c>
      <c r="J3152" s="126" t="s">
        <v>1989</v>
      </c>
      <c r="K3152" s="126" t="s">
        <v>504</v>
      </c>
      <c r="L3152" s="126" t="s">
        <v>545</v>
      </c>
      <c r="M3152" s="130">
        <v>8765.2000000000007</v>
      </c>
      <c r="O3152" s="126" t="s">
        <v>486</v>
      </c>
      <c r="P3152" s="130">
        <v>0</v>
      </c>
      <c r="S3152" s="130">
        <v>0</v>
      </c>
      <c r="V3152" s="130">
        <v>8765.2000000000007</v>
      </c>
      <c r="X3152" s="126" t="s">
        <v>487</v>
      </c>
      <c r="Z3152" s="127"/>
      <c r="AA3152" s="128">
        <v>1</v>
      </c>
      <c r="AB3152" s="128">
        <v>60</v>
      </c>
      <c r="AC3152" s="126" t="s">
        <v>366</v>
      </c>
      <c r="AD3152" s="126" t="s">
        <v>569</v>
      </c>
      <c r="AG3152" s="127"/>
      <c r="AI3152" s="127"/>
    </row>
    <row r="3153" spans="1:35" ht="14.85" customHeight="1">
      <c r="A3153" s="130">
        <v>5013297</v>
      </c>
      <c r="B3153" s="126" t="s">
        <v>413</v>
      </c>
      <c r="C3153" s="126" t="s">
        <v>6058</v>
      </c>
      <c r="D3153" s="126" t="s">
        <v>4233</v>
      </c>
      <c r="E3153" s="126" t="s">
        <v>288</v>
      </c>
      <c r="F3153" s="126" t="s">
        <v>364</v>
      </c>
      <c r="G3153" s="126" t="s">
        <v>417</v>
      </c>
      <c r="H3153" s="126" t="s">
        <v>126</v>
      </c>
      <c r="I3153" s="126" t="s">
        <v>418</v>
      </c>
      <c r="J3153" s="126" t="s">
        <v>1989</v>
      </c>
      <c r="K3153" s="126" t="s">
        <v>504</v>
      </c>
      <c r="L3153" s="126" t="s">
        <v>545</v>
      </c>
      <c r="M3153" s="130">
        <v>8765.2000000000007</v>
      </c>
      <c r="O3153" s="126" t="s">
        <v>486</v>
      </c>
      <c r="P3153" s="130">
        <v>0</v>
      </c>
      <c r="S3153" s="130">
        <v>0</v>
      </c>
      <c r="V3153" s="130">
        <v>8765.2000000000007</v>
      </c>
      <c r="X3153" s="126" t="s">
        <v>549</v>
      </c>
      <c r="Z3153" s="127"/>
      <c r="AA3153" s="128">
        <v>2</v>
      </c>
      <c r="AB3153" s="128">
        <v>60</v>
      </c>
      <c r="AC3153" s="126" t="s">
        <v>366</v>
      </c>
      <c r="AD3153" s="126" t="s">
        <v>569</v>
      </c>
      <c r="AG3153" s="127"/>
      <c r="AI3153" s="127"/>
    </row>
    <row r="3154" spans="1:35" ht="14.85" customHeight="1">
      <c r="A3154" s="130">
        <v>5013296</v>
      </c>
      <c r="B3154" s="126" t="s">
        <v>413</v>
      </c>
      <c r="C3154" s="126" t="s">
        <v>6058</v>
      </c>
      <c r="D3154" s="126" t="s">
        <v>4233</v>
      </c>
      <c r="E3154" s="126" t="s">
        <v>288</v>
      </c>
      <c r="F3154" s="126" t="s">
        <v>364</v>
      </c>
      <c r="G3154" s="126" t="s">
        <v>417</v>
      </c>
      <c r="H3154" s="126" t="s">
        <v>126</v>
      </c>
      <c r="I3154" s="126" t="s">
        <v>126</v>
      </c>
      <c r="J3154" s="126" t="s">
        <v>1989</v>
      </c>
      <c r="K3154" s="126" t="s">
        <v>504</v>
      </c>
      <c r="L3154" s="126" t="s">
        <v>545</v>
      </c>
      <c r="M3154" s="130">
        <v>6817.39</v>
      </c>
      <c r="O3154" s="126" t="s">
        <v>365</v>
      </c>
      <c r="P3154" s="130">
        <v>0</v>
      </c>
      <c r="S3154" s="130">
        <v>0</v>
      </c>
      <c r="V3154" s="130">
        <v>8765.2000000000007</v>
      </c>
      <c r="X3154" s="126" t="s">
        <v>469</v>
      </c>
      <c r="Z3154" s="127"/>
      <c r="AA3154" s="128">
        <v>1</v>
      </c>
      <c r="AB3154" s="128">
        <v>60</v>
      </c>
      <c r="AC3154" s="126" t="s">
        <v>366</v>
      </c>
      <c r="AD3154" s="126" t="s">
        <v>569</v>
      </c>
      <c r="AG3154" s="127"/>
      <c r="AI3154" s="127"/>
    </row>
    <row r="3155" spans="1:35" ht="14.85" customHeight="1">
      <c r="A3155" s="130">
        <v>5013479</v>
      </c>
      <c r="B3155" s="126" t="s">
        <v>413</v>
      </c>
      <c r="C3155" s="126" t="s">
        <v>6059</v>
      </c>
      <c r="E3155" s="126" t="s">
        <v>288</v>
      </c>
      <c r="F3155" s="126" t="s">
        <v>364</v>
      </c>
      <c r="G3155" s="126" t="s">
        <v>417</v>
      </c>
      <c r="H3155" s="126" t="s">
        <v>126</v>
      </c>
      <c r="I3155" s="126" t="s">
        <v>126</v>
      </c>
      <c r="J3155" s="126" t="s">
        <v>2924</v>
      </c>
      <c r="K3155" s="126" t="s">
        <v>535</v>
      </c>
      <c r="L3155" s="126" t="s">
        <v>2925</v>
      </c>
      <c r="M3155" s="130">
        <v>6817.44</v>
      </c>
      <c r="O3155" s="126" t="s">
        <v>365</v>
      </c>
      <c r="P3155" s="130">
        <v>0</v>
      </c>
      <c r="S3155" s="130">
        <v>0</v>
      </c>
      <c r="V3155" s="130">
        <v>16166.94</v>
      </c>
      <c r="X3155" s="126" t="s">
        <v>510</v>
      </c>
      <c r="Z3155" s="127"/>
      <c r="AA3155" s="128">
        <v>2</v>
      </c>
      <c r="AB3155" s="128">
        <v>60</v>
      </c>
      <c r="AC3155" s="126" t="s">
        <v>366</v>
      </c>
      <c r="AD3155" s="126" t="s">
        <v>424</v>
      </c>
      <c r="AG3155" s="127"/>
      <c r="AI3155" s="127"/>
    </row>
    <row r="3156" spans="1:35" ht="14.85" customHeight="1">
      <c r="A3156" s="130">
        <v>5013295</v>
      </c>
      <c r="B3156" s="126" t="s">
        <v>413</v>
      </c>
      <c r="C3156" s="126" t="s">
        <v>6058</v>
      </c>
      <c r="D3156" s="126" t="s">
        <v>4233</v>
      </c>
      <c r="E3156" s="126" t="s">
        <v>288</v>
      </c>
      <c r="F3156" s="126" t="s">
        <v>364</v>
      </c>
      <c r="G3156" s="126" t="s">
        <v>417</v>
      </c>
      <c r="H3156" s="126" t="s">
        <v>126</v>
      </c>
      <c r="I3156" s="126" t="s">
        <v>126</v>
      </c>
      <c r="J3156" s="126" t="s">
        <v>1989</v>
      </c>
      <c r="K3156" s="126" t="s">
        <v>504</v>
      </c>
      <c r="L3156" s="126" t="s">
        <v>545</v>
      </c>
      <c r="M3156" s="130">
        <v>6817.39</v>
      </c>
      <c r="O3156" s="126" t="s">
        <v>365</v>
      </c>
      <c r="P3156" s="130">
        <v>0</v>
      </c>
      <c r="S3156" s="130">
        <v>0</v>
      </c>
      <c r="V3156" s="130">
        <v>8765.2000000000007</v>
      </c>
      <c r="X3156" s="126" t="s">
        <v>510</v>
      </c>
      <c r="Z3156" s="127"/>
      <c r="AA3156" s="128">
        <v>2</v>
      </c>
      <c r="AB3156" s="128">
        <v>60</v>
      </c>
      <c r="AC3156" s="126" t="s">
        <v>366</v>
      </c>
      <c r="AD3156" s="126" t="s">
        <v>569</v>
      </c>
      <c r="AG3156" s="127"/>
      <c r="AI3156" s="127"/>
    </row>
    <row r="3157" spans="1:35" ht="14.85" customHeight="1">
      <c r="A3157" s="130">
        <v>5013294</v>
      </c>
      <c r="B3157" s="126" t="s">
        <v>413</v>
      </c>
      <c r="C3157" s="126" t="s">
        <v>6060</v>
      </c>
      <c r="D3157" s="126" t="s">
        <v>6061</v>
      </c>
      <c r="E3157" s="126" t="s">
        <v>288</v>
      </c>
      <c r="F3157" s="126" t="s">
        <v>555</v>
      </c>
      <c r="G3157" s="126" t="s">
        <v>458</v>
      </c>
      <c r="H3157" s="126" t="s">
        <v>126</v>
      </c>
      <c r="I3157" s="126" t="s">
        <v>418</v>
      </c>
      <c r="J3157" s="126" t="s">
        <v>908</v>
      </c>
      <c r="K3157" s="126" t="s">
        <v>443</v>
      </c>
      <c r="L3157" s="126" t="s">
        <v>909</v>
      </c>
      <c r="M3157" s="130">
        <v>213.92</v>
      </c>
      <c r="O3157" s="126" t="s">
        <v>560</v>
      </c>
      <c r="P3157" s="130">
        <v>0</v>
      </c>
      <c r="S3157" s="130">
        <v>0</v>
      </c>
      <c r="V3157" s="130">
        <v>298.39</v>
      </c>
      <c r="X3157" s="126" t="s">
        <v>1995</v>
      </c>
      <c r="Z3157" s="127" t="s">
        <v>1996</v>
      </c>
      <c r="AA3157" s="128">
        <v>30</v>
      </c>
      <c r="AB3157" s="128"/>
      <c r="AD3157" s="126" t="s">
        <v>569</v>
      </c>
      <c r="AG3157" s="127"/>
      <c r="AI3157" s="127"/>
    </row>
    <row r="3158" spans="1:35" ht="14.85" customHeight="1">
      <c r="A3158" s="130">
        <v>5013293</v>
      </c>
      <c r="B3158" s="126" t="s">
        <v>413</v>
      </c>
      <c r="C3158" s="126" t="s">
        <v>6062</v>
      </c>
      <c r="D3158" s="126" t="s">
        <v>6063</v>
      </c>
      <c r="E3158" s="126" t="s">
        <v>288</v>
      </c>
      <c r="F3158" s="126" t="s">
        <v>555</v>
      </c>
      <c r="G3158" s="126" t="s">
        <v>417</v>
      </c>
      <c r="H3158" s="126" t="s">
        <v>126</v>
      </c>
      <c r="I3158" s="126" t="s">
        <v>418</v>
      </c>
      <c r="J3158" s="126" t="s">
        <v>825</v>
      </c>
      <c r="K3158" s="126" t="s">
        <v>504</v>
      </c>
      <c r="L3158" s="126" t="s">
        <v>444</v>
      </c>
      <c r="M3158" s="130">
        <v>213.92</v>
      </c>
      <c r="O3158" s="126" t="s">
        <v>560</v>
      </c>
      <c r="P3158" s="130">
        <v>0</v>
      </c>
      <c r="S3158" s="130">
        <v>0</v>
      </c>
      <c r="V3158" s="130">
        <v>436.45</v>
      </c>
      <c r="X3158" s="126" t="s">
        <v>1995</v>
      </c>
      <c r="Z3158" s="127" t="s">
        <v>1996</v>
      </c>
      <c r="AA3158" s="128">
        <v>30</v>
      </c>
      <c r="AB3158" s="128"/>
      <c r="AD3158" s="126" t="s">
        <v>569</v>
      </c>
      <c r="AG3158" s="127"/>
      <c r="AI3158" s="127"/>
    </row>
    <row r="3159" spans="1:35" ht="14.85" customHeight="1">
      <c r="A3159" s="130">
        <v>5013292</v>
      </c>
      <c r="B3159" s="126" t="s">
        <v>413</v>
      </c>
      <c r="C3159" s="126" t="s">
        <v>6064</v>
      </c>
      <c r="D3159" s="126" t="s">
        <v>6065</v>
      </c>
      <c r="E3159" s="126" t="s">
        <v>288</v>
      </c>
      <c r="F3159" s="126" t="s">
        <v>555</v>
      </c>
      <c r="G3159" s="126" t="s">
        <v>417</v>
      </c>
      <c r="H3159" s="126" t="s">
        <v>126</v>
      </c>
      <c r="I3159" s="126" t="s">
        <v>418</v>
      </c>
      <c r="J3159" s="126" t="s">
        <v>825</v>
      </c>
      <c r="K3159" s="126" t="s">
        <v>504</v>
      </c>
      <c r="L3159" s="126" t="s">
        <v>444</v>
      </c>
      <c r="M3159" s="130">
        <v>213.92</v>
      </c>
      <c r="O3159" s="126" t="s">
        <v>560</v>
      </c>
      <c r="P3159" s="130">
        <v>0</v>
      </c>
      <c r="S3159" s="130">
        <v>0</v>
      </c>
      <c r="V3159" s="130">
        <v>370.81</v>
      </c>
      <c r="X3159" s="126" t="s">
        <v>1995</v>
      </c>
      <c r="Z3159" s="127" t="s">
        <v>1996</v>
      </c>
      <c r="AA3159" s="128">
        <v>30</v>
      </c>
      <c r="AB3159" s="128"/>
      <c r="AD3159" s="126" t="s">
        <v>569</v>
      </c>
      <c r="AG3159" s="127"/>
      <c r="AI3159" s="127"/>
    </row>
    <row r="3160" spans="1:35" ht="14.85" customHeight="1">
      <c r="A3160" s="130">
        <v>5013283</v>
      </c>
      <c r="B3160" s="126" t="s">
        <v>413</v>
      </c>
      <c r="C3160" s="126" t="s">
        <v>6066</v>
      </c>
      <c r="D3160" s="126" t="s">
        <v>6067</v>
      </c>
      <c r="E3160" s="126" t="s">
        <v>288</v>
      </c>
      <c r="F3160" s="126" t="s">
        <v>416</v>
      </c>
      <c r="G3160" s="126" t="s">
        <v>417</v>
      </c>
      <c r="H3160" s="126" t="s">
        <v>126</v>
      </c>
      <c r="I3160" s="126" t="s">
        <v>126</v>
      </c>
      <c r="J3160" s="126" t="s">
        <v>576</v>
      </c>
      <c r="K3160" s="126" t="s">
        <v>567</v>
      </c>
      <c r="L3160" s="126" t="s">
        <v>505</v>
      </c>
      <c r="M3160" s="130">
        <v>408.8</v>
      </c>
      <c r="O3160" s="126" t="s">
        <v>3119</v>
      </c>
      <c r="P3160" s="130">
        <v>0</v>
      </c>
      <c r="S3160" s="130">
        <v>0</v>
      </c>
      <c r="V3160" s="130">
        <v>1027.47</v>
      </c>
      <c r="X3160" s="126" t="s">
        <v>6068</v>
      </c>
      <c r="Z3160" s="127"/>
      <c r="AA3160" s="128">
        <v>1</v>
      </c>
      <c r="AB3160" s="128">
        <v>12</v>
      </c>
      <c r="AD3160" s="126" t="s">
        <v>569</v>
      </c>
      <c r="AG3160" s="127"/>
      <c r="AI3160" s="127"/>
    </row>
    <row r="3161" spans="1:35" ht="14.85" customHeight="1">
      <c r="A3161" s="130">
        <v>5012136</v>
      </c>
      <c r="B3161" s="126" t="s">
        <v>413</v>
      </c>
      <c r="C3161" s="126" t="s">
        <v>6069</v>
      </c>
      <c r="D3161" s="126" t="s">
        <v>6070</v>
      </c>
      <c r="E3161" s="126" t="s">
        <v>288</v>
      </c>
      <c r="F3161" s="126" t="s">
        <v>364</v>
      </c>
      <c r="G3161" s="126" t="s">
        <v>417</v>
      </c>
      <c r="H3161" s="126" t="s">
        <v>126</v>
      </c>
      <c r="I3161" s="126" t="s">
        <v>418</v>
      </c>
      <c r="J3161" s="126" t="s">
        <v>484</v>
      </c>
      <c r="K3161" s="126" t="s">
        <v>443</v>
      </c>
      <c r="L3161" s="126" t="s">
        <v>485</v>
      </c>
      <c r="M3161" s="130">
        <v>9739.52</v>
      </c>
      <c r="O3161" s="126" t="s">
        <v>486</v>
      </c>
      <c r="P3161" s="130">
        <v>0</v>
      </c>
      <c r="S3161" s="130">
        <v>0</v>
      </c>
      <c r="V3161" s="130">
        <v>16582.8</v>
      </c>
      <c r="X3161" s="126" t="s">
        <v>487</v>
      </c>
      <c r="Z3161" s="127"/>
      <c r="AA3161" s="128">
        <v>1</v>
      </c>
      <c r="AB3161" s="128">
        <v>60</v>
      </c>
      <c r="AC3161" s="126" t="s">
        <v>366</v>
      </c>
      <c r="AD3161" s="126" t="s">
        <v>488</v>
      </c>
      <c r="AG3161" s="127"/>
      <c r="AI3161" s="127"/>
    </row>
    <row r="3162" spans="1:35" ht="14.85" customHeight="1">
      <c r="A3162" s="130">
        <v>5012135</v>
      </c>
      <c r="B3162" s="126" t="s">
        <v>413</v>
      </c>
      <c r="C3162" s="126" t="s">
        <v>6069</v>
      </c>
      <c r="D3162" s="126" t="s">
        <v>6070</v>
      </c>
      <c r="E3162" s="126" t="s">
        <v>288</v>
      </c>
      <c r="F3162" s="126" t="s">
        <v>364</v>
      </c>
      <c r="G3162" s="126" t="s">
        <v>417</v>
      </c>
      <c r="H3162" s="126" t="s">
        <v>126</v>
      </c>
      <c r="I3162" s="126" t="s">
        <v>418</v>
      </c>
      <c r="J3162" s="126" t="s">
        <v>484</v>
      </c>
      <c r="K3162" s="126" t="s">
        <v>443</v>
      </c>
      <c r="L3162" s="126" t="s">
        <v>485</v>
      </c>
      <c r="M3162" s="130">
        <v>9739.52</v>
      </c>
      <c r="O3162" s="126" t="s">
        <v>486</v>
      </c>
      <c r="P3162" s="130">
        <v>0</v>
      </c>
      <c r="S3162" s="130">
        <v>0</v>
      </c>
      <c r="V3162" s="130">
        <v>16582.8</v>
      </c>
      <c r="X3162" s="126" t="s">
        <v>549</v>
      </c>
      <c r="Z3162" s="127"/>
      <c r="AA3162" s="128">
        <v>2</v>
      </c>
      <c r="AB3162" s="128">
        <v>60</v>
      </c>
      <c r="AC3162" s="126" t="s">
        <v>366</v>
      </c>
      <c r="AD3162" s="126" t="s">
        <v>488</v>
      </c>
      <c r="AG3162" s="127"/>
      <c r="AI3162" s="127"/>
    </row>
    <row r="3163" spans="1:35" ht="14.85" customHeight="1">
      <c r="A3163" s="130">
        <v>5012134</v>
      </c>
      <c r="B3163" s="126" t="s">
        <v>413</v>
      </c>
      <c r="C3163" s="126" t="s">
        <v>6071</v>
      </c>
      <c r="D3163" s="126" t="s">
        <v>6072</v>
      </c>
      <c r="E3163" s="126" t="s">
        <v>288</v>
      </c>
      <c r="F3163" s="126" t="s">
        <v>364</v>
      </c>
      <c r="G3163" s="126" t="s">
        <v>417</v>
      </c>
      <c r="H3163" s="126" t="s">
        <v>126</v>
      </c>
      <c r="I3163" s="126" t="s">
        <v>418</v>
      </c>
      <c r="J3163" s="126" t="s">
        <v>484</v>
      </c>
      <c r="K3163" s="126" t="s">
        <v>443</v>
      </c>
      <c r="L3163" s="126" t="s">
        <v>485</v>
      </c>
      <c r="M3163" s="130">
        <v>6817.44</v>
      </c>
      <c r="O3163" s="126" t="s">
        <v>365</v>
      </c>
      <c r="P3163" s="130">
        <v>0</v>
      </c>
      <c r="S3163" s="130">
        <v>0</v>
      </c>
      <c r="V3163" s="130">
        <v>31119.43</v>
      </c>
      <c r="X3163" s="126" t="s">
        <v>469</v>
      </c>
      <c r="Z3163" s="127"/>
      <c r="AA3163" s="128">
        <v>1</v>
      </c>
      <c r="AB3163" s="128">
        <v>60</v>
      </c>
      <c r="AC3163" s="126" t="s">
        <v>366</v>
      </c>
      <c r="AD3163" s="126" t="s">
        <v>488</v>
      </c>
      <c r="AG3163" s="127"/>
      <c r="AI3163" s="127"/>
    </row>
    <row r="3164" spans="1:35" ht="14.85" customHeight="1">
      <c r="A3164" s="130">
        <v>5011827</v>
      </c>
      <c r="B3164" s="126" t="s">
        <v>413</v>
      </c>
      <c r="C3164" s="126" t="s">
        <v>6073</v>
      </c>
      <c r="E3164" s="126" t="s">
        <v>288</v>
      </c>
      <c r="F3164" s="126" t="s">
        <v>364</v>
      </c>
      <c r="G3164" s="126" t="s">
        <v>417</v>
      </c>
      <c r="H3164" s="126" t="s">
        <v>126</v>
      </c>
      <c r="I3164" s="126" t="s">
        <v>418</v>
      </c>
      <c r="J3164" s="126" t="s">
        <v>466</v>
      </c>
      <c r="K3164" s="126" t="s">
        <v>467</v>
      </c>
      <c r="L3164" s="126" t="s">
        <v>468</v>
      </c>
      <c r="M3164" s="130">
        <v>9739.52</v>
      </c>
      <c r="O3164" s="126" t="s">
        <v>486</v>
      </c>
      <c r="P3164" s="130">
        <v>0</v>
      </c>
      <c r="S3164" s="130">
        <v>0</v>
      </c>
      <c r="V3164" s="130">
        <v>42739.519999999997</v>
      </c>
      <c r="X3164" s="126" t="s">
        <v>487</v>
      </c>
      <c r="Z3164" s="127"/>
      <c r="AA3164" s="128">
        <v>1</v>
      </c>
      <c r="AB3164" s="128">
        <v>60</v>
      </c>
      <c r="AC3164" s="126" t="s">
        <v>366</v>
      </c>
      <c r="AD3164" s="126" t="s">
        <v>2409</v>
      </c>
      <c r="AG3164" s="127"/>
      <c r="AI3164" s="127"/>
    </row>
    <row r="3165" spans="1:35" ht="14.85" customHeight="1">
      <c r="A3165" s="130">
        <v>5012133</v>
      </c>
      <c r="B3165" s="126" t="s">
        <v>413</v>
      </c>
      <c r="C3165" s="126" t="s">
        <v>6071</v>
      </c>
      <c r="D3165" s="126" t="s">
        <v>6072</v>
      </c>
      <c r="E3165" s="126" t="s">
        <v>288</v>
      </c>
      <c r="F3165" s="126" t="s">
        <v>364</v>
      </c>
      <c r="G3165" s="126" t="s">
        <v>417</v>
      </c>
      <c r="H3165" s="126" t="s">
        <v>126</v>
      </c>
      <c r="I3165" s="126" t="s">
        <v>418</v>
      </c>
      <c r="J3165" s="126" t="s">
        <v>484</v>
      </c>
      <c r="K3165" s="126" t="s">
        <v>443</v>
      </c>
      <c r="L3165" s="126" t="s">
        <v>485</v>
      </c>
      <c r="M3165" s="130">
        <v>6817.44</v>
      </c>
      <c r="O3165" s="126" t="s">
        <v>365</v>
      </c>
      <c r="P3165" s="130">
        <v>0</v>
      </c>
      <c r="S3165" s="130">
        <v>0</v>
      </c>
      <c r="V3165" s="130">
        <v>31119.43</v>
      </c>
      <c r="X3165" s="126" t="s">
        <v>510</v>
      </c>
      <c r="Z3165" s="127"/>
      <c r="AA3165" s="128">
        <v>2</v>
      </c>
      <c r="AB3165" s="128">
        <v>60</v>
      </c>
      <c r="AC3165" s="126" t="s">
        <v>366</v>
      </c>
      <c r="AD3165" s="126" t="s">
        <v>488</v>
      </c>
      <c r="AG3165" s="127"/>
      <c r="AI3165" s="127"/>
    </row>
    <row r="3166" spans="1:35" ht="14.85" customHeight="1">
      <c r="A3166" s="130">
        <v>5012132</v>
      </c>
      <c r="B3166" s="126" t="s">
        <v>413</v>
      </c>
      <c r="C3166" s="126" t="s">
        <v>6071</v>
      </c>
      <c r="D3166" s="126" t="s">
        <v>6072</v>
      </c>
      <c r="E3166" s="126" t="s">
        <v>288</v>
      </c>
      <c r="F3166" s="126" t="s">
        <v>364</v>
      </c>
      <c r="G3166" s="126" t="s">
        <v>417</v>
      </c>
      <c r="H3166" s="126" t="s">
        <v>126</v>
      </c>
      <c r="I3166" s="126" t="s">
        <v>418</v>
      </c>
      <c r="J3166" s="126" t="s">
        <v>484</v>
      </c>
      <c r="K3166" s="126" t="s">
        <v>443</v>
      </c>
      <c r="L3166" s="126" t="s">
        <v>485</v>
      </c>
      <c r="M3166" s="130">
        <v>9739.52</v>
      </c>
      <c r="O3166" s="126" t="s">
        <v>486</v>
      </c>
      <c r="P3166" s="130">
        <v>0</v>
      </c>
      <c r="S3166" s="130">
        <v>0</v>
      </c>
      <c r="V3166" s="130">
        <v>31119.43</v>
      </c>
      <c r="X3166" s="126" t="s">
        <v>487</v>
      </c>
      <c r="Z3166" s="127"/>
      <c r="AA3166" s="128">
        <v>1</v>
      </c>
      <c r="AB3166" s="128">
        <v>60</v>
      </c>
      <c r="AC3166" s="126" t="s">
        <v>366</v>
      </c>
      <c r="AD3166" s="126" t="s">
        <v>488</v>
      </c>
      <c r="AG3166" s="127"/>
      <c r="AI3166" s="127"/>
    </row>
    <row r="3167" spans="1:35" ht="14.85" customHeight="1">
      <c r="A3167" s="130">
        <v>5012131</v>
      </c>
      <c r="B3167" s="126" t="s">
        <v>413</v>
      </c>
      <c r="C3167" s="126" t="s">
        <v>6071</v>
      </c>
      <c r="D3167" s="126" t="s">
        <v>6072</v>
      </c>
      <c r="E3167" s="126" t="s">
        <v>288</v>
      </c>
      <c r="F3167" s="126" t="s">
        <v>364</v>
      </c>
      <c r="G3167" s="126" t="s">
        <v>417</v>
      </c>
      <c r="H3167" s="126" t="s">
        <v>126</v>
      </c>
      <c r="I3167" s="126" t="s">
        <v>418</v>
      </c>
      <c r="J3167" s="126" t="s">
        <v>484</v>
      </c>
      <c r="K3167" s="126" t="s">
        <v>443</v>
      </c>
      <c r="L3167" s="126" t="s">
        <v>485</v>
      </c>
      <c r="M3167" s="130">
        <v>9739.52</v>
      </c>
      <c r="O3167" s="126" t="s">
        <v>486</v>
      </c>
      <c r="P3167" s="130">
        <v>0</v>
      </c>
      <c r="S3167" s="130">
        <v>0</v>
      </c>
      <c r="V3167" s="130">
        <v>31119.43</v>
      </c>
      <c r="X3167" s="126" t="s">
        <v>549</v>
      </c>
      <c r="Z3167" s="127"/>
      <c r="AA3167" s="128">
        <v>2</v>
      </c>
      <c r="AB3167" s="128">
        <v>60</v>
      </c>
      <c r="AC3167" s="126" t="s">
        <v>366</v>
      </c>
      <c r="AD3167" s="126" t="s">
        <v>488</v>
      </c>
      <c r="AG3167" s="127"/>
      <c r="AI3167" s="127"/>
    </row>
    <row r="3168" spans="1:35" ht="14.85" customHeight="1">
      <c r="A3168" s="130">
        <v>5012082</v>
      </c>
      <c r="B3168" s="126" t="s">
        <v>413</v>
      </c>
      <c r="C3168" s="126" t="s">
        <v>6074</v>
      </c>
      <c r="D3168" s="126" t="s">
        <v>6075</v>
      </c>
      <c r="E3168" s="126" t="s">
        <v>288</v>
      </c>
      <c r="F3168" s="126" t="s">
        <v>364</v>
      </c>
      <c r="G3168" s="126" t="s">
        <v>417</v>
      </c>
      <c r="H3168" s="126" t="s">
        <v>126</v>
      </c>
      <c r="I3168" s="126" t="s">
        <v>418</v>
      </c>
      <c r="J3168" s="126" t="s">
        <v>484</v>
      </c>
      <c r="K3168" s="126" t="s">
        <v>443</v>
      </c>
      <c r="L3168" s="126" t="s">
        <v>485</v>
      </c>
      <c r="M3168" s="130">
        <v>9739.52</v>
      </c>
      <c r="O3168" s="126" t="s">
        <v>486</v>
      </c>
      <c r="P3168" s="130">
        <v>0</v>
      </c>
      <c r="S3168" s="130">
        <v>0</v>
      </c>
      <c r="V3168" s="130">
        <v>24014.74</v>
      </c>
      <c r="X3168" s="126" t="s">
        <v>487</v>
      </c>
      <c r="Z3168" s="127"/>
      <c r="AA3168" s="128">
        <v>1</v>
      </c>
      <c r="AB3168" s="128">
        <v>60</v>
      </c>
      <c r="AC3168" s="126" t="s">
        <v>366</v>
      </c>
      <c r="AD3168" s="126" t="s">
        <v>488</v>
      </c>
      <c r="AG3168" s="127"/>
      <c r="AI3168" s="127"/>
    </row>
    <row r="3169" spans="1:35" ht="14.85" customHeight="1">
      <c r="A3169" s="130">
        <v>5009598</v>
      </c>
      <c r="B3169" s="126" t="s">
        <v>6076</v>
      </c>
      <c r="C3169" s="126" t="s">
        <v>6077</v>
      </c>
      <c r="D3169" s="126" t="s">
        <v>6078</v>
      </c>
      <c r="E3169" s="126" t="s">
        <v>288</v>
      </c>
      <c r="F3169" s="126" t="s">
        <v>416</v>
      </c>
      <c r="G3169" s="126" t="s">
        <v>417</v>
      </c>
      <c r="H3169" s="126" t="s">
        <v>126</v>
      </c>
      <c r="I3169" s="126" t="s">
        <v>126</v>
      </c>
      <c r="J3169" s="126" t="s">
        <v>3380</v>
      </c>
      <c r="K3169" s="126" t="s">
        <v>3381</v>
      </c>
      <c r="L3169" s="126" t="s">
        <v>3382</v>
      </c>
      <c r="M3169" s="130">
        <v>3116.96</v>
      </c>
      <c r="O3169" s="126" t="s">
        <v>422</v>
      </c>
      <c r="P3169" s="130">
        <v>0</v>
      </c>
      <c r="S3169" s="130">
        <v>0</v>
      </c>
      <c r="V3169" s="130">
        <v>3440.19</v>
      </c>
      <c r="X3169" s="126" t="s">
        <v>949</v>
      </c>
      <c r="Z3169" s="127"/>
      <c r="AA3169" s="128">
        <v>1</v>
      </c>
      <c r="AB3169" s="128">
        <v>12</v>
      </c>
      <c r="AD3169" s="126" t="s">
        <v>562</v>
      </c>
      <c r="AG3169" s="127"/>
      <c r="AI3169" s="127"/>
    </row>
    <row r="3170" spans="1:35" ht="14.85" customHeight="1">
      <c r="A3170" s="130">
        <v>5009595</v>
      </c>
      <c r="B3170" s="126" t="s">
        <v>6079</v>
      </c>
      <c r="C3170" s="126" t="s">
        <v>6080</v>
      </c>
      <c r="D3170" s="126" t="s">
        <v>6081</v>
      </c>
      <c r="E3170" s="126" t="s">
        <v>288</v>
      </c>
      <c r="F3170" s="126" t="s">
        <v>416</v>
      </c>
      <c r="G3170" s="126" t="s">
        <v>417</v>
      </c>
      <c r="H3170" s="126" t="s">
        <v>126</v>
      </c>
      <c r="I3170" s="126" t="s">
        <v>126</v>
      </c>
      <c r="J3170" s="126" t="s">
        <v>3380</v>
      </c>
      <c r="K3170" s="126" t="s">
        <v>3381</v>
      </c>
      <c r="L3170" s="126" t="s">
        <v>3382</v>
      </c>
      <c r="M3170" s="130">
        <v>1180.9100000000001</v>
      </c>
      <c r="O3170" s="126" t="s">
        <v>422</v>
      </c>
      <c r="P3170" s="130">
        <v>0</v>
      </c>
      <c r="S3170" s="130">
        <v>0</v>
      </c>
      <c r="V3170" s="130">
        <v>1180.9100000000001</v>
      </c>
      <c r="X3170" s="126" t="s">
        <v>1526</v>
      </c>
      <c r="Z3170" s="127"/>
      <c r="AA3170" s="128">
        <v>1</v>
      </c>
      <c r="AB3170" s="128">
        <v>12</v>
      </c>
      <c r="AD3170" s="126" t="s">
        <v>562</v>
      </c>
      <c r="AG3170" s="127"/>
      <c r="AI3170" s="127"/>
    </row>
    <row r="3171" spans="1:35" ht="14.85" customHeight="1">
      <c r="A3171" s="130">
        <v>5010064</v>
      </c>
      <c r="B3171" s="126" t="s">
        <v>6082</v>
      </c>
      <c r="C3171" s="126" t="s">
        <v>6083</v>
      </c>
      <c r="E3171" s="126" t="s">
        <v>288</v>
      </c>
      <c r="F3171" s="126" t="s">
        <v>416</v>
      </c>
      <c r="G3171" s="126" t="s">
        <v>417</v>
      </c>
      <c r="H3171" s="126" t="s">
        <v>126</v>
      </c>
      <c r="I3171" s="126" t="s">
        <v>126</v>
      </c>
      <c r="J3171" s="126" t="s">
        <v>1017</v>
      </c>
      <c r="K3171" s="126" t="s">
        <v>504</v>
      </c>
      <c r="L3171" s="126" t="s">
        <v>1018</v>
      </c>
      <c r="M3171" s="130">
        <v>730.24</v>
      </c>
      <c r="O3171" s="126" t="s">
        <v>427</v>
      </c>
      <c r="P3171" s="130">
        <v>0</v>
      </c>
      <c r="S3171" s="130">
        <v>0</v>
      </c>
      <c r="V3171" s="130">
        <v>1355.67</v>
      </c>
      <c r="X3171" s="126" t="s">
        <v>771</v>
      </c>
      <c r="Z3171" s="127"/>
      <c r="AA3171" s="128">
        <v>1</v>
      </c>
      <c r="AB3171" s="128">
        <v>12</v>
      </c>
      <c r="AD3171" s="126" t="s">
        <v>562</v>
      </c>
      <c r="AG3171" s="127"/>
      <c r="AI3171" s="127"/>
    </row>
    <row r="3172" spans="1:35" ht="14.85" customHeight="1">
      <c r="A3172" s="130">
        <v>5010063</v>
      </c>
      <c r="B3172" s="126" t="s">
        <v>413</v>
      </c>
      <c r="C3172" s="126" t="s">
        <v>5195</v>
      </c>
      <c r="D3172" s="126" t="s">
        <v>6084</v>
      </c>
      <c r="E3172" s="126" t="s">
        <v>288</v>
      </c>
      <c r="F3172" s="126" t="s">
        <v>522</v>
      </c>
      <c r="G3172" s="126" t="s">
        <v>5197</v>
      </c>
      <c r="H3172" s="126" t="s">
        <v>524</v>
      </c>
      <c r="I3172" s="126" t="s">
        <v>418</v>
      </c>
      <c r="J3172" s="126" t="s">
        <v>2496</v>
      </c>
      <c r="K3172" s="126" t="s">
        <v>558</v>
      </c>
      <c r="L3172" s="126" t="s">
        <v>977</v>
      </c>
      <c r="M3172" s="130">
        <v>1512</v>
      </c>
      <c r="N3172" s="126" t="s">
        <v>290</v>
      </c>
      <c r="O3172" s="126" t="s">
        <v>528</v>
      </c>
      <c r="P3172" s="130">
        <v>0</v>
      </c>
      <c r="S3172" s="130">
        <v>0</v>
      </c>
      <c r="V3172" s="130">
        <v>1512</v>
      </c>
      <c r="X3172" s="126" t="s">
        <v>2850</v>
      </c>
      <c r="Z3172" s="127"/>
      <c r="AA3172" s="128"/>
      <c r="AB3172" s="128"/>
      <c r="AD3172" s="126" t="s">
        <v>1801</v>
      </c>
      <c r="AG3172" s="127"/>
      <c r="AI3172" s="127"/>
    </row>
    <row r="3173" spans="1:35" ht="14.85" customHeight="1">
      <c r="A3173" s="130">
        <v>5010061</v>
      </c>
      <c r="B3173" s="126" t="s">
        <v>6085</v>
      </c>
      <c r="C3173" s="126" t="s">
        <v>5195</v>
      </c>
      <c r="D3173" s="126" t="s">
        <v>6086</v>
      </c>
      <c r="E3173" s="126" t="s">
        <v>288</v>
      </c>
      <c r="F3173" s="126" t="s">
        <v>522</v>
      </c>
      <c r="G3173" s="126" t="s">
        <v>6087</v>
      </c>
      <c r="H3173" s="126" t="s">
        <v>524</v>
      </c>
      <c r="I3173" s="126" t="s">
        <v>418</v>
      </c>
      <c r="J3173" s="126" t="s">
        <v>2496</v>
      </c>
      <c r="K3173" s="126" t="s">
        <v>558</v>
      </c>
      <c r="L3173" s="126" t="s">
        <v>977</v>
      </c>
      <c r="M3173" s="130">
        <v>548.08000000000004</v>
      </c>
      <c r="N3173" s="126" t="s">
        <v>290</v>
      </c>
      <c r="O3173" s="126" t="s">
        <v>528</v>
      </c>
      <c r="P3173" s="130">
        <v>0</v>
      </c>
      <c r="S3173" s="130">
        <v>0</v>
      </c>
      <c r="V3173" s="130">
        <v>548.08000000000004</v>
      </c>
      <c r="X3173" s="126" t="s">
        <v>2850</v>
      </c>
      <c r="Z3173" s="127"/>
      <c r="AA3173" s="128"/>
      <c r="AB3173" s="128"/>
      <c r="AD3173" s="126" t="s">
        <v>562</v>
      </c>
      <c r="AG3173" s="127"/>
      <c r="AI3173" s="127"/>
    </row>
    <row r="3174" spans="1:35" ht="14.85" customHeight="1">
      <c r="A3174" s="130">
        <v>5013427</v>
      </c>
      <c r="B3174" s="126" t="s">
        <v>413</v>
      </c>
      <c r="C3174" s="126" t="s">
        <v>6088</v>
      </c>
      <c r="E3174" s="126" t="s">
        <v>288</v>
      </c>
      <c r="F3174" s="126" t="s">
        <v>364</v>
      </c>
      <c r="G3174" s="126" t="s">
        <v>417</v>
      </c>
      <c r="H3174" s="126" t="s">
        <v>126</v>
      </c>
      <c r="I3174" s="126" t="s">
        <v>126</v>
      </c>
      <c r="J3174" s="126" t="s">
        <v>466</v>
      </c>
      <c r="K3174" s="126" t="s">
        <v>467</v>
      </c>
      <c r="L3174" s="126" t="s">
        <v>468</v>
      </c>
      <c r="M3174" s="130">
        <v>6817.44</v>
      </c>
      <c r="O3174" s="126" t="s">
        <v>365</v>
      </c>
      <c r="P3174" s="130">
        <v>0</v>
      </c>
      <c r="S3174" s="130">
        <v>0</v>
      </c>
      <c r="V3174" s="130">
        <v>15317.44</v>
      </c>
      <c r="X3174" s="126" t="s">
        <v>469</v>
      </c>
      <c r="Z3174" s="127"/>
      <c r="AA3174" s="128">
        <v>1</v>
      </c>
      <c r="AB3174" s="128">
        <v>60</v>
      </c>
      <c r="AC3174" s="126" t="s">
        <v>366</v>
      </c>
      <c r="AD3174" s="126" t="s">
        <v>424</v>
      </c>
      <c r="AG3174" s="127"/>
      <c r="AI3174" s="127"/>
    </row>
    <row r="3175" spans="1:35" ht="14.85" customHeight="1">
      <c r="A3175" s="130">
        <v>5010057</v>
      </c>
      <c r="B3175" s="126" t="s">
        <v>6089</v>
      </c>
      <c r="C3175" s="126" t="s">
        <v>6090</v>
      </c>
      <c r="D3175" s="126" t="s">
        <v>6091</v>
      </c>
      <c r="E3175" s="126" t="s">
        <v>288</v>
      </c>
      <c r="F3175" s="126" t="s">
        <v>416</v>
      </c>
      <c r="G3175" s="126" t="s">
        <v>417</v>
      </c>
      <c r="H3175" s="126" t="s">
        <v>126</v>
      </c>
      <c r="I3175" s="126" t="s">
        <v>126</v>
      </c>
      <c r="J3175" s="126" t="s">
        <v>1017</v>
      </c>
      <c r="K3175" s="126" t="s">
        <v>504</v>
      </c>
      <c r="L3175" s="126" t="s">
        <v>1018</v>
      </c>
      <c r="M3175" s="130">
        <v>730.24</v>
      </c>
      <c r="O3175" s="126" t="s">
        <v>427</v>
      </c>
      <c r="P3175" s="130">
        <v>0</v>
      </c>
      <c r="S3175" s="130">
        <v>0</v>
      </c>
      <c r="V3175" s="130">
        <v>897.94</v>
      </c>
      <c r="X3175" s="126" t="s">
        <v>771</v>
      </c>
      <c r="Z3175" s="127"/>
      <c r="AA3175" s="128">
        <v>1</v>
      </c>
      <c r="AB3175" s="128">
        <v>12</v>
      </c>
      <c r="AD3175" s="126" t="s">
        <v>562</v>
      </c>
      <c r="AG3175" s="127"/>
      <c r="AI3175" s="127"/>
    </row>
    <row r="3176" spans="1:35" ht="14.85" customHeight="1">
      <c r="A3176" s="130">
        <v>5009676</v>
      </c>
      <c r="B3176" s="126" t="s">
        <v>6092</v>
      </c>
      <c r="C3176" s="126" t="s">
        <v>6093</v>
      </c>
      <c r="D3176" s="126" t="s">
        <v>6094</v>
      </c>
      <c r="E3176" s="126" t="s">
        <v>288</v>
      </c>
      <c r="F3176" s="126" t="s">
        <v>416</v>
      </c>
      <c r="G3176" s="126" t="s">
        <v>417</v>
      </c>
      <c r="H3176" s="126" t="s">
        <v>126</v>
      </c>
      <c r="I3176" s="126" t="s">
        <v>126</v>
      </c>
      <c r="J3176" s="126" t="s">
        <v>1086</v>
      </c>
      <c r="K3176" s="126" t="s">
        <v>747</v>
      </c>
      <c r="L3176" s="126" t="s">
        <v>1087</v>
      </c>
      <c r="M3176" s="130">
        <v>584.64</v>
      </c>
      <c r="O3176" s="126" t="s">
        <v>422</v>
      </c>
      <c r="P3176" s="130">
        <v>0</v>
      </c>
      <c r="S3176" s="130">
        <v>0</v>
      </c>
      <c r="V3176" s="130">
        <v>710.65</v>
      </c>
      <c r="X3176" s="126" t="s">
        <v>1885</v>
      </c>
      <c r="Z3176" s="127"/>
      <c r="AA3176" s="128">
        <v>1</v>
      </c>
      <c r="AB3176" s="128">
        <v>12</v>
      </c>
      <c r="AD3176" s="126" t="s">
        <v>562</v>
      </c>
      <c r="AG3176" s="127"/>
      <c r="AI3176" s="127"/>
    </row>
    <row r="3177" spans="1:35" ht="14.85" customHeight="1">
      <c r="A3177" s="130">
        <v>5010054</v>
      </c>
      <c r="B3177" s="126" t="s">
        <v>6095</v>
      </c>
      <c r="C3177" s="126" t="s">
        <v>6096</v>
      </c>
      <c r="D3177" s="126" t="s">
        <v>6097</v>
      </c>
      <c r="E3177" s="126" t="s">
        <v>288</v>
      </c>
      <c r="F3177" s="126" t="s">
        <v>416</v>
      </c>
      <c r="G3177" s="126" t="s">
        <v>417</v>
      </c>
      <c r="H3177" s="126" t="s">
        <v>126</v>
      </c>
      <c r="I3177" s="126" t="s">
        <v>126</v>
      </c>
      <c r="J3177" s="126" t="s">
        <v>1017</v>
      </c>
      <c r="K3177" s="126" t="s">
        <v>504</v>
      </c>
      <c r="L3177" s="126" t="s">
        <v>1018</v>
      </c>
      <c r="M3177" s="130">
        <v>730.24</v>
      </c>
      <c r="O3177" s="126" t="s">
        <v>427</v>
      </c>
      <c r="P3177" s="130">
        <v>0</v>
      </c>
      <c r="S3177" s="130">
        <v>0</v>
      </c>
      <c r="V3177" s="130">
        <v>1680</v>
      </c>
      <c r="X3177" s="126" t="s">
        <v>771</v>
      </c>
      <c r="Z3177" s="127"/>
      <c r="AA3177" s="128">
        <v>1</v>
      </c>
      <c r="AB3177" s="128">
        <v>12</v>
      </c>
      <c r="AD3177" s="126" t="s">
        <v>562</v>
      </c>
      <c r="AG3177" s="127"/>
      <c r="AI3177" s="127"/>
    </row>
    <row r="3178" spans="1:35" ht="14.85" customHeight="1">
      <c r="A3178" s="130">
        <v>5011763</v>
      </c>
      <c r="B3178" s="126" t="s">
        <v>413</v>
      </c>
      <c r="C3178" s="126" t="s">
        <v>4261</v>
      </c>
      <c r="D3178" s="126" t="s">
        <v>6098</v>
      </c>
      <c r="E3178" s="126" t="s">
        <v>288</v>
      </c>
      <c r="F3178" s="126" t="s">
        <v>753</v>
      </c>
      <c r="G3178" s="126" t="s">
        <v>417</v>
      </c>
      <c r="H3178" s="126" t="s">
        <v>308</v>
      </c>
      <c r="I3178" s="126" t="s">
        <v>308</v>
      </c>
      <c r="J3178" s="126" t="s">
        <v>4263</v>
      </c>
      <c r="K3178" s="126" t="s">
        <v>467</v>
      </c>
      <c r="L3178" s="126" t="s">
        <v>4264</v>
      </c>
      <c r="M3178" s="130">
        <v>584.34</v>
      </c>
      <c r="O3178" s="126" t="s">
        <v>4265</v>
      </c>
      <c r="P3178" s="130">
        <v>0</v>
      </c>
      <c r="S3178" s="130">
        <v>0</v>
      </c>
      <c r="V3178" s="130">
        <v>1249.92</v>
      </c>
      <c r="X3178" s="126" t="s">
        <v>4266</v>
      </c>
      <c r="Z3178" s="127"/>
      <c r="AA3178" s="128">
        <v>2</v>
      </c>
      <c r="AB3178" s="128">
        <v>12</v>
      </c>
      <c r="AD3178" s="126" t="s">
        <v>2409</v>
      </c>
      <c r="AG3178" s="127"/>
      <c r="AI3178" s="127"/>
    </row>
    <row r="3179" spans="1:35" ht="14.85" customHeight="1">
      <c r="A3179" s="130">
        <v>5011762</v>
      </c>
      <c r="B3179" s="126" t="s">
        <v>413</v>
      </c>
      <c r="C3179" s="126" t="s">
        <v>4261</v>
      </c>
      <c r="D3179" s="126" t="s">
        <v>6099</v>
      </c>
      <c r="E3179" s="126" t="s">
        <v>288</v>
      </c>
      <c r="F3179" s="126" t="s">
        <v>753</v>
      </c>
      <c r="G3179" s="126" t="s">
        <v>417</v>
      </c>
      <c r="H3179" s="126" t="s">
        <v>308</v>
      </c>
      <c r="I3179" s="126" t="s">
        <v>308</v>
      </c>
      <c r="J3179" s="126" t="s">
        <v>4263</v>
      </c>
      <c r="K3179" s="126" t="s">
        <v>467</v>
      </c>
      <c r="L3179" s="126" t="s">
        <v>4264</v>
      </c>
      <c r="M3179" s="130">
        <v>584.34</v>
      </c>
      <c r="O3179" s="126" t="s">
        <v>4265</v>
      </c>
      <c r="P3179" s="130">
        <v>0</v>
      </c>
      <c r="S3179" s="130">
        <v>0</v>
      </c>
      <c r="V3179" s="130">
        <v>1249.92</v>
      </c>
      <c r="X3179" s="126" t="s">
        <v>4266</v>
      </c>
      <c r="Z3179" s="127"/>
      <c r="AA3179" s="128">
        <v>2</v>
      </c>
      <c r="AB3179" s="128">
        <v>12</v>
      </c>
      <c r="AD3179" s="126" t="s">
        <v>2409</v>
      </c>
      <c r="AG3179" s="127"/>
      <c r="AI3179" s="127"/>
    </row>
    <row r="3180" spans="1:35" ht="14.85" customHeight="1">
      <c r="A3180" s="130">
        <v>5013236</v>
      </c>
      <c r="B3180" s="126" t="s">
        <v>413</v>
      </c>
      <c r="C3180" s="126" t="s">
        <v>6100</v>
      </c>
      <c r="D3180" s="126" t="s">
        <v>6101</v>
      </c>
      <c r="E3180" s="126" t="s">
        <v>288</v>
      </c>
      <c r="F3180" s="126" t="s">
        <v>491</v>
      </c>
      <c r="G3180" s="126" t="s">
        <v>417</v>
      </c>
      <c r="H3180" s="126" t="s">
        <v>126</v>
      </c>
      <c r="I3180" s="126" t="s">
        <v>126</v>
      </c>
      <c r="J3180" s="126" t="s">
        <v>6102</v>
      </c>
      <c r="K3180" s="126" t="s">
        <v>852</v>
      </c>
      <c r="L3180" s="126" t="s">
        <v>5893</v>
      </c>
      <c r="M3180" s="130">
        <v>26295.360000000001</v>
      </c>
      <c r="N3180" s="126" t="s">
        <v>290</v>
      </c>
      <c r="O3180" s="126" t="s">
        <v>2587</v>
      </c>
      <c r="P3180" s="130">
        <v>0</v>
      </c>
      <c r="S3180" s="130">
        <v>0</v>
      </c>
      <c r="V3180" s="130">
        <v>27269.56</v>
      </c>
      <c r="X3180" s="126" t="s">
        <v>2588</v>
      </c>
      <c r="Y3180" s="126" t="s">
        <v>517</v>
      </c>
      <c r="Z3180" s="127"/>
      <c r="AA3180" s="128">
        <v>1</v>
      </c>
      <c r="AB3180" s="128">
        <v>120</v>
      </c>
      <c r="AD3180" s="126" t="s">
        <v>577</v>
      </c>
      <c r="AG3180" s="127"/>
      <c r="AI3180" s="127"/>
    </row>
    <row r="3181" spans="1:35" ht="14.85" customHeight="1">
      <c r="A3181" s="130">
        <v>5013208</v>
      </c>
      <c r="B3181" s="126" t="s">
        <v>413</v>
      </c>
      <c r="C3181" s="126" t="s">
        <v>6103</v>
      </c>
      <c r="D3181" s="126" t="s">
        <v>6104</v>
      </c>
      <c r="E3181" s="126" t="s">
        <v>288</v>
      </c>
      <c r="F3181" s="126" t="s">
        <v>416</v>
      </c>
      <c r="G3181" s="126" t="s">
        <v>417</v>
      </c>
      <c r="H3181" s="126" t="s">
        <v>126</v>
      </c>
      <c r="I3181" s="126" t="s">
        <v>126</v>
      </c>
      <c r="J3181" s="126" t="s">
        <v>576</v>
      </c>
      <c r="K3181" s="126" t="s">
        <v>567</v>
      </c>
      <c r="L3181" s="126" t="s">
        <v>505</v>
      </c>
      <c r="M3181" s="130">
        <v>340.48</v>
      </c>
      <c r="O3181" s="126" t="s">
        <v>422</v>
      </c>
      <c r="P3181" s="130">
        <v>0</v>
      </c>
      <c r="S3181" s="130">
        <v>0</v>
      </c>
      <c r="V3181" s="130">
        <v>564.07000000000005</v>
      </c>
      <c r="X3181" s="126" t="s">
        <v>497</v>
      </c>
      <c r="Z3181" s="127"/>
      <c r="AA3181" s="128">
        <v>1</v>
      </c>
      <c r="AB3181" s="128">
        <v>12</v>
      </c>
      <c r="AD3181" s="126" t="s">
        <v>577</v>
      </c>
      <c r="AG3181" s="127"/>
      <c r="AI3181" s="127"/>
    </row>
    <row r="3182" spans="1:35" ht="14.85" customHeight="1">
      <c r="A3182" s="130">
        <v>5013204</v>
      </c>
      <c r="B3182" s="126" t="s">
        <v>413</v>
      </c>
      <c r="C3182" s="126" t="s">
        <v>6105</v>
      </c>
      <c r="D3182" s="126" t="s">
        <v>6106</v>
      </c>
      <c r="E3182" s="126" t="s">
        <v>288</v>
      </c>
      <c r="F3182" s="126" t="s">
        <v>416</v>
      </c>
      <c r="G3182" s="126" t="s">
        <v>417</v>
      </c>
      <c r="H3182" s="126" t="s">
        <v>126</v>
      </c>
      <c r="I3182" s="126" t="s">
        <v>126</v>
      </c>
      <c r="J3182" s="126" t="s">
        <v>576</v>
      </c>
      <c r="K3182" s="126" t="s">
        <v>567</v>
      </c>
      <c r="L3182" s="126" t="s">
        <v>505</v>
      </c>
      <c r="M3182" s="130">
        <v>340.48</v>
      </c>
      <c r="O3182" s="126" t="s">
        <v>4833</v>
      </c>
      <c r="P3182" s="130">
        <v>0</v>
      </c>
      <c r="S3182" s="130">
        <v>0</v>
      </c>
      <c r="V3182" s="130">
        <v>863.05</v>
      </c>
      <c r="X3182" s="126" t="s">
        <v>4834</v>
      </c>
      <c r="Z3182" s="127"/>
      <c r="AA3182" s="128">
        <v>1</v>
      </c>
      <c r="AB3182" s="128">
        <v>12</v>
      </c>
      <c r="AD3182" s="126" t="s">
        <v>577</v>
      </c>
      <c r="AG3182" s="127"/>
      <c r="AI3182" s="127"/>
    </row>
    <row r="3183" spans="1:35" ht="14.85" customHeight="1">
      <c r="A3183" s="130">
        <v>5014021</v>
      </c>
      <c r="B3183" s="126" t="s">
        <v>413</v>
      </c>
      <c r="C3183" s="126" t="s">
        <v>6107</v>
      </c>
      <c r="D3183" s="126" t="s">
        <v>929</v>
      </c>
      <c r="E3183" s="126" t="s">
        <v>288</v>
      </c>
      <c r="F3183" s="126" t="s">
        <v>491</v>
      </c>
      <c r="G3183" s="126" t="s">
        <v>417</v>
      </c>
      <c r="H3183" s="126" t="s">
        <v>126</v>
      </c>
      <c r="I3183" s="126" t="s">
        <v>126</v>
      </c>
      <c r="J3183" s="126" t="s">
        <v>930</v>
      </c>
      <c r="K3183" s="126" t="s">
        <v>504</v>
      </c>
      <c r="L3183" s="126" t="s">
        <v>931</v>
      </c>
      <c r="M3183" s="130">
        <v>3797.96</v>
      </c>
      <c r="N3183" s="126" t="s">
        <v>290</v>
      </c>
      <c r="O3183" s="126" t="s">
        <v>844</v>
      </c>
      <c r="P3183" s="130">
        <v>0</v>
      </c>
      <c r="S3183" s="130">
        <v>0</v>
      </c>
      <c r="V3183" s="130">
        <v>4219.96</v>
      </c>
      <c r="X3183" s="126" t="s">
        <v>845</v>
      </c>
      <c r="Y3183" s="126" t="s">
        <v>517</v>
      </c>
      <c r="Z3183" s="127" t="s">
        <v>309</v>
      </c>
      <c r="AA3183" s="128">
        <v>1</v>
      </c>
      <c r="AB3183" s="128">
        <v>84</v>
      </c>
      <c r="AD3183" s="126" t="s">
        <v>932</v>
      </c>
      <c r="AG3183" s="127"/>
      <c r="AI3183" s="127"/>
    </row>
    <row r="3184" spans="1:35" ht="14.85" customHeight="1">
      <c r="A3184" s="130">
        <v>5011786</v>
      </c>
      <c r="B3184" s="126" t="s">
        <v>413</v>
      </c>
      <c r="C3184" s="126" t="s">
        <v>6108</v>
      </c>
      <c r="D3184" s="126" t="s">
        <v>5416</v>
      </c>
      <c r="E3184" s="126" t="s">
        <v>288</v>
      </c>
      <c r="F3184" s="126" t="s">
        <v>522</v>
      </c>
      <c r="G3184" s="126" t="s">
        <v>4046</v>
      </c>
      <c r="H3184" s="126" t="s">
        <v>524</v>
      </c>
      <c r="I3184" s="126" t="s">
        <v>418</v>
      </c>
      <c r="J3184" s="126" t="s">
        <v>6109</v>
      </c>
      <c r="K3184" s="126" t="s">
        <v>747</v>
      </c>
      <c r="L3184" s="126" t="s">
        <v>6110</v>
      </c>
      <c r="M3184" s="130">
        <v>33.43</v>
      </c>
      <c r="N3184" s="126" t="s">
        <v>290</v>
      </c>
      <c r="O3184" s="126" t="s">
        <v>528</v>
      </c>
      <c r="P3184" s="130">
        <v>0</v>
      </c>
      <c r="S3184" s="130">
        <v>0</v>
      </c>
      <c r="V3184" s="130">
        <v>33.43</v>
      </c>
      <c r="X3184" s="126" t="s">
        <v>4427</v>
      </c>
      <c r="Z3184" s="127"/>
      <c r="AA3184" s="128"/>
      <c r="AB3184" s="128"/>
      <c r="AD3184" s="126" t="s">
        <v>2409</v>
      </c>
      <c r="AG3184" s="127"/>
      <c r="AI3184" s="127"/>
    </row>
    <row r="3185" spans="1:35" ht="14.85" customHeight="1">
      <c r="A3185" s="130">
        <v>5011784</v>
      </c>
      <c r="B3185" s="126" t="s">
        <v>413</v>
      </c>
      <c r="C3185" s="126" t="s">
        <v>6111</v>
      </c>
      <c r="D3185" s="126" t="s">
        <v>6112</v>
      </c>
      <c r="E3185" s="126" t="s">
        <v>288</v>
      </c>
      <c r="F3185" s="126" t="s">
        <v>532</v>
      </c>
      <c r="G3185" s="126" t="s">
        <v>417</v>
      </c>
      <c r="H3185" s="126" t="s">
        <v>126</v>
      </c>
      <c r="I3185" s="126" t="s">
        <v>418</v>
      </c>
      <c r="J3185" s="126" t="s">
        <v>6113</v>
      </c>
      <c r="K3185" s="126" t="s">
        <v>628</v>
      </c>
      <c r="L3185" s="126" t="s">
        <v>5893</v>
      </c>
      <c r="M3185" s="130">
        <v>389.55</v>
      </c>
      <c r="O3185" s="126" t="s">
        <v>1459</v>
      </c>
      <c r="P3185" s="130">
        <v>0</v>
      </c>
      <c r="S3185" s="130">
        <v>0</v>
      </c>
      <c r="V3185" s="130">
        <v>389.55</v>
      </c>
      <c r="X3185" s="126" t="s">
        <v>1463</v>
      </c>
      <c r="Z3185" s="127"/>
      <c r="AA3185" s="128">
        <v>1</v>
      </c>
      <c r="AB3185" s="128">
        <v>72</v>
      </c>
      <c r="AD3185" s="126" t="s">
        <v>2409</v>
      </c>
      <c r="AG3185" s="127"/>
      <c r="AI3185" s="127"/>
    </row>
    <row r="3186" spans="1:35" ht="14.85" customHeight="1">
      <c r="A3186" s="130">
        <v>5011782</v>
      </c>
      <c r="B3186" s="126" t="s">
        <v>413</v>
      </c>
      <c r="C3186" s="126" t="s">
        <v>6114</v>
      </c>
      <c r="D3186" s="126" t="s">
        <v>6115</v>
      </c>
      <c r="E3186" s="126" t="s">
        <v>288</v>
      </c>
      <c r="F3186" s="126" t="s">
        <v>522</v>
      </c>
      <c r="G3186" s="126" t="s">
        <v>1552</v>
      </c>
      <c r="H3186" s="126" t="s">
        <v>974</v>
      </c>
      <c r="I3186" s="126" t="s">
        <v>126</v>
      </c>
      <c r="J3186" s="126" t="s">
        <v>4064</v>
      </c>
      <c r="K3186" s="126" t="s">
        <v>852</v>
      </c>
      <c r="L3186" s="126" t="s">
        <v>2712</v>
      </c>
      <c r="M3186" s="130">
        <v>125.63</v>
      </c>
      <c r="N3186" s="126" t="s">
        <v>290</v>
      </c>
      <c r="O3186" s="126" t="s">
        <v>528</v>
      </c>
      <c r="P3186" s="130">
        <v>0</v>
      </c>
      <c r="S3186" s="130">
        <v>0</v>
      </c>
      <c r="V3186" s="130">
        <v>125.7</v>
      </c>
      <c r="X3186" s="126" t="s">
        <v>1352</v>
      </c>
      <c r="Z3186" s="127"/>
      <c r="AA3186" s="128"/>
      <c r="AB3186" s="128"/>
      <c r="AD3186" s="126" t="s">
        <v>2409</v>
      </c>
      <c r="AG3186" s="127"/>
      <c r="AI3186" s="127"/>
    </row>
    <row r="3187" spans="1:35" ht="14.85" customHeight="1">
      <c r="A3187" s="130">
        <v>5011774</v>
      </c>
      <c r="B3187" s="126" t="s">
        <v>413</v>
      </c>
      <c r="C3187" s="126" t="s">
        <v>6116</v>
      </c>
      <c r="D3187" s="126" t="s">
        <v>6117</v>
      </c>
      <c r="E3187" s="126" t="s">
        <v>288</v>
      </c>
      <c r="F3187" s="126" t="s">
        <v>753</v>
      </c>
      <c r="G3187" s="126" t="s">
        <v>417</v>
      </c>
      <c r="H3187" s="126" t="s">
        <v>308</v>
      </c>
      <c r="I3187" s="126" t="s">
        <v>308</v>
      </c>
      <c r="J3187" s="126" t="s">
        <v>4263</v>
      </c>
      <c r="K3187" s="126" t="s">
        <v>467</v>
      </c>
      <c r="L3187" s="126" t="s">
        <v>4264</v>
      </c>
      <c r="M3187" s="130">
        <v>1265.5999999999999</v>
      </c>
      <c r="O3187" s="126" t="s">
        <v>346</v>
      </c>
      <c r="P3187" s="130">
        <v>0</v>
      </c>
      <c r="S3187" s="130">
        <v>0</v>
      </c>
      <c r="V3187" s="130">
        <v>1573.86</v>
      </c>
      <c r="X3187" s="126" t="s">
        <v>6118</v>
      </c>
      <c r="Z3187" s="127"/>
      <c r="AA3187" s="128">
        <v>2</v>
      </c>
      <c r="AB3187" s="128">
        <v>12</v>
      </c>
      <c r="AD3187" s="126" t="s">
        <v>2409</v>
      </c>
      <c r="AG3187" s="127"/>
      <c r="AI3187" s="127"/>
    </row>
    <row r="3188" spans="1:35" ht="14.85" customHeight="1">
      <c r="A3188" s="130">
        <v>5011828</v>
      </c>
      <c r="B3188" s="126" t="s">
        <v>413</v>
      </c>
      <c r="C3188" s="126" t="s">
        <v>6073</v>
      </c>
      <c r="E3188" s="126" t="s">
        <v>288</v>
      </c>
      <c r="F3188" s="126" t="s">
        <v>364</v>
      </c>
      <c r="G3188" s="126" t="s">
        <v>417</v>
      </c>
      <c r="H3188" s="126" t="s">
        <v>126</v>
      </c>
      <c r="I3188" s="126" t="s">
        <v>418</v>
      </c>
      <c r="J3188" s="126" t="s">
        <v>466</v>
      </c>
      <c r="K3188" s="126" t="s">
        <v>467</v>
      </c>
      <c r="L3188" s="126" t="s">
        <v>468</v>
      </c>
      <c r="M3188" s="130">
        <v>9739.52</v>
      </c>
      <c r="O3188" s="126" t="s">
        <v>486</v>
      </c>
      <c r="P3188" s="130">
        <v>0</v>
      </c>
      <c r="S3188" s="130">
        <v>0</v>
      </c>
      <c r="V3188" s="130">
        <v>42739.519999999997</v>
      </c>
      <c r="X3188" s="126" t="s">
        <v>549</v>
      </c>
      <c r="Z3188" s="127"/>
      <c r="AA3188" s="128">
        <v>2</v>
      </c>
      <c r="AB3188" s="128">
        <v>60</v>
      </c>
      <c r="AC3188" s="126" t="s">
        <v>366</v>
      </c>
      <c r="AD3188" s="126" t="s">
        <v>2409</v>
      </c>
      <c r="AG3188" s="127"/>
      <c r="AI3188" s="127"/>
    </row>
    <row r="3189" spans="1:35" ht="14.85" customHeight="1">
      <c r="A3189" s="130">
        <v>5011772</v>
      </c>
      <c r="B3189" s="126" t="s">
        <v>413</v>
      </c>
      <c r="C3189" s="126" t="s">
        <v>6119</v>
      </c>
      <c r="D3189" s="126" t="s">
        <v>6120</v>
      </c>
      <c r="E3189" s="126" t="s">
        <v>288</v>
      </c>
      <c r="F3189" s="126" t="s">
        <v>753</v>
      </c>
      <c r="G3189" s="126" t="s">
        <v>417</v>
      </c>
      <c r="H3189" s="126" t="s">
        <v>308</v>
      </c>
      <c r="I3189" s="126" t="s">
        <v>308</v>
      </c>
      <c r="J3189" s="126" t="s">
        <v>4263</v>
      </c>
      <c r="K3189" s="126" t="s">
        <v>467</v>
      </c>
      <c r="L3189" s="126" t="s">
        <v>4264</v>
      </c>
      <c r="M3189" s="130">
        <v>876.96</v>
      </c>
      <c r="O3189" s="126" t="s">
        <v>346</v>
      </c>
      <c r="P3189" s="130">
        <v>0</v>
      </c>
      <c r="S3189" s="130">
        <v>0</v>
      </c>
      <c r="V3189" s="130">
        <v>999.04</v>
      </c>
      <c r="X3189" s="126" t="s">
        <v>6121</v>
      </c>
      <c r="Z3189" s="127"/>
      <c r="AA3189" s="128">
        <v>2</v>
      </c>
      <c r="AB3189" s="128">
        <v>12</v>
      </c>
      <c r="AD3189" s="126" t="s">
        <v>2409</v>
      </c>
      <c r="AG3189" s="127"/>
      <c r="AI3189" s="127"/>
    </row>
    <row r="3190" spans="1:35" ht="14.85" customHeight="1">
      <c r="A3190" s="130">
        <v>5011771</v>
      </c>
      <c r="B3190" s="126" t="s">
        <v>413</v>
      </c>
      <c r="C3190" s="126" t="s">
        <v>6122</v>
      </c>
      <c r="D3190" s="126" t="s">
        <v>6123</v>
      </c>
      <c r="E3190" s="126" t="s">
        <v>288</v>
      </c>
      <c r="F3190" s="126" t="s">
        <v>753</v>
      </c>
      <c r="G3190" s="126" t="s">
        <v>417</v>
      </c>
      <c r="H3190" s="126" t="s">
        <v>126</v>
      </c>
      <c r="I3190" s="126" t="s">
        <v>418</v>
      </c>
      <c r="J3190" s="126" t="s">
        <v>4263</v>
      </c>
      <c r="K3190" s="126" t="s">
        <v>467</v>
      </c>
      <c r="L3190" s="126" t="s">
        <v>4264</v>
      </c>
      <c r="M3190" s="130">
        <v>340.48</v>
      </c>
      <c r="O3190" s="126" t="s">
        <v>346</v>
      </c>
      <c r="P3190" s="130">
        <v>0</v>
      </c>
      <c r="S3190" s="130">
        <v>0</v>
      </c>
      <c r="V3190" s="130">
        <v>905.78</v>
      </c>
      <c r="X3190" s="126" t="s">
        <v>6124</v>
      </c>
      <c r="Z3190" s="127"/>
      <c r="AA3190" s="128">
        <v>2</v>
      </c>
      <c r="AB3190" s="128">
        <v>12</v>
      </c>
      <c r="AD3190" s="126" t="s">
        <v>2409</v>
      </c>
      <c r="AG3190" s="127"/>
      <c r="AI3190" s="127"/>
    </row>
    <row r="3191" spans="1:35" ht="14.85" customHeight="1">
      <c r="A3191" s="130">
        <v>5011770</v>
      </c>
      <c r="B3191" s="126" t="s">
        <v>413</v>
      </c>
      <c r="C3191" s="126" t="s">
        <v>5974</v>
      </c>
      <c r="D3191" s="126" t="s">
        <v>6125</v>
      </c>
      <c r="E3191" s="126" t="s">
        <v>288</v>
      </c>
      <c r="F3191" s="126" t="s">
        <v>753</v>
      </c>
      <c r="G3191" s="126" t="s">
        <v>417</v>
      </c>
      <c r="H3191" s="126" t="s">
        <v>308</v>
      </c>
      <c r="I3191" s="126" t="s">
        <v>308</v>
      </c>
      <c r="J3191" s="126" t="s">
        <v>4263</v>
      </c>
      <c r="K3191" s="126" t="s">
        <v>467</v>
      </c>
      <c r="L3191" s="126" t="s">
        <v>4264</v>
      </c>
      <c r="M3191" s="130">
        <v>584.34</v>
      </c>
      <c r="O3191" s="126" t="s">
        <v>346</v>
      </c>
      <c r="P3191" s="130">
        <v>0</v>
      </c>
      <c r="S3191" s="130">
        <v>0</v>
      </c>
      <c r="V3191" s="130">
        <v>1610.96</v>
      </c>
      <c r="X3191" s="126" t="s">
        <v>2644</v>
      </c>
      <c r="Z3191" s="127"/>
      <c r="AA3191" s="128">
        <v>2</v>
      </c>
      <c r="AB3191" s="128">
        <v>12</v>
      </c>
      <c r="AD3191" s="126" t="s">
        <v>2409</v>
      </c>
      <c r="AG3191" s="127"/>
      <c r="AI3191" s="127"/>
    </row>
    <row r="3192" spans="1:35" ht="14.85" customHeight="1">
      <c r="A3192" s="130">
        <v>5014020</v>
      </c>
      <c r="B3192" s="126" t="s">
        <v>413</v>
      </c>
      <c r="C3192" s="126" t="s">
        <v>6126</v>
      </c>
      <c r="D3192" s="126" t="s">
        <v>929</v>
      </c>
      <c r="E3192" s="126" t="s">
        <v>288</v>
      </c>
      <c r="F3192" s="126" t="s">
        <v>491</v>
      </c>
      <c r="G3192" s="126" t="s">
        <v>417</v>
      </c>
      <c r="H3192" s="126" t="s">
        <v>126</v>
      </c>
      <c r="I3192" s="126" t="s">
        <v>126</v>
      </c>
      <c r="J3192" s="126" t="s">
        <v>930</v>
      </c>
      <c r="K3192" s="126" t="s">
        <v>504</v>
      </c>
      <c r="L3192" s="126" t="s">
        <v>931</v>
      </c>
      <c r="M3192" s="130">
        <v>1408.49</v>
      </c>
      <c r="N3192" s="126" t="s">
        <v>290</v>
      </c>
      <c r="O3192" s="126" t="s">
        <v>844</v>
      </c>
      <c r="P3192" s="130">
        <v>0</v>
      </c>
      <c r="S3192" s="130">
        <v>0</v>
      </c>
      <c r="V3192" s="130">
        <v>1564.99</v>
      </c>
      <c r="X3192" s="126" t="s">
        <v>845</v>
      </c>
      <c r="Y3192" s="126" t="s">
        <v>517</v>
      </c>
      <c r="Z3192" s="127" t="s">
        <v>309</v>
      </c>
      <c r="AA3192" s="128">
        <v>1</v>
      </c>
      <c r="AB3192" s="128">
        <v>84</v>
      </c>
      <c r="AD3192" s="126" t="s">
        <v>932</v>
      </c>
      <c r="AG3192" s="127"/>
      <c r="AI3192" s="127"/>
    </row>
    <row r="3193" spans="1:35" ht="14.85" customHeight="1">
      <c r="A3193" s="130">
        <v>5014019</v>
      </c>
      <c r="B3193" s="126" t="s">
        <v>413</v>
      </c>
      <c r="C3193" s="126" t="s">
        <v>6127</v>
      </c>
      <c r="D3193" s="126" t="s">
        <v>929</v>
      </c>
      <c r="E3193" s="126" t="s">
        <v>288</v>
      </c>
      <c r="F3193" s="126" t="s">
        <v>491</v>
      </c>
      <c r="G3193" s="126" t="s">
        <v>417</v>
      </c>
      <c r="H3193" s="126" t="s">
        <v>126</v>
      </c>
      <c r="I3193" s="126" t="s">
        <v>126</v>
      </c>
      <c r="J3193" s="126" t="s">
        <v>930</v>
      </c>
      <c r="K3193" s="126" t="s">
        <v>504</v>
      </c>
      <c r="L3193" s="126" t="s">
        <v>931</v>
      </c>
      <c r="M3193" s="130">
        <v>46691.42</v>
      </c>
      <c r="N3193" s="126" t="s">
        <v>290</v>
      </c>
      <c r="O3193" s="126" t="s">
        <v>844</v>
      </c>
      <c r="P3193" s="130">
        <v>0</v>
      </c>
      <c r="S3193" s="130">
        <v>0</v>
      </c>
      <c r="V3193" s="130">
        <v>51879.360000000001</v>
      </c>
      <c r="X3193" s="126" t="s">
        <v>845</v>
      </c>
      <c r="Y3193" s="126" t="s">
        <v>517</v>
      </c>
      <c r="Z3193" s="127" t="s">
        <v>309</v>
      </c>
      <c r="AA3193" s="128">
        <v>1</v>
      </c>
      <c r="AB3193" s="128">
        <v>84</v>
      </c>
      <c r="AD3193" s="126" t="s">
        <v>932</v>
      </c>
      <c r="AG3193" s="127"/>
      <c r="AI3193" s="127"/>
    </row>
    <row r="3194" spans="1:35" ht="14.85" customHeight="1">
      <c r="A3194" s="130">
        <v>5014018</v>
      </c>
      <c r="B3194" s="126" t="s">
        <v>413</v>
      </c>
      <c r="C3194" s="126" t="s">
        <v>6128</v>
      </c>
      <c r="D3194" s="126" t="s">
        <v>929</v>
      </c>
      <c r="E3194" s="126" t="s">
        <v>288</v>
      </c>
      <c r="F3194" s="126" t="s">
        <v>491</v>
      </c>
      <c r="G3194" s="126" t="s">
        <v>417</v>
      </c>
      <c r="H3194" s="126" t="s">
        <v>126</v>
      </c>
      <c r="I3194" s="126" t="s">
        <v>126</v>
      </c>
      <c r="J3194" s="126" t="s">
        <v>930</v>
      </c>
      <c r="K3194" s="126" t="s">
        <v>504</v>
      </c>
      <c r="L3194" s="126" t="s">
        <v>931</v>
      </c>
      <c r="M3194" s="130">
        <v>10400.39</v>
      </c>
      <c r="N3194" s="126" t="s">
        <v>290</v>
      </c>
      <c r="O3194" s="126" t="s">
        <v>844</v>
      </c>
      <c r="P3194" s="130">
        <v>0</v>
      </c>
      <c r="S3194" s="130">
        <v>0</v>
      </c>
      <c r="V3194" s="130">
        <v>11555.99</v>
      </c>
      <c r="X3194" s="126" t="s">
        <v>845</v>
      </c>
      <c r="Y3194" s="126" t="s">
        <v>517</v>
      </c>
      <c r="Z3194" s="127" t="s">
        <v>309</v>
      </c>
      <c r="AA3194" s="128">
        <v>1</v>
      </c>
      <c r="AB3194" s="128">
        <v>84</v>
      </c>
      <c r="AD3194" s="126" t="s">
        <v>932</v>
      </c>
      <c r="AG3194" s="127"/>
      <c r="AI3194" s="127"/>
    </row>
    <row r="3195" spans="1:35" ht="14.85" customHeight="1">
      <c r="A3195" s="130">
        <v>5014017</v>
      </c>
      <c r="B3195" s="126" t="s">
        <v>413</v>
      </c>
      <c r="C3195" s="126" t="s">
        <v>6129</v>
      </c>
      <c r="D3195" s="126" t="s">
        <v>929</v>
      </c>
      <c r="E3195" s="126" t="s">
        <v>288</v>
      </c>
      <c r="F3195" s="126" t="s">
        <v>491</v>
      </c>
      <c r="G3195" s="126" t="s">
        <v>417</v>
      </c>
      <c r="H3195" s="126" t="s">
        <v>126</v>
      </c>
      <c r="I3195" s="126" t="s">
        <v>126</v>
      </c>
      <c r="J3195" s="126" t="s">
        <v>930</v>
      </c>
      <c r="K3195" s="126" t="s">
        <v>504</v>
      </c>
      <c r="L3195" s="126" t="s">
        <v>931</v>
      </c>
      <c r="M3195" s="130">
        <v>33864.29</v>
      </c>
      <c r="N3195" s="126" t="s">
        <v>290</v>
      </c>
      <c r="O3195" s="126" t="s">
        <v>1399</v>
      </c>
      <c r="P3195" s="130">
        <v>0</v>
      </c>
      <c r="S3195" s="130">
        <v>0</v>
      </c>
      <c r="V3195" s="130">
        <v>34555.4</v>
      </c>
      <c r="X3195" s="126" t="s">
        <v>1400</v>
      </c>
      <c r="Y3195" s="126" t="s">
        <v>517</v>
      </c>
      <c r="Z3195" s="127" t="s">
        <v>1401</v>
      </c>
      <c r="AA3195" s="128">
        <v>1</v>
      </c>
      <c r="AB3195" s="128">
        <v>84</v>
      </c>
      <c r="AD3195" s="126" t="s">
        <v>932</v>
      </c>
      <c r="AG3195" s="127"/>
      <c r="AI3195" s="127"/>
    </row>
    <row r="3196" spans="1:35" ht="14.85" customHeight="1">
      <c r="A3196" s="130">
        <v>5014016</v>
      </c>
      <c r="B3196" s="126" t="s">
        <v>413</v>
      </c>
      <c r="C3196" s="126" t="s">
        <v>6130</v>
      </c>
      <c r="D3196" s="126" t="s">
        <v>929</v>
      </c>
      <c r="E3196" s="126" t="s">
        <v>288</v>
      </c>
      <c r="F3196" s="126" t="s">
        <v>491</v>
      </c>
      <c r="G3196" s="126" t="s">
        <v>417</v>
      </c>
      <c r="H3196" s="126" t="s">
        <v>126</v>
      </c>
      <c r="I3196" s="126" t="s">
        <v>126</v>
      </c>
      <c r="J3196" s="126" t="s">
        <v>930</v>
      </c>
      <c r="K3196" s="126" t="s">
        <v>504</v>
      </c>
      <c r="L3196" s="126" t="s">
        <v>931</v>
      </c>
      <c r="M3196" s="130">
        <v>2929.48</v>
      </c>
      <c r="N3196" s="126" t="s">
        <v>290</v>
      </c>
      <c r="O3196" s="126" t="s">
        <v>844</v>
      </c>
      <c r="P3196" s="130">
        <v>0</v>
      </c>
      <c r="S3196" s="130">
        <v>0</v>
      </c>
      <c r="V3196" s="130">
        <v>3254.98</v>
      </c>
      <c r="X3196" s="126" t="s">
        <v>845</v>
      </c>
      <c r="Y3196" s="126" t="s">
        <v>517</v>
      </c>
      <c r="Z3196" s="127" t="s">
        <v>309</v>
      </c>
      <c r="AA3196" s="128">
        <v>1</v>
      </c>
      <c r="AB3196" s="128">
        <v>84</v>
      </c>
      <c r="AD3196" s="126" t="s">
        <v>932</v>
      </c>
      <c r="AG3196" s="127"/>
      <c r="AI3196" s="127"/>
    </row>
    <row r="3197" spans="1:35" ht="14.85" customHeight="1">
      <c r="A3197" s="130">
        <v>5014015</v>
      </c>
      <c r="B3197" s="126" t="s">
        <v>413</v>
      </c>
      <c r="C3197" s="126" t="s">
        <v>6131</v>
      </c>
      <c r="D3197" s="126" t="s">
        <v>929</v>
      </c>
      <c r="E3197" s="126" t="s">
        <v>288</v>
      </c>
      <c r="F3197" s="126" t="s">
        <v>491</v>
      </c>
      <c r="G3197" s="126" t="s">
        <v>417</v>
      </c>
      <c r="H3197" s="126" t="s">
        <v>126</v>
      </c>
      <c r="I3197" s="126" t="s">
        <v>308</v>
      </c>
      <c r="J3197" s="126" t="s">
        <v>930</v>
      </c>
      <c r="K3197" s="126" t="s">
        <v>504</v>
      </c>
      <c r="L3197" s="126" t="s">
        <v>931</v>
      </c>
      <c r="M3197" s="130">
        <v>29729.86</v>
      </c>
      <c r="N3197" s="126" t="s">
        <v>290</v>
      </c>
      <c r="O3197" s="126" t="s">
        <v>844</v>
      </c>
      <c r="P3197" s="130">
        <v>0</v>
      </c>
      <c r="S3197" s="130">
        <v>0</v>
      </c>
      <c r="V3197" s="130">
        <v>33033.18</v>
      </c>
      <c r="X3197" s="126" t="s">
        <v>845</v>
      </c>
      <c r="Y3197" s="126" t="s">
        <v>517</v>
      </c>
      <c r="Z3197" s="127" t="s">
        <v>309</v>
      </c>
      <c r="AA3197" s="128">
        <v>1</v>
      </c>
      <c r="AB3197" s="128">
        <v>84</v>
      </c>
      <c r="AD3197" s="126" t="s">
        <v>932</v>
      </c>
      <c r="AG3197" s="127"/>
      <c r="AI3197" s="127"/>
    </row>
    <row r="3198" spans="1:35" ht="14.85" customHeight="1">
      <c r="A3198" s="130">
        <v>5014014</v>
      </c>
      <c r="B3198" s="126" t="s">
        <v>413</v>
      </c>
      <c r="C3198" s="126" t="s">
        <v>6132</v>
      </c>
      <c r="D3198" s="126" t="s">
        <v>929</v>
      </c>
      <c r="E3198" s="126" t="s">
        <v>288</v>
      </c>
      <c r="F3198" s="126" t="s">
        <v>491</v>
      </c>
      <c r="G3198" s="126" t="s">
        <v>417</v>
      </c>
      <c r="H3198" s="126" t="s">
        <v>126</v>
      </c>
      <c r="I3198" s="126" t="s">
        <v>126</v>
      </c>
      <c r="J3198" s="126" t="s">
        <v>930</v>
      </c>
      <c r="K3198" s="126" t="s">
        <v>504</v>
      </c>
      <c r="L3198" s="126" t="s">
        <v>931</v>
      </c>
      <c r="M3198" s="130">
        <v>2394.64</v>
      </c>
      <c r="N3198" s="126" t="s">
        <v>290</v>
      </c>
      <c r="O3198" s="126" t="s">
        <v>844</v>
      </c>
      <c r="P3198" s="130">
        <v>0</v>
      </c>
      <c r="S3198" s="130">
        <v>0</v>
      </c>
      <c r="V3198" s="130">
        <v>2660.72</v>
      </c>
      <c r="X3198" s="126" t="s">
        <v>845</v>
      </c>
      <c r="Y3198" s="126" t="s">
        <v>517</v>
      </c>
      <c r="Z3198" s="127" t="s">
        <v>309</v>
      </c>
      <c r="AA3198" s="128">
        <v>1</v>
      </c>
      <c r="AB3198" s="128">
        <v>84</v>
      </c>
      <c r="AD3198" s="126" t="s">
        <v>932</v>
      </c>
      <c r="AG3198" s="127"/>
      <c r="AI3198" s="127"/>
    </row>
    <row r="3199" spans="1:35" ht="14.85" customHeight="1">
      <c r="A3199" s="130">
        <v>5014013</v>
      </c>
      <c r="B3199" s="126" t="s">
        <v>413</v>
      </c>
      <c r="C3199" s="126" t="s">
        <v>6133</v>
      </c>
      <c r="D3199" s="126" t="s">
        <v>929</v>
      </c>
      <c r="E3199" s="126" t="s">
        <v>288</v>
      </c>
      <c r="F3199" s="126" t="s">
        <v>491</v>
      </c>
      <c r="G3199" s="126" t="s">
        <v>417</v>
      </c>
      <c r="H3199" s="126" t="s">
        <v>126</v>
      </c>
      <c r="I3199" s="126" t="s">
        <v>126</v>
      </c>
      <c r="J3199" s="126" t="s">
        <v>930</v>
      </c>
      <c r="K3199" s="126" t="s">
        <v>504</v>
      </c>
      <c r="L3199" s="126" t="s">
        <v>931</v>
      </c>
      <c r="M3199" s="130">
        <v>4351.92</v>
      </c>
      <c r="N3199" s="126" t="s">
        <v>290</v>
      </c>
      <c r="O3199" s="126" t="s">
        <v>844</v>
      </c>
      <c r="P3199" s="130">
        <v>0</v>
      </c>
      <c r="S3199" s="130">
        <v>0</v>
      </c>
      <c r="V3199" s="130">
        <v>4835.47</v>
      </c>
      <c r="X3199" s="126" t="s">
        <v>845</v>
      </c>
      <c r="Y3199" s="126" t="s">
        <v>517</v>
      </c>
      <c r="Z3199" s="127" t="s">
        <v>309</v>
      </c>
      <c r="AA3199" s="128">
        <v>1</v>
      </c>
      <c r="AB3199" s="128">
        <v>84</v>
      </c>
      <c r="AD3199" s="126" t="s">
        <v>932</v>
      </c>
      <c r="AG3199" s="127"/>
      <c r="AI3199" s="127"/>
    </row>
    <row r="3200" spans="1:35" ht="14.85" customHeight="1">
      <c r="A3200" s="130">
        <v>5012409</v>
      </c>
      <c r="B3200" s="126" t="s">
        <v>413</v>
      </c>
      <c r="C3200" s="126" t="s">
        <v>6134</v>
      </c>
      <c r="E3200" s="126" t="s">
        <v>288</v>
      </c>
      <c r="F3200" s="126" t="s">
        <v>364</v>
      </c>
      <c r="G3200" s="126" t="s">
        <v>417</v>
      </c>
      <c r="H3200" s="126" t="s">
        <v>126</v>
      </c>
      <c r="I3200" s="126" t="s">
        <v>418</v>
      </c>
      <c r="J3200" s="126" t="s">
        <v>466</v>
      </c>
      <c r="K3200" s="126" t="s">
        <v>467</v>
      </c>
      <c r="L3200" s="126" t="s">
        <v>468</v>
      </c>
      <c r="M3200" s="130">
        <v>6817.44</v>
      </c>
      <c r="O3200" s="126" t="s">
        <v>365</v>
      </c>
      <c r="P3200" s="130">
        <v>0</v>
      </c>
      <c r="S3200" s="130">
        <v>0</v>
      </c>
      <c r="V3200" s="130">
        <v>12317.44</v>
      </c>
      <c r="X3200" s="126" t="s">
        <v>469</v>
      </c>
      <c r="Z3200" s="127"/>
      <c r="AA3200" s="128">
        <v>1</v>
      </c>
      <c r="AB3200" s="128">
        <v>60</v>
      </c>
      <c r="AC3200" s="126" t="s">
        <v>366</v>
      </c>
      <c r="AD3200" s="126" t="s">
        <v>623</v>
      </c>
      <c r="AG3200" s="127"/>
      <c r="AI3200" s="127"/>
    </row>
    <row r="3201" spans="1:35" ht="14.85" customHeight="1">
      <c r="A3201" s="130">
        <v>5014012</v>
      </c>
      <c r="B3201" s="126" t="s">
        <v>413</v>
      </c>
      <c r="C3201" s="126" t="s">
        <v>6135</v>
      </c>
      <c r="D3201" s="126" t="s">
        <v>929</v>
      </c>
      <c r="E3201" s="126" t="s">
        <v>288</v>
      </c>
      <c r="F3201" s="126" t="s">
        <v>491</v>
      </c>
      <c r="G3201" s="126" t="s">
        <v>417</v>
      </c>
      <c r="H3201" s="126" t="s">
        <v>126</v>
      </c>
      <c r="I3201" s="126" t="s">
        <v>126</v>
      </c>
      <c r="J3201" s="126" t="s">
        <v>930</v>
      </c>
      <c r="K3201" s="126" t="s">
        <v>504</v>
      </c>
      <c r="L3201" s="126" t="s">
        <v>931</v>
      </c>
      <c r="M3201" s="130">
        <v>30762.39</v>
      </c>
      <c r="N3201" s="126" t="s">
        <v>290</v>
      </c>
      <c r="O3201" s="126" t="s">
        <v>844</v>
      </c>
      <c r="P3201" s="130">
        <v>0</v>
      </c>
      <c r="S3201" s="130">
        <v>0</v>
      </c>
      <c r="V3201" s="130">
        <v>34180.44</v>
      </c>
      <c r="X3201" s="126" t="s">
        <v>845</v>
      </c>
      <c r="Y3201" s="126" t="s">
        <v>517</v>
      </c>
      <c r="Z3201" s="127" t="s">
        <v>309</v>
      </c>
      <c r="AA3201" s="128">
        <v>1</v>
      </c>
      <c r="AB3201" s="128">
        <v>84</v>
      </c>
      <c r="AD3201" s="126" t="s">
        <v>932</v>
      </c>
      <c r="AG3201" s="127"/>
      <c r="AI3201" s="127"/>
    </row>
    <row r="3202" spans="1:35" ht="14.85" customHeight="1">
      <c r="A3202" s="130">
        <v>5014011</v>
      </c>
      <c r="B3202" s="126" t="s">
        <v>413</v>
      </c>
      <c r="C3202" s="126" t="s">
        <v>6136</v>
      </c>
      <c r="D3202" s="126" t="s">
        <v>929</v>
      </c>
      <c r="E3202" s="126" t="s">
        <v>288</v>
      </c>
      <c r="F3202" s="126" t="s">
        <v>491</v>
      </c>
      <c r="G3202" s="126" t="s">
        <v>417</v>
      </c>
      <c r="H3202" s="126" t="s">
        <v>126</v>
      </c>
      <c r="I3202" s="126" t="s">
        <v>126</v>
      </c>
      <c r="J3202" s="126" t="s">
        <v>930</v>
      </c>
      <c r="K3202" s="126" t="s">
        <v>504</v>
      </c>
      <c r="L3202" s="126" t="s">
        <v>931</v>
      </c>
      <c r="M3202" s="130">
        <v>130092.3</v>
      </c>
      <c r="N3202" s="126" t="s">
        <v>290</v>
      </c>
      <c r="O3202" s="126" t="s">
        <v>1399</v>
      </c>
      <c r="P3202" s="130">
        <v>0</v>
      </c>
      <c r="S3202" s="130">
        <v>0</v>
      </c>
      <c r="V3202" s="130">
        <v>132747.25</v>
      </c>
      <c r="X3202" s="126" t="s">
        <v>1400</v>
      </c>
      <c r="Y3202" s="126" t="s">
        <v>517</v>
      </c>
      <c r="Z3202" s="127" t="s">
        <v>1401</v>
      </c>
      <c r="AA3202" s="128">
        <v>1</v>
      </c>
      <c r="AB3202" s="128">
        <v>84</v>
      </c>
      <c r="AD3202" s="126" t="s">
        <v>932</v>
      </c>
      <c r="AG3202" s="127"/>
      <c r="AI3202" s="127"/>
    </row>
    <row r="3203" spans="1:35" ht="14.85" customHeight="1">
      <c r="A3203" s="130">
        <v>5014010</v>
      </c>
      <c r="B3203" s="126" t="s">
        <v>413</v>
      </c>
      <c r="C3203" s="126" t="s">
        <v>6137</v>
      </c>
      <c r="D3203" s="126" t="s">
        <v>929</v>
      </c>
      <c r="E3203" s="126" t="s">
        <v>288</v>
      </c>
      <c r="F3203" s="126" t="s">
        <v>491</v>
      </c>
      <c r="G3203" s="126" t="s">
        <v>417</v>
      </c>
      <c r="H3203" s="126" t="s">
        <v>126</v>
      </c>
      <c r="I3203" s="126" t="s">
        <v>126</v>
      </c>
      <c r="J3203" s="126" t="s">
        <v>930</v>
      </c>
      <c r="K3203" s="126" t="s">
        <v>504</v>
      </c>
      <c r="L3203" s="126" t="s">
        <v>931</v>
      </c>
      <c r="M3203" s="130">
        <v>118946.43</v>
      </c>
      <c r="N3203" s="126" t="s">
        <v>290</v>
      </c>
      <c r="O3203" s="126" t="s">
        <v>1399</v>
      </c>
      <c r="P3203" s="130">
        <v>0</v>
      </c>
      <c r="S3203" s="130">
        <v>0</v>
      </c>
      <c r="V3203" s="130">
        <v>121373.91</v>
      </c>
      <c r="X3203" s="126" t="s">
        <v>1400</v>
      </c>
      <c r="Y3203" s="126" t="s">
        <v>517</v>
      </c>
      <c r="Z3203" s="127" t="s">
        <v>1401</v>
      </c>
      <c r="AA3203" s="128">
        <v>1</v>
      </c>
      <c r="AB3203" s="128">
        <v>84</v>
      </c>
      <c r="AD3203" s="126" t="s">
        <v>932</v>
      </c>
      <c r="AG3203" s="127"/>
      <c r="AI3203" s="127"/>
    </row>
    <row r="3204" spans="1:35" ht="14.85" customHeight="1">
      <c r="A3204" s="130">
        <v>5014034</v>
      </c>
      <c r="B3204" s="126" t="s">
        <v>413</v>
      </c>
      <c r="C3204" s="126" t="s">
        <v>6138</v>
      </c>
      <c r="E3204" s="126" t="s">
        <v>288</v>
      </c>
      <c r="F3204" s="126" t="s">
        <v>532</v>
      </c>
      <c r="G3204" s="126" t="s">
        <v>312</v>
      </c>
      <c r="H3204" s="126" t="s">
        <v>126</v>
      </c>
      <c r="I3204" s="126" t="s">
        <v>418</v>
      </c>
      <c r="J3204" s="126" t="s">
        <v>537</v>
      </c>
      <c r="K3204" s="126" t="s">
        <v>567</v>
      </c>
      <c r="L3204" s="126" t="s">
        <v>1458</v>
      </c>
      <c r="M3204" s="130">
        <v>146.07</v>
      </c>
      <c r="O3204" s="126" t="s">
        <v>4049</v>
      </c>
      <c r="P3204" s="130">
        <v>0</v>
      </c>
      <c r="S3204" s="130">
        <v>0</v>
      </c>
      <c r="V3204" s="130">
        <v>146.07</v>
      </c>
      <c r="X3204" s="126" t="s">
        <v>4050</v>
      </c>
      <c r="Z3204" s="127"/>
      <c r="AA3204" s="128"/>
      <c r="AB3204" s="128"/>
      <c r="AD3204" s="126" t="s">
        <v>932</v>
      </c>
      <c r="AG3204" s="127"/>
      <c r="AI3204" s="127"/>
    </row>
    <row r="3205" spans="1:35" ht="14.85" customHeight="1">
      <c r="A3205" s="130">
        <v>5013981</v>
      </c>
      <c r="B3205" s="126" t="s">
        <v>413</v>
      </c>
      <c r="C3205" s="126" t="s">
        <v>6139</v>
      </c>
      <c r="D3205" s="126" t="s">
        <v>6140</v>
      </c>
      <c r="E3205" s="126" t="s">
        <v>288</v>
      </c>
      <c r="F3205" s="126" t="s">
        <v>491</v>
      </c>
      <c r="G3205" s="126" t="s">
        <v>417</v>
      </c>
      <c r="H3205" s="126" t="s">
        <v>126</v>
      </c>
      <c r="I3205" s="126" t="s">
        <v>418</v>
      </c>
      <c r="J3205" s="126" t="s">
        <v>2051</v>
      </c>
      <c r="K3205" s="126" t="s">
        <v>567</v>
      </c>
      <c r="L3205" s="126" t="s">
        <v>2045</v>
      </c>
      <c r="M3205" s="130">
        <v>68174.399999999994</v>
      </c>
      <c r="N3205" s="126" t="s">
        <v>290</v>
      </c>
      <c r="O3205" s="126" t="s">
        <v>506</v>
      </c>
      <c r="P3205" s="130">
        <v>0</v>
      </c>
      <c r="S3205" s="130">
        <v>0</v>
      </c>
      <c r="V3205" s="130">
        <v>70121.73</v>
      </c>
      <c r="X3205" s="126" t="s">
        <v>2932</v>
      </c>
      <c r="Y3205" s="126" t="s">
        <v>517</v>
      </c>
      <c r="Z3205" s="127"/>
      <c r="AA3205" s="128">
        <v>1</v>
      </c>
      <c r="AB3205" s="128">
        <v>84</v>
      </c>
      <c r="AD3205" s="126" t="s">
        <v>932</v>
      </c>
      <c r="AG3205" s="127"/>
      <c r="AI3205" s="127"/>
    </row>
    <row r="3206" spans="1:35" ht="14.85" customHeight="1">
      <c r="A3206" s="130">
        <v>5013980</v>
      </c>
      <c r="B3206" s="126" t="s">
        <v>413</v>
      </c>
      <c r="C3206" s="126" t="s">
        <v>6141</v>
      </c>
      <c r="D3206" s="126" t="s">
        <v>6142</v>
      </c>
      <c r="E3206" s="126" t="s">
        <v>288</v>
      </c>
      <c r="F3206" s="126" t="s">
        <v>491</v>
      </c>
      <c r="G3206" s="126" t="s">
        <v>417</v>
      </c>
      <c r="H3206" s="126" t="s">
        <v>126</v>
      </c>
      <c r="I3206" s="126" t="s">
        <v>126</v>
      </c>
      <c r="J3206" s="126" t="s">
        <v>1248</v>
      </c>
      <c r="K3206" s="126" t="s">
        <v>613</v>
      </c>
      <c r="L3206" s="126" t="s">
        <v>1249</v>
      </c>
      <c r="M3206" s="130">
        <v>43825.599999999999</v>
      </c>
      <c r="N3206" s="126" t="s">
        <v>290</v>
      </c>
      <c r="O3206" s="126" t="s">
        <v>506</v>
      </c>
      <c r="P3206" s="130">
        <v>0</v>
      </c>
      <c r="S3206" s="130">
        <v>0</v>
      </c>
      <c r="V3206" s="130">
        <v>184053</v>
      </c>
      <c r="X3206" s="126" t="s">
        <v>2004</v>
      </c>
      <c r="Z3206" s="127"/>
      <c r="AA3206" s="128">
        <v>1</v>
      </c>
      <c r="AB3206" s="128">
        <v>60</v>
      </c>
      <c r="AD3206" s="126" t="s">
        <v>932</v>
      </c>
      <c r="AG3206" s="127"/>
      <c r="AI3206" s="127"/>
    </row>
    <row r="3207" spans="1:35" ht="14.85" customHeight="1">
      <c r="A3207" s="130">
        <v>5013979</v>
      </c>
      <c r="B3207" s="126" t="s">
        <v>413</v>
      </c>
      <c r="C3207" s="126" t="s">
        <v>6143</v>
      </c>
      <c r="D3207" s="126" t="s">
        <v>6142</v>
      </c>
      <c r="E3207" s="126" t="s">
        <v>288</v>
      </c>
      <c r="F3207" s="126" t="s">
        <v>491</v>
      </c>
      <c r="G3207" s="126" t="s">
        <v>417</v>
      </c>
      <c r="H3207" s="126" t="s">
        <v>126</v>
      </c>
      <c r="I3207" s="126" t="s">
        <v>126</v>
      </c>
      <c r="J3207" s="126" t="s">
        <v>1248</v>
      </c>
      <c r="K3207" s="126" t="s">
        <v>613</v>
      </c>
      <c r="L3207" s="126" t="s">
        <v>1249</v>
      </c>
      <c r="M3207" s="130">
        <v>43825.599999999999</v>
      </c>
      <c r="N3207" s="126" t="s">
        <v>290</v>
      </c>
      <c r="O3207" s="126" t="s">
        <v>506</v>
      </c>
      <c r="P3207" s="130">
        <v>0</v>
      </c>
      <c r="S3207" s="130">
        <v>0</v>
      </c>
      <c r="V3207" s="130">
        <v>163018.42000000001</v>
      </c>
      <c r="X3207" s="126" t="s">
        <v>2004</v>
      </c>
      <c r="Z3207" s="127"/>
      <c r="AA3207" s="128">
        <v>1</v>
      </c>
      <c r="AB3207" s="128">
        <v>60</v>
      </c>
      <c r="AD3207" s="126" t="s">
        <v>932</v>
      </c>
      <c r="AG3207" s="127"/>
      <c r="AI3207" s="127"/>
    </row>
    <row r="3208" spans="1:35" ht="14.85" customHeight="1">
      <c r="A3208" s="130">
        <v>5013094</v>
      </c>
      <c r="B3208" s="126" t="s">
        <v>413</v>
      </c>
      <c r="C3208" s="126" t="s">
        <v>6144</v>
      </c>
      <c r="E3208" s="126" t="s">
        <v>288</v>
      </c>
      <c r="F3208" s="126" t="s">
        <v>364</v>
      </c>
      <c r="G3208" s="126" t="s">
        <v>417</v>
      </c>
      <c r="H3208" s="126" t="s">
        <v>126</v>
      </c>
      <c r="I3208" s="126" t="s">
        <v>126</v>
      </c>
      <c r="J3208" s="126" t="s">
        <v>466</v>
      </c>
      <c r="K3208" s="126" t="s">
        <v>467</v>
      </c>
      <c r="L3208" s="126" t="s">
        <v>468</v>
      </c>
      <c r="M3208" s="130">
        <v>6817.44</v>
      </c>
      <c r="O3208" s="126" t="s">
        <v>365</v>
      </c>
      <c r="P3208" s="130">
        <v>0</v>
      </c>
      <c r="S3208" s="130">
        <v>0</v>
      </c>
      <c r="V3208" s="130">
        <v>9641.73</v>
      </c>
      <c r="X3208" s="126" t="s">
        <v>510</v>
      </c>
      <c r="Z3208" s="127"/>
      <c r="AA3208" s="128">
        <v>2</v>
      </c>
      <c r="AB3208" s="128">
        <v>60</v>
      </c>
      <c r="AC3208" s="126" t="s">
        <v>366</v>
      </c>
      <c r="AD3208" s="126" t="s">
        <v>1990</v>
      </c>
      <c r="AG3208" s="127"/>
      <c r="AI3208" s="127"/>
    </row>
    <row r="3209" spans="1:35" ht="14.85" customHeight="1">
      <c r="A3209" s="130">
        <v>5011854</v>
      </c>
      <c r="B3209" s="126" t="s">
        <v>413</v>
      </c>
      <c r="C3209" s="126" t="s">
        <v>6145</v>
      </c>
      <c r="D3209" s="126" t="s">
        <v>6146</v>
      </c>
      <c r="E3209" s="126" t="s">
        <v>288</v>
      </c>
      <c r="F3209" s="126" t="s">
        <v>364</v>
      </c>
      <c r="G3209" s="126" t="s">
        <v>417</v>
      </c>
      <c r="H3209" s="126" t="s">
        <v>126</v>
      </c>
      <c r="I3209" s="126" t="s">
        <v>418</v>
      </c>
      <c r="J3209" s="126" t="s">
        <v>1989</v>
      </c>
      <c r="K3209" s="126" t="s">
        <v>504</v>
      </c>
      <c r="L3209" s="126" t="s">
        <v>545</v>
      </c>
      <c r="M3209" s="130">
        <v>9739.1299999999992</v>
      </c>
      <c r="O3209" s="126" t="s">
        <v>486</v>
      </c>
      <c r="P3209" s="130">
        <v>0</v>
      </c>
      <c r="S3209" s="130">
        <v>0</v>
      </c>
      <c r="V3209" s="130">
        <v>13147.8</v>
      </c>
      <c r="X3209" s="126" t="s">
        <v>487</v>
      </c>
      <c r="Z3209" s="127"/>
      <c r="AA3209" s="128">
        <v>1</v>
      </c>
      <c r="AB3209" s="128">
        <v>60</v>
      </c>
      <c r="AC3209" s="126" t="s">
        <v>366</v>
      </c>
      <c r="AD3209" s="126" t="s">
        <v>2409</v>
      </c>
      <c r="AG3209" s="127"/>
      <c r="AI3209" s="127"/>
    </row>
    <row r="3210" spans="1:35" ht="14.85" customHeight="1">
      <c r="A3210" s="130">
        <v>5011853</v>
      </c>
      <c r="B3210" s="126" t="s">
        <v>413</v>
      </c>
      <c r="C3210" s="126" t="s">
        <v>6145</v>
      </c>
      <c r="D3210" s="126" t="s">
        <v>6146</v>
      </c>
      <c r="E3210" s="126" t="s">
        <v>288</v>
      </c>
      <c r="F3210" s="126" t="s">
        <v>364</v>
      </c>
      <c r="G3210" s="126" t="s">
        <v>417</v>
      </c>
      <c r="H3210" s="126" t="s">
        <v>126</v>
      </c>
      <c r="I3210" s="126" t="s">
        <v>418</v>
      </c>
      <c r="J3210" s="126" t="s">
        <v>1989</v>
      </c>
      <c r="K3210" s="126" t="s">
        <v>504</v>
      </c>
      <c r="L3210" s="126" t="s">
        <v>545</v>
      </c>
      <c r="M3210" s="130">
        <v>9739.1299999999992</v>
      </c>
      <c r="O3210" s="126" t="s">
        <v>486</v>
      </c>
      <c r="P3210" s="130">
        <v>0</v>
      </c>
      <c r="S3210" s="130">
        <v>0</v>
      </c>
      <c r="V3210" s="130">
        <v>13147.8</v>
      </c>
      <c r="X3210" s="126" t="s">
        <v>549</v>
      </c>
      <c r="Z3210" s="127"/>
      <c r="AA3210" s="128">
        <v>2</v>
      </c>
      <c r="AB3210" s="128">
        <v>60</v>
      </c>
      <c r="AC3210" s="126" t="s">
        <v>366</v>
      </c>
      <c r="AD3210" s="126" t="s">
        <v>2409</v>
      </c>
      <c r="AG3210" s="127"/>
      <c r="AI3210" s="127"/>
    </row>
    <row r="3211" spans="1:35" ht="14.85" customHeight="1">
      <c r="A3211" s="130">
        <v>5011852</v>
      </c>
      <c r="B3211" s="126" t="s">
        <v>413</v>
      </c>
      <c r="C3211" s="126" t="s">
        <v>6145</v>
      </c>
      <c r="D3211" s="126" t="s">
        <v>6146</v>
      </c>
      <c r="E3211" s="126" t="s">
        <v>288</v>
      </c>
      <c r="F3211" s="126" t="s">
        <v>364</v>
      </c>
      <c r="G3211" s="126" t="s">
        <v>417</v>
      </c>
      <c r="H3211" s="126" t="s">
        <v>126</v>
      </c>
      <c r="I3211" s="126" t="s">
        <v>418</v>
      </c>
      <c r="J3211" s="126" t="s">
        <v>1989</v>
      </c>
      <c r="K3211" s="126" t="s">
        <v>504</v>
      </c>
      <c r="L3211" s="126" t="s">
        <v>545</v>
      </c>
      <c r="M3211" s="130">
        <v>6817.44</v>
      </c>
      <c r="O3211" s="126" t="s">
        <v>365</v>
      </c>
      <c r="P3211" s="130">
        <v>0</v>
      </c>
      <c r="S3211" s="130">
        <v>0</v>
      </c>
      <c r="V3211" s="130">
        <v>13147.8</v>
      </c>
      <c r="X3211" s="126" t="s">
        <v>469</v>
      </c>
      <c r="Z3211" s="127"/>
      <c r="AA3211" s="128">
        <v>1</v>
      </c>
      <c r="AB3211" s="128">
        <v>60</v>
      </c>
      <c r="AC3211" s="126" t="s">
        <v>366</v>
      </c>
      <c r="AD3211" s="126" t="s">
        <v>2409</v>
      </c>
      <c r="AG3211" s="127"/>
      <c r="AI3211" s="127"/>
    </row>
    <row r="3212" spans="1:35" ht="14.85" customHeight="1">
      <c r="A3212" s="130">
        <v>5012275</v>
      </c>
      <c r="B3212" s="126" t="s">
        <v>413</v>
      </c>
      <c r="C3212" s="126" t="s">
        <v>3506</v>
      </c>
      <c r="D3212" s="126" t="s">
        <v>3507</v>
      </c>
      <c r="E3212" s="126" t="s">
        <v>288</v>
      </c>
      <c r="F3212" s="126" t="s">
        <v>364</v>
      </c>
      <c r="G3212" s="126" t="s">
        <v>417</v>
      </c>
      <c r="H3212" s="126" t="s">
        <v>126</v>
      </c>
      <c r="I3212" s="126" t="s">
        <v>418</v>
      </c>
      <c r="J3212" s="126" t="s">
        <v>886</v>
      </c>
      <c r="K3212" s="126" t="s">
        <v>443</v>
      </c>
      <c r="L3212" s="126" t="s">
        <v>887</v>
      </c>
      <c r="M3212" s="130">
        <v>9739.52</v>
      </c>
      <c r="O3212" s="126" t="s">
        <v>486</v>
      </c>
      <c r="P3212" s="130">
        <v>0</v>
      </c>
      <c r="S3212" s="130">
        <v>0</v>
      </c>
      <c r="V3212" s="130">
        <v>16556.509999999998</v>
      </c>
      <c r="X3212" s="126" t="s">
        <v>487</v>
      </c>
      <c r="Z3212" s="127"/>
      <c r="AA3212" s="128">
        <v>1</v>
      </c>
      <c r="AB3212" s="128">
        <v>60</v>
      </c>
      <c r="AC3212" s="126" t="s">
        <v>366</v>
      </c>
      <c r="AD3212" s="126" t="s">
        <v>488</v>
      </c>
      <c r="AG3212" s="127"/>
      <c r="AI3212" s="127"/>
    </row>
    <row r="3213" spans="1:35" ht="14.85" customHeight="1">
      <c r="A3213" s="130">
        <v>5012274</v>
      </c>
      <c r="B3213" s="126" t="s">
        <v>413</v>
      </c>
      <c r="C3213" s="126" t="s">
        <v>3508</v>
      </c>
      <c r="D3213" s="126" t="s">
        <v>3509</v>
      </c>
      <c r="E3213" s="126" t="s">
        <v>288</v>
      </c>
      <c r="F3213" s="126" t="s">
        <v>364</v>
      </c>
      <c r="G3213" s="126" t="s">
        <v>417</v>
      </c>
      <c r="H3213" s="126" t="s">
        <v>126</v>
      </c>
      <c r="I3213" s="126" t="s">
        <v>418</v>
      </c>
      <c r="J3213" s="126" t="s">
        <v>886</v>
      </c>
      <c r="K3213" s="126" t="s">
        <v>443</v>
      </c>
      <c r="L3213" s="126" t="s">
        <v>887</v>
      </c>
      <c r="M3213" s="130">
        <v>9739.52</v>
      </c>
      <c r="O3213" s="126" t="s">
        <v>486</v>
      </c>
      <c r="P3213" s="130">
        <v>0</v>
      </c>
      <c r="S3213" s="130">
        <v>0</v>
      </c>
      <c r="V3213" s="130">
        <v>12953.02</v>
      </c>
      <c r="X3213" s="126" t="s">
        <v>487</v>
      </c>
      <c r="Z3213" s="127"/>
      <c r="AA3213" s="128">
        <v>1</v>
      </c>
      <c r="AB3213" s="128">
        <v>60</v>
      </c>
      <c r="AC3213" s="126" t="s">
        <v>366</v>
      </c>
      <c r="AD3213" s="126" t="s">
        <v>488</v>
      </c>
      <c r="AG3213" s="127"/>
      <c r="AI3213" s="127"/>
    </row>
    <row r="3214" spans="1:35" ht="14.85" customHeight="1">
      <c r="A3214" s="130">
        <v>5011709</v>
      </c>
      <c r="B3214" s="126" t="s">
        <v>413</v>
      </c>
      <c r="C3214" s="126" t="s">
        <v>6147</v>
      </c>
      <c r="D3214" s="126" t="s">
        <v>6148</v>
      </c>
      <c r="E3214" s="126" t="s">
        <v>288</v>
      </c>
      <c r="F3214" s="126" t="s">
        <v>440</v>
      </c>
      <c r="G3214" s="126" t="s">
        <v>458</v>
      </c>
      <c r="H3214" s="126" t="s">
        <v>126</v>
      </c>
      <c r="I3214" s="126" t="s">
        <v>418</v>
      </c>
      <c r="J3214" s="126" t="s">
        <v>612</v>
      </c>
      <c r="K3214" s="126" t="s">
        <v>613</v>
      </c>
      <c r="L3214" s="126" t="s">
        <v>614</v>
      </c>
      <c r="M3214" s="130">
        <v>2352</v>
      </c>
      <c r="O3214" s="126" t="s">
        <v>445</v>
      </c>
      <c r="P3214" s="130">
        <v>0</v>
      </c>
      <c r="S3214" s="130">
        <v>0</v>
      </c>
      <c r="V3214" s="130">
        <v>2352</v>
      </c>
      <c r="X3214" s="126" t="s">
        <v>600</v>
      </c>
      <c r="Z3214" s="127"/>
      <c r="AA3214" s="128">
        <v>60</v>
      </c>
      <c r="AB3214" s="128">
        <v>1</v>
      </c>
      <c r="AD3214" s="126" t="s">
        <v>615</v>
      </c>
      <c r="AG3214" s="127"/>
      <c r="AI3214" s="127"/>
    </row>
    <row r="3215" spans="1:35" ht="14.85" customHeight="1">
      <c r="A3215" s="130">
        <v>5011708</v>
      </c>
      <c r="B3215" s="126" t="s">
        <v>413</v>
      </c>
      <c r="C3215" s="126" t="s">
        <v>6147</v>
      </c>
      <c r="D3215" s="126" t="s">
        <v>6149</v>
      </c>
      <c r="E3215" s="126" t="s">
        <v>288</v>
      </c>
      <c r="F3215" s="126" t="s">
        <v>440</v>
      </c>
      <c r="G3215" s="126" t="s">
        <v>458</v>
      </c>
      <c r="H3215" s="126" t="s">
        <v>126</v>
      </c>
      <c r="I3215" s="126" t="s">
        <v>418</v>
      </c>
      <c r="J3215" s="126" t="s">
        <v>612</v>
      </c>
      <c r="K3215" s="126" t="s">
        <v>613</v>
      </c>
      <c r="L3215" s="126" t="s">
        <v>614</v>
      </c>
      <c r="M3215" s="130">
        <v>2352</v>
      </c>
      <c r="O3215" s="126" t="s">
        <v>445</v>
      </c>
      <c r="P3215" s="130">
        <v>0</v>
      </c>
      <c r="S3215" s="130">
        <v>0</v>
      </c>
      <c r="V3215" s="130">
        <v>2352</v>
      </c>
      <c r="X3215" s="126" t="s">
        <v>600</v>
      </c>
      <c r="Z3215" s="127"/>
      <c r="AA3215" s="128">
        <v>60</v>
      </c>
      <c r="AB3215" s="128">
        <v>1</v>
      </c>
      <c r="AD3215" s="126" t="s">
        <v>615</v>
      </c>
      <c r="AG3215" s="127"/>
      <c r="AI3215" s="127"/>
    </row>
    <row r="3216" spans="1:35" ht="14.85" customHeight="1">
      <c r="A3216" s="130">
        <v>5011707</v>
      </c>
      <c r="B3216" s="126" t="s">
        <v>413</v>
      </c>
      <c r="C3216" s="126" t="s">
        <v>6147</v>
      </c>
      <c r="D3216" s="126" t="s">
        <v>6150</v>
      </c>
      <c r="E3216" s="126" t="s">
        <v>288</v>
      </c>
      <c r="F3216" s="126" t="s">
        <v>440</v>
      </c>
      <c r="G3216" s="126" t="s">
        <v>458</v>
      </c>
      <c r="H3216" s="126" t="s">
        <v>126</v>
      </c>
      <c r="I3216" s="126" t="s">
        <v>418</v>
      </c>
      <c r="J3216" s="126" t="s">
        <v>612</v>
      </c>
      <c r="K3216" s="126" t="s">
        <v>613</v>
      </c>
      <c r="L3216" s="126" t="s">
        <v>614</v>
      </c>
      <c r="M3216" s="130">
        <v>2352</v>
      </c>
      <c r="O3216" s="126" t="s">
        <v>445</v>
      </c>
      <c r="P3216" s="130">
        <v>0</v>
      </c>
      <c r="S3216" s="130">
        <v>0</v>
      </c>
      <c r="V3216" s="130">
        <v>2352</v>
      </c>
      <c r="X3216" s="126" t="s">
        <v>600</v>
      </c>
      <c r="Z3216" s="127"/>
      <c r="AA3216" s="128">
        <v>60</v>
      </c>
      <c r="AB3216" s="128">
        <v>1</v>
      </c>
      <c r="AD3216" s="126" t="s">
        <v>615</v>
      </c>
      <c r="AG3216" s="127"/>
      <c r="AI3216" s="127"/>
    </row>
    <row r="3217" spans="1:35" ht="14.85" customHeight="1">
      <c r="A3217" s="130">
        <v>5011706</v>
      </c>
      <c r="B3217" s="126" t="s">
        <v>413</v>
      </c>
      <c r="C3217" s="126" t="s">
        <v>6151</v>
      </c>
      <c r="D3217" s="126" t="s">
        <v>6152</v>
      </c>
      <c r="E3217" s="126" t="s">
        <v>288</v>
      </c>
      <c r="F3217" s="126" t="s">
        <v>440</v>
      </c>
      <c r="G3217" s="126" t="s">
        <v>463</v>
      </c>
      <c r="H3217" s="126" t="s">
        <v>126</v>
      </c>
      <c r="I3217" s="126" t="s">
        <v>418</v>
      </c>
      <c r="J3217" s="126" t="s">
        <v>612</v>
      </c>
      <c r="K3217" s="126" t="s">
        <v>613</v>
      </c>
      <c r="L3217" s="126" t="s">
        <v>614</v>
      </c>
      <c r="M3217" s="130">
        <v>1758.4</v>
      </c>
      <c r="O3217" s="126" t="s">
        <v>445</v>
      </c>
      <c r="P3217" s="130">
        <v>0</v>
      </c>
      <c r="S3217" s="130">
        <v>0</v>
      </c>
      <c r="V3217" s="130">
        <v>1758.4</v>
      </c>
      <c r="X3217" s="126" t="s">
        <v>2349</v>
      </c>
      <c r="Z3217" s="127"/>
      <c r="AA3217" s="128">
        <v>60</v>
      </c>
      <c r="AB3217" s="128">
        <v>1</v>
      </c>
      <c r="AD3217" s="126" t="s">
        <v>615</v>
      </c>
      <c r="AG3217" s="127"/>
      <c r="AI3217" s="127"/>
    </row>
    <row r="3218" spans="1:35" ht="14.85" customHeight="1">
      <c r="A3218" s="130">
        <v>5011696</v>
      </c>
      <c r="B3218" s="126" t="s">
        <v>413</v>
      </c>
      <c r="C3218" s="126" t="s">
        <v>6153</v>
      </c>
      <c r="D3218" s="126" t="s">
        <v>6154</v>
      </c>
      <c r="E3218" s="126" t="s">
        <v>288</v>
      </c>
      <c r="F3218" s="126" t="s">
        <v>522</v>
      </c>
      <c r="G3218" s="126" t="s">
        <v>850</v>
      </c>
      <c r="H3218" s="126" t="s">
        <v>524</v>
      </c>
      <c r="I3218" s="126" t="s">
        <v>418</v>
      </c>
      <c r="J3218" s="126" t="s">
        <v>6155</v>
      </c>
      <c r="K3218" s="126" t="s">
        <v>852</v>
      </c>
      <c r="L3218" s="126" t="s">
        <v>527</v>
      </c>
      <c r="M3218" s="130">
        <v>769.38</v>
      </c>
      <c r="N3218" s="126" t="s">
        <v>290</v>
      </c>
      <c r="O3218" s="126" t="s">
        <v>621</v>
      </c>
      <c r="P3218" s="130">
        <v>0</v>
      </c>
      <c r="S3218" s="130">
        <v>0</v>
      </c>
      <c r="V3218" s="130">
        <v>769.38</v>
      </c>
      <c r="X3218" s="126" t="s">
        <v>4636</v>
      </c>
      <c r="Z3218" s="127"/>
      <c r="AA3218" s="128"/>
      <c r="AB3218" s="128"/>
      <c r="AD3218" s="126" t="s">
        <v>615</v>
      </c>
      <c r="AG3218" s="127"/>
      <c r="AI3218" s="127"/>
    </row>
    <row r="3219" spans="1:35" ht="14.85" customHeight="1">
      <c r="A3219" s="130">
        <v>5011693</v>
      </c>
      <c r="B3219" s="126" t="s">
        <v>413</v>
      </c>
      <c r="C3219" s="126" t="s">
        <v>6156</v>
      </c>
      <c r="D3219" s="126" t="s">
        <v>6157</v>
      </c>
      <c r="E3219" s="126" t="s">
        <v>288</v>
      </c>
      <c r="F3219" s="126" t="s">
        <v>491</v>
      </c>
      <c r="G3219" s="126" t="s">
        <v>417</v>
      </c>
      <c r="H3219" s="126" t="s">
        <v>126</v>
      </c>
      <c r="I3219" s="126" t="s">
        <v>418</v>
      </c>
      <c r="J3219" s="126" t="s">
        <v>576</v>
      </c>
      <c r="K3219" s="126" t="s">
        <v>567</v>
      </c>
      <c r="L3219" s="126" t="s">
        <v>505</v>
      </c>
      <c r="M3219" s="130">
        <v>5064.6400000000003</v>
      </c>
      <c r="O3219" s="126" t="s">
        <v>721</v>
      </c>
      <c r="P3219" s="130">
        <v>0</v>
      </c>
      <c r="S3219" s="130">
        <v>0</v>
      </c>
      <c r="V3219" s="130">
        <v>5659.99</v>
      </c>
      <c r="X3219" s="126" t="s">
        <v>722</v>
      </c>
      <c r="Z3219" s="127"/>
      <c r="AA3219" s="128">
        <v>1</v>
      </c>
      <c r="AB3219" s="128">
        <v>60</v>
      </c>
      <c r="AD3219" s="126" t="s">
        <v>615</v>
      </c>
      <c r="AG3219" s="127"/>
      <c r="AI3219" s="127"/>
    </row>
    <row r="3220" spans="1:35" ht="14.85" customHeight="1">
      <c r="A3220" s="130">
        <v>5011692</v>
      </c>
      <c r="B3220" s="126" t="s">
        <v>413</v>
      </c>
      <c r="C3220" s="126" t="s">
        <v>6158</v>
      </c>
      <c r="D3220" s="126" t="s">
        <v>6159</v>
      </c>
      <c r="E3220" s="126" t="s">
        <v>288</v>
      </c>
      <c r="F3220" s="126" t="s">
        <v>491</v>
      </c>
      <c r="G3220" s="126" t="s">
        <v>417</v>
      </c>
      <c r="H3220" s="126" t="s">
        <v>126</v>
      </c>
      <c r="I3220" s="126" t="s">
        <v>126</v>
      </c>
      <c r="J3220" s="126" t="s">
        <v>576</v>
      </c>
      <c r="K3220" s="126" t="s">
        <v>567</v>
      </c>
      <c r="L3220" s="126" t="s">
        <v>505</v>
      </c>
      <c r="M3220" s="130">
        <v>3408.16</v>
      </c>
      <c r="O3220" s="126" t="s">
        <v>492</v>
      </c>
      <c r="P3220" s="130">
        <v>0</v>
      </c>
      <c r="S3220" s="130">
        <v>0</v>
      </c>
      <c r="V3220" s="130">
        <v>4369.9799999999996</v>
      </c>
      <c r="X3220" s="126" t="s">
        <v>493</v>
      </c>
      <c r="Z3220" s="127"/>
      <c r="AA3220" s="128">
        <v>1</v>
      </c>
      <c r="AB3220" s="128">
        <v>60</v>
      </c>
      <c r="AD3220" s="126" t="s">
        <v>615</v>
      </c>
      <c r="AG3220" s="127"/>
      <c r="AI3220" s="127"/>
    </row>
    <row r="3221" spans="1:35" ht="14.85" customHeight="1">
      <c r="A3221" s="130">
        <v>5011689</v>
      </c>
      <c r="B3221" s="126" t="s">
        <v>413</v>
      </c>
      <c r="C3221" s="126" t="s">
        <v>4900</v>
      </c>
      <c r="D3221" s="126" t="s">
        <v>6160</v>
      </c>
      <c r="E3221" s="126" t="s">
        <v>288</v>
      </c>
      <c r="F3221" s="126" t="s">
        <v>522</v>
      </c>
      <c r="G3221" s="126" t="s">
        <v>4988</v>
      </c>
      <c r="H3221" s="126" t="s">
        <v>524</v>
      </c>
      <c r="I3221" s="126" t="s">
        <v>418</v>
      </c>
      <c r="J3221" s="126" t="s">
        <v>4903</v>
      </c>
      <c r="K3221" s="126" t="s">
        <v>613</v>
      </c>
      <c r="L3221" s="126" t="s">
        <v>3892</v>
      </c>
      <c r="M3221" s="130">
        <v>409.01</v>
      </c>
      <c r="N3221" s="126" t="s">
        <v>290</v>
      </c>
      <c r="O3221" s="126" t="s">
        <v>528</v>
      </c>
      <c r="P3221" s="130">
        <v>0</v>
      </c>
      <c r="S3221" s="130">
        <v>0</v>
      </c>
      <c r="V3221" s="130">
        <v>409.01</v>
      </c>
      <c r="X3221" s="126" t="s">
        <v>4904</v>
      </c>
      <c r="Z3221" s="127"/>
      <c r="AA3221" s="128"/>
      <c r="AB3221" s="128"/>
      <c r="AD3221" s="126" t="s">
        <v>615</v>
      </c>
      <c r="AG3221" s="127"/>
      <c r="AI3221" s="127"/>
    </row>
    <row r="3222" spans="1:35" ht="14.85" customHeight="1">
      <c r="A3222" s="130">
        <v>5011688</v>
      </c>
      <c r="B3222" s="126" t="s">
        <v>413</v>
      </c>
      <c r="C3222" s="126" t="s">
        <v>6161</v>
      </c>
      <c r="D3222" s="126" t="s">
        <v>6162</v>
      </c>
      <c r="E3222" s="126" t="s">
        <v>288</v>
      </c>
      <c r="F3222" s="126" t="s">
        <v>532</v>
      </c>
      <c r="G3222" s="126" t="s">
        <v>312</v>
      </c>
      <c r="H3222" s="126" t="s">
        <v>126</v>
      </c>
      <c r="I3222" s="126" t="s">
        <v>418</v>
      </c>
      <c r="J3222" s="126" t="s">
        <v>6163</v>
      </c>
      <c r="K3222" s="126" t="s">
        <v>747</v>
      </c>
      <c r="L3222" s="126" t="s">
        <v>6164</v>
      </c>
      <c r="M3222" s="130">
        <v>95.2</v>
      </c>
      <c r="O3222" s="126" t="s">
        <v>5401</v>
      </c>
      <c r="P3222" s="130">
        <v>0</v>
      </c>
      <c r="S3222" s="130">
        <v>0</v>
      </c>
      <c r="V3222" s="130">
        <v>112</v>
      </c>
      <c r="X3222" s="126" t="s">
        <v>5615</v>
      </c>
      <c r="Z3222" s="127"/>
      <c r="AA3222" s="128">
        <v>50</v>
      </c>
      <c r="AB3222" s="128">
        <v>12</v>
      </c>
      <c r="AD3222" s="126" t="s">
        <v>615</v>
      </c>
      <c r="AG3222" s="127"/>
      <c r="AI3222" s="127"/>
    </row>
    <row r="3223" spans="1:35" ht="14.85" customHeight="1">
      <c r="A3223" s="130">
        <v>5011686</v>
      </c>
      <c r="B3223" s="126" t="s">
        <v>413</v>
      </c>
      <c r="C3223" s="126" t="s">
        <v>6165</v>
      </c>
      <c r="D3223" s="126" t="s">
        <v>6166</v>
      </c>
      <c r="E3223" s="126" t="s">
        <v>288</v>
      </c>
      <c r="F3223" s="126" t="s">
        <v>440</v>
      </c>
      <c r="G3223" s="126" t="s">
        <v>463</v>
      </c>
      <c r="H3223" s="126" t="s">
        <v>126</v>
      </c>
      <c r="I3223" s="126" t="s">
        <v>418</v>
      </c>
      <c r="J3223" s="126" t="s">
        <v>1512</v>
      </c>
      <c r="K3223" s="126" t="s">
        <v>504</v>
      </c>
      <c r="L3223" s="126" t="s">
        <v>1513</v>
      </c>
      <c r="M3223" s="130">
        <v>2721.6</v>
      </c>
      <c r="O3223" s="126" t="s">
        <v>445</v>
      </c>
      <c r="P3223" s="130">
        <v>0</v>
      </c>
      <c r="S3223" s="130">
        <v>0</v>
      </c>
      <c r="V3223" s="130">
        <v>2721.6</v>
      </c>
      <c r="X3223" s="126" t="s">
        <v>464</v>
      </c>
      <c r="Z3223" s="127"/>
      <c r="AA3223" s="128">
        <v>30</v>
      </c>
      <c r="AB3223" s="128">
        <v>1</v>
      </c>
      <c r="AD3223" s="126" t="s">
        <v>615</v>
      </c>
      <c r="AG3223" s="127"/>
      <c r="AI3223" s="127"/>
    </row>
    <row r="3224" spans="1:35" ht="14.85" customHeight="1">
      <c r="A3224" s="130">
        <v>5011685</v>
      </c>
      <c r="B3224" s="126" t="s">
        <v>413</v>
      </c>
      <c r="C3224" s="126" t="s">
        <v>6167</v>
      </c>
      <c r="D3224" s="126" t="s">
        <v>6168</v>
      </c>
      <c r="E3224" s="126" t="s">
        <v>288</v>
      </c>
      <c r="F3224" s="126" t="s">
        <v>440</v>
      </c>
      <c r="G3224" s="126" t="s">
        <v>463</v>
      </c>
      <c r="H3224" s="126" t="s">
        <v>126</v>
      </c>
      <c r="I3224" s="126" t="s">
        <v>418</v>
      </c>
      <c r="J3224" s="126" t="s">
        <v>1512</v>
      </c>
      <c r="K3224" s="126" t="s">
        <v>504</v>
      </c>
      <c r="L3224" s="126" t="s">
        <v>1513</v>
      </c>
      <c r="M3224" s="130">
        <v>2721.6</v>
      </c>
      <c r="O3224" s="126" t="s">
        <v>445</v>
      </c>
      <c r="P3224" s="130">
        <v>0</v>
      </c>
      <c r="S3224" s="130">
        <v>0</v>
      </c>
      <c r="V3224" s="130">
        <v>2721.6</v>
      </c>
      <c r="X3224" s="126" t="s">
        <v>464</v>
      </c>
      <c r="Z3224" s="127"/>
      <c r="AA3224" s="128">
        <v>30</v>
      </c>
      <c r="AB3224" s="128">
        <v>1</v>
      </c>
      <c r="AD3224" s="126" t="s">
        <v>615</v>
      </c>
      <c r="AG3224" s="127"/>
      <c r="AI3224" s="127"/>
    </row>
    <row r="3225" spans="1:35" ht="14.85" customHeight="1">
      <c r="A3225" s="130">
        <v>5011684</v>
      </c>
      <c r="B3225" s="126" t="s">
        <v>413</v>
      </c>
      <c r="C3225" s="126" t="s">
        <v>6169</v>
      </c>
      <c r="D3225" s="126" t="s">
        <v>6170</v>
      </c>
      <c r="E3225" s="126" t="s">
        <v>288</v>
      </c>
      <c r="F3225" s="126" t="s">
        <v>440</v>
      </c>
      <c r="G3225" s="126" t="s">
        <v>463</v>
      </c>
      <c r="H3225" s="126" t="s">
        <v>126</v>
      </c>
      <c r="I3225" s="126" t="s">
        <v>418</v>
      </c>
      <c r="J3225" s="126" t="s">
        <v>1512</v>
      </c>
      <c r="K3225" s="126" t="s">
        <v>504</v>
      </c>
      <c r="L3225" s="126" t="s">
        <v>1513</v>
      </c>
      <c r="M3225" s="130">
        <v>2721.6</v>
      </c>
      <c r="O3225" s="126" t="s">
        <v>445</v>
      </c>
      <c r="P3225" s="130">
        <v>0</v>
      </c>
      <c r="S3225" s="130">
        <v>0</v>
      </c>
      <c r="V3225" s="130">
        <v>2721.6</v>
      </c>
      <c r="X3225" s="126" t="s">
        <v>464</v>
      </c>
      <c r="Z3225" s="127"/>
      <c r="AA3225" s="128">
        <v>30</v>
      </c>
      <c r="AB3225" s="128">
        <v>1</v>
      </c>
      <c r="AD3225" s="126" t="s">
        <v>615</v>
      </c>
      <c r="AG3225" s="127"/>
      <c r="AI3225" s="127"/>
    </row>
    <row r="3226" spans="1:35" ht="14.85" customHeight="1">
      <c r="A3226" s="130">
        <v>5011683</v>
      </c>
      <c r="B3226" s="126" t="s">
        <v>413</v>
      </c>
      <c r="C3226" s="126" t="s">
        <v>6171</v>
      </c>
      <c r="D3226" s="126" t="s">
        <v>6172</v>
      </c>
      <c r="E3226" s="126" t="s">
        <v>288</v>
      </c>
      <c r="F3226" s="126" t="s">
        <v>440</v>
      </c>
      <c r="G3226" s="126" t="s">
        <v>463</v>
      </c>
      <c r="H3226" s="126" t="s">
        <v>126</v>
      </c>
      <c r="I3226" s="126" t="s">
        <v>418</v>
      </c>
      <c r="J3226" s="126" t="s">
        <v>1512</v>
      </c>
      <c r="K3226" s="126" t="s">
        <v>504</v>
      </c>
      <c r="L3226" s="126" t="s">
        <v>1513</v>
      </c>
      <c r="M3226" s="130">
        <v>2721.6</v>
      </c>
      <c r="O3226" s="126" t="s">
        <v>445</v>
      </c>
      <c r="P3226" s="130">
        <v>0</v>
      </c>
      <c r="S3226" s="130">
        <v>0</v>
      </c>
      <c r="V3226" s="130">
        <v>2721.6</v>
      </c>
      <c r="X3226" s="126" t="s">
        <v>464</v>
      </c>
      <c r="Z3226" s="127"/>
      <c r="AA3226" s="128">
        <v>30</v>
      </c>
      <c r="AB3226" s="128">
        <v>1</v>
      </c>
      <c r="AD3226" s="126" t="s">
        <v>615</v>
      </c>
      <c r="AG3226" s="127"/>
      <c r="AI3226" s="127"/>
    </row>
    <row r="3227" spans="1:35" ht="14.85" customHeight="1">
      <c r="A3227" s="130">
        <v>5011682</v>
      </c>
      <c r="B3227" s="126" t="s">
        <v>413</v>
      </c>
      <c r="C3227" s="126" t="s">
        <v>6173</v>
      </c>
      <c r="D3227" s="126" t="s">
        <v>3298</v>
      </c>
      <c r="E3227" s="126" t="s">
        <v>288</v>
      </c>
      <c r="F3227" s="126" t="s">
        <v>440</v>
      </c>
      <c r="G3227" s="126" t="s">
        <v>458</v>
      </c>
      <c r="H3227" s="126" t="s">
        <v>126</v>
      </c>
      <c r="I3227" s="126" t="s">
        <v>418</v>
      </c>
      <c r="J3227" s="126" t="s">
        <v>1512</v>
      </c>
      <c r="K3227" s="126" t="s">
        <v>504</v>
      </c>
      <c r="L3227" s="126" t="s">
        <v>1513</v>
      </c>
      <c r="M3227" s="130">
        <v>5275.2</v>
      </c>
      <c r="O3227" s="126" t="s">
        <v>445</v>
      </c>
      <c r="P3227" s="130">
        <v>0</v>
      </c>
      <c r="S3227" s="130">
        <v>0</v>
      </c>
      <c r="V3227" s="130">
        <v>5275.2</v>
      </c>
      <c r="X3227" s="126" t="s">
        <v>2349</v>
      </c>
      <c r="Z3227" s="127"/>
      <c r="AA3227" s="128">
        <v>60</v>
      </c>
      <c r="AB3227" s="128">
        <v>1</v>
      </c>
      <c r="AD3227" s="126" t="s">
        <v>615</v>
      </c>
      <c r="AG3227" s="127"/>
      <c r="AI3227" s="127"/>
    </row>
    <row r="3228" spans="1:35" ht="14.85" customHeight="1">
      <c r="A3228" s="130">
        <v>5011478</v>
      </c>
      <c r="B3228" s="126" t="s">
        <v>413</v>
      </c>
      <c r="C3228" s="126" t="s">
        <v>6174</v>
      </c>
      <c r="E3228" s="126" t="s">
        <v>288</v>
      </c>
      <c r="F3228" s="126" t="s">
        <v>416</v>
      </c>
      <c r="G3228" s="126" t="s">
        <v>417</v>
      </c>
      <c r="H3228" s="126" t="s">
        <v>126</v>
      </c>
      <c r="I3228" s="126" t="s">
        <v>126</v>
      </c>
      <c r="J3228" s="126" t="s">
        <v>2857</v>
      </c>
      <c r="K3228" s="126" t="s">
        <v>747</v>
      </c>
      <c r="L3228" s="126" t="s">
        <v>2858</v>
      </c>
      <c r="M3228" s="130">
        <v>3116.51</v>
      </c>
      <c r="O3228" s="126" t="s">
        <v>422</v>
      </c>
      <c r="P3228" s="130">
        <v>0</v>
      </c>
      <c r="S3228" s="130">
        <v>0</v>
      </c>
      <c r="V3228" s="130">
        <v>3116.51</v>
      </c>
      <c r="X3228" s="126" t="s">
        <v>949</v>
      </c>
      <c r="Z3228" s="127"/>
      <c r="AA3228" s="128">
        <v>1</v>
      </c>
      <c r="AB3228" s="128">
        <v>12</v>
      </c>
      <c r="AD3228" s="126" t="s">
        <v>1750</v>
      </c>
      <c r="AG3228" s="127"/>
      <c r="AI3228" s="127"/>
    </row>
    <row r="3229" spans="1:35" ht="14.85" customHeight="1">
      <c r="A3229" s="130">
        <v>5011475</v>
      </c>
      <c r="B3229" s="126" t="s">
        <v>413</v>
      </c>
      <c r="C3229" s="126" t="s">
        <v>6175</v>
      </c>
      <c r="E3229" s="126" t="s">
        <v>288</v>
      </c>
      <c r="F3229" s="126" t="s">
        <v>532</v>
      </c>
      <c r="G3229" s="126" t="s">
        <v>417</v>
      </c>
      <c r="H3229" s="126" t="s">
        <v>126</v>
      </c>
      <c r="I3229" s="126" t="s">
        <v>126</v>
      </c>
      <c r="J3229" s="126" t="s">
        <v>6113</v>
      </c>
      <c r="K3229" s="126" t="s">
        <v>628</v>
      </c>
      <c r="L3229" s="126" t="s">
        <v>5893</v>
      </c>
      <c r="M3229" s="130">
        <v>486.94</v>
      </c>
      <c r="O3229" s="126" t="s">
        <v>1459</v>
      </c>
      <c r="P3229" s="130">
        <v>0</v>
      </c>
      <c r="S3229" s="130">
        <v>0</v>
      </c>
      <c r="V3229" s="130">
        <v>486.94</v>
      </c>
      <c r="X3229" s="126" t="s">
        <v>1463</v>
      </c>
      <c r="Z3229" s="127"/>
      <c r="AA3229" s="128">
        <v>1</v>
      </c>
      <c r="AB3229" s="128">
        <v>72</v>
      </c>
      <c r="AD3229" s="126" t="s">
        <v>1750</v>
      </c>
      <c r="AG3229" s="127"/>
      <c r="AI3229" s="127"/>
    </row>
    <row r="3230" spans="1:35" ht="14.85" customHeight="1">
      <c r="A3230" s="130">
        <v>5011473</v>
      </c>
      <c r="B3230" s="126" t="s">
        <v>413</v>
      </c>
      <c r="C3230" s="126" t="s">
        <v>6176</v>
      </c>
      <c r="E3230" s="126" t="s">
        <v>288</v>
      </c>
      <c r="F3230" s="126" t="s">
        <v>532</v>
      </c>
      <c r="G3230" s="126" t="s">
        <v>312</v>
      </c>
      <c r="H3230" s="126" t="s">
        <v>126</v>
      </c>
      <c r="I3230" s="126" t="s">
        <v>418</v>
      </c>
      <c r="J3230" s="126" t="s">
        <v>6113</v>
      </c>
      <c r="K3230" s="126" t="s">
        <v>628</v>
      </c>
      <c r="L3230" s="126" t="s">
        <v>5893</v>
      </c>
      <c r="M3230" s="130">
        <v>292.16000000000003</v>
      </c>
      <c r="O3230" s="126" t="s">
        <v>1459</v>
      </c>
      <c r="P3230" s="130">
        <v>292.16000000000003</v>
      </c>
      <c r="R3230" s="126" t="s">
        <v>1460</v>
      </c>
      <c r="S3230" s="130">
        <v>0</v>
      </c>
      <c r="V3230" s="130">
        <v>292.16000000000003</v>
      </c>
      <c r="X3230" s="126" t="s">
        <v>1461</v>
      </c>
      <c r="Z3230" s="127"/>
      <c r="AA3230" s="128">
        <v>2500</v>
      </c>
      <c r="AB3230" s="128">
        <v>12</v>
      </c>
      <c r="AD3230" s="126" t="s">
        <v>1750</v>
      </c>
      <c r="AG3230" s="127"/>
      <c r="AI3230" s="127"/>
    </row>
    <row r="3231" spans="1:35" ht="14.85" customHeight="1">
      <c r="A3231" s="130">
        <v>5011472</v>
      </c>
      <c r="B3231" s="126" t="s">
        <v>413</v>
      </c>
      <c r="C3231" s="126" t="s">
        <v>6177</v>
      </c>
      <c r="E3231" s="126" t="s">
        <v>288</v>
      </c>
      <c r="F3231" s="126" t="s">
        <v>416</v>
      </c>
      <c r="G3231" s="126" t="s">
        <v>417</v>
      </c>
      <c r="H3231" s="126" t="s">
        <v>126</v>
      </c>
      <c r="I3231" s="126" t="s">
        <v>126</v>
      </c>
      <c r="J3231" s="126" t="s">
        <v>2857</v>
      </c>
      <c r="K3231" s="126" t="s">
        <v>747</v>
      </c>
      <c r="L3231" s="126" t="s">
        <v>2858</v>
      </c>
      <c r="M3231" s="130">
        <v>3070.98</v>
      </c>
      <c r="O3231" s="126" t="s">
        <v>422</v>
      </c>
      <c r="P3231" s="130">
        <v>0</v>
      </c>
      <c r="S3231" s="130">
        <v>0</v>
      </c>
      <c r="V3231" s="130">
        <v>3070.98</v>
      </c>
      <c r="X3231" s="126" t="s">
        <v>949</v>
      </c>
      <c r="Z3231" s="127"/>
      <c r="AA3231" s="128">
        <v>1</v>
      </c>
      <c r="AB3231" s="128">
        <v>12</v>
      </c>
      <c r="AD3231" s="126" t="s">
        <v>1750</v>
      </c>
      <c r="AG3231" s="127"/>
      <c r="AI3231" s="127"/>
    </row>
    <row r="3232" spans="1:35" ht="14.85" customHeight="1">
      <c r="A3232" s="130">
        <v>5011467</v>
      </c>
      <c r="B3232" s="126" t="s">
        <v>413</v>
      </c>
      <c r="C3232" s="126" t="s">
        <v>6178</v>
      </c>
      <c r="D3232" s="126" t="s">
        <v>6179</v>
      </c>
      <c r="E3232" s="126" t="s">
        <v>288</v>
      </c>
      <c r="F3232" s="126" t="s">
        <v>522</v>
      </c>
      <c r="G3232" s="126" t="s">
        <v>6180</v>
      </c>
      <c r="H3232" s="126" t="s">
        <v>524</v>
      </c>
      <c r="I3232" s="126" t="s">
        <v>418</v>
      </c>
      <c r="J3232" s="126" t="s">
        <v>1770</v>
      </c>
      <c r="K3232" s="126" t="s">
        <v>976</v>
      </c>
      <c r="L3232" s="126" t="s">
        <v>1771</v>
      </c>
      <c r="M3232" s="130">
        <v>107.8</v>
      </c>
      <c r="O3232" s="126" t="s">
        <v>528</v>
      </c>
      <c r="P3232" s="130">
        <v>0</v>
      </c>
      <c r="S3232" s="130">
        <v>0</v>
      </c>
      <c r="V3232" s="130">
        <v>107.8</v>
      </c>
      <c r="X3232" s="126" t="s">
        <v>6181</v>
      </c>
      <c r="Z3232" s="127"/>
      <c r="AA3232" s="128"/>
      <c r="AB3232" s="128"/>
      <c r="AD3232" s="126" t="s">
        <v>1750</v>
      </c>
      <c r="AG3232" s="127"/>
      <c r="AI3232" s="127"/>
    </row>
    <row r="3233" spans="1:35" ht="14.85" customHeight="1">
      <c r="A3233" s="130">
        <v>5011460</v>
      </c>
      <c r="B3233" s="126" t="s">
        <v>413</v>
      </c>
      <c r="C3233" s="126" t="s">
        <v>6182</v>
      </c>
      <c r="D3233" s="126" t="s">
        <v>6183</v>
      </c>
      <c r="E3233" s="126" t="s">
        <v>288</v>
      </c>
      <c r="F3233" s="126" t="s">
        <v>364</v>
      </c>
      <c r="G3233" s="126" t="s">
        <v>417</v>
      </c>
      <c r="H3233" s="126" t="s">
        <v>126</v>
      </c>
      <c r="I3233" s="126" t="s">
        <v>126</v>
      </c>
      <c r="J3233" s="126" t="s">
        <v>6184</v>
      </c>
      <c r="K3233" s="126" t="s">
        <v>976</v>
      </c>
      <c r="L3233" s="126" t="s">
        <v>1450</v>
      </c>
      <c r="M3233" s="130">
        <v>19477.919999999998</v>
      </c>
      <c r="O3233" s="126" t="s">
        <v>486</v>
      </c>
      <c r="P3233" s="130">
        <v>0</v>
      </c>
      <c r="S3233" s="130">
        <v>0</v>
      </c>
      <c r="V3233" s="130">
        <v>25224.33</v>
      </c>
      <c r="X3233" s="126" t="s">
        <v>954</v>
      </c>
      <c r="Z3233" s="127"/>
      <c r="AA3233" s="128">
        <v>1</v>
      </c>
      <c r="AB3233" s="128">
        <v>60</v>
      </c>
      <c r="AC3233" s="126" t="s">
        <v>366</v>
      </c>
      <c r="AD3233" s="126" t="s">
        <v>1750</v>
      </c>
      <c r="AG3233" s="127"/>
      <c r="AI3233" s="127"/>
    </row>
    <row r="3234" spans="1:35" ht="14.85" customHeight="1">
      <c r="A3234" s="130">
        <v>5011457</v>
      </c>
      <c r="B3234" s="126" t="s">
        <v>413</v>
      </c>
      <c r="C3234" s="126" t="s">
        <v>6185</v>
      </c>
      <c r="D3234" s="126" t="s">
        <v>6115</v>
      </c>
      <c r="E3234" s="126" t="s">
        <v>288</v>
      </c>
      <c r="F3234" s="126" t="s">
        <v>522</v>
      </c>
      <c r="G3234" s="126" t="s">
        <v>458</v>
      </c>
      <c r="H3234" s="126" t="s">
        <v>974</v>
      </c>
      <c r="I3234" s="126" t="s">
        <v>126</v>
      </c>
      <c r="J3234" s="126" t="s">
        <v>4064</v>
      </c>
      <c r="K3234" s="126" t="s">
        <v>852</v>
      </c>
      <c r="L3234" s="126" t="s">
        <v>2712</v>
      </c>
      <c r="M3234" s="130">
        <v>145.11000000000001</v>
      </c>
      <c r="N3234" s="126" t="s">
        <v>290</v>
      </c>
      <c r="O3234" s="126" t="s">
        <v>528</v>
      </c>
      <c r="P3234" s="130">
        <v>0</v>
      </c>
      <c r="S3234" s="130">
        <v>0</v>
      </c>
      <c r="V3234" s="130">
        <v>145.11000000000001</v>
      </c>
      <c r="X3234" s="126" t="s">
        <v>1352</v>
      </c>
      <c r="Z3234" s="127"/>
      <c r="AA3234" s="128"/>
      <c r="AB3234" s="128"/>
      <c r="AD3234" s="126" t="s">
        <v>1750</v>
      </c>
      <c r="AG3234" s="127"/>
      <c r="AI3234" s="127"/>
    </row>
    <row r="3235" spans="1:35" ht="14.85" customHeight="1">
      <c r="A3235" s="130">
        <v>5011456</v>
      </c>
      <c r="B3235" s="126" t="s">
        <v>413</v>
      </c>
      <c r="C3235" s="126" t="s">
        <v>6186</v>
      </c>
      <c r="D3235" s="126" t="s">
        <v>6115</v>
      </c>
      <c r="E3235" s="126" t="s">
        <v>288</v>
      </c>
      <c r="F3235" s="126" t="s">
        <v>522</v>
      </c>
      <c r="G3235" s="126" t="s">
        <v>604</v>
      </c>
      <c r="H3235" s="126" t="s">
        <v>974</v>
      </c>
      <c r="I3235" s="126" t="s">
        <v>126</v>
      </c>
      <c r="J3235" s="126" t="s">
        <v>4064</v>
      </c>
      <c r="K3235" s="126" t="s">
        <v>852</v>
      </c>
      <c r="L3235" s="126" t="s">
        <v>2712</v>
      </c>
      <c r="M3235" s="130">
        <v>579.47</v>
      </c>
      <c r="N3235" s="126" t="s">
        <v>290</v>
      </c>
      <c r="O3235" s="126" t="s">
        <v>528</v>
      </c>
      <c r="P3235" s="130">
        <v>0</v>
      </c>
      <c r="S3235" s="130">
        <v>0</v>
      </c>
      <c r="V3235" s="130">
        <v>579.47</v>
      </c>
      <c r="X3235" s="126" t="s">
        <v>1352</v>
      </c>
      <c r="Z3235" s="127"/>
      <c r="AA3235" s="128"/>
      <c r="AB3235" s="128"/>
      <c r="AD3235" s="126" t="s">
        <v>1750</v>
      </c>
      <c r="AG3235" s="127"/>
      <c r="AI3235" s="127"/>
    </row>
    <row r="3236" spans="1:35" ht="14.85" customHeight="1">
      <c r="A3236" s="130">
        <v>5011455</v>
      </c>
      <c r="B3236" s="126" t="s">
        <v>413</v>
      </c>
      <c r="C3236" s="126" t="s">
        <v>6187</v>
      </c>
      <c r="D3236" s="126" t="s">
        <v>4358</v>
      </c>
      <c r="E3236" s="126" t="s">
        <v>288</v>
      </c>
      <c r="F3236" s="126" t="s">
        <v>522</v>
      </c>
      <c r="G3236" s="126" t="s">
        <v>458</v>
      </c>
      <c r="H3236" s="126" t="s">
        <v>974</v>
      </c>
      <c r="I3236" s="126" t="s">
        <v>126</v>
      </c>
      <c r="J3236" s="126" t="s">
        <v>4064</v>
      </c>
      <c r="K3236" s="126" t="s">
        <v>852</v>
      </c>
      <c r="L3236" s="126" t="s">
        <v>2712</v>
      </c>
      <c r="M3236" s="130">
        <v>181.62</v>
      </c>
      <c r="N3236" s="126" t="s">
        <v>290</v>
      </c>
      <c r="O3236" s="126" t="s">
        <v>528</v>
      </c>
      <c r="P3236" s="130">
        <v>0</v>
      </c>
      <c r="S3236" s="130">
        <v>0</v>
      </c>
      <c r="V3236" s="130">
        <v>181.62</v>
      </c>
      <c r="X3236" s="126" t="s">
        <v>1352</v>
      </c>
      <c r="Z3236" s="127"/>
      <c r="AA3236" s="128"/>
      <c r="AB3236" s="128"/>
      <c r="AD3236" s="126" t="s">
        <v>1750</v>
      </c>
      <c r="AG3236" s="127"/>
      <c r="AI3236" s="127"/>
    </row>
    <row r="3237" spans="1:35" ht="14.85" customHeight="1">
      <c r="A3237" s="130">
        <v>5011453</v>
      </c>
      <c r="B3237" s="126" t="s">
        <v>413</v>
      </c>
      <c r="C3237" s="126" t="s">
        <v>6188</v>
      </c>
      <c r="D3237" s="126" t="s">
        <v>6189</v>
      </c>
      <c r="E3237" s="126" t="s">
        <v>288</v>
      </c>
      <c r="F3237" s="126" t="s">
        <v>522</v>
      </c>
      <c r="G3237" s="126" t="s">
        <v>1552</v>
      </c>
      <c r="H3237" s="126" t="s">
        <v>974</v>
      </c>
      <c r="I3237" s="126" t="s">
        <v>126</v>
      </c>
      <c r="J3237" s="126" t="s">
        <v>4064</v>
      </c>
      <c r="K3237" s="126" t="s">
        <v>852</v>
      </c>
      <c r="L3237" s="126" t="s">
        <v>2712</v>
      </c>
      <c r="M3237" s="130">
        <v>150.94</v>
      </c>
      <c r="N3237" s="126" t="s">
        <v>290</v>
      </c>
      <c r="O3237" s="126" t="s">
        <v>528</v>
      </c>
      <c r="P3237" s="130">
        <v>0</v>
      </c>
      <c r="S3237" s="130">
        <v>0</v>
      </c>
      <c r="V3237" s="130">
        <v>150.94</v>
      </c>
      <c r="X3237" s="126" t="s">
        <v>1352</v>
      </c>
      <c r="Z3237" s="127"/>
      <c r="AA3237" s="128"/>
      <c r="AB3237" s="128"/>
      <c r="AD3237" s="126" t="s">
        <v>1750</v>
      </c>
      <c r="AG3237" s="127"/>
      <c r="AI3237" s="127"/>
    </row>
    <row r="3238" spans="1:35" ht="14.85" customHeight="1">
      <c r="A3238" s="130">
        <v>5011452</v>
      </c>
      <c r="B3238" s="126" t="s">
        <v>413</v>
      </c>
      <c r="C3238" s="126" t="s">
        <v>6190</v>
      </c>
      <c r="D3238" s="126" t="s">
        <v>6189</v>
      </c>
      <c r="E3238" s="126" t="s">
        <v>288</v>
      </c>
      <c r="F3238" s="126" t="s">
        <v>522</v>
      </c>
      <c r="G3238" s="126" t="s">
        <v>604</v>
      </c>
      <c r="H3238" s="126" t="s">
        <v>974</v>
      </c>
      <c r="I3238" s="126" t="s">
        <v>126</v>
      </c>
      <c r="J3238" s="126" t="s">
        <v>4064</v>
      </c>
      <c r="K3238" s="126" t="s">
        <v>852</v>
      </c>
      <c r="L3238" s="126" t="s">
        <v>2712</v>
      </c>
      <c r="M3238" s="130">
        <v>579.47</v>
      </c>
      <c r="N3238" s="126" t="s">
        <v>290</v>
      </c>
      <c r="O3238" s="126" t="s">
        <v>528</v>
      </c>
      <c r="P3238" s="130">
        <v>0</v>
      </c>
      <c r="S3238" s="130">
        <v>0</v>
      </c>
      <c r="V3238" s="130">
        <v>579.47</v>
      </c>
      <c r="X3238" s="126" t="s">
        <v>1352</v>
      </c>
      <c r="Z3238" s="127"/>
      <c r="AA3238" s="128"/>
      <c r="AB3238" s="128"/>
      <c r="AD3238" s="126" t="s">
        <v>1750</v>
      </c>
      <c r="AG3238" s="127"/>
      <c r="AI3238" s="127"/>
    </row>
    <row r="3239" spans="1:35" ht="14.85" customHeight="1">
      <c r="A3239" s="130">
        <v>5011445</v>
      </c>
      <c r="B3239" s="126" t="s">
        <v>413</v>
      </c>
      <c r="C3239" s="126" t="s">
        <v>6191</v>
      </c>
      <c r="D3239" s="126" t="s">
        <v>6192</v>
      </c>
      <c r="E3239" s="126" t="s">
        <v>288</v>
      </c>
      <c r="F3239" s="126" t="s">
        <v>591</v>
      </c>
      <c r="G3239" s="126" t="s">
        <v>417</v>
      </c>
      <c r="H3239" s="126" t="s">
        <v>126</v>
      </c>
      <c r="I3239" s="126" t="s">
        <v>126</v>
      </c>
      <c r="J3239" s="126" t="s">
        <v>6193</v>
      </c>
      <c r="K3239" s="126" t="s">
        <v>504</v>
      </c>
      <c r="L3239" s="126" t="s">
        <v>1002</v>
      </c>
      <c r="M3239" s="130">
        <v>3895.36</v>
      </c>
      <c r="O3239" s="126" t="s">
        <v>2621</v>
      </c>
      <c r="P3239" s="130">
        <v>0</v>
      </c>
      <c r="S3239" s="130">
        <v>0</v>
      </c>
      <c r="V3239" s="130">
        <v>4427.13</v>
      </c>
      <c r="X3239" s="126" t="s">
        <v>2622</v>
      </c>
      <c r="Z3239" s="127" t="s">
        <v>309</v>
      </c>
      <c r="AA3239" s="128">
        <v>1</v>
      </c>
      <c r="AB3239" s="128">
        <v>12</v>
      </c>
      <c r="AD3239" s="126" t="s">
        <v>1750</v>
      </c>
      <c r="AG3239" s="127"/>
      <c r="AI3239" s="127"/>
    </row>
    <row r="3240" spans="1:35" ht="14.85" customHeight="1">
      <c r="A3240" s="130">
        <v>5011537</v>
      </c>
      <c r="B3240" s="126" t="s">
        <v>413</v>
      </c>
      <c r="C3240" s="126" t="s">
        <v>6194</v>
      </c>
      <c r="E3240" s="126" t="s">
        <v>288</v>
      </c>
      <c r="F3240" s="126" t="s">
        <v>416</v>
      </c>
      <c r="G3240" s="126" t="s">
        <v>417</v>
      </c>
      <c r="H3240" s="126" t="s">
        <v>126</v>
      </c>
      <c r="I3240" s="126" t="s">
        <v>126</v>
      </c>
      <c r="J3240" s="126" t="s">
        <v>1770</v>
      </c>
      <c r="K3240" s="126" t="s">
        <v>976</v>
      </c>
      <c r="L3240" s="126" t="s">
        <v>1771</v>
      </c>
      <c r="M3240" s="130">
        <v>682.08</v>
      </c>
      <c r="O3240" s="126" t="s">
        <v>422</v>
      </c>
      <c r="P3240" s="130">
        <v>0</v>
      </c>
      <c r="S3240" s="130">
        <v>0</v>
      </c>
      <c r="V3240" s="130">
        <v>971.74</v>
      </c>
      <c r="X3240" s="126" t="s">
        <v>423</v>
      </c>
      <c r="Z3240" s="127"/>
      <c r="AA3240" s="128">
        <v>1</v>
      </c>
      <c r="AB3240" s="128">
        <v>12</v>
      </c>
      <c r="AD3240" s="126" t="s">
        <v>1750</v>
      </c>
      <c r="AG3240" s="127"/>
      <c r="AI3240" s="127"/>
    </row>
    <row r="3241" spans="1:35" ht="14.85" customHeight="1">
      <c r="A3241" s="130">
        <v>5011536</v>
      </c>
      <c r="B3241" s="126" t="s">
        <v>413</v>
      </c>
      <c r="C3241" s="126" t="s">
        <v>6195</v>
      </c>
      <c r="E3241" s="126" t="s">
        <v>288</v>
      </c>
      <c r="F3241" s="126" t="s">
        <v>416</v>
      </c>
      <c r="G3241" s="126" t="s">
        <v>417</v>
      </c>
      <c r="H3241" s="126" t="s">
        <v>126</v>
      </c>
      <c r="I3241" s="126" t="s">
        <v>126</v>
      </c>
      <c r="J3241" s="126" t="s">
        <v>1770</v>
      </c>
      <c r="K3241" s="126" t="s">
        <v>976</v>
      </c>
      <c r="L3241" s="126" t="s">
        <v>1771</v>
      </c>
      <c r="M3241" s="130">
        <v>340.48</v>
      </c>
      <c r="O3241" s="126" t="s">
        <v>422</v>
      </c>
      <c r="P3241" s="130">
        <v>0</v>
      </c>
      <c r="S3241" s="130">
        <v>0</v>
      </c>
      <c r="V3241" s="130">
        <v>590.42999999999995</v>
      </c>
      <c r="X3241" s="126" t="s">
        <v>497</v>
      </c>
      <c r="Z3241" s="127"/>
      <c r="AA3241" s="128">
        <v>1</v>
      </c>
      <c r="AB3241" s="128">
        <v>12</v>
      </c>
      <c r="AD3241" s="126" t="s">
        <v>1750</v>
      </c>
      <c r="AG3241" s="127"/>
      <c r="AI3241" s="127"/>
    </row>
    <row r="3242" spans="1:35" ht="14.85" customHeight="1">
      <c r="A3242" s="130">
        <v>5011535</v>
      </c>
      <c r="B3242" s="126" t="s">
        <v>413</v>
      </c>
      <c r="C3242" s="126" t="s">
        <v>6196</v>
      </c>
      <c r="E3242" s="126" t="s">
        <v>288</v>
      </c>
      <c r="F3242" s="126" t="s">
        <v>416</v>
      </c>
      <c r="G3242" s="126" t="s">
        <v>417</v>
      </c>
      <c r="H3242" s="126" t="s">
        <v>126</v>
      </c>
      <c r="I3242" s="126" t="s">
        <v>126</v>
      </c>
      <c r="J3242" s="126" t="s">
        <v>1770</v>
      </c>
      <c r="K3242" s="126" t="s">
        <v>976</v>
      </c>
      <c r="L3242" s="126" t="s">
        <v>1771</v>
      </c>
      <c r="M3242" s="130">
        <v>682.08</v>
      </c>
      <c r="O3242" s="126" t="s">
        <v>422</v>
      </c>
      <c r="P3242" s="130">
        <v>0</v>
      </c>
      <c r="S3242" s="130">
        <v>0</v>
      </c>
      <c r="V3242" s="130">
        <v>827.48</v>
      </c>
      <c r="X3242" s="126" t="s">
        <v>423</v>
      </c>
      <c r="Z3242" s="127"/>
      <c r="AA3242" s="128">
        <v>1</v>
      </c>
      <c r="AB3242" s="128">
        <v>12</v>
      </c>
      <c r="AD3242" s="126" t="s">
        <v>1750</v>
      </c>
      <c r="AG3242" s="127"/>
      <c r="AI3242" s="127"/>
    </row>
    <row r="3243" spans="1:35" ht="14.85" customHeight="1">
      <c r="A3243" s="130">
        <v>5011534</v>
      </c>
      <c r="B3243" s="126" t="s">
        <v>413</v>
      </c>
      <c r="C3243" s="126" t="s">
        <v>6197</v>
      </c>
      <c r="E3243" s="126" t="s">
        <v>288</v>
      </c>
      <c r="F3243" s="126" t="s">
        <v>416</v>
      </c>
      <c r="G3243" s="126" t="s">
        <v>417</v>
      </c>
      <c r="H3243" s="126" t="s">
        <v>126</v>
      </c>
      <c r="I3243" s="126" t="s">
        <v>126</v>
      </c>
      <c r="J3243" s="126" t="s">
        <v>1770</v>
      </c>
      <c r="K3243" s="126" t="s">
        <v>976</v>
      </c>
      <c r="L3243" s="126" t="s">
        <v>1771</v>
      </c>
      <c r="M3243" s="130">
        <v>682.08</v>
      </c>
      <c r="O3243" s="126" t="s">
        <v>422</v>
      </c>
      <c r="P3243" s="130">
        <v>0</v>
      </c>
      <c r="S3243" s="130">
        <v>0</v>
      </c>
      <c r="V3243" s="130">
        <v>1528.47</v>
      </c>
      <c r="X3243" s="126" t="s">
        <v>423</v>
      </c>
      <c r="Z3243" s="127"/>
      <c r="AA3243" s="128">
        <v>1</v>
      </c>
      <c r="AB3243" s="128">
        <v>12</v>
      </c>
      <c r="AD3243" s="126" t="s">
        <v>1750</v>
      </c>
      <c r="AG3243" s="127"/>
      <c r="AI3243" s="127"/>
    </row>
    <row r="3244" spans="1:35" ht="14.85" customHeight="1">
      <c r="A3244" s="130">
        <v>5010603</v>
      </c>
      <c r="B3244" s="126" t="s">
        <v>413</v>
      </c>
      <c r="C3244" s="126" t="s">
        <v>5509</v>
      </c>
      <c r="D3244" s="126" t="s">
        <v>6198</v>
      </c>
      <c r="E3244" s="126" t="s">
        <v>288</v>
      </c>
      <c r="F3244" s="126" t="s">
        <v>522</v>
      </c>
      <c r="G3244" s="126" t="s">
        <v>793</v>
      </c>
      <c r="H3244" s="126" t="s">
        <v>524</v>
      </c>
      <c r="I3244" s="126" t="s">
        <v>418</v>
      </c>
      <c r="J3244" s="126" t="s">
        <v>825</v>
      </c>
      <c r="K3244" s="126" t="s">
        <v>504</v>
      </c>
      <c r="L3244" s="126" t="s">
        <v>444</v>
      </c>
      <c r="M3244" s="130">
        <v>5824</v>
      </c>
      <c r="N3244" s="126" t="s">
        <v>290</v>
      </c>
      <c r="O3244" s="126" t="s">
        <v>528</v>
      </c>
      <c r="P3244" s="130">
        <v>0</v>
      </c>
      <c r="S3244" s="130">
        <v>0</v>
      </c>
      <c r="V3244" s="130">
        <v>5824</v>
      </c>
      <c r="X3244" s="126" t="s">
        <v>784</v>
      </c>
      <c r="Z3244" s="127"/>
      <c r="AA3244" s="128"/>
      <c r="AB3244" s="128"/>
      <c r="AD3244" s="126" t="s">
        <v>859</v>
      </c>
      <c r="AG3244" s="127"/>
      <c r="AI3244" s="127"/>
    </row>
    <row r="3245" spans="1:35" ht="14.85" customHeight="1">
      <c r="A3245" s="130">
        <v>5010602</v>
      </c>
      <c r="B3245" s="126" t="s">
        <v>413</v>
      </c>
      <c r="C3245" s="126" t="s">
        <v>5509</v>
      </c>
      <c r="D3245" s="126" t="s">
        <v>6199</v>
      </c>
      <c r="E3245" s="126" t="s">
        <v>288</v>
      </c>
      <c r="F3245" s="126" t="s">
        <v>522</v>
      </c>
      <c r="G3245" s="126" t="s">
        <v>806</v>
      </c>
      <c r="H3245" s="126" t="s">
        <v>524</v>
      </c>
      <c r="I3245" s="126" t="s">
        <v>418</v>
      </c>
      <c r="J3245" s="126" t="s">
        <v>825</v>
      </c>
      <c r="K3245" s="126" t="s">
        <v>504</v>
      </c>
      <c r="L3245" s="126" t="s">
        <v>444</v>
      </c>
      <c r="M3245" s="130">
        <v>3640</v>
      </c>
      <c r="N3245" s="126" t="s">
        <v>290</v>
      </c>
      <c r="O3245" s="126" t="s">
        <v>528</v>
      </c>
      <c r="P3245" s="130">
        <v>0</v>
      </c>
      <c r="S3245" s="130">
        <v>0</v>
      </c>
      <c r="V3245" s="130">
        <v>3640</v>
      </c>
      <c r="X3245" s="126" t="s">
        <v>784</v>
      </c>
      <c r="Z3245" s="127"/>
      <c r="AA3245" s="128"/>
      <c r="AB3245" s="128"/>
      <c r="AD3245" s="126" t="s">
        <v>859</v>
      </c>
      <c r="AG3245" s="127"/>
      <c r="AI3245" s="127"/>
    </row>
    <row r="3246" spans="1:35" ht="14.85" customHeight="1">
      <c r="A3246" s="130">
        <v>5012081</v>
      </c>
      <c r="B3246" s="126" t="s">
        <v>413</v>
      </c>
      <c r="C3246" s="126" t="s">
        <v>6074</v>
      </c>
      <c r="D3246" s="126" t="s">
        <v>6075</v>
      </c>
      <c r="E3246" s="126" t="s">
        <v>288</v>
      </c>
      <c r="F3246" s="126" t="s">
        <v>364</v>
      </c>
      <c r="G3246" s="126" t="s">
        <v>417</v>
      </c>
      <c r="H3246" s="126" t="s">
        <v>126</v>
      </c>
      <c r="I3246" s="126" t="s">
        <v>418</v>
      </c>
      <c r="J3246" s="126" t="s">
        <v>484</v>
      </c>
      <c r="K3246" s="126" t="s">
        <v>443</v>
      </c>
      <c r="L3246" s="126" t="s">
        <v>485</v>
      </c>
      <c r="M3246" s="130">
        <v>9739.52</v>
      </c>
      <c r="O3246" s="126" t="s">
        <v>486</v>
      </c>
      <c r="P3246" s="130">
        <v>0</v>
      </c>
      <c r="S3246" s="130">
        <v>0</v>
      </c>
      <c r="V3246" s="130">
        <v>24014.74</v>
      </c>
      <c r="X3246" s="126" t="s">
        <v>549</v>
      </c>
      <c r="Z3246" s="127"/>
      <c r="AA3246" s="128">
        <v>2</v>
      </c>
      <c r="AB3246" s="128">
        <v>60</v>
      </c>
      <c r="AC3246" s="126" t="s">
        <v>366</v>
      </c>
      <c r="AD3246" s="126" t="s">
        <v>488</v>
      </c>
      <c r="AG3246" s="127"/>
      <c r="AI3246" s="127"/>
    </row>
    <row r="3247" spans="1:35" ht="14.85" customHeight="1">
      <c r="A3247" s="130">
        <v>5012080</v>
      </c>
      <c r="B3247" s="126" t="s">
        <v>413</v>
      </c>
      <c r="C3247" s="126" t="s">
        <v>6200</v>
      </c>
      <c r="D3247" s="126" t="s">
        <v>4433</v>
      </c>
      <c r="E3247" s="126" t="s">
        <v>288</v>
      </c>
      <c r="F3247" s="126" t="s">
        <v>364</v>
      </c>
      <c r="G3247" s="126" t="s">
        <v>417</v>
      </c>
      <c r="H3247" s="126" t="s">
        <v>126</v>
      </c>
      <c r="I3247" s="126" t="s">
        <v>418</v>
      </c>
      <c r="J3247" s="126" t="s">
        <v>484</v>
      </c>
      <c r="K3247" s="126" t="s">
        <v>443</v>
      </c>
      <c r="L3247" s="126" t="s">
        <v>485</v>
      </c>
      <c r="M3247" s="130">
        <v>9739.52</v>
      </c>
      <c r="O3247" s="126" t="s">
        <v>486</v>
      </c>
      <c r="P3247" s="130">
        <v>0</v>
      </c>
      <c r="S3247" s="130">
        <v>0</v>
      </c>
      <c r="V3247" s="130">
        <v>23660</v>
      </c>
      <c r="X3247" s="126" t="s">
        <v>487</v>
      </c>
      <c r="Z3247" s="127"/>
      <c r="AA3247" s="128">
        <v>1</v>
      </c>
      <c r="AB3247" s="128">
        <v>60</v>
      </c>
      <c r="AC3247" s="126" t="s">
        <v>366</v>
      </c>
      <c r="AD3247" s="126" t="s">
        <v>488</v>
      </c>
      <c r="AG3247" s="127"/>
      <c r="AI3247" s="127"/>
    </row>
    <row r="3248" spans="1:35" ht="14.85" customHeight="1">
      <c r="A3248" s="130">
        <v>5012079</v>
      </c>
      <c r="B3248" s="126" t="s">
        <v>413</v>
      </c>
      <c r="C3248" s="126" t="s">
        <v>6200</v>
      </c>
      <c r="D3248" s="126" t="s">
        <v>4433</v>
      </c>
      <c r="E3248" s="126" t="s">
        <v>288</v>
      </c>
      <c r="F3248" s="126" t="s">
        <v>364</v>
      </c>
      <c r="G3248" s="126" t="s">
        <v>417</v>
      </c>
      <c r="H3248" s="126" t="s">
        <v>126</v>
      </c>
      <c r="I3248" s="126" t="s">
        <v>418</v>
      </c>
      <c r="J3248" s="126" t="s">
        <v>484</v>
      </c>
      <c r="K3248" s="126" t="s">
        <v>443</v>
      </c>
      <c r="L3248" s="126" t="s">
        <v>485</v>
      </c>
      <c r="M3248" s="130">
        <v>9739.52</v>
      </c>
      <c r="O3248" s="126" t="s">
        <v>486</v>
      </c>
      <c r="P3248" s="130">
        <v>0</v>
      </c>
      <c r="S3248" s="130">
        <v>0</v>
      </c>
      <c r="V3248" s="130">
        <v>23660</v>
      </c>
      <c r="X3248" s="126" t="s">
        <v>549</v>
      </c>
      <c r="Z3248" s="127"/>
      <c r="AA3248" s="128">
        <v>2</v>
      </c>
      <c r="AB3248" s="128">
        <v>60</v>
      </c>
      <c r="AC3248" s="126" t="s">
        <v>366</v>
      </c>
      <c r="AD3248" s="126" t="s">
        <v>488</v>
      </c>
      <c r="AG3248" s="127"/>
      <c r="AI3248" s="127"/>
    </row>
    <row r="3249" spans="1:35" ht="14.85" customHeight="1">
      <c r="A3249" s="130">
        <v>5013829</v>
      </c>
      <c r="B3249" s="126" t="s">
        <v>413</v>
      </c>
      <c r="C3249" s="126" t="s">
        <v>4485</v>
      </c>
      <c r="D3249" s="126" t="s">
        <v>551</v>
      </c>
      <c r="E3249" s="126" t="s">
        <v>288</v>
      </c>
      <c r="F3249" s="126" t="s">
        <v>364</v>
      </c>
      <c r="G3249" s="126" t="s">
        <v>417</v>
      </c>
      <c r="H3249" s="126" t="s">
        <v>126</v>
      </c>
      <c r="I3249" s="126" t="s">
        <v>418</v>
      </c>
      <c r="J3249" s="126" t="s">
        <v>544</v>
      </c>
      <c r="K3249" s="126" t="s">
        <v>443</v>
      </c>
      <c r="L3249" s="126" t="s">
        <v>545</v>
      </c>
      <c r="M3249" s="130">
        <v>9739.52</v>
      </c>
      <c r="O3249" s="126" t="s">
        <v>486</v>
      </c>
      <c r="P3249" s="130">
        <v>0</v>
      </c>
      <c r="S3249" s="130">
        <v>0</v>
      </c>
      <c r="V3249" s="130">
        <v>10615.64</v>
      </c>
      <c r="X3249" s="126" t="s">
        <v>487</v>
      </c>
      <c r="Z3249" s="127"/>
      <c r="AA3249" s="128">
        <v>1</v>
      </c>
      <c r="AB3249" s="128">
        <v>60</v>
      </c>
      <c r="AC3249" s="126" t="s">
        <v>366</v>
      </c>
      <c r="AD3249" s="126" t="s">
        <v>546</v>
      </c>
      <c r="AG3249" s="127"/>
      <c r="AI3249" s="127"/>
    </row>
    <row r="3250" spans="1:35" ht="14.85" customHeight="1">
      <c r="A3250" s="130">
        <v>5012078</v>
      </c>
      <c r="B3250" s="126" t="s">
        <v>413</v>
      </c>
      <c r="C3250" s="126" t="s">
        <v>6201</v>
      </c>
      <c r="D3250" s="126" t="s">
        <v>5652</v>
      </c>
      <c r="E3250" s="126" t="s">
        <v>288</v>
      </c>
      <c r="F3250" s="126" t="s">
        <v>364</v>
      </c>
      <c r="G3250" s="126" t="s">
        <v>417</v>
      </c>
      <c r="H3250" s="126" t="s">
        <v>126</v>
      </c>
      <c r="I3250" s="126" t="s">
        <v>418</v>
      </c>
      <c r="J3250" s="126" t="s">
        <v>484</v>
      </c>
      <c r="K3250" s="126" t="s">
        <v>443</v>
      </c>
      <c r="L3250" s="126" t="s">
        <v>485</v>
      </c>
      <c r="M3250" s="130">
        <v>9739.52</v>
      </c>
      <c r="O3250" s="126" t="s">
        <v>486</v>
      </c>
      <c r="P3250" s="130">
        <v>0</v>
      </c>
      <c r="S3250" s="130">
        <v>0</v>
      </c>
      <c r="V3250" s="130">
        <v>16501.98</v>
      </c>
      <c r="X3250" s="126" t="s">
        <v>487</v>
      </c>
      <c r="Z3250" s="127"/>
      <c r="AA3250" s="128">
        <v>1</v>
      </c>
      <c r="AB3250" s="128">
        <v>60</v>
      </c>
      <c r="AC3250" s="126" t="s">
        <v>366</v>
      </c>
      <c r="AD3250" s="126" t="s">
        <v>488</v>
      </c>
      <c r="AG3250" s="127"/>
      <c r="AI3250" s="127"/>
    </row>
    <row r="3251" spans="1:35" ht="14.85" customHeight="1">
      <c r="A3251" s="130">
        <v>5012077</v>
      </c>
      <c r="B3251" s="126" t="s">
        <v>413</v>
      </c>
      <c r="C3251" s="126" t="s">
        <v>6201</v>
      </c>
      <c r="D3251" s="126" t="s">
        <v>5652</v>
      </c>
      <c r="E3251" s="126" t="s">
        <v>288</v>
      </c>
      <c r="F3251" s="126" t="s">
        <v>364</v>
      </c>
      <c r="G3251" s="126" t="s">
        <v>417</v>
      </c>
      <c r="H3251" s="126" t="s">
        <v>126</v>
      </c>
      <c r="I3251" s="126" t="s">
        <v>418</v>
      </c>
      <c r="J3251" s="126" t="s">
        <v>484</v>
      </c>
      <c r="K3251" s="126" t="s">
        <v>443</v>
      </c>
      <c r="L3251" s="126" t="s">
        <v>485</v>
      </c>
      <c r="M3251" s="130">
        <v>9739.52</v>
      </c>
      <c r="O3251" s="126" t="s">
        <v>486</v>
      </c>
      <c r="P3251" s="130">
        <v>0</v>
      </c>
      <c r="S3251" s="130">
        <v>0</v>
      </c>
      <c r="V3251" s="130">
        <v>16501.98</v>
      </c>
      <c r="X3251" s="126" t="s">
        <v>549</v>
      </c>
      <c r="Z3251" s="127"/>
      <c r="AA3251" s="128">
        <v>2</v>
      </c>
      <c r="AB3251" s="128">
        <v>60</v>
      </c>
      <c r="AC3251" s="126" t="s">
        <v>366</v>
      </c>
      <c r="AD3251" s="126" t="s">
        <v>488</v>
      </c>
      <c r="AG3251" s="127"/>
      <c r="AI3251" s="127"/>
    </row>
    <row r="3252" spans="1:35" ht="14.85" customHeight="1">
      <c r="A3252" s="130">
        <v>5012076</v>
      </c>
      <c r="B3252" s="126" t="s">
        <v>413</v>
      </c>
      <c r="C3252" s="126" t="s">
        <v>6202</v>
      </c>
      <c r="D3252" s="126" t="s">
        <v>6203</v>
      </c>
      <c r="E3252" s="126" t="s">
        <v>288</v>
      </c>
      <c r="F3252" s="126" t="s">
        <v>364</v>
      </c>
      <c r="G3252" s="126" t="s">
        <v>417</v>
      </c>
      <c r="H3252" s="126" t="s">
        <v>126</v>
      </c>
      <c r="I3252" s="126" t="s">
        <v>418</v>
      </c>
      <c r="J3252" s="126" t="s">
        <v>484</v>
      </c>
      <c r="K3252" s="126" t="s">
        <v>443</v>
      </c>
      <c r="L3252" s="126" t="s">
        <v>485</v>
      </c>
      <c r="M3252" s="130">
        <v>9739.52</v>
      </c>
      <c r="O3252" s="126" t="s">
        <v>486</v>
      </c>
      <c r="P3252" s="130">
        <v>0</v>
      </c>
      <c r="S3252" s="130">
        <v>0</v>
      </c>
      <c r="V3252" s="130">
        <v>16501.98</v>
      </c>
      <c r="X3252" s="126" t="s">
        <v>487</v>
      </c>
      <c r="Z3252" s="127"/>
      <c r="AA3252" s="128">
        <v>1</v>
      </c>
      <c r="AB3252" s="128">
        <v>60</v>
      </c>
      <c r="AC3252" s="126" t="s">
        <v>366</v>
      </c>
      <c r="AD3252" s="126" t="s">
        <v>488</v>
      </c>
      <c r="AG3252" s="127"/>
      <c r="AI3252" s="127"/>
    </row>
    <row r="3253" spans="1:35" ht="14.85" customHeight="1">
      <c r="A3253" s="130">
        <v>5012075</v>
      </c>
      <c r="B3253" s="126" t="s">
        <v>413</v>
      </c>
      <c r="C3253" s="126" t="s">
        <v>6202</v>
      </c>
      <c r="D3253" s="126" t="s">
        <v>6203</v>
      </c>
      <c r="E3253" s="126" t="s">
        <v>288</v>
      </c>
      <c r="F3253" s="126" t="s">
        <v>364</v>
      </c>
      <c r="G3253" s="126" t="s">
        <v>417</v>
      </c>
      <c r="H3253" s="126" t="s">
        <v>126</v>
      </c>
      <c r="I3253" s="126" t="s">
        <v>418</v>
      </c>
      <c r="J3253" s="126" t="s">
        <v>484</v>
      </c>
      <c r="K3253" s="126" t="s">
        <v>443</v>
      </c>
      <c r="L3253" s="126" t="s">
        <v>485</v>
      </c>
      <c r="M3253" s="130">
        <v>9739.52</v>
      </c>
      <c r="O3253" s="126" t="s">
        <v>486</v>
      </c>
      <c r="P3253" s="130">
        <v>0</v>
      </c>
      <c r="S3253" s="130">
        <v>0</v>
      </c>
      <c r="V3253" s="130">
        <v>16501.98</v>
      </c>
      <c r="X3253" s="126" t="s">
        <v>549</v>
      </c>
      <c r="Z3253" s="127"/>
      <c r="AA3253" s="128">
        <v>2</v>
      </c>
      <c r="AB3253" s="128">
        <v>60</v>
      </c>
      <c r="AC3253" s="126" t="s">
        <v>366</v>
      </c>
      <c r="AD3253" s="126" t="s">
        <v>488</v>
      </c>
      <c r="AG3253" s="127"/>
      <c r="AI3253" s="127"/>
    </row>
    <row r="3254" spans="1:35" ht="14.85" customHeight="1">
      <c r="A3254" s="130">
        <v>5012074</v>
      </c>
      <c r="B3254" s="126" t="s">
        <v>413</v>
      </c>
      <c r="C3254" s="126" t="s">
        <v>6204</v>
      </c>
      <c r="D3254" s="126" t="s">
        <v>4438</v>
      </c>
      <c r="E3254" s="126" t="s">
        <v>288</v>
      </c>
      <c r="F3254" s="126" t="s">
        <v>364</v>
      </c>
      <c r="G3254" s="126" t="s">
        <v>417</v>
      </c>
      <c r="H3254" s="126" t="s">
        <v>126</v>
      </c>
      <c r="I3254" s="126" t="s">
        <v>418</v>
      </c>
      <c r="J3254" s="126" t="s">
        <v>484</v>
      </c>
      <c r="K3254" s="126" t="s">
        <v>443</v>
      </c>
      <c r="L3254" s="126" t="s">
        <v>485</v>
      </c>
      <c r="M3254" s="130">
        <v>9739.52</v>
      </c>
      <c r="O3254" s="126" t="s">
        <v>486</v>
      </c>
      <c r="P3254" s="130">
        <v>0</v>
      </c>
      <c r="S3254" s="130">
        <v>0</v>
      </c>
      <c r="V3254" s="130">
        <v>16501.98</v>
      </c>
      <c r="X3254" s="126" t="s">
        <v>487</v>
      </c>
      <c r="Z3254" s="127"/>
      <c r="AA3254" s="128">
        <v>1</v>
      </c>
      <c r="AB3254" s="128">
        <v>60</v>
      </c>
      <c r="AC3254" s="126" t="s">
        <v>366</v>
      </c>
      <c r="AD3254" s="126" t="s">
        <v>488</v>
      </c>
      <c r="AG3254" s="127"/>
      <c r="AI3254" s="127"/>
    </row>
    <row r="3255" spans="1:35" ht="14.85" customHeight="1">
      <c r="A3255" s="130">
        <v>5012073</v>
      </c>
      <c r="B3255" s="126" t="s">
        <v>413</v>
      </c>
      <c r="C3255" s="126" t="s">
        <v>6204</v>
      </c>
      <c r="D3255" s="126" t="s">
        <v>4438</v>
      </c>
      <c r="E3255" s="126" t="s">
        <v>288</v>
      </c>
      <c r="F3255" s="126" t="s">
        <v>364</v>
      </c>
      <c r="G3255" s="126" t="s">
        <v>417</v>
      </c>
      <c r="H3255" s="126" t="s">
        <v>126</v>
      </c>
      <c r="I3255" s="126" t="s">
        <v>418</v>
      </c>
      <c r="J3255" s="126" t="s">
        <v>484</v>
      </c>
      <c r="K3255" s="126" t="s">
        <v>443</v>
      </c>
      <c r="L3255" s="126" t="s">
        <v>485</v>
      </c>
      <c r="M3255" s="130">
        <v>9739.52</v>
      </c>
      <c r="O3255" s="126" t="s">
        <v>486</v>
      </c>
      <c r="P3255" s="130">
        <v>0</v>
      </c>
      <c r="S3255" s="130">
        <v>0</v>
      </c>
      <c r="V3255" s="130">
        <v>16501.98</v>
      </c>
      <c r="X3255" s="126" t="s">
        <v>549</v>
      </c>
      <c r="Z3255" s="127"/>
      <c r="AA3255" s="128">
        <v>2</v>
      </c>
      <c r="AB3255" s="128">
        <v>60</v>
      </c>
      <c r="AC3255" s="126" t="s">
        <v>366</v>
      </c>
      <c r="AD3255" s="126" t="s">
        <v>488</v>
      </c>
      <c r="AG3255" s="127"/>
      <c r="AI3255" s="127"/>
    </row>
    <row r="3256" spans="1:35" ht="14.85" customHeight="1">
      <c r="A3256" s="130">
        <v>5012072</v>
      </c>
      <c r="B3256" s="126" t="s">
        <v>413</v>
      </c>
      <c r="C3256" s="126" t="s">
        <v>6205</v>
      </c>
      <c r="D3256" s="126" t="s">
        <v>5575</v>
      </c>
      <c r="E3256" s="126" t="s">
        <v>288</v>
      </c>
      <c r="F3256" s="126" t="s">
        <v>364</v>
      </c>
      <c r="G3256" s="126" t="s">
        <v>417</v>
      </c>
      <c r="H3256" s="126" t="s">
        <v>126</v>
      </c>
      <c r="I3256" s="126" t="s">
        <v>418</v>
      </c>
      <c r="J3256" s="126" t="s">
        <v>484</v>
      </c>
      <c r="K3256" s="126" t="s">
        <v>443</v>
      </c>
      <c r="L3256" s="126" t="s">
        <v>485</v>
      </c>
      <c r="M3256" s="130">
        <v>9739.52</v>
      </c>
      <c r="O3256" s="126" t="s">
        <v>486</v>
      </c>
      <c r="P3256" s="130">
        <v>0</v>
      </c>
      <c r="S3256" s="130">
        <v>0</v>
      </c>
      <c r="V3256" s="130">
        <v>16100</v>
      </c>
      <c r="X3256" s="126" t="s">
        <v>487</v>
      </c>
      <c r="Z3256" s="127"/>
      <c r="AA3256" s="128">
        <v>1</v>
      </c>
      <c r="AB3256" s="128">
        <v>60</v>
      </c>
      <c r="AC3256" s="126" t="s">
        <v>366</v>
      </c>
      <c r="AD3256" s="126" t="s">
        <v>488</v>
      </c>
      <c r="AG3256" s="127"/>
      <c r="AI3256" s="127"/>
    </row>
    <row r="3257" spans="1:35" ht="14.85" customHeight="1">
      <c r="A3257" s="130">
        <v>5012071</v>
      </c>
      <c r="B3257" s="126" t="s">
        <v>413</v>
      </c>
      <c r="C3257" s="126" t="s">
        <v>6205</v>
      </c>
      <c r="D3257" s="126" t="s">
        <v>5575</v>
      </c>
      <c r="E3257" s="126" t="s">
        <v>288</v>
      </c>
      <c r="F3257" s="126" t="s">
        <v>364</v>
      </c>
      <c r="G3257" s="126" t="s">
        <v>417</v>
      </c>
      <c r="H3257" s="126" t="s">
        <v>126</v>
      </c>
      <c r="I3257" s="126" t="s">
        <v>418</v>
      </c>
      <c r="J3257" s="126" t="s">
        <v>484</v>
      </c>
      <c r="K3257" s="126" t="s">
        <v>443</v>
      </c>
      <c r="L3257" s="126" t="s">
        <v>485</v>
      </c>
      <c r="M3257" s="130">
        <v>9739.52</v>
      </c>
      <c r="O3257" s="126" t="s">
        <v>486</v>
      </c>
      <c r="P3257" s="130">
        <v>0</v>
      </c>
      <c r="S3257" s="130">
        <v>0</v>
      </c>
      <c r="V3257" s="130">
        <v>16100</v>
      </c>
      <c r="X3257" s="126" t="s">
        <v>549</v>
      </c>
      <c r="Z3257" s="127"/>
      <c r="AA3257" s="128">
        <v>2</v>
      </c>
      <c r="AB3257" s="128">
        <v>60</v>
      </c>
      <c r="AC3257" s="126" t="s">
        <v>366</v>
      </c>
      <c r="AD3257" s="126" t="s">
        <v>488</v>
      </c>
      <c r="AG3257" s="127"/>
      <c r="AI3257" s="127"/>
    </row>
    <row r="3258" spans="1:35" ht="14.85" customHeight="1">
      <c r="A3258" s="130">
        <v>5012602</v>
      </c>
      <c r="B3258" s="126" t="s">
        <v>413</v>
      </c>
      <c r="C3258" s="126" t="s">
        <v>2928</v>
      </c>
      <c r="D3258" s="126" t="s">
        <v>6206</v>
      </c>
      <c r="E3258" s="126" t="s">
        <v>288</v>
      </c>
      <c r="F3258" s="126" t="s">
        <v>532</v>
      </c>
      <c r="G3258" s="126" t="s">
        <v>463</v>
      </c>
      <c r="H3258" s="126" t="s">
        <v>533</v>
      </c>
      <c r="I3258" s="126" t="s">
        <v>418</v>
      </c>
      <c r="J3258" s="126" t="s">
        <v>534</v>
      </c>
      <c r="K3258" s="126" t="s">
        <v>535</v>
      </c>
      <c r="L3258" s="126" t="s">
        <v>536</v>
      </c>
      <c r="M3258" s="130">
        <v>1850.42</v>
      </c>
      <c r="O3258" s="126" t="s">
        <v>537</v>
      </c>
      <c r="P3258" s="130">
        <v>0</v>
      </c>
      <c r="S3258" s="130">
        <v>0</v>
      </c>
      <c r="V3258" s="130">
        <v>1850.42</v>
      </c>
      <c r="W3258" s="126" t="s">
        <v>538</v>
      </c>
      <c r="X3258" s="126" t="s">
        <v>539</v>
      </c>
      <c r="Z3258" s="127"/>
      <c r="AA3258" s="128">
        <v>130</v>
      </c>
      <c r="AB3258" s="128">
        <v>12</v>
      </c>
      <c r="AD3258" s="126" t="s">
        <v>494</v>
      </c>
      <c r="AG3258" s="127"/>
      <c r="AI3258" s="127"/>
    </row>
    <row r="3259" spans="1:35" ht="14.85" customHeight="1">
      <c r="A3259" s="130">
        <v>5012601</v>
      </c>
      <c r="B3259" s="126" t="s">
        <v>413</v>
      </c>
      <c r="C3259" s="126" t="s">
        <v>6207</v>
      </c>
      <c r="D3259" s="126" t="s">
        <v>6208</v>
      </c>
      <c r="E3259" s="126" t="s">
        <v>288</v>
      </c>
      <c r="F3259" s="126" t="s">
        <v>532</v>
      </c>
      <c r="G3259" s="126" t="s">
        <v>463</v>
      </c>
      <c r="H3259" s="126" t="s">
        <v>533</v>
      </c>
      <c r="I3259" s="126" t="s">
        <v>418</v>
      </c>
      <c r="J3259" s="126" t="s">
        <v>534</v>
      </c>
      <c r="K3259" s="126" t="s">
        <v>535</v>
      </c>
      <c r="L3259" s="126" t="s">
        <v>536</v>
      </c>
      <c r="M3259" s="130">
        <v>1556.8</v>
      </c>
      <c r="O3259" s="126" t="s">
        <v>537</v>
      </c>
      <c r="P3259" s="130">
        <v>0</v>
      </c>
      <c r="S3259" s="130">
        <v>0</v>
      </c>
      <c r="V3259" s="130">
        <v>1558.25</v>
      </c>
      <c r="X3259" s="126" t="s">
        <v>679</v>
      </c>
      <c r="Z3259" s="127"/>
      <c r="AA3259" s="128">
        <v>180</v>
      </c>
      <c r="AB3259" s="128">
        <v>12</v>
      </c>
      <c r="AD3259" s="126" t="s">
        <v>494</v>
      </c>
      <c r="AG3259" s="127"/>
      <c r="AI3259" s="127"/>
    </row>
    <row r="3260" spans="1:35" ht="14.85" customHeight="1">
      <c r="A3260" s="130">
        <v>5012600</v>
      </c>
      <c r="B3260" s="126" t="s">
        <v>413</v>
      </c>
      <c r="C3260" s="126" t="s">
        <v>6207</v>
      </c>
      <c r="D3260" s="126" t="s">
        <v>6209</v>
      </c>
      <c r="E3260" s="126" t="s">
        <v>288</v>
      </c>
      <c r="F3260" s="126" t="s">
        <v>532</v>
      </c>
      <c r="G3260" s="126" t="s">
        <v>463</v>
      </c>
      <c r="H3260" s="126" t="s">
        <v>533</v>
      </c>
      <c r="I3260" s="126" t="s">
        <v>418</v>
      </c>
      <c r="J3260" s="126" t="s">
        <v>534</v>
      </c>
      <c r="K3260" s="126" t="s">
        <v>535</v>
      </c>
      <c r="L3260" s="126" t="s">
        <v>536</v>
      </c>
      <c r="M3260" s="130">
        <v>1556.8</v>
      </c>
      <c r="O3260" s="126" t="s">
        <v>537</v>
      </c>
      <c r="P3260" s="130">
        <v>0</v>
      </c>
      <c r="S3260" s="130">
        <v>0</v>
      </c>
      <c r="V3260" s="130">
        <v>1558.25</v>
      </c>
      <c r="X3260" s="126" t="s">
        <v>679</v>
      </c>
      <c r="Z3260" s="127"/>
      <c r="AA3260" s="128">
        <v>180</v>
      </c>
      <c r="AB3260" s="128">
        <v>12</v>
      </c>
      <c r="AD3260" s="126" t="s">
        <v>494</v>
      </c>
      <c r="AG3260" s="127"/>
      <c r="AI3260" s="127"/>
    </row>
    <row r="3261" spans="1:35" ht="14.85" customHeight="1">
      <c r="A3261" s="130">
        <v>5012599</v>
      </c>
      <c r="B3261" s="126" t="s">
        <v>413</v>
      </c>
      <c r="C3261" s="126" t="s">
        <v>6207</v>
      </c>
      <c r="D3261" s="126" t="s">
        <v>6210</v>
      </c>
      <c r="E3261" s="126" t="s">
        <v>288</v>
      </c>
      <c r="F3261" s="126" t="s">
        <v>532</v>
      </c>
      <c r="G3261" s="126" t="s">
        <v>463</v>
      </c>
      <c r="H3261" s="126" t="s">
        <v>533</v>
      </c>
      <c r="I3261" s="126" t="s">
        <v>418</v>
      </c>
      <c r="J3261" s="126" t="s">
        <v>534</v>
      </c>
      <c r="K3261" s="126" t="s">
        <v>535</v>
      </c>
      <c r="L3261" s="126" t="s">
        <v>536</v>
      </c>
      <c r="M3261" s="130">
        <v>1556.8</v>
      </c>
      <c r="O3261" s="126" t="s">
        <v>537</v>
      </c>
      <c r="P3261" s="130">
        <v>0</v>
      </c>
      <c r="S3261" s="130">
        <v>0</v>
      </c>
      <c r="V3261" s="130">
        <v>1558.25</v>
      </c>
      <c r="X3261" s="126" t="s">
        <v>679</v>
      </c>
      <c r="Z3261" s="127"/>
      <c r="AA3261" s="128">
        <v>180</v>
      </c>
      <c r="AB3261" s="128">
        <v>12</v>
      </c>
      <c r="AD3261" s="126" t="s">
        <v>494</v>
      </c>
      <c r="AG3261" s="127"/>
      <c r="AI3261" s="127"/>
    </row>
    <row r="3262" spans="1:35" ht="14.85" customHeight="1">
      <c r="A3262" s="130">
        <v>5012598</v>
      </c>
      <c r="B3262" s="126" t="s">
        <v>413</v>
      </c>
      <c r="C3262" s="126" t="s">
        <v>6207</v>
      </c>
      <c r="D3262" s="126" t="s">
        <v>6211</v>
      </c>
      <c r="E3262" s="126" t="s">
        <v>288</v>
      </c>
      <c r="F3262" s="126" t="s">
        <v>532</v>
      </c>
      <c r="G3262" s="126" t="s">
        <v>463</v>
      </c>
      <c r="H3262" s="126" t="s">
        <v>533</v>
      </c>
      <c r="I3262" s="126" t="s">
        <v>418</v>
      </c>
      <c r="J3262" s="126" t="s">
        <v>534</v>
      </c>
      <c r="K3262" s="126" t="s">
        <v>535</v>
      </c>
      <c r="L3262" s="126" t="s">
        <v>536</v>
      </c>
      <c r="M3262" s="130">
        <v>1556.8</v>
      </c>
      <c r="O3262" s="126" t="s">
        <v>537</v>
      </c>
      <c r="P3262" s="130">
        <v>0</v>
      </c>
      <c r="S3262" s="130">
        <v>0</v>
      </c>
      <c r="V3262" s="130">
        <v>1558.25</v>
      </c>
      <c r="X3262" s="126" t="s">
        <v>679</v>
      </c>
      <c r="Z3262" s="127"/>
      <c r="AA3262" s="128">
        <v>180</v>
      </c>
      <c r="AB3262" s="128">
        <v>12</v>
      </c>
      <c r="AD3262" s="126" t="s">
        <v>494</v>
      </c>
      <c r="AG3262" s="127"/>
      <c r="AI3262" s="127"/>
    </row>
    <row r="3263" spans="1:35" ht="14.85" customHeight="1">
      <c r="A3263" s="130">
        <v>5012597</v>
      </c>
      <c r="B3263" s="126" t="s">
        <v>413</v>
      </c>
      <c r="C3263" s="126" t="s">
        <v>6207</v>
      </c>
      <c r="D3263" s="126" t="s">
        <v>6212</v>
      </c>
      <c r="E3263" s="126" t="s">
        <v>288</v>
      </c>
      <c r="F3263" s="126" t="s">
        <v>532</v>
      </c>
      <c r="G3263" s="126" t="s">
        <v>463</v>
      </c>
      <c r="H3263" s="126" t="s">
        <v>533</v>
      </c>
      <c r="I3263" s="126" t="s">
        <v>418</v>
      </c>
      <c r="J3263" s="126" t="s">
        <v>534</v>
      </c>
      <c r="K3263" s="126" t="s">
        <v>535</v>
      </c>
      <c r="L3263" s="126" t="s">
        <v>536</v>
      </c>
      <c r="M3263" s="130">
        <v>1556.8</v>
      </c>
      <c r="O3263" s="126" t="s">
        <v>537</v>
      </c>
      <c r="P3263" s="130">
        <v>0</v>
      </c>
      <c r="S3263" s="130">
        <v>0</v>
      </c>
      <c r="V3263" s="130">
        <v>1558.25</v>
      </c>
      <c r="X3263" s="126" t="s">
        <v>679</v>
      </c>
      <c r="Z3263" s="127"/>
      <c r="AA3263" s="128">
        <v>180</v>
      </c>
      <c r="AB3263" s="128">
        <v>12</v>
      </c>
      <c r="AD3263" s="126" t="s">
        <v>494</v>
      </c>
      <c r="AG3263" s="127"/>
      <c r="AI3263" s="127"/>
    </row>
    <row r="3264" spans="1:35" ht="14.85" customHeight="1">
      <c r="A3264" s="130">
        <v>5012596</v>
      </c>
      <c r="B3264" s="126" t="s">
        <v>413</v>
      </c>
      <c r="C3264" s="126" t="s">
        <v>6207</v>
      </c>
      <c r="D3264" s="126" t="s">
        <v>6213</v>
      </c>
      <c r="E3264" s="126" t="s">
        <v>288</v>
      </c>
      <c r="F3264" s="126" t="s">
        <v>532</v>
      </c>
      <c r="G3264" s="126" t="s">
        <v>463</v>
      </c>
      <c r="H3264" s="126" t="s">
        <v>533</v>
      </c>
      <c r="I3264" s="126" t="s">
        <v>418</v>
      </c>
      <c r="J3264" s="126" t="s">
        <v>534</v>
      </c>
      <c r="K3264" s="126" t="s">
        <v>535</v>
      </c>
      <c r="L3264" s="126" t="s">
        <v>536</v>
      </c>
      <c r="M3264" s="130">
        <v>1556.8</v>
      </c>
      <c r="O3264" s="126" t="s">
        <v>537</v>
      </c>
      <c r="P3264" s="130">
        <v>0</v>
      </c>
      <c r="S3264" s="130">
        <v>0</v>
      </c>
      <c r="V3264" s="130">
        <v>1558.25</v>
      </c>
      <c r="X3264" s="126" t="s">
        <v>679</v>
      </c>
      <c r="Z3264" s="127"/>
      <c r="AA3264" s="128">
        <v>180</v>
      </c>
      <c r="AB3264" s="128">
        <v>12</v>
      </c>
      <c r="AD3264" s="126" t="s">
        <v>494</v>
      </c>
      <c r="AG3264" s="127"/>
      <c r="AI3264" s="127"/>
    </row>
    <row r="3265" spans="1:35" ht="14.85" customHeight="1">
      <c r="A3265" s="130">
        <v>5012595</v>
      </c>
      <c r="B3265" s="126" t="s">
        <v>413</v>
      </c>
      <c r="C3265" s="126" t="s">
        <v>6207</v>
      </c>
      <c r="D3265" s="126" t="s">
        <v>6214</v>
      </c>
      <c r="E3265" s="126" t="s">
        <v>288</v>
      </c>
      <c r="F3265" s="126" t="s">
        <v>532</v>
      </c>
      <c r="G3265" s="126" t="s">
        <v>463</v>
      </c>
      <c r="H3265" s="126" t="s">
        <v>533</v>
      </c>
      <c r="I3265" s="126" t="s">
        <v>418</v>
      </c>
      <c r="J3265" s="126" t="s">
        <v>534</v>
      </c>
      <c r="K3265" s="126" t="s">
        <v>535</v>
      </c>
      <c r="L3265" s="126" t="s">
        <v>536</v>
      </c>
      <c r="M3265" s="130">
        <v>1556.8</v>
      </c>
      <c r="O3265" s="126" t="s">
        <v>537</v>
      </c>
      <c r="P3265" s="130">
        <v>0</v>
      </c>
      <c r="S3265" s="130">
        <v>0</v>
      </c>
      <c r="V3265" s="130">
        <v>1558.25</v>
      </c>
      <c r="X3265" s="126" t="s">
        <v>679</v>
      </c>
      <c r="Z3265" s="127"/>
      <c r="AA3265" s="128">
        <v>180</v>
      </c>
      <c r="AB3265" s="128">
        <v>12</v>
      </c>
      <c r="AD3265" s="126" t="s">
        <v>494</v>
      </c>
      <c r="AG3265" s="127"/>
      <c r="AI3265" s="127"/>
    </row>
    <row r="3266" spans="1:35" ht="14.85" customHeight="1">
      <c r="A3266" s="130">
        <v>5012043</v>
      </c>
      <c r="B3266" s="126" t="s">
        <v>413</v>
      </c>
      <c r="C3266" s="126" t="s">
        <v>482</v>
      </c>
      <c r="D3266" s="126" t="s">
        <v>483</v>
      </c>
      <c r="E3266" s="126" t="s">
        <v>288</v>
      </c>
      <c r="F3266" s="126" t="s">
        <v>364</v>
      </c>
      <c r="G3266" s="126" t="s">
        <v>417</v>
      </c>
      <c r="H3266" s="126" t="s">
        <v>126</v>
      </c>
      <c r="I3266" s="126" t="s">
        <v>418</v>
      </c>
      <c r="J3266" s="126" t="s">
        <v>484</v>
      </c>
      <c r="K3266" s="126" t="s">
        <v>443</v>
      </c>
      <c r="L3266" s="126" t="s">
        <v>485</v>
      </c>
      <c r="M3266" s="130">
        <v>8820</v>
      </c>
      <c r="O3266" s="126" t="s">
        <v>486</v>
      </c>
      <c r="P3266" s="130">
        <v>0</v>
      </c>
      <c r="S3266" s="130">
        <v>0</v>
      </c>
      <c r="V3266" s="130">
        <v>8820</v>
      </c>
      <c r="X3266" s="126" t="s">
        <v>549</v>
      </c>
      <c r="Z3266" s="127"/>
      <c r="AA3266" s="128">
        <v>2</v>
      </c>
      <c r="AB3266" s="128">
        <v>60</v>
      </c>
      <c r="AC3266" s="126" t="s">
        <v>366</v>
      </c>
      <c r="AD3266" s="126" t="s">
        <v>488</v>
      </c>
      <c r="AG3266" s="127"/>
      <c r="AI3266" s="127"/>
    </row>
    <row r="3267" spans="1:35" ht="14.85" customHeight="1">
      <c r="A3267" s="130">
        <v>5012042</v>
      </c>
      <c r="B3267" s="126" t="s">
        <v>413</v>
      </c>
      <c r="C3267" s="126" t="s">
        <v>6215</v>
      </c>
      <c r="D3267" s="126" t="s">
        <v>6216</v>
      </c>
      <c r="E3267" s="126" t="s">
        <v>288</v>
      </c>
      <c r="F3267" s="126" t="s">
        <v>364</v>
      </c>
      <c r="G3267" s="126" t="s">
        <v>417</v>
      </c>
      <c r="H3267" s="126" t="s">
        <v>126</v>
      </c>
      <c r="I3267" s="126" t="s">
        <v>418</v>
      </c>
      <c r="J3267" s="126" t="s">
        <v>484</v>
      </c>
      <c r="K3267" s="126" t="s">
        <v>443</v>
      </c>
      <c r="L3267" s="126" t="s">
        <v>485</v>
      </c>
      <c r="M3267" s="130">
        <v>8820</v>
      </c>
      <c r="O3267" s="126" t="s">
        <v>486</v>
      </c>
      <c r="P3267" s="130">
        <v>0</v>
      </c>
      <c r="S3267" s="130">
        <v>0</v>
      </c>
      <c r="V3267" s="130">
        <v>8820</v>
      </c>
      <c r="X3267" s="126" t="s">
        <v>487</v>
      </c>
      <c r="Z3267" s="127"/>
      <c r="AA3267" s="128">
        <v>1</v>
      </c>
      <c r="AB3267" s="128">
        <v>60</v>
      </c>
      <c r="AC3267" s="126" t="s">
        <v>366</v>
      </c>
      <c r="AD3267" s="126" t="s">
        <v>488</v>
      </c>
      <c r="AG3267" s="127"/>
      <c r="AI3267" s="127"/>
    </row>
    <row r="3268" spans="1:35" ht="14.85" customHeight="1">
      <c r="A3268" s="130">
        <v>5011533</v>
      </c>
      <c r="B3268" s="126" t="s">
        <v>413</v>
      </c>
      <c r="C3268" s="126" t="s">
        <v>6217</v>
      </c>
      <c r="E3268" s="126" t="s">
        <v>288</v>
      </c>
      <c r="F3268" s="126" t="s">
        <v>416</v>
      </c>
      <c r="G3268" s="126" t="s">
        <v>417</v>
      </c>
      <c r="H3268" s="126" t="s">
        <v>126</v>
      </c>
      <c r="I3268" s="126" t="s">
        <v>126</v>
      </c>
      <c r="J3268" s="126" t="s">
        <v>1770</v>
      </c>
      <c r="K3268" s="126" t="s">
        <v>976</v>
      </c>
      <c r="L3268" s="126" t="s">
        <v>1771</v>
      </c>
      <c r="M3268" s="130">
        <v>340.48</v>
      </c>
      <c r="O3268" s="126" t="s">
        <v>4833</v>
      </c>
      <c r="P3268" s="130">
        <v>0</v>
      </c>
      <c r="S3268" s="130">
        <v>0</v>
      </c>
      <c r="V3268" s="130">
        <v>475.53</v>
      </c>
      <c r="X3268" s="126" t="s">
        <v>4834</v>
      </c>
      <c r="Z3268" s="127"/>
      <c r="AA3268" s="128">
        <v>1</v>
      </c>
      <c r="AB3268" s="128">
        <v>12</v>
      </c>
      <c r="AD3268" s="126" t="s">
        <v>1750</v>
      </c>
      <c r="AG3268" s="127"/>
      <c r="AI3268" s="127"/>
    </row>
    <row r="3269" spans="1:35" ht="14.85" customHeight="1">
      <c r="A3269" s="130">
        <v>5011125</v>
      </c>
      <c r="B3269" s="126" t="s">
        <v>413</v>
      </c>
      <c r="C3269" s="126" t="s">
        <v>5884</v>
      </c>
      <c r="D3269" s="126" t="s">
        <v>5885</v>
      </c>
      <c r="E3269" s="126" t="s">
        <v>288</v>
      </c>
      <c r="F3269" s="126" t="s">
        <v>364</v>
      </c>
      <c r="G3269" s="126" t="s">
        <v>417</v>
      </c>
      <c r="H3269" s="126" t="s">
        <v>126</v>
      </c>
      <c r="I3269" s="126" t="s">
        <v>126</v>
      </c>
      <c r="J3269" s="126" t="s">
        <v>886</v>
      </c>
      <c r="K3269" s="126" t="s">
        <v>443</v>
      </c>
      <c r="L3269" s="126" t="s">
        <v>887</v>
      </c>
      <c r="M3269" s="130">
        <v>6817.39</v>
      </c>
      <c r="O3269" s="126" t="s">
        <v>365</v>
      </c>
      <c r="P3269" s="130">
        <v>0</v>
      </c>
      <c r="S3269" s="130">
        <v>0</v>
      </c>
      <c r="V3269" s="130">
        <v>10226.07</v>
      </c>
      <c r="X3269" s="126" t="s">
        <v>510</v>
      </c>
      <c r="Z3269" s="127"/>
      <c r="AA3269" s="128">
        <v>2</v>
      </c>
      <c r="AB3269" s="128">
        <v>60</v>
      </c>
      <c r="AC3269" s="126" t="s">
        <v>366</v>
      </c>
      <c r="AD3269" s="126" t="s">
        <v>1222</v>
      </c>
      <c r="AG3269" s="127"/>
      <c r="AI3269" s="127"/>
    </row>
    <row r="3270" spans="1:35" ht="14.85" customHeight="1">
      <c r="A3270" s="130">
        <v>5011124</v>
      </c>
      <c r="B3270" s="126" t="s">
        <v>413</v>
      </c>
      <c r="C3270" s="126" t="s">
        <v>5886</v>
      </c>
      <c r="D3270" s="126" t="s">
        <v>5887</v>
      </c>
      <c r="E3270" s="126" t="s">
        <v>288</v>
      </c>
      <c r="F3270" s="126" t="s">
        <v>364</v>
      </c>
      <c r="G3270" s="126" t="s">
        <v>417</v>
      </c>
      <c r="H3270" s="126" t="s">
        <v>126</v>
      </c>
      <c r="I3270" s="126" t="s">
        <v>126</v>
      </c>
      <c r="J3270" s="126" t="s">
        <v>886</v>
      </c>
      <c r="K3270" s="126" t="s">
        <v>443</v>
      </c>
      <c r="L3270" s="126" t="s">
        <v>887</v>
      </c>
      <c r="M3270" s="130">
        <v>6817.39</v>
      </c>
      <c r="O3270" s="126" t="s">
        <v>365</v>
      </c>
      <c r="P3270" s="130">
        <v>0</v>
      </c>
      <c r="S3270" s="130">
        <v>0</v>
      </c>
      <c r="V3270" s="130">
        <v>13147.8</v>
      </c>
      <c r="X3270" s="126" t="s">
        <v>510</v>
      </c>
      <c r="Z3270" s="127"/>
      <c r="AA3270" s="128">
        <v>2</v>
      </c>
      <c r="AB3270" s="128">
        <v>60</v>
      </c>
      <c r="AC3270" s="126" t="s">
        <v>366</v>
      </c>
      <c r="AD3270" s="126" t="s">
        <v>1222</v>
      </c>
      <c r="AG3270" s="127"/>
      <c r="AI3270" s="127"/>
    </row>
    <row r="3271" spans="1:35" ht="14.85" customHeight="1">
      <c r="A3271" s="130">
        <v>5011123</v>
      </c>
      <c r="B3271" s="126" t="s">
        <v>413</v>
      </c>
      <c r="C3271" s="126" t="s">
        <v>2865</v>
      </c>
      <c r="D3271" s="126" t="s">
        <v>2866</v>
      </c>
      <c r="E3271" s="126" t="s">
        <v>288</v>
      </c>
      <c r="F3271" s="126" t="s">
        <v>364</v>
      </c>
      <c r="G3271" s="126" t="s">
        <v>417</v>
      </c>
      <c r="H3271" s="126" t="s">
        <v>126</v>
      </c>
      <c r="I3271" s="126" t="s">
        <v>126</v>
      </c>
      <c r="J3271" s="126" t="s">
        <v>886</v>
      </c>
      <c r="K3271" s="126" t="s">
        <v>443</v>
      </c>
      <c r="L3271" s="126" t="s">
        <v>887</v>
      </c>
      <c r="M3271" s="130">
        <v>6817.39</v>
      </c>
      <c r="O3271" s="126" t="s">
        <v>365</v>
      </c>
      <c r="P3271" s="130">
        <v>0</v>
      </c>
      <c r="S3271" s="130">
        <v>0</v>
      </c>
      <c r="V3271" s="130">
        <v>20939.11</v>
      </c>
      <c r="X3271" s="126" t="s">
        <v>510</v>
      </c>
      <c r="Z3271" s="127"/>
      <c r="AA3271" s="128">
        <v>2</v>
      </c>
      <c r="AB3271" s="128">
        <v>60</v>
      </c>
      <c r="AC3271" s="126" t="s">
        <v>366</v>
      </c>
      <c r="AD3271" s="126" t="s">
        <v>1222</v>
      </c>
      <c r="AG3271" s="127"/>
      <c r="AI3271" s="127"/>
    </row>
    <row r="3272" spans="1:35" ht="14.85" customHeight="1">
      <c r="A3272" s="130">
        <v>5011122</v>
      </c>
      <c r="B3272" s="126" t="s">
        <v>413</v>
      </c>
      <c r="C3272" s="126" t="s">
        <v>2867</v>
      </c>
      <c r="D3272" s="126" t="s">
        <v>2868</v>
      </c>
      <c r="E3272" s="126" t="s">
        <v>288</v>
      </c>
      <c r="F3272" s="126" t="s">
        <v>364</v>
      </c>
      <c r="G3272" s="126" t="s">
        <v>417</v>
      </c>
      <c r="H3272" s="126" t="s">
        <v>126</v>
      </c>
      <c r="I3272" s="126" t="s">
        <v>126</v>
      </c>
      <c r="J3272" s="126" t="s">
        <v>886</v>
      </c>
      <c r="K3272" s="126" t="s">
        <v>443</v>
      </c>
      <c r="L3272" s="126" t="s">
        <v>887</v>
      </c>
      <c r="M3272" s="130">
        <v>6817.39</v>
      </c>
      <c r="O3272" s="126" t="s">
        <v>365</v>
      </c>
      <c r="P3272" s="130">
        <v>0</v>
      </c>
      <c r="S3272" s="130">
        <v>0</v>
      </c>
      <c r="V3272" s="130">
        <v>27756.51</v>
      </c>
      <c r="X3272" s="126" t="s">
        <v>510</v>
      </c>
      <c r="Z3272" s="127"/>
      <c r="AA3272" s="128">
        <v>2</v>
      </c>
      <c r="AB3272" s="128">
        <v>60</v>
      </c>
      <c r="AC3272" s="126" t="s">
        <v>366</v>
      </c>
      <c r="AD3272" s="126" t="s">
        <v>1222</v>
      </c>
      <c r="AG3272" s="127"/>
      <c r="AI3272" s="127"/>
    </row>
    <row r="3273" spans="1:35" ht="14.85" customHeight="1">
      <c r="A3273" s="130">
        <v>5011121</v>
      </c>
      <c r="B3273" s="126" t="s">
        <v>413</v>
      </c>
      <c r="C3273" s="126" t="s">
        <v>2869</v>
      </c>
      <c r="D3273" s="126" t="s">
        <v>2870</v>
      </c>
      <c r="E3273" s="126" t="s">
        <v>288</v>
      </c>
      <c r="F3273" s="126" t="s">
        <v>364</v>
      </c>
      <c r="G3273" s="126" t="s">
        <v>417</v>
      </c>
      <c r="H3273" s="126" t="s">
        <v>126</v>
      </c>
      <c r="I3273" s="126" t="s">
        <v>126</v>
      </c>
      <c r="J3273" s="126" t="s">
        <v>886</v>
      </c>
      <c r="K3273" s="126" t="s">
        <v>443</v>
      </c>
      <c r="L3273" s="126" t="s">
        <v>887</v>
      </c>
      <c r="M3273" s="130">
        <v>6817.39</v>
      </c>
      <c r="O3273" s="126" t="s">
        <v>365</v>
      </c>
      <c r="P3273" s="130">
        <v>0</v>
      </c>
      <c r="S3273" s="130">
        <v>0</v>
      </c>
      <c r="V3273" s="130">
        <v>11200</v>
      </c>
      <c r="X3273" s="126" t="s">
        <v>510</v>
      </c>
      <c r="Z3273" s="127"/>
      <c r="AA3273" s="128">
        <v>2</v>
      </c>
      <c r="AB3273" s="128">
        <v>60</v>
      </c>
      <c r="AC3273" s="126" t="s">
        <v>366</v>
      </c>
      <c r="AD3273" s="126" t="s">
        <v>1222</v>
      </c>
      <c r="AG3273" s="127"/>
      <c r="AI3273" s="127"/>
    </row>
    <row r="3274" spans="1:35" ht="14.85" customHeight="1">
      <c r="A3274" s="130">
        <v>5011120</v>
      </c>
      <c r="B3274" s="126" t="s">
        <v>413</v>
      </c>
      <c r="C3274" s="126" t="s">
        <v>2871</v>
      </c>
      <c r="D3274" s="126" t="s">
        <v>2872</v>
      </c>
      <c r="E3274" s="126" t="s">
        <v>288</v>
      </c>
      <c r="F3274" s="126" t="s">
        <v>364</v>
      </c>
      <c r="G3274" s="126" t="s">
        <v>417</v>
      </c>
      <c r="H3274" s="126" t="s">
        <v>126</v>
      </c>
      <c r="I3274" s="126" t="s">
        <v>126</v>
      </c>
      <c r="J3274" s="126" t="s">
        <v>886</v>
      </c>
      <c r="K3274" s="126" t="s">
        <v>443</v>
      </c>
      <c r="L3274" s="126" t="s">
        <v>887</v>
      </c>
      <c r="M3274" s="130">
        <v>6817.39</v>
      </c>
      <c r="O3274" s="126" t="s">
        <v>365</v>
      </c>
      <c r="P3274" s="130">
        <v>0</v>
      </c>
      <c r="S3274" s="130">
        <v>0</v>
      </c>
      <c r="V3274" s="130">
        <v>14121.73</v>
      </c>
      <c r="X3274" s="126" t="s">
        <v>510</v>
      </c>
      <c r="Z3274" s="127"/>
      <c r="AA3274" s="128">
        <v>2</v>
      </c>
      <c r="AB3274" s="128">
        <v>60</v>
      </c>
      <c r="AC3274" s="126" t="s">
        <v>366</v>
      </c>
      <c r="AD3274" s="126" t="s">
        <v>1222</v>
      </c>
      <c r="AG3274" s="127"/>
      <c r="AI3274" s="127"/>
    </row>
    <row r="3275" spans="1:35" ht="14.85" customHeight="1">
      <c r="A3275" s="130">
        <v>5013437</v>
      </c>
      <c r="B3275" s="126" t="s">
        <v>413</v>
      </c>
      <c r="C3275" s="126" t="s">
        <v>1900</v>
      </c>
      <c r="E3275" s="126" t="s">
        <v>288</v>
      </c>
      <c r="F3275" s="126" t="s">
        <v>364</v>
      </c>
      <c r="G3275" s="126" t="s">
        <v>417</v>
      </c>
      <c r="H3275" s="126" t="s">
        <v>126</v>
      </c>
      <c r="I3275" s="126" t="s">
        <v>126</v>
      </c>
      <c r="J3275" s="126" t="s">
        <v>466</v>
      </c>
      <c r="K3275" s="126" t="s">
        <v>467</v>
      </c>
      <c r="L3275" s="126" t="s">
        <v>468</v>
      </c>
      <c r="M3275" s="130">
        <v>6817.44</v>
      </c>
      <c r="O3275" s="126" t="s">
        <v>365</v>
      </c>
      <c r="P3275" s="130">
        <v>0</v>
      </c>
      <c r="S3275" s="130">
        <v>0</v>
      </c>
      <c r="V3275" s="130">
        <v>18317.439999999999</v>
      </c>
      <c r="X3275" s="126" t="s">
        <v>510</v>
      </c>
      <c r="Z3275" s="127"/>
      <c r="AA3275" s="128">
        <v>2</v>
      </c>
      <c r="AB3275" s="128">
        <v>60</v>
      </c>
      <c r="AC3275" s="126" t="s">
        <v>366</v>
      </c>
      <c r="AD3275" s="126" t="s">
        <v>424</v>
      </c>
      <c r="AG3275" s="127"/>
      <c r="AI3275" s="127"/>
    </row>
    <row r="3276" spans="1:35" ht="14.85" customHeight="1">
      <c r="A3276" s="130">
        <v>5011119</v>
      </c>
      <c r="B3276" s="126" t="s">
        <v>413</v>
      </c>
      <c r="C3276" s="126" t="s">
        <v>2873</v>
      </c>
      <c r="D3276" s="126" t="s">
        <v>2874</v>
      </c>
      <c r="E3276" s="126" t="s">
        <v>288</v>
      </c>
      <c r="F3276" s="126" t="s">
        <v>364</v>
      </c>
      <c r="G3276" s="126" t="s">
        <v>417</v>
      </c>
      <c r="H3276" s="126" t="s">
        <v>126</v>
      </c>
      <c r="I3276" s="126" t="s">
        <v>126</v>
      </c>
      <c r="J3276" s="126" t="s">
        <v>886</v>
      </c>
      <c r="K3276" s="126" t="s">
        <v>443</v>
      </c>
      <c r="L3276" s="126" t="s">
        <v>887</v>
      </c>
      <c r="M3276" s="130">
        <v>6817.39</v>
      </c>
      <c r="O3276" s="126" t="s">
        <v>365</v>
      </c>
      <c r="P3276" s="130">
        <v>0</v>
      </c>
      <c r="S3276" s="130">
        <v>0</v>
      </c>
      <c r="V3276" s="130">
        <v>22400</v>
      </c>
      <c r="X3276" s="126" t="s">
        <v>510</v>
      </c>
      <c r="Z3276" s="127"/>
      <c r="AA3276" s="128">
        <v>2</v>
      </c>
      <c r="AB3276" s="128">
        <v>60</v>
      </c>
      <c r="AC3276" s="126" t="s">
        <v>366</v>
      </c>
      <c r="AD3276" s="126" t="s">
        <v>1222</v>
      </c>
      <c r="AG3276" s="127"/>
      <c r="AI3276" s="127"/>
    </row>
    <row r="3277" spans="1:35" ht="14.85" customHeight="1">
      <c r="A3277" s="130">
        <v>5011118</v>
      </c>
      <c r="B3277" s="126" t="s">
        <v>413</v>
      </c>
      <c r="C3277" s="126" t="s">
        <v>5659</v>
      </c>
      <c r="D3277" s="126" t="s">
        <v>5660</v>
      </c>
      <c r="E3277" s="126" t="s">
        <v>288</v>
      </c>
      <c r="F3277" s="126" t="s">
        <v>364</v>
      </c>
      <c r="G3277" s="126" t="s">
        <v>417</v>
      </c>
      <c r="H3277" s="126" t="s">
        <v>126</v>
      </c>
      <c r="I3277" s="126" t="s">
        <v>126</v>
      </c>
      <c r="J3277" s="126" t="s">
        <v>886</v>
      </c>
      <c r="K3277" s="126" t="s">
        <v>443</v>
      </c>
      <c r="L3277" s="126" t="s">
        <v>887</v>
      </c>
      <c r="M3277" s="130">
        <v>6817.39</v>
      </c>
      <c r="O3277" s="126" t="s">
        <v>365</v>
      </c>
      <c r="P3277" s="130">
        <v>0</v>
      </c>
      <c r="S3277" s="130">
        <v>0</v>
      </c>
      <c r="V3277" s="130">
        <v>29217.38</v>
      </c>
      <c r="X3277" s="126" t="s">
        <v>510</v>
      </c>
      <c r="Z3277" s="127"/>
      <c r="AA3277" s="128">
        <v>2</v>
      </c>
      <c r="AB3277" s="128">
        <v>60</v>
      </c>
      <c r="AC3277" s="126" t="s">
        <v>366</v>
      </c>
      <c r="AD3277" s="126" t="s">
        <v>1222</v>
      </c>
      <c r="AG3277" s="127"/>
      <c r="AI3277" s="127"/>
    </row>
    <row r="3278" spans="1:35" ht="14.85" customHeight="1">
      <c r="A3278" s="130">
        <v>5011117</v>
      </c>
      <c r="B3278" s="126" t="s">
        <v>413</v>
      </c>
      <c r="C3278" s="126" t="s">
        <v>5661</v>
      </c>
      <c r="D3278" s="126" t="s">
        <v>2555</v>
      </c>
      <c r="E3278" s="126" t="s">
        <v>288</v>
      </c>
      <c r="F3278" s="126" t="s">
        <v>364</v>
      </c>
      <c r="G3278" s="126" t="s">
        <v>417</v>
      </c>
      <c r="H3278" s="126" t="s">
        <v>126</v>
      </c>
      <c r="I3278" s="126" t="s">
        <v>126</v>
      </c>
      <c r="J3278" s="126" t="s">
        <v>886</v>
      </c>
      <c r="K3278" s="126" t="s">
        <v>443</v>
      </c>
      <c r="L3278" s="126" t="s">
        <v>887</v>
      </c>
      <c r="M3278" s="130">
        <v>6817.39</v>
      </c>
      <c r="O3278" s="126" t="s">
        <v>365</v>
      </c>
      <c r="P3278" s="130">
        <v>0</v>
      </c>
      <c r="S3278" s="130">
        <v>0</v>
      </c>
      <c r="V3278" s="130">
        <v>11200</v>
      </c>
      <c r="X3278" s="126" t="s">
        <v>510</v>
      </c>
      <c r="Z3278" s="127"/>
      <c r="AA3278" s="128">
        <v>2</v>
      </c>
      <c r="AB3278" s="128">
        <v>60</v>
      </c>
      <c r="AC3278" s="126" t="s">
        <v>366</v>
      </c>
      <c r="AD3278" s="126" t="s">
        <v>1222</v>
      </c>
      <c r="AG3278" s="127"/>
      <c r="AI3278" s="127"/>
    </row>
    <row r="3279" spans="1:35" ht="14.85" customHeight="1">
      <c r="A3279" s="130">
        <v>5011116</v>
      </c>
      <c r="B3279" s="126" t="s">
        <v>413</v>
      </c>
      <c r="C3279" s="126" t="s">
        <v>5662</v>
      </c>
      <c r="D3279" s="126" t="s">
        <v>5663</v>
      </c>
      <c r="E3279" s="126" t="s">
        <v>288</v>
      </c>
      <c r="F3279" s="126" t="s">
        <v>364</v>
      </c>
      <c r="G3279" s="126" t="s">
        <v>417</v>
      </c>
      <c r="H3279" s="126" t="s">
        <v>126</v>
      </c>
      <c r="I3279" s="126" t="s">
        <v>126</v>
      </c>
      <c r="J3279" s="126" t="s">
        <v>886</v>
      </c>
      <c r="K3279" s="126" t="s">
        <v>443</v>
      </c>
      <c r="L3279" s="126" t="s">
        <v>887</v>
      </c>
      <c r="M3279" s="130">
        <v>6817.39</v>
      </c>
      <c r="O3279" s="126" t="s">
        <v>365</v>
      </c>
      <c r="P3279" s="130">
        <v>0</v>
      </c>
      <c r="S3279" s="130">
        <v>0</v>
      </c>
      <c r="V3279" s="130">
        <v>14121.73</v>
      </c>
      <c r="X3279" s="126" t="s">
        <v>510</v>
      </c>
      <c r="Z3279" s="127"/>
      <c r="AA3279" s="128">
        <v>2</v>
      </c>
      <c r="AB3279" s="128">
        <v>60</v>
      </c>
      <c r="AC3279" s="126" t="s">
        <v>366</v>
      </c>
      <c r="AD3279" s="126" t="s">
        <v>1222</v>
      </c>
      <c r="AG3279" s="127"/>
      <c r="AI3279" s="127"/>
    </row>
    <row r="3280" spans="1:35" ht="14.85" customHeight="1">
      <c r="A3280" s="130">
        <v>5011115</v>
      </c>
      <c r="B3280" s="126" t="s">
        <v>413</v>
      </c>
      <c r="C3280" s="126" t="s">
        <v>4996</v>
      </c>
      <c r="D3280" s="126" t="s">
        <v>4997</v>
      </c>
      <c r="E3280" s="126" t="s">
        <v>288</v>
      </c>
      <c r="F3280" s="126" t="s">
        <v>364</v>
      </c>
      <c r="G3280" s="126" t="s">
        <v>417</v>
      </c>
      <c r="H3280" s="126" t="s">
        <v>126</v>
      </c>
      <c r="I3280" s="126" t="s">
        <v>126</v>
      </c>
      <c r="J3280" s="126" t="s">
        <v>886</v>
      </c>
      <c r="K3280" s="126" t="s">
        <v>443</v>
      </c>
      <c r="L3280" s="126" t="s">
        <v>887</v>
      </c>
      <c r="M3280" s="130">
        <v>6817.39</v>
      </c>
      <c r="O3280" s="126" t="s">
        <v>365</v>
      </c>
      <c r="P3280" s="130">
        <v>0</v>
      </c>
      <c r="S3280" s="130">
        <v>0</v>
      </c>
      <c r="V3280" s="130">
        <v>22400</v>
      </c>
      <c r="X3280" s="126" t="s">
        <v>510</v>
      </c>
      <c r="Z3280" s="127"/>
      <c r="AA3280" s="128">
        <v>2</v>
      </c>
      <c r="AB3280" s="128">
        <v>60</v>
      </c>
      <c r="AC3280" s="126" t="s">
        <v>366</v>
      </c>
      <c r="AD3280" s="126" t="s">
        <v>1222</v>
      </c>
      <c r="AG3280" s="127"/>
      <c r="AI3280" s="127"/>
    </row>
    <row r="3281" spans="1:35" ht="14.85" customHeight="1">
      <c r="A3281" s="130">
        <v>5011114</v>
      </c>
      <c r="B3281" s="126" t="s">
        <v>413</v>
      </c>
      <c r="C3281" s="126" t="s">
        <v>2875</v>
      </c>
      <c r="D3281" s="126" t="s">
        <v>2876</v>
      </c>
      <c r="E3281" s="126" t="s">
        <v>288</v>
      </c>
      <c r="F3281" s="126" t="s">
        <v>364</v>
      </c>
      <c r="G3281" s="126" t="s">
        <v>417</v>
      </c>
      <c r="H3281" s="126" t="s">
        <v>126</v>
      </c>
      <c r="I3281" s="126" t="s">
        <v>126</v>
      </c>
      <c r="J3281" s="126" t="s">
        <v>886</v>
      </c>
      <c r="K3281" s="126" t="s">
        <v>443</v>
      </c>
      <c r="L3281" s="126" t="s">
        <v>887</v>
      </c>
      <c r="M3281" s="130">
        <v>6817.39</v>
      </c>
      <c r="O3281" s="126" t="s">
        <v>365</v>
      </c>
      <c r="P3281" s="130">
        <v>0</v>
      </c>
      <c r="S3281" s="130">
        <v>0</v>
      </c>
      <c r="V3281" s="130">
        <v>29217.38</v>
      </c>
      <c r="X3281" s="126" t="s">
        <v>510</v>
      </c>
      <c r="Z3281" s="127"/>
      <c r="AA3281" s="128">
        <v>2</v>
      </c>
      <c r="AB3281" s="128">
        <v>60</v>
      </c>
      <c r="AC3281" s="126" t="s">
        <v>366</v>
      </c>
      <c r="AD3281" s="126" t="s">
        <v>1222</v>
      </c>
      <c r="AG3281" s="127"/>
      <c r="AI3281" s="127"/>
    </row>
    <row r="3282" spans="1:35" ht="14.85" customHeight="1">
      <c r="A3282" s="130">
        <v>5011113</v>
      </c>
      <c r="B3282" s="126" t="s">
        <v>413</v>
      </c>
      <c r="C3282" s="126" t="s">
        <v>3366</v>
      </c>
      <c r="D3282" s="126" t="s">
        <v>3367</v>
      </c>
      <c r="E3282" s="126" t="s">
        <v>288</v>
      </c>
      <c r="F3282" s="126" t="s">
        <v>364</v>
      </c>
      <c r="G3282" s="126" t="s">
        <v>417</v>
      </c>
      <c r="H3282" s="126" t="s">
        <v>126</v>
      </c>
      <c r="I3282" s="126" t="s">
        <v>126</v>
      </c>
      <c r="J3282" s="126" t="s">
        <v>886</v>
      </c>
      <c r="K3282" s="126" t="s">
        <v>443</v>
      </c>
      <c r="L3282" s="126" t="s">
        <v>887</v>
      </c>
      <c r="M3282" s="130">
        <v>5794.76</v>
      </c>
      <c r="O3282" s="126" t="s">
        <v>365</v>
      </c>
      <c r="P3282" s="130">
        <v>0</v>
      </c>
      <c r="S3282" s="130">
        <v>0</v>
      </c>
      <c r="V3282" s="130">
        <v>5794.76</v>
      </c>
      <c r="X3282" s="126" t="s">
        <v>510</v>
      </c>
      <c r="Z3282" s="127"/>
      <c r="AA3282" s="128">
        <v>2</v>
      </c>
      <c r="AB3282" s="128">
        <v>60</v>
      </c>
      <c r="AC3282" s="126" t="s">
        <v>366</v>
      </c>
      <c r="AD3282" s="126" t="s">
        <v>1222</v>
      </c>
      <c r="AG3282" s="127"/>
      <c r="AI3282" s="127"/>
    </row>
    <row r="3283" spans="1:35" ht="14.85" customHeight="1">
      <c r="A3283" s="130">
        <v>5011112</v>
      </c>
      <c r="B3283" s="126" t="s">
        <v>413</v>
      </c>
      <c r="C3283" s="126" t="s">
        <v>3368</v>
      </c>
      <c r="D3283" s="126" t="s">
        <v>3369</v>
      </c>
      <c r="E3283" s="126" t="s">
        <v>288</v>
      </c>
      <c r="F3283" s="126" t="s">
        <v>364</v>
      </c>
      <c r="G3283" s="126" t="s">
        <v>417</v>
      </c>
      <c r="H3283" s="126" t="s">
        <v>126</v>
      </c>
      <c r="I3283" s="126" t="s">
        <v>126</v>
      </c>
      <c r="J3283" s="126" t="s">
        <v>886</v>
      </c>
      <c r="K3283" s="126" t="s">
        <v>443</v>
      </c>
      <c r="L3283" s="126" t="s">
        <v>887</v>
      </c>
      <c r="M3283" s="130">
        <v>5794.76</v>
      </c>
      <c r="O3283" s="126" t="s">
        <v>365</v>
      </c>
      <c r="P3283" s="130">
        <v>0</v>
      </c>
      <c r="S3283" s="130">
        <v>0</v>
      </c>
      <c r="V3283" s="130">
        <v>5794.76</v>
      </c>
      <c r="X3283" s="126" t="s">
        <v>510</v>
      </c>
      <c r="Z3283" s="127"/>
      <c r="AA3283" s="128">
        <v>2</v>
      </c>
      <c r="AB3283" s="128">
        <v>60</v>
      </c>
      <c r="AC3283" s="126" t="s">
        <v>366</v>
      </c>
      <c r="AD3283" s="126" t="s">
        <v>1222</v>
      </c>
      <c r="AG3283" s="127"/>
      <c r="AI3283" s="127"/>
    </row>
    <row r="3284" spans="1:35" ht="14.85" customHeight="1">
      <c r="A3284" s="130">
        <v>5011111</v>
      </c>
      <c r="B3284" s="126" t="s">
        <v>413</v>
      </c>
      <c r="C3284" s="126" t="s">
        <v>3370</v>
      </c>
      <c r="D3284" s="126" t="s">
        <v>3371</v>
      </c>
      <c r="E3284" s="126" t="s">
        <v>288</v>
      </c>
      <c r="F3284" s="126" t="s">
        <v>364</v>
      </c>
      <c r="G3284" s="126" t="s">
        <v>417</v>
      </c>
      <c r="H3284" s="126" t="s">
        <v>126</v>
      </c>
      <c r="I3284" s="126" t="s">
        <v>126</v>
      </c>
      <c r="J3284" s="126" t="s">
        <v>886</v>
      </c>
      <c r="K3284" s="126" t="s">
        <v>443</v>
      </c>
      <c r="L3284" s="126" t="s">
        <v>887</v>
      </c>
      <c r="M3284" s="130">
        <v>5794.76</v>
      </c>
      <c r="O3284" s="126" t="s">
        <v>365</v>
      </c>
      <c r="P3284" s="130">
        <v>0</v>
      </c>
      <c r="S3284" s="130">
        <v>0</v>
      </c>
      <c r="V3284" s="130">
        <v>5794.76</v>
      </c>
      <c r="X3284" s="126" t="s">
        <v>510</v>
      </c>
      <c r="Z3284" s="127"/>
      <c r="AA3284" s="128">
        <v>2</v>
      </c>
      <c r="AB3284" s="128">
        <v>60</v>
      </c>
      <c r="AC3284" s="126" t="s">
        <v>366</v>
      </c>
      <c r="AD3284" s="126" t="s">
        <v>1222</v>
      </c>
      <c r="AG3284" s="127"/>
      <c r="AI3284" s="127"/>
    </row>
    <row r="3285" spans="1:35" ht="14.85" customHeight="1">
      <c r="A3285" s="130">
        <v>5011851</v>
      </c>
      <c r="B3285" s="126" t="s">
        <v>413</v>
      </c>
      <c r="C3285" s="126" t="s">
        <v>6145</v>
      </c>
      <c r="D3285" s="126" t="s">
        <v>6146</v>
      </c>
      <c r="E3285" s="126" t="s">
        <v>288</v>
      </c>
      <c r="F3285" s="126" t="s">
        <v>364</v>
      </c>
      <c r="G3285" s="126" t="s">
        <v>417</v>
      </c>
      <c r="H3285" s="126" t="s">
        <v>126</v>
      </c>
      <c r="I3285" s="126" t="s">
        <v>418</v>
      </c>
      <c r="J3285" s="126" t="s">
        <v>1989</v>
      </c>
      <c r="K3285" s="126" t="s">
        <v>504</v>
      </c>
      <c r="L3285" s="126" t="s">
        <v>545</v>
      </c>
      <c r="M3285" s="130">
        <v>6817.44</v>
      </c>
      <c r="O3285" s="126" t="s">
        <v>365</v>
      </c>
      <c r="P3285" s="130">
        <v>0</v>
      </c>
      <c r="S3285" s="130">
        <v>0</v>
      </c>
      <c r="V3285" s="130">
        <v>13147.8</v>
      </c>
      <c r="X3285" s="126" t="s">
        <v>510</v>
      </c>
      <c r="Z3285" s="127"/>
      <c r="AA3285" s="128">
        <v>2</v>
      </c>
      <c r="AB3285" s="128">
        <v>60</v>
      </c>
      <c r="AC3285" s="126" t="s">
        <v>366</v>
      </c>
      <c r="AD3285" s="126" t="s">
        <v>2409</v>
      </c>
      <c r="AG3285" s="127"/>
      <c r="AI3285" s="127"/>
    </row>
    <row r="3286" spans="1:35" ht="14.85" customHeight="1">
      <c r="A3286" s="130">
        <v>5013087</v>
      </c>
      <c r="B3286" s="126" t="s">
        <v>413</v>
      </c>
      <c r="C3286" s="126" t="s">
        <v>6218</v>
      </c>
      <c r="E3286" s="126" t="s">
        <v>288</v>
      </c>
      <c r="F3286" s="126" t="s">
        <v>364</v>
      </c>
      <c r="G3286" s="126" t="s">
        <v>417</v>
      </c>
      <c r="H3286" s="126" t="s">
        <v>126</v>
      </c>
      <c r="I3286" s="126" t="s">
        <v>126</v>
      </c>
      <c r="J3286" s="126" t="s">
        <v>466</v>
      </c>
      <c r="K3286" s="126" t="s">
        <v>467</v>
      </c>
      <c r="L3286" s="126" t="s">
        <v>468</v>
      </c>
      <c r="M3286" s="130">
        <v>6817.44</v>
      </c>
      <c r="O3286" s="126" t="s">
        <v>365</v>
      </c>
      <c r="P3286" s="130">
        <v>0</v>
      </c>
      <c r="S3286" s="130">
        <v>0</v>
      </c>
      <c r="V3286" s="130">
        <v>9641.73</v>
      </c>
      <c r="X3286" s="126" t="s">
        <v>510</v>
      </c>
      <c r="Z3286" s="127"/>
      <c r="AA3286" s="128">
        <v>2</v>
      </c>
      <c r="AB3286" s="128">
        <v>60</v>
      </c>
      <c r="AC3286" s="126" t="s">
        <v>366</v>
      </c>
      <c r="AD3286" s="126" t="s">
        <v>1990</v>
      </c>
      <c r="AG3286" s="127"/>
      <c r="AI3286" s="127"/>
    </row>
    <row r="3287" spans="1:35" ht="14.85" customHeight="1">
      <c r="A3287" s="130">
        <v>5011845</v>
      </c>
      <c r="B3287" s="126" t="s">
        <v>413</v>
      </c>
      <c r="C3287" s="126" t="s">
        <v>2881</v>
      </c>
      <c r="D3287" s="126" t="s">
        <v>2882</v>
      </c>
      <c r="E3287" s="126" t="s">
        <v>288</v>
      </c>
      <c r="F3287" s="126" t="s">
        <v>364</v>
      </c>
      <c r="G3287" s="126" t="s">
        <v>417</v>
      </c>
      <c r="H3287" s="126" t="s">
        <v>126</v>
      </c>
      <c r="I3287" s="126" t="s">
        <v>418</v>
      </c>
      <c r="J3287" s="126" t="s">
        <v>2879</v>
      </c>
      <c r="K3287" s="126" t="s">
        <v>443</v>
      </c>
      <c r="L3287" s="126" t="s">
        <v>2880</v>
      </c>
      <c r="M3287" s="130">
        <v>9739.1299999999992</v>
      </c>
      <c r="O3287" s="126" t="s">
        <v>486</v>
      </c>
      <c r="P3287" s="130">
        <v>0</v>
      </c>
      <c r="S3287" s="130">
        <v>0</v>
      </c>
      <c r="V3287" s="130">
        <v>17300</v>
      </c>
      <c r="X3287" s="126" t="s">
        <v>549</v>
      </c>
      <c r="Z3287" s="127"/>
      <c r="AA3287" s="128">
        <v>2</v>
      </c>
      <c r="AB3287" s="128">
        <v>60</v>
      </c>
      <c r="AC3287" s="126" t="s">
        <v>366</v>
      </c>
      <c r="AD3287" s="126" t="s">
        <v>2409</v>
      </c>
      <c r="AG3287" s="127"/>
      <c r="AI3287" s="127"/>
    </row>
    <row r="3288" spans="1:35" ht="14.85" customHeight="1">
      <c r="A3288" s="130">
        <v>5011844</v>
      </c>
      <c r="B3288" s="126" t="s">
        <v>413</v>
      </c>
      <c r="C3288" s="126" t="s">
        <v>2881</v>
      </c>
      <c r="D3288" s="126" t="s">
        <v>2882</v>
      </c>
      <c r="E3288" s="126" t="s">
        <v>288</v>
      </c>
      <c r="F3288" s="126" t="s">
        <v>364</v>
      </c>
      <c r="G3288" s="126" t="s">
        <v>417</v>
      </c>
      <c r="H3288" s="126" t="s">
        <v>126</v>
      </c>
      <c r="I3288" s="126" t="s">
        <v>418</v>
      </c>
      <c r="J3288" s="126" t="s">
        <v>2879</v>
      </c>
      <c r="K3288" s="126" t="s">
        <v>443</v>
      </c>
      <c r="L3288" s="126" t="s">
        <v>2880</v>
      </c>
      <c r="M3288" s="130">
        <v>9739.1299999999992</v>
      </c>
      <c r="O3288" s="126" t="s">
        <v>486</v>
      </c>
      <c r="P3288" s="130">
        <v>0</v>
      </c>
      <c r="S3288" s="130">
        <v>0</v>
      </c>
      <c r="V3288" s="130">
        <v>17300</v>
      </c>
      <c r="X3288" s="126" t="s">
        <v>487</v>
      </c>
      <c r="Z3288" s="127"/>
      <c r="AA3288" s="128">
        <v>1</v>
      </c>
      <c r="AB3288" s="128">
        <v>60</v>
      </c>
      <c r="AC3288" s="126" t="s">
        <v>366</v>
      </c>
      <c r="AD3288" s="126" t="s">
        <v>2409</v>
      </c>
      <c r="AG3288" s="127"/>
      <c r="AI3288" s="127"/>
    </row>
    <row r="3289" spans="1:35" ht="14.85" customHeight="1">
      <c r="A3289" s="130">
        <v>5011843</v>
      </c>
      <c r="B3289" s="126" t="s">
        <v>413</v>
      </c>
      <c r="C3289" s="126" t="s">
        <v>2881</v>
      </c>
      <c r="D3289" s="126" t="s">
        <v>2882</v>
      </c>
      <c r="E3289" s="126" t="s">
        <v>288</v>
      </c>
      <c r="F3289" s="126" t="s">
        <v>364</v>
      </c>
      <c r="G3289" s="126" t="s">
        <v>417</v>
      </c>
      <c r="H3289" s="126" t="s">
        <v>126</v>
      </c>
      <c r="I3289" s="126" t="s">
        <v>418</v>
      </c>
      <c r="J3289" s="126" t="s">
        <v>2879</v>
      </c>
      <c r="K3289" s="126" t="s">
        <v>443</v>
      </c>
      <c r="L3289" s="126" t="s">
        <v>2880</v>
      </c>
      <c r="M3289" s="130">
        <v>6817.44</v>
      </c>
      <c r="O3289" s="126" t="s">
        <v>365</v>
      </c>
      <c r="P3289" s="130">
        <v>0</v>
      </c>
      <c r="S3289" s="130">
        <v>0</v>
      </c>
      <c r="V3289" s="130">
        <v>17300</v>
      </c>
      <c r="X3289" s="126" t="s">
        <v>510</v>
      </c>
      <c r="Z3289" s="127"/>
      <c r="AA3289" s="128">
        <v>2</v>
      </c>
      <c r="AB3289" s="128">
        <v>60</v>
      </c>
      <c r="AC3289" s="126" t="s">
        <v>366</v>
      </c>
      <c r="AD3289" s="126" t="s">
        <v>2409</v>
      </c>
      <c r="AG3289" s="127"/>
      <c r="AI3289" s="127"/>
    </row>
    <row r="3290" spans="1:35" ht="14.85" customHeight="1">
      <c r="A3290" s="130">
        <v>5011842</v>
      </c>
      <c r="B3290" s="126" t="s">
        <v>413</v>
      </c>
      <c r="C3290" s="126" t="s">
        <v>3363</v>
      </c>
      <c r="D3290" s="126" t="s">
        <v>2882</v>
      </c>
      <c r="E3290" s="126" t="s">
        <v>288</v>
      </c>
      <c r="F3290" s="126" t="s">
        <v>364</v>
      </c>
      <c r="G3290" s="126" t="s">
        <v>417</v>
      </c>
      <c r="H3290" s="126" t="s">
        <v>126</v>
      </c>
      <c r="I3290" s="126" t="s">
        <v>418</v>
      </c>
      <c r="J3290" s="126" t="s">
        <v>2879</v>
      </c>
      <c r="K3290" s="126" t="s">
        <v>443</v>
      </c>
      <c r="L3290" s="126" t="s">
        <v>2880</v>
      </c>
      <c r="M3290" s="130">
        <v>9739.1299999999992</v>
      </c>
      <c r="O3290" s="126" t="s">
        <v>486</v>
      </c>
      <c r="P3290" s="130">
        <v>0</v>
      </c>
      <c r="S3290" s="130">
        <v>0</v>
      </c>
      <c r="V3290" s="130">
        <v>40000</v>
      </c>
      <c r="X3290" s="126" t="s">
        <v>549</v>
      </c>
      <c r="Z3290" s="127"/>
      <c r="AA3290" s="128">
        <v>2</v>
      </c>
      <c r="AB3290" s="128">
        <v>60</v>
      </c>
      <c r="AC3290" s="126" t="s">
        <v>366</v>
      </c>
      <c r="AD3290" s="126" t="s">
        <v>2409</v>
      </c>
      <c r="AG3290" s="127"/>
      <c r="AI3290" s="127"/>
    </row>
    <row r="3291" spans="1:35" ht="14.85" customHeight="1">
      <c r="A3291" s="130">
        <v>5011841</v>
      </c>
      <c r="B3291" s="126" t="s">
        <v>413</v>
      </c>
      <c r="C3291" s="126" t="s">
        <v>3363</v>
      </c>
      <c r="D3291" s="126" t="s">
        <v>2882</v>
      </c>
      <c r="E3291" s="126" t="s">
        <v>288</v>
      </c>
      <c r="F3291" s="126" t="s">
        <v>364</v>
      </c>
      <c r="G3291" s="126" t="s">
        <v>417</v>
      </c>
      <c r="H3291" s="126" t="s">
        <v>126</v>
      </c>
      <c r="I3291" s="126" t="s">
        <v>418</v>
      </c>
      <c r="J3291" s="126" t="s">
        <v>2879</v>
      </c>
      <c r="K3291" s="126" t="s">
        <v>443</v>
      </c>
      <c r="L3291" s="126" t="s">
        <v>2880</v>
      </c>
      <c r="M3291" s="130">
        <v>9739.1299999999992</v>
      </c>
      <c r="O3291" s="126" t="s">
        <v>486</v>
      </c>
      <c r="P3291" s="130">
        <v>0</v>
      </c>
      <c r="S3291" s="130">
        <v>0</v>
      </c>
      <c r="V3291" s="130">
        <v>40000</v>
      </c>
      <c r="X3291" s="126" t="s">
        <v>487</v>
      </c>
      <c r="Z3291" s="127"/>
      <c r="AA3291" s="128">
        <v>1</v>
      </c>
      <c r="AB3291" s="128">
        <v>60</v>
      </c>
      <c r="AC3291" s="126" t="s">
        <v>366</v>
      </c>
      <c r="AD3291" s="126" t="s">
        <v>2409</v>
      </c>
      <c r="AG3291" s="127"/>
      <c r="AI3291" s="127"/>
    </row>
    <row r="3292" spans="1:35" ht="14.85" customHeight="1">
      <c r="A3292" s="130">
        <v>5012107</v>
      </c>
      <c r="B3292" s="126" t="s">
        <v>413</v>
      </c>
      <c r="C3292" s="126" t="s">
        <v>4355</v>
      </c>
      <c r="D3292" s="126" t="s">
        <v>4356</v>
      </c>
      <c r="E3292" s="126" t="s">
        <v>288</v>
      </c>
      <c r="F3292" s="126" t="s">
        <v>364</v>
      </c>
      <c r="G3292" s="126" t="s">
        <v>417</v>
      </c>
      <c r="H3292" s="126" t="s">
        <v>126</v>
      </c>
      <c r="I3292" s="126" t="s">
        <v>418</v>
      </c>
      <c r="J3292" s="126" t="s">
        <v>484</v>
      </c>
      <c r="K3292" s="126" t="s">
        <v>443</v>
      </c>
      <c r="L3292" s="126" t="s">
        <v>485</v>
      </c>
      <c r="M3292" s="130">
        <v>9739.52</v>
      </c>
      <c r="O3292" s="126" t="s">
        <v>486</v>
      </c>
      <c r="P3292" s="130">
        <v>0</v>
      </c>
      <c r="S3292" s="130">
        <v>0</v>
      </c>
      <c r="V3292" s="130">
        <v>23660</v>
      </c>
      <c r="X3292" s="126" t="s">
        <v>549</v>
      </c>
      <c r="Z3292" s="127"/>
      <c r="AA3292" s="128">
        <v>2</v>
      </c>
      <c r="AB3292" s="128">
        <v>60</v>
      </c>
      <c r="AC3292" s="126" t="s">
        <v>366</v>
      </c>
      <c r="AD3292" s="126" t="s">
        <v>488</v>
      </c>
      <c r="AG3292" s="127"/>
      <c r="AI3292" s="127"/>
    </row>
    <row r="3293" spans="1:35" ht="14.85" customHeight="1">
      <c r="A3293" s="130">
        <v>5012106</v>
      </c>
      <c r="B3293" s="126" t="s">
        <v>413</v>
      </c>
      <c r="C3293" s="126" t="s">
        <v>6219</v>
      </c>
      <c r="D3293" s="126" t="s">
        <v>6220</v>
      </c>
      <c r="E3293" s="126" t="s">
        <v>288</v>
      </c>
      <c r="F3293" s="126" t="s">
        <v>364</v>
      </c>
      <c r="G3293" s="126" t="s">
        <v>417</v>
      </c>
      <c r="H3293" s="126" t="s">
        <v>126</v>
      </c>
      <c r="I3293" s="126" t="s">
        <v>418</v>
      </c>
      <c r="J3293" s="126" t="s">
        <v>484</v>
      </c>
      <c r="K3293" s="126" t="s">
        <v>443</v>
      </c>
      <c r="L3293" s="126" t="s">
        <v>485</v>
      </c>
      <c r="M3293" s="130">
        <v>9739.52</v>
      </c>
      <c r="O3293" s="126" t="s">
        <v>486</v>
      </c>
      <c r="P3293" s="130">
        <v>0</v>
      </c>
      <c r="S3293" s="130">
        <v>0</v>
      </c>
      <c r="V3293" s="130">
        <v>16100</v>
      </c>
      <c r="X3293" s="126" t="s">
        <v>487</v>
      </c>
      <c r="Z3293" s="127"/>
      <c r="AA3293" s="128">
        <v>1</v>
      </c>
      <c r="AB3293" s="128">
        <v>60</v>
      </c>
      <c r="AC3293" s="126" t="s">
        <v>366</v>
      </c>
      <c r="AD3293" s="126" t="s">
        <v>488</v>
      </c>
      <c r="AG3293" s="127"/>
      <c r="AI3293" s="127"/>
    </row>
    <row r="3294" spans="1:35" ht="14.85" customHeight="1">
      <c r="A3294" s="130">
        <v>5012105</v>
      </c>
      <c r="B3294" s="126" t="s">
        <v>413</v>
      </c>
      <c r="C3294" s="126" t="s">
        <v>6219</v>
      </c>
      <c r="D3294" s="126" t="s">
        <v>6220</v>
      </c>
      <c r="E3294" s="126" t="s">
        <v>288</v>
      </c>
      <c r="F3294" s="126" t="s">
        <v>364</v>
      </c>
      <c r="G3294" s="126" t="s">
        <v>417</v>
      </c>
      <c r="H3294" s="126" t="s">
        <v>126</v>
      </c>
      <c r="I3294" s="126" t="s">
        <v>418</v>
      </c>
      <c r="J3294" s="126" t="s">
        <v>484</v>
      </c>
      <c r="K3294" s="126" t="s">
        <v>443</v>
      </c>
      <c r="L3294" s="126" t="s">
        <v>485</v>
      </c>
      <c r="M3294" s="130">
        <v>9739.52</v>
      </c>
      <c r="O3294" s="126" t="s">
        <v>486</v>
      </c>
      <c r="P3294" s="130">
        <v>0</v>
      </c>
      <c r="S3294" s="130">
        <v>0</v>
      </c>
      <c r="V3294" s="130">
        <v>16100</v>
      </c>
      <c r="X3294" s="126" t="s">
        <v>549</v>
      </c>
      <c r="Z3294" s="127"/>
      <c r="AA3294" s="128">
        <v>2</v>
      </c>
      <c r="AB3294" s="128">
        <v>60</v>
      </c>
      <c r="AC3294" s="126" t="s">
        <v>366</v>
      </c>
      <c r="AD3294" s="126" t="s">
        <v>488</v>
      </c>
      <c r="AG3294" s="127"/>
      <c r="AI3294" s="127"/>
    </row>
    <row r="3295" spans="1:35" ht="14.85" customHeight="1">
      <c r="A3295" s="130">
        <v>5012104</v>
      </c>
      <c r="B3295" s="126" t="s">
        <v>413</v>
      </c>
      <c r="C3295" s="126" t="s">
        <v>6221</v>
      </c>
      <c r="D3295" s="126" t="s">
        <v>6222</v>
      </c>
      <c r="E3295" s="126" t="s">
        <v>288</v>
      </c>
      <c r="F3295" s="126" t="s">
        <v>364</v>
      </c>
      <c r="G3295" s="126" t="s">
        <v>417</v>
      </c>
      <c r="H3295" s="126" t="s">
        <v>126</v>
      </c>
      <c r="I3295" s="126" t="s">
        <v>418</v>
      </c>
      <c r="J3295" s="126" t="s">
        <v>484</v>
      </c>
      <c r="K3295" s="126" t="s">
        <v>443</v>
      </c>
      <c r="L3295" s="126" t="s">
        <v>485</v>
      </c>
      <c r="M3295" s="130">
        <v>9739.52</v>
      </c>
      <c r="O3295" s="126" t="s">
        <v>486</v>
      </c>
      <c r="P3295" s="130">
        <v>0</v>
      </c>
      <c r="S3295" s="130">
        <v>0</v>
      </c>
      <c r="V3295" s="130">
        <v>30660</v>
      </c>
      <c r="X3295" s="126" t="s">
        <v>487</v>
      </c>
      <c r="Z3295" s="127"/>
      <c r="AA3295" s="128">
        <v>1</v>
      </c>
      <c r="AB3295" s="128">
        <v>60</v>
      </c>
      <c r="AC3295" s="126" t="s">
        <v>366</v>
      </c>
      <c r="AD3295" s="126" t="s">
        <v>488</v>
      </c>
      <c r="AG3295" s="127"/>
      <c r="AI3295" s="127"/>
    </row>
    <row r="3296" spans="1:35" ht="14.85" customHeight="1">
      <c r="A3296" s="130">
        <v>5012103</v>
      </c>
      <c r="B3296" s="126" t="s">
        <v>413</v>
      </c>
      <c r="C3296" s="126" t="s">
        <v>6221</v>
      </c>
      <c r="D3296" s="126" t="s">
        <v>6222</v>
      </c>
      <c r="E3296" s="126" t="s">
        <v>288</v>
      </c>
      <c r="F3296" s="126" t="s">
        <v>364</v>
      </c>
      <c r="G3296" s="126" t="s">
        <v>417</v>
      </c>
      <c r="H3296" s="126" t="s">
        <v>126</v>
      </c>
      <c r="I3296" s="126" t="s">
        <v>418</v>
      </c>
      <c r="J3296" s="126" t="s">
        <v>484</v>
      </c>
      <c r="K3296" s="126" t="s">
        <v>443</v>
      </c>
      <c r="L3296" s="126" t="s">
        <v>485</v>
      </c>
      <c r="M3296" s="130">
        <v>9739.52</v>
      </c>
      <c r="O3296" s="126" t="s">
        <v>486</v>
      </c>
      <c r="P3296" s="130">
        <v>0</v>
      </c>
      <c r="S3296" s="130">
        <v>0</v>
      </c>
      <c r="V3296" s="130">
        <v>30660</v>
      </c>
      <c r="X3296" s="126" t="s">
        <v>549</v>
      </c>
      <c r="Z3296" s="127"/>
      <c r="AA3296" s="128">
        <v>2</v>
      </c>
      <c r="AB3296" s="128">
        <v>60</v>
      </c>
      <c r="AC3296" s="126" t="s">
        <v>366</v>
      </c>
      <c r="AD3296" s="126" t="s">
        <v>488</v>
      </c>
      <c r="AG3296" s="127"/>
      <c r="AI3296" s="127"/>
    </row>
    <row r="3297" spans="1:35" ht="14.85" customHeight="1">
      <c r="A3297" s="130">
        <v>5012102</v>
      </c>
      <c r="B3297" s="126" t="s">
        <v>413</v>
      </c>
      <c r="C3297" s="126" t="s">
        <v>6223</v>
      </c>
      <c r="D3297" s="126" t="s">
        <v>1125</v>
      </c>
      <c r="E3297" s="126" t="s">
        <v>288</v>
      </c>
      <c r="F3297" s="126" t="s">
        <v>364</v>
      </c>
      <c r="G3297" s="126" t="s">
        <v>417</v>
      </c>
      <c r="H3297" s="126" t="s">
        <v>126</v>
      </c>
      <c r="I3297" s="126" t="s">
        <v>418</v>
      </c>
      <c r="J3297" s="126" t="s">
        <v>484</v>
      </c>
      <c r="K3297" s="126" t="s">
        <v>443</v>
      </c>
      <c r="L3297" s="126" t="s">
        <v>485</v>
      </c>
      <c r="M3297" s="130">
        <v>9739.52</v>
      </c>
      <c r="O3297" s="126" t="s">
        <v>486</v>
      </c>
      <c r="P3297" s="130">
        <v>0</v>
      </c>
      <c r="S3297" s="130">
        <v>0</v>
      </c>
      <c r="V3297" s="130">
        <v>23660</v>
      </c>
      <c r="X3297" s="126" t="s">
        <v>487</v>
      </c>
      <c r="Z3297" s="127"/>
      <c r="AA3297" s="128">
        <v>1</v>
      </c>
      <c r="AB3297" s="128">
        <v>60</v>
      </c>
      <c r="AC3297" s="126" t="s">
        <v>366</v>
      </c>
      <c r="AD3297" s="126" t="s">
        <v>488</v>
      </c>
      <c r="AG3297" s="127"/>
      <c r="AI3297" s="127"/>
    </row>
    <row r="3298" spans="1:35" ht="14.85" customHeight="1">
      <c r="A3298" s="130">
        <v>5012101</v>
      </c>
      <c r="B3298" s="126" t="s">
        <v>413</v>
      </c>
      <c r="C3298" s="126" t="s">
        <v>6223</v>
      </c>
      <c r="D3298" s="126" t="s">
        <v>1125</v>
      </c>
      <c r="E3298" s="126" t="s">
        <v>288</v>
      </c>
      <c r="F3298" s="126" t="s">
        <v>364</v>
      </c>
      <c r="G3298" s="126" t="s">
        <v>417</v>
      </c>
      <c r="H3298" s="126" t="s">
        <v>126</v>
      </c>
      <c r="I3298" s="126" t="s">
        <v>418</v>
      </c>
      <c r="J3298" s="126" t="s">
        <v>484</v>
      </c>
      <c r="K3298" s="126" t="s">
        <v>443</v>
      </c>
      <c r="L3298" s="126" t="s">
        <v>485</v>
      </c>
      <c r="M3298" s="130">
        <v>9739.52</v>
      </c>
      <c r="O3298" s="126" t="s">
        <v>486</v>
      </c>
      <c r="P3298" s="130">
        <v>0</v>
      </c>
      <c r="S3298" s="130">
        <v>0</v>
      </c>
      <c r="V3298" s="130">
        <v>23660</v>
      </c>
      <c r="X3298" s="126" t="s">
        <v>549</v>
      </c>
      <c r="Z3298" s="127"/>
      <c r="AA3298" s="128">
        <v>2</v>
      </c>
      <c r="AB3298" s="128">
        <v>60</v>
      </c>
      <c r="AC3298" s="126" t="s">
        <v>366</v>
      </c>
      <c r="AD3298" s="126" t="s">
        <v>488</v>
      </c>
      <c r="AG3298" s="127"/>
      <c r="AI3298" s="127"/>
    </row>
    <row r="3299" spans="1:35" ht="14.85" customHeight="1">
      <c r="A3299" s="130">
        <v>5012100</v>
      </c>
      <c r="B3299" s="126" t="s">
        <v>413</v>
      </c>
      <c r="C3299" s="126" t="s">
        <v>6224</v>
      </c>
      <c r="D3299" s="126" t="s">
        <v>1129</v>
      </c>
      <c r="E3299" s="126" t="s">
        <v>288</v>
      </c>
      <c r="F3299" s="126" t="s">
        <v>364</v>
      </c>
      <c r="G3299" s="126" t="s">
        <v>417</v>
      </c>
      <c r="H3299" s="126" t="s">
        <v>126</v>
      </c>
      <c r="I3299" s="126" t="s">
        <v>418</v>
      </c>
      <c r="J3299" s="126" t="s">
        <v>484</v>
      </c>
      <c r="K3299" s="126" t="s">
        <v>443</v>
      </c>
      <c r="L3299" s="126" t="s">
        <v>485</v>
      </c>
      <c r="M3299" s="130">
        <v>9739.52</v>
      </c>
      <c r="O3299" s="126" t="s">
        <v>486</v>
      </c>
      <c r="P3299" s="130">
        <v>0</v>
      </c>
      <c r="S3299" s="130">
        <v>0</v>
      </c>
      <c r="V3299" s="130">
        <v>16100</v>
      </c>
      <c r="X3299" s="126" t="s">
        <v>487</v>
      </c>
      <c r="Z3299" s="127"/>
      <c r="AA3299" s="128">
        <v>1</v>
      </c>
      <c r="AB3299" s="128">
        <v>60</v>
      </c>
      <c r="AC3299" s="126" t="s">
        <v>366</v>
      </c>
      <c r="AD3299" s="126" t="s">
        <v>488</v>
      </c>
      <c r="AG3299" s="127"/>
      <c r="AI3299" s="127"/>
    </row>
    <row r="3300" spans="1:35" ht="14.85" customHeight="1">
      <c r="A3300" s="130">
        <v>5012099</v>
      </c>
      <c r="B3300" s="126" t="s">
        <v>413</v>
      </c>
      <c r="C3300" s="126" t="s">
        <v>6224</v>
      </c>
      <c r="D3300" s="126" t="s">
        <v>1129</v>
      </c>
      <c r="E3300" s="126" t="s">
        <v>288</v>
      </c>
      <c r="F3300" s="126" t="s">
        <v>364</v>
      </c>
      <c r="G3300" s="126" t="s">
        <v>417</v>
      </c>
      <c r="H3300" s="126" t="s">
        <v>126</v>
      </c>
      <c r="I3300" s="126" t="s">
        <v>418</v>
      </c>
      <c r="J3300" s="126" t="s">
        <v>484</v>
      </c>
      <c r="K3300" s="126" t="s">
        <v>443</v>
      </c>
      <c r="L3300" s="126" t="s">
        <v>485</v>
      </c>
      <c r="M3300" s="130">
        <v>9739.52</v>
      </c>
      <c r="O3300" s="126" t="s">
        <v>486</v>
      </c>
      <c r="P3300" s="130">
        <v>0</v>
      </c>
      <c r="S3300" s="130">
        <v>0</v>
      </c>
      <c r="V3300" s="130">
        <v>16100</v>
      </c>
      <c r="X3300" s="126" t="s">
        <v>549</v>
      </c>
      <c r="Z3300" s="127"/>
      <c r="AA3300" s="128">
        <v>2</v>
      </c>
      <c r="AB3300" s="128">
        <v>60</v>
      </c>
      <c r="AC3300" s="126" t="s">
        <v>366</v>
      </c>
      <c r="AD3300" s="126" t="s">
        <v>488</v>
      </c>
      <c r="AG3300" s="127"/>
      <c r="AI3300" s="127"/>
    </row>
    <row r="3301" spans="1:35" ht="14.85" customHeight="1">
      <c r="A3301" s="130">
        <v>5012098</v>
      </c>
      <c r="B3301" s="126" t="s">
        <v>413</v>
      </c>
      <c r="C3301" s="126" t="s">
        <v>6225</v>
      </c>
      <c r="D3301" s="126" t="s">
        <v>483</v>
      </c>
      <c r="E3301" s="126" t="s">
        <v>288</v>
      </c>
      <c r="F3301" s="126" t="s">
        <v>364</v>
      </c>
      <c r="G3301" s="126" t="s">
        <v>417</v>
      </c>
      <c r="H3301" s="126" t="s">
        <v>126</v>
      </c>
      <c r="I3301" s="126" t="s">
        <v>418</v>
      </c>
      <c r="J3301" s="126" t="s">
        <v>484</v>
      </c>
      <c r="K3301" s="126" t="s">
        <v>443</v>
      </c>
      <c r="L3301" s="126" t="s">
        <v>485</v>
      </c>
      <c r="M3301" s="130">
        <v>7840</v>
      </c>
      <c r="O3301" s="126" t="s">
        <v>486</v>
      </c>
      <c r="P3301" s="130">
        <v>0</v>
      </c>
      <c r="S3301" s="130">
        <v>0</v>
      </c>
      <c r="V3301" s="130">
        <v>7840</v>
      </c>
      <c r="X3301" s="126" t="s">
        <v>487</v>
      </c>
      <c r="Z3301" s="127"/>
      <c r="AA3301" s="128">
        <v>1</v>
      </c>
      <c r="AB3301" s="128">
        <v>60</v>
      </c>
      <c r="AC3301" s="126" t="s">
        <v>366</v>
      </c>
      <c r="AD3301" s="126" t="s">
        <v>488</v>
      </c>
      <c r="AG3301" s="127"/>
      <c r="AI3301" s="127"/>
    </row>
    <row r="3302" spans="1:35" ht="14.85" customHeight="1">
      <c r="A3302" s="130">
        <v>5012097</v>
      </c>
      <c r="B3302" s="126" t="s">
        <v>413</v>
      </c>
      <c r="C3302" s="126" t="s">
        <v>6225</v>
      </c>
      <c r="D3302" s="126" t="s">
        <v>483</v>
      </c>
      <c r="E3302" s="126" t="s">
        <v>288</v>
      </c>
      <c r="F3302" s="126" t="s">
        <v>364</v>
      </c>
      <c r="G3302" s="126" t="s">
        <v>417</v>
      </c>
      <c r="H3302" s="126" t="s">
        <v>126</v>
      </c>
      <c r="I3302" s="126" t="s">
        <v>418</v>
      </c>
      <c r="J3302" s="126" t="s">
        <v>484</v>
      </c>
      <c r="K3302" s="126" t="s">
        <v>443</v>
      </c>
      <c r="L3302" s="126" t="s">
        <v>485</v>
      </c>
      <c r="M3302" s="130">
        <v>7840</v>
      </c>
      <c r="O3302" s="126" t="s">
        <v>486</v>
      </c>
      <c r="P3302" s="130">
        <v>0</v>
      </c>
      <c r="S3302" s="130">
        <v>0</v>
      </c>
      <c r="V3302" s="130">
        <v>7840</v>
      </c>
      <c r="X3302" s="126" t="s">
        <v>549</v>
      </c>
      <c r="Z3302" s="127"/>
      <c r="AA3302" s="128">
        <v>2</v>
      </c>
      <c r="AB3302" s="128">
        <v>60</v>
      </c>
      <c r="AC3302" s="126" t="s">
        <v>366</v>
      </c>
      <c r="AD3302" s="126" t="s">
        <v>488</v>
      </c>
      <c r="AG3302" s="127"/>
      <c r="AI3302" s="127"/>
    </row>
    <row r="3303" spans="1:35" ht="14.85" customHeight="1">
      <c r="A3303" s="130">
        <v>5012268</v>
      </c>
      <c r="B3303" s="126" t="s">
        <v>413</v>
      </c>
      <c r="C3303" s="126" t="s">
        <v>3241</v>
      </c>
      <c r="D3303" s="126" t="s">
        <v>1760</v>
      </c>
      <c r="E3303" s="126" t="s">
        <v>288</v>
      </c>
      <c r="F3303" s="126" t="s">
        <v>364</v>
      </c>
      <c r="G3303" s="126" t="s">
        <v>417</v>
      </c>
      <c r="H3303" s="126" t="s">
        <v>126</v>
      </c>
      <c r="I3303" s="126" t="s">
        <v>418</v>
      </c>
      <c r="J3303" s="126" t="s">
        <v>886</v>
      </c>
      <c r="K3303" s="126" t="s">
        <v>443</v>
      </c>
      <c r="L3303" s="126" t="s">
        <v>887</v>
      </c>
      <c r="M3303" s="130">
        <v>9739.52</v>
      </c>
      <c r="O3303" s="126" t="s">
        <v>486</v>
      </c>
      <c r="P3303" s="130">
        <v>0</v>
      </c>
      <c r="S3303" s="130">
        <v>0</v>
      </c>
      <c r="V3303" s="130">
        <v>13147.8</v>
      </c>
      <c r="X3303" s="126" t="s">
        <v>487</v>
      </c>
      <c r="Z3303" s="127"/>
      <c r="AA3303" s="128">
        <v>1</v>
      </c>
      <c r="AB3303" s="128">
        <v>60</v>
      </c>
      <c r="AC3303" s="126" t="s">
        <v>366</v>
      </c>
      <c r="AD3303" s="126" t="s">
        <v>488</v>
      </c>
      <c r="AG3303" s="127"/>
      <c r="AI3303" s="127"/>
    </row>
    <row r="3304" spans="1:35" ht="14.85" customHeight="1">
      <c r="A3304" s="130">
        <v>5012267</v>
      </c>
      <c r="B3304" s="126" t="s">
        <v>413</v>
      </c>
      <c r="C3304" s="126" t="s">
        <v>3713</v>
      </c>
      <c r="D3304" s="126" t="s">
        <v>3714</v>
      </c>
      <c r="E3304" s="126" t="s">
        <v>288</v>
      </c>
      <c r="F3304" s="126" t="s">
        <v>364</v>
      </c>
      <c r="G3304" s="126" t="s">
        <v>417</v>
      </c>
      <c r="H3304" s="126" t="s">
        <v>126</v>
      </c>
      <c r="I3304" s="126" t="s">
        <v>418</v>
      </c>
      <c r="J3304" s="126" t="s">
        <v>886</v>
      </c>
      <c r="K3304" s="126" t="s">
        <v>443</v>
      </c>
      <c r="L3304" s="126" t="s">
        <v>887</v>
      </c>
      <c r="M3304" s="130">
        <v>9739.11</v>
      </c>
      <c r="O3304" s="126" t="s">
        <v>486</v>
      </c>
      <c r="P3304" s="130">
        <v>0</v>
      </c>
      <c r="S3304" s="130">
        <v>0</v>
      </c>
      <c r="V3304" s="130">
        <v>9739.11</v>
      </c>
      <c r="X3304" s="126" t="s">
        <v>487</v>
      </c>
      <c r="Z3304" s="127"/>
      <c r="AA3304" s="128">
        <v>1</v>
      </c>
      <c r="AB3304" s="128">
        <v>60</v>
      </c>
      <c r="AC3304" s="126" t="s">
        <v>366</v>
      </c>
      <c r="AD3304" s="126" t="s">
        <v>488</v>
      </c>
      <c r="AG3304" s="127"/>
      <c r="AI3304" s="127"/>
    </row>
    <row r="3305" spans="1:35" ht="14.85" customHeight="1">
      <c r="A3305" s="130">
        <v>5012266</v>
      </c>
      <c r="B3305" s="126" t="s">
        <v>413</v>
      </c>
      <c r="C3305" s="126" t="s">
        <v>3719</v>
      </c>
      <c r="D3305" s="126" t="s">
        <v>3714</v>
      </c>
      <c r="E3305" s="126" t="s">
        <v>288</v>
      </c>
      <c r="F3305" s="126" t="s">
        <v>364</v>
      </c>
      <c r="G3305" s="126" t="s">
        <v>417</v>
      </c>
      <c r="H3305" s="126" t="s">
        <v>126</v>
      </c>
      <c r="I3305" s="126" t="s">
        <v>418</v>
      </c>
      <c r="J3305" s="126" t="s">
        <v>886</v>
      </c>
      <c r="K3305" s="126" t="s">
        <v>443</v>
      </c>
      <c r="L3305" s="126" t="s">
        <v>887</v>
      </c>
      <c r="M3305" s="130">
        <v>9739.11</v>
      </c>
      <c r="O3305" s="126" t="s">
        <v>486</v>
      </c>
      <c r="P3305" s="130">
        <v>0</v>
      </c>
      <c r="S3305" s="130">
        <v>0</v>
      </c>
      <c r="V3305" s="130">
        <v>9739.11</v>
      </c>
      <c r="X3305" s="126" t="s">
        <v>487</v>
      </c>
      <c r="Z3305" s="127"/>
      <c r="AA3305" s="128">
        <v>1</v>
      </c>
      <c r="AB3305" s="128">
        <v>60</v>
      </c>
      <c r="AC3305" s="126" t="s">
        <v>366</v>
      </c>
      <c r="AD3305" s="126" t="s">
        <v>488</v>
      </c>
      <c r="AG3305" s="127"/>
      <c r="AI3305" s="127"/>
    </row>
    <row r="3306" spans="1:35" ht="14.85" customHeight="1">
      <c r="A3306" s="130">
        <v>5012265</v>
      </c>
      <c r="B3306" s="126" t="s">
        <v>413</v>
      </c>
      <c r="C3306" s="126" t="s">
        <v>3513</v>
      </c>
      <c r="D3306" s="126" t="s">
        <v>1478</v>
      </c>
      <c r="E3306" s="126" t="s">
        <v>288</v>
      </c>
      <c r="F3306" s="126" t="s">
        <v>364</v>
      </c>
      <c r="G3306" s="126" t="s">
        <v>417</v>
      </c>
      <c r="H3306" s="126" t="s">
        <v>126</v>
      </c>
      <c r="I3306" s="126" t="s">
        <v>418</v>
      </c>
      <c r="J3306" s="126" t="s">
        <v>886</v>
      </c>
      <c r="K3306" s="126" t="s">
        <v>443</v>
      </c>
      <c r="L3306" s="126" t="s">
        <v>887</v>
      </c>
      <c r="M3306" s="130">
        <v>9739.11</v>
      </c>
      <c r="O3306" s="126" t="s">
        <v>486</v>
      </c>
      <c r="P3306" s="130">
        <v>0</v>
      </c>
      <c r="S3306" s="130">
        <v>0</v>
      </c>
      <c r="V3306" s="130">
        <v>9739.11</v>
      </c>
      <c r="X3306" s="126" t="s">
        <v>487</v>
      </c>
      <c r="Z3306" s="127"/>
      <c r="AA3306" s="128">
        <v>1</v>
      </c>
      <c r="AB3306" s="128">
        <v>60</v>
      </c>
      <c r="AC3306" s="126" t="s">
        <v>366</v>
      </c>
      <c r="AD3306" s="126" t="s">
        <v>488</v>
      </c>
      <c r="AG3306" s="127"/>
      <c r="AI3306" s="127"/>
    </row>
    <row r="3307" spans="1:35" ht="14.85" customHeight="1">
      <c r="A3307" s="130">
        <v>5012029</v>
      </c>
      <c r="B3307" s="126" t="s">
        <v>413</v>
      </c>
      <c r="C3307" s="126" t="s">
        <v>5651</v>
      </c>
      <c r="D3307" s="126" t="s">
        <v>5652</v>
      </c>
      <c r="E3307" s="126" t="s">
        <v>288</v>
      </c>
      <c r="F3307" s="126" t="s">
        <v>364</v>
      </c>
      <c r="G3307" s="126" t="s">
        <v>417</v>
      </c>
      <c r="H3307" s="126" t="s">
        <v>126</v>
      </c>
      <c r="I3307" s="126" t="s">
        <v>418</v>
      </c>
      <c r="J3307" s="126" t="s">
        <v>484</v>
      </c>
      <c r="K3307" s="126" t="s">
        <v>443</v>
      </c>
      <c r="L3307" s="126" t="s">
        <v>485</v>
      </c>
      <c r="M3307" s="130">
        <v>9739.52</v>
      </c>
      <c r="O3307" s="126" t="s">
        <v>486</v>
      </c>
      <c r="P3307" s="130">
        <v>0</v>
      </c>
      <c r="S3307" s="130">
        <v>0</v>
      </c>
      <c r="V3307" s="130">
        <v>11900</v>
      </c>
      <c r="X3307" s="126" t="s">
        <v>549</v>
      </c>
      <c r="Z3307" s="127"/>
      <c r="AA3307" s="128">
        <v>2</v>
      </c>
      <c r="AB3307" s="128">
        <v>60</v>
      </c>
      <c r="AC3307" s="126" t="s">
        <v>366</v>
      </c>
      <c r="AD3307" s="126" t="s">
        <v>488</v>
      </c>
      <c r="AG3307" s="127"/>
      <c r="AI3307" s="127"/>
    </row>
    <row r="3308" spans="1:35" ht="14.85" customHeight="1">
      <c r="A3308" s="130">
        <v>5012028</v>
      </c>
      <c r="B3308" s="126" t="s">
        <v>413</v>
      </c>
      <c r="C3308" s="126" t="s">
        <v>6226</v>
      </c>
      <c r="D3308" s="126" t="s">
        <v>6227</v>
      </c>
      <c r="E3308" s="126" t="s">
        <v>288</v>
      </c>
      <c r="F3308" s="126" t="s">
        <v>364</v>
      </c>
      <c r="G3308" s="126" t="s">
        <v>417</v>
      </c>
      <c r="H3308" s="126" t="s">
        <v>126</v>
      </c>
      <c r="I3308" s="126" t="s">
        <v>418</v>
      </c>
      <c r="J3308" s="126" t="s">
        <v>484</v>
      </c>
      <c r="K3308" s="126" t="s">
        <v>443</v>
      </c>
      <c r="L3308" s="126" t="s">
        <v>485</v>
      </c>
      <c r="M3308" s="130">
        <v>9739.52</v>
      </c>
      <c r="O3308" s="126" t="s">
        <v>486</v>
      </c>
      <c r="P3308" s="130">
        <v>0</v>
      </c>
      <c r="S3308" s="130">
        <v>0</v>
      </c>
      <c r="V3308" s="130">
        <v>11900</v>
      </c>
      <c r="X3308" s="126" t="s">
        <v>487</v>
      </c>
      <c r="Z3308" s="127"/>
      <c r="AA3308" s="128">
        <v>1</v>
      </c>
      <c r="AB3308" s="128">
        <v>60</v>
      </c>
      <c r="AC3308" s="126" t="s">
        <v>366</v>
      </c>
      <c r="AD3308" s="126" t="s">
        <v>488</v>
      </c>
      <c r="AG3308" s="127"/>
      <c r="AI3308" s="127"/>
    </row>
    <row r="3309" spans="1:35" ht="14.85" customHeight="1">
      <c r="A3309" s="130">
        <v>5012027</v>
      </c>
      <c r="B3309" s="126" t="s">
        <v>413</v>
      </c>
      <c r="C3309" s="126" t="s">
        <v>6226</v>
      </c>
      <c r="D3309" s="126" t="s">
        <v>6227</v>
      </c>
      <c r="E3309" s="126" t="s">
        <v>288</v>
      </c>
      <c r="F3309" s="126" t="s">
        <v>364</v>
      </c>
      <c r="G3309" s="126" t="s">
        <v>417</v>
      </c>
      <c r="H3309" s="126" t="s">
        <v>126</v>
      </c>
      <c r="I3309" s="126" t="s">
        <v>418</v>
      </c>
      <c r="J3309" s="126" t="s">
        <v>484</v>
      </c>
      <c r="K3309" s="126" t="s">
        <v>443</v>
      </c>
      <c r="L3309" s="126" t="s">
        <v>485</v>
      </c>
      <c r="M3309" s="130">
        <v>9739.52</v>
      </c>
      <c r="O3309" s="126" t="s">
        <v>486</v>
      </c>
      <c r="P3309" s="130">
        <v>0</v>
      </c>
      <c r="S3309" s="130">
        <v>0</v>
      </c>
      <c r="V3309" s="130">
        <v>11900</v>
      </c>
      <c r="X3309" s="126" t="s">
        <v>549</v>
      </c>
      <c r="Z3309" s="127"/>
      <c r="AA3309" s="128">
        <v>2</v>
      </c>
      <c r="AB3309" s="128">
        <v>60</v>
      </c>
      <c r="AC3309" s="126" t="s">
        <v>366</v>
      </c>
      <c r="AD3309" s="126" t="s">
        <v>488</v>
      </c>
      <c r="AG3309" s="127"/>
      <c r="AI3309" s="127"/>
    </row>
    <row r="3310" spans="1:35" ht="14.85" customHeight="1">
      <c r="A3310" s="130">
        <v>5012026</v>
      </c>
      <c r="B3310" s="126" t="s">
        <v>413</v>
      </c>
      <c r="C3310" s="126" t="s">
        <v>6228</v>
      </c>
      <c r="D3310" s="126" t="s">
        <v>6203</v>
      </c>
      <c r="E3310" s="126" t="s">
        <v>288</v>
      </c>
      <c r="F3310" s="126" t="s">
        <v>364</v>
      </c>
      <c r="G3310" s="126" t="s">
        <v>417</v>
      </c>
      <c r="H3310" s="126" t="s">
        <v>126</v>
      </c>
      <c r="I3310" s="126" t="s">
        <v>418</v>
      </c>
      <c r="J3310" s="126" t="s">
        <v>484</v>
      </c>
      <c r="K3310" s="126" t="s">
        <v>443</v>
      </c>
      <c r="L3310" s="126" t="s">
        <v>485</v>
      </c>
      <c r="M3310" s="130">
        <v>9739.52</v>
      </c>
      <c r="O3310" s="126" t="s">
        <v>486</v>
      </c>
      <c r="P3310" s="130">
        <v>0</v>
      </c>
      <c r="S3310" s="130">
        <v>0</v>
      </c>
      <c r="V3310" s="130">
        <v>11900</v>
      </c>
      <c r="X3310" s="126" t="s">
        <v>487</v>
      </c>
      <c r="Z3310" s="127"/>
      <c r="AA3310" s="128">
        <v>1</v>
      </c>
      <c r="AB3310" s="128">
        <v>60</v>
      </c>
      <c r="AC3310" s="126" t="s">
        <v>366</v>
      </c>
      <c r="AD3310" s="126" t="s">
        <v>488</v>
      </c>
      <c r="AG3310" s="127"/>
      <c r="AI3310" s="127"/>
    </row>
    <row r="3311" spans="1:35" ht="14.85" customHeight="1">
      <c r="A3311" s="130">
        <v>5012025</v>
      </c>
      <c r="B3311" s="126" t="s">
        <v>413</v>
      </c>
      <c r="C3311" s="126" t="s">
        <v>6228</v>
      </c>
      <c r="D3311" s="126" t="s">
        <v>6203</v>
      </c>
      <c r="E3311" s="126" t="s">
        <v>288</v>
      </c>
      <c r="F3311" s="126" t="s">
        <v>364</v>
      </c>
      <c r="G3311" s="126" t="s">
        <v>417</v>
      </c>
      <c r="H3311" s="126" t="s">
        <v>126</v>
      </c>
      <c r="I3311" s="126" t="s">
        <v>418</v>
      </c>
      <c r="J3311" s="126" t="s">
        <v>484</v>
      </c>
      <c r="K3311" s="126" t="s">
        <v>443</v>
      </c>
      <c r="L3311" s="126" t="s">
        <v>485</v>
      </c>
      <c r="M3311" s="130">
        <v>9739.52</v>
      </c>
      <c r="O3311" s="126" t="s">
        <v>486</v>
      </c>
      <c r="P3311" s="130">
        <v>0</v>
      </c>
      <c r="S3311" s="130">
        <v>0</v>
      </c>
      <c r="V3311" s="130">
        <v>11900</v>
      </c>
      <c r="X3311" s="126" t="s">
        <v>549</v>
      </c>
      <c r="Z3311" s="127"/>
      <c r="AA3311" s="128">
        <v>2</v>
      </c>
      <c r="AB3311" s="128">
        <v>60</v>
      </c>
      <c r="AC3311" s="126" t="s">
        <v>366</v>
      </c>
      <c r="AD3311" s="126" t="s">
        <v>488</v>
      </c>
      <c r="AG3311" s="127"/>
      <c r="AI3311" s="127"/>
    </row>
    <row r="3312" spans="1:35" ht="14.85" customHeight="1">
      <c r="A3312" s="130">
        <v>5012024</v>
      </c>
      <c r="B3312" s="126" t="s">
        <v>413</v>
      </c>
      <c r="C3312" s="126" t="s">
        <v>6229</v>
      </c>
      <c r="D3312" s="126" t="s">
        <v>3295</v>
      </c>
      <c r="E3312" s="126" t="s">
        <v>288</v>
      </c>
      <c r="F3312" s="126" t="s">
        <v>364</v>
      </c>
      <c r="G3312" s="126" t="s">
        <v>417</v>
      </c>
      <c r="H3312" s="126" t="s">
        <v>126</v>
      </c>
      <c r="I3312" s="126" t="s">
        <v>418</v>
      </c>
      <c r="J3312" s="126" t="s">
        <v>484</v>
      </c>
      <c r="K3312" s="126" t="s">
        <v>443</v>
      </c>
      <c r="L3312" s="126" t="s">
        <v>485</v>
      </c>
      <c r="M3312" s="130">
        <v>8820</v>
      </c>
      <c r="O3312" s="126" t="s">
        <v>486</v>
      </c>
      <c r="P3312" s="130">
        <v>0</v>
      </c>
      <c r="S3312" s="130">
        <v>0</v>
      </c>
      <c r="V3312" s="130">
        <v>8820</v>
      </c>
      <c r="X3312" s="126" t="s">
        <v>487</v>
      </c>
      <c r="Z3312" s="127"/>
      <c r="AA3312" s="128">
        <v>1</v>
      </c>
      <c r="AB3312" s="128">
        <v>60</v>
      </c>
      <c r="AC3312" s="126" t="s">
        <v>366</v>
      </c>
      <c r="AD3312" s="126" t="s">
        <v>488</v>
      </c>
      <c r="AG3312" s="127"/>
      <c r="AI3312" s="127"/>
    </row>
    <row r="3313" spans="1:35" ht="14.85" customHeight="1">
      <c r="A3313" s="130">
        <v>5012023</v>
      </c>
      <c r="B3313" s="126" t="s">
        <v>413</v>
      </c>
      <c r="C3313" s="126" t="s">
        <v>6229</v>
      </c>
      <c r="D3313" s="126" t="s">
        <v>3295</v>
      </c>
      <c r="E3313" s="126" t="s">
        <v>288</v>
      </c>
      <c r="F3313" s="126" t="s">
        <v>364</v>
      </c>
      <c r="G3313" s="126" t="s">
        <v>417</v>
      </c>
      <c r="H3313" s="126" t="s">
        <v>126</v>
      </c>
      <c r="I3313" s="126" t="s">
        <v>418</v>
      </c>
      <c r="J3313" s="126" t="s">
        <v>484</v>
      </c>
      <c r="K3313" s="126" t="s">
        <v>443</v>
      </c>
      <c r="L3313" s="126" t="s">
        <v>485</v>
      </c>
      <c r="M3313" s="130">
        <v>8820</v>
      </c>
      <c r="O3313" s="126" t="s">
        <v>486</v>
      </c>
      <c r="P3313" s="130">
        <v>0</v>
      </c>
      <c r="S3313" s="130">
        <v>0</v>
      </c>
      <c r="V3313" s="130">
        <v>8820</v>
      </c>
      <c r="X3313" s="126" t="s">
        <v>549</v>
      </c>
      <c r="Z3313" s="127"/>
      <c r="AA3313" s="128">
        <v>2</v>
      </c>
      <c r="AB3313" s="128">
        <v>60</v>
      </c>
      <c r="AC3313" s="126" t="s">
        <v>366</v>
      </c>
      <c r="AD3313" s="126" t="s">
        <v>488</v>
      </c>
      <c r="AG3313" s="127"/>
      <c r="AI3313" s="127"/>
    </row>
    <row r="3314" spans="1:35" ht="14.85" customHeight="1">
      <c r="A3314" s="130">
        <v>5010139</v>
      </c>
      <c r="B3314" s="126" t="s">
        <v>413</v>
      </c>
      <c r="C3314" s="126" t="s">
        <v>6230</v>
      </c>
      <c r="D3314" s="126" t="s">
        <v>6231</v>
      </c>
      <c r="E3314" s="126" t="s">
        <v>288</v>
      </c>
      <c r="F3314" s="126" t="s">
        <v>522</v>
      </c>
      <c r="G3314" s="126" t="s">
        <v>795</v>
      </c>
      <c r="H3314" s="126" t="s">
        <v>524</v>
      </c>
      <c r="I3314" s="126" t="s">
        <v>418</v>
      </c>
      <c r="J3314" s="126" t="s">
        <v>2496</v>
      </c>
      <c r="K3314" s="126" t="s">
        <v>558</v>
      </c>
      <c r="L3314" s="126" t="s">
        <v>977</v>
      </c>
      <c r="M3314" s="130">
        <v>728</v>
      </c>
      <c r="N3314" s="126" t="s">
        <v>290</v>
      </c>
      <c r="O3314" s="126" t="s">
        <v>528</v>
      </c>
      <c r="P3314" s="130">
        <v>0</v>
      </c>
      <c r="S3314" s="130">
        <v>0</v>
      </c>
      <c r="V3314" s="130">
        <v>728</v>
      </c>
      <c r="X3314" s="126" t="s">
        <v>2121</v>
      </c>
      <c r="Z3314" s="127"/>
      <c r="AA3314" s="128"/>
      <c r="AB3314" s="128"/>
      <c r="AD3314" s="126" t="s">
        <v>1801</v>
      </c>
      <c r="AG3314" s="127"/>
      <c r="AI3314" s="127"/>
    </row>
    <row r="3315" spans="1:35" ht="14.85" customHeight="1">
      <c r="A3315" s="130">
        <v>5011722</v>
      </c>
      <c r="B3315" s="126" t="s">
        <v>413</v>
      </c>
      <c r="C3315" s="126" t="s">
        <v>6232</v>
      </c>
      <c r="D3315" s="126" t="s">
        <v>6233</v>
      </c>
      <c r="E3315" s="126" t="s">
        <v>288</v>
      </c>
      <c r="F3315" s="126" t="s">
        <v>364</v>
      </c>
      <c r="G3315" s="126" t="s">
        <v>417</v>
      </c>
      <c r="H3315" s="126" t="s">
        <v>126</v>
      </c>
      <c r="I3315" s="126" t="s">
        <v>418</v>
      </c>
      <c r="J3315" s="126" t="s">
        <v>6184</v>
      </c>
      <c r="K3315" s="126" t="s">
        <v>976</v>
      </c>
      <c r="L3315" s="126" t="s">
        <v>1450</v>
      </c>
      <c r="M3315" s="130">
        <v>11687.2</v>
      </c>
      <c r="O3315" s="126" t="s">
        <v>486</v>
      </c>
      <c r="P3315" s="130">
        <v>11687.2</v>
      </c>
      <c r="R3315" s="126" t="s">
        <v>365</v>
      </c>
      <c r="S3315" s="130">
        <v>0</v>
      </c>
      <c r="V3315" s="130">
        <v>14059.76</v>
      </c>
      <c r="X3315" s="126" t="s">
        <v>5396</v>
      </c>
      <c r="Z3315" s="127"/>
      <c r="AA3315" s="128">
        <v>1</v>
      </c>
      <c r="AB3315" s="128">
        <v>60</v>
      </c>
      <c r="AC3315" s="126" t="s">
        <v>366</v>
      </c>
      <c r="AD3315" s="126" t="s">
        <v>615</v>
      </c>
      <c r="AG3315" s="127"/>
      <c r="AI3315" s="127"/>
    </row>
    <row r="3316" spans="1:35" ht="14.85" customHeight="1">
      <c r="A3316" s="130">
        <v>5011721</v>
      </c>
      <c r="B3316" s="126" t="s">
        <v>413</v>
      </c>
      <c r="C3316" s="126" t="s">
        <v>6234</v>
      </c>
      <c r="D3316" s="126" t="s">
        <v>6235</v>
      </c>
      <c r="E3316" s="126" t="s">
        <v>288</v>
      </c>
      <c r="F3316" s="126" t="s">
        <v>364</v>
      </c>
      <c r="G3316" s="126" t="s">
        <v>417</v>
      </c>
      <c r="H3316" s="126" t="s">
        <v>126</v>
      </c>
      <c r="I3316" s="126" t="s">
        <v>418</v>
      </c>
      <c r="J3316" s="126" t="s">
        <v>6184</v>
      </c>
      <c r="K3316" s="126" t="s">
        <v>976</v>
      </c>
      <c r="L3316" s="126" t="s">
        <v>1450</v>
      </c>
      <c r="M3316" s="130">
        <v>11687.2</v>
      </c>
      <c r="O3316" s="126" t="s">
        <v>486</v>
      </c>
      <c r="P3316" s="130">
        <v>11687.2</v>
      </c>
      <c r="R3316" s="126" t="s">
        <v>365</v>
      </c>
      <c r="S3316" s="130">
        <v>0</v>
      </c>
      <c r="V3316" s="130">
        <v>12584.09</v>
      </c>
      <c r="X3316" s="126" t="s">
        <v>5396</v>
      </c>
      <c r="Z3316" s="127"/>
      <c r="AA3316" s="128">
        <v>1</v>
      </c>
      <c r="AB3316" s="128">
        <v>60</v>
      </c>
      <c r="AC3316" s="126" t="s">
        <v>366</v>
      </c>
      <c r="AD3316" s="126" t="s">
        <v>615</v>
      </c>
      <c r="AG3316" s="127"/>
      <c r="AI3316" s="127"/>
    </row>
    <row r="3317" spans="1:35" ht="14.85" customHeight="1">
      <c r="A3317" s="130">
        <v>5011719</v>
      </c>
      <c r="B3317" s="126" t="s">
        <v>413</v>
      </c>
      <c r="C3317" s="126" t="s">
        <v>6236</v>
      </c>
      <c r="D3317" s="126" t="s">
        <v>6237</v>
      </c>
      <c r="E3317" s="126" t="s">
        <v>288</v>
      </c>
      <c r="F3317" s="126" t="s">
        <v>522</v>
      </c>
      <c r="G3317" s="126" t="s">
        <v>806</v>
      </c>
      <c r="H3317" s="126" t="s">
        <v>524</v>
      </c>
      <c r="I3317" s="126" t="s">
        <v>418</v>
      </c>
      <c r="J3317" s="126" t="s">
        <v>4453</v>
      </c>
      <c r="K3317" s="126" t="s">
        <v>628</v>
      </c>
      <c r="L3317" s="126" t="s">
        <v>4454</v>
      </c>
      <c r="M3317" s="130">
        <v>86.98</v>
      </c>
      <c r="O3317" s="126" t="s">
        <v>528</v>
      </c>
      <c r="P3317" s="130">
        <v>0</v>
      </c>
      <c r="S3317" s="130">
        <v>0</v>
      </c>
      <c r="V3317" s="130">
        <v>86.98</v>
      </c>
      <c r="X3317" s="126" t="s">
        <v>4455</v>
      </c>
      <c r="Z3317" s="127"/>
      <c r="AA3317" s="128"/>
      <c r="AB3317" s="128"/>
      <c r="AD3317" s="126" t="s">
        <v>615</v>
      </c>
      <c r="AG3317" s="127"/>
      <c r="AI3317" s="127"/>
    </row>
    <row r="3318" spans="1:35" ht="14.85" customHeight="1">
      <c r="A3318" s="130">
        <v>5009743</v>
      </c>
      <c r="B3318" s="126" t="s">
        <v>413</v>
      </c>
      <c r="C3318" s="126" t="s">
        <v>6238</v>
      </c>
      <c r="D3318" s="126" t="s">
        <v>6239</v>
      </c>
      <c r="E3318" s="126" t="s">
        <v>288</v>
      </c>
      <c r="F3318" s="126" t="s">
        <v>522</v>
      </c>
      <c r="G3318" s="126" t="s">
        <v>765</v>
      </c>
      <c r="H3318" s="126" t="s">
        <v>524</v>
      </c>
      <c r="I3318" s="126" t="s">
        <v>418</v>
      </c>
      <c r="J3318" s="126" t="s">
        <v>2496</v>
      </c>
      <c r="K3318" s="126" t="s">
        <v>558</v>
      </c>
      <c r="L3318" s="126" t="s">
        <v>977</v>
      </c>
      <c r="M3318" s="130">
        <v>2189.04</v>
      </c>
      <c r="N3318" s="126" t="s">
        <v>290</v>
      </c>
      <c r="O3318" s="126" t="s">
        <v>621</v>
      </c>
      <c r="P3318" s="130">
        <v>0</v>
      </c>
      <c r="S3318" s="130">
        <v>0</v>
      </c>
      <c r="V3318" s="130">
        <v>2189.04</v>
      </c>
      <c r="X3318" s="126" t="s">
        <v>622</v>
      </c>
      <c r="Z3318" s="127"/>
      <c r="AA3318" s="128"/>
      <c r="AB3318" s="128"/>
      <c r="AD3318" s="126" t="s">
        <v>1801</v>
      </c>
      <c r="AG3318" s="127"/>
      <c r="AI3318" s="127"/>
    </row>
    <row r="3319" spans="1:35" ht="14.85" customHeight="1">
      <c r="A3319" s="130">
        <v>5009741</v>
      </c>
      <c r="B3319" s="126" t="s">
        <v>6240</v>
      </c>
      <c r="C3319" s="126" t="s">
        <v>6241</v>
      </c>
      <c r="D3319" s="126" t="s">
        <v>6242</v>
      </c>
      <c r="E3319" s="126" t="s">
        <v>288</v>
      </c>
      <c r="F3319" s="126" t="s">
        <v>440</v>
      </c>
      <c r="G3319" s="126" t="s">
        <v>417</v>
      </c>
      <c r="H3319" s="126" t="s">
        <v>126</v>
      </c>
      <c r="I3319" s="126" t="s">
        <v>126</v>
      </c>
      <c r="J3319" s="126" t="s">
        <v>442</v>
      </c>
      <c r="K3319" s="126" t="s">
        <v>443</v>
      </c>
      <c r="L3319" s="126" t="s">
        <v>444</v>
      </c>
      <c r="M3319" s="130">
        <v>319.25</v>
      </c>
      <c r="O3319" s="126" t="s">
        <v>449</v>
      </c>
      <c r="P3319" s="130">
        <v>0</v>
      </c>
      <c r="S3319" s="130">
        <v>0</v>
      </c>
      <c r="V3319" s="130">
        <v>319.25</v>
      </c>
      <c r="X3319" s="126" t="s">
        <v>2736</v>
      </c>
      <c r="Z3319" s="127"/>
      <c r="AA3319" s="128"/>
      <c r="AB3319" s="128"/>
      <c r="AD3319" s="126" t="s">
        <v>562</v>
      </c>
      <c r="AG3319" s="127"/>
      <c r="AI3319" s="127"/>
    </row>
    <row r="3320" spans="1:35" ht="14.85" customHeight="1">
      <c r="A3320" s="130">
        <v>5009740</v>
      </c>
      <c r="B3320" s="126" t="s">
        <v>413</v>
      </c>
      <c r="C3320" s="126" t="s">
        <v>6238</v>
      </c>
      <c r="D3320" s="126" t="s">
        <v>6243</v>
      </c>
      <c r="E3320" s="126" t="s">
        <v>288</v>
      </c>
      <c r="F3320" s="126" t="s">
        <v>522</v>
      </c>
      <c r="G3320" s="126" t="s">
        <v>523</v>
      </c>
      <c r="H3320" s="126" t="s">
        <v>524</v>
      </c>
      <c r="I3320" s="126" t="s">
        <v>418</v>
      </c>
      <c r="J3320" s="126" t="s">
        <v>2496</v>
      </c>
      <c r="K3320" s="126" t="s">
        <v>558</v>
      </c>
      <c r="L3320" s="126" t="s">
        <v>977</v>
      </c>
      <c r="M3320" s="130">
        <v>1925</v>
      </c>
      <c r="N3320" s="126" t="s">
        <v>290</v>
      </c>
      <c r="O3320" s="126" t="s">
        <v>621</v>
      </c>
      <c r="P3320" s="130">
        <v>0</v>
      </c>
      <c r="S3320" s="130">
        <v>0</v>
      </c>
      <c r="V3320" s="130">
        <v>1925</v>
      </c>
      <c r="X3320" s="126" t="s">
        <v>622</v>
      </c>
      <c r="Z3320" s="127"/>
      <c r="AA3320" s="128"/>
      <c r="AB3320" s="128"/>
      <c r="AD3320" s="126" t="s">
        <v>1801</v>
      </c>
      <c r="AG3320" s="127"/>
      <c r="AI3320" s="127"/>
    </row>
    <row r="3321" spans="1:35" ht="14.85" customHeight="1">
      <c r="A3321" s="130">
        <v>5009739</v>
      </c>
      <c r="B3321" s="126" t="s">
        <v>6244</v>
      </c>
      <c r="C3321" s="126" t="s">
        <v>6245</v>
      </c>
      <c r="D3321" s="126" t="s">
        <v>6246</v>
      </c>
      <c r="E3321" s="126" t="s">
        <v>288</v>
      </c>
      <c r="F3321" s="126" t="s">
        <v>440</v>
      </c>
      <c r="G3321" s="126" t="s">
        <v>565</v>
      </c>
      <c r="H3321" s="126" t="s">
        <v>126</v>
      </c>
      <c r="I3321" s="126" t="s">
        <v>418</v>
      </c>
      <c r="J3321" s="126" t="s">
        <v>442</v>
      </c>
      <c r="K3321" s="126" t="s">
        <v>443</v>
      </c>
      <c r="L3321" s="126" t="s">
        <v>444</v>
      </c>
      <c r="M3321" s="130">
        <v>963.2</v>
      </c>
      <c r="O3321" s="126" t="s">
        <v>445</v>
      </c>
      <c r="P3321" s="130">
        <v>0</v>
      </c>
      <c r="S3321" s="130">
        <v>0</v>
      </c>
      <c r="V3321" s="130">
        <v>963.2</v>
      </c>
      <c r="X3321" s="126" t="s">
        <v>6247</v>
      </c>
      <c r="Z3321" s="127"/>
      <c r="AA3321" s="128">
        <v>300</v>
      </c>
      <c r="AB3321" s="128">
        <v>12</v>
      </c>
      <c r="AD3321" s="126" t="s">
        <v>562</v>
      </c>
      <c r="AG3321" s="127"/>
      <c r="AI3321" s="127"/>
    </row>
    <row r="3322" spans="1:35" ht="14.85" customHeight="1">
      <c r="A3322" s="130">
        <v>5009738</v>
      </c>
      <c r="B3322" s="126" t="s">
        <v>6248</v>
      </c>
      <c r="C3322" s="126" t="s">
        <v>6249</v>
      </c>
      <c r="D3322" s="126" t="s">
        <v>6250</v>
      </c>
      <c r="E3322" s="126" t="s">
        <v>288</v>
      </c>
      <c r="F3322" s="126" t="s">
        <v>440</v>
      </c>
      <c r="G3322" s="126" t="s">
        <v>458</v>
      </c>
      <c r="H3322" s="126" t="s">
        <v>126</v>
      </c>
      <c r="I3322" s="126" t="s">
        <v>418</v>
      </c>
      <c r="J3322" s="126" t="s">
        <v>442</v>
      </c>
      <c r="K3322" s="126" t="s">
        <v>443</v>
      </c>
      <c r="L3322" s="126" t="s">
        <v>444</v>
      </c>
      <c r="M3322" s="130">
        <v>2800.09</v>
      </c>
      <c r="O3322" s="126" t="s">
        <v>445</v>
      </c>
      <c r="P3322" s="130">
        <v>0</v>
      </c>
      <c r="S3322" s="130">
        <v>0</v>
      </c>
      <c r="V3322" s="130">
        <v>2800.09</v>
      </c>
      <c r="X3322" s="126" t="s">
        <v>459</v>
      </c>
      <c r="Z3322" s="127"/>
      <c r="AA3322" s="128">
        <v>60</v>
      </c>
      <c r="AB3322" s="128">
        <v>1</v>
      </c>
      <c r="AD3322" s="126" t="s">
        <v>562</v>
      </c>
      <c r="AG3322" s="127"/>
      <c r="AI3322" s="127"/>
    </row>
    <row r="3323" spans="1:35" ht="14.85" customHeight="1">
      <c r="A3323" s="130">
        <v>5009737</v>
      </c>
      <c r="B3323" s="126" t="s">
        <v>6251</v>
      </c>
      <c r="C3323" s="126" t="s">
        <v>6252</v>
      </c>
      <c r="D3323" s="126" t="s">
        <v>6253</v>
      </c>
      <c r="E3323" s="126" t="s">
        <v>288</v>
      </c>
      <c r="F3323" s="126" t="s">
        <v>440</v>
      </c>
      <c r="G3323" s="126" t="s">
        <v>458</v>
      </c>
      <c r="H3323" s="126" t="s">
        <v>126</v>
      </c>
      <c r="I3323" s="126" t="s">
        <v>418</v>
      </c>
      <c r="J3323" s="126" t="s">
        <v>442</v>
      </c>
      <c r="K3323" s="126" t="s">
        <v>443</v>
      </c>
      <c r="L3323" s="126" t="s">
        <v>444</v>
      </c>
      <c r="M3323" s="130">
        <v>2318.87</v>
      </c>
      <c r="O3323" s="126" t="s">
        <v>445</v>
      </c>
      <c r="P3323" s="130">
        <v>0</v>
      </c>
      <c r="S3323" s="130">
        <v>0</v>
      </c>
      <c r="V3323" s="130">
        <v>2318.87</v>
      </c>
      <c r="X3323" s="126" t="s">
        <v>600</v>
      </c>
      <c r="Z3323" s="127"/>
      <c r="AA3323" s="128">
        <v>60</v>
      </c>
      <c r="AB3323" s="128">
        <v>1</v>
      </c>
      <c r="AD3323" s="126" t="s">
        <v>562</v>
      </c>
      <c r="AG3323" s="127"/>
      <c r="AI3323" s="127"/>
    </row>
    <row r="3324" spans="1:35" ht="14.85" customHeight="1">
      <c r="A3324" s="130">
        <v>5009736</v>
      </c>
      <c r="B3324" s="126" t="s">
        <v>6254</v>
      </c>
      <c r="C3324" s="126" t="s">
        <v>6238</v>
      </c>
      <c r="D3324" s="126" t="s">
        <v>6255</v>
      </c>
      <c r="E3324" s="126" t="s">
        <v>288</v>
      </c>
      <c r="F3324" s="126" t="s">
        <v>522</v>
      </c>
      <c r="G3324" s="126" t="s">
        <v>799</v>
      </c>
      <c r="H3324" s="126" t="s">
        <v>524</v>
      </c>
      <c r="I3324" s="126" t="s">
        <v>418</v>
      </c>
      <c r="J3324" s="126" t="s">
        <v>2496</v>
      </c>
      <c r="K3324" s="126" t="s">
        <v>558</v>
      </c>
      <c r="L3324" s="126" t="s">
        <v>977</v>
      </c>
      <c r="M3324" s="130">
        <v>945</v>
      </c>
      <c r="N3324" s="126" t="s">
        <v>290</v>
      </c>
      <c r="O3324" s="126" t="s">
        <v>621</v>
      </c>
      <c r="P3324" s="130">
        <v>0</v>
      </c>
      <c r="S3324" s="130">
        <v>0</v>
      </c>
      <c r="V3324" s="130">
        <v>945</v>
      </c>
      <c r="X3324" s="126" t="s">
        <v>622</v>
      </c>
      <c r="Z3324" s="127"/>
      <c r="AA3324" s="128"/>
      <c r="AB3324" s="128"/>
      <c r="AD3324" s="126" t="s">
        <v>562</v>
      </c>
      <c r="AG3324" s="127"/>
      <c r="AI3324" s="127"/>
    </row>
    <row r="3325" spans="1:35" ht="14.85" customHeight="1">
      <c r="A3325" s="130">
        <v>5009735</v>
      </c>
      <c r="B3325" s="126" t="s">
        <v>6256</v>
      </c>
      <c r="C3325" s="126" t="s">
        <v>6257</v>
      </c>
      <c r="D3325" s="126" t="s">
        <v>6258</v>
      </c>
      <c r="E3325" s="126" t="s">
        <v>288</v>
      </c>
      <c r="F3325" s="126" t="s">
        <v>440</v>
      </c>
      <c r="G3325" s="126" t="s">
        <v>463</v>
      </c>
      <c r="H3325" s="126" t="s">
        <v>126</v>
      </c>
      <c r="I3325" s="126" t="s">
        <v>418</v>
      </c>
      <c r="J3325" s="126" t="s">
        <v>442</v>
      </c>
      <c r="K3325" s="126" t="s">
        <v>443</v>
      </c>
      <c r="L3325" s="126" t="s">
        <v>444</v>
      </c>
      <c r="M3325" s="130">
        <v>1192.4000000000001</v>
      </c>
      <c r="O3325" s="126" t="s">
        <v>445</v>
      </c>
      <c r="P3325" s="130">
        <v>0</v>
      </c>
      <c r="S3325" s="130">
        <v>0</v>
      </c>
      <c r="V3325" s="130">
        <v>1192.4000000000001</v>
      </c>
      <c r="X3325" s="126" t="s">
        <v>1063</v>
      </c>
      <c r="Z3325" s="127"/>
      <c r="AA3325" s="128">
        <v>60</v>
      </c>
      <c r="AB3325" s="128">
        <v>1</v>
      </c>
      <c r="AD3325" s="126" t="s">
        <v>562</v>
      </c>
      <c r="AG3325" s="127"/>
      <c r="AI3325" s="127"/>
    </row>
    <row r="3326" spans="1:35" ht="14.85" customHeight="1">
      <c r="A3326" s="130">
        <v>5009734</v>
      </c>
      <c r="B3326" s="126" t="s">
        <v>6259</v>
      </c>
      <c r="C3326" s="126" t="s">
        <v>6260</v>
      </c>
      <c r="D3326" s="126" t="s">
        <v>6261</v>
      </c>
      <c r="E3326" s="126" t="s">
        <v>288</v>
      </c>
      <c r="F3326" s="126" t="s">
        <v>440</v>
      </c>
      <c r="G3326" s="126" t="s">
        <v>463</v>
      </c>
      <c r="H3326" s="126" t="s">
        <v>126</v>
      </c>
      <c r="I3326" s="126" t="s">
        <v>418</v>
      </c>
      <c r="J3326" s="126" t="s">
        <v>442</v>
      </c>
      <c r="K3326" s="126" t="s">
        <v>443</v>
      </c>
      <c r="L3326" s="126" t="s">
        <v>444</v>
      </c>
      <c r="M3326" s="130">
        <v>883.47</v>
      </c>
      <c r="O3326" s="126" t="s">
        <v>5181</v>
      </c>
      <c r="P3326" s="130">
        <v>0</v>
      </c>
      <c r="S3326" s="130">
        <v>0</v>
      </c>
      <c r="V3326" s="130">
        <v>883.47</v>
      </c>
      <c r="X3326" s="126" t="s">
        <v>6262</v>
      </c>
      <c r="Z3326" s="127"/>
      <c r="AA3326" s="128">
        <v>30</v>
      </c>
      <c r="AB3326" s="128">
        <v>1</v>
      </c>
      <c r="AD3326" s="126" t="s">
        <v>562</v>
      </c>
      <c r="AG3326" s="127"/>
      <c r="AI3326" s="127"/>
    </row>
    <row r="3327" spans="1:35" ht="14.85" customHeight="1">
      <c r="A3327" s="130">
        <v>5009733</v>
      </c>
      <c r="B3327" s="126" t="s">
        <v>413</v>
      </c>
      <c r="C3327" s="126" t="s">
        <v>6263</v>
      </c>
      <c r="D3327" s="126" t="s">
        <v>6264</v>
      </c>
      <c r="E3327" s="126" t="s">
        <v>288</v>
      </c>
      <c r="F3327" s="126" t="s">
        <v>522</v>
      </c>
      <c r="G3327" s="126" t="s">
        <v>795</v>
      </c>
      <c r="H3327" s="126" t="s">
        <v>524</v>
      </c>
      <c r="I3327" s="126" t="s">
        <v>418</v>
      </c>
      <c r="J3327" s="126" t="s">
        <v>2496</v>
      </c>
      <c r="K3327" s="126" t="s">
        <v>558</v>
      </c>
      <c r="L3327" s="126" t="s">
        <v>977</v>
      </c>
      <c r="M3327" s="130">
        <v>2898</v>
      </c>
      <c r="N3327" s="126" t="s">
        <v>290</v>
      </c>
      <c r="O3327" s="126" t="s">
        <v>528</v>
      </c>
      <c r="P3327" s="130">
        <v>0</v>
      </c>
      <c r="S3327" s="130">
        <v>0</v>
      </c>
      <c r="V3327" s="130">
        <v>2898</v>
      </c>
      <c r="X3327" s="126" t="s">
        <v>6265</v>
      </c>
      <c r="Z3327" s="127"/>
      <c r="AA3327" s="128"/>
      <c r="AB3327" s="128"/>
      <c r="AD3327" s="126" t="s">
        <v>1801</v>
      </c>
      <c r="AG3327" s="127"/>
      <c r="AI3327" s="127"/>
    </row>
    <row r="3328" spans="1:35" ht="14.85" customHeight="1">
      <c r="A3328" s="130">
        <v>5009339</v>
      </c>
      <c r="B3328" s="126" t="s">
        <v>6266</v>
      </c>
      <c r="C3328" s="126" t="s">
        <v>4261</v>
      </c>
      <c r="D3328" s="126" t="s">
        <v>6267</v>
      </c>
      <c r="E3328" s="126" t="s">
        <v>288</v>
      </c>
      <c r="F3328" s="126" t="s">
        <v>753</v>
      </c>
      <c r="G3328" s="126" t="s">
        <v>417</v>
      </c>
      <c r="H3328" s="126" t="s">
        <v>308</v>
      </c>
      <c r="I3328" s="126" t="s">
        <v>308</v>
      </c>
      <c r="J3328" s="126" t="s">
        <v>3320</v>
      </c>
      <c r="K3328" s="126" t="s">
        <v>747</v>
      </c>
      <c r="L3328" s="126" t="s">
        <v>3321</v>
      </c>
      <c r="M3328" s="130">
        <v>569.73</v>
      </c>
      <c r="O3328" s="126" t="s">
        <v>4265</v>
      </c>
      <c r="P3328" s="130">
        <v>0</v>
      </c>
      <c r="S3328" s="130">
        <v>0</v>
      </c>
      <c r="V3328" s="130">
        <v>569.73</v>
      </c>
      <c r="X3328" s="126" t="s">
        <v>4266</v>
      </c>
      <c r="Z3328" s="127"/>
      <c r="AA3328" s="128">
        <v>2</v>
      </c>
      <c r="AB3328" s="128">
        <v>12</v>
      </c>
      <c r="AD3328" s="126" t="s">
        <v>562</v>
      </c>
      <c r="AG3328" s="127"/>
      <c r="AI3328" s="127"/>
    </row>
    <row r="3329" spans="1:35" ht="14.85" customHeight="1">
      <c r="A3329" s="130">
        <v>5009338</v>
      </c>
      <c r="B3329" s="126" t="s">
        <v>6268</v>
      </c>
      <c r="C3329" s="126" t="s">
        <v>6269</v>
      </c>
      <c r="D3329" s="126" t="s">
        <v>6270</v>
      </c>
      <c r="E3329" s="126" t="s">
        <v>288</v>
      </c>
      <c r="F3329" s="126" t="s">
        <v>753</v>
      </c>
      <c r="G3329" s="126" t="s">
        <v>417</v>
      </c>
      <c r="H3329" s="126" t="s">
        <v>126</v>
      </c>
      <c r="I3329" s="126" t="s">
        <v>126</v>
      </c>
      <c r="J3329" s="126" t="s">
        <v>2642</v>
      </c>
      <c r="K3329" s="126" t="s">
        <v>747</v>
      </c>
      <c r="L3329" s="126" t="s">
        <v>2643</v>
      </c>
      <c r="M3329" s="130">
        <v>876.96</v>
      </c>
      <c r="O3329" s="126" t="s">
        <v>1804</v>
      </c>
      <c r="P3329" s="130">
        <v>0</v>
      </c>
      <c r="S3329" s="130">
        <v>0</v>
      </c>
      <c r="V3329" s="130">
        <v>988.59</v>
      </c>
      <c r="X3329" s="126" t="s">
        <v>6271</v>
      </c>
      <c r="Z3329" s="127"/>
      <c r="AA3329" s="128">
        <v>2</v>
      </c>
      <c r="AB3329" s="128">
        <v>12</v>
      </c>
      <c r="AD3329" s="126" t="s">
        <v>562</v>
      </c>
      <c r="AG3329" s="127"/>
      <c r="AI3329" s="127"/>
    </row>
    <row r="3330" spans="1:35" ht="14.85" customHeight="1">
      <c r="A3330" s="130">
        <v>5009337</v>
      </c>
      <c r="B3330" s="126" t="s">
        <v>6272</v>
      </c>
      <c r="C3330" s="126" t="s">
        <v>3318</v>
      </c>
      <c r="D3330" s="126" t="s">
        <v>4398</v>
      </c>
      <c r="E3330" s="126" t="s">
        <v>288</v>
      </c>
      <c r="F3330" s="126" t="s">
        <v>753</v>
      </c>
      <c r="G3330" s="126" t="s">
        <v>417</v>
      </c>
      <c r="H3330" s="126" t="s">
        <v>308</v>
      </c>
      <c r="I3330" s="126" t="s">
        <v>308</v>
      </c>
      <c r="J3330" s="126" t="s">
        <v>2642</v>
      </c>
      <c r="K3330" s="126" t="s">
        <v>747</v>
      </c>
      <c r="L3330" s="126" t="s">
        <v>2643</v>
      </c>
      <c r="M3330" s="130">
        <v>437.92</v>
      </c>
      <c r="O3330" s="126" t="s">
        <v>2660</v>
      </c>
      <c r="P3330" s="130">
        <v>0</v>
      </c>
      <c r="S3330" s="130">
        <v>0</v>
      </c>
      <c r="V3330" s="130">
        <v>466.22</v>
      </c>
      <c r="X3330" s="126" t="s">
        <v>2661</v>
      </c>
      <c r="Z3330" s="127"/>
      <c r="AA3330" s="128">
        <v>2</v>
      </c>
      <c r="AB3330" s="128">
        <v>12</v>
      </c>
      <c r="AD3330" s="126" t="s">
        <v>562</v>
      </c>
      <c r="AG3330" s="127"/>
      <c r="AI3330" s="127"/>
    </row>
    <row r="3331" spans="1:35" ht="14.85" customHeight="1">
      <c r="A3331" s="130">
        <v>5009336</v>
      </c>
      <c r="B3331" s="126" t="s">
        <v>6273</v>
      </c>
      <c r="C3331" s="126" t="s">
        <v>6274</v>
      </c>
      <c r="E3331" s="126" t="s">
        <v>288</v>
      </c>
      <c r="F3331" s="126" t="s">
        <v>591</v>
      </c>
      <c r="G3331" s="126" t="s">
        <v>417</v>
      </c>
      <c r="H3331" s="126" t="s">
        <v>126</v>
      </c>
      <c r="I3331" s="126" t="s">
        <v>126</v>
      </c>
      <c r="J3331" s="126" t="s">
        <v>1256</v>
      </c>
      <c r="K3331" s="126" t="s">
        <v>535</v>
      </c>
      <c r="L3331" s="126" t="s">
        <v>1257</v>
      </c>
      <c r="M3331" s="130">
        <v>681.97</v>
      </c>
      <c r="O3331" s="126" t="s">
        <v>2625</v>
      </c>
      <c r="P3331" s="130">
        <v>0</v>
      </c>
      <c r="S3331" s="130">
        <v>0</v>
      </c>
      <c r="V3331" s="130">
        <v>757.75</v>
      </c>
      <c r="X3331" s="126" t="s">
        <v>6275</v>
      </c>
      <c r="Z3331" s="127" t="s">
        <v>309</v>
      </c>
      <c r="AA3331" s="128">
        <v>1</v>
      </c>
      <c r="AB3331" s="128">
        <v>12</v>
      </c>
      <c r="AD3331" s="126" t="s">
        <v>562</v>
      </c>
      <c r="AG3331" s="127"/>
      <c r="AI3331" s="127"/>
    </row>
    <row r="3332" spans="1:35" ht="14.85" customHeight="1">
      <c r="A3332" s="130">
        <v>5011355</v>
      </c>
      <c r="B3332" s="126" t="s">
        <v>413</v>
      </c>
      <c r="C3332" s="126" t="s">
        <v>6276</v>
      </c>
      <c r="D3332" s="126" t="s">
        <v>6277</v>
      </c>
      <c r="E3332" s="126" t="s">
        <v>288</v>
      </c>
      <c r="F3332" s="126" t="s">
        <v>522</v>
      </c>
      <c r="G3332" s="126" t="s">
        <v>2364</v>
      </c>
      <c r="H3332" s="126" t="s">
        <v>524</v>
      </c>
      <c r="I3332" s="126" t="s">
        <v>418</v>
      </c>
      <c r="J3332" s="126" t="s">
        <v>2785</v>
      </c>
      <c r="K3332" s="126" t="s">
        <v>747</v>
      </c>
      <c r="L3332" s="126" t="s">
        <v>1771</v>
      </c>
      <c r="M3332" s="130">
        <v>611.79999999999995</v>
      </c>
      <c r="N3332" s="126" t="s">
        <v>290</v>
      </c>
      <c r="O3332" s="126" t="s">
        <v>528</v>
      </c>
      <c r="P3332" s="130">
        <v>0</v>
      </c>
      <c r="S3332" s="130">
        <v>0</v>
      </c>
      <c r="V3332" s="130">
        <v>611.79999999999995</v>
      </c>
      <c r="X3332" s="126" t="s">
        <v>2121</v>
      </c>
      <c r="Z3332" s="127"/>
      <c r="AA3332" s="128"/>
      <c r="AB3332" s="128"/>
      <c r="AD3332" s="126" t="s">
        <v>1287</v>
      </c>
      <c r="AG3332" s="127"/>
      <c r="AI3332" s="127"/>
    </row>
    <row r="3333" spans="1:35" ht="14.85" customHeight="1">
      <c r="A3333" s="130">
        <v>5011354</v>
      </c>
      <c r="B3333" s="126" t="s">
        <v>413</v>
      </c>
      <c r="C3333" s="126" t="s">
        <v>6278</v>
      </c>
      <c r="E3333" s="126" t="s">
        <v>288</v>
      </c>
      <c r="F3333" s="126" t="s">
        <v>522</v>
      </c>
      <c r="G3333" s="126" t="s">
        <v>523</v>
      </c>
      <c r="H3333" s="126" t="s">
        <v>524</v>
      </c>
      <c r="I3333" s="126" t="s">
        <v>418</v>
      </c>
      <c r="J3333" s="126" t="s">
        <v>2785</v>
      </c>
      <c r="K3333" s="126" t="s">
        <v>747</v>
      </c>
      <c r="L3333" s="126" t="s">
        <v>1771</v>
      </c>
      <c r="M3333" s="130">
        <v>917.01</v>
      </c>
      <c r="N3333" s="126" t="s">
        <v>290</v>
      </c>
      <c r="O3333" s="126" t="s">
        <v>621</v>
      </c>
      <c r="P3333" s="130">
        <v>0</v>
      </c>
      <c r="S3333" s="130">
        <v>0</v>
      </c>
      <c r="V3333" s="130">
        <v>917.01</v>
      </c>
      <c r="X3333" s="126" t="s">
        <v>3577</v>
      </c>
      <c r="Z3333" s="127"/>
      <c r="AA3333" s="128"/>
      <c r="AB3333" s="128"/>
      <c r="AD3333" s="126" t="s">
        <v>1287</v>
      </c>
      <c r="AG3333" s="127"/>
      <c r="AI3333" s="127"/>
    </row>
    <row r="3334" spans="1:35" ht="14.85" customHeight="1">
      <c r="A3334" s="130">
        <v>5011353</v>
      </c>
      <c r="B3334" s="126" t="s">
        <v>413</v>
      </c>
      <c r="C3334" s="126" t="s">
        <v>6279</v>
      </c>
      <c r="D3334" s="126" t="s">
        <v>6280</v>
      </c>
      <c r="E3334" s="126" t="s">
        <v>288</v>
      </c>
      <c r="F3334" s="126" t="s">
        <v>522</v>
      </c>
      <c r="G3334" s="126" t="s">
        <v>788</v>
      </c>
      <c r="H3334" s="126" t="s">
        <v>524</v>
      </c>
      <c r="I3334" s="126" t="s">
        <v>418</v>
      </c>
      <c r="J3334" s="126" t="s">
        <v>2785</v>
      </c>
      <c r="K3334" s="126" t="s">
        <v>747</v>
      </c>
      <c r="L3334" s="126" t="s">
        <v>1771</v>
      </c>
      <c r="M3334" s="130">
        <v>1672.73</v>
      </c>
      <c r="N3334" s="126" t="s">
        <v>290</v>
      </c>
      <c r="O3334" s="126" t="s">
        <v>621</v>
      </c>
      <c r="P3334" s="130">
        <v>0</v>
      </c>
      <c r="S3334" s="130">
        <v>0</v>
      </c>
      <c r="V3334" s="130">
        <v>1672.73</v>
      </c>
      <c r="X3334" s="126" t="s">
        <v>2715</v>
      </c>
      <c r="Z3334" s="127"/>
      <c r="AA3334" s="128"/>
      <c r="AB3334" s="128"/>
      <c r="AD3334" s="126" t="s">
        <v>1287</v>
      </c>
      <c r="AG3334" s="127"/>
      <c r="AI3334" s="127"/>
    </row>
    <row r="3335" spans="1:35" ht="14.85" customHeight="1">
      <c r="A3335" s="130">
        <v>5011352</v>
      </c>
      <c r="B3335" s="126" t="s">
        <v>413</v>
      </c>
      <c r="C3335" s="126" t="s">
        <v>6281</v>
      </c>
      <c r="E3335" s="126" t="s">
        <v>288</v>
      </c>
      <c r="F3335" s="126" t="s">
        <v>522</v>
      </c>
      <c r="G3335" s="126" t="s">
        <v>795</v>
      </c>
      <c r="H3335" s="126" t="s">
        <v>524</v>
      </c>
      <c r="I3335" s="126" t="s">
        <v>418</v>
      </c>
      <c r="J3335" s="126" t="s">
        <v>2785</v>
      </c>
      <c r="K3335" s="126" t="s">
        <v>747</v>
      </c>
      <c r="L3335" s="126" t="s">
        <v>1771</v>
      </c>
      <c r="M3335" s="130">
        <v>564.17999999999995</v>
      </c>
      <c r="N3335" s="126" t="s">
        <v>290</v>
      </c>
      <c r="O3335" s="126" t="s">
        <v>528</v>
      </c>
      <c r="P3335" s="130">
        <v>0</v>
      </c>
      <c r="S3335" s="130">
        <v>0</v>
      </c>
      <c r="V3335" s="130">
        <v>564.17999999999995</v>
      </c>
      <c r="X3335" s="126" t="s">
        <v>4427</v>
      </c>
      <c r="Z3335" s="127"/>
      <c r="AA3335" s="128"/>
      <c r="AB3335" s="128"/>
      <c r="AD3335" s="126" t="s">
        <v>1287</v>
      </c>
      <c r="AG3335" s="127"/>
      <c r="AI3335" s="127"/>
    </row>
    <row r="3336" spans="1:35" ht="14.85" customHeight="1">
      <c r="A3336" s="130">
        <v>5011351</v>
      </c>
      <c r="B3336" s="126" t="s">
        <v>413</v>
      </c>
      <c r="C3336" s="126" t="s">
        <v>6282</v>
      </c>
      <c r="E3336" s="126" t="s">
        <v>288</v>
      </c>
      <c r="F3336" s="126" t="s">
        <v>522</v>
      </c>
      <c r="G3336" s="126" t="s">
        <v>788</v>
      </c>
      <c r="H3336" s="126" t="s">
        <v>524</v>
      </c>
      <c r="I3336" s="126" t="s">
        <v>418</v>
      </c>
      <c r="J3336" s="126" t="s">
        <v>2785</v>
      </c>
      <c r="K3336" s="126" t="s">
        <v>747</v>
      </c>
      <c r="L3336" s="126" t="s">
        <v>1771</v>
      </c>
      <c r="M3336" s="130">
        <v>364</v>
      </c>
      <c r="N3336" s="126" t="s">
        <v>290</v>
      </c>
      <c r="O3336" s="126" t="s">
        <v>528</v>
      </c>
      <c r="P3336" s="130">
        <v>0</v>
      </c>
      <c r="S3336" s="130">
        <v>0</v>
      </c>
      <c r="V3336" s="130">
        <v>364</v>
      </c>
      <c r="X3336" s="126" t="s">
        <v>4427</v>
      </c>
      <c r="Z3336" s="127"/>
      <c r="AA3336" s="128"/>
      <c r="AB3336" s="128"/>
      <c r="AD3336" s="126" t="s">
        <v>1287</v>
      </c>
      <c r="AG3336" s="127"/>
      <c r="AI3336" s="127"/>
    </row>
    <row r="3337" spans="1:35" ht="14.85" customHeight="1">
      <c r="A3337" s="130">
        <v>5011292</v>
      </c>
      <c r="B3337" s="126" t="s">
        <v>413</v>
      </c>
      <c r="C3337" s="126" t="s">
        <v>6283</v>
      </c>
      <c r="D3337" s="126" t="s">
        <v>6075</v>
      </c>
      <c r="E3337" s="126" t="s">
        <v>288</v>
      </c>
      <c r="F3337" s="126" t="s">
        <v>364</v>
      </c>
      <c r="G3337" s="126" t="s">
        <v>417</v>
      </c>
      <c r="H3337" s="126" t="s">
        <v>126</v>
      </c>
      <c r="I3337" s="126" t="s">
        <v>126</v>
      </c>
      <c r="J3337" s="126" t="s">
        <v>484</v>
      </c>
      <c r="K3337" s="126" t="s">
        <v>443</v>
      </c>
      <c r="L3337" s="126" t="s">
        <v>485</v>
      </c>
      <c r="M3337" s="130">
        <v>6817.44</v>
      </c>
      <c r="O3337" s="126" t="s">
        <v>365</v>
      </c>
      <c r="P3337" s="130">
        <v>0</v>
      </c>
      <c r="S3337" s="130">
        <v>0</v>
      </c>
      <c r="V3337" s="130">
        <v>23974.799999999999</v>
      </c>
      <c r="X3337" s="126" t="s">
        <v>510</v>
      </c>
      <c r="Z3337" s="127"/>
      <c r="AA3337" s="128">
        <v>2</v>
      </c>
      <c r="AB3337" s="128">
        <v>60</v>
      </c>
      <c r="AC3337" s="126" t="s">
        <v>366</v>
      </c>
      <c r="AD3337" s="126" t="s">
        <v>1287</v>
      </c>
      <c r="AG3337" s="127"/>
      <c r="AI3337" s="127"/>
    </row>
    <row r="3338" spans="1:35" ht="14.85" customHeight="1">
      <c r="A3338" s="130">
        <v>5011291</v>
      </c>
      <c r="B3338" s="126" t="s">
        <v>413</v>
      </c>
      <c r="C3338" s="126" t="s">
        <v>6283</v>
      </c>
      <c r="D3338" s="126" t="s">
        <v>6075</v>
      </c>
      <c r="E3338" s="126" t="s">
        <v>288</v>
      </c>
      <c r="F3338" s="126" t="s">
        <v>364</v>
      </c>
      <c r="G3338" s="126" t="s">
        <v>417</v>
      </c>
      <c r="H3338" s="126" t="s">
        <v>126</v>
      </c>
      <c r="I3338" s="126" t="s">
        <v>126</v>
      </c>
      <c r="J3338" s="126" t="s">
        <v>484</v>
      </c>
      <c r="K3338" s="126" t="s">
        <v>443</v>
      </c>
      <c r="L3338" s="126" t="s">
        <v>485</v>
      </c>
      <c r="M3338" s="130">
        <v>6817.44</v>
      </c>
      <c r="O3338" s="126" t="s">
        <v>365</v>
      </c>
      <c r="P3338" s="130">
        <v>0</v>
      </c>
      <c r="S3338" s="130">
        <v>0</v>
      </c>
      <c r="V3338" s="130">
        <v>23974.799999999999</v>
      </c>
      <c r="X3338" s="126" t="s">
        <v>469</v>
      </c>
      <c r="Z3338" s="127"/>
      <c r="AA3338" s="128">
        <v>1</v>
      </c>
      <c r="AB3338" s="128">
        <v>60</v>
      </c>
      <c r="AC3338" s="126" t="s">
        <v>366</v>
      </c>
      <c r="AD3338" s="126" t="s">
        <v>1287</v>
      </c>
      <c r="AG3338" s="127"/>
      <c r="AI3338" s="127"/>
    </row>
    <row r="3339" spans="1:35" ht="14.85" customHeight="1">
      <c r="A3339" s="130">
        <v>5011290</v>
      </c>
      <c r="B3339" s="126" t="s">
        <v>413</v>
      </c>
      <c r="C3339" s="126" t="s">
        <v>6284</v>
      </c>
      <c r="D3339" s="126" t="s">
        <v>5554</v>
      </c>
      <c r="E3339" s="126" t="s">
        <v>288</v>
      </c>
      <c r="F3339" s="126" t="s">
        <v>364</v>
      </c>
      <c r="G3339" s="126" t="s">
        <v>417</v>
      </c>
      <c r="H3339" s="126" t="s">
        <v>126</v>
      </c>
      <c r="I3339" s="126" t="s">
        <v>126</v>
      </c>
      <c r="J3339" s="126" t="s">
        <v>484</v>
      </c>
      <c r="K3339" s="126" t="s">
        <v>443</v>
      </c>
      <c r="L3339" s="126" t="s">
        <v>485</v>
      </c>
      <c r="M3339" s="130">
        <v>6817.44</v>
      </c>
      <c r="O3339" s="126" t="s">
        <v>365</v>
      </c>
      <c r="P3339" s="130">
        <v>0</v>
      </c>
      <c r="S3339" s="130">
        <v>0</v>
      </c>
      <c r="V3339" s="130">
        <v>30996.720000000001</v>
      </c>
      <c r="X3339" s="126" t="s">
        <v>469</v>
      </c>
      <c r="Z3339" s="127"/>
      <c r="AA3339" s="128">
        <v>1</v>
      </c>
      <c r="AB3339" s="128">
        <v>60</v>
      </c>
      <c r="AC3339" s="126" t="s">
        <v>366</v>
      </c>
      <c r="AD3339" s="126" t="s">
        <v>1287</v>
      </c>
      <c r="AG3339" s="127"/>
      <c r="AI3339" s="127"/>
    </row>
    <row r="3340" spans="1:35" ht="14.85" customHeight="1">
      <c r="A3340" s="130">
        <v>5011289</v>
      </c>
      <c r="B3340" s="126" t="s">
        <v>413</v>
      </c>
      <c r="C3340" s="126" t="s">
        <v>6284</v>
      </c>
      <c r="D3340" s="126" t="s">
        <v>5554</v>
      </c>
      <c r="E3340" s="126" t="s">
        <v>288</v>
      </c>
      <c r="F3340" s="126" t="s">
        <v>364</v>
      </c>
      <c r="G3340" s="126" t="s">
        <v>417</v>
      </c>
      <c r="H3340" s="126" t="s">
        <v>126</v>
      </c>
      <c r="I3340" s="126" t="s">
        <v>126</v>
      </c>
      <c r="J3340" s="126" t="s">
        <v>484</v>
      </c>
      <c r="K3340" s="126" t="s">
        <v>443</v>
      </c>
      <c r="L3340" s="126" t="s">
        <v>485</v>
      </c>
      <c r="M3340" s="130">
        <v>6817.44</v>
      </c>
      <c r="O3340" s="126" t="s">
        <v>365</v>
      </c>
      <c r="P3340" s="130">
        <v>0</v>
      </c>
      <c r="S3340" s="130">
        <v>0</v>
      </c>
      <c r="V3340" s="130">
        <v>30996.720000000001</v>
      </c>
      <c r="X3340" s="126" t="s">
        <v>510</v>
      </c>
      <c r="Z3340" s="127"/>
      <c r="AA3340" s="128">
        <v>2</v>
      </c>
      <c r="AB3340" s="128">
        <v>60</v>
      </c>
      <c r="AC3340" s="126" t="s">
        <v>366</v>
      </c>
      <c r="AD3340" s="126" t="s">
        <v>1287</v>
      </c>
      <c r="AG3340" s="127"/>
      <c r="AI3340" s="127"/>
    </row>
    <row r="3341" spans="1:35" ht="14.85" customHeight="1">
      <c r="A3341" s="130">
        <v>5011288</v>
      </c>
      <c r="B3341" s="126" t="s">
        <v>413</v>
      </c>
      <c r="C3341" s="126" t="s">
        <v>6285</v>
      </c>
      <c r="D3341" s="126" t="s">
        <v>5652</v>
      </c>
      <c r="E3341" s="126" t="s">
        <v>288</v>
      </c>
      <c r="F3341" s="126" t="s">
        <v>364</v>
      </c>
      <c r="G3341" s="126" t="s">
        <v>417</v>
      </c>
      <c r="H3341" s="126" t="s">
        <v>126</v>
      </c>
      <c r="I3341" s="126" t="s">
        <v>126</v>
      </c>
      <c r="J3341" s="126" t="s">
        <v>484</v>
      </c>
      <c r="K3341" s="126" t="s">
        <v>443</v>
      </c>
      <c r="L3341" s="126" t="s">
        <v>485</v>
      </c>
      <c r="M3341" s="130">
        <v>6817.44</v>
      </c>
      <c r="O3341" s="126" t="s">
        <v>365</v>
      </c>
      <c r="P3341" s="130">
        <v>0</v>
      </c>
      <c r="S3341" s="130">
        <v>0</v>
      </c>
      <c r="V3341" s="130">
        <v>11686.96</v>
      </c>
      <c r="X3341" s="126" t="s">
        <v>510</v>
      </c>
      <c r="Z3341" s="127"/>
      <c r="AA3341" s="128">
        <v>2</v>
      </c>
      <c r="AB3341" s="128">
        <v>60</v>
      </c>
      <c r="AC3341" s="126" t="s">
        <v>366</v>
      </c>
      <c r="AD3341" s="126" t="s">
        <v>1287</v>
      </c>
      <c r="AG3341" s="127"/>
      <c r="AI3341" s="127"/>
    </row>
    <row r="3342" spans="1:35" ht="14.85" customHeight="1">
      <c r="A3342" s="130">
        <v>5011286</v>
      </c>
      <c r="B3342" s="126" t="s">
        <v>413</v>
      </c>
      <c r="C3342" s="126" t="s">
        <v>6285</v>
      </c>
      <c r="D3342" s="126" t="s">
        <v>5652</v>
      </c>
      <c r="E3342" s="126" t="s">
        <v>288</v>
      </c>
      <c r="F3342" s="126" t="s">
        <v>364</v>
      </c>
      <c r="G3342" s="126" t="s">
        <v>417</v>
      </c>
      <c r="H3342" s="126" t="s">
        <v>126</v>
      </c>
      <c r="I3342" s="126" t="s">
        <v>126</v>
      </c>
      <c r="J3342" s="126" t="s">
        <v>484</v>
      </c>
      <c r="K3342" s="126" t="s">
        <v>443</v>
      </c>
      <c r="L3342" s="126" t="s">
        <v>485</v>
      </c>
      <c r="M3342" s="130">
        <v>6817.44</v>
      </c>
      <c r="O3342" s="126" t="s">
        <v>365</v>
      </c>
      <c r="P3342" s="130">
        <v>0</v>
      </c>
      <c r="S3342" s="130">
        <v>0</v>
      </c>
      <c r="V3342" s="130">
        <v>11686.96</v>
      </c>
      <c r="X3342" s="126" t="s">
        <v>469</v>
      </c>
      <c r="Z3342" s="127"/>
      <c r="AA3342" s="128">
        <v>1</v>
      </c>
      <c r="AB3342" s="128">
        <v>60</v>
      </c>
      <c r="AC3342" s="126" t="s">
        <v>366</v>
      </c>
      <c r="AD3342" s="126" t="s">
        <v>1287</v>
      </c>
      <c r="AG3342" s="127"/>
      <c r="AI3342" s="127"/>
    </row>
    <row r="3343" spans="1:35" ht="14.85" customHeight="1">
      <c r="A3343" s="130">
        <v>5011713</v>
      </c>
      <c r="B3343" s="126" t="s">
        <v>413</v>
      </c>
      <c r="C3343" s="126" t="s">
        <v>6236</v>
      </c>
      <c r="D3343" s="126" t="s">
        <v>6286</v>
      </c>
      <c r="E3343" s="126" t="s">
        <v>288</v>
      </c>
      <c r="F3343" s="126" t="s">
        <v>522</v>
      </c>
      <c r="G3343" s="126" t="s">
        <v>786</v>
      </c>
      <c r="H3343" s="126" t="s">
        <v>524</v>
      </c>
      <c r="I3343" s="126" t="s">
        <v>418</v>
      </c>
      <c r="J3343" s="126" t="s">
        <v>4453</v>
      </c>
      <c r="K3343" s="126" t="s">
        <v>628</v>
      </c>
      <c r="L3343" s="126" t="s">
        <v>4454</v>
      </c>
      <c r="M3343" s="130">
        <v>86.98</v>
      </c>
      <c r="O3343" s="126" t="s">
        <v>528</v>
      </c>
      <c r="P3343" s="130">
        <v>0</v>
      </c>
      <c r="S3343" s="130">
        <v>0</v>
      </c>
      <c r="V3343" s="130">
        <v>86.98</v>
      </c>
      <c r="X3343" s="126" t="s">
        <v>4967</v>
      </c>
      <c r="Z3343" s="127"/>
      <c r="AA3343" s="128"/>
      <c r="AB3343" s="128"/>
      <c r="AD3343" s="126" t="s">
        <v>615</v>
      </c>
      <c r="AG3343" s="127"/>
      <c r="AI3343" s="127"/>
    </row>
    <row r="3344" spans="1:35" ht="14.85" customHeight="1">
      <c r="A3344" s="130">
        <v>5011712</v>
      </c>
      <c r="B3344" s="126" t="s">
        <v>413</v>
      </c>
      <c r="C3344" s="126" t="s">
        <v>6287</v>
      </c>
      <c r="D3344" s="126" t="s">
        <v>6286</v>
      </c>
      <c r="E3344" s="126" t="s">
        <v>288</v>
      </c>
      <c r="F3344" s="126" t="s">
        <v>522</v>
      </c>
      <c r="G3344" s="126" t="s">
        <v>1975</v>
      </c>
      <c r="H3344" s="126" t="s">
        <v>524</v>
      </c>
      <c r="I3344" s="126" t="s">
        <v>418</v>
      </c>
      <c r="J3344" s="126" t="s">
        <v>4453</v>
      </c>
      <c r="K3344" s="126" t="s">
        <v>628</v>
      </c>
      <c r="L3344" s="126" t="s">
        <v>4454</v>
      </c>
      <c r="M3344" s="130">
        <v>48.77</v>
      </c>
      <c r="O3344" s="126" t="s">
        <v>528</v>
      </c>
      <c r="P3344" s="130">
        <v>0</v>
      </c>
      <c r="S3344" s="130">
        <v>0</v>
      </c>
      <c r="V3344" s="130">
        <v>48.77</v>
      </c>
      <c r="X3344" s="126" t="s">
        <v>4967</v>
      </c>
      <c r="Z3344" s="127"/>
      <c r="AA3344" s="128"/>
      <c r="AB3344" s="128"/>
      <c r="AD3344" s="126" t="s">
        <v>615</v>
      </c>
      <c r="AG3344" s="127"/>
      <c r="AI3344" s="127"/>
    </row>
    <row r="3345" spans="1:35" ht="14.85" customHeight="1">
      <c r="A3345" s="130">
        <v>5011711</v>
      </c>
      <c r="B3345" s="126" t="s">
        <v>413</v>
      </c>
      <c r="C3345" s="126" t="s">
        <v>6288</v>
      </c>
      <c r="D3345" s="126" t="s">
        <v>6286</v>
      </c>
      <c r="E3345" s="126" t="s">
        <v>288</v>
      </c>
      <c r="F3345" s="126" t="s">
        <v>522</v>
      </c>
      <c r="G3345" s="126" t="s">
        <v>2364</v>
      </c>
      <c r="H3345" s="126" t="s">
        <v>524</v>
      </c>
      <c r="I3345" s="126" t="s">
        <v>418</v>
      </c>
      <c r="J3345" s="126" t="s">
        <v>4453</v>
      </c>
      <c r="K3345" s="126" t="s">
        <v>628</v>
      </c>
      <c r="L3345" s="126" t="s">
        <v>4454</v>
      </c>
      <c r="M3345" s="130">
        <v>21.81</v>
      </c>
      <c r="O3345" s="126" t="s">
        <v>528</v>
      </c>
      <c r="P3345" s="130">
        <v>0</v>
      </c>
      <c r="S3345" s="130">
        <v>0</v>
      </c>
      <c r="V3345" s="130">
        <v>21.81</v>
      </c>
      <c r="X3345" s="126" t="s">
        <v>4967</v>
      </c>
      <c r="Z3345" s="127"/>
      <c r="AA3345" s="128"/>
      <c r="AB3345" s="128"/>
      <c r="AD3345" s="126" t="s">
        <v>615</v>
      </c>
      <c r="AG3345" s="127"/>
      <c r="AI3345" s="127"/>
    </row>
    <row r="3346" spans="1:35" ht="14.85" customHeight="1">
      <c r="A3346" s="130">
        <v>5011697</v>
      </c>
      <c r="B3346" s="126" t="s">
        <v>413</v>
      </c>
      <c r="C3346" s="126" t="s">
        <v>6153</v>
      </c>
      <c r="D3346" s="126" t="s">
        <v>6289</v>
      </c>
      <c r="E3346" s="126" t="s">
        <v>288</v>
      </c>
      <c r="F3346" s="126" t="s">
        <v>522</v>
      </c>
      <c r="G3346" s="126" t="s">
        <v>799</v>
      </c>
      <c r="H3346" s="126" t="s">
        <v>524</v>
      </c>
      <c r="I3346" s="126" t="s">
        <v>418</v>
      </c>
      <c r="J3346" s="126" t="s">
        <v>6155</v>
      </c>
      <c r="K3346" s="126" t="s">
        <v>852</v>
      </c>
      <c r="L3346" s="126" t="s">
        <v>527</v>
      </c>
      <c r="M3346" s="130">
        <v>2912</v>
      </c>
      <c r="N3346" s="126" t="s">
        <v>290</v>
      </c>
      <c r="O3346" s="126" t="s">
        <v>621</v>
      </c>
      <c r="P3346" s="130">
        <v>0</v>
      </c>
      <c r="S3346" s="130">
        <v>0</v>
      </c>
      <c r="V3346" s="130">
        <v>2912</v>
      </c>
      <c r="X3346" s="126" t="s">
        <v>4636</v>
      </c>
      <c r="Z3346" s="127"/>
      <c r="AA3346" s="128"/>
      <c r="AB3346" s="128"/>
      <c r="AD3346" s="126" t="s">
        <v>615</v>
      </c>
      <c r="AG3346" s="127"/>
      <c r="AI3346" s="127"/>
    </row>
    <row r="3347" spans="1:35" ht="14.85" customHeight="1">
      <c r="A3347" s="130">
        <v>5011236</v>
      </c>
      <c r="B3347" s="126" t="s">
        <v>413</v>
      </c>
      <c r="C3347" s="126" t="s">
        <v>6290</v>
      </c>
      <c r="D3347" s="126" t="s">
        <v>6291</v>
      </c>
      <c r="E3347" s="126" t="s">
        <v>288</v>
      </c>
      <c r="F3347" s="126" t="s">
        <v>522</v>
      </c>
      <c r="G3347" s="126" t="s">
        <v>523</v>
      </c>
      <c r="H3347" s="126" t="s">
        <v>524</v>
      </c>
      <c r="I3347" s="126" t="s">
        <v>418</v>
      </c>
      <c r="J3347" s="126" t="s">
        <v>3890</v>
      </c>
      <c r="K3347" s="126" t="s">
        <v>3891</v>
      </c>
      <c r="L3347" s="126" t="s">
        <v>3892</v>
      </c>
      <c r="M3347" s="130">
        <v>2430.4</v>
      </c>
      <c r="N3347" s="126" t="s">
        <v>290</v>
      </c>
      <c r="O3347" s="126" t="s">
        <v>621</v>
      </c>
      <c r="P3347" s="130">
        <v>0</v>
      </c>
      <c r="S3347" s="130">
        <v>0</v>
      </c>
      <c r="V3347" s="130">
        <v>2430.4</v>
      </c>
      <c r="X3347" s="126" t="s">
        <v>3577</v>
      </c>
      <c r="Z3347" s="127"/>
      <c r="AA3347" s="128"/>
      <c r="AB3347" s="128"/>
      <c r="AD3347" s="126" t="s">
        <v>1222</v>
      </c>
      <c r="AG3347" s="127"/>
      <c r="AI3347" s="127"/>
    </row>
    <row r="3348" spans="1:35" ht="14.85" customHeight="1">
      <c r="A3348" s="130">
        <v>5011235</v>
      </c>
      <c r="B3348" s="126" t="s">
        <v>413</v>
      </c>
      <c r="C3348" s="126" t="s">
        <v>6290</v>
      </c>
      <c r="D3348" s="126" t="s">
        <v>6292</v>
      </c>
      <c r="E3348" s="126" t="s">
        <v>288</v>
      </c>
      <c r="F3348" s="126" t="s">
        <v>522</v>
      </c>
      <c r="G3348" s="126" t="s">
        <v>1504</v>
      </c>
      <c r="H3348" s="126" t="s">
        <v>524</v>
      </c>
      <c r="I3348" s="126" t="s">
        <v>418</v>
      </c>
      <c r="J3348" s="126" t="s">
        <v>3890</v>
      </c>
      <c r="K3348" s="126" t="s">
        <v>3891</v>
      </c>
      <c r="L3348" s="126" t="s">
        <v>3892</v>
      </c>
      <c r="M3348" s="130">
        <v>607.58000000000004</v>
      </c>
      <c r="N3348" s="126" t="s">
        <v>290</v>
      </c>
      <c r="O3348" s="126" t="s">
        <v>621</v>
      </c>
      <c r="P3348" s="130">
        <v>0</v>
      </c>
      <c r="S3348" s="130">
        <v>0</v>
      </c>
      <c r="V3348" s="130">
        <v>607.58000000000004</v>
      </c>
      <c r="X3348" s="126" t="s">
        <v>3577</v>
      </c>
      <c r="Z3348" s="127"/>
      <c r="AA3348" s="128"/>
      <c r="AB3348" s="128"/>
      <c r="AD3348" s="126" t="s">
        <v>1222</v>
      </c>
      <c r="AG3348" s="127"/>
      <c r="AI3348" s="127"/>
    </row>
    <row r="3349" spans="1:35" ht="14.85" customHeight="1">
      <c r="A3349" s="130">
        <v>5009569</v>
      </c>
      <c r="B3349" s="126" t="s">
        <v>6293</v>
      </c>
      <c r="C3349" s="126" t="s">
        <v>6294</v>
      </c>
      <c r="D3349" s="126" t="s">
        <v>6295</v>
      </c>
      <c r="E3349" s="126" t="s">
        <v>288</v>
      </c>
      <c r="F3349" s="126" t="s">
        <v>522</v>
      </c>
      <c r="G3349" s="126" t="s">
        <v>1504</v>
      </c>
      <c r="H3349" s="126" t="s">
        <v>605</v>
      </c>
      <c r="I3349" s="126" t="s">
        <v>418</v>
      </c>
      <c r="J3349" s="126" t="s">
        <v>6296</v>
      </c>
      <c r="K3349" s="126" t="s">
        <v>526</v>
      </c>
      <c r="L3349" s="126" t="s">
        <v>5684</v>
      </c>
      <c r="M3349" s="130">
        <v>152.54</v>
      </c>
      <c r="N3349" s="126" t="s">
        <v>290</v>
      </c>
      <c r="O3349" s="126" t="s">
        <v>528</v>
      </c>
      <c r="P3349" s="130">
        <v>0</v>
      </c>
      <c r="S3349" s="130">
        <v>0</v>
      </c>
      <c r="V3349" s="130">
        <v>152.54</v>
      </c>
      <c r="X3349" s="126" t="s">
        <v>1507</v>
      </c>
      <c r="Z3349" s="127"/>
      <c r="AA3349" s="128"/>
      <c r="AB3349" s="128"/>
      <c r="AD3349" s="126" t="s">
        <v>562</v>
      </c>
      <c r="AG3349" s="127"/>
      <c r="AI3349" s="127"/>
    </row>
    <row r="3350" spans="1:35" ht="14.85" customHeight="1">
      <c r="A3350" s="130">
        <v>5010011</v>
      </c>
      <c r="B3350" s="126" t="s">
        <v>6297</v>
      </c>
      <c r="C3350" s="126" t="s">
        <v>6298</v>
      </c>
      <c r="D3350" s="126" t="s">
        <v>6299</v>
      </c>
      <c r="E3350" s="126" t="s">
        <v>288</v>
      </c>
      <c r="F3350" s="126" t="s">
        <v>522</v>
      </c>
      <c r="G3350" s="126" t="s">
        <v>806</v>
      </c>
      <c r="H3350" s="126" t="s">
        <v>524</v>
      </c>
      <c r="I3350" s="126" t="s">
        <v>126</v>
      </c>
      <c r="J3350" s="126" t="s">
        <v>6300</v>
      </c>
      <c r="K3350" s="126" t="s">
        <v>747</v>
      </c>
      <c r="L3350" s="126" t="s">
        <v>444</v>
      </c>
      <c r="M3350" s="130">
        <v>14.43</v>
      </c>
      <c r="O3350" s="126" t="s">
        <v>528</v>
      </c>
      <c r="P3350" s="130">
        <v>0</v>
      </c>
      <c r="S3350" s="130">
        <v>0</v>
      </c>
      <c r="V3350" s="130">
        <v>14.43</v>
      </c>
      <c r="X3350" s="126" t="s">
        <v>6301</v>
      </c>
      <c r="Z3350" s="127"/>
      <c r="AA3350" s="128"/>
      <c r="AB3350" s="128"/>
      <c r="AD3350" s="126" t="s">
        <v>562</v>
      </c>
      <c r="AG3350" s="127"/>
      <c r="AI3350" s="127"/>
    </row>
    <row r="3351" spans="1:35" ht="14.85" customHeight="1">
      <c r="A3351" s="130">
        <v>5010153</v>
      </c>
      <c r="B3351" s="126" t="s">
        <v>6302</v>
      </c>
      <c r="C3351" s="126" t="s">
        <v>6303</v>
      </c>
      <c r="D3351" s="126" t="s">
        <v>6304</v>
      </c>
      <c r="E3351" s="126" t="s">
        <v>288</v>
      </c>
      <c r="F3351" s="126" t="s">
        <v>753</v>
      </c>
      <c r="G3351" s="126" t="s">
        <v>417</v>
      </c>
      <c r="H3351" s="126" t="s">
        <v>308</v>
      </c>
      <c r="I3351" s="126" t="s">
        <v>308</v>
      </c>
      <c r="J3351" s="126" t="s">
        <v>5637</v>
      </c>
      <c r="K3351" s="126" t="s">
        <v>852</v>
      </c>
      <c r="L3351" s="126" t="s">
        <v>5638</v>
      </c>
      <c r="M3351" s="130">
        <v>399.84</v>
      </c>
      <c r="O3351" s="126" t="s">
        <v>1807</v>
      </c>
      <c r="P3351" s="130">
        <v>0</v>
      </c>
      <c r="S3351" s="130">
        <v>0</v>
      </c>
      <c r="V3351" s="130">
        <v>830.74</v>
      </c>
      <c r="X3351" s="126" t="s">
        <v>1808</v>
      </c>
      <c r="Z3351" s="127"/>
      <c r="AA3351" s="128">
        <v>2</v>
      </c>
      <c r="AB3351" s="128">
        <v>12</v>
      </c>
      <c r="AD3351" s="126" t="s">
        <v>562</v>
      </c>
      <c r="AG3351" s="127"/>
      <c r="AI3351" s="127"/>
    </row>
    <row r="3352" spans="1:35" ht="14.85" customHeight="1">
      <c r="A3352" s="130">
        <v>5010152</v>
      </c>
      <c r="B3352" s="126" t="s">
        <v>413</v>
      </c>
      <c r="C3352" s="126" t="s">
        <v>6305</v>
      </c>
      <c r="D3352" s="126" t="s">
        <v>6306</v>
      </c>
      <c r="E3352" s="126" t="s">
        <v>288</v>
      </c>
      <c r="F3352" s="126" t="s">
        <v>522</v>
      </c>
      <c r="G3352" s="126" t="s">
        <v>6307</v>
      </c>
      <c r="H3352" s="126" t="s">
        <v>524</v>
      </c>
      <c r="I3352" s="126" t="s">
        <v>418</v>
      </c>
      <c r="J3352" s="126" t="s">
        <v>2496</v>
      </c>
      <c r="K3352" s="126" t="s">
        <v>558</v>
      </c>
      <c r="L3352" s="126" t="s">
        <v>977</v>
      </c>
      <c r="M3352" s="130">
        <v>1419.58</v>
      </c>
      <c r="N3352" s="126" t="s">
        <v>290</v>
      </c>
      <c r="O3352" s="126" t="s">
        <v>528</v>
      </c>
      <c r="P3352" s="130">
        <v>0</v>
      </c>
      <c r="S3352" s="130">
        <v>0</v>
      </c>
      <c r="V3352" s="130">
        <v>1419.58</v>
      </c>
      <c r="X3352" s="126" t="s">
        <v>2121</v>
      </c>
      <c r="Z3352" s="127"/>
      <c r="AA3352" s="128"/>
      <c r="AB3352" s="128"/>
      <c r="AD3352" s="126" t="s">
        <v>1801</v>
      </c>
      <c r="AG3352" s="127"/>
      <c r="AI3352" s="127"/>
    </row>
    <row r="3353" spans="1:35" ht="14.85" customHeight="1">
      <c r="A3353" s="130">
        <v>5013424</v>
      </c>
      <c r="B3353" s="126" t="s">
        <v>413</v>
      </c>
      <c r="C3353" s="126" t="s">
        <v>3877</v>
      </c>
      <c r="E3353" s="126" t="s">
        <v>288</v>
      </c>
      <c r="F3353" s="126" t="s">
        <v>364</v>
      </c>
      <c r="G3353" s="126" t="s">
        <v>417</v>
      </c>
      <c r="H3353" s="126" t="s">
        <v>126</v>
      </c>
      <c r="I3353" s="126" t="s">
        <v>126</v>
      </c>
      <c r="J3353" s="126" t="s">
        <v>466</v>
      </c>
      <c r="K3353" s="126" t="s">
        <v>467</v>
      </c>
      <c r="L3353" s="126" t="s">
        <v>468</v>
      </c>
      <c r="M3353" s="130">
        <v>6817.44</v>
      </c>
      <c r="O3353" s="126" t="s">
        <v>365</v>
      </c>
      <c r="P3353" s="130">
        <v>0</v>
      </c>
      <c r="S3353" s="130">
        <v>0</v>
      </c>
      <c r="V3353" s="130">
        <v>43317.440000000002</v>
      </c>
      <c r="X3353" s="126" t="s">
        <v>469</v>
      </c>
      <c r="Z3353" s="127"/>
      <c r="AA3353" s="128">
        <v>1</v>
      </c>
      <c r="AB3353" s="128">
        <v>60</v>
      </c>
      <c r="AC3353" s="126" t="s">
        <v>366</v>
      </c>
      <c r="AD3353" s="126" t="s">
        <v>424</v>
      </c>
      <c r="AG3353" s="127"/>
      <c r="AI3353" s="127"/>
    </row>
    <row r="3354" spans="1:35" ht="14.85" customHeight="1">
      <c r="A3354" s="130">
        <v>5009197</v>
      </c>
      <c r="B3354" s="126" t="s">
        <v>6308</v>
      </c>
      <c r="C3354" s="126" t="s">
        <v>5944</v>
      </c>
      <c r="D3354" s="126" t="s">
        <v>6309</v>
      </c>
      <c r="E3354" s="126" t="s">
        <v>288</v>
      </c>
      <c r="F3354" s="126" t="s">
        <v>440</v>
      </c>
      <c r="G3354" s="126" t="s">
        <v>441</v>
      </c>
      <c r="H3354" s="126" t="s">
        <v>126</v>
      </c>
      <c r="I3354" s="126" t="s">
        <v>418</v>
      </c>
      <c r="J3354" s="126" t="s">
        <v>962</v>
      </c>
      <c r="K3354" s="126" t="s">
        <v>443</v>
      </c>
      <c r="L3354" s="126" t="s">
        <v>963</v>
      </c>
      <c r="M3354" s="130">
        <v>845.19</v>
      </c>
      <c r="O3354" s="126" t="s">
        <v>445</v>
      </c>
      <c r="P3354" s="130">
        <v>0</v>
      </c>
      <c r="S3354" s="130">
        <v>0</v>
      </c>
      <c r="V3354" s="130">
        <v>845.19</v>
      </c>
      <c r="X3354" s="126" t="s">
        <v>446</v>
      </c>
      <c r="Z3354" s="127"/>
      <c r="AA3354" s="128">
        <v>15</v>
      </c>
      <c r="AB3354" s="128">
        <v>1</v>
      </c>
      <c r="AD3354" s="126" t="s">
        <v>562</v>
      </c>
      <c r="AG3354" s="127"/>
      <c r="AI3354" s="127"/>
    </row>
    <row r="3355" spans="1:35" ht="14.85" customHeight="1">
      <c r="A3355" s="130">
        <v>5009196</v>
      </c>
      <c r="B3355" s="126" t="s">
        <v>6310</v>
      </c>
      <c r="C3355" s="126" t="s">
        <v>5944</v>
      </c>
      <c r="D3355" s="126" t="s">
        <v>6311</v>
      </c>
      <c r="E3355" s="126" t="s">
        <v>288</v>
      </c>
      <c r="F3355" s="126" t="s">
        <v>440</v>
      </c>
      <c r="G3355" s="126" t="s">
        <v>441</v>
      </c>
      <c r="H3355" s="126" t="s">
        <v>126</v>
      </c>
      <c r="I3355" s="126" t="s">
        <v>418</v>
      </c>
      <c r="J3355" s="126" t="s">
        <v>962</v>
      </c>
      <c r="K3355" s="126" t="s">
        <v>443</v>
      </c>
      <c r="L3355" s="126" t="s">
        <v>963</v>
      </c>
      <c r="M3355" s="130">
        <v>845.19</v>
      </c>
      <c r="O3355" s="126" t="s">
        <v>445</v>
      </c>
      <c r="P3355" s="130">
        <v>0</v>
      </c>
      <c r="S3355" s="130">
        <v>0</v>
      </c>
      <c r="V3355" s="130">
        <v>845.19</v>
      </c>
      <c r="X3355" s="126" t="s">
        <v>454</v>
      </c>
      <c r="Z3355" s="127"/>
      <c r="AA3355" s="128">
        <v>30</v>
      </c>
      <c r="AB3355" s="128">
        <v>1</v>
      </c>
      <c r="AD3355" s="126" t="s">
        <v>562</v>
      </c>
      <c r="AG3355" s="127"/>
      <c r="AI3355" s="127"/>
    </row>
    <row r="3356" spans="1:35" ht="14.85" customHeight="1">
      <c r="A3356" s="130">
        <v>5009195</v>
      </c>
      <c r="B3356" s="126" t="s">
        <v>6312</v>
      </c>
      <c r="C3356" s="126" t="s">
        <v>5944</v>
      </c>
      <c r="D3356" s="126" t="s">
        <v>6313</v>
      </c>
      <c r="E3356" s="126" t="s">
        <v>288</v>
      </c>
      <c r="F3356" s="126" t="s">
        <v>440</v>
      </c>
      <c r="G3356" s="126" t="s">
        <v>441</v>
      </c>
      <c r="H3356" s="126" t="s">
        <v>126</v>
      </c>
      <c r="I3356" s="126" t="s">
        <v>418</v>
      </c>
      <c r="J3356" s="126" t="s">
        <v>962</v>
      </c>
      <c r="K3356" s="126" t="s">
        <v>443</v>
      </c>
      <c r="L3356" s="126" t="s">
        <v>963</v>
      </c>
      <c r="M3356" s="130">
        <v>845.19</v>
      </c>
      <c r="O3356" s="126" t="s">
        <v>445</v>
      </c>
      <c r="P3356" s="130">
        <v>0</v>
      </c>
      <c r="S3356" s="130">
        <v>0</v>
      </c>
      <c r="V3356" s="130">
        <v>845.19</v>
      </c>
      <c r="X3356" s="126" t="s">
        <v>454</v>
      </c>
      <c r="Z3356" s="127"/>
      <c r="AA3356" s="128">
        <v>30</v>
      </c>
      <c r="AB3356" s="128">
        <v>1</v>
      </c>
      <c r="AD3356" s="126" t="s">
        <v>562</v>
      </c>
      <c r="AG3356" s="127"/>
      <c r="AI3356" s="127"/>
    </row>
    <row r="3357" spans="1:35" ht="14.85" customHeight="1">
      <c r="A3357" s="130">
        <v>5009194</v>
      </c>
      <c r="B3357" s="126" t="s">
        <v>6314</v>
      </c>
      <c r="C3357" s="126" t="s">
        <v>5944</v>
      </c>
      <c r="D3357" s="126" t="s">
        <v>6315</v>
      </c>
      <c r="E3357" s="126" t="s">
        <v>288</v>
      </c>
      <c r="F3357" s="126" t="s">
        <v>440</v>
      </c>
      <c r="G3357" s="126" t="s">
        <v>458</v>
      </c>
      <c r="H3357" s="126" t="s">
        <v>126</v>
      </c>
      <c r="I3357" s="126" t="s">
        <v>418</v>
      </c>
      <c r="J3357" s="126" t="s">
        <v>962</v>
      </c>
      <c r="K3357" s="126" t="s">
        <v>443</v>
      </c>
      <c r="L3357" s="126" t="s">
        <v>963</v>
      </c>
      <c r="M3357" s="130">
        <v>1602.8</v>
      </c>
      <c r="O3357" s="126" t="s">
        <v>445</v>
      </c>
      <c r="P3357" s="130">
        <v>0</v>
      </c>
      <c r="S3357" s="130">
        <v>0</v>
      </c>
      <c r="V3357" s="130">
        <v>1602.8</v>
      </c>
      <c r="X3357" s="126" t="s">
        <v>4640</v>
      </c>
      <c r="Z3357" s="127"/>
      <c r="AA3357" s="128">
        <v>120</v>
      </c>
      <c r="AB3357" s="128">
        <v>1</v>
      </c>
      <c r="AD3357" s="126" t="s">
        <v>562</v>
      </c>
      <c r="AG3357" s="127"/>
      <c r="AI3357" s="127"/>
    </row>
    <row r="3358" spans="1:35" ht="14.85" customHeight="1">
      <c r="A3358" s="130">
        <v>5009193</v>
      </c>
      <c r="B3358" s="126" t="s">
        <v>6316</v>
      </c>
      <c r="C3358" s="126" t="s">
        <v>6317</v>
      </c>
      <c r="D3358" s="126" t="s">
        <v>4022</v>
      </c>
      <c r="E3358" s="126" t="s">
        <v>288</v>
      </c>
      <c r="F3358" s="126" t="s">
        <v>491</v>
      </c>
      <c r="G3358" s="126" t="s">
        <v>417</v>
      </c>
      <c r="H3358" s="126" t="s">
        <v>126</v>
      </c>
      <c r="I3358" s="126" t="s">
        <v>126</v>
      </c>
      <c r="J3358" s="126" t="s">
        <v>930</v>
      </c>
      <c r="K3358" s="126" t="s">
        <v>504</v>
      </c>
      <c r="L3358" s="126" t="s">
        <v>931</v>
      </c>
      <c r="M3358" s="130">
        <v>2482.29</v>
      </c>
      <c r="N3358" s="126" t="s">
        <v>290</v>
      </c>
      <c r="O3358" s="126" t="s">
        <v>1311</v>
      </c>
      <c r="P3358" s="130">
        <v>0</v>
      </c>
      <c r="S3358" s="130">
        <v>0</v>
      </c>
      <c r="V3358" s="130">
        <v>2758.11</v>
      </c>
      <c r="X3358" s="126" t="s">
        <v>1312</v>
      </c>
      <c r="Y3358" s="126" t="s">
        <v>517</v>
      </c>
      <c r="Z3358" s="127" t="s">
        <v>309</v>
      </c>
      <c r="AA3358" s="128">
        <v>1</v>
      </c>
      <c r="AB3358" s="128">
        <v>60</v>
      </c>
      <c r="AD3358" s="126" t="s">
        <v>562</v>
      </c>
      <c r="AG3358" s="127"/>
      <c r="AI3358" s="127"/>
    </row>
    <row r="3359" spans="1:35" ht="14.85" customHeight="1">
      <c r="A3359" s="130">
        <v>5009190</v>
      </c>
      <c r="B3359" s="126" t="s">
        <v>6318</v>
      </c>
      <c r="C3359" s="126" t="s">
        <v>5944</v>
      </c>
      <c r="D3359" s="126" t="s">
        <v>6319</v>
      </c>
      <c r="E3359" s="126" t="s">
        <v>288</v>
      </c>
      <c r="F3359" s="126" t="s">
        <v>440</v>
      </c>
      <c r="G3359" s="126" t="s">
        <v>458</v>
      </c>
      <c r="H3359" s="126" t="s">
        <v>126</v>
      </c>
      <c r="I3359" s="126" t="s">
        <v>418</v>
      </c>
      <c r="J3359" s="126" t="s">
        <v>962</v>
      </c>
      <c r="K3359" s="126" t="s">
        <v>443</v>
      </c>
      <c r="L3359" s="126" t="s">
        <v>963</v>
      </c>
      <c r="M3359" s="130">
        <v>1610.46</v>
      </c>
      <c r="O3359" s="126" t="s">
        <v>445</v>
      </c>
      <c r="P3359" s="130">
        <v>0</v>
      </c>
      <c r="S3359" s="130">
        <v>0</v>
      </c>
      <c r="V3359" s="130">
        <v>1610.46</v>
      </c>
      <c r="X3359" s="126" t="s">
        <v>4640</v>
      </c>
      <c r="Z3359" s="127"/>
      <c r="AA3359" s="128">
        <v>120</v>
      </c>
      <c r="AB3359" s="128">
        <v>1</v>
      </c>
      <c r="AD3359" s="126" t="s">
        <v>562</v>
      </c>
      <c r="AG3359" s="127"/>
      <c r="AI3359" s="127"/>
    </row>
    <row r="3360" spans="1:35" ht="14.85" customHeight="1">
      <c r="A3360" s="130">
        <v>5009189</v>
      </c>
      <c r="B3360" s="126" t="s">
        <v>6320</v>
      </c>
      <c r="C3360" s="126" t="s">
        <v>5944</v>
      </c>
      <c r="D3360" s="126" t="s">
        <v>6321</v>
      </c>
      <c r="E3360" s="126" t="s">
        <v>288</v>
      </c>
      <c r="F3360" s="126" t="s">
        <v>440</v>
      </c>
      <c r="G3360" s="126" t="s">
        <v>458</v>
      </c>
      <c r="H3360" s="126" t="s">
        <v>126</v>
      </c>
      <c r="I3360" s="126" t="s">
        <v>418</v>
      </c>
      <c r="J3360" s="126" t="s">
        <v>962</v>
      </c>
      <c r="K3360" s="126" t="s">
        <v>443</v>
      </c>
      <c r="L3360" s="126" t="s">
        <v>963</v>
      </c>
      <c r="M3360" s="130">
        <v>1610.46</v>
      </c>
      <c r="O3360" s="126" t="s">
        <v>445</v>
      </c>
      <c r="P3360" s="130">
        <v>0</v>
      </c>
      <c r="S3360" s="130">
        <v>0</v>
      </c>
      <c r="V3360" s="130">
        <v>1610.46</v>
      </c>
      <c r="X3360" s="126" t="s">
        <v>4640</v>
      </c>
      <c r="Z3360" s="127"/>
      <c r="AA3360" s="128">
        <v>120</v>
      </c>
      <c r="AB3360" s="128">
        <v>1</v>
      </c>
      <c r="AD3360" s="126" t="s">
        <v>562</v>
      </c>
      <c r="AG3360" s="127"/>
      <c r="AI3360" s="127"/>
    </row>
    <row r="3361" spans="1:35" ht="14.85" customHeight="1">
      <c r="A3361" s="130">
        <v>5009188</v>
      </c>
      <c r="B3361" s="126" t="s">
        <v>6322</v>
      </c>
      <c r="C3361" s="126" t="s">
        <v>5944</v>
      </c>
      <c r="D3361" s="126" t="s">
        <v>6323</v>
      </c>
      <c r="E3361" s="126" t="s">
        <v>288</v>
      </c>
      <c r="F3361" s="126" t="s">
        <v>440</v>
      </c>
      <c r="G3361" s="126" t="s">
        <v>458</v>
      </c>
      <c r="H3361" s="126" t="s">
        <v>126</v>
      </c>
      <c r="I3361" s="126" t="s">
        <v>418</v>
      </c>
      <c r="J3361" s="126" t="s">
        <v>962</v>
      </c>
      <c r="K3361" s="126" t="s">
        <v>443</v>
      </c>
      <c r="L3361" s="126" t="s">
        <v>963</v>
      </c>
      <c r="M3361" s="130">
        <v>1610.46</v>
      </c>
      <c r="O3361" s="126" t="s">
        <v>445</v>
      </c>
      <c r="P3361" s="130">
        <v>0</v>
      </c>
      <c r="S3361" s="130">
        <v>0</v>
      </c>
      <c r="V3361" s="130">
        <v>1610.46</v>
      </c>
      <c r="X3361" s="126" t="s">
        <v>4640</v>
      </c>
      <c r="Z3361" s="127"/>
      <c r="AA3361" s="128">
        <v>120</v>
      </c>
      <c r="AB3361" s="128">
        <v>1</v>
      </c>
      <c r="AD3361" s="126" t="s">
        <v>562</v>
      </c>
      <c r="AG3361" s="127"/>
      <c r="AI3361" s="127"/>
    </row>
    <row r="3362" spans="1:35" ht="14.85" customHeight="1">
      <c r="A3362" s="130">
        <v>5009186</v>
      </c>
      <c r="B3362" s="126" t="s">
        <v>6324</v>
      </c>
      <c r="C3362" s="126" t="s">
        <v>6325</v>
      </c>
      <c r="D3362" s="126" t="s">
        <v>4022</v>
      </c>
      <c r="E3362" s="126" t="s">
        <v>288</v>
      </c>
      <c r="F3362" s="126" t="s">
        <v>491</v>
      </c>
      <c r="G3362" s="126" t="s">
        <v>417</v>
      </c>
      <c r="H3362" s="126" t="s">
        <v>126</v>
      </c>
      <c r="I3362" s="126" t="s">
        <v>126</v>
      </c>
      <c r="J3362" s="126" t="s">
        <v>930</v>
      </c>
      <c r="K3362" s="126" t="s">
        <v>504</v>
      </c>
      <c r="L3362" s="126" t="s">
        <v>931</v>
      </c>
      <c r="M3362" s="130">
        <v>3448.22</v>
      </c>
      <c r="N3362" s="126" t="s">
        <v>290</v>
      </c>
      <c r="O3362" s="126" t="s">
        <v>1311</v>
      </c>
      <c r="P3362" s="130">
        <v>0</v>
      </c>
      <c r="S3362" s="130">
        <v>0</v>
      </c>
      <c r="V3362" s="130">
        <v>3831.36</v>
      </c>
      <c r="X3362" s="126" t="s">
        <v>1312</v>
      </c>
      <c r="Y3362" s="126" t="s">
        <v>517</v>
      </c>
      <c r="Z3362" s="127" t="s">
        <v>309</v>
      </c>
      <c r="AA3362" s="128">
        <v>1</v>
      </c>
      <c r="AB3362" s="128">
        <v>60</v>
      </c>
      <c r="AD3362" s="126" t="s">
        <v>562</v>
      </c>
      <c r="AG3362" s="127"/>
      <c r="AI3362" s="127"/>
    </row>
    <row r="3363" spans="1:35" ht="14.85" customHeight="1">
      <c r="A3363" s="130">
        <v>5009185</v>
      </c>
      <c r="B3363" s="126" t="s">
        <v>6326</v>
      </c>
      <c r="C3363" s="126" t="s">
        <v>5944</v>
      </c>
      <c r="D3363" s="126" t="s">
        <v>6327</v>
      </c>
      <c r="E3363" s="126" t="s">
        <v>288</v>
      </c>
      <c r="F3363" s="126" t="s">
        <v>440</v>
      </c>
      <c r="G3363" s="126" t="s">
        <v>458</v>
      </c>
      <c r="H3363" s="126" t="s">
        <v>126</v>
      </c>
      <c r="I3363" s="126" t="s">
        <v>418</v>
      </c>
      <c r="J3363" s="126" t="s">
        <v>962</v>
      </c>
      <c r="K3363" s="126" t="s">
        <v>443</v>
      </c>
      <c r="L3363" s="126" t="s">
        <v>963</v>
      </c>
      <c r="M3363" s="130">
        <v>1610.46</v>
      </c>
      <c r="O3363" s="126" t="s">
        <v>445</v>
      </c>
      <c r="P3363" s="130">
        <v>0</v>
      </c>
      <c r="S3363" s="130">
        <v>0</v>
      </c>
      <c r="V3363" s="130">
        <v>1610.46</v>
      </c>
      <c r="X3363" s="126" t="s">
        <v>4640</v>
      </c>
      <c r="Z3363" s="127"/>
      <c r="AA3363" s="128">
        <v>120</v>
      </c>
      <c r="AB3363" s="128">
        <v>1</v>
      </c>
      <c r="AD3363" s="126" t="s">
        <v>562</v>
      </c>
      <c r="AG3363" s="127"/>
      <c r="AI3363" s="127"/>
    </row>
    <row r="3364" spans="1:35" ht="14.85" customHeight="1">
      <c r="A3364" s="130">
        <v>5009184</v>
      </c>
      <c r="B3364" s="126" t="s">
        <v>6328</v>
      </c>
      <c r="C3364" s="126" t="s">
        <v>5944</v>
      </c>
      <c r="D3364" s="126" t="s">
        <v>6329</v>
      </c>
      <c r="E3364" s="126" t="s">
        <v>288</v>
      </c>
      <c r="F3364" s="126" t="s">
        <v>440</v>
      </c>
      <c r="G3364" s="126" t="s">
        <v>458</v>
      </c>
      <c r="H3364" s="126" t="s">
        <v>126</v>
      </c>
      <c r="I3364" s="126" t="s">
        <v>418</v>
      </c>
      <c r="J3364" s="126" t="s">
        <v>962</v>
      </c>
      <c r="K3364" s="126" t="s">
        <v>443</v>
      </c>
      <c r="L3364" s="126" t="s">
        <v>963</v>
      </c>
      <c r="M3364" s="130">
        <v>1610.46</v>
      </c>
      <c r="O3364" s="126" t="s">
        <v>445</v>
      </c>
      <c r="P3364" s="130">
        <v>0</v>
      </c>
      <c r="S3364" s="130">
        <v>0</v>
      </c>
      <c r="V3364" s="130">
        <v>1610.46</v>
      </c>
      <c r="X3364" s="126" t="s">
        <v>4640</v>
      </c>
      <c r="Z3364" s="127"/>
      <c r="AA3364" s="128">
        <v>120</v>
      </c>
      <c r="AB3364" s="128">
        <v>1</v>
      </c>
      <c r="AD3364" s="126" t="s">
        <v>562</v>
      </c>
      <c r="AG3364" s="127"/>
      <c r="AI3364" s="127"/>
    </row>
    <row r="3365" spans="1:35" ht="14.85" customHeight="1">
      <c r="A3365" s="130">
        <v>5009182</v>
      </c>
      <c r="B3365" s="126" t="s">
        <v>6330</v>
      </c>
      <c r="C3365" s="126" t="s">
        <v>5944</v>
      </c>
      <c r="D3365" s="126" t="s">
        <v>6331</v>
      </c>
      <c r="E3365" s="126" t="s">
        <v>288</v>
      </c>
      <c r="F3365" s="126" t="s">
        <v>440</v>
      </c>
      <c r="G3365" s="126" t="s">
        <v>458</v>
      </c>
      <c r="H3365" s="126" t="s">
        <v>126</v>
      </c>
      <c r="I3365" s="126" t="s">
        <v>418</v>
      </c>
      <c r="J3365" s="126" t="s">
        <v>962</v>
      </c>
      <c r="K3365" s="126" t="s">
        <v>443</v>
      </c>
      <c r="L3365" s="126" t="s">
        <v>963</v>
      </c>
      <c r="M3365" s="130">
        <v>1610.46</v>
      </c>
      <c r="O3365" s="126" t="s">
        <v>445</v>
      </c>
      <c r="P3365" s="130">
        <v>0</v>
      </c>
      <c r="S3365" s="130">
        <v>0</v>
      </c>
      <c r="V3365" s="130">
        <v>1610.46</v>
      </c>
      <c r="X3365" s="126" t="s">
        <v>4640</v>
      </c>
      <c r="Z3365" s="127"/>
      <c r="AA3365" s="128">
        <v>120</v>
      </c>
      <c r="AB3365" s="128">
        <v>1</v>
      </c>
      <c r="AD3365" s="126" t="s">
        <v>562</v>
      </c>
      <c r="AG3365" s="127"/>
      <c r="AI3365" s="127"/>
    </row>
    <row r="3366" spans="1:35" ht="14.85" customHeight="1">
      <c r="A3366" s="130">
        <v>5009181</v>
      </c>
      <c r="B3366" s="126" t="s">
        <v>6332</v>
      </c>
      <c r="C3366" s="126" t="s">
        <v>6333</v>
      </c>
      <c r="D3366" s="126" t="s">
        <v>4022</v>
      </c>
      <c r="E3366" s="126" t="s">
        <v>288</v>
      </c>
      <c r="F3366" s="126" t="s">
        <v>491</v>
      </c>
      <c r="G3366" s="126" t="s">
        <v>417</v>
      </c>
      <c r="H3366" s="126" t="s">
        <v>126</v>
      </c>
      <c r="I3366" s="126" t="s">
        <v>126</v>
      </c>
      <c r="J3366" s="126" t="s">
        <v>930</v>
      </c>
      <c r="K3366" s="126" t="s">
        <v>504</v>
      </c>
      <c r="L3366" s="126" t="s">
        <v>931</v>
      </c>
      <c r="M3366" s="130">
        <v>1427.84</v>
      </c>
      <c r="N3366" s="126" t="s">
        <v>290</v>
      </c>
      <c r="O3366" s="126" t="s">
        <v>1311</v>
      </c>
      <c r="P3366" s="130">
        <v>0</v>
      </c>
      <c r="S3366" s="130">
        <v>0</v>
      </c>
      <c r="V3366" s="130">
        <v>1586.49</v>
      </c>
      <c r="X3366" s="126" t="s">
        <v>1312</v>
      </c>
      <c r="Y3366" s="126" t="s">
        <v>517</v>
      </c>
      <c r="Z3366" s="127" t="s">
        <v>309</v>
      </c>
      <c r="AA3366" s="128">
        <v>1</v>
      </c>
      <c r="AB3366" s="128">
        <v>60</v>
      </c>
      <c r="AD3366" s="126" t="s">
        <v>562</v>
      </c>
      <c r="AG3366" s="127"/>
      <c r="AI3366" s="127"/>
    </row>
    <row r="3367" spans="1:35" ht="14.85" customHeight="1">
      <c r="A3367" s="130">
        <v>5009180</v>
      </c>
      <c r="B3367" s="126" t="s">
        <v>6334</v>
      </c>
      <c r="C3367" s="126" t="s">
        <v>5944</v>
      </c>
      <c r="D3367" s="126" t="s">
        <v>6335</v>
      </c>
      <c r="E3367" s="126" t="s">
        <v>288</v>
      </c>
      <c r="F3367" s="126" t="s">
        <v>440</v>
      </c>
      <c r="G3367" s="126" t="s">
        <v>458</v>
      </c>
      <c r="H3367" s="126" t="s">
        <v>126</v>
      </c>
      <c r="I3367" s="126" t="s">
        <v>418</v>
      </c>
      <c r="J3367" s="126" t="s">
        <v>962</v>
      </c>
      <c r="K3367" s="126" t="s">
        <v>443</v>
      </c>
      <c r="L3367" s="126" t="s">
        <v>963</v>
      </c>
      <c r="M3367" s="130">
        <v>1610.46</v>
      </c>
      <c r="O3367" s="126" t="s">
        <v>445</v>
      </c>
      <c r="P3367" s="130">
        <v>0</v>
      </c>
      <c r="S3367" s="130">
        <v>0</v>
      </c>
      <c r="V3367" s="130">
        <v>1610.46</v>
      </c>
      <c r="X3367" s="126" t="s">
        <v>4640</v>
      </c>
      <c r="Z3367" s="127"/>
      <c r="AA3367" s="128">
        <v>120</v>
      </c>
      <c r="AB3367" s="128">
        <v>1</v>
      </c>
      <c r="AD3367" s="126" t="s">
        <v>562</v>
      </c>
      <c r="AG3367" s="127"/>
      <c r="AI3367" s="127"/>
    </row>
    <row r="3368" spans="1:35" ht="14.85" customHeight="1">
      <c r="A3368" s="130">
        <v>5009179</v>
      </c>
      <c r="B3368" s="126" t="s">
        <v>6336</v>
      </c>
      <c r="C3368" s="126" t="s">
        <v>5944</v>
      </c>
      <c r="D3368" s="126" t="s">
        <v>6337</v>
      </c>
      <c r="E3368" s="126" t="s">
        <v>288</v>
      </c>
      <c r="F3368" s="126" t="s">
        <v>440</v>
      </c>
      <c r="G3368" s="126" t="s">
        <v>458</v>
      </c>
      <c r="H3368" s="126" t="s">
        <v>126</v>
      </c>
      <c r="I3368" s="126" t="s">
        <v>418</v>
      </c>
      <c r="J3368" s="126" t="s">
        <v>962</v>
      </c>
      <c r="K3368" s="126" t="s">
        <v>443</v>
      </c>
      <c r="L3368" s="126" t="s">
        <v>963</v>
      </c>
      <c r="M3368" s="130">
        <v>1610.46</v>
      </c>
      <c r="O3368" s="126" t="s">
        <v>445</v>
      </c>
      <c r="P3368" s="130">
        <v>0</v>
      </c>
      <c r="S3368" s="130">
        <v>0</v>
      </c>
      <c r="V3368" s="130">
        <v>1610.46</v>
      </c>
      <c r="X3368" s="126" t="s">
        <v>4640</v>
      </c>
      <c r="Z3368" s="127"/>
      <c r="AA3368" s="128">
        <v>120</v>
      </c>
      <c r="AB3368" s="128">
        <v>1</v>
      </c>
      <c r="AD3368" s="126" t="s">
        <v>562</v>
      </c>
      <c r="AG3368" s="127"/>
      <c r="AI3368" s="127"/>
    </row>
    <row r="3369" spans="1:35" ht="14.85" customHeight="1">
      <c r="A3369" s="130">
        <v>5009176</v>
      </c>
      <c r="B3369" s="126" t="s">
        <v>6338</v>
      </c>
      <c r="C3369" s="126" t="s">
        <v>5944</v>
      </c>
      <c r="D3369" s="126" t="s">
        <v>6339</v>
      </c>
      <c r="E3369" s="126" t="s">
        <v>288</v>
      </c>
      <c r="F3369" s="126" t="s">
        <v>440</v>
      </c>
      <c r="G3369" s="126" t="s">
        <v>458</v>
      </c>
      <c r="H3369" s="126" t="s">
        <v>126</v>
      </c>
      <c r="I3369" s="126" t="s">
        <v>418</v>
      </c>
      <c r="J3369" s="126" t="s">
        <v>962</v>
      </c>
      <c r="K3369" s="126" t="s">
        <v>443</v>
      </c>
      <c r="L3369" s="126" t="s">
        <v>963</v>
      </c>
      <c r="M3369" s="130">
        <v>1610.46</v>
      </c>
      <c r="O3369" s="126" t="s">
        <v>445</v>
      </c>
      <c r="P3369" s="130">
        <v>0</v>
      </c>
      <c r="S3369" s="130">
        <v>0</v>
      </c>
      <c r="V3369" s="130">
        <v>1610.46</v>
      </c>
      <c r="X3369" s="126" t="s">
        <v>4640</v>
      </c>
      <c r="Z3369" s="127"/>
      <c r="AA3369" s="128">
        <v>120</v>
      </c>
      <c r="AB3369" s="128">
        <v>1</v>
      </c>
      <c r="AD3369" s="126" t="s">
        <v>562</v>
      </c>
      <c r="AG3369" s="127"/>
      <c r="AI3369" s="127"/>
    </row>
    <row r="3370" spans="1:35" ht="14.85" customHeight="1">
      <c r="A3370" s="130">
        <v>5009175</v>
      </c>
      <c r="B3370" s="126" t="s">
        <v>6340</v>
      </c>
      <c r="C3370" s="126" t="s">
        <v>6341</v>
      </c>
      <c r="D3370" s="126" t="s">
        <v>6342</v>
      </c>
      <c r="E3370" s="126" t="s">
        <v>288</v>
      </c>
      <c r="F3370" s="126" t="s">
        <v>440</v>
      </c>
      <c r="G3370" s="126" t="s">
        <v>463</v>
      </c>
      <c r="H3370" s="126" t="s">
        <v>126</v>
      </c>
      <c r="I3370" s="126" t="s">
        <v>418</v>
      </c>
      <c r="J3370" s="126" t="s">
        <v>962</v>
      </c>
      <c r="K3370" s="126" t="s">
        <v>443</v>
      </c>
      <c r="L3370" s="126" t="s">
        <v>963</v>
      </c>
      <c r="M3370" s="130">
        <v>2819.58</v>
      </c>
      <c r="O3370" s="126" t="s">
        <v>449</v>
      </c>
      <c r="P3370" s="130">
        <v>0</v>
      </c>
      <c r="S3370" s="130">
        <v>0</v>
      </c>
      <c r="V3370" s="130">
        <v>2819.58</v>
      </c>
      <c r="X3370" s="126" t="s">
        <v>1690</v>
      </c>
      <c r="Z3370" s="127"/>
      <c r="AA3370" s="128">
        <v>30</v>
      </c>
      <c r="AB3370" s="128">
        <v>1</v>
      </c>
      <c r="AD3370" s="126" t="s">
        <v>562</v>
      </c>
      <c r="AG3370" s="127"/>
      <c r="AI3370" s="127"/>
    </row>
    <row r="3371" spans="1:35" ht="14.85" customHeight="1">
      <c r="A3371" s="130">
        <v>5008470</v>
      </c>
      <c r="B3371" s="126" t="s">
        <v>6343</v>
      </c>
      <c r="C3371" s="126" t="s">
        <v>6344</v>
      </c>
      <c r="D3371" s="126" t="s">
        <v>6345</v>
      </c>
      <c r="E3371" s="126" t="s">
        <v>288</v>
      </c>
      <c r="F3371" s="126" t="s">
        <v>416</v>
      </c>
      <c r="G3371" s="126" t="s">
        <v>417</v>
      </c>
      <c r="H3371" s="126" t="s">
        <v>126</v>
      </c>
      <c r="I3371" s="126" t="s">
        <v>126</v>
      </c>
      <c r="J3371" s="126" t="s">
        <v>6346</v>
      </c>
      <c r="K3371" s="126" t="s">
        <v>504</v>
      </c>
      <c r="L3371" s="126" t="s">
        <v>6347</v>
      </c>
      <c r="M3371" s="130">
        <v>194.88</v>
      </c>
      <c r="O3371" s="126" t="s">
        <v>4920</v>
      </c>
      <c r="P3371" s="130">
        <v>0</v>
      </c>
      <c r="S3371" s="130">
        <v>0</v>
      </c>
      <c r="V3371" s="130">
        <v>478.91</v>
      </c>
      <c r="X3371" s="126" t="s">
        <v>5937</v>
      </c>
      <c r="Z3371" s="127"/>
      <c r="AA3371" s="128">
        <v>8</v>
      </c>
      <c r="AB3371" s="128">
        <v>12</v>
      </c>
      <c r="AD3371" s="126" t="s">
        <v>562</v>
      </c>
      <c r="AG3371" s="127"/>
      <c r="AI3371" s="127"/>
    </row>
    <row r="3372" spans="1:35" ht="14.85" customHeight="1">
      <c r="A3372" s="130">
        <v>5008469</v>
      </c>
      <c r="B3372" s="126" t="s">
        <v>6348</v>
      </c>
      <c r="C3372" s="126" t="s">
        <v>6349</v>
      </c>
      <c r="D3372" s="126" t="s">
        <v>6350</v>
      </c>
      <c r="E3372" s="126" t="s">
        <v>288</v>
      </c>
      <c r="F3372" s="126" t="s">
        <v>591</v>
      </c>
      <c r="G3372" s="126" t="s">
        <v>907</v>
      </c>
      <c r="H3372" s="126" t="s">
        <v>126</v>
      </c>
      <c r="I3372" s="126" t="s">
        <v>418</v>
      </c>
      <c r="J3372" s="126" t="s">
        <v>6193</v>
      </c>
      <c r="K3372" s="126" t="s">
        <v>504</v>
      </c>
      <c r="L3372" s="126" t="s">
        <v>1002</v>
      </c>
      <c r="M3372" s="130">
        <v>340.48</v>
      </c>
      <c r="O3372" s="126" t="s">
        <v>2625</v>
      </c>
      <c r="P3372" s="130">
        <v>0</v>
      </c>
      <c r="S3372" s="130">
        <v>0</v>
      </c>
      <c r="V3372" s="130">
        <v>385.65</v>
      </c>
      <c r="X3372" s="126" t="s">
        <v>3325</v>
      </c>
      <c r="Z3372" s="127" t="s">
        <v>309</v>
      </c>
      <c r="AA3372" s="128">
        <v>2</v>
      </c>
      <c r="AB3372" s="128">
        <v>12</v>
      </c>
      <c r="AD3372" s="126" t="s">
        <v>562</v>
      </c>
      <c r="AG3372" s="127"/>
      <c r="AI3372" s="127"/>
    </row>
    <row r="3373" spans="1:35" ht="14.85" customHeight="1">
      <c r="A3373" s="130">
        <v>5008468</v>
      </c>
      <c r="B3373" s="126" t="s">
        <v>6351</v>
      </c>
      <c r="C3373" s="126" t="s">
        <v>6344</v>
      </c>
      <c r="D3373" s="126" t="s">
        <v>6352</v>
      </c>
      <c r="E3373" s="126" t="s">
        <v>288</v>
      </c>
      <c r="F3373" s="126" t="s">
        <v>416</v>
      </c>
      <c r="G3373" s="126" t="s">
        <v>417</v>
      </c>
      <c r="H3373" s="126" t="s">
        <v>126</v>
      </c>
      <c r="I3373" s="126" t="s">
        <v>126</v>
      </c>
      <c r="J3373" s="126" t="s">
        <v>6346</v>
      </c>
      <c r="K3373" s="126" t="s">
        <v>504</v>
      </c>
      <c r="L3373" s="126" t="s">
        <v>6347</v>
      </c>
      <c r="M3373" s="130">
        <v>194.88</v>
      </c>
      <c r="O3373" s="126" t="s">
        <v>4920</v>
      </c>
      <c r="P3373" s="130">
        <v>0</v>
      </c>
      <c r="S3373" s="130">
        <v>0</v>
      </c>
      <c r="V3373" s="130">
        <v>199.64</v>
      </c>
      <c r="X3373" s="126" t="s">
        <v>5937</v>
      </c>
      <c r="Z3373" s="127"/>
      <c r="AA3373" s="128">
        <v>8</v>
      </c>
      <c r="AB3373" s="128">
        <v>12</v>
      </c>
      <c r="AD3373" s="126" t="s">
        <v>562</v>
      </c>
      <c r="AG3373" s="127"/>
      <c r="AI3373" s="127"/>
    </row>
    <row r="3374" spans="1:35" ht="14.85" customHeight="1">
      <c r="A3374" s="130">
        <v>5008467</v>
      </c>
      <c r="B3374" s="126" t="s">
        <v>6353</v>
      </c>
      <c r="C3374" s="126" t="s">
        <v>6354</v>
      </c>
      <c r="D3374" s="126" t="s">
        <v>6355</v>
      </c>
      <c r="E3374" s="126" t="s">
        <v>288</v>
      </c>
      <c r="F3374" s="126" t="s">
        <v>364</v>
      </c>
      <c r="G3374" s="126" t="s">
        <v>417</v>
      </c>
      <c r="H3374" s="126" t="s">
        <v>126</v>
      </c>
      <c r="I3374" s="126" t="s">
        <v>126</v>
      </c>
      <c r="J3374" s="126" t="s">
        <v>1989</v>
      </c>
      <c r="K3374" s="126" t="s">
        <v>504</v>
      </c>
      <c r="L3374" s="126" t="s">
        <v>545</v>
      </c>
      <c r="M3374" s="130">
        <v>9739.52</v>
      </c>
      <c r="O3374" s="126" t="s">
        <v>486</v>
      </c>
      <c r="P3374" s="130">
        <v>0</v>
      </c>
      <c r="S3374" s="130">
        <v>0</v>
      </c>
      <c r="V3374" s="130">
        <v>29120</v>
      </c>
      <c r="X3374" s="126" t="s">
        <v>549</v>
      </c>
      <c r="Z3374" s="127"/>
      <c r="AA3374" s="128">
        <v>2</v>
      </c>
      <c r="AB3374" s="128">
        <v>60</v>
      </c>
      <c r="AC3374" s="126" t="s">
        <v>366</v>
      </c>
      <c r="AD3374" s="126" t="s">
        <v>562</v>
      </c>
      <c r="AG3374" s="127"/>
      <c r="AI3374" s="127"/>
    </row>
    <row r="3375" spans="1:35" ht="14.85" customHeight="1">
      <c r="A3375" s="130">
        <v>5008466</v>
      </c>
      <c r="B3375" s="126" t="s">
        <v>6356</v>
      </c>
      <c r="C3375" s="126" t="s">
        <v>6357</v>
      </c>
      <c r="D3375" s="126" t="s">
        <v>6358</v>
      </c>
      <c r="E3375" s="126" t="s">
        <v>288</v>
      </c>
      <c r="F3375" s="126" t="s">
        <v>591</v>
      </c>
      <c r="G3375" s="126" t="s">
        <v>417</v>
      </c>
      <c r="H3375" s="126" t="s">
        <v>126</v>
      </c>
      <c r="I3375" s="126" t="s">
        <v>126</v>
      </c>
      <c r="J3375" s="126" t="s">
        <v>6193</v>
      </c>
      <c r="K3375" s="126" t="s">
        <v>504</v>
      </c>
      <c r="L3375" s="126" t="s">
        <v>1002</v>
      </c>
      <c r="M3375" s="130">
        <v>160.19</v>
      </c>
      <c r="O3375" s="126" t="s">
        <v>2625</v>
      </c>
      <c r="P3375" s="130">
        <v>0</v>
      </c>
      <c r="S3375" s="130">
        <v>0</v>
      </c>
      <c r="V3375" s="130">
        <v>177.99</v>
      </c>
      <c r="X3375" s="126" t="s">
        <v>3325</v>
      </c>
      <c r="Z3375" s="127" t="s">
        <v>309</v>
      </c>
      <c r="AA3375" s="128">
        <v>2</v>
      </c>
      <c r="AB3375" s="128">
        <v>12</v>
      </c>
      <c r="AD3375" s="126" t="s">
        <v>562</v>
      </c>
      <c r="AG3375" s="127"/>
      <c r="AI3375" s="127"/>
    </row>
    <row r="3376" spans="1:35" ht="14.85" customHeight="1">
      <c r="A3376" s="130">
        <v>5008465</v>
      </c>
      <c r="B3376" s="126" t="s">
        <v>6359</v>
      </c>
      <c r="C3376" s="126" t="s">
        <v>6341</v>
      </c>
      <c r="D3376" s="126" t="s">
        <v>6360</v>
      </c>
      <c r="E3376" s="126" t="s">
        <v>288</v>
      </c>
      <c r="F3376" s="126" t="s">
        <v>440</v>
      </c>
      <c r="G3376" s="126" t="s">
        <v>463</v>
      </c>
      <c r="H3376" s="126" t="s">
        <v>126</v>
      </c>
      <c r="I3376" s="126" t="s">
        <v>418</v>
      </c>
      <c r="J3376" s="126" t="s">
        <v>962</v>
      </c>
      <c r="K3376" s="126" t="s">
        <v>443</v>
      </c>
      <c r="L3376" s="126" t="s">
        <v>963</v>
      </c>
      <c r="M3376" s="130">
        <v>1217.1099999999999</v>
      </c>
      <c r="O3376" s="126" t="s">
        <v>445</v>
      </c>
      <c r="P3376" s="130">
        <v>0</v>
      </c>
      <c r="S3376" s="130">
        <v>0</v>
      </c>
      <c r="V3376" s="130">
        <v>1217.1099999999999</v>
      </c>
      <c r="X3376" s="126" t="s">
        <v>472</v>
      </c>
      <c r="Z3376" s="127"/>
      <c r="AA3376" s="128">
        <v>60</v>
      </c>
      <c r="AB3376" s="128">
        <v>1</v>
      </c>
      <c r="AD3376" s="126" t="s">
        <v>562</v>
      </c>
      <c r="AG3376" s="127"/>
      <c r="AI3376" s="127"/>
    </row>
    <row r="3377" spans="1:35" ht="14.85" customHeight="1">
      <c r="A3377" s="130">
        <v>5008464</v>
      </c>
      <c r="B3377" s="126" t="s">
        <v>6361</v>
      </c>
      <c r="C3377" s="126" t="s">
        <v>6362</v>
      </c>
      <c r="D3377" s="126" t="s">
        <v>6363</v>
      </c>
      <c r="E3377" s="126" t="s">
        <v>288</v>
      </c>
      <c r="F3377" s="126" t="s">
        <v>364</v>
      </c>
      <c r="G3377" s="126" t="s">
        <v>417</v>
      </c>
      <c r="H3377" s="126" t="s">
        <v>126</v>
      </c>
      <c r="I3377" s="126" t="s">
        <v>126</v>
      </c>
      <c r="J3377" s="126" t="s">
        <v>1989</v>
      </c>
      <c r="K3377" s="126" t="s">
        <v>504</v>
      </c>
      <c r="L3377" s="126" t="s">
        <v>545</v>
      </c>
      <c r="M3377" s="130">
        <v>9739.52</v>
      </c>
      <c r="O3377" s="126" t="s">
        <v>486</v>
      </c>
      <c r="P3377" s="130">
        <v>0</v>
      </c>
      <c r="S3377" s="130">
        <v>0</v>
      </c>
      <c r="V3377" s="130">
        <v>20939.12</v>
      </c>
      <c r="X3377" s="126" t="s">
        <v>549</v>
      </c>
      <c r="Z3377" s="127"/>
      <c r="AA3377" s="128">
        <v>2</v>
      </c>
      <c r="AB3377" s="128">
        <v>60</v>
      </c>
      <c r="AC3377" s="126" t="s">
        <v>366</v>
      </c>
      <c r="AD3377" s="126" t="s">
        <v>562</v>
      </c>
      <c r="AG3377" s="127"/>
      <c r="AI3377" s="127"/>
    </row>
    <row r="3378" spans="1:35" ht="14.85" customHeight="1">
      <c r="A3378" s="130">
        <v>5008463</v>
      </c>
      <c r="B3378" s="126" t="s">
        <v>6364</v>
      </c>
      <c r="C3378" s="126" t="s">
        <v>6341</v>
      </c>
      <c r="D3378" s="126" t="s">
        <v>6365</v>
      </c>
      <c r="E3378" s="126" t="s">
        <v>288</v>
      </c>
      <c r="F3378" s="126" t="s">
        <v>440</v>
      </c>
      <c r="G3378" s="126" t="s">
        <v>463</v>
      </c>
      <c r="H3378" s="126" t="s">
        <v>126</v>
      </c>
      <c r="I3378" s="126" t="s">
        <v>418</v>
      </c>
      <c r="J3378" s="126" t="s">
        <v>962</v>
      </c>
      <c r="K3378" s="126" t="s">
        <v>443</v>
      </c>
      <c r="L3378" s="126" t="s">
        <v>963</v>
      </c>
      <c r="M3378" s="130">
        <v>1217.1099999999999</v>
      </c>
      <c r="O3378" s="126" t="s">
        <v>445</v>
      </c>
      <c r="P3378" s="130">
        <v>0</v>
      </c>
      <c r="S3378" s="130">
        <v>0</v>
      </c>
      <c r="V3378" s="130">
        <v>1217.1099999999999</v>
      </c>
      <c r="X3378" s="126" t="s">
        <v>472</v>
      </c>
      <c r="Z3378" s="127"/>
      <c r="AA3378" s="128">
        <v>60</v>
      </c>
      <c r="AB3378" s="128">
        <v>1</v>
      </c>
      <c r="AD3378" s="126" t="s">
        <v>562</v>
      </c>
      <c r="AG3378" s="127"/>
      <c r="AI3378" s="127"/>
    </row>
    <row r="3379" spans="1:35" ht="14.85" customHeight="1">
      <c r="A3379" s="130">
        <v>5008462</v>
      </c>
      <c r="B3379" s="126" t="s">
        <v>6366</v>
      </c>
      <c r="C3379" s="126" t="s">
        <v>6367</v>
      </c>
      <c r="D3379" s="126" t="s">
        <v>6368</v>
      </c>
      <c r="E3379" s="126" t="s">
        <v>288</v>
      </c>
      <c r="F3379" s="126" t="s">
        <v>591</v>
      </c>
      <c r="G3379" s="126" t="s">
        <v>417</v>
      </c>
      <c r="H3379" s="126" t="s">
        <v>126</v>
      </c>
      <c r="I3379" s="126" t="s">
        <v>126</v>
      </c>
      <c r="J3379" s="126" t="s">
        <v>6193</v>
      </c>
      <c r="K3379" s="126" t="s">
        <v>504</v>
      </c>
      <c r="L3379" s="126" t="s">
        <v>1002</v>
      </c>
      <c r="M3379" s="130">
        <v>5431.79</v>
      </c>
      <c r="O3379" s="126" t="s">
        <v>2625</v>
      </c>
      <c r="P3379" s="130">
        <v>0</v>
      </c>
      <c r="S3379" s="130">
        <v>0</v>
      </c>
      <c r="V3379" s="130">
        <v>6035.33</v>
      </c>
      <c r="X3379" s="126" t="s">
        <v>6369</v>
      </c>
      <c r="Z3379" s="127" t="s">
        <v>309</v>
      </c>
      <c r="AA3379" s="128">
        <v>1</v>
      </c>
      <c r="AB3379" s="128">
        <v>48</v>
      </c>
      <c r="AD3379" s="126" t="s">
        <v>562</v>
      </c>
      <c r="AG3379" s="127"/>
      <c r="AI3379" s="127"/>
    </row>
    <row r="3380" spans="1:35" ht="14.85" customHeight="1">
      <c r="A3380" s="130">
        <v>5010202</v>
      </c>
      <c r="B3380" s="126" t="s">
        <v>6370</v>
      </c>
      <c r="C3380" s="126" t="s">
        <v>4671</v>
      </c>
      <c r="D3380" s="126" t="s">
        <v>6371</v>
      </c>
      <c r="E3380" s="126" t="s">
        <v>288</v>
      </c>
      <c r="F3380" s="126" t="s">
        <v>555</v>
      </c>
      <c r="G3380" s="126" t="s">
        <v>458</v>
      </c>
      <c r="H3380" s="126" t="s">
        <v>126</v>
      </c>
      <c r="I3380" s="126" t="s">
        <v>418</v>
      </c>
      <c r="J3380" s="126" t="s">
        <v>2270</v>
      </c>
      <c r="K3380" s="126" t="s">
        <v>535</v>
      </c>
      <c r="L3380" s="126" t="s">
        <v>2271</v>
      </c>
      <c r="M3380" s="130">
        <v>1444.8</v>
      </c>
      <c r="O3380" s="126" t="s">
        <v>2200</v>
      </c>
      <c r="P3380" s="130">
        <v>0</v>
      </c>
      <c r="S3380" s="130">
        <v>0</v>
      </c>
      <c r="V3380" s="130">
        <v>1444.8</v>
      </c>
      <c r="X3380" s="126" t="s">
        <v>2201</v>
      </c>
      <c r="Z3380" s="127"/>
      <c r="AA3380" s="128">
        <v>210</v>
      </c>
      <c r="AB3380" s="128">
        <v>1</v>
      </c>
      <c r="AD3380" s="126" t="s">
        <v>562</v>
      </c>
      <c r="AG3380" s="127"/>
      <c r="AI3380" s="127"/>
    </row>
    <row r="3381" spans="1:35" ht="14.85" customHeight="1">
      <c r="A3381" s="130">
        <v>5014156</v>
      </c>
      <c r="B3381" s="126" t="s">
        <v>413</v>
      </c>
      <c r="C3381" s="126" t="s">
        <v>2480</v>
      </c>
      <c r="E3381" s="126" t="s">
        <v>288</v>
      </c>
      <c r="F3381" s="126" t="s">
        <v>364</v>
      </c>
      <c r="G3381" s="126" t="s">
        <v>417</v>
      </c>
      <c r="H3381" s="126" t="s">
        <v>126</v>
      </c>
      <c r="I3381" s="126" t="s">
        <v>126</v>
      </c>
      <c r="J3381" s="126" t="s">
        <v>466</v>
      </c>
      <c r="K3381" s="126" t="s">
        <v>467</v>
      </c>
      <c r="L3381" s="126" t="s">
        <v>468</v>
      </c>
      <c r="M3381" s="130">
        <v>6817.44</v>
      </c>
      <c r="O3381" s="126" t="s">
        <v>365</v>
      </c>
      <c r="P3381" s="130">
        <v>0</v>
      </c>
      <c r="S3381" s="130">
        <v>0</v>
      </c>
      <c r="V3381" s="130">
        <v>13317.44</v>
      </c>
      <c r="X3381" s="126" t="s">
        <v>510</v>
      </c>
      <c r="Z3381" s="127"/>
      <c r="AA3381" s="128">
        <v>2</v>
      </c>
      <c r="AB3381" s="128">
        <v>60</v>
      </c>
      <c r="AC3381" s="126" t="s">
        <v>366</v>
      </c>
      <c r="AD3381" s="126" t="s">
        <v>874</v>
      </c>
      <c r="AG3381" s="127"/>
      <c r="AI3381" s="127"/>
    </row>
    <row r="3382" spans="1:35" ht="14.85" customHeight="1">
      <c r="A3382" s="130">
        <v>5008461</v>
      </c>
      <c r="B3382" s="126" t="s">
        <v>6372</v>
      </c>
      <c r="C3382" s="126" t="s">
        <v>6344</v>
      </c>
      <c r="D3382" s="126" t="s">
        <v>6373</v>
      </c>
      <c r="E3382" s="126" t="s">
        <v>288</v>
      </c>
      <c r="F3382" s="126" t="s">
        <v>416</v>
      </c>
      <c r="G3382" s="126" t="s">
        <v>417</v>
      </c>
      <c r="H3382" s="126" t="s">
        <v>126</v>
      </c>
      <c r="I3382" s="126" t="s">
        <v>126</v>
      </c>
      <c r="J3382" s="126" t="s">
        <v>6346</v>
      </c>
      <c r="K3382" s="126" t="s">
        <v>504</v>
      </c>
      <c r="L3382" s="126" t="s">
        <v>6347</v>
      </c>
      <c r="M3382" s="130">
        <v>194.88</v>
      </c>
      <c r="O3382" s="126" t="s">
        <v>4920</v>
      </c>
      <c r="P3382" s="130">
        <v>0</v>
      </c>
      <c r="S3382" s="130">
        <v>0</v>
      </c>
      <c r="V3382" s="130">
        <v>199.64</v>
      </c>
      <c r="X3382" s="126" t="s">
        <v>5937</v>
      </c>
      <c r="Z3382" s="127"/>
      <c r="AA3382" s="128">
        <v>8</v>
      </c>
      <c r="AB3382" s="128">
        <v>12</v>
      </c>
      <c r="AD3382" s="126" t="s">
        <v>562</v>
      </c>
      <c r="AG3382" s="127"/>
      <c r="AI3382" s="127"/>
    </row>
    <row r="3383" spans="1:35" ht="14.85" customHeight="1">
      <c r="A3383" s="130">
        <v>5008460</v>
      </c>
      <c r="B3383" s="126" t="s">
        <v>6361</v>
      </c>
      <c r="C3383" s="126" t="s">
        <v>6362</v>
      </c>
      <c r="D3383" s="126" t="s">
        <v>6363</v>
      </c>
      <c r="E3383" s="126" t="s">
        <v>288</v>
      </c>
      <c r="F3383" s="126" t="s">
        <v>364</v>
      </c>
      <c r="G3383" s="126" t="s">
        <v>417</v>
      </c>
      <c r="H3383" s="126" t="s">
        <v>126</v>
      </c>
      <c r="I3383" s="126" t="s">
        <v>126</v>
      </c>
      <c r="J3383" s="126" t="s">
        <v>1989</v>
      </c>
      <c r="K3383" s="126" t="s">
        <v>504</v>
      </c>
      <c r="L3383" s="126" t="s">
        <v>545</v>
      </c>
      <c r="M3383" s="130">
        <v>9739.52</v>
      </c>
      <c r="O3383" s="126" t="s">
        <v>486</v>
      </c>
      <c r="P3383" s="130">
        <v>0</v>
      </c>
      <c r="S3383" s="130">
        <v>0</v>
      </c>
      <c r="V3383" s="130">
        <v>20939.12</v>
      </c>
      <c r="X3383" s="126" t="s">
        <v>487</v>
      </c>
      <c r="Z3383" s="127"/>
      <c r="AA3383" s="128">
        <v>1</v>
      </c>
      <c r="AB3383" s="128">
        <v>60</v>
      </c>
      <c r="AC3383" s="126" t="s">
        <v>366</v>
      </c>
      <c r="AD3383" s="126" t="s">
        <v>562</v>
      </c>
      <c r="AG3383" s="127"/>
      <c r="AI3383" s="127"/>
    </row>
    <row r="3384" spans="1:35" ht="14.85" customHeight="1">
      <c r="A3384" s="130">
        <v>5008459</v>
      </c>
      <c r="B3384" s="126" t="s">
        <v>6374</v>
      </c>
      <c r="C3384" s="126" t="s">
        <v>6341</v>
      </c>
      <c r="D3384" s="126" t="s">
        <v>6375</v>
      </c>
      <c r="E3384" s="126" t="s">
        <v>288</v>
      </c>
      <c r="F3384" s="126" t="s">
        <v>440</v>
      </c>
      <c r="G3384" s="126" t="s">
        <v>463</v>
      </c>
      <c r="H3384" s="126" t="s">
        <v>126</v>
      </c>
      <c r="I3384" s="126" t="s">
        <v>418</v>
      </c>
      <c r="J3384" s="126" t="s">
        <v>962</v>
      </c>
      <c r="K3384" s="126" t="s">
        <v>443</v>
      </c>
      <c r="L3384" s="126" t="s">
        <v>963</v>
      </c>
      <c r="M3384" s="130">
        <v>1217.1099999999999</v>
      </c>
      <c r="O3384" s="126" t="s">
        <v>445</v>
      </c>
      <c r="P3384" s="130">
        <v>0</v>
      </c>
      <c r="S3384" s="130">
        <v>0</v>
      </c>
      <c r="V3384" s="130">
        <v>1217.1099999999999</v>
      </c>
      <c r="X3384" s="126" t="s">
        <v>472</v>
      </c>
      <c r="Z3384" s="127"/>
      <c r="AA3384" s="128">
        <v>60</v>
      </c>
      <c r="AB3384" s="128">
        <v>1</v>
      </c>
      <c r="AD3384" s="126" t="s">
        <v>562</v>
      </c>
      <c r="AG3384" s="127"/>
      <c r="AI3384" s="127"/>
    </row>
    <row r="3385" spans="1:35" ht="14.85" customHeight="1">
      <c r="A3385" s="130">
        <v>5008457</v>
      </c>
      <c r="B3385" s="126" t="s">
        <v>6376</v>
      </c>
      <c r="C3385" s="126" t="s">
        <v>6377</v>
      </c>
      <c r="D3385" s="126" t="s">
        <v>6378</v>
      </c>
      <c r="E3385" s="126" t="s">
        <v>288</v>
      </c>
      <c r="F3385" s="126" t="s">
        <v>416</v>
      </c>
      <c r="G3385" s="126" t="s">
        <v>417</v>
      </c>
      <c r="H3385" s="126" t="s">
        <v>126</v>
      </c>
      <c r="I3385" s="126" t="s">
        <v>126</v>
      </c>
      <c r="J3385" s="126" t="s">
        <v>6346</v>
      </c>
      <c r="K3385" s="126" t="s">
        <v>504</v>
      </c>
      <c r="L3385" s="126" t="s">
        <v>6347</v>
      </c>
      <c r="M3385" s="130">
        <v>175.84</v>
      </c>
      <c r="O3385" s="126" t="s">
        <v>587</v>
      </c>
      <c r="P3385" s="130">
        <v>0</v>
      </c>
      <c r="S3385" s="130">
        <v>0</v>
      </c>
      <c r="V3385" s="130">
        <v>896.68</v>
      </c>
      <c r="X3385" s="126" t="s">
        <v>711</v>
      </c>
      <c r="Z3385" s="127"/>
      <c r="AA3385" s="128">
        <v>1</v>
      </c>
      <c r="AB3385" s="128">
        <v>12</v>
      </c>
      <c r="AD3385" s="126" t="s">
        <v>562</v>
      </c>
      <c r="AG3385" s="127"/>
      <c r="AI3385" s="127"/>
    </row>
    <row r="3386" spans="1:35" ht="14.85" customHeight="1">
      <c r="A3386" s="130">
        <v>5006551</v>
      </c>
      <c r="B3386" s="126" t="s">
        <v>6379</v>
      </c>
      <c r="C3386" s="126" t="s">
        <v>6380</v>
      </c>
      <c r="E3386" s="126" t="s">
        <v>288</v>
      </c>
      <c r="F3386" s="126" t="s">
        <v>591</v>
      </c>
      <c r="G3386" s="126" t="s">
        <v>417</v>
      </c>
      <c r="H3386" s="126" t="s">
        <v>126</v>
      </c>
      <c r="I3386" s="126" t="s">
        <v>126</v>
      </c>
      <c r="J3386" s="126" t="s">
        <v>1199</v>
      </c>
      <c r="K3386" s="126" t="s">
        <v>959</v>
      </c>
      <c r="L3386" s="126" t="s">
        <v>1200</v>
      </c>
      <c r="M3386" s="130">
        <v>3895.36</v>
      </c>
      <c r="O3386" s="126" t="s">
        <v>2621</v>
      </c>
      <c r="P3386" s="130">
        <v>0</v>
      </c>
      <c r="S3386" s="130">
        <v>0</v>
      </c>
      <c r="V3386" s="130">
        <v>4861.3100000000004</v>
      </c>
      <c r="X3386" s="126" t="s">
        <v>2622</v>
      </c>
      <c r="Z3386" s="127" t="s">
        <v>309</v>
      </c>
      <c r="AA3386" s="128">
        <v>1</v>
      </c>
      <c r="AB3386" s="128">
        <v>12</v>
      </c>
      <c r="AD3386" s="126" t="s">
        <v>562</v>
      </c>
      <c r="AG3386" s="127"/>
      <c r="AI3386" s="127"/>
    </row>
    <row r="3387" spans="1:35" ht="14.85" customHeight="1">
      <c r="A3387" s="130">
        <v>5006550</v>
      </c>
      <c r="B3387" s="126" t="s">
        <v>6381</v>
      </c>
      <c r="C3387" s="126" t="s">
        <v>610</v>
      </c>
      <c r="D3387" s="126" t="s">
        <v>6382</v>
      </c>
      <c r="E3387" s="126" t="s">
        <v>288</v>
      </c>
      <c r="F3387" s="126" t="s">
        <v>440</v>
      </c>
      <c r="G3387" s="126" t="s">
        <v>463</v>
      </c>
      <c r="H3387" s="126" t="s">
        <v>126</v>
      </c>
      <c r="I3387" s="126" t="s">
        <v>418</v>
      </c>
      <c r="J3387" s="126" t="s">
        <v>612</v>
      </c>
      <c r="K3387" s="126" t="s">
        <v>613</v>
      </c>
      <c r="L3387" s="126" t="s">
        <v>614</v>
      </c>
      <c r="M3387" s="130">
        <v>2721.6</v>
      </c>
      <c r="O3387" s="126" t="s">
        <v>445</v>
      </c>
      <c r="P3387" s="130">
        <v>0</v>
      </c>
      <c r="S3387" s="130">
        <v>0</v>
      </c>
      <c r="V3387" s="130">
        <v>2721.6</v>
      </c>
      <c r="X3387" s="126" t="s">
        <v>464</v>
      </c>
      <c r="Z3387" s="127"/>
      <c r="AA3387" s="128">
        <v>30</v>
      </c>
      <c r="AB3387" s="128">
        <v>1</v>
      </c>
      <c r="AD3387" s="126" t="s">
        <v>615</v>
      </c>
      <c r="AG3387" s="127"/>
      <c r="AI3387" s="127"/>
    </row>
    <row r="3388" spans="1:35" ht="14.85" customHeight="1">
      <c r="A3388" s="130">
        <v>5007668</v>
      </c>
      <c r="B3388" s="126" t="s">
        <v>6383</v>
      </c>
      <c r="C3388" s="126" t="s">
        <v>6384</v>
      </c>
      <c r="D3388" s="126" t="s">
        <v>6385</v>
      </c>
      <c r="E3388" s="126" t="s">
        <v>288</v>
      </c>
      <c r="F3388" s="126" t="s">
        <v>555</v>
      </c>
      <c r="G3388" s="126" t="s">
        <v>458</v>
      </c>
      <c r="H3388" s="126" t="s">
        <v>126</v>
      </c>
      <c r="I3388" s="126" t="s">
        <v>418</v>
      </c>
      <c r="J3388" s="126" t="s">
        <v>557</v>
      </c>
      <c r="K3388" s="126" t="s">
        <v>558</v>
      </c>
      <c r="L3388" s="126" t="s">
        <v>559</v>
      </c>
      <c r="M3388" s="130">
        <v>159</v>
      </c>
      <c r="O3388" s="126" t="s">
        <v>560</v>
      </c>
      <c r="P3388" s="130">
        <v>0</v>
      </c>
      <c r="S3388" s="130">
        <v>0</v>
      </c>
      <c r="V3388" s="130">
        <v>212</v>
      </c>
      <c r="X3388" s="126" t="s">
        <v>1995</v>
      </c>
      <c r="Z3388" s="127" t="s">
        <v>1996</v>
      </c>
      <c r="AA3388" s="128">
        <v>30</v>
      </c>
      <c r="AB3388" s="128"/>
      <c r="AD3388" s="126" t="s">
        <v>562</v>
      </c>
      <c r="AG3388" s="127"/>
      <c r="AI3388" s="127"/>
    </row>
    <row r="3389" spans="1:35" ht="14.85" customHeight="1">
      <c r="A3389" s="130">
        <v>5007667</v>
      </c>
      <c r="B3389" s="126" t="s">
        <v>6386</v>
      </c>
      <c r="C3389" s="126" t="s">
        <v>6387</v>
      </c>
      <c r="D3389" s="126" t="s">
        <v>6388</v>
      </c>
      <c r="E3389" s="126" t="s">
        <v>288</v>
      </c>
      <c r="F3389" s="126" t="s">
        <v>555</v>
      </c>
      <c r="G3389" s="126" t="s">
        <v>458</v>
      </c>
      <c r="H3389" s="126" t="s">
        <v>126</v>
      </c>
      <c r="I3389" s="126" t="s">
        <v>418</v>
      </c>
      <c r="J3389" s="126" t="s">
        <v>557</v>
      </c>
      <c r="K3389" s="126" t="s">
        <v>558</v>
      </c>
      <c r="L3389" s="126" t="s">
        <v>559</v>
      </c>
      <c r="M3389" s="130">
        <v>109.1</v>
      </c>
      <c r="O3389" s="126" t="s">
        <v>560</v>
      </c>
      <c r="P3389" s="130">
        <v>0</v>
      </c>
      <c r="S3389" s="130">
        <v>0</v>
      </c>
      <c r="V3389" s="130">
        <v>145.47</v>
      </c>
      <c r="X3389" s="126" t="s">
        <v>1995</v>
      </c>
      <c r="Z3389" s="127" t="s">
        <v>1996</v>
      </c>
      <c r="AA3389" s="128">
        <v>30</v>
      </c>
      <c r="AB3389" s="128"/>
      <c r="AD3389" s="126" t="s">
        <v>562</v>
      </c>
      <c r="AG3389" s="127"/>
      <c r="AI3389" s="127"/>
    </row>
    <row r="3390" spans="1:35" ht="14.85" customHeight="1">
      <c r="A3390" s="130">
        <v>5011519</v>
      </c>
      <c r="B3390" s="126" t="s">
        <v>413</v>
      </c>
      <c r="C3390" s="126" t="s">
        <v>2814</v>
      </c>
      <c r="D3390" s="126" t="s">
        <v>6389</v>
      </c>
      <c r="E3390" s="126" t="s">
        <v>288</v>
      </c>
      <c r="F3390" s="126" t="s">
        <v>591</v>
      </c>
      <c r="G3390" s="126" t="s">
        <v>417</v>
      </c>
      <c r="H3390" s="126" t="s">
        <v>126</v>
      </c>
      <c r="I3390" s="126" t="s">
        <v>126</v>
      </c>
      <c r="J3390" s="126" t="s">
        <v>2816</v>
      </c>
      <c r="K3390" s="126" t="s">
        <v>535</v>
      </c>
      <c r="L3390" s="126" t="s">
        <v>2817</v>
      </c>
      <c r="M3390" s="130">
        <v>2434.88</v>
      </c>
      <c r="O3390" s="126" t="s">
        <v>2818</v>
      </c>
      <c r="P3390" s="130">
        <v>0</v>
      </c>
      <c r="S3390" s="130">
        <v>0</v>
      </c>
      <c r="V3390" s="130">
        <v>3227.16</v>
      </c>
      <c r="X3390" s="126" t="s">
        <v>2819</v>
      </c>
      <c r="Z3390" s="127"/>
      <c r="AA3390" s="128">
        <v>1</v>
      </c>
      <c r="AB3390" s="128">
        <v>60</v>
      </c>
      <c r="AD3390" s="126" t="s">
        <v>1750</v>
      </c>
      <c r="AG3390" s="127"/>
      <c r="AI3390" s="127"/>
    </row>
    <row r="3391" spans="1:35" ht="14.85" customHeight="1">
      <c r="A3391" s="130">
        <v>5007596</v>
      </c>
      <c r="B3391" s="126" t="s">
        <v>6390</v>
      </c>
      <c r="C3391" s="126" t="s">
        <v>6391</v>
      </c>
      <c r="D3391" s="126" t="s">
        <v>6392</v>
      </c>
      <c r="E3391" s="126" t="s">
        <v>288</v>
      </c>
      <c r="F3391" s="126" t="s">
        <v>522</v>
      </c>
      <c r="G3391" s="126" t="s">
        <v>556</v>
      </c>
      <c r="H3391" s="126" t="s">
        <v>605</v>
      </c>
      <c r="I3391" s="126" t="s">
        <v>418</v>
      </c>
      <c r="J3391" s="126" t="s">
        <v>813</v>
      </c>
      <c r="K3391" s="126" t="s">
        <v>504</v>
      </c>
      <c r="L3391" s="126" t="s">
        <v>559</v>
      </c>
      <c r="M3391" s="130">
        <v>222.76</v>
      </c>
      <c r="N3391" s="126" t="s">
        <v>290</v>
      </c>
      <c r="O3391" s="126" t="s">
        <v>528</v>
      </c>
      <c r="P3391" s="130">
        <v>0</v>
      </c>
      <c r="S3391" s="130">
        <v>0</v>
      </c>
      <c r="V3391" s="130">
        <v>250.23</v>
      </c>
      <c r="X3391" s="126" t="s">
        <v>6393</v>
      </c>
      <c r="Z3391" s="127"/>
      <c r="AA3391" s="128"/>
      <c r="AB3391" s="128"/>
      <c r="AD3391" s="126" t="s">
        <v>562</v>
      </c>
      <c r="AG3391" s="127"/>
      <c r="AI3391" s="127"/>
    </row>
    <row r="3392" spans="1:35" ht="14.85" customHeight="1">
      <c r="A3392" s="130">
        <v>5011996</v>
      </c>
      <c r="B3392" s="126" t="s">
        <v>413</v>
      </c>
      <c r="C3392" s="126" t="s">
        <v>6394</v>
      </c>
      <c r="D3392" s="126" t="s">
        <v>6395</v>
      </c>
      <c r="E3392" s="126" t="s">
        <v>288</v>
      </c>
      <c r="F3392" s="126" t="s">
        <v>416</v>
      </c>
      <c r="G3392" s="126" t="s">
        <v>417</v>
      </c>
      <c r="H3392" s="126" t="s">
        <v>126</v>
      </c>
      <c r="I3392" s="126" t="s">
        <v>126</v>
      </c>
      <c r="J3392" s="126" t="s">
        <v>1032</v>
      </c>
      <c r="K3392" s="126" t="s">
        <v>747</v>
      </c>
      <c r="L3392" s="126" t="s">
        <v>1033</v>
      </c>
      <c r="M3392" s="130">
        <v>730.24</v>
      </c>
      <c r="O3392" s="126" t="s">
        <v>427</v>
      </c>
      <c r="P3392" s="130">
        <v>0</v>
      </c>
      <c r="S3392" s="130">
        <v>0</v>
      </c>
      <c r="V3392" s="130">
        <v>1002.4</v>
      </c>
      <c r="X3392" s="126" t="s">
        <v>771</v>
      </c>
      <c r="Z3392" s="127"/>
      <c r="AA3392" s="128">
        <v>1</v>
      </c>
      <c r="AB3392" s="128">
        <v>12</v>
      </c>
      <c r="AD3392" s="126" t="s">
        <v>488</v>
      </c>
      <c r="AG3392" s="127"/>
      <c r="AI3392" s="127"/>
    </row>
    <row r="3393" spans="1:35" ht="14.85" customHeight="1">
      <c r="A3393" s="130">
        <v>5011995</v>
      </c>
      <c r="B3393" s="126" t="s">
        <v>413</v>
      </c>
      <c r="C3393" s="126" t="s">
        <v>6396</v>
      </c>
      <c r="D3393" s="126" t="s">
        <v>6397</v>
      </c>
      <c r="E3393" s="126" t="s">
        <v>288</v>
      </c>
      <c r="F3393" s="126" t="s">
        <v>416</v>
      </c>
      <c r="G3393" s="126" t="s">
        <v>417</v>
      </c>
      <c r="H3393" s="126" t="s">
        <v>126</v>
      </c>
      <c r="I3393" s="126" t="s">
        <v>126</v>
      </c>
      <c r="J3393" s="126" t="s">
        <v>1032</v>
      </c>
      <c r="K3393" s="126" t="s">
        <v>747</v>
      </c>
      <c r="L3393" s="126" t="s">
        <v>1033</v>
      </c>
      <c r="M3393" s="130">
        <v>730.24</v>
      </c>
      <c r="O3393" s="126" t="s">
        <v>427</v>
      </c>
      <c r="P3393" s="130">
        <v>0</v>
      </c>
      <c r="S3393" s="130">
        <v>0</v>
      </c>
      <c r="V3393" s="130">
        <v>844.48</v>
      </c>
      <c r="X3393" s="126" t="s">
        <v>771</v>
      </c>
      <c r="Z3393" s="127"/>
      <c r="AA3393" s="128">
        <v>1</v>
      </c>
      <c r="AB3393" s="128">
        <v>12</v>
      </c>
      <c r="AD3393" s="126" t="s">
        <v>488</v>
      </c>
      <c r="AG3393" s="127"/>
      <c r="AI3393" s="127"/>
    </row>
    <row r="3394" spans="1:35" ht="14.85" customHeight="1">
      <c r="A3394" s="130">
        <v>5011956</v>
      </c>
      <c r="B3394" s="126" t="s">
        <v>413</v>
      </c>
      <c r="C3394" s="126" t="s">
        <v>6398</v>
      </c>
      <c r="D3394" s="126" t="s">
        <v>6399</v>
      </c>
      <c r="E3394" s="126" t="s">
        <v>288</v>
      </c>
      <c r="F3394" s="126" t="s">
        <v>491</v>
      </c>
      <c r="G3394" s="126" t="s">
        <v>417</v>
      </c>
      <c r="H3394" s="126" t="s">
        <v>126</v>
      </c>
      <c r="I3394" s="126" t="s">
        <v>126</v>
      </c>
      <c r="J3394" s="126" t="s">
        <v>6400</v>
      </c>
      <c r="K3394" s="126" t="s">
        <v>504</v>
      </c>
      <c r="L3394" s="126" t="s">
        <v>6401</v>
      </c>
      <c r="M3394" s="130">
        <v>4366</v>
      </c>
      <c r="N3394" s="126" t="s">
        <v>290</v>
      </c>
      <c r="O3394" s="126" t="s">
        <v>3098</v>
      </c>
      <c r="P3394" s="130">
        <v>0</v>
      </c>
      <c r="S3394" s="130">
        <v>0</v>
      </c>
      <c r="V3394" s="130">
        <v>4366</v>
      </c>
      <c r="X3394" s="126" t="s">
        <v>3099</v>
      </c>
      <c r="Z3394" s="127"/>
      <c r="AA3394" s="128">
        <v>1</v>
      </c>
      <c r="AB3394" s="128">
        <v>36</v>
      </c>
      <c r="AD3394" s="126" t="s">
        <v>1839</v>
      </c>
      <c r="AG3394" s="127"/>
      <c r="AI3394" s="127"/>
    </row>
    <row r="3395" spans="1:35" ht="14.85" customHeight="1">
      <c r="A3395" s="130">
        <v>5011955</v>
      </c>
      <c r="B3395" s="126" t="s">
        <v>413</v>
      </c>
      <c r="C3395" s="126" t="s">
        <v>6402</v>
      </c>
      <c r="D3395" s="126" t="s">
        <v>6403</v>
      </c>
      <c r="E3395" s="126" t="s">
        <v>288</v>
      </c>
      <c r="F3395" s="126" t="s">
        <v>591</v>
      </c>
      <c r="G3395" s="126" t="s">
        <v>417</v>
      </c>
      <c r="H3395" s="126" t="s">
        <v>126</v>
      </c>
      <c r="I3395" s="126" t="s">
        <v>418</v>
      </c>
      <c r="J3395" s="126" t="s">
        <v>2270</v>
      </c>
      <c r="K3395" s="126" t="s">
        <v>535</v>
      </c>
      <c r="L3395" s="126" t="s">
        <v>2271</v>
      </c>
      <c r="M3395" s="130">
        <v>437.92</v>
      </c>
      <c r="O3395" s="126" t="s">
        <v>667</v>
      </c>
      <c r="P3395" s="130">
        <v>0</v>
      </c>
      <c r="S3395" s="130">
        <v>0</v>
      </c>
      <c r="V3395" s="130">
        <v>727.2</v>
      </c>
      <c r="X3395" s="126" t="s">
        <v>668</v>
      </c>
      <c r="Z3395" s="127"/>
      <c r="AA3395" s="128">
        <v>2</v>
      </c>
      <c r="AB3395" s="128">
        <v>1</v>
      </c>
      <c r="AD3395" s="126" t="s">
        <v>1839</v>
      </c>
      <c r="AG3395" s="127"/>
      <c r="AI3395" s="127"/>
    </row>
    <row r="3396" spans="1:35" ht="14.85" customHeight="1">
      <c r="A3396" s="130">
        <v>5011954</v>
      </c>
      <c r="B3396" s="126" t="s">
        <v>413</v>
      </c>
      <c r="C3396" s="126" t="s">
        <v>6404</v>
      </c>
      <c r="D3396" s="126" t="s">
        <v>6405</v>
      </c>
      <c r="E3396" s="126" t="s">
        <v>288</v>
      </c>
      <c r="F3396" s="126" t="s">
        <v>522</v>
      </c>
      <c r="G3396" s="126" t="s">
        <v>6406</v>
      </c>
      <c r="H3396" s="126" t="s">
        <v>524</v>
      </c>
      <c r="I3396" s="126" t="s">
        <v>418</v>
      </c>
      <c r="J3396" s="126" t="s">
        <v>6300</v>
      </c>
      <c r="K3396" s="126" t="s">
        <v>747</v>
      </c>
      <c r="L3396" s="126" t="s">
        <v>444</v>
      </c>
      <c r="M3396" s="130">
        <v>23.6</v>
      </c>
      <c r="O3396" s="126" t="s">
        <v>528</v>
      </c>
      <c r="P3396" s="130">
        <v>0</v>
      </c>
      <c r="S3396" s="130">
        <v>0</v>
      </c>
      <c r="V3396" s="130">
        <v>23.6</v>
      </c>
      <c r="X3396" s="126" t="s">
        <v>6181</v>
      </c>
      <c r="Z3396" s="127"/>
      <c r="AA3396" s="128"/>
      <c r="AB3396" s="128"/>
      <c r="AD3396" s="126" t="s">
        <v>1839</v>
      </c>
      <c r="AG3396" s="127"/>
      <c r="AI3396" s="127"/>
    </row>
    <row r="3397" spans="1:35" ht="14.85" customHeight="1">
      <c r="A3397" s="130">
        <v>5011953</v>
      </c>
      <c r="B3397" s="126" t="s">
        <v>413</v>
      </c>
      <c r="C3397" s="126" t="s">
        <v>6404</v>
      </c>
      <c r="D3397" s="126" t="s">
        <v>6407</v>
      </c>
      <c r="E3397" s="126" t="s">
        <v>288</v>
      </c>
      <c r="F3397" s="126" t="s">
        <v>522</v>
      </c>
      <c r="G3397" s="126" t="s">
        <v>1335</v>
      </c>
      <c r="H3397" s="126" t="s">
        <v>524</v>
      </c>
      <c r="I3397" s="126" t="s">
        <v>418</v>
      </c>
      <c r="J3397" s="126" t="s">
        <v>6300</v>
      </c>
      <c r="K3397" s="126" t="s">
        <v>747</v>
      </c>
      <c r="L3397" s="126" t="s">
        <v>444</v>
      </c>
      <c r="M3397" s="130">
        <v>19.690000000000001</v>
      </c>
      <c r="O3397" s="126" t="s">
        <v>528</v>
      </c>
      <c r="P3397" s="130">
        <v>0</v>
      </c>
      <c r="S3397" s="130">
        <v>0</v>
      </c>
      <c r="V3397" s="130">
        <v>19.690000000000001</v>
      </c>
      <c r="X3397" s="126" t="s">
        <v>6181</v>
      </c>
      <c r="Z3397" s="127"/>
      <c r="AA3397" s="128"/>
      <c r="AB3397" s="128"/>
      <c r="AD3397" s="126" t="s">
        <v>1839</v>
      </c>
      <c r="AG3397" s="127"/>
      <c r="AI3397" s="127"/>
    </row>
    <row r="3398" spans="1:35" ht="14.85" customHeight="1">
      <c r="A3398" s="130">
        <v>5011952</v>
      </c>
      <c r="B3398" s="126" t="s">
        <v>413</v>
      </c>
      <c r="C3398" s="126" t="s">
        <v>6404</v>
      </c>
      <c r="D3398" s="126" t="s">
        <v>6408</v>
      </c>
      <c r="E3398" s="126" t="s">
        <v>288</v>
      </c>
      <c r="F3398" s="126" t="s">
        <v>522</v>
      </c>
      <c r="G3398" s="126" t="s">
        <v>1774</v>
      </c>
      <c r="H3398" s="126" t="s">
        <v>524</v>
      </c>
      <c r="I3398" s="126" t="s">
        <v>418</v>
      </c>
      <c r="J3398" s="126" t="s">
        <v>6300</v>
      </c>
      <c r="K3398" s="126" t="s">
        <v>747</v>
      </c>
      <c r="L3398" s="126" t="s">
        <v>444</v>
      </c>
      <c r="M3398" s="130">
        <v>15.76</v>
      </c>
      <c r="O3398" s="126" t="s">
        <v>528</v>
      </c>
      <c r="P3398" s="130">
        <v>0</v>
      </c>
      <c r="S3398" s="130">
        <v>0</v>
      </c>
      <c r="V3398" s="130">
        <v>15.76</v>
      </c>
      <c r="X3398" s="126" t="s">
        <v>6181</v>
      </c>
      <c r="Z3398" s="127"/>
      <c r="AA3398" s="128"/>
      <c r="AB3398" s="128"/>
      <c r="AD3398" s="126" t="s">
        <v>1839</v>
      </c>
      <c r="AG3398" s="127"/>
      <c r="AI3398" s="127"/>
    </row>
    <row r="3399" spans="1:35" ht="14.85" customHeight="1">
      <c r="A3399" s="130">
        <v>5011951</v>
      </c>
      <c r="B3399" s="126" t="s">
        <v>413</v>
      </c>
      <c r="C3399" s="126" t="s">
        <v>6404</v>
      </c>
      <c r="D3399" s="126" t="s">
        <v>6409</v>
      </c>
      <c r="E3399" s="126" t="s">
        <v>288</v>
      </c>
      <c r="F3399" s="126" t="s">
        <v>522</v>
      </c>
      <c r="G3399" s="126" t="s">
        <v>6410</v>
      </c>
      <c r="H3399" s="126" t="s">
        <v>524</v>
      </c>
      <c r="I3399" s="126" t="s">
        <v>418</v>
      </c>
      <c r="J3399" s="126" t="s">
        <v>6300</v>
      </c>
      <c r="K3399" s="126" t="s">
        <v>747</v>
      </c>
      <c r="L3399" s="126" t="s">
        <v>444</v>
      </c>
      <c r="M3399" s="130">
        <v>11.81</v>
      </c>
      <c r="O3399" s="126" t="s">
        <v>528</v>
      </c>
      <c r="P3399" s="130">
        <v>0</v>
      </c>
      <c r="S3399" s="130">
        <v>0</v>
      </c>
      <c r="V3399" s="130">
        <v>11.81</v>
      </c>
      <c r="X3399" s="126" t="s">
        <v>6181</v>
      </c>
      <c r="Z3399" s="127"/>
      <c r="AA3399" s="128"/>
      <c r="AB3399" s="128"/>
      <c r="AD3399" s="126" t="s">
        <v>1839</v>
      </c>
      <c r="AG3399" s="127"/>
      <c r="AI3399" s="127"/>
    </row>
    <row r="3400" spans="1:35" ht="14.85" customHeight="1">
      <c r="A3400" s="130">
        <v>5008607</v>
      </c>
      <c r="B3400" s="126" t="s">
        <v>6411</v>
      </c>
      <c r="C3400" s="126" t="s">
        <v>5944</v>
      </c>
      <c r="D3400" s="126" t="s">
        <v>6412</v>
      </c>
      <c r="E3400" s="126" t="s">
        <v>288</v>
      </c>
      <c r="F3400" s="126" t="s">
        <v>440</v>
      </c>
      <c r="G3400" s="126" t="s">
        <v>458</v>
      </c>
      <c r="H3400" s="126" t="s">
        <v>126</v>
      </c>
      <c r="I3400" s="126" t="s">
        <v>418</v>
      </c>
      <c r="J3400" s="126" t="s">
        <v>962</v>
      </c>
      <c r="K3400" s="126" t="s">
        <v>443</v>
      </c>
      <c r="L3400" s="126" t="s">
        <v>963</v>
      </c>
      <c r="M3400" s="130">
        <v>2362.36</v>
      </c>
      <c r="O3400" s="126" t="s">
        <v>445</v>
      </c>
      <c r="P3400" s="130">
        <v>0</v>
      </c>
      <c r="S3400" s="130">
        <v>0</v>
      </c>
      <c r="V3400" s="130">
        <v>2362.36</v>
      </c>
      <c r="X3400" s="126" t="s">
        <v>4644</v>
      </c>
      <c r="Z3400" s="127"/>
      <c r="AA3400" s="128">
        <v>30</v>
      </c>
      <c r="AB3400" s="128">
        <v>1</v>
      </c>
      <c r="AD3400" s="126" t="s">
        <v>562</v>
      </c>
      <c r="AG3400" s="127"/>
      <c r="AI3400" s="127"/>
    </row>
    <row r="3401" spans="1:35" ht="14.85" customHeight="1">
      <c r="A3401" s="130">
        <v>5009932</v>
      </c>
      <c r="B3401" s="126" t="s">
        <v>6413</v>
      </c>
      <c r="C3401" s="126" t="s">
        <v>6414</v>
      </c>
      <c r="D3401" s="126" t="s">
        <v>6415</v>
      </c>
      <c r="E3401" s="126" t="s">
        <v>288</v>
      </c>
      <c r="F3401" s="126" t="s">
        <v>753</v>
      </c>
      <c r="G3401" s="126" t="s">
        <v>6406</v>
      </c>
      <c r="H3401" s="126" t="s">
        <v>524</v>
      </c>
      <c r="I3401" s="126" t="s">
        <v>126</v>
      </c>
      <c r="J3401" s="126" t="s">
        <v>825</v>
      </c>
      <c r="K3401" s="126" t="s">
        <v>504</v>
      </c>
      <c r="L3401" s="126" t="s">
        <v>444</v>
      </c>
      <c r="M3401" s="130">
        <v>46.23</v>
      </c>
      <c r="O3401" s="126" t="s">
        <v>5880</v>
      </c>
      <c r="P3401" s="130">
        <v>0</v>
      </c>
      <c r="S3401" s="130">
        <v>0</v>
      </c>
      <c r="V3401" s="130">
        <v>146.21</v>
      </c>
      <c r="X3401" s="126" t="s">
        <v>5881</v>
      </c>
      <c r="Z3401" s="127"/>
      <c r="AA3401" s="128"/>
      <c r="AB3401" s="128"/>
      <c r="AD3401" s="126" t="s">
        <v>562</v>
      </c>
      <c r="AG3401" s="127"/>
      <c r="AI3401" s="127"/>
    </row>
    <row r="3402" spans="1:35" ht="14.85" customHeight="1">
      <c r="A3402" s="130">
        <v>5009931</v>
      </c>
      <c r="B3402" s="126" t="s">
        <v>6416</v>
      </c>
      <c r="C3402" s="126" t="s">
        <v>6414</v>
      </c>
      <c r="D3402" s="126" t="s">
        <v>6417</v>
      </c>
      <c r="E3402" s="126" t="s">
        <v>288</v>
      </c>
      <c r="F3402" s="126" t="s">
        <v>753</v>
      </c>
      <c r="G3402" s="126" t="s">
        <v>1335</v>
      </c>
      <c r="H3402" s="126" t="s">
        <v>524</v>
      </c>
      <c r="I3402" s="126" t="s">
        <v>126</v>
      </c>
      <c r="J3402" s="126" t="s">
        <v>825</v>
      </c>
      <c r="K3402" s="126" t="s">
        <v>504</v>
      </c>
      <c r="L3402" s="126" t="s">
        <v>444</v>
      </c>
      <c r="M3402" s="130">
        <v>38.520000000000003</v>
      </c>
      <c r="O3402" s="126" t="s">
        <v>5880</v>
      </c>
      <c r="P3402" s="130">
        <v>0</v>
      </c>
      <c r="S3402" s="130">
        <v>0</v>
      </c>
      <c r="V3402" s="130">
        <v>121.28</v>
      </c>
      <c r="X3402" s="126" t="s">
        <v>5881</v>
      </c>
      <c r="Z3402" s="127"/>
      <c r="AA3402" s="128"/>
      <c r="AB3402" s="128"/>
      <c r="AD3402" s="126" t="s">
        <v>562</v>
      </c>
      <c r="AG3402" s="127"/>
      <c r="AI3402" s="127"/>
    </row>
    <row r="3403" spans="1:35" ht="14.85" customHeight="1">
      <c r="A3403" s="130">
        <v>5009930</v>
      </c>
      <c r="B3403" s="126" t="s">
        <v>6418</v>
      </c>
      <c r="C3403" s="126" t="s">
        <v>6414</v>
      </c>
      <c r="D3403" s="126" t="s">
        <v>6419</v>
      </c>
      <c r="E3403" s="126" t="s">
        <v>288</v>
      </c>
      <c r="F3403" s="126" t="s">
        <v>753</v>
      </c>
      <c r="G3403" s="126" t="s">
        <v>1774</v>
      </c>
      <c r="H3403" s="126" t="s">
        <v>524</v>
      </c>
      <c r="I3403" s="126" t="s">
        <v>126</v>
      </c>
      <c r="J3403" s="126" t="s">
        <v>825</v>
      </c>
      <c r="K3403" s="126" t="s">
        <v>504</v>
      </c>
      <c r="L3403" s="126" t="s">
        <v>444</v>
      </c>
      <c r="M3403" s="130">
        <v>30.81</v>
      </c>
      <c r="O3403" s="126" t="s">
        <v>5880</v>
      </c>
      <c r="P3403" s="130">
        <v>0</v>
      </c>
      <c r="S3403" s="130">
        <v>0</v>
      </c>
      <c r="V3403" s="130">
        <v>103.13</v>
      </c>
      <c r="X3403" s="126" t="s">
        <v>5881</v>
      </c>
      <c r="Z3403" s="127"/>
      <c r="AA3403" s="128"/>
      <c r="AB3403" s="128"/>
      <c r="AD3403" s="126" t="s">
        <v>562</v>
      </c>
      <c r="AG3403" s="127"/>
      <c r="AI3403" s="127"/>
    </row>
    <row r="3404" spans="1:35" ht="14.85" customHeight="1">
      <c r="A3404" s="130">
        <v>5009929</v>
      </c>
      <c r="B3404" s="126" t="s">
        <v>6420</v>
      </c>
      <c r="C3404" s="126" t="s">
        <v>6414</v>
      </c>
      <c r="D3404" s="126" t="s">
        <v>6421</v>
      </c>
      <c r="E3404" s="126" t="s">
        <v>288</v>
      </c>
      <c r="F3404" s="126" t="s">
        <v>753</v>
      </c>
      <c r="G3404" s="126" t="s">
        <v>6410</v>
      </c>
      <c r="H3404" s="126" t="s">
        <v>524</v>
      </c>
      <c r="I3404" s="126" t="s">
        <v>126</v>
      </c>
      <c r="J3404" s="126" t="s">
        <v>825</v>
      </c>
      <c r="K3404" s="126" t="s">
        <v>504</v>
      </c>
      <c r="L3404" s="126" t="s">
        <v>444</v>
      </c>
      <c r="M3404" s="130">
        <v>23.11</v>
      </c>
      <c r="O3404" s="126" t="s">
        <v>5880</v>
      </c>
      <c r="P3404" s="130">
        <v>0</v>
      </c>
      <c r="S3404" s="130">
        <v>0</v>
      </c>
      <c r="V3404" s="130">
        <v>82.71</v>
      </c>
      <c r="X3404" s="126" t="s">
        <v>5881</v>
      </c>
      <c r="Z3404" s="127"/>
      <c r="AA3404" s="128"/>
      <c r="AB3404" s="128"/>
      <c r="AD3404" s="126" t="s">
        <v>562</v>
      </c>
      <c r="AG3404" s="127"/>
      <c r="AI3404" s="127"/>
    </row>
    <row r="3405" spans="1:35" ht="14.85" customHeight="1">
      <c r="A3405" s="130">
        <v>5009924</v>
      </c>
      <c r="B3405" s="126" t="s">
        <v>6422</v>
      </c>
      <c r="C3405" s="126" t="s">
        <v>5878</v>
      </c>
      <c r="D3405" s="126" t="s">
        <v>6423</v>
      </c>
      <c r="E3405" s="126" t="s">
        <v>288</v>
      </c>
      <c r="F3405" s="126" t="s">
        <v>753</v>
      </c>
      <c r="G3405" s="126" t="s">
        <v>783</v>
      </c>
      <c r="H3405" s="126" t="s">
        <v>524</v>
      </c>
      <c r="I3405" s="126" t="s">
        <v>126</v>
      </c>
      <c r="J3405" s="126" t="s">
        <v>825</v>
      </c>
      <c r="K3405" s="126" t="s">
        <v>504</v>
      </c>
      <c r="L3405" s="126" t="s">
        <v>444</v>
      </c>
      <c r="M3405" s="130">
        <v>57.66</v>
      </c>
      <c r="O3405" s="126" t="s">
        <v>5880</v>
      </c>
      <c r="P3405" s="130">
        <v>0</v>
      </c>
      <c r="S3405" s="130">
        <v>0</v>
      </c>
      <c r="V3405" s="130">
        <v>57.66</v>
      </c>
      <c r="X3405" s="126" t="s">
        <v>5881</v>
      </c>
      <c r="Z3405" s="127"/>
      <c r="AA3405" s="128"/>
      <c r="AB3405" s="128"/>
      <c r="AD3405" s="126" t="s">
        <v>562</v>
      </c>
      <c r="AG3405" s="127"/>
      <c r="AI3405" s="127"/>
    </row>
    <row r="3406" spans="1:35" ht="14.85" customHeight="1">
      <c r="A3406" s="130">
        <v>5009923</v>
      </c>
      <c r="B3406" s="126" t="s">
        <v>6424</v>
      </c>
      <c r="C3406" s="126" t="s">
        <v>5878</v>
      </c>
      <c r="D3406" s="126" t="s">
        <v>6425</v>
      </c>
      <c r="E3406" s="126" t="s">
        <v>288</v>
      </c>
      <c r="F3406" s="126" t="s">
        <v>753</v>
      </c>
      <c r="G3406" s="126" t="s">
        <v>806</v>
      </c>
      <c r="H3406" s="126" t="s">
        <v>524</v>
      </c>
      <c r="I3406" s="126" t="s">
        <v>126</v>
      </c>
      <c r="J3406" s="126" t="s">
        <v>825</v>
      </c>
      <c r="K3406" s="126" t="s">
        <v>504</v>
      </c>
      <c r="L3406" s="126" t="s">
        <v>444</v>
      </c>
      <c r="M3406" s="130">
        <v>47.85</v>
      </c>
      <c r="O3406" s="126" t="s">
        <v>5880</v>
      </c>
      <c r="P3406" s="130">
        <v>0</v>
      </c>
      <c r="S3406" s="130">
        <v>0</v>
      </c>
      <c r="V3406" s="130">
        <v>47.85</v>
      </c>
      <c r="X3406" s="126" t="s">
        <v>5881</v>
      </c>
      <c r="Z3406" s="127"/>
      <c r="AA3406" s="128"/>
      <c r="AB3406" s="128"/>
      <c r="AD3406" s="126" t="s">
        <v>562</v>
      </c>
      <c r="AG3406" s="127"/>
      <c r="AI3406" s="127"/>
    </row>
    <row r="3407" spans="1:35" ht="14.85" customHeight="1">
      <c r="A3407" s="130">
        <v>5009922</v>
      </c>
      <c r="B3407" s="126" t="s">
        <v>6426</v>
      </c>
      <c r="C3407" s="126" t="s">
        <v>5878</v>
      </c>
      <c r="D3407" s="126" t="s">
        <v>6427</v>
      </c>
      <c r="E3407" s="126" t="s">
        <v>288</v>
      </c>
      <c r="F3407" s="126" t="s">
        <v>753</v>
      </c>
      <c r="G3407" s="126" t="s">
        <v>1335</v>
      </c>
      <c r="H3407" s="126" t="s">
        <v>524</v>
      </c>
      <c r="I3407" s="126" t="s">
        <v>126</v>
      </c>
      <c r="J3407" s="126" t="s">
        <v>825</v>
      </c>
      <c r="K3407" s="126" t="s">
        <v>504</v>
      </c>
      <c r="L3407" s="126" t="s">
        <v>444</v>
      </c>
      <c r="M3407" s="130">
        <v>38.47</v>
      </c>
      <c r="O3407" s="126" t="s">
        <v>5880</v>
      </c>
      <c r="P3407" s="130">
        <v>0</v>
      </c>
      <c r="S3407" s="130">
        <v>0</v>
      </c>
      <c r="V3407" s="130">
        <v>38.47</v>
      </c>
      <c r="X3407" s="126" t="s">
        <v>5881</v>
      </c>
      <c r="Z3407" s="127"/>
      <c r="AA3407" s="128"/>
      <c r="AB3407" s="128"/>
      <c r="AD3407" s="126" t="s">
        <v>562</v>
      </c>
      <c r="AG3407" s="127"/>
      <c r="AI3407" s="127"/>
    </row>
    <row r="3408" spans="1:35" ht="14.85" customHeight="1">
      <c r="A3408" s="130">
        <v>5009921</v>
      </c>
      <c r="B3408" s="126" t="s">
        <v>6428</v>
      </c>
      <c r="C3408" s="126" t="s">
        <v>5878</v>
      </c>
      <c r="D3408" s="126" t="s">
        <v>6429</v>
      </c>
      <c r="E3408" s="126" t="s">
        <v>288</v>
      </c>
      <c r="F3408" s="126" t="s">
        <v>753</v>
      </c>
      <c r="G3408" s="126" t="s">
        <v>795</v>
      </c>
      <c r="H3408" s="126" t="s">
        <v>524</v>
      </c>
      <c r="I3408" s="126" t="s">
        <v>126</v>
      </c>
      <c r="J3408" s="126" t="s">
        <v>825</v>
      </c>
      <c r="K3408" s="126" t="s">
        <v>504</v>
      </c>
      <c r="L3408" s="126" t="s">
        <v>444</v>
      </c>
      <c r="M3408" s="130">
        <v>28.89</v>
      </c>
      <c r="O3408" s="126" t="s">
        <v>5880</v>
      </c>
      <c r="P3408" s="130">
        <v>0</v>
      </c>
      <c r="S3408" s="130">
        <v>0</v>
      </c>
      <c r="V3408" s="130">
        <v>28.89</v>
      </c>
      <c r="X3408" s="126" t="s">
        <v>5881</v>
      </c>
      <c r="Z3408" s="127"/>
      <c r="AA3408" s="128"/>
      <c r="AB3408" s="128"/>
      <c r="AD3408" s="126" t="s">
        <v>562</v>
      </c>
      <c r="AG3408" s="127"/>
      <c r="AI3408" s="127"/>
    </row>
    <row r="3409" spans="1:35" ht="14.85" customHeight="1">
      <c r="A3409" s="130">
        <v>5008130</v>
      </c>
      <c r="B3409" s="126" t="s">
        <v>6430</v>
      </c>
      <c r="C3409" s="126" t="s">
        <v>6431</v>
      </c>
      <c r="D3409" s="126" t="s">
        <v>6432</v>
      </c>
      <c r="E3409" s="126" t="s">
        <v>288</v>
      </c>
      <c r="F3409" s="126" t="s">
        <v>555</v>
      </c>
      <c r="G3409" s="126" t="s">
        <v>458</v>
      </c>
      <c r="H3409" s="126" t="s">
        <v>126</v>
      </c>
      <c r="I3409" s="126" t="s">
        <v>418</v>
      </c>
      <c r="J3409" s="126" t="s">
        <v>6433</v>
      </c>
      <c r="K3409" s="126" t="s">
        <v>535</v>
      </c>
      <c r="L3409" s="126" t="s">
        <v>6434</v>
      </c>
      <c r="M3409" s="130">
        <v>660.88</v>
      </c>
      <c r="O3409" s="126" t="s">
        <v>4033</v>
      </c>
      <c r="P3409" s="130">
        <v>0</v>
      </c>
      <c r="S3409" s="130">
        <v>0</v>
      </c>
      <c r="V3409" s="130">
        <v>660.88</v>
      </c>
      <c r="X3409" s="126" t="s">
        <v>4034</v>
      </c>
      <c r="Z3409" s="127"/>
      <c r="AA3409" s="128">
        <v>30</v>
      </c>
      <c r="AB3409" s="128">
        <v>1</v>
      </c>
      <c r="AD3409" s="126" t="s">
        <v>562</v>
      </c>
      <c r="AG3409" s="127"/>
      <c r="AI3409" s="127"/>
    </row>
    <row r="3410" spans="1:35" ht="14.85" customHeight="1">
      <c r="A3410" s="130">
        <v>5008129</v>
      </c>
      <c r="B3410" s="126" t="s">
        <v>6435</v>
      </c>
      <c r="C3410" s="126" t="s">
        <v>6436</v>
      </c>
      <c r="D3410" s="126" t="s">
        <v>6437</v>
      </c>
      <c r="E3410" s="126" t="s">
        <v>288</v>
      </c>
      <c r="F3410" s="126" t="s">
        <v>440</v>
      </c>
      <c r="G3410" s="126" t="s">
        <v>565</v>
      </c>
      <c r="H3410" s="126" t="s">
        <v>126</v>
      </c>
      <c r="I3410" s="126" t="s">
        <v>418</v>
      </c>
      <c r="J3410" s="126" t="s">
        <v>962</v>
      </c>
      <c r="K3410" s="126" t="s">
        <v>443</v>
      </c>
      <c r="L3410" s="126" t="s">
        <v>963</v>
      </c>
      <c r="M3410" s="130">
        <v>1336.94</v>
      </c>
      <c r="O3410" s="126" t="s">
        <v>449</v>
      </c>
      <c r="P3410" s="130">
        <v>0</v>
      </c>
      <c r="S3410" s="130">
        <v>0</v>
      </c>
      <c r="V3410" s="130">
        <v>1336.94</v>
      </c>
      <c r="X3410" s="126" t="s">
        <v>1514</v>
      </c>
      <c r="Z3410" s="127"/>
      <c r="AA3410" s="128">
        <v>120</v>
      </c>
      <c r="AB3410" s="128">
        <v>1</v>
      </c>
      <c r="AD3410" s="126" t="s">
        <v>562</v>
      </c>
      <c r="AG3410" s="127"/>
      <c r="AI3410" s="127"/>
    </row>
    <row r="3411" spans="1:35" ht="14.85" customHeight="1">
      <c r="A3411" s="130">
        <v>5009494</v>
      </c>
      <c r="B3411" s="126" t="s">
        <v>6438</v>
      </c>
      <c r="C3411" s="126" t="s">
        <v>6439</v>
      </c>
      <c r="D3411" s="126" t="s">
        <v>6440</v>
      </c>
      <c r="E3411" s="126" t="s">
        <v>288</v>
      </c>
      <c r="F3411" s="126" t="s">
        <v>522</v>
      </c>
      <c r="G3411" s="126" t="s">
        <v>1504</v>
      </c>
      <c r="H3411" s="126" t="s">
        <v>524</v>
      </c>
      <c r="I3411" s="126" t="s">
        <v>418</v>
      </c>
      <c r="J3411" s="126" t="s">
        <v>3320</v>
      </c>
      <c r="K3411" s="126" t="s">
        <v>747</v>
      </c>
      <c r="L3411" s="126" t="s">
        <v>3321</v>
      </c>
      <c r="M3411" s="130">
        <v>657.99</v>
      </c>
      <c r="N3411" s="126" t="s">
        <v>290</v>
      </c>
      <c r="O3411" s="126" t="s">
        <v>528</v>
      </c>
      <c r="P3411" s="130">
        <v>0</v>
      </c>
      <c r="S3411" s="130">
        <v>0</v>
      </c>
      <c r="V3411" s="130">
        <v>699.25</v>
      </c>
      <c r="X3411" s="126" t="s">
        <v>6441</v>
      </c>
      <c r="Z3411" s="127"/>
      <c r="AA3411" s="128"/>
      <c r="AB3411" s="128"/>
      <c r="AD3411" s="126" t="s">
        <v>562</v>
      </c>
      <c r="AG3411" s="127"/>
      <c r="AI3411" s="127"/>
    </row>
    <row r="3412" spans="1:35" ht="14.85" customHeight="1">
      <c r="A3412" s="130">
        <v>5009490</v>
      </c>
      <c r="B3412" s="126" t="s">
        <v>6442</v>
      </c>
      <c r="C3412" s="126" t="s">
        <v>6443</v>
      </c>
      <c r="D3412" s="126" t="s">
        <v>6444</v>
      </c>
      <c r="E3412" s="126" t="s">
        <v>288</v>
      </c>
      <c r="F3412" s="126" t="s">
        <v>522</v>
      </c>
      <c r="G3412" s="126" t="s">
        <v>523</v>
      </c>
      <c r="H3412" s="126" t="s">
        <v>524</v>
      </c>
      <c r="I3412" s="126" t="s">
        <v>418</v>
      </c>
      <c r="J3412" s="126" t="s">
        <v>3320</v>
      </c>
      <c r="K3412" s="126" t="s">
        <v>747</v>
      </c>
      <c r="L3412" s="126" t="s">
        <v>3321</v>
      </c>
      <c r="M3412" s="130">
        <v>1558.24</v>
      </c>
      <c r="N3412" s="126" t="s">
        <v>290</v>
      </c>
      <c r="O3412" s="126" t="s">
        <v>528</v>
      </c>
      <c r="P3412" s="130">
        <v>0</v>
      </c>
      <c r="S3412" s="130">
        <v>0</v>
      </c>
      <c r="V3412" s="130">
        <v>1558.24</v>
      </c>
      <c r="X3412" s="126" t="s">
        <v>6441</v>
      </c>
      <c r="Z3412" s="127"/>
      <c r="AA3412" s="128"/>
      <c r="AB3412" s="128"/>
      <c r="AD3412" s="126" t="s">
        <v>562</v>
      </c>
      <c r="AG3412" s="127"/>
      <c r="AI3412" s="127"/>
    </row>
    <row r="3413" spans="1:35" ht="14.85" customHeight="1">
      <c r="A3413" s="130">
        <v>5010179</v>
      </c>
      <c r="B3413" s="126" t="s">
        <v>6445</v>
      </c>
      <c r="C3413" s="126" t="s">
        <v>4671</v>
      </c>
      <c r="D3413" s="126" t="s">
        <v>6446</v>
      </c>
      <c r="E3413" s="126" t="s">
        <v>288</v>
      </c>
      <c r="F3413" s="126" t="s">
        <v>555</v>
      </c>
      <c r="G3413" s="126" t="s">
        <v>458</v>
      </c>
      <c r="H3413" s="126" t="s">
        <v>126</v>
      </c>
      <c r="I3413" s="126" t="s">
        <v>418</v>
      </c>
      <c r="J3413" s="126" t="s">
        <v>2270</v>
      </c>
      <c r="K3413" s="126" t="s">
        <v>535</v>
      </c>
      <c r="L3413" s="126" t="s">
        <v>2271</v>
      </c>
      <c r="M3413" s="130">
        <v>1444.8</v>
      </c>
      <c r="O3413" s="126" t="s">
        <v>2200</v>
      </c>
      <c r="P3413" s="130">
        <v>0</v>
      </c>
      <c r="S3413" s="130">
        <v>0</v>
      </c>
      <c r="V3413" s="130">
        <v>1444.8</v>
      </c>
      <c r="X3413" s="126" t="s">
        <v>2201</v>
      </c>
      <c r="Z3413" s="127"/>
      <c r="AA3413" s="128">
        <v>210</v>
      </c>
      <c r="AB3413" s="128">
        <v>1</v>
      </c>
      <c r="AD3413" s="126" t="s">
        <v>562</v>
      </c>
      <c r="AG3413" s="127"/>
      <c r="AI3413" s="127"/>
    </row>
    <row r="3414" spans="1:35" ht="14.85" customHeight="1">
      <c r="A3414" s="130">
        <v>5009576</v>
      </c>
      <c r="B3414" s="126" t="s">
        <v>6447</v>
      </c>
      <c r="C3414" s="126" t="s">
        <v>6448</v>
      </c>
      <c r="D3414" s="126" t="s">
        <v>6449</v>
      </c>
      <c r="E3414" s="126" t="s">
        <v>288</v>
      </c>
      <c r="F3414" s="126" t="s">
        <v>522</v>
      </c>
      <c r="G3414" s="126" t="s">
        <v>1504</v>
      </c>
      <c r="H3414" s="126" t="s">
        <v>974</v>
      </c>
      <c r="I3414" s="126" t="s">
        <v>418</v>
      </c>
      <c r="J3414" s="126" t="s">
        <v>6296</v>
      </c>
      <c r="K3414" s="126" t="s">
        <v>526</v>
      </c>
      <c r="L3414" s="126" t="s">
        <v>5684</v>
      </c>
      <c r="M3414" s="130">
        <v>335.09</v>
      </c>
      <c r="N3414" s="126" t="s">
        <v>290</v>
      </c>
      <c r="O3414" s="126" t="s">
        <v>528</v>
      </c>
      <c r="P3414" s="130">
        <v>0</v>
      </c>
      <c r="S3414" s="130">
        <v>0</v>
      </c>
      <c r="V3414" s="130">
        <v>335.09</v>
      </c>
      <c r="X3414" s="126" t="s">
        <v>978</v>
      </c>
      <c r="Z3414" s="127"/>
      <c r="AA3414" s="128"/>
      <c r="AB3414" s="128"/>
      <c r="AD3414" s="126" t="s">
        <v>562</v>
      </c>
      <c r="AG3414" s="127"/>
      <c r="AI3414" s="127"/>
    </row>
    <row r="3415" spans="1:35" ht="14.85" customHeight="1">
      <c r="A3415" s="130">
        <v>5009575</v>
      </c>
      <c r="B3415" s="126" t="s">
        <v>6450</v>
      </c>
      <c r="C3415" s="126" t="s">
        <v>842</v>
      </c>
      <c r="D3415" s="126" t="s">
        <v>6451</v>
      </c>
      <c r="E3415" s="126" t="s">
        <v>288</v>
      </c>
      <c r="F3415" s="126" t="s">
        <v>491</v>
      </c>
      <c r="G3415" s="126" t="s">
        <v>417</v>
      </c>
      <c r="H3415" s="126" t="s">
        <v>126</v>
      </c>
      <c r="I3415" s="126" t="s">
        <v>126</v>
      </c>
      <c r="J3415" s="126" t="s">
        <v>503</v>
      </c>
      <c r="K3415" s="126" t="s">
        <v>504</v>
      </c>
      <c r="L3415" s="126" t="s">
        <v>505</v>
      </c>
      <c r="M3415" s="130">
        <v>9237.6</v>
      </c>
      <c r="N3415" s="126" t="s">
        <v>290</v>
      </c>
      <c r="O3415" s="126" t="s">
        <v>1311</v>
      </c>
      <c r="P3415" s="130">
        <v>0</v>
      </c>
      <c r="S3415" s="130">
        <v>0</v>
      </c>
      <c r="V3415" s="130">
        <v>10264</v>
      </c>
      <c r="X3415" s="126" t="s">
        <v>1312</v>
      </c>
      <c r="Y3415" s="126" t="s">
        <v>517</v>
      </c>
      <c r="Z3415" s="127" t="s">
        <v>309</v>
      </c>
      <c r="AA3415" s="128">
        <v>1</v>
      </c>
      <c r="AB3415" s="128">
        <v>60</v>
      </c>
      <c r="AD3415" s="126" t="s">
        <v>562</v>
      </c>
      <c r="AG3415" s="127"/>
      <c r="AI3415" s="127"/>
    </row>
    <row r="3416" spans="1:35" ht="14.85" customHeight="1">
      <c r="A3416" s="130">
        <v>5009574</v>
      </c>
      <c r="B3416" s="126" t="s">
        <v>6452</v>
      </c>
      <c r="C3416" s="126" t="s">
        <v>842</v>
      </c>
      <c r="D3416" s="126" t="s">
        <v>6453</v>
      </c>
      <c r="E3416" s="126" t="s">
        <v>288</v>
      </c>
      <c r="F3416" s="126" t="s">
        <v>491</v>
      </c>
      <c r="G3416" s="126" t="s">
        <v>417</v>
      </c>
      <c r="H3416" s="126" t="s">
        <v>126</v>
      </c>
      <c r="I3416" s="126" t="s">
        <v>308</v>
      </c>
      <c r="J3416" s="126" t="s">
        <v>503</v>
      </c>
      <c r="K3416" s="126" t="s">
        <v>504</v>
      </c>
      <c r="L3416" s="126" t="s">
        <v>505</v>
      </c>
      <c r="M3416" s="130">
        <v>6417</v>
      </c>
      <c r="N3416" s="126" t="s">
        <v>290</v>
      </c>
      <c r="O3416" s="126" t="s">
        <v>1311</v>
      </c>
      <c r="P3416" s="130">
        <v>0</v>
      </c>
      <c r="S3416" s="130">
        <v>0</v>
      </c>
      <c r="V3416" s="130">
        <v>7130</v>
      </c>
      <c r="X3416" s="126" t="s">
        <v>1312</v>
      </c>
      <c r="Y3416" s="126" t="s">
        <v>517</v>
      </c>
      <c r="Z3416" s="127" t="s">
        <v>309</v>
      </c>
      <c r="AA3416" s="128">
        <v>1</v>
      </c>
      <c r="AB3416" s="128">
        <v>60</v>
      </c>
      <c r="AD3416" s="126" t="s">
        <v>562</v>
      </c>
      <c r="AG3416" s="127"/>
      <c r="AI3416" s="127"/>
    </row>
    <row r="3417" spans="1:35" ht="14.85" customHeight="1">
      <c r="A3417" s="130">
        <v>5009071</v>
      </c>
      <c r="B3417" s="126" t="s">
        <v>6454</v>
      </c>
      <c r="C3417" s="126" t="s">
        <v>6455</v>
      </c>
      <c r="D3417" s="126" t="s">
        <v>6456</v>
      </c>
      <c r="E3417" s="126" t="s">
        <v>288</v>
      </c>
      <c r="F3417" s="126" t="s">
        <v>555</v>
      </c>
      <c r="G3417" s="126" t="s">
        <v>458</v>
      </c>
      <c r="H3417" s="126" t="s">
        <v>126</v>
      </c>
      <c r="I3417" s="126" t="s">
        <v>418</v>
      </c>
      <c r="J3417" s="126" t="s">
        <v>962</v>
      </c>
      <c r="K3417" s="126" t="s">
        <v>443</v>
      </c>
      <c r="L3417" s="126" t="s">
        <v>963</v>
      </c>
      <c r="M3417" s="130">
        <v>1444.8</v>
      </c>
      <c r="O3417" s="126" t="s">
        <v>2200</v>
      </c>
      <c r="P3417" s="130">
        <v>0</v>
      </c>
      <c r="S3417" s="130">
        <v>0</v>
      </c>
      <c r="V3417" s="130">
        <v>1444.8</v>
      </c>
      <c r="X3417" s="126" t="s">
        <v>2272</v>
      </c>
      <c r="Z3417" s="127"/>
      <c r="AA3417" s="128">
        <v>210</v>
      </c>
      <c r="AB3417" s="128">
        <v>1</v>
      </c>
      <c r="AD3417" s="126" t="s">
        <v>562</v>
      </c>
      <c r="AG3417" s="127"/>
      <c r="AI3417" s="127"/>
    </row>
    <row r="3418" spans="1:35" ht="14.85" customHeight="1">
      <c r="A3418" s="130">
        <v>5009067</v>
      </c>
      <c r="B3418" s="126" t="s">
        <v>6457</v>
      </c>
      <c r="C3418" s="126" t="s">
        <v>6458</v>
      </c>
      <c r="D3418" s="126" t="s">
        <v>4022</v>
      </c>
      <c r="E3418" s="126" t="s">
        <v>288</v>
      </c>
      <c r="F3418" s="126" t="s">
        <v>491</v>
      </c>
      <c r="G3418" s="126" t="s">
        <v>417</v>
      </c>
      <c r="H3418" s="126" t="s">
        <v>126</v>
      </c>
      <c r="I3418" s="126" t="s">
        <v>126</v>
      </c>
      <c r="J3418" s="126" t="s">
        <v>930</v>
      </c>
      <c r="K3418" s="126" t="s">
        <v>504</v>
      </c>
      <c r="L3418" s="126" t="s">
        <v>931</v>
      </c>
      <c r="M3418" s="130">
        <v>331.19</v>
      </c>
      <c r="N3418" s="126" t="s">
        <v>290</v>
      </c>
      <c r="O3418" s="126" t="s">
        <v>1311</v>
      </c>
      <c r="P3418" s="130">
        <v>0</v>
      </c>
      <c r="S3418" s="130">
        <v>0</v>
      </c>
      <c r="V3418" s="130">
        <v>367.99</v>
      </c>
      <c r="X3418" s="126" t="s">
        <v>1312</v>
      </c>
      <c r="Y3418" s="126" t="s">
        <v>517</v>
      </c>
      <c r="Z3418" s="127" t="s">
        <v>309</v>
      </c>
      <c r="AA3418" s="128">
        <v>1</v>
      </c>
      <c r="AB3418" s="128">
        <v>60</v>
      </c>
      <c r="AD3418" s="126" t="s">
        <v>562</v>
      </c>
      <c r="AG3418" s="127"/>
      <c r="AI3418" s="127"/>
    </row>
    <row r="3419" spans="1:35" ht="14.85" customHeight="1">
      <c r="A3419" s="130">
        <v>5009066</v>
      </c>
      <c r="B3419" s="126" t="s">
        <v>5003</v>
      </c>
      <c r="C3419" s="126" t="s">
        <v>4028</v>
      </c>
      <c r="D3419" s="126" t="s">
        <v>6459</v>
      </c>
      <c r="E3419" s="126" t="s">
        <v>288</v>
      </c>
      <c r="F3419" s="126" t="s">
        <v>555</v>
      </c>
      <c r="G3419" s="126" t="s">
        <v>1552</v>
      </c>
      <c r="H3419" s="126" t="s">
        <v>126</v>
      </c>
      <c r="I3419" s="126" t="s">
        <v>418</v>
      </c>
      <c r="J3419" s="126" t="s">
        <v>962</v>
      </c>
      <c r="K3419" s="126" t="s">
        <v>443</v>
      </c>
      <c r="L3419" s="126" t="s">
        <v>963</v>
      </c>
      <c r="M3419" s="130">
        <v>1204</v>
      </c>
      <c r="O3419" s="126" t="s">
        <v>2200</v>
      </c>
      <c r="P3419" s="130">
        <v>0</v>
      </c>
      <c r="S3419" s="130">
        <v>0</v>
      </c>
      <c r="V3419" s="130">
        <v>1204</v>
      </c>
      <c r="X3419" s="126" t="s">
        <v>2201</v>
      </c>
      <c r="Z3419" s="127"/>
      <c r="AA3419" s="128">
        <v>210</v>
      </c>
      <c r="AB3419" s="128">
        <v>1</v>
      </c>
      <c r="AD3419" s="126" t="s">
        <v>562</v>
      </c>
      <c r="AG3419" s="127"/>
      <c r="AI3419" s="127"/>
    </row>
    <row r="3420" spans="1:35" ht="14.85" customHeight="1">
      <c r="A3420" s="130">
        <v>5009940</v>
      </c>
      <c r="B3420" s="126" t="s">
        <v>6460</v>
      </c>
      <c r="C3420" s="126" t="s">
        <v>3247</v>
      </c>
      <c r="D3420" s="126" t="s">
        <v>6461</v>
      </c>
      <c r="E3420" s="126" t="s">
        <v>288</v>
      </c>
      <c r="F3420" s="126" t="s">
        <v>522</v>
      </c>
      <c r="G3420" s="126" t="s">
        <v>309</v>
      </c>
      <c r="H3420" s="126" t="s">
        <v>524</v>
      </c>
      <c r="I3420" s="126" t="s">
        <v>126</v>
      </c>
      <c r="J3420" s="126" t="s">
        <v>825</v>
      </c>
      <c r="K3420" s="126" t="s">
        <v>504</v>
      </c>
      <c r="L3420" s="126" t="s">
        <v>444</v>
      </c>
      <c r="M3420" s="130">
        <v>18</v>
      </c>
      <c r="O3420" s="126" t="s">
        <v>528</v>
      </c>
      <c r="P3420" s="130">
        <v>0</v>
      </c>
      <c r="S3420" s="130">
        <v>0</v>
      </c>
      <c r="V3420" s="130">
        <v>18</v>
      </c>
      <c r="X3420" s="126" t="s">
        <v>3250</v>
      </c>
      <c r="Z3420" s="127"/>
      <c r="AA3420" s="128"/>
      <c r="AB3420" s="128"/>
      <c r="AD3420" s="126" t="s">
        <v>562</v>
      </c>
      <c r="AG3420" s="127"/>
      <c r="AI3420" s="127"/>
    </row>
    <row r="3421" spans="1:35" ht="14.85" customHeight="1">
      <c r="A3421" s="130">
        <v>5009939</v>
      </c>
      <c r="B3421" s="126" t="s">
        <v>6462</v>
      </c>
      <c r="C3421" s="126" t="s">
        <v>3247</v>
      </c>
      <c r="D3421" s="126" t="s">
        <v>6463</v>
      </c>
      <c r="E3421" s="126" t="s">
        <v>288</v>
      </c>
      <c r="F3421" s="126" t="s">
        <v>522</v>
      </c>
      <c r="G3421" s="126" t="s">
        <v>2269</v>
      </c>
      <c r="H3421" s="126" t="s">
        <v>524</v>
      </c>
      <c r="I3421" s="126" t="s">
        <v>126</v>
      </c>
      <c r="J3421" s="126" t="s">
        <v>825</v>
      </c>
      <c r="K3421" s="126" t="s">
        <v>504</v>
      </c>
      <c r="L3421" s="126" t="s">
        <v>444</v>
      </c>
      <c r="M3421" s="130">
        <v>14.85</v>
      </c>
      <c r="O3421" s="126" t="s">
        <v>528</v>
      </c>
      <c r="P3421" s="130">
        <v>0</v>
      </c>
      <c r="S3421" s="130">
        <v>0</v>
      </c>
      <c r="V3421" s="130">
        <v>14.85</v>
      </c>
      <c r="X3421" s="126" t="s">
        <v>3250</v>
      </c>
      <c r="Z3421" s="127"/>
      <c r="AA3421" s="128"/>
      <c r="AB3421" s="128"/>
      <c r="AD3421" s="126" t="s">
        <v>562</v>
      </c>
      <c r="AG3421" s="127"/>
      <c r="AI3421" s="127"/>
    </row>
    <row r="3422" spans="1:35" ht="14.85" customHeight="1">
      <c r="A3422" s="130">
        <v>5009938</v>
      </c>
      <c r="B3422" s="126" t="s">
        <v>6464</v>
      </c>
      <c r="C3422" s="126" t="s">
        <v>3247</v>
      </c>
      <c r="D3422" s="126" t="s">
        <v>6465</v>
      </c>
      <c r="E3422" s="126" t="s">
        <v>288</v>
      </c>
      <c r="F3422" s="126" t="s">
        <v>522</v>
      </c>
      <c r="G3422" s="126" t="s">
        <v>2462</v>
      </c>
      <c r="H3422" s="126" t="s">
        <v>524</v>
      </c>
      <c r="I3422" s="126" t="s">
        <v>126</v>
      </c>
      <c r="J3422" s="126" t="s">
        <v>825</v>
      </c>
      <c r="K3422" s="126" t="s">
        <v>504</v>
      </c>
      <c r="L3422" s="126" t="s">
        <v>444</v>
      </c>
      <c r="M3422" s="130">
        <v>7.4</v>
      </c>
      <c r="O3422" s="126" t="s">
        <v>528</v>
      </c>
      <c r="P3422" s="130">
        <v>0</v>
      </c>
      <c r="S3422" s="130">
        <v>0</v>
      </c>
      <c r="V3422" s="130">
        <v>7.4</v>
      </c>
      <c r="X3422" s="126" t="s">
        <v>3250</v>
      </c>
      <c r="Z3422" s="127"/>
      <c r="AA3422" s="128"/>
      <c r="AB3422" s="128"/>
      <c r="AD3422" s="126" t="s">
        <v>562</v>
      </c>
      <c r="AG3422" s="127"/>
      <c r="AI3422" s="127"/>
    </row>
    <row r="3423" spans="1:35" ht="14.85" customHeight="1">
      <c r="A3423" s="130">
        <v>5009937</v>
      </c>
      <c r="B3423" s="126" t="s">
        <v>6466</v>
      </c>
      <c r="C3423" s="126" t="s">
        <v>6467</v>
      </c>
      <c r="D3423" s="126" t="s">
        <v>6468</v>
      </c>
      <c r="E3423" s="126" t="s">
        <v>288</v>
      </c>
      <c r="F3423" s="126" t="s">
        <v>522</v>
      </c>
      <c r="G3423" s="126" t="s">
        <v>806</v>
      </c>
      <c r="H3423" s="126" t="s">
        <v>524</v>
      </c>
      <c r="I3423" s="126" t="s">
        <v>418</v>
      </c>
      <c r="J3423" s="126" t="s">
        <v>825</v>
      </c>
      <c r="K3423" s="126" t="s">
        <v>504</v>
      </c>
      <c r="L3423" s="126" t="s">
        <v>444</v>
      </c>
      <c r="M3423" s="130">
        <v>97.44</v>
      </c>
      <c r="O3423" s="126" t="s">
        <v>528</v>
      </c>
      <c r="P3423" s="130">
        <v>0</v>
      </c>
      <c r="S3423" s="130">
        <v>0</v>
      </c>
      <c r="V3423" s="130">
        <v>154.84</v>
      </c>
      <c r="X3423" s="126" t="s">
        <v>2365</v>
      </c>
      <c r="Z3423" s="127"/>
      <c r="AA3423" s="128"/>
      <c r="AB3423" s="128"/>
      <c r="AD3423" s="126" t="s">
        <v>562</v>
      </c>
      <c r="AG3423" s="127"/>
      <c r="AI3423" s="127"/>
    </row>
    <row r="3424" spans="1:35" ht="14.85" customHeight="1">
      <c r="A3424" s="130">
        <v>5009936</v>
      </c>
      <c r="B3424" s="126" t="s">
        <v>6469</v>
      </c>
      <c r="C3424" s="126" t="s">
        <v>6467</v>
      </c>
      <c r="D3424" s="126" t="s">
        <v>6470</v>
      </c>
      <c r="E3424" s="126" t="s">
        <v>288</v>
      </c>
      <c r="F3424" s="126" t="s">
        <v>522</v>
      </c>
      <c r="G3424" s="126" t="s">
        <v>6471</v>
      </c>
      <c r="H3424" s="126" t="s">
        <v>524</v>
      </c>
      <c r="I3424" s="126" t="s">
        <v>418</v>
      </c>
      <c r="J3424" s="126" t="s">
        <v>825</v>
      </c>
      <c r="K3424" s="126" t="s">
        <v>504</v>
      </c>
      <c r="L3424" s="126" t="s">
        <v>444</v>
      </c>
      <c r="M3424" s="130">
        <v>54.8</v>
      </c>
      <c r="O3424" s="126" t="s">
        <v>528</v>
      </c>
      <c r="P3424" s="130">
        <v>0</v>
      </c>
      <c r="S3424" s="130">
        <v>0</v>
      </c>
      <c r="V3424" s="130">
        <v>135.36000000000001</v>
      </c>
      <c r="X3424" s="126" t="s">
        <v>2365</v>
      </c>
      <c r="Z3424" s="127"/>
      <c r="AA3424" s="128"/>
      <c r="AB3424" s="128"/>
      <c r="AD3424" s="126" t="s">
        <v>562</v>
      </c>
      <c r="AG3424" s="127"/>
      <c r="AI3424" s="127"/>
    </row>
    <row r="3425" spans="1:35" ht="14.85" customHeight="1">
      <c r="A3425" s="130">
        <v>5010943</v>
      </c>
      <c r="B3425" s="126" t="s">
        <v>413</v>
      </c>
      <c r="C3425" s="126" t="s">
        <v>6472</v>
      </c>
      <c r="E3425" s="126" t="s">
        <v>288</v>
      </c>
      <c r="F3425" s="126" t="s">
        <v>416</v>
      </c>
      <c r="G3425" s="126" t="s">
        <v>417</v>
      </c>
      <c r="H3425" s="126" t="s">
        <v>126</v>
      </c>
      <c r="I3425" s="126" t="s">
        <v>126</v>
      </c>
      <c r="J3425" s="126" t="s">
        <v>2857</v>
      </c>
      <c r="K3425" s="126" t="s">
        <v>747</v>
      </c>
      <c r="L3425" s="126" t="s">
        <v>2858</v>
      </c>
      <c r="M3425" s="130">
        <v>523.96</v>
      </c>
      <c r="O3425" s="126" t="s">
        <v>422</v>
      </c>
      <c r="P3425" s="130">
        <v>0</v>
      </c>
      <c r="S3425" s="130">
        <v>0</v>
      </c>
      <c r="V3425" s="130">
        <v>523.96</v>
      </c>
      <c r="X3425" s="126" t="s">
        <v>423</v>
      </c>
      <c r="Z3425" s="127"/>
      <c r="AA3425" s="128">
        <v>1</v>
      </c>
      <c r="AB3425" s="128">
        <v>12</v>
      </c>
      <c r="AD3425" s="126" t="s">
        <v>562</v>
      </c>
      <c r="AG3425" s="127"/>
      <c r="AI3425" s="127"/>
    </row>
    <row r="3426" spans="1:35" ht="14.85" customHeight="1">
      <c r="A3426" s="130">
        <v>5010942</v>
      </c>
      <c r="B3426" s="126" t="s">
        <v>413</v>
      </c>
      <c r="C3426" s="126" t="s">
        <v>6473</v>
      </c>
      <c r="D3426" s="126" t="s">
        <v>3621</v>
      </c>
      <c r="E3426" s="126" t="s">
        <v>288</v>
      </c>
      <c r="F3426" s="126" t="s">
        <v>416</v>
      </c>
      <c r="G3426" s="126" t="s">
        <v>417</v>
      </c>
      <c r="H3426" s="126" t="s">
        <v>126</v>
      </c>
      <c r="I3426" s="126" t="s">
        <v>126</v>
      </c>
      <c r="J3426" s="126" t="s">
        <v>3618</v>
      </c>
      <c r="K3426" s="126" t="s">
        <v>558</v>
      </c>
      <c r="L3426" s="126" t="s">
        <v>3619</v>
      </c>
      <c r="M3426" s="130">
        <v>193.76</v>
      </c>
      <c r="O3426" s="126" t="s">
        <v>587</v>
      </c>
      <c r="P3426" s="130">
        <v>0</v>
      </c>
      <c r="S3426" s="130">
        <v>0</v>
      </c>
      <c r="V3426" s="130">
        <v>193.76</v>
      </c>
      <c r="X3426" s="126" t="s">
        <v>588</v>
      </c>
      <c r="Z3426" s="127"/>
      <c r="AA3426" s="128">
        <v>1</v>
      </c>
      <c r="AB3426" s="128">
        <v>12</v>
      </c>
      <c r="AD3426" s="126" t="s">
        <v>562</v>
      </c>
      <c r="AG3426" s="127"/>
      <c r="AI3426" s="127"/>
    </row>
    <row r="3427" spans="1:35" ht="14.85" customHeight="1">
      <c r="A3427" s="130">
        <v>5010941</v>
      </c>
      <c r="B3427" s="126" t="s">
        <v>413</v>
      </c>
      <c r="C3427" s="126" t="s">
        <v>6474</v>
      </c>
      <c r="E3427" s="126" t="s">
        <v>288</v>
      </c>
      <c r="F3427" s="126" t="s">
        <v>416</v>
      </c>
      <c r="G3427" s="126" t="s">
        <v>417</v>
      </c>
      <c r="H3427" s="126" t="s">
        <v>126</v>
      </c>
      <c r="I3427" s="126" t="s">
        <v>126</v>
      </c>
      <c r="J3427" s="126" t="s">
        <v>2857</v>
      </c>
      <c r="K3427" s="126" t="s">
        <v>747</v>
      </c>
      <c r="L3427" s="126" t="s">
        <v>2858</v>
      </c>
      <c r="M3427" s="130">
        <v>2142.56</v>
      </c>
      <c r="O3427" s="126" t="s">
        <v>422</v>
      </c>
      <c r="P3427" s="130">
        <v>0</v>
      </c>
      <c r="S3427" s="130">
        <v>0</v>
      </c>
      <c r="V3427" s="130">
        <v>2142.58</v>
      </c>
      <c r="X3427" s="126" t="s">
        <v>2908</v>
      </c>
      <c r="Z3427" s="127"/>
      <c r="AA3427" s="128">
        <v>1</v>
      </c>
      <c r="AB3427" s="128">
        <v>12</v>
      </c>
      <c r="AD3427" s="126" t="s">
        <v>562</v>
      </c>
      <c r="AG3427" s="127"/>
      <c r="AI3427" s="127"/>
    </row>
    <row r="3428" spans="1:35" ht="14.85" customHeight="1">
      <c r="A3428" s="130">
        <v>5010940</v>
      </c>
      <c r="B3428" s="126" t="s">
        <v>413</v>
      </c>
      <c r="C3428" s="126" t="s">
        <v>6475</v>
      </c>
      <c r="E3428" s="126" t="s">
        <v>288</v>
      </c>
      <c r="F3428" s="126" t="s">
        <v>416</v>
      </c>
      <c r="G3428" s="126" t="s">
        <v>417</v>
      </c>
      <c r="H3428" s="126" t="s">
        <v>126</v>
      </c>
      <c r="I3428" s="126" t="s">
        <v>126</v>
      </c>
      <c r="J3428" s="126" t="s">
        <v>2857</v>
      </c>
      <c r="K3428" s="126" t="s">
        <v>747</v>
      </c>
      <c r="L3428" s="126" t="s">
        <v>2858</v>
      </c>
      <c r="M3428" s="130">
        <v>584.34</v>
      </c>
      <c r="O3428" s="126" t="s">
        <v>422</v>
      </c>
      <c r="P3428" s="130">
        <v>0</v>
      </c>
      <c r="S3428" s="130">
        <v>0</v>
      </c>
      <c r="V3428" s="130">
        <v>584.34</v>
      </c>
      <c r="X3428" s="126" t="s">
        <v>1034</v>
      </c>
      <c r="Z3428" s="127"/>
      <c r="AA3428" s="128">
        <v>1</v>
      </c>
      <c r="AB3428" s="128">
        <v>12</v>
      </c>
      <c r="AD3428" s="126" t="s">
        <v>562</v>
      </c>
      <c r="AG3428" s="127"/>
      <c r="AI3428" s="127"/>
    </row>
    <row r="3429" spans="1:35" ht="14.85" customHeight="1">
      <c r="A3429" s="130">
        <v>5010939</v>
      </c>
      <c r="B3429" s="126" t="s">
        <v>413</v>
      </c>
      <c r="C3429" s="126" t="s">
        <v>6476</v>
      </c>
      <c r="E3429" s="126" t="s">
        <v>288</v>
      </c>
      <c r="F3429" s="126" t="s">
        <v>416</v>
      </c>
      <c r="G3429" s="126" t="s">
        <v>417</v>
      </c>
      <c r="H3429" s="126" t="s">
        <v>126</v>
      </c>
      <c r="I3429" s="126" t="s">
        <v>126</v>
      </c>
      <c r="J3429" s="126" t="s">
        <v>2857</v>
      </c>
      <c r="K3429" s="126" t="s">
        <v>747</v>
      </c>
      <c r="L3429" s="126" t="s">
        <v>2858</v>
      </c>
      <c r="M3429" s="130">
        <v>1391.71</v>
      </c>
      <c r="O3429" s="126" t="s">
        <v>422</v>
      </c>
      <c r="P3429" s="130">
        <v>0</v>
      </c>
      <c r="S3429" s="130">
        <v>0</v>
      </c>
      <c r="V3429" s="130">
        <v>1391.71</v>
      </c>
      <c r="X3429" s="126" t="s">
        <v>1034</v>
      </c>
      <c r="Z3429" s="127"/>
      <c r="AA3429" s="128">
        <v>1</v>
      </c>
      <c r="AB3429" s="128">
        <v>12</v>
      </c>
      <c r="AD3429" s="126" t="s">
        <v>562</v>
      </c>
      <c r="AG3429" s="127"/>
      <c r="AI3429" s="127"/>
    </row>
    <row r="3430" spans="1:35" ht="14.85" customHeight="1">
      <c r="A3430" s="130">
        <v>5011081</v>
      </c>
      <c r="B3430" s="126" t="s">
        <v>413</v>
      </c>
      <c r="C3430" s="126" t="s">
        <v>4948</v>
      </c>
      <c r="D3430" s="126" t="s">
        <v>4949</v>
      </c>
      <c r="E3430" s="126" t="s">
        <v>288</v>
      </c>
      <c r="F3430" s="126" t="s">
        <v>364</v>
      </c>
      <c r="G3430" s="126" t="s">
        <v>417</v>
      </c>
      <c r="H3430" s="126" t="s">
        <v>126</v>
      </c>
      <c r="I3430" s="126" t="s">
        <v>126</v>
      </c>
      <c r="J3430" s="126" t="s">
        <v>886</v>
      </c>
      <c r="K3430" s="126" t="s">
        <v>443</v>
      </c>
      <c r="L3430" s="126" t="s">
        <v>887</v>
      </c>
      <c r="M3430" s="130">
        <v>6817.39</v>
      </c>
      <c r="O3430" s="126" t="s">
        <v>365</v>
      </c>
      <c r="P3430" s="130">
        <v>0</v>
      </c>
      <c r="S3430" s="130">
        <v>0</v>
      </c>
      <c r="V3430" s="130">
        <v>8278.24</v>
      </c>
      <c r="X3430" s="126" t="s">
        <v>469</v>
      </c>
      <c r="Z3430" s="127"/>
      <c r="AA3430" s="128">
        <v>1</v>
      </c>
      <c r="AB3430" s="128">
        <v>60</v>
      </c>
      <c r="AC3430" s="126" t="s">
        <v>366</v>
      </c>
      <c r="AD3430" s="126" t="s">
        <v>1222</v>
      </c>
      <c r="AG3430" s="127"/>
      <c r="AI3430" s="127"/>
    </row>
    <row r="3431" spans="1:35" ht="14.85" customHeight="1">
      <c r="A3431" s="130">
        <v>5011080</v>
      </c>
      <c r="B3431" s="126" t="s">
        <v>413</v>
      </c>
      <c r="C3431" s="126" t="s">
        <v>4950</v>
      </c>
      <c r="D3431" s="126" t="s">
        <v>4951</v>
      </c>
      <c r="E3431" s="126" t="s">
        <v>288</v>
      </c>
      <c r="F3431" s="126" t="s">
        <v>364</v>
      </c>
      <c r="G3431" s="126" t="s">
        <v>417</v>
      </c>
      <c r="H3431" s="126" t="s">
        <v>126</v>
      </c>
      <c r="I3431" s="126" t="s">
        <v>126</v>
      </c>
      <c r="J3431" s="126" t="s">
        <v>886</v>
      </c>
      <c r="K3431" s="126" t="s">
        <v>443</v>
      </c>
      <c r="L3431" s="126" t="s">
        <v>887</v>
      </c>
      <c r="M3431" s="130">
        <v>6817.39</v>
      </c>
      <c r="O3431" s="126" t="s">
        <v>365</v>
      </c>
      <c r="P3431" s="130">
        <v>0</v>
      </c>
      <c r="S3431" s="130">
        <v>0</v>
      </c>
      <c r="V3431" s="130">
        <v>7791.29</v>
      </c>
      <c r="X3431" s="126" t="s">
        <v>469</v>
      </c>
      <c r="Z3431" s="127"/>
      <c r="AA3431" s="128">
        <v>1</v>
      </c>
      <c r="AB3431" s="128">
        <v>60</v>
      </c>
      <c r="AC3431" s="126" t="s">
        <v>366</v>
      </c>
      <c r="AD3431" s="126" t="s">
        <v>1222</v>
      </c>
      <c r="AG3431" s="127"/>
      <c r="AI3431" s="127"/>
    </row>
    <row r="3432" spans="1:35" ht="14.85" customHeight="1">
      <c r="A3432" s="130">
        <v>5011365</v>
      </c>
      <c r="B3432" s="126" t="s">
        <v>413</v>
      </c>
      <c r="C3432" s="126" t="s">
        <v>6477</v>
      </c>
      <c r="E3432" s="126" t="s">
        <v>288</v>
      </c>
      <c r="F3432" s="126" t="s">
        <v>522</v>
      </c>
      <c r="G3432" s="126" t="s">
        <v>765</v>
      </c>
      <c r="H3432" s="126" t="s">
        <v>524</v>
      </c>
      <c r="I3432" s="126" t="s">
        <v>418</v>
      </c>
      <c r="J3432" s="126" t="s">
        <v>2785</v>
      </c>
      <c r="K3432" s="126" t="s">
        <v>747</v>
      </c>
      <c r="L3432" s="126" t="s">
        <v>1771</v>
      </c>
      <c r="M3432" s="130">
        <v>1664.6</v>
      </c>
      <c r="N3432" s="126" t="s">
        <v>290</v>
      </c>
      <c r="O3432" s="126" t="s">
        <v>621</v>
      </c>
      <c r="P3432" s="130">
        <v>0</v>
      </c>
      <c r="S3432" s="130">
        <v>0</v>
      </c>
      <c r="V3432" s="130">
        <v>1664.6</v>
      </c>
      <c r="X3432" s="126" t="s">
        <v>2692</v>
      </c>
      <c r="Z3432" s="127"/>
      <c r="AA3432" s="128"/>
      <c r="AB3432" s="128"/>
      <c r="AD3432" s="126" t="s">
        <v>1287</v>
      </c>
      <c r="AG3432" s="127"/>
      <c r="AI3432" s="127"/>
    </row>
    <row r="3433" spans="1:35" ht="14.85" customHeight="1">
      <c r="A3433" s="130">
        <v>5011079</v>
      </c>
      <c r="B3433" s="126" t="s">
        <v>413</v>
      </c>
      <c r="C3433" s="126" t="s">
        <v>6478</v>
      </c>
      <c r="D3433" s="126" t="s">
        <v>5380</v>
      </c>
      <c r="E3433" s="126" t="s">
        <v>288</v>
      </c>
      <c r="F3433" s="126" t="s">
        <v>364</v>
      </c>
      <c r="G3433" s="126" t="s">
        <v>417</v>
      </c>
      <c r="H3433" s="126" t="s">
        <v>126</v>
      </c>
      <c r="I3433" s="126" t="s">
        <v>126</v>
      </c>
      <c r="J3433" s="126" t="s">
        <v>886</v>
      </c>
      <c r="K3433" s="126" t="s">
        <v>443</v>
      </c>
      <c r="L3433" s="126" t="s">
        <v>887</v>
      </c>
      <c r="M3433" s="130">
        <v>6817.38</v>
      </c>
      <c r="O3433" s="126" t="s">
        <v>365</v>
      </c>
      <c r="P3433" s="130">
        <v>0</v>
      </c>
      <c r="S3433" s="130">
        <v>0</v>
      </c>
      <c r="V3433" s="130">
        <v>6817.38</v>
      </c>
      <c r="X3433" s="126" t="s">
        <v>469</v>
      </c>
      <c r="Z3433" s="127"/>
      <c r="AA3433" s="128">
        <v>1</v>
      </c>
      <c r="AB3433" s="128">
        <v>60</v>
      </c>
      <c r="AC3433" s="126" t="s">
        <v>366</v>
      </c>
      <c r="AD3433" s="126" t="s">
        <v>1222</v>
      </c>
      <c r="AG3433" s="127"/>
      <c r="AI3433" s="127"/>
    </row>
    <row r="3434" spans="1:35" ht="14.85" customHeight="1">
      <c r="A3434" s="130">
        <v>5011078</v>
      </c>
      <c r="B3434" s="126" t="s">
        <v>413</v>
      </c>
      <c r="C3434" s="126" t="s">
        <v>6479</v>
      </c>
      <c r="D3434" s="126" t="s">
        <v>6480</v>
      </c>
      <c r="E3434" s="126" t="s">
        <v>288</v>
      </c>
      <c r="F3434" s="126" t="s">
        <v>364</v>
      </c>
      <c r="G3434" s="126" t="s">
        <v>417</v>
      </c>
      <c r="H3434" s="126" t="s">
        <v>126</v>
      </c>
      <c r="I3434" s="126" t="s">
        <v>126</v>
      </c>
      <c r="J3434" s="126" t="s">
        <v>886</v>
      </c>
      <c r="K3434" s="126" t="s">
        <v>443</v>
      </c>
      <c r="L3434" s="126" t="s">
        <v>887</v>
      </c>
      <c r="M3434" s="130">
        <v>6817.38</v>
      </c>
      <c r="O3434" s="126" t="s">
        <v>365</v>
      </c>
      <c r="P3434" s="130">
        <v>0</v>
      </c>
      <c r="S3434" s="130">
        <v>0</v>
      </c>
      <c r="V3434" s="130">
        <v>6817.38</v>
      </c>
      <c r="X3434" s="126" t="s">
        <v>469</v>
      </c>
      <c r="Z3434" s="127"/>
      <c r="AA3434" s="128">
        <v>1</v>
      </c>
      <c r="AB3434" s="128">
        <v>60</v>
      </c>
      <c r="AC3434" s="126" t="s">
        <v>366</v>
      </c>
      <c r="AD3434" s="126" t="s">
        <v>1222</v>
      </c>
      <c r="AG3434" s="127"/>
      <c r="AI3434" s="127"/>
    </row>
    <row r="3435" spans="1:35" ht="14.85" customHeight="1">
      <c r="A3435" s="130">
        <v>5011074</v>
      </c>
      <c r="B3435" s="126" t="s">
        <v>413</v>
      </c>
      <c r="C3435" s="126" t="s">
        <v>6481</v>
      </c>
      <c r="E3435" s="126" t="s">
        <v>288</v>
      </c>
      <c r="F3435" s="126" t="s">
        <v>416</v>
      </c>
      <c r="G3435" s="126" t="s">
        <v>417</v>
      </c>
      <c r="H3435" s="126" t="s">
        <v>126</v>
      </c>
      <c r="I3435" s="126" t="s">
        <v>126</v>
      </c>
      <c r="J3435" s="126" t="s">
        <v>769</v>
      </c>
      <c r="K3435" s="126" t="s">
        <v>567</v>
      </c>
      <c r="L3435" s="126" t="s">
        <v>770</v>
      </c>
      <c r="M3435" s="130">
        <v>974.4</v>
      </c>
      <c r="O3435" s="126" t="s">
        <v>422</v>
      </c>
      <c r="P3435" s="130">
        <v>0</v>
      </c>
      <c r="S3435" s="130">
        <v>0</v>
      </c>
      <c r="V3435" s="130">
        <v>974.4</v>
      </c>
      <c r="X3435" s="126" t="s">
        <v>4254</v>
      </c>
      <c r="Z3435" s="127"/>
      <c r="AA3435" s="128">
        <v>1</v>
      </c>
      <c r="AB3435" s="128">
        <v>12</v>
      </c>
      <c r="AD3435" s="126" t="s">
        <v>1222</v>
      </c>
      <c r="AG3435" s="127"/>
      <c r="AI3435" s="127"/>
    </row>
    <row r="3436" spans="1:35" ht="14.85" customHeight="1">
      <c r="A3436" s="130">
        <v>5008647</v>
      </c>
      <c r="B3436" s="126" t="s">
        <v>6482</v>
      </c>
      <c r="C3436" s="126" t="s">
        <v>6483</v>
      </c>
      <c r="D3436" s="126" t="s">
        <v>6484</v>
      </c>
      <c r="E3436" s="126" t="s">
        <v>288</v>
      </c>
      <c r="F3436" s="126" t="s">
        <v>440</v>
      </c>
      <c r="G3436" s="126" t="s">
        <v>441</v>
      </c>
      <c r="H3436" s="126" t="s">
        <v>126</v>
      </c>
      <c r="I3436" s="126" t="s">
        <v>418</v>
      </c>
      <c r="J3436" s="126" t="s">
        <v>962</v>
      </c>
      <c r="K3436" s="126" t="s">
        <v>443</v>
      </c>
      <c r="L3436" s="126" t="s">
        <v>963</v>
      </c>
      <c r="M3436" s="130">
        <v>1276.98</v>
      </c>
      <c r="O3436" s="126" t="s">
        <v>449</v>
      </c>
      <c r="P3436" s="130">
        <v>0</v>
      </c>
      <c r="S3436" s="130">
        <v>0</v>
      </c>
      <c r="V3436" s="130">
        <v>1276.98</v>
      </c>
      <c r="X3436" s="126" t="s">
        <v>450</v>
      </c>
      <c r="Z3436" s="127"/>
      <c r="AA3436" s="128">
        <v>10</v>
      </c>
      <c r="AB3436" s="128">
        <v>1</v>
      </c>
      <c r="AD3436" s="126" t="s">
        <v>562</v>
      </c>
      <c r="AG3436" s="127"/>
      <c r="AI3436" s="127"/>
    </row>
    <row r="3437" spans="1:35" ht="14.85" customHeight="1">
      <c r="A3437" s="130">
        <v>5008646</v>
      </c>
      <c r="B3437" s="126" t="s">
        <v>6485</v>
      </c>
      <c r="C3437" s="126" t="s">
        <v>6483</v>
      </c>
      <c r="D3437" s="126" t="s">
        <v>6486</v>
      </c>
      <c r="E3437" s="126" t="s">
        <v>288</v>
      </c>
      <c r="F3437" s="126" t="s">
        <v>440</v>
      </c>
      <c r="G3437" s="126" t="s">
        <v>441</v>
      </c>
      <c r="H3437" s="126" t="s">
        <v>126</v>
      </c>
      <c r="I3437" s="126" t="s">
        <v>418</v>
      </c>
      <c r="J3437" s="126" t="s">
        <v>962</v>
      </c>
      <c r="K3437" s="126" t="s">
        <v>443</v>
      </c>
      <c r="L3437" s="126" t="s">
        <v>963</v>
      </c>
      <c r="M3437" s="130">
        <v>1276.98</v>
      </c>
      <c r="O3437" s="126" t="s">
        <v>449</v>
      </c>
      <c r="P3437" s="130">
        <v>0</v>
      </c>
      <c r="S3437" s="130">
        <v>0</v>
      </c>
      <c r="V3437" s="130">
        <v>1276.98</v>
      </c>
      <c r="X3437" s="126" t="s">
        <v>450</v>
      </c>
      <c r="Z3437" s="127"/>
      <c r="AA3437" s="128">
        <v>10</v>
      </c>
      <c r="AB3437" s="128">
        <v>1</v>
      </c>
      <c r="AD3437" s="126" t="s">
        <v>562</v>
      </c>
      <c r="AG3437" s="127"/>
      <c r="AI3437" s="127"/>
    </row>
    <row r="3438" spans="1:35" ht="14.85" customHeight="1">
      <c r="A3438" s="130">
        <v>5008645</v>
      </c>
      <c r="B3438" s="126" t="s">
        <v>6487</v>
      </c>
      <c r="C3438" s="126" t="s">
        <v>6483</v>
      </c>
      <c r="D3438" s="126" t="s">
        <v>6488</v>
      </c>
      <c r="E3438" s="126" t="s">
        <v>288</v>
      </c>
      <c r="F3438" s="126" t="s">
        <v>440</v>
      </c>
      <c r="G3438" s="126" t="s">
        <v>441</v>
      </c>
      <c r="H3438" s="126" t="s">
        <v>126</v>
      </c>
      <c r="I3438" s="126" t="s">
        <v>418</v>
      </c>
      <c r="J3438" s="126" t="s">
        <v>962</v>
      </c>
      <c r="K3438" s="126" t="s">
        <v>443</v>
      </c>
      <c r="L3438" s="126" t="s">
        <v>963</v>
      </c>
      <c r="M3438" s="130">
        <v>1276.98</v>
      </c>
      <c r="O3438" s="126" t="s">
        <v>449</v>
      </c>
      <c r="P3438" s="130">
        <v>0</v>
      </c>
      <c r="S3438" s="130">
        <v>0</v>
      </c>
      <c r="V3438" s="130">
        <v>1276.98</v>
      </c>
      <c r="X3438" s="126" t="s">
        <v>450</v>
      </c>
      <c r="Z3438" s="127"/>
      <c r="AA3438" s="128">
        <v>10</v>
      </c>
      <c r="AB3438" s="128">
        <v>1</v>
      </c>
      <c r="AD3438" s="126" t="s">
        <v>562</v>
      </c>
      <c r="AG3438" s="127"/>
      <c r="AI3438" s="127"/>
    </row>
    <row r="3439" spans="1:35" ht="14.85" customHeight="1">
      <c r="A3439" s="130">
        <v>5009329</v>
      </c>
      <c r="B3439" s="126" t="s">
        <v>6489</v>
      </c>
      <c r="C3439" s="126" t="s">
        <v>6490</v>
      </c>
      <c r="D3439" s="126" t="s">
        <v>6491</v>
      </c>
      <c r="E3439" s="126" t="s">
        <v>288</v>
      </c>
      <c r="F3439" s="126" t="s">
        <v>753</v>
      </c>
      <c r="G3439" s="126" t="s">
        <v>417</v>
      </c>
      <c r="H3439" s="126" t="s">
        <v>126</v>
      </c>
      <c r="I3439" s="126" t="s">
        <v>126</v>
      </c>
      <c r="J3439" s="126" t="s">
        <v>2642</v>
      </c>
      <c r="K3439" s="126" t="s">
        <v>747</v>
      </c>
      <c r="L3439" s="126" t="s">
        <v>2643</v>
      </c>
      <c r="M3439" s="130">
        <v>974.4</v>
      </c>
      <c r="O3439" s="126" t="s">
        <v>346</v>
      </c>
      <c r="P3439" s="130">
        <v>0</v>
      </c>
      <c r="S3439" s="130">
        <v>0</v>
      </c>
      <c r="V3439" s="130">
        <v>988.59</v>
      </c>
      <c r="X3439" s="126" t="s">
        <v>2647</v>
      </c>
      <c r="Z3439" s="127"/>
      <c r="AA3439" s="128">
        <v>2</v>
      </c>
      <c r="AB3439" s="128">
        <v>12</v>
      </c>
      <c r="AD3439" s="126" t="s">
        <v>562</v>
      </c>
      <c r="AG3439" s="127"/>
      <c r="AI3439" s="127"/>
    </row>
    <row r="3440" spans="1:35" ht="14.85" customHeight="1">
      <c r="A3440" s="130">
        <v>5009328</v>
      </c>
      <c r="B3440" s="126" t="s">
        <v>6492</v>
      </c>
      <c r="C3440" s="126" t="s">
        <v>6493</v>
      </c>
      <c r="D3440" s="126" t="s">
        <v>6270</v>
      </c>
      <c r="E3440" s="126" t="s">
        <v>288</v>
      </c>
      <c r="F3440" s="126" t="s">
        <v>753</v>
      </c>
      <c r="G3440" s="126" t="s">
        <v>417</v>
      </c>
      <c r="H3440" s="126" t="s">
        <v>126</v>
      </c>
      <c r="I3440" s="126" t="s">
        <v>126</v>
      </c>
      <c r="J3440" s="126" t="s">
        <v>2642</v>
      </c>
      <c r="K3440" s="126" t="s">
        <v>747</v>
      </c>
      <c r="L3440" s="126" t="s">
        <v>2643</v>
      </c>
      <c r="M3440" s="130">
        <v>974.4</v>
      </c>
      <c r="O3440" s="126" t="s">
        <v>346</v>
      </c>
      <c r="P3440" s="130">
        <v>0</v>
      </c>
      <c r="S3440" s="130">
        <v>0</v>
      </c>
      <c r="V3440" s="130">
        <v>988.59</v>
      </c>
      <c r="X3440" s="126" t="s">
        <v>2651</v>
      </c>
      <c r="Z3440" s="127"/>
      <c r="AA3440" s="128">
        <v>2</v>
      </c>
      <c r="AB3440" s="128">
        <v>12</v>
      </c>
      <c r="AD3440" s="126" t="s">
        <v>562</v>
      </c>
      <c r="AG3440" s="127"/>
      <c r="AI3440" s="127"/>
    </row>
    <row r="3441" spans="1:35" ht="14.85" customHeight="1">
      <c r="A3441" s="130">
        <v>5009327</v>
      </c>
      <c r="B3441" s="126" t="s">
        <v>6494</v>
      </c>
      <c r="C3441" s="126" t="s">
        <v>4387</v>
      </c>
      <c r="D3441" s="126" t="s">
        <v>6495</v>
      </c>
      <c r="E3441" s="126" t="s">
        <v>288</v>
      </c>
      <c r="F3441" s="126" t="s">
        <v>753</v>
      </c>
      <c r="G3441" s="126" t="s">
        <v>417</v>
      </c>
      <c r="H3441" s="126" t="s">
        <v>308</v>
      </c>
      <c r="I3441" s="126" t="s">
        <v>308</v>
      </c>
      <c r="J3441" s="126" t="s">
        <v>2642</v>
      </c>
      <c r="K3441" s="126" t="s">
        <v>747</v>
      </c>
      <c r="L3441" s="126" t="s">
        <v>2643</v>
      </c>
      <c r="M3441" s="130">
        <v>399.84</v>
      </c>
      <c r="O3441" s="126" t="s">
        <v>1807</v>
      </c>
      <c r="P3441" s="130">
        <v>0</v>
      </c>
      <c r="S3441" s="130">
        <v>0</v>
      </c>
      <c r="V3441" s="130">
        <v>427.12</v>
      </c>
      <c r="X3441" s="126" t="s">
        <v>1808</v>
      </c>
      <c r="Z3441" s="127"/>
      <c r="AA3441" s="128">
        <v>2</v>
      </c>
      <c r="AB3441" s="128">
        <v>12</v>
      </c>
      <c r="AD3441" s="126" t="s">
        <v>562</v>
      </c>
      <c r="AG3441" s="127"/>
      <c r="AI3441" s="127"/>
    </row>
    <row r="3442" spans="1:35" ht="14.85" customHeight="1">
      <c r="A3442" s="130">
        <v>5010785</v>
      </c>
      <c r="B3442" s="126" t="s">
        <v>413</v>
      </c>
      <c r="C3442" s="126" t="s">
        <v>6496</v>
      </c>
      <c r="D3442" s="126" t="s">
        <v>6497</v>
      </c>
      <c r="E3442" s="126" t="s">
        <v>288</v>
      </c>
      <c r="F3442" s="126" t="s">
        <v>591</v>
      </c>
      <c r="G3442" s="126" t="s">
        <v>417</v>
      </c>
      <c r="H3442" s="126" t="s">
        <v>5123</v>
      </c>
      <c r="I3442" s="126" t="s">
        <v>418</v>
      </c>
      <c r="J3442" s="126" t="s">
        <v>2886</v>
      </c>
      <c r="K3442" s="126" t="s">
        <v>504</v>
      </c>
      <c r="L3442" s="126" t="s">
        <v>2887</v>
      </c>
      <c r="M3442" s="130">
        <v>584.64</v>
      </c>
      <c r="O3442" s="126" t="s">
        <v>667</v>
      </c>
      <c r="P3442" s="130">
        <v>0</v>
      </c>
      <c r="S3442" s="130">
        <v>0</v>
      </c>
      <c r="V3442" s="130">
        <v>840</v>
      </c>
      <c r="X3442" s="126" t="s">
        <v>5124</v>
      </c>
      <c r="Z3442" s="127"/>
      <c r="AA3442" s="128">
        <v>1</v>
      </c>
      <c r="AB3442" s="128">
        <v>1</v>
      </c>
      <c r="AD3442" s="126" t="s">
        <v>562</v>
      </c>
      <c r="AG3442" s="127"/>
      <c r="AI3442" s="127"/>
    </row>
    <row r="3443" spans="1:35" ht="14.85" customHeight="1">
      <c r="A3443" s="130">
        <v>5010784</v>
      </c>
      <c r="B3443" s="126" t="s">
        <v>413</v>
      </c>
      <c r="C3443" s="126" t="s">
        <v>6498</v>
      </c>
      <c r="D3443" s="126" t="s">
        <v>6499</v>
      </c>
      <c r="E3443" s="126" t="s">
        <v>288</v>
      </c>
      <c r="F3443" s="126" t="s">
        <v>591</v>
      </c>
      <c r="G3443" s="126" t="s">
        <v>417</v>
      </c>
      <c r="H3443" s="126" t="s">
        <v>5123</v>
      </c>
      <c r="I3443" s="126" t="s">
        <v>418</v>
      </c>
      <c r="J3443" s="126" t="s">
        <v>2886</v>
      </c>
      <c r="K3443" s="126" t="s">
        <v>504</v>
      </c>
      <c r="L3443" s="126" t="s">
        <v>2887</v>
      </c>
      <c r="M3443" s="130">
        <v>1947.68</v>
      </c>
      <c r="O3443" s="126" t="s">
        <v>667</v>
      </c>
      <c r="P3443" s="130">
        <v>0</v>
      </c>
      <c r="S3443" s="130">
        <v>0</v>
      </c>
      <c r="V3443" s="130">
        <v>3081.4</v>
      </c>
      <c r="X3443" s="126" t="s">
        <v>6500</v>
      </c>
      <c r="Z3443" s="127"/>
      <c r="AA3443" s="128">
        <v>1</v>
      </c>
      <c r="AB3443" s="128">
        <v>12</v>
      </c>
      <c r="AD3443" s="126" t="s">
        <v>562</v>
      </c>
      <c r="AG3443" s="127"/>
      <c r="AI3443" s="127"/>
    </row>
    <row r="3444" spans="1:35" ht="14.85" customHeight="1">
      <c r="A3444" s="130">
        <v>5010783</v>
      </c>
      <c r="B3444" s="126" t="s">
        <v>413</v>
      </c>
      <c r="C3444" s="126" t="s">
        <v>6501</v>
      </c>
      <c r="D3444" s="126" t="s">
        <v>6502</v>
      </c>
      <c r="E3444" s="126" t="s">
        <v>288</v>
      </c>
      <c r="F3444" s="126" t="s">
        <v>591</v>
      </c>
      <c r="G3444" s="126" t="s">
        <v>417</v>
      </c>
      <c r="H3444" s="126" t="s">
        <v>5123</v>
      </c>
      <c r="I3444" s="126" t="s">
        <v>418</v>
      </c>
      <c r="J3444" s="126" t="s">
        <v>2886</v>
      </c>
      <c r="K3444" s="126" t="s">
        <v>504</v>
      </c>
      <c r="L3444" s="126" t="s">
        <v>2887</v>
      </c>
      <c r="M3444" s="130">
        <v>1265.5999999999999</v>
      </c>
      <c r="O3444" s="126" t="s">
        <v>667</v>
      </c>
      <c r="P3444" s="130">
        <v>0</v>
      </c>
      <c r="S3444" s="130">
        <v>0</v>
      </c>
      <c r="V3444" s="130">
        <v>1905.4</v>
      </c>
      <c r="X3444" s="126" t="s">
        <v>6503</v>
      </c>
      <c r="Z3444" s="127"/>
      <c r="AA3444" s="128">
        <v>3</v>
      </c>
      <c r="AB3444" s="128">
        <v>24</v>
      </c>
      <c r="AD3444" s="126" t="s">
        <v>562</v>
      </c>
      <c r="AG3444" s="127"/>
      <c r="AI3444" s="127"/>
    </row>
    <row r="3445" spans="1:35" ht="14.85" customHeight="1">
      <c r="A3445" s="130">
        <v>5010782</v>
      </c>
      <c r="B3445" s="126" t="s">
        <v>413</v>
      </c>
      <c r="C3445" s="126" t="s">
        <v>6504</v>
      </c>
      <c r="D3445" s="126" t="s">
        <v>6505</v>
      </c>
      <c r="E3445" s="126" t="s">
        <v>288</v>
      </c>
      <c r="F3445" s="126" t="s">
        <v>591</v>
      </c>
      <c r="G3445" s="126" t="s">
        <v>417</v>
      </c>
      <c r="H3445" s="126" t="s">
        <v>126</v>
      </c>
      <c r="I3445" s="126" t="s">
        <v>126</v>
      </c>
      <c r="J3445" s="126" t="s">
        <v>2886</v>
      </c>
      <c r="K3445" s="126" t="s">
        <v>504</v>
      </c>
      <c r="L3445" s="126" t="s">
        <v>2887</v>
      </c>
      <c r="M3445" s="130">
        <v>974.4</v>
      </c>
      <c r="O3445" s="126" t="s">
        <v>667</v>
      </c>
      <c r="P3445" s="130">
        <v>0</v>
      </c>
      <c r="S3445" s="130">
        <v>0</v>
      </c>
      <c r="V3445" s="130">
        <v>2389.7800000000002</v>
      </c>
      <c r="X3445" s="126" t="s">
        <v>3232</v>
      </c>
      <c r="Z3445" s="127"/>
      <c r="AA3445" s="128">
        <v>6</v>
      </c>
      <c r="AB3445" s="128">
        <v>12</v>
      </c>
      <c r="AD3445" s="126" t="s">
        <v>562</v>
      </c>
      <c r="AG3445" s="127"/>
      <c r="AI3445" s="127"/>
    </row>
    <row r="3446" spans="1:35" ht="14.85" customHeight="1">
      <c r="A3446" s="130">
        <v>5010781</v>
      </c>
      <c r="B3446" s="126" t="s">
        <v>413</v>
      </c>
      <c r="C3446" s="126" t="s">
        <v>6506</v>
      </c>
      <c r="D3446" s="126" t="s">
        <v>6507</v>
      </c>
      <c r="E3446" s="126" t="s">
        <v>288</v>
      </c>
      <c r="F3446" s="126" t="s">
        <v>591</v>
      </c>
      <c r="G3446" s="126" t="s">
        <v>417</v>
      </c>
      <c r="H3446" s="126" t="s">
        <v>126</v>
      </c>
      <c r="I3446" s="126" t="s">
        <v>126</v>
      </c>
      <c r="J3446" s="126" t="s">
        <v>2886</v>
      </c>
      <c r="K3446" s="126" t="s">
        <v>504</v>
      </c>
      <c r="L3446" s="126" t="s">
        <v>2887</v>
      </c>
      <c r="M3446" s="130">
        <v>974.4</v>
      </c>
      <c r="O3446" s="126" t="s">
        <v>667</v>
      </c>
      <c r="P3446" s="130">
        <v>0</v>
      </c>
      <c r="S3446" s="130">
        <v>0</v>
      </c>
      <c r="V3446" s="130">
        <v>4659.2</v>
      </c>
      <c r="X3446" s="126" t="s">
        <v>3232</v>
      </c>
      <c r="Z3446" s="127"/>
      <c r="AA3446" s="128">
        <v>6</v>
      </c>
      <c r="AB3446" s="128">
        <v>12</v>
      </c>
      <c r="AD3446" s="126" t="s">
        <v>562</v>
      </c>
      <c r="AG3446" s="127"/>
      <c r="AI3446" s="127"/>
    </row>
    <row r="3447" spans="1:35" ht="14.85" customHeight="1">
      <c r="A3447" s="130">
        <v>5010013</v>
      </c>
      <c r="B3447" s="126" t="s">
        <v>6508</v>
      </c>
      <c r="C3447" s="126" t="s">
        <v>6298</v>
      </c>
      <c r="D3447" s="126" t="s">
        <v>6509</v>
      </c>
      <c r="E3447" s="126" t="s">
        <v>288</v>
      </c>
      <c r="F3447" s="126" t="s">
        <v>522</v>
      </c>
      <c r="G3447" s="126" t="s">
        <v>783</v>
      </c>
      <c r="H3447" s="126" t="s">
        <v>524</v>
      </c>
      <c r="I3447" s="126" t="s">
        <v>126</v>
      </c>
      <c r="J3447" s="126" t="s">
        <v>6300</v>
      </c>
      <c r="K3447" s="126" t="s">
        <v>747</v>
      </c>
      <c r="L3447" s="126" t="s">
        <v>444</v>
      </c>
      <c r="M3447" s="130">
        <v>17.329999999999998</v>
      </c>
      <c r="O3447" s="126" t="s">
        <v>528</v>
      </c>
      <c r="P3447" s="130">
        <v>0</v>
      </c>
      <c r="S3447" s="130">
        <v>0</v>
      </c>
      <c r="V3447" s="130">
        <v>17.329999999999998</v>
      </c>
      <c r="X3447" s="126" t="s">
        <v>6301</v>
      </c>
      <c r="Z3447" s="127"/>
      <c r="AA3447" s="128"/>
      <c r="AB3447" s="128"/>
      <c r="AD3447" s="126" t="s">
        <v>562</v>
      </c>
      <c r="AG3447" s="127"/>
      <c r="AI3447" s="127"/>
    </row>
    <row r="3448" spans="1:35" ht="14.85" customHeight="1">
      <c r="A3448" s="130">
        <v>5010926</v>
      </c>
      <c r="B3448" s="126" t="s">
        <v>413</v>
      </c>
      <c r="C3448" s="126" t="s">
        <v>6510</v>
      </c>
      <c r="D3448" s="126" t="s">
        <v>6511</v>
      </c>
      <c r="E3448" s="126" t="s">
        <v>288</v>
      </c>
      <c r="F3448" s="126" t="s">
        <v>416</v>
      </c>
      <c r="G3448" s="126" t="s">
        <v>417</v>
      </c>
      <c r="H3448" s="126" t="s">
        <v>126</v>
      </c>
      <c r="I3448" s="126" t="s">
        <v>126</v>
      </c>
      <c r="J3448" s="126" t="s">
        <v>3618</v>
      </c>
      <c r="K3448" s="126" t="s">
        <v>558</v>
      </c>
      <c r="L3448" s="126" t="s">
        <v>3619</v>
      </c>
      <c r="M3448" s="130">
        <v>570.87</v>
      </c>
      <c r="O3448" s="126" t="s">
        <v>422</v>
      </c>
      <c r="P3448" s="130">
        <v>0</v>
      </c>
      <c r="S3448" s="130">
        <v>0</v>
      </c>
      <c r="V3448" s="130">
        <v>570.87</v>
      </c>
      <c r="X3448" s="126" t="s">
        <v>1885</v>
      </c>
      <c r="Z3448" s="127"/>
      <c r="AA3448" s="128">
        <v>1</v>
      </c>
      <c r="AB3448" s="128">
        <v>12</v>
      </c>
      <c r="AD3448" s="126" t="s">
        <v>562</v>
      </c>
      <c r="AG3448" s="127"/>
      <c r="AI3448" s="127"/>
    </row>
    <row r="3449" spans="1:35" ht="14.85" customHeight="1">
      <c r="A3449" s="130">
        <v>5010925</v>
      </c>
      <c r="B3449" s="126" t="s">
        <v>413</v>
      </c>
      <c r="C3449" s="126" t="s">
        <v>6512</v>
      </c>
      <c r="D3449" s="126" t="s">
        <v>6513</v>
      </c>
      <c r="E3449" s="126" t="s">
        <v>288</v>
      </c>
      <c r="F3449" s="126" t="s">
        <v>416</v>
      </c>
      <c r="G3449" s="126" t="s">
        <v>417</v>
      </c>
      <c r="H3449" s="126" t="s">
        <v>126</v>
      </c>
      <c r="I3449" s="126" t="s">
        <v>126</v>
      </c>
      <c r="J3449" s="126" t="s">
        <v>3618</v>
      </c>
      <c r="K3449" s="126" t="s">
        <v>558</v>
      </c>
      <c r="L3449" s="126" t="s">
        <v>3619</v>
      </c>
      <c r="M3449" s="130">
        <v>584.64</v>
      </c>
      <c r="O3449" s="126" t="s">
        <v>422</v>
      </c>
      <c r="P3449" s="130">
        <v>0</v>
      </c>
      <c r="S3449" s="130">
        <v>0</v>
      </c>
      <c r="V3449" s="130">
        <v>852.6</v>
      </c>
      <c r="X3449" s="126" t="s">
        <v>1885</v>
      </c>
      <c r="Z3449" s="127"/>
      <c r="AA3449" s="128">
        <v>1</v>
      </c>
      <c r="AB3449" s="128">
        <v>12</v>
      </c>
      <c r="AD3449" s="126" t="s">
        <v>562</v>
      </c>
      <c r="AG3449" s="127"/>
      <c r="AI3449" s="127"/>
    </row>
    <row r="3450" spans="1:35" ht="14.85" customHeight="1">
      <c r="A3450" s="130">
        <v>5010924</v>
      </c>
      <c r="B3450" s="126" t="s">
        <v>413</v>
      </c>
      <c r="C3450" s="126" t="s">
        <v>6514</v>
      </c>
      <c r="D3450" s="126" t="s">
        <v>6513</v>
      </c>
      <c r="E3450" s="126" t="s">
        <v>288</v>
      </c>
      <c r="F3450" s="126" t="s">
        <v>416</v>
      </c>
      <c r="G3450" s="126" t="s">
        <v>417</v>
      </c>
      <c r="H3450" s="126" t="s">
        <v>126</v>
      </c>
      <c r="I3450" s="126" t="s">
        <v>126</v>
      </c>
      <c r="J3450" s="126" t="s">
        <v>3618</v>
      </c>
      <c r="K3450" s="126" t="s">
        <v>558</v>
      </c>
      <c r="L3450" s="126" t="s">
        <v>3619</v>
      </c>
      <c r="M3450" s="130">
        <v>1072.21</v>
      </c>
      <c r="O3450" s="126" t="s">
        <v>422</v>
      </c>
      <c r="P3450" s="130">
        <v>0</v>
      </c>
      <c r="S3450" s="130">
        <v>0</v>
      </c>
      <c r="V3450" s="130">
        <v>1072.21</v>
      </c>
      <c r="X3450" s="126" t="s">
        <v>1034</v>
      </c>
      <c r="Z3450" s="127"/>
      <c r="AA3450" s="128">
        <v>1</v>
      </c>
      <c r="AB3450" s="128">
        <v>12</v>
      </c>
      <c r="AD3450" s="126" t="s">
        <v>562</v>
      </c>
      <c r="AG3450" s="127"/>
      <c r="AI3450" s="127"/>
    </row>
    <row r="3451" spans="1:35" ht="14.85" customHeight="1">
      <c r="A3451" s="130">
        <v>5010923</v>
      </c>
      <c r="B3451" s="126" t="s">
        <v>413</v>
      </c>
      <c r="C3451" s="126" t="s">
        <v>6515</v>
      </c>
      <c r="D3451" s="126" t="s">
        <v>6516</v>
      </c>
      <c r="E3451" s="126" t="s">
        <v>288</v>
      </c>
      <c r="F3451" s="126" t="s">
        <v>416</v>
      </c>
      <c r="G3451" s="126" t="s">
        <v>417</v>
      </c>
      <c r="H3451" s="126" t="s">
        <v>126</v>
      </c>
      <c r="I3451" s="126" t="s">
        <v>126</v>
      </c>
      <c r="J3451" s="126" t="s">
        <v>3618</v>
      </c>
      <c r="K3451" s="126" t="s">
        <v>558</v>
      </c>
      <c r="L3451" s="126" t="s">
        <v>3619</v>
      </c>
      <c r="M3451" s="130">
        <v>1276.92</v>
      </c>
      <c r="O3451" s="126" t="s">
        <v>422</v>
      </c>
      <c r="P3451" s="130">
        <v>0</v>
      </c>
      <c r="S3451" s="130">
        <v>0</v>
      </c>
      <c r="V3451" s="130">
        <v>1276.92</v>
      </c>
      <c r="X3451" s="126" t="s">
        <v>1034</v>
      </c>
      <c r="Z3451" s="127"/>
      <c r="AA3451" s="128">
        <v>1</v>
      </c>
      <c r="AB3451" s="128">
        <v>12</v>
      </c>
      <c r="AD3451" s="126" t="s">
        <v>562</v>
      </c>
      <c r="AG3451" s="127"/>
      <c r="AI3451" s="127"/>
    </row>
    <row r="3452" spans="1:35" ht="14.85" customHeight="1">
      <c r="A3452" s="130">
        <v>5010922</v>
      </c>
      <c r="B3452" s="126" t="s">
        <v>413</v>
      </c>
      <c r="C3452" s="126" t="s">
        <v>6517</v>
      </c>
      <c r="E3452" s="126" t="s">
        <v>288</v>
      </c>
      <c r="F3452" s="126" t="s">
        <v>416</v>
      </c>
      <c r="G3452" s="126" t="s">
        <v>417</v>
      </c>
      <c r="H3452" s="126" t="s">
        <v>126</v>
      </c>
      <c r="I3452" s="126" t="s">
        <v>126</v>
      </c>
      <c r="J3452" s="126" t="s">
        <v>2857</v>
      </c>
      <c r="K3452" s="126" t="s">
        <v>747</v>
      </c>
      <c r="L3452" s="126" t="s">
        <v>2858</v>
      </c>
      <c r="M3452" s="130">
        <v>190.87</v>
      </c>
      <c r="O3452" s="126" t="s">
        <v>6518</v>
      </c>
      <c r="P3452" s="130">
        <v>0</v>
      </c>
      <c r="S3452" s="130">
        <v>0</v>
      </c>
      <c r="V3452" s="130">
        <v>190.87</v>
      </c>
      <c r="X3452" s="126" t="s">
        <v>6519</v>
      </c>
      <c r="Z3452" s="127"/>
      <c r="AA3452" s="128">
        <v>1</v>
      </c>
      <c r="AB3452" s="128">
        <v>12</v>
      </c>
      <c r="AD3452" s="126" t="s">
        <v>562</v>
      </c>
      <c r="AG3452" s="127"/>
      <c r="AI3452" s="127"/>
    </row>
    <row r="3453" spans="1:35" ht="14.85" customHeight="1">
      <c r="A3453" s="130">
        <v>5010034</v>
      </c>
      <c r="B3453" s="126" t="s">
        <v>6520</v>
      </c>
      <c r="C3453" s="126" t="s">
        <v>4811</v>
      </c>
      <c r="D3453" s="126" t="s">
        <v>6521</v>
      </c>
      <c r="E3453" s="126" t="s">
        <v>288</v>
      </c>
      <c r="F3453" s="126" t="s">
        <v>753</v>
      </c>
      <c r="G3453" s="126" t="s">
        <v>806</v>
      </c>
      <c r="H3453" s="126" t="s">
        <v>524</v>
      </c>
      <c r="I3453" s="126" t="s">
        <v>126</v>
      </c>
      <c r="J3453" s="126" t="s">
        <v>825</v>
      </c>
      <c r="K3453" s="126" t="s">
        <v>504</v>
      </c>
      <c r="L3453" s="126" t="s">
        <v>444</v>
      </c>
      <c r="M3453" s="130">
        <v>35.92</v>
      </c>
      <c r="O3453" s="126" t="s">
        <v>4813</v>
      </c>
      <c r="P3453" s="130">
        <v>0</v>
      </c>
      <c r="S3453" s="130">
        <v>0</v>
      </c>
      <c r="V3453" s="130">
        <v>35.92</v>
      </c>
      <c r="X3453" s="126" t="s">
        <v>4814</v>
      </c>
      <c r="Z3453" s="127"/>
      <c r="AA3453" s="128"/>
      <c r="AB3453" s="128"/>
      <c r="AD3453" s="126" t="s">
        <v>562</v>
      </c>
      <c r="AG3453" s="127"/>
      <c r="AI3453" s="127"/>
    </row>
    <row r="3454" spans="1:35" ht="14.85" customHeight="1">
      <c r="A3454" s="130">
        <v>5010033</v>
      </c>
      <c r="B3454" s="126" t="s">
        <v>413</v>
      </c>
      <c r="C3454" s="126" t="s">
        <v>5404</v>
      </c>
      <c r="D3454" s="126" t="s">
        <v>6522</v>
      </c>
      <c r="E3454" s="126" t="s">
        <v>288</v>
      </c>
      <c r="F3454" s="126" t="s">
        <v>522</v>
      </c>
      <c r="G3454" s="126" t="s">
        <v>793</v>
      </c>
      <c r="H3454" s="126" t="s">
        <v>524</v>
      </c>
      <c r="I3454" s="126" t="s">
        <v>418</v>
      </c>
      <c r="J3454" s="126" t="s">
        <v>2496</v>
      </c>
      <c r="K3454" s="126" t="s">
        <v>558</v>
      </c>
      <c r="L3454" s="126" t="s">
        <v>977</v>
      </c>
      <c r="M3454" s="130">
        <v>4116</v>
      </c>
      <c r="N3454" s="126" t="s">
        <v>290</v>
      </c>
      <c r="O3454" s="126" t="s">
        <v>528</v>
      </c>
      <c r="P3454" s="130">
        <v>0</v>
      </c>
      <c r="S3454" s="130">
        <v>0</v>
      </c>
      <c r="V3454" s="130">
        <v>4116</v>
      </c>
      <c r="X3454" s="126" t="s">
        <v>784</v>
      </c>
      <c r="Z3454" s="127"/>
      <c r="AA3454" s="128"/>
      <c r="AB3454" s="128"/>
      <c r="AD3454" s="126" t="s">
        <v>1801</v>
      </c>
      <c r="AG3454" s="127"/>
      <c r="AI3454" s="127"/>
    </row>
    <row r="3455" spans="1:35" ht="14.85" customHeight="1">
      <c r="A3455" s="130">
        <v>5010921</v>
      </c>
      <c r="B3455" s="126" t="s">
        <v>413</v>
      </c>
      <c r="C3455" s="126" t="s">
        <v>6523</v>
      </c>
      <c r="D3455" s="126" t="s">
        <v>6524</v>
      </c>
      <c r="E3455" s="126" t="s">
        <v>288</v>
      </c>
      <c r="F3455" s="126" t="s">
        <v>416</v>
      </c>
      <c r="G3455" s="126" t="s">
        <v>417</v>
      </c>
      <c r="H3455" s="126" t="s">
        <v>126</v>
      </c>
      <c r="I3455" s="126" t="s">
        <v>126</v>
      </c>
      <c r="J3455" s="126" t="s">
        <v>3618</v>
      </c>
      <c r="K3455" s="126" t="s">
        <v>558</v>
      </c>
      <c r="L3455" s="126" t="s">
        <v>3619</v>
      </c>
      <c r="M3455" s="130">
        <v>348.27</v>
      </c>
      <c r="O3455" s="126" t="s">
        <v>427</v>
      </c>
      <c r="P3455" s="130">
        <v>0</v>
      </c>
      <c r="S3455" s="130">
        <v>0</v>
      </c>
      <c r="V3455" s="130">
        <v>348.27</v>
      </c>
      <c r="X3455" s="126" t="s">
        <v>771</v>
      </c>
      <c r="Z3455" s="127"/>
      <c r="AA3455" s="128">
        <v>1</v>
      </c>
      <c r="AB3455" s="128">
        <v>12</v>
      </c>
      <c r="AD3455" s="126" t="s">
        <v>562</v>
      </c>
      <c r="AG3455" s="127"/>
      <c r="AI3455" s="127"/>
    </row>
    <row r="3456" spans="1:35" ht="14.85" customHeight="1">
      <c r="A3456" s="130">
        <v>5010920</v>
      </c>
      <c r="B3456" s="126" t="s">
        <v>413</v>
      </c>
      <c r="C3456" s="126" t="s">
        <v>6525</v>
      </c>
      <c r="E3456" s="126" t="s">
        <v>288</v>
      </c>
      <c r="F3456" s="126" t="s">
        <v>416</v>
      </c>
      <c r="G3456" s="126" t="s">
        <v>417</v>
      </c>
      <c r="H3456" s="126" t="s">
        <v>126</v>
      </c>
      <c r="I3456" s="126" t="s">
        <v>126</v>
      </c>
      <c r="J3456" s="126" t="s">
        <v>2857</v>
      </c>
      <c r="K3456" s="126" t="s">
        <v>747</v>
      </c>
      <c r="L3456" s="126" t="s">
        <v>2858</v>
      </c>
      <c r="M3456" s="130">
        <v>2142.56</v>
      </c>
      <c r="O3456" s="126" t="s">
        <v>422</v>
      </c>
      <c r="P3456" s="130">
        <v>0</v>
      </c>
      <c r="S3456" s="130">
        <v>0</v>
      </c>
      <c r="V3456" s="130">
        <v>2142.56</v>
      </c>
      <c r="X3456" s="126" t="s">
        <v>2908</v>
      </c>
      <c r="Z3456" s="127"/>
      <c r="AA3456" s="128">
        <v>1</v>
      </c>
      <c r="AB3456" s="128">
        <v>12</v>
      </c>
      <c r="AD3456" s="126" t="s">
        <v>562</v>
      </c>
      <c r="AG3456" s="127"/>
      <c r="AI3456" s="127"/>
    </row>
    <row r="3457" spans="1:35" ht="14.85" customHeight="1">
      <c r="A3457" s="130">
        <v>5011404</v>
      </c>
      <c r="B3457" s="126" t="s">
        <v>413</v>
      </c>
      <c r="C3457" s="126" t="s">
        <v>6526</v>
      </c>
      <c r="D3457" s="126" t="s">
        <v>2784</v>
      </c>
      <c r="E3457" s="126" t="s">
        <v>288</v>
      </c>
      <c r="F3457" s="126" t="s">
        <v>416</v>
      </c>
      <c r="G3457" s="126" t="s">
        <v>417</v>
      </c>
      <c r="H3457" s="126" t="s">
        <v>126</v>
      </c>
      <c r="I3457" s="126" t="s">
        <v>126</v>
      </c>
      <c r="J3457" s="126" t="s">
        <v>2785</v>
      </c>
      <c r="K3457" s="126" t="s">
        <v>747</v>
      </c>
      <c r="L3457" s="126" t="s">
        <v>1771</v>
      </c>
      <c r="M3457" s="130">
        <v>974.4</v>
      </c>
      <c r="O3457" s="126" t="s">
        <v>422</v>
      </c>
      <c r="P3457" s="130">
        <v>0</v>
      </c>
      <c r="S3457" s="130">
        <v>0</v>
      </c>
      <c r="V3457" s="130">
        <v>974.4</v>
      </c>
      <c r="X3457" s="126" t="s">
        <v>4254</v>
      </c>
      <c r="Z3457" s="127"/>
      <c r="AA3457" s="128">
        <v>1</v>
      </c>
      <c r="AB3457" s="128">
        <v>12</v>
      </c>
      <c r="AD3457" s="126" t="s">
        <v>1287</v>
      </c>
      <c r="AG3457" s="127"/>
      <c r="AI3457" s="127"/>
    </row>
    <row r="3458" spans="1:35" ht="14.85" customHeight="1">
      <c r="A3458" s="130">
        <v>5011403</v>
      </c>
      <c r="B3458" s="126" t="s">
        <v>413</v>
      </c>
      <c r="C3458" s="126" t="s">
        <v>6527</v>
      </c>
      <c r="D3458" s="126" t="s">
        <v>2784</v>
      </c>
      <c r="E3458" s="126" t="s">
        <v>288</v>
      </c>
      <c r="F3458" s="126" t="s">
        <v>416</v>
      </c>
      <c r="G3458" s="126" t="s">
        <v>417</v>
      </c>
      <c r="H3458" s="126" t="s">
        <v>126</v>
      </c>
      <c r="I3458" s="126" t="s">
        <v>126</v>
      </c>
      <c r="J3458" s="126" t="s">
        <v>2785</v>
      </c>
      <c r="K3458" s="126" t="s">
        <v>747</v>
      </c>
      <c r="L3458" s="126" t="s">
        <v>1771</v>
      </c>
      <c r="M3458" s="130">
        <v>487.2</v>
      </c>
      <c r="O3458" s="126" t="s">
        <v>422</v>
      </c>
      <c r="P3458" s="130">
        <v>0</v>
      </c>
      <c r="S3458" s="130">
        <v>0</v>
      </c>
      <c r="V3458" s="130">
        <v>487.2</v>
      </c>
      <c r="X3458" s="126" t="s">
        <v>2320</v>
      </c>
      <c r="Z3458" s="127"/>
      <c r="AA3458" s="128">
        <v>1</v>
      </c>
      <c r="AB3458" s="128">
        <v>12</v>
      </c>
      <c r="AD3458" s="126" t="s">
        <v>1287</v>
      </c>
      <c r="AG3458" s="127"/>
      <c r="AI3458" s="127"/>
    </row>
    <row r="3459" spans="1:35" ht="14.85" customHeight="1">
      <c r="A3459" s="130">
        <v>5011402</v>
      </c>
      <c r="B3459" s="126" t="s">
        <v>413</v>
      </c>
      <c r="C3459" s="126" t="s">
        <v>6528</v>
      </c>
      <c r="D3459" s="126" t="s">
        <v>6529</v>
      </c>
      <c r="E3459" s="126" t="s">
        <v>288</v>
      </c>
      <c r="F3459" s="126" t="s">
        <v>416</v>
      </c>
      <c r="G3459" s="126" t="s">
        <v>417</v>
      </c>
      <c r="H3459" s="126" t="s">
        <v>126</v>
      </c>
      <c r="I3459" s="126" t="s">
        <v>126</v>
      </c>
      <c r="J3459" s="126" t="s">
        <v>2785</v>
      </c>
      <c r="K3459" s="126" t="s">
        <v>747</v>
      </c>
      <c r="L3459" s="126" t="s">
        <v>1771</v>
      </c>
      <c r="M3459" s="130">
        <v>194.88</v>
      </c>
      <c r="O3459" s="126" t="s">
        <v>6518</v>
      </c>
      <c r="P3459" s="130">
        <v>0</v>
      </c>
      <c r="S3459" s="130">
        <v>0</v>
      </c>
      <c r="V3459" s="130">
        <v>194.88</v>
      </c>
      <c r="X3459" s="126" t="s">
        <v>6519</v>
      </c>
      <c r="Z3459" s="127"/>
      <c r="AA3459" s="128">
        <v>1</v>
      </c>
      <c r="AB3459" s="128">
        <v>12</v>
      </c>
      <c r="AD3459" s="126" t="s">
        <v>1287</v>
      </c>
      <c r="AG3459" s="127"/>
      <c r="AI3459" s="127"/>
    </row>
    <row r="3460" spans="1:35" ht="14.85" customHeight="1">
      <c r="A3460" s="130">
        <v>5011401</v>
      </c>
      <c r="B3460" s="126" t="s">
        <v>413</v>
      </c>
      <c r="C3460" s="126" t="s">
        <v>6530</v>
      </c>
      <c r="D3460" s="126" t="s">
        <v>2784</v>
      </c>
      <c r="E3460" s="126" t="s">
        <v>288</v>
      </c>
      <c r="F3460" s="126" t="s">
        <v>416</v>
      </c>
      <c r="G3460" s="126" t="s">
        <v>417</v>
      </c>
      <c r="H3460" s="126" t="s">
        <v>126</v>
      </c>
      <c r="I3460" s="126" t="s">
        <v>126</v>
      </c>
      <c r="J3460" s="126" t="s">
        <v>2785</v>
      </c>
      <c r="K3460" s="126" t="s">
        <v>747</v>
      </c>
      <c r="L3460" s="126" t="s">
        <v>1771</v>
      </c>
      <c r="M3460" s="130">
        <v>730.24</v>
      </c>
      <c r="O3460" s="126" t="s">
        <v>427</v>
      </c>
      <c r="P3460" s="130">
        <v>0</v>
      </c>
      <c r="S3460" s="130">
        <v>0</v>
      </c>
      <c r="V3460" s="130">
        <v>730.24</v>
      </c>
      <c r="X3460" s="126" t="s">
        <v>771</v>
      </c>
      <c r="Z3460" s="127"/>
      <c r="AA3460" s="128">
        <v>1</v>
      </c>
      <c r="AB3460" s="128">
        <v>12</v>
      </c>
      <c r="AD3460" s="126" t="s">
        <v>1287</v>
      </c>
      <c r="AG3460" s="127"/>
      <c r="AI3460" s="127"/>
    </row>
    <row r="3461" spans="1:35" ht="14.85" customHeight="1">
      <c r="A3461" s="130">
        <v>5011400</v>
      </c>
      <c r="B3461" s="126" t="s">
        <v>413</v>
      </c>
      <c r="C3461" s="126" t="s">
        <v>6531</v>
      </c>
      <c r="D3461" s="126" t="s">
        <v>6532</v>
      </c>
      <c r="E3461" s="126" t="s">
        <v>288</v>
      </c>
      <c r="F3461" s="126" t="s">
        <v>416</v>
      </c>
      <c r="G3461" s="126" t="s">
        <v>417</v>
      </c>
      <c r="H3461" s="126" t="s">
        <v>126</v>
      </c>
      <c r="I3461" s="126" t="s">
        <v>126</v>
      </c>
      <c r="J3461" s="126" t="s">
        <v>1770</v>
      </c>
      <c r="K3461" s="126" t="s">
        <v>976</v>
      </c>
      <c r="L3461" s="126" t="s">
        <v>1771</v>
      </c>
      <c r="M3461" s="130">
        <v>340.48</v>
      </c>
      <c r="O3461" s="126" t="s">
        <v>422</v>
      </c>
      <c r="P3461" s="130">
        <v>0</v>
      </c>
      <c r="S3461" s="130">
        <v>0</v>
      </c>
      <c r="V3461" s="130">
        <v>340.48</v>
      </c>
      <c r="X3461" s="126" t="s">
        <v>497</v>
      </c>
      <c r="Z3461" s="127"/>
      <c r="AA3461" s="128">
        <v>1</v>
      </c>
      <c r="AB3461" s="128">
        <v>12</v>
      </c>
      <c r="AD3461" s="126" t="s">
        <v>1287</v>
      </c>
      <c r="AG3461" s="127"/>
      <c r="AI3461" s="127"/>
    </row>
    <row r="3462" spans="1:35" ht="14.85" customHeight="1">
      <c r="A3462" s="130">
        <v>5011949</v>
      </c>
      <c r="B3462" s="126" t="s">
        <v>413</v>
      </c>
      <c r="C3462" s="126" t="s">
        <v>5878</v>
      </c>
      <c r="D3462" s="126" t="s">
        <v>6533</v>
      </c>
      <c r="E3462" s="126" t="s">
        <v>288</v>
      </c>
      <c r="F3462" s="126" t="s">
        <v>753</v>
      </c>
      <c r="G3462" s="126" t="s">
        <v>5679</v>
      </c>
      <c r="H3462" s="126" t="s">
        <v>524</v>
      </c>
      <c r="I3462" s="126" t="s">
        <v>418</v>
      </c>
      <c r="J3462" s="126" t="s">
        <v>825</v>
      </c>
      <c r="K3462" s="126" t="s">
        <v>504</v>
      </c>
      <c r="L3462" s="126" t="s">
        <v>444</v>
      </c>
      <c r="M3462" s="130">
        <v>64.510000000000005</v>
      </c>
      <c r="O3462" s="126" t="s">
        <v>5880</v>
      </c>
      <c r="P3462" s="130">
        <v>0</v>
      </c>
      <c r="S3462" s="130">
        <v>0</v>
      </c>
      <c r="V3462" s="130">
        <v>64.510000000000005</v>
      </c>
      <c r="X3462" s="126" t="s">
        <v>5881</v>
      </c>
      <c r="Z3462" s="127"/>
      <c r="AA3462" s="128"/>
      <c r="AB3462" s="128"/>
      <c r="AD3462" s="126" t="s">
        <v>1839</v>
      </c>
      <c r="AG3462" s="127"/>
      <c r="AI3462" s="127"/>
    </row>
    <row r="3463" spans="1:35" ht="14.85" customHeight="1">
      <c r="A3463" s="130">
        <v>5011948</v>
      </c>
      <c r="B3463" s="126" t="s">
        <v>413</v>
      </c>
      <c r="C3463" s="126" t="s">
        <v>6534</v>
      </c>
      <c r="E3463" s="126" t="s">
        <v>288</v>
      </c>
      <c r="F3463" s="126" t="s">
        <v>522</v>
      </c>
      <c r="G3463" s="126" t="s">
        <v>799</v>
      </c>
      <c r="H3463" s="126" t="s">
        <v>605</v>
      </c>
      <c r="I3463" s="126" t="s">
        <v>418</v>
      </c>
      <c r="J3463" s="126" t="s">
        <v>6535</v>
      </c>
      <c r="K3463" s="126" t="s">
        <v>747</v>
      </c>
      <c r="L3463" s="126" t="s">
        <v>6536</v>
      </c>
      <c r="M3463" s="130">
        <v>323.38</v>
      </c>
      <c r="N3463" s="126" t="s">
        <v>290</v>
      </c>
      <c r="O3463" s="126" t="s">
        <v>528</v>
      </c>
      <c r="P3463" s="130">
        <v>0</v>
      </c>
      <c r="S3463" s="130">
        <v>0</v>
      </c>
      <c r="V3463" s="130">
        <v>323.38</v>
      </c>
      <c r="X3463" s="126" t="s">
        <v>1507</v>
      </c>
      <c r="Z3463" s="127"/>
      <c r="AA3463" s="128"/>
      <c r="AB3463" s="128"/>
      <c r="AD3463" s="126" t="s">
        <v>1839</v>
      </c>
      <c r="AG3463" s="127"/>
      <c r="AI3463" s="127"/>
    </row>
    <row r="3464" spans="1:35" ht="14.85" customHeight="1">
      <c r="A3464" s="130">
        <v>5011947</v>
      </c>
      <c r="B3464" s="126" t="s">
        <v>413</v>
      </c>
      <c r="C3464" s="126" t="s">
        <v>6537</v>
      </c>
      <c r="D3464" s="126" t="s">
        <v>6538</v>
      </c>
      <c r="E3464" s="126" t="s">
        <v>288</v>
      </c>
      <c r="F3464" s="126" t="s">
        <v>532</v>
      </c>
      <c r="G3464" s="126" t="s">
        <v>1393</v>
      </c>
      <c r="H3464" s="126" t="s">
        <v>126</v>
      </c>
      <c r="I3464" s="126" t="s">
        <v>418</v>
      </c>
      <c r="J3464" s="126" t="s">
        <v>6539</v>
      </c>
      <c r="K3464" s="126" t="s">
        <v>535</v>
      </c>
      <c r="L3464" s="126" t="s">
        <v>6540</v>
      </c>
      <c r="M3464" s="130">
        <v>2889.6</v>
      </c>
      <c r="O3464" s="126" t="s">
        <v>6000</v>
      </c>
      <c r="P3464" s="130">
        <v>0</v>
      </c>
      <c r="S3464" s="130">
        <v>0</v>
      </c>
      <c r="V3464" s="130">
        <v>3669.12</v>
      </c>
      <c r="X3464" s="126" t="s">
        <v>6001</v>
      </c>
      <c r="Z3464" s="127"/>
      <c r="AA3464" s="128">
        <v>150</v>
      </c>
      <c r="AB3464" s="128">
        <v>12</v>
      </c>
      <c r="AD3464" s="126" t="s">
        <v>1839</v>
      </c>
      <c r="AG3464" s="127"/>
      <c r="AI3464" s="127"/>
    </row>
    <row r="3465" spans="1:35" ht="14.85" customHeight="1">
      <c r="A3465" s="130">
        <v>5011946</v>
      </c>
      <c r="B3465" s="126" t="s">
        <v>413</v>
      </c>
      <c r="C3465" s="126" t="s">
        <v>6537</v>
      </c>
      <c r="D3465" s="126" t="s">
        <v>6541</v>
      </c>
      <c r="E3465" s="126" t="s">
        <v>288</v>
      </c>
      <c r="F3465" s="126" t="s">
        <v>532</v>
      </c>
      <c r="G3465" s="126" t="s">
        <v>1393</v>
      </c>
      <c r="H3465" s="126" t="s">
        <v>126</v>
      </c>
      <c r="I3465" s="126" t="s">
        <v>418</v>
      </c>
      <c r="J3465" s="126" t="s">
        <v>6539</v>
      </c>
      <c r="K3465" s="126" t="s">
        <v>535</v>
      </c>
      <c r="L3465" s="126" t="s">
        <v>6540</v>
      </c>
      <c r="M3465" s="130">
        <v>2889.6</v>
      </c>
      <c r="O3465" s="126" t="s">
        <v>6000</v>
      </c>
      <c r="P3465" s="130">
        <v>0</v>
      </c>
      <c r="S3465" s="130">
        <v>0</v>
      </c>
      <c r="V3465" s="130">
        <v>3669.12</v>
      </c>
      <c r="X3465" s="126" t="s">
        <v>6001</v>
      </c>
      <c r="Z3465" s="127"/>
      <c r="AA3465" s="128">
        <v>150</v>
      </c>
      <c r="AB3465" s="128">
        <v>12</v>
      </c>
      <c r="AD3465" s="126" t="s">
        <v>1839</v>
      </c>
      <c r="AG3465" s="127"/>
      <c r="AI3465" s="127"/>
    </row>
    <row r="3466" spans="1:35" ht="14.85" customHeight="1">
      <c r="A3466" s="130">
        <v>5010094</v>
      </c>
      <c r="B3466" s="126" t="s">
        <v>413</v>
      </c>
      <c r="C3466" s="126" t="s">
        <v>4457</v>
      </c>
      <c r="D3466" s="126" t="s">
        <v>6542</v>
      </c>
      <c r="E3466" s="126" t="s">
        <v>288</v>
      </c>
      <c r="F3466" s="126" t="s">
        <v>522</v>
      </c>
      <c r="G3466" s="126" t="s">
        <v>1967</v>
      </c>
      <c r="H3466" s="126" t="s">
        <v>524</v>
      </c>
      <c r="I3466" s="126" t="s">
        <v>126</v>
      </c>
      <c r="J3466" s="126" t="s">
        <v>3244</v>
      </c>
      <c r="K3466" s="126" t="s">
        <v>747</v>
      </c>
      <c r="L3466" s="126" t="s">
        <v>3245</v>
      </c>
      <c r="M3466" s="130">
        <v>146.74</v>
      </c>
      <c r="N3466" s="126" t="s">
        <v>290</v>
      </c>
      <c r="O3466" s="126" t="s">
        <v>528</v>
      </c>
      <c r="P3466" s="130">
        <v>0</v>
      </c>
      <c r="S3466" s="130">
        <v>0</v>
      </c>
      <c r="V3466" s="130">
        <v>146.74</v>
      </c>
      <c r="X3466" s="126" t="s">
        <v>4459</v>
      </c>
      <c r="Z3466" s="127"/>
      <c r="AA3466" s="128"/>
      <c r="AB3466" s="128"/>
      <c r="AD3466" s="126" t="s">
        <v>1801</v>
      </c>
      <c r="AG3466" s="127"/>
      <c r="AI3466" s="127"/>
    </row>
    <row r="3467" spans="1:35" ht="14.85" customHeight="1">
      <c r="A3467" s="130">
        <v>5010093</v>
      </c>
      <c r="B3467" s="126" t="s">
        <v>6543</v>
      </c>
      <c r="C3467" s="126" t="s">
        <v>6544</v>
      </c>
      <c r="D3467" s="126" t="s">
        <v>6545</v>
      </c>
      <c r="E3467" s="126" t="s">
        <v>288</v>
      </c>
      <c r="F3467" s="126" t="s">
        <v>522</v>
      </c>
      <c r="G3467" s="126" t="s">
        <v>786</v>
      </c>
      <c r="H3467" s="126" t="s">
        <v>524</v>
      </c>
      <c r="I3467" s="126" t="s">
        <v>418</v>
      </c>
      <c r="J3467" s="126" t="s">
        <v>2496</v>
      </c>
      <c r="K3467" s="126" t="s">
        <v>558</v>
      </c>
      <c r="L3467" s="126" t="s">
        <v>977</v>
      </c>
      <c r="M3467" s="130">
        <v>96.6</v>
      </c>
      <c r="O3467" s="126" t="s">
        <v>528</v>
      </c>
      <c r="P3467" s="130">
        <v>0</v>
      </c>
      <c r="S3467" s="130">
        <v>0</v>
      </c>
      <c r="V3467" s="130">
        <v>96.6</v>
      </c>
      <c r="X3467" s="126" t="s">
        <v>1339</v>
      </c>
      <c r="Z3467" s="127"/>
      <c r="AA3467" s="128"/>
      <c r="AB3467" s="128"/>
      <c r="AD3467" s="126" t="s">
        <v>562</v>
      </c>
      <c r="AG3467" s="127"/>
      <c r="AI3467" s="127"/>
    </row>
    <row r="3468" spans="1:35" ht="14.85" customHeight="1">
      <c r="A3468" s="130">
        <v>5010092</v>
      </c>
      <c r="B3468" s="126" t="s">
        <v>6546</v>
      </c>
      <c r="C3468" s="126" t="s">
        <v>6544</v>
      </c>
      <c r="D3468" s="126" t="s">
        <v>6547</v>
      </c>
      <c r="E3468" s="126" t="s">
        <v>288</v>
      </c>
      <c r="F3468" s="126" t="s">
        <v>522</v>
      </c>
      <c r="G3468" s="126" t="s">
        <v>1975</v>
      </c>
      <c r="H3468" s="126" t="s">
        <v>524</v>
      </c>
      <c r="I3468" s="126" t="s">
        <v>418</v>
      </c>
      <c r="J3468" s="126" t="s">
        <v>2496</v>
      </c>
      <c r="K3468" s="126" t="s">
        <v>558</v>
      </c>
      <c r="L3468" s="126" t="s">
        <v>977</v>
      </c>
      <c r="M3468" s="130">
        <v>53.2</v>
      </c>
      <c r="O3468" s="126" t="s">
        <v>528</v>
      </c>
      <c r="P3468" s="130">
        <v>0</v>
      </c>
      <c r="S3468" s="130">
        <v>0</v>
      </c>
      <c r="V3468" s="130">
        <v>53.2</v>
      </c>
      <c r="X3468" s="126" t="s">
        <v>1339</v>
      </c>
      <c r="Z3468" s="127"/>
      <c r="AA3468" s="128"/>
      <c r="AB3468" s="128"/>
      <c r="AD3468" s="126" t="s">
        <v>562</v>
      </c>
      <c r="AG3468" s="127"/>
      <c r="AI3468" s="127"/>
    </row>
    <row r="3469" spans="1:35" ht="14.85" customHeight="1">
      <c r="A3469" s="130">
        <v>5010091</v>
      </c>
      <c r="B3469" s="126" t="s">
        <v>6548</v>
      </c>
      <c r="C3469" s="126" t="s">
        <v>6544</v>
      </c>
      <c r="D3469" s="126" t="s">
        <v>6549</v>
      </c>
      <c r="E3469" s="126" t="s">
        <v>288</v>
      </c>
      <c r="F3469" s="126" t="s">
        <v>522</v>
      </c>
      <c r="G3469" s="126" t="s">
        <v>2364</v>
      </c>
      <c r="H3469" s="126" t="s">
        <v>524</v>
      </c>
      <c r="I3469" s="126" t="s">
        <v>418</v>
      </c>
      <c r="J3469" s="126" t="s">
        <v>2496</v>
      </c>
      <c r="K3469" s="126" t="s">
        <v>558</v>
      </c>
      <c r="L3469" s="126" t="s">
        <v>977</v>
      </c>
      <c r="M3469" s="130">
        <v>23.8</v>
      </c>
      <c r="O3469" s="126" t="s">
        <v>528</v>
      </c>
      <c r="P3469" s="130">
        <v>0</v>
      </c>
      <c r="S3469" s="130">
        <v>0</v>
      </c>
      <c r="V3469" s="130">
        <v>23.8</v>
      </c>
      <c r="X3469" s="126" t="s">
        <v>1339</v>
      </c>
      <c r="Z3469" s="127"/>
      <c r="AA3469" s="128"/>
      <c r="AB3469" s="128"/>
      <c r="AD3469" s="126" t="s">
        <v>562</v>
      </c>
      <c r="AG3469" s="127"/>
      <c r="AI3469" s="127"/>
    </row>
    <row r="3470" spans="1:35" ht="14.85" customHeight="1">
      <c r="A3470" s="130">
        <v>5010090</v>
      </c>
      <c r="B3470" s="126" t="s">
        <v>413</v>
      </c>
      <c r="C3470" s="126" t="s">
        <v>2493</v>
      </c>
      <c r="D3470" s="126" t="s">
        <v>6550</v>
      </c>
      <c r="E3470" s="126" t="s">
        <v>288</v>
      </c>
      <c r="F3470" s="126" t="s">
        <v>522</v>
      </c>
      <c r="G3470" s="126" t="s">
        <v>6551</v>
      </c>
      <c r="H3470" s="126" t="s">
        <v>524</v>
      </c>
      <c r="I3470" s="126" t="s">
        <v>126</v>
      </c>
      <c r="J3470" s="126" t="s">
        <v>2496</v>
      </c>
      <c r="K3470" s="126" t="s">
        <v>558</v>
      </c>
      <c r="L3470" s="126" t="s">
        <v>977</v>
      </c>
      <c r="M3470" s="130">
        <v>1047.2</v>
      </c>
      <c r="O3470" s="126" t="s">
        <v>528</v>
      </c>
      <c r="P3470" s="130">
        <v>0</v>
      </c>
      <c r="S3470" s="130">
        <v>0</v>
      </c>
      <c r="V3470" s="130">
        <v>1047.2</v>
      </c>
      <c r="X3470" s="126" t="s">
        <v>2497</v>
      </c>
      <c r="Z3470" s="127"/>
      <c r="AA3470" s="128"/>
      <c r="AB3470" s="128"/>
      <c r="AD3470" s="126" t="s">
        <v>1801</v>
      </c>
      <c r="AG3470" s="127"/>
      <c r="AI3470" s="127"/>
    </row>
    <row r="3471" spans="1:35" ht="14.85" customHeight="1">
      <c r="A3471" s="130">
        <v>5010089</v>
      </c>
      <c r="B3471" s="126" t="s">
        <v>6552</v>
      </c>
      <c r="C3471" s="126" t="s">
        <v>6553</v>
      </c>
      <c r="D3471" s="126" t="s">
        <v>6554</v>
      </c>
      <c r="E3471" s="126" t="s">
        <v>288</v>
      </c>
      <c r="F3471" s="126" t="s">
        <v>416</v>
      </c>
      <c r="G3471" s="126" t="s">
        <v>417</v>
      </c>
      <c r="H3471" s="126" t="s">
        <v>126</v>
      </c>
      <c r="I3471" s="126" t="s">
        <v>126</v>
      </c>
      <c r="J3471" s="126" t="s">
        <v>1017</v>
      </c>
      <c r="K3471" s="126" t="s">
        <v>504</v>
      </c>
      <c r="L3471" s="126" t="s">
        <v>1018</v>
      </c>
      <c r="M3471" s="130">
        <v>243.04</v>
      </c>
      <c r="O3471" s="126" t="s">
        <v>587</v>
      </c>
      <c r="P3471" s="130">
        <v>0</v>
      </c>
      <c r="S3471" s="130">
        <v>0</v>
      </c>
      <c r="V3471" s="130">
        <v>1107.33</v>
      </c>
      <c r="X3471" s="126" t="s">
        <v>588</v>
      </c>
      <c r="Z3471" s="127"/>
      <c r="AA3471" s="128">
        <v>1</v>
      </c>
      <c r="AB3471" s="128">
        <v>12</v>
      </c>
      <c r="AD3471" s="126" t="s">
        <v>562</v>
      </c>
      <c r="AG3471" s="127"/>
      <c r="AI3471" s="127"/>
    </row>
    <row r="3472" spans="1:35" ht="14.85" customHeight="1">
      <c r="A3472" s="130">
        <v>5010086</v>
      </c>
      <c r="B3472" s="126" t="s">
        <v>6555</v>
      </c>
      <c r="C3472" s="126" t="s">
        <v>6556</v>
      </c>
      <c r="D3472" s="126" t="s">
        <v>6557</v>
      </c>
      <c r="E3472" s="126" t="s">
        <v>288</v>
      </c>
      <c r="F3472" s="126" t="s">
        <v>416</v>
      </c>
      <c r="G3472" s="126" t="s">
        <v>417</v>
      </c>
      <c r="H3472" s="126" t="s">
        <v>126</v>
      </c>
      <c r="I3472" s="126" t="s">
        <v>126</v>
      </c>
      <c r="J3472" s="126" t="s">
        <v>1017</v>
      </c>
      <c r="K3472" s="126" t="s">
        <v>504</v>
      </c>
      <c r="L3472" s="126" t="s">
        <v>1018</v>
      </c>
      <c r="M3472" s="130">
        <v>292.32</v>
      </c>
      <c r="O3472" s="126" t="s">
        <v>587</v>
      </c>
      <c r="P3472" s="130">
        <v>0</v>
      </c>
      <c r="S3472" s="130">
        <v>0</v>
      </c>
      <c r="V3472" s="130">
        <v>1500.8</v>
      </c>
      <c r="X3472" s="126" t="s">
        <v>5333</v>
      </c>
      <c r="Z3472" s="127"/>
      <c r="AA3472" s="128">
        <v>1</v>
      </c>
      <c r="AB3472" s="128">
        <v>12</v>
      </c>
      <c r="AD3472" s="126" t="s">
        <v>562</v>
      </c>
      <c r="AG3472" s="127"/>
      <c r="AI3472" s="127"/>
    </row>
    <row r="3473" spans="1:35" ht="14.85" customHeight="1">
      <c r="A3473" s="130">
        <v>5010085</v>
      </c>
      <c r="B3473" s="126" t="s">
        <v>6558</v>
      </c>
      <c r="C3473" s="126" t="s">
        <v>2493</v>
      </c>
      <c r="D3473" s="126" t="s">
        <v>6559</v>
      </c>
      <c r="E3473" s="126" t="s">
        <v>288</v>
      </c>
      <c r="F3473" s="126" t="s">
        <v>522</v>
      </c>
      <c r="G3473" s="126" t="s">
        <v>6560</v>
      </c>
      <c r="H3473" s="126" t="s">
        <v>524</v>
      </c>
      <c r="I3473" s="126" t="s">
        <v>126</v>
      </c>
      <c r="J3473" s="126" t="s">
        <v>2496</v>
      </c>
      <c r="K3473" s="126" t="s">
        <v>558</v>
      </c>
      <c r="L3473" s="126" t="s">
        <v>977</v>
      </c>
      <c r="M3473" s="130">
        <v>295.94</v>
      </c>
      <c r="O3473" s="126" t="s">
        <v>528</v>
      </c>
      <c r="P3473" s="130">
        <v>0</v>
      </c>
      <c r="S3473" s="130">
        <v>0</v>
      </c>
      <c r="V3473" s="130">
        <v>295.94</v>
      </c>
      <c r="X3473" s="126" t="s">
        <v>2497</v>
      </c>
      <c r="Z3473" s="127"/>
      <c r="AA3473" s="128"/>
      <c r="AB3473" s="128"/>
      <c r="AD3473" s="126" t="s">
        <v>562</v>
      </c>
      <c r="AG3473" s="127"/>
      <c r="AI3473" s="127"/>
    </row>
    <row r="3474" spans="1:35" ht="14.85" customHeight="1">
      <c r="A3474" s="130">
        <v>5008519</v>
      </c>
      <c r="B3474" s="126" t="s">
        <v>6561</v>
      </c>
      <c r="C3474" s="126" t="s">
        <v>6562</v>
      </c>
      <c r="D3474" s="126" t="s">
        <v>4233</v>
      </c>
      <c r="E3474" s="126" t="s">
        <v>288</v>
      </c>
      <c r="F3474" s="126" t="s">
        <v>364</v>
      </c>
      <c r="G3474" s="126" t="s">
        <v>417</v>
      </c>
      <c r="H3474" s="126" t="s">
        <v>126</v>
      </c>
      <c r="I3474" s="126" t="s">
        <v>126</v>
      </c>
      <c r="J3474" s="126" t="s">
        <v>1989</v>
      </c>
      <c r="K3474" s="126" t="s">
        <v>504</v>
      </c>
      <c r="L3474" s="126" t="s">
        <v>545</v>
      </c>
      <c r="M3474" s="130">
        <v>8765.2000000000007</v>
      </c>
      <c r="O3474" s="126" t="s">
        <v>486</v>
      </c>
      <c r="P3474" s="130">
        <v>0</v>
      </c>
      <c r="S3474" s="130">
        <v>0</v>
      </c>
      <c r="V3474" s="130">
        <v>8765.2000000000007</v>
      </c>
      <c r="X3474" s="126" t="s">
        <v>487</v>
      </c>
      <c r="Z3474" s="127"/>
      <c r="AA3474" s="128">
        <v>1</v>
      </c>
      <c r="AB3474" s="128">
        <v>60</v>
      </c>
      <c r="AC3474" s="126" t="s">
        <v>366</v>
      </c>
      <c r="AD3474" s="126" t="s">
        <v>562</v>
      </c>
      <c r="AG3474" s="127"/>
      <c r="AI3474" s="127"/>
    </row>
    <row r="3475" spans="1:35" ht="14.85" customHeight="1">
      <c r="A3475" s="130">
        <v>5008518</v>
      </c>
      <c r="B3475" s="126" t="s">
        <v>6563</v>
      </c>
      <c r="C3475" s="126" t="s">
        <v>6341</v>
      </c>
      <c r="D3475" s="126" t="s">
        <v>6564</v>
      </c>
      <c r="E3475" s="126" t="s">
        <v>288</v>
      </c>
      <c r="F3475" s="126" t="s">
        <v>440</v>
      </c>
      <c r="G3475" s="126" t="s">
        <v>463</v>
      </c>
      <c r="H3475" s="126" t="s">
        <v>126</v>
      </c>
      <c r="I3475" s="126" t="s">
        <v>418</v>
      </c>
      <c r="J3475" s="126" t="s">
        <v>962</v>
      </c>
      <c r="K3475" s="126" t="s">
        <v>443</v>
      </c>
      <c r="L3475" s="126" t="s">
        <v>963</v>
      </c>
      <c r="M3475" s="130">
        <v>1217.1099999999999</v>
      </c>
      <c r="O3475" s="126" t="s">
        <v>445</v>
      </c>
      <c r="P3475" s="130">
        <v>0</v>
      </c>
      <c r="S3475" s="130">
        <v>0</v>
      </c>
      <c r="V3475" s="130">
        <v>1217.1099999999999</v>
      </c>
      <c r="X3475" s="126" t="s">
        <v>472</v>
      </c>
      <c r="Z3475" s="127"/>
      <c r="AA3475" s="128">
        <v>60</v>
      </c>
      <c r="AB3475" s="128">
        <v>1</v>
      </c>
      <c r="AD3475" s="126" t="s">
        <v>562</v>
      </c>
      <c r="AG3475" s="127"/>
      <c r="AI3475" s="127"/>
    </row>
    <row r="3476" spans="1:35" ht="14.85" customHeight="1">
      <c r="A3476" s="130">
        <v>5008516</v>
      </c>
      <c r="B3476" s="126" t="s">
        <v>6565</v>
      </c>
      <c r="C3476" s="126" t="s">
        <v>6566</v>
      </c>
      <c r="D3476" s="126" t="s">
        <v>4233</v>
      </c>
      <c r="E3476" s="126" t="s">
        <v>288</v>
      </c>
      <c r="F3476" s="126" t="s">
        <v>364</v>
      </c>
      <c r="G3476" s="126" t="s">
        <v>417</v>
      </c>
      <c r="H3476" s="126" t="s">
        <v>126</v>
      </c>
      <c r="I3476" s="126" t="s">
        <v>126</v>
      </c>
      <c r="J3476" s="126" t="s">
        <v>1989</v>
      </c>
      <c r="K3476" s="126" t="s">
        <v>504</v>
      </c>
      <c r="L3476" s="126" t="s">
        <v>545</v>
      </c>
      <c r="M3476" s="130">
        <v>6817.39</v>
      </c>
      <c r="O3476" s="126" t="s">
        <v>486</v>
      </c>
      <c r="P3476" s="130">
        <v>0</v>
      </c>
      <c r="S3476" s="130">
        <v>0</v>
      </c>
      <c r="V3476" s="130">
        <v>6817.39</v>
      </c>
      <c r="X3476" s="126" t="s">
        <v>549</v>
      </c>
      <c r="Z3476" s="127"/>
      <c r="AA3476" s="128">
        <v>2</v>
      </c>
      <c r="AB3476" s="128">
        <v>60</v>
      </c>
      <c r="AC3476" s="126" t="s">
        <v>366</v>
      </c>
      <c r="AD3476" s="126" t="s">
        <v>562</v>
      </c>
      <c r="AG3476" s="127"/>
      <c r="AI3476" s="127"/>
    </row>
    <row r="3477" spans="1:35" ht="14.85" customHeight="1">
      <c r="A3477" s="130">
        <v>5008514</v>
      </c>
      <c r="B3477" s="126" t="s">
        <v>6567</v>
      </c>
      <c r="C3477" s="126" t="s">
        <v>6341</v>
      </c>
      <c r="D3477" s="126" t="s">
        <v>6568</v>
      </c>
      <c r="E3477" s="126" t="s">
        <v>288</v>
      </c>
      <c r="F3477" s="126" t="s">
        <v>440</v>
      </c>
      <c r="G3477" s="126" t="s">
        <v>463</v>
      </c>
      <c r="H3477" s="126" t="s">
        <v>126</v>
      </c>
      <c r="I3477" s="126" t="s">
        <v>418</v>
      </c>
      <c r="J3477" s="126" t="s">
        <v>962</v>
      </c>
      <c r="K3477" s="126" t="s">
        <v>443</v>
      </c>
      <c r="L3477" s="126" t="s">
        <v>963</v>
      </c>
      <c r="M3477" s="130">
        <v>1217.1099999999999</v>
      </c>
      <c r="O3477" s="126" t="s">
        <v>445</v>
      </c>
      <c r="P3477" s="130">
        <v>0</v>
      </c>
      <c r="S3477" s="130">
        <v>0</v>
      </c>
      <c r="V3477" s="130">
        <v>1217.1099999999999</v>
      </c>
      <c r="X3477" s="126" t="s">
        <v>472</v>
      </c>
      <c r="Z3477" s="127"/>
      <c r="AA3477" s="128">
        <v>60</v>
      </c>
      <c r="AB3477" s="128">
        <v>1</v>
      </c>
      <c r="AD3477" s="126" t="s">
        <v>562</v>
      </c>
      <c r="AG3477" s="127"/>
      <c r="AI3477" s="127"/>
    </row>
    <row r="3478" spans="1:35" ht="14.85" customHeight="1">
      <c r="A3478" s="130">
        <v>5008513</v>
      </c>
      <c r="B3478" s="126" t="s">
        <v>6569</v>
      </c>
      <c r="C3478" s="126" t="s">
        <v>6570</v>
      </c>
      <c r="D3478" s="126" t="s">
        <v>6571</v>
      </c>
      <c r="E3478" s="126" t="s">
        <v>288</v>
      </c>
      <c r="F3478" s="126" t="s">
        <v>491</v>
      </c>
      <c r="G3478" s="126" t="s">
        <v>417</v>
      </c>
      <c r="H3478" s="126" t="s">
        <v>126</v>
      </c>
      <c r="I3478" s="126" t="s">
        <v>126</v>
      </c>
      <c r="J3478" s="126" t="s">
        <v>576</v>
      </c>
      <c r="K3478" s="126" t="s">
        <v>567</v>
      </c>
      <c r="L3478" s="126" t="s">
        <v>505</v>
      </c>
      <c r="M3478" s="130">
        <v>7791.84</v>
      </c>
      <c r="N3478" s="126" t="s">
        <v>290</v>
      </c>
      <c r="O3478" s="126" t="s">
        <v>2388</v>
      </c>
      <c r="P3478" s="130">
        <v>0</v>
      </c>
      <c r="S3478" s="130">
        <v>0</v>
      </c>
      <c r="V3478" s="130">
        <v>8979.99</v>
      </c>
      <c r="X3478" s="126" t="s">
        <v>2389</v>
      </c>
      <c r="Y3478" s="126" t="s">
        <v>517</v>
      </c>
      <c r="Z3478" s="127"/>
      <c r="AA3478" s="128">
        <v>1</v>
      </c>
      <c r="AB3478" s="128">
        <v>60</v>
      </c>
      <c r="AD3478" s="126" t="s">
        <v>562</v>
      </c>
      <c r="AG3478" s="127"/>
      <c r="AI3478" s="127"/>
    </row>
    <row r="3479" spans="1:35" ht="14.85" customHeight="1">
      <c r="A3479" s="130">
        <v>5008512</v>
      </c>
      <c r="B3479" s="126" t="s">
        <v>6572</v>
      </c>
      <c r="C3479" s="126" t="s">
        <v>6573</v>
      </c>
      <c r="D3479" s="126" t="s">
        <v>6574</v>
      </c>
      <c r="E3479" s="126" t="s">
        <v>288</v>
      </c>
      <c r="F3479" s="126" t="s">
        <v>591</v>
      </c>
      <c r="G3479" s="126" t="s">
        <v>417</v>
      </c>
      <c r="H3479" s="126" t="s">
        <v>126</v>
      </c>
      <c r="I3479" s="126" t="s">
        <v>126</v>
      </c>
      <c r="J3479" s="126" t="s">
        <v>6193</v>
      </c>
      <c r="K3479" s="126" t="s">
        <v>504</v>
      </c>
      <c r="L3479" s="126" t="s">
        <v>1002</v>
      </c>
      <c r="M3479" s="130">
        <v>57460.480000000003</v>
      </c>
      <c r="N3479" s="126" t="s">
        <v>290</v>
      </c>
      <c r="O3479" s="126" t="s">
        <v>2625</v>
      </c>
      <c r="P3479" s="130">
        <v>0</v>
      </c>
      <c r="S3479" s="130">
        <v>0</v>
      </c>
      <c r="V3479" s="130">
        <v>64539.59</v>
      </c>
      <c r="X3479" s="126" t="s">
        <v>6575</v>
      </c>
      <c r="Y3479" s="126" t="s">
        <v>517</v>
      </c>
      <c r="Z3479" s="127"/>
      <c r="AA3479" s="128">
        <v>1</v>
      </c>
      <c r="AB3479" s="128">
        <v>84</v>
      </c>
      <c r="AD3479" s="126" t="s">
        <v>562</v>
      </c>
      <c r="AG3479" s="127"/>
      <c r="AI3479" s="127"/>
    </row>
    <row r="3480" spans="1:35" ht="14.85" customHeight="1">
      <c r="A3480" s="130">
        <v>5008509</v>
      </c>
      <c r="B3480" s="126" t="s">
        <v>6565</v>
      </c>
      <c r="C3480" s="126" t="s">
        <v>6566</v>
      </c>
      <c r="D3480" s="126" t="s">
        <v>4233</v>
      </c>
      <c r="E3480" s="126" t="s">
        <v>288</v>
      </c>
      <c r="F3480" s="126" t="s">
        <v>364</v>
      </c>
      <c r="G3480" s="126" t="s">
        <v>417</v>
      </c>
      <c r="H3480" s="126" t="s">
        <v>126</v>
      </c>
      <c r="I3480" s="126" t="s">
        <v>126</v>
      </c>
      <c r="J3480" s="126" t="s">
        <v>1989</v>
      </c>
      <c r="K3480" s="126" t="s">
        <v>504</v>
      </c>
      <c r="L3480" s="126" t="s">
        <v>545</v>
      </c>
      <c r="M3480" s="130">
        <v>6817.39</v>
      </c>
      <c r="O3480" s="126" t="s">
        <v>486</v>
      </c>
      <c r="P3480" s="130">
        <v>0</v>
      </c>
      <c r="S3480" s="130">
        <v>0</v>
      </c>
      <c r="V3480" s="130">
        <v>6817.39</v>
      </c>
      <c r="X3480" s="126" t="s">
        <v>487</v>
      </c>
      <c r="Z3480" s="127"/>
      <c r="AA3480" s="128">
        <v>1</v>
      </c>
      <c r="AB3480" s="128">
        <v>60</v>
      </c>
      <c r="AC3480" s="126" t="s">
        <v>366</v>
      </c>
      <c r="AD3480" s="126" t="s">
        <v>562</v>
      </c>
      <c r="AG3480" s="127"/>
      <c r="AI3480" s="127"/>
    </row>
    <row r="3481" spans="1:35" ht="14.85" customHeight="1">
      <c r="A3481" s="130">
        <v>5008508</v>
      </c>
      <c r="B3481" s="126" t="s">
        <v>6576</v>
      </c>
      <c r="C3481" s="126" t="s">
        <v>6341</v>
      </c>
      <c r="D3481" s="126" t="s">
        <v>6577</v>
      </c>
      <c r="E3481" s="126" t="s">
        <v>288</v>
      </c>
      <c r="F3481" s="126" t="s">
        <v>440</v>
      </c>
      <c r="G3481" s="126" t="s">
        <v>463</v>
      </c>
      <c r="H3481" s="126" t="s">
        <v>126</v>
      </c>
      <c r="I3481" s="126" t="s">
        <v>418</v>
      </c>
      <c r="J3481" s="126" t="s">
        <v>962</v>
      </c>
      <c r="K3481" s="126" t="s">
        <v>443</v>
      </c>
      <c r="L3481" s="126" t="s">
        <v>963</v>
      </c>
      <c r="M3481" s="130">
        <v>1217.1099999999999</v>
      </c>
      <c r="O3481" s="126" t="s">
        <v>445</v>
      </c>
      <c r="P3481" s="130">
        <v>0</v>
      </c>
      <c r="S3481" s="130">
        <v>0</v>
      </c>
      <c r="V3481" s="130">
        <v>1217.1099999999999</v>
      </c>
      <c r="X3481" s="126" t="s">
        <v>472</v>
      </c>
      <c r="Z3481" s="127"/>
      <c r="AA3481" s="128">
        <v>60</v>
      </c>
      <c r="AB3481" s="128">
        <v>1</v>
      </c>
      <c r="AD3481" s="126" t="s">
        <v>562</v>
      </c>
      <c r="AG3481" s="127"/>
      <c r="AI3481" s="127"/>
    </row>
    <row r="3482" spans="1:35" ht="14.85" customHeight="1">
      <c r="A3482" s="130">
        <v>5008507</v>
      </c>
      <c r="B3482" s="126" t="s">
        <v>6578</v>
      </c>
      <c r="C3482" s="126" t="s">
        <v>6579</v>
      </c>
      <c r="D3482" s="126" t="s">
        <v>6580</v>
      </c>
      <c r="E3482" s="126" t="s">
        <v>288</v>
      </c>
      <c r="F3482" s="126" t="s">
        <v>364</v>
      </c>
      <c r="G3482" s="126" t="s">
        <v>417</v>
      </c>
      <c r="H3482" s="126" t="s">
        <v>126</v>
      </c>
      <c r="I3482" s="126" t="s">
        <v>126</v>
      </c>
      <c r="J3482" s="126" t="s">
        <v>1989</v>
      </c>
      <c r="K3482" s="126" t="s">
        <v>504</v>
      </c>
      <c r="L3482" s="126" t="s">
        <v>545</v>
      </c>
      <c r="M3482" s="130">
        <v>9739.1200000000008</v>
      </c>
      <c r="O3482" s="126" t="s">
        <v>486</v>
      </c>
      <c r="P3482" s="130">
        <v>0</v>
      </c>
      <c r="S3482" s="130">
        <v>0</v>
      </c>
      <c r="V3482" s="130">
        <v>9739.1200000000008</v>
      </c>
      <c r="X3482" s="126" t="s">
        <v>549</v>
      </c>
      <c r="Z3482" s="127"/>
      <c r="AA3482" s="128">
        <v>2</v>
      </c>
      <c r="AB3482" s="128">
        <v>60</v>
      </c>
      <c r="AC3482" s="126" t="s">
        <v>366</v>
      </c>
      <c r="AD3482" s="126" t="s">
        <v>562</v>
      </c>
      <c r="AG3482" s="127"/>
      <c r="AI3482" s="127"/>
    </row>
    <row r="3483" spans="1:35" ht="14.85" customHeight="1">
      <c r="A3483" s="130">
        <v>5008506</v>
      </c>
      <c r="B3483" s="126" t="s">
        <v>6581</v>
      </c>
      <c r="C3483" s="126" t="s">
        <v>6341</v>
      </c>
      <c r="D3483" s="126" t="s">
        <v>6582</v>
      </c>
      <c r="E3483" s="126" t="s">
        <v>288</v>
      </c>
      <c r="F3483" s="126" t="s">
        <v>440</v>
      </c>
      <c r="G3483" s="126" t="s">
        <v>463</v>
      </c>
      <c r="H3483" s="126" t="s">
        <v>126</v>
      </c>
      <c r="I3483" s="126" t="s">
        <v>418</v>
      </c>
      <c r="J3483" s="126" t="s">
        <v>962</v>
      </c>
      <c r="K3483" s="126" t="s">
        <v>443</v>
      </c>
      <c r="L3483" s="126" t="s">
        <v>963</v>
      </c>
      <c r="M3483" s="130">
        <v>1217.1099999999999</v>
      </c>
      <c r="O3483" s="126" t="s">
        <v>445</v>
      </c>
      <c r="P3483" s="130">
        <v>0</v>
      </c>
      <c r="S3483" s="130">
        <v>0</v>
      </c>
      <c r="V3483" s="130">
        <v>1217.1099999999999</v>
      </c>
      <c r="X3483" s="126" t="s">
        <v>472</v>
      </c>
      <c r="Z3483" s="127"/>
      <c r="AA3483" s="128">
        <v>60</v>
      </c>
      <c r="AB3483" s="128">
        <v>1</v>
      </c>
      <c r="AD3483" s="126" t="s">
        <v>562</v>
      </c>
      <c r="AG3483" s="127"/>
      <c r="AI3483" s="127"/>
    </row>
    <row r="3484" spans="1:35" ht="14.85" customHeight="1">
      <c r="A3484" s="130">
        <v>5008505</v>
      </c>
      <c r="B3484" s="126" t="s">
        <v>6583</v>
      </c>
      <c r="C3484" s="126" t="s">
        <v>6584</v>
      </c>
      <c r="D3484" s="126" t="s">
        <v>6585</v>
      </c>
      <c r="E3484" s="126" t="s">
        <v>288</v>
      </c>
      <c r="F3484" s="126" t="s">
        <v>532</v>
      </c>
      <c r="G3484" s="126" t="s">
        <v>417</v>
      </c>
      <c r="H3484" s="126" t="s">
        <v>126</v>
      </c>
      <c r="I3484" s="126" t="s">
        <v>126</v>
      </c>
      <c r="J3484" s="126" t="s">
        <v>534</v>
      </c>
      <c r="K3484" s="126" t="s">
        <v>535</v>
      </c>
      <c r="L3484" s="126" t="s">
        <v>536</v>
      </c>
      <c r="M3484" s="130">
        <v>88625.600000000006</v>
      </c>
      <c r="N3484" s="126" t="s">
        <v>290</v>
      </c>
      <c r="O3484" s="126" t="s">
        <v>537</v>
      </c>
      <c r="P3484" s="130">
        <v>0</v>
      </c>
      <c r="S3484" s="130">
        <v>0</v>
      </c>
      <c r="V3484" s="130">
        <v>88625.600000000006</v>
      </c>
      <c r="X3484" s="126" t="s">
        <v>3518</v>
      </c>
      <c r="Z3484" s="127"/>
      <c r="AA3484" s="128">
        <v>1</v>
      </c>
      <c r="AB3484" s="128">
        <v>48</v>
      </c>
      <c r="AD3484" s="126" t="s">
        <v>562</v>
      </c>
      <c r="AG3484" s="127"/>
      <c r="AI3484" s="127"/>
    </row>
    <row r="3485" spans="1:35" ht="14.85" customHeight="1">
      <c r="A3485" s="130">
        <v>5008504</v>
      </c>
      <c r="B3485" s="126" t="s">
        <v>6578</v>
      </c>
      <c r="C3485" s="126" t="s">
        <v>6579</v>
      </c>
      <c r="D3485" s="126" t="s">
        <v>6580</v>
      </c>
      <c r="E3485" s="126" t="s">
        <v>288</v>
      </c>
      <c r="F3485" s="126" t="s">
        <v>364</v>
      </c>
      <c r="G3485" s="126" t="s">
        <v>417</v>
      </c>
      <c r="H3485" s="126" t="s">
        <v>126</v>
      </c>
      <c r="I3485" s="126" t="s">
        <v>126</v>
      </c>
      <c r="J3485" s="126" t="s">
        <v>1989</v>
      </c>
      <c r="K3485" s="126" t="s">
        <v>504</v>
      </c>
      <c r="L3485" s="126" t="s">
        <v>545</v>
      </c>
      <c r="M3485" s="130">
        <v>9739.1200000000008</v>
      </c>
      <c r="O3485" s="126" t="s">
        <v>486</v>
      </c>
      <c r="P3485" s="130">
        <v>0</v>
      </c>
      <c r="S3485" s="130">
        <v>0</v>
      </c>
      <c r="V3485" s="130">
        <v>9739.1200000000008</v>
      </c>
      <c r="X3485" s="126" t="s">
        <v>487</v>
      </c>
      <c r="Z3485" s="127"/>
      <c r="AA3485" s="128">
        <v>1</v>
      </c>
      <c r="AB3485" s="128">
        <v>60</v>
      </c>
      <c r="AC3485" s="126" t="s">
        <v>366</v>
      </c>
      <c r="AD3485" s="126" t="s">
        <v>562</v>
      </c>
      <c r="AG3485" s="127"/>
      <c r="AI3485" s="127"/>
    </row>
    <row r="3486" spans="1:35" ht="14.85" customHeight="1">
      <c r="A3486" s="130">
        <v>5008503</v>
      </c>
      <c r="B3486" s="126" t="s">
        <v>6586</v>
      </c>
      <c r="C3486" s="126" t="s">
        <v>6341</v>
      </c>
      <c r="D3486" s="126" t="s">
        <v>6587</v>
      </c>
      <c r="E3486" s="126" t="s">
        <v>288</v>
      </c>
      <c r="F3486" s="126" t="s">
        <v>440</v>
      </c>
      <c r="G3486" s="126" t="s">
        <v>463</v>
      </c>
      <c r="H3486" s="126" t="s">
        <v>126</v>
      </c>
      <c r="I3486" s="126" t="s">
        <v>418</v>
      </c>
      <c r="J3486" s="126" t="s">
        <v>962</v>
      </c>
      <c r="K3486" s="126" t="s">
        <v>443</v>
      </c>
      <c r="L3486" s="126" t="s">
        <v>963</v>
      </c>
      <c r="M3486" s="130">
        <v>1217.1099999999999</v>
      </c>
      <c r="O3486" s="126" t="s">
        <v>445</v>
      </c>
      <c r="P3486" s="130">
        <v>0</v>
      </c>
      <c r="S3486" s="130">
        <v>0</v>
      </c>
      <c r="V3486" s="130">
        <v>1217.1099999999999</v>
      </c>
      <c r="X3486" s="126" t="s">
        <v>472</v>
      </c>
      <c r="Z3486" s="127"/>
      <c r="AA3486" s="128">
        <v>60</v>
      </c>
      <c r="AB3486" s="128">
        <v>1</v>
      </c>
      <c r="AD3486" s="126" t="s">
        <v>562</v>
      </c>
      <c r="AG3486" s="127"/>
      <c r="AI3486" s="127"/>
    </row>
    <row r="3487" spans="1:35" ht="14.85" customHeight="1">
      <c r="A3487" s="130">
        <v>5008500</v>
      </c>
      <c r="B3487" s="126" t="s">
        <v>6588</v>
      </c>
      <c r="C3487" s="126" t="s">
        <v>6589</v>
      </c>
      <c r="D3487" s="126" t="s">
        <v>6580</v>
      </c>
      <c r="E3487" s="126" t="s">
        <v>288</v>
      </c>
      <c r="F3487" s="126" t="s">
        <v>364</v>
      </c>
      <c r="G3487" s="126" t="s">
        <v>417</v>
      </c>
      <c r="H3487" s="126" t="s">
        <v>126</v>
      </c>
      <c r="I3487" s="126" t="s">
        <v>126</v>
      </c>
      <c r="J3487" s="126" t="s">
        <v>1989</v>
      </c>
      <c r="K3487" s="126" t="s">
        <v>504</v>
      </c>
      <c r="L3487" s="126" t="s">
        <v>545</v>
      </c>
      <c r="M3487" s="130">
        <v>6817.38</v>
      </c>
      <c r="O3487" s="126" t="s">
        <v>486</v>
      </c>
      <c r="P3487" s="130">
        <v>0</v>
      </c>
      <c r="S3487" s="130">
        <v>0</v>
      </c>
      <c r="V3487" s="130">
        <v>6817.38</v>
      </c>
      <c r="X3487" s="126" t="s">
        <v>487</v>
      </c>
      <c r="Z3487" s="127"/>
      <c r="AA3487" s="128">
        <v>1</v>
      </c>
      <c r="AB3487" s="128">
        <v>60</v>
      </c>
      <c r="AC3487" s="126" t="s">
        <v>366</v>
      </c>
      <c r="AD3487" s="126" t="s">
        <v>562</v>
      </c>
      <c r="AG3487" s="127"/>
      <c r="AI3487" s="127"/>
    </row>
    <row r="3488" spans="1:35" ht="14.85" customHeight="1">
      <c r="A3488" s="130">
        <v>5008498</v>
      </c>
      <c r="B3488" s="126" t="s">
        <v>6590</v>
      </c>
      <c r="C3488" s="126" t="s">
        <v>6591</v>
      </c>
      <c r="D3488" s="126" t="s">
        <v>6592</v>
      </c>
      <c r="E3488" s="126" t="s">
        <v>288</v>
      </c>
      <c r="F3488" s="126" t="s">
        <v>416</v>
      </c>
      <c r="G3488" s="126" t="s">
        <v>417</v>
      </c>
      <c r="H3488" s="126" t="s">
        <v>126</v>
      </c>
      <c r="I3488" s="126" t="s">
        <v>126</v>
      </c>
      <c r="J3488" s="126" t="s">
        <v>709</v>
      </c>
      <c r="K3488" s="126" t="s">
        <v>535</v>
      </c>
      <c r="L3488" s="126" t="s">
        <v>2712</v>
      </c>
      <c r="M3488" s="130">
        <v>1557.92</v>
      </c>
      <c r="O3488" s="126" t="s">
        <v>422</v>
      </c>
      <c r="P3488" s="130">
        <v>0</v>
      </c>
      <c r="S3488" s="130">
        <v>0</v>
      </c>
      <c r="V3488" s="130">
        <v>2197.06</v>
      </c>
      <c r="X3488" s="126" t="s">
        <v>1034</v>
      </c>
      <c r="Z3488" s="127"/>
      <c r="AA3488" s="128">
        <v>1</v>
      </c>
      <c r="AB3488" s="128">
        <v>12</v>
      </c>
      <c r="AD3488" s="126" t="s">
        <v>562</v>
      </c>
      <c r="AG3488" s="127"/>
      <c r="AI3488" s="127"/>
    </row>
    <row r="3489" spans="1:35" ht="14.85" customHeight="1">
      <c r="A3489" s="130">
        <v>5008496</v>
      </c>
      <c r="B3489" s="126" t="s">
        <v>6593</v>
      </c>
      <c r="C3489" s="126" t="s">
        <v>6594</v>
      </c>
      <c r="D3489" s="126" t="s">
        <v>6595</v>
      </c>
      <c r="E3489" s="126" t="s">
        <v>288</v>
      </c>
      <c r="F3489" s="126" t="s">
        <v>555</v>
      </c>
      <c r="G3489" s="126" t="s">
        <v>458</v>
      </c>
      <c r="H3489" s="126" t="s">
        <v>126</v>
      </c>
      <c r="I3489" s="126" t="s">
        <v>418</v>
      </c>
      <c r="J3489" s="126" t="s">
        <v>6433</v>
      </c>
      <c r="K3489" s="126" t="s">
        <v>535</v>
      </c>
      <c r="L3489" s="126" t="s">
        <v>6434</v>
      </c>
      <c r="M3489" s="130">
        <v>1387.82</v>
      </c>
      <c r="O3489" s="126" t="s">
        <v>2200</v>
      </c>
      <c r="P3489" s="130">
        <v>0</v>
      </c>
      <c r="S3489" s="130">
        <v>0</v>
      </c>
      <c r="V3489" s="130">
        <v>1418.64</v>
      </c>
      <c r="X3489" s="126" t="s">
        <v>2201</v>
      </c>
      <c r="Z3489" s="127"/>
      <c r="AA3489" s="128">
        <v>210</v>
      </c>
      <c r="AB3489" s="128">
        <v>1</v>
      </c>
      <c r="AD3489" s="126" t="s">
        <v>562</v>
      </c>
      <c r="AG3489" s="127"/>
      <c r="AI3489" s="127"/>
    </row>
    <row r="3490" spans="1:35" ht="14.85" customHeight="1">
      <c r="A3490" s="130">
        <v>5008495</v>
      </c>
      <c r="B3490" s="126" t="s">
        <v>6596</v>
      </c>
      <c r="C3490" s="126" t="s">
        <v>6597</v>
      </c>
      <c r="D3490" s="126" t="s">
        <v>6598</v>
      </c>
      <c r="E3490" s="126" t="s">
        <v>288</v>
      </c>
      <c r="F3490" s="126" t="s">
        <v>416</v>
      </c>
      <c r="G3490" s="126" t="s">
        <v>417</v>
      </c>
      <c r="H3490" s="126" t="s">
        <v>126</v>
      </c>
      <c r="I3490" s="126" t="s">
        <v>126</v>
      </c>
      <c r="J3490" s="126" t="s">
        <v>6346</v>
      </c>
      <c r="K3490" s="126" t="s">
        <v>504</v>
      </c>
      <c r="L3490" s="126" t="s">
        <v>6347</v>
      </c>
      <c r="M3490" s="130">
        <v>730.24</v>
      </c>
      <c r="O3490" s="126" t="s">
        <v>427</v>
      </c>
      <c r="P3490" s="130">
        <v>0</v>
      </c>
      <c r="S3490" s="130">
        <v>0</v>
      </c>
      <c r="V3490" s="130">
        <v>730.42</v>
      </c>
      <c r="X3490" s="126" t="s">
        <v>771</v>
      </c>
      <c r="Z3490" s="127"/>
      <c r="AA3490" s="128">
        <v>1</v>
      </c>
      <c r="AB3490" s="128">
        <v>12</v>
      </c>
      <c r="AD3490" s="126" t="s">
        <v>562</v>
      </c>
      <c r="AG3490" s="127"/>
      <c r="AI3490" s="127"/>
    </row>
    <row r="3491" spans="1:35" ht="14.85" customHeight="1">
      <c r="A3491" s="130">
        <v>5008494</v>
      </c>
      <c r="B3491" s="126" t="s">
        <v>6599</v>
      </c>
      <c r="C3491" s="126" t="s">
        <v>6600</v>
      </c>
      <c r="D3491" s="126" t="s">
        <v>6601</v>
      </c>
      <c r="E3491" s="126" t="s">
        <v>288</v>
      </c>
      <c r="F3491" s="126" t="s">
        <v>416</v>
      </c>
      <c r="G3491" s="126" t="s">
        <v>417</v>
      </c>
      <c r="H3491" s="126" t="s">
        <v>126</v>
      </c>
      <c r="I3491" s="126" t="s">
        <v>126</v>
      </c>
      <c r="J3491" s="126" t="s">
        <v>6346</v>
      </c>
      <c r="K3491" s="126" t="s">
        <v>504</v>
      </c>
      <c r="L3491" s="126" t="s">
        <v>6347</v>
      </c>
      <c r="M3491" s="130">
        <v>974.4</v>
      </c>
      <c r="O3491" s="126" t="s">
        <v>427</v>
      </c>
      <c r="P3491" s="130">
        <v>0</v>
      </c>
      <c r="S3491" s="130">
        <v>0</v>
      </c>
      <c r="V3491" s="130">
        <v>1564.09</v>
      </c>
      <c r="X3491" s="126" t="s">
        <v>432</v>
      </c>
      <c r="Z3491" s="127"/>
      <c r="AA3491" s="128">
        <v>1</v>
      </c>
      <c r="AB3491" s="128">
        <v>12</v>
      </c>
      <c r="AD3491" s="126" t="s">
        <v>562</v>
      </c>
      <c r="AG3491" s="127"/>
      <c r="AI3491" s="127"/>
    </row>
    <row r="3492" spans="1:35" ht="14.85" customHeight="1">
      <c r="A3492" s="130">
        <v>5008493</v>
      </c>
      <c r="B3492" s="126" t="s">
        <v>6602</v>
      </c>
      <c r="C3492" s="126" t="s">
        <v>6573</v>
      </c>
      <c r="D3492" s="126" t="s">
        <v>6603</v>
      </c>
      <c r="E3492" s="126" t="s">
        <v>288</v>
      </c>
      <c r="F3492" s="126" t="s">
        <v>591</v>
      </c>
      <c r="G3492" s="126" t="s">
        <v>417</v>
      </c>
      <c r="H3492" s="126" t="s">
        <v>126</v>
      </c>
      <c r="I3492" s="126" t="s">
        <v>126</v>
      </c>
      <c r="J3492" s="126" t="s">
        <v>6193</v>
      </c>
      <c r="K3492" s="126" t="s">
        <v>504</v>
      </c>
      <c r="L3492" s="126" t="s">
        <v>1002</v>
      </c>
      <c r="M3492" s="130">
        <v>55512.800000000003</v>
      </c>
      <c r="N3492" s="126" t="s">
        <v>290</v>
      </c>
      <c r="O3492" s="126" t="s">
        <v>2160</v>
      </c>
      <c r="P3492" s="130">
        <v>0</v>
      </c>
      <c r="S3492" s="130">
        <v>0</v>
      </c>
      <c r="V3492" s="130">
        <v>62351.96</v>
      </c>
      <c r="X3492" s="126" t="s">
        <v>6604</v>
      </c>
      <c r="Y3492" s="126" t="s">
        <v>517</v>
      </c>
      <c r="Z3492" s="127"/>
      <c r="AA3492" s="128">
        <v>1</v>
      </c>
      <c r="AB3492" s="128">
        <v>84</v>
      </c>
      <c r="AD3492" s="126" t="s">
        <v>562</v>
      </c>
      <c r="AG3492" s="127"/>
      <c r="AI3492" s="127"/>
    </row>
    <row r="3493" spans="1:35" ht="14.85" customHeight="1">
      <c r="A3493" s="130">
        <v>5012414</v>
      </c>
      <c r="B3493" s="126" t="s">
        <v>413</v>
      </c>
      <c r="C3493" s="126" t="s">
        <v>5876</v>
      </c>
      <c r="E3493" s="126" t="s">
        <v>288</v>
      </c>
      <c r="F3493" s="126" t="s">
        <v>364</v>
      </c>
      <c r="G3493" s="126" t="s">
        <v>417</v>
      </c>
      <c r="H3493" s="126" t="s">
        <v>126</v>
      </c>
      <c r="I3493" s="126" t="s">
        <v>418</v>
      </c>
      <c r="J3493" s="126" t="s">
        <v>466</v>
      </c>
      <c r="K3493" s="126" t="s">
        <v>467</v>
      </c>
      <c r="L3493" s="126" t="s">
        <v>468</v>
      </c>
      <c r="M3493" s="130">
        <v>6817.44</v>
      </c>
      <c r="O3493" s="126" t="s">
        <v>365</v>
      </c>
      <c r="P3493" s="130">
        <v>0</v>
      </c>
      <c r="S3493" s="130">
        <v>0</v>
      </c>
      <c r="V3493" s="130">
        <v>44317.440000000002</v>
      </c>
      <c r="X3493" s="126" t="s">
        <v>469</v>
      </c>
      <c r="Z3493" s="127"/>
      <c r="AA3493" s="128">
        <v>1</v>
      </c>
      <c r="AB3493" s="128">
        <v>60</v>
      </c>
      <c r="AC3493" s="126" t="s">
        <v>366</v>
      </c>
      <c r="AD3493" s="126" t="s">
        <v>623</v>
      </c>
      <c r="AG3493" s="127"/>
      <c r="AI3493" s="127"/>
    </row>
    <row r="3494" spans="1:35" ht="14.85" customHeight="1">
      <c r="A3494" s="130">
        <v>5008491</v>
      </c>
      <c r="B3494" s="126" t="s">
        <v>6605</v>
      </c>
      <c r="C3494" s="126" t="s">
        <v>6606</v>
      </c>
      <c r="D3494" s="126" t="s">
        <v>6607</v>
      </c>
      <c r="E3494" s="126" t="s">
        <v>288</v>
      </c>
      <c r="F3494" s="126" t="s">
        <v>416</v>
      </c>
      <c r="G3494" s="126" t="s">
        <v>417</v>
      </c>
      <c r="H3494" s="126" t="s">
        <v>126</v>
      </c>
      <c r="I3494" s="126" t="s">
        <v>126</v>
      </c>
      <c r="J3494" s="126" t="s">
        <v>709</v>
      </c>
      <c r="K3494" s="126" t="s">
        <v>535</v>
      </c>
      <c r="L3494" s="126" t="s">
        <v>2712</v>
      </c>
      <c r="M3494" s="130">
        <v>682.08</v>
      </c>
      <c r="O3494" s="126" t="s">
        <v>422</v>
      </c>
      <c r="P3494" s="130">
        <v>0</v>
      </c>
      <c r="S3494" s="130">
        <v>0</v>
      </c>
      <c r="V3494" s="130">
        <v>952.12</v>
      </c>
      <c r="X3494" s="126" t="s">
        <v>423</v>
      </c>
      <c r="Z3494" s="127"/>
      <c r="AA3494" s="128">
        <v>1</v>
      </c>
      <c r="AB3494" s="128">
        <v>12</v>
      </c>
      <c r="AD3494" s="126" t="s">
        <v>562</v>
      </c>
      <c r="AG3494" s="127"/>
      <c r="AI3494" s="127"/>
    </row>
    <row r="3495" spans="1:35" ht="14.85" customHeight="1">
      <c r="A3495" s="130">
        <v>5008489</v>
      </c>
      <c r="B3495" s="126" t="s">
        <v>6608</v>
      </c>
      <c r="C3495" s="126" t="s">
        <v>6609</v>
      </c>
      <c r="D3495" s="126" t="s">
        <v>6610</v>
      </c>
      <c r="E3495" s="126" t="s">
        <v>288</v>
      </c>
      <c r="F3495" s="126" t="s">
        <v>416</v>
      </c>
      <c r="G3495" s="126" t="s">
        <v>417</v>
      </c>
      <c r="H3495" s="126" t="s">
        <v>126</v>
      </c>
      <c r="I3495" s="126" t="s">
        <v>126</v>
      </c>
      <c r="J3495" s="126" t="s">
        <v>6346</v>
      </c>
      <c r="K3495" s="126" t="s">
        <v>504</v>
      </c>
      <c r="L3495" s="126" t="s">
        <v>6347</v>
      </c>
      <c r="M3495" s="130">
        <v>974.4</v>
      </c>
      <c r="O3495" s="126" t="s">
        <v>427</v>
      </c>
      <c r="P3495" s="130">
        <v>0</v>
      </c>
      <c r="S3495" s="130">
        <v>0</v>
      </c>
      <c r="V3495" s="130">
        <v>1402.42</v>
      </c>
      <c r="X3495" s="126" t="s">
        <v>432</v>
      </c>
      <c r="Z3495" s="127"/>
      <c r="AA3495" s="128">
        <v>1</v>
      </c>
      <c r="AB3495" s="128">
        <v>12</v>
      </c>
      <c r="AD3495" s="126" t="s">
        <v>562</v>
      </c>
      <c r="AG3495" s="127"/>
      <c r="AI3495" s="127"/>
    </row>
    <row r="3496" spans="1:35" ht="14.85" customHeight="1">
      <c r="A3496" s="130">
        <v>5008486</v>
      </c>
      <c r="B3496" s="126" t="s">
        <v>6611</v>
      </c>
      <c r="C3496" s="126" t="s">
        <v>6612</v>
      </c>
      <c r="D3496" s="126" t="s">
        <v>6613</v>
      </c>
      <c r="E3496" s="126" t="s">
        <v>288</v>
      </c>
      <c r="F3496" s="126" t="s">
        <v>416</v>
      </c>
      <c r="G3496" s="126" t="s">
        <v>417</v>
      </c>
      <c r="H3496" s="126" t="s">
        <v>126</v>
      </c>
      <c r="I3496" s="126" t="s">
        <v>126</v>
      </c>
      <c r="J3496" s="126" t="s">
        <v>6346</v>
      </c>
      <c r="K3496" s="126" t="s">
        <v>504</v>
      </c>
      <c r="L3496" s="126" t="s">
        <v>6347</v>
      </c>
      <c r="M3496" s="130">
        <v>340.48</v>
      </c>
      <c r="O3496" s="126" t="s">
        <v>422</v>
      </c>
      <c r="P3496" s="130">
        <v>0</v>
      </c>
      <c r="S3496" s="130">
        <v>0</v>
      </c>
      <c r="V3496" s="130">
        <v>340.85</v>
      </c>
      <c r="X3496" s="126" t="s">
        <v>497</v>
      </c>
      <c r="Z3496" s="127"/>
      <c r="AA3496" s="128">
        <v>1</v>
      </c>
      <c r="AB3496" s="128">
        <v>12</v>
      </c>
      <c r="AD3496" s="126" t="s">
        <v>562</v>
      </c>
      <c r="AG3496" s="127"/>
      <c r="AI3496" s="127"/>
    </row>
    <row r="3497" spans="1:35" ht="14.85" customHeight="1">
      <c r="A3497" s="130">
        <v>5008484</v>
      </c>
      <c r="B3497" s="126" t="s">
        <v>6614</v>
      </c>
      <c r="C3497" s="126" t="s">
        <v>6573</v>
      </c>
      <c r="D3497" s="126" t="s">
        <v>6615</v>
      </c>
      <c r="E3497" s="126" t="s">
        <v>288</v>
      </c>
      <c r="F3497" s="126" t="s">
        <v>591</v>
      </c>
      <c r="G3497" s="126" t="s">
        <v>417</v>
      </c>
      <c r="H3497" s="126" t="s">
        <v>126</v>
      </c>
      <c r="I3497" s="126" t="s">
        <v>126</v>
      </c>
      <c r="J3497" s="126" t="s">
        <v>6193</v>
      </c>
      <c r="K3497" s="126" t="s">
        <v>504</v>
      </c>
      <c r="L3497" s="126" t="s">
        <v>1002</v>
      </c>
      <c r="M3497" s="130">
        <v>43825.599999999999</v>
      </c>
      <c r="N3497" s="126" t="s">
        <v>290</v>
      </c>
      <c r="O3497" s="126" t="s">
        <v>2160</v>
      </c>
      <c r="P3497" s="130">
        <v>0</v>
      </c>
      <c r="S3497" s="130">
        <v>0</v>
      </c>
      <c r="V3497" s="130">
        <v>49224.89</v>
      </c>
      <c r="X3497" s="126" t="s">
        <v>6616</v>
      </c>
      <c r="Y3497" s="126" t="s">
        <v>517</v>
      </c>
      <c r="Z3497" s="127"/>
      <c r="AA3497" s="128">
        <v>1</v>
      </c>
      <c r="AB3497" s="128">
        <v>84</v>
      </c>
      <c r="AD3497" s="126" t="s">
        <v>562</v>
      </c>
      <c r="AG3497" s="127"/>
      <c r="AI3497" s="127"/>
    </row>
    <row r="3498" spans="1:35" ht="14.85" customHeight="1">
      <c r="A3498" s="130">
        <v>5008482</v>
      </c>
      <c r="B3498" s="126" t="s">
        <v>6617</v>
      </c>
      <c r="C3498" s="126" t="s">
        <v>6618</v>
      </c>
      <c r="D3498" s="126" t="s">
        <v>6619</v>
      </c>
      <c r="E3498" s="126" t="s">
        <v>288</v>
      </c>
      <c r="F3498" s="126" t="s">
        <v>416</v>
      </c>
      <c r="G3498" s="126" t="s">
        <v>417</v>
      </c>
      <c r="H3498" s="126" t="s">
        <v>126</v>
      </c>
      <c r="I3498" s="126" t="s">
        <v>126</v>
      </c>
      <c r="J3498" s="126" t="s">
        <v>6346</v>
      </c>
      <c r="K3498" s="126" t="s">
        <v>504</v>
      </c>
      <c r="L3498" s="126" t="s">
        <v>6347</v>
      </c>
      <c r="M3498" s="130">
        <v>340.48</v>
      </c>
      <c r="O3498" s="126" t="s">
        <v>422</v>
      </c>
      <c r="P3498" s="130">
        <v>0</v>
      </c>
      <c r="S3498" s="130">
        <v>0</v>
      </c>
      <c r="V3498" s="130">
        <v>403.2</v>
      </c>
      <c r="X3498" s="126" t="s">
        <v>497</v>
      </c>
      <c r="Z3498" s="127"/>
      <c r="AA3498" s="128">
        <v>1</v>
      </c>
      <c r="AB3498" s="128">
        <v>12</v>
      </c>
      <c r="AD3498" s="126" t="s">
        <v>562</v>
      </c>
      <c r="AG3498" s="127"/>
      <c r="AI3498" s="127"/>
    </row>
    <row r="3499" spans="1:35" ht="14.85" customHeight="1">
      <c r="A3499" s="130">
        <v>5008478</v>
      </c>
      <c r="B3499" s="126" t="s">
        <v>6620</v>
      </c>
      <c r="C3499" s="126" t="s">
        <v>6621</v>
      </c>
      <c r="D3499" s="126" t="s">
        <v>6622</v>
      </c>
      <c r="E3499" s="126" t="s">
        <v>288</v>
      </c>
      <c r="F3499" s="126" t="s">
        <v>416</v>
      </c>
      <c r="G3499" s="126" t="s">
        <v>417</v>
      </c>
      <c r="H3499" s="126" t="s">
        <v>126</v>
      </c>
      <c r="I3499" s="126" t="s">
        <v>126</v>
      </c>
      <c r="J3499" s="126" t="s">
        <v>6346</v>
      </c>
      <c r="K3499" s="126" t="s">
        <v>504</v>
      </c>
      <c r="L3499" s="126" t="s">
        <v>6347</v>
      </c>
      <c r="M3499" s="130">
        <v>620.54999999999995</v>
      </c>
      <c r="O3499" s="126" t="s">
        <v>4920</v>
      </c>
      <c r="P3499" s="130">
        <v>0</v>
      </c>
      <c r="S3499" s="130">
        <v>0</v>
      </c>
      <c r="V3499" s="130">
        <v>620.54999999999995</v>
      </c>
      <c r="X3499" s="126" t="s">
        <v>4921</v>
      </c>
      <c r="Z3499" s="127"/>
      <c r="AA3499" s="128">
        <v>1</v>
      </c>
      <c r="AB3499" s="128">
        <v>12</v>
      </c>
      <c r="AD3499" s="126" t="s">
        <v>562</v>
      </c>
      <c r="AG3499" s="127"/>
      <c r="AI3499" s="127"/>
    </row>
    <row r="3500" spans="1:35" ht="14.85" customHeight="1">
      <c r="A3500" s="130">
        <v>5008477</v>
      </c>
      <c r="B3500" s="126" t="s">
        <v>6623</v>
      </c>
      <c r="C3500" s="126" t="s">
        <v>6624</v>
      </c>
      <c r="D3500" s="126" t="s">
        <v>6625</v>
      </c>
      <c r="E3500" s="126" t="s">
        <v>288</v>
      </c>
      <c r="F3500" s="126" t="s">
        <v>364</v>
      </c>
      <c r="G3500" s="126" t="s">
        <v>417</v>
      </c>
      <c r="H3500" s="126" t="s">
        <v>126</v>
      </c>
      <c r="I3500" s="126" t="s">
        <v>126</v>
      </c>
      <c r="J3500" s="126" t="s">
        <v>1989</v>
      </c>
      <c r="K3500" s="126" t="s">
        <v>504</v>
      </c>
      <c r="L3500" s="126" t="s">
        <v>545</v>
      </c>
      <c r="M3500" s="130">
        <v>9739.52</v>
      </c>
      <c r="O3500" s="126" t="s">
        <v>486</v>
      </c>
      <c r="P3500" s="130">
        <v>0</v>
      </c>
      <c r="S3500" s="130">
        <v>0</v>
      </c>
      <c r="V3500" s="130">
        <v>12173.91</v>
      </c>
      <c r="X3500" s="126" t="s">
        <v>549</v>
      </c>
      <c r="Z3500" s="127"/>
      <c r="AA3500" s="128">
        <v>2</v>
      </c>
      <c r="AB3500" s="128">
        <v>60</v>
      </c>
      <c r="AC3500" s="126" t="s">
        <v>366</v>
      </c>
      <c r="AD3500" s="126" t="s">
        <v>562</v>
      </c>
      <c r="AG3500" s="127"/>
      <c r="AI3500" s="127"/>
    </row>
    <row r="3501" spans="1:35" ht="14.85" customHeight="1">
      <c r="A3501" s="130">
        <v>5008476</v>
      </c>
      <c r="B3501" s="126" t="s">
        <v>6626</v>
      </c>
      <c r="C3501" s="126" t="s">
        <v>6573</v>
      </c>
      <c r="D3501" s="126" t="s">
        <v>6627</v>
      </c>
      <c r="E3501" s="126" t="s">
        <v>288</v>
      </c>
      <c r="F3501" s="126" t="s">
        <v>591</v>
      </c>
      <c r="G3501" s="126" t="s">
        <v>417</v>
      </c>
      <c r="H3501" s="126" t="s">
        <v>126</v>
      </c>
      <c r="I3501" s="126" t="s">
        <v>126</v>
      </c>
      <c r="J3501" s="126" t="s">
        <v>6193</v>
      </c>
      <c r="K3501" s="126" t="s">
        <v>504</v>
      </c>
      <c r="L3501" s="126" t="s">
        <v>1002</v>
      </c>
      <c r="M3501" s="130">
        <v>37982.559999999998</v>
      </c>
      <c r="N3501" s="126" t="s">
        <v>290</v>
      </c>
      <c r="O3501" s="126" t="s">
        <v>2160</v>
      </c>
      <c r="P3501" s="130">
        <v>0</v>
      </c>
      <c r="S3501" s="130">
        <v>0</v>
      </c>
      <c r="V3501" s="130">
        <v>38646.35</v>
      </c>
      <c r="X3501" s="126" t="s">
        <v>6628</v>
      </c>
      <c r="Y3501" s="126" t="s">
        <v>517</v>
      </c>
      <c r="Z3501" s="127"/>
      <c r="AA3501" s="128">
        <v>1</v>
      </c>
      <c r="AB3501" s="128">
        <v>84</v>
      </c>
      <c r="AD3501" s="126" t="s">
        <v>562</v>
      </c>
      <c r="AG3501" s="127"/>
      <c r="AI3501" s="127"/>
    </row>
    <row r="3502" spans="1:35" ht="14.85" customHeight="1">
      <c r="A3502" s="130">
        <v>5008475</v>
      </c>
      <c r="B3502" s="126" t="s">
        <v>6629</v>
      </c>
      <c r="C3502" s="126" t="s">
        <v>6621</v>
      </c>
      <c r="D3502" s="126" t="s">
        <v>6630</v>
      </c>
      <c r="E3502" s="126" t="s">
        <v>288</v>
      </c>
      <c r="F3502" s="126" t="s">
        <v>416</v>
      </c>
      <c r="G3502" s="126" t="s">
        <v>417</v>
      </c>
      <c r="H3502" s="126" t="s">
        <v>126</v>
      </c>
      <c r="I3502" s="126" t="s">
        <v>126</v>
      </c>
      <c r="J3502" s="126" t="s">
        <v>6346</v>
      </c>
      <c r="K3502" s="126" t="s">
        <v>504</v>
      </c>
      <c r="L3502" s="126" t="s">
        <v>6347</v>
      </c>
      <c r="M3502" s="130">
        <v>620.54999999999995</v>
      </c>
      <c r="O3502" s="126" t="s">
        <v>4920</v>
      </c>
      <c r="P3502" s="130">
        <v>0</v>
      </c>
      <c r="S3502" s="130">
        <v>0</v>
      </c>
      <c r="V3502" s="130">
        <v>620.54999999999995</v>
      </c>
      <c r="X3502" s="126" t="s">
        <v>4921</v>
      </c>
      <c r="Z3502" s="127"/>
      <c r="AA3502" s="128">
        <v>1</v>
      </c>
      <c r="AB3502" s="128">
        <v>12</v>
      </c>
      <c r="AD3502" s="126" t="s">
        <v>562</v>
      </c>
      <c r="AG3502" s="127"/>
      <c r="AI3502" s="127"/>
    </row>
    <row r="3503" spans="1:35" ht="14.85" customHeight="1">
      <c r="A3503" s="130">
        <v>5008473</v>
      </c>
      <c r="B3503" s="126" t="s">
        <v>6631</v>
      </c>
      <c r="C3503" s="126" t="s">
        <v>6621</v>
      </c>
      <c r="D3503" s="126" t="s">
        <v>6632</v>
      </c>
      <c r="E3503" s="126" t="s">
        <v>288</v>
      </c>
      <c r="F3503" s="126" t="s">
        <v>416</v>
      </c>
      <c r="G3503" s="126" t="s">
        <v>417</v>
      </c>
      <c r="H3503" s="126" t="s">
        <v>126</v>
      </c>
      <c r="I3503" s="126" t="s">
        <v>126</v>
      </c>
      <c r="J3503" s="126" t="s">
        <v>6346</v>
      </c>
      <c r="K3503" s="126" t="s">
        <v>504</v>
      </c>
      <c r="L3503" s="126" t="s">
        <v>6347</v>
      </c>
      <c r="M3503" s="130">
        <v>682.08</v>
      </c>
      <c r="O3503" s="126" t="s">
        <v>4920</v>
      </c>
      <c r="P3503" s="130">
        <v>0</v>
      </c>
      <c r="S3503" s="130">
        <v>0</v>
      </c>
      <c r="V3503" s="130">
        <v>1052.45</v>
      </c>
      <c r="X3503" s="126" t="s">
        <v>4921</v>
      </c>
      <c r="Z3503" s="127"/>
      <c r="AA3503" s="128">
        <v>1</v>
      </c>
      <c r="AB3503" s="128">
        <v>12</v>
      </c>
      <c r="AD3503" s="126" t="s">
        <v>562</v>
      </c>
      <c r="AG3503" s="127"/>
      <c r="AI3503" s="127"/>
    </row>
    <row r="3504" spans="1:35" ht="14.85" customHeight="1">
      <c r="A3504" s="130">
        <v>5008472</v>
      </c>
      <c r="B3504" s="126" t="s">
        <v>6633</v>
      </c>
      <c r="C3504" s="126" t="s">
        <v>6621</v>
      </c>
      <c r="D3504" s="126" t="s">
        <v>6634</v>
      </c>
      <c r="E3504" s="126" t="s">
        <v>288</v>
      </c>
      <c r="F3504" s="126" t="s">
        <v>416</v>
      </c>
      <c r="G3504" s="126" t="s">
        <v>417</v>
      </c>
      <c r="H3504" s="126" t="s">
        <v>126</v>
      </c>
      <c r="I3504" s="126" t="s">
        <v>126</v>
      </c>
      <c r="J3504" s="126" t="s">
        <v>6346</v>
      </c>
      <c r="K3504" s="126" t="s">
        <v>504</v>
      </c>
      <c r="L3504" s="126" t="s">
        <v>6347</v>
      </c>
      <c r="M3504" s="130">
        <v>682.08</v>
      </c>
      <c r="O3504" s="126" t="s">
        <v>4920</v>
      </c>
      <c r="P3504" s="130">
        <v>0</v>
      </c>
      <c r="S3504" s="130">
        <v>0</v>
      </c>
      <c r="V3504" s="130">
        <v>1052.45</v>
      </c>
      <c r="X3504" s="126" t="s">
        <v>4921</v>
      </c>
      <c r="Z3504" s="127"/>
      <c r="AA3504" s="128">
        <v>1</v>
      </c>
      <c r="AB3504" s="128">
        <v>12</v>
      </c>
      <c r="AD3504" s="126" t="s">
        <v>562</v>
      </c>
      <c r="AG3504" s="127"/>
      <c r="AI3504" s="127"/>
    </row>
    <row r="3505" spans="1:35" ht="14.85" customHeight="1">
      <c r="A3505" s="130">
        <v>5008896</v>
      </c>
      <c r="B3505" s="126" t="s">
        <v>413</v>
      </c>
      <c r="C3505" s="126" t="s">
        <v>6635</v>
      </c>
      <c r="D3505" s="126" t="s">
        <v>6636</v>
      </c>
      <c r="E3505" s="126" t="s">
        <v>288</v>
      </c>
      <c r="F3505" s="126" t="s">
        <v>491</v>
      </c>
      <c r="G3505" s="126" t="s">
        <v>417</v>
      </c>
      <c r="H3505" s="126" t="s">
        <v>126</v>
      </c>
      <c r="I3505" s="126" t="s">
        <v>126</v>
      </c>
      <c r="J3505" s="126" t="s">
        <v>4624</v>
      </c>
      <c r="K3505" s="126" t="s">
        <v>504</v>
      </c>
      <c r="L3505" s="126" t="s">
        <v>694</v>
      </c>
      <c r="M3505" s="130">
        <v>11687.2</v>
      </c>
      <c r="N3505" s="126" t="s">
        <v>290</v>
      </c>
      <c r="O3505" s="126" t="s">
        <v>1311</v>
      </c>
      <c r="P3505" s="130">
        <v>0</v>
      </c>
      <c r="S3505" s="130">
        <v>0</v>
      </c>
      <c r="V3505" s="130">
        <v>13180</v>
      </c>
      <c r="X3505" s="126" t="s">
        <v>2048</v>
      </c>
      <c r="Y3505" s="126" t="s">
        <v>517</v>
      </c>
      <c r="Z3505" s="127"/>
      <c r="AA3505" s="128">
        <v>1</v>
      </c>
      <c r="AB3505" s="128">
        <v>60</v>
      </c>
      <c r="AD3505" s="126" t="s">
        <v>1801</v>
      </c>
      <c r="AG3505" s="127"/>
      <c r="AI3505" s="127"/>
    </row>
    <row r="3506" spans="1:35" ht="14.85" customHeight="1">
      <c r="A3506" s="130">
        <v>5008895</v>
      </c>
      <c r="B3506" s="126" t="s">
        <v>6637</v>
      </c>
      <c r="C3506" s="126" t="s">
        <v>6638</v>
      </c>
      <c r="D3506" s="126" t="s">
        <v>6639</v>
      </c>
      <c r="E3506" s="126" t="s">
        <v>288</v>
      </c>
      <c r="F3506" s="126" t="s">
        <v>440</v>
      </c>
      <c r="G3506" s="126" t="s">
        <v>458</v>
      </c>
      <c r="H3506" s="126" t="s">
        <v>126</v>
      </c>
      <c r="I3506" s="126" t="s">
        <v>418</v>
      </c>
      <c r="J3506" s="126" t="s">
        <v>962</v>
      </c>
      <c r="K3506" s="126" t="s">
        <v>443</v>
      </c>
      <c r="L3506" s="126" t="s">
        <v>963</v>
      </c>
      <c r="M3506" s="130">
        <v>3063.03</v>
      </c>
      <c r="O3506" s="126" t="s">
        <v>449</v>
      </c>
      <c r="P3506" s="130">
        <v>0</v>
      </c>
      <c r="S3506" s="130">
        <v>0</v>
      </c>
      <c r="V3506" s="130">
        <v>3063.03</v>
      </c>
      <c r="X3506" s="126" t="s">
        <v>6640</v>
      </c>
      <c r="Z3506" s="127"/>
      <c r="AA3506" s="128">
        <v>30</v>
      </c>
      <c r="AB3506" s="128">
        <v>1</v>
      </c>
      <c r="AD3506" s="126" t="s">
        <v>562</v>
      </c>
      <c r="AG3506" s="127"/>
      <c r="AI3506" s="127"/>
    </row>
    <row r="3507" spans="1:35" ht="14.85" customHeight="1">
      <c r="A3507" s="130">
        <v>5008894</v>
      </c>
      <c r="B3507" s="126" t="s">
        <v>6641</v>
      </c>
      <c r="C3507" s="126" t="s">
        <v>6642</v>
      </c>
      <c r="D3507" s="126" t="s">
        <v>4022</v>
      </c>
      <c r="E3507" s="126" t="s">
        <v>288</v>
      </c>
      <c r="F3507" s="126" t="s">
        <v>491</v>
      </c>
      <c r="G3507" s="126" t="s">
        <v>417</v>
      </c>
      <c r="H3507" s="126" t="s">
        <v>126</v>
      </c>
      <c r="I3507" s="126" t="s">
        <v>308</v>
      </c>
      <c r="J3507" s="126" t="s">
        <v>930</v>
      </c>
      <c r="K3507" s="126" t="s">
        <v>504</v>
      </c>
      <c r="L3507" s="126" t="s">
        <v>931</v>
      </c>
      <c r="M3507" s="130">
        <v>5876.19</v>
      </c>
      <c r="N3507" s="126" t="s">
        <v>290</v>
      </c>
      <c r="O3507" s="126" t="s">
        <v>1311</v>
      </c>
      <c r="P3507" s="130">
        <v>0</v>
      </c>
      <c r="S3507" s="130">
        <v>0</v>
      </c>
      <c r="V3507" s="130">
        <v>6529.11</v>
      </c>
      <c r="X3507" s="126" t="s">
        <v>1312</v>
      </c>
      <c r="Y3507" s="126" t="s">
        <v>517</v>
      </c>
      <c r="Z3507" s="127" t="s">
        <v>309</v>
      </c>
      <c r="AA3507" s="128">
        <v>1</v>
      </c>
      <c r="AB3507" s="128">
        <v>60</v>
      </c>
      <c r="AD3507" s="126" t="s">
        <v>562</v>
      </c>
      <c r="AG3507" s="127"/>
      <c r="AI3507" s="127"/>
    </row>
    <row r="3508" spans="1:35" ht="14.85" customHeight="1">
      <c r="A3508" s="130">
        <v>5012653</v>
      </c>
      <c r="B3508" s="126" t="s">
        <v>413</v>
      </c>
      <c r="C3508" s="126" t="s">
        <v>6643</v>
      </c>
      <c r="D3508" s="126" t="s">
        <v>6644</v>
      </c>
      <c r="E3508" s="126" t="s">
        <v>288</v>
      </c>
      <c r="F3508" s="126" t="s">
        <v>491</v>
      </c>
      <c r="G3508" s="126" t="s">
        <v>674</v>
      </c>
      <c r="H3508" s="126" t="s">
        <v>126</v>
      </c>
      <c r="I3508" s="126" t="s">
        <v>308</v>
      </c>
      <c r="J3508" s="126" t="s">
        <v>1309</v>
      </c>
      <c r="K3508" s="126" t="s">
        <v>1310</v>
      </c>
      <c r="L3508" s="126" t="s">
        <v>505</v>
      </c>
      <c r="M3508" s="130">
        <v>8594.2800000000007</v>
      </c>
      <c r="N3508" s="126" t="s">
        <v>290</v>
      </c>
      <c r="O3508" s="126" t="s">
        <v>1311</v>
      </c>
      <c r="P3508" s="130">
        <v>0</v>
      </c>
      <c r="S3508" s="130">
        <v>0</v>
      </c>
      <c r="V3508" s="130">
        <v>9549.2000000000007</v>
      </c>
      <c r="X3508" s="126" t="s">
        <v>1312</v>
      </c>
      <c r="Y3508" s="126" t="s">
        <v>517</v>
      </c>
      <c r="Z3508" s="127" t="s">
        <v>309</v>
      </c>
      <c r="AA3508" s="128">
        <v>1</v>
      </c>
      <c r="AB3508" s="128">
        <v>60</v>
      </c>
      <c r="AD3508" s="126" t="s">
        <v>494</v>
      </c>
      <c r="AG3508" s="127"/>
      <c r="AI3508" s="127"/>
    </row>
    <row r="3509" spans="1:35" ht="14.85" customHeight="1">
      <c r="A3509" s="130">
        <v>5011889</v>
      </c>
      <c r="B3509" s="126" t="s">
        <v>413</v>
      </c>
      <c r="C3509" s="126" t="s">
        <v>6645</v>
      </c>
      <c r="D3509" s="126" t="s">
        <v>6646</v>
      </c>
      <c r="E3509" s="126" t="s">
        <v>288</v>
      </c>
      <c r="F3509" s="126" t="s">
        <v>522</v>
      </c>
      <c r="G3509" s="126" t="s">
        <v>795</v>
      </c>
      <c r="H3509" s="126" t="s">
        <v>524</v>
      </c>
      <c r="I3509" s="126" t="s">
        <v>418</v>
      </c>
      <c r="J3509" s="126" t="s">
        <v>1770</v>
      </c>
      <c r="K3509" s="126" t="s">
        <v>976</v>
      </c>
      <c r="L3509" s="126" t="s">
        <v>1771</v>
      </c>
      <c r="M3509" s="130">
        <v>143.47999999999999</v>
      </c>
      <c r="O3509" s="126" t="s">
        <v>528</v>
      </c>
      <c r="P3509" s="130">
        <v>0</v>
      </c>
      <c r="S3509" s="130">
        <v>0</v>
      </c>
      <c r="V3509" s="130">
        <v>143.47999999999999</v>
      </c>
      <c r="X3509" s="126" t="s">
        <v>3250</v>
      </c>
      <c r="Z3509" s="127"/>
      <c r="AA3509" s="128"/>
      <c r="AB3509" s="128"/>
      <c r="AD3509" s="126" t="s">
        <v>2409</v>
      </c>
      <c r="AG3509" s="127"/>
      <c r="AI3509" s="127"/>
    </row>
    <row r="3510" spans="1:35" ht="14.85" customHeight="1">
      <c r="A3510" s="130">
        <v>5011888</v>
      </c>
      <c r="B3510" s="126" t="s">
        <v>413</v>
      </c>
      <c r="C3510" s="126" t="s">
        <v>6647</v>
      </c>
      <c r="D3510" s="126" t="s">
        <v>6648</v>
      </c>
      <c r="E3510" s="126" t="s">
        <v>288</v>
      </c>
      <c r="F3510" s="126" t="s">
        <v>364</v>
      </c>
      <c r="G3510" s="126" t="s">
        <v>417</v>
      </c>
      <c r="H3510" s="126" t="s">
        <v>126</v>
      </c>
      <c r="I3510" s="126" t="s">
        <v>418</v>
      </c>
      <c r="J3510" s="126" t="s">
        <v>3236</v>
      </c>
      <c r="K3510" s="126" t="s">
        <v>628</v>
      </c>
      <c r="L3510" s="126" t="s">
        <v>3237</v>
      </c>
      <c r="M3510" s="130">
        <v>6817.44</v>
      </c>
      <c r="O3510" s="126" t="s">
        <v>365</v>
      </c>
      <c r="P3510" s="130">
        <v>0</v>
      </c>
      <c r="S3510" s="130">
        <v>0</v>
      </c>
      <c r="V3510" s="130">
        <v>12023.27</v>
      </c>
      <c r="X3510" s="126" t="s">
        <v>469</v>
      </c>
      <c r="Z3510" s="127"/>
      <c r="AA3510" s="128">
        <v>1</v>
      </c>
      <c r="AB3510" s="128">
        <v>60</v>
      </c>
      <c r="AC3510" s="126" t="s">
        <v>366</v>
      </c>
      <c r="AD3510" s="126" t="s">
        <v>2409</v>
      </c>
      <c r="AG3510" s="127"/>
      <c r="AI3510" s="127"/>
    </row>
    <row r="3511" spans="1:35" ht="14.85" customHeight="1">
      <c r="A3511" s="130">
        <v>5011887</v>
      </c>
      <c r="B3511" s="126" t="s">
        <v>413</v>
      </c>
      <c r="C3511" s="126" t="s">
        <v>6649</v>
      </c>
      <c r="D3511" s="126" t="s">
        <v>6650</v>
      </c>
      <c r="E3511" s="126" t="s">
        <v>288</v>
      </c>
      <c r="F3511" s="126" t="s">
        <v>522</v>
      </c>
      <c r="G3511" s="126" t="s">
        <v>788</v>
      </c>
      <c r="H3511" s="126" t="s">
        <v>524</v>
      </c>
      <c r="I3511" s="126" t="s">
        <v>418</v>
      </c>
      <c r="J3511" s="126" t="s">
        <v>1770</v>
      </c>
      <c r="K3511" s="126" t="s">
        <v>976</v>
      </c>
      <c r="L3511" s="126" t="s">
        <v>1771</v>
      </c>
      <c r="M3511" s="130">
        <v>75.44</v>
      </c>
      <c r="O3511" s="126" t="s">
        <v>528</v>
      </c>
      <c r="P3511" s="130">
        <v>0</v>
      </c>
      <c r="S3511" s="130">
        <v>0</v>
      </c>
      <c r="V3511" s="130">
        <v>75.44</v>
      </c>
      <c r="X3511" s="126" t="s">
        <v>3250</v>
      </c>
      <c r="Z3511" s="127"/>
      <c r="AA3511" s="128"/>
      <c r="AB3511" s="128"/>
      <c r="AD3511" s="126" t="s">
        <v>2409</v>
      </c>
      <c r="AG3511" s="127"/>
      <c r="AI3511" s="127"/>
    </row>
    <row r="3512" spans="1:35" ht="14.85" customHeight="1">
      <c r="A3512" s="130">
        <v>5011886</v>
      </c>
      <c r="B3512" s="126" t="s">
        <v>413</v>
      </c>
      <c r="C3512" s="126" t="s">
        <v>6651</v>
      </c>
      <c r="D3512" s="126" t="s">
        <v>6652</v>
      </c>
      <c r="E3512" s="126" t="s">
        <v>288</v>
      </c>
      <c r="F3512" s="126" t="s">
        <v>364</v>
      </c>
      <c r="G3512" s="126" t="s">
        <v>417</v>
      </c>
      <c r="H3512" s="126" t="s">
        <v>126</v>
      </c>
      <c r="I3512" s="126" t="s">
        <v>418</v>
      </c>
      <c r="J3512" s="126" t="s">
        <v>3236</v>
      </c>
      <c r="K3512" s="126" t="s">
        <v>628</v>
      </c>
      <c r="L3512" s="126" t="s">
        <v>3237</v>
      </c>
      <c r="M3512" s="130">
        <v>6817.44</v>
      </c>
      <c r="O3512" s="126" t="s">
        <v>365</v>
      </c>
      <c r="P3512" s="130">
        <v>0</v>
      </c>
      <c r="S3512" s="130">
        <v>0</v>
      </c>
      <c r="V3512" s="130">
        <v>7877.31</v>
      </c>
      <c r="X3512" s="126" t="s">
        <v>469</v>
      </c>
      <c r="Z3512" s="127"/>
      <c r="AA3512" s="128">
        <v>1</v>
      </c>
      <c r="AB3512" s="128">
        <v>60</v>
      </c>
      <c r="AC3512" s="126" t="s">
        <v>366</v>
      </c>
      <c r="AD3512" s="126" t="s">
        <v>2409</v>
      </c>
      <c r="AG3512" s="127"/>
      <c r="AI3512" s="127"/>
    </row>
    <row r="3513" spans="1:35" ht="14.85" customHeight="1">
      <c r="A3513" s="130">
        <v>5011885</v>
      </c>
      <c r="B3513" s="126" t="s">
        <v>413</v>
      </c>
      <c r="C3513" s="126" t="s">
        <v>6653</v>
      </c>
      <c r="D3513" s="126" t="s">
        <v>6654</v>
      </c>
      <c r="E3513" s="126" t="s">
        <v>288</v>
      </c>
      <c r="F3513" s="126" t="s">
        <v>364</v>
      </c>
      <c r="G3513" s="126" t="s">
        <v>417</v>
      </c>
      <c r="H3513" s="126" t="s">
        <v>126</v>
      </c>
      <c r="I3513" s="126" t="s">
        <v>418</v>
      </c>
      <c r="J3513" s="126" t="s">
        <v>3236</v>
      </c>
      <c r="K3513" s="126" t="s">
        <v>628</v>
      </c>
      <c r="L3513" s="126" t="s">
        <v>3237</v>
      </c>
      <c r="M3513" s="130">
        <v>6817.44</v>
      </c>
      <c r="O3513" s="126" t="s">
        <v>365</v>
      </c>
      <c r="P3513" s="130">
        <v>0</v>
      </c>
      <c r="S3513" s="130">
        <v>0</v>
      </c>
      <c r="V3513" s="130">
        <v>8323.7900000000009</v>
      </c>
      <c r="X3513" s="126" t="s">
        <v>469</v>
      </c>
      <c r="Z3513" s="127"/>
      <c r="AA3513" s="128">
        <v>1</v>
      </c>
      <c r="AB3513" s="128">
        <v>60</v>
      </c>
      <c r="AC3513" s="126" t="s">
        <v>366</v>
      </c>
      <c r="AD3513" s="126" t="s">
        <v>2409</v>
      </c>
      <c r="AG3513" s="127"/>
      <c r="AI3513" s="127"/>
    </row>
    <row r="3514" spans="1:35" ht="14.85" customHeight="1">
      <c r="A3514" s="130">
        <v>5011884</v>
      </c>
      <c r="B3514" s="126" t="s">
        <v>413</v>
      </c>
      <c r="C3514" s="126" t="s">
        <v>6655</v>
      </c>
      <c r="D3514" s="126" t="s">
        <v>6656</v>
      </c>
      <c r="E3514" s="126" t="s">
        <v>288</v>
      </c>
      <c r="F3514" s="126" t="s">
        <v>364</v>
      </c>
      <c r="G3514" s="126" t="s">
        <v>417</v>
      </c>
      <c r="H3514" s="126" t="s">
        <v>126</v>
      </c>
      <c r="I3514" s="126" t="s">
        <v>418</v>
      </c>
      <c r="J3514" s="126" t="s">
        <v>3236</v>
      </c>
      <c r="K3514" s="126" t="s">
        <v>628</v>
      </c>
      <c r="L3514" s="126" t="s">
        <v>3237</v>
      </c>
      <c r="M3514" s="130">
        <v>6817.44</v>
      </c>
      <c r="O3514" s="126" t="s">
        <v>365</v>
      </c>
      <c r="P3514" s="130">
        <v>0</v>
      </c>
      <c r="S3514" s="130">
        <v>0</v>
      </c>
      <c r="V3514" s="130">
        <v>7175.68</v>
      </c>
      <c r="X3514" s="126" t="s">
        <v>469</v>
      </c>
      <c r="Z3514" s="127"/>
      <c r="AA3514" s="128">
        <v>1</v>
      </c>
      <c r="AB3514" s="128">
        <v>60</v>
      </c>
      <c r="AC3514" s="126" t="s">
        <v>366</v>
      </c>
      <c r="AD3514" s="126" t="s">
        <v>2409</v>
      </c>
      <c r="AG3514" s="127"/>
      <c r="AI3514" s="127"/>
    </row>
    <row r="3515" spans="1:35" ht="14.85" customHeight="1">
      <c r="A3515" s="130">
        <v>5010366</v>
      </c>
      <c r="B3515" s="126" t="s">
        <v>6657</v>
      </c>
      <c r="C3515" s="126" t="s">
        <v>6658</v>
      </c>
      <c r="D3515" s="126" t="s">
        <v>1640</v>
      </c>
      <c r="E3515" s="126" t="s">
        <v>288</v>
      </c>
      <c r="F3515" s="126" t="s">
        <v>522</v>
      </c>
      <c r="G3515" s="126" t="s">
        <v>523</v>
      </c>
      <c r="H3515" s="126" t="s">
        <v>524</v>
      </c>
      <c r="I3515" s="126" t="s">
        <v>418</v>
      </c>
      <c r="J3515" s="126" t="s">
        <v>4669</v>
      </c>
      <c r="K3515" s="126" t="s">
        <v>467</v>
      </c>
      <c r="L3515" s="126" t="s">
        <v>4149</v>
      </c>
      <c r="M3515" s="130">
        <v>1456</v>
      </c>
      <c r="N3515" s="126" t="s">
        <v>290</v>
      </c>
      <c r="O3515" s="126" t="s">
        <v>528</v>
      </c>
      <c r="P3515" s="130">
        <v>0</v>
      </c>
      <c r="S3515" s="130">
        <v>0</v>
      </c>
      <c r="V3515" s="130">
        <v>1456</v>
      </c>
      <c r="X3515" s="126" t="s">
        <v>1106</v>
      </c>
      <c r="Z3515" s="127"/>
      <c r="AA3515" s="128"/>
      <c r="AB3515" s="128"/>
      <c r="AD3515" s="126" t="s">
        <v>562</v>
      </c>
      <c r="AG3515" s="127"/>
      <c r="AI3515" s="127"/>
    </row>
    <row r="3516" spans="1:35" ht="14.85" customHeight="1">
      <c r="A3516" s="130">
        <v>5010365</v>
      </c>
      <c r="B3516" s="126" t="s">
        <v>6659</v>
      </c>
      <c r="C3516" s="126" t="s">
        <v>6660</v>
      </c>
      <c r="D3516" s="126" t="s">
        <v>6661</v>
      </c>
      <c r="E3516" s="126" t="s">
        <v>288</v>
      </c>
      <c r="F3516" s="126" t="s">
        <v>522</v>
      </c>
      <c r="G3516" s="126" t="s">
        <v>6662</v>
      </c>
      <c r="H3516" s="126" t="s">
        <v>524</v>
      </c>
      <c r="I3516" s="126" t="s">
        <v>418</v>
      </c>
      <c r="J3516" s="126" t="s">
        <v>4903</v>
      </c>
      <c r="K3516" s="126" t="s">
        <v>613</v>
      </c>
      <c r="L3516" s="126" t="s">
        <v>3892</v>
      </c>
      <c r="M3516" s="130">
        <v>1503.89</v>
      </c>
      <c r="N3516" s="126" t="s">
        <v>290</v>
      </c>
      <c r="O3516" s="126" t="s">
        <v>621</v>
      </c>
      <c r="P3516" s="130">
        <v>0</v>
      </c>
      <c r="S3516" s="130">
        <v>0</v>
      </c>
      <c r="V3516" s="130">
        <v>1503.89</v>
      </c>
      <c r="X3516" s="126" t="s">
        <v>3638</v>
      </c>
      <c r="Z3516" s="127"/>
      <c r="AA3516" s="128"/>
      <c r="AB3516" s="128"/>
      <c r="AD3516" s="126" t="s">
        <v>562</v>
      </c>
      <c r="AG3516" s="127"/>
      <c r="AI3516" s="127"/>
    </row>
    <row r="3517" spans="1:35" ht="14.85" customHeight="1">
      <c r="A3517" s="130">
        <v>5013436</v>
      </c>
      <c r="B3517" s="126" t="s">
        <v>413</v>
      </c>
      <c r="C3517" s="126" t="s">
        <v>1901</v>
      </c>
      <c r="E3517" s="126" t="s">
        <v>288</v>
      </c>
      <c r="F3517" s="126" t="s">
        <v>364</v>
      </c>
      <c r="G3517" s="126" t="s">
        <v>417</v>
      </c>
      <c r="H3517" s="126" t="s">
        <v>126</v>
      </c>
      <c r="I3517" s="126" t="s">
        <v>126</v>
      </c>
      <c r="J3517" s="126" t="s">
        <v>466</v>
      </c>
      <c r="K3517" s="126" t="s">
        <v>467</v>
      </c>
      <c r="L3517" s="126" t="s">
        <v>468</v>
      </c>
      <c r="M3517" s="130">
        <v>6817.44</v>
      </c>
      <c r="O3517" s="126" t="s">
        <v>365</v>
      </c>
      <c r="P3517" s="130">
        <v>0</v>
      </c>
      <c r="S3517" s="130">
        <v>0</v>
      </c>
      <c r="V3517" s="130">
        <v>18317.439999999999</v>
      </c>
      <c r="X3517" s="126" t="s">
        <v>510</v>
      </c>
      <c r="Z3517" s="127"/>
      <c r="AA3517" s="128">
        <v>2</v>
      </c>
      <c r="AB3517" s="128">
        <v>60</v>
      </c>
      <c r="AC3517" s="126" t="s">
        <v>366</v>
      </c>
      <c r="AD3517" s="126" t="s">
        <v>424</v>
      </c>
      <c r="AG3517" s="127"/>
      <c r="AI3517" s="127"/>
    </row>
    <row r="3518" spans="1:35" ht="14.85" customHeight="1">
      <c r="A3518" s="130">
        <v>5010362</v>
      </c>
      <c r="B3518" s="126" t="s">
        <v>6663</v>
      </c>
      <c r="C3518" s="126" t="s">
        <v>6664</v>
      </c>
      <c r="D3518" s="126" t="s">
        <v>6665</v>
      </c>
      <c r="E3518" s="126" t="s">
        <v>288</v>
      </c>
      <c r="F3518" s="126" t="s">
        <v>522</v>
      </c>
      <c r="G3518" s="126" t="s">
        <v>5033</v>
      </c>
      <c r="H3518" s="126" t="s">
        <v>524</v>
      </c>
      <c r="I3518" s="126" t="s">
        <v>418</v>
      </c>
      <c r="J3518" s="126" t="s">
        <v>4669</v>
      </c>
      <c r="K3518" s="126" t="s">
        <v>467</v>
      </c>
      <c r="L3518" s="126" t="s">
        <v>4149</v>
      </c>
      <c r="M3518" s="130">
        <v>443.52</v>
      </c>
      <c r="N3518" s="126" t="s">
        <v>290</v>
      </c>
      <c r="O3518" s="126" t="s">
        <v>621</v>
      </c>
      <c r="P3518" s="130">
        <v>0</v>
      </c>
      <c r="S3518" s="130">
        <v>0</v>
      </c>
      <c r="V3518" s="130">
        <v>1285.18</v>
      </c>
      <c r="X3518" s="126" t="s">
        <v>2692</v>
      </c>
      <c r="Z3518" s="127"/>
      <c r="AA3518" s="128"/>
      <c r="AB3518" s="128"/>
      <c r="AD3518" s="126" t="s">
        <v>562</v>
      </c>
      <c r="AG3518" s="127"/>
      <c r="AI3518" s="127"/>
    </row>
    <row r="3519" spans="1:35" ht="14.85" customHeight="1">
      <c r="A3519" s="130">
        <v>5010361</v>
      </c>
      <c r="B3519" s="126" t="s">
        <v>6666</v>
      </c>
      <c r="C3519" s="126" t="s">
        <v>6667</v>
      </c>
      <c r="D3519" s="126" t="s">
        <v>6668</v>
      </c>
      <c r="E3519" s="126" t="s">
        <v>288</v>
      </c>
      <c r="F3519" s="126" t="s">
        <v>522</v>
      </c>
      <c r="G3519" s="126" t="s">
        <v>6669</v>
      </c>
      <c r="H3519" s="126" t="s">
        <v>524</v>
      </c>
      <c r="I3519" s="126" t="s">
        <v>418</v>
      </c>
      <c r="J3519" s="126" t="s">
        <v>4669</v>
      </c>
      <c r="K3519" s="126" t="s">
        <v>467</v>
      </c>
      <c r="L3519" s="126" t="s">
        <v>4149</v>
      </c>
      <c r="M3519" s="130">
        <v>1496.88</v>
      </c>
      <c r="N3519" s="126" t="s">
        <v>290</v>
      </c>
      <c r="O3519" s="126" t="s">
        <v>621</v>
      </c>
      <c r="P3519" s="130">
        <v>0</v>
      </c>
      <c r="S3519" s="130">
        <v>0</v>
      </c>
      <c r="V3519" s="130">
        <v>1496.88</v>
      </c>
      <c r="X3519" s="126" t="s">
        <v>2692</v>
      </c>
      <c r="Z3519" s="127"/>
      <c r="AA3519" s="128"/>
      <c r="AB3519" s="128"/>
      <c r="AD3519" s="126" t="s">
        <v>562</v>
      </c>
      <c r="AG3519" s="127"/>
      <c r="AI3519" s="127"/>
    </row>
    <row r="3520" spans="1:35" ht="14.85" customHeight="1">
      <c r="A3520" s="130">
        <v>5010360</v>
      </c>
      <c r="B3520" s="126" t="s">
        <v>6670</v>
      </c>
      <c r="C3520" s="126" t="s">
        <v>6671</v>
      </c>
      <c r="D3520" s="126" t="s">
        <v>6672</v>
      </c>
      <c r="E3520" s="126" t="s">
        <v>288</v>
      </c>
      <c r="F3520" s="126" t="s">
        <v>522</v>
      </c>
      <c r="G3520" s="126" t="s">
        <v>6673</v>
      </c>
      <c r="H3520" s="126" t="s">
        <v>524</v>
      </c>
      <c r="I3520" s="126" t="s">
        <v>418</v>
      </c>
      <c r="J3520" s="126" t="s">
        <v>4669</v>
      </c>
      <c r="K3520" s="126" t="s">
        <v>467</v>
      </c>
      <c r="L3520" s="126" t="s">
        <v>4149</v>
      </c>
      <c r="M3520" s="130">
        <v>1002.05</v>
      </c>
      <c r="N3520" s="126" t="s">
        <v>290</v>
      </c>
      <c r="O3520" s="126" t="s">
        <v>621</v>
      </c>
      <c r="P3520" s="130">
        <v>0</v>
      </c>
      <c r="S3520" s="130">
        <v>0</v>
      </c>
      <c r="V3520" s="130">
        <v>1002.05</v>
      </c>
      <c r="X3520" s="126" t="s">
        <v>2692</v>
      </c>
      <c r="Z3520" s="127"/>
      <c r="AA3520" s="128"/>
      <c r="AB3520" s="128"/>
      <c r="AD3520" s="126" t="s">
        <v>562</v>
      </c>
      <c r="AG3520" s="127"/>
      <c r="AI3520" s="127"/>
    </row>
    <row r="3521" spans="1:35" ht="14.85" customHeight="1">
      <c r="A3521" s="130">
        <v>5009716</v>
      </c>
      <c r="B3521" s="126" t="s">
        <v>6674</v>
      </c>
      <c r="C3521" s="126" t="s">
        <v>842</v>
      </c>
      <c r="D3521" s="126" t="s">
        <v>6675</v>
      </c>
      <c r="E3521" s="126" t="s">
        <v>288</v>
      </c>
      <c r="F3521" s="126" t="s">
        <v>491</v>
      </c>
      <c r="G3521" s="126" t="s">
        <v>417</v>
      </c>
      <c r="H3521" s="126" t="s">
        <v>126</v>
      </c>
      <c r="I3521" s="126" t="s">
        <v>126</v>
      </c>
      <c r="J3521" s="126" t="s">
        <v>503</v>
      </c>
      <c r="K3521" s="126" t="s">
        <v>504</v>
      </c>
      <c r="L3521" s="126" t="s">
        <v>505</v>
      </c>
      <c r="M3521" s="130">
        <v>14548.5</v>
      </c>
      <c r="N3521" s="126" t="s">
        <v>290</v>
      </c>
      <c r="O3521" s="126" t="s">
        <v>844</v>
      </c>
      <c r="P3521" s="130">
        <v>0</v>
      </c>
      <c r="S3521" s="130">
        <v>0</v>
      </c>
      <c r="V3521" s="130">
        <v>16165</v>
      </c>
      <c r="X3521" s="126" t="s">
        <v>845</v>
      </c>
      <c r="Y3521" s="126" t="s">
        <v>517</v>
      </c>
      <c r="Z3521" s="127" t="s">
        <v>309</v>
      </c>
      <c r="AA3521" s="128">
        <v>1</v>
      </c>
      <c r="AB3521" s="128">
        <v>84</v>
      </c>
      <c r="AD3521" s="126" t="s">
        <v>562</v>
      </c>
      <c r="AG3521" s="127"/>
      <c r="AI3521" s="127"/>
    </row>
    <row r="3522" spans="1:35" ht="14.85" customHeight="1">
      <c r="A3522" s="130">
        <v>5009715</v>
      </c>
      <c r="B3522" s="126" t="s">
        <v>6676</v>
      </c>
      <c r="C3522" s="126" t="s">
        <v>6677</v>
      </c>
      <c r="D3522" s="126" t="s">
        <v>6678</v>
      </c>
      <c r="E3522" s="126" t="s">
        <v>288</v>
      </c>
      <c r="F3522" s="126" t="s">
        <v>440</v>
      </c>
      <c r="G3522" s="126" t="s">
        <v>463</v>
      </c>
      <c r="H3522" s="126" t="s">
        <v>126</v>
      </c>
      <c r="I3522" s="126" t="s">
        <v>418</v>
      </c>
      <c r="J3522" s="126" t="s">
        <v>442</v>
      </c>
      <c r="K3522" s="126" t="s">
        <v>443</v>
      </c>
      <c r="L3522" s="126" t="s">
        <v>444</v>
      </c>
      <c r="M3522" s="130">
        <v>2673.81</v>
      </c>
      <c r="O3522" s="126" t="s">
        <v>449</v>
      </c>
      <c r="P3522" s="130">
        <v>0</v>
      </c>
      <c r="S3522" s="130">
        <v>0</v>
      </c>
      <c r="V3522" s="130">
        <v>2673.81</v>
      </c>
      <c r="X3522" s="126" t="s">
        <v>1690</v>
      </c>
      <c r="Z3522" s="127"/>
      <c r="AA3522" s="128">
        <v>30</v>
      </c>
      <c r="AB3522" s="128">
        <v>1</v>
      </c>
      <c r="AD3522" s="126" t="s">
        <v>562</v>
      </c>
      <c r="AG3522" s="127"/>
      <c r="AI3522" s="127"/>
    </row>
    <row r="3523" spans="1:35" ht="14.85" customHeight="1">
      <c r="A3523" s="130">
        <v>5011053</v>
      </c>
      <c r="B3523" s="126" t="s">
        <v>413</v>
      </c>
      <c r="C3523" s="126" t="s">
        <v>6679</v>
      </c>
      <c r="E3523" s="126" t="s">
        <v>288</v>
      </c>
      <c r="F3523" s="126" t="s">
        <v>364</v>
      </c>
      <c r="G3523" s="126" t="s">
        <v>417</v>
      </c>
      <c r="H3523" s="126" t="s">
        <v>126</v>
      </c>
      <c r="I3523" s="126" t="s">
        <v>126</v>
      </c>
      <c r="J3523" s="126" t="s">
        <v>466</v>
      </c>
      <c r="K3523" s="126" t="s">
        <v>467</v>
      </c>
      <c r="L3523" s="126" t="s">
        <v>468</v>
      </c>
      <c r="M3523" s="130">
        <v>9739.1299999999992</v>
      </c>
      <c r="O3523" s="126" t="s">
        <v>486</v>
      </c>
      <c r="P3523" s="130">
        <v>0</v>
      </c>
      <c r="S3523" s="130">
        <v>0</v>
      </c>
      <c r="V3523" s="130">
        <v>19380.849999999999</v>
      </c>
      <c r="X3523" s="126" t="s">
        <v>487</v>
      </c>
      <c r="Z3523" s="127"/>
      <c r="AA3523" s="128">
        <v>1</v>
      </c>
      <c r="AB3523" s="128">
        <v>60</v>
      </c>
      <c r="AC3523" s="126" t="s">
        <v>366</v>
      </c>
      <c r="AD3523" s="126" t="s">
        <v>1222</v>
      </c>
      <c r="AG3523" s="127"/>
      <c r="AI3523" s="127"/>
    </row>
    <row r="3524" spans="1:35" ht="14.85" customHeight="1">
      <c r="A3524" s="130">
        <v>5009714</v>
      </c>
      <c r="B3524" s="126" t="s">
        <v>6680</v>
      </c>
      <c r="C3524" s="126" t="s">
        <v>842</v>
      </c>
      <c r="D3524" s="126" t="s">
        <v>6681</v>
      </c>
      <c r="E3524" s="126" t="s">
        <v>288</v>
      </c>
      <c r="F3524" s="126" t="s">
        <v>491</v>
      </c>
      <c r="G3524" s="126" t="s">
        <v>417</v>
      </c>
      <c r="H3524" s="126" t="s">
        <v>126</v>
      </c>
      <c r="I3524" s="126" t="s">
        <v>126</v>
      </c>
      <c r="J3524" s="126" t="s">
        <v>503</v>
      </c>
      <c r="K3524" s="126" t="s">
        <v>504</v>
      </c>
      <c r="L3524" s="126" t="s">
        <v>505</v>
      </c>
      <c r="M3524" s="130">
        <v>45884.7</v>
      </c>
      <c r="N3524" s="126" t="s">
        <v>290</v>
      </c>
      <c r="O3524" s="126" t="s">
        <v>844</v>
      </c>
      <c r="P3524" s="130">
        <v>0</v>
      </c>
      <c r="S3524" s="130">
        <v>0</v>
      </c>
      <c r="V3524" s="130">
        <v>50983</v>
      </c>
      <c r="X3524" s="126" t="s">
        <v>845</v>
      </c>
      <c r="Y3524" s="126" t="s">
        <v>517</v>
      </c>
      <c r="Z3524" s="127" t="s">
        <v>309</v>
      </c>
      <c r="AA3524" s="128">
        <v>1</v>
      </c>
      <c r="AB3524" s="128">
        <v>84</v>
      </c>
      <c r="AD3524" s="126" t="s">
        <v>562</v>
      </c>
      <c r="AG3524" s="127"/>
      <c r="AI3524" s="127"/>
    </row>
    <row r="3525" spans="1:35" ht="14.85" customHeight="1">
      <c r="A3525" s="130">
        <v>5009712</v>
      </c>
      <c r="B3525" s="126" t="s">
        <v>6682</v>
      </c>
      <c r="C3525" s="126" t="s">
        <v>842</v>
      </c>
      <c r="D3525" s="126" t="s">
        <v>6683</v>
      </c>
      <c r="E3525" s="126" t="s">
        <v>288</v>
      </c>
      <c r="F3525" s="126" t="s">
        <v>491</v>
      </c>
      <c r="G3525" s="126" t="s">
        <v>417</v>
      </c>
      <c r="H3525" s="126" t="s">
        <v>126</v>
      </c>
      <c r="I3525" s="126" t="s">
        <v>126</v>
      </c>
      <c r="J3525" s="126" t="s">
        <v>503</v>
      </c>
      <c r="K3525" s="126" t="s">
        <v>504</v>
      </c>
      <c r="L3525" s="126" t="s">
        <v>505</v>
      </c>
      <c r="M3525" s="130">
        <v>35823.599999999999</v>
      </c>
      <c r="N3525" s="126" t="s">
        <v>290</v>
      </c>
      <c r="O3525" s="126" t="s">
        <v>844</v>
      </c>
      <c r="P3525" s="130">
        <v>0</v>
      </c>
      <c r="S3525" s="130">
        <v>0</v>
      </c>
      <c r="V3525" s="130">
        <v>39804</v>
      </c>
      <c r="X3525" s="126" t="s">
        <v>845</v>
      </c>
      <c r="Y3525" s="126" t="s">
        <v>517</v>
      </c>
      <c r="Z3525" s="127" t="s">
        <v>309</v>
      </c>
      <c r="AA3525" s="128">
        <v>1</v>
      </c>
      <c r="AB3525" s="128">
        <v>84</v>
      </c>
      <c r="AD3525" s="126" t="s">
        <v>562</v>
      </c>
      <c r="AG3525" s="127"/>
      <c r="AI3525" s="127"/>
    </row>
    <row r="3526" spans="1:35" ht="14.85" customHeight="1">
      <c r="A3526" s="130">
        <v>5009711</v>
      </c>
      <c r="B3526" s="126" t="s">
        <v>6684</v>
      </c>
      <c r="C3526" s="126" t="s">
        <v>4629</v>
      </c>
      <c r="D3526" s="126" t="s">
        <v>6685</v>
      </c>
      <c r="E3526" s="126" t="s">
        <v>288</v>
      </c>
      <c r="F3526" s="126" t="s">
        <v>522</v>
      </c>
      <c r="G3526" s="126" t="s">
        <v>6686</v>
      </c>
      <c r="H3526" s="126" t="s">
        <v>524</v>
      </c>
      <c r="I3526" s="126" t="s">
        <v>418</v>
      </c>
      <c r="J3526" s="126" t="s">
        <v>2496</v>
      </c>
      <c r="K3526" s="126" t="s">
        <v>558</v>
      </c>
      <c r="L3526" s="126" t="s">
        <v>977</v>
      </c>
      <c r="M3526" s="130">
        <v>968.8</v>
      </c>
      <c r="N3526" s="126" t="s">
        <v>290</v>
      </c>
      <c r="O3526" s="126" t="s">
        <v>528</v>
      </c>
      <c r="P3526" s="130">
        <v>0</v>
      </c>
      <c r="S3526" s="130">
        <v>0</v>
      </c>
      <c r="V3526" s="130">
        <v>968.8</v>
      </c>
      <c r="X3526" s="126" t="s">
        <v>2845</v>
      </c>
      <c r="Z3526" s="127"/>
      <c r="AA3526" s="128"/>
      <c r="AB3526" s="128"/>
      <c r="AD3526" s="126" t="s">
        <v>562</v>
      </c>
      <c r="AG3526" s="127"/>
      <c r="AI3526" s="127"/>
    </row>
    <row r="3527" spans="1:35" ht="14.85" customHeight="1">
      <c r="A3527" s="130">
        <v>5009710</v>
      </c>
      <c r="B3527" s="126" t="s">
        <v>6687</v>
      </c>
      <c r="C3527" s="126" t="s">
        <v>842</v>
      </c>
      <c r="D3527" s="126" t="s">
        <v>6688</v>
      </c>
      <c r="E3527" s="126" t="s">
        <v>288</v>
      </c>
      <c r="F3527" s="126" t="s">
        <v>491</v>
      </c>
      <c r="G3527" s="126" t="s">
        <v>417</v>
      </c>
      <c r="H3527" s="126" t="s">
        <v>126</v>
      </c>
      <c r="I3527" s="126" t="s">
        <v>126</v>
      </c>
      <c r="J3527" s="126" t="s">
        <v>503</v>
      </c>
      <c r="K3527" s="126" t="s">
        <v>504</v>
      </c>
      <c r="L3527" s="126" t="s">
        <v>505</v>
      </c>
      <c r="M3527" s="130">
        <v>65923.199999999997</v>
      </c>
      <c r="N3527" s="126" t="s">
        <v>290</v>
      </c>
      <c r="O3527" s="126" t="s">
        <v>844</v>
      </c>
      <c r="P3527" s="130">
        <v>0</v>
      </c>
      <c r="S3527" s="130">
        <v>0</v>
      </c>
      <c r="V3527" s="130">
        <v>73248</v>
      </c>
      <c r="X3527" s="126" t="s">
        <v>845</v>
      </c>
      <c r="Y3527" s="126" t="s">
        <v>517</v>
      </c>
      <c r="Z3527" s="127" t="s">
        <v>309</v>
      </c>
      <c r="AA3527" s="128">
        <v>1</v>
      </c>
      <c r="AB3527" s="128">
        <v>84</v>
      </c>
      <c r="AD3527" s="126" t="s">
        <v>562</v>
      </c>
      <c r="AG3527" s="127"/>
      <c r="AI3527" s="127"/>
    </row>
    <row r="3528" spans="1:35" ht="14.85" customHeight="1">
      <c r="A3528" s="130">
        <v>5009709</v>
      </c>
      <c r="B3528" s="126" t="s">
        <v>6689</v>
      </c>
      <c r="C3528" s="126" t="s">
        <v>842</v>
      </c>
      <c r="D3528" s="126" t="s">
        <v>6690</v>
      </c>
      <c r="E3528" s="126" t="s">
        <v>288</v>
      </c>
      <c r="F3528" s="126" t="s">
        <v>491</v>
      </c>
      <c r="G3528" s="126" t="s">
        <v>417</v>
      </c>
      <c r="H3528" s="126" t="s">
        <v>126</v>
      </c>
      <c r="I3528" s="126" t="s">
        <v>126</v>
      </c>
      <c r="J3528" s="126" t="s">
        <v>503</v>
      </c>
      <c r="K3528" s="126" t="s">
        <v>504</v>
      </c>
      <c r="L3528" s="126" t="s">
        <v>505</v>
      </c>
      <c r="M3528" s="130">
        <v>5571.89</v>
      </c>
      <c r="N3528" s="126" t="s">
        <v>290</v>
      </c>
      <c r="O3528" s="126" t="s">
        <v>844</v>
      </c>
      <c r="P3528" s="130">
        <v>0</v>
      </c>
      <c r="S3528" s="130">
        <v>0</v>
      </c>
      <c r="V3528" s="130">
        <v>6190.99</v>
      </c>
      <c r="X3528" s="126" t="s">
        <v>845</v>
      </c>
      <c r="Y3528" s="126" t="s">
        <v>517</v>
      </c>
      <c r="Z3528" s="127" t="s">
        <v>309</v>
      </c>
      <c r="AA3528" s="128">
        <v>1</v>
      </c>
      <c r="AB3528" s="128">
        <v>84</v>
      </c>
      <c r="AD3528" s="126" t="s">
        <v>562</v>
      </c>
      <c r="AG3528" s="127"/>
      <c r="AI3528" s="127"/>
    </row>
    <row r="3529" spans="1:35" ht="14.85" customHeight="1">
      <c r="A3529" s="130">
        <v>5009708</v>
      </c>
      <c r="B3529" s="126" t="s">
        <v>6691</v>
      </c>
      <c r="C3529" s="126" t="s">
        <v>842</v>
      </c>
      <c r="D3529" s="126" t="s">
        <v>6692</v>
      </c>
      <c r="E3529" s="126" t="s">
        <v>288</v>
      </c>
      <c r="F3529" s="126" t="s">
        <v>491</v>
      </c>
      <c r="G3529" s="126" t="s">
        <v>417</v>
      </c>
      <c r="H3529" s="126" t="s">
        <v>126</v>
      </c>
      <c r="I3529" s="126" t="s">
        <v>308</v>
      </c>
      <c r="J3529" s="126" t="s">
        <v>503</v>
      </c>
      <c r="K3529" s="126" t="s">
        <v>504</v>
      </c>
      <c r="L3529" s="126" t="s">
        <v>505</v>
      </c>
      <c r="M3529" s="130">
        <v>4911.29</v>
      </c>
      <c r="N3529" s="126" t="s">
        <v>290</v>
      </c>
      <c r="O3529" s="126" t="s">
        <v>844</v>
      </c>
      <c r="P3529" s="130">
        <v>0</v>
      </c>
      <c r="S3529" s="130">
        <v>0</v>
      </c>
      <c r="V3529" s="130">
        <v>5456.99</v>
      </c>
      <c r="X3529" s="126" t="s">
        <v>845</v>
      </c>
      <c r="Y3529" s="126" t="s">
        <v>517</v>
      </c>
      <c r="Z3529" s="127" t="s">
        <v>309</v>
      </c>
      <c r="AA3529" s="128">
        <v>1</v>
      </c>
      <c r="AB3529" s="128">
        <v>84</v>
      </c>
      <c r="AD3529" s="126" t="s">
        <v>562</v>
      </c>
      <c r="AG3529" s="127"/>
      <c r="AI3529" s="127"/>
    </row>
    <row r="3530" spans="1:35" ht="14.85" customHeight="1">
      <c r="A3530" s="130">
        <v>5009707</v>
      </c>
      <c r="B3530" s="126" t="s">
        <v>6693</v>
      </c>
      <c r="C3530" s="126" t="s">
        <v>842</v>
      </c>
      <c r="D3530" s="126" t="s">
        <v>6694</v>
      </c>
      <c r="E3530" s="126" t="s">
        <v>288</v>
      </c>
      <c r="F3530" s="126" t="s">
        <v>491</v>
      </c>
      <c r="G3530" s="126" t="s">
        <v>417</v>
      </c>
      <c r="H3530" s="126" t="s">
        <v>126</v>
      </c>
      <c r="I3530" s="126" t="s">
        <v>126</v>
      </c>
      <c r="J3530" s="126" t="s">
        <v>503</v>
      </c>
      <c r="K3530" s="126" t="s">
        <v>504</v>
      </c>
      <c r="L3530" s="126" t="s">
        <v>505</v>
      </c>
      <c r="M3530" s="130">
        <v>13440.6</v>
      </c>
      <c r="N3530" s="126" t="s">
        <v>290</v>
      </c>
      <c r="O3530" s="126" t="s">
        <v>844</v>
      </c>
      <c r="P3530" s="130">
        <v>0</v>
      </c>
      <c r="S3530" s="130">
        <v>0</v>
      </c>
      <c r="V3530" s="130">
        <v>14934.01</v>
      </c>
      <c r="X3530" s="126" t="s">
        <v>845</v>
      </c>
      <c r="Y3530" s="126" t="s">
        <v>517</v>
      </c>
      <c r="Z3530" s="127" t="s">
        <v>309</v>
      </c>
      <c r="AA3530" s="128">
        <v>1</v>
      </c>
      <c r="AB3530" s="128">
        <v>84</v>
      </c>
      <c r="AD3530" s="126" t="s">
        <v>562</v>
      </c>
      <c r="AG3530" s="127"/>
      <c r="AI3530" s="127"/>
    </row>
    <row r="3531" spans="1:35" ht="14.85" customHeight="1">
      <c r="A3531" s="130">
        <v>5009706</v>
      </c>
      <c r="B3531" s="126" t="s">
        <v>6695</v>
      </c>
      <c r="C3531" s="126" t="s">
        <v>6696</v>
      </c>
      <c r="D3531" s="126" t="s">
        <v>6697</v>
      </c>
      <c r="E3531" s="126" t="s">
        <v>288</v>
      </c>
      <c r="F3531" s="126" t="s">
        <v>440</v>
      </c>
      <c r="G3531" s="126" t="s">
        <v>463</v>
      </c>
      <c r="H3531" s="126" t="s">
        <v>126</v>
      </c>
      <c r="I3531" s="126" t="s">
        <v>418</v>
      </c>
      <c r="J3531" s="126" t="s">
        <v>442</v>
      </c>
      <c r="K3531" s="126" t="s">
        <v>443</v>
      </c>
      <c r="L3531" s="126" t="s">
        <v>444</v>
      </c>
      <c r="M3531" s="130">
        <v>2673.81</v>
      </c>
      <c r="O3531" s="126" t="s">
        <v>449</v>
      </c>
      <c r="P3531" s="130">
        <v>0</v>
      </c>
      <c r="S3531" s="130">
        <v>0</v>
      </c>
      <c r="V3531" s="130">
        <v>2673.81</v>
      </c>
      <c r="X3531" s="126" t="s">
        <v>1690</v>
      </c>
      <c r="Z3531" s="127"/>
      <c r="AA3531" s="128">
        <v>30</v>
      </c>
      <c r="AB3531" s="128">
        <v>1</v>
      </c>
      <c r="AD3531" s="126" t="s">
        <v>562</v>
      </c>
      <c r="AG3531" s="127"/>
      <c r="AI3531" s="127"/>
    </row>
    <row r="3532" spans="1:35" ht="14.85" customHeight="1">
      <c r="A3532" s="130">
        <v>5009705</v>
      </c>
      <c r="B3532" s="126" t="s">
        <v>6698</v>
      </c>
      <c r="C3532" s="126" t="s">
        <v>4638</v>
      </c>
      <c r="D3532" s="126" t="s">
        <v>6699</v>
      </c>
      <c r="E3532" s="126" t="s">
        <v>288</v>
      </c>
      <c r="F3532" s="126" t="s">
        <v>440</v>
      </c>
      <c r="G3532" s="126" t="s">
        <v>458</v>
      </c>
      <c r="H3532" s="126" t="s">
        <v>126</v>
      </c>
      <c r="I3532" s="126" t="s">
        <v>418</v>
      </c>
      <c r="J3532" s="126" t="s">
        <v>442</v>
      </c>
      <c r="K3532" s="126" t="s">
        <v>443</v>
      </c>
      <c r="L3532" s="126" t="s">
        <v>444</v>
      </c>
      <c r="M3532" s="130">
        <v>1612.11</v>
      </c>
      <c r="O3532" s="126" t="s">
        <v>445</v>
      </c>
      <c r="P3532" s="130">
        <v>0</v>
      </c>
      <c r="S3532" s="130">
        <v>0</v>
      </c>
      <c r="V3532" s="130">
        <v>1612.11</v>
      </c>
      <c r="X3532" s="126" t="s">
        <v>4640</v>
      </c>
      <c r="Z3532" s="127"/>
      <c r="AA3532" s="128">
        <v>120</v>
      </c>
      <c r="AB3532" s="128">
        <v>1</v>
      </c>
      <c r="AD3532" s="126" t="s">
        <v>562</v>
      </c>
      <c r="AG3532" s="127"/>
      <c r="AI3532" s="127"/>
    </row>
    <row r="3533" spans="1:35" ht="14.85" customHeight="1">
      <c r="A3533" s="130">
        <v>5009703</v>
      </c>
      <c r="B3533" s="126" t="s">
        <v>6700</v>
      </c>
      <c r="C3533" s="126" t="s">
        <v>4629</v>
      </c>
      <c r="D3533" s="126" t="s">
        <v>6701</v>
      </c>
      <c r="E3533" s="126" t="s">
        <v>288</v>
      </c>
      <c r="F3533" s="126" t="s">
        <v>522</v>
      </c>
      <c r="G3533" s="126" t="s">
        <v>6702</v>
      </c>
      <c r="H3533" s="126" t="s">
        <v>524</v>
      </c>
      <c r="I3533" s="126" t="s">
        <v>418</v>
      </c>
      <c r="J3533" s="126" t="s">
        <v>2496</v>
      </c>
      <c r="K3533" s="126" t="s">
        <v>558</v>
      </c>
      <c r="L3533" s="126" t="s">
        <v>977</v>
      </c>
      <c r="M3533" s="130">
        <v>425.31</v>
      </c>
      <c r="N3533" s="126" t="s">
        <v>290</v>
      </c>
      <c r="O3533" s="126" t="s">
        <v>528</v>
      </c>
      <c r="P3533" s="130">
        <v>0</v>
      </c>
      <c r="S3533" s="130">
        <v>0</v>
      </c>
      <c r="V3533" s="130">
        <v>614.39</v>
      </c>
      <c r="X3533" s="126" t="s">
        <v>2845</v>
      </c>
      <c r="Z3533" s="127"/>
      <c r="AA3533" s="128"/>
      <c r="AB3533" s="128"/>
      <c r="AD3533" s="126" t="s">
        <v>562</v>
      </c>
      <c r="AG3533" s="127"/>
      <c r="AI3533" s="127"/>
    </row>
    <row r="3534" spans="1:35" ht="14.85" customHeight="1">
      <c r="A3534" s="130">
        <v>5009342</v>
      </c>
      <c r="B3534" s="126" t="s">
        <v>6703</v>
      </c>
      <c r="C3534" s="126" t="s">
        <v>6704</v>
      </c>
      <c r="D3534" s="126" t="s">
        <v>6705</v>
      </c>
      <c r="E3534" s="126" t="s">
        <v>288</v>
      </c>
      <c r="F3534" s="126" t="s">
        <v>753</v>
      </c>
      <c r="G3534" s="126" t="s">
        <v>417</v>
      </c>
      <c r="H3534" s="126" t="s">
        <v>126</v>
      </c>
      <c r="I3534" s="126" t="s">
        <v>126</v>
      </c>
      <c r="J3534" s="126" t="s">
        <v>2642</v>
      </c>
      <c r="K3534" s="126" t="s">
        <v>747</v>
      </c>
      <c r="L3534" s="126" t="s">
        <v>2643</v>
      </c>
      <c r="M3534" s="130">
        <v>292.32</v>
      </c>
      <c r="O3534" s="126" t="s">
        <v>340</v>
      </c>
      <c r="P3534" s="130">
        <v>0</v>
      </c>
      <c r="S3534" s="130">
        <v>0</v>
      </c>
      <c r="V3534" s="130">
        <v>358.93</v>
      </c>
      <c r="X3534" s="126" t="s">
        <v>5927</v>
      </c>
      <c r="Z3534" s="127"/>
      <c r="AA3534" s="128">
        <v>2</v>
      </c>
      <c r="AB3534" s="128">
        <v>12</v>
      </c>
      <c r="AD3534" s="126" t="s">
        <v>562</v>
      </c>
      <c r="AG3534" s="127"/>
      <c r="AI3534" s="127"/>
    </row>
    <row r="3535" spans="1:35" ht="14.85" customHeight="1">
      <c r="A3535" s="130">
        <v>5009341</v>
      </c>
      <c r="B3535" s="126" t="s">
        <v>6706</v>
      </c>
      <c r="C3535" s="126" t="s">
        <v>6707</v>
      </c>
      <c r="D3535" s="126" t="s">
        <v>6708</v>
      </c>
      <c r="E3535" s="126" t="s">
        <v>288</v>
      </c>
      <c r="F3535" s="126" t="s">
        <v>753</v>
      </c>
      <c r="G3535" s="126" t="s">
        <v>417</v>
      </c>
      <c r="H3535" s="126" t="s">
        <v>126</v>
      </c>
      <c r="I3535" s="126" t="s">
        <v>126</v>
      </c>
      <c r="J3535" s="126" t="s">
        <v>2642</v>
      </c>
      <c r="K3535" s="126" t="s">
        <v>747</v>
      </c>
      <c r="L3535" s="126" t="s">
        <v>2643</v>
      </c>
      <c r="M3535" s="130">
        <v>876.96</v>
      </c>
      <c r="O3535" s="126" t="s">
        <v>6709</v>
      </c>
      <c r="P3535" s="130">
        <v>0</v>
      </c>
      <c r="S3535" s="130">
        <v>0</v>
      </c>
      <c r="V3535" s="130">
        <v>988.59</v>
      </c>
      <c r="X3535" s="126" t="s">
        <v>6710</v>
      </c>
      <c r="Z3535" s="127"/>
      <c r="AA3535" s="128">
        <v>1</v>
      </c>
      <c r="AB3535" s="128">
        <v>12</v>
      </c>
      <c r="AD3535" s="126" t="s">
        <v>562</v>
      </c>
      <c r="AG3535" s="127"/>
      <c r="AI3535" s="127"/>
    </row>
    <row r="3536" spans="1:35" ht="14.85" customHeight="1">
      <c r="A3536" s="130">
        <v>5009340</v>
      </c>
      <c r="B3536" s="126" t="s">
        <v>6711</v>
      </c>
      <c r="C3536" s="126" t="s">
        <v>4649</v>
      </c>
      <c r="D3536" s="126" t="s">
        <v>6491</v>
      </c>
      <c r="E3536" s="126" t="s">
        <v>288</v>
      </c>
      <c r="F3536" s="126" t="s">
        <v>753</v>
      </c>
      <c r="G3536" s="126" t="s">
        <v>417</v>
      </c>
      <c r="H3536" s="126" t="s">
        <v>126</v>
      </c>
      <c r="I3536" s="126" t="s">
        <v>126</v>
      </c>
      <c r="J3536" s="126" t="s">
        <v>2642</v>
      </c>
      <c r="K3536" s="126" t="s">
        <v>747</v>
      </c>
      <c r="L3536" s="126" t="s">
        <v>2643</v>
      </c>
      <c r="M3536" s="130">
        <v>876.96</v>
      </c>
      <c r="O3536" s="126" t="s">
        <v>1804</v>
      </c>
      <c r="P3536" s="130">
        <v>0</v>
      </c>
      <c r="S3536" s="130">
        <v>0</v>
      </c>
      <c r="V3536" s="130">
        <v>988.59</v>
      </c>
      <c r="X3536" s="126" t="s">
        <v>3160</v>
      </c>
      <c r="Z3536" s="127"/>
      <c r="AA3536" s="128">
        <v>2</v>
      </c>
      <c r="AB3536" s="128">
        <v>12</v>
      </c>
      <c r="AD3536" s="126" t="s">
        <v>562</v>
      </c>
      <c r="AG3536" s="127"/>
      <c r="AI3536" s="127"/>
    </row>
    <row r="3537" spans="1:35" ht="14.85" customHeight="1">
      <c r="A3537" s="130">
        <v>5009704</v>
      </c>
      <c r="B3537" s="126" t="s">
        <v>6712</v>
      </c>
      <c r="C3537" s="126" t="s">
        <v>4638</v>
      </c>
      <c r="D3537" s="126" t="s">
        <v>6713</v>
      </c>
      <c r="E3537" s="126" t="s">
        <v>288</v>
      </c>
      <c r="F3537" s="126" t="s">
        <v>440</v>
      </c>
      <c r="G3537" s="126" t="s">
        <v>458</v>
      </c>
      <c r="H3537" s="126" t="s">
        <v>126</v>
      </c>
      <c r="I3537" s="126" t="s">
        <v>418</v>
      </c>
      <c r="J3537" s="126" t="s">
        <v>442</v>
      </c>
      <c r="K3537" s="126" t="s">
        <v>443</v>
      </c>
      <c r="L3537" s="126" t="s">
        <v>444</v>
      </c>
      <c r="M3537" s="130">
        <v>1612.11</v>
      </c>
      <c r="O3537" s="126" t="s">
        <v>445</v>
      </c>
      <c r="P3537" s="130">
        <v>0</v>
      </c>
      <c r="S3537" s="130">
        <v>0</v>
      </c>
      <c r="V3537" s="130">
        <v>1612.11</v>
      </c>
      <c r="X3537" s="126" t="s">
        <v>4640</v>
      </c>
      <c r="Z3537" s="127"/>
      <c r="AA3537" s="128">
        <v>120</v>
      </c>
      <c r="AB3537" s="128">
        <v>1</v>
      </c>
      <c r="AD3537" s="126" t="s">
        <v>562</v>
      </c>
      <c r="AG3537" s="127"/>
      <c r="AI3537" s="127"/>
    </row>
    <row r="3538" spans="1:35" ht="14.85" customHeight="1">
      <c r="A3538" s="130">
        <v>5008992</v>
      </c>
      <c r="B3538" s="126" t="s">
        <v>413</v>
      </c>
      <c r="C3538" s="126" t="s">
        <v>6714</v>
      </c>
      <c r="D3538" s="126" t="s">
        <v>6715</v>
      </c>
      <c r="E3538" s="126" t="s">
        <v>288</v>
      </c>
      <c r="F3538" s="126" t="s">
        <v>416</v>
      </c>
      <c r="G3538" s="126" t="s">
        <v>417</v>
      </c>
      <c r="H3538" s="126" t="s">
        <v>126</v>
      </c>
      <c r="I3538" s="126" t="s">
        <v>126</v>
      </c>
      <c r="J3538" s="126" t="s">
        <v>4016</v>
      </c>
      <c r="K3538" s="126" t="s">
        <v>3381</v>
      </c>
      <c r="L3538" s="126" t="s">
        <v>694</v>
      </c>
      <c r="M3538" s="130">
        <v>515</v>
      </c>
      <c r="O3538" s="126" t="s">
        <v>427</v>
      </c>
      <c r="P3538" s="130">
        <v>0</v>
      </c>
      <c r="S3538" s="130">
        <v>0</v>
      </c>
      <c r="V3538" s="130">
        <v>515</v>
      </c>
      <c r="X3538" s="126" t="s">
        <v>771</v>
      </c>
      <c r="Z3538" s="127"/>
      <c r="AA3538" s="128">
        <v>1</v>
      </c>
      <c r="AB3538" s="128">
        <v>12</v>
      </c>
      <c r="AD3538" s="126" t="s">
        <v>1801</v>
      </c>
      <c r="AG3538" s="127"/>
      <c r="AI3538" s="127"/>
    </row>
    <row r="3539" spans="1:35" ht="14.85" customHeight="1">
      <c r="A3539" s="130">
        <v>5011718</v>
      </c>
      <c r="B3539" s="126" t="s">
        <v>413</v>
      </c>
      <c r="C3539" s="126" t="s">
        <v>6287</v>
      </c>
      <c r="D3539" s="126" t="s">
        <v>6237</v>
      </c>
      <c r="E3539" s="126" t="s">
        <v>288</v>
      </c>
      <c r="F3539" s="126" t="s">
        <v>522</v>
      </c>
      <c r="G3539" s="126" t="s">
        <v>6716</v>
      </c>
      <c r="H3539" s="126" t="s">
        <v>524</v>
      </c>
      <c r="I3539" s="126" t="s">
        <v>418</v>
      </c>
      <c r="J3539" s="126" t="s">
        <v>4453</v>
      </c>
      <c r="K3539" s="126" t="s">
        <v>628</v>
      </c>
      <c r="L3539" s="126" t="s">
        <v>4454</v>
      </c>
      <c r="M3539" s="130">
        <v>48.77</v>
      </c>
      <c r="O3539" s="126" t="s">
        <v>528</v>
      </c>
      <c r="P3539" s="130">
        <v>0</v>
      </c>
      <c r="S3539" s="130">
        <v>0</v>
      </c>
      <c r="V3539" s="130">
        <v>48.77</v>
      </c>
      <c r="X3539" s="126" t="s">
        <v>4455</v>
      </c>
      <c r="Z3539" s="127"/>
      <c r="AA3539" s="128"/>
      <c r="AB3539" s="128"/>
      <c r="AD3539" s="126" t="s">
        <v>615</v>
      </c>
      <c r="AG3539" s="127"/>
      <c r="AI3539" s="127"/>
    </row>
    <row r="3540" spans="1:35" ht="14.85" customHeight="1">
      <c r="A3540" s="130">
        <v>5011717</v>
      </c>
      <c r="B3540" s="126" t="s">
        <v>413</v>
      </c>
      <c r="C3540" s="126" t="s">
        <v>6288</v>
      </c>
      <c r="D3540" s="126" t="s">
        <v>6237</v>
      </c>
      <c r="E3540" s="126" t="s">
        <v>288</v>
      </c>
      <c r="F3540" s="126" t="s">
        <v>522</v>
      </c>
      <c r="G3540" s="126" t="s">
        <v>4452</v>
      </c>
      <c r="H3540" s="126" t="s">
        <v>524</v>
      </c>
      <c r="I3540" s="126" t="s">
        <v>418</v>
      </c>
      <c r="J3540" s="126" t="s">
        <v>4453</v>
      </c>
      <c r="K3540" s="126" t="s">
        <v>628</v>
      </c>
      <c r="L3540" s="126" t="s">
        <v>4454</v>
      </c>
      <c r="M3540" s="130">
        <v>21.81</v>
      </c>
      <c r="O3540" s="126" t="s">
        <v>528</v>
      </c>
      <c r="P3540" s="130">
        <v>0</v>
      </c>
      <c r="S3540" s="130">
        <v>0</v>
      </c>
      <c r="V3540" s="130">
        <v>21.81</v>
      </c>
      <c r="X3540" s="126" t="s">
        <v>4455</v>
      </c>
      <c r="Z3540" s="127"/>
      <c r="AA3540" s="128"/>
      <c r="AB3540" s="128"/>
      <c r="AD3540" s="126" t="s">
        <v>615</v>
      </c>
      <c r="AG3540" s="127"/>
      <c r="AI3540" s="127"/>
    </row>
    <row r="3541" spans="1:35" ht="14.85" customHeight="1">
      <c r="A3541" s="130">
        <v>5011716</v>
      </c>
      <c r="B3541" s="126" t="s">
        <v>413</v>
      </c>
      <c r="C3541" s="126" t="s">
        <v>6236</v>
      </c>
      <c r="D3541" s="126" t="s">
        <v>6717</v>
      </c>
      <c r="E3541" s="126" t="s">
        <v>288</v>
      </c>
      <c r="F3541" s="126" t="s">
        <v>522</v>
      </c>
      <c r="G3541" s="126" t="s">
        <v>4046</v>
      </c>
      <c r="H3541" s="126" t="s">
        <v>524</v>
      </c>
      <c r="I3541" s="126" t="s">
        <v>418</v>
      </c>
      <c r="J3541" s="126" t="s">
        <v>4453</v>
      </c>
      <c r="K3541" s="126" t="s">
        <v>628</v>
      </c>
      <c r="L3541" s="126" t="s">
        <v>4454</v>
      </c>
      <c r="M3541" s="130">
        <v>3.45</v>
      </c>
      <c r="O3541" s="126" t="s">
        <v>528</v>
      </c>
      <c r="P3541" s="130">
        <v>0</v>
      </c>
      <c r="S3541" s="130">
        <v>0</v>
      </c>
      <c r="V3541" s="130">
        <v>3.45</v>
      </c>
      <c r="X3541" s="126" t="s">
        <v>4455</v>
      </c>
      <c r="Z3541" s="127"/>
      <c r="AA3541" s="128"/>
      <c r="AB3541" s="128"/>
      <c r="AD3541" s="126" t="s">
        <v>615</v>
      </c>
      <c r="AG3541" s="127"/>
      <c r="AI3541" s="127"/>
    </row>
    <row r="3542" spans="1:35" ht="14.85" customHeight="1">
      <c r="A3542" s="130">
        <v>5010538</v>
      </c>
      <c r="B3542" s="126" t="s">
        <v>413</v>
      </c>
      <c r="C3542" s="126" t="s">
        <v>6718</v>
      </c>
      <c r="D3542" s="126" t="s">
        <v>4022</v>
      </c>
      <c r="E3542" s="126" t="s">
        <v>288</v>
      </c>
      <c r="F3542" s="126" t="s">
        <v>491</v>
      </c>
      <c r="G3542" s="126" t="s">
        <v>417</v>
      </c>
      <c r="H3542" s="126" t="s">
        <v>126</v>
      </c>
      <c r="I3542" s="126" t="s">
        <v>126</v>
      </c>
      <c r="J3542" s="126" t="s">
        <v>930</v>
      </c>
      <c r="K3542" s="126" t="s">
        <v>504</v>
      </c>
      <c r="L3542" s="126" t="s">
        <v>931</v>
      </c>
      <c r="M3542" s="130">
        <v>1946.74</v>
      </c>
      <c r="N3542" s="126" t="s">
        <v>290</v>
      </c>
      <c r="O3542" s="126" t="s">
        <v>1311</v>
      </c>
      <c r="P3542" s="130">
        <v>0</v>
      </c>
      <c r="S3542" s="130">
        <v>0</v>
      </c>
      <c r="V3542" s="130">
        <v>2163.0500000000002</v>
      </c>
      <c r="X3542" s="126" t="s">
        <v>1312</v>
      </c>
      <c r="Y3542" s="126" t="s">
        <v>517</v>
      </c>
      <c r="Z3542" s="127" t="s">
        <v>309</v>
      </c>
      <c r="AA3542" s="128">
        <v>1</v>
      </c>
      <c r="AB3542" s="128">
        <v>60</v>
      </c>
      <c r="AD3542" s="126" t="s">
        <v>859</v>
      </c>
      <c r="AG3542" s="127"/>
      <c r="AI3542" s="127"/>
    </row>
    <row r="3543" spans="1:35" ht="14.85" customHeight="1">
      <c r="A3543" s="130">
        <v>5010434</v>
      </c>
      <c r="B3543" s="126" t="s">
        <v>413</v>
      </c>
      <c r="C3543" s="126" t="s">
        <v>6719</v>
      </c>
      <c r="D3543" s="126" t="s">
        <v>1074</v>
      </c>
      <c r="E3543" s="126" t="s">
        <v>288</v>
      </c>
      <c r="F3543" s="126" t="s">
        <v>591</v>
      </c>
      <c r="G3543" s="126" t="s">
        <v>417</v>
      </c>
      <c r="H3543" s="126" t="s">
        <v>126</v>
      </c>
      <c r="I3543" s="126" t="s">
        <v>126</v>
      </c>
      <c r="J3543" s="126" t="s">
        <v>3874</v>
      </c>
      <c r="K3543" s="126" t="s">
        <v>852</v>
      </c>
      <c r="L3543" s="126" t="s">
        <v>3605</v>
      </c>
      <c r="M3543" s="130">
        <v>3041.53</v>
      </c>
      <c r="O3543" s="126" t="s">
        <v>1077</v>
      </c>
      <c r="P3543" s="130">
        <v>0</v>
      </c>
      <c r="S3543" s="130">
        <v>0</v>
      </c>
      <c r="V3543" s="130">
        <v>3041.62</v>
      </c>
      <c r="X3543" s="126" t="s">
        <v>1078</v>
      </c>
      <c r="Z3543" s="127"/>
      <c r="AA3543" s="128">
        <v>1</v>
      </c>
      <c r="AB3543" s="128">
        <v>60</v>
      </c>
      <c r="AD3543" s="126" t="s">
        <v>1801</v>
      </c>
      <c r="AG3543" s="127"/>
      <c r="AI3543" s="127"/>
    </row>
    <row r="3544" spans="1:35" ht="14.85" customHeight="1">
      <c r="A3544" s="130">
        <v>5009655</v>
      </c>
      <c r="B3544" s="126" t="s">
        <v>6720</v>
      </c>
      <c r="C3544" s="126" t="s">
        <v>6721</v>
      </c>
      <c r="D3544" s="126" t="s">
        <v>6722</v>
      </c>
      <c r="E3544" s="126" t="s">
        <v>288</v>
      </c>
      <c r="F3544" s="126" t="s">
        <v>440</v>
      </c>
      <c r="G3544" s="126" t="s">
        <v>458</v>
      </c>
      <c r="H3544" s="126" t="s">
        <v>126</v>
      </c>
      <c r="I3544" s="126" t="s">
        <v>418</v>
      </c>
      <c r="J3544" s="126" t="s">
        <v>442</v>
      </c>
      <c r="K3544" s="126" t="s">
        <v>443</v>
      </c>
      <c r="L3544" s="126" t="s">
        <v>444</v>
      </c>
      <c r="M3544" s="130">
        <v>2800.18</v>
      </c>
      <c r="O3544" s="126" t="s">
        <v>445</v>
      </c>
      <c r="P3544" s="130">
        <v>0</v>
      </c>
      <c r="S3544" s="130">
        <v>0</v>
      </c>
      <c r="V3544" s="130">
        <v>2800.18</v>
      </c>
      <c r="X3544" s="126" t="s">
        <v>459</v>
      </c>
      <c r="Z3544" s="127"/>
      <c r="AA3544" s="128">
        <v>60</v>
      </c>
      <c r="AB3544" s="128">
        <v>1</v>
      </c>
      <c r="AD3544" s="126" t="s">
        <v>562</v>
      </c>
      <c r="AG3544" s="127"/>
      <c r="AI3544" s="127"/>
    </row>
    <row r="3545" spans="1:35" ht="14.85" customHeight="1">
      <c r="A3545" s="130">
        <v>5009654</v>
      </c>
      <c r="B3545" s="126" t="s">
        <v>6723</v>
      </c>
      <c r="C3545" s="126" t="s">
        <v>6721</v>
      </c>
      <c r="D3545" s="126" t="s">
        <v>6724</v>
      </c>
      <c r="E3545" s="126" t="s">
        <v>288</v>
      </c>
      <c r="F3545" s="126" t="s">
        <v>440</v>
      </c>
      <c r="G3545" s="126" t="s">
        <v>458</v>
      </c>
      <c r="H3545" s="126" t="s">
        <v>126</v>
      </c>
      <c r="I3545" s="126" t="s">
        <v>418</v>
      </c>
      <c r="J3545" s="126" t="s">
        <v>442</v>
      </c>
      <c r="K3545" s="126" t="s">
        <v>443</v>
      </c>
      <c r="L3545" s="126" t="s">
        <v>444</v>
      </c>
      <c r="M3545" s="130">
        <v>2800.18</v>
      </c>
      <c r="O3545" s="126" t="s">
        <v>445</v>
      </c>
      <c r="P3545" s="130">
        <v>0</v>
      </c>
      <c r="S3545" s="130">
        <v>0</v>
      </c>
      <c r="V3545" s="130">
        <v>2800.18</v>
      </c>
      <c r="X3545" s="126" t="s">
        <v>459</v>
      </c>
      <c r="Z3545" s="127"/>
      <c r="AA3545" s="128">
        <v>60</v>
      </c>
      <c r="AB3545" s="128">
        <v>1</v>
      </c>
      <c r="AD3545" s="126" t="s">
        <v>562</v>
      </c>
      <c r="AG3545" s="127"/>
      <c r="AI3545" s="127"/>
    </row>
    <row r="3546" spans="1:35" ht="14.85" customHeight="1">
      <c r="A3546" s="130">
        <v>5011411</v>
      </c>
      <c r="B3546" s="126" t="s">
        <v>413</v>
      </c>
      <c r="C3546" s="126" t="s">
        <v>6725</v>
      </c>
      <c r="D3546" s="126" t="s">
        <v>2784</v>
      </c>
      <c r="E3546" s="126" t="s">
        <v>288</v>
      </c>
      <c r="F3546" s="126" t="s">
        <v>416</v>
      </c>
      <c r="G3546" s="126" t="s">
        <v>417</v>
      </c>
      <c r="H3546" s="126" t="s">
        <v>126</v>
      </c>
      <c r="I3546" s="126" t="s">
        <v>126</v>
      </c>
      <c r="J3546" s="126" t="s">
        <v>2785</v>
      </c>
      <c r="K3546" s="126" t="s">
        <v>747</v>
      </c>
      <c r="L3546" s="126" t="s">
        <v>1771</v>
      </c>
      <c r="M3546" s="130">
        <v>584.64</v>
      </c>
      <c r="O3546" s="126" t="s">
        <v>422</v>
      </c>
      <c r="P3546" s="130">
        <v>0</v>
      </c>
      <c r="S3546" s="130">
        <v>0</v>
      </c>
      <c r="V3546" s="130">
        <v>584.64</v>
      </c>
      <c r="X3546" s="126" t="s">
        <v>1885</v>
      </c>
      <c r="Z3546" s="127"/>
      <c r="AA3546" s="128">
        <v>1</v>
      </c>
      <c r="AB3546" s="128">
        <v>12</v>
      </c>
      <c r="AD3546" s="126" t="s">
        <v>1287</v>
      </c>
      <c r="AG3546" s="127"/>
      <c r="AI3546" s="127"/>
    </row>
    <row r="3547" spans="1:35" ht="14.85" customHeight="1">
      <c r="A3547" s="130">
        <v>5011410</v>
      </c>
      <c r="B3547" s="126" t="s">
        <v>413</v>
      </c>
      <c r="C3547" s="126" t="s">
        <v>6726</v>
      </c>
      <c r="D3547" s="126" t="s">
        <v>2784</v>
      </c>
      <c r="E3547" s="126" t="s">
        <v>288</v>
      </c>
      <c r="F3547" s="126" t="s">
        <v>416</v>
      </c>
      <c r="G3547" s="126" t="s">
        <v>417</v>
      </c>
      <c r="H3547" s="126" t="s">
        <v>126</v>
      </c>
      <c r="I3547" s="126" t="s">
        <v>126</v>
      </c>
      <c r="J3547" s="126" t="s">
        <v>2785</v>
      </c>
      <c r="K3547" s="126" t="s">
        <v>747</v>
      </c>
      <c r="L3547" s="126" t="s">
        <v>1771</v>
      </c>
      <c r="M3547" s="130">
        <v>730.24</v>
      </c>
      <c r="O3547" s="126" t="s">
        <v>427</v>
      </c>
      <c r="P3547" s="130">
        <v>0</v>
      </c>
      <c r="S3547" s="130">
        <v>0</v>
      </c>
      <c r="V3547" s="130">
        <v>730.24</v>
      </c>
      <c r="X3547" s="126" t="s">
        <v>771</v>
      </c>
      <c r="Z3547" s="127"/>
      <c r="AA3547" s="128">
        <v>1</v>
      </c>
      <c r="AB3547" s="128">
        <v>12</v>
      </c>
      <c r="AD3547" s="126" t="s">
        <v>1287</v>
      </c>
      <c r="AG3547" s="127"/>
      <c r="AI3547" s="127"/>
    </row>
    <row r="3548" spans="1:35" ht="14.85" customHeight="1">
      <c r="A3548" s="130">
        <v>5011409</v>
      </c>
      <c r="B3548" s="126" t="s">
        <v>413</v>
      </c>
      <c r="C3548" s="126" t="s">
        <v>6727</v>
      </c>
      <c r="D3548" s="126" t="s">
        <v>2784</v>
      </c>
      <c r="E3548" s="126" t="s">
        <v>288</v>
      </c>
      <c r="F3548" s="126" t="s">
        <v>416</v>
      </c>
      <c r="G3548" s="126" t="s">
        <v>417</v>
      </c>
      <c r="H3548" s="126" t="s">
        <v>126</v>
      </c>
      <c r="I3548" s="126" t="s">
        <v>126</v>
      </c>
      <c r="J3548" s="126" t="s">
        <v>2785</v>
      </c>
      <c r="K3548" s="126" t="s">
        <v>747</v>
      </c>
      <c r="L3548" s="126" t="s">
        <v>1771</v>
      </c>
      <c r="M3548" s="130">
        <v>389.76</v>
      </c>
      <c r="O3548" s="126" t="s">
        <v>587</v>
      </c>
      <c r="P3548" s="130">
        <v>0</v>
      </c>
      <c r="S3548" s="130">
        <v>0</v>
      </c>
      <c r="V3548" s="130">
        <v>389.76</v>
      </c>
      <c r="X3548" s="126" t="s">
        <v>4251</v>
      </c>
      <c r="Z3548" s="127"/>
      <c r="AA3548" s="128">
        <v>1</v>
      </c>
      <c r="AB3548" s="128">
        <v>12</v>
      </c>
      <c r="AD3548" s="126" t="s">
        <v>1287</v>
      </c>
      <c r="AG3548" s="127"/>
      <c r="AI3548" s="127"/>
    </row>
    <row r="3549" spans="1:35" ht="14.85" customHeight="1">
      <c r="A3549" s="130">
        <v>5010095</v>
      </c>
      <c r="B3549" s="126" t="s">
        <v>413</v>
      </c>
      <c r="C3549" s="126" t="s">
        <v>6728</v>
      </c>
      <c r="E3549" s="126" t="s">
        <v>288</v>
      </c>
      <c r="F3549" s="126" t="s">
        <v>416</v>
      </c>
      <c r="G3549" s="126" t="s">
        <v>417</v>
      </c>
      <c r="H3549" s="126" t="s">
        <v>126</v>
      </c>
      <c r="I3549" s="126" t="s">
        <v>126</v>
      </c>
      <c r="J3549" s="126" t="s">
        <v>1017</v>
      </c>
      <c r="K3549" s="126" t="s">
        <v>504</v>
      </c>
      <c r="L3549" s="126" t="s">
        <v>1018</v>
      </c>
      <c r="M3549" s="130">
        <v>2922.08</v>
      </c>
      <c r="O3549" s="126" t="s">
        <v>422</v>
      </c>
      <c r="P3549" s="130">
        <v>0</v>
      </c>
      <c r="S3549" s="130">
        <v>0</v>
      </c>
      <c r="V3549" s="130">
        <v>12179.74</v>
      </c>
      <c r="X3549" s="126" t="s">
        <v>946</v>
      </c>
      <c r="Z3549" s="127"/>
      <c r="AA3549" s="128">
        <v>1</v>
      </c>
      <c r="AB3549" s="128">
        <v>12</v>
      </c>
      <c r="AD3549" s="126" t="s">
        <v>1801</v>
      </c>
      <c r="AG3549" s="127"/>
      <c r="AI3549" s="127"/>
    </row>
    <row r="3550" spans="1:35" ht="14.85" customHeight="1">
      <c r="A3550" s="130">
        <v>5012015</v>
      </c>
      <c r="B3550" s="126" t="s">
        <v>413</v>
      </c>
      <c r="C3550" s="126" t="s">
        <v>6729</v>
      </c>
      <c r="D3550" s="126" t="s">
        <v>899</v>
      </c>
      <c r="E3550" s="126" t="s">
        <v>288</v>
      </c>
      <c r="F3550" s="126" t="s">
        <v>364</v>
      </c>
      <c r="G3550" s="126" t="s">
        <v>417</v>
      </c>
      <c r="H3550" s="126" t="s">
        <v>126</v>
      </c>
      <c r="I3550" s="126" t="s">
        <v>418</v>
      </c>
      <c r="J3550" s="126" t="s">
        <v>484</v>
      </c>
      <c r="K3550" s="126" t="s">
        <v>443</v>
      </c>
      <c r="L3550" s="126" t="s">
        <v>485</v>
      </c>
      <c r="M3550" s="130">
        <v>6860</v>
      </c>
      <c r="O3550" s="126" t="s">
        <v>486</v>
      </c>
      <c r="P3550" s="130">
        <v>0</v>
      </c>
      <c r="S3550" s="130">
        <v>0</v>
      </c>
      <c r="V3550" s="130">
        <v>6860</v>
      </c>
      <c r="X3550" s="126" t="s">
        <v>549</v>
      </c>
      <c r="Z3550" s="127"/>
      <c r="AA3550" s="128">
        <v>2</v>
      </c>
      <c r="AB3550" s="128">
        <v>60</v>
      </c>
      <c r="AC3550" s="126" t="s">
        <v>366</v>
      </c>
      <c r="AD3550" s="126" t="s">
        <v>488</v>
      </c>
      <c r="AG3550" s="127"/>
      <c r="AI3550" s="127"/>
    </row>
    <row r="3551" spans="1:35" ht="14.85" customHeight="1">
      <c r="A3551" s="130">
        <v>5012014</v>
      </c>
      <c r="B3551" s="126" t="s">
        <v>413</v>
      </c>
      <c r="C3551" s="126" t="s">
        <v>6730</v>
      </c>
      <c r="D3551" s="126" t="s">
        <v>901</v>
      </c>
      <c r="E3551" s="126" t="s">
        <v>288</v>
      </c>
      <c r="F3551" s="126" t="s">
        <v>364</v>
      </c>
      <c r="G3551" s="126" t="s">
        <v>417</v>
      </c>
      <c r="H3551" s="126" t="s">
        <v>126</v>
      </c>
      <c r="I3551" s="126" t="s">
        <v>418</v>
      </c>
      <c r="J3551" s="126" t="s">
        <v>484</v>
      </c>
      <c r="K3551" s="126" t="s">
        <v>443</v>
      </c>
      <c r="L3551" s="126" t="s">
        <v>485</v>
      </c>
      <c r="M3551" s="130">
        <v>6860</v>
      </c>
      <c r="O3551" s="126" t="s">
        <v>486</v>
      </c>
      <c r="P3551" s="130">
        <v>0</v>
      </c>
      <c r="S3551" s="130">
        <v>0</v>
      </c>
      <c r="V3551" s="130">
        <v>6860</v>
      </c>
      <c r="X3551" s="126" t="s">
        <v>487</v>
      </c>
      <c r="Z3551" s="127"/>
      <c r="AA3551" s="128">
        <v>1</v>
      </c>
      <c r="AB3551" s="128">
        <v>60</v>
      </c>
      <c r="AC3551" s="126" t="s">
        <v>366</v>
      </c>
      <c r="AD3551" s="126" t="s">
        <v>488</v>
      </c>
      <c r="AG3551" s="127"/>
      <c r="AI3551" s="127"/>
    </row>
    <row r="3552" spans="1:35" ht="14.85" customHeight="1">
      <c r="A3552" s="130">
        <v>5012013</v>
      </c>
      <c r="B3552" s="126" t="s">
        <v>413</v>
      </c>
      <c r="C3552" s="126" t="s">
        <v>6730</v>
      </c>
      <c r="D3552" s="126" t="s">
        <v>901</v>
      </c>
      <c r="E3552" s="126" t="s">
        <v>288</v>
      </c>
      <c r="F3552" s="126" t="s">
        <v>364</v>
      </c>
      <c r="G3552" s="126" t="s">
        <v>417</v>
      </c>
      <c r="H3552" s="126" t="s">
        <v>126</v>
      </c>
      <c r="I3552" s="126" t="s">
        <v>418</v>
      </c>
      <c r="J3552" s="126" t="s">
        <v>484</v>
      </c>
      <c r="K3552" s="126" t="s">
        <v>443</v>
      </c>
      <c r="L3552" s="126" t="s">
        <v>485</v>
      </c>
      <c r="M3552" s="130">
        <v>6860</v>
      </c>
      <c r="O3552" s="126" t="s">
        <v>486</v>
      </c>
      <c r="P3552" s="130">
        <v>0</v>
      </c>
      <c r="S3552" s="130">
        <v>0</v>
      </c>
      <c r="V3552" s="130">
        <v>6860</v>
      </c>
      <c r="X3552" s="126" t="s">
        <v>549</v>
      </c>
      <c r="Z3552" s="127"/>
      <c r="AA3552" s="128">
        <v>2</v>
      </c>
      <c r="AB3552" s="128">
        <v>60</v>
      </c>
      <c r="AC3552" s="126" t="s">
        <v>366</v>
      </c>
      <c r="AD3552" s="126" t="s">
        <v>488</v>
      </c>
      <c r="AG3552" s="127"/>
      <c r="AI3552" s="127"/>
    </row>
    <row r="3553" spans="1:35" ht="14.85" customHeight="1">
      <c r="A3553" s="130">
        <v>5012004</v>
      </c>
      <c r="B3553" s="126" t="s">
        <v>413</v>
      </c>
      <c r="C3553" s="126" t="s">
        <v>6731</v>
      </c>
      <c r="D3553" s="126" t="s">
        <v>6732</v>
      </c>
      <c r="E3553" s="126" t="s">
        <v>288</v>
      </c>
      <c r="F3553" s="126" t="s">
        <v>416</v>
      </c>
      <c r="G3553" s="126" t="s">
        <v>417</v>
      </c>
      <c r="H3553" s="126" t="s">
        <v>126</v>
      </c>
      <c r="I3553" s="126" t="s">
        <v>126</v>
      </c>
      <c r="J3553" s="126" t="s">
        <v>1032</v>
      </c>
      <c r="K3553" s="126" t="s">
        <v>747</v>
      </c>
      <c r="L3553" s="126" t="s">
        <v>1033</v>
      </c>
      <c r="M3553" s="130">
        <v>682.08</v>
      </c>
      <c r="O3553" s="126" t="s">
        <v>422</v>
      </c>
      <c r="P3553" s="130">
        <v>0</v>
      </c>
      <c r="S3553" s="130">
        <v>0</v>
      </c>
      <c r="V3553" s="130">
        <v>1295.28</v>
      </c>
      <c r="X3553" s="126" t="s">
        <v>423</v>
      </c>
      <c r="Z3553" s="127"/>
      <c r="AA3553" s="128">
        <v>1</v>
      </c>
      <c r="AB3553" s="128">
        <v>12</v>
      </c>
      <c r="AD3553" s="126" t="s">
        <v>488</v>
      </c>
      <c r="AG3553" s="127"/>
      <c r="AI3553" s="127"/>
    </row>
    <row r="3554" spans="1:35" ht="14.85" customHeight="1">
      <c r="A3554" s="130">
        <v>5012003</v>
      </c>
      <c r="B3554" s="126" t="s">
        <v>413</v>
      </c>
      <c r="C3554" s="126" t="s">
        <v>6733</v>
      </c>
      <c r="D3554" s="126" t="s">
        <v>6734</v>
      </c>
      <c r="E3554" s="126" t="s">
        <v>288</v>
      </c>
      <c r="F3554" s="126" t="s">
        <v>416</v>
      </c>
      <c r="G3554" s="126" t="s">
        <v>417</v>
      </c>
      <c r="H3554" s="126" t="s">
        <v>126</v>
      </c>
      <c r="I3554" s="126" t="s">
        <v>126</v>
      </c>
      <c r="J3554" s="126" t="s">
        <v>1032</v>
      </c>
      <c r="K3554" s="126" t="s">
        <v>747</v>
      </c>
      <c r="L3554" s="126" t="s">
        <v>1033</v>
      </c>
      <c r="M3554" s="130">
        <v>682.08</v>
      </c>
      <c r="O3554" s="126" t="s">
        <v>422</v>
      </c>
      <c r="P3554" s="130">
        <v>0</v>
      </c>
      <c r="S3554" s="130">
        <v>0</v>
      </c>
      <c r="V3554" s="130">
        <v>1002.4</v>
      </c>
      <c r="X3554" s="126" t="s">
        <v>423</v>
      </c>
      <c r="Z3554" s="127"/>
      <c r="AA3554" s="128">
        <v>1</v>
      </c>
      <c r="AB3554" s="128">
        <v>12</v>
      </c>
      <c r="AD3554" s="126" t="s">
        <v>488</v>
      </c>
      <c r="AG3554" s="127"/>
      <c r="AI3554" s="127"/>
    </row>
    <row r="3555" spans="1:35" ht="14.85" customHeight="1">
      <c r="A3555" s="130">
        <v>5011408</v>
      </c>
      <c r="B3555" s="126" t="s">
        <v>413</v>
      </c>
      <c r="C3555" s="126" t="s">
        <v>6735</v>
      </c>
      <c r="D3555" s="126" t="s">
        <v>6736</v>
      </c>
      <c r="E3555" s="126" t="s">
        <v>288</v>
      </c>
      <c r="F3555" s="126" t="s">
        <v>416</v>
      </c>
      <c r="G3555" s="126" t="s">
        <v>417</v>
      </c>
      <c r="H3555" s="126" t="s">
        <v>126</v>
      </c>
      <c r="I3555" s="126" t="s">
        <v>126</v>
      </c>
      <c r="J3555" s="126" t="s">
        <v>2785</v>
      </c>
      <c r="K3555" s="126" t="s">
        <v>747</v>
      </c>
      <c r="L3555" s="126" t="s">
        <v>1771</v>
      </c>
      <c r="M3555" s="130">
        <v>974.4</v>
      </c>
      <c r="O3555" s="126" t="s">
        <v>4833</v>
      </c>
      <c r="P3555" s="130">
        <v>0</v>
      </c>
      <c r="S3555" s="130">
        <v>0</v>
      </c>
      <c r="V3555" s="130">
        <v>1047.9000000000001</v>
      </c>
      <c r="X3555" s="126" t="s">
        <v>6737</v>
      </c>
      <c r="Z3555" s="127"/>
      <c r="AA3555" s="128">
        <v>1</v>
      </c>
      <c r="AB3555" s="128">
        <v>12</v>
      </c>
      <c r="AD3555" s="126" t="s">
        <v>1287</v>
      </c>
      <c r="AG3555" s="127"/>
      <c r="AI3555" s="127"/>
    </row>
    <row r="3556" spans="1:35" ht="14.85" customHeight="1">
      <c r="A3556" s="130">
        <v>5011407</v>
      </c>
      <c r="B3556" s="126" t="s">
        <v>413</v>
      </c>
      <c r="C3556" s="126" t="s">
        <v>6738</v>
      </c>
      <c r="D3556" s="126" t="s">
        <v>6739</v>
      </c>
      <c r="E3556" s="126" t="s">
        <v>288</v>
      </c>
      <c r="F3556" s="126" t="s">
        <v>416</v>
      </c>
      <c r="G3556" s="126" t="s">
        <v>417</v>
      </c>
      <c r="H3556" s="126" t="s">
        <v>126</v>
      </c>
      <c r="I3556" s="126" t="s">
        <v>126</v>
      </c>
      <c r="J3556" s="126" t="s">
        <v>2785</v>
      </c>
      <c r="K3556" s="126" t="s">
        <v>747</v>
      </c>
      <c r="L3556" s="126" t="s">
        <v>1771</v>
      </c>
      <c r="M3556" s="130">
        <v>974.4</v>
      </c>
      <c r="O3556" s="126" t="s">
        <v>4833</v>
      </c>
      <c r="P3556" s="130">
        <v>0</v>
      </c>
      <c r="S3556" s="130">
        <v>0</v>
      </c>
      <c r="V3556" s="130">
        <v>1258.81</v>
      </c>
      <c r="X3556" s="126" t="s">
        <v>6737</v>
      </c>
      <c r="Z3556" s="127"/>
      <c r="AA3556" s="128">
        <v>1</v>
      </c>
      <c r="AB3556" s="128">
        <v>12</v>
      </c>
      <c r="AD3556" s="126" t="s">
        <v>1287</v>
      </c>
      <c r="AG3556" s="127"/>
      <c r="AI3556" s="127"/>
    </row>
    <row r="3557" spans="1:35" ht="14.85" customHeight="1">
      <c r="A3557" s="130">
        <v>5011406</v>
      </c>
      <c r="B3557" s="126" t="s">
        <v>413</v>
      </c>
      <c r="C3557" s="126" t="s">
        <v>6740</v>
      </c>
      <c r="D3557" s="126" t="s">
        <v>2784</v>
      </c>
      <c r="E3557" s="126" t="s">
        <v>288</v>
      </c>
      <c r="F3557" s="126" t="s">
        <v>416</v>
      </c>
      <c r="G3557" s="126" t="s">
        <v>417</v>
      </c>
      <c r="H3557" s="126" t="s">
        <v>126</v>
      </c>
      <c r="I3557" s="126" t="s">
        <v>126</v>
      </c>
      <c r="J3557" s="126" t="s">
        <v>2785</v>
      </c>
      <c r="K3557" s="126" t="s">
        <v>747</v>
      </c>
      <c r="L3557" s="126" t="s">
        <v>1771</v>
      </c>
      <c r="M3557" s="130">
        <v>974.4</v>
      </c>
      <c r="O3557" s="126" t="s">
        <v>422</v>
      </c>
      <c r="P3557" s="130">
        <v>0</v>
      </c>
      <c r="S3557" s="130">
        <v>0</v>
      </c>
      <c r="V3557" s="130">
        <v>974.4</v>
      </c>
      <c r="X3557" s="126" t="s">
        <v>4254</v>
      </c>
      <c r="Z3557" s="127"/>
      <c r="AA3557" s="128">
        <v>1</v>
      </c>
      <c r="AB3557" s="128">
        <v>12</v>
      </c>
      <c r="AD3557" s="126" t="s">
        <v>1287</v>
      </c>
      <c r="AG3557" s="127"/>
      <c r="AI3557" s="127"/>
    </row>
    <row r="3558" spans="1:35" ht="14.85" customHeight="1">
      <c r="A3558" s="130">
        <v>5011405</v>
      </c>
      <c r="B3558" s="126" t="s">
        <v>413</v>
      </c>
      <c r="C3558" s="126" t="s">
        <v>6741</v>
      </c>
      <c r="D3558" s="126" t="s">
        <v>2784</v>
      </c>
      <c r="E3558" s="126" t="s">
        <v>288</v>
      </c>
      <c r="F3558" s="126" t="s">
        <v>416</v>
      </c>
      <c r="G3558" s="126" t="s">
        <v>417</v>
      </c>
      <c r="H3558" s="126" t="s">
        <v>126</v>
      </c>
      <c r="I3558" s="126" t="s">
        <v>126</v>
      </c>
      <c r="J3558" s="126" t="s">
        <v>2785</v>
      </c>
      <c r="K3558" s="126" t="s">
        <v>747</v>
      </c>
      <c r="L3558" s="126" t="s">
        <v>1771</v>
      </c>
      <c r="M3558" s="130">
        <v>974.4</v>
      </c>
      <c r="O3558" s="126" t="s">
        <v>422</v>
      </c>
      <c r="P3558" s="130">
        <v>0</v>
      </c>
      <c r="S3558" s="130">
        <v>0</v>
      </c>
      <c r="V3558" s="130">
        <v>974.4</v>
      </c>
      <c r="X3558" s="126" t="s">
        <v>4254</v>
      </c>
      <c r="Z3558" s="127"/>
      <c r="AA3558" s="128">
        <v>1</v>
      </c>
      <c r="AB3558" s="128">
        <v>12</v>
      </c>
      <c r="AD3558" s="126" t="s">
        <v>1287</v>
      </c>
      <c r="AG3558" s="127"/>
      <c r="AI3558" s="127"/>
    </row>
    <row r="3559" spans="1:35" ht="14.85" customHeight="1">
      <c r="A3559" s="130">
        <v>5010241</v>
      </c>
      <c r="B3559" s="126" t="s">
        <v>6742</v>
      </c>
      <c r="C3559" s="126" t="s">
        <v>6743</v>
      </c>
      <c r="D3559" s="126" t="s">
        <v>6744</v>
      </c>
      <c r="E3559" s="126" t="s">
        <v>288</v>
      </c>
      <c r="F3559" s="126" t="s">
        <v>491</v>
      </c>
      <c r="G3559" s="126" t="s">
        <v>417</v>
      </c>
      <c r="H3559" s="126" t="s">
        <v>126</v>
      </c>
      <c r="I3559" s="126" t="s">
        <v>126</v>
      </c>
      <c r="J3559" s="126" t="s">
        <v>6745</v>
      </c>
      <c r="K3559" s="126" t="s">
        <v>535</v>
      </c>
      <c r="L3559" s="126" t="s">
        <v>421</v>
      </c>
      <c r="M3559" s="130">
        <v>974.4</v>
      </c>
      <c r="N3559" s="126" t="s">
        <v>290</v>
      </c>
      <c r="O3559" s="126" t="s">
        <v>3098</v>
      </c>
      <c r="P3559" s="130">
        <v>0</v>
      </c>
      <c r="S3559" s="130">
        <v>0</v>
      </c>
      <c r="V3559" s="130">
        <v>3388.2</v>
      </c>
      <c r="X3559" s="126" t="s">
        <v>6746</v>
      </c>
      <c r="Z3559" s="127"/>
      <c r="AA3559" s="128">
        <v>1</v>
      </c>
      <c r="AB3559" s="128">
        <v>36</v>
      </c>
      <c r="AD3559" s="126" t="s">
        <v>562</v>
      </c>
      <c r="AG3559" s="127"/>
      <c r="AI3559" s="127"/>
    </row>
    <row r="3560" spans="1:35" ht="14.85" customHeight="1">
      <c r="A3560" s="130">
        <v>5010239</v>
      </c>
      <c r="B3560" s="126" t="s">
        <v>6747</v>
      </c>
      <c r="C3560" s="126" t="s">
        <v>6748</v>
      </c>
      <c r="D3560" s="126" t="s">
        <v>6749</v>
      </c>
      <c r="E3560" s="126" t="s">
        <v>288</v>
      </c>
      <c r="F3560" s="126" t="s">
        <v>491</v>
      </c>
      <c r="G3560" s="126" t="s">
        <v>417</v>
      </c>
      <c r="H3560" s="126" t="s">
        <v>126</v>
      </c>
      <c r="I3560" s="126" t="s">
        <v>126</v>
      </c>
      <c r="J3560" s="126" t="s">
        <v>419</v>
      </c>
      <c r="K3560" s="126" t="s">
        <v>420</v>
      </c>
      <c r="L3560" s="126" t="s">
        <v>421</v>
      </c>
      <c r="M3560" s="130">
        <v>300.3</v>
      </c>
      <c r="O3560" s="126" t="s">
        <v>6750</v>
      </c>
      <c r="P3560" s="130">
        <v>0</v>
      </c>
      <c r="S3560" s="130">
        <v>0</v>
      </c>
      <c r="V3560" s="130">
        <v>300.3</v>
      </c>
      <c r="X3560" s="126" t="s">
        <v>6751</v>
      </c>
      <c r="Z3560" s="127"/>
      <c r="AA3560" s="128">
        <v>1</v>
      </c>
      <c r="AB3560" s="128">
        <v>36</v>
      </c>
      <c r="AD3560" s="126" t="s">
        <v>562</v>
      </c>
      <c r="AG3560" s="127"/>
      <c r="AI3560" s="127"/>
    </row>
    <row r="3561" spans="1:35" ht="14.85" customHeight="1">
      <c r="A3561" s="130">
        <v>5010238</v>
      </c>
      <c r="B3561" s="126" t="s">
        <v>413</v>
      </c>
      <c r="C3561" s="126" t="s">
        <v>6752</v>
      </c>
      <c r="D3561" s="126" t="s">
        <v>6753</v>
      </c>
      <c r="E3561" s="126" t="s">
        <v>288</v>
      </c>
      <c r="F3561" s="126" t="s">
        <v>364</v>
      </c>
      <c r="G3561" s="126" t="s">
        <v>417</v>
      </c>
      <c r="H3561" s="126" t="s">
        <v>126</v>
      </c>
      <c r="I3561" s="126" t="s">
        <v>126</v>
      </c>
      <c r="J3561" s="126" t="s">
        <v>2879</v>
      </c>
      <c r="K3561" s="126" t="s">
        <v>443</v>
      </c>
      <c r="L3561" s="126" t="s">
        <v>2880</v>
      </c>
      <c r="M3561" s="130">
        <v>9739.52</v>
      </c>
      <c r="O3561" s="126" t="s">
        <v>486</v>
      </c>
      <c r="P3561" s="130">
        <v>0</v>
      </c>
      <c r="S3561" s="130">
        <v>0</v>
      </c>
      <c r="V3561" s="130">
        <v>13440</v>
      </c>
      <c r="X3561" s="126" t="s">
        <v>487</v>
      </c>
      <c r="Z3561" s="127"/>
      <c r="AA3561" s="128">
        <v>1</v>
      </c>
      <c r="AB3561" s="128">
        <v>60</v>
      </c>
      <c r="AC3561" s="126" t="s">
        <v>366</v>
      </c>
      <c r="AD3561" s="126" t="s">
        <v>1801</v>
      </c>
      <c r="AG3561" s="127"/>
      <c r="AI3561" s="127"/>
    </row>
    <row r="3562" spans="1:35" ht="14.85" customHeight="1">
      <c r="A3562" s="130">
        <v>5010237</v>
      </c>
      <c r="B3562" s="126" t="s">
        <v>413</v>
      </c>
      <c r="C3562" s="126" t="s">
        <v>6752</v>
      </c>
      <c r="D3562" s="126" t="s">
        <v>6753</v>
      </c>
      <c r="E3562" s="126" t="s">
        <v>288</v>
      </c>
      <c r="F3562" s="126" t="s">
        <v>364</v>
      </c>
      <c r="G3562" s="126" t="s">
        <v>417</v>
      </c>
      <c r="H3562" s="126" t="s">
        <v>126</v>
      </c>
      <c r="I3562" s="126" t="s">
        <v>126</v>
      </c>
      <c r="J3562" s="126" t="s">
        <v>2879</v>
      </c>
      <c r="K3562" s="126" t="s">
        <v>443</v>
      </c>
      <c r="L3562" s="126" t="s">
        <v>2880</v>
      </c>
      <c r="M3562" s="130">
        <v>6817.44</v>
      </c>
      <c r="O3562" s="126" t="s">
        <v>365</v>
      </c>
      <c r="P3562" s="130">
        <v>0</v>
      </c>
      <c r="S3562" s="130">
        <v>0</v>
      </c>
      <c r="V3562" s="130">
        <v>13440</v>
      </c>
      <c r="X3562" s="126" t="s">
        <v>510</v>
      </c>
      <c r="Z3562" s="127"/>
      <c r="AA3562" s="128">
        <v>2</v>
      </c>
      <c r="AB3562" s="128">
        <v>60</v>
      </c>
      <c r="AC3562" s="126" t="s">
        <v>366</v>
      </c>
      <c r="AD3562" s="126" t="s">
        <v>1801</v>
      </c>
      <c r="AG3562" s="127"/>
      <c r="AI3562" s="127"/>
    </row>
    <row r="3563" spans="1:35" ht="14.85" customHeight="1">
      <c r="A3563" s="130">
        <v>5010236</v>
      </c>
      <c r="B3563" s="126" t="s">
        <v>413</v>
      </c>
      <c r="C3563" s="126" t="s">
        <v>6752</v>
      </c>
      <c r="D3563" s="126" t="s">
        <v>6753</v>
      </c>
      <c r="E3563" s="126" t="s">
        <v>288</v>
      </c>
      <c r="F3563" s="126" t="s">
        <v>364</v>
      </c>
      <c r="G3563" s="126" t="s">
        <v>417</v>
      </c>
      <c r="H3563" s="126" t="s">
        <v>126</v>
      </c>
      <c r="I3563" s="126" t="s">
        <v>126</v>
      </c>
      <c r="J3563" s="126" t="s">
        <v>2879</v>
      </c>
      <c r="K3563" s="126" t="s">
        <v>443</v>
      </c>
      <c r="L3563" s="126" t="s">
        <v>2880</v>
      </c>
      <c r="M3563" s="130">
        <v>6817.44</v>
      </c>
      <c r="O3563" s="126" t="s">
        <v>365</v>
      </c>
      <c r="P3563" s="130">
        <v>0</v>
      </c>
      <c r="S3563" s="130">
        <v>0</v>
      </c>
      <c r="V3563" s="130">
        <v>13440</v>
      </c>
      <c r="X3563" s="126" t="s">
        <v>469</v>
      </c>
      <c r="Z3563" s="127"/>
      <c r="AA3563" s="128">
        <v>1</v>
      </c>
      <c r="AB3563" s="128">
        <v>60</v>
      </c>
      <c r="AC3563" s="126" t="s">
        <v>366</v>
      </c>
      <c r="AD3563" s="126" t="s">
        <v>1801</v>
      </c>
      <c r="AG3563" s="127"/>
      <c r="AI3563" s="127"/>
    </row>
    <row r="3564" spans="1:35" ht="14.85" customHeight="1">
      <c r="A3564" s="130">
        <v>5010235</v>
      </c>
      <c r="B3564" s="126" t="s">
        <v>413</v>
      </c>
      <c r="C3564" s="126" t="s">
        <v>6752</v>
      </c>
      <c r="D3564" s="126" t="s">
        <v>6753</v>
      </c>
      <c r="E3564" s="126" t="s">
        <v>288</v>
      </c>
      <c r="F3564" s="126" t="s">
        <v>364</v>
      </c>
      <c r="G3564" s="126" t="s">
        <v>417</v>
      </c>
      <c r="H3564" s="126" t="s">
        <v>126</v>
      </c>
      <c r="I3564" s="126" t="s">
        <v>126</v>
      </c>
      <c r="J3564" s="126" t="s">
        <v>2879</v>
      </c>
      <c r="K3564" s="126" t="s">
        <v>443</v>
      </c>
      <c r="L3564" s="126" t="s">
        <v>2880</v>
      </c>
      <c r="M3564" s="130">
        <v>9739.52</v>
      </c>
      <c r="O3564" s="126" t="s">
        <v>486</v>
      </c>
      <c r="P3564" s="130">
        <v>0</v>
      </c>
      <c r="S3564" s="130">
        <v>0</v>
      </c>
      <c r="V3564" s="130">
        <v>13440</v>
      </c>
      <c r="X3564" s="126" t="s">
        <v>549</v>
      </c>
      <c r="Z3564" s="127"/>
      <c r="AA3564" s="128">
        <v>2</v>
      </c>
      <c r="AB3564" s="128">
        <v>60</v>
      </c>
      <c r="AC3564" s="126" t="s">
        <v>366</v>
      </c>
      <c r="AD3564" s="126" t="s">
        <v>1801</v>
      </c>
      <c r="AG3564" s="127"/>
      <c r="AI3564" s="127"/>
    </row>
    <row r="3565" spans="1:35" ht="14.85" customHeight="1">
      <c r="A3565" s="130">
        <v>5010234</v>
      </c>
      <c r="B3565" s="126" t="s">
        <v>6754</v>
      </c>
      <c r="C3565" s="126" t="s">
        <v>6755</v>
      </c>
      <c r="D3565" s="126" t="s">
        <v>6756</v>
      </c>
      <c r="E3565" s="126" t="s">
        <v>288</v>
      </c>
      <c r="F3565" s="126" t="s">
        <v>555</v>
      </c>
      <c r="G3565" s="126" t="s">
        <v>458</v>
      </c>
      <c r="H3565" s="126" t="s">
        <v>126</v>
      </c>
      <c r="I3565" s="126" t="s">
        <v>418</v>
      </c>
      <c r="J3565" s="126" t="s">
        <v>6757</v>
      </c>
      <c r="K3565" s="126" t="s">
        <v>2440</v>
      </c>
      <c r="L3565" s="126" t="s">
        <v>6758</v>
      </c>
      <c r="M3565" s="130">
        <v>1223.29</v>
      </c>
      <c r="O3565" s="126" t="s">
        <v>2200</v>
      </c>
      <c r="P3565" s="130">
        <v>0</v>
      </c>
      <c r="S3565" s="130">
        <v>0</v>
      </c>
      <c r="V3565" s="130">
        <v>1223.29</v>
      </c>
      <c r="X3565" s="126" t="s">
        <v>6759</v>
      </c>
      <c r="Z3565" s="127"/>
      <c r="AA3565" s="128">
        <v>210</v>
      </c>
      <c r="AB3565" s="128">
        <v>1</v>
      </c>
      <c r="AD3565" s="126" t="s">
        <v>562</v>
      </c>
      <c r="AG3565" s="127"/>
      <c r="AI3565" s="127"/>
    </row>
    <row r="3566" spans="1:35" ht="14.85" customHeight="1">
      <c r="A3566" s="130">
        <v>5010233</v>
      </c>
      <c r="B3566" s="126" t="s">
        <v>6760</v>
      </c>
      <c r="C3566" s="126" t="s">
        <v>6761</v>
      </c>
      <c r="D3566" s="126" t="s">
        <v>6762</v>
      </c>
      <c r="E3566" s="126" t="s">
        <v>288</v>
      </c>
      <c r="F3566" s="126" t="s">
        <v>555</v>
      </c>
      <c r="G3566" s="126" t="s">
        <v>458</v>
      </c>
      <c r="H3566" s="126" t="s">
        <v>126</v>
      </c>
      <c r="I3566" s="126" t="s">
        <v>418</v>
      </c>
      <c r="J3566" s="126" t="s">
        <v>6757</v>
      </c>
      <c r="K3566" s="126" t="s">
        <v>2440</v>
      </c>
      <c r="L3566" s="126" t="s">
        <v>6758</v>
      </c>
      <c r="M3566" s="130">
        <v>1096.6300000000001</v>
      </c>
      <c r="O3566" s="126" t="s">
        <v>2200</v>
      </c>
      <c r="P3566" s="130">
        <v>0</v>
      </c>
      <c r="S3566" s="130">
        <v>0</v>
      </c>
      <c r="V3566" s="130">
        <v>1096.6300000000001</v>
      </c>
      <c r="X3566" s="126" t="s">
        <v>6759</v>
      </c>
      <c r="Z3566" s="127"/>
      <c r="AA3566" s="128">
        <v>210</v>
      </c>
      <c r="AB3566" s="128">
        <v>1</v>
      </c>
      <c r="AD3566" s="126" t="s">
        <v>562</v>
      </c>
      <c r="AG3566" s="127"/>
      <c r="AI3566" s="127"/>
    </row>
    <row r="3567" spans="1:35" ht="14.85" customHeight="1">
      <c r="A3567" s="130">
        <v>5010232</v>
      </c>
      <c r="B3567" s="126" t="s">
        <v>6763</v>
      </c>
      <c r="C3567" s="126" t="s">
        <v>6764</v>
      </c>
      <c r="D3567" s="126" t="s">
        <v>6765</v>
      </c>
      <c r="E3567" s="126" t="s">
        <v>288</v>
      </c>
      <c r="F3567" s="126" t="s">
        <v>555</v>
      </c>
      <c r="G3567" s="126" t="s">
        <v>458</v>
      </c>
      <c r="H3567" s="126" t="s">
        <v>126</v>
      </c>
      <c r="I3567" s="126" t="s">
        <v>418</v>
      </c>
      <c r="J3567" s="126" t="s">
        <v>6757</v>
      </c>
      <c r="K3567" s="126" t="s">
        <v>2440</v>
      </c>
      <c r="L3567" s="126" t="s">
        <v>6758</v>
      </c>
      <c r="M3567" s="130">
        <v>1223.29</v>
      </c>
      <c r="O3567" s="126" t="s">
        <v>2200</v>
      </c>
      <c r="P3567" s="130">
        <v>0</v>
      </c>
      <c r="S3567" s="130">
        <v>0</v>
      </c>
      <c r="V3567" s="130">
        <v>1223.29</v>
      </c>
      <c r="X3567" s="126" t="s">
        <v>6759</v>
      </c>
      <c r="Z3567" s="127"/>
      <c r="AA3567" s="128">
        <v>210</v>
      </c>
      <c r="AB3567" s="128">
        <v>1</v>
      </c>
      <c r="AD3567" s="126" t="s">
        <v>562</v>
      </c>
      <c r="AG3567" s="127"/>
      <c r="AI3567" s="127"/>
    </row>
    <row r="3568" spans="1:35" ht="14.85" customHeight="1">
      <c r="A3568" s="130">
        <v>5009062</v>
      </c>
      <c r="B3568" s="126" t="s">
        <v>6766</v>
      </c>
      <c r="C3568" s="126" t="s">
        <v>6767</v>
      </c>
      <c r="D3568" s="126" t="s">
        <v>4022</v>
      </c>
      <c r="E3568" s="126" t="s">
        <v>288</v>
      </c>
      <c r="F3568" s="126" t="s">
        <v>491</v>
      </c>
      <c r="G3568" s="126" t="s">
        <v>417</v>
      </c>
      <c r="H3568" s="126" t="s">
        <v>126</v>
      </c>
      <c r="I3568" s="126" t="s">
        <v>308</v>
      </c>
      <c r="J3568" s="126" t="s">
        <v>930</v>
      </c>
      <c r="K3568" s="126" t="s">
        <v>504</v>
      </c>
      <c r="L3568" s="126" t="s">
        <v>931</v>
      </c>
      <c r="M3568" s="130">
        <v>4396.62</v>
      </c>
      <c r="N3568" s="126" t="s">
        <v>290</v>
      </c>
      <c r="O3568" s="126" t="s">
        <v>1311</v>
      </c>
      <c r="P3568" s="130">
        <v>0</v>
      </c>
      <c r="S3568" s="130">
        <v>0</v>
      </c>
      <c r="V3568" s="130">
        <v>4885.1400000000003</v>
      </c>
      <c r="X3568" s="126" t="s">
        <v>1312</v>
      </c>
      <c r="Y3568" s="126" t="s">
        <v>517</v>
      </c>
      <c r="Z3568" s="127" t="s">
        <v>309</v>
      </c>
      <c r="AA3568" s="128">
        <v>1</v>
      </c>
      <c r="AB3568" s="128">
        <v>60</v>
      </c>
      <c r="AD3568" s="126" t="s">
        <v>562</v>
      </c>
      <c r="AG3568" s="127"/>
      <c r="AI3568" s="127"/>
    </row>
    <row r="3569" spans="1:35" ht="14.85" customHeight="1">
      <c r="A3569" s="130">
        <v>5009061</v>
      </c>
      <c r="B3569" s="126" t="s">
        <v>4027</v>
      </c>
      <c r="C3569" s="126" t="s">
        <v>4028</v>
      </c>
      <c r="D3569" s="126" t="s">
        <v>6768</v>
      </c>
      <c r="E3569" s="126" t="s">
        <v>288</v>
      </c>
      <c r="F3569" s="126" t="s">
        <v>555</v>
      </c>
      <c r="G3569" s="126" t="s">
        <v>1552</v>
      </c>
      <c r="H3569" s="126" t="s">
        <v>126</v>
      </c>
      <c r="I3569" s="126" t="s">
        <v>418</v>
      </c>
      <c r="J3569" s="126" t="s">
        <v>962</v>
      </c>
      <c r="K3569" s="126" t="s">
        <v>443</v>
      </c>
      <c r="L3569" s="126" t="s">
        <v>963</v>
      </c>
      <c r="M3569" s="130">
        <v>1204</v>
      </c>
      <c r="O3569" s="126" t="s">
        <v>2200</v>
      </c>
      <c r="P3569" s="130">
        <v>0</v>
      </c>
      <c r="S3569" s="130">
        <v>0</v>
      </c>
      <c r="V3569" s="130">
        <v>1204</v>
      </c>
      <c r="X3569" s="126" t="s">
        <v>2201</v>
      </c>
      <c r="Z3569" s="127"/>
      <c r="AA3569" s="128">
        <v>210</v>
      </c>
      <c r="AB3569" s="128">
        <v>1</v>
      </c>
      <c r="AD3569" s="126" t="s">
        <v>562</v>
      </c>
      <c r="AG3569" s="127"/>
      <c r="AI3569" s="127"/>
    </row>
    <row r="3570" spans="1:35" ht="14.85" customHeight="1">
      <c r="A3570" s="130">
        <v>5009058</v>
      </c>
      <c r="B3570" s="126" t="s">
        <v>6769</v>
      </c>
      <c r="C3570" s="126" t="s">
        <v>6770</v>
      </c>
      <c r="D3570" s="126" t="s">
        <v>6771</v>
      </c>
      <c r="E3570" s="126" t="s">
        <v>288</v>
      </c>
      <c r="F3570" s="126" t="s">
        <v>522</v>
      </c>
      <c r="G3570" s="126" t="s">
        <v>799</v>
      </c>
      <c r="H3570" s="126" t="s">
        <v>605</v>
      </c>
      <c r="I3570" s="126" t="s">
        <v>418</v>
      </c>
      <c r="J3570" s="126" t="s">
        <v>5013</v>
      </c>
      <c r="K3570" s="126" t="s">
        <v>779</v>
      </c>
      <c r="L3570" s="126" t="s">
        <v>527</v>
      </c>
      <c r="M3570" s="130">
        <v>218.57</v>
      </c>
      <c r="N3570" s="126" t="s">
        <v>290</v>
      </c>
      <c r="O3570" s="126" t="s">
        <v>528</v>
      </c>
      <c r="P3570" s="130">
        <v>0</v>
      </c>
      <c r="S3570" s="130">
        <v>0</v>
      </c>
      <c r="V3570" s="130">
        <v>218.57</v>
      </c>
      <c r="X3570" s="126" t="s">
        <v>1507</v>
      </c>
      <c r="Z3570" s="127"/>
      <c r="AA3570" s="128"/>
      <c r="AB3570" s="128"/>
      <c r="AD3570" s="126" t="s">
        <v>562</v>
      </c>
      <c r="AG3570" s="127"/>
      <c r="AI3570" s="127"/>
    </row>
    <row r="3571" spans="1:35" ht="14.85" customHeight="1">
      <c r="A3571" s="130">
        <v>5009057</v>
      </c>
      <c r="B3571" s="126" t="s">
        <v>4027</v>
      </c>
      <c r="C3571" s="126" t="s">
        <v>4028</v>
      </c>
      <c r="D3571" s="126" t="s">
        <v>6772</v>
      </c>
      <c r="E3571" s="126" t="s">
        <v>288</v>
      </c>
      <c r="F3571" s="126" t="s">
        <v>555</v>
      </c>
      <c r="G3571" s="126" t="s">
        <v>1552</v>
      </c>
      <c r="H3571" s="126" t="s">
        <v>126</v>
      </c>
      <c r="I3571" s="126" t="s">
        <v>418</v>
      </c>
      <c r="J3571" s="126" t="s">
        <v>962</v>
      </c>
      <c r="K3571" s="126" t="s">
        <v>443</v>
      </c>
      <c r="L3571" s="126" t="s">
        <v>963</v>
      </c>
      <c r="M3571" s="130">
        <v>1204</v>
      </c>
      <c r="O3571" s="126" t="s">
        <v>2200</v>
      </c>
      <c r="P3571" s="130">
        <v>0</v>
      </c>
      <c r="S3571" s="130">
        <v>0</v>
      </c>
      <c r="V3571" s="130">
        <v>1204</v>
      </c>
      <c r="X3571" s="126" t="s">
        <v>2201</v>
      </c>
      <c r="Z3571" s="127"/>
      <c r="AA3571" s="128">
        <v>210</v>
      </c>
      <c r="AB3571" s="128">
        <v>1</v>
      </c>
      <c r="AD3571" s="126" t="s">
        <v>562</v>
      </c>
      <c r="AG3571" s="127"/>
      <c r="AI3571" s="127"/>
    </row>
    <row r="3572" spans="1:35" ht="14.85" customHeight="1">
      <c r="A3572" s="130">
        <v>5009056</v>
      </c>
      <c r="B3572" s="126" t="s">
        <v>6773</v>
      </c>
      <c r="C3572" s="126" t="s">
        <v>6774</v>
      </c>
      <c r="D3572" s="126" t="s">
        <v>6775</v>
      </c>
      <c r="E3572" s="126" t="s">
        <v>288</v>
      </c>
      <c r="F3572" s="126" t="s">
        <v>1347</v>
      </c>
      <c r="G3572" s="126" t="s">
        <v>417</v>
      </c>
      <c r="H3572" s="126" t="s">
        <v>126</v>
      </c>
      <c r="I3572" s="126" t="s">
        <v>418</v>
      </c>
      <c r="J3572" s="126" t="s">
        <v>6776</v>
      </c>
      <c r="K3572" s="126" t="s">
        <v>1606</v>
      </c>
      <c r="L3572" s="126" t="s">
        <v>6777</v>
      </c>
      <c r="M3572" s="130">
        <v>452.23</v>
      </c>
      <c r="O3572" s="126" t="s">
        <v>1350</v>
      </c>
      <c r="P3572" s="130">
        <v>0</v>
      </c>
      <c r="S3572" s="130">
        <v>0</v>
      </c>
      <c r="V3572" s="130">
        <v>904.46</v>
      </c>
      <c r="X3572" s="126" t="s">
        <v>1347</v>
      </c>
      <c r="Z3572" s="127" t="s">
        <v>312</v>
      </c>
      <c r="AA3572" s="128">
        <v>3</v>
      </c>
      <c r="AB3572" s="128">
        <v>6</v>
      </c>
      <c r="AD3572" s="126" t="s">
        <v>562</v>
      </c>
      <c r="AG3572" s="127"/>
      <c r="AI3572" s="127"/>
    </row>
    <row r="3573" spans="1:35" ht="14.85" customHeight="1">
      <c r="A3573" s="130">
        <v>5009055</v>
      </c>
      <c r="B3573" s="126" t="s">
        <v>4027</v>
      </c>
      <c r="C3573" s="126" t="s">
        <v>4028</v>
      </c>
      <c r="D3573" s="126" t="s">
        <v>6778</v>
      </c>
      <c r="E3573" s="126" t="s">
        <v>288</v>
      </c>
      <c r="F3573" s="126" t="s">
        <v>555</v>
      </c>
      <c r="G3573" s="126" t="s">
        <v>1552</v>
      </c>
      <c r="H3573" s="126" t="s">
        <v>126</v>
      </c>
      <c r="I3573" s="126" t="s">
        <v>418</v>
      </c>
      <c r="J3573" s="126" t="s">
        <v>962</v>
      </c>
      <c r="K3573" s="126" t="s">
        <v>443</v>
      </c>
      <c r="L3573" s="126" t="s">
        <v>963</v>
      </c>
      <c r="M3573" s="130">
        <v>1204</v>
      </c>
      <c r="O3573" s="126" t="s">
        <v>2200</v>
      </c>
      <c r="P3573" s="130">
        <v>0</v>
      </c>
      <c r="S3573" s="130">
        <v>0</v>
      </c>
      <c r="V3573" s="130">
        <v>1204</v>
      </c>
      <c r="X3573" s="126" t="s">
        <v>2201</v>
      </c>
      <c r="Z3573" s="127"/>
      <c r="AA3573" s="128">
        <v>210</v>
      </c>
      <c r="AB3573" s="128">
        <v>1</v>
      </c>
      <c r="AD3573" s="126" t="s">
        <v>562</v>
      </c>
      <c r="AG3573" s="127"/>
      <c r="AI3573" s="127"/>
    </row>
    <row r="3574" spans="1:35" ht="14.85" customHeight="1">
      <c r="A3574" s="130">
        <v>5009054</v>
      </c>
      <c r="B3574" s="126" t="s">
        <v>6779</v>
      </c>
      <c r="C3574" s="126" t="s">
        <v>6780</v>
      </c>
      <c r="D3574" s="126" t="s">
        <v>5056</v>
      </c>
      <c r="E3574" s="126" t="s">
        <v>288</v>
      </c>
      <c r="F3574" s="126" t="s">
        <v>532</v>
      </c>
      <c r="G3574" s="126" t="s">
        <v>417</v>
      </c>
      <c r="H3574" s="126" t="s">
        <v>126</v>
      </c>
      <c r="I3574" s="126" t="s">
        <v>126</v>
      </c>
      <c r="J3574" s="126" t="s">
        <v>5057</v>
      </c>
      <c r="K3574" s="126" t="s">
        <v>504</v>
      </c>
      <c r="L3574" s="126" t="s">
        <v>5058</v>
      </c>
      <c r="M3574" s="130">
        <v>974.4</v>
      </c>
      <c r="O3574" s="126" t="s">
        <v>537</v>
      </c>
      <c r="P3574" s="130">
        <v>0</v>
      </c>
      <c r="S3574" s="130">
        <v>0</v>
      </c>
      <c r="V3574" s="130">
        <v>1388.4</v>
      </c>
      <c r="X3574" s="126" t="s">
        <v>739</v>
      </c>
      <c r="Z3574" s="127"/>
      <c r="AA3574" s="128">
        <v>2</v>
      </c>
      <c r="AB3574" s="128">
        <v>36</v>
      </c>
      <c r="AD3574" s="126" t="s">
        <v>562</v>
      </c>
      <c r="AG3574" s="127"/>
      <c r="AI3574" s="127"/>
    </row>
    <row r="3575" spans="1:35" ht="14.85" customHeight="1">
      <c r="A3575" s="130">
        <v>5009053</v>
      </c>
      <c r="B3575" s="126" t="s">
        <v>6781</v>
      </c>
      <c r="C3575" s="126" t="s">
        <v>4028</v>
      </c>
      <c r="D3575" s="126" t="s">
        <v>6782</v>
      </c>
      <c r="E3575" s="126" t="s">
        <v>288</v>
      </c>
      <c r="F3575" s="126" t="s">
        <v>555</v>
      </c>
      <c r="G3575" s="126" t="s">
        <v>1552</v>
      </c>
      <c r="H3575" s="126" t="s">
        <v>126</v>
      </c>
      <c r="I3575" s="126" t="s">
        <v>418</v>
      </c>
      <c r="J3575" s="126" t="s">
        <v>962</v>
      </c>
      <c r="K3575" s="126" t="s">
        <v>443</v>
      </c>
      <c r="L3575" s="126" t="s">
        <v>963</v>
      </c>
      <c r="M3575" s="130">
        <v>1204</v>
      </c>
      <c r="O3575" s="126" t="s">
        <v>2200</v>
      </c>
      <c r="P3575" s="130">
        <v>0</v>
      </c>
      <c r="S3575" s="130">
        <v>0</v>
      </c>
      <c r="V3575" s="130">
        <v>1204</v>
      </c>
      <c r="X3575" s="126" t="s">
        <v>2201</v>
      </c>
      <c r="Z3575" s="127"/>
      <c r="AA3575" s="128">
        <v>210</v>
      </c>
      <c r="AB3575" s="128">
        <v>1</v>
      </c>
      <c r="AD3575" s="126" t="s">
        <v>562</v>
      </c>
      <c r="AG3575" s="127"/>
      <c r="AI3575" s="127"/>
    </row>
    <row r="3576" spans="1:35" ht="14.85" customHeight="1">
      <c r="A3576" s="130">
        <v>5009052</v>
      </c>
      <c r="B3576" s="126" t="s">
        <v>6781</v>
      </c>
      <c r="C3576" s="126" t="s">
        <v>4028</v>
      </c>
      <c r="D3576" s="126" t="s">
        <v>6783</v>
      </c>
      <c r="E3576" s="126" t="s">
        <v>288</v>
      </c>
      <c r="F3576" s="126" t="s">
        <v>555</v>
      </c>
      <c r="G3576" s="126" t="s">
        <v>1552</v>
      </c>
      <c r="H3576" s="126" t="s">
        <v>126</v>
      </c>
      <c r="I3576" s="126" t="s">
        <v>418</v>
      </c>
      <c r="J3576" s="126" t="s">
        <v>962</v>
      </c>
      <c r="K3576" s="126" t="s">
        <v>443</v>
      </c>
      <c r="L3576" s="126" t="s">
        <v>963</v>
      </c>
      <c r="M3576" s="130">
        <v>1204</v>
      </c>
      <c r="O3576" s="126" t="s">
        <v>2200</v>
      </c>
      <c r="P3576" s="130">
        <v>0</v>
      </c>
      <c r="S3576" s="130">
        <v>0</v>
      </c>
      <c r="V3576" s="130">
        <v>1204</v>
      </c>
      <c r="X3576" s="126" t="s">
        <v>2201</v>
      </c>
      <c r="Z3576" s="127"/>
      <c r="AA3576" s="128">
        <v>210</v>
      </c>
      <c r="AB3576" s="128">
        <v>1</v>
      </c>
      <c r="AD3576" s="126" t="s">
        <v>562</v>
      </c>
      <c r="AG3576" s="127"/>
      <c r="AI3576" s="127"/>
    </row>
    <row r="3577" spans="1:35" ht="14.85" customHeight="1">
      <c r="A3577" s="130">
        <v>5009644</v>
      </c>
      <c r="B3577" s="126" t="s">
        <v>6784</v>
      </c>
      <c r="C3577" s="126" t="s">
        <v>842</v>
      </c>
      <c r="D3577" s="126" t="s">
        <v>6785</v>
      </c>
      <c r="E3577" s="126" t="s">
        <v>288</v>
      </c>
      <c r="F3577" s="126" t="s">
        <v>491</v>
      </c>
      <c r="G3577" s="126" t="s">
        <v>417</v>
      </c>
      <c r="H3577" s="126" t="s">
        <v>126</v>
      </c>
      <c r="I3577" s="126" t="s">
        <v>308</v>
      </c>
      <c r="J3577" s="126" t="s">
        <v>503</v>
      </c>
      <c r="K3577" s="126" t="s">
        <v>504</v>
      </c>
      <c r="L3577" s="126" t="s">
        <v>505</v>
      </c>
      <c r="M3577" s="130">
        <v>4401</v>
      </c>
      <c r="N3577" s="126" t="s">
        <v>290</v>
      </c>
      <c r="O3577" s="126" t="s">
        <v>1311</v>
      </c>
      <c r="P3577" s="130">
        <v>0</v>
      </c>
      <c r="S3577" s="130">
        <v>0</v>
      </c>
      <c r="V3577" s="130">
        <v>4890</v>
      </c>
      <c r="X3577" s="126" t="s">
        <v>1312</v>
      </c>
      <c r="Y3577" s="126" t="s">
        <v>517</v>
      </c>
      <c r="Z3577" s="127" t="s">
        <v>309</v>
      </c>
      <c r="AA3577" s="128">
        <v>1</v>
      </c>
      <c r="AB3577" s="128">
        <v>60</v>
      </c>
      <c r="AD3577" s="126" t="s">
        <v>562</v>
      </c>
      <c r="AG3577" s="127"/>
      <c r="AI3577" s="127"/>
    </row>
    <row r="3578" spans="1:35" ht="14.85" customHeight="1">
      <c r="A3578" s="130">
        <v>5009643</v>
      </c>
      <c r="B3578" s="126" t="s">
        <v>6786</v>
      </c>
      <c r="C3578" s="126" t="s">
        <v>842</v>
      </c>
      <c r="D3578" s="126" t="s">
        <v>6787</v>
      </c>
      <c r="E3578" s="126" t="s">
        <v>288</v>
      </c>
      <c r="F3578" s="126" t="s">
        <v>491</v>
      </c>
      <c r="G3578" s="126" t="s">
        <v>417</v>
      </c>
      <c r="H3578" s="126" t="s">
        <v>126</v>
      </c>
      <c r="I3578" s="126" t="s">
        <v>308</v>
      </c>
      <c r="J3578" s="126" t="s">
        <v>503</v>
      </c>
      <c r="K3578" s="126" t="s">
        <v>504</v>
      </c>
      <c r="L3578" s="126" t="s">
        <v>505</v>
      </c>
      <c r="M3578" s="130">
        <v>4692.6000000000004</v>
      </c>
      <c r="N3578" s="126" t="s">
        <v>290</v>
      </c>
      <c r="O3578" s="126" t="s">
        <v>1311</v>
      </c>
      <c r="P3578" s="130">
        <v>0</v>
      </c>
      <c r="S3578" s="130">
        <v>0</v>
      </c>
      <c r="V3578" s="130">
        <v>5214</v>
      </c>
      <c r="X3578" s="126" t="s">
        <v>1312</v>
      </c>
      <c r="Y3578" s="126" t="s">
        <v>517</v>
      </c>
      <c r="Z3578" s="127" t="s">
        <v>309</v>
      </c>
      <c r="AA3578" s="128">
        <v>1</v>
      </c>
      <c r="AB3578" s="128">
        <v>60</v>
      </c>
      <c r="AD3578" s="126" t="s">
        <v>562</v>
      </c>
      <c r="AG3578" s="127"/>
      <c r="AI3578" s="127"/>
    </row>
    <row r="3579" spans="1:35" ht="14.85" customHeight="1">
      <c r="A3579" s="130">
        <v>5009642</v>
      </c>
      <c r="B3579" s="126" t="s">
        <v>6788</v>
      </c>
      <c r="C3579" s="126" t="s">
        <v>842</v>
      </c>
      <c r="D3579" s="126" t="s">
        <v>6789</v>
      </c>
      <c r="E3579" s="126" t="s">
        <v>288</v>
      </c>
      <c r="F3579" s="126" t="s">
        <v>491</v>
      </c>
      <c r="G3579" s="126" t="s">
        <v>417</v>
      </c>
      <c r="H3579" s="126" t="s">
        <v>126</v>
      </c>
      <c r="I3579" s="126" t="s">
        <v>308</v>
      </c>
      <c r="J3579" s="126" t="s">
        <v>503</v>
      </c>
      <c r="K3579" s="126" t="s">
        <v>504</v>
      </c>
      <c r="L3579" s="126" t="s">
        <v>505</v>
      </c>
      <c r="M3579" s="130">
        <v>3095.1</v>
      </c>
      <c r="N3579" s="126" t="s">
        <v>290</v>
      </c>
      <c r="O3579" s="126" t="s">
        <v>1311</v>
      </c>
      <c r="P3579" s="130">
        <v>0</v>
      </c>
      <c r="S3579" s="130">
        <v>0</v>
      </c>
      <c r="V3579" s="130">
        <v>3439</v>
      </c>
      <c r="X3579" s="126" t="s">
        <v>1312</v>
      </c>
      <c r="Y3579" s="126" t="s">
        <v>517</v>
      </c>
      <c r="Z3579" s="127" t="s">
        <v>309</v>
      </c>
      <c r="AA3579" s="128">
        <v>1</v>
      </c>
      <c r="AB3579" s="128">
        <v>60</v>
      </c>
      <c r="AD3579" s="126" t="s">
        <v>562</v>
      </c>
      <c r="AG3579" s="127"/>
      <c r="AI3579" s="127"/>
    </row>
    <row r="3580" spans="1:35" ht="14.85" customHeight="1">
      <c r="A3580" s="130">
        <v>5009641</v>
      </c>
      <c r="B3580" s="126" t="s">
        <v>6790</v>
      </c>
      <c r="C3580" s="126" t="s">
        <v>842</v>
      </c>
      <c r="D3580" s="126" t="s">
        <v>6791</v>
      </c>
      <c r="E3580" s="126" t="s">
        <v>288</v>
      </c>
      <c r="F3580" s="126" t="s">
        <v>491</v>
      </c>
      <c r="G3580" s="126" t="s">
        <v>417</v>
      </c>
      <c r="H3580" s="126" t="s">
        <v>126</v>
      </c>
      <c r="I3580" s="126" t="s">
        <v>126</v>
      </c>
      <c r="J3580" s="126" t="s">
        <v>503</v>
      </c>
      <c r="K3580" s="126" t="s">
        <v>504</v>
      </c>
      <c r="L3580" s="126" t="s">
        <v>505</v>
      </c>
      <c r="M3580" s="130">
        <v>2414.6999999999998</v>
      </c>
      <c r="N3580" s="126" t="s">
        <v>290</v>
      </c>
      <c r="O3580" s="126" t="s">
        <v>1311</v>
      </c>
      <c r="P3580" s="130">
        <v>0</v>
      </c>
      <c r="S3580" s="130">
        <v>0</v>
      </c>
      <c r="V3580" s="130">
        <v>2683</v>
      </c>
      <c r="X3580" s="126" t="s">
        <v>1312</v>
      </c>
      <c r="Y3580" s="126" t="s">
        <v>517</v>
      </c>
      <c r="Z3580" s="127" t="s">
        <v>309</v>
      </c>
      <c r="AA3580" s="128">
        <v>1</v>
      </c>
      <c r="AB3580" s="128">
        <v>60</v>
      </c>
      <c r="AD3580" s="126" t="s">
        <v>562</v>
      </c>
      <c r="AG3580" s="127"/>
      <c r="AI3580" s="127"/>
    </row>
    <row r="3581" spans="1:35" ht="14.85" customHeight="1">
      <c r="A3581" s="130">
        <v>5009640</v>
      </c>
      <c r="B3581" s="126" t="s">
        <v>6792</v>
      </c>
      <c r="C3581" s="126" t="s">
        <v>6793</v>
      </c>
      <c r="D3581" s="126" t="s">
        <v>6794</v>
      </c>
      <c r="E3581" s="126" t="s">
        <v>288</v>
      </c>
      <c r="F3581" s="126" t="s">
        <v>491</v>
      </c>
      <c r="G3581" s="126" t="s">
        <v>417</v>
      </c>
      <c r="H3581" s="126" t="s">
        <v>126</v>
      </c>
      <c r="I3581" s="126" t="s">
        <v>126</v>
      </c>
      <c r="J3581" s="126" t="s">
        <v>503</v>
      </c>
      <c r="K3581" s="126" t="s">
        <v>504</v>
      </c>
      <c r="L3581" s="126" t="s">
        <v>505</v>
      </c>
      <c r="M3581" s="130">
        <v>9191.7000000000007</v>
      </c>
      <c r="N3581" s="126" t="s">
        <v>290</v>
      </c>
      <c r="O3581" s="126" t="s">
        <v>844</v>
      </c>
      <c r="P3581" s="130">
        <v>0</v>
      </c>
      <c r="S3581" s="130">
        <v>0</v>
      </c>
      <c r="V3581" s="130">
        <v>10213</v>
      </c>
      <c r="X3581" s="126" t="s">
        <v>845</v>
      </c>
      <c r="Y3581" s="126" t="s">
        <v>517</v>
      </c>
      <c r="Z3581" s="127" t="s">
        <v>309</v>
      </c>
      <c r="AA3581" s="128">
        <v>1</v>
      </c>
      <c r="AB3581" s="128">
        <v>84</v>
      </c>
      <c r="AD3581" s="126" t="s">
        <v>562</v>
      </c>
      <c r="AG3581" s="127"/>
      <c r="AI3581" s="127"/>
    </row>
    <row r="3582" spans="1:35" ht="14.85" customHeight="1">
      <c r="A3582" s="130">
        <v>5009639</v>
      </c>
      <c r="B3582" s="126" t="s">
        <v>6795</v>
      </c>
      <c r="C3582" s="126" t="s">
        <v>842</v>
      </c>
      <c r="D3582" s="126" t="s">
        <v>6796</v>
      </c>
      <c r="E3582" s="126" t="s">
        <v>288</v>
      </c>
      <c r="F3582" s="126" t="s">
        <v>491</v>
      </c>
      <c r="G3582" s="126" t="s">
        <v>417</v>
      </c>
      <c r="H3582" s="126" t="s">
        <v>126</v>
      </c>
      <c r="I3582" s="126" t="s">
        <v>308</v>
      </c>
      <c r="J3582" s="126" t="s">
        <v>503</v>
      </c>
      <c r="K3582" s="126" t="s">
        <v>504</v>
      </c>
      <c r="L3582" s="126" t="s">
        <v>505</v>
      </c>
      <c r="M3582" s="130">
        <v>3392.09</v>
      </c>
      <c r="N3582" s="126" t="s">
        <v>290</v>
      </c>
      <c r="O3582" s="126" t="s">
        <v>1311</v>
      </c>
      <c r="P3582" s="130">
        <v>0</v>
      </c>
      <c r="S3582" s="130">
        <v>0</v>
      </c>
      <c r="V3582" s="130">
        <v>3768.99</v>
      </c>
      <c r="X3582" s="126" t="s">
        <v>1312</v>
      </c>
      <c r="Y3582" s="126" t="s">
        <v>517</v>
      </c>
      <c r="Z3582" s="127" t="s">
        <v>309</v>
      </c>
      <c r="AA3582" s="128">
        <v>1</v>
      </c>
      <c r="AB3582" s="128">
        <v>60</v>
      </c>
      <c r="AD3582" s="126" t="s">
        <v>562</v>
      </c>
      <c r="AG3582" s="127"/>
      <c r="AI3582" s="127"/>
    </row>
    <row r="3583" spans="1:35" ht="14.85" customHeight="1">
      <c r="A3583" s="130">
        <v>5009638</v>
      </c>
      <c r="B3583" s="126" t="s">
        <v>6797</v>
      </c>
      <c r="C3583" s="126" t="s">
        <v>842</v>
      </c>
      <c r="D3583" s="126" t="s">
        <v>6798</v>
      </c>
      <c r="E3583" s="126" t="s">
        <v>288</v>
      </c>
      <c r="F3583" s="126" t="s">
        <v>491</v>
      </c>
      <c r="G3583" s="126" t="s">
        <v>417</v>
      </c>
      <c r="H3583" s="126" t="s">
        <v>126</v>
      </c>
      <c r="I3583" s="126" t="s">
        <v>308</v>
      </c>
      <c r="J3583" s="126" t="s">
        <v>503</v>
      </c>
      <c r="K3583" s="126" t="s">
        <v>504</v>
      </c>
      <c r="L3583" s="126" t="s">
        <v>505</v>
      </c>
      <c r="M3583" s="130">
        <v>3080.7</v>
      </c>
      <c r="N3583" s="126" t="s">
        <v>290</v>
      </c>
      <c r="O3583" s="126" t="s">
        <v>1311</v>
      </c>
      <c r="P3583" s="130">
        <v>0</v>
      </c>
      <c r="S3583" s="130">
        <v>0</v>
      </c>
      <c r="V3583" s="130">
        <v>3423</v>
      </c>
      <c r="X3583" s="126" t="s">
        <v>1312</v>
      </c>
      <c r="Y3583" s="126" t="s">
        <v>517</v>
      </c>
      <c r="Z3583" s="127" t="s">
        <v>309</v>
      </c>
      <c r="AA3583" s="128">
        <v>1</v>
      </c>
      <c r="AB3583" s="128">
        <v>60</v>
      </c>
      <c r="AD3583" s="126" t="s">
        <v>562</v>
      </c>
      <c r="AG3583" s="127"/>
      <c r="AI3583" s="127"/>
    </row>
    <row r="3584" spans="1:35" ht="14.85" customHeight="1">
      <c r="A3584" s="130">
        <v>5010304</v>
      </c>
      <c r="B3584" s="126" t="s">
        <v>5609</v>
      </c>
      <c r="C3584" s="126" t="s">
        <v>5129</v>
      </c>
      <c r="D3584" s="126" t="s">
        <v>6799</v>
      </c>
      <c r="E3584" s="126" t="s">
        <v>288</v>
      </c>
      <c r="F3584" s="126" t="s">
        <v>591</v>
      </c>
      <c r="G3584" s="126" t="s">
        <v>417</v>
      </c>
      <c r="H3584" s="126" t="s">
        <v>126</v>
      </c>
      <c r="I3584" s="126" t="s">
        <v>126</v>
      </c>
      <c r="J3584" s="126" t="s">
        <v>4426</v>
      </c>
      <c r="K3584" s="126" t="s">
        <v>535</v>
      </c>
      <c r="L3584" s="126" t="s">
        <v>536</v>
      </c>
      <c r="M3584" s="130">
        <v>651</v>
      </c>
      <c r="O3584" s="126" t="s">
        <v>667</v>
      </c>
      <c r="P3584" s="130">
        <v>0</v>
      </c>
      <c r="S3584" s="130">
        <v>0</v>
      </c>
      <c r="V3584" s="130">
        <v>651</v>
      </c>
      <c r="X3584" s="126" t="s">
        <v>3232</v>
      </c>
      <c r="Z3584" s="127"/>
      <c r="AA3584" s="128">
        <v>6</v>
      </c>
      <c r="AB3584" s="128">
        <v>12</v>
      </c>
      <c r="AD3584" s="126" t="s">
        <v>562</v>
      </c>
      <c r="AG3584" s="127"/>
      <c r="AI3584" s="127"/>
    </row>
    <row r="3585" spans="1:35" ht="14.85" customHeight="1">
      <c r="A3585" s="130">
        <v>5010411</v>
      </c>
      <c r="B3585" s="126" t="s">
        <v>6800</v>
      </c>
      <c r="C3585" s="126" t="s">
        <v>6801</v>
      </c>
      <c r="D3585" s="126" t="s">
        <v>6802</v>
      </c>
      <c r="E3585" s="126" t="s">
        <v>288</v>
      </c>
      <c r="F3585" s="126" t="s">
        <v>522</v>
      </c>
      <c r="G3585" s="126" t="s">
        <v>1967</v>
      </c>
      <c r="H3585" s="126" t="s">
        <v>974</v>
      </c>
      <c r="I3585" s="126" t="s">
        <v>418</v>
      </c>
      <c r="J3585" s="126" t="s">
        <v>4903</v>
      </c>
      <c r="K3585" s="126" t="s">
        <v>613</v>
      </c>
      <c r="L3585" s="126" t="s">
        <v>3892</v>
      </c>
      <c r="M3585" s="130">
        <v>3193.75</v>
      </c>
      <c r="N3585" s="126" t="s">
        <v>290</v>
      </c>
      <c r="O3585" s="126" t="s">
        <v>528</v>
      </c>
      <c r="P3585" s="130">
        <v>0</v>
      </c>
      <c r="S3585" s="130">
        <v>0</v>
      </c>
      <c r="V3585" s="130">
        <v>3193.75</v>
      </c>
      <c r="X3585" s="126" t="s">
        <v>3316</v>
      </c>
      <c r="Z3585" s="127"/>
      <c r="AA3585" s="128"/>
      <c r="AB3585" s="128"/>
      <c r="AD3585" s="126" t="s">
        <v>562</v>
      </c>
      <c r="AG3585" s="127"/>
      <c r="AI3585" s="127"/>
    </row>
    <row r="3586" spans="1:35" ht="14.85" customHeight="1">
      <c r="A3586" s="130">
        <v>5010303</v>
      </c>
      <c r="B3586" s="126" t="s">
        <v>6803</v>
      </c>
      <c r="C3586" s="126" t="s">
        <v>5129</v>
      </c>
      <c r="D3586" s="126" t="s">
        <v>6804</v>
      </c>
      <c r="E3586" s="126" t="s">
        <v>288</v>
      </c>
      <c r="F3586" s="126" t="s">
        <v>591</v>
      </c>
      <c r="G3586" s="126" t="s">
        <v>417</v>
      </c>
      <c r="H3586" s="126" t="s">
        <v>126</v>
      </c>
      <c r="I3586" s="126" t="s">
        <v>126</v>
      </c>
      <c r="J3586" s="126" t="s">
        <v>4426</v>
      </c>
      <c r="K3586" s="126" t="s">
        <v>535</v>
      </c>
      <c r="L3586" s="126" t="s">
        <v>536</v>
      </c>
      <c r="M3586" s="130">
        <v>437.92</v>
      </c>
      <c r="O3586" s="126" t="s">
        <v>667</v>
      </c>
      <c r="P3586" s="130">
        <v>0</v>
      </c>
      <c r="S3586" s="130">
        <v>0</v>
      </c>
      <c r="V3586" s="130">
        <v>437.92</v>
      </c>
      <c r="X3586" s="126" t="s">
        <v>668</v>
      </c>
      <c r="Z3586" s="127"/>
      <c r="AA3586" s="128">
        <v>2</v>
      </c>
      <c r="AB3586" s="128">
        <v>1</v>
      </c>
      <c r="AD3586" s="126" t="s">
        <v>562</v>
      </c>
      <c r="AG3586" s="127"/>
      <c r="AI3586" s="127"/>
    </row>
    <row r="3587" spans="1:35" ht="14.85" customHeight="1">
      <c r="A3587" s="130">
        <v>5010302</v>
      </c>
      <c r="B3587" s="126" t="s">
        <v>6803</v>
      </c>
      <c r="C3587" s="126" t="s">
        <v>5129</v>
      </c>
      <c r="D3587" s="126" t="s">
        <v>6805</v>
      </c>
      <c r="E3587" s="126" t="s">
        <v>288</v>
      </c>
      <c r="F3587" s="126" t="s">
        <v>591</v>
      </c>
      <c r="G3587" s="126" t="s">
        <v>417</v>
      </c>
      <c r="H3587" s="126" t="s">
        <v>126</v>
      </c>
      <c r="I3587" s="126" t="s">
        <v>126</v>
      </c>
      <c r="J3587" s="126" t="s">
        <v>4426</v>
      </c>
      <c r="K3587" s="126" t="s">
        <v>535</v>
      </c>
      <c r="L3587" s="126" t="s">
        <v>536</v>
      </c>
      <c r="M3587" s="130">
        <v>584.34</v>
      </c>
      <c r="O3587" s="126" t="s">
        <v>667</v>
      </c>
      <c r="P3587" s="130">
        <v>0</v>
      </c>
      <c r="S3587" s="130">
        <v>0</v>
      </c>
      <c r="V3587" s="130">
        <v>584.34</v>
      </c>
      <c r="X3587" s="126" t="s">
        <v>671</v>
      </c>
      <c r="Z3587" s="127"/>
      <c r="AA3587" s="128">
        <v>2</v>
      </c>
      <c r="AB3587" s="128">
        <v>1</v>
      </c>
      <c r="AD3587" s="126" t="s">
        <v>562</v>
      </c>
      <c r="AG3587" s="127"/>
      <c r="AI3587" s="127"/>
    </row>
    <row r="3588" spans="1:35" ht="14.85" customHeight="1">
      <c r="A3588" s="130">
        <v>5012528</v>
      </c>
      <c r="B3588" s="126" t="s">
        <v>413</v>
      </c>
      <c r="C3588" s="126" t="s">
        <v>2084</v>
      </c>
      <c r="D3588" s="126" t="s">
        <v>6806</v>
      </c>
      <c r="E3588" s="126" t="s">
        <v>288</v>
      </c>
      <c r="F3588" s="126" t="s">
        <v>522</v>
      </c>
      <c r="G3588" s="126" t="s">
        <v>6807</v>
      </c>
      <c r="H3588" s="126" t="s">
        <v>524</v>
      </c>
      <c r="I3588" s="126" t="s">
        <v>418</v>
      </c>
      <c r="J3588" s="126" t="s">
        <v>1770</v>
      </c>
      <c r="K3588" s="126" t="s">
        <v>976</v>
      </c>
      <c r="L3588" s="126" t="s">
        <v>1771</v>
      </c>
      <c r="M3588" s="130">
        <v>3645.68</v>
      </c>
      <c r="N3588" s="126" t="s">
        <v>290</v>
      </c>
      <c r="O3588" s="126" t="s">
        <v>621</v>
      </c>
      <c r="P3588" s="130">
        <v>0</v>
      </c>
      <c r="S3588" s="130">
        <v>0</v>
      </c>
      <c r="V3588" s="130">
        <v>3645.68</v>
      </c>
      <c r="X3588" s="126" t="s">
        <v>729</v>
      </c>
      <c r="Z3588" s="127"/>
      <c r="AA3588" s="128"/>
      <c r="AB3588" s="128"/>
      <c r="AD3588" s="126" t="s">
        <v>2087</v>
      </c>
      <c r="AG3588" s="127"/>
      <c r="AI3588" s="127"/>
    </row>
    <row r="3589" spans="1:35" ht="14.85" customHeight="1">
      <c r="A3589" s="130">
        <v>5010301</v>
      </c>
      <c r="B3589" s="126" t="s">
        <v>6808</v>
      </c>
      <c r="C3589" s="126" t="s">
        <v>5129</v>
      </c>
      <c r="D3589" s="126" t="s">
        <v>6809</v>
      </c>
      <c r="E3589" s="126" t="s">
        <v>288</v>
      </c>
      <c r="F3589" s="126" t="s">
        <v>591</v>
      </c>
      <c r="G3589" s="126" t="s">
        <v>417</v>
      </c>
      <c r="H3589" s="126" t="s">
        <v>126</v>
      </c>
      <c r="I3589" s="126" t="s">
        <v>126</v>
      </c>
      <c r="J3589" s="126" t="s">
        <v>4426</v>
      </c>
      <c r="K3589" s="126" t="s">
        <v>535</v>
      </c>
      <c r="L3589" s="126" t="s">
        <v>536</v>
      </c>
      <c r="M3589" s="130">
        <v>584.34</v>
      </c>
      <c r="O3589" s="126" t="s">
        <v>667</v>
      </c>
      <c r="P3589" s="130">
        <v>0</v>
      </c>
      <c r="S3589" s="130">
        <v>0</v>
      </c>
      <c r="V3589" s="130">
        <v>584.34</v>
      </c>
      <c r="X3589" s="126" t="s">
        <v>671</v>
      </c>
      <c r="Z3589" s="127"/>
      <c r="AA3589" s="128">
        <v>2</v>
      </c>
      <c r="AB3589" s="128">
        <v>1</v>
      </c>
      <c r="AD3589" s="126" t="s">
        <v>562</v>
      </c>
      <c r="AG3589" s="127"/>
      <c r="AI3589" s="127"/>
    </row>
    <row r="3590" spans="1:35" ht="14.85" customHeight="1">
      <c r="A3590" s="130">
        <v>5010300</v>
      </c>
      <c r="B3590" s="126" t="s">
        <v>6810</v>
      </c>
      <c r="C3590" s="126" t="s">
        <v>4423</v>
      </c>
      <c r="D3590" s="126" t="s">
        <v>6811</v>
      </c>
      <c r="E3590" s="126" t="s">
        <v>288</v>
      </c>
      <c r="F3590" s="126" t="s">
        <v>522</v>
      </c>
      <c r="G3590" s="126" t="s">
        <v>6812</v>
      </c>
      <c r="H3590" s="126" t="s">
        <v>524</v>
      </c>
      <c r="I3590" s="126" t="s">
        <v>418</v>
      </c>
      <c r="J3590" s="126" t="s">
        <v>4426</v>
      </c>
      <c r="K3590" s="126" t="s">
        <v>535</v>
      </c>
      <c r="L3590" s="126" t="s">
        <v>536</v>
      </c>
      <c r="M3590" s="130">
        <v>22.9</v>
      </c>
      <c r="N3590" s="126" t="s">
        <v>290</v>
      </c>
      <c r="O3590" s="126" t="s">
        <v>528</v>
      </c>
      <c r="P3590" s="130">
        <v>0</v>
      </c>
      <c r="S3590" s="130">
        <v>0</v>
      </c>
      <c r="V3590" s="130">
        <v>22.9</v>
      </c>
      <c r="X3590" s="126" t="s">
        <v>4427</v>
      </c>
      <c r="Z3590" s="127"/>
      <c r="AA3590" s="128"/>
      <c r="AB3590" s="128"/>
      <c r="AD3590" s="126" t="s">
        <v>562</v>
      </c>
      <c r="AG3590" s="127"/>
      <c r="AI3590" s="127"/>
    </row>
    <row r="3591" spans="1:35" ht="14.85" customHeight="1">
      <c r="A3591" s="130">
        <v>5009623</v>
      </c>
      <c r="B3591" s="126" t="s">
        <v>6813</v>
      </c>
      <c r="C3591" s="126" t="s">
        <v>6814</v>
      </c>
      <c r="E3591" s="126" t="s">
        <v>288</v>
      </c>
      <c r="F3591" s="126" t="s">
        <v>491</v>
      </c>
      <c r="G3591" s="126" t="s">
        <v>417</v>
      </c>
      <c r="H3591" s="126" t="s">
        <v>126</v>
      </c>
      <c r="I3591" s="126" t="s">
        <v>126</v>
      </c>
      <c r="J3591" s="126" t="s">
        <v>6815</v>
      </c>
      <c r="K3591" s="126" t="s">
        <v>3381</v>
      </c>
      <c r="L3591" s="126" t="s">
        <v>3382</v>
      </c>
      <c r="M3591" s="130">
        <v>19477.919999999998</v>
      </c>
      <c r="N3591" s="126" t="s">
        <v>290</v>
      </c>
      <c r="O3591" s="126" t="s">
        <v>1601</v>
      </c>
      <c r="P3591" s="130">
        <v>0</v>
      </c>
      <c r="S3591" s="130">
        <v>0</v>
      </c>
      <c r="V3591" s="130">
        <v>20922.349999999999</v>
      </c>
      <c r="X3591" s="126" t="s">
        <v>4361</v>
      </c>
      <c r="Y3591" s="126" t="s">
        <v>517</v>
      </c>
      <c r="Z3591" s="127"/>
      <c r="AA3591" s="128">
        <v>1</v>
      </c>
      <c r="AB3591" s="128">
        <v>60</v>
      </c>
      <c r="AD3591" s="126" t="s">
        <v>562</v>
      </c>
      <c r="AG3591" s="127"/>
      <c r="AI3591" s="127"/>
    </row>
    <row r="3592" spans="1:35" ht="14.85" customHeight="1">
      <c r="A3592" s="130">
        <v>5009621</v>
      </c>
      <c r="B3592" s="126" t="s">
        <v>6816</v>
      </c>
      <c r="C3592" s="126" t="s">
        <v>842</v>
      </c>
      <c r="D3592" s="126" t="s">
        <v>6817</v>
      </c>
      <c r="E3592" s="126" t="s">
        <v>288</v>
      </c>
      <c r="F3592" s="126" t="s">
        <v>491</v>
      </c>
      <c r="G3592" s="126" t="s">
        <v>417</v>
      </c>
      <c r="H3592" s="126" t="s">
        <v>126</v>
      </c>
      <c r="I3592" s="126" t="s">
        <v>126</v>
      </c>
      <c r="J3592" s="126" t="s">
        <v>503</v>
      </c>
      <c r="K3592" s="126" t="s">
        <v>504</v>
      </c>
      <c r="L3592" s="126" t="s">
        <v>505</v>
      </c>
      <c r="M3592" s="130">
        <v>9237.6</v>
      </c>
      <c r="N3592" s="126" t="s">
        <v>290</v>
      </c>
      <c r="O3592" s="126" t="s">
        <v>1311</v>
      </c>
      <c r="P3592" s="130">
        <v>0</v>
      </c>
      <c r="S3592" s="130">
        <v>0</v>
      </c>
      <c r="V3592" s="130">
        <v>10264</v>
      </c>
      <c r="X3592" s="126" t="s">
        <v>1312</v>
      </c>
      <c r="Y3592" s="126" t="s">
        <v>517</v>
      </c>
      <c r="Z3592" s="127" t="s">
        <v>309</v>
      </c>
      <c r="AA3592" s="128">
        <v>1</v>
      </c>
      <c r="AB3592" s="128">
        <v>60</v>
      </c>
      <c r="AD3592" s="126" t="s">
        <v>562</v>
      </c>
      <c r="AG3592" s="127"/>
      <c r="AI3592" s="127"/>
    </row>
    <row r="3593" spans="1:35" ht="14.85" customHeight="1">
      <c r="A3593" s="130">
        <v>5009620</v>
      </c>
      <c r="B3593" s="126" t="s">
        <v>6818</v>
      </c>
      <c r="C3593" s="126" t="s">
        <v>842</v>
      </c>
      <c r="D3593" s="126" t="s">
        <v>6819</v>
      </c>
      <c r="E3593" s="126" t="s">
        <v>288</v>
      </c>
      <c r="F3593" s="126" t="s">
        <v>491</v>
      </c>
      <c r="G3593" s="126" t="s">
        <v>417</v>
      </c>
      <c r="H3593" s="126" t="s">
        <v>126</v>
      </c>
      <c r="I3593" s="126" t="s">
        <v>308</v>
      </c>
      <c r="J3593" s="126" t="s">
        <v>503</v>
      </c>
      <c r="K3593" s="126" t="s">
        <v>504</v>
      </c>
      <c r="L3593" s="126" t="s">
        <v>505</v>
      </c>
      <c r="M3593" s="130">
        <v>1570.5</v>
      </c>
      <c r="N3593" s="126" t="s">
        <v>290</v>
      </c>
      <c r="O3593" s="126" t="s">
        <v>1311</v>
      </c>
      <c r="P3593" s="130">
        <v>0</v>
      </c>
      <c r="S3593" s="130">
        <v>0</v>
      </c>
      <c r="V3593" s="130">
        <v>1745</v>
      </c>
      <c r="X3593" s="126" t="s">
        <v>1312</v>
      </c>
      <c r="Y3593" s="126" t="s">
        <v>517</v>
      </c>
      <c r="Z3593" s="127" t="s">
        <v>309</v>
      </c>
      <c r="AA3593" s="128">
        <v>1</v>
      </c>
      <c r="AB3593" s="128">
        <v>60</v>
      </c>
      <c r="AD3593" s="126" t="s">
        <v>562</v>
      </c>
      <c r="AG3593" s="127"/>
      <c r="AI3593" s="127"/>
    </row>
    <row r="3594" spans="1:35" ht="14.85" customHeight="1">
      <c r="A3594" s="130">
        <v>5009619</v>
      </c>
      <c r="B3594" s="126" t="s">
        <v>6820</v>
      </c>
      <c r="C3594" s="126" t="s">
        <v>842</v>
      </c>
      <c r="D3594" s="126" t="s">
        <v>6821</v>
      </c>
      <c r="E3594" s="126" t="s">
        <v>288</v>
      </c>
      <c r="F3594" s="126" t="s">
        <v>491</v>
      </c>
      <c r="G3594" s="126" t="s">
        <v>417</v>
      </c>
      <c r="H3594" s="126" t="s">
        <v>126</v>
      </c>
      <c r="I3594" s="126" t="s">
        <v>126</v>
      </c>
      <c r="J3594" s="126" t="s">
        <v>503</v>
      </c>
      <c r="K3594" s="126" t="s">
        <v>504</v>
      </c>
      <c r="L3594" s="126" t="s">
        <v>505</v>
      </c>
      <c r="M3594" s="130">
        <v>3289.49</v>
      </c>
      <c r="N3594" s="126" t="s">
        <v>290</v>
      </c>
      <c r="O3594" s="126" t="s">
        <v>1311</v>
      </c>
      <c r="P3594" s="130">
        <v>0</v>
      </c>
      <c r="S3594" s="130">
        <v>0</v>
      </c>
      <c r="V3594" s="130">
        <v>3654.99</v>
      </c>
      <c r="X3594" s="126" t="s">
        <v>1312</v>
      </c>
      <c r="Y3594" s="126" t="s">
        <v>517</v>
      </c>
      <c r="Z3594" s="127" t="s">
        <v>309</v>
      </c>
      <c r="AA3594" s="128">
        <v>1</v>
      </c>
      <c r="AB3594" s="128">
        <v>60</v>
      </c>
      <c r="AD3594" s="126" t="s">
        <v>562</v>
      </c>
      <c r="AG3594" s="127"/>
      <c r="AI3594" s="127"/>
    </row>
    <row r="3595" spans="1:35" ht="14.85" customHeight="1">
      <c r="A3595" s="130">
        <v>5009618</v>
      </c>
      <c r="B3595" s="126" t="s">
        <v>6822</v>
      </c>
      <c r="C3595" s="126" t="s">
        <v>842</v>
      </c>
      <c r="D3595" s="126" t="s">
        <v>6823</v>
      </c>
      <c r="E3595" s="126" t="s">
        <v>288</v>
      </c>
      <c r="F3595" s="126" t="s">
        <v>491</v>
      </c>
      <c r="G3595" s="126" t="s">
        <v>417</v>
      </c>
      <c r="H3595" s="126" t="s">
        <v>126</v>
      </c>
      <c r="I3595" s="126" t="s">
        <v>126</v>
      </c>
      <c r="J3595" s="126" t="s">
        <v>503</v>
      </c>
      <c r="K3595" s="126" t="s">
        <v>504</v>
      </c>
      <c r="L3595" s="126" t="s">
        <v>505</v>
      </c>
      <c r="M3595" s="130">
        <v>9218.7000000000007</v>
      </c>
      <c r="N3595" s="126" t="s">
        <v>290</v>
      </c>
      <c r="O3595" s="126" t="s">
        <v>1311</v>
      </c>
      <c r="P3595" s="130">
        <v>0</v>
      </c>
      <c r="S3595" s="130">
        <v>0</v>
      </c>
      <c r="V3595" s="130">
        <v>10243</v>
      </c>
      <c r="X3595" s="126" t="s">
        <v>1312</v>
      </c>
      <c r="Y3595" s="126" t="s">
        <v>517</v>
      </c>
      <c r="Z3595" s="127" t="s">
        <v>309</v>
      </c>
      <c r="AA3595" s="128">
        <v>1</v>
      </c>
      <c r="AB3595" s="128">
        <v>60</v>
      </c>
      <c r="AD3595" s="126" t="s">
        <v>562</v>
      </c>
      <c r="AG3595" s="127"/>
      <c r="AI3595" s="127"/>
    </row>
    <row r="3596" spans="1:35" ht="14.85" customHeight="1">
      <c r="A3596" s="130">
        <v>5009617</v>
      </c>
      <c r="B3596" s="126" t="s">
        <v>6824</v>
      </c>
      <c r="C3596" s="126" t="s">
        <v>842</v>
      </c>
      <c r="D3596" s="126" t="s">
        <v>6825</v>
      </c>
      <c r="E3596" s="126" t="s">
        <v>288</v>
      </c>
      <c r="F3596" s="126" t="s">
        <v>491</v>
      </c>
      <c r="G3596" s="126" t="s">
        <v>417</v>
      </c>
      <c r="H3596" s="126" t="s">
        <v>126</v>
      </c>
      <c r="I3596" s="126" t="s">
        <v>308</v>
      </c>
      <c r="J3596" s="126" t="s">
        <v>503</v>
      </c>
      <c r="K3596" s="126" t="s">
        <v>504</v>
      </c>
      <c r="L3596" s="126" t="s">
        <v>505</v>
      </c>
      <c r="M3596" s="130">
        <v>4493.7</v>
      </c>
      <c r="N3596" s="126" t="s">
        <v>290</v>
      </c>
      <c r="O3596" s="126" t="s">
        <v>1311</v>
      </c>
      <c r="P3596" s="130">
        <v>0</v>
      </c>
      <c r="S3596" s="130">
        <v>0</v>
      </c>
      <c r="V3596" s="130">
        <v>4993</v>
      </c>
      <c r="X3596" s="126" t="s">
        <v>1312</v>
      </c>
      <c r="Y3596" s="126" t="s">
        <v>517</v>
      </c>
      <c r="Z3596" s="127" t="s">
        <v>309</v>
      </c>
      <c r="AA3596" s="128">
        <v>1</v>
      </c>
      <c r="AB3596" s="128">
        <v>60</v>
      </c>
      <c r="AD3596" s="126" t="s">
        <v>562</v>
      </c>
      <c r="AG3596" s="127"/>
      <c r="AI3596" s="127"/>
    </row>
    <row r="3597" spans="1:35" ht="14.85" customHeight="1">
      <c r="A3597" s="130">
        <v>5009616</v>
      </c>
      <c r="B3597" s="126" t="s">
        <v>6826</v>
      </c>
      <c r="C3597" s="126" t="s">
        <v>842</v>
      </c>
      <c r="D3597" s="126" t="s">
        <v>6827</v>
      </c>
      <c r="E3597" s="126" t="s">
        <v>288</v>
      </c>
      <c r="F3597" s="126" t="s">
        <v>491</v>
      </c>
      <c r="G3597" s="126" t="s">
        <v>417</v>
      </c>
      <c r="H3597" s="126" t="s">
        <v>126</v>
      </c>
      <c r="I3597" s="126" t="s">
        <v>308</v>
      </c>
      <c r="J3597" s="126" t="s">
        <v>503</v>
      </c>
      <c r="K3597" s="126" t="s">
        <v>504</v>
      </c>
      <c r="L3597" s="126" t="s">
        <v>505</v>
      </c>
      <c r="M3597" s="130">
        <v>4191.3</v>
      </c>
      <c r="N3597" s="126" t="s">
        <v>290</v>
      </c>
      <c r="O3597" s="126" t="s">
        <v>1311</v>
      </c>
      <c r="P3597" s="130">
        <v>0</v>
      </c>
      <c r="S3597" s="130">
        <v>0</v>
      </c>
      <c r="V3597" s="130">
        <v>4657</v>
      </c>
      <c r="X3597" s="126" t="s">
        <v>1312</v>
      </c>
      <c r="Y3597" s="126" t="s">
        <v>517</v>
      </c>
      <c r="Z3597" s="127" t="s">
        <v>309</v>
      </c>
      <c r="AA3597" s="128">
        <v>1</v>
      </c>
      <c r="AB3597" s="128">
        <v>60</v>
      </c>
      <c r="AD3597" s="126" t="s">
        <v>562</v>
      </c>
      <c r="AG3597" s="127"/>
      <c r="AI3597" s="127"/>
    </row>
    <row r="3598" spans="1:35" ht="14.85" customHeight="1">
      <c r="A3598" s="130">
        <v>5009615</v>
      </c>
      <c r="B3598" s="126" t="s">
        <v>6828</v>
      </c>
      <c r="C3598" s="126" t="s">
        <v>842</v>
      </c>
      <c r="D3598" s="126" t="s">
        <v>6829</v>
      </c>
      <c r="E3598" s="126" t="s">
        <v>288</v>
      </c>
      <c r="F3598" s="126" t="s">
        <v>491</v>
      </c>
      <c r="G3598" s="126" t="s">
        <v>417</v>
      </c>
      <c r="H3598" s="126" t="s">
        <v>126</v>
      </c>
      <c r="I3598" s="126" t="s">
        <v>308</v>
      </c>
      <c r="J3598" s="126" t="s">
        <v>503</v>
      </c>
      <c r="K3598" s="126" t="s">
        <v>504</v>
      </c>
      <c r="L3598" s="126" t="s">
        <v>505</v>
      </c>
      <c r="M3598" s="130">
        <v>4383.8999999999996</v>
      </c>
      <c r="N3598" s="126" t="s">
        <v>290</v>
      </c>
      <c r="O3598" s="126" t="s">
        <v>1311</v>
      </c>
      <c r="P3598" s="130">
        <v>0</v>
      </c>
      <c r="S3598" s="130">
        <v>0</v>
      </c>
      <c r="V3598" s="130">
        <v>4871</v>
      </c>
      <c r="X3598" s="126" t="s">
        <v>1312</v>
      </c>
      <c r="Y3598" s="126" t="s">
        <v>517</v>
      </c>
      <c r="Z3598" s="127" t="s">
        <v>309</v>
      </c>
      <c r="AA3598" s="128">
        <v>1</v>
      </c>
      <c r="AB3598" s="128">
        <v>60</v>
      </c>
      <c r="AD3598" s="126" t="s">
        <v>562</v>
      </c>
      <c r="AG3598" s="127"/>
      <c r="AI3598" s="127"/>
    </row>
    <row r="3599" spans="1:35" ht="14.85" customHeight="1">
      <c r="A3599" s="130">
        <v>5009614</v>
      </c>
      <c r="B3599" s="126" t="s">
        <v>6830</v>
      </c>
      <c r="C3599" s="126" t="s">
        <v>6831</v>
      </c>
      <c r="D3599" s="126" t="s">
        <v>6832</v>
      </c>
      <c r="E3599" s="126" t="s">
        <v>288</v>
      </c>
      <c r="F3599" s="126" t="s">
        <v>416</v>
      </c>
      <c r="G3599" s="126" t="s">
        <v>417</v>
      </c>
      <c r="H3599" s="126" t="s">
        <v>126</v>
      </c>
      <c r="I3599" s="126" t="s">
        <v>126</v>
      </c>
      <c r="J3599" s="126" t="s">
        <v>3380</v>
      </c>
      <c r="K3599" s="126" t="s">
        <v>3381</v>
      </c>
      <c r="L3599" s="126" t="s">
        <v>3382</v>
      </c>
      <c r="M3599" s="130">
        <v>584.64</v>
      </c>
      <c r="O3599" s="126" t="s">
        <v>422</v>
      </c>
      <c r="P3599" s="130">
        <v>0</v>
      </c>
      <c r="S3599" s="130">
        <v>0</v>
      </c>
      <c r="V3599" s="130">
        <v>895.55</v>
      </c>
      <c r="X3599" s="126" t="s">
        <v>1885</v>
      </c>
      <c r="Z3599" s="127"/>
      <c r="AA3599" s="128">
        <v>1</v>
      </c>
      <c r="AB3599" s="128">
        <v>12</v>
      </c>
      <c r="AD3599" s="126" t="s">
        <v>562</v>
      </c>
      <c r="AG3599" s="127"/>
      <c r="AI3599" s="127"/>
    </row>
    <row r="3600" spans="1:35" ht="14.85" customHeight="1">
      <c r="A3600" s="130">
        <v>5009611</v>
      </c>
      <c r="B3600" s="126" t="s">
        <v>6833</v>
      </c>
      <c r="C3600" s="126" t="s">
        <v>6834</v>
      </c>
      <c r="D3600" s="126" t="s">
        <v>6835</v>
      </c>
      <c r="E3600" s="126" t="s">
        <v>288</v>
      </c>
      <c r="F3600" s="126" t="s">
        <v>416</v>
      </c>
      <c r="G3600" s="126" t="s">
        <v>417</v>
      </c>
      <c r="H3600" s="126" t="s">
        <v>126</v>
      </c>
      <c r="I3600" s="126" t="s">
        <v>126</v>
      </c>
      <c r="J3600" s="126" t="s">
        <v>3380</v>
      </c>
      <c r="K3600" s="126" t="s">
        <v>3381</v>
      </c>
      <c r="L3600" s="126" t="s">
        <v>3382</v>
      </c>
      <c r="M3600" s="130">
        <v>584.64</v>
      </c>
      <c r="O3600" s="126" t="s">
        <v>422</v>
      </c>
      <c r="P3600" s="130">
        <v>0</v>
      </c>
      <c r="S3600" s="130">
        <v>0</v>
      </c>
      <c r="V3600" s="130">
        <v>931.07</v>
      </c>
      <c r="X3600" s="126" t="s">
        <v>1885</v>
      </c>
      <c r="Z3600" s="127"/>
      <c r="AA3600" s="128">
        <v>1</v>
      </c>
      <c r="AB3600" s="128">
        <v>12</v>
      </c>
      <c r="AD3600" s="126" t="s">
        <v>562</v>
      </c>
      <c r="AG3600" s="127"/>
      <c r="AI3600" s="127"/>
    </row>
    <row r="3601" spans="1:35" ht="14.85" customHeight="1">
      <c r="A3601" s="130">
        <v>5009610</v>
      </c>
      <c r="B3601" s="126" t="s">
        <v>6836</v>
      </c>
      <c r="C3601" s="126" t="s">
        <v>842</v>
      </c>
      <c r="D3601" s="126" t="s">
        <v>6837</v>
      </c>
      <c r="E3601" s="126" t="s">
        <v>288</v>
      </c>
      <c r="F3601" s="126" t="s">
        <v>491</v>
      </c>
      <c r="G3601" s="126" t="s">
        <v>417</v>
      </c>
      <c r="H3601" s="126" t="s">
        <v>126</v>
      </c>
      <c r="I3601" s="126" t="s">
        <v>308</v>
      </c>
      <c r="J3601" s="126" t="s">
        <v>503</v>
      </c>
      <c r="K3601" s="126" t="s">
        <v>504</v>
      </c>
      <c r="L3601" s="126" t="s">
        <v>505</v>
      </c>
      <c r="M3601" s="130">
        <v>6967.8</v>
      </c>
      <c r="N3601" s="126" t="s">
        <v>290</v>
      </c>
      <c r="O3601" s="126" t="s">
        <v>1311</v>
      </c>
      <c r="P3601" s="130">
        <v>0</v>
      </c>
      <c r="S3601" s="130">
        <v>0</v>
      </c>
      <c r="V3601" s="130">
        <v>7742</v>
      </c>
      <c r="X3601" s="126" t="s">
        <v>1312</v>
      </c>
      <c r="Y3601" s="126" t="s">
        <v>517</v>
      </c>
      <c r="Z3601" s="127" t="s">
        <v>309</v>
      </c>
      <c r="AA3601" s="128">
        <v>1</v>
      </c>
      <c r="AB3601" s="128">
        <v>60</v>
      </c>
      <c r="AD3601" s="126" t="s">
        <v>562</v>
      </c>
      <c r="AG3601" s="127"/>
      <c r="AI3601" s="127"/>
    </row>
    <row r="3602" spans="1:35" ht="14.85" customHeight="1">
      <c r="A3602" s="130">
        <v>5009609</v>
      </c>
      <c r="B3602" s="126" t="s">
        <v>6838</v>
      </c>
      <c r="C3602" s="126" t="s">
        <v>6839</v>
      </c>
      <c r="D3602" s="126" t="s">
        <v>6840</v>
      </c>
      <c r="E3602" s="126" t="s">
        <v>288</v>
      </c>
      <c r="F3602" s="126" t="s">
        <v>416</v>
      </c>
      <c r="G3602" s="126" t="s">
        <v>417</v>
      </c>
      <c r="H3602" s="126" t="s">
        <v>126</v>
      </c>
      <c r="I3602" s="126" t="s">
        <v>126</v>
      </c>
      <c r="J3602" s="126" t="s">
        <v>3380</v>
      </c>
      <c r="K3602" s="126" t="s">
        <v>3381</v>
      </c>
      <c r="L3602" s="126" t="s">
        <v>3382</v>
      </c>
      <c r="M3602" s="130">
        <v>584.64</v>
      </c>
      <c r="O3602" s="126" t="s">
        <v>422</v>
      </c>
      <c r="P3602" s="130">
        <v>0</v>
      </c>
      <c r="S3602" s="130">
        <v>0</v>
      </c>
      <c r="V3602" s="130">
        <v>858.17</v>
      </c>
      <c r="X3602" s="126" t="s">
        <v>1885</v>
      </c>
      <c r="Z3602" s="127"/>
      <c r="AA3602" s="128">
        <v>1</v>
      </c>
      <c r="AB3602" s="128">
        <v>12</v>
      </c>
      <c r="AD3602" s="126" t="s">
        <v>562</v>
      </c>
      <c r="AG3602" s="127"/>
      <c r="AI3602" s="127"/>
    </row>
    <row r="3603" spans="1:35" ht="14.85" customHeight="1">
      <c r="A3603" s="130">
        <v>5011347</v>
      </c>
      <c r="B3603" s="126" t="s">
        <v>413</v>
      </c>
      <c r="C3603" s="126" t="s">
        <v>6841</v>
      </c>
      <c r="D3603" s="126" t="s">
        <v>6842</v>
      </c>
      <c r="E3603" s="126" t="s">
        <v>288</v>
      </c>
      <c r="F3603" s="126" t="s">
        <v>522</v>
      </c>
      <c r="G3603" s="126" t="s">
        <v>1335</v>
      </c>
      <c r="H3603" s="126" t="s">
        <v>524</v>
      </c>
      <c r="I3603" s="126" t="s">
        <v>418</v>
      </c>
      <c r="J3603" s="126" t="s">
        <v>2785</v>
      </c>
      <c r="K3603" s="126" t="s">
        <v>747</v>
      </c>
      <c r="L3603" s="126" t="s">
        <v>1771</v>
      </c>
      <c r="M3603" s="130">
        <v>2399.6</v>
      </c>
      <c r="N3603" s="126" t="s">
        <v>290</v>
      </c>
      <c r="O3603" s="126" t="s">
        <v>528</v>
      </c>
      <c r="P3603" s="130">
        <v>0</v>
      </c>
      <c r="S3603" s="130">
        <v>0</v>
      </c>
      <c r="V3603" s="130">
        <v>2399.6</v>
      </c>
      <c r="X3603" s="126" t="s">
        <v>2346</v>
      </c>
      <c r="Z3603" s="127"/>
      <c r="AA3603" s="128"/>
      <c r="AB3603" s="128"/>
      <c r="AD3603" s="126" t="s">
        <v>1287</v>
      </c>
      <c r="AG3603" s="127"/>
      <c r="AI3603" s="127"/>
    </row>
    <row r="3604" spans="1:35" ht="14.85" customHeight="1">
      <c r="A3604" s="130">
        <v>5011346</v>
      </c>
      <c r="B3604" s="126" t="s">
        <v>413</v>
      </c>
      <c r="C3604" s="126" t="s">
        <v>6843</v>
      </c>
      <c r="D3604" s="126" t="s">
        <v>6844</v>
      </c>
      <c r="E3604" s="126" t="s">
        <v>288</v>
      </c>
      <c r="F3604" s="126" t="s">
        <v>522</v>
      </c>
      <c r="G3604" s="126" t="s">
        <v>1102</v>
      </c>
      <c r="H3604" s="126" t="s">
        <v>524</v>
      </c>
      <c r="I3604" s="126" t="s">
        <v>418</v>
      </c>
      <c r="J3604" s="126" t="s">
        <v>2785</v>
      </c>
      <c r="K3604" s="126" t="s">
        <v>747</v>
      </c>
      <c r="L3604" s="126" t="s">
        <v>1771</v>
      </c>
      <c r="M3604" s="130">
        <v>862.4</v>
      </c>
      <c r="N3604" s="126" t="s">
        <v>290</v>
      </c>
      <c r="O3604" s="126" t="s">
        <v>528</v>
      </c>
      <c r="P3604" s="130">
        <v>0</v>
      </c>
      <c r="S3604" s="130">
        <v>0</v>
      </c>
      <c r="V3604" s="130">
        <v>862.4</v>
      </c>
      <c r="X3604" s="126" t="s">
        <v>784</v>
      </c>
      <c r="Z3604" s="127"/>
      <c r="AA3604" s="128"/>
      <c r="AB3604" s="128"/>
      <c r="AD3604" s="126" t="s">
        <v>1287</v>
      </c>
      <c r="AG3604" s="127"/>
      <c r="AI3604" s="127"/>
    </row>
    <row r="3605" spans="1:35" ht="14.85" customHeight="1">
      <c r="A3605" s="130">
        <v>5010268</v>
      </c>
      <c r="B3605" s="126" t="s">
        <v>6845</v>
      </c>
      <c r="C3605" s="126" t="s">
        <v>6846</v>
      </c>
      <c r="D3605" s="126" t="s">
        <v>6847</v>
      </c>
      <c r="E3605" s="126" t="s">
        <v>288</v>
      </c>
      <c r="F3605" s="126" t="s">
        <v>491</v>
      </c>
      <c r="G3605" s="126" t="s">
        <v>417</v>
      </c>
      <c r="H3605" s="126" t="s">
        <v>126</v>
      </c>
      <c r="I3605" s="126" t="s">
        <v>126</v>
      </c>
      <c r="J3605" s="126" t="s">
        <v>6848</v>
      </c>
      <c r="K3605" s="126" t="s">
        <v>747</v>
      </c>
      <c r="L3605" s="126" t="s">
        <v>6849</v>
      </c>
      <c r="M3605" s="130">
        <v>23374.400000000001</v>
      </c>
      <c r="N3605" s="126" t="s">
        <v>290</v>
      </c>
      <c r="O3605" s="126" t="s">
        <v>6850</v>
      </c>
      <c r="P3605" s="130">
        <v>0</v>
      </c>
      <c r="S3605" s="130">
        <v>0</v>
      </c>
      <c r="V3605" s="130">
        <v>29598.240000000002</v>
      </c>
      <c r="X3605" s="126" t="s">
        <v>6851</v>
      </c>
      <c r="Y3605" s="126" t="s">
        <v>517</v>
      </c>
      <c r="Z3605" s="127"/>
      <c r="AA3605" s="128">
        <v>1</v>
      </c>
      <c r="AB3605" s="128">
        <v>84</v>
      </c>
      <c r="AD3605" s="126" t="s">
        <v>562</v>
      </c>
      <c r="AG3605" s="127"/>
      <c r="AI3605" s="127"/>
    </row>
    <row r="3606" spans="1:35" ht="14.85" customHeight="1">
      <c r="A3606" s="130">
        <v>5010267</v>
      </c>
      <c r="B3606" s="126" t="s">
        <v>413</v>
      </c>
      <c r="C3606" s="126" t="s">
        <v>6852</v>
      </c>
      <c r="D3606" s="126" t="s">
        <v>6853</v>
      </c>
      <c r="E3606" s="126" t="s">
        <v>288</v>
      </c>
      <c r="F3606" s="126" t="s">
        <v>491</v>
      </c>
      <c r="G3606" s="126" t="s">
        <v>417</v>
      </c>
      <c r="H3606" s="126" t="s">
        <v>126</v>
      </c>
      <c r="I3606" s="126" t="s">
        <v>126</v>
      </c>
      <c r="J3606" s="126" t="s">
        <v>6848</v>
      </c>
      <c r="K3606" s="126" t="s">
        <v>747</v>
      </c>
      <c r="L3606" s="126" t="s">
        <v>6849</v>
      </c>
      <c r="M3606" s="130">
        <v>22838.240000000002</v>
      </c>
      <c r="N3606" s="126" t="s">
        <v>290</v>
      </c>
      <c r="O3606" s="126" t="s">
        <v>2587</v>
      </c>
      <c r="P3606" s="130">
        <v>0</v>
      </c>
      <c r="S3606" s="130">
        <v>0</v>
      </c>
      <c r="V3606" s="130">
        <v>22838.240000000002</v>
      </c>
      <c r="X3606" s="126" t="s">
        <v>2588</v>
      </c>
      <c r="Y3606" s="126" t="s">
        <v>517</v>
      </c>
      <c r="Z3606" s="127"/>
      <c r="AA3606" s="128">
        <v>1</v>
      </c>
      <c r="AB3606" s="128">
        <v>120</v>
      </c>
      <c r="AD3606" s="126" t="s">
        <v>1801</v>
      </c>
      <c r="AG3606" s="127"/>
      <c r="AI3606" s="127"/>
    </row>
    <row r="3607" spans="1:35" ht="14.85" customHeight="1">
      <c r="A3607" s="130">
        <v>5013431</v>
      </c>
      <c r="B3607" s="126" t="s">
        <v>413</v>
      </c>
      <c r="C3607" s="126" t="s">
        <v>6854</v>
      </c>
      <c r="E3607" s="126" t="s">
        <v>288</v>
      </c>
      <c r="F3607" s="126" t="s">
        <v>364</v>
      </c>
      <c r="G3607" s="126" t="s">
        <v>417</v>
      </c>
      <c r="H3607" s="126" t="s">
        <v>126</v>
      </c>
      <c r="I3607" s="126" t="s">
        <v>126</v>
      </c>
      <c r="J3607" s="126" t="s">
        <v>466</v>
      </c>
      <c r="K3607" s="126" t="s">
        <v>467</v>
      </c>
      <c r="L3607" s="126" t="s">
        <v>468</v>
      </c>
      <c r="M3607" s="130">
        <v>6817.44</v>
      </c>
      <c r="O3607" s="126" t="s">
        <v>365</v>
      </c>
      <c r="P3607" s="130">
        <v>0</v>
      </c>
      <c r="S3607" s="130">
        <v>0</v>
      </c>
      <c r="V3607" s="130">
        <v>26817.439999999999</v>
      </c>
      <c r="X3607" s="126" t="s">
        <v>469</v>
      </c>
      <c r="Z3607" s="127"/>
      <c r="AA3607" s="128">
        <v>1</v>
      </c>
      <c r="AB3607" s="128">
        <v>60</v>
      </c>
      <c r="AC3607" s="126" t="s">
        <v>366</v>
      </c>
      <c r="AD3607" s="126" t="s">
        <v>424</v>
      </c>
      <c r="AG3607" s="127"/>
      <c r="AI3607" s="127"/>
    </row>
    <row r="3608" spans="1:35" ht="14.85" customHeight="1">
      <c r="A3608" s="130">
        <v>5010266</v>
      </c>
      <c r="B3608" s="126" t="s">
        <v>6855</v>
      </c>
      <c r="C3608" s="126" t="s">
        <v>6856</v>
      </c>
      <c r="D3608" s="126" t="s">
        <v>6853</v>
      </c>
      <c r="E3608" s="126" t="s">
        <v>288</v>
      </c>
      <c r="F3608" s="126" t="s">
        <v>491</v>
      </c>
      <c r="G3608" s="126" t="s">
        <v>417</v>
      </c>
      <c r="H3608" s="126" t="s">
        <v>126</v>
      </c>
      <c r="I3608" s="126" t="s">
        <v>126</v>
      </c>
      <c r="J3608" s="126" t="s">
        <v>6848</v>
      </c>
      <c r="K3608" s="126" t="s">
        <v>747</v>
      </c>
      <c r="L3608" s="126" t="s">
        <v>6849</v>
      </c>
      <c r="M3608" s="130">
        <v>16617.98</v>
      </c>
      <c r="N3608" s="126" t="s">
        <v>290</v>
      </c>
      <c r="O3608" s="126" t="s">
        <v>2587</v>
      </c>
      <c r="P3608" s="130">
        <v>0</v>
      </c>
      <c r="S3608" s="130">
        <v>0</v>
      </c>
      <c r="V3608" s="130">
        <v>16617.98</v>
      </c>
      <c r="X3608" s="126" t="s">
        <v>2588</v>
      </c>
      <c r="Y3608" s="126" t="s">
        <v>517</v>
      </c>
      <c r="Z3608" s="127"/>
      <c r="AA3608" s="128">
        <v>1</v>
      </c>
      <c r="AB3608" s="128">
        <v>120</v>
      </c>
      <c r="AD3608" s="126" t="s">
        <v>562</v>
      </c>
      <c r="AG3608" s="127"/>
      <c r="AI3608" s="127"/>
    </row>
    <row r="3609" spans="1:35" ht="14.85" customHeight="1">
      <c r="A3609" s="130">
        <v>5010263</v>
      </c>
      <c r="B3609" s="126" t="s">
        <v>6857</v>
      </c>
      <c r="C3609" s="126" t="s">
        <v>6858</v>
      </c>
      <c r="D3609" s="126" t="s">
        <v>6859</v>
      </c>
      <c r="E3609" s="126" t="s">
        <v>288</v>
      </c>
      <c r="F3609" s="126" t="s">
        <v>491</v>
      </c>
      <c r="G3609" s="126" t="s">
        <v>417</v>
      </c>
      <c r="H3609" s="126" t="s">
        <v>126</v>
      </c>
      <c r="I3609" s="126" t="s">
        <v>126</v>
      </c>
      <c r="J3609" s="126" t="s">
        <v>6848</v>
      </c>
      <c r="K3609" s="126" t="s">
        <v>747</v>
      </c>
      <c r="L3609" s="126" t="s">
        <v>6849</v>
      </c>
      <c r="M3609" s="130">
        <v>25675.42</v>
      </c>
      <c r="N3609" s="126" t="s">
        <v>290</v>
      </c>
      <c r="O3609" s="126" t="s">
        <v>2587</v>
      </c>
      <c r="P3609" s="130">
        <v>0</v>
      </c>
      <c r="S3609" s="130">
        <v>0</v>
      </c>
      <c r="V3609" s="130">
        <v>25675.42</v>
      </c>
      <c r="X3609" s="126" t="s">
        <v>2588</v>
      </c>
      <c r="Y3609" s="126" t="s">
        <v>517</v>
      </c>
      <c r="Z3609" s="127"/>
      <c r="AA3609" s="128">
        <v>1</v>
      </c>
      <c r="AB3609" s="128">
        <v>120</v>
      </c>
      <c r="AD3609" s="126" t="s">
        <v>562</v>
      </c>
      <c r="AG3609" s="127"/>
      <c r="AI3609" s="127"/>
    </row>
    <row r="3610" spans="1:35" ht="14.85" customHeight="1">
      <c r="A3610" s="130">
        <v>5010321</v>
      </c>
      <c r="B3610" s="126" t="s">
        <v>6860</v>
      </c>
      <c r="C3610" s="126" t="s">
        <v>5858</v>
      </c>
      <c r="D3610" s="126" t="s">
        <v>6861</v>
      </c>
      <c r="E3610" s="126" t="s">
        <v>288</v>
      </c>
      <c r="F3610" s="126" t="s">
        <v>522</v>
      </c>
      <c r="G3610" s="126" t="s">
        <v>523</v>
      </c>
      <c r="H3610" s="126" t="s">
        <v>524</v>
      </c>
      <c r="I3610" s="126" t="s">
        <v>418</v>
      </c>
      <c r="J3610" s="126" t="s">
        <v>4669</v>
      </c>
      <c r="K3610" s="126" t="s">
        <v>467</v>
      </c>
      <c r="L3610" s="126" t="s">
        <v>4149</v>
      </c>
      <c r="M3610" s="130">
        <v>1889.24</v>
      </c>
      <c r="N3610" s="126" t="s">
        <v>290</v>
      </c>
      <c r="O3610" s="126" t="s">
        <v>621</v>
      </c>
      <c r="P3610" s="130">
        <v>0</v>
      </c>
      <c r="S3610" s="130">
        <v>0</v>
      </c>
      <c r="V3610" s="130">
        <v>1889.24</v>
      </c>
      <c r="X3610" s="126" t="s">
        <v>2855</v>
      </c>
      <c r="Z3610" s="127"/>
      <c r="AA3610" s="128"/>
      <c r="AB3610" s="128"/>
      <c r="AD3610" s="126" t="s">
        <v>562</v>
      </c>
      <c r="AG3610" s="127"/>
      <c r="AI3610" s="127"/>
    </row>
    <row r="3611" spans="1:35" ht="14.85" customHeight="1">
      <c r="A3611" s="130">
        <v>5010319</v>
      </c>
      <c r="B3611" s="126" t="s">
        <v>6862</v>
      </c>
      <c r="C3611" s="126" t="s">
        <v>6863</v>
      </c>
      <c r="D3611" s="126" t="s">
        <v>6864</v>
      </c>
      <c r="E3611" s="126" t="s">
        <v>288</v>
      </c>
      <c r="F3611" s="126" t="s">
        <v>591</v>
      </c>
      <c r="G3611" s="126" t="s">
        <v>417</v>
      </c>
      <c r="H3611" s="126" t="s">
        <v>126</v>
      </c>
      <c r="I3611" s="126" t="s">
        <v>126</v>
      </c>
      <c r="J3611" s="126" t="s">
        <v>4426</v>
      </c>
      <c r="K3611" s="126" t="s">
        <v>535</v>
      </c>
      <c r="L3611" s="126" t="s">
        <v>536</v>
      </c>
      <c r="M3611" s="130">
        <v>666.16</v>
      </c>
      <c r="O3611" s="126" t="s">
        <v>667</v>
      </c>
      <c r="P3611" s="130">
        <v>0</v>
      </c>
      <c r="S3611" s="130">
        <v>0</v>
      </c>
      <c r="V3611" s="130">
        <v>666.16</v>
      </c>
      <c r="X3611" s="126" t="s">
        <v>5119</v>
      </c>
      <c r="Z3611" s="127"/>
      <c r="AA3611" s="128">
        <v>6</v>
      </c>
      <c r="AB3611" s="128">
        <v>12</v>
      </c>
      <c r="AD3611" s="126" t="s">
        <v>562</v>
      </c>
      <c r="AG3611" s="127"/>
      <c r="AI3611" s="127"/>
    </row>
    <row r="3612" spans="1:35" ht="14.85" customHeight="1">
      <c r="A3612" s="130">
        <v>5010318</v>
      </c>
      <c r="B3612" s="126" t="s">
        <v>6862</v>
      </c>
      <c r="C3612" s="126" t="s">
        <v>6863</v>
      </c>
      <c r="D3612" s="126" t="s">
        <v>6865</v>
      </c>
      <c r="E3612" s="126" t="s">
        <v>288</v>
      </c>
      <c r="F3612" s="126" t="s">
        <v>591</v>
      </c>
      <c r="G3612" s="126" t="s">
        <v>417</v>
      </c>
      <c r="H3612" s="126" t="s">
        <v>126</v>
      </c>
      <c r="I3612" s="126" t="s">
        <v>126</v>
      </c>
      <c r="J3612" s="126" t="s">
        <v>4426</v>
      </c>
      <c r="K3612" s="126" t="s">
        <v>535</v>
      </c>
      <c r="L3612" s="126" t="s">
        <v>536</v>
      </c>
      <c r="M3612" s="130">
        <v>666.16</v>
      </c>
      <c r="O3612" s="126" t="s">
        <v>667</v>
      </c>
      <c r="P3612" s="130">
        <v>0</v>
      </c>
      <c r="S3612" s="130">
        <v>0</v>
      </c>
      <c r="V3612" s="130">
        <v>666.16</v>
      </c>
      <c r="X3612" s="126" t="s">
        <v>3232</v>
      </c>
      <c r="Z3612" s="127"/>
      <c r="AA3612" s="128">
        <v>6</v>
      </c>
      <c r="AB3612" s="128">
        <v>12</v>
      </c>
      <c r="AD3612" s="126" t="s">
        <v>562</v>
      </c>
      <c r="AG3612" s="127"/>
      <c r="AI3612" s="127"/>
    </row>
    <row r="3613" spans="1:35" ht="14.85" customHeight="1">
      <c r="A3613" s="130">
        <v>5010948</v>
      </c>
      <c r="B3613" s="126" t="s">
        <v>413</v>
      </c>
      <c r="C3613" s="126" t="s">
        <v>6866</v>
      </c>
      <c r="E3613" s="126" t="s">
        <v>288</v>
      </c>
      <c r="F3613" s="126" t="s">
        <v>416</v>
      </c>
      <c r="G3613" s="126" t="s">
        <v>417</v>
      </c>
      <c r="H3613" s="126" t="s">
        <v>126</v>
      </c>
      <c r="I3613" s="126" t="s">
        <v>126</v>
      </c>
      <c r="J3613" s="126" t="s">
        <v>2857</v>
      </c>
      <c r="K3613" s="126" t="s">
        <v>747</v>
      </c>
      <c r="L3613" s="126" t="s">
        <v>2858</v>
      </c>
      <c r="M3613" s="130">
        <v>973.91</v>
      </c>
      <c r="O3613" s="126" t="s">
        <v>422</v>
      </c>
      <c r="P3613" s="130">
        <v>0</v>
      </c>
      <c r="S3613" s="130">
        <v>0</v>
      </c>
      <c r="V3613" s="130">
        <v>973.91</v>
      </c>
      <c r="X3613" s="126" t="s">
        <v>4254</v>
      </c>
      <c r="Z3613" s="127"/>
      <c r="AA3613" s="128">
        <v>1</v>
      </c>
      <c r="AB3613" s="128">
        <v>12</v>
      </c>
      <c r="AD3613" s="126" t="s">
        <v>562</v>
      </c>
      <c r="AG3613" s="127"/>
      <c r="AI3613" s="127"/>
    </row>
    <row r="3614" spans="1:35" ht="14.85" customHeight="1">
      <c r="A3614" s="130">
        <v>5010947</v>
      </c>
      <c r="B3614" s="126" t="s">
        <v>413</v>
      </c>
      <c r="C3614" s="126" t="s">
        <v>6867</v>
      </c>
      <c r="D3614" s="126" t="s">
        <v>6868</v>
      </c>
      <c r="E3614" s="126" t="s">
        <v>288</v>
      </c>
      <c r="F3614" s="126" t="s">
        <v>416</v>
      </c>
      <c r="G3614" s="126" t="s">
        <v>417</v>
      </c>
      <c r="H3614" s="126" t="s">
        <v>126</v>
      </c>
      <c r="I3614" s="126" t="s">
        <v>126</v>
      </c>
      <c r="J3614" s="126" t="s">
        <v>3618</v>
      </c>
      <c r="K3614" s="126" t="s">
        <v>558</v>
      </c>
      <c r="L3614" s="126" t="s">
        <v>3619</v>
      </c>
      <c r="M3614" s="130">
        <v>682.08</v>
      </c>
      <c r="O3614" s="126" t="s">
        <v>422</v>
      </c>
      <c r="P3614" s="130">
        <v>0</v>
      </c>
      <c r="S3614" s="130">
        <v>0</v>
      </c>
      <c r="V3614" s="130">
        <v>832.24</v>
      </c>
      <c r="X3614" s="126" t="s">
        <v>423</v>
      </c>
      <c r="Z3614" s="127"/>
      <c r="AA3614" s="128">
        <v>1</v>
      </c>
      <c r="AB3614" s="128">
        <v>12</v>
      </c>
      <c r="AD3614" s="126" t="s">
        <v>562</v>
      </c>
      <c r="AG3614" s="127"/>
      <c r="AI3614" s="127"/>
    </row>
    <row r="3615" spans="1:35" ht="14.85" customHeight="1">
      <c r="A3615" s="130">
        <v>5010946</v>
      </c>
      <c r="B3615" s="126" t="s">
        <v>413</v>
      </c>
      <c r="C3615" s="126" t="s">
        <v>6869</v>
      </c>
      <c r="E3615" s="126" t="s">
        <v>288</v>
      </c>
      <c r="F3615" s="126" t="s">
        <v>416</v>
      </c>
      <c r="G3615" s="126" t="s">
        <v>417</v>
      </c>
      <c r="H3615" s="126" t="s">
        <v>126</v>
      </c>
      <c r="I3615" s="126" t="s">
        <v>126</v>
      </c>
      <c r="J3615" s="126" t="s">
        <v>2857</v>
      </c>
      <c r="K3615" s="126" t="s">
        <v>747</v>
      </c>
      <c r="L3615" s="126" t="s">
        <v>2858</v>
      </c>
      <c r="M3615" s="130">
        <v>973.91</v>
      </c>
      <c r="O3615" s="126" t="s">
        <v>422</v>
      </c>
      <c r="P3615" s="130">
        <v>0</v>
      </c>
      <c r="S3615" s="130">
        <v>0</v>
      </c>
      <c r="V3615" s="130">
        <v>973.91</v>
      </c>
      <c r="X3615" s="126" t="s">
        <v>4254</v>
      </c>
      <c r="Z3615" s="127"/>
      <c r="AA3615" s="128">
        <v>1</v>
      </c>
      <c r="AB3615" s="128">
        <v>12</v>
      </c>
      <c r="AD3615" s="126" t="s">
        <v>562</v>
      </c>
      <c r="AG3615" s="127"/>
      <c r="AI3615" s="127"/>
    </row>
    <row r="3616" spans="1:35" ht="14.85" customHeight="1">
      <c r="A3616" s="130">
        <v>5010945</v>
      </c>
      <c r="B3616" s="126" t="s">
        <v>413</v>
      </c>
      <c r="C3616" s="126" t="s">
        <v>6870</v>
      </c>
      <c r="E3616" s="126" t="s">
        <v>288</v>
      </c>
      <c r="F3616" s="126" t="s">
        <v>416</v>
      </c>
      <c r="G3616" s="126" t="s">
        <v>417</v>
      </c>
      <c r="H3616" s="126" t="s">
        <v>126</v>
      </c>
      <c r="I3616" s="126" t="s">
        <v>126</v>
      </c>
      <c r="J3616" s="126" t="s">
        <v>3618</v>
      </c>
      <c r="K3616" s="126" t="s">
        <v>558</v>
      </c>
      <c r="L3616" s="126" t="s">
        <v>3619</v>
      </c>
      <c r="M3616" s="130">
        <v>540.55999999999995</v>
      </c>
      <c r="O3616" s="126" t="s">
        <v>422</v>
      </c>
      <c r="P3616" s="130">
        <v>0</v>
      </c>
      <c r="S3616" s="130">
        <v>0</v>
      </c>
      <c r="V3616" s="130">
        <v>540.55999999999995</v>
      </c>
      <c r="X3616" s="126" t="s">
        <v>423</v>
      </c>
      <c r="Z3616" s="127"/>
      <c r="AA3616" s="128">
        <v>1</v>
      </c>
      <c r="AB3616" s="128">
        <v>12</v>
      </c>
      <c r="AD3616" s="126" t="s">
        <v>562</v>
      </c>
      <c r="AG3616" s="127"/>
      <c r="AI3616" s="127"/>
    </row>
    <row r="3617" spans="1:35" ht="14.85" customHeight="1">
      <c r="A3617" s="130">
        <v>5009992</v>
      </c>
      <c r="B3617" s="126" t="s">
        <v>6871</v>
      </c>
      <c r="C3617" s="126" t="s">
        <v>6872</v>
      </c>
      <c r="D3617" s="126" t="s">
        <v>6873</v>
      </c>
      <c r="E3617" s="126" t="s">
        <v>288</v>
      </c>
      <c r="F3617" s="126" t="s">
        <v>522</v>
      </c>
      <c r="G3617" s="126" t="s">
        <v>786</v>
      </c>
      <c r="H3617" s="126" t="s">
        <v>524</v>
      </c>
      <c r="I3617" s="126" t="s">
        <v>418</v>
      </c>
      <c r="J3617" s="126" t="s">
        <v>6874</v>
      </c>
      <c r="K3617" s="126" t="s">
        <v>747</v>
      </c>
      <c r="L3617" s="126" t="s">
        <v>6875</v>
      </c>
      <c r="M3617" s="130">
        <v>76.13</v>
      </c>
      <c r="O3617" s="126" t="s">
        <v>528</v>
      </c>
      <c r="P3617" s="130">
        <v>0</v>
      </c>
      <c r="S3617" s="130">
        <v>0</v>
      </c>
      <c r="V3617" s="130">
        <v>76.13</v>
      </c>
      <c r="X3617" s="126" t="s">
        <v>4967</v>
      </c>
      <c r="Z3617" s="127"/>
      <c r="AA3617" s="128"/>
      <c r="AB3617" s="128"/>
      <c r="AD3617" s="126" t="s">
        <v>562</v>
      </c>
      <c r="AG3617" s="127"/>
      <c r="AI3617" s="127"/>
    </row>
    <row r="3618" spans="1:35" ht="14.85" customHeight="1">
      <c r="A3618" s="130">
        <v>5013426</v>
      </c>
      <c r="B3618" s="126" t="s">
        <v>413</v>
      </c>
      <c r="C3618" s="126" t="s">
        <v>5172</v>
      </c>
      <c r="E3618" s="126" t="s">
        <v>288</v>
      </c>
      <c r="F3618" s="126" t="s">
        <v>364</v>
      </c>
      <c r="G3618" s="126" t="s">
        <v>417</v>
      </c>
      <c r="H3618" s="126" t="s">
        <v>126</v>
      </c>
      <c r="I3618" s="126" t="s">
        <v>126</v>
      </c>
      <c r="J3618" s="126" t="s">
        <v>466</v>
      </c>
      <c r="K3618" s="126" t="s">
        <v>467</v>
      </c>
      <c r="L3618" s="126" t="s">
        <v>468</v>
      </c>
      <c r="M3618" s="130">
        <v>6817.44</v>
      </c>
      <c r="O3618" s="126" t="s">
        <v>365</v>
      </c>
      <c r="P3618" s="130">
        <v>0</v>
      </c>
      <c r="S3618" s="130">
        <v>0</v>
      </c>
      <c r="V3618" s="130">
        <v>15317.44</v>
      </c>
      <c r="X3618" s="126" t="s">
        <v>469</v>
      </c>
      <c r="Z3618" s="127"/>
      <c r="AA3618" s="128">
        <v>1</v>
      </c>
      <c r="AB3618" s="128">
        <v>60</v>
      </c>
      <c r="AC3618" s="126" t="s">
        <v>366</v>
      </c>
      <c r="AD3618" s="126" t="s">
        <v>424</v>
      </c>
      <c r="AG3618" s="127"/>
      <c r="AI3618" s="127"/>
    </row>
    <row r="3619" spans="1:35" ht="14.85" customHeight="1">
      <c r="A3619" s="130">
        <v>5010780</v>
      </c>
      <c r="B3619" s="126" t="s">
        <v>413</v>
      </c>
      <c r="C3619" s="126" t="s">
        <v>6876</v>
      </c>
      <c r="D3619" s="126" t="s">
        <v>6877</v>
      </c>
      <c r="E3619" s="126" t="s">
        <v>288</v>
      </c>
      <c r="F3619" s="126" t="s">
        <v>591</v>
      </c>
      <c r="G3619" s="126" t="s">
        <v>417</v>
      </c>
      <c r="H3619" s="126" t="s">
        <v>126</v>
      </c>
      <c r="I3619" s="126" t="s">
        <v>126</v>
      </c>
      <c r="J3619" s="126" t="s">
        <v>2886</v>
      </c>
      <c r="K3619" s="126" t="s">
        <v>504</v>
      </c>
      <c r="L3619" s="126" t="s">
        <v>2887</v>
      </c>
      <c r="M3619" s="130">
        <v>974.4</v>
      </c>
      <c r="O3619" s="126" t="s">
        <v>667</v>
      </c>
      <c r="P3619" s="130">
        <v>0</v>
      </c>
      <c r="S3619" s="130">
        <v>0</v>
      </c>
      <c r="V3619" s="130">
        <v>9927.3799999999992</v>
      </c>
      <c r="X3619" s="126" t="s">
        <v>3232</v>
      </c>
      <c r="Z3619" s="127"/>
      <c r="AA3619" s="128">
        <v>6</v>
      </c>
      <c r="AB3619" s="128">
        <v>12</v>
      </c>
      <c r="AD3619" s="126" t="s">
        <v>562</v>
      </c>
      <c r="AG3619" s="127"/>
      <c r="AI3619" s="127"/>
    </row>
    <row r="3620" spans="1:35" ht="14.85" customHeight="1">
      <c r="A3620" s="130">
        <v>5010779</v>
      </c>
      <c r="B3620" s="126" t="s">
        <v>413</v>
      </c>
      <c r="C3620" s="126" t="s">
        <v>6878</v>
      </c>
      <c r="D3620" s="126" t="s">
        <v>6879</v>
      </c>
      <c r="E3620" s="126" t="s">
        <v>288</v>
      </c>
      <c r="F3620" s="126" t="s">
        <v>591</v>
      </c>
      <c r="G3620" s="126" t="s">
        <v>417</v>
      </c>
      <c r="H3620" s="126" t="s">
        <v>126</v>
      </c>
      <c r="I3620" s="126" t="s">
        <v>126</v>
      </c>
      <c r="J3620" s="126" t="s">
        <v>2886</v>
      </c>
      <c r="K3620" s="126" t="s">
        <v>504</v>
      </c>
      <c r="L3620" s="126" t="s">
        <v>2887</v>
      </c>
      <c r="M3620" s="130">
        <v>974.4</v>
      </c>
      <c r="O3620" s="126" t="s">
        <v>667</v>
      </c>
      <c r="P3620" s="130">
        <v>0</v>
      </c>
      <c r="S3620" s="130">
        <v>0</v>
      </c>
      <c r="V3620" s="130">
        <v>5030.2</v>
      </c>
      <c r="X3620" s="126" t="s">
        <v>3232</v>
      </c>
      <c r="Z3620" s="127"/>
      <c r="AA3620" s="128">
        <v>6</v>
      </c>
      <c r="AB3620" s="128">
        <v>12</v>
      </c>
      <c r="AD3620" s="126" t="s">
        <v>562</v>
      </c>
      <c r="AG3620" s="127"/>
      <c r="AI3620" s="127"/>
    </row>
    <row r="3621" spans="1:35" ht="14.85" customHeight="1">
      <c r="A3621" s="130">
        <v>5010778</v>
      </c>
      <c r="B3621" s="126" t="s">
        <v>413</v>
      </c>
      <c r="C3621" s="126" t="s">
        <v>6880</v>
      </c>
      <c r="D3621" s="126" t="s">
        <v>6881</v>
      </c>
      <c r="E3621" s="126" t="s">
        <v>288</v>
      </c>
      <c r="F3621" s="126" t="s">
        <v>591</v>
      </c>
      <c r="G3621" s="126" t="s">
        <v>417</v>
      </c>
      <c r="H3621" s="126" t="s">
        <v>126</v>
      </c>
      <c r="I3621" s="126" t="s">
        <v>126</v>
      </c>
      <c r="J3621" s="126" t="s">
        <v>2886</v>
      </c>
      <c r="K3621" s="126" t="s">
        <v>504</v>
      </c>
      <c r="L3621" s="126" t="s">
        <v>2887</v>
      </c>
      <c r="M3621" s="130">
        <v>974.4</v>
      </c>
      <c r="O3621" s="126" t="s">
        <v>667</v>
      </c>
      <c r="P3621" s="130">
        <v>0</v>
      </c>
      <c r="S3621" s="130">
        <v>0</v>
      </c>
      <c r="V3621" s="130">
        <v>3441.18</v>
      </c>
      <c r="X3621" s="126" t="s">
        <v>3232</v>
      </c>
      <c r="Z3621" s="127"/>
      <c r="AA3621" s="128">
        <v>6</v>
      </c>
      <c r="AB3621" s="128">
        <v>12</v>
      </c>
      <c r="AD3621" s="126" t="s">
        <v>562</v>
      </c>
      <c r="AG3621" s="127"/>
      <c r="AI3621" s="127"/>
    </row>
    <row r="3622" spans="1:35" ht="14.85" customHeight="1">
      <c r="A3622" s="130">
        <v>5010777</v>
      </c>
      <c r="B3622" s="126" t="s">
        <v>413</v>
      </c>
      <c r="C3622" s="126" t="s">
        <v>6882</v>
      </c>
      <c r="D3622" s="126" t="s">
        <v>6883</v>
      </c>
      <c r="E3622" s="126" t="s">
        <v>288</v>
      </c>
      <c r="F3622" s="126" t="s">
        <v>591</v>
      </c>
      <c r="G3622" s="126" t="s">
        <v>417</v>
      </c>
      <c r="H3622" s="126" t="s">
        <v>126</v>
      </c>
      <c r="I3622" s="126" t="s">
        <v>126</v>
      </c>
      <c r="J3622" s="126" t="s">
        <v>2886</v>
      </c>
      <c r="K3622" s="126" t="s">
        <v>504</v>
      </c>
      <c r="L3622" s="126" t="s">
        <v>2887</v>
      </c>
      <c r="M3622" s="130">
        <v>974.4</v>
      </c>
      <c r="O3622" s="126" t="s">
        <v>667</v>
      </c>
      <c r="P3622" s="130">
        <v>0</v>
      </c>
      <c r="S3622" s="130">
        <v>0</v>
      </c>
      <c r="V3622" s="130">
        <v>2436</v>
      </c>
      <c r="X3622" s="126" t="s">
        <v>3232</v>
      </c>
      <c r="Z3622" s="127"/>
      <c r="AA3622" s="128">
        <v>6</v>
      </c>
      <c r="AB3622" s="128">
        <v>12</v>
      </c>
      <c r="AD3622" s="126" t="s">
        <v>562</v>
      </c>
      <c r="AG3622" s="127"/>
      <c r="AI3622" s="127"/>
    </row>
    <row r="3623" spans="1:35" ht="14.85" customHeight="1">
      <c r="A3623" s="130">
        <v>5010775</v>
      </c>
      <c r="B3623" s="126" t="s">
        <v>413</v>
      </c>
      <c r="C3623" s="126" t="s">
        <v>6884</v>
      </c>
      <c r="D3623" s="126" t="s">
        <v>6885</v>
      </c>
      <c r="E3623" s="126" t="s">
        <v>288</v>
      </c>
      <c r="F3623" s="126" t="s">
        <v>591</v>
      </c>
      <c r="G3623" s="126" t="s">
        <v>417</v>
      </c>
      <c r="H3623" s="126" t="s">
        <v>126</v>
      </c>
      <c r="I3623" s="126" t="s">
        <v>126</v>
      </c>
      <c r="J3623" s="126" t="s">
        <v>2886</v>
      </c>
      <c r="K3623" s="126" t="s">
        <v>504</v>
      </c>
      <c r="L3623" s="126" t="s">
        <v>2887</v>
      </c>
      <c r="M3623" s="130">
        <v>682.08</v>
      </c>
      <c r="O3623" s="126" t="s">
        <v>667</v>
      </c>
      <c r="P3623" s="130">
        <v>0</v>
      </c>
      <c r="S3623" s="130">
        <v>0</v>
      </c>
      <c r="V3623" s="130">
        <v>3388</v>
      </c>
      <c r="X3623" s="126" t="s">
        <v>5119</v>
      </c>
      <c r="Z3623" s="127"/>
      <c r="AA3623" s="128">
        <v>6</v>
      </c>
      <c r="AB3623" s="128">
        <v>12</v>
      </c>
      <c r="AD3623" s="126" t="s">
        <v>562</v>
      </c>
      <c r="AG3623" s="127"/>
      <c r="AI3623" s="127"/>
    </row>
    <row r="3624" spans="1:35" ht="14.85" customHeight="1">
      <c r="A3624" s="130">
        <v>5010774</v>
      </c>
      <c r="B3624" s="126" t="s">
        <v>413</v>
      </c>
      <c r="C3624" s="126" t="s">
        <v>6886</v>
      </c>
      <c r="D3624" s="126" t="s">
        <v>6887</v>
      </c>
      <c r="E3624" s="126" t="s">
        <v>288</v>
      </c>
      <c r="F3624" s="126" t="s">
        <v>591</v>
      </c>
      <c r="G3624" s="126" t="s">
        <v>417</v>
      </c>
      <c r="H3624" s="126" t="s">
        <v>126</v>
      </c>
      <c r="I3624" s="126" t="s">
        <v>126</v>
      </c>
      <c r="J3624" s="126" t="s">
        <v>2886</v>
      </c>
      <c r="K3624" s="126" t="s">
        <v>504</v>
      </c>
      <c r="L3624" s="126" t="s">
        <v>2887</v>
      </c>
      <c r="M3624" s="130">
        <v>974.4</v>
      </c>
      <c r="O3624" s="126" t="s">
        <v>667</v>
      </c>
      <c r="P3624" s="130">
        <v>0</v>
      </c>
      <c r="S3624" s="130">
        <v>0</v>
      </c>
      <c r="V3624" s="130">
        <v>3334.78</v>
      </c>
      <c r="X3624" s="126" t="s">
        <v>3232</v>
      </c>
      <c r="Z3624" s="127"/>
      <c r="AA3624" s="128">
        <v>6</v>
      </c>
      <c r="AB3624" s="128">
        <v>12</v>
      </c>
      <c r="AD3624" s="126" t="s">
        <v>562</v>
      </c>
      <c r="AG3624" s="127"/>
      <c r="AI3624" s="127"/>
    </row>
    <row r="3625" spans="1:35" ht="14.85" customHeight="1">
      <c r="A3625" s="130">
        <v>5010772</v>
      </c>
      <c r="B3625" s="126" t="s">
        <v>413</v>
      </c>
      <c r="C3625" s="126" t="s">
        <v>6888</v>
      </c>
      <c r="D3625" s="126" t="s">
        <v>6889</v>
      </c>
      <c r="E3625" s="126" t="s">
        <v>288</v>
      </c>
      <c r="F3625" s="126" t="s">
        <v>591</v>
      </c>
      <c r="G3625" s="126" t="s">
        <v>417</v>
      </c>
      <c r="H3625" s="126" t="s">
        <v>126</v>
      </c>
      <c r="I3625" s="126" t="s">
        <v>126</v>
      </c>
      <c r="J3625" s="126" t="s">
        <v>2886</v>
      </c>
      <c r="K3625" s="126" t="s">
        <v>504</v>
      </c>
      <c r="L3625" s="126" t="s">
        <v>2887</v>
      </c>
      <c r="M3625" s="130">
        <v>974.4</v>
      </c>
      <c r="O3625" s="126" t="s">
        <v>667</v>
      </c>
      <c r="P3625" s="130">
        <v>0</v>
      </c>
      <c r="S3625" s="130">
        <v>0</v>
      </c>
      <c r="V3625" s="130">
        <v>3334.78</v>
      </c>
      <c r="X3625" s="126" t="s">
        <v>3232</v>
      </c>
      <c r="Z3625" s="127"/>
      <c r="AA3625" s="128">
        <v>6</v>
      </c>
      <c r="AB3625" s="128">
        <v>12</v>
      </c>
      <c r="AD3625" s="126" t="s">
        <v>562</v>
      </c>
      <c r="AG3625" s="127"/>
      <c r="AI3625" s="127"/>
    </row>
    <row r="3626" spans="1:35" ht="14.85" customHeight="1">
      <c r="A3626" s="130">
        <v>5010769</v>
      </c>
      <c r="B3626" s="126" t="s">
        <v>413</v>
      </c>
      <c r="C3626" s="126" t="s">
        <v>6890</v>
      </c>
      <c r="D3626" s="126" t="s">
        <v>6891</v>
      </c>
      <c r="E3626" s="126" t="s">
        <v>288</v>
      </c>
      <c r="F3626" s="126" t="s">
        <v>591</v>
      </c>
      <c r="G3626" s="126" t="s">
        <v>417</v>
      </c>
      <c r="H3626" s="126" t="s">
        <v>126</v>
      </c>
      <c r="I3626" s="126" t="s">
        <v>126</v>
      </c>
      <c r="J3626" s="126" t="s">
        <v>2886</v>
      </c>
      <c r="K3626" s="126" t="s">
        <v>504</v>
      </c>
      <c r="L3626" s="126" t="s">
        <v>2887</v>
      </c>
      <c r="M3626" s="130">
        <v>682.08</v>
      </c>
      <c r="O3626" s="126" t="s">
        <v>667</v>
      </c>
      <c r="P3626" s="130">
        <v>0</v>
      </c>
      <c r="S3626" s="130">
        <v>0</v>
      </c>
      <c r="V3626" s="130">
        <v>7093.78</v>
      </c>
      <c r="X3626" s="126" t="s">
        <v>5119</v>
      </c>
      <c r="Z3626" s="127"/>
      <c r="AA3626" s="128">
        <v>6</v>
      </c>
      <c r="AB3626" s="128">
        <v>12</v>
      </c>
      <c r="AD3626" s="126" t="s">
        <v>562</v>
      </c>
      <c r="AG3626" s="127"/>
      <c r="AI3626" s="127"/>
    </row>
    <row r="3627" spans="1:35" ht="14.85" customHeight="1">
      <c r="A3627" s="130">
        <v>5010768</v>
      </c>
      <c r="B3627" s="126" t="s">
        <v>413</v>
      </c>
      <c r="C3627" s="126" t="s">
        <v>6892</v>
      </c>
      <c r="D3627" s="126" t="s">
        <v>6893</v>
      </c>
      <c r="E3627" s="126" t="s">
        <v>288</v>
      </c>
      <c r="F3627" s="126" t="s">
        <v>591</v>
      </c>
      <c r="G3627" s="126" t="s">
        <v>417</v>
      </c>
      <c r="H3627" s="126" t="s">
        <v>126</v>
      </c>
      <c r="I3627" s="126" t="s">
        <v>126</v>
      </c>
      <c r="J3627" s="126" t="s">
        <v>2886</v>
      </c>
      <c r="K3627" s="126" t="s">
        <v>504</v>
      </c>
      <c r="L3627" s="126" t="s">
        <v>2887</v>
      </c>
      <c r="M3627" s="130">
        <v>682.08</v>
      </c>
      <c r="O3627" s="126" t="s">
        <v>667</v>
      </c>
      <c r="P3627" s="130">
        <v>0</v>
      </c>
      <c r="S3627" s="130">
        <v>0</v>
      </c>
      <c r="V3627" s="130">
        <v>6619.2</v>
      </c>
      <c r="X3627" s="126" t="s">
        <v>5119</v>
      </c>
      <c r="Z3627" s="127"/>
      <c r="AA3627" s="128">
        <v>6</v>
      </c>
      <c r="AB3627" s="128">
        <v>12</v>
      </c>
      <c r="AD3627" s="126" t="s">
        <v>562</v>
      </c>
      <c r="AG3627" s="127"/>
      <c r="AI3627" s="127"/>
    </row>
    <row r="3628" spans="1:35" ht="14.85" customHeight="1">
      <c r="A3628" s="130">
        <v>5010767</v>
      </c>
      <c r="B3628" s="126" t="s">
        <v>413</v>
      </c>
      <c r="C3628" s="126" t="s">
        <v>6894</v>
      </c>
      <c r="D3628" s="126" t="s">
        <v>6895</v>
      </c>
      <c r="E3628" s="126" t="s">
        <v>288</v>
      </c>
      <c r="F3628" s="126" t="s">
        <v>591</v>
      </c>
      <c r="G3628" s="126" t="s">
        <v>417</v>
      </c>
      <c r="H3628" s="126" t="s">
        <v>126</v>
      </c>
      <c r="I3628" s="126" t="s">
        <v>126</v>
      </c>
      <c r="J3628" s="126" t="s">
        <v>6193</v>
      </c>
      <c r="K3628" s="126" t="s">
        <v>504</v>
      </c>
      <c r="L3628" s="126" t="s">
        <v>1002</v>
      </c>
      <c r="M3628" s="130">
        <v>2434.88</v>
      </c>
      <c r="O3628" s="126" t="s">
        <v>2625</v>
      </c>
      <c r="P3628" s="130">
        <v>0</v>
      </c>
      <c r="S3628" s="130">
        <v>0</v>
      </c>
      <c r="V3628" s="130">
        <v>3417.2</v>
      </c>
      <c r="X3628" s="126" t="s">
        <v>6896</v>
      </c>
      <c r="Z3628" s="127" t="s">
        <v>309</v>
      </c>
      <c r="AA3628" s="128">
        <v>1</v>
      </c>
      <c r="AB3628" s="128">
        <v>12</v>
      </c>
      <c r="AD3628" s="126" t="s">
        <v>562</v>
      </c>
      <c r="AG3628" s="127"/>
      <c r="AI3628" s="127"/>
    </row>
    <row r="3629" spans="1:35" ht="14.85" customHeight="1">
      <c r="A3629" s="130">
        <v>5010766</v>
      </c>
      <c r="B3629" s="126" t="s">
        <v>413</v>
      </c>
      <c r="C3629" s="126" t="s">
        <v>6897</v>
      </c>
      <c r="D3629" s="126" t="s">
        <v>6898</v>
      </c>
      <c r="E3629" s="126" t="s">
        <v>288</v>
      </c>
      <c r="F3629" s="126" t="s">
        <v>591</v>
      </c>
      <c r="G3629" s="126" t="s">
        <v>417</v>
      </c>
      <c r="H3629" s="126" t="s">
        <v>126</v>
      </c>
      <c r="I3629" s="126" t="s">
        <v>126</v>
      </c>
      <c r="J3629" s="126" t="s">
        <v>2886</v>
      </c>
      <c r="K3629" s="126" t="s">
        <v>504</v>
      </c>
      <c r="L3629" s="126" t="s">
        <v>2887</v>
      </c>
      <c r="M3629" s="130">
        <v>974.4</v>
      </c>
      <c r="O3629" s="126" t="s">
        <v>667</v>
      </c>
      <c r="P3629" s="130">
        <v>0</v>
      </c>
      <c r="S3629" s="130">
        <v>0</v>
      </c>
      <c r="V3629" s="130">
        <v>6619.2</v>
      </c>
      <c r="X3629" s="126" t="s">
        <v>3232</v>
      </c>
      <c r="Z3629" s="127"/>
      <c r="AA3629" s="128">
        <v>6</v>
      </c>
      <c r="AB3629" s="128">
        <v>12</v>
      </c>
      <c r="AD3629" s="126" t="s">
        <v>562</v>
      </c>
      <c r="AG3629" s="127"/>
      <c r="AI3629" s="127"/>
    </row>
    <row r="3630" spans="1:35" ht="14.85" customHeight="1">
      <c r="A3630" s="130">
        <v>5010764</v>
      </c>
      <c r="B3630" s="126" t="s">
        <v>413</v>
      </c>
      <c r="C3630" s="126" t="s">
        <v>6899</v>
      </c>
      <c r="D3630" s="126" t="s">
        <v>911</v>
      </c>
      <c r="E3630" s="126" t="s">
        <v>288</v>
      </c>
      <c r="F3630" s="126" t="s">
        <v>591</v>
      </c>
      <c r="G3630" s="126" t="s">
        <v>417</v>
      </c>
      <c r="H3630" s="126" t="s">
        <v>126</v>
      </c>
      <c r="I3630" s="126" t="s">
        <v>126</v>
      </c>
      <c r="J3630" s="126" t="s">
        <v>6193</v>
      </c>
      <c r="K3630" s="126" t="s">
        <v>504</v>
      </c>
      <c r="L3630" s="126" t="s">
        <v>1002</v>
      </c>
      <c r="M3630" s="130">
        <v>1460.48</v>
      </c>
      <c r="O3630" s="126" t="s">
        <v>2625</v>
      </c>
      <c r="P3630" s="130">
        <v>0</v>
      </c>
      <c r="S3630" s="130">
        <v>0</v>
      </c>
      <c r="V3630" s="130">
        <v>3417.2</v>
      </c>
      <c r="X3630" s="126" t="s">
        <v>6900</v>
      </c>
      <c r="Z3630" s="127" t="s">
        <v>309</v>
      </c>
      <c r="AA3630" s="128">
        <v>1</v>
      </c>
      <c r="AB3630" s="128">
        <v>12</v>
      </c>
      <c r="AD3630" s="126" t="s">
        <v>562</v>
      </c>
      <c r="AG3630" s="127"/>
      <c r="AI3630" s="127"/>
    </row>
    <row r="3631" spans="1:35" ht="14.85" customHeight="1">
      <c r="A3631" s="130">
        <v>5010763</v>
      </c>
      <c r="B3631" s="126" t="s">
        <v>413</v>
      </c>
      <c r="C3631" s="126" t="s">
        <v>6901</v>
      </c>
      <c r="D3631" s="126" t="s">
        <v>6902</v>
      </c>
      <c r="E3631" s="126" t="s">
        <v>288</v>
      </c>
      <c r="F3631" s="126" t="s">
        <v>591</v>
      </c>
      <c r="G3631" s="126" t="s">
        <v>417</v>
      </c>
      <c r="H3631" s="126" t="s">
        <v>126</v>
      </c>
      <c r="I3631" s="126" t="s">
        <v>126</v>
      </c>
      <c r="J3631" s="126" t="s">
        <v>2886</v>
      </c>
      <c r="K3631" s="126" t="s">
        <v>504</v>
      </c>
      <c r="L3631" s="126" t="s">
        <v>2887</v>
      </c>
      <c r="M3631" s="130">
        <v>682.08</v>
      </c>
      <c r="O3631" s="126" t="s">
        <v>667</v>
      </c>
      <c r="P3631" s="130">
        <v>0</v>
      </c>
      <c r="S3631" s="130">
        <v>0</v>
      </c>
      <c r="V3631" s="130">
        <v>5188.38</v>
      </c>
      <c r="X3631" s="126" t="s">
        <v>5119</v>
      </c>
      <c r="Z3631" s="127"/>
      <c r="AA3631" s="128">
        <v>6</v>
      </c>
      <c r="AB3631" s="128">
        <v>12</v>
      </c>
      <c r="AD3631" s="126" t="s">
        <v>562</v>
      </c>
      <c r="AG3631" s="127"/>
      <c r="AI3631" s="127"/>
    </row>
    <row r="3632" spans="1:35" ht="14.85" customHeight="1">
      <c r="A3632" s="130">
        <v>5013140</v>
      </c>
      <c r="B3632" s="126" t="s">
        <v>413</v>
      </c>
      <c r="C3632" s="126" t="s">
        <v>968</v>
      </c>
      <c r="E3632" s="126" t="s">
        <v>288</v>
      </c>
      <c r="F3632" s="126" t="s">
        <v>364</v>
      </c>
      <c r="G3632" s="126" t="s">
        <v>417</v>
      </c>
      <c r="H3632" s="126" t="s">
        <v>126</v>
      </c>
      <c r="I3632" s="126" t="s">
        <v>126</v>
      </c>
      <c r="J3632" s="126" t="s">
        <v>466</v>
      </c>
      <c r="K3632" s="126" t="s">
        <v>467</v>
      </c>
      <c r="L3632" s="126" t="s">
        <v>468</v>
      </c>
      <c r="M3632" s="130">
        <v>6817.44</v>
      </c>
      <c r="O3632" s="126" t="s">
        <v>365</v>
      </c>
      <c r="P3632" s="130">
        <v>0</v>
      </c>
      <c r="S3632" s="130">
        <v>0</v>
      </c>
      <c r="V3632" s="130">
        <v>41780.85</v>
      </c>
      <c r="X3632" s="126" t="s">
        <v>510</v>
      </c>
      <c r="Z3632" s="127"/>
      <c r="AA3632" s="128">
        <v>2</v>
      </c>
      <c r="AB3632" s="128">
        <v>60</v>
      </c>
      <c r="AC3632" s="126" t="s">
        <v>366</v>
      </c>
      <c r="AD3632" s="126" t="s">
        <v>1990</v>
      </c>
      <c r="AG3632" s="127"/>
      <c r="AI3632" s="127"/>
    </row>
    <row r="3633" spans="1:35" ht="14.85" customHeight="1">
      <c r="A3633" s="130">
        <v>5013139</v>
      </c>
      <c r="B3633" s="126" t="s">
        <v>413</v>
      </c>
      <c r="C3633" s="126" t="s">
        <v>969</v>
      </c>
      <c r="E3633" s="126" t="s">
        <v>288</v>
      </c>
      <c r="F3633" s="126" t="s">
        <v>364</v>
      </c>
      <c r="G3633" s="126" t="s">
        <v>417</v>
      </c>
      <c r="H3633" s="126" t="s">
        <v>126</v>
      </c>
      <c r="I3633" s="126" t="s">
        <v>126</v>
      </c>
      <c r="J3633" s="126" t="s">
        <v>466</v>
      </c>
      <c r="K3633" s="126" t="s">
        <v>467</v>
      </c>
      <c r="L3633" s="126" t="s">
        <v>468</v>
      </c>
      <c r="M3633" s="130">
        <v>6817.44</v>
      </c>
      <c r="O3633" s="126" t="s">
        <v>365</v>
      </c>
      <c r="P3633" s="130">
        <v>0</v>
      </c>
      <c r="S3633" s="130">
        <v>0</v>
      </c>
      <c r="V3633" s="130">
        <v>24250.42</v>
      </c>
      <c r="X3633" s="126" t="s">
        <v>510</v>
      </c>
      <c r="Z3633" s="127"/>
      <c r="AA3633" s="128">
        <v>2</v>
      </c>
      <c r="AB3633" s="128">
        <v>60</v>
      </c>
      <c r="AC3633" s="126" t="s">
        <v>366</v>
      </c>
      <c r="AD3633" s="126" t="s">
        <v>1990</v>
      </c>
      <c r="AG3633" s="127"/>
      <c r="AI3633" s="127"/>
    </row>
    <row r="3634" spans="1:35" ht="14.85" customHeight="1">
      <c r="A3634" s="130">
        <v>5012370</v>
      </c>
      <c r="B3634" s="126" t="s">
        <v>413</v>
      </c>
      <c r="C3634" s="126" t="s">
        <v>6903</v>
      </c>
      <c r="D3634" s="126" t="s">
        <v>1521</v>
      </c>
      <c r="E3634" s="126" t="s">
        <v>288</v>
      </c>
      <c r="F3634" s="126" t="s">
        <v>491</v>
      </c>
      <c r="G3634" s="126" t="s">
        <v>417</v>
      </c>
      <c r="H3634" s="126" t="s">
        <v>126</v>
      </c>
      <c r="I3634" s="126" t="s">
        <v>126</v>
      </c>
      <c r="J3634" s="126" t="s">
        <v>1522</v>
      </c>
      <c r="K3634" s="126" t="s">
        <v>613</v>
      </c>
      <c r="L3634" s="126" t="s">
        <v>1249</v>
      </c>
      <c r="M3634" s="130">
        <v>5300.31</v>
      </c>
      <c r="N3634" s="126" t="s">
        <v>290</v>
      </c>
      <c r="O3634" s="126" t="s">
        <v>506</v>
      </c>
      <c r="P3634" s="130">
        <v>0</v>
      </c>
      <c r="S3634" s="130">
        <v>0</v>
      </c>
      <c r="V3634" s="130">
        <v>5889.24</v>
      </c>
      <c r="X3634" s="126" t="s">
        <v>1523</v>
      </c>
      <c r="Y3634" s="126" t="s">
        <v>517</v>
      </c>
      <c r="Z3634" s="127" t="s">
        <v>309</v>
      </c>
      <c r="AA3634" s="128">
        <v>1</v>
      </c>
      <c r="AB3634" s="128">
        <v>84</v>
      </c>
      <c r="AD3634" s="126" t="s">
        <v>623</v>
      </c>
      <c r="AG3634" s="127"/>
      <c r="AI3634" s="127"/>
    </row>
    <row r="3635" spans="1:35" ht="14.85" customHeight="1">
      <c r="A3635" s="130">
        <v>5012700</v>
      </c>
      <c r="B3635" s="126" t="s">
        <v>413</v>
      </c>
      <c r="C3635" s="126" t="s">
        <v>6904</v>
      </c>
      <c r="D3635" s="126" t="s">
        <v>6905</v>
      </c>
      <c r="E3635" s="126" t="s">
        <v>288</v>
      </c>
      <c r="F3635" s="126" t="s">
        <v>522</v>
      </c>
      <c r="G3635" s="126" t="s">
        <v>4983</v>
      </c>
      <c r="H3635" s="126" t="s">
        <v>524</v>
      </c>
      <c r="I3635" s="126" t="s">
        <v>418</v>
      </c>
      <c r="J3635" s="126" t="s">
        <v>1332</v>
      </c>
      <c r="K3635" s="126" t="s">
        <v>628</v>
      </c>
      <c r="L3635" s="126" t="s">
        <v>2306</v>
      </c>
      <c r="M3635" s="130">
        <v>1182.72</v>
      </c>
      <c r="N3635" s="126" t="s">
        <v>290</v>
      </c>
      <c r="O3635" s="126" t="s">
        <v>621</v>
      </c>
      <c r="P3635" s="130">
        <v>0</v>
      </c>
      <c r="S3635" s="130">
        <v>0</v>
      </c>
      <c r="V3635" s="130">
        <v>1182.72</v>
      </c>
      <c r="X3635" s="126" t="s">
        <v>2692</v>
      </c>
      <c r="Z3635" s="127"/>
      <c r="AA3635" s="128"/>
      <c r="AB3635" s="128"/>
      <c r="AD3635" s="126" t="s">
        <v>1990</v>
      </c>
      <c r="AG3635" s="127"/>
      <c r="AI3635" s="127"/>
    </row>
    <row r="3636" spans="1:35" ht="14.85" customHeight="1">
      <c r="A3636" s="130">
        <v>5012369</v>
      </c>
      <c r="B3636" s="126" t="s">
        <v>413</v>
      </c>
      <c r="C3636" s="126" t="s">
        <v>6906</v>
      </c>
      <c r="D3636" s="126" t="s">
        <v>6907</v>
      </c>
      <c r="E3636" s="126" t="s">
        <v>288</v>
      </c>
      <c r="F3636" s="126" t="s">
        <v>491</v>
      </c>
      <c r="G3636" s="126" t="s">
        <v>417</v>
      </c>
      <c r="H3636" s="126" t="s">
        <v>126</v>
      </c>
      <c r="I3636" s="126" t="s">
        <v>126</v>
      </c>
      <c r="J3636" s="126" t="s">
        <v>1522</v>
      </c>
      <c r="K3636" s="126" t="s">
        <v>613</v>
      </c>
      <c r="L3636" s="126" t="s">
        <v>1249</v>
      </c>
      <c r="M3636" s="130">
        <v>58434.879999999997</v>
      </c>
      <c r="N3636" s="126" t="s">
        <v>290</v>
      </c>
      <c r="O3636" s="126" t="s">
        <v>506</v>
      </c>
      <c r="P3636" s="130">
        <v>0</v>
      </c>
      <c r="S3636" s="130">
        <v>0</v>
      </c>
      <c r="V3636" s="130">
        <v>73200.27</v>
      </c>
      <c r="X3636" s="126" t="s">
        <v>2052</v>
      </c>
      <c r="Y3636" s="126" t="s">
        <v>517</v>
      </c>
      <c r="Z3636" s="127"/>
      <c r="AA3636" s="128">
        <v>1</v>
      </c>
      <c r="AB3636" s="128">
        <v>84</v>
      </c>
      <c r="AD3636" s="126" t="s">
        <v>623</v>
      </c>
      <c r="AG3636" s="127"/>
      <c r="AI3636" s="127"/>
    </row>
    <row r="3637" spans="1:35" ht="14.85" customHeight="1">
      <c r="A3637" s="130">
        <v>5012367</v>
      </c>
      <c r="B3637" s="126" t="s">
        <v>413</v>
      </c>
      <c r="C3637" s="126" t="s">
        <v>6908</v>
      </c>
      <c r="D3637" s="126" t="s">
        <v>6909</v>
      </c>
      <c r="E3637" s="126" t="s">
        <v>288</v>
      </c>
      <c r="F3637" s="126" t="s">
        <v>352</v>
      </c>
      <c r="G3637" s="126" t="s">
        <v>417</v>
      </c>
      <c r="H3637" s="126" t="s">
        <v>126</v>
      </c>
      <c r="I3637" s="126" t="s">
        <v>626</v>
      </c>
      <c r="J3637" s="126" t="s">
        <v>3985</v>
      </c>
      <c r="K3637" s="126" t="s">
        <v>613</v>
      </c>
      <c r="L3637" s="126" t="s">
        <v>3986</v>
      </c>
      <c r="M3637" s="130">
        <v>1150.54</v>
      </c>
      <c r="N3637" s="126" t="s">
        <v>290</v>
      </c>
      <c r="O3637" s="126" t="s">
        <v>353</v>
      </c>
      <c r="P3637" s="130">
        <v>0</v>
      </c>
      <c r="S3637" s="130">
        <v>0</v>
      </c>
      <c r="V3637" s="130">
        <v>1150.54</v>
      </c>
      <c r="X3637" s="126" t="s">
        <v>6910</v>
      </c>
      <c r="Z3637" s="127"/>
      <c r="AA3637" s="128">
        <v>1</v>
      </c>
      <c r="AB3637" s="128">
        <v>84</v>
      </c>
      <c r="AD3637" s="126" t="s">
        <v>623</v>
      </c>
      <c r="AG3637" s="127"/>
      <c r="AI3637" s="127"/>
    </row>
    <row r="3638" spans="1:35" ht="14.85" customHeight="1">
      <c r="A3638" s="130">
        <v>5012366</v>
      </c>
      <c r="B3638" s="126" t="s">
        <v>413</v>
      </c>
      <c r="C3638" s="126" t="s">
        <v>6911</v>
      </c>
      <c r="D3638" s="126" t="s">
        <v>6909</v>
      </c>
      <c r="E3638" s="126" t="s">
        <v>288</v>
      </c>
      <c r="F3638" s="126" t="s">
        <v>352</v>
      </c>
      <c r="G3638" s="126" t="s">
        <v>417</v>
      </c>
      <c r="H3638" s="126" t="s">
        <v>126</v>
      </c>
      <c r="I3638" s="126" t="s">
        <v>626</v>
      </c>
      <c r="J3638" s="126" t="s">
        <v>3985</v>
      </c>
      <c r="K3638" s="126" t="s">
        <v>613</v>
      </c>
      <c r="L3638" s="126" t="s">
        <v>3986</v>
      </c>
      <c r="M3638" s="130">
        <v>1150.54</v>
      </c>
      <c r="N3638" s="126" t="s">
        <v>290</v>
      </c>
      <c r="O3638" s="126" t="s">
        <v>353</v>
      </c>
      <c r="P3638" s="130">
        <v>0</v>
      </c>
      <c r="S3638" s="130">
        <v>0</v>
      </c>
      <c r="V3638" s="130">
        <v>1150.54</v>
      </c>
      <c r="X3638" s="126" t="s">
        <v>6910</v>
      </c>
      <c r="Z3638" s="127"/>
      <c r="AA3638" s="128">
        <v>1</v>
      </c>
      <c r="AB3638" s="128">
        <v>84</v>
      </c>
      <c r="AD3638" s="126" t="s">
        <v>623</v>
      </c>
      <c r="AG3638" s="127"/>
      <c r="AI3638" s="127"/>
    </row>
    <row r="3639" spans="1:35" ht="14.85" customHeight="1">
      <c r="A3639" s="130">
        <v>5012365</v>
      </c>
      <c r="B3639" s="126" t="s">
        <v>413</v>
      </c>
      <c r="C3639" s="126" t="s">
        <v>6912</v>
      </c>
      <c r="D3639" s="126" t="s">
        <v>4003</v>
      </c>
      <c r="E3639" s="126" t="s">
        <v>288</v>
      </c>
      <c r="F3639" s="126" t="s">
        <v>352</v>
      </c>
      <c r="G3639" s="126" t="s">
        <v>417</v>
      </c>
      <c r="H3639" s="126" t="s">
        <v>126</v>
      </c>
      <c r="I3639" s="126" t="s">
        <v>418</v>
      </c>
      <c r="J3639" s="126" t="s">
        <v>3985</v>
      </c>
      <c r="K3639" s="126" t="s">
        <v>613</v>
      </c>
      <c r="L3639" s="126" t="s">
        <v>3986</v>
      </c>
      <c r="M3639" s="130">
        <v>1150.54</v>
      </c>
      <c r="N3639" s="126" t="s">
        <v>290</v>
      </c>
      <c r="O3639" s="126" t="s">
        <v>353</v>
      </c>
      <c r="P3639" s="130">
        <v>0</v>
      </c>
      <c r="S3639" s="130">
        <v>0</v>
      </c>
      <c r="V3639" s="130">
        <v>1150.54</v>
      </c>
      <c r="X3639" s="126" t="s">
        <v>3987</v>
      </c>
      <c r="Z3639" s="127"/>
      <c r="AA3639" s="128">
        <v>1</v>
      </c>
      <c r="AB3639" s="128">
        <v>60</v>
      </c>
      <c r="AD3639" s="126" t="s">
        <v>623</v>
      </c>
      <c r="AG3639" s="127"/>
      <c r="AI3639" s="127"/>
    </row>
    <row r="3640" spans="1:35" ht="14.85" customHeight="1">
      <c r="A3640" s="130">
        <v>5012122</v>
      </c>
      <c r="B3640" s="126" t="s">
        <v>413</v>
      </c>
      <c r="C3640" s="126" t="s">
        <v>6913</v>
      </c>
      <c r="D3640" s="126" t="s">
        <v>6914</v>
      </c>
      <c r="E3640" s="126" t="s">
        <v>288</v>
      </c>
      <c r="F3640" s="126" t="s">
        <v>364</v>
      </c>
      <c r="G3640" s="126" t="s">
        <v>417</v>
      </c>
      <c r="H3640" s="126" t="s">
        <v>126</v>
      </c>
      <c r="I3640" s="126" t="s">
        <v>418</v>
      </c>
      <c r="J3640" s="126" t="s">
        <v>484</v>
      </c>
      <c r="K3640" s="126" t="s">
        <v>443</v>
      </c>
      <c r="L3640" s="126" t="s">
        <v>485</v>
      </c>
      <c r="M3640" s="130">
        <v>6817.44</v>
      </c>
      <c r="O3640" s="126" t="s">
        <v>365</v>
      </c>
      <c r="P3640" s="130">
        <v>0</v>
      </c>
      <c r="S3640" s="130">
        <v>0</v>
      </c>
      <c r="V3640" s="130">
        <v>24014.74</v>
      </c>
      <c r="X3640" s="126" t="s">
        <v>469</v>
      </c>
      <c r="Z3640" s="127"/>
      <c r="AA3640" s="128">
        <v>1</v>
      </c>
      <c r="AB3640" s="128">
        <v>60</v>
      </c>
      <c r="AC3640" s="126" t="s">
        <v>366</v>
      </c>
      <c r="AD3640" s="126" t="s">
        <v>488</v>
      </c>
      <c r="AG3640" s="127"/>
      <c r="AI3640" s="127"/>
    </row>
    <row r="3641" spans="1:35" ht="14.85" customHeight="1">
      <c r="A3641" s="130">
        <v>5012121</v>
      </c>
      <c r="B3641" s="126" t="s">
        <v>413</v>
      </c>
      <c r="C3641" s="126" t="s">
        <v>6913</v>
      </c>
      <c r="D3641" s="126" t="s">
        <v>6914</v>
      </c>
      <c r="E3641" s="126" t="s">
        <v>288</v>
      </c>
      <c r="F3641" s="126" t="s">
        <v>364</v>
      </c>
      <c r="G3641" s="126" t="s">
        <v>417</v>
      </c>
      <c r="H3641" s="126" t="s">
        <v>126</v>
      </c>
      <c r="I3641" s="126" t="s">
        <v>418</v>
      </c>
      <c r="J3641" s="126" t="s">
        <v>484</v>
      </c>
      <c r="K3641" s="126" t="s">
        <v>443</v>
      </c>
      <c r="L3641" s="126" t="s">
        <v>485</v>
      </c>
      <c r="M3641" s="130">
        <v>6817.44</v>
      </c>
      <c r="O3641" s="126" t="s">
        <v>365</v>
      </c>
      <c r="P3641" s="130">
        <v>0</v>
      </c>
      <c r="S3641" s="130">
        <v>0</v>
      </c>
      <c r="V3641" s="130">
        <v>24014.74</v>
      </c>
      <c r="X3641" s="126" t="s">
        <v>510</v>
      </c>
      <c r="Z3641" s="127"/>
      <c r="AA3641" s="128">
        <v>2</v>
      </c>
      <c r="AB3641" s="128">
        <v>60</v>
      </c>
      <c r="AC3641" s="126" t="s">
        <v>366</v>
      </c>
      <c r="AD3641" s="126" t="s">
        <v>488</v>
      </c>
      <c r="AG3641" s="127"/>
      <c r="AI3641" s="127"/>
    </row>
    <row r="3642" spans="1:35" ht="14.85" customHeight="1">
      <c r="A3642" s="130">
        <v>5012120</v>
      </c>
      <c r="B3642" s="126" t="s">
        <v>413</v>
      </c>
      <c r="C3642" s="126" t="s">
        <v>6913</v>
      </c>
      <c r="D3642" s="126" t="s">
        <v>6914</v>
      </c>
      <c r="E3642" s="126" t="s">
        <v>288</v>
      </c>
      <c r="F3642" s="126" t="s">
        <v>364</v>
      </c>
      <c r="G3642" s="126" t="s">
        <v>417</v>
      </c>
      <c r="H3642" s="126" t="s">
        <v>126</v>
      </c>
      <c r="I3642" s="126" t="s">
        <v>418</v>
      </c>
      <c r="J3642" s="126" t="s">
        <v>484</v>
      </c>
      <c r="K3642" s="126" t="s">
        <v>443</v>
      </c>
      <c r="L3642" s="126" t="s">
        <v>485</v>
      </c>
      <c r="M3642" s="130">
        <v>9739.52</v>
      </c>
      <c r="O3642" s="126" t="s">
        <v>486</v>
      </c>
      <c r="P3642" s="130">
        <v>0</v>
      </c>
      <c r="S3642" s="130">
        <v>0</v>
      </c>
      <c r="V3642" s="130">
        <v>24014.74</v>
      </c>
      <c r="X3642" s="126" t="s">
        <v>487</v>
      </c>
      <c r="Z3642" s="127"/>
      <c r="AA3642" s="128">
        <v>1</v>
      </c>
      <c r="AB3642" s="128">
        <v>60</v>
      </c>
      <c r="AC3642" s="126" t="s">
        <v>366</v>
      </c>
      <c r="AD3642" s="126" t="s">
        <v>488</v>
      </c>
      <c r="AG3642" s="127"/>
      <c r="AI3642" s="127"/>
    </row>
    <row r="3643" spans="1:35" ht="14.85" customHeight="1">
      <c r="A3643" s="130">
        <v>5012119</v>
      </c>
      <c r="B3643" s="126" t="s">
        <v>413</v>
      </c>
      <c r="C3643" s="126" t="s">
        <v>6913</v>
      </c>
      <c r="D3643" s="126" t="s">
        <v>6914</v>
      </c>
      <c r="E3643" s="126" t="s">
        <v>288</v>
      </c>
      <c r="F3643" s="126" t="s">
        <v>364</v>
      </c>
      <c r="G3643" s="126" t="s">
        <v>417</v>
      </c>
      <c r="H3643" s="126" t="s">
        <v>126</v>
      </c>
      <c r="I3643" s="126" t="s">
        <v>418</v>
      </c>
      <c r="J3643" s="126" t="s">
        <v>484</v>
      </c>
      <c r="K3643" s="126" t="s">
        <v>443</v>
      </c>
      <c r="L3643" s="126" t="s">
        <v>485</v>
      </c>
      <c r="M3643" s="130">
        <v>9739.52</v>
      </c>
      <c r="O3643" s="126" t="s">
        <v>486</v>
      </c>
      <c r="P3643" s="130">
        <v>0</v>
      </c>
      <c r="S3643" s="130">
        <v>0</v>
      </c>
      <c r="V3643" s="130">
        <v>24014.74</v>
      </c>
      <c r="X3643" s="126" t="s">
        <v>549</v>
      </c>
      <c r="Z3643" s="127"/>
      <c r="AA3643" s="128">
        <v>2</v>
      </c>
      <c r="AB3643" s="128">
        <v>60</v>
      </c>
      <c r="AC3643" s="126" t="s">
        <v>366</v>
      </c>
      <c r="AD3643" s="126" t="s">
        <v>488</v>
      </c>
      <c r="AG3643" s="127"/>
      <c r="AI3643" s="127"/>
    </row>
    <row r="3644" spans="1:35" ht="14.85" customHeight="1">
      <c r="A3644" s="130">
        <v>5012118</v>
      </c>
      <c r="B3644" s="126" t="s">
        <v>413</v>
      </c>
      <c r="C3644" s="126" t="s">
        <v>6915</v>
      </c>
      <c r="D3644" s="126" t="s">
        <v>6916</v>
      </c>
      <c r="E3644" s="126" t="s">
        <v>288</v>
      </c>
      <c r="F3644" s="126" t="s">
        <v>364</v>
      </c>
      <c r="G3644" s="126" t="s">
        <v>417</v>
      </c>
      <c r="H3644" s="126" t="s">
        <v>126</v>
      </c>
      <c r="I3644" s="126" t="s">
        <v>418</v>
      </c>
      <c r="J3644" s="126" t="s">
        <v>484</v>
      </c>
      <c r="K3644" s="126" t="s">
        <v>443</v>
      </c>
      <c r="L3644" s="126" t="s">
        <v>485</v>
      </c>
      <c r="M3644" s="130">
        <v>6817.44</v>
      </c>
      <c r="O3644" s="126" t="s">
        <v>365</v>
      </c>
      <c r="P3644" s="130">
        <v>0</v>
      </c>
      <c r="S3644" s="130">
        <v>0</v>
      </c>
      <c r="V3644" s="130">
        <v>16582.8</v>
      </c>
      <c r="X3644" s="126" t="s">
        <v>469</v>
      </c>
      <c r="Z3644" s="127"/>
      <c r="AA3644" s="128">
        <v>1</v>
      </c>
      <c r="AB3644" s="128">
        <v>60</v>
      </c>
      <c r="AC3644" s="126" t="s">
        <v>366</v>
      </c>
      <c r="AD3644" s="126" t="s">
        <v>488</v>
      </c>
      <c r="AG3644" s="127"/>
      <c r="AI3644" s="127"/>
    </row>
    <row r="3645" spans="1:35" ht="14.85" customHeight="1">
      <c r="A3645" s="130">
        <v>5012117</v>
      </c>
      <c r="B3645" s="126" t="s">
        <v>413</v>
      </c>
      <c r="C3645" s="126" t="s">
        <v>6915</v>
      </c>
      <c r="D3645" s="126" t="s">
        <v>6916</v>
      </c>
      <c r="E3645" s="126" t="s">
        <v>288</v>
      </c>
      <c r="F3645" s="126" t="s">
        <v>364</v>
      </c>
      <c r="G3645" s="126" t="s">
        <v>417</v>
      </c>
      <c r="H3645" s="126" t="s">
        <v>126</v>
      </c>
      <c r="I3645" s="126" t="s">
        <v>418</v>
      </c>
      <c r="J3645" s="126" t="s">
        <v>484</v>
      </c>
      <c r="K3645" s="126" t="s">
        <v>443</v>
      </c>
      <c r="L3645" s="126" t="s">
        <v>485</v>
      </c>
      <c r="M3645" s="130">
        <v>6817.44</v>
      </c>
      <c r="O3645" s="126" t="s">
        <v>365</v>
      </c>
      <c r="P3645" s="130">
        <v>0</v>
      </c>
      <c r="S3645" s="130">
        <v>0</v>
      </c>
      <c r="V3645" s="130">
        <v>16582.8</v>
      </c>
      <c r="X3645" s="126" t="s">
        <v>510</v>
      </c>
      <c r="Z3645" s="127"/>
      <c r="AA3645" s="128">
        <v>2</v>
      </c>
      <c r="AB3645" s="128">
        <v>60</v>
      </c>
      <c r="AC3645" s="126" t="s">
        <v>366</v>
      </c>
      <c r="AD3645" s="126" t="s">
        <v>488</v>
      </c>
      <c r="AG3645" s="127"/>
      <c r="AI3645" s="127"/>
    </row>
    <row r="3646" spans="1:35" ht="14.85" customHeight="1">
      <c r="A3646" s="130">
        <v>5012116</v>
      </c>
      <c r="B3646" s="126" t="s">
        <v>413</v>
      </c>
      <c r="C3646" s="126" t="s">
        <v>6915</v>
      </c>
      <c r="D3646" s="126" t="s">
        <v>6916</v>
      </c>
      <c r="E3646" s="126" t="s">
        <v>288</v>
      </c>
      <c r="F3646" s="126" t="s">
        <v>364</v>
      </c>
      <c r="G3646" s="126" t="s">
        <v>417</v>
      </c>
      <c r="H3646" s="126" t="s">
        <v>126</v>
      </c>
      <c r="I3646" s="126" t="s">
        <v>418</v>
      </c>
      <c r="J3646" s="126" t="s">
        <v>484</v>
      </c>
      <c r="K3646" s="126" t="s">
        <v>443</v>
      </c>
      <c r="L3646" s="126" t="s">
        <v>485</v>
      </c>
      <c r="M3646" s="130">
        <v>9739.52</v>
      </c>
      <c r="O3646" s="126" t="s">
        <v>486</v>
      </c>
      <c r="P3646" s="130">
        <v>0</v>
      </c>
      <c r="S3646" s="130">
        <v>0</v>
      </c>
      <c r="V3646" s="130">
        <v>16582.8</v>
      </c>
      <c r="X3646" s="126" t="s">
        <v>487</v>
      </c>
      <c r="Z3646" s="127"/>
      <c r="AA3646" s="128">
        <v>1</v>
      </c>
      <c r="AB3646" s="128">
        <v>60</v>
      </c>
      <c r="AC3646" s="126" t="s">
        <v>366</v>
      </c>
      <c r="AD3646" s="126" t="s">
        <v>488</v>
      </c>
      <c r="AG3646" s="127"/>
      <c r="AI3646" s="127"/>
    </row>
    <row r="3647" spans="1:35" ht="14.85" customHeight="1">
      <c r="A3647" s="130">
        <v>5012115</v>
      </c>
      <c r="B3647" s="126" t="s">
        <v>413</v>
      </c>
      <c r="C3647" s="126" t="s">
        <v>6915</v>
      </c>
      <c r="D3647" s="126" t="s">
        <v>6916</v>
      </c>
      <c r="E3647" s="126" t="s">
        <v>288</v>
      </c>
      <c r="F3647" s="126" t="s">
        <v>364</v>
      </c>
      <c r="G3647" s="126" t="s">
        <v>417</v>
      </c>
      <c r="H3647" s="126" t="s">
        <v>126</v>
      </c>
      <c r="I3647" s="126" t="s">
        <v>418</v>
      </c>
      <c r="J3647" s="126" t="s">
        <v>484</v>
      </c>
      <c r="K3647" s="126" t="s">
        <v>443</v>
      </c>
      <c r="L3647" s="126" t="s">
        <v>485</v>
      </c>
      <c r="M3647" s="130">
        <v>9739.52</v>
      </c>
      <c r="O3647" s="126" t="s">
        <v>486</v>
      </c>
      <c r="P3647" s="130">
        <v>0</v>
      </c>
      <c r="S3647" s="130">
        <v>0</v>
      </c>
      <c r="V3647" s="130">
        <v>16582.8</v>
      </c>
      <c r="X3647" s="126" t="s">
        <v>549</v>
      </c>
      <c r="Z3647" s="127"/>
      <c r="AA3647" s="128">
        <v>2</v>
      </c>
      <c r="AB3647" s="128">
        <v>60</v>
      </c>
      <c r="AC3647" s="126" t="s">
        <v>366</v>
      </c>
      <c r="AD3647" s="126" t="s">
        <v>488</v>
      </c>
      <c r="AG3647" s="127"/>
      <c r="AI3647" s="127"/>
    </row>
    <row r="3648" spans="1:35" ht="14.85" customHeight="1">
      <c r="A3648" s="130">
        <v>5011715</v>
      </c>
      <c r="B3648" s="126" t="s">
        <v>413</v>
      </c>
      <c r="C3648" s="126" t="s">
        <v>6287</v>
      </c>
      <c r="D3648" s="126" t="s">
        <v>6717</v>
      </c>
      <c r="E3648" s="126" t="s">
        <v>288</v>
      </c>
      <c r="F3648" s="126" t="s">
        <v>522</v>
      </c>
      <c r="G3648" s="126" t="s">
        <v>6917</v>
      </c>
      <c r="H3648" s="126" t="s">
        <v>524</v>
      </c>
      <c r="I3648" s="126" t="s">
        <v>418</v>
      </c>
      <c r="J3648" s="126" t="s">
        <v>4453</v>
      </c>
      <c r="K3648" s="126" t="s">
        <v>628</v>
      </c>
      <c r="L3648" s="126" t="s">
        <v>4454</v>
      </c>
      <c r="M3648" s="130">
        <v>1.94</v>
      </c>
      <c r="O3648" s="126" t="s">
        <v>528</v>
      </c>
      <c r="P3648" s="130">
        <v>0</v>
      </c>
      <c r="S3648" s="130">
        <v>0</v>
      </c>
      <c r="V3648" s="130">
        <v>1.94</v>
      </c>
      <c r="X3648" s="126" t="s">
        <v>4455</v>
      </c>
      <c r="Z3648" s="127"/>
      <c r="AA3648" s="128"/>
      <c r="AB3648" s="128"/>
      <c r="AD3648" s="126" t="s">
        <v>615</v>
      </c>
      <c r="AG3648" s="127"/>
      <c r="AI3648" s="127"/>
    </row>
    <row r="3649" spans="1:35" ht="14.85" customHeight="1">
      <c r="A3649" s="130">
        <v>5011714</v>
      </c>
      <c r="B3649" s="126" t="s">
        <v>413</v>
      </c>
      <c r="C3649" s="126" t="s">
        <v>6288</v>
      </c>
      <c r="D3649" s="126" t="s">
        <v>6717</v>
      </c>
      <c r="E3649" s="126" t="s">
        <v>288</v>
      </c>
      <c r="F3649" s="126" t="s">
        <v>522</v>
      </c>
      <c r="G3649" s="126" t="s">
        <v>312</v>
      </c>
      <c r="H3649" s="126" t="s">
        <v>524</v>
      </c>
      <c r="I3649" s="126" t="s">
        <v>418</v>
      </c>
      <c r="J3649" s="126" t="s">
        <v>4453</v>
      </c>
      <c r="K3649" s="126" t="s">
        <v>628</v>
      </c>
      <c r="L3649" s="126" t="s">
        <v>4454</v>
      </c>
      <c r="M3649" s="130">
        <v>0.85</v>
      </c>
      <c r="O3649" s="126" t="s">
        <v>528</v>
      </c>
      <c r="P3649" s="130">
        <v>0</v>
      </c>
      <c r="S3649" s="130">
        <v>0</v>
      </c>
      <c r="V3649" s="130">
        <v>0.85</v>
      </c>
      <c r="X3649" s="126" t="s">
        <v>4455</v>
      </c>
      <c r="Z3649" s="127"/>
      <c r="AA3649" s="128"/>
      <c r="AB3649" s="128"/>
      <c r="AD3649" s="126" t="s">
        <v>615</v>
      </c>
      <c r="AG3649" s="127"/>
      <c r="AI3649" s="127"/>
    </row>
    <row r="3650" spans="1:35" ht="14.85" customHeight="1">
      <c r="A3650" s="130">
        <v>5010608</v>
      </c>
      <c r="B3650" s="126" t="s">
        <v>413</v>
      </c>
      <c r="C3650" s="126" t="s">
        <v>6918</v>
      </c>
      <c r="D3650" s="126" t="s">
        <v>6919</v>
      </c>
      <c r="E3650" s="126" t="s">
        <v>288</v>
      </c>
      <c r="F3650" s="126" t="s">
        <v>522</v>
      </c>
      <c r="G3650" s="126" t="s">
        <v>1335</v>
      </c>
      <c r="H3650" s="126" t="s">
        <v>524</v>
      </c>
      <c r="I3650" s="126" t="s">
        <v>418</v>
      </c>
      <c r="J3650" s="126" t="s">
        <v>825</v>
      </c>
      <c r="K3650" s="126" t="s">
        <v>504</v>
      </c>
      <c r="L3650" s="126" t="s">
        <v>444</v>
      </c>
      <c r="M3650" s="130">
        <v>7795.2</v>
      </c>
      <c r="N3650" s="126" t="s">
        <v>290</v>
      </c>
      <c r="O3650" s="126" t="s">
        <v>621</v>
      </c>
      <c r="P3650" s="130">
        <v>0</v>
      </c>
      <c r="S3650" s="130">
        <v>0</v>
      </c>
      <c r="V3650" s="130">
        <v>7795.2</v>
      </c>
      <c r="X3650" s="126" t="s">
        <v>2801</v>
      </c>
      <c r="Z3650" s="127"/>
      <c r="AA3650" s="128"/>
      <c r="AB3650" s="128"/>
      <c r="AD3650" s="126" t="s">
        <v>859</v>
      </c>
      <c r="AG3650" s="127"/>
      <c r="AI3650" s="127"/>
    </row>
    <row r="3651" spans="1:35" ht="14.85" customHeight="1">
      <c r="A3651" s="130">
        <v>5010607</v>
      </c>
      <c r="B3651" s="126" t="s">
        <v>413</v>
      </c>
      <c r="C3651" s="126" t="s">
        <v>6918</v>
      </c>
      <c r="D3651" s="126" t="s">
        <v>5510</v>
      </c>
      <c r="E3651" s="126" t="s">
        <v>288</v>
      </c>
      <c r="F3651" s="126" t="s">
        <v>522</v>
      </c>
      <c r="G3651" s="126" t="s">
        <v>795</v>
      </c>
      <c r="H3651" s="126" t="s">
        <v>524</v>
      </c>
      <c r="I3651" s="126" t="s">
        <v>418</v>
      </c>
      <c r="J3651" s="126" t="s">
        <v>825</v>
      </c>
      <c r="K3651" s="126" t="s">
        <v>504</v>
      </c>
      <c r="L3651" s="126" t="s">
        <v>444</v>
      </c>
      <c r="M3651" s="130">
        <v>5846.4</v>
      </c>
      <c r="N3651" s="126" t="s">
        <v>290</v>
      </c>
      <c r="O3651" s="126" t="s">
        <v>621</v>
      </c>
      <c r="P3651" s="130">
        <v>0</v>
      </c>
      <c r="S3651" s="130">
        <v>0</v>
      </c>
      <c r="V3651" s="130">
        <v>5846.4</v>
      </c>
      <c r="X3651" s="126" t="s">
        <v>2801</v>
      </c>
      <c r="Z3651" s="127"/>
      <c r="AA3651" s="128"/>
      <c r="AB3651" s="128"/>
      <c r="AD3651" s="126" t="s">
        <v>859</v>
      </c>
      <c r="AG3651" s="127"/>
      <c r="AI3651" s="127"/>
    </row>
    <row r="3652" spans="1:35" ht="14.85" customHeight="1">
      <c r="A3652" s="130">
        <v>5010606</v>
      </c>
      <c r="B3652" s="126" t="s">
        <v>413</v>
      </c>
      <c r="C3652" s="126" t="s">
        <v>6918</v>
      </c>
      <c r="D3652" s="126" t="s">
        <v>6920</v>
      </c>
      <c r="E3652" s="126" t="s">
        <v>288</v>
      </c>
      <c r="F3652" s="126" t="s">
        <v>522</v>
      </c>
      <c r="G3652" s="126" t="s">
        <v>1102</v>
      </c>
      <c r="H3652" s="126" t="s">
        <v>524</v>
      </c>
      <c r="I3652" s="126" t="s">
        <v>418</v>
      </c>
      <c r="J3652" s="126" t="s">
        <v>825</v>
      </c>
      <c r="K3652" s="126" t="s">
        <v>504</v>
      </c>
      <c r="L3652" s="126" t="s">
        <v>444</v>
      </c>
      <c r="M3652" s="130">
        <v>4384.8</v>
      </c>
      <c r="N3652" s="126" t="s">
        <v>290</v>
      </c>
      <c r="O3652" s="126" t="s">
        <v>621</v>
      </c>
      <c r="P3652" s="130">
        <v>0</v>
      </c>
      <c r="S3652" s="130">
        <v>0</v>
      </c>
      <c r="V3652" s="130">
        <v>4384.8</v>
      </c>
      <c r="X3652" s="126" t="s">
        <v>2801</v>
      </c>
      <c r="Z3652" s="127"/>
      <c r="AA3652" s="128"/>
      <c r="AB3652" s="128"/>
      <c r="AD3652" s="126" t="s">
        <v>859</v>
      </c>
      <c r="AG3652" s="127"/>
      <c r="AI3652" s="127"/>
    </row>
    <row r="3653" spans="1:35" ht="14.85" customHeight="1">
      <c r="A3653" s="130">
        <v>5010605</v>
      </c>
      <c r="B3653" s="126" t="s">
        <v>413</v>
      </c>
      <c r="C3653" s="126" t="s">
        <v>6918</v>
      </c>
      <c r="D3653" s="126" t="s">
        <v>5912</v>
      </c>
      <c r="E3653" s="126" t="s">
        <v>288</v>
      </c>
      <c r="F3653" s="126" t="s">
        <v>522</v>
      </c>
      <c r="G3653" s="126" t="s">
        <v>788</v>
      </c>
      <c r="H3653" s="126" t="s">
        <v>524</v>
      </c>
      <c r="I3653" s="126" t="s">
        <v>418</v>
      </c>
      <c r="J3653" s="126" t="s">
        <v>825</v>
      </c>
      <c r="K3653" s="126" t="s">
        <v>504</v>
      </c>
      <c r="L3653" s="126" t="s">
        <v>444</v>
      </c>
      <c r="M3653" s="130">
        <v>3897.6</v>
      </c>
      <c r="N3653" s="126" t="s">
        <v>290</v>
      </c>
      <c r="O3653" s="126" t="s">
        <v>621</v>
      </c>
      <c r="P3653" s="130">
        <v>0</v>
      </c>
      <c r="S3653" s="130">
        <v>0</v>
      </c>
      <c r="V3653" s="130">
        <v>3897.6</v>
      </c>
      <c r="X3653" s="126" t="s">
        <v>2801</v>
      </c>
      <c r="Z3653" s="127"/>
      <c r="AA3653" s="128"/>
      <c r="AB3653" s="128"/>
      <c r="AD3653" s="126" t="s">
        <v>859</v>
      </c>
      <c r="AG3653" s="127"/>
      <c r="AI3653" s="127"/>
    </row>
    <row r="3654" spans="1:35" ht="14.85" customHeight="1">
      <c r="A3654" s="130">
        <v>5010604</v>
      </c>
      <c r="B3654" s="126" t="s">
        <v>413</v>
      </c>
      <c r="C3654" s="126" t="s">
        <v>6918</v>
      </c>
      <c r="D3654" s="126" t="s">
        <v>6921</v>
      </c>
      <c r="E3654" s="126" t="s">
        <v>288</v>
      </c>
      <c r="F3654" s="126" t="s">
        <v>522</v>
      </c>
      <c r="G3654" s="126" t="s">
        <v>1538</v>
      </c>
      <c r="H3654" s="126" t="s">
        <v>524</v>
      </c>
      <c r="I3654" s="126" t="s">
        <v>418</v>
      </c>
      <c r="J3654" s="126" t="s">
        <v>825</v>
      </c>
      <c r="K3654" s="126" t="s">
        <v>504</v>
      </c>
      <c r="L3654" s="126" t="s">
        <v>444</v>
      </c>
      <c r="M3654" s="130">
        <v>3044.98</v>
      </c>
      <c r="N3654" s="126" t="s">
        <v>290</v>
      </c>
      <c r="O3654" s="126" t="s">
        <v>621</v>
      </c>
      <c r="P3654" s="130">
        <v>0</v>
      </c>
      <c r="S3654" s="130">
        <v>0</v>
      </c>
      <c r="V3654" s="130">
        <v>3044.98</v>
      </c>
      <c r="X3654" s="126" t="s">
        <v>2801</v>
      </c>
      <c r="Z3654" s="127"/>
      <c r="AA3654" s="128"/>
      <c r="AB3654" s="128"/>
      <c r="AD3654" s="126" t="s">
        <v>859</v>
      </c>
      <c r="AG3654" s="127"/>
      <c r="AI3654" s="127"/>
    </row>
    <row r="3655" spans="1:35" ht="14.85" customHeight="1">
      <c r="A3655" s="130">
        <v>5003114</v>
      </c>
      <c r="B3655" s="126" t="s">
        <v>6922</v>
      </c>
      <c r="C3655" s="126" t="s">
        <v>6923</v>
      </c>
      <c r="E3655" s="126" t="s">
        <v>288</v>
      </c>
      <c r="F3655" s="126" t="s">
        <v>364</v>
      </c>
      <c r="G3655" s="126" t="s">
        <v>417</v>
      </c>
      <c r="H3655" s="126" t="s">
        <v>126</v>
      </c>
      <c r="I3655" s="126" t="s">
        <v>126</v>
      </c>
      <c r="J3655" s="126" t="s">
        <v>5378</v>
      </c>
      <c r="K3655" s="126" t="s">
        <v>467</v>
      </c>
      <c r="L3655" s="126" t="s">
        <v>468</v>
      </c>
      <c r="M3655" s="130">
        <v>6817.44</v>
      </c>
      <c r="O3655" s="126" t="s">
        <v>365</v>
      </c>
      <c r="P3655" s="130">
        <v>0</v>
      </c>
      <c r="S3655" s="130">
        <v>0</v>
      </c>
      <c r="V3655" s="130">
        <v>21328.69</v>
      </c>
      <c r="X3655" s="126" t="s">
        <v>469</v>
      </c>
      <c r="Z3655" s="127"/>
      <c r="AA3655" s="128">
        <v>1</v>
      </c>
      <c r="AB3655" s="128">
        <v>60</v>
      </c>
      <c r="AC3655" s="126" t="s">
        <v>366</v>
      </c>
      <c r="AD3655" s="126" t="s">
        <v>615</v>
      </c>
      <c r="AG3655" s="127"/>
      <c r="AI3655" s="127"/>
    </row>
    <row r="3656" spans="1:35" ht="14.85" customHeight="1">
      <c r="A3656" s="130">
        <v>5010444</v>
      </c>
      <c r="B3656" s="126" t="s">
        <v>6924</v>
      </c>
      <c r="C3656" s="126" t="s">
        <v>6925</v>
      </c>
      <c r="D3656" s="126" t="s">
        <v>6926</v>
      </c>
      <c r="E3656" s="126" t="s">
        <v>288</v>
      </c>
      <c r="F3656" s="126" t="s">
        <v>522</v>
      </c>
      <c r="G3656" s="126" t="s">
        <v>1504</v>
      </c>
      <c r="H3656" s="126" t="s">
        <v>524</v>
      </c>
      <c r="I3656" s="126" t="s">
        <v>418</v>
      </c>
      <c r="J3656" s="126" t="s">
        <v>3352</v>
      </c>
      <c r="K3656" s="126" t="s">
        <v>613</v>
      </c>
      <c r="L3656" s="126" t="s">
        <v>728</v>
      </c>
      <c r="M3656" s="130">
        <v>607.58000000000004</v>
      </c>
      <c r="N3656" s="126" t="s">
        <v>290</v>
      </c>
      <c r="O3656" s="126" t="s">
        <v>621</v>
      </c>
      <c r="P3656" s="130">
        <v>0</v>
      </c>
      <c r="S3656" s="130">
        <v>0</v>
      </c>
      <c r="V3656" s="130">
        <v>607.58000000000004</v>
      </c>
      <c r="X3656" s="126" t="s">
        <v>3577</v>
      </c>
      <c r="Z3656" s="127"/>
      <c r="AA3656" s="128"/>
      <c r="AB3656" s="128"/>
      <c r="AD3656" s="126" t="s">
        <v>615</v>
      </c>
      <c r="AG3656" s="127"/>
      <c r="AI3656" s="127"/>
    </row>
    <row r="3657" spans="1:35" ht="14.85" customHeight="1">
      <c r="A3657" s="130">
        <v>5014299</v>
      </c>
      <c r="B3657" s="126" t="s">
        <v>413</v>
      </c>
      <c r="C3657" s="126" t="s">
        <v>6927</v>
      </c>
      <c r="D3657" s="126" t="s">
        <v>2457</v>
      </c>
      <c r="E3657" s="126" t="s">
        <v>288</v>
      </c>
      <c r="F3657" s="126" t="s">
        <v>491</v>
      </c>
      <c r="G3657" s="126" t="s">
        <v>417</v>
      </c>
      <c r="H3657" s="126" t="s">
        <v>126</v>
      </c>
      <c r="I3657" s="126" t="s">
        <v>418</v>
      </c>
      <c r="J3657" s="126" t="s">
        <v>2458</v>
      </c>
      <c r="K3657" s="126" t="s">
        <v>535</v>
      </c>
      <c r="L3657" s="126" t="s">
        <v>505</v>
      </c>
      <c r="M3657" s="130">
        <v>18081</v>
      </c>
      <c r="N3657" s="126" t="s">
        <v>290</v>
      </c>
      <c r="O3657" s="126" t="s">
        <v>844</v>
      </c>
      <c r="P3657" s="130">
        <v>0</v>
      </c>
      <c r="S3657" s="130">
        <v>0</v>
      </c>
      <c r="V3657" s="130">
        <v>20090</v>
      </c>
      <c r="X3657" s="126" t="s">
        <v>845</v>
      </c>
      <c r="Y3657" s="126" t="s">
        <v>517</v>
      </c>
      <c r="Z3657" s="127" t="s">
        <v>309</v>
      </c>
      <c r="AA3657" s="128">
        <v>1</v>
      </c>
      <c r="AB3657" s="128">
        <v>84</v>
      </c>
      <c r="AD3657" s="126" t="s">
        <v>1555</v>
      </c>
      <c r="AG3657" s="127"/>
      <c r="AI3657" s="127"/>
    </row>
    <row r="3658" spans="1:35" ht="14.85" customHeight="1">
      <c r="A3658" s="130">
        <v>5014298</v>
      </c>
      <c r="B3658" s="126" t="s">
        <v>413</v>
      </c>
      <c r="C3658" s="126" t="s">
        <v>6928</v>
      </c>
      <c r="D3658" s="126" t="s">
        <v>6929</v>
      </c>
      <c r="E3658" s="126" t="s">
        <v>288</v>
      </c>
      <c r="F3658" s="126" t="s">
        <v>491</v>
      </c>
      <c r="G3658" s="126" t="s">
        <v>417</v>
      </c>
      <c r="H3658" s="126" t="s">
        <v>126</v>
      </c>
      <c r="I3658" s="126" t="s">
        <v>418</v>
      </c>
      <c r="J3658" s="126" t="s">
        <v>2458</v>
      </c>
      <c r="K3658" s="126" t="s">
        <v>535</v>
      </c>
      <c r="L3658" s="126" t="s">
        <v>505</v>
      </c>
      <c r="M3658" s="130">
        <v>7304.64</v>
      </c>
      <c r="N3658" s="126" t="s">
        <v>290</v>
      </c>
      <c r="O3658" s="126" t="s">
        <v>833</v>
      </c>
      <c r="P3658" s="130">
        <v>0</v>
      </c>
      <c r="S3658" s="130">
        <v>0</v>
      </c>
      <c r="V3658" s="130">
        <v>14389.99</v>
      </c>
      <c r="X3658" s="126" t="s">
        <v>834</v>
      </c>
      <c r="Z3658" s="127"/>
      <c r="AA3658" s="128">
        <v>1</v>
      </c>
      <c r="AB3658" s="128">
        <v>36</v>
      </c>
      <c r="AD3658" s="126" t="s">
        <v>1555</v>
      </c>
      <c r="AG3658" s="127"/>
      <c r="AI3658" s="127"/>
    </row>
    <row r="3659" spans="1:35" ht="14.85" customHeight="1">
      <c r="A3659" s="130">
        <v>5014297</v>
      </c>
      <c r="B3659" s="126" t="s">
        <v>413</v>
      </c>
      <c r="C3659" s="126" t="s">
        <v>2449</v>
      </c>
      <c r="D3659" s="126" t="s">
        <v>6930</v>
      </c>
      <c r="E3659" s="126" t="s">
        <v>288</v>
      </c>
      <c r="F3659" s="126" t="s">
        <v>532</v>
      </c>
      <c r="G3659" s="126" t="s">
        <v>463</v>
      </c>
      <c r="H3659" s="126" t="s">
        <v>533</v>
      </c>
      <c r="I3659" s="126" t="s">
        <v>533</v>
      </c>
      <c r="J3659" s="126" t="s">
        <v>1553</v>
      </c>
      <c r="K3659" s="126" t="s">
        <v>504</v>
      </c>
      <c r="L3659" s="126" t="s">
        <v>1554</v>
      </c>
      <c r="M3659" s="130">
        <v>2921.73</v>
      </c>
      <c r="O3659" s="126" t="s">
        <v>537</v>
      </c>
      <c r="P3659" s="130">
        <v>0</v>
      </c>
      <c r="S3659" s="130">
        <v>0</v>
      </c>
      <c r="V3659" s="130">
        <v>2921.73</v>
      </c>
      <c r="X3659" s="126" t="s">
        <v>539</v>
      </c>
      <c r="Z3659" s="127"/>
      <c r="AA3659" s="128">
        <v>130</v>
      </c>
      <c r="AB3659" s="128">
        <v>12</v>
      </c>
      <c r="AD3659" s="126" t="s">
        <v>1555</v>
      </c>
      <c r="AG3659" s="127"/>
      <c r="AI3659" s="127"/>
    </row>
    <row r="3660" spans="1:35" ht="14.85" customHeight="1">
      <c r="A3660" s="130">
        <v>5014296</v>
      </c>
      <c r="B3660" s="126" t="s">
        <v>413</v>
      </c>
      <c r="C3660" s="126" t="s">
        <v>6931</v>
      </c>
      <c r="D3660" s="126" t="s">
        <v>6929</v>
      </c>
      <c r="E3660" s="126" t="s">
        <v>288</v>
      </c>
      <c r="F3660" s="126" t="s">
        <v>491</v>
      </c>
      <c r="G3660" s="126" t="s">
        <v>417</v>
      </c>
      <c r="H3660" s="126" t="s">
        <v>126</v>
      </c>
      <c r="I3660" s="126" t="s">
        <v>418</v>
      </c>
      <c r="J3660" s="126" t="s">
        <v>2458</v>
      </c>
      <c r="K3660" s="126" t="s">
        <v>535</v>
      </c>
      <c r="L3660" s="126" t="s">
        <v>505</v>
      </c>
      <c r="M3660" s="130">
        <v>7304.64</v>
      </c>
      <c r="N3660" s="126" t="s">
        <v>290</v>
      </c>
      <c r="O3660" s="126" t="s">
        <v>833</v>
      </c>
      <c r="P3660" s="130">
        <v>0</v>
      </c>
      <c r="S3660" s="130">
        <v>0</v>
      </c>
      <c r="V3660" s="130">
        <v>11510</v>
      </c>
      <c r="X3660" s="126" t="s">
        <v>834</v>
      </c>
      <c r="Z3660" s="127"/>
      <c r="AA3660" s="128">
        <v>1</v>
      </c>
      <c r="AB3660" s="128">
        <v>36</v>
      </c>
      <c r="AD3660" s="126" t="s">
        <v>1555</v>
      </c>
      <c r="AG3660" s="127"/>
      <c r="AI3660" s="127"/>
    </row>
    <row r="3661" spans="1:35" ht="14.85" customHeight="1">
      <c r="A3661" s="130">
        <v>5014295</v>
      </c>
      <c r="B3661" s="126" t="s">
        <v>413</v>
      </c>
      <c r="C3661" s="126" t="s">
        <v>2456</v>
      </c>
      <c r="D3661" s="126" t="s">
        <v>6932</v>
      </c>
      <c r="E3661" s="126" t="s">
        <v>288</v>
      </c>
      <c r="F3661" s="126" t="s">
        <v>491</v>
      </c>
      <c r="G3661" s="126" t="s">
        <v>417</v>
      </c>
      <c r="H3661" s="126" t="s">
        <v>126</v>
      </c>
      <c r="I3661" s="126" t="s">
        <v>126</v>
      </c>
      <c r="J3661" s="126" t="s">
        <v>2458</v>
      </c>
      <c r="K3661" s="126" t="s">
        <v>535</v>
      </c>
      <c r="L3661" s="126" t="s">
        <v>505</v>
      </c>
      <c r="M3661" s="130">
        <v>19070.990000000002</v>
      </c>
      <c r="N3661" s="126" t="s">
        <v>290</v>
      </c>
      <c r="O3661" s="126" t="s">
        <v>1311</v>
      </c>
      <c r="P3661" s="130">
        <v>0</v>
      </c>
      <c r="S3661" s="130">
        <v>0</v>
      </c>
      <c r="V3661" s="130">
        <v>21189.99</v>
      </c>
      <c r="X3661" s="126" t="s">
        <v>1312</v>
      </c>
      <c r="Y3661" s="126" t="s">
        <v>517</v>
      </c>
      <c r="Z3661" s="127" t="s">
        <v>309</v>
      </c>
      <c r="AA3661" s="128">
        <v>1</v>
      </c>
      <c r="AB3661" s="128">
        <v>60</v>
      </c>
      <c r="AD3661" s="126" t="s">
        <v>1555</v>
      </c>
      <c r="AG3661" s="127"/>
      <c r="AI3661" s="127"/>
    </row>
    <row r="3662" spans="1:35" ht="14.85" customHeight="1">
      <c r="A3662" s="130">
        <v>5014294</v>
      </c>
      <c r="B3662" s="126" t="s">
        <v>413</v>
      </c>
      <c r="C3662" s="126" t="s">
        <v>6927</v>
      </c>
      <c r="D3662" s="126" t="s">
        <v>2457</v>
      </c>
      <c r="E3662" s="126" t="s">
        <v>288</v>
      </c>
      <c r="F3662" s="126" t="s">
        <v>491</v>
      </c>
      <c r="G3662" s="126" t="s">
        <v>417</v>
      </c>
      <c r="H3662" s="126" t="s">
        <v>126</v>
      </c>
      <c r="I3662" s="126" t="s">
        <v>126</v>
      </c>
      <c r="J3662" s="126" t="s">
        <v>2458</v>
      </c>
      <c r="K3662" s="126" t="s">
        <v>535</v>
      </c>
      <c r="L3662" s="126" t="s">
        <v>505</v>
      </c>
      <c r="M3662" s="130">
        <v>18081</v>
      </c>
      <c r="N3662" s="126" t="s">
        <v>290</v>
      </c>
      <c r="O3662" s="126" t="s">
        <v>1311</v>
      </c>
      <c r="P3662" s="130">
        <v>0</v>
      </c>
      <c r="S3662" s="130">
        <v>0</v>
      </c>
      <c r="V3662" s="130">
        <v>20090</v>
      </c>
      <c r="X3662" s="126" t="s">
        <v>1312</v>
      </c>
      <c r="Y3662" s="126" t="s">
        <v>517</v>
      </c>
      <c r="Z3662" s="127" t="s">
        <v>309</v>
      </c>
      <c r="AA3662" s="128">
        <v>1</v>
      </c>
      <c r="AB3662" s="128">
        <v>60</v>
      </c>
      <c r="AD3662" s="126" t="s">
        <v>1555</v>
      </c>
      <c r="AG3662" s="127"/>
      <c r="AI3662" s="127"/>
    </row>
    <row r="3663" spans="1:35" ht="14.85" customHeight="1">
      <c r="A3663" s="130">
        <v>5014293</v>
      </c>
      <c r="B3663" s="126" t="s">
        <v>413</v>
      </c>
      <c r="C3663" s="126" t="s">
        <v>2449</v>
      </c>
      <c r="D3663" s="126" t="s">
        <v>6933</v>
      </c>
      <c r="E3663" s="126" t="s">
        <v>288</v>
      </c>
      <c r="F3663" s="126" t="s">
        <v>532</v>
      </c>
      <c r="G3663" s="126" t="s">
        <v>463</v>
      </c>
      <c r="H3663" s="126" t="s">
        <v>533</v>
      </c>
      <c r="I3663" s="126" t="s">
        <v>533</v>
      </c>
      <c r="J3663" s="126" t="s">
        <v>1553</v>
      </c>
      <c r="K3663" s="126" t="s">
        <v>504</v>
      </c>
      <c r="L3663" s="126" t="s">
        <v>1554</v>
      </c>
      <c r="M3663" s="130">
        <v>2921.73</v>
      </c>
      <c r="O3663" s="126" t="s">
        <v>537</v>
      </c>
      <c r="P3663" s="130">
        <v>0</v>
      </c>
      <c r="S3663" s="130">
        <v>0</v>
      </c>
      <c r="V3663" s="130">
        <v>2921.73</v>
      </c>
      <c r="X3663" s="126" t="s">
        <v>539</v>
      </c>
      <c r="Z3663" s="127"/>
      <c r="AA3663" s="128">
        <v>130</v>
      </c>
      <c r="AB3663" s="128">
        <v>12</v>
      </c>
      <c r="AD3663" s="126" t="s">
        <v>1555</v>
      </c>
      <c r="AG3663" s="127"/>
      <c r="AI3663" s="127"/>
    </row>
    <row r="3664" spans="1:35" ht="14.85" customHeight="1">
      <c r="A3664" s="130">
        <v>5014292</v>
      </c>
      <c r="B3664" s="126" t="s">
        <v>413</v>
      </c>
      <c r="C3664" s="126" t="s">
        <v>2449</v>
      </c>
      <c r="D3664" s="126" t="s">
        <v>6934</v>
      </c>
      <c r="E3664" s="126" t="s">
        <v>288</v>
      </c>
      <c r="F3664" s="126" t="s">
        <v>532</v>
      </c>
      <c r="G3664" s="126" t="s">
        <v>463</v>
      </c>
      <c r="H3664" s="126" t="s">
        <v>533</v>
      </c>
      <c r="I3664" s="126" t="s">
        <v>533</v>
      </c>
      <c r="J3664" s="126" t="s">
        <v>1553</v>
      </c>
      <c r="K3664" s="126" t="s">
        <v>504</v>
      </c>
      <c r="L3664" s="126" t="s">
        <v>1554</v>
      </c>
      <c r="M3664" s="130">
        <v>2921.73</v>
      </c>
      <c r="O3664" s="126" t="s">
        <v>537</v>
      </c>
      <c r="P3664" s="130">
        <v>0</v>
      </c>
      <c r="S3664" s="130">
        <v>0</v>
      </c>
      <c r="V3664" s="130">
        <v>2921.73</v>
      </c>
      <c r="X3664" s="126" t="s">
        <v>539</v>
      </c>
      <c r="Z3664" s="127"/>
      <c r="AA3664" s="128">
        <v>130</v>
      </c>
      <c r="AB3664" s="128">
        <v>12</v>
      </c>
      <c r="AD3664" s="126" t="s">
        <v>1555</v>
      </c>
      <c r="AG3664" s="127"/>
      <c r="AI3664" s="127"/>
    </row>
    <row r="3665" spans="1:35" ht="14.85" customHeight="1">
      <c r="A3665" s="130">
        <v>5014291</v>
      </c>
      <c r="B3665" s="126" t="s">
        <v>413</v>
      </c>
      <c r="C3665" s="126" t="s">
        <v>1731</v>
      </c>
      <c r="D3665" s="126" t="s">
        <v>6935</v>
      </c>
      <c r="E3665" s="126" t="s">
        <v>288</v>
      </c>
      <c r="F3665" s="126" t="s">
        <v>532</v>
      </c>
      <c r="G3665" s="126" t="s">
        <v>1552</v>
      </c>
      <c r="H3665" s="126" t="s">
        <v>533</v>
      </c>
      <c r="I3665" s="126" t="s">
        <v>533</v>
      </c>
      <c r="J3665" s="126" t="s">
        <v>1553</v>
      </c>
      <c r="K3665" s="126" t="s">
        <v>504</v>
      </c>
      <c r="L3665" s="126" t="s">
        <v>1554</v>
      </c>
      <c r="M3665" s="130">
        <v>3892</v>
      </c>
      <c r="O3665" s="126" t="s">
        <v>537</v>
      </c>
      <c r="P3665" s="130">
        <v>0</v>
      </c>
      <c r="S3665" s="130">
        <v>0</v>
      </c>
      <c r="V3665" s="130">
        <v>3892</v>
      </c>
      <c r="X3665" s="126" t="s">
        <v>679</v>
      </c>
      <c r="Z3665" s="127"/>
      <c r="AA3665" s="128">
        <v>180</v>
      </c>
      <c r="AB3665" s="128">
        <v>12</v>
      </c>
      <c r="AD3665" s="126" t="s">
        <v>1555</v>
      </c>
      <c r="AG3665" s="127"/>
      <c r="AI3665" s="127"/>
    </row>
    <row r="3666" spans="1:35" ht="14.85" customHeight="1">
      <c r="A3666" s="130">
        <v>5012526</v>
      </c>
      <c r="B3666" s="126" t="s">
        <v>413</v>
      </c>
      <c r="C3666" s="126" t="s">
        <v>2084</v>
      </c>
      <c r="D3666" s="126" t="s">
        <v>6936</v>
      </c>
      <c r="E3666" s="126" t="s">
        <v>288</v>
      </c>
      <c r="F3666" s="126" t="s">
        <v>522</v>
      </c>
      <c r="G3666" s="126" t="s">
        <v>795</v>
      </c>
      <c r="H3666" s="126" t="s">
        <v>524</v>
      </c>
      <c r="I3666" s="126" t="s">
        <v>418</v>
      </c>
      <c r="J3666" s="126" t="s">
        <v>1770</v>
      </c>
      <c r="K3666" s="126" t="s">
        <v>976</v>
      </c>
      <c r="L3666" s="126" t="s">
        <v>1771</v>
      </c>
      <c r="M3666" s="130">
        <v>5846.4</v>
      </c>
      <c r="N3666" s="126" t="s">
        <v>290</v>
      </c>
      <c r="O3666" s="126" t="s">
        <v>621</v>
      </c>
      <c r="P3666" s="130">
        <v>0</v>
      </c>
      <c r="S3666" s="130">
        <v>0</v>
      </c>
      <c r="V3666" s="130">
        <v>5846.44</v>
      </c>
      <c r="X3666" s="126" t="s">
        <v>622</v>
      </c>
      <c r="Z3666" s="127"/>
      <c r="AA3666" s="128"/>
      <c r="AB3666" s="128"/>
      <c r="AD3666" s="126" t="s">
        <v>2087</v>
      </c>
      <c r="AG3666" s="127"/>
      <c r="AI3666" s="127"/>
    </row>
    <row r="3667" spans="1:35" ht="14.85" customHeight="1">
      <c r="A3667" s="130">
        <v>5012041</v>
      </c>
      <c r="B3667" s="126" t="s">
        <v>413</v>
      </c>
      <c r="C3667" s="126" t="s">
        <v>6215</v>
      </c>
      <c r="D3667" s="126" t="s">
        <v>6216</v>
      </c>
      <c r="E3667" s="126" t="s">
        <v>288</v>
      </c>
      <c r="F3667" s="126" t="s">
        <v>364</v>
      </c>
      <c r="G3667" s="126" t="s">
        <v>417</v>
      </c>
      <c r="H3667" s="126" t="s">
        <v>126</v>
      </c>
      <c r="I3667" s="126" t="s">
        <v>418</v>
      </c>
      <c r="J3667" s="126" t="s">
        <v>484</v>
      </c>
      <c r="K3667" s="126" t="s">
        <v>443</v>
      </c>
      <c r="L3667" s="126" t="s">
        <v>485</v>
      </c>
      <c r="M3667" s="130">
        <v>8820</v>
      </c>
      <c r="O3667" s="126" t="s">
        <v>486</v>
      </c>
      <c r="P3667" s="130">
        <v>0</v>
      </c>
      <c r="S3667" s="130">
        <v>0</v>
      </c>
      <c r="V3667" s="130">
        <v>8820</v>
      </c>
      <c r="X3667" s="126" t="s">
        <v>549</v>
      </c>
      <c r="Z3667" s="127"/>
      <c r="AA3667" s="128">
        <v>2</v>
      </c>
      <c r="AB3667" s="128">
        <v>60</v>
      </c>
      <c r="AC3667" s="126" t="s">
        <v>366</v>
      </c>
      <c r="AD3667" s="126" t="s">
        <v>488</v>
      </c>
      <c r="AG3667" s="127"/>
      <c r="AI3667" s="127"/>
    </row>
    <row r="3668" spans="1:35" ht="14.85" customHeight="1">
      <c r="A3668" s="130">
        <v>5012040</v>
      </c>
      <c r="B3668" s="126" t="s">
        <v>413</v>
      </c>
      <c r="C3668" s="126" t="s">
        <v>6937</v>
      </c>
      <c r="D3668" s="126" t="s">
        <v>6938</v>
      </c>
      <c r="E3668" s="126" t="s">
        <v>288</v>
      </c>
      <c r="F3668" s="126" t="s">
        <v>364</v>
      </c>
      <c r="G3668" s="126" t="s">
        <v>417</v>
      </c>
      <c r="H3668" s="126" t="s">
        <v>126</v>
      </c>
      <c r="I3668" s="126" t="s">
        <v>418</v>
      </c>
      <c r="J3668" s="126" t="s">
        <v>484</v>
      </c>
      <c r="K3668" s="126" t="s">
        <v>443</v>
      </c>
      <c r="L3668" s="126" t="s">
        <v>485</v>
      </c>
      <c r="M3668" s="130">
        <v>6860</v>
      </c>
      <c r="O3668" s="126" t="s">
        <v>486</v>
      </c>
      <c r="P3668" s="130">
        <v>0</v>
      </c>
      <c r="S3668" s="130">
        <v>0</v>
      </c>
      <c r="V3668" s="130">
        <v>6860</v>
      </c>
      <c r="X3668" s="126" t="s">
        <v>487</v>
      </c>
      <c r="Z3668" s="127"/>
      <c r="AA3668" s="128">
        <v>1</v>
      </c>
      <c r="AB3668" s="128">
        <v>60</v>
      </c>
      <c r="AC3668" s="126" t="s">
        <v>366</v>
      </c>
      <c r="AD3668" s="126" t="s">
        <v>488</v>
      </c>
      <c r="AG3668" s="127"/>
      <c r="AI3668" s="127"/>
    </row>
    <row r="3669" spans="1:35" ht="14.85" customHeight="1">
      <c r="A3669" s="130">
        <v>5013773</v>
      </c>
      <c r="B3669" s="126" t="s">
        <v>413</v>
      </c>
      <c r="C3669" s="126" t="s">
        <v>5555</v>
      </c>
      <c r="D3669" s="126" t="s">
        <v>6939</v>
      </c>
      <c r="E3669" s="126" t="s">
        <v>288</v>
      </c>
      <c r="F3669" s="126" t="s">
        <v>532</v>
      </c>
      <c r="G3669" s="126" t="s">
        <v>604</v>
      </c>
      <c r="H3669" s="126" t="s">
        <v>126</v>
      </c>
      <c r="I3669" s="126" t="s">
        <v>126</v>
      </c>
      <c r="J3669" s="126" t="s">
        <v>5557</v>
      </c>
      <c r="K3669" s="126" t="s">
        <v>779</v>
      </c>
      <c r="L3669" s="126" t="s">
        <v>5558</v>
      </c>
      <c r="M3669" s="130">
        <v>190.4</v>
      </c>
      <c r="O3669" s="126" t="s">
        <v>537</v>
      </c>
      <c r="P3669" s="130">
        <v>0</v>
      </c>
      <c r="S3669" s="130">
        <v>0</v>
      </c>
      <c r="V3669" s="130">
        <v>190.4</v>
      </c>
      <c r="X3669" s="126" t="s">
        <v>1723</v>
      </c>
      <c r="Z3669" s="127"/>
      <c r="AA3669" s="128">
        <v>500</v>
      </c>
      <c r="AB3669" s="128">
        <v>12</v>
      </c>
      <c r="AD3669" s="126" t="s">
        <v>546</v>
      </c>
      <c r="AG3669" s="127"/>
      <c r="AI3669" s="127"/>
    </row>
    <row r="3670" spans="1:35" ht="14.85" customHeight="1">
      <c r="A3670" s="130">
        <v>5013772</v>
      </c>
      <c r="B3670" s="126" t="s">
        <v>413</v>
      </c>
      <c r="C3670" s="126" t="s">
        <v>5555</v>
      </c>
      <c r="D3670" s="126" t="s">
        <v>6940</v>
      </c>
      <c r="E3670" s="126" t="s">
        <v>288</v>
      </c>
      <c r="F3670" s="126" t="s">
        <v>532</v>
      </c>
      <c r="G3670" s="126" t="s">
        <v>604</v>
      </c>
      <c r="H3670" s="126" t="s">
        <v>126</v>
      </c>
      <c r="I3670" s="126" t="s">
        <v>126</v>
      </c>
      <c r="J3670" s="126" t="s">
        <v>5557</v>
      </c>
      <c r="K3670" s="126" t="s">
        <v>779</v>
      </c>
      <c r="L3670" s="126" t="s">
        <v>5558</v>
      </c>
      <c r="M3670" s="130">
        <v>190.4</v>
      </c>
      <c r="O3670" s="126" t="s">
        <v>537</v>
      </c>
      <c r="P3670" s="130">
        <v>0</v>
      </c>
      <c r="S3670" s="130">
        <v>0</v>
      </c>
      <c r="V3670" s="130">
        <v>190.4</v>
      </c>
      <c r="X3670" s="126" t="s">
        <v>1723</v>
      </c>
      <c r="Z3670" s="127"/>
      <c r="AA3670" s="128">
        <v>500</v>
      </c>
      <c r="AB3670" s="128">
        <v>12</v>
      </c>
      <c r="AD3670" s="126" t="s">
        <v>546</v>
      </c>
      <c r="AG3670" s="127"/>
      <c r="AI3670" s="127"/>
    </row>
    <row r="3671" spans="1:35" ht="14.85" customHeight="1">
      <c r="A3671" s="130">
        <v>5012745</v>
      </c>
      <c r="B3671" s="126" t="s">
        <v>413</v>
      </c>
      <c r="C3671" s="126" t="s">
        <v>6941</v>
      </c>
      <c r="D3671" s="126" t="s">
        <v>6942</v>
      </c>
      <c r="E3671" s="126" t="s">
        <v>288</v>
      </c>
      <c r="F3671" s="126" t="s">
        <v>364</v>
      </c>
      <c r="G3671" s="126" t="s">
        <v>417</v>
      </c>
      <c r="H3671" s="126" t="s">
        <v>126</v>
      </c>
      <c r="I3671" s="126" t="s">
        <v>418</v>
      </c>
      <c r="J3671" s="126" t="s">
        <v>1989</v>
      </c>
      <c r="K3671" s="126" t="s">
        <v>504</v>
      </c>
      <c r="L3671" s="126" t="s">
        <v>545</v>
      </c>
      <c r="M3671" s="130">
        <v>9641.73</v>
      </c>
      <c r="O3671" s="126" t="s">
        <v>486</v>
      </c>
      <c r="P3671" s="130">
        <v>0</v>
      </c>
      <c r="S3671" s="130">
        <v>0</v>
      </c>
      <c r="V3671" s="130">
        <v>9641.73</v>
      </c>
      <c r="X3671" s="126" t="s">
        <v>487</v>
      </c>
      <c r="Z3671" s="127"/>
      <c r="AA3671" s="128">
        <v>1</v>
      </c>
      <c r="AB3671" s="128">
        <v>60</v>
      </c>
      <c r="AC3671" s="126" t="s">
        <v>366</v>
      </c>
      <c r="AD3671" s="126" t="s">
        <v>1990</v>
      </c>
      <c r="AG3671" s="127"/>
      <c r="AI3671" s="127"/>
    </row>
    <row r="3672" spans="1:35" ht="14.85" customHeight="1">
      <c r="A3672" s="130">
        <v>5012744</v>
      </c>
      <c r="B3672" s="126" t="s">
        <v>413</v>
      </c>
      <c r="C3672" s="126" t="s">
        <v>6941</v>
      </c>
      <c r="D3672" s="126" t="s">
        <v>6942</v>
      </c>
      <c r="E3672" s="126" t="s">
        <v>288</v>
      </c>
      <c r="F3672" s="126" t="s">
        <v>364</v>
      </c>
      <c r="G3672" s="126" t="s">
        <v>417</v>
      </c>
      <c r="H3672" s="126" t="s">
        <v>126</v>
      </c>
      <c r="I3672" s="126" t="s">
        <v>418</v>
      </c>
      <c r="J3672" s="126" t="s">
        <v>1989</v>
      </c>
      <c r="K3672" s="126" t="s">
        <v>504</v>
      </c>
      <c r="L3672" s="126" t="s">
        <v>545</v>
      </c>
      <c r="M3672" s="130">
        <v>9641.73</v>
      </c>
      <c r="O3672" s="126" t="s">
        <v>486</v>
      </c>
      <c r="P3672" s="130">
        <v>0</v>
      </c>
      <c r="S3672" s="130">
        <v>0</v>
      </c>
      <c r="V3672" s="130">
        <v>9641.73</v>
      </c>
      <c r="X3672" s="126" t="s">
        <v>549</v>
      </c>
      <c r="Z3672" s="127"/>
      <c r="AA3672" s="128">
        <v>2</v>
      </c>
      <c r="AB3672" s="128">
        <v>60</v>
      </c>
      <c r="AC3672" s="126" t="s">
        <v>366</v>
      </c>
      <c r="AD3672" s="126" t="s">
        <v>1990</v>
      </c>
      <c r="AG3672" s="127"/>
      <c r="AI3672" s="127"/>
    </row>
    <row r="3673" spans="1:35" ht="14.85" customHeight="1">
      <c r="A3673" s="130">
        <v>5012743</v>
      </c>
      <c r="B3673" s="126" t="s">
        <v>413</v>
      </c>
      <c r="C3673" s="126" t="s">
        <v>6941</v>
      </c>
      <c r="D3673" s="126" t="s">
        <v>6942</v>
      </c>
      <c r="E3673" s="126" t="s">
        <v>288</v>
      </c>
      <c r="F3673" s="126" t="s">
        <v>364</v>
      </c>
      <c r="G3673" s="126" t="s">
        <v>417</v>
      </c>
      <c r="H3673" s="126" t="s">
        <v>126</v>
      </c>
      <c r="I3673" s="126" t="s">
        <v>126</v>
      </c>
      <c r="J3673" s="126" t="s">
        <v>1989</v>
      </c>
      <c r="K3673" s="126" t="s">
        <v>504</v>
      </c>
      <c r="L3673" s="126" t="s">
        <v>545</v>
      </c>
      <c r="M3673" s="130">
        <v>6817.44</v>
      </c>
      <c r="O3673" s="126" t="s">
        <v>365</v>
      </c>
      <c r="P3673" s="130">
        <v>0</v>
      </c>
      <c r="S3673" s="130">
        <v>0</v>
      </c>
      <c r="V3673" s="130">
        <v>9641.73</v>
      </c>
      <c r="X3673" s="126" t="s">
        <v>469</v>
      </c>
      <c r="Z3673" s="127"/>
      <c r="AA3673" s="128">
        <v>1</v>
      </c>
      <c r="AB3673" s="128">
        <v>60</v>
      </c>
      <c r="AC3673" s="126" t="s">
        <v>366</v>
      </c>
      <c r="AD3673" s="126" t="s">
        <v>1990</v>
      </c>
      <c r="AG3673" s="127"/>
      <c r="AI3673" s="127"/>
    </row>
    <row r="3674" spans="1:35" ht="14.85" customHeight="1">
      <c r="A3674" s="130">
        <v>5012742</v>
      </c>
      <c r="B3674" s="126" t="s">
        <v>413</v>
      </c>
      <c r="C3674" s="126" t="s">
        <v>6941</v>
      </c>
      <c r="D3674" s="126" t="s">
        <v>6942</v>
      </c>
      <c r="E3674" s="126" t="s">
        <v>288</v>
      </c>
      <c r="F3674" s="126" t="s">
        <v>364</v>
      </c>
      <c r="G3674" s="126" t="s">
        <v>417</v>
      </c>
      <c r="H3674" s="126" t="s">
        <v>126</v>
      </c>
      <c r="I3674" s="126" t="s">
        <v>126</v>
      </c>
      <c r="J3674" s="126" t="s">
        <v>1989</v>
      </c>
      <c r="K3674" s="126" t="s">
        <v>504</v>
      </c>
      <c r="L3674" s="126" t="s">
        <v>545</v>
      </c>
      <c r="M3674" s="130">
        <v>6817.44</v>
      </c>
      <c r="O3674" s="126" t="s">
        <v>365</v>
      </c>
      <c r="P3674" s="130">
        <v>0</v>
      </c>
      <c r="S3674" s="130">
        <v>0</v>
      </c>
      <c r="V3674" s="130">
        <v>9641.73</v>
      </c>
      <c r="X3674" s="126" t="s">
        <v>510</v>
      </c>
      <c r="Z3674" s="127"/>
      <c r="AA3674" s="128">
        <v>2</v>
      </c>
      <c r="AB3674" s="128">
        <v>60</v>
      </c>
      <c r="AC3674" s="126" t="s">
        <v>366</v>
      </c>
      <c r="AD3674" s="126" t="s">
        <v>1990</v>
      </c>
      <c r="AG3674" s="127"/>
      <c r="AI3674" s="127"/>
    </row>
    <row r="3675" spans="1:35" ht="14.85" customHeight="1">
      <c r="A3675" s="130">
        <v>5012741</v>
      </c>
      <c r="B3675" s="126" t="s">
        <v>413</v>
      </c>
      <c r="C3675" s="126" t="s">
        <v>6943</v>
      </c>
      <c r="D3675" s="126" t="s">
        <v>6942</v>
      </c>
      <c r="E3675" s="126" t="s">
        <v>288</v>
      </c>
      <c r="F3675" s="126" t="s">
        <v>364</v>
      </c>
      <c r="G3675" s="126" t="s">
        <v>417</v>
      </c>
      <c r="H3675" s="126" t="s">
        <v>126</v>
      </c>
      <c r="I3675" s="126" t="s">
        <v>418</v>
      </c>
      <c r="J3675" s="126" t="s">
        <v>1989</v>
      </c>
      <c r="K3675" s="126" t="s">
        <v>504</v>
      </c>
      <c r="L3675" s="126" t="s">
        <v>545</v>
      </c>
      <c r="M3675" s="130">
        <v>7693.91</v>
      </c>
      <c r="O3675" s="126" t="s">
        <v>486</v>
      </c>
      <c r="P3675" s="130">
        <v>0</v>
      </c>
      <c r="S3675" s="130">
        <v>0</v>
      </c>
      <c r="V3675" s="130">
        <v>7693.91</v>
      </c>
      <c r="X3675" s="126" t="s">
        <v>487</v>
      </c>
      <c r="Z3675" s="127"/>
      <c r="AA3675" s="128">
        <v>1</v>
      </c>
      <c r="AB3675" s="128">
        <v>60</v>
      </c>
      <c r="AC3675" s="126" t="s">
        <v>366</v>
      </c>
      <c r="AD3675" s="126" t="s">
        <v>1990</v>
      </c>
      <c r="AG3675" s="127"/>
      <c r="AI3675" s="127"/>
    </row>
    <row r="3676" spans="1:35" ht="14.85" customHeight="1">
      <c r="A3676" s="130">
        <v>5012740</v>
      </c>
      <c r="B3676" s="126" t="s">
        <v>413</v>
      </c>
      <c r="C3676" s="126" t="s">
        <v>6943</v>
      </c>
      <c r="D3676" s="126" t="s">
        <v>6942</v>
      </c>
      <c r="E3676" s="126" t="s">
        <v>288</v>
      </c>
      <c r="F3676" s="126" t="s">
        <v>364</v>
      </c>
      <c r="G3676" s="126" t="s">
        <v>417</v>
      </c>
      <c r="H3676" s="126" t="s">
        <v>126</v>
      </c>
      <c r="I3676" s="126" t="s">
        <v>418</v>
      </c>
      <c r="J3676" s="126" t="s">
        <v>1989</v>
      </c>
      <c r="K3676" s="126" t="s">
        <v>504</v>
      </c>
      <c r="L3676" s="126" t="s">
        <v>545</v>
      </c>
      <c r="M3676" s="130">
        <v>7693.91</v>
      </c>
      <c r="O3676" s="126" t="s">
        <v>486</v>
      </c>
      <c r="P3676" s="130">
        <v>0</v>
      </c>
      <c r="S3676" s="130">
        <v>0</v>
      </c>
      <c r="V3676" s="130">
        <v>7693.91</v>
      </c>
      <c r="X3676" s="126" t="s">
        <v>549</v>
      </c>
      <c r="Z3676" s="127"/>
      <c r="AA3676" s="128">
        <v>2</v>
      </c>
      <c r="AB3676" s="128">
        <v>60</v>
      </c>
      <c r="AC3676" s="126" t="s">
        <v>366</v>
      </c>
      <c r="AD3676" s="126" t="s">
        <v>1990</v>
      </c>
      <c r="AG3676" s="127"/>
      <c r="AI3676" s="127"/>
    </row>
    <row r="3677" spans="1:35" ht="14.85" customHeight="1">
      <c r="A3677" s="130">
        <v>5012739</v>
      </c>
      <c r="B3677" s="126" t="s">
        <v>413</v>
      </c>
      <c r="C3677" s="126" t="s">
        <v>6943</v>
      </c>
      <c r="D3677" s="126" t="s">
        <v>6942</v>
      </c>
      <c r="E3677" s="126" t="s">
        <v>288</v>
      </c>
      <c r="F3677" s="126" t="s">
        <v>364</v>
      </c>
      <c r="G3677" s="126" t="s">
        <v>417</v>
      </c>
      <c r="H3677" s="126" t="s">
        <v>126</v>
      </c>
      <c r="I3677" s="126" t="s">
        <v>126</v>
      </c>
      <c r="J3677" s="126" t="s">
        <v>1989</v>
      </c>
      <c r="K3677" s="126" t="s">
        <v>504</v>
      </c>
      <c r="L3677" s="126" t="s">
        <v>545</v>
      </c>
      <c r="M3677" s="130">
        <v>6817.44</v>
      </c>
      <c r="O3677" s="126" t="s">
        <v>365</v>
      </c>
      <c r="P3677" s="130">
        <v>0</v>
      </c>
      <c r="S3677" s="130">
        <v>0</v>
      </c>
      <c r="V3677" s="130">
        <v>7693.91</v>
      </c>
      <c r="X3677" s="126" t="s">
        <v>469</v>
      </c>
      <c r="Z3677" s="127"/>
      <c r="AA3677" s="128">
        <v>1</v>
      </c>
      <c r="AB3677" s="128">
        <v>60</v>
      </c>
      <c r="AC3677" s="126" t="s">
        <v>366</v>
      </c>
      <c r="AD3677" s="126" t="s">
        <v>1990</v>
      </c>
      <c r="AG3677" s="127"/>
      <c r="AI3677" s="127"/>
    </row>
    <row r="3678" spans="1:35" ht="14.85" customHeight="1">
      <c r="A3678" s="130">
        <v>5012738</v>
      </c>
      <c r="B3678" s="126" t="s">
        <v>413</v>
      </c>
      <c r="C3678" s="126" t="s">
        <v>6943</v>
      </c>
      <c r="D3678" s="126" t="s">
        <v>6942</v>
      </c>
      <c r="E3678" s="126" t="s">
        <v>288</v>
      </c>
      <c r="F3678" s="126" t="s">
        <v>364</v>
      </c>
      <c r="G3678" s="126" t="s">
        <v>417</v>
      </c>
      <c r="H3678" s="126" t="s">
        <v>126</v>
      </c>
      <c r="I3678" s="126" t="s">
        <v>126</v>
      </c>
      <c r="J3678" s="126" t="s">
        <v>1989</v>
      </c>
      <c r="K3678" s="126" t="s">
        <v>504</v>
      </c>
      <c r="L3678" s="126" t="s">
        <v>545</v>
      </c>
      <c r="M3678" s="130">
        <v>6817.44</v>
      </c>
      <c r="O3678" s="126" t="s">
        <v>365</v>
      </c>
      <c r="P3678" s="130">
        <v>0</v>
      </c>
      <c r="S3678" s="130">
        <v>0</v>
      </c>
      <c r="V3678" s="130">
        <v>7693.91</v>
      </c>
      <c r="X3678" s="126" t="s">
        <v>510</v>
      </c>
      <c r="Z3678" s="127"/>
      <c r="AA3678" s="128">
        <v>2</v>
      </c>
      <c r="AB3678" s="128">
        <v>60</v>
      </c>
      <c r="AC3678" s="126" t="s">
        <v>366</v>
      </c>
      <c r="AD3678" s="126" t="s">
        <v>1990</v>
      </c>
      <c r="AG3678" s="127"/>
      <c r="AI3678" s="127"/>
    </row>
    <row r="3679" spans="1:35" ht="14.85" customHeight="1">
      <c r="A3679" s="130">
        <v>5012737</v>
      </c>
      <c r="B3679" s="126" t="s">
        <v>413</v>
      </c>
      <c r="C3679" s="126" t="s">
        <v>2772</v>
      </c>
      <c r="D3679" s="126" t="s">
        <v>2773</v>
      </c>
      <c r="E3679" s="126" t="s">
        <v>288</v>
      </c>
      <c r="F3679" s="126" t="s">
        <v>364</v>
      </c>
      <c r="G3679" s="126" t="s">
        <v>417</v>
      </c>
      <c r="H3679" s="126" t="s">
        <v>126</v>
      </c>
      <c r="I3679" s="126" t="s">
        <v>418</v>
      </c>
      <c r="J3679" s="126" t="s">
        <v>1989</v>
      </c>
      <c r="K3679" s="126" t="s">
        <v>504</v>
      </c>
      <c r="L3679" s="126" t="s">
        <v>545</v>
      </c>
      <c r="M3679" s="130">
        <v>9739.52</v>
      </c>
      <c r="O3679" s="126" t="s">
        <v>486</v>
      </c>
      <c r="P3679" s="130">
        <v>0</v>
      </c>
      <c r="S3679" s="130">
        <v>0</v>
      </c>
      <c r="V3679" s="130">
        <v>18017.38</v>
      </c>
      <c r="X3679" s="126" t="s">
        <v>487</v>
      </c>
      <c r="Z3679" s="127"/>
      <c r="AA3679" s="128">
        <v>1</v>
      </c>
      <c r="AB3679" s="128">
        <v>60</v>
      </c>
      <c r="AC3679" s="126" t="s">
        <v>366</v>
      </c>
      <c r="AD3679" s="126" t="s">
        <v>1990</v>
      </c>
      <c r="AG3679" s="127"/>
      <c r="AI3679" s="127"/>
    </row>
    <row r="3680" spans="1:35" ht="14.85" customHeight="1">
      <c r="A3680" s="130">
        <v>5012736</v>
      </c>
      <c r="B3680" s="126" t="s">
        <v>413</v>
      </c>
      <c r="C3680" s="126" t="s">
        <v>2772</v>
      </c>
      <c r="D3680" s="126" t="s">
        <v>2773</v>
      </c>
      <c r="E3680" s="126" t="s">
        <v>288</v>
      </c>
      <c r="F3680" s="126" t="s">
        <v>364</v>
      </c>
      <c r="G3680" s="126" t="s">
        <v>417</v>
      </c>
      <c r="H3680" s="126" t="s">
        <v>126</v>
      </c>
      <c r="I3680" s="126" t="s">
        <v>418</v>
      </c>
      <c r="J3680" s="126" t="s">
        <v>1989</v>
      </c>
      <c r="K3680" s="126" t="s">
        <v>504</v>
      </c>
      <c r="L3680" s="126" t="s">
        <v>545</v>
      </c>
      <c r="M3680" s="130">
        <v>9739.52</v>
      </c>
      <c r="O3680" s="126" t="s">
        <v>486</v>
      </c>
      <c r="P3680" s="130">
        <v>0</v>
      </c>
      <c r="S3680" s="130">
        <v>0</v>
      </c>
      <c r="V3680" s="130">
        <v>18017.38</v>
      </c>
      <c r="X3680" s="126" t="s">
        <v>549</v>
      </c>
      <c r="Z3680" s="127"/>
      <c r="AA3680" s="128">
        <v>2</v>
      </c>
      <c r="AB3680" s="128">
        <v>60</v>
      </c>
      <c r="AC3680" s="126" t="s">
        <v>366</v>
      </c>
      <c r="AD3680" s="126" t="s">
        <v>1990</v>
      </c>
      <c r="AG3680" s="127"/>
      <c r="AI3680" s="127"/>
    </row>
    <row r="3681" spans="1:35" ht="14.85" customHeight="1">
      <c r="A3681" s="130">
        <v>5012735</v>
      </c>
      <c r="B3681" s="126" t="s">
        <v>413</v>
      </c>
      <c r="C3681" s="126" t="s">
        <v>2772</v>
      </c>
      <c r="D3681" s="126" t="s">
        <v>2773</v>
      </c>
      <c r="E3681" s="126" t="s">
        <v>288</v>
      </c>
      <c r="F3681" s="126" t="s">
        <v>364</v>
      </c>
      <c r="G3681" s="126" t="s">
        <v>417</v>
      </c>
      <c r="H3681" s="126" t="s">
        <v>126</v>
      </c>
      <c r="I3681" s="126" t="s">
        <v>126</v>
      </c>
      <c r="J3681" s="126" t="s">
        <v>1989</v>
      </c>
      <c r="K3681" s="126" t="s">
        <v>504</v>
      </c>
      <c r="L3681" s="126" t="s">
        <v>545</v>
      </c>
      <c r="M3681" s="130">
        <v>6817.44</v>
      </c>
      <c r="O3681" s="126" t="s">
        <v>365</v>
      </c>
      <c r="P3681" s="130">
        <v>0</v>
      </c>
      <c r="S3681" s="130">
        <v>0</v>
      </c>
      <c r="V3681" s="130">
        <v>18017.38</v>
      </c>
      <c r="X3681" s="126" t="s">
        <v>469</v>
      </c>
      <c r="Z3681" s="127"/>
      <c r="AA3681" s="128">
        <v>1</v>
      </c>
      <c r="AB3681" s="128">
        <v>60</v>
      </c>
      <c r="AC3681" s="126" t="s">
        <v>366</v>
      </c>
      <c r="AD3681" s="126" t="s">
        <v>1990</v>
      </c>
      <c r="AG3681" s="127"/>
      <c r="AI3681" s="127"/>
    </row>
    <row r="3682" spans="1:35" ht="14.85" customHeight="1">
      <c r="A3682" s="130">
        <v>5012130</v>
      </c>
      <c r="B3682" s="126" t="s">
        <v>413</v>
      </c>
      <c r="C3682" s="126" t="s">
        <v>6944</v>
      </c>
      <c r="D3682" s="126" t="s">
        <v>6945</v>
      </c>
      <c r="E3682" s="126" t="s">
        <v>288</v>
      </c>
      <c r="F3682" s="126" t="s">
        <v>364</v>
      </c>
      <c r="G3682" s="126" t="s">
        <v>417</v>
      </c>
      <c r="H3682" s="126" t="s">
        <v>126</v>
      </c>
      <c r="I3682" s="126" t="s">
        <v>418</v>
      </c>
      <c r="J3682" s="126" t="s">
        <v>484</v>
      </c>
      <c r="K3682" s="126" t="s">
        <v>443</v>
      </c>
      <c r="L3682" s="126" t="s">
        <v>485</v>
      </c>
      <c r="M3682" s="130">
        <v>6817.44</v>
      </c>
      <c r="O3682" s="126" t="s">
        <v>365</v>
      </c>
      <c r="P3682" s="130">
        <v>0</v>
      </c>
      <c r="S3682" s="130">
        <v>0</v>
      </c>
      <c r="V3682" s="130">
        <v>31119.43</v>
      </c>
      <c r="X3682" s="126" t="s">
        <v>469</v>
      </c>
      <c r="Z3682" s="127"/>
      <c r="AA3682" s="128">
        <v>1</v>
      </c>
      <c r="AB3682" s="128">
        <v>60</v>
      </c>
      <c r="AC3682" s="126" t="s">
        <v>366</v>
      </c>
      <c r="AD3682" s="126" t="s">
        <v>488</v>
      </c>
      <c r="AG3682" s="127"/>
      <c r="AI3682" s="127"/>
    </row>
    <row r="3683" spans="1:35" ht="14.85" customHeight="1">
      <c r="A3683" s="130">
        <v>5012129</v>
      </c>
      <c r="B3683" s="126" t="s">
        <v>413</v>
      </c>
      <c r="C3683" s="126" t="s">
        <v>6944</v>
      </c>
      <c r="D3683" s="126" t="s">
        <v>6945</v>
      </c>
      <c r="E3683" s="126" t="s">
        <v>288</v>
      </c>
      <c r="F3683" s="126" t="s">
        <v>364</v>
      </c>
      <c r="G3683" s="126" t="s">
        <v>417</v>
      </c>
      <c r="H3683" s="126" t="s">
        <v>126</v>
      </c>
      <c r="I3683" s="126" t="s">
        <v>418</v>
      </c>
      <c r="J3683" s="126" t="s">
        <v>484</v>
      </c>
      <c r="K3683" s="126" t="s">
        <v>443</v>
      </c>
      <c r="L3683" s="126" t="s">
        <v>485</v>
      </c>
      <c r="M3683" s="130">
        <v>6817.44</v>
      </c>
      <c r="O3683" s="126" t="s">
        <v>365</v>
      </c>
      <c r="P3683" s="130">
        <v>0</v>
      </c>
      <c r="S3683" s="130">
        <v>0</v>
      </c>
      <c r="V3683" s="130">
        <v>31119.43</v>
      </c>
      <c r="X3683" s="126" t="s">
        <v>510</v>
      </c>
      <c r="Z3683" s="127"/>
      <c r="AA3683" s="128">
        <v>2</v>
      </c>
      <c r="AB3683" s="128">
        <v>60</v>
      </c>
      <c r="AC3683" s="126" t="s">
        <v>366</v>
      </c>
      <c r="AD3683" s="126" t="s">
        <v>488</v>
      </c>
      <c r="AG3683" s="127"/>
      <c r="AI3683" s="127"/>
    </row>
    <row r="3684" spans="1:35" ht="14.85" customHeight="1">
      <c r="A3684" s="130">
        <v>5012128</v>
      </c>
      <c r="B3684" s="126" t="s">
        <v>413</v>
      </c>
      <c r="C3684" s="126" t="s">
        <v>6944</v>
      </c>
      <c r="D3684" s="126" t="s">
        <v>6945</v>
      </c>
      <c r="E3684" s="126" t="s">
        <v>288</v>
      </c>
      <c r="F3684" s="126" t="s">
        <v>364</v>
      </c>
      <c r="G3684" s="126" t="s">
        <v>417</v>
      </c>
      <c r="H3684" s="126" t="s">
        <v>126</v>
      </c>
      <c r="I3684" s="126" t="s">
        <v>418</v>
      </c>
      <c r="J3684" s="126" t="s">
        <v>484</v>
      </c>
      <c r="K3684" s="126" t="s">
        <v>443</v>
      </c>
      <c r="L3684" s="126" t="s">
        <v>485</v>
      </c>
      <c r="M3684" s="130">
        <v>9739.52</v>
      </c>
      <c r="O3684" s="126" t="s">
        <v>486</v>
      </c>
      <c r="P3684" s="130">
        <v>0</v>
      </c>
      <c r="S3684" s="130">
        <v>0</v>
      </c>
      <c r="V3684" s="130">
        <v>31119.43</v>
      </c>
      <c r="X3684" s="126" t="s">
        <v>487</v>
      </c>
      <c r="Z3684" s="127"/>
      <c r="AA3684" s="128">
        <v>1</v>
      </c>
      <c r="AB3684" s="128">
        <v>60</v>
      </c>
      <c r="AC3684" s="126" t="s">
        <v>366</v>
      </c>
      <c r="AD3684" s="126" t="s">
        <v>488</v>
      </c>
      <c r="AG3684" s="127"/>
      <c r="AI3684" s="127"/>
    </row>
    <row r="3685" spans="1:35" ht="14.85" customHeight="1">
      <c r="A3685" s="130">
        <v>5012127</v>
      </c>
      <c r="B3685" s="126" t="s">
        <v>413</v>
      </c>
      <c r="C3685" s="126" t="s">
        <v>6944</v>
      </c>
      <c r="D3685" s="126" t="s">
        <v>6945</v>
      </c>
      <c r="E3685" s="126" t="s">
        <v>288</v>
      </c>
      <c r="F3685" s="126" t="s">
        <v>364</v>
      </c>
      <c r="G3685" s="126" t="s">
        <v>417</v>
      </c>
      <c r="H3685" s="126" t="s">
        <v>126</v>
      </c>
      <c r="I3685" s="126" t="s">
        <v>418</v>
      </c>
      <c r="J3685" s="126" t="s">
        <v>484</v>
      </c>
      <c r="K3685" s="126" t="s">
        <v>443</v>
      </c>
      <c r="L3685" s="126" t="s">
        <v>485</v>
      </c>
      <c r="M3685" s="130">
        <v>9739.52</v>
      </c>
      <c r="O3685" s="126" t="s">
        <v>486</v>
      </c>
      <c r="P3685" s="130">
        <v>0</v>
      </c>
      <c r="S3685" s="130">
        <v>0</v>
      </c>
      <c r="V3685" s="130">
        <v>31119.43</v>
      </c>
      <c r="X3685" s="126" t="s">
        <v>549</v>
      </c>
      <c r="Z3685" s="127"/>
      <c r="AA3685" s="128">
        <v>2</v>
      </c>
      <c r="AB3685" s="128">
        <v>60</v>
      </c>
      <c r="AC3685" s="126" t="s">
        <v>366</v>
      </c>
      <c r="AD3685" s="126" t="s">
        <v>488</v>
      </c>
      <c r="AG3685" s="127"/>
      <c r="AI3685" s="127"/>
    </row>
    <row r="3686" spans="1:35" ht="14.85" customHeight="1">
      <c r="A3686" s="130">
        <v>5011942</v>
      </c>
      <c r="B3686" s="126" t="s">
        <v>413</v>
      </c>
      <c r="C3686" s="126" t="s">
        <v>6946</v>
      </c>
      <c r="D3686" s="126" t="s">
        <v>6947</v>
      </c>
      <c r="E3686" s="126" t="s">
        <v>288</v>
      </c>
      <c r="F3686" s="126" t="s">
        <v>532</v>
      </c>
      <c r="G3686" s="126" t="s">
        <v>312</v>
      </c>
      <c r="H3686" s="126" t="s">
        <v>126</v>
      </c>
      <c r="I3686" s="126" t="s">
        <v>418</v>
      </c>
      <c r="J3686" s="126" t="s">
        <v>6948</v>
      </c>
      <c r="K3686" s="126" t="s">
        <v>628</v>
      </c>
      <c r="L3686" s="126" t="s">
        <v>5911</v>
      </c>
      <c r="M3686" s="130">
        <v>292.32</v>
      </c>
      <c r="O3686" s="126" t="s">
        <v>1459</v>
      </c>
      <c r="P3686" s="130">
        <v>292.32</v>
      </c>
      <c r="R3686" s="126" t="s">
        <v>1460</v>
      </c>
      <c r="S3686" s="130">
        <v>0</v>
      </c>
      <c r="V3686" s="130">
        <v>292.32</v>
      </c>
      <c r="X3686" s="126" t="s">
        <v>1461</v>
      </c>
      <c r="Z3686" s="127"/>
      <c r="AA3686" s="128">
        <v>2500</v>
      </c>
      <c r="AB3686" s="128">
        <v>12</v>
      </c>
      <c r="AD3686" s="126" t="s">
        <v>1839</v>
      </c>
      <c r="AG3686" s="127"/>
      <c r="AI3686" s="127"/>
    </row>
    <row r="3687" spans="1:35" ht="14.85" customHeight="1">
      <c r="A3687" s="130">
        <v>5013306</v>
      </c>
      <c r="B3687" s="126" t="s">
        <v>413</v>
      </c>
      <c r="C3687" s="126" t="s">
        <v>5583</v>
      </c>
      <c r="D3687" s="126" t="s">
        <v>4233</v>
      </c>
      <c r="E3687" s="126" t="s">
        <v>288</v>
      </c>
      <c r="F3687" s="126" t="s">
        <v>364</v>
      </c>
      <c r="G3687" s="126" t="s">
        <v>417</v>
      </c>
      <c r="H3687" s="126" t="s">
        <v>126</v>
      </c>
      <c r="I3687" s="126" t="s">
        <v>418</v>
      </c>
      <c r="J3687" s="126" t="s">
        <v>1989</v>
      </c>
      <c r="K3687" s="126" t="s">
        <v>504</v>
      </c>
      <c r="L3687" s="126" t="s">
        <v>545</v>
      </c>
      <c r="M3687" s="130">
        <v>8765.2000000000007</v>
      </c>
      <c r="O3687" s="126" t="s">
        <v>486</v>
      </c>
      <c r="P3687" s="130">
        <v>0</v>
      </c>
      <c r="S3687" s="130">
        <v>0</v>
      </c>
      <c r="V3687" s="130">
        <v>8765.2000000000007</v>
      </c>
      <c r="X3687" s="126" t="s">
        <v>487</v>
      </c>
      <c r="Z3687" s="127"/>
      <c r="AA3687" s="128">
        <v>1</v>
      </c>
      <c r="AB3687" s="128">
        <v>60</v>
      </c>
      <c r="AC3687" s="126" t="s">
        <v>366</v>
      </c>
      <c r="AD3687" s="126" t="s">
        <v>569</v>
      </c>
      <c r="AG3687" s="127"/>
      <c r="AI3687" s="127"/>
    </row>
    <row r="3688" spans="1:35" ht="14.85" customHeight="1">
      <c r="A3688" s="130">
        <v>5013305</v>
      </c>
      <c r="B3688" s="126" t="s">
        <v>413</v>
      </c>
      <c r="C3688" s="126" t="s">
        <v>5583</v>
      </c>
      <c r="D3688" s="126" t="s">
        <v>4233</v>
      </c>
      <c r="E3688" s="126" t="s">
        <v>288</v>
      </c>
      <c r="F3688" s="126" t="s">
        <v>364</v>
      </c>
      <c r="G3688" s="126" t="s">
        <v>417</v>
      </c>
      <c r="H3688" s="126" t="s">
        <v>126</v>
      </c>
      <c r="I3688" s="126" t="s">
        <v>418</v>
      </c>
      <c r="J3688" s="126" t="s">
        <v>1989</v>
      </c>
      <c r="K3688" s="126" t="s">
        <v>504</v>
      </c>
      <c r="L3688" s="126" t="s">
        <v>545</v>
      </c>
      <c r="M3688" s="130">
        <v>8765.2000000000007</v>
      </c>
      <c r="O3688" s="126" t="s">
        <v>486</v>
      </c>
      <c r="P3688" s="130">
        <v>0</v>
      </c>
      <c r="S3688" s="130">
        <v>0</v>
      </c>
      <c r="V3688" s="130">
        <v>8765.2000000000007</v>
      </c>
      <c r="X3688" s="126" t="s">
        <v>549</v>
      </c>
      <c r="Z3688" s="127"/>
      <c r="AA3688" s="128">
        <v>2</v>
      </c>
      <c r="AB3688" s="128">
        <v>60</v>
      </c>
      <c r="AC3688" s="126" t="s">
        <v>366</v>
      </c>
      <c r="AD3688" s="126" t="s">
        <v>569</v>
      </c>
      <c r="AG3688" s="127"/>
      <c r="AI3688" s="127"/>
    </row>
    <row r="3689" spans="1:35" ht="14.85" customHeight="1">
      <c r="A3689" s="130">
        <v>5013304</v>
      </c>
      <c r="B3689" s="126" t="s">
        <v>413</v>
      </c>
      <c r="C3689" s="126" t="s">
        <v>5583</v>
      </c>
      <c r="D3689" s="126" t="s">
        <v>4233</v>
      </c>
      <c r="E3689" s="126" t="s">
        <v>288</v>
      </c>
      <c r="F3689" s="126" t="s">
        <v>364</v>
      </c>
      <c r="G3689" s="126" t="s">
        <v>417</v>
      </c>
      <c r="H3689" s="126" t="s">
        <v>126</v>
      </c>
      <c r="I3689" s="126" t="s">
        <v>126</v>
      </c>
      <c r="J3689" s="126" t="s">
        <v>1989</v>
      </c>
      <c r="K3689" s="126" t="s">
        <v>504</v>
      </c>
      <c r="L3689" s="126" t="s">
        <v>545</v>
      </c>
      <c r="M3689" s="130">
        <v>6817.39</v>
      </c>
      <c r="O3689" s="126" t="s">
        <v>365</v>
      </c>
      <c r="P3689" s="130">
        <v>0</v>
      </c>
      <c r="S3689" s="130">
        <v>0</v>
      </c>
      <c r="V3689" s="130">
        <v>8765.2000000000007</v>
      </c>
      <c r="X3689" s="126" t="s">
        <v>469</v>
      </c>
      <c r="Z3689" s="127"/>
      <c r="AA3689" s="128">
        <v>1</v>
      </c>
      <c r="AB3689" s="128">
        <v>60</v>
      </c>
      <c r="AC3689" s="126" t="s">
        <v>366</v>
      </c>
      <c r="AD3689" s="126" t="s">
        <v>569</v>
      </c>
      <c r="AG3689" s="127"/>
      <c r="AI3689" s="127"/>
    </row>
    <row r="3690" spans="1:35" ht="14.85" customHeight="1">
      <c r="A3690" s="130">
        <v>5010115</v>
      </c>
      <c r="B3690" s="126" t="s">
        <v>413</v>
      </c>
      <c r="C3690" s="126" t="s">
        <v>6949</v>
      </c>
      <c r="D3690" s="126" t="s">
        <v>6950</v>
      </c>
      <c r="E3690" s="126" t="s">
        <v>288</v>
      </c>
      <c r="F3690" s="126" t="s">
        <v>522</v>
      </c>
      <c r="G3690" s="126" t="s">
        <v>2364</v>
      </c>
      <c r="H3690" s="126" t="s">
        <v>524</v>
      </c>
      <c r="I3690" s="126" t="s">
        <v>418</v>
      </c>
      <c r="J3690" s="126" t="s">
        <v>2496</v>
      </c>
      <c r="K3690" s="126" t="s">
        <v>558</v>
      </c>
      <c r="L3690" s="126" t="s">
        <v>977</v>
      </c>
      <c r="M3690" s="130">
        <v>2884</v>
      </c>
      <c r="N3690" s="126" t="s">
        <v>290</v>
      </c>
      <c r="O3690" s="126" t="s">
        <v>621</v>
      </c>
      <c r="P3690" s="130">
        <v>0</v>
      </c>
      <c r="S3690" s="130">
        <v>0</v>
      </c>
      <c r="V3690" s="130">
        <v>2884</v>
      </c>
      <c r="X3690" s="126" t="s">
        <v>729</v>
      </c>
      <c r="Z3690" s="127"/>
      <c r="AA3690" s="128"/>
      <c r="AB3690" s="128"/>
      <c r="AD3690" s="126" t="s">
        <v>1801</v>
      </c>
      <c r="AG3690" s="127"/>
      <c r="AI3690" s="127"/>
    </row>
    <row r="3691" spans="1:35" ht="14.85" customHeight="1">
      <c r="A3691" s="130">
        <v>5010114</v>
      </c>
      <c r="B3691" s="126" t="s">
        <v>413</v>
      </c>
      <c r="C3691" s="126" t="s">
        <v>6949</v>
      </c>
      <c r="D3691" s="126" t="s">
        <v>6951</v>
      </c>
      <c r="E3691" s="126" t="s">
        <v>288</v>
      </c>
      <c r="F3691" s="126" t="s">
        <v>522</v>
      </c>
      <c r="G3691" s="126" t="s">
        <v>788</v>
      </c>
      <c r="H3691" s="126" t="s">
        <v>524</v>
      </c>
      <c r="I3691" s="126" t="s">
        <v>418</v>
      </c>
      <c r="J3691" s="126" t="s">
        <v>2496</v>
      </c>
      <c r="K3691" s="126" t="s">
        <v>558</v>
      </c>
      <c r="L3691" s="126" t="s">
        <v>977</v>
      </c>
      <c r="M3691" s="130">
        <v>2284.8000000000002</v>
      </c>
      <c r="N3691" s="126" t="s">
        <v>290</v>
      </c>
      <c r="O3691" s="126" t="s">
        <v>621</v>
      </c>
      <c r="P3691" s="130">
        <v>0</v>
      </c>
      <c r="S3691" s="130">
        <v>0</v>
      </c>
      <c r="V3691" s="130">
        <v>2284.8000000000002</v>
      </c>
      <c r="X3691" s="126" t="s">
        <v>729</v>
      </c>
      <c r="Z3691" s="127"/>
      <c r="AA3691" s="128"/>
      <c r="AB3691" s="128"/>
      <c r="AD3691" s="126" t="s">
        <v>1801</v>
      </c>
      <c r="AG3691" s="127"/>
      <c r="AI3691" s="127"/>
    </row>
    <row r="3692" spans="1:35" ht="14.85" customHeight="1">
      <c r="A3692" s="130">
        <v>5010113</v>
      </c>
      <c r="B3692" s="126" t="s">
        <v>413</v>
      </c>
      <c r="C3692" s="126" t="s">
        <v>6949</v>
      </c>
      <c r="D3692" s="126" t="s">
        <v>6952</v>
      </c>
      <c r="E3692" s="126" t="s">
        <v>288</v>
      </c>
      <c r="F3692" s="126" t="s">
        <v>522</v>
      </c>
      <c r="G3692" s="126" t="s">
        <v>801</v>
      </c>
      <c r="H3692" s="126" t="s">
        <v>524</v>
      </c>
      <c r="I3692" s="126" t="s">
        <v>418</v>
      </c>
      <c r="J3692" s="126" t="s">
        <v>2496</v>
      </c>
      <c r="K3692" s="126" t="s">
        <v>558</v>
      </c>
      <c r="L3692" s="126" t="s">
        <v>977</v>
      </c>
      <c r="M3692" s="130">
        <v>1780.8</v>
      </c>
      <c r="N3692" s="126" t="s">
        <v>290</v>
      </c>
      <c r="O3692" s="126" t="s">
        <v>621</v>
      </c>
      <c r="P3692" s="130">
        <v>0</v>
      </c>
      <c r="S3692" s="130">
        <v>0</v>
      </c>
      <c r="V3692" s="130">
        <v>1780.8</v>
      </c>
      <c r="X3692" s="126" t="s">
        <v>729</v>
      </c>
      <c r="Z3692" s="127"/>
      <c r="AA3692" s="128"/>
      <c r="AB3692" s="128"/>
      <c r="AD3692" s="126" t="s">
        <v>1801</v>
      </c>
      <c r="AG3692" s="127"/>
      <c r="AI3692" s="127"/>
    </row>
    <row r="3693" spans="1:35" ht="14.85" customHeight="1">
      <c r="A3693" s="130">
        <v>5010111</v>
      </c>
      <c r="B3693" s="126" t="s">
        <v>6953</v>
      </c>
      <c r="C3693" s="126" t="s">
        <v>6949</v>
      </c>
      <c r="D3693" s="126" t="s">
        <v>6954</v>
      </c>
      <c r="E3693" s="126" t="s">
        <v>288</v>
      </c>
      <c r="F3693" s="126" t="s">
        <v>522</v>
      </c>
      <c r="G3693" s="126" t="s">
        <v>5197</v>
      </c>
      <c r="H3693" s="126" t="s">
        <v>524</v>
      </c>
      <c r="I3693" s="126" t="s">
        <v>418</v>
      </c>
      <c r="J3693" s="126" t="s">
        <v>2496</v>
      </c>
      <c r="K3693" s="126" t="s">
        <v>558</v>
      </c>
      <c r="L3693" s="126" t="s">
        <v>977</v>
      </c>
      <c r="M3693" s="130">
        <v>1428</v>
      </c>
      <c r="N3693" s="126" t="s">
        <v>290</v>
      </c>
      <c r="O3693" s="126" t="s">
        <v>621</v>
      </c>
      <c r="P3693" s="130">
        <v>0</v>
      </c>
      <c r="S3693" s="130">
        <v>0</v>
      </c>
      <c r="V3693" s="130">
        <v>1428</v>
      </c>
      <c r="X3693" s="126" t="s">
        <v>729</v>
      </c>
      <c r="Z3693" s="127"/>
      <c r="AA3693" s="128"/>
      <c r="AB3693" s="128"/>
      <c r="AD3693" s="126" t="s">
        <v>562</v>
      </c>
      <c r="AG3693" s="127"/>
      <c r="AI3693" s="127"/>
    </row>
    <row r="3694" spans="1:35" ht="14.85" customHeight="1">
      <c r="A3694" s="130">
        <v>5010110</v>
      </c>
      <c r="B3694" s="126" t="s">
        <v>6955</v>
      </c>
      <c r="C3694" s="126" t="s">
        <v>6949</v>
      </c>
      <c r="D3694" s="126" t="s">
        <v>6956</v>
      </c>
      <c r="E3694" s="126" t="s">
        <v>288</v>
      </c>
      <c r="F3694" s="126" t="s">
        <v>522</v>
      </c>
      <c r="G3694" s="126" t="s">
        <v>5031</v>
      </c>
      <c r="H3694" s="126" t="s">
        <v>524</v>
      </c>
      <c r="I3694" s="126" t="s">
        <v>418</v>
      </c>
      <c r="J3694" s="126" t="s">
        <v>2496</v>
      </c>
      <c r="K3694" s="126" t="s">
        <v>558</v>
      </c>
      <c r="L3694" s="126" t="s">
        <v>977</v>
      </c>
      <c r="M3694" s="130">
        <v>1080.8</v>
      </c>
      <c r="N3694" s="126" t="s">
        <v>290</v>
      </c>
      <c r="O3694" s="126" t="s">
        <v>621</v>
      </c>
      <c r="P3694" s="130">
        <v>0</v>
      </c>
      <c r="S3694" s="130">
        <v>0</v>
      </c>
      <c r="V3694" s="130">
        <v>1080.8</v>
      </c>
      <c r="X3694" s="126" t="s">
        <v>729</v>
      </c>
      <c r="Z3694" s="127"/>
      <c r="AA3694" s="128"/>
      <c r="AB3694" s="128"/>
      <c r="AD3694" s="126" t="s">
        <v>562</v>
      </c>
      <c r="AG3694" s="127"/>
      <c r="AI3694" s="127"/>
    </row>
    <row r="3695" spans="1:35" ht="14.85" customHeight="1">
      <c r="A3695" s="130">
        <v>5010108</v>
      </c>
      <c r="B3695" s="126" t="s">
        <v>413</v>
      </c>
      <c r="C3695" s="126" t="s">
        <v>6957</v>
      </c>
      <c r="D3695" s="126" t="s">
        <v>6958</v>
      </c>
      <c r="E3695" s="126" t="s">
        <v>288</v>
      </c>
      <c r="F3695" s="126" t="s">
        <v>522</v>
      </c>
      <c r="G3695" s="126" t="s">
        <v>6959</v>
      </c>
      <c r="H3695" s="126" t="s">
        <v>524</v>
      </c>
      <c r="I3695" s="126" t="s">
        <v>418</v>
      </c>
      <c r="J3695" s="126" t="s">
        <v>2496</v>
      </c>
      <c r="K3695" s="126" t="s">
        <v>558</v>
      </c>
      <c r="L3695" s="126" t="s">
        <v>977</v>
      </c>
      <c r="M3695" s="130">
        <v>3024</v>
      </c>
      <c r="N3695" s="126" t="s">
        <v>290</v>
      </c>
      <c r="O3695" s="126" t="s">
        <v>621</v>
      </c>
      <c r="P3695" s="130">
        <v>0</v>
      </c>
      <c r="S3695" s="130">
        <v>0</v>
      </c>
      <c r="V3695" s="130">
        <v>3024</v>
      </c>
      <c r="X3695" s="126" t="s">
        <v>729</v>
      </c>
      <c r="Z3695" s="127"/>
      <c r="AA3695" s="128"/>
      <c r="AB3695" s="128"/>
      <c r="AD3695" s="126" t="s">
        <v>1801</v>
      </c>
      <c r="AG3695" s="127"/>
      <c r="AI3695" s="127"/>
    </row>
    <row r="3696" spans="1:35" ht="14.85" customHeight="1">
      <c r="A3696" s="130">
        <v>5010107</v>
      </c>
      <c r="B3696" s="126" t="s">
        <v>413</v>
      </c>
      <c r="C3696" s="126" t="s">
        <v>6957</v>
      </c>
      <c r="D3696" s="126" t="s">
        <v>6960</v>
      </c>
      <c r="E3696" s="126" t="s">
        <v>288</v>
      </c>
      <c r="F3696" s="126" t="s">
        <v>522</v>
      </c>
      <c r="G3696" s="126" t="s">
        <v>2825</v>
      </c>
      <c r="H3696" s="126" t="s">
        <v>524</v>
      </c>
      <c r="I3696" s="126" t="s">
        <v>418</v>
      </c>
      <c r="J3696" s="126" t="s">
        <v>2496</v>
      </c>
      <c r="K3696" s="126" t="s">
        <v>558</v>
      </c>
      <c r="L3696" s="126" t="s">
        <v>977</v>
      </c>
      <c r="M3696" s="130">
        <v>4872</v>
      </c>
      <c r="N3696" s="126" t="s">
        <v>290</v>
      </c>
      <c r="O3696" s="126" t="s">
        <v>621</v>
      </c>
      <c r="P3696" s="130">
        <v>0</v>
      </c>
      <c r="S3696" s="130">
        <v>0</v>
      </c>
      <c r="V3696" s="130">
        <v>4872</v>
      </c>
      <c r="X3696" s="126" t="s">
        <v>729</v>
      </c>
      <c r="Z3696" s="127"/>
      <c r="AA3696" s="128"/>
      <c r="AB3696" s="128"/>
      <c r="AD3696" s="126" t="s">
        <v>1801</v>
      </c>
      <c r="AG3696" s="127"/>
      <c r="AI3696" s="127"/>
    </row>
    <row r="3697" spans="1:35" ht="14.85" customHeight="1">
      <c r="A3697" s="130">
        <v>5010106</v>
      </c>
      <c r="B3697" s="126" t="s">
        <v>413</v>
      </c>
      <c r="C3697" s="126" t="s">
        <v>4646</v>
      </c>
      <c r="D3697" s="126" t="s">
        <v>6961</v>
      </c>
      <c r="E3697" s="126" t="s">
        <v>288</v>
      </c>
      <c r="F3697" s="126" t="s">
        <v>522</v>
      </c>
      <c r="G3697" s="126" t="s">
        <v>795</v>
      </c>
      <c r="H3697" s="126" t="s">
        <v>524</v>
      </c>
      <c r="I3697" s="126" t="s">
        <v>418</v>
      </c>
      <c r="J3697" s="126" t="s">
        <v>2496</v>
      </c>
      <c r="K3697" s="126" t="s">
        <v>558</v>
      </c>
      <c r="L3697" s="126" t="s">
        <v>977</v>
      </c>
      <c r="M3697" s="130">
        <v>5859</v>
      </c>
      <c r="N3697" s="126" t="s">
        <v>290</v>
      </c>
      <c r="O3697" s="126" t="s">
        <v>528</v>
      </c>
      <c r="P3697" s="130">
        <v>0</v>
      </c>
      <c r="S3697" s="130">
        <v>0</v>
      </c>
      <c r="V3697" s="130">
        <v>5859</v>
      </c>
      <c r="X3697" s="126" t="s">
        <v>2845</v>
      </c>
      <c r="Z3697" s="127"/>
      <c r="AA3697" s="128"/>
      <c r="AB3697" s="128"/>
      <c r="AD3697" s="126" t="s">
        <v>1801</v>
      </c>
      <c r="AG3697" s="127"/>
      <c r="AI3697" s="127"/>
    </row>
    <row r="3698" spans="1:35" ht="14.85" customHeight="1">
      <c r="A3698" s="130">
        <v>5011278</v>
      </c>
      <c r="B3698" s="126" t="s">
        <v>413</v>
      </c>
      <c r="C3698" s="126" t="s">
        <v>6962</v>
      </c>
      <c r="D3698" s="126" t="s">
        <v>6963</v>
      </c>
      <c r="E3698" s="126" t="s">
        <v>288</v>
      </c>
      <c r="F3698" s="126" t="s">
        <v>364</v>
      </c>
      <c r="G3698" s="126" t="s">
        <v>417</v>
      </c>
      <c r="H3698" s="126" t="s">
        <v>126</v>
      </c>
      <c r="I3698" s="126" t="s">
        <v>126</v>
      </c>
      <c r="J3698" s="126" t="s">
        <v>484</v>
      </c>
      <c r="K3698" s="126" t="s">
        <v>443</v>
      </c>
      <c r="L3698" s="126" t="s">
        <v>485</v>
      </c>
      <c r="M3698" s="130">
        <v>6817.44</v>
      </c>
      <c r="O3698" s="126" t="s">
        <v>365</v>
      </c>
      <c r="P3698" s="130">
        <v>0</v>
      </c>
      <c r="S3698" s="130">
        <v>0</v>
      </c>
      <c r="V3698" s="130">
        <v>11686.96</v>
      </c>
      <c r="X3698" s="126" t="s">
        <v>469</v>
      </c>
      <c r="Z3698" s="127"/>
      <c r="AA3698" s="128">
        <v>1</v>
      </c>
      <c r="AB3698" s="128">
        <v>60</v>
      </c>
      <c r="AC3698" s="126" t="s">
        <v>366</v>
      </c>
      <c r="AD3698" s="126" t="s">
        <v>1287</v>
      </c>
      <c r="AG3698" s="127"/>
      <c r="AI3698" s="127"/>
    </row>
    <row r="3699" spans="1:35" ht="14.85" customHeight="1">
      <c r="A3699" s="130">
        <v>5011277</v>
      </c>
      <c r="B3699" s="126" t="s">
        <v>413</v>
      </c>
      <c r="C3699" s="126" t="s">
        <v>6964</v>
      </c>
      <c r="D3699" s="126" t="s">
        <v>6203</v>
      </c>
      <c r="E3699" s="126" t="s">
        <v>288</v>
      </c>
      <c r="F3699" s="126" t="s">
        <v>364</v>
      </c>
      <c r="G3699" s="126" t="s">
        <v>417</v>
      </c>
      <c r="H3699" s="126" t="s">
        <v>126</v>
      </c>
      <c r="I3699" s="126" t="s">
        <v>126</v>
      </c>
      <c r="J3699" s="126" t="s">
        <v>484</v>
      </c>
      <c r="K3699" s="126" t="s">
        <v>443</v>
      </c>
      <c r="L3699" s="126" t="s">
        <v>485</v>
      </c>
      <c r="M3699" s="130">
        <v>6817.44</v>
      </c>
      <c r="O3699" s="126" t="s">
        <v>365</v>
      </c>
      <c r="P3699" s="130">
        <v>0</v>
      </c>
      <c r="S3699" s="130">
        <v>0</v>
      </c>
      <c r="V3699" s="130">
        <v>16531.2</v>
      </c>
      <c r="X3699" s="126" t="s">
        <v>510</v>
      </c>
      <c r="Z3699" s="127"/>
      <c r="AA3699" s="128">
        <v>2</v>
      </c>
      <c r="AB3699" s="128">
        <v>60</v>
      </c>
      <c r="AC3699" s="126" t="s">
        <v>366</v>
      </c>
      <c r="AD3699" s="126" t="s">
        <v>1287</v>
      </c>
      <c r="AG3699" s="127"/>
      <c r="AI3699" s="127"/>
    </row>
    <row r="3700" spans="1:35" ht="14.85" customHeight="1">
      <c r="A3700" s="130">
        <v>5009728</v>
      </c>
      <c r="B3700" s="126" t="s">
        <v>6965</v>
      </c>
      <c r="C3700" s="126" t="s">
        <v>6263</v>
      </c>
      <c r="D3700" s="126" t="s">
        <v>6966</v>
      </c>
      <c r="E3700" s="126" t="s">
        <v>288</v>
      </c>
      <c r="F3700" s="126" t="s">
        <v>522</v>
      </c>
      <c r="G3700" s="126" t="s">
        <v>1342</v>
      </c>
      <c r="H3700" s="126" t="s">
        <v>524</v>
      </c>
      <c r="I3700" s="126" t="s">
        <v>418</v>
      </c>
      <c r="J3700" s="126" t="s">
        <v>2496</v>
      </c>
      <c r="K3700" s="126" t="s">
        <v>558</v>
      </c>
      <c r="L3700" s="126" t="s">
        <v>977</v>
      </c>
      <c r="M3700" s="130">
        <v>1169.28</v>
      </c>
      <c r="N3700" s="126" t="s">
        <v>290</v>
      </c>
      <c r="O3700" s="126" t="s">
        <v>528</v>
      </c>
      <c r="P3700" s="130">
        <v>0</v>
      </c>
      <c r="S3700" s="130">
        <v>0</v>
      </c>
      <c r="V3700" s="130">
        <v>1169.28</v>
      </c>
      <c r="X3700" s="126" t="s">
        <v>6265</v>
      </c>
      <c r="Z3700" s="127"/>
      <c r="AA3700" s="128"/>
      <c r="AB3700" s="128"/>
      <c r="AD3700" s="126" t="s">
        <v>562</v>
      </c>
      <c r="AG3700" s="127"/>
      <c r="AI3700" s="127"/>
    </row>
    <row r="3701" spans="1:35" ht="14.85" customHeight="1">
      <c r="A3701" s="130">
        <v>5010012</v>
      </c>
      <c r="B3701" s="126" t="s">
        <v>6967</v>
      </c>
      <c r="C3701" s="126" t="s">
        <v>5404</v>
      </c>
      <c r="D3701" s="126" t="s">
        <v>6968</v>
      </c>
      <c r="E3701" s="126" t="s">
        <v>288</v>
      </c>
      <c r="F3701" s="126" t="s">
        <v>522</v>
      </c>
      <c r="G3701" s="126" t="s">
        <v>1538</v>
      </c>
      <c r="H3701" s="126" t="s">
        <v>524</v>
      </c>
      <c r="I3701" s="126" t="s">
        <v>418</v>
      </c>
      <c r="J3701" s="126" t="s">
        <v>2496</v>
      </c>
      <c r="K3701" s="126" t="s">
        <v>558</v>
      </c>
      <c r="L3701" s="126" t="s">
        <v>977</v>
      </c>
      <c r="M3701" s="130">
        <v>840</v>
      </c>
      <c r="N3701" s="126" t="s">
        <v>290</v>
      </c>
      <c r="O3701" s="126" t="s">
        <v>528</v>
      </c>
      <c r="P3701" s="130">
        <v>0</v>
      </c>
      <c r="S3701" s="130">
        <v>0</v>
      </c>
      <c r="V3701" s="130">
        <v>840</v>
      </c>
      <c r="X3701" s="126" t="s">
        <v>784</v>
      </c>
      <c r="Z3701" s="127"/>
      <c r="AA3701" s="128"/>
      <c r="AB3701" s="128"/>
      <c r="AD3701" s="126" t="s">
        <v>562</v>
      </c>
      <c r="AG3701" s="127"/>
      <c r="AI3701" s="127"/>
    </row>
    <row r="3702" spans="1:35" ht="14.85" customHeight="1">
      <c r="A3702" s="130">
        <v>5009727</v>
      </c>
      <c r="B3702" s="126" t="s">
        <v>6969</v>
      </c>
      <c r="C3702" s="126" t="s">
        <v>6970</v>
      </c>
      <c r="D3702" s="126" t="s">
        <v>6971</v>
      </c>
      <c r="E3702" s="126" t="s">
        <v>288</v>
      </c>
      <c r="F3702" s="126" t="s">
        <v>440</v>
      </c>
      <c r="G3702" s="126" t="s">
        <v>463</v>
      </c>
      <c r="H3702" s="126" t="s">
        <v>126</v>
      </c>
      <c r="I3702" s="126" t="s">
        <v>418</v>
      </c>
      <c r="J3702" s="126" t="s">
        <v>442</v>
      </c>
      <c r="K3702" s="126" t="s">
        <v>443</v>
      </c>
      <c r="L3702" s="126" t="s">
        <v>444</v>
      </c>
      <c r="M3702" s="130">
        <v>1104.02</v>
      </c>
      <c r="O3702" s="126" t="s">
        <v>445</v>
      </c>
      <c r="P3702" s="130">
        <v>0</v>
      </c>
      <c r="S3702" s="130">
        <v>0</v>
      </c>
      <c r="V3702" s="130">
        <v>1104.02</v>
      </c>
      <c r="X3702" s="126" t="s">
        <v>1063</v>
      </c>
      <c r="Z3702" s="127"/>
      <c r="AA3702" s="128">
        <v>60</v>
      </c>
      <c r="AB3702" s="128">
        <v>1</v>
      </c>
      <c r="AD3702" s="126" t="s">
        <v>562</v>
      </c>
      <c r="AG3702" s="127"/>
      <c r="AI3702" s="127"/>
    </row>
    <row r="3703" spans="1:35" ht="14.85" customHeight="1">
      <c r="A3703" s="130">
        <v>5010009</v>
      </c>
      <c r="B3703" s="126" t="s">
        <v>413</v>
      </c>
      <c r="C3703" s="126" t="s">
        <v>5404</v>
      </c>
      <c r="D3703" s="126" t="s">
        <v>6972</v>
      </c>
      <c r="E3703" s="126" t="s">
        <v>288</v>
      </c>
      <c r="F3703" s="126" t="s">
        <v>522</v>
      </c>
      <c r="G3703" s="126" t="s">
        <v>801</v>
      </c>
      <c r="H3703" s="126" t="s">
        <v>524</v>
      </c>
      <c r="I3703" s="126" t="s">
        <v>418</v>
      </c>
      <c r="J3703" s="126" t="s">
        <v>2496</v>
      </c>
      <c r="K3703" s="126" t="s">
        <v>558</v>
      </c>
      <c r="L3703" s="126" t="s">
        <v>977</v>
      </c>
      <c r="M3703" s="130">
        <v>772.8</v>
      </c>
      <c r="N3703" s="126" t="s">
        <v>290</v>
      </c>
      <c r="O3703" s="126" t="s">
        <v>528</v>
      </c>
      <c r="P3703" s="130">
        <v>0</v>
      </c>
      <c r="S3703" s="130">
        <v>0</v>
      </c>
      <c r="V3703" s="130">
        <v>772.8</v>
      </c>
      <c r="X3703" s="126" t="s">
        <v>784</v>
      </c>
      <c r="Z3703" s="127"/>
      <c r="AA3703" s="128"/>
      <c r="AB3703" s="128"/>
      <c r="AD3703" s="126" t="s">
        <v>1801</v>
      </c>
      <c r="AG3703" s="127"/>
      <c r="AI3703" s="127"/>
    </row>
    <row r="3704" spans="1:35" ht="14.85" customHeight="1">
      <c r="A3704" s="130">
        <v>5010008</v>
      </c>
      <c r="B3704" s="126" t="s">
        <v>6973</v>
      </c>
      <c r="C3704" s="126" t="s">
        <v>6298</v>
      </c>
      <c r="D3704" s="126" t="s">
        <v>6974</v>
      </c>
      <c r="E3704" s="126" t="s">
        <v>288</v>
      </c>
      <c r="F3704" s="126" t="s">
        <v>522</v>
      </c>
      <c r="G3704" s="126" t="s">
        <v>1335</v>
      </c>
      <c r="H3704" s="126" t="s">
        <v>524</v>
      </c>
      <c r="I3704" s="126" t="s">
        <v>126</v>
      </c>
      <c r="J3704" s="126" t="s">
        <v>6300</v>
      </c>
      <c r="K3704" s="126" t="s">
        <v>747</v>
      </c>
      <c r="L3704" s="126" t="s">
        <v>444</v>
      </c>
      <c r="M3704" s="130">
        <v>11.64</v>
      </c>
      <c r="O3704" s="126" t="s">
        <v>528</v>
      </c>
      <c r="P3704" s="130">
        <v>0</v>
      </c>
      <c r="S3704" s="130">
        <v>0</v>
      </c>
      <c r="V3704" s="130">
        <v>13.46</v>
      </c>
      <c r="X3704" s="126" t="s">
        <v>6301</v>
      </c>
      <c r="Z3704" s="127"/>
      <c r="AA3704" s="128"/>
      <c r="AB3704" s="128"/>
      <c r="AD3704" s="126" t="s">
        <v>562</v>
      </c>
      <c r="AG3704" s="127"/>
      <c r="AI3704" s="127"/>
    </row>
    <row r="3705" spans="1:35" ht="14.85" customHeight="1">
      <c r="A3705" s="130">
        <v>5010007</v>
      </c>
      <c r="B3705" s="126" t="s">
        <v>413</v>
      </c>
      <c r="C3705" s="126" t="s">
        <v>6975</v>
      </c>
      <c r="D3705" s="126" t="s">
        <v>6976</v>
      </c>
      <c r="E3705" s="126" t="s">
        <v>288</v>
      </c>
      <c r="F3705" s="126" t="s">
        <v>522</v>
      </c>
      <c r="G3705" s="126" t="s">
        <v>788</v>
      </c>
      <c r="H3705" s="126" t="s">
        <v>524</v>
      </c>
      <c r="I3705" s="126" t="s">
        <v>418</v>
      </c>
      <c r="J3705" s="126" t="s">
        <v>2496</v>
      </c>
      <c r="K3705" s="126" t="s">
        <v>558</v>
      </c>
      <c r="L3705" s="126" t="s">
        <v>977</v>
      </c>
      <c r="M3705" s="130">
        <v>2548</v>
      </c>
      <c r="N3705" s="126" t="s">
        <v>290</v>
      </c>
      <c r="O3705" s="126" t="s">
        <v>621</v>
      </c>
      <c r="P3705" s="130">
        <v>0</v>
      </c>
      <c r="S3705" s="130">
        <v>0</v>
      </c>
      <c r="V3705" s="130">
        <v>2548</v>
      </c>
      <c r="X3705" s="126" t="s">
        <v>2715</v>
      </c>
      <c r="Z3705" s="127"/>
      <c r="AA3705" s="128"/>
      <c r="AB3705" s="128"/>
      <c r="AD3705" s="126" t="s">
        <v>1801</v>
      </c>
      <c r="AG3705" s="127"/>
      <c r="AI3705" s="127"/>
    </row>
    <row r="3706" spans="1:35" ht="14.85" customHeight="1">
      <c r="A3706" s="130">
        <v>5009726</v>
      </c>
      <c r="B3706" s="126" t="s">
        <v>6977</v>
      </c>
      <c r="C3706" s="126" t="s">
        <v>6970</v>
      </c>
      <c r="D3706" s="126" t="s">
        <v>6978</v>
      </c>
      <c r="E3706" s="126" t="s">
        <v>288</v>
      </c>
      <c r="F3706" s="126" t="s">
        <v>440</v>
      </c>
      <c r="G3706" s="126" t="s">
        <v>463</v>
      </c>
      <c r="H3706" s="126" t="s">
        <v>126</v>
      </c>
      <c r="I3706" s="126" t="s">
        <v>418</v>
      </c>
      <c r="J3706" s="126" t="s">
        <v>442</v>
      </c>
      <c r="K3706" s="126" t="s">
        <v>443</v>
      </c>
      <c r="L3706" s="126" t="s">
        <v>444</v>
      </c>
      <c r="M3706" s="130">
        <v>1104.02</v>
      </c>
      <c r="O3706" s="126" t="s">
        <v>445</v>
      </c>
      <c r="P3706" s="130">
        <v>0</v>
      </c>
      <c r="S3706" s="130">
        <v>0</v>
      </c>
      <c r="V3706" s="130">
        <v>1104.02</v>
      </c>
      <c r="X3706" s="126" t="s">
        <v>1063</v>
      </c>
      <c r="Z3706" s="127"/>
      <c r="AA3706" s="128">
        <v>60</v>
      </c>
      <c r="AB3706" s="128">
        <v>1</v>
      </c>
      <c r="AD3706" s="126" t="s">
        <v>562</v>
      </c>
      <c r="AG3706" s="127"/>
      <c r="AI3706" s="127"/>
    </row>
    <row r="3707" spans="1:35" ht="14.85" customHeight="1">
      <c r="A3707" s="130">
        <v>5009725</v>
      </c>
      <c r="B3707" s="126" t="s">
        <v>6979</v>
      </c>
      <c r="C3707" s="126" t="s">
        <v>6263</v>
      </c>
      <c r="D3707" s="126" t="s">
        <v>6980</v>
      </c>
      <c r="E3707" s="126" t="s">
        <v>288</v>
      </c>
      <c r="F3707" s="126" t="s">
        <v>522</v>
      </c>
      <c r="G3707" s="126" t="s">
        <v>5766</v>
      </c>
      <c r="H3707" s="126" t="s">
        <v>524</v>
      </c>
      <c r="I3707" s="126" t="s">
        <v>418</v>
      </c>
      <c r="J3707" s="126" t="s">
        <v>2496</v>
      </c>
      <c r="K3707" s="126" t="s">
        <v>558</v>
      </c>
      <c r="L3707" s="126" t="s">
        <v>977</v>
      </c>
      <c r="M3707" s="130">
        <v>409.24</v>
      </c>
      <c r="N3707" s="126" t="s">
        <v>290</v>
      </c>
      <c r="O3707" s="126" t="s">
        <v>528</v>
      </c>
      <c r="P3707" s="130">
        <v>0</v>
      </c>
      <c r="S3707" s="130">
        <v>0</v>
      </c>
      <c r="V3707" s="130">
        <v>643.28</v>
      </c>
      <c r="X3707" s="126" t="s">
        <v>6265</v>
      </c>
      <c r="Z3707" s="127"/>
      <c r="AA3707" s="128"/>
      <c r="AB3707" s="128"/>
      <c r="AD3707" s="126" t="s">
        <v>562</v>
      </c>
      <c r="AG3707" s="127"/>
      <c r="AI3707" s="127"/>
    </row>
    <row r="3708" spans="1:35" ht="14.85" customHeight="1">
      <c r="A3708" s="130">
        <v>5009724</v>
      </c>
      <c r="B3708" s="126" t="s">
        <v>6981</v>
      </c>
      <c r="C3708" s="126" t="s">
        <v>6970</v>
      </c>
      <c r="D3708" s="126" t="s">
        <v>6982</v>
      </c>
      <c r="E3708" s="126" t="s">
        <v>288</v>
      </c>
      <c r="F3708" s="126" t="s">
        <v>440</v>
      </c>
      <c r="G3708" s="126" t="s">
        <v>463</v>
      </c>
      <c r="H3708" s="126" t="s">
        <v>126</v>
      </c>
      <c r="I3708" s="126" t="s">
        <v>418</v>
      </c>
      <c r="J3708" s="126" t="s">
        <v>442</v>
      </c>
      <c r="K3708" s="126" t="s">
        <v>443</v>
      </c>
      <c r="L3708" s="126" t="s">
        <v>444</v>
      </c>
      <c r="M3708" s="130">
        <v>1192.33</v>
      </c>
      <c r="O3708" s="126" t="s">
        <v>445</v>
      </c>
      <c r="P3708" s="130">
        <v>0</v>
      </c>
      <c r="S3708" s="130">
        <v>0</v>
      </c>
      <c r="V3708" s="130">
        <v>1192.33</v>
      </c>
      <c r="X3708" s="126" t="s">
        <v>1063</v>
      </c>
      <c r="Z3708" s="127"/>
      <c r="AA3708" s="128">
        <v>60</v>
      </c>
      <c r="AB3708" s="128">
        <v>1</v>
      </c>
      <c r="AD3708" s="126" t="s">
        <v>562</v>
      </c>
      <c r="AG3708" s="127"/>
      <c r="AI3708" s="127"/>
    </row>
    <row r="3709" spans="1:35" ht="14.85" customHeight="1">
      <c r="A3709" s="130">
        <v>5009723</v>
      </c>
      <c r="B3709" s="126" t="s">
        <v>6983</v>
      </c>
      <c r="C3709" s="126" t="s">
        <v>842</v>
      </c>
      <c r="D3709" s="126" t="s">
        <v>6984</v>
      </c>
      <c r="E3709" s="126" t="s">
        <v>288</v>
      </c>
      <c r="F3709" s="126" t="s">
        <v>491</v>
      </c>
      <c r="G3709" s="126" t="s">
        <v>417</v>
      </c>
      <c r="H3709" s="126" t="s">
        <v>126</v>
      </c>
      <c r="I3709" s="126" t="s">
        <v>126</v>
      </c>
      <c r="J3709" s="126" t="s">
        <v>503</v>
      </c>
      <c r="K3709" s="126" t="s">
        <v>504</v>
      </c>
      <c r="L3709" s="126" t="s">
        <v>505</v>
      </c>
      <c r="M3709" s="130">
        <v>44412.5</v>
      </c>
      <c r="N3709" s="126" t="s">
        <v>290</v>
      </c>
      <c r="O3709" s="126" t="s">
        <v>1399</v>
      </c>
      <c r="P3709" s="130">
        <v>0</v>
      </c>
      <c r="S3709" s="130">
        <v>0</v>
      </c>
      <c r="V3709" s="130">
        <v>46750</v>
      </c>
      <c r="X3709" s="126" t="s">
        <v>1409</v>
      </c>
      <c r="Y3709" s="126" t="s">
        <v>517</v>
      </c>
      <c r="Z3709" s="127" t="s">
        <v>296</v>
      </c>
      <c r="AA3709" s="128">
        <v>1</v>
      </c>
      <c r="AB3709" s="128">
        <v>84</v>
      </c>
      <c r="AD3709" s="126" t="s">
        <v>562</v>
      </c>
      <c r="AG3709" s="127"/>
      <c r="AI3709" s="127"/>
    </row>
    <row r="3710" spans="1:35" ht="14.85" customHeight="1">
      <c r="A3710" s="130">
        <v>5009722</v>
      </c>
      <c r="B3710" s="126" t="s">
        <v>6985</v>
      </c>
      <c r="C3710" s="126" t="s">
        <v>842</v>
      </c>
      <c r="D3710" s="126" t="s">
        <v>6986</v>
      </c>
      <c r="E3710" s="126" t="s">
        <v>288</v>
      </c>
      <c r="F3710" s="126" t="s">
        <v>491</v>
      </c>
      <c r="G3710" s="126" t="s">
        <v>417</v>
      </c>
      <c r="H3710" s="126" t="s">
        <v>126</v>
      </c>
      <c r="I3710" s="126" t="s">
        <v>126</v>
      </c>
      <c r="J3710" s="126" t="s">
        <v>503</v>
      </c>
      <c r="K3710" s="126" t="s">
        <v>504</v>
      </c>
      <c r="L3710" s="126" t="s">
        <v>505</v>
      </c>
      <c r="M3710" s="130">
        <v>3340.8</v>
      </c>
      <c r="N3710" s="126" t="s">
        <v>290</v>
      </c>
      <c r="O3710" s="126" t="s">
        <v>844</v>
      </c>
      <c r="P3710" s="130">
        <v>0</v>
      </c>
      <c r="S3710" s="130">
        <v>0</v>
      </c>
      <c r="V3710" s="130">
        <v>3712</v>
      </c>
      <c r="X3710" s="126" t="s">
        <v>845</v>
      </c>
      <c r="Y3710" s="126" t="s">
        <v>517</v>
      </c>
      <c r="Z3710" s="127" t="s">
        <v>309</v>
      </c>
      <c r="AA3710" s="128">
        <v>1</v>
      </c>
      <c r="AB3710" s="128">
        <v>84</v>
      </c>
      <c r="AD3710" s="126" t="s">
        <v>562</v>
      </c>
      <c r="AG3710" s="127"/>
      <c r="AI3710" s="127"/>
    </row>
    <row r="3711" spans="1:35" ht="14.85" customHeight="1">
      <c r="A3711" s="130">
        <v>5009721</v>
      </c>
      <c r="B3711" s="126" t="s">
        <v>6987</v>
      </c>
      <c r="C3711" s="126" t="s">
        <v>6970</v>
      </c>
      <c r="D3711" s="126" t="s">
        <v>6988</v>
      </c>
      <c r="E3711" s="126" t="s">
        <v>288</v>
      </c>
      <c r="F3711" s="126" t="s">
        <v>440</v>
      </c>
      <c r="G3711" s="126" t="s">
        <v>463</v>
      </c>
      <c r="H3711" s="126" t="s">
        <v>126</v>
      </c>
      <c r="I3711" s="126" t="s">
        <v>418</v>
      </c>
      <c r="J3711" s="126" t="s">
        <v>442</v>
      </c>
      <c r="K3711" s="126" t="s">
        <v>443</v>
      </c>
      <c r="L3711" s="126" t="s">
        <v>444</v>
      </c>
      <c r="M3711" s="130">
        <v>1192.33</v>
      </c>
      <c r="O3711" s="126" t="s">
        <v>445</v>
      </c>
      <c r="P3711" s="130">
        <v>0</v>
      </c>
      <c r="S3711" s="130">
        <v>0</v>
      </c>
      <c r="V3711" s="130">
        <v>1192.33</v>
      </c>
      <c r="X3711" s="126" t="s">
        <v>1063</v>
      </c>
      <c r="Z3711" s="127"/>
      <c r="AA3711" s="128">
        <v>60</v>
      </c>
      <c r="AB3711" s="128">
        <v>1</v>
      </c>
      <c r="AD3711" s="126" t="s">
        <v>562</v>
      </c>
      <c r="AG3711" s="127"/>
      <c r="AI3711" s="127"/>
    </row>
    <row r="3712" spans="1:35" ht="14.85" customHeight="1">
      <c r="A3712" s="130">
        <v>5009720</v>
      </c>
      <c r="B3712" s="126" t="s">
        <v>6989</v>
      </c>
      <c r="C3712" s="126" t="s">
        <v>842</v>
      </c>
      <c r="D3712" s="126" t="s">
        <v>6990</v>
      </c>
      <c r="E3712" s="126" t="s">
        <v>288</v>
      </c>
      <c r="F3712" s="126" t="s">
        <v>491</v>
      </c>
      <c r="G3712" s="126" t="s">
        <v>417</v>
      </c>
      <c r="H3712" s="126" t="s">
        <v>126</v>
      </c>
      <c r="I3712" s="126" t="s">
        <v>126</v>
      </c>
      <c r="J3712" s="126" t="s">
        <v>503</v>
      </c>
      <c r="K3712" s="126" t="s">
        <v>504</v>
      </c>
      <c r="L3712" s="126" t="s">
        <v>505</v>
      </c>
      <c r="M3712" s="130">
        <v>7676.09</v>
      </c>
      <c r="N3712" s="126" t="s">
        <v>290</v>
      </c>
      <c r="O3712" s="126" t="s">
        <v>844</v>
      </c>
      <c r="P3712" s="130">
        <v>0</v>
      </c>
      <c r="S3712" s="130">
        <v>0</v>
      </c>
      <c r="V3712" s="130">
        <v>8528.99</v>
      </c>
      <c r="X3712" s="126" t="s">
        <v>845</v>
      </c>
      <c r="Y3712" s="126" t="s">
        <v>517</v>
      </c>
      <c r="Z3712" s="127" t="s">
        <v>309</v>
      </c>
      <c r="AA3712" s="128">
        <v>1</v>
      </c>
      <c r="AB3712" s="128">
        <v>84</v>
      </c>
      <c r="AD3712" s="126" t="s">
        <v>562</v>
      </c>
      <c r="AG3712" s="127"/>
      <c r="AI3712" s="127"/>
    </row>
    <row r="3713" spans="1:35" ht="14.85" customHeight="1">
      <c r="A3713" s="130">
        <v>5009719</v>
      </c>
      <c r="B3713" s="126" t="s">
        <v>6991</v>
      </c>
      <c r="C3713" s="126" t="s">
        <v>842</v>
      </c>
      <c r="D3713" s="126" t="s">
        <v>6992</v>
      </c>
      <c r="E3713" s="126" t="s">
        <v>288</v>
      </c>
      <c r="F3713" s="126" t="s">
        <v>491</v>
      </c>
      <c r="G3713" s="126" t="s">
        <v>417</v>
      </c>
      <c r="H3713" s="126" t="s">
        <v>126</v>
      </c>
      <c r="I3713" s="126" t="s">
        <v>126</v>
      </c>
      <c r="J3713" s="126" t="s">
        <v>503</v>
      </c>
      <c r="K3713" s="126" t="s">
        <v>504</v>
      </c>
      <c r="L3713" s="126" t="s">
        <v>505</v>
      </c>
      <c r="M3713" s="130">
        <v>7968.6</v>
      </c>
      <c r="N3713" s="126" t="s">
        <v>290</v>
      </c>
      <c r="O3713" s="126" t="s">
        <v>844</v>
      </c>
      <c r="P3713" s="130">
        <v>0</v>
      </c>
      <c r="S3713" s="130">
        <v>0</v>
      </c>
      <c r="V3713" s="130">
        <v>8854</v>
      </c>
      <c r="X3713" s="126" t="s">
        <v>845</v>
      </c>
      <c r="Y3713" s="126" t="s">
        <v>517</v>
      </c>
      <c r="Z3713" s="127" t="s">
        <v>309</v>
      </c>
      <c r="AA3713" s="128">
        <v>1</v>
      </c>
      <c r="AB3713" s="128">
        <v>84</v>
      </c>
      <c r="AD3713" s="126" t="s">
        <v>562</v>
      </c>
      <c r="AG3713" s="127"/>
      <c r="AI3713" s="127"/>
    </row>
    <row r="3714" spans="1:35" ht="14.85" customHeight="1">
      <c r="A3714" s="130">
        <v>5011345</v>
      </c>
      <c r="B3714" s="126" t="s">
        <v>413</v>
      </c>
      <c r="C3714" s="126" t="s">
        <v>6993</v>
      </c>
      <c r="D3714" s="126" t="s">
        <v>6844</v>
      </c>
      <c r="E3714" s="126" t="s">
        <v>288</v>
      </c>
      <c r="F3714" s="126" t="s">
        <v>522</v>
      </c>
      <c r="G3714" s="126" t="s">
        <v>1335</v>
      </c>
      <c r="H3714" s="126" t="s">
        <v>524</v>
      </c>
      <c r="I3714" s="126" t="s">
        <v>418</v>
      </c>
      <c r="J3714" s="126" t="s">
        <v>2785</v>
      </c>
      <c r="K3714" s="126" t="s">
        <v>747</v>
      </c>
      <c r="L3714" s="126" t="s">
        <v>1771</v>
      </c>
      <c r="M3714" s="130">
        <v>2912</v>
      </c>
      <c r="N3714" s="126" t="s">
        <v>290</v>
      </c>
      <c r="O3714" s="126" t="s">
        <v>528</v>
      </c>
      <c r="P3714" s="130">
        <v>0</v>
      </c>
      <c r="S3714" s="130">
        <v>0</v>
      </c>
      <c r="V3714" s="130">
        <v>2912</v>
      </c>
      <c r="X3714" s="126" t="s">
        <v>784</v>
      </c>
      <c r="Z3714" s="127"/>
      <c r="AA3714" s="128"/>
      <c r="AB3714" s="128"/>
      <c r="AD3714" s="126" t="s">
        <v>1287</v>
      </c>
      <c r="AG3714" s="127"/>
      <c r="AI3714" s="127"/>
    </row>
    <row r="3715" spans="1:35" ht="14.85" customHeight="1">
      <c r="A3715" s="130">
        <v>5011344</v>
      </c>
      <c r="B3715" s="126" t="s">
        <v>413</v>
      </c>
      <c r="C3715" s="126" t="s">
        <v>6994</v>
      </c>
      <c r="D3715" s="126" t="s">
        <v>6844</v>
      </c>
      <c r="E3715" s="126" t="s">
        <v>288</v>
      </c>
      <c r="F3715" s="126" t="s">
        <v>522</v>
      </c>
      <c r="G3715" s="126" t="s">
        <v>788</v>
      </c>
      <c r="H3715" s="126" t="s">
        <v>524</v>
      </c>
      <c r="I3715" s="126" t="s">
        <v>418</v>
      </c>
      <c r="J3715" s="126" t="s">
        <v>2785</v>
      </c>
      <c r="K3715" s="126" t="s">
        <v>747</v>
      </c>
      <c r="L3715" s="126" t="s">
        <v>1771</v>
      </c>
      <c r="M3715" s="130">
        <v>1456</v>
      </c>
      <c r="N3715" s="126" t="s">
        <v>290</v>
      </c>
      <c r="O3715" s="126" t="s">
        <v>528</v>
      </c>
      <c r="P3715" s="130">
        <v>0</v>
      </c>
      <c r="S3715" s="130">
        <v>0</v>
      </c>
      <c r="V3715" s="130">
        <v>1456</v>
      </c>
      <c r="X3715" s="126" t="s">
        <v>784</v>
      </c>
      <c r="Z3715" s="127"/>
      <c r="AA3715" s="128"/>
      <c r="AB3715" s="128"/>
      <c r="AD3715" s="126" t="s">
        <v>1287</v>
      </c>
      <c r="AG3715" s="127"/>
      <c r="AI3715" s="127"/>
    </row>
    <row r="3716" spans="1:35" ht="14.85" customHeight="1">
      <c r="A3716" s="130">
        <v>5011343</v>
      </c>
      <c r="B3716" s="126" t="s">
        <v>413</v>
      </c>
      <c r="C3716" s="126" t="s">
        <v>6995</v>
      </c>
      <c r="D3716" s="126" t="s">
        <v>6844</v>
      </c>
      <c r="E3716" s="126" t="s">
        <v>288</v>
      </c>
      <c r="F3716" s="126" t="s">
        <v>522</v>
      </c>
      <c r="G3716" s="126" t="s">
        <v>6551</v>
      </c>
      <c r="H3716" s="126" t="s">
        <v>524</v>
      </c>
      <c r="I3716" s="126" t="s">
        <v>418</v>
      </c>
      <c r="J3716" s="126" t="s">
        <v>2785</v>
      </c>
      <c r="K3716" s="126" t="s">
        <v>747</v>
      </c>
      <c r="L3716" s="126" t="s">
        <v>1771</v>
      </c>
      <c r="M3716" s="130">
        <v>418.23</v>
      </c>
      <c r="O3716" s="126" t="s">
        <v>528</v>
      </c>
      <c r="P3716" s="130">
        <v>0</v>
      </c>
      <c r="S3716" s="130">
        <v>0</v>
      </c>
      <c r="V3716" s="130">
        <v>418.23</v>
      </c>
      <c r="X3716" s="126" t="s">
        <v>814</v>
      </c>
      <c r="Z3716" s="127"/>
      <c r="AA3716" s="128"/>
      <c r="AB3716" s="128"/>
      <c r="AD3716" s="126" t="s">
        <v>1287</v>
      </c>
      <c r="AG3716" s="127"/>
      <c r="AI3716" s="127"/>
    </row>
    <row r="3717" spans="1:35" ht="14.85" customHeight="1">
      <c r="A3717" s="130">
        <v>5011342</v>
      </c>
      <c r="B3717" s="126" t="s">
        <v>413</v>
      </c>
      <c r="C3717" s="126" t="s">
        <v>6996</v>
      </c>
      <c r="D3717" s="126" t="s">
        <v>6844</v>
      </c>
      <c r="E3717" s="126" t="s">
        <v>288</v>
      </c>
      <c r="F3717" s="126" t="s">
        <v>522</v>
      </c>
      <c r="G3717" s="126" t="s">
        <v>786</v>
      </c>
      <c r="H3717" s="126" t="s">
        <v>524</v>
      </c>
      <c r="I3717" s="126" t="s">
        <v>418</v>
      </c>
      <c r="J3717" s="126" t="s">
        <v>2785</v>
      </c>
      <c r="K3717" s="126" t="s">
        <v>747</v>
      </c>
      <c r="L3717" s="126" t="s">
        <v>1771</v>
      </c>
      <c r="M3717" s="130">
        <v>208.25</v>
      </c>
      <c r="O3717" s="126" t="s">
        <v>528</v>
      </c>
      <c r="P3717" s="130">
        <v>0</v>
      </c>
      <c r="S3717" s="130">
        <v>0</v>
      </c>
      <c r="V3717" s="130">
        <v>208.25</v>
      </c>
      <c r="X3717" s="126" t="s">
        <v>814</v>
      </c>
      <c r="Z3717" s="127"/>
      <c r="AA3717" s="128"/>
      <c r="AB3717" s="128"/>
      <c r="AD3717" s="126" t="s">
        <v>1287</v>
      </c>
      <c r="AG3717" s="127"/>
      <c r="AI3717" s="127"/>
    </row>
    <row r="3718" spans="1:35" ht="14.85" customHeight="1">
      <c r="A3718" s="130">
        <v>5011276</v>
      </c>
      <c r="B3718" s="126" t="s">
        <v>413</v>
      </c>
      <c r="C3718" s="126" t="s">
        <v>6964</v>
      </c>
      <c r="D3718" s="126" t="s">
        <v>6203</v>
      </c>
      <c r="E3718" s="126" t="s">
        <v>288</v>
      </c>
      <c r="F3718" s="126" t="s">
        <v>364</v>
      </c>
      <c r="G3718" s="126" t="s">
        <v>417</v>
      </c>
      <c r="H3718" s="126" t="s">
        <v>126</v>
      </c>
      <c r="I3718" s="126" t="s">
        <v>126</v>
      </c>
      <c r="J3718" s="126" t="s">
        <v>484</v>
      </c>
      <c r="K3718" s="126" t="s">
        <v>443</v>
      </c>
      <c r="L3718" s="126" t="s">
        <v>485</v>
      </c>
      <c r="M3718" s="130">
        <v>6817.44</v>
      </c>
      <c r="O3718" s="126" t="s">
        <v>365</v>
      </c>
      <c r="P3718" s="130">
        <v>0</v>
      </c>
      <c r="S3718" s="130">
        <v>0</v>
      </c>
      <c r="V3718" s="130">
        <v>16531.2</v>
      </c>
      <c r="X3718" s="126" t="s">
        <v>469</v>
      </c>
      <c r="Z3718" s="127"/>
      <c r="AA3718" s="128">
        <v>1</v>
      </c>
      <c r="AB3718" s="128">
        <v>60</v>
      </c>
      <c r="AC3718" s="126" t="s">
        <v>366</v>
      </c>
      <c r="AD3718" s="126" t="s">
        <v>1287</v>
      </c>
      <c r="AG3718" s="127"/>
      <c r="AI3718" s="127"/>
    </row>
    <row r="3719" spans="1:35" ht="14.85" customHeight="1">
      <c r="A3719" s="130">
        <v>5011275</v>
      </c>
      <c r="B3719" s="126" t="s">
        <v>413</v>
      </c>
      <c r="C3719" s="126" t="s">
        <v>6997</v>
      </c>
      <c r="D3719" s="126" t="s">
        <v>2771</v>
      </c>
      <c r="E3719" s="126" t="s">
        <v>288</v>
      </c>
      <c r="F3719" s="126" t="s">
        <v>364</v>
      </c>
      <c r="G3719" s="126" t="s">
        <v>417</v>
      </c>
      <c r="H3719" s="126" t="s">
        <v>126</v>
      </c>
      <c r="I3719" s="126" t="s">
        <v>126</v>
      </c>
      <c r="J3719" s="126" t="s">
        <v>484</v>
      </c>
      <c r="K3719" s="126" t="s">
        <v>443</v>
      </c>
      <c r="L3719" s="126" t="s">
        <v>485</v>
      </c>
      <c r="M3719" s="130">
        <v>6817.44</v>
      </c>
      <c r="O3719" s="126" t="s">
        <v>365</v>
      </c>
      <c r="P3719" s="130">
        <v>0</v>
      </c>
      <c r="S3719" s="130">
        <v>0</v>
      </c>
      <c r="V3719" s="130">
        <v>24091.200000000001</v>
      </c>
      <c r="X3719" s="126" t="s">
        <v>510</v>
      </c>
      <c r="Z3719" s="127"/>
      <c r="AA3719" s="128">
        <v>2</v>
      </c>
      <c r="AB3719" s="128">
        <v>60</v>
      </c>
      <c r="AC3719" s="126" t="s">
        <v>366</v>
      </c>
      <c r="AD3719" s="126" t="s">
        <v>1287</v>
      </c>
      <c r="AG3719" s="127"/>
      <c r="AI3719" s="127"/>
    </row>
    <row r="3720" spans="1:35" ht="14.85" customHeight="1">
      <c r="A3720" s="130">
        <v>5011274</v>
      </c>
      <c r="B3720" s="126" t="s">
        <v>413</v>
      </c>
      <c r="C3720" s="126" t="s">
        <v>6997</v>
      </c>
      <c r="D3720" s="126" t="s">
        <v>2771</v>
      </c>
      <c r="E3720" s="126" t="s">
        <v>288</v>
      </c>
      <c r="F3720" s="126" t="s">
        <v>364</v>
      </c>
      <c r="G3720" s="126" t="s">
        <v>417</v>
      </c>
      <c r="H3720" s="126" t="s">
        <v>126</v>
      </c>
      <c r="I3720" s="126" t="s">
        <v>126</v>
      </c>
      <c r="J3720" s="126" t="s">
        <v>484</v>
      </c>
      <c r="K3720" s="126" t="s">
        <v>443</v>
      </c>
      <c r="L3720" s="126" t="s">
        <v>485</v>
      </c>
      <c r="M3720" s="130">
        <v>6817.44</v>
      </c>
      <c r="O3720" s="126" t="s">
        <v>365</v>
      </c>
      <c r="P3720" s="130">
        <v>0</v>
      </c>
      <c r="S3720" s="130">
        <v>0</v>
      </c>
      <c r="V3720" s="130">
        <v>24091.200000000001</v>
      </c>
      <c r="X3720" s="126" t="s">
        <v>469</v>
      </c>
      <c r="Z3720" s="127"/>
      <c r="AA3720" s="128">
        <v>1</v>
      </c>
      <c r="AB3720" s="128">
        <v>60</v>
      </c>
      <c r="AC3720" s="126" t="s">
        <v>366</v>
      </c>
      <c r="AD3720" s="126" t="s">
        <v>1287</v>
      </c>
      <c r="AG3720" s="127"/>
      <c r="AI3720" s="127"/>
    </row>
    <row r="3721" spans="1:35" ht="14.85" customHeight="1">
      <c r="A3721" s="130">
        <v>5011273</v>
      </c>
      <c r="B3721" s="126" t="s">
        <v>413</v>
      </c>
      <c r="C3721" s="126" t="s">
        <v>6998</v>
      </c>
      <c r="D3721" s="126" t="s">
        <v>5552</v>
      </c>
      <c r="E3721" s="126" t="s">
        <v>288</v>
      </c>
      <c r="F3721" s="126" t="s">
        <v>364</v>
      </c>
      <c r="G3721" s="126" t="s">
        <v>417</v>
      </c>
      <c r="H3721" s="126" t="s">
        <v>126</v>
      </c>
      <c r="I3721" s="126" t="s">
        <v>126</v>
      </c>
      <c r="J3721" s="126" t="s">
        <v>484</v>
      </c>
      <c r="K3721" s="126" t="s">
        <v>443</v>
      </c>
      <c r="L3721" s="126" t="s">
        <v>485</v>
      </c>
      <c r="M3721" s="130">
        <v>6817.44</v>
      </c>
      <c r="O3721" s="126" t="s">
        <v>365</v>
      </c>
      <c r="P3721" s="130">
        <v>0</v>
      </c>
      <c r="S3721" s="130">
        <v>0</v>
      </c>
      <c r="V3721" s="130">
        <v>31147.200000000001</v>
      </c>
      <c r="X3721" s="126" t="s">
        <v>510</v>
      </c>
      <c r="Z3721" s="127"/>
      <c r="AA3721" s="128">
        <v>2</v>
      </c>
      <c r="AB3721" s="128">
        <v>60</v>
      </c>
      <c r="AC3721" s="126" t="s">
        <v>366</v>
      </c>
      <c r="AD3721" s="126" t="s">
        <v>1287</v>
      </c>
      <c r="AG3721" s="127"/>
      <c r="AI3721" s="127"/>
    </row>
    <row r="3722" spans="1:35" ht="14.85" customHeight="1">
      <c r="A3722" s="130">
        <v>5011272</v>
      </c>
      <c r="B3722" s="126" t="s">
        <v>413</v>
      </c>
      <c r="C3722" s="126" t="s">
        <v>6998</v>
      </c>
      <c r="D3722" s="126" t="s">
        <v>5552</v>
      </c>
      <c r="E3722" s="126" t="s">
        <v>288</v>
      </c>
      <c r="F3722" s="126" t="s">
        <v>364</v>
      </c>
      <c r="G3722" s="126" t="s">
        <v>417</v>
      </c>
      <c r="H3722" s="126" t="s">
        <v>126</v>
      </c>
      <c r="I3722" s="126" t="s">
        <v>126</v>
      </c>
      <c r="J3722" s="126" t="s">
        <v>484</v>
      </c>
      <c r="K3722" s="126" t="s">
        <v>443</v>
      </c>
      <c r="L3722" s="126" t="s">
        <v>485</v>
      </c>
      <c r="M3722" s="130">
        <v>6817.44</v>
      </c>
      <c r="O3722" s="126" t="s">
        <v>365</v>
      </c>
      <c r="P3722" s="130">
        <v>0</v>
      </c>
      <c r="S3722" s="130">
        <v>0</v>
      </c>
      <c r="V3722" s="130">
        <v>31147.200000000001</v>
      </c>
      <c r="X3722" s="126" t="s">
        <v>469</v>
      </c>
      <c r="Z3722" s="127"/>
      <c r="AA3722" s="128">
        <v>1</v>
      </c>
      <c r="AB3722" s="128">
        <v>60</v>
      </c>
      <c r="AC3722" s="126" t="s">
        <v>366</v>
      </c>
      <c r="AD3722" s="126" t="s">
        <v>1287</v>
      </c>
      <c r="AG3722" s="127"/>
      <c r="AI3722" s="127"/>
    </row>
    <row r="3723" spans="1:35" ht="14.85" customHeight="1">
      <c r="A3723" s="130">
        <v>5011259</v>
      </c>
      <c r="B3723" s="126" t="s">
        <v>413</v>
      </c>
      <c r="C3723" s="126" t="s">
        <v>6999</v>
      </c>
      <c r="D3723" s="126" t="s">
        <v>7000</v>
      </c>
      <c r="E3723" s="126" t="s">
        <v>288</v>
      </c>
      <c r="F3723" s="126" t="s">
        <v>522</v>
      </c>
      <c r="G3723" s="126" t="s">
        <v>312</v>
      </c>
      <c r="H3723" s="126" t="s">
        <v>974</v>
      </c>
      <c r="I3723" s="126" t="s">
        <v>418</v>
      </c>
      <c r="J3723" s="126" t="s">
        <v>3890</v>
      </c>
      <c r="K3723" s="126" t="s">
        <v>3891</v>
      </c>
      <c r="L3723" s="126" t="s">
        <v>3892</v>
      </c>
      <c r="M3723" s="130">
        <v>627.38</v>
      </c>
      <c r="N3723" s="126" t="s">
        <v>290</v>
      </c>
      <c r="O3723" s="126" t="s">
        <v>528</v>
      </c>
      <c r="P3723" s="130">
        <v>0</v>
      </c>
      <c r="S3723" s="130">
        <v>0</v>
      </c>
      <c r="V3723" s="130">
        <v>627.38</v>
      </c>
      <c r="X3723" s="126" t="s">
        <v>3893</v>
      </c>
      <c r="Z3723" s="127"/>
      <c r="AA3723" s="128"/>
      <c r="AB3723" s="128"/>
      <c r="AD3723" s="126" t="s">
        <v>1222</v>
      </c>
      <c r="AG3723" s="127"/>
      <c r="AI3723" s="127"/>
    </row>
    <row r="3724" spans="1:35" ht="14.85" customHeight="1">
      <c r="A3724" s="130">
        <v>5011258</v>
      </c>
      <c r="B3724" s="126" t="s">
        <v>413</v>
      </c>
      <c r="C3724" s="126" t="s">
        <v>7001</v>
      </c>
      <c r="D3724" s="126" t="s">
        <v>7002</v>
      </c>
      <c r="E3724" s="126" t="s">
        <v>288</v>
      </c>
      <c r="F3724" s="126" t="s">
        <v>522</v>
      </c>
      <c r="G3724" s="126" t="s">
        <v>1967</v>
      </c>
      <c r="H3724" s="126" t="s">
        <v>605</v>
      </c>
      <c r="I3724" s="126" t="s">
        <v>126</v>
      </c>
      <c r="J3724" s="126" t="s">
        <v>4669</v>
      </c>
      <c r="K3724" s="126" t="s">
        <v>467</v>
      </c>
      <c r="L3724" s="126" t="s">
        <v>4149</v>
      </c>
      <c r="M3724" s="130">
        <v>2227.6799999999998</v>
      </c>
      <c r="N3724" s="126" t="s">
        <v>290</v>
      </c>
      <c r="O3724" s="126" t="s">
        <v>528</v>
      </c>
      <c r="P3724" s="130">
        <v>0</v>
      </c>
      <c r="S3724" s="130">
        <v>0</v>
      </c>
      <c r="V3724" s="130">
        <v>2227.6799999999998</v>
      </c>
      <c r="X3724" s="126" t="s">
        <v>6393</v>
      </c>
      <c r="Z3724" s="127"/>
      <c r="AA3724" s="128"/>
      <c r="AB3724" s="128"/>
      <c r="AD3724" s="126" t="s">
        <v>1222</v>
      </c>
      <c r="AG3724" s="127"/>
      <c r="AI3724" s="127"/>
    </row>
    <row r="3725" spans="1:35" ht="14.85" customHeight="1">
      <c r="A3725" s="130">
        <v>5012022</v>
      </c>
      <c r="B3725" s="126" t="s">
        <v>413</v>
      </c>
      <c r="C3725" s="126" t="s">
        <v>7003</v>
      </c>
      <c r="D3725" s="126" t="s">
        <v>893</v>
      </c>
      <c r="E3725" s="126" t="s">
        <v>288</v>
      </c>
      <c r="F3725" s="126" t="s">
        <v>364</v>
      </c>
      <c r="G3725" s="126" t="s">
        <v>417</v>
      </c>
      <c r="H3725" s="126" t="s">
        <v>126</v>
      </c>
      <c r="I3725" s="126" t="s">
        <v>418</v>
      </c>
      <c r="J3725" s="126" t="s">
        <v>484</v>
      </c>
      <c r="K3725" s="126" t="s">
        <v>443</v>
      </c>
      <c r="L3725" s="126" t="s">
        <v>485</v>
      </c>
      <c r="M3725" s="130">
        <v>8820</v>
      </c>
      <c r="O3725" s="126" t="s">
        <v>486</v>
      </c>
      <c r="P3725" s="130">
        <v>0</v>
      </c>
      <c r="S3725" s="130">
        <v>0</v>
      </c>
      <c r="V3725" s="130">
        <v>8820</v>
      </c>
      <c r="X3725" s="126" t="s">
        <v>487</v>
      </c>
      <c r="Z3725" s="127"/>
      <c r="AA3725" s="128">
        <v>1</v>
      </c>
      <c r="AB3725" s="128">
        <v>60</v>
      </c>
      <c r="AC3725" s="126" t="s">
        <v>366</v>
      </c>
      <c r="AD3725" s="126" t="s">
        <v>488</v>
      </c>
      <c r="AG3725" s="127"/>
      <c r="AI3725" s="127"/>
    </row>
    <row r="3726" spans="1:35" ht="14.85" customHeight="1">
      <c r="A3726" s="130">
        <v>5012021</v>
      </c>
      <c r="B3726" s="126" t="s">
        <v>413</v>
      </c>
      <c r="C3726" s="126" t="s">
        <v>7003</v>
      </c>
      <c r="D3726" s="126" t="s">
        <v>893</v>
      </c>
      <c r="E3726" s="126" t="s">
        <v>288</v>
      </c>
      <c r="F3726" s="126" t="s">
        <v>364</v>
      </c>
      <c r="G3726" s="126" t="s">
        <v>417</v>
      </c>
      <c r="H3726" s="126" t="s">
        <v>126</v>
      </c>
      <c r="I3726" s="126" t="s">
        <v>418</v>
      </c>
      <c r="J3726" s="126" t="s">
        <v>484</v>
      </c>
      <c r="K3726" s="126" t="s">
        <v>443</v>
      </c>
      <c r="L3726" s="126" t="s">
        <v>485</v>
      </c>
      <c r="M3726" s="130">
        <v>8820</v>
      </c>
      <c r="O3726" s="126" t="s">
        <v>486</v>
      </c>
      <c r="P3726" s="130">
        <v>0</v>
      </c>
      <c r="S3726" s="130">
        <v>0</v>
      </c>
      <c r="V3726" s="130">
        <v>8820</v>
      </c>
      <c r="X3726" s="126" t="s">
        <v>549</v>
      </c>
      <c r="Z3726" s="127"/>
      <c r="AA3726" s="128">
        <v>2</v>
      </c>
      <c r="AB3726" s="128">
        <v>60</v>
      </c>
      <c r="AC3726" s="126" t="s">
        <v>366</v>
      </c>
      <c r="AD3726" s="126" t="s">
        <v>488</v>
      </c>
      <c r="AG3726" s="127"/>
      <c r="AI3726" s="127"/>
    </row>
    <row r="3727" spans="1:35" ht="14.85" customHeight="1">
      <c r="A3727" s="130">
        <v>5012020</v>
      </c>
      <c r="B3727" s="126" t="s">
        <v>413</v>
      </c>
      <c r="C3727" s="126" t="s">
        <v>7004</v>
      </c>
      <c r="D3727" s="126" t="s">
        <v>895</v>
      </c>
      <c r="E3727" s="126" t="s">
        <v>288</v>
      </c>
      <c r="F3727" s="126" t="s">
        <v>364</v>
      </c>
      <c r="G3727" s="126" t="s">
        <v>417</v>
      </c>
      <c r="H3727" s="126" t="s">
        <v>126</v>
      </c>
      <c r="I3727" s="126" t="s">
        <v>418</v>
      </c>
      <c r="J3727" s="126" t="s">
        <v>484</v>
      </c>
      <c r="K3727" s="126" t="s">
        <v>443</v>
      </c>
      <c r="L3727" s="126" t="s">
        <v>485</v>
      </c>
      <c r="M3727" s="130">
        <v>8820</v>
      </c>
      <c r="O3727" s="126" t="s">
        <v>486</v>
      </c>
      <c r="P3727" s="130">
        <v>0</v>
      </c>
      <c r="S3727" s="130">
        <v>0</v>
      </c>
      <c r="V3727" s="130">
        <v>8820</v>
      </c>
      <c r="X3727" s="126" t="s">
        <v>487</v>
      </c>
      <c r="Z3727" s="127"/>
      <c r="AA3727" s="128">
        <v>1</v>
      </c>
      <c r="AB3727" s="128">
        <v>60</v>
      </c>
      <c r="AC3727" s="126" t="s">
        <v>366</v>
      </c>
      <c r="AD3727" s="126" t="s">
        <v>488</v>
      </c>
      <c r="AG3727" s="127"/>
      <c r="AI3727" s="127"/>
    </row>
    <row r="3728" spans="1:35" ht="14.85" customHeight="1">
      <c r="A3728" s="130">
        <v>5012019</v>
      </c>
      <c r="B3728" s="126" t="s">
        <v>413</v>
      </c>
      <c r="C3728" s="126" t="s">
        <v>7004</v>
      </c>
      <c r="D3728" s="126" t="s">
        <v>895</v>
      </c>
      <c r="E3728" s="126" t="s">
        <v>288</v>
      </c>
      <c r="F3728" s="126" t="s">
        <v>364</v>
      </c>
      <c r="G3728" s="126" t="s">
        <v>417</v>
      </c>
      <c r="H3728" s="126" t="s">
        <v>126</v>
      </c>
      <c r="I3728" s="126" t="s">
        <v>418</v>
      </c>
      <c r="J3728" s="126" t="s">
        <v>484</v>
      </c>
      <c r="K3728" s="126" t="s">
        <v>443</v>
      </c>
      <c r="L3728" s="126" t="s">
        <v>485</v>
      </c>
      <c r="M3728" s="130">
        <v>8820</v>
      </c>
      <c r="O3728" s="126" t="s">
        <v>486</v>
      </c>
      <c r="P3728" s="130">
        <v>0</v>
      </c>
      <c r="S3728" s="130">
        <v>0</v>
      </c>
      <c r="V3728" s="130">
        <v>8820</v>
      </c>
      <c r="X3728" s="126" t="s">
        <v>549</v>
      </c>
      <c r="Z3728" s="127"/>
      <c r="AA3728" s="128">
        <v>2</v>
      </c>
      <c r="AB3728" s="128">
        <v>60</v>
      </c>
      <c r="AC3728" s="126" t="s">
        <v>366</v>
      </c>
      <c r="AD3728" s="126" t="s">
        <v>488</v>
      </c>
      <c r="AG3728" s="127"/>
      <c r="AI3728" s="127"/>
    </row>
    <row r="3729" spans="1:35" ht="14.85" customHeight="1">
      <c r="A3729" s="130">
        <v>5012018</v>
      </c>
      <c r="B3729" s="126" t="s">
        <v>413</v>
      </c>
      <c r="C3729" s="126" t="s">
        <v>7005</v>
      </c>
      <c r="D3729" s="126" t="s">
        <v>897</v>
      </c>
      <c r="E3729" s="126" t="s">
        <v>288</v>
      </c>
      <c r="F3729" s="126" t="s">
        <v>364</v>
      </c>
      <c r="G3729" s="126" t="s">
        <v>417</v>
      </c>
      <c r="H3729" s="126" t="s">
        <v>126</v>
      </c>
      <c r="I3729" s="126" t="s">
        <v>418</v>
      </c>
      <c r="J3729" s="126" t="s">
        <v>484</v>
      </c>
      <c r="K3729" s="126" t="s">
        <v>443</v>
      </c>
      <c r="L3729" s="126" t="s">
        <v>485</v>
      </c>
      <c r="M3729" s="130">
        <v>6860</v>
      </c>
      <c r="O3729" s="126" t="s">
        <v>486</v>
      </c>
      <c r="P3729" s="130">
        <v>0</v>
      </c>
      <c r="S3729" s="130">
        <v>0</v>
      </c>
      <c r="V3729" s="130">
        <v>6860</v>
      </c>
      <c r="X3729" s="126" t="s">
        <v>487</v>
      </c>
      <c r="Z3729" s="127"/>
      <c r="AA3729" s="128">
        <v>1</v>
      </c>
      <c r="AB3729" s="128">
        <v>60</v>
      </c>
      <c r="AC3729" s="126" t="s">
        <v>366</v>
      </c>
      <c r="AD3729" s="126" t="s">
        <v>488</v>
      </c>
      <c r="AG3729" s="127"/>
      <c r="AI3729" s="127"/>
    </row>
    <row r="3730" spans="1:35" ht="14.85" customHeight="1">
      <c r="A3730" s="130">
        <v>5013446</v>
      </c>
      <c r="B3730" s="126" t="s">
        <v>413</v>
      </c>
      <c r="C3730" s="126" t="s">
        <v>4039</v>
      </c>
      <c r="E3730" s="126" t="s">
        <v>288</v>
      </c>
      <c r="F3730" s="126" t="s">
        <v>364</v>
      </c>
      <c r="G3730" s="126" t="s">
        <v>417</v>
      </c>
      <c r="H3730" s="126" t="s">
        <v>126</v>
      </c>
      <c r="I3730" s="126" t="s">
        <v>126</v>
      </c>
      <c r="J3730" s="126" t="s">
        <v>466</v>
      </c>
      <c r="K3730" s="126" t="s">
        <v>467</v>
      </c>
      <c r="L3730" s="126" t="s">
        <v>468</v>
      </c>
      <c r="M3730" s="130">
        <v>6817.44</v>
      </c>
      <c r="O3730" s="126" t="s">
        <v>365</v>
      </c>
      <c r="P3730" s="130">
        <v>0</v>
      </c>
      <c r="S3730" s="130">
        <v>0</v>
      </c>
      <c r="V3730" s="130">
        <v>26817.439999999999</v>
      </c>
      <c r="X3730" s="126" t="s">
        <v>510</v>
      </c>
      <c r="Z3730" s="127"/>
      <c r="AA3730" s="128">
        <v>2</v>
      </c>
      <c r="AB3730" s="128">
        <v>60</v>
      </c>
      <c r="AC3730" s="126" t="s">
        <v>366</v>
      </c>
      <c r="AD3730" s="126" t="s">
        <v>424</v>
      </c>
      <c r="AG3730" s="127"/>
      <c r="AI3730" s="127"/>
    </row>
    <row r="3731" spans="1:35" ht="14.85" customHeight="1">
      <c r="A3731" s="130">
        <v>5013923</v>
      </c>
      <c r="B3731" s="126" t="s">
        <v>413</v>
      </c>
      <c r="C3731" s="126" t="s">
        <v>3563</v>
      </c>
      <c r="D3731" s="126" t="s">
        <v>3564</v>
      </c>
      <c r="E3731" s="126" t="s">
        <v>288</v>
      </c>
      <c r="F3731" s="126" t="s">
        <v>364</v>
      </c>
      <c r="G3731" s="126" t="s">
        <v>417</v>
      </c>
      <c r="H3731" s="126" t="s">
        <v>126</v>
      </c>
      <c r="I3731" s="126" t="s">
        <v>418</v>
      </c>
      <c r="J3731" s="126" t="s">
        <v>886</v>
      </c>
      <c r="K3731" s="126" t="s">
        <v>443</v>
      </c>
      <c r="L3731" s="126" t="s">
        <v>887</v>
      </c>
      <c r="M3731" s="130">
        <v>8765.2000000000007</v>
      </c>
      <c r="O3731" s="126" t="s">
        <v>486</v>
      </c>
      <c r="P3731" s="130">
        <v>0</v>
      </c>
      <c r="S3731" s="130">
        <v>0</v>
      </c>
      <c r="V3731" s="130">
        <v>8765.2000000000007</v>
      </c>
      <c r="X3731" s="126" t="s">
        <v>549</v>
      </c>
      <c r="Z3731" s="127"/>
      <c r="AA3731" s="128">
        <v>2</v>
      </c>
      <c r="AB3731" s="128">
        <v>60</v>
      </c>
      <c r="AC3731" s="126" t="s">
        <v>366</v>
      </c>
      <c r="AD3731" s="126" t="s">
        <v>546</v>
      </c>
      <c r="AG3731" s="127"/>
      <c r="AI3731" s="127"/>
    </row>
    <row r="3732" spans="1:35" ht="14.85" customHeight="1">
      <c r="A3732" s="130">
        <v>5013922</v>
      </c>
      <c r="B3732" s="126" t="s">
        <v>413</v>
      </c>
      <c r="C3732" s="126" t="s">
        <v>3565</v>
      </c>
      <c r="D3732" s="126" t="s">
        <v>3566</v>
      </c>
      <c r="E3732" s="126" t="s">
        <v>288</v>
      </c>
      <c r="F3732" s="126" t="s">
        <v>364</v>
      </c>
      <c r="G3732" s="126" t="s">
        <v>417</v>
      </c>
      <c r="H3732" s="126" t="s">
        <v>126</v>
      </c>
      <c r="I3732" s="126" t="s">
        <v>418</v>
      </c>
      <c r="J3732" s="126" t="s">
        <v>886</v>
      </c>
      <c r="K3732" s="126" t="s">
        <v>443</v>
      </c>
      <c r="L3732" s="126" t="s">
        <v>887</v>
      </c>
      <c r="M3732" s="130">
        <v>8765.2000000000007</v>
      </c>
      <c r="O3732" s="126" t="s">
        <v>486</v>
      </c>
      <c r="P3732" s="130">
        <v>0</v>
      </c>
      <c r="S3732" s="130">
        <v>0</v>
      </c>
      <c r="V3732" s="130">
        <v>8765.2000000000007</v>
      </c>
      <c r="X3732" s="126" t="s">
        <v>549</v>
      </c>
      <c r="Z3732" s="127"/>
      <c r="AA3732" s="128">
        <v>2</v>
      </c>
      <c r="AB3732" s="128">
        <v>60</v>
      </c>
      <c r="AC3732" s="126" t="s">
        <v>366</v>
      </c>
      <c r="AD3732" s="126" t="s">
        <v>546</v>
      </c>
      <c r="AG3732" s="127"/>
      <c r="AI3732" s="127"/>
    </row>
    <row r="3733" spans="1:35" ht="14.85" customHeight="1">
      <c r="A3733" s="130">
        <v>5013830</v>
      </c>
      <c r="B3733" s="126" t="s">
        <v>413</v>
      </c>
      <c r="C3733" s="126" t="s">
        <v>4485</v>
      </c>
      <c r="D3733" s="126" t="s">
        <v>551</v>
      </c>
      <c r="E3733" s="126" t="s">
        <v>288</v>
      </c>
      <c r="F3733" s="126" t="s">
        <v>364</v>
      </c>
      <c r="G3733" s="126" t="s">
        <v>417</v>
      </c>
      <c r="H3733" s="126" t="s">
        <v>126</v>
      </c>
      <c r="I3733" s="126" t="s">
        <v>418</v>
      </c>
      <c r="J3733" s="126" t="s">
        <v>544</v>
      </c>
      <c r="K3733" s="126" t="s">
        <v>443</v>
      </c>
      <c r="L3733" s="126" t="s">
        <v>545</v>
      </c>
      <c r="M3733" s="130">
        <v>9739.52</v>
      </c>
      <c r="O3733" s="126" t="s">
        <v>486</v>
      </c>
      <c r="P3733" s="130">
        <v>0</v>
      </c>
      <c r="S3733" s="130">
        <v>0</v>
      </c>
      <c r="V3733" s="130">
        <v>10615.64</v>
      </c>
      <c r="X3733" s="126" t="s">
        <v>549</v>
      </c>
      <c r="Z3733" s="127"/>
      <c r="AA3733" s="128">
        <v>2</v>
      </c>
      <c r="AB3733" s="128">
        <v>60</v>
      </c>
      <c r="AC3733" s="126" t="s">
        <v>366</v>
      </c>
      <c r="AD3733" s="126" t="s">
        <v>546</v>
      </c>
      <c r="AG3733" s="127"/>
      <c r="AI3733" s="127"/>
    </row>
    <row r="3734" spans="1:35" ht="14.85" customHeight="1">
      <c r="A3734" s="130">
        <v>5013921</v>
      </c>
      <c r="B3734" s="126" t="s">
        <v>413</v>
      </c>
      <c r="C3734" s="126" t="s">
        <v>3567</v>
      </c>
      <c r="D3734" s="126" t="s">
        <v>3568</v>
      </c>
      <c r="E3734" s="126" t="s">
        <v>288</v>
      </c>
      <c r="F3734" s="126" t="s">
        <v>364</v>
      </c>
      <c r="G3734" s="126" t="s">
        <v>417</v>
      </c>
      <c r="H3734" s="126" t="s">
        <v>126</v>
      </c>
      <c r="I3734" s="126" t="s">
        <v>418</v>
      </c>
      <c r="J3734" s="126" t="s">
        <v>886</v>
      </c>
      <c r="K3734" s="126" t="s">
        <v>443</v>
      </c>
      <c r="L3734" s="126" t="s">
        <v>887</v>
      </c>
      <c r="M3734" s="130">
        <v>7791.29</v>
      </c>
      <c r="O3734" s="126" t="s">
        <v>486</v>
      </c>
      <c r="P3734" s="130">
        <v>0</v>
      </c>
      <c r="S3734" s="130">
        <v>0</v>
      </c>
      <c r="V3734" s="130">
        <v>7791.29</v>
      </c>
      <c r="X3734" s="126" t="s">
        <v>549</v>
      </c>
      <c r="Z3734" s="127"/>
      <c r="AA3734" s="128">
        <v>2</v>
      </c>
      <c r="AB3734" s="128">
        <v>60</v>
      </c>
      <c r="AC3734" s="126" t="s">
        <v>366</v>
      </c>
      <c r="AD3734" s="126" t="s">
        <v>546</v>
      </c>
      <c r="AG3734" s="127"/>
      <c r="AI3734" s="127"/>
    </row>
    <row r="3735" spans="1:35" ht="14.85" customHeight="1">
      <c r="A3735" s="130">
        <v>5013920</v>
      </c>
      <c r="B3735" s="126" t="s">
        <v>413</v>
      </c>
      <c r="C3735" s="126" t="s">
        <v>3569</v>
      </c>
      <c r="D3735" s="126" t="s">
        <v>3570</v>
      </c>
      <c r="E3735" s="126" t="s">
        <v>288</v>
      </c>
      <c r="F3735" s="126" t="s">
        <v>364</v>
      </c>
      <c r="G3735" s="126" t="s">
        <v>417</v>
      </c>
      <c r="H3735" s="126" t="s">
        <v>126</v>
      </c>
      <c r="I3735" s="126" t="s">
        <v>418</v>
      </c>
      <c r="J3735" s="126" t="s">
        <v>886</v>
      </c>
      <c r="K3735" s="126" t="s">
        <v>443</v>
      </c>
      <c r="L3735" s="126" t="s">
        <v>887</v>
      </c>
      <c r="M3735" s="130">
        <v>7791.29</v>
      </c>
      <c r="O3735" s="126" t="s">
        <v>486</v>
      </c>
      <c r="P3735" s="130">
        <v>0</v>
      </c>
      <c r="S3735" s="130">
        <v>0</v>
      </c>
      <c r="V3735" s="130">
        <v>7791.29</v>
      </c>
      <c r="X3735" s="126" t="s">
        <v>549</v>
      </c>
      <c r="Z3735" s="127"/>
      <c r="AA3735" s="128">
        <v>2</v>
      </c>
      <c r="AB3735" s="128">
        <v>60</v>
      </c>
      <c r="AC3735" s="126" t="s">
        <v>366</v>
      </c>
      <c r="AD3735" s="126" t="s">
        <v>546</v>
      </c>
      <c r="AG3735" s="127"/>
      <c r="AI3735" s="127"/>
    </row>
    <row r="3736" spans="1:35" ht="14.85" customHeight="1">
      <c r="A3736" s="130">
        <v>5013919</v>
      </c>
      <c r="B3736" s="126" t="s">
        <v>413</v>
      </c>
      <c r="C3736" s="126" t="s">
        <v>3571</v>
      </c>
      <c r="D3736" s="126" t="s">
        <v>3572</v>
      </c>
      <c r="E3736" s="126" t="s">
        <v>288</v>
      </c>
      <c r="F3736" s="126" t="s">
        <v>364</v>
      </c>
      <c r="G3736" s="126" t="s">
        <v>417</v>
      </c>
      <c r="H3736" s="126" t="s">
        <v>126</v>
      </c>
      <c r="I3736" s="126" t="s">
        <v>418</v>
      </c>
      <c r="J3736" s="126" t="s">
        <v>886</v>
      </c>
      <c r="K3736" s="126" t="s">
        <v>443</v>
      </c>
      <c r="L3736" s="126" t="s">
        <v>887</v>
      </c>
      <c r="M3736" s="130">
        <v>9739.1299999999992</v>
      </c>
      <c r="O3736" s="126" t="s">
        <v>486</v>
      </c>
      <c r="P3736" s="130">
        <v>0</v>
      </c>
      <c r="S3736" s="130">
        <v>0</v>
      </c>
      <c r="V3736" s="130">
        <v>30678.25</v>
      </c>
      <c r="X3736" s="126" t="s">
        <v>549</v>
      </c>
      <c r="Z3736" s="127"/>
      <c r="AA3736" s="128">
        <v>2</v>
      </c>
      <c r="AB3736" s="128">
        <v>60</v>
      </c>
      <c r="AC3736" s="126" t="s">
        <v>366</v>
      </c>
      <c r="AD3736" s="126" t="s">
        <v>546</v>
      </c>
      <c r="AG3736" s="127"/>
      <c r="AI3736" s="127"/>
    </row>
    <row r="3737" spans="1:35" ht="14.85" customHeight="1">
      <c r="A3737" s="130">
        <v>5013918</v>
      </c>
      <c r="B3737" s="126" t="s">
        <v>413</v>
      </c>
      <c r="C3737" s="126" t="s">
        <v>884</v>
      </c>
      <c r="D3737" s="126" t="s">
        <v>885</v>
      </c>
      <c r="E3737" s="126" t="s">
        <v>288</v>
      </c>
      <c r="F3737" s="126" t="s">
        <v>364</v>
      </c>
      <c r="G3737" s="126" t="s">
        <v>417</v>
      </c>
      <c r="H3737" s="126" t="s">
        <v>126</v>
      </c>
      <c r="I3737" s="126" t="s">
        <v>418</v>
      </c>
      <c r="J3737" s="126" t="s">
        <v>886</v>
      </c>
      <c r="K3737" s="126" t="s">
        <v>443</v>
      </c>
      <c r="L3737" s="126" t="s">
        <v>887</v>
      </c>
      <c r="M3737" s="130">
        <v>9739.1299999999992</v>
      </c>
      <c r="O3737" s="126" t="s">
        <v>486</v>
      </c>
      <c r="P3737" s="130">
        <v>0</v>
      </c>
      <c r="S3737" s="130">
        <v>0</v>
      </c>
      <c r="V3737" s="130">
        <v>23373.91</v>
      </c>
      <c r="X3737" s="126" t="s">
        <v>549</v>
      </c>
      <c r="Z3737" s="127"/>
      <c r="AA3737" s="128">
        <v>2</v>
      </c>
      <c r="AB3737" s="128">
        <v>60</v>
      </c>
      <c r="AC3737" s="126" t="s">
        <v>366</v>
      </c>
      <c r="AD3737" s="126" t="s">
        <v>546</v>
      </c>
      <c r="AG3737" s="127"/>
      <c r="AI3737" s="127"/>
    </row>
    <row r="3738" spans="1:35" ht="14.85" customHeight="1">
      <c r="A3738" s="130">
        <v>5013917</v>
      </c>
      <c r="B3738" s="126" t="s">
        <v>413</v>
      </c>
      <c r="C3738" s="126" t="s">
        <v>888</v>
      </c>
      <c r="D3738" s="126" t="s">
        <v>889</v>
      </c>
      <c r="E3738" s="126" t="s">
        <v>288</v>
      </c>
      <c r="F3738" s="126" t="s">
        <v>364</v>
      </c>
      <c r="G3738" s="126" t="s">
        <v>417</v>
      </c>
      <c r="H3738" s="126" t="s">
        <v>126</v>
      </c>
      <c r="I3738" s="126" t="s">
        <v>418</v>
      </c>
      <c r="J3738" s="126" t="s">
        <v>886</v>
      </c>
      <c r="K3738" s="126" t="s">
        <v>443</v>
      </c>
      <c r="L3738" s="126" t="s">
        <v>887</v>
      </c>
      <c r="M3738" s="130">
        <v>9739.1299999999992</v>
      </c>
      <c r="O3738" s="126" t="s">
        <v>486</v>
      </c>
      <c r="P3738" s="130">
        <v>0</v>
      </c>
      <c r="S3738" s="130">
        <v>0</v>
      </c>
      <c r="V3738" s="130">
        <v>14803.47</v>
      </c>
      <c r="X3738" s="126" t="s">
        <v>549</v>
      </c>
      <c r="Z3738" s="127"/>
      <c r="AA3738" s="128">
        <v>2</v>
      </c>
      <c r="AB3738" s="128">
        <v>60</v>
      </c>
      <c r="AC3738" s="126" t="s">
        <v>366</v>
      </c>
      <c r="AD3738" s="126" t="s">
        <v>546</v>
      </c>
      <c r="AG3738" s="127"/>
      <c r="AI3738" s="127"/>
    </row>
    <row r="3739" spans="1:35" ht="14.85" customHeight="1">
      <c r="A3739" s="130">
        <v>5013916</v>
      </c>
      <c r="B3739" s="126" t="s">
        <v>413</v>
      </c>
      <c r="C3739" s="126" t="s">
        <v>890</v>
      </c>
      <c r="D3739" s="126" t="s">
        <v>891</v>
      </c>
      <c r="E3739" s="126" t="s">
        <v>288</v>
      </c>
      <c r="F3739" s="126" t="s">
        <v>364</v>
      </c>
      <c r="G3739" s="126" t="s">
        <v>417</v>
      </c>
      <c r="H3739" s="126" t="s">
        <v>126</v>
      </c>
      <c r="I3739" s="126" t="s">
        <v>418</v>
      </c>
      <c r="J3739" s="126" t="s">
        <v>886</v>
      </c>
      <c r="K3739" s="126" t="s">
        <v>443</v>
      </c>
      <c r="L3739" s="126" t="s">
        <v>887</v>
      </c>
      <c r="M3739" s="130">
        <v>9739.1299999999992</v>
      </c>
      <c r="O3739" s="126" t="s">
        <v>486</v>
      </c>
      <c r="P3739" s="130">
        <v>0</v>
      </c>
      <c r="S3739" s="130">
        <v>0</v>
      </c>
      <c r="V3739" s="130">
        <v>11686.94</v>
      </c>
      <c r="X3739" s="126" t="s">
        <v>549</v>
      </c>
      <c r="Z3739" s="127"/>
      <c r="AA3739" s="128">
        <v>2</v>
      </c>
      <c r="AB3739" s="128">
        <v>60</v>
      </c>
      <c r="AC3739" s="126" t="s">
        <v>366</v>
      </c>
      <c r="AD3739" s="126" t="s">
        <v>546</v>
      </c>
      <c r="AG3739" s="127"/>
      <c r="AI3739" s="127"/>
    </row>
    <row r="3740" spans="1:35" ht="14.85" customHeight="1">
      <c r="A3740" s="130">
        <v>5013915</v>
      </c>
      <c r="B3740" s="126" t="s">
        <v>413</v>
      </c>
      <c r="C3740" s="126" t="s">
        <v>4244</v>
      </c>
      <c r="D3740" s="126" t="s">
        <v>4245</v>
      </c>
      <c r="E3740" s="126" t="s">
        <v>288</v>
      </c>
      <c r="F3740" s="126" t="s">
        <v>364</v>
      </c>
      <c r="G3740" s="126" t="s">
        <v>417</v>
      </c>
      <c r="H3740" s="126" t="s">
        <v>126</v>
      </c>
      <c r="I3740" s="126" t="s">
        <v>418</v>
      </c>
      <c r="J3740" s="126" t="s">
        <v>886</v>
      </c>
      <c r="K3740" s="126" t="s">
        <v>443</v>
      </c>
      <c r="L3740" s="126" t="s">
        <v>887</v>
      </c>
      <c r="M3740" s="130">
        <v>9739.1299999999992</v>
      </c>
      <c r="O3740" s="126" t="s">
        <v>486</v>
      </c>
      <c r="P3740" s="130">
        <v>0</v>
      </c>
      <c r="S3740" s="130">
        <v>0</v>
      </c>
      <c r="V3740" s="130">
        <v>29217.38</v>
      </c>
      <c r="X3740" s="126" t="s">
        <v>549</v>
      </c>
      <c r="Z3740" s="127"/>
      <c r="AA3740" s="128">
        <v>2</v>
      </c>
      <c r="AB3740" s="128">
        <v>60</v>
      </c>
      <c r="AC3740" s="126" t="s">
        <v>366</v>
      </c>
      <c r="AD3740" s="126" t="s">
        <v>546</v>
      </c>
      <c r="AG3740" s="127"/>
      <c r="AI3740" s="127"/>
    </row>
    <row r="3741" spans="1:35" ht="14.85" customHeight="1">
      <c r="A3741" s="130">
        <v>5013661</v>
      </c>
      <c r="B3741" s="126" t="s">
        <v>413</v>
      </c>
      <c r="C3741" s="126" t="s">
        <v>7006</v>
      </c>
      <c r="D3741" s="126" t="s">
        <v>5985</v>
      </c>
      <c r="E3741" s="126" t="s">
        <v>288</v>
      </c>
      <c r="F3741" s="126" t="s">
        <v>364</v>
      </c>
      <c r="G3741" s="126" t="s">
        <v>417</v>
      </c>
      <c r="H3741" s="126" t="s">
        <v>126</v>
      </c>
      <c r="I3741" s="126" t="s">
        <v>418</v>
      </c>
      <c r="J3741" s="126" t="s">
        <v>484</v>
      </c>
      <c r="K3741" s="126" t="s">
        <v>443</v>
      </c>
      <c r="L3741" s="126" t="s">
        <v>485</v>
      </c>
      <c r="M3741" s="130">
        <v>9039.85</v>
      </c>
      <c r="O3741" s="126" t="s">
        <v>486</v>
      </c>
      <c r="P3741" s="130">
        <v>0</v>
      </c>
      <c r="S3741" s="130">
        <v>0</v>
      </c>
      <c r="V3741" s="130">
        <v>9039.85</v>
      </c>
      <c r="X3741" s="126" t="s">
        <v>487</v>
      </c>
      <c r="Z3741" s="127"/>
      <c r="AA3741" s="128">
        <v>1</v>
      </c>
      <c r="AB3741" s="128">
        <v>60</v>
      </c>
      <c r="AC3741" s="126" t="s">
        <v>366</v>
      </c>
      <c r="AD3741" s="126" t="s">
        <v>511</v>
      </c>
      <c r="AG3741" s="127"/>
      <c r="AI3741" s="127"/>
    </row>
    <row r="3742" spans="1:35" ht="14.85" customHeight="1">
      <c r="A3742" s="130">
        <v>5013660</v>
      </c>
      <c r="B3742" s="126" t="s">
        <v>413</v>
      </c>
      <c r="C3742" s="126" t="s">
        <v>7006</v>
      </c>
      <c r="D3742" s="126" t="s">
        <v>5985</v>
      </c>
      <c r="E3742" s="126" t="s">
        <v>288</v>
      </c>
      <c r="F3742" s="126" t="s">
        <v>364</v>
      </c>
      <c r="G3742" s="126" t="s">
        <v>417</v>
      </c>
      <c r="H3742" s="126" t="s">
        <v>126</v>
      </c>
      <c r="I3742" s="126" t="s">
        <v>418</v>
      </c>
      <c r="J3742" s="126" t="s">
        <v>484</v>
      </c>
      <c r="K3742" s="126" t="s">
        <v>443</v>
      </c>
      <c r="L3742" s="126" t="s">
        <v>485</v>
      </c>
      <c r="M3742" s="130">
        <v>9039.85</v>
      </c>
      <c r="O3742" s="126" t="s">
        <v>486</v>
      </c>
      <c r="P3742" s="130">
        <v>0</v>
      </c>
      <c r="S3742" s="130">
        <v>0</v>
      </c>
      <c r="V3742" s="130">
        <v>9039.85</v>
      </c>
      <c r="X3742" s="126" t="s">
        <v>549</v>
      </c>
      <c r="Z3742" s="127"/>
      <c r="AA3742" s="128">
        <v>2</v>
      </c>
      <c r="AB3742" s="128">
        <v>60</v>
      </c>
      <c r="AC3742" s="126" t="s">
        <v>366</v>
      </c>
      <c r="AD3742" s="126" t="s">
        <v>511</v>
      </c>
      <c r="AG3742" s="127"/>
      <c r="AI3742" s="127"/>
    </row>
    <row r="3743" spans="1:35" ht="14.85" customHeight="1">
      <c r="A3743" s="130">
        <v>5013659</v>
      </c>
      <c r="B3743" s="126" t="s">
        <v>413</v>
      </c>
      <c r="C3743" s="126" t="s">
        <v>7006</v>
      </c>
      <c r="D3743" s="126" t="s">
        <v>5985</v>
      </c>
      <c r="E3743" s="126" t="s">
        <v>288</v>
      </c>
      <c r="F3743" s="126" t="s">
        <v>364</v>
      </c>
      <c r="G3743" s="126" t="s">
        <v>417</v>
      </c>
      <c r="H3743" s="126" t="s">
        <v>126</v>
      </c>
      <c r="I3743" s="126" t="s">
        <v>126</v>
      </c>
      <c r="J3743" s="126" t="s">
        <v>484</v>
      </c>
      <c r="K3743" s="126" t="s">
        <v>443</v>
      </c>
      <c r="L3743" s="126" t="s">
        <v>485</v>
      </c>
      <c r="M3743" s="130">
        <v>6817.44</v>
      </c>
      <c r="O3743" s="126" t="s">
        <v>365</v>
      </c>
      <c r="P3743" s="130">
        <v>0</v>
      </c>
      <c r="S3743" s="130">
        <v>0</v>
      </c>
      <c r="V3743" s="130">
        <v>9039.85</v>
      </c>
      <c r="X3743" s="126" t="s">
        <v>469</v>
      </c>
      <c r="Z3743" s="127"/>
      <c r="AA3743" s="128">
        <v>1</v>
      </c>
      <c r="AB3743" s="128">
        <v>60</v>
      </c>
      <c r="AC3743" s="126" t="s">
        <v>366</v>
      </c>
      <c r="AD3743" s="126" t="s">
        <v>511</v>
      </c>
      <c r="AG3743" s="127"/>
      <c r="AI3743" s="127"/>
    </row>
    <row r="3744" spans="1:35" ht="14.85" customHeight="1">
      <c r="A3744" s="130">
        <v>5013658</v>
      </c>
      <c r="B3744" s="126" t="s">
        <v>413</v>
      </c>
      <c r="C3744" s="126" t="s">
        <v>7006</v>
      </c>
      <c r="D3744" s="126" t="s">
        <v>5985</v>
      </c>
      <c r="E3744" s="126" t="s">
        <v>288</v>
      </c>
      <c r="F3744" s="126" t="s">
        <v>364</v>
      </c>
      <c r="G3744" s="126" t="s">
        <v>417</v>
      </c>
      <c r="H3744" s="126" t="s">
        <v>126</v>
      </c>
      <c r="I3744" s="126" t="s">
        <v>126</v>
      </c>
      <c r="J3744" s="126" t="s">
        <v>484</v>
      </c>
      <c r="K3744" s="126" t="s">
        <v>443</v>
      </c>
      <c r="L3744" s="126" t="s">
        <v>485</v>
      </c>
      <c r="M3744" s="130">
        <v>6817.44</v>
      </c>
      <c r="O3744" s="126" t="s">
        <v>365</v>
      </c>
      <c r="P3744" s="130">
        <v>0</v>
      </c>
      <c r="S3744" s="130">
        <v>0</v>
      </c>
      <c r="V3744" s="130">
        <v>9039.85</v>
      </c>
      <c r="X3744" s="126" t="s">
        <v>510</v>
      </c>
      <c r="Z3744" s="127"/>
      <c r="AA3744" s="128">
        <v>2</v>
      </c>
      <c r="AB3744" s="128">
        <v>60</v>
      </c>
      <c r="AC3744" s="126" t="s">
        <v>366</v>
      </c>
      <c r="AD3744" s="126" t="s">
        <v>511</v>
      </c>
      <c r="AG3744" s="127"/>
      <c r="AI3744" s="127"/>
    </row>
    <row r="3745" spans="1:35" ht="14.85" customHeight="1">
      <c r="A3745" s="130">
        <v>5013657</v>
      </c>
      <c r="B3745" s="126" t="s">
        <v>413</v>
      </c>
      <c r="C3745" s="126" t="s">
        <v>7007</v>
      </c>
      <c r="D3745" s="126" t="s">
        <v>5985</v>
      </c>
      <c r="E3745" s="126" t="s">
        <v>288</v>
      </c>
      <c r="F3745" s="126" t="s">
        <v>364</v>
      </c>
      <c r="G3745" s="126" t="s">
        <v>417</v>
      </c>
      <c r="H3745" s="126" t="s">
        <v>126</v>
      </c>
      <c r="I3745" s="126" t="s">
        <v>418</v>
      </c>
      <c r="J3745" s="126" t="s">
        <v>484</v>
      </c>
      <c r="K3745" s="126" t="s">
        <v>443</v>
      </c>
      <c r="L3745" s="126" t="s">
        <v>485</v>
      </c>
      <c r="M3745" s="130">
        <v>9039.85</v>
      </c>
      <c r="O3745" s="126" t="s">
        <v>486</v>
      </c>
      <c r="P3745" s="130">
        <v>0</v>
      </c>
      <c r="S3745" s="130">
        <v>0</v>
      </c>
      <c r="V3745" s="130">
        <v>9039.85</v>
      </c>
      <c r="X3745" s="126" t="s">
        <v>487</v>
      </c>
      <c r="Z3745" s="127"/>
      <c r="AA3745" s="128">
        <v>1</v>
      </c>
      <c r="AB3745" s="128">
        <v>60</v>
      </c>
      <c r="AC3745" s="126" t="s">
        <v>366</v>
      </c>
      <c r="AD3745" s="126" t="s">
        <v>511</v>
      </c>
      <c r="AG3745" s="127"/>
      <c r="AI3745" s="127"/>
    </row>
    <row r="3746" spans="1:35" ht="14.85" customHeight="1">
      <c r="A3746" s="130">
        <v>5013656</v>
      </c>
      <c r="B3746" s="126" t="s">
        <v>413</v>
      </c>
      <c r="C3746" s="126" t="s">
        <v>7007</v>
      </c>
      <c r="D3746" s="126" t="s">
        <v>5985</v>
      </c>
      <c r="E3746" s="126" t="s">
        <v>288</v>
      </c>
      <c r="F3746" s="126" t="s">
        <v>364</v>
      </c>
      <c r="G3746" s="126" t="s">
        <v>417</v>
      </c>
      <c r="H3746" s="126" t="s">
        <v>126</v>
      </c>
      <c r="I3746" s="126" t="s">
        <v>418</v>
      </c>
      <c r="J3746" s="126" t="s">
        <v>484</v>
      </c>
      <c r="K3746" s="126" t="s">
        <v>443</v>
      </c>
      <c r="L3746" s="126" t="s">
        <v>485</v>
      </c>
      <c r="M3746" s="130">
        <v>9039.85</v>
      </c>
      <c r="O3746" s="126" t="s">
        <v>486</v>
      </c>
      <c r="P3746" s="130">
        <v>0</v>
      </c>
      <c r="S3746" s="130">
        <v>0</v>
      </c>
      <c r="V3746" s="130">
        <v>9039.85</v>
      </c>
      <c r="X3746" s="126" t="s">
        <v>549</v>
      </c>
      <c r="Z3746" s="127"/>
      <c r="AA3746" s="128">
        <v>2</v>
      </c>
      <c r="AB3746" s="128">
        <v>60</v>
      </c>
      <c r="AC3746" s="126" t="s">
        <v>366</v>
      </c>
      <c r="AD3746" s="126" t="s">
        <v>511</v>
      </c>
      <c r="AG3746" s="127"/>
      <c r="AI3746" s="127"/>
    </row>
    <row r="3747" spans="1:35" ht="14.85" customHeight="1">
      <c r="A3747" s="130">
        <v>5013655</v>
      </c>
      <c r="B3747" s="126" t="s">
        <v>413</v>
      </c>
      <c r="C3747" s="126" t="s">
        <v>7007</v>
      </c>
      <c r="D3747" s="126" t="s">
        <v>5985</v>
      </c>
      <c r="E3747" s="126" t="s">
        <v>288</v>
      </c>
      <c r="F3747" s="126" t="s">
        <v>364</v>
      </c>
      <c r="G3747" s="126" t="s">
        <v>417</v>
      </c>
      <c r="H3747" s="126" t="s">
        <v>126</v>
      </c>
      <c r="I3747" s="126" t="s">
        <v>126</v>
      </c>
      <c r="J3747" s="126" t="s">
        <v>484</v>
      </c>
      <c r="K3747" s="126" t="s">
        <v>443</v>
      </c>
      <c r="L3747" s="126" t="s">
        <v>485</v>
      </c>
      <c r="M3747" s="130">
        <v>6817.44</v>
      </c>
      <c r="O3747" s="126" t="s">
        <v>365</v>
      </c>
      <c r="P3747" s="130">
        <v>0</v>
      </c>
      <c r="S3747" s="130">
        <v>0</v>
      </c>
      <c r="V3747" s="130">
        <v>9039.85</v>
      </c>
      <c r="X3747" s="126" t="s">
        <v>469</v>
      </c>
      <c r="Z3747" s="127"/>
      <c r="AA3747" s="128">
        <v>1</v>
      </c>
      <c r="AB3747" s="128">
        <v>60</v>
      </c>
      <c r="AC3747" s="126" t="s">
        <v>366</v>
      </c>
      <c r="AD3747" s="126" t="s">
        <v>511</v>
      </c>
      <c r="AG3747" s="127"/>
      <c r="AI3747" s="127"/>
    </row>
    <row r="3748" spans="1:35" ht="14.85" customHeight="1">
      <c r="A3748" s="130">
        <v>5013654</v>
      </c>
      <c r="B3748" s="126" t="s">
        <v>413</v>
      </c>
      <c r="C3748" s="126" t="s">
        <v>7007</v>
      </c>
      <c r="D3748" s="126" t="s">
        <v>5985</v>
      </c>
      <c r="E3748" s="126" t="s">
        <v>288</v>
      </c>
      <c r="F3748" s="126" t="s">
        <v>364</v>
      </c>
      <c r="G3748" s="126" t="s">
        <v>417</v>
      </c>
      <c r="H3748" s="126" t="s">
        <v>126</v>
      </c>
      <c r="I3748" s="126" t="s">
        <v>126</v>
      </c>
      <c r="J3748" s="126" t="s">
        <v>484</v>
      </c>
      <c r="K3748" s="126" t="s">
        <v>443</v>
      </c>
      <c r="L3748" s="126" t="s">
        <v>485</v>
      </c>
      <c r="M3748" s="130">
        <v>6817.44</v>
      </c>
      <c r="O3748" s="126" t="s">
        <v>365</v>
      </c>
      <c r="P3748" s="130">
        <v>0</v>
      </c>
      <c r="S3748" s="130">
        <v>0</v>
      </c>
      <c r="V3748" s="130">
        <v>9039.85</v>
      </c>
      <c r="X3748" s="126" t="s">
        <v>510</v>
      </c>
      <c r="Z3748" s="127"/>
      <c r="AA3748" s="128">
        <v>2</v>
      </c>
      <c r="AB3748" s="128">
        <v>60</v>
      </c>
      <c r="AC3748" s="126" t="s">
        <v>366</v>
      </c>
      <c r="AD3748" s="126" t="s">
        <v>511</v>
      </c>
      <c r="AG3748" s="127"/>
      <c r="AI3748" s="127"/>
    </row>
    <row r="3749" spans="1:35" ht="14.85" customHeight="1">
      <c r="A3749" s="130">
        <v>5013653</v>
      </c>
      <c r="B3749" s="126" t="s">
        <v>413</v>
      </c>
      <c r="C3749" s="126" t="s">
        <v>5984</v>
      </c>
      <c r="D3749" s="126" t="s">
        <v>5985</v>
      </c>
      <c r="E3749" s="126" t="s">
        <v>288</v>
      </c>
      <c r="F3749" s="126" t="s">
        <v>364</v>
      </c>
      <c r="G3749" s="126" t="s">
        <v>417</v>
      </c>
      <c r="H3749" s="126" t="s">
        <v>126</v>
      </c>
      <c r="I3749" s="126" t="s">
        <v>418</v>
      </c>
      <c r="J3749" s="126" t="s">
        <v>484</v>
      </c>
      <c r="K3749" s="126" t="s">
        <v>443</v>
      </c>
      <c r="L3749" s="126" t="s">
        <v>485</v>
      </c>
      <c r="M3749" s="130">
        <v>9039.85</v>
      </c>
      <c r="O3749" s="126" t="s">
        <v>486</v>
      </c>
      <c r="P3749" s="130">
        <v>0</v>
      </c>
      <c r="S3749" s="130">
        <v>0</v>
      </c>
      <c r="V3749" s="130">
        <v>9039.85</v>
      </c>
      <c r="X3749" s="126" t="s">
        <v>487</v>
      </c>
      <c r="Z3749" s="127"/>
      <c r="AA3749" s="128">
        <v>1</v>
      </c>
      <c r="AB3749" s="128">
        <v>60</v>
      </c>
      <c r="AC3749" s="126" t="s">
        <v>366</v>
      </c>
      <c r="AD3749" s="126" t="s">
        <v>511</v>
      </c>
      <c r="AG3749" s="127"/>
      <c r="AI3749" s="127"/>
    </row>
    <row r="3750" spans="1:35" ht="14.85" customHeight="1">
      <c r="A3750" s="130">
        <v>5013652</v>
      </c>
      <c r="B3750" s="126" t="s">
        <v>413</v>
      </c>
      <c r="C3750" s="126" t="s">
        <v>5984</v>
      </c>
      <c r="D3750" s="126" t="s">
        <v>5985</v>
      </c>
      <c r="E3750" s="126" t="s">
        <v>288</v>
      </c>
      <c r="F3750" s="126" t="s">
        <v>364</v>
      </c>
      <c r="G3750" s="126" t="s">
        <v>417</v>
      </c>
      <c r="H3750" s="126" t="s">
        <v>126</v>
      </c>
      <c r="I3750" s="126" t="s">
        <v>418</v>
      </c>
      <c r="J3750" s="126" t="s">
        <v>484</v>
      </c>
      <c r="K3750" s="126" t="s">
        <v>443</v>
      </c>
      <c r="L3750" s="126" t="s">
        <v>485</v>
      </c>
      <c r="M3750" s="130">
        <v>9039.85</v>
      </c>
      <c r="O3750" s="126" t="s">
        <v>486</v>
      </c>
      <c r="P3750" s="130">
        <v>0</v>
      </c>
      <c r="S3750" s="130">
        <v>0</v>
      </c>
      <c r="V3750" s="130">
        <v>9039.85</v>
      </c>
      <c r="X3750" s="126" t="s">
        <v>549</v>
      </c>
      <c r="Z3750" s="127"/>
      <c r="AA3750" s="128">
        <v>2</v>
      </c>
      <c r="AB3750" s="128">
        <v>60</v>
      </c>
      <c r="AC3750" s="126" t="s">
        <v>366</v>
      </c>
      <c r="AD3750" s="126" t="s">
        <v>511</v>
      </c>
      <c r="AG3750" s="127"/>
      <c r="AI3750" s="127"/>
    </row>
    <row r="3751" spans="1:35" ht="14.85" customHeight="1">
      <c r="A3751" s="130">
        <v>5011195</v>
      </c>
      <c r="B3751" s="126" t="s">
        <v>413</v>
      </c>
      <c r="C3751" s="126" t="s">
        <v>5524</v>
      </c>
      <c r="D3751" s="126" t="s">
        <v>7008</v>
      </c>
      <c r="E3751" s="126" t="s">
        <v>288</v>
      </c>
      <c r="F3751" s="126" t="s">
        <v>555</v>
      </c>
      <c r="G3751" s="126" t="s">
        <v>1552</v>
      </c>
      <c r="H3751" s="126" t="s">
        <v>126</v>
      </c>
      <c r="I3751" s="126" t="s">
        <v>418</v>
      </c>
      <c r="J3751" s="126" t="s">
        <v>1174</v>
      </c>
      <c r="K3751" s="126" t="s">
        <v>747</v>
      </c>
      <c r="L3751" s="126" t="s">
        <v>1622</v>
      </c>
      <c r="M3751" s="130">
        <v>130.91</v>
      </c>
      <c r="O3751" s="126" t="s">
        <v>560</v>
      </c>
      <c r="P3751" s="130">
        <v>0</v>
      </c>
      <c r="S3751" s="130">
        <v>0</v>
      </c>
      <c r="V3751" s="130">
        <v>174.55</v>
      </c>
      <c r="X3751" s="126" t="s">
        <v>1995</v>
      </c>
      <c r="Z3751" s="127" t="s">
        <v>1996</v>
      </c>
      <c r="AA3751" s="128">
        <v>30</v>
      </c>
      <c r="AB3751" s="128"/>
      <c r="AD3751" s="126" t="s">
        <v>1222</v>
      </c>
      <c r="AG3751" s="127"/>
      <c r="AI3751" s="127"/>
    </row>
    <row r="3752" spans="1:35" ht="14.85" customHeight="1">
      <c r="A3752" s="130">
        <v>5011133</v>
      </c>
      <c r="B3752" s="126" t="s">
        <v>413</v>
      </c>
      <c r="C3752" s="126" t="s">
        <v>3368</v>
      </c>
      <c r="D3752" s="126" t="s">
        <v>3369</v>
      </c>
      <c r="E3752" s="126" t="s">
        <v>288</v>
      </c>
      <c r="F3752" s="126" t="s">
        <v>364</v>
      </c>
      <c r="G3752" s="126" t="s">
        <v>417</v>
      </c>
      <c r="H3752" s="126" t="s">
        <v>126</v>
      </c>
      <c r="I3752" s="126" t="s">
        <v>126</v>
      </c>
      <c r="J3752" s="126" t="s">
        <v>886</v>
      </c>
      <c r="K3752" s="126" t="s">
        <v>443</v>
      </c>
      <c r="L3752" s="126" t="s">
        <v>887</v>
      </c>
      <c r="M3752" s="130">
        <v>5794.76</v>
      </c>
      <c r="O3752" s="126" t="s">
        <v>486</v>
      </c>
      <c r="P3752" s="130">
        <v>0</v>
      </c>
      <c r="S3752" s="130">
        <v>0</v>
      </c>
      <c r="V3752" s="130">
        <v>5794.76</v>
      </c>
      <c r="X3752" s="126" t="s">
        <v>487</v>
      </c>
      <c r="Z3752" s="127"/>
      <c r="AA3752" s="128">
        <v>1</v>
      </c>
      <c r="AB3752" s="128">
        <v>60</v>
      </c>
      <c r="AC3752" s="126" t="s">
        <v>366</v>
      </c>
      <c r="AD3752" s="126" t="s">
        <v>1222</v>
      </c>
      <c r="AG3752" s="127"/>
      <c r="AI3752" s="127"/>
    </row>
    <row r="3753" spans="1:35" ht="14.85" customHeight="1">
      <c r="A3753" s="130">
        <v>5011132</v>
      </c>
      <c r="B3753" s="126" t="s">
        <v>413</v>
      </c>
      <c r="C3753" s="126" t="s">
        <v>3370</v>
      </c>
      <c r="D3753" s="126" t="s">
        <v>3371</v>
      </c>
      <c r="E3753" s="126" t="s">
        <v>288</v>
      </c>
      <c r="F3753" s="126" t="s">
        <v>364</v>
      </c>
      <c r="G3753" s="126" t="s">
        <v>417</v>
      </c>
      <c r="H3753" s="126" t="s">
        <v>126</v>
      </c>
      <c r="I3753" s="126" t="s">
        <v>126</v>
      </c>
      <c r="J3753" s="126" t="s">
        <v>886</v>
      </c>
      <c r="K3753" s="126" t="s">
        <v>443</v>
      </c>
      <c r="L3753" s="126" t="s">
        <v>887</v>
      </c>
      <c r="M3753" s="130">
        <v>5794.76</v>
      </c>
      <c r="O3753" s="126" t="s">
        <v>486</v>
      </c>
      <c r="P3753" s="130">
        <v>0</v>
      </c>
      <c r="S3753" s="130">
        <v>0</v>
      </c>
      <c r="V3753" s="130">
        <v>5794.76</v>
      </c>
      <c r="X3753" s="126" t="s">
        <v>487</v>
      </c>
      <c r="Z3753" s="127"/>
      <c r="AA3753" s="128">
        <v>1</v>
      </c>
      <c r="AB3753" s="128">
        <v>60</v>
      </c>
      <c r="AC3753" s="126" t="s">
        <v>366</v>
      </c>
      <c r="AD3753" s="126" t="s">
        <v>1222</v>
      </c>
      <c r="AG3753" s="127"/>
      <c r="AI3753" s="127"/>
    </row>
    <row r="3754" spans="1:35" ht="14.85" customHeight="1">
      <c r="A3754" s="130">
        <v>5010277</v>
      </c>
      <c r="B3754" s="126" t="s">
        <v>7009</v>
      </c>
      <c r="C3754" s="126" t="s">
        <v>5492</v>
      </c>
      <c r="D3754" s="126" t="s">
        <v>7010</v>
      </c>
      <c r="E3754" s="126" t="s">
        <v>288</v>
      </c>
      <c r="F3754" s="126" t="s">
        <v>522</v>
      </c>
      <c r="G3754" s="126" t="s">
        <v>5454</v>
      </c>
      <c r="H3754" s="126" t="s">
        <v>524</v>
      </c>
      <c r="I3754" s="126" t="s">
        <v>418</v>
      </c>
      <c r="J3754" s="126" t="s">
        <v>4426</v>
      </c>
      <c r="K3754" s="126" t="s">
        <v>535</v>
      </c>
      <c r="L3754" s="126" t="s">
        <v>536</v>
      </c>
      <c r="M3754" s="130">
        <v>27.96</v>
      </c>
      <c r="N3754" s="126" t="s">
        <v>290</v>
      </c>
      <c r="O3754" s="126" t="s">
        <v>528</v>
      </c>
      <c r="P3754" s="130">
        <v>0</v>
      </c>
      <c r="S3754" s="130">
        <v>0</v>
      </c>
      <c r="V3754" s="130">
        <v>35.51</v>
      </c>
      <c r="X3754" s="126" t="s">
        <v>4904</v>
      </c>
      <c r="Z3754" s="127"/>
      <c r="AA3754" s="128"/>
      <c r="AB3754" s="128"/>
      <c r="AD3754" s="126" t="s">
        <v>562</v>
      </c>
      <c r="AG3754" s="127"/>
      <c r="AI3754" s="127"/>
    </row>
    <row r="3755" spans="1:35" ht="14.85" customHeight="1">
      <c r="A3755" s="130">
        <v>5010276</v>
      </c>
      <c r="B3755" s="126" t="s">
        <v>7011</v>
      </c>
      <c r="C3755" s="126" t="s">
        <v>7012</v>
      </c>
      <c r="D3755" s="126" t="s">
        <v>7013</v>
      </c>
      <c r="E3755" s="126" t="s">
        <v>288</v>
      </c>
      <c r="F3755" s="126" t="s">
        <v>522</v>
      </c>
      <c r="G3755" s="126" t="s">
        <v>5454</v>
      </c>
      <c r="H3755" s="126" t="s">
        <v>524</v>
      </c>
      <c r="I3755" s="126" t="s">
        <v>418</v>
      </c>
      <c r="J3755" s="126" t="s">
        <v>4426</v>
      </c>
      <c r="K3755" s="126" t="s">
        <v>535</v>
      </c>
      <c r="L3755" s="126" t="s">
        <v>536</v>
      </c>
      <c r="M3755" s="130">
        <v>63.2</v>
      </c>
      <c r="N3755" s="126" t="s">
        <v>290</v>
      </c>
      <c r="O3755" s="126" t="s">
        <v>621</v>
      </c>
      <c r="P3755" s="130">
        <v>0</v>
      </c>
      <c r="S3755" s="130">
        <v>0</v>
      </c>
      <c r="V3755" s="130">
        <v>76.599999999999994</v>
      </c>
      <c r="X3755" s="126" t="s">
        <v>2855</v>
      </c>
      <c r="Z3755" s="127"/>
      <c r="AA3755" s="128"/>
      <c r="AB3755" s="128"/>
      <c r="AD3755" s="126" t="s">
        <v>562</v>
      </c>
      <c r="AG3755" s="127"/>
      <c r="AI3755" s="127"/>
    </row>
    <row r="3756" spans="1:35" ht="14.85" customHeight="1">
      <c r="A3756" s="130">
        <v>5010275</v>
      </c>
      <c r="B3756" s="126" t="s">
        <v>7014</v>
      </c>
      <c r="C3756" s="126" t="s">
        <v>7015</v>
      </c>
      <c r="D3756" s="126" t="s">
        <v>7016</v>
      </c>
      <c r="E3756" s="126" t="s">
        <v>288</v>
      </c>
      <c r="F3756" s="126" t="s">
        <v>522</v>
      </c>
      <c r="G3756" s="126" t="s">
        <v>4425</v>
      </c>
      <c r="H3756" s="126" t="s">
        <v>524</v>
      </c>
      <c r="I3756" s="126" t="s">
        <v>418</v>
      </c>
      <c r="J3756" s="126" t="s">
        <v>4426</v>
      </c>
      <c r="K3756" s="126" t="s">
        <v>535</v>
      </c>
      <c r="L3756" s="126" t="s">
        <v>536</v>
      </c>
      <c r="M3756" s="130">
        <v>33.74</v>
      </c>
      <c r="N3756" s="126" t="s">
        <v>290</v>
      </c>
      <c r="O3756" s="126" t="s">
        <v>528</v>
      </c>
      <c r="P3756" s="130">
        <v>0</v>
      </c>
      <c r="S3756" s="130">
        <v>0</v>
      </c>
      <c r="V3756" s="130">
        <v>63.99</v>
      </c>
      <c r="X3756" s="126" t="s">
        <v>7017</v>
      </c>
      <c r="Z3756" s="127"/>
      <c r="AA3756" s="128"/>
      <c r="AB3756" s="128"/>
      <c r="AD3756" s="126" t="s">
        <v>562</v>
      </c>
      <c r="AG3756" s="127"/>
      <c r="AI3756" s="127"/>
    </row>
    <row r="3757" spans="1:35" ht="14.85" customHeight="1">
      <c r="A3757" s="130">
        <v>5010274</v>
      </c>
      <c r="B3757" s="126" t="s">
        <v>7018</v>
      </c>
      <c r="C3757" s="126" t="s">
        <v>5492</v>
      </c>
      <c r="D3757" s="126" t="s">
        <v>7019</v>
      </c>
      <c r="E3757" s="126" t="s">
        <v>288</v>
      </c>
      <c r="F3757" s="126" t="s">
        <v>522</v>
      </c>
      <c r="G3757" s="126" t="s">
        <v>5454</v>
      </c>
      <c r="H3757" s="126" t="s">
        <v>524</v>
      </c>
      <c r="I3757" s="126" t="s">
        <v>126</v>
      </c>
      <c r="J3757" s="126" t="s">
        <v>4426</v>
      </c>
      <c r="K3757" s="126" t="s">
        <v>535</v>
      </c>
      <c r="L3757" s="126" t="s">
        <v>536</v>
      </c>
      <c r="M3757" s="130">
        <v>27.96</v>
      </c>
      <c r="N3757" s="126" t="s">
        <v>290</v>
      </c>
      <c r="O3757" s="126" t="s">
        <v>528</v>
      </c>
      <c r="P3757" s="130">
        <v>0</v>
      </c>
      <c r="S3757" s="130">
        <v>0</v>
      </c>
      <c r="V3757" s="130">
        <v>78.72</v>
      </c>
      <c r="X3757" s="126" t="s">
        <v>4904</v>
      </c>
      <c r="Z3757" s="127"/>
      <c r="AA3757" s="128"/>
      <c r="AB3757" s="128"/>
      <c r="AD3757" s="126" t="s">
        <v>562</v>
      </c>
      <c r="AG3757" s="127"/>
      <c r="AI3757" s="127"/>
    </row>
    <row r="3758" spans="1:35" ht="14.85" customHeight="1">
      <c r="A3758" s="130">
        <v>5010273</v>
      </c>
      <c r="B3758" s="126" t="s">
        <v>413</v>
      </c>
      <c r="C3758" s="126" t="s">
        <v>7020</v>
      </c>
      <c r="D3758" s="126" t="s">
        <v>7021</v>
      </c>
      <c r="E3758" s="126" t="s">
        <v>288</v>
      </c>
      <c r="F3758" s="126" t="s">
        <v>491</v>
      </c>
      <c r="G3758" s="126" t="s">
        <v>417</v>
      </c>
      <c r="H3758" s="126" t="s">
        <v>126</v>
      </c>
      <c r="I3758" s="126" t="s">
        <v>126</v>
      </c>
      <c r="J3758" s="126" t="s">
        <v>6848</v>
      </c>
      <c r="K3758" s="126" t="s">
        <v>747</v>
      </c>
      <c r="L3758" s="126" t="s">
        <v>6849</v>
      </c>
      <c r="M3758" s="130">
        <v>5607.84</v>
      </c>
      <c r="N3758" s="126" t="s">
        <v>290</v>
      </c>
      <c r="O3758" s="126" t="s">
        <v>3098</v>
      </c>
      <c r="P3758" s="130">
        <v>0</v>
      </c>
      <c r="S3758" s="130">
        <v>0</v>
      </c>
      <c r="V3758" s="130">
        <v>5607.84</v>
      </c>
      <c r="X3758" s="126" t="s">
        <v>3099</v>
      </c>
      <c r="Z3758" s="127"/>
      <c r="AA3758" s="128">
        <v>1</v>
      </c>
      <c r="AB3758" s="128">
        <v>36</v>
      </c>
      <c r="AD3758" s="126" t="s">
        <v>1801</v>
      </c>
      <c r="AG3758" s="127"/>
      <c r="AI3758" s="127"/>
    </row>
    <row r="3759" spans="1:35" ht="14.85" customHeight="1">
      <c r="A3759" s="130">
        <v>5010272</v>
      </c>
      <c r="B3759" s="126" t="s">
        <v>7022</v>
      </c>
      <c r="C3759" s="126" t="s">
        <v>7023</v>
      </c>
      <c r="D3759" s="126" t="s">
        <v>7024</v>
      </c>
      <c r="E3759" s="126" t="s">
        <v>288</v>
      </c>
      <c r="F3759" s="126" t="s">
        <v>491</v>
      </c>
      <c r="G3759" s="126" t="s">
        <v>417</v>
      </c>
      <c r="H3759" s="126" t="s">
        <v>126</v>
      </c>
      <c r="I3759" s="126" t="s">
        <v>126</v>
      </c>
      <c r="J3759" s="126" t="s">
        <v>6848</v>
      </c>
      <c r="K3759" s="126" t="s">
        <v>747</v>
      </c>
      <c r="L3759" s="126" t="s">
        <v>6849</v>
      </c>
      <c r="M3759" s="130">
        <v>2810.08</v>
      </c>
      <c r="N3759" s="126" t="s">
        <v>290</v>
      </c>
      <c r="O3759" s="126" t="s">
        <v>3098</v>
      </c>
      <c r="P3759" s="130">
        <v>0</v>
      </c>
      <c r="S3759" s="130">
        <v>0</v>
      </c>
      <c r="V3759" s="130">
        <v>2810.08</v>
      </c>
      <c r="X3759" s="126" t="s">
        <v>5756</v>
      </c>
      <c r="Z3759" s="127"/>
      <c r="AA3759" s="128">
        <v>1</v>
      </c>
      <c r="AB3759" s="128">
        <v>36</v>
      </c>
      <c r="AD3759" s="126" t="s">
        <v>562</v>
      </c>
      <c r="AG3759" s="127"/>
      <c r="AI3759" s="127"/>
    </row>
    <row r="3760" spans="1:35" ht="14.85" customHeight="1">
      <c r="A3760" s="130">
        <v>5010271</v>
      </c>
      <c r="B3760" s="126" t="s">
        <v>7025</v>
      </c>
      <c r="C3760" s="126" t="s">
        <v>7026</v>
      </c>
      <c r="D3760" s="126" t="s">
        <v>7027</v>
      </c>
      <c r="E3760" s="126" t="s">
        <v>288</v>
      </c>
      <c r="F3760" s="126" t="s">
        <v>491</v>
      </c>
      <c r="G3760" s="126" t="s">
        <v>417</v>
      </c>
      <c r="H3760" s="126" t="s">
        <v>126</v>
      </c>
      <c r="I3760" s="126" t="s">
        <v>126</v>
      </c>
      <c r="J3760" s="126" t="s">
        <v>6848</v>
      </c>
      <c r="K3760" s="126" t="s">
        <v>747</v>
      </c>
      <c r="L3760" s="126" t="s">
        <v>6849</v>
      </c>
      <c r="M3760" s="130">
        <v>2922.08</v>
      </c>
      <c r="N3760" s="126" t="s">
        <v>290</v>
      </c>
      <c r="O3760" s="126" t="s">
        <v>3098</v>
      </c>
      <c r="P3760" s="130">
        <v>0</v>
      </c>
      <c r="S3760" s="130">
        <v>0</v>
      </c>
      <c r="V3760" s="130">
        <v>2950.08</v>
      </c>
      <c r="X3760" s="126" t="s">
        <v>5756</v>
      </c>
      <c r="Z3760" s="127"/>
      <c r="AA3760" s="128">
        <v>1</v>
      </c>
      <c r="AB3760" s="128">
        <v>36</v>
      </c>
      <c r="AD3760" s="126" t="s">
        <v>562</v>
      </c>
      <c r="AG3760" s="127"/>
      <c r="AI3760" s="127"/>
    </row>
    <row r="3761" spans="1:35" ht="14.85" customHeight="1">
      <c r="A3761" s="130">
        <v>5013152</v>
      </c>
      <c r="B3761" s="126" t="s">
        <v>413</v>
      </c>
      <c r="C3761" s="126" t="s">
        <v>7028</v>
      </c>
      <c r="E3761" s="126" t="s">
        <v>288</v>
      </c>
      <c r="F3761" s="126" t="s">
        <v>364</v>
      </c>
      <c r="G3761" s="126" t="s">
        <v>417</v>
      </c>
      <c r="H3761" s="126" t="s">
        <v>126</v>
      </c>
      <c r="I3761" s="126" t="s">
        <v>126</v>
      </c>
      <c r="J3761" s="126" t="s">
        <v>466</v>
      </c>
      <c r="K3761" s="126" t="s">
        <v>467</v>
      </c>
      <c r="L3761" s="126" t="s">
        <v>468</v>
      </c>
      <c r="M3761" s="130">
        <v>6817.44</v>
      </c>
      <c r="O3761" s="126" t="s">
        <v>365</v>
      </c>
      <c r="P3761" s="130">
        <v>0</v>
      </c>
      <c r="S3761" s="130">
        <v>0</v>
      </c>
      <c r="V3761" s="130">
        <v>41317.440000000002</v>
      </c>
      <c r="X3761" s="126" t="s">
        <v>510</v>
      </c>
      <c r="Z3761" s="127"/>
      <c r="AA3761" s="128">
        <v>2</v>
      </c>
      <c r="AB3761" s="128">
        <v>60</v>
      </c>
      <c r="AC3761" s="126" t="s">
        <v>366</v>
      </c>
      <c r="AD3761" s="126" t="s">
        <v>1990</v>
      </c>
      <c r="AG3761" s="127"/>
      <c r="AI3761" s="127"/>
    </row>
    <row r="3762" spans="1:35" ht="14.85" customHeight="1">
      <c r="A3762" s="130">
        <v>5009718</v>
      </c>
      <c r="B3762" s="126" t="s">
        <v>7029</v>
      </c>
      <c r="C3762" s="126" t="s">
        <v>842</v>
      </c>
      <c r="D3762" s="126" t="s">
        <v>7030</v>
      </c>
      <c r="E3762" s="126" t="s">
        <v>288</v>
      </c>
      <c r="F3762" s="126" t="s">
        <v>491</v>
      </c>
      <c r="G3762" s="126" t="s">
        <v>417</v>
      </c>
      <c r="H3762" s="126" t="s">
        <v>126</v>
      </c>
      <c r="I3762" s="126" t="s">
        <v>308</v>
      </c>
      <c r="J3762" s="126" t="s">
        <v>503</v>
      </c>
      <c r="K3762" s="126" t="s">
        <v>504</v>
      </c>
      <c r="L3762" s="126" t="s">
        <v>505</v>
      </c>
      <c r="M3762" s="130">
        <v>45032.85</v>
      </c>
      <c r="N3762" s="126" t="s">
        <v>290</v>
      </c>
      <c r="O3762" s="126" t="s">
        <v>1399</v>
      </c>
      <c r="P3762" s="130">
        <v>0</v>
      </c>
      <c r="S3762" s="130">
        <v>0</v>
      </c>
      <c r="V3762" s="130">
        <v>47403</v>
      </c>
      <c r="X3762" s="126" t="s">
        <v>4475</v>
      </c>
      <c r="Y3762" s="126" t="s">
        <v>517</v>
      </c>
      <c r="Z3762" s="127" t="s">
        <v>296</v>
      </c>
      <c r="AA3762" s="128">
        <v>1</v>
      </c>
      <c r="AB3762" s="128">
        <v>84</v>
      </c>
      <c r="AD3762" s="126" t="s">
        <v>562</v>
      </c>
      <c r="AG3762" s="127"/>
      <c r="AI3762" s="127"/>
    </row>
    <row r="3763" spans="1:35" ht="14.85" customHeight="1">
      <c r="A3763" s="130">
        <v>5009717</v>
      </c>
      <c r="B3763" s="126" t="s">
        <v>7031</v>
      </c>
      <c r="C3763" s="126" t="s">
        <v>842</v>
      </c>
      <c r="D3763" s="126" t="s">
        <v>7032</v>
      </c>
      <c r="E3763" s="126" t="s">
        <v>288</v>
      </c>
      <c r="F3763" s="126" t="s">
        <v>491</v>
      </c>
      <c r="G3763" s="126" t="s">
        <v>417</v>
      </c>
      <c r="H3763" s="126" t="s">
        <v>126</v>
      </c>
      <c r="I3763" s="126" t="s">
        <v>126</v>
      </c>
      <c r="J3763" s="126" t="s">
        <v>503</v>
      </c>
      <c r="K3763" s="126" t="s">
        <v>504</v>
      </c>
      <c r="L3763" s="126" t="s">
        <v>505</v>
      </c>
      <c r="M3763" s="130">
        <v>45044.25</v>
      </c>
      <c r="N3763" s="126" t="s">
        <v>290</v>
      </c>
      <c r="O3763" s="126" t="s">
        <v>1399</v>
      </c>
      <c r="P3763" s="130">
        <v>0</v>
      </c>
      <c r="S3763" s="130">
        <v>0</v>
      </c>
      <c r="V3763" s="130">
        <v>47415</v>
      </c>
      <c r="X3763" s="126" t="s">
        <v>4481</v>
      </c>
      <c r="Y3763" s="126" t="s">
        <v>517</v>
      </c>
      <c r="Z3763" s="127" t="s">
        <v>296</v>
      </c>
      <c r="AA3763" s="128">
        <v>1</v>
      </c>
      <c r="AB3763" s="128">
        <v>84</v>
      </c>
      <c r="AD3763" s="126" t="s">
        <v>562</v>
      </c>
      <c r="AG3763" s="127"/>
      <c r="AI3763" s="127"/>
    </row>
    <row r="3764" spans="1:35" ht="14.85" customHeight="1">
      <c r="A3764" s="130">
        <v>5007868</v>
      </c>
      <c r="B3764" s="126" t="s">
        <v>413</v>
      </c>
      <c r="C3764" s="126" t="s">
        <v>7033</v>
      </c>
      <c r="D3764" s="126" t="s">
        <v>7034</v>
      </c>
      <c r="E3764" s="126" t="s">
        <v>288</v>
      </c>
      <c r="F3764" s="126" t="s">
        <v>416</v>
      </c>
      <c r="G3764" s="126" t="s">
        <v>417</v>
      </c>
      <c r="H3764" s="126" t="s">
        <v>126</v>
      </c>
      <c r="I3764" s="126" t="s">
        <v>126</v>
      </c>
      <c r="J3764" s="126" t="s">
        <v>7035</v>
      </c>
      <c r="K3764" s="126" t="s">
        <v>420</v>
      </c>
      <c r="L3764" s="126" t="s">
        <v>3619</v>
      </c>
      <c r="M3764" s="130">
        <v>338.92</v>
      </c>
      <c r="O3764" s="126" t="s">
        <v>2186</v>
      </c>
      <c r="P3764" s="130">
        <v>0</v>
      </c>
      <c r="S3764" s="130">
        <v>0</v>
      </c>
      <c r="V3764" s="130">
        <v>579.71</v>
      </c>
      <c r="X3764" s="126" t="s">
        <v>2307</v>
      </c>
      <c r="Z3764" s="127"/>
      <c r="AA3764" s="128">
        <v>1</v>
      </c>
      <c r="AB3764" s="128">
        <v>12</v>
      </c>
      <c r="AD3764" s="126" t="s">
        <v>1801</v>
      </c>
      <c r="AG3764" s="127"/>
      <c r="AI3764" s="127"/>
    </row>
    <row r="3765" spans="1:35" ht="14.85" customHeight="1">
      <c r="A3765" s="130">
        <v>5007866</v>
      </c>
      <c r="B3765" s="126" t="s">
        <v>7036</v>
      </c>
      <c r="C3765" s="126" t="s">
        <v>7037</v>
      </c>
      <c r="D3765" s="126" t="s">
        <v>7038</v>
      </c>
      <c r="E3765" s="126" t="s">
        <v>288</v>
      </c>
      <c r="F3765" s="126" t="s">
        <v>416</v>
      </c>
      <c r="G3765" s="126" t="s">
        <v>417</v>
      </c>
      <c r="H3765" s="126" t="s">
        <v>126</v>
      </c>
      <c r="I3765" s="126" t="s">
        <v>126</v>
      </c>
      <c r="J3765" s="126" t="s">
        <v>7039</v>
      </c>
      <c r="K3765" s="126" t="s">
        <v>7040</v>
      </c>
      <c r="L3765" s="126" t="s">
        <v>770</v>
      </c>
      <c r="M3765" s="130">
        <v>876.96</v>
      </c>
      <c r="O3765" s="126" t="s">
        <v>7041</v>
      </c>
      <c r="P3765" s="130">
        <v>0</v>
      </c>
      <c r="S3765" s="130">
        <v>0</v>
      </c>
      <c r="V3765" s="130">
        <v>900.56</v>
      </c>
      <c r="X3765" s="126" t="s">
        <v>7042</v>
      </c>
      <c r="Z3765" s="127"/>
      <c r="AA3765" s="128">
        <v>1</v>
      </c>
      <c r="AB3765" s="128">
        <v>12</v>
      </c>
      <c r="AD3765" s="126" t="s">
        <v>562</v>
      </c>
      <c r="AG3765" s="127"/>
      <c r="AI3765" s="127"/>
    </row>
    <row r="3766" spans="1:35" ht="14.85" customHeight="1">
      <c r="A3766" s="130">
        <v>5007864</v>
      </c>
      <c r="B3766" s="126" t="s">
        <v>7043</v>
      </c>
      <c r="C3766" s="126" t="s">
        <v>7044</v>
      </c>
      <c r="D3766" s="126" t="s">
        <v>7045</v>
      </c>
      <c r="E3766" s="126" t="s">
        <v>288</v>
      </c>
      <c r="F3766" s="126" t="s">
        <v>522</v>
      </c>
      <c r="G3766" s="126" t="s">
        <v>7046</v>
      </c>
      <c r="H3766" s="126" t="s">
        <v>524</v>
      </c>
      <c r="I3766" s="126" t="s">
        <v>418</v>
      </c>
      <c r="J3766" s="126" t="s">
        <v>813</v>
      </c>
      <c r="K3766" s="126" t="s">
        <v>504</v>
      </c>
      <c r="L3766" s="126" t="s">
        <v>559</v>
      </c>
      <c r="M3766" s="130">
        <v>1225.21</v>
      </c>
      <c r="O3766" s="126" t="s">
        <v>528</v>
      </c>
      <c r="P3766" s="130">
        <v>0</v>
      </c>
      <c r="S3766" s="130">
        <v>0</v>
      </c>
      <c r="V3766" s="130">
        <v>1225.21</v>
      </c>
      <c r="X3766" s="126" t="s">
        <v>7047</v>
      </c>
      <c r="Z3766" s="127"/>
      <c r="AA3766" s="128"/>
      <c r="AB3766" s="128"/>
      <c r="AD3766" s="126" t="s">
        <v>562</v>
      </c>
      <c r="AG3766" s="127"/>
      <c r="AI3766" s="127"/>
    </row>
    <row r="3767" spans="1:35" ht="14.85" customHeight="1">
      <c r="A3767" s="130">
        <v>5007862</v>
      </c>
      <c r="B3767" s="126" t="s">
        <v>7048</v>
      </c>
      <c r="C3767" s="126" t="s">
        <v>7049</v>
      </c>
      <c r="D3767" s="126" t="s">
        <v>7050</v>
      </c>
      <c r="E3767" s="126" t="s">
        <v>288</v>
      </c>
      <c r="F3767" s="126" t="s">
        <v>352</v>
      </c>
      <c r="G3767" s="126" t="s">
        <v>417</v>
      </c>
      <c r="H3767" s="126" t="s">
        <v>126</v>
      </c>
      <c r="I3767" s="126" t="s">
        <v>126</v>
      </c>
      <c r="J3767" s="126" t="s">
        <v>7051</v>
      </c>
      <c r="K3767" s="126" t="s">
        <v>504</v>
      </c>
      <c r="L3767" s="126" t="s">
        <v>7052</v>
      </c>
      <c r="M3767" s="130">
        <v>670.04</v>
      </c>
      <c r="N3767" s="126" t="s">
        <v>290</v>
      </c>
      <c r="O3767" s="126" t="s">
        <v>353</v>
      </c>
      <c r="P3767" s="130">
        <v>0</v>
      </c>
      <c r="S3767" s="130">
        <v>0</v>
      </c>
      <c r="V3767" s="130">
        <v>670.04</v>
      </c>
      <c r="X3767" s="126" t="s">
        <v>3987</v>
      </c>
      <c r="Z3767" s="127"/>
      <c r="AA3767" s="128">
        <v>1</v>
      </c>
      <c r="AB3767" s="128">
        <v>60</v>
      </c>
      <c r="AD3767" s="126" t="s">
        <v>562</v>
      </c>
      <c r="AG3767" s="127"/>
      <c r="AI3767" s="127"/>
    </row>
    <row r="3768" spans="1:35" ht="14.85" customHeight="1">
      <c r="A3768" s="130">
        <v>5007861</v>
      </c>
      <c r="B3768" s="126" t="s">
        <v>7053</v>
      </c>
      <c r="C3768" s="126" t="s">
        <v>7054</v>
      </c>
      <c r="D3768" s="126" t="s">
        <v>7055</v>
      </c>
      <c r="E3768" s="126" t="s">
        <v>288</v>
      </c>
      <c r="F3768" s="126" t="s">
        <v>416</v>
      </c>
      <c r="G3768" s="126" t="s">
        <v>417</v>
      </c>
      <c r="H3768" s="126" t="s">
        <v>126</v>
      </c>
      <c r="I3768" s="126" t="s">
        <v>126</v>
      </c>
      <c r="J3768" s="126" t="s">
        <v>7039</v>
      </c>
      <c r="K3768" s="126" t="s">
        <v>7040</v>
      </c>
      <c r="L3768" s="126" t="s">
        <v>770</v>
      </c>
      <c r="M3768" s="130">
        <v>974.4</v>
      </c>
      <c r="O3768" s="126" t="s">
        <v>2186</v>
      </c>
      <c r="P3768" s="130">
        <v>0</v>
      </c>
      <c r="S3768" s="130">
        <v>0</v>
      </c>
      <c r="V3768" s="130">
        <v>1100.6600000000001</v>
      </c>
      <c r="X3768" s="126" t="s">
        <v>7056</v>
      </c>
      <c r="Z3768" s="127"/>
      <c r="AA3768" s="128">
        <v>1</v>
      </c>
      <c r="AB3768" s="128">
        <v>12</v>
      </c>
      <c r="AD3768" s="126" t="s">
        <v>562</v>
      </c>
      <c r="AG3768" s="127"/>
      <c r="AI3768" s="127"/>
    </row>
    <row r="3769" spans="1:35" ht="14.85" customHeight="1">
      <c r="A3769" s="130">
        <v>5009279</v>
      </c>
      <c r="B3769" s="126" t="s">
        <v>7057</v>
      </c>
      <c r="C3769" s="126" t="s">
        <v>4387</v>
      </c>
      <c r="D3769" s="126" t="s">
        <v>7058</v>
      </c>
      <c r="E3769" s="126" t="s">
        <v>288</v>
      </c>
      <c r="F3769" s="126" t="s">
        <v>753</v>
      </c>
      <c r="G3769" s="126" t="s">
        <v>417</v>
      </c>
      <c r="H3769" s="126" t="s">
        <v>308</v>
      </c>
      <c r="I3769" s="126" t="s">
        <v>308</v>
      </c>
      <c r="J3769" s="126" t="s">
        <v>3320</v>
      </c>
      <c r="K3769" s="126" t="s">
        <v>747</v>
      </c>
      <c r="L3769" s="126" t="s">
        <v>3321</v>
      </c>
      <c r="M3769" s="130">
        <v>399.84</v>
      </c>
      <c r="O3769" s="126" t="s">
        <v>1807</v>
      </c>
      <c r="P3769" s="130">
        <v>0</v>
      </c>
      <c r="S3769" s="130">
        <v>0</v>
      </c>
      <c r="V3769" s="130">
        <v>412.93</v>
      </c>
      <c r="X3769" s="126" t="s">
        <v>1808</v>
      </c>
      <c r="Z3769" s="127"/>
      <c r="AA3769" s="128">
        <v>2</v>
      </c>
      <c r="AB3769" s="128">
        <v>12</v>
      </c>
      <c r="AD3769" s="126" t="s">
        <v>562</v>
      </c>
      <c r="AG3769" s="127"/>
      <c r="AI3769" s="127"/>
    </row>
    <row r="3770" spans="1:35" ht="14.85" customHeight="1">
      <c r="A3770" s="130">
        <v>5009278</v>
      </c>
      <c r="B3770" s="126" t="s">
        <v>7059</v>
      </c>
      <c r="C3770" s="126" t="s">
        <v>842</v>
      </c>
      <c r="D3770" s="126" t="s">
        <v>7060</v>
      </c>
      <c r="E3770" s="126" t="s">
        <v>288</v>
      </c>
      <c r="F3770" s="126" t="s">
        <v>491</v>
      </c>
      <c r="G3770" s="126" t="s">
        <v>417</v>
      </c>
      <c r="H3770" s="126" t="s">
        <v>126</v>
      </c>
      <c r="I3770" s="126" t="s">
        <v>126</v>
      </c>
      <c r="J3770" s="126" t="s">
        <v>503</v>
      </c>
      <c r="K3770" s="126" t="s">
        <v>504</v>
      </c>
      <c r="L3770" s="126" t="s">
        <v>505</v>
      </c>
      <c r="M3770" s="130">
        <v>1484.99</v>
      </c>
      <c r="N3770" s="126" t="s">
        <v>290</v>
      </c>
      <c r="O3770" s="126" t="s">
        <v>1311</v>
      </c>
      <c r="P3770" s="130">
        <v>0</v>
      </c>
      <c r="S3770" s="130">
        <v>0</v>
      </c>
      <c r="V3770" s="130">
        <v>1649.99</v>
      </c>
      <c r="X3770" s="126" t="s">
        <v>1312</v>
      </c>
      <c r="Y3770" s="126" t="s">
        <v>517</v>
      </c>
      <c r="Z3770" s="127" t="s">
        <v>309</v>
      </c>
      <c r="AA3770" s="128">
        <v>1</v>
      </c>
      <c r="AB3770" s="128">
        <v>60</v>
      </c>
      <c r="AD3770" s="126" t="s">
        <v>562</v>
      </c>
      <c r="AG3770" s="127"/>
      <c r="AI3770" s="127"/>
    </row>
    <row r="3771" spans="1:35" ht="14.85" customHeight="1">
      <c r="A3771" s="130">
        <v>5009277</v>
      </c>
      <c r="B3771" s="126" t="s">
        <v>7061</v>
      </c>
      <c r="C3771" s="126" t="s">
        <v>6704</v>
      </c>
      <c r="D3771" s="126" t="s">
        <v>7062</v>
      </c>
      <c r="E3771" s="126" t="s">
        <v>288</v>
      </c>
      <c r="F3771" s="126" t="s">
        <v>753</v>
      </c>
      <c r="G3771" s="126" t="s">
        <v>417</v>
      </c>
      <c r="H3771" s="126" t="s">
        <v>126</v>
      </c>
      <c r="I3771" s="126" t="s">
        <v>126</v>
      </c>
      <c r="J3771" s="126" t="s">
        <v>3320</v>
      </c>
      <c r="K3771" s="126" t="s">
        <v>747</v>
      </c>
      <c r="L3771" s="126" t="s">
        <v>3321</v>
      </c>
      <c r="M3771" s="130">
        <v>292.32</v>
      </c>
      <c r="O3771" s="126" t="s">
        <v>340</v>
      </c>
      <c r="P3771" s="130">
        <v>0</v>
      </c>
      <c r="S3771" s="130">
        <v>0</v>
      </c>
      <c r="V3771" s="130">
        <v>452.85</v>
      </c>
      <c r="X3771" s="126" t="s">
        <v>5927</v>
      </c>
      <c r="Z3771" s="127"/>
      <c r="AA3771" s="128">
        <v>2</v>
      </c>
      <c r="AB3771" s="128">
        <v>12</v>
      </c>
      <c r="AD3771" s="126" t="s">
        <v>562</v>
      </c>
      <c r="AG3771" s="127"/>
      <c r="AI3771" s="127"/>
    </row>
    <row r="3772" spans="1:35" ht="14.85" customHeight="1">
      <c r="A3772" s="130">
        <v>5009275</v>
      </c>
      <c r="B3772" s="126" t="s">
        <v>7063</v>
      </c>
      <c r="C3772" s="126" t="s">
        <v>7064</v>
      </c>
      <c r="E3772" s="126" t="s">
        <v>288</v>
      </c>
      <c r="F3772" s="126" t="s">
        <v>416</v>
      </c>
      <c r="G3772" s="126" t="s">
        <v>417</v>
      </c>
      <c r="H3772" s="126" t="s">
        <v>126</v>
      </c>
      <c r="I3772" s="126" t="s">
        <v>126</v>
      </c>
      <c r="J3772" s="126" t="s">
        <v>2857</v>
      </c>
      <c r="K3772" s="126" t="s">
        <v>747</v>
      </c>
      <c r="L3772" s="126" t="s">
        <v>2858</v>
      </c>
      <c r="M3772" s="130">
        <v>175.84</v>
      </c>
      <c r="O3772" s="126" t="s">
        <v>587</v>
      </c>
      <c r="P3772" s="130">
        <v>0</v>
      </c>
      <c r="S3772" s="130">
        <v>0</v>
      </c>
      <c r="V3772" s="130">
        <v>177.66</v>
      </c>
      <c r="X3772" s="126" t="s">
        <v>2338</v>
      </c>
      <c r="Z3772" s="127"/>
      <c r="AA3772" s="128">
        <v>1</v>
      </c>
      <c r="AB3772" s="128">
        <v>12</v>
      </c>
      <c r="AD3772" s="126" t="s">
        <v>562</v>
      </c>
      <c r="AG3772" s="127"/>
      <c r="AI3772" s="127"/>
    </row>
    <row r="3773" spans="1:35" ht="14.85" customHeight="1">
      <c r="A3773" s="130">
        <v>5009274</v>
      </c>
      <c r="B3773" s="126" t="s">
        <v>7065</v>
      </c>
      <c r="C3773" s="126" t="s">
        <v>4404</v>
      </c>
      <c r="D3773" s="126" t="s">
        <v>7066</v>
      </c>
      <c r="E3773" s="126" t="s">
        <v>288</v>
      </c>
      <c r="F3773" s="126" t="s">
        <v>753</v>
      </c>
      <c r="G3773" s="126" t="s">
        <v>417</v>
      </c>
      <c r="H3773" s="126" t="s">
        <v>308</v>
      </c>
      <c r="I3773" s="126" t="s">
        <v>308</v>
      </c>
      <c r="J3773" s="126" t="s">
        <v>3320</v>
      </c>
      <c r="K3773" s="126" t="s">
        <v>747</v>
      </c>
      <c r="L3773" s="126" t="s">
        <v>3321</v>
      </c>
      <c r="M3773" s="130">
        <v>584.64</v>
      </c>
      <c r="O3773" s="126" t="s">
        <v>1804</v>
      </c>
      <c r="P3773" s="130">
        <v>0</v>
      </c>
      <c r="S3773" s="130">
        <v>0</v>
      </c>
      <c r="V3773" s="130">
        <v>694.4</v>
      </c>
      <c r="X3773" s="126" t="s">
        <v>1805</v>
      </c>
      <c r="Z3773" s="127"/>
      <c r="AA3773" s="128">
        <v>2</v>
      </c>
      <c r="AB3773" s="128">
        <v>12</v>
      </c>
      <c r="AD3773" s="126" t="s">
        <v>562</v>
      </c>
      <c r="AG3773" s="127"/>
      <c r="AI3773" s="127"/>
    </row>
    <row r="3774" spans="1:35" ht="14.85" customHeight="1">
      <c r="A3774" s="130">
        <v>5014161</v>
      </c>
      <c r="B3774" s="126" t="s">
        <v>413</v>
      </c>
      <c r="C3774" s="126" t="s">
        <v>7067</v>
      </c>
      <c r="E3774" s="126" t="s">
        <v>288</v>
      </c>
      <c r="F3774" s="126" t="s">
        <v>364</v>
      </c>
      <c r="G3774" s="126" t="s">
        <v>417</v>
      </c>
      <c r="H3774" s="126" t="s">
        <v>126</v>
      </c>
      <c r="I3774" s="126" t="s">
        <v>126</v>
      </c>
      <c r="J3774" s="126" t="s">
        <v>466</v>
      </c>
      <c r="K3774" s="126" t="s">
        <v>467</v>
      </c>
      <c r="L3774" s="126" t="s">
        <v>468</v>
      </c>
      <c r="M3774" s="130">
        <v>6817.44</v>
      </c>
      <c r="O3774" s="126" t="s">
        <v>365</v>
      </c>
      <c r="P3774" s="130">
        <v>0</v>
      </c>
      <c r="S3774" s="130">
        <v>0</v>
      </c>
      <c r="V3774" s="130">
        <v>19317.439999999999</v>
      </c>
      <c r="X3774" s="126" t="s">
        <v>510</v>
      </c>
      <c r="Z3774" s="127"/>
      <c r="AA3774" s="128">
        <v>2</v>
      </c>
      <c r="AB3774" s="128">
        <v>60</v>
      </c>
      <c r="AC3774" s="126" t="s">
        <v>366</v>
      </c>
      <c r="AD3774" s="126" t="s">
        <v>874</v>
      </c>
      <c r="AG3774" s="127"/>
      <c r="AI3774" s="127"/>
    </row>
    <row r="3775" spans="1:35" ht="14.85" customHeight="1">
      <c r="A3775" s="130">
        <v>5009273</v>
      </c>
      <c r="B3775" s="126" t="s">
        <v>7068</v>
      </c>
      <c r="C3775" s="126" t="s">
        <v>7069</v>
      </c>
      <c r="D3775" s="126" t="s">
        <v>7070</v>
      </c>
      <c r="E3775" s="126" t="s">
        <v>288</v>
      </c>
      <c r="F3775" s="126" t="s">
        <v>555</v>
      </c>
      <c r="G3775" s="126" t="s">
        <v>1967</v>
      </c>
      <c r="H3775" s="126" t="s">
        <v>605</v>
      </c>
      <c r="I3775" s="126" t="s">
        <v>418</v>
      </c>
      <c r="J3775" s="126" t="s">
        <v>6757</v>
      </c>
      <c r="K3775" s="126" t="s">
        <v>2440</v>
      </c>
      <c r="L3775" s="126" t="s">
        <v>6758</v>
      </c>
      <c r="M3775" s="130">
        <v>436.8</v>
      </c>
      <c r="O3775" s="126" t="s">
        <v>2200</v>
      </c>
      <c r="P3775" s="130">
        <v>0</v>
      </c>
      <c r="S3775" s="130">
        <v>0</v>
      </c>
      <c r="V3775" s="130">
        <v>689.55</v>
      </c>
      <c r="X3775" s="126" t="s">
        <v>7071</v>
      </c>
      <c r="Z3775" s="127"/>
      <c r="AA3775" s="128">
        <v>750</v>
      </c>
      <c r="AB3775" s="128">
        <v>1</v>
      </c>
      <c r="AD3775" s="126" t="s">
        <v>562</v>
      </c>
      <c r="AG3775" s="127"/>
      <c r="AI3775" s="127"/>
    </row>
    <row r="3776" spans="1:35" ht="14.85" customHeight="1">
      <c r="A3776" s="130">
        <v>5009272</v>
      </c>
      <c r="B3776" s="126" t="s">
        <v>7072</v>
      </c>
      <c r="C3776" s="126" t="s">
        <v>7073</v>
      </c>
      <c r="D3776" s="126" t="s">
        <v>7074</v>
      </c>
      <c r="E3776" s="126" t="s">
        <v>288</v>
      </c>
      <c r="F3776" s="126" t="s">
        <v>591</v>
      </c>
      <c r="G3776" s="126" t="s">
        <v>417</v>
      </c>
      <c r="H3776" s="126" t="s">
        <v>126</v>
      </c>
      <c r="I3776" s="126" t="s">
        <v>126</v>
      </c>
      <c r="J3776" s="126" t="s">
        <v>7075</v>
      </c>
      <c r="K3776" s="126" t="s">
        <v>504</v>
      </c>
      <c r="L3776" s="126" t="s">
        <v>7076</v>
      </c>
      <c r="M3776" s="130">
        <v>181.66</v>
      </c>
      <c r="O3776" s="126" t="s">
        <v>1077</v>
      </c>
      <c r="P3776" s="130">
        <v>0</v>
      </c>
      <c r="S3776" s="130">
        <v>0</v>
      </c>
      <c r="V3776" s="130">
        <v>181.66</v>
      </c>
      <c r="X3776" s="126" t="s">
        <v>1078</v>
      </c>
      <c r="Z3776" s="127"/>
      <c r="AA3776" s="128">
        <v>1</v>
      </c>
      <c r="AB3776" s="128">
        <v>60</v>
      </c>
      <c r="AD3776" s="126" t="s">
        <v>562</v>
      </c>
      <c r="AG3776" s="127"/>
      <c r="AI3776" s="127"/>
    </row>
    <row r="3777" spans="1:35" ht="14.85" customHeight="1">
      <c r="A3777" s="130">
        <v>5009271</v>
      </c>
      <c r="B3777" s="126" t="s">
        <v>7077</v>
      </c>
      <c r="C3777" s="126" t="s">
        <v>7078</v>
      </c>
      <c r="D3777" s="126" t="s">
        <v>7079</v>
      </c>
      <c r="E3777" s="126" t="s">
        <v>288</v>
      </c>
      <c r="F3777" s="126" t="s">
        <v>591</v>
      </c>
      <c r="G3777" s="126" t="s">
        <v>417</v>
      </c>
      <c r="H3777" s="126" t="s">
        <v>126</v>
      </c>
      <c r="I3777" s="126" t="s">
        <v>126</v>
      </c>
      <c r="J3777" s="126" t="s">
        <v>7080</v>
      </c>
      <c r="K3777" s="126" t="s">
        <v>852</v>
      </c>
      <c r="L3777" s="126" t="s">
        <v>5919</v>
      </c>
      <c r="M3777" s="130">
        <v>6720</v>
      </c>
      <c r="N3777" s="126" t="s">
        <v>290</v>
      </c>
      <c r="O3777" s="126" t="s">
        <v>1472</v>
      </c>
      <c r="P3777" s="130">
        <v>0</v>
      </c>
      <c r="S3777" s="130">
        <v>0</v>
      </c>
      <c r="V3777" s="130">
        <v>6720</v>
      </c>
      <c r="X3777" s="126" t="s">
        <v>1473</v>
      </c>
      <c r="Z3777" s="127"/>
      <c r="AA3777" s="128">
        <v>1</v>
      </c>
      <c r="AB3777" s="128">
        <v>60</v>
      </c>
      <c r="AD3777" s="126" t="s">
        <v>562</v>
      </c>
      <c r="AG3777" s="127"/>
      <c r="AI3777" s="127"/>
    </row>
    <row r="3778" spans="1:35" ht="14.85" customHeight="1">
      <c r="A3778" s="130">
        <v>5009270</v>
      </c>
      <c r="B3778" s="126" t="s">
        <v>7081</v>
      </c>
      <c r="C3778" s="126" t="s">
        <v>4404</v>
      </c>
      <c r="D3778" s="126" t="s">
        <v>7082</v>
      </c>
      <c r="E3778" s="126" t="s">
        <v>288</v>
      </c>
      <c r="F3778" s="126" t="s">
        <v>753</v>
      </c>
      <c r="G3778" s="126" t="s">
        <v>417</v>
      </c>
      <c r="H3778" s="126" t="s">
        <v>308</v>
      </c>
      <c r="I3778" s="126" t="s">
        <v>308</v>
      </c>
      <c r="J3778" s="126" t="s">
        <v>3320</v>
      </c>
      <c r="K3778" s="126" t="s">
        <v>747</v>
      </c>
      <c r="L3778" s="126" t="s">
        <v>3321</v>
      </c>
      <c r="M3778" s="130">
        <v>570.71</v>
      </c>
      <c r="O3778" s="126" t="s">
        <v>1804</v>
      </c>
      <c r="P3778" s="130">
        <v>0</v>
      </c>
      <c r="S3778" s="130">
        <v>0</v>
      </c>
      <c r="V3778" s="130">
        <v>570.71</v>
      </c>
      <c r="X3778" s="126" t="s">
        <v>1805</v>
      </c>
      <c r="Z3778" s="127"/>
      <c r="AA3778" s="128">
        <v>2</v>
      </c>
      <c r="AB3778" s="128">
        <v>12</v>
      </c>
      <c r="AD3778" s="126" t="s">
        <v>562</v>
      </c>
      <c r="AG3778" s="127"/>
      <c r="AI3778" s="127"/>
    </row>
    <row r="3779" spans="1:35" ht="14.85" customHeight="1">
      <c r="A3779" s="130">
        <v>5008889</v>
      </c>
      <c r="B3779" s="126" t="s">
        <v>7083</v>
      </c>
      <c r="C3779" s="126" t="s">
        <v>7084</v>
      </c>
      <c r="D3779" s="126" t="s">
        <v>7085</v>
      </c>
      <c r="E3779" s="126" t="s">
        <v>288</v>
      </c>
      <c r="F3779" s="126" t="s">
        <v>491</v>
      </c>
      <c r="G3779" s="126" t="s">
        <v>417</v>
      </c>
      <c r="H3779" s="126" t="s">
        <v>126</v>
      </c>
      <c r="I3779" s="126" t="s">
        <v>126</v>
      </c>
      <c r="J3779" s="126" t="s">
        <v>4624</v>
      </c>
      <c r="K3779" s="126" t="s">
        <v>504</v>
      </c>
      <c r="L3779" s="126" t="s">
        <v>694</v>
      </c>
      <c r="M3779" s="130">
        <v>26295.360000000001</v>
      </c>
      <c r="N3779" s="126" t="s">
        <v>290</v>
      </c>
      <c r="O3779" s="126" t="s">
        <v>2587</v>
      </c>
      <c r="P3779" s="130">
        <v>0</v>
      </c>
      <c r="S3779" s="130">
        <v>0</v>
      </c>
      <c r="V3779" s="130">
        <v>28290</v>
      </c>
      <c r="X3779" s="126" t="s">
        <v>2588</v>
      </c>
      <c r="Y3779" s="126" t="s">
        <v>517</v>
      </c>
      <c r="Z3779" s="127"/>
      <c r="AA3779" s="128">
        <v>1</v>
      </c>
      <c r="AB3779" s="128">
        <v>120</v>
      </c>
      <c r="AD3779" s="126" t="s">
        <v>562</v>
      </c>
      <c r="AG3779" s="127"/>
      <c r="AI3779" s="127"/>
    </row>
    <row r="3780" spans="1:35" ht="14.85" customHeight="1">
      <c r="A3780" s="130">
        <v>5010208</v>
      </c>
      <c r="B3780" s="126" t="s">
        <v>413</v>
      </c>
      <c r="C3780" s="126" t="s">
        <v>7086</v>
      </c>
      <c r="D3780" s="126" t="s">
        <v>7087</v>
      </c>
      <c r="E3780" s="126" t="s">
        <v>288</v>
      </c>
      <c r="F3780" s="126" t="s">
        <v>364</v>
      </c>
      <c r="G3780" s="126" t="s">
        <v>417</v>
      </c>
      <c r="H3780" s="126" t="s">
        <v>126</v>
      </c>
      <c r="I3780" s="126" t="s">
        <v>126</v>
      </c>
      <c r="J3780" s="126" t="s">
        <v>2879</v>
      </c>
      <c r="K3780" s="126" t="s">
        <v>443</v>
      </c>
      <c r="L3780" s="126" t="s">
        <v>2880</v>
      </c>
      <c r="M3780" s="130">
        <v>6817.44</v>
      </c>
      <c r="O3780" s="126" t="s">
        <v>365</v>
      </c>
      <c r="P3780" s="130">
        <v>0</v>
      </c>
      <c r="S3780" s="130">
        <v>0</v>
      </c>
      <c r="V3780" s="130">
        <v>15777.38</v>
      </c>
      <c r="X3780" s="126" t="s">
        <v>510</v>
      </c>
      <c r="Z3780" s="127"/>
      <c r="AA3780" s="128">
        <v>2</v>
      </c>
      <c r="AB3780" s="128">
        <v>60</v>
      </c>
      <c r="AC3780" s="126" t="s">
        <v>366</v>
      </c>
      <c r="AD3780" s="126" t="s">
        <v>1801</v>
      </c>
      <c r="AG3780" s="127"/>
      <c r="AI3780" s="127"/>
    </row>
    <row r="3781" spans="1:35" ht="14.85" customHeight="1">
      <c r="A3781" s="130">
        <v>5010207</v>
      </c>
      <c r="B3781" s="126" t="s">
        <v>413</v>
      </c>
      <c r="C3781" s="126" t="s">
        <v>7086</v>
      </c>
      <c r="D3781" s="126" t="s">
        <v>7087</v>
      </c>
      <c r="E3781" s="126" t="s">
        <v>288</v>
      </c>
      <c r="F3781" s="126" t="s">
        <v>364</v>
      </c>
      <c r="G3781" s="126" t="s">
        <v>417</v>
      </c>
      <c r="H3781" s="126" t="s">
        <v>126</v>
      </c>
      <c r="I3781" s="126" t="s">
        <v>126</v>
      </c>
      <c r="J3781" s="126" t="s">
        <v>2879</v>
      </c>
      <c r="K3781" s="126" t="s">
        <v>443</v>
      </c>
      <c r="L3781" s="126" t="s">
        <v>2880</v>
      </c>
      <c r="M3781" s="130">
        <v>6817.44</v>
      </c>
      <c r="O3781" s="126" t="s">
        <v>365</v>
      </c>
      <c r="P3781" s="130">
        <v>0</v>
      </c>
      <c r="S3781" s="130">
        <v>0</v>
      </c>
      <c r="V3781" s="130">
        <v>15777.38</v>
      </c>
      <c r="X3781" s="126" t="s">
        <v>469</v>
      </c>
      <c r="Z3781" s="127"/>
      <c r="AA3781" s="128">
        <v>1</v>
      </c>
      <c r="AB3781" s="128">
        <v>60</v>
      </c>
      <c r="AC3781" s="126" t="s">
        <v>366</v>
      </c>
      <c r="AD3781" s="126" t="s">
        <v>1801</v>
      </c>
      <c r="AG3781" s="127"/>
      <c r="AI3781" s="127"/>
    </row>
    <row r="3782" spans="1:35" ht="14.85" customHeight="1">
      <c r="A3782" s="130">
        <v>5010206</v>
      </c>
      <c r="B3782" s="126" t="s">
        <v>413</v>
      </c>
      <c r="C3782" s="126" t="s">
        <v>7086</v>
      </c>
      <c r="D3782" s="126" t="s">
        <v>7088</v>
      </c>
      <c r="E3782" s="126" t="s">
        <v>288</v>
      </c>
      <c r="F3782" s="126" t="s">
        <v>364</v>
      </c>
      <c r="G3782" s="126" t="s">
        <v>417</v>
      </c>
      <c r="H3782" s="126" t="s">
        <v>126</v>
      </c>
      <c r="I3782" s="126" t="s">
        <v>126</v>
      </c>
      <c r="J3782" s="126" t="s">
        <v>2879</v>
      </c>
      <c r="K3782" s="126" t="s">
        <v>443</v>
      </c>
      <c r="L3782" s="126" t="s">
        <v>2880</v>
      </c>
      <c r="M3782" s="130">
        <v>6817.44</v>
      </c>
      <c r="O3782" s="126" t="s">
        <v>365</v>
      </c>
      <c r="P3782" s="130">
        <v>0</v>
      </c>
      <c r="S3782" s="130">
        <v>0</v>
      </c>
      <c r="V3782" s="130">
        <v>13800</v>
      </c>
      <c r="X3782" s="126" t="s">
        <v>510</v>
      </c>
      <c r="Z3782" s="127"/>
      <c r="AA3782" s="128">
        <v>2</v>
      </c>
      <c r="AB3782" s="128">
        <v>60</v>
      </c>
      <c r="AC3782" s="126" t="s">
        <v>366</v>
      </c>
      <c r="AD3782" s="126" t="s">
        <v>1801</v>
      </c>
      <c r="AG3782" s="127"/>
      <c r="AI3782" s="127"/>
    </row>
    <row r="3783" spans="1:35" ht="14.85" customHeight="1">
      <c r="A3783" s="130">
        <v>5010205</v>
      </c>
      <c r="B3783" s="126" t="s">
        <v>413</v>
      </c>
      <c r="C3783" s="126" t="s">
        <v>7086</v>
      </c>
      <c r="D3783" s="126" t="s">
        <v>7088</v>
      </c>
      <c r="E3783" s="126" t="s">
        <v>288</v>
      </c>
      <c r="F3783" s="126" t="s">
        <v>364</v>
      </c>
      <c r="G3783" s="126" t="s">
        <v>417</v>
      </c>
      <c r="H3783" s="126" t="s">
        <v>126</v>
      </c>
      <c r="I3783" s="126" t="s">
        <v>126</v>
      </c>
      <c r="J3783" s="126" t="s">
        <v>2879</v>
      </c>
      <c r="K3783" s="126" t="s">
        <v>443</v>
      </c>
      <c r="L3783" s="126" t="s">
        <v>2880</v>
      </c>
      <c r="M3783" s="130">
        <v>6817.44</v>
      </c>
      <c r="O3783" s="126" t="s">
        <v>365</v>
      </c>
      <c r="P3783" s="130">
        <v>0</v>
      </c>
      <c r="S3783" s="130">
        <v>0</v>
      </c>
      <c r="V3783" s="130">
        <v>13800</v>
      </c>
      <c r="X3783" s="126" t="s">
        <v>469</v>
      </c>
      <c r="Z3783" s="127"/>
      <c r="AA3783" s="128">
        <v>1</v>
      </c>
      <c r="AB3783" s="128">
        <v>60</v>
      </c>
      <c r="AC3783" s="126" t="s">
        <v>366</v>
      </c>
      <c r="AD3783" s="126" t="s">
        <v>1801</v>
      </c>
      <c r="AG3783" s="127"/>
      <c r="AI3783" s="127"/>
    </row>
    <row r="3784" spans="1:35" ht="14.85" customHeight="1">
      <c r="A3784" s="130">
        <v>5009045</v>
      </c>
      <c r="B3784" s="126" t="s">
        <v>7089</v>
      </c>
      <c r="C3784" s="126" t="s">
        <v>7090</v>
      </c>
      <c r="D3784" s="126" t="s">
        <v>7091</v>
      </c>
      <c r="E3784" s="126" t="s">
        <v>288</v>
      </c>
      <c r="F3784" s="126" t="s">
        <v>416</v>
      </c>
      <c r="G3784" s="126" t="s">
        <v>417</v>
      </c>
      <c r="H3784" s="126" t="s">
        <v>126</v>
      </c>
      <c r="I3784" s="126" t="s">
        <v>126</v>
      </c>
      <c r="J3784" s="126" t="s">
        <v>709</v>
      </c>
      <c r="K3784" s="126" t="s">
        <v>535</v>
      </c>
      <c r="L3784" s="126" t="s">
        <v>2712</v>
      </c>
      <c r="M3784" s="130">
        <v>584.64</v>
      </c>
      <c r="O3784" s="126" t="s">
        <v>422</v>
      </c>
      <c r="P3784" s="130">
        <v>0</v>
      </c>
      <c r="S3784" s="130">
        <v>0</v>
      </c>
      <c r="V3784" s="130">
        <v>1115.42</v>
      </c>
      <c r="X3784" s="126" t="s">
        <v>1885</v>
      </c>
      <c r="Z3784" s="127"/>
      <c r="AA3784" s="128">
        <v>1</v>
      </c>
      <c r="AB3784" s="128">
        <v>12</v>
      </c>
      <c r="AD3784" s="126" t="s">
        <v>562</v>
      </c>
      <c r="AG3784" s="127"/>
      <c r="AI3784" s="127"/>
    </row>
    <row r="3785" spans="1:35" ht="14.85" customHeight="1">
      <c r="A3785" s="130">
        <v>5009044</v>
      </c>
      <c r="B3785" s="126" t="s">
        <v>7092</v>
      </c>
      <c r="C3785" s="126" t="s">
        <v>4028</v>
      </c>
      <c r="D3785" s="126" t="s">
        <v>7093</v>
      </c>
      <c r="E3785" s="126" t="s">
        <v>288</v>
      </c>
      <c r="F3785" s="126" t="s">
        <v>555</v>
      </c>
      <c r="G3785" s="126" t="s">
        <v>1552</v>
      </c>
      <c r="H3785" s="126" t="s">
        <v>126</v>
      </c>
      <c r="I3785" s="126" t="s">
        <v>418</v>
      </c>
      <c r="J3785" s="126" t="s">
        <v>962</v>
      </c>
      <c r="K3785" s="126" t="s">
        <v>443</v>
      </c>
      <c r="L3785" s="126" t="s">
        <v>963</v>
      </c>
      <c r="M3785" s="130">
        <v>1204</v>
      </c>
      <c r="O3785" s="126" t="s">
        <v>2200</v>
      </c>
      <c r="P3785" s="130">
        <v>0</v>
      </c>
      <c r="S3785" s="130">
        <v>0</v>
      </c>
      <c r="V3785" s="130">
        <v>1204</v>
      </c>
      <c r="X3785" s="126" t="s">
        <v>2201</v>
      </c>
      <c r="Z3785" s="127"/>
      <c r="AA3785" s="128">
        <v>210</v>
      </c>
      <c r="AB3785" s="128">
        <v>1</v>
      </c>
      <c r="AD3785" s="126" t="s">
        <v>562</v>
      </c>
      <c r="AG3785" s="127"/>
      <c r="AI3785" s="127"/>
    </row>
    <row r="3786" spans="1:35" ht="14.85" customHeight="1">
      <c r="A3786" s="130">
        <v>5009043</v>
      </c>
      <c r="B3786" s="126" t="s">
        <v>7092</v>
      </c>
      <c r="C3786" s="126" t="s">
        <v>4028</v>
      </c>
      <c r="D3786" s="126" t="s">
        <v>7094</v>
      </c>
      <c r="E3786" s="126" t="s">
        <v>288</v>
      </c>
      <c r="F3786" s="126" t="s">
        <v>555</v>
      </c>
      <c r="G3786" s="126" t="s">
        <v>1552</v>
      </c>
      <c r="H3786" s="126" t="s">
        <v>126</v>
      </c>
      <c r="I3786" s="126" t="s">
        <v>418</v>
      </c>
      <c r="J3786" s="126" t="s">
        <v>962</v>
      </c>
      <c r="K3786" s="126" t="s">
        <v>443</v>
      </c>
      <c r="L3786" s="126" t="s">
        <v>963</v>
      </c>
      <c r="M3786" s="130">
        <v>1204</v>
      </c>
      <c r="O3786" s="126" t="s">
        <v>2200</v>
      </c>
      <c r="P3786" s="130">
        <v>0</v>
      </c>
      <c r="S3786" s="130">
        <v>0</v>
      </c>
      <c r="V3786" s="130">
        <v>1204</v>
      </c>
      <c r="X3786" s="126" t="s">
        <v>2201</v>
      </c>
      <c r="Z3786" s="127"/>
      <c r="AA3786" s="128">
        <v>210</v>
      </c>
      <c r="AB3786" s="128">
        <v>1</v>
      </c>
      <c r="AD3786" s="126" t="s">
        <v>562</v>
      </c>
      <c r="AG3786" s="127"/>
      <c r="AI3786" s="127"/>
    </row>
    <row r="3787" spans="1:35" ht="14.85" customHeight="1">
      <c r="A3787" s="130">
        <v>5009042</v>
      </c>
      <c r="B3787" s="126" t="s">
        <v>7095</v>
      </c>
      <c r="C3787" s="126" t="s">
        <v>7096</v>
      </c>
      <c r="D3787" s="126" t="s">
        <v>4022</v>
      </c>
      <c r="E3787" s="126" t="s">
        <v>288</v>
      </c>
      <c r="F3787" s="126" t="s">
        <v>491</v>
      </c>
      <c r="G3787" s="126" t="s">
        <v>417</v>
      </c>
      <c r="H3787" s="126" t="s">
        <v>126</v>
      </c>
      <c r="I3787" s="126" t="s">
        <v>126</v>
      </c>
      <c r="J3787" s="126" t="s">
        <v>930</v>
      </c>
      <c r="K3787" s="126" t="s">
        <v>504</v>
      </c>
      <c r="L3787" s="126" t="s">
        <v>931</v>
      </c>
      <c r="M3787" s="130">
        <v>2242.12</v>
      </c>
      <c r="N3787" s="126" t="s">
        <v>290</v>
      </c>
      <c r="O3787" s="126" t="s">
        <v>1311</v>
      </c>
      <c r="P3787" s="130">
        <v>0</v>
      </c>
      <c r="S3787" s="130">
        <v>0</v>
      </c>
      <c r="V3787" s="130">
        <v>2491.25</v>
      </c>
      <c r="X3787" s="126" t="s">
        <v>1312</v>
      </c>
      <c r="Y3787" s="126" t="s">
        <v>517</v>
      </c>
      <c r="Z3787" s="127" t="s">
        <v>309</v>
      </c>
      <c r="AA3787" s="128">
        <v>1</v>
      </c>
      <c r="AB3787" s="128">
        <v>60</v>
      </c>
      <c r="AD3787" s="126" t="s">
        <v>562</v>
      </c>
      <c r="AG3787" s="127"/>
      <c r="AI3787" s="127"/>
    </row>
    <row r="3788" spans="1:35" ht="14.85" customHeight="1">
      <c r="A3788" s="130">
        <v>5009040</v>
      </c>
      <c r="B3788" s="126" t="s">
        <v>7097</v>
      </c>
      <c r="C3788" s="126" t="s">
        <v>7098</v>
      </c>
      <c r="D3788" s="126" t="s">
        <v>7099</v>
      </c>
      <c r="E3788" s="126" t="s">
        <v>288</v>
      </c>
      <c r="F3788" s="126" t="s">
        <v>555</v>
      </c>
      <c r="G3788" s="126" t="s">
        <v>674</v>
      </c>
      <c r="H3788" s="126" t="s">
        <v>126</v>
      </c>
      <c r="I3788" s="126" t="s">
        <v>418</v>
      </c>
      <c r="J3788" s="126" t="s">
        <v>962</v>
      </c>
      <c r="K3788" s="126" t="s">
        <v>443</v>
      </c>
      <c r="L3788" s="126" t="s">
        <v>963</v>
      </c>
      <c r="M3788" s="130">
        <v>49.28</v>
      </c>
      <c r="O3788" s="126" t="s">
        <v>5001</v>
      </c>
      <c r="P3788" s="130">
        <v>0</v>
      </c>
      <c r="S3788" s="130">
        <v>0</v>
      </c>
      <c r="V3788" s="130">
        <v>49.28</v>
      </c>
      <c r="X3788" s="126" t="s">
        <v>5178</v>
      </c>
      <c r="Z3788" s="127"/>
      <c r="AA3788" s="128">
        <v>8</v>
      </c>
      <c r="AB3788" s="128">
        <v>12</v>
      </c>
      <c r="AD3788" s="126" t="s">
        <v>562</v>
      </c>
      <c r="AG3788" s="127"/>
      <c r="AI3788" s="127"/>
    </row>
    <row r="3789" spans="1:35" ht="14.85" customHeight="1">
      <c r="A3789" s="130">
        <v>5009039</v>
      </c>
      <c r="B3789" s="126" t="s">
        <v>7100</v>
      </c>
      <c r="C3789" s="126" t="s">
        <v>7101</v>
      </c>
      <c r="D3789" s="126" t="s">
        <v>7102</v>
      </c>
      <c r="E3789" s="126" t="s">
        <v>288</v>
      </c>
      <c r="F3789" s="126" t="s">
        <v>416</v>
      </c>
      <c r="G3789" s="126" t="s">
        <v>417</v>
      </c>
      <c r="H3789" s="126" t="s">
        <v>126</v>
      </c>
      <c r="I3789" s="126" t="s">
        <v>126</v>
      </c>
      <c r="J3789" s="126" t="s">
        <v>709</v>
      </c>
      <c r="K3789" s="126" t="s">
        <v>535</v>
      </c>
      <c r="L3789" s="126" t="s">
        <v>2712</v>
      </c>
      <c r="M3789" s="130">
        <v>876.96</v>
      </c>
      <c r="O3789" s="126" t="s">
        <v>7041</v>
      </c>
      <c r="P3789" s="130">
        <v>0</v>
      </c>
      <c r="S3789" s="130">
        <v>0</v>
      </c>
      <c r="V3789" s="130">
        <v>2140.71</v>
      </c>
      <c r="X3789" s="126" t="s">
        <v>7042</v>
      </c>
      <c r="Z3789" s="127"/>
      <c r="AA3789" s="128">
        <v>1</v>
      </c>
      <c r="AB3789" s="128">
        <v>12</v>
      </c>
      <c r="AD3789" s="126" t="s">
        <v>562</v>
      </c>
      <c r="AG3789" s="127"/>
      <c r="AI3789" s="127"/>
    </row>
    <row r="3790" spans="1:35" ht="14.85" customHeight="1">
      <c r="A3790" s="130">
        <v>5013149</v>
      </c>
      <c r="B3790" s="126" t="s">
        <v>413</v>
      </c>
      <c r="C3790" s="126" t="s">
        <v>6134</v>
      </c>
      <c r="E3790" s="126" t="s">
        <v>288</v>
      </c>
      <c r="F3790" s="126" t="s">
        <v>364</v>
      </c>
      <c r="G3790" s="126" t="s">
        <v>417</v>
      </c>
      <c r="H3790" s="126" t="s">
        <v>126</v>
      </c>
      <c r="I3790" s="126" t="s">
        <v>126</v>
      </c>
      <c r="J3790" s="126" t="s">
        <v>466</v>
      </c>
      <c r="K3790" s="126" t="s">
        <v>467</v>
      </c>
      <c r="L3790" s="126" t="s">
        <v>468</v>
      </c>
      <c r="M3790" s="130">
        <v>6817.44</v>
      </c>
      <c r="O3790" s="126" t="s">
        <v>365</v>
      </c>
      <c r="P3790" s="130">
        <v>0</v>
      </c>
      <c r="S3790" s="130">
        <v>0</v>
      </c>
      <c r="V3790" s="130">
        <v>12317.44</v>
      </c>
      <c r="X3790" s="126" t="s">
        <v>510</v>
      </c>
      <c r="Z3790" s="127"/>
      <c r="AA3790" s="128">
        <v>2</v>
      </c>
      <c r="AB3790" s="128">
        <v>60</v>
      </c>
      <c r="AC3790" s="126" t="s">
        <v>366</v>
      </c>
      <c r="AD3790" s="126" t="s">
        <v>1990</v>
      </c>
      <c r="AG3790" s="127"/>
      <c r="AI3790" s="127"/>
    </row>
    <row r="3791" spans="1:35" ht="14.85" customHeight="1">
      <c r="A3791" s="130">
        <v>5009038</v>
      </c>
      <c r="B3791" s="126" t="s">
        <v>7103</v>
      </c>
      <c r="C3791" s="126" t="s">
        <v>7104</v>
      </c>
      <c r="D3791" s="126" t="s">
        <v>7105</v>
      </c>
      <c r="E3791" s="126" t="s">
        <v>288</v>
      </c>
      <c r="F3791" s="126" t="s">
        <v>555</v>
      </c>
      <c r="G3791" s="126" t="s">
        <v>417</v>
      </c>
      <c r="H3791" s="126" t="s">
        <v>126</v>
      </c>
      <c r="I3791" s="126" t="s">
        <v>126</v>
      </c>
      <c r="J3791" s="126" t="s">
        <v>962</v>
      </c>
      <c r="K3791" s="126" t="s">
        <v>443</v>
      </c>
      <c r="L3791" s="126" t="s">
        <v>963</v>
      </c>
      <c r="M3791" s="130">
        <v>24.64</v>
      </c>
      <c r="O3791" s="126" t="s">
        <v>5001</v>
      </c>
      <c r="P3791" s="130">
        <v>0</v>
      </c>
      <c r="S3791" s="130">
        <v>0</v>
      </c>
      <c r="V3791" s="130">
        <v>24.64</v>
      </c>
      <c r="X3791" s="126" t="s">
        <v>5175</v>
      </c>
      <c r="Z3791" s="127"/>
      <c r="AA3791" s="128">
        <v>2</v>
      </c>
      <c r="AB3791" s="128">
        <v>12</v>
      </c>
      <c r="AD3791" s="126" t="s">
        <v>562</v>
      </c>
      <c r="AG3791" s="127"/>
      <c r="AI3791" s="127"/>
    </row>
    <row r="3792" spans="1:35" ht="14.85" customHeight="1">
      <c r="A3792" s="130">
        <v>5009037</v>
      </c>
      <c r="B3792" s="126" t="s">
        <v>7106</v>
      </c>
      <c r="C3792" s="126" t="s">
        <v>7107</v>
      </c>
      <c r="D3792" s="126" t="s">
        <v>7108</v>
      </c>
      <c r="E3792" s="126" t="s">
        <v>288</v>
      </c>
      <c r="F3792" s="126" t="s">
        <v>352</v>
      </c>
      <c r="G3792" s="126" t="s">
        <v>417</v>
      </c>
      <c r="H3792" s="126" t="s">
        <v>126</v>
      </c>
      <c r="I3792" s="126" t="s">
        <v>626</v>
      </c>
      <c r="J3792" s="126" t="s">
        <v>7051</v>
      </c>
      <c r="K3792" s="126" t="s">
        <v>504</v>
      </c>
      <c r="L3792" s="126" t="s">
        <v>7052</v>
      </c>
      <c r="M3792" s="130">
        <v>3774.4</v>
      </c>
      <c r="N3792" s="126" t="s">
        <v>290</v>
      </c>
      <c r="O3792" s="126" t="s">
        <v>353</v>
      </c>
      <c r="P3792" s="130">
        <v>0</v>
      </c>
      <c r="S3792" s="130">
        <v>0</v>
      </c>
      <c r="V3792" s="130">
        <v>3774.4</v>
      </c>
      <c r="X3792" s="126" t="s">
        <v>6910</v>
      </c>
      <c r="Z3792" s="127"/>
      <c r="AA3792" s="128">
        <v>1</v>
      </c>
      <c r="AB3792" s="128">
        <v>84</v>
      </c>
      <c r="AD3792" s="126" t="s">
        <v>562</v>
      </c>
      <c r="AG3792" s="127"/>
      <c r="AI3792" s="127"/>
    </row>
    <row r="3793" spans="1:35" ht="14.85" customHeight="1">
      <c r="A3793" s="130">
        <v>5011748</v>
      </c>
      <c r="B3793" s="126" t="s">
        <v>413</v>
      </c>
      <c r="C3793" s="126" t="s">
        <v>7109</v>
      </c>
      <c r="D3793" s="126" t="s">
        <v>5643</v>
      </c>
      <c r="E3793" s="126" t="s">
        <v>288</v>
      </c>
      <c r="F3793" s="126" t="s">
        <v>753</v>
      </c>
      <c r="G3793" s="126" t="s">
        <v>417</v>
      </c>
      <c r="H3793" s="126" t="s">
        <v>126</v>
      </c>
      <c r="I3793" s="126" t="s">
        <v>418</v>
      </c>
      <c r="J3793" s="126" t="s">
        <v>2642</v>
      </c>
      <c r="K3793" s="126" t="s">
        <v>747</v>
      </c>
      <c r="L3793" s="126" t="s">
        <v>2643</v>
      </c>
      <c r="M3793" s="130">
        <v>290.36</v>
      </c>
      <c r="O3793" s="126" t="s">
        <v>2098</v>
      </c>
      <c r="P3793" s="130">
        <v>0</v>
      </c>
      <c r="S3793" s="130">
        <v>0</v>
      </c>
      <c r="V3793" s="130">
        <v>290.36</v>
      </c>
      <c r="X3793" s="126" t="s">
        <v>2099</v>
      </c>
      <c r="Z3793" s="127"/>
      <c r="AA3793" s="128">
        <v>2</v>
      </c>
      <c r="AB3793" s="128">
        <v>12</v>
      </c>
      <c r="AD3793" s="126" t="s">
        <v>615</v>
      </c>
      <c r="AG3793" s="127"/>
      <c r="AI3793" s="127"/>
    </row>
    <row r="3794" spans="1:35" ht="14.85" customHeight="1">
      <c r="A3794" s="130">
        <v>5011747</v>
      </c>
      <c r="B3794" s="126" t="s">
        <v>413</v>
      </c>
      <c r="C3794" s="126" t="s">
        <v>7110</v>
      </c>
      <c r="D3794" s="126" t="s">
        <v>5643</v>
      </c>
      <c r="E3794" s="126" t="s">
        <v>288</v>
      </c>
      <c r="F3794" s="126" t="s">
        <v>753</v>
      </c>
      <c r="G3794" s="126" t="s">
        <v>417</v>
      </c>
      <c r="H3794" s="126" t="s">
        <v>126</v>
      </c>
      <c r="I3794" s="126" t="s">
        <v>418</v>
      </c>
      <c r="J3794" s="126" t="s">
        <v>2642</v>
      </c>
      <c r="K3794" s="126" t="s">
        <v>747</v>
      </c>
      <c r="L3794" s="126" t="s">
        <v>2643</v>
      </c>
      <c r="M3794" s="130">
        <v>290.36</v>
      </c>
      <c r="O3794" s="126" t="s">
        <v>2098</v>
      </c>
      <c r="P3794" s="130">
        <v>0</v>
      </c>
      <c r="S3794" s="130">
        <v>0</v>
      </c>
      <c r="V3794" s="130">
        <v>290.36</v>
      </c>
      <c r="X3794" s="126" t="s">
        <v>2099</v>
      </c>
      <c r="Z3794" s="127"/>
      <c r="AA3794" s="128">
        <v>2</v>
      </c>
      <c r="AB3794" s="128">
        <v>12</v>
      </c>
      <c r="AD3794" s="126" t="s">
        <v>615</v>
      </c>
      <c r="AG3794" s="127"/>
      <c r="AI3794" s="127"/>
    </row>
    <row r="3795" spans="1:35" ht="14.85" customHeight="1">
      <c r="A3795" s="130">
        <v>5013721</v>
      </c>
      <c r="B3795" s="126" t="s">
        <v>413</v>
      </c>
      <c r="C3795" s="126" t="s">
        <v>5375</v>
      </c>
      <c r="D3795" s="126" t="s">
        <v>5376</v>
      </c>
      <c r="E3795" s="126" t="s">
        <v>288</v>
      </c>
      <c r="F3795" s="126" t="s">
        <v>364</v>
      </c>
      <c r="G3795" s="126" t="s">
        <v>417</v>
      </c>
      <c r="H3795" s="126" t="s">
        <v>126</v>
      </c>
      <c r="I3795" s="126" t="s">
        <v>418</v>
      </c>
      <c r="J3795" s="126" t="s">
        <v>484</v>
      </c>
      <c r="K3795" s="126" t="s">
        <v>443</v>
      </c>
      <c r="L3795" s="126" t="s">
        <v>485</v>
      </c>
      <c r="M3795" s="130">
        <v>9739.52</v>
      </c>
      <c r="O3795" s="126" t="s">
        <v>486</v>
      </c>
      <c r="P3795" s="130">
        <v>0</v>
      </c>
      <c r="S3795" s="130">
        <v>0</v>
      </c>
      <c r="V3795" s="130">
        <v>12137.87</v>
      </c>
      <c r="X3795" s="126" t="s">
        <v>487</v>
      </c>
      <c r="Z3795" s="127"/>
      <c r="AA3795" s="128">
        <v>1</v>
      </c>
      <c r="AB3795" s="128">
        <v>60</v>
      </c>
      <c r="AC3795" s="126" t="s">
        <v>366</v>
      </c>
      <c r="AD3795" s="126" t="s">
        <v>511</v>
      </c>
      <c r="AG3795" s="127"/>
      <c r="AI3795" s="127"/>
    </row>
    <row r="3796" spans="1:35" ht="14.85" customHeight="1">
      <c r="A3796" s="130">
        <v>5012683</v>
      </c>
      <c r="B3796" s="126" t="s">
        <v>413</v>
      </c>
      <c r="C3796" s="126" t="s">
        <v>7111</v>
      </c>
      <c r="D3796" s="126" t="s">
        <v>7111</v>
      </c>
      <c r="E3796" s="126" t="s">
        <v>288</v>
      </c>
      <c r="F3796" s="126" t="s">
        <v>491</v>
      </c>
      <c r="G3796" s="126" t="s">
        <v>417</v>
      </c>
      <c r="H3796" s="126" t="s">
        <v>126</v>
      </c>
      <c r="I3796" s="126" t="s">
        <v>418</v>
      </c>
      <c r="J3796" s="126" t="s">
        <v>4890</v>
      </c>
      <c r="K3796" s="126" t="s">
        <v>613</v>
      </c>
      <c r="L3796" s="126" t="s">
        <v>4891</v>
      </c>
      <c r="M3796" s="130">
        <v>11687.2</v>
      </c>
      <c r="N3796" s="126" t="s">
        <v>290</v>
      </c>
      <c r="O3796" s="126" t="s">
        <v>4892</v>
      </c>
      <c r="P3796" s="130">
        <v>0</v>
      </c>
      <c r="S3796" s="130">
        <v>0</v>
      </c>
      <c r="V3796" s="130">
        <v>22400</v>
      </c>
      <c r="X3796" s="126" t="s">
        <v>4893</v>
      </c>
      <c r="Z3796" s="127"/>
      <c r="AA3796" s="128">
        <v>1</v>
      </c>
      <c r="AB3796" s="128">
        <v>36</v>
      </c>
      <c r="AD3796" s="126" t="s">
        <v>1990</v>
      </c>
      <c r="AG3796" s="127"/>
      <c r="AI3796" s="127"/>
    </row>
    <row r="3797" spans="1:35" ht="14.85" customHeight="1">
      <c r="A3797" s="130">
        <v>5012680</v>
      </c>
      <c r="B3797" s="126" t="s">
        <v>413</v>
      </c>
      <c r="C3797" s="126" t="s">
        <v>5303</v>
      </c>
      <c r="D3797" s="126" t="s">
        <v>7112</v>
      </c>
      <c r="E3797" s="126" t="s">
        <v>288</v>
      </c>
      <c r="F3797" s="126" t="s">
        <v>532</v>
      </c>
      <c r="G3797" s="126" t="s">
        <v>463</v>
      </c>
      <c r="H3797" s="126" t="s">
        <v>533</v>
      </c>
      <c r="I3797" s="126" t="s">
        <v>418</v>
      </c>
      <c r="J3797" s="126" t="s">
        <v>534</v>
      </c>
      <c r="K3797" s="126" t="s">
        <v>535</v>
      </c>
      <c r="L3797" s="126" t="s">
        <v>536</v>
      </c>
      <c r="M3797" s="130">
        <v>2434.7800000000002</v>
      </c>
      <c r="O3797" s="126" t="s">
        <v>537</v>
      </c>
      <c r="P3797" s="130">
        <v>0</v>
      </c>
      <c r="S3797" s="130">
        <v>0</v>
      </c>
      <c r="V3797" s="130">
        <v>2434.7800000000002</v>
      </c>
      <c r="X3797" s="126" t="s">
        <v>539</v>
      </c>
      <c r="Z3797" s="127"/>
      <c r="AA3797" s="128">
        <v>130</v>
      </c>
      <c r="AB3797" s="128">
        <v>12</v>
      </c>
      <c r="AD3797" s="126" t="s">
        <v>1990</v>
      </c>
      <c r="AG3797" s="127"/>
      <c r="AI3797" s="127"/>
    </row>
    <row r="3798" spans="1:35" ht="14.85" customHeight="1">
      <c r="A3798" s="130">
        <v>5012660</v>
      </c>
      <c r="B3798" s="126" t="s">
        <v>413</v>
      </c>
      <c r="C3798" s="126" t="s">
        <v>7113</v>
      </c>
      <c r="D3798" s="126" t="s">
        <v>7114</v>
      </c>
      <c r="E3798" s="126" t="s">
        <v>288</v>
      </c>
      <c r="F3798" s="126" t="s">
        <v>416</v>
      </c>
      <c r="G3798" s="126" t="s">
        <v>417</v>
      </c>
      <c r="H3798" s="126" t="s">
        <v>126</v>
      </c>
      <c r="I3798" s="126" t="s">
        <v>126</v>
      </c>
      <c r="J3798" s="126" t="s">
        <v>7115</v>
      </c>
      <c r="K3798" s="126" t="s">
        <v>504</v>
      </c>
      <c r="L3798" s="126" t="s">
        <v>7116</v>
      </c>
      <c r="M3798" s="130">
        <v>682.08</v>
      </c>
      <c r="O3798" s="126" t="s">
        <v>422</v>
      </c>
      <c r="P3798" s="130">
        <v>0</v>
      </c>
      <c r="S3798" s="130">
        <v>0</v>
      </c>
      <c r="V3798" s="130">
        <v>849.99</v>
      </c>
      <c r="X3798" s="126" t="s">
        <v>423</v>
      </c>
      <c r="Z3798" s="127"/>
      <c r="AA3798" s="128">
        <v>1</v>
      </c>
      <c r="AB3798" s="128">
        <v>12</v>
      </c>
      <c r="AD3798" s="126" t="s">
        <v>1990</v>
      </c>
      <c r="AG3798" s="127"/>
      <c r="AI3798" s="127"/>
    </row>
    <row r="3799" spans="1:35" ht="14.85" customHeight="1">
      <c r="A3799" s="130">
        <v>5012656</v>
      </c>
      <c r="B3799" s="126" t="s">
        <v>413</v>
      </c>
      <c r="C3799" s="126" t="s">
        <v>7117</v>
      </c>
      <c r="D3799" s="126" t="s">
        <v>1263</v>
      </c>
      <c r="E3799" s="126" t="s">
        <v>288</v>
      </c>
      <c r="F3799" s="126" t="s">
        <v>532</v>
      </c>
      <c r="G3799" s="126" t="s">
        <v>417</v>
      </c>
      <c r="H3799" s="126" t="s">
        <v>126</v>
      </c>
      <c r="I3799" s="126" t="s">
        <v>126</v>
      </c>
      <c r="J3799" s="126" t="s">
        <v>627</v>
      </c>
      <c r="K3799" s="126" t="s">
        <v>628</v>
      </c>
      <c r="L3799" s="126" t="s">
        <v>629</v>
      </c>
      <c r="M3799" s="130">
        <v>6720</v>
      </c>
      <c r="N3799" s="126" t="s">
        <v>290</v>
      </c>
      <c r="O3799" s="126" t="s">
        <v>537</v>
      </c>
      <c r="P3799" s="130">
        <v>0</v>
      </c>
      <c r="S3799" s="130">
        <v>0</v>
      </c>
      <c r="V3799" s="130">
        <v>6720</v>
      </c>
      <c r="X3799" s="126" t="s">
        <v>690</v>
      </c>
      <c r="Z3799" s="127"/>
      <c r="AA3799" s="128"/>
      <c r="AB3799" s="128"/>
      <c r="AD3799" s="126" t="s">
        <v>494</v>
      </c>
      <c r="AG3799" s="127"/>
      <c r="AI3799" s="127"/>
    </row>
    <row r="3800" spans="1:35" ht="14.85" customHeight="1">
      <c r="A3800" s="130">
        <v>5012655</v>
      </c>
      <c r="B3800" s="126" t="s">
        <v>413</v>
      </c>
      <c r="C3800" s="126" t="s">
        <v>7118</v>
      </c>
      <c r="D3800" s="126" t="s">
        <v>7119</v>
      </c>
      <c r="E3800" s="126" t="s">
        <v>288</v>
      </c>
      <c r="F3800" s="126" t="s">
        <v>532</v>
      </c>
      <c r="G3800" s="126" t="s">
        <v>4609</v>
      </c>
      <c r="H3800" s="126" t="s">
        <v>126</v>
      </c>
      <c r="I3800" s="126" t="s">
        <v>418</v>
      </c>
      <c r="J3800" s="126" t="s">
        <v>627</v>
      </c>
      <c r="K3800" s="126" t="s">
        <v>628</v>
      </c>
      <c r="L3800" s="126" t="s">
        <v>629</v>
      </c>
      <c r="M3800" s="130">
        <v>6464.27</v>
      </c>
      <c r="N3800" s="126" t="s">
        <v>290</v>
      </c>
      <c r="O3800" s="126" t="s">
        <v>537</v>
      </c>
      <c r="P3800" s="130">
        <v>0</v>
      </c>
      <c r="S3800" s="130">
        <v>0</v>
      </c>
      <c r="V3800" s="130">
        <v>6464.27</v>
      </c>
      <c r="X3800" s="126" t="s">
        <v>690</v>
      </c>
      <c r="Z3800" s="127"/>
      <c r="AA3800" s="128"/>
      <c r="AB3800" s="128"/>
      <c r="AD3800" s="126" t="s">
        <v>494</v>
      </c>
      <c r="AG3800" s="127"/>
      <c r="AI3800" s="127"/>
    </row>
    <row r="3801" spans="1:35" ht="14.85" customHeight="1">
      <c r="A3801" s="130">
        <v>5012654</v>
      </c>
      <c r="B3801" s="126" t="s">
        <v>413</v>
      </c>
      <c r="C3801" s="126" t="s">
        <v>6643</v>
      </c>
      <c r="D3801" s="126" t="s">
        <v>2317</v>
      </c>
      <c r="E3801" s="126" t="s">
        <v>288</v>
      </c>
      <c r="F3801" s="126" t="s">
        <v>491</v>
      </c>
      <c r="G3801" s="126" t="s">
        <v>674</v>
      </c>
      <c r="H3801" s="126" t="s">
        <v>126</v>
      </c>
      <c r="I3801" s="126" t="s">
        <v>308</v>
      </c>
      <c r="J3801" s="126" t="s">
        <v>1309</v>
      </c>
      <c r="K3801" s="126" t="s">
        <v>1310</v>
      </c>
      <c r="L3801" s="126" t="s">
        <v>505</v>
      </c>
      <c r="M3801" s="130">
        <v>6154.92</v>
      </c>
      <c r="N3801" s="126" t="s">
        <v>290</v>
      </c>
      <c r="O3801" s="126" t="s">
        <v>1311</v>
      </c>
      <c r="P3801" s="130">
        <v>0</v>
      </c>
      <c r="S3801" s="130">
        <v>0</v>
      </c>
      <c r="V3801" s="130">
        <v>6838.8</v>
      </c>
      <c r="X3801" s="126" t="s">
        <v>1312</v>
      </c>
      <c r="Y3801" s="126" t="s">
        <v>517</v>
      </c>
      <c r="Z3801" s="127" t="s">
        <v>309</v>
      </c>
      <c r="AA3801" s="128">
        <v>1</v>
      </c>
      <c r="AB3801" s="128">
        <v>60</v>
      </c>
      <c r="AD3801" s="126" t="s">
        <v>494</v>
      </c>
      <c r="AG3801" s="127"/>
      <c r="AI3801" s="127"/>
    </row>
    <row r="3802" spans="1:35" ht="14.85" customHeight="1">
      <c r="A3802" s="130">
        <v>5011807</v>
      </c>
      <c r="B3802" s="126" t="s">
        <v>413</v>
      </c>
      <c r="C3802" s="126" t="s">
        <v>7120</v>
      </c>
      <c r="D3802" s="126" t="s">
        <v>7121</v>
      </c>
      <c r="E3802" s="126" t="s">
        <v>288</v>
      </c>
      <c r="F3802" s="126" t="s">
        <v>555</v>
      </c>
      <c r="G3802" s="126" t="s">
        <v>458</v>
      </c>
      <c r="H3802" s="126" t="s">
        <v>126</v>
      </c>
      <c r="I3802" s="126" t="s">
        <v>418</v>
      </c>
      <c r="J3802" s="126" t="s">
        <v>5742</v>
      </c>
      <c r="K3802" s="126" t="s">
        <v>504</v>
      </c>
      <c r="L3802" s="126" t="s">
        <v>5743</v>
      </c>
      <c r="M3802" s="130">
        <v>1444.8</v>
      </c>
      <c r="O3802" s="126" t="s">
        <v>2200</v>
      </c>
      <c r="P3802" s="130">
        <v>0</v>
      </c>
      <c r="S3802" s="130">
        <v>0</v>
      </c>
      <c r="V3802" s="130">
        <v>1450.96</v>
      </c>
      <c r="X3802" s="126" t="s">
        <v>2201</v>
      </c>
      <c r="Z3802" s="127"/>
      <c r="AA3802" s="128">
        <v>210</v>
      </c>
      <c r="AB3802" s="128">
        <v>1</v>
      </c>
      <c r="AD3802" s="126" t="s">
        <v>2409</v>
      </c>
      <c r="AG3802" s="127"/>
      <c r="AI3802" s="127"/>
    </row>
    <row r="3803" spans="1:35" ht="14.85" customHeight="1">
      <c r="A3803" s="130">
        <v>5011733</v>
      </c>
      <c r="B3803" s="126" t="s">
        <v>413</v>
      </c>
      <c r="C3803" s="126" t="s">
        <v>4404</v>
      </c>
      <c r="D3803" s="126" t="s">
        <v>7122</v>
      </c>
      <c r="E3803" s="126" t="s">
        <v>288</v>
      </c>
      <c r="F3803" s="126" t="s">
        <v>753</v>
      </c>
      <c r="G3803" s="126" t="s">
        <v>417</v>
      </c>
      <c r="H3803" s="126" t="s">
        <v>308</v>
      </c>
      <c r="I3803" s="126" t="s">
        <v>308</v>
      </c>
      <c r="J3803" s="126" t="s">
        <v>4263</v>
      </c>
      <c r="K3803" s="126" t="s">
        <v>467</v>
      </c>
      <c r="L3803" s="126" t="s">
        <v>4264</v>
      </c>
      <c r="M3803" s="130">
        <v>584.34</v>
      </c>
      <c r="O3803" s="126" t="s">
        <v>1804</v>
      </c>
      <c r="P3803" s="130">
        <v>0</v>
      </c>
      <c r="S3803" s="130">
        <v>0</v>
      </c>
      <c r="V3803" s="130">
        <v>1527.68</v>
      </c>
      <c r="X3803" s="126" t="s">
        <v>1805</v>
      </c>
      <c r="Z3803" s="127"/>
      <c r="AA3803" s="128">
        <v>2</v>
      </c>
      <c r="AB3803" s="128">
        <v>12</v>
      </c>
      <c r="AD3803" s="126" t="s">
        <v>615</v>
      </c>
      <c r="AG3803" s="127"/>
      <c r="AI3803" s="127"/>
    </row>
    <row r="3804" spans="1:35" ht="14.85" customHeight="1">
      <c r="A3804" s="130">
        <v>5011732</v>
      </c>
      <c r="B3804" s="126" t="s">
        <v>413</v>
      </c>
      <c r="C3804" s="126" t="s">
        <v>4404</v>
      </c>
      <c r="D3804" s="126" t="s">
        <v>7123</v>
      </c>
      <c r="E3804" s="126" t="s">
        <v>288</v>
      </c>
      <c r="F3804" s="126" t="s">
        <v>753</v>
      </c>
      <c r="G3804" s="126" t="s">
        <v>417</v>
      </c>
      <c r="H3804" s="126" t="s">
        <v>308</v>
      </c>
      <c r="I3804" s="126" t="s">
        <v>308</v>
      </c>
      <c r="J3804" s="126" t="s">
        <v>4263</v>
      </c>
      <c r="K3804" s="126" t="s">
        <v>467</v>
      </c>
      <c r="L3804" s="126" t="s">
        <v>4264</v>
      </c>
      <c r="M3804" s="130">
        <v>584.34</v>
      </c>
      <c r="O3804" s="126" t="s">
        <v>1804</v>
      </c>
      <c r="P3804" s="130">
        <v>0</v>
      </c>
      <c r="S3804" s="130">
        <v>0</v>
      </c>
      <c r="V3804" s="130">
        <v>1527.68</v>
      </c>
      <c r="X3804" s="126" t="s">
        <v>1805</v>
      </c>
      <c r="Z3804" s="127"/>
      <c r="AA3804" s="128">
        <v>2</v>
      </c>
      <c r="AB3804" s="128">
        <v>12</v>
      </c>
      <c r="AD3804" s="126" t="s">
        <v>615</v>
      </c>
      <c r="AG3804" s="127"/>
      <c r="AI3804" s="127"/>
    </row>
    <row r="3805" spans="1:35" ht="14.85" customHeight="1">
      <c r="A3805" s="130">
        <v>5011731</v>
      </c>
      <c r="B3805" s="126" t="s">
        <v>413</v>
      </c>
      <c r="C3805" s="126" t="s">
        <v>4404</v>
      </c>
      <c r="D3805" s="126" t="s">
        <v>7124</v>
      </c>
      <c r="E3805" s="126" t="s">
        <v>288</v>
      </c>
      <c r="F3805" s="126" t="s">
        <v>753</v>
      </c>
      <c r="G3805" s="126" t="s">
        <v>417</v>
      </c>
      <c r="H3805" s="126" t="s">
        <v>308</v>
      </c>
      <c r="I3805" s="126" t="s">
        <v>308</v>
      </c>
      <c r="J3805" s="126" t="s">
        <v>4263</v>
      </c>
      <c r="K3805" s="126" t="s">
        <v>467</v>
      </c>
      <c r="L3805" s="126" t="s">
        <v>4264</v>
      </c>
      <c r="M3805" s="130">
        <v>584.34</v>
      </c>
      <c r="O3805" s="126" t="s">
        <v>1804</v>
      </c>
      <c r="P3805" s="130">
        <v>0</v>
      </c>
      <c r="S3805" s="130">
        <v>0</v>
      </c>
      <c r="V3805" s="130">
        <v>1347.2</v>
      </c>
      <c r="X3805" s="126" t="s">
        <v>1805</v>
      </c>
      <c r="Z3805" s="127"/>
      <c r="AA3805" s="128">
        <v>2</v>
      </c>
      <c r="AB3805" s="128">
        <v>12</v>
      </c>
      <c r="AD3805" s="126" t="s">
        <v>615</v>
      </c>
      <c r="AG3805" s="127"/>
      <c r="AI3805" s="127"/>
    </row>
    <row r="3806" spans="1:35" ht="14.85" customHeight="1">
      <c r="A3806" s="130">
        <v>5011730</v>
      </c>
      <c r="B3806" s="126" t="s">
        <v>413</v>
      </c>
      <c r="C3806" s="126" t="s">
        <v>4404</v>
      </c>
      <c r="D3806" s="126" t="s">
        <v>7125</v>
      </c>
      <c r="E3806" s="126" t="s">
        <v>288</v>
      </c>
      <c r="F3806" s="126" t="s">
        <v>753</v>
      </c>
      <c r="G3806" s="126" t="s">
        <v>417</v>
      </c>
      <c r="H3806" s="126" t="s">
        <v>308</v>
      </c>
      <c r="I3806" s="126" t="s">
        <v>308</v>
      </c>
      <c r="J3806" s="126" t="s">
        <v>4263</v>
      </c>
      <c r="K3806" s="126" t="s">
        <v>467</v>
      </c>
      <c r="L3806" s="126" t="s">
        <v>4264</v>
      </c>
      <c r="M3806" s="130">
        <v>584.34</v>
      </c>
      <c r="O3806" s="126" t="s">
        <v>1804</v>
      </c>
      <c r="P3806" s="130">
        <v>0</v>
      </c>
      <c r="S3806" s="130">
        <v>0</v>
      </c>
      <c r="V3806" s="130">
        <v>1347.2</v>
      </c>
      <c r="X3806" s="126" t="s">
        <v>1805</v>
      </c>
      <c r="Z3806" s="127"/>
      <c r="AA3806" s="128">
        <v>2</v>
      </c>
      <c r="AB3806" s="128">
        <v>12</v>
      </c>
      <c r="AD3806" s="126" t="s">
        <v>615</v>
      </c>
      <c r="AG3806" s="127"/>
      <c r="AI3806" s="127"/>
    </row>
    <row r="3807" spans="1:35" ht="14.85" customHeight="1">
      <c r="A3807" s="130">
        <v>5011729</v>
      </c>
      <c r="B3807" s="126" t="s">
        <v>413</v>
      </c>
      <c r="C3807" s="126" t="s">
        <v>4392</v>
      </c>
      <c r="D3807" s="126" t="s">
        <v>7126</v>
      </c>
      <c r="E3807" s="126" t="s">
        <v>288</v>
      </c>
      <c r="F3807" s="126" t="s">
        <v>753</v>
      </c>
      <c r="G3807" s="126" t="s">
        <v>417</v>
      </c>
      <c r="H3807" s="126" t="s">
        <v>308</v>
      </c>
      <c r="I3807" s="126" t="s">
        <v>308</v>
      </c>
      <c r="J3807" s="126" t="s">
        <v>4263</v>
      </c>
      <c r="K3807" s="126" t="s">
        <v>467</v>
      </c>
      <c r="L3807" s="126" t="s">
        <v>4264</v>
      </c>
      <c r="M3807" s="130">
        <v>437.92</v>
      </c>
      <c r="O3807" s="126" t="s">
        <v>340</v>
      </c>
      <c r="P3807" s="130">
        <v>0</v>
      </c>
      <c r="S3807" s="130">
        <v>0</v>
      </c>
      <c r="V3807" s="130">
        <v>1368.2</v>
      </c>
      <c r="X3807" s="126" t="s">
        <v>4394</v>
      </c>
      <c r="Z3807" s="127"/>
      <c r="AA3807" s="128">
        <v>2</v>
      </c>
      <c r="AB3807" s="128">
        <v>12</v>
      </c>
      <c r="AD3807" s="126" t="s">
        <v>615</v>
      </c>
      <c r="AG3807" s="127"/>
      <c r="AI3807" s="127"/>
    </row>
    <row r="3808" spans="1:35" ht="14.85" customHeight="1">
      <c r="A3808" s="130">
        <v>5011728</v>
      </c>
      <c r="B3808" s="126" t="s">
        <v>413</v>
      </c>
      <c r="C3808" s="126" t="s">
        <v>4392</v>
      </c>
      <c r="D3808" s="126" t="s">
        <v>7127</v>
      </c>
      <c r="E3808" s="126" t="s">
        <v>288</v>
      </c>
      <c r="F3808" s="126" t="s">
        <v>753</v>
      </c>
      <c r="G3808" s="126" t="s">
        <v>417</v>
      </c>
      <c r="H3808" s="126" t="s">
        <v>308</v>
      </c>
      <c r="I3808" s="126" t="s">
        <v>308</v>
      </c>
      <c r="J3808" s="126" t="s">
        <v>4263</v>
      </c>
      <c r="K3808" s="126" t="s">
        <v>467</v>
      </c>
      <c r="L3808" s="126" t="s">
        <v>4264</v>
      </c>
      <c r="M3808" s="130">
        <v>437.92</v>
      </c>
      <c r="O3808" s="126" t="s">
        <v>340</v>
      </c>
      <c r="P3808" s="130">
        <v>0</v>
      </c>
      <c r="S3808" s="130">
        <v>0</v>
      </c>
      <c r="V3808" s="130">
        <v>1368.2</v>
      </c>
      <c r="X3808" s="126" t="s">
        <v>4394</v>
      </c>
      <c r="Z3808" s="127"/>
      <c r="AA3808" s="128">
        <v>2</v>
      </c>
      <c r="AB3808" s="128">
        <v>12</v>
      </c>
      <c r="AD3808" s="126" t="s">
        <v>615</v>
      </c>
      <c r="AG3808" s="127"/>
      <c r="AI3808" s="127"/>
    </row>
    <row r="3809" spans="1:35" ht="14.85" customHeight="1">
      <c r="A3809" s="130">
        <v>5011727</v>
      </c>
      <c r="B3809" s="126" t="s">
        <v>413</v>
      </c>
      <c r="C3809" s="126" t="s">
        <v>4392</v>
      </c>
      <c r="D3809" s="126" t="s">
        <v>6098</v>
      </c>
      <c r="E3809" s="126" t="s">
        <v>288</v>
      </c>
      <c r="F3809" s="126" t="s">
        <v>753</v>
      </c>
      <c r="G3809" s="126" t="s">
        <v>417</v>
      </c>
      <c r="H3809" s="126" t="s">
        <v>308</v>
      </c>
      <c r="I3809" s="126" t="s">
        <v>308</v>
      </c>
      <c r="J3809" s="126" t="s">
        <v>4263</v>
      </c>
      <c r="K3809" s="126" t="s">
        <v>467</v>
      </c>
      <c r="L3809" s="126" t="s">
        <v>4264</v>
      </c>
      <c r="M3809" s="130">
        <v>437.92</v>
      </c>
      <c r="O3809" s="126" t="s">
        <v>340</v>
      </c>
      <c r="P3809" s="130">
        <v>0</v>
      </c>
      <c r="S3809" s="130">
        <v>0</v>
      </c>
      <c r="V3809" s="130">
        <v>1184.6600000000001</v>
      </c>
      <c r="X3809" s="126" t="s">
        <v>4394</v>
      </c>
      <c r="Z3809" s="127"/>
      <c r="AA3809" s="128">
        <v>2</v>
      </c>
      <c r="AB3809" s="128">
        <v>12</v>
      </c>
      <c r="AD3809" s="126" t="s">
        <v>615</v>
      </c>
      <c r="AG3809" s="127"/>
      <c r="AI3809" s="127"/>
    </row>
    <row r="3810" spans="1:35" ht="14.85" customHeight="1">
      <c r="A3810" s="130">
        <v>5011726</v>
      </c>
      <c r="B3810" s="126" t="s">
        <v>413</v>
      </c>
      <c r="C3810" s="126" t="s">
        <v>4392</v>
      </c>
      <c r="D3810" s="126" t="s">
        <v>7128</v>
      </c>
      <c r="E3810" s="126" t="s">
        <v>288</v>
      </c>
      <c r="F3810" s="126" t="s">
        <v>753</v>
      </c>
      <c r="G3810" s="126" t="s">
        <v>417</v>
      </c>
      <c r="H3810" s="126" t="s">
        <v>308</v>
      </c>
      <c r="I3810" s="126" t="s">
        <v>308</v>
      </c>
      <c r="J3810" s="126" t="s">
        <v>4263</v>
      </c>
      <c r="K3810" s="126" t="s">
        <v>467</v>
      </c>
      <c r="L3810" s="126" t="s">
        <v>4264</v>
      </c>
      <c r="M3810" s="130">
        <v>437.92</v>
      </c>
      <c r="O3810" s="126" t="s">
        <v>340</v>
      </c>
      <c r="P3810" s="130">
        <v>0</v>
      </c>
      <c r="S3810" s="130">
        <v>0</v>
      </c>
      <c r="V3810" s="130">
        <v>1184.6600000000001</v>
      </c>
      <c r="X3810" s="126" t="s">
        <v>4394</v>
      </c>
      <c r="Z3810" s="127"/>
      <c r="AA3810" s="128">
        <v>2</v>
      </c>
      <c r="AB3810" s="128">
        <v>12</v>
      </c>
      <c r="AD3810" s="126" t="s">
        <v>615</v>
      </c>
      <c r="AG3810" s="127"/>
      <c r="AI3810" s="127"/>
    </row>
    <row r="3811" spans="1:35" ht="14.85" customHeight="1">
      <c r="A3811" s="130">
        <v>5011725</v>
      </c>
      <c r="B3811" s="126" t="s">
        <v>413</v>
      </c>
      <c r="C3811" s="126" t="s">
        <v>4387</v>
      </c>
      <c r="D3811" s="126" t="s">
        <v>7129</v>
      </c>
      <c r="E3811" s="126" t="s">
        <v>288</v>
      </c>
      <c r="F3811" s="126" t="s">
        <v>753</v>
      </c>
      <c r="G3811" s="126" t="s">
        <v>417</v>
      </c>
      <c r="H3811" s="126" t="s">
        <v>308</v>
      </c>
      <c r="I3811" s="126" t="s">
        <v>308</v>
      </c>
      <c r="J3811" s="126" t="s">
        <v>4263</v>
      </c>
      <c r="K3811" s="126" t="s">
        <v>467</v>
      </c>
      <c r="L3811" s="126" t="s">
        <v>4264</v>
      </c>
      <c r="M3811" s="130">
        <v>399.3</v>
      </c>
      <c r="O3811" s="126" t="s">
        <v>1807</v>
      </c>
      <c r="P3811" s="130">
        <v>0</v>
      </c>
      <c r="S3811" s="130">
        <v>0</v>
      </c>
      <c r="V3811" s="130">
        <v>921.88</v>
      </c>
      <c r="X3811" s="126" t="s">
        <v>1808</v>
      </c>
      <c r="Z3811" s="127"/>
      <c r="AA3811" s="128">
        <v>2</v>
      </c>
      <c r="AB3811" s="128">
        <v>12</v>
      </c>
      <c r="AD3811" s="126" t="s">
        <v>615</v>
      </c>
      <c r="AG3811" s="127"/>
      <c r="AI3811" s="127"/>
    </row>
    <row r="3812" spans="1:35" ht="14.85" customHeight="1">
      <c r="A3812" s="130">
        <v>5011724</v>
      </c>
      <c r="B3812" s="126" t="s">
        <v>413</v>
      </c>
      <c r="C3812" s="126" t="s">
        <v>7130</v>
      </c>
      <c r="D3812" s="126" t="s">
        <v>7131</v>
      </c>
      <c r="E3812" s="126" t="s">
        <v>288</v>
      </c>
      <c r="F3812" s="126" t="s">
        <v>753</v>
      </c>
      <c r="G3812" s="126" t="s">
        <v>417</v>
      </c>
      <c r="H3812" s="126" t="s">
        <v>308</v>
      </c>
      <c r="I3812" s="126" t="s">
        <v>308</v>
      </c>
      <c r="J3812" s="126" t="s">
        <v>4263</v>
      </c>
      <c r="K3812" s="126" t="s">
        <v>467</v>
      </c>
      <c r="L3812" s="126" t="s">
        <v>4264</v>
      </c>
      <c r="M3812" s="130">
        <v>399.3</v>
      </c>
      <c r="O3812" s="126" t="s">
        <v>1807</v>
      </c>
      <c r="P3812" s="130">
        <v>0</v>
      </c>
      <c r="S3812" s="130">
        <v>0</v>
      </c>
      <c r="V3812" s="130">
        <v>921.88</v>
      </c>
      <c r="X3812" s="126" t="s">
        <v>1808</v>
      </c>
      <c r="Z3812" s="127"/>
      <c r="AA3812" s="128">
        <v>2</v>
      </c>
      <c r="AB3812" s="128">
        <v>12</v>
      </c>
      <c r="AD3812" s="126" t="s">
        <v>615</v>
      </c>
      <c r="AG3812" s="127"/>
      <c r="AI3812" s="127"/>
    </row>
    <row r="3813" spans="1:35" ht="14.85" customHeight="1">
      <c r="A3813" s="130">
        <v>5010912</v>
      </c>
      <c r="B3813" s="126" t="s">
        <v>413</v>
      </c>
      <c r="C3813" s="126" t="s">
        <v>7132</v>
      </c>
      <c r="D3813" s="126" t="s">
        <v>3125</v>
      </c>
      <c r="E3813" s="126" t="s">
        <v>288</v>
      </c>
      <c r="F3813" s="126" t="s">
        <v>364</v>
      </c>
      <c r="G3813" s="126" t="s">
        <v>417</v>
      </c>
      <c r="H3813" s="126" t="s">
        <v>126</v>
      </c>
      <c r="I3813" s="126" t="s">
        <v>126</v>
      </c>
      <c r="J3813" s="126" t="s">
        <v>1449</v>
      </c>
      <c r="K3813" s="126" t="s">
        <v>535</v>
      </c>
      <c r="L3813" s="126" t="s">
        <v>1450</v>
      </c>
      <c r="M3813" s="130">
        <v>6817.44</v>
      </c>
      <c r="O3813" s="126" t="s">
        <v>365</v>
      </c>
      <c r="P3813" s="130">
        <v>0</v>
      </c>
      <c r="S3813" s="130">
        <v>0</v>
      </c>
      <c r="V3813" s="130">
        <v>10114.49</v>
      </c>
      <c r="X3813" s="126" t="s">
        <v>510</v>
      </c>
      <c r="Z3813" s="127"/>
      <c r="AA3813" s="128">
        <v>2</v>
      </c>
      <c r="AB3813" s="128">
        <v>60</v>
      </c>
      <c r="AC3813" s="126" t="s">
        <v>366</v>
      </c>
      <c r="AD3813" s="126" t="s">
        <v>562</v>
      </c>
      <c r="AG3813" s="127"/>
      <c r="AI3813" s="127"/>
    </row>
    <row r="3814" spans="1:35" ht="14.85" customHeight="1">
      <c r="A3814" s="130">
        <v>5011498</v>
      </c>
      <c r="B3814" s="126" t="s">
        <v>413</v>
      </c>
      <c r="C3814" s="126" t="s">
        <v>7133</v>
      </c>
      <c r="E3814" s="126" t="s">
        <v>288</v>
      </c>
      <c r="F3814" s="126" t="s">
        <v>416</v>
      </c>
      <c r="G3814" s="126" t="s">
        <v>417</v>
      </c>
      <c r="H3814" s="126" t="s">
        <v>126</v>
      </c>
      <c r="I3814" s="126" t="s">
        <v>126</v>
      </c>
      <c r="J3814" s="126" t="s">
        <v>2857</v>
      </c>
      <c r="K3814" s="126" t="s">
        <v>747</v>
      </c>
      <c r="L3814" s="126" t="s">
        <v>2858</v>
      </c>
      <c r="M3814" s="130">
        <v>389.76</v>
      </c>
      <c r="O3814" s="126" t="s">
        <v>2186</v>
      </c>
      <c r="P3814" s="130">
        <v>0</v>
      </c>
      <c r="S3814" s="130">
        <v>0</v>
      </c>
      <c r="V3814" s="130">
        <v>486.94</v>
      </c>
      <c r="X3814" s="126" t="s">
        <v>2307</v>
      </c>
      <c r="Z3814" s="127"/>
      <c r="AA3814" s="128">
        <v>1</v>
      </c>
      <c r="AB3814" s="128">
        <v>12</v>
      </c>
      <c r="AD3814" s="126" t="s">
        <v>1750</v>
      </c>
      <c r="AG3814" s="127"/>
      <c r="AI3814" s="127"/>
    </row>
    <row r="3815" spans="1:35" ht="14.85" customHeight="1">
      <c r="A3815" s="130">
        <v>5010911</v>
      </c>
      <c r="B3815" s="126" t="s">
        <v>413</v>
      </c>
      <c r="C3815" s="126" t="s">
        <v>7132</v>
      </c>
      <c r="D3815" s="126" t="s">
        <v>3125</v>
      </c>
      <c r="E3815" s="126" t="s">
        <v>288</v>
      </c>
      <c r="F3815" s="126" t="s">
        <v>364</v>
      </c>
      <c r="G3815" s="126" t="s">
        <v>417</v>
      </c>
      <c r="H3815" s="126" t="s">
        <v>126</v>
      </c>
      <c r="I3815" s="126" t="s">
        <v>126</v>
      </c>
      <c r="J3815" s="126" t="s">
        <v>1449</v>
      </c>
      <c r="K3815" s="126" t="s">
        <v>535</v>
      </c>
      <c r="L3815" s="126" t="s">
        <v>1450</v>
      </c>
      <c r="M3815" s="130">
        <v>6817.44</v>
      </c>
      <c r="O3815" s="126" t="s">
        <v>365</v>
      </c>
      <c r="P3815" s="130">
        <v>0</v>
      </c>
      <c r="S3815" s="130">
        <v>0</v>
      </c>
      <c r="V3815" s="130">
        <v>10114.49</v>
      </c>
      <c r="X3815" s="126" t="s">
        <v>469</v>
      </c>
      <c r="Z3815" s="127"/>
      <c r="AA3815" s="128">
        <v>1</v>
      </c>
      <c r="AB3815" s="128">
        <v>60</v>
      </c>
      <c r="AC3815" s="126" t="s">
        <v>366</v>
      </c>
      <c r="AD3815" s="126" t="s">
        <v>562</v>
      </c>
      <c r="AG3815" s="127"/>
      <c r="AI3815" s="127"/>
    </row>
    <row r="3816" spans="1:35" ht="14.85" customHeight="1">
      <c r="A3816" s="130">
        <v>5010910</v>
      </c>
      <c r="B3816" s="126" t="s">
        <v>413</v>
      </c>
      <c r="C3816" s="126" t="s">
        <v>3624</v>
      </c>
      <c r="D3816" s="126" t="s">
        <v>3625</v>
      </c>
      <c r="E3816" s="126" t="s">
        <v>288</v>
      </c>
      <c r="F3816" s="126" t="s">
        <v>364</v>
      </c>
      <c r="G3816" s="126" t="s">
        <v>417</v>
      </c>
      <c r="H3816" s="126" t="s">
        <v>126</v>
      </c>
      <c r="I3816" s="126" t="s">
        <v>126</v>
      </c>
      <c r="J3816" s="126" t="s">
        <v>1449</v>
      </c>
      <c r="K3816" s="126" t="s">
        <v>535</v>
      </c>
      <c r="L3816" s="126" t="s">
        <v>1450</v>
      </c>
      <c r="M3816" s="130">
        <v>6817.44</v>
      </c>
      <c r="O3816" s="126" t="s">
        <v>365</v>
      </c>
      <c r="P3816" s="130">
        <v>0</v>
      </c>
      <c r="S3816" s="130">
        <v>0</v>
      </c>
      <c r="V3816" s="130">
        <v>11210.13</v>
      </c>
      <c r="X3816" s="126" t="s">
        <v>510</v>
      </c>
      <c r="Z3816" s="127"/>
      <c r="AA3816" s="128">
        <v>2</v>
      </c>
      <c r="AB3816" s="128">
        <v>60</v>
      </c>
      <c r="AC3816" s="126" t="s">
        <v>366</v>
      </c>
      <c r="AD3816" s="126" t="s">
        <v>562</v>
      </c>
      <c r="AG3816" s="127"/>
      <c r="AI3816" s="127"/>
    </row>
    <row r="3817" spans="1:35" ht="14.85" customHeight="1">
      <c r="A3817" s="130">
        <v>5010390</v>
      </c>
      <c r="B3817" s="126" t="s">
        <v>7134</v>
      </c>
      <c r="C3817" s="126" t="s">
        <v>7135</v>
      </c>
      <c r="D3817" s="126" t="s">
        <v>4932</v>
      </c>
      <c r="E3817" s="126" t="s">
        <v>288</v>
      </c>
      <c r="F3817" s="126" t="s">
        <v>491</v>
      </c>
      <c r="G3817" s="126" t="s">
        <v>417</v>
      </c>
      <c r="H3817" s="126" t="s">
        <v>126</v>
      </c>
      <c r="I3817" s="126" t="s">
        <v>126</v>
      </c>
      <c r="J3817" s="126" t="s">
        <v>4924</v>
      </c>
      <c r="K3817" s="126" t="s">
        <v>504</v>
      </c>
      <c r="L3817" s="126" t="s">
        <v>4925</v>
      </c>
      <c r="M3817" s="130">
        <v>36352.99</v>
      </c>
      <c r="N3817" s="126" t="s">
        <v>290</v>
      </c>
      <c r="O3817" s="126" t="s">
        <v>844</v>
      </c>
      <c r="P3817" s="130">
        <v>0</v>
      </c>
      <c r="S3817" s="130">
        <v>0</v>
      </c>
      <c r="V3817" s="130">
        <v>40392.22</v>
      </c>
      <c r="X3817" s="126" t="s">
        <v>845</v>
      </c>
      <c r="Y3817" s="126" t="s">
        <v>517</v>
      </c>
      <c r="Z3817" s="127" t="s">
        <v>309</v>
      </c>
      <c r="AA3817" s="128">
        <v>1</v>
      </c>
      <c r="AB3817" s="128">
        <v>84</v>
      </c>
      <c r="AD3817" s="126" t="s">
        <v>562</v>
      </c>
      <c r="AG3817" s="127"/>
      <c r="AI3817" s="127"/>
    </row>
    <row r="3818" spans="1:35" ht="14.85" customHeight="1">
      <c r="A3818" s="130">
        <v>5010389</v>
      </c>
      <c r="B3818" s="126" t="s">
        <v>7136</v>
      </c>
      <c r="C3818" s="126" t="s">
        <v>7137</v>
      </c>
      <c r="D3818" s="126" t="s">
        <v>7138</v>
      </c>
      <c r="E3818" s="126" t="s">
        <v>288</v>
      </c>
      <c r="F3818" s="126" t="s">
        <v>491</v>
      </c>
      <c r="G3818" s="126" t="s">
        <v>417</v>
      </c>
      <c r="H3818" s="126" t="s">
        <v>126</v>
      </c>
      <c r="I3818" s="126" t="s">
        <v>126</v>
      </c>
      <c r="J3818" s="126" t="s">
        <v>4924</v>
      </c>
      <c r="K3818" s="126" t="s">
        <v>504</v>
      </c>
      <c r="L3818" s="126" t="s">
        <v>4925</v>
      </c>
      <c r="M3818" s="130">
        <v>27939.85</v>
      </c>
      <c r="N3818" s="126" t="s">
        <v>290</v>
      </c>
      <c r="O3818" s="126" t="s">
        <v>844</v>
      </c>
      <c r="P3818" s="130">
        <v>0</v>
      </c>
      <c r="S3818" s="130">
        <v>0</v>
      </c>
      <c r="V3818" s="130">
        <v>31044.28</v>
      </c>
      <c r="X3818" s="126" t="s">
        <v>845</v>
      </c>
      <c r="Y3818" s="126" t="s">
        <v>517</v>
      </c>
      <c r="Z3818" s="127" t="s">
        <v>309</v>
      </c>
      <c r="AA3818" s="128">
        <v>1</v>
      </c>
      <c r="AB3818" s="128">
        <v>84</v>
      </c>
      <c r="AD3818" s="126" t="s">
        <v>562</v>
      </c>
      <c r="AG3818" s="127"/>
      <c r="AI3818" s="127"/>
    </row>
    <row r="3819" spans="1:35" ht="14.85" customHeight="1">
      <c r="A3819" s="130">
        <v>5011491</v>
      </c>
      <c r="B3819" s="126" t="s">
        <v>413</v>
      </c>
      <c r="C3819" s="126" t="s">
        <v>7139</v>
      </c>
      <c r="E3819" s="126" t="s">
        <v>288</v>
      </c>
      <c r="F3819" s="126" t="s">
        <v>416</v>
      </c>
      <c r="G3819" s="126" t="s">
        <v>417</v>
      </c>
      <c r="H3819" s="126" t="s">
        <v>126</v>
      </c>
      <c r="I3819" s="126" t="s">
        <v>126</v>
      </c>
      <c r="J3819" s="126" t="s">
        <v>2857</v>
      </c>
      <c r="K3819" s="126" t="s">
        <v>747</v>
      </c>
      <c r="L3819" s="126" t="s">
        <v>2858</v>
      </c>
      <c r="M3819" s="130">
        <v>99.68</v>
      </c>
      <c r="O3819" s="126" t="s">
        <v>587</v>
      </c>
      <c r="P3819" s="130">
        <v>0</v>
      </c>
      <c r="S3819" s="130">
        <v>0</v>
      </c>
      <c r="V3819" s="130">
        <v>99.68</v>
      </c>
      <c r="X3819" s="126" t="s">
        <v>5333</v>
      </c>
      <c r="Z3819" s="127"/>
      <c r="AA3819" s="128">
        <v>1</v>
      </c>
      <c r="AB3819" s="128">
        <v>12</v>
      </c>
      <c r="AD3819" s="126" t="s">
        <v>1750</v>
      </c>
      <c r="AG3819" s="127"/>
      <c r="AI3819" s="127"/>
    </row>
    <row r="3820" spans="1:35" ht="14.85" customHeight="1">
      <c r="A3820" s="130">
        <v>5010388</v>
      </c>
      <c r="B3820" s="126" t="s">
        <v>7140</v>
      </c>
      <c r="C3820" s="126" t="s">
        <v>7141</v>
      </c>
      <c r="D3820" s="126" t="s">
        <v>4932</v>
      </c>
      <c r="E3820" s="126" t="s">
        <v>288</v>
      </c>
      <c r="F3820" s="126" t="s">
        <v>491</v>
      </c>
      <c r="G3820" s="126" t="s">
        <v>417</v>
      </c>
      <c r="H3820" s="126" t="s">
        <v>126</v>
      </c>
      <c r="I3820" s="126" t="s">
        <v>126</v>
      </c>
      <c r="J3820" s="126" t="s">
        <v>4924</v>
      </c>
      <c r="K3820" s="126" t="s">
        <v>504</v>
      </c>
      <c r="L3820" s="126" t="s">
        <v>4925</v>
      </c>
      <c r="M3820" s="130">
        <v>27212.78</v>
      </c>
      <c r="N3820" s="126" t="s">
        <v>290</v>
      </c>
      <c r="O3820" s="126" t="s">
        <v>844</v>
      </c>
      <c r="P3820" s="130">
        <v>0</v>
      </c>
      <c r="S3820" s="130">
        <v>0</v>
      </c>
      <c r="V3820" s="130">
        <v>30236.43</v>
      </c>
      <c r="X3820" s="126" t="s">
        <v>845</v>
      </c>
      <c r="Y3820" s="126" t="s">
        <v>517</v>
      </c>
      <c r="Z3820" s="127" t="s">
        <v>309</v>
      </c>
      <c r="AA3820" s="128">
        <v>1</v>
      </c>
      <c r="AB3820" s="128">
        <v>84</v>
      </c>
      <c r="AD3820" s="126" t="s">
        <v>562</v>
      </c>
      <c r="AG3820" s="127"/>
      <c r="AI3820" s="127"/>
    </row>
    <row r="3821" spans="1:35" ht="14.85" customHeight="1">
      <c r="A3821" s="130">
        <v>5010387</v>
      </c>
      <c r="B3821" s="126" t="s">
        <v>7142</v>
      </c>
      <c r="C3821" s="126" t="s">
        <v>7143</v>
      </c>
      <c r="D3821" s="126" t="s">
        <v>7144</v>
      </c>
      <c r="E3821" s="126" t="s">
        <v>288</v>
      </c>
      <c r="F3821" s="126" t="s">
        <v>491</v>
      </c>
      <c r="G3821" s="126" t="s">
        <v>417</v>
      </c>
      <c r="H3821" s="126" t="s">
        <v>126</v>
      </c>
      <c r="I3821" s="126" t="s">
        <v>126</v>
      </c>
      <c r="J3821" s="126" t="s">
        <v>4924</v>
      </c>
      <c r="K3821" s="126" t="s">
        <v>504</v>
      </c>
      <c r="L3821" s="126" t="s">
        <v>4925</v>
      </c>
      <c r="M3821" s="130">
        <v>138295.35999999999</v>
      </c>
      <c r="N3821" s="126" t="s">
        <v>290</v>
      </c>
      <c r="O3821" s="126" t="s">
        <v>506</v>
      </c>
      <c r="P3821" s="130">
        <v>0</v>
      </c>
      <c r="S3821" s="130">
        <v>0</v>
      </c>
      <c r="V3821" s="130">
        <v>246969.60000000001</v>
      </c>
      <c r="X3821" s="126" t="s">
        <v>516</v>
      </c>
      <c r="Y3821" s="126" t="s">
        <v>517</v>
      </c>
      <c r="Z3821" s="127"/>
      <c r="AA3821" s="128">
        <v>1</v>
      </c>
      <c r="AB3821" s="128">
        <v>84</v>
      </c>
      <c r="AD3821" s="126" t="s">
        <v>562</v>
      </c>
      <c r="AG3821" s="127"/>
      <c r="AI3821" s="127"/>
    </row>
    <row r="3822" spans="1:35" ht="14.85" customHeight="1">
      <c r="A3822" s="130">
        <v>5010386</v>
      </c>
      <c r="B3822" s="126" t="s">
        <v>7145</v>
      </c>
      <c r="C3822" s="126" t="s">
        <v>7146</v>
      </c>
      <c r="D3822" s="126" t="s">
        <v>7147</v>
      </c>
      <c r="E3822" s="126" t="s">
        <v>288</v>
      </c>
      <c r="F3822" s="126" t="s">
        <v>491</v>
      </c>
      <c r="G3822" s="126" t="s">
        <v>417</v>
      </c>
      <c r="H3822" s="126" t="s">
        <v>126</v>
      </c>
      <c r="I3822" s="126" t="s">
        <v>126</v>
      </c>
      <c r="J3822" s="126" t="s">
        <v>4924</v>
      </c>
      <c r="K3822" s="126" t="s">
        <v>504</v>
      </c>
      <c r="L3822" s="126" t="s">
        <v>4925</v>
      </c>
      <c r="M3822" s="130">
        <v>138295.35999999999</v>
      </c>
      <c r="N3822" s="126" t="s">
        <v>290</v>
      </c>
      <c r="O3822" s="126" t="s">
        <v>506</v>
      </c>
      <c r="P3822" s="130">
        <v>0</v>
      </c>
      <c r="S3822" s="130">
        <v>0</v>
      </c>
      <c r="V3822" s="130">
        <v>151551.63</v>
      </c>
      <c r="X3822" s="126" t="s">
        <v>516</v>
      </c>
      <c r="Y3822" s="126" t="s">
        <v>517</v>
      </c>
      <c r="Z3822" s="127"/>
      <c r="AA3822" s="128">
        <v>1</v>
      </c>
      <c r="AB3822" s="128">
        <v>84</v>
      </c>
      <c r="AD3822" s="126" t="s">
        <v>562</v>
      </c>
      <c r="AG3822" s="127"/>
      <c r="AI3822" s="127"/>
    </row>
    <row r="3823" spans="1:35" ht="14.85" customHeight="1">
      <c r="A3823" s="130">
        <v>5010385</v>
      </c>
      <c r="B3823" s="126" t="s">
        <v>7148</v>
      </c>
      <c r="C3823" s="126" t="s">
        <v>7149</v>
      </c>
      <c r="D3823" s="126" t="s">
        <v>7150</v>
      </c>
      <c r="E3823" s="126" t="s">
        <v>288</v>
      </c>
      <c r="F3823" s="126" t="s">
        <v>491</v>
      </c>
      <c r="G3823" s="126" t="s">
        <v>417</v>
      </c>
      <c r="H3823" s="126" t="s">
        <v>126</v>
      </c>
      <c r="I3823" s="126" t="s">
        <v>126</v>
      </c>
      <c r="J3823" s="126" t="s">
        <v>4924</v>
      </c>
      <c r="K3823" s="126" t="s">
        <v>504</v>
      </c>
      <c r="L3823" s="126" t="s">
        <v>4925</v>
      </c>
      <c r="M3823" s="130">
        <v>115290.88</v>
      </c>
      <c r="N3823" s="126" t="s">
        <v>290</v>
      </c>
      <c r="O3823" s="126" t="s">
        <v>506</v>
      </c>
      <c r="P3823" s="130">
        <v>0</v>
      </c>
      <c r="S3823" s="130">
        <v>0</v>
      </c>
      <c r="V3823" s="130">
        <v>115290.88</v>
      </c>
      <c r="X3823" s="126" t="s">
        <v>4165</v>
      </c>
      <c r="Y3823" s="126" t="s">
        <v>517</v>
      </c>
      <c r="Z3823" s="127"/>
      <c r="AA3823" s="128">
        <v>1</v>
      </c>
      <c r="AB3823" s="128">
        <v>84</v>
      </c>
      <c r="AD3823" s="126" t="s">
        <v>562</v>
      </c>
      <c r="AG3823" s="127"/>
      <c r="AI3823" s="127"/>
    </row>
    <row r="3824" spans="1:35" ht="14.85" customHeight="1">
      <c r="A3824" s="130">
        <v>5010384</v>
      </c>
      <c r="B3824" s="126" t="s">
        <v>7151</v>
      </c>
      <c r="C3824" s="126" t="s">
        <v>7152</v>
      </c>
      <c r="D3824" s="126" t="s">
        <v>7153</v>
      </c>
      <c r="E3824" s="126" t="s">
        <v>288</v>
      </c>
      <c r="F3824" s="126" t="s">
        <v>491</v>
      </c>
      <c r="G3824" s="126" t="s">
        <v>417</v>
      </c>
      <c r="H3824" s="126" t="s">
        <v>126</v>
      </c>
      <c r="I3824" s="126" t="s">
        <v>126</v>
      </c>
      <c r="J3824" s="126" t="s">
        <v>4924</v>
      </c>
      <c r="K3824" s="126" t="s">
        <v>504</v>
      </c>
      <c r="L3824" s="126" t="s">
        <v>4925</v>
      </c>
      <c r="M3824" s="130">
        <v>121739.52</v>
      </c>
      <c r="N3824" s="126" t="s">
        <v>290</v>
      </c>
      <c r="O3824" s="126" t="s">
        <v>506</v>
      </c>
      <c r="P3824" s="130">
        <v>0</v>
      </c>
      <c r="S3824" s="130">
        <v>0</v>
      </c>
      <c r="V3824" s="130">
        <v>130639.97</v>
      </c>
      <c r="X3824" s="126" t="s">
        <v>4165</v>
      </c>
      <c r="Y3824" s="126" t="s">
        <v>517</v>
      </c>
      <c r="Z3824" s="127"/>
      <c r="AA3824" s="128">
        <v>1</v>
      </c>
      <c r="AB3824" s="128">
        <v>84</v>
      </c>
      <c r="AD3824" s="126" t="s">
        <v>562</v>
      </c>
      <c r="AG3824" s="127"/>
      <c r="AI3824" s="127"/>
    </row>
    <row r="3825" spans="1:35" ht="14.85" customHeight="1">
      <c r="A3825" s="130">
        <v>5010383</v>
      </c>
      <c r="B3825" s="126" t="s">
        <v>7154</v>
      </c>
      <c r="C3825" s="126" t="s">
        <v>7155</v>
      </c>
      <c r="D3825" s="126" t="s">
        <v>7156</v>
      </c>
      <c r="E3825" s="126" t="s">
        <v>288</v>
      </c>
      <c r="F3825" s="126" t="s">
        <v>491</v>
      </c>
      <c r="G3825" s="126" t="s">
        <v>417</v>
      </c>
      <c r="H3825" s="126" t="s">
        <v>126</v>
      </c>
      <c r="I3825" s="126" t="s">
        <v>126</v>
      </c>
      <c r="J3825" s="126" t="s">
        <v>4924</v>
      </c>
      <c r="K3825" s="126" t="s">
        <v>504</v>
      </c>
      <c r="L3825" s="126" t="s">
        <v>4925</v>
      </c>
      <c r="M3825" s="130">
        <v>106635.47</v>
      </c>
      <c r="N3825" s="126" t="s">
        <v>290</v>
      </c>
      <c r="O3825" s="126" t="s">
        <v>506</v>
      </c>
      <c r="P3825" s="130">
        <v>0</v>
      </c>
      <c r="S3825" s="130">
        <v>0</v>
      </c>
      <c r="V3825" s="130">
        <v>106635.47</v>
      </c>
      <c r="X3825" s="126" t="s">
        <v>4165</v>
      </c>
      <c r="Y3825" s="126" t="s">
        <v>517</v>
      </c>
      <c r="Z3825" s="127"/>
      <c r="AA3825" s="128">
        <v>1</v>
      </c>
      <c r="AB3825" s="128">
        <v>84</v>
      </c>
      <c r="AD3825" s="126" t="s">
        <v>562</v>
      </c>
      <c r="AG3825" s="127"/>
      <c r="AI3825" s="127"/>
    </row>
    <row r="3826" spans="1:35" ht="14.85" customHeight="1">
      <c r="A3826" s="130">
        <v>5009761</v>
      </c>
      <c r="B3826" s="126" t="s">
        <v>7157</v>
      </c>
      <c r="C3826" s="126" t="s">
        <v>2940</v>
      </c>
      <c r="D3826" s="126" t="s">
        <v>7158</v>
      </c>
      <c r="E3826" s="126" t="s">
        <v>288</v>
      </c>
      <c r="F3826" s="126" t="s">
        <v>522</v>
      </c>
      <c r="G3826" s="126" t="s">
        <v>4990</v>
      </c>
      <c r="H3826" s="126" t="s">
        <v>524</v>
      </c>
      <c r="I3826" s="126" t="s">
        <v>418</v>
      </c>
      <c r="J3826" s="126" t="s">
        <v>2496</v>
      </c>
      <c r="K3826" s="126" t="s">
        <v>558</v>
      </c>
      <c r="L3826" s="126" t="s">
        <v>977</v>
      </c>
      <c r="M3826" s="130">
        <v>683.54</v>
      </c>
      <c r="N3826" s="126" t="s">
        <v>290</v>
      </c>
      <c r="O3826" s="126" t="s">
        <v>621</v>
      </c>
      <c r="P3826" s="130">
        <v>0</v>
      </c>
      <c r="S3826" s="130">
        <v>0</v>
      </c>
      <c r="V3826" s="130">
        <v>756</v>
      </c>
      <c r="X3826" s="126" t="s">
        <v>729</v>
      </c>
      <c r="Z3826" s="127"/>
      <c r="AA3826" s="128"/>
      <c r="AB3826" s="128"/>
      <c r="AD3826" s="126" t="s">
        <v>562</v>
      </c>
      <c r="AG3826" s="127"/>
      <c r="AI3826" s="127"/>
    </row>
    <row r="3827" spans="1:35" ht="14.85" customHeight="1">
      <c r="A3827" s="130">
        <v>5009759</v>
      </c>
      <c r="B3827" s="126" t="s">
        <v>7159</v>
      </c>
      <c r="C3827" s="126" t="s">
        <v>7160</v>
      </c>
      <c r="D3827" s="126" t="s">
        <v>7161</v>
      </c>
      <c r="E3827" s="126" t="s">
        <v>288</v>
      </c>
      <c r="F3827" s="126" t="s">
        <v>491</v>
      </c>
      <c r="G3827" s="126" t="s">
        <v>417</v>
      </c>
      <c r="H3827" s="126" t="s">
        <v>126</v>
      </c>
      <c r="I3827" s="126" t="s">
        <v>126</v>
      </c>
      <c r="J3827" s="126" t="s">
        <v>7162</v>
      </c>
      <c r="K3827" s="126" t="s">
        <v>535</v>
      </c>
      <c r="L3827" s="126" t="s">
        <v>7163</v>
      </c>
      <c r="M3827" s="130">
        <v>7304.64</v>
      </c>
      <c r="N3827" s="126" t="s">
        <v>290</v>
      </c>
      <c r="O3827" s="126" t="s">
        <v>833</v>
      </c>
      <c r="P3827" s="130">
        <v>0</v>
      </c>
      <c r="S3827" s="130">
        <v>0</v>
      </c>
      <c r="V3827" s="130">
        <v>7596.51</v>
      </c>
      <c r="X3827" s="126" t="s">
        <v>834</v>
      </c>
      <c r="Z3827" s="127"/>
      <c r="AA3827" s="128">
        <v>1</v>
      </c>
      <c r="AB3827" s="128">
        <v>36</v>
      </c>
      <c r="AD3827" s="126" t="s">
        <v>562</v>
      </c>
      <c r="AG3827" s="127"/>
      <c r="AI3827" s="127"/>
    </row>
    <row r="3828" spans="1:35" ht="14.85" customHeight="1">
      <c r="A3828" s="130">
        <v>5009758</v>
      </c>
      <c r="B3828" s="126" t="s">
        <v>7164</v>
      </c>
      <c r="C3828" s="126" t="s">
        <v>2940</v>
      </c>
      <c r="D3828" s="126" t="s">
        <v>7165</v>
      </c>
      <c r="E3828" s="126" t="s">
        <v>288</v>
      </c>
      <c r="F3828" s="126" t="s">
        <v>522</v>
      </c>
      <c r="G3828" s="126" t="s">
        <v>7166</v>
      </c>
      <c r="H3828" s="126" t="s">
        <v>524</v>
      </c>
      <c r="I3828" s="126" t="s">
        <v>418</v>
      </c>
      <c r="J3828" s="126" t="s">
        <v>2496</v>
      </c>
      <c r="K3828" s="126" t="s">
        <v>558</v>
      </c>
      <c r="L3828" s="126" t="s">
        <v>977</v>
      </c>
      <c r="M3828" s="130">
        <v>716.8</v>
      </c>
      <c r="N3828" s="126" t="s">
        <v>290</v>
      </c>
      <c r="O3828" s="126" t="s">
        <v>621</v>
      </c>
      <c r="P3828" s="130">
        <v>0</v>
      </c>
      <c r="S3828" s="130">
        <v>0</v>
      </c>
      <c r="V3828" s="130">
        <v>716.8</v>
      </c>
      <c r="X3828" s="126" t="s">
        <v>729</v>
      </c>
      <c r="Z3828" s="127"/>
      <c r="AA3828" s="128"/>
      <c r="AB3828" s="128"/>
      <c r="AD3828" s="126" t="s">
        <v>562</v>
      </c>
      <c r="AG3828" s="127"/>
      <c r="AI3828" s="127"/>
    </row>
    <row r="3829" spans="1:35" ht="14.85" customHeight="1">
      <c r="A3829" s="130">
        <v>5009751</v>
      </c>
      <c r="B3829" s="126" t="s">
        <v>413</v>
      </c>
      <c r="C3829" s="126" t="s">
        <v>4629</v>
      </c>
      <c r="D3829" s="126" t="s">
        <v>7167</v>
      </c>
      <c r="E3829" s="126" t="s">
        <v>288</v>
      </c>
      <c r="F3829" s="126" t="s">
        <v>522</v>
      </c>
      <c r="G3829" s="126" t="s">
        <v>5197</v>
      </c>
      <c r="H3829" s="126" t="s">
        <v>524</v>
      </c>
      <c r="I3829" s="126" t="s">
        <v>418</v>
      </c>
      <c r="J3829" s="126" t="s">
        <v>2496</v>
      </c>
      <c r="K3829" s="126" t="s">
        <v>558</v>
      </c>
      <c r="L3829" s="126" t="s">
        <v>977</v>
      </c>
      <c r="M3829" s="130">
        <v>2023</v>
      </c>
      <c r="N3829" s="126" t="s">
        <v>290</v>
      </c>
      <c r="O3829" s="126" t="s">
        <v>528</v>
      </c>
      <c r="P3829" s="130">
        <v>0</v>
      </c>
      <c r="S3829" s="130">
        <v>0</v>
      </c>
      <c r="V3829" s="130">
        <v>2023</v>
      </c>
      <c r="X3829" s="126" t="s">
        <v>2845</v>
      </c>
      <c r="Z3829" s="127"/>
      <c r="AA3829" s="128"/>
      <c r="AB3829" s="128"/>
      <c r="AD3829" s="126" t="s">
        <v>1801</v>
      </c>
      <c r="AG3829" s="127"/>
      <c r="AI3829" s="127"/>
    </row>
    <row r="3830" spans="1:35" ht="14.85" customHeight="1">
      <c r="A3830" s="130">
        <v>5009750</v>
      </c>
      <c r="B3830" s="126" t="s">
        <v>413</v>
      </c>
      <c r="C3830" s="126" t="s">
        <v>4629</v>
      </c>
      <c r="D3830" s="126" t="s">
        <v>7168</v>
      </c>
      <c r="E3830" s="126" t="s">
        <v>288</v>
      </c>
      <c r="F3830" s="126" t="s">
        <v>522</v>
      </c>
      <c r="G3830" s="126" t="s">
        <v>7169</v>
      </c>
      <c r="H3830" s="126" t="s">
        <v>524</v>
      </c>
      <c r="I3830" s="126" t="s">
        <v>418</v>
      </c>
      <c r="J3830" s="126" t="s">
        <v>2496</v>
      </c>
      <c r="K3830" s="126" t="s">
        <v>558</v>
      </c>
      <c r="L3830" s="126" t="s">
        <v>977</v>
      </c>
      <c r="M3830" s="130">
        <v>5159</v>
      </c>
      <c r="N3830" s="126" t="s">
        <v>290</v>
      </c>
      <c r="O3830" s="126" t="s">
        <v>528</v>
      </c>
      <c r="P3830" s="130">
        <v>0</v>
      </c>
      <c r="S3830" s="130">
        <v>0</v>
      </c>
      <c r="V3830" s="130">
        <v>5159</v>
      </c>
      <c r="X3830" s="126" t="s">
        <v>2845</v>
      </c>
      <c r="Z3830" s="127"/>
      <c r="AA3830" s="128"/>
      <c r="AB3830" s="128"/>
      <c r="AD3830" s="126" t="s">
        <v>1801</v>
      </c>
      <c r="AG3830" s="127"/>
      <c r="AI3830" s="127"/>
    </row>
    <row r="3831" spans="1:35" ht="14.85" customHeight="1">
      <c r="A3831" s="130">
        <v>5009749</v>
      </c>
      <c r="B3831" s="126" t="s">
        <v>413</v>
      </c>
      <c r="C3831" s="126" t="s">
        <v>7170</v>
      </c>
      <c r="D3831" s="126" t="s">
        <v>7171</v>
      </c>
      <c r="E3831" s="126" t="s">
        <v>288</v>
      </c>
      <c r="F3831" s="126" t="s">
        <v>522</v>
      </c>
      <c r="G3831" s="126" t="s">
        <v>1335</v>
      </c>
      <c r="H3831" s="126" t="s">
        <v>524</v>
      </c>
      <c r="I3831" s="126" t="s">
        <v>418</v>
      </c>
      <c r="J3831" s="126" t="s">
        <v>2496</v>
      </c>
      <c r="K3831" s="126" t="s">
        <v>558</v>
      </c>
      <c r="L3831" s="126" t="s">
        <v>977</v>
      </c>
      <c r="M3831" s="130">
        <v>5700.8</v>
      </c>
      <c r="N3831" s="126" t="s">
        <v>290</v>
      </c>
      <c r="O3831" s="126" t="s">
        <v>621</v>
      </c>
      <c r="P3831" s="130">
        <v>0</v>
      </c>
      <c r="S3831" s="130">
        <v>0</v>
      </c>
      <c r="V3831" s="130">
        <v>5700.8</v>
      </c>
      <c r="X3831" s="126" t="s">
        <v>622</v>
      </c>
      <c r="Z3831" s="127"/>
      <c r="AA3831" s="128"/>
      <c r="AB3831" s="128"/>
      <c r="AD3831" s="126" t="s">
        <v>1801</v>
      </c>
      <c r="AG3831" s="127"/>
      <c r="AI3831" s="127"/>
    </row>
    <row r="3832" spans="1:35" ht="14.85" customHeight="1">
      <c r="A3832" s="130">
        <v>5009748</v>
      </c>
      <c r="B3832" s="126" t="s">
        <v>413</v>
      </c>
      <c r="C3832" s="126" t="s">
        <v>7170</v>
      </c>
      <c r="D3832" s="126" t="s">
        <v>7172</v>
      </c>
      <c r="E3832" s="126" t="s">
        <v>288</v>
      </c>
      <c r="F3832" s="126" t="s">
        <v>522</v>
      </c>
      <c r="G3832" s="126" t="s">
        <v>765</v>
      </c>
      <c r="H3832" s="126" t="s">
        <v>524</v>
      </c>
      <c r="I3832" s="126" t="s">
        <v>418</v>
      </c>
      <c r="J3832" s="126" t="s">
        <v>2496</v>
      </c>
      <c r="K3832" s="126" t="s">
        <v>558</v>
      </c>
      <c r="L3832" s="126" t="s">
        <v>977</v>
      </c>
      <c r="M3832" s="130">
        <v>2191.6999999999998</v>
      </c>
      <c r="N3832" s="126" t="s">
        <v>290</v>
      </c>
      <c r="O3832" s="126" t="s">
        <v>621</v>
      </c>
      <c r="P3832" s="130">
        <v>0</v>
      </c>
      <c r="S3832" s="130">
        <v>0</v>
      </c>
      <c r="V3832" s="130">
        <v>2191.6999999999998</v>
      </c>
      <c r="X3832" s="126" t="s">
        <v>622</v>
      </c>
      <c r="Z3832" s="127"/>
      <c r="AA3832" s="128"/>
      <c r="AB3832" s="128"/>
      <c r="AD3832" s="126" t="s">
        <v>1801</v>
      </c>
      <c r="AG3832" s="127"/>
      <c r="AI3832" s="127"/>
    </row>
    <row r="3833" spans="1:35" ht="14.85" customHeight="1">
      <c r="A3833" s="130">
        <v>5009747</v>
      </c>
      <c r="B3833" s="126" t="s">
        <v>7173</v>
      </c>
      <c r="C3833" s="126" t="s">
        <v>7170</v>
      </c>
      <c r="D3833" s="126" t="s">
        <v>7174</v>
      </c>
      <c r="E3833" s="126" t="s">
        <v>288</v>
      </c>
      <c r="F3833" s="126" t="s">
        <v>522</v>
      </c>
      <c r="G3833" s="126" t="s">
        <v>799</v>
      </c>
      <c r="H3833" s="126" t="s">
        <v>524</v>
      </c>
      <c r="I3833" s="126" t="s">
        <v>418</v>
      </c>
      <c r="J3833" s="126" t="s">
        <v>2496</v>
      </c>
      <c r="K3833" s="126" t="s">
        <v>558</v>
      </c>
      <c r="L3833" s="126" t="s">
        <v>977</v>
      </c>
      <c r="M3833" s="130">
        <v>931</v>
      </c>
      <c r="N3833" s="126" t="s">
        <v>290</v>
      </c>
      <c r="O3833" s="126" t="s">
        <v>621</v>
      </c>
      <c r="P3833" s="130">
        <v>0</v>
      </c>
      <c r="S3833" s="130">
        <v>0</v>
      </c>
      <c r="V3833" s="130">
        <v>931</v>
      </c>
      <c r="X3833" s="126" t="s">
        <v>622</v>
      </c>
      <c r="Z3833" s="127"/>
      <c r="AA3833" s="128"/>
      <c r="AB3833" s="128"/>
      <c r="AD3833" s="126" t="s">
        <v>562</v>
      </c>
      <c r="AG3833" s="127"/>
      <c r="AI3833" s="127"/>
    </row>
    <row r="3834" spans="1:35" ht="14.85" customHeight="1">
      <c r="A3834" s="130">
        <v>5009746</v>
      </c>
      <c r="B3834" s="126" t="s">
        <v>7175</v>
      </c>
      <c r="C3834" s="126" t="s">
        <v>7170</v>
      </c>
      <c r="D3834" s="126" t="s">
        <v>7176</v>
      </c>
      <c r="E3834" s="126" t="s">
        <v>288</v>
      </c>
      <c r="F3834" s="126" t="s">
        <v>522</v>
      </c>
      <c r="G3834" s="126" t="s">
        <v>7177</v>
      </c>
      <c r="H3834" s="126" t="s">
        <v>524</v>
      </c>
      <c r="I3834" s="126" t="s">
        <v>418</v>
      </c>
      <c r="J3834" s="126" t="s">
        <v>2496</v>
      </c>
      <c r="K3834" s="126" t="s">
        <v>558</v>
      </c>
      <c r="L3834" s="126" t="s">
        <v>977</v>
      </c>
      <c r="M3834" s="130">
        <v>496.02</v>
      </c>
      <c r="N3834" s="126" t="s">
        <v>290</v>
      </c>
      <c r="O3834" s="126" t="s">
        <v>621</v>
      </c>
      <c r="P3834" s="130">
        <v>0</v>
      </c>
      <c r="S3834" s="130">
        <v>0</v>
      </c>
      <c r="V3834" s="130">
        <v>496.02</v>
      </c>
      <c r="X3834" s="126" t="s">
        <v>622</v>
      </c>
      <c r="Z3834" s="127"/>
      <c r="AA3834" s="128"/>
      <c r="AB3834" s="128"/>
      <c r="AD3834" s="126" t="s">
        <v>562</v>
      </c>
      <c r="AG3834" s="127"/>
      <c r="AI3834" s="127"/>
    </row>
    <row r="3835" spans="1:35" ht="14.85" customHeight="1">
      <c r="A3835" s="130">
        <v>5009745</v>
      </c>
      <c r="B3835" s="126" t="s">
        <v>413</v>
      </c>
      <c r="C3835" s="126" t="s">
        <v>6238</v>
      </c>
      <c r="D3835" s="126" t="s">
        <v>7178</v>
      </c>
      <c r="E3835" s="126" t="s">
        <v>288</v>
      </c>
      <c r="F3835" s="126" t="s">
        <v>522</v>
      </c>
      <c r="G3835" s="126" t="s">
        <v>788</v>
      </c>
      <c r="H3835" s="126" t="s">
        <v>524</v>
      </c>
      <c r="I3835" s="126" t="s">
        <v>418</v>
      </c>
      <c r="J3835" s="126" t="s">
        <v>2496</v>
      </c>
      <c r="K3835" s="126" t="s">
        <v>558</v>
      </c>
      <c r="L3835" s="126" t="s">
        <v>977</v>
      </c>
      <c r="M3835" s="130">
        <v>3761.8</v>
      </c>
      <c r="N3835" s="126" t="s">
        <v>290</v>
      </c>
      <c r="O3835" s="126" t="s">
        <v>621</v>
      </c>
      <c r="P3835" s="130">
        <v>0</v>
      </c>
      <c r="S3835" s="130">
        <v>0</v>
      </c>
      <c r="V3835" s="130">
        <v>3761.8</v>
      </c>
      <c r="X3835" s="126" t="s">
        <v>622</v>
      </c>
      <c r="Z3835" s="127"/>
      <c r="AA3835" s="128"/>
      <c r="AB3835" s="128"/>
      <c r="AD3835" s="126" t="s">
        <v>1801</v>
      </c>
      <c r="AG3835" s="127"/>
      <c r="AI3835" s="127"/>
    </row>
    <row r="3836" spans="1:35" ht="14.85" customHeight="1">
      <c r="A3836" s="130">
        <v>5009744</v>
      </c>
      <c r="B3836" s="126" t="s">
        <v>7179</v>
      </c>
      <c r="C3836" s="126" t="s">
        <v>7180</v>
      </c>
      <c r="D3836" s="126" t="s">
        <v>7181</v>
      </c>
      <c r="E3836" s="126" t="s">
        <v>288</v>
      </c>
      <c r="F3836" s="126" t="s">
        <v>440</v>
      </c>
      <c r="G3836" s="126" t="s">
        <v>458</v>
      </c>
      <c r="H3836" s="126" t="s">
        <v>126</v>
      </c>
      <c r="I3836" s="126" t="s">
        <v>418</v>
      </c>
      <c r="J3836" s="126" t="s">
        <v>442</v>
      </c>
      <c r="K3836" s="126" t="s">
        <v>443</v>
      </c>
      <c r="L3836" s="126" t="s">
        <v>444</v>
      </c>
      <c r="M3836" s="130">
        <v>1552.46</v>
      </c>
      <c r="O3836" s="126" t="s">
        <v>449</v>
      </c>
      <c r="P3836" s="130">
        <v>0</v>
      </c>
      <c r="S3836" s="130">
        <v>0</v>
      </c>
      <c r="V3836" s="130">
        <v>1552.46</v>
      </c>
      <c r="X3836" s="126" t="s">
        <v>1514</v>
      </c>
      <c r="Z3836" s="127"/>
      <c r="AA3836" s="128">
        <v>120</v>
      </c>
      <c r="AB3836" s="128">
        <v>1</v>
      </c>
      <c r="AD3836" s="126" t="s">
        <v>562</v>
      </c>
      <c r="AG3836" s="127"/>
      <c r="AI3836" s="127"/>
    </row>
    <row r="3837" spans="1:35" ht="14.85" customHeight="1">
      <c r="A3837" s="130">
        <v>5008991</v>
      </c>
      <c r="B3837" s="126" t="s">
        <v>413</v>
      </c>
      <c r="C3837" s="126" t="s">
        <v>7182</v>
      </c>
      <c r="D3837" s="126" t="s">
        <v>7183</v>
      </c>
      <c r="E3837" s="126" t="s">
        <v>288</v>
      </c>
      <c r="F3837" s="126" t="s">
        <v>416</v>
      </c>
      <c r="G3837" s="126" t="s">
        <v>417</v>
      </c>
      <c r="H3837" s="126" t="s">
        <v>126</v>
      </c>
      <c r="I3837" s="126" t="s">
        <v>126</v>
      </c>
      <c r="J3837" s="126" t="s">
        <v>4016</v>
      </c>
      <c r="K3837" s="126" t="s">
        <v>3381</v>
      </c>
      <c r="L3837" s="126" t="s">
        <v>694</v>
      </c>
      <c r="M3837" s="130">
        <v>487.2</v>
      </c>
      <c r="O3837" s="126" t="s">
        <v>422</v>
      </c>
      <c r="P3837" s="130">
        <v>0</v>
      </c>
      <c r="S3837" s="130">
        <v>0</v>
      </c>
      <c r="V3837" s="130">
        <v>840</v>
      </c>
      <c r="X3837" s="126" t="s">
        <v>2320</v>
      </c>
      <c r="Z3837" s="127"/>
      <c r="AA3837" s="128">
        <v>1</v>
      </c>
      <c r="AB3837" s="128">
        <v>12</v>
      </c>
      <c r="AD3837" s="126" t="s">
        <v>1801</v>
      </c>
      <c r="AG3837" s="127"/>
      <c r="AI3837" s="127"/>
    </row>
    <row r="3838" spans="1:35" ht="14.85" customHeight="1">
      <c r="A3838" s="130">
        <v>5008990</v>
      </c>
      <c r="B3838" s="126" t="s">
        <v>413</v>
      </c>
      <c r="C3838" s="126" t="s">
        <v>466</v>
      </c>
      <c r="D3838" s="126" t="s">
        <v>7184</v>
      </c>
      <c r="E3838" s="126" t="s">
        <v>288</v>
      </c>
      <c r="F3838" s="126" t="s">
        <v>416</v>
      </c>
      <c r="G3838" s="126" t="s">
        <v>417</v>
      </c>
      <c r="H3838" s="126" t="s">
        <v>126</v>
      </c>
      <c r="I3838" s="126" t="s">
        <v>126</v>
      </c>
      <c r="J3838" s="126" t="s">
        <v>4016</v>
      </c>
      <c r="K3838" s="126" t="s">
        <v>3381</v>
      </c>
      <c r="L3838" s="126" t="s">
        <v>694</v>
      </c>
      <c r="M3838" s="130">
        <v>360</v>
      </c>
      <c r="O3838" s="126" t="s">
        <v>422</v>
      </c>
      <c r="P3838" s="130">
        <v>0</v>
      </c>
      <c r="S3838" s="130">
        <v>0</v>
      </c>
      <c r="V3838" s="130">
        <v>360</v>
      </c>
      <c r="X3838" s="126" t="s">
        <v>3112</v>
      </c>
      <c r="Z3838" s="127"/>
      <c r="AA3838" s="128">
        <v>1</v>
      </c>
      <c r="AB3838" s="128">
        <v>12</v>
      </c>
      <c r="AD3838" s="126" t="s">
        <v>1801</v>
      </c>
      <c r="AG3838" s="127"/>
      <c r="AI3838" s="127"/>
    </row>
    <row r="3839" spans="1:35" ht="14.85" customHeight="1">
      <c r="A3839" s="130">
        <v>5008989</v>
      </c>
      <c r="B3839" s="126" t="s">
        <v>413</v>
      </c>
      <c r="C3839" s="126" t="s">
        <v>7186</v>
      </c>
      <c r="D3839" s="126" t="s">
        <v>7187</v>
      </c>
      <c r="E3839" s="126" t="s">
        <v>288</v>
      </c>
      <c r="F3839" s="126" t="s">
        <v>416</v>
      </c>
      <c r="G3839" s="126" t="s">
        <v>417</v>
      </c>
      <c r="H3839" s="126" t="s">
        <v>126</v>
      </c>
      <c r="I3839" s="126" t="s">
        <v>126</v>
      </c>
      <c r="J3839" s="126" t="s">
        <v>4016</v>
      </c>
      <c r="K3839" s="126" t="s">
        <v>3381</v>
      </c>
      <c r="L3839" s="126" t="s">
        <v>694</v>
      </c>
      <c r="M3839" s="130">
        <v>175.84</v>
      </c>
      <c r="O3839" s="126" t="s">
        <v>587</v>
      </c>
      <c r="P3839" s="130">
        <v>0</v>
      </c>
      <c r="S3839" s="130">
        <v>0</v>
      </c>
      <c r="V3839" s="130">
        <v>540</v>
      </c>
      <c r="X3839" s="126" t="s">
        <v>2338</v>
      </c>
      <c r="Z3839" s="127"/>
      <c r="AA3839" s="128">
        <v>1</v>
      </c>
      <c r="AB3839" s="128">
        <v>12</v>
      </c>
      <c r="AD3839" s="126" t="s">
        <v>1801</v>
      </c>
      <c r="AG3839" s="127"/>
      <c r="AI3839" s="127"/>
    </row>
    <row r="3840" spans="1:35" ht="14.85" customHeight="1">
      <c r="A3840" s="130">
        <v>5008988</v>
      </c>
      <c r="B3840" s="126" t="s">
        <v>413</v>
      </c>
      <c r="C3840" s="126" t="s">
        <v>7188</v>
      </c>
      <c r="D3840" s="126" t="s">
        <v>7189</v>
      </c>
      <c r="E3840" s="126" t="s">
        <v>288</v>
      </c>
      <c r="F3840" s="126" t="s">
        <v>416</v>
      </c>
      <c r="G3840" s="126" t="s">
        <v>417</v>
      </c>
      <c r="H3840" s="126" t="s">
        <v>126</v>
      </c>
      <c r="I3840" s="126" t="s">
        <v>126</v>
      </c>
      <c r="J3840" s="126" t="s">
        <v>4016</v>
      </c>
      <c r="K3840" s="126" t="s">
        <v>3381</v>
      </c>
      <c r="L3840" s="126" t="s">
        <v>694</v>
      </c>
      <c r="M3840" s="130">
        <v>175.84</v>
      </c>
      <c r="O3840" s="126" t="s">
        <v>587</v>
      </c>
      <c r="P3840" s="130">
        <v>0</v>
      </c>
      <c r="S3840" s="130">
        <v>0</v>
      </c>
      <c r="V3840" s="130">
        <v>475</v>
      </c>
      <c r="X3840" s="126" t="s">
        <v>2338</v>
      </c>
      <c r="Z3840" s="127"/>
      <c r="AA3840" s="128">
        <v>1</v>
      </c>
      <c r="AB3840" s="128">
        <v>12</v>
      </c>
      <c r="AD3840" s="126" t="s">
        <v>1801</v>
      </c>
      <c r="AG3840" s="127"/>
      <c r="AI3840" s="127"/>
    </row>
    <row r="3841" spans="1:35" ht="14.85" customHeight="1">
      <c r="A3841" s="130">
        <v>5008987</v>
      </c>
      <c r="B3841" s="126" t="s">
        <v>413</v>
      </c>
      <c r="C3841" s="126" t="s">
        <v>7190</v>
      </c>
      <c r="D3841" s="126" t="s">
        <v>7191</v>
      </c>
      <c r="E3841" s="126" t="s">
        <v>288</v>
      </c>
      <c r="F3841" s="126" t="s">
        <v>416</v>
      </c>
      <c r="G3841" s="126" t="s">
        <v>417</v>
      </c>
      <c r="H3841" s="126" t="s">
        <v>126</v>
      </c>
      <c r="I3841" s="126" t="s">
        <v>126</v>
      </c>
      <c r="J3841" s="126" t="s">
        <v>4016</v>
      </c>
      <c r="K3841" s="126" t="s">
        <v>3381</v>
      </c>
      <c r="L3841" s="126" t="s">
        <v>694</v>
      </c>
      <c r="M3841" s="130">
        <v>389.76</v>
      </c>
      <c r="O3841" s="126" t="s">
        <v>587</v>
      </c>
      <c r="P3841" s="130">
        <v>0</v>
      </c>
      <c r="S3841" s="130">
        <v>0</v>
      </c>
      <c r="V3841" s="130">
        <v>595</v>
      </c>
      <c r="X3841" s="126" t="s">
        <v>4251</v>
      </c>
      <c r="Z3841" s="127"/>
      <c r="AA3841" s="128">
        <v>1</v>
      </c>
      <c r="AB3841" s="128">
        <v>12</v>
      </c>
      <c r="AD3841" s="126" t="s">
        <v>1801</v>
      </c>
      <c r="AG3841" s="127"/>
      <c r="AI3841" s="127"/>
    </row>
    <row r="3842" spans="1:35" ht="14.85" customHeight="1">
      <c r="A3842" s="130">
        <v>5008986</v>
      </c>
      <c r="B3842" s="126" t="s">
        <v>413</v>
      </c>
      <c r="C3842" s="126" t="s">
        <v>7192</v>
      </c>
      <c r="D3842" s="126" t="s">
        <v>7193</v>
      </c>
      <c r="E3842" s="126" t="s">
        <v>288</v>
      </c>
      <c r="F3842" s="126" t="s">
        <v>416</v>
      </c>
      <c r="G3842" s="126" t="s">
        <v>417</v>
      </c>
      <c r="H3842" s="126" t="s">
        <v>126</v>
      </c>
      <c r="I3842" s="126" t="s">
        <v>126</v>
      </c>
      <c r="J3842" s="126" t="s">
        <v>4016</v>
      </c>
      <c r="K3842" s="126" t="s">
        <v>3381</v>
      </c>
      <c r="L3842" s="126" t="s">
        <v>694</v>
      </c>
      <c r="M3842" s="130">
        <v>389.76</v>
      </c>
      <c r="O3842" s="126" t="s">
        <v>587</v>
      </c>
      <c r="P3842" s="130">
        <v>0</v>
      </c>
      <c r="S3842" s="130">
        <v>0</v>
      </c>
      <c r="V3842" s="130">
        <v>455</v>
      </c>
      <c r="X3842" s="126" t="s">
        <v>4251</v>
      </c>
      <c r="Z3842" s="127"/>
      <c r="AA3842" s="128">
        <v>1</v>
      </c>
      <c r="AB3842" s="128">
        <v>12</v>
      </c>
      <c r="AD3842" s="126" t="s">
        <v>1801</v>
      </c>
      <c r="AG3842" s="127"/>
      <c r="AI3842" s="127"/>
    </row>
    <row r="3843" spans="1:35" ht="14.85" customHeight="1">
      <c r="A3843" s="130">
        <v>5008985</v>
      </c>
      <c r="B3843" s="126" t="s">
        <v>413</v>
      </c>
      <c r="C3843" s="126" t="s">
        <v>7194</v>
      </c>
      <c r="D3843" s="126" t="s">
        <v>7195</v>
      </c>
      <c r="E3843" s="126" t="s">
        <v>288</v>
      </c>
      <c r="F3843" s="126" t="s">
        <v>416</v>
      </c>
      <c r="G3843" s="126" t="s">
        <v>417</v>
      </c>
      <c r="H3843" s="126" t="s">
        <v>126</v>
      </c>
      <c r="I3843" s="126" t="s">
        <v>126</v>
      </c>
      <c r="J3843" s="126" t="s">
        <v>4016</v>
      </c>
      <c r="K3843" s="126" t="s">
        <v>3381</v>
      </c>
      <c r="L3843" s="126" t="s">
        <v>694</v>
      </c>
      <c r="M3843" s="130">
        <v>389.76</v>
      </c>
      <c r="O3843" s="126" t="s">
        <v>587</v>
      </c>
      <c r="P3843" s="130">
        <v>0</v>
      </c>
      <c r="S3843" s="130">
        <v>0</v>
      </c>
      <c r="V3843" s="130">
        <v>455</v>
      </c>
      <c r="X3843" s="126" t="s">
        <v>4251</v>
      </c>
      <c r="Z3843" s="127"/>
      <c r="AA3843" s="128">
        <v>1</v>
      </c>
      <c r="AB3843" s="128">
        <v>12</v>
      </c>
      <c r="AD3843" s="126" t="s">
        <v>1801</v>
      </c>
      <c r="AG3843" s="127"/>
      <c r="AI3843" s="127"/>
    </row>
    <row r="3844" spans="1:35" ht="14.85" customHeight="1">
      <c r="A3844" s="130">
        <v>5008984</v>
      </c>
      <c r="B3844" s="126" t="s">
        <v>413</v>
      </c>
      <c r="C3844" s="126" t="s">
        <v>7196</v>
      </c>
      <c r="D3844" s="126" t="s">
        <v>7197</v>
      </c>
      <c r="E3844" s="126" t="s">
        <v>288</v>
      </c>
      <c r="F3844" s="126" t="s">
        <v>416</v>
      </c>
      <c r="G3844" s="126" t="s">
        <v>417</v>
      </c>
      <c r="H3844" s="126" t="s">
        <v>126</v>
      </c>
      <c r="I3844" s="126" t="s">
        <v>126</v>
      </c>
      <c r="J3844" s="126" t="s">
        <v>4016</v>
      </c>
      <c r="K3844" s="126" t="s">
        <v>3381</v>
      </c>
      <c r="L3844" s="126" t="s">
        <v>694</v>
      </c>
      <c r="M3844" s="130">
        <v>292.32</v>
      </c>
      <c r="O3844" s="126" t="s">
        <v>587</v>
      </c>
      <c r="P3844" s="130">
        <v>0</v>
      </c>
      <c r="S3844" s="130">
        <v>0</v>
      </c>
      <c r="V3844" s="130">
        <v>330</v>
      </c>
      <c r="X3844" s="126" t="s">
        <v>5333</v>
      </c>
      <c r="Z3844" s="127"/>
      <c r="AA3844" s="128">
        <v>1</v>
      </c>
      <c r="AB3844" s="128">
        <v>12</v>
      </c>
      <c r="AD3844" s="126" t="s">
        <v>1801</v>
      </c>
      <c r="AG3844" s="127"/>
      <c r="AI3844" s="127"/>
    </row>
    <row r="3845" spans="1:35" ht="14.85" customHeight="1">
      <c r="A3845" s="130">
        <v>5008983</v>
      </c>
      <c r="B3845" s="126" t="s">
        <v>413</v>
      </c>
      <c r="C3845" s="126" t="s">
        <v>7198</v>
      </c>
      <c r="D3845" s="126" t="s">
        <v>7199</v>
      </c>
      <c r="E3845" s="126" t="s">
        <v>288</v>
      </c>
      <c r="F3845" s="126" t="s">
        <v>416</v>
      </c>
      <c r="G3845" s="126" t="s">
        <v>417</v>
      </c>
      <c r="H3845" s="126" t="s">
        <v>126</v>
      </c>
      <c r="I3845" s="126" t="s">
        <v>126</v>
      </c>
      <c r="J3845" s="126" t="s">
        <v>4016</v>
      </c>
      <c r="K3845" s="126" t="s">
        <v>3381</v>
      </c>
      <c r="L3845" s="126" t="s">
        <v>694</v>
      </c>
      <c r="M3845" s="130">
        <v>292.32</v>
      </c>
      <c r="O3845" s="126" t="s">
        <v>587</v>
      </c>
      <c r="P3845" s="130">
        <v>0</v>
      </c>
      <c r="S3845" s="130">
        <v>0</v>
      </c>
      <c r="V3845" s="130">
        <v>330</v>
      </c>
      <c r="X3845" s="126" t="s">
        <v>5333</v>
      </c>
      <c r="Z3845" s="127"/>
      <c r="AA3845" s="128">
        <v>1</v>
      </c>
      <c r="AB3845" s="128">
        <v>12</v>
      </c>
      <c r="AD3845" s="126" t="s">
        <v>1801</v>
      </c>
      <c r="AG3845" s="127"/>
      <c r="AI3845" s="127"/>
    </row>
    <row r="3846" spans="1:35" ht="14.85" customHeight="1">
      <c r="A3846" s="130">
        <v>5008982</v>
      </c>
      <c r="B3846" s="126" t="s">
        <v>413</v>
      </c>
      <c r="C3846" s="126" t="s">
        <v>7200</v>
      </c>
      <c r="D3846" s="126" t="s">
        <v>7201</v>
      </c>
      <c r="E3846" s="126" t="s">
        <v>288</v>
      </c>
      <c r="F3846" s="126" t="s">
        <v>416</v>
      </c>
      <c r="G3846" s="126" t="s">
        <v>417</v>
      </c>
      <c r="H3846" s="126" t="s">
        <v>126</v>
      </c>
      <c r="I3846" s="126" t="s">
        <v>126</v>
      </c>
      <c r="J3846" s="126" t="s">
        <v>4016</v>
      </c>
      <c r="K3846" s="126" t="s">
        <v>3381</v>
      </c>
      <c r="L3846" s="126" t="s">
        <v>694</v>
      </c>
      <c r="M3846" s="130">
        <v>292.32</v>
      </c>
      <c r="O3846" s="126" t="s">
        <v>587</v>
      </c>
      <c r="P3846" s="130">
        <v>0</v>
      </c>
      <c r="S3846" s="130">
        <v>0</v>
      </c>
      <c r="V3846" s="130">
        <v>340</v>
      </c>
      <c r="X3846" s="126" t="s">
        <v>5333</v>
      </c>
      <c r="Z3846" s="127"/>
      <c r="AA3846" s="128">
        <v>1</v>
      </c>
      <c r="AB3846" s="128">
        <v>12</v>
      </c>
      <c r="AD3846" s="126" t="s">
        <v>1801</v>
      </c>
      <c r="AG3846" s="127"/>
      <c r="AI3846" s="127"/>
    </row>
    <row r="3847" spans="1:35" ht="14.85" customHeight="1">
      <c r="A3847" s="130">
        <v>5010815</v>
      </c>
      <c r="B3847" s="126" t="s">
        <v>413</v>
      </c>
      <c r="C3847" s="126" t="s">
        <v>5419</v>
      </c>
      <c r="D3847" s="126" t="s">
        <v>7202</v>
      </c>
      <c r="E3847" s="126" t="s">
        <v>288</v>
      </c>
      <c r="F3847" s="126" t="s">
        <v>522</v>
      </c>
      <c r="G3847" s="126" t="s">
        <v>1504</v>
      </c>
      <c r="H3847" s="126" t="s">
        <v>524</v>
      </c>
      <c r="I3847" s="126" t="s">
        <v>418</v>
      </c>
      <c r="J3847" s="126" t="s">
        <v>5421</v>
      </c>
      <c r="K3847" s="126" t="s">
        <v>747</v>
      </c>
      <c r="L3847" s="126" t="s">
        <v>5422</v>
      </c>
      <c r="M3847" s="130">
        <v>4.8600000000000003</v>
      </c>
      <c r="O3847" s="126" t="s">
        <v>528</v>
      </c>
      <c r="P3847" s="130">
        <v>0</v>
      </c>
      <c r="S3847" s="130">
        <v>0</v>
      </c>
      <c r="V3847" s="130">
        <v>10.78</v>
      </c>
      <c r="X3847" s="126" t="s">
        <v>4455</v>
      </c>
      <c r="Z3847" s="127"/>
      <c r="AA3847" s="128"/>
      <c r="AB3847" s="128"/>
      <c r="AD3847" s="126" t="s">
        <v>562</v>
      </c>
      <c r="AG3847" s="127"/>
      <c r="AI3847" s="127"/>
    </row>
    <row r="3848" spans="1:35" ht="14.85" customHeight="1">
      <c r="A3848" s="130">
        <v>5010814</v>
      </c>
      <c r="B3848" s="126" t="s">
        <v>413</v>
      </c>
      <c r="C3848" s="126" t="s">
        <v>5419</v>
      </c>
      <c r="D3848" s="126" t="s">
        <v>7203</v>
      </c>
      <c r="E3848" s="126" t="s">
        <v>288</v>
      </c>
      <c r="F3848" s="126" t="s">
        <v>522</v>
      </c>
      <c r="G3848" s="126" t="s">
        <v>4046</v>
      </c>
      <c r="H3848" s="126" t="s">
        <v>524</v>
      </c>
      <c r="I3848" s="126" t="s">
        <v>418</v>
      </c>
      <c r="J3848" s="126" t="s">
        <v>5421</v>
      </c>
      <c r="K3848" s="126" t="s">
        <v>747</v>
      </c>
      <c r="L3848" s="126" t="s">
        <v>5422</v>
      </c>
      <c r="M3848" s="130">
        <v>3.89</v>
      </c>
      <c r="O3848" s="126" t="s">
        <v>528</v>
      </c>
      <c r="P3848" s="130">
        <v>0</v>
      </c>
      <c r="S3848" s="130">
        <v>0</v>
      </c>
      <c r="V3848" s="130">
        <v>6.84</v>
      </c>
      <c r="X3848" s="126" t="s">
        <v>4455</v>
      </c>
      <c r="Z3848" s="127"/>
      <c r="AA3848" s="128"/>
      <c r="AB3848" s="128"/>
      <c r="AD3848" s="126" t="s">
        <v>562</v>
      </c>
      <c r="AG3848" s="127"/>
      <c r="AI3848" s="127"/>
    </row>
    <row r="3849" spans="1:35" ht="14.85" customHeight="1">
      <c r="A3849" s="130">
        <v>5010813</v>
      </c>
      <c r="B3849" s="126" t="s">
        <v>413</v>
      </c>
      <c r="C3849" s="126" t="s">
        <v>5419</v>
      </c>
      <c r="D3849" s="126" t="s">
        <v>7204</v>
      </c>
      <c r="E3849" s="126" t="s">
        <v>288</v>
      </c>
      <c r="F3849" s="126" t="s">
        <v>522</v>
      </c>
      <c r="G3849" s="126" t="s">
        <v>850</v>
      </c>
      <c r="H3849" s="126" t="s">
        <v>524</v>
      </c>
      <c r="I3849" s="126" t="s">
        <v>418</v>
      </c>
      <c r="J3849" s="126" t="s">
        <v>5421</v>
      </c>
      <c r="K3849" s="126" t="s">
        <v>747</v>
      </c>
      <c r="L3849" s="126" t="s">
        <v>5422</v>
      </c>
      <c r="M3849" s="130">
        <v>2.4300000000000002</v>
      </c>
      <c r="O3849" s="126" t="s">
        <v>528</v>
      </c>
      <c r="P3849" s="130">
        <v>0</v>
      </c>
      <c r="S3849" s="130">
        <v>0</v>
      </c>
      <c r="V3849" s="130">
        <v>5.68</v>
      </c>
      <c r="X3849" s="126" t="s">
        <v>4455</v>
      </c>
      <c r="Z3849" s="127"/>
      <c r="AA3849" s="128"/>
      <c r="AB3849" s="128"/>
      <c r="AD3849" s="126" t="s">
        <v>562</v>
      </c>
      <c r="AG3849" s="127"/>
      <c r="AI3849" s="127"/>
    </row>
    <row r="3850" spans="1:35" ht="14.85" customHeight="1">
      <c r="A3850" s="130">
        <v>5010812</v>
      </c>
      <c r="B3850" s="126" t="s">
        <v>413</v>
      </c>
      <c r="C3850" s="126" t="s">
        <v>5419</v>
      </c>
      <c r="D3850" s="126" t="s">
        <v>7205</v>
      </c>
      <c r="E3850" s="126" t="s">
        <v>288</v>
      </c>
      <c r="F3850" s="126" t="s">
        <v>522</v>
      </c>
      <c r="G3850" s="126" t="s">
        <v>6917</v>
      </c>
      <c r="H3850" s="126" t="s">
        <v>524</v>
      </c>
      <c r="I3850" s="126" t="s">
        <v>418</v>
      </c>
      <c r="J3850" s="126" t="s">
        <v>5421</v>
      </c>
      <c r="K3850" s="126" t="s">
        <v>747</v>
      </c>
      <c r="L3850" s="126" t="s">
        <v>5422</v>
      </c>
      <c r="M3850" s="130">
        <v>2.19</v>
      </c>
      <c r="O3850" s="126" t="s">
        <v>528</v>
      </c>
      <c r="P3850" s="130">
        <v>0</v>
      </c>
      <c r="S3850" s="130">
        <v>0</v>
      </c>
      <c r="V3850" s="130">
        <v>4.7</v>
      </c>
      <c r="X3850" s="126" t="s">
        <v>4455</v>
      </c>
      <c r="Z3850" s="127"/>
      <c r="AA3850" s="128"/>
      <c r="AB3850" s="128"/>
      <c r="AD3850" s="126" t="s">
        <v>562</v>
      </c>
      <c r="AG3850" s="127"/>
      <c r="AI3850" s="127"/>
    </row>
    <row r="3851" spans="1:35" ht="14.85" customHeight="1">
      <c r="A3851" s="130">
        <v>5012308</v>
      </c>
      <c r="B3851" s="126" t="s">
        <v>413</v>
      </c>
      <c r="C3851" s="126" t="s">
        <v>3498</v>
      </c>
      <c r="D3851" s="126" t="s">
        <v>3499</v>
      </c>
      <c r="E3851" s="126" t="s">
        <v>288</v>
      </c>
      <c r="F3851" s="126" t="s">
        <v>364</v>
      </c>
      <c r="G3851" s="126" t="s">
        <v>417</v>
      </c>
      <c r="H3851" s="126" t="s">
        <v>126</v>
      </c>
      <c r="I3851" s="126" t="s">
        <v>418</v>
      </c>
      <c r="J3851" s="126" t="s">
        <v>886</v>
      </c>
      <c r="K3851" s="126" t="s">
        <v>443</v>
      </c>
      <c r="L3851" s="126" t="s">
        <v>887</v>
      </c>
      <c r="M3851" s="130">
        <v>9739.52</v>
      </c>
      <c r="O3851" s="126" t="s">
        <v>486</v>
      </c>
      <c r="P3851" s="130">
        <v>0</v>
      </c>
      <c r="S3851" s="130">
        <v>0</v>
      </c>
      <c r="V3851" s="130">
        <v>21913.02</v>
      </c>
      <c r="X3851" s="126" t="s">
        <v>549</v>
      </c>
      <c r="Z3851" s="127"/>
      <c r="AA3851" s="128">
        <v>2</v>
      </c>
      <c r="AB3851" s="128">
        <v>60</v>
      </c>
      <c r="AC3851" s="126" t="s">
        <v>366</v>
      </c>
      <c r="AD3851" s="126" t="s">
        <v>488</v>
      </c>
      <c r="AG3851" s="127"/>
      <c r="AI3851" s="127"/>
    </row>
    <row r="3852" spans="1:35" ht="14.85" customHeight="1">
      <c r="A3852" s="130">
        <v>5012307</v>
      </c>
      <c r="B3852" s="126" t="s">
        <v>413</v>
      </c>
      <c r="C3852" s="126" t="s">
        <v>3500</v>
      </c>
      <c r="D3852" s="126" t="s">
        <v>3501</v>
      </c>
      <c r="E3852" s="126" t="s">
        <v>288</v>
      </c>
      <c r="F3852" s="126" t="s">
        <v>364</v>
      </c>
      <c r="G3852" s="126" t="s">
        <v>417</v>
      </c>
      <c r="H3852" s="126" t="s">
        <v>126</v>
      </c>
      <c r="I3852" s="126" t="s">
        <v>418</v>
      </c>
      <c r="J3852" s="126" t="s">
        <v>886</v>
      </c>
      <c r="K3852" s="126" t="s">
        <v>443</v>
      </c>
      <c r="L3852" s="126" t="s">
        <v>887</v>
      </c>
      <c r="M3852" s="130">
        <v>9739.52</v>
      </c>
      <c r="O3852" s="126" t="s">
        <v>486</v>
      </c>
      <c r="P3852" s="130">
        <v>0</v>
      </c>
      <c r="S3852" s="130">
        <v>0</v>
      </c>
      <c r="V3852" s="130">
        <v>21426.07</v>
      </c>
      <c r="X3852" s="126" t="s">
        <v>549</v>
      </c>
      <c r="Z3852" s="127"/>
      <c r="AA3852" s="128">
        <v>2</v>
      </c>
      <c r="AB3852" s="128">
        <v>60</v>
      </c>
      <c r="AC3852" s="126" t="s">
        <v>366</v>
      </c>
      <c r="AD3852" s="126" t="s">
        <v>488</v>
      </c>
      <c r="AG3852" s="127"/>
      <c r="AI3852" s="127"/>
    </row>
    <row r="3853" spans="1:35" ht="14.85" customHeight="1">
      <c r="A3853" s="130">
        <v>5012306</v>
      </c>
      <c r="B3853" s="126" t="s">
        <v>413</v>
      </c>
      <c r="C3853" s="126" t="s">
        <v>3502</v>
      </c>
      <c r="D3853" s="126" t="s">
        <v>3503</v>
      </c>
      <c r="E3853" s="126" t="s">
        <v>288</v>
      </c>
      <c r="F3853" s="126" t="s">
        <v>364</v>
      </c>
      <c r="G3853" s="126" t="s">
        <v>417</v>
      </c>
      <c r="H3853" s="126" t="s">
        <v>126</v>
      </c>
      <c r="I3853" s="126" t="s">
        <v>418</v>
      </c>
      <c r="J3853" s="126" t="s">
        <v>886</v>
      </c>
      <c r="K3853" s="126" t="s">
        <v>443</v>
      </c>
      <c r="L3853" s="126" t="s">
        <v>887</v>
      </c>
      <c r="M3853" s="130">
        <v>9739.52</v>
      </c>
      <c r="O3853" s="126" t="s">
        <v>486</v>
      </c>
      <c r="P3853" s="130">
        <v>0</v>
      </c>
      <c r="S3853" s="130">
        <v>0</v>
      </c>
      <c r="V3853" s="130">
        <v>21426.07</v>
      </c>
      <c r="X3853" s="126" t="s">
        <v>549</v>
      </c>
      <c r="Z3853" s="127"/>
      <c r="AA3853" s="128">
        <v>2</v>
      </c>
      <c r="AB3853" s="128">
        <v>60</v>
      </c>
      <c r="AC3853" s="126" t="s">
        <v>366</v>
      </c>
      <c r="AD3853" s="126" t="s">
        <v>488</v>
      </c>
      <c r="AG3853" s="127"/>
      <c r="AI3853" s="127"/>
    </row>
    <row r="3854" spans="1:35" ht="14.85" customHeight="1">
      <c r="A3854" s="130">
        <v>5010151</v>
      </c>
      <c r="B3854" s="126" t="s">
        <v>413</v>
      </c>
      <c r="C3854" s="126" t="s">
        <v>6305</v>
      </c>
      <c r="D3854" s="126" t="s">
        <v>7206</v>
      </c>
      <c r="E3854" s="126" t="s">
        <v>288</v>
      </c>
      <c r="F3854" s="126" t="s">
        <v>522</v>
      </c>
      <c r="G3854" s="126" t="s">
        <v>7207</v>
      </c>
      <c r="H3854" s="126" t="s">
        <v>524</v>
      </c>
      <c r="I3854" s="126" t="s">
        <v>418</v>
      </c>
      <c r="J3854" s="126" t="s">
        <v>2496</v>
      </c>
      <c r="K3854" s="126" t="s">
        <v>558</v>
      </c>
      <c r="L3854" s="126" t="s">
        <v>977</v>
      </c>
      <c r="M3854" s="130">
        <v>1330</v>
      </c>
      <c r="N3854" s="126" t="s">
        <v>290</v>
      </c>
      <c r="O3854" s="126" t="s">
        <v>528</v>
      </c>
      <c r="P3854" s="130">
        <v>0</v>
      </c>
      <c r="S3854" s="130">
        <v>0</v>
      </c>
      <c r="V3854" s="130">
        <v>1330</v>
      </c>
      <c r="X3854" s="126" t="s">
        <v>2121</v>
      </c>
      <c r="Z3854" s="127"/>
      <c r="AA3854" s="128"/>
      <c r="AB3854" s="128"/>
      <c r="AD3854" s="126" t="s">
        <v>1801</v>
      </c>
      <c r="AG3854" s="127"/>
      <c r="AI3854" s="127"/>
    </row>
    <row r="3855" spans="1:35" ht="14.85" customHeight="1">
      <c r="A3855" s="130">
        <v>5010150</v>
      </c>
      <c r="B3855" s="126" t="s">
        <v>413</v>
      </c>
      <c r="C3855" s="126" t="s">
        <v>6305</v>
      </c>
      <c r="D3855" s="126" t="s">
        <v>7208</v>
      </c>
      <c r="E3855" s="126" t="s">
        <v>288</v>
      </c>
      <c r="F3855" s="126" t="s">
        <v>522</v>
      </c>
      <c r="G3855" s="126" t="s">
        <v>7209</v>
      </c>
      <c r="H3855" s="126" t="s">
        <v>524</v>
      </c>
      <c r="I3855" s="126" t="s">
        <v>418</v>
      </c>
      <c r="J3855" s="126" t="s">
        <v>2496</v>
      </c>
      <c r="K3855" s="126" t="s">
        <v>558</v>
      </c>
      <c r="L3855" s="126" t="s">
        <v>977</v>
      </c>
      <c r="M3855" s="130">
        <v>1268.4000000000001</v>
      </c>
      <c r="N3855" s="126" t="s">
        <v>290</v>
      </c>
      <c r="O3855" s="126" t="s">
        <v>528</v>
      </c>
      <c r="P3855" s="130">
        <v>0</v>
      </c>
      <c r="S3855" s="130">
        <v>0</v>
      </c>
      <c r="V3855" s="130">
        <v>1268.4000000000001</v>
      </c>
      <c r="X3855" s="126" t="s">
        <v>2121</v>
      </c>
      <c r="Z3855" s="127"/>
      <c r="AA3855" s="128"/>
      <c r="AB3855" s="128"/>
      <c r="AD3855" s="126" t="s">
        <v>1801</v>
      </c>
      <c r="AG3855" s="127"/>
      <c r="AI3855" s="127"/>
    </row>
    <row r="3856" spans="1:35" ht="14.85" customHeight="1">
      <c r="A3856" s="130">
        <v>5010149</v>
      </c>
      <c r="B3856" s="126" t="s">
        <v>413</v>
      </c>
      <c r="C3856" s="126" t="s">
        <v>6305</v>
      </c>
      <c r="D3856" s="126" t="s">
        <v>7210</v>
      </c>
      <c r="E3856" s="126" t="s">
        <v>288</v>
      </c>
      <c r="F3856" s="126" t="s">
        <v>522</v>
      </c>
      <c r="G3856" s="126" t="s">
        <v>7211</v>
      </c>
      <c r="H3856" s="126" t="s">
        <v>524</v>
      </c>
      <c r="I3856" s="126" t="s">
        <v>418</v>
      </c>
      <c r="J3856" s="126" t="s">
        <v>2496</v>
      </c>
      <c r="K3856" s="126" t="s">
        <v>558</v>
      </c>
      <c r="L3856" s="126" t="s">
        <v>977</v>
      </c>
      <c r="M3856" s="130">
        <v>945</v>
      </c>
      <c r="N3856" s="126" t="s">
        <v>290</v>
      </c>
      <c r="O3856" s="126" t="s">
        <v>528</v>
      </c>
      <c r="P3856" s="130">
        <v>0</v>
      </c>
      <c r="S3856" s="130">
        <v>0</v>
      </c>
      <c r="V3856" s="130">
        <v>945</v>
      </c>
      <c r="X3856" s="126" t="s">
        <v>2121</v>
      </c>
      <c r="Z3856" s="127"/>
      <c r="AA3856" s="128"/>
      <c r="AB3856" s="128"/>
      <c r="AD3856" s="126" t="s">
        <v>1801</v>
      </c>
      <c r="AG3856" s="127"/>
      <c r="AI3856" s="127"/>
    </row>
    <row r="3857" spans="1:35" ht="14.85" customHeight="1">
      <c r="A3857" s="130">
        <v>5010148</v>
      </c>
      <c r="B3857" s="126" t="s">
        <v>413</v>
      </c>
      <c r="C3857" s="126" t="s">
        <v>6305</v>
      </c>
      <c r="D3857" s="126" t="s">
        <v>7212</v>
      </c>
      <c r="E3857" s="126" t="s">
        <v>288</v>
      </c>
      <c r="F3857" s="126" t="s">
        <v>522</v>
      </c>
      <c r="G3857" s="126" t="s">
        <v>7213</v>
      </c>
      <c r="H3857" s="126" t="s">
        <v>524</v>
      </c>
      <c r="I3857" s="126" t="s">
        <v>418</v>
      </c>
      <c r="J3857" s="126" t="s">
        <v>2496</v>
      </c>
      <c r="K3857" s="126" t="s">
        <v>558</v>
      </c>
      <c r="L3857" s="126" t="s">
        <v>977</v>
      </c>
      <c r="M3857" s="130">
        <v>734.16</v>
      </c>
      <c r="N3857" s="126" t="s">
        <v>290</v>
      </c>
      <c r="O3857" s="126" t="s">
        <v>528</v>
      </c>
      <c r="P3857" s="130">
        <v>0</v>
      </c>
      <c r="S3857" s="130">
        <v>0</v>
      </c>
      <c r="V3857" s="130">
        <v>734.16</v>
      </c>
      <c r="X3857" s="126" t="s">
        <v>2121</v>
      </c>
      <c r="Z3857" s="127"/>
      <c r="AA3857" s="128"/>
      <c r="AB3857" s="128"/>
      <c r="AD3857" s="126" t="s">
        <v>1801</v>
      </c>
      <c r="AG3857" s="127"/>
      <c r="AI3857" s="127"/>
    </row>
    <row r="3858" spans="1:35" ht="14.85" customHeight="1">
      <c r="A3858" s="130">
        <v>5010147</v>
      </c>
      <c r="B3858" s="126" t="s">
        <v>413</v>
      </c>
      <c r="C3858" s="126" t="s">
        <v>6305</v>
      </c>
      <c r="D3858" s="126" t="s">
        <v>7214</v>
      </c>
      <c r="E3858" s="126" t="s">
        <v>288</v>
      </c>
      <c r="F3858" s="126" t="s">
        <v>522</v>
      </c>
      <c r="G3858" s="126" t="s">
        <v>6807</v>
      </c>
      <c r="H3858" s="126" t="s">
        <v>524</v>
      </c>
      <c r="I3858" s="126" t="s">
        <v>418</v>
      </c>
      <c r="J3858" s="126" t="s">
        <v>2496</v>
      </c>
      <c r="K3858" s="126" t="s">
        <v>558</v>
      </c>
      <c r="L3858" s="126" t="s">
        <v>977</v>
      </c>
      <c r="M3858" s="130">
        <v>1428</v>
      </c>
      <c r="N3858" s="126" t="s">
        <v>290</v>
      </c>
      <c r="O3858" s="126" t="s">
        <v>528</v>
      </c>
      <c r="P3858" s="130">
        <v>0</v>
      </c>
      <c r="S3858" s="130">
        <v>0</v>
      </c>
      <c r="V3858" s="130">
        <v>1428</v>
      </c>
      <c r="X3858" s="126" t="s">
        <v>2121</v>
      </c>
      <c r="Z3858" s="127"/>
      <c r="AA3858" s="128"/>
      <c r="AB3858" s="128"/>
      <c r="AD3858" s="126" t="s">
        <v>1801</v>
      </c>
      <c r="AG3858" s="127"/>
      <c r="AI3858" s="127"/>
    </row>
    <row r="3859" spans="1:35" ht="14.85" customHeight="1">
      <c r="A3859" s="130">
        <v>5010146</v>
      </c>
      <c r="B3859" s="126" t="s">
        <v>413</v>
      </c>
      <c r="C3859" s="126" t="s">
        <v>6305</v>
      </c>
      <c r="D3859" s="126" t="s">
        <v>7215</v>
      </c>
      <c r="E3859" s="126" t="s">
        <v>288</v>
      </c>
      <c r="F3859" s="126" t="s">
        <v>522</v>
      </c>
      <c r="G3859" s="126" t="s">
        <v>6807</v>
      </c>
      <c r="H3859" s="126" t="s">
        <v>524</v>
      </c>
      <c r="I3859" s="126" t="s">
        <v>418</v>
      </c>
      <c r="J3859" s="126" t="s">
        <v>2496</v>
      </c>
      <c r="K3859" s="126" t="s">
        <v>558</v>
      </c>
      <c r="L3859" s="126" t="s">
        <v>977</v>
      </c>
      <c r="M3859" s="130">
        <v>1428</v>
      </c>
      <c r="N3859" s="126" t="s">
        <v>290</v>
      </c>
      <c r="O3859" s="126" t="s">
        <v>528</v>
      </c>
      <c r="P3859" s="130">
        <v>0</v>
      </c>
      <c r="S3859" s="130">
        <v>0</v>
      </c>
      <c r="V3859" s="130">
        <v>1428</v>
      </c>
      <c r="X3859" s="126" t="s">
        <v>2121</v>
      </c>
      <c r="Z3859" s="127"/>
      <c r="AA3859" s="128"/>
      <c r="AB3859" s="128"/>
      <c r="AD3859" s="126" t="s">
        <v>1801</v>
      </c>
      <c r="AG3859" s="127"/>
      <c r="AI3859" s="127"/>
    </row>
    <row r="3860" spans="1:35" ht="14.85" customHeight="1">
      <c r="A3860" s="130">
        <v>5010145</v>
      </c>
      <c r="B3860" s="126" t="s">
        <v>413</v>
      </c>
      <c r="C3860" s="126" t="s">
        <v>7216</v>
      </c>
      <c r="D3860" s="126" t="s">
        <v>7217</v>
      </c>
      <c r="E3860" s="126" t="s">
        <v>288</v>
      </c>
      <c r="F3860" s="126" t="s">
        <v>522</v>
      </c>
      <c r="G3860" s="126" t="s">
        <v>7218</v>
      </c>
      <c r="H3860" s="126" t="s">
        <v>524</v>
      </c>
      <c r="I3860" s="126" t="s">
        <v>418</v>
      </c>
      <c r="J3860" s="126" t="s">
        <v>2496</v>
      </c>
      <c r="K3860" s="126" t="s">
        <v>558</v>
      </c>
      <c r="L3860" s="126" t="s">
        <v>977</v>
      </c>
      <c r="M3860" s="130">
        <v>1008</v>
      </c>
      <c r="O3860" s="126" t="s">
        <v>528</v>
      </c>
      <c r="P3860" s="130">
        <v>0</v>
      </c>
      <c r="S3860" s="130">
        <v>0</v>
      </c>
      <c r="V3860" s="130">
        <v>1008</v>
      </c>
      <c r="X3860" s="126" t="s">
        <v>3250</v>
      </c>
      <c r="Z3860" s="127"/>
      <c r="AA3860" s="128"/>
      <c r="AB3860" s="128"/>
      <c r="AD3860" s="126" t="s">
        <v>1801</v>
      </c>
      <c r="AG3860" s="127"/>
      <c r="AI3860" s="127"/>
    </row>
    <row r="3861" spans="1:35" ht="14.85" customHeight="1">
      <c r="A3861" s="130">
        <v>5010144</v>
      </c>
      <c r="B3861" s="126" t="s">
        <v>413</v>
      </c>
      <c r="C3861" s="126" t="s">
        <v>7216</v>
      </c>
      <c r="D3861" s="126" t="s">
        <v>7219</v>
      </c>
      <c r="E3861" s="126" t="s">
        <v>288</v>
      </c>
      <c r="F3861" s="126" t="s">
        <v>522</v>
      </c>
      <c r="G3861" s="126" t="s">
        <v>7207</v>
      </c>
      <c r="H3861" s="126" t="s">
        <v>524</v>
      </c>
      <c r="I3861" s="126" t="s">
        <v>418</v>
      </c>
      <c r="J3861" s="126" t="s">
        <v>2496</v>
      </c>
      <c r="K3861" s="126" t="s">
        <v>558</v>
      </c>
      <c r="L3861" s="126" t="s">
        <v>977</v>
      </c>
      <c r="M3861" s="130">
        <v>806.4</v>
      </c>
      <c r="O3861" s="126" t="s">
        <v>528</v>
      </c>
      <c r="P3861" s="130">
        <v>0</v>
      </c>
      <c r="S3861" s="130">
        <v>0</v>
      </c>
      <c r="V3861" s="130">
        <v>806.4</v>
      </c>
      <c r="X3861" s="126" t="s">
        <v>3250</v>
      </c>
      <c r="Z3861" s="127"/>
      <c r="AA3861" s="128"/>
      <c r="AB3861" s="128"/>
      <c r="AD3861" s="126" t="s">
        <v>1801</v>
      </c>
      <c r="AG3861" s="127"/>
      <c r="AI3861" s="127"/>
    </row>
    <row r="3862" spans="1:35" ht="14.85" customHeight="1">
      <c r="A3862" s="130">
        <v>5010143</v>
      </c>
      <c r="B3862" s="126" t="s">
        <v>413</v>
      </c>
      <c r="C3862" s="126" t="s">
        <v>7216</v>
      </c>
      <c r="D3862" s="126" t="s">
        <v>7220</v>
      </c>
      <c r="E3862" s="126" t="s">
        <v>288</v>
      </c>
      <c r="F3862" s="126" t="s">
        <v>522</v>
      </c>
      <c r="G3862" s="126" t="s">
        <v>7209</v>
      </c>
      <c r="H3862" s="126" t="s">
        <v>524</v>
      </c>
      <c r="I3862" s="126" t="s">
        <v>418</v>
      </c>
      <c r="J3862" s="126" t="s">
        <v>2496</v>
      </c>
      <c r="K3862" s="126" t="s">
        <v>558</v>
      </c>
      <c r="L3862" s="126" t="s">
        <v>977</v>
      </c>
      <c r="M3862" s="130">
        <v>672</v>
      </c>
      <c r="O3862" s="126" t="s">
        <v>528</v>
      </c>
      <c r="P3862" s="130">
        <v>0</v>
      </c>
      <c r="S3862" s="130">
        <v>0</v>
      </c>
      <c r="V3862" s="130">
        <v>672</v>
      </c>
      <c r="X3862" s="126" t="s">
        <v>3250</v>
      </c>
      <c r="Z3862" s="127"/>
      <c r="AA3862" s="128"/>
      <c r="AB3862" s="128"/>
      <c r="AD3862" s="126" t="s">
        <v>1801</v>
      </c>
      <c r="AG3862" s="127"/>
      <c r="AI3862" s="127"/>
    </row>
    <row r="3863" spans="1:35" ht="14.85" customHeight="1">
      <c r="A3863" s="130">
        <v>5010142</v>
      </c>
      <c r="B3863" s="126" t="s">
        <v>413</v>
      </c>
      <c r="C3863" s="126" t="s">
        <v>7216</v>
      </c>
      <c r="D3863" s="126" t="s">
        <v>7221</v>
      </c>
      <c r="E3863" s="126" t="s">
        <v>288</v>
      </c>
      <c r="F3863" s="126" t="s">
        <v>522</v>
      </c>
      <c r="G3863" s="126" t="s">
        <v>7209</v>
      </c>
      <c r="H3863" s="126" t="s">
        <v>524</v>
      </c>
      <c r="I3863" s="126" t="s">
        <v>418</v>
      </c>
      <c r="J3863" s="126" t="s">
        <v>2496</v>
      </c>
      <c r="K3863" s="126" t="s">
        <v>558</v>
      </c>
      <c r="L3863" s="126" t="s">
        <v>977</v>
      </c>
      <c r="M3863" s="130">
        <v>750.4</v>
      </c>
      <c r="O3863" s="126" t="s">
        <v>528</v>
      </c>
      <c r="P3863" s="130">
        <v>0</v>
      </c>
      <c r="S3863" s="130">
        <v>0</v>
      </c>
      <c r="V3863" s="130">
        <v>750.4</v>
      </c>
      <c r="X3863" s="126" t="s">
        <v>3250</v>
      </c>
      <c r="Z3863" s="127"/>
      <c r="AA3863" s="128"/>
      <c r="AB3863" s="128"/>
      <c r="AD3863" s="126" t="s">
        <v>1801</v>
      </c>
      <c r="AG3863" s="127"/>
      <c r="AI3863" s="127"/>
    </row>
    <row r="3864" spans="1:35" ht="14.85" customHeight="1">
      <c r="A3864" s="130">
        <v>5010141</v>
      </c>
      <c r="B3864" s="126" t="s">
        <v>413</v>
      </c>
      <c r="C3864" s="126" t="s">
        <v>7216</v>
      </c>
      <c r="D3864" s="126" t="s">
        <v>7222</v>
      </c>
      <c r="E3864" s="126" t="s">
        <v>288</v>
      </c>
      <c r="F3864" s="126" t="s">
        <v>522</v>
      </c>
      <c r="G3864" s="126" t="s">
        <v>4898</v>
      </c>
      <c r="H3864" s="126" t="s">
        <v>524</v>
      </c>
      <c r="I3864" s="126" t="s">
        <v>418</v>
      </c>
      <c r="J3864" s="126" t="s">
        <v>2496</v>
      </c>
      <c r="K3864" s="126" t="s">
        <v>558</v>
      </c>
      <c r="L3864" s="126" t="s">
        <v>977</v>
      </c>
      <c r="M3864" s="130">
        <v>526.4</v>
      </c>
      <c r="O3864" s="126" t="s">
        <v>528</v>
      </c>
      <c r="P3864" s="130">
        <v>0</v>
      </c>
      <c r="S3864" s="130">
        <v>0</v>
      </c>
      <c r="V3864" s="130">
        <v>526.4</v>
      </c>
      <c r="X3864" s="126" t="s">
        <v>3250</v>
      </c>
      <c r="Z3864" s="127"/>
      <c r="AA3864" s="128"/>
      <c r="AB3864" s="128"/>
      <c r="AD3864" s="126" t="s">
        <v>1801</v>
      </c>
      <c r="AG3864" s="127"/>
      <c r="AI3864" s="127"/>
    </row>
    <row r="3865" spans="1:35" ht="14.85" customHeight="1">
      <c r="A3865" s="130">
        <v>5010140</v>
      </c>
      <c r="B3865" s="126" t="s">
        <v>413</v>
      </c>
      <c r="C3865" s="126" t="s">
        <v>7216</v>
      </c>
      <c r="D3865" s="126" t="s">
        <v>7223</v>
      </c>
      <c r="E3865" s="126" t="s">
        <v>288</v>
      </c>
      <c r="F3865" s="126" t="s">
        <v>522</v>
      </c>
      <c r="G3865" s="126" t="s">
        <v>7224</v>
      </c>
      <c r="H3865" s="126" t="s">
        <v>524</v>
      </c>
      <c r="I3865" s="126" t="s">
        <v>418</v>
      </c>
      <c r="J3865" s="126" t="s">
        <v>2496</v>
      </c>
      <c r="K3865" s="126" t="s">
        <v>558</v>
      </c>
      <c r="L3865" s="126" t="s">
        <v>977</v>
      </c>
      <c r="M3865" s="130">
        <v>453.6</v>
      </c>
      <c r="O3865" s="126" t="s">
        <v>528</v>
      </c>
      <c r="P3865" s="130">
        <v>0</v>
      </c>
      <c r="S3865" s="130">
        <v>0</v>
      </c>
      <c r="V3865" s="130">
        <v>453.6</v>
      </c>
      <c r="X3865" s="126" t="s">
        <v>3250</v>
      </c>
      <c r="Z3865" s="127"/>
      <c r="AA3865" s="128"/>
      <c r="AB3865" s="128"/>
      <c r="AD3865" s="126" t="s">
        <v>1801</v>
      </c>
      <c r="AG3865" s="127"/>
      <c r="AI3865" s="127"/>
    </row>
    <row r="3866" spans="1:35" ht="14.85" customHeight="1">
      <c r="A3866" s="130">
        <v>5010331</v>
      </c>
      <c r="B3866" s="126" t="s">
        <v>7225</v>
      </c>
      <c r="C3866" s="126" t="s">
        <v>7226</v>
      </c>
      <c r="D3866" s="126" t="s">
        <v>7227</v>
      </c>
      <c r="E3866" s="126" t="s">
        <v>288</v>
      </c>
      <c r="F3866" s="126" t="s">
        <v>522</v>
      </c>
      <c r="G3866" s="126" t="s">
        <v>7228</v>
      </c>
      <c r="H3866" s="126" t="s">
        <v>524</v>
      </c>
      <c r="I3866" s="126" t="s">
        <v>126</v>
      </c>
      <c r="J3866" s="126" t="s">
        <v>4669</v>
      </c>
      <c r="K3866" s="126" t="s">
        <v>467</v>
      </c>
      <c r="L3866" s="126" t="s">
        <v>4149</v>
      </c>
      <c r="M3866" s="130">
        <v>210.46</v>
      </c>
      <c r="N3866" s="126" t="s">
        <v>290</v>
      </c>
      <c r="O3866" s="126" t="s">
        <v>528</v>
      </c>
      <c r="P3866" s="130">
        <v>0</v>
      </c>
      <c r="S3866" s="130">
        <v>0</v>
      </c>
      <c r="V3866" s="130">
        <v>711.22</v>
      </c>
      <c r="X3866" s="126" t="s">
        <v>2850</v>
      </c>
      <c r="Z3866" s="127"/>
      <c r="AA3866" s="128"/>
      <c r="AB3866" s="128"/>
      <c r="AD3866" s="126" t="s">
        <v>562</v>
      </c>
      <c r="AG3866" s="127"/>
      <c r="AI3866" s="127"/>
    </row>
    <row r="3867" spans="1:35" ht="14.85" customHeight="1">
      <c r="A3867" s="130">
        <v>5010329</v>
      </c>
      <c r="B3867" s="126" t="s">
        <v>7229</v>
      </c>
      <c r="C3867" s="126" t="s">
        <v>7230</v>
      </c>
      <c r="D3867" s="126" t="s">
        <v>7231</v>
      </c>
      <c r="E3867" s="126" t="s">
        <v>288</v>
      </c>
      <c r="F3867" s="126" t="s">
        <v>522</v>
      </c>
      <c r="G3867" s="126" t="s">
        <v>5033</v>
      </c>
      <c r="H3867" s="126" t="s">
        <v>524</v>
      </c>
      <c r="I3867" s="126" t="s">
        <v>418</v>
      </c>
      <c r="J3867" s="126" t="s">
        <v>4669</v>
      </c>
      <c r="K3867" s="126" t="s">
        <v>467</v>
      </c>
      <c r="L3867" s="126" t="s">
        <v>4149</v>
      </c>
      <c r="M3867" s="130">
        <v>782.2</v>
      </c>
      <c r="N3867" s="126" t="s">
        <v>290</v>
      </c>
      <c r="O3867" s="126" t="s">
        <v>528</v>
      </c>
      <c r="P3867" s="130">
        <v>0</v>
      </c>
      <c r="S3867" s="130">
        <v>0</v>
      </c>
      <c r="V3867" s="130">
        <v>921.98</v>
      </c>
      <c r="X3867" s="126" t="s">
        <v>7232</v>
      </c>
      <c r="Z3867" s="127"/>
      <c r="AA3867" s="128"/>
      <c r="AB3867" s="128"/>
      <c r="AD3867" s="126" t="s">
        <v>562</v>
      </c>
      <c r="AG3867" s="127"/>
      <c r="AI3867" s="127"/>
    </row>
    <row r="3868" spans="1:35" ht="14.85" customHeight="1">
      <c r="A3868" s="130">
        <v>5010322</v>
      </c>
      <c r="B3868" s="126" t="s">
        <v>7233</v>
      </c>
      <c r="C3868" s="126" t="s">
        <v>7234</v>
      </c>
      <c r="D3868" s="126" t="s">
        <v>7235</v>
      </c>
      <c r="E3868" s="126" t="s">
        <v>288</v>
      </c>
      <c r="F3868" s="126" t="s">
        <v>522</v>
      </c>
      <c r="G3868" s="126" t="s">
        <v>523</v>
      </c>
      <c r="H3868" s="126" t="s">
        <v>524</v>
      </c>
      <c r="I3868" s="126" t="s">
        <v>418</v>
      </c>
      <c r="J3868" s="126" t="s">
        <v>4669</v>
      </c>
      <c r="K3868" s="126" t="s">
        <v>467</v>
      </c>
      <c r="L3868" s="126" t="s">
        <v>4149</v>
      </c>
      <c r="M3868" s="130">
        <v>1734.61</v>
      </c>
      <c r="N3868" s="126" t="s">
        <v>290</v>
      </c>
      <c r="O3868" s="126" t="s">
        <v>621</v>
      </c>
      <c r="P3868" s="130">
        <v>0</v>
      </c>
      <c r="S3868" s="130">
        <v>0</v>
      </c>
      <c r="V3868" s="130">
        <v>1734.61</v>
      </c>
      <c r="X3868" s="126" t="s">
        <v>622</v>
      </c>
      <c r="Z3868" s="127"/>
      <c r="AA3868" s="128"/>
      <c r="AB3868" s="128"/>
      <c r="AD3868" s="126" t="s">
        <v>562</v>
      </c>
      <c r="AG3868" s="127"/>
      <c r="AI3868" s="127"/>
    </row>
    <row r="3869" spans="1:35" ht="14.85" customHeight="1">
      <c r="A3869" s="130">
        <v>5011350</v>
      </c>
      <c r="B3869" s="126" t="s">
        <v>413</v>
      </c>
      <c r="C3869" s="126" t="s">
        <v>7236</v>
      </c>
      <c r="D3869" s="126" t="s">
        <v>7237</v>
      </c>
      <c r="E3869" s="126" t="s">
        <v>288</v>
      </c>
      <c r="F3869" s="126" t="s">
        <v>522</v>
      </c>
      <c r="G3869" s="126" t="s">
        <v>801</v>
      </c>
      <c r="H3869" s="126" t="s">
        <v>524</v>
      </c>
      <c r="I3869" s="126" t="s">
        <v>418</v>
      </c>
      <c r="J3869" s="126" t="s">
        <v>2785</v>
      </c>
      <c r="K3869" s="126" t="s">
        <v>747</v>
      </c>
      <c r="L3869" s="126" t="s">
        <v>1771</v>
      </c>
      <c r="M3869" s="130">
        <v>1422.4</v>
      </c>
      <c r="N3869" s="126" t="s">
        <v>290</v>
      </c>
      <c r="O3869" s="126" t="s">
        <v>528</v>
      </c>
      <c r="P3869" s="130">
        <v>0</v>
      </c>
      <c r="S3869" s="130">
        <v>0</v>
      </c>
      <c r="V3869" s="130">
        <v>1422.4</v>
      </c>
      <c r="X3869" s="126" t="s">
        <v>4911</v>
      </c>
      <c r="Z3869" s="127"/>
      <c r="AA3869" s="128"/>
      <c r="AB3869" s="128"/>
      <c r="AD3869" s="126" t="s">
        <v>1287</v>
      </c>
      <c r="AG3869" s="127"/>
      <c r="AI3869" s="127"/>
    </row>
    <row r="3870" spans="1:35" ht="14.85" customHeight="1">
      <c r="A3870" s="130">
        <v>5011349</v>
      </c>
      <c r="B3870" s="126" t="s">
        <v>413</v>
      </c>
      <c r="C3870" s="126" t="s">
        <v>7238</v>
      </c>
      <c r="D3870" s="126" t="s">
        <v>6844</v>
      </c>
      <c r="E3870" s="126" t="s">
        <v>288</v>
      </c>
      <c r="F3870" s="126" t="s">
        <v>522</v>
      </c>
      <c r="G3870" s="126" t="s">
        <v>1335</v>
      </c>
      <c r="H3870" s="126" t="s">
        <v>524</v>
      </c>
      <c r="I3870" s="126" t="s">
        <v>418</v>
      </c>
      <c r="J3870" s="126" t="s">
        <v>2785</v>
      </c>
      <c r="K3870" s="126" t="s">
        <v>747</v>
      </c>
      <c r="L3870" s="126" t="s">
        <v>1771</v>
      </c>
      <c r="M3870" s="130">
        <v>4659.2</v>
      </c>
      <c r="N3870" s="126" t="s">
        <v>290</v>
      </c>
      <c r="O3870" s="126" t="s">
        <v>528</v>
      </c>
      <c r="P3870" s="130">
        <v>0</v>
      </c>
      <c r="S3870" s="130">
        <v>0</v>
      </c>
      <c r="V3870" s="130">
        <v>4659.2</v>
      </c>
      <c r="X3870" s="126" t="s">
        <v>4911</v>
      </c>
      <c r="Z3870" s="127"/>
      <c r="AA3870" s="128"/>
      <c r="AB3870" s="128"/>
      <c r="AD3870" s="126" t="s">
        <v>1287</v>
      </c>
      <c r="AG3870" s="127"/>
      <c r="AI3870" s="127"/>
    </row>
    <row r="3871" spans="1:35" ht="14.85" customHeight="1">
      <c r="A3871" s="130">
        <v>5011348</v>
      </c>
      <c r="B3871" s="126" t="s">
        <v>413</v>
      </c>
      <c r="C3871" s="126" t="s">
        <v>7239</v>
      </c>
      <c r="D3871" s="126" t="s">
        <v>6844</v>
      </c>
      <c r="E3871" s="126" t="s">
        <v>288</v>
      </c>
      <c r="F3871" s="126" t="s">
        <v>522</v>
      </c>
      <c r="G3871" s="126" t="s">
        <v>788</v>
      </c>
      <c r="H3871" s="126" t="s">
        <v>524</v>
      </c>
      <c r="I3871" s="126" t="s">
        <v>418</v>
      </c>
      <c r="J3871" s="126" t="s">
        <v>2785</v>
      </c>
      <c r="K3871" s="126" t="s">
        <v>747</v>
      </c>
      <c r="L3871" s="126" t="s">
        <v>1771</v>
      </c>
      <c r="M3871" s="130">
        <v>2329.6</v>
      </c>
      <c r="N3871" s="126" t="s">
        <v>290</v>
      </c>
      <c r="O3871" s="126" t="s">
        <v>528</v>
      </c>
      <c r="P3871" s="130">
        <v>0</v>
      </c>
      <c r="S3871" s="130">
        <v>0</v>
      </c>
      <c r="V3871" s="130">
        <v>2329.6</v>
      </c>
      <c r="X3871" s="126" t="s">
        <v>4911</v>
      </c>
      <c r="Z3871" s="127"/>
      <c r="AA3871" s="128"/>
      <c r="AB3871" s="128"/>
      <c r="AD3871" s="126" t="s">
        <v>1287</v>
      </c>
      <c r="AG3871" s="127"/>
      <c r="AI3871" s="127"/>
    </row>
    <row r="3872" spans="1:35" ht="14.85" customHeight="1">
      <c r="A3872" s="130">
        <v>5010010</v>
      </c>
      <c r="B3872" s="126" t="s">
        <v>7240</v>
      </c>
      <c r="C3872" s="126" t="s">
        <v>5404</v>
      </c>
      <c r="D3872" s="126" t="s">
        <v>7241</v>
      </c>
      <c r="E3872" s="126" t="s">
        <v>288</v>
      </c>
      <c r="F3872" s="126" t="s">
        <v>522</v>
      </c>
      <c r="G3872" s="126" t="s">
        <v>523</v>
      </c>
      <c r="H3872" s="126" t="s">
        <v>524</v>
      </c>
      <c r="I3872" s="126" t="s">
        <v>418</v>
      </c>
      <c r="J3872" s="126" t="s">
        <v>2496</v>
      </c>
      <c r="K3872" s="126" t="s">
        <v>558</v>
      </c>
      <c r="L3872" s="126" t="s">
        <v>977</v>
      </c>
      <c r="M3872" s="130">
        <v>627.20000000000005</v>
      </c>
      <c r="N3872" s="126" t="s">
        <v>290</v>
      </c>
      <c r="O3872" s="126" t="s">
        <v>528</v>
      </c>
      <c r="P3872" s="130">
        <v>0</v>
      </c>
      <c r="S3872" s="130">
        <v>0</v>
      </c>
      <c r="V3872" s="130">
        <v>627.20000000000005</v>
      </c>
      <c r="X3872" s="126" t="s">
        <v>784</v>
      </c>
      <c r="Z3872" s="127"/>
      <c r="AA3872" s="128"/>
      <c r="AB3872" s="128"/>
      <c r="AD3872" s="126" t="s">
        <v>562</v>
      </c>
      <c r="AG3872" s="127"/>
      <c r="AI3872" s="127"/>
    </row>
    <row r="3873" spans="1:35" ht="14.85" customHeight="1">
      <c r="A3873" s="130">
        <v>5010006</v>
      </c>
      <c r="B3873" s="126" t="s">
        <v>7242</v>
      </c>
      <c r="C3873" s="126" t="s">
        <v>6298</v>
      </c>
      <c r="D3873" s="126" t="s">
        <v>7243</v>
      </c>
      <c r="E3873" s="126" t="s">
        <v>288</v>
      </c>
      <c r="F3873" s="126" t="s">
        <v>522</v>
      </c>
      <c r="G3873" s="126" t="s">
        <v>795</v>
      </c>
      <c r="H3873" s="126" t="s">
        <v>524</v>
      </c>
      <c r="I3873" s="126" t="s">
        <v>126</v>
      </c>
      <c r="J3873" s="126" t="s">
        <v>6300</v>
      </c>
      <c r="K3873" s="126" t="s">
        <v>747</v>
      </c>
      <c r="L3873" s="126" t="s">
        <v>444</v>
      </c>
      <c r="M3873" s="130">
        <v>8.73</v>
      </c>
      <c r="O3873" s="126" t="s">
        <v>528</v>
      </c>
      <c r="P3873" s="130">
        <v>0</v>
      </c>
      <c r="S3873" s="130">
        <v>0</v>
      </c>
      <c r="V3873" s="130">
        <v>11.2</v>
      </c>
      <c r="X3873" s="126" t="s">
        <v>6301</v>
      </c>
      <c r="Z3873" s="127"/>
      <c r="AA3873" s="128"/>
      <c r="AB3873" s="128"/>
      <c r="AD3873" s="126" t="s">
        <v>562</v>
      </c>
      <c r="AG3873" s="127"/>
      <c r="AI3873" s="127"/>
    </row>
    <row r="3874" spans="1:35" ht="14.85" customHeight="1">
      <c r="A3874" s="130">
        <v>5010005</v>
      </c>
      <c r="B3874" s="126" t="s">
        <v>7244</v>
      </c>
      <c r="C3874" s="126" t="s">
        <v>7245</v>
      </c>
      <c r="D3874" s="126" t="s">
        <v>6509</v>
      </c>
      <c r="E3874" s="126" t="s">
        <v>288</v>
      </c>
      <c r="F3874" s="126" t="s">
        <v>522</v>
      </c>
      <c r="G3874" s="126" t="s">
        <v>783</v>
      </c>
      <c r="H3874" s="126" t="s">
        <v>524</v>
      </c>
      <c r="I3874" s="126" t="s">
        <v>126</v>
      </c>
      <c r="J3874" s="126" t="s">
        <v>6300</v>
      </c>
      <c r="K3874" s="126" t="s">
        <v>747</v>
      </c>
      <c r="L3874" s="126" t="s">
        <v>444</v>
      </c>
      <c r="M3874" s="130">
        <v>11.25</v>
      </c>
      <c r="O3874" s="126" t="s">
        <v>528</v>
      </c>
      <c r="P3874" s="130">
        <v>0</v>
      </c>
      <c r="S3874" s="130">
        <v>0</v>
      </c>
      <c r="V3874" s="130">
        <v>11.25</v>
      </c>
      <c r="X3874" s="126" t="s">
        <v>6301</v>
      </c>
      <c r="Z3874" s="127"/>
      <c r="AA3874" s="128"/>
      <c r="AB3874" s="128"/>
      <c r="AD3874" s="126" t="s">
        <v>562</v>
      </c>
      <c r="AG3874" s="127"/>
      <c r="AI3874" s="127"/>
    </row>
    <row r="3875" spans="1:35" ht="14.85" customHeight="1">
      <c r="A3875" s="130">
        <v>5011020</v>
      </c>
      <c r="B3875" s="126" t="s">
        <v>413</v>
      </c>
      <c r="C3875" s="126" t="s">
        <v>7246</v>
      </c>
      <c r="D3875" s="126" t="s">
        <v>7247</v>
      </c>
      <c r="E3875" s="126" t="s">
        <v>288</v>
      </c>
      <c r="F3875" s="126" t="s">
        <v>364</v>
      </c>
      <c r="G3875" s="126" t="s">
        <v>417</v>
      </c>
      <c r="H3875" s="126" t="s">
        <v>126</v>
      </c>
      <c r="I3875" s="126" t="s">
        <v>126</v>
      </c>
      <c r="J3875" s="126" t="s">
        <v>1449</v>
      </c>
      <c r="K3875" s="126" t="s">
        <v>535</v>
      </c>
      <c r="L3875" s="126" t="s">
        <v>1450</v>
      </c>
      <c r="M3875" s="130">
        <v>6817.44</v>
      </c>
      <c r="O3875" s="126" t="s">
        <v>365</v>
      </c>
      <c r="P3875" s="130">
        <v>0</v>
      </c>
      <c r="S3875" s="130">
        <v>0</v>
      </c>
      <c r="V3875" s="130">
        <v>19853.62</v>
      </c>
      <c r="X3875" s="126" t="s">
        <v>469</v>
      </c>
      <c r="Z3875" s="127"/>
      <c r="AA3875" s="128">
        <v>1</v>
      </c>
      <c r="AB3875" s="128">
        <v>60</v>
      </c>
      <c r="AC3875" s="126" t="s">
        <v>366</v>
      </c>
      <c r="AD3875" s="126" t="s">
        <v>562</v>
      </c>
      <c r="AG3875" s="127"/>
      <c r="AI3875" s="127"/>
    </row>
    <row r="3876" spans="1:35" ht="14.85" customHeight="1">
      <c r="A3876" s="130">
        <v>5011019</v>
      </c>
      <c r="B3876" s="126" t="s">
        <v>413</v>
      </c>
      <c r="C3876" s="126" t="s">
        <v>7248</v>
      </c>
      <c r="D3876" s="126" t="s">
        <v>7247</v>
      </c>
      <c r="E3876" s="126" t="s">
        <v>288</v>
      </c>
      <c r="F3876" s="126" t="s">
        <v>364</v>
      </c>
      <c r="G3876" s="126" t="s">
        <v>417</v>
      </c>
      <c r="H3876" s="126" t="s">
        <v>126</v>
      </c>
      <c r="I3876" s="126" t="s">
        <v>126</v>
      </c>
      <c r="J3876" s="126" t="s">
        <v>1449</v>
      </c>
      <c r="K3876" s="126" t="s">
        <v>535</v>
      </c>
      <c r="L3876" s="126" t="s">
        <v>1450</v>
      </c>
      <c r="M3876" s="130">
        <v>6817.44</v>
      </c>
      <c r="O3876" s="126" t="s">
        <v>365</v>
      </c>
      <c r="P3876" s="130">
        <v>0</v>
      </c>
      <c r="S3876" s="130">
        <v>0</v>
      </c>
      <c r="V3876" s="130">
        <v>27107.23</v>
      </c>
      <c r="X3876" s="126" t="s">
        <v>510</v>
      </c>
      <c r="Z3876" s="127"/>
      <c r="AA3876" s="128">
        <v>2</v>
      </c>
      <c r="AB3876" s="128">
        <v>60</v>
      </c>
      <c r="AC3876" s="126" t="s">
        <v>366</v>
      </c>
      <c r="AD3876" s="126" t="s">
        <v>562</v>
      </c>
      <c r="AG3876" s="127"/>
      <c r="AI3876" s="127"/>
    </row>
    <row r="3877" spans="1:35" ht="14.85" customHeight="1">
      <c r="A3877" s="130">
        <v>5011018</v>
      </c>
      <c r="B3877" s="126" t="s">
        <v>413</v>
      </c>
      <c r="C3877" s="126" t="s">
        <v>7248</v>
      </c>
      <c r="D3877" s="126" t="s">
        <v>7247</v>
      </c>
      <c r="E3877" s="126" t="s">
        <v>288</v>
      </c>
      <c r="F3877" s="126" t="s">
        <v>364</v>
      </c>
      <c r="G3877" s="126" t="s">
        <v>417</v>
      </c>
      <c r="H3877" s="126" t="s">
        <v>126</v>
      </c>
      <c r="I3877" s="126" t="s">
        <v>126</v>
      </c>
      <c r="J3877" s="126" t="s">
        <v>1449</v>
      </c>
      <c r="K3877" s="126" t="s">
        <v>535</v>
      </c>
      <c r="L3877" s="126" t="s">
        <v>1450</v>
      </c>
      <c r="M3877" s="130">
        <v>6817.44</v>
      </c>
      <c r="O3877" s="126" t="s">
        <v>365</v>
      </c>
      <c r="P3877" s="130">
        <v>0</v>
      </c>
      <c r="S3877" s="130">
        <v>0</v>
      </c>
      <c r="V3877" s="130">
        <v>27107.23</v>
      </c>
      <c r="X3877" s="126" t="s">
        <v>469</v>
      </c>
      <c r="Z3877" s="127"/>
      <c r="AA3877" s="128">
        <v>1</v>
      </c>
      <c r="AB3877" s="128">
        <v>60</v>
      </c>
      <c r="AC3877" s="126" t="s">
        <v>366</v>
      </c>
      <c r="AD3877" s="126" t="s">
        <v>562</v>
      </c>
      <c r="AG3877" s="127"/>
      <c r="AI3877" s="127"/>
    </row>
    <row r="3878" spans="1:35" ht="14.85" customHeight="1">
      <c r="A3878" s="130">
        <v>5011017</v>
      </c>
      <c r="B3878" s="126" t="s">
        <v>413</v>
      </c>
      <c r="C3878" s="126" t="s">
        <v>7249</v>
      </c>
      <c r="D3878" s="126" t="s">
        <v>7250</v>
      </c>
      <c r="E3878" s="126" t="s">
        <v>288</v>
      </c>
      <c r="F3878" s="126" t="s">
        <v>532</v>
      </c>
      <c r="G3878" s="126" t="s">
        <v>1552</v>
      </c>
      <c r="H3878" s="126" t="s">
        <v>126</v>
      </c>
      <c r="I3878" s="126" t="s">
        <v>418</v>
      </c>
      <c r="J3878" s="126" t="s">
        <v>3874</v>
      </c>
      <c r="K3878" s="126" t="s">
        <v>852</v>
      </c>
      <c r="L3878" s="126" t="s">
        <v>3605</v>
      </c>
      <c r="M3878" s="130">
        <v>75.739999999999995</v>
      </c>
      <c r="O3878" s="126" t="s">
        <v>4049</v>
      </c>
      <c r="P3878" s="130">
        <v>0</v>
      </c>
      <c r="S3878" s="130">
        <v>0</v>
      </c>
      <c r="V3878" s="130">
        <v>75.739999999999995</v>
      </c>
      <c r="X3878" s="126" t="s">
        <v>4050</v>
      </c>
      <c r="Z3878" s="127"/>
      <c r="AA3878" s="128"/>
      <c r="AB3878" s="128"/>
      <c r="AD3878" s="126" t="s">
        <v>562</v>
      </c>
      <c r="AG3878" s="127"/>
      <c r="AI3878" s="127"/>
    </row>
    <row r="3879" spans="1:35" ht="14.85" customHeight="1">
      <c r="A3879" s="130">
        <v>5011016</v>
      </c>
      <c r="B3879" s="126" t="s">
        <v>413</v>
      </c>
      <c r="C3879" s="126" t="s">
        <v>3049</v>
      </c>
      <c r="D3879" s="126" t="s">
        <v>3050</v>
      </c>
      <c r="E3879" s="126" t="s">
        <v>288</v>
      </c>
      <c r="F3879" s="126" t="s">
        <v>364</v>
      </c>
      <c r="G3879" s="126" t="s">
        <v>417</v>
      </c>
      <c r="H3879" s="126" t="s">
        <v>126</v>
      </c>
      <c r="I3879" s="126" t="s">
        <v>126</v>
      </c>
      <c r="J3879" s="126" t="s">
        <v>1449</v>
      </c>
      <c r="K3879" s="126" t="s">
        <v>535</v>
      </c>
      <c r="L3879" s="126" t="s">
        <v>1450</v>
      </c>
      <c r="M3879" s="130">
        <v>6817.44</v>
      </c>
      <c r="O3879" s="126" t="s">
        <v>365</v>
      </c>
      <c r="P3879" s="130">
        <v>0</v>
      </c>
      <c r="S3879" s="130">
        <v>0</v>
      </c>
      <c r="V3879" s="130">
        <v>14801.43</v>
      </c>
      <c r="X3879" s="126" t="s">
        <v>510</v>
      </c>
      <c r="Z3879" s="127"/>
      <c r="AA3879" s="128">
        <v>2</v>
      </c>
      <c r="AB3879" s="128">
        <v>60</v>
      </c>
      <c r="AC3879" s="126" t="s">
        <v>366</v>
      </c>
      <c r="AD3879" s="126" t="s">
        <v>562</v>
      </c>
      <c r="AG3879" s="127"/>
      <c r="AI3879" s="127"/>
    </row>
    <row r="3880" spans="1:35" ht="14.85" customHeight="1">
      <c r="A3880" s="130">
        <v>5010367</v>
      </c>
      <c r="B3880" s="126" t="s">
        <v>413</v>
      </c>
      <c r="C3880" s="126" t="s">
        <v>7251</v>
      </c>
      <c r="D3880" s="126" t="s">
        <v>7252</v>
      </c>
      <c r="E3880" s="126" t="s">
        <v>288</v>
      </c>
      <c r="F3880" s="126" t="s">
        <v>522</v>
      </c>
      <c r="G3880" s="126" t="s">
        <v>7253</v>
      </c>
      <c r="H3880" s="126" t="s">
        <v>524</v>
      </c>
      <c r="I3880" s="126" t="s">
        <v>418</v>
      </c>
      <c r="J3880" s="126" t="s">
        <v>4903</v>
      </c>
      <c r="K3880" s="126" t="s">
        <v>613</v>
      </c>
      <c r="L3880" s="126" t="s">
        <v>3892</v>
      </c>
      <c r="M3880" s="130">
        <v>1909.82</v>
      </c>
      <c r="N3880" s="126" t="s">
        <v>290</v>
      </c>
      <c r="O3880" s="126" t="s">
        <v>621</v>
      </c>
      <c r="P3880" s="130">
        <v>0</v>
      </c>
      <c r="S3880" s="130">
        <v>0</v>
      </c>
      <c r="V3880" s="130">
        <v>1909.82</v>
      </c>
      <c r="X3880" s="126" t="s">
        <v>4636</v>
      </c>
      <c r="Z3880" s="127"/>
      <c r="AA3880" s="128"/>
      <c r="AB3880" s="128"/>
      <c r="AD3880" s="126" t="s">
        <v>615</v>
      </c>
      <c r="AG3880" s="127"/>
      <c r="AI3880" s="127"/>
    </row>
    <row r="3881" spans="1:35" ht="14.85" customHeight="1">
      <c r="A3881" s="130">
        <v>5011142</v>
      </c>
      <c r="B3881" s="126" t="s">
        <v>413</v>
      </c>
      <c r="C3881" s="126" t="s">
        <v>2869</v>
      </c>
      <c r="D3881" s="126" t="s">
        <v>2870</v>
      </c>
      <c r="E3881" s="126" t="s">
        <v>288</v>
      </c>
      <c r="F3881" s="126" t="s">
        <v>364</v>
      </c>
      <c r="G3881" s="126" t="s">
        <v>417</v>
      </c>
      <c r="H3881" s="126" t="s">
        <v>126</v>
      </c>
      <c r="I3881" s="126" t="s">
        <v>126</v>
      </c>
      <c r="J3881" s="126" t="s">
        <v>886</v>
      </c>
      <c r="K3881" s="126" t="s">
        <v>443</v>
      </c>
      <c r="L3881" s="126" t="s">
        <v>887</v>
      </c>
      <c r="M3881" s="130">
        <v>9739.1299999999992</v>
      </c>
      <c r="O3881" s="126" t="s">
        <v>486</v>
      </c>
      <c r="P3881" s="130">
        <v>0</v>
      </c>
      <c r="S3881" s="130">
        <v>0</v>
      </c>
      <c r="V3881" s="130">
        <v>11200</v>
      </c>
      <c r="X3881" s="126" t="s">
        <v>487</v>
      </c>
      <c r="Z3881" s="127"/>
      <c r="AA3881" s="128">
        <v>1</v>
      </c>
      <c r="AB3881" s="128">
        <v>60</v>
      </c>
      <c r="AC3881" s="126" t="s">
        <v>366</v>
      </c>
      <c r="AD3881" s="126" t="s">
        <v>1222</v>
      </c>
      <c r="AG3881" s="127"/>
      <c r="AI3881" s="127"/>
    </row>
    <row r="3882" spans="1:35" ht="14.85" customHeight="1">
      <c r="A3882" s="130">
        <v>5011051</v>
      </c>
      <c r="B3882" s="126" t="s">
        <v>413</v>
      </c>
      <c r="C3882" s="126" t="s">
        <v>7254</v>
      </c>
      <c r="E3882" s="126" t="s">
        <v>288</v>
      </c>
      <c r="F3882" s="126" t="s">
        <v>364</v>
      </c>
      <c r="G3882" s="126" t="s">
        <v>417</v>
      </c>
      <c r="H3882" s="126" t="s">
        <v>126</v>
      </c>
      <c r="I3882" s="126" t="s">
        <v>126</v>
      </c>
      <c r="J3882" s="126" t="s">
        <v>466</v>
      </c>
      <c r="K3882" s="126" t="s">
        <v>467</v>
      </c>
      <c r="L3882" s="126" t="s">
        <v>468</v>
      </c>
      <c r="M3882" s="130">
        <v>9739.1299999999992</v>
      </c>
      <c r="O3882" s="126" t="s">
        <v>486</v>
      </c>
      <c r="P3882" s="130">
        <v>0</v>
      </c>
      <c r="S3882" s="130">
        <v>0</v>
      </c>
      <c r="V3882" s="130">
        <v>37885.199999999997</v>
      </c>
      <c r="X3882" s="126" t="s">
        <v>487</v>
      </c>
      <c r="Z3882" s="127"/>
      <c r="AA3882" s="128">
        <v>1</v>
      </c>
      <c r="AB3882" s="128">
        <v>60</v>
      </c>
      <c r="AC3882" s="126" t="s">
        <v>366</v>
      </c>
      <c r="AD3882" s="126" t="s">
        <v>1222</v>
      </c>
      <c r="AG3882" s="127"/>
      <c r="AI3882" s="127"/>
    </row>
    <row r="3883" spans="1:35" ht="14.85" customHeight="1">
      <c r="A3883" s="130">
        <v>5011141</v>
      </c>
      <c r="B3883" s="126" t="s">
        <v>413</v>
      </c>
      <c r="C3883" s="126" t="s">
        <v>2871</v>
      </c>
      <c r="D3883" s="126" t="s">
        <v>2872</v>
      </c>
      <c r="E3883" s="126" t="s">
        <v>288</v>
      </c>
      <c r="F3883" s="126" t="s">
        <v>364</v>
      </c>
      <c r="G3883" s="126" t="s">
        <v>417</v>
      </c>
      <c r="H3883" s="126" t="s">
        <v>126</v>
      </c>
      <c r="I3883" s="126" t="s">
        <v>126</v>
      </c>
      <c r="J3883" s="126" t="s">
        <v>886</v>
      </c>
      <c r="K3883" s="126" t="s">
        <v>443</v>
      </c>
      <c r="L3883" s="126" t="s">
        <v>887</v>
      </c>
      <c r="M3883" s="130">
        <v>9739.1299999999992</v>
      </c>
      <c r="O3883" s="126" t="s">
        <v>486</v>
      </c>
      <c r="P3883" s="130">
        <v>0</v>
      </c>
      <c r="S3883" s="130">
        <v>0</v>
      </c>
      <c r="V3883" s="130">
        <v>14121.73</v>
      </c>
      <c r="X3883" s="126" t="s">
        <v>487</v>
      </c>
      <c r="Z3883" s="127"/>
      <c r="AA3883" s="128">
        <v>1</v>
      </c>
      <c r="AB3883" s="128">
        <v>60</v>
      </c>
      <c r="AC3883" s="126" t="s">
        <v>366</v>
      </c>
      <c r="AD3883" s="126" t="s">
        <v>1222</v>
      </c>
      <c r="AG3883" s="127"/>
      <c r="AI3883" s="127"/>
    </row>
    <row r="3884" spans="1:35" ht="14.85" customHeight="1">
      <c r="A3884" s="130">
        <v>5011140</v>
      </c>
      <c r="B3884" s="126" t="s">
        <v>413</v>
      </c>
      <c r="C3884" s="126" t="s">
        <v>2873</v>
      </c>
      <c r="D3884" s="126" t="s">
        <v>2874</v>
      </c>
      <c r="E3884" s="126" t="s">
        <v>288</v>
      </c>
      <c r="F3884" s="126" t="s">
        <v>364</v>
      </c>
      <c r="G3884" s="126" t="s">
        <v>417</v>
      </c>
      <c r="H3884" s="126" t="s">
        <v>126</v>
      </c>
      <c r="I3884" s="126" t="s">
        <v>126</v>
      </c>
      <c r="J3884" s="126" t="s">
        <v>886</v>
      </c>
      <c r="K3884" s="126" t="s">
        <v>443</v>
      </c>
      <c r="L3884" s="126" t="s">
        <v>887</v>
      </c>
      <c r="M3884" s="130">
        <v>9739.1299999999992</v>
      </c>
      <c r="O3884" s="126" t="s">
        <v>486</v>
      </c>
      <c r="P3884" s="130">
        <v>0</v>
      </c>
      <c r="S3884" s="130">
        <v>0</v>
      </c>
      <c r="V3884" s="130">
        <v>22400</v>
      </c>
      <c r="X3884" s="126" t="s">
        <v>487</v>
      </c>
      <c r="Z3884" s="127"/>
      <c r="AA3884" s="128">
        <v>1</v>
      </c>
      <c r="AB3884" s="128">
        <v>60</v>
      </c>
      <c r="AC3884" s="126" t="s">
        <v>366</v>
      </c>
      <c r="AD3884" s="126" t="s">
        <v>1222</v>
      </c>
      <c r="AG3884" s="127"/>
      <c r="AI3884" s="127"/>
    </row>
    <row r="3885" spans="1:35" ht="14.85" customHeight="1">
      <c r="A3885" s="130">
        <v>5011139</v>
      </c>
      <c r="B3885" s="126" t="s">
        <v>413</v>
      </c>
      <c r="C3885" s="126" t="s">
        <v>5659</v>
      </c>
      <c r="D3885" s="126" t="s">
        <v>5660</v>
      </c>
      <c r="E3885" s="126" t="s">
        <v>288</v>
      </c>
      <c r="F3885" s="126" t="s">
        <v>364</v>
      </c>
      <c r="G3885" s="126" t="s">
        <v>417</v>
      </c>
      <c r="H3885" s="126" t="s">
        <v>126</v>
      </c>
      <c r="I3885" s="126" t="s">
        <v>126</v>
      </c>
      <c r="J3885" s="126" t="s">
        <v>886</v>
      </c>
      <c r="K3885" s="126" t="s">
        <v>443</v>
      </c>
      <c r="L3885" s="126" t="s">
        <v>887</v>
      </c>
      <c r="M3885" s="130">
        <v>9739.1299999999992</v>
      </c>
      <c r="O3885" s="126" t="s">
        <v>486</v>
      </c>
      <c r="P3885" s="130">
        <v>0</v>
      </c>
      <c r="S3885" s="130">
        <v>0</v>
      </c>
      <c r="V3885" s="130">
        <v>29217.38</v>
      </c>
      <c r="X3885" s="126" t="s">
        <v>487</v>
      </c>
      <c r="Z3885" s="127"/>
      <c r="AA3885" s="128">
        <v>1</v>
      </c>
      <c r="AB3885" s="128">
        <v>60</v>
      </c>
      <c r="AC3885" s="126" t="s">
        <v>366</v>
      </c>
      <c r="AD3885" s="126" t="s">
        <v>1222</v>
      </c>
      <c r="AG3885" s="127"/>
      <c r="AI3885" s="127"/>
    </row>
    <row r="3886" spans="1:35" ht="14.85" customHeight="1">
      <c r="A3886" s="130">
        <v>5011138</v>
      </c>
      <c r="B3886" s="126" t="s">
        <v>413</v>
      </c>
      <c r="C3886" s="126" t="s">
        <v>5661</v>
      </c>
      <c r="D3886" s="126" t="s">
        <v>2555</v>
      </c>
      <c r="E3886" s="126" t="s">
        <v>288</v>
      </c>
      <c r="F3886" s="126" t="s">
        <v>364</v>
      </c>
      <c r="G3886" s="126" t="s">
        <v>417</v>
      </c>
      <c r="H3886" s="126" t="s">
        <v>126</v>
      </c>
      <c r="I3886" s="126" t="s">
        <v>126</v>
      </c>
      <c r="J3886" s="126" t="s">
        <v>886</v>
      </c>
      <c r="K3886" s="126" t="s">
        <v>443</v>
      </c>
      <c r="L3886" s="126" t="s">
        <v>887</v>
      </c>
      <c r="M3886" s="130">
        <v>9739.1299999999992</v>
      </c>
      <c r="O3886" s="126" t="s">
        <v>486</v>
      </c>
      <c r="P3886" s="130">
        <v>0</v>
      </c>
      <c r="S3886" s="130">
        <v>0</v>
      </c>
      <c r="V3886" s="130">
        <v>11200</v>
      </c>
      <c r="X3886" s="126" t="s">
        <v>487</v>
      </c>
      <c r="Z3886" s="127"/>
      <c r="AA3886" s="128">
        <v>1</v>
      </c>
      <c r="AB3886" s="128">
        <v>60</v>
      </c>
      <c r="AC3886" s="126" t="s">
        <v>366</v>
      </c>
      <c r="AD3886" s="126" t="s">
        <v>1222</v>
      </c>
      <c r="AG3886" s="127"/>
      <c r="AI3886" s="127"/>
    </row>
    <row r="3887" spans="1:35" ht="14.85" customHeight="1">
      <c r="A3887" s="130">
        <v>5011137</v>
      </c>
      <c r="B3887" s="126" t="s">
        <v>413</v>
      </c>
      <c r="C3887" s="126" t="s">
        <v>5662</v>
      </c>
      <c r="D3887" s="126" t="s">
        <v>5663</v>
      </c>
      <c r="E3887" s="126" t="s">
        <v>288</v>
      </c>
      <c r="F3887" s="126" t="s">
        <v>364</v>
      </c>
      <c r="G3887" s="126" t="s">
        <v>417</v>
      </c>
      <c r="H3887" s="126" t="s">
        <v>126</v>
      </c>
      <c r="I3887" s="126" t="s">
        <v>126</v>
      </c>
      <c r="J3887" s="126" t="s">
        <v>886</v>
      </c>
      <c r="K3887" s="126" t="s">
        <v>443</v>
      </c>
      <c r="L3887" s="126" t="s">
        <v>887</v>
      </c>
      <c r="M3887" s="130">
        <v>9739.1299999999992</v>
      </c>
      <c r="O3887" s="126" t="s">
        <v>486</v>
      </c>
      <c r="P3887" s="130">
        <v>0</v>
      </c>
      <c r="S3887" s="130">
        <v>0</v>
      </c>
      <c r="V3887" s="130">
        <v>14121.73</v>
      </c>
      <c r="X3887" s="126" t="s">
        <v>487</v>
      </c>
      <c r="Z3887" s="127"/>
      <c r="AA3887" s="128">
        <v>1</v>
      </c>
      <c r="AB3887" s="128">
        <v>60</v>
      </c>
      <c r="AC3887" s="126" t="s">
        <v>366</v>
      </c>
      <c r="AD3887" s="126" t="s">
        <v>1222</v>
      </c>
      <c r="AG3887" s="127"/>
      <c r="AI3887" s="127"/>
    </row>
    <row r="3888" spans="1:35" ht="14.85" customHeight="1">
      <c r="A3888" s="130">
        <v>5011234</v>
      </c>
      <c r="B3888" s="126" t="s">
        <v>413</v>
      </c>
      <c r="C3888" s="126" t="s">
        <v>7255</v>
      </c>
      <c r="D3888" s="126" t="s">
        <v>7256</v>
      </c>
      <c r="E3888" s="126" t="s">
        <v>288</v>
      </c>
      <c r="F3888" s="126" t="s">
        <v>522</v>
      </c>
      <c r="G3888" s="126" t="s">
        <v>1504</v>
      </c>
      <c r="H3888" s="126" t="s">
        <v>524</v>
      </c>
      <c r="I3888" s="126" t="s">
        <v>418</v>
      </c>
      <c r="J3888" s="126" t="s">
        <v>3890</v>
      </c>
      <c r="K3888" s="126" t="s">
        <v>3891</v>
      </c>
      <c r="L3888" s="126" t="s">
        <v>3892</v>
      </c>
      <c r="M3888" s="130">
        <v>461.98</v>
      </c>
      <c r="N3888" s="126" t="s">
        <v>290</v>
      </c>
      <c r="O3888" s="126" t="s">
        <v>528</v>
      </c>
      <c r="P3888" s="130">
        <v>0</v>
      </c>
      <c r="S3888" s="130">
        <v>0</v>
      </c>
      <c r="V3888" s="130">
        <v>461.98</v>
      </c>
      <c r="X3888" s="126" t="s">
        <v>529</v>
      </c>
      <c r="Z3888" s="127"/>
      <c r="AA3888" s="128"/>
      <c r="AB3888" s="128"/>
      <c r="AD3888" s="126" t="s">
        <v>1222</v>
      </c>
      <c r="AG3888" s="127"/>
      <c r="AI3888" s="127"/>
    </row>
    <row r="3889" spans="1:35" ht="14.85" customHeight="1">
      <c r="A3889" s="130">
        <v>5011233</v>
      </c>
      <c r="B3889" s="126" t="s">
        <v>413</v>
      </c>
      <c r="C3889" s="126" t="s">
        <v>6770</v>
      </c>
      <c r="D3889" s="126" t="s">
        <v>7257</v>
      </c>
      <c r="E3889" s="126" t="s">
        <v>288</v>
      </c>
      <c r="F3889" s="126" t="s">
        <v>522</v>
      </c>
      <c r="G3889" s="126" t="s">
        <v>806</v>
      </c>
      <c r="H3889" s="126" t="s">
        <v>605</v>
      </c>
      <c r="I3889" s="126" t="s">
        <v>418</v>
      </c>
      <c r="J3889" s="126" t="s">
        <v>5013</v>
      </c>
      <c r="K3889" s="126" t="s">
        <v>779</v>
      </c>
      <c r="L3889" s="126" t="s">
        <v>527</v>
      </c>
      <c r="M3889" s="130">
        <v>1752.05</v>
      </c>
      <c r="N3889" s="126" t="s">
        <v>290</v>
      </c>
      <c r="O3889" s="126" t="s">
        <v>528</v>
      </c>
      <c r="P3889" s="130">
        <v>0</v>
      </c>
      <c r="S3889" s="130">
        <v>0</v>
      </c>
      <c r="V3889" s="130">
        <v>1752.05</v>
      </c>
      <c r="X3889" s="126" t="s">
        <v>1507</v>
      </c>
      <c r="Z3889" s="127"/>
      <c r="AA3889" s="128"/>
      <c r="AB3889" s="128"/>
      <c r="AD3889" s="126" t="s">
        <v>1222</v>
      </c>
      <c r="AG3889" s="127"/>
      <c r="AI3889" s="127"/>
    </row>
    <row r="3890" spans="1:35" ht="14.85" customHeight="1">
      <c r="A3890" s="130">
        <v>5011525</v>
      </c>
      <c r="B3890" s="126" t="s">
        <v>413</v>
      </c>
      <c r="C3890" s="126" t="s">
        <v>7258</v>
      </c>
      <c r="E3890" s="126" t="s">
        <v>288</v>
      </c>
      <c r="F3890" s="126" t="s">
        <v>416</v>
      </c>
      <c r="G3890" s="126" t="s">
        <v>417</v>
      </c>
      <c r="H3890" s="126" t="s">
        <v>126</v>
      </c>
      <c r="I3890" s="126" t="s">
        <v>126</v>
      </c>
      <c r="J3890" s="126" t="s">
        <v>2857</v>
      </c>
      <c r="K3890" s="126" t="s">
        <v>747</v>
      </c>
      <c r="L3890" s="126" t="s">
        <v>2858</v>
      </c>
      <c r="M3890" s="130">
        <v>2142.56</v>
      </c>
      <c r="O3890" s="126" t="s">
        <v>422</v>
      </c>
      <c r="P3890" s="130">
        <v>0</v>
      </c>
      <c r="S3890" s="130">
        <v>0</v>
      </c>
      <c r="V3890" s="130">
        <v>2142.58</v>
      </c>
      <c r="X3890" s="126" t="s">
        <v>2908</v>
      </c>
      <c r="Z3890" s="127"/>
      <c r="AA3890" s="128">
        <v>1</v>
      </c>
      <c r="AB3890" s="128">
        <v>12</v>
      </c>
      <c r="AD3890" s="126" t="s">
        <v>1750</v>
      </c>
      <c r="AG3890" s="127"/>
      <c r="AI3890" s="127"/>
    </row>
    <row r="3891" spans="1:35" ht="14.85" customHeight="1">
      <c r="A3891" s="130">
        <v>5011524</v>
      </c>
      <c r="B3891" s="126" t="s">
        <v>413</v>
      </c>
      <c r="C3891" s="126" t="s">
        <v>7259</v>
      </c>
      <c r="E3891" s="126" t="s">
        <v>288</v>
      </c>
      <c r="F3891" s="126" t="s">
        <v>416</v>
      </c>
      <c r="G3891" s="126" t="s">
        <v>417</v>
      </c>
      <c r="H3891" s="126" t="s">
        <v>126</v>
      </c>
      <c r="I3891" s="126" t="s">
        <v>126</v>
      </c>
      <c r="J3891" s="126" t="s">
        <v>2857</v>
      </c>
      <c r="K3891" s="126" t="s">
        <v>747</v>
      </c>
      <c r="L3891" s="126" t="s">
        <v>2858</v>
      </c>
      <c r="M3891" s="130">
        <v>2142.56</v>
      </c>
      <c r="O3891" s="126" t="s">
        <v>422</v>
      </c>
      <c r="P3891" s="130">
        <v>0</v>
      </c>
      <c r="S3891" s="130">
        <v>0</v>
      </c>
      <c r="V3891" s="130">
        <v>2142.58</v>
      </c>
      <c r="X3891" s="126" t="s">
        <v>2908</v>
      </c>
      <c r="Z3891" s="127"/>
      <c r="AA3891" s="128">
        <v>1</v>
      </c>
      <c r="AB3891" s="128">
        <v>12</v>
      </c>
      <c r="AD3891" s="126" t="s">
        <v>1750</v>
      </c>
      <c r="AG3891" s="127"/>
      <c r="AI3891" s="127"/>
    </row>
    <row r="3892" spans="1:35" ht="14.85" customHeight="1">
      <c r="A3892" s="130">
        <v>5011523</v>
      </c>
      <c r="B3892" s="126" t="s">
        <v>413</v>
      </c>
      <c r="C3892" s="126" t="s">
        <v>7260</v>
      </c>
      <c r="E3892" s="126" t="s">
        <v>288</v>
      </c>
      <c r="F3892" s="126" t="s">
        <v>416</v>
      </c>
      <c r="G3892" s="126" t="s">
        <v>417</v>
      </c>
      <c r="H3892" s="126" t="s">
        <v>126</v>
      </c>
      <c r="I3892" s="126" t="s">
        <v>126</v>
      </c>
      <c r="J3892" s="126" t="s">
        <v>2857</v>
      </c>
      <c r="K3892" s="126" t="s">
        <v>747</v>
      </c>
      <c r="L3892" s="126" t="s">
        <v>2858</v>
      </c>
      <c r="M3892" s="130">
        <v>1557.92</v>
      </c>
      <c r="O3892" s="126" t="s">
        <v>422</v>
      </c>
      <c r="P3892" s="130">
        <v>0</v>
      </c>
      <c r="S3892" s="130">
        <v>0</v>
      </c>
      <c r="V3892" s="130">
        <v>1558.24</v>
      </c>
      <c r="X3892" s="126" t="s">
        <v>1034</v>
      </c>
      <c r="Z3892" s="127"/>
      <c r="AA3892" s="128">
        <v>1</v>
      </c>
      <c r="AB3892" s="128">
        <v>12</v>
      </c>
      <c r="AD3892" s="126" t="s">
        <v>1750</v>
      </c>
      <c r="AG3892" s="127"/>
      <c r="AI3892" s="127"/>
    </row>
    <row r="3893" spans="1:35" ht="14.85" customHeight="1">
      <c r="A3893" s="130">
        <v>5011518</v>
      </c>
      <c r="B3893" s="126" t="s">
        <v>413</v>
      </c>
      <c r="C3893" s="126" t="s">
        <v>7261</v>
      </c>
      <c r="E3893" s="126" t="s">
        <v>288</v>
      </c>
      <c r="F3893" s="126" t="s">
        <v>416</v>
      </c>
      <c r="G3893" s="126" t="s">
        <v>417</v>
      </c>
      <c r="H3893" s="126" t="s">
        <v>126</v>
      </c>
      <c r="I3893" s="126" t="s">
        <v>126</v>
      </c>
      <c r="J3893" s="126" t="s">
        <v>2857</v>
      </c>
      <c r="K3893" s="126" t="s">
        <v>747</v>
      </c>
      <c r="L3893" s="126" t="s">
        <v>2858</v>
      </c>
      <c r="M3893" s="130">
        <v>973.89</v>
      </c>
      <c r="O3893" s="126" t="s">
        <v>427</v>
      </c>
      <c r="P3893" s="130">
        <v>0</v>
      </c>
      <c r="S3893" s="130">
        <v>0</v>
      </c>
      <c r="V3893" s="130">
        <v>973.89</v>
      </c>
      <c r="X3893" s="126" t="s">
        <v>432</v>
      </c>
      <c r="Z3893" s="127"/>
      <c r="AA3893" s="128">
        <v>1</v>
      </c>
      <c r="AB3893" s="128">
        <v>12</v>
      </c>
      <c r="AD3893" s="126" t="s">
        <v>1750</v>
      </c>
      <c r="AG3893" s="127"/>
      <c r="AI3893" s="127"/>
    </row>
    <row r="3894" spans="1:35" ht="14.85" customHeight="1">
      <c r="A3894" s="130">
        <v>5011517</v>
      </c>
      <c r="B3894" s="126" t="s">
        <v>413</v>
      </c>
      <c r="C3894" s="126" t="s">
        <v>7262</v>
      </c>
      <c r="E3894" s="126" t="s">
        <v>288</v>
      </c>
      <c r="F3894" s="126" t="s">
        <v>416</v>
      </c>
      <c r="G3894" s="126" t="s">
        <v>417</v>
      </c>
      <c r="H3894" s="126" t="s">
        <v>126</v>
      </c>
      <c r="I3894" s="126" t="s">
        <v>126</v>
      </c>
      <c r="J3894" s="126" t="s">
        <v>2857</v>
      </c>
      <c r="K3894" s="126" t="s">
        <v>747</v>
      </c>
      <c r="L3894" s="126" t="s">
        <v>2858</v>
      </c>
      <c r="M3894" s="130">
        <v>367.15</v>
      </c>
      <c r="O3894" s="126" t="s">
        <v>427</v>
      </c>
      <c r="P3894" s="130">
        <v>0</v>
      </c>
      <c r="S3894" s="130">
        <v>0</v>
      </c>
      <c r="V3894" s="130">
        <v>367.15</v>
      </c>
      <c r="X3894" s="126" t="s">
        <v>771</v>
      </c>
      <c r="Z3894" s="127"/>
      <c r="AA3894" s="128">
        <v>1</v>
      </c>
      <c r="AB3894" s="128">
        <v>12</v>
      </c>
      <c r="AD3894" s="126" t="s">
        <v>1750</v>
      </c>
      <c r="AG3894" s="127"/>
      <c r="AI3894" s="127"/>
    </row>
    <row r="3895" spans="1:35" ht="14.85" customHeight="1">
      <c r="A3895" s="130">
        <v>5013441</v>
      </c>
      <c r="B3895" s="126" t="s">
        <v>413</v>
      </c>
      <c r="C3895" s="126" t="s">
        <v>7263</v>
      </c>
      <c r="E3895" s="126" t="s">
        <v>288</v>
      </c>
      <c r="F3895" s="126" t="s">
        <v>364</v>
      </c>
      <c r="G3895" s="126" t="s">
        <v>417</v>
      </c>
      <c r="H3895" s="126" t="s">
        <v>126</v>
      </c>
      <c r="I3895" s="126" t="s">
        <v>126</v>
      </c>
      <c r="J3895" s="126" t="s">
        <v>466</v>
      </c>
      <c r="K3895" s="126" t="s">
        <v>467</v>
      </c>
      <c r="L3895" s="126" t="s">
        <v>468</v>
      </c>
      <c r="M3895" s="130">
        <v>6817.44</v>
      </c>
      <c r="O3895" s="126" t="s">
        <v>365</v>
      </c>
      <c r="P3895" s="130">
        <v>0</v>
      </c>
      <c r="S3895" s="130">
        <v>0</v>
      </c>
      <c r="V3895" s="130">
        <v>43317.440000000002</v>
      </c>
      <c r="X3895" s="126" t="s">
        <v>510</v>
      </c>
      <c r="Z3895" s="127"/>
      <c r="AA3895" s="128">
        <v>2</v>
      </c>
      <c r="AB3895" s="128">
        <v>60</v>
      </c>
      <c r="AC3895" s="126" t="s">
        <v>366</v>
      </c>
      <c r="AD3895" s="126" t="s">
        <v>424</v>
      </c>
      <c r="AG3895" s="127"/>
      <c r="AI3895" s="127"/>
    </row>
    <row r="3896" spans="1:35" ht="14.85" customHeight="1">
      <c r="A3896" s="130">
        <v>5011516</v>
      </c>
      <c r="B3896" s="126" t="s">
        <v>413</v>
      </c>
      <c r="C3896" s="126" t="s">
        <v>7264</v>
      </c>
      <c r="E3896" s="126" t="s">
        <v>288</v>
      </c>
      <c r="F3896" s="126" t="s">
        <v>416</v>
      </c>
      <c r="G3896" s="126" t="s">
        <v>417</v>
      </c>
      <c r="H3896" s="126" t="s">
        <v>126</v>
      </c>
      <c r="I3896" s="126" t="s">
        <v>126</v>
      </c>
      <c r="J3896" s="126" t="s">
        <v>2857</v>
      </c>
      <c r="K3896" s="126" t="s">
        <v>747</v>
      </c>
      <c r="L3896" s="126" t="s">
        <v>2858</v>
      </c>
      <c r="M3896" s="130">
        <v>681.73</v>
      </c>
      <c r="O3896" s="126" t="s">
        <v>422</v>
      </c>
      <c r="P3896" s="130">
        <v>0</v>
      </c>
      <c r="S3896" s="130">
        <v>0</v>
      </c>
      <c r="V3896" s="130">
        <v>681.73</v>
      </c>
      <c r="X3896" s="126" t="s">
        <v>423</v>
      </c>
      <c r="Z3896" s="127"/>
      <c r="AA3896" s="128">
        <v>1</v>
      </c>
      <c r="AB3896" s="128">
        <v>12</v>
      </c>
      <c r="AD3896" s="126" t="s">
        <v>1750</v>
      </c>
      <c r="AG3896" s="127"/>
      <c r="AI3896" s="127"/>
    </row>
    <row r="3897" spans="1:35" ht="14.85" customHeight="1">
      <c r="A3897" s="130">
        <v>5011321</v>
      </c>
      <c r="B3897" s="126" t="s">
        <v>413</v>
      </c>
      <c r="C3897" s="126" t="s">
        <v>7265</v>
      </c>
      <c r="D3897" s="126" t="s">
        <v>7266</v>
      </c>
      <c r="E3897" s="126" t="s">
        <v>288</v>
      </c>
      <c r="F3897" s="126" t="s">
        <v>491</v>
      </c>
      <c r="G3897" s="126" t="s">
        <v>417</v>
      </c>
      <c r="H3897" s="126" t="s">
        <v>126</v>
      </c>
      <c r="I3897" s="126" t="s">
        <v>126</v>
      </c>
      <c r="J3897" s="126" t="s">
        <v>778</v>
      </c>
      <c r="K3897" s="126" t="s">
        <v>779</v>
      </c>
      <c r="L3897" s="126" t="s">
        <v>780</v>
      </c>
      <c r="M3897" s="130">
        <v>304.64</v>
      </c>
      <c r="O3897" s="126" t="s">
        <v>6750</v>
      </c>
      <c r="P3897" s="130">
        <v>0</v>
      </c>
      <c r="S3897" s="130">
        <v>0</v>
      </c>
      <c r="V3897" s="130">
        <v>304.64</v>
      </c>
      <c r="X3897" s="126" t="s">
        <v>6751</v>
      </c>
      <c r="Z3897" s="127"/>
      <c r="AA3897" s="128">
        <v>1</v>
      </c>
      <c r="AB3897" s="128">
        <v>36</v>
      </c>
      <c r="AD3897" s="126" t="s">
        <v>1287</v>
      </c>
      <c r="AG3897" s="127"/>
      <c r="AI3897" s="127"/>
    </row>
    <row r="3898" spans="1:35" ht="14.85" customHeight="1">
      <c r="A3898" s="130">
        <v>5010259</v>
      </c>
      <c r="B3898" s="126" t="s">
        <v>7267</v>
      </c>
      <c r="C3898" s="126" t="s">
        <v>7268</v>
      </c>
      <c r="D3898" s="126" t="s">
        <v>7269</v>
      </c>
      <c r="E3898" s="126" t="s">
        <v>288</v>
      </c>
      <c r="F3898" s="126" t="s">
        <v>364</v>
      </c>
      <c r="G3898" s="126" t="s">
        <v>417</v>
      </c>
      <c r="H3898" s="126" t="s">
        <v>126</v>
      </c>
      <c r="I3898" s="126" t="s">
        <v>126</v>
      </c>
      <c r="J3898" s="126" t="s">
        <v>2879</v>
      </c>
      <c r="K3898" s="126" t="s">
        <v>443</v>
      </c>
      <c r="L3898" s="126" t="s">
        <v>2880</v>
      </c>
      <c r="M3898" s="130">
        <v>6817.44</v>
      </c>
      <c r="O3898" s="126" t="s">
        <v>365</v>
      </c>
      <c r="P3898" s="130">
        <v>0</v>
      </c>
      <c r="S3898" s="130">
        <v>0</v>
      </c>
      <c r="V3898" s="130">
        <v>7694.4</v>
      </c>
      <c r="X3898" s="126" t="s">
        <v>469</v>
      </c>
      <c r="Z3898" s="127"/>
      <c r="AA3898" s="128">
        <v>1</v>
      </c>
      <c r="AB3898" s="128">
        <v>60</v>
      </c>
      <c r="AC3898" s="126" t="s">
        <v>366</v>
      </c>
      <c r="AD3898" s="126" t="s">
        <v>562</v>
      </c>
      <c r="AG3898" s="127"/>
      <c r="AI3898" s="127"/>
    </row>
    <row r="3899" spans="1:35" ht="14.85" customHeight="1">
      <c r="A3899" s="130">
        <v>5009334</v>
      </c>
      <c r="B3899" s="126" t="s">
        <v>7270</v>
      </c>
      <c r="C3899" s="126" t="s">
        <v>5974</v>
      </c>
      <c r="D3899" s="126" t="s">
        <v>7271</v>
      </c>
      <c r="E3899" s="126" t="s">
        <v>288</v>
      </c>
      <c r="F3899" s="126" t="s">
        <v>753</v>
      </c>
      <c r="G3899" s="126" t="s">
        <v>417</v>
      </c>
      <c r="H3899" s="126" t="s">
        <v>308</v>
      </c>
      <c r="I3899" s="126" t="s">
        <v>308</v>
      </c>
      <c r="J3899" s="126" t="s">
        <v>2642</v>
      </c>
      <c r="K3899" s="126" t="s">
        <v>747</v>
      </c>
      <c r="L3899" s="126" t="s">
        <v>2643</v>
      </c>
      <c r="M3899" s="130">
        <v>584.64</v>
      </c>
      <c r="O3899" s="126" t="s">
        <v>346</v>
      </c>
      <c r="P3899" s="130">
        <v>0</v>
      </c>
      <c r="S3899" s="130">
        <v>0</v>
      </c>
      <c r="V3899" s="130">
        <v>639.66999999999996</v>
      </c>
      <c r="X3899" s="126" t="s">
        <v>2644</v>
      </c>
      <c r="Z3899" s="127"/>
      <c r="AA3899" s="128">
        <v>2</v>
      </c>
      <c r="AB3899" s="128">
        <v>12</v>
      </c>
      <c r="AD3899" s="126" t="s">
        <v>562</v>
      </c>
      <c r="AG3899" s="127"/>
      <c r="AI3899" s="127"/>
    </row>
    <row r="3900" spans="1:35" ht="14.85" customHeight="1">
      <c r="A3900" s="130">
        <v>5009333</v>
      </c>
      <c r="B3900" s="126" t="s">
        <v>7272</v>
      </c>
      <c r="C3900" s="126" t="s">
        <v>5974</v>
      </c>
      <c r="D3900" s="126" t="s">
        <v>6705</v>
      </c>
      <c r="E3900" s="126" t="s">
        <v>288</v>
      </c>
      <c r="F3900" s="126" t="s">
        <v>753</v>
      </c>
      <c r="G3900" s="126" t="s">
        <v>417</v>
      </c>
      <c r="H3900" s="126" t="s">
        <v>308</v>
      </c>
      <c r="I3900" s="126" t="s">
        <v>308</v>
      </c>
      <c r="J3900" s="126" t="s">
        <v>2642</v>
      </c>
      <c r="K3900" s="126" t="s">
        <v>747</v>
      </c>
      <c r="L3900" s="126" t="s">
        <v>2643</v>
      </c>
      <c r="M3900" s="130">
        <v>584.64</v>
      </c>
      <c r="O3900" s="126" t="s">
        <v>346</v>
      </c>
      <c r="P3900" s="130">
        <v>0</v>
      </c>
      <c r="S3900" s="130">
        <v>0</v>
      </c>
      <c r="V3900" s="130">
        <v>613.59</v>
      </c>
      <c r="X3900" s="126" t="s">
        <v>2644</v>
      </c>
      <c r="Z3900" s="127"/>
      <c r="AA3900" s="128">
        <v>2</v>
      </c>
      <c r="AB3900" s="128">
        <v>12</v>
      </c>
      <c r="AD3900" s="126" t="s">
        <v>562</v>
      </c>
      <c r="AG3900" s="127"/>
      <c r="AI3900" s="127"/>
    </row>
    <row r="3901" spans="1:35" ht="14.85" customHeight="1">
      <c r="A3901" s="130">
        <v>5009332</v>
      </c>
      <c r="B3901" s="126" t="s">
        <v>7273</v>
      </c>
      <c r="C3901" s="126" t="s">
        <v>7274</v>
      </c>
      <c r="D3901" s="126" t="s">
        <v>4405</v>
      </c>
      <c r="E3901" s="126" t="s">
        <v>288</v>
      </c>
      <c r="F3901" s="126" t="s">
        <v>753</v>
      </c>
      <c r="G3901" s="126" t="s">
        <v>417</v>
      </c>
      <c r="H3901" s="126" t="s">
        <v>126</v>
      </c>
      <c r="I3901" s="126" t="s">
        <v>126</v>
      </c>
      <c r="J3901" s="126" t="s">
        <v>2642</v>
      </c>
      <c r="K3901" s="126" t="s">
        <v>747</v>
      </c>
      <c r="L3901" s="126" t="s">
        <v>2643</v>
      </c>
      <c r="M3901" s="130">
        <v>340.48</v>
      </c>
      <c r="O3901" s="126" t="s">
        <v>346</v>
      </c>
      <c r="P3901" s="130">
        <v>0</v>
      </c>
      <c r="S3901" s="130">
        <v>0</v>
      </c>
      <c r="V3901" s="130">
        <v>387</v>
      </c>
      <c r="X3901" s="126" t="s">
        <v>6124</v>
      </c>
      <c r="Z3901" s="127"/>
      <c r="AA3901" s="128">
        <v>2</v>
      </c>
      <c r="AB3901" s="128">
        <v>12</v>
      </c>
      <c r="AD3901" s="126" t="s">
        <v>562</v>
      </c>
      <c r="AG3901" s="127"/>
      <c r="AI3901" s="127"/>
    </row>
    <row r="3902" spans="1:35" ht="14.85" customHeight="1">
      <c r="A3902" s="130">
        <v>5009330</v>
      </c>
      <c r="B3902" s="126" t="s">
        <v>7275</v>
      </c>
      <c r="C3902" s="126" t="s">
        <v>7276</v>
      </c>
      <c r="D3902" s="126" t="s">
        <v>7277</v>
      </c>
      <c r="E3902" s="126" t="s">
        <v>288</v>
      </c>
      <c r="F3902" s="126" t="s">
        <v>753</v>
      </c>
      <c r="G3902" s="126" t="s">
        <v>417</v>
      </c>
      <c r="H3902" s="126" t="s">
        <v>126</v>
      </c>
      <c r="I3902" s="126" t="s">
        <v>126</v>
      </c>
      <c r="J3902" s="126" t="s">
        <v>2642</v>
      </c>
      <c r="K3902" s="126" t="s">
        <v>747</v>
      </c>
      <c r="L3902" s="126" t="s">
        <v>2643</v>
      </c>
      <c r="M3902" s="130">
        <v>1168.1600000000001</v>
      </c>
      <c r="O3902" s="126" t="s">
        <v>6709</v>
      </c>
      <c r="P3902" s="130">
        <v>0</v>
      </c>
      <c r="S3902" s="130">
        <v>0</v>
      </c>
      <c r="V3902" s="130">
        <v>1352.54</v>
      </c>
      <c r="X3902" s="126" t="s">
        <v>7278</v>
      </c>
      <c r="Z3902" s="127"/>
      <c r="AA3902" s="128">
        <v>1</v>
      </c>
      <c r="AB3902" s="128">
        <v>12</v>
      </c>
      <c r="AD3902" s="126" t="s">
        <v>562</v>
      </c>
      <c r="AG3902" s="127"/>
      <c r="AI3902" s="127"/>
    </row>
    <row r="3903" spans="1:35" ht="14.85" customHeight="1">
      <c r="A3903" s="130">
        <v>5010341</v>
      </c>
      <c r="B3903" s="126" t="s">
        <v>7279</v>
      </c>
      <c r="C3903" s="126" t="s">
        <v>7280</v>
      </c>
      <c r="D3903" s="126" t="s">
        <v>7281</v>
      </c>
      <c r="E3903" s="126" t="s">
        <v>288</v>
      </c>
      <c r="F3903" s="126" t="s">
        <v>522</v>
      </c>
      <c r="G3903" s="126" t="s">
        <v>1636</v>
      </c>
      <c r="H3903" s="126" t="s">
        <v>524</v>
      </c>
      <c r="I3903" s="126" t="s">
        <v>418</v>
      </c>
      <c r="J3903" s="126" t="s">
        <v>4669</v>
      </c>
      <c r="K3903" s="126" t="s">
        <v>467</v>
      </c>
      <c r="L3903" s="126" t="s">
        <v>4149</v>
      </c>
      <c r="M3903" s="130">
        <v>1096.19</v>
      </c>
      <c r="N3903" s="126" t="s">
        <v>290</v>
      </c>
      <c r="O3903" s="126" t="s">
        <v>621</v>
      </c>
      <c r="P3903" s="130">
        <v>0</v>
      </c>
      <c r="S3903" s="130">
        <v>0</v>
      </c>
      <c r="V3903" s="130">
        <v>1142.4000000000001</v>
      </c>
      <c r="X3903" s="126" t="s">
        <v>622</v>
      </c>
      <c r="Z3903" s="127"/>
      <c r="AA3903" s="128"/>
      <c r="AB3903" s="128"/>
      <c r="AD3903" s="126" t="s">
        <v>562</v>
      </c>
      <c r="AG3903" s="127"/>
      <c r="AI3903" s="127"/>
    </row>
    <row r="3904" spans="1:35" ht="14.85" customHeight="1">
      <c r="A3904" s="130">
        <v>5010338</v>
      </c>
      <c r="B3904" s="126" t="s">
        <v>7282</v>
      </c>
      <c r="C3904" s="126" t="s">
        <v>7283</v>
      </c>
      <c r="D3904" s="126" t="s">
        <v>7284</v>
      </c>
      <c r="E3904" s="126" t="s">
        <v>288</v>
      </c>
      <c r="F3904" s="126" t="s">
        <v>522</v>
      </c>
      <c r="G3904" s="126" t="s">
        <v>2849</v>
      </c>
      <c r="H3904" s="126" t="s">
        <v>524</v>
      </c>
      <c r="I3904" s="126" t="s">
        <v>418</v>
      </c>
      <c r="J3904" s="126" t="s">
        <v>4669</v>
      </c>
      <c r="K3904" s="126" t="s">
        <v>467</v>
      </c>
      <c r="L3904" s="126" t="s">
        <v>4149</v>
      </c>
      <c r="M3904" s="130">
        <v>1692.6</v>
      </c>
      <c r="N3904" s="126" t="s">
        <v>290</v>
      </c>
      <c r="O3904" s="126" t="s">
        <v>528</v>
      </c>
      <c r="P3904" s="130">
        <v>0</v>
      </c>
      <c r="S3904" s="130">
        <v>0</v>
      </c>
      <c r="V3904" s="130">
        <v>1692.6</v>
      </c>
      <c r="X3904" s="126" t="s">
        <v>2121</v>
      </c>
      <c r="Z3904" s="127"/>
      <c r="AA3904" s="128"/>
      <c r="AB3904" s="128"/>
      <c r="AD3904" s="126" t="s">
        <v>562</v>
      </c>
      <c r="AG3904" s="127"/>
      <c r="AI3904" s="127"/>
    </row>
    <row r="3905" spans="1:35" ht="14.85" customHeight="1">
      <c r="A3905" s="130">
        <v>5010337</v>
      </c>
      <c r="B3905" s="126" t="s">
        <v>7285</v>
      </c>
      <c r="C3905" s="126" t="s">
        <v>7283</v>
      </c>
      <c r="D3905" s="126" t="s">
        <v>7286</v>
      </c>
      <c r="E3905" s="126" t="s">
        <v>288</v>
      </c>
      <c r="F3905" s="126" t="s">
        <v>522</v>
      </c>
      <c r="G3905" s="126" t="s">
        <v>1342</v>
      </c>
      <c r="H3905" s="126" t="s">
        <v>524</v>
      </c>
      <c r="I3905" s="126" t="s">
        <v>418</v>
      </c>
      <c r="J3905" s="126" t="s">
        <v>4669</v>
      </c>
      <c r="K3905" s="126" t="s">
        <v>467</v>
      </c>
      <c r="L3905" s="126" t="s">
        <v>4149</v>
      </c>
      <c r="M3905" s="130">
        <v>400.59</v>
      </c>
      <c r="N3905" s="126" t="s">
        <v>290</v>
      </c>
      <c r="O3905" s="126" t="s">
        <v>528</v>
      </c>
      <c r="P3905" s="130">
        <v>0</v>
      </c>
      <c r="S3905" s="130">
        <v>0</v>
      </c>
      <c r="V3905" s="130">
        <v>400.59</v>
      </c>
      <c r="X3905" s="126" t="s">
        <v>2121</v>
      </c>
      <c r="Z3905" s="127"/>
      <c r="AA3905" s="128"/>
      <c r="AB3905" s="128"/>
      <c r="AD3905" s="126" t="s">
        <v>562</v>
      </c>
      <c r="AG3905" s="127"/>
      <c r="AI3905" s="127"/>
    </row>
    <row r="3906" spans="1:35" ht="14.85" customHeight="1">
      <c r="A3906" s="130">
        <v>5010875</v>
      </c>
      <c r="B3906" s="126" t="s">
        <v>413</v>
      </c>
      <c r="C3906" s="126" t="s">
        <v>7287</v>
      </c>
      <c r="D3906" s="126" t="s">
        <v>4092</v>
      </c>
      <c r="E3906" s="126" t="s">
        <v>288</v>
      </c>
      <c r="F3906" s="126" t="s">
        <v>491</v>
      </c>
      <c r="G3906" s="126" t="s">
        <v>417</v>
      </c>
      <c r="H3906" s="126" t="s">
        <v>126</v>
      </c>
      <c r="I3906" s="126" t="s">
        <v>5123</v>
      </c>
      <c r="J3906" s="126" t="s">
        <v>930</v>
      </c>
      <c r="K3906" s="126" t="s">
        <v>504</v>
      </c>
      <c r="L3906" s="126" t="s">
        <v>931</v>
      </c>
      <c r="M3906" s="130">
        <v>9815.3799999999992</v>
      </c>
      <c r="N3906" s="126" t="s">
        <v>290</v>
      </c>
      <c r="O3906" s="126" t="s">
        <v>1577</v>
      </c>
      <c r="P3906" s="130">
        <v>0</v>
      </c>
      <c r="S3906" s="130">
        <v>0</v>
      </c>
      <c r="V3906" s="130">
        <v>10905.98</v>
      </c>
      <c r="X3906" s="126" t="s">
        <v>1578</v>
      </c>
      <c r="Z3906" s="127" t="s">
        <v>309</v>
      </c>
      <c r="AA3906" s="128">
        <v>1</v>
      </c>
      <c r="AB3906" s="128">
        <v>60</v>
      </c>
      <c r="AD3906" s="126" t="s">
        <v>562</v>
      </c>
      <c r="AG3906" s="127"/>
      <c r="AI3906" s="127"/>
    </row>
    <row r="3907" spans="1:35" ht="14.85" customHeight="1">
      <c r="A3907" s="130">
        <v>5010874</v>
      </c>
      <c r="B3907" s="126" t="s">
        <v>413</v>
      </c>
      <c r="C3907" s="126" t="s">
        <v>7288</v>
      </c>
      <c r="D3907" s="126" t="s">
        <v>7289</v>
      </c>
      <c r="E3907" s="126" t="s">
        <v>288</v>
      </c>
      <c r="F3907" s="126" t="s">
        <v>491</v>
      </c>
      <c r="G3907" s="126" t="s">
        <v>417</v>
      </c>
      <c r="H3907" s="126" t="s">
        <v>126</v>
      </c>
      <c r="I3907" s="126" t="s">
        <v>308</v>
      </c>
      <c r="J3907" s="126" t="s">
        <v>930</v>
      </c>
      <c r="K3907" s="126" t="s">
        <v>504</v>
      </c>
      <c r="L3907" s="126" t="s">
        <v>931</v>
      </c>
      <c r="M3907" s="130">
        <v>3139.68</v>
      </c>
      <c r="N3907" s="126" t="s">
        <v>290</v>
      </c>
      <c r="O3907" s="126" t="s">
        <v>506</v>
      </c>
      <c r="P3907" s="130">
        <v>0</v>
      </c>
      <c r="S3907" s="130">
        <v>0</v>
      </c>
      <c r="V3907" s="130">
        <v>3488.54</v>
      </c>
      <c r="X3907" s="126" t="s">
        <v>1356</v>
      </c>
      <c r="Z3907" s="127" t="s">
        <v>309</v>
      </c>
      <c r="AA3907" s="128">
        <v>1</v>
      </c>
      <c r="AB3907" s="128">
        <v>36</v>
      </c>
      <c r="AD3907" s="126" t="s">
        <v>562</v>
      </c>
      <c r="AG3907" s="127"/>
      <c r="AI3907" s="127"/>
    </row>
    <row r="3908" spans="1:35" ht="14.85" customHeight="1">
      <c r="A3908" s="130">
        <v>5010873</v>
      </c>
      <c r="B3908" s="126" t="s">
        <v>413</v>
      </c>
      <c r="C3908" s="126" t="s">
        <v>7290</v>
      </c>
      <c r="D3908" s="126" t="s">
        <v>7289</v>
      </c>
      <c r="E3908" s="126" t="s">
        <v>288</v>
      </c>
      <c r="F3908" s="126" t="s">
        <v>491</v>
      </c>
      <c r="G3908" s="126" t="s">
        <v>417</v>
      </c>
      <c r="H3908" s="126" t="s">
        <v>126</v>
      </c>
      <c r="I3908" s="126" t="s">
        <v>126</v>
      </c>
      <c r="J3908" s="126" t="s">
        <v>930</v>
      </c>
      <c r="K3908" s="126" t="s">
        <v>504</v>
      </c>
      <c r="L3908" s="126" t="s">
        <v>931</v>
      </c>
      <c r="M3908" s="130">
        <v>2194.8000000000002</v>
      </c>
      <c r="N3908" s="126" t="s">
        <v>290</v>
      </c>
      <c r="O3908" s="126" t="s">
        <v>506</v>
      </c>
      <c r="P3908" s="130">
        <v>0</v>
      </c>
      <c r="S3908" s="130">
        <v>0</v>
      </c>
      <c r="V3908" s="130">
        <v>2438.67</v>
      </c>
      <c r="X3908" s="126" t="s">
        <v>1356</v>
      </c>
      <c r="Z3908" s="127" t="s">
        <v>309</v>
      </c>
      <c r="AA3908" s="128">
        <v>1</v>
      </c>
      <c r="AB3908" s="128">
        <v>36</v>
      </c>
      <c r="AD3908" s="126" t="s">
        <v>562</v>
      </c>
      <c r="AG3908" s="127"/>
      <c r="AI3908" s="127"/>
    </row>
    <row r="3909" spans="1:35" ht="14.85" customHeight="1">
      <c r="A3909" s="130">
        <v>5010831</v>
      </c>
      <c r="B3909" s="126" t="s">
        <v>413</v>
      </c>
      <c r="C3909" s="126" t="s">
        <v>7291</v>
      </c>
      <c r="D3909" s="126" t="s">
        <v>7292</v>
      </c>
      <c r="E3909" s="126" t="s">
        <v>288</v>
      </c>
      <c r="F3909" s="126" t="s">
        <v>522</v>
      </c>
      <c r="G3909" s="126" t="s">
        <v>783</v>
      </c>
      <c r="H3909" s="126" t="s">
        <v>524</v>
      </c>
      <c r="I3909" s="126" t="s">
        <v>418</v>
      </c>
      <c r="J3909" s="126" t="s">
        <v>5421</v>
      </c>
      <c r="K3909" s="126" t="s">
        <v>747</v>
      </c>
      <c r="L3909" s="126" t="s">
        <v>5422</v>
      </c>
      <c r="M3909" s="130">
        <v>29.56</v>
      </c>
      <c r="O3909" s="126" t="s">
        <v>528</v>
      </c>
      <c r="P3909" s="130">
        <v>0</v>
      </c>
      <c r="S3909" s="130">
        <v>0</v>
      </c>
      <c r="V3909" s="130">
        <v>30.81</v>
      </c>
      <c r="X3909" s="126" t="s">
        <v>6181</v>
      </c>
      <c r="Z3909" s="127"/>
      <c r="AA3909" s="128"/>
      <c r="AB3909" s="128"/>
      <c r="AD3909" s="126" t="s">
        <v>562</v>
      </c>
      <c r="AG3909" s="127"/>
      <c r="AI3909" s="127"/>
    </row>
    <row r="3910" spans="1:35" ht="14.85" customHeight="1">
      <c r="A3910" s="130">
        <v>5010830</v>
      </c>
      <c r="B3910" s="126" t="s">
        <v>413</v>
      </c>
      <c r="C3910" s="126" t="s">
        <v>7291</v>
      </c>
      <c r="D3910" s="126" t="s">
        <v>7293</v>
      </c>
      <c r="E3910" s="126" t="s">
        <v>288</v>
      </c>
      <c r="F3910" s="126" t="s">
        <v>522</v>
      </c>
      <c r="G3910" s="126" t="s">
        <v>806</v>
      </c>
      <c r="H3910" s="126" t="s">
        <v>524</v>
      </c>
      <c r="I3910" s="126" t="s">
        <v>418</v>
      </c>
      <c r="J3910" s="126" t="s">
        <v>5421</v>
      </c>
      <c r="K3910" s="126" t="s">
        <v>747</v>
      </c>
      <c r="L3910" s="126" t="s">
        <v>5422</v>
      </c>
      <c r="M3910" s="130">
        <v>24.64</v>
      </c>
      <c r="O3910" s="126" t="s">
        <v>528</v>
      </c>
      <c r="P3910" s="130">
        <v>0</v>
      </c>
      <c r="S3910" s="130">
        <v>0</v>
      </c>
      <c r="V3910" s="130">
        <v>25.56</v>
      </c>
      <c r="X3910" s="126" t="s">
        <v>6181</v>
      </c>
      <c r="Z3910" s="127"/>
      <c r="AA3910" s="128"/>
      <c r="AB3910" s="128"/>
      <c r="AD3910" s="126" t="s">
        <v>562</v>
      </c>
      <c r="AG3910" s="127"/>
      <c r="AI3910" s="127"/>
    </row>
    <row r="3911" spans="1:35" ht="14.85" customHeight="1">
      <c r="A3911" s="130">
        <v>5010829</v>
      </c>
      <c r="B3911" s="126" t="s">
        <v>413</v>
      </c>
      <c r="C3911" s="126" t="s">
        <v>7291</v>
      </c>
      <c r="D3911" s="126" t="s">
        <v>7294</v>
      </c>
      <c r="E3911" s="126" t="s">
        <v>288</v>
      </c>
      <c r="F3911" s="126" t="s">
        <v>522</v>
      </c>
      <c r="G3911" s="126" t="s">
        <v>1335</v>
      </c>
      <c r="H3911" s="126" t="s">
        <v>524</v>
      </c>
      <c r="I3911" s="126" t="s">
        <v>418</v>
      </c>
      <c r="J3911" s="126" t="s">
        <v>5421</v>
      </c>
      <c r="K3911" s="126" t="s">
        <v>747</v>
      </c>
      <c r="L3911" s="126" t="s">
        <v>5422</v>
      </c>
      <c r="M3911" s="130">
        <v>19.71</v>
      </c>
      <c r="O3911" s="126" t="s">
        <v>528</v>
      </c>
      <c r="P3911" s="130">
        <v>0</v>
      </c>
      <c r="S3911" s="130">
        <v>0</v>
      </c>
      <c r="V3911" s="130">
        <v>21.4</v>
      </c>
      <c r="X3911" s="126" t="s">
        <v>6181</v>
      </c>
      <c r="Z3911" s="127"/>
      <c r="AA3911" s="128"/>
      <c r="AB3911" s="128"/>
      <c r="AD3911" s="126" t="s">
        <v>562</v>
      </c>
      <c r="AG3911" s="127"/>
      <c r="AI3911" s="127"/>
    </row>
    <row r="3912" spans="1:35" ht="14.85" customHeight="1">
      <c r="A3912" s="130">
        <v>5010828</v>
      </c>
      <c r="B3912" s="126" t="s">
        <v>413</v>
      </c>
      <c r="C3912" s="126" t="s">
        <v>5419</v>
      </c>
      <c r="D3912" s="126" t="s">
        <v>7295</v>
      </c>
      <c r="E3912" s="126" t="s">
        <v>288</v>
      </c>
      <c r="F3912" s="126" t="s">
        <v>522</v>
      </c>
      <c r="G3912" s="126" t="s">
        <v>799</v>
      </c>
      <c r="H3912" s="126" t="s">
        <v>524</v>
      </c>
      <c r="I3912" s="126" t="s">
        <v>418</v>
      </c>
      <c r="J3912" s="126" t="s">
        <v>5421</v>
      </c>
      <c r="K3912" s="126" t="s">
        <v>747</v>
      </c>
      <c r="L3912" s="126" t="s">
        <v>5422</v>
      </c>
      <c r="M3912" s="130">
        <v>9.73</v>
      </c>
      <c r="O3912" s="126" t="s">
        <v>528</v>
      </c>
      <c r="P3912" s="130">
        <v>0</v>
      </c>
      <c r="S3912" s="130">
        <v>0</v>
      </c>
      <c r="V3912" s="130">
        <v>11.52</v>
      </c>
      <c r="X3912" s="126" t="s">
        <v>2365</v>
      </c>
      <c r="Z3912" s="127"/>
      <c r="AA3912" s="128"/>
      <c r="AB3912" s="128"/>
      <c r="AD3912" s="126" t="s">
        <v>562</v>
      </c>
      <c r="AG3912" s="127"/>
      <c r="AI3912" s="127"/>
    </row>
    <row r="3913" spans="1:35" ht="14.85" customHeight="1">
      <c r="A3913" s="130">
        <v>5010827</v>
      </c>
      <c r="B3913" s="126" t="s">
        <v>413</v>
      </c>
      <c r="C3913" s="126" t="s">
        <v>5419</v>
      </c>
      <c r="D3913" s="126" t="s">
        <v>7296</v>
      </c>
      <c r="E3913" s="126" t="s">
        <v>288</v>
      </c>
      <c r="F3913" s="126" t="s">
        <v>522</v>
      </c>
      <c r="G3913" s="126" t="s">
        <v>4990</v>
      </c>
      <c r="H3913" s="126" t="s">
        <v>524</v>
      </c>
      <c r="I3913" s="126" t="s">
        <v>418</v>
      </c>
      <c r="J3913" s="126" t="s">
        <v>5421</v>
      </c>
      <c r="K3913" s="126" t="s">
        <v>747</v>
      </c>
      <c r="L3913" s="126" t="s">
        <v>5422</v>
      </c>
      <c r="M3913" s="130">
        <v>5.47</v>
      </c>
      <c r="O3913" s="126" t="s">
        <v>528</v>
      </c>
      <c r="P3913" s="130">
        <v>0</v>
      </c>
      <c r="S3913" s="130">
        <v>0</v>
      </c>
      <c r="V3913" s="130">
        <v>7.49</v>
      </c>
      <c r="X3913" s="126" t="s">
        <v>2365</v>
      </c>
      <c r="Z3913" s="127"/>
      <c r="AA3913" s="128"/>
      <c r="AB3913" s="128"/>
      <c r="AD3913" s="126" t="s">
        <v>562</v>
      </c>
      <c r="AG3913" s="127"/>
      <c r="AI3913" s="127"/>
    </row>
    <row r="3914" spans="1:35" ht="14.85" customHeight="1">
      <c r="A3914" s="130">
        <v>5010826</v>
      </c>
      <c r="B3914" s="126" t="s">
        <v>413</v>
      </c>
      <c r="C3914" s="126" t="s">
        <v>5419</v>
      </c>
      <c r="D3914" s="126" t="s">
        <v>7297</v>
      </c>
      <c r="E3914" s="126" t="s">
        <v>288</v>
      </c>
      <c r="F3914" s="126" t="s">
        <v>522</v>
      </c>
      <c r="G3914" s="126" t="s">
        <v>4046</v>
      </c>
      <c r="H3914" s="126" t="s">
        <v>524</v>
      </c>
      <c r="I3914" s="126" t="s">
        <v>418</v>
      </c>
      <c r="J3914" s="126" t="s">
        <v>5421</v>
      </c>
      <c r="K3914" s="126" t="s">
        <v>747</v>
      </c>
      <c r="L3914" s="126" t="s">
        <v>5422</v>
      </c>
      <c r="M3914" s="130">
        <v>3.89</v>
      </c>
      <c r="O3914" s="126" t="s">
        <v>528</v>
      </c>
      <c r="P3914" s="130">
        <v>0</v>
      </c>
      <c r="S3914" s="130">
        <v>0</v>
      </c>
      <c r="V3914" s="130">
        <v>6.04</v>
      </c>
      <c r="X3914" s="126" t="s">
        <v>2365</v>
      </c>
      <c r="Z3914" s="127"/>
      <c r="AA3914" s="128"/>
      <c r="AB3914" s="128"/>
      <c r="AD3914" s="126" t="s">
        <v>562</v>
      </c>
      <c r="AG3914" s="127"/>
      <c r="AI3914" s="127"/>
    </row>
    <row r="3915" spans="1:35" ht="14.85" customHeight="1">
      <c r="A3915" s="130">
        <v>5010825</v>
      </c>
      <c r="B3915" s="126" t="s">
        <v>413</v>
      </c>
      <c r="C3915" s="126" t="s">
        <v>5419</v>
      </c>
      <c r="D3915" s="126" t="s">
        <v>7298</v>
      </c>
      <c r="E3915" s="126" t="s">
        <v>288</v>
      </c>
      <c r="F3915" s="126" t="s">
        <v>522</v>
      </c>
      <c r="G3915" s="126" t="s">
        <v>850</v>
      </c>
      <c r="H3915" s="126" t="s">
        <v>524</v>
      </c>
      <c r="I3915" s="126" t="s">
        <v>418</v>
      </c>
      <c r="J3915" s="126" t="s">
        <v>5421</v>
      </c>
      <c r="K3915" s="126" t="s">
        <v>747</v>
      </c>
      <c r="L3915" s="126" t="s">
        <v>5422</v>
      </c>
      <c r="M3915" s="130">
        <v>2.4300000000000002</v>
      </c>
      <c r="O3915" s="126" t="s">
        <v>528</v>
      </c>
      <c r="P3915" s="130">
        <v>0</v>
      </c>
      <c r="S3915" s="130">
        <v>0</v>
      </c>
      <c r="V3915" s="130">
        <v>5.92</v>
      </c>
      <c r="X3915" s="126" t="s">
        <v>2365</v>
      </c>
      <c r="Z3915" s="127"/>
      <c r="AA3915" s="128"/>
      <c r="AB3915" s="128"/>
      <c r="AD3915" s="126" t="s">
        <v>562</v>
      </c>
      <c r="AG3915" s="127"/>
      <c r="AI3915" s="127"/>
    </row>
    <row r="3916" spans="1:35" ht="14.85" customHeight="1">
      <c r="A3916" s="130">
        <v>5010824</v>
      </c>
      <c r="B3916" s="126" t="s">
        <v>413</v>
      </c>
      <c r="C3916" s="126" t="s">
        <v>5419</v>
      </c>
      <c r="D3916" s="126" t="s">
        <v>7299</v>
      </c>
      <c r="E3916" s="126" t="s">
        <v>288</v>
      </c>
      <c r="F3916" s="126" t="s">
        <v>522</v>
      </c>
      <c r="G3916" s="126" t="s">
        <v>6917</v>
      </c>
      <c r="H3916" s="126" t="s">
        <v>524</v>
      </c>
      <c r="I3916" s="126" t="s">
        <v>418</v>
      </c>
      <c r="J3916" s="126" t="s">
        <v>5421</v>
      </c>
      <c r="K3916" s="126" t="s">
        <v>747</v>
      </c>
      <c r="L3916" s="126" t="s">
        <v>5422</v>
      </c>
      <c r="M3916" s="130">
        <v>2.19</v>
      </c>
      <c r="O3916" s="126" t="s">
        <v>528</v>
      </c>
      <c r="P3916" s="130">
        <v>0</v>
      </c>
      <c r="S3916" s="130">
        <v>0</v>
      </c>
      <c r="V3916" s="130">
        <v>4.7</v>
      </c>
      <c r="X3916" s="126" t="s">
        <v>2365</v>
      </c>
      <c r="Z3916" s="127"/>
      <c r="AA3916" s="128"/>
      <c r="AB3916" s="128"/>
      <c r="AD3916" s="126" t="s">
        <v>562</v>
      </c>
      <c r="AG3916" s="127"/>
      <c r="AI3916" s="127"/>
    </row>
    <row r="3917" spans="1:35" ht="14.85" customHeight="1">
      <c r="A3917" s="130">
        <v>5010823</v>
      </c>
      <c r="B3917" s="126" t="s">
        <v>413</v>
      </c>
      <c r="C3917" s="126" t="s">
        <v>5419</v>
      </c>
      <c r="D3917" s="126" t="s">
        <v>7300</v>
      </c>
      <c r="E3917" s="126" t="s">
        <v>288</v>
      </c>
      <c r="F3917" s="126" t="s">
        <v>522</v>
      </c>
      <c r="G3917" s="126" t="s">
        <v>312</v>
      </c>
      <c r="H3917" s="126" t="s">
        <v>524</v>
      </c>
      <c r="I3917" s="126" t="s">
        <v>418</v>
      </c>
      <c r="J3917" s="126" t="s">
        <v>5421</v>
      </c>
      <c r="K3917" s="126" t="s">
        <v>747</v>
      </c>
      <c r="L3917" s="126" t="s">
        <v>5422</v>
      </c>
      <c r="M3917" s="130">
        <v>0.97</v>
      </c>
      <c r="O3917" s="126" t="s">
        <v>528</v>
      </c>
      <c r="P3917" s="130">
        <v>0</v>
      </c>
      <c r="S3917" s="130">
        <v>0</v>
      </c>
      <c r="V3917" s="130">
        <v>3.58</v>
      </c>
      <c r="X3917" s="126" t="s">
        <v>2365</v>
      </c>
      <c r="Z3917" s="127"/>
      <c r="AA3917" s="128"/>
      <c r="AB3917" s="128"/>
      <c r="AD3917" s="126" t="s">
        <v>562</v>
      </c>
      <c r="AG3917" s="127"/>
      <c r="AI3917" s="127"/>
    </row>
    <row r="3918" spans="1:35" ht="14.85" customHeight="1">
      <c r="A3918" s="130">
        <v>5010822</v>
      </c>
      <c r="B3918" s="126" t="s">
        <v>413</v>
      </c>
      <c r="C3918" s="126" t="s">
        <v>7301</v>
      </c>
      <c r="D3918" s="126" t="s">
        <v>7302</v>
      </c>
      <c r="E3918" s="126" t="s">
        <v>288</v>
      </c>
      <c r="F3918" s="126" t="s">
        <v>522</v>
      </c>
      <c r="G3918" s="126" t="s">
        <v>786</v>
      </c>
      <c r="H3918" s="126" t="s">
        <v>524</v>
      </c>
      <c r="I3918" s="126" t="s">
        <v>418</v>
      </c>
      <c r="J3918" s="126" t="s">
        <v>5421</v>
      </c>
      <c r="K3918" s="126" t="s">
        <v>747</v>
      </c>
      <c r="L3918" s="126" t="s">
        <v>5422</v>
      </c>
      <c r="M3918" s="130">
        <v>78.400000000000006</v>
      </c>
      <c r="O3918" s="126" t="s">
        <v>528</v>
      </c>
      <c r="P3918" s="130">
        <v>0</v>
      </c>
      <c r="S3918" s="130">
        <v>0</v>
      </c>
      <c r="V3918" s="130">
        <v>78.400000000000006</v>
      </c>
      <c r="X3918" s="126" t="s">
        <v>1339</v>
      </c>
      <c r="Z3918" s="127"/>
      <c r="AA3918" s="128"/>
      <c r="AB3918" s="128"/>
      <c r="AD3918" s="126" t="s">
        <v>562</v>
      </c>
      <c r="AG3918" s="127"/>
      <c r="AI3918" s="127"/>
    </row>
    <row r="3919" spans="1:35" ht="14.85" customHeight="1">
      <c r="A3919" s="130">
        <v>5010821</v>
      </c>
      <c r="B3919" s="126" t="s">
        <v>413</v>
      </c>
      <c r="C3919" s="126" t="s">
        <v>7301</v>
      </c>
      <c r="D3919" s="126" t="s">
        <v>7303</v>
      </c>
      <c r="E3919" s="126" t="s">
        <v>288</v>
      </c>
      <c r="F3919" s="126" t="s">
        <v>522</v>
      </c>
      <c r="G3919" s="126" t="s">
        <v>1975</v>
      </c>
      <c r="H3919" s="126" t="s">
        <v>524</v>
      </c>
      <c r="I3919" s="126" t="s">
        <v>418</v>
      </c>
      <c r="J3919" s="126" t="s">
        <v>5421</v>
      </c>
      <c r="K3919" s="126" t="s">
        <v>747</v>
      </c>
      <c r="L3919" s="126" t="s">
        <v>5422</v>
      </c>
      <c r="M3919" s="130">
        <v>53.76</v>
      </c>
      <c r="O3919" s="126" t="s">
        <v>528</v>
      </c>
      <c r="P3919" s="130">
        <v>0</v>
      </c>
      <c r="S3919" s="130">
        <v>0</v>
      </c>
      <c r="V3919" s="130">
        <v>53.76</v>
      </c>
      <c r="X3919" s="126" t="s">
        <v>1339</v>
      </c>
      <c r="Z3919" s="127"/>
      <c r="AA3919" s="128"/>
      <c r="AB3919" s="128"/>
      <c r="AD3919" s="126" t="s">
        <v>562</v>
      </c>
      <c r="AG3919" s="127"/>
      <c r="AI3919" s="127"/>
    </row>
    <row r="3920" spans="1:35" ht="14.85" customHeight="1">
      <c r="A3920" s="130">
        <v>5010820</v>
      </c>
      <c r="B3920" s="126" t="s">
        <v>413</v>
      </c>
      <c r="C3920" s="126" t="s">
        <v>7301</v>
      </c>
      <c r="D3920" s="126" t="s">
        <v>7304</v>
      </c>
      <c r="E3920" s="126" t="s">
        <v>288</v>
      </c>
      <c r="F3920" s="126" t="s">
        <v>522</v>
      </c>
      <c r="G3920" s="126" t="s">
        <v>2364</v>
      </c>
      <c r="H3920" s="126" t="s">
        <v>524</v>
      </c>
      <c r="I3920" s="126" t="s">
        <v>418</v>
      </c>
      <c r="J3920" s="126" t="s">
        <v>5421</v>
      </c>
      <c r="K3920" s="126" t="s">
        <v>747</v>
      </c>
      <c r="L3920" s="126" t="s">
        <v>5422</v>
      </c>
      <c r="M3920" s="130">
        <v>24.35</v>
      </c>
      <c r="O3920" s="126" t="s">
        <v>528</v>
      </c>
      <c r="P3920" s="130">
        <v>0</v>
      </c>
      <c r="S3920" s="130">
        <v>0</v>
      </c>
      <c r="V3920" s="130">
        <v>31.36</v>
      </c>
      <c r="X3920" s="126" t="s">
        <v>1339</v>
      </c>
      <c r="Z3920" s="127"/>
      <c r="AA3920" s="128"/>
      <c r="AB3920" s="128"/>
      <c r="AD3920" s="126" t="s">
        <v>562</v>
      </c>
      <c r="AG3920" s="127"/>
      <c r="AI3920" s="127"/>
    </row>
    <row r="3921" spans="1:35" ht="14.85" customHeight="1">
      <c r="A3921" s="130">
        <v>5010819</v>
      </c>
      <c r="B3921" s="126" t="s">
        <v>413</v>
      </c>
      <c r="C3921" s="126" t="s">
        <v>5419</v>
      </c>
      <c r="D3921" s="126" t="s">
        <v>7305</v>
      </c>
      <c r="E3921" s="126" t="s">
        <v>288</v>
      </c>
      <c r="F3921" s="126" t="s">
        <v>522</v>
      </c>
      <c r="G3921" s="126" t="s">
        <v>799</v>
      </c>
      <c r="H3921" s="126" t="s">
        <v>524</v>
      </c>
      <c r="I3921" s="126" t="s">
        <v>418</v>
      </c>
      <c r="J3921" s="126" t="s">
        <v>5421</v>
      </c>
      <c r="K3921" s="126" t="s">
        <v>747</v>
      </c>
      <c r="L3921" s="126" t="s">
        <v>5422</v>
      </c>
      <c r="M3921" s="130">
        <v>9.73</v>
      </c>
      <c r="O3921" s="126" t="s">
        <v>528</v>
      </c>
      <c r="P3921" s="130">
        <v>0</v>
      </c>
      <c r="S3921" s="130">
        <v>0</v>
      </c>
      <c r="V3921" s="130">
        <v>22.52</v>
      </c>
      <c r="X3921" s="126" t="s">
        <v>4455</v>
      </c>
      <c r="Z3921" s="127"/>
      <c r="AA3921" s="128"/>
      <c r="AB3921" s="128"/>
      <c r="AD3921" s="126" t="s">
        <v>562</v>
      </c>
      <c r="AG3921" s="127"/>
      <c r="AI3921" s="127"/>
    </row>
    <row r="3922" spans="1:35" ht="14.85" customHeight="1">
      <c r="A3922" s="130">
        <v>5010818</v>
      </c>
      <c r="B3922" s="126" t="s">
        <v>413</v>
      </c>
      <c r="C3922" s="126" t="s">
        <v>5419</v>
      </c>
      <c r="D3922" s="126" t="s">
        <v>7306</v>
      </c>
      <c r="E3922" s="126" t="s">
        <v>288</v>
      </c>
      <c r="F3922" s="126" t="s">
        <v>522</v>
      </c>
      <c r="G3922" s="126" t="s">
        <v>1636</v>
      </c>
      <c r="H3922" s="126" t="s">
        <v>524</v>
      </c>
      <c r="I3922" s="126" t="s">
        <v>418</v>
      </c>
      <c r="J3922" s="126" t="s">
        <v>5421</v>
      </c>
      <c r="K3922" s="126" t="s">
        <v>747</v>
      </c>
      <c r="L3922" s="126" t="s">
        <v>5422</v>
      </c>
      <c r="M3922" s="130">
        <v>10.95</v>
      </c>
      <c r="O3922" s="126" t="s">
        <v>528</v>
      </c>
      <c r="P3922" s="130">
        <v>0</v>
      </c>
      <c r="S3922" s="130">
        <v>0</v>
      </c>
      <c r="V3922" s="130">
        <v>14.84</v>
      </c>
      <c r="X3922" s="126" t="s">
        <v>4455</v>
      </c>
      <c r="Z3922" s="127"/>
      <c r="AA3922" s="128"/>
      <c r="AB3922" s="128"/>
      <c r="AD3922" s="126" t="s">
        <v>562</v>
      </c>
      <c r="AG3922" s="127"/>
      <c r="AI3922" s="127"/>
    </row>
    <row r="3923" spans="1:35" ht="14.85" customHeight="1">
      <c r="A3923" s="130">
        <v>5010817</v>
      </c>
      <c r="B3923" s="126" t="s">
        <v>413</v>
      </c>
      <c r="C3923" s="126" t="s">
        <v>5419</v>
      </c>
      <c r="D3923" s="126" t="s">
        <v>7307</v>
      </c>
      <c r="E3923" s="126" t="s">
        <v>288</v>
      </c>
      <c r="F3923" s="126" t="s">
        <v>522</v>
      </c>
      <c r="G3923" s="126" t="s">
        <v>799</v>
      </c>
      <c r="H3923" s="126" t="s">
        <v>524</v>
      </c>
      <c r="I3923" s="126" t="s">
        <v>418</v>
      </c>
      <c r="J3923" s="126" t="s">
        <v>5421</v>
      </c>
      <c r="K3923" s="126" t="s">
        <v>747</v>
      </c>
      <c r="L3923" s="126" t="s">
        <v>5422</v>
      </c>
      <c r="M3923" s="130">
        <v>9.73</v>
      </c>
      <c r="O3923" s="126" t="s">
        <v>528</v>
      </c>
      <c r="P3923" s="130">
        <v>0</v>
      </c>
      <c r="S3923" s="130">
        <v>0</v>
      </c>
      <c r="V3923" s="130">
        <v>11.35</v>
      </c>
      <c r="X3923" s="126" t="s">
        <v>4455</v>
      </c>
      <c r="Z3923" s="127"/>
      <c r="AA3923" s="128"/>
      <c r="AB3923" s="128"/>
      <c r="AD3923" s="126" t="s">
        <v>562</v>
      </c>
      <c r="AG3923" s="127"/>
      <c r="AI3923" s="127"/>
    </row>
    <row r="3924" spans="1:35" ht="14.85" customHeight="1">
      <c r="A3924" s="130">
        <v>5010816</v>
      </c>
      <c r="B3924" s="126" t="s">
        <v>413</v>
      </c>
      <c r="C3924" s="126" t="s">
        <v>5419</v>
      </c>
      <c r="D3924" s="126" t="s">
        <v>7308</v>
      </c>
      <c r="E3924" s="126" t="s">
        <v>288</v>
      </c>
      <c r="F3924" s="126" t="s">
        <v>522</v>
      </c>
      <c r="G3924" s="126" t="s">
        <v>4990</v>
      </c>
      <c r="H3924" s="126" t="s">
        <v>524</v>
      </c>
      <c r="I3924" s="126" t="s">
        <v>418</v>
      </c>
      <c r="J3924" s="126" t="s">
        <v>5421</v>
      </c>
      <c r="K3924" s="126" t="s">
        <v>747</v>
      </c>
      <c r="L3924" s="126" t="s">
        <v>5422</v>
      </c>
      <c r="M3924" s="130">
        <v>5.47</v>
      </c>
      <c r="O3924" s="126" t="s">
        <v>528</v>
      </c>
      <c r="P3924" s="130">
        <v>0</v>
      </c>
      <c r="S3924" s="130">
        <v>0</v>
      </c>
      <c r="V3924" s="130">
        <v>7.84</v>
      </c>
      <c r="X3924" s="126" t="s">
        <v>4455</v>
      </c>
      <c r="Z3924" s="127"/>
      <c r="AA3924" s="128"/>
      <c r="AB3924" s="128"/>
      <c r="AD3924" s="126" t="s">
        <v>562</v>
      </c>
      <c r="AG3924" s="127"/>
      <c r="AI3924" s="127"/>
    </row>
    <row r="3925" spans="1:35" ht="14.85" customHeight="1">
      <c r="A3925" s="130">
        <v>5011999</v>
      </c>
      <c r="B3925" s="126" t="s">
        <v>413</v>
      </c>
      <c r="C3925" s="126" t="s">
        <v>7309</v>
      </c>
      <c r="D3925" s="126" t="s">
        <v>7310</v>
      </c>
      <c r="E3925" s="126" t="s">
        <v>288</v>
      </c>
      <c r="F3925" s="126" t="s">
        <v>416</v>
      </c>
      <c r="G3925" s="126" t="s">
        <v>417</v>
      </c>
      <c r="H3925" s="126" t="s">
        <v>126</v>
      </c>
      <c r="I3925" s="126" t="s">
        <v>126</v>
      </c>
      <c r="J3925" s="126" t="s">
        <v>1032</v>
      </c>
      <c r="K3925" s="126" t="s">
        <v>747</v>
      </c>
      <c r="L3925" s="126" t="s">
        <v>1033</v>
      </c>
      <c r="M3925" s="130">
        <v>1557.92</v>
      </c>
      <c r="O3925" s="126" t="s">
        <v>422</v>
      </c>
      <c r="P3925" s="130">
        <v>0</v>
      </c>
      <c r="S3925" s="130">
        <v>0</v>
      </c>
      <c r="V3925" s="130">
        <v>1802.36</v>
      </c>
      <c r="X3925" s="126" t="s">
        <v>1034</v>
      </c>
      <c r="Z3925" s="127"/>
      <c r="AA3925" s="128">
        <v>1</v>
      </c>
      <c r="AB3925" s="128">
        <v>12</v>
      </c>
      <c r="AD3925" s="126" t="s">
        <v>488</v>
      </c>
      <c r="AG3925" s="127"/>
      <c r="AI3925" s="127"/>
    </row>
    <row r="3926" spans="1:35" ht="14.85" customHeight="1">
      <c r="A3926" s="130">
        <v>5011998</v>
      </c>
      <c r="B3926" s="126" t="s">
        <v>413</v>
      </c>
      <c r="C3926" s="126" t="s">
        <v>7311</v>
      </c>
      <c r="D3926" s="126" t="s">
        <v>7312</v>
      </c>
      <c r="E3926" s="126" t="s">
        <v>288</v>
      </c>
      <c r="F3926" s="126" t="s">
        <v>416</v>
      </c>
      <c r="G3926" s="126" t="s">
        <v>417</v>
      </c>
      <c r="H3926" s="126" t="s">
        <v>126</v>
      </c>
      <c r="I3926" s="126" t="s">
        <v>126</v>
      </c>
      <c r="J3926" s="126" t="s">
        <v>1032</v>
      </c>
      <c r="K3926" s="126" t="s">
        <v>747</v>
      </c>
      <c r="L3926" s="126" t="s">
        <v>1033</v>
      </c>
      <c r="M3926" s="130">
        <v>584.64</v>
      </c>
      <c r="O3926" s="126" t="s">
        <v>422</v>
      </c>
      <c r="P3926" s="130">
        <v>0</v>
      </c>
      <c r="S3926" s="130">
        <v>0</v>
      </c>
      <c r="V3926" s="130">
        <v>777</v>
      </c>
      <c r="X3926" s="126" t="s">
        <v>1885</v>
      </c>
      <c r="Z3926" s="127"/>
      <c r="AA3926" s="128">
        <v>1</v>
      </c>
      <c r="AB3926" s="128">
        <v>12</v>
      </c>
      <c r="AD3926" s="126" t="s">
        <v>488</v>
      </c>
      <c r="AG3926" s="127"/>
      <c r="AI3926" s="127"/>
    </row>
    <row r="3927" spans="1:35" ht="14.85" customHeight="1">
      <c r="A3927" s="130">
        <v>5011997</v>
      </c>
      <c r="B3927" s="126" t="s">
        <v>413</v>
      </c>
      <c r="C3927" s="126" t="s">
        <v>7313</v>
      </c>
      <c r="D3927" s="126" t="s">
        <v>7314</v>
      </c>
      <c r="E3927" s="126" t="s">
        <v>288</v>
      </c>
      <c r="F3927" s="126" t="s">
        <v>416</v>
      </c>
      <c r="G3927" s="126" t="s">
        <v>417</v>
      </c>
      <c r="H3927" s="126" t="s">
        <v>126</v>
      </c>
      <c r="I3927" s="126" t="s">
        <v>126</v>
      </c>
      <c r="J3927" s="126" t="s">
        <v>1032</v>
      </c>
      <c r="K3927" s="126" t="s">
        <v>747</v>
      </c>
      <c r="L3927" s="126" t="s">
        <v>1033</v>
      </c>
      <c r="M3927" s="130">
        <v>584.64</v>
      </c>
      <c r="O3927" s="126" t="s">
        <v>422</v>
      </c>
      <c r="P3927" s="130">
        <v>0</v>
      </c>
      <c r="S3927" s="130">
        <v>0</v>
      </c>
      <c r="V3927" s="130">
        <v>731.92</v>
      </c>
      <c r="X3927" s="126" t="s">
        <v>1885</v>
      </c>
      <c r="Z3927" s="127"/>
      <c r="AA3927" s="128">
        <v>1</v>
      </c>
      <c r="AB3927" s="128">
        <v>12</v>
      </c>
      <c r="AD3927" s="126" t="s">
        <v>488</v>
      </c>
      <c r="AG3927" s="127"/>
      <c r="AI3927" s="127"/>
    </row>
    <row r="3928" spans="1:35" ht="14.85" customHeight="1">
      <c r="A3928" s="130">
        <v>5011039</v>
      </c>
      <c r="B3928" s="126" t="s">
        <v>413</v>
      </c>
      <c r="C3928" s="126" t="s">
        <v>7315</v>
      </c>
      <c r="D3928" s="126" t="s">
        <v>3050</v>
      </c>
      <c r="E3928" s="126" t="s">
        <v>288</v>
      </c>
      <c r="F3928" s="126" t="s">
        <v>364</v>
      </c>
      <c r="G3928" s="126" t="s">
        <v>417</v>
      </c>
      <c r="H3928" s="126" t="s">
        <v>126</v>
      </c>
      <c r="I3928" s="126" t="s">
        <v>126</v>
      </c>
      <c r="J3928" s="126" t="s">
        <v>1449</v>
      </c>
      <c r="K3928" s="126" t="s">
        <v>535</v>
      </c>
      <c r="L3928" s="126" t="s">
        <v>1450</v>
      </c>
      <c r="M3928" s="130">
        <v>9739.52</v>
      </c>
      <c r="O3928" s="126" t="s">
        <v>486</v>
      </c>
      <c r="P3928" s="130">
        <v>0</v>
      </c>
      <c r="S3928" s="130">
        <v>0</v>
      </c>
      <c r="V3928" s="130">
        <v>10114.49</v>
      </c>
      <c r="X3928" s="126" t="s">
        <v>549</v>
      </c>
      <c r="Z3928" s="127"/>
      <c r="AA3928" s="128">
        <v>2</v>
      </c>
      <c r="AB3928" s="128">
        <v>60</v>
      </c>
      <c r="AC3928" s="126" t="s">
        <v>366</v>
      </c>
      <c r="AD3928" s="126" t="s">
        <v>562</v>
      </c>
      <c r="AG3928" s="127"/>
      <c r="AI3928" s="127"/>
    </row>
    <row r="3929" spans="1:35" ht="14.85" customHeight="1">
      <c r="A3929" s="130">
        <v>5011038</v>
      </c>
      <c r="B3929" s="126" t="s">
        <v>413</v>
      </c>
      <c r="C3929" s="126" t="s">
        <v>7315</v>
      </c>
      <c r="D3929" s="126" t="s">
        <v>3050</v>
      </c>
      <c r="E3929" s="126" t="s">
        <v>288</v>
      </c>
      <c r="F3929" s="126" t="s">
        <v>364</v>
      </c>
      <c r="G3929" s="126" t="s">
        <v>417</v>
      </c>
      <c r="H3929" s="126" t="s">
        <v>126</v>
      </c>
      <c r="I3929" s="126" t="s">
        <v>126</v>
      </c>
      <c r="J3929" s="126" t="s">
        <v>1449</v>
      </c>
      <c r="K3929" s="126" t="s">
        <v>535</v>
      </c>
      <c r="L3929" s="126" t="s">
        <v>1450</v>
      </c>
      <c r="M3929" s="130">
        <v>9739.52</v>
      </c>
      <c r="O3929" s="126" t="s">
        <v>486</v>
      </c>
      <c r="P3929" s="130">
        <v>0</v>
      </c>
      <c r="S3929" s="130">
        <v>0</v>
      </c>
      <c r="V3929" s="130">
        <v>10114.49</v>
      </c>
      <c r="X3929" s="126" t="s">
        <v>487</v>
      </c>
      <c r="Z3929" s="127"/>
      <c r="AA3929" s="128">
        <v>1</v>
      </c>
      <c r="AB3929" s="128">
        <v>60</v>
      </c>
      <c r="AC3929" s="126" t="s">
        <v>366</v>
      </c>
      <c r="AD3929" s="126" t="s">
        <v>562</v>
      </c>
      <c r="AG3929" s="127"/>
      <c r="AI3929" s="127"/>
    </row>
    <row r="3930" spans="1:35" ht="14.85" customHeight="1">
      <c r="A3930" s="130">
        <v>5011037</v>
      </c>
      <c r="B3930" s="126" t="s">
        <v>413</v>
      </c>
      <c r="C3930" s="126" t="s">
        <v>3049</v>
      </c>
      <c r="D3930" s="126" t="s">
        <v>3050</v>
      </c>
      <c r="E3930" s="126" t="s">
        <v>288</v>
      </c>
      <c r="F3930" s="126" t="s">
        <v>364</v>
      </c>
      <c r="G3930" s="126" t="s">
        <v>417</v>
      </c>
      <c r="H3930" s="126" t="s">
        <v>126</v>
      </c>
      <c r="I3930" s="126" t="s">
        <v>126</v>
      </c>
      <c r="J3930" s="126" t="s">
        <v>1449</v>
      </c>
      <c r="K3930" s="126" t="s">
        <v>535</v>
      </c>
      <c r="L3930" s="126" t="s">
        <v>1450</v>
      </c>
      <c r="M3930" s="130">
        <v>9739.52</v>
      </c>
      <c r="O3930" s="126" t="s">
        <v>486</v>
      </c>
      <c r="P3930" s="130">
        <v>0</v>
      </c>
      <c r="S3930" s="130">
        <v>0</v>
      </c>
      <c r="V3930" s="130">
        <v>14801.43</v>
      </c>
      <c r="X3930" s="126" t="s">
        <v>549</v>
      </c>
      <c r="Z3930" s="127"/>
      <c r="AA3930" s="128">
        <v>2</v>
      </c>
      <c r="AB3930" s="128">
        <v>60</v>
      </c>
      <c r="AC3930" s="126" t="s">
        <v>366</v>
      </c>
      <c r="AD3930" s="126" t="s">
        <v>562</v>
      </c>
      <c r="AG3930" s="127"/>
      <c r="AI3930" s="127"/>
    </row>
    <row r="3931" spans="1:35" ht="14.85" customHeight="1">
      <c r="A3931" s="130">
        <v>5011036</v>
      </c>
      <c r="B3931" s="126" t="s">
        <v>413</v>
      </c>
      <c r="C3931" s="126" t="s">
        <v>3049</v>
      </c>
      <c r="D3931" s="126" t="s">
        <v>3050</v>
      </c>
      <c r="E3931" s="126" t="s">
        <v>288</v>
      </c>
      <c r="F3931" s="126" t="s">
        <v>364</v>
      </c>
      <c r="G3931" s="126" t="s">
        <v>417</v>
      </c>
      <c r="H3931" s="126" t="s">
        <v>126</v>
      </c>
      <c r="I3931" s="126" t="s">
        <v>126</v>
      </c>
      <c r="J3931" s="126" t="s">
        <v>1449</v>
      </c>
      <c r="K3931" s="126" t="s">
        <v>535</v>
      </c>
      <c r="L3931" s="126" t="s">
        <v>1450</v>
      </c>
      <c r="M3931" s="130">
        <v>9739.52</v>
      </c>
      <c r="O3931" s="126" t="s">
        <v>486</v>
      </c>
      <c r="P3931" s="130">
        <v>0</v>
      </c>
      <c r="S3931" s="130">
        <v>0</v>
      </c>
      <c r="V3931" s="130">
        <v>14801.43</v>
      </c>
      <c r="X3931" s="126" t="s">
        <v>487</v>
      </c>
      <c r="Z3931" s="127"/>
      <c r="AA3931" s="128">
        <v>1</v>
      </c>
      <c r="AB3931" s="128">
        <v>60</v>
      </c>
      <c r="AC3931" s="126" t="s">
        <v>366</v>
      </c>
      <c r="AD3931" s="126" t="s">
        <v>562</v>
      </c>
      <c r="AG3931" s="127"/>
      <c r="AI3931" s="127"/>
    </row>
    <row r="3932" spans="1:35" ht="14.85" customHeight="1">
      <c r="A3932" s="130">
        <v>5011035</v>
      </c>
      <c r="B3932" s="126" t="s">
        <v>413</v>
      </c>
      <c r="C3932" s="126" t="s">
        <v>3326</v>
      </c>
      <c r="D3932" s="126" t="s">
        <v>3050</v>
      </c>
      <c r="E3932" s="126" t="s">
        <v>288</v>
      </c>
      <c r="F3932" s="126" t="s">
        <v>364</v>
      </c>
      <c r="G3932" s="126" t="s">
        <v>417</v>
      </c>
      <c r="H3932" s="126" t="s">
        <v>126</v>
      </c>
      <c r="I3932" s="126" t="s">
        <v>126</v>
      </c>
      <c r="J3932" s="126" t="s">
        <v>1449</v>
      </c>
      <c r="K3932" s="126" t="s">
        <v>535</v>
      </c>
      <c r="L3932" s="126" t="s">
        <v>1450</v>
      </c>
      <c r="M3932" s="130">
        <v>9739.52</v>
      </c>
      <c r="O3932" s="126" t="s">
        <v>486</v>
      </c>
      <c r="P3932" s="130">
        <v>0</v>
      </c>
      <c r="S3932" s="130">
        <v>0</v>
      </c>
      <c r="V3932" s="130">
        <v>19853.62</v>
      </c>
      <c r="X3932" s="126" t="s">
        <v>549</v>
      </c>
      <c r="Z3932" s="127"/>
      <c r="AA3932" s="128">
        <v>2</v>
      </c>
      <c r="AB3932" s="128">
        <v>60</v>
      </c>
      <c r="AC3932" s="126" t="s">
        <v>366</v>
      </c>
      <c r="AD3932" s="126" t="s">
        <v>562</v>
      </c>
      <c r="AG3932" s="127"/>
      <c r="AI3932" s="127"/>
    </row>
    <row r="3933" spans="1:35" ht="14.85" customHeight="1">
      <c r="A3933" s="130">
        <v>5011034</v>
      </c>
      <c r="B3933" s="126" t="s">
        <v>413</v>
      </c>
      <c r="C3933" s="126" t="s">
        <v>3326</v>
      </c>
      <c r="D3933" s="126" t="s">
        <v>3050</v>
      </c>
      <c r="E3933" s="126" t="s">
        <v>288</v>
      </c>
      <c r="F3933" s="126" t="s">
        <v>364</v>
      </c>
      <c r="G3933" s="126" t="s">
        <v>417</v>
      </c>
      <c r="H3933" s="126" t="s">
        <v>126</v>
      </c>
      <c r="I3933" s="126" t="s">
        <v>126</v>
      </c>
      <c r="J3933" s="126" t="s">
        <v>1449</v>
      </c>
      <c r="K3933" s="126" t="s">
        <v>535</v>
      </c>
      <c r="L3933" s="126" t="s">
        <v>1450</v>
      </c>
      <c r="M3933" s="130">
        <v>9739.52</v>
      </c>
      <c r="O3933" s="126" t="s">
        <v>486</v>
      </c>
      <c r="P3933" s="130">
        <v>0</v>
      </c>
      <c r="S3933" s="130">
        <v>0</v>
      </c>
      <c r="V3933" s="130">
        <v>19853.62</v>
      </c>
      <c r="X3933" s="126" t="s">
        <v>487</v>
      </c>
      <c r="Z3933" s="127"/>
      <c r="AA3933" s="128">
        <v>1</v>
      </c>
      <c r="AB3933" s="128">
        <v>60</v>
      </c>
      <c r="AC3933" s="126" t="s">
        <v>366</v>
      </c>
      <c r="AD3933" s="126" t="s">
        <v>562</v>
      </c>
      <c r="AG3933" s="127"/>
      <c r="AI3933" s="127"/>
    </row>
    <row r="3934" spans="1:35" ht="14.85" customHeight="1">
      <c r="A3934" s="130">
        <v>5013438</v>
      </c>
      <c r="B3934" s="126" t="s">
        <v>413</v>
      </c>
      <c r="C3934" s="126" t="s">
        <v>1899</v>
      </c>
      <c r="E3934" s="126" t="s">
        <v>288</v>
      </c>
      <c r="F3934" s="126" t="s">
        <v>364</v>
      </c>
      <c r="G3934" s="126" t="s">
        <v>417</v>
      </c>
      <c r="H3934" s="126" t="s">
        <v>126</v>
      </c>
      <c r="I3934" s="126" t="s">
        <v>126</v>
      </c>
      <c r="J3934" s="126" t="s">
        <v>466</v>
      </c>
      <c r="K3934" s="126" t="s">
        <v>467</v>
      </c>
      <c r="L3934" s="126" t="s">
        <v>468</v>
      </c>
      <c r="M3934" s="130">
        <v>6817.44</v>
      </c>
      <c r="O3934" s="126" t="s">
        <v>365</v>
      </c>
      <c r="P3934" s="130">
        <v>0</v>
      </c>
      <c r="S3934" s="130">
        <v>0</v>
      </c>
      <c r="V3934" s="130">
        <v>25817.439999999999</v>
      </c>
      <c r="X3934" s="126" t="s">
        <v>510</v>
      </c>
      <c r="Z3934" s="127"/>
      <c r="AA3934" s="128">
        <v>2</v>
      </c>
      <c r="AB3934" s="128">
        <v>60</v>
      </c>
      <c r="AC3934" s="126" t="s">
        <v>366</v>
      </c>
      <c r="AD3934" s="126" t="s">
        <v>424</v>
      </c>
      <c r="AG3934" s="127"/>
      <c r="AI3934" s="127"/>
    </row>
    <row r="3935" spans="1:35" ht="14.85" customHeight="1">
      <c r="A3935" s="130">
        <v>5011217</v>
      </c>
      <c r="B3935" s="126" t="s">
        <v>413</v>
      </c>
      <c r="C3935" s="126" t="s">
        <v>7316</v>
      </c>
      <c r="D3935" s="126" t="s">
        <v>7317</v>
      </c>
      <c r="E3935" s="126" t="s">
        <v>288</v>
      </c>
      <c r="F3935" s="126" t="s">
        <v>532</v>
      </c>
      <c r="G3935" s="126" t="s">
        <v>312</v>
      </c>
      <c r="H3935" s="126" t="s">
        <v>126</v>
      </c>
      <c r="I3935" s="126" t="s">
        <v>418</v>
      </c>
      <c r="J3935" s="126" t="s">
        <v>6035</v>
      </c>
      <c r="K3935" s="126" t="s">
        <v>747</v>
      </c>
      <c r="L3935" s="126" t="s">
        <v>5558</v>
      </c>
      <c r="M3935" s="130">
        <v>292.32</v>
      </c>
      <c r="O3935" s="126" t="s">
        <v>1459</v>
      </c>
      <c r="P3935" s="130">
        <v>292.32</v>
      </c>
      <c r="R3935" s="126" t="s">
        <v>1460</v>
      </c>
      <c r="S3935" s="130">
        <v>0</v>
      </c>
      <c r="V3935" s="130">
        <v>292.32</v>
      </c>
      <c r="X3935" s="126" t="s">
        <v>1461</v>
      </c>
      <c r="Z3935" s="127"/>
      <c r="AA3935" s="128">
        <v>2500</v>
      </c>
      <c r="AB3935" s="128">
        <v>12</v>
      </c>
      <c r="AD3935" s="126" t="s">
        <v>1222</v>
      </c>
      <c r="AG3935" s="127"/>
      <c r="AI3935" s="127"/>
    </row>
    <row r="3936" spans="1:35" ht="14.85" customHeight="1">
      <c r="A3936" s="130">
        <v>5011216</v>
      </c>
      <c r="B3936" s="126" t="s">
        <v>413</v>
      </c>
      <c r="C3936" s="126" t="s">
        <v>7318</v>
      </c>
      <c r="D3936" s="126" t="s">
        <v>7319</v>
      </c>
      <c r="E3936" s="126" t="s">
        <v>288</v>
      </c>
      <c r="F3936" s="126" t="s">
        <v>532</v>
      </c>
      <c r="G3936" s="126" t="s">
        <v>417</v>
      </c>
      <c r="H3936" s="126" t="s">
        <v>126</v>
      </c>
      <c r="I3936" s="126" t="s">
        <v>126</v>
      </c>
      <c r="J3936" s="126" t="s">
        <v>6035</v>
      </c>
      <c r="K3936" s="126" t="s">
        <v>747</v>
      </c>
      <c r="L3936" s="126" t="s">
        <v>5558</v>
      </c>
      <c r="M3936" s="130">
        <v>487.2</v>
      </c>
      <c r="O3936" s="126" t="s">
        <v>1459</v>
      </c>
      <c r="P3936" s="130">
        <v>0</v>
      </c>
      <c r="S3936" s="130">
        <v>0</v>
      </c>
      <c r="V3936" s="130">
        <v>487.2</v>
      </c>
      <c r="X3936" s="126" t="s">
        <v>1463</v>
      </c>
      <c r="Z3936" s="127"/>
      <c r="AA3936" s="128">
        <v>1</v>
      </c>
      <c r="AB3936" s="128">
        <v>72</v>
      </c>
      <c r="AD3936" s="126" t="s">
        <v>1222</v>
      </c>
      <c r="AG3936" s="127"/>
      <c r="AI3936" s="127"/>
    </row>
    <row r="3937" spans="1:35" ht="14.85" customHeight="1">
      <c r="A3937" s="130">
        <v>5012017</v>
      </c>
      <c r="B3937" s="126" t="s">
        <v>413</v>
      </c>
      <c r="C3937" s="126" t="s">
        <v>7005</v>
      </c>
      <c r="D3937" s="126" t="s">
        <v>897</v>
      </c>
      <c r="E3937" s="126" t="s">
        <v>288</v>
      </c>
      <c r="F3937" s="126" t="s">
        <v>364</v>
      </c>
      <c r="G3937" s="126" t="s">
        <v>417</v>
      </c>
      <c r="H3937" s="126" t="s">
        <v>126</v>
      </c>
      <c r="I3937" s="126" t="s">
        <v>418</v>
      </c>
      <c r="J3937" s="126" t="s">
        <v>484</v>
      </c>
      <c r="K3937" s="126" t="s">
        <v>443</v>
      </c>
      <c r="L3937" s="126" t="s">
        <v>485</v>
      </c>
      <c r="M3937" s="130">
        <v>6860</v>
      </c>
      <c r="O3937" s="126" t="s">
        <v>486</v>
      </c>
      <c r="P3937" s="130">
        <v>0</v>
      </c>
      <c r="S3937" s="130">
        <v>0</v>
      </c>
      <c r="V3937" s="130">
        <v>6860</v>
      </c>
      <c r="X3937" s="126" t="s">
        <v>549</v>
      </c>
      <c r="Z3937" s="127"/>
      <c r="AA3937" s="128">
        <v>2</v>
      </c>
      <c r="AB3937" s="128">
        <v>60</v>
      </c>
      <c r="AC3937" s="126" t="s">
        <v>366</v>
      </c>
      <c r="AD3937" s="126" t="s">
        <v>488</v>
      </c>
      <c r="AG3937" s="127"/>
      <c r="AI3937" s="127"/>
    </row>
    <row r="3938" spans="1:35" ht="14.85" customHeight="1">
      <c r="A3938" s="130">
        <v>5012016</v>
      </c>
      <c r="B3938" s="126" t="s">
        <v>413</v>
      </c>
      <c r="C3938" s="126" t="s">
        <v>6729</v>
      </c>
      <c r="D3938" s="126" t="s">
        <v>899</v>
      </c>
      <c r="E3938" s="126" t="s">
        <v>288</v>
      </c>
      <c r="F3938" s="126" t="s">
        <v>364</v>
      </c>
      <c r="G3938" s="126" t="s">
        <v>417</v>
      </c>
      <c r="H3938" s="126" t="s">
        <v>126</v>
      </c>
      <c r="I3938" s="126" t="s">
        <v>418</v>
      </c>
      <c r="J3938" s="126" t="s">
        <v>484</v>
      </c>
      <c r="K3938" s="126" t="s">
        <v>443</v>
      </c>
      <c r="L3938" s="126" t="s">
        <v>485</v>
      </c>
      <c r="M3938" s="130">
        <v>6860</v>
      </c>
      <c r="O3938" s="126" t="s">
        <v>486</v>
      </c>
      <c r="P3938" s="130">
        <v>0</v>
      </c>
      <c r="S3938" s="130">
        <v>0</v>
      </c>
      <c r="V3938" s="130">
        <v>6860</v>
      </c>
      <c r="X3938" s="126" t="s">
        <v>487</v>
      </c>
      <c r="Z3938" s="127"/>
      <c r="AA3938" s="128">
        <v>1</v>
      </c>
      <c r="AB3938" s="128">
        <v>60</v>
      </c>
      <c r="AC3938" s="126" t="s">
        <v>366</v>
      </c>
      <c r="AD3938" s="126" t="s">
        <v>488</v>
      </c>
      <c r="AG3938" s="127"/>
      <c r="AI3938" s="127"/>
    </row>
    <row r="3939" spans="1:35" ht="14.85" customHeight="1">
      <c r="A3939" s="130">
        <v>5011944</v>
      </c>
      <c r="B3939" s="126" t="s">
        <v>413</v>
      </c>
      <c r="C3939" s="126" t="s">
        <v>7320</v>
      </c>
      <c r="D3939" s="126" t="s">
        <v>7321</v>
      </c>
      <c r="E3939" s="126" t="s">
        <v>288</v>
      </c>
      <c r="F3939" s="126" t="s">
        <v>555</v>
      </c>
      <c r="G3939" s="126" t="s">
        <v>458</v>
      </c>
      <c r="H3939" s="126" t="s">
        <v>126</v>
      </c>
      <c r="I3939" s="126" t="s">
        <v>418</v>
      </c>
      <c r="J3939" s="126" t="s">
        <v>908</v>
      </c>
      <c r="K3939" s="126" t="s">
        <v>443</v>
      </c>
      <c r="L3939" s="126" t="s">
        <v>909</v>
      </c>
      <c r="M3939" s="130">
        <v>213.92</v>
      </c>
      <c r="O3939" s="126" t="s">
        <v>560</v>
      </c>
      <c r="P3939" s="130">
        <v>0</v>
      </c>
      <c r="S3939" s="130">
        <v>0</v>
      </c>
      <c r="V3939" s="130">
        <v>365.2</v>
      </c>
      <c r="X3939" s="126" t="s">
        <v>1995</v>
      </c>
      <c r="Z3939" s="127" t="s">
        <v>1996</v>
      </c>
      <c r="AA3939" s="128">
        <v>30</v>
      </c>
      <c r="AB3939" s="128"/>
      <c r="AD3939" s="126" t="s">
        <v>1839</v>
      </c>
      <c r="AG3939" s="127"/>
      <c r="AI3939" s="127"/>
    </row>
    <row r="3940" spans="1:35" ht="14.85" customHeight="1">
      <c r="A3940" s="130">
        <v>5011257</v>
      </c>
      <c r="B3940" s="126" t="s">
        <v>413</v>
      </c>
      <c r="C3940" s="126" t="s">
        <v>7322</v>
      </c>
      <c r="D3940" s="126" t="s">
        <v>7322</v>
      </c>
      <c r="E3940" s="126" t="s">
        <v>288</v>
      </c>
      <c r="F3940" s="126" t="s">
        <v>522</v>
      </c>
      <c r="G3940" s="126" t="s">
        <v>2364</v>
      </c>
      <c r="H3940" s="126" t="s">
        <v>524</v>
      </c>
      <c r="I3940" s="126" t="s">
        <v>126</v>
      </c>
      <c r="J3940" s="126" t="s">
        <v>4669</v>
      </c>
      <c r="K3940" s="126" t="s">
        <v>467</v>
      </c>
      <c r="L3940" s="126" t="s">
        <v>4149</v>
      </c>
      <c r="M3940" s="130">
        <v>2436</v>
      </c>
      <c r="N3940" s="126" t="s">
        <v>290</v>
      </c>
      <c r="O3940" s="126" t="s">
        <v>528</v>
      </c>
      <c r="P3940" s="130">
        <v>0</v>
      </c>
      <c r="S3940" s="130">
        <v>0</v>
      </c>
      <c r="V3940" s="130">
        <v>2436</v>
      </c>
      <c r="X3940" s="126" t="s">
        <v>6265</v>
      </c>
      <c r="Z3940" s="127"/>
      <c r="AA3940" s="128"/>
      <c r="AB3940" s="128"/>
      <c r="AD3940" s="126" t="s">
        <v>1222</v>
      </c>
      <c r="AG3940" s="127"/>
      <c r="AI3940" s="127"/>
    </row>
    <row r="3941" spans="1:35" ht="14.85" customHeight="1">
      <c r="A3941" s="130">
        <v>5011256</v>
      </c>
      <c r="B3941" s="126" t="s">
        <v>413</v>
      </c>
      <c r="C3941" s="126" t="s">
        <v>7323</v>
      </c>
      <c r="D3941" s="126" t="s">
        <v>7324</v>
      </c>
      <c r="E3941" s="126" t="s">
        <v>288</v>
      </c>
      <c r="F3941" s="126" t="s">
        <v>522</v>
      </c>
      <c r="G3941" s="126" t="s">
        <v>786</v>
      </c>
      <c r="H3941" s="126" t="s">
        <v>524</v>
      </c>
      <c r="I3941" s="126" t="s">
        <v>126</v>
      </c>
      <c r="J3941" s="126" t="s">
        <v>4669</v>
      </c>
      <c r="K3941" s="126" t="s">
        <v>467</v>
      </c>
      <c r="L3941" s="126" t="s">
        <v>4149</v>
      </c>
      <c r="M3941" s="130">
        <v>252</v>
      </c>
      <c r="O3941" s="126" t="s">
        <v>528</v>
      </c>
      <c r="P3941" s="130">
        <v>0</v>
      </c>
      <c r="S3941" s="130">
        <v>0</v>
      </c>
      <c r="V3941" s="130">
        <v>252</v>
      </c>
      <c r="X3941" s="126" t="s">
        <v>3250</v>
      </c>
      <c r="Z3941" s="127"/>
      <c r="AA3941" s="128"/>
      <c r="AB3941" s="128"/>
      <c r="AD3941" s="126" t="s">
        <v>1222</v>
      </c>
      <c r="AG3941" s="127"/>
      <c r="AI3941" s="127"/>
    </row>
    <row r="3942" spans="1:35" ht="14.85" customHeight="1">
      <c r="A3942" s="130">
        <v>5011255</v>
      </c>
      <c r="B3942" s="126" t="s">
        <v>413</v>
      </c>
      <c r="C3942" s="126" t="s">
        <v>7325</v>
      </c>
      <c r="D3942" s="126" t="s">
        <v>7326</v>
      </c>
      <c r="E3942" s="126" t="s">
        <v>288</v>
      </c>
      <c r="F3942" s="126" t="s">
        <v>522</v>
      </c>
      <c r="G3942" s="126" t="s">
        <v>1102</v>
      </c>
      <c r="H3942" s="126" t="s">
        <v>524</v>
      </c>
      <c r="I3942" s="126" t="s">
        <v>418</v>
      </c>
      <c r="J3942" s="126" t="s">
        <v>7327</v>
      </c>
      <c r="K3942" s="126" t="s">
        <v>535</v>
      </c>
      <c r="L3942" s="126" t="s">
        <v>4149</v>
      </c>
      <c r="M3942" s="130">
        <v>4382.6000000000004</v>
      </c>
      <c r="N3942" s="126" t="s">
        <v>290</v>
      </c>
      <c r="O3942" s="126" t="s">
        <v>621</v>
      </c>
      <c r="P3942" s="130">
        <v>0</v>
      </c>
      <c r="S3942" s="130">
        <v>0</v>
      </c>
      <c r="V3942" s="130">
        <v>5040</v>
      </c>
      <c r="X3942" s="126" t="s">
        <v>3638</v>
      </c>
      <c r="Z3942" s="127"/>
      <c r="AA3942" s="128"/>
      <c r="AB3942" s="128"/>
      <c r="AD3942" s="126" t="s">
        <v>1222</v>
      </c>
      <c r="AG3942" s="127"/>
      <c r="AI3942" s="127"/>
    </row>
    <row r="3943" spans="1:35" ht="14.85" customHeight="1">
      <c r="A3943" s="130">
        <v>5011254</v>
      </c>
      <c r="B3943" s="126" t="s">
        <v>413</v>
      </c>
      <c r="C3943" s="126" t="s">
        <v>7328</v>
      </c>
      <c r="D3943" s="126" t="s">
        <v>7329</v>
      </c>
      <c r="E3943" s="126" t="s">
        <v>288</v>
      </c>
      <c r="F3943" s="126" t="s">
        <v>522</v>
      </c>
      <c r="G3943" s="126" t="s">
        <v>1342</v>
      </c>
      <c r="H3943" s="126" t="s">
        <v>524</v>
      </c>
      <c r="I3943" s="126" t="s">
        <v>418</v>
      </c>
      <c r="J3943" s="126" t="s">
        <v>7327</v>
      </c>
      <c r="K3943" s="126" t="s">
        <v>535</v>
      </c>
      <c r="L3943" s="126" t="s">
        <v>4149</v>
      </c>
      <c r="M3943" s="130">
        <v>2337.39</v>
      </c>
      <c r="N3943" s="126" t="s">
        <v>290</v>
      </c>
      <c r="O3943" s="126" t="s">
        <v>621</v>
      </c>
      <c r="P3943" s="130">
        <v>0</v>
      </c>
      <c r="S3943" s="130">
        <v>0</v>
      </c>
      <c r="V3943" s="130">
        <v>2688</v>
      </c>
      <c r="X3943" s="126" t="s">
        <v>3638</v>
      </c>
      <c r="Z3943" s="127"/>
      <c r="AA3943" s="128"/>
      <c r="AB3943" s="128"/>
      <c r="AD3943" s="126" t="s">
        <v>1222</v>
      </c>
      <c r="AG3943" s="127"/>
      <c r="AI3943" s="127"/>
    </row>
    <row r="3944" spans="1:35" ht="14.85" customHeight="1">
      <c r="A3944" s="130">
        <v>5011253</v>
      </c>
      <c r="B3944" s="126" t="s">
        <v>413</v>
      </c>
      <c r="C3944" s="126" t="s">
        <v>7330</v>
      </c>
      <c r="D3944" s="126" t="s">
        <v>7331</v>
      </c>
      <c r="E3944" s="126" t="s">
        <v>288</v>
      </c>
      <c r="F3944" s="126" t="s">
        <v>522</v>
      </c>
      <c r="G3944" s="126" t="s">
        <v>523</v>
      </c>
      <c r="H3944" s="126" t="s">
        <v>524</v>
      </c>
      <c r="I3944" s="126" t="s">
        <v>418</v>
      </c>
      <c r="J3944" s="126" t="s">
        <v>7327</v>
      </c>
      <c r="K3944" s="126" t="s">
        <v>535</v>
      </c>
      <c r="L3944" s="126" t="s">
        <v>4149</v>
      </c>
      <c r="M3944" s="130">
        <v>1947.82</v>
      </c>
      <c r="N3944" s="126" t="s">
        <v>290</v>
      </c>
      <c r="O3944" s="126" t="s">
        <v>621</v>
      </c>
      <c r="P3944" s="130">
        <v>0</v>
      </c>
      <c r="S3944" s="130">
        <v>0</v>
      </c>
      <c r="V3944" s="130">
        <v>2240</v>
      </c>
      <c r="X3944" s="126" t="s">
        <v>3638</v>
      </c>
      <c r="Z3944" s="127"/>
      <c r="AA3944" s="128"/>
      <c r="AB3944" s="128"/>
      <c r="AD3944" s="126" t="s">
        <v>1222</v>
      </c>
      <c r="AG3944" s="127"/>
      <c r="AI3944" s="127"/>
    </row>
    <row r="3945" spans="1:35" ht="14.85" customHeight="1">
      <c r="A3945" s="130">
        <v>5011252</v>
      </c>
      <c r="B3945" s="126" t="s">
        <v>413</v>
      </c>
      <c r="C3945" s="126" t="s">
        <v>7332</v>
      </c>
      <c r="D3945" s="126" t="s">
        <v>7333</v>
      </c>
      <c r="E3945" s="126" t="s">
        <v>288</v>
      </c>
      <c r="F3945" s="126" t="s">
        <v>522</v>
      </c>
      <c r="G3945" s="126" t="s">
        <v>1636</v>
      </c>
      <c r="H3945" s="126" t="s">
        <v>524</v>
      </c>
      <c r="I3945" s="126" t="s">
        <v>418</v>
      </c>
      <c r="J3945" s="126" t="s">
        <v>7327</v>
      </c>
      <c r="K3945" s="126" t="s">
        <v>535</v>
      </c>
      <c r="L3945" s="126" t="s">
        <v>4149</v>
      </c>
      <c r="M3945" s="130">
        <v>1095.6500000000001</v>
      </c>
      <c r="N3945" s="126" t="s">
        <v>290</v>
      </c>
      <c r="O3945" s="126" t="s">
        <v>621</v>
      </c>
      <c r="P3945" s="130">
        <v>0</v>
      </c>
      <c r="S3945" s="130">
        <v>0</v>
      </c>
      <c r="V3945" s="130">
        <v>1260</v>
      </c>
      <c r="X3945" s="126" t="s">
        <v>3638</v>
      </c>
      <c r="Z3945" s="127"/>
      <c r="AA3945" s="128"/>
      <c r="AB3945" s="128"/>
      <c r="AD3945" s="126" t="s">
        <v>1222</v>
      </c>
      <c r="AG3945" s="127"/>
      <c r="AI3945" s="127"/>
    </row>
    <row r="3946" spans="1:35" ht="14.85" customHeight="1">
      <c r="A3946" s="130">
        <v>5011251</v>
      </c>
      <c r="B3946" s="126" t="s">
        <v>413</v>
      </c>
      <c r="C3946" s="126" t="s">
        <v>7251</v>
      </c>
      <c r="D3946" s="126" t="s">
        <v>7334</v>
      </c>
      <c r="E3946" s="126" t="s">
        <v>288</v>
      </c>
      <c r="F3946" s="126" t="s">
        <v>522</v>
      </c>
      <c r="G3946" s="126" t="s">
        <v>7335</v>
      </c>
      <c r="H3946" s="126" t="s">
        <v>524</v>
      </c>
      <c r="I3946" s="126" t="s">
        <v>418</v>
      </c>
      <c r="J3946" s="126" t="s">
        <v>4903</v>
      </c>
      <c r="K3946" s="126" t="s">
        <v>613</v>
      </c>
      <c r="L3946" s="126" t="s">
        <v>3892</v>
      </c>
      <c r="M3946" s="130">
        <v>8389.57</v>
      </c>
      <c r="N3946" s="126" t="s">
        <v>290</v>
      </c>
      <c r="O3946" s="126" t="s">
        <v>621</v>
      </c>
      <c r="P3946" s="130">
        <v>0</v>
      </c>
      <c r="S3946" s="130">
        <v>0</v>
      </c>
      <c r="V3946" s="130">
        <v>8389.57</v>
      </c>
      <c r="X3946" s="126" t="s">
        <v>4636</v>
      </c>
      <c r="Z3946" s="127"/>
      <c r="AA3946" s="128"/>
      <c r="AB3946" s="128"/>
      <c r="AD3946" s="126" t="s">
        <v>1222</v>
      </c>
      <c r="AG3946" s="127"/>
      <c r="AI3946" s="127"/>
    </row>
    <row r="3947" spans="1:35" ht="14.85" customHeight="1">
      <c r="A3947" s="130">
        <v>5011250</v>
      </c>
      <c r="B3947" s="126" t="s">
        <v>413</v>
      </c>
      <c r="C3947" s="126" t="s">
        <v>6660</v>
      </c>
      <c r="D3947" s="126" t="s">
        <v>7336</v>
      </c>
      <c r="E3947" s="126" t="s">
        <v>288</v>
      </c>
      <c r="F3947" s="126" t="s">
        <v>522</v>
      </c>
      <c r="G3947" s="126" t="s">
        <v>801</v>
      </c>
      <c r="H3947" s="126" t="s">
        <v>524</v>
      </c>
      <c r="I3947" s="126" t="s">
        <v>418</v>
      </c>
      <c r="J3947" s="126" t="s">
        <v>4903</v>
      </c>
      <c r="K3947" s="126" t="s">
        <v>613</v>
      </c>
      <c r="L3947" s="126" t="s">
        <v>3892</v>
      </c>
      <c r="M3947" s="130">
        <v>1742.98</v>
      </c>
      <c r="N3947" s="126" t="s">
        <v>290</v>
      </c>
      <c r="O3947" s="126" t="s">
        <v>621</v>
      </c>
      <c r="P3947" s="130">
        <v>0</v>
      </c>
      <c r="S3947" s="130">
        <v>0</v>
      </c>
      <c r="V3947" s="130">
        <v>1742.98</v>
      </c>
      <c r="X3947" s="126" t="s">
        <v>3638</v>
      </c>
      <c r="Z3947" s="127"/>
      <c r="AA3947" s="128"/>
      <c r="AB3947" s="128"/>
      <c r="AD3947" s="126" t="s">
        <v>1222</v>
      </c>
      <c r="AG3947" s="127"/>
      <c r="AI3947" s="127"/>
    </row>
    <row r="3948" spans="1:35" ht="14.85" customHeight="1">
      <c r="A3948" s="130">
        <v>5011249</v>
      </c>
      <c r="B3948" s="126" t="s">
        <v>413</v>
      </c>
      <c r="C3948" s="126" t="s">
        <v>6660</v>
      </c>
      <c r="D3948" s="126" t="s">
        <v>7337</v>
      </c>
      <c r="E3948" s="126" t="s">
        <v>288</v>
      </c>
      <c r="F3948" s="126" t="s">
        <v>522</v>
      </c>
      <c r="G3948" s="126" t="s">
        <v>731</v>
      </c>
      <c r="H3948" s="126" t="s">
        <v>524</v>
      </c>
      <c r="I3948" s="126" t="s">
        <v>418</v>
      </c>
      <c r="J3948" s="126" t="s">
        <v>4903</v>
      </c>
      <c r="K3948" s="126" t="s">
        <v>613</v>
      </c>
      <c r="L3948" s="126" t="s">
        <v>3892</v>
      </c>
      <c r="M3948" s="130">
        <v>1742.98</v>
      </c>
      <c r="N3948" s="126" t="s">
        <v>290</v>
      </c>
      <c r="O3948" s="126" t="s">
        <v>621</v>
      </c>
      <c r="P3948" s="130">
        <v>0</v>
      </c>
      <c r="S3948" s="130">
        <v>0</v>
      </c>
      <c r="V3948" s="130">
        <v>1742.98</v>
      </c>
      <c r="X3948" s="126" t="s">
        <v>3638</v>
      </c>
      <c r="Z3948" s="127"/>
      <c r="AA3948" s="128"/>
      <c r="AB3948" s="128"/>
      <c r="AD3948" s="126" t="s">
        <v>1222</v>
      </c>
      <c r="AG3948" s="127"/>
      <c r="AI3948" s="127"/>
    </row>
    <row r="3949" spans="1:35" ht="14.85" customHeight="1">
      <c r="A3949" s="130">
        <v>5011248</v>
      </c>
      <c r="B3949" s="126" t="s">
        <v>413</v>
      </c>
      <c r="C3949" s="126" t="s">
        <v>6660</v>
      </c>
      <c r="D3949" s="126" t="s">
        <v>7338</v>
      </c>
      <c r="E3949" s="126" t="s">
        <v>288</v>
      </c>
      <c r="F3949" s="126" t="s">
        <v>522</v>
      </c>
      <c r="G3949" s="126" t="s">
        <v>1102</v>
      </c>
      <c r="H3949" s="126" t="s">
        <v>524</v>
      </c>
      <c r="I3949" s="126" t="s">
        <v>418</v>
      </c>
      <c r="J3949" s="126" t="s">
        <v>4903</v>
      </c>
      <c r="K3949" s="126" t="s">
        <v>613</v>
      </c>
      <c r="L3949" s="126" t="s">
        <v>3892</v>
      </c>
      <c r="M3949" s="130">
        <v>3485.98</v>
      </c>
      <c r="N3949" s="126" t="s">
        <v>290</v>
      </c>
      <c r="O3949" s="126" t="s">
        <v>621</v>
      </c>
      <c r="P3949" s="130">
        <v>0</v>
      </c>
      <c r="S3949" s="130">
        <v>0</v>
      </c>
      <c r="V3949" s="130">
        <v>3485.98</v>
      </c>
      <c r="X3949" s="126" t="s">
        <v>3638</v>
      </c>
      <c r="Z3949" s="127"/>
      <c r="AA3949" s="128"/>
      <c r="AB3949" s="128"/>
      <c r="AD3949" s="126" t="s">
        <v>1222</v>
      </c>
      <c r="AG3949" s="127"/>
      <c r="AI3949" s="127"/>
    </row>
    <row r="3950" spans="1:35" ht="14.85" customHeight="1">
      <c r="A3950" s="130">
        <v>5011247</v>
      </c>
      <c r="B3950" s="126" t="s">
        <v>413</v>
      </c>
      <c r="C3950" s="126" t="s">
        <v>7339</v>
      </c>
      <c r="D3950" s="126" t="s">
        <v>7340</v>
      </c>
      <c r="E3950" s="126" t="s">
        <v>288</v>
      </c>
      <c r="F3950" s="126" t="s">
        <v>522</v>
      </c>
      <c r="G3950" s="126" t="s">
        <v>731</v>
      </c>
      <c r="H3950" s="126" t="s">
        <v>524</v>
      </c>
      <c r="I3950" s="126" t="s">
        <v>418</v>
      </c>
      <c r="J3950" s="126" t="s">
        <v>4903</v>
      </c>
      <c r="K3950" s="126" t="s">
        <v>613</v>
      </c>
      <c r="L3950" s="126" t="s">
        <v>3892</v>
      </c>
      <c r="M3950" s="130">
        <v>1742.98</v>
      </c>
      <c r="N3950" s="126" t="s">
        <v>290</v>
      </c>
      <c r="O3950" s="126" t="s">
        <v>621</v>
      </c>
      <c r="P3950" s="130">
        <v>0</v>
      </c>
      <c r="S3950" s="130">
        <v>0</v>
      </c>
      <c r="V3950" s="130">
        <v>1742.98</v>
      </c>
      <c r="X3950" s="126" t="s">
        <v>3638</v>
      </c>
      <c r="Z3950" s="127"/>
      <c r="AA3950" s="128"/>
      <c r="AB3950" s="128"/>
      <c r="AD3950" s="126" t="s">
        <v>1222</v>
      </c>
      <c r="AG3950" s="127"/>
      <c r="AI3950" s="127"/>
    </row>
    <row r="3951" spans="1:35" ht="14.85" customHeight="1">
      <c r="A3951" s="130">
        <v>5011241</v>
      </c>
      <c r="B3951" s="126" t="s">
        <v>413</v>
      </c>
      <c r="C3951" s="126" t="s">
        <v>7341</v>
      </c>
      <c r="D3951" s="126" t="s">
        <v>7342</v>
      </c>
      <c r="E3951" s="126" t="s">
        <v>288</v>
      </c>
      <c r="F3951" s="126" t="s">
        <v>522</v>
      </c>
      <c r="G3951" s="126" t="s">
        <v>7343</v>
      </c>
      <c r="H3951" s="126" t="s">
        <v>524</v>
      </c>
      <c r="I3951" s="126" t="s">
        <v>418</v>
      </c>
      <c r="J3951" s="126" t="s">
        <v>4903</v>
      </c>
      <c r="K3951" s="126" t="s">
        <v>613</v>
      </c>
      <c r="L3951" s="126" t="s">
        <v>3892</v>
      </c>
      <c r="M3951" s="130">
        <v>1358.86</v>
      </c>
      <c r="N3951" s="126" t="s">
        <v>290</v>
      </c>
      <c r="O3951" s="126" t="s">
        <v>528</v>
      </c>
      <c r="P3951" s="130">
        <v>0</v>
      </c>
      <c r="S3951" s="130">
        <v>0</v>
      </c>
      <c r="V3951" s="130">
        <v>1358.86</v>
      </c>
      <c r="X3951" s="126" t="s">
        <v>4427</v>
      </c>
      <c r="Z3951" s="127"/>
      <c r="AA3951" s="128"/>
      <c r="AB3951" s="128"/>
      <c r="AD3951" s="126" t="s">
        <v>1222</v>
      </c>
      <c r="AG3951" s="127"/>
      <c r="AI3951" s="127"/>
    </row>
    <row r="3952" spans="1:35" ht="14.85" customHeight="1">
      <c r="A3952" s="130">
        <v>5011240</v>
      </c>
      <c r="B3952" s="126" t="s">
        <v>413</v>
      </c>
      <c r="C3952" s="126" t="s">
        <v>4908</v>
      </c>
      <c r="D3952" s="126" t="s">
        <v>7344</v>
      </c>
      <c r="E3952" s="126" t="s">
        <v>288</v>
      </c>
      <c r="F3952" s="126" t="s">
        <v>522</v>
      </c>
      <c r="G3952" s="126" t="s">
        <v>7345</v>
      </c>
      <c r="H3952" s="126" t="s">
        <v>524</v>
      </c>
      <c r="I3952" s="126" t="s">
        <v>418</v>
      </c>
      <c r="J3952" s="126" t="s">
        <v>4903</v>
      </c>
      <c r="K3952" s="126" t="s">
        <v>613</v>
      </c>
      <c r="L3952" s="126" t="s">
        <v>3892</v>
      </c>
      <c r="M3952" s="130">
        <v>2044.22</v>
      </c>
      <c r="N3952" s="126" t="s">
        <v>290</v>
      </c>
      <c r="O3952" s="126" t="s">
        <v>528</v>
      </c>
      <c r="P3952" s="130">
        <v>0</v>
      </c>
      <c r="S3952" s="130">
        <v>0</v>
      </c>
      <c r="V3952" s="130">
        <v>2044.22</v>
      </c>
      <c r="X3952" s="126" t="s">
        <v>4911</v>
      </c>
      <c r="Z3952" s="127"/>
      <c r="AA3952" s="128"/>
      <c r="AB3952" s="128"/>
      <c r="AD3952" s="126" t="s">
        <v>1222</v>
      </c>
      <c r="AG3952" s="127"/>
      <c r="AI3952" s="127"/>
    </row>
    <row r="3953" spans="1:35" ht="14.85" customHeight="1">
      <c r="A3953" s="130">
        <v>5011238</v>
      </c>
      <c r="B3953" s="126" t="s">
        <v>413</v>
      </c>
      <c r="C3953" s="126" t="s">
        <v>7346</v>
      </c>
      <c r="D3953" s="126" t="s">
        <v>7347</v>
      </c>
      <c r="E3953" s="126" t="s">
        <v>288</v>
      </c>
      <c r="F3953" s="126" t="s">
        <v>522</v>
      </c>
      <c r="G3953" s="126" t="s">
        <v>523</v>
      </c>
      <c r="H3953" s="126" t="s">
        <v>524</v>
      </c>
      <c r="I3953" s="126" t="s">
        <v>418</v>
      </c>
      <c r="J3953" s="126" t="s">
        <v>3352</v>
      </c>
      <c r="K3953" s="126" t="s">
        <v>613</v>
      </c>
      <c r="L3953" s="126" t="s">
        <v>728</v>
      </c>
      <c r="M3953" s="130">
        <v>1527.38</v>
      </c>
      <c r="N3953" s="126" t="s">
        <v>290</v>
      </c>
      <c r="O3953" s="126" t="s">
        <v>621</v>
      </c>
      <c r="P3953" s="130">
        <v>0</v>
      </c>
      <c r="S3953" s="130">
        <v>0</v>
      </c>
      <c r="V3953" s="130">
        <v>1527.38</v>
      </c>
      <c r="X3953" s="126" t="s">
        <v>3577</v>
      </c>
      <c r="Z3953" s="127"/>
      <c r="AA3953" s="128"/>
      <c r="AB3953" s="128"/>
      <c r="AD3953" s="126" t="s">
        <v>1222</v>
      </c>
      <c r="AG3953" s="127"/>
      <c r="AI3953" s="127"/>
    </row>
    <row r="3954" spans="1:35" ht="14.85" customHeight="1">
      <c r="A3954" s="130">
        <v>5011237</v>
      </c>
      <c r="B3954" s="126" t="s">
        <v>413</v>
      </c>
      <c r="C3954" s="126" t="s">
        <v>7348</v>
      </c>
      <c r="D3954" s="126" t="s">
        <v>7349</v>
      </c>
      <c r="E3954" s="126" t="s">
        <v>288</v>
      </c>
      <c r="F3954" s="126" t="s">
        <v>522</v>
      </c>
      <c r="G3954" s="126" t="s">
        <v>523</v>
      </c>
      <c r="H3954" s="126" t="s">
        <v>524</v>
      </c>
      <c r="I3954" s="126" t="s">
        <v>418</v>
      </c>
      <c r="J3954" s="126" t="s">
        <v>3352</v>
      </c>
      <c r="K3954" s="126" t="s">
        <v>613</v>
      </c>
      <c r="L3954" s="126" t="s">
        <v>728</v>
      </c>
      <c r="M3954" s="130">
        <v>2017.91</v>
      </c>
      <c r="N3954" s="126" t="s">
        <v>290</v>
      </c>
      <c r="O3954" s="126" t="s">
        <v>621</v>
      </c>
      <c r="P3954" s="130">
        <v>0</v>
      </c>
      <c r="S3954" s="130">
        <v>0</v>
      </c>
      <c r="V3954" s="130">
        <v>2017.91</v>
      </c>
      <c r="X3954" s="126" t="s">
        <v>3577</v>
      </c>
      <c r="Z3954" s="127"/>
      <c r="AA3954" s="128"/>
      <c r="AB3954" s="128"/>
      <c r="AD3954" s="126" t="s">
        <v>1222</v>
      </c>
      <c r="AG3954" s="127"/>
      <c r="AI3954" s="127"/>
    </row>
    <row r="3955" spans="1:35" ht="14.85" customHeight="1">
      <c r="A3955" s="130">
        <v>5011705</v>
      </c>
      <c r="B3955" s="126" t="s">
        <v>413</v>
      </c>
      <c r="C3955" s="126" t="s">
        <v>7350</v>
      </c>
      <c r="D3955" s="126" t="s">
        <v>7351</v>
      </c>
      <c r="E3955" s="126" t="s">
        <v>288</v>
      </c>
      <c r="F3955" s="126" t="s">
        <v>440</v>
      </c>
      <c r="G3955" s="126" t="s">
        <v>458</v>
      </c>
      <c r="H3955" s="126" t="s">
        <v>126</v>
      </c>
      <c r="I3955" s="126" t="s">
        <v>418</v>
      </c>
      <c r="J3955" s="126" t="s">
        <v>612</v>
      </c>
      <c r="K3955" s="126" t="s">
        <v>613</v>
      </c>
      <c r="L3955" s="126" t="s">
        <v>614</v>
      </c>
      <c r="M3955" s="130">
        <v>1612.8</v>
      </c>
      <c r="O3955" s="126" t="s">
        <v>445</v>
      </c>
      <c r="P3955" s="130">
        <v>0</v>
      </c>
      <c r="S3955" s="130">
        <v>0</v>
      </c>
      <c r="V3955" s="130">
        <v>1612.8</v>
      </c>
      <c r="X3955" s="126" t="s">
        <v>4640</v>
      </c>
      <c r="Z3955" s="127"/>
      <c r="AA3955" s="128">
        <v>120</v>
      </c>
      <c r="AB3955" s="128">
        <v>1</v>
      </c>
      <c r="AD3955" s="126" t="s">
        <v>615</v>
      </c>
      <c r="AG3955" s="127"/>
      <c r="AI3955" s="127"/>
    </row>
    <row r="3956" spans="1:35" ht="14.85" customHeight="1">
      <c r="A3956" s="130">
        <v>5011704</v>
      </c>
      <c r="B3956" s="126" t="s">
        <v>413</v>
      </c>
      <c r="C3956" s="126" t="s">
        <v>7350</v>
      </c>
      <c r="D3956" s="126" t="s">
        <v>7352</v>
      </c>
      <c r="E3956" s="126" t="s">
        <v>288</v>
      </c>
      <c r="F3956" s="126" t="s">
        <v>440</v>
      </c>
      <c r="G3956" s="126" t="s">
        <v>458</v>
      </c>
      <c r="H3956" s="126" t="s">
        <v>126</v>
      </c>
      <c r="I3956" s="126" t="s">
        <v>418</v>
      </c>
      <c r="J3956" s="126" t="s">
        <v>612</v>
      </c>
      <c r="K3956" s="126" t="s">
        <v>613</v>
      </c>
      <c r="L3956" s="126" t="s">
        <v>614</v>
      </c>
      <c r="M3956" s="130">
        <v>1612.8</v>
      </c>
      <c r="O3956" s="126" t="s">
        <v>445</v>
      </c>
      <c r="P3956" s="130">
        <v>0</v>
      </c>
      <c r="S3956" s="130">
        <v>0</v>
      </c>
      <c r="V3956" s="130">
        <v>1612.8</v>
      </c>
      <c r="X3956" s="126" t="s">
        <v>4640</v>
      </c>
      <c r="Z3956" s="127"/>
      <c r="AA3956" s="128">
        <v>120</v>
      </c>
      <c r="AB3956" s="128">
        <v>1</v>
      </c>
      <c r="AD3956" s="126" t="s">
        <v>615</v>
      </c>
      <c r="AG3956" s="127"/>
      <c r="AI3956" s="127"/>
    </row>
    <row r="3957" spans="1:35" ht="14.85" customHeight="1">
      <c r="A3957" s="130">
        <v>5011703</v>
      </c>
      <c r="B3957" s="126" t="s">
        <v>413</v>
      </c>
      <c r="C3957" s="126" t="s">
        <v>7350</v>
      </c>
      <c r="D3957" s="126" t="s">
        <v>7353</v>
      </c>
      <c r="E3957" s="126" t="s">
        <v>288</v>
      </c>
      <c r="F3957" s="126" t="s">
        <v>440</v>
      </c>
      <c r="G3957" s="126" t="s">
        <v>458</v>
      </c>
      <c r="H3957" s="126" t="s">
        <v>126</v>
      </c>
      <c r="I3957" s="126" t="s">
        <v>418</v>
      </c>
      <c r="J3957" s="126" t="s">
        <v>612</v>
      </c>
      <c r="K3957" s="126" t="s">
        <v>613</v>
      </c>
      <c r="L3957" s="126" t="s">
        <v>614</v>
      </c>
      <c r="M3957" s="130">
        <v>1612.8</v>
      </c>
      <c r="O3957" s="126" t="s">
        <v>445</v>
      </c>
      <c r="P3957" s="130">
        <v>0</v>
      </c>
      <c r="S3957" s="130">
        <v>0</v>
      </c>
      <c r="V3957" s="130">
        <v>1612.8</v>
      </c>
      <c r="X3957" s="126" t="s">
        <v>4640</v>
      </c>
      <c r="Z3957" s="127"/>
      <c r="AA3957" s="128">
        <v>120</v>
      </c>
      <c r="AB3957" s="128">
        <v>1</v>
      </c>
      <c r="AD3957" s="126" t="s">
        <v>615</v>
      </c>
      <c r="AG3957" s="127"/>
      <c r="AI3957" s="127"/>
    </row>
    <row r="3958" spans="1:35" ht="14.85" customHeight="1">
      <c r="A3958" s="130">
        <v>5011702</v>
      </c>
      <c r="B3958" s="126" t="s">
        <v>413</v>
      </c>
      <c r="C3958" s="126" t="s">
        <v>7350</v>
      </c>
      <c r="D3958" s="126" t="s">
        <v>7354</v>
      </c>
      <c r="E3958" s="126" t="s">
        <v>288</v>
      </c>
      <c r="F3958" s="126" t="s">
        <v>440</v>
      </c>
      <c r="G3958" s="126" t="s">
        <v>458</v>
      </c>
      <c r="H3958" s="126" t="s">
        <v>126</v>
      </c>
      <c r="I3958" s="126" t="s">
        <v>418</v>
      </c>
      <c r="J3958" s="126" t="s">
        <v>612</v>
      </c>
      <c r="K3958" s="126" t="s">
        <v>613</v>
      </c>
      <c r="L3958" s="126" t="s">
        <v>614</v>
      </c>
      <c r="M3958" s="130">
        <v>1612.8</v>
      </c>
      <c r="O3958" s="126" t="s">
        <v>445</v>
      </c>
      <c r="P3958" s="130">
        <v>0</v>
      </c>
      <c r="S3958" s="130">
        <v>0</v>
      </c>
      <c r="V3958" s="130">
        <v>1612.8</v>
      </c>
      <c r="X3958" s="126" t="s">
        <v>4640</v>
      </c>
      <c r="Z3958" s="127"/>
      <c r="AA3958" s="128">
        <v>120</v>
      </c>
      <c r="AB3958" s="128">
        <v>1</v>
      </c>
      <c r="AD3958" s="126" t="s">
        <v>615</v>
      </c>
      <c r="AG3958" s="127"/>
      <c r="AI3958" s="127"/>
    </row>
    <row r="3959" spans="1:35" ht="14.85" customHeight="1">
      <c r="A3959" s="130">
        <v>5011701</v>
      </c>
      <c r="B3959" s="126" t="s">
        <v>413</v>
      </c>
      <c r="C3959" s="126" t="s">
        <v>7350</v>
      </c>
      <c r="D3959" s="126" t="s">
        <v>7355</v>
      </c>
      <c r="E3959" s="126" t="s">
        <v>288</v>
      </c>
      <c r="F3959" s="126" t="s">
        <v>440</v>
      </c>
      <c r="G3959" s="126" t="s">
        <v>458</v>
      </c>
      <c r="H3959" s="126" t="s">
        <v>126</v>
      </c>
      <c r="I3959" s="126" t="s">
        <v>418</v>
      </c>
      <c r="J3959" s="126" t="s">
        <v>612</v>
      </c>
      <c r="K3959" s="126" t="s">
        <v>613</v>
      </c>
      <c r="L3959" s="126" t="s">
        <v>614</v>
      </c>
      <c r="M3959" s="130">
        <v>1612.8</v>
      </c>
      <c r="O3959" s="126" t="s">
        <v>445</v>
      </c>
      <c r="P3959" s="130">
        <v>0</v>
      </c>
      <c r="S3959" s="130">
        <v>0</v>
      </c>
      <c r="V3959" s="130">
        <v>1612.8</v>
      </c>
      <c r="X3959" s="126" t="s">
        <v>4640</v>
      </c>
      <c r="Z3959" s="127"/>
      <c r="AA3959" s="128">
        <v>120</v>
      </c>
      <c r="AB3959" s="128">
        <v>1</v>
      </c>
      <c r="AD3959" s="126" t="s">
        <v>615</v>
      </c>
      <c r="AG3959" s="127"/>
      <c r="AI3959" s="127"/>
    </row>
    <row r="3960" spans="1:35" ht="14.85" customHeight="1">
      <c r="A3960" s="130">
        <v>5012168</v>
      </c>
      <c r="B3960" s="126" t="s">
        <v>413</v>
      </c>
      <c r="C3960" s="126" t="s">
        <v>5343</v>
      </c>
      <c r="D3960" s="126" t="s">
        <v>5344</v>
      </c>
      <c r="E3960" s="126" t="s">
        <v>288</v>
      </c>
      <c r="F3960" s="126" t="s">
        <v>364</v>
      </c>
      <c r="G3960" s="126" t="s">
        <v>417</v>
      </c>
      <c r="H3960" s="126" t="s">
        <v>126</v>
      </c>
      <c r="I3960" s="126" t="s">
        <v>418</v>
      </c>
      <c r="J3960" s="126" t="s">
        <v>484</v>
      </c>
      <c r="K3960" s="126" t="s">
        <v>443</v>
      </c>
      <c r="L3960" s="126" t="s">
        <v>485</v>
      </c>
      <c r="M3960" s="130">
        <v>9739.52</v>
      </c>
      <c r="O3960" s="126" t="s">
        <v>486</v>
      </c>
      <c r="P3960" s="130">
        <v>0</v>
      </c>
      <c r="S3960" s="130">
        <v>0</v>
      </c>
      <c r="V3960" s="130">
        <v>31119.43</v>
      </c>
      <c r="X3960" s="126" t="s">
        <v>487</v>
      </c>
      <c r="Z3960" s="127"/>
      <c r="AA3960" s="128">
        <v>1</v>
      </c>
      <c r="AB3960" s="128">
        <v>60</v>
      </c>
      <c r="AC3960" s="126" t="s">
        <v>366</v>
      </c>
      <c r="AD3960" s="126" t="s">
        <v>488</v>
      </c>
      <c r="AG3960" s="127"/>
      <c r="AI3960" s="127"/>
    </row>
    <row r="3961" spans="1:35" ht="14.85" customHeight="1">
      <c r="A3961" s="130">
        <v>5012167</v>
      </c>
      <c r="B3961" s="126" t="s">
        <v>413</v>
      </c>
      <c r="C3961" s="126" t="s">
        <v>5343</v>
      </c>
      <c r="D3961" s="126" t="s">
        <v>5344</v>
      </c>
      <c r="E3961" s="126" t="s">
        <v>288</v>
      </c>
      <c r="F3961" s="126" t="s">
        <v>364</v>
      </c>
      <c r="G3961" s="126" t="s">
        <v>417</v>
      </c>
      <c r="H3961" s="126" t="s">
        <v>126</v>
      </c>
      <c r="I3961" s="126" t="s">
        <v>418</v>
      </c>
      <c r="J3961" s="126" t="s">
        <v>484</v>
      </c>
      <c r="K3961" s="126" t="s">
        <v>443</v>
      </c>
      <c r="L3961" s="126" t="s">
        <v>485</v>
      </c>
      <c r="M3961" s="130">
        <v>9739.52</v>
      </c>
      <c r="O3961" s="126" t="s">
        <v>486</v>
      </c>
      <c r="P3961" s="130">
        <v>0</v>
      </c>
      <c r="S3961" s="130">
        <v>0</v>
      </c>
      <c r="V3961" s="130">
        <v>31119.43</v>
      </c>
      <c r="X3961" s="126" t="s">
        <v>549</v>
      </c>
      <c r="Z3961" s="127"/>
      <c r="AA3961" s="128">
        <v>2</v>
      </c>
      <c r="AB3961" s="128">
        <v>60</v>
      </c>
      <c r="AC3961" s="126" t="s">
        <v>366</v>
      </c>
      <c r="AD3961" s="126" t="s">
        <v>488</v>
      </c>
      <c r="AG3961" s="127"/>
      <c r="AI3961" s="127"/>
    </row>
    <row r="3962" spans="1:35" ht="14.85" customHeight="1">
      <c r="A3962" s="130">
        <v>5012166</v>
      </c>
      <c r="B3962" s="126" t="s">
        <v>413</v>
      </c>
      <c r="C3962" s="126" t="s">
        <v>7356</v>
      </c>
      <c r="D3962" s="126" t="s">
        <v>7357</v>
      </c>
      <c r="E3962" s="126" t="s">
        <v>288</v>
      </c>
      <c r="F3962" s="126" t="s">
        <v>364</v>
      </c>
      <c r="G3962" s="126" t="s">
        <v>417</v>
      </c>
      <c r="H3962" s="126" t="s">
        <v>126</v>
      </c>
      <c r="I3962" s="126" t="s">
        <v>418</v>
      </c>
      <c r="J3962" s="126" t="s">
        <v>484</v>
      </c>
      <c r="K3962" s="126" t="s">
        <v>443</v>
      </c>
      <c r="L3962" s="126" t="s">
        <v>485</v>
      </c>
      <c r="M3962" s="130">
        <v>6817.44</v>
      </c>
      <c r="O3962" s="126" t="s">
        <v>365</v>
      </c>
      <c r="P3962" s="130">
        <v>0</v>
      </c>
      <c r="S3962" s="130">
        <v>0</v>
      </c>
      <c r="V3962" s="130">
        <v>31119.43</v>
      </c>
      <c r="X3962" s="126" t="s">
        <v>469</v>
      </c>
      <c r="Z3962" s="127"/>
      <c r="AA3962" s="128">
        <v>1</v>
      </c>
      <c r="AB3962" s="128">
        <v>60</v>
      </c>
      <c r="AC3962" s="126" t="s">
        <v>366</v>
      </c>
      <c r="AD3962" s="126" t="s">
        <v>488</v>
      </c>
      <c r="AG3962" s="127"/>
      <c r="AI3962" s="127"/>
    </row>
    <row r="3963" spans="1:35" ht="14.85" customHeight="1">
      <c r="A3963" s="130">
        <v>5012165</v>
      </c>
      <c r="B3963" s="126" t="s">
        <v>413</v>
      </c>
      <c r="C3963" s="126" t="s">
        <v>7356</v>
      </c>
      <c r="D3963" s="126" t="s">
        <v>7357</v>
      </c>
      <c r="E3963" s="126" t="s">
        <v>288</v>
      </c>
      <c r="F3963" s="126" t="s">
        <v>364</v>
      </c>
      <c r="G3963" s="126" t="s">
        <v>417</v>
      </c>
      <c r="H3963" s="126" t="s">
        <v>126</v>
      </c>
      <c r="I3963" s="126" t="s">
        <v>418</v>
      </c>
      <c r="J3963" s="126" t="s">
        <v>484</v>
      </c>
      <c r="K3963" s="126" t="s">
        <v>443</v>
      </c>
      <c r="L3963" s="126" t="s">
        <v>485</v>
      </c>
      <c r="M3963" s="130">
        <v>6817.44</v>
      </c>
      <c r="O3963" s="126" t="s">
        <v>365</v>
      </c>
      <c r="P3963" s="130">
        <v>0</v>
      </c>
      <c r="S3963" s="130">
        <v>0</v>
      </c>
      <c r="V3963" s="130">
        <v>31119.43</v>
      </c>
      <c r="X3963" s="126" t="s">
        <v>510</v>
      </c>
      <c r="Z3963" s="127"/>
      <c r="AA3963" s="128">
        <v>2</v>
      </c>
      <c r="AB3963" s="128">
        <v>60</v>
      </c>
      <c r="AC3963" s="126" t="s">
        <v>366</v>
      </c>
      <c r="AD3963" s="126" t="s">
        <v>488</v>
      </c>
      <c r="AG3963" s="127"/>
      <c r="AI3963" s="127"/>
    </row>
    <row r="3964" spans="1:35" ht="14.85" customHeight="1">
      <c r="A3964" s="130">
        <v>5012164</v>
      </c>
      <c r="B3964" s="126" t="s">
        <v>413</v>
      </c>
      <c r="C3964" s="126" t="s">
        <v>7356</v>
      </c>
      <c r="D3964" s="126" t="s">
        <v>7357</v>
      </c>
      <c r="E3964" s="126" t="s">
        <v>288</v>
      </c>
      <c r="F3964" s="126" t="s">
        <v>364</v>
      </c>
      <c r="G3964" s="126" t="s">
        <v>417</v>
      </c>
      <c r="H3964" s="126" t="s">
        <v>126</v>
      </c>
      <c r="I3964" s="126" t="s">
        <v>418</v>
      </c>
      <c r="J3964" s="126" t="s">
        <v>484</v>
      </c>
      <c r="K3964" s="126" t="s">
        <v>443</v>
      </c>
      <c r="L3964" s="126" t="s">
        <v>485</v>
      </c>
      <c r="M3964" s="130">
        <v>9739.52</v>
      </c>
      <c r="O3964" s="126" t="s">
        <v>486</v>
      </c>
      <c r="P3964" s="130">
        <v>0</v>
      </c>
      <c r="S3964" s="130">
        <v>0</v>
      </c>
      <c r="V3964" s="130">
        <v>31119.43</v>
      </c>
      <c r="X3964" s="126" t="s">
        <v>487</v>
      </c>
      <c r="Z3964" s="127"/>
      <c r="AA3964" s="128">
        <v>1</v>
      </c>
      <c r="AB3964" s="128">
        <v>60</v>
      </c>
      <c r="AC3964" s="126" t="s">
        <v>366</v>
      </c>
      <c r="AD3964" s="126" t="s">
        <v>488</v>
      </c>
      <c r="AG3964" s="127"/>
      <c r="AI3964" s="127"/>
    </row>
    <row r="3965" spans="1:35" ht="14.85" customHeight="1">
      <c r="A3965" s="130">
        <v>5012163</v>
      </c>
      <c r="B3965" s="126" t="s">
        <v>413</v>
      </c>
      <c r="C3965" s="126" t="s">
        <v>7356</v>
      </c>
      <c r="D3965" s="126" t="s">
        <v>7357</v>
      </c>
      <c r="E3965" s="126" t="s">
        <v>288</v>
      </c>
      <c r="F3965" s="126" t="s">
        <v>364</v>
      </c>
      <c r="G3965" s="126" t="s">
        <v>417</v>
      </c>
      <c r="H3965" s="126" t="s">
        <v>126</v>
      </c>
      <c r="I3965" s="126" t="s">
        <v>418</v>
      </c>
      <c r="J3965" s="126" t="s">
        <v>484</v>
      </c>
      <c r="K3965" s="126" t="s">
        <v>443</v>
      </c>
      <c r="L3965" s="126" t="s">
        <v>485</v>
      </c>
      <c r="M3965" s="130">
        <v>9739.52</v>
      </c>
      <c r="O3965" s="126" t="s">
        <v>486</v>
      </c>
      <c r="P3965" s="130">
        <v>0</v>
      </c>
      <c r="S3965" s="130">
        <v>0</v>
      </c>
      <c r="V3965" s="130">
        <v>31119.43</v>
      </c>
      <c r="X3965" s="126" t="s">
        <v>549</v>
      </c>
      <c r="Z3965" s="127"/>
      <c r="AA3965" s="128">
        <v>2</v>
      </c>
      <c r="AB3965" s="128">
        <v>60</v>
      </c>
      <c r="AC3965" s="126" t="s">
        <v>366</v>
      </c>
      <c r="AD3965" s="126" t="s">
        <v>488</v>
      </c>
      <c r="AG3965" s="127"/>
      <c r="AI3965" s="127"/>
    </row>
    <row r="3966" spans="1:35" ht="14.85" customHeight="1">
      <c r="A3966" s="130">
        <v>5012162</v>
      </c>
      <c r="B3966" s="126" t="s">
        <v>413</v>
      </c>
      <c r="C3966" s="126" t="s">
        <v>7358</v>
      </c>
      <c r="D3966" s="126" t="s">
        <v>7359</v>
      </c>
      <c r="E3966" s="126" t="s">
        <v>288</v>
      </c>
      <c r="F3966" s="126" t="s">
        <v>364</v>
      </c>
      <c r="G3966" s="126" t="s">
        <v>417</v>
      </c>
      <c r="H3966" s="126" t="s">
        <v>126</v>
      </c>
      <c r="I3966" s="126" t="s">
        <v>418</v>
      </c>
      <c r="J3966" s="126" t="s">
        <v>484</v>
      </c>
      <c r="K3966" s="126" t="s">
        <v>443</v>
      </c>
      <c r="L3966" s="126" t="s">
        <v>485</v>
      </c>
      <c r="M3966" s="130">
        <v>6817.44</v>
      </c>
      <c r="O3966" s="126" t="s">
        <v>365</v>
      </c>
      <c r="P3966" s="130">
        <v>0</v>
      </c>
      <c r="S3966" s="130">
        <v>0</v>
      </c>
      <c r="V3966" s="130">
        <v>31119.43</v>
      </c>
      <c r="X3966" s="126" t="s">
        <v>469</v>
      </c>
      <c r="Z3966" s="127"/>
      <c r="AA3966" s="128">
        <v>1</v>
      </c>
      <c r="AB3966" s="128">
        <v>60</v>
      </c>
      <c r="AC3966" s="126" t="s">
        <v>366</v>
      </c>
      <c r="AD3966" s="126" t="s">
        <v>488</v>
      </c>
      <c r="AG3966" s="127"/>
      <c r="AI3966" s="127"/>
    </row>
    <row r="3967" spans="1:35" ht="14.85" customHeight="1">
      <c r="A3967" s="130">
        <v>5012161</v>
      </c>
      <c r="B3967" s="126" t="s">
        <v>413</v>
      </c>
      <c r="C3967" s="126" t="s">
        <v>7358</v>
      </c>
      <c r="D3967" s="126" t="s">
        <v>7359</v>
      </c>
      <c r="E3967" s="126" t="s">
        <v>288</v>
      </c>
      <c r="F3967" s="126" t="s">
        <v>364</v>
      </c>
      <c r="G3967" s="126" t="s">
        <v>417</v>
      </c>
      <c r="H3967" s="126" t="s">
        <v>126</v>
      </c>
      <c r="I3967" s="126" t="s">
        <v>418</v>
      </c>
      <c r="J3967" s="126" t="s">
        <v>484</v>
      </c>
      <c r="K3967" s="126" t="s">
        <v>443</v>
      </c>
      <c r="L3967" s="126" t="s">
        <v>485</v>
      </c>
      <c r="M3967" s="130">
        <v>6817.44</v>
      </c>
      <c r="O3967" s="126" t="s">
        <v>365</v>
      </c>
      <c r="P3967" s="130">
        <v>0</v>
      </c>
      <c r="S3967" s="130">
        <v>0</v>
      </c>
      <c r="V3967" s="130">
        <v>31119.43</v>
      </c>
      <c r="X3967" s="126" t="s">
        <v>510</v>
      </c>
      <c r="Z3967" s="127"/>
      <c r="AA3967" s="128">
        <v>2</v>
      </c>
      <c r="AB3967" s="128">
        <v>60</v>
      </c>
      <c r="AC3967" s="126" t="s">
        <v>366</v>
      </c>
      <c r="AD3967" s="126" t="s">
        <v>488</v>
      </c>
      <c r="AG3967" s="127"/>
      <c r="AI3967" s="127"/>
    </row>
    <row r="3968" spans="1:35" ht="14.85" customHeight="1">
      <c r="A3968" s="130">
        <v>5012160</v>
      </c>
      <c r="B3968" s="126" t="s">
        <v>413</v>
      </c>
      <c r="C3968" s="126" t="s">
        <v>7358</v>
      </c>
      <c r="D3968" s="126" t="s">
        <v>7359</v>
      </c>
      <c r="E3968" s="126" t="s">
        <v>288</v>
      </c>
      <c r="F3968" s="126" t="s">
        <v>364</v>
      </c>
      <c r="G3968" s="126" t="s">
        <v>417</v>
      </c>
      <c r="H3968" s="126" t="s">
        <v>126</v>
      </c>
      <c r="I3968" s="126" t="s">
        <v>418</v>
      </c>
      <c r="J3968" s="126" t="s">
        <v>484</v>
      </c>
      <c r="K3968" s="126" t="s">
        <v>443</v>
      </c>
      <c r="L3968" s="126" t="s">
        <v>485</v>
      </c>
      <c r="M3968" s="130">
        <v>9739.52</v>
      </c>
      <c r="O3968" s="126" t="s">
        <v>486</v>
      </c>
      <c r="P3968" s="130">
        <v>0</v>
      </c>
      <c r="S3968" s="130">
        <v>0</v>
      </c>
      <c r="V3968" s="130">
        <v>31119.43</v>
      </c>
      <c r="X3968" s="126" t="s">
        <v>487</v>
      </c>
      <c r="Z3968" s="127"/>
      <c r="AA3968" s="128">
        <v>1</v>
      </c>
      <c r="AB3968" s="128">
        <v>60</v>
      </c>
      <c r="AC3968" s="126" t="s">
        <v>366</v>
      </c>
      <c r="AD3968" s="126" t="s">
        <v>488</v>
      </c>
      <c r="AG3968" s="127"/>
      <c r="AI3968" s="127"/>
    </row>
    <row r="3969" spans="1:35" ht="14.85" customHeight="1">
      <c r="A3969" s="130">
        <v>5012159</v>
      </c>
      <c r="B3969" s="126" t="s">
        <v>413</v>
      </c>
      <c r="C3969" s="126" t="s">
        <v>7358</v>
      </c>
      <c r="D3969" s="126" t="s">
        <v>7359</v>
      </c>
      <c r="E3969" s="126" t="s">
        <v>288</v>
      </c>
      <c r="F3969" s="126" t="s">
        <v>364</v>
      </c>
      <c r="G3969" s="126" t="s">
        <v>417</v>
      </c>
      <c r="H3969" s="126" t="s">
        <v>126</v>
      </c>
      <c r="I3969" s="126" t="s">
        <v>418</v>
      </c>
      <c r="J3969" s="126" t="s">
        <v>484</v>
      </c>
      <c r="K3969" s="126" t="s">
        <v>443</v>
      </c>
      <c r="L3969" s="126" t="s">
        <v>485</v>
      </c>
      <c r="M3969" s="130">
        <v>9739.52</v>
      </c>
      <c r="O3969" s="126" t="s">
        <v>486</v>
      </c>
      <c r="P3969" s="130">
        <v>0</v>
      </c>
      <c r="S3969" s="130">
        <v>0</v>
      </c>
      <c r="V3969" s="130">
        <v>31119.43</v>
      </c>
      <c r="X3969" s="126" t="s">
        <v>549</v>
      </c>
      <c r="Z3969" s="127"/>
      <c r="AA3969" s="128">
        <v>2</v>
      </c>
      <c r="AB3969" s="128">
        <v>60</v>
      </c>
      <c r="AC3969" s="126" t="s">
        <v>366</v>
      </c>
      <c r="AD3969" s="126" t="s">
        <v>488</v>
      </c>
      <c r="AG3969" s="127"/>
      <c r="AI3969" s="127"/>
    </row>
    <row r="3970" spans="1:35" ht="14.85" customHeight="1">
      <c r="A3970" s="130">
        <v>5012158</v>
      </c>
      <c r="B3970" s="126" t="s">
        <v>413</v>
      </c>
      <c r="C3970" s="126" t="s">
        <v>7360</v>
      </c>
      <c r="D3970" s="126" t="s">
        <v>7361</v>
      </c>
      <c r="E3970" s="126" t="s">
        <v>288</v>
      </c>
      <c r="F3970" s="126" t="s">
        <v>364</v>
      </c>
      <c r="G3970" s="126" t="s">
        <v>417</v>
      </c>
      <c r="H3970" s="126" t="s">
        <v>126</v>
      </c>
      <c r="I3970" s="126" t="s">
        <v>418</v>
      </c>
      <c r="J3970" s="126" t="s">
        <v>484</v>
      </c>
      <c r="K3970" s="126" t="s">
        <v>443</v>
      </c>
      <c r="L3970" s="126" t="s">
        <v>485</v>
      </c>
      <c r="M3970" s="130">
        <v>6817.44</v>
      </c>
      <c r="O3970" s="126" t="s">
        <v>365</v>
      </c>
      <c r="P3970" s="130">
        <v>0</v>
      </c>
      <c r="S3970" s="130">
        <v>0</v>
      </c>
      <c r="V3970" s="130">
        <v>24132.58</v>
      </c>
      <c r="X3970" s="126" t="s">
        <v>469</v>
      </c>
      <c r="Z3970" s="127"/>
      <c r="AA3970" s="128">
        <v>1</v>
      </c>
      <c r="AB3970" s="128">
        <v>60</v>
      </c>
      <c r="AC3970" s="126" t="s">
        <v>366</v>
      </c>
      <c r="AD3970" s="126" t="s">
        <v>488</v>
      </c>
      <c r="AG3970" s="127"/>
      <c r="AI3970" s="127"/>
    </row>
    <row r="3971" spans="1:35" ht="14.85" customHeight="1">
      <c r="A3971" s="130">
        <v>5008183</v>
      </c>
      <c r="B3971" s="126" t="s">
        <v>7362</v>
      </c>
      <c r="C3971" s="126" t="s">
        <v>5179</v>
      </c>
      <c r="D3971" s="126" t="s">
        <v>7363</v>
      </c>
      <c r="E3971" s="126" t="s">
        <v>288</v>
      </c>
      <c r="F3971" s="126" t="s">
        <v>440</v>
      </c>
      <c r="G3971" s="126" t="s">
        <v>463</v>
      </c>
      <c r="H3971" s="126" t="s">
        <v>126</v>
      </c>
      <c r="I3971" s="126" t="s">
        <v>418</v>
      </c>
      <c r="J3971" s="126" t="s">
        <v>962</v>
      </c>
      <c r="K3971" s="126" t="s">
        <v>443</v>
      </c>
      <c r="L3971" s="126" t="s">
        <v>963</v>
      </c>
      <c r="M3971" s="130">
        <v>1217.46</v>
      </c>
      <c r="O3971" s="126" t="s">
        <v>445</v>
      </c>
      <c r="P3971" s="130">
        <v>0</v>
      </c>
      <c r="S3971" s="130">
        <v>0</v>
      </c>
      <c r="V3971" s="130">
        <v>1217.46</v>
      </c>
      <c r="X3971" s="126" t="s">
        <v>472</v>
      </c>
      <c r="Z3971" s="127"/>
      <c r="AA3971" s="128">
        <v>60</v>
      </c>
      <c r="AB3971" s="128">
        <v>1</v>
      </c>
      <c r="AD3971" s="126" t="s">
        <v>562</v>
      </c>
      <c r="AG3971" s="127"/>
      <c r="AI3971" s="127"/>
    </row>
    <row r="3972" spans="1:35" ht="14.85" customHeight="1">
      <c r="A3972" s="130">
        <v>5008182</v>
      </c>
      <c r="B3972" s="126" t="s">
        <v>7364</v>
      </c>
      <c r="C3972" s="126" t="s">
        <v>5184</v>
      </c>
      <c r="D3972" s="126" t="s">
        <v>7365</v>
      </c>
      <c r="E3972" s="126" t="s">
        <v>288</v>
      </c>
      <c r="F3972" s="126" t="s">
        <v>440</v>
      </c>
      <c r="G3972" s="126" t="s">
        <v>458</v>
      </c>
      <c r="H3972" s="126" t="s">
        <v>126</v>
      </c>
      <c r="I3972" s="126" t="s">
        <v>418</v>
      </c>
      <c r="J3972" s="126" t="s">
        <v>962</v>
      </c>
      <c r="K3972" s="126" t="s">
        <v>443</v>
      </c>
      <c r="L3972" s="126" t="s">
        <v>963</v>
      </c>
      <c r="M3972" s="130">
        <v>8144.29</v>
      </c>
      <c r="O3972" s="126" t="s">
        <v>449</v>
      </c>
      <c r="P3972" s="130">
        <v>0</v>
      </c>
      <c r="S3972" s="130">
        <v>0</v>
      </c>
      <c r="V3972" s="130">
        <v>8144.29</v>
      </c>
      <c r="X3972" s="126" t="s">
        <v>1069</v>
      </c>
      <c r="Z3972" s="127"/>
      <c r="AA3972" s="128">
        <v>60</v>
      </c>
      <c r="AB3972" s="128">
        <v>1</v>
      </c>
      <c r="AD3972" s="126" t="s">
        <v>562</v>
      </c>
      <c r="AG3972" s="127"/>
      <c r="AI3972" s="127"/>
    </row>
    <row r="3973" spans="1:35" ht="14.85" customHeight="1">
      <c r="A3973" s="130">
        <v>5008548</v>
      </c>
      <c r="B3973" s="126" t="s">
        <v>7366</v>
      </c>
      <c r="C3973" s="126" t="s">
        <v>7367</v>
      </c>
      <c r="D3973" s="126" t="s">
        <v>7368</v>
      </c>
      <c r="E3973" s="126" t="s">
        <v>288</v>
      </c>
      <c r="F3973" s="126" t="s">
        <v>591</v>
      </c>
      <c r="G3973" s="126" t="s">
        <v>417</v>
      </c>
      <c r="H3973" s="126" t="s">
        <v>126</v>
      </c>
      <c r="I3973" s="126" t="s">
        <v>126</v>
      </c>
      <c r="J3973" s="126" t="s">
        <v>6193</v>
      </c>
      <c r="K3973" s="126" t="s">
        <v>504</v>
      </c>
      <c r="L3973" s="126" t="s">
        <v>1002</v>
      </c>
      <c r="M3973" s="130">
        <v>1557.92</v>
      </c>
      <c r="O3973" s="126" t="s">
        <v>2625</v>
      </c>
      <c r="P3973" s="130">
        <v>0</v>
      </c>
      <c r="S3973" s="130">
        <v>0</v>
      </c>
      <c r="V3973" s="130">
        <v>1985.25</v>
      </c>
      <c r="X3973" s="126" t="s">
        <v>7369</v>
      </c>
      <c r="Z3973" s="127" t="s">
        <v>309</v>
      </c>
      <c r="AA3973" s="128">
        <v>1</v>
      </c>
      <c r="AB3973" s="128">
        <v>12</v>
      </c>
      <c r="AD3973" s="126" t="s">
        <v>562</v>
      </c>
      <c r="AG3973" s="127"/>
      <c r="AI3973" s="127"/>
    </row>
    <row r="3974" spans="1:35" ht="14.85" customHeight="1">
      <c r="A3974" s="130">
        <v>5008546</v>
      </c>
      <c r="B3974" s="126" t="s">
        <v>7370</v>
      </c>
      <c r="C3974" s="126" t="s">
        <v>7371</v>
      </c>
      <c r="D3974" s="126" t="s">
        <v>7372</v>
      </c>
      <c r="E3974" s="126" t="s">
        <v>288</v>
      </c>
      <c r="F3974" s="126" t="s">
        <v>416</v>
      </c>
      <c r="G3974" s="126" t="s">
        <v>417</v>
      </c>
      <c r="H3974" s="126" t="s">
        <v>126</v>
      </c>
      <c r="I3974" s="126" t="s">
        <v>126</v>
      </c>
      <c r="J3974" s="126" t="s">
        <v>709</v>
      </c>
      <c r="K3974" s="126" t="s">
        <v>535</v>
      </c>
      <c r="L3974" s="126" t="s">
        <v>2712</v>
      </c>
      <c r="M3974" s="130">
        <v>827.68</v>
      </c>
      <c r="O3974" s="126" t="s">
        <v>3102</v>
      </c>
      <c r="P3974" s="130">
        <v>0</v>
      </c>
      <c r="S3974" s="130">
        <v>0</v>
      </c>
      <c r="V3974" s="130">
        <v>957.65</v>
      </c>
      <c r="X3974" s="126" t="s">
        <v>4830</v>
      </c>
      <c r="Z3974" s="127"/>
      <c r="AA3974" s="128">
        <v>1</v>
      </c>
      <c r="AB3974" s="128">
        <v>12</v>
      </c>
      <c r="AD3974" s="126" t="s">
        <v>562</v>
      </c>
      <c r="AG3974" s="127"/>
      <c r="AI3974" s="127"/>
    </row>
    <row r="3975" spans="1:35" ht="14.85" customHeight="1">
      <c r="A3975" s="130">
        <v>5008545</v>
      </c>
      <c r="B3975" s="126" t="s">
        <v>7373</v>
      </c>
      <c r="C3975" s="126" t="s">
        <v>7374</v>
      </c>
      <c r="D3975" s="126" t="s">
        <v>4233</v>
      </c>
      <c r="E3975" s="126" t="s">
        <v>288</v>
      </c>
      <c r="F3975" s="126" t="s">
        <v>364</v>
      </c>
      <c r="G3975" s="126" t="s">
        <v>417</v>
      </c>
      <c r="H3975" s="126" t="s">
        <v>126</v>
      </c>
      <c r="I3975" s="126" t="s">
        <v>126</v>
      </c>
      <c r="J3975" s="126" t="s">
        <v>1989</v>
      </c>
      <c r="K3975" s="126" t="s">
        <v>504</v>
      </c>
      <c r="L3975" s="126" t="s">
        <v>545</v>
      </c>
      <c r="M3975" s="130">
        <v>8765.2000000000007</v>
      </c>
      <c r="O3975" s="126" t="s">
        <v>486</v>
      </c>
      <c r="P3975" s="130">
        <v>0</v>
      </c>
      <c r="S3975" s="130">
        <v>0</v>
      </c>
      <c r="V3975" s="130">
        <v>8765.2000000000007</v>
      </c>
      <c r="X3975" s="126" t="s">
        <v>549</v>
      </c>
      <c r="Z3975" s="127"/>
      <c r="AA3975" s="128">
        <v>2</v>
      </c>
      <c r="AB3975" s="128">
        <v>60</v>
      </c>
      <c r="AC3975" s="126" t="s">
        <v>366</v>
      </c>
      <c r="AD3975" s="126" t="s">
        <v>562</v>
      </c>
      <c r="AG3975" s="127"/>
      <c r="AI3975" s="127"/>
    </row>
    <row r="3976" spans="1:35" ht="14.85" customHeight="1">
      <c r="A3976" s="130">
        <v>5008544</v>
      </c>
      <c r="B3976" s="126" t="s">
        <v>7375</v>
      </c>
      <c r="C3976" s="126" t="s">
        <v>6341</v>
      </c>
      <c r="D3976" s="126" t="s">
        <v>7376</v>
      </c>
      <c r="E3976" s="126" t="s">
        <v>288</v>
      </c>
      <c r="F3976" s="126" t="s">
        <v>440</v>
      </c>
      <c r="G3976" s="126" t="s">
        <v>463</v>
      </c>
      <c r="H3976" s="126" t="s">
        <v>126</v>
      </c>
      <c r="I3976" s="126" t="s">
        <v>418</v>
      </c>
      <c r="J3976" s="126" t="s">
        <v>962</v>
      </c>
      <c r="K3976" s="126" t="s">
        <v>443</v>
      </c>
      <c r="L3976" s="126" t="s">
        <v>963</v>
      </c>
      <c r="M3976" s="130">
        <v>2713.99</v>
      </c>
      <c r="O3976" s="126" t="s">
        <v>445</v>
      </c>
      <c r="P3976" s="130">
        <v>0</v>
      </c>
      <c r="S3976" s="130">
        <v>0</v>
      </c>
      <c r="V3976" s="130">
        <v>2713.99</v>
      </c>
      <c r="X3976" s="126" t="s">
        <v>464</v>
      </c>
      <c r="Z3976" s="127"/>
      <c r="AA3976" s="128">
        <v>30</v>
      </c>
      <c r="AB3976" s="128">
        <v>1</v>
      </c>
      <c r="AD3976" s="126" t="s">
        <v>562</v>
      </c>
      <c r="AG3976" s="127"/>
      <c r="AI3976" s="127"/>
    </row>
    <row r="3977" spans="1:35" ht="14.85" customHeight="1">
      <c r="A3977" s="130">
        <v>5008543</v>
      </c>
      <c r="B3977" s="126" t="s">
        <v>7377</v>
      </c>
      <c r="C3977" s="126" t="s">
        <v>7378</v>
      </c>
      <c r="D3977" s="126" t="s">
        <v>7379</v>
      </c>
      <c r="E3977" s="126" t="s">
        <v>288</v>
      </c>
      <c r="F3977" s="126" t="s">
        <v>555</v>
      </c>
      <c r="G3977" s="126" t="s">
        <v>1552</v>
      </c>
      <c r="H3977" s="126" t="s">
        <v>126</v>
      </c>
      <c r="I3977" s="126" t="s">
        <v>418</v>
      </c>
      <c r="J3977" s="126" t="s">
        <v>1174</v>
      </c>
      <c r="K3977" s="126" t="s">
        <v>747</v>
      </c>
      <c r="L3977" s="126" t="s">
        <v>1175</v>
      </c>
      <c r="M3977" s="130">
        <v>107.68</v>
      </c>
      <c r="O3977" s="126" t="s">
        <v>560</v>
      </c>
      <c r="P3977" s="130">
        <v>0</v>
      </c>
      <c r="S3977" s="130">
        <v>0</v>
      </c>
      <c r="V3977" s="130">
        <v>143.58000000000001</v>
      </c>
      <c r="X3977" s="126" t="s">
        <v>1995</v>
      </c>
      <c r="Z3977" s="127" t="s">
        <v>1996</v>
      </c>
      <c r="AA3977" s="128">
        <v>30</v>
      </c>
      <c r="AB3977" s="128"/>
      <c r="AD3977" s="126" t="s">
        <v>562</v>
      </c>
      <c r="AG3977" s="127"/>
      <c r="AI3977" s="127"/>
    </row>
    <row r="3978" spans="1:35" ht="14.85" customHeight="1">
      <c r="A3978" s="130">
        <v>5008542</v>
      </c>
      <c r="B3978" s="126" t="s">
        <v>7373</v>
      </c>
      <c r="C3978" s="126" t="s">
        <v>7374</v>
      </c>
      <c r="D3978" s="126" t="s">
        <v>4233</v>
      </c>
      <c r="E3978" s="126" t="s">
        <v>288</v>
      </c>
      <c r="F3978" s="126" t="s">
        <v>364</v>
      </c>
      <c r="G3978" s="126" t="s">
        <v>417</v>
      </c>
      <c r="H3978" s="126" t="s">
        <v>126</v>
      </c>
      <c r="I3978" s="126" t="s">
        <v>126</v>
      </c>
      <c r="J3978" s="126" t="s">
        <v>1989</v>
      </c>
      <c r="K3978" s="126" t="s">
        <v>504</v>
      </c>
      <c r="L3978" s="126" t="s">
        <v>545</v>
      </c>
      <c r="M3978" s="130">
        <v>8765.2000000000007</v>
      </c>
      <c r="O3978" s="126" t="s">
        <v>486</v>
      </c>
      <c r="P3978" s="130">
        <v>0</v>
      </c>
      <c r="S3978" s="130">
        <v>0</v>
      </c>
      <c r="V3978" s="130">
        <v>8765.2000000000007</v>
      </c>
      <c r="X3978" s="126" t="s">
        <v>487</v>
      </c>
      <c r="Z3978" s="127"/>
      <c r="AA3978" s="128">
        <v>1</v>
      </c>
      <c r="AB3978" s="128">
        <v>60</v>
      </c>
      <c r="AC3978" s="126" t="s">
        <v>366</v>
      </c>
      <c r="AD3978" s="126" t="s">
        <v>562</v>
      </c>
      <c r="AG3978" s="127"/>
      <c r="AI3978" s="127"/>
    </row>
    <row r="3979" spans="1:35" ht="14.85" customHeight="1">
      <c r="A3979" s="130">
        <v>5008540</v>
      </c>
      <c r="B3979" s="126" t="s">
        <v>7380</v>
      </c>
      <c r="C3979" s="126" t="s">
        <v>6341</v>
      </c>
      <c r="D3979" s="126" t="s">
        <v>7381</v>
      </c>
      <c r="E3979" s="126" t="s">
        <v>288</v>
      </c>
      <c r="F3979" s="126" t="s">
        <v>440</v>
      </c>
      <c r="G3979" s="126" t="s">
        <v>463</v>
      </c>
      <c r="H3979" s="126" t="s">
        <v>126</v>
      </c>
      <c r="I3979" s="126" t="s">
        <v>418</v>
      </c>
      <c r="J3979" s="126" t="s">
        <v>962</v>
      </c>
      <c r="K3979" s="126" t="s">
        <v>443</v>
      </c>
      <c r="L3979" s="126" t="s">
        <v>963</v>
      </c>
      <c r="M3979" s="130">
        <v>2713.99</v>
      </c>
      <c r="O3979" s="126" t="s">
        <v>445</v>
      </c>
      <c r="P3979" s="130">
        <v>0</v>
      </c>
      <c r="S3979" s="130">
        <v>0</v>
      </c>
      <c r="V3979" s="130">
        <v>2713.99</v>
      </c>
      <c r="X3979" s="126" t="s">
        <v>464</v>
      </c>
      <c r="Z3979" s="127"/>
      <c r="AA3979" s="128">
        <v>30</v>
      </c>
      <c r="AB3979" s="128">
        <v>1</v>
      </c>
      <c r="AD3979" s="126" t="s">
        <v>562</v>
      </c>
      <c r="AG3979" s="127"/>
      <c r="AI3979" s="127"/>
    </row>
    <row r="3980" spans="1:35" ht="14.85" customHeight="1">
      <c r="A3980" s="130">
        <v>5008539</v>
      </c>
      <c r="B3980" s="126" t="s">
        <v>7382</v>
      </c>
      <c r="C3980" s="126" t="s">
        <v>7383</v>
      </c>
      <c r="D3980" s="126" t="s">
        <v>7384</v>
      </c>
      <c r="E3980" s="126" t="s">
        <v>288</v>
      </c>
      <c r="F3980" s="126" t="s">
        <v>591</v>
      </c>
      <c r="G3980" s="126" t="s">
        <v>417</v>
      </c>
      <c r="H3980" s="126" t="s">
        <v>126</v>
      </c>
      <c r="I3980" s="126" t="s">
        <v>126</v>
      </c>
      <c r="J3980" s="126" t="s">
        <v>6193</v>
      </c>
      <c r="K3980" s="126" t="s">
        <v>504</v>
      </c>
      <c r="L3980" s="126" t="s">
        <v>1002</v>
      </c>
      <c r="M3980" s="130">
        <v>876.96</v>
      </c>
      <c r="O3980" s="126" t="s">
        <v>2625</v>
      </c>
      <c r="P3980" s="130">
        <v>0</v>
      </c>
      <c r="S3980" s="130">
        <v>0</v>
      </c>
      <c r="V3980" s="130">
        <v>1032.99</v>
      </c>
      <c r="X3980" s="126" t="s">
        <v>6275</v>
      </c>
      <c r="Z3980" s="127" t="s">
        <v>309</v>
      </c>
      <c r="AA3980" s="128">
        <v>1</v>
      </c>
      <c r="AB3980" s="128">
        <v>12</v>
      </c>
      <c r="AD3980" s="126" t="s">
        <v>562</v>
      </c>
      <c r="AG3980" s="127"/>
      <c r="AI3980" s="127"/>
    </row>
    <row r="3981" spans="1:35" ht="14.85" customHeight="1">
      <c r="A3981" s="130">
        <v>5008538</v>
      </c>
      <c r="B3981" s="126" t="s">
        <v>7385</v>
      </c>
      <c r="C3981" s="126" t="s">
        <v>7378</v>
      </c>
      <c r="D3981" s="126" t="s">
        <v>7386</v>
      </c>
      <c r="E3981" s="126" t="s">
        <v>288</v>
      </c>
      <c r="F3981" s="126" t="s">
        <v>555</v>
      </c>
      <c r="G3981" s="126" t="s">
        <v>1552</v>
      </c>
      <c r="H3981" s="126" t="s">
        <v>126</v>
      </c>
      <c r="I3981" s="126" t="s">
        <v>418</v>
      </c>
      <c r="J3981" s="126" t="s">
        <v>1174</v>
      </c>
      <c r="K3981" s="126" t="s">
        <v>747</v>
      </c>
      <c r="L3981" s="126" t="s">
        <v>1175</v>
      </c>
      <c r="M3981" s="130">
        <v>81.02</v>
      </c>
      <c r="O3981" s="126" t="s">
        <v>560</v>
      </c>
      <c r="P3981" s="130">
        <v>0</v>
      </c>
      <c r="S3981" s="130">
        <v>0</v>
      </c>
      <c r="V3981" s="130">
        <v>108.03</v>
      </c>
      <c r="X3981" s="126" t="s">
        <v>1995</v>
      </c>
      <c r="Z3981" s="127" t="s">
        <v>1996</v>
      </c>
      <c r="AA3981" s="128">
        <v>30</v>
      </c>
      <c r="AB3981" s="128"/>
      <c r="AD3981" s="126" t="s">
        <v>562</v>
      </c>
      <c r="AG3981" s="127"/>
      <c r="AI3981" s="127"/>
    </row>
    <row r="3982" spans="1:35" ht="14.85" customHeight="1">
      <c r="A3982" s="130">
        <v>5008537</v>
      </c>
      <c r="B3982" s="126" t="s">
        <v>7387</v>
      </c>
      <c r="C3982" s="126" t="s">
        <v>7388</v>
      </c>
      <c r="D3982" s="126" t="s">
        <v>4233</v>
      </c>
      <c r="E3982" s="126" t="s">
        <v>288</v>
      </c>
      <c r="F3982" s="126" t="s">
        <v>364</v>
      </c>
      <c r="G3982" s="126" t="s">
        <v>417</v>
      </c>
      <c r="H3982" s="126" t="s">
        <v>126</v>
      </c>
      <c r="I3982" s="126" t="s">
        <v>126</v>
      </c>
      <c r="J3982" s="126" t="s">
        <v>1989</v>
      </c>
      <c r="K3982" s="126" t="s">
        <v>504</v>
      </c>
      <c r="L3982" s="126" t="s">
        <v>545</v>
      </c>
      <c r="M3982" s="130">
        <v>6817.39</v>
      </c>
      <c r="O3982" s="126" t="s">
        <v>486</v>
      </c>
      <c r="P3982" s="130">
        <v>0</v>
      </c>
      <c r="S3982" s="130">
        <v>0</v>
      </c>
      <c r="V3982" s="130">
        <v>6817.39</v>
      </c>
      <c r="X3982" s="126" t="s">
        <v>549</v>
      </c>
      <c r="Z3982" s="127"/>
      <c r="AA3982" s="128">
        <v>2</v>
      </c>
      <c r="AB3982" s="128">
        <v>60</v>
      </c>
      <c r="AC3982" s="126" t="s">
        <v>366</v>
      </c>
      <c r="AD3982" s="126" t="s">
        <v>562</v>
      </c>
      <c r="AG3982" s="127"/>
      <c r="AI3982" s="127"/>
    </row>
    <row r="3983" spans="1:35" ht="14.85" customHeight="1">
      <c r="A3983" s="130">
        <v>5008536</v>
      </c>
      <c r="B3983" s="126" t="s">
        <v>7382</v>
      </c>
      <c r="C3983" s="126" t="s">
        <v>7389</v>
      </c>
      <c r="D3983" s="126" t="s">
        <v>7384</v>
      </c>
      <c r="E3983" s="126" t="s">
        <v>288</v>
      </c>
      <c r="F3983" s="126" t="s">
        <v>591</v>
      </c>
      <c r="G3983" s="126" t="s">
        <v>417</v>
      </c>
      <c r="H3983" s="126" t="s">
        <v>126</v>
      </c>
      <c r="I3983" s="126" t="s">
        <v>126</v>
      </c>
      <c r="J3983" s="126" t="s">
        <v>6193</v>
      </c>
      <c r="K3983" s="126" t="s">
        <v>504</v>
      </c>
      <c r="L3983" s="126" t="s">
        <v>1002</v>
      </c>
      <c r="M3983" s="130">
        <v>876.96</v>
      </c>
      <c r="O3983" s="126" t="s">
        <v>2625</v>
      </c>
      <c r="P3983" s="130">
        <v>0</v>
      </c>
      <c r="S3983" s="130">
        <v>0</v>
      </c>
      <c r="V3983" s="130">
        <v>1032.99</v>
      </c>
      <c r="X3983" s="126" t="s">
        <v>6275</v>
      </c>
      <c r="Z3983" s="127" t="s">
        <v>309</v>
      </c>
      <c r="AA3983" s="128">
        <v>1</v>
      </c>
      <c r="AB3983" s="128">
        <v>12</v>
      </c>
      <c r="AD3983" s="126" t="s">
        <v>562</v>
      </c>
      <c r="AG3983" s="127"/>
      <c r="AI3983" s="127"/>
    </row>
    <row r="3984" spans="1:35" ht="14.85" customHeight="1">
      <c r="A3984" s="130">
        <v>5008535</v>
      </c>
      <c r="B3984" s="126" t="s">
        <v>7390</v>
      </c>
      <c r="C3984" s="126" t="s">
        <v>6341</v>
      </c>
      <c r="D3984" s="126" t="s">
        <v>7391</v>
      </c>
      <c r="E3984" s="126" t="s">
        <v>288</v>
      </c>
      <c r="F3984" s="126" t="s">
        <v>440</v>
      </c>
      <c r="G3984" s="126" t="s">
        <v>463</v>
      </c>
      <c r="H3984" s="126" t="s">
        <v>126</v>
      </c>
      <c r="I3984" s="126" t="s">
        <v>418</v>
      </c>
      <c r="J3984" s="126" t="s">
        <v>962</v>
      </c>
      <c r="K3984" s="126" t="s">
        <v>443</v>
      </c>
      <c r="L3984" s="126" t="s">
        <v>963</v>
      </c>
      <c r="M3984" s="130">
        <v>2713.99</v>
      </c>
      <c r="O3984" s="126" t="s">
        <v>445</v>
      </c>
      <c r="P3984" s="130">
        <v>0</v>
      </c>
      <c r="S3984" s="130">
        <v>0</v>
      </c>
      <c r="V3984" s="130">
        <v>2713.99</v>
      </c>
      <c r="X3984" s="126" t="s">
        <v>464</v>
      </c>
      <c r="Z3984" s="127"/>
      <c r="AA3984" s="128">
        <v>30</v>
      </c>
      <c r="AB3984" s="128">
        <v>1</v>
      </c>
      <c r="AD3984" s="126" t="s">
        <v>562</v>
      </c>
      <c r="AG3984" s="127"/>
      <c r="AI3984" s="127"/>
    </row>
    <row r="3985" spans="1:35" ht="14.85" customHeight="1">
      <c r="A3985" s="130">
        <v>5008534</v>
      </c>
      <c r="B3985" s="126" t="s">
        <v>7392</v>
      </c>
      <c r="C3985" s="126" t="s">
        <v>7393</v>
      </c>
      <c r="D3985" s="126" t="s">
        <v>7394</v>
      </c>
      <c r="E3985" s="126" t="s">
        <v>288</v>
      </c>
      <c r="F3985" s="126" t="s">
        <v>491</v>
      </c>
      <c r="G3985" s="126" t="s">
        <v>417</v>
      </c>
      <c r="H3985" s="126" t="s">
        <v>126</v>
      </c>
      <c r="I3985" s="126" t="s">
        <v>126</v>
      </c>
      <c r="J3985" s="126" t="s">
        <v>576</v>
      </c>
      <c r="K3985" s="126" t="s">
        <v>567</v>
      </c>
      <c r="L3985" s="126" t="s">
        <v>505</v>
      </c>
      <c r="M3985" s="130">
        <v>40096</v>
      </c>
      <c r="N3985" s="126" t="s">
        <v>290</v>
      </c>
      <c r="O3985" s="126" t="s">
        <v>506</v>
      </c>
      <c r="P3985" s="130">
        <v>0</v>
      </c>
      <c r="S3985" s="130">
        <v>0</v>
      </c>
      <c r="V3985" s="130">
        <v>40096</v>
      </c>
      <c r="X3985" s="126" t="s">
        <v>2004</v>
      </c>
      <c r="Z3985" s="127"/>
      <c r="AA3985" s="128">
        <v>1</v>
      </c>
      <c r="AB3985" s="128">
        <v>60</v>
      </c>
      <c r="AD3985" s="126" t="s">
        <v>562</v>
      </c>
      <c r="AG3985" s="127"/>
      <c r="AI3985" s="127"/>
    </row>
    <row r="3986" spans="1:35" ht="14.85" customHeight="1">
      <c r="A3986" s="130">
        <v>5008533</v>
      </c>
      <c r="B3986" s="126" t="s">
        <v>7395</v>
      </c>
      <c r="C3986" s="126" t="s">
        <v>7396</v>
      </c>
      <c r="D3986" s="126" t="s">
        <v>7397</v>
      </c>
      <c r="E3986" s="126" t="s">
        <v>288</v>
      </c>
      <c r="F3986" s="126" t="s">
        <v>555</v>
      </c>
      <c r="G3986" s="126" t="s">
        <v>458</v>
      </c>
      <c r="H3986" s="126" t="s">
        <v>126</v>
      </c>
      <c r="I3986" s="126" t="s">
        <v>418</v>
      </c>
      <c r="J3986" s="126" t="s">
        <v>1174</v>
      </c>
      <c r="K3986" s="126" t="s">
        <v>747</v>
      </c>
      <c r="L3986" s="126" t="s">
        <v>1175</v>
      </c>
      <c r="M3986" s="130">
        <v>213.92</v>
      </c>
      <c r="O3986" s="126" t="s">
        <v>560</v>
      </c>
      <c r="P3986" s="130">
        <v>0</v>
      </c>
      <c r="S3986" s="130">
        <v>0</v>
      </c>
      <c r="V3986" s="130">
        <v>319.45</v>
      </c>
      <c r="X3986" s="126" t="s">
        <v>1995</v>
      </c>
      <c r="Z3986" s="127" t="s">
        <v>1996</v>
      </c>
      <c r="AA3986" s="128">
        <v>30</v>
      </c>
      <c r="AB3986" s="128"/>
      <c r="AD3986" s="126" t="s">
        <v>562</v>
      </c>
      <c r="AG3986" s="127"/>
      <c r="AI3986" s="127"/>
    </row>
    <row r="3987" spans="1:35" ht="14.85" customHeight="1">
      <c r="A3987" s="130">
        <v>5008532</v>
      </c>
      <c r="B3987" s="126" t="s">
        <v>7398</v>
      </c>
      <c r="C3987" s="126" t="s">
        <v>6341</v>
      </c>
      <c r="D3987" s="126" t="s">
        <v>7399</v>
      </c>
      <c r="E3987" s="126" t="s">
        <v>288</v>
      </c>
      <c r="F3987" s="126" t="s">
        <v>440</v>
      </c>
      <c r="G3987" s="126" t="s">
        <v>463</v>
      </c>
      <c r="H3987" s="126" t="s">
        <v>126</v>
      </c>
      <c r="I3987" s="126" t="s">
        <v>418</v>
      </c>
      <c r="J3987" s="126" t="s">
        <v>962</v>
      </c>
      <c r="K3987" s="126" t="s">
        <v>443</v>
      </c>
      <c r="L3987" s="126" t="s">
        <v>963</v>
      </c>
      <c r="M3987" s="130">
        <v>2713.99</v>
      </c>
      <c r="O3987" s="126" t="s">
        <v>445</v>
      </c>
      <c r="P3987" s="130">
        <v>0</v>
      </c>
      <c r="S3987" s="130">
        <v>0</v>
      </c>
      <c r="V3987" s="130">
        <v>2713.99</v>
      </c>
      <c r="X3987" s="126" t="s">
        <v>464</v>
      </c>
      <c r="Z3987" s="127"/>
      <c r="AA3987" s="128">
        <v>30</v>
      </c>
      <c r="AB3987" s="128">
        <v>1</v>
      </c>
      <c r="AD3987" s="126" t="s">
        <v>562</v>
      </c>
      <c r="AG3987" s="127"/>
      <c r="AI3987" s="127"/>
    </row>
    <row r="3988" spans="1:35" ht="14.85" customHeight="1">
      <c r="A3988" s="130">
        <v>5008531</v>
      </c>
      <c r="B3988" s="126" t="s">
        <v>7387</v>
      </c>
      <c r="C3988" s="126" t="s">
        <v>7388</v>
      </c>
      <c r="D3988" s="126" t="s">
        <v>4233</v>
      </c>
      <c r="E3988" s="126" t="s">
        <v>288</v>
      </c>
      <c r="F3988" s="126" t="s">
        <v>364</v>
      </c>
      <c r="G3988" s="126" t="s">
        <v>417</v>
      </c>
      <c r="H3988" s="126" t="s">
        <v>126</v>
      </c>
      <c r="I3988" s="126" t="s">
        <v>126</v>
      </c>
      <c r="J3988" s="126" t="s">
        <v>1989</v>
      </c>
      <c r="K3988" s="126" t="s">
        <v>504</v>
      </c>
      <c r="L3988" s="126" t="s">
        <v>545</v>
      </c>
      <c r="M3988" s="130">
        <v>6817.39</v>
      </c>
      <c r="O3988" s="126" t="s">
        <v>486</v>
      </c>
      <c r="P3988" s="130">
        <v>0</v>
      </c>
      <c r="S3988" s="130">
        <v>0</v>
      </c>
      <c r="V3988" s="130">
        <v>6817.39</v>
      </c>
      <c r="X3988" s="126" t="s">
        <v>487</v>
      </c>
      <c r="Z3988" s="127"/>
      <c r="AA3988" s="128">
        <v>1</v>
      </c>
      <c r="AB3988" s="128">
        <v>60</v>
      </c>
      <c r="AC3988" s="126" t="s">
        <v>366</v>
      </c>
      <c r="AD3988" s="126" t="s">
        <v>562</v>
      </c>
      <c r="AG3988" s="127"/>
      <c r="AI3988" s="127"/>
    </row>
    <row r="3989" spans="1:35" ht="14.85" customHeight="1">
      <c r="A3989" s="130">
        <v>5008060</v>
      </c>
      <c r="B3989" s="126" t="s">
        <v>7400</v>
      </c>
      <c r="C3989" s="126" t="s">
        <v>7401</v>
      </c>
      <c r="D3989" s="126" t="s">
        <v>7402</v>
      </c>
      <c r="E3989" s="126" t="s">
        <v>288</v>
      </c>
      <c r="F3989" s="126" t="s">
        <v>416</v>
      </c>
      <c r="G3989" s="126" t="s">
        <v>417</v>
      </c>
      <c r="H3989" s="126" t="s">
        <v>126</v>
      </c>
      <c r="I3989" s="126" t="s">
        <v>126</v>
      </c>
      <c r="J3989" s="126" t="s">
        <v>7039</v>
      </c>
      <c r="K3989" s="126" t="s">
        <v>7040</v>
      </c>
      <c r="L3989" s="126" t="s">
        <v>770</v>
      </c>
      <c r="M3989" s="130">
        <v>1586.2</v>
      </c>
      <c r="O3989" s="126" t="s">
        <v>422</v>
      </c>
      <c r="P3989" s="130">
        <v>0</v>
      </c>
      <c r="S3989" s="130">
        <v>0</v>
      </c>
      <c r="V3989" s="130">
        <v>1586.2</v>
      </c>
      <c r="X3989" s="126" t="s">
        <v>2908</v>
      </c>
      <c r="Z3989" s="127"/>
      <c r="AA3989" s="128">
        <v>1</v>
      </c>
      <c r="AB3989" s="128">
        <v>12</v>
      </c>
      <c r="AD3989" s="126" t="s">
        <v>562</v>
      </c>
      <c r="AG3989" s="127"/>
      <c r="AI3989" s="127"/>
    </row>
    <row r="3990" spans="1:35" ht="14.85" customHeight="1">
      <c r="A3990" s="130">
        <v>5007879</v>
      </c>
      <c r="B3990" s="126" t="s">
        <v>7403</v>
      </c>
      <c r="C3990" s="126" t="s">
        <v>7404</v>
      </c>
      <c r="D3990" s="126" t="s">
        <v>7405</v>
      </c>
      <c r="E3990" s="126" t="s">
        <v>288</v>
      </c>
      <c r="F3990" s="126" t="s">
        <v>416</v>
      </c>
      <c r="G3990" s="126" t="s">
        <v>417</v>
      </c>
      <c r="H3990" s="126" t="s">
        <v>126</v>
      </c>
      <c r="I3990" s="126" t="s">
        <v>126</v>
      </c>
      <c r="J3990" s="126" t="s">
        <v>7039</v>
      </c>
      <c r="K3990" s="126" t="s">
        <v>7040</v>
      </c>
      <c r="L3990" s="126" t="s">
        <v>770</v>
      </c>
      <c r="M3990" s="130">
        <v>487.2</v>
      </c>
      <c r="O3990" s="126" t="s">
        <v>3102</v>
      </c>
      <c r="P3990" s="130">
        <v>0</v>
      </c>
      <c r="S3990" s="130">
        <v>0</v>
      </c>
      <c r="V3990" s="130">
        <v>487.2</v>
      </c>
      <c r="X3990" s="126" t="s">
        <v>3103</v>
      </c>
      <c r="Z3990" s="127"/>
      <c r="AA3990" s="128">
        <v>1</v>
      </c>
      <c r="AB3990" s="128">
        <v>12</v>
      </c>
      <c r="AD3990" s="126" t="s">
        <v>562</v>
      </c>
      <c r="AG3990" s="127"/>
      <c r="AI3990" s="127"/>
    </row>
    <row r="3991" spans="1:35" ht="14.85" customHeight="1">
      <c r="A3991" s="130">
        <v>5007873</v>
      </c>
      <c r="B3991" s="126" t="s">
        <v>7406</v>
      </c>
      <c r="C3991" s="126" t="s">
        <v>7407</v>
      </c>
      <c r="D3991" s="126" t="s">
        <v>7408</v>
      </c>
      <c r="E3991" s="126" t="s">
        <v>288</v>
      </c>
      <c r="F3991" s="126" t="s">
        <v>416</v>
      </c>
      <c r="G3991" s="126" t="s">
        <v>417</v>
      </c>
      <c r="H3991" s="126" t="s">
        <v>126</v>
      </c>
      <c r="I3991" s="126" t="s">
        <v>126</v>
      </c>
      <c r="J3991" s="126" t="s">
        <v>7039</v>
      </c>
      <c r="K3991" s="126" t="s">
        <v>7040</v>
      </c>
      <c r="L3991" s="126" t="s">
        <v>770</v>
      </c>
      <c r="M3991" s="130">
        <v>974.4</v>
      </c>
      <c r="O3991" s="126" t="s">
        <v>2186</v>
      </c>
      <c r="P3991" s="130">
        <v>0</v>
      </c>
      <c r="S3991" s="130">
        <v>0</v>
      </c>
      <c r="V3991" s="130">
        <v>1100.6600000000001</v>
      </c>
      <c r="X3991" s="126" t="s">
        <v>7056</v>
      </c>
      <c r="Z3991" s="127"/>
      <c r="AA3991" s="128">
        <v>1</v>
      </c>
      <c r="AB3991" s="128">
        <v>12</v>
      </c>
      <c r="AD3991" s="126" t="s">
        <v>562</v>
      </c>
      <c r="AG3991" s="127"/>
      <c r="AI3991" s="127"/>
    </row>
    <row r="3992" spans="1:35" ht="14.85" customHeight="1">
      <c r="A3992" s="130">
        <v>5010359</v>
      </c>
      <c r="B3992" s="126" t="s">
        <v>7409</v>
      </c>
      <c r="C3992" s="126" t="s">
        <v>6660</v>
      </c>
      <c r="D3992" s="126" t="s">
        <v>7410</v>
      </c>
      <c r="E3992" s="126" t="s">
        <v>288</v>
      </c>
      <c r="F3992" s="126" t="s">
        <v>522</v>
      </c>
      <c r="G3992" s="126" t="s">
        <v>7411</v>
      </c>
      <c r="H3992" s="126" t="s">
        <v>524</v>
      </c>
      <c r="I3992" s="126" t="s">
        <v>418</v>
      </c>
      <c r="J3992" s="126" t="s">
        <v>4903</v>
      </c>
      <c r="K3992" s="126" t="s">
        <v>613</v>
      </c>
      <c r="L3992" s="126" t="s">
        <v>3892</v>
      </c>
      <c r="M3992" s="130">
        <v>1208.1500000000001</v>
      </c>
      <c r="N3992" s="126" t="s">
        <v>290</v>
      </c>
      <c r="O3992" s="126" t="s">
        <v>621</v>
      </c>
      <c r="P3992" s="130">
        <v>0</v>
      </c>
      <c r="S3992" s="130">
        <v>0</v>
      </c>
      <c r="V3992" s="130">
        <v>1208.1500000000001</v>
      </c>
      <c r="X3992" s="126" t="s">
        <v>3638</v>
      </c>
      <c r="Z3992" s="127"/>
      <c r="AA3992" s="128"/>
      <c r="AB3992" s="128"/>
      <c r="AD3992" s="126" t="s">
        <v>562</v>
      </c>
      <c r="AG3992" s="127"/>
      <c r="AI3992" s="127"/>
    </row>
    <row r="3993" spans="1:35" ht="14.85" customHeight="1">
      <c r="A3993" s="130">
        <v>5010358</v>
      </c>
      <c r="B3993" s="126" t="s">
        <v>7412</v>
      </c>
      <c r="C3993" s="126" t="s">
        <v>7413</v>
      </c>
      <c r="D3993" s="126" t="s">
        <v>7414</v>
      </c>
      <c r="E3993" s="126" t="s">
        <v>288</v>
      </c>
      <c r="F3993" s="126" t="s">
        <v>522</v>
      </c>
      <c r="G3993" s="126" t="s">
        <v>7415</v>
      </c>
      <c r="H3993" s="126" t="s">
        <v>524</v>
      </c>
      <c r="I3993" s="126" t="s">
        <v>418</v>
      </c>
      <c r="J3993" s="126" t="s">
        <v>4669</v>
      </c>
      <c r="K3993" s="126" t="s">
        <v>467</v>
      </c>
      <c r="L3993" s="126" t="s">
        <v>4149</v>
      </c>
      <c r="M3993" s="130">
        <v>1881.15</v>
      </c>
      <c r="N3993" s="126" t="s">
        <v>290</v>
      </c>
      <c r="O3993" s="126" t="s">
        <v>621</v>
      </c>
      <c r="P3993" s="130">
        <v>0</v>
      </c>
      <c r="S3993" s="130">
        <v>0</v>
      </c>
      <c r="V3993" s="130">
        <v>1881.15</v>
      </c>
      <c r="X3993" s="126" t="s">
        <v>729</v>
      </c>
      <c r="Z3993" s="127"/>
      <c r="AA3993" s="128"/>
      <c r="AB3993" s="128"/>
      <c r="AD3993" s="126" t="s">
        <v>562</v>
      </c>
      <c r="AG3993" s="127"/>
      <c r="AI3993" s="127"/>
    </row>
    <row r="3994" spans="1:35" ht="14.85" customHeight="1">
      <c r="A3994" s="130">
        <v>5010357</v>
      </c>
      <c r="B3994" s="126" t="s">
        <v>7416</v>
      </c>
      <c r="C3994" s="126" t="s">
        <v>7413</v>
      </c>
      <c r="D3994" s="126" t="s">
        <v>7417</v>
      </c>
      <c r="E3994" s="126" t="s">
        <v>288</v>
      </c>
      <c r="F3994" s="126" t="s">
        <v>522</v>
      </c>
      <c r="G3994" s="126" t="s">
        <v>7418</v>
      </c>
      <c r="H3994" s="126" t="s">
        <v>524</v>
      </c>
      <c r="I3994" s="126" t="s">
        <v>418</v>
      </c>
      <c r="J3994" s="126" t="s">
        <v>4669</v>
      </c>
      <c r="K3994" s="126" t="s">
        <v>467</v>
      </c>
      <c r="L3994" s="126" t="s">
        <v>4149</v>
      </c>
      <c r="M3994" s="130">
        <v>1734.99</v>
      </c>
      <c r="N3994" s="126" t="s">
        <v>290</v>
      </c>
      <c r="O3994" s="126" t="s">
        <v>621</v>
      </c>
      <c r="P3994" s="130">
        <v>0</v>
      </c>
      <c r="S3994" s="130">
        <v>0</v>
      </c>
      <c r="V3994" s="130">
        <v>1734.99</v>
      </c>
      <c r="X3994" s="126" t="s">
        <v>729</v>
      </c>
      <c r="Z3994" s="127"/>
      <c r="AA3994" s="128"/>
      <c r="AB3994" s="128"/>
      <c r="AD3994" s="126" t="s">
        <v>562</v>
      </c>
      <c r="AG3994" s="127"/>
      <c r="AI3994" s="127"/>
    </row>
    <row r="3995" spans="1:35" ht="14.85" customHeight="1">
      <c r="A3995" s="130">
        <v>5010356</v>
      </c>
      <c r="B3995" s="126" t="s">
        <v>7419</v>
      </c>
      <c r="C3995" s="126" t="s">
        <v>7413</v>
      </c>
      <c r="D3995" s="126" t="s">
        <v>7420</v>
      </c>
      <c r="E3995" s="126" t="s">
        <v>288</v>
      </c>
      <c r="F3995" s="126" t="s">
        <v>522</v>
      </c>
      <c r="G3995" s="126" t="s">
        <v>7421</v>
      </c>
      <c r="H3995" s="126" t="s">
        <v>524</v>
      </c>
      <c r="I3995" s="126" t="s">
        <v>418</v>
      </c>
      <c r="J3995" s="126" t="s">
        <v>4669</v>
      </c>
      <c r="K3995" s="126" t="s">
        <v>467</v>
      </c>
      <c r="L3995" s="126" t="s">
        <v>4149</v>
      </c>
      <c r="M3995" s="130">
        <v>1387.98</v>
      </c>
      <c r="N3995" s="126" t="s">
        <v>290</v>
      </c>
      <c r="O3995" s="126" t="s">
        <v>621</v>
      </c>
      <c r="P3995" s="130">
        <v>0</v>
      </c>
      <c r="S3995" s="130">
        <v>0</v>
      </c>
      <c r="V3995" s="130">
        <v>1387.98</v>
      </c>
      <c r="X3995" s="126" t="s">
        <v>729</v>
      </c>
      <c r="Z3995" s="127"/>
      <c r="AA3995" s="128"/>
      <c r="AB3995" s="128"/>
      <c r="AD3995" s="126" t="s">
        <v>562</v>
      </c>
      <c r="AG3995" s="127"/>
      <c r="AI3995" s="127"/>
    </row>
    <row r="3996" spans="1:35" ht="14.85" customHeight="1">
      <c r="A3996" s="130">
        <v>5010354</v>
      </c>
      <c r="B3996" s="126" t="s">
        <v>7422</v>
      </c>
      <c r="C3996" s="126" t="s">
        <v>7423</v>
      </c>
      <c r="D3996" s="126" t="s">
        <v>7424</v>
      </c>
      <c r="E3996" s="126" t="s">
        <v>288</v>
      </c>
      <c r="F3996" s="126" t="s">
        <v>522</v>
      </c>
      <c r="G3996" s="126" t="s">
        <v>1538</v>
      </c>
      <c r="H3996" s="126" t="s">
        <v>524</v>
      </c>
      <c r="I3996" s="126" t="s">
        <v>418</v>
      </c>
      <c r="J3996" s="126" t="s">
        <v>4669</v>
      </c>
      <c r="K3996" s="126" t="s">
        <v>467</v>
      </c>
      <c r="L3996" s="126" t="s">
        <v>4149</v>
      </c>
      <c r="M3996" s="130">
        <v>1889.24</v>
      </c>
      <c r="N3996" s="126" t="s">
        <v>290</v>
      </c>
      <c r="O3996" s="126" t="s">
        <v>621</v>
      </c>
      <c r="P3996" s="130">
        <v>0</v>
      </c>
      <c r="S3996" s="130">
        <v>0</v>
      </c>
      <c r="V3996" s="130">
        <v>1889.24</v>
      </c>
      <c r="X3996" s="126" t="s">
        <v>729</v>
      </c>
      <c r="Z3996" s="127"/>
      <c r="AA3996" s="128"/>
      <c r="AB3996" s="128"/>
      <c r="AD3996" s="126" t="s">
        <v>562</v>
      </c>
      <c r="AG3996" s="127"/>
      <c r="AI3996" s="127"/>
    </row>
    <row r="3997" spans="1:35" ht="14.85" customHeight="1">
      <c r="A3997" s="130">
        <v>5010351</v>
      </c>
      <c r="B3997" s="126" t="s">
        <v>7425</v>
      </c>
      <c r="C3997" s="126" t="s">
        <v>7426</v>
      </c>
      <c r="D3997" s="126" t="s">
        <v>7427</v>
      </c>
      <c r="E3997" s="126" t="s">
        <v>288</v>
      </c>
      <c r="F3997" s="126" t="s">
        <v>522</v>
      </c>
      <c r="G3997" s="126" t="s">
        <v>1504</v>
      </c>
      <c r="H3997" s="126" t="s">
        <v>524</v>
      </c>
      <c r="I3997" s="126" t="s">
        <v>418</v>
      </c>
      <c r="J3997" s="126" t="s">
        <v>4669</v>
      </c>
      <c r="K3997" s="126" t="s">
        <v>467</v>
      </c>
      <c r="L3997" s="126" t="s">
        <v>4149</v>
      </c>
      <c r="M3997" s="130">
        <v>607.59</v>
      </c>
      <c r="N3997" s="126" t="s">
        <v>290</v>
      </c>
      <c r="O3997" s="126" t="s">
        <v>621</v>
      </c>
      <c r="P3997" s="130">
        <v>0</v>
      </c>
      <c r="S3997" s="130">
        <v>0</v>
      </c>
      <c r="V3997" s="130">
        <v>1606.48</v>
      </c>
      <c r="X3997" s="126" t="s">
        <v>2855</v>
      </c>
      <c r="Z3997" s="127"/>
      <c r="AA3997" s="128"/>
      <c r="AB3997" s="128"/>
      <c r="AD3997" s="126" t="s">
        <v>562</v>
      </c>
      <c r="AG3997" s="127"/>
      <c r="AI3997" s="127"/>
    </row>
    <row r="3998" spans="1:35" ht="14.85" customHeight="1">
      <c r="A3998" s="130">
        <v>5010350</v>
      </c>
      <c r="B3998" s="126" t="s">
        <v>7428</v>
      </c>
      <c r="C3998" s="126" t="s">
        <v>7423</v>
      </c>
      <c r="D3998" s="126" t="s">
        <v>7429</v>
      </c>
      <c r="E3998" s="126" t="s">
        <v>288</v>
      </c>
      <c r="F3998" s="126" t="s">
        <v>522</v>
      </c>
      <c r="G3998" s="126" t="s">
        <v>1636</v>
      </c>
      <c r="H3998" s="126" t="s">
        <v>524</v>
      </c>
      <c r="I3998" s="126" t="s">
        <v>418</v>
      </c>
      <c r="J3998" s="126" t="s">
        <v>4669</v>
      </c>
      <c r="K3998" s="126" t="s">
        <v>467</v>
      </c>
      <c r="L3998" s="126" t="s">
        <v>4149</v>
      </c>
      <c r="M3998" s="130">
        <v>1367.09</v>
      </c>
      <c r="N3998" s="126" t="s">
        <v>290</v>
      </c>
      <c r="O3998" s="126" t="s">
        <v>621</v>
      </c>
      <c r="P3998" s="130">
        <v>0</v>
      </c>
      <c r="S3998" s="130">
        <v>0</v>
      </c>
      <c r="V3998" s="130">
        <v>1445.85</v>
      </c>
      <c r="X3998" s="126" t="s">
        <v>729</v>
      </c>
      <c r="Z3998" s="127"/>
      <c r="AA3998" s="128"/>
      <c r="AB3998" s="128"/>
      <c r="AD3998" s="126" t="s">
        <v>562</v>
      </c>
      <c r="AG3998" s="127"/>
      <c r="AI3998" s="127"/>
    </row>
    <row r="3999" spans="1:35" ht="14.85" customHeight="1">
      <c r="A3999" s="130">
        <v>5011655</v>
      </c>
      <c r="B3999" s="126" t="s">
        <v>413</v>
      </c>
      <c r="C3999" s="126" t="s">
        <v>7430</v>
      </c>
      <c r="E3999" s="126" t="s">
        <v>288</v>
      </c>
      <c r="F3999" s="126" t="s">
        <v>364</v>
      </c>
      <c r="G3999" s="126" t="s">
        <v>417</v>
      </c>
      <c r="H3999" s="126" t="s">
        <v>126</v>
      </c>
      <c r="I3999" s="126" t="s">
        <v>126</v>
      </c>
      <c r="J3999" s="126" t="s">
        <v>5378</v>
      </c>
      <c r="K3999" s="126" t="s">
        <v>467</v>
      </c>
      <c r="L3999" s="126" t="s">
        <v>468</v>
      </c>
      <c r="M3999" s="130">
        <v>6817.44</v>
      </c>
      <c r="O3999" s="126" t="s">
        <v>365</v>
      </c>
      <c r="P3999" s="130">
        <v>0</v>
      </c>
      <c r="S3999" s="130">
        <v>0</v>
      </c>
      <c r="V3999" s="130">
        <v>22302.58</v>
      </c>
      <c r="X3999" s="126" t="s">
        <v>469</v>
      </c>
      <c r="Z3999" s="127"/>
      <c r="AA3999" s="128">
        <v>1</v>
      </c>
      <c r="AB3999" s="128">
        <v>60</v>
      </c>
      <c r="AC3999" s="126" t="s">
        <v>366</v>
      </c>
      <c r="AD3999" s="126" t="s">
        <v>615</v>
      </c>
      <c r="AG3999" s="127"/>
      <c r="AI3999" s="127"/>
    </row>
    <row r="4000" spans="1:35" ht="14.85" customHeight="1">
      <c r="A4000" s="130">
        <v>5010348</v>
      </c>
      <c r="B4000" s="126" t="s">
        <v>7431</v>
      </c>
      <c r="C4000" s="126" t="s">
        <v>7426</v>
      </c>
      <c r="D4000" s="126" t="s">
        <v>7432</v>
      </c>
      <c r="E4000" s="126" t="s">
        <v>288</v>
      </c>
      <c r="F4000" s="126" t="s">
        <v>522</v>
      </c>
      <c r="G4000" s="126" t="s">
        <v>523</v>
      </c>
      <c r="H4000" s="126" t="s">
        <v>524</v>
      </c>
      <c r="I4000" s="126" t="s">
        <v>418</v>
      </c>
      <c r="J4000" s="126" t="s">
        <v>4669</v>
      </c>
      <c r="K4000" s="126" t="s">
        <v>467</v>
      </c>
      <c r="L4000" s="126" t="s">
        <v>4149</v>
      </c>
      <c r="M4000" s="130">
        <v>1927.39</v>
      </c>
      <c r="N4000" s="126" t="s">
        <v>290</v>
      </c>
      <c r="O4000" s="126" t="s">
        <v>621</v>
      </c>
      <c r="P4000" s="130">
        <v>0</v>
      </c>
      <c r="S4000" s="130">
        <v>0</v>
      </c>
      <c r="V4000" s="130">
        <v>1927.39</v>
      </c>
      <c r="X4000" s="126" t="s">
        <v>2855</v>
      </c>
      <c r="Z4000" s="127"/>
      <c r="AA4000" s="128"/>
      <c r="AB4000" s="128"/>
      <c r="AD4000" s="126" t="s">
        <v>562</v>
      </c>
      <c r="AG4000" s="127"/>
      <c r="AI4000" s="127"/>
    </row>
    <row r="4001" spans="1:35" ht="14.85" customHeight="1">
      <c r="A4001" s="130">
        <v>5010347</v>
      </c>
      <c r="B4001" s="126" t="s">
        <v>7433</v>
      </c>
      <c r="C4001" s="126" t="s">
        <v>7434</v>
      </c>
      <c r="D4001" s="126" t="s">
        <v>7435</v>
      </c>
      <c r="E4001" s="126" t="s">
        <v>288</v>
      </c>
      <c r="F4001" s="126" t="s">
        <v>522</v>
      </c>
      <c r="G4001" s="126" t="s">
        <v>523</v>
      </c>
      <c r="H4001" s="126" t="s">
        <v>524</v>
      </c>
      <c r="I4001" s="126" t="s">
        <v>418</v>
      </c>
      <c r="J4001" s="126" t="s">
        <v>4669</v>
      </c>
      <c r="K4001" s="126" t="s">
        <v>467</v>
      </c>
      <c r="L4001" s="126" t="s">
        <v>4149</v>
      </c>
      <c r="M4001" s="130">
        <v>1850.68</v>
      </c>
      <c r="N4001" s="126" t="s">
        <v>290</v>
      </c>
      <c r="O4001" s="126" t="s">
        <v>621</v>
      </c>
      <c r="P4001" s="130">
        <v>0</v>
      </c>
      <c r="S4001" s="130">
        <v>0</v>
      </c>
      <c r="V4001" s="130">
        <v>1850.68</v>
      </c>
      <c r="X4001" s="126" t="s">
        <v>2855</v>
      </c>
      <c r="Z4001" s="127"/>
      <c r="AA4001" s="128"/>
      <c r="AB4001" s="128"/>
      <c r="AD4001" s="126" t="s">
        <v>562</v>
      </c>
      <c r="AG4001" s="127"/>
      <c r="AI4001" s="127"/>
    </row>
    <row r="4002" spans="1:35" ht="14.85" customHeight="1">
      <c r="A4002" s="130">
        <v>5010346</v>
      </c>
      <c r="B4002" s="126" t="s">
        <v>7436</v>
      </c>
      <c r="C4002" s="126" t="s">
        <v>4667</v>
      </c>
      <c r="D4002" s="126" t="s">
        <v>7437</v>
      </c>
      <c r="E4002" s="126" t="s">
        <v>288</v>
      </c>
      <c r="F4002" s="126" t="s">
        <v>522</v>
      </c>
      <c r="G4002" s="126" t="s">
        <v>1538</v>
      </c>
      <c r="H4002" s="126" t="s">
        <v>524</v>
      </c>
      <c r="I4002" s="126" t="s">
        <v>418</v>
      </c>
      <c r="J4002" s="126" t="s">
        <v>4669</v>
      </c>
      <c r="K4002" s="126" t="s">
        <v>467</v>
      </c>
      <c r="L4002" s="126" t="s">
        <v>4149</v>
      </c>
      <c r="M4002" s="130">
        <v>1889.24</v>
      </c>
      <c r="N4002" s="126" t="s">
        <v>290</v>
      </c>
      <c r="O4002" s="126" t="s">
        <v>621</v>
      </c>
      <c r="P4002" s="130">
        <v>0</v>
      </c>
      <c r="S4002" s="130">
        <v>0</v>
      </c>
      <c r="V4002" s="130">
        <v>1889.24</v>
      </c>
      <c r="X4002" s="126" t="s">
        <v>2855</v>
      </c>
      <c r="Z4002" s="127"/>
      <c r="AA4002" s="128"/>
      <c r="AB4002" s="128"/>
      <c r="AD4002" s="126" t="s">
        <v>562</v>
      </c>
      <c r="AG4002" s="127"/>
      <c r="AI4002" s="127"/>
    </row>
    <row r="4003" spans="1:35" ht="14.85" customHeight="1">
      <c r="A4003" s="130">
        <v>5008888</v>
      </c>
      <c r="B4003" s="126" t="s">
        <v>7438</v>
      </c>
      <c r="C4003" s="126" t="s">
        <v>7439</v>
      </c>
      <c r="D4003" s="126" t="s">
        <v>7440</v>
      </c>
      <c r="E4003" s="126" t="s">
        <v>288</v>
      </c>
      <c r="F4003" s="126" t="s">
        <v>491</v>
      </c>
      <c r="G4003" s="126" t="s">
        <v>417</v>
      </c>
      <c r="H4003" s="126" t="s">
        <v>126</v>
      </c>
      <c r="I4003" s="126" t="s">
        <v>126</v>
      </c>
      <c r="J4003" s="126" t="s">
        <v>4624</v>
      </c>
      <c r="K4003" s="126" t="s">
        <v>504</v>
      </c>
      <c r="L4003" s="126" t="s">
        <v>694</v>
      </c>
      <c r="M4003" s="130">
        <v>925.12</v>
      </c>
      <c r="O4003" s="126" t="s">
        <v>1081</v>
      </c>
      <c r="P4003" s="130">
        <v>0</v>
      </c>
      <c r="S4003" s="130">
        <v>0</v>
      </c>
      <c r="V4003" s="130">
        <v>1700</v>
      </c>
      <c r="X4003" s="126" t="s">
        <v>1082</v>
      </c>
      <c r="Z4003" s="127"/>
      <c r="AA4003" s="128">
        <v>1</v>
      </c>
      <c r="AB4003" s="128">
        <v>36</v>
      </c>
      <c r="AD4003" s="126" t="s">
        <v>562</v>
      </c>
      <c r="AG4003" s="127"/>
      <c r="AI4003" s="127"/>
    </row>
    <row r="4004" spans="1:35" ht="14.85" customHeight="1">
      <c r="A4004" s="130">
        <v>5008886</v>
      </c>
      <c r="B4004" s="126" t="s">
        <v>7441</v>
      </c>
      <c r="C4004" s="126" t="s">
        <v>7442</v>
      </c>
      <c r="D4004" s="126" t="s">
        <v>7443</v>
      </c>
      <c r="E4004" s="126" t="s">
        <v>288</v>
      </c>
      <c r="F4004" s="126" t="s">
        <v>491</v>
      </c>
      <c r="G4004" s="126" t="s">
        <v>417</v>
      </c>
      <c r="H4004" s="126" t="s">
        <v>126</v>
      </c>
      <c r="I4004" s="126" t="s">
        <v>126</v>
      </c>
      <c r="J4004" s="126" t="s">
        <v>4624</v>
      </c>
      <c r="K4004" s="126" t="s">
        <v>504</v>
      </c>
      <c r="L4004" s="126" t="s">
        <v>694</v>
      </c>
      <c r="M4004" s="130">
        <v>26290</v>
      </c>
      <c r="N4004" s="126" t="s">
        <v>290</v>
      </c>
      <c r="O4004" s="126" t="s">
        <v>2587</v>
      </c>
      <c r="P4004" s="130">
        <v>0</v>
      </c>
      <c r="S4004" s="130">
        <v>0</v>
      </c>
      <c r="V4004" s="130">
        <v>26290</v>
      </c>
      <c r="X4004" s="126" t="s">
        <v>2588</v>
      </c>
      <c r="Y4004" s="126" t="s">
        <v>517</v>
      </c>
      <c r="Z4004" s="127"/>
      <c r="AA4004" s="128">
        <v>1</v>
      </c>
      <c r="AB4004" s="128">
        <v>120</v>
      </c>
      <c r="AD4004" s="126" t="s">
        <v>562</v>
      </c>
      <c r="AG4004" s="127"/>
      <c r="AI4004" s="127"/>
    </row>
    <row r="4005" spans="1:35" ht="14.85" customHeight="1">
      <c r="A4005" s="130">
        <v>5008884</v>
      </c>
      <c r="B4005" s="126" t="s">
        <v>413</v>
      </c>
      <c r="C4005" s="126" t="s">
        <v>7444</v>
      </c>
      <c r="D4005" s="126" t="s">
        <v>7445</v>
      </c>
      <c r="E4005" s="126" t="s">
        <v>288</v>
      </c>
      <c r="F4005" s="126" t="s">
        <v>491</v>
      </c>
      <c r="G4005" s="126" t="s">
        <v>417</v>
      </c>
      <c r="H4005" s="126" t="s">
        <v>126</v>
      </c>
      <c r="I4005" s="126" t="s">
        <v>126</v>
      </c>
      <c r="J4005" s="126" t="s">
        <v>4624</v>
      </c>
      <c r="K4005" s="126" t="s">
        <v>504</v>
      </c>
      <c r="L4005" s="126" t="s">
        <v>694</v>
      </c>
      <c r="M4005" s="130">
        <v>26295.360000000001</v>
      </c>
      <c r="N4005" s="126" t="s">
        <v>290</v>
      </c>
      <c r="O4005" s="126" t="s">
        <v>2587</v>
      </c>
      <c r="P4005" s="130">
        <v>0</v>
      </c>
      <c r="S4005" s="130">
        <v>0</v>
      </c>
      <c r="V4005" s="130">
        <v>35050</v>
      </c>
      <c r="X4005" s="126" t="s">
        <v>2588</v>
      </c>
      <c r="Y4005" s="126" t="s">
        <v>517</v>
      </c>
      <c r="Z4005" s="127"/>
      <c r="AA4005" s="128">
        <v>1</v>
      </c>
      <c r="AB4005" s="128">
        <v>120</v>
      </c>
      <c r="AD4005" s="126" t="s">
        <v>1801</v>
      </c>
      <c r="AG4005" s="127"/>
      <c r="AI4005" s="127"/>
    </row>
    <row r="4006" spans="1:35" ht="14.85" customHeight="1">
      <c r="A4006" s="130">
        <v>5009545</v>
      </c>
      <c r="B4006" s="126" t="s">
        <v>7446</v>
      </c>
      <c r="C4006" s="126" t="s">
        <v>7447</v>
      </c>
      <c r="D4006" s="126" t="s">
        <v>7448</v>
      </c>
      <c r="E4006" s="126" t="s">
        <v>288</v>
      </c>
      <c r="F4006" s="126" t="s">
        <v>532</v>
      </c>
      <c r="G4006" s="126" t="s">
        <v>312</v>
      </c>
      <c r="H4006" s="126" t="s">
        <v>126</v>
      </c>
      <c r="I4006" s="126" t="s">
        <v>418</v>
      </c>
      <c r="J4006" s="126" t="s">
        <v>2597</v>
      </c>
      <c r="K4006" s="126" t="s">
        <v>535</v>
      </c>
      <c r="L4006" s="126" t="s">
        <v>2598</v>
      </c>
      <c r="M4006" s="130">
        <v>292.16000000000003</v>
      </c>
      <c r="O4006" s="126" t="s">
        <v>1459</v>
      </c>
      <c r="P4006" s="130">
        <v>292.16000000000003</v>
      </c>
      <c r="R4006" s="126" t="s">
        <v>1460</v>
      </c>
      <c r="S4006" s="130">
        <v>0</v>
      </c>
      <c r="V4006" s="130">
        <v>292.16000000000003</v>
      </c>
      <c r="X4006" s="126" t="s">
        <v>1461</v>
      </c>
      <c r="Z4006" s="127"/>
      <c r="AA4006" s="128">
        <v>2500</v>
      </c>
      <c r="AB4006" s="128">
        <v>12</v>
      </c>
      <c r="AD4006" s="126" t="s">
        <v>615</v>
      </c>
      <c r="AG4006" s="127"/>
      <c r="AI4006" s="127"/>
    </row>
    <row r="4007" spans="1:35" ht="14.85" customHeight="1">
      <c r="A4007" s="130">
        <v>5009544</v>
      </c>
      <c r="B4007" s="126" t="s">
        <v>7449</v>
      </c>
      <c r="C4007" s="126" t="s">
        <v>842</v>
      </c>
      <c r="D4007" s="126" t="s">
        <v>1999</v>
      </c>
      <c r="E4007" s="126" t="s">
        <v>288</v>
      </c>
      <c r="F4007" s="126" t="s">
        <v>491</v>
      </c>
      <c r="G4007" s="126" t="s">
        <v>417</v>
      </c>
      <c r="H4007" s="126" t="s">
        <v>126</v>
      </c>
      <c r="I4007" s="126" t="s">
        <v>126</v>
      </c>
      <c r="J4007" s="126" t="s">
        <v>503</v>
      </c>
      <c r="K4007" s="126" t="s">
        <v>504</v>
      </c>
      <c r="L4007" s="126" t="s">
        <v>505</v>
      </c>
      <c r="M4007" s="130">
        <v>7195.49</v>
      </c>
      <c r="N4007" s="126" t="s">
        <v>290</v>
      </c>
      <c r="O4007" s="126" t="s">
        <v>1311</v>
      </c>
      <c r="P4007" s="130">
        <v>0</v>
      </c>
      <c r="S4007" s="130">
        <v>0</v>
      </c>
      <c r="V4007" s="130">
        <v>7994.99</v>
      </c>
      <c r="X4007" s="126" t="s">
        <v>1312</v>
      </c>
      <c r="Y4007" s="126" t="s">
        <v>517</v>
      </c>
      <c r="Z4007" s="127" t="s">
        <v>309</v>
      </c>
      <c r="AA4007" s="128">
        <v>1</v>
      </c>
      <c r="AB4007" s="128">
        <v>60</v>
      </c>
      <c r="AD4007" s="126" t="s">
        <v>562</v>
      </c>
      <c r="AG4007" s="127"/>
      <c r="AI4007" s="127"/>
    </row>
    <row r="4008" spans="1:35" ht="14.85" customHeight="1">
      <c r="A4008" s="130">
        <v>5009540</v>
      </c>
      <c r="B4008" s="126" t="s">
        <v>7450</v>
      </c>
      <c r="C4008" s="126" t="s">
        <v>7451</v>
      </c>
      <c r="D4008" s="126" t="s">
        <v>7452</v>
      </c>
      <c r="E4008" s="126" t="s">
        <v>288</v>
      </c>
      <c r="F4008" s="126" t="s">
        <v>416</v>
      </c>
      <c r="G4008" s="126" t="s">
        <v>417</v>
      </c>
      <c r="H4008" s="126" t="s">
        <v>126</v>
      </c>
      <c r="I4008" s="126" t="s">
        <v>126</v>
      </c>
      <c r="J4008" s="126" t="s">
        <v>3380</v>
      </c>
      <c r="K4008" s="126" t="s">
        <v>3381</v>
      </c>
      <c r="L4008" s="126" t="s">
        <v>3382</v>
      </c>
      <c r="M4008" s="130">
        <v>340.48</v>
      </c>
      <c r="O4008" s="126" t="s">
        <v>4833</v>
      </c>
      <c r="P4008" s="130">
        <v>0</v>
      </c>
      <c r="S4008" s="130">
        <v>0</v>
      </c>
      <c r="V4008" s="130">
        <v>383.02</v>
      </c>
      <c r="X4008" s="126" t="s">
        <v>4834</v>
      </c>
      <c r="Z4008" s="127"/>
      <c r="AA4008" s="128">
        <v>1</v>
      </c>
      <c r="AB4008" s="128">
        <v>12</v>
      </c>
      <c r="AD4008" s="126" t="s">
        <v>562</v>
      </c>
      <c r="AG4008" s="127"/>
      <c r="AI4008" s="127"/>
    </row>
    <row r="4009" spans="1:35" ht="14.85" customHeight="1">
      <c r="A4009" s="130">
        <v>5010127</v>
      </c>
      <c r="B4009" s="126" t="s">
        <v>413</v>
      </c>
      <c r="C4009" s="126" t="s">
        <v>7453</v>
      </c>
      <c r="D4009" s="126" t="s">
        <v>7454</v>
      </c>
      <c r="E4009" s="126" t="s">
        <v>288</v>
      </c>
      <c r="F4009" s="126" t="s">
        <v>522</v>
      </c>
      <c r="G4009" s="126" t="s">
        <v>1335</v>
      </c>
      <c r="H4009" s="126" t="s">
        <v>524</v>
      </c>
      <c r="I4009" s="126" t="s">
        <v>418</v>
      </c>
      <c r="J4009" s="126" t="s">
        <v>2496</v>
      </c>
      <c r="K4009" s="126" t="s">
        <v>558</v>
      </c>
      <c r="L4009" s="126" t="s">
        <v>977</v>
      </c>
      <c r="M4009" s="130">
        <v>308</v>
      </c>
      <c r="O4009" s="126" t="s">
        <v>528</v>
      </c>
      <c r="P4009" s="130">
        <v>0</v>
      </c>
      <c r="S4009" s="130">
        <v>0</v>
      </c>
      <c r="V4009" s="130">
        <v>308</v>
      </c>
      <c r="X4009" s="126" t="s">
        <v>3250</v>
      </c>
      <c r="Z4009" s="127"/>
      <c r="AA4009" s="128"/>
      <c r="AB4009" s="128"/>
      <c r="AD4009" s="126" t="s">
        <v>1801</v>
      </c>
      <c r="AG4009" s="127"/>
      <c r="AI4009" s="127"/>
    </row>
    <row r="4010" spans="1:35" ht="14.85" customHeight="1">
      <c r="A4010" s="130">
        <v>5010126</v>
      </c>
      <c r="B4010" s="126" t="s">
        <v>413</v>
      </c>
      <c r="C4010" s="126" t="s">
        <v>7453</v>
      </c>
      <c r="D4010" s="126" t="s">
        <v>7455</v>
      </c>
      <c r="E4010" s="126" t="s">
        <v>288</v>
      </c>
      <c r="F4010" s="126" t="s">
        <v>522</v>
      </c>
      <c r="G4010" s="126" t="s">
        <v>7224</v>
      </c>
      <c r="H4010" s="126" t="s">
        <v>524</v>
      </c>
      <c r="I4010" s="126" t="s">
        <v>418</v>
      </c>
      <c r="J4010" s="126" t="s">
        <v>2496</v>
      </c>
      <c r="K4010" s="126" t="s">
        <v>558</v>
      </c>
      <c r="L4010" s="126" t="s">
        <v>977</v>
      </c>
      <c r="M4010" s="130">
        <v>336</v>
      </c>
      <c r="O4010" s="126" t="s">
        <v>528</v>
      </c>
      <c r="P4010" s="130">
        <v>0</v>
      </c>
      <c r="S4010" s="130">
        <v>0</v>
      </c>
      <c r="V4010" s="130">
        <v>336</v>
      </c>
      <c r="X4010" s="126" t="s">
        <v>3250</v>
      </c>
      <c r="Z4010" s="127"/>
      <c r="AA4010" s="128"/>
      <c r="AB4010" s="128"/>
      <c r="AD4010" s="126" t="s">
        <v>1801</v>
      </c>
      <c r="AG4010" s="127"/>
      <c r="AI4010" s="127"/>
    </row>
    <row r="4011" spans="1:35" ht="14.85" customHeight="1">
      <c r="A4011" s="130">
        <v>5010124</v>
      </c>
      <c r="B4011" s="126" t="s">
        <v>413</v>
      </c>
      <c r="C4011" s="126" t="s">
        <v>7453</v>
      </c>
      <c r="D4011" s="126" t="s">
        <v>7456</v>
      </c>
      <c r="E4011" s="126" t="s">
        <v>288</v>
      </c>
      <c r="F4011" s="126" t="s">
        <v>522</v>
      </c>
      <c r="G4011" s="126" t="s">
        <v>4874</v>
      </c>
      <c r="H4011" s="126" t="s">
        <v>524</v>
      </c>
      <c r="I4011" s="126" t="s">
        <v>418</v>
      </c>
      <c r="J4011" s="126" t="s">
        <v>2496</v>
      </c>
      <c r="K4011" s="126" t="s">
        <v>558</v>
      </c>
      <c r="L4011" s="126" t="s">
        <v>977</v>
      </c>
      <c r="M4011" s="130">
        <v>218.4</v>
      </c>
      <c r="O4011" s="126" t="s">
        <v>528</v>
      </c>
      <c r="P4011" s="130">
        <v>0</v>
      </c>
      <c r="S4011" s="130">
        <v>0</v>
      </c>
      <c r="V4011" s="130">
        <v>218.4</v>
      </c>
      <c r="X4011" s="126" t="s">
        <v>3250</v>
      </c>
      <c r="Z4011" s="127"/>
      <c r="AA4011" s="128"/>
      <c r="AB4011" s="128"/>
      <c r="AD4011" s="126" t="s">
        <v>1801</v>
      </c>
      <c r="AG4011" s="127"/>
      <c r="AI4011" s="127"/>
    </row>
    <row r="4012" spans="1:35" ht="14.85" customHeight="1">
      <c r="A4012" s="130">
        <v>5010123</v>
      </c>
      <c r="B4012" s="126" t="s">
        <v>413</v>
      </c>
      <c r="C4012" s="126" t="s">
        <v>7457</v>
      </c>
      <c r="D4012" s="126" t="s">
        <v>7458</v>
      </c>
      <c r="E4012" s="126" t="s">
        <v>288</v>
      </c>
      <c r="F4012" s="126" t="s">
        <v>522</v>
      </c>
      <c r="G4012" s="126" t="s">
        <v>7459</v>
      </c>
      <c r="H4012" s="126" t="s">
        <v>524</v>
      </c>
      <c r="I4012" s="126" t="s">
        <v>418</v>
      </c>
      <c r="J4012" s="126" t="s">
        <v>2496</v>
      </c>
      <c r="K4012" s="126" t="s">
        <v>558</v>
      </c>
      <c r="L4012" s="126" t="s">
        <v>977</v>
      </c>
      <c r="M4012" s="130">
        <v>3304</v>
      </c>
      <c r="N4012" s="126" t="s">
        <v>290</v>
      </c>
      <c r="O4012" s="126" t="s">
        <v>621</v>
      </c>
      <c r="P4012" s="130">
        <v>0</v>
      </c>
      <c r="S4012" s="130">
        <v>0</v>
      </c>
      <c r="V4012" s="130">
        <v>3304</v>
      </c>
      <c r="X4012" s="126" t="s">
        <v>729</v>
      </c>
      <c r="Z4012" s="127"/>
      <c r="AA4012" s="128"/>
      <c r="AB4012" s="128"/>
      <c r="AD4012" s="126" t="s">
        <v>1801</v>
      </c>
      <c r="AG4012" s="127"/>
      <c r="AI4012" s="127"/>
    </row>
    <row r="4013" spans="1:35" ht="14.85" customHeight="1">
      <c r="A4013" s="130">
        <v>5010122</v>
      </c>
      <c r="B4013" s="126" t="s">
        <v>413</v>
      </c>
      <c r="C4013" s="126" t="s">
        <v>7457</v>
      </c>
      <c r="D4013" s="126" t="s">
        <v>7460</v>
      </c>
      <c r="E4013" s="126" t="s">
        <v>288</v>
      </c>
      <c r="F4013" s="126" t="s">
        <v>522</v>
      </c>
      <c r="G4013" s="126" t="s">
        <v>7461</v>
      </c>
      <c r="H4013" s="126" t="s">
        <v>524</v>
      </c>
      <c r="I4013" s="126" t="s">
        <v>418</v>
      </c>
      <c r="J4013" s="126" t="s">
        <v>2496</v>
      </c>
      <c r="K4013" s="126" t="s">
        <v>558</v>
      </c>
      <c r="L4013" s="126" t="s">
        <v>977</v>
      </c>
      <c r="M4013" s="130">
        <v>6412</v>
      </c>
      <c r="N4013" s="126" t="s">
        <v>290</v>
      </c>
      <c r="O4013" s="126" t="s">
        <v>621</v>
      </c>
      <c r="P4013" s="130">
        <v>0</v>
      </c>
      <c r="S4013" s="130">
        <v>0</v>
      </c>
      <c r="V4013" s="130">
        <v>6412</v>
      </c>
      <c r="X4013" s="126" t="s">
        <v>729</v>
      </c>
      <c r="Z4013" s="127"/>
      <c r="AA4013" s="128"/>
      <c r="AB4013" s="128"/>
      <c r="AD4013" s="126" t="s">
        <v>1801</v>
      </c>
      <c r="AG4013" s="127"/>
      <c r="AI4013" s="127"/>
    </row>
    <row r="4014" spans="1:35" ht="14.85" customHeight="1">
      <c r="A4014" s="130">
        <v>5010120</v>
      </c>
      <c r="B4014" s="126" t="s">
        <v>413</v>
      </c>
      <c r="C4014" s="126" t="s">
        <v>7457</v>
      </c>
      <c r="D4014" s="126" t="s">
        <v>7462</v>
      </c>
      <c r="E4014" s="126" t="s">
        <v>288</v>
      </c>
      <c r="F4014" s="126" t="s">
        <v>522</v>
      </c>
      <c r="G4014" s="126" t="s">
        <v>4876</v>
      </c>
      <c r="H4014" s="126" t="s">
        <v>524</v>
      </c>
      <c r="I4014" s="126" t="s">
        <v>418</v>
      </c>
      <c r="J4014" s="126" t="s">
        <v>2496</v>
      </c>
      <c r="K4014" s="126" t="s">
        <v>558</v>
      </c>
      <c r="L4014" s="126" t="s">
        <v>977</v>
      </c>
      <c r="M4014" s="130">
        <v>2436</v>
      </c>
      <c r="N4014" s="126" t="s">
        <v>290</v>
      </c>
      <c r="O4014" s="126" t="s">
        <v>621</v>
      </c>
      <c r="P4014" s="130">
        <v>0</v>
      </c>
      <c r="S4014" s="130">
        <v>0</v>
      </c>
      <c r="V4014" s="130">
        <v>2436</v>
      </c>
      <c r="X4014" s="126" t="s">
        <v>729</v>
      </c>
      <c r="Z4014" s="127"/>
      <c r="AA4014" s="128"/>
      <c r="AB4014" s="128"/>
      <c r="AD4014" s="126" t="s">
        <v>1801</v>
      </c>
      <c r="AG4014" s="127"/>
      <c r="AI4014" s="127"/>
    </row>
    <row r="4015" spans="1:35" ht="14.85" customHeight="1">
      <c r="A4015" s="130">
        <v>5010119</v>
      </c>
      <c r="B4015" s="126" t="s">
        <v>413</v>
      </c>
      <c r="C4015" s="126" t="s">
        <v>7457</v>
      </c>
      <c r="D4015" s="126" t="s">
        <v>7463</v>
      </c>
      <c r="E4015" s="126" t="s">
        <v>288</v>
      </c>
      <c r="F4015" s="126" t="s">
        <v>522</v>
      </c>
      <c r="G4015" s="126" t="s">
        <v>1774</v>
      </c>
      <c r="H4015" s="126" t="s">
        <v>524</v>
      </c>
      <c r="I4015" s="126" t="s">
        <v>418</v>
      </c>
      <c r="J4015" s="126" t="s">
        <v>2496</v>
      </c>
      <c r="K4015" s="126" t="s">
        <v>558</v>
      </c>
      <c r="L4015" s="126" t="s">
        <v>977</v>
      </c>
      <c r="M4015" s="130">
        <v>4608.8</v>
      </c>
      <c r="N4015" s="126" t="s">
        <v>290</v>
      </c>
      <c r="O4015" s="126" t="s">
        <v>621</v>
      </c>
      <c r="P4015" s="130">
        <v>0</v>
      </c>
      <c r="S4015" s="130">
        <v>0</v>
      </c>
      <c r="V4015" s="130">
        <v>4608.8</v>
      </c>
      <c r="X4015" s="126" t="s">
        <v>729</v>
      </c>
      <c r="Z4015" s="127"/>
      <c r="AA4015" s="128"/>
      <c r="AB4015" s="128"/>
      <c r="AD4015" s="126" t="s">
        <v>1801</v>
      </c>
      <c r="AG4015" s="127"/>
      <c r="AI4015" s="127"/>
    </row>
    <row r="4016" spans="1:35" ht="14.85" customHeight="1">
      <c r="A4016" s="130">
        <v>5010117</v>
      </c>
      <c r="B4016" s="126" t="s">
        <v>413</v>
      </c>
      <c r="C4016" s="126" t="s">
        <v>6949</v>
      </c>
      <c r="D4016" s="126" t="s">
        <v>7464</v>
      </c>
      <c r="E4016" s="126" t="s">
        <v>288</v>
      </c>
      <c r="F4016" s="126" t="s">
        <v>522</v>
      </c>
      <c r="G4016" s="126" t="s">
        <v>7465</v>
      </c>
      <c r="H4016" s="126" t="s">
        <v>524</v>
      </c>
      <c r="I4016" s="126" t="s">
        <v>418</v>
      </c>
      <c r="J4016" s="126" t="s">
        <v>2496</v>
      </c>
      <c r="K4016" s="126" t="s">
        <v>558</v>
      </c>
      <c r="L4016" s="126" t="s">
        <v>977</v>
      </c>
      <c r="M4016" s="130">
        <v>2044</v>
      </c>
      <c r="N4016" s="126" t="s">
        <v>290</v>
      </c>
      <c r="O4016" s="126" t="s">
        <v>621</v>
      </c>
      <c r="P4016" s="130">
        <v>0</v>
      </c>
      <c r="S4016" s="130">
        <v>0</v>
      </c>
      <c r="V4016" s="130">
        <v>2044</v>
      </c>
      <c r="X4016" s="126" t="s">
        <v>729</v>
      </c>
      <c r="Z4016" s="127"/>
      <c r="AA4016" s="128"/>
      <c r="AB4016" s="128"/>
      <c r="AD4016" s="126" t="s">
        <v>2087</v>
      </c>
      <c r="AG4016" s="127"/>
      <c r="AI4016" s="127"/>
    </row>
    <row r="4017" spans="1:35" ht="14.85" customHeight="1">
      <c r="A4017" s="130">
        <v>5010116</v>
      </c>
      <c r="B4017" s="126" t="s">
        <v>413</v>
      </c>
      <c r="C4017" s="126" t="s">
        <v>6949</v>
      </c>
      <c r="D4017" s="126" t="s">
        <v>7466</v>
      </c>
      <c r="E4017" s="126" t="s">
        <v>288</v>
      </c>
      <c r="F4017" s="126" t="s">
        <v>522</v>
      </c>
      <c r="G4017" s="126" t="s">
        <v>2738</v>
      </c>
      <c r="H4017" s="126" t="s">
        <v>524</v>
      </c>
      <c r="I4017" s="126" t="s">
        <v>418</v>
      </c>
      <c r="J4017" s="126" t="s">
        <v>2496</v>
      </c>
      <c r="K4017" s="126" t="s">
        <v>558</v>
      </c>
      <c r="L4017" s="126" t="s">
        <v>977</v>
      </c>
      <c r="M4017" s="130">
        <v>3136</v>
      </c>
      <c r="N4017" s="126" t="s">
        <v>290</v>
      </c>
      <c r="O4017" s="126" t="s">
        <v>621</v>
      </c>
      <c r="P4017" s="130">
        <v>0</v>
      </c>
      <c r="S4017" s="130">
        <v>0</v>
      </c>
      <c r="V4017" s="130">
        <v>3136</v>
      </c>
      <c r="X4017" s="126" t="s">
        <v>729</v>
      </c>
      <c r="Z4017" s="127"/>
      <c r="AA4017" s="128"/>
      <c r="AB4017" s="128"/>
      <c r="AD4017" s="126" t="s">
        <v>1801</v>
      </c>
      <c r="AG4017" s="127"/>
      <c r="AI4017" s="127"/>
    </row>
    <row r="4018" spans="1:35" ht="14.85" customHeight="1">
      <c r="A4018" s="130">
        <v>5008318</v>
      </c>
      <c r="B4018" s="126" t="s">
        <v>6052</v>
      </c>
      <c r="C4018" s="126" t="s">
        <v>7467</v>
      </c>
      <c r="D4018" s="126" t="s">
        <v>4385</v>
      </c>
      <c r="E4018" s="126" t="s">
        <v>288</v>
      </c>
      <c r="F4018" s="126" t="s">
        <v>591</v>
      </c>
      <c r="G4018" s="126" t="s">
        <v>674</v>
      </c>
      <c r="H4018" s="126" t="s">
        <v>126</v>
      </c>
      <c r="I4018" s="126" t="s">
        <v>126</v>
      </c>
      <c r="J4018" s="126" t="s">
        <v>1199</v>
      </c>
      <c r="K4018" s="126" t="s">
        <v>959</v>
      </c>
      <c r="L4018" s="126" t="s">
        <v>6054</v>
      </c>
      <c r="M4018" s="130">
        <v>182.4</v>
      </c>
      <c r="O4018" s="126" t="s">
        <v>2625</v>
      </c>
      <c r="P4018" s="130">
        <v>0</v>
      </c>
      <c r="S4018" s="130">
        <v>0</v>
      </c>
      <c r="V4018" s="130">
        <v>202.67</v>
      </c>
      <c r="X4018" s="126" t="s">
        <v>3325</v>
      </c>
      <c r="Z4018" s="127" t="s">
        <v>309</v>
      </c>
      <c r="AA4018" s="128">
        <v>2</v>
      </c>
      <c r="AB4018" s="128">
        <v>12</v>
      </c>
      <c r="AD4018" s="126" t="s">
        <v>562</v>
      </c>
      <c r="AG4018" s="127"/>
      <c r="AI4018" s="127"/>
    </row>
    <row r="4019" spans="1:35" ht="14.85" customHeight="1">
      <c r="A4019" s="130">
        <v>5008317</v>
      </c>
      <c r="B4019" s="126" t="s">
        <v>7468</v>
      </c>
      <c r="C4019" s="126" t="s">
        <v>7469</v>
      </c>
      <c r="D4019" s="126" t="s">
        <v>7470</v>
      </c>
      <c r="E4019" s="126" t="s">
        <v>288</v>
      </c>
      <c r="F4019" s="126" t="s">
        <v>416</v>
      </c>
      <c r="G4019" s="126" t="s">
        <v>417</v>
      </c>
      <c r="H4019" s="126" t="s">
        <v>126</v>
      </c>
      <c r="I4019" s="126" t="s">
        <v>126</v>
      </c>
      <c r="J4019" s="126" t="s">
        <v>2956</v>
      </c>
      <c r="K4019" s="126" t="s">
        <v>504</v>
      </c>
      <c r="L4019" s="126" t="s">
        <v>2957</v>
      </c>
      <c r="M4019" s="130">
        <v>2268.63</v>
      </c>
      <c r="O4019" s="126" t="s">
        <v>1529</v>
      </c>
      <c r="P4019" s="130">
        <v>0</v>
      </c>
      <c r="S4019" s="130">
        <v>0</v>
      </c>
      <c r="V4019" s="130">
        <v>2268.63</v>
      </c>
      <c r="X4019" s="126" t="s">
        <v>1530</v>
      </c>
      <c r="Z4019" s="127"/>
      <c r="AA4019" s="128">
        <v>1</v>
      </c>
      <c r="AB4019" s="128">
        <v>24</v>
      </c>
      <c r="AD4019" s="126" t="s">
        <v>562</v>
      </c>
      <c r="AG4019" s="127"/>
      <c r="AI4019" s="127"/>
    </row>
    <row r="4020" spans="1:35" ht="14.85" customHeight="1">
      <c r="A4020" s="130">
        <v>5007701</v>
      </c>
      <c r="B4020" s="126" t="s">
        <v>7471</v>
      </c>
      <c r="C4020" s="126" t="s">
        <v>7472</v>
      </c>
      <c r="D4020" s="126" t="s">
        <v>7473</v>
      </c>
      <c r="E4020" s="126" t="s">
        <v>288</v>
      </c>
      <c r="F4020" s="126" t="s">
        <v>352</v>
      </c>
      <c r="G4020" s="126" t="s">
        <v>417</v>
      </c>
      <c r="H4020" s="126" t="s">
        <v>126</v>
      </c>
      <c r="I4020" s="126" t="s">
        <v>126</v>
      </c>
      <c r="J4020" s="126" t="s">
        <v>7474</v>
      </c>
      <c r="K4020" s="126" t="s">
        <v>747</v>
      </c>
      <c r="L4020" s="126" t="s">
        <v>7475</v>
      </c>
      <c r="M4020" s="130">
        <v>487.2</v>
      </c>
      <c r="O4020" s="126" t="s">
        <v>7476</v>
      </c>
      <c r="P4020" s="130">
        <v>0</v>
      </c>
      <c r="S4020" s="130">
        <v>0</v>
      </c>
      <c r="V4020" s="130">
        <v>761.51</v>
      </c>
      <c r="X4020" s="126" t="s">
        <v>7477</v>
      </c>
      <c r="Z4020" s="127"/>
      <c r="AA4020" s="128">
        <v>3</v>
      </c>
      <c r="AB4020" s="128">
        <v>12</v>
      </c>
      <c r="AD4020" s="126" t="s">
        <v>562</v>
      </c>
      <c r="AG4020" s="127"/>
      <c r="AI4020" s="127"/>
    </row>
    <row r="4021" spans="1:35" ht="14.85" customHeight="1">
      <c r="A4021" s="130">
        <v>5008316</v>
      </c>
      <c r="B4021" s="126" t="s">
        <v>7478</v>
      </c>
      <c r="C4021" s="126" t="s">
        <v>7479</v>
      </c>
      <c r="D4021" s="126" t="s">
        <v>7289</v>
      </c>
      <c r="E4021" s="126" t="s">
        <v>288</v>
      </c>
      <c r="F4021" s="126" t="s">
        <v>491</v>
      </c>
      <c r="G4021" s="126" t="s">
        <v>417</v>
      </c>
      <c r="H4021" s="126" t="s">
        <v>126</v>
      </c>
      <c r="I4021" s="126" t="s">
        <v>126</v>
      </c>
      <c r="J4021" s="126" t="s">
        <v>930</v>
      </c>
      <c r="K4021" s="126" t="s">
        <v>504</v>
      </c>
      <c r="L4021" s="126" t="s">
        <v>931</v>
      </c>
      <c r="M4021" s="130">
        <v>2540.6799999999998</v>
      </c>
      <c r="N4021" s="126" t="s">
        <v>290</v>
      </c>
      <c r="O4021" s="126" t="s">
        <v>506</v>
      </c>
      <c r="P4021" s="130">
        <v>0</v>
      </c>
      <c r="S4021" s="130">
        <v>0</v>
      </c>
      <c r="V4021" s="130">
        <v>2822.98</v>
      </c>
      <c r="X4021" s="126" t="s">
        <v>1356</v>
      </c>
      <c r="Z4021" s="127" t="s">
        <v>309</v>
      </c>
      <c r="AA4021" s="128">
        <v>1</v>
      </c>
      <c r="AB4021" s="128">
        <v>36</v>
      </c>
      <c r="AD4021" s="126" t="s">
        <v>562</v>
      </c>
      <c r="AG4021" s="127"/>
      <c r="AI4021" s="127"/>
    </row>
    <row r="4022" spans="1:35" ht="14.85" customHeight="1">
      <c r="A4022" s="130">
        <v>5008314</v>
      </c>
      <c r="B4022" s="126" t="s">
        <v>7480</v>
      </c>
      <c r="C4022" s="126" t="s">
        <v>7481</v>
      </c>
      <c r="D4022" s="126" t="s">
        <v>7482</v>
      </c>
      <c r="E4022" s="126" t="s">
        <v>288</v>
      </c>
      <c r="F4022" s="126" t="s">
        <v>416</v>
      </c>
      <c r="G4022" s="126" t="s">
        <v>417</v>
      </c>
      <c r="H4022" s="126" t="s">
        <v>126</v>
      </c>
      <c r="I4022" s="126" t="s">
        <v>126</v>
      </c>
      <c r="J4022" s="126" t="s">
        <v>2956</v>
      </c>
      <c r="K4022" s="126" t="s">
        <v>504</v>
      </c>
      <c r="L4022" s="126" t="s">
        <v>2957</v>
      </c>
      <c r="M4022" s="130">
        <v>2269.87</v>
      </c>
      <c r="O4022" s="126" t="s">
        <v>1529</v>
      </c>
      <c r="P4022" s="130">
        <v>0</v>
      </c>
      <c r="S4022" s="130">
        <v>0</v>
      </c>
      <c r="V4022" s="130">
        <v>2269.87</v>
      </c>
      <c r="X4022" s="126" t="s">
        <v>1530</v>
      </c>
      <c r="Z4022" s="127"/>
      <c r="AA4022" s="128">
        <v>1</v>
      </c>
      <c r="AB4022" s="128">
        <v>24</v>
      </c>
      <c r="AD4022" s="126" t="s">
        <v>562</v>
      </c>
      <c r="AG4022" s="127"/>
      <c r="AI4022" s="127"/>
    </row>
    <row r="4023" spans="1:35" ht="14.85" customHeight="1">
      <c r="A4023" s="130">
        <v>5008311</v>
      </c>
      <c r="B4023" s="126" t="s">
        <v>7483</v>
      </c>
      <c r="C4023" s="126" t="s">
        <v>7484</v>
      </c>
      <c r="D4023" s="126" t="s">
        <v>7485</v>
      </c>
      <c r="E4023" s="126" t="s">
        <v>288</v>
      </c>
      <c r="F4023" s="126" t="s">
        <v>416</v>
      </c>
      <c r="G4023" s="126" t="s">
        <v>417</v>
      </c>
      <c r="H4023" s="126" t="s">
        <v>126</v>
      </c>
      <c r="I4023" s="126" t="s">
        <v>126</v>
      </c>
      <c r="J4023" s="126" t="s">
        <v>7486</v>
      </c>
      <c r="K4023" s="126" t="s">
        <v>504</v>
      </c>
      <c r="L4023" s="126" t="s">
        <v>7487</v>
      </c>
      <c r="M4023" s="130">
        <v>487.2</v>
      </c>
      <c r="O4023" s="126" t="s">
        <v>1088</v>
      </c>
      <c r="P4023" s="130">
        <v>0</v>
      </c>
      <c r="S4023" s="130">
        <v>0</v>
      </c>
      <c r="V4023" s="130">
        <v>1329.45</v>
      </c>
      <c r="X4023" s="126" t="s">
        <v>1089</v>
      </c>
      <c r="Z4023" s="127"/>
      <c r="AA4023" s="128">
        <v>1</v>
      </c>
      <c r="AB4023" s="128">
        <v>12</v>
      </c>
      <c r="AD4023" s="126" t="s">
        <v>562</v>
      </c>
      <c r="AG4023" s="127"/>
      <c r="AI4023" s="127"/>
    </row>
    <row r="4024" spans="1:35" ht="14.85" customHeight="1">
      <c r="A4024" s="130">
        <v>5008310</v>
      </c>
      <c r="B4024" s="126" t="s">
        <v>7488</v>
      </c>
      <c r="C4024" s="126" t="s">
        <v>7489</v>
      </c>
      <c r="D4024" s="126" t="s">
        <v>7490</v>
      </c>
      <c r="E4024" s="126" t="s">
        <v>288</v>
      </c>
      <c r="F4024" s="126" t="s">
        <v>416</v>
      </c>
      <c r="G4024" s="126" t="s">
        <v>417</v>
      </c>
      <c r="H4024" s="126" t="s">
        <v>126</v>
      </c>
      <c r="I4024" s="126" t="s">
        <v>126</v>
      </c>
      <c r="J4024" s="126" t="s">
        <v>2956</v>
      </c>
      <c r="K4024" s="126" t="s">
        <v>504</v>
      </c>
      <c r="L4024" s="126" t="s">
        <v>2957</v>
      </c>
      <c r="M4024" s="130">
        <v>2767.11</v>
      </c>
      <c r="O4024" s="126" t="s">
        <v>1529</v>
      </c>
      <c r="P4024" s="130">
        <v>0</v>
      </c>
      <c r="S4024" s="130">
        <v>0</v>
      </c>
      <c r="V4024" s="130">
        <v>2767.11</v>
      </c>
      <c r="X4024" s="126" t="s">
        <v>1530</v>
      </c>
      <c r="Z4024" s="127"/>
      <c r="AA4024" s="128">
        <v>1</v>
      </c>
      <c r="AB4024" s="128">
        <v>24</v>
      </c>
      <c r="AD4024" s="126" t="s">
        <v>562</v>
      </c>
      <c r="AG4024" s="127"/>
      <c r="AI4024" s="127"/>
    </row>
    <row r="4025" spans="1:35" ht="14.85" customHeight="1">
      <c r="A4025" s="130">
        <v>5008414</v>
      </c>
      <c r="B4025" s="126" t="s">
        <v>7491</v>
      </c>
      <c r="C4025" s="126" t="s">
        <v>7492</v>
      </c>
      <c r="D4025" s="126" t="s">
        <v>7493</v>
      </c>
      <c r="E4025" s="126" t="s">
        <v>288</v>
      </c>
      <c r="F4025" s="126" t="s">
        <v>416</v>
      </c>
      <c r="G4025" s="126" t="s">
        <v>417</v>
      </c>
      <c r="H4025" s="126" t="s">
        <v>126</v>
      </c>
      <c r="I4025" s="126" t="s">
        <v>126</v>
      </c>
      <c r="J4025" s="126" t="s">
        <v>6346</v>
      </c>
      <c r="K4025" s="126" t="s">
        <v>504</v>
      </c>
      <c r="L4025" s="126" t="s">
        <v>6347</v>
      </c>
      <c r="M4025" s="130">
        <v>487.2</v>
      </c>
      <c r="O4025" s="126" t="s">
        <v>422</v>
      </c>
      <c r="P4025" s="130">
        <v>0</v>
      </c>
      <c r="S4025" s="130">
        <v>0</v>
      </c>
      <c r="V4025" s="130">
        <v>1546.39</v>
      </c>
      <c r="X4025" s="126" t="s">
        <v>2320</v>
      </c>
      <c r="Z4025" s="127"/>
      <c r="AA4025" s="128">
        <v>1</v>
      </c>
      <c r="AB4025" s="128">
        <v>12</v>
      </c>
      <c r="AD4025" s="126" t="s">
        <v>562</v>
      </c>
      <c r="AG4025" s="127"/>
      <c r="AI4025" s="127"/>
    </row>
    <row r="4026" spans="1:35" ht="14.85" customHeight="1">
      <c r="A4026" s="130">
        <v>5008413</v>
      </c>
      <c r="B4026" s="126" t="s">
        <v>7494</v>
      </c>
      <c r="C4026" s="126" t="s">
        <v>7495</v>
      </c>
      <c r="D4026" s="126" t="s">
        <v>7496</v>
      </c>
      <c r="E4026" s="126" t="s">
        <v>288</v>
      </c>
      <c r="F4026" s="126" t="s">
        <v>416</v>
      </c>
      <c r="G4026" s="126" t="s">
        <v>417</v>
      </c>
      <c r="H4026" s="126" t="s">
        <v>126</v>
      </c>
      <c r="I4026" s="126" t="s">
        <v>126</v>
      </c>
      <c r="J4026" s="126" t="s">
        <v>6346</v>
      </c>
      <c r="K4026" s="126" t="s">
        <v>504</v>
      </c>
      <c r="L4026" s="126" t="s">
        <v>6347</v>
      </c>
      <c r="M4026" s="130">
        <v>560</v>
      </c>
      <c r="O4026" s="126" t="s">
        <v>422</v>
      </c>
      <c r="P4026" s="130">
        <v>0</v>
      </c>
      <c r="S4026" s="130">
        <v>0</v>
      </c>
      <c r="V4026" s="130">
        <v>1135.57</v>
      </c>
      <c r="X4026" s="126" t="s">
        <v>3112</v>
      </c>
      <c r="Z4026" s="127"/>
      <c r="AA4026" s="128">
        <v>1</v>
      </c>
      <c r="AB4026" s="128">
        <v>12</v>
      </c>
      <c r="AD4026" s="126" t="s">
        <v>562</v>
      </c>
      <c r="AG4026" s="127"/>
      <c r="AI4026" s="127"/>
    </row>
    <row r="4027" spans="1:35" ht="14.85" customHeight="1">
      <c r="A4027" s="130">
        <v>5008794</v>
      </c>
      <c r="B4027" s="126" t="s">
        <v>7497</v>
      </c>
      <c r="C4027" s="126" t="s">
        <v>7498</v>
      </c>
      <c r="D4027" s="126" t="s">
        <v>7499</v>
      </c>
      <c r="E4027" s="126" t="s">
        <v>288</v>
      </c>
      <c r="F4027" s="126" t="s">
        <v>591</v>
      </c>
      <c r="G4027" s="126" t="s">
        <v>417</v>
      </c>
      <c r="H4027" s="126" t="s">
        <v>126</v>
      </c>
      <c r="I4027" s="126" t="s">
        <v>126</v>
      </c>
      <c r="J4027" s="126" t="s">
        <v>7500</v>
      </c>
      <c r="K4027" s="126" t="s">
        <v>504</v>
      </c>
      <c r="L4027" s="126" t="s">
        <v>7501</v>
      </c>
      <c r="M4027" s="130">
        <v>36639.1</v>
      </c>
      <c r="N4027" s="126" t="s">
        <v>290</v>
      </c>
      <c r="O4027" s="126" t="s">
        <v>2160</v>
      </c>
      <c r="P4027" s="130">
        <v>0</v>
      </c>
      <c r="S4027" s="130">
        <v>0</v>
      </c>
      <c r="V4027" s="130">
        <v>36639.1</v>
      </c>
      <c r="X4027" s="126" t="s">
        <v>6628</v>
      </c>
      <c r="Y4027" s="126" t="s">
        <v>517</v>
      </c>
      <c r="Z4027" s="127"/>
      <c r="AA4027" s="128">
        <v>1</v>
      </c>
      <c r="AB4027" s="128">
        <v>84</v>
      </c>
      <c r="AD4027" s="126" t="s">
        <v>562</v>
      </c>
      <c r="AG4027" s="127"/>
      <c r="AI4027" s="127"/>
    </row>
    <row r="4028" spans="1:35" ht="14.85" customHeight="1">
      <c r="A4028" s="130">
        <v>5008412</v>
      </c>
      <c r="B4028" s="126" t="s">
        <v>7502</v>
      </c>
      <c r="C4028" s="126" t="s">
        <v>7503</v>
      </c>
      <c r="D4028" s="126" t="s">
        <v>7504</v>
      </c>
      <c r="E4028" s="126" t="s">
        <v>288</v>
      </c>
      <c r="F4028" s="126" t="s">
        <v>440</v>
      </c>
      <c r="G4028" s="126" t="s">
        <v>458</v>
      </c>
      <c r="H4028" s="126" t="s">
        <v>126</v>
      </c>
      <c r="I4028" s="126" t="s">
        <v>418</v>
      </c>
      <c r="J4028" s="126" t="s">
        <v>962</v>
      </c>
      <c r="K4028" s="126" t="s">
        <v>443</v>
      </c>
      <c r="L4028" s="126" t="s">
        <v>963</v>
      </c>
      <c r="M4028" s="130">
        <v>5275.2</v>
      </c>
      <c r="O4028" s="126" t="s">
        <v>445</v>
      </c>
      <c r="P4028" s="130">
        <v>0</v>
      </c>
      <c r="S4028" s="130">
        <v>0</v>
      </c>
      <c r="V4028" s="130">
        <v>5275.2</v>
      </c>
      <c r="X4028" s="126" t="s">
        <v>2349</v>
      </c>
      <c r="Z4028" s="127"/>
      <c r="AA4028" s="128">
        <v>60</v>
      </c>
      <c r="AB4028" s="128">
        <v>1</v>
      </c>
      <c r="AD4028" s="126" t="s">
        <v>562</v>
      </c>
      <c r="AG4028" s="127"/>
      <c r="AI4028" s="127"/>
    </row>
    <row r="4029" spans="1:35" ht="14.85" customHeight="1">
      <c r="A4029" s="130">
        <v>5008411</v>
      </c>
      <c r="B4029" s="126" t="s">
        <v>7505</v>
      </c>
      <c r="C4029" s="126" t="s">
        <v>7506</v>
      </c>
      <c r="D4029" s="126" t="s">
        <v>7507</v>
      </c>
      <c r="E4029" s="126" t="s">
        <v>288</v>
      </c>
      <c r="F4029" s="126" t="s">
        <v>416</v>
      </c>
      <c r="G4029" s="126" t="s">
        <v>417</v>
      </c>
      <c r="H4029" s="126" t="s">
        <v>126</v>
      </c>
      <c r="I4029" s="126" t="s">
        <v>126</v>
      </c>
      <c r="J4029" s="126" t="s">
        <v>6346</v>
      </c>
      <c r="K4029" s="126" t="s">
        <v>504</v>
      </c>
      <c r="L4029" s="126" t="s">
        <v>6347</v>
      </c>
      <c r="M4029" s="130">
        <v>525.91</v>
      </c>
      <c r="O4029" s="126" t="s">
        <v>422</v>
      </c>
      <c r="P4029" s="130">
        <v>0</v>
      </c>
      <c r="S4029" s="130">
        <v>0</v>
      </c>
      <c r="V4029" s="130">
        <v>525.91</v>
      </c>
      <c r="X4029" s="126" t="s">
        <v>3112</v>
      </c>
      <c r="Z4029" s="127"/>
      <c r="AA4029" s="128">
        <v>1</v>
      </c>
      <c r="AB4029" s="128">
        <v>12</v>
      </c>
      <c r="AD4029" s="126" t="s">
        <v>562</v>
      </c>
      <c r="AG4029" s="127"/>
      <c r="AI4029" s="127"/>
    </row>
    <row r="4030" spans="1:35" ht="14.85" customHeight="1">
      <c r="A4030" s="130">
        <v>5011667</v>
      </c>
      <c r="B4030" s="126" t="s">
        <v>413</v>
      </c>
      <c r="C4030" s="126" t="s">
        <v>7508</v>
      </c>
      <c r="E4030" s="126" t="s">
        <v>288</v>
      </c>
      <c r="F4030" s="126" t="s">
        <v>491</v>
      </c>
      <c r="G4030" s="126" t="s">
        <v>417</v>
      </c>
      <c r="H4030" s="126" t="s">
        <v>126</v>
      </c>
      <c r="I4030" s="126" t="s">
        <v>418</v>
      </c>
      <c r="J4030" s="126" t="s">
        <v>4056</v>
      </c>
      <c r="K4030" s="126" t="s">
        <v>443</v>
      </c>
      <c r="L4030" s="126" t="s">
        <v>4057</v>
      </c>
      <c r="M4030" s="130">
        <v>68174.399999999994</v>
      </c>
      <c r="N4030" s="126" t="s">
        <v>290</v>
      </c>
      <c r="O4030" s="126" t="s">
        <v>506</v>
      </c>
      <c r="P4030" s="130">
        <v>0</v>
      </c>
      <c r="S4030" s="130">
        <v>0</v>
      </c>
      <c r="V4030" s="130">
        <v>107879.47</v>
      </c>
      <c r="X4030" s="126" t="s">
        <v>2932</v>
      </c>
      <c r="Y4030" s="126" t="s">
        <v>517</v>
      </c>
      <c r="Z4030" s="127"/>
      <c r="AA4030" s="128">
        <v>1</v>
      </c>
      <c r="AB4030" s="128">
        <v>84</v>
      </c>
      <c r="AD4030" s="126" t="s">
        <v>615</v>
      </c>
      <c r="AG4030" s="127"/>
      <c r="AI4030" s="127"/>
    </row>
    <row r="4031" spans="1:35" ht="14.85" customHeight="1">
      <c r="A4031" s="130">
        <v>5008410</v>
      </c>
      <c r="B4031" s="126" t="s">
        <v>6626</v>
      </c>
      <c r="C4031" s="126" t="s">
        <v>6573</v>
      </c>
      <c r="D4031" s="126" t="s">
        <v>7509</v>
      </c>
      <c r="E4031" s="126" t="s">
        <v>288</v>
      </c>
      <c r="F4031" s="126" t="s">
        <v>591</v>
      </c>
      <c r="G4031" s="126" t="s">
        <v>417</v>
      </c>
      <c r="H4031" s="126" t="s">
        <v>126</v>
      </c>
      <c r="I4031" s="126" t="s">
        <v>126</v>
      </c>
      <c r="J4031" s="126" t="s">
        <v>6193</v>
      </c>
      <c r="K4031" s="126" t="s">
        <v>504</v>
      </c>
      <c r="L4031" s="126" t="s">
        <v>1002</v>
      </c>
      <c r="M4031" s="130">
        <v>34087.199999999997</v>
      </c>
      <c r="N4031" s="126" t="s">
        <v>290</v>
      </c>
      <c r="O4031" s="126" t="s">
        <v>2160</v>
      </c>
      <c r="P4031" s="130">
        <v>0</v>
      </c>
      <c r="S4031" s="130">
        <v>0</v>
      </c>
      <c r="V4031" s="130">
        <v>38646.35</v>
      </c>
      <c r="X4031" s="126" t="s">
        <v>2161</v>
      </c>
      <c r="Y4031" s="126" t="s">
        <v>517</v>
      </c>
      <c r="Z4031" s="127"/>
      <c r="AA4031" s="128">
        <v>1</v>
      </c>
      <c r="AB4031" s="128">
        <v>84</v>
      </c>
      <c r="AD4031" s="126" t="s">
        <v>562</v>
      </c>
      <c r="AG4031" s="127"/>
      <c r="AI4031" s="127"/>
    </row>
    <row r="4032" spans="1:35" ht="14.85" customHeight="1">
      <c r="A4032" s="130">
        <v>5008383</v>
      </c>
      <c r="B4032" s="126" t="s">
        <v>7510</v>
      </c>
      <c r="C4032" s="126" t="s">
        <v>7511</v>
      </c>
      <c r="D4032" s="126" t="s">
        <v>7512</v>
      </c>
      <c r="E4032" s="126" t="s">
        <v>288</v>
      </c>
      <c r="F4032" s="126" t="s">
        <v>491</v>
      </c>
      <c r="G4032" s="126" t="s">
        <v>417</v>
      </c>
      <c r="H4032" s="126" t="s">
        <v>126</v>
      </c>
      <c r="I4032" s="126" t="s">
        <v>126</v>
      </c>
      <c r="J4032" s="126" t="s">
        <v>5516</v>
      </c>
      <c r="K4032" s="126" t="s">
        <v>747</v>
      </c>
      <c r="L4032" s="126" t="s">
        <v>5517</v>
      </c>
      <c r="M4032" s="130">
        <v>5906.96</v>
      </c>
      <c r="N4032" s="126" t="s">
        <v>290</v>
      </c>
      <c r="O4032" s="126" t="s">
        <v>3098</v>
      </c>
      <c r="P4032" s="130">
        <v>0</v>
      </c>
      <c r="S4032" s="130">
        <v>0</v>
      </c>
      <c r="V4032" s="130">
        <v>5906.96</v>
      </c>
      <c r="X4032" s="126" t="s">
        <v>3099</v>
      </c>
      <c r="Z4032" s="127"/>
      <c r="AA4032" s="128">
        <v>1</v>
      </c>
      <c r="AB4032" s="128">
        <v>36</v>
      </c>
      <c r="AD4032" s="126" t="s">
        <v>562</v>
      </c>
      <c r="AG4032" s="127"/>
      <c r="AI4032" s="127"/>
    </row>
    <row r="4033" spans="1:35" ht="14.85" customHeight="1">
      <c r="A4033" s="130">
        <v>5007463</v>
      </c>
      <c r="B4033" s="126" t="s">
        <v>7513</v>
      </c>
      <c r="C4033" s="126" t="s">
        <v>7514</v>
      </c>
      <c r="D4033" s="126" t="s">
        <v>7515</v>
      </c>
      <c r="E4033" s="126" t="s">
        <v>288</v>
      </c>
      <c r="F4033" s="126" t="s">
        <v>440</v>
      </c>
      <c r="G4033" s="126" t="s">
        <v>458</v>
      </c>
      <c r="H4033" s="126" t="s">
        <v>126</v>
      </c>
      <c r="I4033" s="126" t="s">
        <v>418</v>
      </c>
      <c r="J4033" s="126" t="s">
        <v>1645</v>
      </c>
      <c r="K4033" s="126" t="s">
        <v>613</v>
      </c>
      <c r="L4033" s="126" t="s">
        <v>1646</v>
      </c>
      <c r="M4033" s="130">
        <v>2352</v>
      </c>
      <c r="O4033" s="126" t="s">
        <v>445</v>
      </c>
      <c r="P4033" s="130">
        <v>0</v>
      </c>
      <c r="S4033" s="130">
        <v>0</v>
      </c>
      <c r="V4033" s="130">
        <v>2352</v>
      </c>
      <c r="X4033" s="126" t="s">
        <v>600</v>
      </c>
      <c r="Z4033" s="127"/>
      <c r="AA4033" s="128">
        <v>60</v>
      </c>
      <c r="AB4033" s="128">
        <v>1</v>
      </c>
      <c r="AD4033" s="126" t="s">
        <v>562</v>
      </c>
      <c r="AG4033" s="127"/>
      <c r="AI4033" s="127"/>
    </row>
    <row r="4034" spans="1:35" ht="14.85" customHeight="1">
      <c r="A4034" s="130">
        <v>5007462</v>
      </c>
      <c r="B4034" s="126" t="s">
        <v>7516</v>
      </c>
      <c r="C4034" s="126" t="s">
        <v>7517</v>
      </c>
      <c r="D4034" s="126" t="s">
        <v>7518</v>
      </c>
      <c r="E4034" s="126" t="s">
        <v>288</v>
      </c>
      <c r="F4034" s="126" t="s">
        <v>416</v>
      </c>
      <c r="G4034" s="126" t="s">
        <v>417</v>
      </c>
      <c r="H4034" s="126" t="s">
        <v>126</v>
      </c>
      <c r="I4034" s="126" t="s">
        <v>126</v>
      </c>
      <c r="J4034" s="126" t="s">
        <v>5826</v>
      </c>
      <c r="K4034" s="126" t="s">
        <v>747</v>
      </c>
      <c r="L4034" s="126" t="s">
        <v>5827</v>
      </c>
      <c r="M4034" s="130">
        <v>584.34</v>
      </c>
      <c r="O4034" s="126" t="s">
        <v>427</v>
      </c>
      <c r="P4034" s="130">
        <v>0</v>
      </c>
      <c r="S4034" s="130">
        <v>0</v>
      </c>
      <c r="V4034" s="130">
        <v>584.34</v>
      </c>
      <c r="X4034" s="126" t="s">
        <v>771</v>
      </c>
      <c r="Z4034" s="127"/>
      <c r="AA4034" s="128">
        <v>1</v>
      </c>
      <c r="AB4034" s="128">
        <v>12</v>
      </c>
      <c r="AD4034" s="126" t="s">
        <v>562</v>
      </c>
      <c r="AG4034" s="127"/>
      <c r="AI4034" s="127"/>
    </row>
    <row r="4035" spans="1:35" ht="14.85" customHeight="1">
      <c r="A4035" s="130">
        <v>5007461</v>
      </c>
      <c r="B4035" s="126" t="s">
        <v>7519</v>
      </c>
      <c r="C4035" s="126" t="s">
        <v>7520</v>
      </c>
      <c r="D4035" s="126" t="s">
        <v>7521</v>
      </c>
      <c r="E4035" s="126" t="s">
        <v>288</v>
      </c>
      <c r="F4035" s="126" t="s">
        <v>440</v>
      </c>
      <c r="G4035" s="126" t="s">
        <v>458</v>
      </c>
      <c r="H4035" s="126" t="s">
        <v>126</v>
      </c>
      <c r="I4035" s="126" t="s">
        <v>418</v>
      </c>
      <c r="J4035" s="126" t="s">
        <v>1645</v>
      </c>
      <c r="K4035" s="126" t="s">
        <v>613</v>
      </c>
      <c r="L4035" s="126" t="s">
        <v>1646</v>
      </c>
      <c r="M4035" s="130">
        <v>2352</v>
      </c>
      <c r="O4035" s="126" t="s">
        <v>445</v>
      </c>
      <c r="P4035" s="130">
        <v>0</v>
      </c>
      <c r="S4035" s="130">
        <v>0</v>
      </c>
      <c r="V4035" s="130">
        <v>2352</v>
      </c>
      <c r="X4035" s="126" t="s">
        <v>600</v>
      </c>
      <c r="Z4035" s="127"/>
      <c r="AA4035" s="128">
        <v>60</v>
      </c>
      <c r="AB4035" s="128">
        <v>1</v>
      </c>
      <c r="AD4035" s="126" t="s">
        <v>562</v>
      </c>
      <c r="AG4035" s="127"/>
      <c r="AI4035" s="127"/>
    </row>
    <row r="4036" spans="1:35" ht="14.85" customHeight="1">
      <c r="A4036" s="130">
        <v>5009240</v>
      </c>
      <c r="B4036" s="126" t="s">
        <v>7522</v>
      </c>
      <c r="C4036" s="126" t="s">
        <v>7523</v>
      </c>
      <c r="D4036" s="126" t="s">
        <v>929</v>
      </c>
      <c r="E4036" s="126" t="s">
        <v>288</v>
      </c>
      <c r="F4036" s="126" t="s">
        <v>491</v>
      </c>
      <c r="G4036" s="126" t="s">
        <v>417</v>
      </c>
      <c r="H4036" s="126" t="s">
        <v>126</v>
      </c>
      <c r="I4036" s="126" t="s">
        <v>126</v>
      </c>
      <c r="J4036" s="126" t="s">
        <v>930</v>
      </c>
      <c r="K4036" s="126" t="s">
        <v>504</v>
      </c>
      <c r="L4036" s="126" t="s">
        <v>931</v>
      </c>
      <c r="M4036" s="130">
        <v>20176.64</v>
      </c>
      <c r="N4036" s="126" t="s">
        <v>290</v>
      </c>
      <c r="O4036" s="126" t="s">
        <v>844</v>
      </c>
      <c r="P4036" s="130">
        <v>0</v>
      </c>
      <c r="S4036" s="130">
        <v>0</v>
      </c>
      <c r="V4036" s="130">
        <v>22418.49</v>
      </c>
      <c r="X4036" s="126" t="s">
        <v>845</v>
      </c>
      <c r="Y4036" s="126" t="s">
        <v>517</v>
      </c>
      <c r="Z4036" s="127" t="s">
        <v>309</v>
      </c>
      <c r="AA4036" s="128">
        <v>1</v>
      </c>
      <c r="AB4036" s="128">
        <v>84</v>
      </c>
      <c r="AD4036" s="126" t="s">
        <v>562</v>
      </c>
      <c r="AG4036" s="127"/>
      <c r="AI4036" s="127"/>
    </row>
    <row r="4037" spans="1:35" ht="14.85" customHeight="1">
      <c r="A4037" s="130">
        <v>5009238</v>
      </c>
      <c r="B4037" s="126" t="s">
        <v>7524</v>
      </c>
      <c r="C4037" s="126" t="s">
        <v>6638</v>
      </c>
      <c r="D4037" s="126" t="s">
        <v>7525</v>
      </c>
      <c r="E4037" s="126" t="s">
        <v>288</v>
      </c>
      <c r="F4037" s="126" t="s">
        <v>440</v>
      </c>
      <c r="G4037" s="126" t="s">
        <v>463</v>
      </c>
      <c r="H4037" s="126" t="s">
        <v>126</v>
      </c>
      <c r="I4037" s="126" t="s">
        <v>418</v>
      </c>
      <c r="J4037" s="126" t="s">
        <v>962</v>
      </c>
      <c r="K4037" s="126" t="s">
        <v>443</v>
      </c>
      <c r="L4037" s="126" t="s">
        <v>963</v>
      </c>
      <c r="M4037" s="130">
        <v>1948.8</v>
      </c>
      <c r="O4037" s="126" t="s">
        <v>449</v>
      </c>
      <c r="P4037" s="130">
        <v>0</v>
      </c>
      <c r="S4037" s="130">
        <v>0</v>
      </c>
      <c r="V4037" s="130">
        <v>1948.8</v>
      </c>
      <c r="X4037" s="126" t="s">
        <v>7526</v>
      </c>
      <c r="Z4037" s="127"/>
      <c r="AA4037" s="128">
        <v>10</v>
      </c>
      <c r="AB4037" s="128">
        <v>1</v>
      </c>
      <c r="AD4037" s="126" t="s">
        <v>562</v>
      </c>
      <c r="AG4037" s="127"/>
      <c r="AI4037" s="127"/>
    </row>
    <row r="4038" spans="1:35" ht="14.85" customHeight="1">
      <c r="A4038" s="130">
        <v>5009237</v>
      </c>
      <c r="B4038" s="126" t="s">
        <v>7527</v>
      </c>
      <c r="C4038" s="126" t="s">
        <v>7528</v>
      </c>
      <c r="D4038" s="126" t="s">
        <v>929</v>
      </c>
      <c r="E4038" s="126" t="s">
        <v>288</v>
      </c>
      <c r="F4038" s="126" t="s">
        <v>491</v>
      </c>
      <c r="G4038" s="126" t="s">
        <v>417</v>
      </c>
      <c r="H4038" s="126" t="s">
        <v>126</v>
      </c>
      <c r="I4038" s="126" t="s">
        <v>126</v>
      </c>
      <c r="J4038" s="126" t="s">
        <v>930</v>
      </c>
      <c r="K4038" s="126" t="s">
        <v>504</v>
      </c>
      <c r="L4038" s="126" t="s">
        <v>931</v>
      </c>
      <c r="M4038" s="130">
        <v>20176.64</v>
      </c>
      <c r="N4038" s="126" t="s">
        <v>290</v>
      </c>
      <c r="O4038" s="126" t="s">
        <v>844</v>
      </c>
      <c r="P4038" s="130">
        <v>0</v>
      </c>
      <c r="S4038" s="130">
        <v>0</v>
      </c>
      <c r="V4038" s="130">
        <v>22418.49</v>
      </c>
      <c r="X4038" s="126" t="s">
        <v>845</v>
      </c>
      <c r="Y4038" s="126" t="s">
        <v>517</v>
      </c>
      <c r="Z4038" s="127" t="s">
        <v>309</v>
      </c>
      <c r="AA4038" s="128">
        <v>1</v>
      </c>
      <c r="AB4038" s="128">
        <v>84</v>
      </c>
      <c r="AD4038" s="126" t="s">
        <v>562</v>
      </c>
      <c r="AG4038" s="127"/>
      <c r="AI4038" s="127"/>
    </row>
    <row r="4039" spans="1:35" ht="14.85" customHeight="1">
      <c r="A4039" s="130">
        <v>5009235</v>
      </c>
      <c r="B4039" s="126" t="s">
        <v>7529</v>
      </c>
      <c r="C4039" s="126" t="s">
        <v>6638</v>
      </c>
      <c r="D4039" s="126" t="s">
        <v>7530</v>
      </c>
      <c r="E4039" s="126" t="s">
        <v>288</v>
      </c>
      <c r="F4039" s="126" t="s">
        <v>440</v>
      </c>
      <c r="G4039" s="126" t="s">
        <v>463</v>
      </c>
      <c r="H4039" s="126" t="s">
        <v>126</v>
      </c>
      <c r="I4039" s="126" t="s">
        <v>418</v>
      </c>
      <c r="J4039" s="126" t="s">
        <v>962</v>
      </c>
      <c r="K4039" s="126" t="s">
        <v>443</v>
      </c>
      <c r="L4039" s="126" t="s">
        <v>963</v>
      </c>
      <c r="M4039" s="130">
        <v>1556.8</v>
      </c>
      <c r="O4039" s="126" t="s">
        <v>449</v>
      </c>
      <c r="P4039" s="130">
        <v>0</v>
      </c>
      <c r="S4039" s="130">
        <v>0</v>
      </c>
      <c r="V4039" s="130">
        <v>1556.8</v>
      </c>
      <c r="X4039" s="126" t="s">
        <v>7531</v>
      </c>
      <c r="Z4039" s="127"/>
      <c r="AA4039" s="128">
        <v>10</v>
      </c>
      <c r="AB4039" s="128">
        <v>1</v>
      </c>
      <c r="AD4039" s="126" t="s">
        <v>562</v>
      </c>
      <c r="AG4039" s="127"/>
      <c r="AI4039" s="127"/>
    </row>
    <row r="4040" spans="1:35" ht="14.85" customHeight="1">
      <c r="A4040" s="130">
        <v>5009234</v>
      </c>
      <c r="B4040" s="126" t="s">
        <v>7532</v>
      </c>
      <c r="C4040" s="126" t="s">
        <v>7533</v>
      </c>
      <c r="D4040" s="126" t="s">
        <v>929</v>
      </c>
      <c r="E4040" s="126" t="s">
        <v>288</v>
      </c>
      <c r="F4040" s="126" t="s">
        <v>491</v>
      </c>
      <c r="G4040" s="126" t="s">
        <v>417</v>
      </c>
      <c r="H4040" s="126" t="s">
        <v>126</v>
      </c>
      <c r="I4040" s="126" t="s">
        <v>126</v>
      </c>
      <c r="J4040" s="126" t="s">
        <v>930</v>
      </c>
      <c r="K4040" s="126" t="s">
        <v>504</v>
      </c>
      <c r="L4040" s="126" t="s">
        <v>931</v>
      </c>
      <c r="M4040" s="130">
        <v>16369.03</v>
      </c>
      <c r="N4040" s="126" t="s">
        <v>290</v>
      </c>
      <c r="O4040" s="126" t="s">
        <v>844</v>
      </c>
      <c r="P4040" s="130">
        <v>0</v>
      </c>
      <c r="S4040" s="130">
        <v>0</v>
      </c>
      <c r="V4040" s="130">
        <v>18187.82</v>
      </c>
      <c r="X4040" s="126" t="s">
        <v>845</v>
      </c>
      <c r="Y4040" s="126" t="s">
        <v>517</v>
      </c>
      <c r="Z4040" s="127" t="s">
        <v>309</v>
      </c>
      <c r="AA4040" s="128">
        <v>1</v>
      </c>
      <c r="AB4040" s="128">
        <v>84</v>
      </c>
      <c r="AD4040" s="126" t="s">
        <v>562</v>
      </c>
      <c r="AG4040" s="127"/>
      <c r="AI4040" s="127"/>
    </row>
    <row r="4041" spans="1:35" ht="14.85" customHeight="1">
      <c r="A4041" s="130">
        <v>5009233</v>
      </c>
      <c r="B4041" s="126" t="s">
        <v>7534</v>
      </c>
      <c r="C4041" s="126" t="s">
        <v>7535</v>
      </c>
      <c r="D4041" s="126" t="s">
        <v>929</v>
      </c>
      <c r="E4041" s="126" t="s">
        <v>288</v>
      </c>
      <c r="F4041" s="126" t="s">
        <v>491</v>
      </c>
      <c r="G4041" s="126" t="s">
        <v>417</v>
      </c>
      <c r="H4041" s="126" t="s">
        <v>126</v>
      </c>
      <c r="I4041" s="126" t="s">
        <v>126</v>
      </c>
      <c r="J4041" s="126" t="s">
        <v>930</v>
      </c>
      <c r="K4041" s="126" t="s">
        <v>504</v>
      </c>
      <c r="L4041" s="126" t="s">
        <v>931</v>
      </c>
      <c r="M4041" s="130">
        <v>20518.48</v>
      </c>
      <c r="N4041" s="126" t="s">
        <v>290</v>
      </c>
      <c r="O4041" s="126" t="s">
        <v>844</v>
      </c>
      <c r="P4041" s="130">
        <v>0</v>
      </c>
      <c r="S4041" s="130">
        <v>0</v>
      </c>
      <c r="V4041" s="130">
        <v>22798.32</v>
      </c>
      <c r="X4041" s="126" t="s">
        <v>845</v>
      </c>
      <c r="Y4041" s="126" t="s">
        <v>517</v>
      </c>
      <c r="Z4041" s="127" t="s">
        <v>309</v>
      </c>
      <c r="AA4041" s="128">
        <v>1</v>
      </c>
      <c r="AB4041" s="128">
        <v>84</v>
      </c>
      <c r="AD4041" s="126" t="s">
        <v>562</v>
      </c>
      <c r="AG4041" s="127"/>
      <c r="AI4041" s="127"/>
    </row>
    <row r="4042" spans="1:35" ht="14.85" customHeight="1">
      <c r="A4042" s="130">
        <v>5010809</v>
      </c>
      <c r="B4042" s="126" t="s">
        <v>413</v>
      </c>
      <c r="C4042" s="126" t="s">
        <v>5423</v>
      </c>
      <c r="D4042" s="126" t="s">
        <v>7536</v>
      </c>
      <c r="E4042" s="126" t="s">
        <v>288</v>
      </c>
      <c r="F4042" s="126" t="s">
        <v>522</v>
      </c>
      <c r="G4042" s="126" t="s">
        <v>1975</v>
      </c>
      <c r="H4042" s="126" t="s">
        <v>524</v>
      </c>
      <c r="I4042" s="126" t="s">
        <v>418</v>
      </c>
      <c r="J4042" s="126" t="s">
        <v>5421</v>
      </c>
      <c r="K4042" s="126" t="s">
        <v>747</v>
      </c>
      <c r="L4042" s="126" t="s">
        <v>5422</v>
      </c>
      <c r="M4042" s="130">
        <v>54.8</v>
      </c>
      <c r="O4042" s="126" t="s">
        <v>528</v>
      </c>
      <c r="P4042" s="130">
        <v>0</v>
      </c>
      <c r="S4042" s="130">
        <v>0</v>
      </c>
      <c r="V4042" s="130">
        <v>82.3</v>
      </c>
      <c r="X4042" s="126" t="s">
        <v>4967</v>
      </c>
      <c r="Z4042" s="127"/>
      <c r="AA4042" s="128"/>
      <c r="AB4042" s="128"/>
      <c r="AD4042" s="126" t="s">
        <v>562</v>
      </c>
      <c r="AG4042" s="127"/>
      <c r="AI4042" s="127"/>
    </row>
    <row r="4043" spans="1:35" ht="14.85" customHeight="1">
      <c r="A4043" s="130">
        <v>5009232</v>
      </c>
      <c r="B4043" s="126" t="s">
        <v>7537</v>
      </c>
      <c r="C4043" s="126" t="s">
        <v>7538</v>
      </c>
      <c r="D4043" s="126" t="s">
        <v>929</v>
      </c>
      <c r="E4043" s="126" t="s">
        <v>288</v>
      </c>
      <c r="F4043" s="126" t="s">
        <v>491</v>
      </c>
      <c r="G4043" s="126" t="s">
        <v>417</v>
      </c>
      <c r="H4043" s="126" t="s">
        <v>126</v>
      </c>
      <c r="I4043" s="126" t="s">
        <v>126</v>
      </c>
      <c r="J4043" s="126" t="s">
        <v>930</v>
      </c>
      <c r="K4043" s="126" t="s">
        <v>504</v>
      </c>
      <c r="L4043" s="126" t="s">
        <v>931</v>
      </c>
      <c r="M4043" s="130">
        <v>19323.78</v>
      </c>
      <c r="N4043" s="126" t="s">
        <v>290</v>
      </c>
      <c r="O4043" s="126" t="s">
        <v>844</v>
      </c>
      <c r="P4043" s="130">
        <v>0</v>
      </c>
      <c r="S4043" s="130">
        <v>0</v>
      </c>
      <c r="V4043" s="130">
        <v>21470.87</v>
      </c>
      <c r="X4043" s="126" t="s">
        <v>845</v>
      </c>
      <c r="Y4043" s="126" t="s">
        <v>517</v>
      </c>
      <c r="Z4043" s="127" t="s">
        <v>309</v>
      </c>
      <c r="AA4043" s="128">
        <v>1</v>
      </c>
      <c r="AB4043" s="128">
        <v>84</v>
      </c>
      <c r="AD4043" s="126" t="s">
        <v>562</v>
      </c>
      <c r="AG4043" s="127"/>
      <c r="AI4043" s="127"/>
    </row>
    <row r="4044" spans="1:35" ht="14.85" customHeight="1">
      <c r="A4044" s="130">
        <v>5009231</v>
      </c>
      <c r="B4044" s="126" t="s">
        <v>7539</v>
      </c>
      <c r="C4044" s="126" t="s">
        <v>7540</v>
      </c>
      <c r="D4044" s="126" t="s">
        <v>7541</v>
      </c>
      <c r="E4044" s="126" t="s">
        <v>288</v>
      </c>
      <c r="F4044" s="126" t="s">
        <v>532</v>
      </c>
      <c r="G4044" s="126" t="s">
        <v>604</v>
      </c>
      <c r="H4044" s="126" t="s">
        <v>126</v>
      </c>
      <c r="I4044" s="126" t="s">
        <v>418</v>
      </c>
      <c r="J4044" s="126" t="s">
        <v>6035</v>
      </c>
      <c r="K4044" s="126" t="s">
        <v>747</v>
      </c>
      <c r="L4044" s="126" t="s">
        <v>5558</v>
      </c>
      <c r="M4044" s="130">
        <v>190.4</v>
      </c>
      <c r="O4044" s="126" t="s">
        <v>537</v>
      </c>
      <c r="P4044" s="130">
        <v>0</v>
      </c>
      <c r="S4044" s="130">
        <v>0</v>
      </c>
      <c r="V4044" s="130">
        <v>190.4</v>
      </c>
      <c r="X4044" s="126" t="s">
        <v>1723</v>
      </c>
      <c r="Z4044" s="127"/>
      <c r="AA4044" s="128">
        <v>500</v>
      </c>
      <c r="AB4044" s="128">
        <v>12</v>
      </c>
      <c r="AD4044" s="126" t="s">
        <v>562</v>
      </c>
      <c r="AG4044" s="127"/>
      <c r="AI4044" s="127"/>
    </row>
    <row r="4045" spans="1:35" ht="14.85" customHeight="1">
      <c r="A4045" s="130">
        <v>5009230</v>
      </c>
      <c r="B4045" s="126" t="s">
        <v>7542</v>
      </c>
      <c r="C4045" s="126" t="s">
        <v>7543</v>
      </c>
      <c r="D4045" s="126" t="s">
        <v>929</v>
      </c>
      <c r="E4045" s="126" t="s">
        <v>288</v>
      </c>
      <c r="F4045" s="126" t="s">
        <v>491</v>
      </c>
      <c r="G4045" s="126" t="s">
        <v>417</v>
      </c>
      <c r="H4045" s="126" t="s">
        <v>126</v>
      </c>
      <c r="I4045" s="126" t="s">
        <v>126</v>
      </c>
      <c r="J4045" s="126" t="s">
        <v>930</v>
      </c>
      <c r="K4045" s="126" t="s">
        <v>504</v>
      </c>
      <c r="L4045" s="126" t="s">
        <v>931</v>
      </c>
      <c r="M4045" s="130">
        <v>31409.09</v>
      </c>
      <c r="N4045" s="126" t="s">
        <v>290</v>
      </c>
      <c r="O4045" s="126" t="s">
        <v>844</v>
      </c>
      <c r="P4045" s="130">
        <v>0</v>
      </c>
      <c r="S4045" s="130">
        <v>0</v>
      </c>
      <c r="V4045" s="130">
        <v>34898.99</v>
      </c>
      <c r="X4045" s="126" t="s">
        <v>845</v>
      </c>
      <c r="Y4045" s="126" t="s">
        <v>517</v>
      </c>
      <c r="Z4045" s="127" t="s">
        <v>309</v>
      </c>
      <c r="AA4045" s="128">
        <v>1</v>
      </c>
      <c r="AB4045" s="128">
        <v>84</v>
      </c>
      <c r="AD4045" s="126" t="s">
        <v>562</v>
      </c>
      <c r="AG4045" s="127"/>
      <c r="AI4045" s="127"/>
    </row>
    <row r="4046" spans="1:35" ht="14.85" customHeight="1">
      <c r="A4046" s="130">
        <v>5009229</v>
      </c>
      <c r="B4046" s="126" t="s">
        <v>7544</v>
      </c>
      <c r="C4046" s="126" t="s">
        <v>7545</v>
      </c>
      <c r="D4046" s="126" t="s">
        <v>929</v>
      </c>
      <c r="E4046" s="126" t="s">
        <v>288</v>
      </c>
      <c r="F4046" s="126" t="s">
        <v>491</v>
      </c>
      <c r="G4046" s="126" t="s">
        <v>417</v>
      </c>
      <c r="H4046" s="126" t="s">
        <v>126</v>
      </c>
      <c r="I4046" s="126" t="s">
        <v>126</v>
      </c>
      <c r="J4046" s="126" t="s">
        <v>930</v>
      </c>
      <c r="K4046" s="126" t="s">
        <v>504</v>
      </c>
      <c r="L4046" s="126" t="s">
        <v>931</v>
      </c>
      <c r="M4046" s="130">
        <v>13014.89</v>
      </c>
      <c r="N4046" s="126" t="s">
        <v>290</v>
      </c>
      <c r="O4046" s="126" t="s">
        <v>844</v>
      </c>
      <c r="P4046" s="130">
        <v>0</v>
      </c>
      <c r="S4046" s="130">
        <v>0</v>
      </c>
      <c r="V4046" s="130">
        <v>14460.99</v>
      </c>
      <c r="X4046" s="126" t="s">
        <v>845</v>
      </c>
      <c r="Y4046" s="126" t="s">
        <v>517</v>
      </c>
      <c r="Z4046" s="127" t="s">
        <v>309</v>
      </c>
      <c r="AA4046" s="128">
        <v>1</v>
      </c>
      <c r="AB4046" s="128">
        <v>84</v>
      </c>
      <c r="AD4046" s="126" t="s">
        <v>562</v>
      </c>
      <c r="AG4046" s="127"/>
      <c r="AI4046" s="127"/>
    </row>
    <row r="4047" spans="1:35" ht="14.85" customHeight="1">
      <c r="A4047" s="130">
        <v>5009982</v>
      </c>
      <c r="B4047" s="126" t="s">
        <v>7546</v>
      </c>
      <c r="C4047" s="126" t="s">
        <v>4807</v>
      </c>
      <c r="D4047" s="126" t="s">
        <v>7547</v>
      </c>
      <c r="E4047" s="126" t="s">
        <v>288</v>
      </c>
      <c r="F4047" s="126" t="s">
        <v>522</v>
      </c>
      <c r="G4047" s="126" t="s">
        <v>4609</v>
      </c>
      <c r="H4047" s="126" t="s">
        <v>524</v>
      </c>
      <c r="I4047" s="126" t="s">
        <v>126</v>
      </c>
      <c r="J4047" s="126" t="s">
        <v>3244</v>
      </c>
      <c r="K4047" s="126" t="s">
        <v>747</v>
      </c>
      <c r="L4047" s="126" t="s">
        <v>3245</v>
      </c>
      <c r="M4047" s="130">
        <v>10.87</v>
      </c>
      <c r="N4047" s="126" t="s">
        <v>290</v>
      </c>
      <c r="O4047" s="126" t="s">
        <v>528</v>
      </c>
      <c r="P4047" s="130">
        <v>0</v>
      </c>
      <c r="S4047" s="130">
        <v>0</v>
      </c>
      <c r="V4047" s="130">
        <v>11.03</v>
      </c>
      <c r="X4047" s="126" t="s">
        <v>5784</v>
      </c>
      <c r="Z4047" s="127"/>
      <c r="AA4047" s="128"/>
      <c r="AB4047" s="128"/>
      <c r="AD4047" s="126" t="s">
        <v>562</v>
      </c>
      <c r="AG4047" s="127"/>
      <c r="AI4047" s="127"/>
    </row>
    <row r="4048" spans="1:35" ht="14.85" customHeight="1">
      <c r="A4048" s="130">
        <v>5007482</v>
      </c>
      <c r="B4048" s="126" t="s">
        <v>7548</v>
      </c>
      <c r="C4048" s="126" t="s">
        <v>7549</v>
      </c>
      <c r="D4048" s="126" t="s">
        <v>7550</v>
      </c>
      <c r="E4048" s="126" t="s">
        <v>288</v>
      </c>
      <c r="F4048" s="126" t="s">
        <v>440</v>
      </c>
      <c r="G4048" s="126" t="s">
        <v>463</v>
      </c>
      <c r="H4048" s="126" t="s">
        <v>126</v>
      </c>
      <c r="I4048" s="126" t="s">
        <v>418</v>
      </c>
      <c r="J4048" s="126" t="s">
        <v>1645</v>
      </c>
      <c r="K4048" s="126" t="s">
        <v>613</v>
      </c>
      <c r="L4048" s="126" t="s">
        <v>1646</v>
      </c>
      <c r="M4048" s="130">
        <v>1220.8</v>
      </c>
      <c r="O4048" s="126" t="s">
        <v>445</v>
      </c>
      <c r="P4048" s="130">
        <v>0</v>
      </c>
      <c r="S4048" s="130">
        <v>0</v>
      </c>
      <c r="V4048" s="130">
        <v>1220.8</v>
      </c>
      <c r="X4048" s="126" t="s">
        <v>472</v>
      </c>
      <c r="Z4048" s="127"/>
      <c r="AA4048" s="128">
        <v>60</v>
      </c>
      <c r="AB4048" s="128">
        <v>1</v>
      </c>
      <c r="AD4048" s="126" t="s">
        <v>562</v>
      </c>
      <c r="AG4048" s="127"/>
      <c r="AI4048" s="127"/>
    </row>
    <row r="4049" spans="1:35" ht="14.85" customHeight="1">
      <c r="A4049" s="130">
        <v>5007481</v>
      </c>
      <c r="B4049" s="126" t="s">
        <v>7551</v>
      </c>
      <c r="C4049" s="126" t="s">
        <v>7552</v>
      </c>
      <c r="D4049" s="126" t="s">
        <v>7553</v>
      </c>
      <c r="E4049" s="126" t="s">
        <v>288</v>
      </c>
      <c r="F4049" s="126" t="s">
        <v>416</v>
      </c>
      <c r="G4049" s="126" t="s">
        <v>417</v>
      </c>
      <c r="H4049" s="126" t="s">
        <v>126</v>
      </c>
      <c r="I4049" s="126" t="s">
        <v>126</v>
      </c>
      <c r="J4049" s="126" t="s">
        <v>5826</v>
      </c>
      <c r="K4049" s="126" t="s">
        <v>747</v>
      </c>
      <c r="L4049" s="126" t="s">
        <v>5827</v>
      </c>
      <c r="M4049" s="130">
        <v>973.91</v>
      </c>
      <c r="O4049" s="126" t="s">
        <v>422</v>
      </c>
      <c r="P4049" s="130">
        <v>0</v>
      </c>
      <c r="S4049" s="130">
        <v>0</v>
      </c>
      <c r="V4049" s="130">
        <v>973.91</v>
      </c>
      <c r="X4049" s="126" t="s">
        <v>4254</v>
      </c>
      <c r="Z4049" s="127"/>
      <c r="AA4049" s="128">
        <v>1</v>
      </c>
      <c r="AB4049" s="128">
        <v>12</v>
      </c>
      <c r="AD4049" s="126" t="s">
        <v>562</v>
      </c>
      <c r="AG4049" s="127"/>
      <c r="AI4049" s="127"/>
    </row>
    <row r="4050" spans="1:35" ht="14.85" customHeight="1">
      <c r="A4050" s="130">
        <v>5010105</v>
      </c>
      <c r="B4050" s="126" t="s">
        <v>413</v>
      </c>
      <c r="C4050" s="126" t="s">
        <v>4646</v>
      </c>
      <c r="D4050" s="126" t="s">
        <v>7554</v>
      </c>
      <c r="E4050" s="126" t="s">
        <v>288</v>
      </c>
      <c r="F4050" s="126" t="s">
        <v>522</v>
      </c>
      <c r="G4050" s="126" t="s">
        <v>2844</v>
      </c>
      <c r="H4050" s="126" t="s">
        <v>524</v>
      </c>
      <c r="I4050" s="126" t="s">
        <v>418</v>
      </c>
      <c r="J4050" s="126" t="s">
        <v>2496</v>
      </c>
      <c r="K4050" s="126" t="s">
        <v>558</v>
      </c>
      <c r="L4050" s="126" t="s">
        <v>977</v>
      </c>
      <c r="M4050" s="130">
        <v>4104.8</v>
      </c>
      <c r="N4050" s="126" t="s">
        <v>290</v>
      </c>
      <c r="O4050" s="126" t="s">
        <v>528</v>
      </c>
      <c r="P4050" s="130">
        <v>0</v>
      </c>
      <c r="S4050" s="130">
        <v>0</v>
      </c>
      <c r="V4050" s="130">
        <v>4104.8</v>
      </c>
      <c r="X4050" s="126" t="s">
        <v>2845</v>
      </c>
      <c r="Z4050" s="127"/>
      <c r="AA4050" s="128"/>
      <c r="AB4050" s="128"/>
      <c r="AD4050" s="126" t="s">
        <v>1801</v>
      </c>
      <c r="AG4050" s="127"/>
      <c r="AI4050" s="127"/>
    </row>
    <row r="4051" spans="1:35" ht="14.85" customHeight="1">
      <c r="A4051" s="130">
        <v>5010104</v>
      </c>
      <c r="B4051" s="126" t="s">
        <v>413</v>
      </c>
      <c r="C4051" s="126" t="s">
        <v>6544</v>
      </c>
      <c r="D4051" s="126" t="s">
        <v>7555</v>
      </c>
      <c r="E4051" s="126" t="s">
        <v>288</v>
      </c>
      <c r="F4051" s="126" t="s">
        <v>522</v>
      </c>
      <c r="G4051" s="126" t="s">
        <v>7556</v>
      </c>
      <c r="H4051" s="126" t="s">
        <v>524</v>
      </c>
      <c r="I4051" s="126" t="s">
        <v>418</v>
      </c>
      <c r="J4051" s="126" t="s">
        <v>2496</v>
      </c>
      <c r="K4051" s="126" t="s">
        <v>558</v>
      </c>
      <c r="L4051" s="126" t="s">
        <v>977</v>
      </c>
      <c r="M4051" s="130">
        <v>467.71</v>
      </c>
      <c r="O4051" s="126" t="s">
        <v>528</v>
      </c>
      <c r="P4051" s="130">
        <v>0</v>
      </c>
      <c r="S4051" s="130">
        <v>0</v>
      </c>
      <c r="V4051" s="130">
        <v>588</v>
      </c>
      <c r="X4051" s="126" t="s">
        <v>2365</v>
      </c>
      <c r="Z4051" s="127"/>
      <c r="AA4051" s="128"/>
      <c r="AB4051" s="128"/>
      <c r="AD4051" s="126" t="s">
        <v>1801</v>
      </c>
      <c r="AG4051" s="127"/>
      <c r="AI4051" s="127"/>
    </row>
    <row r="4052" spans="1:35" ht="14.85" customHeight="1">
      <c r="A4052" s="130">
        <v>5010103</v>
      </c>
      <c r="B4052" s="126" t="s">
        <v>413</v>
      </c>
      <c r="C4052" s="126" t="s">
        <v>6544</v>
      </c>
      <c r="D4052" s="126" t="s">
        <v>7557</v>
      </c>
      <c r="E4052" s="126" t="s">
        <v>288</v>
      </c>
      <c r="F4052" s="126" t="s">
        <v>522</v>
      </c>
      <c r="G4052" s="126" t="s">
        <v>7556</v>
      </c>
      <c r="H4052" s="126" t="s">
        <v>524</v>
      </c>
      <c r="I4052" s="126" t="s">
        <v>418</v>
      </c>
      <c r="J4052" s="126" t="s">
        <v>2496</v>
      </c>
      <c r="K4052" s="126" t="s">
        <v>558</v>
      </c>
      <c r="L4052" s="126" t="s">
        <v>977</v>
      </c>
      <c r="M4052" s="130">
        <v>467.04</v>
      </c>
      <c r="O4052" s="126" t="s">
        <v>528</v>
      </c>
      <c r="P4052" s="130">
        <v>0</v>
      </c>
      <c r="S4052" s="130">
        <v>0</v>
      </c>
      <c r="V4052" s="130">
        <v>467.04</v>
      </c>
      <c r="X4052" s="126" t="s">
        <v>2365</v>
      </c>
      <c r="Z4052" s="127"/>
      <c r="AA4052" s="128"/>
      <c r="AB4052" s="128"/>
      <c r="AD4052" s="126" t="s">
        <v>1801</v>
      </c>
      <c r="AG4052" s="127"/>
      <c r="AI4052" s="127"/>
    </row>
    <row r="4053" spans="1:35" ht="14.85" customHeight="1">
      <c r="A4053" s="130">
        <v>5010101</v>
      </c>
      <c r="B4053" s="126" t="s">
        <v>413</v>
      </c>
      <c r="C4053" s="126" t="s">
        <v>6544</v>
      </c>
      <c r="D4053" s="126" t="s">
        <v>7558</v>
      </c>
      <c r="E4053" s="126" t="s">
        <v>288</v>
      </c>
      <c r="F4053" s="126" t="s">
        <v>522</v>
      </c>
      <c r="G4053" s="126" t="s">
        <v>3270</v>
      </c>
      <c r="H4053" s="126" t="s">
        <v>524</v>
      </c>
      <c r="I4053" s="126" t="s">
        <v>418</v>
      </c>
      <c r="J4053" s="126" t="s">
        <v>2496</v>
      </c>
      <c r="K4053" s="126" t="s">
        <v>558</v>
      </c>
      <c r="L4053" s="126" t="s">
        <v>977</v>
      </c>
      <c r="M4053" s="130">
        <v>285.60000000000002</v>
      </c>
      <c r="O4053" s="126" t="s">
        <v>528</v>
      </c>
      <c r="P4053" s="130">
        <v>0</v>
      </c>
      <c r="S4053" s="130">
        <v>0</v>
      </c>
      <c r="V4053" s="130">
        <v>285.60000000000002</v>
      </c>
      <c r="X4053" s="126" t="s">
        <v>2365</v>
      </c>
      <c r="Z4053" s="127"/>
      <c r="AA4053" s="128"/>
      <c r="AB4053" s="128"/>
      <c r="AD4053" s="126" t="s">
        <v>1801</v>
      </c>
      <c r="AG4053" s="127"/>
      <c r="AI4053" s="127"/>
    </row>
    <row r="4054" spans="1:35" ht="14.85" customHeight="1">
      <c r="A4054" s="130">
        <v>5010100</v>
      </c>
      <c r="B4054" s="126" t="s">
        <v>413</v>
      </c>
      <c r="C4054" s="126" t="s">
        <v>6544</v>
      </c>
      <c r="D4054" s="126" t="s">
        <v>7559</v>
      </c>
      <c r="E4054" s="126" t="s">
        <v>288</v>
      </c>
      <c r="F4054" s="126" t="s">
        <v>522</v>
      </c>
      <c r="G4054" s="126" t="s">
        <v>3270</v>
      </c>
      <c r="H4054" s="126" t="s">
        <v>524</v>
      </c>
      <c r="I4054" s="126" t="s">
        <v>418</v>
      </c>
      <c r="J4054" s="126" t="s">
        <v>2496</v>
      </c>
      <c r="K4054" s="126" t="s">
        <v>558</v>
      </c>
      <c r="L4054" s="126" t="s">
        <v>977</v>
      </c>
      <c r="M4054" s="130">
        <v>292.32</v>
      </c>
      <c r="O4054" s="126" t="s">
        <v>528</v>
      </c>
      <c r="P4054" s="130">
        <v>0</v>
      </c>
      <c r="S4054" s="130">
        <v>0</v>
      </c>
      <c r="V4054" s="130">
        <v>436.8</v>
      </c>
      <c r="X4054" s="126" t="s">
        <v>2365</v>
      </c>
      <c r="Z4054" s="127"/>
      <c r="AA4054" s="128"/>
      <c r="AB4054" s="128"/>
      <c r="AD4054" s="126" t="s">
        <v>1801</v>
      </c>
      <c r="AG4054" s="127"/>
      <c r="AI4054" s="127"/>
    </row>
    <row r="4055" spans="1:35" ht="14.85" customHeight="1">
      <c r="A4055" s="130">
        <v>5010099</v>
      </c>
      <c r="B4055" s="126" t="s">
        <v>413</v>
      </c>
      <c r="C4055" s="126" t="s">
        <v>6544</v>
      </c>
      <c r="D4055" s="126" t="s">
        <v>7560</v>
      </c>
      <c r="E4055" s="126" t="s">
        <v>288</v>
      </c>
      <c r="F4055" s="126" t="s">
        <v>522</v>
      </c>
      <c r="G4055" s="126" t="s">
        <v>4964</v>
      </c>
      <c r="H4055" s="126" t="s">
        <v>524</v>
      </c>
      <c r="I4055" s="126" t="s">
        <v>418</v>
      </c>
      <c r="J4055" s="126" t="s">
        <v>2496</v>
      </c>
      <c r="K4055" s="126" t="s">
        <v>558</v>
      </c>
      <c r="L4055" s="126" t="s">
        <v>977</v>
      </c>
      <c r="M4055" s="130">
        <v>164.42</v>
      </c>
      <c r="O4055" s="126" t="s">
        <v>528</v>
      </c>
      <c r="P4055" s="130">
        <v>0</v>
      </c>
      <c r="S4055" s="130">
        <v>0</v>
      </c>
      <c r="V4055" s="130">
        <v>325.5</v>
      </c>
      <c r="X4055" s="126" t="s">
        <v>2365</v>
      </c>
      <c r="Z4055" s="127"/>
      <c r="AA4055" s="128"/>
      <c r="AB4055" s="128"/>
      <c r="AD4055" s="126" t="s">
        <v>1801</v>
      </c>
      <c r="AG4055" s="127"/>
      <c r="AI4055" s="127"/>
    </row>
    <row r="4056" spans="1:35" ht="14.85" customHeight="1">
      <c r="A4056" s="130">
        <v>5010098</v>
      </c>
      <c r="B4056" s="126" t="s">
        <v>413</v>
      </c>
      <c r="C4056" s="126" t="s">
        <v>6544</v>
      </c>
      <c r="D4056" s="126" t="s">
        <v>7561</v>
      </c>
      <c r="E4056" s="126" t="s">
        <v>288</v>
      </c>
      <c r="F4056" s="126" t="s">
        <v>522</v>
      </c>
      <c r="G4056" s="126" t="s">
        <v>4964</v>
      </c>
      <c r="H4056" s="126" t="s">
        <v>524</v>
      </c>
      <c r="I4056" s="126" t="s">
        <v>418</v>
      </c>
      <c r="J4056" s="126" t="s">
        <v>2496</v>
      </c>
      <c r="K4056" s="126" t="s">
        <v>558</v>
      </c>
      <c r="L4056" s="126" t="s">
        <v>977</v>
      </c>
      <c r="M4056" s="130">
        <v>161.69999999999999</v>
      </c>
      <c r="O4056" s="126" t="s">
        <v>528</v>
      </c>
      <c r="P4056" s="130">
        <v>0</v>
      </c>
      <c r="S4056" s="130">
        <v>0</v>
      </c>
      <c r="V4056" s="130">
        <v>161.69999999999999</v>
      </c>
      <c r="X4056" s="126" t="s">
        <v>2365</v>
      </c>
      <c r="Z4056" s="127"/>
      <c r="AA4056" s="128"/>
      <c r="AB4056" s="128"/>
      <c r="AD4056" s="126" t="s">
        <v>1801</v>
      </c>
      <c r="AG4056" s="127"/>
      <c r="AI4056" s="127"/>
    </row>
    <row r="4057" spans="1:35" ht="14.85" customHeight="1">
      <c r="A4057" s="130">
        <v>5010097</v>
      </c>
      <c r="B4057" s="126" t="s">
        <v>413</v>
      </c>
      <c r="C4057" s="126" t="s">
        <v>6544</v>
      </c>
      <c r="D4057" s="126" t="s">
        <v>7562</v>
      </c>
      <c r="E4057" s="126" t="s">
        <v>288</v>
      </c>
      <c r="F4057" s="126" t="s">
        <v>522</v>
      </c>
      <c r="G4057" s="126" t="s">
        <v>6560</v>
      </c>
      <c r="H4057" s="126" t="s">
        <v>524</v>
      </c>
      <c r="I4057" s="126" t="s">
        <v>418</v>
      </c>
      <c r="J4057" s="126" t="s">
        <v>2496</v>
      </c>
      <c r="K4057" s="126" t="s">
        <v>558</v>
      </c>
      <c r="L4057" s="126" t="s">
        <v>977</v>
      </c>
      <c r="M4057" s="130">
        <v>71.400000000000006</v>
      </c>
      <c r="O4057" s="126" t="s">
        <v>528</v>
      </c>
      <c r="P4057" s="130">
        <v>0</v>
      </c>
      <c r="S4057" s="130">
        <v>0</v>
      </c>
      <c r="V4057" s="130">
        <v>71.400000000000006</v>
      </c>
      <c r="X4057" s="126" t="s">
        <v>2365</v>
      </c>
      <c r="Z4057" s="127"/>
      <c r="AA4057" s="128"/>
      <c r="AB4057" s="128"/>
      <c r="AD4057" s="126" t="s">
        <v>1801</v>
      </c>
      <c r="AG4057" s="127"/>
      <c r="AI4057" s="127"/>
    </row>
    <row r="4058" spans="1:35" ht="14.85" customHeight="1">
      <c r="A4058" s="130">
        <v>5010096</v>
      </c>
      <c r="B4058" s="126" t="s">
        <v>413</v>
      </c>
      <c r="C4058" s="126" t="s">
        <v>6544</v>
      </c>
      <c r="D4058" s="126" t="s">
        <v>7563</v>
      </c>
      <c r="E4058" s="126" t="s">
        <v>288</v>
      </c>
      <c r="F4058" s="126" t="s">
        <v>522</v>
      </c>
      <c r="G4058" s="126" t="s">
        <v>6560</v>
      </c>
      <c r="H4058" s="126" t="s">
        <v>524</v>
      </c>
      <c r="I4058" s="126" t="s">
        <v>418</v>
      </c>
      <c r="J4058" s="126" t="s">
        <v>2496</v>
      </c>
      <c r="K4058" s="126" t="s">
        <v>558</v>
      </c>
      <c r="L4058" s="126" t="s">
        <v>977</v>
      </c>
      <c r="M4058" s="130">
        <v>73.069999999999993</v>
      </c>
      <c r="O4058" s="126" t="s">
        <v>528</v>
      </c>
      <c r="P4058" s="130">
        <v>0</v>
      </c>
      <c r="S4058" s="130">
        <v>0</v>
      </c>
      <c r="V4058" s="130">
        <v>218.4</v>
      </c>
      <c r="X4058" s="126" t="s">
        <v>2365</v>
      </c>
      <c r="Z4058" s="127"/>
      <c r="AA4058" s="128"/>
      <c r="AB4058" s="128"/>
      <c r="AD4058" s="126" t="s">
        <v>1801</v>
      </c>
      <c r="AG4058" s="127"/>
      <c r="AI4058" s="127"/>
    </row>
    <row r="4059" spans="1:35" ht="14.85" customHeight="1">
      <c r="A4059" s="130">
        <v>5007531</v>
      </c>
      <c r="B4059" s="126" t="s">
        <v>7564</v>
      </c>
      <c r="C4059" s="126" t="s">
        <v>7565</v>
      </c>
      <c r="E4059" s="126" t="s">
        <v>288</v>
      </c>
      <c r="F4059" s="126" t="s">
        <v>416</v>
      </c>
      <c r="G4059" s="126" t="s">
        <v>417</v>
      </c>
      <c r="H4059" s="126" t="s">
        <v>126</v>
      </c>
      <c r="I4059" s="126" t="s">
        <v>126</v>
      </c>
      <c r="J4059" s="126" t="s">
        <v>5826</v>
      </c>
      <c r="K4059" s="126" t="s">
        <v>747</v>
      </c>
      <c r="L4059" s="126" t="s">
        <v>5827</v>
      </c>
      <c r="M4059" s="130">
        <v>175.29</v>
      </c>
      <c r="O4059" s="126" t="s">
        <v>587</v>
      </c>
      <c r="P4059" s="130">
        <v>0</v>
      </c>
      <c r="S4059" s="130">
        <v>0</v>
      </c>
      <c r="V4059" s="130">
        <v>175.29</v>
      </c>
      <c r="X4059" s="126" t="s">
        <v>2338</v>
      </c>
      <c r="Z4059" s="127"/>
      <c r="AA4059" s="128">
        <v>1</v>
      </c>
      <c r="AB4059" s="128">
        <v>12</v>
      </c>
      <c r="AD4059" s="126" t="s">
        <v>562</v>
      </c>
      <c r="AG4059" s="127"/>
      <c r="AI4059" s="127"/>
    </row>
    <row r="4060" spans="1:35" ht="14.85" customHeight="1">
      <c r="A4060" s="130">
        <v>5008245</v>
      </c>
      <c r="B4060" s="126" t="s">
        <v>7566</v>
      </c>
      <c r="C4060" s="126" t="s">
        <v>7567</v>
      </c>
      <c r="D4060" s="126" t="s">
        <v>7568</v>
      </c>
      <c r="E4060" s="126" t="s">
        <v>288</v>
      </c>
      <c r="F4060" s="126" t="s">
        <v>440</v>
      </c>
      <c r="G4060" s="126" t="s">
        <v>463</v>
      </c>
      <c r="H4060" s="126" t="s">
        <v>126</v>
      </c>
      <c r="I4060" s="126" t="s">
        <v>418</v>
      </c>
      <c r="J4060" s="126" t="s">
        <v>962</v>
      </c>
      <c r="K4060" s="126" t="s">
        <v>443</v>
      </c>
      <c r="L4060" s="126" t="s">
        <v>963</v>
      </c>
      <c r="M4060" s="130">
        <v>2721.43</v>
      </c>
      <c r="O4060" s="126" t="s">
        <v>445</v>
      </c>
      <c r="P4060" s="130">
        <v>0</v>
      </c>
      <c r="S4060" s="130">
        <v>0</v>
      </c>
      <c r="V4060" s="130">
        <v>2721.43</v>
      </c>
      <c r="X4060" s="126" t="s">
        <v>464</v>
      </c>
      <c r="Z4060" s="127"/>
      <c r="AA4060" s="128">
        <v>30</v>
      </c>
      <c r="AB4060" s="128">
        <v>1</v>
      </c>
      <c r="AD4060" s="126" t="s">
        <v>562</v>
      </c>
      <c r="AG4060" s="127"/>
      <c r="AI4060" s="127"/>
    </row>
    <row r="4061" spans="1:35" ht="14.85" customHeight="1">
      <c r="A4061" s="130">
        <v>5008243</v>
      </c>
      <c r="B4061" s="126" t="s">
        <v>7569</v>
      </c>
      <c r="C4061" s="126" t="s">
        <v>7567</v>
      </c>
      <c r="D4061" s="126" t="s">
        <v>7570</v>
      </c>
      <c r="E4061" s="126" t="s">
        <v>288</v>
      </c>
      <c r="F4061" s="126" t="s">
        <v>440</v>
      </c>
      <c r="G4061" s="126" t="s">
        <v>463</v>
      </c>
      <c r="H4061" s="126" t="s">
        <v>126</v>
      </c>
      <c r="I4061" s="126" t="s">
        <v>418</v>
      </c>
      <c r="J4061" s="126" t="s">
        <v>962</v>
      </c>
      <c r="K4061" s="126" t="s">
        <v>443</v>
      </c>
      <c r="L4061" s="126" t="s">
        <v>963</v>
      </c>
      <c r="M4061" s="130">
        <v>2721.43</v>
      </c>
      <c r="O4061" s="126" t="s">
        <v>445</v>
      </c>
      <c r="P4061" s="130">
        <v>0</v>
      </c>
      <c r="S4061" s="130">
        <v>0</v>
      </c>
      <c r="V4061" s="130">
        <v>2721.43</v>
      </c>
      <c r="X4061" s="126" t="s">
        <v>464</v>
      </c>
      <c r="Z4061" s="127"/>
      <c r="AA4061" s="128">
        <v>30</v>
      </c>
      <c r="AB4061" s="128">
        <v>1</v>
      </c>
      <c r="AD4061" s="126" t="s">
        <v>562</v>
      </c>
      <c r="AG4061" s="127"/>
      <c r="AI4061" s="127"/>
    </row>
    <row r="4062" spans="1:35" ht="14.85" customHeight="1">
      <c r="A4062" s="130">
        <v>5007528</v>
      </c>
      <c r="B4062" s="126" t="s">
        <v>7571</v>
      </c>
      <c r="C4062" s="126" t="s">
        <v>7572</v>
      </c>
      <c r="D4062" s="126" t="s">
        <v>7573</v>
      </c>
      <c r="E4062" s="126" t="s">
        <v>288</v>
      </c>
      <c r="F4062" s="126" t="s">
        <v>416</v>
      </c>
      <c r="G4062" s="126" t="s">
        <v>417</v>
      </c>
      <c r="H4062" s="126" t="s">
        <v>126</v>
      </c>
      <c r="I4062" s="126" t="s">
        <v>126</v>
      </c>
      <c r="J4062" s="126" t="s">
        <v>5826</v>
      </c>
      <c r="K4062" s="126" t="s">
        <v>747</v>
      </c>
      <c r="L4062" s="126" t="s">
        <v>5827</v>
      </c>
      <c r="M4062" s="130">
        <v>97.39</v>
      </c>
      <c r="O4062" s="126" t="s">
        <v>587</v>
      </c>
      <c r="P4062" s="130">
        <v>0</v>
      </c>
      <c r="S4062" s="130">
        <v>0</v>
      </c>
      <c r="V4062" s="130">
        <v>97.39</v>
      </c>
      <c r="X4062" s="126" t="s">
        <v>5333</v>
      </c>
      <c r="Z4062" s="127"/>
      <c r="AA4062" s="128">
        <v>1</v>
      </c>
      <c r="AB4062" s="128">
        <v>12</v>
      </c>
      <c r="AD4062" s="126" t="s">
        <v>562</v>
      </c>
      <c r="AG4062" s="127"/>
      <c r="AI4062" s="127"/>
    </row>
    <row r="4063" spans="1:35" ht="14.85" customHeight="1">
      <c r="A4063" s="130">
        <v>5007526</v>
      </c>
      <c r="B4063" s="126" t="s">
        <v>7574</v>
      </c>
      <c r="C4063" s="126" t="s">
        <v>7575</v>
      </c>
      <c r="D4063" s="126" t="s">
        <v>7576</v>
      </c>
      <c r="E4063" s="126" t="s">
        <v>288</v>
      </c>
      <c r="F4063" s="126" t="s">
        <v>440</v>
      </c>
      <c r="G4063" s="126" t="s">
        <v>463</v>
      </c>
      <c r="H4063" s="126" t="s">
        <v>126</v>
      </c>
      <c r="I4063" s="126" t="s">
        <v>418</v>
      </c>
      <c r="J4063" s="126" t="s">
        <v>1645</v>
      </c>
      <c r="K4063" s="126" t="s">
        <v>613</v>
      </c>
      <c r="L4063" s="126" t="s">
        <v>1646</v>
      </c>
      <c r="M4063" s="130">
        <v>2923.2</v>
      </c>
      <c r="O4063" s="126" t="s">
        <v>449</v>
      </c>
      <c r="P4063" s="130">
        <v>0</v>
      </c>
      <c r="S4063" s="130">
        <v>0</v>
      </c>
      <c r="V4063" s="130">
        <v>2923.2</v>
      </c>
      <c r="X4063" s="126" t="s">
        <v>7577</v>
      </c>
      <c r="Z4063" s="127"/>
      <c r="AA4063" s="128">
        <v>30</v>
      </c>
      <c r="AB4063" s="128">
        <v>1</v>
      </c>
      <c r="AD4063" s="126" t="s">
        <v>562</v>
      </c>
      <c r="AG4063" s="127"/>
      <c r="AI4063" s="127"/>
    </row>
    <row r="4064" spans="1:35" ht="14.85" customHeight="1">
      <c r="A4064" s="130">
        <v>5007525</v>
      </c>
      <c r="B4064" s="126" t="s">
        <v>7578</v>
      </c>
      <c r="C4064" s="126" t="s">
        <v>7579</v>
      </c>
      <c r="D4064" s="126" t="s">
        <v>7580</v>
      </c>
      <c r="E4064" s="126" t="s">
        <v>288</v>
      </c>
      <c r="F4064" s="126" t="s">
        <v>440</v>
      </c>
      <c r="G4064" s="126" t="s">
        <v>463</v>
      </c>
      <c r="H4064" s="126" t="s">
        <v>126</v>
      </c>
      <c r="I4064" s="126" t="s">
        <v>418</v>
      </c>
      <c r="J4064" s="126" t="s">
        <v>1645</v>
      </c>
      <c r="K4064" s="126" t="s">
        <v>613</v>
      </c>
      <c r="L4064" s="126" t="s">
        <v>1646</v>
      </c>
      <c r="M4064" s="130">
        <v>873.6</v>
      </c>
      <c r="O4064" s="126" t="s">
        <v>449</v>
      </c>
      <c r="P4064" s="130">
        <v>0</v>
      </c>
      <c r="S4064" s="130">
        <v>0</v>
      </c>
      <c r="V4064" s="130">
        <v>873.6</v>
      </c>
      <c r="X4064" s="126" t="s">
        <v>964</v>
      </c>
      <c r="Z4064" s="127"/>
      <c r="AA4064" s="128">
        <v>60</v>
      </c>
      <c r="AB4064" s="128">
        <v>1</v>
      </c>
      <c r="AD4064" s="126" t="s">
        <v>562</v>
      </c>
      <c r="AG4064" s="127"/>
      <c r="AI4064" s="127"/>
    </row>
    <row r="4065" spans="1:35" ht="14.85" customHeight="1">
      <c r="A4065" s="130">
        <v>5007524</v>
      </c>
      <c r="B4065" s="126" t="s">
        <v>7581</v>
      </c>
      <c r="C4065" s="126" t="s">
        <v>7582</v>
      </c>
      <c r="D4065" s="126" t="s">
        <v>7583</v>
      </c>
      <c r="E4065" s="126" t="s">
        <v>288</v>
      </c>
      <c r="F4065" s="126" t="s">
        <v>440</v>
      </c>
      <c r="G4065" s="126" t="s">
        <v>565</v>
      </c>
      <c r="H4065" s="126" t="s">
        <v>126</v>
      </c>
      <c r="I4065" s="126" t="s">
        <v>418</v>
      </c>
      <c r="J4065" s="126" t="s">
        <v>1645</v>
      </c>
      <c r="K4065" s="126" t="s">
        <v>613</v>
      </c>
      <c r="L4065" s="126" t="s">
        <v>1646</v>
      </c>
      <c r="M4065" s="130">
        <v>2280.86</v>
      </c>
      <c r="O4065" s="126" t="s">
        <v>7584</v>
      </c>
      <c r="P4065" s="130">
        <v>0</v>
      </c>
      <c r="S4065" s="130">
        <v>0</v>
      </c>
      <c r="V4065" s="130">
        <v>2280.86</v>
      </c>
      <c r="X4065" s="126" t="s">
        <v>7585</v>
      </c>
      <c r="Z4065" s="127"/>
      <c r="AA4065" s="128">
        <v>30</v>
      </c>
      <c r="AB4065" s="128">
        <v>1</v>
      </c>
      <c r="AD4065" s="126" t="s">
        <v>562</v>
      </c>
      <c r="AG4065" s="127"/>
      <c r="AI4065" s="127"/>
    </row>
    <row r="4066" spans="1:35" ht="14.85" customHeight="1">
      <c r="A4066" s="130">
        <v>5007595</v>
      </c>
      <c r="B4066" s="126" t="s">
        <v>7586</v>
      </c>
      <c r="C4066" s="126" t="s">
        <v>7587</v>
      </c>
      <c r="D4066" s="126" t="s">
        <v>7588</v>
      </c>
      <c r="E4066" s="126" t="s">
        <v>288</v>
      </c>
      <c r="F4066" s="126" t="s">
        <v>522</v>
      </c>
      <c r="G4066" s="126" t="s">
        <v>850</v>
      </c>
      <c r="H4066" s="126" t="s">
        <v>524</v>
      </c>
      <c r="I4066" s="126" t="s">
        <v>418</v>
      </c>
      <c r="J4066" s="126" t="s">
        <v>813</v>
      </c>
      <c r="K4066" s="126" t="s">
        <v>504</v>
      </c>
      <c r="L4066" s="126" t="s">
        <v>559</v>
      </c>
      <c r="M4066" s="130">
        <v>39.770000000000003</v>
      </c>
      <c r="N4066" s="126" t="s">
        <v>290</v>
      </c>
      <c r="O4066" s="126" t="s">
        <v>528</v>
      </c>
      <c r="P4066" s="130">
        <v>0</v>
      </c>
      <c r="S4066" s="130">
        <v>0</v>
      </c>
      <c r="V4066" s="130">
        <v>39.770000000000003</v>
      </c>
      <c r="X4066" s="126" t="s">
        <v>4427</v>
      </c>
      <c r="Z4066" s="127"/>
      <c r="AA4066" s="128"/>
      <c r="AB4066" s="128"/>
      <c r="AD4066" s="126" t="s">
        <v>562</v>
      </c>
      <c r="AG4066" s="127"/>
      <c r="AI4066" s="127"/>
    </row>
    <row r="4067" spans="1:35" ht="14.85" customHeight="1">
      <c r="A4067" s="130">
        <v>5007591</v>
      </c>
      <c r="B4067" s="126" t="s">
        <v>413</v>
      </c>
      <c r="C4067" s="126" t="s">
        <v>7589</v>
      </c>
      <c r="D4067" s="126" t="s">
        <v>7590</v>
      </c>
      <c r="E4067" s="126" t="s">
        <v>288</v>
      </c>
      <c r="F4067" s="126" t="s">
        <v>522</v>
      </c>
      <c r="G4067" s="126" t="s">
        <v>1102</v>
      </c>
      <c r="H4067" s="126" t="s">
        <v>524</v>
      </c>
      <c r="I4067" s="126" t="s">
        <v>418</v>
      </c>
      <c r="J4067" s="126" t="s">
        <v>813</v>
      </c>
      <c r="K4067" s="126" t="s">
        <v>504</v>
      </c>
      <c r="L4067" s="126" t="s">
        <v>559</v>
      </c>
      <c r="M4067" s="130">
        <v>4803.38</v>
      </c>
      <c r="N4067" s="126" t="s">
        <v>290</v>
      </c>
      <c r="O4067" s="126" t="s">
        <v>621</v>
      </c>
      <c r="P4067" s="130">
        <v>0</v>
      </c>
      <c r="S4067" s="130">
        <v>0</v>
      </c>
      <c r="V4067" s="130">
        <v>4803.38</v>
      </c>
      <c r="X4067" s="126" t="s">
        <v>7591</v>
      </c>
      <c r="Z4067" s="127"/>
      <c r="AA4067" s="128"/>
      <c r="AB4067" s="128"/>
      <c r="AD4067" s="126" t="s">
        <v>1801</v>
      </c>
      <c r="AG4067" s="127"/>
      <c r="AI4067" s="127"/>
    </row>
    <row r="4068" spans="1:35" ht="14.85" customHeight="1">
      <c r="A4068" s="130">
        <v>5007590</v>
      </c>
      <c r="B4068" s="126" t="s">
        <v>413</v>
      </c>
      <c r="C4068" s="126" t="s">
        <v>7589</v>
      </c>
      <c r="D4068" s="126" t="s">
        <v>7592</v>
      </c>
      <c r="E4068" s="126" t="s">
        <v>288</v>
      </c>
      <c r="F4068" s="126" t="s">
        <v>522</v>
      </c>
      <c r="G4068" s="126" t="s">
        <v>1538</v>
      </c>
      <c r="H4068" s="126" t="s">
        <v>524</v>
      </c>
      <c r="I4068" s="126" t="s">
        <v>418</v>
      </c>
      <c r="J4068" s="126" t="s">
        <v>813</v>
      </c>
      <c r="K4068" s="126" t="s">
        <v>504</v>
      </c>
      <c r="L4068" s="126" t="s">
        <v>559</v>
      </c>
      <c r="M4068" s="130">
        <v>3532.25</v>
      </c>
      <c r="N4068" s="126" t="s">
        <v>290</v>
      </c>
      <c r="O4068" s="126" t="s">
        <v>621</v>
      </c>
      <c r="P4068" s="130">
        <v>0</v>
      </c>
      <c r="S4068" s="130">
        <v>0</v>
      </c>
      <c r="V4068" s="130">
        <v>3532.25</v>
      </c>
      <c r="X4068" s="126" t="s">
        <v>7591</v>
      </c>
      <c r="Z4068" s="127"/>
      <c r="AA4068" s="128"/>
      <c r="AB4068" s="128"/>
      <c r="AD4068" s="126" t="s">
        <v>1801</v>
      </c>
      <c r="AG4068" s="127"/>
      <c r="AI4068" s="127"/>
    </row>
    <row r="4069" spans="1:35" ht="14.85" customHeight="1">
      <c r="A4069" s="130">
        <v>5007589</v>
      </c>
      <c r="B4069" s="126" t="s">
        <v>7593</v>
      </c>
      <c r="C4069" s="126" t="s">
        <v>7589</v>
      </c>
      <c r="D4069" s="126" t="s">
        <v>7594</v>
      </c>
      <c r="E4069" s="126" t="s">
        <v>288</v>
      </c>
      <c r="F4069" s="126" t="s">
        <v>522</v>
      </c>
      <c r="G4069" s="126" t="s">
        <v>1636</v>
      </c>
      <c r="H4069" s="126" t="s">
        <v>524</v>
      </c>
      <c r="I4069" s="126" t="s">
        <v>418</v>
      </c>
      <c r="J4069" s="126" t="s">
        <v>813</v>
      </c>
      <c r="K4069" s="126" t="s">
        <v>504</v>
      </c>
      <c r="L4069" s="126" t="s">
        <v>559</v>
      </c>
      <c r="M4069" s="130">
        <v>1367.08</v>
      </c>
      <c r="N4069" s="126" t="s">
        <v>290</v>
      </c>
      <c r="O4069" s="126" t="s">
        <v>621</v>
      </c>
      <c r="P4069" s="130">
        <v>0</v>
      </c>
      <c r="S4069" s="130">
        <v>0</v>
      </c>
      <c r="V4069" s="130">
        <v>1367.08</v>
      </c>
      <c r="X4069" s="126" t="s">
        <v>7591</v>
      </c>
      <c r="Z4069" s="127"/>
      <c r="AA4069" s="128"/>
      <c r="AB4069" s="128"/>
      <c r="AD4069" s="126" t="s">
        <v>562</v>
      </c>
      <c r="AG4069" s="127"/>
      <c r="AI4069" s="127"/>
    </row>
    <row r="4070" spans="1:35" ht="14.85" customHeight="1">
      <c r="A4070" s="130">
        <v>5007588</v>
      </c>
      <c r="B4070" s="126" t="s">
        <v>7595</v>
      </c>
      <c r="C4070" s="126" t="s">
        <v>7596</v>
      </c>
      <c r="D4070" s="126" t="s">
        <v>7597</v>
      </c>
      <c r="E4070" s="126" t="s">
        <v>288</v>
      </c>
      <c r="F4070" s="126" t="s">
        <v>491</v>
      </c>
      <c r="G4070" s="126" t="s">
        <v>417</v>
      </c>
      <c r="H4070" s="126" t="s">
        <v>308</v>
      </c>
      <c r="I4070" s="126" t="s">
        <v>308</v>
      </c>
      <c r="J4070" s="126" t="s">
        <v>7598</v>
      </c>
      <c r="K4070" s="126" t="s">
        <v>628</v>
      </c>
      <c r="L4070" s="126" t="s">
        <v>5919</v>
      </c>
      <c r="M4070" s="130">
        <v>389.76</v>
      </c>
      <c r="O4070" s="126" t="s">
        <v>1615</v>
      </c>
      <c r="P4070" s="130">
        <v>0</v>
      </c>
      <c r="S4070" s="130">
        <v>0</v>
      </c>
      <c r="V4070" s="130">
        <v>389.76</v>
      </c>
      <c r="X4070" s="126" t="s">
        <v>1619</v>
      </c>
      <c r="Z4070" s="127"/>
      <c r="AA4070" s="128">
        <v>1</v>
      </c>
      <c r="AB4070" s="128">
        <v>24</v>
      </c>
      <c r="AD4070" s="126" t="s">
        <v>562</v>
      </c>
      <c r="AG4070" s="127"/>
      <c r="AI4070" s="127"/>
    </row>
    <row r="4071" spans="1:35" ht="14.85" customHeight="1">
      <c r="A4071" s="130">
        <v>5007581</v>
      </c>
      <c r="B4071" s="126" t="s">
        <v>7599</v>
      </c>
      <c r="C4071" s="126" t="s">
        <v>7600</v>
      </c>
      <c r="D4071" s="126" t="s">
        <v>7601</v>
      </c>
      <c r="E4071" s="126" t="s">
        <v>288</v>
      </c>
      <c r="F4071" s="126" t="s">
        <v>440</v>
      </c>
      <c r="G4071" s="126" t="s">
        <v>463</v>
      </c>
      <c r="H4071" s="126" t="s">
        <v>126</v>
      </c>
      <c r="I4071" s="126" t="s">
        <v>418</v>
      </c>
      <c r="J4071" s="126" t="s">
        <v>1645</v>
      </c>
      <c r="K4071" s="126" t="s">
        <v>613</v>
      </c>
      <c r="L4071" s="126" t="s">
        <v>1646</v>
      </c>
      <c r="M4071" s="130">
        <v>2923.2</v>
      </c>
      <c r="O4071" s="126" t="s">
        <v>449</v>
      </c>
      <c r="P4071" s="130">
        <v>0</v>
      </c>
      <c r="S4071" s="130">
        <v>0</v>
      </c>
      <c r="V4071" s="130">
        <v>2923.2</v>
      </c>
      <c r="X4071" s="126" t="s">
        <v>7577</v>
      </c>
      <c r="Z4071" s="127"/>
      <c r="AA4071" s="128">
        <v>30</v>
      </c>
      <c r="AB4071" s="128">
        <v>1</v>
      </c>
      <c r="AD4071" s="126" t="s">
        <v>562</v>
      </c>
      <c r="AG4071" s="127"/>
      <c r="AI4071" s="127"/>
    </row>
    <row r="4072" spans="1:35" ht="14.85" customHeight="1">
      <c r="A4072" s="130">
        <v>5007580</v>
      </c>
      <c r="B4072" s="126" t="s">
        <v>7602</v>
      </c>
      <c r="C4072" s="126" t="s">
        <v>7603</v>
      </c>
      <c r="D4072" s="126" t="s">
        <v>7604</v>
      </c>
      <c r="E4072" s="126" t="s">
        <v>288</v>
      </c>
      <c r="F4072" s="126" t="s">
        <v>440</v>
      </c>
      <c r="G4072" s="126" t="s">
        <v>463</v>
      </c>
      <c r="H4072" s="126" t="s">
        <v>126</v>
      </c>
      <c r="I4072" s="126" t="s">
        <v>418</v>
      </c>
      <c r="J4072" s="126" t="s">
        <v>1645</v>
      </c>
      <c r="K4072" s="126" t="s">
        <v>613</v>
      </c>
      <c r="L4072" s="126" t="s">
        <v>1646</v>
      </c>
      <c r="M4072" s="130">
        <v>2923.2</v>
      </c>
      <c r="O4072" s="126" t="s">
        <v>449</v>
      </c>
      <c r="P4072" s="130">
        <v>0</v>
      </c>
      <c r="S4072" s="130">
        <v>0</v>
      </c>
      <c r="V4072" s="130">
        <v>2923.2</v>
      </c>
      <c r="X4072" s="126" t="s">
        <v>7577</v>
      </c>
      <c r="Z4072" s="127"/>
      <c r="AA4072" s="128">
        <v>30</v>
      </c>
      <c r="AB4072" s="128">
        <v>1</v>
      </c>
      <c r="AD4072" s="126" t="s">
        <v>562</v>
      </c>
      <c r="AG4072" s="127"/>
      <c r="AI4072" s="127"/>
    </row>
    <row r="4073" spans="1:35" ht="14.85" customHeight="1">
      <c r="A4073" s="130">
        <v>5007577</v>
      </c>
      <c r="B4073" s="126" t="s">
        <v>7605</v>
      </c>
      <c r="C4073" s="126" t="s">
        <v>7606</v>
      </c>
      <c r="D4073" s="126" t="s">
        <v>7607</v>
      </c>
      <c r="E4073" s="126" t="s">
        <v>288</v>
      </c>
      <c r="F4073" s="126" t="s">
        <v>416</v>
      </c>
      <c r="G4073" s="126" t="s">
        <v>417</v>
      </c>
      <c r="H4073" s="126" t="s">
        <v>126</v>
      </c>
      <c r="I4073" s="126" t="s">
        <v>126</v>
      </c>
      <c r="J4073" s="126" t="s">
        <v>5826</v>
      </c>
      <c r="K4073" s="126" t="s">
        <v>747</v>
      </c>
      <c r="L4073" s="126" t="s">
        <v>5827</v>
      </c>
      <c r="M4073" s="130">
        <v>1557.92</v>
      </c>
      <c r="O4073" s="126" t="s">
        <v>422</v>
      </c>
      <c r="P4073" s="130">
        <v>0</v>
      </c>
      <c r="S4073" s="130">
        <v>0</v>
      </c>
      <c r="V4073" s="130">
        <v>1558.24</v>
      </c>
      <c r="X4073" s="126" t="s">
        <v>1034</v>
      </c>
      <c r="Z4073" s="127"/>
      <c r="AA4073" s="128">
        <v>1</v>
      </c>
      <c r="AB4073" s="128">
        <v>12</v>
      </c>
      <c r="AD4073" s="126" t="s">
        <v>562</v>
      </c>
      <c r="AG4073" s="127"/>
      <c r="AI4073" s="127"/>
    </row>
    <row r="4074" spans="1:35" ht="14.85" customHeight="1">
      <c r="A4074" s="130">
        <v>5010436</v>
      </c>
      <c r="B4074" s="126" t="s">
        <v>7608</v>
      </c>
      <c r="C4074" s="126" t="s">
        <v>7609</v>
      </c>
      <c r="D4074" s="126" t="s">
        <v>7610</v>
      </c>
      <c r="E4074" s="126" t="s">
        <v>288</v>
      </c>
      <c r="F4074" s="126" t="s">
        <v>491</v>
      </c>
      <c r="G4074" s="126" t="s">
        <v>417</v>
      </c>
      <c r="H4074" s="126" t="s">
        <v>126</v>
      </c>
      <c r="I4074" s="126" t="s">
        <v>126</v>
      </c>
      <c r="J4074" s="126" t="s">
        <v>7611</v>
      </c>
      <c r="K4074" s="126" t="s">
        <v>420</v>
      </c>
      <c r="L4074" s="126" t="s">
        <v>5771</v>
      </c>
      <c r="M4074" s="130">
        <v>925.12</v>
      </c>
      <c r="O4074" s="126" t="s">
        <v>1081</v>
      </c>
      <c r="P4074" s="130">
        <v>0</v>
      </c>
      <c r="S4074" s="130">
        <v>0</v>
      </c>
      <c r="V4074" s="130">
        <v>993.39</v>
      </c>
      <c r="X4074" s="126" t="s">
        <v>1082</v>
      </c>
      <c r="Z4074" s="127"/>
      <c r="AA4074" s="128">
        <v>1</v>
      </c>
      <c r="AB4074" s="128">
        <v>36</v>
      </c>
      <c r="AD4074" s="126" t="s">
        <v>562</v>
      </c>
      <c r="AG4074" s="127"/>
      <c r="AI4074" s="127"/>
    </row>
    <row r="4075" spans="1:35" ht="14.85" customHeight="1">
      <c r="A4075" s="130">
        <v>5010435</v>
      </c>
      <c r="B4075" s="126" t="s">
        <v>7612</v>
      </c>
      <c r="C4075" s="126" t="s">
        <v>7613</v>
      </c>
      <c r="D4075" s="126" t="s">
        <v>7614</v>
      </c>
      <c r="E4075" s="126" t="s">
        <v>288</v>
      </c>
      <c r="F4075" s="126" t="s">
        <v>491</v>
      </c>
      <c r="G4075" s="126" t="s">
        <v>417</v>
      </c>
      <c r="H4075" s="126" t="s">
        <v>126</v>
      </c>
      <c r="I4075" s="126" t="s">
        <v>126</v>
      </c>
      <c r="J4075" s="126" t="s">
        <v>7611</v>
      </c>
      <c r="K4075" s="126" t="s">
        <v>420</v>
      </c>
      <c r="L4075" s="126" t="s">
        <v>5771</v>
      </c>
      <c r="M4075" s="130">
        <v>925.12</v>
      </c>
      <c r="O4075" s="126" t="s">
        <v>1081</v>
      </c>
      <c r="P4075" s="130">
        <v>0</v>
      </c>
      <c r="S4075" s="130">
        <v>0</v>
      </c>
      <c r="V4075" s="130">
        <v>1168.48</v>
      </c>
      <c r="X4075" s="126" t="s">
        <v>1082</v>
      </c>
      <c r="Z4075" s="127"/>
      <c r="AA4075" s="128">
        <v>1</v>
      </c>
      <c r="AB4075" s="128">
        <v>36</v>
      </c>
      <c r="AD4075" s="126" t="s">
        <v>562</v>
      </c>
      <c r="AG4075" s="127"/>
      <c r="AI4075" s="127"/>
    </row>
    <row r="4076" spans="1:35" ht="14.85" customHeight="1">
      <c r="A4076" s="130">
        <v>5011033</v>
      </c>
      <c r="B4076" s="126" t="s">
        <v>413</v>
      </c>
      <c r="C4076" s="126" t="s">
        <v>3327</v>
      </c>
      <c r="D4076" s="126" t="s">
        <v>3050</v>
      </c>
      <c r="E4076" s="126" t="s">
        <v>288</v>
      </c>
      <c r="F4076" s="126" t="s">
        <v>364</v>
      </c>
      <c r="G4076" s="126" t="s">
        <v>417</v>
      </c>
      <c r="H4076" s="126" t="s">
        <v>126</v>
      </c>
      <c r="I4076" s="126" t="s">
        <v>126</v>
      </c>
      <c r="J4076" s="126" t="s">
        <v>1449</v>
      </c>
      <c r="K4076" s="126" t="s">
        <v>535</v>
      </c>
      <c r="L4076" s="126" t="s">
        <v>1450</v>
      </c>
      <c r="M4076" s="130">
        <v>9739.52</v>
      </c>
      <c r="O4076" s="126" t="s">
        <v>486</v>
      </c>
      <c r="P4076" s="130">
        <v>0</v>
      </c>
      <c r="S4076" s="130">
        <v>0</v>
      </c>
      <c r="V4076" s="130">
        <v>27107.23</v>
      </c>
      <c r="X4076" s="126" t="s">
        <v>549</v>
      </c>
      <c r="Z4076" s="127"/>
      <c r="AA4076" s="128">
        <v>2</v>
      </c>
      <c r="AB4076" s="128">
        <v>60</v>
      </c>
      <c r="AC4076" s="126" t="s">
        <v>366</v>
      </c>
      <c r="AD4076" s="126" t="s">
        <v>562</v>
      </c>
      <c r="AG4076" s="127"/>
      <c r="AI4076" s="127"/>
    </row>
    <row r="4077" spans="1:35" ht="14.85" customHeight="1">
      <c r="A4077" s="130">
        <v>5011032</v>
      </c>
      <c r="B4077" s="126" t="s">
        <v>413</v>
      </c>
      <c r="C4077" s="126" t="s">
        <v>3327</v>
      </c>
      <c r="D4077" s="126" t="s">
        <v>3050</v>
      </c>
      <c r="E4077" s="126" t="s">
        <v>288</v>
      </c>
      <c r="F4077" s="126" t="s">
        <v>364</v>
      </c>
      <c r="G4077" s="126" t="s">
        <v>417</v>
      </c>
      <c r="H4077" s="126" t="s">
        <v>126</v>
      </c>
      <c r="I4077" s="126" t="s">
        <v>126</v>
      </c>
      <c r="J4077" s="126" t="s">
        <v>1449</v>
      </c>
      <c r="K4077" s="126" t="s">
        <v>535</v>
      </c>
      <c r="L4077" s="126" t="s">
        <v>1450</v>
      </c>
      <c r="M4077" s="130">
        <v>9739.52</v>
      </c>
      <c r="O4077" s="126" t="s">
        <v>486</v>
      </c>
      <c r="P4077" s="130">
        <v>0</v>
      </c>
      <c r="S4077" s="130">
        <v>0</v>
      </c>
      <c r="V4077" s="130">
        <v>27107.23</v>
      </c>
      <c r="X4077" s="126" t="s">
        <v>487</v>
      </c>
      <c r="Z4077" s="127"/>
      <c r="AA4077" s="128">
        <v>1</v>
      </c>
      <c r="AB4077" s="128">
        <v>60</v>
      </c>
      <c r="AC4077" s="126" t="s">
        <v>366</v>
      </c>
      <c r="AD4077" s="126" t="s">
        <v>562</v>
      </c>
      <c r="AG4077" s="127"/>
      <c r="AI4077" s="127"/>
    </row>
    <row r="4078" spans="1:35" ht="14.85" customHeight="1">
      <c r="A4078" s="130">
        <v>5011031</v>
      </c>
      <c r="B4078" s="126" t="s">
        <v>413</v>
      </c>
      <c r="C4078" s="126" t="s">
        <v>7615</v>
      </c>
      <c r="D4078" s="126" t="s">
        <v>3050</v>
      </c>
      <c r="E4078" s="126" t="s">
        <v>288</v>
      </c>
      <c r="F4078" s="126" t="s">
        <v>364</v>
      </c>
      <c r="G4078" s="126" t="s">
        <v>417</v>
      </c>
      <c r="H4078" s="126" t="s">
        <v>126</v>
      </c>
      <c r="I4078" s="126" t="s">
        <v>126</v>
      </c>
      <c r="J4078" s="126" t="s">
        <v>1449</v>
      </c>
      <c r="K4078" s="126" t="s">
        <v>535</v>
      </c>
      <c r="L4078" s="126" t="s">
        <v>1450</v>
      </c>
      <c r="M4078" s="130">
        <v>6817.44</v>
      </c>
      <c r="O4078" s="126" t="s">
        <v>365</v>
      </c>
      <c r="P4078" s="130">
        <v>0</v>
      </c>
      <c r="S4078" s="130">
        <v>0</v>
      </c>
      <c r="V4078" s="130">
        <v>7578.24</v>
      </c>
      <c r="X4078" s="126" t="s">
        <v>510</v>
      </c>
      <c r="Z4078" s="127"/>
      <c r="AA4078" s="128">
        <v>2</v>
      </c>
      <c r="AB4078" s="128">
        <v>60</v>
      </c>
      <c r="AC4078" s="126" t="s">
        <v>366</v>
      </c>
      <c r="AD4078" s="126" t="s">
        <v>562</v>
      </c>
      <c r="AG4078" s="127"/>
      <c r="AI4078" s="127"/>
    </row>
    <row r="4079" spans="1:35" ht="14.85" customHeight="1">
      <c r="A4079" s="130">
        <v>5011030</v>
      </c>
      <c r="B4079" s="126" t="s">
        <v>413</v>
      </c>
      <c r="C4079" s="126" t="s">
        <v>7615</v>
      </c>
      <c r="D4079" s="126" t="s">
        <v>3050</v>
      </c>
      <c r="E4079" s="126" t="s">
        <v>288</v>
      </c>
      <c r="F4079" s="126" t="s">
        <v>364</v>
      </c>
      <c r="G4079" s="126" t="s">
        <v>417</v>
      </c>
      <c r="H4079" s="126" t="s">
        <v>126</v>
      </c>
      <c r="I4079" s="126" t="s">
        <v>126</v>
      </c>
      <c r="J4079" s="126" t="s">
        <v>1449</v>
      </c>
      <c r="K4079" s="126" t="s">
        <v>535</v>
      </c>
      <c r="L4079" s="126" t="s">
        <v>1450</v>
      </c>
      <c r="M4079" s="130">
        <v>6817.44</v>
      </c>
      <c r="O4079" s="126" t="s">
        <v>365</v>
      </c>
      <c r="P4079" s="130">
        <v>0</v>
      </c>
      <c r="S4079" s="130">
        <v>0</v>
      </c>
      <c r="V4079" s="130">
        <v>7578.24</v>
      </c>
      <c r="X4079" s="126" t="s">
        <v>469</v>
      </c>
      <c r="Z4079" s="127"/>
      <c r="AA4079" s="128">
        <v>1</v>
      </c>
      <c r="AB4079" s="128">
        <v>60</v>
      </c>
      <c r="AC4079" s="126" t="s">
        <v>366</v>
      </c>
      <c r="AD4079" s="126" t="s">
        <v>562</v>
      </c>
      <c r="AG4079" s="127"/>
      <c r="AI4079" s="127"/>
    </row>
    <row r="4080" spans="1:35" ht="14.85" customHeight="1">
      <c r="A4080" s="130">
        <v>5011029</v>
      </c>
      <c r="B4080" s="126" t="s">
        <v>413</v>
      </c>
      <c r="C4080" s="126" t="s">
        <v>7315</v>
      </c>
      <c r="D4080" s="126" t="s">
        <v>3050</v>
      </c>
      <c r="E4080" s="126" t="s">
        <v>288</v>
      </c>
      <c r="F4080" s="126" t="s">
        <v>364</v>
      </c>
      <c r="G4080" s="126" t="s">
        <v>417</v>
      </c>
      <c r="H4080" s="126" t="s">
        <v>126</v>
      </c>
      <c r="I4080" s="126" t="s">
        <v>126</v>
      </c>
      <c r="J4080" s="126" t="s">
        <v>1449</v>
      </c>
      <c r="K4080" s="126" t="s">
        <v>535</v>
      </c>
      <c r="L4080" s="126" t="s">
        <v>1450</v>
      </c>
      <c r="M4080" s="130">
        <v>6817.44</v>
      </c>
      <c r="O4080" s="126" t="s">
        <v>365</v>
      </c>
      <c r="P4080" s="130">
        <v>0</v>
      </c>
      <c r="S4080" s="130">
        <v>0</v>
      </c>
      <c r="V4080" s="130">
        <v>10114.49</v>
      </c>
      <c r="X4080" s="126" t="s">
        <v>510</v>
      </c>
      <c r="Z4080" s="127"/>
      <c r="AA4080" s="128">
        <v>2</v>
      </c>
      <c r="AB4080" s="128">
        <v>60</v>
      </c>
      <c r="AC4080" s="126" t="s">
        <v>366</v>
      </c>
      <c r="AD4080" s="126" t="s">
        <v>562</v>
      </c>
      <c r="AG4080" s="127"/>
      <c r="AI4080" s="127"/>
    </row>
    <row r="4081" spans="1:35" ht="14.85" customHeight="1">
      <c r="A4081" s="130">
        <v>5011028</v>
      </c>
      <c r="B4081" s="126" t="s">
        <v>413</v>
      </c>
      <c r="C4081" s="126" t="s">
        <v>7315</v>
      </c>
      <c r="D4081" s="126" t="s">
        <v>3050</v>
      </c>
      <c r="E4081" s="126" t="s">
        <v>288</v>
      </c>
      <c r="F4081" s="126" t="s">
        <v>364</v>
      </c>
      <c r="G4081" s="126" t="s">
        <v>417</v>
      </c>
      <c r="H4081" s="126" t="s">
        <v>126</v>
      </c>
      <c r="I4081" s="126" t="s">
        <v>126</v>
      </c>
      <c r="J4081" s="126" t="s">
        <v>1449</v>
      </c>
      <c r="K4081" s="126" t="s">
        <v>535</v>
      </c>
      <c r="L4081" s="126" t="s">
        <v>1450</v>
      </c>
      <c r="M4081" s="130">
        <v>6817.44</v>
      </c>
      <c r="O4081" s="126" t="s">
        <v>365</v>
      </c>
      <c r="P4081" s="130">
        <v>0</v>
      </c>
      <c r="S4081" s="130">
        <v>0</v>
      </c>
      <c r="V4081" s="130">
        <v>10114.49</v>
      </c>
      <c r="X4081" s="126" t="s">
        <v>469</v>
      </c>
      <c r="Z4081" s="127"/>
      <c r="AA4081" s="128">
        <v>1</v>
      </c>
      <c r="AB4081" s="128">
        <v>60</v>
      </c>
      <c r="AC4081" s="126" t="s">
        <v>366</v>
      </c>
      <c r="AD4081" s="126" t="s">
        <v>562</v>
      </c>
      <c r="AG4081" s="127"/>
      <c r="AI4081" s="127"/>
    </row>
    <row r="4082" spans="1:35" ht="14.85" customHeight="1">
      <c r="A4082" s="130">
        <v>5009051</v>
      </c>
      <c r="B4082" s="126" t="s">
        <v>6781</v>
      </c>
      <c r="C4082" s="126" t="s">
        <v>4028</v>
      </c>
      <c r="D4082" s="126" t="s">
        <v>7616</v>
      </c>
      <c r="E4082" s="126" t="s">
        <v>288</v>
      </c>
      <c r="F4082" s="126" t="s">
        <v>555</v>
      </c>
      <c r="G4082" s="126" t="s">
        <v>1552</v>
      </c>
      <c r="H4082" s="126" t="s">
        <v>126</v>
      </c>
      <c r="I4082" s="126" t="s">
        <v>418</v>
      </c>
      <c r="J4082" s="126" t="s">
        <v>962</v>
      </c>
      <c r="K4082" s="126" t="s">
        <v>443</v>
      </c>
      <c r="L4082" s="126" t="s">
        <v>963</v>
      </c>
      <c r="M4082" s="130">
        <v>1204</v>
      </c>
      <c r="O4082" s="126" t="s">
        <v>2200</v>
      </c>
      <c r="P4082" s="130">
        <v>0</v>
      </c>
      <c r="S4082" s="130">
        <v>0</v>
      </c>
      <c r="V4082" s="130">
        <v>1204</v>
      </c>
      <c r="X4082" s="126" t="s">
        <v>2201</v>
      </c>
      <c r="Z4082" s="127"/>
      <c r="AA4082" s="128">
        <v>210</v>
      </c>
      <c r="AB4082" s="128">
        <v>1</v>
      </c>
      <c r="AD4082" s="126" t="s">
        <v>562</v>
      </c>
      <c r="AG4082" s="127"/>
      <c r="AI4082" s="127"/>
    </row>
    <row r="4083" spans="1:35" ht="14.85" customHeight="1">
      <c r="A4083" s="130">
        <v>5009050</v>
      </c>
      <c r="B4083" s="126" t="s">
        <v>7617</v>
      </c>
      <c r="C4083" s="126" t="s">
        <v>7618</v>
      </c>
      <c r="D4083" s="126" t="s">
        <v>7619</v>
      </c>
      <c r="E4083" s="126" t="s">
        <v>288</v>
      </c>
      <c r="F4083" s="126" t="s">
        <v>491</v>
      </c>
      <c r="G4083" s="126" t="s">
        <v>417</v>
      </c>
      <c r="H4083" s="126" t="s">
        <v>126</v>
      </c>
      <c r="I4083" s="126" t="s">
        <v>308</v>
      </c>
      <c r="J4083" s="126" t="s">
        <v>576</v>
      </c>
      <c r="K4083" s="126" t="s">
        <v>567</v>
      </c>
      <c r="L4083" s="126" t="s">
        <v>505</v>
      </c>
      <c r="M4083" s="130">
        <v>5985.66</v>
      </c>
      <c r="N4083" s="126" t="s">
        <v>290</v>
      </c>
      <c r="O4083" s="126" t="s">
        <v>1311</v>
      </c>
      <c r="P4083" s="130">
        <v>0</v>
      </c>
      <c r="S4083" s="130">
        <v>0</v>
      </c>
      <c r="V4083" s="130">
        <v>6650.74</v>
      </c>
      <c r="X4083" s="126" t="s">
        <v>1312</v>
      </c>
      <c r="Y4083" s="126" t="s">
        <v>517</v>
      </c>
      <c r="Z4083" s="127" t="s">
        <v>309</v>
      </c>
      <c r="AA4083" s="128">
        <v>1</v>
      </c>
      <c r="AB4083" s="128">
        <v>60</v>
      </c>
      <c r="AD4083" s="126" t="s">
        <v>562</v>
      </c>
      <c r="AG4083" s="127"/>
      <c r="AI4083" s="127"/>
    </row>
    <row r="4084" spans="1:35" ht="14.85" customHeight="1">
      <c r="A4084" s="130">
        <v>5009048</v>
      </c>
      <c r="B4084" s="126" t="s">
        <v>7092</v>
      </c>
      <c r="C4084" s="126" t="s">
        <v>4028</v>
      </c>
      <c r="D4084" s="126" t="s">
        <v>7620</v>
      </c>
      <c r="E4084" s="126" t="s">
        <v>288</v>
      </c>
      <c r="F4084" s="126" t="s">
        <v>555</v>
      </c>
      <c r="G4084" s="126" t="s">
        <v>1552</v>
      </c>
      <c r="H4084" s="126" t="s">
        <v>126</v>
      </c>
      <c r="I4084" s="126" t="s">
        <v>418</v>
      </c>
      <c r="J4084" s="126" t="s">
        <v>962</v>
      </c>
      <c r="K4084" s="126" t="s">
        <v>443</v>
      </c>
      <c r="L4084" s="126" t="s">
        <v>963</v>
      </c>
      <c r="M4084" s="130">
        <v>1204</v>
      </c>
      <c r="O4084" s="126" t="s">
        <v>2200</v>
      </c>
      <c r="P4084" s="130">
        <v>0</v>
      </c>
      <c r="S4084" s="130">
        <v>0</v>
      </c>
      <c r="V4084" s="130">
        <v>1204</v>
      </c>
      <c r="X4084" s="126" t="s">
        <v>2201</v>
      </c>
      <c r="Z4084" s="127"/>
      <c r="AA4084" s="128">
        <v>210</v>
      </c>
      <c r="AB4084" s="128">
        <v>1</v>
      </c>
      <c r="AD4084" s="126" t="s">
        <v>562</v>
      </c>
      <c r="AG4084" s="127"/>
      <c r="AI4084" s="127"/>
    </row>
    <row r="4085" spans="1:35" ht="14.85" customHeight="1">
      <c r="A4085" s="130">
        <v>5009047</v>
      </c>
      <c r="B4085" s="126" t="s">
        <v>7621</v>
      </c>
      <c r="C4085" s="126" t="s">
        <v>7107</v>
      </c>
      <c r="D4085" s="126" t="s">
        <v>7622</v>
      </c>
      <c r="E4085" s="126" t="s">
        <v>288</v>
      </c>
      <c r="F4085" s="126" t="s">
        <v>352</v>
      </c>
      <c r="G4085" s="126" t="s">
        <v>417</v>
      </c>
      <c r="H4085" s="126" t="s">
        <v>126</v>
      </c>
      <c r="I4085" s="126" t="s">
        <v>626</v>
      </c>
      <c r="J4085" s="126" t="s">
        <v>7051</v>
      </c>
      <c r="K4085" s="126" t="s">
        <v>504</v>
      </c>
      <c r="L4085" s="126" t="s">
        <v>7052</v>
      </c>
      <c r="M4085" s="130">
        <v>3411.67</v>
      </c>
      <c r="N4085" s="126" t="s">
        <v>290</v>
      </c>
      <c r="O4085" s="126" t="s">
        <v>353</v>
      </c>
      <c r="P4085" s="130">
        <v>0</v>
      </c>
      <c r="S4085" s="130">
        <v>0</v>
      </c>
      <c r="V4085" s="130">
        <v>3411.67</v>
      </c>
      <c r="X4085" s="126" t="s">
        <v>6910</v>
      </c>
      <c r="Z4085" s="127"/>
      <c r="AA4085" s="128">
        <v>1</v>
      </c>
      <c r="AB4085" s="128">
        <v>84</v>
      </c>
      <c r="AD4085" s="126" t="s">
        <v>562</v>
      </c>
      <c r="AG4085" s="127"/>
      <c r="AI4085" s="127"/>
    </row>
    <row r="4086" spans="1:35" ht="14.85" customHeight="1">
      <c r="A4086" s="130">
        <v>5009046</v>
      </c>
      <c r="B4086" s="126" t="s">
        <v>7092</v>
      </c>
      <c r="C4086" s="126" t="s">
        <v>4028</v>
      </c>
      <c r="D4086" s="126" t="s">
        <v>7623</v>
      </c>
      <c r="E4086" s="126" t="s">
        <v>288</v>
      </c>
      <c r="F4086" s="126" t="s">
        <v>555</v>
      </c>
      <c r="G4086" s="126" t="s">
        <v>1552</v>
      </c>
      <c r="H4086" s="126" t="s">
        <v>126</v>
      </c>
      <c r="I4086" s="126" t="s">
        <v>418</v>
      </c>
      <c r="J4086" s="126" t="s">
        <v>962</v>
      </c>
      <c r="K4086" s="126" t="s">
        <v>443</v>
      </c>
      <c r="L4086" s="126" t="s">
        <v>963</v>
      </c>
      <c r="M4086" s="130">
        <v>1204</v>
      </c>
      <c r="O4086" s="126" t="s">
        <v>2200</v>
      </c>
      <c r="P4086" s="130">
        <v>0</v>
      </c>
      <c r="S4086" s="130">
        <v>0</v>
      </c>
      <c r="V4086" s="130">
        <v>1204</v>
      </c>
      <c r="X4086" s="126" t="s">
        <v>2201</v>
      </c>
      <c r="Z4086" s="127"/>
      <c r="AA4086" s="128">
        <v>210</v>
      </c>
      <c r="AB4086" s="128">
        <v>1</v>
      </c>
      <c r="AD4086" s="126" t="s">
        <v>562</v>
      </c>
      <c r="AG4086" s="127"/>
      <c r="AI4086" s="127"/>
    </row>
    <row r="4087" spans="1:35" ht="14.85" customHeight="1">
      <c r="A4087" s="130">
        <v>5010020</v>
      </c>
      <c r="B4087" s="126" t="s">
        <v>413</v>
      </c>
      <c r="C4087" s="126" t="s">
        <v>5404</v>
      </c>
      <c r="D4087" s="126" t="s">
        <v>7624</v>
      </c>
      <c r="E4087" s="126" t="s">
        <v>288</v>
      </c>
      <c r="F4087" s="126" t="s">
        <v>522</v>
      </c>
      <c r="G4087" s="126" t="s">
        <v>795</v>
      </c>
      <c r="H4087" s="126" t="s">
        <v>524</v>
      </c>
      <c r="I4087" s="126" t="s">
        <v>418</v>
      </c>
      <c r="J4087" s="126" t="s">
        <v>2496</v>
      </c>
      <c r="K4087" s="126" t="s">
        <v>558</v>
      </c>
      <c r="L4087" s="126" t="s">
        <v>977</v>
      </c>
      <c r="M4087" s="130">
        <v>1657.6</v>
      </c>
      <c r="N4087" s="126" t="s">
        <v>290</v>
      </c>
      <c r="O4087" s="126" t="s">
        <v>528</v>
      </c>
      <c r="P4087" s="130">
        <v>0</v>
      </c>
      <c r="S4087" s="130">
        <v>0</v>
      </c>
      <c r="V4087" s="130">
        <v>1657.6</v>
      </c>
      <c r="X4087" s="126" t="s">
        <v>784</v>
      </c>
      <c r="Z4087" s="127"/>
      <c r="AA4087" s="128"/>
      <c r="AB4087" s="128"/>
      <c r="AD4087" s="126" t="s">
        <v>1801</v>
      </c>
      <c r="AG4087" s="127"/>
      <c r="AI4087" s="127"/>
    </row>
    <row r="4088" spans="1:35" ht="14.85" customHeight="1">
      <c r="A4088" s="130">
        <v>5010018</v>
      </c>
      <c r="B4088" s="126" t="s">
        <v>413</v>
      </c>
      <c r="C4088" s="126" t="s">
        <v>5404</v>
      </c>
      <c r="D4088" s="126" t="s">
        <v>7625</v>
      </c>
      <c r="E4088" s="126" t="s">
        <v>288</v>
      </c>
      <c r="F4088" s="126" t="s">
        <v>522</v>
      </c>
      <c r="G4088" s="126" t="s">
        <v>6471</v>
      </c>
      <c r="H4088" s="126" t="s">
        <v>524</v>
      </c>
      <c r="I4088" s="126" t="s">
        <v>418</v>
      </c>
      <c r="J4088" s="126" t="s">
        <v>2496</v>
      </c>
      <c r="K4088" s="126" t="s">
        <v>558</v>
      </c>
      <c r="L4088" s="126" t="s">
        <v>977</v>
      </c>
      <c r="M4088" s="130">
        <v>1528.8</v>
      </c>
      <c r="N4088" s="126" t="s">
        <v>290</v>
      </c>
      <c r="O4088" s="126" t="s">
        <v>528</v>
      </c>
      <c r="P4088" s="130">
        <v>0</v>
      </c>
      <c r="S4088" s="130">
        <v>0</v>
      </c>
      <c r="V4088" s="130">
        <v>1528.8</v>
      </c>
      <c r="X4088" s="126" t="s">
        <v>784</v>
      </c>
      <c r="Z4088" s="127"/>
      <c r="AA4088" s="128"/>
      <c r="AB4088" s="128"/>
      <c r="AD4088" s="126" t="s">
        <v>1801</v>
      </c>
      <c r="AG4088" s="127"/>
      <c r="AI4088" s="127"/>
    </row>
    <row r="4089" spans="1:35" ht="14.85" customHeight="1">
      <c r="A4089" s="130">
        <v>5010016</v>
      </c>
      <c r="B4089" s="126" t="s">
        <v>413</v>
      </c>
      <c r="C4089" s="126" t="s">
        <v>5404</v>
      </c>
      <c r="D4089" s="126" t="s">
        <v>7626</v>
      </c>
      <c r="E4089" s="126" t="s">
        <v>288</v>
      </c>
      <c r="F4089" s="126" t="s">
        <v>522</v>
      </c>
      <c r="G4089" s="126" t="s">
        <v>788</v>
      </c>
      <c r="H4089" s="126" t="s">
        <v>524</v>
      </c>
      <c r="I4089" s="126" t="s">
        <v>418</v>
      </c>
      <c r="J4089" s="126" t="s">
        <v>2496</v>
      </c>
      <c r="K4089" s="126" t="s">
        <v>558</v>
      </c>
      <c r="L4089" s="126" t="s">
        <v>977</v>
      </c>
      <c r="M4089" s="130">
        <v>873.6</v>
      </c>
      <c r="N4089" s="126" t="s">
        <v>290</v>
      </c>
      <c r="O4089" s="126" t="s">
        <v>528</v>
      </c>
      <c r="P4089" s="130">
        <v>0</v>
      </c>
      <c r="S4089" s="130">
        <v>0</v>
      </c>
      <c r="V4089" s="130">
        <v>873.6</v>
      </c>
      <c r="X4089" s="126" t="s">
        <v>784</v>
      </c>
      <c r="Z4089" s="127"/>
      <c r="AA4089" s="128"/>
      <c r="AB4089" s="128"/>
      <c r="AD4089" s="126" t="s">
        <v>1801</v>
      </c>
      <c r="AG4089" s="127"/>
      <c r="AI4089" s="127"/>
    </row>
    <row r="4090" spans="1:35" ht="14.85" customHeight="1">
      <c r="A4090" s="130">
        <v>5010014</v>
      </c>
      <c r="B4090" s="126" t="s">
        <v>413</v>
      </c>
      <c r="C4090" s="126" t="s">
        <v>5404</v>
      </c>
      <c r="D4090" s="126" t="s">
        <v>7627</v>
      </c>
      <c r="E4090" s="126" t="s">
        <v>288</v>
      </c>
      <c r="F4090" s="126" t="s">
        <v>522</v>
      </c>
      <c r="G4090" s="126" t="s">
        <v>7628</v>
      </c>
      <c r="H4090" s="126" t="s">
        <v>524</v>
      </c>
      <c r="I4090" s="126" t="s">
        <v>418</v>
      </c>
      <c r="J4090" s="126" t="s">
        <v>2496</v>
      </c>
      <c r="K4090" s="126" t="s">
        <v>558</v>
      </c>
      <c r="L4090" s="126" t="s">
        <v>977</v>
      </c>
      <c r="M4090" s="130">
        <v>1232</v>
      </c>
      <c r="N4090" s="126" t="s">
        <v>290</v>
      </c>
      <c r="O4090" s="126" t="s">
        <v>528</v>
      </c>
      <c r="P4090" s="130">
        <v>0</v>
      </c>
      <c r="S4090" s="130">
        <v>0</v>
      </c>
      <c r="V4090" s="130">
        <v>1232</v>
      </c>
      <c r="X4090" s="126" t="s">
        <v>784</v>
      </c>
      <c r="Z4090" s="127"/>
      <c r="AA4090" s="128"/>
      <c r="AB4090" s="128"/>
      <c r="AD4090" s="126" t="s">
        <v>1801</v>
      </c>
      <c r="AG4090" s="127"/>
      <c r="AI4090" s="127"/>
    </row>
    <row r="4091" spans="1:35" ht="14.85" customHeight="1">
      <c r="A4091" s="130">
        <v>5008654</v>
      </c>
      <c r="B4091" s="126" t="s">
        <v>7629</v>
      </c>
      <c r="C4091" s="126" t="s">
        <v>7630</v>
      </c>
      <c r="D4091" s="126" t="s">
        <v>7631</v>
      </c>
      <c r="E4091" s="126" t="s">
        <v>288</v>
      </c>
      <c r="F4091" s="126" t="s">
        <v>416</v>
      </c>
      <c r="G4091" s="126" t="s">
        <v>417</v>
      </c>
      <c r="H4091" s="126" t="s">
        <v>126</v>
      </c>
      <c r="I4091" s="126" t="s">
        <v>126</v>
      </c>
      <c r="J4091" s="126" t="s">
        <v>5935</v>
      </c>
      <c r="K4091" s="126" t="s">
        <v>747</v>
      </c>
      <c r="L4091" s="126" t="s">
        <v>5936</v>
      </c>
      <c r="M4091" s="130">
        <v>153.53</v>
      </c>
      <c r="O4091" s="126" t="s">
        <v>4920</v>
      </c>
      <c r="P4091" s="130">
        <v>0</v>
      </c>
      <c r="S4091" s="130">
        <v>0</v>
      </c>
      <c r="V4091" s="130">
        <v>153.53</v>
      </c>
      <c r="X4091" s="126" t="s">
        <v>5937</v>
      </c>
      <c r="Z4091" s="127"/>
      <c r="AA4091" s="128">
        <v>8</v>
      </c>
      <c r="AB4091" s="128">
        <v>12</v>
      </c>
      <c r="AD4091" s="126" t="s">
        <v>562</v>
      </c>
      <c r="AG4091" s="127"/>
      <c r="AI4091" s="127"/>
    </row>
    <row r="4092" spans="1:35" ht="14.85" customHeight="1">
      <c r="A4092" s="130">
        <v>5008653</v>
      </c>
      <c r="B4092" s="126" t="s">
        <v>7632</v>
      </c>
      <c r="C4092" s="126" t="s">
        <v>7633</v>
      </c>
      <c r="D4092" s="126" t="s">
        <v>7634</v>
      </c>
      <c r="E4092" s="126" t="s">
        <v>288</v>
      </c>
      <c r="F4092" s="126" t="s">
        <v>440</v>
      </c>
      <c r="G4092" s="126" t="s">
        <v>441</v>
      </c>
      <c r="H4092" s="126" t="s">
        <v>126</v>
      </c>
      <c r="I4092" s="126" t="s">
        <v>418</v>
      </c>
      <c r="J4092" s="126" t="s">
        <v>962</v>
      </c>
      <c r="K4092" s="126" t="s">
        <v>443</v>
      </c>
      <c r="L4092" s="126" t="s">
        <v>963</v>
      </c>
      <c r="M4092" s="130">
        <v>1460.56</v>
      </c>
      <c r="O4092" s="126" t="s">
        <v>449</v>
      </c>
      <c r="P4092" s="130">
        <v>0</v>
      </c>
      <c r="S4092" s="130">
        <v>0</v>
      </c>
      <c r="V4092" s="130">
        <v>1460.56</v>
      </c>
      <c r="X4092" s="126" t="s">
        <v>450</v>
      </c>
      <c r="Z4092" s="127"/>
      <c r="AA4092" s="128">
        <v>10</v>
      </c>
      <c r="AB4092" s="128">
        <v>1</v>
      </c>
      <c r="AD4092" s="126" t="s">
        <v>562</v>
      </c>
      <c r="AG4092" s="127"/>
      <c r="AI4092" s="127"/>
    </row>
    <row r="4093" spans="1:35" ht="14.85" customHeight="1">
      <c r="A4093" s="130">
        <v>5008652</v>
      </c>
      <c r="B4093" s="126" t="s">
        <v>7635</v>
      </c>
      <c r="C4093" s="126" t="s">
        <v>7633</v>
      </c>
      <c r="D4093" s="126" t="s">
        <v>7636</v>
      </c>
      <c r="E4093" s="126" t="s">
        <v>288</v>
      </c>
      <c r="F4093" s="126" t="s">
        <v>440</v>
      </c>
      <c r="G4093" s="126" t="s">
        <v>441</v>
      </c>
      <c r="H4093" s="126" t="s">
        <v>126</v>
      </c>
      <c r="I4093" s="126" t="s">
        <v>418</v>
      </c>
      <c r="J4093" s="126" t="s">
        <v>962</v>
      </c>
      <c r="K4093" s="126" t="s">
        <v>443</v>
      </c>
      <c r="L4093" s="126" t="s">
        <v>963</v>
      </c>
      <c r="M4093" s="130">
        <v>1460.56</v>
      </c>
      <c r="O4093" s="126" t="s">
        <v>449</v>
      </c>
      <c r="P4093" s="130">
        <v>0</v>
      </c>
      <c r="S4093" s="130">
        <v>0</v>
      </c>
      <c r="V4093" s="130">
        <v>1460.56</v>
      </c>
      <c r="X4093" s="126" t="s">
        <v>450</v>
      </c>
      <c r="Z4093" s="127"/>
      <c r="AA4093" s="128">
        <v>10</v>
      </c>
      <c r="AB4093" s="128">
        <v>1</v>
      </c>
      <c r="AD4093" s="126" t="s">
        <v>562</v>
      </c>
      <c r="AG4093" s="127"/>
      <c r="AI4093" s="127"/>
    </row>
    <row r="4094" spans="1:35" ht="14.85" customHeight="1">
      <c r="A4094" s="130">
        <v>5008651</v>
      </c>
      <c r="B4094" s="126" t="s">
        <v>7637</v>
      </c>
      <c r="C4094" s="126" t="s">
        <v>7633</v>
      </c>
      <c r="D4094" s="126" t="s">
        <v>7638</v>
      </c>
      <c r="E4094" s="126" t="s">
        <v>288</v>
      </c>
      <c r="F4094" s="126" t="s">
        <v>440</v>
      </c>
      <c r="G4094" s="126" t="s">
        <v>441</v>
      </c>
      <c r="H4094" s="126" t="s">
        <v>126</v>
      </c>
      <c r="I4094" s="126" t="s">
        <v>418</v>
      </c>
      <c r="J4094" s="126" t="s">
        <v>962</v>
      </c>
      <c r="K4094" s="126" t="s">
        <v>443</v>
      </c>
      <c r="L4094" s="126" t="s">
        <v>963</v>
      </c>
      <c r="M4094" s="130">
        <v>1460.56</v>
      </c>
      <c r="O4094" s="126" t="s">
        <v>449</v>
      </c>
      <c r="P4094" s="130">
        <v>0</v>
      </c>
      <c r="S4094" s="130">
        <v>0</v>
      </c>
      <c r="V4094" s="130">
        <v>1460.56</v>
      </c>
      <c r="X4094" s="126" t="s">
        <v>450</v>
      </c>
      <c r="Z4094" s="127"/>
      <c r="AA4094" s="128">
        <v>10</v>
      </c>
      <c r="AB4094" s="128">
        <v>1</v>
      </c>
      <c r="AD4094" s="126" t="s">
        <v>562</v>
      </c>
      <c r="AG4094" s="127"/>
      <c r="AI4094" s="127"/>
    </row>
    <row r="4095" spans="1:35" ht="14.85" customHeight="1">
      <c r="A4095" s="130">
        <v>5008650</v>
      </c>
      <c r="B4095" s="126" t="s">
        <v>7639</v>
      </c>
      <c r="C4095" s="126" t="s">
        <v>5939</v>
      </c>
      <c r="D4095" s="126" t="s">
        <v>7640</v>
      </c>
      <c r="E4095" s="126" t="s">
        <v>288</v>
      </c>
      <c r="F4095" s="126" t="s">
        <v>591</v>
      </c>
      <c r="G4095" s="126" t="s">
        <v>604</v>
      </c>
      <c r="H4095" s="126" t="s">
        <v>126</v>
      </c>
      <c r="I4095" s="126" t="s">
        <v>418</v>
      </c>
      <c r="J4095" s="126" t="s">
        <v>5941</v>
      </c>
      <c r="K4095" s="126" t="s">
        <v>628</v>
      </c>
      <c r="L4095" s="126" t="s">
        <v>5684</v>
      </c>
      <c r="M4095" s="130">
        <v>268.8</v>
      </c>
      <c r="O4095" s="126" t="s">
        <v>2818</v>
      </c>
      <c r="P4095" s="130">
        <v>0</v>
      </c>
      <c r="S4095" s="130">
        <v>0</v>
      </c>
      <c r="V4095" s="130">
        <v>297.82</v>
      </c>
      <c r="X4095" s="126" t="s">
        <v>5942</v>
      </c>
      <c r="Z4095" s="127"/>
      <c r="AA4095" s="128">
        <v>400</v>
      </c>
      <c r="AB4095" s="128">
        <v>12</v>
      </c>
      <c r="AD4095" s="126" t="s">
        <v>562</v>
      </c>
      <c r="AG4095" s="127"/>
      <c r="AI4095" s="127"/>
    </row>
    <row r="4096" spans="1:35" ht="14.85" customHeight="1">
      <c r="A4096" s="130">
        <v>5008649</v>
      </c>
      <c r="B4096" s="126" t="s">
        <v>7641</v>
      </c>
      <c r="C4096" s="126" t="s">
        <v>7633</v>
      </c>
      <c r="D4096" s="126" t="s">
        <v>7642</v>
      </c>
      <c r="E4096" s="126" t="s">
        <v>288</v>
      </c>
      <c r="F4096" s="126" t="s">
        <v>440</v>
      </c>
      <c r="G4096" s="126" t="s">
        <v>441</v>
      </c>
      <c r="H4096" s="126" t="s">
        <v>126</v>
      </c>
      <c r="I4096" s="126" t="s">
        <v>418</v>
      </c>
      <c r="J4096" s="126" t="s">
        <v>962</v>
      </c>
      <c r="K4096" s="126" t="s">
        <v>443</v>
      </c>
      <c r="L4096" s="126" t="s">
        <v>963</v>
      </c>
      <c r="M4096" s="130">
        <v>1460.56</v>
      </c>
      <c r="O4096" s="126" t="s">
        <v>449</v>
      </c>
      <c r="P4096" s="130">
        <v>0</v>
      </c>
      <c r="S4096" s="130">
        <v>0</v>
      </c>
      <c r="V4096" s="130">
        <v>1460.56</v>
      </c>
      <c r="X4096" s="126" t="s">
        <v>450</v>
      </c>
      <c r="Z4096" s="127"/>
      <c r="AA4096" s="128">
        <v>10</v>
      </c>
      <c r="AB4096" s="128">
        <v>1</v>
      </c>
      <c r="AD4096" s="126" t="s">
        <v>562</v>
      </c>
      <c r="AG4096" s="127"/>
      <c r="AI4096" s="127"/>
    </row>
    <row r="4097" spans="1:35" ht="14.85" customHeight="1">
      <c r="A4097" s="130">
        <v>5008648</v>
      </c>
      <c r="B4097" s="126" t="s">
        <v>7643</v>
      </c>
      <c r="C4097" s="126" t="s">
        <v>7644</v>
      </c>
      <c r="D4097" s="126" t="s">
        <v>929</v>
      </c>
      <c r="E4097" s="126" t="s">
        <v>288</v>
      </c>
      <c r="F4097" s="126" t="s">
        <v>491</v>
      </c>
      <c r="G4097" s="126" t="s">
        <v>417</v>
      </c>
      <c r="H4097" s="126" t="s">
        <v>126</v>
      </c>
      <c r="I4097" s="126" t="s">
        <v>308</v>
      </c>
      <c r="J4097" s="126" t="s">
        <v>930</v>
      </c>
      <c r="K4097" s="126" t="s">
        <v>504</v>
      </c>
      <c r="L4097" s="126" t="s">
        <v>931</v>
      </c>
      <c r="M4097" s="130">
        <v>2953.86</v>
      </c>
      <c r="N4097" s="126" t="s">
        <v>290</v>
      </c>
      <c r="O4097" s="126" t="s">
        <v>844</v>
      </c>
      <c r="P4097" s="130">
        <v>0</v>
      </c>
      <c r="S4097" s="130">
        <v>0</v>
      </c>
      <c r="V4097" s="130">
        <v>3282.07</v>
      </c>
      <c r="X4097" s="126" t="s">
        <v>845</v>
      </c>
      <c r="Y4097" s="126" t="s">
        <v>517</v>
      </c>
      <c r="Z4097" s="127" t="s">
        <v>309</v>
      </c>
      <c r="AA4097" s="128">
        <v>1</v>
      </c>
      <c r="AB4097" s="128">
        <v>84</v>
      </c>
      <c r="AD4097" s="126" t="s">
        <v>562</v>
      </c>
      <c r="AG4097" s="127"/>
      <c r="AI4097" s="127"/>
    </row>
    <row r="4098" spans="1:35" ht="14.85" customHeight="1">
      <c r="A4098" s="130">
        <v>5009310</v>
      </c>
      <c r="B4098" s="126" t="s">
        <v>7645</v>
      </c>
      <c r="C4098" s="126" t="s">
        <v>7646</v>
      </c>
      <c r="D4098" s="126" t="s">
        <v>7647</v>
      </c>
      <c r="E4098" s="126" t="s">
        <v>288</v>
      </c>
      <c r="F4098" s="126" t="s">
        <v>591</v>
      </c>
      <c r="G4098" s="126" t="s">
        <v>417</v>
      </c>
      <c r="H4098" s="126" t="s">
        <v>126</v>
      </c>
      <c r="I4098" s="126" t="s">
        <v>126</v>
      </c>
      <c r="J4098" s="126" t="s">
        <v>1256</v>
      </c>
      <c r="K4098" s="126" t="s">
        <v>535</v>
      </c>
      <c r="L4098" s="126" t="s">
        <v>1257</v>
      </c>
      <c r="M4098" s="130">
        <v>4834.72</v>
      </c>
      <c r="O4098" s="126" t="s">
        <v>2625</v>
      </c>
      <c r="P4098" s="130">
        <v>0</v>
      </c>
      <c r="S4098" s="130">
        <v>0</v>
      </c>
      <c r="V4098" s="130">
        <v>5371.92</v>
      </c>
      <c r="X4098" s="126" t="s">
        <v>6369</v>
      </c>
      <c r="Z4098" s="127" t="s">
        <v>309</v>
      </c>
      <c r="AA4098" s="128">
        <v>1</v>
      </c>
      <c r="AB4098" s="128">
        <v>48</v>
      </c>
      <c r="AD4098" s="126" t="s">
        <v>562</v>
      </c>
      <c r="AG4098" s="127"/>
      <c r="AI4098" s="127"/>
    </row>
    <row r="4099" spans="1:35" ht="14.85" customHeight="1">
      <c r="A4099" s="130">
        <v>5009699</v>
      </c>
      <c r="B4099" s="126" t="s">
        <v>7648</v>
      </c>
      <c r="C4099" s="126" t="s">
        <v>4642</v>
      </c>
      <c r="D4099" s="126" t="s">
        <v>7649</v>
      </c>
      <c r="E4099" s="126" t="s">
        <v>288</v>
      </c>
      <c r="F4099" s="126" t="s">
        <v>440</v>
      </c>
      <c r="G4099" s="126" t="s">
        <v>463</v>
      </c>
      <c r="H4099" s="126" t="s">
        <v>126</v>
      </c>
      <c r="I4099" s="126" t="s">
        <v>418</v>
      </c>
      <c r="J4099" s="126" t="s">
        <v>442</v>
      </c>
      <c r="K4099" s="126" t="s">
        <v>443</v>
      </c>
      <c r="L4099" s="126" t="s">
        <v>444</v>
      </c>
      <c r="M4099" s="130">
        <v>883.47</v>
      </c>
      <c r="O4099" s="126" t="s">
        <v>445</v>
      </c>
      <c r="P4099" s="130">
        <v>0</v>
      </c>
      <c r="S4099" s="130">
        <v>0</v>
      </c>
      <c r="V4099" s="130">
        <v>883.47</v>
      </c>
      <c r="X4099" s="126" t="s">
        <v>4644</v>
      </c>
      <c r="Z4099" s="127"/>
      <c r="AA4099" s="128">
        <v>30</v>
      </c>
      <c r="AB4099" s="128">
        <v>1</v>
      </c>
      <c r="AD4099" s="126" t="s">
        <v>562</v>
      </c>
      <c r="AG4099" s="127"/>
      <c r="AI4099" s="127"/>
    </row>
    <row r="4100" spans="1:35" ht="14.85" customHeight="1">
      <c r="A4100" s="130">
        <v>5009698</v>
      </c>
      <c r="B4100" s="126" t="s">
        <v>7650</v>
      </c>
      <c r="C4100" s="126" t="s">
        <v>4642</v>
      </c>
      <c r="D4100" s="126" t="s">
        <v>7651</v>
      </c>
      <c r="E4100" s="126" t="s">
        <v>288</v>
      </c>
      <c r="F4100" s="126" t="s">
        <v>440</v>
      </c>
      <c r="G4100" s="126" t="s">
        <v>463</v>
      </c>
      <c r="H4100" s="126" t="s">
        <v>126</v>
      </c>
      <c r="I4100" s="126" t="s">
        <v>418</v>
      </c>
      <c r="J4100" s="126" t="s">
        <v>442</v>
      </c>
      <c r="K4100" s="126" t="s">
        <v>443</v>
      </c>
      <c r="L4100" s="126" t="s">
        <v>444</v>
      </c>
      <c r="M4100" s="130">
        <v>883.47</v>
      </c>
      <c r="O4100" s="126" t="s">
        <v>445</v>
      </c>
      <c r="P4100" s="130">
        <v>0</v>
      </c>
      <c r="S4100" s="130">
        <v>0</v>
      </c>
      <c r="V4100" s="130">
        <v>883.47</v>
      </c>
      <c r="X4100" s="126" t="s">
        <v>1647</v>
      </c>
      <c r="Z4100" s="127"/>
      <c r="AA4100" s="128">
        <v>60</v>
      </c>
      <c r="AB4100" s="128">
        <v>1</v>
      </c>
      <c r="AD4100" s="126" t="s">
        <v>562</v>
      </c>
      <c r="AG4100" s="127"/>
      <c r="AI4100" s="127"/>
    </row>
    <row r="4101" spans="1:35" ht="14.85" customHeight="1">
      <c r="A4101" s="130">
        <v>5008416</v>
      </c>
      <c r="B4101" s="126" t="s">
        <v>6614</v>
      </c>
      <c r="C4101" s="126" t="s">
        <v>6573</v>
      </c>
      <c r="D4101" s="126" t="s">
        <v>7652</v>
      </c>
      <c r="E4101" s="126" t="s">
        <v>288</v>
      </c>
      <c r="F4101" s="126" t="s">
        <v>591</v>
      </c>
      <c r="G4101" s="126" t="s">
        <v>417</v>
      </c>
      <c r="H4101" s="126" t="s">
        <v>126</v>
      </c>
      <c r="I4101" s="126" t="s">
        <v>126</v>
      </c>
      <c r="J4101" s="126" t="s">
        <v>6193</v>
      </c>
      <c r="K4101" s="126" t="s">
        <v>504</v>
      </c>
      <c r="L4101" s="126" t="s">
        <v>1002</v>
      </c>
      <c r="M4101" s="130">
        <v>43825.599999999999</v>
      </c>
      <c r="N4101" s="126" t="s">
        <v>290</v>
      </c>
      <c r="O4101" s="126" t="s">
        <v>2160</v>
      </c>
      <c r="P4101" s="130">
        <v>0</v>
      </c>
      <c r="S4101" s="130">
        <v>0</v>
      </c>
      <c r="V4101" s="130">
        <v>49224.89</v>
      </c>
      <c r="X4101" s="126" t="s">
        <v>7653</v>
      </c>
      <c r="Y4101" s="126" t="s">
        <v>517</v>
      </c>
      <c r="Z4101" s="127"/>
      <c r="AA4101" s="128">
        <v>1</v>
      </c>
      <c r="AB4101" s="128">
        <v>84</v>
      </c>
      <c r="AD4101" s="126" t="s">
        <v>562</v>
      </c>
      <c r="AG4101" s="127"/>
      <c r="AI4101" s="127"/>
    </row>
    <row r="4102" spans="1:35" ht="14.85" customHeight="1">
      <c r="A4102" s="130">
        <v>5009442</v>
      </c>
      <c r="B4102" s="126" t="s">
        <v>7654</v>
      </c>
      <c r="C4102" s="126" t="s">
        <v>7655</v>
      </c>
      <c r="D4102" s="126" t="s">
        <v>7656</v>
      </c>
      <c r="E4102" s="126" t="s">
        <v>288</v>
      </c>
      <c r="F4102" s="126" t="s">
        <v>753</v>
      </c>
      <c r="G4102" s="126" t="s">
        <v>417</v>
      </c>
      <c r="H4102" s="126" t="s">
        <v>126</v>
      </c>
      <c r="I4102" s="126" t="s">
        <v>126</v>
      </c>
      <c r="J4102" s="126" t="s">
        <v>3320</v>
      </c>
      <c r="K4102" s="126" t="s">
        <v>747</v>
      </c>
      <c r="L4102" s="126" t="s">
        <v>3321</v>
      </c>
      <c r="M4102" s="130">
        <v>277.56</v>
      </c>
      <c r="O4102" s="126" t="s">
        <v>333</v>
      </c>
      <c r="P4102" s="130">
        <v>0</v>
      </c>
      <c r="S4102" s="130">
        <v>0</v>
      </c>
      <c r="V4102" s="130">
        <v>277.56</v>
      </c>
      <c r="X4102" s="126" t="s">
        <v>5983</v>
      </c>
      <c r="Z4102" s="127"/>
      <c r="AA4102" s="128">
        <v>2</v>
      </c>
      <c r="AB4102" s="128">
        <v>12</v>
      </c>
      <c r="AD4102" s="126" t="s">
        <v>562</v>
      </c>
      <c r="AG4102" s="127"/>
      <c r="AI4102" s="127"/>
    </row>
    <row r="4103" spans="1:35" ht="14.85" customHeight="1">
      <c r="A4103" s="130">
        <v>5008415</v>
      </c>
      <c r="B4103" s="126" t="s">
        <v>7657</v>
      </c>
      <c r="C4103" s="126" t="s">
        <v>7658</v>
      </c>
      <c r="D4103" s="126" t="s">
        <v>7659</v>
      </c>
      <c r="E4103" s="126" t="s">
        <v>288</v>
      </c>
      <c r="F4103" s="126" t="s">
        <v>416</v>
      </c>
      <c r="G4103" s="126" t="s">
        <v>417</v>
      </c>
      <c r="H4103" s="126" t="s">
        <v>126</v>
      </c>
      <c r="I4103" s="126" t="s">
        <v>126</v>
      </c>
      <c r="J4103" s="126" t="s">
        <v>6346</v>
      </c>
      <c r="K4103" s="126" t="s">
        <v>504</v>
      </c>
      <c r="L4103" s="126" t="s">
        <v>6347</v>
      </c>
      <c r="M4103" s="130">
        <v>487.2</v>
      </c>
      <c r="O4103" s="126" t="s">
        <v>422</v>
      </c>
      <c r="P4103" s="130">
        <v>0</v>
      </c>
      <c r="S4103" s="130">
        <v>0</v>
      </c>
      <c r="V4103" s="130">
        <v>1031.7</v>
      </c>
      <c r="X4103" s="126" t="s">
        <v>2320</v>
      </c>
      <c r="Z4103" s="127"/>
      <c r="AA4103" s="128">
        <v>1</v>
      </c>
      <c r="AB4103" s="128">
        <v>12</v>
      </c>
      <c r="AD4103" s="126" t="s">
        <v>562</v>
      </c>
      <c r="AG4103" s="127"/>
      <c r="AI4103" s="127"/>
    </row>
    <row r="4104" spans="1:35" ht="14.85" customHeight="1">
      <c r="A4104" s="130">
        <v>5009335</v>
      </c>
      <c r="B4104" s="126" t="s">
        <v>6273</v>
      </c>
      <c r="C4104" s="126" t="s">
        <v>7660</v>
      </c>
      <c r="E4104" s="126" t="s">
        <v>288</v>
      </c>
      <c r="F4104" s="126" t="s">
        <v>591</v>
      </c>
      <c r="G4104" s="126" t="s">
        <v>417</v>
      </c>
      <c r="H4104" s="126" t="s">
        <v>126</v>
      </c>
      <c r="I4104" s="126" t="s">
        <v>126</v>
      </c>
      <c r="J4104" s="126" t="s">
        <v>1256</v>
      </c>
      <c r="K4104" s="126" t="s">
        <v>535</v>
      </c>
      <c r="L4104" s="126" t="s">
        <v>1257</v>
      </c>
      <c r="M4104" s="130">
        <v>681.97</v>
      </c>
      <c r="O4104" s="126" t="s">
        <v>2625</v>
      </c>
      <c r="P4104" s="130">
        <v>0</v>
      </c>
      <c r="S4104" s="130">
        <v>0</v>
      </c>
      <c r="V4104" s="130">
        <v>757.75</v>
      </c>
      <c r="X4104" s="126" t="s">
        <v>6275</v>
      </c>
      <c r="Z4104" s="127" t="s">
        <v>309</v>
      </c>
      <c r="AA4104" s="128">
        <v>1</v>
      </c>
      <c r="AB4104" s="128">
        <v>12</v>
      </c>
      <c r="AD4104" s="126" t="s">
        <v>562</v>
      </c>
      <c r="AG4104" s="127"/>
      <c r="AI4104" s="127"/>
    </row>
    <row r="4105" spans="1:35" ht="14.85" customHeight="1">
      <c r="A4105" s="130">
        <v>5012039</v>
      </c>
      <c r="B4105" s="126" t="s">
        <v>413</v>
      </c>
      <c r="C4105" s="126" t="s">
        <v>6937</v>
      </c>
      <c r="D4105" s="126" t="s">
        <v>6938</v>
      </c>
      <c r="E4105" s="126" t="s">
        <v>288</v>
      </c>
      <c r="F4105" s="126" t="s">
        <v>364</v>
      </c>
      <c r="G4105" s="126" t="s">
        <v>417</v>
      </c>
      <c r="H4105" s="126" t="s">
        <v>126</v>
      </c>
      <c r="I4105" s="126" t="s">
        <v>418</v>
      </c>
      <c r="J4105" s="126" t="s">
        <v>484</v>
      </c>
      <c r="K4105" s="126" t="s">
        <v>443</v>
      </c>
      <c r="L4105" s="126" t="s">
        <v>485</v>
      </c>
      <c r="M4105" s="130">
        <v>6860</v>
      </c>
      <c r="O4105" s="126" t="s">
        <v>486</v>
      </c>
      <c r="P4105" s="130">
        <v>0</v>
      </c>
      <c r="S4105" s="130">
        <v>0</v>
      </c>
      <c r="V4105" s="130">
        <v>6860</v>
      </c>
      <c r="X4105" s="126" t="s">
        <v>549</v>
      </c>
      <c r="Z4105" s="127"/>
      <c r="AA4105" s="128">
        <v>2</v>
      </c>
      <c r="AB4105" s="128">
        <v>60</v>
      </c>
      <c r="AC4105" s="126" t="s">
        <v>366</v>
      </c>
      <c r="AD4105" s="126" t="s">
        <v>488</v>
      </c>
      <c r="AG4105" s="127"/>
      <c r="AI4105" s="127"/>
    </row>
    <row r="4106" spans="1:35" ht="14.85" customHeight="1">
      <c r="A4106" s="130">
        <v>5012038</v>
      </c>
      <c r="B4106" s="126" t="s">
        <v>413</v>
      </c>
      <c r="C4106" s="126" t="s">
        <v>7661</v>
      </c>
      <c r="D4106" s="126" t="s">
        <v>7662</v>
      </c>
      <c r="E4106" s="126" t="s">
        <v>288</v>
      </c>
      <c r="F4106" s="126" t="s">
        <v>364</v>
      </c>
      <c r="G4106" s="126" t="s">
        <v>417</v>
      </c>
      <c r="H4106" s="126" t="s">
        <v>126</v>
      </c>
      <c r="I4106" s="126" t="s">
        <v>418</v>
      </c>
      <c r="J4106" s="126" t="s">
        <v>484</v>
      </c>
      <c r="K4106" s="126" t="s">
        <v>443</v>
      </c>
      <c r="L4106" s="126" t="s">
        <v>485</v>
      </c>
      <c r="M4106" s="130">
        <v>6860</v>
      </c>
      <c r="O4106" s="126" t="s">
        <v>486</v>
      </c>
      <c r="P4106" s="130">
        <v>0</v>
      </c>
      <c r="S4106" s="130">
        <v>0</v>
      </c>
      <c r="V4106" s="130">
        <v>6860</v>
      </c>
      <c r="X4106" s="126" t="s">
        <v>487</v>
      </c>
      <c r="Z4106" s="127"/>
      <c r="AA4106" s="128">
        <v>1</v>
      </c>
      <c r="AB4106" s="128">
        <v>60</v>
      </c>
      <c r="AC4106" s="126" t="s">
        <v>366</v>
      </c>
      <c r="AD4106" s="126" t="s">
        <v>488</v>
      </c>
      <c r="AG4106" s="127"/>
      <c r="AI4106" s="127"/>
    </row>
    <row r="4107" spans="1:35" ht="14.85" customHeight="1">
      <c r="A4107" s="130">
        <v>5012037</v>
      </c>
      <c r="B4107" s="126" t="s">
        <v>413</v>
      </c>
      <c r="C4107" s="126" t="s">
        <v>7661</v>
      </c>
      <c r="D4107" s="126" t="s">
        <v>7662</v>
      </c>
      <c r="E4107" s="126" t="s">
        <v>288</v>
      </c>
      <c r="F4107" s="126" t="s">
        <v>364</v>
      </c>
      <c r="G4107" s="126" t="s">
        <v>417</v>
      </c>
      <c r="H4107" s="126" t="s">
        <v>126</v>
      </c>
      <c r="I4107" s="126" t="s">
        <v>418</v>
      </c>
      <c r="J4107" s="126" t="s">
        <v>484</v>
      </c>
      <c r="K4107" s="126" t="s">
        <v>443</v>
      </c>
      <c r="L4107" s="126" t="s">
        <v>485</v>
      </c>
      <c r="M4107" s="130">
        <v>6860</v>
      </c>
      <c r="O4107" s="126" t="s">
        <v>486</v>
      </c>
      <c r="P4107" s="130">
        <v>0</v>
      </c>
      <c r="S4107" s="130">
        <v>0</v>
      </c>
      <c r="V4107" s="130">
        <v>6860</v>
      </c>
      <c r="X4107" s="126" t="s">
        <v>549</v>
      </c>
      <c r="Z4107" s="127"/>
      <c r="AA4107" s="128">
        <v>2</v>
      </c>
      <c r="AB4107" s="128">
        <v>60</v>
      </c>
      <c r="AC4107" s="126" t="s">
        <v>366</v>
      </c>
      <c r="AD4107" s="126" t="s">
        <v>488</v>
      </c>
      <c r="AG4107" s="127"/>
      <c r="AI4107" s="127"/>
    </row>
    <row r="4108" spans="1:35" ht="14.85" customHeight="1">
      <c r="A4108" s="130">
        <v>5012036</v>
      </c>
      <c r="B4108" s="126" t="s">
        <v>413</v>
      </c>
      <c r="C4108" s="126" t="s">
        <v>7663</v>
      </c>
      <c r="D4108" s="126" t="s">
        <v>2769</v>
      </c>
      <c r="E4108" s="126" t="s">
        <v>288</v>
      </c>
      <c r="F4108" s="126" t="s">
        <v>364</v>
      </c>
      <c r="G4108" s="126" t="s">
        <v>417</v>
      </c>
      <c r="H4108" s="126" t="s">
        <v>126</v>
      </c>
      <c r="I4108" s="126" t="s">
        <v>418</v>
      </c>
      <c r="J4108" s="126" t="s">
        <v>484</v>
      </c>
      <c r="K4108" s="126" t="s">
        <v>443</v>
      </c>
      <c r="L4108" s="126" t="s">
        <v>485</v>
      </c>
      <c r="M4108" s="130">
        <v>9739.52</v>
      </c>
      <c r="O4108" s="126" t="s">
        <v>486</v>
      </c>
      <c r="P4108" s="130">
        <v>0</v>
      </c>
      <c r="S4108" s="130">
        <v>0</v>
      </c>
      <c r="V4108" s="130">
        <v>16660</v>
      </c>
      <c r="X4108" s="126" t="s">
        <v>487</v>
      </c>
      <c r="Z4108" s="127"/>
      <c r="AA4108" s="128">
        <v>1</v>
      </c>
      <c r="AB4108" s="128">
        <v>60</v>
      </c>
      <c r="AC4108" s="126" t="s">
        <v>366</v>
      </c>
      <c r="AD4108" s="126" t="s">
        <v>488</v>
      </c>
      <c r="AG4108" s="127"/>
      <c r="AI4108" s="127"/>
    </row>
    <row r="4109" spans="1:35" ht="14.85" customHeight="1">
      <c r="A4109" s="130">
        <v>5012035</v>
      </c>
      <c r="B4109" s="126" t="s">
        <v>413</v>
      </c>
      <c r="C4109" s="126" t="s">
        <v>7663</v>
      </c>
      <c r="D4109" s="126" t="s">
        <v>2769</v>
      </c>
      <c r="E4109" s="126" t="s">
        <v>288</v>
      </c>
      <c r="F4109" s="126" t="s">
        <v>364</v>
      </c>
      <c r="G4109" s="126" t="s">
        <v>417</v>
      </c>
      <c r="H4109" s="126" t="s">
        <v>126</v>
      </c>
      <c r="I4109" s="126" t="s">
        <v>418</v>
      </c>
      <c r="J4109" s="126" t="s">
        <v>484</v>
      </c>
      <c r="K4109" s="126" t="s">
        <v>443</v>
      </c>
      <c r="L4109" s="126" t="s">
        <v>485</v>
      </c>
      <c r="M4109" s="130">
        <v>9739.52</v>
      </c>
      <c r="O4109" s="126" t="s">
        <v>486</v>
      </c>
      <c r="P4109" s="130">
        <v>0</v>
      </c>
      <c r="S4109" s="130">
        <v>0</v>
      </c>
      <c r="V4109" s="130">
        <v>16660</v>
      </c>
      <c r="X4109" s="126" t="s">
        <v>549</v>
      </c>
      <c r="Z4109" s="127"/>
      <c r="AA4109" s="128">
        <v>2</v>
      </c>
      <c r="AB4109" s="128">
        <v>60</v>
      </c>
      <c r="AC4109" s="126" t="s">
        <v>366</v>
      </c>
      <c r="AD4109" s="126" t="s">
        <v>488</v>
      </c>
      <c r="AG4109" s="127"/>
      <c r="AI4109" s="127"/>
    </row>
    <row r="4110" spans="1:35" ht="14.85" customHeight="1">
      <c r="A4110" s="130">
        <v>5010929</v>
      </c>
      <c r="B4110" s="126" t="s">
        <v>413</v>
      </c>
      <c r="C4110" s="126" t="s">
        <v>7664</v>
      </c>
      <c r="D4110" s="126" t="s">
        <v>7665</v>
      </c>
      <c r="E4110" s="126" t="s">
        <v>288</v>
      </c>
      <c r="F4110" s="126" t="s">
        <v>416</v>
      </c>
      <c r="G4110" s="126" t="s">
        <v>417</v>
      </c>
      <c r="H4110" s="126" t="s">
        <v>126</v>
      </c>
      <c r="I4110" s="126" t="s">
        <v>126</v>
      </c>
      <c r="J4110" s="126" t="s">
        <v>3618</v>
      </c>
      <c r="K4110" s="126" t="s">
        <v>558</v>
      </c>
      <c r="L4110" s="126" t="s">
        <v>3619</v>
      </c>
      <c r="M4110" s="130">
        <v>175.84</v>
      </c>
      <c r="O4110" s="126" t="s">
        <v>587</v>
      </c>
      <c r="P4110" s="130">
        <v>0</v>
      </c>
      <c r="S4110" s="130">
        <v>0</v>
      </c>
      <c r="V4110" s="130">
        <v>287.16000000000003</v>
      </c>
      <c r="X4110" s="126" t="s">
        <v>2338</v>
      </c>
      <c r="Z4110" s="127"/>
      <c r="AA4110" s="128">
        <v>1</v>
      </c>
      <c r="AB4110" s="128">
        <v>12</v>
      </c>
      <c r="AD4110" s="126" t="s">
        <v>562</v>
      </c>
      <c r="AG4110" s="127"/>
      <c r="AI4110" s="127"/>
    </row>
    <row r="4111" spans="1:35" ht="14.85" customHeight="1">
      <c r="A4111" s="130">
        <v>5010928</v>
      </c>
      <c r="B4111" s="126" t="s">
        <v>413</v>
      </c>
      <c r="C4111" s="126" t="s">
        <v>7666</v>
      </c>
      <c r="D4111" s="126" t="s">
        <v>7667</v>
      </c>
      <c r="E4111" s="126" t="s">
        <v>288</v>
      </c>
      <c r="F4111" s="126" t="s">
        <v>416</v>
      </c>
      <c r="G4111" s="126" t="s">
        <v>417</v>
      </c>
      <c r="H4111" s="126" t="s">
        <v>126</v>
      </c>
      <c r="I4111" s="126" t="s">
        <v>126</v>
      </c>
      <c r="J4111" s="126" t="s">
        <v>3618</v>
      </c>
      <c r="K4111" s="126" t="s">
        <v>558</v>
      </c>
      <c r="L4111" s="126" t="s">
        <v>3619</v>
      </c>
      <c r="M4111" s="130">
        <v>367.16</v>
      </c>
      <c r="O4111" s="126" t="s">
        <v>422</v>
      </c>
      <c r="P4111" s="130">
        <v>0</v>
      </c>
      <c r="S4111" s="130">
        <v>0</v>
      </c>
      <c r="V4111" s="130">
        <v>367.16</v>
      </c>
      <c r="X4111" s="126" t="s">
        <v>1885</v>
      </c>
      <c r="Z4111" s="127"/>
      <c r="AA4111" s="128">
        <v>1</v>
      </c>
      <c r="AB4111" s="128">
        <v>12</v>
      </c>
      <c r="AD4111" s="126" t="s">
        <v>562</v>
      </c>
      <c r="AG4111" s="127"/>
      <c r="AI4111" s="127"/>
    </row>
    <row r="4112" spans="1:35" ht="14.85" customHeight="1">
      <c r="A4112" s="130">
        <v>5009653</v>
      </c>
      <c r="B4112" s="126" t="s">
        <v>7668</v>
      </c>
      <c r="C4112" s="126" t="s">
        <v>7669</v>
      </c>
      <c r="D4112" s="126" t="s">
        <v>7670</v>
      </c>
      <c r="E4112" s="126" t="s">
        <v>288</v>
      </c>
      <c r="F4112" s="126" t="s">
        <v>440</v>
      </c>
      <c r="G4112" s="126" t="s">
        <v>463</v>
      </c>
      <c r="H4112" s="126" t="s">
        <v>126</v>
      </c>
      <c r="I4112" s="126" t="s">
        <v>418</v>
      </c>
      <c r="J4112" s="126" t="s">
        <v>442</v>
      </c>
      <c r="K4112" s="126" t="s">
        <v>443</v>
      </c>
      <c r="L4112" s="126" t="s">
        <v>444</v>
      </c>
      <c r="M4112" s="130">
        <v>883.47</v>
      </c>
      <c r="O4112" s="126" t="s">
        <v>445</v>
      </c>
      <c r="P4112" s="130">
        <v>0</v>
      </c>
      <c r="S4112" s="130">
        <v>0</v>
      </c>
      <c r="V4112" s="130">
        <v>883.47</v>
      </c>
      <c r="X4112" s="126" t="s">
        <v>4644</v>
      </c>
      <c r="Z4112" s="127"/>
      <c r="AA4112" s="128">
        <v>30</v>
      </c>
      <c r="AB4112" s="128">
        <v>1</v>
      </c>
      <c r="AD4112" s="126" t="s">
        <v>562</v>
      </c>
      <c r="AG4112" s="127"/>
      <c r="AI4112" s="127"/>
    </row>
    <row r="4113" spans="1:35" ht="14.85" customHeight="1">
      <c r="A4113" s="130">
        <v>5009650</v>
      </c>
      <c r="B4113" s="126" t="s">
        <v>7671</v>
      </c>
      <c r="C4113" s="126" t="s">
        <v>7672</v>
      </c>
      <c r="D4113" s="126" t="s">
        <v>3209</v>
      </c>
      <c r="E4113" s="126" t="s">
        <v>288</v>
      </c>
      <c r="F4113" s="126" t="s">
        <v>491</v>
      </c>
      <c r="G4113" s="126" t="s">
        <v>417</v>
      </c>
      <c r="H4113" s="126" t="s">
        <v>126</v>
      </c>
      <c r="I4113" s="126" t="s">
        <v>126</v>
      </c>
      <c r="J4113" s="126" t="s">
        <v>503</v>
      </c>
      <c r="K4113" s="126" t="s">
        <v>504</v>
      </c>
      <c r="L4113" s="126" t="s">
        <v>505</v>
      </c>
      <c r="M4113" s="130">
        <v>121739.52</v>
      </c>
      <c r="N4113" s="126" t="s">
        <v>290</v>
      </c>
      <c r="O4113" s="126" t="s">
        <v>506</v>
      </c>
      <c r="P4113" s="130">
        <v>0</v>
      </c>
      <c r="S4113" s="130">
        <v>0</v>
      </c>
      <c r="V4113" s="130">
        <v>123739.12</v>
      </c>
      <c r="X4113" s="126" t="s">
        <v>4165</v>
      </c>
      <c r="Y4113" s="126" t="s">
        <v>517</v>
      </c>
      <c r="Z4113" s="127"/>
      <c r="AA4113" s="128">
        <v>1</v>
      </c>
      <c r="AB4113" s="128">
        <v>84</v>
      </c>
      <c r="AD4113" s="126" t="s">
        <v>562</v>
      </c>
      <c r="AG4113" s="127"/>
      <c r="AI4113" s="127"/>
    </row>
    <row r="4114" spans="1:35" ht="14.85" customHeight="1">
      <c r="A4114" s="130">
        <v>5009649</v>
      </c>
      <c r="B4114" s="126" t="s">
        <v>7673</v>
      </c>
      <c r="C4114" s="126" t="s">
        <v>7669</v>
      </c>
      <c r="D4114" s="126" t="s">
        <v>7674</v>
      </c>
      <c r="E4114" s="126" t="s">
        <v>288</v>
      </c>
      <c r="F4114" s="126" t="s">
        <v>440</v>
      </c>
      <c r="G4114" s="126" t="s">
        <v>463</v>
      </c>
      <c r="H4114" s="126" t="s">
        <v>126</v>
      </c>
      <c r="I4114" s="126" t="s">
        <v>418</v>
      </c>
      <c r="J4114" s="126" t="s">
        <v>442</v>
      </c>
      <c r="K4114" s="126" t="s">
        <v>443</v>
      </c>
      <c r="L4114" s="126" t="s">
        <v>444</v>
      </c>
      <c r="M4114" s="130">
        <v>883.47</v>
      </c>
      <c r="O4114" s="126" t="s">
        <v>445</v>
      </c>
      <c r="P4114" s="130">
        <v>0</v>
      </c>
      <c r="S4114" s="130">
        <v>0</v>
      </c>
      <c r="V4114" s="130">
        <v>883.47</v>
      </c>
      <c r="X4114" s="126" t="s">
        <v>1647</v>
      </c>
      <c r="Z4114" s="127"/>
      <c r="AA4114" s="128">
        <v>60</v>
      </c>
      <c r="AB4114" s="128">
        <v>1</v>
      </c>
      <c r="AD4114" s="126" t="s">
        <v>562</v>
      </c>
      <c r="AG4114" s="127"/>
      <c r="AI4114" s="127"/>
    </row>
    <row r="4115" spans="1:35" ht="14.85" customHeight="1">
      <c r="A4115" s="130">
        <v>5009648</v>
      </c>
      <c r="B4115" s="126" t="s">
        <v>7675</v>
      </c>
      <c r="C4115" s="126" t="s">
        <v>7676</v>
      </c>
      <c r="D4115" s="126" t="s">
        <v>3209</v>
      </c>
      <c r="E4115" s="126" t="s">
        <v>288</v>
      </c>
      <c r="F4115" s="126" t="s">
        <v>491</v>
      </c>
      <c r="G4115" s="126" t="s">
        <v>417</v>
      </c>
      <c r="H4115" s="126" t="s">
        <v>126</v>
      </c>
      <c r="I4115" s="126" t="s">
        <v>126</v>
      </c>
      <c r="J4115" s="126" t="s">
        <v>503</v>
      </c>
      <c r="K4115" s="126" t="s">
        <v>504</v>
      </c>
      <c r="L4115" s="126" t="s">
        <v>505</v>
      </c>
      <c r="M4115" s="130">
        <v>121739.52</v>
      </c>
      <c r="N4115" s="126" t="s">
        <v>290</v>
      </c>
      <c r="O4115" s="126" t="s">
        <v>506</v>
      </c>
      <c r="P4115" s="130">
        <v>0</v>
      </c>
      <c r="S4115" s="130">
        <v>0</v>
      </c>
      <c r="V4115" s="130">
        <v>129979.99</v>
      </c>
      <c r="X4115" s="126" t="s">
        <v>4165</v>
      </c>
      <c r="Y4115" s="126" t="s">
        <v>517</v>
      </c>
      <c r="Z4115" s="127"/>
      <c r="AA4115" s="128">
        <v>1</v>
      </c>
      <c r="AB4115" s="128">
        <v>84</v>
      </c>
      <c r="AD4115" s="126" t="s">
        <v>562</v>
      </c>
      <c r="AG4115" s="127"/>
      <c r="AI4115" s="127"/>
    </row>
    <row r="4116" spans="1:35" ht="14.85" customHeight="1">
      <c r="A4116" s="130">
        <v>5009647</v>
      </c>
      <c r="B4116" s="126" t="s">
        <v>7677</v>
      </c>
      <c r="C4116" s="126" t="s">
        <v>7678</v>
      </c>
      <c r="D4116" s="126" t="s">
        <v>3209</v>
      </c>
      <c r="E4116" s="126" t="s">
        <v>288</v>
      </c>
      <c r="F4116" s="126" t="s">
        <v>491</v>
      </c>
      <c r="G4116" s="126" t="s">
        <v>417</v>
      </c>
      <c r="H4116" s="126" t="s">
        <v>126</v>
      </c>
      <c r="I4116" s="126" t="s">
        <v>126</v>
      </c>
      <c r="J4116" s="126" t="s">
        <v>503</v>
      </c>
      <c r="K4116" s="126" t="s">
        <v>504</v>
      </c>
      <c r="L4116" s="126" t="s">
        <v>505</v>
      </c>
      <c r="M4116" s="130">
        <v>138295.35999999999</v>
      </c>
      <c r="N4116" s="126" t="s">
        <v>290</v>
      </c>
      <c r="O4116" s="126" t="s">
        <v>506</v>
      </c>
      <c r="P4116" s="130">
        <v>0</v>
      </c>
      <c r="S4116" s="130">
        <v>0</v>
      </c>
      <c r="V4116" s="130">
        <v>151979.99</v>
      </c>
      <c r="X4116" s="126" t="s">
        <v>516</v>
      </c>
      <c r="Y4116" s="126" t="s">
        <v>517</v>
      </c>
      <c r="Z4116" s="127"/>
      <c r="AA4116" s="128">
        <v>1</v>
      </c>
      <c r="AB4116" s="128">
        <v>84</v>
      </c>
      <c r="AD4116" s="126" t="s">
        <v>562</v>
      </c>
      <c r="AG4116" s="127"/>
      <c r="AI4116" s="127"/>
    </row>
    <row r="4117" spans="1:35" ht="14.85" customHeight="1">
      <c r="A4117" s="130">
        <v>5009646</v>
      </c>
      <c r="B4117" s="126" t="s">
        <v>7679</v>
      </c>
      <c r="C4117" s="126" t="s">
        <v>7680</v>
      </c>
      <c r="D4117" s="126" t="s">
        <v>7681</v>
      </c>
      <c r="E4117" s="126" t="s">
        <v>288</v>
      </c>
      <c r="F4117" s="126" t="s">
        <v>440</v>
      </c>
      <c r="G4117" s="126" t="s">
        <v>463</v>
      </c>
      <c r="H4117" s="126" t="s">
        <v>126</v>
      </c>
      <c r="I4117" s="126" t="s">
        <v>418</v>
      </c>
      <c r="J4117" s="126" t="s">
        <v>442</v>
      </c>
      <c r="K4117" s="126" t="s">
        <v>443</v>
      </c>
      <c r="L4117" s="126" t="s">
        <v>444</v>
      </c>
      <c r="M4117" s="130">
        <v>2430.4</v>
      </c>
      <c r="O4117" s="126" t="s">
        <v>445</v>
      </c>
      <c r="P4117" s="130">
        <v>0</v>
      </c>
      <c r="S4117" s="130">
        <v>0</v>
      </c>
      <c r="V4117" s="130">
        <v>2430.4</v>
      </c>
      <c r="X4117" s="126" t="s">
        <v>480</v>
      </c>
      <c r="Z4117" s="127"/>
      <c r="AA4117" s="128">
        <v>30</v>
      </c>
      <c r="AB4117" s="128">
        <v>1</v>
      </c>
      <c r="AD4117" s="126" t="s">
        <v>562</v>
      </c>
      <c r="AG4117" s="127"/>
      <c r="AI4117" s="127"/>
    </row>
    <row r="4118" spans="1:35" ht="14.85" customHeight="1">
      <c r="A4118" s="130">
        <v>5009645</v>
      </c>
      <c r="B4118" s="126" t="s">
        <v>7682</v>
      </c>
      <c r="C4118" s="126" t="s">
        <v>842</v>
      </c>
      <c r="D4118" s="126" t="s">
        <v>7683</v>
      </c>
      <c r="E4118" s="126" t="s">
        <v>288</v>
      </c>
      <c r="F4118" s="126" t="s">
        <v>491</v>
      </c>
      <c r="G4118" s="126" t="s">
        <v>417</v>
      </c>
      <c r="H4118" s="126" t="s">
        <v>126</v>
      </c>
      <c r="I4118" s="126" t="s">
        <v>126</v>
      </c>
      <c r="J4118" s="126" t="s">
        <v>503</v>
      </c>
      <c r="K4118" s="126" t="s">
        <v>504</v>
      </c>
      <c r="L4118" s="126" t="s">
        <v>505</v>
      </c>
      <c r="M4118" s="130">
        <v>3689.1</v>
      </c>
      <c r="N4118" s="126" t="s">
        <v>290</v>
      </c>
      <c r="O4118" s="126" t="s">
        <v>844</v>
      </c>
      <c r="P4118" s="130">
        <v>0</v>
      </c>
      <c r="S4118" s="130">
        <v>0</v>
      </c>
      <c r="V4118" s="130">
        <v>4099</v>
      </c>
      <c r="X4118" s="126" t="s">
        <v>845</v>
      </c>
      <c r="Y4118" s="126" t="s">
        <v>517</v>
      </c>
      <c r="Z4118" s="127" t="s">
        <v>309</v>
      </c>
      <c r="AA4118" s="128">
        <v>1</v>
      </c>
      <c r="AB4118" s="128">
        <v>84</v>
      </c>
      <c r="AD4118" s="126" t="s">
        <v>562</v>
      </c>
      <c r="AG4118" s="127"/>
      <c r="AI4118" s="127"/>
    </row>
    <row r="4119" spans="1:35" ht="14.85" customHeight="1">
      <c r="A4119" s="130">
        <v>5011027</v>
      </c>
      <c r="B4119" s="126" t="s">
        <v>413</v>
      </c>
      <c r="C4119" s="126" t="s">
        <v>7684</v>
      </c>
      <c r="D4119" s="126" t="s">
        <v>7247</v>
      </c>
      <c r="E4119" s="126" t="s">
        <v>288</v>
      </c>
      <c r="F4119" s="126" t="s">
        <v>364</v>
      </c>
      <c r="G4119" s="126" t="s">
        <v>417</v>
      </c>
      <c r="H4119" s="126" t="s">
        <v>126</v>
      </c>
      <c r="I4119" s="126" t="s">
        <v>126</v>
      </c>
      <c r="J4119" s="126" t="s">
        <v>1449</v>
      </c>
      <c r="K4119" s="126" t="s">
        <v>535</v>
      </c>
      <c r="L4119" s="126" t="s">
        <v>1450</v>
      </c>
      <c r="M4119" s="130">
        <v>6817.44</v>
      </c>
      <c r="O4119" s="126" t="s">
        <v>365</v>
      </c>
      <c r="P4119" s="130">
        <v>0</v>
      </c>
      <c r="S4119" s="130">
        <v>0</v>
      </c>
      <c r="V4119" s="130">
        <v>7578.24</v>
      </c>
      <c r="X4119" s="126" t="s">
        <v>510</v>
      </c>
      <c r="Z4119" s="127"/>
      <c r="AA4119" s="128">
        <v>2</v>
      </c>
      <c r="AB4119" s="128">
        <v>60</v>
      </c>
      <c r="AC4119" s="126" t="s">
        <v>366</v>
      </c>
      <c r="AD4119" s="126" t="s">
        <v>562</v>
      </c>
      <c r="AG4119" s="127"/>
      <c r="AI4119" s="127"/>
    </row>
    <row r="4120" spans="1:35" ht="14.85" customHeight="1">
      <c r="A4120" s="130">
        <v>5011026</v>
      </c>
      <c r="B4120" s="126" t="s">
        <v>413</v>
      </c>
      <c r="C4120" s="126" t="s">
        <v>7684</v>
      </c>
      <c r="D4120" s="126" t="s">
        <v>7247</v>
      </c>
      <c r="E4120" s="126" t="s">
        <v>288</v>
      </c>
      <c r="F4120" s="126" t="s">
        <v>364</v>
      </c>
      <c r="G4120" s="126" t="s">
        <v>417</v>
      </c>
      <c r="H4120" s="126" t="s">
        <v>126</v>
      </c>
      <c r="I4120" s="126" t="s">
        <v>126</v>
      </c>
      <c r="J4120" s="126" t="s">
        <v>1449</v>
      </c>
      <c r="K4120" s="126" t="s">
        <v>535</v>
      </c>
      <c r="L4120" s="126" t="s">
        <v>1450</v>
      </c>
      <c r="M4120" s="130">
        <v>6817.44</v>
      </c>
      <c r="O4120" s="126" t="s">
        <v>365</v>
      </c>
      <c r="P4120" s="130">
        <v>0</v>
      </c>
      <c r="S4120" s="130">
        <v>0</v>
      </c>
      <c r="V4120" s="130">
        <v>7578.24</v>
      </c>
      <c r="X4120" s="126" t="s">
        <v>469</v>
      </c>
      <c r="Z4120" s="127"/>
      <c r="AA4120" s="128">
        <v>1</v>
      </c>
      <c r="AB4120" s="128">
        <v>60</v>
      </c>
      <c r="AC4120" s="126" t="s">
        <v>366</v>
      </c>
      <c r="AD4120" s="126" t="s">
        <v>562</v>
      </c>
      <c r="AG4120" s="127"/>
      <c r="AI4120" s="127"/>
    </row>
    <row r="4121" spans="1:35" ht="14.85" customHeight="1">
      <c r="A4121" s="130">
        <v>5011025</v>
      </c>
      <c r="B4121" s="126" t="s">
        <v>413</v>
      </c>
      <c r="C4121" s="126" t="s">
        <v>7685</v>
      </c>
      <c r="D4121" s="126" t="s">
        <v>7247</v>
      </c>
      <c r="E4121" s="126" t="s">
        <v>288</v>
      </c>
      <c r="F4121" s="126" t="s">
        <v>364</v>
      </c>
      <c r="G4121" s="126" t="s">
        <v>417</v>
      </c>
      <c r="H4121" s="126" t="s">
        <v>126</v>
      </c>
      <c r="I4121" s="126" t="s">
        <v>126</v>
      </c>
      <c r="J4121" s="126" t="s">
        <v>1449</v>
      </c>
      <c r="K4121" s="126" t="s">
        <v>535</v>
      </c>
      <c r="L4121" s="126" t="s">
        <v>1450</v>
      </c>
      <c r="M4121" s="130">
        <v>6817.44</v>
      </c>
      <c r="O4121" s="126" t="s">
        <v>365</v>
      </c>
      <c r="P4121" s="130">
        <v>0</v>
      </c>
      <c r="S4121" s="130">
        <v>0</v>
      </c>
      <c r="V4121" s="130">
        <v>10114.49</v>
      </c>
      <c r="X4121" s="126" t="s">
        <v>510</v>
      </c>
      <c r="Z4121" s="127"/>
      <c r="AA4121" s="128">
        <v>2</v>
      </c>
      <c r="AB4121" s="128">
        <v>60</v>
      </c>
      <c r="AC4121" s="126" t="s">
        <v>366</v>
      </c>
      <c r="AD4121" s="126" t="s">
        <v>562</v>
      </c>
      <c r="AG4121" s="127"/>
      <c r="AI4121" s="127"/>
    </row>
    <row r="4122" spans="1:35" ht="14.85" customHeight="1">
      <c r="A4122" s="130">
        <v>5011024</v>
      </c>
      <c r="B4122" s="126" t="s">
        <v>413</v>
      </c>
      <c r="C4122" s="126" t="s">
        <v>7685</v>
      </c>
      <c r="D4122" s="126" t="s">
        <v>7247</v>
      </c>
      <c r="E4122" s="126" t="s">
        <v>288</v>
      </c>
      <c r="F4122" s="126" t="s">
        <v>364</v>
      </c>
      <c r="G4122" s="126" t="s">
        <v>417</v>
      </c>
      <c r="H4122" s="126" t="s">
        <v>126</v>
      </c>
      <c r="I4122" s="126" t="s">
        <v>126</v>
      </c>
      <c r="J4122" s="126" t="s">
        <v>1449</v>
      </c>
      <c r="K4122" s="126" t="s">
        <v>535</v>
      </c>
      <c r="L4122" s="126" t="s">
        <v>1450</v>
      </c>
      <c r="M4122" s="130">
        <v>6817.44</v>
      </c>
      <c r="O4122" s="126" t="s">
        <v>365</v>
      </c>
      <c r="P4122" s="130">
        <v>0</v>
      </c>
      <c r="S4122" s="130">
        <v>0</v>
      </c>
      <c r="V4122" s="130">
        <v>10114.49</v>
      </c>
      <c r="X4122" s="126" t="s">
        <v>469</v>
      </c>
      <c r="Z4122" s="127"/>
      <c r="AA4122" s="128">
        <v>1</v>
      </c>
      <c r="AB4122" s="128">
        <v>60</v>
      </c>
      <c r="AC4122" s="126" t="s">
        <v>366</v>
      </c>
      <c r="AD4122" s="126" t="s">
        <v>562</v>
      </c>
      <c r="AG4122" s="127"/>
      <c r="AI4122" s="127"/>
    </row>
    <row r="4123" spans="1:35" ht="14.85" customHeight="1">
      <c r="A4123" s="130">
        <v>5011023</v>
      </c>
      <c r="B4123" s="126" t="s">
        <v>413</v>
      </c>
      <c r="C4123" s="126" t="s">
        <v>7686</v>
      </c>
      <c r="D4123" s="126" t="s">
        <v>7247</v>
      </c>
      <c r="E4123" s="126" t="s">
        <v>288</v>
      </c>
      <c r="F4123" s="126" t="s">
        <v>364</v>
      </c>
      <c r="G4123" s="126" t="s">
        <v>417</v>
      </c>
      <c r="H4123" s="126" t="s">
        <v>126</v>
      </c>
      <c r="I4123" s="126" t="s">
        <v>126</v>
      </c>
      <c r="J4123" s="126" t="s">
        <v>1449</v>
      </c>
      <c r="K4123" s="126" t="s">
        <v>535</v>
      </c>
      <c r="L4123" s="126" t="s">
        <v>1450</v>
      </c>
      <c r="M4123" s="130">
        <v>6817.44</v>
      </c>
      <c r="O4123" s="126" t="s">
        <v>365</v>
      </c>
      <c r="P4123" s="130">
        <v>0</v>
      </c>
      <c r="S4123" s="130">
        <v>0</v>
      </c>
      <c r="V4123" s="130">
        <v>14801.43</v>
      </c>
      <c r="X4123" s="126" t="s">
        <v>510</v>
      </c>
      <c r="Z4123" s="127"/>
      <c r="AA4123" s="128">
        <v>2</v>
      </c>
      <c r="AB4123" s="128">
        <v>60</v>
      </c>
      <c r="AC4123" s="126" t="s">
        <v>366</v>
      </c>
      <c r="AD4123" s="126" t="s">
        <v>562</v>
      </c>
      <c r="AG4123" s="127"/>
      <c r="AI4123" s="127"/>
    </row>
    <row r="4124" spans="1:35" ht="14.85" customHeight="1">
      <c r="A4124" s="130">
        <v>5008199</v>
      </c>
      <c r="B4124" s="126" t="s">
        <v>7687</v>
      </c>
      <c r="C4124" s="126" t="s">
        <v>7688</v>
      </c>
      <c r="D4124" s="126" t="s">
        <v>7689</v>
      </c>
      <c r="E4124" s="126" t="s">
        <v>288</v>
      </c>
      <c r="F4124" s="126" t="s">
        <v>416</v>
      </c>
      <c r="G4124" s="126" t="s">
        <v>417</v>
      </c>
      <c r="H4124" s="126" t="s">
        <v>126</v>
      </c>
      <c r="I4124" s="126" t="s">
        <v>126</v>
      </c>
      <c r="J4124" s="126" t="s">
        <v>2956</v>
      </c>
      <c r="K4124" s="126" t="s">
        <v>504</v>
      </c>
      <c r="L4124" s="126" t="s">
        <v>2957</v>
      </c>
      <c r="M4124" s="130">
        <v>487.2</v>
      </c>
      <c r="O4124" s="126" t="s">
        <v>7690</v>
      </c>
      <c r="P4124" s="130">
        <v>0</v>
      </c>
      <c r="S4124" s="130">
        <v>0</v>
      </c>
      <c r="V4124" s="130">
        <v>520.73</v>
      </c>
      <c r="X4124" s="126" t="s">
        <v>7691</v>
      </c>
      <c r="Z4124" s="127"/>
      <c r="AA4124" s="128">
        <v>1</v>
      </c>
      <c r="AB4124" s="128"/>
      <c r="AD4124" s="126" t="s">
        <v>562</v>
      </c>
      <c r="AG4124" s="127"/>
      <c r="AI4124" s="127"/>
    </row>
    <row r="4125" spans="1:35" ht="14.85" customHeight="1">
      <c r="A4125" s="130">
        <v>5008198</v>
      </c>
      <c r="B4125" s="126" t="s">
        <v>7692</v>
      </c>
      <c r="C4125" s="126" t="s">
        <v>5179</v>
      </c>
      <c r="D4125" s="126" t="s">
        <v>7693</v>
      </c>
      <c r="E4125" s="126" t="s">
        <v>288</v>
      </c>
      <c r="F4125" s="126" t="s">
        <v>440</v>
      </c>
      <c r="G4125" s="126" t="s">
        <v>463</v>
      </c>
      <c r="H4125" s="126" t="s">
        <v>126</v>
      </c>
      <c r="I4125" s="126" t="s">
        <v>418</v>
      </c>
      <c r="J4125" s="126" t="s">
        <v>962</v>
      </c>
      <c r="K4125" s="126" t="s">
        <v>443</v>
      </c>
      <c r="L4125" s="126" t="s">
        <v>963</v>
      </c>
      <c r="M4125" s="130">
        <v>1217.46</v>
      </c>
      <c r="O4125" s="126" t="s">
        <v>445</v>
      </c>
      <c r="P4125" s="130">
        <v>0</v>
      </c>
      <c r="S4125" s="130">
        <v>0</v>
      </c>
      <c r="V4125" s="130">
        <v>1217.46</v>
      </c>
      <c r="X4125" s="126" t="s">
        <v>472</v>
      </c>
      <c r="Z4125" s="127"/>
      <c r="AA4125" s="128">
        <v>60</v>
      </c>
      <c r="AB4125" s="128">
        <v>1</v>
      </c>
      <c r="AD4125" s="126" t="s">
        <v>562</v>
      </c>
      <c r="AG4125" s="127"/>
      <c r="AI4125" s="127"/>
    </row>
    <row r="4126" spans="1:35" ht="14.85" customHeight="1">
      <c r="A4126" s="130">
        <v>5008197</v>
      </c>
      <c r="B4126" s="126" t="s">
        <v>7694</v>
      </c>
      <c r="C4126" s="126" t="s">
        <v>7695</v>
      </c>
      <c r="D4126" s="126" t="s">
        <v>7696</v>
      </c>
      <c r="E4126" s="126" t="s">
        <v>288</v>
      </c>
      <c r="F4126" s="126" t="s">
        <v>591</v>
      </c>
      <c r="G4126" s="126" t="s">
        <v>417</v>
      </c>
      <c r="H4126" s="126" t="s">
        <v>126</v>
      </c>
      <c r="I4126" s="126" t="s">
        <v>126</v>
      </c>
      <c r="J4126" s="126" t="s">
        <v>7697</v>
      </c>
      <c r="K4126" s="126" t="s">
        <v>504</v>
      </c>
      <c r="L4126" s="126" t="s">
        <v>7698</v>
      </c>
      <c r="M4126" s="130">
        <v>589.79</v>
      </c>
      <c r="O4126" s="126" t="s">
        <v>667</v>
      </c>
      <c r="P4126" s="130">
        <v>0</v>
      </c>
      <c r="S4126" s="130">
        <v>0</v>
      </c>
      <c r="V4126" s="130">
        <v>589.79</v>
      </c>
      <c r="X4126" s="126" t="s">
        <v>7699</v>
      </c>
      <c r="Z4126" s="127"/>
      <c r="AA4126" s="128">
        <v>6</v>
      </c>
      <c r="AB4126" s="128">
        <v>12</v>
      </c>
      <c r="AD4126" s="126" t="s">
        <v>562</v>
      </c>
      <c r="AG4126" s="127"/>
      <c r="AI4126" s="127"/>
    </row>
    <row r="4127" spans="1:35" ht="14.85" customHeight="1">
      <c r="A4127" s="130">
        <v>5008196</v>
      </c>
      <c r="B4127" s="126" t="s">
        <v>7700</v>
      </c>
      <c r="C4127" s="126" t="s">
        <v>7701</v>
      </c>
      <c r="D4127" s="126" t="s">
        <v>7317</v>
      </c>
      <c r="E4127" s="126" t="s">
        <v>288</v>
      </c>
      <c r="F4127" s="126" t="s">
        <v>532</v>
      </c>
      <c r="G4127" s="126" t="s">
        <v>312</v>
      </c>
      <c r="H4127" s="126" t="s">
        <v>126</v>
      </c>
      <c r="I4127" s="126" t="s">
        <v>418</v>
      </c>
      <c r="J4127" s="126" t="s">
        <v>1553</v>
      </c>
      <c r="K4127" s="126" t="s">
        <v>504</v>
      </c>
      <c r="L4127" s="126" t="s">
        <v>1554</v>
      </c>
      <c r="M4127" s="130">
        <v>292.18</v>
      </c>
      <c r="O4127" s="126" t="s">
        <v>1459</v>
      </c>
      <c r="P4127" s="130">
        <v>292.18</v>
      </c>
      <c r="R4127" s="126" t="s">
        <v>1460</v>
      </c>
      <c r="S4127" s="130">
        <v>0</v>
      </c>
      <c r="V4127" s="130">
        <v>292.18</v>
      </c>
      <c r="X4127" s="126" t="s">
        <v>1461</v>
      </c>
      <c r="Z4127" s="127"/>
      <c r="AA4127" s="128">
        <v>2500</v>
      </c>
      <c r="AB4127" s="128">
        <v>12</v>
      </c>
      <c r="AD4127" s="126" t="s">
        <v>562</v>
      </c>
      <c r="AG4127" s="127"/>
      <c r="AI4127" s="127"/>
    </row>
    <row r="4128" spans="1:35" ht="14.85" customHeight="1">
      <c r="A4128" s="130">
        <v>5008194</v>
      </c>
      <c r="B4128" s="126" t="s">
        <v>7702</v>
      </c>
      <c r="C4128" s="126" t="s">
        <v>7703</v>
      </c>
      <c r="D4128" s="126" t="s">
        <v>7317</v>
      </c>
      <c r="E4128" s="126" t="s">
        <v>288</v>
      </c>
      <c r="F4128" s="126" t="s">
        <v>532</v>
      </c>
      <c r="G4128" s="126" t="s">
        <v>312</v>
      </c>
      <c r="H4128" s="126" t="s">
        <v>126</v>
      </c>
      <c r="I4128" s="126" t="s">
        <v>418</v>
      </c>
      <c r="J4128" s="126" t="s">
        <v>1553</v>
      </c>
      <c r="K4128" s="126" t="s">
        <v>504</v>
      </c>
      <c r="L4128" s="126" t="s">
        <v>1554</v>
      </c>
      <c r="M4128" s="130">
        <v>292.18</v>
      </c>
      <c r="O4128" s="126" t="s">
        <v>1459</v>
      </c>
      <c r="P4128" s="130">
        <v>292.18</v>
      </c>
      <c r="R4128" s="126" t="s">
        <v>1460</v>
      </c>
      <c r="S4128" s="130">
        <v>0</v>
      </c>
      <c r="V4128" s="130">
        <v>292.18</v>
      </c>
      <c r="X4128" s="126" t="s">
        <v>1461</v>
      </c>
      <c r="Z4128" s="127"/>
      <c r="AA4128" s="128">
        <v>2500</v>
      </c>
      <c r="AB4128" s="128">
        <v>12</v>
      </c>
      <c r="AD4128" s="126" t="s">
        <v>562</v>
      </c>
      <c r="AG4128" s="127"/>
      <c r="AI4128" s="127"/>
    </row>
    <row r="4129" spans="1:35" ht="14.85" customHeight="1">
      <c r="A4129" s="130">
        <v>5008193</v>
      </c>
      <c r="B4129" s="126" t="s">
        <v>7704</v>
      </c>
      <c r="C4129" s="126" t="s">
        <v>7705</v>
      </c>
      <c r="D4129" s="126" t="s">
        <v>7706</v>
      </c>
      <c r="E4129" s="126" t="s">
        <v>288</v>
      </c>
      <c r="F4129" s="126" t="s">
        <v>532</v>
      </c>
      <c r="G4129" s="126" t="s">
        <v>417</v>
      </c>
      <c r="H4129" s="126" t="s">
        <v>126</v>
      </c>
      <c r="I4129" s="126" t="s">
        <v>126</v>
      </c>
      <c r="J4129" s="126" t="s">
        <v>1553</v>
      </c>
      <c r="K4129" s="126" t="s">
        <v>504</v>
      </c>
      <c r="L4129" s="126" t="s">
        <v>1554</v>
      </c>
      <c r="M4129" s="130">
        <v>486.96</v>
      </c>
      <c r="O4129" s="126" t="s">
        <v>1459</v>
      </c>
      <c r="P4129" s="130">
        <v>0</v>
      </c>
      <c r="S4129" s="130">
        <v>0</v>
      </c>
      <c r="V4129" s="130">
        <v>486.96</v>
      </c>
      <c r="X4129" s="126" t="s">
        <v>1463</v>
      </c>
      <c r="Z4129" s="127"/>
      <c r="AA4129" s="128">
        <v>1</v>
      </c>
      <c r="AB4129" s="128">
        <v>72</v>
      </c>
      <c r="AD4129" s="126" t="s">
        <v>562</v>
      </c>
      <c r="AG4129" s="127"/>
      <c r="AI4129" s="127"/>
    </row>
    <row r="4130" spans="1:35" ht="14.85" customHeight="1">
      <c r="A4130" s="130">
        <v>5008192</v>
      </c>
      <c r="B4130" s="126" t="s">
        <v>7707</v>
      </c>
      <c r="C4130" s="126" t="s">
        <v>7708</v>
      </c>
      <c r="D4130" s="126" t="s">
        <v>7709</v>
      </c>
      <c r="E4130" s="126" t="s">
        <v>288</v>
      </c>
      <c r="F4130" s="126" t="s">
        <v>416</v>
      </c>
      <c r="G4130" s="126" t="s">
        <v>417</v>
      </c>
      <c r="H4130" s="126" t="s">
        <v>126</v>
      </c>
      <c r="I4130" s="126" t="s">
        <v>126</v>
      </c>
      <c r="J4130" s="126" t="s">
        <v>576</v>
      </c>
      <c r="K4130" s="126" t="s">
        <v>567</v>
      </c>
      <c r="L4130" s="126" t="s">
        <v>505</v>
      </c>
      <c r="M4130" s="130">
        <v>263.2</v>
      </c>
      <c r="O4130" s="126" t="s">
        <v>422</v>
      </c>
      <c r="P4130" s="130">
        <v>0</v>
      </c>
      <c r="S4130" s="130">
        <v>0</v>
      </c>
      <c r="V4130" s="130">
        <v>995.61</v>
      </c>
      <c r="X4130" s="126" t="s">
        <v>1574</v>
      </c>
      <c r="Z4130" s="127"/>
      <c r="AA4130" s="128">
        <v>1</v>
      </c>
      <c r="AB4130" s="128">
        <v>12</v>
      </c>
      <c r="AD4130" s="126" t="s">
        <v>562</v>
      </c>
      <c r="AG4130" s="127"/>
      <c r="AI4130" s="127"/>
    </row>
    <row r="4131" spans="1:35" ht="14.85" customHeight="1">
      <c r="A4131" s="130">
        <v>5008191</v>
      </c>
      <c r="B4131" s="126" t="s">
        <v>7710</v>
      </c>
      <c r="C4131" s="126" t="s">
        <v>7711</v>
      </c>
      <c r="D4131" s="126" t="s">
        <v>7712</v>
      </c>
      <c r="E4131" s="126" t="s">
        <v>288</v>
      </c>
      <c r="F4131" s="126" t="s">
        <v>532</v>
      </c>
      <c r="G4131" s="126" t="s">
        <v>866</v>
      </c>
      <c r="H4131" s="126" t="s">
        <v>126</v>
      </c>
      <c r="I4131" s="126" t="s">
        <v>418</v>
      </c>
      <c r="J4131" s="126" t="s">
        <v>1553</v>
      </c>
      <c r="K4131" s="126" t="s">
        <v>504</v>
      </c>
      <c r="L4131" s="126" t="s">
        <v>1554</v>
      </c>
      <c r="M4131" s="130">
        <v>62.32</v>
      </c>
      <c r="O4131" s="126" t="s">
        <v>4049</v>
      </c>
      <c r="P4131" s="130">
        <v>0</v>
      </c>
      <c r="S4131" s="130">
        <v>0</v>
      </c>
      <c r="V4131" s="130">
        <v>62.32</v>
      </c>
      <c r="X4131" s="126" t="s">
        <v>4050</v>
      </c>
      <c r="Z4131" s="127"/>
      <c r="AA4131" s="128"/>
      <c r="AB4131" s="128"/>
      <c r="AD4131" s="126" t="s">
        <v>562</v>
      </c>
      <c r="AG4131" s="127"/>
      <c r="AI4131" s="127"/>
    </row>
    <row r="4132" spans="1:35" ht="14.85" customHeight="1">
      <c r="A4132" s="130">
        <v>5008190</v>
      </c>
      <c r="B4132" s="126" t="s">
        <v>7713</v>
      </c>
      <c r="C4132" s="126" t="s">
        <v>7714</v>
      </c>
      <c r="D4132" s="126" t="s">
        <v>7715</v>
      </c>
      <c r="E4132" s="126" t="s">
        <v>288</v>
      </c>
      <c r="F4132" s="126" t="s">
        <v>416</v>
      </c>
      <c r="G4132" s="126" t="s">
        <v>417</v>
      </c>
      <c r="H4132" s="126" t="s">
        <v>126</v>
      </c>
      <c r="I4132" s="126" t="s">
        <v>126</v>
      </c>
      <c r="J4132" s="126" t="s">
        <v>576</v>
      </c>
      <c r="K4132" s="126" t="s">
        <v>567</v>
      </c>
      <c r="L4132" s="126" t="s">
        <v>505</v>
      </c>
      <c r="M4132" s="130">
        <v>340.48</v>
      </c>
      <c r="O4132" s="126" t="s">
        <v>422</v>
      </c>
      <c r="P4132" s="130">
        <v>0</v>
      </c>
      <c r="S4132" s="130">
        <v>0</v>
      </c>
      <c r="V4132" s="130">
        <v>583.6</v>
      </c>
      <c r="X4132" s="126" t="s">
        <v>497</v>
      </c>
      <c r="Z4132" s="127"/>
      <c r="AA4132" s="128">
        <v>1</v>
      </c>
      <c r="AB4132" s="128">
        <v>12</v>
      </c>
      <c r="AD4132" s="126" t="s">
        <v>562</v>
      </c>
      <c r="AG4132" s="127"/>
      <c r="AI4132" s="127"/>
    </row>
    <row r="4133" spans="1:35" ht="14.85" customHeight="1">
      <c r="A4133" s="130">
        <v>5008189</v>
      </c>
      <c r="B4133" s="126" t="s">
        <v>7716</v>
      </c>
      <c r="C4133" s="126" t="s">
        <v>7717</v>
      </c>
      <c r="D4133" s="126" t="s">
        <v>7718</v>
      </c>
      <c r="E4133" s="126" t="s">
        <v>288</v>
      </c>
      <c r="F4133" s="126" t="s">
        <v>416</v>
      </c>
      <c r="G4133" s="126" t="s">
        <v>417</v>
      </c>
      <c r="H4133" s="126" t="s">
        <v>126</v>
      </c>
      <c r="I4133" s="126" t="s">
        <v>126</v>
      </c>
      <c r="J4133" s="126" t="s">
        <v>576</v>
      </c>
      <c r="K4133" s="126" t="s">
        <v>567</v>
      </c>
      <c r="L4133" s="126" t="s">
        <v>505</v>
      </c>
      <c r="M4133" s="130">
        <v>340.48</v>
      </c>
      <c r="O4133" s="126" t="s">
        <v>422</v>
      </c>
      <c r="P4133" s="130">
        <v>0</v>
      </c>
      <c r="S4133" s="130">
        <v>0</v>
      </c>
      <c r="V4133" s="130">
        <v>564.07000000000005</v>
      </c>
      <c r="X4133" s="126" t="s">
        <v>497</v>
      </c>
      <c r="Z4133" s="127"/>
      <c r="AA4133" s="128">
        <v>1</v>
      </c>
      <c r="AB4133" s="128">
        <v>12</v>
      </c>
      <c r="AD4133" s="126" t="s">
        <v>562</v>
      </c>
      <c r="AG4133" s="127"/>
      <c r="AI4133" s="127"/>
    </row>
    <row r="4134" spans="1:35" ht="14.85" customHeight="1">
      <c r="A4134" s="130">
        <v>5008188</v>
      </c>
      <c r="B4134" s="126" t="s">
        <v>7719</v>
      </c>
      <c r="C4134" s="126" t="s">
        <v>7720</v>
      </c>
      <c r="D4134" s="126" t="s">
        <v>7721</v>
      </c>
      <c r="E4134" s="126" t="s">
        <v>288</v>
      </c>
      <c r="F4134" s="126" t="s">
        <v>532</v>
      </c>
      <c r="G4134" s="126" t="s">
        <v>1552</v>
      </c>
      <c r="H4134" s="126" t="s">
        <v>126</v>
      </c>
      <c r="I4134" s="126" t="s">
        <v>418</v>
      </c>
      <c r="J4134" s="126" t="s">
        <v>1553</v>
      </c>
      <c r="K4134" s="126" t="s">
        <v>504</v>
      </c>
      <c r="L4134" s="126" t="s">
        <v>1554</v>
      </c>
      <c r="M4134" s="130">
        <v>73.02</v>
      </c>
      <c r="O4134" s="126" t="s">
        <v>4049</v>
      </c>
      <c r="P4134" s="130">
        <v>0</v>
      </c>
      <c r="S4134" s="130">
        <v>0</v>
      </c>
      <c r="V4134" s="130">
        <v>73.02</v>
      </c>
      <c r="X4134" s="126" t="s">
        <v>4050</v>
      </c>
      <c r="Z4134" s="127"/>
      <c r="AA4134" s="128"/>
      <c r="AB4134" s="128"/>
      <c r="AD4134" s="126" t="s">
        <v>562</v>
      </c>
      <c r="AG4134" s="127"/>
      <c r="AI4134" s="127"/>
    </row>
    <row r="4135" spans="1:35" ht="14.85" customHeight="1">
      <c r="A4135" s="130">
        <v>5008186</v>
      </c>
      <c r="B4135" s="126" t="s">
        <v>7722</v>
      </c>
      <c r="C4135" s="126" t="s">
        <v>7723</v>
      </c>
      <c r="D4135" s="126" t="s">
        <v>7724</v>
      </c>
      <c r="E4135" s="126" t="s">
        <v>288</v>
      </c>
      <c r="F4135" s="126" t="s">
        <v>416</v>
      </c>
      <c r="G4135" s="126" t="s">
        <v>417</v>
      </c>
      <c r="H4135" s="126" t="s">
        <v>126</v>
      </c>
      <c r="I4135" s="126" t="s">
        <v>126</v>
      </c>
      <c r="J4135" s="126" t="s">
        <v>576</v>
      </c>
      <c r="K4135" s="126" t="s">
        <v>567</v>
      </c>
      <c r="L4135" s="126" t="s">
        <v>505</v>
      </c>
      <c r="M4135" s="130">
        <v>682.08</v>
      </c>
      <c r="O4135" s="126" t="s">
        <v>422</v>
      </c>
      <c r="P4135" s="130">
        <v>0</v>
      </c>
      <c r="S4135" s="130">
        <v>0</v>
      </c>
      <c r="V4135" s="130">
        <v>965.81</v>
      </c>
      <c r="X4135" s="126" t="s">
        <v>423</v>
      </c>
      <c r="Z4135" s="127"/>
      <c r="AA4135" s="128">
        <v>1</v>
      </c>
      <c r="AB4135" s="128">
        <v>12</v>
      </c>
      <c r="AD4135" s="126" t="s">
        <v>562</v>
      </c>
      <c r="AG4135" s="127"/>
      <c r="AI4135" s="127"/>
    </row>
    <row r="4136" spans="1:35" ht="14.85" customHeight="1">
      <c r="A4136" s="130">
        <v>5008185</v>
      </c>
      <c r="B4136" s="126" t="s">
        <v>7725</v>
      </c>
      <c r="C4136" s="126" t="s">
        <v>7726</v>
      </c>
      <c r="D4136" s="126" t="s">
        <v>7727</v>
      </c>
      <c r="E4136" s="126" t="s">
        <v>288</v>
      </c>
      <c r="F4136" s="126" t="s">
        <v>532</v>
      </c>
      <c r="G4136" s="126" t="s">
        <v>417</v>
      </c>
      <c r="H4136" s="126" t="s">
        <v>126</v>
      </c>
      <c r="I4136" s="126" t="s">
        <v>126</v>
      </c>
      <c r="J4136" s="126" t="s">
        <v>1553</v>
      </c>
      <c r="K4136" s="126" t="s">
        <v>504</v>
      </c>
      <c r="L4136" s="126" t="s">
        <v>1554</v>
      </c>
      <c r="M4136" s="130">
        <v>243.04</v>
      </c>
      <c r="O4136" s="126" t="s">
        <v>4049</v>
      </c>
      <c r="P4136" s="130">
        <v>0</v>
      </c>
      <c r="S4136" s="130">
        <v>0</v>
      </c>
      <c r="V4136" s="130">
        <v>243.47</v>
      </c>
      <c r="X4136" s="126" t="s">
        <v>7728</v>
      </c>
      <c r="Z4136" s="127"/>
      <c r="AA4136" s="128">
        <v>1</v>
      </c>
      <c r="AB4136" s="128">
        <v>60</v>
      </c>
      <c r="AD4136" s="126" t="s">
        <v>562</v>
      </c>
      <c r="AG4136" s="127"/>
      <c r="AI4136" s="127"/>
    </row>
    <row r="4137" spans="1:35" ht="14.85" customHeight="1">
      <c r="A4137" s="130">
        <v>5008184</v>
      </c>
      <c r="B4137" s="126" t="s">
        <v>7729</v>
      </c>
      <c r="C4137" s="126" t="s">
        <v>7730</v>
      </c>
      <c r="D4137" s="126" t="s">
        <v>7731</v>
      </c>
      <c r="E4137" s="126" t="s">
        <v>288</v>
      </c>
      <c r="F4137" s="126" t="s">
        <v>416</v>
      </c>
      <c r="G4137" s="126" t="s">
        <v>417</v>
      </c>
      <c r="H4137" s="126" t="s">
        <v>126</v>
      </c>
      <c r="I4137" s="126" t="s">
        <v>126</v>
      </c>
      <c r="J4137" s="126" t="s">
        <v>576</v>
      </c>
      <c r="K4137" s="126" t="s">
        <v>567</v>
      </c>
      <c r="L4137" s="126" t="s">
        <v>505</v>
      </c>
      <c r="M4137" s="130">
        <v>682.08</v>
      </c>
      <c r="O4137" s="126" t="s">
        <v>422</v>
      </c>
      <c r="P4137" s="130">
        <v>0</v>
      </c>
      <c r="S4137" s="130">
        <v>0</v>
      </c>
      <c r="V4137" s="130">
        <v>1129.18</v>
      </c>
      <c r="X4137" s="126" t="s">
        <v>423</v>
      </c>
      <c r="Z4137" s="127"/>
      <c r="AA4137" s="128">
        <v>1</v>
      </c>
      <c r="AB4137" s="128">
        <v>12</v>
      </c>
      <c r="AD4137" s="126" t="s">
        <v>562</v>
      </c>
      <c r="AG4137" s="127"/>
      <c r="AI4137" s="127"/>
    </row>
    <row r="4138" spans="1:35" ht="14.85" customHeight="1">
      <c r="A4138" s="130">
        <v>5011052</v>
      </c>
      <c r="B4138" s="126" t="s">
        <v>413</v>
      </c>
      <c r="C4138" s="126" t="s">
        <v>7732</v>
      </c>
      <c r="E4138" s="126" t="s">
        <v>288</v>
      </c>
      <c r="F4138" s="126" t="s">
        <v>364</v>
      </c>
      <c r="G4138" s="126" t="s">
        <v>417</v>
      </c>
      <c r="H4138" s="126" t="s">
        <v>126</v>
      </c>
      <c r="I4138" s="126" t="s">
        <v>126</v>
      </c>
      <c r="J4138" s="126" t="s">
        <v>466</v>
      </c>
      <c r="K4138" s="126" t="s">
        <v>467</v>
      </c>
      <c r="L4138" s="126" t="s">
        <v>468</v>
      </c>
      <c r="M4138" s="130">
        <v>9739.1299999999992</v>
      </c>
      <c r="O4138" s="126" t="s">
        <v>486</v>
      </c>
      <c r="P4138" s="130">
        <v>0</v>
      </c>
      <c r="S4138" s="130">
        <v>0</v>
      </c>
      <c r="V4138" s="130">
        <v>37885.199999999997</v>
      </c>
      <c r="X4138" s="126" t="s">
        <v>487</v>
      </c>
      <c r="Z4138" s="127"/>
      <c r="AA4138" s="128">
        <v>1</v>
      </c>
      <c r="AB4138" s="128">
        <v>60</v>
      </c>
      <c r="AC4138" s="126" t="s">
        <v>366</v>
      </c>
      <c r="AD4138" s="126" t="s">
        <v>1222</v>
      </c>
      <c r="AG4138" s="127"/>
      <c r="AI4138" s="127"/>
    </row>
    <row r="4139" spans="1:35" ht="14.85" customHeight="1">
      <c r="A4139" s="130">
        <v>5009326</v>
      </c>
      <c r="B4139" s="126" t="s">
        <v>7733</v>
      </c>
      <c r="C4139" s="126" t="s">
        <v>4404</v>
      </c>
      <c r="D4139" s="126" t="s">
        <v>2641</v>
      </c>
      <c r="E4139" s="126" t="s">
        <v>288</v>
      </c>
      <c r="F4139" s="126" t="s">
        <v>753</v>
      </c>
      <c r="G4139" s="126" t="s">
        <v>417</v>
      </c>
      <c r="H4139" s="126" t="s">
        <v>308</v>
      </c>
      <c r="I4139" s="126" t="s">
        <v>308</v>
      </c>
      <c r="J4139" s="126" t="s">
        <v>2642</v>
      </c>
      <c r="K4139" s="126" t="s">
        <v>747</v>
      </c>
      <c r="L4139" s="126" t="s">
        <v>2643</v>
      </c>
      <c r="M4139" s="130">
        <v>584.64</v>
      </c>
      <c r="O4139" s="126" t="s">
        <v>1804</v>
      </c>
      <c r="P4139" s="130">
        <v>0</v>
      </c>
      <c r="S4139" s="130">
        <v>0</v>
      </c>
      <c r="V4139" s="130">
        <v>589.54999999999995</v>
      </c>
      <c r="X4139" s="126" t="s">
        <v>1805</v>
      </c>
      <c r="Z4139" s="127"/>
      <c r="AA4139" s="128">
        <v>2</v>
      </c>
      <c r="AB4139" s="128">
        <v>12</v>
      </c>
      <c r="AD4139" s="126" t="s">
        <v>562</v>
      </c>
      <c r="AG4139" s="127"/>
      <c r="AI4139" s="127"/>
    </row>
    <row r="4140" spans="1:35" ht="14.85" customHeight="1">
      <c r="A4140" s="130">
        <v>5009325</v>
      </c>
      <c r="B4140" s="126" t="s">
        <v>7734</v>
      </c>
      <c r="C4140" s="126" t="s">
        <v>4392</v>
      </c>
      <c r="D4140" s="126" t="s">
        <v>7735</v>
      </c>
      <c r="E4140" s="126" t="s">
        <v>288</v>
      </c>
      <c r="F4140" s="126" t="s">
        <v>753</v>
      </c>
      <c r="G4140" s="126" t="s">
        <v>417</v>
      </c>
      <c r="H4140" s="126" t="s">
        <v>308</v>
      </c>
      <c r="I4140" s="126" t="s">
        <v>308</v>
      </c>
      <c r="J4140" s="126" t="s">
        <v>2642</v>
      </c>
      <c r="K4140" s="126" t="s">
        <v>747</v>
      </c>
      <c r="L4140" s="126" t="s">
        <v>2643</v>
      </c>
      <c r="M4140" s="130">
        <v>437.92</v>
      </c>
      <c r="O4140" s="126" t="s">
        <v>340</v>
      </c>
      <c r="P4140" s="130">
        <v>0</v>
      </c>
      <c r="S4140" s="130">
        <v>0</v>
      </c>
      <c r="V4140" s="130">
        <v>538.39</v>
      </c>
      <c r="X4140" s="126" t="s">
        <v>4394</v>
      </c>
      <c r="Z4140" s="127"/>
      <c r="AA4140" s="128">
        <v>2</v>
      </c>
      <c r="AB4140" s="128">
        <v>12</v>
      </c>
      <c r="AD4140" s="126" t="s">
        <v>562</v>
      </c>
      <c r="AG4140" s="127"/>
      <c r="AI4140" s="127"/>
    </row>
    <row r="4141" spans="1:35" ht="14.85" customHeight="1">
      <c r="A4141" s="130">
        <v>5009324</v>
      </c>
      <c r="B4141" s="126" t="s">
        <v>7736</v>
      </c>
      <c r="C4141" s="126" t="s">
        <v>4404</v>
      </c>
      <c r="D4141" s="126" t="s">
        <v>7737</v>
      </c>
      <c r="E4141" s="126" t="s">
        <v>288</v>
      </c>
      <c r="F4141" s="126" t="s">
        <v>753</v>
      </c>
      <c r="G4141" s="126" t="s">
        <v>417</v>
      </c>
      <c r="H4141" s="126" t="s">
        <v>308</v>
      </c>
      <c r="I4141" s="126" t="s">
        <v>308</v>
      </c>
      <c r="J4141" s="126" t="s">
        <v>2642</v>
      </c>
      <c r="K4141" s="126" t="s">
        <v>747</v>
      </c>
      <c r="L4141" s="126" t="s">
        <v>2643</v>
      </c>
      <c r="M4141" s="130">
        <v>584.64</v>
      </c>
      <c r="O4141" s="126" t="s">
        <v>1804</v>
      </c>
      <c r="P4141" s="130">
        <v>0</v>
      </c>
      <c r="S4141" s="130">
        <v>0</v>
      </c>
      <c r="V4141" s="130">
        <v>589.54999999999995</v>
      </c>
      <c r="X4141" s="126" t="s">
        <v>1805</v>
      </c>
      <c r="Z4141" s="127"/>
      <c r="AA4141" s="128">
        <v>2</v>
      </c>
      <c r="AB4141" s="128">
        <v>12</v>
      </c>
      <c r="AD4141" s="126" t="s">
        <v>562</v>
      </c>
      <c r="AG4141" s="127"/>
      <c r="AI4141" s="127"/>
    </row>
    <row r="4142" spans="1:35" ht="14.85" customHeight="1">
      <c r="A4142" s="130">
        <v>5009323</v>
      </c>
      <c r="B4142" s="126" t="s">
        <v>7738</v>
      </c>
      <c r="C4142" s="126" t="s">
        <v>4392</v>
      </c>
      <c r="D4142" s="126" t="s">
        <v>7739</v>
      </c>
      <c r="E4142" s="126" t="s">
        <v>288</v>
      </c>
      <c r="F4142" s="126" t="s">
        <v>753</v>
      </c>
      <c r="G4142" s="126" t="s">
        <v>417</v>
      </c>
      <c r="H4142" s="126" t="s">
        <v>308</v>
      </c>
      <c r="I4142" s="126" t="s">
        <v>308</v>
      </c>
      <c r="J4142" s="126" t="s">
        <v>2642</v>
      </c>
      <c r="K4142" s="126" t="s">
        <v>747</v>
      </c>
      <c r="L4142" s="126" t="s">
        <v>2643</v>
      </c>
      <c r="M4142" s="130">
        <v>437.92</v>
      </c>
      <c r="O4142" s="126" t="s">
        <v>340</v>
      </c>
      <c r="P4142" s="130">
        <v>0</v>
      </c>
      <c r="S4142" s="130">
        <v>0</v>
      </c>
      <c r="V4142" s="130">
        <v>538.39</v>
      </c>
      <c r="X4142" s="126" t="s">
        <v>4394</v>
      </c>
      <c r="Z4142" s="127"/>
      <c r="AA4142" s="128">
        <v>2</v>
      </c>
      <c r="AB4142" s="128">
        <v>12</v>
      </c>
      <c r="AD4142" s="126" t="s">
        <v>562</v>
      </c>
      <c r="AG4142" s="127"/>
      <c r="AI4142" s="127"/>
    </row>
    <row r="4143" spans="1:35" ht="14.85" customHeight="1">
      <c r="A4143" s="130">
        <v>5009320</v>
      </c>
      <c r="B4143" s="126" t="s">
        <v>7740</v>
      </c>
      <c r="C4143" s="126" t="s">
        <v>7741</v>
      </c>
      <c r="D4143" s="126" t="s">
        <v>7742</v>
      </c>
      <c r="E4143" s="126" t="s">
        <v>288</v>
      </c>
      <c r="F4143" s="126" t="s">
        <v>416</v>
      </c>
      <c r="G4143" s="126" t="s">
        <v>417</v>
      </c>
      <c r="H4143" s="126" t="s">
        <v>126</v>
      </c>
      <c r="I4143" s="126" t="s">
        <v>126</v>
      </c>
      <c r="J4143" s="126" t="s">
        <v>2642</v>
      </c>
      <c r="K4143" s="126" t="s">
        <v>747</v>
      </c>
      <c r="L4143" s="126" t="s">
        <v>2643</v>
      </c>
      <c r="M4143" s="130">
        <v>135.35</v>
      </c>
      <c r="O4143" s="126" t="s">
        <v>422</v>
      </c>
      <c r="P4143" s="130">
        <v>0</v>
      </c>
      <c r="S4143" s="130">
        <v>0</v>
      </c>
      <c r="V4143" s="130">
        <v>135.35</v>
      </c>
      <c r="X4143" s="126" t="s">
        <v>1885</v>
      </c>
      <c r="Z4143" s="127"/>
      <c r="AA4143" s="128">
        <v>1</v>
      </c>
      <c r="AB4143" s="128">
        <v>12</v>
      </c>
      <c r="AD4143" s="126" t="s">
        <v>562</v>
      </c>
      <c r="AG4143" s="127"/>
      <c r="AI4143" s="127"/>
    </row>
    <row r="4144" spans="1:35" ht="14.85" customHeight="1">
      <c r="A4144" s="130">
        <v>5009319</v>
      </c>
      <c r="B4144" s="126" t="s">
        <v>7743</v>
      </c>
      <c r="C4144" s="126" t="s">
        <v>7744</v>
      </c>
      <c r="D4144" s="126" t="s">
        <v>7745</v>
      </c>
      <c r="E4144" s="126" t="s">
        <v>288</v>
      </c>
      <c r="F4144" s="126" t="s">
        <v>416</v>
      </c>
      <c r="G4144" s="126" t="s">
        <v>417</v>
      </c>
      <c r="H4144" s="126" t="s">
        <v>126</v>
      </c>
      <c r="I4144" s="126" t="s">
        <v>126</v>
      </c>
      <c r="J4144" s="126" t="s">
        <v>2642</v>
      </c>
      <c r="K4144" s="126" t="s">
        <v>747</v>
      </c>
      <c r="L4144" s="126" t="s">
        <v>2643</v>
      </c>
      <c r="M4144" s="130">
        <v>135.35</v>
      </c>
      <c r="O4144" s="126" t="s">
        <v>422</v>
      </c>
      <c r="P4144" s="130">
        <v>0</v>
      </c>
      <c r="S4144" s="130">
        <v>0</v>
      </c>
      <c r="V4144" s="130">
        <v>135.35</v>
      </c>
      <c r="X4144" s="126" t="s">
        <v>1885</v>
      </c>
      <c r="Z4144" s="127"/>
      <c r="AA4144" s="128">
        <v>1</v>
      </c>
      <c r="AB4144" s="128">
        <v>12</v>
      </c>
      <c r="AD4144" s="126" t="s">
        <v>562</v>
      </c>
      <c r="AG4144" s="127"/>
      <c r="AI4144" s="127"/>
    </row>
    <row r="4145" spans="1:35" ht="14.85" customHeight="1">
      <c r="A4145" s="130">
        <v>5009318</v>
      </c>
      <c r="B4145" s="126" t="s">
        <v>7746</v>
      </c>
      <c r="C4145" s="126" t="s">
        <v>7747</v>
      </c>
      <c r="D4145" s="126" t="s">
        <v>7748</v>
      </c>
      <c r="E4145" s="126" t="s">
        <v>288</v>
      </c>
      <c r="F4145" s="126" t="s">
        <v>416</v>
      </c>
      <c r="G4145" s="126" t="s">
        <v>417</v>
      </c>
      <c r="H4145" s="126" t="s">
        <v>126</v>
      </c>
      <c r="I4145" s="126" t="s">
        <v>126</v>
      </c>
      <c r="J4145" s="126" t="s">
        <v>2642</v>
      </c>
      <c r="K4145" s="126" t="s">
        <v>747</v>
      </c>
      <c r="L4145" s="126" t="s">
        <v>2643</v>
      </c>
      <c r="M4145" s="130">
        <v>135.35</v>
      </c>
      <c r="O4145" s="126" t="s">
        <v>427</v>
      </c>
      <c r="P4145" s="130">
        <v>0</v>
      </c>
      <c r="S4145" s="130">
        <v>0</v>
      </c>
      <c r="V4145" s="130">
        <v>135.35</v>
      </c>
      <c r="X4145" s="126" t="s">
        <v>771</v>
      </c>
      <c r="Z4145" s="127"/>
      <c r="AA4145" s="128">
        <v>1</v>
      </c>
      <c r="AB4145" s="128">
        <v>12</v>
      </c>
      <c r="AD4145" s="126" t="s">
        <v>562</v>
      </c>
      <c r="AG4145" s="127"/>
      <c r="AI4145" s="127"/>
    </row>
    <row r="4146" spans="1:35" ht="14.85" customHeight="1">
      <c r="A4146" s="130">
        <v>5009317</v>
      </c>
      <c r="B4146" s="126" t="s">
        <v>7749</v>
      </c>
      <c r="C4146" s="126" t="s">
        <v>7655</v>
      </c>
      <c r="D4146" s="126" t="s">
        <v>7750</v>
      </c>
      <c r="E4146" s="126" t="s">
        <v>288</v>
      </c>
      <c r="F4146" s="126" t="s">
        <v>753</v>
      </c>
      <c r="G4146" s="126" t="s">
        <v>417</v>
      </c>
      <c r="H4146" s="126" t="s">
        <v>126</v>
      </c>
      <c r="I4146" s="126" t="s">
        <v>126</v>
      </c>
      <c r="J4146" s="126" t="s">
        <v>2642</v>
      </c>
      <c r="K4146" s="126" t="s">
        <v>747</v>
      </c>
      <c r="L4146" s="126" t="s">
        <v>2643</v>
      </c>
      <c r="M4146" s="130">
        <v>292.32</v>
      </c>
      <c r="O4146" s="126" t="s">
        <v>333</v>
      </c>
      <c r="P4146" s="130">
        <v>0</v>
      </c>
      <c r="S4146" s="130">
        <v>0</v>
      </c>
      <c r="V4146" s="130">
        <v>296.75</v>
      </c>
      <c r="X4146" s="126" t="s">
        <v>5983</v>
      </c>
      <c r="Z4146" s="127"/>
      <c r="AA4146" s="128">
        <v>2</v>
      </c>
      <c r="AB4146" s="128">
        <v>12</v>
      </c>
      <c r="AD4146" s="126" t="s">
        <v>562</v>
      </c>
      <c r="AG4146" s="127"/>
      <c r="AI4146" s="127"/>
    </row>
    <row r="4147" spans="1:35" ht="14.85" customHeight="1">
      <c r="A4147" s="130">
        <v>5009316</v>
      </c>
      <c r="B4147" s="126" t="s">
        <v>7751</v>
      </c>
      <c r="C4147" s="126" t="s">
        <v>4404</v>
      </c>
      <c r="D4147" s="126" t="s">
        <v>7752</v>
      </c>
      <c r="E4147" s="126" t="s">
        <v>288</v>
      </c>
      <c r="F4147" s="126" t="s">
        <v>753</v>
      </c>
      <c r="G4147" s="126" t="s">
        <v>417</v>
      </c>
      <c r="H4147" s="126" t="s">
        <v>308</v>
      </c>
      <c r="I4147" s="126" t="s">
        <v>308</v>
      </c>
      <c r="J4147" s="126" t="s">
        <v>2642</v>
      </c>
      <c r="K4147" s="126" t="s">
        <v>747</v>
      </c>
      <c r="L4147" s="126" t="s">
        <v>2643</v>
      </c>
      <c r="M4147" s="130">
        <v>584.64</v>
      </c>
      <c r="O4147" s="126" t="s">
        <v>1804</v>
      </c>
      <c r="P4147" s="130">
        <v>0</v>
      </c>
      <c r="S4147" s="130">
        <v>0</v>
      </c>
      <c r="V4147" s="130">
        <v>589.54999999999995</v>
      </c>
      <c r="X4147" s="126" t="s">
        <v>1805</v>
      </c>
      <c r="Z4147" s="127"/>
      <c r="AA4147" s="128">
        <v>2</v>
      </c>
      <c r="AB4147" s="128">
        <v>12</v>
      </c>
      <c r="AD4147" s="126" t="s">
        <v>562</v>
      </c>
      <c r="AG4147" s="127"/>
      <c r="AI4147" s="127"/>
    </row>
    <row r="4148" spans="1:35" ht="14.85" customHeight="1">
      <c r="A4148" s="130">
        <v>5009315</v>
      </c>
      <c r="B4148" s="126" t="s">
        <v>7753</v>
      </c>
      <c r="C4148" s="126" t="s">
        <v>4261</v>
      </c>
      <c r="D4148" s="126" t="s">
        <v>7754</v>
      </c>
      <c r="E4148" s="126" t="s">
        <v>288</v>
      </c>
      <c r="F4148" s="126" t="s">
        <v>753</v>
      </c>
      <c r="G4148" s="126" t="s">
        <v>417</v>
      </c>
      <c r="H4148" s="126" t="s">
        <v>308</v>
      </c>
      <c r="I4148" s="126" t="s">
        <v>308</v>
      </c>
      <c r="J4148" s="126" t="s">
        <v>2642</v>
      </c>
      <c r="K4148" s="126" t="s">
        <v>747</v>
      </c>
      <c r="L4148" s="126" t="s">
        <v>2643</v>
      </c>
      <c r="M4148" s="130">
        <v>584.64</v>
      </c>
      <c r="O4148" s="126" t="s">
        <v>4265</v>
      </c>
      <c r="P4148" s="130">
        <v>0</v>
      </c>
      <c r="S4148" s="130">
        <v>0</v>
      </c>
      <c r="V4148" s="130">
        <v>588.53</v>
      </c>
      <c r="X4148" s="126" t="s">
        <v>4266</v>
      </c>
      <c r="Z4148" s="127"/>
      <c r="AA4148" s="128">
        <v>2</v>
      </c>
      <c r="AB4148" s="128">
        <v>12</v>
      </c>
      <c r="AD4148" s="126" t="s">
        <v>562</v>
      </c>
      <c r="AG4148" s="127"/>
      <c r="AI4148" s="127"/>
    </row>
    <row r="4149" spans="1:35" ht="14.85" customHeight="1">
      <c r="A4149" s="130">
        <v>5007576</v>
      </c>
      <c r="B4149" s="126" t="s">
        <v>7755</v>
      </c>
      <c r="C4149" s="126" t="s">
        <v>7756</v>
      </c>
      <c r="D4149" s="126" t="s">
        <v>7757</v>
      </c>
      <c r="E4149" s="126" t="s">
        <v>288</v>
      </c>
      <c r="F4149" s="126" t="s">
        <v>440</v>
      </c>
      <c r="G4149" s="126" t="s">
        <v>463</v>
      </c>
      <c r="H4149" s="126" t="s">
        <v>126</v>
      </c>
      <c r="I4149" s="126" t="s">
        <v>418</v>
      </c>
      <c r="J4149" s="126" t="s">
        <v>1645</v>
      </c>
      <c r="K4149" s="126" t="s">
        <v>613</v>
      </c>
      <c r="L4149" s="126" t="s">
        <v>1646</v>
      </c>
      <c r="M4149" s="130">
        <v>2923.2</v>
      </c>
      <c r="O4149" s="126" t="s">
        <v>449</v>
      </c>
      <c r="P4149" s="130">
        <v>0</v>
      </c>
      <c r="S4149" s="130">
        <v>0</v>
      </c>
      <c r="V4149" s="130">
        <v>2923.2</v>
      </c>
      <c r="X4149" s="126" t="s">
        <v>7577</v>
      </c>
      <c r="Z4149" s="127"/>
      <c r="AA4149" s="128">
        <v>30</v>
      </c>
      <c r="AB4149" s="128">
        <v>1</v>
      </c>
      <c r="AD4149" s="126" t="s">
        <v>562</v>
      </c>
      <c r="AG4149" s="127"/>
      <c r="AI4149" s="127"/>
    </row>
    <row r="4150" spans="1:35" ht="14.85" customHeight="1">
      <c r="A4150" s="130">
        <v>5007096</v>
      </c>
      <c r="B4150" s="126" t="s">
        <v>7758</v>
      </c>
      <c r="C4150" s="126" t="s">
        <v>7759</v>
      </c>
      <c r="D4150" s="126" t="s">
        <v>7760</v>
      </c>
      <c r="E4150" s="126" t="s">
        <v>288</v>
      </c>
      <c r="F4150" s="126" t="s">
        <v>364</v>
      </c>
      <c r="G4150" s="126" t="s">
        <v>417</v>
      </c>
      <c r="H4150" s="126" t="s">
        <v>126</v>
      </c>
      <c r="I4150" s="126" t="s">
        <v>126</v>
      </c>
      <c r="J4150" s="126" t="s">
        <v>1989</v>
      </c>
      <c r="K4150" s="126" t="s">
        <v>504</v>
      </c>
      <c r="L4150" s="126" t="s">
        <v>545</v>
      </c>
      <c r="M4150" s="130">
        <v>6817.44</v>
      </c>
      <c r="O4150" s="126" t="s">
        <v>365</v>
      </c>
      <c r="P4150" s="130">
        <v>0</v>
      </c>
      <c r="S4150" s="130">
        <v>0</v>
      </c>
      <c r="V4150" s="130">
        <v>20939.12</v>
      </c>
      <c r="X4150" s="126" t="s">
        <v>510</v>
      </c>
      <c r="Z4150" s="127"/>
      <c r="AA4150" s="128">
        <v>2</v>
      </c>
      <c r="AB4150" s="128">
        <v>60</v>
      </c>
      <c r="AC4150" s="126" t="s">
        <v>366</v>
      </c>
      <c r="AD4150" s="126" t="s">
        <v>562</v>
      </c>
      <c r="AG4150" s="127"/>
      <c r="AI4150" s="127"/>
    </row>
    <row r="4151" spans="1:35" ht="14.85" customHeight="1">
      <c r="A4151" s="130">
        <v>5007063</v>
      </c>
      <c r="B4151" s="126" t="s">
        <v>413</v>
      </c>
      <c r="C4151" s="126" t="s">
        <v>7761</v>
      </c>
      <c r="D4151" s="126" t="s">
        <v>7762</v>
      </c>
      <c r="E4151" s="126" t="s">
        <v>288</v>
      </c>
      <c r="F4151" s="126" t="s">
        <v>522</v>
      </c>
      <c r="G4151" s="126" t="s">
        <v>765</v>
      </c>
      <c r="H4151" s="126" t="s">
        <v>524</v>
      </c>
      <c r="I4151" s="126" t="s">
        <v>418</v>
      </c>
      <c r="J4151" s="126" t="s">
        <v>813</v>
      </c>
      <c r="K4151" s="126" t="s">
        <v>504</v>
      </c>
      <c r="L4151" s="126" t="s">
        <v>559</v>
      </c>
      <c r="M4151" s="130">
        <v>328.31</v>
      </c>
      <c r="N4151" s="126" t="s">
        <v>290</v>
      </c>
      <c r="O4151" s="126" t="s">
        <v>621</v>
      </c>
      <c r="P4151" s="130">
        <v>0</v>
      </c>
      <c r="S4151" s="130">
        <v>0</v>
      </c>
      <c r="V4151" s="130">
        <v>328.31</v>
      </c>
      <c r="X4151" s="126" t="s">
        <v>7763</v>
      </c>
      <c r="Z4151" s="127"/>
      <c r="AA4151" s="128"/>
      <c r="AB4151" s="128"/>
      <c r="AD4151" s="126" t="s">
        <v>1801</v>
      </c>
      <c r="AG4151" s="127"/>
      <c r="AI4151" s="127"/>
    </row>
    <row r="4152" spans="1:35" ht="14.85" customHeight="1">
      <c r="A4152" s="130">
        <v>5007575</v>
      </c>
      <c r="B4152" s="126" t="s">
        <v>7764</v>
      </c>
      <c r="C4152" s="126" t="s">
        <v>7765</v>
      </c>
      <c r="D4152" s="126" t="s">
        <v>7766</v>
      </c>
      <c r="E4152" s="126" t="s">
        <v>288</v>
      </c>
      <c r="F4152" s="126" t="s">
        <v>440</v>
      </c>
      <c r="G4152" s="126" t="s">
        <v>463</v>
      </c>
      <c r="H4152" s="126" t="s">
        <v>126</v>
      </c>
      <c r="I4152" s="126" t="s">
        <v>418</v>
      </c>
      <c r="J4152" s="126" t="s">
        <v>1645</v>
      </c>
      <c r="K4152" s="126" t="s">
        <v>613</v>
      </c>
      <c r="L4152" s="126" t="s">
        <v>1646</v>
      </c>
      <c r="M4152" s="130">
        <v>2923.2</v>
      </c>
      <c r="O4152" s="126" t="s">
        <v>449</v>
      </c>
      <c r="P4152" s="130">
        <v>0</v>
      </c>
      <c r="S4152" s="130">
        <v>0</v>
      </c>
      <c r="V4152" s="130">
        <v>2923.2</v>
      </c>
      <c r="X4152" s="126" t="s">
        <v>7577</v>
      </c>
      <c r="Z4152" s="127"/>
      <c r="AA4152" s="128">
        <v>30</v>
      </c>
      <c r="AB4152" s="128">
        <v>1</v>
      </c>
      <c r="AD4152" s="126" t="s">
        <v>562</v>
      </c>
      <c r="AG4152" s="127"/>
      <c r="AI4152" s="127"/>
    </row>
    <row r="4153" spans="1:35" ht="14.85" customHeight="1">
      <c r="A4153" s="130">
        <v>5007944</v>
      </c>
      <c r="B4153" s="126" t="s">
        <v>413</v>
      </c>
      <c r="C4153" s="126" t="s">
        <v>7767</v>
      </c>
      <c r="D4153" s="126" t="s">
        <v>7768</v>
      </c>
      <c r="E4153" s="126" t="s">
        <v>288</v>
      </c>
      <c r="F4153" s="126" t="s">
        <v>522</v>
      </c>
      <c r="G4153" s="126" t="s">
        <v>7769</v>
      </c>
      <c r="H4153" s="126" t="s">
        <v>524</v>
      </c>
      <c r="I4153" s="126" t="s">
        <v>418</v>
      </c>
      <c r="J4153" s="126" t="s">
        <v>813</v>
      </c>
      <c r="K4153" s="126" t="s">
        <v>504</v>
      </c>
      <c r="L4153" s="126" t="s">
        <v>559</v>
      </c>
      <c r="M4153" s="130">
        <v>1464.69</v>
      </c>
      <c r="N4153" s="126" t="s">
        <v>290</v>
      </c>
      <c r="O4153" s="126" t="s">
        <v>621</v>
      </c>
      <c r="P4153" s="130">
        <v>0</v>
      </c>
      <c r="S4153" s="130">
        <v>0</v>
      </c>
      <c r="V4153" s="130">
        <v>1464.69</v>
      </c>
      <c r="X4153" s="126" t="s">
        <v>729</v>
      </c>
      <c r="Z4153" s="127"/>
      <c r="AA4153" s="128"/>
      <c r="AB4153" s="128"/>
      <c r="AD4153" s="126" t="s">
        <v>1801</v>
      </c>
      <c r="AG4153" s="127"/>
      <c r="AI4153" s="127"/>
    </row>
    <row r="4154" spans="1:35" ht="14.85" customHeight="1">
      <c r="A4154" s="130">
        <v>5010636</v>
      </c>
      <c r="B4154" s="126" t="s">
        <v>413</v>
      </c>
      <c r="C4154" s="126" t="s">
        <v>5616</v>
      </c>
      <c r="D4154" s="126" t="s">
        <v>7770</v>
      </c>
      <c r="E4154" s="126" t="s">
        <v>288</v>
      </c>
      <c r="F4154" s="126" t="s">
        <v>532</v>
      </c>
      <c r="G4154" s="126" t="s">
        <v>604</v>
      </c>
      <c r="H4154" s="126" t="s">
        <v>126</v>
      </c>
      <c r="I4154" s="126" t="s">
        <v>418</v>
      </c>
      <c r="J4154" s="126" t="s">
        <v>5399</v>
      </c>
      <c r="K4154" s="126" t="s">
        <v>613</v>
      </c>
      <c r="L4154" s="126" t="s">
        <v>5400</v>
      </c>
      <c r="M4154" s="130">
        <v>189.32</v>
      </c>
      <c r="O4154" s="126" t="s">
        <v>537</v>
      </c>
      <c r="P4154" s="130">
        <v>0</v>
      </c>
      <c r="S4154" s="130">
        <v>0</v>
      </c>
      <c r="V4154" s="130">
        <v>189.32</v>
      </c>
      <c r="X4154" s="126" t="s">
        <v>1723</v>
      </c>
      <c r="Z4154" s="127"/>
      <c r="AA4154" s="128">
        <v>500</v>
      </c>
      <c r="AB4154" s="128">
        <v>12</v>
      </c>
      <c r="AD4154" s="126" t="s">
        <v>615</v>
      </c>
      <c r="AG4154" s="127"/>
      <c r="AI4154" s="127"/>
    </row>
    <row r="4155" spans="1:35" ht="14.85" customHeight="1">
      <c r="A4155" s="130">
        <v>5010635</v>
      </c>
      <c r="B4155" s="126" t="s">
        <v>413</v>
      </c>
      <c r="C4155" s="126" t="s">
        <v>5616</v>
      </c>
      <c r="D4155" s="126" t="s">
        <v>7771</v>
      </c>
      <c r="E4155" s="126" t="s">
        <v>288</v>
      </c>
      <c r="F4155" s="126" t="s">
        <v>532</v>
      </c>
      <c r="G4155" s="126" t="s">
        <v>604</v>
      </c>
      <c r="H4155" s="126" t="s">
        <v>126</v>
      </c>
      <c r="I4155" s="126" t="s">
        <v>418</v>
      </c>
      <c r="J4155" s="126" t="s">
        <v>5399</v>
      </c>
      <c r="K4155" s="126" t="s">
        <v>613</v>
      </c>
      <c r="L4155" s="126" t="s">
        <v>5400</v>
      </c>
      <c r="M4155" s="130">
        <v>189.32</v>
      </c>
      <c r="O4155" s="126" t="s">
        <v>537</v>
      </c>
      <c r="P4155" s="130">
        <v>0</v>
      </c>
      <c r="S4155" s="130">
        <v>0</v>
      </c>
      <c r="V4155" s="130">
        <v>189.32</v>
      </c>
      <c r="X4155" s="126" t="s">
        <v>1723</v>
      </c>
      <c r="Z4155" s="127"/>
      <c r="AA4155" s="128">
        <v>500</v>
      </c>
      <c r="AB4155" s="128">
        <v>12</v>
      </c>
      <c r="AD4155" s="126" t="s">
        <v>615</v>
      </c>
      <c r="AG4155" s="127"/>
      <c r="AI4155" s="127"/>
    </row>
    <row r="4156" spans="1:35" ht="14.85" customHeight="1">
      <c r="A4156" s="130">
        <v>5010454</v>
      </c>
      <c r="B4156" s="126" t="s">
        <v>7772</v>
      </c>
      <c r="C4156" s="126" t="s">
        <v>7773</v>
      </c>
      <c r="D4156" s="126" t="s">
        <v>7774</v>
      </c>
      <c r="E4156" s="126" t="s">
        <v>288</v>
      </c>
      <c r="F4156" s="126" t="s">
        <v>491</v>
      </c>
      <c r="G4156" s="126" t="s">
        <v>417</v>
      </c>
      <c r="H4156" s="126" t="s">
        <v>126</v>
      </c>
      <c r="I4156" s="126" t="s">
        <v>126</v>
      </c>
      <c r="J4156" s="126" t="s">
        <v>7611</v>
      </c>
      <c r="K4156" s="126" t="s">
        <v>420</v>
      </c>
      <c r="L4156" s="126" t="s">
        <v>5771</v>
      </c>
      <c r="M4156" s="130">
        <v>2590.58</v>
      </c>
      <c r="O4156" s="126" t="s">
        <v>492</v>
      </c>
      <c r="P4156" s="130">
        <v>0</v>
      </c>
      <c r="S4156" s="130">
        <v>0</v>
      </c>
      <c r="V4156" s="130">
        <v>2590.58</v>
      </c>
      <c r="X4156" s="126" t="s">
        <v>493</v>
      </c>
      <c r="Z4156" s="127"/>
      <c r="AA4156" s="128">
        <v>1</v>
      </c>
      <c r="AB4156" s="128">
        <v>60</v>
      </c>
      <c r="AD4156" s="126" t="s">
        <v>562</v>
      </c>
      <c r="AG4156" s="127"/>
      <c r="AI4156" s="127"/>
    </row>
    <row r="4157" spans="1:35" ht="14.85" customHeight="1">
      <c r="A4157" s="130">
        <v>5010453</v>
      </c>
      <c r="B4157" s="126" t="s">
        <v>7775</v>
      </c>
      <c r="C4157" s="126" t="s">
        <v>7776</v>
      </c>
      <c r="D4157" s="126" t="s">
        <v>7777</v>
      </c>
      <c r="E4157" s="126" t="s">
        <v>288</v>
      </c>
      <c r="F4157" s="126" t="s">
        <v>491</v>
      </c>
      <c r="G4157" s="126" t="s">
        <v>417</v>
      </c>
      <c r="H4157" s="126" t="s">
        <v>126</v>
      </c>
      <c r="I4157" s="126" t="s">
        <v>126</v>
      </c>
      <c r="J4157" s="126" t="s">
        <v>7611</v>
      </c>
      <c r="K4157" s="126" t="s">
        <v>420</v>
      </c>
      <c r="L4157" s="126" t="s">
        <v>5771</v>
      </c>
      <c r="M4157" s="130">
        <v>1960</v>
      </c>
      <c r="O4157" s="126" t="s">
        <v>2577</v>
      </c>
      <c r="P4157" s="130">
        <v>0</v>
      </c>
      <c r="S4157" s="130">
        <v>0</v>
      </c>
      <c r="V4157" s="130">
        <v>1960</v>
      </c>
      <c r="X4157" s="126" t="s">
        <v>2578</v>
      </c>
      <c r="Z4157" s="127"/>
      <c r="AA4157" s="128">
        <v>1</v>
      </c>
      <c r="AB4157" s="128">
        <v>60</v>
      </c>
      <c r="AD4157" s="126" t="s">
        <v>562</v>
      </c>
      <c r="AG4157" s="127"/>
      <c r="AI4157" s="127"/>
    </row>
    <row r="4158" spans="1:35" ht="14.85" customHeight="1">
      <c r="A4158" s="130">
        <v>5013443</v>
      </c>
      <c r="B4158" s="126" t="s">
        <v>413</v>
      </c>
      <c r="C4158" s="126" t="s">
        <v>6088</v>
      </c>
      <c r="E4158" s="126" t="s">
        <v>288</v>
      </c>
      <c r="F4158" s="126" t="s">
        <v>364</v>
      </c>
      <c r="G4158" s="126" t="s">
        <v>417</v>
      </c>
      <c r="H4158" s="126" t="s">
        <v>126</v>
      </c>
      <c r="I4158" s="126" t="s">
        <v>126</v>
      </c>
      <c r="J4158" s="126" t="s">
        <v>466</v>
      </c>
      <c r="K4158" s="126" t="s">
        <v>467</v>
      </c>
      <c r="L4158" s="126" t="s">
        <v>468</v>
      </c>
      <c r="M4158" s="130">
        <v>6817.44</v>
      </c>
      <c r="O4158" s="126" t="s">
        <v>365</v>
      </c>
      <c r="P4158" s="130">
        <v>0</v>
      </c>
      <c r="S4158" s="130">
        <v>0</v>
      </c>
      <c r="V4158" s="130">
        <v>15317.44</v>
      </c>
      <c r="X4158" s="126" t="s">
        <v>510</v>
      </c>
      <c r="Z4158" s="127"/>
      <c r="AA4158" s="128">
        <v>2</v>
      </c>
      <c r="AB4158" s="128">
        <v>60</v>
      </c>
      <c r="AC4158" s="126" t="s">
        <v>366</v>
      </c>
      <c r="AD4158" s="126" t="s">
        <v>424</v>
      </c>
      <c r="AG4158" s="127"/>
      <c r="AI4158" s="127"/>
    </row>
    <row r="4159" spans="1:35" ht="14.85" customHeight="1">
      <c r="A4159" s="130">
        <v>5011982</v>
      </c>
      <c r="B4159" s="126" t="s">
        <v>413</v>
      </c>
      <c r="C4159" s="126" t="s">
        <v>2888</v>
      </c>
      <c r="D4159" s="126" t="s">
        <v>7778</v>
      </c>
      <c r="E4159" s="126" t="s">
        <v>288</v>
      </c>
      <c r="F4159" s="126" t="s">
        <v>591</v>
      </c>
      <c r="G4159" s="126" t="s">
        <v>417</v>
      </c>
      <c r="H4159" s="126" t="s">
        <v>126</v>
      </c>
      <c r="I4159" s="126" t="s">
        <v>126</v>
      </c>
      <c r="J4159" s="126" t="s">
        <v>2886</v>
      </c>
      <c r="K4159" s="126" t="s">
        <v>504</v>
      </c>
      <c r="L4159" s="126" t="s">
        <v>2887</v>
      </c>
      <c r="M4159" s="130">
        <v>974.4</v>
      </c>
      <c r="O4159" s="126" t="s">
        <v>667</v>
      </c>
      <c r="P4159" s="130">
        <v>0</v>
      </c>
      <c r="S4159" s="130">
        <v>0</v>
      </c>
      <c r="V4159" s="130">
        <v>1881.6</v>
      </c>
      <c r="X4159" s="126" t="s">
        <v>3232</v>
      </c>
      <c r="Z4159" s="127"/>
      <c r="AA4159" s="128">
        <v>6</v>
      </c>
      <c r="AB4159" s="128">
        <v>12</v>
      </c>
      <c r="AD4159" s="126" t="s">
        <v>488</v>
      </c>
      <c r="AG4159" s="127"/>
      <c r="AI4159" s="127"/>
    </row>
    <row r="4160" spans="1:35" ht="14.85" customHeight="1">
      <c r="A4160" s="130">
        <v>5011981</v>
      </c>
      <c r="B4160" s="126" t="s">
        <v>413</v>
      </c>
      <c r="C4160" s="126" t="s">
        <v>2888</v>
      </c>
      <c r="D4160" s="126" t="s">
        <v>7779</v>
      </c>
      <c r="E4160" s="126" t="s">
        <v>288</v>
      </c>
      <c r="F4160" s="126" t="s">
        <v>591</v>
      </c>
      <c r="G4160" s="126" t="s">
        <v>417</v>
      </c>
      <c r="H4160" s="126" t="s">
        <v>126</v>
      </c>
      <c r="I4160" s="126" t="s">
        <v>126</v>
      </c>
      <c r="J4160" s="126" t="s">
        <v>2886</v>
      </c>
      <c r="K4160" s="126" t="s">
        <v>504</v>
      </c>
      <c r="L4160" s="126" t="s">
        <v>2887</v>
      </c>
      <c r="M4160" s="130">
        <v>974.4</v>
      </c>
      <c r="O4160" s="126" t="s">
        <v>667</v>
      </c>
      <c r="P4160" s="130">
        <v>0</v>
      </c>
      <c r="S4160" s="130">
        <v>0</v>
      </c>
      <c r="V4160" s="130">
        <v>1836.8</v>
      </c>
      <c r="X4160" s="126" t="s">
        <v>3232</v>
      </c>
      <c r="Z4160" s="127"/>
      <c r="AA4160" s="128">
        <v>6</v>
      </c>
      <c r="AB4160" s="128">
        <v>12</v>
      </c>
      <c r="AD4160" s="126" t="s">
        <v>488</v>
      </c>
      <c r="AG4160" s="127"/>
      <c r="AI4160" s="127"/>
    </row>
    <row r="4161" spans="1:35" ht="14.85" customHeight="1">
      <c r="A4161" s="130">
        <v>5011746</v>
      </c>
      <c r="B4161" s="126" t="s">
        <v>413</v>
      </c>
      <c r="C4161" s="126" t="s">
        <v>7780</v>
      </c>
      <c r="D4161" s="126" t="s">
        <v>7781</v>
      </c>
      <c r="E4161" s="126" t="s">
        <v>288</v>
      </c>
      <c r="F4161" s="126" t="s">
        <v>753</v>
      </c>
      <c r="G4161" s="126" t="s">
        <v>417</v>
      </c>
      <c r="H4161" s="126" t="s">
        <v>126</v>
      </c>
      <c r="I4161" s="126" t="s">
        <v>418</v>
      </c>
      <c r="J4161" s="126" t="s">
        <v>2642</v>
      </c>
      <c r="K4161" s="126" t="s">
        <v>747</v>
      </c>
      <c r="L4161" s="126" t="s">
        <v>2643</v>
      </c>
      <c r="M4161" s="130">
        <v>213.54</v>
      </c>
      <c r="O4161" s="126" t="s">
        <v>2098</v>
      </c>
      <c r="P4161" s="130">
        <v>0</v>
      </c>
      <c r="S4161" s="130">
        <v>0</v>
      </c>
      <c r="V4161" s="130">
        <v>213.54</v>
      </c>
      <c r="X4161" s="126" t="s">
        <v>5098</v>
      </c>
      <c r="Z4161" s="127"/>
      <c r="AA4161" s="128">
        <v>2</v>
      </c>
      <c r="AB4161" s="128">
        <v>12</v>
      </c>
      <c r="AD4161" s="126" t="s">
        <v>615</v>
      </c>
      <c r="AG4161" s="127"/>
      <c r="AI4161" s="127"/>
    </row>
    <row r="4162" spans="1:35" ht="14.85" customHeight="1">
      <c r="A4162" s="130">
        <v>5011745</v>
      </c>
      <c r="B4162" s="126" t="s">
        <v>413</v>
      </c>
      <c r="C4162" s="126" t="s">
        <v>7782</v>
      </c>
      <c r="D4162" s="126" t="s">
        <v>7781</v>
      </c>
      <c r="E4162" s="126" t="s">
        <v>288</v>
      </c>
      <c r="F4162" s="126" t="s">
        <v>753</v>
      </c>
      <c r="G4162" s="126" t="s">
        <v>417</v>
      </c>
      <c r="H4162" s="126" t="s">
        <v>126</v>
      </c>
      <c r="I4162" s="126" t="s">
        <v>418</v>
      </c>
      <c r="J4162" s="126" t="s">
        <v>2642</v>
      </c>
      <c r="K4162" s="126" t="s">
        <v>747</v>
      </c>
      <c r="L4162" s="126" t="s">
        <v>2643</v>
      </c>
      <c r="M4162" s="130">
        <v>290.36</v>
      </c>
      <c r="O4162" s="126" t="s">
        <v>2098</v>
      </c>
      <c r="P4162" s="130">
        <v>0</v>
      </c>
      <c r="S4162" s="130">
        <v>0</v>
      </c>
      <c r="V4162" s="130">
        <v>290.36</v>
      </c>
      <c r="X4162" s="126" t="s">
        <v>2099</v>
      </c>
      <c r="Z4162" s="127"/>
      <c r="AA4162" s="128">
        <v>2</v>
      </c>
      <c r="AB4162" s="128">
        <v>12</v>
      </c>
      <c r="AD4162" s="126" t="s">
        <v>615</v>
      </c>
      <c r="AG4162" s="127"/>
      <c r="AI4162" s="127"/>
    </row>
    <row r="4163" spans="1:35" ht="14.85" customHeight="1">
      <c r="A4163" s="130">
        <v>5011744</v>
      </c>
      <c r="B4163" s="126" t="s">
        <v>413</v>
      </c>
      <c r="C4163" s="126" t="s">
        <v>7783</v>
      </c>
      <c r="D4163" s="126" t="s">
        <v>7784</v>
      </c>
      <c r="E4163" s="126" t="s">
        <v>288</v>
      </c>
      <c r="F4163" s="126" t="s">
        <v>753</v>
      </c>
      <c r="G4163" s="126" t="s">
        <v>417</v>
      </c>
      <c r="H4163" s="126" t="s">
        <v>126</v>
      </c>
      <c r="I4163" s="126" t="s">
        <v>418</v>
      </c>
      <c r="J4163" s="126" t="s">
        <v>2642</v>
      </c>
      <c r="K4163" s="126" t="s">
        <v>747</v>
      </c>
      <c r="L4163" s="126" t="s">
        <v>2643</v>
      </c>
      <c r="M4163" s="130">
        <v>290.36</v>
      </c>
      <c r="O4163" s="126" t="s">
        <v>2098</v>
      </c>
      <c r="P4163" s="130">
        <v>0</v>
      </c>
      <c r="S4163" s="130">
        <v>0</v>
      </c>
      <c r="V4163" s="130">
        <v>290.36</v>
      </c>
      <c r="X4163" s="126" t="s">
        <v>2099</v>
      </c>
      <c r="Z4163" s="127"/>
      <c r="AA4163" s="128">
        <v>2</v>
      </c>
      <c r="AB4163" s="128">
        <v>12</v>
      </c>
      <c r="AD4163" s="126" t="s">
        <v>615</v>
      </c>
      <c r="AG4163" s="127"/>
      <c r="AI4163" s="127"/>
    </row>
    <row r="4164" spans="1:35" ht="14.85" customHeight="1">
      <c r="A4164" s="130">
        <v>5011743</v>
      </c>
      <c r="B4164" s="126" t="s">
        <v>413</v>
      </c>
      <c r="C4164" s="126" t="s">
        <v>7785</v>
      </c>
      <c r="D4164" s="126" t="s">
        <v>7785</v>
      </c>
      <c r="E4164" s="126" t="s">
        <v>288</v>
      </c>
      <c r="F4164" s="126" t="s">
        <v>753</v>
      </c>
      <c r="G4164" s="126" t="s">
        <v>417</v>
      </c>
      <c r="H4164" s="126" t="s">
        <v>126</v>
      </c>
      <c r="I4164" s="126" t="s">
        <v>418</v>
      </c>
      <c r="J4164" s="126" t="s">
        <v>2642</v>
      </c>
      <c r="K4164" s="126" t="s">
        <v>747</v>
      </c>
      <c r="L4164" s="126" t="s">
        <v>2643</v>
      </c>
      <c r="M4164" s="130">
        <v>876.96</v>
      </c>
      <c r="O4164" s="126" t="s">
        <v>1804</v>
      </c>
      <c r="P4164" s="130">
        <v>0</v>
      </c>
      <c r="S4164" s="130">
        <v>0</v>
      </c>
      <c r="V4164" s="130">
        <v>968.17</v>
      </c>
      <c r="X4164" s="126" t="s">
        <v>6271</v>
      </c>
      <c r="Z4164" s="127"/>
      <c r="AA4164" s="128">
        <v>2</v>
      </c>
      <c r="AB4164" s="128">
        <v>12</v>
      </c>
      <c r="AD4164" s="126" t="s">
        <v>615</v>
      </c>
      <c r="AG4164" s="127"/>
      <c r="AI4164" s="127"/>
    </row>
    <row r="4165" spans="1:35" ht="14.85" customHeight="1">
      <c r="A4165" s="130">
        <v>5011742</v>
      </c>
      <c r="B4165" s="126" t="s">
        <v>413</v>
      </c>
      <c r="C4165" s="126" t="s">
        <v>7786</v>
      </c>
      <c r="D4165" s="126" t="s">
        <v>7786</v>
      </c>
      <c r="E4165" s="126" t="s">
        <v>288</v>
      </c>
      <c r="F4165" s="126" t="s">
        <v>753</v>
      </c>
      <c r="G4165" s="126" t="s">
        <v>417</v>
      </c>
      <c r="H4165" s="126" t="s">
        <v>126</v>
      </c>
      <c r="I4165" s="126" t="s">
        <v>418</v>
      </c>
      <c r="J4165" s="126" t="s">
        <v>2642</v>
      </c>
      <c r="K4165" s="126" t="s">
        <v>747</v>
      </c>
      <c r="L4165" s="126" t="s">
        <v>2643</v>
      </c>
      <c r="M4165" s="130">
        <v>876.96</v>
      </c>
      <c r="O4165" s="126" t="s">
        <v>1804</v>
      </c>
      <c r="P4165" s="130">
        <v>0</v>
      </c>
      <c r="S4165" s="130">
        <v>0</v>
      </c>
      <c r="V4165" s="130">
        <v>968.17</v>
      </c>
      <c r="X4165" s="126" t="s">
        <v>3160</v>
      </c>
      <c r="Z4165" s="127"/>
      <c r="AA4165" s="128">
        <v>2</v>
      </c>
      <c r="AB4165" s="128">
        <v>12</v>
      </c>
      <c r="AD4165" s="126" t="s">
        <v>615</v>
      </c>
      <c r="AG4165" s="127"/>
      <c r="AI4165" s="127"/>
    </row>
    <row r="4166" spans="1:35" ht="14.85" customHeight="1">
      <c r="A4166" s="130">
        <v>5011740</v>
      </c>
      <c r="B4166" s="126" t="s">
        <v>413</v>
      </c>
      <c r="C4166" s="126" t="s">
        <v>4649</v>
      </c>
      <c r="D4166" s="126" t="s">
        <v>7787</v>
      </c>
      <c r="E4166" s="126" t="s">
        <v>288</v>
      </c>
      <c r="F4166" s="126" t="s">
        <v>753</v>
      </c>
      <c r="G4166" s="126" t="s">
        <v>417</v>
      </c>
      <c r="H4166" s="126" t="s">
        <v>126</v>
      </c>
      <c r="I4166" s="126" t="s">
        <v>418</v>
      </c>
      <c r="J4166" s="126" t="s">
        <v>4263</v>
      </c>
      <c r="K4166" s="126" t="s">
        <v>467</v>
      </c>
      <c r="L4166" s="126" t="s">
        <v>4264</v>
      </c>
      <c r="M4166" s="130">
        <v>876.96</v>
      </c>
      <c r="O4166" s="126" t="s">
        <v>1804</v>
      </c>
      <c r="P4166" s="130">
        <v>0</v>
      </c>
      <c r="S4166" s="130">
        <v>0</v>
      </c>
      <c r="V4166" s="130">
        <v>1860.72</v>
      </c>
      <c r="X4166" s="126" t="s">
        <v>3160</v>
      </c>
      <c r="Z4166" s="127"/>
      <c r="AA4166" s="128">
        <v>2</v>
      </c>
      <c r="AB4166" s="128">
        <v>12</v>
      </c>
      <c r="AD4166" s="126" t="s">
        <v>615</v>
      </c>
      <c r="AG4166" s="127"/>
      <c r="AI4166" s="127"/>
    </row>
    <row r="4167" spans="1:35" ht="14.85" customHeight="1">
      <c r="A4167" s="130">
        <v>5011739</v>
      </c>
      <c r="B4167" s="126" t="s">
        <v>413</v>
      </c>
      <c r="C4167" s="126" t="s">
        <v>6269</v>
      </c>
      <c r="D4167" s="126" t="s">
        <v>7788</v>
      </c>
      <c r="E4167" s="126" t="s">
        <v>288</v>
      </c>
      <c r="F4167" s="126" t="s">
        <v>753</v>
      </c>
      <c r="G4167" s="126" t="s">
        <v>417</v>
      </c>
      <c r="H4167" s="126" t="s">
        <v>126</v>
      </c>
      <c r="I4167" s="126" t="s">
        <v>418</v>
      </c>
      <c r="J4167" s="126" t="s">
        <v>4263</v>
      </c>
      <c r="K4167" s="126" t="s">
        <v>467</v>
      </c>
      <c r="L4167" s="126" t="s">
        <v>4264</v>
      </c>
      <c r="M4167" s="130">
        <v>876.96</v>
      </c>
      <c r="O4167" s="126" t="s">
        <v>1804</v>
      </c>
      <c r="P4167" s="130">
        <v>0</v>
      </c>
      <c r="S4167" s="130">
        <v>0</v>
      </c>
      <c r="V4167" s="130">
        <v>2228.8000000000002</v>
      </c>
      <c r="X4167" s="126" t="s">
        <v>6271</v>
      </c>
      <c r="Z4167" s="127"/>
      <c r="AA4167" s="128">
        <v>2</v>
      </c>
      <c r="AB4167" s="128">
        <v>12</v>
      </c>
      <c r="AD4167" s="126" t="s">
        <v>615</v>
      </c>
      <c r="AG4167" s="127"/>
      <c r="AI4167" s="127"/>
    </row>
    <row r="4168" spans="1:35" ht="14.85" customHeight="1">
      <c r="A4168" s="130">
        <v>5011738</v>
      </c>
      <c r="B4168" s="126" t="s">
        <v>413</v>
      </c>
      <c r="C4168" s="126" t="s">
        <v>7789</v>
      </c>
      <c r="D4168" s="126" t="s">
        <v>7790</v>
      </c>
      <c r="E4168" s="126" t="s">
        <v>288</v>
      </c>
      <c r="F4168" s="126" t="s">
        <v>522</v>
      </c>
      <c r="G4168" s="126" t="s">
        <v>312</v>
      </c>
      <c r="H4168" s="126" t="s">
        <v>605</v>
      </c>
      <c r="I4168" s="126" t="s">
        <v>418</v>
      </c>
      <c r="J4168" s="126" t="s">
        <v>7791</v>
      </c>
      <c r="K4168" s="126" t="s">
        <v>852</v>
      </c>
      <c r="L4168" s="126" t="s">
        <v>7792</v>
      </c>
      <c r="M4168" s="130">
        <v>271.70999999999998</v>
      </c>
      <c r="N4168" s="126" t="s">
        <v>290</v>
      </c>
      <c r="O4168" s="126" t="s">
        <v>528</v>
      </c>
      <c r="P4168" s="130">
        <v>0</v>
      </c>
      <c r="S4168" s="130">
        <v>0</v>
      </c>
      <c r="V4168" s="130">
        <v>271.70999999999998</v>
      </c>
      <c r="X4168" s="126" t="s">
        <v>854</v>
      </c>
      <c r="Z4168" s="127"/>
      <c r="AA4168" s="128"/>
      <c r="AB4168" s="128"/>
      <c r="AD4168" s="126" t="s">
        <v>615</v>
      </c>
      <c r="AG4168" s="127"/>
      <c r="AI4168" s="127"/>
    </row>
    <row r="4169" spans="1:35" ht="14.85" customHeight="1">
      <c r="A4169" s="130">
        <v>5011737</v>
      </c>
      <c r="B4169" s="126" t="s">
        <v>413</v>
      </c>
      <c r="C4169" s="126" t="s">
        <v>7793</v>
      </c>
      <c r="D4169" s="126" t="s">
        <v>7790</v>
      </c>
      <c r="E4169" s="126" t="s">
        <v>288</v>
      </c>
      <c r="F4169" s="126" t="s">
        <v>522</v>
      </c>
      <c r="G4169" s="126" t="s">
        <v>850</v>
      </c>
      <c r="H4169" s="126" t="s">
        <v>605</v>
      </c>
      <c r="I4169" s="126" t="s">
        <v>418</v>
      </c>
      <c r="J4169" s="126" t="s">
        <v>7791</v>
      </c>
      <c r="K4169" s="126" t="s">
        <v>852</v>
      </c>
      <c r="L4169" s="126" t="s">
        <v>7792</v>
      </c>
      <c r="M4169" s="130">
        <v>438.25</v>
      </c>
      <c r="N4169" s="126" t="s">
        <v>290</v>
      </c>
      <c r="O4169" s="126" t="s">
        <v>528</v>
      </c>
      <c r="P4169" s="130">
        <v>0</v>
      </c>
      <c r="S4169" s="130">
        <v>0</v>
      </c>
      <c r="V4169" s="130">
        <v>438.25</v>
      </c>
      <c r="X4169" s="126" t="s">
        <v>854</v>
      </c>
      <c r="Z4169" s="127"/>
      <c r="AA4169" s="128"/>
      <c r="AB4169" s="128"/>
      <c r="AD4169" s="126" t="s">
        <v>615</v>
      </c>
      <c r="AG4169" s="127"/>
      <c r="AI4169" s="127"/>
    </row>
    <row r="4170" spans="1:35" ht="14.85" customHeight="1">
      <c r="A4170" s="130">
        <v>5011735</v>
      </c>
      <c r="B4170" s="126" t="s">
        <v>413</v>
      </c>
      <c r="C4170" s="126" t="s">
        <v>7794</v>
      </c>
      <c r="D4170" s="126" t="s">
        <v>7795</v>
      </c>
      <c r="E4170" s="126" t="s">
        <v>288</v>
      </c>
      <c r="F4170" s="126" t="s">
        <v>753</v>
      </c>
      <c r="G4170" s="126" t="s">
        <v>417</v>
      </c>
      <c r="H4170" s="126" t="s">
        <v>126</v>
      </c>
      <c r="I4170" s="126" t="s">
        <v>418</v>
      </c>
      <c r="J4170" s="126" t="s">
        <v>4263</v>
      </c>
      <c r="K4170" s="126" t="s">
        <v>467</v>
      </c>
      <c r="L4170" s="126" t="s">
        <v>4264</v>
      </c>
      <c r="M4170" s="130">
        <v>292.32</v>
      </c>
      <c r="O4170" s="126" t="s">
        <v>340</v>
      </c>
      <c r="P4170" s="130">
        <v>0</v>
      </c>
      <c r="S4170" s="130">
        <v>0</v>
      </c>
      <c r="V4170" s="130">
        <v>864.64</v>
      </c>
      <c r="X4170" s="126" t="s">
        <v>5927</v>
      </c>
      <c r="Z4170" s="127"/>
      <c r="AA4170" s="128">
        <v>2</v>
      </c>
      <c r="AB4170" s="128">
        <v>12</v>
      </c>
      <c r="AD4170" s="126" t="s">
        <v>615</v>
      </c>
      <c r="AG4170" s="127"/>
      <c r="AI4170" s="127"/>
    </row>
    <row r="4171" spans="1:35" ht="14.85" customHeight="1">
      <c r="A4171" s="130">
        <v>5013262</v>
      </c>
      <c r="B4171" s="126" t="s">
        <v>413</v>
      </c>
      <c r="C4171" s="126" t="s">
        <v>7796</v>
      </c>
      <c r="D4171" s="126" t="s">
        <v>7797</v>
      </c>
      <c r="E4171" s="126" t="s">
        <v>288</v>
      </c>
      <c r="F4171" s="126" t="s">
        <v>522</v>
      </c>
      <c r="G4171" s="126" t="s">
        <v>793</v>
      </c>
      <c r="H4171" s="126" t="s">
        <v>524</v>
      </c>
      <c r="I4171" s="126" t="s">
        <v>418</v>
      </c>
      <c r="J4171" s="126" t="s">
        <v>1770</v>
      </c>
      <c r="K4171" s="126" t="s">
        <v>976</v>
      </c>
      <c r="L4171" s="126" t="s">
        <v>1771</v>
      </c>
      <c r="M4171" s="130">
        <v>1934.8</v>
      </c>
      <c r="N4171" s="126" t="s">
        <v>290</v>
      </c>
      <c r="O4171" s="126" t="s">
        <v>528</v>
      </c>
      <c r="P4171" s="130">
        <v>0</v>
      </c>
      <c r="S4171" s="130">
        <v>0</v>
      </c>
      <c r="V4171" s="130">
        <v>1934.8</v>
      </c>
      <c r="X4171" s="126" t="s">
        <v>784</v>
      </c>
      <c r="Z4171" s="127"/>
      <c r="AA4171" s="128"/>
      <c r="AB4171" s="128"/>
      <c r="AD4171" s="126" t="s">
        <v>577</v>
      </c>
      <c r="AG4171" s="127"/>
      <c r="AI4171" s="127"/>
    </row>
    <row r="4172" spans="1:35" ht="14.85" customHeight="1">
      <c r="A4172" s="130">
        <v>5011734</v>
      </c>
      <c r="B4172" s="126" t="s">
        <v>413</v>
      </c>
      <c r="C4172" s="126" t="s">
        <v>7794</v>
      </c>
      <c r="D4172" s="126" t="s">
        <v>7125</v>
      </c>
      <c r="E4172" s="126" t="s">
        <v>288</v>
      </c>
      <c r="F4172" s="126" t="s">
        <v>753</v>
      </c>
      <c r="G4172" s="126" t="s">
        <v>417</v>
      </c>
      <c r="H4172" s="126" t="s">
        <v>126</v>
      </c>
      <c r="I4172" s="126" t="s">
        <v>418</v>
      </c>
      <c r="J4172" s="126" t="s">
        <v>4263</v>
      </c>
      <c r="K4172" s="126" t="s">
        <v>467</v>
      </c>
      <c r="L4172" s="126" t="s">
        <v>4264</v>
      </c>
      <c r="M4172" s="130">
        <v>292.32</v>
      </c>
      <c r="O4172" s="126" t="s">
        <v>340</v>
      </c>
      <c r="P4172" s="130">
        <v>0</v>
      </c>
      <c r="S4172" s="130">
        <v>0</v>
      </c>
      <c r="V4172" s="130">
        <v>864.64</v>
      </c>
      <c r="X4172" s="126" t="s">
        <v>5927</v>
      </c>
      <c r="Z4172" s="127"/>
      <c r="AA4172" s="128">
        <v>2</v>
      </c>
      <c r="AB4172" s="128">
        <v>12</v>
      </c>
      <c r="AD4172" s="126" t="s">
        <v>615</v>
      </c>
      <c r="AG4172" s="127"/>
      <c r="AI4172" s="127"/>
    </row>
    <row r="4173" spans="1:35" ht="14.85" customHeight="1">
      <c r="A4173" s="130">
        <v>5009536</v>
      </c>
      <c r="B4173" s="126" t="s">
        <v>7798</v>
      </c>
      <c r="C4173" s="126" t="s">
        <v>7799</v>
      </c>
      <c r="D4173" s="126" t="s">
        <v>7800</v>
      </c>
      <c r="E4173" s="126" t="s">
        <v>288</v>
      </c>
      <c r="F4173" s="126" t="s">
        <v>416</v>
      </c>
      <c r="G4173" s="126" t="s">
        <v>417</v>
      </c>
      <c r="H4173" s="126" t="s">
        <v>126</v>
      </c>
      <c r="I4173" s="126" t="s">
        <v>126</v>
      </c>
      <c r="J4173" s="126" t="s">
        <v>3380</v>
      </c>
      <c r="K4173" s="126" t="s">
        <v>3381</v>
      </c>
      <c r="L4173" s="126" t="s">
        <v>3382</v>
      </c>
      <c r="M4173" s="130">
        <v>194.88</v>
      </c>
      <c r="O4173" s="126" t="s">
        <v>6518</v>
      </c>
      <c r="P4173" s="130">
        <v>0</v>
      </c>
      <c r="S4173" s="130">
        <v>0</v>
      </c>
      <c r="V4173" s="130">
        <v>215.22</v>
      </c>
      <c r="X4173" s="126" t="s">
        <v>6519</v>
      </c>
      <c r="Z4173" s="127"/>
      <c r="AA4173" s="128">
        <v>1</v>
      </c>
      <c r="AB4173" s="128">
        <v>12</v>
      </c>
      <c r="AD4173" s="126" t="s">
        <v>562</v>
      </c>
      <c r="AG4173" s="127"/>
      <c r="AI4173" s="127"/>
    </row>
    <row r="4174" spans="1:35" ht="14.85" customHeight="1">
      <c r="A4174" s="130">
        <v>5009531</v>
      </c>
      <c r="B4174" s="126" t="s">
        <v>7801</v>
      </c>
      <c r="C4174" s="126" t="s">
        <v>7802</v>
      </c>
      <c r="D4174" s="126" t="s">
        <v>7803</v>
      </c>
      <c r="E4174" s="126" t="s">
        <v>288</v>
      </c>
      <c r="F4174" s="126" t="s">
        <v>591</v>
      </c>
      <c r="G4174" s="126" t="s">
        <v>417</v>
      </c>
      <c r="H4174" s="126" t="s">
        <v>126</v>
      </c>
      <c r="I4174" s="126" t="s">
        <v>126</v>
      </c>
      <c r="J4174" s="126" t="s">
        <v>665</v>
      </c>
      <c r="K4174" s="126" t="s">
        <v>613</v>
      </c>
      <c r="L4174" s="126" t="s">
        <v>666</v>
      </c>
      <c r="M4174" s="130">
        <v>1752.8</v>
      </c>
      <c r="O4174" s="126" t="s">
        <v>667</v>
      </c>
      <c r="P4174" s="130">
        <v>0</v>
      </c>
      <c r="S4174" s="130">
        <v>0</v>
      </c>
      <c r="V4174" s="130">
        <v>2543.89</v>
      </c>
      <c r="X4174" s="126" t="s">
        <v>7699</v>
      </c>
      <c r="Z4174" s="127"/>
      <c r="AA4174" s="128">
        <v>6</v>
      </c>
      <c r="AB4174" s="128">
        <v>12</v>
      </c>
      <c r="AD4174" s="126" t="s">
        <v>562</v>
      </c>
      <c r="AG4174" s="127"/>
      <c r="AI4174" s="127"/>
    </row>
    <row r="4175" spans="1:35" ht="14.85" customHeight="1">
      <c r="A4175" s="130">
        <v>5009530</v>
      </c>
      <c r="B4175" s="126" t="s">
        <v>7804</v>
      </c>
      <c r="C4175" s="126" t="s">
        <v>7805</v>
      </c>
      <c r="D4175" s="126" t="s">
        <v>7806</v>
      </c>
      <c r="E4175" s="126" t="s">
        <v>288</v>
      </c>
      <c r="F4175" s="126" t="s">
        <v>416</v>
      </c>
      <c r="G4175" s="126" t="s">
        <v>417</v>
      </c>
      <c r="H4175" s="126" t="s">
        <v>126</v>
      </c>
      <c r="I4175" s="126" t="s">
        <v>126</v>
      </c>
      <c r="J4175" s="126" t="s">
        <v>3380</v>
      </c>
      <c r="K4175" s="126" t="s">
        <v>3381</v>
      </c>
      <c r="L4175" s="126" t="s">
        <v>3382</v>
      </c>
      <c r="M4175" s="130">
        <v>331.52</v>
      </c>
      <c r="O4175" s="126" t="s">
        <v>3102</v>
      </c>
      <c r="P4175" s="130">
        <v>0</v>
      </c>
      <c r="S4175" s="130">
        <v>0</v>
      </c>
      <c r="V4175" s="130">
        <v>411.19</v>
      </c>
      <c r="X4175" s="126" t="s">
        <v>5579</v>
      </c>
      <c r="Z4175" s="127"/>
      <c r="AA4175" s="128">
        <v>1</v>
      </c>
      <c r="AB4175" s="128">
        <v>12</v>
      </c>
      <c r="AD4175" s="126" t="s">
        <v>562</v>
      </c>
      <c r="AG4175" s="127"/>
      <c r="AI4175" s="127"/>
    </row>
    <row r="4176" spans="1:35" ht="14.85" customHeight="1">
      <c r="A4176" s="130">
        <v>5009527</v>
      </c>
      <c r="B4176" s="126" t="s">
        <v>7807</v>
      </c>
      <c r="C4176" s="126" t="s">
        <v>7808</v>
      </c>
      <c r="D4176" s="126" t="s">
        <v>7809</v>
      </c>
      <c r="E4176" s="126" t="s">
        <v>288</v>
      </c>
      <c r="F4176" s="126" t="s">
        <v>440</v>
      </c>
      <c r="G4176" s="126" t="s">
        <v>417</v>
      </c>
      <c r="H4176" s="126" t="s">
        <v>126</v>
      </c>
      <c r="I4176" s="126" t="s">
        <v>126</v>
      </c>
      <c r="J4176" s="126" t="s">
        <v>3380</v>
      </c>
      <c r="K4176" s="126" t="s">
        <v>3381</v>
      </c>
      <c r="L4176" s="126" t="s">
        <v>3382</v>
      </c>
      <c r="M4176" s="130">
        <v>584.64</v>
      </c>
      <c r="O4176" s="126" t="s">
        <v>445</v>
      </c>
      <c r="P4176" s="130">
        <v>0</v>
      </c>
      <c r="S4176" s="130">
        <v>0</v>
      </c>
      <c r="V4176" s="130">
        <v>1074.01</v>
      </c>
      <c r="X4176" s="126" t="s">
        <v>4099</v>
      </c>
      <c r="Z4176" s="127"/>
      <c r="AA4176" s="128">
        <v>2</v>
      </c>
      <c r="AB4176" s="128">
        <v>12</v>
      </c>
      <c r="AD4176" s="126" t="s">
        <v>562</v>
      </c>
      <c r="AG4176" s="127"/>
      <c r="AI4176" s="127"/>
    </row>
    <row r="4177" spans="1:35" ht="14.85" customHeight="1">
      <c r="A4177" s="130">
        <v>5009526</v>
      </c>
      <c r="B4177" s="126" t="s">
        <v>7810</v>
      </c>
      <c r="C4177" s="126" t="s">
        <v>7811</v>
      </c>
      <c r="D4177" s="126" t="s">
        <v>7812</v>
      </c>
      <c r="E4177" s="126" t="s">
        <v>288</v>
      </c>
      <c r="F4177" s="126" t="s">
        <v>440</v>
      </c>
      <c r="G4177" s="126" t="s">
        <v>417</v>
      </c>
      <c r="H4177" s="126" t="s">
        <v>126</v>
      </c>
      <c r="I4177" s="126" t="s">
        <v>126</v>
      </c>
      <c r="J4177" s="126" t="s">
        <v>3380</v>
      </c>
      <c r="K4177" s="126" t="s">
        <v>3381</v>
      </c>
      <c r="L4177" s="126" t="s">
        <v>3382</v>
      </c>
      <c r="M4177" s="130">
        <v>584.64</v>
      </c>
      <c r="O4177" s="126" t="s">
        <v>445</v>
      </c>
      <c r="P4177" s="130">
        <v>0</v>
      </c>
      <c r="S4177" s="130">
        <v>0</v>
      </c>
      <c r="V4177" s="130">
        <v>1096.6300000000001</v>
      </c>
      <c r="X4177" s="126" t="s">
        <v>4099</v>
      </c>
      <c r="Z4177" s="127"/>
      <c r="AA4177" s="128">
        <v>2</v>
      </c>
      <c r="AB4177" s="128">
        <v>12</v>
      </c>
      <c r="AD4177" s="126" t="s">
        <v>562</v>
      </c>
      <c r="AG4177" s="127"/>
      <c r="AI4177" s="127"/>
    </row>
    <row r="4178" spans="1:35" ht="14.85" customHeight="1">
      <c r="A4178" s="130">
        <v>5009525</v>
      </c>
      <c r="B4178" s="126" t="s">
        <v>7813</v>
      </c>
      <c r="C4178" s="126" t="s">
        <v>7814</v>
      </c>
      <c r="D4178" s="126" t="s">
        <v>7815</v>
      </c>
      <c r="E4178" s="126" t="s">
        <v>288</v>
      </c>
      <c r="F4178" s="126" t="s">
        <v>440</v>
      </c>
      <c r="G4178" s="126" t="s">
        <v>417</v>
      </c>
      <c r="H4178" s="126" t="s">
        <v>126</v>
      </c>
      <c r="I4178" s="126" t="s">
        <v>126</v>
      </c>
      <c r="J4178" s="126" t="s">
        <v>3380</v>
      </c>
      <c r="K4178" s="126" t="s">
        <v>3381</v>
      </c>
      <c r="L4178" s="126" t="s">
        <v>3382</v>
      </c>
      <c r="M4178" s="130">
        <v>584.64</v>
      </c>
      <c r="O4178" s="126" t="s">
        <v>445</v>
      </c>
      <c r="P4178" s="130">
        <v>0</v>
      </c>
      <c r="S4178" s="130">
        <v>0</v>
      </c>
      <c r="V4178" s="130">
        <v>1009.17</v>
      </c>
      <c r="X4178" s="126" t="s">
        <v>4099</v>
      </c>
      <c r="Z4178" s="127"/>
      <c r="AA4178" s="128">
        <v>2</v>
      </c>
      <c r="AB4178" s="128">
        <v>12</v>
      </c>
      <c r="AD4178" s="126" t="s">
        <v>562</v>
      </c>
      <c r="AG4178" s="127"/>
      <c r="AI4178" s="127"/>
    </row>
    <row r="4179" spans="1:35" ht="14.85" customHeight="1">
      <c r="A4179" s="130">
        <v>5008437</v>
      </c>
      <c r="B4179" s="126" t="s">
        <v>7816</v>
      </c>
      <c r="C4179" s="126" t="s">
        <v>7503</v>
      </c>
      <c r="D4179" s="126" t="s">
        <v>7817</v>
      </c>
      <c r="E4179" s="126" t="s">
        <v>288</v>
      </c>
      <c r="F4179" s="126" t="s">
        <v>440</v>
      </c>
      <c r="G4179" s="126" t="s">
        <v>458</v>
      </c>
      <c r="H4179" s="126" t="s">
        <v>126</v>
      </c>
      <c r="I4179" s="126" t="s">
        <v>418</v>
      </c>
      <c r="J4179" s="126" t="s">
        <v>962</v>
      </c>
      <c r="K4179" s="126" t="s">
        <v>443</v>
      </c>
      <c r="L4179" s="126" t="s">
        <v>963</v>
      </c>
      <c r="M4179" s="130">
        <v>6542.45</v>
      </c>
      <c r="O4179" s="126" t="s">
        <v>445</v>
      </c>
      <c r="P4179" s="130">
        <v>0</v>
      </c>
      <c r="S4179" s="130">
        <v>0</v>
      </c>
      <c r="V4179" s="130">
        <v>6542.45</v>
      </c>
      <c r="X4179" s="126" t="s">
        <v>480</v>
      </c>
      <c r="Z4179" s="127"/>
      <c r="AA4179" s="128">
        <v>30</v>
      </c>
      <c r="AB4179" s="128">
        <v>1</v>
      </c>
      <c r="AD4179" s="126" t="s">
        <v>562</v>
      </c>
      <c r="AG4179" s="127"/>
      <c r="AI4179" s="127"/>
    </row>
    <row r="4180" spans="1:35" ht="14.85" customHeight="1">
      <c r="A4180" s="130">
        <v>5008436</v>
      </c>
      <c r="B4180" s="126" t="s">
        <v>7818</v>
      </c>
      <c r="C4180" s="126" t="s">
        <v>6573</v>
      </c>
      <c r="D4180" s="126" t="s">
        <v>7819</v>
      </c>
      <c r="E4180" s="126" t="s">
        <v>288</v>
      </c>
      <c r="F4180" s="126" t="s">
        <v>591</v>
      </c>
      <c r="G4180" s="126" t="s">
        <v>417</v>
      </c>
      <c r="H4180" s="126" t="s">
        <v>126</v>
      </c>
      <c r="I4180" s="126" t="s">
        <v>126</v>
      </c>
      <c r="J4180" s="126" t="s">
        <v>6193</v>
      </c>
      <c r="K4180" s="126" t="s">
        <v>504</v>
      </c>
      <c r="L4180" s="126" t="s">
        <v>1002</v>
      </c>
      <c r="M4180" s="130">
        <v>101774.39999999999</v>
      </c>
      <c r="N4180" s="126" t="s">
        <v>290</v>
      </c>
      <c r="O4180" s="126" t="s">
        <v>7820</v>
      </c>
      <c r="P4180" s="130">
        <v>0</v>
      </c>
      <c r="S4180" s="130">
        <v>0</v>
      </c>
      <c r="V4180" s="130">
        <v>114312.99</v>
      </c>
      <c r="X4180" s="126" t="s">
        <v>7821</v>
      </c>
      <c r="Y4180" s="126" t="s">
        <v>517</v>
      </c>
      <c r="Z4180" s="127"/>
      <c r="AA4180" s="128">
        <v>1</v>
      </c>
      <c r="AB4180" s="128">
        <v>84</v>
      </c>
      <c r="AD4180" s="126" t="s">
        <v>562</v>
      </c>
      <c r="AG4180" s="127"/>
      <c r="AI4180" s="127"/>
    </row>
    <row r="4181" spans="1:35" ht="14.85" customHeight="1">
      <c r="A4181" s="130">
        <v>5008435</v>
      </c>
      <c r="B4181" s="126" t="s">
        <v>413</v>
      </c>
      <c r="C4181" s="126" t="s">
        <v>7822</v>
      </c>
      <c r="D4181" s="126" t="s">
        <v>7823</v>
      </c>
      <c r="E4181" s="126" t="s">
        <v>288</v>
      </c>
      <c r="F4181" s="126" t="s">
        <v>416</v>
      </c>
      <c r="G4181" s="126" t="s">
        <v>417</v>
      </c>
      <c r="H4181" s="126" t="s">
        <v>126</v>
      </c>
      <c r="I4181" s="126" t="s">
        <v>126</v>
      </c>
      <c r="J4181" s="126" t="s">
        <v>6346</v>
      </c>
      <c r="K4181" s="126" t="s">
        <v>504</v>
      </c>
      <c r="L4181" s="126" t="s">
        <v>6347</v>
      </c>
      <c r="M4181" s="130">
        <v>1460.48</v>
      </c>
      <c r="O4181" s="126" t="s">
        <v>422</v>
      </c>
      <c r="P4181" s="130">
        <v>0</v>
      </c>
      <c r="S4181" s="130">
        <v>0</v>
      </c>
      <c r="V4181" s="130">
        <v>2038.01</v>
      </c>
      <c r="X4181" s="126" t="s">
        <v>1526</v>
      </c>
      <c r="Z4181" s="127"/>
      <c r="AA4181" s="128">
        <v>1</v>
      </c>
      <c r="AB4181" s="128">
        <v>12</v>
      </c>
      <c r="AD4181" s="126" t="s">
        <v>1801</v>
      </c>
      <c r="AG4181" s="127"/>
      <c r="AI4181" s="127"/>
    </row>
    <row r="4182" spans="1:35" ht="14.85" customHeight="1">
      <c r="A4182" s="130">
        <v>5013263</v>
      </c>
      <c r="B4182" s="126" t="s">
        <v>413</v>
      </c>
      <c r="C4182" s="126" t="s">
        <v>7796</v>
      </c>
      <c r="D4182" s="126" t="s">
        <v>7824</v>
      </c>
      <c r="E4182" s="126" t="s">
        <v>288</v>
      </c>
      <c r="F4182" s="126" t="s">
        <v>522</v>
      </c>
      <c r="G4182" s="126" t="s">
        <v>806</v>
      </c>
      <c r="H4182" s="126" t="s">
        <v>524</v>
      </c>
      <c r="I4182" s="126" t="s">
        <v>418</v>
      </c>
      <c r="J4182" s="126" t="s">
        <v>1770</v>
      </c>
      <c r="K4182" s="126" t="s">
        <v>976</v>
      </c>
      <c r="L4182" s="126" t="s">
        <v>1771</v>
      </c>
      <c r="M4182" s="130">
        <v>1345.4</v>
      </c>
      <c r="N4182" s="126" t="s">
        <v>290</v>
      </c>
      <c r="O4182" s="126" t="s">
        <v>528</v>
      </c>
      <c r="P4182" s="130">
        <v>0</v>
      </c>
      <c r="S4182" s="130">
        <v>0</v>
      </c>
      <c r="V4182" s="130">
        <v>1345.4</v>
      </c>
      <c r="X4182" s="126" t="s">
        <v>784</v>
      </c>
      <c r="Z4182" s="127"/>
      <c r="AA4182" s="128"/>
      <c r="AB4182" s="128"/>
      <c r="AD4182" s="126" t="s">
        <v>577</v>
      </c>
      <c r="AG4182" s="127"/>
      <c r="AI4182" s="127"/>
    </row>
    <row r="4183" spans="1:35" ht="14.85" customHeight="1">
      <c r="A4183" s="130">
        <v>5008434</v>
      </c>
      <c r="B4183" s="126" t="s">
        <v>7825</v>
      </c>
      <c r="C4183" s="126" t="s">
        <v>7503</v>
      </c>
      <c r="D4183" s="126" t="s">
        <v>7826</v>
      </c>
      <c r="E4183" s="126" t="s">
        <v>288</v>
      </c>
      <c r="F4183" s="126" t="s">
        <v>440</v>
      </c>
      <c r="G4183" s="126" t="s">
        <v>458</v>
      </c>
      <c r="H4183" s="126" t="s">
        <v>126</v>
      </c>
      <c r="I4183" s="126" t="s">
        <v>418</v>
      </c>
      <c r="J4183" s="126" t="s">
        <v>962</v>
      </c>
      <c r="K4183" s="126" t="s">
        <v>443</v>
      </c>
      <c r="L4183" s="126" t="s">
        <v>963</v>
      </c>
      <c r="M4183" s="130">
        <v>5275.2</v>
      </c>
      <c r="O4183" s="126" t="s">
        <v>445</v>
      </c>
      <c r="P4183" s="130">
        <v>0</v>
      </c>
      <c r="S4183" s="130">
        <v>0</v>
      </c>
      <c r="V4183" s="130">
        <v>5275.2</v>
      </c>
      <c r="X4183" s="126" t="s">
        <v>2349</v>
      </c>
      <c r="Z4183" s="127"/>
      <c r="AA4183" s="128">
        <v>60</v>
      </c>
      <c r="AB4183" s="128">
        <v>1</v>
      </c>
      <c r="AD4183" s="126" t="s">
        <v>562</v>
      </c>
      <c r="AG4183" s="127"/>
      <c r="AI4183" s="127"/>
    </row>
    <row r="4184" spans="1:35" ht="14.85" customHeight="1">
      <c r="A4184" s="130">
        <v>5008433</v>
      </c>
      <c r="B4184" s="126" t="s">
        <v>7827</v>
      </c>
      <c r="C4184" s="126" t="s">
        <v>7828</v>
      </c>
      <c r="D4184" s="126" t="s">
        <v>7829</v>
      </c>
      <c r="E4184" s="126" t="s">
        <v>288</v>
      </c>
      <c r="F4184" s="126" t="s">
        <v>416</v>
      </c>
      <c r="G4184" s="126" t="s">
        <v>417</v>
      </c>
      <c r="H4184" s="126" t="s">
        <v>126</v>
      </c>
      <c r="I4184" s="126" t="s">
        <v>126</v>
      </c>
      <c r="J4184" s="126" t="s">
        <v>6346</v>
      </c>
      <c r="K4184" s="126" t="s">
        <v>504</v>
      </c>
      <c r="L4184" s="126" t="s">
        <v>6347</v>
      </c>
      <c r="M4184" s="130">
        <v>730.24</v>
      </c>
      <c r="O4184" s="126" t="s">
        <v>427</v>
      </c>
      <c r="P4184" s="130">
        <v>0</v>
      </c>
      <c r="S4184" s="130">
        <v>0</v>
      </c>
      <c r="V4184" s="130">
        <v>730.42</v>
      </c>
      <c r="X4184" s="126" t="s">
        <v>771</v>
      </c>
      <c r="Z4184" s="127"/>
      <c r="AA4184" s="128">
        <v>1</v>
      </c>
      <c r="AB4184" s="128">
        <v>12</v>
      </c>
      <c r="AD4184" s="126" t="s">
        <v>562</v>
      </c>
      <c r="AG4184" s="127"/>
      <c r="AI4184" s="127"/>
    </row>
    <row r="4185" spans="1:35" ht="14.85" customHeight="1">
      <c r="A4185" s="130">
        <v>5008432</v>
      </c>
      <c r="B4185" s="126" t="s">
        <v>7830</v>
      </c>
      <c r="C4185" s="126" t="s">
        <v>7503</v>
      </c>
      <c r="D4185" s="126" t="s">
        <v>7831</v>
      </c>
      <c r="E4185" s="126" t="s">
        <v>288</v>
      </c>
      <c r="F4185" s="126" t="s">
        <v>440</v>
      </c>
      <c r="G4185" s="126" t="s">
        <v>458</v>
      </c>
      <c r="H4185" s="126" t="s">
        <v>126</v>
      </c>
      <c r="I4185" s="126" t="s">
        <v>418</v>
      </c>
      <c r="J4185" s="126" t="s">
        <v>962</v>
      </c>
      <c r="K4185" s="126" t="s">
        <v>443</v>
      </c>
      <c r="L4185" s="126" t="s">
        <v>963</v>
      </c>
      <c r="M4185" s="130">
        <v>6542.45</v>
      </c>
      <c r="O4185" s="126" t="s">
        <v>445</v>
      </c>
      <c r="P4185" s="130">
        <v>0</v>
      </c>
      <c r="S4185" s="130">
        <v>0</v>
      </c>
      <c r="V4185" s="130">
        <v>6542.45</v>
      </c>
      <c r="X4185" s="126" t="s">
        <v>480</v>
      </c>
      <c r="Z4185" s="127"/>
      <c r="AA4185" s="128">
        <v>30</v>
      </c>
      <c r="AB4185" s="128">
        <v>1</v>
      </c>
      <c r="AD4185" s="126" t="s">
        <v>562</v>
      </c>
      <c r="AG4185" s="127"/>
      <c r="AI4185" s="127"/>
    </row>
    <row r="4186" spans="1:35" ht="14.85" customHeight="1">
      <c r="A4186" s="130">
        <v>5008431</v>
      </c>
      <c r="B4186" s="126" t="s">
        <v>7832</v>
      </c>
      <c r="C4186" s="126" t="s">
        <v>7833</v>
      </c>
      <c r="D4186" s="126" t="s">
        <v>7834</v>
      </c>
      <c r="E4186" s="126" t="s">
        <v>288</v>
      </c>
      <c r="F4186" s="126" t="s">
        <v>532</v>
      </c>
      <c r="G4186" s="126" t="s">
        <v>417</v>
      </c>
      <c r="H4186" s="126" t="s">
        <v>126</v>
      </c>
      <c r="I4186" s="126" t="s">
        <v>126</v>
      </c>
      <c r="J4186" s="126" t="s">
        <v>534</v>
      </c>
      <c r="K4186" s="126" t="s">
        <v>535</v>
      </c>
      <c r="L4186" s="126" t="s">
        <v>536</v>
      </c>
      <c r="M4186" s="130">
        <v>9739.1200000000008</v>
      </c>
      <c r="N4186" s="126" t="s">
        <v>290</v>
      </c>
      <c r="O4186" s="126" t="s">
        <v>537</v>
      </c>
      <c r="P4186" s="130">
        <v>0</v>
      </c>
      <c r="S4186" s="130">
        <v>0</v>
      </c>
      <c r="V4186" s="130">
        <v>9739.1200000000008</v>
      </c>
      <c r="X4186" s="126" t="s">
        <v>690</v>
      </c>
      <c r="Z4186" s="127"/>
      <c r="AA4186" s="128"/>
      <c r="AB4186" s="128"/>
      <c r="AD4186" s="126" t="s">
        <v>562</v>
      </c>
      <c r="AG4186" s="127"/>
      <c r="AI4186" s="127"/>
    </row>
    <row r="4187" spans="1:35" ht="14.85" customHeight="1">
      <c r="A4187" s="130">
        <v>5012137</v>
      </c>
      <c r="B4187" s="126" t="s">
        <v>413</v>
      </c>
      <c r="C4187" s="126" t="s">
        <v>6069</v>
      </c>
      <c r="D4187" s="126" t="s">
        <v>6070</v>
      </c>
      <c r="E4187" s="126" t="s">
        <v>288</v>
      </c>
      <c r="F4187" s="126" t="s">
        <v>364</v>
      </c>
      <c r="G4187" s="126" t="s">
        <v>417</v>
      </c>
      <c r="H4187" s="126" t="s">
        <v>126</v>
      </c>
      <c r="I4187" s="126" t="s">
        <v>418</v>
      </c>
      <c r="J4187" s="126" t="s">
        <v>484</v>
      </c>
      <c r="K4187" s="126" t="s">
        <v>443</v>
      </c>
      <c r="L4187" s="126" t="s">
        <v>485</v>
      </c>
      <c r="M4187" s="130">
        <v>6817.44</v>
      </c>
      <c r="O4187" s="126" t="s">
        <v>365</v>
      </c>
      <c r="P4187" s="130">
        <v>0</v>
      </c>
      <c r="S4187" s="130">
        <v>0</v>
      </c>
      <c r="V4187" s="130">
        <v>16501.98</v>
      </c>
      <c r="X4187" s="126" t="s">
        <v>469</v>
      </c>
      <c r="Z4187" s="127"/>
      <c r="AA4187" s="128">
        <v>1</v>
      </c>
      <c r="AB4187" s="128">
        <v>60</v>
      </c>
      <c r="AC4187" s="126" t="s">
        <v>366</v>
      </c>
      <c r="AD4187" s="126" t="s">
        <v>488</v>
      </c>
      <c r="AG4187" s="127"/>
      <c r="AI4187" s="127"/>
    </row>
    <row r="4188" spans="1:35" ht="14.85" customHeight="1">
      <c r="A4188" s="130">
        <v>5011940</v>
      </c>
      <c r="B4188" s="126" t="s">
        <v>413</v>
      </c>
      <c r="C4188" s="126" t="s">
        <v>5908</v>
      </c>
      <c r="D4188" s="126" t="s">
        <v>7835</v>
      </c>
      <c r="E4188" s="126" t="s">
        <v>288</v>
      </c>
      <c r="F4188" s="126" t="s">
        <v>532</v>
      </c>
      <c r="G4188" s="126" t="s">
        <v>604</v>
      </c>
      <c r="H4188" s="126" t="s">
        <v>126</v>
      </c>
      <c r="I4188" s="126" t="s">
        <v>418</v>
      </c>
      <c r="J4188" s="126" t="s">
        <v>5910</v>
      </c>
      <c r="K4188" s="126" t="s">
        <v>628</v>
      </c>
      <c r="L4188" s="126" t="s">
        <v>5911</v>
      </c>
      <c r="M4188" s="130">
        <v>190.4</v>
      </c>
      <c r="O4188" s="126" t="s">
        <v>537</v>
      </c>
      <c r="P4188" s="130">
        <v>0</v>
      </c>
      <c r="S4188" s="130">
        <v>0</v>
      </c>
      <c r="V4188" s="130">
        <v>190.4</v>
      </c>
      <c r="X4188" s="126" t="s">
        <v>1723</v>
      </c>
      <c r="Z4188" s="127"/>
      <c r="AA4188" s="128">
        <v>500</v>
      </c>
      <c r="AB4188" s="128">
        <v>12</v>
      </c>
      <c r="AD4188" s="126" t="s">
        <v>1839</v>
      </c>
      <c r="AG4188" s="127"/>
      <c r="AI4188" s="127"/>
    </row>
    <row r="4189" spans="1:35" ht="14.85" customHeight="1">
      <c r="A4189" s="130">
        <v>5011938</v>
      </c>
      <c r="B4189" s="126" t="s">
        <v>413</v>
      </c>
      <c r="C4189" s="126" t="s">
        <v>7836</v>
      </c>
      <c r="D4189" s="126" t="s">
        <v>7837</v>
      </c>
      <c r="E4189" s="126" t="s">
        <v>288</v>
      </c>
      <c r="F4189" s="126" t="s">
        <v>416</v>
      </c>
      <c r="G4189" s="126" t="s">
        <v>417</v>
      </c>
      <c r="H4189" s="126" t="s">
        <v>126</v>
      </c>
      <c r="I4189" s="126" t="s">
        <v>418</v>
      </c>
      <c r="J4189" s="126" t="s">
        <v>5516</v>
      </c>
      <c r="K4189" s="126" t="s">
        <v>747</v>
      </c>
      <c r="L4189" s="126" t="s">
        <v>5517</v>
      </c>
      <c r="M4189" s="130">
        <v>340.48</v>
      </c>
      <c r="O4189" s="126" t="s">
        <v>422</v>
      </c>
      <c r="P4189" s="130">
        <v>0</v>
      </c>
      <c r="S4189" s="130">
        <v>0</v>
      </c>
      <c r="V4189" s="130">
        <v>417.63</v>
      </c>
      <c r="X4189" s="126" t="s">
        <v>497</v>
      </c>
      <c r="Z4189" s="127"/>
      <c r="AA4189" s="128">
        <v>1</v>
      </c>
      <c r="AB4189" s="128">
        <v>12</v>
      </c>
      <c r="AD4189" s="126" t="s">
        <v>1839</v>
      </c>
      <c r="AG4189" s="127"/>
      <c r="AI4189" s="127"/>
    </row>
    <row r="4190" spans="1:35" ht="14.85" customHeight="1">
      <c r="A4190" s="130">
        <v>5010381</v>
      </c>
      <c r="B4190" s="126" t="s">
        <v>7838</v>
      </c>
      <c r="C4190" s="126" t="s">
        <v>4908</v>
      </c>
      <c r="D4190" s="126" t="s">
        <v>7839</v>
      </c>
      <c r="E4190" s="126" t="s">
        <v>288</v>
      </c>
      <c r="F4190" s="126" t="s">
        <v>522</v>
      </c>
      <c r="G4190" s="126" t="s">
        <v>7840</v>
      </c>
      <c r="H4190" s="126" t="s">
        <v>524</v>
      </c>
      <c r="I4190" s="126" t="s">
        <v>418</v>
      </c>
      <c r="J4190" s="126" t="s">
        <v>4903</v>
      </c>
      <c r="K4190" s="126" t="s">
        <v>613</v>
      </c>
      <c r="L4190" s="126" t="s">
        <v>3892</v>
      </c>
      <c r="M4190" s="130">
        <v>1170.83</v>
      </c>
      <c r="N4190" s="126" t="s">
        <v>290</v>
      </c>
      <c r="O4190" s="126" t="s">
        <v>528</v>
      </c>
      <c r="P4190" s="130">
        <v>0</v>
      </c>
      <c r="S4190" s="130">
        <v>0</v>
      </c>
      <c r="V4190" s="130">
        <v>1170.83</v>
      </c>
      <c r="X4190" s="126" t="s">
        <v>4911</v>
      </c>
      <c r="Z4190" s="127"/>
      <c r="AA4190" s="128"/>
      <c r="AB4190" s="128"/>
      <c r="AD4190" s="126" t="s">
        <v>562</v>
      </c>
      <c r="AG4190" s="127"/>
      <c r="AI4190" s="127"/>
    </row>
    <row r="4191" spans="1:35" ht="14.85" customHeight="1">
      <c r="A4191" s="130">
        <v>5010380</v>
      </c>
      <c r="B4191" s="126" t="s">
        <v>7841</v>
      </c>
      <c r="C4191" s="126" t="s">
        <v>7842</v>
      </c>
      <c r="D4191" s="126" t="s">
        <v>7843</v>
      </c>
      <c r="E4191" s="126" t="s">
        <v>288</v>
      </c>
      <c r="F4191" s="126" t="s">
        <v>522</v>
      </c>
      <c r="G4191" s="126" t="s">
        <v>523</v>
      </c>
      <c r="H4191" s="126" t="s">
        <v>524</v>
      </c>
      <c r="I4191" s="126" t="s">
        <v>418</v>
      </c>
      <c r="J4191" s="126" t="s">
        <v>4669</v>
      </c>
      <c r="K4191" s="126" t="s">
        <v>467</v>
      </c>
      <c r="L4191" s="126" t="s">
        <v>4149</v>
      </c>
      <c r="M4191" s="130">
        <v>1456</v>
      </c>
      <c r="N4191" s="126" t="s">
        <v>290</v>
      </c>
      <c r="O4191" s="126" t="s">
        <v>528</v>
      </c>
      <c r="P4191" s="130">
        <v>0</v>
      </c>
      <c r="S4191" s="130">
        <v>0</v>
      </c>
      <c r="V4191" s="130">
        <v>1481.18</v>
      </c>
      <c r="X4191" s="126" t="s">
        <v>7844</v>
      </c>
      <c r="Z4191" s="127"/>
      <c r="AA4191" s="128"/>
      <c r="AB4191" s="128"/>
      <c r="AD4191" s="126" t="s">
        <v>562</v>
      </c>
      <c r="AG4191" s="127"/>
      <c r="AI4191" s="127"/>
    </row>
    <row r="4192" spans="1:35" ht="14.85" customHeight="1">
      <c r="A4192" s="130">
        <v>5010378</v>
      </c>
      <c r="B4192" s="126" t="s">
        <v>7845</v>
      </c>
      <c r="C4192" s="126" t="s">
        <v>7846</v>
      </c>
      <c r="D4192" s="126" t="s">
        <v>7847</v>
      </c>
      <c r="E4192" s="126" t="s">
        <v>288</v>
      </c>
      <c r="F4192" s="126" t="s">
        <v>522</v>
      </c>
      <c r="G4192" s="126" t="s">
        <v>556</v>
      </c>
      <c r="H4192" s="126" t="s">
        <v>974</v>
      </c>
      <c r="I4192" s="126" t="s">
        <v>126</v>
      </c>
      <c r="J4192" s="126" t="s">
        <v>4669</v>
      </c>
      <c r="K4192" s="126" t="s">
        <v>467</v>
      </c>
      <c r="L4192" s="126" t="s">
        <v>4149</v>
      </c>
      <c r="M4192" s="130">
        <v>165.39</v>
      </c>
      <c r="N4192" s="126" t="s">
        <v>290</v>
      </c>
      <c r="O4192" s="126" t="s">
        <v>528</v>
      </c>
      <c r="P4192" s="130">
        <v>0</v>
      </c>
      <c r="S4192" s="130">
        <v>0</v>
      </c>
      <c r="V4192" s="130">
        <v>165.39</v>
      </c>
      <c r="X4192" s="126" t="s">
        <v>3316</v>
      </c>
      <c r="Z4192" s="127"/>
      <c r="AA4192" s="128"/>
      <c r="AB4192" s="128"/>
      <c r="AD4192" s="126" t="s">
        <v>562</v>
      </c>
      <c r="AG4192" s="127"/>
      <c r="AI4192" s="127"/>
    </row>
    <row r="4193" spans="1:35" ht="14.85" customHeight="1">
      <c r="A4193" s="130">
        <v>5010377</v>
      </c>
      <c r="B4193" s="126" t="s">
        <v>7848</v>
      </c>
      <c r="C4193" s="126" t="s">
        <v>7846</v>
      </c>
      <c r="D4193" s="126" t="s">
        <v>7849</v>
      </c>
      <c r="E4193" s="126" t="s">
        <v>288</v>
      </c>
      <c r="F4193" s="126" t="s">
        <v>522</v>
      </c>
      <c r="G4193" s="126" t="s">
        <v>1504</v>
      </c>
      <c r="H4193" s="126" t="s">
        <v>974</v>
      </c>
      <c r="I4193" s="126" t="s">
        <v>418</v>
      </c>
      <c r="J4193" s="126" t="s">
        <v>4669</v>
      </c>
      <c r="K4193" s="126" t="s">
        <v>467</v>
      </c>
      <c r="L4193" s="126" t="s">
        <v>4149</v>
      </c>
      <c r="M4193" s="130">
        <v>1888.85</v>
      </c>
      <c r="N4193" s="126" t="s">
        <v>290</v>
      </c>
      <c r="O4193" s="126" t="s">
        <v>528</v>
      </c>
      <c r="P4193" s="130">
        <v>0</v>
      </c>
      <c r="S4193" s="130">
        <v>0</v>
      </c>
      <c r="V4193" s="130">
        <v>1888.85</v>
      </c>
      <c r="X4193" s="126" t="s">
        <v>3316</v>
      </c>
      <c r="Z4193" s="127"/>
      <c r="AA4193" s="128"/>
      <c r="AB4193" s="128"/>
      <c r="AD4193" s="126" t="s">
        <v>562</v>
      </c>
      <c r="AG4193" s="127"/>
      <c r="AI4193" s="127"/>
    </row>
    <row r="4194" spans="1:35" ht="14.85" customHeight="1">
      <c r="A4194" s="130">
        <v>5010245</v>
      </c>
      <c r="B4194" s="126" t="s">
        <v>7850</v>
      </c>
      <c r="C4194" s="126" t="s">
        <v>7851</v>
      </c>
      <c r="D4194" s="126" t="s">
        <v>7852</v>
      </c>
      <c r="E4194" s="126" t="s">
        <v>288</v>
      </c>
      <c r="F4194" s="126" t="s">
        <v>491</v>
      </c>
      <c r="G4194" s="126" t="s">
        <v>417</v>
      </c>
      <c r="H4194" s="126" t="s">
        <v>126</v>
      </c>
      <c r="I4194" s="126" t="s">
        <v>126</v>
      </c>
      <c r="J4194" s="126" t="s">
        <v>6745</v>
      </c>
      <c r="K4194" s="126" t="s">
        <v>535</v>
      </c>
      <c r="L4194" s="126" t="s">
        <v>421</v>
      </c>
      <c r="M4194" s="130">
        <v>4012.51</v>
      </c>
      <c r="N4194" s="126" t="s">
        <v>290</v>
      </c>
      <c r="O4194" s="126" t="s">
        <v>833</v>
      </c>
      <c r="P4194" s="130">
        <v>0</v>
      </c>
      <c r="S4194" s="130">
        <v>0</v>
      </c>
      <c r="V4194" s="130">
        <v>4012.51</v>
      </c>
      <c r="X4194" s="126" t="s">
        <v>834</v>
      </c>
      <c r="Z4194" s="127"/>
      <c r="AA4194" s="128">
        <v>1</v>
      </c>
      <c r="AB4194" s="128">
        <v>36</v>
      </c>
      <c r="AD4194" s="126" t="s">
        <v>562</v>
      </c>
      <c r="AG4194" s="127"/>
      <c r="AI4194" s="127"/>
    </row>
    <row r="4195" spans="1:35" ht="14.85" customHeight="1">
      <c r="A4195" s="130">
        <v>5010244</v>
      </c>
      <c r="B4195" s="126" t="s">
        <v>7853</v>
      </c>
      <c r="C4195" s="126" t="s">
        <v>7854</v>
      </c>
      <c r="D4195" s="126" t="s">
        <v>7855</v>
      </c>
      <c r="E4195" s="126" t="s">
        <v>288</v>
      </c>
      <c r="F4195" s="126" t="s">
        <v>491</v>
      </c>
      <c r="G4195" s="126" t="s">
        <v>417</v>
      </c>
      <c r="H4195" s="126" t="s">
        <v>126</v>
      </c>
      <c r="I4195" s="126" t="s">
        <v>126</v>
      </c>
      <c r="J4195" s="126" t="s">
        <v>6745</v>
      </c>
      <c r="K4195" s="126" t="s">
        <v>535</v>
      </c>
      <c r="L4195" s="126" t="s">
        <v>421</v>
      </c>
      <c r="M4195" s="130">
        <v>1372.28</v>
      </c>
      <c r="N4195" s="126" t="s">
        <v>290</v>
      </c>
      <c r="O4195" s="126" t="s">
        <v>833</v>
      </c>
      <c r="P4195" s="130">
        <v>0</v>
      </c>
      <c r="S4195" s="130">
        <v>0</v>
      </c>
      <c r="V4195" s="130">
        <v>1372.28</v>
      </c>
      <c r="X4195" s="126" t="s">
        <v>2631</v>
      </c>
      <c r="Z4195" s="127"/>
      <c r="AA4195" s="128">
        <v>1</v>
      </c>
      <c r="AB4195" s="128">
        <v>36</v>
      </c>
      <c r="AD4195" s="126" t="s">
        <v>562</v>
      </c>
      <c r="AG4195" s="127"/>
      <c r="AI4195" s="127"/>
    </row>
    <row r="4196" spans="1:35" ht="14.85" customHeight="1">
      <c r="A4196" s="130">
        <v>5010243</v>
      </c>
      <c r="B4196" s="126" t="s">
        <v>7856</v>
      </c>
      <c r="C4196" s="126" t="s">
        <v>7857</v>
      </c>
      <c r="D4196" s="126" t="s">
        <v>6744</v>
      </c>
      <c r="E4196" s="126" t="s">
        <v>288</v>
      </c>
      <c r="F4196" s="126" t="s">
        <v>491</v>
      </c>
      <c r="G4196" s="126" t="s">
        <v>417</v>
      </c>
      <c r="H4196" s="126" t="s">
        <v>126</v>
      </c>
      <c r="I4196" s="126" t="s">
        <v>126</v>
      </c>
      <c r="J4196" s="126" t="s">
        <v>6745</v>
      </c>
      <c r="K4196" s="126" t="s">
        <v>535</v>
      </c>
      <c r="L4196" s="126" t="s">
        <v>421</v>
      </c>
      <c r="M4196" s="130">
        <v>2922.08</v>
      </c>
      <c r="N4196" s="126" t="s">
        <v>290</v>
      </c>
      <c r="O4196" s="126" t="s">
        <v>3098</v>
      </c>
      <c r="P4196" s="130">
        <v>0</v>
      </c>
      <c r="S4196" s="130">
        <v>0</v>
      </c>
      <c r="V4196" s="130">
        <v>4733.1899999999996</v>
      </c>
      <c r="X4196" s="126" t="s">
        <v>5756</v>
      </c>
      <c r="Z4196" s="127"/>
      <c r="AA4196" s="128">
        <v>1</v>
      </c>
      <c r="AB4196" s="128">
        <v>36</v>
      </c>
      <c r="AD4196" s="126" t="s">
        <v>562</v>
      </c>
      <c r="AG4196" s="127"/>
      <c r="AI4196" s="127"/>
    </row>
    <row r="4197" spans="1:35" ht="14.85" customHeight="1">
      <c r="A4197" s="130">
        <v>5009351</v>
      </c>
      <c r="B4197" s="126" t="s">
        <v>413</v>
      </c>
      <c r="C4197" s="126" t="s">
        <v>7858</v>
      </c>
      <c r="E4197" s="126" t="s">
        <v>288</v>
      </c>
      <c r="F4197" s="126" t="s">
        <v>591</v>
      </c>
      <c r="G4197" s="126" t="s">
        <v>417</v>
      </c>
      <c r="H4197" s="126" t="s">
        <v>126</v>
      </c>
      <c r="I4197" s="126" t="s">
        <v>126</v>
      </c>
      <c r="J4197" s="126" t="s">
        <v>7500</v>
      </c>
      <c r="K4197" s="126" t="s">
        <v>504</v>
      </c>
      <c r="L4197" s="126" t="s">
        <v>7859</v>
      </c>
      <c r="M4197" s="130">
        <v>2434.88</v>
      </c>
      <c r="O4197" s="126" t="s">
        <v>2818</v>
      </c>
      <c r="P4197" s="130">
        <v>0</v>
      </c>
      <c r="S4197" s="130">
        <v>0</v>
      </c>
      <c r="V4197" s="130">
        <v>21982.81</v>
      </c>
      <c r="X4197" s="126" t="s">
        <v>2819</v>
      </c>
      <c r="Z4197" s="127"/>
      <c r="AA4197" s="128">
        <v>1</v>
      </c>
      <c r="AB4197" s="128">
        <v>60</v>
      </c>
      <c r="AD4197" s="126" t="s">
        <v>1801</v>
      </c>
      <c r="AG4197" s="127"/>
      <c r="AI4197" s="127"/>
    </row>
    <row r="4198" spans="1:35" ht="14.85" customHeight="1">
      <c r="A4198" s="130">
        <v>5010242</v>
      </c>
      <c r="B4198" s="126" t="s">
        <v>7860</v>
      </c>
      <c r="C4198" s="126" t="s">
        <v>7861</v>
      </c>
      <c r="D4198" s="126" t="s">
        <v>7862</v>
      </c>
      <c r="E4198" s="126" t="s">
        <v>288</v>
      </c>
      <c r="F4198" s="126" t="s">
        <v>491</v>
      </c>
      <c r="G4198" s="126" t="s">
        <v>417</v>
      </c>
      <c r="H4198" s="126" t="s">
        <v>126</v>
      </c>
      <c r="I4198" s="126" t="s">
        <v>126</v>
      </c>
      <c r="J4198" s="126" t="s">
        <v>6745</v>
      </c>
      <c r="K4198" s="126" t="s">
        <v>535</v>
      </c>
      <c r="L4198" s="126" t="s">
        <v>421</v>
      </c>
      <c r="M4198" s="130">
        <v>7791.84</v>
      </c>
      <c r="N4198" s="126" t="s">
        <v>290</v>
      </c>
      <c r="O4198" s="126" t="s">
        <v>3098</v>
      </c>
      <c r="P4198" s="130">
        <v>0</v>
      </c>
      <c r="S4198" s="130">
        <v>0</v>
      </c>
      <c r="V4198" s="130">
        <v>7791.84</v>
      </c>
      <c r="X4198" s="126" t="s">
        <v>3099</v>
      </c>
      <c r="Z4198" s="127"/>
      <c r="AA4198" s="128">
        <v>1</v>
      </c>
      <c r="AB4198" s="128">
        <v>36</v>
      </c>
      <c r="AD4198" s="126" t="s">
        <v>562</v>
      </c>
      <c r="AG4198" s="127"/>
      <c r="AI4198" s="127"/>
    </row>
    <row r="4199" spans="1:35" ht="14.85" customHeight="1">
      <c r="A4199" s="130">
        <v>5010670</v>
      </c>
      <c r="B4199" s="126" t="s">
        <v>413</v>
      </c>
      <c r="C4199" s="126" t="s">
        <v>7863</v>
      </c>
      <c r="E4199" s="126" t="s">
        <v>288</v>
      </c>
      <c r="F4199" s="126" t="s">
        <v>364</v>
      </c>
      <c r="G4199" s="126" t="s">
        <v>417</v>
      </c>
      <c r="H4199" s="126" t="s">
        <v>126</v>
      </c>
      <c r="I4199" s="126" t="s">
        <v>126</v>
      </c>
      <c r="J4199" s="126" t="s">
        <v>2924</v>
      </c>
      <c r="K4199" s="126" t="s">
        <v>535</v>
      </c>
      <c r="L4199" s="126" t="s">
        <v>2925</v>
      </c>
      <c r="M4199" s="130">
        <v>6817.44</v>
      </c>
      <c r="O4199" s="126" t="s">
        <v>365</v>
      </c>
      <c r="P4199" s="130">
        <v>0</v>
      </c>
      <c r="S4199" s="130">
        <v>0</v>
      </c>
      <c r="V4199" s="130">
        <v>14280</v>
      </c>
      <c r="X4199" s="126" t="s">
        <v>469</v>
      </c>
      <c r="Z4199" s="127"/>
      <c r="AA4199" s="128">
        <v>1</v>
      </c>
      <c r="AB4199" s="128">
        <v>60</v>
      </c>
      <c r="AC4199" s="126" t="s">
        <v>366</v>
      </c>
      <c r="AD4199" s="126" t="s">
        <v>859</v>
      </c>
      <c r="AG4199" s="127"/>
      <c r="AI4199" s="127"/>
    </row>
    <row r="4200" spans="1:35" ht="14.85" customHeight="1">
      <c r="A4200" s="130">
        <v>5013148</v>
      </c>
      <c r="B4200" s="126" t="s">
        <v>413</v>
      </c>
      <c r="C4200" s="126" t="s">
        <v>3629</v>
      </c>
      <c r="E4200" s="126" t="s">
        <v>288</v>
      </c>
      <c r="F4200" s="126" t="s">
        <v>364</v>
      </c>
      <c r="G4200" s="126" t="s">
        <v>417</v>
      </c>
      <c r="H4200" s="126" t="s">
        <v>126</v>
      </c>
      <c r="I4200" s="126" t="s">
        <v>126</v>
      </c>
      <c r="J4200" s="126" t="s">
        <v>466</v>
      </c>
      <c r="K4200" s="126" t="s">
        <v>467</v>
      </c>
      <c r="L4200" s="126" t="s">
        <v>468</v>
      </c>
      <c r="M4200" s="130">
        <v>6817.44</v>
      </c>
      <c r="O4200" s="126" t="s">
        <v>365</v>
      </c>
      <c r="P4200" s="130">
        <v>0</v>
      </c>
      <c r="S4200" s="130">
        <v>0</v>
      </c>
      <c r="V4200" s="130">
        <v>41317.440000000002</v>
      </c>
      <c r="X4200" s="126" t="s">
        <v>510</v>
      </c>
      <c r="Z4200" s="127"/>
      <c r="AA4200" s="128">
        <v>2</v>
      </c>
      <c r="AB4200" s="128">
        <v>60</v>
      </c>
      <c r="AC4200" s="126" t="s">
        <v>366</v>
      </c>
      <c r="AD4200" s="126" t="s">
        <v>1990</v>
      </c>
      <c r="AG4200" s="127"/>
      <c r="AI4200" s="127"/>
    </row>
    <row r="4201" spans="1:35" ht="14.85" customHeight="1">
      <c r="A4201" s="130">
        <v>5010919</v>
      </c>
      <c r="B4201" s="126" t="s">
        <v>413</v>
      </c>
      <c r="C4201" s="126" t="s">
        <v>7864</v>
      </c>
      <c r="E4201" s="126" t="s">
        <v>288</v>
      </c>
      <c r="F4201" s="126" t="s">
        <v>416</v>
      </c>
      <c r="G4201" s="126" t="s">
        <v>417</v>
      </c>
      <c r="H4201" s="126" t="s">
        <v>126</v>
      </c>
      <c r="I4201" s="126" t="s">
        <v>126</v>
      </c>
      <c r="J4201" s="126" t="s">
        <v>3618</v>
      </c>
      <c r="K4201" s="126" t="s">
        <v>558</v>
      </c>
      <c r="L4201" s="126" t="s">
        <v>3619</v>
      </c>
      <c r="M4201" s="130">
        <v>1108.47</v>
      </c>
      <c r="O4201" s="126" t="s">
        <v>422</v>
      </c>
      <c r="P4201" s="130">
        <v>0</v>
      </c>
      <c r="S4201" s="130">
        <v>0</v>
      </c>
      <c r="V4201" s="130">
        <v>1108.47</v>
      </c>
      <c r="X4201" s="126" t="s">
        <v>1526</v>
      </c>
      <c r="Z4201" s="127"/>
      <c r="AA4201" s="128">
        <v>1</v>
      </c>
      <c r="AB4201" s="128">
        <v>12</v>
      </c>
      <c r="AD4201" s="126" t="s">
        <v>562</v>
      </c>
      <c r="AG4201" s="127"/>
      <c r="AI4201" s="127"/>
    </row>
    <row r="4202" spans="1:35" ht="14.85" customHeight="1">
      <c r="A4202" s="130">
        <v>5010918</v>
      </c>
      <c r="B4202" s="126" t="s">
        <v>413</v>
      </c>
      <c r="C4202" s="126" t="s">
        <v>7865</v>
      </c>
      <c r="D4202" s="126" t="s">
        <v>3125</v>
      </c>
      <c r="E4202" s="126" t="s">
        <v>288</v>
      </c>
      <c r="F4202" s="126" t="s">
        <v>364</v>
      </c>
      <c r="G4202" s="126" t="s">
        <v>417</v>
      </c>
      <c r="H4202" s="126" t="s">
        <v>126</v>
      </c>
      <c r="I4202" s="126" t="s">
        <v>126</v>
      </c>
      <c r="J4202" s="126" t="s">
        <v>1449</v>
      </c>
      <c r="K4202" s="126" t="s">
        <v>535</v>
      </c>
      <c r="L4202" s="126" t="s">
        <v>1450</v>
      </c>
      <c r="M4202" s="130">
        <v>6817.44</v>
      </c>
      <c r="O4202" s="126" t="s">
        <v>365</v>
      </c>
      <c r="P4202" s="130">
        <v>0</v>
      </c>
      <c r="S4202" s="130">
        <v>0</v>
      </c>
      <c r="V4202" s="130">
        <v>14821.73</v>
      </c>
      <c r="X4202" s="126" t="s">
        <v>510</v>
      </c>
      <c r="Z4202" s="127"/>
      <c r="AA4202" s="128">
        <v>2</v>
      </c>
      <c r="AB4202" s="128">
        <v>60</v>
      </c>
      <c r="AC4202" s="126" t="s">
        <v>366</v>
      </c>
      <c r="AD4202" s="126" t="s">
        <v>562</v>
      </c>
      <c r="AG4202" s="127"/>
      <c r="AI4202" s="127"/>
    </row>
    <row r="4203" spans="1:35" ht="14.85" customHeight="1">
      <c r="A4203" s="130">
        <v>5010917</v>
      </c>
      <c r="B4203" s="126" t="s">
        <v>413</v>
      </c>
      <c r="C4203" s="126" t="s">
        <v>7865</v>
      </c>
      <c r="D4203" s="126" t="s">
        <v>3125</v>
      </c>
      <c r="E4203" s="126" t="s">
        <v>288</v>
      </c>
      <c r="F4203" s="126" t="s">
        <v>364</v>
      </c>
      <c r="G4203" s="126" t="s">
        <v>417</v>
      </c>
      <c r="H4203" s="126" t="s">
        <v>126</v>
      </c>
      <c r="I4203" s="126" t="s">
        <v>126</v>
      </c>
      <c r="J4203" s="126" t="s">
        <v>1449</v>
      </c>
      <c r="K4203" s="126" t="s">
        <v>535</v>
      </c>
      <c r="L4203" s="126" t="s">
        <v>1450</v>
      </c>
      <c r="M4203" s="130">
        <v>6817.44</v>
      </c>
      <c r="O4203" s="126" t="s">
        <v>365</v>
      </c>
      <c r="P4203" s="130">
        <v>0</v>
      </c>
      <c r="S4203" s="130">
        <v>0</v>
      </c>
      <c r="V4203" s="130">
        <v>14821.73</v>
      </c>
      <c r="X4203" s="126" t="s">
        <v>469</v>
      </c>
      <c r="Z4203" s="127"/>
      <c r="AA4203" s="128">
        <v>1</v>
      </c>
      <c r="AB4203" s="128">
        <v>60</v>
      </c>
      <c r="AC4203" s="126" t="s">
        <v>366</v>
      </c>
      <c r="AD4203" s="126" t="s">
        <v>562</v>
      </c>
      <c r="AG4203" s="127"/>
      <c r="AI4203" s="127"/>
    </row>
    <row r="4204" spans="1:35" ht="14.85" customHeight="1">
      <c r="A4204" s="130">
        <v>5010916</v>
      </c>
      <c r="B4204" s="126" t="s">
        <v>413</v>
      </c>
      <c r="C4204" s="126" t="s">
        <v>7866</v>
      </c>
      <c r="D4204" s="126" t="s">
        <v>3625</v>
      </c>
      <c r="E4204" s="126" t="s">
        <v>288</v>
      </c>
      <c r="F4204" s="126" t="s">
        <v>364</v>
      </c>
      <c r="G4204" s="126" t="s">
        <v>417</v>
      </c>
      <c r="H4204" s="126" t="s">
        <v>126</v>
      </c>
      <c r="I4204" s="126" t="s">
        <v>126</v>
      </c>
      <c r="J4204" s="126" t="s">
        <v>1449</v>
      </c>
      <c r="K4204" s="126" t="s">
        <v>535</v>
      </c>
      <c r="L4204" s="126" t="s">
        <v>1450</v>
      </c>
      <c r="M4204" s="130">
        <v>6817.44</v>
      </c>
      <c r="O4204" s="126" t="s">
        <v>365</v>
      </c>
      <c r="P4204" s="130">
        <v>0</v>
      </c>
      <c r="S4204" s="130">
        <v>0</v>
      </c>
      <c r="V4204" s="130">
        <v>15897.08</v>
      </c>
      <c r="X4204" s="126" t="s">
        <v>510</v>
      </c>
      <c r="Z4204" s="127"/>
      <c r="AA4204" s="128">
        <v>2</v>
      </c>
      <c r="AB4204" s="128">
        <v>60</v>
      </c>
      <c r="AC4204" s="126" t="s">
        <v>366</v>
      </c>
      <c r="AD4204" s="126" t="s">
        <v>562</v>
      </c>
      <c r="AG4204" s="127"/>
      <c r="AI4204" s="127"/>
    </row>
    <row r="4205" spans="1:35" ht="14.85" customHeight="1">
      <c r="A4205" s="130">
        <v>5010915</v>
      </c>
      <c r="B4205" s="126" t="s">
        <v>413</v>
      </c>
      <c r="C4205" s="126" t="s">
        <v>7866</v>
      </c>
      <c r="D4205" s="126" t="s">
        <v>3625</v>
      </c>
      <c r="E4205" s="126" t="s">
        <v>288</v>
      </c>
      <c r="F4205" s="126" t="s">
        <v>364</v>
      </c>
      <c r="G4205" s="126" t="s">
        <v>417</v>
      </c>
      <c r="H4205" s="126" t="s">
        <v>126</v>
      </c>
      <c r="I4205" s="126" t="s">
        <v>126</v>
      </c>
      <c r="J4205" s="126" t="s">
        <v>1449</v>
      </c>
      <c r="K4205" s="126" t="s">
        <v>535</v>
      </c>
      <c r="L4205" s="126" t="s">
        <v>1450</v>
      </c>
      <c r="M4205" s="130">
        <v>6817.44</v>
      </c>
      <c r="O4205" s="126" t="s">
        <v>365</v>
      </c>
      <c r="P4205" s="130">
        <v>0</v>
      </c>
      <c r="S4205" s="130">
        <v>0</v>
      </c>
      <c r="V4205" s="130">
        <v>15897.08</v>
      </c>
      <c r="X4205" s="126" t="s">
        <v>469</v>
      </c>
      <c r="Z4205" s="127"/>
      <c r="AA4205" s="128">
        <v>1</v>
      </c>
      <c r="AB4205" s="128">
        <v>60</v>
      </c>
      <c r="AC4205" s="126" t="s">
        <v>366</v>
      </c>
      <c r="AD4205" s="126" t="s">
        <v>562</v>
      </c>
      <c r="AG4205" s="127"/>
      <c r="AI4205" s="127"/>
    </row>
    <row r="4206" spans="1:35" ht="14.85" customHeight="1">
      <c r="A4206" s="130">
        <v>5010914</v>
      </c>
      <c r="B4206" s="126" t="s">
        <v>413</v>
      </c>
      <c r="C4206" s="126" t="s">
        <v>7867</v>
      </c>
      <c r="D4206" s="126" t="s">
        <v>3656</v>
      </c>
      <c r="E4206" s="126" t="s">
        <v>288</v>
      </c>
      <c r="F4206" s="126" t="s">
        <v>364</v>
      </c>
      <c r="G4206" s="126" t="s">
        <v>417</v>
      </c>
      <c r="H4206" s="126" t="s">
        <v>126</v>
      </c>
      <c r="I4206" s="126" t="s">
        <v>126</v>
      </c>
      <c r="J4206" s="126" t="s">
        <v>1449</v>
      </c>
      <c r="K4206" s="126" t="s">
        <v>535</v>
      </c>
      <c r="L4206" s="126" t="s">
        <v>1450</v>
      </c>
      <c r="M4206" s="130">
        <v>6817.44</v>
      </c>
      <c r="O4206" s="126" t="s">
        <v>365</v>
      </c>
      <c r="P4206" s="130">
        <v>0</v>
      </c>
      <c r="S4206" s="130">
        <v>0</v>
      </c>
      <c r="V4206" s="130">
        <v>14821.73</v>
      </c>
      <c r="X4206" s="126" t="s">
        <v>510</v>
      </c>
      <c r="Z4206" s="127"/>
      <c r="AA4206" s="128">
        <v>2</v>
      </c>
      <c r="AB4206" s="128">
        <v>60</v>
      </c>
      <c r="AC4206" s="126" t="s">
        <v>366</v>
      </c>
      <c r="AD4206" s="126" t="s">
        <v>562</v>
      </c>
      <c r="AG4206" s="127"/>
      <c r="AI4206" s="127"/>
    </row>
    <row r="4207" spans="1:35" ht="14.85" customHeight="1">
      <c r="A4207" s="130">
        <v>5010913</v>
      </c>
      <c r="B4207" s="126" t="s">
        <v>413</v>
      </c>
      <c r="C4207" s="126" t="s">
        <v>7867</v>
      </c>
      <c r="D4207" s="126" t="s">
        <v>3656</v>
      </c>
      <c r="E4207" s="126" t="s">
        <v>288</v>
      </c>
      <c r="F4207" s="126" t="s">
        <v>364</v>
      </c>
      <c r="G4207" s="126" t="s">
        <v>417</v>
      </c>
      <c r="H4207" s="126" t="s">
        <v>126</v>
      </c>
      <c r="I4207" s="126" t="s">
        <v>126</v>
      </c>
      <c r="J4207" s="126" t="s">
        <v>1449</v>
      </c>
      <c r="K4207" s="126" t="s">
        <v>535</v>
      </c>
      <c r="L4207" s="126" t="s">
        <v>1450</v>
      </c>
      <c r="M4207" s="130">
        <v>6817.44</v>
      </c>
      <c r="O4207" s="126" t="s">
        <v>365</v>
      </c>
      <c r="P4207" s="130">
        <v>0</v>
      </c>
      <c r="S4207" s="130">
        <v>0</v>
      </c>
      <c r="V4207" s="130">
        <v>14821.73</v>
      </c>
      <c r="X4207" s="126" t="s">
        <v>469</v>
      </c>
      <c r="Z4207" s="127"/>
      <c r="AA4207" s="128">
        <v>1</v>
      </c>
      <c r="AB4207" s="128">
        <v>60</v>
      </c>
      <c r="AC4207" s="126" t="s">
        <v>366</v>
      </c>
      <c r="AD4207" s="126" t="s">
        <v>562</v>
      </c>
      <c r="AG4207" s="127"/>
      <c r="AI4207" s="127"/>
    </row>
    <row r="4208" spans="1:35" ht="14.85" customHeight="1">
      <c r="A4208" s="130">
        <v>5010138</v>
      </c>
      <c r="B4208" s="126" t="s">
        <v>413</v>
      </c>
      <c r="C4208" s="126" t="s">
        <v>6230</v>
      </c>
      <c r="D4208" s="126" t="s">
        <v>7868</v>
      </c>
      <c r="E4208" s="126" t="s">
        <v>288</v>
      </c>
      <c r="F4208" s="126" t="s">
        <v>522</v>
      </c>
      <c r="G4208" s="126" t="s">
        <v>795</v>
      </c>
      <c r="H4208" s="126" t="s">
        <v>524</v>
      </c>
      <c r="I4208" s="126" t="s">
        <v>418</v>
      </c>
      <c r="J4208" s="126" t="s">
        <v>2496</v>
      </c>
      <c r="K4208" s="126" t="s">
        <v>558</v>
      </c>
      <c r="L4208" s="126" t="s">
        <v>977</v>
      </c>
      <c r="M4208" s="130">
        <v>910</v>
      </c>
      <c r="N4208" s="126" t="s">
        <v>290</v>
      </c>
      <c r="O4208" s="126" t="s">
        <v>528</v>
      </c>
      <c r="P4208" s="130">
        <v>0</v>
      </c>
      <c r="S4208" s="130">
        <v>0</v>
      </c>
      <c r="V4208" s="130">
        <v>910</v>
      </c>
      <c r="X4208" s="126" t="s">
        <v>2121</v>
      </c>
      <c r="Z4208" s="127"/>
      <c r="AA4208" s="128"/>
      <c r="AB4208" s="128"/>
      <c r="AD4208" s="126" t="s">
        <v>1801</v>
      </c>
      <c r="AG4208" s="127"/>
      <c r="AI4208" s="127"/>
    </row>
    <row r="4209" spans="1:35" ht="14.85" customHeight="1">
      <c r="A4209" s="130">
        <v>5010137</v>
      </c>
      <c r="B4209" s="126" t="s">
        <v>413</v>
      </c>
      <c r="C4209" s="126" t="s">
        <v>6230</v>
      </c>
      <c r="D4209" s="126" t="s">
        <v>7869</v>
      </c>
      <c r="E4209" s="126" t="s">
        <v>288</v>
      </c>
      <c r="F4209" s="126" t="s">
        <v>522</v>
      </c>
      <c r="G4209" s="126" t="s">
        <v>806</v>
      </c>
      <c r="H4209" s="126" t="s">
        <v>524</v>
      </c>
      <c r="I4209" s="126" t="s">
        <v>418</v>
      </c>
      <c r="J4209" s="126" t="s">
        <v>2496</v>
      </c>
      <c r="K4209" s="126" t="s">
        <v>558</v>
      </c>
      <c r="L4209" s="126" t="s">
        <v>977</v>
      </c>
      <c r="M4209" s="130">
        <v>1400</v>
      </c>
      <c r="N4209" s="126" t="s">
        <v>290</v>
      </c>
      <c r="O4209" s="126" t="s">
        <v>528</v>
      </c>
      <c r="P4209" s="130">
        <v>0</v>
      </c>
      <c r="S4209" s="130">
        <v>0</v>
      </c>
      <c r="V4209" s="130">
        <v>1400</v>
      </c>
      <c r="X4209" s="126" t="s">
        <v>2121</v>
      </c>
      <c r="Z4209" s="127"/>
      <c r="AA4209" s="128"/>
      <c r="AB4209" s="128"/>
      <c r="AD4209" s="126" t="s">
        <v>1801</v>
      </c>
      <c r="AG4209" s="127"/>
      <c r="AI4209" s="127"/>
    </row>
    <row r="4210" spans="1:35" ht="14.85" customHeight="1">
      <c r="A4210" s="130">
        <v>5011054</v>
      </c>
      <c r="B4210" s="126" t="s">
        <v>413</v>
      </c>
      <c r="C4210" s="126" t="s">
        <v>7870</v>
      </c>
      <c r="E4210" s="126" t="s">
        <v>288</v>
      </c>
      <c r="F4210" s="126" t="s">
        <v>364</v>
      </c>
      <c r="G4210" s="126" t="s">
        <v>417</v>
      </c>
      <c r="H4210" s="126" t="s">
        <v>126</v>
      </c>
      <c r="I4210" s="126" t="s">
        <v>126</v>
      </c>
      <c r="J4210" s="126" t="s">
        <v>466</v>
      </c>
      <c r="K4210" s="126" t="s">
        <v>467</v>
      </c>
      <c r="L4210" s="126" t="s">
        <v>468</v>
      </c>
      <c r="M4210" s="130">
        <v>9739.1299999999992</v>
      </c>
      <c r="O4210" s="126" t="s">
        <v>486</v>
      </c>
      <c r="P4210" s="130">
        <v>0</v>
      </c>
      <c r="S4210" s="130">
        <v>0</v>
      </c>
      <c r="V4210" s="130">
        <v>37885.199999999997</v>
      </c>
      <c r="X4210" s="126" t="s">
        <v>487</v>
      </c>
      <c r="Z4210" s="127"/>
      <c r="AA4210" s="128">
        <v>1</v>
      </c>
      <c r="AB4210" s="128">
        <v>60</v>
      </c>
      <c r="AC4210" s="126" t="s">
        <v>366</v>
      </c>
      <c r="AD4210" s="126" t="s">
        <v>1222</v>
      </c>
      <c r="AG4210" s="127"/>
      <c r="AI4210" s="127"/>
    </row>
    <row r="4211" spans="1:35" ht="14.85" customHeight="1">
      <c r="A4211" s="130">
        <v>5010136</v>
      </c>
      <c r="B4211" s="126" t="s">
        <v>413</v>
      </c>
      <c r="C4211" s="126" t="s">
        <v>6230</v>
      </c>
      <c r="D4211" s="126" t="s">
        <v>7871</v>
      </c>
      <c r="E4211" s="126" t="s">
        <v>288</v>
      </c>
      <c r="F4211" s="126" t="s">
        <v>522</v>
      </c>
      <c r="G4211" s="126" t="s">
        <v>7872</v>
      </c>
      <c r="H4211" s="126" t="s">
        <v>524</v>
      </c>
      <c r="I4211" s="126" t="s">
        <v>418</v>
      </c>
      <c r="J4211" s="126" t="s">
        <v>2496</v>
      </c>
      <c r="K4211" s="126" t="s">
        <v>558</v>
      </c>
      <c r="L4211" s="126" t="s">
        <v>977</v>
      </c>
      <c r="M4211" s="130">
        <v>2352</v>
      </c>
      <c r="N4211" s="126" t="s">
        <v>290</v>
      </c>
      <c r="O4211" s="126" t="s">
        <v>528</v>
      </c>
      <c r="P4211" s="130">
        <v>0</v>
      </c>
      <c r="S4211" s="130">
        <v>0</v>
      </c>
      <c r="V4211" s="130">
        <v>2352</v>
      </c>
      <c r="X4211" s="126" t="s">
        <v>2121</v>
      </c>
      <c r="Z4211" s="127"/>
      <c r="AA4211" s="128"/>
      <c r="AB4211" s="128"/>
      <c r="AD4211" s="126" t="s">
        <v>1801</v>
      </c>
      <c r="AG4211" s="127"/>
      <c r="AI4211" s="127"/>
    </row>
    <row r="4212" spans="1:35" ht="14.85" customHeight="1">
      <c r="A4212" s="130">
        <v>5010135</v>
      </c>
      <c r="B4212" s="126" t="s">
        <v>413</v>
      </c>
      <c r="C4212" s="126" t="s">
        <v>6230</v>
      </c>
      <c r="D4212" s="126" t="s">
        <v>7873</v>
      </c>
      <c r="E4212" s="126" t="s">
        <v>288</v>
      </c>
      <c r="F4212" s="126" t="s">
        <v>522</v>
      </c>
      <c r="G4212" s="126" t="s">
        <v>2849</v>
      </c>
      <c r="H4212" s="126" t="s">
        <v>524</v>
      </c>
      <c r="I4212" s="126" t="s">
        <v>418</v>
      </c>
      <c r="J4212" s="126" t="s">
        <v>2496</v>
      </c>
      <c r="K4212" s="126" t="s">
        <v>558</v>
      </c>
      <c r="L4212" s="126" t="s">
        <v>977</v>
      </c>
      <c r="M4212" s="130">
        <v>1428</v>
      </c>
      <c r="N4212" s="126" t="s">
        <v>290</v>
      </c>
      <c r="O4212" s="126" t="s">
        <v>528</v>
      </c>
      <c r="P4212" s="130">
        <v>0</v>
      </c>
      <c r="S4212" s="130">
        <v>0</v>
      </c>
      <c r="V4212" s="130">
        <v>1428</v>
      </c>
      <c r="X4212" s="126" t="s">
        <v>2121</v>
      </c>
      <c r="Z4212" s="127"/>
      <c r="AA4212" s="128"/>
      <c r="AB4212" s="128"/>
      <c r="AD4212" s="126" t="s">
        <v>1801</v>
      </c>
      <c r="AG4212" s="127"/>
      <c r="AI4212" s="127"/>
    </row>
    <row r="4213" spans="1:35" ht="14.85" customHeight="1">
      <c r="A4213" s="130">
        <v>5010134</v>
      </c>
      <c r="B4213" s="126" t="s">
        <v>413</v>
      </c>
      <c r="C4213" s="126" t="s">
        <v>7453</v>
      </c>
      <c r="D4213" s="126" t="s">
        <v>7874</v>
      </c>
      <c r="E4213" s="126" t="s">
        <v>288</v>
      </c>
      <c r="F4213" s="126" t="s">
        <v>522</v>
      </c>
      <c r="G4213" s="126" t="s">
        <v>7875</v>
      </c>
      <c r="H4213" s="126" t="s">
        <v>524</v>
      </c>
      <c r="I4213" s="126" t="s">
        <v>418</v>
      </c>
      <c r="J4213" s="126" t="s">
        <v>2496</v>
      </c>
      <c r="K4213" s="126" t="s">
        <v>558</v>
      </c>
      <c r="L4213" s="126" t="s">
        <v>977</v>
      </c>
      <c r="M4213" s="130">
        <v>924</v>
      </c>
      <c r="O4213" s="126" t="s">
        <v>528</v>
      </c>
      <c r="P4213" s="130">
        <v>0</v>
      </c>
      <c r="S4213" s="130">
        <v>0</v>
      </c>
      <c r="V4213" s="130">
        <v>924</v>
      </c>
      <c r="X4213" s="126" t="s">
        <v>3250</v>
      </c>
      <c r="Z4213" s="127"/>
      <c r="AA4213" s="128"/>
      <c r="AB4213" s="128"/>
      <c r="AD4213" s="126" t="s">
        <v>1801</v>
      </c>
      <c r="AG4213" s="127"/>
      <c r="AI4213" s="127"/>
    </row>
    <row r="4214" spans="1:35" ht="14.85" customHeight="1">
      <c r="A4214" s="130">
        <v>5010133</v>
      </c>
      <c r="B4214" s="126" t="s">
        <v>413</v>
      </c>
      <c r="C4214" s="126" t="s">
        <v>7453</v>
      </c>
      <c r="D4214" s="126" t="s">
        <v>7876</v>
      </c>
      <c r="E4214" s="126" t="s">
        <v>288</v>
      </c>
      <c r="F4214" s="126" t="s">
        <v>522</v>
      </c>
      <c r="G4214" s="126" t="s">
        <v>7218</v>
      </c>
      <c r="H4214" s="126" t="s">
        <v>524</v>
      </c>
      <c r="I4214" s="126" t="s">
        <v>418</v>
      </c>
      <c r="J4214" s="126" t="s">
        <v>2496</v>
      </c>
      <c r="K4214" s="126" t="s">
        <v>558</v>
      </c>
      <c r="L4214" s="126" t="s">
        <v>977</v>
      </c>
      <c r="M4214" s="130">
        <v>756</v>
      </c>
      <c r="O4214" s="126" t="s">
        <v>528</v>
      </c>
      <c r="P4214" s="130">
        <v>0</v>
      </c>
      <c r="S4214" s="130">
        <v>0</v>
      </c>
      <c r="V4214" s="130">
        <v>756</v>
      </c>
      <c r="X4214" s="126" t="s">
        <v>3250</v>
      </c>
      <c r="Z4214" s="127"/>
      <c r="AA4214" s="128"/>
      <c r="AB4214" s="128"/>
      <c r="AD4214" s="126" t="s">
        <v>1801</v>
      </c>
      <c r="AG4214" s="127"/>
      <c r="AI4214" s="127"/>
    </row>
    <row r="4215" spans="1:35" ht="14.85" customHeight="1">
      <c r="A4215" s="130">
        <v>5011836</v>
      </c>
      <c r="B4215" s="126" t="s">
        <v>413</v>
      </c>
      <c r="C4215" s="126" t="s">
        <v>2883</v>
      </c>
      <c r="E4215" s="126" t="s">
        <v>288</v>
      </c>
      <c r="F4215" s="126" t="s">
        <v>364</v>
      </c>
      <c r="G4215" s="126" t="s">
        <v>417</v>
      </c>
      <c r="H4215" s="126" t="s">
        <v>126</v>
      </c>
      <c r="I4215" s="126" t="s">
        <v>418</v>
      </c>
      <c r="J4215" s="126" t="s">
        <v>466</v>
      </c>
      <c r="K4215" s="126" t="s">
        <v>467</v>
      </c>
      <c r="L4215" s="126" t="s">
        <v>468</v>
      </c>
      <c r="M4215" s="130">
        <v>9739.52</v>
      </c>
      <c r="O4215" s="126" t="s">
        <v>486</v>
      </c>
      <c r="P4215" s="130">
        <v>0</v>
      </c>
      <c r="S4215" s="130">
        <v>0</v>
      </c>
      <c r="V4215" s="130">
        <v>43239.519999999997</v>
      </c>
      <c r="X4215" s="126" t="s">
        <v>549</v>
      </c>
      <c r="Z4215" s="127"/>
      <c r="AA4215" s="128">
        <v>2</v>
      </c>
      <c r="AB4215" s="128">
        <v>60</v>
      </c>
      <c r="AC4215" s="126" t="s">
        <v>366</v>
      </c>
      <c r="AD4215" s="126" t="s">
        <v>2409</v>
      </c>
      <c r="AG4215" s="127"/>
      <c r="AI4215" s="127"/>
    </row>
    <row r="4216" spans="1:35" ht="14.85" customHeight="1">
      <c r="A4216" s="130">
        <v>5010132</v>
      </c>
      <c r="B4216" s="126" t="s">
        <v>413</v>
      </c>
      <c r="C4216" s="126" t="s">
        <v>7453</v>
      </c>
      <c r="D4216" s="126" t="s">
        <v>7877</v>
      </c>
      <c r="E4216" s="126" t="s">
        <v>288</v>
      </c>
      <c r="F4216" s="126" t="s">
        <v>522</v>
      </c>
      <c r="G4216" s="126" t="s">
        <v>7207</v>
      </c>
      <c r="H4216" s="126" t="s">
        <v>524</v>
      </c>
      <c r="I4216" s="126" t="s">
        <v>418</v>
      </c>
      <c r="J4216" s="126" t="s">
        <v>2496</v>
      </c>
      <c r="K4216" s="126" t="s">
        <v>558</v>
      </c>
      <c r="L4216" s="126" t="s">
        <v>977</v>
      </c>
      <c r="M4216" s="130">
        <v>621.6</v>
      </c>
      <c r="O4216" s="126" t="s">
        <v>528</v>
      </c>
      <c r="P4216" s="130">
        <v>0</v>
      </c>
      <c r="S4216" s="130">
        <v>0</v>
      </c>
      <c r="V4216" s="130">
        <v>621.6</v>
      </c>
      <c r="X4216" s="126" t="s">
        <v>3250</v>
      </c>
      <c r="Z4216" s="127"/>
      <c r="AA4216" s="128"/>
      <c r="AB4216" s="128"/>
      <c r="AD4216" s="126" t="s">
        <v>1801</v>
      </c>
      <c r="AG4216" s="127"/>
      <c r="AI4216" s="127"/>
    </row>
    <row r="4217" spans="1:35" ht="14.85" customHeight="1">
      <c r="A4217" s="130">
        <v>5010131</v>
      </c>
      <c r="B4217" s="126" t="s">
        <v>413</v>
      </c>
      <c r="C4217" s="126" t="s">
        <v>7453</v>
      </c>
      <c r="D4217" s="126" t="s">
        <v>7878</v>
      </c>
      <c r="E4217" s="126" t="s">
        <v>288</v>
      </c>
      <c r="F4217" s="126" t="s">
        <v>522</v>
      </c>
      <c r="G4217" s="126" t="s">
        <v>7209</v>
      </c>
      <c r="H4217" s="126" t="s">
        <v>524</v>
      </c>
      <c r="I4217" s="126" t="s">
        <v>418</v>
      </c>
      <c r="J4217" s="126" t="s">
        <v>2496</v>
      </c>
      <c r="K4217" s="126" t="s">
        <v>558</v>
      </c>
      <c r="L4217" s="126" t="s">
        <v>977</v>
      </c>
      <c r="M4217" s="130">
        <v>504</v>
      </c>
      <c r="O4217" s="126" t="s">
        <v>528</v>
      </c>
      <c r="P4217" s="130">
        <v>0</v>
      </c>
      <c r="S4217" s="130">
        <v>0</v>
      </c>
      <c r="V4217" s="130">
        <v>504</v>
      </c>
      <c r="X4217" s="126" t="s">
        <v>3250</v>
      </c>
      <c r="Z4217" s="127"/>
      <c r="AA4217" s="128"/>
      <c r="AB4217" s="128"/>
      <c r="AD4217" s="126" t="s">
        <v>1801</v>
      </c>
      <c r="AG4217" s="127"/>
      <c r="AI4217" s="127"/>
    </row>
    <row r="4218" spans="1:35" ht="14.85" customHeight="1">
      <c r="A4218" s="130">
        <v>5010130</v>
      </c>
      <c r="B4218" s="126" t="s">
        <v>413</v>
      </c>
      <c r="C4218" s="126" t="s">
        <v>7453</v>
      </c>
      <c r="D4218" s="126" t="s">
        <v>7879</v>
      </c>
      <c r="E4218" s="126" t="s">
        <v>288</v>
      </c>
      <c r="F4218" s="126" t="s">
        <v>522</v>
      </c>
      <c r="G4218" s="126" t="s">
        <v>7207</v>
      </c>
      <c r="H4218" s="126" t="s">
        <v>524</v>
      </c>
      <c r="I4218" s="126" t="s">
        <v>418</v>
      </c>
      <c r="J4218" s="126" t="s">
        <v>2496</v>
      </c>
      <c r="K4218" s="126" t="s">
        <v>558</v>
      </c>
      <c r="L4218" s="126" t="s">
        <v>977</v>
      </c>
      <c r="M4218" s="130">
        <v>672</v>
      </c>
      <c r="O4218" s="126" t="s">
        <v>528</v>
      </c>
      <c r="P4218" s="130">
        <v>0</v>
      </c>
      <c r="S4218" s="130">
        <v>0</v>
      </c>
      <c r="V4218" s="130">
        <v>672</v>
      </c>
      <c r="X4218" s="126" t="s">
        <v>3250</v>
      </c>
      <c r="Z4218" s="127"/>
      <c r="AA4218" s="128"/>
      <c r="AB4218" s="128"/>
      <c r="AD4218" s="126" t="s">
        <v>1801</v>
      </c>
      <c r="AG4218" s="127"/>
      <c r="AI4218" s="127"/>
    </row>
    <row r="4219" spans="1:35" ht="14.85" customHeight="1">
      <c r="A4219" s="130">
        <v>5010129</v>
      </c>
      <c r="B4219" s="126" t="s">
        <v>413</v>
      </c>
      <c r="C4219" s="126" t="s">
        <v>7453</v>
      </c>
      <c r="D4219" s="126" t="s">
        <v>7880</v>
      </c>
      <c r="E4219" s="126" t="s">
        <v>288</v>
      </c>
      <c r="F4219" s="126" t="s">
        <v>522</v>
      </c>
      <c r="G4219" s="126" t="s">
        <v>2807</v>
      </c>
      <c r="H4219" s="126" t="s">
        <v>524</v>
      </c>
      <c r="I4219" s="126" t="s">
        <v>418</v>
      </c>
      <c r="J4219" s="126" t="s">
        <v>2496</v>
      </c>
      <c r="K4219" s="126" t="s">
        <v>558</v>
      </c>
      <c r="L4219" s="126" t="s">
        <v>977</v>
      </c>
      <c r="M4219" s="130">
        <v>498.4</v>
      </c>
      <c r="O4219" s="126" t="s">
        <v>528</v>
      </c>
      <c r="P4219" s="130">
        <v>0</v>
      </c>
      <c r="S4219" s="130">
        <v>0</v>
      </c>
      <c r="V4219" s="130">
        <v>498.4</v>
      </c>
      <c r="X4219" s="126" t="s">
        <v>3250</v>
      </c>
      <c r="Z4219" s="127"/>
      <c r="AA4219" s="128"/>
      <c r="AB4219" s="128"/>
      <c r="AD4219" s="126" t="s">
        <v>1801</v>
      </c>
      <c r="AG4219" s="127"/>
      <c r="AI4219" s="127"/>
    </row>
    <row r="4220" spans="1:35" ht="14.85" customHeight="1">
      <c r="A4220" s="130">
        <v>5010128</v>
      </c>
      <c r="B4220" s="126" t="s">
        <v>413</v>
      </c>
      <c r="C4220" s="126" t="s">
        <v>7453</v>
      </c>
      <c r="D4220" s="126" t="s">
        <v>7881</v>
      </c>
      <c r="E4220" s="126" t="s">
        <v>288</v>
      </c>
      <c r="F4220" s="126" t="s">
        <v>522</v>
      </c>
      <c r="G4220" s="126" t="s">
        <v>783</v>
      </c>
      <c r="H4220" s="126" t="s">
        <v>524</v>
      </c>
      <c r="I4220" s="126" t="s">
        <v>418</v>
      </c>
      <c r="J4220" s="126" t="s">
        <v>2496</v>
      </c>
      <c r="K4220" s="126" t="s">
        <v>558</v>
      </c>
      <c r="L4220" s="126" t="s">
        <v>977</v>
      </c>
      <c r="M4220" s="130">
        <v>420</v>
      </c>
      <c r="O4220" s="126" t="s">
        <v>528</v>
      </c>
      <c r="P4220" s="130">
        <v>0</v>
      </c>
      <c r="S4220" s="130">
        <v>0</v>
      </c>
      <c r="V4220" s="130">
        <v>420</v>
      </c>
      <c r="X4220" s="126" t="s">
        <v>3250</v>
      </c>
      <c r="Z4220" s="127"/>
      <c r="AA4220" s="128"/>
      <c r="AB4220" s="128"/>
      <c r="AD4220" s="126" t="s">
        <v>1801</v>
      </c>
      <c r="AG4220" s="127"/>
      <c r="AI4220" s="127"/>
    </row>
    <row r="4221" spans="1:35" ht="14.85" customHeight="1">
      <c r="A4221" s="130">
        <v>5009732</v>
      </c>
      <c r="B4221" s="126" t="s">
        <v>7882</v>
      </c>
      <c r="C4221" s="126" t="s">
        <v>6260</v>
      </c>
      <c r="D4221" s="126" t="s">
        <v>7883</v>
      </c>
      <c r="E4221" s="126" t="s">
        <v>288</v>
      </c>
      <c r="F4221" s="126" t="s">
        <v>440</v>
      </c>
      <c r="G4221" s="126" t="s">
        <v>463</v>
      </c>
      <c r="H4221" s="126" t="s">
        <v>126</v>
      </c>
      <c r="I4221" s="126" t="s">
        <v>418</v>
      </c>
      <c r="J4221" s="126" t="s">
        <v>442</v>
      </c>
      <c r="K4221" s="126" t="s">
        <v>443</v>
      </c>
      <c r="L4221" s="126" t="s">
        <v>444</v>
      </c>
      <c r="M4221" s="130">
        <v>883.47</v>
      </c>
      <c r="O4221" s="126" t="s">
        <v>5181</v>
      </c>
      <c r="P4221" s="130">
        <v>0</v>
      </c>
      <c r="S4221" s="130">
        <v>0</v>
      </c>
      <c r="V4221" s="130">
        <v>883.47</v>
      </c>
      <c r="X4221" s="126" t="s">
        <v>6262</v>
      </c>
      <c r="Z4221" s="127"/>
      <c r="AA4221" s="128">
        <v>30</v>
      </c>
      <c r="AB4221" s="128">
        <v>1</v>
      </c>
      <c r="AD4221" s="126" t="s">
        <v>562</v>
      </c>
      <c r="AG4221" s="127"/>
      <c r="AI4221" s="127"/>
    </row>
    <row r="4222" spans="1:35" ht="14.85" customHeight="1">
      <c r="A4222" s="130">
        <v>5009731</v>
      </c>
      <c r="B4222" s="126" t="s">
        <v>413</v>
      </c>
      <c r="C4222" s="126" t="s">
        <v>6263</v>
      </c>
      <c r="D4222" s="126" t="s">
        <v>7884</v>
      </c>
      <c r="E4222" s="126" t="s">
        <v>288</v>
      </c>
      <c r="F4222" s="126" t="s">
        <v>522</v>
      </c>
      <c r="G4222" s="126" t="s">
        <v>2364</v>
      </c>
      <c r="H4222" s="126" t="s">
        <v>524</v>
      </c>
      <c r="I4222" s="126" t="s">
        <v>418</v>
      </c>
      <c r="J4222" s="126" t="s">
        <v>2496</v>
      </c>
      <c r="K4222" s="126" t="s">
        <v>558</v>
      </c>
      <c r="L4222" s="126" t="s">
        <v>977</v>
      </c>
      <c r="M4222" s="130">
        <v>2436</v>
      </c>
      <c r="N4222" s="126" t="s">
        <v>290</v>
      </c>
      <c r="O4222" s="126" t="s">
        <v>528</v>
      </c>
      <c r="P4222" s="130">
        <v>0</v>
      </c>
      <c r="S4222" s="130">
        <v>0</v>
      </c>
      <c r="V4222" s="130">
        <v>2436</v>
      </c>
      <c r="X4222" s="126" t="s">
        <v>6265</v>
      </c>
      <c r="Z4222" s="127"/>
      <c r="AA4222" s="128"/>
      <c r="AB4222" s="128"/>
      <c r="AD4222" s="126" t="s">
        <v>1801</v>
      </c>
      <c r="AG4222" s="127"/>
      <c r="AI4222" s="127"/>
    </row>
    <row r="4223" spans="1:35" ht="14.85" customHeight="1">
      <c r="A4223" s="130">
        <v>5009730</v>
      </c>
      <c r="B4223" s="126" t="s">
        <v>7885</v>
      </c>
      <c r="C4223" s="126" t="s">
        <v>7886</v>
      </c>
      <c r="D4223" s="126" t="s">
        <v>7887</v>
      </c>
      <c r="E4223" s="126" t="s">
        <v>288</v>
      </c>
      <c r="F4223" s="126" t="s">
        <v>440</v>
      </c>
      <c r="G4223" s="126" t="s">
        <v>463</v>
      </c>
      <c r="H4223" s="126" t="s">
        <v>126</v>
      </c>
      <c r="I4223" s="126" t="s">
        <v>418</v>
      </c>
      <c r="J4223" s="126" t="s">
        <v>442</v>
      </c>
      <c r="K4223" s="126" t="s">
        <v>443</v>
      </c>
      <c r="L4223" s="126" t="s">
        <v>444</v>
      </c>
      <c r="M4223" s="130">
        <v>2428.16</v>
      </c>
      <c r="O4223" s="126" t="s">
        <v>445</v>
      </c>
      <c r="P4223" s="130">
        <v>0</v>
      </c>
      <c r="S4223" s="130">
        <v>0</v>
      </c>
      <c r="V4223" s="130">
        <v>2428.16</v>
      </c>
      <c r="X4223" s="126" t="s">
        <v>480</v>
      </c>
      <c r="Z4223" s="127"/>
      <c r="AA4223" s="128">
        <v>30</v>
      </c>
      <c r="AB4223" s="128">
        <v>1</v>
      </c>
      <c r="AD4223" s="126" t="s">
        <v>562</v>
      </c>
      <c r="AG4223" s="127"/>
      <c r="AI4223" s="127"/>
    </row>
    <row r="4224" spans="1:35" ht="14.85" customHeight="1">
      <c r="A4224" s="130">
        <v>5009729</v>
      </c>
      <c r="B4224" s="126" t="s">
        <v>7888</v>
      </c>
      <c r="C4224" s="126" t="s">
        <v>7886</v>
      </c>
      <c r="D4224" s="126" t="s">
        <v>7889</v>
      </c>
      <c r="E4224" s="126" t="s">
        <v>288</v>
      </c>
      <c r="F4224" s="126" t="s">
        <v>440</v>
      </c>
      <c r="G4224" s="126" t="s">
        <v>463</v>
      </c>
      <c r="H4224" s="126" t="s">
        <v>126</v>
      </c>
      <c r="I4224" s="126" t="s">
        <v>418</v>
      </c>
      <c r="J4224" s="126" t="s">
        <v>442</v>
      </c>
      <c r="K4224" s="126" t="s">
        <v>443</v>
      </c>
      <c r="L4224" s="126" t="s">
        <v>444</v>
      </c>
      <c r="M4224" s="130">
        <v>2428.16</v>
      </c>
      <c r="O4224" s="126" t="s">
        <v>445</v>
      </c>
      <c r="P4224" s="130">
        <v>0</v>
      </c>
      <c r="S4224" s="130">
        <v>0</v>
      </c>
      <c r="V4224" s="130">
        <v>2428.16</v>
      </c>
      <c r="X4224" s="126" t="s">
        <v>480</v>
      </c>
      <c r="Z4224" s="127"/>
      <c r="AA4224" s="128">
        <v>30</v>
      </c>
      <c r="AB4224" s="128">
        <v>1</v>
      </c>
      <c r="AD4224" s="126" t="s">
        <v>562</v>
      </c>
      <c r="AG4224" s="127"/>
      <c r="AI4224" s="127"/>
    </row>
    <row r="4225" spans="1:35" ht="14.85" customHeight="1">
      <c r="A4225" s="130">
        <v>5010958</v>
      </c>
      <c r="B4225" s="126" t="s">
        <v>413</v>
      </c>
      <c r="C4225" s="126" t="s">
        <v>7890</v>
      </c>
      <c r="D4225" s="126" t="s">
        <v>7891</v>
      </c>
      <c r="E4225" s="126" t="s">
        <v>288</v>
      </c>
      <c r="F4225" s="126" t="s">
        <v>591</v>
      </c>
      <c r="G4225" s="126" t="s">
        <v>417</v>
      </c>
      <c r="H4225" s="126" t="s">
        <v>5123</v>
      </c>
      <c r="I4225" s="126" t="s">
        <v>418</v>
      </c>
      <c r="J4225" s="126" t="s">
        <v>2886</v>
      </c>
      <c r="K4225" s="126" t="s">
        <v>504</v>
      </c>
      <c r="L4225" s="126" t="s">
        <v>2887</v>
      </c>
      <c r="M4225" s="130">
        <v>584.64</v>
      </c>
      <c r="O4225" s="126" t="s">
        <v>667</v>
      </c>
      <c r="P4225" s="130">
        <v>0</v>
      </c>
      <c r="S4225" s="130">
        <v>0</v>
      </c>
      <c r="V4225" s="130">
        <v>777.07</v>
      </c>
      <c r="X4225" s="126" t="s">
        <v>5124</v>
      </c>
      <c r="Z4225" s="127"/>
      <c r="AA4225" s="128">
        <v>1</v>
      </c>
      <c r="AB4225" s="128">
        <v>1</v>
      </c>
      <c r="AD4225" s="126" t="s">
        <v>562</v>
      </c>
      <c r="AG4225" s="127"/>
      <c r="AI4225" s="127"/>
    </row>
    <row r="4226" spans="1:35" ht="14.85" customHeight="1">
      <c r="A4226" s="130">
        <v>5010957</v>
      </c>
      <c r="B4226" s="126" t="s">
        <v>413</v>
      </c>
      <c r="C4226" s="126" t="s">
        <v>7892</v>
      </c>
      <c r="D4226" s="126" t="s">
        <v>7893</v>
      </c>
      <c r="E4226" s="126" t="s">
        <v>288</v>
      </c>
      <c r="F4226" s="126" t="s">
        <v>591</v>
      </c>
      <c r="G4226" s="126" t="s">
        <v>312</v>
      </c>
      <c r="H4226" s="126" t="s">
        <v>126</v>
      </c>
      <c r="I4226" s="126" t="s">
        <v>418</v>
      </c>
      <c r="J4226" s="126" t="s">
        <v>2886</v>
      </c>
      <c r="K4226" s="126" t="s">
        <v>504</v>
      </c>
      <c r="L4226" s="126" t="s">
        <v>2887</v>
      </c>
      <c r="M4226" s="130">
        <v>728</v>
      </c>
      <c r="O4226" s="126" t="s">
        <v>667</v>
      </c>
      <c r="P4226" s="130">
        <v>0</v>
      </c>
      <c r="S4226" s="130">
        <v>0</v>
      </c>
      <c r="V4226" s="130">
        <v>3289.98</v>
      </c>
      <c r="X4226" s="126" t="s">
        <v>4090</v>
      </c>
      <c r="Z4226" s="127"/>
      <c r="AA4226" s="128">
        <v>30</v>
      </c>
      <c r="AB4226" s="128">
        <v>1</v>
      </c>
      <c r="AD4226" s="126" t="s">
        <v>562</v>
      </c>
      <c r="AG4226" s="127"/>
      <c r="AI4226" s="127"/>
    </row>
    <row r="4227" spans="1:35" ht="14.85" customHeight="1">
      <c r="A4227" s="130">
        <v>5010956</v>
      </c>
      <c r="B4227" s="126" t="s">
        <v>413</v>
      </c>
      <c r="C4227" s="126" t="s">
        <v>7894</v>
      </c>
      <c r="D4227" s="126" t="s">
        <v>4022</v>
      </c>
      <c r="E4227" s="126" t="s">
        <v>288</v>
      </c>
      <c r="F4227" s="126" t="s">
        <v>491</v>
      </c>
      <c r="G4227" s="126" t="s">
        <v>674</v>
      </c>
      <c r="H4227" s="126" t="s">
        <v>126</v>
      </c>
      <c r="I4227" s="126" t="s">
        <v>308</v>
      </c>
      <c r="J4227" s="126" t="s">
        <v>930</v>
      </c>
      <c r="K4227" s="126" t="s">
        <v>504</v>
      </c>
      <c r="L4227" s="126" t="s">
        <v>931</v>
      </c>
      <c r="M4227" s="130">
        <v>2626.92</v>
      </c>
      <c r="N4227" s="126" t="s">
        <v>290</v>
      </c>
      <c r="O4227" s="126" t="s">
        <v>1311</v>
      </c>
      <c r="P4227" s="130">
        <v>0</v>
      </c>
      <c r="S4227" s="130">
        <v>0</v>
      </c>
      <c r="V4227" s="130">
        <v>2918.8</v>
      </c>
      <c r="X4227" s="126" t="s">
        <v>1312</v>
      </c>
      <c r="Y4227" s="126" t="s">
        <v>517</v>
      </c>
      <c r="Z4227" s="127" t="s">
        <v>309</v>
      </c>
      <c r="AA4227" s="128">
        <v>1</v>
      </c>
      <c r="AB4227" s="128">
        <v>60</v>
      </c>
      <c r="AD4227" s="126" t="s">
        <v>562</v>
      </c>
      <c r="AG4227" s="127"/>
      <c r="AI4227" s="127"/>
    </row>
    <row r="4228" spans="1:35" ht="14.85" customHeight="1">
      <c r="A4228" s="130">
        <v>5011795</v>
      </c>
      <c r="B4228" s="126" t="s">
        <v>413</v>
      </c>
      <c r="C4228" s="126" t="s">
        <v>7895</v>
      </c>
      <c r="E4228" s="126" t="s">
        <v>288</v>
      </c>
      <c r="F4228" s="126" t="s">
        <v>522</v>
      </c>
      <c r="G4228" s="126" t="s">
        <v>523</v>
      </c>
      <c r="H4228" s="126" t="s">
        <v>524</v>
      </c>
      <c r="I4228" s="126" t="s">
        <v>418</v>
      </c>
      <c r="J4228" s="126" t="s">
        <v>1770</v>
      </c>
      <c r="K4228" s="126" t="s">
        <v>976</v>
      </c>
      <c r="L4228" s="126" t="s">
        <v>1771</v>
      </c>
      <c r="M4228" s="130">
        <v>2430.4</v>
      </c>
      <c r="N4228" s="126" t="s">
        <v>290</v>
      </c>
      <c r="O4228" s="126" t="s">
        <v>621</v>
      </c>
      <c r="P4228" s="130">
        <v>0</v>
      </c>
      <c r="S4228" s="130">
        <v>0</v>
      </c>
      <c r="V4228" s="130">
        <v>2430.4</v>
      </c>
      <c r="X4228" s="126" t="s">
        <v>2855</v>
      </c>
      <c r="Z4228" s="127"/>
      <c r="AA4228" s="128"/>
      <c r="AB4228" s="128"/>
      <c r="AD4228" s="126" t="s">
        <v>2409</v>
      </c>
      <c r="AG4228" s="127"/>
      <c r="AI4228" s="127"/>
    </row>
    <row r="4229" spans="1:35" ht="14.85" customHeight="1">
      <c r="A4229" s="130">
        <v>5010531</v>
      </c>
      <c r="B4229" s="126" t="s">
        <v>413</v>
      </c>
      <c r="C4229" s="126" t="s">
        <v>7896</v>
      </c>
      <c r="D4229" s="126" t="s">
        <v>4022</v>
      </c>
      <c r="E4229" s="126" t="s">
        <v>288</v>
      </c>
      <c r="F4229" s="126" t="s">
        <v>491</v>
      </c>
      <c r="G4229" s="126" t="s">
        <v>417</v>
      </c>
      <c r="H4229" s="126" t="s">
        <v>126</v>
      </c>
      <c r="I4229" s="126" t="s">
        <v>126</v>
      </c>
      <c r="J4229" s="126" t="s">
        <v>930</v>
      </c>
      <c r="K4229" s="126" t="s">
        <v>504</v>
      </c>
      <c r="L4229" s="126" t="s">
        <v>931</v>
      </c>
      <c r="M4229" s="130">
        <v>952.76</v>
      </c>
      <c r="N4229" s="126" t="s">
        <v>290</v>
      </c>
      <c r="O4229" s="126" t="s">
        <v>1311</v>
      </c>
      <c r="P4229" s="130">
        <v>0</v>
      </c>
      <c r="S4229" s="130">
        <v>0</v>
      </c>
      <c r="V4229" s="130">
        <v>1058.6300000000001</v>
      </c>
      <c r="X4229" s="126" t="s">
        <v>1312</v>
      </c>
      <c r="Y4229" s="126" t="s">
        <v>517</v>
      </c>
      <c r="Z4229" s="127" t="s">
        <v>309</v>
      </c>
      <c r="AA4229" s="128">
        <v>1</v>
      </c>
      <c r="AB4229" s="128">
        <v>60</v>
      </c>
      <c r="AD4229" s="126" t="s">
        <v>859</v>
      </c>
      <c r="AG4229" s="127"/>
      <c r="AI4229" s="127"/>
    </row>
    <row r="4230" spans="1:35" ht="14.85" customHeight="1">
      <c r="A4230" s="130">
        <v>5010530</v>
      </c>
      <c r="B4230" s="126" t="s">
        <v>413</v>
      </c>
      <c r="C4230" s="126" t="s">
        <v>6107</v>
      </c>
      <c r="D4230" s="126" t="s">
        <v>4022</v>
      </c>
      <c r="E4230" s="126" t="s">
        <v>288</v>
      </c>
      <c r="F4230" s="126" t="s">
        <v>491</v>
      </c>
      <c r="G4230" s="126" t="s">
        <v>417</v>
      </c>
      <c r="H4230" s="126" t="s">
        <v>126</v>
      </c>
      <c r="I4230" s="126" t="s">
        <v>126</v>
      </c>
      <c r="J4230" s="126" t="s">
        <v>930</v>
      </c>
      <c r="K4230" s="126" t="s">
        <v>504</v>
      </c>
      <c r="L4230" s="126" t="s">
        <v>931</v>
      </c>
      <c r="M4230" s="130">
        <v>8455.49</v>
      </c>
      <c r="N4230" s="126" t="s">
        <v>290</v>
      </c>
      <c r="O4230" s="126" t="s">
        <v>1311</v>
      </c>
      <c r="P4230" s="130">
        <v>0</v>
      </c>
      <c r="S4230" s="130">
        <v>0</v>
      </c>
      <c r="V4230" s="130">
        <v>9394.99</v>
      </c>
      <c r="X4230" s="126" t="s">
        <v>1312</v>
      </c>
      <c r="Y4230" s="126" t="s">
        <v>517</v>
      </c>
      <c r="Z4230" s="127" t="s">
        <v>309</v>
      </c>
      <c r="AA4230" s="128">
        <v>1</v>
      </c>
      <c r="AB4230" s="128">
        <v>60</v>
      </c>
      <c r="AD4230" s="126" t="s">
        <v>859</v>
      </c>
      <c r="AG4230" s="127"/>
      <c r="AI4230" s="127"/>
    </row>
    <row r="4231" spans="1:35" ht="14.85" customHeight="1">
      <c r="A4231" s="130">
        <v>5010529</v>
      </c>
      <c r="B4231" s="126" t="s">
        <v>413</v>
      </c>
      <c r="C4231" s="126" t="s">
        <v>7897</v>
      </c>
      <c r="D4231" s="126" t="s">
        <v>4022</v>
      </c>
      <c r="E4231" s="126" t="s">
        <v>288</v>
      </c>
      <c r="F4231" s="126" t="s">
        <v>491</v>
      </c>
      <c r="G4231" s="126" t="s">
        <v>417</v>
      </c>
      <c r="H4231" s="126" t="s">
        <v>126</v>
      </c>
      <c r="I4231" s="126" t="s">
        <v>126</v>
      </c>
      <c r="J4231" s="126" t="s">
        <v>930</v>
      </c>
      <c r="K4231" s="126" t="s">
        <v>504</v>
      </c>
      <c r="L4231" s="126" t="s">
        <v>931</v>
      </c>
      <c r="M4231" s="130">
        <v>8208.6200000000008</v>
      </c>
      <c r="N4231" s="126" t="s">
        <v>290</v>
      </c>
      <c r="O4231" s="126" t="s">
        <v>1311</v>
      </c>
      <c r="P4231" s="130">
        <v>0</v>
      </c>
      <c r="S4231" s="130">
        <v>0</v>
      </c>
      <c r="V4231" s="130">
        <v>9120.69</v>
      </c>
      <c r="X4231" s="126" t="s">
        <v>1312</v>
      </c>
      <c r="Y4231" s="126" t="s">
        <v>517</v>
      </c>
      <c r="Z4231" s="127" t="s">
        <v>309</v>
      </c>
      <c r="AA4231" s="128">
        <v>1</v>
      </c>
      <c r="AB4231" s="128">
        <v>60</v>
      </c>
      <c r="AD4231" s="126" t="s">
        <v>859</v>
      </c>
      <c r="AG4231" s="127"/>
      <c r="AI4231" s="127"/>
    </row>
    <row r="4232" spans="1:35" ht="14.85" customHeight="1">
      <c r="A4232" s="130">
        <v>5010528</v>
      </c>
      <c r="B4232" s="126" t="s">
        <v>413</v>
      </c>
      <c r="C4232" s="126" t="s">
        <v>7898</v>
      </c>
      <c r="D4232" s="126" t="s">
        <v>4022</v>
      </c>
      <c r="E4232" s="126" t="s">
        <v>288</v>
      </c>
      <c r="F4232" s="126" t="s">
        <v>491</v>
      </c>
      <c r="G4232" s="126" t="s">
        <v>417</v>
      </c>
      <c r="H4232" s="126" t="s">
        <v>126</v>
      </c>
      <c r="I4232" s="126" t="s">
        <v>126</v>
      </c>
      <c r="J4232" s="126" t="s">
        <v>930</v>
      </c>
      <c r="K4232" s="126" t="s">
        <v>504</v>
      </c>
      <c r="L4232" s="126" t="s">
        <v>931</v>
      </c>
      <c r="M4232" s="130">
        <v>6446.8</v>
      </c>
      <c r="N4232" s="126" t="s">
        <v>290</v>
      </c>
      <c r="O4232" s="126" t="s">
        <v>1311</v>
      </c>
      <c r="P4232" s="130">
        <v>0</v>
      </c>
      <c r="S4232" s="130">
        <v>0</v>
      </c>
      <c r="V4232" s="130">
        <v>7163.12</v>
      </c>
      <c r="X4232" s="126" t="s">
        <v>1312</v>
      </c>
      <c r="Y4232" s="126" t="s">
        <v>517</v>
      </c>
      <c r="Z4232" s="127" t="s">
        <v>309</v>
      </c>
      <c r="AA4232" s="128">
        <v>1</v>
      </c>
      <c r="AB4232" s="128">
        <v>60</v>
      </c>
      <c r="AD4232" s="126" t="s">
        <v>859</v>
      </c>
      <c r="AG4232" s="127"/>
      <c r="AI4232" s="127"/>
    </row>
    <row r="4233" spans="1:35" ht="14.85" customHeight="1">
      <c r="A4233" s="130">
        <v>5010609</v>
      </c>
      <c r="B4233" s="126" t="s">
        <v>413</v>
      </c>
      <c r="C4233" s="126" t="s">
        <v>7899</v>
      </c>
      <c r="D4233" s="126" t="s">
        <v>7900</v>
      </c>
      <c r="E4233" s="126" t="s">
        <v>288</v>
      </c>
      <c r="F4233" s="126" t="s">
        <v>522</v>
      </c>
      <c r="G4233" s="126" t="s">
        <v>3351</v>
      </c>
      <c r="H4233" s="126" t="s">
        <v>524</v>
      </c>
      <c r="I4233" s="126" t="s">
        <v>418</v>
      </c>
      <c r="J4233" s="126" t="s">
        <v>825</v>
      </c>
      <c r="K4233" s="126" t="s">
        <v>504</v>
      </c>
      <c r="L4233" s="126" t="s">
        <v>444</v>
      </c>
      <c r="M4233" s="130">
        <v>6489.5</v>
      </c>
      <c r="N4233" s="126" t="s">
        <v>290</v>
      </c>
      <c r="O4233" s="126" t="s">
        <v>621</v>
      </c>
      <c r="P4233" s="130">
        <v>0</v>
      </c>
      <c r="S4233" s="130">
        <v>0</v>
      </c>
      <c r="V4233" s="130">
        <v>6489.5</v>
      </c>
      <c r="X4233" s="126" t="s">
        <v>2801</v>
      </c>
      <c r="Z4233" s="127"/>
      <c r="AA4233" s="128"/>
      <c r="AB4233" s="128"/>
      <c r="AD4233" s="126" t="s">
        <v>859</v>
      </c>
      <c r="AG4233" s="127"/>
      <c r="AI4233" s="127"/>
    </row>
    <row r="4234" spans="1:35" ht="14.85" customHeight="1">
      <c r="A4234" s="130">
        <v>5010526</v>
      </c>
      <c r="B4234" s="126" t="s">
        <v>413</v>
      </c>
      <c r="C4234" s="126" t="s">
        <v>7901</v>
      </c>
      <c r="D4234" s="126" t="s">
        <v>4022</v>
      </c>
      <c r="E4234" s="126" t="s">
        <v>288</v>
      </c>
      <c r="F4234" s="126" t="s">
        <v>491</v>
      </c>
      <c r="G4234" s="126" t="s">
        <v>417</v>
      </c>
      <c r="H4234" s="126" t="s">
        <v>126</v>
      </c>
      <c r="I4234" s="126" t="s">
        <v>126</v>
      </c>
      <c r="J4234" s="126" t="s">
        <v>930</v>
      </c>
      <c r="K4234" s="126" t="s">
        <v>504</v>
      </c>
      <c r="L4234" s="126" t="s">
        <v>931</v>
      </c>
      <c r="M4234" s="130">
        <v>14872.8</v>
      </c>
      <c r="N4234" s="126" t="s">
        <v>290</v>
      </c>
      <c r="O4234" s="126" t="s">
        <v>1311</v>
      </c>
      <c r="P4234" s="130">
        <v>0</v>
      </c>
      <c r="S4234" s="130">
        <v>0</v>
      </c>
      <c r="V4234" s="130">
        <v>16525.34</v>
      </c>
      <c r="X4234" s="126" t="s">
        <v>1312</v>
      </c>
      <c r="Y4234" s="126" t="s">
        <v>517</v>
      </c>
      <c r="Z4234" s="127" t="s">
        <v>309</v>
      </c>
      <c r="AA4234" s="128">
        <v>1</v>
      </c>
      <c r="AB4234" s="128">
        <v>60</v>
      </c>
      <c r="AD4234" s="126" t="s">
        <v>859</v>
      </c>
      <c r="AG4234" s="127"/>
      <c r="AI4234" s="127"/>
    </row>
    <row r="4235" spans="1:35" ht="14.85" customHeight="1">
      <c r="A4235" s="130">
        <v>5010525</v>
      </c>
      <c r="B4235" s="126" t="s">
        <v>413</v>
      </c>
      <c r="C4235" s="126" t="s">
        <v>7902</v>
      </c>
      <c r="D4235" s="126" t="s">
        <v>4022</v>
      </c>
      <c r="E4235" s="126" t="s">
        <v>288</v>
      </c>
      <c r="F4235" s="126" t="s">
        <v>491</v>
      </c>
      <c r="G4235" s="126" t="s">
        <v>417</v>
      </c>
      <c r="H4235" s="126" t="s">
        <v>126</v>
      </c>
      <c r="I4235" s="126" t="s">
        <v>126</v>
      </c>
      <c r="J4235" s="126" t="s">
        <v>930</v>
      </c>
      <c r="K4235" s="126" t="s">
        <v>504</v>
      </c>
      <c r="L4235" s="126" t="s">
        <v>931</v>
      </c>
      <c r="M4235" s="130">
        <v>24246.34</v>
      </c>
      <c r="N4235" s="126" t="s">
        <v>290</v>
      </c>
      <c r="O4235" s="126" t="s">
        <v>1311</v>
      </c>
      <c r="P4235" s="130">
        <v>0</v>
      </c>
      <c r="S4235" s="130">
        <v>0</v>
      </c>
      <c r="V4235" s="130">
        <v>26940.38</v>
      </c>
      <c r="X4235" s="126" t="s">
        <v>1312</v>
      </c>
      <c r="Y4235" s="126" t="s">
        <v>517</v>
      </c>
      <c r="Z4235" s="127" t="s">
        <v>309</v>
      </c>
      <c r="AA4235" s="128">
        <v>1</v>
      </c>
      <c r="AB4235" s="128">
        <v>60</v>
      </c>
      <c r="AD4235" s="126" t="s">
        <v>859</v>
      </c>
      <c r="AG4235" s="127"/>
      <c r="AI4235" s="127"/>
    </row>
    <row r="4236" spans="1:35" ht="14.85" customHeight="1">
      <c r="A4236" s="130">
        <v>5010524</v>
      </c>
      <c r="B4236" s="126" t="s">
        <v>413</v>
      </c>
      <c r="C4236" s="126" t="s">
        <v>7903</v>
      </c>
      <c r="D4236" s="126" t="s">
        <v>4022</v>
      </c>
      <c r="E4236" s="126" t="s">
        <v>288</v>
      </c>
      <c r="F4236" s="126" t="s">
        <v>491</v>
      </c>
      <c r="G4236" s="126" t="s">
        <v>417</v>
      </c>
      <c r="H4236" s="126" t="s">
        <v>126</v>
      </c>
      <c r="I4236" s="126" t="s">
        <v>126</v>
      </c>
      <c r="J4236" s="126" t="s">
        <v>930</v>
      </c>
      <c r="K4236" s="126" t="s">
        <v>504</v>
      </c>
      <c r="L4236" s="126" t="s">
        <v>931</v>
      </c>
      <c r="M4236" s="130">
        <v>22822.86</v>
      </c>
      <c r="N4236" s="126" t="s">
        <v>290</v>
      </c>
      <c r="O4236" s="126" t="s">
        <v>1311</v>
      </c>
      <c r="P4236" s="130">
        <v>0</v>
      </c>
      <c r="S4236" s="130">
        <v>0</v>
      </c>
      <c r="V4236" s="130">
        <v>25358.74</v>
      </c>
      <c r="X4236" s="126" t="s">
        <v>1312</v>
      </c>
      <c r="Y4236" s="126" t="s">
        <v>517</v>
      </c>
      <c r="Z4236" s="127" t="s">
        <v>309</v>
      </c>
      <c r="AA4236" s="128">
        <v>1</v>
      </c>
      <c r="AB4236" s="128">
        <v>60</v>
      </c>
      <c r="AD4236" s="126" t="s">
        <v>859</v>
      </c>
      <c r="AG4236" s="127"/>
      <c r="AI4236" s="127"/>
    </row>
    <row r="4237" spans="1:35" ht="14.85" customHeight="1">
      <c r="A4237" s="130">
        <v>5010523</v>
      </c>
      <c r="B4237" s="126" t="s">
        <v>413</v>
      </c>
      <c r="C4237" s="126" t="s">
        <v>7904</v>
      </c>
      <c r="D4237" s="126" t="s">
        <v>4022</v>
      </c>
      <c r="E4237" s="126" t="s">
        <v>288</v>
      </c>
      <c r="F4237" s="126" t="s">
        <v>491</v>
      </c>
      <c r="G4237" s="126" t="s">
        <v>417</v>
      </c>
      <c r="H4237" s="126" t="s">
        <v>126</v>
      </c>
      <c r="I4237" s="126" t="s">
        <v>126</v>
      </c>
      <c r="J4237" s="126" t="s">
        <v>930</v>
      </c>
      <c r="K4237" s="126" t="s">
        <v>504</v>
      </c>
      <c r="L4237" s="126" t="s">
        <v>931</v>
      </c>
      <c r="M4237" s="130">
        <v>2134.3200000000002</v>
      </c>
      <c r="N4237" s="126" t="s">
        <v>290</v>
      </c>
      <c r="O4237" s="126" t="s">
        <v>1311</v>
      </c>
      <c r="P4237" s="130">
        <v>0</v>
      </c>
      <c r="S4237" s="130">
        <v>0</v>
      </c>
      <c r="V4237" s="130">
        <v>2371.4699999999998</v>
      </c>
      <c r="X4237" s="126" t="s">
        <v>1312</v>
      </c>
      <c r="Y4237" s="126" t="s">
        <v>517</v>
      </c>
      <c r="Z4237" s="127" t="s">
        <v>309</v>
      </c>
      <c r="AA4237" s="128">
        <v>1</v>
      </c>
      <c r="AB4237" s="128">
        <v>60</v>
      </c>
      <c r="AD4237" s="126" t="s">
        <v>859</v>
      </c>
      <c r="AG4237" s="127"/>
      <c r="AI4237" s="127"/>
    </row>
    <row r="4238" spans="1:35" ht="14.85" customHeight="1">
      <c r="A4238" s="130">
        <v>5010522</v>
      </c>
      <c r="B4238" s="126" t="s">
        <v>413</v>
      </c>
      <c r="C4238" s="126" t="s">
        <v>7905</v>
      </c>
      <c r="D4238" s="126" t="s">
        <v>7906</v>
      </c>
      <c r="E4238" s="126" t="s">
        <v>288</v>
      </c>
      <c r="F4238" s="126" t="s">
        <v>491</v>
      </c>
      <c r="G4238" s="126" t="s">
        <v>417</v>
      </c>
      <c r="H4238" s="126" t="s">
        <v>126</v>
      </c>
      <c r="I4238" s="126" t="s">
        <v>126</v>
      </c>
      <c r="J4238" s="126" t="s">
        <v>930</v>
      </c>
      <c r="K4238" s="126" t="s">
        <v>504</v>
      </c>
      <c r="L4238" s="126" t="s">
        <v>931</v>
      </c>
      <c r="M4238" s="130">
        <v>43825.599999999999</v>
      </c>
      <c r="N4238" s="126" t="s">
        <v>290</v>
      </c>
      <c r="O4238" s="126" t="s">
        <v>506</v>
      </c>
      <c r="P4238" s="130">
        <v>0</v>
      </c>
      <c r="S4238" s="130">
        <v>0</v>
      </c>
      <c r="V4238" s="130">
        <v>51181.98</v>
      </c>
      <c r="X4238" s="126" t="s">
        <v>2004</v>
      </c>
      <c r="Z4238" s="127"/>
      <c r="AA4238" s="128">
        <v>1</v>
      </c>
      <c r="AB4238" s="128">
        <v>60</v>
      </c>
      <c r="AD4238" s="126" t="s">
        <v>859</v>
      </c>
      <c r="AG4238" s="127"/>
      <c r="AI4238" s="127"/>
    </row>
    <row r="4239" spans="1:35" ht="14.85" customHeight="1">
      <c r="A4239" s="130">
        <v>5010521</v>
      </c>
      <c r="B4239" s="126" t="s">
        <v>413</v>
      </c>
      <c r="C4239" s="126" t="s">
        <v>7907</v>
      </c>
      <c r="D4239" s="126" t="s">
        <v>7908</v>
      </c>
      <c r="E4239" s="126" t="s">
        <v>288</v>
      </c>
      <c r="F4239" s="126" t="s">
        <v>555</v>
      </c>
      <c r="G4239" s="126" t="s">
        <v>463</v>
      </c>
      <c r="H4239" s="126" t="s">
        <v>126</v>
      </c>
      <c r="I4239" s="126" t="s">
        <v>418</v>
      </c>
      <c r="J4239" s="126" t="s">
        <v>857</v>
      </c>
      <c r="K4239" s="126" t="s">
        <v>526</v>
      </c>
      <c r="L4239" s="126" t="s">
        <v>858</v>
      </c>
      <c r="M4239" s="130">
        <v>107.02</v>
      </c>
      <c r="O4239" s="126" t="s">
        <v>560</v>
      </c>
      <c r="P4239" s="130">
        <v>0</v>
      </c>
      <c r="S4239" s="130">
        <v>0</v>
      </c>
      <c r="V4239" s="130">
        <v>142.69999999999999</v>
      </c>
      <c r="X4239" s="126" t="s">
        <v>1995</v>
      </c>
      <c r="Z4239" s="127" t="s">
        <v>1996</v>
      </c>
      <c r="AA4239" s="128">
        <v>30</v>
      </c>
      <c r="AB4239" s="128"/>
      <c r="AD4239" s="126" t="s">
        <v>859</v>
      </c>
      <c r="AG4239" s="127"/>
      <c r="AI4239" s="127"/>
    </row>
    <row r="4240" spans="1:35" ht="14.85" customHeight="1">
      <c r="A4240" s="130">
        <v>5010476</v>
      </c>
      <c r="B4240" s="126" t="s">
        <v>413</v>
      </c>
      <c r="C4240" s="126" t="s">
        <v>7909</v>
      </c>
      <c r="D4240" s="126" t="s">
        <v>7910</v>
      </c>
      <c r="E4240" s="126" t="s">
        <v>288</v>
      </c>
      <c r="F4240" s="126" t="s">
        <v>491</v>
      </c>
      <c r="G4240" s="126" t="s">
        <v>417</v>
      </c>
      <c r="H4240" s="126" t="s">
        <v>126</v>
      </c>
      <c r="I4240" s="126" t="s">
        <v>126</v>
      </c>
      <c r="J4240" s="126" t="s">
        <v>769</v>
      </c>
      <c r="K4240" s="126" t="s">
        <v>567</v>
      </c>
      <c r="L4240" s="126" t="s">
        <v>770</v>
      </c>
      <c r="M4240" s="130">
        <v>2912</v>
      </c>
      <c r="N4240" s="126" t="s">
        <v>290</v>
      </c>
      <c r="O4240" s="126" t="s">
        <v>3098</v>
      </c>
      <c r="P4240" s="130">
        <v>0</v>
      </c>
      <c r="S4240" s="130">
        <v>0</v>
      </c>
      <c r="V4240" s="130">
        <v>2912</v>
      </c>
      <c r="X4240" s="126" t="s">
        <v>5756</v>
      </c>
      <c r="Z4240" s="127"/>
      <c r="AA4240" s="128">
        <v>1</v>
      </c>
      <c r="AB4240" s="128">
        <v>36</v>
      </c>
      <c r="AD4240" s="126" t="s">
        <v>859</v>
      </c>
      <c r="AG4240" s="127"/>
      <c r="AI4240" s="127"/>
    </row>
    <row r="4241" spans="1:35" ht="14.85" customHeight="1">
      <c r="A4241" s="130">
        <v>5010475</v>
      </c>
      <c r="B4241" s="126" t="s">
        <v>413</v>
      </c>
      <c r="C4241" s="126" t="s">
        <v>7911</v>
      </c>
      <c r="D4241" s="126" t="s">
        <v>7912</v>
      </c>
      <c r="E4241" s="126" t="s">
        <v>288</v>
      </c>
      <c r="F4241" s="126" t="s">
        <v>491</v>
      </c>
      <c r="G4241" s="126" t="s">
        <v>417</v>
      </c>
      <c r="H4241" s="126" t="s">
        <v>126</v>
      </c>
      <c r="I4241" s="126" t="s">
        <v>126</v>
      </c>
      <c r="J4241" s="126" t="s">
        <v>769</v>
      </c>
      <c r="K4241" s="126" t="s">
        <v>567</v>
      </c>
      <c r="L4241" s="126" t="s">
        <v>770</v>
      </c>
      <c r="M4241" s="130">
        <v>924</v>
      </c>
      <c r="O4241" s="126" t="s">
        <v>1081</v>
      </c>
      <c r="P4241" s="130">
        <v>0</v>
      </c>
      <c r="S4241" s="130">
        <v>0</v>
      </c>
      <c r="V4241" s="130">
        <v>924</v>
      </c>
      <c r="X4241" s="126" t="s">
        <v>1082</v>
      </c>
      <c r="Z4241" s="127"/>
      <c r="AA4241" s="128">
        <v>1</v>
      </c>
      <c r="AB4241" s="128">
        <v>36</v>
      </c>
      <c r="AD4241" s="126" t="s">
        <v>859</v>
      </c>
      <c r="AG4241" s="127"/>
      <c r="AI4241" s="127"/>
    </row>
    <row r="4242" spans="1:35" ht="14.85" customHeight="1">
      <c r="A4242" s="130">
        <v>5010474</v>
      </c>
      <c r="B4242" s="126" t="s">
        <v>413</v>
      </c>
      <c r="C4242" s="126" t="s">
        <v>7913</v>
      </c>
      <c r="D4242" s="126" t="s">
        <v>7914</v>
      </c>
      <c r="E4242" s="126" t="s">
        <v>288</v>
      </c>
      <c r="F4242" s="126" t="s">
        <v>491</v>
      </c>
      <c r="G4242" s="126" t="s">
        <v>417</v>
      </c>
      <c r="H4242" s="126" t="s">
        <v>126</v>
      </c>
      <c r="I4242" s="126" t="s">
        <v>126</v>
      </c>
      <c r="J4242" s="126" t="s">
        <v>769</v>
      </c>
      <c r="K4242" s="126" t="s">
        <v>567</v>
      </c>
      <c r="L4242" s="126" t="s">
        <v>770</v>
      </c>
      <c r="M4242" s="130">
        <v>924</v>
      </c>
      <c r="O4242" s="126" t="s">
        <v>1081</v>
      </c>
      <c r="P4242" s="130">
        <v>0</v>
      </c>
      <c r="S4242" s="130">
        <v>0</v>
      </c>
      <c r="V4242" s="130">
        <v>924</v>
      </c>
      <c r="X4242" s="126" t="s">
        <v>1082</v>
      </c>
      <c r="Z4242" s="127"/>
      <c r="AA4242" s="128">
        <v>1</v>
      </c>
      <c r="AB4242" s="128">
        <v>36</v>
      </c>
      <c r="AD4242" s="126" t="s">
        <v>859</v>
      </c>
      <c r="AG4242" s="127"/>
      <c r="AI4242" s="127"/>
    </row>
    <row r="4243" spans="1:35" ht="14.85" customHeight="1">
      <c r="A4243" s="130">
        <v>5010472</v>
      </c>
      <c r="B4243" s="126" t="s">
        <v>413</v>
      </c>
      <c r="C4243" s="126" t="s">
        <v>7915</v>
      </c>
      <c r="D4243" s="126" t="s">
        <v>7916</v>
      </c>
      <c r="E4243" s="126" t="s">
        <v>288</v>
      </c>
      <c r="F4243" s="126" t="s">
        <v>491</v>
      </c>
      <c r="G4243" s="126" t="s">
        <v>417</v>
      </c>
      <c r="H4243" s="126" t="s">
        <v>126</v>
      </c>
      <c r="I4243" s="126" t="s">
        <v>126</v>
      </c>
      <c r="J4243" s="126" t="s">
        <v>7917</v>
      </c>
      <c r="K4243" s="126" t="s">
        <v>420</v>
      </c>
      <c r="L4243" s="126" t="s">
        <v>770</v>
      </c>
      <c r="M4243" s="130">
        <v>243.04</v>
      </c>
      <c r="O4243" s="126" t="s">
        <v>5532</v>
      </c>
      <c r="P4243" s="130">
        <v>0</v>
      </c>
      <c r="S4243" s="130">
        <v>0</v>
      </c>
      <c r="V4243" s="130">
        <v>243.04</v>
      </c>
      <c r="X4243" s="126" t="s">
        <v>5533</v>
      </c>
      <c r="Z4243" s="127"/>
      <c r="AA4243" s="128">
        <v>2</v>
      </c>
      <c r="AB4243" s="128">
        <v>24</v>
      </c>
      <c r="AD4243" s="126" t="s">
        <v>859</v>
      </c>
      <c r="AG4243" s="127"/>
      <c r="AI4243" s="127"/>
    </row>
    <row r="4244" spans="1:35" ht="14.85" customHeight="1">
      <c r="A4244" s="130">
        <v>5010471</v>
      </c>
      <c r="B4244" s="126" t="s">
        <v>413</v>
      </c>
      <c r="C4244" s="126" t="s">
        <v>7918</v>
      </c>
      <c r="D4244" s="126" t="s">
        <v>7919</v>
      </c>
      <c r="E4244" s="126" t="s">
        <v>288</v>
      </c>
      <c r="F4244" s="126" t="s">
        <v>416</v>
      </c>
      <c r="G4244" s="126" t="s">
        <v>417</v>
      </c>
      <c r="H4244" s="126" t="s">
        <v>126</v>
      </c>
      <c r="I4244" s="126" t="s">
        <v>126</v>
      </c>
      <c r="J4244" s="126" t="s">
        <v>7039</v>
      </c>
      <c r="K4244" s="126" t="s">
        <v>7040</v>
      </c>
      <c r="L4244" s="126" t="s">
        <v>770</v>
      </c>
      <c r="M4244" s="130">
        <v>263.2</v>
      </c>
      <c r="O4244" s="126" t="s">
        <v>422</v>
      </c>
      <c r="P4244" s="130">
        <v>0</v>
      </c>
      <c r="S4244" s="130">
        <v>0</v>
      </c>
      <c r="V4244" s="130">
        <v>263.2</v>
      </c>
      <c r="X4244" s="126" t="s">
        <v>1574</v>
      </c>
      <c r="Z4244" s="127"/>
      <c r="AA4244" s="128">
        <v>1</v>
      </c>
      <c r="AB4244" s="128">
        <v>12</v>
      </c>
      <c r="AD4244" s="126" t="s">
        <v>859</v>
      </c>
      <c r="AG4244" s="127"/>
      <c r="AI4244" s="127"/>
    </row>
    <row r="4245" spans="1:35" ht="14.85" customHeight="1">
      <c r="A4245" s="130">
        <v>5010465</v>
      </c>
      <c r="B4245" s="126" t="s">
        <v>7920</v>
      </c>
      <c r="C4245" s="126" t="s">
        <v>7921</v>
      </c>
      <c r="E4245" s="126" t="s">
        <v>288</v>
      </c>
      <c r="F4245" s="126" t="s">
        <v>532</v>
      </c>
      <c r="G4245" s="126" t="s">
        <v>417</v>
      </c>
      <c r="H4245" s="126" t="s">
        <v>126</v>
      </c>
      <c r="I4245" s="126" t="s">
        <v>126</v>
      </c>
      <c r="J4245" s="126" t="s">
        <v>7922</v>
      </c>
      <c r="K4245" s="126" t="s">
        <v>7040</v>
      </c>
      <c r="L4245" s="126" t="s">
        <v>7923</v>
      </c>
      <c r="M4245" s="130">
        <v>487.2</v>
      </c>
      <c r="O4245" s="126" t="s">
        <v>1459</v>
      </c>
      <c r="P4245" s="130">
        <v>0</v>
      </c>
      <c r="S4245" s="130">
        <v>0</v>
      </c>
      <c r="V4245" s="130">
        <v>560.98</v>
      </c>
      <c r="X4245" s="126" t="s">
        <v>1463</v>
      </c>
      <c r="Z4245" s="127"/>
      <c r="AA4245" s="128">
        <v>1</v>
      </c>
      <c r="AB4245" s="128">
        <v>72</v>
      </c>
      <c r="AD4245" s="126" t="s">
        <v>562</v>
      </c>
      <c r="AG4245" s="127"/>
      <c r="AI4245" s="127"/>
    </row>
    <row r="4246" spans="1:35" ht="14.85" customHeight="1">
      <c r="A4246" s="130">
        <v>5010464</v>
      </c>
      <c r="B4246" s="126" t="s">
        <v>7924</v>
      </c>
      <c r="C4246" s="126" t="s">
        <v>7925</v>
      </c>
      <c r="E4246" s="126" t="s">
        <v>288</v>
      </c>
      <c r="F4246" s="126" t="s">
        <v>532</v>
      </c>
      <c r="G4246" s="126" t="s">
        <v>312</v>
      </c>
      <c r="H4246" s="126" t="s">
        <v>126</v>
      </c>
      <c r="I4246" s="126" t="s">
        <v>418</v>
      </c>
      <c r="J4246" s="126" t="s">
        <v>7922</v>
      </c>
      <c r="K4246" s="126" t="s">
        <v>7040</v>
      </c>
      <c r="L4246" s="126" t="s">
        <v>7923</v>
      </c>
      <c r="M4246" s="130">
        <v>292.32</v>
      </c>
      <c r="O4246" s="126" t="s">
        <v>1459</v>
      </c>
      <c r="P4246" s="130">
        <v>292.32</v>
      </c>
      <c r="R4246" s="126" t="s">
        <v>1460</v>
      </c>
      <c r="S4246" s="130">
        <v>0</v>
      </c>
      <c r="V4246" s="130">
        <v>389.56</v>
      </c>
      <c r="X4246" s="126" t="s">
        <v>1461</v>
      </c>
      <c r="Z4246" s="127"/>
      <c r="AA4246" s="128">
        <v>2500</v>
      </c>
      <c r="AB4246" s="128">
        <v>12</v>
      </c>
      <c r="AD4246" s="126" t="s">
        <v>562</v>
      </c>
      <c r="AG4246" s="127"/>
      <c r="AI4246" s="127"/>
    </row>
    <row r="4247" spans="1:35" ht="14.85" customHeight="1">
      <c r="A4247" s="130">
        <v>5011022</v>
      </c>
      <c r="B4247" s="126" t="s">
        <v>413</v>
      </c>
      <c r="C4247" s="126" t="s">
        <v>7686</v>
      </c>
      <c r="D4247" s="126" t="s">
        <v>7247</v>
      </c>
      <c r="E4247" s="126" t="s">
        <v>288</v>
      </c>
      <c r="F4247" s="126" t="s">
        <v>364</v>
      </c>
      <c r="G4247" s="126" t="s">
        <v>417</v>
      </c>
      <c r="H4247" s="126" t="s">
        <v>126</v>
      </c>
      <c r="I4247" s="126" t="s">
        <v>126</v>
      </c>
      <c r="J4247" s="126" t="s">
        <v>1449</v>
      </c>
      <c r="K4247" s="126" t="s">
        <v>535</v>
      </c>
      <c r="L4247" s="126" t="s">
        <v>1450</v>
      </c>
      <c r="M4247" s="130">
        <v>6817.44</v>
      </c>
      <c r="O4247" s="126" t="s">
        <v>365</v>
      </c>
      <c r="P4247" s="130">
        <v>0</v>
      </c>
      <c r="S4247" s="130">
        <v>0</v>
      </c>
      <c r="V4247" s="130">
        <v>14801.43</v>
      </c>
      <c r="X4247" s="126" t="s">
        <v>469</v>
      </c>
      <c r="Z4247" s="127"/>
      <c r="AA4247" s="128">
        <v>1</v>
      </c>
      <c r="AB4247" s="128">
        <v>60</v>
      </c>
      <c r="AC4247" s="126" t="s">
        <v>366</v>
      </c>
      <c r="AD4247" s="126" t="s">
        <v>562</v>
      </c>
      <c r="AG4247" s="127"/>
      <c r="AI4247" s="127"/>
    </row>
    <row r="4248" spans="1:35" ht="14.85" customHeight="1">
      <c r="A4248" s="130">
        <v>5011021</v>
      </c>
      <c r="B4248" s="126" t="s">
        <v>413</v>
      </c>
      <c r="C4248" s="126" t="s">
        <v>7246</v>
      </c>
      <c r="D4248" s="126" t="s">
        <v>7247</v>
      </c>
      <c r="E4248" s="126" t="s">
        <v>288</v>
      </c>
      <c r="F4248" s="126" t="s">
        <v>364</v>
      </c>
      <c r="G4248" s="126" t="s">
        <v>417</v>
      </c>
      <c r="H4248" s="126" t="s">
        <v>126</v>
      </c>
      <c r="I4248" s="126" t="s">
        <v>126</v>
      </c>
      <c r="J4248" s="126" t="s">
        <v>1449</v>
      </c>
      <c r="K4248" s="126" t="s">
        <v>535</v>
      </c>
      <c r="L4248" s="126" t="s">
        <v>1450</v>
      </c>
      <c r="M4248" s="130">
        <v>6817.44</v>
      </c>
      <c r="O4248" s="126" t="s">
        <v>365</v>
      </c>
      <c r="P4248" s="130">
        <v>0</v>
      </c>
      <c r="S4248" s="130">
        <v>0</v>
      </c>
      <c r="V4248" s="130">
        <v>19853.62</v>
      </c>
      <c r="X4248" s="126" t="s">
        <v>510</v>
      </c>
      <c r="Z4248" s="127"/>
      <c r="AA4248" s="128">
        <v>2</v>
      </c>
      <c r="AB4248" s="128">
        <v>60</v>
      </c>
      <c r="AC4248" s="126" t="s">
        <v>366</v>
      </c>
      <c r="AD4248" s="126" t="s">
        <v>562</v>
      </c>
      <c r="AG4248" s="127"/>
      <c r="AI4248" s="127"/>
    </row>
    <row r="4249" spans="1:35" ht="14.85" customHeight="1">
      <c r="A4249" s="130">
        <v>5010690</v>
      </c>
      <c r="B4249" s="126" t="s">
        <v>413</v>
      </c>
      <c r="C4249" s="126" t="s">
        <v>7926</v>
      </c>
      <c r="D4249" s="126" t="s">
        <v>7927</v>
      </c>
      <c r="E4249" s="126" t="s">
        <v>288</v>
      </c>
      <c r="F4249" s="126" t="s">
        <v>753</v>
      </c>
      <c r="G4249" s="126" t="s">
        <v>417</v>
      </c>
      <c r="H4249" s="126" t="s">
        <v>308</v>
      </c>
      <c r="I4249" s="126" t="s">
        <v>308</v>
      </c>
      <c r="J4249" s="126" t="s">
        <v>2642</v>
      </c>
      <c r="K4249" s="126" t="s">
        <v>747</v>
      </c>
      <c r="L4249" s="126" t="s">
        <v>2643</v>
      </c>
      <c r="M4249" s="130">
        <v>399.3</v>
      </c>
      <c r="O4249" s="126" t="s">
        <v>1807</v>
      </c>
      <c r="P4249" s="130">
        <v>0</v>
      </c>
      <c r="S4249" s="130">
        <v>0</v>
      </c>
      <c r="V4249" s="130">
        <v>427.12</v>
      </c>
      <c r="X4249" s="126" t="s">
        <v>1808</v>
      </c>
      <c r="Z4249" s="127"/>
      <c r="AA4249" s="128">
        <v>2</v>
      </c>
      <c r="AB4249" s="128">
        <v>12</v>
      </c>
      <c r="AD4249" s="126" t="s">
        <v>859</v>
      </c>
      <c r="AG4249" s="127"/>
      <c r="AI4249" s="127"/>
    </row>
    <row r="4250" spans="1:35" ht="14.85" customHeight="1">
      <c r="A4250" s="130">
        <v>5010689</v>
      </c>
      <c r="B4250" s="126" t="s">
        <v>413</v>
      </c>
      <c r="C4250" s="126" t="s">
        <v>7928</v>
      </c>
      <c r="D4250" s="126" t="s">
        <v>7929</v>
      </c>
      <c r="E4250" s="126" t="s">
        <v>288</v>
      </c>
      <c r="F4250" s="126" t="s">
        <v>753</v>
      </c>
      <c r="G4250" s="126" t="s">
        <v>417</v>
      </c>
      <c r="H4250" s="126" t="s">
        <v>308</v>
      </c>
      <c r="I4250" s="126" t="s">
        <v>308</v>
      </c>
      <c r="J4250" s="126" t="s">
        <v>2642</v>
      </c>
      <c r="K4250" s="126" t="s">
        <v>747</v>
      </c>
      <c r="L4250" s="126" t="s">
        <v>2643</v>
      </c>
      <c r="M4250" s="130">
        <v>437.92</v>
      </c>
      <c r="O4250" s="126" t="s">
        <v>340</v>
      </c>
      <c r="P4250" s="130">
        <v>0</v>
      </c>
      <c r="S4250" s="130">
        <v>0</v>
      </c>
      <c r="V4250" s="130">
        <v>538.39</v>
      </c>
      <c r="X4250" s="126" t="s">
        <v>4394</v>
      </c>
      <c r="Z4250" s="127"/>
      <c r="AA4250" s="128">
        <v>2</v>
      </c>
      <c r="AB4250" s="128">
        <v>12</v>
      </c>
      <c r="AD4250" s="126" t="s">
        <v>859</v>
      </c>
      <c r="AG4250" s="127"/>
      <c r="AI4250" s="127"/>
    </row>
    <row r="4251" spans="1:35" ht="14.85" customHeight="1">
      <c r="A4251" s="130">
        <v>5010688</v>
      </c>
      <c r="B4251" s="126" t="s">
        <v>413</v>
      </c>
      <c r="C4251" s="126" t="s">
        <v>7930</v>
      </c>
      <c r="D4251" s="126" t="s">
        <v>7931</v>
      </c>
      <c r="E4251" s="126" t="s">
        <v>288</v>
      </c>
      <c r="F4251" s="126" t="s">
        <v>753</v>
      </c>
      <c r="G4251" s="126" t="s">
        <v>417</v>
      </c>
      <c r="H4251" s="126" t="s">
        <v>308</v>
      </c>
      <c r="I4251" s="126" t="s">
        <v>308</v>
      </c>
      <c r="J4251" s="126" t="s">
        <v>2642</v>
      </c>
      <c r="K4251" s="126" t="s">
        <v>747</v>
      </c>
      <c r="L4251" s="126" t="s">
        <v>2643</v>
      </c>
      <c r="M4251" s="130">
        <v>572.66</v>
      </c>
      <c r="O4251" s="126" t="s">
        <v>1804</v>
      </c>
      <c r="P4251" s="130">
        <v>0</v>
      </c>
      <c r="S4251" s="130">
        <v>0</v>
      </c>
      <c r="V4251" s="130">
        <v>589.54999999999995</v>
      </c>
      <c r="X4251" s="126" t="s">
        <v>1805</v>
      </c>
      <c r="Z4251" s="127"/>
      <c r="AA4251" s="128">
        <v>2</v>
      </c>
      <c r="AB4251" s="128">
        <v>12</v>
      </c>
      <c r="AD4251" s="126" t="s">
        <v>859</v>
      </c>
      <c r="AG4251" s="127"/>
      <c r="AI4251" s="127"/>
    </row>
    <row r="4252" spans="1:35" ht="14.85" customHeight="1">
      <c r="A4252" s="130">
        <v>5010687</v>
      </c>
      <c r="B4252" s="126" t="s">
        <v>413</v>
      </c>
      <c r="C4252" s="126" t="s">
        <v>7932</v>
      </c>
      <c r="D4252" s="126" t="s">
        <v>7931</v>
      </c>
      <c r="E4252" s="126" t="s">
        <v>288</v>
      </c>
      <c r="F4252" s="126" t="s">
        <v>753</v>
      </c>
      <c r="G4252" s="126" t="s">
        <v>417</v>
      </c>
      <c r="H4252" s="126" t="s">
        <v>308</v>
      </c>
      <c r="I4252" s="126" t="s">
        <v>308</v>
      </c>
      <c r="J4252" s="126" t="s">
        <v>2642</v>
      </c>
      <c r="K4252" s="126" t="s">
        <v>747</v>
      </c>
      <c r="L4252" s="126" t="s">
        <v>2643</v>
      </c>
      <c r="M4252" s="130">
        <v>572.66</v>
      </c>
      <c r="O4252" s="126" t="s">
        <v>1804</v>
      </c>
      <c r="P4252" s="130">
        <v>0</v>
      </c>
      <c r="S4252" s="130">
        <v>0</v>
      </c>
      <c r="V4252" s="130">
        <v>589.54999999999995</v>
      </c>
      <c r="X4252" s="126" t="s">
        <v>1805</v>
      </c>
      <c r="Z4252" s="127"/>
      <c r="AA4252" s="128">
        <v>2</v>
      </c>
      <c r="AB4252" s="128">
        <v>12</v>
      </c>
      <c r="AD4252" s="126" t="s">
        <v>859</v>
      </c>
      <c r="AG4252" s="127"/>
      <c r="AI4252" s="127"/>
    </row>
    <row r="4253" spans="1:35" ht="14.85" customHeight="1">
      <c r="A4253" s="130">
        <v>5010686</v>
      </c>
      <c r="B4253" s="126" t="s">
        <v>413</v>
      </c>
      <c r="C4253" s="126" t="s">
        <v>7933</v>
      </c>
      <c r="D4253" s="126" t="s">
        <v>7931</v>
      </c>
      <c r="E4253" s="126" t="s">
        <v>288</v>
      </c>
      <c r="F4253" s="126" t="s">
        <v>753</v>
      </c>
      <c r="G4253" s="126" t="s">
        <v>674</v>
      </c>
      <c r="H4253" s="126" t="s">
        <v>126</v>
      </c>
      <c r="I4253" s="126" t="s">
        <v>418</v>
      </c>
      <c r="J4253" s="126" t="s">
        <v>2642</v>
      </c>
      <c r="K4253" s="126" t="s">
        <v>747</v>
      </c>
      <c r="L4253" s="126" t="s">
        <v>2643</v>
      </c>
      <c r="M4253" s="130">
        <v>925.21</v>
      </c>
      <c r="O4253" s="126" t="s">
        <v>1804</v>
      </c>
      <c r="P4253" s="130">
        <v>0</v>
      </c>
      <c r="S4253" s="130">
        <v>0</v>
      </c>
      <c r="V4253" s="130">
        <v>988.59</v>
      </c>
      <c r="X4253" s="126" t="s">
        <v>6271</v>
      </c>
      <c r="Z4253" s="127"/>
      <c r="AA4253" s="128">
        <v>2</v>
      </c>
      <c r="AB4253" s="128">
        <v>12</v>
      </c>
      <c r="AD4253" s="126" t="s">
        <v>859</v>
      </c>
      <c r="AG4253" s="127"/>
      <c r="AI4253" s="127"/>
    </row>
    <row r="4254" spans="1:35" ht="14.85" customHeight="1">
      <c r="A4254" s="130">
        <v>5010022</v>
      </c>
      <c r="B4254" s="126" t="s">
        <v>413</v>
      </c>
      <c r="C4254" s="126" t="s">
        <v>5404</v>
      </c>
      <c r="D4254" s="126" t="s">
        <v>7934</v>
      </c>
      <c r="E4254" s="126" t="s">
        <v>288</v>
      </c>
      <c r="F4254" s="126" t="s">
        <v>522</v>
      </c>
      <c r="G4254" s="126" t="s">
        <v>7935</v>
      </c>
      <c r="H4254" s="126" t="s">
        <v>524</v>
      </c>
      <c r="I4254" s="126" t="s">
        <v>418</v>
      </c>
      <c r="J4254" s="126" t="s">
        <v>2496</v>
      </c>
      <c r="K4254" s="126" t="s">
        <v>558</v>
      </c>
      <c r="L4254" s="126" t="s">
        <v>977</v>
      </c>
      <c r="M4254" s="130">
        <v>2268</v>
      </c>
      <c r="N4254" s="126" t="s">
        <v>290</v>
      </c>
      <c r="O4254" s="126" t="s">
        <v>528</v>
      </c>
      <c r="P4254" s="130">
        <v>0</v>
      </c>
      <c r="S4254" s="130">
        <v>0</v>
      </c>
      <c r="V4254" s="130">
        <v>2268</v>
      </c>
      <c r="X4254" s="126" t="s">
        <v>784</v>
      </c>
      <c r="Z4254" s="127"/>
      <c r="AA4254" s="128"/>
      <c r="AB4254" s="128"/>
      <c r="AD4254" s="126" t="s">
        <v>1801</v>
      </c>
      <c r="AG4254" s="127"/>
      <c r="AI4254" s="127"/>
    </row>
    <row r="4255" spans="1:35" ht="14.85" customHeight="1">
      <c r="A4255" s="130">
        <v>5009662</v>
      </c>
      <c r="B4255" s="126" t="s">
        <v>7936</v>
      </c>
      <c r="C4255" s="126" t="s">
        <v>4419</v>
      </c>
      <c r="D4255" s="126" t="s">
        <v>7937</v>
      </c>
      <c r="E4255" s="126" t="s">
        <v>288</v>
      </c>
      <c r="F4255" s="126" t="s">
        <v>440</v>
      </c>
      <c r="G4255" s="126" t="s">
        <v>458</v>
      </c>
      <c r="H4255" s="126" t="s">
        <v>126</v>
      </c>
      <c r="I4255" s="126" t="s">
        <v>418</v>
      </c>
      <c r="J4255" s="126" t="s">
        <v>442</v>
      </c>
      <c r="K4255" s="126" t="s">
        <v>443</v>
      </c>
      <c r="L4255" s="126" t="s">
        <v>444</v>
      </c>
      <c r="M4255" s="130">
        <v>5255.23</v>
      </c>
      <c r="O4255" s="126" t="s">
        <v>449</v>
      </c>
      <c r="P4255" s="130">
        <v>0</v>
      </c>
      <c r="S4255" s="130">
        <v>0</v>
      </c>
      <c r="V4255" s="130">
        <v>5255.23</v>
      </c>
      <c r="X4255" s="126" t="s">
        <v>4421</v>
      </c>
      <c r="Z4255" s="127"/>
      <c r="AA4255" s="128">
        <v>30</v>
      </c>
      <c r="AB4255" s="128">
        <v>1</v>
      </c>
      <c r="AD4255" s="126" t="s">
        <v>562</v>
      </c>
      <c r="AG4255" s="127"/>
      <c r="AI4255" s="127"/>
    </row>
    <row r="4256" spans="1:35" ht="14.85" customHeight="1">
      <c r="A4256" s="130">
        <v>5009661</v>
      </c>
      <c r="B4256" s="126" t="s">
        <v>7938</v>
      </c>
      <c r="C4256" s="126" t="s">
        <v>7939</v>
      </c>
      <c r="D4256" s="126" t="s">
        <v>7940</v>
      </c>
      <c r="E4256" s="126" t="s">
        <v>288</v>
      </c>
      <c r="F4256" s="126" t="s">
        <v>440</v>
      </c>
      <c r="G4256" s="126" t="s">
        <v>417</v>
      </c>
      <c r="H4256" s="126" t="s">
        <v>126</v>
      </c>
      <c r="I4256" s="126" t="s">
        <v>126</v>
      </c>
      <c r="J4256" s="126" t="s">
        <v>442</v>
      </c>
      <c r="K4256" s="126" t="s">
        <v>443</v>
      </c>
      <c r="L4256" s="126" t="s">
        <v>444</v>
      </c>
      <c r="M4256" s="130">
        <v>191.39</v>
      </c>
      <c r="O4256" s="126" t="s">
        <v>445</v>
      </c>
      <c r="P4256" s="130">
        <v>0</v>
      </c>
      <c r="S4256" s="130">
        <v>0</v>
      </c>
      <c r="V4256" s="130">
        <v>191.39</v>
      </c>
      <c r="X4256" s="126" t="s">
        <v>661</v>
      </c>
      <c r="Z4256" s="127"/>
      <c r="AA4256" s="128"/>
      <c r="AB4256" s="128"/>
      <c r="AD4256" s="126" t="s">
        <v>562</v>
      </c>
      <c r="AG4256" s="127"/>
      <c r="AI4256" s="127"/>
    </row>
    <row r="4257" spans="1:35" ht="14.85" customHeight="1">
      <c r="A4257" s="130">
        <v>5009660</v>
      </c>
      <c r="B4257" s="126" t="s">
        <v>7941</v>
      </c>
      <c r="C4257" s="126" t="s">
        <v>7942</v>
      </c>
      <c r="D4257" s="126" t="s">
        <v>7943</v>
      </c>
      <c r="E4257" s="126" t="s">
        <v>288</v>
      </c>
      <c r="F4257" s="126" t="s">
        <v>440</v>
      </c>
      <c r="G4257" s="126" t="s">
        <v>417</v>
      </c>
      <c r="H4257" s="126" t="s">
        <v>126</v>
      </c>
      <c r="I4257" s="126" t="s">
        <v>126</v>
      </c>
      <c r="J4257" s="126" t="s">
        <v>442</v>
      </c>
      <c r="K4257" s="126" t="s">
        <v>443</v>
      </c>
      <c r="L4257" s="126" t="s">
        <v>444</v>
      </c>
      <c r="M4257" s="130">
        <v>12.44</v>
      </c>
      <c r="O4257" s="126" t="s">
        <v>445</v>
      </c>
      <c r="P4257" s="130">
        <v>0</v>
      </c>
      <c r="S4257" s="130">
        <v>0</v>
      </c>
      <c r="V4257" s="130">
        <v>12.44</v>
      </c>
      <c r="X4257" s="126" t="s">
        <v>4709</v>
      </c>
      <c r="Z4257" s="127"/>
      <c r="AA4257" s="128"/>
      <c r="AB4257" s="128"/>
      <c r="AD4257" s="126" t="s">
        <v>562</v>
      </c>
      <c r="AG4257" s="127"/>
      <c r="AI4257" s="127"/>
    </row>
    <row r="4258" spans="1:35" ht="14.85" customHeight="1">
      <c r="A4258" s="130">
        <v>5009659</v>
      </c>
      <c r="B4258" s="126" t="s">
        <v>7944</v>
      </c>
      <c r="C4258" s="126" t="s">
        <v>7945</v>
      </c>
      <c r="D4258" s="126" t="s">
        <v>7946</v>
      </c>
      <c r="E4258" s="126" t="s">
        <v>288</v>
      </c>
      <c r="F4258" s="126" t="s">
        <v>440</v>
      </c>
      <c r="G4258" s="126" t="s">
        <v>417</v>
      </c>
      <c r="H4258" s="126" t="s">
        <v>126</v>
      </c>
      <c r="I4258" s="126" t="s">
        <v>126</v>
      </c>
      <c r="J4258" s="126" t="s">
        <v>442</v>
      </c>
      <c r="K4258" s="126" t="s">
        <v>443</v>
      </c>
      <c r="L4258" s="126" t="s">
        <v>444</v>
      </c>
      <c r="M4258" s="130">
        <v>120.58</v>
      </c>
      <c r="O4258" s="126" t="s">
        <v>445</v>
      </c>
      <c r="P4258" s="130">
        <v>0</v>
      </c>
      <c r="S4258" s="130">
        <v>0</v>
      </c>
      <c r="V4258" s="130">
        <v>120.58</v>
      </c>
      <c r="X4258" s="126" t="s">
        <v>4709</v>
      </c>
      <c r="Z4258" s="127"/>
      <c r="AA4258" s="128"/>
      <c r="AB4258" s="128"/>
      <c r="AD4258" s="126" t="s">
        <v>562</v>
      </c>
      <c r="AG4258" s="127"/>
      <c r="AI4258" s="127"/>
    </row>
    <row r="4259" spans="1:35" ht="14.85" customHeight="1">
      <c r="A4259" s="130">
        <v>5009658</v>
      </c>
      <c r="B4259" s="126" t="s">
        <v>7947</v>
      </c>
      <c r="C4259" s="126" t="s">
        <v>7948</v>
      </c>
      <c r="D4259" s="126" t="s">
        <v>7949</v>
      </c>
      <c r="E4259" s="126" t="s">
        <v>288</v>
      </c>
      <c r="F4259" s="126" t="s">
        <v>440</v>
      </c>
      <c r="G4259" s="126" t="s">
        <v>458</v>
      </c>
      <c r="H4259" s="126" t="s">
        <v>126</v>
      </c>
      <c r="I4259" s="126" t="s">
        <v>418</v>
      </c>
      <c r="J4259" s="126" t="s">
        <v>442</v>
      </c>
      <c r="K4259" s="126" t="s">
        <v>443</v>
      </c>
      <c r="L4259" s="126" t="s">
        <v>444</v>
      </c>
      <c r="M4259" s="130">
        <v>1612.11</v>
      </c>
      <c r="O4259" s="126" t="s">
        <v>445</v>
      </c>
      <c r="P4259" s="130">
        <v>0</v>
      </c>
      <c r="S4259" s="130">
        <v>0</v>
      </c>
      <c r="V4259" s="130">
        <v>1612.11</v>
      </c>
      <c r="X4259" s="126" t="s">
        <v>4640</v>
      </c>
      <c r="Z4259" s="127"/>
      <c r="AA4259" s="128">
        <v>120</v>
      </c>
      <c r="AB4259" s="128">
        <v>1</v>
      </c>
      <c r="AD4259" s="126" t="s">
        <v>562</v>
      </c>
      <c r="AG4259" s="127"/>
      <c r="AI4259" s="127"/>
    </row>
    <row r="4260" spans="1:35" ht="14.85" customHeight="1">
      <c r="A4260" s="130">
        <v>5009657</v>
      </c>
      <c r="B4260" s="126" t="s">
        <v>7950</v>
      </c>
      <c r="C4260" s="126" t="s">
        <v>7948</v>
      </c>
      <c r="D4260" s="126" t="s">
        <v>7951</v>
      </c>
      <c r="E4260" s="126" t="s">
        <v>288</v>
      </c>
      <c r="F4260" s="126" t="s">
        <v>440</v>
      </c>
      <c r="G4260" s="126" t="s">
        <v>458</v>
      </c>
      <c r="H4260" s="126" t="s">
        <v>126</v>
      </c>
      <c r="I4260" s="126" t="s">
        <v>418</v>
      </c>
      <c r="J4260" s="126" t="s">
        <v>442</v>
      </c>
      <c r="K4260" s="126" t="s">
        <v>443</v>
      </c>
      <c r="L4260" s="126" t="s">
        <v>444</v>
      </c>
      <c r="M4260" s="130">
        <v>1612.11</v>
      </c>
      <c r="O4260" s="126" t="s">
        <v>445</v>
      </c>
      <c r="P4260" s="130">
        <v>0</v>
      </c>
      <c r="S4260" s="130">
        <v>0</v>
      </c>
      <c r="V4260" s="130">
        <v>1612.11</v>
      </c>
      <c r="X4260" s="126" t="s">
        <v>4640</v>
      </c>
      <c r="Z4260" s="127"/>
      <c r="AA4260" s="128">
        <v>120</v>
      </c>
      <c r="AB4260" s="128">
        <v>1</v>
      </c>
      <c r="AD4260" s="126" t="s">
        <v>562</v>
      </c>
      <c r="AG4260" s="127"/>
      <c r="AI4260" s="127"/>
    </row>
    <row r="4261" spans="1:35" ht="14.85" customHeight="1">
      <c r="A4261" s="130">
        <v>5009656</v>
      </c>
      <c r="B4261" s="126" t="s">
        <v>7952</v>
      </c>
      <c r="C4261" s="126" t="s">
        <v>7948</v>
      </c>
      <c r="D4261" s="126" t="s">
        <v>7953</v>
      </c>
      <c r="E4261" s="126" t="s">
        <v>288</v>
      </c>
      <c r="F4261" s="126" t="s">
        <v>440</v>
      </c>
      <c r="G4261" s="126" t="s">
        <v>458</v>
      </c>
      <c r="H4261" s="126" t="s">
        <v>126</v>
      </c>
      <c r="I4261" s="126" t="s">
        <v>418</v>
      </c>
      <c r="J4261" s="126" t="s">
        <v>442</v>
      </c>
      <c r="K4261" s="126" t="s">
        <v>443</v>
      </c>
      <c r="L4261" s="126" t="s">
        <v>444</v>
      </c>
      <c r="M4261" s="130">
        <v>1612.11</v>
      </c>
      <c r="O4261" s="126" t="s">
        <v>445</v>
      </c>
      <c r="P4261" s="130">
        <v>0</v>
      </c>
      <c r="S4261" s="130">
        <v>0</v>
      </c>
      <c r="V4261" s="130">
        <v>1612.11</v>
      </c>
      <c r="X4261" s="126" t="s">
        <v>4640</v>
      </c>
      <c r="Z4261" s="127"/>
      <c r="AA4261" s="128">
        <v>120</v>
      </c>
      <c r="AB4261" s="128">
        <v>1</v>
      </c>
      <c r="AD4261" s="126" t="s">
        <v>562</v>
      </c>
      <c r="AG4261" s="127"/>
      <c r="AI4261" s="127"/>
    </row>
    <row r="4262" spans="1:35" ht="14.85" customHeight="1">
      <c r="A4262" s="130">
        <v>5009697</v>
      </c>
      <c r="B4262" s="126" t="s">
        <v>7954</v>
      </c>
      <c r="C4262" s="126" t="s">
        <v>7955</v>
      </c>
      <c r="D4262" s="126" t="s">
        <v>7956</v>
      </c>
      <c r="E4262" s="126" t="s">
        <v>288</v>
      </c>
      <c r="F4262" s="126" t="s">
        <v>440</v>
      </c>
      <c r="G4262" s="126" t="s">
        <v>458</v>
      </c>
      <c r="H4262" s="126" t="s">
        <v>126</v>
      </c>
      <c r="I4262" s="126" t="s">
        <v>418</v>
      </c>
      <c r="J4262" s="126" t="s">
        <v>442</v>
      </c>
      <c r="K4262" s="126" t="s">
        <v>443</v>
      </c>
      <c r="L4262" s="126" t="s">
        <v>444</v>
      </c>
      <c r="M4262" s="130">
        <v>2318.9699999999998</v>
      </c>
      <c r="O4262" s="126" t="s">
        <v>445</v>
      </c>
      <c r="P4262" s="130">
        <v>0</v>
      </c>
      <c r="S4262" s="130">
        <v>0</v>
      </c>
      <c r="V4262" s="130">
        <v>2318.9699999999998</v>
      </c>
      <c r="X4262" s="126" t="s">
        <v>600</v>
      </c>
      <c r="Z4262" s="127"/>
      <c r="AA4262" s="128">
        <v>60</v>
      </c>
      <c r="AB4262" s="128">
        <v>1</v>
      </c>
      <c r="AD4262" s="126" t="s">
        <v>562</v>
      </c>
      <c r="AG4262" s="127"/>
      <c r="AI4262" s="127"/>
    </row>
    <row r="4263" spans="1:35" ht="14.85" customHeight="1">
      <c r="A4263" s="130">
        <v>5009696</v>
      </c>
      <c r="B4263" s="126" t="s">
        <v>7957</v>
      </c>
      <c r="C4263" s="126" t="s">
        <v>4646</v>
      </c>
      <c r="D4263" s="126" t="s">
        <v>7958</v>
      </c>
      <c r="E4263" s="126" t="s">
        <v>288</v>
      </c>
      <c r="F4263" s="126" t="s">
        <v>522</v>
      </c>
      <c r="G4263" s="126" t="s">
        <v>1632</v>
      </c>
      <c r="H4263" s="126" t="s">
        <v>524</v>
      </c>
      <c r="I4263" s="126" t="s">
        <v>418</v>
      </c>
      <c r="J4263" s="126" t="s">
        <v>2496</v>
      </c>
      <c r="K4263" s="126" t="s">
        <v>558</v>
      </c>
      <c r="L4263" s="126" t="s">
        <v>977</v>
      </c>
      <c r="M4263" s="130">
        <v>911.39</v>
      </c>
      <c r="N4263" s="126" t="s">
        <v>290</v>
      </c>
      <c r="O4263" s="126" t="s">
        <v>528</v>
      </c>
      <c r="P4263" s="130">
        <v>0</v>
      </c>
      <c r="S4263" s="130">
        <v>0</v>
      </c>
      <c r="V4263" s="130">
        <v>1099</v>
      </c>
      <c r="X4263" s="126" t="s">
        <v>2845</v>
      </c>
      <c r="Z4263" s="127"/>
      <c r="AA4263" s="128"/>
      <c r="AB4263" s="128"/>
      <c r="AD4263" s="126" t="s">
        <v>562</v>
      </c>
      <c r="AG4263" s="127"/>
      <c r="AI4263" s="127"/>
    </row>
    <row r="4264" spans="1:35" ht="14.85" customHeight="1">
      <c r="A4264" s="130">
        <v>5009695</v>
      </c>
      <c r="B4264" s="126" t="s">
        <v>7959</v>
      </c>
      <c r="C4264" s="126" t="s">
        <v>7955</v>
      </c>
      <c r="D4264" s="126" t="s">
        <v>7960</v>
      </c>
      <c r="E4264" s="126" t="s">
        <v>288</v>
      </c>
      <c r="F4264" s="126" t="s">
        <v>440</v>
      </c>
      <c r="G4264" s="126" t="s">
        <v>458</v>
      </c>
      <c r="H4264" s="126" t="s">
        <v>126</v>
      </c>
      <c r="I4264" s="126" t="s">
        <v>418</v>
      </c>
      <c r="J4264" s="126" t="s">
        <v>442</v>
      </c>
      <c r="K4264" s="126" t="s">
        <v>443</v>
      </c>
      <c r="L4264" s="126" t="s">
        <v>444</v>
      </c>
      <c r="M4264" s="130">
        <v>2318.9699999999998</v>
      </c>
      <c r="O4264" s="126" t="s">
        <v>445</v>
      </c>
      <c r="P4264" s="130">
        <v>0</v>
      </c>
      <c r="S4264" s="130">
        <v>0</v>
      </c>
      <c r="V4264" s="130">
        <v>2318.9699999999998</v>
      </c>
      <c r="X4264" s="126" t="s">
        <v>600</v>
      </c>
      <c r="Z4264" s="127"/>
      <c r="AA4264" s="128">
        <v>60</v>
      </c>
      <c r="AB4264" s="128">
        <v>1</v>
      </c>
      <c r="AD4264" s="126" t="s">
        <v>562</v>
      </c>
      <c r="AG4264" s="127"/>
      <c r="AI4264" s="127"/>
    </row>
    <row r="4265" spans="1:35" ht="14.85" customHeight="1">
      <c r="A4265" s="130">
        <v>5009694</v>
      </c>
      <c r="B4265" s="126" t="s">
        <v>7961</v>
      </c>
      <c r="C4265" s="126" t="s">
        <v>7955</v>
      </c>
      <c r="D4265" s="126" t="s">
        <v>7962</v>
      </c>
      <c r="E4265" s="126" t="s">
        <v>288</v>
      </c>
      <c r="F4265" s="126" t="s">
        <v>440</v>
      </c>
      <c r="G4265" s="126" t="s">
        <v>458</v>
      </c>
      <c r="H4265" s="126" t="s">
        <v>126</v>
      </c>
      <c r="I4265" s="126" t="s">
        <v>418</v>
      </c>
      <c r="J4265" s="126" t="s">
        <v>442</v>
      </c>
      <c r="K4265" s="126" t="s">
        <v>443</v>
      </c>
      <c r="L4265" s="126" t="s">
        <v>444</v>
      </c>
      <c r="M4265" s="130">
        <v>2318.9699999999998</v>
      </c>
      <c r="O4265" s="126" t="s">
        <v>445</v>
      </c>
      <c r="P4265" s="130">
        <v>0</v>
      </c>
      <c r="S4265" s="130">
        <v>0</v>
      </c>
      <c r="V4265" s="130">
        <v>2318.9699999999998</v>
      </c>
      <c r="X4265" s="126" t="s">
        <v>600</v>
      </c>
      <c r="Z4265" s="127"/>
      <c r="AA4265" s="128">
        <v>60</v>
      </c>
      <c r="AB4265" s="128">
        <v>1</v>
      </c>
      <c r="AD4265" s="126" t="s">
        <v>562</v>
      </c>
      <c r="AG4265" s="127"/>
      <c r="AI4265" s="127"/>
    </row>
    <row r="4266" spans="1:35" ht="14.85" customHeight="1">
      <c r="A4266" s="130">
        <v>5009693</v>
      </c>
      <c r="B4266" s="126" t="s">
        <v>7963</v>
      </c>
      <c r="C4266" s="126" t="s">
        <v>7955</v>
      </c>
      <c r="D4266" s="126" t="s">
        <v>7964</v>
      </c>
      <c r="E4266" s="126" t="s">
        <v>288</v>
      </c>
      <c r="F4266" s="126" t="s">
        <v>440</v>
      </c>
      <c r="G4266" s="126" t="s">
        <v>458</v>
      </c>
      <c r="H4266" s="126" t="s">
        <v>126</v>
      </c>
      <c r="I4266" s="126" t="s">
        <v>418</v>
      </c>
      <c r="J4266" s="126" t="s">
        <v>442</v>
      </c>
      <c r="K4266" s="126" t="s">
        <v>443</v>
      </c>
      <c r="L4266" s="126" t="s">
        <v>444</v>
      </c>
      <c r="M4266" s="130">
        <v>2318.9699999999998</v>
      </c>
      <c r="O4266" s="126" t="s">
        <v>445</v>
      </c>
      <c r="P4266" s="130">
        <v>0</v>
      </c>
      <c r="S4266" s="130">
        <v>0</v>
      </c>
      <c r="V4266" s="130">
        <v>2318.9699999999998</v>
      </c>
      <c r="X4266" s="126" t="s">
        <v>600</v>
      </c>
      <c r="Z4266" s="127"/>
      <c r="AA4266" s="128">
        <v>60</v>
      </c>
      <c r="AB4266" s="128">
        <v>1</v>
      </c>
      <c r="AD4266" s="126" t="s">
        <v>562</v>
      </c>
      <c r="AG4266" s="127"/>
      <c r="AI4266" s="127"/>
    </row>
    <row r="4267" spans="1:35" ht="14.85" customHeight="1">
      <c r="A4267" s="130">
        <v>5009692</v>
      </c>
      <c r="B4267" s="126" t="s">
        <v>7965</v>
      </c>
      <c r="C4267" s="126" t="s">
        <v>6975</v>
      </c>
      <c r="D4267" s="126" t="s">
        <v>7966</v>
      </c>
      <c r="E4267" s="126" t="s">
        <v>288</v>
      </c>
      <c r="F4267" s="126" t="s">
        <v>522</v>
      </c>
      <c r="G4267" s="126" t="s">
        <v>7967</v>
      </c>
      <c r="H4267" s="126" t="s">
        <v>524</v>
      </c>
      <c r="I4267" s="126" t="s">
        <v>418</v>
      </c>
      <c r="J4267" s="126" t="s">
        <v>2496</v>
      </c>
      <c r="K4267" s="126" t="s">
        <v>558</v>
      </c>
      <c r="L4267" s="126" t="s">
        <v>977</v>
      </c>
      <c r="M4267" s="130">
        <v>868</v>
      </c>
      <c r="N4267" s="126" t="s">
        <v>290</v>
      </c>
      <c r="O4267" s="126" t="s">
        <v>621</v>
      </c>
      <c r="P4267" s="130">
        <v>0</v>
      </c>
      <c r="S4267" s="130">
        <v>0</v>
      </c>
      <c r="V4267" s="130">
        <v>868</v>
      </c>
      <c r="X4267" s="126" t="s">
        <v>2107</v>
      </c>
      <c r="Z4267" s="127"/>
      <c r="AA4267" s="128"/>
      <c r="AB4267" s="128"/>
      <c r="AD4267" s="126" t="s">
        <v>562</v>
      </c>
      <c r="AG4267" s="127"/>
      <c r="AI4267" s="127"/>
    </row>
    <row r="4268" spans="1:35" ht="14.85" customHeight="1">
      <c r="A4268" s="130">
        <v>5009691</v>
      </c>
      <c r="B4268" s="126" t="s">
        <v>7968</v>
      </c>
      <c r="C4268" s="126" t="s">
        <v>7955</v>
      </c>
      <c r="D4268" s="126" t="s">
        <v>7969</v>
      </c>
      <c r="E4268" s="126" t="s">
        <v>288</v>
      </c>
      <c r="F4268" s="126" t="s">
        <v>440</v>
      </c>
      <c r="G4268" s="126" t="s">
        <v>458</v>
      </c>
      <c r="H4268" s="126" t="s">
        <v>126</v>
      </c>
      <c r="I4268" s="126" t="s">
        <v>418</v>
      </c>
      <c r="J4268" s="126" t="s">
        <v>442</v>
      </c>
      <c r="K4268" s="126" t="s">
        <v>443</v>
      </c>
      <c r="L4268" s="126" t="s">
        <v>444</v>
      </c>
      <c r="M4268" s="130">
        <v>2318.9699999999998</v>
      </c>
      <c r="O4268" s="126" t="s">
        <v>445</v>
      </c>
      <c r="P4268" s="130">
        <v>0</v>
      </c>
      <c r="S4268" s="130">
        <v>0</v>
      </c>
      <c r="V4268" s="130">
        <v>2318.9699999999998</v>
      </c>
      <c r="X4268" s="126" t="s">
        <v>600</v>
      </c>
      <c r="Z4268" s="127"/>
      <c r="AA4268" s="128">
        <v>60</v>
      </c>
      <c r="AB4268" s="128">
        <v>1</v>
      </c>
      <c r="AD4268" s="126" t="s">
        <v>562</v>
      </c>
      <c r="AG4268" s="127"/>
      <c r="AI4268" s="127"/>
    </row>
    <row r="4269" spans="1:35" ht="14.85" customHeight="1">
      <c r="A4269" s="130">
        <v>5009084</v>
      </c>
      <c r="B4269" s="126" t="s">
        <v>7970</v>
      </c>
      <c r="C4269" s="126" t="s">
        <v>6455</v>
      </c>
      <c r="D4269" s="126" t="s">
        <v>7971</v>
      </c>
      <c r="E4269" s="126" t="s">
        <v>288</v>
      </c>
      <c r="F4269" s="126" t="s">
        <v>555</v>
      </c>
      <c r="G4269" s="126" t="s">
        <v>458</v>
      </c>
      <c r="H4269" s="126" t="s">
        <v>126</v>
      </c>
      <c r="I4269" s="126" t="s">
        <v>418</v>
      </c>
      <c r="J4269" s="126" t="s">
        <v>962</v>
      </c>
      <c r="K4269" s="126" t="s">
        <v>443</v>
      </c>
      <c r="L4269" s="126" t="s">
        <v>963</v>
      </c>
      <c r="M4269" s="130">
        <v>1444.8</v>
      </c>
      <c r="O4269" s="126" t="s">
        <v>2200</v>
      </c>
      <c r="P4269" s="130">
        <v>0</v>
      </c>
      <c r="S4269" s="130">
        <v>0</v>
      </c>
      <c r="V4269" s="130">
        <v>1444.8</v>
      </c>
      <c r="X4269" s="126" t="s">
        <v>2272</v>
      </c>
      <c r="Z4269" s="127"/>
      <c r="AA4269" s="128">
        <v>210</v>
      </c>
      <c r="AB4269" s="128">
        <v>1</v>
      </c>
      <c r="AD4269" s="126" t="s">
        <v>562</v>
      </c>
      <c r="AG4269" s="127"/>
      <c r="AI4269" s="127"/>
    </row>
    <row r="4270" spans="1:35" ht="14.85" customHeight="1">
      <c r="A4270" s="130">
        <v>5009083</v>
      </c>
      <c r="B4270" s="126" t="s">
        <v>7972</v>
      </c>
      <c r="C4270" s="126" t="s">
        <v>7973</v>
      </c>
      <c r="D4270" s="126" t="s">
        <v>7974</v>
      </c>
      <c r="E4270" s="126" t="s">
        <v>288</v>
      </c>
      <c r="F4270" s="126" t="s">
        <v>532</v>
      </c>
      <c r="G4270" s="126" t="s">
        <v>463</v>
      </c>
      <c r="H4270" s="126" t="s">
        <v>126</v>
      </c>
      <c r="I4270" s="126" t="s">
        <v>418</v>
      </c>
      <c r="J4270" s="126" t="s">
        <v>534</v>
      </c>
      <c r="K4270" s="126" t="s">
        <v>535</v>
      </c>
      <c r="L4270" s="126" t="s">
        <v>536</v>
      </c>
      <c r="M4270" s="130">
        <v>555.12</v>
      </c>
      <c r="O4270" s="126" t="s">
        <v>537</v>
      </c>
      <c r="P4270" s="130">
        <v>0</v>
      </c>
      <c r="S4270" s="130">
        <v>0</v>
      </c>
      <c r="V4270" s="130">
        <v>555.12</v>
      </c>
      <c r="W4270" s="126" t="s">
        <v>538</v>
      </c>
      <c r="X4270" s="126" t="s">
        <v>7975</v>
      </c>
      <c r="Z4270" s="127"/>
      <c r="AA4270" s="128">
        <v>130</v>
      </c>
      <c r="AB4270" s="128">
        <v>12</v>
      </c>
      <c r="AD4270" s="126" t="s">
        <v>562</v>
      </c>
      <c r="AG4270" s="127"/>
      <c r="AI4270" s="127"/>
    </row>
    <row r="4271" spans="1:35" ht="14.85" customHeight="1">
      <c r="A4271" s="130">
        <v>5009082</v>
      </c>
      <c r="B4271" s="126" t="s">
        <v>7976</v>
      </c>
      <c r="C4271" s="126" t="s">
        <v>6455</v>
      </c>
      <c r="D4271" s="126" t="s">
        <v>7977</v>
      </c>
      <c r="E4271" s="126" t="s">
        <v>288</v>
      </c>
      <c r="F4271" s="126" t="s">
        <v>555</v>
      </c>
      <c r="G4271" s="126" t="s">
        <v>458</v>
      </c>
      <c r="H4271" s="126" t="s">
        <v>126</v>
      </c>
      <c r="I4271" s="126" t="s">
        <v>418</v>
      </c>
      <c r="J4271" s="126" t="s">
        <v>962</v>
      </c>
      <c r="K4271" s="126" t="s">
        <v>443</v>
      </c>
      <c r="L4271" s="126" t="s">
        <v>963</v>
      </c>
      <c r="M4271" s="130">
        <v>1444.8</v>
      </c>
      <c r="O4271" s="126" t="s">
        <v>2200</v>
      </c>
      <c r="P4271" s="130">
        <v>0</v>
      </c>
      <c r="S4271" s="130">
        <v>0</v>
      </c>
      <c r="V4271" s="130">
        <v>1444.8</v>
      </c>
      <c r="X4271" s="126" t="s">
        <v>2272</v>
      </c>
      <c r="Z4271" s="127"/>
      <c r="AA4271" s="128">
        <v>210</v>
      </c>
      <c r="AB4271" s="128">
        <v>1</v>
      </c>
      <c r="AD4271" s="126" t="s">
        <v>562</v>
      </c>
      <c r="AG4271" s="127"/>
      <c r="AI4271" s="127"/>
    </row>
    <row r="4272" spans="1:35" ht="14.85" customHeight="1">
      <c r="A4272" s="130">
        <v>5014154</v>
      </c>
      <c r="B4272" s="126" t="s">
        <v>413</v>
      </c>
      <c r="C4272" s="126" t="s">
        <v>5409</v>
      </c>
      <c r="E4272" s="126" t="s">
        <v>288</v>
      </c>
      <c r="F4272" s="126" t="s">
        <v>364</v>
      </c>
      <c r="G4272" s="126" t="s">
        <v>417</v>
      </c>
      <c r="H4272" s="126" t="s">
        <v>126</v>
      </c>
      <c r="I4272" s="126" t="s">
        <v>126</v>
      </c>
      <c r="J4272" s="126" t="s">
        <v>466</v>
      </c>
      <c r="K4272" s="126" t="s">
        <v>467</v>
      </c>
      <c r="L4272" s="126" t="s">
        <v>468</v>
      </c>
      <c r="M4272" s="130">
        <v>6817.44</v>
      </c>
      <c r="O4272" s="126" t="s">
        <v>365</v>
      </c>
      <c r="P4272" s="130">
        <v>0</v>
      </c>
      <c r="S4272" s="130">
        <v>0</v>
      </c>
      <c r="V4272" s="130">
        <v>26817.439999999999</v>
      </c>
      <c r="X4272" s="126" t="s">
        <v>469</v>
      </c>
      <c r="Z4272" s="127"/>
      <c r="AA4272" s="128">
        <v>1</v>
      </c>
      <c r="AB4272" s="128">
        <v>60</v>
      </c>
      <c r="AC4272" s="126" t="s">
        <v>366</v>
      </c>
      <c r="AD4272" s="126" t="s">
        <v>874</v>
      </c>
      <c r="AG4272" s="127"/>
      <c r="AI4272" s="127"/>
    </row>
    <row r="4273" spans="1:35" ht="14.85" customHeight="1">
      <c r="A4273" s="130">
        <v>5009081</v>
      </c>
      <c r="B4273" s="126" t="s">
        <v>7978</v>
      </c>
      <c r="C4273" s="126" t="s">
        <v>7979</v>
      </c>
      <c r="D4273" s="126" t="s">
        <v>4022</v>
      </c>
      <c r="E4273" s="126" t="s">
        <v>288</v>
      </c>
      <c r="F4273" s="126" t="s">
        <v>491</v>
      </c>
      <c r="G4273" s="126" t="s">
        <v>417</v>
      </c>
      <c r="H4273" s="126" t="s">
        <v>126</v>
      </c>
      <c r="I4273" s="126" t="s">
        <v>126</v>
      </c>
      <c r="J4273" s="126" t="s">
        <v>930</v>
      </c>
      <c r="K4273" s="126" t="s">
        <v>504</v>
      </c>
      <c r="L4273" s="126" t="s">
        <v>931</v>
      </c>
      <c r="M4273" s="130">
        <v>1233.26</v>
      </c>
      <c r="N4273" s="126" t="s">
        <v>290</v>
      </c>
      <c r="O4273" s="126" t="s">
        <v>1311</v>
      </c>
      <c r="P4273" s="130">
        <v>0</v>
      </c>
      <c r="S4273" s="130">
        <v>0</v>
      </c>
      <c r="V4273" s="130">
        <v>1370.29</v>
      </c>
      <c r="X4273" s="126" t="s">
        <v>1312</v>
      </c>
      <c r="Y4273" s="126" t="s">
        <v>517</v>
      </c>
      <c r="Z4273" s="127" t="s">
        <v>309</v>
      </c>
      <c r="AA4273" s="128">
        <v>1</v>
      </c>
      <c r="AB4273" s="128">
        <v>60</v>
      </c>
      <c r="AD4273" s="126" t="s">
        <v>562</v>
      </c>
      <c r="AG4273" s="127"/>
      <c r="AI4273" s="127"/>
    </row>
    <row r="4274" spans="1:35" ht="14.85" customHeight="1">
      <c r="A4274" s="130">
        <v>5009079</v>
      </c>
      <c r="B4274" s="126" t="s">
        <v>7980</v>
      </c>
      <c r="C4274" s="126" t="s">
        <v>6455</v>
      </c>
      <c r="D4274" s="126" t="s">
        <v>7981</v>
      </c>
      <c r="E4274" s="126" t="s">
        <v>288</v>
      </c>
      <c r="F4274" s="126" t="s">
        <v>555</v>
      </c>
      <c r="G4274" s="126" t="s">
        <v>458</v>
      </c>
      <c r="H4274" s="126" t="s">
        <v>126</v>
      </c>
      <c r="I4274" s="126" t="s">
        <v>418</v>
      </c>
      <c r="J4274" s="126" t="s">
        <v>962</v>
      </c>
      <c r="K4274" s="126" t="s">
        <v>443</v>
      </c>
      <c r="L4274" s="126" t="s">
        <v>963</v>
      </c>
      <c r="M4274" s="130">
        <v>1444.8</v>
      </c>
      <c r="O4274" s="126" t="s">
        <v>2200</v>
      </c>
      <c r="P4274" s="130">
        <v>0</v>
      </c>
      <c r="S4274" s="130">
        <v>0</v>
      </c>
      <c r="V4274" s="130">
        <v>1444.8</v>
      </c>
      <c r="X4274" s="126" t="s">
        <v>2272</v>
      </c>
      <c r="Z4274" s="127"/>
      <c r="AA4274" s="128">
        <v>210</v>
      </c>
      <c r="AB4274" s="128">
        <v>1</v>
      </c>
      <c r="AD4274" s="126" t="s">
        <v>562</v>
      </c>
      <c r="AG4274" s="127"/>
      <c r="AI4274" s="127"/>
    </row>
    <row r="4275" spans="1:35" ht="14.85" customHeight="1">
      <c r="A4275" s="130">
        <v>5009078</v>
      </c>
      <c r="B4275" s="126" t="s">
        <v>7982</v>
      </c>
      <c r="C4275" s="126" t="s">
        <v>7983</v>
      </c>
      <c r="D4275" s="126" t="s">
        <v>7984</v>
      </c>
      <c r="E4275" s="126" t="s">
        <v>288</v>
      </c>
      <c r="F4275" s="126" t="s">
        <v>1347</v>
      </c>
      <c r="G4275" s="126" t="s">
        <v>417</v>
      </c>
      <c r="H4275" s="126" t="s">
        <v>126</v>
      </c>
      <c r="I4275" s="126" t="s">
        <v>418</v>
      </c>
      <c r="J4275" s="126" t="s">
        <v>6776</v>
      </c>
      <c r="K4275" s="126" t="s">
        <v>1606</v>
      </c>
      <c r="L4275" s="126" t="s">
        <v>6777</v>
      </c>
      <c r="M4275" s="130">
        <v>1051.18</v>
      </c>
      <c r="O4275" s="126" t="s">
        <v>1350</v>
      </c>
      <c r="P4275" s="130">
        <v>0</v>
      </c>
      <c r="S4275" s="130">
        <v>0</v>
      </c>
      <c r="V4275" s="130">
        <v>2102.36</v>
      </c>
      <c r="X4275" s="126" t="s">
        <v>1347</v>
      </c>
      <c r="Z4275" s="127" t="s">
        <v>312</v>
      </c>
      <c r="AA4275" s="128">
        <v>1</v>
      </c>
      <c r="AB4275" s="128">
        <v>6</v>
      </c>
      <c r="AD4275" s="126" t="s">
        <v>562</v>
      </c>
      <c r="AG4275" s="127"/>
      <c r="AI4275" s="127"/>
    </row>
    <row r="4276" spans="1:35" ht="14.85" customHeight="1">
      <c r="A4276" s="130">
        <v>5009077</v>
      </c>
      <c r="B4276" s="126" t="s">
        <v>7985</v>
      </c>
      <c r="C4276" s="126" t="s">
        <v>6455</v>
      </c>
      <c r="D4276" s="126" t="s">
        <v>7986</v>
      </c>
      <c r="E4276" s="126" t="s">
        <v>288</v>
      </c>
      <c r="F4276" s="126" t="s">
        <v>555</v>
      </c>
      <c r="G4276" s="126" t="s">
        <v>458</v>
      </c>
      <c r="H4276" s="126" t="s">
        <v>126</v>
      </c>
      <c r="I4276" s="126" t="s">
        <v>418</v>
      </c>
      <c r="J4276" s="126" t="s">
        <v>962</v>
      </c>
      <c r="K4276" s="126" t="s">
        <v>443</v>
      </c>
      <c r="L4276" s="126" t="s">
        <v>963</v>
      </c>
      <c r="M4276" s="130">
        <v>1444.8</v>
      </c>
      <c r="O4276" s="126" t="s">
        <v>2200</v>
      </c>
      <c r="P4276" s="130">
        <v>0</v>
      </c>
      <c r="S4276" s="130">
        <v>0</v>
      </c>
      <c r="V4276" s="130">
        <v>1444.8</v>
      </c>
      <c r="X4276" s="126" t="s">
        <v>2272</v>
      </c>
      <c r="Z4276" s="127"/>
      <c r="AA4276" s="128">
        <v>210</v>
      </c>
      <c r="AB4276" s="128">
        <v>1</v>
      </c>
      <c r="AD4276" s="126" t="s">
        <v>562</v>
      </c>
      <c r="AG4276" s="127"/>
      <c r="AI4276" s="127"/>
    </row>
    <row r="4277" spans="1:35" ht="14.85" customHeight="1">
      <c r="A4277" s="130">
        <v>5009076</v>
      </c>
      <c r="B4277" s="126" t="s">
        <v>7987</v>
      </c>
      <c r="C4277" s="126" t="s">
        <v>6455</v>
      </c>
      <c r="D4277" s="126" t="s">
        <v>7988</v>
      </c>
      <c r="E4277" s="126" t="s">
        <v>288</v>
      </c>
      <c r="F4277" s="126" t="s">
        <v>555</v>
      </c>
      <c r="G4277" s="126" t="s">
        <v>458</v>
      </c>
      <c r="H4277" s="126" t="s">
        <v>126</v>
      </c>
      <c r="I4277" s="126" t="s">
        <v>418</v>
      </c>
      <c r="J4277" s="126" t="s">
        <v>962</v>
      </c>
      <c r="K4277" s="126" t="s">
        <v>443</v>
      </c>
      <c r="L4277" s="126" t="s">
        <v>963</v>
      </c>
      <c r="M4277" s="130">
        <v>1444.8</v>
      </c>
      <c r="O4277" s="126" t="s">
        <v>2200</v>
      </c>
      <c r="P4277" s="130">
        <v>0</v>
      </c>
      <c r="S4277" s="130">
        <v>0</v>
      </c>
      <c r="V4277" s="130">
        <v>1444.8</v>
      </c>
      <c r="X4277" s="126" t="s">
        <v>2272</v>
      </c>
      <c r="Z4277" s="127"/>
      <c r="AA4277" s="128">
        <v>210</v>
      </c>
      <c r="AB4277" s="128">
        <v>1</v>
      </c>
      <c r="AD4277" s="126" t="s">
        <v>562</v>
      </c>
      <c r="AG4277" s="127"/>
      <c r="AI4277" s="127"/>
    </row>
    <row r="4278" spans="1:35" ht="14.85" customHeight="1">
      <c r="A4278" s="130">
        <v>5008965</v>
      </c>
      <c r="B4278" s="126" t="s">
        <v>7989</v>
      </c>
      <c r="C4278" s="126" t="s">
        <v>7990</v>
      </c>
      <c r="D4278" s="126" t="s">
        <v>7991</v>
      </c>
      <c r="E4278" s="126" t="s">
        <v>288</v>
      </c>
      <c r="F4278" s="126" t="s">
        <v>522</v>
      </c>
      <c r="G4278" s="126" t="s">
        <v>7992</v>
      </c>
      <c r="H4278" s="126" t="s">
        <v>524</v>
      </c>
      <c r="I4278" s="126" t="s">
        <v>418</v>
      </c>
      <c r="J4278" s="126" t="s">
        <v>5683</v>
      </c>
      <c r="K4278" s="126" t="s">
        <v>526</v>
      </c>
      <c r="L4278" s="126" t="s">
        <v>5684</v>
      </c>
      <c r="M4278" s="130">
        <v>827.9</v>
      </c>
      <c r="N4278" s="126" t="s">
        <v>290</v>
      </c>
      <c r="O4278" s="126" t="s">
        <v>528</v>
      </c>
      <c r="P4278" s="130">
        <v>0</v>
      </c>
      <c r="S4278" s="130">
        <v>0</v>
      </c>
      <c r="V4278" s="130">
        <v>1089.5899999999999</v>
      </c>
      <c r="X4278" s="126" t="s">
        <v>529</v>
      </c>
      <c r="Z4278" s="127"/>
      <c r="AA4278" s="128"/>
      <c r="AB4278" s="128"/>
      <c r="AD4278" s="126" t="s">
        <v>562</v>
      </c>
      <c r="AG4278" s="127"/>
      <c r="AI4278" s="127"/>
    </row>
    <row r="4279" spans="1:35" ht="14.85" customHeight="1">
      <c r="A4279" s="130">
        <v>5008964</v>
      </c>
      <c r="B4279" s="126" t="s">
        <v>7993</v>
      </c>
      <c r="C4279" s="126" t="s">
        <v>7994</v>
      </c>
      <c r="D4279" s="126" t="s">
        <v>7995</v>
      </c>
      <c r="E4279" s="126" t="s">
        <v>288</v>
      </c>
      <c r="F4279" s="126" t="s">
        <v>416</v>
      </c>
      <c r="G4279" s="126" t="s">
        <v>417</v>
      </c>
      <c r="H4279" s="126" t="s">
        <v>126</v>
      </c>
      <c r="I4279" s="126" t="s">
        <v>126</v>
      </c>
      <c r="J4279" s="126" t="s">
        <v>709</v>
      </c>
      <c r="K4279" s="126" t="s">
        <v>535</v>
      </c>
      <c r="L4279" s="126" t="s">
        <v>2712</v>
      </c>
      <c r="M4279" s="130">
        <v>340.48</v>
      </c>
      <c r="O4279" s="126" t="s">
        <v>422</v>
      </c>
      <c r="P4279" s="130">
        <v>0</v>
      </c>
      <c r="S4279" s="130">
        <v>0</v>
      </c>
      <c r="V4279" s="130">
        <v>726.71</v>
      </c>
      <c r="X4279" s="126" t="s">
        <v>497</v>
      </c>
      <c r="Z4279" s="127"/>
      <c r="AA4279" s="128">
        <v>1</v>
      </c>
      <c r="AB4279" s="128">
        <v>12</v>
      </c>
      <c r="AD4279" s="126" t="s">
        <v>562</v>
      </c>
      <c r="AG4279" s="127"/>
      <c r="AI4279" s="127"/>
    </row>
    <row r="4280" spans="1:35" ht="14.85" customHeight="1">
      <c r="A4280" s="130">
        <v>5008962</v>
      </c>
      <c r="B4280" s="126" t="s">
        <v>7996</v>
      </c>
      <c r="C4280" s="126" t="s">
        <v>4031</v>
      </c>
      <c r="D4280" s="126" t="s">
        <v>7997</v>
      </c>
      <c r="E4280" s="126" t="s">
        <v>288</v>
      </c>
      <c r="F4280" s="126" t="s">
        <v>555</v>
      </c>
      <c r="G4280" s="126" t="s">
        <v>458</v>
      </c>
      <c r="H4280" s="126" t="s">
        <v>126</v>
      </c>
      <c r="I4280" s="126" t="s">
        <v>418</v>
      </c>
      <c r="J4280" s="126" t="s">
        <v>962</v>
      </c>
      <c r="K4280" s="126" t="s">
        <v>443</v>
      </c>
      <c r="L4280" s="126" t="s">
        <v>963</v>
      </c>
      <c r="M4280" s="130">
        <v>737.95</v>
      </c>
      <c r="O4280" s="126" t="s">
        <v>4033</v>
      </c>
      <c r="P4280" s="130">
        <v>0</v>
      </c>
      <c r="S4280" s="130">
        <v>0</v>
      </c>
      <c r="V4280" s="130">
        <v>737.95</v>
      </c>
      <c r="X4280" s="126" t="s">
        <v>4034</v>
      </c>
      <c r="Z4280" s="127"/>
      <c r="AA4280" s="128">
        <v>30</v>
      </c>
      <c r="AB4280" s="128">
        <v>1</v>
      </c>
      <c r="AD4280" s="126" t="s">
        <v>562</v>
      </c>
      <c r="AG4280" s="127"/>
      <c r="AI4280" s="127"/>
    </row>
    <row r="4281" spans="1:35" ht="14.85" customHeight="1">
      <c r="A4281" s="130">
        <v>5008961</v>
      </c>
      <c r="B4281" s="126" t="s">
        <v>7998</v>
      </c>
      <c r="C4281" s="126" t="s">
        <v>7618</v>
      </c>
      <c r="D4281" s="126" t="s">
        <v>7999</v>
      </c>
      <c r="E4281" s="126" t="s">
        <v>288</v>
      </c>
      <c r="F4281" s="126" t="s">
        <v>491</v>
      </c>
      <c r="G4281" s="126" t="s">
        <v>417</v>
      </c>
      <c r="H4281" s="126" t="s">
        <v>126</v>
      </c>
      <c r="I4281" s="126" t="s">
        <v>126</v>
      </c>
      <c r="J4281" s="126" t="s">
        <v>576</v>
      </c>
      <c r="K4281" s="126" t="s">
        <v>567</v>
      </c>
      <c r="L4281" s="126" t="s">
        <v>505</v>
      </c>
      <c r="M4281" s="130">
        <v>1119.48</v>
      </c>
      <c r="N4281" s="126" t="s">
        <v>290</v>
      </c>
      <c r="O4281" s="126" t="s">
        <v>1311</v>
      </c>
      <c r="P4281" s="130">
        <v>0</v>
      </c>
      <c r="S4281" s="130">
        <v>0</v>
      </c>
      <c r="V4281" s="130">
        <v>1243.8699999999999</v>
      </c>
      <c r="X4281" s="126" t="s">
        <v>1312</v>
      </c>
      <c r="Y4281" s="126" t="s">
        <v>517</v>
      </c>
      <c r="Z4281" s="127" t="s">
        <v>309</v>
      </c>
      <c r="AA4281" s="128">
        <v>1</v>
      </c>
      <c r="AB4281" s="128">
        <v>60</v>
      </c>
      <c r="AD4281" s="126" t="s">
        <v>562</v>
      </c>
      <c r="AG4281" s="127"/>
      <c r="AI4281" s="127"/>
    </row>
    <row r="4282" spans="1:35" ht="14.85" customHeight="1">
      <c r="A4282" s="130">
        <v>5008960</v>
      </c>
      <c r="B4282" s="126" t="s">
        <v>8000</v>
      </c>
      <c r="C4282" s="126" t="s">
        <v>8001</v>
      </c>
      <c r="D4282" s="126" t="s">
        <v>4022</v>
      </c>
      <c r="E4282" s="126" t="s">
        <v>288</v>
      </c>
      <c r="F4282" s="126" t="s">
        <v>491</v>
      </c>
      <c r="G4282" s="126" t="s">
        <v>417</v>
      </c>
      <c r="H4282" s="126" t="s">
        <v>126</v>
      </c>
      <c r="I4282" s="126" t="s">
        <v>308</v>
      </c>
      <c r="J4282" s="126" t="s">
        <v>930</v>
      </c>
      <c r="K4282" s="126" t="s">
        <v>504</v>
      </c>
      <c r="L4282" s="126" t="s">
        <v>931</v>
      </c>
      <c r="M4282" s="130">
        <v>1420.83</v>
      </c>
      <c r="N4282" s="126" t="s">
        <v>290</v>
      </c>
      <c r="O4282" s="126" t="s">
        <v>1311</v>
      </c>
      <c r="P4282" s="130">
        <v>0</v>
      </c>
      <c r="S4282" s="130">
        <v>0</v>
      </c>
      <c r="V4282" s="130">
        <v>1578.71</v>
      </c>
      <c r="X4282" s="126" t="s">
        <v>1312</v>
      </c>
      <c r="Y4282" s="126" t="s">
        <v>517</v>
      </c>
      <c r="Z4282" s="127" t="s">
        <v>309</v>
      </c>
      <c r="AA4282" s="128">
        <v>1</v>
      </c>
      <c r="AB4282" s="128">
        <v>60</v>
      </c>
      <c r="AD4282" s="126" t="s">
        <v>562</v>
      </c>
      <c r="AG4282" s="127"/>
      <c r="AI4282" s="127"/>
    </row>
    <row r="4283" spans="1:35" ht="14.85" customHeight="1">
      <c r="A4283" s="130">
        <v>5008959</v>
      </c>
      <c r="B4283" s="126" t="s">
        <v>8002</v>
      </c>
      <c r="C4283" s="126" t="s">
        <v>8003</v>
      </c>
      <c r="D4283" s="126" t="s">
        <v>8004</v>
      </c>
      <c r="E4283" s="126" t="s">
        <v>288</v>
      </c>
      <c r="F4283" s="126" t="s">
        <v>416</v>
      </c>
      <c r="G4283" s="126" t="s">
        <v>417</v>
      </c>
      <c r="H4283" s="126" t="s">
        <v>126</v>
      </c>
      <c r="I4283" s="126" t="s">
        <v>126</v>
      </c>
      <c r="J4283" s="126" t="s">
        <v>709</v>
      </c>
      <c r="K4283" s="126" t="s">
        <v>535</v>
      </c>
      <c r="L4283" s="126" t="s">
        <v>2712</v>
      </c>
      <c r="M4283" s="130">
        <v>340.48</v>
      </c>
      <c r="O4283" s="126" t="s">
        <v>422</v>
      </c>
      <c r="P4283" s="130">
        <v>0</v>
      </c>
      <c r="S4283" s="130">
        <v>0</v>
      </c>
      <c r="V4283" s="130">
        <v>540.79999999999995</v>
      </c>
      <c r="X4283" s="126" t="s">
        <v>497</v>
      </c>
      <c r="Z4283" s="127"/>
      <c r="AA4283" s="128">
        <v>1</v>
      </c>
      <c r="AB4283" s="128">
        <v>12</v>
      </c>
      <c r="AD4283" s="126" t="s">
        <v>562</v>
      </c>
      <c r="AG4283" s="127"/>
      <c r="AI4283" s="127"/>
    </row>
    <row r="4284" spans="1:35" ht="14.85" customHeight="1">
      <c r="A4284" s="130">
        <v>5008958</v>
      </c>
      <c r="B4284" s="126" t="s">
        <v>8005</v>
      </c>
      <c r="C4284" s="126" t="s">
        <v>8006</v>
      </c>
      <c r="D4284" s="126" t="s">
        <v>8007</v>
      </c>
      <c r="E4284" s="126" t="s">
        <v>288</v>
      </c>
      <c r="F4284" s="126" t="s">
        <v>440</v>
      </c>
      <c r="G4284" s="126" t="s">
        <v>463</v>
      </c>
      <c r="H4284" s="126" t="s">
        <v>126</v>
      </c>
      <c r="I4284" s="126" t="s">
        <v>418</v>
      </c>
      <c r="J4284" s="126" t="s">
        <v>962</v>
      </c>
      <c r="K4284" s="126" t="s">
        <v>443</v>
      </c>
      <c r="L4284" s="126" t="s">
        <v>963</v>
      </c>
      <c r="M4284" s="130">
        <v>974.4</v>
      </c>
      <c r="O4284" s="126" t="s">
        <v>445</v>
      </c>
      <c r="P4284" s="130">
        <v>0</v>
      </c>
      <c r="S4284" s="130">
        <v>0</v>
      </c>
      <c r="V4284" s="130">
        <v>974.4</v>
      </c>
      <c r="X4284" s="126" t="s">
        <v>8008</v>
      </c>
      <c r="Z4284" s="127"/>
      <c r="AA4284" s="128">
        <v>60</v>
      </c>
      <c r="AB4284" s="128">
        <v>1</v>
      </c>
      <c r="AD4284" s="126" t="s">
        <v>562</v>
      </c>
      <c r="AG4284" s="127"/>
      <c r="AI4284" s="127"/>
    </row>
    <row r="4285" spans="1:35" ht="14.85" customHeight="1">
      <c r="A4285" s="130">
        <v>5008957</v>
      </c>
      <c r="B4285" s="126" t="s">
        <v>8009</v>
      </c>
      <c r="C4285" s="126" t="s">
        <v>8010</v>
      </c>
      <c r="D4285" s="126" t="s">
        <v>4022</v>
      </c>
      <c r="E4285" s="126" t="s">
        <v>288</v>
      </c>
      <c r="F4285" s="126" t="s">
        <v>491</v>
      </c>
      <c r="G4285" s="126" t="s">
        <v>417</v>
      </c>
      <c r="H4285" s="126" t="s">
        <v>126</v>
      </c>
      <c r="I4285" s="126" t="s">
        <v>308</v>
      </c>
      <c r="J4285" s="126" t="s">
        <v>930</v>
      </c>
      <c r="K4285" s="126" t="s">
        <v>504</v>
      </c>
      <c r="L4285" s="126" t="s">
        <v>931</v>
      </c>
      <c r="M4285" s="130">
        <v>2801.35</v>
      </c>
      <c r="N4285" s="126" t="s">
        <v>290</v>
      </c>
      <c r="O4285" s="126" t="s">
        <v>1311</v>
      </c>
      <c r="P4285" s="130">
        <v>0</v>
      </c>
      <c r="S4285" s="130">
        <v>0</v>
      </c>
      <c r="V4285" s="130">
        <v>3112.62</v>
      </c>
      <c r="X4285" s="126" t="s">
        <v>1312</v>
      </c>
      <c r="Y4285" s="126" t="s">
        <v>517</v>
      </c>
      <c r="Z4285" s="127" t="s">
        <v>309</v>
      </c>
      <c r="AA4285" s="128">
        <v>1</v>
      </c>
      <c r="AB4285" s="128">
        <v>60</v>
      </c>
      <c r="AD4285" s="126" t="s">
        <v>562</v>
      </c>
      <c r="AG4285" s="127"/>
      <c r="AI4285" s="127"/>
    </row>
    <row r="4286" spans="1:35" ht="14.85" customHeight="1">
      <c r="A4286" s="130">
        <v>5008970</v>
      </c>
      <c r="B4286" s="126" t="s">
        <v>413</v>
      </c>
      <c r="C4286" s="126" t="s">
        <v>8011</v>
      </c>
      <c r="D4286" s="126" t="s">
        <v>8012</v>
      </c>
      <c r="E4286" s="126" t="s">
        <v>288</v>
      </c>
      <c r="F4286" s="126" t="s">
        <v>416</v>
      </c>
      <c r="G4286" s="126" t="s">
        <v>417</v>
      </c>
      <c r="H4286" s="126" t="s">
        <v>126</v>
      </c>
      <c r="I4286" s="126" t="s">
        <v>126</v>
      </c>
      <c r="J4286" s="126" t="s">
        <v>4016</v>
      </c>
      <c r="K4286" s="126" t="s">
        <v>3381</v>
      </c>
      <c r="L4286" s="126" t="s">
        <v>694</v>
      </c>
      <c r="M4286" s="130">
        <v>194.88</v>
      </c>
      <c r="O4286" s="126" t="s">
        <v>6518</v>
      </c>
      <c r="P4286" s="130">
        <v>0</v>
      </c>
      <c r="S4286" s="130">
        <v>0</v>
      </c>
      <c r="V4286" s="130">
        <v>220</v>
      </c>
      <c r="X4286" s="126" t="s">
        <v>6519</v>
      </c>
      <c r="Z4286" s="127"/>
      <c r="AA4286" s="128">
        <v>1</v>
      </c>
      <c r="AB4286" s="128">
        <v>12</v>
      </c>
      <c r="AD4286" s="126" t="s">
        <v>1801</v>
      </c>
      <c r="AG4286" s="127"/>
      <c r="AI4286" s="127"/>
    </row>
    <row r="4287" spans="1:35" ht="14.85" customHeight="1">
      <c r="A4287" s="130">
        <v>5008969</v>
      </c>
      <c r="B4287" s="126" t="s">
        <v>413</v>
      </c>
      <c r="C4287" s="126" t="s">
        <v>8013</v>
      </c>
      <c r="D4287" s="126" t="s">
        <v>8014</v>
      </c>
      <c r="E4287" s="126" t="s">
        <v>288</v>
      </c>
      <c r="F4287" s="126" t="s">
        <v>416</v>
      </c>
      <c r="G4287" s="126" t="s">
        <v>417</v>
      </c>
      <c r="H4287" s="126" t="s">
        <v>126</v>
      </c>
      <c r="I4287" s="126" t="s">
        <v>126</v>
      </c>
      <c r="J4287" s="126" t="s">
        <v>4016</v>
      </c>
      <c r="K4287" s="126" t="s">
        <v>3381</v>
      </c>
      <c r="L4287" s="126" t="s">
        <v>694</v>
      </c>
      <c r="M4287" s="130">
        <v>320</v>
      </c>
      <c r="O4287" s="126" t="s">
        <v>3102</v>
      </c>
      <c r="P4287" s="130">
        <v>0</v>
      </c>
      <c r="S4287" s="130">
        <v>0</v>
      </c>
      <c r="V4287" s="130">
        <v>320</v>
      </c>
      <c r="X4287" s="126" t="s">
        <v>5579</v>
      </c>
      <c r="Z4287" s="127"/>
      <c r="AA4287" s="128">
        <v>1</v>
      </c>
      <c r="AB4287" s="128">
        <v>12</v>
      </c>
      <c r="AD4287" s="126" t="s">
        <v>1801</v>
      </c>
      <c r="AG4287" s="127"/>
      <c r="AI4287" s="127"/>
    </row>
    <row r="4288" spans="1:35" ht="14.85" customHeight="1">
      <c r="A4288" s="130">
        <v>5008968</v>
      </c>
      <c r="B4288" s="126" t="s">
        <v>413</v>
      </c>
      <c r="C4288" s="126" t="s">
        <v>8015</v>
      </c>
      <c r="D4288" s="126" t="s">
        <v>8016</v>
      </c>
      <c r="E4288" s="126" t="s">
        <v>288</v>
      </c>
      <c r="F4288" s="126" t="s">
        <v>416</v>
      </c>
      <c r="G4288" s="126" t="s">
        <v>417</v>
      </c>
      <c r="H4288" s="126" t="s">
        <v>126</v>
      </c>
      <c r="I4288" s="126" t="s">
        <v>126</v>
      </c>
      <c r="J4288" s="126" t="s">
        <v>4016</v>
      </c>
      <c r="K4288" s="126" t="s">
        <v>3381</v>
      </c>
      <c r="L4288" s="126" t="s">
        <v>694</v>
      </c>
      <c r="M4288" s="130">
        <v>310</v>
      </c>
      <c r="O4288" s="126" t="s">
        <v>3102</v>
      </c>
      <c r="P4288" s="130">
        <v>0</v>
      </c>
      <c r="S4288" s="130">
        <v>0</v>
      </c>
      <c r="V4288" s="130">
        <v>310</v>
      </c>
      <c r="X4288" s="126" t="s">
        <v>5579</v>
      </c>
      <c r="Z4288" s="127"/>
      <c r="AA4288" s="128">
        <v>1</v>
      </c>
      <c r="AB4288" s="128">
        <v>12</v>
      </c>
      <c r="AD4288" s="126" t="s">
        <v>1801</v>
      </c>
      <c r="AG4288" s="127"/>
      <c r="AI4288" s="127"/>
    </row>
    <row r="4289" spans="1:35" ht="14.85" customHeight="1">
      <c r="A4289" s="130">
        <v>5008967</v>
      </c>
      <c r="B4289" s="126" t="s">
        <v>8017</v>
      </c>
      <c r="C4289" s="126" t="s">
        <v>7618</v>
      </c>
      <c r="D4289" s="126" t="s">
        <v>8018</v>
      </c>
      <c r="E4289" s="126" t="s">
        <v>288</v>
      </c>
      <c r="F4289" s="126" t="s">
        <v>491</v>
      </c>
      <c r="G4289" s="126" t="s">
        <v>417</v>
      </c>
      <c r="H4289" s="126" t="s">
        <v>126</v>
      </c>
      <c r="I4289" s="126" t="s">
        <v>126</v>
      </c>
      <c r="J4289" s="126" t="s">
        <v>576</v>
      </c>
      <c r="K4289" s="126" t="s">
        <v>567</v>
      </c>
      <c r="L4289" s="126" t="s">
        <v>505</v>
      </c>
      <c r="M4289" s="130">
        <v>1859.77</v>
      </c>
      <c r="N4289" s="126" t="s">
        <v>290</v>
      </c>
      <c r="O4289" s="126" t="s">
        <v>1311</v>
      </c>
      <c r="P4289" s="130">
        <v>0</v>
      </c>
      <c r="S4289" s="130">
        <v>0</v>
      </c>
      <c r="V4289" s="130">
        <v>2066.42</v>
      </c>
      <c r="X4289" s="126" t="s">
        <v>1312</v>
      </c>
      <c r="Y4289" s="126" t="s">
        <v>517</v>
      </c>
      <c r="Z4289" s="127" t="s">
        <v>309</v>
      </c>
      <c r="AA4289" s="128">
        <v>1</v>
      </c>
      <c r="AB4289" s="128">
        <v>60</v>
      </c>
      <c r="AD4289" s="126" t="s">
        <v>562</v>
      </c>
      <c r="AG4289" s="127"/>
      <c r="AI4289" s="127"/>
    </row>
    <row r="4290" spans="1:35" ht="14.85" customHeight="1">
      <c r="A4290" s="130">
        <v>5008966</v>
      </c>
      <c r="B4290" s="126" t="s">
        <v>8019</v>
      </c>
      <c r="C4290" s="126" t="s">
        <v>8020</v>
      </c>
      <c r="D4290" s="126" t="s">
        <v>4022</v>
      </c>
      <c r="E4290" s="126" t="s">
        <v>288</v>
      </c>
      <c r="F4290" s="126" t="s">
        <v>491</v>
      </c>
      <c r="G4290" s="126" t="s">
        <v>417</v>
      </c>
      <c r="H4290" s="126" t="s">
        <v>126</v>
      </c>
      <c r="I4290" s="126" t="s">
        <v>126</v>
      </c>
      <c r="J4290" s="126" t="s">
        <v>930</v>
      </c>
      <c r="K4290" s="126" t="s">
        <v>504</v>
      </c>
      <c r="L4290" s="126" t="s">
        <v>931</v>
      </c>
      <c r="M4290" s="130">
        <v>2011.6</v>
      </c>
      <c r="N4290" s="126" t="s">
        <v>290</v>
      </c>
      <c r="O4290" s="126" t="s">
        <v>1311</v>
      </c>
      <c r="P4290" s="130">
        <v>0</v>
      </c>
      <c r="S4290" s="130">
        <v>0</v>
      </c>
      <c r="V4290" s="130">
        <v>2235.12</v>
      </c>
      <c r="X4290" s="126" t="s">
        <v>1312</v>
      </c>
      <c r="Y4290" s="126" t="s">
        <v>517</v>
      </c>
      <c r="Z4290" s="127" t="s">
        <v>309</v>
      </c>
      <c r="AA4290" s="128">
        <v>1</v>
      </c>
      <c r="AB4290" s="128">
        <v>60</v>
      </c>
      <c r="AD4290" s="126" t="s">
        <v>562</v>
      </c>
      <c r="AG4290" s="127"/>
      <c r="AI4290" s="127"/>
    </row>
    <row r="4291" spans="1:35" ht="14.85" customHeight="1">
      <c r="A4291" s="130">
        <v>5010216</v>
      </c>
      <c r="B4291" s="126" t="s">
        <v>8021</v>
      </c>
      <c r="C4291" s="126" t="s">
        <v>8022</v>
      </c>
      <c r="D4291" s="126" t="s">
        <v>8023</v>
      </c>
      <c r="E4291" s="126" t="s">
        <v>288</v>
      </c>
      <c r="F4291" s="126" t="s">
        <v>364</v>
      </c>
      <c r="G4291" s="126" t="s">
        <v>417</v>
      </c>
      <c r="H4291" s="126" t="s">
        <v>126</v>
      </c>
      <c r="I4291" s="126" t="s">
        <v>126</v>
      </c>
      <c r="J4291" s="126" t="s">
        <v>2879</v>
      </c>
      <c r="K4291" s="126" t="s">
        <v>443</v>
      </c>
      <c r="L4291" s="126" t="s">
        <v>2880</v>
      </c>
      <c r="M4291" s="130">
        <v>6817.38</v>
      </c>
      <c r="O4291" s="126" t="s">
        <v>365</v>
      </c>
      <c r="P4291" s="130">
        <v>0</v>
      </c>
      <c r="S4291" s="130">
        <v>0</v>
      </c>
      <c r="V4291" s="130">
        <v>6817.38</v>
      </c>
      <c r="X4291" s="126" t="s">
        <v>469</v>
      </c>
      <c r="Z4291" s="127"/>
      <c r="AA4291" s="128">
        <v>1</v>
      </c>
      <c r="AB4291" s="128">
        <v>60</v>
      </c>
      <c r="AC4291" s="126" t="s">
        <v>366</v>
      </c>
      <c r="AD4291" s="126" t="s">
        <v>562</v>
      </c>
      <c r="AG4291" s="127"/>
      <c r="AI4291" s="127"/>
    </row>
    <row r="4292" spans="1:35" ht="14.85" customHeight="1">
      <c r="A4292" s="130">
        <v>5010215</v>
      </c>
      <c r="B4292" s="126" t="s">
        <v>8021</v>
      </c>
      <c r="C4292" s="126" t="s">
        <v>8022</v>
      </c>
      <c r="D4292" s="126" t="s">
        <v>8023</v>
      </c>
      <c r="E4292" s="126" t="s">
        <v>288</v>
      </c>
      <c r="F4292" s="126" t="s">
        <v>364</v>
      </c>
      <c r="G4292" s="126" t="s">
        <v>417</v>
      </c>
      <c r="H4292" s="126" t="s">
        <v>126</v>
      </c>
      <c r="I4292" s="126" t="s">
        <v>126</v>
      </c>
      <c r="J4292" s="126" t="s">
        <v>2879</v>
      </c>
      <c r="K4292" s="126" t="s">
        <v>443</v>
      </c>
      <c r="L4292" s="126" t="s">
        <v>2880</v>
      </c>
      <c r="M4292" s="130">
        <v>6817.38</v>
      </c>
      <c r="O4292" s="126" t="s">
        <v>486</v>
      </c>
      <c r="P4292" s="130">
        <v>0</v>
      </c>
      <c r="S4292" s="130">
        <v>0</v>
      </c>
      <c r="V4292" s="130">
        <v>6817.38</v>
      </c>
      <c r="X4292" s="126" t="s">
        <v>549</v>
      </c>
      <c r="Z4292" s="127"/>
      <c r="AA4292" s="128">
        <v>2</v>
      </c>
      <c r="AB4292" s="128">
        <v>60</v>
      </c>
      <c r="AC4292" s="126" t="s">
        <v>366</v>
      </c>
      <c r="AD4292" s="126" t="s">
        <v>562</v>
      </c>
      <c r="AG4292" s="127"/>
      <c r="AI4292" s="127"/>
    </row>
    <row r="4293" spans="1:35" ht="14.85" customHeight="1">
      <c r="A4293" s="130">
        <v>5009131</v>
      </c>
      <c r="B4293" s="126" t="s">
        <v>8024</v>
      </c>
      <c r="C4293" s="126" t="s">
        <v>8025</v>
      </c>
      <c r="D4293" s="126" t="s">
        <v>8026</v>
      </c>
      <c r="E4293" s="126" t="s">
        <v>288</v>
      </c>
      <c r="F4293" s="126" t="s">
        <v>416</v>
      </c>
      <c r="G4293" s="126" t="s">
        <v>417</v>
      </c>
      <c r="H4293" s="126" t="s">
        <v>126</v>
      </c>
      <c r="I4293" s="126" t="s">
        <v>126</v>
      </c>
      <c r="J4293" s="126" t="s">
        <v>709</v>
      </c>
      <c r="K4293" s="126" t="s">
        <v>535</v>
      </c>
      <c r="L4293" s="126" t="s">
        <v>2712</v>
      </c>
      <c r="M4293" s="130">
        <v>2922.08</v>
      </c>
      <c r="O4293" s="126" t="s">
        <v>422</v>
      </c>
      <c r="P4293" s="130">
        <v>0</v>
      </c>
      <c r="S4293" s="130">
        <v>0</v>
      </c>
      <c r="V4293" s="130">
        <v>17971.07</v>
      </c>
      <c r="X4293" s="126" t="s">
        <v>946</v>
      </c>
      <c r="Z4293" s="127"/>
      <c r="AA4293" s="128">
        <v>1</v>
      </c>
      <c r="AB4293" s="128">
        <v>12</v>
      </c>
      <c r="AD4293" s="126" t="s">
        <v>562</v>
      </c>
      <c r="AG4293" s="127"/>
      <c r="AI4293" s="127"/>
    </row>
    <row r="4294" spans="1:35" ht="14.85" customHeight="1">
      <c r="A4294" s="130">
        <v>5009130</v>
      </c>
      <c r="B4294" s="126" t="s">
        <v>8027</v>
      </c>
      <c r="C4294" s="126" t="s">
        <v>7567</v>
      </c>
      <c r="D4294" s="126" t="s">
        <v>8028</v>
      </c>
      <c r="E4294" s="126" t="s">
        <v>288</v>
      </c>
      <c r="F4294" s="126" t="s">
        <v>440</v>
      </c>
      <c r="G4294" s="126" t="s">
        <v>463</v>
      </c>
      <c r="H4294" s="126" t="s">
        <v>126</v>
      </c>
      <c r="I4294" s="126" t="s">
        <v>418</v>
      </c>
      <c r="J4294" s="126" t="s">
        <v>962</v>
      </c>
      <c r="K4294" s="126" t="s">
        <v>443</v>
      </c>
      <c r="L4294" s="126" t="s">
        <v>963</v>
      </c>
      <c r="M4294" s="130">
        <v>2819.58</v>
      </c>
      <c r="O4294" s="126" t="s">
        <v>449</v>
      </c>
      <c r="P4294" s="130">
        <v>0</v>
      </c>
      <c r="S4294" s="130">
        <v>0</v>
      </c>
      <c r="V4294" s="130">
        <v>2819.58</v>
      </c>
      <c r="X4294" s="126" t="s">
        <v>1690</v>
      </c>
      <c r="Z4294" s="127"/>
      <c r="AA4294" s="128">
        <v>30</v>
      </c>
      <c r="AB4294" s="128">
        <v>1</v>
      </c>
      <c r="AD4294" s="126" t="s">
        <v>562</v>
      </c>
      <c r="AG4294" s="127"/>
      <c r="AI4294" s="127"/>
    </row>
    <row r="4295" spans="1:35" ht="14.85" customHeight="1">
      <c r="A4295" s="130">
        <v>5010214</v>
      </c>
      <c r="B4295" s="126" t="s">
        <v>8021</v>
      </c>
      <c r="C4295" s="126" t="s">
        <v>8022</v>
      </c>
      <c r="D4295" s="126" t="s">
        <v>8023</v>
      </c>
      <c r="E4295" s="126" t="s">
        <v>288</v>
      </c>
      <c r="F4295" s="126" t="s">
        <v>364</v>
      </c>
      <c r="G4295" s="126" t="s">
        <v>417</v>
      </c>
      <c r="H4295" s="126" t="s">
        <v>126</v>
      </c>
      <c r="I4295" s="126" t="s">
        <v>126</v>
      </c>
      <c r="J4295" s="126" t="s">
        <v>2879</v>
      </c>
      <c r="K4295" s="126" t="s">
        <v>443</v>
      </c>
      <c r="L4295" s="126" t="s">
        <v>2880</v>
      </c>
      <c r="M4295" s="130">
        <v>6817.38</v>
      </c>
      <c r="O4295" s="126" t="s">
        <v>486</v>
      </c>
      <c r="P4295" s="130">
        <v>0</v>
      </c>
      <c r="S4295" s="130">
        <v>0</v>
      </c>
      <c r="V4295" s="130">
        <v>6817.38</v>
      </c>
      <c r="X4295" s="126" t="s">
        <v>487</v>
      </c>
      <c r="Z4295" s="127"/>
      <c r="AA4295" s="128">
        <v>1</v>
      </c>
      <c r="AB4295" s="128">
        <v>60</v>
      </c>
      <c r="AC4295" s="126" t="s">
        <v>366</v>
      </c>
      <c r="AD4295" s="126" t="s">
        <v>562</v>
      </c>
      <c r="AG4295" s="127"/>
      <c r="AI4295" s="127"/>
    </row>
    <row r="4296" spans="1:35" ht="14.85" customHeight="1">
      <c r="A4296" s="130">
        <v>5010213</v>
      </c>
      <c r="B4296" s="126" t="s">
        <v>8021</v>
      </c>
      <c r="C4296" s="126" t="s">
        <v>8022</v>
      </c>
      <c r="D4296" s="126" t="s">
        <v>8023</v>
      </c>
      <c r="E4296" s="126" t="s">
        <v>288</v>
      </c>
      <c r="F4296" s="126" t="s">
        <v>364</v>
      </c>
      <c r="G4296" s="126" t="s">
        <v>417</v>
      </c>
      <c r="H4296" s="126" t="s">
        <v>126</v>
      </c>
      <c r="I4296" s="126" t="s">
        <v>126</v>
      </c>
      <c r="J4296" s="126" t="s">
        <v>2879</v>
      </c>
      <c r="K4296" s="126" t="s">
        <v>443</v>
      </c>
      <c r="L4296" s="126" t="s">
        <v>2880</v>
      </c>
      <c r="M4296" s="130">
        <v>6817.38</v>
      </c>
      <c r="O4296" s="126" t="s">
        <v>365</v>
      </c>
      <c r="P4296" s="130">
        <v>0</v>
      </c>
      <c r="S4296" s="130">
        <v>0</v>
      </c>
      <c r="V4296" s="130">
        <v>6817.38</v>
      </c>
      <c r="X4296" s="126" t="s">
        <v>510</v>
      </c>
      <c r="Z4296" s="127"/>
      <c r="AA4296" s="128">
        <v>2</v>
      </c>
      <c r="AB4296" s="128">
        <v>60</v>
      </c>
      <c r="AC4296" s="126" t="s">
        <v>366</v>
      </c>
      <c r="AD4296" s="126" t="s">
        <v>562</v>
      </c>
      <c r="AG4296" s="127"/>
      <c r="AI4296" s="127"/>
    </row>
    <row r="4297" spans="1:35" ht="14.85" customHeight="1">
      <c r="A4297" s="130">
        <v>5010212</v>
      </c>
      <c r="B4297" s="126" t="s">
        <v>413</v>
      </c>
      <c r="C4297" s="126" t="s">
        <v>2877</v>
      </c>
      <c r="D4297" s="126" t="s">
        <v>2878</v>
      </c>
      <c r="E4297" s="126" t="s">
        <v>288</v>
      </c>
      <c r="F4297" s="126" t="s">
        <v>364</v>
      </c>
      <c r="G4297" s="126" t="s">
        <v>417</v>
      </c>
      <c r="H4297" s="126" t="s">
        <v>126</v>
      </c>
      <c r="I4297" s="126" t="s">
        <v>126</v>
      </c>
      <c r="J4297" s="126" t="s">
        <v>2879</v>
      </c>
      <c r="K4297" s="126" t="s">
        <v>443</v>
      </c>
      <c r="L4297" s="126" t="s">
        <v>2880</v>
      </c>
      <c r="M4297" s="130">
        <v>9739.52</v>
      </c>
      <c r="O4297" s="126" t="s">
        <v>486</v>
      </c>
      <c r="P4297" s="130">
        <v>0</v>
      </c>
      <c r="S4297" s="130">
        <v>0</v>
      </c>
      <c r="V4297" s="130">
        <v>12661.6</v>
      </c>
      <c r="X4297" s="126" t="s">
        <v>487</v>
      </c>
      <c r="Z4297" s="127"/>
      <c r="AA4297" s="128">
        <v>1</v>
      </c>
      <c r="AB4297" s="128">
        <v>60</v>
      </c>
      <c r="AC4297" s="126" t="s">
        <v>366</v>
      </c>
      <c r="AD4297" s="126" t="s">
        <v>1801</v>
      </c>
      <c r="AG4297" s="127"/>
      <c r="AI4297" s="127"/>
    </row>
    <row r="4298" spans="1:35" ht="14.85" customHeight="1">
      <c r="A4298" s="130">
        <v>5010210</v>
      </c>
      <c r="B4298" s="126" t="s">
        <v>413</v>
      </c>
      <c r="C4298" s="126" t="s">
        <v>8029</v>
      </c>
      <c r="D4298" s="126" t="s">
        <v>2878</v>
      </c>
      <c r="E4298" s="126" t="s">
        <v>288</v>
      </c>
      <c r="F4298" s="126" t="s">
        <v>364</v>
      </c>
      <c r="G4298" s="126" t="s">
        <v>417</v>
      </c>
      <c r="H4298" s="126" t="s">
        <v>126</v>
      </c>
      <c r="I4298" s="126" t="s">
        <v>126</v>
      </c>
      <c r="J4298" s="126" t="s">
        <v>2879</v>
      </c>
      <c r="K4298" s="126" t="s">
        <v>443</v>
      </c>
      <c r="L4298" s="126" t="s">
        <v>2880</v>
      </c>
      <c r="M4298" s="130">
        <v>9057.3799999999992</v>
      </c>
      <c r="O4298" s="126" t="s">
        <v>486</v>
      </c>
      <c r="P4298" s="130">
        <v>0</v>
      </c>
      <c r="S4298" s="130">
        <v>0</v>
      </c>
      <c r="V4298" s="130">
        <v>9057.3799999999992</v>
      </c>
      <c r="X4298" s="126" t="s">
        <v>549</v>
      </c>
      <c r="Z4298" s="127"/>
      <c r="AA4298" s="128">
        <v>2</v>
      </c>
      <c r="AB4298" s="128">
        <v>60</v>
      </c>
      <c r="AC4298" s="126" t="s">
        <v>366</v>
      </c>
      <c r="AD4298" s="126" t="s">
        <v>1801</v>
      </c>
      <c r="AG4298" s="127"/>
      <c r="AI4298" s="127"/>
    </row>
    <row r="4299" spans="1:35" ht="14.85" customHeight="1">
      <c r="A4299" s="130">
        <v>5010209</v>
      </c>
      <c r="B4299" s="126" t="s">
        <v>413</v>
      </c>
      <c r="C4299" s="126" t="s">
        <v>8029</v>
      </c>
      <c r="D4299" s="126" t="s">
        <v>2878</v>
      </c>
      <c r="E4299" s="126" t="s">
        <v>288</v>
      </c>
      <c r="F4299" s="126" t="s">
        <v>364</v>
      </c>
      <c r="G4299" s="126" t="s">
        <v>417</v>
      </c>
      <c r="H4299" s="126" t="s">
        <v>126</v>
      </c>
      <c r="I4299" s="126" t="s">
        <v>126</v>
      </c>
      <c r="J4299" s="126" t="s">
        <v>2879</v>
      </c>
      <c r="K4299" s="126" t="s">
        <v>443</v>
      </c>
      <c r="L4299" s="126" t="s">
        <v>2880</v>
      </c>
      <c r="M4299" s="130">
        <v>9057.3799999999992</v>
      </c>
      <c r="O4299" s="126" t="s">
        <v>486</v>
      </c>
      <c r="P4299" s="130">
        <v>0</v>
      </c>
      <c r="S4299" s="130">
        <v>0</v>
      </c>
      <c r="V4299" s="130">
        <v>9057.3799999999992</v>
      </c>
      <c r="X4299" s="126" t="s">
        <v>487</v>
      </c>
      <c r="Z4299" s="127"/>
      <c r="AA4299" s="128">
        <v>1</v>
      </c>
      <c r="AB4299" s="128">
        <v>60</v>
      </c>
      <c r="AC4299" s="126" t="s">
        <v>366</v>
      </c>
      <c r="AD4299" s="126" t="s">
        <v>1801</v>
      </c>
      <c r="AG4299" s="127"/>
      <c r="AI4299" s="127"/>
    </row>
    <row r="4300" spans="1:35" ht="14.85" customHeight="1">
      <c r="A4300" s="130">
        <v>5010229</v>
      </c>
      <c r="B4300" s="126" t="s">
        <v>8030</v>
      </c>
      <c r="C4300" s="126" t="s">
        <v>8031</v>
      </c>
      <c r="D4300" s="126" t="s">
        <v>8032</v>
      </c>
      <c r="E4300" s="126" t="s">
        <v>288</v>
      </c>
      <c r="F4300" s="126" t="s">
        <v>555</v>
      </c>
      <c r="G4300" s="126" t="s">
        <v>1170</v>
      </c>
      <c r="H4300" s="126" t="s">
        <v>126</v>
      </c>
      <c r="I4300" s="126" t="s">
        <v>418</v>
      </c>
      <c r="J4300" s="126" t="s">
        <v>6757</v>
      </c>
      <c r="K4300" s="126" t="s">
        <v>2440</v>
      </c>
      <c r="L4300" s="126" t="s">
        <v>6758</v>
      </c>
      <c r="M4300" s="130">
        <v>1463.79</v>
      </c>
      <c r="O4300" s="126" t="s">
        <v>2200</v>
      </c>
      <c r="P4300" s="130">
        <v>0</v>
      </c>
      <c r="S4300" s="130">
        <v>0</v>
      </c>
      <c r="V4300" s="130">
        <v>1463.79</v>
      </c>
      <c r="X4300" s="126" t="s">
        <v>2201</v>
      </c>
      <c r="Z4300" s="127"/>
      <c r="AA4300" s="128">
        <v>210</v>
      </c>
      <c r="AB4300" s="128">
        <v>1</v>
      </c>
      <c r="AD4300" s="126" t="s">
        <v>562</v>
      </c>
      <c r="AG4300" s="127"/>
      <c r="AI4300" s="127"/>
    </row>
    <row r="4301" spans="1:35" ht="14.85" customHeight="1">
      <c r="A4301" s="130">
        <v>5010228</v>
      </c>
      <c r="B4301" s="126" t="s">
        <v>8033</v>
      </c>
      <c r="C4301" s="126" t="s">
        <v>8034</v>
      </c>
      <c r="D4301" s="126" t="s">
        <v>8035</v>
      </c>
      <c r="E4301" s="126" t="s">
        <v>288</v>
      </c>
      <c r="F4301" s="126" t="s">
        <v>416</v>
      </c>
      <c r="G4301" s="126" t="s">
        <v>417</v>
      </c>
      <c r="H4301" s="126" t="s">
        <v>126</v>
      </c>
      <c r="I4301" s="126" t="s">
        <v>126</v>
      </c>
      <c r="J4301" s="126" t="s">
        <v>8036</v>
      </c>
      <c r="K4301" s="126" t="s">
        <v>747</v>
      </c>
      <c r="L4301" s="126" t="s">
        <v>8037</v>
      </c>
      <c r="M4301" s="130">
        <v>730.24</v>
      </c>
      <c r="O4301" s="126" t="s">
        <v>427</v>
      </c>
      <c r="P4301" s="130">
        <v>0</v>
      </c>
      <c r="S4301" s="130">
        <v>0</v>
      </c>
      <c r="V4301" s="130">
        <v>736.38</v>
      </c>
      <c r="X4301" s="126" t="s">
        <v>771</v>
      </c>
      <c r="Z4301" s="127"/>
      <c r="AA4301" s="128">
        <v>1</v>
      </c>
      <c r="AB4301" s="128">
        <v>12</v>
      </c>
      <c r="AD4301" s="126" t="s">
        <v>562</v>
      </c>
      <c r="AG4301" s="127"/>
      <c r="AI4301" s="127"/>
    </row>
    <row r="4302" spans="1:35" ht="14.85" customHeight="1">
      <c r="A4302" s="130">
        <v>5010227</v>
      </c>
      <c r="B4302" s="126" t="s">
        <v>8038</v>
      </c>
      <c r="C4302" s="126" t="s">
        <v>8039</v>
      </c>
      <c r="D4302" s="126" t="s">
        <v>8040</v>
      </c>
      <c r="E4302" s="126" t="s">
        <v>288</v>
      </c>
      <c r="F4302" s="126" t="s">
        <v>555</v>
      </c>
      <c r="G4302" s="126" t="s">
        <v>458</v>
      </c>
      <c r="H4302" s="126" t="s">
        <v>126</v>
      </c>
      <c r="I4302" s="126" t="s">
        <v>418</v>
      </c>
      <c r="J4302" s="126" t="s">
        <v>2270</v>
      </c>
      <c r="K4302" s="126" t="s">
        <v>535</v>
      </c>
      <c r="L4302" s="126" t="s">
        <v>2271</v>
      </c>
      <c r="M4302" s="130">
        <v>1504.44</v>
      </c>
      <c r="O4302" s="126" t="s">
        <v>2200</v>
      </c>
      <c r="P4302" s="130">
        <v>0</v>
      </c>
      <c r="S4302" s="130">
        <v>0</v>
      </c>
      <c r="V4302" s="130">
        <v>1504.44</v>
      </c>
      <c r="X4302" s="126" t="s">
        <v>8041</v>
      </c>
      <c r="Z4302" s="127"/>
      <c r="AA4302" s="128">
        <v>210</v>
      </c>
      <c r="AB4302" s="128">
        <v>1</v>
      </c>
      <c r="AD4302" s="126" t="s">
        <v>562</v>
      </c>
      <c r="AG4302" s="127"/>
      <c r="AI4302" s="127"/>
    </row>
    <row r="4303" spans="1:35" ht="14.85" customHeight="1">
      <c r="A4303" s="130">
        <v>5010226</v>
      </c>
      <c r="B4303" s="126" t="s">
        <v>8042</v>
      </c>
      <c r="C4303" s="126" t="s">
        <v>8039</v>
      </c>
      <c r="D4303" s="126" t="s">
        <v>8043</v>
      </c>
      <c r="E4303" s="126" t="s">
        <v>288</v>
      </c>
      <c r="F4303" s="126" t="s">
        <v>555</v>
      </c>
      <c r="G4303" s="126" t="s">
        <v>458</v>
      </c>
      <c r="H4303" s="126" t="s">
        <v>126</v>
      </c>
      <c r="I4303" s="126" t="s">
        <v>418</v>
      </c>
      <c r="J4303" s="126" t="s">
        <v>2270</v>
      </c>
      <c r="K4303" s="126" t="s">
        <v>535</v>
      </c>
      <c r="L4303" s="126" t="s">
        <v>2271</v>
      </c>
      <c r="M4303" s="130">
        <v>1504.44</v>
      </c>
      <c r="O4303" s="126" t="s">
        <v>2200</v>
      </c>
      <c r="P4303" s="130">
        <v>0</v>
      </c>
      <c r="S4303" s="130">
        <v>0</v>
      </c>
      <c r="V4303" s="130">
        <v>1504.44</v>
      </c>
      <c r="X4303" s="126" t="s">
        <v>8041</v>
      </c>
      <c r="Z4303" s="127"/>
      <c r="AA4303" s="128">
        <v>210</v>
      </c>
      <c r="AB4303" s="128">
        <v>1</v>
      </c>
      <c r="AD4303" s="126" t="s">
        <v>562</v>
      </c>
      <c r="AG4303" s="127"/>
      <c r="AI4303" s="127"/>
    </row>
    <row r="4304" spans="1:35" ht="14.85" customHeight="1">
      <c r="A4304" s="130">
        <v>5010225</v>
      </c>
      <c r="B4304" s="126" t="s">
        <v>8044</v>
      </c>
      <c r="C4304" s="126" t="s">
        <v>8039</v>
      </c>
      <c r="D4304" s="126" t="s">
        <v>8045</v>
      </c>
      <c r="E4304" s="126" t="s">
        <v>288</v>
      </c>
      <c r="F4304" s="126" t="s">
        <v>555</v>
      </c>
      <c r="G4304" s="126" t="s">
        <v>458</v>
      </c>
      <c r="H4304" s="126" t="s">
        <v>126</v>
      </c>
      <c r="I4304" s="126" t="s">
        <v>418</v>
      </c>
      <c r="J4304" s="126" t="s">
        <v>2270</v>
      </c>
      <c r="K4304" s="126" t="s">
        <v>535</v>
      </c>
      <c r="L4304" s="126" t="s">
        <v>2271</v>
      </c>
      <c r="M4304" s="130">
        <v>1504.44</v>
      </c>
      <c r="O4304" s="126" t="s">
        <v>2200</v>
      </c>
      <c r="P4304" s="130">
        <v>0</v>
      </c>
      <c r="S4304" s="130">
        <v>0</v>
      </c>
      <c r="V4304" s="130">
        <v>1504.44</v>
      </c>
      <c r="X4304" s="126" t="s">
        <v>8041</v>
      </c>
      <c r="Z4304" s="127"/>
      <c r="AA4304" s="128">
        <v>210</v>
      </c>
      <c r="AB4304" s="128">
        <v>1</v>
      </c>
      <c r="AD4304" s="126" t="s">
        <v>562</v>
      </c>
      <c r="AG4304" s="127"/>
      <c r="AI4304" s="127"/>
    </row>
    <row r="4305" spans="1:35" ht="14.85" customHeight="1">
      <c r="A4305" s="130">
        <v>5010223</v>
      </c>
      <c r="B4305" s="126" t="s">
        <v>8046</v>
      </c>
      <c r="C4305" s="126" t="s">
        <v>8047</v>
      </c>
      <c r="D4305" s="126" t="s">
        <v>8048</v>
      </c>
      <c r="E4305" s="126" t="s">
        <v>288</v>
      </c>
      <c r="F4305" s="126" t="s">
        <v>364</v>
      </c>
      <c r="G4305" s="126" t="s">
        <v>417</v>
      </c>
      <c r="H4305" s="126" t="s">
        <v>126</v>
      </c>
      <c r="I4305" s="126" t="s">
        <v>126</v>
      </c>
      <c r="J4305" s="126" t="s">
        <v>2879</v>
      </c>
      <c r="K4305" s="126" t="s">
        <v>443</v>
      </c>
      <c r="L4305" s="126" t="s">
        <v>2880</v>
      </c>
      <c r="M4305" s="130">
        <v>9739.52</v>
      </c>
      <c r="O4305" s="126" t="s">
        <v>486</v>
      </c>
      <c r="P4305" s="130">
        <v>0</v>
      </c>
      <c r="S4305" s="130">
        <v>0</v>
      </c>
      <c r="V4305" s="130">
        <v>11979.12</v>
      </c>
      <c r="X4305" s="126" t="s">
        <v>487</v>
      </c>
      <c r="Z4305" s="127"/>
      <c r="AA4305" s="128">
        <v>1</v>
      </c>
      <c r="AB4305" s="128">
        <v>60</v>
      </c>
      <c r="AC4305" s="126" t="s">
        <v>366</v>
      </c>
      <c r="AD4305" s="126" t="s">
        <v>562</v>
      </c>
      <c r="AG4305" s="127"/>
      <c r="AI4305" s="127"/>
    </row>
    <row r="4306" spans="1:35" ht="14.85" customHeight="1">
      <c r="A4306" s="130">
        <v>5010222</v>
      </c>
      <c r="B4306" s="126" t="s">
        <v>8046</v>
      </c>
      <c r="C4306" s="126" t="s">
        <v>8047</v>
      </c>
      <c r="D4306" s="126" t="s">
        <v>8048</v>
      </c>
      <c r="E4306" s="126" t="s">
        <v>288</v>
      </c>
      <c r="F4306" s="126" t="s">
        <v>364</v>
      </c>
      <c r="G4306" s="126" t="s">
        <v>417</v>
      </c>
      <c r="H4306" s="126" t="s">
        <v>126</v>
      </c>
      <c r="I4306" s="126" t="s">
        <v>126</v>
      </c>
      <c r="J4306" s="126" t="s">
        <v>2879</v>
      </c>
      <c r="K4306" s="126" t="s">
        <v>443</v>
      </c>
      <c r="L4306" s="126" t="s">
        <v>2880</v>
      </c>
      <c r="M4306" s="130">
        <v>6817.44</v>
      </c>
      <c r="O4306" s="126" t="s">
        <v>365</v>
      </c>
      <c r="P4306" s="130">
        <v>0</v>
      </c>
      <c r="S4306" s="130">
        <v>0</v>
      </c>
      <c r="V4306" s="130">
        <v>11979.12</v>
      </c>
      <c r="X4306" s="126" t="s">
        <v>510</v>
      </c>
      <c r="Z4306" s="127"/>
      <c r="AA4306" s="128">
        <v>2</v>
      </c>
      <c r="AB4306" s="128">
        <v>60</v>
      </c>
      <c r="AC4306" s="126" t="s">
        <v>366</v>
      </c>
      <c r="AD4306" s="126" t="s">
        <v>562</v>
      </c>
      <c r="AG4306" s="127"/>
      <c r="AI4306" s="127"/>
    </row>
    <row r="4307" spans="1:35" ht="14.85" customHeight="1">
      <c r="A4307" s="130">
        <v>5010221</v>
      </c>
      <c r="B4307" s="126" t="s">
        <v>8046</v>
      </c>
      <c r="C4307" s="126" t="s">
        <v>8047</v>
      </c>
      <c r="D4307" s="126" t="s">
        <v>8048</v>
      </c>
      <c r="E4307" s="126" t="s">
        <v>288</v>
      </c>
      <c r="F4307" s="126" t="s">
        <v>364</v>
      </c>
      <c r="G4307" s="126" t="s">
        <v>417</v>
      </c>
      <c r="H4307" s="126" t="s">
        <v>126</v>
      </c>
      <c r="I4307" s="126" t="s">
        <v>126</v>
      </c>
      <c r="J4307" s="126" t="s">
        <v>2879</v>
      </c>
      <c r="K4307" s="126" t="s">
        <v>443</v>
      </c>
      <c r="L4307" s="126" t="s">
        <v>2880</v>
      </c>
      <c r="M4307" s="130">
        <v>6817.44</v>
      </c>
      <c r="O4307" s="126" t="s">
        <v>365</v>
      </c>
      <c r="P4307" s="130">
        <v>0</v>
      </c>
      <c r="S4307" s="130">
        <v>0</v>
      </c>
      <c r="V4307" s="130">
        <v>11979.12</v>
      </c>
      <c r="X4307" s="126" t="s">
        <v>469</v>
      </c>
      <c r="Z4307" s="127"/>
      <c r="AA4307" s="128">
        <v>1</v>
      </c>
      <c r="AB4307" s="128">
        <v>60</v>
      </c>
      <c r="AC4307" s="126" t="s">
        <v>366</v>
      </c>
      <c r="AD4307" s="126" t="s">
        <v>562</v>
      </c>
      <c r="AG4307" s="127"/>
      <c r="AI4307" s="127"/>
    </row>
    <row r="4308" spans="1:35" ht="14.85" customHeight="1">
      <c r="A4308" s="130">
        <v>5010220</v>
      </c>
      <c r="B4308" s="126" t="s">
        <v>8046</v>
      </c>
      <c r="C4308" s="126" t="s">
        <v>8047</v>
      </c>
      <c r="D4308" s="126" t="s">
        <v>8048</v>
      </c>
      <c r="E4308" s="126" t="s">
        <v>288</v>
      </c>
      <c r="F4308" s="126" t="s">
        <v>364</v>
      </c>
      <c r="G4308" s="126" t="s">
        <v>417</v>
      </c>
      <c r="H4308" s="126" t="s">
        <v>126</v>
      </c>
      <c r="I4308" s="126" t="s">
        <v>126</v>
      </c>
      <c r="J4308" s="126" t="s">
        <v>2879</v>
      </c>
      <c r="K4308" s="126" t="s">
        <v>443</v>
      </c>
      <c r="L4308" s="126" t="s">
        <v>2880</v>
      </c>
      <c r="M4308" s="130">
        <v>9739.52</v>
      </c>
      <c r="O4308" s="126" t="s">
        <v>486</v>
      </c>
      <c r="P4308" s="130">
        <v>0</v>
      </c>
      <c r="S4308" s="130">
        <v>0</v>
      </c>
      <c r="V4308" s="130">
        <v>11979.12</v>
      </c>
      <c r="X4308" s="126" t="s">
        <v>549</v>
      </c>
      <c r="Z4308" s="127"/>
      <c r="AA4308" s="128">
        <v>2</v>
      </c>
      <c r="AB4308" s="128">
        <v>60</v>
      </c>
      <c r="AC4308" s="126" t="s">
        <v>366</v>
      </c>
      <c r="AD4308" s="126" t="s">
        <v>562</v>
      </c>
      <c r="AG4308" s="127"/>
      <c r="AI4308" s="127"/>
    </row>
    <row r="4309" spans="1:35" ht="14.85" customHeight="1">
      <c r="A4309" s="130">
        <v>5010219</v>
      </c>
      <c r="B4309" s="126" t="s">
        <v>8049</v>
      </c>
      <c r="C4309" s="126" t="s">
        <v>8050</v>
      </c>
      <c r="D4309" s="126" t="s">
        <v>8051</v>
      </c>
      <c r="E4309" s="126" t="s">
        <v>288</v>
      </c>
      <c r="F4309" s="126" t="s">
        <v>753</v>
      </c>
      <c r="G4309" s="126" t="s">
        <v>417</v>
      </c>
      <c r="H4309" s="126" t="s">
        <v>126</v>
      </c>
      <c r="I4309" s="126" t="s">
        <v>126</v>
      </c>
      <c r="J4309" s="126" t="s">
        <v>8052</v>
      </c>
      <c r="K4309" s="126" t="s">
        <v>535</v>
      </c>
      <c r="L4309" s="126" t="s">
        <v>8053</v>
      </c>
      <c r="M4309" s="130">
        <v>974.4</v>
      </c>
      <c r="O4309" s="126" t="s">
        <v>756</v>
      </c>
      <c r="P4309" s="130">
        <v>0</v>
      </c>
      <c r="S4309" s="130">
        <v>0</v>
      </c>
      <c r="V4309" s="130">
        <v>1319.71</v>
      </c>
      <c r="X4309" s="126" t="s">
        <v>757</v>
      </c>
      <c r="Z4309" s="127"/>
      <c r="AA4309" s="128">
        <v>1</v>
      </c>
      <c r="AB4309" s="128">
        <v>12</v>
      </c>
      <c r="AD4309" s="126" t="s">
        <v>562</v>
      </c>
      <c r="AG4309" s="127"/>
      <c r="AI4309" s="127"/>
    </row>
    <row r="4310" spans="1:35" ht="14.85" customHeight="1">
      <c r="A4310" s="130">
        <v>5010218</v>
      </c>
      <c r="B4310" s="126" t="s">
        <v>413</v>
      </c>
      <c r="C4310" s="126" t="s">
        <v>8054</v>
      </c>
      <c r="D4310" s="126" t="s">
        <v>8055</v>
      </c>
      <c r="E4310" s="126" t="s">
        <v>288</v>
      </c>
      <c r="F4310" s="126" t="s">
        <v>364</v>
      </c>
      <c r="G4310" s="126" t="s">
        <v>417</v>
      </c>
      <c r="H4310" s="126" t="s">
        <v>126</v>
      </c>
      <c r="I4310" s="126" t="s">
        <v>126</v>
      </c>
      <c r="J4310" s="126" t="s">
        <v>2879</v>
      </c>
      <c r="K4310" s="126" t="s">
        <v>443</v>
      </c>
      <c r="L4310" s="126" t="s">
        <v>2880</v>
      </c>
      <c r="M4310" s="130">
        <v>9739.52</v>
      </c>
      <c r="O4310" s="126" t="s">
        <v>486</v>
      </c>
      <c r="P4310" s="130">
        <v>0</v>
      </c>
      <c r="S4310" s="130">
        <v>0</v>
      </c>
      <c r="V4310" s="130">
        <v>12661.6</v>
      </c>
      <c r="X4310" s="126" t="s">
        <v>487</v>
      </c>
      <c r="Z4310" s="127"/>
      <c r="AA4310" s="128">
        <v>1</v>
      </c>
      <c r="AB4310" s="128">
        <v>60</v>
      </c>
      <c r="AC4310" s="126" t="s">
        <v>366</v>
      </c>
      <c r="AD4310" s="126" t="s">
        <v>1801</v>
      </c>
      <c r="AG4310" s="127"/>
      <c r="AI4310" s="127"/>
    </row>
    <row r="4311" spans="1:35" ht="14.85" customHeight="1">
      <c r="A4311" s="130">
        <v>5013150</v>
      </c>
      <c r="B4311" s="126" t="s">
        <v>413</v>
      </c>
      <c r="C4311" s="126" t="s">
        <v>8056</v>
      </c>
      <c r="E4311" s="126" t="s">
        <v>288</v>
      </c>
      <c r="F4311" s="126" t="s">
        <v>364</v>
      </c>
      <c r="G4311" s="126" t="s">
        <v>417</v>
      </c>
      <c r="H4311" s="126" t="s">
        <v>126</v>
      </c>
      <c r="I4311" s="126" t="s">
        <v>126</v>
      </c>
      <c r="J4311" s="126" t="s">
        <v>466</v>
      </c>
      <c r="K4311" s="126" t="s">
        <v>467</v>
      </c>
      <c r="L4311" s="126" t="s">
        <v>468</v>
      </c>
      <c r="M4311" s="130">
        <v>6817.44</v>
      </c>
      <c r="O4311" s="126" t="s">
        <v>365</v>
      </c>
      <c r="P4311" s="130">
        <v>0</v>
      </c>
      <c r="S4311" s="130">
        <v>0</v>
      </c>
      <c r="V4311" s="130">
        <v>16317.44</v>
      </c>
      <c r="X4311" s="126" t="s">
        <v>510</v>
      </c>
      <c r="Z4311" s="127"/>
      <c r="AA4311" s="128">
        <v>2</v>
      </c>
      <c r="AB4311" s="128">
        <v>60</v>
      </c>
      <c r="AC4311" s="126" t="s">
        <v>366</v>
      </c>
      <c r="AD4311" s="126" t="s">
        <v>1990</v>
      </c>
      <c r="AG4311" s="127"/>
      <c r="AI4311" s="127"/>
    </row>
    <row r="4312" spans="1:35" ht="14.85" customHeight="1">
      <c r="A4312" s="130">
        <v>5010217</v>
      </c>
      <c r="B4312" s="126" t="s">
        <v>413</v>
      </c>
      <c r="C4312" s="126" t="s">
        <v>8054</v>
      </c>
      <c r="D4312" s="126" t="s">
        <v>8055</v>
      </c>
      <c r="E4312" s="126" t="s">
        <v>288</v>
      </c>
      <c r="F4312" s="126" t="s">
        <v>364</v>
      </c>
      <c r="G4312" s="126" t="s">
        <v>417</v>
      </c>
      <c r="H4312" s="126" t="s">
        <v>126</v>
      </c>
      <c r="I4312" s="126" t="s">
        <v>126</v>
      </c>
      <c r="J4312" s="126" t="s">
        <v>2879</v>
      </c>
      <c r="K4312" s="126" t="s">
        <v>443</v>
      </c>
      <c r="L4312" s="126" t="s">
        <v>2880</v>
      </c>
      <c r="M4312" s="130">
        <v>9739.52</v>
      </c>
      <c r="O4312" s="126" t="s">
        <v>486</v>
      </c>
      <c r="P4312" s="130">
        <v>0</v>
      </c>
      <c r="S4312" s="130">
        <v>0</v>
      </c>
      <c r="V4312" s="130">
        <v>12661.6</v>
      </c>
      <c r="X4312" s="126" t="s">
        <v>549</v>
      </c>
      <c r="Z4312" s="127"/>
      <c r="AA4312" s="128">
        <v>2</v>
      </c>
      <c r="AB4312" s="128">
        <v>60</v>
      </c>
      <c r="AC4312" s="126" t="s">
        <v>366</v>
      </c>
      <c r="AD4312" s="126" t="s">
        <v>1801</v>
      </c>
      <c r="AG4312" s="127"/>
      <c r="AI4312" s="127"/>
    </row>
    <row r="4313" spans="1:35" ht="14.85" customHeight="1">
      <c r="A4313" s="130">
        <v>5009074</v>
      </c>
      <c r="B4313" s="126" t="s">
        <v>8057</v>
      </c>
      <c r="C4313" s="126" t="s">
        <v>6455</v>
      </c>
      <c r="D4313" s="126" t="s">
        <v>8058</v>
      </c>
      <c r="E4313" s="126" t="s">
        <v>288</v>
      </c>
      <c r="F4313" s="126" t="s">
        <v>555</v>
      </c>
      <c r="G4313" s="126" t="s">
        <v>458</v>
      </c>
      <c r="H4313" s="126" t="s">
        <v>126</v>
      </c>
      <c r="I4313" s="126" t="s">
        <v>418</v>
      </c>
      <c r="J4313" s="126" t="s">
        <v>962</v>
      </c>
      <c r="K4313" s="126" t="s">
        <v>443</v>
      </c>
      <c r="L4313" s="126" t="s">
        <v>963</v>
      </c>
      <c r="M4313" s="130">
        <v>1444.8</v>
      </c>
      <c r="O4313" s="126" t="s">
        <v>2200</v>
      </c>
      <c r="P4313" s="130">
        <v>0</v>
      </c>
      <c r="S4313" s="130">
        <v>0</v>
      </c>
      <c r="V4313" s="130">
        <v>1444.8</v>
      </c>
      <c r="X4313" s="126" t="s">
        <v>2272</v>
      </c>
      <c r="Z4313" s="127"/>
      <c r="AA4313" s="128">
        <v>210</v>
      </c>
      <c r="AB4313" s="128">
        <v>1</v>
      </c>
      <c r="AD4313" s="126" t="s">
        <v>562</v>
      </c>
      <c r="AG4313" s="127"/>
      <c r="AI4313" s="127"/>
    </row>
    <row r="4314" spans="1:35" ht="14.85" customHeight="1">
      <c r="A4314" s="130">
        <v>5009073</v>
      </c>
      <c r="B4314" s="126" t="s">
        <v>8059</v>
      </c>
      <c r="C4314" s="126" t="s">
        <v>8060</v>
      </c>
      <c r="D4314" s="126" t="s">
        <v>4022</v>
      </c>
      <c r="E4314" s="126" t="s">
        <v>288</v>
      </c>
      <c r="F4314" s="126" t="s">
        <v>491</v>
      </c>
      <c r="G4314" s="126" t="s">
        <v>417</v>
      </c>
      <c r="H4314" s="126" t="s">
        <v>126</v>
      </c>
      <c r="I4314" s="126" t="s">
        <v>126</v>
      </c>
      <c r="J4314" s="126" t="s">
        <v>930</v>
      </c>
      <c r="K4314" s="126" t="s">
        <v>504</v>
      </c>
      <c r="L4314" s="126" t="s">
        <v>931</v>
      </c>
      <c r="M4314" s="130">
        <v>255.06</v>
      </c>
      <c r="N4314" s="126" t="s">
        <v>290</v>
      </c>
      <c r="O4314" s="126" t="s">
        <v>1311</v>
      </c>
      <c r="P4314" s="130">
        <v>0</v>
      </c>
      <c r="S4314" s="130">
        <v>0</v>
      </c>
      <c r="V4314" s="130">
        <v>283.39999999999998</v>
      </c>
      <c r="X4314" s="126" t="s">
        <v>1312</v>
      </c>
      <c r="Y4314" s="126" t="s">
        <v>517</v>
      </c>
      <c r="Z4314" s="127" t="s">
        <v>309</v>
      </c>
      <c r="AA4314" s="128">
        <v>1</v>
      </c>
      <c r="AB4314" s="128">
        <v>60</v>
      </c>
      <c r="AD4314" s="126" t="s">
        <v>562</v>
      </c>
      <c r="AG4314" s="127"/>
      <c r="AI4314" s="127"/>
    </row>
    <row r="4315" spans="1:35" ht="14.85" customHeight="1">
      <c r="A4315" s="130">
        <v>5008728</v>
      </c>
      <c r="B4315" s="126" t="s">
        <v>413</v>
      </c>
      <c r="C4315" s="126" t="s">
        <v>8061</v>
      </c>
      <c r="D4315" s="126" t="s">
        <v>551</v>
      </c>
      <c r="E4315" s="126" t="s">
        <v>288</v>
      </c>
      <c r="F4315" s="126" t="s">
        <v>364</v>
      </c>
      <c r="G4315" s="126" t="s">
        <v>417</v>
      </c>
      <c r="H4315" s="126" t="s">
        <v>126</v>
      </c>
      <c r="I4315" s="126" t="s">
        <v>126</v>
      </c>
      <c r="J4315" s="126" t="s">
        <v>1989</v>
      </c>
      <c r="K4315" s="126" t="s">
        <v>504</v>
      </c>
      <c r="L4315" s="126" t="s">
        <v>545</v>
      </c>
      <c r="M4315" s="130">
        <v>6817.39</v>
      </c>
      <c r="O4315" s="126" t="s">
        <v>365</v>
      </c>
      <c r="P4315" s="130">
        <v>0</v>
      </c>
      <c r="S4315" s="130">
        <v>0</v>
      </c>
      <c r="V4315" s="130">
        <v>11200</v>
      </c>
      <c r="X4315" s="126" t="s">
        <v>510</v>
      </c>
      <c r="Z4315" s="127"/>
      <c r="AA4315" s="128">
        <v>2</v>
      </c>
      <c r="AB4315" s="128">
        <v>60</v>
      </c>
      <c r="AC4315" s="126" t="s">
        <v>366</v>
      </c>
      <c r="AD4315" s="126" t="s">
        <v>1801</v>
      </c>
      <c r="AG4315" s="127"/>
      <c r="AI4315" s="127"/>
    </row>
    <row r="4316" spans="1:35" ht="14.85" customHeight="1">
      <c r="A4316" s="130">
        <v>5008727</v>
      </c>
      <c r="B4316" s="126" t="s">
        <v>413</v>
      </c>
      <c r="C4316" s="126" t="s">
        <v>8061</v>
      </c>
      <c r="D4316" s="126" t="s">
        <v>551</v>
      </c>
      <c r="E4316" s="126" t="s">
        <v>288</v>
      </c>
      <c r="F4316" s="126" t="s">
        <v>364</v>
      </c>
      <c r="G4316" s="126" t="s">
        <v>417</v>
      </c>
      <c r="H4316" s="126" t="s">
        <v>126</v>
      </c>
      <c r="I4316" s="126" t="s">
        <v>126</v>
      </c>
      <c r="J4316" s="126" t="s">
        <v>1989</v>
      </c>
      <c r="K4316" s="126" t="s">
        <v>504</v>
      </c>
      <c r="L4316" s="126" t="s">
        <v>545</v>
      </c>
      <c r="M4316" s="130">
        <v>9739.1299999999992</v>
      </c>
      <c r="O4316" s="126" t="s">
        <v>486</v>
      </c>
      <c r="P4316" s="130">
        <v>0</v>
      </c>
      <c r="S4316" s="130">
        <v>0</v>
      </c>
      <c r="V4316" s="130">
        <v>11200</v>
      </c>
      <c r="X4316" s="126" t="s">
        <v>549</v>
      </c>
      <c r="Z4316" s="127"/>
      <c r="AA4316" s="128">
        <v>2</v>
      </c>
      <c r="AB4316" s="128">
        <v>60</v>
      </c>
      <c r="AC4316" s="126" t="s">
        <v>366</v>
      </c>
      <c r="AD4316" s="126" t="s">
        <v>1801</v>
      </c>
      <c r="AG4316" s="127"/>
      <c r="AI4316" s="127"/>
    </row>
    <row r="4317" spans="1:35" ht="14.85" customHeight="1">
      <c r="A4317" s="130">
        <v>5008456</v>
      </c>
      <c r="B4317" s="126" t="s">
        <v>8062</v>
      </c>
      <c r="C4317" s="126" t="s">
        <v>7503</v>
      </c>
      <c r="D4317" s="126" t="s">
        <v>8063</v>
      </c>
      <c r="E4317" s="126" t="s">
        <v>288</v>
      </c>
      <c r="F4317" s="126" t="s">
        <v>440</v>
      </c>
      <c r="G4317" s="126" t="s">
        <v>565</v>
      </c>
      <c r="H4317" s="126" t="s">
        <v>126</v>
      </c>
      <c r="I4317" s="126" t="s">
        <v>418</v>
      </c>
      <c r="J4317" s="126" t="s">
        <v>962</v>
      </c>
      <c r="K4317" s="126" t="s">
        <v>443</v>
      </c>
      <c r="L4317" s="126" t="s">
        <v>963</v>
      </c>
      <c r="M4317" s="130">
        <v>5430.54</v>
      </c>
      <c r="O4317" s="126" t="s">
        <v>449</v>
      </c>
      <c r="P4317" s="130">
        <v>0</v>
      </c>
      <c r="S4317" s="130">
        <v>0</v>
      </c>
      <c r="V4317" s="130">
        <v>5430.54</v>
      </c>
      <c r="X4317" s="126" t="s">
        <v>1069</v>
      </c>
      <c r="Z4317" s="127"/>
      <c r="AA4317" s="128">
        <v>60</v>
      </c>
      <c r="AB4317" s="128">
        <v>1</v>
      </c>
      <c r="AD4317" s="126" t="s">
        <v>562</v>
      </c>
      <c r="AG4317" s="127"/>
      <c r="AI4317" s="127"/>
    </row>
    <row r="4318" spans="1:35" ht="14.85" customHeight="1">
      <c r="A4318" s="130">
        <v>5008455</v>
      </c>
      <c r="B4318" s="126" t="s">
        <v>8064</v>
      </c>
      <c r="C4318" s="126" t="s">
        <v>8065</v>
      </c>
      <c r="D4318" s="126" t="s">
        <v>6625</v>
      </c>
      <c r="E4318" s="126" t="s">
        <v>288</v>
      </c>
      <c r="F4318" s="126" t="s">
        <v>364</v>
      </c>
      <c r="G4318" s="126" t="s">
        <v>417</v>
      </c>
      <c r="H4318" s="126" t="s">
        <v>126</v>
      </c>
      <c r="I4318" s="126" t="s">
        <v>126</v>
      </c>
      <c r="J4318" s="126" t="s">
        <v>1989</v>
      </c>
      <c r="K4318" s="126" t="s">
        <v>504</v>
      </c>
      <c r="L4318" s="126" t="s">
        <v>545</v>
      </c>
      <c r="M4318" s="130">
        <v>9739.52</v>
      </c>
      <c r="O4318" s="126" t="s">
        <v>486</v>
      </c>
      <c r="P4318" s="130">
        <v>0</v>
      </c>
      <c r="S4318" s="130">
        <v>0</v>
      </c>
      <c r="V4318" s="130">
        <v>12173.91</v>
      </c>
      <c r="X4318" s="126" t="s">
        <v>487</v>
      </c>
      <c r="Z4318" s="127"/>
      <c r="AA4318" s="128">
        <v>1</v>
      </c>
      <c r="AB4318" s="128">
        <v>60</v>
      </c>
      <c r="AC4318" s="126" t="s">
        <v>366</v>
      </c>
      <c r="AD4318" s="126" t="s">
        <v>562</v>
      </c>
      <c r="AG4318" s="127"/>
      <c r="AI4318" s="127"/>
    </row>
    <row r="4319" spans="1:35" ht="14.85" customHeight="1">
      <c r="A4319" s="130">
        <v>5008454</v>
      </c>
      <c r="B4319" s="126" t="s">
        <v>6572</v>
      </c>
      <c r="C4319" s="126" t="s">
        <v>6573</v>
      </c>
      <c r="D4319" s="126" t="s">
        <v>8066</v>
      </c>
      <c r="E4319" s="126" t="s">
        <v>288</v>
      </c>
      <c r="F4319" s="126" t="s">
        <v>591</v>
      </c>
      <c r="G4319" s="126" t="s">
        <v>417</v>
      </c>
      <c r="H4319" s="126" t="s">
        <v>126</v>
      </c>
      <c r="I4319" s="126" t="s">
        <v>126</v>
      </c>
      <c r="J4319" s="126" t="s">
        <v>6193</v>
      </c>
      <c r="K4319" s="126" t="s">
        <v>504</v>
      </c>
      <c r="L4319" s="126" t="s">
        <v>1002</v>
      </c>
      <c r="M4319" s="130">
        <v>57460.480000000003</v>
      </c>
      <c r="N4319" s="126" t="s">
        <v>290</v>
      </c>
      <c r="O4319" s="126" t="s">
        <v>2625</v>
      </c>
      <c r="P4319" s="130">
        <v>0</v>
      </c>
      <c r="S4319" s="130">
        <v>0</v>
      </c>
      <c r="V4319" s="130">
        <v>64539.59</v>
      </c>
      <c r="X4319" s="126" t="s">
        <v>5148</v>
      </c>
      <c r="Y4319" s="126" t="s">
        <v>517</v>
      </c>
      <c r="Z4319" s="127"/>
      <c r="AA4319" s="128">
        <v>1</v>
      </c>
      <c r="AB4319" s="128">
        <v>84</v>
      </c>
      <c r="AD4319" s="126" t="s">
        <v>562</v>
      </c>
      <c r="AG4319" s="127"/>
      <c r="AI4319" s="127"/>
    </row>
    <row r="4320" spans="1:35" ht="14.85" customHeight="1">
      <c r="A4320" s="130">
        <v>5008453</v>
      </c>
      <c r="B4320" s="126" t="s">
        <v>8067</v>
      </c>
      <c r="C4320" s="126" t="s">
        <v>8068</v>
      </c>
      <c r="D4320" s="126" t="s">
        <v>8069</v>
      </c>
      <c r="E4320" s="126" t="s">
        <v>288</v>
      </c>
      <c r="F4320" s="126" t="s">
        <v>416</v>
      </c>
      <c r="G4320" s="126" t="s">
        <v>417</v>
      </c>
      <c r="H4320" s="126" t="s">
        <v>126</v>
      </c>
      <c r="I4320" s="126" t="s">
        <v>126</v>
      </c>
      <c r="J4320" s="126" t="s">
        <v>6346</v>
      </c>
      <c r="K4320" s="126" t="s">
        <v>504</v>
      </c>
      <c r="L4320" s="126" t="s">
        <v>6347</v>
      </c>
      <c r="M4320" s="130">
        <v>584.64</v>
      </c>
      <c r="O4320" s="126" t="s">
        <v>422</v>
      </c>
      <c r="P4320" s="130">
        <v>0</v>
      </c>
      <c r="S4320" s="130">
        <v>0</v>
      </c>
      <c r="V4320" s="130">
        <v>1305.23</v>
      </c>
      <c r="X4320" s="126" t="s">
        <v>1885</v>
      </c>
      <c r="Z4320" s="127"/>
      <c r="AA4320" s="128">
        <v>1</v>
      </c>
      <c r="AB4320" s="128">
        <v>12</v>
      </c>
      <c r="AD4320" s="126" t="s">
        <v>562</v>
      </c>
      <c r="AG4320" s="127"/>
      <c r="AI4320" s="127"/>
    </row>
    <row r="4321" spans="1:35" ht="14.85" customHeight="1">
      <c r="A4321" s="130">
        <v>5008452</v>
      </c>
      <c r="B4321" s="126" t="s">
        <v>8070</v>
      </c>
      <c r="C4321" s="126" t="s">
        <v>7503</v>
      </c>
      <c r="D4321" s="126" t="s">
        <v>8071</v>
      </c>
      <c r="E4321" s="126" t="s">
        <v>288</v>
      </c>
      <c r="F4321" s="126" t="s">
        <v>440</v>
      </c>
      <c r="G4321" s="126" t="s">
        <v>565</v>
      </c>
      <c r="H4321" s="126" t="s">
        <v>126</v>
      </c>
      <c r="I4321" s="126" t="s">
        <v>418</v>
      </c>
      <c r="J4321" s="126" t="s">
        <v>962</v>
      </c>
      <c r="K4321" s="126" t="s">
        <v>443</v>
      </c>
      <c r="L4321" s="126" t="s">
        <v>963</v>
      </c>
      <c r="M4321" s="130">
        <v>5430.54</v>
      </c>
      <c r="O4321" s="126" t="s">
        <v>449</v>
      </c>
      <c r="P4321" s="130">
        <v>0</v>
      </c>
      <c r="S4321" s="130">
        <v>0</v>
      </c>
      <c r="V4321" s="130">
        <v>5430.54</v>
      </c>
      <c r="X4321" s="126" t="s">
        <v>1069</v>
      </c>
      <c r="Z4321" s="127"/>
      <c r="AA4321" s="128">
        <v>60</v>
      </c>
      <c r="AB4321" s="128">
        <v>1</v>
      </c>
      <c r="AD4321" s="126" t="s">
        <v>562</v>
      </c>
      <c r="AG4321" s="127"/>
      <c r="AI4321" s="127"/>
    </row>
    <row r="4322" spans="1:35" ht="14.85" customHeight="1">
      <c r="A4322" s="130">
        <v>5008451</v>
      </c>
      <c r="B4322" s="126" t="s">
        <v>8064</v>
      </c>
      <c r="C4322" s="126" t="s">
        <v>8065</v>
      </c>
      <c r="D4322" s="126" t="s">
        <v>6625</v>
      </c>
      <c r="E4322" s="126" t="s">
        <v>288</v>
      </c>
      <c r="F4322" s="126" t="s">
        <v>364</v>
      </c>
      <c r="G4322" s="126" t="s">
        <v>417</v>
      </c>
      <c r="H4322" s="126" t="s">
        <v>126</v>
      </c>
      <c r="I4322" s="126" t="s">
        <v>126</v>
      </c>
      <c r="J4322" s="126" t="s">
        <v>1989</v>
      </c>
      <c r="K4322" s="126" t="s">
        <v>504</v>
      </c>
      <c r="L4322" s="126" t="s">
        <v>545</v>
      </c>
      <c r="M4322" s="130">
        <v>9739.52</v>
      </c>
      <c r="O4322" s="126" t="s">
        <v>486</v>
      </c>
      <c r="P4322" s="130">
        <v>0</v>
      </c>
      <c r="S4322" s="130">
        <v>0</v>
      </c>
      <c r="V4322" s="130">
        <v>12173.91</v>
      </c>
      <c r="X4322" s="126" t="s">
        <v>549</v>
      </c>
      <c r="Z4322" s="127"/>
      <c r="AA4322" s="128">
        <v>2</v>
      </c>
      <c r="AB4322" s="128">
        <v>60</v>
      </c>
      <c r="AC4322" s="126" t="s">
        <v>366</v>
      </c>
      <c r="AD4322" s="126" t="s">
        <v>562</v>
      </c>
      <c r="AG4322" s="127"/>
      <c r="AI4322" s="127"/>
    </row>
    <row r="4323" spans="1:35" ht="14.85" customHeight="1">
      <c r="A4323" s="130">
        <v>5008450</v>
      </c>
      <c r="B4323" s="126" t="s">
        <v>8072</v>
      </c>
      <c r="C4323" s="126" t="s">
        <v>8073</v>
      </c>
      <c r="D4323" s="126" t="s">
        <v>8074</v>
      </c>
      <c r="E4323" s="126" t="s">
        <v>288</v>
      </c>
      <c r="F4323" s="126" t="s">
        <v>416</v>
      </c>
      <c r="G4323" s="126" t="s">
        <v>417</v>
      </c>
      <c r="H4323" s="126" t="s">
        <v>126</v>
      </c>
      <c r="I4323" s="126" t="s">
        <v>126</v>
      </c>
      <c r="J4323" s="126" t="s">
        <v>6346</v>
      </c>
      <c r="K4323" s="126" t="s">
        <v>504</v>
      </c>
      <c r="L4323" s="126" t="s">
        <v>6347</v>
      </c>
      <c r="M4323" s="130">
        <v>1557.92</v>
      </c>
      <c r="O4323" s="126" t="s">
        <v>422</v>
      </c>
      <c r="P4323" s="130">
        <v>0</v>
      </c>
      <c r="S4323" s="130">
        <v>0</v>
      </c>
      <c r="V4323" s="130">
        <v>2033.42</v>
      </c>
      <c r="X4323" s="126" t="s">
        <v>1034</v>
      </c>
      <c r="Z4323" s="127"/>
      <c r="AA4323" s="128">
        <v>1</v>
      </c>
      <c r="AB4323" s="128">
        <v>12</v>
      </c>
      <c r="AD4323" s="126" t="s">
        <v>562</v>
      </c>
      <c r="AG4323" s="127"/>
      <c r="AI4323" s="127"/>
    </row>
    <row r="4324" spans="1:35" ht="14.85" customHeight="1">
      <c r="A4324" s="130">
        <v>5008901</v>
      </c>
      <c r="B4324" s="126" t="s">
        <v>8075</v>
      </c>
      <c r="C4324" s="126" t="s">
        <v>8076</v>
      </c>
      <c r="D4324" s="126" t="s">
        <v>8077</v>
      </c>
      <c r="E4324" s="126" t="s">
        <v>288</v>
      </c>
      <c r="F4324" s="126" t="s">
        <v>491</v>
      </c>
      <c r="G4324" s="126" t="s">
        <v>417</v>
      </c>
      <c r="H4324" s="126" t="s">
        <v>126</v>
      </c>
      <c r="I4324" s="126" t="s">
        <v>126</v>
      </c>
      <c r="J4324" s="126" t="s">
        <v>4624</v>
      </c>
      <c r="K4324" s="126" t="s">
        <v>504</v>
      </c>
      <c r="L4324" s="126" t="s">
        <v>694</v>
      </c>
      <c r="M4324" s="130">
        <v>970</v>
      </c>
      <c r="O4324" s="126" t="s">
        <v>721</v>
      </c>
      <c r="P4324" s="130">
        <v>0</v>
      </c>
      <c r="S4324" s="130">
        <v>0</v>
      </c>
      <c r="V4324" s="130">
        <v>970</v>
      </c>
      <c r="X4324" s="126" t="s">
        <v>8078</v>
      </c>
      <c r="Z4324" s="127"/>
      <c r="AA4324" s="128">
        <v>1</v>
      </c>
      <c r="AB4324" s="128">
        <v>60</v>
      </c>
      <c r="AD4324" s="126" t="s">
        <v>562</v>
      </c>
      <c r="AG4324" s="127"/>
      <c r="AI4324" s="127"/>
    </row>
    <row r="4325" spans="1:35" ht="14.85" customHeight="1">
      <c r="A4325" s="130">
        <v>5008900</v>
      </c>
      <c r="B4325" s="126" t="s">
        <v>8079</v>
      </c>
      <c r="C4325" s="126" t="s">
        <v>8080</v>
      </c>
      <c r="D4325" s="126" t="s">
        <v>8081</v>
      </c>
      <c r="E4325" s="126" t="s">
        <v>288</v>
      </c>
      <c r="F4325" s="126" t="s">
        <v>491</v>
      </c>
      <c r="G4325" s="126" t="s">
        <v>417</v>
      </c>
      <c r="H4325" s="126" t="s">
        <v>126</v>
      </c>
      <c r="I4325" s="126" t="s">
        <v>126</v>
      </c>
      <c r="J4325" s="126" t="s">
        <v>4624</v>
      </c>
      <c r="K4325" s="126" t="s">
        <v>504</v>
      </c>
      <c r="L4325" s="126" t="s">
        <v>694</v>
      </c>
      <c r="M4325" s="130">
        <v>925</v>
      </c>
      <c r="O4325" s="126" t="s">
        <v>1081</v>
      </c>
      <c r="P4325" s="130">
        <v>0</v>
      </c>
      <c r="S4325" s="130">
        <v>0</v>
      </c>
      <c r="V4325" s="130">
        <v>925</v>
      </c>
      <c r="X4325" s="126" t="s">
        <v>1082</v>
      </c>
      <c r="Z4325" s="127"/>
      <c r="AA4325" s="128">
        <v>1</v>
      </c>
      <c r="AB4325" s="128">
        <v>36</v>
      </c>
      <c r="AD4325" s="126" t="s">
        <v>562</v>
      </c>
      <c r="AG4325" s="127"/>
      <c r="AI4325" s="127"/>
    </row>
    <row r="4326" spans="1:35" ht="14.85" customHeight="1">
      <c r="A4326" s="130">
        <v>5008899</v>
      </c>
      <c r="B4326" s="126" t="s">
        <v>8082</v>
      </c>
      <c r="C4326" s="126" t="s">
        <v>8083</v>
      </c>
      <c r="D4326" s="126" t="s">
        <v>8084</v>
      </c>
      <c r="E4326" s="126" t="s">
        <v>288</v>
      </c>
      <c r="F4326" s="126" t="s">
        <v>491</v>
      </c>
      <c r="G4326" s="126" t="s">
        <v>417</v>
      </c>
      <c r="H4326" s="126" t="s">
        <v>126</v>
      </c>
      <c r="I4326" s="126" t="s">
        <v>126</v>
      </c>
      <c r="J4326" s="126" t="s">
        <v>4624</v>
      </c>
      <c r="K4326" s="126" t="s">
        <v>504</v>
      </c>
      <c r="L4326" s="126" t="s">
        <v>694</v>
      </c>
      <c r="M4326" s="130">
        <v>925.12</v>
      </c>
      <c r="O4326" s="126" t="s">
        <v>1081</v>
      </c>
      <c r="P4326" s="130">
        <v>0</v>
      </c>
      <c r="S4326" s="130">
        <v>0</v>
      </c>
      <c r="V4326" s="130">
        <v>1080</v>
      </c>
      <c r="X4326" s="126" t="s">
        <v>1082</v>
      </c>
      <c r="Z4326" s="127"/>
      <c r="AA4326" s="128">
        <v>1</v>
      </c>
      <c r="AB4326" s="128">
        <v>36</v>
      </c>
      <c r="AD4326" s="126" t="s">
        <v>562</v>
      </c>
      <c r="AG4326" s="127"/>
      <c r="AI4326" s="127"/>
    </row>
    <row r="4327" spans="1:35" ht="14.85" customHeight="1">
      <c r="A4327" s="130">
        <v>5008898</v>
      </c>
      <c r="B4327" s="126" t="s">
        <v>8085</v>
      </c>
      <c r="C4327" s="126" t="s">
        <v>8086</v>
      </c>
      <c r="D4327" s="126" t="s">
        <v>8087</v>
      </c>
      <c r="E4327" s="126" t="s">
        <v>288</v>
      </c>
      <c r="F4327" s="126" t="s">
        <v>416</v>
      </c>
      <c r="G4327" s="126" t="s">
        <v>417</v>
      </c>
      <c r="H4327" s="126" t="s">
        <v>126</v>
      </c>
      <c r="I4327" s="126" t="s">
        <v>126</v>
      </c>
      <c r="J4327" s="126" t="s">
        <v>709</v>
      </c>
      <c r="K4327" s="126" t="s">
        <v>535</v>
      </c>
      <c r="L4327" s="126" t="s">
        <v>2712</v>
      </c>
      <c r="M4327" s="130">
        <v>730.24</v>
      </c>
      <c r="O4327" s="126" t="s">
        <v>427</v>
      </c>
      <c r="P4327" s="130">
        <v>0</v>
      </c>
      <c r="S4327" s="130">
        <v>0</v>
      </c>
      <c r="V4327" s="130">
        <v>1239.3499999999999</v>
      </c>
      <c r="X4327" s="126" t="s">
        <v>771</v>
      </c>
      <c r="Z4327" s="127"/>
      <c r="AA4327" s="128">
        <v>1</v>
      </c>
      <c r="AB4327" s="128">
        <v>12</v>
      </c>
      <c r="AD4327" s="126" t="s">
        <v>562</v>
      </c>
      <c r="AG4327" s="127"/>
      <c r="AI4327" s="127"/>
    </row>
    <row r="4328" spans="1:35" ht="14.85" customHeight="1">
      <c r="A4328" s="130">
        <v>5008897</v>
      </c>
      <c r="B4328" s="126" t="s">
        <v>8088</v>
      </c>
      <c r="C4328" s="126" t="s">
        <v>8089</v>
      </c>
      <c r="D4328" s="126" t="s">
        <v>8090</v>
      </c>
      <c r="E4328" s="126" t="s">
        <v>288</v>
      </c>
      <c r="F4328" s="126" t="s">
        <v>491</v>
      </c>
      <c r="G4328" s="126" t="s">
        <v>417</v>
      </c>
      <c r="H4328" s="126" t="s">
        <v>126</v>
      </c>
      <c r="I4328" s="126" t="s">
        <v>126</v>
      </c>
      <c r="J4328" s="126" t="s">
        <v>4624</v>
      </c>
      <c r="K4328" s="126" t="s">
        <v>504</v>
      </c>
      <c r="L4328" s="126" t="s">
        <v>694</v>
      </c>
      <c r="M4328" s="130">
        <v>26295.360000000001</v>
      </c>
      <c r="N4328" s="126" t="s">
        <v>290</v>
      </c>
      <c r="O4328" s="126" t="s">
        <v>2587</v>
      </c>
      <c r="P4328" s="130">
        <v>0</v>
      </c>
      <c r="S4328" s="130">
        <v>0</v>
      </c>
      <c r="V4328" s="130">
        <v>28290</v>
      </c>
      <c r="X4328" s="126" t="s">
        <v>2588</v>
      </c>
      <c r="Y4328" s="126" t="s">
        <v>517</v>
      </c>
      <c r="Z4328" s="127"/>
      <c r="AA4328" s="128">
        <v>1</v>
      </c>
      <c r="AB4328" s="128">
        <v>120</v>
      </c>
      <c r="AD4328" s="126" t="s">
        <v>562</v>
      </c>
      <c r="AG4328" s="127"/>
      <c r="AI4328" s="127"/>
    </row>
    <row r="4329" spans="1:35" ht="14.85" customHeight="1">
      <c r="A4329" s="130">
        <v>5009948</v>
      </c>
      <c r="B4329" s="126" t="s">
        <v>8091</v>
      </c>
      <c r="C4329" s="126" t="s">
        <v>8092</v>
      </c>
      <c r="D4329" s="126" t="s">
        <v>8093</v>
      </c>
      <c r="E4329" s="126" t="s">
        <v>288</v>
      </c>
      <c r="F4329" s="126" t="s">
        <v>522</v>
      </c>
      <c r="G4329" s="126" t="s">
        <v>1975</v>
      </c>
      <c r="H4329" s="126" t="s">
        <v>524</v>
      </c>
      <c r="I4329" s="126" t="s">
        <v>418</v>
      </c>
      <c r="J4329" s="126" t="s">
        <v>825</v>
      </c>
      <c r="K4329" s="126" t="s">
        <v>504</v>
      </c>
      <c r="L4329" s="126" t="s">
        <v>444</v>
      </c>
      <c r="M4329" s="130">
        <v>54.51</v>
      </c>
      <c r="O4329" s="126" t="s">
        <v>528</v>
      </c>
      <c r="P4329" s="130">
        <v>0</v>
      </c>
      <c r="S4329" s="130">
        <v>0</v>
      </c>
      <c r="V4329" s="130">
        <v>54.51</v>
      </c>
      <c r="X4329" s="126" t="s">
        <v>1339</v>
      </c>
      <c r="Z4329" s="127"/>
      <c r="AA4329" s="128"/>
      <c r="AB4329" s="128"/>
      <c r="AD4329" s="126" t="s">
        <v>562</v>
      </c>
      <c r="AG4329" s="127"/>
      <c r="AI4329" s="127"/>
    </row>
    <row r="4330" spans="1:35" ht="14.85" customHeight="1">
      <c r="A4330" s="130">
        <v>5009947</v>
      </c>
      <c r="B4330" s="126" t="s">
        <v>8094</v>
      </c>
      <c r="C4330" s="126" t="s">
        <v>8092</v>
      </c>
      <c r="D4330" s="126" t="s">
        <v>8095</v>
      </c>
      <c r="E4330" s="126" t="s">
        <v>288</v>
      </c>
      <c r="F4330" s="126" t="s">
        <v>522</v>
      </c>
      <c r="G4330" s="126" t="s">
        <v>2364</v>
      </c>
      <c r="H4330" s="126" t="s">
        <v>524</v>
      </c>
      <c r="I4330" s="126" t="s">
        <v>418</v>
      </c>
      <c r="J4330" s="126" t="s">
        <v>825</v>
      </c>
      <c r="K4330" s="126" t="s">
        <v>504</v>
      </c>
      <c r="L4330" s="126" t="s">
        <v>444</v>
      </c>
      <c r="M4330" s="130">
        <v>24.35</v>
      </c>
      <c r="O4330" s="126" t="s">
        <v>528</v>
      </c>
      <c r="P4330" s="130">
        <v>0</v>
      </c>
      <c r="S4330" s="130">
        <v>0</v>
      </c>
      <c r="V4330" s="130">
        <v>46.73</v>
      </c>
      <c r="X4330" s="126" t="s">
        <v>1339</v>
      </c>
      <c r="Z4330" s="127"/>
      <c r="AA4330" s="128"/>
      <c r="AB4330" s="128"/>
      <c r="AD4330" s="126" t="s">
        <v>562</v>
      </c>
      <c r="AG4330" s="127"/>
      <c r="AI4330" s="127"/>
    </row>
    <row r="4331" spans="1:35" ht="14.85" customHeight="1">
      <c r="A4331" s="130">
        <v>5009946</v>
      </c>
      <c r="B4331" s="126" t="s">
        <v>8096</v>
      </c>
      <c r="C4331" s="126" t="s">
        <v>8092</v>
      </c>
      <c r="D4331" s="126" t="s">
        <v>8097</v>
      </c>
      <c r="E4331" s="126" t="s">
        <v>288</v>
      </c>
      <c r="F4331" s="126" t="s">
        <v>522</v>
      </c>
      <c r="G4331" s="126" t="s">
        <v>786</v>
      </c>
      <c r="H4331" s="126" t="s">
        <v>524</v>
      </c>
      <c r="I4331" s="126" t="s">
        <v>418</v>
      </c>
      <c r="J4331" s="126" t="s">
        <v>825</v>
      </c>
      <c r="K4331" s="126" t="s">
        <v>504</v>
      </c>
      <c r="L4331" s="126" t="s">
        <v>444</v>
      </c>
      <c r="M4331" s="130">
        <v>96.4</v>
      </c>
      <c r="O4331" s="126" t="s">
        <v>528</v>
      </c>
      <c r="P4331" s="130">
        <v>0</v>
      </c>
      <c r="S4331" s="130">
        <v>0</v>
      </c>
      <c r="V4331" s="130">
        <v>96.4</v>
      </c>
      <c r="X4331" s="126" t="s">
        <v>1339</v>
      </c>
      <c r="Z4331" s="127"/>
      <c r="AA4331" s="128"/>
      <c r="AB4331" s="128"/>
      <c r="AD4331" s="126" t="s">
        <v>562</v>
      </c>
      <c r="AG4331" s="127"/>
      <c r="AI4331" s="127"/>
    </row>
    <row r="4332" spans="1:35" ht="14.85" customHeight="1">
      <c r="A4332" s="130">
        <v>5009945</v>
      </c>
      <c r="B4332" s="126" t="s">
        <v>8098</v>
      </c>
      <c r="C4332" s="126" t="s">
        <v>8099</v>
      </c>
      <c r="D4332" s="126" t="s">
        <v>8100</v>
      </c>
      <c r="E4332" s="126" t="s">
        <v>288</v>
      </c>
      <c r="F4332" s="126" t="s">
        <v>522</v>
      </c>
      <c r="G4332" s="126" t="s">
        <v>806</v>
      </c>
      <c r="H4332" s="126" t="s">
        <v>524</v>
      </c>
      <c r="I4332" s="126" t="s">
        <v>418</v>
      </c>
      <c r="J4332" s="126" t="s">
        <v>825</v>
      </c>
      <c r="K4332" s="126" t="s">
        <v>504</v>
      </c>
      <c r="L4332" s="126" t="s">
        <v>444</v>
      </c>
      <c r="M4332" s="130">
        <v>97.37</v>
      </c>
      <c r="O4332" s="126" t="s">
        <v>528</v>
      </c>
      <c r="P4332" s="130">
        <v>0</v>
      </c>
      <c r="S4332" s="130">
        <v>0</v>
      </c>
      <c r="V4332" s="130">
        <v>97.37</v>
      </c>
      <c r="X4332" s="126" t="s">
        <v>4455</v>
      </c>
      <c r="Z4332" s="127"/>
      <c r="AA4332" s="128"/>
      <c r="AB4332" s="128"/>
      <c r="AD4332" s="126" t="s">
        <v>562</v>
      </c>
      <c r="AG4332" s="127"/>
      <c r="AI4332" s="127"/>
    </row>
    <row r="4333" spans="1:35" ht="14.85" customHeight="1">
      <c r="A4333" s="130">
        <v>5009944</v>
      </c>
      <c r="B4333" s="126" t="s">
        <v>8101</v>
      </c>
      <c r="C4333" s="126" t="s">
        <v>8099</v>
      </c>
      <c r="D4333" s="126" t="s">
        <v>8102</v>
      </c>
      <c r="E4333" s="126" t="s">
        <v>288</v>
      </c>
      <c r="F4333" s="126" t="s">
        <v>522</v>
      </c>
      <c r="G4333" s="126" t="s">
        <v>6471</v>
      </c>
      <c r="H4333" s="126" t="s">
        <v>524</v>
      </c>
      <c r="I4333" s="126" t="s">
        <v>418</v>
      </c>
      <c r="J4333" s="126" t="s">
        <v>825</v>
      </c>
      <c r="K4333" s="126" t="s">
        <v>504</v>
      </c>
      <c r="L4333" s="126" t="s">
        <v>444</v>
      </c>
      <c r="M4333" s="130">
        <v>54.8</v>
      </c>
      <c r="O4333" s="126" t="s">
        <v>528</v>
      </c>
      <c r="P4333" s="130">
        <v>0</v>
      </c>
      <c r="S4333" s="130">
        <v>0</v>
      </c>
      <c r="V4333" s="130">
        <v>175.57</v>
      </c>
      <c r="X4333" s="126" t="s">
        <v>4455</v>
      </c>
      <c r="Z4333" s="127"/>
      <c r="AA4333" s="128"/>
      <c r="AB4333" s="128"/>
      <c r="AD4333" s="126" t="s">
        <v>562</v>
      </c>
      <c r="AG4333" s="127"/>
      <c r="AI4333" s="127"/>
    </row>
    <row r="4334" spans="1:35" ht="14.85" customHeight="1">
      <c r="A4334" s="130">
        <v>5009943</v>
      </c>
      <c r="B4334" s="126" t="s">
        <v>8103</v>
      </c>
      <c r="C4334" s="126" t="s">
        <v>8099</v>
      </c>
      <c r="D4334" s="126" t="s">
        <v>8104</v>
      </c>
      <c r="E4334" s="126" t="s">
        <v>288</v>
      </c>
      <c r="F4334" s="126" t="s">
        <v>522</v>
      </c>
      <c r="G4334" s="126" t="s">
        <v>4452</v>
      </c>
      <c r="H4334" s="126" t="s">
        <v>524</v>
      </c>
      <c r="I4334" s="126" t="s">
        <v>418</v>
      </c>
      <c r="J4334" s="126" t="s">
        <v>825</v>
      </c>
      <c r="K4334" s="126" t="s">
        <v>504</v>
      </c>
      <c r="L4334" s="126" t="s">
        <v>444</v>
      </c>
      <c r="M4334" s="130">
        <v>24.35</v>
      </c>
      <c r="O4334" s="126" t="s">
        <v>528</v>
      </c>
      <c r="P4334" s="130">
        <v>0</v>
      </c>
      <c r="S4334" s="130">
        <v>0</v>
      </c>
      <c r="V4334" s="130">
        <v>135.38</v>
      </c>
      <c r="X4334" s="126" t="s">
        <v>4455</v>
      </c>
      <c r="Z4334" s="127"/>
      <c r="AA4334" s="128"/>
      <c r="AB4334" s="128"/>
      <c r="AD4334" s="126" t="s">
        <v>562</v>
      </c>
      <c r="AG4334" s="127"/>
      <c r="AI4334" s="127"/>
    </row>
    <row r="4335" spans="1:35" ht="14.85" customHeight="1">
      <c r="A4335" s="130">
        <v>5012001</v>
      </c>
      <c r="B4335" s="126" t="s">
        <v>413</v>
      </c>
      <c r="C4335" s="126" t="s">
        <v>8105</v>
      </c>
      <c r="D4335" s="126" t="s">
        <v>8106</v>
      </c>
      <c r="E4335" s="126" t="s">
        <v>288</v>
      </c>
      <c r="F4335" s="126" t="s">
        <v>416</v>
      </c>
      <c r="G4335" s="126" t="s">
        <v>417</v>
      </c>
      <c r="H4335" s="126" t="s">
        <v>126</v>
      </c>
      <c r="I4335" s="126" t="s">
        <v>126</v>
      </c>
      <c r="J4335" s="126" t="s">
        <v>1032</v>
      </c>
      <c r="K4335" s="126" t="s">
        <v>747</v>
      </c>
      <c r="L4335" s="126" t="s">
        <v>1033</v>
      </c>
      <c r="M4335" s="130">
        <v>340.48</v>
      </c>
      <c r="O4335" s="126" t="s">
        <v>422</v>
      </c>
      <c r="P4335" s="130">
        <v>0</v>
      </c>
      <c r="S4335" s="130">
        <v>0</v>
      </c>
      <c r="V4335" s="130">
        <v>448.84</v>
      </c>
      <c r="X4335" s="126" t="s">
        <v>497</v>
      </c>
      <c r="Z4335" s="127"/>
      <c r="AA4335" s="128">
        <v>1</v>
      </c>
      <c r="AB4335" s="128">
        <v>12</v>
      </c>
      <c r="AD4335" s="126" t="s">
        <v>488</v>
      </c>
      <c r="AG4335" s="127"/>
      <c r="AI4335" s="127"/>
    </row>
    <row r="4336" spans="1:35" ht="14.85" customHeight="1">
      <c r="A4336" s="130">
        <v>5012000</v>
      </c>
      <c r="B4336" s="126" t="s">
        <v>413</v>
      </c>
      <c r="C4336" s="126" t="s">
        <v>8107</v>
      </c>
      <c r="D4336" s="126" t="s">
        <v>8108</v>
      </c>
      <c r="E4336" s="126" t="s">
        <v>288</v>
      </c>
      <c r="F4336" s="126" t="s">
        <v>416</v>
      </c>
      <c r="G4336" s="126" t="s">
        <v>417</v>
      </c>
      <c r="H4336" s="126" t="s">
        <v>126</v>
      </c>
      <c r="I4336" s="126" t="s">
        <v>126</v>
      </c>
      <c r="J4336" s="126" t="s">
        <v>1032</v>
      </c>
      <c r="K4336" s="126" t="s">
        <v>747</v>
      </c>
      <c r="L4336" s="126" t="s">
        <v>1033</v>
      </c>
      <c r="M4336" s="130">
        <v>389.76</v>
      </c>
      <c r="O4336" s="126" t="s">
        <v>587</v>
      </c>
      <c r="P4336" s="130">
        <v>0</v>
      </c>
      <c r="S4336" s="130">
        <v>0</v>
      </c>
      <c r="V4336" s="130">
        <v>777</v>
      </c>
      <c r="X4336" s="126" t="s">
        <v>4251</v>
      </c>
      <c r="Z4336" s="127"/>
      <c r="AA4336" s="128">
        <v>1</v>
      </c>
      <c r="AB4336" s="128">
        <v>12</v>
      </c>
      <c r="AD4336" s="126" t="s">
        <v>488</v>
      </c>
      <c r="AG4336" s="127"/>
      <c r="AI4336" s="127"/>
    </row>
    <row r="4337" spans="1:35" ht="14.85" customHeight="1">
      <c r="A4337" s="130">
        <v>5013097</v>
      </c>
      <c r="B4337" s="126" t="s">
        <v>413</v>
      </c>
      <c r="C4337" s="126" t="s">
        <v>8109</v>
      </c>
      <c r="E4337" s="126" t="s">
        <v>288</v>
      </c>
      <c r="F4337" s="126" t="s">
        <v>364</v>
      </c>
      <c r="G4337" s="126" t="s">
        <v>417</v>
      </c>
      <c r="H4337" s="126" t="s">
        <v>126</v>
      </c>
      <c r="I4337" s="126" t="s">
        <v>126</v>
      </c>
      <c r="J4337" s="126" t="s">
        <v>466</v>
      </c>
      <c r="K4337" s="126" t="s">
        <v>467</v>
      </c>
      <c r="L4337" s="126" t="s">
        <v>468</v>
      </c>
      <c r="M4337" s="130">
        <v>6817.44</v>
      </c>
      <c r="O4337" s="126" t="s">
        <v>365</v>
      </c>
      <c r="P4337" s="130">
        <v>0</v>
      </c>
      <c r="S4337" s="130">
        <v>0</v>
      </c>
      <c r="V4337" s="130">
        <v>21328.69</v>
      </c>
      <c r="X4337" s="126" t="s">
        <v>510</v>
      </c>
      <c r="Z4337" s="127"/>
      <c r="AA4337" s="128">
        <v>2</v>
      </c>
      <c r="AB4337" s="128">
        <v>60</v>
      </c>
      <c r="AC4337" s="126" t="s">
        <v>366</v>
      </c>
      <c r="AD4337" s="126" t="s">
        <v>1990</v>
      </c>
      <c r="AG4337" s="127"/>
      <c r="AI4337" s="127"/>
    </row>
    <row r="4338" spans="1:35" ht="14.85" customHeight="1">
      <c r="A4338" s="130">
        <v>5008981</v>
      </c>
      <c r="B4338" s="126" t="s">
        <v>413</v>
      </c>
      <c r="C4338" s="126" t="s">
        <v>8110</v>
      </c>
      <c r="D4338" s="126" t="s">
        <v>8111</v>
      </c>
      <c r="E4338" s="126" t="s">
        <v>288</v>
      </c>
      <c r="F4338" s="126" t="s">
        <v>416</v>
      </c>
      <c r="G4338" s="126" t="s">
        <v>417</v>
      </c>
      <c r="H4338" s="126" t="s">
        <v>126</v>
      </c>
      <c r="I4338" s="126" t="s">
        <v>126</v>
      </c>
      <c r="J4338" s="126" t="s">
        <v>4016</v>
      </c>
      <c r="K4338" s="126" t="s">
        <v>3381</v>
      </c>
      <c r="L4338" s="126" t="s">
        <v>694</v>
      </c>
      <c r="M4338" s="130">
        <v>290</v>
      </c>
      <c r="O4338" s="126" t="s">
        <v>587</v>
      </c>
      <c r="P4338" s="130">
        <v>0</v>
      </c>
      <c r="S4338" s="130">
        <v>0</v>
      </c>
      <c r="V4338" s="130">
        <v>290</v>
      </c>
      <c r="X4338" s="126" t="s">
        <v>5333</v>
      </c>
      <c r="Z4338" s="127"/>
      <c r="AA4338" s="128">
        <v>1</v>
      </c>
      <c r="AB4338" s="128">
        <v>12</v>
      </c>
      <c r="AD4338" s="126" t="s">
        <v>1801</v>
      </c>
      <c r="AG4338" s="127"/>
      <c r="AI4338" s="127"/>
    </row>
    <row r="4339" spans="1:35" ht="14.85" customHeight="1">
      <c r="A4339" s="130">
        <v>5010458</v>
      </c>
      <c r="B4339" s="126" t="s">
        <v>8112</v>
      </c>
      <c r="C4339" s="126" t="s">
        <v>8113</v>
      </c>
      <c r="D4339" s="126" t="s">
        <v>8114</v>
      </c>
      <c r="E4339" s="126" t="s">
        <v>288</v>
      </c>
      <c r="F4339" s="126" t="s">
        <v>440</v>
      </c>
      <c r="G4339" s="126" t="s">
        <v>417</v>
      </c>
      <c r="H4339" s="126" t="s">
        <v>126</v>
      </c>
      <c r="I4339" s="126" t="s">
        <v>126</v>
      </c>
      <c r="J4339" s="126" t="s">
        <v>8115</v>
      </c>
      <c r="K4339" s="126" t="s">
        <v>567</v>
      </c>
      <c r="L4339" s="126" t="s">
        <v>8116</v>
      </c>
      <c r="M4339" s="130">
        <v>232.05</v>
      </c>
      <c r="O4339" s="126" t="s">
        <v>445</v>
      </c>
      <c r="P4339" s="130">
        <v>0</v>
      </c>
      <c r="S4339" s="130">
        <v>0</v>
      </c>
      <c r="V4339" s="130">
        <v>232.05</v>
      </c>
      <c r="X4339" s="126" t="s">
        <v>4709</v>
      </c>
      <c r="Z4339" s="127"/>
      <c r="AA4339" s="128"/>
      <c r="AB4339" s="128"/>
      <c r="AD4339" s="126" t="s">
        <v>562</v>
      </c>
      <c r="AG4339" s="127"/>
      <c r="AI4339" s="127"/>
    </row>
    <row r="4340" spans="1:35" ht="14.85" customHeight="1">
      <c r="A4340" s="130">
        <v>5010457</v>
      </c>
      <c r="B4340" s="126" t="s">
        <v>8117</v>
      </c>
      <c r="C4340" s="126" t="s">
        <v>8113</v>
      </c>
      <c r="D4340" s="126" t="s">
        <v>8118</v>
      </c>
      <c r="E4340" s="126" t="s">
        <v>288</v>
      </c>
      <c r="F4340" s="126" t="s">
        <v>440</v>
      </c>
      <c r="G4340" s="126" t="s">
        <v>417</v>
      </c>
      <c r="H4340" s="126" t="s">
        <v>126</v>
      </c>
      <c r="I4340" s="126" t="s">
        <v>126</v>
      </c>
      <c r="J4340" s="126" t="s">
        <v>8115</v>
      </c>
      <c r="K4340" s="126" t="s">
        <v>567</v>
      </c>
      <c r="L4340" s="126" t="s">
        <v>8116</v>
      </c>
      <c r="M4340" s="130">
        <v>179.1</v>
      </c>
      <c r="O4340" s="126" t="s">
        <v>445</v>
      </c>
      <c r="P4340" s="130">
        <v>0</v>
      </c>
      <c r="S4340" s="130">
        <v>0</v>
      </c>
      <c r="V4340" s="130">
        <v>179.1</v>
      </c>
      <c r="X4340" s="126" t="s">
        <v>4709</v>
      </c>
      <c r="Z4340" s="127"/>
      <c r="AA4340" s="128"/>
      <c r="AB4340" s="128"/>
      <c r="AD4340" s="126" t="s">
        <v>562</v>
      </c>
      <c r="AG4340" s="127"/>
      <c r="AI4340" s="127"/>
    </row>
    <row r="4341" spans="1:35" ht="14.85" customHeight="1">
      <c r="A4341" s="130">
        <v>5010456</v>
      </c>
      <c r="B4341" s="126" t="s">
        <v>8119</v>
      </c>
      <c r="C4341" s="126" t="s">
        <v>8120</v>
      </c>
      <c r="D4341" s="126" t="s">
        <v>8121</v>
      </c>
      <c r="E4341" s="126" t="s">
        <v>288</v>
      </c>
      <c r="F4341" s="126" t="s">
        <v>416</v>
      </c>
      <c r="G4341" s="126" t="s">
        <v>417</v>
      </c>
      <c r="H4341" s="126" t="s">
        <v>126</v>
      </c>
      <c r="I4341" s="126" t="s">
        <v>126</v>
      </c>
      <c r="J4341" s="126" t="s">
        <v>4918</v>
      </c>
      <c r="K4341" s="126" t="s">
        <v>504</v>
      </c>
      <c r="L4341" s="126" t="s">
        <v>4919</v>
      </c>
      <c r="M4341" s="130">
        <v>682.08</v>
      </c>
      <c r="O4341" s="126" t="s">
        <v>4920</v>
      </c>
      <c r="P4341" s="130">
        <v>0</v>
      </c>
      <c r="S4341" s="130">
        <v>0</v>
      </c>
      <c r="V4341" s="130">
        <v>1026.42</v>
      </c>
      <c r="X4341" s="126" t="s">
        <v>4921</v>
      </c>
      <c r="Z4341" s="127"/>
      <c r="AA4341" s="128">
        <v>1</v>
      </c>
      <c r="AB4341" s="128">
        <v>12</v>
      </c>
      <c r="AD4341" s="126" t="s">
        <v>562</v>
      </c>
      <c r="AG4341" s="127"/>
      <c r="AI4341" s="127"/>
    </row>
    <row r="4342" spans="1:35" ht="14.85" customHeight="1">
      <c r="A4342" s="130">
        <v>5010455</v>
      </c>
      <c r="B4342" s="126" t="s">
        <v>8122</v>
      </c>
      <c r="C4342" s="126" t="s">
        <v>8123</v>
      </c>
      <c r="D4342" s="126" t="s">
        <v>8124</v>
      </c>
      <c r="E4342" s="126" t="s">
        <v>288</v>
      </c>
      <c r="F4342" s="126" t="s">
        <v>491</v>
      </c>
      <c r="G4342" s="126" t="s">
        <v>417</v>
      </c>
      <c r="H4342" s="126" t="s">
        <v>126</v>
      </c>
      <c r="I4342" s="126" t="s">
        <v>126</v>
      </c>
      <c r="J4342" s="126" t="s">
        <v>7611</v>
      </c>
      <c r="K4342" s="126" t="s">
        <v>420</v>
      </c>
      <c r="L4342" s="126" t="s">
        <v>5771</v>
      </c>
      <c r="M4342" s="130">
        <v>1947.68</v>
      </c>
      <c r="O4342" s="126" t="s">
        <v>492</v>
      </c>
      <c r="P4342" s="130">
        <v>0</v>
      </c>
      <c r="S4342" s="130">
        <v>0</v>
      </c>
      <c r="V4342" s="130">
        <v>3174.96</v>
      </c>
      <c r="X4342" s="126" t="s">
        <v>8125</v>
      </c>
      <c r="Z4342" s="127"/>
      <c r="AA4342" s="128">
        <v>1</v>
      </c>
      <c r="AB4342" s="128">
        <v>60</v>
      </c>
      <c r="AD4342" s="126" t="s">
        <v>562</v>
      </c>
      <c r="AG4342" s="127"/>
      <c r="AI4342" s="127"/>
    </row>
    <row r="4343" spans="1:35" ht="14.85" customHeight="1">
      <c r="A4343" s="130">
        <v>5011794</v>
      </c>
      <c r="B4343" s="126" t="s">
        <v>413</v>
      </c>
      <c r="C4343" s="126" t="s">
        <v>8126</v>
      </c>
      <c r="E4343" s="126" t="s">
        <v>288</v>
      </c>
      <c r="F4343" s="126" t="s">
        <v>522</v>
      </c>
      <c r="G4343" s="126" t="s">
        <v>1636</v>
      </c>
      <c r="H4343" s="126" t="s">
        <v>524</v>
      </c>
      <c r="I4343" s="126" t="s">
        <v>418</v>
      </c>
      <c r="J4343" s="126" t="s">
        <v>1770</v>
      </c>
      <c r="K4343" s="126" t="s">
        <v>976</v>
      </c>
      <c r="L4343" s="126" t="s">
        <v>1771</v>
      </c>
      <c r="M4343" s="130">
        <v>1367.09</v>
      </c>
      <c r="N4343" s="126" t="s">
        <v>290</v>
      </c>
      <c r="O4343" s="126" t="s">
        <v>621</v>
      </c>
      <c r="P4343" s="130">
        <v>0</v>
      </c>
      <c r="S4343" s="130">
        <v>0</v>
      </c>
      <c r="V4343" s="130">
        <v>1856.38</v>
      </c>
      <c r="X4343" s="126" t="s">
        <v>2855</v>
      </c>
      <c r="Z4343" s="127"/>
      <c r="AA4343" s="128"/>
      <c r="AB4343" s="128"/>
      <c r="AD4343" s="126" t="s">
        <v>2409</v>
      </c>
      <c r="AG4343" s="127"/>
      <c r="AI4343" s="127"/>
    </row>
    <row r="4344" spans="1:35" ht="14.85" customHeight="1">
      <c r="A4344" s="130">
        <v>5011222</v>
      </c>
      <c r="B4344" s="126" t="s">
        <v>413</v>
      </c>
      <c r="C4344" s="126" t="s">
        <v>6643</v>
      </c>
      <c r="D4344" s="126" t="s">
        <v>8127</v>
      </c>
      <c r="E4344" s="126" t="s">
        <v>288</v>
      </c>
      <c r="F4344" s="126" t="s">
        <v>491</v>
      </c>
      <c r="G4344" s="126" t="s">
        <v>417</v>
      </c>
      <c r="H4344" s="126" t="s">
        <v>126</v>
      </c>
      <c r="I4344" s="126" t="s">
        <v>126</v>
      </c>
      <c r="J4344" s="126" t="s">
        <v>503</v>
      </c>
      <c r="K4344" s="126" t="s">
        <v>504</v>
      </c>
      <c r="L4344" s="126" t="s">
        <v>505</v>
      </c>
      <c r="M4344" s="130">
        <v>3077.46</v>
      </c>
      <c r="N4344" s="126" t="s">
        <v>290</v>
      </c>
      <c r="O4344" s="126" t="s">
        <v>1311</v>
      </c>
      <c r="P4344" s="130">
        <v>0</v>
      </c>
      <c r="S4344" s="130">
        <v>0</v>
      </c>
      <c r="V4344" s="130">
        <v>3419.4</v>
      </c>
      <c r="X4344" s="126" t="s">
        <v>1312</v>
      </c>
      <c r="Y4344" s="126" t="s">
        <v>517</v>
      </c>
      <c r="Z4344" s="127" t="s">
        <v>309</v>
      </c>
      <c r="AA4344" s="128">
        <v>1</v>
      </c>
      <c r="AB4344" s="128">
        <v>60</v>
      </c>
      <c r="AD4344" s="126" t="s">
        <v>1287</v>
      </c>
      <c r="AG4344" s="127"/>
      <c r="AI4344" s="127"/>
    </row>
    <row r="4345" spans="1:35" ht="14.85" customHeight="1">
      <c r="A4345" s="130">
        <v>5011221</v>
      </c>
      <c r="B4345" s="126" t="s">
        <v>413</v>
      </c>
      <c r="C4345" s="126" t="s">
        <v>6643</v>
      </c>
      <c r="D4345" s="126" t="s">
        <v>8128</v>
      </c>
      <c r="E4345" s="126" t="s">
        <v>288</v>
      </c>
      <c r="F4345" s="126" t="s">
        <v>491</v>
      </c>
      <c r="G4345" s="126" t="s">
        <v>417</v>
      </c>
      <c r="H4345" s="126" t="s">
        <v>126</v>
      </c>
      <c r="I4345" s="126" t="s">
        <v>126</v>
      </c>
      <c r="J4345" s="126" t="s">
        <v>503</v>
      </c>
      <c r="K4345" s="126" t="s">
        <v>504</v>
      </c>
      <c r="L4345" s="126" t="s">
        <v>505</v>
      </c>
      <c r="M4345" s="130">
        <v>3624.4</v>
      </c>
      <c r="N4345" s="126" t="s">
        <v>290</v>
      </c>
      <c r="O4345" s="126" t="s">
        <v>1311</v>
      </c>
      <c r="P4345" s="130">
        <v>0</v>
      </c>
      <c r="S4345" s="130">
        <v>0</v>
      </c>
      <c r="V4345" s="130">
        <v>4027.12</v>
      </c>
      <c r="X4345" s="126" t="s">
        <v>1312</v>
      </c>
      <c r="Y4345" s="126" t="s">
        <v>517</v>
      </c>
      <c r="Z4345" s="127" t="s">
        <v>309</v>
      </c>
      <c r="AA4345" s="128">
        <v>1</v>
      </c>
      <c r="AB4345" s="128">
        <v>60</v>
      </c>
      <c r="AD4345" s="126" t="s">
        <v>1222</v>
      </c>
      <c r="AG4345" s="127"/>
      <c r="AI4345" s="127"/>
    </row>
    <row r="4346" spans="1:35" ht="14.85" customHeight="1">
      <c r="A4346" s="130">
        <v>5011220</v>
      </c>
      <c r="B4346" s="126" t="s">
        <v>413</v>
      </c>
      <c r="C4346" s="126" t="s">
        <v>6643</v>
      </c>
      <c r="D4346" s="126" t="s">
        <v>8129</v>
      </c>
      <c r="E4346" s="126" t="s">
        <v>288</v>
      </c>
      <c r="F4346" s="126" t="s">
        <v>491</v>
      </c>
      <c r="G4346" s="126" t="s">
        <v>417</v>
      </c>
      <c r="H4346" s="126" t="s">
        <v>126</v>
      </c>
      <c r="I4346" s="126" t="s">
        <v>126</v>
      </c>
      <c r="J4346" s="126" t="s">
        <v>503</v>
      </c>
      <c r="K4346" s="126" t="s">
        <v>504</v>
      </c>
      <c r="L4346" s="126" t="s">
        <v>505</v>
      </c>
      <c r="M4346" s="130">
        <v>4294.9399999999996</v>
      </c>
      <c r="N4346" s="126" t="s">
        <v>290</v>
      </c>
      <c r="O4346" s="126" t="s">
        <v>1311</v>
      </c>
      <c r="P4346" s="130">
        <v>0</v>
      </c>
      <c r="S4346" s="130">
        <v>0</v>
      </c>
      <c r="V4346" s="130">
        <v>4772.16</v>
      </c>
      <c r="X4346" s="126" t="s">
        <v>1312</v>
      </c>
      <c r="Y4346" s="126" t="s">
        <v>517</v>
      </c>
      <c r="Z4346" s="127" t="s">
        <v>309</v>
      </c>
      <c r="AA4346" s="128">
        <v>1</v>
      </c>
      <c r="AB4346" s="128">
        <v>60</v>
      </c>
      <c r="AD4346" s="126" t="s">
        <v>1222</v>
      </c>
      <c r="AG4346" s="127"/>
      <c r="AI4346" s="127"/>
    </row>
    <row r="4347" spans="1:35" ht="14.85" customHeight="1">
      <c r="A4347" s="130">
        <v>5011219</v>
      </c>
      <c r="B4347" s="126" t="s">
        <v>413</v>
      </c>
      <c r="C4347" s="126" t="s">
        <v>8130</v>
      </c>
      <c r="D4347" s="126" t="s">
        <v>1445</v>
      </c>
      <c r="E4347" s="126" t="s">
        <v>288</v>
      </c>
      <c r="F4347" s="126" t="s">
        <v>491</v>
      </c>
      <c r="G4347" s="126" t="s">
        <v>417</v>
      </c>
      <c r="H4347" s="126" t="s">
        <v>126</v>
      </c>
      <c r="I4347" s="126" t="s">
        <v>126</v>
      </c>
      <c r="J4347" s="126" t="s">
        <v>503</v>
      </c>
      <c r="K4347" s="126" t="s">
        <v>504</v>
      </c>
      <c r="L4347" s="126" t="s">
        <v>505</v>
      </c>
      <c r="M4347" s="130">
        <v>61833.73</v>
      </c>
      <c r="N4347" s="126" t="s">
        <v>290</v>
      </c>
      <c r="O4347" s="126" t="s">
        <v>1311</v>
      </c>
      <c r="P4347" s="130">
        <v>0</v>
      </c>
      <c r="S4347" s="130">
        <v>0</v>
      </c>
      <c r="V4347" s="130">
        <v>61833.73</v>
      </c>
      <c r="X4347" s="126" t="s">
        <v>1446</v>
      </c>
      <c r="Y4347" s="126" t="s">
        <v>517</v>
      </c>
      <c r="Z4347" s="127"/>
      <c r="AA4347" s="128">
        <v>1</v>
      </c>
      <c r="AB4347" s="128">
        <v>60</v>
      </c>
      <c r="AD4347" s="126" t="s">
        <v>1222</v>
      </c>
      <c r="AG4347" s="127"/>
      <c r="AI4347" s="127"/>
    </row>
    <row r="4348" spans="1:35" ht="14.85" customHeight="1">
      <c r="A4348" s="130">
        <v>5009942</v>
      </c>
      <c r="B4348" s="126" t="s">
        <v>8131</v>
      </c>
      <c r="C4348" s="126" t="s">
        <v>3247</v>
      </c>
      <c r="D4348" s="126" t="s">
        <v>8132</v>
      </c>
      <c r="E4348" s="126" t="s">
        <v>288</v>
      </c>
      <c r="F4348" s="126" t="s">
        <v>522</v>
      </c>
      <c r="G4348" s="126" t="s">
        <v>5035</v>
      </c>
      <c r="H4348" s="126" t="s">
        <v>524</v>
      </c>
      <c r="I4348" s="126" t="s">
        <v>126</v>
      </c>
      <c r="J4348" s="126" t="s">
        <v>825</v>
      </c>
      <c r="K4348" s="126" t="s">
        <v>504</v>
      </c>
      <c r="L4348" s="126" t="s">
        <v>444</v>
      </c>
      <c r="M4348" s="130">
        <v>21.84</v>
      </c>
      <c r="O4348" s="126" t="s">
        <v>528</v>
      </c>
      <c r="P4348" s="130">
        <v>0</v>
      </c>
      <c r="S4348" s="130">
        <v>0</v>
      </c>
      <c r="V4348" s="130">
        <v>21.84</v>
      </c>
      <c r="X4348" s="126" t="s">
        <v>3250</v>
      </c>
      <c r="Z4348" s="127"/>
      <c r="AA4348" s="128"/>
      <c r="AB4348" s="128"/>
      <c r="AD4348" s="126" t="s">
        <v>562</v>
      </c>
      <c r="AG4348" s="127"/>
      <c r="AI4348" s="127"/>
    </row>
    <row r="4349" spans="1:35" ht="14.85" customHeight="1">
      <c r="A4349" s="130">
        <v>5009941</v>
      </c>
      <c r="B4349" s="126" t="s">
        <v>8133</v>
      </c>
      <c r="C4349" s="126" t="s">
        <v>3247</v>
      </c>
      <c r="D4349" s="126" t="s">
        <v>8134</v>
      </c>
      <c r="E4349" s="126" t="s">
        <v>288</v>
      </c>
      <c r="F4349" s="126" t="s">
        <v>522</v>
      </c>
      <c r="G4349" s="126" t="s">
        <v>1597</v>
      </c>
      <c r="H4349" s="126" t="s">
        <v>524</v>
      </c>
      <c r="I4349" s="126" t="s">
        <v>126</v>
      </c>
      <c r="J4349" s="126" t="s">
        <v>825</v>
      </c>
      <c r="K4349" s="126" t="s">
        <v>504</v>
      </c>
      <c r="L4349" s="126" t="s">
        <v>444</v>
      </c>
      <c r="M4349" s="130">
        <v>17.3</v>
      </c>
      <c r="O4349" s="126" t="s">
        <v>528</v>
      </c>
      <c r="P4349" s="130">
        <v>0</v>
      </c>
      <c r="S4349" s="130">
        <v>0</v>
      </c>
      <c r="V4349" s="130">
        <v>17.3</v>
      </c>
      <c r="X4349" s="126" t="s">
        <v>3250</v>
      </c>
      <c r="Z4349" s="127"/>
      <c r="AA4349" s="128"/>
      <c r="AB4349" s="128"/>
      <c r="AD4349" s="126" t="s">
        <v>562</v>
      </c>
      <c r="AG4349" s="127"/>
      <c r="AI4349" s="127"/>
    </row>
    <row r="4350" spans="1:35" ht="14.85" customHeight="1">
      <c r="A4350" s="130">
        <v>5010231</v>
      </c>
      <c r="B4350" s="126" t="s">
        <v>8135</v>
      </c>
      <c r="C4350" s="126" t="s">
        <v>8136</v>
      </c>
      <c r="D4350" s="126" t="s">
        <v>8137</v>
      </c>
      <c r="E4350" s="126" t="s">
        <v>288</v>
      </c>
      <c r="F4350" s="126" t="s">
        <v>555</v>
      </c>
      <c r="G4350" s="126" t="s">
        <v>458</v>
      </c>
      <c r="H4350" s="126" t="s">
        <v>126</v>
      </c>
      <c r="I4350" s="126" t="s">
        <v>418</v>
      </c>
      <c r="J4350" s="126" t="s">
        <v>6757</v>
      </c>
      <c r="K4350" s="126" t="s">
        <v>2440</v>
      </c>
      <c r="L4350" s="126" t="s">
        <v>6758</v>
      </c>
      <c r="M4350" s="130">
        <v>1096.6300000000001</v>
      </c>
      <c r="O4350" s="126" t="s">
        <v>2200</v>
      </c>
      <c r="P4350" s="130">
        <v>0</v>
      </c>
      <c r="S4350" s="130">
        <v>0</v>
      </c>
      <c r="V4350" s="130">
        <v>1096.6300000000001</v>
      </c>
      <c r="X4350" s="126" t="s">
        <v>6759</v>
      </c>
      <c r="Z4350" s="127"/>
      <c r="AA4350" s="128">
        <v>210</v>
      </c>
      <c r="AB4350" s="128">
        <v>1</v>
      </c>
      <c r="AD4350" s="126" t="s">
        <v>562</v>
      </c>
      <c r="AG4350" s="127"/>
      <c r="AI4350" s="127"/>
    </row>
    <row r="4351" spans="1:35" ht="14.85" customHeight="1">
      <c r="A4351" s="130">
        <v>5010230</v>
      </c>
      <c r="B4351" s="126" t="s">
        <v>8138</v>
      </c>
      <c r="C4351" s="126" t="s">
        <v>8139</v>
      </c>
      <c r="D4351" s="126" t="s">
        <v>8140</v>
      </c>
      <c r="E4351" s="126" t="s">
        <v>288</v>
      </c>
      <c r="F4351" s="126" t="s">
        <v>555</v>
      </c>
      <c r="G4351" s="126" t="s">
        <v>1170</v>
      </c>
      <c r="H4351" s="126" t="s">
        <v>126</v>
      </c>
      <c r="I4351" s="126" t="s">
        <v>418</v>
      </c>
      <c r="J4351" s="126" t="s">
        <v>6757</v>
      </c>
      <c r="K4351" s="126" t="s">
        <v>2440</v>
      </c>
      <c r="L4351" s="126" t="s">
        <v>6758</v>
      </c>
      <c r="M4351" s="130">
        <v>1571.36</v>
      </c>
      <c r="O4351" s="126" t="s">
        <v>2200</v>
      </c>
      <c r="P4351" s="130">
        <v>0</v>
      </c>
      <c r="S4351" s="130">
        <v>0</v>
      </c>
      <c r="V4351" s="130">
        <v>1571.36</v>
      </c>
      <c r="X4351" s="126" t="s">
        <v>6759</v>
      </c>
      <c r="Z4351" s="127"/>
      <c r="AA4351" s="128">
        <v>210</v>
      </c>
      <c r="AB4351" s="128">
        <v>1</v>
      </c>
      <c r="AD4351" s="126" t="s">
        <v>562</v>
      </c>
      <c r="AG4351" s="127"/>
      <c r="AI4351" s="127"/>
    </row>
    <row r="4352" spans="1:35" ht="14.85" customHeight="1">
      <c r="A4352" s="130">
        <v>5007718</v>
      </c>
      <c r="B4352" s="126" t="s">
        <v>8141</v>
      </c>
      <c r="C4352" s="126" t="s">
        <v>8142</v>
      </c>
      <c r="D4352" s="126" t="s">
        <v>8143</v>
      </c>
      <c r="E4352" s="126" t="s">
        <v>288</v>
      </c>
      <c r="F4352" s="126" t="s">
        <v>522</v>
      </c>
      <c r="G4352" s="126" t="s">
        <v>523</v>
      </c>
      <c r="H4352" s="126" t="s">
        <v>974</v>
      </c>
      <c r="I4352" s="126" t="s">
        <v>418</v>
      </c>
      <c r="J4352" s="126" t="s">
        <v>6874</v>
      </c>
      <c r="K4352" s="126" t="s">
        <v>747</v>
      </c>
      <c r="L4352" s="126" t="s">
        <v>6875</v>
      </c>
      <c r="M4352" s="130">
        <v>105.14</v>
      </c>
      <c r="O4352" s="126" t="s">
        <v>528</v>
      </c>
      <c r="P4352" s="130">
        <v>0</v>
      </c>
      <c r="S4352" s="130">
        <v>0</v>
      </c>
      <c r="V4352" s="130">
        <v>128.38999999999999</v>
      </c>
      <c r="X4352" s="126" t="s">
        <v>8144</v>
      </c>
      <c r="Z4352" s="127"/>
      <c r="AA4352" s="128">
        <v>1000</v>
      </c>
      <c r="AB4352" s="128">
        <v>1</v>
      </c>
      <c r="AD4352" s="126" t="s">
        <v>562</v>
      </c>
      <c r="AG4352" s="127"/>
      <c r="AI4352" s="127"/>
    </row>
    <row r="4353" spans="1:35" ht="14.85" customHeight="1">
      <c r="A4353" s="130">
        <v>5007716</v>
      </c>
      <c r="B4353" s="126" t="s">
        <v>8145</v>
      </c>
      <c r="C4353" s="126" t="s">
        <v>8146</v>
      </c>
      <c r="D4353" s="126" t="s">
        <v>8147</v>
      </c>
      <c r="E4353" s="126" t="s">
        <v>288</v>
      </c>
      <c r="F4353" s="126" t="s">
        <v>522</v>
      </c>
      <c r="G4353" s="126" t="s">
        <v>799</v>
      </c>
      <c r="H4353" s="126" t="s">
        <v>126</v>
      </c>
      <c r="I4353" s="126" t="s">
        <v>418</v>
      </c>
      <c r="J4353" s="126" t="s">
        <v>6874</v>
      </c>
      <c r="K4353" s="126" t="s">
        <v>747</v>
      </c>
      <c r="L4353" s="126" t="s">
        <v>6875</v>
      </c>
      <c r="M4353" s="130">
        <v>15.79</v>
      </c>
      <c r="O4353" s="126" t="s">
        <v>537</v>
      </c>
      <c r="P4353" s="130">
        <v>0</v>
      </c>
      <c r="S4353" s="130">
        <v>0</v>
      </c>
      <c r="V4353" s="130">
        <v>87.27</v>
      </c>
      <c r="X4353" s="126" t="s">
        <v>8148</v>
      </c>
      <c r="Z4353" s="127"/>
      <c r="AA4353" s="128">
        <v>300</v>
      </c>
      <c r="AB4353" s="128">
        <v>1</v>
      </c>
      <c r="AD4353" s="126" t="s">
        <v>562</v>
      </c>
      <c r="AG4353" s="127"/>
      <c r="AI4353" s="127"/>
    </row>
    <row r="4354" spans="1:35" ht="14.85" customHeight="1">
      <c r="A4354" s="130">
        <v>5007715</v>
      </c>
      <c r="B4354" s="126" t="s">
        <v>8149</v>
      </c>
      <c r="C4354" s="126" t="s">
        <v>6872</v>
      </c>
      <c r="D4354" s="126" t="s">
        <v>8150</v>
      </c>
      <c r="E4354" s="126" t="s">
        <v>288</v>
      </c>
      <c r="F4354" s="126" t="s">
        <v>522</v>
      </c>
      <c r="G4354" s="126" t="s">
        <v>1975</v>
      </c>
      <c r="H4354" s="126" t="s">
        <v>524</v>
      </c>
      <c r="I4354" s="126" t="s">
        <v>418</v>
      </c>
      <c r="J4354" s="126" t="s">
        <v>6874</v>
      </c>
      <c r="K4354" s="126" t="s">
        <v>747</v>
      </c>
      <c r="L4354" s="126" t="s">
        <v>6875</v>
      </c>
      <c r="M4354" s="130">
        <v>48.7</v>
      </c>
      <c r="O4354" s="126" t="s">
        <v>528</v>
      </c>
      <c r="P4354" s="130">
        <v>0</v>
      </c>
      <c r="S4354" s="130">
        <v>0</v>
      </c>
      <c r="V4354" s="130">
        <v>48.7</v>
      </c>
      <c r="X4354" s="126" t="s">
        <v>4967</v>
      </c>
      <c r="Z4354" s="127"/>
      <c r="AA4354" s="128"/>
      <c r="AB4354" s="128"/>
      <c r="AD4354" s="126" t="s">
        <v>562</v>
      </c>
      <c r="AG4354" s="127"/>
      <c r="AI4354" s="127"/>
    </row>
    <row r="4355" spans="1:35" ht="14.85" customHeight="1">
      <c r="A4355" s="130">
        <v>5007714</v>
      </c>
      <c r="B4355" s="126" t="s">
        <v>8151</v>
      </c>
      <c r="C4355" s="126" t="s">
        <v>6872</v>
      </c>
      <c r="D4355" s="126" t="s">
        <v>8152</v>
      </c>
      <c r="E4355" s="126" t="s">
        <v>288</v>
      </c>
      <c r="F4355" s="126" t="s">
        <v>522</v>
      </c>
      <c r="G4355" s="126" t="s">
        <v>2364</v>
      </c>
      <c r="H4355" s="126" t="s">
        <v>524</v>
      </c>
      <c r="I4355" s="126" t="s">
        <v>418</v>
      </c>
      <c r="J4355" s="126" t="s">
        <v>6874</v>
      </c>
      <c r="K4355" s="126" t="s">
        <v>747</v>
      </c>
      <c r="L4355" s="126" t="s">
        <v>6875</v>
      </c>
      <c r="M4355" s="130">
        <v>24.35</v>
      </c>
      <c r="O4355" s="126" t="s">
        <v>528</v>
      </c>
      <c r="P4355" s="130">
        <v>0</v>
      </c>
      <c r="S4355" s="130">
        <v>0</v>
      </c>
      <c r="V4355" s="130">
        <v>29.68</v>
      </c>
      <c r="X4355" s="126" t="s">
        <v>4967</v>
      </c>
      <c r="Z4355" s="127"/>
      <c r="AA4355" s="128"/>
      <c r="AB4355" s="128"/>
      <c r="AD4355" s="126" t="s">
        <v>562</v>
      </c>
      <c r="AG4355" s="127"/>
      <c r="AI4355" s="127"/>
    </row>
    <row r="4356" spans="1:35" ht="14.85" customHeight="1">
      <c r="A4356" s="130">
        <v>5007713</v>
      </c>
      <c r="B4356" s="126" t="s">
        <v>413</v>
      </c>
      <c r="C4356" s="126" t="s">
        <v>8153</v>
      </c>
      <c r="D4356" s="126" t="s">
        <v>8154</v>
      </c>
      <c r="E4356" s="126" t="s">
        <v>288</v>
      </c>
      <c r="F4356" s="126" t="s">
        <v>491</v>
      </c>
      <c r="G4356" s="126" t="s">
        <v>417</v>
      </c>
      <c r="H4356" s="126" t="s">
        <v>126</v>
      </c>
      <c r="I4356" s="126" t="s">
        <v>126</v>
      </c>
      <c r="J4356" s="126" t="s">
        <v>8155</v>
      </c>
      <c r="K4356" s="126" t="s">
        <v>852</v>
      </c>
      <c r="L4356" s="126" t="s">
        <v>694</v>
      </c>
      <c r="M4356" s="130">
        <v>43825.599999999999</v>
      </c>
      <c r="N4356" s="126" t="s">
        <v>290</v>
      </c>
      <c r="O4356" s="126" t="s">
        <v>506</v>
      </c>
      <c r="P4356" s="130">
        <v>0</v>
      </c>
      <c r="S4356" s="130">
        <v>0</v>
      </c>
      <c r="V4356" s="130">
        <v>132500</v>
      </c>
      <c r="X4356" s="126" t="s">
        <v>2004</v>
      </c>
      <c r="Z4356" s="127"/>
      <c r="AA4356" s="128">
        <v>1</v>
      </c>
      <c r="AB4356" s="128">
        <v>60</v>
      </c>
      <c r="AD4356" s="126" t="s">
        <v>1801</v>
      </c>
      <c r="AG4356" s="127"/>
      <c r="AI4356" s="127"/>
    </row>
    <row r="4357" spans="1:35" ht="14.85" customHeight="1">
      <c r="A4357" s="130">
        <v>5007703</v>
      </c>
      <c r="B4357" s="126" t="s">
        <v>8156</v>
      </c>
      <c r="C4357" s="126" t="s">
        <v>8157</v>
      </c>
      <c r="D4357" s="126" t="s">
        <v>8158</v>
      </c>
      <c r="E4357" s="126" t="s">
        <v>288</v>
      </c>
      <c r="F4357" s="126" t="s">
        <v>352</v>
      </c>
      <c r="G4357" s="126" t="s">
        <v>417</v>
      </c>
      <c r="H4357" s="126" t="s">
        <v>126</v>
      </c>
      <c r="I4357" s="126" t="s">
        <v>126</v>
      </c>
      <c r="J4357" s="126" t="s">
        <v>7474</v>
      </c>
      <c r="K4357" s="126" t="s">
        <v>747</v>
      </c>
      <c r="L4357" s="126" t="s">
        <v>7475</v>
      </c>
      <c r="M4357" s="130">
        <v>268.20999999999998</v>
      </c>
      <c r="O4357" s="126" t="s">
        <v>7476</v>
      </c>
      <c r="P4357" s="130">
        <v>0</v>
      </c>
      <c r="S4357" s="130">
        <v>0</v>
      </c>
      <c r="V4357" s="130">
        <v>268.20999999999998</v>
      </c>
      <c r="X4357" s="126" t="s">
        <v>8159</v>
      </c>
      <c r="Z4357" s="127"/>
      <c r="AA4357" s="128">
        <v>3</v>
      </c>
      <c r="AB4357" s="128">
        <v>12</v>
      </c>
      <c r="AD4357" s="126" t="s">
        <v>562</v>
      </c>
      <c r="AG4357" s="127"/>
      <c r="AI4357" s="127"/>
    </row>
    <row r="4358" spans="1:35" ht="14.85" customHeight="1">
      <c r="A4358" s="130">
        <v>5009669</v>
      </c>
      <c r="B4358" s="126" t="s">
        <v>6092</v>
      </c>
      <c r="C4358" s="126" t="s">
        <v>8160</v>
      </c>
      <c r="D4358" s="126" t="s">
        <v>8161</v>
      </c>
      <c r="E4358" s="126" t="s">
        <v>288</v>
      </c>
      <c r="F4358" s="126" t="s">
        <v>416</v>
      </c>
      <c r="G4358" s="126" t="s">
        <v>417</v>
      </c>
      <c r="H4358" s="126" t="s">
        <v>126</v>
      </c>
      <c r="I4358" s="126" t="s">
        <v>126</v>
      </c>
      <c r="J4358" s="126" t="s">
        <v>1086</v>
      </c>
      <c r="K4358" s="126" t="s">
        <v>747</v>
      </c>
      <c r="L4358" s="126" t="s">
        <v>1087</v>
      </c>
      <c r="M4358" s="130">
        <v>584.64</v>
      </c>
      <c r="O4358" s="126" t="s">
        <v>422</v>
      </c>
      <c r="P4358" s="130">
        <v>0</v>
      </c>
      <c r="S4358" s="130">
        <v>0</v>
      </c>
      <c r="V4358" s="130">
        <v>710.65</v>
      </c>
      <c r="X4358" s="126" t="s">
        <v>1885</v>
      </c>
      <c r="Z4358" s="127"/>
      <c r="AA4358" s="128">
        <v>1</v>
      </c>
      <c r="AB4358" s="128">
        <v>12</v>
      </c>
      <c r="AD4358" s="126" t="s">
        <v>562</v>
      </c>
      <c r="AG4358" s="127"/>
      <c r="AI4358" s="127"/>
    </row>
    <row r="4359" spans="1:35" ht="14.85" customHeight="1">
      <c r="A4359" s="130">
        <v>5009668</v>
      </c>
      <c r="B4359" s="126" t="s">
        <v>8162</v>
      </c>
      <c r="C4359" s="126" t="s">
        <v>8163</v>
      </c>
      <c r="D4359" s="126" t="s">
        <v>8164</v>
      </c>
      <c r="E4359" s="126" t="s">
        <v>288</v>
      </c>
      <c r="F4359" s="126" t="s">
        <v>440</v>
      </c>
      <c r="G4359" s="126" t="s">
        <v>441</v>
      </c>
      <c r="H4359" s="126" t="s">
        <v>126</v>
      </c>
      <c r="I4359" s="126" t="s">
        <v>418</v>
      </c>
      <c r="J4359" s="126" t="s">
        <v>442</v>
      </c>
      <c r="K4359" s="126" t="s">
        <v>443</v>
      </c>
      <c r="L4359" s="126" t="s">
        <v>444</v>
      </c>
      <c r="M4359" s="130">
        <v>994.49</v>
      </c>
      <c r="O4359" s="126" t="s">
        <v>445</v>
      </c>
      <c r="P4359" s="130">
        <v>0</v>
      </c>
      <c r="S4359" s="130">
        <v>0</v>
      </c>
      <c r="V4359" s="130">
        <v>994.49</v>
      </c>
      <c r="X4359" s="126" t="s">
        <v>454</v>
      </c>
      <c r="Z4359" s="127"/>
      <c r="AA4359" s="128">
        <v>30</v>
      </c>
      <c r="AB4359" s="128">
        <v>1</v>
      </c>
      <c r="AD4359" s="126" t="s">
        <v>562</v>
      </c>
      <c r="AG4359" s="127"/>
      <c r="AI4359" s="127"/>
    </row>
    <row r="4360" spans="1:35" ht="14.85" customHeight="1">
      <c r="A4360" s="130">
        <v>5009667</v>
      </c>
      <c r="B4360" s="126" t="s">
        <v>8165</v>
      </c>
      <c r="C4360" s="126" t="s">
        <v>8163</v>
      </c>
      <c r="D4360" s="126" t="s">
        <v>8166</v>
      </c>
      <c r="E4360" s="126" t="s">
        <v>288</v>
      </c>
      <c r="F4360" s="126" t="s">
        <v>440</v>
      </c>
      <c r="G4360" s="126" t="s">
        <v>441</v>
      </c>
      <c r="H4360" s="126" t="s">
        <v>126</v>
      </c>
      <c r="I4360" s="126" t="s">
        <v>418</v>
      </c>
      <c r="J4360" s="126" t="s">
        <v>442</v>
      </c>
      <c r="K4360" s="126" t="s">
        <v>443</v>
      </c>
      <c r="L4360" s="126" t="s">
        <v>444</v>
      </c>
      <c r="M4360" s="130">
        <v>994.49</v>
      </c>
      <c r="O4360" s="126" t="s">
        <v>445</v>
      </c>
      <c r="P4360" s="130">
        <v>0</v>
      </c>
      <c r="S4360" s="130">
        <v>0</v>
      </c>
      <c r="V4360" s="130">
        <v>994.49</v>
      </c>
      <c r="X4360" s="126" t="s">
        <v>454</v>
      </c>
      <c r="Z4360" s="127"/>
      <c r="AA4360" s="128">
        <v>30</v>
      </c>
      <c r="AB4360" s="128">
        <v>1</v>
      </c>
      <c r="AD4360" s="126" t="s">
        <v>562</v>
      </c>
      <c r="AG4360" s="127"/>
      <c r="AI4360" s="127"/>
    </row>
    <row r="4361" spans="1:35" ht="14.85" customHeight="1">
      <c r="A4361" s="130">
        <v>5009665</v>
      </c>
      <c r="B4361" s="126" t="s">
        <v>8167</v>
      </c>
      <c r="C4361" s="126" t="s">
        <v>8163</v>
      </c>
      <c r="D4361" s="126" t="s">
        <v>8168</v>
      </c>
      <c r="E4361" s="126" t="s">
        <v>288</v>
      </c>
      <c r="F4361" s="126" t="s">
        <v>440</v>
      </c>
      <c r="G4361" s="126" t="s">
        <v>441</v>
      </c>
      <c r="H4361" s="126" t="s">
        <v>126</v>
      </c>
      <c r="I4361" s="126" t="s">
        <v>418</v>
      </c>
      <c r="J4361" s="126" t="s">
        <v>442</v>
      </c>
      <c r="K4361" s="126" t="s">
        <v>443</v>
      </c>
      <c r="L4361" s="126" t="s">
        <v>444</v>
      </c>
      <c r="M4361" s="130">
        <v>994.49</v>
      </c>
      <c r="O4361" s="126" t="s">
        <v>445</v>
      </c>
      <c r="P4361" s="130">
        <v>0</v>
      </c>
      <c r="S4361" s="130">
        <v>0</v>
      </c>
      <c r="V4361" s="130">
        <v>994.49</v>
      </c>
      <c r="X4361" s="126" t="s">
        <v>454</v>
      </c>
      <c r="Z4361" s="127"/>
      <c r="AA4361" s="128">
        <v>30</v>
      </c>
      <c r="AB4361" s="128">
        <v>1</v>
      </c>
      <c r="AD4361" s="126" t="s">
        <v>562</v>
      </c>
      <c r="AG4361" s="127"/>
      <c r="AI4361" s="127"/>
    </row>
    <row r="4362" spans="1:35" ht="14.85" customHeight="1">
      <c r="A4362" s="130">
        <v>5009664</v>
      </c>
      <c r="B4362" s="126" t="s">
        <v>8169</v>
      </c>
      <c r="C4362" s="126" t="s">
        <v>8170</v>
      </c>
      <c r="D4362" s="126" t="s">
        <v>8171</v>
      </c>
      <c r="E4362" s="126" t="s">
        <v>288</v>
      </c>
      <c r="F4362" s="126" t="s">
        <v>440</v>
      </c>
      <c r="G4362" s="126" t="s">
        <v>417</v>
      </c>
      <c r="H4362" s="126" t="s">
        <v>126</v>
      </c>
      <c r="I4362" s="126" t="s">
        <v>126</v>
      </c>
      <c r="J4362" s="126" t="s">
        <v>442</v>
      </c>
      <c r="K4362" s="126" t="s">
        <v>443</v>
      </c>
      <c r="L4362" s="126" t="s">
        <v>444</v>
      </c>
      <c r="M4362" s="130">
        <v>194.88</v>
      </c>
      <c r="O4362" s="126" t="s">
        <v>445</v>
      </c>
      <c r="P4362" s="130">
        <v>0</v>
      </c>
      <c r="S4362" s="130">
        <v>0</v>
      </c>
      <c r="V4362" s="130">
        <v>194.88</v>
      </c>
      <c r="X4362" s="126" t="s">
        <v>8172</v>
      </c>
      <c r="Z4362" s="127"/>
      <c r="AA4362" s="128">
        <v>2</v>
      </c>
      <c r="AB4362" s="128">
        <v>12</v>
      </c>
      <c r="AD4362" s="126" t="s">
        <v>562</v>
      </c>
      <c r="AG4362" s="127"/>
      <c r="AI4362" s="127"/>
    </row>
    <row r="4363" spans="1:35" ht="14.85" customHeight="1">
      <c r="A4363" s="130">
        <v>5010068</v>
      </c>
      <c r="B4363" s="126" t="s">
        <v>413</v>
      </c>
      <c r="C4363" s="126" t="s">
        <v>5195</v>
      </c>
      <c r="D4363" s="126" t="s">
        <v>8173</v>
      </c>
      <c r="E4363" s="126" t="s">
        <v>288</v>
      </c>
      <c r="F4363" s="126" t="s">
        <v>522</v>
      </c>
      <c r="G4363" s="126" t="s">
        <v>5794</v>
      </c>
      <c r="H4363" s="126" t="s">
        <v>524</v>
      </c>
      <c r="I4363" s="126" t="s">
        <v>418</v>
      </c>
      <c r="J4363" s="126" t="s">
        <v>2496</v>
      </c>
      <c r="K4363" s="126" t="s">
        <v>558</v>
      </c>
      <c r="L4363" s="126" t="s">
        <v>977</v>
      </c>
      <c r="M4363" s="130">
        <v>1436.26</v>
      </c>
      <c r="N4363" s="126" t="s">
        <v>290</v>
      </c>
      <c r="O4363" s="126" t="s">
        <v>528</v>
      </c>
      <c r="P4363" s="130">
        <v>0</v>
      </c>
      <c r="S4363" s="130">
        <v>0</v>
      </c>
      <c r="V4363" s="130">
        <v>1436.26</v>
      </c>
      <c r="X4363" s="126" t="s">
        <v>2850</v>
      </c>
      <c r="Z4363" s="127"/>
      <c r="AA4363" s="128"/>
      <c r="AB4363" s="128"/>
      <c r="AD4363" s="126" t="s">
        <v>1801</v>
      </c>
      <c r="AG4363" s="127"/>
      <c r="AI4363" s="127"/>
    </row>
    <row r="4364" spans="1:35" ht="14.85" customHeight="1">
      <c r="A4364" s="130">
        <v>5010067</v>
      </c>
      <c r="B4364" s="126" t="s">
        <v>413</v>
      </c>
      <c r="C4364" s="126" t="s">
        <v>5195</v>
      </c>
      <c r="D4364" s="126" t="s">
        <v>8174</v>
      </c>
      <c r="E4364" s="126" t="s">
        <v>288</v>
      </c>
      <c r="F4364" s="126" t="s">
        <v>522</v>
      </c>
      <c r="G4364" s="126" t="s">
        <v>6087</v>
      </c>
      <c r="H4364" s="126" t="s">
        <v>524</v>
      </c>
      <c r="I4364" s="126" t="s">
        <v>418</v>
      </c>
      <c r="J4364" s="126" t="s">
        <v>2496</v>
      </c>
      <c r="K4364" s="126" t="s">
        <v>558</v>
      </c>
      <c r="L4364" s="126" t="s">
        <v>977</v>
      </c>
      <c r="M4364" s="130">
        <v>548.08000000000004</v>
      </c>
      <c r="N4364" s="126" t="s">
        <v>290</v>
      </c>
      <c r="O4364" s="126" t="s">
        <v>528</v>
      </c>
      <c r="P4364" s="130">
        <v>0</v>
      </c>
      <c r="S4364" s="130">
        <v>0</v>
      </c>
      <c r="V4364" s="130">
        <v>548.08000000000004</v>
      </c>
      <c r="X4364" s="126" t="s">
        <v>2850</v>
      </c>
      <c r="Z4364" s="127"/>
      <c r="AA4364" s="128"/>
      <c r="AB4364" s="128"/>
      <c r="AD4364" s="126" t="s">
        <v>1801</v>
      </c>
      <c r="AG4364" s="127"/>
      <c r="AI4364" s="127"/>
    </row>
    <row r="4365" spans="1:35" ht="14.85" customHeight="1">
      <c r="A4365" s="130">
        <v>5010066</v>
      </c>
      <c r="B4365" s="126" t="s">
        <v>413</v>
      </c>
      <c r="C4365" s="126" t="s">
        <v>5195</v>
      </c>
      <c r="D4365" s="126" t="s">
        <v>8175</v>
      </c>
      <c r="E4365" s="126" t="s">
        <v>288</v>
      </c>
      <c r="F4365" s="126" t="s">
        <v>522</v>
      </c>
      <c r="G4365" s="126" t="s">
        <v>5794</v>
      </c>
      <c r="H4365" s="126" t="s">
        <v>524</v>
      </c>
      <c r="I4365" s="126" t="s">
        <v>418</v>
      </c>
      <c r="J4365" s="126" t="s">
        <v>2496</v>
      </c>
      <c r="K4365" s="126" t="s">
        <v>558</v>
      </c>
      <c r="L4365" s="126" t="s">
        <v>977</v>
      </c>
      <c r="M4365" s="130">
        <v>1753.92</v>
      </c>
      <c r="N4365" s="126" t="s">
        <v>290</v>
      </c>
      <c r="O4365" s="126" t="s">
        <v>528</v>
      </c>
      <c r="P4365" s="130">
        <v>0</v>
      </c>
      <c r="S4365" s="130">
        <v>0</v>
      </c>
      <c r="V4365" s="130">
        <v>1753.92</v>
      </c>
      <c r="X4365" s="126" t="s">
        <v>2850</v>
      </c>
      <c r="Z4365" s="127"/>
      <c r="AA4365" s="128"/>
      <c r="AB4365" s="128"/>
      <c r="AD4365" s="126" t="s">
        <v>1801</v>
      </c>
      <c r="AG4365" s="127"/>
      <c r="AI4365" s="127"/>
    </row>
    <row r="4366" spans="1:35" ht="14.85" customHeight="1">
      <c r="A4366" s="130">
        <v>5010065</v>
      </c>
      <c r="B4366" s="126" t="s">
        <v>8176</v>
      </c>
      <c r="C4366" s="126" t="s">
        <v>8177</v>
      </c>
      <c r="D4366" s="126" t="s">
        <v>8178</v>
      </c>
      <c r="E4366" s="126" t="s">
        <v>288</v>
      </c>
      <c r="F4366" s="126" t="s">
        <v>416</v>
      </c>
      <c r="G4366" s="126" t="s">
        <v>417</v>
      </c>
      <c r="H4366" s="126" t="s">
        <v>126</v>
      </c>
      <c r="I4366" s="126" t="s">
        <v>126</v>
      </c>
      <c r="J4366" s="126" t="s">
        <v>1017</v>
      </c>
      <c r="K4366" s="126" t="s">
        <v>504</v>
      </c>
      <c r="L4366" s="126" t="s">
        <v>1018</v>
      </c>
      <c r="M4366" s="130">
        <v>1557.92</v>
      </c>
      <c r="O4366" s="126" t="s">
        <v>422</v>
      </c>
      <c r="P4366" s="130">
        <v>0</v>
      </c>
      <c r="S4366" s="130">
        <v>0</v>
      </c>
      <c r="V4366" s="130">
        <v>2222.2600000000002</v>
      </c>
      <c r="X4366" s="126" t="s">
        <v>1034</v>
      </c>
      <c r="Z4366" s="127"/>
      <c r="AA4366" s="128">
        <v>1</v>
      </c>
      <c r="AB4366" s="128">
        <v>12</v>
      </c>
      <c r="AD4366" s="126" t="s">
        <v>562</v>
      </c>
      <c r="AG4366" s="127"/>
      <c r="AI4366" s="127"/>
    </row>
    <row r="4367" spans="1:35" ht="14.85" customHeight="1">
      <c r="A4367" s="130">
        <v>5009634</v>
      </c>
      <c r="B4367" s="126" t="s">
        <v>8179</v>
      </c>
      <c r="C4367" s="126" t="s">
        <v>8180</v>
      </c>
      <c r="D4367" s="126" t="s">
        <v>8181</v>
      </c>
      <c r="E4367" s="126" t="s">
        <v>288</v>
      </c>
      <c r="F4367" s="126" t="s">
        <v>491</v>
      </c>
      <c r="G4367" s="126" t="s">
        <v>417</v>
      </c>
      <c r="H4367" s="126" t="s">
        <v>126</v>
      </c>
      <c r="I4367" s="126" t="s">
        <v>126</v>
      </c>
      <c r="J4367" s="126" t="s">
        <v>6815</v>
      </c>
      <c r="K4367" s="126" t="s">
        <v>3381</v>
      </c>
      <c r="L4367" s="126" t="s">
        <v>3382</v>
      </c>
      <c r="M4367" s="130">
        <v>2777.05</v>
      </c>
      <c r="O4367" s="126" t="s">
        <v>2577</v>
      </c>
      <c r="P4367" s="130">
        <v>0</v>
      </c>
      <c r="S4367" s="130">
        <v>0</v>
      </c>
      <c r="V4367" s="130">
        <v>2777.05</v>
      </c>
      <c r="X4367" s="126" t="s">
        <v>2578</v>
      </c>
      <c r="Z4367" s="127"/>
      <c r="AA4367" s="128">
        <v>1</v>
      </c>
      <c r="AB4367" s="128">
        <v>60</v>
      </c>
      <c r="AD4367" s="126" t="s">
        <v>562</v>
      </c>
      <c r="AG4367" s="127"/>
      <c r="AI4367" s="127"/>
    </row>
    <row r="4368" spans="1:35" ht="14.85" customHeight="1">
      <c r="A4368" s="130">
        <v>5009633</v>
      </c>
      <c r="B4368" s="126" t="s">
        <v>8182</v>
      </c>
      <c r="C4368" s="126" t="s">
        <v>8183</v>
      </c>
      <c r="D4368" s="126" t="s">
        <v>8184</v>
      </c>
      <c r="E4368" s="126" t="s">
        <v>288</v>
      </c>
      <c r="F4368" s="126" t="s">
        <v>491</v>
      </c>
      <c r="G4368" s="126" t="s">
        <v>417</v>
      </c>
      <c r="H4368" s="126" t="s">
        <v>126</v>
      </c>
      <c r="I4368" s="126" t="s">
        <v>126</v>
      </c>
      <c r="J4368" s="126" t="s">
        <v>6815</v>
      </c>
      <c r="K4368" s="126" t="s">
        <v>3381</v>
      </c>
      <c r="L4368" s="126" t="s">
        <v>3382</v>
      </c>
      <c r="M4368" s="130">
        <v>1947.68</v>
      </c>
      <c r="O4368" s="126" t="s">
        <v>492</v>
      </c>
      <c r="P4368" s="130">
        <v>0</v>
      </c>
      <c r="S4368" s="130">
        <v>0</v>
      </c>
      <c r="V4368" s="130">
        <v>2790.52</v>
      </c>
      <c r="X4368" s="126" t="s">
        <v>8125</v>
      </c>
      <c r="Z4368" s="127"/>
      <c r="AA4368" s="128">
        <v>1</v>
      </c>
      <c r="AB4368" s="128">
        <v>60</v>
      </c>
      <c r="AD4368" s="126" t="s">
        <v>562</v>
      </c>
      <c r="AG4368" s="127"/>
      <c r="AI4368" s="127"/>
    </row>
    <row r="4369" spans="1:35" ht="14.85" customHeight="1">
      <c r="A4369" s="130">
        <v>5009632</v>
      </c>
      <c r="B4369" s="126" t="s">
        <v>8185</v>
      </c>
      <c r="C4369" s="126" t="s">
        <v>8186</v>
      </c>
      <c r="D4369" s="126" t="s">
        <v>8187</v>
      </c>
      <c r="E4369" s="126" t="s">
        <v>288</v>
      </c>
      <c r="F4369" s="126" t="s">
        <v>491</v>
      </c>
      <c r="G4369" s="126" t="s">
        <v>417</v>
      </c>
      <c r="H4369" s="126" t="s">
        <v>126</v>
      </c>
      <c r="I4369" s="126" t="s">
        <v>126</v>
      </c>
      <c r="J4369" s="126" t="s">
        <v>6815</v>
      </c>
      <c r="K4369" s="126" t="s">
        <v>3381</v>
      </c>
      <c r="L4369" s="126" t="s">
        <v>3382</v>
      </c>
      <c r="M4369" s="130">
        <v>3408.16</v>
      </c>
      <c r="O4369" s="126" t="s">
        <v>492</v>
      </c>
      <c r="P4369" s="130">
        <v>0</v>
      </c>
      <c r="S4369" s="130">
        <v>0</v>
      </c>
      <c r="V4369" s="130">
        <v>4735.34</v>
      </c>
      <c r="X4369" s="126" t="s">
        <v>493</v>
      </c>
      <c r="Z4369" s="127"/>
      <c r="AA4369" s="128">
        <v>1</v>
      </c>
      <c r="AB4369" s="128">
        <v>60</v>
      </c>
      <c r="AD4369" s="126" t="s">
        <v>562</v>
      </c>
      <c r="AG4369" s="127"/>
      <c r="AI4369" s="127"/>
    </row>
    <row r="4370" spans="1:35" ht="14.85" customHeight="1">
      <c r="A4370" s="130">
        <v>5009631</v>
      </c>
      <c r="B4370" s="126" t="s">
        <v>8188</v>
      </c>
      <c r="C4370" s="126" t="s">
        <v>8189</v>
      </c>
      <c r="D4370" s="126" t="s">
        <v>8190</v>
      </c>
      <c r="E4370" s="126" t="s">
        <v>288</v>
      </c>
      <c r="F4370" s="126" t="s">
        <v>491</v>
      </c>
      <c r="G4370" s="126" t="s">
        <v>417</v>
      </c>
      <c r="H4370" s="126" t="s">
        <v>126</v>
      </c>
      <c r="I4370" s="126" t="s">
        <v>126</v>
      </c>
      <c r="J4370" s="126" t="s">
        <v>6815</v>
      </c>
      <c r="K4370" s="126" t="s">
        <v>3381</v>
      </c>
      <c r="L4370" s="126" t="s">
        <v>3382</v>
      </c>
      <c r="M4370" s="130">
        <v>2744.98</v>
      </c>
      <c r="N4370" s="126" t="s">
        <v>290</v>
      </c>
      <c r="O4370" s="126" t="s">
        <v>1311</v>
      </c>
      <c r="P4370" s="130">
        <v>0</v>
      </c>
      <c r="S4370" s="130">
        <v>0</v>
      </c>
      <c r="V4370" s="130">
        <v>3049.98</v>
      </c>
      <c r="X4370" s="126" t="s">
        <v>1312</v>
      </c>
      <c r="Y4370" s="126" t="s">
        <v>517</v>
      </c>
      <c r="Z4370" s="127" t="s">
        <v>309</v>
      </c>
      <c r="AA4370" s="128">
        <v>1</v>
      </c>
      <c r="AB4370" s="128">
        <v>60</v>
      </c>
      <c r="AD4370" s="126" t="s">
        <v>562</v>
      </c>
      <c r="AG4370" s="127"/>
      <c r="AI4370" s="127"/>
    </row>
    <row r="4371" spans="1:35" ht="14.85" customHeight="1">
      <c r="A4371" s="130">
        <v>5006703</v>
      </c>
      <c r="B4371" s="126" t="s">
        <v>8191</v>
      </c>
      <c r="C4371" s="126" t="s">
        <v>6151</v>
      </c>
      <c r="D4371" s="126" t="s">
        <v>8192</v>
      </c>
      <c r="E4371" s="126" t="s">
        <v>288</v>
      </c>
      <c r="F4371" s="126" t="s">
        <v>440</v>
      </c>
      <c r="G4371" s="126" t="s">
        <v>463</v>
      </c>
      <c r="H4371" s="126" t="s">
        <v>126</v>
      </c>
      <c r="I4371" s="126" t="s">
        <v>418</v>
      </c>
      <c r="J4371" s="126" t="s">
        <v>612</v>
      </c>
      <c r="K4371" s="126" t="s">
        <v>613</v>
      </c>
      <c r="L4371" s="126" t="s">
        <v>614</v>
      </c>
      <c r="M4371" s="130">
        <v>1758.4</v>
      </c>
      <c r="O4371" s="126" t="s">
        <v>445</v>
      </c>
      <c r="P4371" s="130">
        <v>0</v>
      </c>
      <c r="S4371" s="130">
        <v>0</v>
      </c>
      <c r="V4371" s="130">
        <v>1758.4</v>
      </c>
      <c r="X4371" s="126" t="s">
        <v>2349</v>
      </c>
      <c r="Z4371" s="127"/>
      <c r="AA4371" s="128">
        <v>60</v>
      </c>
      <c r="AB4371" s="128">
        <v>1</v>
      </c>
      <c r="AD4371" s="126" t="s">
        <v>562</v>
      </c>
      <c r="AG4371" s="127"/>
      <c r="AI4371" s="127"/>
    </row>
    <row r="4372" spans="1:35" ht="14.85" customHeight="1">
      <c r="A4372" s="130">
        <v>5009901</v>
      </c>
      <c r="B4372" s="126" t="s">
        <v>8193</v>
      </c>
      <c r="C4372" s="126" t="s">
        <v>8194</v>
      </c>
      <c r="D4372" s="126" t="s">
        <v>8195</v>
      </c>
      <c r="E4372" s="126" t="s">
        <v>288</v>
      </c>
      <c r="F4372" s="126" t="s">
        <v>753</v>
      </c>
      <c r="G4372" s="126" t="s">
        <v>417</v>
      </c>
      <c r="H4372" s="126" t="s">
        <v>126</v>
      </c>
      <c r="I4372" s="126" t="s">
        <v>126</v>
      </c>
      <c r="J4372" s="126" t="s">
        <v>8196</v>
      </c>
      <c r="K4372" s="126" t="s">
        <v>852</v>
      </c>
      <c r="L4372" s="126" t="s">
        <v>5638</v>
      </c>
      <c r="M4372" s="130">
        <v>292.32</v>
      </c>
      <c r="O4372" s="126" t="s">
        <v>340</v>
      </c>
      <c r="P4372" s="130">
        <v>0</v>
      </c>
      <c r="S4372" s="130">
        <v>0</v>
      </c>
      <c r="V4372" s="130">
        <v>1027.3</v>
      </c>
      <c r="X4372" s="126" t="s">
        <v>5927</v>
      </c>
      <c r="Z4372" s="127"/>
      <c r="AA4372" s="128">
        <v>2</v>
      </c>
      <c r="AB4372" s="128">
        <v>12</v>
      </c>
      <c r="AD4372" s="126" t="s">
        <v>562</v>
      </c>
      <c r="AG4372" s="127"/>
      <c r="AI4372" s="127"/>
    </row>
    <row r="4373" spans="1:35" ht="14.85" customHeight="1">
      <c r="A4373" s="130">
        <v>5009900</v>
      </c>
      <c r="B4373" s="126" t="s">
        <v>8197</v>
      </c>
      <c r="C4373" s="126" t="s">
        <v>8194</v>
      </c>
      <c r="D4373" s="126" t="s">
        <v>8198</v>
      </c>
      <c r="E4373" s="126" t="s">
        <v>288</v>
      </c>
      <c r="F4373" s="126" t="s">
        <v>753</v>
      </c>
      <c r="G4373" s="126" t="s">
        <v>417</v>
      </c>
      <c r="H4373" s="126" t="s">
        <v>126</v>
      </c>
      <c r="I4373" s="126" t="s">
        <v>126</v>
      </c>
      <c r="J4373" s="126" t="s">
        <v>8196</v>
      </c>
      <c r="K4373" s="126" t="s">
        <v>852</v>
      </c>
      <c r="L4373" s="126" t="s">
        <v>5638</v>
      </c>
      <c r="M4373" s="130">
        <v>292.32</v>
      </c>
      <c r="O4373" s="126" t="s">
        <v>340</v>
      </c>
      <c r="P4373" s="130">
        <v>0</v>
      </c>
      <c r="S4373" s="130">
        <v>0</v>
      </c>
      <c r="V4373" s="130">
        <v>1027.3</v>
      </c>
      <c r="X4373" s="126" t="s">
        <v>5927</v>
      </c>
      <c r="Z4373" s="127"/>
      <c r="AA4373" s="128">
        <v>2</v>
      </c>
      <c r="AB4373" s="128">
        <v>12</v>
      </c>
      <c r="AD4373" s="126" t="s">
        <v>562</v>
      </c>
      <c r="AG4373" s="127"/>
      <c r="AI4373" s="127"/>
    </row>
    <row r="4374" spans="1:35" ht="14.85" customHeight="1">
      <c r="A4374" s="130">
        <v>5008676</v>
      </c>
      <c r="B4374" s="126" t="s">
        <v>8199</v>
      </c>
      <c r="C4374" s="126" t="s">
        <v>8200</v>
      </c>
      <c r="D4374" s="126" t="s">
        <v>929</v>
      </c>
      <c r="E4374" s="126" t="s">
        <v>288</v>
      </c>
      <c r="F4374" s="126" t="s">
        <v>491</v>
      </c>
      <c r="G4374" s="126" t="s">
        <v>417</v>
      </c>
      <c r="H4374" s="126" t="s">
        <v>126</v>
      </c>
      <c r="I4374" s="126" t="s">
        <v>308</v>
      </c>
      <c r="J4374" s="126" t="s">
        <v>930</v>
      </c>
      <c r="K4374" s="126" t="s">
        <v>504</v>
      </c>
      <c r="L4374" s="126" t="s">
        <v>931</v>
      </c>
      <c r="M4374" s="130">
        <v>26998.75</v>
      </c>
      <c r="N4374" s="126" t="s">
        <v>290</v>
      </c>
      <c r="O4374" s="126" t="s">
        <v>1399</v>
      </c>
      <c r="P4374" s="130">
        <v>0</v>
      </c>
      <c r="S4374" s="130">
        <v>0</v>
      </c>
      <c r="V4374" s="130">
        <v>28419.74</v>
      </c>
      <c r="X4374" s="126" t="s">
        <v>4475</v>
      </c>
      <c r="Y4374" s="126" t="s">
        <v>517</v>
      </c>
      <c r="Z4374" s="127" t="s">
        <v>296</v>
      </c>
      <c r="AA4374" s="128">
        <v>1</v>
      </c>
      <c r="AB4374" s="128">
        <v>84</v>
      </c>
      <c r="AD4374" s="126" t="s">
        <v>562</v>
      </c>
      <c r="AG4374" s="127"/>
      <c r="AI4374" s="127"/>
    </row>
    <row r="4375" spans="1:35" ht="14.85" customHeight="1">
      <c r="A4375" s="130">
        <v>5008675</v>
      </c>
      <c r="B4375" s="126" t="s">
        <v>8201</v>
      </c>
      <c r="C4375" s="126" t="s">
        <v>8202</v>
      </c>
      <c r="D4375" s="126" t="s">
        <v>8203</v>
      </c>
      <c r="E4375" s="126" t="s">
        <v>288</v>
      </c>
      <c r="F4375" s="126" t="s">
        <v>491</v>
      </c>
      <c r="G4375" s="126" t="s">
        <v>417</v>
      </c>
      <c r="H4375" s="126" t="s">
        <v>126</v>
      </c>
      <c r="I4375" s="126" t="s">
        <v>126</v>
      </c>
      <c r="J4375" s="126" t="s">
        <v>576</v>
      </c>
      <c r="K4375" s="126" t="s">
        <v>567</v>
      </c>
      <c r="L4375" s="126" t="s">
        <v>505</v>
      </c>
      <c r="M4375" s="130">
        <v>2921.73</v>
      </c>
      <c r="N4375" s="126" t="s">
        <v>290</v>
      </c>
      <c r="O4375" s="126" t="s">
        <v>2583</v>
      </c>
      <c r="P4375" s="130">
        <v>0</v>
      </c>
      <c r="S4375" s="130">
        <v>0</v>
      </c>
      <c r="V4375" s="130">
        <v>2921.73</v>
      </c>
      <c r="X4375" s="126" t="s">
        <v>3278</v>
      </c>
      <c r="Z4375" s="127"/>
      <c r="AA4375" s="128">
        <v>1</v>
      </c>
      <c r="AB4375" s="128">
        <v>36</v>
      </c>
      <c r="AD4375" s="126" t="s">
        <v>562</v>
      </c>
      <c r="AG4375" s="127"/>
      <c r="AI4375" s="127"/>
    </row>
    <row r="4376" spans="1:35" ht="14.85" customHeight="1">
      <c r="A4376" s="130">
        <v>5008674</v>
      </c>
      <c r="B4376" s="126" t="s">
        <v>8204</v>
      </c>
      <c r="C4376" s="126" t="s">
        <v>5902</v>
      </c>
      <c r="D4376" s="126" t="s">
        <v>8205</v>
      </c>
      <c r="E4376" s="126" t="s">
        <v>288</v>
      </c>
      <c r="F4376" s="126" t="s">
        <v>753</v>
      </c>
      <c r="G4376" s="126" t="s">
        <v>417</v>
      </c>
      <c r="H4376" s="126" t="s">
        <v>308</v>
      </c>
      <c r="I4376" s="126" t="s">
        <v>308</v>
      </c>
      <c r="J4376" s="126" t="s">
        <v>5904</v>
      </c>
      <c r="K4376" s="126" t="s">
        <v>504</v>
      </c>
      <c r="L4376" s="126" t="s">
        <v>5905</v>
      </c>
      <c r="M4376" s="130">
        <v>584.64</v>
      </c>
      <c r="O4376" s="126" t="s">
        <v>1804</v>
      </c>
      <c r="P4376" s="130">
        <v>0</v>
      </c>
      <c r="S4376" s="130">
        <v>0</v>
      </c>
      <c r="V4376" s="130">
        <v>1509.56</v>
      </c>
      <c r="X4376" s="126" t="s">
        <v>1805</v>
      </c>
      <c r="Z4376" s="127"/>
      <c r="AA4376" s="128">
        <v>2</v>
      </c>
      <c r="AB4376" s="128">
        <v>12</v>
      </c>
      <c r="AD4376" s="126" t="s">
        <v>562</v>
      </c>
      <c r="AG4376" s="127"/>
      <c r="AI4376" s="127"/>
    </row>
    <row r="4377" spans="1:35" ht="14.85" customHeight="1">
      <c r="A4377" s="130">
        <v>5008673</v>
      </c>
      <c r="B4377" s="126" t="s">
        <v>8206</v>
      </c>
      <c r="C4377" s="126" t="s">
        <v>8207</v>
      </c>
      <c r="D4377" s="126" t="s">
        <v>8208</v>
      </c>
      <c r="E4377" s="126" t="s">
        <v>288</v>
      </c>
      <c r="F4377" s="126" t="s">
        <v>491</v>
      </c>
      <c r="G4377" s="126" t="s">
        <v>417</v>
      </c>
      <c r="H4377" s="126" t="s">
        <v>126</v>
      </c>
      <c r="I4377" s="126" t="s">
        <v>126</v>
      </c>
      <c r="J4377" s="126" t="s">
        <v>576</v>
      </c>
      <c r="K4377" s="126" t="s">
        <v>567</v>
      </c>
      <c r="L4377" s="126" t="s">
        <v>505</v>
      </c>
      <c r="M4377" s="130">
        <v>27269.56</v>
      </c>
      <c r="N4377" s="126" t="s">
        <v>290</v>
      </c>
      <c r="O4377" s="126" t="s">
        <v>8209</v>
      </c>
      <c r="P4377" s="130">
        <v>0</v>
      </c>
      <c r="S4377" s="130">
        <v>0</v>
      </c>
      <c r="V4377" s="130">
        <v>27269.56</v>
      </c>
      <c r="X4377" s="126" t="s">
        <v>8210</v>
      </c>
      <c r="Y4377" s="126" t="s">
        <v>517</v>
      </c>
      <c r="Z4377" s="127"/>
      <c r="AA4377" s="128">
        <v>1</v>
      </c>
      <c r="AB4377" s="128">
        <v>120</v>
      </c>
      <c r="AD4377" s="126" t="s">
        <v>562</v>
      </c>
      <c r="AG4377" s="127"/>
      <c r="AI4377" s="127"/>
    </row>
    <row r="4378" spans="1:35" ht="14.85" customHeight="1">
      <c r="A4378" s="130">
        <v>5011043</v>
      </c>
      <c r="B4378" s="126" t="s">
        <v>413</v>
      </c>
      <c r="C4378" s="126" t="s">
        <v>8211</v>
      </c>
      <c r="D4378" s="126" t="s">
        <v>8212</v>
      </c>
      <c r="E4378" s="126" t="s">
        <v>288</v>
      </c>
      <c r="F4378" s="126" t="s">
        <v>364</v>
      </c>
      <c r="G4378" s="126" t="s">
        <v>417</v>
      </c>
      <c r="H4378" s="126" t="s">
        <v>126</v>
      </c>
      <c r="I4378" s="126" t="s">
        <v>126</v>
      </c>
      <c r="J4378" s="126" t="s">
        <v>5328</v>
      </c>
      <c r="K4378" s="126" t="s">
        <v>976</v>
      </c>
      <c r="L4378" s="126" t="s">
        <v>1450</v>
      </c>
      <c r="M4378" s="130">
        <v>212800</v>
      </c>
      <c r="N4378" s="126" t="s">
        <v>290</v>
      </c>
      <c r="O4378" s="126" t="s">
        <v>486</v>
      </c>
      <c r="P4378" s="130">
        <v>175304.64</v>
      </c>
      <c r="Q4378" s="126" t="s">
        <v>290</v>
      </c>
      <c r="R4378" s="126" t="s">
        <v>486</v>
      </c>
      <c r="S4378" s="130">
        <v>0</v>
      </c>
      <c r="V4378" s="130">
        <v>212800</v>
      </c>
      <c r="X4378" s="126" t="s">
        <v>2007</v>
      </c>
      <c r="Z4378" s="127"/>
      <c r="AA4378" s="128">
        <v>1</v>
      </c>
      <c r="AB4378" s="128">
        <v>84</v>
      </c>
      <c r="AC4378" s="126" t="s">
        <v>366</v>
      </c>
      <c r="AD4378" s="126" t="s">
        <v>562</v>
      </c>
      <c r="AG4378" s="127"/>
      <c r="AI4378" s="127"/>
    </row>
    <row r="4379" spans="1:35" ht="14.85" customHeight="1">
      <c r="A4379" s="130">
        <v>5011042</v>
      </c>
      <c r="B4379" s="126" t="s">
        <v>413</v>
      </c>
      <c r="C4379" s="126" t="s">
        <v>8213</v>
      </c>
      <c r="D4379" s="126" t="s">
        <v>8214</v>
      </c>
      <c r="E4379" s="126" t="s">
        <v>288</v>
      </c>
      <c r="F4379" s="126" t="s">
        <v>364</v>
      </c>
      <c r="G4379" s="126" t="s">
        <v>417</v>
      </c>
      <c r="H4379" s="126" t="s">
        <v>126</v>
      </c>
      <c r="I4379" s="126" t="s">
        <v>126</v>
      </c>
      <c r="J4379" s="126" t="s">
        <v>5328</v>
      </c>
      <c r="K4379" s="126" t="s">
        <v>976</v>
      </c>
      <c r="L4379" s="126" t="s">
        <v>1450</v>
      </c>
      <c r="M4379" s="130">
        <v>212800</v>
      </c>
      <c r="N4379" s="126" t="s">
        <v>290</v>
      </c>
      <c r="O4379" s="126" t="s">
        <v>486</v>
      </c>
      <c r="P4379" s="130">
        <v>175304.64</v>
      </c>
      <c r="Q4379" s="126" t="s">
        <v>290</v>
      </c>
      <c r="R4379" s="126" t="s">
        <v>486</v>
      </c>
      <c r="S4379" s="130">
        <v>0</v>
      </c>
      <c r="V4379" s="130">
        <v>212800</v>
      </c>
      <c r="X4379" s="126" t="s">
        <v>2007</v>
      </c>
      <c r="Z4379" s="127"/>
      <c r="AA4379" s="128">
        <v>1</v>
      </c>
      <c r="AB4379" s="128">
        <v>84</v>
      </c>
      <c r="AC4379" s="126" t="s">
        <v>366</v>
      </c>
      <c r="AD4379" s="126" t="s">
        <v>562</v>
      </c>
      <c r="AG4379" s="127"/>
      <c r="AI4379" s="127"/>
    </row>
    <row r="4380" spans="1:35" ht="14.85" customHeight="1">
      <c r="A4380" s="130">
        <v>5011041</v>
      </c>
      <c r="B4380" s="126" t="s">
        <v>413</v>
      </c>
      <c r="C4380" s="126" t="s">
        <v>7615</v>
      </c>
      <c r="D4380" s="126" t="s">
        <v>3050</v>
      </c>
      <c r="E4380" s="126" t="s">
        <v>288</v>
      </c>
      <c r="F4380" s="126" t="s">
        <v>364</v>
      </c>
      <c r="G4380" s="126" t="s">
        <v>417</v>
      </c>
      <c r="H4380" s="126" t="s">
        <v>126</v>
      </c>
      <c r="I4380" s="126" t="s">
        <v>126</v>
      </c>
      <c r="J4380" s="126" t="s">
        <v>1449</v>
      </c>
      <c r="K4380" s="126" t="s">
        <v>535</v>
      </c>
      <c r="L4380" s="126" t="s">
        <v>1450</v>
      </c>
      <c r="M4380" s="130">
        <v>7578.24</v>
      </c>
      <c r="O4380" s="126" t="s">
        <v>486</v>
      </c>
      <c r="P4380" s="130">
        <v>0</v>
      </c>
      <c r="S4380" s="130">
        <v>0</v>
      </c>
      <c r="V4380" s="130">
        <v>7578.24</v>
      </c>
      <c r="X4380" s="126" t="s">
        <v>549</v>
      </c>
      <c r="Z4380" s="127"/>
      <c r="AA4380" s="128">
        <v>2</v>
      </c>
      <c r="AB4380" s="128">
        <v>60</v>
      </c>
      <c r="AC4380" s="126" t="s">
        <v>366</v>
      </c>
      <c r="AD4380" s="126" t="s">
        <v>562</v>
      </c>
      <c r="AG4380" s="127"/>
      <c r="AI4380" s="127"/>
    </row>
    <row r="4381" spans="1:35" ht="14.85" customHeight="1">
      <c r="A4381" s="130">
        <v>5011040</v>
      </c>
      <c r="B4381" s="126" t="s">
        <v>413</v>
      </c>
      <c r="C4381" s="126" t="s">
        <v>7615</v>
      </c>
      <c r="D4381" s="126" t="s">
        <v>3050</v>
      </c>
      <c r="E4381" s="126" t="s">
        <v>288</v>
      </c>
      <c r="F4381" s="126" t="s">
        <v>364</v>
      </c>
      <c r="G4381" s="126" t="s">
        <v>417</v>
      </c>
      <c r="H4381" s="126" t="s">
        <v>126</v>
      </c>
      <c r="I4381" s="126" t="s">
        <v>126</v>
      </c>
      <c r="J4381" s="126" t="s">
        <v>1449</v>
      </c>
      <c r="K4381" s="126" t="s">
        <v>535</v>
      </c>
      <c r="L4381" s="126" t="s">
        <v>1450</v>
      </c>
      <c r="M4381" s="130">
        <v>7578.24</v>
      </c>
      <c r="O4381" s="126" t="s">
        <v>486</v>
      </c>
      <c r="P4381" s="130">
        <v>0</v>
      </c>
      <c r="S4381" s="130">
        <v>0</v>
      </c>
      <c r="V4381" s="130">
        <v>7578.24</v>
      </c>
      <c r="X4381" s="126" t="s">
        <v>487</v>
      </c>
      <c r="Z4381" s="127"/>
      <c r="AA4381" s="128">
        <v>1</v>
      </c>
      <c r="AB4381" s="128">
        <v>60</v>
      </c>
      <c r="AC4381" s="126" t="s">
        <v>366</v>
      </c>
      <c r="AD4381" s="126" t="s">
        <v>562</v>
      </c>
      <c r="AG4381" s="127"/>
      <c r="AI4381" s="127"/>
    </row>
    <row r="4382" spans="1:35" ht="14.85" customHeight="1">
      <c r="A4382" s="130">
        <v>5010762</v>
      </c>
      <c r="B4382" s="126" t="s">
        <v>413</v>
      </c>
      <c r="C4382" s="126" t="s">
        <v>8215</v>
      </c>
      <c r="D4382" s="126" t="s">
        <v>8216</v>
      </c>
      <c r="E4382" s="126" t="s">
        <v>288</v>
      </c>
      <c r="F4382" s="126" t="s">
        <v>591</v>
      </c>
      <c r="G4382" s="126" t="s">
        <v>417</v>
      </c>
      <c r="H4382" s="126" t="s">
        <v>126</v>
      </c>
      <c r="I4382" s="126" t="s">
        <v>126</v>
      </c>
      <c r="J4382" s="126" t="s">
        <v>2886</v>
      </c>
      <c r="K4382" s="126" t="s">
        <v>504</v>
      </c>
      <c r="L4382" s="126" t="s">
        <v>2887</v>
      </c>
      <c r="M4382" s="130">
        <v>974.4</v>
      </c>
      <c r="O4382" s="126" t="s">
        <v>667</v>
      </c>
      <c r="P4382" s="130">
        <v>0</v>
      </c>
      <c r="S4382" s="130">
        <v>0</v>
      </c>
      <c r="V4382" s="130">
        <v>5188.38</v>
      </c>
      <c r="X4382" s="126" t="s">
        <v>3232</v>
      </c>
      <c r="Z4382" s="127"/>
      <c r="AA4382" s="128">
        <v>6</v>
      </c>
      <c r="AB4382" s="128">
        <v>12</v>
      </c>
      <c r="AD4382" s="126" t="s">
        <v>562</v>
      </c>
      <c r="AG4382" s="127"/>
      <c r="AI4382" s="127"/>
    </row>
    <row r="4383" spans="1:35" ht="14.85" customHeight="1">
      <c r="A4383" s="130">
        <v>5010761</v>
      </c>
      <c r="B4383" s="126" t="s">
        <v>413</v>
      </c>
      <c r="C4383" s="126" t="s">
        <v>8217</v>
      </c>
      <c r="D4383" s="126" t="s">
        <v>8218</v>
      </c>
      <c r="E4383" s="126" t="s">
        <v>288</v>
      </c>
      <c r="F4383" s="126" t="s">
        <v>591</v>
      </c>
      <c r="G4383" s="126" t="s">
        <v>417</v>
      </c>
      <c r="H4383" s="126" t="s">
        <v>126</v>
      </c>
      <c r="I4383" s="126" t="s">
        <v>126</v>
      </c>
      <c r="J4383" s="126" t="s">
        <v>2886</v>
      </c>
      <c r="K4383" s="126" t="s">
        <v>504</v>
      </c>
      <c r="L4383" s="126" t="s">
        <v>2887</v>
      </c>
      <c r="M4383" s="130">
        <v>682.08</v>
      </c>
      <c r="O4383" s="126" t="s">
        <v>667</v>
      </c>
      <c r="P4383" s="130">
        <v>0</v>
      </c>
      <c r="S4383" s="130">
        <v>0</v>
      </c>
      <c r="V4383" s="130">
        <v>7835.8</v>
      </c>
      <c r="X4383" s="126" t="s">
        <v>8219</v>
      </c>
      <c r="Z4383" s="127"/>
      <c r="AA4383" s="128">
        <v>6</v>
      </c>
      <c r="AB4383" s="128">
        <v>12</v>
      </c>
      <c r="AD4383" s="126" t="s">
        <v>562</v>
      </c>
      <c r="AG4383" s="127"/>
      <c r="AI4383" s="127"/>
    </row>
    <row r="4384" spans="1:35" ht="14.85" customHeight="1">
      <c r="A4384" s="130">
        <v>5010759</v>
      </c>
      <c r="B4384" s="126" t="s">
        <v>413</v>
      </c>
      <c r="C4384" s="126" t="s">
        <v>8220</v>
      </c>
      <c r="D4384" s="126" t="s">
        <v>8221</v>
      </c>
      <c r="E4384" s="126" t="s">
        <v>288</v>
      </c>
      <c r="F4384" s="126" t="s">
        <v>491</v>
      </c>
      <c r="G4384" s="126" t="s">
        <v>417</v>
      </c>
      <c r="H4384" s="126" t="s">
        <v>126</v>
      </c>
      <c r="I4384" s="126" t="s">
        <v>126</v>
      </c>
      <c r="J4384" s="126" t="s">
        <v>8222</v>
      </c>
      <c r="K4384" s="126" t="s">
        <v>504</v>
      </c>
      <c r="L4384" s="126" t="s">
        <v>8223</v>
      </c>
      <c r="M4384" s="130">
        <v>26294.68</v>
      </c>
      <c r="N4384" s="126" t="s">
        <v>290</v>
      </c>
      <c r="O4384" s="126" t="s">
        <v>2587</v>
      </c>
      <c r="P4384" s="130">
        <v>0</v>
      </c>
      <c r="S4384" s="130">
        <v>0</v>
      </c>
      <c r="V4384" s="130">
        <v>26294.68</v>
      </c>
      <c r="X4384" s="126" t="s">
        <v>2588</v>
      </c>
      <c r="Y4384" s="126" t="s">
        <v>517</v>
      </c>
      <c r="Z4384" s="127"/>
      <c r="AA4384" s="128">
        <v>1</v>
      </c>
      <c r="AB4384" s="128">
        <v>120</v>
      </c>
      <c r="AD4384" s="126" t="s">
        <v>562</v>
      </c>
      <c r="AG4384" s="127"/>
      <c r="AI4384" s="127"/>
    </row>
    <row r="4385" spans="1:35" ht="14.85" customHeight="1">
      <c r="A4385" s="130">
        <v>5010748</v>
      </c>
      <c r="B4385" s="126" t="s">
        <v>413</v>
      </c>
      <c r="C4385" s="126" t="s">
        <v>8224</v>
      </c>
      <c r="D4385" s="126" t="s">
        <v>8225</v>
      </c>
      <c r="E4385" s="126" t="s">
        <v>288</v>
      </c>
      <c r="F4385" s="126" t="s">
        <v>591</v>
      </c>
      <c r="G4385" s="126" t="s">
        <v>417</v>
      </c>
      <c r="H4385" s="126" t="s">
        <v>126</v>
      </c>
      <c r="I4385" s="126" t="s">
        <v>126</v>
      </c>
      <c r="J4385" s="126" t="s">
        <v>2886</v>
      </c>
      <c r="K4385" s="126" t="s">
        <v>504</v>
      </c>
      <c r="L4385" s="126" t="s">
        <v>2887</v>
      </c>
      <c r="M4385" s="130">
        <v>682.08</v>
      </c>
      <c r="O4385" s="126" t="s">
        <v>667</v>
      </c>
      <c r="P4385" s="130">
        <v>0</v>
      </c>
      <c r="S4385" s="130">
        <v>0</v>
      </c>
      <c r="V4385" s="130">
        <v>3070.2</v>
      </c>
      <c r="X4385" s="126" t="s">
        <v>5119</v>
      </c>
      <c r="Z4385" s="127"/>
      <c r="AA4385" s="128">
        <v>6</v>
      </c>
      <c r="AB4385" s="128">
        <v>12</v>
      </c>
      <c r="AD4385" s="126" t="s">
        <v>562</v>
      </c>
      <c r="AG4385" s="127"/>
      <c r="AI4385" s="127"/>
    </row>
    <row r="4386" spans="1:35" ht="14.85" customHeight="1">
      <c r="A4386" s="130">
        <v>5010747</v>
      </c>
      <c r="B4386" s="126" t="s">
        <v>413</v>
      </c>
      <c r="C4386" s="126" t="s">
        <v>8226</v>
      </c>
      <c r="D4386" s="126" t="s">
        <v>8227</v>
      </c>
      <c r="E4386" s="126" t="s">
        <v>288</v>
      </c>
      <c r="F4386" s="126" t="s">
        <v>591</v>
      </c>
      <c r="G4386" s="126" t="s">
        <v>417</v>
      </c>
      <c r="H4386" s="126" t="s">
        <v>126</v>
      </c>
      <c r="I4386" s="126" t="s">
        <v>126</v>
      </c>
      <c r="J4386" s="126" t="s">
        <v>2886</v>
      </c>
      <c r="K4386" s="126" t="s">
        <v>504</v>
      </c>
      <c r="L4386" s="126" t="s">
        <v>2887</v>
      </c>
      <c r="M4386" s="130">
        <v>682.08</v>
      </c>
      <c r="O4386" s="126" t="s">
        <v>667</v>
      </c>
      <c r="P4386" s="130">
        <v>0</v>
      </c>
      <c r="S4386" s="130">
        <v>0</v>
      </c>
      <c r="V4386" s="130">
        <v>1800.38</v>
      </c>
      <c r="X4386" s="126" t="s">
        <v>5119</v>
      </c>
      <c r="Z4386" s="127"/>
      <c r="AA4386" s="128">
        <v>6</v>
      </c>
      <c r="AB4386" s="128">
        <v>12</v>
      </c>
      <c r="AD4386" s="126" t="s">
        <v>562</v>
      </c>
      <c r="AG4386" s="127"/>
      <c r="AI4386" s="127"/>
    </row>
    <row r="4387" spans="1:35" ht="14.85" customHeight="1">
      <c r="A4387" s="130">
        <v>5010746</v>
      </c>
      <c r="B4387" s="126" t="s">
        <v>413</v>
      </c>
      <c r="C4387" s="126" t="s">
        <v>8228</v>
      </c>
      <c r="D4387" s="126" t="s">
        <v>8229</v>
      </c>
      <c r="E4387" s="126" t="s">
        <v>288</v>
      </c>
      <c r="F4387" s="126" t="s">
        <v>591</v>
      </c>
      <c r="G4387" s="126" t="s">
        <v>417</v>
      </c>
      <c r="H4387" s="126" t="s">
        <v>126</v>
      </c>
      <c r="I4387" s="126" t="s">
        <v>126</v>
      </c>
      <c r="J4387" s="126" t="s">
        <v>2886</v>
      </c>
      <c r="K4387" s="126" t="s">
        <v>504</v>
      </c>
      <c r="L4387" s="126" t="s">
        <v>2887</v>
      </c>
      <c r="M4387" s="130">
        <v>974.4</v>
      </c>
      <c r="O4387" s="126" t="s">
        <v>667</v>
      </c>
      <c r="P4387" s="130">
        <v>0</v>
      </c>
      <c r="S4387" s="130">
        <v>0</v>
      </c>
      <c r="V4387" s="130">
        <v>1800.38</v>
      </c>
      <c r="X4387" s="126" t="s">
        <v>3232</v>
      </c>
      <c r="Z4387" s="127"/>
      <c r="AA4387" s="128">
        <v>6</v>
      </c>
      <c r="AB4387" s="128">
        <v>12</v>
      </c>
      <c r="AD4387" s="126" t="s">
        <v>562</v>
      </c>
      <c r="AG4387" s="127"/>
      <c r="AI4387" s="127"/>
    </row>
    <row r="4388" spans="1:35" ht="14.85" customHeight="1">
      <c r="A4388" s="130">
        <v>5010745</v>
      </c>
      <c r="B4388" s="126" t="s">
        <v>413</v>
      </c>
      <c r="C4388" s="126" t="s">
        <v>8230</v>
      </c>
      <c r="D4388" s="126" t="s">
        <v>8231</v>
      </c>
      <c r="E4388" s="126" t="s">
        <v>288</v>
      </c>
      <c r="F4388" s="126" t="s">
        <v>591</v>
      </c>
      <c r="G4388" s="126" t="s">
        <v>417</v>
      </c>
      <c r="H4388" s="126" t="s">
        <v>126</v>
      </c>
      <c r="I4388" s="126" t="s">
        <v>126</v>
      </c>
      <c r="J4388" s="126" t="s">
        <v>2886</v>
      </c>
      <c r="K4388" s="126" t="s">
        <v>504</v>
      </c>
      <c r="L4388" s="126" t="s">
        <v>2887</v>
      </c>
      <c r="M4388" s="130">
        <v>953.4</v>
      </c>
      <c r="O4388" s="126" t="s">
        <v>667</v>
      </c>
      <c r="P4388" s="130">
        <v>0</v>
      </c>
      <c r="S4388" s="130">
        <v>0</v>
      </c>
      <c r="V4388" s="130">
        <v>953.4</v>
      </c>
      <c r="X4388" s="126" t="s">
        <v>3232</v>
      </c>
      <c r="Z4388" s="127"/>
      <c r="AA4388" s="128">
        <v>6</v>
      </c>
      <c r="AB4388" s="128">
        <v>12</v>
      </c>
      <c r="AD4388" s="126" t="s">
        <v>562</v>
      </c>
      <c r="AG4388" s="127"/>
      <c r="AI4388" s="127"/>
    </row>
    <row r="4389" spans="1:35" ht="14.85" customHeight="1">
      <c r="A4389" s="130">
        <v>5010744</v>
      </c>
      <c r="B4389" s="126" t="s">
        <v>413</v>
      </c>
      <c r="C4389" s="126" t="s">
        <v>8232</v>
      </c>
      <c r="D4389" s="126" t="s">
        <v>8233</v>
      </c>
      <c r="E4389" s="126" t="s">
        <v>288</v>
      </c>
      <c r="F4389" s="126" t="s">
        <v>591</v>
      </c>
      <c r="G4389" s="126" t="s">
        <v>417</v>
      </c>
      <c r="H4389" s="126" t="s">
        <v>126</v>
      </c>
      <c r="I4389" s="126" t="s">
        <v>126</v>
      </c>
      <c r="J4389" s="126" t="s">
        <v>2886</v>
      </c>
      <c r="K4389" s="126" t="s">
        <v>504</v>
      </c>
      <c r="L4389" s="126" t="s">
        <v>2887</v>
      </c>
      <c r="M4389" s="130">
        <v>953.4</v>
      </c>
      <c r="O4389" s="126" t="s">
        <v>667</v>
      </c>
      <c r="P4389" s="130">
        <v>0</v>
      </c>
      <c r="S4389" s="130">
        <v>0</v>
      </c>
      <c r="V4389" s="130">
        <v>953.4</v>
      </c>
      <c r="X4389" s="126" t="s">
        <v>3232</v>
      </c>
      <c r="Z4389" s="127"/>
      <c r="AA4389" s="128">
        <v>6</v>
      </c>
      <c r="AB4389" s="128">
        <v>12</v>
      </c>
      <c r="AD4389" s="126" t="s">
        <v>562</v>
      </c>
      <c r="AG4389" s="127"/>
      <c r="AI4389" s="127"/>
    </row>
    <row r="4390" spans="1:35" ht="14.85" customHeight="1">
      <c r="A4390" s="130">
        <v>5010743</v>
      </c>
      <c r="B4390" s="126" t="s">
        <v>413</v>
      </c>
      <c r="C4390" s="126" t="s">
        <v>8234</v>
      </c>
      <c r="D4390" s="126" t="s">
        <v>8235</v>
      </c>
      <c r="E4390" s="126" t="s">
        <v>288</v>
      </c>
      <c r="F4390" s="126" t="s">
        <v>591</v>
      </c>
      <c r="G4390" s="126" t="s">
        <v>417</v>
      </c>
      <c r="H4390" s="126" t="s">
        <v>126</v>
      </c>
      <c r="I4390" s="126" t="s">
        <v>5123</v>
      </c>
      <c r="J4390" s="126" t="s">
        <v>8236</v>
      </c>
      <c r="K4390" s="126" t="s">
        <v>535</v>
      </c>
      <c r="L4390" s="126" t="s">
        <v>2887</v>
      </c>
      <c r="M4390" s="130">
        <v>14122.08</v>
      </c>
      <c r="N4390" s="126" t="s">
        <v>290</v>
      </c>
      <c r="O4390" s="126" t="s">
        <v>365</v>
      </c>
      <c r="P4390" s="130">
        <v>0</v>
      </c>
      <c r="S4390" s="130">
        <v>0</v>
      </c>
      <c r="V4390" s="130">
        <v>15319.64</v>
      </c>
      <c r="X4390" s="126" t="s">
        <v>594</v>
      </c>
      <c r="Z4390" s="127"/>
      <c r="AA4390" s="128">
        <v>1</v>
      </c>
      <c r="AB4390" s="128">
        <v>120</v>
      </c>
      <c r="AD4390" s="126" t="s">
        <v>562</v>
      </c>
      <c r="AG4390" s="127"/>
      <c r="AI4390" s="127"/>
    </row>
    <row r="4391" spans="1:35" ht="14.85" customHeight="1">
      <c r="A4391" s="130">
        <v>5010742</v>
      </c>
      <c r="B4391" s="126" t="s">
        <v>413</v>
      </c>
      <c r="C4391" s="126" t="s">
        <v>8237</v>
      </c>
      <c r="D4391" s="126" t="s">
        <v>8238</v>
      </c>
      <c r="E4391" s="126" t="s">
        <v>288</v>
      </c>
      <c r="F4391" s="126" t="s">
        <v>591</v>
      </c>
      <c r="G4391" s="126" t="s">
        <v>799</v>
      </c>
      <c r="H4391" s="126" t="s">
        <v>126</v>
      </c>
      <c r="I4391" s="126" t="s">
        <v>418</v>
      </c>
      <c r="J4391" s="126" t="s">
        <v>8239</v>
      </c>
      <c r="K4391" s="126" t="s">
        <v>628</v>
      </c>
      <c r="L4391" s="126" t="s">
        <v>2887</v>
      </c>
      <c r="M4391" s="130">
        <v>1344</v>
      </c>
      <c r="O4391" s="126" t="s">
        <v>2818</v>
      </c>
      <c r="P4391" s="130">
        <v>0</v>
      </c>
      <c r="S4391" s="130">
        <v>0</v>
      </c>
      <c r="V4391" s="130">
        <v>2079</v>
      </c>
      <c r="X4391" s="126" t="s">
        <v>5942</v>
      </c>
      <c r="Z4391" s="127"/>
      <c r="AA4391" s="128">
        <v>400</v>
      </c>
      <c r="AB4391" s="128">
        <v>12</v>
      </c>
      <c r="AD4391" s="126" t="s">
        <v>562</v>
      </c>
      <c r="AG4391" s="127"/>
      <c r="AI4391" s="127"/>
    </row>
    <row r="4392" spans="1:35" ht="14.85" customHeight="1">
      <c r="A4392" s="130">
        <v>5010741</v>
      </c>
      <c r="B4392" s="126" t="s">
        <v>413</v>
      </c>
      <c r="C4392" s="126" t="s">
        <v>8237</v>
      </c>
      <c r="D4392" s="126" t="s">
        <v>8240</v>
      </c>
      <c r="E4392" s="126" t="s">
        <v>288</v>
      </c>
      <c r="F4392" s="126" t="s">
        <v>591</v>
      </c>
      <c r="G4392" s="126" t="s">
        <v>799</v>
      </c>
      <c r="H4392" s="126" t="s">
        <v>126</v>
      </c>
      <c r="I4392" s="126" t="s">
        <v>418</v>
      </c>
      <c r="J4392" s="126" t="s">
        <v>8239</v>
      </c>
      <c r="K4392" s="126" t="s">
        <v>628</v>
      </c>
      <c r="L4392" s="126" t="s">
        <v>2887</v>
      </c>
      <c r="M4392" s="130">
        <v>1344</v>
      </c>
      <c r="O4392" s="126" t="s">
        <v>2818</v>
      </c>
      <c r="P4392" s="130">
        <v>0</v>
      </c>
      <c r="S4392" s="130">
        <v>0</v>
      </c>
      <c r="V4392" s="130">
        <v>2079</v>
      </c>
      <c r="X4392" s="126" t="s">
        <v>5942</v>
      </c>
      <c r="Z4392" s="127"/>
      <c r="AA4392" s="128">
        <v>400</v>
      </c>
      <c r="AB4392" s="128">
        <v>12</v>
      </c>
      <c r="AD4392" s="126" t="s">
        <v>562</v>
      </c>
      <c r="AG4392" s="127"/>
      <c r="AI4392" s="127"/>
    </row>
    <row r="4393" spans="1:35" ht="14.85" customHeight="1">
      <c r="A4393" s="130">
        <v>5010740</v>
      </c>
      <c r="B4393" s="126" t="s">
        <v>413</v>
      </c>
      <c r="C4393" s="126" t="s">
        <v>8237</v>
      </c>
      <c r="D4393" s="126" t="s">
        <v>8241</v>
      </c>
      <c r="E4393" s="126" t="s">
        <v>288</v>
      </c>
      <c r="F4393" s="126" t="s">
        <v>591</v>
      </c>
      <c r="G4393" s="126" t="s">
        <v>799</v>
      </c>
      <c r="H4393" s="126" t="s">
        <v>126</v>
      </c>
      <c r="I4393" s="126" t="s">
        <v>418</v>
      </c>
      <c r="J4393" s="126" t="s">
        <v>8239</v>
      </c>
      <c r="K4393" s="126" t="s">
        <v>628</v>
      </c>
      <c r="L4393" s="126" t="s">
        <v>2887</v>
      </c>
      <c r="M4393" s="130">
        <v>1344</v>
      </c>
      <c r="O4393" s="126" t="s">
        <v>2818</v>
      </c>
      <c r="P4393" s="130">
        <v>0</v>
      </c>
      <c r="S4393" s="130">
        <v>0</v>
      </c>
      <c r="V4393" s="130">
        <v>2079</v>
      </c>
      <c r="X4393" s="126" t="s">
        <v>5942</v>
      </c>
      <c r="Z4393" s="127"/>
      <c r="AA4393" s="128">
        <v>400</v>
      </c>
      <c r="AB4393" s="128">
        <v>12</v>
      </c>
      <c r="AD4393" s="126" t="s">
        <v>562</v>
      </c>
      <c r="AG4393" s="127"/>
      <c r="AI4393" s="127"/>
    </row>
    <row r="4394" spans="1:35" ht="14.85" customHeight="1">
      <c r="A4394" s="130">
        <v>5007066</v>
      </c>
      <c r="B4394" s="126" t="s">
        <v>8242</v>
      </c>
      <c r="C4394" s="126" t="s">
        <v>8243</v>
      </c>
      <c r="D4394" s="126" t="s">
        <v>8244</v>
      </c>
      <c r="E4394" s="126" t="s">
        <v>288</v>
      </c>
      <c r="F4394" s="126" t="s">
        <v>364</v>
      </c>
      <c r="G4394" s="126" t="s">
        <v>417</v>
      </c>
      <c r="H4394" s="126" t="s">
        <v>126</v>
      </c>
      <c r="I4394" s="126" t="s">
        <v>126</v>
      </c>
      <c r="J4394" s="126" t="s">
        <v>8245</v>
      </c>
      <c r="K4394" s="126" t="s">
        <v>747</v>
      </c>
      <c r="L4394" s="126" t="s">
        <v>8246</v>
      </c>
      <c r="M4394" s="130">
        <v>5453.91</v>
      </c>
      <c r="O4394" s="126" t="s">
        <v>365</v>
      </c>
      <c r="P4394" s="130">
        <v>0</v>
      </c>
      <c r="S4394" s="130">
        <v>0</v>
      </c>
      <c r="V4394" s="130">
        <v>5453.91</v>
      </c>
      <c r="X4394" s="126" t="s">
        <v>469</v>
      </c>
      <c r="Z4394" s="127"/>
      <c r="AA4394" s="128">
        <v>1</v>
      </c>
      <c r="AB4394" s="128">
        <v>60</v>
      </c>
      <c r="AC4394" s="126" t="s">
        <v>366</v>
      </c>
      <c r="AD4394" s="126" t="s">
        <v>562</v>
      </c>
      <c r="AG4394" s="127"/>
      <c r="AI4394" s="127"/>
    </row>
    <row r="4395" spans="1:35" ht="14.85" customHeight="1">
      <c r="A4395" s="130">
        <v>5007065</v>
      </c>
      <c r="B4395" s="126" t="s">
        <v>8247</v>
      </c>
      <c r="C4395" s="126" t="s">
        <v>8248</v>
      </c>
      <c r="D4395" s="126" t="s">
        <v>8249</v>
      </c>
      <c r="E4395" s="126" t="s">
        <v>288</v>
      </c>
      <c r="F4395" s="126" t="s">
        <v>753</v>
      </c>
      <c r="G4395" s="126" t="s">
        <v>417</v>
      </c>
      <c r="H4395" s="126" t="s">
        <v>308</v>
      </c>
      <c r="I4395" s="126" t="s">
        <v>308</v>
      </c>
      <c r="J4395" s="126" t="s">
        <v>5904</v>
      </c>
      <c r="K4395" s="126" t="s">
        <v>504</v>
      </c>
      <c r="L4395" s="126" t="s">
        <v>5905</v>
      </c>
      <c r="M4395" s="130">
        <v>584.64</v>
      </c>
      <c r="O4395" s="126" t="s">
        <v>1804</v>
      </c>
      <c r="P4395" s="130">
        <v>0</v>
      </c>
      <c r="S4395" s="130">
        <v>0</v>
      </c>
      <c r="V4395" s="130">
        <v>1772.51</v>
      </c>
      <c r="X4395" s="126" t="s">
        <v>1805</v>
      </c>
      <c r="Z4395" s="127"/>
      <c r="AA4395" s="128">
        <v>2</v>
      </c>
      <c r="AB4395" s="128">
        <v>12</v>
      </c>
      <c r="AD4395" s="126" t="s">
        <v>562</v>
      </c>
      <c r="AG4395" s="127"/>
      <c r="AI4395" s="127"/>
    </row>
    <row r="4396" spans="1:35" ht="14.85" customHeight="1">
      <c r="A4396" s="130">
        <v>5007064</v>
      </c>
      <c r="B4396" s="126" t="s">
        <v>8250</v>
      </c>
      <c r="C4396" s="126" t="s">
        <v>8251</v>
      </c>
      <c r="D4396" s="126" t="s">
        <v>8252</v>
      </c>
      <c r="E4396" s="126" t="s">
        <v>288</v>
      </c>
      <c r="F4396" s="126" t="s">
        <v>522</v>
      </c>
      <c r="G4396" s="126" t="s">
        <v>788</v>
      </c>
      <c r="H4396" s="126" t="s">
        <v>524</v>
      </c>
      <c r="I4396" s="126" t="s">
        <v>418</v>
      </c>
      <c r="J4396" s="126" t="s">
        <v>813</v>
      </c>
      <c r="K4396" s="126" t="s">
        <v>504</v>
      </c>
      <c r="L4396" s="126" t="s">
        <v>559</v>
      </c>
      <c r="M4396" s="130">
        <v>2150.4</v>
      </c>
      <c r="N4396" s="126" t="s">
        <v>290</v>
      </c>
      <c r="O4396" s="126" t="s">
        <v>528</v>
      </c>
      <c r="P4396" s="130">
        <v>0</v>
      </c>
      <c r="S4396" s="130">
        <v>0</v>
      </c>
      <c r="V4396" s="130">
        <v>2150.4</v>
      </c>
      <c r="X4396" s="126" t="s">
        <v>4904</v>
      </c>
      <c r="Z4396" s="127"/>
      <c r="AA4396" s="128"/>
      <c r="AB4396" s="128"/>
      <c r="AD4396" s="126" t="s">
        <v>562</v>
      </c>
      <c r="AG4396" s="127"/>
      <c r="AI4396" s="127"/>
    </row>
    <row r="4397" spans="1:35" ht="14.85" customHeight="1">
      <c r="A4397" s="130">
        <v>5007062</v>
      </c>
      <c r="B4397" s="126" t="s">
        <v>8253</v>
      </c>
      <c r="C4397" s="126" t="s">
        <v>8254</v>
      </c>
      <c r="D4397" s="126" t="s">
        <v>8255</v>
      </c>
      <c r="E4397" s="126" t="s">
        <v>288</v>
      </c>
      <c r="F4397" s="126" t="s">
        <v>591</v>
      </c>
      <c r="G4397" s="126" t="s">
        <v>417</v>
      </c>
      <c r="H4397" s="126" t="s">
        <v>126</v>
      </c>
      <c r="I4397" s="126" t="s">
        <v>126</v>
      </c>
      <c r="J4397" s="126" t="s">
        <v>7697</v>
      </c>
      <c r="K4397" s="126" t="s">
        <v>504</v>
      </c>
      <c r="L4397" s="126" t="s">
        <v>7698</v>
      </c>
      <c r="M4397" s="130">
        <v>682.08</v>
      </c>
      <c r="O4397" s="126" t="s">
        <v>667</v>
      </c>
      <c r="P4397" s="130">
        <v>0</v>
      </c>
      <c r="S4397" s="130">
        <v>0</v>
      </c>
      <c r="V4397" s="130">
        <v>874.09</v>
      </c>
      <c r="X4397" s="126" t="s">
        <v>5131</v>
      </c>
      <c r="Z4397" s="127"/>
      <c r="AA4397" s="128">
        <v>6</v>
      </c>
      <c r="AB4397" s="128">
        <v>12</v>
      </c>
      <c r="AD4397" s="126" t="s">
        <v>562</v>
      </c>
      <c r="AG4397" s="127"/>
      <c r="AI4397" s="127"/>
    </row>
    <row r="4398" spans="1:35" ht="14.85" customHeight="1">
      <c r="A4398" s="130">
        <v>5007061</v>
      </c>
      <c r="B4398" s="126" t="s">
        <v>8256</v>
      </c>
      <c r="C4398" s="126" t="s">
        <v>8257</v>
      </c>
      <c r="D4398" s="126" t="s">
        <v>8258</v>
      </c>
      <c r="E4398" s="126" t="s">
        <v>288</v>
      </c>
      <c r="F4398" s="126" t="s">
        <v>416</v>
      </c>
      <c r="G4398" s="126" t="s">
        <v>417</v>
      </c>
      <c r="H4398" s="126" t="s">
        <v>126</v>
      </c>
      <c r="I4398" s="126" t="s">
        <v>126</v>
      </c>
      <c r="J4398" s="126" t="s">
        <v>8259</v>
      </c>
      <c r="K4398" s="126" t="s">
        <v>504</v>
      </c>
      <c r="L4398" s="126" t="s">
        <v>8053</v>
      </c>
      <c r="M4398" s="130">
        <v>974.4</v>
      </c>
      <c r="O4398" s="126" t="s">
        <v>427</v>
      </c>
      <c r="P4398" s="130">
        <v>0</v>
      </c>
      <c r="S4398" s="130">
        <v>0</v>
      </c>
      <c r="V4398" s="130">
        <v>2417.5</v>
      </c>
      <c r="X4398" s="126" t="s">
        <v>432</v>
      </c>
      <c r="Z4398" s="127"/>
      <c r="AA4398" s="128">
        <v>1</v>
      </c>
      <c r="AB4398" s="128">
        <v>12</v>
      </c>
      <c r="AD4398" s="126" t="s">
        <v>562</v>
      </c>
      <c r="AG4398" s="127"/>
      <c r="AI4398" s="127"/>
    </row>
    <row r="4399" spans="1:35" ht="14.85" customHeight="1">
      <c r="A4399" s="130">
        <v>5007059</v>
      </c>
      <c r="B4399" s="126" t="s">
        <v>8260</v>
      </c>
      <c r="C4399" s="126" t="s">
        <v>7761</v>
      </c>
      <c r="D4399" s="126" t="s">
        <v>8261</v>
      </c>
      <c r="E4399" s="126" t="s">
        <v>288</v>
      </c>
      <c r="F4399" s="126" t="s">
        <v>522</v>
      </c>
      <c r="G4399" s="126" t="s">
        <v>523</v>
      </c>
      <c r="H4399" s="126" t="s">
        <v>524</v>
      </c>
      <c r="I4399" s="126" t="s">
        <v>418</v>
      </c>
      <c r="J4399" s="126" t="s">
        <v>813</v>
      </c>
      <c r="K4399" s="126" t="s">
        <v>504</v>
      </c>
      <c r="L4399" s="126" t="s">
        <v>559</v>
      </c>
      <c r="M4399" s="130">
        <v>803.33</v>
      </c>
      <c r="N4399" s="126" t="s">
        <v>290</v>
      </c>
      <c r="O4399" s="126" t="s">
        <v>621</v>
      </c>
      <c r="P4399" s="130">
        <v>0</v>
      </c>
      <c r="S4399" s="130">
        <v>0</v>
      </c>
      <c r="V4399" s="130">
        <v>803.33</v>
      </c>
      <c r="X4399" s="126" t="s">
        <v>7763</v>
      </c>
      <c r="Z4399" s="127"/>
      <c r="AA4399" s="128"/>
      <c r="AB4399" s="128"/>
      <c r="AD4399" s="126" t="s">
        <v>562</v>
      </c>
      <c r="AG4399" s="127"/>
      <c r="AI4399" s="127"/>
    </row>
    <row r="4400" spans="1:35" ht="14.85" customHeight="1">
      <c r="A4400" s="130">
        <v>5007058</v>
      </c>
      <c r="B4400" s="126" t="s">
        <v>8262</v>
      </c>
      <c r="C4400" s="126" t="s">
        <v>8263</v>
      </c>
      <c r="D4400" s="126" t="s">
        <v>8264</v>
      </c>
      <c r="E4400" s="126" t="s">
        <v>288</v>
      </c>
      <c r="F4400" s="126" t="s">
        <v>532</v>
      </c>
      <c r="G4400" s="126" t="s">
        <v>604</v>
      </c>
      <c r="H4400" s="126" t="s">
        <v>126</v>
      </c>
      <c r="I4400" s="126" t="s">
        <v>418</v>
      </c>
      <c r="J4400" s="126" t="s">
        <v>8265</v>
      </c>
      <c r="K4400" s="126" t="s">
        <v>8266</v>
      </c>
      <c r="L4400" s="126" t="s">
        <v>4304</v>
      </c>
      <c r="M4400" s="130">
        <v>190.4</v>
      </c>
      <c r="O4400" s="126" t="s">
        <v>537</v>
      </c>
      <c r="P4400" s="130">
        <v>0</v>
      </c>
      <c r="S4400" s="130">
        <v>0</v>
      </c>
      <c r="V4400" s="130">
        <v>257.43</v>
      </c>
      <c r="X4400" s="126" t="s">
        <v>1723</v>
      </c>
      <c r="Z4400" s="127"/>
      <c r="AA4400" s="128">
        <v>500</v>
      </c>
      <c r="AB4400" s="128">
        <v>12</v>
      </c>
      <c r="AD4400" s="126" t="s">
        <v>562</v>
      </c>
      <c r="AG4400" s="127"/>
      <c r="AI4400" s="127"/>
    </row>
    <row r="4401" spans="1:35" ht="14.85" customHeight="1">
      <c r="A4401" s="130">
        <v>5007057</v>
      </c>
      <c r="B4401" s="126" t="s">
        <v>8267</v>
      </c>
      <c r="C4401" s="126" t="s">
        <v>8268</v>
      </c>
      <c r="D4401" s="126" t="s">
        <v>8269</v>
      </c>
      <c r="E4401" s="126" t="s">
        <v>288</v>
      </c>
      <c r="F4401" s="126" t="s">
        <v>364</v>
      </c>
      <c r="G4401" s="126" t="s">
        <v>417</v>
      </c>
      <c r="H4401" s="126" t="s">
        <v>126</v>
      </c>
      <c r="I4401" s="126" t="s">
        <v>126</v>
      </c>
      <c r="J4401" s="126" t="s">
        <v>8245</v>
      </c>
      <c r="K4401" s="126" t="s">
        <v>747</v>
      </c>
      <c r="L4401" s="126" t="s">
        <v>8246</v>
      </c>
      <c r="M4401" s="130">
        <v>4772.18</v>
      </c>
      <c r="O4401" s="126" t="s">
        <v>365</v>
      </c>
      <c r="P4401" s="130">
        <v>0</v>
      </c>
      <c r="S4401" s="130">
        <v>0</v>
      </c>
      <c r="V4401" s="130">
        <v>4772.18</v>
      </c>
      <c r="X4401" s="126" t="s">
        <v>469</v>
      </c>
      <c r="Z4401" s="127"/>
      <c r="AA4401" s="128">
        <v>1</v>
      </c>
      <c r="AB4401" s="128">
        <v>60</v>
      </c>
      <c r="AC4401" s="126" t="s">
        <v>366</v>
      </c>
      <c r="AD4401" s="126" t="s">
        <v>562</v>
      </c>
      <c r="AG4401" s="127"/>
      <c r="AI4401" s="127"/>
    </row>
    <row r="4402" spans="1:35" ht="14.85" customHeight="1">
      <c r="A4402" s="130">
        <v>5007056</v>
      </c>
      <c r="B4402" s="126" t="s">
        <v>8270</v>
      </c>
      <c r="C4402" s="126" t="s">
        <v>8271</v>
      </c>
      <c r="D4402" s="126" t="s">
        <v>8272</v>
      </c>
      <c r="E4402" s="126" t="s">
        <v>288</v>
      </c>
      <c r="F4402" s="126" t="s">
        <v>591</v>
      </c>
      <c r="G4402" s="126" t="s">
        <v>417</v>
      </c>
      <c r="H4402" s="126" t="s">
        <v>126</v>
      </c>
      <c r="I4402" s="126" t="s">
        <v>126</v>
      </c>
      <c r="J4402" s="126" t="s">
        <v>1199</v>
      </c>
      <c r="K4402" s="126" t="s">
        <v>959</v>
      </c>
      <c r="L4402" s="126" t="s">
        <v>1200</v>
      </c>
      <c r="M4402" s="130">
        <v>1520.95</v>
      </c>
      <c r="O4402" s="126" t="s">
        <v>2625</v>
      </c>
      <c r="P4402" s="130">
        <v>0</v>
      </c>
      <c r="S4402" s="130">
        <v>0</v>
      </c>
      <c r="V4402" s="130">
        <v>1689.95</v>
      </c>
      <c r="X4402" s="126" t="s">
        <v>7369</v>
      </c>
      <c r="Z4402" s="127" t="s">
        <v>309</v>
      </c>
      <c r="AA4402" s="128">
        <v>1</v>
      </c>
      <c r="AB4402" s="128">
        <v>12</v>
      </c>
      <c r="AD4402" s="126" t="s">
        <v>562</v>
      </c>
      <c r="AG4402" s="127"/>
      <c r="AI4402" s="127"/>
    </row>
    <row r="4403" spans="1:35" ht="14.85" customHeight="1">
      <c r="A4403" s="130">
        <v>5007054</v>
      </c>
      <c r="B4403" s="126" t="s">
        <v>8273</v>
      </c>
      <c r="C4403" s="126" t="s">
        <v>8248</v>
      </c>
      <c r="D4403" s="126" t="s">
        <v>8274</v>
      </c>
      <c r="E4403" s="126" t="s">
        <v>288</v>
      </c>
      <c r="F4403" s="126" t="s">
        <v>753</v>
      </c>
      <c r="G4403" s="126" t="s">
        <v>417</v>
      </c>
      <c r="H4403" s="126" t="s">
        <v>308</v>
      </c>
      <c r="I4403" s="126" t="s">
        <v>308</v>
      </c>
      <c r="J4403" s="126" t="s">
        <v>5904</v>
      </c>
      <c r="K4403" s="126" t="s">
        <v>504</v>
      </c>
      <c r="L4403" s="126" t="s">
        <v>5905</v>
      </c>
      <c r="M4403" s="130">
        <v>399.84</v>
      </c>
      <c r="O4403" s="126" t="s">
        <v>1807</v>
      </c>
      <c r="P4403" s="130">
        <v>0</v>
      </c>
      <c r="S4403" s="130">
        <v>0</v>
      </c>
      <c r="V4403" s="130">
        <v>1006.04</v>
      </c>
      <c r="X4403" s="126" t="s">
        <v>1808</v>
      </c>
      <c r="Z4403" s="127"/>
      <c r="AA4403" s="128">
        <v>2</v>
      </c>
      <c r="AB4403" s="128">
        <v>12</v>
      </c>
      <c r="AD4403" s="126" t="s">
        <v>562</v>
      </c>
      <c r="AG4403" s="127"/>
      <c r="AI4403" s="127"/>
    </row>
    <row r="4404" spans="1:35" ht="14.85" customHeight="1">
      <c r="A4404" s="130">
        <v>5007053</v>
      </c>
      <c r="B4404" s="126" t="s">
        <v>8275</v>
      </c>
      <c r="C4404" s="126" t="s">
        <v>7761</v>
      </c>
      <c r="D4404" s="126" t="s">
        <v>8276</v>
      </c>
      <c r="E4404" s="126" t="s">
        <v>288</v>
      </c>
      <c r="F4404" s="126" t="s">
        <v>522</v>
      </c>
      <c r="G4404" s="126" t="s">
        <v>4809</v>
      </c>
      <c r="H4404" s="126" t="s">
        <v>524</v>
      </c>
      <c r="I4404" s="126" t="s">
        <v>418</v>
      </c>
      <c r="J4404" s="126" t="s">
        <v>813</v>
      </c>
      <c r="K4404" s="126" t="s">
        <v>504</v>
      </c>
      <c r="L4404" s="126" t="s">
        <v>559</v>
      </c>
      <c r="M4404" s="130">
        <v>554.4</v>
      </c>
      <c r="N4404" s="126" t="s">
        <v>290</v>
      </c>
      <c r="O4404" s="126" t="s">
        <v>621</v>
      </c>
      <c r="P4404" s="130">
        <v>0</v>
      </c>
      <c r="S4404" s="130">
        <v>0</v>
      </c>
      <c r="V4404" s="130">
        <v>573.46</v>
      </c>
      <c r="X4404" s="126" t="s">
        <v>7763</v>
      </c>
      <c r="Z4404" s="127"/>
      <c r="AA4404" s="128"/>
      <c r="AB4404" s="128"/>
      <c r="AD4404" s="126" t="s">
        <v>562</v>
      </c>
      <c r="AG4404" s="127"/>
      <c r="AI4404" s="127"/>
    </row>
    <row r="4405" spans="1:35" ht="14.85" customHeight="1">
      <c r="A4405" s="130">
        <v>5007051</v>
      </c>
      <c r="B4405" s="126" t="s">
        <v>8277</v>
      </c>
      <c r="C4405" s="126" t="s">
        <v>8278</v>
      </c>
      <c r="D4405" s="126" t="s">
        <v>8279</v>
      </c>
      <c r="E4405" s="126" t="s">
        <v>288</v>
      </c>
      <c r="F4405" s="126" t="s">
        <v>416</v>
      </c>
      <c r="G4405" s="126" t="s">
        <v>417</v>
      </c>
      <c r="H4405" s="126" t="s">
        <v>126</v>
      </c>
      <c r="I4405" s="126" t="s">
        <v>126</v>
      </c>
      <c r="J4405" s="126" t="s">
        <v>8259</v>
      </c>
      <c r="K4405" s="126" t="s">
        <v>504</v>
      </c>
      <c r="L4405" s="126" t="s">
        <v>8053</v>
      </c>
      <c r="M4405" s="130">
        <v>974.4</v>
      </c>
      <c r="O4405" s="126" t="s">
        <v>427</v>
      </c>
      <c r="P4405" s="130">
        <v>0</v>
      </c>
      <c r="S4405" s="130">
        <v>0</v>
      </c>
      <c r="V4405" s="130">
        <v>1950.38</v>
      </c>
      <c r="X4405" s="126" t="s">
        <v>432</v>
      </c>
      <c r="Z4405" s="127"/>
      <c r="AA4405" s="128">
        <v>1</v>
      </c>
      <c r="AB4405" s="128">
        <v>12</v>
      </c>
      <c r="AD4405" s="126" t="s">
        <v>562</v>
      </c>
      <c r="AG4405" s="127"/>
      <c r="AI4405" s="127"/>
    </row>
    <row r="4406" spans="1:35" ht="14.85" customHeight="1">
      <c r="A4406" s="130">
        <v>5007049</v>
      </c>
      <c r="B4406" s="126" t="s">
        <v>8280</v>
      </c>
      <c r="C4406" s="126" t="s">
        <v>8281</v>
      </c>
      <c r="D4406" s="126" t="s">
        <v>8282</v>
      </c>
      <c r="E4406" s="126" t="s">
        <v>288</v>
      </c>
      <c r="F4406" s="126" t="s">
        <v>364</v>
      </c>
      <c r="G4406" s="126" t="s">
        <v>417</v>
      </c>
      <c r="H4406" s="126" t="s">
        <v>126</v>
      </c>
      <c r="I4406" s="126" t="s">
        <v>126</v>
      </c>
      <c r="J4406" s="126" t="s">
        <v>8245</v>
      </c>
      <c r="K4406" s="126" t="s">
        <v>747</v>
      </c>
      <c r="L4406" s="126" t="s">
        <v>8246</v>
      </c>
      <c r="M4406" s="130">
        <v>4285.2</v>
      </c>
      <c r="O4406" s="126" t="s">
        <v>365</v>
      </c>
      <c r="P4406" s="130">
        <v>0</v>
      </c>
      <c r="S4406" s="130">
        <v>0</v>
      </c>
      <c r="V4406" s="130">
        <v>4285.2</v>
      </c>
      <c r="X4406" s="126" t="s">
        <v>469</v>
      </c>
      <c r="Z4406" s="127"/>
      <c r="AA4406" s="128">
        <v>1</v>
      </c>
      <c r="AB4406" s="128">
        <v>60</v>
      </c>
      <c r="AC4406" s="126" t="s">
        <v>366</v>
      </c>
      <c r="AD4406" s="126" t="s">
        <v>562</v>
      </c>
      <c r="AG4406" s="127"/>
      <c r="AI4406" s="127"/>
    </row>
    <row r="4407" spans="1:35" ht="14.85" customHeight="1">
      <c r="A4407" s="130">
        <v>5008726</v>
      </c>
      <c r="B4407" s="126" t="s">
        <v>8283</v>
      </c>
      <c r="C4407" s="126" t="s">
        <v>8284</v>
      </c>
      <c r="D4407" s="126" t="s">
        <v>8285</v>
      </c>
      <c r="E4407" s="126" t="s">
        <v>288</v>
      </c>
      <c r="F4407" s="126" t="s">
        <v>416</v>
      </c>
      <c r="G4407" s="126" t="s">
        <v>417</v>
      </c>
      <c r="H4407" s="126" t="s">
        <v>126</v>
      </c>
      <c r="I4407" s="126" t="s">
        <v>126</v>
      </c>
      <c r="J4407" s="126" t="s">
        <v>709</v>
      </c>
      <c r="K4407" s="126" t="s">
        <v>535</v>
      </c>
      <c r="L4407" s="126" t="s">
        <v>2712</v>
      </c>
      <c r="M4407" s="130">
        <v>682.08</v>
      </c>
      <c r="O4407" s="126" t="s">
        <v>422</v>
      </c>
      <c r="P4407" s="130">
        <v>0</v>
      </c>
      <c r="S4407" s="130">
        <v>0</v>
      </c>
      <c r="V4407" s="130">
        <v>1577.35</v>
      </c>
      <c r="X4407" s="126" t="s">
        <v>423</v>
      </c>
      <c r="Z4407" s="127"/>
      <c r="AA4407" s="128">
        <v>1</v>
      </c>
      <c r="AB4407" s="128">
        <v>12</v>
      </c>
      <c r="AD4407" s="126" t="s">
        <v>562</v>
      </c>
      <c r="AG4407" s="127"/>
      <c r="AI4407" s="127"/>
    </row>
    <row r="4408" spans="1:35" ht="14.85" customHeight="1">
      <c r="A4408" s="130">
        <v>5008725</v>
      </c>
      <c r="B4408" s="126" t="s">
        <v>413</v>
      </c>
      <c r="C4408" s="126" t="s">
        <v>8061</v>
      </c>
      <c r="D4408" s="126" t="s">
        <v>551</v>
      </c>
      <c r="E4408" s="126" t="s">
        <v>288</v>
      </c>
      <c r="F4408" s="126" t="s">
        <v>364</v>
      </c>
      <c r="G4408" s="126" t="s">
        <v>417</v>
      </c>
      <c r="H4408" s="126" t="s">
        <v>126</v>
      </c>
      <c r="I4408" s="126" t="s">
        <v>126</v>
      </c>
      <c r="J4408" s="126" t="s">
        <v>1989</v>
      </c>
      <c r="K4408" s="126" t="s">
        <v>504</v>
      </c>
      <c r="L4408" s="126" t="s">
        <v>545</v>
      </c>
      <c r="M4408" s="130">
        <v>9739.1299999999992</v>
      </c>
      <c r="O4408" s="126" t="s">
        <v>486</v>
      </c>
      <c r="P4408" s="130">
        <v>0</v>
      </c>
      <c r="S4408" s="130">
        <v>0</v>
      </c>
      <c r="V4408" s="130">
        <v>11200</v>
      </c>
      <c r="X4408" s="126" t="s">
        <v>487</v>
      </c>
      <c r="Z4408" s="127"/>
      <c r="AA4408" s="128">
        <v>1</v>
      </c>
      <c r="AB4408" s="128">
        <v>60</v>
      </c>
      <c r="AC4408" s="126" t="s">
        <v>366</v>
      </c>
      <c r="AD4408" s="126" t="s">
        <v>1801</v>
      </c>
      <c r="AG4408" s="127"/>
      <c r="AI4408" s="127"/>
    </row>
    <row r="4409" spans="1:35" ht="14.85" customHeight="1">
      <c r="A4409" s="130">
        <v>5008724</v>
      </c>
      <c r="B4409" s="126" t="s">
        <v>8286</v>
      </c>
      <c r="C4409" s="126" t="s">
        <v>8287</v>
      </c>
      <c r="D4409" s="126" t="s">
        <v>8288</v>
      </c>
      <c r="E4409" s="126" t="s">
        <v>288</v>
      </c>
      <c r="F4409" s="126" t="s">
        <v>440</v>
      </c>
      <c r="G4409" s="126" t="s">
        <v>458</v>
      </c>
      <c r="H4409" s="126" t="s">
        <v>126</v>
      </c>
      <c r="I4409" s="126" t="s">
        <v>418</v>
      </c>
      <c r="J4409" s="126" t="s">
        <v>962</v>
      </c>
      <c r="K4409" s="126" t="s">
        <v>443</v>
      </c>
      <c r="L4409" s="126" t="s">
        <v>963</v>
      </c>
      <c r="M4409" s="130">
        <v>1267.19</v>
      </c>
      <c r="O4409" s="126" t="s">
        <v>445</v>
      </c>
      <c r="P4409" s="130">
        <v>0</v>
      </c>
      <c r="S4409" s="130">
        <v>0</v>
      </c>
      <c r="V4409" s="130">
        <v>1267.19</v>
      </c>
      <c r="X4409" s="126" t="s">
        <v>4640</v>
      </c>
      <c r="Z4409" s="127"/>
      <c r="AA4409" s="128">
        <v>120</v>
      </c>
      <c r="AB4409" s="128">
        <v>1</v>
      </c>
      <c r="AD4409" s="126" t="s">
        <v>562</v>
      </c>
      <c r="AG4409" s="127"/>
      <c r="AI4409" s="127"/>
    </row>
    <row r="4410" spans="1:35" ht="14.85" customHeight="1">
      <c r="A4410" s="130">
        <v>5008723</v>
      </c>
      <c r="B4410" s="126" t="s">
        <v>8289</v>
      </c>
      <c r="C4410" s="126" t="s">
        <v>8290</v>
      </c>
      <c r="D4410" s="126" t="s">
        <v>929</v>
      </c>
      <c r="E4410" s="126" t="s">
        <v>288</v>
      </c>
      <c r="F4410" s="126" t="s">
        <v>491</v>
      </c>
      <c r="G4410" s="126" t="s">
        <v>417</v>
      </c>
      <c r="H4410" s="126" t="s">
        <v>126</v>
      </c>
      <c r="I4410" s="126" t="s">
        <v>126</v>
      </c>
      <c r="J4410" s="126" t="s">
        <v>930</v>
      </c>
      <c r="K4410" s="126" t="s">
        <v>504</v>
      </c>
      <c r="L4410" s="126" t="s">
        <v>931</v>
      </c>
      <c r="M4410" s="130">
        <v>2320.14</v>
      </c>
      <c r="N4410" s="126" t="s">
        <v>290</v>
      </c>
      <c r="O4410" s="126" t="s">
        <v>844</v>
      </c>
      <c r="P4410" s="130">
        <v>0</v>
      </c>
      <c r="S4410" s="130">
        <v>0</v>
      </c>
      <c r="V4410" s="130">
        <v>2577.94</v>
      </c>
      <c r="X4410" s="126" t="s">
        <v>845</v>
      </c>
      <c r="Y4410" s="126" t="s">
        <v>517</v>
      </c>
      <c r="Z4410" s="127" t="s">
        <v>309</v>
      </c>
      <c r="AA4410" s="128">
        <v>1</v>
      </c>
      <c r="AB4410" s="128">
        <v>84</v>
      </c>
      <c r="AD4410" s="126" t="s">
        <v>562</v>
      </c>
      <c r="AG4410" s="127"/>
      <c r="AI4410" s="127"/>
    </row>
    <row r="4411" spans="1:35" ht="14.85" customHeight="1">
      <c r="A4411" s="130">
        <v>5008720</v>
      </c>
      <c r="B4411" s="126" t="s">
        <v>413</v>
      </c>
      <c r="C4411" s="126" t="s">
        <v>8291</v>
      </c>
      <c r="D4411" s="126" t="s">
        <v>551</v>
      </c>
      <c r="E4411" s="126" t="s">
        <v>288</v>
      </c>
      <c r="F4411" s="126" t="s">
        <v>364</v>
      </c>
      <c r="G4411" s="126" t="s">
        <v>417</v>
      </c>
      <c r="H4411" s="126" t="s">
        <v>126</v>
      </c>
      <c r="I4411" s="126" t="s">
        <v>126</v>
      </c>
      <c r="J4411" s="126" t="s">
        <v>1989</v>
      </c>
      <c r="K4411" s="126" t="s">
        <v>504</v>
      </c>
      <c r="L4411" s="126" t="s">
        <v>545</v>
      </c>
      <c r="M4411" s="130">
        <v>6817.39</v>
      </c>
      <c r="O4411" s="126" t="s">
        <v>365</v>
      </c>
      <c r="P4411" s="130">
        <v>0</v>
      </c>
      <c r="S4411" s="130">
        <v>0</v>
      </c>
      <c r="V4411" s="130">
        <v>9252.18</v>
      </c>
      <c r="X4411" s="126" t="s">
        <v>510</v>
      </c>
      <c r="Z4411" s="127"/>
      <c r="AA4411" s="128">
        <v>2</v>
      </c>
      <c r="AB4411" s="128">
        <v>60</v>
      </c>
      <c r="AC4411" s="126" t="s">
        <v>366</v>
      </c>
      <c r="AD4411" s="126" t="s">
        <v>1801</v>
      </c>
      <c r="AG4411" s="127"/>
      <c r="AI4411" s="127"/>
    </row>
    <row r="4412" spans="1:35" ht="14.85" customHeight="1">
      <c r="A4412" s="130">
        <v>5008719</v>
      </c>
      <c r="B4412" s="126" t="s">
        <v>8292</v>
      </c>
      <c r="C4412" s="126" t="s">
        <v>8293</v>
      </c>
      <c r="D4412" s="126" t="s">
        <v>8294</v>
      </c>
      <c r="E4412" s="126" t="s">
        <v>288</v>
      </c>
      <c r="F4412" s="126" t="s">
        <v>491</v>
      </c>
      <c r="G4412" s="126" t="s">
        <v>417</v>
      </c>
      <c r="H4412" s="126" t="s">
        <v>126</v>
      </c>
      <c r="I4412" s="126" t="s">
        <v>126</v>
      </c>
      <c r="J4412" s="126" t="s">
        <v>5918</v>
      </c>
      <c r="K4412" s="126" t="s">
        <v>852</v>
      </c>
      <c r="L4412" s="126" t="s">
        <v>5919</v>
      </c>
      <c r="M4412" s="130">
        <v>925.12</v>
      </c>
      <c r="O4412" s="126" t="s">
        <v>1081</v>
      </c>
      <c r="P4412" s="130">
        <v>0</v>
      </c>
      <c r="S4412" s="130">
        <v>0</v>
      </c>
      <c r="V4412" s="130">
        <v>925.12</v>
      </c>
      <c r="X4412" s="126" t="s">
        <v>1082</v>
      </c>
      <c r="Z4412" s="127"/>
      <c r="AA4412" s="128">
        <v>1</v>
      </c>
      <c r="AB4412" s="128">
        <v>36</v>
      </c>
      <c r="AD4412" s="126" t="s">
        <v>562</v>
      </c>
      <c r="AG4412" s="127"/>
      <c r="AI4412" s="127"/>
    </row>
    <row r="4413" spans="1:35" ht="14.85" customHeight="1">
      <c r="A4413" s="130">
        <v>5008718</v>
      </c>
      <c r="B4413" s="126" t="s">
        <v>8295</v>
      </c>
      <c r="C4413" s="126" t="s">
        <v>5902</v>
      </c>
      <c r="D4413" s="126" t="s">
        <v>8296</v>
      </c>
      <c r="E4413" s="126" t="s">
        <v>288</v>
      </c>
      <c r="F4413" s="126" t="s">
        <v>753</v>
      </c>
      <c r="G4413" s="126" t="s">
        <v>417</v>
      </c>
      <c r="H4413" s="126" t="s">
        <v>126</v>
      </c>
      <c r="I4413" s="126" t="s">
        <v>126</v>
      </c>
      <c r="J4413" s="126" t="s">
        <v>5904</v>
      </c>
      <c r="K4413" s="126" t="s">
        <v>504</v>
      </c>
      <c r="L4413" s="126" t="s">
        <v>5905</v>
      </c>
      <c r="M4413" s="130">
        <v>974.4</v>
      </c>
      <c r="O4413" s="126" t="s">
        <v>346</v>
      </c>
      <c r="P4413" s="130">
        <v>0</v>
      </c>
      <c r="S4413" s="130">
        <v>0</v>
      </c>
      <c r="V4413" s="130">
        <v>2250.71</v>
      </c>
      <c r="X4413" s="126" t="s">
        <v>2647</v>
      </c>
      <c r="Z4413" s="127"/>
      <c r="AA4413" s="128">
        <v>2</v>
      </c>
      <c r="AB4413" s="128">
        <v>12</v>
      </c>
      <c r="AD4413" s="126" t="s">
        <v>562</v>
      </c>
      <c r="AG4413" s="127"/>
      <c r="AI4413" s="127"/>
    </row>
    <row r="4414" spans="1:35" ht="14.85" customHeight="1">
      <c r="A4414" s="130">
        <v>5008716</v>
      </c>
      <c r="B4414" s="126" t="s">
        <v>413</v>
      </c>
      <c r="C4414" s="126" t="s">
        <v>8291</v>
      </c>
      <c r="D4414" s="126" t="s">
        <v>551</v>
      </c>
      <c r="E4414" s="126" t="s">
        <v>288</v>
      </c>
      <c r="F4414" s="126" t="s">
        <v>364</v>
      </c>
      <c r="G4414" s="126" t="s">
        <v>417</v>
      </c>
      <c r="H4414" s="126" t="s">
        <v>126</v>
      </c>
      <c r="I4414" s="126" t="s">
        <v>126</v>
      </c>
      <c r="J4414" s="126" t="s">
        <v>1989</v>
      </c>
      <c r="K4414" s="126" t="s">
        <v>504</v>
      </c>
      <c r="L4414" s="126" t="s">
        <v>545</v>
      </c>
      <c r="M4414" s="130">
        <v>6817.39</v>
      </c>
      <c r="O4414" s="126" t="s">
        <v>365</v>
      </c>
      <c r="P4414" s="130">
        <v>0</v>
      </c>
      <c r="S4414" s="130">
        <v>0</v>
      </c>
      <c r="V4414" s="130">
        <v>9252.18</v>
      </c>
      <c r="X4414" s="126" t="s">
        <v>469</v>
      </c>
      <c r="Z4414" s="127"/>
      <c r="AA4414" s="128">
        <v>1</v>
      </c>
      <c r="AB4414" s="128">
        <v>60</v>
      </c>
      <c r="AC4414" s="126" t="s">
        <v>366</v>
      </c>
      <c r="AD4414" s="126" t="s">
        <v>1801</v>
      </c>
      <c r="AG4414" s="127"/>
      <c r="AI4414" s="127"/>
    </row>
    <row r="4415" spans="1:35" ht="14.85" customHeight="1">
      <c r="A4415" s="130">
        <v>5008714</v>
      </c>
      <c r="B4415" s="126" t="s">
        <v>413</v>
      </c>
      <c r="C4415" s="126" t="s">
        <v>8291</v>
      </c>
      <c r="D4415" s="126" t="s">
        <v>551</v>
      </c>
      <c r="E4415" s="126" t="s">
        <v>288</v>
      </c>
      <c r="F4415" s="126" t="s">
        <v>364</v>
      </c>
      <c r="G4415" s="126" t="s">
        <v>417</v>
      </c>
      <c r="H4415" s="126" t="s">
        <v>126</v>
      </c>
      <c r="I4415" s="126" t="s">
        <v>126</v>
      </c>
      <c r="J4415" s="126" t="s">
        <v>1989</v>
      </c>
      <c r="K4415" s="126" t="s">
        <v>504</v>
      </c>
      <c r="L4415" s="126" t="s">
        <v>545</v>
      </c>
      <c r="M4415" s="130">
        <v>9252.18</v>
      </c>
      <c r="O4415" s="126" t="s">
        <v>486</v>
      </c>
      <c r="P4415" s="130">
        <v>0</v>
      </c>
      <c r="S4415" s="130">
        <v>0</v>
      </c>
      <c r="V4415" s="130">
        <v>9252.18</v>
      </c>
      <c r="X4415" s="126" t="s">
        <v>549</v>
      </c>
      <c r="Z4415" s="127"/>
      <c r="AA4415" s="128">
        <v>2</v>
      </c>
      <c r="AB4415" s="128">
        <v>60</v>
      </c>
      <c r="AC4415" s="126" t="s">
        <v>366</v>
      </c>
      <c r="AD4415" s="126" t="s">
        <v>1801</v>
      </c>
      <c r="AG4415" s="127"/>
      <c r="AI4415" s="127"/>
    </row>
    <row r="4416" spans="1:35" ht="14.85" customHeight="1">
      <c r="A4416" s="130">
        <v>5009678</v>
      </c>
      <c r="B4416" s="126" t="s">
        <v>8297</v>
      </c>
      <c r="C4416" s="126" t="s">
        <v>8298</v>
      </c>
      <c r="D4416" s="126" t="s">
        <v>8299</v>
      </c>
      <c r="E4416" s="126" t="s">
        <v>288</v>
      </c>
      <c r="F4416" s="126" t="s">
        <v>440</v>
      </c>
      <c r="G4416" s="126" t="s">
        <v>312</v>
      </c>
      <c r="H4416" s="126" t="s">
        <v>974</v>
      </c>
      <c r="I4416" s="126" t="s">
        <v>126</v>
      </c>
      <c r="J4416" s="126" t="s">
        <v>442</v>
      </c>
      <c r="K4416" s="126" t="s">
        <v>443</v>
      </c>
      <c r="L4416" s="126" t="s">
        <v>444</v>
      </c>
      <c r="M4416" s="130">
        <v>343.33</v>
      </c>
      <c r="O4416" s="126" t="s">
        <v>449</v>
      </c>
      <c r="P4416" s="130">
        <v>0</v>
      </c>
      <c r="S4416" s="130">
        <v>0</v>
      </c>
      <c r="V4416" s="130">
        <v>343.33</v>
      </c>
      <c r="X4416" s="126" t="s">
        <v>2732</v>
      </c>
      <c r="Z4416" s="127"/>
      <c r="AA4416" s="128">
        <v>1</v>
      </c>
      <c r="AB4416" s="128">
        <v>1</v>
      </c>
      <c r="AD4416" s="126" t="s">
        <v>562</v>
      </c>
      <c r="AG4416" s="127"/>
      <c r="AI4416" s="127"/>
    </row>
    <row r="4417" spans="1:35" ht="14.85" customHeight="1">
      <c r="A4417" s="130">
        <v>5009677</v>
      </c>
      <c r="B4417" s="126" t="s">
        <v>8300</v>
      </c>
      <c r="C4417" s="126" t="s">
        <v>8301</v>
      </c>
      <c r="D4417" s="126" t="s">
        <v>8302</v>
      </c>
      <c r="E4417" s="126" t="s">
        <v>288</v>
      </c>
      <c r="F4417" s="126" t="s">
        <v>491</v>
      </c>
      <c r="G4417" s="126" t="s">
        <v>417</v>
      </c>
      <c r="H4417" s="126" t="s">
        <v>126</v>
      </c>
      <c r="I4417" s="126" t="s">
        <v>126</v>
      </c>
      <c r="J4417" s="126" t="s">
        <v>7080</v>
      </c>
      <c r="K4417" s="126" t="s">
        <v>852</v>
      </c>
      <c r="L4417" s="126" t="s">
        <v>5919</v>
      </c>
      <c r="M4417" s="130">
        <v>1363.04</v>
      </c>
      <c r="O4417" s="126" t="s">
        <v>492</v>
      </c>
      <c r="P4417" s="130">
        <v>0</v>
      </c>
      <c r="S4417" s="130">
        <v>0</v>
      </c>
      <c r="V4417" s="130">
        <v>1363.04</v>
      </c>
      <c r="X4417" s="126" t="s">
        <v>5727</v>
      </c>
      <c r="Z4417" s="127"/>
      <c r="AA4417" s="128">
        <v>1</v>
      </c>
      <c r="AB4417" s="128">
        <v>60</v>
      </c>
      <c r="AD4417" s="126" t="s">
        <v>562</v>
      </c>
      <c r="AG4417" s="127"/>
      <c r="AI4417" s="127"/>
    </row>
    <row r="4418" spans="1:35" ht="14.85" customHeight="1">
      <c r="A4418" s="130">
        <v>5009675</v>
      </c>
      <c r="B4418" s="126" t="s">
        <v>8303</v>
      </c>
      <c r="C4418" s="126" t="s">
        <v>8304</v>
      </c>
      <c r="D4418" s="126" t="s">
        <v>8305</v>
      </c>
      <c r="E4418" s="126" t="s">
        <v>288</v>
      </c>
      <c r="F4418" s="126" t="s">
        <v>522</v>
      </c>
      <c r="G4418" s="126" t="s">
        <v>799</v>
      </c>
      <c r="H4418" s="126" t="s">
        <v>524</v>
      </c>
      <c r="I4418" s="126" t="s">
        <v>418</v>
      </c>
      <c r="J4418" s="126" t="s">
        <v>2496</v>
      </c>
      <c r="K4418" s="126" t="s">
        <v>558</v>
      </c>
      <c r="L4418" s="126" t="s">
        <v>977</v>
      </c>
      <c r="M4418" s="130">
        <v>1204</v>
      </c>
      <c r="N4418" s="126" t="s">
        <v>290</v>
      </c>
      <c r="O4418" s="126" t="s">
        <v>621</v>
      </c>
      <c r="P4418" s="130">
        <v>0</v>
      </c>
      <c r="S4418" s="130">
        <v>0</v>
      </c>
      <c r="V4418" s="130">
        <v>1204</v>
      </c>
      <c r="X4418" s="126" t="s">
        <v>8306</v>
      </c>
      <c r="Z4418" s="127"/>
      <c r="AA4418" s="128"/>
      <c r="AB4418" s="128"/>
      <c r="AD4418" s="126" t="s">
        <v>562</v>
      </c>
      <c r="AG4418" s="127"/>
      <c r="AI4418" s="127"/>
    </row>
    <row r="4419" spans="1:35" ht="14.85" customHeight="1">
      <c r="A4419" s="130">
        <v>5009674</v>
      </c>
      <c r="B4419" s="126" t="s">
        <v>8307</v>
      </c>
      <c r="C4419" s="126" t="s">
        <v>8308</v>
      </c>
      <c r="D4419" s="126" t="s">
        <v>8309</v>
      </c>
      <c r="E4419" s="126" t="s">
        <v>288</v>
      </c>
      <c r="F4419" s="126" t="s">
        <v>440</v>
      </c>
      <c r="G4419" s="126" t="s">
        <v>417</v>
      </c>
      <c r="H4419" s="126" t="s">
        <v>126</v>
      </c>
      <c r="I4419" s="126" t="s">
        <v>126</v>
      </c>
      <c r="J4419" s="126" t="s">
        <v>442</v>
      </c>
      <c r="K4419" s="126" t="s">
        <v>443</v>
      </c>
      <c r="L4419" s="126" t="s">
        <v>444</v>
      </c>
      <c r="M4419" s="130">
        <v>340.48</v>
      </c>
      <c r="O4419" s="126" t="s">
        <v>449</v>
      </c>
      <c r="P4419" s="130">
        <v>0</v>
      </c>
      <c r="S4419" s="130">
        <v>0</v>
      </c>
      <c r="V4419" s="130">
        <v>340.48</v>
      </c>
      <c r="X4419" s="126" t="s">
        <v>8310</v>
      </c>
      <c r="Z4419" s="127"/>
      <c r="AA4419" s="128"/>
      <c r="AB4419" s="128"/>
      <c r="AD4419" s="126" t="s">
        <v>562</v>
      </c>
      <c r="AG4419" s="127"/>
      <c r="AI4419" s="127"/>
    </row>
    <row r="4420" spans="1:35" ht="14.85" customHeight="1">
      <c r="A4420" s="130">
        <v>5009673</v>
      </c>
      <c r="B4420" s="126" t="s">
        <v>8311</v>
      </c>
      <c r="C4420" s="126" t="s">
        <v>7939</v>
      </c>
      <c r="D4420" s="126" t="s">
        <v>8312</v>
      </c>
      <c r="E4420" s="126" t="s">
        <v>288</v>
      </c>
      <c r="F4420" s="126" t="s">
        <v>440</v>
      </c>
      <c r="G4420" s="126" t="s">
        <v>417</v>
      </c>
      <c r="H4420" s="126" t="s">
        <v>126</v>
      </c>
      <c r="I4420" s="126" t="s">
        <v>126</v>
      </c>
      <c r="J4420" s="126" t="s">
        <v>442</v>
      </c>
      <c r="K4420" s="126" t="s">
        <v>443</v>
      </c>
      <c r="L4420" s="126" t="s">
        <v>444</v>
      </c>
      <c r="M4420" s="130">
        <v>394.17</v>
      </c>
      <c r="O4420" s="126" t="s">
        <v>445</v>
      </c>
      <c r="P4420" s="130">
        <v>0</v>
      </c>
      <c r="S4420" s="130">
        <v>0</v>
      </c>
      <c r="V4420" s="130">
        <v>394.17</v>
      </c>
      <c r="X4420" s="126" t="s">
        <v>661</v>
      </c>
      <c r="Z4420" s="127"/>
      <c r="AA4420" s="128"/>
      <c r="AB4420" s="128"/>
      <c r="AD4420" s="126" t="s">
        <v>562</v>
      </c>
      <c r="AG4420" s="127"/>
      <c r="AI4420" s="127"/>
    </row>
    <row r="4421" spans="1:35" ht="14.85" customHeight="1">
      <c r="A4421" s="130">
        <v>5009672</v>
      </c>
      <c r="B4421" s="126" t="s">
        <v>6092</v>
      </c>
      <c r="C4421" s="126" t="s">
        <v>8313</v>
      </c>
      <c r="D4421" s="126" t="s">
        <v>8314</v>
      </c>
      <c r="E4421" s="126" t="s">
        <v>288</v>
      </c>
      <c r="F4421" s="126" t="s">
        <v>416</v>
      </c>
      <c r="G4421" s="126" t="s">
        <v>417</v>
      </c>
      <c r="H4421" s="126" t="s">
        <v>126</v>
      </c>
      <c r="I4421" s="126" t="s">
        <v>126</v>
      </c>
      <c r="J4421" s="126" t="s">
        <v>1086</v>
      </c>
      <c r="K4421" s="126" t="s">
        <v>747</v>
      </c>
      <c r="L4421" s="126" t="s">
        <v>1087</v>
      </c>
      <c r="M4421" s="130">
        <v>584.64</v>
      </c>
      <c r="O4421" s="126" t="s">
        <v>422</v>
      </c>
      <c r="P4421" s="130">
        <v>0</v>
      </c>
      <c r="S4421" s="130">
        <v>0</v>
      </c>
      <c r="V4421" s="130">
        <v>710.65</v>
      </c>
      <c r="X4421" s="126" t="s">
        <v>1885</v>
      </c>
      <c r="Z4421" s="127"/>
      <c r="AA4421" s="128">
        <v>1</v>
      </c>
      <c r="AB4421" s="128">
        <v>12</v>
      </c>
      <c r="AD4421" s="126" t="s">
        <v>562</v>
      </c>
      <c r="AG4421" s="127"/>
      <c r="AI4421" s="127"/>
    </row>
    <row r="4422" spans="1:35" ht="14.85" customHeight="1">
      <c r="A4422" s="130">
        <v>5009671</v>
      </c>
      <c r="B4422" s="126" t="s">
        <v>8315</v>
      </c>
      <c r="C4422" s="126" t="s">
        <v>8316</v>
      </c>
      <c r="D4422" s="126" t="s">
        <v>8317</v>
      </c>
      <c r="E4422" s="126" t="s">
        <v>288</v>
      </c>
      <c r="F4422" s="126" t="s">
        <v>440</v>
      </c>
      <c r="G4422" s="126" t="s">
        <v>417</v>
      </c>
      <c r="H4422" s="126" t="s">
        <v>5123</v>
      </c>
      <c r="I4422" s="126" t="s">
        <v>126</v>
      </c>
      <c r="J4422" s="126" t="s">
        <v>442</v>
      </c>
      <c r="K4422" s="126" t="s">
        <v>443</v>
      </c>
      <c r="L4422" s="126" t="s">
        <v>444</v>
      </c>
      <c r="M4422" s="130">
        <v>1714.05</v>
      </c>
      <c r="O4422" s="126" t="s">
        <v>445</v>
      </c>
      <c r="P4422" s="130">
        <v>0</v>
      </c>
      <c r="S4422" s="130">
        <v>0</v>
      </c>
      <c r="V4422" s="130">
        <v>1714.05</v>
      </c>
      <c r="X4422" s="126" t="s">
        <v>8318</v>
      </c>
      <c r="Z4422" s="127"/>
      <c r="AA4422" s="128">
        <v>2</v>
      </c>
      <c r="AB4422" s="128">
        <v>12</v>
      </c>
      <c r="AD4422" s="126" t="s">
        <v>562</v>
      </c>
      <c r="AG4422" s="127"/>
      <c r="AI4422" s="127"/>
    </row>
    <row r="4423" spans="1:35" ht="14.85" customHeight="1">
      <c r="A4423" s="130">
        <v>5008308</v>
      </c>
      <c r="B4423" s="126" t="s">
        <v>8319</v>
      </c>
      <c r="C4423" s="126" t="s">
        <v>6050</v>
      </c>
      <c r="D4423" s="126" t="s">
        <v>8320</v>
      </c>
      <c r="E4423" s="126" t="s">
        <v>288</v>
      </c>
      <c r="F4423" s="126" t="s">
        <v>440</v>
      </c>
      <c r="G4423" s="126" t="s">
        <v>458</v>
      </c>
      <c r="H4423" s="126" t="s">
        <v>126</v>
      </c>
      <c r="I4423" s="126" t="s">
        <v>418</v>
      </c>
      <c r="J4423" s="126" t="s">
        <v>962</v>
      </c>
      <c r="K4423" s="126" t="s">
        <v>443</v>
      </c>
      <c r="L4423" s="126" t="s">
        <v>963</v>
      </c>
      <c r="M4423" s="130">
        <v>2596.63</v>
      </c>
      <c r="O4423" s="126" t="s">
        <v>445</v>
      </c>
      <c r="P4423" s="130">
        <v>0</v>
      </c>
      <c r="S4423" s="130">
        <v>0</v>
      </c>
      <c r="V4423" s="130">
        <v>2596.63</v>
      </c>
      <c r="X4423" s="126" t="s">
        <v>1647</v>
      </c>
      <c r="Z4423" s="127"/>
      <c r="AA4423" s="128">
        <v>60</v>
      </c>
      <c r="AB4423" s="128">
        <v>1</v>
      </c>
      <c r="AD4423" s="126" t="s">
        <v>562</v>
      </c>
      <c r="AG4423" s="127"/>
      <c r="AI4423" s="127"/>
    </row>
    <row r="4424" spans="1:35" ht="14.85" customHeight="1">
      <c r="A4424" s="130">
        <v>5008307</v>
      </c>
      <c r="B4424" s="126" t="s">
        <v>413</v>
      </c>
      <c r="C4424" s="126" t="s">
        <v>3212</v>
      </c>
      <c r="D4424" s="126" t="s">
        <v>8321</v>
      </c>
      <c r="E4424" s="126" t="s">
        <v>288</v>
      </c>
      <c r="F4424" s="126" t="s">
        <v>555</v>
      </c>
      <c r="G4424" s="126" t="s">
        <v>458</v>
      </c>
      <c r="H4424" s="126" t="s">
        <v>126</v>
      </c>
      <c r="I4424" s="126" t="s">
        <v>418</v>
      </c>
      <c r="J4424" s="126" t="s">
        <v>962</v>
      </c>
      <c r="K4424" s="126" t="s">
        <v>443</v>
      </c>
      <c r="L4424" s="126" t="s">
        <v>963</v>
      </c>
      <c r="M4424" s="130">
        <v>1444.8</v>
      </c>
      <c r="O4424" s="126" t="s">
        <v>2200</v>
      </c>
      <c r="P4424" s="130">
        <v>0</v>
      </c>
      <c r="S4424" s="130">
        <v>0</v>
      </c>
      <c r="V4424" s="130">
        <v>1444.8</v>
      </c>
      <c r="X4424" s="126" t="s">
        <v>2272</v>
      </c>
      <c r="Z4424" s="127"/>
      <c r="AA4424" s="128">
        <v>210</v>
      </c>
      <c r="AB4424" s="128">
        <v>1</v>
      </c>
      <c r="AD4424" s="126" t="s">
        <v>1801</v>
      </c>
      <c r="AG4424" s="127"/>
      <c r="AI4424" s="127"/>
    </row>
    <row r="4425" spans="1:35" ht="14.85" customHeight="1">
      <c r="A4425" s="130">
        <v>5008306</v>
      </c>
      <c r="B4425" s="126" t="s">
        <v>8322</v>
      </c>
      <c r="C4425" s="126" t="s">
        <v>8323</v>
      </c>
      <c r="D4425" s="126" t="s">
        <v>7289</v>
      </c>
      <c r="E4425" s="126" t="s">
        <v>288</v>
      </c>
      <c r="F4425" s="126" t="s">
        <v>491</v>
      </c>
      <c r="G4425" s="126" t="s">
        <v>417</v>
      </c>
      <c r="H4425" s="126" t="s">
        <v>126</v>
      </c>
      <c r="I4425" s="126" t="s">
        <v>126</v>
      </c>
      <c r="J4425" s="126" t="s">
        <v>930</v>
      </c>
      <c r="K4425" s="126" t="s">
        <v>504</v>
      </c>
      <c r="L4425" s="126" t="s">
        <v>931</v>
      </c>
      <c r="M4425" s="130">
        <v>2475.2800000000002</v>
      </c>
      <c r="N4425" s="126" t="s">
        <v>290</v>
      </c>
      <c r="O4425" s="126" t="s">
        <v>506</v>
      </c>
      <c r="P4425" s="130">
        <v>0</v>
      </c>
      <c r="S4425" s="130">
        <v>0</v>
      </c>
      <c r="V4425" s="130">
        <v>2750.32</v>
      </c>
      <c r="X4425" s="126" t="s">
        <v>1356</v>
      </c>
      <c r="Z4425" s="127" t="s">
        <v>309</v>
      </c>
      <c r="AA4425" s="128">
        <v>1</v>
      </c>
      <c r="AB4425" s="128">
        <v>36</v>
      </c>
      <c r="AD4425" s="126" t="s">
        <v>562</v>
      </c>
      <c r="AG4425" s="127"/>
      <c r="AI4425" s="127"/>
    </row>
    <row r="4426" spans="1:35" ht="14.85" customHeight="1">
      <c r="A4426" s="130">
        <v>5008305</v>
      </c>
      <c r="B4426" s="126" t="s">
        <v>8324</v>
      </c>
      <c r="C4426" s="126" t="s">
        <v>6050</v>
      </c>
      <c r="D4426" s="126" t="s">
        <v>8325</v>
      </c>
      <c r="E4426" s="126" t="s">
        <v>288</v>
      </c>
      <c r="F4426" s="126" t="s">
        <v>440</v>
      </c>
      <c r="G4426" s="126" t="s">
        <v>458</v>
      </c>
      <c r="H4426" s="126" t="s">
        <v>126</v>
      </c>
      <c r="I4426" s="126" t="s">
        <v>418</v>
      </c>
      <c r="J4426" s="126" t="s">
        <v>962</v>
      </c>
      <c r="K4426" s="126" t="s">
        <v>443</v>
      </c>
      <c r="L4426" s="126" t="s">
        <v>963</v>
      </c>
      <c r="M4426" s="130">
        <v>2596.63</v>
      </c>
      <c r="O4426" s="126" t="s">
        <v>445</v>
      </c>
      <c r="P4426" s="130">
        <v>0</v>
      </c>
      <c r="S4426" s="130">
        <v>0</v>
      </c>
      <c r="V4426" s="130">
        <v>2596.63</v>
      </c>
      <c r="X4426" s="126" t="s">
        <v>1647</v>
      </c>
      <c r="Z4426" s="127"/>
      <c r="AA4426" s="128">
        <v>60</v>
      </c>
      <c r="AB4426" s="128">
        <v>1</v>
      </c>
      <c r="AD4426" s="126" t="s">
        <v>562</v>
      </c>
      <c r="AG4426" s="127"/>
      <c r="AI4426" s="127"/>
    </row>
    <row r="4427" spans="1:35" ht="14.85" customHeight="1">
      <c r="A4427" s="130">
        <v>5007745</v>
      </c>
      <c r="B4427" s="126" t="s">
        <v>8326</v>
      </c>
      <c r="C4427" s="126" t="s">
        <v>8327</v>
      </c>
      <c r="D4427" s="126" t="s">
        <v>8328</v>
      </c>
      <c r="E4427" s="126" t="s">
        <v>288</v>
      </c>
      <c r="F4427" s="126" t="s">
        <v>491</v>
      </c>
      <c r="G4427" s="126" t="s">
        <v>417</v>
      </c>
      <c r="H4427" s="126" t="s">
        <v>126</v>
      </c>
      <c r="I4427" s="126" t="s">
        <v>126</v>
      </c>
      <c r="J4427" s="126" t="s">
        <v>8329</v>
      </c>
      <c r="K4427" s="126" t="s">
        <v>613</v>
      </c>
      <c r="L4427" s="126" t="s">
        <v>8330</v>
      </c>
      <c r="M4427" s="130">
        <v>389.76</v>
      </c>
      <c r="O4427" s="126" t="s">
        <v>6750</v>
      </c>
      <c r="P4427" s="130">
        <v>0</v>
      </c>
      <c r="S4427" s="130">
        <v>0</v>
      </c>
      <c r="V4427" s="130">
        <v>440</v>
      </c>
      <c r="X4427" s="126" t="s">
        <v>6751</v>
      </c>
      <c r="Z4427" s="127"/>
      <c r="AA4427" s="128">
        <v>1</v>
      </c>
      <c r="AB4427" s="128">
        <v>36</v>
      </c>
      <c r="AD4427" s="126" t="s">
        <v>562</v>
      </c>
      <c r="AG4427" s="127"/>
      <c r="AI4427" s="127"/>
    </row>
    <row r="4428" spans="1:35" ht="14.85" customHeight="1">
      <c r="A4428" s="130">
        <v>5007742</v>
      </c>
      <c r="B4428" s="126" t="s">
        <v>8331</v>
      </c>
      <c r="C4428" s="126" t="s">
        <v>8332</v>
      </c>
      <c r="D4428" s="126" t="s">
        <v>8333</v>
      </c>
      <c r="E4428" s="126" t="s">
        <v>288</v>
      </c>
      <c r="F4428" s="126" t="s">
        <v>491</v>
      </c>
      <c r="G4428" s="126" t="s">
        <v>417</v>
      </c>
      <c r="H4428" s="126" t="s">
        <v>126</v>
      </c>
      <c r="I4428" s="126" t="s">
        <v>126</v>
      </c>
      <c r="J4428" s="126" t="s">
        <v>8329</v>
      </c>
      <c r="K4428" s="126" t="s">
        <v>613</v>
      </c>
      <c r="L4428" s="126" t="s">
        <v>8330</v>
      </c>
      <c r="M4428" s="130">
        <v>925.12</v>
      </c>
      <c r="O4428" s="126" t="s">
        <v>1081</v>
      </c>
      <c r="P4428" s="130">
        <v>0</v>
      </c>
      <c r="S4428" s="130">
        <v>0</v>
      </c>
      <c r="V4428" s="130">
        <v>1020</v>
      </c>
      <c r="X4428" s="126" t="s">
        <v>1082</v>
      </c>
      <c r="Z4428" s="127"/>
      <c r="AA4428" s="128">
        <v>1</v>
      </c>
      <c r="AB4428" s="128">
        <v>36</v>
      </c>
      <c r="AD4428" s="126" t="s">
        <v>562</v>
      </c>
      <c r="AG4428" s="127"/>
      <c r="AI4428" s="127"/>
    </row>
    <row r="4429" spans="1:35" ht="14.85" customHeight="1">
      <c r="A4429" s="130">
        <v>5007739</v>
      </c>
      <c r="B4429" s="126" t="s">
        <v>8334</v>
      </c>
      <c r="C4429" s="126" t="s">
        <v>8335</v>
      </c>
      <c r="D4429" s="126" t="s">
        <v>8336</v>
      </c>
      <c r="E4429" s="126" t="s">
        <v>288</v>
      </c>
      <c r="F4429" s="126" t="s">
        <v>491</v>
      </c>
      <c r="G4429" s="126" t="s">
        <v>417</v>
      </c>
      <c r="H4429" s="126" t="s">
        <v>126</v>
      </c>
      <c r="I4429" s="126" t="s">
        <v>126</v>
      </c>
      <c r="J4429" s="126" t="s">
        <v>8329</v>
      </c>
      <c r="K4429" s="126" t="s">
        <v>613</v>
      </c>
      <c r="L4429" s="126" t="s">
        <v>8330</v>
      </c>
      <c r="M4429" s="130">
        <v>925.12</v>
      </c>
      <c r="O4429" s="126" t="s">
        <v>1081</v>
      </c>
      <c r="P4429" s="130">
        <v>0</v>
      </c>
      <c r="S4429" s="130">
        <v>0</v>
      </c>
      <c r="V4429" s="130">
        <v>1040</v>
      </c>
      <c r="X4429" s="126" t="s">
        <v>1082</v>
      </c>
      <c r="Z4429" s="127"/>
      <c r="AA4429" s="128">
        <v>1</v>
      </c>
      <c r="AB4429" s="128">
        <v>36</v>
      </c>
      <c r="AD4429" s="126" t="s">
        <v>562</v>
      </c>
      <c r="AG4429" s="127"/>
      <c r="AI4429" s="127"/>
    </row>
    <row r="4430" spans="1:35" ht="14.85" customHeight="1">
      <c r="A4430" s="130">
        <v>5007736</v>
      </c>
      <c r="B4430" s="126" t="s">
        <v>8337</v>
      </c>
      <c r="C4430" s="126" t="s">
        <v>8338</v>
      </c>
      <c r="D4430" s="126" t="s">
        <v>8339</v>
      </c>
      <c r="E4430" s="126" t="s">
        <v>288</v>
      </c>
      <c r="F4430" s="126" t="s">
        <v>491</v>
      </c>
      <c r="G4430" s="126" t="s">
        <v>417</v>
      </c>
      <c r="H4430" s="126" t="s">
        <v>126</v>
      </c>
      <c r="I4430" s="126" t="s">
        <v>126</v>
      </c>
      <c r="J4430" s="126" t="s">
        <v>8329</v>
      </c>
      <c r="K4430" s="126" t="s">
        <v>613</v>
      </c>
      <c r="L4430" s="126" t="s">
        <v>8330</v>
      </c>
      <c r="M4430" s="130">
        <v>925.12</v>
      </c>
      <c r="O4430" s="126" t="s">
        <v>1081</v>
      </c>
      <c r="P4430" s="130">
        <v>0</v>
      </c>
      <c r="S4430" s="130">
        <v>0</v>
      </c>
      <c r="V4430" s="130">
        <v>1420</v>
      </c>
      <c r="X4430" s="126" t="s">
        <v>1082</v>
      </c>
      <c r="Z4430" s="127"/>
      <c r="AA4430" s="128">
        <v>1</v>
      </c>
      <c r="AB4430" s="128">
        <v>36</v>
      </c>
      <c r="AD4430" s="126" t="s">
        <v>562</v>
      </c>
      <c r="AG4430" s="127"/>
      <c r="AI4430" s="127"/>
    </row>
    <row r="4431" spans="1:35" ht="14.85" customHeight="1">
      <c r="A4431" s="130">
        <v>5007735</v>
      </c>
      <c r="B4431" s="126" t="s">
        <v>8340</v>
      </c>
      <c r="C4431" s="126" t="s">
        <v>8341</v>
      </c>
      <c r="D4431" s="126" t="s">
        <v>8342</v>
      </c>
      <c r="E4431" s="126" t="s">
        <v>288</v>
      </c>
      <c r="F4431" s="126" t="s">
        <v>491</v>
      </c>
      <c r="G4431" s="126" t="s">
        <v>417</v>
      </c>
      <c r="H4431" s="126" t="s">
        <v>126</v>
      </c>
      <c r="I4431" s="126" t="s">
        <v>126</v>
      </c>
      <c r="J4431" s="126" t="s">
        <v>8329</v>
      </c>
      <c r="K4431" s="126" t="s">
        <v>613</v>
      </c>
      <c r="L4431" s="126" t="s">
        <v>8330</v>
      </c>
      <c r="M4431" s="130">
        <v>2950</v>
      </c>
      <c r="O4431" s="126" t="s">
        <v>2577</v>
      </c>
      <c r="P4431" s="130">
        <v>0</v>
      </c>
      <c r="S4431" s="130">
        <v>0</v>
      </c>
      <c r="V4431" s="130">
        <v>2950</v>
      </c>
      <c r="X4431" s="126" t="s">
        <v>2578</v>
      </c>
      <c r="Z4431" s="127"/>
      <c r="AA4431" s="128">
        <v>1</v>
      </c>
      <c r="AB4431" s="128">
        <v>60</v>
      </c>
      <c r="AD4431" s="126" t="s">
        <v>562</v>
      </c>
      <c r="AG4431" s="127"/>
      <c r="AI4431" s="127"/>
    </row>
    <row r="4432" spans="1:35" ht="14.85" customHeight="1">
      <c r="A4432" s="130">
        <v>5007734</v>
      </c>
      <c r="B4432" s="126" t="s">
        <v>8343</v>
      </c>
      <c r="C4432" s="126" t="s">
        <v>8344</v>
      </c>
      <c r="D4432" s="126" t="s">
        <v>8345</v>
      </c>
      <c r="E4432" s="126" t="s">
        <v>288</v>
      </c>
      <c r="F4432" s="126" t="s">
        <v>491</v>
      </c>
      <c r="G4432" s="126" t="s">
        <v>417</v>
      </c>
      <c r="H4432" s="126" t="s">
        <v>126</v>
      </c>
      <c r="I4432" s="126" t="s">
        <v>126</v>
      </c>
      <c r="J4432" s="126" t="s">
        <v>8329</v>
      </c>
      <c r="K4432" s="126" t="s">
        <v>613</v>
      </c>
      <c r="L4432" s="126" t="s">
        <v>8330</v>
      </c>
      <c r="M4432" s="130">
        <v>6817.44</v>
      </c>
      <c r="O4432" s="126" t="s">
        <v>2577</v>
      </c>
      <c r="P4432" s="130">
        <v>0</v>
      </c>
      <c r="S4432" s="130">
        <v>0</v>
      </c>
      <c r="V4432" s="130">
        <v>7760</v>
      </c>
      <c r="X4432" s="126" t="s">
        <v>2578</v>
      </c>
      <c r="Z4432" s="127"/>
      <c r="AA4432" s="128">
        <v>1</v>
      </c>
      <c r="AB4432" s="128">
        <v>60</v>
      </c>
      <c r="AD4432" s="126" t="s">
        <v>562</v>
      </c>
      <c r="AG4432" s="127"/>
      <c r="AI4432" s="127"/>
    </row>
    <row r="4433" spans="1:35" ht="14.85" customHeight="1">
      <c r="A4433" s="130">
        <v>5007733</v>
      </c>
      <c r="B4433" s="126" t="s">
        <v>8346</v>
      </c>
      <c r="C4433" s="126" t="s">
        <v>8347</v>
      </c>
      <c r="D4433" s="126" t="s">
        <v>8348</v>
      </c>
      <c r="E4433" s="126" t="s">
        <v>288</v>
      </c>
      <c r="F4433" s="126" t="s">
        <v>491</v>
      </c>
      <c r="G4433" s="126" t="s">
        <v>417</v>
      </c>
      <c r="H4433" s="126" t="s">
        <v>126</v>
      </c>
      <c r="I4433" s="126" t="s">
        <v>126</v>
      </c>
      <c r="J4433" s="126" t="s">
        <v>8329</v>
      </c>
      <c r="K4433" s="126" t="s">
        <v>613</v>
      </c>
      <c r="L4433" s="126" t="s">
        <v>8330</v>
      </c>
      <c r="M4433" s="130">
        <v>3240</v>
      </c>
      <c r="O4433" s="126" t="s">
        <v>2577</v>
      </c>
      <c r="P4433" s="130">
        <v>0</v>
      </c>
      <c r="S4433" s="130">
        <v>0</v>
      </c>
      <c r="V4433" s="130">
        <v>3240</v>
      </c>
      <c r="X4433" s="126" t="s">
        <v>2578</v>
      </c>
      <c r="Z4433" s="127"/>
      <c r="AA4433" s="128">
        <v>1</v>
      </c>
      <c r="AB4433" s="128">
        <v>60</v>
      </c>
      <c r="AD4433" s="126" t="s">
        <v>562</v>
      </c>
      <c r="AG4433" s="127"/>
      <c r="AI4433" s="127"/>
    </row>
    <row r="4434" spans="1:35" ht="14.85" customHeight="1">
      <c r="A4434" s="130">
        <v>5008242</v>
      </c>
      <c r="B4434" s="126" t="s">
        <v>8349</v>
      </c>
      <c r="C4434" s="126" t="s">
        <v>7567</v>
      </c>
      <c r="D4434" s="126" t="s">
        <v>8350</v>
      </c>
      <c r="E4434" s="126" t="s">
        <v>288</v>
      </c>
      <c r="F4434" s="126" t="s">
        <v>440</v>
      </c>
      <c r="G4434" s="126" t="s">
        <v>463</v>
      </c>
      <c r="H4434" s="126" t="s">
        <v>126</v>
      </c>
      <c r="I4434" s="126" t="s">
        <v>418</v>
      </c>
      <c r="J4434" s="126" t="s">
        <v>962</v>
      </c>
      <c r="K4434" s="126" t="s">
        <v>443</v>
      </c>
      <c r="L4434" s="126" t="s">
        <v>963</v>
      </c>
      <c r="M4434" s="130">
        <v>2721.43</v>
      </c>
      <c r="O4434" s="126" t="s">
        <v>445</v>
      </c>
      <c r="P4434" s="130">
        <v>0</v>
      </c>
      <c r="S4434" s="130">
        <v>0</v>
      </c>
      <c r="V4434" s="130">
        <v>2721.43</v>
      </c>
      <c r="X4434" s="126" t="s">
        <v>464</v>
      </c>
      <c r="Z4434" s="127"/>
      <c r="AA4434" s="128">
        <v>30</v>
      </c>
      <c r="AB4434" s="128">
        <v>1</v>
      </c>
      <c r="AD4434" s="126" t="s">
        <v>562</v>
      </c>
      <c r="AG4434" s="127"/>
      <c r="AI4434" s="127"/>
    </row>
    <row r="4435" spans="1:35" ht="14.85" customHeight="1">
      <c r="A4435" s="130">
        <v>5008241</v>
      </c>
      <c r="B4435" s="126" t="s">
        <v>8351</v>
      </c>
      <c r="C4435" s="126" t="s">
        <v>7567</v>
      </c>
      <c r="D4435" s="126" t="s">
        <v>8352</v>
      </c>
      <c r="E4435" s="126" t="s">
        <v>288</v>
      </c>
      <c r="F4435" s="126" t="s">
        <v>440</v>
      </c>
      <c r="G4435" s="126" t="s">
        <v>463</v>
      </c>
      <c r="H4435" s="126" t="s">
        <v>126</v>
      </c>
      <c r="I4435" s="126" t="s">
        <v>418</v>
      </c>
      <c r="J4435" s="126" t="s">
        <v>962</v>
      </c>
      <c r="K4435" s="126" t="s">
        <v>443</v>
      </c>
      <c r="L4435" s="126" t="s">
        <v>963</v>
      </c>
      <c r="M4435" s="130">
        <v>2721.43</v>
      </c>
      <c r="O4435" s="126" t="s">
        <v>445</v>
      </c>
      <c r="P4435" s="130">
        <v>0</v>
      </c>
      <c r="S4435" s="130">
        <v>0</v>
      </c>
      <c r="V4435" s="130">
        <v>2721.43</v>
      </c>
      <c r="X4435" s="126" t="s">
        <v>464</v>
      </c>
      <c r="Z4435" s="127"/>
      <c r="AA4435" s="128">
        <v>30</v>
      </c>
      <c r="AB4435" s="128">
        <v>1</v>
      </c>
      <c r="AD4435" s="126" t="s">
        <v>562</v>
      </c>
      <c r="AG4435" s="127"/>
      <c r="AI4435" s="127"/>
    </row>
    <row r="4436" spans="1:35" ht="14.85" customHeight="1">
      <c r="A4436" s="130">
        <v>5008240</v>
      </c>
      <c r="B4436" s="126" t="s">
        <v>8353</v>
      </c>
      <c r="C4436" s="126" t="s">
        <v>8354</v>
      </c>
      <c r="D4436" s="126" t="s">
        <v>8355</v>
      </c>
      <c r="E4436" s="126" t="s">
        <v>288</v>
      </c>
      <c r="F4436" s="126" t="s">
        <v>416</v>
      </c>
      <c r="G4436" s="126" t="s">
        <v>417</v>
      </c>
      <c r="H4436" s="126" t="s">
        <v>126</v>
      </c>
      <c r="I4436" s="126" t="s">
        <v>126</v>
      </c>
      <c r="J4436" s="126" t="s">
        <v>2956</v>
      </c>
      <c r="K4436" s="126" t="s">
        <v>504</v>
      </c>
      <c r="L4436" s="126" t="s">
        <v>2957</v>
      </c>
      <c r="M4436" s="130">
        <v>1752.8</v>
      </c>
      <c r="O4436" s="126" t="s">
        <v>8356</v>
      </c>
      <c r="P4436" s="130">
        <v>0</v>
      </c>
      <c r="S4436" s="130">
        <v>0</v>
      </c>
      <c r="V4436" s="130">
        <v>1809.5</v>
      </c>
      <c r="X4436" s="126" t="s">
        <v>8357</v>
      </c>
      <c r="Z4436" s="127"/>
      <c r="AA4436" s="128">
        <v>1</v>
      </c>
      <c r="AB4436" s="128">
        <v>24</v>
      </c>
      <c r="AD4436" s="126" t="s">
        <v>562</v>
      </c>
      <c r="AG4436" s="127"/>
      <c r="AI4436" s="127"/>
    </row>
    <row r="4437" spans="1:35" ht="14.85" customHeight="1">
      <c r="A4437" s="130">
        <v>5008239</v>
      </c>
      <c r="B4437" s="126" t="s">
        <v>8358</v>
      </c>
      <c r="C4437" s="126" t="s">
        <v>8359</v>
      </c>
      <c r="D4437" s="126" t="s">
        <v>7289</v>
      </c>
      <c r="E4437" s="126" t="s">
        <v>288</v>
      </c>
      <c r="F4437" s="126" t="s">
        <v>491</v>
      </c>
      <c r="G4437" s="126" t="s">
        <v>417</v>
      </c>
      <c r="H4437" s="126" t="s">
        <v>126</v>
      </c>
      <c r="I4437" s="126" t="s">
        <v>126</v>
      </c>
      <c r="J4437" s="126" t="s">
        <v>930</v>
      </c>
      <c r="K4437" s="126" t="s">
        <v>504</v>
      </c>
      <c r="L4437" s="126" t="s">
        <v>931</v>
      </c>
      <c r="M4437" s="130">
        <v>4333.49</v>
      </c>
      <c r="N4437" s="126" t="s">
        <v>290</v>
      </c>
      <c r="O4437" s="126" t="s">
        <v>506</v>
      </c>
      <c r="P4437" s="130">
        <v>0</v>
      </c>
      <c r="S4437" s="130">
        <v>0</v>
      </c>
      <c r="V4437" s="130">
        <v>4814.99</v>
      </c>
      <c r="X4437" s="126" t="s">
        <v>1356</v>
      </c>
      <c r="Z4437" s="127" t="s">
        <v>309</v>
      </c>
      <c r="AA4437" s="128">
        <v>1</v>
      </c>
      <c r="AB4437" s="128">
        <v>36</v>
      </c>
      <c r="AD4437" s="126" t="s">
        <v>562</v>
      </c>
      <c r="AG4437" s="127"/>
      <c r="AI4437" s="127"/>
    </row>
    <row r="4438" spans="1:35" ht="14.85" customHeight="1">
      <c r="A4438" s="130">
        <v>5008237</v>
      </c>
      <c r="B4438" s="126" t="s">
        <v>8360</v>
      </c>
      <c r="C4438" s="126" t="s">
        <v>7567</v>
      </c>
      <c r="D4438" s="126" t="s">
        <v>8361</v>
      </c>
      <c r="E4438" s="126" t="s">
        <v>288</v>
      </c>
      <c r="F4438" s="126" t="s">
        <v>440</v>
      </c>
      <c r="G4438" s="126" t="s">
        <v>463</v>
      </c>
      <c r="H4438" s="126" t="s">
        <v>126</v>
      </c>
      <c r="I4438" s="126" t="s">
        <v>418</v>
      </c>
      <c r="J4438" s="126" t="s">
        <v>962</v>
      </c>
      <c r="K4438" s="126" t="s">
        <v>443</v>
      </c>
      <c r="L4438" s="126" t="s">
        <v>963</v>
      </c>
      <c r="M4438" s="130">
        <v>1217.1400000000001</v>
      </c>
      <c r="O4438" s="126" t="s">
        <v>445</v>
      </c>
      <c r="P4438" s="130">
        <v>0</v>
      </c>
      <c r="S4438" s="130">
        <v>0</v>
      </c>
      <c r="V4438" s="130">
        <v>1217.1400000000001</v>
      </c>
      <c r="X4438" s="126" t="s">
        <v>472</v>
      </c>
      <c r="Z4438" s="127"/>
      <c r="AA4438" s="128">
        <v>60</v>
      </c>
      <c r="AB4438" s="128">
        <v>1</v>
      </c>
      <c r="AD4438" s="126" t="s">
        <v>562</v>
      </c>
      <c r="AG4438" s="127"/>
      <c r="AI4438" s="127"/>
    </row>
    <row r="4439" spans="1:35" ht="14.85" customHeight="1">
      <c r="A4439" s="130">
        <v>5008841</v>
      </c>
      <c r="B4439" s="126" t="s">
        <v>8362</v>
      </c>
      <c r="C4439" s="126" t="s">
        <v>8363</v>
      </c>
      <c r="D4439" s="126" t="s">
        <v>8364</v>
      </c>
      <c r="E4439" s="126" t="s">
        <v>288</v>
      </c>
      <c r="F4439" s="126" t="s">
        <v>416</v>
      </c>
      <c r="G4439" s="126" t="s">
        <v>417</v>
      </c>
      <c r="H4439" s="126" t="s">
        <v>126</v>
      </c>
      <c r="I4439" s="126" t="s">
        <v>126</v>
      </c>
      <c r="J4439" s="126" t="s">
        <v>709</v>
      </c>
      <c r="K4439" s="126" t="s">
        <v>535</v>
      </c>
      <c r="L4439" s="126" t="s">
        <v>2712</v>
      </c>
      <c r="M4439" s="130">
        <v>730.24</v>
      </c>
      <c r="O4439" s="126" t="s">
        <v>427</v>
      </c>
      <c r="P4439" s="130">
        <v>0</v>
      </c>
      <c r="S4439" s="130">
        <v>0</v>
      </c>
      <c r="V4439" s="130">
        <v>1352.02</v>
      </c>
      <c r="X4439" s="126" t="s">
        <v>771</v>
      </c>
      <c r="Z4439" s="127"/>
      <c r="AA4439" s="128">
        <v>1</v>
      </c>
      <c r="AB4439" s="128">
        <v>12</v>
      </c>
      <c r="AD4439" s="126" t="s">
        <v>562</v>
      </c>
      <c r="AG4439" s="127"/>
      <c r="AI4439" s="127"/>
    </row>
    <row r="4440" spans="1:35" ht="14.85" customHeight="1">
      <c r="A4440" s="130">
        <v>5008524</v>
      </c>
      <c r="B4440" s="126" t="s">
        <v>6561</v>
      </c>
      <c r="C4440" s="126" t="s">
        <v>6562</v>
      </c>
      <c r="D4440" s="126" t="s">
        <v>4233</v>
      </c>
      <c r="E4440" s="126" t="s">
        <v>288</v>
      </c>
      <c r="F4440" s="126" t="s">
        <v>364</v>
      </c>
      <c r="G4440" s="126" t="s">
        <v>417</v>
      </c>
      <c r="H4440" s="126" t="s">
        <v>126</v>
      </c>
      <c r="I4440" s="126" t="s">
        <v>126</v>
      </c>
      <c r="J4440" s="126" t="s">
        <v>1989</v>
      </c>
      <c r="K4440" s="126" t="s">
        <v>504</v>
      </c>
      <c r="L4440" s="126" t="s">
        <v>545</v>
      </c>
      <c r="M4440" s="130">
        <v>8765.2000000000007</v>
      </c>
      <c r="O4440" s="126" t="s">
        <v>486</v>
      </c>
      <c r="P4440" s="130">
        <v>0</v>
      </c>
      <c r="S4440" s="130">
        <v>0</v>
      </c>
      <c r="V4440" s="130">
        <v>8765.2000000000007</v>
      </c>
      <c r="X4440" s="126" t="s">
        <v>549</v>
      </c>
      <c r="Z4440" s="127"/>
      <c r="AA4440" s="128">
        <v>2</v>
      </c>
      <c r="AB4440" s="128">
        <v>60</v>
      </c>
      <c r="AC4440" s="126" t="s">
        <v>366</v>
      </c>
      <c r="AD4440" s="126" t="s">
        <v>562</v>
      </c>
      <c r="AG4440" s="127"/>
      <c r="AI4440" s="127"/>
    </row>
    <row r="4441" spans="1:35" ht="14.85" customHeight="1">
      <c r="A4441" s="130">
        <v>5008147</v>
      </c>
      <c r="B4441" s="126" t="s">
        <v>8365</v>
      </c>
      <c r="C4441" s="126" t="s">
        <v>8366</v>
      </c>
      <c r="D4441" s="126" t="s">
        <v>8367</v>
      </c>
      <c r="E4441" s="126" t="s">
        <v>288</v>
      </c>
      <c r="F4441" s="126" t="s">
        <v>416</v>
      </c>
      <c r="G4441" s="126" t="s">
        <v>417</v>
      </c>
      <c r="H4441" s="126" t="s">
        <v>126</v>
      </c>
      <c r="I4441" s="126" t="s">
        <v>126</v>
      </c>
      <c r="J4441" s="126" t="s">
        <v>576</v>
      </c>
      <c r="K4441" s="126" t="s">
        <v>567</v>
      </c>
      <c r="L4441" s="126" t="s">
        <v>505</v>
      </c>
      <c r="M4441" s="130">
        <v>729.45</v>
      </c>
      <c r="O4441" s="126" t="s">
        <v>427</v>
      </c>
      <c r="P4441" s="130">
        <v>0</v>
      </c>
      <c r="S4441" s="130">
        <v>0</v>
      </c>
      <c r="V4441" s="130">
        <v>729.45</v>
      </c>
      <c r="X4441" s="126" t="s">
        <v>771</v>
      </c>
      <c r="Z4441" s="127"/>
      <c r="AA4441" s="128">
        <v>1</v>
      </c>
      <c r="AB4441" s="128">
        <v>12</v>
      </c>
      <c r="AD4441" s="126" t="s">
        <v>562</v>
      </c>
      <c r="AG4441" s="127"/>
      <c r="AI4441" s="127"/>
    </row>
    <row r="4442" spans="1:35" ht="14.85" customHeight="1">
      <c r="A4442" s="130">
        <v>5010680</v>
      </c>
      <c r="B4442" s="126" t="s">
        <v>413</v>
      </c>
      <c r="C4442" s="126" t="s">
        <v>8368</v>
      </c>
      <c r="D4442" s="126" t="s">
        <v>8369</v>
      </c>
      <c r="E4442" s="126" t="s">
        <v>288</v>
      </c>
      <c r="F4442" s="126" t="s">
        <v>364</v>
      </c>
      <c r="G4442" s="126" t="s">
        <v>417</v>
      </c>
      <c r="H4442" s="126" t="s">
        <v>126</v>
      </c>
      <c r="I4442" s="126" t="s">
        <v>126</v>
      </c>
      <c r="J4442" s="126" t="s">
        <v>2924</v>
      </c>
      <c r="K4442" s="126" t="s">
        <v>535</v>
      </c>
      <c r="L4442" s="126" t="s">
        <v>2925</v>
      </c>
      <c r="M4442" s="130">
        <v>6817.44</v>
      </c>
      <c r="O4442" s="126" t="s">
        <v>365</v>
      </c>
      <c r="P4442" s="130">
        <v>0</v>
      </c>
      <c r="S4442" s="130">
        <v>0</v>
      </c>
      <c r="V4442" s="130">
        <v>35343</v>
      </c>
      <c r="X4442" s="126" t="s">
        <v>469</v>
      </c>
      <c r="Z4442" s="127"/>
      <c r="AA4442" s="128">
        <v>1</v>
      </c>
      <c r="AB4442" s="128">
        <v>60</v>
      </c>
      <c r="AC4442" s="126" t="s">
        <v>366</v>
      </c>
      <c r="AD4442" s="126" t="s">
        <v>859</v>
      </c>
      <c r="AG4442" s="127"/>
      <c r="AI4442" s="127"/>
    </row>
    <row r="4443" spans="1:35" ht="14.85" customHeight="1">
      <c r="A4443" s="130">
        <v>5014158</v>
      </c>
      <c r="B4443" s="126" t="s">
        <v>413</v>
      </c>
      <c r="C4443" s="126" t="s">
        <v>8370</v>
      </c>
      <c r="E4443" s="126" t="s">
        <v>288</v>
      </c>
      <c r="F4443" s="126" t="s">
        <v>364</v>
      </c>
      <c r="G4443" s="126" t="s">
        <v>417</v>
      </c>
      <c r="H4443" s="126" t="s">
        <v>126</v>
      </c>
      <c r="I4443" s="126" t="s">
        <v>126</v>
      </c>
      <c r="J4443" s="126" t="s">
        <v>466</v>
      </c>
      <c r="K4443" s="126" t="s">
        <v>467</v>
      </c>
      <c r="L4443" s="126" t="s">
        <v>468</v>
      </c>
      <c r="M4443" s="130">
        <v>6817.44</v>
      </c>
      <c r="O4443" s="126" t="s">
        <v>365</v>
      </c>
      <c r="P4443" s="130">
        <v>0</v>
      </c>
      <c r="S4443" s="130">
        <v>0</v>
      </c>
      <c r="V4443" s="130">
        <v>25817.439999999999</v>
      </c>
      <c r="X4443" s="126" t="s">
        <v>510</v>
      </c>
      <c r="Z4443" s="127"/>
      <c r="AA4443" s="128">
        <v>2</v>
      </c>
      <c r="AB4443" s="128">
        <v>60</v>
      </c>
      <c r="AC4443" s="126" t="s">
        <v>366</v>
      </c>
      <c r="AD4443" s="126" t="s">
        <v>874</v>
      </c>
      <c r="AG4443" s="127"/>
      <c r="AI4443" s="127"/>
    </row>
    <row r="4444" spans="1:35" ht="14.85" customHeight="1">
      <c r="A4444" s="130">
        <v>5008287</v>
      </c>
      <c r="B4444" s="126" t="s">
        <v>8371</v>
      </c>
      <c r="C4444" s="126" t="s">
        <v>6050</v>
      </c>
      <c r="D4444" s="126" t="s">
        <v>8372</v>
      </c>
      <c r="E4444" s="126" t="s">
        <v>288</v>
      </c>
      <c r="F4444" s="126" t="s">
        <v>440</v>
      </c>
      <c r="G4444" s="126" t="s">
        <v>458</v>
      </c>
      <c r="H4444" s="126" t="s">
        <v>126</v>
      </c>
      <c r="I4444" s="126" t="s">
        <v>418</v>
      </c>
      <c r="J4444" s="126" t="s">
        <v>962</v>
      </c>
      <c r="K4444" s="126" t="s">
        <v>443</v>
      </c>
      <c r="L4444" s="126" t="s">
        <v>963</v>
      </c>
      <c r="M4444" s="130">
        <v>1611.03</v>
      </c>
      <c r="O4444" s="126" t="s">
        <v>445</v>
      </c>
      <c r="P4444" s="130">
        <v>0</v>
      </c>
      <c r="S4444" s="130">
        <v>0</v>
      </c>
      <c r="V4444" s="130">
        <v>1611.03</v>
      </c>
      <c r="X4444" s="126" t="s">
        <v>4640</v>
      </c>
      <c r="Z4444" s="127"/>
      <c r="AA4444" s="128">
        <v>120</v>
      </c>
      <c r="AB4444" s="128">
        <v>1</v>
      </c>
      <c r="AD4444" s="126" t="s">
        <v>562</v>
      </c>
      <c r="AG4444" s="127"/>
      <c r="AI4444" s="127"/>
    </row>
    <row r="4445" spans="1:35" ht="14.85" customHeight="1">
      <c r="A4445" s="130">
        <v>5008283</v>
      </c>
      <c r="B4445" s="126" t="s">
        <v>8373</v>
      </c>
      <c r="C4445" s="126" t="s">
        <v>8374</v>
      </c>
      <c r="D4445" s="126" t="s">
        <v>8375</v>
      </c>
      <c r="E4445" s="126" t="s">
        <v>288</v>
      </c>
      <c r="F4445" s="126" t="s">
        <v>591</v>
      </c>
      <c r="G4445" s="126" t="s">
        <v>417</v>
      </c>
      <c r="H4445" s="126" t="s">
        <v>126</v>
      </c>
      <c r="I4445" s="126" t="s">
        <v>126</v>
      </c>
      <c r="J4445" s="126" t="s">
        <v>1199</v>
      </c>
      <c r="K4445" s="126" t="s">
        <v>959</v>
      </c>
      <c r="L4445" s="126" t="s">
        <v>1200</v>
      </c>
      <c r="M4445" s="130">
        <v>876.96</v>
      </c>
      <c r="O4445" s="126" t="s">
        <v>2625</v>
      </c>
      <c r="P4445" s="130">
        <v>0</v>
      </c>
      <c r="S4445" s="130">
        <v>0</v>
      </c>
      <c r="V4445" s="130">
        <v>1094.4000000000001</v>
      </c>
      <c r="X4445" s="126" t="s">
        <v>6275</v>
      </c>
      <c r="Z4445" s="127" t="s">
        <v>309</v>
      </c>
      <c r="AA4445" s="128">
        <v>1</v>
      </c>
      <c r="AB4445" s="128">
        <v>12</v>
      </c>
      <c r="AD4445" s="126" t="s">
        <v>562</v>
      </c>
      <c r="AG4445" s="127"/>
      <c r="AI4445" s="127"/>
    </row>
    <row r="4446" spans="1:35" ht="14.85" customHeight="1">
      <c r="A4446" s="130">
        <v>5008282</v>
      </c>
      <c r="B4446" s="126" t="s">
        <v>8376</v>
      </c>
      <c r="C4446" s="126" t="s">
        <v>8377</v>
      </c>
      <c r="D4446" s="126" t="s">
        <v>8378</v>
      </c>
      <c r="E4446" s="126" t="s">
        <v>288</v>
      </c>
      <c r="F4446" s="126" t="s">
        <v>416</v>
      </c>
      <c r="G4446" s="126" t="s">
        <v>417</v>
      </c>
      <c r="H4446" s="126" t="s">
        <v>126</v>
      </c>
      <c r="I4446" s="126" t="s">
        <v>126</v>
      </c>
      <c r="J4446" s="126" t="s">
        <v>2956</v>
      </c>
      <c r="K4446" s="126" t="s">
        <v>504</v>
      </c>
      <c r="L4446" s="126" t="s">
        <v>2957</v>
      </c>
      <c r="M4446" s="130">
        <v>2270.0300000000002</v>
      </c>
      <c r="O4446" s="126" t="s">
        <v>1529</v>
      </c>
      <c r="P4446" s="130">
        <v>0</v>
      </c>
      <c r="S4446" s="130">
        <v>0</v>
      </c>
      <c r="V4446" s="130">
        <v>2270.0300000000002</v>
      </c>
      <c r="X4446" s="126" t="s">
        <v>1530</v>
      </c>
      <c r="Z4446" s="127"/>
      <c r="AA4446" s="128">
        <v>1</v>
      </c>
      <c r="AB4446" s="128">
        <v>24</v>
      </c>
      <c r="AD4446" s="126" t="s">
        <v>562</v>
      </c>
      <c r="AG4446" s="127"/>
      <c r="AI4446" s="127"/>
    </row>
    <row r="4447" spans="1:35" ht="14.85" customHeight="1">
      <c r="A4447" s="130">
        <v>5008788</v>
      </c>
      <c r="B4447" s="126" t="s">
        <v>8379</v>
      </c>
      <c r="C4447" s="126" t="s">
        <v>8380</v>
      </c>
      <c r="D4447" s="126" t="s">
        <v>8381</v>
      </c>
      <c r="E4447" s="126" t="s">
        <v>288</v>
      </c>
      <c r="F4447" s="126" t="s">
        <v>591</v>
      </c>
      <c r="G4447" s="126" t="s">
        <v>417</v>
      </c>
      <c r="H4447" s="126" t="s">
        <v>126</v>
      </c>
      <c r="I4447" s="126" t="s">
        <v>126</v>
      </c>
      <c r="J4447" s="126" t="s">
        <v>7500</v>
      </c>
      <c r="K4447" s="126" t="s">
        <v>504</v>
      </c>
      <c r="L4447" s="126" t="s">
        <v>7501</v>
      </c>
      <c r="M4447" s="130">
        <v>43825.599999999999</v>
      </c>
      <c r="N4447" s="126" t="s">
        <v>290</v>
      </c>
      <c r="O4447" s="126" t="s">
        <v>2160</v>
      </c>
      <c r="P4447" s="130">
        <v>0</v>
      </c>
      <c r="S4447" s="130">
        <v>0</v>
      </c>
      <c r="V4447" s="130">
        <v>45651.64</v>
      </c>
      <c r="X4447" s="126" t="s">
        <v>7653</v>
      </c>
      <c r="Y4447" s="126" t="s">
        <v>517</v>
      </c>
      <c r="Z4447" s="127"/>
      <c r="AA4447" s="128">
        <v>1</v>
      </c>
      <c r="AB4447" s="128">
        <v>84</v>
      </c>
      <c r="AD4447" s="126" t="s">
        <v>562</v>
      </c>
      <c r="AG4447" s="127"/>
      <c r="AI4447" s="127"/>
    </row>
    <row r="4448" spans="1:35" ht="14.85" customHeight="1">
      <c r="A4448" s="130">
        <v>5008787</v>
      </c>
      <c r="B4448" s="126" t="s">
        <v>8382</v>
      </c>
      <c r="C4448" s="126" t="s">
        <v>8383</v>
      </c>
      <c r="D4448" s="126" t="s">
        <v>8384</v>
      </c>
      <c r="E4448" s="126" t="s">
        <v>288</v>
      </c>
      <c r="F4448" s="126" t="s">
        <v>416</v>
      </c>
      <c r="G4448" s="126" t="s">
        <v>417</v>
      </c>
      <c r="H4448" s="126" t="s">
        <v>126</v>
      </c>
      <c r="I4448" s="126" t="s">
        <v>126</v>
      </c>
      <c r="J4448" s="126" t="s">
        <v>709</v>
      </c>
      <c r="K4448" s="126" t="s">
        <v>535</v>
      </c>
      <c r="L4448" s="126" t="s">
        <v>2712</v>
      </c>
      <c r="M4448" s="130">
        <v>687.63</v>
      </c>
      <c r="O4448" s="126" t="s">
        <v>427</v>
      </c>
      <c r="P4448" s="130">
        <v>0</v>
      </c>
      <c r="S4448" s="130">
        <v>0</v>
      </c>
      <c r="V4448" s="130">
        <v>687.63</v>
      </c>
      <c r="X4448" s="126" t="s">
        <v>771</v>
      </c>
      <c r="Z4448" s="127"/>
      <c r="AA4448" s="128">
        <v>1</v>
      </c>
      <c r="AB4448" s="128">
        <v>12</v>
      </c>
      <c r="AD4448" s="126" t="s">
        <v>562</v>
      </c>
      <c r="AG4448" s="127"/>
      <c r="AI4448" s="127"/>
    </row>
    <row r="4449" spans="1:35" ht="14.85" customHeight="1">
      <c r="A4449" s="130">
        <v>5008786</v>
      </c>
      <c r="B4449" s="126" t="s">
        <v>8385</v>
      </c>
      <c r="C4449" s="126" t="s">
        <v>8386</v>
      </c>
      <c r="D4449" s="126" t="s">
        <v>8387</v>
      </c>
      <c r="E4449" s="126" t="s">
        <v>288</v>
      </c>
      <c r="F4449" s="126" t="s">
        <v>591</v>
      </c>
      <c r="G4449" s="126" t="s">
        <v>417</v>
      </c>
      <c r="H4449" s="126" t="s">
        <v>126</v>
      </c>
      <c r="I4449" s="126" t="s">
        <v>126</v>
      </c>
      <c r="J4449" s="126" t="s">
        <v>7500</v>
      </c>
      <c r="K4449" s="126" t="s">
        <v>504</v>
      </c>
      <c r="L4449" s="126" t="s">
        <v>7501</v>
      </c>
      <c r="M4449" s="130">
        <v>32626.17</v>
      </c>
      <c r="N4449" s="126" t="s">
        <v>290</v>
      </c>
      <c r="O4449" s="126" t="s">
        <v>2160</v>
      </c>
      <c r="P4449" s="130">
        <v>0</v>
      </c>
      <c r="S4449" s="130">
        <v>0</v>
      </c>
      <c r="V4449" s="130">
        <v>32626.17</v>
      </c>
      <c r="X4449" s="126" t="s">
        <v>8388</v>
      </c>
      <c r="Y4449" s="126" t="s">
        <v>517</v>
      </c>
      <c r="Z4449" s="127"/>
      <c r="AA4449" s="128">
        <v>1</v>
      </c>
      <c r="AB4449" s="128">
        <v>84</v>
      </c>
      <c r="AD4449" s="126" t="s">
        <v>562</v>
      </c>
      <c r="AG4449" s="127"/>
      <c r="AI4449" s="127"/>
    </row>
    <row r="4450" spans="1:35" ht="14.85" customHeight="1">
      <c r="A4450" s="130">
        <v>5008785</v>
      </c>
      <c r="B4450" s="126" t="s">
        <v>8389</v>
      </c>
      <c r="C4450" s="126" t="s">
        <v>6638</v>
      </c>
      <c r="D4450" s="126" t="s">
        <v>8390</v>
      </c>
      <c r="E4450" s="126" t="s">
        <v>288</v>
      </c>
      <c r="F4450" s="126" t="s">
        <v>440</v>
      </c>
      <c r="G4450" s="126" t="s">
        <v>458</v>
      </c>
      <c r="H4450" s="126" t="s">
        <v>126</v>
      </c>
      <c r="I4450" s="126" t="s">
        <v>418</v>
      </c>
      <c r="J4450" s="126" t="s">
        <v>962</v>
      </c>
      <c r="K4450" s="126" t="s">
        <v>443</v>
      </c>
      <c r="L4450" s="126" t="s">
        <v>963</v>
      </c>
      <c r="M4450" s="130">
        <v>2004.25</v>
      </c>
      <c r="O4450" s="126" t="s">
        <v>449</v>
      </c>
      <c r="P4450" s="130">
        <v>0</v>
      </c>
      <c r="S4450" s="130">
        <v>0</v>
      </c>
      <c r="V4450" s="130">
        <v>2004.25</v>
      </c>
      <c r="X4450" s="126" t="s">
        <v>8391</v>
      </c>
      <c r="Z4450" s="127"/>
      <c r="AA4450" s="128">
        <v>60</v>
      </c>
      <c r="AB4450" s="128">
        <v>1</v>
      </c>
      <c r="AD4450" s="126" t="s">
        <v>562</v>
      </c>
      <c r="AG4450" s="127"/>
      <c r="AI4450" s="127"/>
    </row>
    <row r="4451" spans="1:35" ht="14.85" customHeight="1">
      <c r="A4451" s="130">
        <v>5009222</v>
      </c>
      <c r="B4451" s="126" t="s">
        <v>8392</v>
      </c>
      <c r="C4451" s="126" t="s">
        <v>8393</v>
      </c>
      <c r="D4451" s="126" t="s">
        <v>7541</v>
      </c>
      <c r="E4451" s="126" t="s">
        <v>288</v>
      </c>
      <c r="F4451" s="126" t="s">
        <v>532</v>
      </c>
      <c r="G4451" s="126" t="s">
        <v>604</v>
      </c>
      <c r="H4451" s="126" t="s">
        <v>126</v>
      </c>
      <c r="I4451" s="126" t="s">
        <v>418</v>
      </c>
      <c r="J4451" s="126" t="s">
        <v>6035</v>
      </c>
      <c r="K4451" s="126" t="s">
        <v>747</v>
      </c>
      <c r="L4451" s="126" t="s">
        <v>5558</v>
      </c>
      <c r="M4451" s="130">
        <v>190.4</v>
      </c>
      <c r="O4451" s="126" t="s">
        <v>537</v>
      </c>
      <c r="P4451" s="130">
        <v>0</v>
      </c>
      <c r="S4451" s="130">
        <v>0</v>
      </c>
      <c r="V4451" s="130">
        <v>190.4</v>
      </c>
      <c r="X4451" s="126" t="s">
        <v>1723</v>
      </c>
      <c r="Z4451" s="127"/>
      <c r="AA4451" s="128">
        <v>500</v>
      </c>
      <c r="AB4451" s="128">
        <v>12</v>
      </c>
      <c r="AD4451" s="126" t="s">
        <v>562</v>
      </c>
      <c r="AG4451" s="127"/>
      <c r="AI4451" s="127"/>
    </row>
    <row r="4452" spans="1:35" ht="14.85" customHeight="1">
      <c r="A4452" s="130">
        <v>5009219</v>
      </c>
      <c r="B4452" s="126" t="s">
        <v>8394</v>
      </c>
      <c r="C4452" s="126" t="s">
        <v>8395</v>
      </c>
      <c r="D4452" s="126" t="s">
        <v>8396</v>
      </c>
      <c r="E4452" s="126" t="s">
        <v>288</v>
      </c>
      <c r="F4452" s="126" t="s">
        <v>491</v>
      </c>
      <c r="G4452" s="126" t="s">
        <v>417</v>
      </c>
      <c r="H4452" s="126" t="s">
        <v>126</v>
      </c>
      <c r="I4452" s="126" t="s">
        <v>126</v>
      </c>
      <c r="J4452" s="126" t="s">
        <v>930</v>
      </c>
      <c r="K4452" s="126" t="s">
        <v>504</v>
      </c>
      <c r="L4452" s="126" t="s">
        <v>931</v>
      </c>
      <c r="M4452" s="130">
        <v>4611.47</v>
      </c>
      <c r="N4452" s="126" t="s">
        <v>290</v>
      </c>
      <c r="O4452" s="126" t="s">
        <v>833</v>
      </c>
      <c r="P4452" s="130">
        <v>0</v>
      </c>
      <c r="S4452" s="130">
        <v>0</v>
      </c>
      <c r="V4452" s="130">
        <v>4864.9799999999996</v>
      </c>
      <c r="X4452" s="126" t="s">
        <v>834</v>
      </c>
      <c r="Z4452" s="127"/>
      <c r="AA4452" s="128">
        <v>1</v>
      </c>
      <c r="AB4452" s="128">
        <v>36</v>
      </c>
      <c r="AD4452" s="126" t="s">
        <v>562</v>
      </c>
      <c r="AG4452" s="127"/>
      <c r="AI4452" s="127"/>
    </row>
    <row r="4453" spans="1:35" ht="14.85" customHeight="1">
      <c r="A4453" s="130">
        <v>5010752</v>
      </c>
      <c r="B4453" s="126" t="s">
        <v>413</v>
      </c>
      <c r="C4453" s="126" t="s">
        <v>8397</v>
      </c>
      <c r="E4453" s="126" t="s">
        <v>288</v>
      </c>
      <c r="F4453" s="126" t="s">
        <v>416</v>
      </c>
      <c r="G4453" s="126" t="s">
        <v>417</v>
      </c>
      <c r="H4453" s="126" t="s">
        <v>126</v>
      </c>
      <c r="I4453" s="126" t="s">
        <v>126</v>
      </c>
      <c r="J4453" s="126" t="s">
        <v>769</v>
      </c>
      <c r="K4453" s="126" t="s">
        <v>567</v>
      </c>
      <c r="L4453" s="126" t="s">
        <v>770</v>
      </c>
      <c r="M4453" s="130">
        <v>330.4</v>
      </c>
      <c r="O4453" s="126" t="s">
        <v>3102</v>
      </c>
      <c r="P4453" s="130">
        <v>0</v>
      </c>
      <c r="S4453" s="130">
        <v>0</v>
      </c>
      <c r="V4453" s="130">
        <v>330.4</v>
      </c>
      <c r="X4453" s="126" t="s">
        <v>5579</v>
      </c>
      <c r="Z4453" s="127"/>
      <c r="AA4453" s="128">
        <v>1</v>
      </c>
      <c r="AB4453" s="128">
        <v>12</v>
      </c>
      <c r="AD4453" s="126" t="s">
        <v>562</v>
      </c>
      <c r="AG4453" s="127"/>
      <c r="AI4453" s="127"/>
    </row>
    <row r="4454" spans="1:35" ht="14.85" customHeight="1">
      <c r="A4454" s="130">
        <v>5009215</v>
      </c>
      <c r="B4454" s="126" t="s">
        <v>8398</v>
      </c>
      <c r="C4454" s="126" t="s">
        <v>8399</v>
      </c>
      <c r="D4454" s="126" t="s">
        <v>8400</v>
      </c>
      <c r="E4454" s="126" t="s">
        <v>288</v>
      </c>
      <c r="F4454" s="126" t="s">
        <v>491</v>
      </c>
      <c r="G4454" s="126" t="s">
        <v>417</v>
      </c>
      <c r="H4454" s="126" t="s">
        <v>126</v>
      </c>
      <c r="I4454" s="126" t="s">
        <v>126</v>
      </c>
      <c r="J4454" s="126" t="s">
        <v>930</v>
      </c>
      <c r="K4454" s="126" t="s">
        <v>504</v>
      </c>
      <c r="L4454" s="126" t="s">
        <v>931</v>
      </c>
      <c r="M4454" s="130">
        <v>19477.919999999998</v>
      </c>
      <c r="N4454" s="126" t="s">
        <v>290</v>
      </c>
      <c r="O4454" s="126" t="s">
        <v>1601</v>
      </c>
      <c r="P4454" s="130">
        <v>0</v>
      </c>
      <c r="S4454" s="130">
        <v>0</v>
      </c>
      <c r="V4454" s="130">
        <v>31006.99</v>
      </c>
      <c r="X4454" s="126" t="s">
        <v>4361</v>
      </c>
      <c r="Y4454" s="126" t="s">
        <v>517</v>
      </c>
      <c r="Z4454" s="127"/>
      <c r="AA4454" s="128">
        <v>1</v>
      </c>
      <c r="AB4454" s="128">
        <v>60</v>
      </c>
      <c r="AD4454" s="126" t="s">
        <v>562</v>
      </c>
      <c r="AG4454" s="127"/>
      <c r="AI4454" s="127"/>
    </row>
    <row r="4455" spans="1:35" ht="14.85" customHeight="1">
      <c r="A4455" s="130">
        <v>5009210</v>
      </c>
      <c r="B4455" s="126" t="s">
        <v>8401</v>
      </c>
      <c r="C4455" s="126" t="s">
        <v>8402</v>
      </c>
      <c r="D4455" s="126" t="s">
        <v>8403</v>
      </c>
      <c r="E4455" s="126" t="s">
        <v>288</v>
      </c>
      <c r="F4455" s="126" t="s">
        <v>491</v>
      </c>
      <c r="G4455" s="126" t="s">
        <v>417</v>
      </c>
      <c r="H4455" s="126" t="s">
        <v>126</v>
      </c>
      <c r="I4455" s="126" t="s">
        <v>126</v>
      </c>
      <c r="J4455" s="126" t="s">
        <v>930</v>
      </c>
      <c r="K4455" s="126" t="s">
        <v>504</v>
      </c>
      <c r="L4455" s="126" t="s">
        <v>931</v>
      </c>
      <c r="M4455" s="130">
        <v>19477.919999999998</v>
      </c>
      <c r="N4455" s="126" t="s">
        <v>290</v>
      </c>
      <c r="O4455" s="126" t="s">
        <v>1601</v>
      </c>
      <c r="P4455" s="130">
        <v>0</v>
      </c>
      <c r="S4455" s="130">
        <v>0</v>
      </c>
      <c r="V4455" s="130">
        <v>30298.99</v>
      </c>
      <c r="X4455" s="126" t="s">
        <v>4361</v>
      </c>
      <c r="Y4455" s="126" t="s">
        <v>517</v>
      </c>
      <c r="Z4455" s="127"/>
      <c r="AA4455" s="128">
        <v>1</v>
      </c>
      <c r="AB4455" s="128">
        <v>60</v>
      </c>
      <c r="AD4455" s="126" t="s">
        <v>562</v>
      </c>
      <c r="AG4455" s="127"/>
      <c r="AI4455" s="127"/>
    </row>
    <row r="4456" spans="1:35" ht="14.85" customHeight="1">
      <c r="A4456" s="130">
        <v>5009306</v>
      </c>
      <c r="B4456" s="126" t="s">
        <v>8404</v>
      </c>
      <c r="C4456" s="126" t="s">
        <v>4404</v>
      </c>
      <c r="D4456" s="126" t="s">
        <v>8405</v>
      </c>
      <c r="E4456" s="126" t="s">
        <v>288</v>
      </c>
      <c r="F4456" s="126" t="s">
        <v>753</v>
      </c>
      <c r="G4456" s="126" t="s">
        <v>417</v>
      </c>
      <c r="H4456" s="126" t="s">
        <v>308</v>
      </c>
      <c r="I4456" s="126" t="s">
        <v>308</v>
      </c>
      <c r="J4456" s="126" t="s">
        <v>2642</v>
      </c>
      <c r="K4456" s="126" t="s">
        <v>747</v>
      </c>
      <c r="L4456" s="126" t="s">
        <v>2643</v>
      </c>
      <c r="M4456" s="130">
        <v>584.64</v>
      </c>
      <c r="O4456" s="126" t="s">
        <v>1804</v>
      </c>
      <c r="P4456" s="130">
        <v>0</v>
      </c>
      <c r="S4456" s="130">
        <v>0</v>
      </c>
      <c r="V4456" s="130">
        <v>589.54999999999995</v>
      </c>
      <c r="X4456" s="126" t="s">
        <v>1805</v>
      </c>
      <c r="Z4456" s="127"/>
      <c r="AA4456" s="128">
        <v>2</v>
      </c>
      <c r="AB4456" s="128">
        <v>12</v>
      </c>
      <c r="AD4456" s="126" t="s">
        <v>562</v>
      </c>
      <c r="AG4456" s="127"/>
      <c r="AI4456" s="127"/>
    </row>
    <row r="4457" spans="1:35" ht="14.85" customHeight="1">
      <c r="A4457" s="130">
        <v>5009305</v>
      </c>
      <c r="B4457" s="126" t="s">
        <v>8406</v>
      </c>
      <c r="C4457" s="126" t="s">
        <v>4404</v>
      </c>
      <c r="D4457" s="126" t="s">
        <v>8407</v>
      </c>
      <c r="E4457" s="126" t="s">
        <v>288</v>
      </c>
      <c r="F4457" s="126" t="s">
        <v>753</v>
      </c>
      <c r="G4457" s="126" t="s">
        <v>417</v>
      </c>
      <c r="H4457" s="126" t="s">
        <v>308</v>
      </c>
      <c r="I4457" s="126" t="s">
        <v>308</v>
      </c>
      <c r="J4457" s="126" t="s">
        <v>2642</v>
      </c>
      <c r="K4457" s="126" t="s">
        <v>747</v>
      </c>
      <c r="L4457" s="126" t="s">
        <v>2643</v>
      </c>
      <c r="M4457" s="130">
        <v>584.64</v>
      </c>
      <c r="O4457" s="126" t="s">
        <v>1804</v>
      </c>
      <c r="P4457" s="130">
        <v>0</v>
      </c>
      <c r="S4457" s="130">
        <v>0</v>
      </c>
      <c r="V4457" s="130">
        <v>615.6</v>
      </c>
      <c r="X4457" s="126" t="s">
        <v>1805</v>
      </c>
      <c r="Z4457" s="127"/>
      <c r="AA4457" s="128">
        <v>2</v>
      </c>
      <c r="AB4457" s="128">
        <v>12</v>
      </c>
      <c r="AD4457" s="126" t="s">
        <v>562</v>
      </c>
      <c r="AG4457" s="127"/>
      <c r="AI4457" s="127"/>
    </row>
    <row r="4458" spans="1:35" ht="14.85" customHeight="1">
      <c r="A4458" s="130">
        <v>5009304</v>
      </c>
      <c r="B4458" s="126" t="s">
        <v>8408</v>
      </c>
      <c r="C4458" s="126" t="s">
        <v>7655</v>
      </c>
      <c r="D4458" s="126" t="s">
        <v>8409</v>
      </c>
      <c r="E4458" s="126" t="s">
        <v>288</v>
      </c>
      <c r="F4458" s="126" t="s">
        <v>753</v>
      </c>
      <c r="G4458" s="126" t="s">
        <v>417</v>
      </c>
      <c r="H4458" s="126" t="s">
        <v>126</v>
      </c>
      <c r="I4458" s="126" t="s">
        <v>126</v>
      </c>
      <c r="J4458" s="126" t="s">
        <v>2642</v>
      </c>
      <c r="K4458" s="126" t="s">
        <v>747</v>
      </c>
      <c r="L4458" s="126" t="s">
        <v>2643</v>
      </c>
      <c r="M4458" s="130">
        <v>213.55</v>
      </c>
      <c r="O4458" s="126" t="s">
        <v>333</v>
      </c>
      <c r="P4458" s="130">
        <v>0</v>
      </c>
      <c r="S4458" s="130">
        <v>0</v>
      </c>
      <c r="V4458" s="130">
        <v>213.55</v>
      </c>
      <c r="X4458" s="126" t="s">
        <v>5981</v>
      </c>
      <c r="Z4458" s="127"/>
      <c r="AA4458" s="128">
        <v>2</v>
      </c>
      <c r="AB4458" s="128">
        <v>12</v>
      </c>
      <c r="AD4458" s="126" t="s">
        <v>562</v>
      </c>
      <c r="AG4458" s="127"/>
      <c r="AI4458" s="127"/>
    </row>
    <row r="4459" spans="1:35" ht="14.85" customHeight="1">
      <c r="A4459" s="130">
        <v>5007485</v>
      </c>
      <c r="B4459" s="126" t="s">
        <v>8410</v>
      </c>
      <c r="C4459" s="126" t="s">
        <v>7552</v>
      </c>
      <c r="D4459" s="126" t="s">
        <v>8411</v>
      </c>
      <c r="E4459" s="126" t="s">
        <v>288</v>
      </c>
      <c r="F4459" s="126" t="s">
        <v>416</v>
      </c>
      <c r="G4459" s="126" t="s">
        <v>417</v>
      </c>
      <c r="H4459" s="126" t="s">
        <v>126</v>
      </c>
      <c r="I4459" s="126" t="s">
        <v>126</v>
      </c>
      <c r="J4459" s="126" t="s">
        <v>5826</v>
      </c>
      <c r="K4459" s="126" t="s">
        <v>747</v>
      </c>
      <c r="L4459" s="126" t="s">
        <v>5827</v>
      </c>
      <c r="M4459" s="130">
        <v>1557.92</v>
      </c>
      <c r="O4459" s="126" t="s">
        <v>422</v>
      </c>
      <c r="P4459" s="130">
        <v>0</v>
      </c>
      <c r="S4459" s="130">
        <v>0</v>
      </c>
      <c r="V4459" s="130">
        <v>1558.24</v>
      </c>
      <c r="X4459" s="126" t="s">
        <v>1034</v>
      </c>
      <c r="Z4459" s="127"/>
      <c r="AA4459" s="128">
        <v>1</v>
      </c>
      <c r="AB4459" s="128">
        <v>12</v>
      </c>
      <c r="AD4459" s="126" t="s">
        <v>562</v>
      </c>
      <c r="AG4459" s="127"/>
      <c r="AI4459" s="127"/>
    </row>
    <row r="4460" spans="1:35" ht="14.85" customHeight="1">
      <c r="A4460" s="130">
        <v>5007484</v>
      </c>
      <c r="B4460" s="126" t="s">
        <v>8412</v>
      </c>
      <c r="C4460" s="126" t="s">
        <v>8413</v>
      </c>
      <c r="D4460" s="126" t="s">
        <v>8414</v>
      </c>
      <c r="E4460" s="126" t="s">
        <v>288</v>
      </c>
      <c r="F4460" s="126" t="s">
        <v>440</v>
      </c>
      <c r="G4460" s="126" t="s">
        <v>463</v>
      </c>
      <c r="H4460" s="126" t="s">
        <v>126</v>
      </c>
      <c r="I4460" s="126" t="s">
        <v>418</v>
      </c>
      <c r="J4460" s="126" t="s">
        <v>1645</v>
      </c>
      <c r="K4460" s="126" t="s">
        <v>613</v>
      </c>
      <c r="L4460" s="126" t="s">
        <v>1646</v>
      </c>
      <c r="M4460" s="130">
        <v>2822.4</v>
      </c>
      <c r="O4460" s="126" t="s">
        <v>449</v>
      </c>
      <c r="P4460" s="130">
        <v>0</v>
      </c>
      <c r="S4460" s="130">
        <v>0</v>
      </c>
      <c r="V4460" s="130">
        <v>2822.4</v>
      </c>
      <c r="X4460" s="126" t="s">
        <v>1690</v>
      </c>
      <c r="Z4460" s="127"/>
      <c r="AA4460" s="128">
        <v>30</v>
      </c>
      <c r="AB4460" s="128">
        <v>1</v>
      </c>
      <c r="AD4460" s="126" t="s">
        <v>562</v>
      </c>
      <c r="AG4460" s="127"/>
      <c r="AI4460" s="127"/>
    </row>
    <row r="4461" spans="1:35" ht="14.85" customHeight="1">
      <c r="A4461" s="130">
        <v>5007483</v>
      </c>
      <c r="B4461" s="126" t="s">
        <v>8415</v>
      </c>
      <c r="C4461" s="126" t="s">
        <v>8416</v>
      </c>
      <c r="D4461" s="126" t="s">
        <v>8417</v>
      </c>
      <c r="E4461" s="126" t="s">
        <v>288</v>
      </c>
      <c r="F4461" s="126" t="s">
        <v>440</v>
      </c>
      <c r="G4461" s="126" t="s">
        <v>463</v>
      </c>
      <c r="H4461" s="126" t="s">
        <v>126</v>
      </c>
      <c r="I4461" s="126" t="s">
        <v>418</v>
      </c>
      <c r="J4461" s="126" t="s">
        <v>1645</v>
      </c>
      <c r="K4461" s="126" t="s">
        <v>613</v>
      </c>
      <c r="L4461" s="126" t="s">
        <v>1646</v>
      </c>
      <c r="M4461" s="130">
        <v>1220.8</v>
      </c>
      <c r="O4461" s="126" t="s">
        <v>445</v>
      </c>
      <c r="P4461" s="130">
        <v>0</v>
      </c>
      <c r="S4461" s="130">
        <v>0</v>
      </c>
      <c r="V4461" s="130">
        <v>1220.8</v>
      </c>
      <c r="X4461" s="126" t="s">
        <v>472</v>
      </c>
      <c r="Z4461" s="127"/>
      <c r="AA4461" s="128">
        <v>60</v>
      </c>
      <c r="AB4461" s="128">
        <v>1</v>
      </c>
      <c r="AD4461" s="126" t="s">
        <v>562</v>
      </c>
      <c r="AG4461" s="127"/>
      <c r="AI4461" s="127"/>
    </row>
    <row r="4462" spans="1:35" ht="14.85" customHeight="1">
      <c r="A4462" s="130">
        <v>5008684</v>
      </c>
      <c r="B4462" s="126" t="s">
        <v>8418</v>
      </c>
      <c r="C4462" s="126" t="s">
        <v>8202</v>
      </c>
      <c r="D4462" s="126" t="s">
        <v>8419</v>
      </c>
      <c r="E4462" s="126" t="s">
        <v>288</v>
      </c>
      <c r="F4462" s="126" t="s">
        <v>491</v>
      </c>
      <c r="G4462" s="126" t="s">
        <v>417</v>
      </c>
      <c r="H4462" s="126" t="s">
        <v>126</v>
      </c>
      <c r="I4462" s="126" t="s">
        <v>126</v>
      </c>
      <c r="J4462" s="126" t="s">
        <v>576</v>
      </c>
      <c r="K4462" s="126" t="s">
        <v>567</v>
      </c>
      <c r="L4462" s="126" t="s">
        <v>505</v>
      </c>
      <c r="M4462" s="130">
        <v>2254.2800000000002</v>
      </c>
      <c r="N4462" s="126" t="s">
        <v>290</v>
      </c>
      <c r="O4462" s="126" t="s">
        <v>2583</v>
      </c>
      <c r="P4462" s="130">
        <v>0</v>
      </c>
      <c r="S4462" s="130">
        <v>0</v>
      </c>
      <c r="V4462" s="130">
        <v>2254.2800000000002</v>
      </c>
      <c r="X4462" s="126" t="s">
        <v>3278</v>
      </c>
      <c r="Z4462" s="127"/>
      <c r="AA4462" s="128">
        <v>1</v>
      </c>
      <c r="AB4462" s="128">
        <v>36</v>
      </c>
      <c r="AD4462" s="126" t="s">
        <v>562</v>
      </c>
      <c r="AG4462" s="127"/>
      <c r="AI4462" s="127"/>
    </row>
    <row r="4463" spans="1:35" ht="14.85" customHeight="1">
      <c r="A4463" s="130">
        <v>5008682</v>
      </c>
      <c r="B4463" s="126" t="s">
        <v>8420</v>
      </c>
      <c r="C4463" s="126" t="s">
        <v>5902</v>
      </c>
      <c r="D4463" s="126" t="s">
        <v>8421</v>
      </c>
      <c r="E4463" s="126" t="s">
        <v>288</v>
      </c>
      <c r="F4463" s="126" t="s">
        <v>753</v>
      </c>
      <c r="G4463" s="126" t="s">
        <v>417</v>
      </c>
      <c r="H4463" s="126" t="s">
        <v>308</v>
      </c>
      <c r="I4463" s="126" t="s">
        <v>308</v>
      </c>
      <c r="J4463" s="126" t="s">
        <v>5904</v>
      </c>
      <c r="K4463" s="126" t="s">
        <v>504</v>
      </c>
      <c r="L4463" s="126" t="s">
        <v>5905</v>
      </c>
      <c r="M4463" s="130">
        <v>399.84</v>
      </c>
      <c r="O4463" s="126" t="s">
        <v>1807</v>
      </c>
      <c r="P4463" s="130">
        <v>0</v>
      </c>
      <c r="S4463" s="130">
        <v>0</v>
      </c>
      <c r="V4463" s="130">
        <v>1097.5999999999999</v>
      </c>
      <c r="X4463" s="126" t="s">
        <v>1808</v>
      </c>
      <c r="Z4463" s="127"/>
      <c r="AA4463" s="128">
        <v>2</v>
      </c>
      <c r="AB4463" s="128">
        <v>12</v>
      </c>
      <c r="AD4463" s="126" t="s">
        <v>562</v>
      </c>
      <c r="AG4463" s="127"/>
      <c r="AI4463" s="127"/>
    </row>
    <row r="4464" spans="1:35" ht="14.85" customHeight="1">
      <c r="A4464" s="130">
        <v>5008680</v>
      </c>
      <c r="B4464" s="126" t="s">
        <v>8422</v>
      </c>
      <c r="C4464" s="126" t="s">
        <v>8202</v>
      </c>
      <c r="D4464" s="126" t="s">
        <v>8423</v>
      </c>
      <c r="E4464" s="126" t="s">
        <v>288</v>
      </c>
      <c r="F4464" s="126" t="s">
        <v>491</v>
      </c>
      <c r="G4464" s="126" t="s">
        <v>417</v>
      </c>
      <c r="H4464" s="126" t="s">
        <v>126</v>
      </c>
      <c r="I4464" s="126" t="s">
        <v>126</v>
      </c>
      <c r="J4464" s="126" t="s">
        <v>576</v>
      </c>
      <c r="K4464" s="126" t="s">
        <v>567</v>
      </c>
      <c r="L4464" s="126" t="s">
        <v>505</v>
      </c>
      <c r="M4464" s="130">
        <v>1749.77</v>
      </c>
      <c r="N4464" s="126" t="s">
        <v>290</v>
      </c>
      <c r="O4464" s="126" t="s">
        <v>2583</v>
      </c>
      <c r="P4464" s="130">
        <v>0</v>
      </c>
      <c r="S4464" s="130">
        <v>0</v>
      </c>
      <c r="V4464" s="130">
        <v>1749.77</v>
      </c>
      <c r="X4464" s="126" t="s">
        <v>3278</v>
      </c>
      <c r="Z4464" s="127"/>
      <c r="AA4464" s="128">
        <v>1</v>
      </c>
      <c r="AB4464" s="128">
        <v>36</v>
      </c>
      <c r="AD4464" s="126" t="s">
        <v>562</v>
      </c>
      <c r="AG4464" s="127"/>
      <c r="AI4464" s="127"/>
    </row>
    <row r="4465" spans="1:35" ht="14.85" customHeight="1">
      <c r="A4465" s="130">
        <v>5008678</v>
      </c>
      <c r="B4465" s="126" t="s">
        <v>8424</v>
      </c>
      <c r="C4465" s="126" t="s">
        <v>8202</v>
      </c>
      <c r="D4465" s="126" t="s">
        <v>8425</v>
      </c>
      <c r="E4465" s="126" t="s">
        <v>288</v>
      </c>
      <c r="F4465" s="126" t="s">
        <v>491</v>
      </c>
      <c r="G4465" s="126" t="s">
        <v>417</v>
      </c>
      <c r="H4465" s="126" t="s">
        <v>126</v>
      </c>
      <c r="I4465" s="126" t="s">
        <v>126</v>
      </c>
      <c r="J4465" s="126" t="s">
        <v>576</v>
      </c>
      <c r="K4465" s="126" t="s">
        <v>567</v>
      </c>
      <c r="L4465" s="126" t="s">
        <v>505</v>
      </c>
      <c r="M4465" s="130">
        <v>2493.66</v>
      </c>
      <c r="N4465" s="126" t="s">
        <v>290</v>
      </c>
      <c r="O4465" s="126" t="s">
        <v>2583</v>
      </c>
      <c r="P4465" s="130">
        <v>0</v>
      </c>
      <c r="S4465" s="130">
        <v>0</v>
      </c>
      <c r="V4465" s="130">
        <v>2493.66</v>
      </c>
      <c r="X4465" s="126" t="s">
        <v>3278</v>
      </c>
      <c r="Z4465" s="127"/>
      <c r="AA4465" s="128">
        <v>1</v>
      </c>
      <c r="AB4465" s="128">
        <v>36</v>
      </c>
      <c r="AD4465" s="126" t="s">
        <v>562</v>
      </c>
      <c r="AG4465" s="127"/>
      <c r="AI4465" s="127"/>
    </row>
    <row r="4466" spans="1:35" ht="14.85" customHeight="1">
      <c r="A4466" s="130">
        <v>5008328</v>
      </c>
      <c r="B4466" s="126" t="s">
        <v>8426</v>
      </c>
      <c r="C4466" s="126" t="s">
        <v>6050</v>
      </c>
      <c r="D4466" s="126" t="s">
        <v>8427</v>
      </c>
      <c r="E4466" s="126" t="s">
        <v>288</v>
      </c>
      <c r="F4466" s="126" t="s">
        <v>440</v>
      </c>
      <c r="G4466" s="126" t="s">
        <v>458</v>
      </c>
      <c r="H4466" s="126" t="s">
        <v>126</v>
      </c>
      <c r="I4466" s="126" t="s">
        <v>418</v>
      </c>
      <c r="J4466" s="126" t="s">
        <v>962</v>
      </c>
      <c r="K4466" s="126" t="s">
        <v>443</v>
      </c>
      <c r="L4466" s="126" t="s">
        <v>963</v>
      </c>
      <c r="M4466" s="130">
        <v>2596.63</v>
      </c>
      <c r="O4466" s="126" t="s">
        <v>445</v>
      </c>
      <c r="P4466" s="130">
        <v>0</v>
      </c>
      <c r="S4466" s="130">
        <v>0</v>
      </c>
      <c r="V4466" s="130">
        <v>2596.63</v>
      </c>
      <c r="X4466" s="126" t="s">
        <v>4644</v>
      </c>
      <c r="Z4466" s="127"/>
      <c r="AA4466" s="128">
        <v>30</v>
      </c>
      <c r="AB4466" s="128">
        <v>1</v>
      </c>
      <c r="AD4466" s="126" t="s">
        <v>562</v>
      </c>
      <c r="AG4466" s="127"/>
      <c r="AI4466" s="127"/>
    </row>
    <row r="4467" spans="1:35" ht="14.85" customHeight="1">
      <c r="A4467" s="130">
        <v>5008327</v>
      </c>
      <c r="B4467" s="126" t="s">
        <v>8428</v>
      </c>
      <c r="C4467" s="126" t="s">
        <v>8429</v>
      </c>
      <c r="D4467" s="126" t="s">
        <v>8430</v>
      </c>
      <c r="E4467" s="126" t="s">
        <v>288</v>
      </c>
      <c r="F4467" s="126" t="s">
        <v>416</v>
      </c>
      <c r="G4467" s="126" t="s">
        <v>417</v>
      </c>
      <c r="H4467" s="126" t="s">
        <v>126</v>
      </c>
      <c r="I4467" s="126" t="s">
        <v>126</v>
      </c>
      <c r="J4467" s="126" t="s">
        <v>2956</v>
      </c>
      <c r="K4467" s="126" t="s">
        <v>504</v>
      </c>
      <c r="L4467" s="126" t="s">
        <v>2957</v>
      </c>
      <c r="M4467" s="130">
        <v>487.2</v>
      </c>
      <c r="O4467" s="126" t="s">
        <v>7690</v>
      </c>
      <c r="P4467" s="130">
        <v>0</v>
      </c>
      <c r="S4467" s="130">
        <v>0</v>
      </c>
      <c r="V4467" s="130">
        <v>519.63</v>
      </c>
      <c r="X4467" s="126" t="s">
        <v>7691</v>
      </c>
      <c r="Z4467" s="127"/>
      <c r="AA4467" s="128">
        <v>1</v>
      </c>
      <c r="AB4467" s="128"/>
      <c r="AD4467" s="126" t="s">
        <v>562</v>
      </c>
      <c r="AG4467" s="127"/>
      <c r="AI4467" s="127"/>
    </row>
    <row r="4468" spans="1:35" ht="14.85" customHeight="1">
      <c r="A4468" s="130">
        <v>5008325</v>
      </c>
      <c r="B4468" s="126" t="s">
        <v>8431</v>
      </c>
      <c r="C4468" s="126" t="s">
        <v>6050</v>
      </c>
      <c r="D4468" s="126" t="s">
        <v>8432</v>
      </c>
      <c r="E4468" s="126" t="s">
        <v>288</v>
      </c>
      <c r="F4468" s="126" t="s">
        <v>440</v>
      </c>
      <c r="G4468" s="126" t="s">
        <v>458</v>
      </c>
      <c r="H4468" s="126" t="s">
        <v>126</v>
      </c>
      <c r="I4468" s="126" t="s">
        <v>418</v>
      </c>
      <c r="J4468" s="126" t="s">
        <v>962</v>
      </c>
      <c r="K4468" s="126" t="s">
        <v>443</v>
      </c>
      <c r="L4468" s="126" t="s">
        <v>963</v>
      </c>
      <c r="M4468" s="130">
        <v>2596.63</v>
      </c>
      <c r="O4468" s="126" t="s">
        <v>445</v>
      </c>
      <c r="P4468" s="130">
        <v>0</v>
      </c>
      <c r="S4468" s="130">
        <v>0</v>
      </c>
      <c r="V4468" s="130">
        <v>2596.63</v>
      </c>
      <c r="X4468" s="126" t="s">
        <v>1647</v>
      </c>
      <c r="Z4468" s="127"/>
      <c r="AA4468" s="128">
        <v>60</v>
      </c>
      <c r="AB4468" s="128">
        <v>1</v>
      </c>
      <c r="AD4468" s="126" t="s">
        <v>562</v>
      </c>
      <c r="AG4468" s="127"/>
      <c r="AI4468" s="127"/>
    </row>
    <row r="4469" spans="1:35" ht="14.85" customHeight="1">
      <c r="A4469" s="130">
        <v>5009174</v>
      </c>
      <c r="B4469" s="126" t="s">
        <v>8433</v>
      </c>
      <c r="C4469" s="126" t="s">
        <v>8434</v>
      </c>
      <c r="D4469" s="126" t="s">
        <v>4022</v>
      </c>
      <c r="E4469" s="126" t="s">
        <v>288</v>
      </c>
      <c r="F4469" s="126" t="s">
        <v>491</v>
      </c>
      <c r="G4469" s="126" t="s">
        <v>417</v>
      </c>
      <c r="H4469" s="126" t="s">
        <v>126</v>
      </c>
      <c r="I4469" s="126" t="s">
        <v>308</v>
      </c>
      <c r="J4469" s="126" t="s">
        <v>930</v>
      </c>
      <c r="K4469" s="126" t="s">
        <v>504</v>
      </c>
      <c r="L4469" s="126" t="s">
        <v>931</v>
      </c>
      <c r="M4469" s="130">
        <v>524.16</v>
      </c>
      <c r="N4469" s="126" t="s">
        <v>290</v>
      </c>
      <c r="O4469" s="126" t="s">
        <v>1311</v>
      </c>
      <c r="P4469" s="130">
        <v>0</v>
      </c>
      <c r="S4469" s="130">
        <v>0</v>
      </c>
      <c r="V4469" s="130">
        <v>582.4</v>
      </c>
      <c r="X4469" s="126" t="s">
        <v>1312</v>
      </c>
      <c r="Y4469" s="126" t="s">
        <v>517</v>
      </c>
      <c r="Z4469" s="127" t="s">
        <v>309</v>
      </c>
      <c r="AA4469" s="128">
        <v>1</v>
      </c>
      <c r="AB4469" s="128">
        <v>60</v>
      </c>
      <c r="AD4469" s="126" t="s">
        <v>562</v>
      </c>
      <c r="AG4469" s="127"/>
      <c r="AI4469" s="127"/>
    </row>
    <row r="4470" spans="1:35" ht="14.85" customHeight="1">
      <c r="A4470" s="130">
        <v>5009173</v>
      </c>
      <c r="B4470" s="126" t="s">
        <v>8435</v>
      </c>
      <c r="C4470" s="126" t="s">
        <v>6341</v>
      </c>
      <c r="D4470" s="126" t="s">
        <v>8436</v>
      </c>
      <c r="E4470" s="126" t="s">
        <v>288</v>
      </c>
      <c r="F4470" s="126" t="s">
        <v>440</v>
      </c>
      <c r="G4470" s="126" t="s">
        <v>463</v>
      </c>
      <c r="H4470" s="126" t="s">
        <v>126</v>
      </c>
      <c r="I4470" s="126" t="s">
        <v>418</v>
      </c>
      <c r="J4470" s="126" t="s">
        <v>962</v>
      </c>
      <c r="K4470" s="126" t="s">
        <v>443</v>
      </c>
      <c r="L4470" s="126" t="s">
        <v>963</v>
      </c>
      <c r="M4470" s="130">
        <v>2819.58</v>
      </c>
      <c r="O4470" s="126" t="s">
        <v>449</v>
      </c>
      <c r="P4470" s="130">
        <v>0</v>
      </c>
      <c r="S4470" s="130">
        <v>0</v>
      </c>
      <c r="V4470" s="130">
        <v>2819.58</v>
      </c>
      <c r="X4470" s="126" t="s">
        <v>1690</v>
      </c>
      <c r="Z4470" s="127"/>
      <c r="AA4470" s="128">
        <v>30</v>
      </c>
      <c r="AB4470" s="128">
        <v>1</v>
      </c>
      <c r="AD4470" s="126" t="s">
        <v>562</v>
      </c>
      <c r="AG4470" s="127"/>
      <c r="AI4470" s="127"/>
    </row>
    <row r="4471" spans="1:35" ht="14.85" customHeight="1">
      <c r="A4471" s="130">
        <v>5009171</v>
      </c>
      <c r="B4471" s="126" t="s">
        <v>8437</v>
      </c>
      <c r="C4471" s="126" t="s">
        <v>6341</v>
      </c>
      <c r="D4471" s="126" t="s">
        <v>8438</v>
      </c>
      <c r="E4471" s="126" t="s">
        <v>288</v>
      </c>
      <c r="F4471" s="126" t="s">
        <v>440</v>
      </c>
      <c r="G4471" s="126" t="s">
        <v>463</v>
      </c>
      <c r="H4471" s="126" t="s">
        <v>126</v>
      </c>
      <c r="I4471" s="126" t="s">
        <v>418</v>
      </c>
      <c r="J4471" s="126" t="s">
        <v>962</v>
      </c>
      <c r="K4471" s="126" t="s">
        <v>443</v>
      </c>
      <c r="L4471" s="126" t="s">
        <v>963</v>
      </c>
      <c r="M4471" s="130">
        <v>2819.58</v>
      </c>
      <c r="O4471" s="126" t="s">
        <v>449</v>
      </c>
      <c r="P4471" s="130">
        <v>0</v>
      </c>
      <c r="S4471" s="130">
        <v>0</v>
      </c>
      <c r="V4471" s="130">
        <v>2819.58</v>
      </c>
      <c r="X4471" s="126" t="s">
        <v>1690</v>
      </c>
      <c r="Z4471" s="127"/>
      <c r="AA4471" s="128">
        <v>30</v>
      </c>
      <c r="AB4471" s="128">
        <v>1</v>
      </c>
      <c r="AD4471" s="126" t="s">
        <v>562</v>
      </c>
      <c r="AG4471" s="127"/>
      <c r="AI4471" s="127"/>
    </row>
    <row r="4472" spans="1:35" ht="14.85" customHeight="1">
      <c r="A4472" s="130">
        <v>5009086</v>
      </c>
      <c r="B4472" s="126" t="s">
        <v>8439</v>
      </c>
      <c r="C4472" s="126" t="s">
        <v>6455</v>
      </c>
      <c r="D4472" s="126" t="s">
        <v>8440</v>
      </c>
      <c r="E4472" s="126" t="s">
        <v>288</v>
      </c>
      <c r="F4472" s="126" t="s">
        <v>555</v>
      </c>
      <c r="G4472" s="126" t="s">
        <v>458</v>
      </c>
      <c r="H4472" s="126" t="s">
        <v>126</v>
      </c>
      <c r="I4472" s="126" t="s">
        <v>418</v>
      </c>
      <c r="J4472" s="126" t="s">
        <v>962</v>
      </c>
      <c r="K4472" s="126" t="s">
        <v>443</v>
      </c>
      <c r="L4472" s="126" t="s">
        <v>963</v>
      </c>
      <c r="M4472" s="130">
        <v>1444.8</v>
      </c>
      <c r="O4472" s="126" t="s">
        <v>2200</v>
      </c>
      <c r="P4472" s="130">
        <v>0</v>
      </c>
      <c r="S4472" s="130">
        <v>0</v>
      </c>
      <c r="V4472" s="130">
        <v>1444.8</v>
      </c>
      <c r="X4472" s="126" t="s">
        <v>2272</v>
      </c>
      <c r="Z4472" s="127"/>
      <c r="AA4472" s="128">
        <v>210</v>
      </c>
      <c r="AB4472" s="128">
        <v>1</v>
      </c>
      <c r="AD4472" s="126" t="s">
        <v>562</v>
      </c>
      <c r="AG4472" s="127"/>
      <c r="AI4472" s="127"/>
    </row>
    <row r="4473" spans="1:35" ht="14.85" customHeight="1">
      <c r="A4473" s="130">
        <v>5008701</v>
      </c>
      <c r="B4473" s="126" t="s">
        <v>8441</v>
      </c>
      <c r="C4473" s="126" t="s">
        <v>5895</v>
      </c>
      <c r="D4473" s="126" t="s">
        <v>8442</v>
      </c>
      <c r="E4473" s="126" t="s">
        <v>288</v>
      </c>
      <c r="F4473" s="126" t="s">
        <v>591</v>
      </c>
      <c r="G4473" s="126" t="s">
        <v>417</v>
      </c>
      <c r="H4473" s="126" t="s">
        <v>126</v>
      </c>
      <c r="I4473" s="126" t="s">
        <v>126</v>
      </c>
      <c r="J4473" s="126" t="s">
        <v>5897</v>
      </c>
      <c r="K4473" s="126" t="s">
        <v>1104</v>
      </c>
      <c r="L4473" s="126" t="s">
        <v>2022</v>
      </c>
      <c r="M4473" s="130">
        <v>487.2</v>
      </c>
      <c r="O4473" s="126" t="s">
        <v>2262</v>
      </c>
      <c r="P4473" s="130">
        <v>0</v>
      </c>
      <c r="S4473" s="130">
        <v>0</v>
      </c>
      <c r="V4473" s="130">
        <v>584.34</v>
      </c>
      <c r="X4473" s="126" t="s">
        <v>2263</v>
      </c>
      <c r="Z4473" s="127"/>
      <c r="AA4473" s="128">
        <v>1</v>
      </c>
      <c r="AB4473" s="128">
        <v>24</v>
      </c>
      <c r="AD4473" s="126" t="s">
        <v>562</v>
      </c>
      <c r="AG4473" s="127"/>
      <c r="AI4473" s="127"/>
    </row>
    <row r="4474" spans="1:35" ht="14.85" customHeight="1">
      <c r="A4474" s="130">
        <v>5008700</v>
      </c>
      <c r="B4474" s="126" t="s">
        <v>8443</v>
      </c>
      <c r="C4474" s="126" t="s">
        <v>5902</v>
      </c>
      <c r="D4474" s="126" t="s">
        <v>8421</v>
      </c>
      <c r="E4474" s="126" t="s">
        <v>288</v>
      </c>
      <c r="F4474" s="126" t="s">
        <v>753</v>
      </c>
      <c r="G4474" s="126" t="s">
        <v>417</v>
      </c>
      <c r="H4474" s="126" t="s">
        <v>308</v>
      </c>
      <c r="I4474" s="126" t="s">
        <v>308</v>
      </c>
      <c r="J4474" s="126" t="s">
        <v>5904</v>
      </c>
      <c r="K4474" s="126" t="s">
        <v>504</v>
      </c>
      <c r="L4474" s="126" t="s">
        <v>5905</v>
      </c>
      <c r="M4474" s="130">
        <v>437.92</v>
      </c>
      <c r="O4474" s="126" t="s">
        <v>2660</v>
      </c>
      <c r="P4474" s="130">
        <v>0</v>
      </c>
      <c r="S4474" s="130">
        <v>0</v>
      </c>
      <c r="V4474" s="130">
        <v>1152.1300000000001</v>
      </c>
      <c r="X4474" s="126" t="s">
        <v>2661</v>
      </c>
      <c r="Z4474" s="127"/>
      <c r="AA4474" s="128">
        <v>2</v>
      </c>
      <c r="AB4474" s="128">
        <v>12</v>
      </c>
      <c r="AD4474" s="126" t="s">
        <v>562</v>
      </c>
      <c r="AG4474" s="127"/>
      <c r="AI4474" s="127"/>
    </row>
    <row r="4475" spans="1:35" ht="14.85" customHeight="1">
      <c r="A4475" s="130">
        <v>5008699</v>
      </c>
      <c r="B4475" s="126" t="s">
        <v>8444</v>
      </c>
      <c r="C4475" s="126" t="s">
        <v>8445</v>
      </c>
      <c r="D4475" s="126" t="s">
        <v>929</v>
      </c>
      <c r="E4475" s="126" t="s">
        <v>288</v>
      </c>
      <c r="F4475" s="126" t="s">
        <v>491</v>
      </c>
      <c r="G4475" s="126" t="s">
        <v>417</v>
      </c>
      <c r="H4475" s="126" t="s">
        <v>126</v>
      </c>
      <c r="I4475" s="126" t="s">
        <v>126</v>
      </c>
      <c r="J4475" s="126" t="s">
        <v>930</v>
      </c>
      <c r="K4475" s="126" t="s">
        <v>504</v>
      </c>
      <c r="L4475" s="126" t="s">
        <v>931</v>
      </c>
      <c r="M4475" s="130">
        <v>6011.18</v>
      </c>
      <c r="N4475" s="126" t="s">
        <v>290</v>
      </c>
      <c r="O4475" s="126" t="s">
        <v>844</v>
      </c>
      <c r="P4475" s="130">
        <v>0</v>
      </c>
      <c r="S4475" s="130">
        <v>0</v>
      </c>
      <c r="V4475" s="130">
        <v>6679.09</v>
      </c>
      <c r="X4475" s="126" t="s">
        <v>845</v>
      </c>
      <c r="Y4475" s="126" t="s">
        <v>517</v>
      </c>
      <c r="Z4475" s="127" t="s">
        <v>309</v>
      </c>
      <c r="AA4475" s="128">
        <v>1</v>
      </c>
      <c r="AB4475" s="128">
        <v>84</v>
      </c>
      <c r="AD4475" s="126" t="s">
        <v>562</v>
      </c>
      <c r="AG4475" s="127"/>
      <c r="AI4475" s="127"/>
    </row>
    <row r="4476" spans="1:35" ht="14.85" customHeight="1">
      <c r="A4476" s="130">
        <v>5008697</v>
      </c>
      <c r="B4476" s="126" t="s">
        <v>8446</v>
      </c>
      <c r="C4476" s="126" t="s">
        <v>5902</v>
      </c>
      <c r="D4476" s="126" t="s">
        <v>8205</v>
      </c>
      <c r="E4476" s="126" t="s">
        <v>288</v>
      </c>
      <c r="F4476" s="126" t="s">
        <v>753</v>
      </c>
      <c r="G4476" s="126" t="s">
        <v>417</v>
      </c>
      <c r="H4476" s="126" t="s">
        <v>308</v>
      </c>
      <c r="I4476" s="126" t="s">
        <v>308</v>
      </c>
      <c r="J4476" s="126" t="s">
        <v>5904</v>
      </c>
      <c r="K4476" s="126" t="s">
        <v>504</v>
      </c>
      <c r="L4476" s="126" t="s">
        <v>5905</v>
      </c>
      <c r="M4476" s="130">
        <v>584.64</v>
      </c>
      <c r="O4476" s="126" t="s">
        <v>346</v>
      </c>
      <c r="P4476" s="130">
        <v>0</v>
      </c>
      <c r="S4476" s="130">
        <v>0</v>
      </c>
      <c r="V4476" s="130">
        <v>1563.12</v>
      </c>
      <c r="X4476" s="126" t="s">
        <v>2644</v>
      </c>
      <c r="Z4476" s="127"/>
      <c r="AA4476" s="128">
        <v>2</v>
      </c>
      <c r="AB4476" s="128">
        <v>12</v>
      </c>
      <c r="AD4476" s="126" t="s">
        <v>562</v>
      </c>
      <c r="AG4476" s="127"/>
      <c r="AI4476" s="127"/>
    </row>
    <row r="4477" spans="1:35" ht="14.85" customHeight="1">
      <c r="A4477" s="130">
        <v>5008695</v>
      </c>
      <c r="B4477" s="126" t="s">
        <v>8447</v>
      </c>
      <c r="C4477" s="126" t="s">
        <v>5895</v>
      </c>
      <c r="D4477" s="126" t="s">
        <v>8448</v>
      </c>
      <c r="E4477" s="126" t="s">
        <v>288</v>
      </c>
      <c r="F4477" s="126" t="s">
        <v>591</v>
      </c>
      <c r="G4477" s="126" t="s">
        <v>417</v>
      </c>
      <c r="H4477" s="126" t="s">
        <v>126</v>
      </c>
      <c r="I4477" s="126" t="s">
        <v>126</v>
      </c>
      <c r="J4477" s="126" t="s">
        <v>5897</v>
      </c>
      <c r="K4477" s="126" t="s">
        <v>1104</v>
      </c>
      <c r="L4477" s="126" t="s">
        <v>2022</v>
      </c>
      <c r="M4477" s="130">
        <v>487.2</v>
      </c>
      <c r="O4477" s="126" t="s">
        <v>2262</v>
      </c>
      <c r="P4477" s="130">
        <v>0</v>
      </c>
      <c r="S4477" s="130">
        <v>0</v>
      </c>
      <c r="V4477" s="130">
        <v>584.34</v>
      </c>
      <c r="X4477" s="126" t="s">
        <v>2263</v>
      </c>
      <c r="Z4477" s="127"/>
      <c r="AA4477" s="128">
        <v>1</v>
      </c>
      <c r="AB4477" s="128">
        <v>24</v>
      </c>
      <c r="AD4477" s="126" t="s">
        <v>562</v>
      </c>
      <c r="AG4477" s="127"/>
      <c r="AI4477" s="127"/>
    </row>
    <row r="4478" spans="1:35" ht="14.85" customHeight="1">
      <c r="A4478" s="130">
        <v>5008694</v>
      </c>
      <c r="B4478" s="126" t="s">
        <v>8449</v>
      </c>
      <c r="C4478" s="126" t="s">
        <v>8450</v>
      </c>
      <c r="D4478" s="126" t="s">
        <v>929</v>
      </c>
      <c r="E4478" s="126" t="s">
        <v>288</v>
      </c>
      <c r="F4478" s="126" t="s">
        <v>491</v>
      </c>
      <c r="G4478" s="126" t="s">
        <v>417</v>
      </c>
      <c r="H4478" s="126" t="s">
        <v>126</v>
      </c>
      <c r="I4478" s="126" t="s">
        <v>126</v>
      </c>
      <c r="J4478" s="126" t="s">
        <v>930</v>
      </c>
      <c r="K4478" s="126" t="s">
        <v>504</v>
      </c>
      <c r="L4478" s="126" t="s">
        <v>931</v>
      </c>
      <c r="M4478" s="130">
        <v>68034</v>
      </c>
      <c r="N4478" s="126" t="s">
        <v>290</v>
      </c>
      <c r="O4478" s="126" t="s">
        <v>1399</v>
      </c>
      <c r="P4478" s="130">
        <v>0</v>
      </c>
      <c r="S4478" s="130">
        <v>0</v>
      </c>
      <c r="V4478" s="130">
        <v>69422.45</v>
      </c>
      <c r="X4478" s="126" t="s">
        <v>1400</v>
      </c>
      <c r="Y4478" s="126" t="s">
        <v>517</v>
      </c>
      <c r="Z4478" s="127" t="s">
        <v>1401</v>
      </c>
      <c r="AA4478" s="128">
        <v>1</v>
      </c>
      <c r="AB4478" s="128">
        <v>84</v>
      </c>
      <c r="AD4478" s="126" t="s">
        <v>562</v>
      </c>
      <c r="AG4478" s="127"/>
      <c r="AI4478" s="127"/>
    </row>
    <row r="4479" spans="1:35" ht="14.85" customHeight="1">
      <c r="A4479" s="130">
        <v>5008693</v>
      </c>
      <c r="B4479" s="126" t="s">
        <v>8451</v>
      </c>
      <c r="C4479" s="126" t="s">
        <v>8452</v>
      </c>
      <c r="D4479" s="126" t="s">
        <v>8453</v>
      </c>
      <c r="E4479" s="126" t="s">
        <v>288</v>
      </c>
      <c r="F4479" s="126" t="s">
        <v>491</v>
      </c>
      <c r="G4479" s="126" t="s">
        <v>417</v>
      </c>
      <c r="H4479" s="126" t="s">
        <v>126</v>
      </c>
      <c r="I4479" s="126" t="s">
        <v>126</v>
      </c>
      <c r="J4479" s="126" t="s">
        <v>5918</v>
      </c>
      <c r="K4479" s="126" t="s">
        <v>852</v>
      </c>
      <c r="L4479" s="126" t="s">
        <v>5919</v>
      </c>
      <c r="M4479" s="130">
        <v>925.12</v>
      </c>
      <c r="O4479" s="126" t="s">
        <v>1081</v>
      </c>
      <c r="P4479" s="130">
        <v>0</v>
      </c>
      <c r="S4479" s="130">
        <v>0</v>
      </c>
      <c r="V4479" s="130">
        <v>925.12</v>
      </c>
      <c r="X4479" s="126" t="s">
        <v>1082</v>
      </c>
      <c r="Z4479" s="127"/>
      <c r="AA4479" s="128">
        <v>1</v>
      </c>
      <c r="AB4479" s="128">
        <v>36</v>
      </c>
      <c r="AD4479" s="126" t="s">
        <v>562</v>
      </c>
      <c r="AG4479" s="127"/>
      <c r="AI4479" s="127"/>
    </row>
    <row r="4480" spans="1:35" ht="14.85" customHeight="1">
      <c r="A4480" s="130">
        <v>5008691</v>
      </c>
      <c r="B4480" s="126" t="s">
        <v>8454</v>
      </c>
      <c r="C4480" s="126" t="s">
        <v>8455</v>
      </c>
      <c r="D4480" s="126" t="s">
        <v>8456</v>
      </c>
      <c r="E4480" s="126" t="s">
        <v>288</v>
      </c>
      <c r="F4480" s="126" t="s">
        <v>491</v>
      </c>
      <c r="G4480" s="126" t="s">
        <v>417</v>
      </c>
      <c r="H4480" s="126" t="s">
        <v>126</v>
      </c>
      <c r="I4480" s="126" t="s">
        <v>126</v>
      </c>
      <c r="J4480" s="126" t="s">
        <v>576</v>
      </c>
      <c r="K4480" s="126" t="s">
        <v>567</v>
      </c>
      <c r="L4480" s="126" t="s">
        <v>505</v>
      </c>
      <c r="M4480" s="130">
        <v>2921.73</v>
      </c>
      <c r="N4480" s="126" t="s">
        <v>290</v>
      </c>
      <c r="O4480" s="126" t="s">
        <v>3098</v>
      </c>
      <c r="P4480" s="130">
        <v>0</v>
      </c>
      <c r="S4480" s="130">
        <v>0</v>
      </c>
      <c r="V4480" s="130">
        <v>3327.98</v>
      </c>
      <c r="X4480" s="126" t="s">
        <v>5756</v>
      </c>
      <c r="Z4480" s="127"/>
      <c r="AA4480" s="128">
        <v>1</v>
      </c>
      <c r="AB4480" s="128">
        <v>36</v>
      </c>
      <c r="AD4480" s="126" t="s">
        <v>562</v>
      </c>
      <c r="AG4480" s="127"/>
      <c r="AI4480" s="127"/>
    </row>
    <row r="4481" spans="1:35" ht="14.85" customHeight="1">
      <c r="A4481" s="130">
        <v>5008688</v>
      </c>
      <c r="B4481" s="126" t="s">
        <v>8457</v>
      </c>
      <c r="C4481" s="126" t="s">
        <v>8458</v>
      </c>
      <c r="D4481" s="126" t="s">
        <v>8459</v>
      </c>
      <c r="E4481" s="126" t="s">
        <v>288</v>
      </c>
      <c r="F4481" s="126" t="s">
        <v>555</v>
      </c>
      <c r="G4481" s="126" t="s">
        <v>1170</v>
      </c>
      <c r="H4481" s="126" t="s">
        <v>126</v>
      </c>
      <c r="I4481" s="126" t="s">
        <v>418</v>
      </c>
      <c r="J4481" s="126" t="s">
        <v>6757</v>
      </c>
      <c r="K4481" s="126" t="s">
        <v>2440</v>
      </c>
      <c r="L4481" s="126" t="s">
        <v>6758</v>
      </c>
      <c r="M4481" s="130">
        <v>1135.48</v>
      </c>
      <c r="O4481" s="126" t="s">
        <v>2200</v>
      </c>
      <c r="P4481" s="130">
        <v>0</v>
      </c>
      <c r="S4481" s="130">
        <v>0</v>
      </c>
      <c r="V4481" s="130">
        <v>1135.48</v>
      </c>
      <c r="X4481" s="126" t="s">
        <v>2201</v>
      </c>
      <c r="Z4481" s="127"/>
      <c r="AA4481" s="128">
        <v>210</v>
      </c>
      <c r="AB4481" s="128">
        <v>1</v>
      </c>
      <c r="AD4481" s="126" t="s">
        <v>562</v>
      </c>
      <c r="AG4481" s="127"/>
      <c r="AI4481" s="127"/>
    </row>
    <row r="4482" spans="1:35" ht="14.85" customHeight="1">
      <c r="A4482" s="130">
        <v>5008686</v>
      </c>
      <c r="B4482" s="126" t="s">
        <v>8460</v>
      </c>
      <c r="C4482" s="126" t="s">
        <v>5895</v>
      </c>
      <c r="D4482" s="126" t="s">
        <v>8461</v>
      </c>
      <c r="E4482" s="126" t="s">
        <v>288</v>
      </c>
      <c r="F4482" s="126" t="s">
        <v>591</v>
      </c>
      <c r="G4482" s="126" t="s">
        <v>417</v>
      </c>
      <c r="H4482" s="126" t="s">
        <v>126</v>
      </c>
      <c r="I4482" s="126" t="s">
        <v>126</v>
      </c>
      <c r="J4482" s="126" t="s">
        <v>5897</v>
      </c>
      <c r="K4482" s="126" t="s">
        <v>1104</v>
      </c>
      <c r="L4482" s="126" t="s">
        <v>2022</v>
      </c>
      <c r="M4482" s="130">
        <v>486.94</v>
      </c>
      <c r="O4482" s="126" t="s">
        <v>2262</v>
      </c>
      <c r="P4482" s="130">
        <v>0</v>
      </c>
      <c r="S4482" s="130">
        <v>0</v>
      </c>
      <c r="V4482" s="130">
        <v>486.94</v>
      </c>
      <c r="X4482" s="126" t="s">
        <v>2263</v>
      </c>
      <c r="Z4482" s="127"/>
      <c r="AA4482" s="128">
        <v>1</v>
      </c>
      <c r="AB4482" s="128">
        <v>24</v>
      </c>
      <c r="AD4482" s="126" t="s">
        <v>562</v>
      </c>
      <c r="AG4482" s="127"/>
      <c r="AI4482" s="127"/>
    </row>
    <row r="4483" spans="1:35" ht="14.85" customHeight="1">
      <c r="A4483" s="130">
        <v>5008685</v>
      </c>
      <c r="B4483" s="126" t="s">
        <v>8462</v>
      </c>
      <c r="C4483" s="126" t="s">
        <v>8463</v>
      </c>
      <c r="D4483" s="126" t="s">
        <v>8464</v>
      </c>
      <c r="E4483" s="126" t="s">
        <v>288</v>
      </c>
      <c r="F4483" s="126" t="s">
        <v>416</v>
      </c>
      <c r="G4483" s="126" t="s">
        <v>417</v>
      </c>
      <c r="H4483" s="126" t="s">
        <v>126</v>
      </c>
      <c r="I4483" s="126" t="s">
        <v>126</v>
      </c>
      <c r="J4483" s="126" t="s">
        <v>709</v>
      </c>
      <c r="K4483" s="126" t="s">
        <v>535</v>
      </c>
      <c r="L4483" s="126" t="s">
        <v>2712</v>
      </c>
      <c r="M4483" s="130">
        <v>1557.92</v>
      </c>
      <c r="O4483" s="126" t="s">
        <v>422</v>
      </c>
      <c r="P4483" s="130">
        <v>0</v>
      </c>
      <c r="S4483" s="130">
        <v>0</v>
      </c>
      <c r="V4483" s="130">
        <v>2478.7399999999998</v>
      </c>
      <c r="X4483" s="126" t="s">
        <v>1034</v>
      </c>
      <c r="Z4483" s="127"/>
      <c r="AA4483" s="128">
        <v>1</v>
      </c>
      <c r="AB4483" s="128">
        <v>12</v>
      </c>
      <c r="AD4483" s="126" t="s">
        <v>562</v>
      </c>
      <c r="AG4483" s="127"/>
      <c r="AI4483" s="127"/>
    </row>
    <row r="4484" spans="1:35" ht="14.85" customHeight="1">
      <c r="A4484" s="130">
        <v>5009981</v>
      </c>
      <c r="B4484" s="126" t="s">
        <v>8465</v>
      </c>
      <c r="C4484" s="126" t="s">
        <v>4807</v>
      </c>
      <c r="D4484" s="126" t="s">
        <v>8466</v>
      </c>
      <c r="E4484" s="126" t="s">
        <v>288</v>
      </c>
      <c r="F4484" s="126" t="s">
        <v>522</v>
      </c>
      <c r="G4484" s="126" t="s">
        <v>8467</v>
      </c>
      <c r="H4484" s="126" t="s">
        <v>524</v>
      </c>
      <c r="I4484" s="126" t="s">
        <v>126</v>
      </c>
      <c r="J4484" s="126" t="s">
        <v>3244</v>
      </c>
      <c r="K4484" s="126" t="s">
        <v>747</v>
      </c>
      <c r="L4484" s="126" t="s">
        <v>3245</v>
      </c>
      <c r="M4484" s="130">
        <v>10.55</v>
      </c>
      <c r="N4484" s="126" t="s">
        <v>290</v>
      </c>
      <c r="O4484" s="126" t="s">
        <v>528</v>
      </c>
      <c r="P4484" s="130">
        <v>0</v>
      </c>
      <c r="S4484" s="130">
        <v>0</v>
      </c>
      <c r="V4484" s="130">
        <v>10.55</v>
      </c>
      <c r="X4484" s="126" t="s">
        <v>4459</v>
      </c>
      <c r="Z4484" s="127"/>
      <c r="AA4484" s="128"/>
      <c r="AB4484" s="128"/>
      <c r="AD4484" s="126" t="s">
        <v>562</v>
      </c>
      <c r="AG4484" s="127"/>
      <c r="AI4484" s="127"/>
    </row>
    <row r="4485" spans="1:35" ht="14.85" customHeight="1">
      <c r="A4485" s="130">
        <v>5009980</v>
      </c>
      <c r="B4485" s="126" t="s">
        <v>8468</v>
      </c>
      <c r="C4485" s="126" t="s">
        <v>4807</v>
      </c>
      <c r="D4485" s="126" t="s">
        <v>8469</v>
      </c>
      <c r="E4485" s="126" t="s">
        <v>288</v>
      </c>
      <c r="F4485" s="126" t="s">
        <v>522</v>
      </c>
      <c r="G4485" s="126" t="s">
        <v>1058</v>
      </c>
      <c r="H4485" s="126" t="s">
        <v>524</v>
      </c>
      <c r="I4485" s="126" t="s">
        <v>126</v>
      </c>
      <c r="J4485" s="126" t="s">
        <v>3244</v>
      </c>
      <c r="K4485" s="126" t="s">
        <v>747</v>
      </c>
      <c r="L4485" s="126" t="s">
        <v>3245</v>
      </c>
      <c r="M4485" s="130">
        <v>8.02</v>
      </c>
      <c r="N4485" s="126" t="s">
        <v>290</v>
      </c>
      <c r="O4485" s="126" t="s">
        <v>528</v>
      </c>
      <c r="P4485" s="130">
        <v>0</v>
      </c>
      <c r="S4485" s="130">
        <v>0</v>
      </c>
      <c r="V4485" s="130">
        <v>8.02</v>
      </c>
      <c r="X4485" s="126" t="s">
        <v>5784</v>
      </c>
      <c r="Z4485" s="127"/>
      <c r="AA4485" s="128"/>
      <c r="AB4485" s="128"/>
      <c r="AD4485" s="126" t="s">
        <v>562</v>
      </c>
      <c r="AG4485" s="127"/>
      <c r="AI4485" s="127"/>
    </row>
    <row r="4486" spans="1:35" ht="14.85" customHeight="1">
      <c r="A4486" s="130">
        <v>5009979</v>
      </c>
      <c r="B4486" s="126" t="s">
        <v>8470</v>
      </c>
      <c r="C4486" s="126" t="s">
        <v>4807</v>
      </c>
      <c r="D4486" s="126" t="s">
        <v>8471</v>
      </c>
      <c r="E4486" s="126" t="s">
        <v>288</v>
      </c>
      <c r="F4486" s="126" t="s">
        <v>522</v>
      </c>
      <c r="G4486" s="126" t="s">
        <v>4609</v>
      </c>
      <c r="H4486" s="126" t="s">
        <v>524</v>
      </c>
      <c r="I4486" s="126" t="s">
        <v>126</v>
      </c>
      <c r="J4486" s="126" t="s">
        <v>3244</v>
      </c>
      <c r="K4486" s="126" t="s">
        <v>747</v>
      </c>
      <c r="L4486" s="126" t="s">
        <v>3245</v>
      </c>
      <c r="M4486" s="130">
        <v>8.02</v>
      </c>
      <c r="N4486" s="126" t="s">
        <v>290</v>
      </c>
      <c r="O4486" s="126" t="s">
        <v>528</v>
      </c>
      <c r="P4486" s="130">
        <v>0</v>
      </c>
      <c r="S4486" s="130">
        <v>0</v>
      </c>
      <c r="V4486" s="130">
        <v>8.02</v>
      </c>
      <c r="X4486" s="126" t="s">
        <v>5784</v>
      </c>
      <c r="Z4486" s="127"/>
      <c r="AA4486" s="128"/>
      <c r="AB4486" s="128"/>
      <c r="AD4486" s="126" t="s">
        <v>562</v>
      </c>
      <c r="AG4486" s="127"/>
      <c r="AI4486" s="127"/>
    </row>
    <row r="4487" spans="1:35" ht="14.85" customHeight="1">
      <c r="A4487" s="130">
        <v>5009978</v>
      </c>
      <c r="B4487" s="126" t="s">
        <v>8472</v>
      </c>
      <c r="C4487" s="126" t="s">
        <v>4807</v>
      </c>
      <c r="D4487" s="126" t="s">
        <v>8473</v>
      </c>
      <c r="E4487" s="126" t="s">
        <v>288</v>
      </c>
      <c r="F4487" s="126" t="s">
        <v>522</v>
      </c>
      <c r="G4487" s="126" t="s">
        <v>4809</v>
      </c>
      <c r="H4487" s="126" t="s">
        <v>524</v>
      </c>
      <c r="I4487" s="126" t="s">
        <v>126</v>
      </c>
      <c r="J4487" s="126" t="s">
        <v>3244</v>
      </c>
      <c r="K4487" s="126" t="s">
        <v>747</v>
      </c>
      <c r="L4487" s="126" t="s">
        <v>3245</v>
      </c>
      <c r="M4487" s="130">
        <v>73.36</v>
      </c>
      <c r="N4487" s="126" t="s">
        <v>290</v>
      </c>
      <c r="O4487" s="126" t="s">
        <v>528</v>
      </c>
      <c r="P4487" s="130">
        <v>0</v>
      </c>
      <c r="S4487" s="130">
        <v>0</v>
      </c>
      <c r="V4487" s="130">
        <v>73.36</v>
      </c>
      <c r="X4487" s="126" t="s">
        <v>4459</v>
      </c>
      <c r="Z4487" s="127"/>
      <c r="AA4487" s="128"/>
      <c r="AB4487" s="128"/>
      <c r="AD4487" s="126" t="s">
        <v>562</v>
      </c>
      <c r="AG4487" s="127"/>
      <c r="AI4487" s="127"/>
    </row>
    <row r="4488" spans="1:35" ht="14.85" customHeight="1">
      <c r="A4488" s="130">
        <v>5010626</v>
      </c>
      <c r="B4488" s="126" t="s">
        <v>413</v>
      </c>
      <c r="C4488" s="126" t="s">
        <v>8474</v>
      </c>
      <c r="D4488" s="126" t="s">
        <v>929</v>
      </c>
      <c r="E4488" s="126" t="s">
        <v>288</v>
      </c>
      <c r="F4488" s="126" t="s">
        <v>491</v>
      </c>
      <c r="G4488" s="126" t="s">
        <v>417</v>
      </c>
      <c r="H4488" s="126" t="s">
        <v>126</v>
      </c>
      <c r="I4488" s="126" t="s">
        <v>126</v>
      </c>
      <c r="J4488" s="126" t="s">
        <v>930</v>
      </c>
      <c r="K4488" s="126" t="s">
        <v>504</v>
      </c>
      <c r="L4488" s="126" t="s">
        <v>931</v>
      </c>
      <c r="M4488" s="130">
        <v>3025.74</v>
      </c>
      <c r="N4488" s="126" t="s">
        <v>290</v>
      </c>
      <c r="O4488" s="126" t="s">
        <v>844</v>
      </c>
      <c r="P4488" s="130">
        <v>0</v>
      </c>
      <c r="S4488" s="130">
        <v>0</v>
      </c>
      <c r="V4488" s="130">
        <v>3361.94</v>
      </c>
      <c r="X4488" s="126" t="s">
        <v>845</v>
      </c>
      <c r="Y4488" s="126" t="s">
        <v>517</v>
      </c>
      <c r="Z4488" s="127" t="s">
        <v>309</v>
      </c>
      <c r="AA4488" s="128">
        <v>1</v>
      </c>
      <c r="AB4488" s="128">
        <v>84</v>
      </c>
      <c r="AD4488" s="126" t="s">
        <v>859</v>
      </c>
      <c r="AG4488" s="127"/>
      <c r="AI4488" s="127"/>
    </row>
    <row r="4489" spans="1:35" ht="14.85" customHeight="1">
      <c r="A4489" s="130">
        <v>5010623</v>
      </c>
      <c r="B4489" s="126" t="s">
        <v>413</v>
      </c>
      <c r="C4489" s="126" t="s">
        <v>8475</v>
      </c>
      <c r="D4489" s="126" t="s">
        <v>8476</v>
      </c>
      <c r="E4489" s="126" t="s">
        <v>288</v>
      </c>
      <c r="F4489" s="126" t="s">
        <v>440</v>
      </c>
      <c r="G4489" s="126" t="s">
        <v>458</v>
      </c>
      <c r="H4489" s="126" t="s">
        <v>126</v>
      </c>
      <c r="I4489" s="126" t="s">
        <v>418</v>
      </c>
      <c r="J4489" s="126" t="s">
        <v>8477</v>
      </c>
      <c r="K4489" s="126" t="s">
        <v>613</v>
      </c>
      <c r="L4489" s="126" t="s">
        <v>8478</v>
      </c>
      <c r="M4489" s="130">
        <v>2188.11</v>
      </c>
      <c r="O4489" s="126" t="s">
        <v>445</v>
      </c>
      <c r="P4489" s="130">
        <v>0</v>
      </c>
      <c r="S4489" s="130">
        <v>0</v>
      </c>
      <c r="V4489" s="130">
        <v>2188.11</v>
      </c>
      <c r="X4489" s="126" t="s">
        <v>600</v>
      </c>
      <c r="Z4489" s="127"/>
      <c r="AA4489" s="128">
        <v>60</v>
      </c>
      <c r="AB4489" s="128">
        <v>1</v>
      </c>
      <c r="AD4489" s="126" t="s">
        <v>859</v>
      </c>
      <c r="AG4489" s="127"/>
      <c r="AI4489" s="127"/>
    </row>
    <row r="4490" spans="1:35" ht="14.85" customHeight="1">
      <c r="A4490" s="130">
        <v>5010622</v>
      </c>
      <c r="B4490" s="126" t="s">
        <v>413</v>
      </c>
      <c r="C4490" s="126" t="s">
        <v>4727</v>
      </c>
      <c r="D4490" s="126" t="s">
        <v>8479</v>
      </c>
      <c r="E4490" s="126" t="s">
        <v>288</v>
      </c>
      <c r="F4490" s="126" t="s">
        <v>522</v>
      </c>
      <c r="G4490" s="126" t="s">
        <v>8480</v>
      </c>
      <c r="H4490" s="126" t="s">
        <v>524</v>
      </c>
      <c r="I4490" s="126" t="s">
        <v>418</v>
      </c>
      <c r="J4490" s="126" t="s">
        <v>825</v>
      </c>
      <c r="K4490" s="126" t="s">
        <v>504</v>
      </c>
      <c r="L4490" s="126" t="s">
        <v>444</v>
      </c>
      <c r="M4490" s="130">
        <v>6949.6</v>
      </c>
      <c r="N4490" s="126" t="s">
        <v>290</v>
      </c>
      <c r="O4490" s="126" t="s">
        <v>528</v>
      </c>
      <c r="P4490" s="130">
        <v>0</v>
      </c>
      <c r="S4490" s="130">
        <v>0</v>
      </c>
      <c r="V4490" s="130">
        <v>6949.6</v>
      </c>
      <c r="X4490" s="126" t="s">
        <v>1637</v>
      </c>
      <c r="Z4490" s="127"/>
      <c r="AA4490" s="128"/>
      <c r="AB4490" s="128"/>
      <c r="AD4490" s="126" t="s">
        <v>859</v>
      </c>
      <c r="AG4490" s="127"/>
      <c r="AI4490" s="127"/>
    </row>
    <row r="4491" spans="1:35" ht="14.85" customHeight="1">
      <c r="A4491" s="130">
        <v>5010621</v>
      </c>
      <c r="B4491" s="126" t="s">
        <v>413</v>
      </c>
      <c r="C4491" s="126" t="s">
        <v>4727</v>
      </c>
      <c r="D4491" s="126" t="s">
        <v>8481</v>
      </c>
      <c r="E4491" s="126" t="s">
        <v>288</v>
      </c>
      <c r="F4491" s="126" t="s">
        <v>522</v>
      </c>
      <c r="G4491" s="126" t="s">
        <v>4168</v>
      </c>
      <c r="H4491" s="126" t="s">
        <v>524</v>
      </c>
      <c r="I4491" s="126" t="s">
        <v>418</v>
      </c>
      <c r="J4491" s="126" t="s">
        <v>825</v>
      </c>
      <c r="K4491" s="126" t="s">
        <v>504</v>
      </c>
      <c r="L4491" s="126" t="s">
        <v>444</v>
      </c>
      <c r="M4491" s="130">
        <v>4578.5600000000004</v>
      </c>
      <c r="N4491" s="126" t="s">
        <v>290</v>
      </c>
      <c r="O4491" s="126" t="s">
        <v>528</v>
      </c>
      <c r="P4491" s="130">
        <v>0</v>
      </c>
      <c r="S4491" s="130">
        <v>0</v>
      </c>
      <c r="V4491" s="130">
        <v>4578.5600000000004</v>
      </c>
      <c r="X4491" s="126" t="s">
        <v>1637</v>
      </c>
      <c r="Z4491" s="127"/>
      <c r="AA4491" s="128"/>
      <c r="AB4491" s="128"/>
      <c r="AD4491" s="126" t="s">
        <v>859</v>
      </c>
      <c r="AG4491" s="127"/>
      <c r="AI4491" s="127"/>
    </row>
    <row r="4492" spans="1:35" ht="14.85" customHeight="1">
      <c r="A4492" s="130">
        <v>5010620</v>
      </c>
      <c r="B4492" s="126" t="s">
        <v>413</v>
      </c>
      <c r="C4492" s="126" t="s">
        <v>4727</v>
      </c>
      <c r="D4492" s="126" t="s">
        <v>1640</v>
      </c>
      <c r="E4492" s="126" t="s">
        <v>288</v>
      </c>
      <c r="F4492" s="126" t="s">
        <v>522</v>
      </c>
      <c r="G4492" s="126" t="s">
        <v>523</v>
      </c>
      <c r="H4492" s="126" t="s">
        <v>524</v>
      </c>
      <c r="I4492" s="126" t="s">
        <v>418</v>
      </c>
      <c r="J4492" s="126" t="s">
        <v>825</v>
      </c>
      <c r="K4492" s="126" t="s">
        <v>504</v>
      </c>
      <c r="L4492" s="126" t="s">
        <v>444</v>
      </c>
      <c r="M4492" s="130">
        <v>4088</v>
      </c>
      <c r="N4492" s="126" t="s">
        <v>290</v>
      </c>
      <c r="O4492" s="126" t="s">
        <v>528</v>
      </c>
      <c r="P4492" s="130">
        <v>0</v>
      </c>
      <c r="S4492" s="130">
        <v>0</v>
      </c>
      <c r="V4492" s="130">
        <v>4088</v>
      </c>
      <c r="X4492" s="126" t="s">
        <v>1637</v>
      </c>
      <c r="Z4492" s="127"/>
      <c r="AA4492" s="128"/>
      <c r="AB4492" s="128"/>
      <c r="AD4492" s="126" t="s">
        <v>859</v>
      </c>
      <c r="AG4492" s="127"/>
      <c r="AI4492" s="127"/>
    </row>
    <row r="4493" spans="1:35" ht="14.85" customHeight="1">
      <c r="A4493" s="130">
        <v>5012527</v>
      </c>
      <c r="B4493" s="126" t="s">
        <v>413</v>
      </c>
      <c r="C4493" s="126" t="s">
        <v>2084</v>
      </c>
      <c r="D4493" s="126" t="s">
        <v>8482</v>
      </c>
      <c r="E4493" s="126" t="s">
        <v>288</v>
      </c>
      <c r="F4493" s="126" t="s">
        <v>522</v>
      </c>
      <c r="G4493" s="126" t="s">
        <v>1335</v>
      </c>
      <c r="H4493" s="126" t="s">
        <v>524</v>
      </c>
      <c r="I4493" s="126" t="s">
        <v>418</v>
      </c>
      <c r="J4493" s="126" t="s">
        <v>1770</v>
      </c>
      <c r="K4493" s="126" t="s">
        <v>976</v>
      </c>
      <c r="L4493" s="126" t="s">
        <v>1771</v>
      </c>
      <c r="M4493" s="130">
        <v>7795.2</v>
      </c>
      <c r="N4493" s="126" t="s">
        <v>290</v>
      </c>
      <c r="O4493" s="126" t="s">
        <v>621</v>
      </c>
      <c r="P4493" s="130">
        <v>0</v>
      </c>
      <c r="S4493" s="130">
        <v>0</v>
      </c>
      <c r="V4493" s="130">
        <v>7795.25</v>
      </c>
      <c r="X4493" s="126" t="s">
        <v>622</v>
      </c>
      <c r="Z4493" s="127"/>
      <c r="AA4493" s="128"/>
      <c r="AB4493" s="128"/>
      <c r="AD4493" s="126" t="s">
        <v>2087</v>
      </c>
      <c r="AG4493" s="127"/>
      <c r="AI4493" s="127"/>
    </row>
    <row r="4494" spans="1:35" ht="14.85" customHeight="1">
      <c r="A4494" s="130">
        <v>5010619</v>
      </c>
      <c r="B4494" s="126" t="s">
        <v>413</v>
      </c>
      <c r="C4494" s="126" t="s">
        <v>4727</v>
      </c>
      <c r="D4494" s="126" t="s">
        <v>1635</v>
      </c>
      <c r="E4494" s="126" t="s">
        <v>288</v>
      </c>
      <c r="F4494" s="126" t="s">
        <v>522</v>
      </c>
      <c r="G4494" s="126" t="s">
        <v>1636</v>
      </c>
      <c r="H4494" s="126" t="s">
        <v>524</v>
      </c>
      <c r="I4494" s="126" t="s">
        <v>418</v>
      </c>
      <c r="J4494" s="126" t="s">
        <v>825</v>
      </c>
      <c r="K4494" s="126" t="s">
        <v>504</v>
      </c>
      <c r="L4494" s="126" t="s">
        <v>444</v>
      </c>
      <c r="M4494" s="130">
        <v>2299.48</v>
      </c>
      <c r="N4494" s="126" t="s">
        <v>290</v>
      </c>
      <c r="O4494" s="126" t="s">
        <v>528</v>
      </c>
      <c r="P4494" s="130">
        <v>0</v>
      </c>
      <c r="S4494" s="130">
        <v>0</v>
      </c>
      <c r="V4494" s="130">
        <v>2299.48</v>
      </c>
      <c r="X4494" s="126" t="s">
        <v>1637</v>
      </c>
      <c r="Z4494" s="127"/>
      <c r="AA4494" s="128"/>
      <c r="AB4494" s="128"/>
      <c r="AD4494" s="126" t="s">
        <v>859</v>
      </c>
      <c r="AG4494" s="127"/>
      <c r="AI4494" s="127"/>
    </row>
    <row r="4495" spans="1:35" ht="14.85" customHeight="1">
      <c r="A4495" s="130">
        <v>5010618</v>
      </c>
      <c r="B4495" s="126" t="s">
        <v>413</v>
      </c>
      <c r="C4495" s="126" t="s">
        <v>4727</v>
      </c>
      <c r="D4495" s="126" t="s">
        <v>8483</v>
      </c>
      <c r="E4495" s="126" t="s">
        <v>288</v>
      </c>
      <c r="F4495" s="126" t="s">
        <v>522</v>
      </c>
      <c r="G4495" s="126" t="s">
        <v>1642</v>
      </c>
      <c r="H4495" s="126" t="s">
        <v>524</v>
      </c>
      <c r="I4495" s="126" t="s">
        <v>418</v>
      </c>
      <c r="J4495" s="126" t="s">
        <v>825</v>
      </c>
      <c r="K4495" s="126" t="s">
        <v>504</v>
      </c>
      <c r="L4495" s="126" t="s">
        <v>444</v>
      </c>
      <c r="M4495" s="130">
        <v>971.19</v>
      </c>
      <c r="N4495" s="126" t="s">
        <v>290</v>
      </c>
      <c r="O4495" s="126" t="s">
        <v>528</v>
      </c>
      <c r="P4495" s="130">
        <v>0</v>
      </c>
      <c r="S4495" s="130">
        <v>0</v>
      </c>
      <c r="V4495" s="130">
        <v>971.19</v>
      </c>
      <c r="X4495" s="126" t="s">
        <v>1637</v>
      </c>
      <c r="Z4495" s="127"/>
      <c r="AA4495" s="128"/>
      <c r="AB4495" s="128"/>
      <c r="AD4495" s="126" t="s">
        <v>859</v>
      </c>
      <c r="AG4495" s="127"/>
      <c r="AI4495" s="127"/>
    </row>
    <row r="4496" spans="1:35" ht="14.85" customHeight="1">
      <c r="A4496" s="130">
        <v>5010617</v>
      </c>
      <c r="B4496" s="126" t="s">
        <v>413</v>
      </c>
      <c r="C4496" s="126" t="s">
        <v>4727</v>
      </c>
      <c r="D4496" s="126" t="s">
        <v>1638</v>
      </c>
      <c r="E4496" s="126" t="s">
        <v>288</v>
      </c>
      <c r="F4496" s="126" t="s">
        <v>522</v>
      </c>
      <c r="G4496" s="126" t="s">
        <v>1639</v>
      </c>
      <c r="H4496" s="126" t="s">
        <v>524</v>
      </c>
      <c r="I4496" s="126" t="s">
        <v>418</v>
      </c>
      <c r="J4496" s="126" t="s">
        <v>825</v>
      </c>
      <c r="K4496" s="126" t="s">
        <v>504</v>
      </c>
      <c r="L4496" s="126" t="s">
        <v>444</v>
      </c>
      <c r="M4496" s="130">
        <v>1308.1600000000001</v>
      </c>
      <c r="N4496" s="126" t="s">
        <v>290</v>
      </c>
      <c r="O4496" s="126" t="s">
        <v>528</v>
      </c>
      <c r="P4496" s="130">
        <v>0</v>
      </c>
      <c r="S4496" s="130">
        <v>0</v>
      </c>
      <c r="V4496" s="130">
        <v>1308.1600000000001</v>
      </c>
      <c r="X4496" s="126" t="s">
        <v>1637</v>
      </c>
      <c r="Z4496" s="127"/>
      <c r="AA4496" s="128"/>
      <c r="AB4496" s="128"/>
      <c r="AD4496" s="126" t="s">
        <v>859</v>
      </c>
      <c r="AG4496" s="127"/>
      <c r="AI4496" s="127"/>
    </row>
    <row r="4497" spans="1:35" ht="14.85" customHeight="1">
      <c r="A4497" s="130">
        <v>5010616</v>
      </c>
      <c r="B4497" s="126" t="s">
        <v>413</v>
      </c>
      <c r="C4497" s="126" t="s">
        <v>8484</v>
      </c>
      <c r="D4497" s="126" t="s">
        <v>8485</v>
      </c>
      <c r="E4497" s="126" t="s">
        <v>288</v>
      </c>
      <c r="F4497" s="126" t="s">
        <v>522</v>
      </c>
      <c r="G4497" s="126" t="s">
        <v>8486</v>
      </c>
      <c r="H4497" s="126" t="s">
        <v>524</v>
      </c>
      <c r="I4497" s="126" t="s">
        <v>418</v>
      </c>
      <c r="J4497" s="126" t="s">
        <v>825</v>
      </c>
      <c r="K4497" s="126" t="s">
        <v>504</v>
      </c>
      <c r="L4497" s="126" t="s">
        <v>444</v>
      </c>
      <c r="M4497" s="130">
        <v>11763.13</v>
      </c>
      <c r="N4497" s="126" t="s">
        <v>290</v>
      </c>
      <c r="O4497" s="126" t="s">
        <v>621</v>
      </c>
      <c r="P4497" s="130">
        <v>0</v>
      </c>
      <c r="S4497" s="130">
        <v>0</v>
      </c>
      <c r="V4497" s="130">
        <v>11763.13</v>
      </c>
      <c r="X4497" s="126" t="s">
        <v>2813</v>
      </c>
      <c r="Z4497" s="127"/>
      <c r="AA4497" s="128"/>
      <c r="AB4497" s="128"/>
      <c r="AD4497" s="126" t="s">
        <v>859</v>
      </c>
      <c r="AG4497" s="127"/>
      <c r="AI4497" s="127"/>
    </row>
    <row r="4498" spans="1:35" ht="14.85" customHeight="1">
      <c r="A4498" s="130">
        <v>5010615</v>
      </c>
      <c r="B4498" s="126" t="s">
        <v>413</v>
      </c>
      <c r="C4498" s="126" t="s">
        <v>8484</v>
      </c>
      <c r="D4498" s="126" t="s">
        <v>8487</v>
      </c>
      <c r="E4498" s="126" t="s">
        <v>288</v>
      </c>
      <c r="F4498" s="126" t="s">
        <v>522</v>
      </c>
      <c r="G4498" s="126" t="s">
        <v>3640</v>
      </c>
      <c r="H4498" s="126" t="s">
        <v>524</v>
      </c>
      <c r="I4498" s="126" t="s">
        <v>418</v>
      </c>
      <c r="J4498" s="126" t="s">
        <v>825</v>
      </c>
      <c r="K4498" s="126" t="s">
        <v>504</v>
      </c>
      <c r="L4498" s="126" t="s">
        <v>444</v>
      </c>
      <c r="M4498" s="130">
        <v>7874.49</v>
      </c>
      <c r="N4498" s="126" t="s">
        <v>290</v>
      </c>
      <c r="O4498" s="126" t="s">
        <v>621</v>
      </c>
      <c r="P4498" s="130">
        <v>0</v>
      </c>
      <c r="S4498" s="130">
        <v>0</v>
      </c>
      <c r="V4498" s="130">
        <v>7874.49</v>
      </c>
      <c r="X4498" s="126" t="s">
        <v>2813</v>
      </c>
      <c r="Z4498" s="127"/>
      <c r="AA4498" s="128"/>
      <c r="AB4498" s="128"/>
      <c r="AD4498" s="126" t="s">
        <v>859</v>
      </c>
      <c r="AG4498" s="127"/>
      <c r="AI4498" s="127"/>
    </row>
    <row r="4499" spans="1:35" ht="14.85" customHeight="1">
      <c r="A4499" s="130">
        <v>5009975</v>
      </c>
      <c r="B4499" s="126" t="s">
        <v>8488</v>
      </c>
      <c r="C4499" s="126" t="s">
        <v>8489</v>
      </c>
      <c r="D4499" s="126" t="s">
        <v>8490</v>
      </c>
      <c r="E4499" s="126" t="s">
        <v>288</v>
      </c>
      <c r="F4499" s="126" t="s">
        <v>491</v>
      </c>
      <c r="G4499" s="126" t="s">
        <v>417</v>
      </c>
      <c r="H4499" s="126" t="s">
        <v>126</v>
      </c>
      <c r="I4499" s="126" t="s">
        <v>126</v>
      </c>
      <c r="J4499" s="126" t="s">
        <v>8491</v>
      </c>
      <c r="K4499" s="126" t="s">
        <v>420</v>
      </c>
      <c r="L4499" s="126" t="s">
        <v>5771</v>
      </c>
      <c r="M4499" s="130">
        <v>925.12</v>
      </c>
      <c r="O4499" s="126" t="s">
        <v>1081</v>
      </c>
      <c r="P4499" s="130">
        <v>0</v>
      </c>
      <c r="S4499" s="130">
        <v>0</v>
      </c>
      <c r="V4499" s="130">
        <v>1066.42</v>
      </c>
      <c r="X4499" s="126" t="s">
        <v>1082</v>
      </c>
      <c r="Z4499" s="127"/>
      <c r="AA4499" s="128">
        <v>1</v>
      </c>
      <c r="AB4499" s="128">
        <v>36</v>
      </c>
      <c r="AD4499" s="126" t="s">
        <v>562</v>
      </c>
      <c r="AG4499" s="127"/>
      <c r="AI4499" s="127"/>
    </row>
    <row r="4500" spans="1:35" ht="14.85" customHeight="1">
      <c r="A4500" s="130">
        <v>5009974</v>
      </c>
      <c r="B4500" s="126" t="s">
        <v>8492</v>
      </c>
      <c r="C4500" s="126" t="s">
        <v>8493</v>
      </c>
      <c r="D4500" s="126" t="s">
        <v>8494</v>
      </c>
      <c r="E4500" s="126" t="s">
        <v>288</v>
      </c>
      <c r="F4500" s="126" t="s">
        <v>491</v>
      </c>
      <c r="G4500" s="126" t="s">
        <v>417</v>
      </c>
      <c r="H4500" s="126" t="s">
        <v>126</v>
      </c>
      <c r="I4500" s="126" t="s">
        <v>126</v>
      </c>
      <c r="J4500" s="126" t="s">
        <v>8491</v>
      </c>
      <c r="K4500" s="126" t="s">
        <v>420</v>
      </c>
      <c r="L4500" s="126" t="s">
        <v>5771</v>
      </c>
      <c r="M4500" s="130">
        <v>925.12</v>
      </c>
      <c r="O4500" s="126" t="s">
        <v>1081</v>
      </c>
      <c r="P4500" s="130">
        <v>0</v>
      </c>
      <c r="S4500" s="130">
        <v>0</v>
      </c>
      <c r="V4500" s="130">
        <v>969.52</v>
      </c>
      <c r="X4500" s="126" t="s">
        <v>1082</v>
      </c>
      <c r="Z4500" s="127"/>
      <c r="AA4500" s="128">
        <v>1</v>
      </c>
      <c r="AB4500" s="128">
        <v>36</v>
      </c>
      <c r="AD4500" s="126" t="s">
        <v>562</v>
      </c>
      <c r="AG4500" s="127"/>
      <c r="AI4500" s="127"/>
    </row>
    <row r="4501" spans="1:35" ht="14.85" customHeight="1">
      <c r="A4501" s="130">
        <v>5009973</v>
      </c>
      <c r="B4501" s="126" t="s">
        <v>8495</v>
      </c>
      <c r="C4501" s="126" t="s">
        <v>3247</v>
      </c>
      <c r="D4501" s="126" t="s">
        <v>8496</v>
      </c>
      <c r="E4501" s="126" t="s">
        <v>288</v>
      </c>
      <c r="F4501" s="126" t="s">
        <v>522</v>
      </c>
      <c r="G4501" s="126" t="s">
        <v>4809</v>
      </c>
      <c r="H4501" s="126" t="s">
        <v>524</v>
      </c>
      <c r="I4501" s="126" t="s">
        <v>126</v>
      </c>
      <c r="J4501" s="126" t="s">
        <v>825</v>
      </c>
      <c r="K4501" s="126" t="s">
        <v>504</v>
      </c>
      <c r="L4501" s="126" t="s">
        <v>444</v>
      </c>
      <c r="M4501" s="130">
        <v>50.84</v>
      </c>
      <c r="O4501" s="126" t="s">
        <v>528</v>
      </c>
      <c r="P4501" s="130">
        <v>0</v>
      </c>
      <c r="S4501" s="130">
        <v>0</v>
      </c>
      <c r="V4501" s="130">
        <v>50.84</v>
      </c>
      <c r="X4501" s="126" t="s">
        <v>3250</v>
      </c>
      <c r="Z4501" s="127"/>
      <c r="AA4501" s="128"/>
      <c r="AB4501" s="128"/>
      <c r="AD4501" s="126" t="s">
        <v>562</v>
      </c>
      <c r="AG4501" s="127"/>
      <c r="AI4501" s="127"/>
    </row>
    <row r="4502" spans="1:35" ht="14.85" customHeight="1">
      <c r="A4502" s="130">
        <v>5010734</v>
      </c>
      <c r="B4502" s="126" t="s">
        <v>413</v>
      </c>
      <c r="C4502" s="126" t="s">
        <v>8237</v>
      </c>
      <c r="D4502" s="126" t="s">
        <v>8497</v>
      </c>
      <c r="E4502" s="126" t="s">
        <v>288</v>
      </c>
      <c r="F4502" s="126" t="s">
        <v>591</v>
      </c>
      <c r="G4502" s="126" t="s">
        <v>799</v>
      </c>
      <c r="H4502" s="126" t="s">
        <v>126</v>
      </c>
      <c r="I4502" s="126" t="s">
        <v>418</v>
      </c>
      <c r="J4502" s="126" t="s">
        <v>8239</v>
      </c>
      <c r="K4502" s="126" t="s">
        <v>628</v>
      </c>
      <c r="L4502" s="126" t="s">
        <v>2887</v>
      </c>
      <c r="M4502" s="130">
        <v>1344</v>
      </c>
      <c r="O4502" s="126" t="s">
        <v>2818</v>
      </c>
      <c r="P4502" s="130">
        <v>0</v>
      </c>
      <c r="S4502" s="130">
        <v>0</v>
      </c>
      <c r="V4502" s="130">
        <v>2079</v>
      </c>
      <c r="X4502" s="126" t="s">
        <v>5942</v>
      </c>
      <c r="Z4502" s="127"/>
      <c r="AA4502" s="128">
        <v>400</v>
      </c>
      <c r="AB4502" s="128">
        <v>12</v>
      </c>
      <c r="AD4502" s="126" t="s">
        <v>562</v>
      </c>
      <c r="AG4502" s="127"/>
      <c r="AI4502" s="127"/>
    </row>
    <row r="4503" spans="1:35" ht="14.85" customHeight="1">
      <c r="A4503" s="130">
        <v>5010733</v>
      </c>
      <c r="B4503" s="126" t="s">
        <v>413</v>
      </c>
      <c r="C4503" s="126" t="s">
        <v>8237</v>
      </c>
      <c r="D4503" s="126" t="s">
        <v>8498</v>
      </c>
      <c r="E4503" s="126" t="s">
        <v>288</v>
      </c>
      <c r="F4503" s="126" t="s">
        <v>591</v>
      </c>
      <c r="G4503" s="126" t="s">
        <v>799</v>
      </c>
      <c r="H4503" s="126" t="s">
        <v>126</v>
      </c>
      <c r="I4503" s="126" t="s">
        <v>418</v>
      </c>
      <c r="J4503" s="126" t="s">
        <v>8239</v>
      </c>
      <c r="K4503" s="126" t="s">
        <v>628</v>
      </c>
      <c r="L4503" s="126" t="s">
        <v>2887</v>
      </c>
      <c r="M4503" s="130">
        <v>1344</v>
      </c>
      <c r="O4503" s="126" t="s">
        <v>2818</v>
      </c>
      <c r="P4503" s="130">
        <v>0</v>
      </c>
      <c r="S4503" s="130">
        <v>0</v>
      </c>
      <c r="V4503" s="130">
        <v>2079</v>
      </c>
      <c r="X4503" s="126" t="s">
        <v>5942</v>
      </c>
      <c r="Z4503" s="127"/>
      <c r="AA4503" s="128">
        <v>400</v>
      </c>
      <c r="AB4503" s="128">
        <v>12</v>
      </c>
      <c r="AD4503" s="126" t="s">
        <v>562</v>
      </c>
      <c r="AG4503" s="127"/>
      <c r="AI4503" s="127"/>
    </row>
    <row r="4504" spans="1:35" ht="14.85" customHeight="1">
      <c r="A4504" s="130">
        <v>5010732</v>
      </c>
      <c r="B4504" s="126" t="s">
        <v>413</v>
      </c>
      <c r="C4504" s="126" t="s">
        <v>8499</v>
      </c>
      <c r="D4504" s="126" t="s">
        <v>8500</v>
      </c>
      <c r="E4504" s="126" t="s">
        <v>288</v>
      </c>
      <c r="F4504" s="126" t="s">
        <v>416</v>
      </c>
      <c r="G4504" s="126" t="s">
        <v>417</v>
      </c>
      <c r="H4504" s="126" t="s">
        <v>308</v>
      </c>
      <c r="I4504" s="126" t="s">
        <v>308</v>
      </c>
      <c r="J4504" s="126" t="s">
        <v>778</v>
      </c>
      <c r="K4504" s="126" t="s">
        <v>779</v>
      </c>
      <c r="L4504" s="126" t="s">
        <v>780</v>
      </c>
      <c r="M4504" s="130">
        <v>1169.28</v>
      </c>
      <c r="N4504" s="126" t="s">
        <v>290</v>
      </c>
      <c r="O4504" s="126" t="s">
        <v>8501</v>
      </c>
      <c r="P4504" s="130">
        <v>0</v>
      </c>
      <c r="S4504" s="130">
        <v>0</v>
      </c>
      <c r="V4504" s="130">
        <v>1470.01</v>
      </c>
      <c r="X4504" s="126" t="s">
        <v>8502</v>
      </c>
      <c r="Z4504" s="127"/>
      <c r="AA4504" s="128">
        <v>2</v>
      </c>
      <c r="AB4504" s="128">
        <v>12</v>
      </c>
      <c r="AD4504" s="126" t="s">
        <v>562</v>
      </c>
      <c r="AG4504" s="127"/>
      <c r="AI4504" s="127"/>
    </row>
    <row r="4505" spans="1:35" ht="14.85" customHeight="1">
      <c r="A4505" s="130">
        <v>5010731</v>
      </c>
      <c r="B4505" s="126" t="s">
        <v>413</v>
      </c>
      <c r="C4505" s="126" t="s">
        <v>8503</v>
      </c>
      <c r="D4505" s="126" t="s">
        <v>8500</v>
      </c>
      <c r="E4505" s="126" t="s">
        <v>288</v>
      </c>
      <c r="F4505" s="126" t="s">
        <v>416</v>
      </c>
      <c r="G4505" s="126" t="s">
        <v>417</v>
      </c>
      <c r="H4505" s="126" t="s">
        <v>308</v>
      </c>
      <c r="I4505" s="126" t="s">
        <v>308</v>
      </c>
      <c r="J4505" s="126" t="s">
        <v>778</v>
      </c>
      <c r="K4505" s="126" t="s">
        <v>779</v>
      </c>
      <c r="L4505" s="126" t="s">
        <v>780</v>
      </c>
      <c r="M4505" s="130">
        <v>1169.28</v>
      </c>
      <c r="N4505" s="126" t="s">
        <v>290</v>
      </c>
      <c r="O4505" s="126" t="s">
        <v>8501</v>
      </c>
      <c r="P4505" s="130">
        <v>0</v>
      </c>
      <c r="S4505" s="130">
        <v>0</v>
      </c>
      <c r="V4505" s="130">
        <v>1447.41</v>
      </c>
      <c r="X4505" s="126" t="s">
        <v>8502</v>
      </c>
      <c r="Z4505" s="127"/>
      <c r="AA4505" s="128">
        <v>2</v>
      </c>
      <c r="AB4505" s="128">
        <v>12</v>
      </c>
      <c r="AD4505" s="126" t="s">
        <v>562</v>
      </c>
      <c r="AG4505" s="127"/>
      <c r="AI4505" s="127"/>
    </row>
    <row r="4506" spans="1:35" ht="14.85" customHeight="1">
      <c r="A4506" s="130">
        <v>5010730</v>
      </c>
      <c r="B4506" s="126" t="s">
        <v>413</v>
      </c>
      <c r="C4506" s="126" t="s">
        <v>8504</v>
      </c>
      <c r="D4506" s="126" t="s">
        <v>8505</v>
      </c>
      <c r="E4506" s="126" t="s">
        <v>288</v>
      </c>
      <c r="F4506" s="126" t="s">
        <v>416</v>
      </c>
      <c r="G4506" s="126" t="s">
        <v>417</v>
      </c>
      <c r="H4506" s="126" t="s">
        <v>126</v>
      </c>
      <c r="I4506" s="126" t="s">
        <v>126</v>
      </c>
      <c r="J4506" s="126" t="s">
        <v>778</v>
      </c>
      <c r="K4506" s="126" t="s">
        <v>779</v>
      </c>
      <c r="L4506" s="126" t="s">
        <v>780</v>
      </c>
      <c r="M4506" s="130">
        <v>550.35</v>
      </c>
      <c r="O4506" s="126" t="s">
        <v>422</v>
      </c>
      <c r="P4506" s="130">
        <v>0</v>
      </c>
      <c r="S4506" s="130">
        <v>0</v>
      </c>
      <c r="V4506" s="130">
        <v>550.35</v>
      </c>
      <c r="X4506" s="126" t="s">
        <v>3112</v>
      </c>
      <c r="Z4506" s="127"/>
      <c r="AA4506" s="128">
        <v>1</v>
      </c>
      <c r="AB4506" s="128">
        <v>12</v>
      </c>
      <c r="AD4506" s="126" t="s">
        <v>562</v>
      </c>
      <c r="AG4506" s="127"/>
      <c r="AI4506" s="127"/>
    </row>
    <row r="4507" spans="1:35" ht="14.85" customHeight="1">
      <c r="A4507" s="130">
        <v>5010729</v>
      </c>
      <c r="B4507" s="126" t="s">
        <v>413</v>
      </c>
      <c r="C4507" s="126" t="s">
        <v>8506</v>
      </c>
      <c r="D4507" s="126" t="s">
        <v>8507</v>
      </c>
      <c r="E4507" s="126" t="s">
        <v>288</v>
      </c>
      <c r="F4507" s="126" t="s">
        <v>416</v>
      </c>
      <c r="G4507" s="126" t="s">
        <v>417</v>
      </c>
      <c r="H4507" s="126" t="s">
        <v>126</v>
      </c>
      <c r="I4507" s="126" t="s">
        <v>126</v>
      </c>
      <c r="J4507" s="126" t="s">
        <v>778</v>
      </c>
      <c r="K4507" s="126" t="s">
        <v>779</v>
      </c>
      <c r="L4507" s="126" t="s">
        <v>780</v>
      </c>
      <c r="M4507" s="130">
        <v>550.35</v>
      </c>
      <c r="O4507" s="126" t="s">
        <v>422</v>
      </c>
      <c r="P4507" s="130">
        <v>0</v>
      </c>
      <c r="S4507" s="130">
        <v>0</v>
      </c>
      <c r="V4507" s="130">
        <v>550.35</v>
      </c>
      <c r="X4507" s="126" t="s">
        <v>3112</v>
      </c>
      <c r="Z4507" s="127"/>
      <c r="AA4507" s="128">
        <v>1</v>
      </c>
      <c r="AB4507" s="128">
        <v>12</v>
      </c>
      <c r="AD4507" s="126" t="s">
        <v>562</v>
      </c>
      <c r="AG4507" s="127"/>
      <c r="AI4507" s="127"/>
    </row>
    <row r="4508" spans="1:35" ht="14.85" customHeight="1">
      <c r="A4508" s="130">
        <v>5009972</v>
      </c>
      <c r="B4508" s="126" t="s">
        <v>8508</v>
      </c>
      <c r="C4508" s="126" t="s">
        <v>3247</v>
      </c>
      <c r="D4508" s="126" t="s">
        <v>8509</v>
      </c>
      <c r="E4508" s="126" t="s">
        <v>288</v>
      </c>
      <c r="F4508" s="126" t="s">
        <v>522</v>
      </c>
      <c r="G4508" s="126" t="s">
        <v>1504</v>
      </c>
      <c r="H4508" s="126" t="s">
        <v>524</v>
      </c>
      <c r="I4508" s="126" t="s">
        <v>126</v>
      </c>
      <c r="J4508" s="126" t="s">
        <v>825</v>
      </c>
      <c r="K4508" s="126" t="s">
        <v>504</v>
      </c>
      <c r="L4508" s="126" t="s">
        <v>444</v>
      </c>
      <c r="M4508" s="130">
        <v>36.020000000000003</v>
      </c>
      <c r="O4508" s="126" t="s">
        <v>528</v>
      </c>
      <c r="P4508" s="130">
        <v>0</v>
      </c>
      <c r="S4508" s="130">
        <v>0</v>
      </c>
      <c r="V4508" s="130">
        <v>36.020000000000003</v>
      </c>
      <c r="X4508" s="126" t="s">
        <v>3250</v>
      </c>
      <c r="Z4508" s="127"/>
      <c r="AA4508" s="128"/>
      <c r="AB4508" s="128"/>
      <c r="AD4508" s="126" t="s">
        <v>562</v>
      </c>
      <c r="AG4508" s="127"/>
      <c r="AI4508" s="127"/>
    </row>
    <row r="4509" spans="1:35" ht="14.85" customHeight="1">
      <c r="A4509" s="130">
        <v>5009971</v>
      </c>
      <c r="B4509" s="126" t="s">
        <v>8510</v>
      </c>
      <c r="C4509" s="126" t="s">
        <v>3247</v>
      </c>
      <c r="D4509" s="126" t="s">
        <v>8511</v>
      </c>
      <c r="E4509" s="126" t="s">
        <v>288</v>
      </c>
      <c r="F4509" s="126" t="s">
        <v>522</v>
      </c>
      <c r="G4509" s="126" t="s">
        <v>4046</v>
      </c>
      <c r="H4509" s="126" t="s">
        <v>524</v>
      </c>
      <c r="I4509" s="126" t="s">
        <v>126</v>
      </c>
      <c r="J4509" s="126" t="s">
        <v>825</v>
      </c>
      <c r="K4509" s="126" t="s">
        <v>504</v>
      </c>
      <c r="L4509" s="126" t="s">
        <v>444</v>
      </c>
      <c r="M4509" s="130">
        <v>29.55</v>
      </c>
      <c r="O4509" s="126" t="s">
        <v>528</v>
      </c>
      <c r="P4509" s="130">
        <v>0</v>
      </c>
      <c r="S4509" s="130">
        <v>0</v>
      </c>
      <c r="V4509" s="130">
        <v>29.55</v>
      </c>
      <c r="X4509" s="126" t="s">
        <v>3250</v>
      </c>
      <c r="Z4509" s="127"/>
      <c r="AA4509" s="128"/>
      <c r="AB4509" s="128"/>
      <c r="AD4509" s="126" t="s">
        <v>562</v>
      </c>
      <c r="AG4509" s="127"/>
      <c r="AI4509" s="127"/>
    </row>
    <row r="4510" spans="1:35" ht="14.85" customHeight="1">
      <c r="A4510" s="130">
        <v>5009970</v>
      </c>
      <c r="B4510" s="126" t="s">
        <v>8512</v>
      </c>
      <c r="C4510" s="126" t="s">
        <v>3247</v>
      </c>
      <c r="D4510" s="126" t="s">
        <v>8513</v>
      </c>
      <c r="E4510" s="126" t="s">
        <v>288</v>
      </c>
      <c r="F4510" s="126" t="s">
        <v>522</v>
      </c>
      <c r="G4510" s="126" t="s">
        <v>8514</v>
      </c>
      <c r="H4510" s="126" t="s">
        <v>524</v>
      </c>
      <c r="I4510" s="126" t="s">
        <v>126</v>
      </c>
      <c r="J4510" s="126" t="s">
        <v>825</v>
      </c>
      <c r="K4510" s="126" t="s">
        <v>504</v>
      </c>
      <c r="L4510" s="126" t="s">
        <v>444</v>
      </c>
      <c r="M4510" s="130">
        <v>25.97</v>
      </c>
      <c r="O4510" s="126" t="s">
        <v>528</v>
      </c>
      <c r="P4510" s="130">
        <v>0</v>
      </c>
      <c r="S4510" s="130">
        <v>0</v>
      </c>
      <c r="V4510" s="130">
        <v>25.97</v>
      </c>
      <c r="X4510" s="126" t="s">
        <v>3250</v>
      </c>
      <c r="Z4510" s="127"/>
      <c r="AA4510" s="128"/>
      <c r="AB4510" s="128"/>
      <c r="AD4510" s="126" t="s">
        <v>562</v>
      </c>
      <c r="AG4510" s="127"/>
      <c r="AI4510" s="127"/>
    </row>
    <row r="4511" spans="1:35" ht="14.85" customHeight="1">
      <c r="A4511" s="130">
        <v>5009964</v>
      </c>
      <c r="B4511" s="126" t="s">
        <v>8515</v>
      </c>
      <c r="C4511" s="126" t="s">
        <v>8516</v>
      </c>
      <c r="D4511" s="126" t="s">
        <v>8517</v>
      </c>
      <c r="E4511" s="126" t="s">
        <v>288</v>
      </c>
      <c r="F4511" s="126" t="s">
        <v>522</v>
      </c>
      <c r="G4511" s="126" t="s">
        <v>799</v>
      </c>
      <c r="H4511" s="126" t="s">
        <v>126</v>
      </c>
      <c r="I4511" s="126" t="s">
        <v>418</v>
      </c>
      <c r="J4511" s="126" t="s">
        <v>825</v>
      </c>
      <c r="K4511" s="126" t="s">
        <v>504</v>
      </c>
      <c r="L4511" s="126" t="s">
        <v>444</v>
      </c>
      <c r="M4511" s="130">
        <v>15.79</v>
      </c>
      <c r="O4511" s="126" t="s">
        <v>537</v>
      </c>
      <c r="P4511" s="130">
        <v>0</v>
      </c>
      <c r="S4511" s="130">
        <v>0</v>
      </c>
      <c r="V4511" s="130">
        <v>44.2</v>
      </c>
      <c r="X4511" s="126" t="s">
        <v>8148</v>
      </c>
      <c r="Z4511" s="127"/>
      <c r="AA4511" s="128">
        <v>300</v>
      </c>
      <c r="AB4511" s="128">
        <v>1</v>
      </c>
      <c r="AD4511" s="126" t="s">
        <v>562</v>
      </c>
      <c r="AG4511" s="127"/>
      <c r="AI4511" s="127"/>
    </row>
    <row r="4512" spans="1:35" ht="14.85" customHeight="1">
      <c r="A4512" s="130">
        <v>5009963</v>
      </c>
      <c r="B4512" s="126" t="s">
        <v>8518</v>
      </c>
      <c r="C4512" s="126" t="s">
        <v>8519</v>
      </c>
      <c r="D4512" s="126" t="s">
        <v>8520</v>
      </c>
      <c r="E4512" s="126" t="s">
        <v>288</v>
      </c>
      <c r="F4512" s="126" t="s">
        <v>522</v>
      </c>
      <c r="G4512" s="126" t="s">
        <v>6406</v>
      </c>
      <c r="H4512" s="126" t="s">
        <v>524</v>
      </c>
      <c r="I4512" s="126" t="s">
        <v>126</v>
      </c>
      <c r="J4512" s="126" t="s">
        <v>825</v>
      </c>
      <c r="K4512" s="126" t="s">
        <v>504</v>
      </c>
      <c r="L4512" s="126" t="s">
        <v>444</v>
      </c>
      <c r="M4512" s="130">
        <v>72.11</v>
      </c>
      <c r="O4512" s="126" t="s">
        <v>528</v>
      </c>
      <c r="P4512" s="130">
        <v>0</v>
      </c>
      <c r="S4512" s="130">
        <v>0</v>
      </c>
      <c r="V4512" s="130">
        <v>72.11</v>
      </c>
      <c r="X4512" s="126" t="s">
        <v>7047</v>
      </c>
      <c r="Z4512" s="127"/>
      <c r="AA4512" s="128"/>
      <c r="AB4512" s="128"/>
      <c r="AD4512" s="126" t="s">
        <v>562</v>
      </c>
      <c r="AG4512" s="127"/>
      <c r="AI4512" s="127"/>
    </row>
    <row r="4513" spans="1:35" ht="14.85" customHeight="1">
      <c r="A4513" s="130">
        <v>5009962</v>
      </c>
      <c r="B4513" s="126" t="s">
        <v>8521</v>
      </c>
      <c r="C4513" s="126" t="s">
        <v>8519</v>
      </c>
      <c r="D4513" s="126" t="s">
        <v>8522</v>
      </c>
      <c r="E4513" s="126" t="s">
        <v>288</v>
      </c>
      <c r="F4513" s="126" t="s">
        <v>522</v>
      </c>
      <c r="G4513" s="126" t="s">
        <v>1335</v>
      </c>
      <c r="H4513" s="126" t="s">
        <v>524</v>
      </c>
      <c r="I4513" s="126" t="s">
        <v>126</v>
      </c>
      <c r="J4513" s="126" t="s">
        <v>825</v>
      </c>
      <c r="K4513" s="126" t="s">
        <v>504</v>
      </c>
      <c r="L4513" s="126" t="s">
        <v>444</v>
      </c>
      <c r="M4513" s="130">
        <v>46.87</v>
      </c>
      <c r="O4513" s="126" t="s">
        <v>528</v>
      </c>
      <c r="P4513" s="130">
        <v>0</v>
      </c>
      <c r="S4513" s="130">
        <v>0</v>
      </c>
      <c r="V4513" s="130">
        <v>46.87</v>
      </c>
      <c r="X4513" s="126" t="s">
        <v>7047</v>
      </c>
      <c r="Z4513" s="127"/>
      <c r="AA4513" s="128"/>
      <c r="AB4513" s="128"/>
      <c r="AD4513" s="126" t="s">
        <v>562</v>
      </c>
      <c r="AG4513" s="127"/>
      <c r="AI4513" s="127"/>
    </row>
    <row r="4514" spans="1:35" ht="14.85" customHeight="1">
      <c r="A4514" s="130">
        <v>5009961</v>
      </c>
      <c r="B4514" s="126" t="s">
        <v>8523</v>
      </c>
      <c r="C4514" s="126" t="s">
        <v>8519</v>
      </c>
      <c r="D4514" s="126" t="s">
        <v>8524</v>
      </c>
      <c r="E4514" s="126" t="s">
        <v>288</v>
      </c>
      <c r="F4514" s="126" t="s">
        <v>522</v>
      </c>
      <c r="G4514" s="126" t="s">
        <v>1774</v>
      </c>
      <c r="H4514" s="126" t="s">
        <v>524</v>
      </c>
      <c r="I4514" s="126" t="s">
        <v>126</v>
      </c>
      <c r="J4514" s="126" t="s">
        <v>825</v>
      </c>
      <c r="K4514" s="126" t="s">
        <v>504</v>
      </c>
      <c r="L4514" s="126" t="s">
        <v>444</v>
      </c>
      <c r="M4514" s="130">
        <v>39.64</v>
      </c>
      <c r="O4514" s="126" t="s">
        <v>528</v>
      </c>
      <c r="P4514" s="130">
        <v>0</v>
      </c>
      <c r="S4514" s="130">
        <v>0</v>
      </c>
      <c r="V4514" s="130">
        <v>39.64</v>
      </c>
      <c r="X4514" s="126" t="s">
        <v>7047</v>
      </c>
      <c r="Z4514" s="127"/>
      <c r="AA4514" s="128"/>
      <c r="AB4514" s="128"/>
      <c r="AD4514" s="126" t="s">
        <v>562</v>
      </c>
      <c r="AG4514" s="127"/>
      <c r="AI4514" s="127"/>
    </row>
    <row r="4515" spans="1:35" ht="14.85" customHeight="1">
      <c r="A4515" s="130">
        <v>5009960</v>
      </c>
      <c r="B4515" s="126" t="s">
        <v>8525</v>
      </c>
      <c r="C4515" s="126" t="s">
        <v>8519</v>
      </c>
      <c r="D4515" s="126" t="s">
        <v>8526</v>
      </c>
      <c r="E4515" s="126" t="s">
        <v>288</v>
      </c>
      <c r="F4515" s="126" t="s">
        <v>522</v>
      </c>
      <c r="G4515" s="126" t="s">
        <v>6410</v>
      </c>
      <c r="H4515" s="126" t="s">
        <v>524</v>
      </c>
      <c r="I4515" s="126" t="s">
        <v>126</v>
      </c>
      <c r="J4515" s="126" t="s">
        <v>825</v>
      </c>
      <c r="K4515" s="126" t="s">
        <v>504</v>
      </c>
      <c r="L4515" s="126" t="s">
        <v>444</v>
      </c>
      <c r="M4515" s="130">
        <v>37.25</v>
      </c>
      <c r="O4515" s="126" t="s">
        <v>528</v>
      </c>
      <c r="P4515" s="130">
        <v>0</v>
      </c>
      <c r="S4515" s="130">
        <v>0</v>
      </c>
      <c r="V4515" s="130">
        <v>37.25</v>
      </c>
      <c r="X4515" s="126" t="s">
        <v>7047</v>
      </c>
      <c r="Z4515" s="127"/>
      <c r="AA4515" s="128"/>
      <c r="AB4515" s="128"/>
      <c r="AD4515" s="126" t="s">
        <v>562</v>
      </c>
      <c r="AG4515" s="127"/>
      <c r="AI4515" s="127"/>
    </row>
    <row r="4516" spans="1:35" ht="14.85" customHeight="1">
      <c r="A4516" s="130">
        <v>5009959</v>
      </c>
      <c r="B4516" s="126" t="s">
        <v>8527</v>
      </c>
      <c r="C4516" s="126" t="s">
        <v>8519</v>
      </c>
      <c r="D4516" s="126" t="s">
        <v>8528</v>
      </c>
      <c r="E4516" s="126" t="s">
        <v>288</v>
      </c>
      <c r="F4516" s="126" t="s">
        <v>522</v>
      </c>
      <c r="G4516" s="126" t="s">
        <v>4876</v>
      </c>
      <c r="H4516" s="126" t="s">
        <v>524</v>
      </c>
      <c r="I4516" s="126" t="s">
        <v>126</v>
      </c>
      <c r="J4516" s="126" t="s">
        <v>825</v>
      </c>
      <c r="K4516" s="126" t="s">
        <v>504</v>
      </c>
      <c r="L4516" s="126" t="s">
        <v>444</v>
      </c>
      <c r="M4516" s="130">
        <v>30.87</v>
      </c>
      <c r="O4516" s="126" t="s">
        <v>528</v>
      </c>
      <c r="P4516" s="130">
        <v>0</v>
      </c>
      <c r="S4516" s="130">
        <v>0</v>
      </c>
      <c r="V4516" s="130">
        <v>30.87</v>
      </c>
      <c r="X4516" s="126" t="s">
        <v>7047</v>
      </c>
      <c r="Z4516" s="127"/>
      <c r="AA4516" s="128"/>
      <c r="AB4516" s="128"/>
      <c r="AD4516" s="126" t="s">
        <v>562</v>
      </c>
      <c r="AG4516" s="127"/>
      <c r="AI4516" s="127"/>
    </row>
    <row r="4517" spans="1:35" ht="14.85" customHeight="1">
      <c r="A4517" s="130">
        <v>5009958</v>
      </c>
      <c r="B4517" s="126" t="s">
        <v>8529</v>
      </c>
      <c r="C4517" s="126" t="s">
        <v>3247</v>
      </c>
      <c r="D4517" s="126" t="s">
        <v>8530</v>
      </c>
      <c r="E4517" s="126" t="s">
        <v>288</v>
      </c>
      <c r="F4517" s="126" t="s">
        <v>522</v>
      </c>
      <c r="G4517" s="126" t="s">
        <v>7185</v>
      </c>
      <c r="H4517" s="126" t="s">
        <v>524</v>
      </c>
      <c r="I4517" s="126" t="s">
        <v>418</v>
      </c>
      <c r="J4517" s="126" t="s">
        <v>825</v>
      </c>
      <c r="K4517" s="126" t="s">
        <v>504</v>
      </c>
      <c r="L4517" s="126" t="s">
        <v>444</v>
      </c>
      <c r="M4517" s="130">
        <v>90.72</v>
      </c>
      <c r="O4517" s="126" t="s">
        <v>528</v>
      </c>
      <c r="P4517" s="130">
        <v>0</v>
      </c>
      <c r="S4517" s="130">
        <v>0</v>
      </c>
      <c r="V4517" s="130">
        <v>113.69</v>
      </c>
      <c r="X4517" s="126" t="s">
        <v>3250</v>
      </c>
      <c r="Z4517" s="127"/>
      <c r="AA4517" s="128"/>
      <c r="AB4517" s="128"/>
      <c r="AD4517" s="126" t="s">
        <v>562</v>
      </c>
      <c r="AG4517" s="127"/>
      <c r="AI4517" s="127"/>
    </row>
    <row r="4518" spans="1:35" ht="14.85" customHeight="1">
      <c r="A4518" s="130">
        <v>5009953</v>
      </c>
      <c r="B4518" s="126" t="s">
        <v>8531</v>
      </c>
      <c r="C4518" s="126" t="s">
        <v>8532</v>
      </c>
      <c r="D4518" s="126" t="s">
        <v>8533</v>
      </c>
      <c r="E4518" s="126" t="s">
        <v>288</v>
      </c>
      <c r="F4518" s="126" t="s">
        <v>522</v>
      </c>
      <c r="G4518" s="126" t="s">
        <v>8534</v>
      </c>
      <c r="H4518" s="126" t="s">
        <v>524</v>
      </c>
      <c r="I4518" s="126" t="s">
        <v>418</v>
      </c>
      <c r="J4518" s="126" t="s">
        <v>825</v>
      </c>
      <c r="K4518" s="126" t="s">
        <v>504</v>
      </c>
      <c r="L4518" s="126" t="s">
        <v>444</v>
      </c>
      <c r="M4518" s="130">
        <v>190.75</v>
      </c>
      <c r="O4518" s="126" t="s">
        <v>528</v>
      </c>
      <c r="P4518" s="130">
        <v>0</v>
      </c>
      <c r="S4518" s="130">
        <v>0</v>
      </c>
      <c r="V4518" s="130">
        <v>190.75</v>
      </c>
      <c r="X4518" s="126" t="s">
        <v>6181</v>
      </c>
      <c r="Z4518" s="127"/>
      <c r="AA4518" s="128"/>
      <c r="AB4518" s="128"/>
      <c r="AD4518" s="126" t="s">
        <v>562</v>
      </c>
      <c r="AG4518" s="127"/>
      <c r="AI4518" s="127"/>
    </row>
    <row r="4519" spans="1:35" ht="14.85" customHeight="1">
      <c r="A4519" s="130">
        <v>5009952</v>
      </c>
      <c r="B4519" s="126" t="s">
        <v>8535</v>
      </c>
      <c r="C4519" s="126" t="s">
        <v>8532</v>
      </c>
      <c r="D4519" s="126" t="s">
        <v>8536</v>
      </c>
      <c r="E4519" s="126" t="s">
        <v>288</v>
      </c>
      <c r="F4519" s="126" t="s">
        <v>522</v>
      </c>
      <c r="G4519" s="126" t="s">
        <v>8537</v>
      </c>
      <c r="H4519" s="126" t="s">
        <v>524</v>
      </c>
      <c r="I4519" s="126" t="s">
        <v>418</v>
      </c>
      <c r="J4519" s="126" t="s">
        <v>825</v>
      </c>
      <c r="K4519" s="126" t="s">
        <v>504</v>
      </c>
      <c r="L4519" s="126" t="s">
        <v>444</v>
      </c>
      <c r="M4519" s="130">
        <v>167.13</v>
      </c>
      <c r="O4519" s="126" t="s">
        <v>528</v>
      </c>
      <c r="P4519" s="130">
        <v>0</v>
      </c>
      <c r="S4519" s="130">
        <v>0</v>
      </c>
      <c r="V4519" s="130">
        <v>167.13</v>
      </c>
      <c r="X4519" s="126" t="s">
        <v>6181</v>
      </c>
      <c r="Z4519" s="127"/>
      <c r="AA4519" s="128"/>
      <c r="AB4519" s="128"/>
      <c r="AD4519" s="126" t="s">
        <v>562</v>
      </c>
      <c r="AG4519" s="127"/>
      <c r="AI4519" s="127"/>
    </row>
    <row r="4520" spans="1:35" ht="14.85" customHeight="1">
      <c r="A4520" s="130">
        <v>5009951</v>
      </c>
      <c r="B4520" s="126" t="s">
        <v>8538</v>
      </c>
      <c r="C4520" s="126" t="s">
        <v>8532</v>
      </c>
      <c r="D4520" s="126" t="s">
        <v>8539</v>
      </c>
      <c r="E4520" s="126" t="s">
        <v>288</v>
      </c>
      <c r="F4520" s="126" t="s">
        <v>522</v>
      </c>
      <c r="G4520" s="126" t="s">
        <v>6180</v>
      </c>
      <c r="H4520" s="126" t="s">
        <v>524</v>
      </c>
      <c r="I4520" s="126" t="s">
        <v>418</v>
      </c>
      <c r="J4520" s="126" t="s">
        <v>825</v>
      </c>
      <c r="K4520" s="126" t="s">
        <v>504</v>
      </c>
      <c r="L4520" s="126" t="s">
        <v>444</v>
      </c>
      <c r="M4520" s="130">
        <v>149.1</v>
      </c>
      <c r="O4520" s="126" t="s">
        <v>528</v>
      </c>
      <c r="P4520" s="130">
        <v>0</v>
      </c>
      <c r="S4520" s="130">
        <v>0</v>
      </c>
      <c r="V4520" s="130">
        <v>149.1</v>
      </c>
      <c r="X4520" s="126" t="s">
        <v>6181</v>
      </c>
      <c r="Z4520" s="127"/>
      <c r="AA4520" s="128"/>
      <c r="AB4520" s="128"/>
      <c r="AD4520" s="126" t="s">
        <v>562</v>
      </c>
      <c r="AG4520" s="127"/>
      <c r="AI4520" s="127"/>
    </row>
    <row r="4521" spans="1:35" ht="14.85" customHeight="1">
      <c r="A4521" s="130">
        <v>5009950</v>
      </c>
      <c r="B4521" s="126" t="s">
        <v>8540</v>
      </c>
      <c r="C4521" s="126" t="s">
        <v>8532</v>
      </c>
      <c r="D4521" s="126" t="s">
        <v>8541</v>
      </c>
      <c r="E4521" s="126" t="s">
        <v>288</v>
      </c>
      <c r="F4521" s="126" t="s">
        <v>522</v>
      </c>
      <c r="G4521" s="126" t="s">
        <v>8542</v>
      </c>
      <c r="H4521" s="126" t="s">
        <v>524</v>
      </c>
      <c r="I4521" s="126" t="s">
        <v>418</v>
      </c>
      <c r="J4521" s="126" t="s">
        <v>825</v>
      </c>
      <c r="K4521" s="126" t="s">
        <v>504</v>
      </c>
      <c r="L4521" s="126" t="s">
        <v>444</v>
      </c>
      <c r="M4521" s="130">
        <v>239.04</v>
      </c>
      <c r="O4521" s="126" t="s">
        <v>528</v>
      </c>
      <c r="P4521" s="130">
        <v>0</v>
      </c>
      <c r="S4521" s="130">
        <v>0</v>
      </c>
      <c r="V4521" s="130">
        <v>239.04</v>
      </c>
      <c r="X4521" s="126" t="s">
        <v>6181</v>
      </c>
      <c r="Z4521" s="127"/>
      <c r="AA4521" s="128"/>
      <c r="AB4521" s="128"/>
      <c r="AD4521" s="126" t="s">
        <v>562</v>
      </c>
      <c r="AG4521" s="127"/>
      <c r="AI4521" s="127"/>
    </row>
    <row r="4522" spans="1:35" ht="14.85" customHeight="1">
      <c r="A4522" s="130">
        <v>5009785</v>
      </c>
      <c r="B4522" s="126" t="s">
        <v>413</v>
      </c>
      <c r="C4522" s="126" t="s">
        <v>8543</v>
      </c>
      <c r="D4522" s="126" t="s">
        <v>8544</v>
      </c>
      <c r="E4522" s="126" t="s">
        <v>288</v>
      </c>
      <c r="F4522" s="126" t="s">
        <v>522</v>
      </c>
      <c r="G4522" s="126" t="s">
        <v>801</v>
      </c>
      <c r="H4522" s="126" t="s">
        <v>524</v>
      </c>
      <c r="I4522" s="126" t="s">
        <v>418</v>
      </c>
      <c r="J4522" s="126" t="s">
        <v>2496</v>
      </c>
      <c r="K4522" s="126" t="s">
        <v>558</v>
      </c>
      <c r="L4522" s="126" t="s">
        <v>977</v>
      </c>
      <c r="M4522" s="130">
        <v>2794.4</v>
      </c>
      <c r="N4522" s="126" t="s">
        <v>290</v>
      </c>
      <c r="O4522" s="126" t="s">
        <v>621</v>
      </c>
      <c r="P4522" s="130">
        <v>0</v>
      </c>
      <c r="S4522" s="130">
        <v>0</v>
      </c>
      <c r="V4522" s="130">
        <v>2794.4</v>
      </c>
      <c r="X4522" s="126" t="s">
        <v>622</v>
      </c>
      <c r="Z4522" s="127"/>
      <c r="AA4522" s="128"/>
      <c r="AB4522" s="128"/>
      <c r="AD4522" s="126" t="s">
        <v>1801</v>
      </c>
      <c r="AG4522" s="127"/>
      <c r="AI4522" s="127"/>
    </row>
    <row r="4523" spans="1:35" ht="14.85" customHeight="1">
      <c r="A4523" s="130">
        <v>5009782</v>
      </c>
      <c r="B4523" s="126" t="s">
        <v>413</v>
      </c>
      <c r="C4523" s="126" t="s">
        <v>8543</v>
      </c>
      <c r="D4523" s="126" t="s">
        <v>8545</v>
      </c>
      <c r="E4523" s="126" t="s">
        <v>288</v>
      </c>
      <c r="F4523" s="126" t="s">
        <v>522</v>
      </c>
      <c r="G4523" s="126" t="s">
        <v>1335</v>
      </c>
      <c r="H4523" s="126" t="s">
        <v>524</v>
      </c>
      <c r="I4523" s="126" t="s">
        <v>418</v>
      </c>
      <c r="J4523" s="126" t="s">
        <v>2496</v>
      </c>
      <c r="K4523" s="126" t="s">
        <v>558</v>
      </c>
      <c r="L4523" s="126" t="s">
        <v>977</v>
      </c>
      <c r="M4523" s="130">
        <v>6535.2</v>
      </c>
      <c r="N4523" s="126" t="s">
        <v>290</v>
      </c>
      <c r="O4523" s="126" t="s">
        <v>621</v>
      </c>
      <c r="P4523" s="130">
        <v>0</v>
      </c>
      <c r="S4523" s="130">
        <v>0</v>
      </c>
      <c r="V4523" s="130">
        <v>6535.2</v>
      </c>
      <c r="X4523" s="126" t="s">
        <v>622</v>
      </c>
      <c r="Z4523" s="127"/>
      <c r="AA4523" s="128"/>
      <c r="AB4523" s="128"/>
      <c r="AD4523" s="126" t="s">
        <v>1801</v>
      </c>
      <c r="AG4523" s="127"/>
      <c r="AI4523" s="127"/>
    </row>
    <row r="4524" spans="1:35" ht="14.85" customHeight="1">
      <c r="A4524" s="130">
        <v>5009780</v>
      </c>
      <c r="B4524" s="126" t="s">
        <v>413</v>
      </c>
      <c r="C4524" s="126" t="s">
        <v>8546</v>
      </c>
      <c r="D4524" s="126" t="s">
        <v>8547</v>
      </c>
      <c r="E4524" s="126" t="s">
        <v>288</v>
      </c>
      <c r="F4524" s="126" t="s">
        <v>522</v>
      </c>
      <c r="G4524" s="126" t="s">
        <v>8480</v>
      </c>
      <c r="H4524" s="126" t="s">
        <v>524</v>
      </c>
      <c r="I4524" s="126" t="s">
        <v>418</v>
      </c>
      <c r="J4524" s="126" t="s">
        <v>2496</v>
      </c>
      <c r="K4524" s="126" t="s">
        <v>558</v>
      </c>
      <c r="L4524" s="126" t="s">
        <v>977</v>
      </c>
      <c r="M4524" s="130">
        <v>3955</v>
      </c>
      <c r="N4524" s="126" t="s">
        <v>290</v>
      </c>
      <c r="O4524" s="126" t="s">
        <v>621</v>
      </c>
      <c r="P4524" s="130">
        <v>0</v>
      </c>
      <c r="S4524" s="130">
        <v>0</v>
      </c>
      <c r="V4524" s="130">
        <v>3955</v>
      </c>
      <c r="X4524" s="126" t="s">
        <v>8548</v>
      </c>
      <c r="Z4524" s="127"/>
      <c r="AA4524" s="128"/>
      <c r="AB4524" s="128"/>
      <c r="AD4524" s="126" t="s">
        <v>1801</v>
      </c>
      <c r="AG4524" s="127"/>
      <c r="AI4524" s="127"/>
    </row>
    <row r="4525" spans="1:35" ht="14.85" customHeight="1">
      <c r="A4525" s="130">
        <v>5009779</v>
      </c>
      <c r="B4525" s="126" t="s">
        <v>413</v>
      </c>
      <c r="C4525" s="126" t="s">
        <v>8546</v>
      </c>
      <c r="D4525" s="126" t="s">
        <v>8549</v>
      </c>
      <c r="E4525" s="126" t="s">
        <v>288</v>
      </c>
      <c r="F4525" s="126" t="s">
        <v>522</v>
      </c>
      <c r="G4525" s="126" t="s">
        <v>8550</v>
      </c>
      <c r="H4525" s="126" t="s">
        <v>524</v>
      </c>
      <c r="I4525" s="126" t="s">
        <v>418</v>
      </c>
      <c r="J4525" s="126" t="s">
        <v>2496</v>
      </c>
      <c r="K4525" s="126" t="s">
        <v>558</v>
      </c>
      <c r="L4525" s="126" t="s">
        <v>977</v>
      </c>
      <c r="M4525" s="130">
        <v>3068.8</v>
      </c>
      <c r="N4525" s="126" t="s">
        <v>290</v>
      </c>
      <c r="O4525" s="126" t="s">
        <v>621</v>
      </c>
      <c r="P4525" s="130">
        <v>0</v>
      </c>
      <c r="S4525" s="130">
        <v>0</v>
      </c>
      <c r="V4525" s="130">
        <v>3068.8</v>
      </c>
      <c r="X4525" s="126" t="s">
        <v>8548</v>
      </c>
      <c r="Z4525" s="127"/>
      <c r="AA4525" s="128"/>
      <c r="AB4525" s="128"/>
      <c r="AD4525" s="126" t="s">
        <v>1801</v>
      </c>
      <c r="AG4525" s="127"/>
      <c r="AI4525" s="127"/>
    </row>
    <row r="4526" spans="1:35" ht="14.85" customHeight="1">
      <c r="A4526" s="130">
        <v>5009778</v>
      </c>
      <c r="B4526" s="126" t="s">
        <v>8551</v>
      </c>
      <c r="C4526" s="126" t="s">
        <v>8546</v>
      </c>
      <c r="D4526" s="126" t="s">
        <v>8552</v>
      </c>
      <c r="E4526" s="126" t="s">
        <v>288</v>
      </c>
      <c r="F4526" s="126" t="s">
        <v>522</v>
      </c>
      <c r="G4526" s="126" t="s">
        <v>4907</v>
      </c>
      <c r="H4526" s="126" t="s">
        <v>524</v>
      </c>
      <c r="I4526" s="126" t="s">
        <v>418</v>
      </c>
      <c r="J4526" s="126" t="s">
        <v>2496</v>
      </c>
      <c r="K4526" s="126" t="s">
        <v>558</v>
      </c>
      <c r="L4526" s="126" t="s">
        <v>977</v>
      </c>
      <c r="M4526" s="130">
        <v>1516.48</v>
      </c>
      <c r="N4526" s="126" t="s">
        <v>290</v>
      </c>
      <c r="O4526" s="126" t="s">
        <v>621</v>
      </c>
      <c r="P4526" s="130">
        <v>0</v>
      </c>
      <c r="S4526" s="130">
        <v>0</v>
      </c>
      <c r="V4526" s="130">
        <v>1516.48</v>
      </c>
      <c r="X4526" s="126" t="s">
        <v>8548</v>
      </c>
      <c r="Z4526" s="127"/>
      <c r="AA4526" s="128"/>
      <c r="AB4526" s="128"/>
      <c r="AD4526" s="126" t="s">
        <v>562</v>
      </c>
      <c r="AG4526" s="127"/>
      <c r="AI4526" s="127"/>
    </row>
    <row r="4527" spans="1:35" ht="14.85" customHeight="1">
      <c r="A4527" s="130">
        <v>5009777</v>
      </c>
      <c r="B4527" s="126" t="s">
        <v>8553</v>
      </c>
      <c r="C4527" s="126" t="s">
        <v>8546</v>
      </c>
      <c r="D4527" s="126" t="s">
        <v>8554</v>
      </c>
      <c r="E4527" s="126" t="s">
        <v>288</v>
      </c>
      <c r="F4527" s="126" t="s">
        <v>522</v>
      </c>
      <c r="G4527" s="126" t="s">
        <v>8555</v>
      </c>
      <c r="H4527" s="126" t="s">
        <v>524</v>
      </c>
      <c r="I4527" s="126" t="s">
        <v>418</v>
      </c>
      <c r="J4527" s="126" t="s">
        <v>2496</v>
      </c>
      <c r="K4527" s="126" t="s">
        <v>558</v>
      </c>
      <c r="L4527" s="126" t="s">
        <v>977</v>
      </c>
      <c r="M4527" s="130">
        <v>637.97</v>
      </c>
      <c r="N4527" s="126" t="s">
        <v>290</v>
      </c>
      <c r="O4527" s="126" t="s">
        <v>621</v>
      </c>
      <c r="P4527" s="130">
        <v>0</v>
      </c>
      <c r="S4527" s="130">
        <v>0</v>
      </c>
      <c r="V4527" s="130">
        <v>909.98</v>
      </c>
      <c r="X4527" s="126" t="s">
        <v>8548</v>
      </c>
      <c r="Z4527" s="127"/>
      <c r="AA4527" s="128"/>
      <c r="AB4527" s="128"/>
      <c r="AD4527" s="126" t="s">
        <v>562</v>
      </c>
      <c r="AG4527" s="127"/>
      <c r="AI4527" s="127"/>
    </row>
    <row r="4528" spans="1:35" ht="14.85" customHeight="1">
      <c r="A4528" s="130">
        <v>5009776</v>
      </c>
      <c r="B4528" s="126" t="s">
        <v>8556</v>
      </c>
      <c r="C4528" s="126" t="s">
        <v>8557</v>
      </c>
      <c r="D4528" s="126" t="s">
        <v>8558</v>
      </c>
      <c r="E4528" s="126" t="s">
        <v>288</v>
      </c>
      <c r="F4528" s="126" t="s">
        <v>522</v>
      </c>
      <c r="G4528" s="126" t="s">
        <v>4907</v>
      </c>
      <c r="H4528" s="126" t="s">
        <v>524</v>
      </c>
      <c r="I4528" s="126" t="s">
        <v>418</v>
      </c>
      <c r="J4528" s="126" t="s">
        <v>2496</v>
      </c>
      <c r="K4528" s="126" t="s">
        <v>558</v>
      </c>
      <c r="L4528" s="126" t="s">
        <v>977</v>
      </c>
      <c r="M4528" s="130">
        <v>1820</v>
      </c>
      <c r="N4528" s="126" t="s">
        <v>290</v>
      </c>
      <c r="O4528" s="126" t="s">
        <v>621</v>
      </c>
      <c r="P4528" s="130">
        <v>0</v>
      </c>
      <c r="S4528" s="130">
        <v>0</v>
      </c>
      <c r="V4528" s="130">
        <v>1820</v>
      </c>
      <c r="X4528" s="126" t="s">
        <v>8559</v>
      </c>
      <c r="Z4528" s="127"/>
      <c r="AA4528" s="128"/>
      <c r="AB4528" s="128"/>
      <c r="AD4528" s="126" t="s">
        <v>562</v>
      </c>
      <c r="AG4528" s="127"/>
      <c r="AI4528" s="127"/>
    </row>
    <row r="4529" spans="1:35" ht="14.85" customHeight="1">
      <c r="A4529" s="130">
        <v>5009775</v>
      </c>
      <c r="B4529" s="126" t="s">
        <v>8560</v>
      </c>
      <c r="C4529" s="126" t="s">
        <v>8557</v>
      </c>
      <c r="D4529" s="126" t="s">
        <v>8561</v>
      </c>
      <c r="E4529" s="126" t="s">
        <v>288</v>
      </c>
      <c r="F4529" s="126" t="s">
        <v>522</v>
      </c>
      <c r="G4529" s="126" t="s">
        <v>2086</v>
      </c>
      <c r="H4529" s="126" t="s">
        <v>524</v>
      </c>
      <c r="I4529" s="126" t="s">
        <v>418</v>
      </c>
      <c r="J4529" s="126" t="s">
        <v>2496</v>
      </c>
      <c r="K4529" s="126" t="s">
        <v>558</v>
      </c>
      <c r="L4529" s="126" t="s">
        <v>977</v>
      </c>
      <c r="M4529" s="130">
        <v>1856.38</v>
      </c>
      <c r="N4529" s="126" t="s">
        <v>290</v>
      </c>
      <c r="O4529" s="126" t="s">
        <v>621</v>
      </c>
      <c r="P4529" s="130">
        <v>0</v>
      </c>
      <c r="S4529" s="130">
        <v>0</v>
      </c>
      <c r="V4529" s="130">
        <v>1856.38</v>
      </c>
      <c r="X4529" s="126" t="s">
        <v>8559</v>
      </c>
      <c r="Z4529" s="127"/>
      <c r="AA4529" s="128"/>
      <c r="AB4529" s="128"/>
      <c r="AD4529" s="126" t="s">
        <v>562</v>
      </c>
      <c r="AG4529" s="127"/>
      <c r="AI4529" s="127"/>
    </row>
    <row r="4530" spans="1:35" ht="14.85" customHeight="1">
      <c r="A4530" s="130">
        <v>5009774</v>
      </c>
      <c r="B4530" s="126" t="s">
        <v>413</v>
      </c>
      <c r="C4530" s="126" t="s">
        <v>8557</v>
      </c>
      <c r="D4530" s="126" t="s">
        <v>8562</v>
      </c>
      <c r="E4530" s="126" t="s">
        <v>288</v>
      </c>
      <c r="F4530" s="126" t="s">
        <v>522</v>
      </c>
      <c r="G4530" s="126" t="s">
        <v>788</v>
      </c>
      <c r="H4530" s="126" t="s">
        <v>524</v>
      </c>
      <c r="I4530" s="126" t="s">
        <v>418</v>
      </c>
      <c r="J4530" s="126" t="s">
        <v>2496</v>
      </c>
      <c r="K4530" s="126" t="s">
        <v>558</v>
      </c>
      <c r="L4530" s="126" t="s">
        <v>977</v>
      </c>
      <c r="M4530" s="130">
        <v>5824</v>
      </c>
      <c r="N4530" s="126" t="s">
        <v>290</v>
      </c>
      <c r="O4530" s="126" t="s">
        <v>621</v>
      </c>
      <c r="P4530" s="130">
        <v>0</v>
      </c>
      <c r="S4530" s="130">
        <v>0</v>
      </c>
      <c r="V4530" s="130">
        <v>5824</v>
      </c>
      <c r="X4530" s="126" t="s">
        <v>8559</v>
      </c>
      <c r="Z4530" s="127"/>
      <c r="AA4530" s="128"/>
      <c r="AB4530" s="128"/>
      <c r="AD4530" s="126" t="s">
        <v>1801</v>
      </c>
      <c r="AG4530" s="127"/>
      <c r="AI4530" s="127"/>
    </row>
    <row r="4531" spans="1:35" ht="14.85" customHeight="1">
      <c r="A4531" s="130">
        <v>5009773</v>
      </c>
      <c r="B4531" s="126" t="s">
        <v>413</v>
      </c>
      <c r="C4531" s="126" t="s">
        <v>8557</v>
      </c>
      <c r="D4531" s="126" t="s">
        <v>8563</v>
      </c>
      <c r="E4531" s="126" t="s">
        <v>288</v>
      </c>
      <c r="F4531" s="126" t="s">
        <v>522</v>
      </c>
      <c r="G4531" s="126" t="s">
        <v>795</v>
      </c>
      <c r="H4531" s="126" t="s">
        <v>524</v>
      </c>
      <c r="I4531" s="126" t="s">
        <v>418</v>
      </c>
      <c r="J4531" s="126" t="s">
        <v>2496</v>
      </c>
      <c r="K4531" s="126" t="s">
        <v>558</v>
      </c>
      <c r="L4531" s="126" t="s">
        <v>977</v>
      </c>
      <c r="M4531" s="130">
        <v>8736</v>
      </c>
      <c r="N4531" s="126" t="s">
        <v>290</v>
      </c>
      <c r="O4531" s="126" t="s">
        <v>621</v>
      </c>
      <c r="P4531" s="130">
        <v>0</v>
      </c>
      <c r="S4531" s="130">
        <v>0</v>
      </c>
      <c r="V4531" s="130">
        <v>8736</v>
      </c>
      <c r="X4531" s="126" t="s">
        <v>8559</v>
      </c>
      <c r="Z4531" s="127"/>
      <c r="AA4531" s="128"/>
      <c r="AB4531" s="128"/>
      <c r="AD4531" s="126" t="s">
        <v>1801</v>
      </c>
      <c r="AG4531" s="127"/>
      <c r="AI4531" s="127"/>
    </row>
    <row r="4532" spans="1:35" ht="14.85" customHeight="1">
      <c r="A4532" s="130">
        <v>5009772</v>
      </c>
      <c r="B4532" s="126" t="s">
        <v>413</v>
      </c>
      <c r="C4532" s="126" t="s">
        <v>8564</v>
      </c>
      <c r="D4532" s="126" t="s">
        <v>8565</v>
      </c>
      <c r="E4532" s="126" t="s">
        <v>288</v>
      </c>
      <c r="F4532" s="126" t="s">
        <v>522</v>
      </c>
      <c r="G4532" s="126" t="s">
        <v>1102</v>
      </c>
      <c r="H4532" s="126" t="s">
        <v>524</v>
      </c>
      <c r="I4532" s="126" t="s">
        <v>418</v>
      </c>
      <c r="J4532" s="126" t="s">
        <v>2496</v>
      </c>
      <c r="K4532" s="126" t="s">
        <v>558</v>
      </c>
      <c r="L4532" s="126" t="s">
        <v>977</v>
      </c>
      <c r="M4532" s="130">
        <v>4648</v>
      </c>
      <c r="N4532" s="126" t="s">
        <v>290</v>
      </c>
      <c r="O4532" s="126" t="s">
        <v>528</v>
      </c>
      <c r="P4532" s="130">
        <v>0</v>
      </c>
      <c r="S4532" s="130">
        <v>0</v>
      </c>
      <c r="V4532" s="130">
        <v>4648</v>
      </c>
      <c r="X4532" s="126" t="s">
        <v>4459</v>
      </c>
      <c r="Z4532" s="127"/>
      <c r="AA4532" s="128"/>
      <c r="AB4532" s="128"/>
      <c r="AD4532" s="126" t="s">
        <v>1801</v>
      </c>
      <c r="AG4532" s="127"/>
      <c r="AI4532" s="127"/>
    </row>
    <row r="4533" spans="1:35" ht="14.85" customHeight="1">
      <c r="A4533" s="130">
        <v>5009771</v>
      </c>
      <c r="B4533" s="126" t="s">
        <v>413</v>
      </c>
      <c r="C4533" s="126" t="s">
        <v>8564</v>
      </c>
      <c r="D4533" s="126" t="s">
        <v>8566</v>
      </c>
      <c r="E4533" s="126" t="s">
        <v>288</v>
      </c>
      <c r="F4533" s="126" t="s">
        <v>522</v>
      </c>
      <c r="G4533" s="126" t="s">
        <v>2106</v>
      </c>
      <c r="H4533" s="126" t="s">
        <v>524</v>
      </c>
      <c r="I4533" s="126" t="s">
        <v>418</v>
      </c>
      <c r="J4533" s="126" t="s">
        <v>2496</v>
      </c>
      <c r="K4533" s="126" t="s">
        <v>558</v>
      </c>
      <c r="L4533" s="126" t="s">
        <v>977</v>
      </c>
      <c r="M4533" s="130">
        <v>1183</v>
      </c>
      <c r="N4533" s="126" t="s">
        <v>290</v>
      </c>
      <c r="O4533" s="126" t="s">
        <v>528</v>
      </c>
      <c r="P4533" s="130">
        <v>0</v>
      </c>
      <c r="S4533" s="130">
        <v>0</v>
      </c>
      <c r="V4533" s="130">
        <v>1183</v>
      </c>
      <c r="X4533" s="126" t="s">
        <v>6441</v>
      </c>
      <c r="Z4533" s="127"/>
      <c r="AA4533" s="128"/>
      <c r="AB4533" s="128"/>
      <c r="AD4533" s="126" t="s">
        <v>1801</v>
      </c>
      <c r="AG4533" s="127"/>
      <c r="AI4533" s="127"/>
    </row>
    <row r="4534" spans="1:35" ht="14.85" customHeight="1">
      <c r="A4534" s="130">
        <v>5009770</v>
      </c>
      <c r="B4534" s="126" t="s">
        <v>413</v>
      </c>
      <c r="C4534" s="126" t="s">
        <v>8564</v>
      </c>
      <c r="D4534" s="126" t="s">
        <v>8567</v>
      </c>
      <c r="E4534" s="126" t="s">
        <v>288</v>
      </c>
      <c r="F4534" s="126" t="s">
        <v>522</v>
      </c>
      <c r="G4534" s="126" t="s">
        <v>1504</v>
      </c>
      <c r="H4534" s="126" t="s">
        <v>524</v>
      </c>
      <c r="I4534" s="126" t="s">
        <v>418</v>
      </c>
      <c r="J4534" s="126" t="s">
        <v>2496</v>
      </c>
      <c r="K4534" s="126" t="s">
        <v>558</v>
      </c>
      <c r="L4534" s="126" t="s">
        <v>977</v>
      </c>
      <c r="M4534" s="130">
        <v>607.59</v>
      </c>
      <c r="N4534" s="126" t="s">
        <v>290</v>
      </c>
      <c r="O4534" s="126" t="s">
        <v>528</v>
      </c>
      <c r="P4534" s="130">
        <v>0</v>
      </c>
      <c r="S4534" s="130">
        <v>0</v>
      </c>
      <c r="V4534" s="130">
        <v>735</v>
      </c>
      <c r="X4534" s="126" t="s">
        <v>4459</v>
      </c>
      <c r="Z4534" s="127"/>
      <c r="AA4534" s="128"/>
      <c r="AB4534" s="128"/>
      <c r="AD4534" s="126" t="s">
        <v>1801</v>
      </c>
      <c r="AG4534" s="127"/>
      <c r="AI4534" s="127"/>
    </row>
    <row r="4535" spans="1:35" ht="14.85" customHeight="1">
      <c r="A4535" s="130">
        <v>5009768</v>
      </c>
      <c r="B4535" s="126" t="s">
        <v>413</v>
      </c>
      <c r="C4535" s="126" t="s">
        <v>8564</v>
      </c>
      <c r="D4535" s="126" t="s">
        <v>8568</v>
      </c>
      <c r="E4535" s="126" t="s">
        <v>288</v>
      </c>
      <c r="F4535" s="126" t="s">
        <v>522</v>
      </c>
      <c r="G4535" s="126" t="s">
        <v>523</v>
      </c>
      <c r="H4535" s="126" t="s">
        <v>524</v>
      </c>
      <c r="I4535" s="126" t="s">
        <v>418</v>
      </c>
      <c r="J4535" s="126" t="s">
        <v>2496</v>
      </c>
      <c r="K4535" s="126" t="s">
        <v>558</v>
      </c>
      <c r="L4535" s="126" t="s">
        <v>977</v>
      </c>
      <c r="M4535" s="130">
        <v>2072</v>
      </c>
      <c r="N4535" s="126" t="s">
        <v>290</v>
      </c>
      <c r="O4535" s="126" t="s">
        <v>528</v>
      </c>
      <c r="P4535" s="130">
        <v>0</v>
      </c>
      <c r="S4535" s="130">
        <v>0</v>
      </c>
      <c r="V4535" s="130">
        <v>2072</v>
      </c>
      <c r="X4535" s="126" t="s">
        <v>4459</v>
      </c>
      <c r="Z4535" s="127"/>
      <c r="AA4535" s="128"/>
      <c r="AB4535" s="128"/>
      <c r="AD4535" s="126" t="s">
        <v>1801</v>
      </c>
      <c r="AG4535" s="127"/>
      <c r="AI4535" s="127"/>
    </row>
    <row r="4536" spans="1:35" ht="14.85" customHeight="1">
      <c r="A4536" s="130">
        <v>5010938</v>
      </c>
      <c r="B4536" s="126" t="s">
        <v>413</v>
      </c>
      <c r="C4536" s="126" t="s">
        <v>8569</v>
      </c>
      <c r="E4536" s="126" t="s">
        <v>288</v>
      </c>
      <c r="F4536" s="126" t="s">
        <v>416</v>
      </c>
      <c r="G4536" s="126" t="s">
        <v>417</v>
      </c>
      <c r="H4536" s="126" t="s">
        <v>126</v>
      </c>
      <c r="I4536" s="126" t="s">
        <v>126</v>
      </c>
      <c r="J4536" s="126" t="s">
        <v>3618</v>
      </c>
      <c r="K4536" s="126" t="s">
        <v>558</v>
      </c>
      <c r="L4536" s="126" t="s">
        <v>3619</v>
      </c>
      <c r="M4536" s="130">
        <v>234.01</v>
      </c>
      <c r="O4536" s="126" t="s">
        <v>587</v>
      </c>
      <c r="P4536" s="130">
        <v>0</v>
      </c>
      <c r="S4536" s="130">
        <v>0</v>
      </c>
      <c r="V4536" s="130">
        <v>234.01</v>
      </c>
      <c r="X4536" s="126" t="s">
        <v>5333</v>
      </c>
      <c r="Z4536" s="127"/>
      <c r="AA4536" s="128">
        <v>1</v>
      </c>
      <c r="AB4536" s="128">
        <v>12</v>
      </c>
      <c r="AD4536" s="126" t="s">
        <v>562</v>
      </c>
      <c r="AG4536" s="127"/>
      <c r="AI4536" s="127"/>
    </row>
    <row r="4537" spans="1:35" ht="14.85" customHeight="1">
      <c r="A4537" s="130">
        <v>5011554</v>
      </c>
      <c r="B4537" s="126" t="s">
        <v>413</v>
      </c>
      <c r="C4537" s="126" t="s">
        <v>8570</v>
      </c>
      <c r="D4537" s="126" t="s">
        <v>3359</v>
      </c>
      <c r="E4537" s="126" t="s">
        <v>288</v>
      </c>
      <c r="F4537" s="126" t="s">
        <v>522</v>
      </c>
      <c r="G4537" s="126" t="s">
        <v>1636</v>
      </c>
      <c r="H4537" s="126" t="s">
        <v>524</v>
      </c>
      <c r="I4537" s="126" t="s">
        <v>418</v>
      </c>
      <c r="J4537" s="126" t="s">
        <v>3352</v>
      </c>
      <c r="K4537" s="126" t="s">
        <v>613</v>
      </c>
      <c r="L4537" s="126" t="s">
        <v>3353</v>
      </c>
      <c r="M4537" s="130">
        <v>866.78</v>
      </c>
      <c r="N4537" s="126" t="s">
        <v>290</v>
      </c>
      <c r="O4537" s="126" t="s">
        <v>621</v>
      </c>
      <c r="P4537" s="130">
        <v>0</v>
      </c>
      <c r="S4537" s="130">
        <v>0</v>
      </c>
      <c r="V4537" s="130">
        <v>866.78</v>
      </c>
      <c r="X4537" s="126" t="s">
        <v>729</v>
      </c>
      <c r="Z4537" s="127"/>
      <c r="AA4537" s="128"/>
      <c r="AB4537" s="128"/>
      <c r="AD4537" s="126" t="s">
        <v>1750</v>
      </c>
      <c r="AG4537" s="127"/>
      <c r="AI4537" s="127"/>
    </row>
    <row r="4538" spans="1:35" ht="14.85" customHeight="1">
      <c r="A4538" s="130">
        <v>5011553</v>
      </c>
      <c r="B4538" s="126" t="s">
        <v>413</v>
      </c>
      <c r="C4538" s="126" t="s">
        <v>8571</v>
      </c>
      <c r="D4538" s="126" t="s">
        <v>8572</v>
      </c>
      <c r="E4538" s="126" t="s">
        <v>288</v>
      </c>
      <c r="F4538" s="126" t="s">
        <v>522</v>
      </c>
      <c r="G4538" s="126" t="s">
        <v>1102</v>
      </c>
      <c r="H4538" s="126" t="s">
        <v>524</v>
      </c>
      <c r="I4538" s="126" t="s">
        <v>418</v>
      </c>
      <c r="J4538" s="126" t="s">
        <v>3352</v>
      </c>
      <c r="K4538" s="126" t="s">
        <v>613</v>
      </c>
      <c r="L4538" s="126" t="s">
        <v>3353</v>
      </c>
      <c r="M4538" s="130">
        <v>2522.42</v>
      </c>
      <c r="N4538" s="126" t="s">
        <v>290</v>
      </c>
      <c r="O4538" s="126" t="s">
        <v>621</v>
      </c>
      <c r="P4538" s="130">
        <v>0</v>
      </c>
      <c r="S4538" s="130">
        <v>0</v>
      </c>
      <c r="V4538" s="130">
        <v>2522.42</v>
      </c>
      <c r="X4538" s="126" t="s">
        <v>729</v>
      </c>
      <c r="Z4538" s="127"/>
      <c r="AA4538" s="128"/>
      <c r="AB4538" s="128"/>
      <c r="AD4538" s="126" t="s">
        <v>1750</v>
      </c>
      <c r="AG4538" s="127"/>
      <c r="AI4538" s="127"/>
    </row>
    <row r="4539" spans="1:35" ht="14.85" customHeight="1">
      <c r="A4539" s="130">
        <v>5011552</v>
      </c>
      <c r="B4539" s="126" t="s">
        <v>413</v>
      </c>
      <c r="C4539" s="126" t="s">
        <v>8573</v>
      </c>
      <c r="D4539" s="126" t="s">
        <v>3525</v>
      </c>
      <c r="E4539" s="126" t="s">
        <v>288</v>
      </c>
      <c r="F4539" s="126" t="s">
        <v>364</v>
      </c>
      <c r="G4539" s="126" t="s">
        <v>417</v>
      </c>
      <c r="H4539" s="126" t="s">
        <v>126</v>
      </c>
      <c r="I4539" s="126" t="s">
        <v>126</v>
      </c>
      <c r="J4539" s="126" t="s">
        <v>1449</v>
      </c>
      <c r="K4539" s="126" t="s">
        <v>535</v>
      </c>
      <c r="L4539" s="126" t="s">
        <v>1450</v>
      </c>
      <c r="M4539" s="130">
        <v>6817.44</v>
      </c>
      <c r="O4539" s="126" t="s">
        <v>365</v>
      </c>
      <c r="P4539" s="130">
        <v>0</v>
      </c>
      <c r="S4539" s="130">
        <v>0</v>
      </c>
      <c r="V4539" s="130">
        <v>19650.400000000001</v>
      </c>
      <c r="X4539" s="126" t="s">
        <v>510</v>
      </c>
      <c r="Z4539" s="127"/>
      <c r="AA4539" s="128">
        <v>2</v>
      </c>
      <c r="AB4539" s="128">
        <v>60</v>
      </c>
      <c r="AC4539" s="126" t="s">
        <v>366</v>
      </c>
      <c r="AD4539" s="126" t="s">
        <v>1750</v>
      </c>
      <c r="AG4539" s="127"/>
      <c r="AI4539" s="127"/>
    </row>
    <row r="4540" spans="1:35" ht="14.85" customHeight="1">
      <c r="A4540" s="130">
        <v>5011551</v>
      </c>
      <c r="B4540" s="126" t="s">
        <v>413</v>
      </c>
      <c r="C4540" s="126" t="s">
        <v>8573</v>
      </c>
      <c r="D4540" s="126" t="s">
        <v>3525</v>
      </c>
      <c r="E4540" s="126" t="s">
        <v>288</v>
      </c>
      <c r="F4540" s="126" t="s">
        <v>364</v>
      </c>
      <c r="G4540" s="126" t="s">
        <v>417</v>
      </c>
      <c r="H4540" s="126" t="s">
        <v>126</v>
      </c>
      <c r="I4540" s="126" t="s">
        <v>126</v>
      </c>
      <c r="J4540" s="126" t="s">
        <v>1449</v>
      </c>
      <c r="K4540" s="126" t="s">
        <v>535</v>
      </c>
      <c r="L4540" s="126" t="s">
        <v>1450</v>
      </c>
      <c r="M4540" s="130">
        <v>6817.44</v>
      </c>
      <c r="O4540" s="126" t="s">
        <v>365</v>
      </c>
      <c r="P4540" s="130">
        <v>0</v>
      </c>
      <c r="S4540" s="130">
        <v>0</v>
      </c>
      <c r="V4540" s="130">
        <v>19650.400000000001</v>
      </c>
      <c r="X4540" s="126" t="s">
        <v>469</v>
      </c>
      <c r="Z4540" s="127"/>
      <c r="AA4540" s="128">
        <v>1</v>
      </c>
      <c r="AB4540" s="128">
        <v>60</v>
      </c>
      <c r="AC4540" s="126" t="s">
        <v>366</v>
      </c>
      <c r="AD4540" s="126" t="s">
        <v>1750</v>
      </c>
      <c r="AG4540" s="127"/>
      <c r="AI4540" s="127"/>
    </row>
    <row r="4541" spans="1:35" ht="14.85" customHeight="1">
      <c r="A4541" s="130">
        <v>5011550</v>
      </c>
      <c r="B4541" s="126" t="s">
        <v>413</v>
      </c>
      <c r="C4541" s="126" t="s">
        <v>8574</v>
      </c>
      <c r="D4541" s="126" t="s">
        <v>3537</v>
      </c>
      <c r="E4541" s="126" t="s">
        <v>288</v>
      </c>
      <c r="F4541" s="126" t="s">
        <v>364</v>
      </c>
      <c r="G4541" s="126" t="s">
        <v>417</v>
      </c>
      <c r="H4541" s="126" t="s">
        <v>126</v>
      </c>
      <c r="I4541" s="126" t="s">
        <v>126</v>
      </c>
      <c r="J4541" s="126" t="s">
        <v>1449</v>
      </c>
      <c r="K4541" s="126" t="s">
        <v>535</v>
      </c>
      <c r="L4541" s="126" t="s">
        <v>1450</v>
      </c>
      <c r="M4541" s="130">
        <v>6817.44</v>
      </c>
      <c r="O4541" s="126" t="s">
        <v>365</v>
      </c>
      <c r="P4541" s="130">
        <v>0</v>
      </c>
      <c r="S4541" s="130">
        <v>0</v>
      </c>
      <c r="V4541" s="130">
        <v>24652.32</v>
      </c>
      <c r="X4541" s="126" t="s">
        <v>510</v>
      </c>
      <c r="Z4541" s="127"/>
      <c r="AA4541" s="128">
        <v>2</v>
      </c>
      <c r="AB4541" s="128">
        <v>60</v>
      </c>
      <c r="AC4541" s="126" t="s">
        <v>366</v>
      </c>
      <c r="AD4541" s="126" t="s">
        <v>1750</v>
      </c>
      <c r="AG4541" s="127"/>
      <c r="AI4541" s="127"/>
    </row>
    <row r="4542" spans="1:35" ht="14.85" customHeight="1">
      <c r="A4542" s="130">
        <v>5011549</v>
      </c>
      <c r="B4542" s="126" t="s">
        <v>413</v>
      </c>
      <c r="C4542" s="126" t="s">
        <v>8574</v>
      </c>
      <c r="D4542" s="126" t="s">
        <v>3537</v>
      </c>
      <c r="E4542" s="126" t="s">
        <v>288</v>
      </c>
      <c r="F4542" s="126" t="s">
        <v>364</v>
      </c>
      <c r="G4542" s="126" t="s">
        <v>417</v>
      </c>
      <c r="H4542" s="126" t="s">
        <v>126</v>
      </c>
      <c r="I4542" s="126" t="s">
        <v>126</v>
      </c>
      <c r="J4542" s="126" t="s">
        <v>1449</v>
      </c>
      <c r="K4542" s="126" t="s">
        <v>535</v>
      </c>
      <c r="L4542" s="126" t="s">
        <v>1450</v>
      </c>
      <c r="M4542" s="130">
        <v>6817.44</v>
      </c>
      <c r="O4542" s="126" t="s">
        <v>365</v>
      </c>
      <c r="P4542" s="130">
        <v>0</v>
      </c>
      <c r="S4542" s="130">
        <v>0</v>
      </c>
      <c r="V4542" s="130">
        <v>24652.32</v>
      </c>
      <c r="X4542" s="126" t="s">
        <v>469</v>
      </c>
      <c r="Z4542" s="127"/>
      <c r="AA4542" s="128">
        <v>1</v>
      </c>
      <c r="AB4542" s="128">
        <v>60</v>
      </c>
      <c r="AC4542" s="126" t="s">
        <v>366</v>
      </c>
      <c r="AD4542" s="126" t="s">
        <v>1750</v>
      </c>
      <c r="AG4542" s="127"/>
      <c r="AI4542" s="127"/>
    </row>
    <row r="4543" spans="1:35" ht="14.85" customHeight="1">
      <c r="A4543" s="130">
        <v>5011548</v>
      </c>
      <c r="B4543" s="126" t="s">
        <v>413</v>
      </c>
      <c r="C4543" s="126" t="s">
        <v>5324</v>
      </c>
      <c r="D4543" s="126" t="s">
        <v>5325</v>
      </c>
      <c r="E4543" s="126" t="s">
        <v>288</v>
      </c>
      <c r="F4543" s="126" t="s">
        <v>364</v>
      </c>
      <c r="G4543" s="126" t="s">
        <v>417</v>
      </c>
      <c r="H4543" s="126" t="s">
        <v>126</v>
      </c>
      <c r="I4543" s="126" t="s">
        <v>126</v>
      </c>
      <c r="J4543" s="126" t="s">
        <v>1449</v>
      </c>
      <c r="K4543" s="126" t="s">
        <v>535</v>
      </c>
      <c r="L4543" s="126" t="s">
        <v>1450</v>
      </c>
      <c r="M4543" s="130">
        <v>6817.44</v>
      </c>
      <c r="O4543" s="126" t="s">
        <v>365</v>
      </c>
      <c r="P4543" s="130">
        <v>0</v>
      </c>
      <c r="S4543" s="130">
        <v>0</v>
      </c>
      <c r="V4543" s="130">
        <v>31797.919999999998</v>
      </c>
      <c r="X4543" s="126" t="s">
        <v>510</v>
      </c>
      <c r="Z4543" s="127"/>
      <c r="AA4543" s="128">
        <v>2</v>
      </c>
      <c r="AB4543" s="128">
        <v>60</v>
      </c>
      <c r="AC4543" s="126" t="s">
        <v>366</v>
      </c>
      <c r="AD4543" s="126" t="s">
        <v>1750</v>
      </c>
      <c r="AG4543" s="127"/>
      <c r="AI4543" s="127"/>
    </row>
    <row r="4544" spans="1:35" ht="14.85" customHeight="1">
      <c r="A4544" s="130">
        <v>5011320</v>
      </c>
      <c r="B4544" s="126" t="s">
        <v>413</v>
      </c>
      <c r="C4544" s="126" t="s">
        <v>8575</v>
      </c>
      <c r="D4544" s="126" t="s">
        <v>8576</v>
      </c>
      <c r="E4544" s="126" t="s">
        <v>288</v>
      </c>
      <c r="F4544" s="126" t="s">
        <v>491</v>
      </c>
      <c r="G4544" s="126" t="s">
        <v>417</v>
      </c>
      <c r="H4544" s="126" t="s">
        <v>126</v>
      </c>
      <c r="I4544" s="126" t="s">
        <v>126</v>
      </c>
      <c r="J4544" s="126" t="s">
        <v>778</v>
      </c>
      <c r="K4544" s="126" t="s">
        <v>779</v>
      </c>
      <c r="L4544" s="126" t="s">
        <v>780</v>
      </c>
      <c r="M4544" s="130">
        <v>304.64</v>
      </c>
      <c r="O4544" s="126" t="s">
        <v>6750</v>
      </c>
      <c r="P4544" s="130">
        <v>0</v>
      </c>
      <c r="S4544" s="130">
        <v>0</v>
      </c>
      <c r="V4544" s="130">
        <v>304.64</v>
      </c>
      <c r="X4544" s="126" t="s">
        <v>6751</v>
      </c>
      <c r="Z4544" s="127"/>
      <c r="AA4544" s="128">
        <v>1</v>
      </c>
      <c r="AB4544" s="128">
        <v>36</v>
      </c>
      <c r="AD4544" s="126" t="s">
        <v>1287</v>
      </c>
      <c r="AG4544" s="127"/>
      <c r="AI4544" s="127"/>
    </row>
    <row r="4545" spans="1:35" ht="14.85" customHeight="1">
      <c r="A4545" s="130">
        <v>5011319</v>
      </c>
      <c r="B4545" s="126" t="s">
        <v>413</v>
      </c>
      <c r="C4545" s="126" t="s">
        <v>8577</v>
      </c>
      <c r="D4545" s="126" t="s">
        <v>8578</v>
      </c>
      <c r="E4545" s="126" t="s">
        <v>288</v>
      </c>
      <c r="F4545" s="126" t="s">
        <v>491</v>
      </c>
      <c r="G4545" s="126" t="s">
        <v>417</v>
      </c>
      <c r="H4545" s="126" t="s">
        <v>126</v>
      </c>
      <c r="I4545" s="126" t="s">
        <v>126</v>
      </c>
      <c r="J4545" s="126" t="s">
        <v>778</v>
      </c>
      <c r="K4545" s="126" t="s">
        <v>779</v>
      </c>
      <c r="L4545" s="126" t="s">
        <v>780</v>
      </c>
      <c r="M4545" s="130">
        <v>304.64</v>
      </c>
      <c r="O4545" s="126" t="s">
        <v>833</v>
      </c>
      <c r="P4545" s="130">
        <v>0</v>
      </c>
      <c r="S4545" s="130">
        <v>0</v>
      </c>
      <c r="V4545" s="130">
        <v>304.64</v>
      </c>
      <c r="X4545" s="126" t="s">
        <v>4181</v>
      </c>
      <c r="Z4545" s="127"/>
      <c r="AA4545" s="128">
        <v>1</v>
      </c>
      <c r="AB4545" s="128">
        <v>36</v>
      </c>
      <c r="AD4545" s="126" t="s">
        <v>1287</v>
      </c>
      <c r="AG4545" s="127"/>
      <c r="AI4545" s="127"/>
    </row>
    <row r="4546" spans="1:35" ht="14.85" customHeight="1">
      <c r="A4546" s="130">
        <v>5011285</v>
      </c>
      <c r="B4546" s="126" t="s">
        <v>413</v>
      </c>
      <c r="C4546" s="126" t="s">
        <v>8579</v>
      </c>
      <c r="D4546" s="126" t="s">
        <v>5652</v>
      </c>
      <c r="E4546" s="126" t="s">
        <v>288</v>
      </c>
      <c r="F4546" s="126" t="s">
        <v>364</v>
      </c>
      <c r="G4546" s="126" t="s">
        <v>417</v>
      </c>
      <c r="H4546" s="126" t="s">
        <v>126</v>
      </c>
      <c r="I4546" s="126" t="s">
        <v>126</v>
      </c>
      <c r="J4546" s="126" t="s">
        <v>484</v>
      </c>
      <c r="K4546" s="126" t="s">
        <v>443</v>
      </c>
      <c r="L4546" s="126" t="s">
        <v>485</v>
      </c>
      <c r="M4546" s="130">
        <v>6817.44</v>
      </c>
      <c r="O4546" s="126" t="s">
        <v>365</v>
      </c>
      <c r="P4546" s="130">
        <v>0</v>
      </c>
      <c r="S4546" s="130">
        <v>0</v>
      </c>
      <c r="V4546" s="130">
        <v>16531.2</v>
      </c>
      <c r="X4546" s="126" t="s">
        <v>510</v>
      </c>
      <c r="Z4546" s="127"/>
      <c r="AA4546" s="128">
        <v>2</v>
      </c>
      <c r="AB4546" s="128">
        <v>60</v>
      </c>
      <c r="AC4546" s="126" t="s">
        <v>366</v>
      </c>
      <c r="AD4546" s="126" t="s">
        <v>1287</v>
      </c>
      <c r="AG4546" s="127"/>
      <c r="AI4546" s="127"/>
    </row>
    <row r="4547" spans="1:35" ht="14.85" customHeight="1">
      <c r="A4547" s="130">
        <v>5011284</v>
      </c>
      <c r="B4547" s="126" t="s">
        <v>413</v>
      </c>
      <c r="C4547" s="126" t="s">
        <v>8579</v>
      </c>
      <c r="D4547" s="126" t="s">
        <v>5652</v>
      </c>
      <c r="E4547" s="126" t="s">
        <v>288</v>
      </c>
      <c r="F4547" s="126" t="s">
        <v>364</v>
      </c>
      <c r="G4547" s="126" t="s">
        <v>417</v>
      </c>
      <c r="H4547" s="126" t="s">
        <v>126</v>
      </c>
      <c r="I4547" s="126" t="s">
        <v>126</v>
      </c>
      <c r="J4547" s="126" t="s">
        <v>484</v>
      </c>
      <c r="K4547" s="126" t="s">
        <v>443</v>
      </c>
      <c r="L4547" s="126" t="s">
        <v>485</v>
      </c>
      <c r="M4547" s="130">
        <v>6817.44</v>
      </c>
      <c r="O4547" s="126" t="s">
        <v>365</v>
      </c>
      <c r="P4547" s="130">
        <v>0</v>
      </c>
      <c r="S4547" s="130">
        <v>0</v>
      </c>
      <c r="V4547" s="130">
        <v>16531.2</v>
      </c>
      <c r="X4547" s="126" t="s">
        <v>469</v>
      </c>
      <c r="Z4547" s="127"/>
      <c r="AA4547" s="128">
        <v>1</v>
      </c>
      <c r="AB4547" s="128">
        <v>60</v>
      </c>
      <c r="AC4547" s="126" t="s">
        <v>366</v>
      </c>
      <c r="AD4547" s="126" t="s">
        <v>1287</v>
      </c>
      <c r="AG4547" s="127"/>
      <c r="AI4547" s="127"/>
    </row>
    <row r="4548" spans="1:35" ht="14.85" customHeight="1">
      <c r="A4548" s="130">
        <v>5011283</v>
      </c>
      <c r="B4548" s="126" t="s">
        <v>413</v>
      </c>
      <c r="C4548" s="126" t="s">
        <v>8580</v>
      </c>
      <c r="D4548" s="126" t="s">
        <v>2769</v>
      </c>
      <c r="E4548" s="126" t="s">
        <v>288</v>
      </c>
      <c r="F4548" s="126" t="s">
        <v>364</v>
      </c>
      <c r="G4548" s="126" t="s">
        <v>417</v>
      </c>
      <c r="H4548" s="126" t="s">
        <v>126</v>
      </c>
      <c r="I4548" s="126" t="s">
        <v>126</v>
      </c>
      <c r="J4548" s="126" t="s">
        <v>484</v>
      </c>
      <c r="K4548" s="126" t="s">
        <v>443</v>
      </c>
      <c r="L4548" s="126" t="s">
        <v>485</v>
      </c>
      <c r="M4548" s="130">
        <v>6817.44</v>
      </c>
      <c r="O4548" s="126" t="s">
        <v>365</v>
      </c>
      <c r="P4548" s="130">
        <v>0</v>
      </c>
      <c r="S4548" s="130">
        <v>0</v>
      </c>
      <c r="V4548" s="130">
        <v>23974.799999999999</v>
      </c>
      <c r="X4548" s="126" t="s">
        <v>510</v>
      </c>
      <c r="Z4548" s="127"/>
      <c r="AA4548" s="128">
        <v>2</v>
      </c>
      <c r="AB4548" s="128">
        <v>60</v>
      </c>
      <c r="AC4548" s="126" t="s">
        <v>366</v>
      </c>
      <c r="AD4548" s="126" t="s">
        <v>1287</v>
      </c>
      <c r="AG4548" s="127"/>
      <c r="AI4548" s="127"/>
    </row>
    <row r="4549" spans="1:35" ht="14.85" customHeight="1">
      <c r="A4549" s="130">
        <v>5011282</v>
      </c>
      <c r="B4549" s="126" t="s">
        <v>413</v>
      </c>
      <c r="C4549" s="126" t="s">
        <v>8580</v>
      </c>
      <c r="D4549" s="126" t="s">
        <v>2769</v>
      </c>
      <c r="E4549" s="126" t="s">
        <v>288</v>
      </c>
      <c r="F4549" s="126" t="s">
        <v>364</v>
      </c>
      <c r="G4549" s="126" t="s">
        <v>417</v>
      </c>
      <c r="H4549" s="126" t="s">
        <v>126</v>
      </c>
      <c r="I4549" s="126" t="s">
        <v>126</v>
      </c>
      <c r="J4549" s="126" t="s">
        <v>484</v>
      </c>
      <c r="K4549" s="126" t="s">
        <v>443</v>
      </c>
      <c r="L4549" s="126" t="s">
        <v>485</v>
      </c>
      <c r="M4549" s="130">
        <v>6817.44</v>
      </c>
      <c r="O4549" s="126" t="s">
        <v>365</v>
      </c>
      <c r="P4549" s="130">
        <v>0</v>
      </c>
      <c r="S4549" s="130">
        <v>0</v>
      </c>
      <c r="V4549" s="130">
        <v>23974.799999999999</v>
      </c>
      <c r="X4549" s="126" t="s">
        <v>469</v>
      </c>
      <c r="Z4549" s="127"/>
      <c r="AA4549" s="128">
        <v>1</v>
      </c>
      <c r="AB4549" s="128">
        <v>60</v>
      </c>
      <c r="AC4549" s="126" t="s">
        <v>366</v>
      </c>
      <c r="AD4549" s="126" t="s">
        <v>1287</v>
      </c>
      <c r="AG4549" s="127"/>
      <c r="AI4549" s="127"/>
    </row>
    <row r="4550" spans="1:35" ht="14.85" customHeight="1">
      <c r="A4550" s="130">
        <v>5011281</v>
      </c>
      <c r="B4550" s="126" t="s">
        <v>413</v>
      </c>
      <c r="C4550" s="126" t="s">
        <v>8581</v>
      </c>
      <c r="D4550" s="126" t="s">
        <v>5550</v>
      </c>
      <c r="E4550" s="126" t="s">
        <v>288</v>
      </c>
      <c r="F4550" s="126" t="s">
        <v>364</v>
      </c>
      <c r="G4550" s="126" t="s">
        <v>417</v>
      </c>
      <c r="H4550" s="126" t="s">
        <v>126</v>
      </c>
      <c r="I4550" s="126" t="s">
        <v>126</v>
      </c>
      <c r="J4550" s="126" t="s">
        <v>484</v>
      </c>
      <c r="K4550" s="126" t="s">
        <v>443</v>
      </c>
      <c r="L4550" s="126" t="s">
        <v>485</v>
      </c>
      <c r="M4550" s="130">
        <v>6817.44</v>
      </c>
      <c r="O4550" s="126" t="s">
        <v>365</v>
      </c>
      <c r="P4550" s="130">
        <v>0</v>
      </c>
      <c r="S4550" s="130">
        <v>0</v>
      </c>
      <c r="V4550" s="130">
        <v>30996.720000000001</v>
      </c>
      <c r="X4550" s="126" t="s">
        <v>510</v>
      </c>
      <c r="Z4550" s="127"/>
      <c r="AA4550" s="128">
        <v>2</v>
      </c>
      <c r="AB4550" s="128">
        <v>60</v>
      </c>
      <c r="AC4550" s="126" t="s">
        <v>366</v>
      </c>
      <c r="AD4550" s="126" t="s">
        <v>1287</v>
      </c>
      <c r="AG4550" s="127"/>
      <c r="AI4550" s="127"/>
    </row>
    <row r="4551" spans="1:35" ht="14.85" customHeight="1">
      <c r="A4551" s="130">
        <v>5011280</v>
      </c>
      <c r="B4551" s="126" t="s">
        <v>413</v>
      </c>
      <c r="C4551" s="126" t="s">
        <v>8581</v>
      </c>
      <c r="D4551" s="126" t="s">
        <v>5550</v>
      </c>
      <c r="E4551" s="126" t="s">
        <v>288</v>
      </c>
      <c r="F4551" s="126" t="s">
        <v>364</v>
      </c>
      <c r="G4551" s="126" t="s">
        <v>417</v>
      </c>
      <c r="H4551" s="126" t="s">
        <v>126</v>
      </c>
      <c r="I4551" s="126" t="s">
        <v>126</v>
      </c>
      <c r="J4551" s="126" t="s">
        <v>484</v>
      </c>
      <c r="K4551" s="126" t="s">
        <v>443</v>
      </c>
      <c r="L4551" s="126" t="s">
        <v>485</v>
      </c>
      <c r="M4551" s="130">
        <v>6817.44</v>
      </c>
      <c r="O4551" s="126" t="s">
        <v>365</v>
      </c>
      <c r="P4551" s="130">
        <v>0</v>
      </c>
      <c r="S4551" s="130">
        <v>0</v>
      </c>
      <c r="V4551" s="130">
        <v>30996.720000000001</v>
      </c>
      <c r="X4551" s="126" t="s">
        <v>469</v>
      </c>
      <c r="Z4551" s="127"/>
      <c r="AA4551" s="128">
        <v>1</v>
      </c>
      <c r="AB4551" s="128">
        <v>60</v>
      </c>
      <c r="AC4551" s="126" t="s">
        <v>366</v>
      </c>
      <c r="AD4551" s="126" t="s">
        <v>1287</v>
      </c>
      <c r="AG4551" s="127"/>
      <c r="AI4551" s="127"/>
    </row>
    <row r="4552" spans="1:35" ht="14.85" customHeight="1">
      <c r="A4552" s="130">
        <v>5011279</v>
      </c>
      <c r="B4552" s="126" t="s">
        <v>413</v>
      </c>
      <c r="C4552" s="126" t="s">
        <v>6962</v>
      </c>
      <c r="D4552" s="126" t="s">
        <v>6963</v>
      </c>
      <c r="E4552" s="126" t="s">
        <v>288</v>
      </c>
      <c r="F4552" s="126" t="s">
        <v>364</v>
      </c>
      <c r="G4552" s="126" t="s">
        <v>417</v>
      </c>
      <c r="H4552" s="126" t="s">
        <v>126</v>
      </c>
      <c r="I4552" s="126" t="s">
        <v>126</v>
      </c>
      <c r="J4552" s="126" t="s">
        <v>484</v>
      </c>
      <c r="K4552" s="126" t="s">
        <v>443</v>
      </c>
      <c r="L4552" s="126" t="s">
        <v>485</v>
      </c>
      <c r="M4552" s="130">
        <v>6817.44</v>
      </c>
      <c r="O4552" s="126" t="s">
        <v>365</v>
      </c>
      <c r="P4552" s="130">
        <v>0</v>
      </c>
      <c r="S4552" s="130">
        <v>0</v>
      </c>
      <c r="V4552" s="130">
        <v>11686.96</v>
      </c>
      <c r="X4552" s="126" t="s">
        <v>510</v>
      </c>
      <c r="Z4552" s="127"/>
      <c r="AA4552" s="128">
        <v>2</v>
      </c>
      <c r="AB4552" s="128">
        <v>60</v>
      </c>
      <c r="AC4552" s="126" t="s">
        <v>366</v>
      </c>
      <c r="AD4552" s="126" t="s">
        <v>1287</v>
      </c>
      <c r="AG4552" s="127"/>
      <c r="AI4552" s="127"/>
    </row>
    <row r="4553" spans="1:35" ht="14.85" customHeight="1">
      <c r="A4553" s="130">
        <v>5007067</v>
      </c>
      <c r="B4553" s="126" t="s">
        <v>8582</v>
      </c>
      <c r="C4553" s="126" t="s">
        <v>8263</v>
      </c>
      <c r="D4553" s="126" t="s">
        <v>8583</v>
      </c>
      <c r="E4553" s="126" t="s">
        <v>288</v>
      </c>
      <c r="F4553" s="126" t="s">
        <v>532</v>
      </c>
      <c r="G4553" s="126" t="s">
        <v>604</v>
      </c>
      <c r="H4553" s="126" t="s">
        <v>126</v>
      </c>
      <c r="I4553" s="126" t="s">
        <v>418</v>
      </c>
      <c r="J4553" s="126" t="s">
        <v>8265</v>
      </c>
      <c r="K4553" s="126" t="s">
        <v>8266</v>
      </c>
      <c r="L4553" s="126" t="s">
        <v>4304</v>
      </c>
      <c r="M4553" s="130">
        <v>190.4</v>
      </c>
      <c r="O4553" s="126" t="s">
        <v>537</v>
      </c>
      <c r="P4553" s="130">
        <v>0</v>
      </c>
      <c r="S4553" s="130">
        <v>0</v>
      </c>
      <c r="V4553" s="130">
        <v>257.43</v>
      </c>
      <c r="X4553" s="126" t="s">
        <v>1723</v>
      </c>
      <c r="Z4553" s="127"/>
      <c r="AA4553" s="128">
        <v>500</v>
      </c>
      <c r="AB4553" s="128">
        <v>12</v>
      </c>
      <c r="AD4553" s="126" t="s">
        <v>562</v>
      </c>
      <c r="AG4553" s="127"/>
      <c r="AI4553" s="127"/>
    </row>
    <row r="4554" spans="1:35" ht="14.85" customHeight="1">
      <c r="A4554" s="130">
        <v>5010437</v>
      </c>
      <c r="B4554" s="126" t="s">
        <v>8584</v>
      </c>
      <c r="C4554" s="126" t="s">
        <v>8585</v>
      </c>
      <c r="D4554" s="126" t="s">
        <v>8586</v>
      </c>
      <c r="E4554" s="126" t="s">
        <v>288</v>
      </c>
      <c r="F4554" s="126" t="s">
        <v>491</v>
      </c>
      <c r="G4554" s="126" t="s">
        <v>417</v>
      </c>
      <c r="H4554" s="126" t="s">
        <v>126</v>
      </c>
      <c r="I4554" s="126" t="s">
        <v>126</v>
      </c>
      <c r="J4554" s="126" t="s">
        <v>7611</v>
      </c>
      <c r="K4554" s="126" t="s">
        <v>420</v>
      </c>
      <c r="L4554" s="126" t="s">
        <v>5771</v>
      </c>
      <c r="M4554" s="130">
        <v>925.12</v>
      </c>
      <c r="O4554" s="126" t="s">
        <v>1081</v>
      </c>
      <c r="P4554" s="130">
        <v>0</v>
      </c>
      <c r="S4554" s="130">
        <v>0</v>
      </c>
      <c r="V4554" s="130">
        <v>1161.8699999999999</v>
      </c>
      <c r="X4554" s="126" t="s">
        <v>1082</v>
      </c>
      <c r="Z4554" s="127"/>
      <c r="AA4554" s="128">
        <v>1</v>
      </c>
      <c r="AB4554" s="128">
        <v>36</v>
      </c>
      <c r="AD4554" s="126" t="s">
        <v>562</v>
      </c>
      <c r="AG4554" s="127"/>
      <c r="AI4554" s="127"/>
    </row>
    <row r="4555" spans="1:35" ht="14.85" customHeight="1">
      <c r="A4555" s="130">
        <v>5013429</v>
      </c>
      <c r="B4555" s="126" t="s">
        <v>413</v>
      </c>
      <c r="C4555" s="126" t="s">
        <v>5865</v>
      </c>
      <c r="E4555" s="126" t="s">
        <v>288</v>
      </c>
      <c r="F4555" s="126" t="s">
        <v>364</v>
      </c>
      <c r="G4555" s="126" t="s">
        <v>417</v>
      </c>
      <c r="H4555" s="126" t="s">
        <v>126</v>
      </c>
      <c r="I4555" s="126" t="s">
        <v>126</v>
      </c>
      <c r="J4555" s="126" t="s">
        <v>466</v>
      </c>
      <c r="K4555" s="126" t="s">
        <v>467</v>
      </c>
      <c r="L4555" s="126" t="s">
        <v>468</v>
      </c>
      <c r="M4555" s="130">
        <v>6817.44</v>
      </c>
      <c r="O4555" s="126" t="s">
        <v>365</v>
      </c>
      <c r="P4555" s="130">
        <v>0</v>
      </c>
      <c r="S4555" s="130">
        <v>0</v>
      </c>
      <c r="V4555" s="130">
        <v>19317.439999999999</v>
      </c>
      <c r="X4555" s="126" t="s">
        <v>469</v>
      </c>
      <c r="Z4555" s="127"/>
      <c r="AA4555" s="128">
        <v>1</v>
      </c>
      <c r="AB4555" s="128">
        <v>60</v>
      </c>
      <c r="AC4555" s="126" t="s">
        <v>366</v>
      </c>
      <c r="AD4555" s="126" t="s">
        <v>424</v>
      </c>
      <c r="AG4555" s="127"/>
      <c r="AI4555" s="127"/>
    </row>
    <row r="4556" spans="1:35" ht="14.85" customHeight="1">
      <c r="A4556" s="130">
        <v>5009314</v>
      </c>
      <c r="B4556" s="126" t="s">
        <v>8587</v>
      </c>
      <c r="C4556" s="126" t="s">
        <v>4387</v>
      </c>
      <c r="D4556" s="126" t="s">
        <v>8588</v>
      </c>
      <c r="E4556" s="126" t="s">
        <v>288</v>
      </c>
      <c r="F4556" s="126" t="s">
        <v>753</v>
      </c>
      <c r="G4556" s="126" t="s">
        <v>417</v>
      </c>
      <c r="H4556" s="126" t="s">
        <v>308</v>
      </c>
      <c r="I4556" s="126" t="s">
        <v>308</v>
      </c>
      <c r="J4556" s="126" t="s">
        <v>2642</v>
      </c>
      <c r="K4556" s="126" t="s">
        <v>747</v>
      </c>
      <c r="L4556" s="126" t="s">
        <v>2643</v>
      </c>
      <c r="M4556" s="130">
        <v>399.84</v>
      </c>
      <c r="O4556" s="126" t="s">
        <v>1807</v>
      </c>
      <c r="P4556" s="130">
        <v>0</v>
      </c>
      <c r="S4556" s="130">
        <v>0</v>
      </c>
      <c r="V4556" s="130">
        <v>427.12</v>
      </c>
      <c r="X4556" s="126" t="s">
        <v>1808</v>
      </c>
      <c r="Z4556" s="127"/>
      <c r="AA4556" s="128">
        <v>2</v>
      </c>
      <c r="AB4556" s="128">
        <v>12</v>
      </c>
      <c r="AD4556" s="126" t="s">
        <v>562</v>
      </c>
      <c r="AG4556" s="127"/>
      <c r="AI4556" s="127"/>
    </row>
    <row r="4557" spans="1:35" ht="14.85" customHeight="1">
      <c r="A4557" s="130">
        <v>5009313</v>
      </c>
      <c r="B4557" s="126" t="s">
        <v>8589</v>
      </c>
      <c r="C4557" s="126" t="s">
        <v>6269</v>
      </c>
      <c r="D4557" s="126" t="s">
        <v>8590</v>
      </c>
      <c r="E4557" s="126" t="s">
        <v>288</v>
      </c>
      <c r="F4557" s="126" t="s">
        <v>753</v>
      </c>
      <c r="G4557" s="126" t="s">
        <v>417</v>
      </c>
      <c r="H4557" s="126" t="s">
        <v>126</v>
      </c>
      <c r="I4557" s="126" t="s">
        <v>126</v>
      </c>
      <c r="J4557" s="126" t="s">
        <v>2642</v>
      </c>
      <c r="K4557" s="126" t="s">
        <v>747</v>
      </c>
      <c r="L4557" s="126" t="s">
        <v>2643</v>
      </c>
      <c r="M4557" s="130">
        <v>876.96</v>
      </c>
      <c r="O4557" s="126" t="s">
        <v>1804</v>
      </c>
      <c r="P4557" s="130">
        <v>0</v>
      </c>
      <c r="S4557" s="130">
        <v>0</v>
      </c>
      <c r="V4557" s="130">
        <v>988.59</v>
      </c>
      <c r="X4557" s="126" t="s">
        <v>6271</v>
      </c>
      <c r="Z4557" s="127"/>
      <c r="AA4557" s="128">
        <v>2</v>
      </c>
      <c r="AB4557" s="128">
        <v>12</v>
      </c>
      <c r="AD4557" s="126" t="s">
        <v>562</v>
      </c>
      <c r="AG4557" s="127"/>
      <c r="AI4557" s="127"/>
    </row>
    <row r="4558" spans="1:35" ht="14.85" customHeight="1">
      <c r="A4558" s="130">
        <v>5009312</v>
      </c>
      <c r="B4558" s="126" t="s">
        <v>8591</v>
      </c>
      <c r="C4558" s="126" t="s">
        <v>4387</v>
      </c>
      <c r="D4558" s="126" t="s">
        <v>8592</v>
      </c>
      <c r="E4558" s="126" t="s">
        <v>288</v>
      </c>
      <c r="F4558" s="126" t="s">
        <v>753</v>
      </c>
      <c r="G4558" s="126" t="s">
        <v>417</v>
      </c>
      <c r="H4558" s="126" t="s">
        <v>308</v>
      </c>
      <c r="I4558" s="126" t="s">
        <v>308</v>
      </c>
      <c r="J4558" s="126" t="s">
        <v>2642</v>
      </c>
      <c r="K4558" s="126" t="s">
        <v>747</v>
      </c>
      <c r="L4558" s="126" t="s">
        <v>2643</v>
      </c>
      <c r="M4558" s="130">
        <v>399.84</v>
      </c>
      <c r="O4558" s="126" t="s">
        <v>1807</v>
      </c>
      <c r="P4558" s="130">
        <v>0</v>
      </c>
      <c r="S4558" s="130">
        <v>0</v>
      </c>
      <c r="V4558" s="130">
        <v>427.12</v>
      </c>
      <c r="X4558" s="126" t="s">
        <v>1808</v>
      </c>
      <c r="Z4558" s="127"/>
      <c r="AA4558" s="128">
        <v>2</v>
      </c>
      <c r="AB4558" s="128">
        <v>12</v>
      </c>
      <c r="AD4558" s="126" t="s">
        <v>562</v>
      </c>
      <c r="AG4558" s="127"/>
      <c r="AI4558" s="127"/>
    </row>
    <row r="4559" spans="1:35" ht="14.85" customHeight="1">
      <c r="A4559" s="130">
        <v>5009311</v>
      </c>
      <c r="B4559" s="126" t="s">
        <v>8593</v>
      </c>
      <c r="C4559" s="126" t="s">
        <v>4392</v>
      </c>
      <c r="D4559" s="126" t="s">
        <v>8594</v>
      </c>
      <c r="E4559" s="126" t="s">
        <v>288</v>
      </c>
      <c r="F4559" s="126" t="s">
        <v>753</v>
      </c>
      <c r="G4559" s="126" t="s">
        <v>417</v>
      </c>
      <c r="H4559" s="126" t="s">
        <v>308</v>
      </c>
      <c r="I4559" s="126" t="s">
        <v>308</v>
      </c>
      <c r="J4559" s="126" t="s">
        <v>2642</v>
      </c>
      <c r="K4559" s="126" t="s">
        <v>747</v>
      </c>
      <c r="L4559" s="126" t="s">
        <v>2643</v>
      </c>
      <c r="M4559" s="130">
        <v>437.92</v>
      </c>
      <c r="O4559" s="126" t="s">
        <v>340</v>
      </c>
      <c r="P4559" s="130">
        <v>0</v>
      </c>
      <c r="S4559" s="130">
        <v>0</v>
      </c>
      <c r="V4559" s="130">
        <v>538.39</v>
      </c>
      <c r="X4559" s="126" t="s">
        <v>4394</v>
      </c>
      <c r="Z4559" s="127"/>
      <c r="AA4559" s="128">
        <v>2</v>
      </c>
      <c r="AB4559" s="128">
        <v>12</v>
      </c>
      <c r="AD4559" s="126" t="s">
        <v>562</v>
      </c>
      <c r="AG4559" s="127"/>
      <c r="AI4559" s="127"/>
    </row>
    <row r="4560" spans="1:35" ht="14.85" customHeight="1">
      <c r="A4560" s="130">
        <v>5011046</v>
      </c>
      <c r="B4560" s="126" t="s">
        <v>413</v>
      </c>
      <c r="C4560" s="126" t="s">
        <v>8595</v>
      </c>
      <c r="E4560" s="126" t="s">
        <v>288</v>
      </c>
      <c r="F4560" s="126" t="s">
        <v>416</v>
      </c>
      <c r="G4560" s="126" t="s">
        <v>417</v>
      </c>
      <c r="H4560" s="126" t="s">
        <v>126</v>
      </c>
      <c r="I4560" s="126" t="s">
        <v>126</v>
      </c>
      <c r="J4560" s="126" t="s">
        <v>2857</v>
      </c>
      <c r="K4560" s="126" t="s">
        <v>747</v>
      </c>
      <c r="L4560" s="126" t="s">
        <v>2858</v>
      </c>
      <c r="M4560" s="130">
        <v>681.73</v>
      </c>
      <c r="O4560" s="126" t="s">
        <v>422</v>
      </c>
      <c r="P4560" s="130">
        <v>0</v>
      </c>
      <c r="S4560" s="130">
        <v>0</v>
      </c>
      <c r="V4560" s="130">
        <v>681.73</v>
      </c>
      <c r="X4560" s="126" t="s">
        <v>423</v>
      </c>
      <c r="Z4560" s="127"/>
      <c r="AA4560" s="128">
        <v>1</v>
      </c>
      <c r="AB4560" s="128">
        <v>12</v>
      </c>
      <c r="AD4560" s="126" t="s">
        <v>562</v>
      </c>
      <c r="AG4560" s="127"/>
      <c r="AI4560" s="127"/>
    </row>
    <row r="4561" spans="1:35" ht="14.85" customHeight="1">
      <c r="A4561" s="130">
        <v>5011044</v>
      </c>
      <c r="B4561" s="126" t="s">
        <v>413</v>
      </c>
      <c r="C4561" s="126" t="s">
        <v>8596</v>
      </c>
      <c r="D4561" s="126" t="s">
        <v>8214</v>
      </c>
      <c r="E4561" s="126" t="s">
        <v>288</v>
      </c>
      <c r="F4561" s="126" t="s">
        <v>364</v>
      </c>
      <c r="G4561" s="126" t="s">
        <v>417</v>
      </c>
      <c r="H4561" s="126" t="s">
        <v>126</v>
      </c>
      <c r="I4561" s="126" t="s">
        <v>126</v>
      </c>
      <c r="J4561" s="126" t="s">
        <v>5328</v>
      </c>
      <c r="K4561" s="126" t="s">
        <v>976</v>
      </c>
      <c r="L4561" s="126" t="s">
        <v>1450</v>
      </c>
      <c r="M4561" s="130">
        <v>212800</v>
      </c>
      <c r="N4561" s="126" t="s">
        <v>290</v>
      </c>
      <c r="O4561" s="126" t="s">
        <v>486</v>
      </c>
      <c r="P4561" s="130">
        <v>175304.64</v>
      </c>
      <c r="Q4561" s="126" t="s">
        <v>290</v>
      </c>
      <c r="R4561" s="126" t="s">
        <v>486</v>
      </c>
      <c r="S4561" s="130">
        <v>0</v>
      </c>
      <c r="V4561" s="130">
        <v>212800</v>
      </c>
      <c r="X4561" s="126" t="s">
        <v>2007</v>
      </c>
      <c r="Z4561" s="127"/>
      <c r="AA4561" s="128">
        <v>1</v>
      </c>
      <c r="AB4561" s="128">
        <v>84</v>
      </c>
      <c r="AC4561" s="126" t="s">
        <v>366</v>
      </c>
      <c r="AD4561" s="126" t="s">
        <v>562</v>
      </c>
      <c r="AG4561" s="127"/>
      <c r="AI4561" s="127"/>
    </row>
    <row r="4562" spans="1:35" ht="14.85" customHeight="1">
      <c r="A4562" s="130">
        <v>5011880</v>
      </c>
      <c r="B4562" s="126" t="s">
        <v>413</v>
      </c>
      <c r="C4562" s="126" t="s">
        <v>8597</v>
      </c>
      <c r="D4562" s="126" t="s">
        <v>8598</v>
      </c>
      <c r="E4562" s="126" t="s">
        <v>288</v>
      </c>
      <c r="F4562" s="126" t="s">
        <v>491</v>
      </c>
      <c r="G4562" s="126" t="s">
        <v>417</v>
      </c>
      <c r="H4562" s="126" t="s">
        <v>126</v>
      </c>
      <c r="I4562" s="126" t="s">
        <v>418</v>
      </c>
      <c r="J4562" s="126" t="s">
        <v>514</v>
      </c>
      <c r="K4562" s="126" t="s">
        <v>504</v>
      </c>
      <c r="L4562" s="126" t="s">
        <v>515</v>
      </c>
      <c r="M4562" s="130">
        <v>144944.09</v>
      </c>
      <c r="N4562" s="126" t="s">
        <v>290</v>
      </c>
      <c r="O4562" s="126" t="s">
        <v>1399</v>
      </c>
      <c r="P4562" s="130">
        <v>0</v>
      </c>
      <c r="S4562" s="130">
        <v>0</v>
      </c>
      <c r="V4562" s="130">
        <v>161048.99</v>
      </c>
      <c r="X4562" s="126" t="s">
        <v>5996</v>
      </c>
      <c r="Y4562" s="126" t="s">
        <v>517</v>
      </c>
      <c r="Z4562" s="127" t="s">
        <v>309</v>
      </c>
      <c r="AA4562" s="128">
        <v>1</v>
      </c>
      <c r="AB4562" s="128">
        <v>60</v>
      </c>
      <c r="AD4562" s="126" t="s">
        <v>2409</v>
      </c>
      <c r="AG4562" s="127"/>
      <c r="AI4562" s="127"/>
    </row>
    <row r="4563" spans="1:35" ht="14.85" customHeight="1">
      <c r="A4563" s="130">
        <v>5013314</v>
      </c>
      <c r="B4563" s="126" t="s">
        <v>413</v>
      </c>
      <c r="C4563" s="126" t="s">
        <v>3459</v>
      </c>
      <c r="D4563" s="126" t="s">
        <v>8599</v>
      </c>
      <c r="E4563" s="126" t="s">
        <v>288</v>
      </c>
      <c r="F4563" s="126" t="s">
        <v>440</v>
      </c>
      <c r="G4563" s="126" t="s">
        <v>458</v>
      </c>
      <c r="H4563" s="126" t="s">
        <v>126</v>
      </c>
      <c r="I4563" s="126" t="s">
        <v>418</v>
      </c>
      <c r="J4563" s="126" t="s">
        <v>1512</v>
      </c>
      <c r="K4563" s="126" t="s">
        <v>504</v>
      </c>
      <c r="L4563" s="126" t="s">
        <v>1513</v>
      </c>
      <c r="M4563" s="130">
        <v>3528</v>
      </c>
      <c r="O4563" s="126" t="s">
        <v>445</v>
      </c>
      <c r="P4563" s="130">
        <v>0</v>
      </c>
      <c r="S4563" s="130">
        <v>0</v>
      </c>
      <c r="V4563" s="130">
        <v>3528</v>
      </c>
      <c r="X4563" s="126" t="s">
        <v>1063</v>
      </c>
      <c r="Z4563" s="127"/>
      <c r="AA4563" s="128">
        <v>60</v>
      </c>
      <c r="AB4563" s="128">
        <v>1</v>
      </c>
      <c r="AD4563" s="126" t="s">
        <v>569</v>
      </c>
      <c r="AG4563" s="127"/>
      <c r="AI4563" s="127"/>
    </row>
    <row r="4564" spans="1:35" ht="14.85" customHeight="1">
      <c r="A4564" s="130">
        <v>5008430</v>
      </c>
      <c r="B4564" s="126" t="s">
        <v>8600</v>
      </c>
      <c r="C4564" s="126" t="s">
        <v>6573</v>
      </c>
      <c r="D4564" s="126" t="s">
        <v>8601</v>
      </c>
      <c r="E4564" s="126" t="s">
        <v>288</v>
      </c>
      <c r="F4564" s="126" t="s">
        <v>591</v>
      </c>
      <c r="G4564" s="126" t="s">
        <v>417</v>
      </c>
      <c r="H4564" s="126" t="s">
        <v>126</v>
      </c>
      <c r="I4564" s="126" t="s">
        <v>126</v>
      </c>
      <c r="J4564" s="126" t="s">
        <v>6193</v>
      </c>
      <c r="K4564" s="126" t="s">
        <v>504</v>
      </c>
      <c r="L4564" s="126" t="s">
        <v>1002</v>
      </c>
      <c r="M4564" s="130">
        <v>86385.600000000006</v>
      </c>
      <c r="N4564" s="126" t="s">
        <v>290</v>
      </c>
      <c r="O4564" s="126" t="s">
        <v>1003</v>
      </c>
      <c r="P4564" s="130">
        <v>0</v>
      </c>
      <c r="S4564" s="130">
        <v>0</v>
      </c>
      <c r="V4564" s="130">
        <v>97028.28</v>
      </c>
      <c r="X4564" s="126" t="s">
        <v>8602</v>
      </c>
      <c r="Y4564" s="126" t="s">
        <v>517</v>
      </c>
      <c r="Z4564" s="127"/>
      <c r="AA4564" s="128">
        <v>1</v>
      </c>
      <c r="AB4564" s="128">
        <v>84</v>
      </c>
      <c r="AD4564" s="126" t="s">
        <v>562</v>
      </c>
      <c r="AG4564" s="127"/>
      <c r="AI4564" s="127"/>
    </row>
    <row r="4565" spans="1:35" ht="14.85" customHeight="1">
      <c r="A4565" s="130">
        <v>5008429</v>
      </c>
      <c r="B4565" s="126" t="s">
        <v>8603</v>
      </c>
      <c r="C4565" s="126" t="s">
        <v>8604</v>
      </c>
      <c r="D4565" s="126" t="s">
        <v>8605</v>
      </c>
      <c r="E4565" s="126" t="s">
        <v>288</v>
      </c>
      <c r="F4565" s="126" t="s">
        <v>416</v>
      </c>
      <c r="G4565" s="126" t="s">
        <v>417</v>
      </c>
      <c r="H4565" s="126" t="s">
        <v>126</v>
      </c>
      <c r="I4565" s="126" t="s">
        <v>126</v>
      </c>
      <c r="J4565" s="126" t="s">
        <v>6346</v>
      </c>
      <c r="K4565" s="126" t="s">
        <v>504</v>
      </c>
      <c r="L4565" s="126" t="s">
        <v>6347</v>
      </c>
      <c r="M4565" s="130">
        <v>730.24</v>
      </c>
      <c r="O4565" s="126" t="s">
        <v>427</v>
      </c>
      <c r="P4565" s="130">
        <v>0</v>
      </c>
      <c r="S4565" s="130">
        <v>0</v>
      </c>
      <c r="V4565" s="130">
        <v>730.42</v>
      </c>
      <c r="X4565" s="126" t="s">
        <v>771</v>
      </c>
      <c r="Z4565" s="127"/>
      <c r="AA4565" s="128">
        <v>1</v>
      </c>
      <c r="AB4565" s="128">
        <v>12</v>
      </c>
      <c r="AD4565" s="126" t="s">
        <v>562</v>
      </c>
      <c r="AG4565" s="127"/>
      <c r="AI4565" s="127"/>
    </row>
    <row r="4566" spans="1:35" ht="14.85" customHeight="1">
      <c r="A4566" s="130">
        <v>5008428</v>
      </c>
      <c r="B4566" s="126" t="s">
        <v>8606</v>
      </c>
      <c r="C4566" s="126" t="s">
        <v>7503</v>
      </c>
      <c r="D4566" s="126" t="s">
        <v>8607</v>
      </c>
      <c r="E4566" s="126" t="s">
        <v>288</v>
      </c>
      <c r="F4566" s="126" t="s">
        <v>440</v>
      </c>
      <c r="G4566" s="126" t="s">
        <v>458</v>
      </c>
      <c r="H4566" s="126" t="s">
        <v>126</v>
      </c>
      <c r="I4566" s="126" t="s">
        <v>418</v>
      </c>
      <c r="J4566" s="126" t="s">
        <v>962</v>
      </c>
      <c r="K4566" s="126" t="s">
        <v>443</v>
      </c>
      <c r="L4566" s="126" t="s">
        <v>963</v>
      </c>
      <c r="M4566" s="130">
        <v>6542.45</v>
      </c>
      <c r="O4566" s="126" t="s">
        <v>445</v>
      </c>
      <c r="P4566" s="130">
        <v>0</v>
      </c>
      <c r="S4566" s="130">
        <v>0</v>
      </c>
      <c r="V4566" s="130">
        <v>6542.45</v>
      </c>
      <c r="X4566" s="126" t="s">
        <v>480</v>
      </c>
      <c r="Z4566" s="127"/>
      <c r="AA4566" s="128">
        <v>30</v>
      </c>
      <c r="AB4566" s="128">
        <v>1</v>
      </c>
      <c r="AD4566" s="126" t="s">
        <v>562</v>
      </c>
      <c r="AG4566" s="127"/>
      <c r="AI4566" s="127"/>
    </row>
    <row r="4567" spans="1:35" ht="14.85" customHeight="1">
      <c r="A4567" s="130">
        <v>5008427</v>
      </c>
      <c r="B4567" s="126" t="s">
        <v>8608</v>
      </c>
      <c r="C4567" s="126" t="s">
        <v>8609</v>
      </c>
      <c r="D4567" s="126" t="s">
        <v>8610</v>
      </c>
      <c r="E4567" s="126" t="s">
        <v>288</v>
      </c>
      <c r="F4567" s="126" t="s">
        <v>416</v>
      </c>
      <c r="G4567" s="126" t="s">
        <v>417</v>
      </c>
      <c r="H4567" s="126" t="s">
        <v>126</v>
      </c>
      <c r="I4567" s="126" t="s">
        <v>126</v>
      </c>
      <c r="J4567" s="126" t="s">
        <v>6346</v>
      </c>
      <c r="K4567" s="126" t="s">
        <v>504</v>
      </c>
      <c r="L4567" s="126" t="s">
        <v>6347</v>
      </c>
      <c r="M4567" s="130">
        <v>730.24</v>
      </c>
      <c r="O4567" s="126" t="s">
        <v>427</v>
      </c>
      <c r="P4567" s="130">
        <v>0</v>
      </c>
      <c r="S4567" s="130">
        <v>0</v>
      </c>
      <c r="V4567" s="130">
        <v>1538.33</v>
      </c>
      <c r="X4567" s="126" t="s">
        <v>771</v>
      </c>
      <c r="Z4567" s="127"/>
      <c r="AA4567" s="128">
        <v>1</v>
      </c>
      <c r="AB4567" s="128">
        <v>12</v>
      </c>
      <c r="AD4567" s="126" t="s">
        <v>562</v>
      </c>
      <c r="AG4567" s="127"/>
      <c r="AI4567" s="127"/>
    </row>
    <row r="4568" spans="1:35" ht="14.85" customHeight="1">
      <c r="A4568" s="130">
        <v>5008426</v>
      </c>
      <c r="B4568" s="126" t="s">
        <v>8611</v>
      </c>
      <c r="C4568" s="126" t="s">
        <v>8612</v>
      </c>
      <c r="D4568" s="126" t="s">
        <v>8613</v>
      </c>
      <c r="E4568" s="126" t="s">
        <v>288</v>
      </c>
      <c r="F4568" s="126" t="s">
        <v>1347</v>
      </c>
      <c r="G4568" s="126" t="s">
        <v>417</v>
      </c>
      <c r="H4568" s="126" t="s">
        <v>126</v>
      </c>
      <c r="I4568" s="126" t="s">
        <v>418</v>
      </c>
      <c r="J4568" s="126" t="s">
        <v>8614</v>
      </c>
      <c r="K4568" s="126" t="s">
        <v>8615</v>
      </c>
      <c r="L4568" s="126" t="s">
        <v>8616</v>
      </c>
      <c r="M4568" s="130">
        <v>543.58000000000004</v>
      </c>
      <c r="O4568" s="126" t="s">
        <v>1350</v>
      </c>
      <c r="P4568" s="130">
        <v>0</v>
      </c>
      <c r="S4568" s="130">
        <v>0</v>
      </c>
      <c r="V4568" s="130">
        <v>1087.17</v>
      </c>
      <c r="X4568" s="126" t="s">
        <v>1347</v>
      </c>
      <c r="Z4568" s="127" t="s">
        <v>312</v>
      </c>
      <c r="AA4568" s="128">
        <v>3</v>
      </c>
      <c r="AB4568" s="128">
        <v>6</v>
      </c>
      <c r="AD4568" s="126" t="s">
        <v>562</v>
      </c>
      <c r="AG4568" s="127"/>
      <c r="AI4568" s="127"/>
    </row>
    <row r="4569" spans="1:35" ht="14.85" customHeight="1">
      <c r="A4569" s="130">
        <v>5008424</v>
      </c>
      <c r="B4569" s="126" t="s">
        <v>8617</v>
      </c>
      <c r="C4569" s="126" t="s">
        <v>8618</v>
      </c>
      <c r="D4569" s="126" t="s">
        <v>8619</v>
      </c>
      <c r="E4569" s="126" t="s">
        <v>288</v>
      </c>
      <c r="F4569" s="126" t="s">
        <v>364</v>
      </c>
      <c r="G4569" s="126" t="s">
        <v>417</v>
      </c>
      <c r="H4569" s="126" t="s">
        <v>126</v>
      </c>
      <c r="I4569" s="126" t="s">
        <v>126</v>
      </c>
      <c r="J4569" s="126" t="s">
        <v>1989</v>
      </c>
      <c r="K4569" s="126" t="s">
        <v>504</v>
      </c>
      <c r="L4569" s="126" t="s">
        <v>545</v>
      </c>
      <c r="M4569" s="130">
        <v>9739.52</v>
      </c>
      <c r="O4569" s="126" t="s">
        <v>486</v>
      </c>
      <c r="P4569" s="130">
        <v>0</v>
      </c>
      <c r="S4569" s="130">
        <v>0</v>
      </c>
      <c r="V4569" s="130">
        <v>22886.959999999999</v>
      </c>
      <c r="X4569" s="126" t="s">
        <v>549</v>
      </c>
      <c r="Z4569" s="127"/>
      <c r="AA4569" s="128">
        <v>2</v>
      </c>
      <c r="AB4569" s="128">
        <v>60</v>
      </c>
      <c r="AC4569" s="126" t="s">
        <v>366</v>
      </c>
      <c r="AD4569" s="126" t="s">
        <v>562</v>
      </c>
      <c r="AG4569" s="127"/>
      <c r="AI4569" s="127"/>
    </row>
    <row r="4570" spans="1:35" ht="14.85" customHeight="1">
      <c r="A4570" s="130">
        <v>5008423</v>
      </c>
      <c r="B4570" s="126" t="s">
        <v>8620</v>
      </c>
      <c r="C4570" s="126" t="s">
        <v>8621</v>
      </c>
      <c r="D4570" s="126" t="s">
        <v>8622</v>
      </c>
      <c r="E4570" s="126" t="s">
        <v>288</v>
      </c>
      <c r="F4570" s="126" t="s">
        <v>416</v>
      </c>
      <c r="G4570" s="126" t="s">
        <v>417</v>
      </c>
      <c r="H4570" s="126" t="s">
        <v>126</v>
      </c>
      <c r="I4570" s="126" t="s">
        <v>126</v>
      </c>
      <c r="J4570" s="126" t="s">
        <v>6346</v>
      </c>
      <c r="K4570" s="126" t="s">
        <v>504</v>
      </c>
      <c r="L4570" s="126" t="s">
        <v>6347</v>
      </c>
      <c r="M4570" s="130">
        <v>974.4</v>
      </c>
      <c r="O4570" s="126" t="s">
        <v>427</v>
      </c>
      <c r="P4570" s="130">
        <v>0</v>
      </c>
      <c r="S4570" s="130">
        <v>0</v>
      </c>
      <c r="V4570" s="130">
        <v>2379.63</v>
      </c>
      <c r="X4570" s="126" t="s">
        <v>432</v>
      </c>
      <c r="Z4570" s="127"/>
      <c r="AA4570" s="128">
        <v>1</v>
      </c>
      <c r="AB4570" s="128">
        <v>12</v>
      </c>
      <c r="AD4570" s="126" t="s">
        <v>562</v>
      </c>
      <c r="AG4570" s="127"/>
      <c r="AI4570" s="127"/>
    </row>
    <row r="4571" spans="1:35" ht="14.85" customHeight="1">
      <c r="A4571" s="130">
        <v>5008422</v>
      </c>
      <c r="B4571" s="126" t="s">
        <v>8623</v>
      </c>
      <c r="C4571" s="126" t="s">
        <v>7503</v>
      </c>
      <c r="D4571" s="126" t="s">
        <v>8624</v>
      </c>
      <c r="E4571" s="126" t="s">
        <v>288</v>
      </c>
      <c r="F4571" s="126" t="s">
        <v>440</v>
      </c>
      <c r="G4571" s="126" t="s">
        <v>458</v>
      </c>
      <c r="H4571" s="126" t="s">
        <v>126</v>
      </c>
      <c r="I4571" s="126" t="s">
        <v>418</v>
      </c>
      <c r="J4571" s="126" t="s">
        <v>962</v>
      </c>
      <c r="K4571" s="126" t="s">
        <v>443</v>
      </c>
      <c r="L4571" s="126" t="s">
        <v>963</v>
      </c>
      <c r="M4571" s="130">
        <v>5275.2</v>
      </c>
      <c r="O4571" s="126" t="s">
        <v>445</v>
      </c>
      <c r="P4571" s="130">
        <v>0</v>
      </c>
      <c r="S4571" s="130">
        <v>0</v>
      </c>
      <c r="V4571" s="130">
        <v>5275.2</v>
      </c>
      <c r="X4571" s="126" t="s">
        <v>2349</v>
      </c>
      <c r="Z4571" s="127"/>
      <c r="AA4571" s="128">
        <v>60</v>
      </c>
      <c r="AB4571" s="128">
        <v>1</v>
      </c>
      <c r="AD4571" s="126" t="s">
        <v>562</v>
      </c>
      <c r="AG4571" s="127"/>
      <c r="AI4571" s="127"/>
    </row>
    <row r="4572" spans="1:35" ht="14.85" customHeight="1">
      <c r="A4572" s="130">
        <v>5008421</v>
      </c>
      <c r="B4572" s="126" t="s">
        <v>8625</v>
      </c>
      <c r="C4572" s="126" t="s">
        <v>8626</v>
      </c>
      <c r="D4572" s="126" t="s">
        <v>8627</v>
      </c>
      <c r="E4572" s="126" t="s">
        <v>288</v>
      </c>
      <c r="F4572" s="126" t="s">
        <v>1347</v>
      </c>
      <c r="G4572" s="126" t="s">
        <v>417</v>
      </c>
      <c r="H4572" s="126" t="s">
        <v>126</v>
      </c>
      <c r="I4572" s="126" t="s">
        <v>418</v>
      </c>
      <c r="J4572" s="126" t="s">
        <v>8614</v>
      </c>
      <c r="K4572" s="126" t="s">
        <v>8615</v>
      </c>
      <c r="L4572" s="126" t="s">
        <v>8616</v>
      </c>
      <c r="M4572" s="130">
        <v>1512.5</v>
      </c>
      <c r="O4572" s="126" t="s">
        <v>1350</v>
      </c>
      <c r="P4572" s="130">
        <v>0</v>
      </c>
      <c r="S4572" s="130">
        <v>0</v>
      </c>
      <c r="V4572" s="130">
        <v>3025</v>
      </c>
      <c r="X4572" s="126" t="s">
        <v>1347</v>
      </c>
      <c r="Z4572" s="127" t="s">
        <v>312</v>
      </c>
      <c r="AA4572" s="128">
        <v>1</v>
      </c>
      <c r="AB4572" s="128">
        <v>6</v>
      </c>
      <c r="AD4572" s="126" t="s">
        <v>562</v>
      </c>
      <c r="AG4572" s="127"/>
      <c r="AI4572" s="127"/>
    </row>
    <row r="4573" spans="1:35" ht="14.85" customHeight="1">
      <c r="A4573" s="130">
        <v>5008419</v>
      </c>
      <c r="B4573" s="126" t="s">
        <v>8628</v>
      </c>
      <c r="C4573" s="126" t="s">
        <v>8629</v>
      </c>
      <c r="D4573" s="126" t="s">
        <v>8630</v>
      </c>
      <c r="E4573" s="126" t="s">
        <v>288</v>
      </c>
      <c r="F4573" s="126" t="s">
        <v>416</v>
      </c>
      <c r="G4573" s="126" t="s">
        <v>417</v>
      </c>
      <c r="H4573" s="126" t="s">
        <v>126</v>
      </c>
      <c r="I4573" s="126" t="s">
        <v>126</v>
      </c>
      <c r="J4573" s="126" t="s">
        <v>6346</v>
      </c>
      <c r="K4573" s="126" t="s">
        <v>504</v>
      </c>
      <c r="L4573" s="126" t="s">
        <v>6347</v>
      </c>
      <c r="M4573" s="130">
        <v>974.4</v>
      </c>
      <c r="O4573" s="126" t="s">
        <v>427</v>
      </c>
      <c r="P4573" s="130">
        <v>0</v>
      </c>
      <c r="S4573" s="130">
        <v>0</v>
      </c>
      <c r="V4573" s="130">
        <v>2259.63</v>
      </c>
      <c r="X4573" s="126" t="s">
        <v>432</v>
      </c>
      <c r="Z4573" s="127"/>
      <c r="AA4573" s="128">
        <v>1</v>
      </c>
      <c r="AB4573" s="128">
        <v>12</v>
      </c>
      <c r="AD4573" s="126" t="s">
        <v>562</v>
      </c>
      <c r="AG4573" s="127"/>
      <c r="AI4573" s="127"/>
    </row>
    <row r="4574" spans="1:35" ht="14.85" customHeight="1">
      <c r="A4574" s="130">
        <v>5008417</v>
      </c>
      <c r="B4574" s="126" t="s">
        <v>8631</v>
      </c>
      <c r="C4574" s="126" t="s">
        <v>8632</v>
      </c>
      <c r="D4574" s="126" t="s">
        <v>8633</v>
      </c>
      <c r="E4574" s="126" t="s">
        <v>288</v>
      </c>
      <c r="F4574" s="126" t="s">
        <v>1347</v>
      </c>
      <c r="G4574" s="126" t="s">
        <v>417</v>
      </c>
      <c r="H4574" s="126" t="s">
        <v>126</v>
      </c>
      <c r="I4574" s="126" t="s">
        <v>418</v>
      </c>
      <c r="J4574" s="126" t="s">
        <v>8614</v>
      </c>
      <c r="K4574" s="126" t="s">
        <v>8615</v>
      </c>
      <c r="L4574" s="126" t="s">
        <v>8616</v>
      </c>
      <c r="M4574" s="130">
        <v>326.14999999999998</v>
      </c>
      <c r="O4574" s="126" t="s">
        <v>1350</v>
      </c>
      <c r="P4574" s="130">
        <v>0</v>
      </c>
      <c r="S4574" s="130">
        <v>0</v>
      </c>
      <c r="V4574" s="130">
        <v>652.29999999999995</v>
      </c>
      <c r="X4574" s="126" t="s">
        <v>1347</v>
      </c>
      <c r="Z4574" s="127" t="s">
        <v>312</v>
      </c>
      <c r="AA4574" s="128">
        <v>5</v>
      </c>
      <c r="AB4574" s="128">
        <v>6</v>
      </c>
      <c r="AD4574" s="126" t="s">
        <v>562</v>
      </c>
      <c r="AG4574" s="127"/>
      <c r="AI4574" s="127"/>
    </row>
    <row r="4575" spans="1:35" ht="14.85" customHeight="1">
      <c r="A4575" s="130">
        <v>5012002</v>
      </c>
      <c r="B4575" s="126" t="s">
        <v>413</v>
      </c>
      <c r="C4575" s="126" t="s">
        <v>8105</v>
      </c>
      <c r="D4575" s="126" t="s">
        <v>8634</v>
      </c>
      <c r="E4575" s="126" t="s">
        <v>288</v>
      </c>
      <c r="F4575" s="126" t="s">
        <v>416</v>
      </c>
      <c r="G4575" s="126" t="s">
        <v>417</v>
      </c>
      <c r="H4575" s="126" t="s">
        <v>126</v>
      </c>
      <c r="I4575" s="126" t="s">
        <v>126</v>
      </c>
      <c r="J4575" s="126" t="s">
        <v>1032</v>
      </c>
      <c r="K4575" s="126" t="s">
        <v>747</v>
      </c>
      <c r="L4575" s="126" t="s">
        <v>1033</v>
      </c>
      <c r="M4575" s="130">
        <v>340.48</v>
      </c>
      <c r="O4575" s="126" t="s">
        <v>422</v>
      </c>
      <c r="P4575" s="130">
        <v>0</v>
      </c>
      <c r="S4575" s="130">
        <v>0</v>
      </c>
      <c r="V4575" s="130">
        <v>448.84</v>
      </c>
      <c r="X4575" s="126" t="s">
        <v>497</v>
      </c>
      <c r="Z4575" s="127"/>
      <c r="AA4575" s="128">
        <v>1</v>
      </c>
      <c r="AB4575" s="128">
        <v>12</v>
      </c>
      <c r="AD4575" s="126" t="s">
        <v>488</v>
      </c>
      <c r="AG4575" s="127"/>
      <c r="AI4575" s="127"/>
    </row>
    <row r="4576" spans="1:35" ht="14.85" customHeight="1">
      <c r="A4576" s="130">
        <v>5012157</v>
      </c>
      <c r="B4576" s="126" t="s">
        <v>413</v>
      </c>
      <c r="C4576" s="126" t="s">
        <v>7360</v>
      </c>
      <c r="D4576" s="126" t="s">
        <v>7361</v>
      </c>
      <c r="E4576" s="126" t="s">
        <v>288</v>
      </c>
      <c r="F4576" s="126" t="s">
        <v>364</v>
      </c>
      <c r="G4576" s="126" t="s">
        <v>417</v>
      </c>
      <c r="H4576" s="126" t="s">
        <v>126</v>
      </c>
      <c r="I4576" s="126" t="s">
        <v>418</v>
      </c>
      <c r="J4576" s="126" t="s">
        <v>484</v>
      </c>
      <c r="K4576" s="126" t="s">
        <v>443</v>
      </c>
      <c r="L4576" s="126" t="s">
        <v>485</v>
      </c>
      <c r="M4576" s="130">
        <v>6817.44</v>
      </c>
      <c r="O4576" s="126" t="s">
        <v>365</v>
      </c>
      <c r="P4576" s="130">
        <v>0</v>
      </c>
      <c r="S4576" s="130">
        <v>0</v>
      </c>
      <c r="V4576" s="130">
        <v>24014.74</v>
      </c>
      <c r="X4576" s="126" t="s">
        <v>510</v>
      </c>
      <c r="Z4576" s="127"/>
      <c r="AA4576" s="128">
        <v>2</v>
      </c>
      <c r="AB4576" s="128">
        <v>60</v>
      </c>
      <c r="AC4576" s="126" t="s">
        <v>366</v>
      </c>
      <c r="AD4576" s="126" t="s">
        <v>488</v>
      </c>
      <c r="AG4576" s="127"/>
      <c r="AI4576" s="127"/>
    </row>
    <row r="4577" spans="1:35" ht="14.85" customHeight="1">
      <c r="A4577" s="130">
        <v>5012156</v>
      </c>
      <c r="B4577" s="126" t="s">
        <v>413</v>
      </c>
      <c r="C4577" s="126" t="s">
        <v>7360</v>
      </c>
      <c r="D4577" s="126" t="s">
        <v>7361</v>
      </c>
      <c r="E4577" s="126" t="s">
        <v>288</v>
      </c>
      <c r="F4577" s="126" t="s">
        <v>364</v>
      </c>
      <c r="G4577" s="126" t="s">
        <v>417</v>
      </c>
      <c r="H4577" s="126" t="s">
        <v>126</v>
      </c>
      <c r="I4577" s="126" t="s">
        <v>418</v>
      </c>
      <c r="J4577" s="126" t="s">
        <v>484</v>
      </c>
      <c r="K4577" s="126" t="s">
        <v>443</v>
      </c>
      <c r="L4577" s="126" t="s">
        <v>485</v>
      </c>
      <c r="M4577" s="130">
        <v>9739.52</v>
      </c>
      <c r="O4577" s="126" t="s">
        <v>486</v>
      </c>
      <c r="P4577" s="130">
        <v>0</v>
      </c>
      <c r="S4577" s="130">
        <v>0</v>
      </c>
      <c r="V4577" s="130">
        <v>24014.74</v>
      </c>
      <c r="X4577" s="126" t="s">
        <v>487</v>
      </c>
      <c r="Z4577" s="127"/>
      <c r="AA4577" s="128">
        <v>1</v>
      </c>
      <c r="AB4577" s="128">
        <v>60</v>
      </c>
      <c r="AC4577" s="126" t="s">
        <v>366</v>
      </c>
      <c r="AD4577" s="126" t="s">
        <v>488</v>
      </c>
      <c r="AG4577" s="127"/>
      <c r="AI4577" s="127"/>
    </row>
    <row r="4578" spans="1:35" ht="14.85" customHeight="1">
      <c r="A4578" s="130">
        <v>5012155</v>
      </c>
      <c r="B4578" s="126" t="s">
        <v>413</v>
      </c>
      <c r="C4578" s="126" t="s">
        <v>7360</v>
      </c>
      <c r="D4578" s="126" t="s">
        <v>7361</v>
      </c>
      <c r="E4578" s="126" t="s">
        <v>288</v>
      </c>
      <c r="F4578" s="126" t="s">
        <v>364</v>
      </c>
      <c r="G4578" s="126" t="s">
        <v>417</v>
      </c>
      <c r="H4578" s="126" t="s">
        <v>126</v>
      </c>
      <c r="I4578" s="126" t="s">
        <v>418</v>
      </c>
      <c r="J4578" s="126" t="s">
        <v>484</v>
      </c>
      <c r="K4578" s="126" t="s">
        <v>443</v>
      </c>
      <c r="L4578" s="126" t="s">
        <v>485</v>
      </c>
      <c r="M4578" s="130">
        <v>9739.52</v>
      </c>
      <c r="O4578" s="126" t="s">
        <v>486</v>
      </c>
      <c r="P4578" s="130">
        <v>0</v>
      </c>
      <c r="S4578" s="130">
        <v>0</v>
      </c>
      <c r="V4578" s="130">
        <v>24014.74</v>
      </c>
      <c r="X4578" s="126" t="s">
        <v>549</v>
      </c>
      <c r="Z4578" s="127"/>
      <c r="AA4578" s="128">
        <v>2</v>
      </c>
      <c r="AB4578" s="128">
        <v>60</v>
      </c>
      <c r="AC4578" s="126" t="s">
        <v>366</v>
      </c>
      <c r="AD4578" s="126" t="s">
        <v>488</v>
      </c>
      <c r="AG4578" s="127"/>
      <c r="AI4578" s="127"/>
    </row>
    <row r="4579" spans="1:35" ht="14.85" customHeight="1">
      <c r="A4579" s="130">
        <v>5012154</v>
      </c>
      <c r="B4579" s="126" t="s">
        <v>413</v>
      </c>
      <c r="C4579" s="126" t="s">
        <v>8635</v>
      </c>
      <c r="D4579" s="126" t="s">
        <v>8636</v>
      </c>
      <c r="E4579" s="126" t="s">
        <v>288</v>
      </c>
      <c r="F4579" s="126" t="s">
        <v>364</v>
      </c>
      <c r="G4579" s="126" t="s">
        <v>417</v>
      </c>
      <c r="H4579" s="126" t="s">
        <v>126</v>
      </c>
      <c r="I4579" s="126" t="s">
        <v>418</v>
      </c>
      <c r="J4579" s="126" t="s">
        <v>484</v>
      </c>
      <c r="K4579" s="126" t="s">
        <v>443</v>
      </c>
      <c r="L4579" s="126" t="s">
        <v>485</v>
      </c>
      <c r="M4579" s="130">
        <v>6817.44</v>
      </c>
      <c r="O4579" s="126" t="s">
        <v>365</v>
      </c>
      <c r="P4579" s="130">
        <v>0</v>
      </c>
      <c r="S4579" s="130">
        <v>0</v>
      </c>
      <c r="V4579" s="130">
        <v>24014.74</v>
      </c>
      <c r="X4579" s="126" t="s">
        <v>469</v>
      </c>
      <c r="Z4579" s="127"/>
      <c r="AA4579" s="128">
        <v>1</v>
      </c>
      <c r="AB4579" s="128">
        <v>60</v>
      </c>
      <c r="AC4579" s="126" t="s">
        <v>366</v>
      </c>
      <c r="AD4579" s="126" t="s">
        <v>488</v>
      </c>
      <c r="AG4579" s="127"/>
      <c r="AI4579" s="127"/>
    </row>
    <row r="4580" spans="1:35" ht="14.85" customHeight="1">
      <c r="A4580" s="130">
        <v>5012153</v>
      </c>
      <c r="B4580" s="126" t="s">
        <v>413</v>
      </c>
      <c r="C4580" s="126" t="s">
        <v>8635</v>
      </c>
      <c r="D4580" s="126" t="s">
        <v>8636</v>
      </c>
      <c r="E4580" s="126" t="s">
        <v>288</v>
      </c>
      <c r="F4580" s="126" t="s">
        <v>364</v>
      </c>
      <c r="G4580" s="126" t="s">
        <v>417</v>
      </c>
      <c r="H4580" s="126" t="s">
        <v>126</v>
      </c>
      <c r="I4580" s="126" t="s">
        <v>418</v>
      </c>
      <c r="J4580" s="126" t="s">
        <v>484</v>
      </c>
      <c r="K4580" s="126" t="s">
        <v>443</v>
      </c>
      <c r="L4580" s="126" t="s">
        <v>485</v>
      </c>
      <c r="M4580" s="130">
        <v>6817.44</v>
      </c>
      <c r="O4580" s="126" t="s">
        <v>365</v>
      </c>
      <c r="P4580" s="130">
        <v>0</v>
      </c>
      <c r="S4580" s="130">
        <v>0</v>
      </c>
      <c r="V4580" s="130">
        <v>24014.74</v>
      </c>
      <c r="X4580" s="126" t="s">
        <v>510</v>
      </c>
      <c r="Z4580" s="127"/>
      <c r="AA4580" s="128">
        <v>2</v>
      </c>
      <c r="AB4580" s="128">
        <v>60</v>
      </c>
      <c r="AC4580" s="126" t="s">
        <v>366</v>
      </c>
      <c r="AD4580" s="126" t="s">
        <v>488</v>
      </c>
      <c r="AG4580" s="127"/>
      <c r="AI4580" s="127"/>
    </row>
    <row r="4581" spans="1:35" ht="14.85" customHeight="1">
      <c r="A4581" s="130">
        <v>5012152</v>
      </c>
      <c r="B4581" s="126" t="s">
        <v>413</v>
      </c>
      <c r="C4581" s="126" t="s">
        <v>8635</v>
      </c>
      <c r="D4581" s="126" t="s">
        <v>8636</v>
      </c>
      <c r="E4581" s="126" t="s">
        <v>288</v>
      </c>
      <c r="F4581" s="126" t="s">
        <v>364</v>
      </c>
      <c r="G4581" s="126" t="s">
        <v>417</v>
      </c>
      <c r="H4581" s="126" t="s">
        <v>126</v>
      </c>
      <c r="I4581" s="126" t="s">
        <v>418</v>
      </c>
      <c r="J4581" s="126" t="s">
        <v>484</v>
      </c>
      <c r="K4581" s="126" t="s">
        <v>443</v>
      </c>
      <c r="L4581" s="126" t="s">
        <v>485</v>
      </c>
      <c r="M4581" s="130">
        <v>9739.52</v>
      </c>
      <c r="O4581" s="126" t="s">
        <v>486</v>
      </c>
      <c r="P4581" s="130">
        <v>0</v>
      </c>
      <c r="S4581" s="130">
        <v>0</v>
      </c>
      <c r="V4581" s="130">
        <v>24014.74</v>
      </c>
      <c r="X4581" s="126" t="s">
        <v>487</v>
      </c>
      <c r="Z4581" s="127"/>
      <c r="AA4581" s="128">
        <v>1</v>
      </c>
      <c r="AB4581" s="128">
        <v>60</v>
      </c>
      <c r="AC4581" s="126" t="s">
        <v>366</v>
      </c>
      <c r="AD4581" s="126" t="s">
        <v>488</v>
      </c>
      <c r="AG4581" s="127"/>
      <c r="AI4581" s="127"/>
    </row>
    <row r="4582" spans="1:35" ht="14.85" customHeight="1">
      <c r="A4582" s="130">
        <v>5013261</v>
      </c>
      <c r="B4582" s="126" t="s">
        <v>413</v>
      </c>
      <c r="C4582" s="126" t="s">
        <v>8637</v>
      </c>
      <c r="D4582" s="126" t="s">
        <v>8638</v>
      </c>
      <c r="E4582" s="126" t="s">
        <v>288</v>
      </c>
      <c r="F4582" s="126" t="s">
        <v>522</v>
      </c>
      <c r="G4582" s="126" t="s">
        <v>806</v>
      </c>
      <c r="H4582" s="126" t="s">
        <v>524</v>
      </c>
      <c r="I4582" s="126" t="s">
        <v>418</v>
      </c>
      <c r="J4582" s="126" t="s">
        <v>1770</v>
      </c>
      <c r="K4582" s="126" t="s">
        <v>976</v>
      </c>
      <c r="L4582" s="126" t="s">
        <v>1771</v>
      </c>
      <c r="M4582" s="130">
        <v>97.44</v>
      </c>
      <c r="O4582" s="126" t="s">
        <v>528</v>
      </c>
      <c r="P4582" s="130">
        <v>0</v>
      </c>
      <c r="S4582" s="130">
        <v>0</v>
      </c>
      <c r="V4582" s="130">
        <v>205.52</v>
      </c>
      <c r="X4582" s="126" t="s">
        <v>7047</v>
      </c>
      <c r="Z4582" s="127"/>
      <c r="AA4582" s="128"/>
      <c r="AB4582" s="128"/>
      <c r="AD4582" s="126" t="s">
        <v>577</v>
      </c>
      <c r="AG4582" s="127"/>
      <c r="AI4582" s="127"/>
    </row>
    <row r="4583" spans="1:35" ht="14.85" customHeight="1">
      <c r="A4583" s="130">
        <v>5012151</v>
      </c>
      <c r="B4583" s="126" t="s">
        <v>413</v>
      </c>
      <c r="C4583" s="126" t="s">
        <v>8635</v>
      </c>
      <c r="D4583" s="126" t="s">
        <v>8636</v>
      </c>
      <c r="E4583" s="126" t="s">
        <v>288</v>
      </c>
      <c r="F4583" s="126" t="s">
        <v>364</v>
      </c>
      <c r="G4583" s="126" t="s">
        <v>417</v>
      </c>
      <c r="H4583" s="126" t="s">
        <v>126</v>
      </c>
      <c r="I4583" s="126" t="s">
        <v>418</v>
      </c>
      <c r="J4583" s="126" t="s">
        <v>484</v>
      </c>
      <c r="K4583" s="126" t="s">
        <v>443</v>
      </c>
      <c r="L4583" s="126" t="s">
        <v>485</v>
      </c>
      <c r="M4583" s="130">
        <v>9739.52</v>
      </c>
      <c r="O4583" s="126" t="s">
        <v>486</v>
      </c>
      <c r="P4583" s="130">
        <v>0</v>
      </c>
      <c r="S4583" s="130">
        <v>0</v>
      </c>
      <c r="V4583" s="130">
        <v>24014.74</v>
      </c>
      <c r="X4583" s="126" t="s">
        <v>549</v>
      </c>
      <c r="Z4583" s="127"/>
      <c r="AA4583" s="128">
        <v>2</v>
      </c>
      <c r="AB4583" s="128">
        <v>60</v>
      </c>
      <c r="AC4583" s="126" t="s">
        <v>366</v>
      </c>
      <c r="AD4583" s="126" t="s">
        <v>488</v>
      </c>
      <c r="AG4583" s="127"/>
      <c r="AI4583" s="127"/>
    </row>
    <row r="4584" spans="1:35" ht="14.85" customHeight="1">
      <c r="A4584" s="130">
        <v>5011798</v>
      </c>
      <c r="B4584" s="126" t="s">
        <v>413</v>
      </c>
      <c r="C4584" s="126" t="s">
        <v>8639</v>
      </c>
      <c r="E4584" s="126" t="s">
        <v>288</v>
      </c>
      <c r="F4584" s="126" t="s">
        <v>522</v>
      </c>
      <c r="G4584" s="126" t="s">
        <v>788</v>
      </c>
      <c r="H4584" s="126" t="s">
        <v>524</v>
      </c>
      <c r="I4584" s="126" t="s">
        <v>418</v>
      </c>
      <c r="J4584" s="126" t="s">
        <v>1770</v>
      </c>
      <c r="K4584" s="126" t="s">
        <v>976</v>
      </c>
      <c r="L4584" s="126" t="s">
        <v>1771</v>
      </c>
      <c r="M4584" s="130">
        <v>4860.8</v>
      </c>
      <c r="N4584" s="126" t="s">
        <v>290</v>
      </c>
      <c r="O4584" s="126" t="s">
        <v>621</v>
      </c>
      <c r="P4584" s="130">
        <v>0</v>
      </c>
      <c r="S4584" s="130">
        <v>0</v>
      </c>
      <c r="V4584" s="130">
        <v>4860.8</v>
      </c>
      <c r="X4584" s="126" t="s">
        <v>2855</v>
      </c>
      <c r="Z4584" s="127"/>
      <c r="AA4584" s="128"/>
      <c r="AB4584" s="128"/>
      <c r="AD4584" s="126" t="s">
        <v>2409</v>
      </c>
      <c r="AG4584" s="127"/>
      <c r="AI4584" s="127"/>
    </row>
    <row r="4585" spans="1:35" ht="14.85" customHeight="1">
      <c r="A4585" s="130">
        <v>5012138</v>
      </c>
      <c r="B4585" s="126" t="s">
        <v>413</v>
      </c>
      <c r="C4585" s="126" t="s">
        <v>6069</v>
      </c>
      <c r="D4585" s="126" t="s">
        <v>6070</v>
      </c>
      <c r="E4585" s="126" t="s">
        <v>288</v>
      </c>
      <c r="F4585" s="126" t="s">
        <v>364</v>
      </c>
      <c r="G4585" s="126" t="s">
        <v>417</v>
      </c>
      <c r="H4585" s="126" t="s">
        <v>126</v>
      </c>
      <c r="I4585" s="126" t="s">
        <v>418</v>
      </c>
      <c r="J4585" s="126" t="s">
        <v>484</v>
      </c>
      <c r="K4585" s="126" t="s">
        <v>443</v>
      </c>
      <c r="L4585" s="126" t="s">
        <v>485</v>
      </c>
      <c r="M4585" s="130">
        <v>6817.44</v>
      </c>
      <c r="O4585" s="126" t="s">
        <v>365</v>
      </c>
      <c r="P4585" s="130">
        <v>0</v>
      </c>
      <c r="S4585" s="130">
        <v>0</v>
      </c>
      <c r="V4585" s="130">
        <v>16501.98</v>
      </c>
      <c r="X4585" s="126" t="s">
        <v>510</v>
      </c>
      <c r="Z4585" s="127"/>
      <c r="AA4585" s="128">
        <v>2</v>
      </c>
      <c r="AB4585" s="128">
        <v>60</v>
      </c>
      <c r="AC4585" s="126" t="s">
        <v>366</v>
      </c>
      <c r="AD4585" s="126" t="s">
        <v>488</v>
      </c>
      <c r="AG4585" s="127"/>
      <c r="AI4585" s="127"/>
    </row>
    <row r="4586" spans="1:35" ht="14.85" customHeight="1">
      <c r="A4586" s="130">
        <v>5012355</v>
      </c>
      <c r="B4586" s="126" t="s">
        <v>413</v>
      </c>
      <c r="C4586" s="126" t="s">
        <v>8640</v>
      </c>
      <c r="D4586" s="126" t="s">
        <v>4301</v>
      </c>
      <c r="E4586" s="126" t="s">
        <v>288</v>
      </c>
      <c r="F4586" s="126" t="s">
        <v>352</v>
      </c>
      <c r="G4586" s="126" t="s">
        <v>417</v>
      </c>
      <c r="H4586" s="126" t="s">
        <v>126</v>
      </c>
      <c r="I4586" s="126" t="s">
        <v>418</v>
      </c>
      <c r="J4586" s="126" t="s">
        <v>3985</v>
      </c>
      <c r="K4586" s="126" t="s">
        <v>613</v>
      </c>
      <c r="L4586" s="126" t="s">
        <v>3986</v>
      </c>
      <c r="M4586" s="130">
        <v>1364.16</v>
      </c>
      <c r="N4586" s="126" t="s">
        <v>290</v>
      </c>
      <c r="O4586" s="126" t="s">
        <v>353</v>
      </c>
      <c r="P4586" s="130">
        <v>0</v>
      </c>
      <c r="S4586" s="130">
        <v>0</v>
      </c>
      <c r="V4586" s="130">
        <v>2490.9</v>
      </c>
      <c r="X4586" s="126" t="s">
        <v>3987</v>
      </c>
      <c r="Z4586" s="127"/>
      <c r="AA4586" s="128">
        <v>1</v>
      </c>
      <c r="AB4586" s="128">
        <v>60</v>
      </c>
      <c r="AD4586" s="126" t="s">
        <v>623</v>
      </c>
      <c r="AG4586" s="127"/>
      <c r="AI4586" s="127"/>
    </row>
    <row r="4587" spans="1:35" ht="14.85" customHeight="1">
      <c r="A4587" s="130">
        <v>5013313</v>
      </c>
      <c r="B4587" s="126" t="s">
        <v>413</v>
      </c>
      <c r="C4587" s="126" t="s">
        <v>8641</v>
      </c>
      <c r="D4587" s="126" t="s">
        <v>8642</v>
      </c>
      <c r="E4587" s="126" t="s">
        <v>288</v>
      </c>
      <c r="F4587" s="126" t="s">
        <v>440</v>
      </c>
      <c r="G4587" s="126" t="s">
        <v>458</v>
      </c>
      <c r="H4587" s="126" t="s">
        <v>126</v>
      </c>
      <c r="I4587" s="126" t="s">
        <v>418</v>
      </c>
      <c r="J4587" s="126" t="s">
        <v>1512</v>
      </c>
      <c r="K4587" s="126" t="s">
        <v>504</v>
      </c>
      <c r="L4587" s="126" t="s">
        <v>1513</v>
      </c>
      <c r="M4587" s="130">
        <v>2620.8000000000002</v>
      </c>
      <c r="O4587" s="126" t="s">
        <v>449</v>
      </c>
      <c r="P4587" s="130">
        <v>0</v>
      </c>
      <c r="S4587" s="130">
        <v>0</v>
      </c>
      <c r="V4587" s="130">
        <v>2620.8000000000002</v>
      </c>
      <c r="X4587" s="126" t="s">
        <v>964</v>
      </c>
      <c r="Z4587" s="127"/>
      <c r="AA4587" s="128">
        <v>60</v>
      </c>
      <c r="AB4587" s="128">
        <v>1</v>
      </c>
      <c r="AD4587" s="126" t="s">
        <v>569</v>
      </c>
      <c r="AG4587" s="127"/>
      <c r="AI4587" s="127"/>
    </row>
    <row r="4588" spans="1:35" ht="14.85" customHeight="1">
      <c r="A4588" s="130">
        <v>5013312</v>
      </c>
      <c r="B4588" s="126" t="s">
        <v>413</v>
      </c>
      <c r="C4588" s="126" t="s">
        <v>8641</v>
      </c>
      <c r="D4588" s="126" t="s">
        <v>8643</v>
      </c>
      <c r="E4588" s="126" t="s">
        <v>288</v>
      </c>
      <c r="F4588" s="126" t="s">
        <v>440</v>
      </c>
      <c r="G4588" s="126" t="s">
        <v>458</v>
      </c>
      <c r="H4588" s="126" t="s">
        <v>126</v>
      </c>
      <c r="I4588" s="126" t="s">
        <v>418</v>
      </c>
      <c r="J4588" s="126" t="s">
        <v>1512</v>
      </c>
      <c r="K4588" s="126" t="s">
        <v>504</v>
      </c>
      <c r="L4588" s="126" t="s">
        <v>1513</v>
      </c>
      <c r="M4588" s="130">
        <v>2620.8000000000002</v>
      </c>
      <c r="O4588" s="126" t="s">
        <v>449</v>
      </c>
      <c r="P4588" s="130">
        <v>0</v>
      </c>
      <c r="S4588" s="130">
        <v>0</v>
      </c>
      <c r="V4588" s="130">
        <v>2620.8000000000002</v>
      </c>
      <c r="X4588" s="126" t="s">
        <v>964</v>
      </c>
      <c r="Z4588" s="127"/>
      <c r="AA4588" s="128">
        <v>60</v>
      </c>
      <c r="AB4588" s="128">
        <v>1</v>
      </c>
      <c r="AD4588" s="126" t="s">
        <v>569</v>
      </c>
      <c r="AG4588" s="127"/>
      <c r="AI4588" s="127"/>
    </row>
    <row r="4589" spans="1:35" ht="14.85" customHeight="1">
      <c r="A4589" s="130">
        <v>5013311</v>
      </c>
      <c r="B4589" s="126" t="s">
        <v>413</v>
      </c>
      <c r="C4589" s="126" t="s">
        <v>8644</v>
      </c>
      <c r="D4589" s="126" t="s">
        <v>8645</v>
      </c>
      <c r="E4589" s="126" t="s">
        <v>288</v>
      </c>
      <c r="F4589" s="126" t="s">
        <v>440</v>
      </c>
      <c r="G4589" s="126" t="s">
        <v>458</v>
      </c>
      <c r="H4589" s="126" t="s">
        <v>126</v>
      </c>
      <c r="I4589" s="126" t="s">
        <v>418</v>
      </c>
      <c r="J4589" s="126" t="s">
        <v>1512</v>
      </c>
      <c r="K4589" s="126" t="s">
        <v>504</v>
      </c>
      <c r="L4589" s="126" t="s">
        <v>1513</v>
      </c>
      <c r="M4589" s="130">
        <v>5275.2</v>
      </c>
      <c r="O4589" s="126" t="s">
        <v>445</v>
      </c>
      <c r="P4589" s="130">
        <v>0</v>
      </c>
      <c r="S4589" s="130">
        <v>0</v>
      </c>
      <c r="V4589" s="130">
        <v>5275.2</v>
      </c>
      <c r="X4589" s="126" t="s">
        <v>2349</v>
      </c>
      <c r="Z4589" s="127"/>
      <c r="AA4589" s="128">
        <v>60</v>
      </c>
      <c r="AB4589" s="128">
        <v>1</v>
      </c>
      <c r="AD4589" s="126" t="s">
        <v>569</v>
      </c>
      <c r="AG4589" s="127"/>
      <c r="AI4589" s="127"/>
    </row>
    <row r="4590" spans="1:35" ht="14.85" customHeight="1">
      <c r="A4590" s="130">
        <v>5013310</v>
      </c>
      <c r="B4590" s="126" t="s">
        <v>413</v>
      </c>
      <c r="C4590" s="126" t="s">
        <v>4232</v>
      </c>
      <c r="D4590" s="126" t="s">
        <v>4233</v>
      </c>
      <c r="E4590" s="126" t="s">
        <v>288</v>
      </c>
      <c r="F4590" s="126" t="s">
        <v>364</v>
      </c>
      <c r="G4590" s="126" t="s">
        <v>417</v>
      </c>
      <c r="H4590" s="126" t="s">
        <v>126</v>
      </c>
      <c r="I4590" s="126" t="s">
        <v>418</v>
      </c>
      <c r="J4590" s="126" t="s">
        <v>1989</v>
      </c>
      <c r="K4590" s="126" t="s">
        <v>504</v>
      </c>
      <c r="L4590" s="126" t="s">
        <v>545</v>
      </c>
      <c r="M4590" s="130">
        <v>6817.38</v>
      </c>
      <c r="O4590" s="126" t="s">
        <v>486</v>
      </c>
      <c r="P4590" s="130">
        <v>0</v>
      </c>
      <c r="S4590" s="130">
        <v>0</v>
      </c>
      <c r="V4590" s="130">
        <v>6817.38</v>
      </c>
      <c r="X4590" s="126" t="s">
        <v>487</v>
      </c>
      <c r="Z4590" s="127"/>
      <c r="AA4590" s="128">
        <v>1</v>
      </c>
      <c r="AB4590" s="128">
        <v>60</v>
      </c>
      <c r="AC4590" s="126" t="s">
        <v>366</v>
      </c>
      <c r="AD4590" s="126" t="s">
        <v>569</v>
      </c>
      <c r="AG4590" s="127"/>
      <c r="AI4590" s="127"/>
    </row>
    <row r="4591" spans="1:35" ht="14.85" customHeight="1">
      <c r="A4591" s="130">
        <v>5013309</v>
      </c>
      <c r="B4591" s="126" t="s">
        <v>413</v>
      </c>
      <c r="C4591" s="126" t="s">
        <v>4232</v>
      </c>
      <c r="D4591" s="126" t="s">
        <v>4233</v>
      </c>
      <c r="E4591" s="126" t="s">
        <v>288</v>
      </c>
      <c r="F4591" s="126" t="s">
        <v>364</v>
      </c>
      <c r="G4591" s="126" t="s">
        <v>417</v>
      </c>
      <c r="H4591" s="126" t="s">
        <v>126</v>
      </c>
      <c r="I4591" s="126" t="s">
        <v>418</v>
      </c>
      <c r="J4591" s="126" t="s">
        <v>1989</v>
      </c>
      <c r="K4591" s="126" t="s">
        <v>504</v>
      </c>
      <c r="L4591" s="126" t="s">
        <v>545</v>
      </c>
      <c r="M4591" s="130">
        <v>6817.38</v>
      </c>
      <c r="O4591" s="126" t="s">
        <v>486</v>
      </c>
      <c r="P4591" s="130">
        <v>0</v>
      </c>
      <c r="S4591" s="130">
        <v>0</v>
      </c>
      <c r="V4591" s="130">
        <v>6817.38</v>
      </c>
      <c r="X4591" s="126" t="s">
        <v>549</v>
      </c>
      <c r="Z4591" s="127"/>
      <c r="AA4591" s="128">
        <v>2</v>
      </c>
      <c r="AB4591" s="128">
        <v>60</v>
      </c>
      <c r="AC4591" s="126" t="s">
        <v>366</v>
      </c>
      <c r="AD4591" s="126" t="s">
        <v>569</v>
      </c>
      <c r="AG4591" s="127"/>
      <c r="AI4591" s="127"/>
    </row>
    <row r="4592" spans="1:35" ht="14.85" customHeight="1">
      <c r="A4592" s="130">
        <v>5013308</v>
      </c>
      <c r="B4592" s="126" t="s">
        <v>413</v>
      </c>
      <c r="C4592" s="126" t="s">
        <v>4232</v>
      </c>
      <c r="D4592" s="126" t="s">
        <v>4233</v>
      </c>
      <c r="E4592" s="126" t="s">
        <v>288</v>
      </c>
      <c r="F4592" s="126" t="s">
        <v>364</v>
      </c>
      <c r="G4592" s="126" t="s">
        <v>417</v>
      </c>
      <c r="H4592" s="126" t="s">
        <v>126</v>
      </c>
      <c r="I4592" s="126" t="s">
        <v>126</v>
      </c>
      <c r="J4592" s="126" t="s">
        <v>1989</v>
      </c>
      <c r="K4592" s="126" t="s">
        <v>504</v>
      </c>
      <c r="L4592" s="126" t="s">
        <v>545</v>
      </c>
      <c r="M4592" s="130">
        <v>6817.38</v>
      </c>
      <c r="O4592" s="126" t="s">
        <v>365</v>
      </c>
      <c r="P4592" s="130">
        <v>0</v>
      </c>
      <c r="S4592" s="130">
        <v>0</v>
      </c>
      <c r="V4592" s="130">
        <v>6817.38</v>
      </c>
      <c r="X4592" s="126" t="s">
        <v>469</v>
      </c>
      <c r="Z4592" s="127"/>
      <c r="AA4592" s="128">
        <v>1</v>
      </c>
      <c r="AB4592" s="128">
        <v>60</v>
      </c>
      <c r="AC4592" s="126" t="s">
        <v>366</v>
      </c>
      <c r="AD4592" s="126" t="s">
        <v>569</v>
      </c>
      <c r="AG4592" s="127"/>
      <c r="AI4592" s="127"/>
    </row>
    <row r="4593" spans="1:35" ht="14.85" customHeight="1">
      <c r="A4593" s="130">
        <v>5010417</v>
      </c>
      <c r="B4593" s="126" t="s">
        <v>8646</v>
      </c>
      <c r="C4593" s="126" t="s">
        <v>8647</v>
      </c>
      <c r="D4593" s="126" t="s">
        <v>8648</v>
      </c>
      <c r="E4593" s="126" t="s">
        <v>288</v>
      </c>
      <c r="F4593" s="126" t="s">
        <v>522</v>
      </c>
      <c r="G4593" s="126" t="s">
        <v>799</v>
      </c>
      <c r="H4593" s="126" t="s">
        <v>524</v>
      </c>
      <c r="I4593" s="126" t="s">
        <v>418</v>
      </c>
      <c r="J4593" s="126" t="s">
        <v>4669</v>
      </c>
      <c r="K4593" s="126" t="s">
        <v>467</v>
      </c>
      <c r="L4593" s="126" t="s">
        <v>4149</v>
      </c>
      <c r="M4593" s="130">
        <v>963.9</v>
      </c>
      <c r="N4593" s="126" t="s">
        <v>290</v>
      </c>
      <c r="O4593" s="126" t="s">
        <v>528</v>
      </c>
      <c r="P4593" s="130">
        <v>0</v>
      </c>
      <c r="S4593" s="130">
        <v>0</v>
      </c>
      <c r="V4593" s="130">
        <v>963.9</v>
      </c>
      <c r="X4593" s="126" t="s">
        <v>5784</v>
      </c>
      <c r="Z4593" s="127"/>
      <c r="AA4593" s="128"/>
      <c r="AB4593" s="128"/>
      <c r="AD4593" s="126" t="s">
        <v>562</v>
      </c>
      <c r="AG4593" s="127"/>
      <c r="AI4593" s="127"/>
    </row>
    <row r="4594" spans="1:35" ht="14.85" customHeight="1">
      <c r="A4594" s="130">
        <v>5010414</v>
      </c>
      <c r="B4594" s="126" t="s">
        <v>8649</v>
      </c>
      <c r="C4594" s="126" t="s">
        <v>8647</v>
      </c>
      <c r="D4594" s="126" t="s">
        <v>5783</v>
      </c>
      <c r="E4594" s="126" t="s">
        <v>288</v>
      </c>
      <c r="F4594" s="126" t="s">
        <v>522</v>
      </c>
      <c r="G4594" s="126" t="s">
        <v>850</v>
      </c>
      <c r="H4594" s="126" t="s">
        <v>524</v>
      </c>
      <c r="I4594" s="126" t="s">
        <v>418</v>
      </c>
      <c r="J4594" s="126" t="s">
        <v>4669</v>
      </c>
      <c r="K4594" s="126" t="s">
        <v>467</v>
      </c>
      <c r="L4594" s="126" t="s">
        <v>4149</v>
      </c>
      <c r="M4594" s="130">
        <v>340.19</v>
      </c>
      <c r="N4594" s="126" t="s">
        <v>290</v>
      </c>
      <c r="O4594" s="126" t="s">
        <v>528</v>
      </c>
      <c r="P4594" s="130">
        <v>0</v>
      </c>
      <c r="S4594" s="130">
        <v>0</v>
      </c>
      <c r="V4594" s="130">
        <v>785.4</v>
      </c>
      <c r="X4594" s="126" t="s">
        <v>5784</v>
      </c>
      <c r="Z4594" s="127"/>
      <c r="AA4594" s="128"/>
      <c r="AB4594" s="128"/>
      <c r="AD4594" s="126" t="s">
        <v>562</v>
      </c>
      <c r="AG4594" s="127"/>
      <c r="AI4594" s="127"/>
    </row>
    <row r="4595" spans="1:35" ht="14.85" customHeight="1">
      <c r="A4595" s="130">
        <v>5010413</v>
      </c>
      <c r="B4595" s="126" t="s">
        <v>8650</v>
      </c>
      <c r="C4595" s="126" t="s">
        <v>8651</v>
      </c>
      <c r="D4595" s="126" t="s">
        <v>5797</v>
      </c>
      <c r="E4595" s="126" t="s">
        <v>288</v>
      </c>
      <c r="F4595" s="126" t="s">
        <v>522</v>
      </c>
      <c r="G4595" s="126" t="s">
        <v>1342</v>
      </c>
      <c r="H4595" s="126" t="s">
        <v>524</v>
      </c>
      <c r="I4595" s="126" t="s">
        <v>418</v>
      </c>
      <c r="J4595" s="126" t="s">
        <v>4669</v>
      </c>
      <c r="K4595" s="126" t="s">
        <v>467</v>
      </c>
      <c r="L4595" s="126" t="s">
        <v>4149</v>
      </c>
      <c r="M4595" s="130">
        <v>2159.13</v>
      </c>
      <c r="N4595" s="126" t="s">
        <v>290</v>
      </c>
      <c r="O4595" s="126" t="s">
        <v>528</v>
      </c>
      <c r="P4595" s="130">
        <v>0</v>
      </c>
      <c r="S4595" s="130">
        <v>0</v>
      </c>
      <c r="V4595" s="130">
        <v>2159.13</v>
      </c>
      <c r="X4595" s="126" t="s">
        <v>5784</v>
      </c>
      <c r="Z4595" s="127"/>
      <c r="AA4595" s="128"/>
      <c r="AB4595" s="128"/>
      <c r="AD4595" s="126" t="s">
        <v>562</v>
      </c>
      <c r="AG4595" s="127"/>
      <c r="AI4595" s="127"/>
    </row>
    <row r="4596" spans="1:35" ht="14.85" customHeight="1">
      <c r="A4596" s="130">
        <v>5010412</v>
      </c>
      <c r="B4596" s="126" t="s">
        <v>8652</v>
      </c>
      <c r="C4596" s="126" t="s">
        <v>8653</v>
      </c>
      <c r="D4596" s="126" t="s">
        <v>8654</v>
      </c>
      <c r="E4596" s="126" t="s">
        <v>288</v>
      </c>
      <c r="F4596" s="126" t="s">
        <v>522</v>
      </c>
      <c r="G4596" s="126" t="s">
        <v>799</v>
      </c>
      <c r="H4596" s="126" t="s">
        <v>524</v>
      </c>
      <c r="I4596" s="126" t="s">
        <v>418</v>
      </c>
      <c r="J4596" s="126" t="s">
        <v>4669</v>
      </c>
      <c r="K4596" s="126" t="s">
        <v>467</v>
      </c>
      <c r="L4596" s="126" t="s">
        <v>4149</v>
      </c>
      <c r="M4596" s="130">
        <v>925.34</v>
      </c>
      <c r="N4596" s="126" t="s">
        <v>290</v>
      </c>
      <c r="O4596" s="126" t="s">
        <v>528</v>
      </c>
      <c r="P4596" s="130">
        <v>0</v>
      </c>
      <c r="S4596" s="130">
        <v>0</v>
      </c>
      <c r="V4596" s="130">
        <v>925.34</v>
      </c>
      <c r="X4596" s="126" t="s">
        <v>5784</v>
      </c>
      <c r="Z4596" s="127"/>
      <c r="AA4596" s="128"/>
      <c r="AB4596" s="128"/>
      <c r="AD4596" s="126" t="s">
        <v>562</v>
      </c>
      <c r="AG4596" s="127"/>
      <c r="AI4596" s="127"/>
    </row>
    <row r="4597" spans="1:35" ht="14.85" customHeight="1">
      <c r="A4597" s="130">
        <v>5010410</v>
      </c>
      <c r="B4597" s="126" t="s">
        <v>8655</v>
      </c>
      <c r="C4597" s="126" t="s">
        <v>8653</v>
      </c>
      <c r="D4597" s="126" t="s">
        <v>8656</v>
      </c>
      <c r="E4597" s="126" t="s">
        <v>288</v>
      </c>
      <c r="F4597" s="126" t="s">
        <v>522</v>
      </c>
      <c r="G4597" s="126" t="s">
        <v>850</v>
      </c>
      <c r="H4597" s="126" t="s">
        <v>524</v>
      </c>
      <c r="I4597" s="126" t="s">
        <v>418</v>
      </c>
      <c r="J4597" s="126" t="s">
        <v>4669</v>
      </c>
      <c r="K4597" s="126" t="s">
        <v>467</v>
      </c>
      <c r="L4597" s="126" t="s">
        <v>4149</v>
      </c>
      <c r="M4597" s="130">
        <v>340.19</v>
      </c>
      <c r="N4597" s="126" t="s">
        <v>290</v>
      </c>
      <c r="O4597" s="126" t="s">
        <v>528</v>
      </c>
      <c r="P4597" s="130">
        <v>0</v>
      </c>
      <c r="S4597" s="130">
        <v>0</v>
      </c>
      <c r="V4597" s="130">
        <v>802.9</v>
      </c>
      <c r="X4597" s="126" t="s">
        <v>5784</v>
      </c>
      <c r="Z4597" s="127"/>
      <c r="AA4597" s="128"/>
      <c r="AB4597" s="128"/>
      <c r="AD4597" s="126" t="s">
        <v>562</v>
      </c>
      <c r="AG4597" s="127"/>
      <c r="AI4597" s="127"/>
    </row>
    <row r="4598" spans="1:35" ht="14.85" customHeight="1">
      <c r="A4598" s="130">
        <v>5010409</v>
      </c>
      <c r="B4598" s="126" t="s">
        <v>8657</v>
      </c>
      <c r="C4598" s="126" t="s">
        <v>8658</v>
      </c>
      <c r="D4598" s="126" t="s">
        <v>8659</v>
      </c>
      <c r="E4598" s="126" t="s">
        <v>288</v>
      </c>
      <c r="F4598" s="126" t="s">
        <v>522</v>
      </c>
      <c r="G4598" s="126" t="s">
        <v>6471</v>
      </c>
      <c r="H4598" s="126" t="s">
        <v>524</v>
      </c>
      <c r="I4598" s="126" t="s">
        <v>418</v>
      </c>
      <c r="J4598" s="126" t="s">
        <v>4669</v>
      </c>
      <c r="K4598" s="126" t="s">
        <v>467</v>
      </c>
      <c r="L4598" s="126" t="s">
        <v>4149</v>
      </c>
      <c r="M4598" s="130">
        <v>732.17</v>
      </c>
      <c r="N4598" s="126" t="s">
        <v>290</v>
      </c>
      <c r="O4598" s="126" t="s">
        <v>528</v>
      </c>
      <c r="P4598" s="130">
        <v>0</v>
      </c>
      <c r="S4598" s="130">
        <v>0</v>
      </c>
      <c r="V4598" s="130">
        <v>732.17</v>
      </c>
      <c r="X4598" s="126" t="s">
        <v>4427</v>
      </c>
      <c r="Z4598" s="127"/>
      <c r="AA4598" s="128"/>
      <c r="AB4598" s="128"/>
      <c r="AD4598" s="126" t="s">
        <v>562</v>
      </c>
      <c r="AG4598" s="127"/>
      <c r="AI4598" s="127"/>
    </row>
    <row r="4599" spans="1:35" ht="14.85" customHeight="1">
      <c r="A4599" s="130">
        <v>5010408</v>
      </c>
      <c r="B4599" s="126" t="s">
        <v>8660</v>
      </c>
      <c r="C4599" s="126" t="s">
        <v>8661</v>
      </c>
      <c r="D4599" s="126" t="s">
        <v>8662</v>
      </c>
      <c r="E4599" s="126" t="s">
        <v>288</v>
      </c>
      <c r="F4599" s="126" t="s">
        <v>522</v>
      </c>
      <c r="G4599" s="126" t="s">
        <v>4876</v>
      </c>
      <c r="H4599" s="126" t="s">
        <v>524</v>
      </c>
      <c r="I4599" s="126" t="s">
        <v>418</v>
      </c>
      <c r="J4599" s="126" t="s">
        <v>4669</v>
      </c>
      <c r="K4599" s="126" t="s">
        <v>467</v>
      </c>
      <c r="L4599" s="126" t="s">
        <v>4149</v>
      </c>
      <c r="M4599" s="130">
        <v>403.2</v>
      </c>
      <c r="O4599" s="126" t="s">
        <v>528</v>
      </c>
      <c r="P4599" s="130">
        <v>0</v>
      </c>
      <c r="S4599" s="130">
        <v>0</v>
      </c>
      <c r="V4599" s="130">
        <v>999.58</v>
      </c>
      <c r="X4599" s="126" t="s">
        <v>3250</v>
      </c>
      <c r="Z4599" s="127"/>
      <c r="AA4599" s="128"/>
      <c r="AB4599" s="128"/>
      <c r="AD4599" s="126" t="s">
        <v>562</v>
      </c>
      <c r="AG4599" s="127"/>
      <c r="AI4599" s="127"/>
    </row>
    <row r="4600" spans="1:35" ht="14.85" customHeight="1">
      <c r="A4600" s="130">
        <v>5012529</v>
      </c>
      <c r="B4600" s="126" t="s">
        <v>413</v>
      </c>
      <c r="C4600" s="126" t="s">
        <v>2084</v>
      </c>
      <c r="D4600" s="126" t="s">
        <v>8663</v>
      </c>
      <c r="E4600" s="126" t="s">
        <v>288</v>
      </c>
      <c r="F4600" s="126" t="s">
        <v>522</v>
      </c>
      <c r="G4600" s="126" t="s">
        <v>8664</v>
      </c>
      <c r="H4600" s="126" t="s">
        <v>524</v>
      </c>
      <c r="I4600" s="126" t="s">
        <v>418</v>
      </c>
      <c r="J4600" s="126" t="s">
        <v>1770</v>
      </c>
      <c r="K4600" s="126" t="s">
        <v>976</v>
      </c>
      <c r="L4600" s="126" t="s">
        <v>1771</v>
      </c>
      <c r="M4600" s="130">
        <v>6817.23</v>
      </c>
      <c r="N4600" s="126" t="s">
        <v>290</v>
      </c>
      <c r="O4600" s="126" t="s">
        <v>621</v>
      </c>
      <c r="P4600" s="130">
        <v>0</v>
      </c>
      <c r="S4600" s="130">
        <v>0</v>
      </c>
      <c r="V4600" s="130">
        <v>6817.23</v>
      </c>
      <c r="X4600" s="126" t="s">
        <v>729</v>
      </c>
      <c r="Z4600" s="127"/>
      <c r="AA4600" s="128"/>
      <c r="AB4600" s="128"/>
      <c r="AD4600" s="126" t="s">
        <v>2087</v>
      </c>
      <c r="AG4600" s="127"/>
      <c r="AI4600" s="127"/>
    </row>
    <row r="4601" spans="1:35" ht="14.85" customHeight="1">
      <c r="A4601" s="130">
        <v>5010406</v>
      </c>
      <c r="B4601" s="126" t="s">
        <v>8665</v>
      </c>
      <c r="C4601" s="126" t="s">
        <v>8658</v>
      </c>
      <c r="D4601" s="126" t="s">
        <v>8666</v>
      </c>
      <c r="E4601" s="126" t="s">
        <v>288</v>
      </c>
      <c r="F4601" s="126" t="s">
        <v>522</v>
      </c>
      <c r="G4601" s="126" t="s">
        <v>1636</v>
      </c>
      <c r="H4601" s="126" t="s">
        <v>524</v>
      </c>
      <c r="I4601" s="126" t="s">
        <v>418</v>
      </c>
      <c r="J4601" s="126" t="s">
        <v>4669</v>
      </c>
      <c r="K4601" s="126" t="s">
        <v>467</v>
      </c>
      <c r="L4601" s="126" t="s">
        <v>4149</v>
      </c>
      <c r="M4601" s="130">
        <v>219.11</v>
      </c>
      <c r="N4601" s="126" t="s">
        <v>290</v>
      </c>
      <c r="O4601" s="126" t="s">
        <v>528</v>
      </c>
      <c r="P4601" s="130">
        <v>0</v>
      </c>
      <c r="S4601" s="130">
        <v>0</v>
      </c>
      <c r="V4601" s="130">
        <v>224.54</v>
      </c>
      <c r="X4601" s="126" t="s">
        <v>4427</v>
      </c>
      <c r="Z4601" s="127"/>
      <c r="AA4601" s="128"/>
      <c r="AB4601" s="128"/>
      <c r="AD4601" s="126" t="s">
        <v>562</v>
      </c>
      <c r="AG4601" s="127"/>
      <c r="AI4601" s="127"/>
    </row>
    <row r="4602" spans="1:35" ht="14.85" customHeight="1">
      <c r="A4602" s="130">
        <v>5010158</v>
      </c>
      <c r="B4602" s="126" t="s">
        <v>8667</v>
      </c>
      <c r="C4602" s="126" t="s">
        <v>8668</v>
      </c>
      <c r="D4602" s="126" t="s">
        <v>5705</v>
      </c>
      <c r="E4602" s="126" t="s">
        <v>288</v>
      </c>
      <c r="F4602" s="126" t="s">
        <v>753</v>
      </c>
      <c r="G4602" s="126" t="s">
        <v>417</v>
      </c>
      <c r="H4602" s="126" t="s">
        <v>126</v>
      </c>
      <c r="I4602" s="126" t="s">
        <v>126</v>
      </c>
      <c r="J4602" s="126" t="s">
        <v>5637</v>
      </c>
      <c r="K4602" s="126" t="s">
        <v>852</v>
      </c>
      <c r="L4602" s="126" t="s">
        <v>5638</v>
      </c>
      <c r="M4602" s="130">
        <v>876.96</v>
      </c>
      <c r="O4602" s="126" t="s">
        <v>1804</v>
      </c>
      <c r="P4602" s="130">
        <v>0</v>
      </c>
      <c r="S4602" s="130">
        <v>0</v>
      </c>
      <c r="V4602" s="130">
        <v>1347.36</v>
      </c>
      <c r="X4602" s="126" t="s">
        <v>3160</v>
      </c>
      <c r="Z4602" s="127"/>
      <c r="AA4602" s="128">
        <v>2</v>
      </c>
      <c r="AB4602" s="128">
        <v>12</v>
      </c>
      <c r="AD4602" s="126" t="s">
        <v>562</v>
      </c>
      <c r="AG4602" s="127"/>
      <c r="AI4602" s="127"/>
    </row>
    <row r="4603" spans="1:35" ht="14.85" customHeight="1">
      <c r="A4603" s="130">
        <v>5010157</v>
      </c>
      <c r="B4603" s="126" t="s">
        <v>8669</v>
      </c>
      <c r="C4603" s="126" t="s">
        <v>8670</v>
      </c>
      <c r="D4603" s="126" t="s">
        <v>8671</v>
      </c>
      <c r="E4603" s="126" t="s">
        <v>288</v>
      </c>
      <c r="F4603" s="126" t="s">
        <v>753</v>
      </c>
      <c r="G4603" s="126" t="s">
        <v>417</v>
      </c>
      <c r="H4603" s="126" t="s">
        <v>308</v>
      </c>
      <c r="I4603" s="126" t="s">
        <v>308</v>
      </c>
      <c r="J4603" s="126" t="s">
        <v>5637</v>
      </c>
      <c r="K4603" s="126" t="s">
        <v>852</v>
      </c>
      <c r="L4603" s="126" t="s">
        <v>5638</v>
      </c>
      <c r="M4603" s="130">
        <v>584.64</v>
      </c>
      <c r="O4603" s="126" t="s">
        <v>1804</v>
      </c>
      <c r="P4603" s="130">
        <v>0</v>
      </c>
      <c r="S4603" s="130">
        <v>0</v>
      </c>
      <c r="V4603" s="130">
        <v>1111.58</v>
      </c>
      <c r="X4603" s="126" t="s">
        <v>1805</v>
      </c>
      <c r="Z4603" s="127"/>
      <c r="AA4603" s="128">
        <v>2</v>
      </c>
      <c r="AB4603" s="128">
        <v>12</v>
      </c>
      <c r="AD4603" s="126" t="s">
        <v>562</v>
      </c>
      <c r="AG4603" s="127"/>
      <c r="AI4603" s="127"/>
    </row>
    <row r="4604" spans="1:35" ht="14.85" customHeight="1">
      <c r="A4604" s="130">
        <v>5010156</v>
      </c>
      <c r="B4604" s="126" t="s">
        <v>8672</v>
      </c>
      <c r="C4604" s="126" t="s">
        <v>8673</v>
      </c>
      <c r="D4604" s="126" t="s">
        <v>8674</v>
      </c>
      <c r="E4604" s="126" t="s">
        <v>288</v>
      </c>
      <c r="F4604" s="126" t="s">
        <v>753</v>
      </c>
      <c r="G4604" s="126" t="s">
        <v>417</v>
      </c>
      <c r="H4604" s="126" t="s">
        <v>308</v>
      </c>
      <c r="I4604" s="126" t="s">
        <v>308</v>
      </c>
      <c r="J4604" s="126" t="s">
        <v>5637</v>
      </c>
      <c r="K4604" s="126" t="s">
        <v>852</v>
      </c>
      <c r="L4604" s="126" t="s">
        <v>5638</v>
      </c>
      <c r="M4604" s="130">
        <v>584.64</v>
      </c>
      <c r="O4604" s="126" t="s">
        <v>1804</v>
      </c>
      <c r="P4604" s="130">
        <v>0</v>
      </c>
      <c r="S4604" s="130">
        <v>0</v>
      </c>
      <c r="V4604" s="130">
        <v>1172.06</v>
      </c>
      <c r="X4604" s="126" t="s">
        <v>1805</v>
      </c>
      <c r="Z4604" s="127"/>
      <c r="AA4604" s="128">
        <v>2</v>
      </c>
      <c r="AB4604" s="128">
        <v>12</v>
      </c>
      <c r="AD4604" s="126" t="s">
        <v>562</v>
      </c>
      <c r="AG4604" s="127"/>
      <c r="AI4604" s="127"/>
    </row>
    <row r="4605" spans="1:35" ht="14.85" customHeight="1">
      <c r="A4605" s="130">
        <v>5010155</v>
      </c>
      <c r="B4605" s="126" t="s">
        <v>8675</v>
      </c>
      <c r="C4605" s="126" t="s">
        <v>8676</v>
      </c>
      <c r="D4605" s="126" t="s">
        <v>8674</v>
      </c>
      <c r="E4605" s="126" t="s">
        <v>288</v>
      </c>
      <c r="F4605" s="126" t="s">
        <v>753</v>
      </c>
      <c r="G4605" s="126" t="s">
        <v>417</v>
      </c>
      <c r="H4605" s="126" t="s">
        <v>308</v>
      </c>
      <c r="I4605" s="126" t="s">
        <v>308</v>
      </c>
      <c r="J4605" s="126" t="s">
        <v>5637</v>
      </c>
      <c r="K4605" s="126" t="s">
        <v>852</v>
      </c>
      <c r="L4605" s="126" t="s">
        <v>5638</v>
      </c>
      <c r="M4605" s="130">
        <v>584.64</v>
      </c>
      <c r="O4605" s="126" t="s">
        <v>1804</v>
      </c>
      <c r="P4605" s="130">
        <v>0</v>
      </c>
      <c r="S4605" s="130">
        <v>0</v>
      </c>
      <c r="V4605" s="130">
        <v>1172.06</v>
      </c>
      <c r="X4605" s="126" t="s">
        <v>1805</v>
      </c>
      <c r="Z4605" s="127"/>
      <c r="AA4605" s="128">
        <v>2</v>
      </c>
      <c r="AB4605" s="128">
        <v>12</v>
      </c>
      <c r="AD4605" s="126" t="s">
        <v>562</v>
      </c>
      <c r="AG4605" s="127"/>
      <c r="AI4605" s="127"/>
    </row>
    <row r="4606" spans="1:35" ht="14.85" customHeight="1">
      <c r="A4606" s="130">
        <v>5010154</v>
      </c>
      <c r="B4606" s="126" t="s">
        <v>8677</v>
      </c>
      <c r="C4606" s="126" t="s">
        <v>8678</v>
      </c>
      <c r="D4606" s="126" t="s">
        <v>8679</v>
      </c>
      <c r="E4606" s="126" t="s">
        <v>288</v>
      </c>
      <c r="F4606" s="126" t="s">
        <v>753</v>
      </c>
      <c r="G4606" s="126" t="s">
        <v>417</v>
      </c>
      <c r="H4606" s="126" t="s">
        <v>308</v>
      </c>
      <c r="I4606" s="126" t="s">
        <v>308</v>
      </c>
      <c r="J4606" s="126" t="s">
        <v>5637</v>
      </c>
      <c r="K4606" s="126" t="s">
        <v>852</v>
      </c>
      <c r="L4606" s="126" t="s">
        <v>5638</v>
      </c>
      <c r="M4606" s="130">
        <v>399.84</v>
      </c>
      <c r="O4606" s="126" t="s">
        <v>1807</v>
      </c>
      <c r="P4606" s="130">
        <v>0</v>
      </c>
      <c r="S4606" s="130">
        <v>0</v>
      </c>
      <c r="V4606" s="130">
        <v>830.74</v>
      </c>
      <c r="X4606" s="126" t="s">
        <v>1808</v>
      </c>
      <c r="Z4606" s="127"/>
      <c r="AA4606" s="128">
        <v>2</v>
      </c>
      <c r="AB4606" s="128">
        <v>12</v>
      </c>
      <c r="AD4606" s="126" t="s">
        <v>562</v>
      </c>
      <c r="AG4606" s="127"/>
      <c r="AI4606" s="127"/>
    </row>
    <row r="4607" spans="1:35" ht="14.85" customHeight="1">
      <c r="A4607" s="130">
        <v>5010257</v>
      </c>
      <c r="B4607" s="126" t="s">
        <v>7267</v>
      </c>
      <c r="C4607" s="126" t="s">
        <v>7268</v>
      </c>
      <c r="D4607" s="126" t="s">
        <v>7269</v>
      </c>
      <c r="E4607" s="126" t="s">
        <v>288</v>
      </c>
      <c r="F4607" s="126" t="s">
        <v>364</v>
      </c>
      <c r="G4607" s="126" t="s">
        <v>417</v>
      </c>
      <c r="H4607" s="126" t="s">
        <v>126</v>
      </c>
      <c r="I4607" s="126" t="s">
        <v>126</v>
      </c>
      <c r="J4607" s="126" t="s">
        <v>2879</v>
      </c>
      <c r="K4607" s="126" t="s">
        <v>443</v>
      </c>
      <c r="L4607" s="126" t="s">
        <v>2880</v>
      </c>
      <c r="M4607" s="130">
        <v>7694.4</v>
      </c>
      <c r="O4607" s="126" t="s">
        <v>486</v>
      </c>
      <c r="P4607" s="130">
        <v>0</v>
      </c>
      <c r="S4607" s="130">
        <v>0</v>
      </c>
      <c r="V4607" s="130">
        <v>7694.4</v>
      </c>
      <c r="X4607" s="126" t="s">
        <v>549</v>
      </c>
      <c r="Z4607" s="127"/>
      <c r="AA4607" s="128">
        <v>2</v>
      </c>
      <c r="AB4607" s="128">
        <v>60</v>
      </c>
      <c r="AC4607" s="126" t="s">
        <v>366</v>
      </c>
      <c r="AD4607" s="126" t="s">
        <v>562</v>
      </c>
      <c r="AG4607" s="127"/>
      <c r="AI4607" s="127"/>
    </row>
    <row r="4608" spans="1:35" ht="14.85" customHeight="1">
      <c r="A4608" s="130">
        <v>5010255</v>
      </c>
      <c r="B4608" s="126" t="s">
        <v>7267</v>
      </c>
      <c r="C4608" s="126" t="s">
        <v>7268</v>
      </c>
      <c r="D4608" s="126" t="s">
        <v>7269</v>
      </c>
      <c r="E4608" s="126" t="s">
        <v>288</v>
      </c>
      <c r="F4608" s="126" t="s">
        <v>364</v>
      </c>
      <c r="G4608" s="126" t="s">
        <v>417</v>
      </c>
      <c r="H4608" s="126" t="s">
        <v>126</v>
      </c>
      <c r="I4608" s="126" t="s">
        <v>126</v>
      </c>
      <c r="J4608" s="126" t="s">
        <v>2879</v>
      </c>
      <c r="K4608" s="126" t="s">
        <v>443</v>
      </c>
      <c r="L4608" s="126" t="s">
        <v>2880</v>
      </c>
      <c r="M4608" s="130">
        <v>7694.4</v>
      </c>
      <c r="O4608" s="126" t="s">
        <v>486</v>
      </c>
      <c r="P4608" s="130">
        <v>0</v>
      </c>
      <c r="S4608" s="130">
        <v>0</v>
      </c>
      <c r="V4608" s="130">
        <v>7694.4</v>
      </c>
      <c r="X4608" s="126" t="s">
        <v>487</v>
      </c>
      <c r="Z4608" s="127"/>
      <c r="AA4608" s="128">
        <v>1</v>
      </c>
      <c r="AB4608" s="128">
        <v>60</v>
      </c>
      <c r="AC4608" s="126" t="s">
        <v>366</v>
      </c>
      <c r="AD4608" s="126" t="s">
        <v>562</v>
      </c>
      <c r="AG4608" s="127"/>
      <c r="AI4608" s="127"/>
    </row>
    <row r="4609" spans="1:35" ht="14.85" customHeight="1">
      <c r="A4609" s="130">
        <v>5010254</v>
      </c>
      <c r="B4609" s="126" t="s">
        <v>8680</v>
      </c>
      <c r="C4609" s="126" t="s">
        <v>8681</v>
      </c>
      <c r="D4609" s="126" t="s">
        <v>8682</v>
      </c>
      <c r="E4609" s="126" t="s">
        <v>288</v>
      </c>
      <c r="F4609" s="126" t="s">
        <v>522</v>
      </c>
      <c r="G4609" s="126" t="s">
        <v>8683</v>
      </c>
      <c r="H4609" s="126" t="s">
        <v>524</v>
      </c>
      <c r="I4609" s="126" t="s">
        <v>418</v>
      </c>
      <c r="J4609" s="126" t="s">
        <v>4426</v>
      </c>
      <c r="K4609" s="126" t="s">
        <v>535</v>
      </c>
      <c r="L4609" s="126" t="s">
        <v>536</v>
      </c>
      <c r="M4609" s="130">
        <v>485.24</v>
      </c>
      <c r="N4609" s="126" t="s">
        <v>290</v>
      </c>
      <c r="O4609" s="126" t="s">
        <v>528</v>
      </c>
      <c r="P4609" s="130">
        <v>0</v>
      </c>
      <c r="S4609" s="130">
        <v>0</v>
      </c>
      <c r="V4609" s="130">
        <v>485.24</v>
      </c>
      <c r="X4609" s="126" t="s">
        <v>7017</v>
      </c>
      <c r="Z4609" s="127"/>
      <c r="AA4609" s="128"/>
      <c r="AB4609" s="128"/>
      <c r="AD4609" s="126" t="s">
        <v>562</v>
      </c>
      <c r="AG4609" s="127"/>
      <c r="AI4609" s="127"/>
    </row>
    <row r="4610" spans="1:35" ht="14.85" customHeight="1">
      <c r="A4610" s="130">
        <v>5010253</v>
      </c>
      <c r="B4610" s="126" t="s">
        <v>7267</v>
      </c>
      <c r="C4610" s="126" t="s">
        <v>7268</v>
      </c>
      <c r="D4610" s="126" t="s">
        <v>7269</v>
      </c>
      <c r="E4610" s="126" t="s">
        <v>288</v>
      </c>
      <c r="F4610" s="126" t="s">
        <v>364</v>
      </c>
      <c r="G4610" s="126" t="s">
        <v>417</v>
      </c>
      <c r="H4610" s="126" t="s">
        <v>126</v>
      </c>
      <c r="I4610" s="126" t="s">
        <v>126</v>
      </c>
      <c r="J4610" s="126" t="s">
        <v>2879</v>
      </c>
      <c r="K4610" s="126" t="s">
        <v>443</v>
      </c>
      <c r="L4610" s="126" t="s">
        <v>2880</v>
      </c>
      <c r="M4610" s="130">
        <v>6817.44</v>
      </c>
      <c r="O4610" s="126" t="s">
        <v>365</v>
      </c>
      <c r="P4610" s="130">
        <v>0</v>
      </c>
      <c r="S4610" s="130">
        <v>0</v>
      </c>
      <c r="V4610" s="130">
        <v>7694.4</v>
      </c>
      <c r="X4610" s="126" t="s">
        <v>510</v>
      </c>
      <c r="Z4610" s="127"/>
      <c r="AA4610" s="128">
        <v>2</v>
      </c>
      <c r="AB4610" s="128">
        <v>60</v>
      </c>
      <c r="AC4610" s="126" t="s">
        <v>366</v>
      </c>
      <c r="AD4610" s="126" t="s">
        <v>562</v>
      </c>
      <c r="AG4610" s="127"/>
      <c r="AI4610" s="127"/>
    </row>
    <row r="4611" spans="1:35" ht="14.85" customHeight="1">
      <c r="A4611" s="130">
        <v>5010252</v>
      </c>
      <c r="B4611" s="126" t="s">
        <v>8684</v>
      </c>
      <c r="C4611" s="126" t="s">
        <v>8685</v>
      </c>
      <c r="D4611" s="126" t="s">
        <v>8686</v>
      </c>
      <c r="E4611" s="126" t="s">
        <v>288</v>
      </c>
      <c r="F4611" s="126" t="s">
        <v>522</v>
      </c>
      <c r="G4611" s="126" t="s">
        <v>8687</v>
      </c>
      <c r="H4611" s="126" t="s">
        <v>524</v>
      </c>
      <c r="I4611" s="126" t="s">
        <v>418</v>
      </c>
      <c r="J4611" s="126" t="s">
        <v>4426</v>
      </c>
      <c r="K4611" s="126" t="s">
        <v>535</v>
      </c>
      <c r="L4611" s="126" t="s">
        <v>536</v>
      </c>
      <c r="M4611" s="130">
        <v>389.56</v>
      </c>
      <c r="N4611" s="126" t="s">
        <v>290</v>
      </c>
      <c r="O4611" s="126" t="s">
        <v>528</v>
      </c>
      <c r="P4611" s="130">
        <v>0</v>
      </c>
      <c r="S4611" s="130">
        <v>0</v>
      </c>
      <c r="V4611" s="130">
        <v>389.56</v>
      </c>
      <c r="X4611" s="126" t="s">
        <v>7017</v>
      </c>
      <c r="Z4611" s="127"/>
      <c r="AA4611" s="128"/>
      <c r="AB4611" s="128"/>
      <c r="AD4611" s="126" t="s">
        <v>562</v>
      </c>
      <c r="AG4611" s="127"/>
      <c r="AI4611" s="127"/>
    </row>
    <row r="4612" spans="1:35" ht="14.85" customHeight="1">
      <c r="A4612" s="130">
        <v>5010251</v>
      </c>
      <c r="B4612" s="126" t="s">
        <v>8688</v>
      </c>
      <c r="C4612" s="126" t="s">
        <v>8685</v>
      </c>
      <c r="D4612" s="126" t="s">
        <v>8689</v>
      </c>
      <c r="E4612" s="126" t="s">
        <v>288</v>
      </c>
      <c r="F4612" s="126" t="s">
        <v>522</v>
      </c>
      <c r="G4612" s="126" t="s">
        <v>8690</v>
      </c>
      <c r="H4612" s="126" t="s">
        <v>524</v>
      </c>
      <c r="I4612" s="126" t="s">
        <v>418</v>
      </c>
      <c r="J4612" s="126" t="s">
        <v>4426</v>
      </c>
      <c r="K4612" s="126" t="s">
        <v>535</v>
      </c>
      <c r="L4612" s="126" t="s">
        <v>536</v>
      </c>
      <c r="M4612" s="130">
        <v>346.38</v>
      </c>
      <c r="N4612" s="126" t="s">
        <v>290</v>
      </c>
      <c r="O4612" s="126" t="s">
        <v>528</v>
      </c>
      <c r="P4612" s="130">
        <v>0</v>
      </c>
      <c r="S4612" s="130">
        <v>0</v>
      </c>
      <c r="V4612" s="130">
        <v>346.38</v>
      </c>
      <c r="X4612" s="126" t="s">
        <v>7017</v>
      </c>
      <c r="Z4612" s="127"/>
      <c r="AA4612" s="128"/>
      <c r="AB4612" s="128"/>
      <c r="AD4612" s="126" t="s">
        <v>562</v>
      </c>
      <c r="AG4612" s="127"/>
      <c r="AI4612" s="127"/>
    </row>
    <row r="4613" spans="1:35" ht="14.85" customHeight="1">
      <c r="A4613" s="130">
        <v>5010250</v>
      </c>
      <c r="B4613" s="126" t="s">
        <v>8691</v>
      </c>
      <c r="C4613" s="126" t="s">
        <v>8692</v>
      </c>
      <c r="D4613" s="126" t="s">
        <v>8693</v>
      </c>
      <c r="E4613" s="126" t="s">
        <v>288</v>
      </c>
      <c r="F4613" s="126" t="s">
        <v>522</v>
      </c>
      <c r="G4613" s="126" t="s">
        <v>8690</v>
      </c>
      <c r="H4613" s="126" t="s">
        <v>524</v>
      </c>
      <c r="I4613" s="126" t="s">
        <v>418</v>
      </c>
      <c r="J4613" s="126" t="s">
        <v>4426</v>
      </c>
      <c r="K4613" s="126" t="s">
        <v>535</v>
      </c>
      <c r="L4613" s="126" t="s">
        <v>536</v>
      </c>
      <c r="M4613" s="130">
        <v>194.19</v>
      </c>
      <c r="N4613" s="126" t="s">
        <v>290</v>
      </c>
      <c r="O4613" s="126" t="s">
        <v>528</v>
      </c>
      <c r="P4613" s="130">
        <v>0</v>
      </c>
      <c r="S4613" s="130">
        <v>0</v>
      </c>
      <c r="V4613" s="130">
        <v>194.19</v>
      </c>
      <c r="X4613" s="126" t="s">
        <v>7017</v>
      </c>
      <c r="Z4613" s="127"/>
      <c r="AA4613" s="128"/>
      <c r="AB4613" s="128"/>
      <c r="AD4613" s="126" t="s">
        <v>562</v>
      </c>
      <c r="AG4613" s="127"/>
      <c r="AI4613" s="127"/>
    </row>
    <row r="4614" spans="1:35" ht="14.85" customHeight="1">
      <c r="A4614" s="130">
        <v>5010249</v>
      </c>
      <c r="B4614" s="126" t="s">
        <v>8694</v>
      </c>
      <c r="C4614" s="126" t="s">
        <v>8692</v>
      </c>
      <c r="D4614" s="126" t="s">
        <v>8695</v>
      </c>
      <c r="E4614" s="126" t="s">
        <v>288</v>
      </c>
      <c r="F4614" s="126" t="s">
        <v>522</v>
      </c>
      <c r="G4614" s="126" t="s">
        <v>8696</v>
      </c>
      <c r="H4614" s="126" t="s">
        <v>524</v>
      </c>
      <c r="I4614" s="126" t="s">
        <v>418</v>
      </c>
      <c r="J4614" s="126" t="s">
        <v>4426</v>
      </c>
      <c r="K4614" s="126" t="s">
        <v>535</v>
      </c>
      <c r="L4614" s="126" t="s">
        <v>536</v>
      </c>
      <c r="M4614" s="130">
        <v>157.44999999999999</v>
      </c>
      <c r="N4614" s="126" t="s">
        <v>290</v>
      </c>
      <c r="O4614" s="126" t="s">
        <v>528</v>
      </c>
      <c r="P4614" s="130">
        <v>0</v>
      </c>
      <c r="S4614" s="130">
        <v>0</v>
      </c>
      <c r="V4614" s="130">
        <v>157.44999999999999</v>
      </c>
      <c r="X4614" s="126" t="s">
        <v>7017</v>
      </c>
      <c r="Z4614" s="127"/>
      <c r="AA4614" s="128"/>
      <c r="AB4614" s="128"/>
      <c r="AD4614" s="126" t="s">
        <v>562</v>
      </c>
      <c r="AG4614" s="127"/>
      <c r="AI4614" s="127"/>
    </row>
    <row r="4615" spans="1:35" ht="14.85" customHeight="1">
      <c r="A4615" s="130">
        <v>5013151</v>
      </c>
      <c r="B4615" s="126" t="s">
        <v>413</v>
      </c>
      <c r="C4615" s="126" t="s">
        <v>1891</v>
      </c>
      <c r="E4615" s="126" t="s">
        <v>288</v>
      </c>
      <c r="F4615" s="126" t="s">
        <v>364</v>
      </c>
      <c r="G4615" s="126" t="s">
        <v>417</v>
      </c>
      <c r="H4615" s="126" t="s">
        <v>126</v>
      </c>
      <c r="I4615" s="126" t="s">
        <v>126</v>
      </c>
      <c r="J4615" s="126" t="s">
        <v>466</v>
      </c>
      <c r="K4615" s="126" t="s">
        <v>467</v>
      </c>
      <c r="L4615" s="126" t="s">
        <v>468</v>
      </c>
      <c r="M4615" s="130">
        <v>6817.44</v>
      </c>
      <c r="O4615" s="126" t="s">
        <v>365</v>
      </c>
      <c r="P4615" s="130">
        <v>0</v>
      </c>
      <c r="S4615" s="130">
        <v>0</v>
      </c>
      <c r="V4615" s="130">
        <v>23817.439999999999</v>
      </c>
      <c r="X4615" s="126" t="s">
        <v>510</v>
      </c>
      <c r="Z4615" s="127"/>
      <c r="AA4615" s="128">
        <v>2</v>
      </c>
      <c r="AB4615" s="128">
        <v>60</v>
      </c>
      <c r="AC4615" s="126" t="s">
        <v>366</v>
      </c>
      <c r="AD4615" s="126" t="s">
        <v>1990</v>
      </c>
      <c r="AG4615" s="127"/>
      <c r="AI4615" s="127"/>
    </row>
    <row r="4616" spans="1:35" ht="14.85" customHeight="1">
      <c r="A4616" s="130">
        <v>5010645</v>
      </c>
      <c r="B4616" s="126" t="s">
        <v>413</v>
      </c>
      <c r="C4616" s="126" t="s">
        <v>5397</v>
      </c>
      <c r="D4616" s="126" t="s">
        <v>8697</v>
      </c>
      <c r="E4616" s="126" t="s">
        <v>288</v>
      </c>
      <c r="F4616" s="126" t="s">
        <v>532</v>
      </c>
      <c r="G4616" s="126" t="s">
        <v>604</v>
      </c>
      <c r="H4616" s="126" t="s">
        <v>126</v>
      </c>
      <c r="I4616" s="126" t="s">
        <v>418</v>
      </c>
      <c r="J4616" s="126" t="s">
        <v>5399</v>
      </c>
      <c r="K4616" s="126" t="s">
        <v>613</v>
      </c>
      <c r="L4616" s="126" t="s">
        <v>5400</v>
      </c>
      <c r="M4616" s="130">
        <v>216.26</v>
      </c>
      <c r="O4616" s="126" t="s">
        <v>5401</v>
      </c>
      <c r="P4616" s="130">
        <v>0</v>
      </c>
      <c r="S4616" s="130">
        <v>0</v>
      </c>
      <c r="V4616" s="130">
        <v>222.74</v>
      </c>
      <c r="X4616" s="126" t="s">
        <v>5402</v>
      </c>
      <c r="Z4616" s="127"/>
      <c r="AA4616" s="128">
        <v>200</v>
      </c>
      <c r="AB4616" s="128">
        <v>12</v>
      </c>
      <c r="AD4616" s="126" t="s">
        <v>615</v>
      </c>
      <c r="AG4616" s="127"/>
      <c r="AI4616" s="127"/>
    </row>
    <row r="4617" spans="1:35" ht="14.85" customHeight="1">
      <c r="A4617" s="130">
        <v>5010644</v>
      </c>
      <c r="B4617" s="126" t="s">
        <v>413</v>
      </c>
      <c r="C4617" s="126" t="s">
        <v>8698</v>
      </c>
      <c r="D4617" s="126" t="s">
        <v>8699</v>
      </c>
      <c r="E4617" s="126" t="s">
        <v>288</v>
      </c>
      <c r="F4617" s="126" t="s">
        <v>440</v>
      </c>
      <c r="G4617" s="126" t="s">
        <v>441</v>
      </c>
      <c r="H4617" s="126" t="s">
        <v>126</v>
      </c>
      <c r="I4617" s="126" t="s">
        <v>418</v>
      </c>
      <c r="J4617" s="126" t="s">
        <v>597</v>
      </c>
      <c r="K4617" s="126" t="s">
        <v>504</v>
      </c>
      <c r="L4617" s="126" t="s">
        <v>598</v>
      </c>
      <c r="M4617" s="130">
        <v>1024.8</v>
      </c>
      <c r="O4617" s="126" t="s">
        <v>445</v>
      </c>
      <c r="P4617" s="130">
        <v>0</v>
      </c>
      <c r="S4617" s="130">
        <v>0</v>
      </c>
      <c r="V4617" s="130">
        <v>1024.8</v>
      </c>
      <c r="X4617" s="126" t="s">
        <v>454</v>
      </c>
      <c r="Z4617" s="127"/>
      <c r="AA4617" s="128">
        <v>30</v>
      </c>
      <c r="AB4617" s="128">
        <v>1</v>
      </c>
      <c r="AD4617" s="126" t="s">
        <v>1287</v>
      </c>
      <c r="AG4617" s="127"/>
      <c r="AI4617" s="127"/>
    </row>
    <row r="4618" spans="1:35" ht="14.85" customHeight="1">
      <c r="A4618" s="130">
        <v>5010637</v>
      </c>
      <c r="B4618" s="126" t="s">
        <v>413</v>
      </c>
      <c r="C4618" s="126" t="s">
        <v>5616</v>
      </c>
      <c r="D4618" s="126" t="s">
        <v>8700</v>
      </c>
      <c r="E4618" s="126" t="s">
        <v>288</v>
      </c>
      <c r="F4618" s="126" t="s">
        <v>532</v>
      </c>
      <c r="G4618" s="126" t="s">
        <v>604</v>
      </c>
      <c r="H4618" s="126" t="s">
        <v>126</v>
      </c>
      <c r="I4618" s="126" t="s">
        <v>418</v>
      </c>
      <c r="J4618" s="126" t="s">
        <v>5399</v>
      </c>
      <c r="K4618" s="126" t="s">
        <v>613</v>
      </c>
      <c r="L4618" s="126" t="s">
        <v>5400</v>
      </c>
      <c r="M4618" s="130">
        <v>189.32</v>
      </c>
      <c r="O4618" s="126" t="s">
        <v>537</v>
      </c>
      <c r="P4618" s="130">
        <v>0</v>
      </c>
      <c r="S4618" s="130">
        <v>0</v>
      </c>
      <c r="V4618" s="130">
        <v>189.32</v>
      </c>
      <c r="X4618" s="126" t="s">
        <v>1723</v>
      </c>
      <c r="Z4618" s="127"/>
      <c r="AA4618" s="128">
        <v>500</v>
      </c>
      <c r="AB4618" s="128">
        <v>12</v>
      </c>
      <c r="AD4618" s="126" t="s">
        <v>615</v>
      </c>
      <c r="AG4618" s="127"/>
      <c r="AI4618" s="127"/>
    </row>
    <row r="4619" spans="1:35" ht="14.85" customHeight="1">
      <c r="A4619" s="130">
        <v>5007954</v>
      </c>
      <c r="B4619" s="126" t="s">
        <v>8701</v>
      </c>
      <c r="C4619" s="126" t="s">
        <v>8702</v>
      </c>
      <c r="D4619" s="126" t="s">
        <v>8703</v>
      </c>
      <c r="E4619" s="126" t="s">
        <v>288</v>
      </c>
      <c r="F4619" s="126" t="s">
        <v>522</v>
      </c>
      <c r="G4619" s="126" t="s">
        <v>806</v>
      </c>
      <c r="H4619" s="126" t="s">
        <v>524</v>
      </c>
      <c r="I4619" s="126" t="s">
        <v>126</v>
      </c>
      <c r="J4619" s="126" t="s">
        <v>813</v>
      </c>
      <c r="K4619" s="126" t="s">
        <v>504</v>
      </c>
      <c r="L4619" s="126" t="s">
        <v>559</v>
      </c>
      <c r="M4619" s="130">
        <v>556.57000000000005</v>
      </c>
      <c r="O4619" s="126" t="s">
        <v>528</v>
      </c>
      <c r="P4619" s="130">
        <v>0</v>
      </c>
      <c r="S4619" s="130">
        <v>0</v>
      </c>
      <c r="V4619" s="130">
        <v>556.57000000000005</v>
      </c>
      <c r="X4619" s="126" t="s">
        <v>3250</v>
      </c>
      <c r="Z4619" s="127"/>
      <c r="AA4619" s="128"/>
      <c r="AB4619" s="128"/>
      <c r="AD4619" s="126" t="s">
        <v>562</v>
      </c>
      <c r="AG4619" s="127"/>
      <c r="AI4619" s="127"/>
    </row>
    <row r="4620" spans="1:35" ht="14.85" customHeight="1">
      <c r="A4620" s="130">
        <v>5007953</v>
      </c>
      <c r="B4620" s="126" t="s">
        <v>8704</v>
      </c>
      <c r="C4620" s="126" t="s">
        <v>8705</v>
      </c>
      <c r="D4620" s="126" t="s">
        <v>8706</v>
      </c>
      <c r="E4620" s="126" t="s">
        <v>288</v>
      </c>
      <c r="F4620" s="126" t="s">
        <v>416</v>
      </c>
      <c r="G4620" s="126" t="s">
        <v>417</v>
      </c>
      <c r="H4620" s="126" t="s">
        <v>126</v>
      </c>
      <c r="I4620" s="126" t="s">
        <v>126</v>
      </c>
      <c r="J4620" s="126" t="s">
        <v>7039</v>
      </c>
      <c r="K4620" s="126" t="s">
        <v>7040</v>
      </c>
      <c r="L4620" s="126" t="s">
        <v>770</v>
      </c>
      <c r="M4620" s="130">
        <v>175.84</v>
      </c>
      <c r="O4620" s="126" t="s">
        <v>587</v>
      </c>
      <c r="P4620" s="130">
        <v>0</v>
      </c>
      <c r="S4620" s="130">
        <v>0</v>
      </c>
      <c r="V4620" s="130">
        <v>175.84</v>
      </c>
      <c r="X4620" s="126" t="s">
        <v>2338</v>
      </c>
      <c r="Z4620" s="127"/>
      <c r="AA4620" s="128">
        <v>1</v>
      </c>
      <c r="AB4620" s="128">
        <v>12</v>
      </c>
      <c r="AD4620" s="126" t="s">
        <v>562</v>
      </c>
      <c r="AG4620" s="127"/>
      <c r="AI4620" s="127"/>
    </row>
    <row r="4621" spans="1:35" ht="14.85" customHeight="1">
      <c r="A4621" s="130">
        <v>5007952</v>
      </c>
      <c r="B4621" s="126" t="s">
        <v>8707</v>
      </c>
      <c r="C4621" s="126" t="s">
        <v>8702</v>
      </c>
      <c r="D4621" s="126" t="s">
        <v>8708</v>
      </c>
      <c r="E4621" s="126" t="s">
        <v>288</v>
      </c>
      <c r="F4621" s="126" t="s">
        <v>522</v>
      </c>
      <c r="G4621" s="126" t="s">
        <v>2364</v>
      </c>
      <c r="H4621" s="126" t="s">
        <v>524</v>
      </c>
      <c r="I4621" s="126" t="s">
        <v>126</v>
      </c>
      <c r="J4621" s="126" t="s">
        <v>813</v>
      </c>
      <c r="K4621" s="126" t="s">
        <v>504</v>
      </c>
      <c r="L4621" s="126" t="s">
        <v>559</v>
      </c>
      <c r="M4621" s="130">
        <v>288.41000000000003</v>
      </c>
      <c r="O4621" s="126" t="s">
        <v>528</v>
      </c>
      <c r="P4621" s="130">
        <v>0</v>
      </c>
      <c r="S4621" s="130">
        <v>0</v>
      </c>
      <c r="V4621" s="130">
        <v>288.41000000000003</v>
      </c>
      <c r="X4621" s="126" t="s">
        <v>3250</v>
      </c>
      <c r="Z4621" s="127"/>
      <c r="AA4621" s="128"/>
      <c r="AB4621" s="128"/>
      <c r="AD4621" s="126" t="s">
        <v>562</v>
      </c>
      <c r="AG4621" s="127"/>
      <c r="AI4621" s="127"/>
    </row>
    <row r="4622" spans="1:35" ht="14.85" customHeight="1">
      <c r="A4622" s="130">
        <v>5007950</v>
      </c>
      <c r="B4622" s="126" t="s">
        <v>413</v>
      </c>
      <c r="C4622" s="126" t="s">
        <v>8709</v>
      </c>
      <c r="D4622" s="126" t="s">
        <v>8710</v>
      </c>
      <c r="E4622" s="126" t="s">
        <v>288</v>
      </c>
      <c r="F4622" s="126" t="s">
        <v>522</v>
      </c>
      <c r="G4622" s="126" t="s">
        <v>8711</v>
      </c>
      <c r="H4622" s="126" t="s">
        <v>524</v>
      </c>
      <c r="I4622" s="126" t="s">
        <v>418</v>
      </c>
      <c r="J4622" s="126" t="s">
        <v>813</v>
      </c>
      <c r="K4622" s="126" t="s">
        <v>504</v>
      </c>
      <c r="L4622" s="126" t="s">
        <v>559</v>
      </c>
      <c r="M4622" s="130">
        <v>1746.38</v>
      </c>
      <c r="N4622" s="126" t="s">
        <v>290</v>
      </c>
      <c r="O4622" s="126" t="s">
        <v>621</v>
      </c>
      <c r="P4622" s="130">
        <v>0</v>
      </c>
      <c r="S4622" s="130">
        <v>0</v>
      </c>
      <c r="V4622" s="130">
        <v>1746.38</v>
      </c>
      <c r="X4622" s="126" t="s">
        <v>622</v>
      </c>
      <c r="Z4622" s="127"/>
      <c r="AA4622" s="128"/>
      <c r="AB4622" s="128"/>
      <c r="AD4622" s="126" t="s">
        <v>1801</v>
      </c>
      <c r="AG4622" s="127"/>
      <c r="AI4622" s="127"/>
    </row>
    <row r="4623" spans="1:35" ht="14.85" customHeight="1">
      <c r="A4623" s="130">
        <v>5007949</v>
      </c>
      <c r="B4623" s="126" t="s">
        <v>8712</v>
      </c>
      <c r="C4623" s="126" t="s">
        <v>8713</v>
      </c>
      <c r="D4623" s="126" t="s">
        <v>8714</v>
      </c>
      <c r="E4623" s="126" t="s">
        <v>288</v>
      </c>
      <c r="F4623" s="126" t="s">
        <v>416</v>
      </c>
      <c r="G4623" s="126" t="s">
        <v>417</v>
      </c>
      <c r="H4623" s="126" t="s">
        <v>126</v>
      </c>
      <c r="I4623" s="126" t="s">
        <v>126</v>
      </c>
      <c r="J4623" s="126" t="s">
        <v>7039</v>
      </c>
      <c r="K4623" s="126" t="s">
        <v>7040</v>
      </c>
      <c r="L4623" s="126" t="s">
        <v>770</v>
      </c>
      <c r="M4623" s="130">
        <v>340.48</v>
      </c>
      <c r="O4623" s="126" t="s">
        <v>422</v>
      </c>
      <c r="P4623" s="130">
        <v>0</v>
      </c>
      <c r="S4623" s="130">
        <v>0</v>
      </c>
      <c r="V4623" s="130">
        <v>797.72</v>
      </c>
      <c r="X4623" s="126" t="s">
        <v>497</v>
      </c>
      <c r="Z4623" s="127"/>
      <c r="AA4623" s="128">
        <v>1</v>
      </c>
      <c r="AB4623" s="128">
        <v>12</v>
      </c>
      <c r="AD4623" s="126" t="s">
        <v>562</v>
      </c>
      <c r="AG4623" s="127"/>
      <c r="AI4623" s="127"/>
    </row>
    <row r="4624" spans="1:35" ht="14.85" customHeight="1">
      <c r="A4624" s="130">
        <v>5008127</v>
      </c>
      <c r="B4624" s="126" t="s">
        <v>8715</v>
      </c>
      <c r="C4624" s="126" t="s">
        <v>8716</v>
      </c>
      <c r="D4624" s="126" t="s">
        <v>8717</v>
      </c>
      <c r="E4624" s="126" t="s">
        <v>288</v>
      </c>
      <c r="F4624" s="126" t="s">
        <v>440</v>
      </c>
      <c r="G4624" s="126" t="s">
        <v>565</v>
      </c>
      <c r="H4624" s="126" t="s">
        <v>126</v>
      </c>
      <c r="I4624" s="126" t="s">
        <v>418</v>
      </c>
      <c r="J4624" s="126" t="s">
        <v>962</v>
      </c>
      <c r="K4624" s="126" t="s">
        <v>443</v>
      </c>
      <c r="L4624" s="126" t="s">
        <v>963</v>
      </c>
      <c r="M4624" s="130">
        <v>1336.11</v>
      </c>
      <c r="O4624" s="126" t="s">
        <v>449</v>
      </c>
      <c r="P4624" s="130">
        <v>0</v>
      </c>
      <c r="S4624" s="130">
        <v>0</v>
      </c>
      <c r="V4624" s="130">
        <v>1336.11</v>
      </c>
      <c r="X4624" s="126" t="s">
        <v>1514</v>
      </c>
      <c r="Z4624" s="127"/>
      <c r="AA4624" s="128">
        <v>120</v>
      </c>
      <c r="AB4624" s="128">
        <v>1</v>
      </c>
      <c r="AD4624" s="126" t="s">
        <v>562</v>
      </c>
      <c r="AG4624" s="127"/>
      <c r="AI4624" s="127"/>
    </row>
    <row r="4625" spans="1:35" ht="14.85" customHeight="1">
      <c r="A4625" s="130">
        <v>5008125</v>
      </c>
      <c r="B4625" s="126" t="s">
        <v>8718</v>
      </c>
      <c r="C4625" s="126" t="s">
        <v>8719</v>
      </c>
      <c r="D4625" s="126" t="s">
        <v>8720</v>
      </c>
      <c r="E4625" s="126" t="s">
        <v>288</v>
      </c>
      <c r="F4625" s="126" t="s">
        <v>440</v>
      </c>
      <c r="G4625" s="126" t="s">
        <v>565</v>
      </c>
      <c r="H4625" s="126" t="s">
        <v>126</v>
      </c>
      <c r="I4625" s="126" t="s">
        <v>418</v>
      </c>
      <c r="J4625" s="126" t="s">
        <v>962</v>
      </c>
      <c r="K4625" s="126" t="s">
        <v>443</v>
      </c>
      <c r="L4625" s="126" t="s">
        <v>963</v>
      </c>
      <c r="M4625" s="130">
        <v>1567.86</v>
      </c>
      <c r="O4625" s="126" t="s">
        <v>449</v>
      </c>
      <c r="P4625" s="130">
        <v>0</v>
      </c>
      <c r="S4625" s="130">
        <v>0</v>
      </c>
      <c r="V4625" s="130">
        <v>1567.86</v>
      </c>
      <c r="X4625" s="126" t="s">
        <v>1514</v>
      </c>
      <c r="Z4625" s="127"/>
      <c r="AA4625" s="128">
        <v>120</v>
      </c>
      <c r="AB4625" s="128">
        <v>1</v>
      </c>
      <c r="AD4625" s="126" t="s">
        <v>562</v>
      </c>
      <c r="AG4625" s="127"/>
      <c r="AI4625" s="127"/>
    </row>
    <row r="4626" spans="1:35" ht="14.85" customHeight="1">
      <c r="A4626" s="130">
        <v>5008123</v>
      </c>
      <c r="B4626" s="126" t="s">
        <v>8721</v>
      </c>
      <c r="C4626" s="126" t="s">
        <v>8722</v>
      </c>
      <c r="D4626" s="126" t="s">
        <v>8723</v>
      </c>
      <c r="E4626" s="126" t="s">
        <v>288</v>
      </c>
      <c r="F4626" s="126" t="s">
        <v>440</v>
      </c>
      <c r="G4626" s="126" t="s">
        <v>565</v>
      </c>
      <c r="H4626" s="126" t="s">
        <v>126</v>
      </c>
      <c r="I4626" s="126" t="s">
        <v>418</v>
      </c>
      <c r="J4626" s="126" t="s">
        <v>962</v>
      </c>
      <c r="K4626" s="126" t="s">
        <v>443</v>
      </c>
      <c r="L4626" s="126" t="s">
        <v>963</v>
      </c>
      <c r="M4626" s="130">
        <v>1568</v>
      </c>
      <c r="O4626" s="126" t="s">
        <v>449</v>
      </c>
      <c r="P4626" s="130">
        <v>0</v>
      </c>
      <c r="S4626" s="130">
        <v>0</v>
      </c>
      <c r="V4626" s="130">
        <v>1568</v>
      </c>
      <c r="X4626" s="126" t="s">
        <v>1514</v>
      </c>
      <c r="Z4626" s="127"/>
      <c r="AA4626" s="128">
        <v>120</v>
      </c>
      <c r="AB4626" s="128">
        <v>1</v>
      </c>
      <c r="AD4626" s="126" t="s">
        <v>562</v>
      </c>
      <c r="AG4626" s="127"/>
      <c r="AI4626" s="127"/>
    </row>
    <row r="4627" spans="1:35" ht="14.85" customHeight="1">
      <c r="A4627" s="130">
        <v>5012150</v>
      </c>
      <c r="B4627" s="126" t="s">
        <v>413</v>
      </c>
      <c r="C4627" s="126" t="s">
        <v>8724</v>
      </c>
      <c r="D4627" s="126" t="s">
        <v>8725</v>
      </c>
      <c r="E4627" s="126" t="s">
        <v>288</v>
      </c>
      <c r="F4627" s="126" t="s">
        <v>364</v>
      </c>
      <c r="G4627" s="126" t="s">
        <v>417</v>
      </c>
      <c r="H4627" s="126" t="s">
        <v>126</v>
      </c>
      <c r="I4627" s="126" t="s">
        <v>418</v>
      </c>
      <c r="J4627" s="126" t="s">
        <v>484</v>
      </c>
      <c r="K4627" s="126" t="s">
        <v>443</v>
      </c>
      <c r="L4627" s="126" t="s">
        <v>485</v>
      </c>
      <c r="M4627" s="130">
        <v>6817.44</v>
      </c>
      <c r="O4627" s="126" t="s">
        <v>365</v>
      </c>
      <c r="P4627" s="130">
        <v>0</v>
      </c>
      <c r="S4627" s="130">
        <v>0</v>
      </c>
      <c r="V4627" s="130">
        <v>24014.74</v>
      </c>
      <c r="X4627" s="126" t="s">
        <v>469</v>
      </c>
      <c r="Z4627" s="127"/>
      <c r="AA4627" s="128">
        <v>1</v>
      </c>
      <c r="AB4627" s="128">
        <v>60</v>
      </c>
      <c r="AC4627" s="126" t="s">
        <v>366</v>
      </c>
      <c r="AD4627" s="126" t="s">
        <v>488</v>
      </c>
      <c r="AG4627" s="127"/>
      <c r="AI4627" s="127"/>
    </row>
    <row r="4628" spans="1:35" ht="14.85" customHeight="1">
      <c r="A4628" s="130">
        <v>5012149</v>
      </c>
      <c r="B4628" s="126" t="s">
        <v>413</v>
      </c>
      <c r="C4628" s="126" t="s">
        <v>8724</v>
      </c>
      <c r="D4628" s="126" t="s">
        <v>8725</v>
      </c>
      <c r="E4628" s="126" t="s">
        <v>288</v>
      </c>
      <c r="F4628" s="126" t="s">
        <v>364</v>
      </c>
      <c r="G4628" s="126" t="s">
        <v>417</v>
      </c>
      <c r="H4628" s="126" t="s">
        <v>126</v>
      </c>
      <c r="I4628" s="126" t="s">
        <v>418</v>
      </c>
      <c r="J4628" s="126" t="s">
        <v>484</v>
      </c>
      <c r="K4628" s="126" t="s">
        <v>443</v>
      </c>
      <c r="L4628" s="126" t="s">
        <v>485</v>
      </c>
      <c r="M4628" s="130">
        <v>6817.44</v>
      </c>
      <c r="O4628" s="126" t="s">
        <v>365</v>
      </c>
      <c r="P4628" s="130">
        <v>0</v>
      </c>
      <c r="S4628" s="130">
        <v>0</v>
      </c>
      <c r="V4628" s="130">
        <v>24014.74</v>
      </c>
      <c r="X4628" s="126" t="s">
        <v>510</v>
      </c>
      <c r="Z4628" s="127"/>
      <c r="AA4628" s="128">
        <v>2</v>
      </c>
      <c r="AB4628" s="128">
        <v>60</v>
      </c>
      <c r="AC4628" s="126" t="s">
        <v>366</v>
      </c>
      <c r="AD4628" s="126" t="s">
        <v>488</v>
      </c>
      <c r="AG4628" s="127"/>
      <c r="AI4628" s="127"/>
    </row>
    <row r="4629" spans="1:35" ht="14.85" customHeight="1">
      <c r="A4629" s="130">
        <v>5012148</v>
      </c>
      <c r="B4629" s="126" t="s">
        <v>413</v>
      </c>
      <c r="C4629" s="126" t="s">
        <v>8724</v>
      </c>
      <c r="D4629" s="126" t="s">
        <v>8725</v>
      </c>
      <c r="E4629" s="126" t="s">
        <v>288</v>
      </c>
      <c r="F4629" s="126" t="s">
        <v>364</v>
      </c>
      <c r="G4629" s="126" t="s">
        <v>417</v>
      </c>
      <c r="H4629" s="126" t="s">
        <v>126</v>
      </c>
      <c r="I4629" s="126" t="s">
        <v>418</v>
      </c>
      <c r="J4629" s="126" t="s">
        <v>484</v>
      </c>
      <c r="K4629" s="126" t="s">
        <v>443</v>
      </c>
      <c r="L4629" s="126" t="s">
        <v>485</v>
      </c>
      <c r="M4629" s="130">
        <v>9739.52</v>
      </c>
      <c r="O4629" s="126" t="s">
        <v>486</v>
      </c>
      <c r="P4629" s="130">
        <v>0</v>
      </c>
      <c r="S4629" s="130">
        <v>0</v>
      </c>
      <c r="V4629" s="130">
        <v>24014.74</v>
      </c>
      <c r="X4629" s="126" t="s">
        <v>487</v>
      </c>
      <c r="Z4629" s="127"/>
      <c r="AA4629" s="128">
        <v>1</v>
      </c>
      <c r="AB4629" s="128">
        <v>60</v>
      </c>
      <c r="AC4629" s="126" t="s">
        <v>366</v>
      </c>
      <c r="AD4629" s="126" t="s">
        <v>488</v>
      </c>
      <c r="AG4629" s="127"/>
      <c r="AI4629" s="127"/>
    </row>
    <row r="4630" spans="1:35" ht="14.85" customHeight="1">
      <c r="A4630" s="130">
        <v>5012147</v>
      </c>
      <c r="B4630" s="126" t="s">
        <v>413</v>
      </c>
      <c r="C4630" s="126" t="s">
        <v>8724</v>
      </c>
      <c r="D4630" s="126" t="s">
        <v>8725</v>
      </c>
      <c r="E4630" s="126" t="s">
        <v>288</v>
      </c>
      <c r="F4630" s="126" t="s">
        <v>364</v>
      </c>
      <c r="G4630" s="126" t="s">
        <v>417</v>
      </c>
      <c r="H4630" s="126" t="s">
        <v>126</v>
      </c>
      <c r="I4630" s="126" t="s">
        <v>418</v>
      </c>
      <c r="J4630" s="126" t="s">
        <v>484</v>
      </c>
      <c r="K4630" s="126" t="s">
        <v>443</v>
      </c>
      <c r="L4630" s="126" t="s">
        <v>485</v>
      </c>
      <c r="M4630" s="130">
        <v>9739.52</v>
      </c>
      <c r="O4630" s="126" t="s">
        <v>486</v>
      </c>
      <c r="P4630" s="130">
        <v>0</v>
      </c>
      <c r="S4630" s="130">
        <v>0</v>
      </c>
      <c r="V4630" s="130">
        <v>24014.74</v>
      </c>
      <c r="X4630" s="126" t="s">
        <v>549</v>
      </c>
      <c r="Z4630" s="127"/>
      <c r="AA4630" s="128">
        <v>2</v>
      </c>
      <c r="AB4630" s="128">
        <v>60</v>
      </c>
      <c r="AC4630" s="126" t="s">
        <v>366</v>
      </c>
      <c r="AD4630" s="126" t="s">
        <v>488</v>
      </c>
      <c r="AG4630" s="127"/>
      <c r="AI4630" s="127"/>
    </row>
    <row r="4631" spans="1:35" ht="14.85" customHeight="1">
      <c r="A4631" s="130">
        <v>5012146</v>
      </c>
      <c r="B4631" s="126" t="s">
        <v>413</v>
      </c>
      <c r="C4631" s="126" t="s">
        <v>8726</v>
      </c>
      <c r="D4631" s="126" t="s">
        <v>8727</v>
      </c>
      <c r="E4631" s="126" t="s">
        <v>288</v>
      </c>
      <c r="F4631" s="126" t="s">
        <v>364</v>
      </c>
      <c r="G4631" s="126" t="s">
        <v>417</v>
      </c>
      <c r="H4631" s="126" t="s">
        <v>126</v>
      </c>
      <c r="I4631" s="126" t="s">
        <v>418</v>
      </c>
      <c r="J4631" s="126" t="s">
        <v>484</v>
      </c>
      <c r="K4631" s="126" t="s">
        <v>443</v>
      </c>
      <c r="L4631" s="126" t="s">
        <v>485</v>
      </c>
      <c r="M4631" s="130">
        <v>6817.44</v>
      </c>
      <c r="O4631" s="126" t="s">
        <v>365</v>
      </c>
      <c r="P4631" s="130">
        <v>0</v>
      </c>
      <c r="S4631" s="130">
        <v>0</v>
      </c>
      <c r="V4631" s="130">
        <v>16501.98</v>
      </c>
      <c r="X4631" s="126" t="s">
        <v>469</v>
      </c>
      <c r="Z4631" s="127"/>
      <c r="AA4631" s="128">
        <v>1</v>
      </c>
      <c r="AB4631" s="128">
        <v>60</v>
      </c>
      <c r="AC4631" s="126" t="s">
        <v>366</v>
      </c>
      <c r="AD4631" s="126" t="s">
        <v>488</v>
      </c>
      <c r="AG4631" s="127"/>
      <c r="AI4631" s="127"/>
    </row>
    <row r="4632" spans="1:35" ht="14.85" customHeight="1">
      <c r="A4632" s="130">
        <v>5012145</v>
      </c>
      <c r="B4632" s="126" t="s">
        <v>413</v>
      </c>
      <c r="C4632" s="126" t="s">
        <v>8726</v>
      </c>
      <c r="D4632" s="126" t="s">
        <v>8727</v>
      </c>
      <c r="E4632" s="126" t="s">
        <v>288</v>
      </c>
      <c r="F4632" s="126" t="s">
        <v>364</v>
      </c>
      <c r="G4632" s="126" t="s">
        <v>417</v>
      </c>
      <c r="H4632" s="126" t="s">
        <v>126</v>
      </c>
      <c r="I4632" s="126" t="s">
        <v>418</v>
      </c>
      <c r="J4632" s="126" t="s">
        <v>484</v>
      </c>
      <c r="K4632" s="126" t="s">
        <v>443</v>
      </c>
      <c r="L4632" s="126" t="s">
        <v>485</v>
      </c>
      <c r="M4632" s="130">
        <v>6817.44</v>
      </c>
      <c r="O4632" s="126" t="s">
        <v>365</v>
      </c>
      <c r="P4632" s="130">
        <v>0</v>
      </c>
      <c r="S4632" s="130">
        <v>0</v>
      </c>
      <c r="V4632" s="130">
        <v>16501.98</v>
      </c>
      <c r="X4632" s="126" t="s">
        <v>510</v>
      </c>
      <c r="Z4632" s="127"/>
      <c r="AA4632" s="128">
        <v>2</v>
      </c>
      <c r="AB4632" s="128">
        <v>60</v>
      </c>
      <c r="AC4632" s="126" t="s">
        <v>366</v>
      </c>
      <c r="AD4632" s="126" t="s">
        <v>488</v>
      </c>
      <c r="AG4632" s="127"/>
      <c r="AI4632" s="127"/>
    </row>
    <row r="4633" spans="1:35" ht="14.85" customHeight="1">
      <c r="A4633" s="130">
        <v>5012144</v>
      </c>
      <c r="B4633" s="126" t="s">
        <v>413</v>
      </c>
      <c r="C4633" s="126" t="s">
        <v>8726</v>
      </c>
      <c r="D4633" s="126" t="s">
        <v>8727</v>
      </c>
      <c r="E4633" s="126" t="s">
        <v>288</v>
      </c>
      <c r="F4633" s="126" t="s">
        <v>364</v>
      </c>
      <c r="G4633" s="126" t="s">
        <v>417</v>
      </c>
      <c r="H4633" s="126" t="s">
        <v>126</v>
      </c>
      <c r="I4633" s="126" t="s">
        <v>418</v>
      </c>
      <c r="J4633" s="126" t="s">
        <v>484</v>
      </c>
      <c r="K4633" s="126" t="s">
        <v>443</v>
      </c>
      <c r="L4633" s="126" t="s">
        <v>485</v>
      </c>
      <c r="M4633" s="130">
        <v>9739.52</v>
      </c>
      <c r="O4633" s="126" t="s">
        <v>486</v>
      </c>
      <c r="P4633" s="130">
        <v>0</v>
      </c>
      <c r="S4633" s="130">
        <v>0</v>
      </c>
      <c r="V4633" s="130">
        <v>16501.98</v>
      </c>
      <c r="X4633" s="126" t="s">
        <v>487</v>
      </c>
      <c r="Z4633" s="127"/>
      <c r="AA4633" s="128">
        <v>1</v>
      </c>
      <c r="AB4633" s="128">
        <v>60</v>
      </c>
      <c r="AC4633" s="126" t="s">
        <v>366</v>
      </c>
      <c r="AD4633" s="126" t="s">
        <v>488</v>
      </c>
      <c r="AG4633" s="127"/>
      <c r="AI4633" s="127"/>
    </row>
    <row r="4634" spans="1:35" ht="14.85" customHeight="1">
      <c r="A4634" s="130">
        <v>5012143</v>
      </c>
      <c r="B4634" s="126" t="s">
        <v>413</v>
      </c>
      <c r="C4634" s="126" t="s">
        <v>8726</v>
      </c>
      <c r="D4634" s="126" t="s">
        <v>8727</v>
      </c>
      <c r="E4634" s="126" t="s">
        <v>288</v>
      </c>
      <c r="F4634" s="126" t="s">
        <v>364</v>
      </c>
      <c r="G4634" s="126" t="s">
        <v>417</v>
      </c>
      <c r="H4634" s="126" t="s">
        <v>126</v>
      </c>
      <c r="I4634" s="126" t="s">
        <v>418</v>
      </c>
      <c r="J4634" s="126" t="s">
        <v>484</v>
      </c>
      <c r="K4634" s="126" t="s">
        <v>443</v>
      </c>
      <c r="L4634" s="126" t="s">
        <v>485</v>
      </c>
      <c r="M4634" s="130">
        <v>9739.52</v>
      </c>
      <c r="O4634" s="126" t="s">
        <v>486</v>
      </c>
      <c r="P4634" s="130">
        <v>0</v>
      </c>
      <c r="S4634" s="130">
        <v>0</v>
      </c>
      <c r="V4634" s="130">
        <v>16501.98</v>
      </c>
      <c r="X4634" s="126" t="s">
        <v>549</v>
      </c>
      <c r="Z4634" s="127"/>
      <c r="AA4634" s="128">
        <v>2</v>
      </c>
      <c r="AB4634" s="128">
        <v>60</v>
      </c>
      <c r="AC4634" s="126" t="s">
        <v>366</v>
      </c>
      <c r="AD4634" s="126" t="s">
        <v>488</v>
      </c>
      <c r="AG4634" s="127"/>
      <c r="AI4634" s="127"/>
    </row>
    <row r="4635" spans="1:35" ht="14.85" customHeight="1">
      <c r="A4635" s="130">
        <v>5012142</v>
      </c>
      <c r="B4635" s="126" t="s">
        <v>413</v>
      </c>
      <c r="C4635" s="126" t="s">
        <v>8728</v>
      </c>
      <c r="D4635" s="126" t="s">
        <v>8729</v>
      </c>
      <c r="E4635" s="126" t="s">
        <v>288</v>
      </c>
      <c r="F4635" s="126" t="s">
        <v>364</v>
      </c>
      <c r="G4635" s="126" t="s">
        <v>417</v>
      </c>
      <c r="H4635" s="126" t="s">
        <v>126</v>
      </c>
      <c r="I4635" s="126" t="s">
        <v>418</v>
      </c>
      <c r="J4635" s="126" t="s">
        <v>484</v>
      </c>
      <c r="K4635" s="126" t="s">
        <v>443</v>
      </c>
      <c r="L4635" s="126" t="s">
        <v>485</v>
      </c>
      <c r="M4635" s="130">
        <v>6817.44</v>
      </c>
      <c r="O4635" s="126" t="s">
        <v>365</v>
      </c>
      <c r="P4635" s="130">
        <v>0</v>
      </c>
      <c r="S4635" s="130">
        <v>0</v>
      </c>
      <c r="V4635" s="130">
        <v>16501.98</v>
      </c>
      <c r="X4635" s="126" t="s">
        <v>469</v>
      </c>
      <c r="Z4635" s="127"/>
      <c r="AA4635" s="128">
        <v>1</v>
      </c>
      <c r="AB4635" s="128">
        <v>60</v>
      </c>
      <c r="AC4635" s="126" t="s">
        <v>366</v>
      </c>
      <c r="AD4635" s="126" t="s">
        <v>488</v>
      </c>
      <c r="AG4635" s="127"/>
      <c r="AI4635" s="127"/>
    </row>
    <row r="4636" spans="1:35" ht="14.85" customHeight="1">
      <c r="A4636" s="130">
        <v>5012141</v>
      </c>
      <c r="B4636" s="126" t="s">
        <v>413</v>
      </c>
      <c r="C4636" s="126" t="s">
        <v>8728</v>
      </c>
      <c r="D4636" s="126" t="s">
        <v>8729</v>
      </c>
      <c r="E4636" s="126" t="s">
        <v>288</v>
      </c>
      <c r="F4636" s="126" t="s">
        <v>364</v>
      </c>
      <c r="G4636" s="126" t="s">
        <v>417</v>
      </c>
      <c r="H4636" s="126" t="s">
        <v>126</v>
      </c>
      <c r="I4636" s="126" t="s">
        <v>418</v>
      </c>
      <c r="J4636" s="126" t="s">
        <v>484</v>
      </c>
      <c r="K4636" s="126" t="s">
        <v>443</v>
      </c>
      <c r="L4636" s="126" t="s">
        <v>485</v>
      </c>
      <c r="M4636" s="130">
        <v>6817.44</v>
      </c>
      <c r="O4636" s="126" t="s">
        <v>365</v>
      </c>
      <c r="P4636" s="130">
        <v>0</v>
      </c>
      <c r="S4636" s="130">
        <v>0</v>
      </c>
      <c r="V4636" s="130">
        <v>16501.98</v>
      </c>
      <c r="X4636" s="126" t="s">
        <v>510</v>
      </c>
      <c r="Z4636" s="127"/>
      <c r="AA4636" s="128">
        <v>2</v>
      </c>
      <c r="AB4636" s="128">
        <v>60</v>
      </c>
      <c r="AC4636" s="126" t="s">
        <v>366</v>
      </c>
      <c r="AD4636" s="126" t="s">
        <v>488</v>
      </c>
      <c r="AG4636" s="127"/>
      <c r="AI4636" s="127"/>
    </row>
    <row r="4637" spans="1:35" ht="14.85" customHeight="1">
      <c r="A4637" s="130">
        <v>5012140</v>
      </c>
      <c r="B4637" s="126" t="s">
        <v>413</v>
      </c>
      <c r="C4637" s="126" t="s">
        <v>8728</v>
      </c>
      <c r="D4637" s="126" t="s">
        <v>8729</v>
      </c>
      <c r="E4637" s="126" t="s">
        <v>288</v>
      </c>
      <c r="F4637" s="126" t="s">
        <v>364</v>
      </c>
      <c r="G4637" s="126" t="s">
        <v>417</v>
      </c>
      <c r="H4637" s="126" t="s">
        <v>126</v>
      </c>
      <c r="I4637" s="126" t="s">
        <v>418</v>
      </c>
      <c r="J4637" s="126" t="s">
        <v>484</v>
      </c>
      <c r="K4637" s="126" t="s">
        <v>443</v>
      </c>
      <c r="L4637" s="126" t="s">
        <v>485</v>
      </c>
      <c r="M4637" s="130">
        <v>9739.52</v>
      </c>
      <c r="O4637" s="126" t="s">
        <v>486</v>
      </c>
      <c r="P4637" s="130">
        <v>0</v>
      </c>
      <c r="S4637" s="130">
        <v>0</v>
      </c>
      <c r="V4637" s="130">
        <v>16501.98</v>
      </c>
      <c r="X4637" s="126" t="s">
        <v>487</v>
      </c>
      <c r="Z4637" s="127"/>
      <c r="AA4637" s="128">
        <v>1</v>
      </c>
      <c r="AB4637" s="128">
        <v>60</v>
      </c>
      <c r="AC4637" s="126" t="s">
        <v>366</v>
      </c>
      <c r="AD4637" s="126" t="s">
        <v>488</v>
      </c>
      <c r="AG4637" s="127"/>
      <c r="AI4637" s="127"/>
    </row>
    <row r="4638" spans="1:35" ht="14.85" customHeight="1">
      <c r="A4638" s="130">
        <v>5012139</v>
      </c>
      <c r="B4638" s="126" t="s">
        <v>413</v>
      </c>
      <c r="C4638" s="126" t="s">
        <v>8728</v>
      </c>
      <c r="D4638" s="126" t="s">
        <v>8729</v>
      </c>
      <c r="E4638" s="126" t="s">
        <v>288</v>
      </c>
      <c r="F4638" s="126" t="s">
        <v>364</v>
      </c>
      <c r="G4638" s="126" t="s">
        <v>417</v>
      </c>
      <c r="H4638" s="126" t="s">
        <v>126</v>
      </c>
      <c r="I4638" s="126" t="s">
        <v>418</v>
      </c>
      <c r="J4638" s="126" t="s">
        <v>484</v>
      </c>
      <c r="K4638" s="126" t="s">
        <v>443</v>
      </c>
      <c r="L4638" s="126" t="s">
        <v>485</v>
      </c>
      <c r="M4638" s="130">
        <v>9739.52</v>
      </c>
      <c r="O4638" s="126" t="s">
        <v>486</v>
      </c>
      <c r="P4638" s="130">
        <v>0</v>
      </c>
      <c r="S4638" s="130">
        <v>0</v>
      </c>
      <c r="V4638" s="130">
        <v>16501.98</v>
      </c>
      <c r="X4638" s="126" t="s">
        <v>549</v>
      </c>
      <c r="Z4638" s="127"/>
      <c r="AA4638" s="128">
        <v>2</v>
      </c>
      <c r="AB4638" s="128">
        <v>60</v>
      </c>
      <c r="AC4638" s="126" t="s">
        <v>366</v>
      </c>
      <c r="AD4638" s="126" t="s">
        <v>488</v>
      </c>
      <c r="AG4638" s="127"/>
      <c r="AI4638" s="127"/>
    </row>
    <row r="4639" spans="1:35" ht="14.85" customHeight="1">
      <c r="A4639" s="130">
        <v>5012413</v>
      </c>
      <c r="B4639" s="126" t="s">
        <v>413</v>
      </c>
      <c r="C4639" s="126" t="s">
        <v>5877</v>
      </c>
      <c r="E4639" s="126" t="s">
        <v>288</v>
      </c>
      <c r="F4639" s="126" t="s">
        <v>364</v>
      </c>
      <c r="G4639" s="126" t="s">
        <v>417</v>
      </c>
      <c r="H4639" s="126" t="s">
        <v>126</v>
      </c>
      <c r="I4639" s="126" t="s">
        <v>418</v>
      </c>
      <c r="J4639" s="126" t="s">
        <v>466</v>
      </c>
      <c r="K4639" s="126" t="s">
        <v>467</v>
      </c>
      <c r="L4639" s="126" t="s">
        <v>468</v>
      </c>
      <c r="M4639" s="130">
        <v>6817.44</v>
      </c>
      <c r="O4639" s="126" t="s">
        <v>365</v>
      </c>
      <c r="P4639" s="130">
        <v>0</v>
      </c>
      <c r="S4639" s="130">
        <v>0</v>
      </c>
      <c r="V4639" s="130">
        <v>28817.439999999999</v>
      </c>
      <c r="X4639" s="126" t="s">
        <v>469</v>
      </c>
      <c r="Z4639" s="127"/>
      <c r="AA4639" s="128">
        <v>1</v>
      </c>
      <c r="AB4639" s="128">
        <v>60</v>
      </c>
      <c r="AC4639" s="126" t="s">
        <v>366</v>
      </c>
      <c r="AD4639" s="126" t="s">
        <v>623</v>
      </c>
      <c r="AG4639" s="127"/>
      <c r="AI4639" s="127"/>
    </row>
    <row r="4640" spans="1:35" ht="14.85" customHeight="1">
      <c r="A4640" s="130">
        <v>5009370</v>
      </c>
      <c r="B4640" s="126" t="s">
        <v>8730</v>
      </c>
      <c r="C4640" s="126" t="s">
        <v>3312</v>
      </c>
      <c r="D4640" s="126" t="s">
        <v>8731</v>
      </c>
      <c r="E4640" s="126" t="s">
        <v>288</v>
      </c>
      <c r="F4640" s="126" t="s">
        <v>522</v>
      </c>
      <c r="G4640" s="126" t="s">
        <v>565</v>
      </c>
      <c r="H4640" s="126" t="s">
        <v>605</v>
      </c>
      <c r="I4640" s="126" t="s">
        <v>418</v>
      </c>
      <c r="J4640" s="126" t="s">
        <v>3314</v>
      </c>
      <c r="K4640" s="126" t="s">
        <v>504</v>
      </c>
      <c r="L4640" s="126" t="s">
        <v>3315</v>
      </c>
      <c r="M4640" s="130">
        <v>239.36</v>
      </c>
      <c r="N4640" s="126" t="s">
        <v>290</v>
      </c>
      <c r="O4640" s="126" t="s">
        <v>528</v>
      </c>
      <c r="P4640" s="130">
        <v>0</v>
      </c>
      <c r="S4640" s="130">
        <v>0</v>
      </c>
      <c r="V4640" s="130">
        <v>239.36</v>
      </c>
      <c r="X4640" s="126" t="s">
        <v>3316</v>
      </c>
      <c r="Z4640" s="127"/>
      <c r="AA4640" s="128"/>
      <c r="AB4640" s="128"/>
      <c r="AD4640" s="126" t="s">
        <v>562</v>
      </c>
      <c r="AG4640" s="127"/>
      <c r="AI4640" s="127"/>
    </row>
    <row r="4641" spans="1:35" ht="14.85" customHeight="1">
      <c r="A4641" s="130">
        <v>5009463</v>
      </c>
      <c r="B4641" s="126" t="s">
        <v>8732</v>
      </c>
      <c r="C4641" s="126" t="s">
        <v>8733</v>
      </c>
      <c r="D4641" s="126" t="s">
        <v>8734</v>
      </c>
      <c r="E4641" s="126" t="s">
        <v>288</v>
      </c>
      <c r="F4641" s="126" t="s">
        <v>753</v>
      </c>
      <c r="G4641" s="126" t="s">
        <v>417</v>
      </c>
      <c r="H4641" s="126" t="s">
        <v>126</v>
      </c>
      <c r="I4641" s="126" t="s">
        <v>126</v>
      </c>
      <c r="J4641" s="126" t="s">
        <v>3320</v>
      </c>
      <c r="K4641" s="126" t="s">
        <v>747</v>
      </c>
      <c r="L4641" s="126" t="s">
        <v>3321</v>
      </c>
      <c r="M4641" s="130">
        <v>725.17</v>
      </c>
      <c r="O4641" s="126" t="s">
        <v>756</v>
      </c>
      <c r="P4641" s="130">
        <v>0</v>
      </c>
      <c r="S4641" s="130">
        <v>0</v>
      </c>
      <c r="V4641" s="130">
        <v>725.17</v>
      </c>
      <c r="X4641" s="126" t="s">
        <v>757</v>
      </c>
      <c r="Z4641" s="127"/>
      <c r="AA4641" s="128">
        <v>1</v>
      </c>
      <c r="AB4641" s="128">
        <v>12</v>
      </c>
      <c r="AD4641" s="126" t="s">
        <v>562</v>
      </c>
      <c r="AG4641" s="127"/>
      <c r="AI4641" s="127"/>
    </row>
    <row r="4642" spans="1:35" ht="14.85" customHeight="1">
      <c r="A4642" s="130">
        <v>5009460</v>
      </c>
      <c r="B4642" s="126" t="s">
        <v>8735</v>
      </c>
      <c r="C4642" s="126" t="s">
        <v>8736</v>
      </c>
      <c r="D4642" s="126" t="s">
        <v>8737</v>
      </c>
      <c r="E4642" s="126" t="s">
        <v>288</v>
      </c>
      <c r="F4642" s="126" t="s">
        <v>753</v>
      </c>
      <c r="G4642" s="126" t="s">
        <v>417</v>
      </c>
      <c r="H4642" s="126" t="s">
        <v>126</v>
      </c>
      <c r="I4642" s="126" t="s">
        <v>126</v>
      </c>
      <c r="J4642" s="126" t="s">
        <v>3320</v>
      </c>
      <c r="K4642" s="126" t="s">
        <v>747</v>
      </c>
      <c r="L4642" s="126" t="s">
        <v>3321</v>
      </c>
      <c r="M4642" s="130">
        <v>649.6</v>
      </c>
      <c r="O4642" s="126" t="s">
        <v>756</v>
      </c>
      <c r="P4642" s="130">
        <v>0</v>
      </c>
      <c r="S4642" s="130">
        <v>0</v>
      </c>
      <c r="V4642" s="130">
        <v>649.6</v>
      </c>
      <c r="X4642" s="126" t="s">
        <v>757</v>
      </c>
      <c r="Z4642" s="127"/>
      <c r="AA4642" s="128">
        <v>1</v>
      </c>
      <c r="AB4642" s="128">
        <v>12</v>
      </c>
      <c r="AD4642" s="126" t="s">
        <v>562</v>
      </c>
      <c r="AG4642" s="127"/>
      <c r="AI4642" s="127"/>
    </row>
    <row r="4643" spans="1:35" ht="14.85" customHeight="1">
      <c r="A4643" s="130">
        <v>5009456</v>
      </c>
      <c r="B4643" s="126" t="s">
        <v>8738</v>
      </c>
      <c r="C4643" s="126" t="s">
        <v>842</v>
      </c>
      <c r="D4643" s="126" t="s">
        <v>8739</v>
      </c>
      <c r="E4643" s="126" t="s">
        <v>288</v>
      </c>
      <c r="F4643" s="126" t="s">
        <v>491</v>
      </c>
      <c r="G4643" s="126" t="s">
        <v>417</v>
      </c>
      <c r="H4643" s="126" t="s">
        <v>126</v>
      </c>
      <c r="I4643" s="126" t="s">
        <v>308</v>
      </c>
      <c r="J4643" s="126" t="s">
        <v>503</v>
      </c>
      <c r="K4643" s="126" t="s">
        <v>504</v>
      </c>
      <c r="L4643" s="126" t="s">
        <v>505</v>
      </c>
      <c r="M4643" s="130">
        <v>5661</v>
      </c>
      <c r="N4643" s="126" t="s">
        <v>290</v>
      </c>
      <c r="O4643" s="126" t="s">
        <v>1311</v>
      </c>
      <c r="P4643" s="130">
        <v>0</v>
      </c>
      <c r="S4643" s="130">
        <v>0</v>
      </c>
      <c r="V4643" s="130">
        <v>6290</v>
      </c>
      <c r="X4643" s="126" t="s">
        <v>1312</v>
      </c>
      <c r="Y4643" s="126" t="s">
        <v>517</v>
      </c>
      <c r="Z4643" s="127" t="s">
        <v>309</v>
      </c>
      <c r="AA4643" s="128">
        <v>1</v>
      </c>
      <c r="AB4643" s="128">
        <v>60</v>
      </c>
      <c r="AD4643" s="126" t="s">
        <v>562</v>
      </c>
      <c r="AG4643" s="127"/>
      <c r="AI4643" s="127"/>
    </row>
    <row r="4644" spans="1:35" ht="14.85" customHeight="1">
      <c r="A4644" s="130">
        <v>5009454</v>
      </c>
      <c r="B4644" s="126" t="s">
        <v>8740</v>
      </c>
      <c r="C4644" s="126" t="s">
        <v>842</v>
      </c>
      <c r="D4644" s="126" t="s">
        <v>4960</v>
      </c>
      <c r="E4644" s="126" t="s">
        <v>288</v>
      </c>
      <c r="F4644" s="126" t="s">
        <v>491</v>
      </c>
      <c r="G4644" s="126" t="s">
        <v>417</v>
      </c>
      <c r="H4644" s="126" t="s">
        <v>126</v>
      </c>
      <c r="I4644" s="126" t="s">
        <v>126</v>
      </c>
      <c r="J4644" s="126" t="s">
        <v>503</v>
      </c>
      <c r="K4644" s="126" t="s">
        <v>504</v>
      </c>
      <c r="L4644" s="126" t="s">
        <v>505</v>
      </c>
      <c r="M4644" s="130">
        <v>5502.6</v>
      </c>
      <c r="N4644" s="126" t="s">
        <v>290</v>
      </c>
      <c r="O4644" s="126" t="s">
        <v>1311</v>
      </c>
      <c r="P4644" s="130">
        <v>0</v>
      </c>
      <c r="S4644" s="130">
        <v>0</v>
      </c>
      <c r="V4644" s="130">
        <v>6114.01</v>
      </c>
      <c r="X4644" s="126" t="s">
        <v>1312</v>
      </c>
      <c r="Y4644" s="126" t="s">
        <v>517</v>
      </c>
      <c r="Z4644" s="127" t="s">
        <v>309</v>
      </c>
      <c r="AA4644" s="128">
        <v>1</v>
      </c>
      <c r="AB4644" s="128">
        <v>60</v>
      </c>
      <c r="AD4644" s="126" t="s">
        <v>562</v>
      </c>
      <c r="AG4644" s="127"/>
      <c r="AI4644" s="127"/>
    </row>
    <row r="4645" spans="1:35" ht="14.85" customHeight="1">
      <c r="A4645" s="130">
        <v>5009451</v>
      </c>
      <c r="B4645" s="126" t="s">
        <v>8741</v>
      </c>
      <c r="C4645" s="126" t="s">
        <v>8742</v>
      </c>
      <c r="D4645" s="126" t="s">
        <v>8743</v>
      </c>
      <c r="E4645" s="126" t="s">
        <v>288</v>
      </c>
      <c r="F4645" s="126" t="s">
        <v>753</v>
      </c>
      <c r="G4645" s="126" t="s">
        <v>417</v>
      </c>
      <c r="H4645" s="126" t="s">
        <v>126</v>
      </c>
      <c r="I4645" s="126" t="s">
        <v>126</v>
      </c>
      <c r="J4645" s="126" t="s">
        <v>3320</v>
      </c>
      <c r="K4645" s="126" t="s">
        <v>747</v>
      </c>
      <c r="L4645" s="126" t="s">
        <v>3321</v>
      </c>
      <c r="M4645" s="130">
        <v>272.16000000000003</v>
      </c>
      <c r="O4645" s="126" t="s">
        <v>2098</v>
      </c>
      <c r="P4645" s="130">
        <v>0</v>
      </c>
      <c r="S4645" s="130">
        <v>0</v>
      </c>
      <c r="V4645" s="130">
        <v>399</v>
      </c>
      <c r="X4645" s="126" t="s">
        <v>5098</v>
      </c>
      <c r="Z4645" s="127"/>
      <c r="AA4645" s="128">
        <v>2</v>
      </c>
      <c r="AB4645" s="128">
        <v>12</v>
      </c>
      <c r="AD4645" s="126" t="s">
        <v>562</v>
      </c>
      <c r="AG4645" s="127"/>
      <c r="AI4645" s="127"/>
    </row>
    <row r="4646" spans="1:35" ht="14.85" customHeight="1">
      <c r="A4646" s="130">
        <v>5009450</v>
      </c>
      <c r="B4646" s="126" t="s">
        <v>8744</v>
      </c>
      <c r="C4646" s="126" t="s">
        <v>842</v>
      </c>
      <c r="D4646" s="126" t="s">
        <v>8745</v>
      </c>
      <c r="E4646" s="126" t="s">
        <v>288</v>
      </c>
      <c r="F4646" s="126" t="s">
        <v>491</v>
      </c>
      <c r="G4646" s="126" t="s">
        <v>417</v>
      </c>
      <c r="H4646" s="126" t="s">
        <v>126</v>
      </c>
      <c r="I4646" s="126" t="s">
        <v>126</v>
      </c>
      <c r="J4646" s="126" t="s">
        <v>503</v>
      </c>
      <c r="K4646" s="126" t="s">
        <v>504</v>
      </c>
      <c r="L4646" s="126" t="s">
        <v>505</v>
      </c>
      <c r="M4646" s="130">
        <v>3969.89</v>
      </c>
      <c r="N4646" s="126" t="s">
        <v>290</v>
      </c>
      <c r="O4646" s="126" t="s">
        <v>1311</v>
      </c>
      <c r="P4646" s="130">
        <v>0</v>
      </c>
      <c r="S4646" s="130">
        <v>0</v>
      </c>
      <c r="V4646" s="130">
        <v>4410.99</v>
      </c>
      <c r="X4646" s="126" t="s">
        <v>1312</v>
      </c>
      <c r="Y4646" s="126" t="s">
        <v>517</v>
      </c>
      <c r="Z4646" s="127" t="s">
        <v>309</v>
      </c>
      <c r="AA4646" s="128">
        <v>1</v>
      </c>
      <c r="AB4646" s="128">
        <v>60</v>
      </c>
      <c r="AD4646" s="126" t="s">
        <v>562</v>
      </c>
      <c r="AG4646" s="127"/>
      <c r="AI4646" s="127"/>
    </row>
    <row r="4647" spans="1:35" ht="14.85" customHeight="1">
      <c r="A4647" s="130">
        <v>5009444</v>
      </c>
      <c r="B4647" s="126" t="s">
        <v>8746</v>
      </c>
      <c r="C4647" s="126" t="s">
        <v>8742</v>
      </c>
      <c r="D4647" s="126" t="s">
        <v>8747</v>
      </c>
      <c r="E4647" s="126" t="s">
        <v>288</v>
      </c>
      <c r="F4647" s="126" t="s">
        <v>753</v>
      </c>
      <c r="G4647" s="126" t="s">
        <v>417</v>
      </c>
      <c r="H4647" s="126" t="s">
        <v>126</v>
      </c>
      <c r="I4647" s="126" t="s">
        <v>126</v>
      </c>
      <c r="J4647" s="126" t="s">
        <v>3320</v>
      </c>
      <c r="K4647" s="126" t="s">
        <v>747</v>
      </c>
      <c r="L4647" s="126" t="s">
        <v>3321</v>
      </c>
      <c r="M4647" s="130">
        <v>79.84</v>
      </c>
      <c r="O4647" s="126" t="s">
        <v>2098</v>
      </c>
      <c r="P4647" s="130">
        <v>0</v>
      </c>
      <c r="S4647" s="130">
        <v>0</v>
      </c>
      <c r="V4647" s="130">
        <v>79.84</v>
      </c>
      <c r="X4647" s="126" t="s">
        <v>5098</v>
      </c>
      <c r="Z4647" s="127"/>
      <c r="AA4647" s="128">
        <v>2</v>
      </c>
      <c r="AB4647" s="128">
        <v>12</v>
      </c>
      <c r="AD4647" s="126" t="s">
        <v>562</v>
      </c>
      <c r="AG4647" s="127"/>
      <c r="AI4647" s="127"/>
    </row>
    <row r="4648" spans="1:35" ht="14.85" customHeight="1">
      <c r="A4648" s="130">
        <v>5009440</v>
      </c>
      <c r="B4648" s="126" t="s">
        <v>8748</v>
      </c>
      <c r="C4648" s="126" t="s">
        <v>8742</v>
      </c>
      <c r="D4648" s="126" t="s">
        <v>8749</v>
      </c>
      <c r="E4648" s="126" t="s">
        <v>288</v>
      </c>
      <c r="F4648" s="126" t="s">
        <v>753</v>
      </c>
      <c r="G4648" s="126" t="s">
        <v>417</v>
      </c>
      <c r="H4648" s="126" t="s">
        <v>126</v>
      </c>
      <c r="I4648" s="126" t="s">
        <v>126</v>
      </c>
      <c r="J4648" s="126" t="s">
        <v>3320</v>
      </c>
      <c r="K4648" s="126" t="s">
        <v>747</v>
      </c>
      <c r="L4648" s="126" t="s">
        <v>3321</v>
      </c>
      <c r="M4648" s="130">
        <v>272.16000000000003</v>
      </c>
      <c r="O4648" s="126" t="s">
        <v>2098</v>
      </c>
      <c r="P4648" s="130">
        <v>0</v>
      </c>
      <c r="S4648" s="130">
        <v>0</v>
      </c>
      <c r="V4648" s="130">
        <v>347.67</v>
      </c>
      <c r="X4648" s="126" t="s">
        <v>5098</v>
      </c>
      <c r="Z4648" s="127"/>
      <c r="AA4648" s="128">
        <v>2</v>
      </c>
      <c r="AB4648" s="128">
        <v>12</v>
      </c>
      <c r="AD4648" s="126" t="s">
        <v>562</v>
      </c>
      <c r="AG4648" s="127"/>
      <c r="AI4648" s="127"/>
    </row>
    <row r="4649" spans="1:35" ht="14.85" customHeight="1">
      <c r="A4649" s="130">
        <v>5007447</v>
      </c>
      <c r="B4649" s="126" t="s">
        <v>8750</v>
      </c>
      <c r="C4649" s="126" t="s">
        <v>8751</v>
      </c>
      <c r="D4649" s="126" t="s">
        <v>8752</v>
      </c>
      <c r="E4649" s="126" t="s">
        <v>288</v>
      </c>
      <c r="F4649" s="126" t="s">
        <v>440</v>
      </c>
      <c r="G4649" s="126" t="s">
        <v>458</v>
      </c>
      <c r="H4649" s="126" t="s">
        <v>126</v>
      </c>
      <c r="I4649" s="126" t="s">
        <v>418</v>
      </c>
      <c r="J4649" s="126" t="s">
        <v>1645</v>
      </c>
      <c r="K4649" s="126" t="s">
        <v>613</v>
      </c>
      <c r="L4649" s="126" t="s">
        <v>1646</v>
      </c>
      <c r="M4649" s="130">
        <v>5275.2</v>
      </c>
      <c r="O4649" s="126" t="s">
        <v>445</v>
      </c>
      <c r="P4649" s="130">
        <v>0</v>
      </c>
      <c r="S4649" s="130">
        <v>0</v>
      </c>
      <c r="V4649" s="130">
        <v>5275.2</v>
      </c>
      <c r="X4649" s="126" t="s">
        <v>2349</v>
      </c>
      <c r="Z4649" s="127"/>
      <c r="AA4649" s="128">
        <v>60</v>
      </c>
      <c r="AB4649" s="128">
        <v>1</v>
      </c>
      <c r="AD4649" s="126" t="s">
        <v>562</v>
      </c>
      <c r="AG4649" s="127"/>
      <c r="AI4649" s="127"/>
    </row>
    <row r="4650" spans="1:35" ht="14.85" customHeight="1">
      <c r="A4650" s="130">
        <v>5007446</v>
      </c>
      <c r="B4650" s="126" t="s">
        <v>8753</v>
      </c>
      <c r="C4650" s="126" t="s">
        <v>8754</v>
      </c>
      <c r="D4650" s="126" t="s">
        <v>8755</v>
      </c>
      <c r="E4650" s="126" t="s">
        <v>288</v>
      </c>
      <c r="F4650" s="126" t="s">
        <v>440</v>
      </c>
      <c r="G4650" s="126" t="s">
        <v>458</v>
      </c>
      <c r="H4650" s="126" t="s">
        <v>126</v>
      </c>
      <c r="I4650" s="126" t="s">
        <v>418</v>
      </c>
      <c r="J4650" s="126" t="s">
        <v>1645</v>
      </c>
      <c r="K4650" s="126" t="s">
        <v>613</v>
      </c>
      <c r="L4650" s="126" t="s">
        <v>1646</v>
      </c>
      <c r="M4650" s="130">
        <v>7156.38</v>
      </c>
      <c r="O4650" s="126" t="s">
        <v>445</v>
      </c>
      <c r="P4650" s="130">
        <v>0</v>
      </c>
      <c r="S4650" s="130">
        <v>0</v>
      </c>
      <c r="V4650" s="130">
        <v>7156.38</v>
      </c>
      <c r="X4650" s="126" t="s">
        <v>480</v>
      </c>
      <c r="Z4650" s="127"/>
      <c r="AA4650" s="128">
        <v>30</v>
      </c>
      <c r="AB4650" s="128">
        <v>1</v>
      </c>
      <c r="AD4650" s="126" t="s">
        <v>562</v>
      </c>
      <c r="AG4650" s="127"/>
      <c r="AI4650" s="127"/>
    </row>
    <row r="4651" spans="1:35" ht="14.85" customHeight="1">
      <c r="A4651" s="130">
        <v>5007445</v>
      </c>
      <c r="B4651" s="126" t="s">
        <v>8756</v>
      </c>
      <c r="C4651" s="126" t="s">
        <v>8757</v>
      </c>
      <c r="D4651" s="126" t="s">
        <v>8758</v>
      </c>
      <c r="E4651" s="126" t="s">
        <v>288</v>
      </c>
      <c r="F4651" s="126" t="s">
        <v>440</v>
      </c>
      <c r="G4651" s="126" t="s">
        <v>458</v>
      </c>
      <c r="H4651" s="126" t="s">
        <v>126</v>
      </c>
      <c r="I4651" s="126" t="s">
        <v>418</v>
      </c>
      <c r="J4651" s="126" t="s">
        <v>1645</v>
      </c>
      <c r="K4651" s="126" t="s">
        <v>613</v>
      </c>
      <c r="L4651" s="126" t="s">
        <v>1646</v>
      </c>
      <c r="M4651" s="130">
        <v>5275.2</v>
      </c>
      <c r="O4651" s="126" t="s">
        <v>445</v>
      </c>
      <c r="P4651" s="130">
        <v>0</v>
      </c>
      <c r="S4651" s="130">
        <v>0</v>
      </c>
      <c r="V4651" s="130">
        <v>5275.2</v>
      </c>
      <c r="X4651" s="126" t="s">
        <v>2349</v>
      </c>
      <c r="Z4651" s="127"/>
      <c r="AA4651" s="128">
        <v>60</v>
      </c>
      <c r="AB4651" s="128">
        <v>1</v>
      </c>
      <c r="AD4651" s="126" t="s">
        <v>562</v>
      </c>
      <c r="AG4651" s="127"/>
      <c r="AI4651" s="127"/>
    </row>
    <row r="4652" spans="1:35" ht="14.85" customHeight="1">
      <c r="A4652" s="130">
        <v>5009205</v>
      </c>
      <c r="B4652" s="126" t="s">
        <v>8759</v>
      </c>
      <c r="C4652" s="126" t="s">
        <v>6483</v>
      </c>
      <c r="D4652" s="126" t="s">
        <v>8760</v>
      </c>
      <c r="E4652" s="126" t="s">
        <v>288</v>
      </c>
      <c r="F4652" s="126" t="s">
        <v>440</v>
      </c>
      <c r="G4652" s="126" t="s">
        <v>441</v>
      </c>
      <c r="H4652" s="126" t="s">
        <v>126</v>
      </c>
      <c r="I4652" s="126" t="s">
        <v>418</v>
      </c>
      <c r="J4652" s="126" t="s">
        <v>962</v>
      </c>
      <c r="K4652" s="126" t="s">
        <v>443</v>
      </c>
      <c r="L4652" s="126" t="s">
        <v>963</v>
      </c>
      <c r="M4652" s="130">
        <v>1328.97</v>
      </c>
      <c r="O4652" s="126" t="s">
        <v>449</v>
      </c>
      <c r="P4652" s="130">
        <v>0</v>
      </c>
      <c r="S4652" s="130">
        <v>0</v>
      </c>
      <c r="V4652" s="130">
        <v>1328.97</v>
      </c>
      <c r="X4652" s="126" t="s">
        <v>450</v>
      </c>
      <c r="Z4652" s="127"/>
      <c r="AA4652" s="128">
        <v>10</v>
      </c>
      <c r="AB4652" s="128">
        <v>1</v>
      </c>
      <c r="AD4652" s="126" t="s">
        <v>562</v>
      </c>
      <c r="AG4652" s="127"/>
      <c r="AI4652" s="127"/>
    </row>
    <row r="4653" spans="1:35" ht="14.85" customHeight="1">
      <c r="A4653" s="130">
        <v>5009204</v>
      </c>
      <c r="B4653" s="126" t="s">
        <v>8761</v>
      </c>
      <c r="C4653" s="126" t="s">
        <v>8762</v>
      </c>
      <c r="D4653" s="126" t="s">
        <v>4022</v>
      </c>
      <c r="E4653" s="126" t="s">
        <v>288</v>
      </c>
      <c r="F4653" s="126" t="s">
        <v>491</v>
      </c>
      <c r="G4653" s="126" t="s">
        <v>417</v>
      </c>
      <c r="H4653" s="126" t="s">
        <v>126</v>
      </c>
      <c r="I4653" s="126" t="s">
        <v>308</v>
      </c>
      <c r="J4653" s="126" t="s">
        <v>930</v>
      </c>
      <c r="K4653" s="126" t="s">
        <v>504</v>
      </c>
      <c r="L4653" s="126" t="s">
        <v>931</v>
      </c>
      <c r="M4653" s="130">
        <v>2649.71</v>
      </c>
      <c r="N4653" s="126" t="s">
        <v>290</v>
      </c>
      <c r="O4653" s="126" t="s">
        <v>1311</v>
      </c>
      <c r="P4653" s="130">
        <v>0</v>
      </c>
      <c r="S4653" s="130">
        <v>0</v>
      </c>
      <c r="V4653" s="130">
        <v>2944.13</v>
      </c>
      <c r="X4653" s="126" t="s">
        <v>1312</v>
      </c>
      <c r="Y4653" s="126" t="s">
        <v>517</v>
      </c>
      <c r="Z4653" s="127" t="s">
        <v>309</v>
      </c>
      <c r="AA4653" s="128">
        <v>1</v>
      </c>
      <c r="AB4653" s="128">
        <v>60</v>
      </c>
      <c r="AD4653" s="126" t="s">
        <v>562</v>
      </c>
      <c r="AG4653" s="127"/>
      <c r="AI4653" s="127"/>
    </row>
    <row r="4654" spans="1:35" ht="14.85" customHeight="1">
      <c r="A4654" s="130">
        <v>5008263</v>
      </c>
      <c r="B4654" s="126" t="s">
        <v>8763</v>
      </c>
      <c r="C4654" s="126" t="s">
        <v>5179</v>
      </c>
      <c r="D4654" s="126" t="s">
        <v>8764</v>
      </c>
      <c r="E4654" s="126" t="s">
        <v>288</v>
      </c>
      <c r="F4654" s="126" t="s">
        <v>440</v>
      </c>
      <c r="G4654" s="126" t="s">
        <v>463</v>
      </c>
      <c r="H4654" s="126" t="s">
        <v>126</v>
      </c>
      <c r="I4654" s="126" t="s">
        <v>418</v>
      </c>
      <c r="J4654" s="126" t="s">
        <v>962</v>
      </c>
      <c r="K4654" s="126" t="s">
        <v>443</v>
      </c>
      <c r="L4654" s="126" t="s">
        <v>963</v>
      </c>
      <c r="M4654" s="130">
        <v>2818.67</v>
      </c>
      <c r="O4654" s="126" t="s">
        <v>449</v>
      </c>
      <c r="P4654" s="130">
        <v>0</v>
      </c>
      <c r="S4654" s="130">
        <v>0</v>
      </c>
      <c r="V4654" s="130">
        <v>2818.67</v>
      </c>
      <c r="X4654" s="126" t="s">
        <v>1690</v>
      </c>
      <c r="Z4654" s="127"/>
      <c r="AA4654" s="128">
        <v>30</v>
      </c>
      <c r="AB4654" s="128">
        <v>1</v>
      </c>
      <c r="AD4654" s="126" t="s">
        <v>562</v>
      </c>
      <c r="AG4654" s="127"/>
      <c r="AI4654" s="127"/>
    </row>
    <row r="4655" spans="1:35" ht="14.85" customHeight="1">
      <c r="A4655" s="130">
        <v>5005993</v>
      </c>
      <c r="B4655" s="126" t="s">
        <v>8765</v>
      </c>
      <c r="C4655" s="126" t="s">
        <v>8766</v>
      </c>
      <c r="D4655" s="126" t="s">
        <v>8767</v>
      </c>
      <c r="E4655" s="126" t="s">
        <v>288</v>
      </c>
      <c r="F4655" s="126" t="s">
        <v>555</v>
      </c>
      <c r="G4655" s="126" t="s">
        <v>458</v>
      </c>
      <c r="H4655" s="126" t="s">
        <v>126</v>
      </c>
      <c r="I4655" s="126" t="s">
        <v>418</v>
      </c>
      <c r="J4655" s="126" t="s">
        <v>8768</v>
      </c>
      <c r="K4655" s="126" t="s">
        <v>2440</v>
      </c>
      <c r="L4655" s="126" t="s">
        <v>614</v>
      </c>
      <c r="M4655" s="130">
        <v>1444.8</v>
      </c>
      <c r="O4655" s="126" t="s">
        <v>2200</v>
      </c>
      <c r="P4655" s="130">
        <v>0</v>
      </c>
      <c r="S4655" s="130">
        <v>0</v>
      </c>
      <c r="V4655" s="130">
        <v>1444.8</v>
      </c>
      <c r="X4655" s="126" t="s">
        <v>2201</v>
      </c>
      <c r="Z4655" s="127"/>
      <c r="AA4655" s="128">
        <v>210</v>
      </c>
      <c r="AB4655" s="128">
        <v>1</v>
      </c>
      <c r="AD4655" s="126" t="s">
        <v>562</v>
      </c>
      <c r="AG4655" s="127"/>
      <c r="AI4655" s="127"/>
    </row>
    <row r="4656" spans="1:35" ht="14.85" customHeight="1">
      <c r="A4656" s="130">
        <v>5005991</v>
      </c>
      <c r="B4656" s="126" t="s">
        <v>8769</v>
      </c>
      <c r="C4656" s="126" t="s">
        <v>8770</v>
      </c>
      <c r="D4656" s="126" t="s">
        <v>8771</v>
      </c>
      <c r="E4656" s="126" t="s">
        <v>288</v>
      </c>
      <c r="F4656" s="126" t="s">
        <v>416</v>
      </c>
      <c r="G4656" s="126" t="s">
        <v>417</v>
      </c>
      <c r="H4656" s="126" t="s">
        <v>126</v>
      </c>
      <c r="I4656" s="126" t="s">
        <v>126</v>
      </c>
      <c r="J4656" s="126" t="s">
        <v>8772</v>
      </c>
      <c r="K4656" s="126" t="s">
        <v>747</v>
      </c>
      <c r="L4656" s="126" t="s">
        <v>8773</v>
      </c>
      <c r="M4656" s="130">
        <v>194.88</v>
      </c>
      <c r="O4656" s="126" t="s">
        <v>6518</v>
      </c>
      <c r="P4656" s="130">
        <v>0</v>
      </c>
      <c r="S4656" s="130">
        <v>0</v>
      </c>
      <c r="V4656" s="130">
        <v>237.69</v>
      </c>
      <c r="X4656" s="126" t="s">
        <v>6519</v>
      </c>
      <c r="Z4656" s="127"/>
      <c r="AA4656" s="128">
        <v>1</v>
      </c>
      <c r="AB4656" s="128">
        <v>12</v>
      </c>
      <c r="AD4656" s="126" t="s">
        <v>562</v>
      </c>
      <c r="AG4656" s="127"/>
      <c r="AI4656" s="127"/>
    </row>
    <row r="4657" spans="1:35" ht="14.85" customHeight="1">
      <c r="A4657" s="130">
        <v>5005990</v>
      </c>
      <c r="B4657" s="126" t="s">
        <v>8774</v>
      </c>
      <c r="C4657" s="126" t="s">
        <v>8775</v>
      </c>
      <c r="D4657" s="126" t="s">
        <v>8776</v>
      </c>
      <c r="E4657" s="126" t="s">
        <v>288</v>
      </c>
      <c r="F4657" s="126" t="s">
        <v>440</v>
      </c>
      <c r="G4657" s="126" t="s">
        <v>2269</v>
      </c>
      <c r="H4657" s="126" t="s">
        <v>126</v>
      </c>
      <c r="I4657" s="126" t="s">
        <v>418</v>
      </c>
      <c r="J4657" s="126" t="s">
        <v>3055</v>
      </c>
      <c r="K4657" s="126" t="s">
        <v>526</v>
      </c>
      <c r="L4657" s="126" t="s">
        <v>614</v>
      </c>
      <c r="M4657" s="130">
        <v>2439.1999999999998</v>
      </c>
      <c r="O4657" s="126" t="s">
        <v>449</v>
      </c>
      <c r="P4657" s="130">
        <v>0</v>
      </c>
      <c r="S4657" s="130">
        <v>0</v>
      </c>
      <c r="V4657" s="130">
        <v>2439.1999999999998</v>
      </c>
      <c r="X4657" s="126" t="s">
        <v>1514</v>
      </c>
      <c r="Z4657" s="127"/>
      <c r="AA4657" s="128">
        <v>120</v>
      </c>
      <c r="AB4657" s="128">
        <v>1</v>
      </c>
      <c r="AD4657" s="126" t="s">
        <v>562</v>
      </c>
      <c r="AG4657" s="127"/>
      <c r="AI4657" s="127"/>
    </row>
    <row r="4658" spans="1:35" ht="14.85" customHeight="1">
      <c r="A4658" s="130">
        <v>5006974</v>
      </c>
      <c r="B4658" s="126" t="s">
        <v>8777</v>
      </c>
      <c r="C4658" s="126" t="s">
        <v>8778</v>
      </c>
      <c r="D4658" s="126" t="s">
        <v>8779</v>
      </c>
      <c r="E4658" s="126" t="s">
        <v>288</v>
      </c>
      <c r="F4658" s="126" t="s">
        <v>416</v>
      </c>
      <c r="G4658" s="126" t="s">
        <v>417</v>
      </c>
      <c r="H4658" s="126" t="s">
        <v>126</v>
      </c>
      <c r="I4658" s="126" t="s">
        <v>126</v>
      </c>
      <c r="J4658" s="126" t="s">
        <v>8780</v>
      </c>
      <c r="K4658" s="126" t="s">
        <v>526</v>
      </c>
      <c r="L4658" s="126" t="s">
        <v>5905</v>
      </c>
      <c r="M4658" s="130">
        <v>389.76</v>
      </c>
      <c r="O4658" s="126" t="s">
        <v>3131</v>
      </c>
      <c r="P4658" s="130">
        <v>0</v>
      </c>
      <c r="S4658" s="130">
        <v>0</v>
      </c>
      <c r="V4658" s="130">
        <v>1906.91</v>
      </c>
      <c r="X4658" s="126" t="s">
        <v>3132</v>
      </c>
      <c r="Z4658" s="127"/>
      <c r="AA4658" s="128">
        <v>1</v>
      </c>
      <c r="AB4658" s="128">
        <v>12</v>
      </c>
      <c r="AD4658" s="126" t="s">
        <v>562</v>
      </c>
      <c r="AG4658" s="127"/>
      <c r="AI4658" s="127"/>
    </row>
    <row r="4659" spans="1:35" ht="14.85" customHeight="1">
      <c r="A4659" s="130">
        <v>5005989</v>
      </c>
      <c r="B4659" s="126" t="s">
        <v>8781</v>
      </c>
      <c r="C4659" s="126" t="s">
        <v>8782</v>
      </c>
      <c r="D4659" s="126" t="s">
        <v>8783</v>
      </c>
      <c r="E4659" s="126" t="s">
        <v>288</v>
      </c>
      <c r="F4659" s="126" t="s">
        <v>440</v>
      </c>
      <c r="G4659" s="126" t="s">
        <v>2269</v>
      </c>
      <c r="H4659" s="126" t="s">
        <v>126</v>
      </c>
      <c r="I4659" s="126" t="s">
        <v>418</v>
      </c>
      <c r="J4659" s="126" t="s">
        <v>3055</v>
      </c>
      <c r="K4659" s="126" t="s">
        <v>526</v>
      </c>
      <c r="L4659" s="126" t="s">
        <v>614</v>
      </c>
      <c r="M4659" s="130">
        <v>1995.5</v>
      </c>
      <c r="O4659" s="126" t="s">
        <v>449</v>
      </c>
      <c r="P4659" s="130">
        <v>0</v>
      </c>
      <c r="S4659" s="130">
        <v>0</v>
      </c>
      <c r="V4659" s="130">
        <v>1995.5</v>
      </c>
      <c r="X4659" s="126" t="s">
        <v>1514</v>
      </c>
      <c r="Z4659" s="127"/>
      <c r="AA4659" s="128">
        <v>120</v>
      </c>
      <c r="AB4659" s="128">
        <v>1</v>
      </c>
      <c r="AD4659" s="126" t="s">
        <v>562</v>
      </c>
      <c r="AG4659" s="127"/>
      <c r="AI4659" s="127"/>
    </row>
    <row r="4660" spans="1:35" ht="14.85" customHeight="1">
      <c r="A4660" s="130">
        <v>5007279</v>
      </c>
      <c r="B4660" s="126" t="s">
        <v>8784</v>
      </c>
      <c r="C4660" s="126" t="s">
        <v>8785</v>
      </c>
      <c r="D4660" s="126" t="s">
        <v>8786</v>
      </c>
      <c r="E4660" s="126" t="s">
        <v>288</v>
      </c>
      <c r="F4660" s="126" t="s">
        <v>364</v>
      </c>
      <c r="G4660" s="126" t="s">
        <v>417</v>
      </c>
      <c r="H4660" s="126" t="s">
        <v>126</v>
      </c>
      <c r="I4660" s="126" t="s">
        <v>126</v>
      </c>
      <c r="J4660" s="126" t="s">
        <v>1989</v>
      </c>
      <c r="K4660" s="126" t="s">
        <v>504</v>
      </c>
      <c r="L4660" s="126" t="s">
        <v>545</v>
      </c>
      <c r="M4660" s="130">
        <v>9739.52</v>
      </c>
      <c r="O4660" s="126" t="s">
        <v>486</v>
      </c>
      <c r="P4660" s="130">
        <v>0</v>
      </c>
      <c r="S4660" s="130">
        <v>0</v>
      </c>
      <c r="V4660" s="130">
        <v>29120</v>
      </c>
      <c r="X4660" s="126" t="s">
        <v>549</v>
      </c>
      <c r="Z4660" s="127"/>
      <c r="AA4660" s="128">
        <v>2</v>
      </c>
      <c r="AB4660" s="128">
        <v>60</v>
      </c>
      <c r="AC4660" s="126" t="s">
        <v>366</v>
      </c>
      <c r="AD4660" s="126" t="s">
        <v>562</v>
      </c>
      <c r="AG4660" s="127"/>
      <c r="AI4660" s="127"/>
    </row>
    <row r="4661" spans="1:35" ht="14.85" customHeight="1">
      <c r="A4661" s="130">
        <v>5008334</v>
      </c>
      <c r="B4661" s="126" t="s">
        <v>413</v>
      </c>
      <c r="C4661" s="126" t="s">
        <v>3212</v>
      </c>
      <c r="D4661" s="126" t="s">
        <v>8787</v>
      </c>
      <c r="E4661" s="126" t="s">
        <v>288</v>
      </c>
      <c r="F4661" s="126" t="s">
        <v>555</v>
      </c>
      <c r="G4661" s="126" t="s">
        <v>458</v>
      </c>
      <c r="H4661" s="126" t="s">
        <v>126</v>
      </c>
      <c r="I4661" s="126" t="s">
        <v>418</v>
      </c>
      <c r="J4661" s="126" t="s">
        <v>962</v>
      </c>
      <c r="K4661" s="126" t="s">
        <v>443</v>
      </c>
      <c r="L4661" s="126" t="s">
        <v>963</v>
      </c>
      <c r="M4661" s="130">
        <v>1444.8</v>
      </c>
      <c r="O4661" s="126" t="s">
        <v>2200</v>
      </c>
      <c r="P4661" s="130">
        <v>0</v>
      </c>
      <c r="S4661" s="130">
        <v>0</v>
      </c>
      <c r="V4661" s="130">
        <v>1444.8</v>
      </c>
      <c r="X4661" s="126" t="s">
        <v>2272</v>
      </c>
      <c r="Z4661" s="127"/>
      <c r="AA4661" s="128">
        <v>210</v>
      </c>
      <c r="AB4661" s="128">
        <v>1</v>
      </c>
      <c r="AD4661" s="126" t="s">
        <v>1801</v>
      </c>
      <c r="AG4661" s="127"/>
      <c r="AI4661" s="127"/>
    </row>
    <row r="4662" spans="1:35" ht="14.85" customHeight="1">
      <c r="A4662" s="130">
        <v>5008332</v>
      </c>
      <c r="B4662" s="126" t="s">
        <v>8788</v>
      </c>
      <c r="C4662" s="126" t="s">
        <v>6050</v>
      </c>
      <c r="D4662" s="126" t="s">
        <v>8789</v>
      </c>
      <c r="E4662" s="126" t="s">
        <v>288</v>
      </c>
      <c r="F4662" s="126" t="s">
        <v>440</v>
      </c>
      <c r="G4662" s="126" t="s">
        <v>458</v>
      </c>
      <c r="H4662" s="126" t="s">
        <v>126</v>
      </c>
      <c r="I4662" s="126" t="s">
        <v>418</v>
      </c>
      <c r="J4662" s="126" t="s">
        <v>962</v>
      </c>
      <c r="K4662" s="126" t="s">
        <v>443</v>
      </c>
      <c r="L4662" s="126" t="s">
        <v>963</v>
      </c>
      <c r="M4662" s="130">
        <v>2596.63</v>
      </c>
      <c r="O4662" s="126" t="s">
        <v>445</v>
      </c>
      <c r="P4662" s="130">
        <v>0</v>
      </c>
      <c r="S4662" s="130">
        <v>0</v>
      </c>
      <c r="V4662" s="130">
        <v>2596.63</v>
      </c>
      <c r="X4662" s="126" t="s">
        <v>4644</v>
      </c>
      <c r="Z4662" s="127"/>
      <c r="AA4662" s="128">
        <v>30</v>
      </c>
      <c r="AB4662" s="128">
        <v>1</v>
      </c>
      <c r="AD4662" s="126" t="s">
        <v>562</v>
      </c>
      <c r="AG4662" s="127"/>
      <c r="AI4662" s="127"/>
    </row>
    <row r="4663" spans="1:35" ht="14.85" customHeight="1">
      <c r="A4663" s="130">
        <v>5006549</v>
      </c>
      <c r="B4663" s="126" t="s">
        <v>8790</v>
      </c>
      <c r="C4663" s="126" t="s">
        <v>8791</v>
      </c>
      <c r="D4663" s="126" t="s">
        <v>8792</v>
      </c>
      <c r="E4663" s="126" t="s">
        <v>288</v>
      </c>
      <c r="F4663" s="126" t="s">
        <v>440</v>
      </c>
      <c r="G4663" s="126" t="s">
        <v>441</v>
      </c>
      <c r="H4663" s="126" t="s">
        <v>126</v>
      </c>
      <c r="I4663" s="126" t="s">
        <v>418</v>
      </c>
      <c r="J4663" s="126" t="s">
        <v>612</v>
      </c>
      <c r="K4663" s="126" t="s">
        <v>613</v>
      </c>
      <c r="L4663" s="126" t="s">
        <v>614</v>
      </c>
      <c r="M4663" s="130">
        <v>1461.6</v>
      </c>
      <c r="O4663" s="126" t="s">
        <v>449</v>
      </c>
      <c r="P4663" s="130">
        <v>0</v>
      </c>
      <c r="S4663" s="130">
        <v>0</v>
      </c>
      <c r="V4663" s="130">
        <v>1461.6</v>
      </c>
      <c r="X4663" s="126" t="s">
        <v>450</v>
      </c>
      <c r="Z4663" s="127"/>
      <c r="AA4663" s="128">
        <v>10</v>
      </c>
      <c r="AB4663" s="128">
        <v>1</v>
      </c>
      <c r="AD4663" s="126" t="s">
        <v>562</v>
      </c>
      <c r="AG4663" s="127"/>
      <c r="AI4663" s="127"/>
    </row>
    <row r="4664" spans="1:35" ht="14.85" customHeight="1">
      <c r="A4664" s="130">
        <v>5006548</v>
      </c>
      <c r="B4664" s="126" t="s">
        <v>8793</v>
      </c>
      <c r="C4664" s="126" t="s">
        <v>2101</v>
      </c>
      <c r="D4664" s="126" t="s">
        <v>8794</v>
      </c>
      <c r="E4664" s="126" t="s">
        <v>288</v>
      </c>
      <c r="F4664" s="126" t="s">
        <v>440</v>
      </c>
      <c r="G4664" s="126" t="s">
        <v>458</v>
      </c>
      <c r="H4664" s="126" t="s">
        <v>126</v>
      </c>
      <c r="I4664" s="126" t="s">
        <v>418</v>
      </c>
      <c r="J4664" s="126" t="s">
        <v>612</v>
      </c>
      <c r="K4664" s="126" t="s">
        <v>613</v>
      </c>
      <c r="L4664" s="126" t="s">
        <v>614</v>
      </c>
      <c r="M4664" s="130">
        <v>3662.4</v>
      </c>
      <c r="O4664" s="126" t="s">
        <v>445</v>
      </c>
      <c r="P4664" s="130">
        <v>0</v>
      </c>
      <c r="S4664" s="130">
        <v>0</v>
      </c>
      <c r="V4664" s="130">
        <v>3662.4</v>
      </c>
      <c r="X4664" s="126" t="s">
        <v>472</v>
      </c>
      <c r="Z4664" s="127"/>
      <c r="AA4664" s="128">
        <v>60</v>
      </c>
      <c r="AB4664" s="128">
        <v>1</v>
      </c>
      <c r="AD4664" s="126" t="s">
        <v>615</v>
      </c>
      <c r="AG4664" s="127"/>
      <c r="AI4664" s="127"/>
    </row>
    <row r="4665" spans="1:35" ht="14.85" customHeight="1">
      <c r="A4665" s="130">
        <v>5006546</v>
      </c>
      <c r="B4665" s="126" t="s">
        <v>8795</v>
      </c>
      <c r="C4665" s="126" t="s">
        <v>8796</v>
      </c>
      <c r="D4665" s="126" t="s">
        <v>8797</v>
      </c>
      <c r="E4665" s="126" t="s">
        <v>288</v>
      </c>
      <c r="F4665" s="126" t="s">
        <v>440</v>
      </c>
      <c r="G4665" s="126" t="s">
        <v>463</v>
      </c>
      <c r="H4665" s="126" t="s">
        <v>126</v>
      </c>
      <c r="I4665" s="126" t="s">
        <v>418</v>
      </c>
      <c r="J4665" s="126" t="s">
        <v>612</v>
      </c>
      <c r="K4665" s="126" t="s">
        <v>613</v>
      </c>
      <c r="L4665" s="126" t="s">
        <v>614</v>
      </c>
      <c r="M4665" s="130">
        <v>2822.4</v>
      </c>
      <c r="O4665" s="126" t="s">
        <v>449</v>
      </c>
      <c r="P4665" s="130">
        <v>0</v>
      </c>
      <c r="S4665" s="130">
        <v>0</v>
      </c>
      <c r="V4665" s="130">
        <v>2822.4</v>
      </c>
      <c r="X4665" s="126" t="s">
        <v>1690</v>
      </c>
      <c r="Z4665" s="127"/>
      <c r="AA4665" s="128">
        <v>30</v>
      </c>
      <c r="AB4665" s="128">
        <v>1</v>
      </c>
      <c r="AD4665" s="126" t="s">
        <v>615</v>
      </c>
      <c r="AG4665" s="127"/>
      <c r="AI4665" s="127"/>
    </row>
    <row r="4666" spans="1:35" ht="14.85" customHeight="1">
      <c r="A4666" s="130">
        <v>5014440</v>
      </c>
      <c r="B4666" s="126" t="s">
        <v>413</v>
      </c>
      <c r="C4666" s="126" t="s">
        <v>8798</v>
      </c>
      <c r="D4666" s="126" t="s">
        <v>8799</v>
      </c>
      <c r="E4666" s="126" t="s">
        <v>288</v>
      </c>
      <c r="F4666" s="126" t="s">
        <v>364</v>
      </c>
      <c r="G4666" s="126" t="s">
        <v>417</v>
      </c>
      <c r="H4666" s="126" t="s">
        <v>126</v>
      </c>
      <c r="I4666" s="126" t="s">
        <v>126</v>
      </c>
      <c r="J4666" s="126" t="s">
        <v>3236</v>
      </c>
      <c r="K4666" s="126" t="s">
        <v>628</v>
      </c>
      <c r="L4666" s="126" t="s">
        <v>3237</v>
      </c>
      <c r="M4666" s="130">
        <v>6817.44</v>
      </c>
      <c r="O4666" s="126" t="s">
        <v>365</v>
      </c>
      <c r="P4666" s="130">
        <v>0</v>
      </c>
      <c r="S4666" s="130">
        <v>0</v>
      </c>
      <c r="V4666" s="130">
        <v>9660.2099999999991</v>
      </c>
      <c r="X4666" s="126" t="s">
        <v>469</v>
      </c>
      <c r="Z4666" s="127"/>
      <c r="AA4666" s="128">
        <v>1</v>
      </c>
      <c r="AB4666" s="128">
        <v>60</v>
      </c>
      <c r="AC4666" s="126" t="s">
        <v>366</v>
      </c>
      <c r="AD4666" s="126" t="s">
        <v>631</v>
      </c>
      <c r="AG4666" s="127"/>
      <c r="AI4666" s="127"/>
    </row>
    <row r="4667" spans="1:35" ht="14.85" customHeight="1">
      <c r="A4667" s="130">
        <v>5006545</v>
      </c>
      <c r="B4667" s="126" t="s">
        <v>8800</v>
      </c>
      <c r="C4667" s="126" t="s">
        <v>610</v>
      </c>
      <c r="D4667" s="126" t="s">
        <v>8801</v>
      </c>
      <c r="E4667" s="126" t="s">
        <v>288</v>
      </c>
      <c r="F4667" s="126" t="s">
        <v>440</v>
      </c>
      <c r="G4667" s="126" t="s">
        <v>463</v>
      </c>
      <c r="H4667" s="126" t="s">
        <v>126</v>
      </c>
      <c r="I4667" s="126" t="s">
        <v>418</v>
      </c>
      <c r="J4667" s="126" t="s">
        <v>612</v>
      </c>
      <c r="K4667" s="126" t="s">
        <v>613</v>
      </c>
      <c r="L4667" s="126" t="s">
        <v>614</v>
      </c>
      <c r="M4667" s="130">
        <v>2721.6</v>
      </c>
      <c r="O4667" s="126" t="s">
        <v>445</v>
      </c>
      <c r="P4667" s="130">
        <v>0</v>
      </c>
      <c r="S4667" s="130">
        <v>0</v>
      </c>
      <c r="V4667" s="130">
        <v>2721.6</v>
      </c>
      <c r="X4667" s="126" t="s">
        <v>464</v>
      </c>
      <c r="Z4667" s="127"/>
      <c r="AA4667" s="128">
        <v>30</v>
      </c>
      <c r="AB4667" s="128">
        <v>1</v>
      </c>
      <c r="AD4667" s="126" t="s">
        <v>615</v>
      </c>
      <c r="AG4667" s="127"/>
      <c r="AI4667" s="127"/>
    </row>
    <row r="4668" spans="1:35" ht="14.85" customHeight="1">
      <c r="A4668" s="130">
        <v>5006543</v>
      </c>
      <c r="B4668" s="126" t="s">
        <v>8802</v>
      </c>
      <c r="C4668" s="126" t="s">
        <v>8803</v>
      </c>
      <c r="D4668" s="126" t="s">
        <v>8804</v>
      </c>
      <c r="E4668" s="126" t="s">
        <v>288</v>
      </c>
      <c r="F4668" s="126" t="s">
        <v>440</v>
      </c>
      <c r="G4668" s="126" t="s">
        <v>441</v>
      </c>
      <c r="H4668" s="126" t="s">
        <v>126</v>
      </c>
      <c r="I4668" s="126" t="s">
        <v>418</v>
      </c>
      <c r="J4668" s="126" t="s">
        <v>612</v>
      </c>
      <c r="K4668" s="126" t="s">
        <v>613</v>
      </c>
      <c r="L4668" s="126" t="s">
        <v>614</v>
      </c>
      <c r="M4668" s="130">
        <v>1024.77</v>
      </c>
      <c r="O4668" s="126" t="s">
        <v>445</v>
      </c>
      <c r="P4668" s="130">
        <v>0</v>
      </c>
      <c r="S4668" s="130">
        <v>0</v>
      </c>
      <c r="V4668" s="130">
        <v>1024.77</v>
      </c>
      <c r="X4668" s="126" t="s">
        <v>454</v>
      </c>
      <c r="Z4668" s="127"/>
      <c r="AA4668" s="128">
        <v>30</v>
      </c>
      <c r="AB4668" s="128">
        <v>1</v>
      </c>
      <c r="AD4668" s="126" t="s">
        <v>615</v>
      </c>
      <c r="AG4668" s="127"/>
      <c r="AI4668" s="127"/>
    </row>
    <row r="4669" spans="1:35" ht="14.85" customHeight="1">
      <c r="A4669" s="130">
        <v>5006542</v>
      </c>
      <c r="B4669" s="126" t="s">
        <v>8805</v>
      </c>
      <c r="C4669" s="126" t="s">
        <v>8806</v>
      </c>
      <c r="D4669" s="126" t="s">
        <v>8807</v>
      </c>
      <c r="E4669" s="126" t="s">
        <v>288</v>
      </c>
      <c r="F4669" s="126" t="s">
        <v>522</v>
      </c>
      <c r="G4669" s="126" t="s">
        <v>523</v>
      </c>
      <c r="H4669" s="126" t="s">
        <v>524</v>
      </c>
      <c r="I4669" s="126" t="s">
        <v>418</v>
      </c>
      <c r="J4669" s="126" t="s">
        <v>612</v>
      </c>
      <c r="K4669" s="126" t="s">
        <v>613</v>
      </c>
      <c r="L4669" s="126" t="s">
        <v>614</v>
      </c>
      <c r="M4669" s="130">
        <v>1936.1</v>
      </c>
      <c r="N4669" s="126" t="s">
        <v>290</v>
      </c>
      <c r="O4669" s="126" t="s">
        <v>621</v>
      </c>
      <c r="P4669" s="130">
        <v>0</v>
      </c>
      <c r="S4669" s="130">
        <v>0</v>
      </c>
      <c r="V4669" s="130">
        <v>1936.1</v>
      </c>
      <c r="X4669" s="126" t="s">
        <v>729</v>
      </c>
      <c r="Z4669" s="127"/>
      <c r="AA4669" s="128"/>
      <c r="AB4669" s="128"/>
      <c r="AD4669" s="126" t="s">
        <v>562</v>
      </c>
      <c r="AG4669" s="127"/>
      <c r="AI4669" s="127"/>
    </row>
    <row r="4670" spans="1:35" ht="14.85" customHeight="1">
      <c r="A4670" s="130">
        <v>5006541</v>
      </c>
      <c r="B4670" s="126" t="s">
        <v>413</v>
      </c>
      <c r="C4670" s="126" t="s">
        <v>2198</v>
      </c>
      <c r="D4670" s="126" t="s">
        <v>8808</v>
      </c>
      <c r="E4670" s="126" t="s">
        <v>288</v>
      </c>
      <c r="F4670" s="126" t="s">
        <v>555</v>
      </c>
      <c r="G4670" s="126" t="s">
        <v>458</v>
      </c>
      <c r="H4670" s="126" t="s">
        <v>126</v>
      </c>
      <c r="I4670" s="126" t="s">
        <v>418</v>
      </c>
      <c r="J4670" s="126" t="s">
        <v>612</v>
      </c>
      <c r="K4670" s="126" t="s">
        <v>613</v>
      </c>
      <c r="L4670" s="126" t="s">
        <v>614</v>
      </c>
      <c r="M4670" s="130">
        <v>1444.8</v>
      </c>
      <c r="O4670" s="126" t="s">
        <v>2200</v>
      </c>
      <c r="P4670" s="130">
        <v>0</v>
      </c>
      <c r="S4670" s="130">
        <v>0</v>
      </c>
      <c r="V4670" s="130">
        <v>1444.8</v>
      </c>
      <c r="X4670" s="126" t="s">
        <v>2201</v>
      </c>
      <c r="Z4670" s="127"/>
      <c r="AA4670" s="128">
        <v>210</v>
      </c>
      <c r="AB4670" s="128">
        <v>1</v>
      </c>
      <c r="AD4670" s="126" t="s">
        <v>615</v>
      </c>
      <c r="AG4670" s="127"/>
      <c r="AI4670" s="127"/>
    </row>
    <row r="4671" spans="1:35" ht="14.85" customHeight="1">
      <c r="A4671" s="130">
        <v>5010084</v>
      </c>
      <c r="B4671" s="126" t="s">
        <v>8809</v>
      </c>
      <c r="C4671" s="126" t="s">
        <v>8810</v>
      </c>
      <c r="D4671" s="126" t="s">
        <v>8811</v>
      </c>
      <c r="E4671" s="126" t="s">
        <v>288</v>
      </c>
      <c r="F4671" s="126" t="s">
        <v>416</v>
      </c>
      <c r="G4671" s="126" t="s">
        <v>417</v>
      </c>
      <c r="H4671" s="126" t="s">
        <v>126</v>
      </c>
      <c r="I4671" s="126" t="s">
        <v>126</v>
      </c>
      <c r="J4671" s="126" t="s">
        <v>1017</v>
      </c>
      <c r="K4671" s="126" t="s">
        <v>504</v>
      </c>
      <c r="L4671" s="126" t="s">
        <v>1018</v>
      </c>
      <c r="M4671" s="130">
        <v>175.84</v>
      </c>
      <c r="O4671" s="126" t="s">
        <v>587</v>
      </c>
      <c r="P4671" s="130">
        <v>0</v>
      </c>
      <c r="S4671" s="130">
        <v>0</v>
      </c>
      <c r="V4671" s="130">
        <v>947.6</v>
      </c>
      <c r="X4671" s="126" t="s">
        <v>2338</v>
      </c>
      <c r="Z4671" s="127"/>
      <c r="AA4671" s="128">
        <v>1</v>
      </c>
      <c r="AB4671" s="128">
        <v>12</v>
      </c>
      <c r="AD4671" s="126" t="s">
        <v>562</v>
      </c>
      <c r="AG4671" s="127"/>
      <c r="AI4671" s="127"/>
    </row>
    <row r="4672" spans="1:35" ht="14.85" customHeight="1">
      <c r="A4672" s="130">
        <v>5010083</v>
      </c>
      <c r="B4672" s="126" t="s">
        <v>413</v>
      </c>
      <c r="C4672" s="126" t="s">
        <v>8812</v>
      </c>
      <c r="D4672" s="126" t="s">
        <v>8813</v>
      </c>
      <c r="E4672" s="126" t="s">
        <v>288</v>
      </c>
      <c r="F4672" s="126" t="s">
        <v>522</v>
      </c>
      <c r="G4672" s="126" t="s">
        <v>8814</v>
      </c>
      <c r="H4672" s="126" t="s">
        <v>524</v>
      </c>
      <c r="I4672" s="126" t="s">
        <v>418</v>
      </c>
      <c r="J4672" s="126" t="s">
        <v>2496</v>
      </c>
      <c r="K4672" s="126" t="s">
        <v>558</v>
      </c>
      <c r="L4672" s="126" t="s">
        <v>977</v>
      </c>
      <c r="M4672" s="130">
        <v>292.32</v>
      </c>
      <c r="O4672" s="126" t="s">
        <v>528</v>
      </c>
      <c r="P4672" s="130">
        <v>0</v>
      </c>
      <c r="S4672" s="130">
        <v>0</v>
      </c>
      <c r="V4672" s="130">
        <v>292.32</v>
      </c>
      <c r="X4672" s="126" t="s">
        <v>8815</v>
      </c>
      <c r="Z4672" s="127"/>
      <c r="AA4672" s="128"/>
      <c r="AB4672" s="128"/>
      <c r="AD4672" s="126" t="s">
        <v>1801</v>
      </c>
      <c r="AG4672" s="127"/>
      <c r="AI4672" s="127"/>
    </row>
    <row r="4673" spans="1:35" ht="14.85" customHeight="1">
      <c r="A4673" s="130">
        <v>5010082</v>
      </c>
      <c r="B4673" s="126" t="s">
        <v>413</v>
      </c>
      <c r="C4673" s="126" t="s">
        <v>8812</v>
      </c>
      <c r="D4673" s="126" t="s">
        <v>8816</v>
      </c>
      <c r="E4673" s="126" t="s">
        <v>288</v>
      </c>
      <c r="F4673" s="126" t="s">
        <v>522</v>
      </c>
      <c r="G4673" s="126" t="s">
        <v>6551</v>
      </c>
      <c r="H4673" s="126" t="s">
        <v>524</v>
      </c>
      <c r="I4673" s="126" t="s">
        <v>418</v>
      </c>
      <c r="J4673" s="126" t="s">
        <v>2496</v>
      </c>
      <c r="K4673" s="126" t="s">
        <v>558</v>
      </c>
      <c r="L4673" s="126" t="s">
        <v>977</v>
      </c>
      <c r="M4673" s="130">
        <v>194.88</v>
      </c>
      <c r="O4673" s="126" t="s">
        <v>528</v>
      </c>
      <c r="P4673" s="130">
        <v>0</v>
      </c>
      <c r="S4673" s="130">
        <v>0</v>
      </c>
      <c r="V4673" s="130">
        <v>194.88</v>
      </c>
      <c r="X4673" s="126" t="s">
        <v>8815</v>
      </c>
      <c r="Z4673" s="127"/>
      <c r="AA4673" s="128"/>
      <c r="AB4673" s="128"/>
      <c r="AD4673" s="126" t="s">
        <v>1801</v>
      </c>
      <c r="AG4673" s="127"/>
      <c r="AI4673" s="127"/>
    </row>
    <row r="4674" spans="1:35" ht="14.85" customHeight="1">
      <c r="A4674" s="130">
        <v>5010080</v>
      </c>
      <c r="B4674" s="126" t="s">
        <v>8817</v>
      </c>
      <c r="C4674" s="126" t="s">
        <v>8818</v>
      </c>
      <c r="D4674" s="126" t="s">
        <v>8819</v>
      </c>
      <c r="E4674" s="126" t="s">
        <v>288</v>
      </c>
      <c r="F4674" s="126" t="s">
        <v>416</v>
      </c>
      <c r="G4674" s="126" t="s">
        <v>417</v>
      </c>
      <c r="H4674" s="126" t="s">
        <v>126</v>
      </c>
      <c r="I4674" s="126" t="s">
        <v>126</v>
      </c>
      <c r="J4674" s="126" t="s">
        <v>1017</v>
      </c>
      <c r="K4674" s="126" t="s">
        <v>504</v>
      </c>
      <c r="L4674" s="126" t="s">
        <v>1018</v>
      </c>
      <c r="M4674" s="130">
        <v>389.76</v>
      </c>
      <c r="O4674" s="126" t="s">
        <v>587</v>
      </c>
      <c r="P4674" s="130">
        <v>0</v>
      </c>
      <c r="S4674" s="130">
        <v>0</v>
      </c>
      <c r="V4674" s="130">
        <v>1355.67</v>
      </c>
      <c r="X4674" s="126" t="s">
        <v>4251</v>
      </c>
      <c r="Z4674" s="127"/>
      <c r="AA4674" s="128">
        <v>1</v>
      </c>
      <c r="AB4674" s="128">
        <v>12</v>
      </c>
      <c r="AD4674" s="126" t="s">
        <v>562</v>
      </c>
      <c r="AG4674" s="127"/>
      <c r="AI4674" s="127"/>
    </row>
    <row r="4675" spans="1:35" ht="14.85" customHeight="1">
      <c r="A4675" s="130">
        <v>5010079</v>
      </c>
      <c r="B4675" s="126" t="s">
        <v>8820</v>
      </c>
      <c r="C4675" s="126" t="s">
        <v>8812</v>
      </c>
      <c r="D4675" s="126" t="s">
        <v>8821</v>
      </c>
      <c r="E4675" s="126" t="s">
        <v>288</v>
      </c>
      <c r="F4675" s="126" t="s">
        <v>522</v>
      </c>
      <c r="G4675" s="126" t="s">
        <v>786</v>
      </c>
      <c r="H4675" s="126" t="s">
        <v>524</v>
      </c>
      <c r="I4675" s="126" t="s">
        <v>418</v>
      </c>
      <c r="J4675" s="126" t="s">
        <v>2496</v>
      </c>
      <c r="K4675" s="126" t="s">
        <v>558</v>
      </c>
      <c r="L4675" s="126" t="s">
        <v>977</v>
      </c>
      <c r="M4675" s="130">
        <v>97.44</v>
      </c>
      <c r="O4675" s="126" t="s">
        <v>528</v>
      </c>
      <c r="P4675" s="130">
        <v>0</v>
      </c>
      <c r="S4675" s="130">
        <v>0</v>
      </c>
      <c r="V4675" s="130">
        <v>97.44</v>
      </c>
      <c r="X4675" s="126" t="s">
        <v>8815</v>
      </c>
      <c r="Z4675" s="127"/>
      <c r="AA4675" s="128"/>
      <c r="AB4675" s="128"/>
      <c r="AD4675" s="126" t="s">
        <v>562</v>
      </c>
      <c r="AG4675" s="127"/>
      <c r="AI4675" s="127"/>
    </row>
    <row r="4676" spans="1:35" ht="14.85" customHeight="1">
      <c r="A4676" s="130">
        <v>5010078</v>
      </c>
      <c r="B4676" s="126" t="s">
        <v>8822</v>
      </c>
      <c r="C4676" s="126" t="s">
        <v>8812</v>
      </c>
      <c r="D4676" s="126" t="s">
        <v>8823</v>
      </c>
      <c r="E4676" s="126" t="s">
        <v>288</v>
      </c>
      <c r="F4676" s="126" t="s">
        <v>522</v>
      </c>
      <c r="G4676" s="126" t="s">
        <v>2364</v>
      </c>
      <c r="H4676" s="126" t="s">
        <v>524</v>
      </c>
      <c r="I4676" s="126" t="s">
        <v>418</v>
      </c>
      <c r="J4676" s="126" t="s">
        <v>2496</v>
      </c>
      <c r="K4676" s="126" t="s">
        <v>558</v>
      </c>
      <c r="L4676" s="126" t="s">
        <v>977</v>
      </c>
      <c r="M4676" s="130">
        <v>24.35</v>
      </c>
      <c r="O4676" s="126" t="s">
        <v>528</v>
      </c>
      <c r="P4676" s="130">
        <v>0</v>
      </c>
      <c r="S4676" s="130">
        <v>0</v>
      </c>
      <c r="V4676" s="130">
        <v>42.96</v>
      </c>
      <c r="X4676" s="126" t="s">
        <v>8815</v>
      </c>
      <c r="Z4676" s="127"/>
      <c r="AA4676" s="128"/>
      <c r="AB4676" s="128"/>
      <c r="AD4676" s="126" t="s">
        <v>562</v>
      </c>
      <c r="AG4676" s="127"/>
      <c r="AI4676" s="127"/>
    </row>
    <row r="4677" spans="1:35" ht="14.85" customHeight="1">
      <c r="A4677" s="130">
        <v>5010077</v>
      </c>
      <c r="B4677" s="126" t="s">
        <v>8824</v>
      </c>
      <c r="C4677" s="126" t="s">
        <v>8812</v>
      </c>
      <c r="D4677" s="126" t="s">
        <v>8825</v>
      </c>
      <c r="E4677" s="126" t="s">
        <v>288</v>
      </c>
      <c r="F4677" s="126" t="s">
        <v>522</v>
      </c>
      <c r="G4677" s="126" t="s">
        <v>806</v>
      </c>
      <c r="H4677" s="126" t="s">
        <v>524</v>
      </c>
      <c r="I4677" s="126" t="s">
        <v>418</v>
      </c>
      <c r="J4677" s="126" t="s">
        <v>2496</v>
      </c>
      <c r="K4677" s="126" t="s">
        <v>558</v>
      </c>
      <c r="L4677" s="126" t="s">
        <v>977</v>
      </c>
      <c r="M4677" s="130">
        <v>48.7</v>
      </c>
      <c r="O4677" s="126" t="s">
        <v>528</v>
      </c>
      <c r="P4677" s="130">
        <v>0</v>
      </c>
      <c r="S4677" s="130">
        <v>0</v>
      </c>
      <c r="V4677" s="130">
        <v>48.7</v>
      </c>
      <c r="X4677" s="126" t="s">
        <v>8815</v>
      </c>
      <c r="Z4677" s="127"/>
      <c r="AA4677" s="128"/>
      <c r="AB4677" s="128"/>
      <c r="AD4677" s="126" t="s">
        <v>562</v>
      </c>
      <c r="AG4677" s="127"/>
      <c r="AI4677" s="127"/>
    </row>
    <row r="4678" spans="1:35" ht="14.85" customHeight="1">
      <c r="A4678" s="130">
        <v>5010076</v>
      </c>
      <c r="B4678" s="126" t="s">
        <v>8826</v>
      </c>
      <c r="C4678" s="126" t="s">
        <v>8827</v>
      </c>
      <c r="D4678" s="126" t="s">
        <v>8828</v>
      </c>
      <c r="E4678" s="126" t="s">
        <v>288</v>
      </c>
      <c r="F4678" s="126" t="s">
        <v>416</v>
      </c>
      <c r="G4678" s="126" t="s">
        <v>417</v>
      </c>
      <c r="H4678" s="126" t="s">
        <v>126</v>
      </c>
      <c r="I4678" s="126" t="s">
        <v>126</v>
      </c>
      <c r="J4678" s="126" t="s">
        <v>1017</v>
      </c>
      <c r="K4678" s="126" t="s">
        <v>504</v>
      </c>
      <c r="L4678" s="126" t="s">
        <v>1018</v>
      </c>
      <c r="M4678" s="130">
        <v>487.2</v>
      </c>
      <c r="O4678" s="126" t="s">
        <v>422</v>
      </c>
      <c r="P4678" s="130">
        <v>0</v>
      </c>
      <c r="S4678" s="130">
        <v>0</v>
      </c>
      <c r="V4678" s="130">
        <v>2023.78</v>
      </c>
      <c r="X4678" s="126" t="s">
        <v>2320</v>
      </c>
      <c r="Z4678" s="127"/>
      <c r="AA4678" s="128">
        <v>1</v>
      </c>
      <c r="AB4678" s="128">
        <v>12</v>
      </c>
      <c r="AD4678" s="126" t="s">
        <v>562</v>
      </c>
      <c r="AG4678" s="127"/>
      <c r="AI4678" s="127"/>
    </row>
    <row r="4679" spans="1:35" ht="14.85" customHeight="1">
      <c r="A4679" s="130">
        <v>5010075</v>
      </c>
      <c r="B4679" s="126" t="s">
        <v>8829</v>
      </c>
      <c r="C4679" s="126" t="s">
        <v>5829</v>
      </c>
      <c r="D4679" s="126" t="s">
        <v>8830</v>
      </c>
      <c r="E4679" s="126" t="s">
        <v>288</v>
      </c>
      <c r="F4679" s="126" t="s">
        <v>522</v>
      </c>
      <c r="G4679" s="126" t="s">
        <v>795</v>
      </c>
      <c r="H4679" s="126" t="s">
        <v>524</v>
      </c>
      <c r="I4679" s="126" t="s">
        <v>418</v>
      </c>
      <c r="J4679" s="126" t="s">
        <v>2496</v>
      </c>
      <c r="K4679" s="126" t="s">
        <v>558</v>
      </c>
      <c r="L4679" s="126" t="s">
        <v>977</v>
      </c>
      <c r="M4679" s="130">
        <v>890.4</v>
      </c>
      <c r="N4679" s="126" t="s">
        <v>290</v>
      </c>
      <c r="O4679" s="126" t="s">
        <v>528</v>
      </c>
      <c r="P4679" s="130">
        <v>0</v>
      </c>
      <c r="S4679" s="130">
        <v>0</v>
      </c>
      <c r="V4679" s="130">
        <v>890.4</v>
      </c>
      <c r="X4679" s="126" t="s">
        <v>5831</v>
      </c>
      <c r="Z4679" s="127"/>
      <c r="AA4679" s="128"/>
      <c r="AB4679" s="128"/>
      <c r="AD4679" s="126" t="s">
        <v>562</v>
      </c>
      <c r="AG4679" s="127"/>
      <c r="AI4679" s="127"/>
    </row>
    <row r="4680" spans="1:35" ht="14.85" customHeight="1">
      <c r="A4680" s="130">
        <v>5010074</v>
      </c>
      <c r="B4680" s="126" t="s">
        <v>8831</v>
      </c>
      <c r="C4680" s="126" t="s">
        <v>8832</v>
      </c>
      <c r="D4680" s="126" t="s">
        <v>8833</v>
      </c>
      <c r="E4680" s="126" t="s">
        <v>288</v>
      </c>
      <c r="F4680" s="126" t="s">
        <v>416</v>
      </c>
      <c r="G4680" s="126" t="s">
        <v>417</v>
      </c>
      <c r="H4680" s="126" t="s">
        <v>126</v>
      </c>
      <c r="I4680" s="126" t="s">
        <v>126</v>
      </c>
      <c r="J4680" s="126" t="s">
        <v>1017</v>
      </c>
      <c r="K4680" s="126" t="s">
        <v>504</v>
      </c>
      <c r="L4680" s="126" t="s">
        <v>1018</v>
      </c>
      <c r="M4680" s="130">
        <v>584.64</v>
      </c>
      <c r="O4680" s="126" t="s">
        <v>422</v>
      </c>
      <c r="P4680" s="130">
        <v>0</v>
      </c>
      <c r="S4680" s="130">
        <v>0</v>
      </c>
      <c r="V4680" s="130">
        <v>1355.67</v>
      </c>
      <c r="X4680" s="126" t="s">
        <v>1885</v>
      </c>
      <c r="Z4680" s="127"/>
      <c r="AA4680" s="128">
        <v>1</v>
      </c>
      <c r="AB4680" s="128">
        <v>12</v>
      </c>
      <c r="AD4680" s="126" t="s">
        <v>562</v>
      </c>
      <c r="AG4680" s="127"/>
      <c r="AI4680" s="127"/>
    </row>
    <row r="4681" spans="1:35" ht="14.85" customHeight="1">
      <c r="A4681" s="130">
        <v>5010073</v>
      </c>
      <c r="B4681" s="126" t="s">
        <v>8834</v>
      </c>
      <c r="C4681" s="126" t="s">
        <v>5829</v>
      </c>
      <c r="D4681" s="126" t="s">
        <v>8835</v>
      </c>
      <c r="E4681" s="126" t="s">
        <v>288</v>
      </c>
      <c r="F4681" s="126" t="s">
        <v>522</v>
      </c>
      <c r="G4681" s="126" t="s">
        <v>8836</v>
      </c>
      <c r="H4681" s="126" t="s">
        <v>524</v>
      </c>
      <c r="I4681" s="126" t="s">
        <v>418</v>
      </c>
      <c r="J4681" s="126" t="s">
        <v>2496</v>
      </c>
      <c r="K4681" s="126" t="s">
        <v>558</v>
      </c>
      <c r="L4681" s="126" t="s">
        <v>977</v>
      </c>
      <c r="M4681" s="130">
        <v>789.6</v>
      </c>
      <c r="N4681" s="126" t="s">
        <v>290</v>
      </c>
      <c r="O4681" s="126" t="s">
        <v>528</v>
      </c>
      <c r="P4681" s="130">
        <v>0</v>
      </c>
      <c r="S4681" s="130">
        <v>0</v>
      </c>
      <c r="V4681" s="130">
        <v>789.6</v>
      </c>
      <c r="X4681" s="126" t="s">
        <v>5831</v>
      </c>
      <c r="Z4681" s="127"/>
      <c r="AA4681" s="128"/>
      <c r="AB4681" s="128"/>
      <c r="AD4681" s="126" t="s">
        <v>562</v>
      </c>
      <c r="AG4681" s="127"/>
      <c r="AI4681" s="127"/>
    </row>
    <row r="4682" spans="1:35" ht="14.85" customHeight="1">
      <c r="A4682" s="130">
        <v>5011490</v>
      </c>
      <c r="B4682" s="126" t="s">
        <v>413</v>
      </c>
      <c r="C4682" s="126" t="s">
        <v>8837</v>
      </c>
      <c r="E4682" s="126" t="s">
        <v>288</v>
      </c>
      <c r="F4682" s="126" t="s">
        <v>416</v>
      </c>
      <c r="G4682" s="126" t="s">
        <v>417</v>
      </c>
      <c r="H4682" s="126" t="s">
        <v>126</v>
      </c>
      <c r="I4682" s="126" t="s">
        <v>126</v>
      </c>
      <c r="J4682" s="126" t="s">
        <v>2857</v>
      </c>
      <c r="K4682" s="126" t="s">
        <v>747</v>
      </c>
      <c r="L4682" s="126" t="s">
        <v>2858</v>
      </c>
      <c r="M4682" s="130">
        <v>97.13</v>
      </c>
      <c r="O4682" s="126" t="s">
        <v>587</v>
      </c>
      <c r="P4682" s="130">
        <v>0</v>
      </c>
      <c r="S4682" s="130">
        <v>0</v>
      </c>
      <c r="V4682" s="130">
        <v>97.13</v>
      </c>
      <c r="X4682" s="126" t="s">
        <v>5333</v>
      </c>
      <c r="Z4682" s="127"/>
      <c r="AA4682" s="128">
        <v>1</v>
      </c>
      <c r="AB4682" s="128">
        <v>12</v>
      </c>
      <c r="AD4682" s="126" t="s">
        <v>1750</v>
      </c>
      <c r="AG4682" s="127"/>
      <c r="AI4682" s="127"/>
    </row>
    <row r="4683" spans="1:35" ht="14.85" customHeight="1">
      <c r="A4683" s="130">
        <v>5011489</v>
      </c>
      <c r="B4683" s="126" t="s">
        <v>413</v>
      </c>
      <c r="C4683" s="126" t="s">
        <v>8838</v>
      </c>
      <c r="E4683" s="126" t="s">
        <v>288</v>
      </c>
      <c r="F4683" s="126" t="s">
        <v>416</v>
      </c>
      <c r="G4683" s="126" t="s">
        <v>417</v>
      </c>
      <c r="H4683" s="126" t="s">
        <v>126</v>
      </c>
      <c r="I4683" s="126" t="s">
        <v>126</v>
      </c>
      <c r="J4683" s="126" t="s">
        <v>2857</v>
      </c>
      <c r="K4683" s="126" t="s">
        <v>747</v>
      </c>
      <c r="L4683" s="126" t="s">
        <v>2858</v>
      </c>
      <c r="M4683" s="130">
        <v>340.48</v>
      </c>
      <c r="O4683" s="126" t="s">
        <v>422</v>
      </c>
      <c r="P4683" s="130">
        <v>0</v>
      </c>
      <c r="S4683" s="130">
        <v>0</v>
      </c>
      <c r="V4683" s="130">
        <v>340.85</v>
      </c>
      <c r="X4683" s="126" t="s">
        <v>497</v>
      </c>
      <c r="Z4683" s="127"/>
      <c r="AA4683" s="128">
        <v>1</v>
      </c>
      <c r="AB4683" s="128">
        <v>12</v>
      </c>
      <c r="AD4683" s="126" t="s">
        <v>1750</v>
      </c>
      <c r="AG4683" s="127"/>
      <c r="AI4683" s="127"/>
    </row>
    <row r="4684" spans="1:35" ht="14.85" customHeight="1">
      <c r="A4684" s="130">
        <v>5011488</v>
      </c>
      <c r="B4684" s="126" t="s">
        <v>413</v>
      </c>
      <c r="C4684" s="126" t="s">
        <v>8839</v>
      </c>
      <c r="E4684" s="126" t="s">
        <v>288</v>
      </c>
      <c r="F4684" s="126" t="s">
        <v>416</v>
      </c>
      <c r="G4684" s="126" t="s">
        <v>417</v>
      </c>
      <c r="H4684" s="126" t="s">
        <v>126</v>
      </c>
      <c r="I4684" s="126" t="s">
        <v>126</v>
      </c>
      <c r="J4684" s="126" t="s">
        <v>2857</v>
      </c>
      <c r="K4684" s="126" t="s">
        <v>747</v>
      </c>
      <c r="L4684" s="126" t="s">
        <v>2858</v>
      </c>
      <c r="M4684" s="130">
        <v>175.29</v>
      </c>
      <c r="O4684" s="126" t="s">
        <v>587</v>
      </c>
      <c r="P4684" s="130">
        <v>0</v>
      </c>
      <c r="S4684" s="130">
        <v>0</v>
      </c>
      <c r="V4684" s="130">
        <v>175.29</v>
      </c>
      <c r="X4684" s="126" t="s">
        <v>4251</v>
      </c>
      <c r="Z4684" s="127"/>
      <c r="AA4684" s="128">
        <v>1</v>
      </c>
      <c r="AB4684" s="128">
        <v>12</v>
      </c>
      <c r="AD4684" s="126" t="s">
        <v>1750</v>
      </c>
      <c r="AG4684" s="127"/>
      <c r="AI4684" s="127"/>
    </row>
    <row r="4685" spans="1:35" ht="14.85" customHeight="1">
      <c r="A4685" s="130">
        <v>5011487</v>
      </c>
      <c r="B4685" s="126" t="s">
        <v>413</v>
      </c>
      <c r="C4685" s="126" t="s">
        <v>8840</v>
      </c>
      <c r="E4685" s="126" t="s">
        <v>288</v>
      </c>
      <c r="F4685" s="126" t="s">
        <v>416</v>
      </c>
      <c r="G4685" s="126" t="s">
        <v>417</v>
      </c>
      <c r="H4685" s="126" t="s">
        <v>126</v>
      </c>
      <c r="I4685" s="126" t="s">
        <v>126</v>
      </c>
      <c r="J4685" s="126" t="s">
        <v>2857</v>
      </c>
      <c r="K4685" s="126" t="s">
        <v>747</v>
      </c>
      <c r="L4685" s="126" t="s">
        <v>2858</v>
      </c>
      <c r="M4685" s="130">
        <v>388.58</v>
      </c>
      <c r="O4685" s="126" t="s">
        <v>587</v>
      </c>
      <c r="P4685" s="130">
        <v>0</v>
      </c>
      <c r="S4685" s="130">
        <v>0</v>
      </c>
      <c r="V4685" s="130">
        <v>388.58</v>
      </c>
      <c r="X4685" s="126" t="s">
        <v>4251</v>
      </c>
      <c r="Z4685" s="127"/>
      <c r="AA4685" s="128">
        <v>1</v>
      </c>
      <c r="AB4685" s="128">
        <v>12</v>
      </c>
      <c r="AD4685" s="126" t="s">
        <v>1750</v>
      </c>
      <c r="AG4685" s="127"/>
      <c r="AI4685" s="127"/>
    </row>
    <row r="4686" spans="1:35" ht="14.85" customHeight="1">
      <c r="A4686" s="130">
        <v>5011486</v>
      </c>
      <c r="B4686" s="126" t="s">
        <v>413</v>
      </c>
      <c r="C4686" s="126" t="s">
        <v>8841</v>
      </c>
      <c r="E4686" s="126" t="s">
        <v>288</v>
      </c>
      <c r="F4686" s="126" t="s">
        <v>416</v>
      </c>
      <c r="G4686" s="126" t="s">
        <v>417</v>
      </c>
      <c r="H4686" s="126" t="s">
        <v>126</v>
      </c>
      <c r="I4686" s="126" t="s">
        <v>126</v>
      </c>
      <c r="J4686" s="126" t="s">
        <v>2857</v>
      </c>
      <c r="K4686" s="126" t="s">
        <v>747</v>
      </c>
      <c r="L4686" s="126" t="s">
        <v>2858</v>
      </c>
      <c r="M4686" s="130">
        <v>343.78</v>
      </c>
      <c r="O4686" s="126" t="s">
        <v>422</v>
      </c>
      <c r="P4686" s="130">
        <v>0</v>
      </c>
      <c r="S4686" s="130">
        <v>0</v>
      </c>
      <c r="V4686" s="130">
        <v>343.78</v>
      </c>
      <c r="X4686" s="126" t="s">
        <v>1885</v>
      </c>
      <c r="Z4686" s="127"/>
      <c r="AA4686" s="128">
        <v>1</v>
      </c>
      <c r="AB4686" s="128">
        <v>12</v>
      </c>
      <c r="AD4686" s="126" t="s">
        <v>1750</v>
      </c>
      <c r="AG4686" s="127"/>
      <c r="AI4686" s="127"/>
    </row>
    <row r="4687" spans="1:35" ht="14.85" customHeight="1">
      <c r="A4687" s="130">
        <v>5011485</v>
      </c>
      <c r="B4687" s="126" t="s">
        <v>413</v>
      </c>
      <c r="C4687" s="126" t="s">
        <v>8842</v>
      </c>
      <c r="D4687" s="126" t="s">
        <v>8843</v>
      </c>
      <c r="E4687" s="126" t="s">
        <v>288</v>
      </c>
      <c r="F4687" s="126" t="s">
        <v>522</v>
      </c>
      <c r="G4687" s="126" t="s">
        <v>604</v>
      </c>
      <c r="H4687" s="126" t="s">
        <v>605</v>
      </c>
      <c r="I4687" s="126" t="s">
        <v>418</v>
      </c>
      <c r="J4687" s="126" t="s">
        <v>8844</v>
      </c>
      <c r="K4687" s="126" t="s">
        <v>467</v>
      </c>
      <c r="L4687" s="126" t="s">
        <v>8845</v>
      </c>
      <c r="M4687" s="130">
        <v>78.400000000000006</v>
      </c>
      <c r="N4687" s="126" t="s">
        <v>290</v>
      </c>
      <c r="O4687" s="126" t="s">
        <v>528</v>
      </c>
      <c r="P4687" s="130">
        <v>0</v>
      </c>
      <c r="S4687" s="130">
        <v>0</v>
      </c>
      <c r="V4687" s="130">
        <v>497.65</v>
      </c>
      <c r="X4687" s="126" t="s">
        <v>1507</v>
      </c>
      <c r="Z4687" s="127"/>
      <c r="AA4687" s="128"/>
      <c r="AB4687" s="128"/>
      <c r="AD4687" s="126" t="s">
        <v>1750</v>
      </c>
      <c r="AG4687" s="127"/>
      <c r="AI4687" s="127"/>
    </row>
    <row r="4688" spans="1:35" ht="14.85" customHeight="1">
      <c r="A4688" s="130">
        <v>5011484</v>
      </c>
      <c r="B4688" s="126" t="s">
        <v>413</v>
      </c>
      <c r="C4688" s="126" t="s">
        <v>8846</v>
      </c>
      <c r="D4688" s="126" t="s">
        <v>8847</v>
      </c>
      <c r="E4688" s="126" t="s">
        <v>288</v>
      </c>
      <c r="F4688" s="126" t="s">
        <v>522</v>
      </c>
      <c r="G4688" s="126" t="s">
        <v>783</v>
      </c>
      <c r="H4688" s="126" t="s">
        <v>524</v>
      </c>
      <c r="I4688" s="126" t="s">
        <v>418</v>
      </c>
      <c r="J4688" s="126" t="s">
        <v>825</v>
      </c>
      <c r="K4688" s="126" t="s">
        <v>504</v>
      </c>
      <c r="L4688" s="126" t="s">
        <v>444</v>
      </c>
      <c r="M4688" s="130">
        <v>467.01</v>
      </c>
      <c r="O4688" s="126" t="s">
        <v>528</v>
      </c>
      <c r="P4688" s="130">
        <v>0</v>
      </c>
      <c r="S4688" s="130">
        <v>0</v>
      </c>
      <c r="V4688" s="130">
        <v>467.01</v>
      </c>
      <c r="X4688" s="126" t="s">
        <v>814</v>
      </c>
      <c r="Z4688" s="127"/>
      <c r="AA4688" s="128"/>
      <c r="AB4688" s="128"/>
      <c r="AD4688" s="126" t="s">
        <v>1750</v>
      </c>
      <c r="AG4688" s="127"/>
      <c r="AI4688" s="127"/>
    </row>
    <row r="4689" spans="1:35" ht="14.85" customHeight="1">
      <c r="A4689" s="130">
        <v>5011483</v>
      </c>
      <c r="B4689" s="126" t="s">
        <v>413</v>
      </c>
      <c r="C4689" s="126" t="s">
        <v>8846</v>
      </c>
      <c r="D4689" s="126" t="s">
        <v>8848</v>
      </c>
      <c r="E4689" s="126" t="s">
        <v>288</v>
      </c>
      <c r="F4689" s="126" t="s">
        <v>522</v>
      </c>
      <c r="G4689" s="126" t="s">
        <v>806</v>
      </c>
      <c r="H4689" s="126" t="s">
        <v>524</v>
      </c>
      <c r="I4689" s="126" t="s">
        <v>418</v>
      </c>
      <c r="J4689" s="126" t="s">
        <v>825</v>
      </c>
      <c r="K4689" s="126" t="s">
        <v>504</v>
      </c>
      <c r="L4689" s="126" t="s">
        <v>444</v>
      </c>
      <c r="M4689" s="130">
        <v>389.17</v>
      </c>
      <c r="O4689" s="126" t="s">
        <v>528</v>
      </c>
      <c r="P4689" s="130">
        <v>0</v>
      </c>
      <c r="S4689" s="130">
        <v>0</v>
      </c>
      <c r="V4689" s="130">
        <v>389.17</v>
      </c>
      <c r="X4689" s="126" t="s">
        <v>814</v>
      </c>
      <c r="Z4689" s="127"/>
      <c r="AA4689" s="128"/>
      <c r="AB4689" s="128"/>
      <c r="AD4689" s="126" t="s">
        <v>1750</v>
      </c>
      <c r="AG4689" s="127"/>
      <c r="AI4689" s="127"/>
    </row>
    <row r="4690" spans="1:35" ht="14.85" customHeight="1">
      <c r="A4690" s="130">
        <v>5011482</v>
      </c>
      <c r="B4690" s="126" t="s">
        <v>413</v>
      </c>
      <c r="C4690" s="126" t="s">
        <v>8846</v>
      </c>
      <c r="D4690" s="126" t="s">
        <v>8849</v>
      </c>
      <c r="E4690" s="126" t="s">
        <v>288</v>
      </c>
      <c r="F4690" s="126" t="s">
        <v>522</v>
      </c>
      <c r="G4690" s="126" t="s">
        <v>2364</v>
      </c>
      <c r="H4690" s="126" t="s">
        <v>524</v>
      </c>
      <c r="I4690" s="126" t="s">
        <v>418</v>
      </c>
      <c r="J4690" s="126" t="s">
        <v>825</v>
      </c>
      <c r="K4690" s="126" t="s">
        <v>504</v>
      </c>
      <c r="L4690" s="126" t="s">
        <v>444</v>
      </c>
      <c r="M4690" s="130">
        <v>194.57</v>
      </c>
      <c r="O4690" s="126" t="s">
        <v>528</v>
      </c>
      <c r="P4690" s="130">
        <v>0</v>
      </c>
      <c r="S4690" s="130">
        <v>0</v>
      </c>
      <c r="V4690" s="130">
        <v>194.57</v>
      </c>
      <c r="X4690" s="126" t="s">
        <v>814</v>
      </c>
      <c r="Z4690" s="127"/>
      <c r="AA4690" s="128"/>
      <c r="AB4690" s="128"/>
      <c r="AD4690" s="126" t="s">
        <v>1750</v>
      </c>
      <c r="AG4690" s="127"/>
      <c r="AI4690" s="127"/>
    </row>
    <row r="4691" spans="1:35" ht="14.85" customHeight="1">
      <c r="A4691" s="130">
        <v>5010533</v>
      </c>
      <c r="B4691" s="126" t="s">
        <v>413</v>
      </c>
      <c r="C4691" s="126" t="s">
        <v>8850</v>
      </c>
      <c r="D4691" s="126" t="s">
        <v>4022</v>
      </c>
      <c r="E4691" s="126" t="s">
        <v>288</v>
      </c>
      <c r="F4691" s="126" t="s">
        <v>491</v>
      </c>
      <c r="G4691" s="126" t="s">
        <v>417</v>
      </c>
      <c r="H4691" s="126" t="s">
        <v>126</v>
      </c>
      <c r="I4691" s="126" t="s">
        <v>126</v>
      </c>
      <c r="J4691" s="126" t="s">
        <v>930</v>
      </c>
      <c r="K4691" s="126" t="s">
        <v>504</v>
      </c>
      <c r="L4691" s="126" t="s">
        <v>931</v>
      </c>
      <c r="M4691" s="130">
        <v>2114.16</v>
      </c>
      <c r="N4691" s="126" t="s">
        <v>290</v>
      </c>
      <c r="O4691" s="126" t="s">
        <v>1311</v>
      </c>
      <c r="P4691" s="130">
        <v>0</v>
      </c>
      <c r="S4691" s="130">
        <v>0</v>
      </c>
      <c r="V4691" s="130">
        <v>2349.0700000000002</v>
      </c>
      <c r="X4691" s="126" t="s">
        <v>1312</v>
      </c>
      <c r="Y4691" s="126" t="s">
        <v>517</v>
      </c>
      <c r="Z4691" s="127" t="s">
        <v>309</v>
      </c>
      <c r="AA4691" s="128">
        <v>1</v>
      </c>
      <c r="AB4691" s="128">
        <v>60</v>
      </c>
      <c r="AD4691" s="126" t="s">
        <v>859</v>
      </c>
      <c r="AG4691" s="127"/>
      <c r="AI4691" s="127"/>
    </row>
    <row r="4692" spans="1:35" ht="14.85" customHeight="1">
      <c r="A4692" s="130">
        <v>5010532</v>
      </c>
      <c r="B4692" s="126" t="s">
        <v>413</v>
      </c>
      <c r="C4692" s="126" t="s">
        <v>8851</v>
      </c>
      <c r="D4692" s="126" t="s">
        <v>4022</v>
      </c>
      <c r="E4692" s="126" t="s">
        <v>288</v>
      </c>
      <c r="F4692" s="126" t="s">
        <v>491</v>
      </c>
      <c r="G4692" s="126" t="s">
        <v>417</v>
      </c>
      <c r="H4692" s="126" t="s">
        <v>126</v>
      </c>
      <c r="I4692" s="126" t="s">
        <v>126</v>
      </c>
      <c r="J4692" s="126" t="s">
        <v>930</v>
      </c>
      <c r="K4692" s="126" t="s">
        <v>504</v>
      </c>
      <c r="L4692" s="126" t="s">
        <v>931</v>
      </c>
      <c r="M4692" s="130">
        <v>1795.98</v>
      </c>
      <c r="N4692" s="126" t="s">
        <v>290</v>
      </c>
      <c r="O4692" s="126" t="s">
        <v>1311</v>
      </c>
      <c r="P4692" s="130">
        <v>0</v>
      </c>
      <c r="S4692" s="130">
        <v>0</v>
      </c>
      <c r="V4692" s="130">
        <v>1995.54</v>
      </c>
      <c r="X4692" s="126" t="s">
        <v>1312</v>
      </c>
      <c r="Y4692" s="126" t="s">
        <v>517</v>
      </c>
      <c r="Z4692" s="127" t="s">
        <v>309</v>
      </c>
      <c r="AA4692" s="128">
        <v>1</v>
      </c>
      <c r="AB4692" s="128">
        <v>60</v>
      </c>
      <c r="AD4692" s="126" t="s">
        <v>859</v>
      </c>
      <c r="AG4692" s="127"/>
      <c r="AI4692" s="127"/>
    </row>
    <row r="4693" spans="1:35" ht="14.85" customHeight="1">
      <c r="A4693" s="130">
        <v>5008835</v>
      </c>
      <c r="B4693" s="126" t="s">
        <v>8852</v>
      </c>
      <c r="C4693" s="126" t="s">
        <v>8853</v>
      </c>
      <c r="D4693" s="126" t="s">
        <v>8854</v>
      </c>
      <c r="E4693" s="126" t="s">
        <v>288</v>
      </c>
      <c r="F4693" s="126" t="s">
        <v>416</v>
      </c>
      <c r="G4693" s="126" t="s">
        <v>417</v>
      </c>
      <c r="H4693" s="126" t="s">
        <v>126</v>
      </c>
      <c r="I4693" s="126" t="s">
        <v>126</v>
      </c>
      <c r="J4693" s="126" t="s">
        <v>709</v>
      </c>
      <c r="K4693" s="126" t="s">
        <v>535</v>
      </c>
      <c r="L4693" s="126" t="s">
        <v>2712</v>
      </c>
      <c r="M4693" s="130">
        <v>730.24</v>
      </c>
      <c r="O4693" s="126" t="s">
        <v>427</v>
      </c>
      <c r="P4693" s="130">
        <v>0</v>
      </c>
      <c r="S4693" s="130">
        <v>0</v>
      </c>
      <c r="V4693" s="130">
        <v>1690.06</v>
      </c>
      <c r="X4693" s="126" t="s">
        <v>771</v>
      </c>
      <c r="Z4693" s="127"/>
      <c r="AA4693" s="128">
        <v>1</v>
      </c>
      <c r="AB4693" s="128">
        <v>12</v>
      </c>
      <c r="AD4693" s="126" t="s">
        <v>562</v>
      </c>
      <c r="AG4693" s="127"/>
      <c r="AI4693" s="127"/>
    </row>
    <row r="4694" spans="1:35" ht="14.85" customHeight="1">
      <c r="A4694" s="130">
        <v>5009566</v>
      </c>
      <c r="B4694" s="126" t="s">
        <v>8855</v>
      </c>
      <c r="C4694" s="126" t="s">
        <v>8856</v>
      </c>
      <c r="D4694" s="126" t="s">
        <v>8857</v>
      </c>
      <c r="E4694" s="126" t="s">
        <v>288</v>
      </c>
      <c r="F4694" s="126" t="s">
        <v>522</v>
      </c>
      <c r="G4694" s="126" t="s">
        <v>799</v>
      </c>
      <c r="H4694" s="126" t="s">
        <v>605</v>
      </c>
      <c r="I4694" s="126" t="s">
        <v>418</v>
      </c>
      <c r="J4694" s="126" t="s">
        <v>6296</v>
      </c>
      <c r="K4694" s="126" t="s">
        <v>526</v>
      </c>
      <c r="L4694" s="126" t="s">
        <v>5684</v>
      </c>
      <c r="M4694" s="130">
        <v>291.83</v>
      </c>
      <c r="N4694" s="126" t="s">
        <v>290</v>
      </c>
      <c r="O4694" s="126" t="s">
        <v>528</v>
      </c>
      <c r="P4694" s="130">
        <v>0</v>
      </c>
      <c r="S4694" s="130">
        <v>0</v>
      </c>
      <c r="V4694" s="130">
        <v>291.83</v>
      </c>
      <c r="X4694" s="126" t="s">
        <v>1507</v>
      </c>
      <c r="Z4694" s="127"/>
      <c r="AA4694" s="128"/>
      <c r="AB4694" s="128"/>
      <c r="AD4694" s="126" t="s">
        <v>562</v>
      </c>
      <c r="AG4694" s="127"/>
      <c r="AI4694" s="127"/>
    </row>
    <row r="4695" spans="1:35" ht="14.85" customHeight="1">
      <c r="A4695" s="130">
        <v>5009565</v>
      </c>
      <c r="B4695" s="126" t="s">
        <v>8858</v>
      </c>
      <c r="C4695" s="126" t="s">
        <v>8859</v>
      </c>
      <c r="D4695" s="126" t="s">
        <v>8860</v>
      </c>
      <c r="E4695" s="126" t="s">
        <v>288</v>
      </c>
      <c r="F4695" s="126" t="s">
        <v>416</v>
      </c>
      <c r="G4695" s="126" t="s">
        <v>417</v>
      </c>
      <c r="H4695" s="126" t="s">
        <v>126</v>
      </c>
      <c r="I4695" s="126" t="s">
        <v>126</v>
      </c>
      <c r="J4695" s="126" t="s">
        <v>3380</v>
      </c>
      <c r="K4695" s="126" t="s">
        <v>3381</v>
      </c>
      <c r="L4695" s="126" t="s">
        <v>3382</v>
      </c>
      <c r="M4695" s="130">
        <v>876.96</v>
      </c>
      <c r="O4695" s="126" t="s">
        <v>7041</v>
      </c>
      <c r="P4695" s="130">
        <v>0</v>
      </c>
      <c r="S4695" s="130">
        <v>0</v>
      </c>
      <c r="V4695" s="130">
        <v>1074.01</v>
      </c>
      <c r="X4695" s="126" t="s">
        <v>7042</v>
      </c>
      <c r="Z4695" s="127"/>
      <c r="AA4695" s="128">
        <v>1</v>
      </c>
      <c r="AB4695" s="128">
        <v>12</v>
      </c>
      <c r="AD4695" s="126" t="s">
        <v>562</v>
      </c>
      <c r="AG4695" s="127"/>
      <c r="AI4695" s="127"/>
    </row>
    <row r="4696" spans="1:35" ht="14.85" customHeight="1">
      <c r="A4696" s="130">
        <v>5009564</v>
      </c>
      <c r="B4696" s="126" t="s">
        <v>8861</v>
      </c>
      <c r="C4696" s="126" t="s">
        <v>8862</v>
      </c>
      <c r="D4696" s="126" t="s">
        <v>8863</v>
      </c>
      <c r="E4696" s="126" t="s">
        <v>288</v>
      </c>
      <c r="F4696" s="126" t="s">
        <v>416</v>
      </c>
      <c r="G4696" s="126" t="s">
        <v>417</v>
      </c>
      <c r="H4696" s="126" t="s">
        <v>126</v>
      </c>
      <c r="I4696" s="126" t="s">
        <v>126</v>
      </c>
      <c r="J4696" s="126" t="s">
        <v>3380</v>
      </c>
      <c r="K4696" s="126" t="s">
        <v>3381</v>
      </c>
      <c r="L4696" s="126" t="s">
        <v>3382</v>
      </c>
      <c r="M4696" s="130">
        <v>389.76</v>
      </c>
      <c r="O4696" s="126" t="s">
        <v>2186</v>
      </c>
      <c r="P4696" s="130">
        <v>0</v>
      </c>
      <c r="S4696" s="130">
        <v>0</v>
      </c>
      <c r="V4696" s="130">
        <v>557.14</v>
      </c>
      <c r="X4696" s="126" t="s">
        <v>2307</v>
      </c>
      <c r="Z4696" s="127"/>
      <c r="AA4696" s="128">
        <v>1</v>
      </c>
      <c r="AB4696" s="128">
        <v>12</v>
      </c>
      <c r="AD4696" s="126" t="s">
        <v>562</v>
      </c>
      <c r="AG4696" s="127"/>
      <c r="AI4696" s="127"/>
    </row>
    <row r="4697" spans="1:35" ht="14.85" customHeight="1">
      <c r="A4697" s="130">
        <v>5009563</v>
      </c>
      <c r="B4697" s="126" t="s">
        <v>8864</v>
      </c>
      <c r="C4697" s="126" t="s">
        <v>8865</v>
      </c>
      <c r="D4697" s="126" t="s">
        <v>8866</v>
      </c>
      <c r="E4697" s="126" t="s">
        <v>288</v>
      </c>
      <c r="F4697" s="126" t="s">
        <v>416</v>
      </c>
      <c r="G4697" s="126" t="s">
        <v>417</v>
      </c>
      <c r="H4697" s="126" t="s">
        <v>126</v>
      </c>
      <c r="I4697" s="126" t="s">
        <v>126</v>
      </c>
      <c r="J4697" s="126" t="s">
        <v>3380</v>
      </c>
      <c r="K4697" s="126" t="s">
        <v>3381</v>
      </c>
      <c r="L4697" s="126" t="s">
        <v>3382</v>
      </c>
      <c r="M4697" s="130">
        <v>682.08</v>
      </c>
      <c r="O4697" s="126" t="s">
        <v>422</v>
      </c>
      <c r="P4697" s="130">
        <v>0</v>
      </c>
      <c r="S4697" s="130">
        <v>0</v>
      </c>
      <c r="V4697" s="130">
        <v>789.01</v>
      </c>
      <c r="X4697" s="126" t="s">
        <v>423</v>
      </c>
      <c r="Z4697" s="127"/>
      <c r="AA4697" s="128">
        <v>1</v>
      </c>
      <c r="AB4697" s="128">
        <v>12</v>
      </c>
      <c r="AD4697" s="126" t="s">
        <v>562</v>
      </c>
      <c r="AG4697" s="127"/>
      <c r="AI4697" s="127"/>
    </row>
    <row r="4698" spans="1:35" ht="14.85" customHeight="1">
      <c r="A4698" s="130">
        <v>5009562</v>
      </c>
      <c r="B4698" s="126" t="s">
        <v>8867</v>
      </c>
      <c r="C4698" s="126" t="s">
        <v>8868</v>
      </c>
      <c r="D4698" s="126" t="s">
        <v>8866</v>
      </c>
      <c r="E4698" s="126" t="s">
        <v>288</v>
      </c>
      <c r="F4698" s="126" t="s">
        <v>416</v>
      </c>
      <c r="G4698" s="126" t="s">
        <v>417</v>
      </c>
      <c r="H4698" s="126" t="s">
        <v>126</v>
      </c>
      <c r="I4698" s="126" t="s">
        <v>126</v>
      </c>
      <c r="J4698" s="126" t="s">
        <v>3380</v>
      </c>
      <c r="K4698" s="126" t="s">
        <v>3381</v>
      </c>
      <c r="L4698" s="126" t="s">
        <v>3382</v>
      </c>
      <c r="M4698" s="130">
        <v>682.08</v>
      </c>
      <c r="O4698" s="126" t="s">
        <v>422</v>
      </c>
      <c r="P4698" s="130">
        <v>0</v>
      </c>
      <c r="S4698" s="130">
        <v>0</v>
      </c>
      <c r="V4698" s="130">
        <v>710.45</v>
      </c>
      <c r="X4698" s="126" t="s">
        <v>423</v>
      </c>
      <c r="Z4698" s="127"/>
      <c r="AA4698" s="128">
        <v>1</v>
      </c>
      <c r="AB4698" s="128">
        <v>12</v>
      </c>
      <c r="AD4698" s="126" t="s">
        <v>562</v>
      </c>
      <c r="AG4698" s="127"/>
      <c r="AI4698" s="127"/>
    </row>
    <row r="4699" spans="1:35" ht="14.85" customHeight="1">
      <c r="A4699" s="130">
        <v>5009559</v>
      </c>
      <c r="B4699" s="126" t="s">
        <v>8869</v>
      </c>
      <c r="C4699" s="126" t="s">
        <v>842</v>
      </c>
      <c r="D4699" s="126" t="s">
        <v>8870</v>
      </c>
      <c r="E4699" s="126" t="s">
        <v>288</v>
      </c>
      <c r="F4699" s="126" t="s">
        <v>491</v>
      </c>
      <c r="G4699" s="126" t="s">
        <v>417</v>
      </c>
      <c r="H4699" s="126" t="s">
        <v>126</v>
      </c>
      <c r="I4699" s="126" t="s">
        <v>308</v>
      </c>
      <c r="J4699" s="126" t="s">
        <v>503</v>
      </c>
      <c r="K4699" s="126" t="s">
        <v>504</v>
      </c>
      <c r="L4699" s="126" t="s">
        <v>505</v>
      </c>
      <c r="M4699" s="130">
        <v>4534.1899999999996</v>
      </c>
      <c r="N4699" s="126" t="s">
        <v>290</v>
      </c>
      <c r="O4699" s="126" t="s">
        <v>1311</v>
      </c>
      <c r="P4699" s="130">
        <v>0</v>
      </c>
      <c r="S4699" s="130">
        <v>0</v>
      </c>
      <c r="V4699" s="130">
        <v>5037.99</v>
      </c>
      <c r="X4699" s="126" t="s">
        <v>1312</v>
      </c>
      <c r="Y4699" s="126" t="s">
        <v>517</v>
      </c>
      <c r="Z4699" s="127" t="s">
        <v>309</v>
      </c>
      <c r="AA4699" s="128">
        <v>1</v>
      </c>
      <c r="AB4699" s="128">
        <v>60</v>
      </c>
      <c r="AD4699" s="126" t="s">
        <v>562</v>
      </c>
      <c r="AG4699" s="127"/>
      <c r="AI4699" s="127"/>
    </row>
    <row r="4700" spans="1:35" ht="14.85" customHeight="1">
      <c r="A4700" s="130">
        <v>5009558</v>
      </c>
      <c r="B4700" s="126" t="s">
        <v>8871</v>
      </c>
      <c r="C4700" s="126" t="s">
        <v>842</v>
      </c>
      <c r="D4700" s="126" t="s">
        <v>3340</v>
      </c>
      <c r="E4700" s="126" t="s">
        <v>288</v>
      </c>
      <c r="F4700" s="126" t="s">
        <v>491</v>
      </c>
      <c r="G4700" s="126" t="s">
        <v>417</v>
      </c>
      <c r="H4700" s="126" t="s">
        <v>126</v>
      </c>
      <c r="I4700" s="126" t="s">
        <v>308</v>
      </c>
      <c r="J4700" s="126" t="s">
        <v>503</v>
      </c>
      <c r="K4700" s="126" t="s">
        <v>504</v>
      </c>
      <c r="L4700" s="126" t="s">
        <v>505</v>
      </c>
      <c r="M4700" s="130">
        <v>2753.1</v>
      </c>
      <c r="N4700" s="126" t="s">
        <v>290</v>
      </c>
      <c r="O4700" s="126" t="s">
        <v>1311</v>
      </c>
      <c r="P4700" s="130">
        <v>0</v>
      </c>
      <c r="S4700" s="130">
        <v>0</v>
      </c>
      <c r="V4700" s="130">
        <v>3059</v>
      </c>
      <c r="X4700" s="126" t="s">
        <v>1312</v>
      </c>
      <c r="Y4700" s="126" t="s">
        <v>517</v>
      </c>
      <c r="Z4700" s="127" t="s">
        <v>309</v>
      </c>
      <c r="AA4700" s="128">
        <v>1</v>
      </c>
      <c r="AB4700" s="128">
        <v>60</v>
      </c>
      <c r="AD4700" s="126" t="s">
        <v>562</v>
      </c>
      <c r="AG4700" s="127"/>
      <c r="AI4700" s="127"/>
    </row>
    <row r="4701" spans="1:35" ht="14.85" customHeight="1">
      <c r="A4701" s="130">
        <v>5009557</v>
      </c>
      <c r="B4701" s="126" t="s">
        <v>8872</v>
      </c>
      <c r="C4701" s="126" t="s">
        <v>8873</v>
      </c>
      <c r="D4701" s="126" t="s">
        <v>8874</v>
      </c>
      <c r="E4701" s="126" t="s">
        <v>288</v>
      </c>
      <c r="F4701" s="126" t="s">
        <v>416</v>
      </c>
      <c r="G4701" s="126" t="s">
        <v>417</v>
      </c>
      <c r="H4701" s="126" t="s">
        <v>126</v>
      </c>
      <c r="I4701" s="126" t="s">
        <v>126</v>
      </c>
      <c r="J4701" s="126" t="s">
        <v>3380</v>
      </c>
      <c r="K4701" s="126" t="s">
        <v>3381</v>
      </c>
      <c r="L4701" s="126" t="s">
        <v>3382</v>
      </c>
      <c r="M4701" s="130">
        <v>1752.8</v>
      </c>
      <c r="O4701" s="126" t="s">
        <v>422</v>
      </c>
      <c r="P4701" s="130">
        <v>0</v>
      </c>
      <c r="S4701" s="130">
        <v>0</v>
      </c>
      <c r="V4701" s="130">
        <v>1895.83</v>
      </c>
      <c r="X4701" s="126" t="s">
        <v>500</v>
      </c>
      <c r="Z4701" s="127"/>
      <c r="AA4701" s="128">
        <v>1</v>
      </c>
      <c r="AB4701" s="128">
        <v>12</v>
      </c>
      <c r="AD4701" s="126" t="s">
        <v>562</v>
      </c>
      <c r="AG4701" s="127"/>
      <c r="AI4701" s="127"/>
    </row>
    <row r="4702" spans="1:35" ht="14.85" customHeight="1">
      <c r="A4702" s="130">
        <v>5009556</v>
      </c>
      <c r="B4702" s="126" t="s">
        <v>8875</v>
      </c>
      <c r="C4702" s="126" t="s">
        <v>842</v>
      </c>
      <c r="D4702" s="126" t="s">
        <v>6458</v>
      </c>
      <c r="E4702" s="126" t="s">
        <v>288</v>
      </c>
      <c r="F4702" s="126" t="s">
        <v>491</v>
      </c>
      <c r="G4702" s="126" t="s">
        <v>417</v>
      </c>
      <c r="H4702" s="126" t="s">
        <v>126</v>
      </c>
      <c r="I4702" s="126" t="s">
        <v>308</v>
      </c>
      <c r="J4702" s="126" t="s">
        <v>503</v>
      </c>
      <c r="K4702" s="126" t="s">
        <v>504</v>
      </c>
      <c r="L4702" s="126" t="s">
        <v>505</v>
      </c>
      <c r="M4702" s="130">
        <v>1075.49</v>
      </c>
      <c r="N4702" s="126" t="s">
        <v>290</v>
      </c>
      <c r="O4702" s="126" t="s">
        <v>1311</v>
      </c>
      <c r="P4702" s="130">
        <v>0</v>
      </c>
      <c r="S4702" s="130">
        <v>0</v>
      </c>
      <c r="V4702" s="130">
        <v>1194.99</v>
      </c>
      <c r="X4702" s="126" t="s">
        <v>1312</v>
      </c>
      <c r="Y4702" s="126" t="s">
        <v>517</v>
      </c>
      <c r="Z4702" s="127" t="s">
        <v>309</v>
      </c>
      <c r="AA4702" s="128">
        <v>1</v>
      </c>
      <c r="AB4702" s="128">
        <v>60</v>
      </c>
      <c r="AD4702" s="126" t="s">
        <v>562</v>
      </c>
      <c r="AG4702" s="127"/>
      <c r="AI4702" s="127"/>
    </row>
    <row r="4703" spans="1:35" ht="14.85" customHeight="1">
      <c r="A4703" s="130">
        <v>5009554</v>
      </c>
      <c r="B4703" s="126" t="s">
        <v>8876</v>
      </c>
      <c r="C4703" s="126" t="s">
        <v>8877</v>
      </c>
      <c r="D4703" s="126" t="s">
        <v>8878</v>
      </c>
      <c r="E4703" s="126" t="s">
        <v>288</v>
      </c>
      <c r="F4703" s="126" t="s">
        <v>591</v>
      </c>
      <c r="G4703" s="126" t="s">
        <v>417</v>
      </c>
      <c r="H4703" s="126" t="s">
        <v>126</v>
      </c>
      <c r="I4703" s="126" t="s">
        <v>126</v>
      </c>
      <c r="J4703" s="126" t="s">
        <v>665</v>
      </c>
      <c r="K4703" s="126" t="s">
        <v>613</v>
      </c>
      <c r="L4703" s="126" t="s">
        <v>666</v>
      </c>
      <c r="M4703" s="130">
        <v>1482.13</v>
      </c>
      <c r="O4703" s="126" t="s">
        <v>667</v>
      </c>
      <c r="P4703" s="130">
        <v>0</v>
      </c>
      <c r="S4703" s="130">
        <v>0</v>
      </c>
      <c r="V4703" s="130">
        <v>1482.13</v>
      </c>
      <c r="X4703" s="126" t="s">
        <v>7699</v>
      </c>
      <c r="Z4703" s="127"/>
      <c r="AA4703" s="128">
        <v>6</v>
      </c>
      <c r="AB4703" s="128">
        <v>12</v>
      </c>
      <c r="AD4703" s="126" t="s">
        <v>562</v>
      </c>
      <c r="AG4703" s="127"/>
      <c r="AI4703" s="127"/>
    </row>
    <row r="4704" spans="1:35" ht="14.85" customHeight="1">
      <c r="A4704" s="130">
        <v>5008585</v>
      </c>
      <c r="B4704" s="126" t="s">
        <v>8879</v>
      </c>
      <c r="C4704" s="126" t="s">
        <v>5944</v>
      </c>
      <c r="D4704" s="126" t="s">
        <v>8880</v>
      </c>
      <c r="E4704" s="126" t="s">
        <v>288</v>
      </c>
      <c r="F4704" s="126" t="s">
        <v>440</v>
      </c>
      <c r="G4704" s="126" t="s">
        <v>458</v>
      </c>
      <c r="H4704" s="126" t="s">
        <v>126</v>
      </c>
      <c r="I4704" s="126" t="s">
        <v>418</v>
      </c>
      <c r="J4704" s="126" t="s">
        <v>962</v>
      </c>
      <c r="K4704" s="126" t="s">
        <v>443</v>
      </c>
      <c r="L4704" s="126" t="s">
        <v>963</v>
      </c>
      <c r="M4704" s="130">
        <v>2362.36</v>
      </c>
      <c r="O4704" s="126" t="s">
        <v>445</v>
      </c>
      <c r="P4704" s="130">
        <v>0</v>
      </c>
      <c r="S4704" s="130">
        <v>0</v>
      </c>
      <c r="V4704" s="130">
        <v>2362.36</v>
      </c>
      <c r="X4704" s="126" t="s">
        <v>1647</v>
      </c>
      <c r="Z4704" s="127"/>
      <c r="AA4704" s="128">
        <v>60</v>
      </c>
      <c r="AB4704" s="128">
        <v>1</v>
      </c>
      <c r="AD4704" s="126" t="s">
        <v>562</v>
      </c>
      <c r="AG4704" s="127"/>
      <c r="AI4704" s="127"/>
    </row>
    <row r="4705" spans="1:35" ht="14.85" customHeight="1">
      <c r="A4705" s="130">
        <v>5008880</v>
      </c>
      <c r="B4705" s="126" t="s">
        <v>8881</v>
      </c>
      <c r="C4705" s="126" t="s">
        <v>8882</v>
      </c>
      <c r="D4705" s="126" t="s">
        <v>8883</v>
      </c>
      <c r="E4705" s="126" t="s">
        <v>288</v>
      </c>
      <c r="F4705" s="126" t="s">
        <v>491</v>
      </c>
      <c r="G4705" s="126" t="s">
        <v>417</v>
      </c>
      <c r="H4705" s="126" t="s">
        <v>126</v>
      </c>
      <c r="I4705" s="126" t="s">
        <v>126</v>
      </c>
      <c r="J4705" s="126" t="s">
        <v>4624</v>
      </c>
      <c r="K4705" s="126" t="s">
        <v>504</v>
      </c>
      <c r="L4705" s="126" t="s">
        <v>694</v>
      </c>
      <c r="M4705" s="130">
        <v>2922.08</v>
      </c>
      <c r="O4705" s="126" t="s">
        <v>2583</v>
      </c>
      <c r="P4705" s="130">
        <v>0</v>
      </c>
      <c r="S4705" s="130">
        <v>0</v>
      </c>
      <c r="V4705" s="130">
        <v>4150</v>
      </c>
      <c r="X4705" s="126" t="s">
        <v>2584</v>
      </c>
      <c r="Z4705" s="127"/>
      <c r="AA4705" s="128">
        <v>1</v>
      </c>
      <c r="AB4705" s="128">
        <v>120</v>
      </c>
      <c r="AD4705" s="126" t="s">
        <v>562</v>
      </c>
      <c r="AG4705" s="127"/>
      <c r="AI4705" s="127"/>
    </row>
    <row r="4706" spans="1:35" ht="14.85" customHeight="1">
      <c r="A4706" s="130">
        <v>5011390</v>
      </c>
      <c r="B4706" s="126" t="s">
        <v>413</v>
      </c>
      <c r="C4706" s="126" t="s">
        <v>8884</v>
      </c>
      <c r="D4706" s="126" t="s">
        <v>8885</v>
      </c>
      <c r="E4706" s="126" t="s">
        <v>288</v>
      </c>
      <c r="F4706" s="126" t="s">
        <v>416</v>
      </c>
      <c r="G4706" s="126" t="s">
        <v>417</v>
      </c>
      <c r="H4706" s="126" t="s">
        <v>308</v>
      </c>
      <c r="I4706" s="126" t="s">
        <v>308</v>
      </c>
      <c r="J4706" s="126" t="s">
        <v>8886</v>
      </c>
      <c r="K4706" s="126" t="s">
        <v>747</v>
      </c>
      <c r="L4706" s="126" t="s">
        <v>8887</v>
      </c>
      <c r="M4706" s="130">
        <v>974.4</v>
      </c>
      <c r="O4706" s="126" t="s">
        <v>1699</v>
      </c>
      <c r="P4706" s="130">
        <v>0</v>
      </c>
      <c r="S4706" s="130">
        <v>0</v>
      </c>
      <c r="V4706" s="130">
        <v>4869.62</v>
      </c>
      <c r="X4706" s="126" t="s">
        <v>1700</v>
      </c>
      <c r="Z4706" s="127"/>
      <c r="AA4706" s="128">
        <v>1</v>
      </c>
      <c r="AB4706" s="128">
        <v>24</v>
      </c>
      <c r="AD4706" s="126" t="s">
        <v>1287</v>
      </c>
      <c r="AG4706" s="127"/>
      <c r="AI4706" s="127"/>
    </row>
    <row r="4707" spans="1:35" ht="14.85" customHeight="1">
      <c r="A4707" s="130">
        <v>5011389</v>
      </c>
      <c r="B4707" s="126" t="s">
        <v>413</v>
      </c>
      <c r="C4707" s="126" t="s">
        <v>8888</v>
      </c>
      <c r="D4707" s="126" t="s">
        <v>8889</v>
      </c>
      <c r="E4707" s="126" t="s">
        <v>288</v>
      </c>
      <c r="F4707" s="126" t="s">
        <v>416</v>
      </c>
      <c r="G4707" s="126" t="s">
        <v>417</v>
      </c>
      <c r="H4707" s="126" t="s">
        <v>308</v>
      </c>
      <c r="I4707" s="126" t="s">
        <v>308</v>
      </c>
      <c r="J4707" s="126" t="s">
        <v>8886</v>
      </c>
      <c r="K4707" s="126" t="s">
        <v>747</v>
      </c>
      <c r="L4707" s="126" t="s">
        <v>8887</v>
      </c>
      <c r="M4707" s="130">
        <v>974.4</v>
      </c>
      <c r="O4707" s="126" t="s">
        <v>1699</v>
      </c>
      <c r="P4707" s="130">
        <v>0</v>
      </c>
      <c r="S4707" s="130">
        <v>0</v>
      </c>
      <c r="V4707" s="130">
        <v>4869.62</v>
      </c>
      <c r="X4707" s="126" t="s">
        <v>1700</v>
      </c>
      <c r="Z4707" s="127"/>
      <c r="AA4707" s="128">
        <v>1</v>
      </c>
      <c r="AB4707" s="128">
        <v>24</v>
      </c>
      <c r="AD4707" s="126" t="s">
        <v>1287</v>
      </c>
      <c r="AG4707" s="127"/>
      <c r="AI4707" s="127"/>
    </row>
    <row r="4708" spans="1:35" ht="14.85" customHeight="1">
      <c r="A4708" s="130">
        <v>5011388</v>
      </c>
      <c r="B4708" s="126" t="s">
        <v>413</v>
      </c>
      <c r="C4708" s="126" t="s">
        <v>8890</v>
      </c>
      <c r="D4708" s="126" t="s">
        <v>8891</v>
      </c>
      <c r="E4708" s="126" t="s">
        <v>288</v>
      </c>
      <c r="F4708" s="126" t="s">
        <v>416</v>
      </c>
      <c r="G4708" s="126" t="s">
        <v>417</v>
      </c>
      <c r="H4708" s="126" t="s">
        <v>308</v>
      </c>
      <c r="I4708" s="126" t="s">
        <v>308</v>
      </c>
      <c r="J4708" s="126" t="s">
        <v>8886</v>
      </c>
      <c r="K4708" s="126" t="s">
        <v>747</v>
      </c>
      <c r="L4708" s="126" t="s">
        <v>8887</v>
      </c>
      <c r="M4708" s="130">
        <v>974.4</v>
      </c>
      <c r="O4708" s="126" t="s">
        <v>1699</v>
      </c>
      <c r="P4708" s="130">
        <v>0</v>
      </c>
      <c r="S4708" s="130">
        <v>0</v>
      </c>
      <c r="V4708" s="130">
        <v>4869.62</v>
      </c>
      <c r="X4708" s="126" t="s">
        <v>1700</v>
      </c>
      <c r="Z4708" s="127"/>
      <c r="AA4708" s="128">
        <v>1</v>
      </c>
      <c r="AB4708" s="128">
        <v>24</v>
      </c>
      <c r="AD4708" s="126" t="s">
        <v>1287</v>
      </c>
      <c r="AG4708" s="127"/>
      <c r="AI4708" s="127"/>
    </row>
    <row r="4709" spans="1:35" ht="14.85" customHeight="1">
      <c r="A4709" s="130">
        <v>5013439</v>
      </c>
      <c r="B4709" s="126" t="s">
        <v>413</v>
      </c>
      <c r="C4709" s="126" t="s">
        <v>1898</v>
      </c>
      <c r="E4709" s="126" t="s">
        <v>288</v>
      </c>
      <c r="F4709" s="126" t="s">
        <v>364</v>
      </c>
      <c r="G4709" s="126" t="s">
        <v>417</v>
      </c>
      <c r="H4709" s="126" t="s">
        <v>126</v>
      </c>
      <c r="I4709" s="126" t="s">
        <v>126</v>
      </c>
      <c r="J4709" s="126" t="s">
        <v>466</v>
      </c>
      <c r="K4709" s="126" t="s">
        <v>467</v>
      </c>
      <c r="L4709" s="126" t="s">
        <v>468</v>
      </c>
      <c r="M4709" s="130">
        <v>6817.44</v>
      </c>
      <c r="O4709" s="126" t="s">
        <v>365</v>
      </c>
      <c r="P4709" s="130">
        <v>0</v>
      </c>
      <c r="S4709" s="130">
        <v>0</v>
      </c>
      <c r="V4709" s="130">
        <v>25817.439999999999</v>
      </c>
      <c r="X4709" s="126" t="s">
        <v>510</v>
      </c>
      <c r="Z4709" s="127"/>
      <c r="AA4709" s="128">
        <v>2</v>
      </c>
      <c r="AB4709" s="128">
        <v>60</v>
      </c>
      <c r="AC4709" s="126" t="s">
        <v>366</v>
      </c>
      <c r="AD4709" s="126" t="s">
        <v>424</v>
      </c>
      <c r="AG4709" s="127"/>
      <c r="AI4709" s="127"/>
    </row>
    <row r="4710" spans="1:35" ht="14.85" customHeight="1">
      <c r="A4710" s="130">
        <v>5011387</v>
      </c>
      <c r="B4710" s="126" t="s">
        <v>413</v>
      </c>
      <c r="C4710" s="126" t="s">
        <v>8892</v>
      </c>
      <c r="D4710" s="126" t="s">
        <v>8893</v>
      </c>
      <c r="E4710" s="126" t="s">
        <v>288</v>
      </c>
      <c r="F4710" s="126" t="s">
        <v>416</v>
      </c>
      <c r="G4710" s="126" t="s">
        <v>417</v>
      </c>
      <c r="H4710" s="126" t="s">
        <v>308</v>
      </c>
      <c r="I4710" s="126" t="s">
        <v>308</v>
      </c>
      <c r="J4710" s="126" t="s">
        <v>8886</v>
      </c>
      <c r="K4710" s="126" t="s">
        <v>747</v>
      </c>
      <c r="L4710" s="126" t="s">
        <v>8887</v>
      </c>
      <c r="M4710" s="130">
        <v>974.4</v>
      </c>
      <c r="O4710" s="126" t="s">
        <v>1699</v>
      </c>
      <c r="P4710" s="130">
        <v>0</v>
      </c>
      <c r="S4710" s="130">
        <v>0</v>
      </c>
      <c r="V4710" s="130">
        <v>4869.62</v>
      </c>
      <c r="X4710" s="126" t="s">
        <v>1700</v>
      </c>
      <c r="Z4710" s="127"/>
      <c r="AA4710" s="128">
        <v>1</v>
      </c>
      <c r="AB4710" s="128">
        <v>24</v>
      </c>
      <c r="AD4710" s="126" t="s">
        <v>1287</v>
      </c>
      <c r="AG4710" s="127"/>
      <c r="AI4710" s="127"/>
    </row>
    <row r="4711" spans="1:35" ht="14.85" customHeight="1">
      <c r="A4711" s="130">
        <v>5012530</v>
      </c>
      <c r="B4711" s="126" t="s">
        <v>413</v>
      </c>
      <c r="C4711" s="126" t="s">
        <v>2084</v>
      </c>
      <c r="D4711" s="126" t="s">
        <v>8894</v>
      </c>
      <c r="E4711" s="126" t="s">
        <v>288</v>
      </c>
      <c r="F4711" s="126" t="s">
        <v>522</v>
      </c>
      <c r="G4711" s="126" t="s">
        <v>8895</v>
      </c>
      <c r="H4711" s="126" t="s">
        <v>524</v>
      </c>
      <c r="I4711" s="126" t="s">
        <v>418</v>
      </c>
      <c r="J4711" s="126" t="s">
        <v>1770</v>
      </c>
      <c r="K4711" s="126" t="s">
        <v>976</v>
      </c>
      <c r="L4711" s="126" t="s">
        <v>1771</v>
      </c>
      <c r="M4711" s="130">
        <v>8081.12</v>
      </c>
      <c r="N4711" s="126" t="s">
        <v>290</v>
      </c>
      <c r="O4711" s="126" t="s">
        <v>621</v>
      </c>
      <c r="P4711" s="130">
        <v>0</v>
      </c>
      <c r="S4711" s="130">
        <v>0</v>
      </c>
      <c r="V4711" s="130">
        <v>8081.12</v>
      </c>
      <c r="X4711" s="126" t="s">
        <v>729</v>
      </c>
      <c r="Z4711" s="127"/>
      <c r="AA4711" s="128"/>
      <c r="AB4711" s="128"/>
      <c r="AD4711" s="126" t="s">
        <v>2087</v>
      </c>
      <c r="AG4711" s="127"/>
      <c r="AI4711" s="127"/>
    </row>
    <row r="4712" spans="1:35" ht="14.85" customHeight="1">
      <c r="A4712" s="130">
        <v>5011386</v>
      </c>
      <c r="B4712" s="126" t="s">
        <v>413</v>
      </c>
      <c r="C4712" s="126" t="s">
        <v>8896</v>
      </c>
      <c r="D4712" s="126" t="s">
        <v>8897</v>
      </c>
      <c r="E4712" s="126" t="s">
        <v>288</v>
      </c>
      <c r="F4712" s="126" t="s">
        <v>416</v>
      </c>
      <c r="G4712" s="126" t="s">
        <v>417</v>
      </c>
      <c r="H4712" s="126" t="s">
        <v>308</v>
      </c>
      <c r="I4712" s="126" t="s">
        <v>308</v>
      </c>
      <c r="J4712" s="126" t="s">
        <v>8886</v>
      </c>
      <c r="K4712" s="126" t="s">
        <v>747</v>
      </c>
      <c r="L4712" s="126" t="s">
        <v>8887</v>
      </c>
      <c r="M4712" s="130">
        <v>974.4</v>
      </c>
      <c r="O4712" s="126" t="s">
        <v>1699</v>
      </c>
      <c r="P4712" s="130">
        <v>0</v>
      </c>
      <c r="S4712" s="130">
        <v>0</v>
      </c>
      <c r="V4712" s="130">
        <v>4869.62</v>
      </c>
      <c r="X4712" s="126" t="s">
        <v>1700</v>
      </c>
      <c r="Z4712" s="127"/>
      <c r="AA4712" s="128">
        <v>1</v>
      </c>
      <c r="AB4712" s="128">
        <v>24</v>
      </c>
      <c r="AD4712" s="126" t="s">
        <v>1287</v>
      </c>
      <c r="AG4712" s="127"/>
      <c r="AI4712" s="127"/>
    </row>
    <row r="4713" spans="1:35" ht="14.85" customHeight="1">
      <c r="A4713" s="130">
        <v>5011377</v>
      </c>
      <c r="B4713" s="126" t="s">
        <v>413</v>
      </c>
      <c r="C4713" s="126" t="s">
        <v>8898</v>
      </c>
      <c r="D4713" s="126" t="s">
        <v>8899</v>
      </c>
      <c r="E4713" s="126" t="s">
        <v>288</v>
      </c>
      <c r="F4713" s="126" t="s">
        <v>416</v>
      </c>
      <c r="G4713" s="126" t="s">
        <v>417</v>
      </c>
      <c r="H4713" s="126" t="s">
        <v>126</v>
      </c>
      <c r="I4713" s="126" t="s">
        <v>126</v>
      </c>
      <c r="J4713" s="126" t="s">
        <v>2785</v>
      </c>
      <c r="K4713" s="126" t="s">
        <v>747</v>
      </c>
      <c r="L4713" s="126" t="s">
        <v>1771</v>
      </c>
      <c r="M4713" s="130">
        <v>659.3</v>
      </c>
      <c r="O4713" s="126" t="s">
        <v>427</v>
      </c>
      <c r="P4713" s="130">
        <v>0</v>
      </c>
      <c r="S4713" s="130">
        <v>0</v>
      </c>
      <c r="V4713" s="130">
        <v>659.3</v>
      </c>
      <c r="X4713" s="126" t="s">
        <v>771</v>
      </c>
      <c r="Z4713" s="127"/>
      <c r="AA4713" s="128">
        <v>1</v>
      </c>
      <c r="AB4713" s="128">
        <v>12</v>
      </c>
      <c r="AD4713" s="126" t="s">
        <v>1287</v>
      </c>
      <c r="AG4713" s="127"/>
      <c r="AI4713" s="127"/>
    </row>
    <row r="4714" spans="1:35" ht="14.85" customHeight="1">
      <c r="A4714" s="130">
        <v>5011376</v>
      </c>
      <c r="B4714" s="126" t="s">
        <v>413</v>
      </c>
      <c r="C4714" s="126" t="s">
        <v>8900</v>
      </c>
      <c r="D4714" s="126" t="s">
        <v>8901</v>
      </c>
      <c r="E4714" s="126" t="s">
        <v>288</v>
      </c>
      <c r="F4714" s="126" t="s">
        <v>522</v>
      </c>
      <c r="G4714" s="126" t="s">
        <v>6551</v>
      </c>
      <c r="H4714" s="126" t="s">
        <v>524</v>
      </c>
      <c r="I4714" s="126" t="s">
        <v>418</v>
      </c>
      <c r="J4714" s="126" t="s">
        <v>2785</v>
      </c>
      <c r="K4714" s="126" t="s">
        <v>747</v>
      </c>
      <c r="L4714" s="126" t="s">
        <v>1771</v>
      </c>
      <c r="M4714" s="130">
        <v>389.76</v>
      </c>
      <c r="O4714" s="126" t="s">
        <v>528</v>
      </c>
      <c r="P4714" s="130">
        <v>0</v>
      </c>
      <c r="S4714" s="130">
        <v>0</v>
      </c>
      <c r="V4714" s="130">
        <v>389.76</v>
      </c>
      <c r="X4714" s="126" t="s">
        <v>2365</v>
      </c>
      <c r="Z4714" s="127"/>
      <c r="AA4714" s="128"/>
      <c r="AB4714" s="128"/>
      <c r="AD4714" s="126" t="s">
        <v>1287</v>
      </c>
      <c r="AG4714" s="127"/>
      <c r="AI4714" s="127"/>
    </row>
    <row r="4715" spans="1:35" ht="14.85" customHeight="1">
      <c r="A4715" s="130">
        <v>5011375</v>
      </c>
      <c r="B4715" s="126" t="s">
        <v>413</v>
      </c>
      <c r="C4715" s="126" t="s">
        <v>8902</v>
      </c>
      <c r="D4715" s="126" t="s">
        <v>8901</v>
      </c>
      <c r="E4715" s="126" t="s">
        <v>288</v>
      </c>
      <c r="F4715" s="126" t="s">
        <v>522</v>
      </c>
      <c r="G4715" s="126" t="s">
        <v>8814</v>
      </c>
      <c r="H4715" s="126" t="s">
        <v>524</v>
      </c>
      <c r="I4715" s="126" t="s">
        <v>418</v>
      </c>
      <c r="J4715" s="126" t="s">
        <v>2785</v>
      </c>
      <c r="K4715" s="126" t="s">
        <v>747</v>
      </c>
      <c r="L4715" s="126" t="s">
        <v>1771</v>
      </c>
      <c r="M4715" s="130">
        <v>584.64</v>
      </c>
      <c r="O4715" s="126" t="s">
        <v>528</v>
      </c>
      <c r="P4715" s="130">
        <v>0</v>
      </c>
      <c r="S4715" s="130">
        <v>0</v>
      </c>
      <c r="V4715" s="130">
        <v>584.64</v>
      </c>
      <c r="X4715" s="126" t="s">
        <v>2365</v>
      </c>
      <c r="Z4715" s="127"/>
      <c r="AA4715" s="128"/>
      <c r="AB4715" s="128"/>
      <c r="AD4715" s="126" t="s">
        <v>1287</v>
      </c>
      <c r="AG4715" s="127"/>
      <c r="AI4715" s="127"/>
    </row>
    <row r="4716" spans="1:35" ht="14.85" customHeight="1">
      <c r="A4716" s="130">
        <v>5011374</v>
      </c>
      <c r="B4716" s="126" t="s">
        <v>413</v>
      </c>
      <c r="C4716" s="126" t="s">
        <v>8903</v>
      </c>
      <c r="D4716" s="126" t="s">
        <v>8901</v>
      </c>
      <c r="E4716" s="126" t="s">
        <v>288</v>
      </c>
      <c r="F4716" s="126" t="s">
        <v>522</v>
      </c>
      <c r="G4716" s="126" t="s">
        <v>6551</v>
      </c>
      <c r="H4716" s="126" t="s">
        <v>524</v>
      </c>
      <c r="I4716" s="126" t="s">
        <v>418</v>
      </c>
      <c r="J4716" s="126" t="s">
        <v>2785</v>
      </c>
      <c r="K4716" s="126" t="s">
        <v>747</v>
      </c>
      <c r="L4716" s="126" t="s">
        <v>1771</v>
      </c>
      <c r="M4716" s="130">
        <v>194.88</v>
      </c>
      <c r="O4716" s="126" t="s">
        <v>528</v>
      </c>
      <c r="P4716" s="130">
        <v>0</v>
      </c>
      <c r="S4716" s="130">
        <v>0</v>
      </c>
      <c r="V4716" s="130">
        <v>194.88</v>
      </c>
      <c r="X4716" s="126" t="s">
        <v>1339</v>
      </c>
      <c r="Z4716" s="127"/>
      <c r="AA4716" s="128"/>
      <c r="AB4716" s="128"/>
      <c r="AD4716" s="126" t="s">
        <v>1287</v>
      </c>
      <c r="AG4716" s="127"/>
      <c r="AI4716" s="127"/>
    </row>
    <row r="4717" spans="1:35" ht="14.85" customHeight="1">
      <c r="A4717" s="130">
        <v>5011373</v>
      </c>
      <c r="B4717" s="126" t="s">
        <v>413</v>
      </c>
      <c r="C4717" s="126" t="s">
        <v>8904</v>
      </c>
      <c r="D4717" s="126" t="s">
        <v>8901</v>
      </c>
      <c r="E4717" s="126" t="s">
        <v>288</v>
      </c>
      <c r="F4717" s="126" t="s">
        <v>522</v>
      </c>
      <c r="G4717" s="126" t="s">
        <v>6551</v>
      </c>
      <c r="H4717" s="126" t="s">
        <v>524</v>
      </c>
      <c r="I4717" s="126" t="s">
        <v>418</v>
      </c>
      <c r="J4717" s="126" t="s">
        <v>2785</v>
      </c>
      <c r="K4717" s="126" t="s">
        <v>747</v>
      </c>
      <c r="L4717" s="126" t="s">
        <v>1771</v>
      </c>
      <c r="M4717" s="130">
        <v>194.88</v>
      </c>
      <c r="O4717" s="126" t="s">
        <v>528</v>
      </c>
      <c r="P4717" s="130">
        <v>0</v>
      </c>
      <c r="S4717" s="130">
        <v>0</v>
      </c>
      <c r="V4717" s="130">
        <v>194.88</v>
      </c>
      <c r="X4717" s="126" t="s">
        <v>1339</v>
      </c>
      <c r="Z4717" s="127"/>
      <c r="AA4717" s="128"/>
      <c r="AB4717" s="128"/>
      <c r="AD4717" s="126" t="s">
        <v>1287</v>
      </c>
      <c r="AG4717" s="127"/>
      <c r="AI4717" s="127"/>
    </row>
    <row r="4718" spans="1:35" ht="14.85" customHeight="1">
      <c r="A4718" s="130">
        <v>5011372</v>
      </c>
      <c r="B4718" s="126" t="s">
        <v>413</v>
      </c>
      <c r="C4718" s="126" t="s">
        <v>8905</v>
      </c>
      <c r="D4718" s="126" t="s">
        <v>8906</v>
      </c>
      <c r="E4718" s="126" t="s">
        <v>288</v>
      </c>
      <c r="F4718" s="126" t="s">
        <v>522</v>
      </c>
      <c r="G4718" s="126" t="s">
        <v>765</v>
      </c>
      <c r="H4718" s="126" t="s">
        <v>524</v>
      </c>
      <c r="I4718" s="126" t="s">
        <v>418</v>
      </c>
      <c r="J4718" s="126" t="s">
        <v>2785</v>
      </c>
      <c r="K4718" s="126" t="s">
        <v>747</v>
      </c>
      <c r="L4718" s="126" t="s">
        <v>1771</v>
      </c>
      <c r="M4718" s="130">
        <v>1364.28</v>
      </c>
      <c r="N4718" s="126" t="s">
        <v>290</v>
      </c>
      <c r="O4718" s="126" t="s">
        <v>528</v>
      </c>
      <c r="P4718" s="130">
        <v>0</v>
      </c>
      <c r="S4718" s="130">
        <v>0</v>
      </c>
      <c r="V4718" s="130">
        <v>1364.28</v>
      </c>
      <c r="X4718" s="126" t="s">
        <v>3246</v>
      </c>
      <c r="Z4718" s="127"/>
      <c r="AA4718" s="128"/>
      <c r="AB4718" s="128"/>
      <c r="AD4718" s="126" t="s">
        <v>1287</v>
      </c>
      <c r="AG4718" s="127"/>
      <c r="AI4718" s="127"/>
    </row>
    <row r="4719" spans="1:35" ht="14.85" customHeight="1">
      <c r="A4719" s="130">
        <v>5011371</v>
      </c>
      <c r="B4719" s="126" t="s">
        <v>413</v>
      </c>
      <c r="C4719" s="126" t="s">
        <v>8907</v>
      </c>
      <c r="D4719" s="126" t="s">
        <v>8908</v>
      </c>
      <c r="E4719" s="126" t="s">
        <v>288</v>
      </c>
      <c r="F4719" s="126" t="s">
        <v>522</v>
      </c>
      <c r="G4719" s="126" t="s">
        <v>4196</v>
      </c>
      <c r="H4719" s="126" t="s">
        <v>524</v>
      </c>
      <c r="I4719" s="126" t="s">
        <v>418</v>
      </c>
      <c r="J4719" s="126" t="s">
        <v>2785</v>
      </c>
      <c r="K4719" s="126" t="s">
        <v>747</v>
      </c>
      <c r="L4719" s="126" t="s">
        <v>1771</v>
      </c>
      <c r="M4719" s="130">
        <v>3680.6</v>
      </c>
      <c r="N4719" s="126" t="s">
        <v>290</v>
      </c>
      <c r="O4719" s="126" t="s">
        <v>528</v>
      </c>
      <c r="P4719" s="130">
        <v>0</v>
      </c>
      <c r="S4719" s="130">
        <v>0</v>
      </c>
      <c r="V4719" s="130">
        <v>3680.6</v>
      </c>
      <c r="X4719" s="126" t="s">
        <v>8909</v>
      </c>
      <c r="Z4719" s="127"/>
      <c r="AA4719" s="128"/>
      <c r="AB4719" s="128"/>
      <c r="AD4719" s="126" t="s">
        <v>1287</v>
      </c>
      <c r="AG4719" s="127"/>
      <c r="AI4719" s="127"/>
    </row>
    <row r="4720" spans="1:35" ht="14.85" customHeight="1">
      <c r="A4720" s="130">
        <v>5011366</v>
      </c>
      <c r="B4720" s="126" t="s">
        <v>413</v>
      </c>
      <c r="C4720" s="126" t="s">
        <v>8910</v>
      </c>
      <c r="E4720" s="126" t="s">
        <v>288</v>
      </c>
      <c r="F4720" s="126" t="s">
        <v>522</v>
      </c>
      <c r="G4720" s="126" t="s">
        <v>801</v>
      </c>
      <c r="H4720" s="126" t="s">
        <v>524</v>
      </c>
      <c r="I4720" s="126" t="s">
        <v>418</v>
      </c>
      <c r="J4720" s="126" t="s">
        <v>2785</v>
      </c>
      <c r="K4720" s="126" t="s">
        <v>747</v>
      </c>
      <c r="L4720" s="126" t="s">
        <v>1771</v>
      </c>
      <c r="M4720" s="130">
        <v>2340.08</v>
      </c>
      <c r="N4720" s="126" t="s">
        <v>290</v>
      </c>
      <c r="O4720" s="126" t="s">
        <v>621</v>
      </c>
      <c r="P4720" s="130">
        <v>0</v>
      </c>
      <c r="S4720" s="130">
        <v>0</v>
      </c>
      <c r="V4720" s="130">
        <v>2340.08</v>
      </c>
      <c r="X4720" s="126" t="s">
        <v>2692</v>
      </c>
      <c r="Z4720" s="127"/>
      <c r="AA4720" s="128"/>
      <c r="AB4720" s="128"/>
      <c r="AD4720" s="126" t="s">
        <v>1287</v>
      </c>
      <c r="AG4720" s="127"/>
      <c r="AI4720" s="127"/>
    </row>
    <row r="4721" spans="1:35" ht="14.85" customHeight="1">
      <c r="A4721" s="130">
        <v>5011364</v>
      </c>
      <c r="B4721" s="126" t="s">
        <v>413</v>
      </c>
      <c r="C4721" s="126" t="s">
        <v>8911</v>
      </c>
      <c r="E4721" s="126" t="s">
        <v>288</v>
      </c>
      <c r="F4721" s="126" t="s">
        <v>522</v>
      </c>
      <c r="G4721" s="126" t="s">
        <v>8912</v>
      </c>
      <c r="H4721" s="126" t="s">
        <v>524</v>
      </c>
      <c r="I4721" s="126" t="s">
        <v>418</v>
      </c>
      <c r="J4721" s="126" t="s">
        <v>2785</v>
      </c>
      <c r="K4721" s="126" t="s">
        <v>747</v>
      </c>
      <c r="L4721" s="126" t="s">
        <v>1771</v>
      </c>
      <c r="M4721" s="130">
        <v>1572.88</v>
      </c>
      <c r="N4721" s="126" t="s">
        <v>290</v>
      </c>
      <c r="O4721" s="126" t="s">
        <v>621</v>
      </c>
      <c r="P4721" s="130">
        <v>0</v>
      </c>
      <c r="S4721" s="130">
        <v>0</v>
      </c>
      <c r="V4721" s="130">
        <v>1572.88</v>
      </c>
      <c r="X4721" s="126" t="s">
        <v>3638</v>
      </c>
      <c r="Z4721" s="127"/>
      <c r="AA4721" s="128"/>
      <c r="AB4721" s="128"/>
      <c r="AD4721" s="126" t="s">
        <v>1287</v>
      </c>
      <c r="AG4721" s="127"/>
      <c r="AI4721" s="127"/>
    </row>
    <row r="4722" spans="1:35" ht="14.85" customHeight="1">
      <c r="A4722" s="130">
        <v>5011363</v>
      </c>
      <c r="B4722" s="126" t="s">
        <v>413</v>
      </c>
      <c r="C4722" s="126" t="s">
        <v>8913</v>
      </c>
      <c r="D4722" s="126" t="s">
        <v>8914</v>
      </c>
      <c r="E4722" s="126" t="s">
        <v>288</v>
      </c>
      <c r="F4722" s="126" t="s">
        <v>522</v>
      </c>
      <c r="G4722" s="126" t="s">
        <v>801</v>
      </c>
      <c r="H4722" s="126" t="s">
        <v>524</v>
      </c>
      <c r="I4722" s="126" t="s">
        <v>418</v>
      </c>
      <c r="J4722" s="126" t="s">
        <v>2785</v>
      </c>
      <c r="K4722" s="126" t="s">
        <v>747</v>
      </c>
      <c r="L4722" s="126" t="s">
        <v>1771</v>
      </c>
      <c r="M4722" s="130">
        <v>1752.8</v>
      </c>
      <c r="N4722" s="126" t="s">
        <v>290</v>
      </c>
      <c r="O4722" s="126" t="s">
        <v>621</v>
      </c>
      <c r="P4722" s="130">
        <v>0</v>
      </c>
      <c r="S4722" s="130">
        <v>0</v>
      </c>
      <c r="V4722" s="130">
        <v>1752.8</v>
      </c>
      <c r="X4722" s="126" t="s">
        <v>3638</v>
      </c>
      <c r="Z4722" s="127"/>
      <c r="AA4722" s="128"/>
      <c r="AB4722" s="128"/>
      <c r="AD4722" s="126" t="s">
        <v>1287</v>
      </c>
      <c r="AG4722" s="127"/>
      <c r="AI4722" s="127"/>
    </row>
    <row r="4723" spans="1:35" ht="14.85" customHeight="1">
      <c r="A4723" s="130">
        <v>5008879</v>
      </c>
      <c r="B4723" s="126" t="s">
        <v>413</v>
      </c>
      <c r="C4723" s="126" t="s">
        <v>8915</v>
      </c>
      <c r="D4723" s="126" t="s">
        <v>8916</v>
      </c>
      <c r="E4723" s="126" t="s">
        <v>288</v>
      </c>
      <c r="F4723" s="126" t="s">
        <v>491</v>
      </c>
      <c r="G4723" s="126" t="s">
        <v>417</v>
      </c>
      <c r="H4723" s="126" t="s">
        <v>126</v>
      </c>
      <c r="I4723" s="126" t="s">
        <v>126</v>
      </c>
      <c r="J4723" s="126" t="s">
        <v>4624</v>
      </c>
      <c r="K4723" s="126" t="s">
        <v>504</v>
      </c>
      <c r="L4723" s="126" t="s">
        <v>694</v>
      </c>
      <c r="M4723" s="130">
        <v>7791.84</v>
      </c>
      <c r="N4723" s="126" t="s">
        <v>290</v>
      </c>
      <c r="O4723" s="126" t="s">
        <v>3098</v>
      </c>
      <c r="P4723" s="130">
        <v>0</v>
      </c>
      <c r="S4723" s="130">
        <v>0</v>
      </c>
      <c r="V4723" s="130">
        <v>9200</v>
      </c>
      <c r="X4723" s="126" t="s">
        <v>3099</v>
      </c>
      <c r="Z4723" s="127"/>
      <c r="AA4723" s="128">
        <v>1</v>
      </c>
      <c r="AB4723" s="128">
        <v>36</v>
      </c>
      <c r="AD4723" s="126" t="s">
        <v>1801</v>
      </c>
      <c r="AG4723" s="127"/>
      <c r="AI4723" s="127"/>
    </row>
    <row r="4724" spans="1:35" ht="14.85" customHeight="1">
      <c r="A4724" s="130">
        <v>5008878</v>
      </c>
      <c r="B4724" s="126" t="s">
        <v>413</v>
      </c>
      <c r="C4724" s="126" t="s">
        <v>8917</v>
      </c>
      <c r="D4724" s="126" t="s">
        <v>692</v>
      </c>
      <c r="E4724" s="126" t="s">
        <v>288</v>
      </c>
      <c r="F4724" s="126" t="s">
        <v>491</v>
      </c>
      <c r="G4724" s="126" t="s">
        <v>417</v>
      </c>
      <c r="H4724" s="126" t="s">
        <v>126</v>
      </c>
      <c r="I4724" s="126" t="s">
        <v>126</v>
      </c>
      <c r="J4724" s="126" t="s">
        <v>4624</v>
      </c>
      <c r="K4724" s="126" t="s">
        <v>504</v>
      </c>
      <c r="L4724" s="126" t="s">
        <v>694</v>
      </c>
      <c r="M4724" s="130">
        <v>3408.16</v>
      </c>
      <c r="O4724" s="126" t="s">
        <v>492</v>
      </c>
      <c r="P4724" s="130">
        <v>0</v>
      </c>
      <c r="S4724" s="130">
        <v>0</v>
      </c>
      <c r="V4724" s="130">
        <v>9000</v>
      </c>
      <c r="X4724" s="126" t="s">
        <v>493</v>
      </c>
      <c r="Z4724" s="127"/>
      <c r="AA4724" s="128">
        <v>1</v>
      </c>
      <c r="AB4724" s="128">
        <v>60</v>
      </c>
      <c r="AD4724" s="126" t="s">
        <v>1801</v>
      </c>
      <c r="AG4724" s="127"/>
      <c r="AI4724" s="127"/>
    </row>
    <row r="4725" spans="1:35" ht="14.85" customHeight="1">
      <c r="A4725" s="130">
        <v>5008877</v>
      </c>
      <c r="B4725" s="126" t="s">
        <v>413</v>
      </c>
      <c r="C4725" s="126" t="s">
        <v>8918</v>
      </c>
      <c r="D4725" s="126" t="s">
        <v>8919</v>
      </c>
      <c r="E4725" s="126" t="s">
        <v>288</v>
      </c>
      <c r="F4725" s="126" t="s">
        <v>491</v>
      </c>
      <c r="G4725" s="126" t="s">
        <v>417</v>
      </c>
      <c r="H4725" s="126" t="s">
        <v>126</v>
      </c>
      <c r="I4725" s="126" t="s">
        <v>126</v>
      </c>
      <c r="J4725" s="126" t="s">
        <v>4624</v>
      </c>
      <c r="K4725" s="126" t="s">
        <v>504</v>
      </c>
      <c r="L4725" s="126" t="s">
        <v>694</v>
      </c>
      <c r="M4725" s="130">
        <v>3408.16</v>
      </c>
      <c r="O4725" s="126" t="s">
        <v>492</v>
      </c>
      <c r="P4725" s="130">
        <v>0</v>
      </c>
      <c r="S4725" s="130">
        <v>0</v>
      </c>
      <c r="V4725" s="130">
        <v>4500</v>
      </c>
      <c r="X4725" s="126" t="s">
        <v>493</v>
      </c>
      <c r="Z4725" s="127"/>
      <c r="AA4725" s="128">
        <v>1</v>
      </c>
      <c r="AB4725" s="128">
        <v>60</v>
      </c>
      <c r="AD4725" s="126" t="s">
        <v>1801</v>
      </c>
      <c r="AG4725" s="127"/>
      <c r="AI4725" s="127"/>
    </row>
    <row r="4726" spans="1:35" ht="14.85" customHeight="1">
      <c r="A4726" s="130">
        <v>5007679</v>
      </c>
      <c r="B4726" s="126" t="s">
        <v>8920</v>
      </c>
      <c r="C4726" s="126" t="s">
        <v>8921</v>
      </c>
      <c r="D4726" s="126" t="s">
        <v>8922</v>
      </c>
      <c r="E4726" s="126" t="s">
        <v>288</v>
      </c>
      <c r="F4726" s="126" t="s">
        <v>591</v>
      </c>
      <c r="G4726" s="126" t="s">
        <v>417</v>
      </c>
      <c r="H4726" s="126" t="s">
        <v>126</v>
      </c>
      <c r="I4726" s="126" t="s">
        <v>126</v>
      </c>
      <c r="J4726" s="126" t="s">
        <v>1256</v>
      </c>
      <c r="K4726" s="126" t="s">
        <v>535</v>
      </c>
      <c r="L4726" s="126" t="s">
        <v>1257</v>
      </c>
      <c r="M4726" s="130">
        <v>4320.3900000000003</v>
      </c>
      <c r="O4726" s="126" t="s">
        <v>2621</v>
      </c>
      <c r="P4726" s="130">
        <v>0</v>
      </c>
      <c r="S4726" s="130">
        <v>0</v>
      </c>
      <c r="V4726" s="130">
        <v>4800.4399999999996</v>
      </c>
      <c r="X4726" s="126" t="s">
        <v>8923</v>
      </c>
      <c r="Z4726" s="127" t="s">
        <v>309</v>
      </c>
      <c r="AA4726" s="128">
        <v>2</v>
      </c>
      <c r="AB4726" s="128">
        <v>12</v>
      </c>
      <c r="AD4726" s="126" t="s">
        <v>562</v>
      </c>
      <c r="AG4726" s="127"/>
      <c r="AI4726" s="127"/>
    </row>
    <row r="4727" spans="1:35" ht="14.85" customHeight="1">
      <c r="A4727" s="130">
        <v>5007678</v>
      </c>
      <c r="B4727" s="126" t="s">
        <v>8924</v>
      </c>
      <c r="C4727" s="126" t="s">
        <v>8925</v>
      </c>
      <c r="D4727" s="126" t="s">
        <v>8922</v>
      </c>
      <c r="E4727" s="126" t="s">
        <v>288</v>
      </c>
      <c r="F4727" s="126" t="s">
        <v>591</v>
      </c>
      <c r="G4727" s="126" t="s">
        <v>417</v>
      </c>
      <c r="H4727" s="126" t="s">
        <v>126</v>
      </c>
      <c r="I4727" s="126" t="s">
        <v>126</v>
      </c>
      <c r="J4727" s="126" t="s">
        <v>1256</v>
      </c>
      <c r="K4727" s="126" t="s">
        <v>535</v>
      </c>
      <c r="L4727" s="126" t="s">
        <v>1257</v>
      </c>
      <c r="M4727" s="130">
        <v>1947.68</v>
      </c>
      <c r="O4727" s="126" t="s">
        <v>2625</v>
      </c>
      <c r="P4727" s="130">
        <v>0</v>
      </c>
      <c r="S4727" s="130">
        <v>0</v>
      </c>
      <c r="V4727" s="130">
        <v>2971.66</v>
      </c>
      <c r="X4727" s="126" t="s">
        <v>8926</v>
      </c>
      <c r="Z4727" s="127" t="s">
        <v>309</v>
      </c>
      <c r="AA4727" s="128">
        <v>1</v>
      </c>
      <c r="AB4727" s="128">
        <v>12</v>
      </c>
      <c r="AD4727" s="126" t="s">
        <v>562</v>
      </c>
      <c r="AG4727" s="127"/>
      <c r="AI4727" s="127"/>
    </row>
    <row r="4728" spans="1:35" ht="14.85" customHeight="1">
      <c r="A4728" s="130">
        <v>5007677</v>
      </c>
      <c r="B4728" s="126" t="s">
        <v>8927</v>
      </c>
      <c r="C4728" s="126" t="s">
        <v>8928</v>
      </c>
      <c r="D4728" s="126" t="s">
        <v>8505</v>
      </c>
      <c r="E4728" s="126" t="s">
        <v>288</v>
      </c>
      <c r="F4728" s="126" t="s">
        <v>591</v>
      </c>
      <c r="G4728" s="126" t="s">
        <v>417</v>
      </c>
      <c r="H4728" s="126" t="s">
        <v>126</v>
      </c>
      <c r="I4728" s="126" t="s">
        <v>126</v>
      </c>
      <c r="J4728" s="126" t="s">
        <v>1256</v>
      </c>
      <c r="K4728" s="126" t="s">
        <v>535</v>
      </c>
      <c r="L4728" s="126" t="s">
        <v>1257</v>
      </c>
      <c r="M4728" s="130">
        <v>3548.89</v>
      </c>
      <c r="O4728" s="126" t="s">
        <v>2621</v>
      </c>
      <c r="P4728" s="130">
        <v>0</v>
      </c>
      <c r="S4728" s="130">
        <v>0</v>
      </c>
      <c r="V4728" s="130">
        <v>3943.22</v>
      </c>
      <c r="X4728" s="126" t="s">
        <v>2622</v>
      </c>
      <c r="Z4728" s="127" t="s">
        <v>309</v>
      </c>
      <c r="AA4728" s="128">
        <v>1</v>
      </c>
      <c r="AB4728" s="128">
        <v>12</v>
      </c>
      <c r="AD4728" s="126" t="s">
        <v>562</v>
      </c>
      <c r="AG4728" s="127"/>
      <c r="AI4728" s="127"/>
    </row>
    <row r="4729" spans="1:35" ht="14.85" customHeight="1">
      <c r="A4729" s="130">
        <v>5007676</v>
      </c>
      <c r="B4729" s="126" t="s">
        <v>8927</v>
      </c>
      <c r="C4729" s="126" t="s">
        <v>8929</v>
      </c>
      <c r="E4729" s="126" t="s">
        <v>288</v>
      </c>
      <c r="F4729" s="126" t="s">
        <v>591</v>
      </c>
      <c r="G4729" s="126" t="s">
        <v>417</v>
      </c>
      <c r="H4729" s="126" t="s">
        <v>126</v>
      </c>
      <c r="I4729" s="126" t="s">
        <v>126</v>
      </c>
      <c r="J4729" s="126" t="s">
        <v>1256</v>
      </c>
      <c r="K4729" s="126" t="s">
        <v>535</v>
      </c>
      <c r="L4729" s="126" t="s">
        <v>1257</v>
      </c>
      <c r="M4729" s="130">
        <v>3409.28</v>
      </c>
      <c r="O4729" s="126" t="s">
        <v>2625</v>
      </c>
      <c r="P4729" s="130">
        <v>0</v>
      </c>
      <c r="S4729" s="130">
        <v>0</v>
      </c>
      <c r="V4729" s="130">
        <v>3943.22</v>
      </c>
      <c r="X4729" s="126" t="s">
        <v>8930</v>
      </c>
      <c r="Z4729" s="127" t="s">
        <v>309</v>
      </c>
      <c r="AA4729" s="128">
        <v>1</v>
      </c>
      <c r="AB4729" s="128">
        <v>12</v>
      </c>
      <c r="AD4729" s="126" t="s">
        <v>562</v>
      </c>
      <c r="AG4729" s="127"/>
      <c r="AI4729" s="127"/>
    </row>
    <row r="4730" spans="1:35" ht="14.85" customHeight="1">
      <c r="A4730" s="130">
        <v>5007675</v>
      </c>
      <c r="B4730" s="126" t="s">
        <v>8927</v>
      </c>
      <c r="C4730" s="126" t="s">
        <v>8931</v>
      </c>
      <c r="E4730" s="126" t="s">
        <v>288</v>
      </c>
      <c r="F4730" s="126" t="s">
        <v>591</v>
      </c>
      <c r="G4730" s="126" t="s">
        <v>417</v>
      </c>
      <c r="H4730" s="126" t="s">
        <v>126</v>
      </c>
      <c r="I4730" s="126" t="s">
        <v>126</v>
      </c>
      <c r="J4730" s="126" t="s">
        <v>1256</v>
      </c>
      <c r="K4730" s="126" t="s">
        <v>535</v>
      </c>
      <c r="L4730" s="126" t="s">
        <v>1257</v>
      </c>
      <c r="M4730" s="130">
        <v>3409.28</v>
      </c>
      <c r="O4730" s="126" t="s">
        <v>2625</v>
      </c>
      <c r="P4730" s="130">
        <v>0</v>
      </c>
      <c r="S4730" s="130">
        <v>0</v>
      </c>
      <c r="V4730" s="130">
        <v>3943.22</v>
      </c>
      <c r="X4730" s="126" t="s">
        <v>8930</v>
      </c>
      <c r="Z4730" s="127" t="s">
        <v>309</v>
      </c>
      <c r="AA4730" s="128">
        <v>1</v>
      </c>
      <c r="AB4730" s="128">
        <v>12</v>
      </c>
      <c r="AD4730" s="126" t="s">
        <v>562</v>
      </c>
      <c r="AG4730" s="127"/>
      <c r="AI4730" s="127"/>
    </row>
    <row r="4731" spans="1:35" ht="14.85" customHeight="1">
      <c r="A4731" s="130">
        <v>5007674</v>
      </c>
      <c r="B4731" s="126" t="s">
        <v>8927</v>
      </c>
      <c r="C4731" s="126" t="s">
        <v>8932</v>
      </c>
      <c r="D4731" s="126" t="s">
        <v>8933</v>
      </c>
      <c r="E4731" s="126" t="s">
        <v>288</v>
      </c>
      <c r="F4731" s="126" t="s">
        <v>591</v>
      </c>
      <c r="G4731" s="126" t="s">
        <v>417</v>
      </c>
      <c r="H4731" s="126" t="s">
        <v>126</v>
      </c>
      <c r="I4731" s="126" t="s">
        <v>126</v>
      </c>
      <c r="J4731" s="126" t="s">
        <v>1256</v>
      </c>
      <c r="K4731" s="126" t="s">
        <v>535</v>
      </c>
      <c r="L4731" s="126" t="s">
        <v>1257</v>
      </c>
      <c r="M4731" s="130">
        <v>3548.89</v>
      </c>
      <c r="O4731" s="126" t="s">
        <v>2621</v>
      </c>
      <c r="P4731" s="130">
        <v>0</v>
      </c>
      <c r="S4731" s="130">
        <v>0</v>
      </c>
      <c r="V4731" s="130">
        <v>3943.22</v>
      </c>
      <c r="X4731" s="126" t="s">
        <v>2622</v>
      </c>
      <c r="Z4731" s="127" t="s">
        <v>309</v>
      </c>
      <c r="AA4731" s="128">
        <v>1</v>
      </c>
      <c r="AB4731" s="128">
        <v>12</v>
      </c>
      <c r="AD4731" s="126" t="s">
        <v>562</v>
      </c>
      <c r="AG4731" s="127"/>
      <c r="AI4731" s="127"/>
    </row>
    <row r="4732" spans="1:35" ht="14.85" customHeight="1">
      <c r="A4732" s="130">
        <v>5007673</v>
      </c>
      <c r="B4732" s="126" t="s">
        <v>8927</v>
      </c>
      <c r="C4732" s="126" t="s">
        <v>8934</v>
      </c>
      <c r="D4732" s="126" t="s">
        <v>8505</v>
      </c>
      <c r="E4732" s="126" t="s">
        <v>288</v>
      </c>
      <c r="F4732" s="126" t="s">
        <v>591</v>
      </c>
      <c r="G4732" s="126" t="s">
        <v>417</v>
      </c>
      <c r="H4732" s="126" t="s">
        <v>126</v>
      </c>
      <c r="I4732" s="126" t="s">
        <v>126</v>
      </c>
      <c r="J4732" s="126" t="s">
        <v>1256</v>
      </c>
      <c r="K4732" s="126" t="s">
        <v>535</v>
      </c>
      <c r="L4732" s="126" t="s">
        <v>1257</v>
      </c>
      <c r="M4732" s="130">
        <v>3409.28</v>
      </c>
      <c r="O4732" s="126" t="s">
        <v>2625</v>
      </c>
      <c r="P4732" s="130">
        <v>0</v>
      </c>
      <c r="S4732" s="130">
        <v>0</v>
      </c>
      <c r="V4732" s="130">
        <v>3943.22</v>
      </c>
      <c r="X4732" s="126" t="s">
        <v>8930</v>
      </c>
      <c r="Z4732" s="127" t="s">
        <v>309</v>
      </c>
      <c r="AA4732" s="128">
        <v>1</v>
      </c>
      <c r="AB4732" s="128">
        <v>12</v>
      </c>
      <c r="AD4732" s="126" t="s">
        <v>562</v>
      </c>
      <c r="AG4732" s="127"/>
      <c r="AI4732" s="127"/>
    </row>
    <row r="4733" spans="1:35" ht="14.85" customHeight="1">
      <c r="A4733" s="130">
        <v>5007672</v>
      </c>
      <c r="B4733" s="126" t="s">
        <v>8927</v>
      </c>
      <c r="C4733" s="126" t="s">
        <v>8935</v>
      </c>
      <c r="D4733" s="126" t="s">
        <v>8936</v>
      </c>
      <c r="E4733" s="126" t="s">
        <v>288</v>
      </c>
      <c r="F4733" s="126" t="s">
        <v>591</v>
      </c>
      <c r="G4733" s="126" t="s">
        <v>417</v>
      </c>
      <c r="H4733" s="126" t="s">
        <v>126</v>
      </c>
      <c r="I4733" s="126" t="s">
        <v>126</v>
      </c>
      <c r="J4733" s="126" t="s">
        <v>1256</v>
      </c>
      <c r="K4733" s="126" t="s">
        <v>535</v>
      </c>
      <c r="L4733" s="126" t="s">
        <v>1257</v>
      </c>
      <c r="M4733" s="130">
        <v>2746.24</v>
      </c>
      <c r="O4733" s="126" t="s">
        <v>2625</v>
      </c>
      <c r="P4733" s="130">
        <v>0</v>
      </c>
      <c r="S4733" s="130">
        <v>0</v>
      </c>
      <c r="V4733" s="130">
        <v>3943.22</v>
      </c>
      <c r="X4733" s="126" t="s">
        <v>2626</v>
      </c>
      <c r="Z4733" s="127" t="s">
        <v>309</v>
      </c>
      <c r="AA4733" s="128">
        <v>1</v>
      </c>
      <c r="AB4733" s="128">
        <v>12</v>
      </c>
      <c r="AD4733" s="126" t="s">
        <v>562</v>
      </c>
      <c r="AG4733" s="127"/>
      <c r="AI4733" s="127"/>
    </row>
    <row r="4734" spans="1:35" ht="14.85" customHeight="1">
      <c r="A4734" s="130">
        <v>5008059</v>
      </c>
      <c r="B4734" s="126" t="s">
        <v>8937</v>
      </c>
      <c r="C4734" s="126" t="s">
        <v>8938</v>
      </c>
      <c r="D4734" s="126" t="s">
        <v>8939</v>
      </c>
      <c r="E4734" s="126" t="s">
        <v>288</v>
      </c>
      <c r="F4734" s="126" t="s">
        <v>491</v>
      </c>
      <c r="G4734" s="126" t="s">
        <v>417</v>
      </c>
      <c r="H4734" s="126" t="s">
        <v>126</v>
      </c>
      <c r="I4734" s="126" t="s">
        <v>126</v>
      </c>
      <c r="J4734" s="126" t="s">
        <v>930</v>
      </c>
      <c r="K4734" s="126" t="s">
        <v>504</v>
      </c>
      <c r="L4734" s="126" t="s">
        <v>931</v>
      </c>
      <c r="M4734" s="130">
        <v>20452.32</v>
      </c>
      <c r="N4734" s="126" t="s">
        <v>290</v>
      </c>
      <c r="O4734" s="126" t="s">
        <v>5632</v>
      </c>
      <c r="P4734" s="130">
        <v>0</v>
      </c>
      <c r="S4734" s="130">
        <v>0</v>
      </c>
      <c r="V4734" s="130">
        <v>41632.99</v>
      </c>
      <c r="X4734" s="126" t="s">
        <v>5633</v>
      </c>
      <c r="Z4734" s="127"/>
      <c r="AA4734" s="128">
        <v>1</v>
      </c>
      <c r="AB4734" s="128">
        <v>60</v>
      </c>
      <c r="AD4734" s="126" t="s">
        <v>562</v>
      </c>
      <c r="AG4734" s="127"/>
      <c r="AI4734" s="127"/>
    </row>
    <row r="4735" spans="1:35" ht="14.85" customHeight="1">
      <c r="A4735" s="130">
        <v>5008058</v>
      </c>
      <c r="B4735" s="126" t="s">
        <v>8940</v>
      </c>
      <c r="C4735" s="126" t="s">
        <v>8941</v>
      </c>
      <c r="D4735" s="126" t="s">
        <v>7402</v>
      </c>
      <c r="E4735" s="126" t="s">
        <v>288</v>
      </c>
      <c r="F4735" s="126" t="s">
        <v>416</v>
      </c>
      <c r="G4735" s="126" t="s">
        <v>417</v>
      </c>
      <c r="H4735" s="126" t="s">
        <v>126</v>
      </c>
      <c r="I4735" s="126" t="s">
        <v>126</v>
      </c>
      <c r="J4735" s="126" t="s">
        <v>7039</v>
      </c>
      <c r="K4735" s="126" t="s">
        <v>7040</v>
      </c>
      <c r="L4735" s="126" t="s">
        <v>770</v>
      </c>
      <c r="M4735" s="130">
        <v>1297.78</v>
      </c>
      <c r="O4735" s="126" t="s">
        <v>422</v>
      </c>
      <c r="P4735" s="130">
        <v>0</v>
      </c>
      <c r="S4735" s="130">
        <v>0</v>
      </c>
      <c r="V4735" s="130">
        <v>1297.78</v>
      </c>
      <c r="X4735" s="126" t="s">
        <v>1034</v>
      </c>
      <c r="Z4735" s="127"/>
      <c r="AA4735" s="128">
        <v>1</v>
      </c>
      <c r="AB4735" s="128">
        <v>12</v>
      </c>
      <c r="AD4735" s="126" t="s">
        <v>562</v>
      </c>
      <c r="AG4735" s="127"/>
      <c r="AI4735" s="127"/>
    </row>
    <row r="4736" spans="1:35" ht="14.85" customHeight="1">
      <c r="A4736" s="130">
        <v>5008040</v>
      </c>
      <c r="B4736" s="126" t="s">
        <v>413</v>
      </c>
      <c r="C4736" s="126" t="s">
        <v>8942</v>
      </c>
      <c r="D4736" s="126" t="s">
        <v>8943</v>
      </c>
      <c r="E4736" s="126" t="s">
        <v>288</v>
      </c>
      <c r="F4736" s="126" t="s">
        <v>491</v>
      </c>
      <c r="G4736" s="126" t="s">
        <v>417</v>
      </c>
      <c r="H4736" s="126" t="s">
        <v>126</v>
      </c>
      <c r="I4736" s="126" t="s">
        <v>126</v>
      </c>
      <c r="J4736" s="126" t="s">
        <v>8944</v>
      </c>
      <c r="K4736" s="126" t="s">
        <v>420</v>
      </c>
      <c r="L4736" s="126" t="s">
        <v>694</v>
      </c>
      <c r="M4736" s="130">
        <v>1947.68</v>
      </c>
      <c r="N4736" s="126" t="s">
        <v>290</v>
      </c>
      <c r="O4736" s="126" t="s">
        <v>6750</v>
      </c>
      <c r="P4736" s="130">
        <v>0</v>
      </c>
      <c r="S4736" s="130">
        <v>0</v>
      </c>
      <c r="V4736" s="130">
        <v>3720</v>
      </c>
      <c r="X4736" s="126" t="s">
        <v>8945</v>
      </c>
      <c r="Z4736" s="127"/>
      <c r="AA4736" s="128">
        <v>1</v>
      </c>
      <c r="AB4736" s="128">
        <v>36</v>
      </c>
      <c r="AD4736" s="126" t="s">
        <v>1801</v>
      </c>
      <c r="AG4736" s="127"/>
      <c r="AI4736" s="127"/>
    </row>
    <row r="4737" spans="1:35" ht="14.85" customHeight="1">
      <c r="A4737" s="130">
        <v>5008502</v>
      </c>
      <c r="B4737" s="126" t="s">
        <v>6588</v>
      </c>
      <c r="C4737" s="126" t="s">
        <v>6589</v>
      </c>
      <c r="D4737" s="126" t="s">
        <v>6580</v>
      </c>
      <c r="E4737" s="126" t="s">
        <v>288</v>
      </c>
      <c r="F4737" s="126" t="s">
        <v>364</v>
      </c>
      <c r="G4737" s="126" t="s">
        <v>417</v>
      </c>
      <c r="H4737" s="126" t="s">
        <v>126</v>
      </c>
      <c r="I4737" s="126" t="s">
        <v>126</v>
      </c>
      <c r="J4737" s="126" t="s">
        <v>1989</v>
      </c>
      <c r="K4737" s="126" t="s">
        <v>504</v>
      </c>
      <c r="L4737" s="126" t="s">
        <v>545</v>
      </c>
      <c r="M4737" s="130">
        <v>6817.38</v>
      </c>
      <c r="O4737" s="126" t="s">
        <v>486</v>
      </c>
      <c r="P4737" s="130">
        <v>0</v>
      </c>
      <c r="S4737" s="130">
        <v>0</v>
      </c>
      <c r="V4737" s="130">
        <v>6817.38</v>
      </c>
      <c r="X4737" s="126" t="s">
        <v>549</v>
      </c>
      <c r="Z4737" s="127"/>
      <c r="AA4737" s="128">
        <v>2</v>
      </c>
      <c r="AB4737" s="128">
        <v>60</v>
      </c>
      <c r="AC4737" s="126" t="s">
        <v>366</v>
      </c>
      <c r="AD4737" s="126" t="s">
        <v>562</v>
      </c>
      <c r="AG4737" s="127"/>
      <c r="AI4737" s="127"/>
    </row>
    <row r="4738" spans="1:35" ht="14.85" customHeight="1">
      <c r="A4738" s="130">
        <v>5008768</v>
      </c>
      <c r="B4738" s="126" t="s">
        <v>8946</v>
      </c>
      <c r="C4738" s="126" t="s">
        <v>8947</v>
      </c>
      <c r="D4738" s="126" t="s">
        <v>8948</v>
      </c>
      <c r="E4738" s="126" t="s">
        <v>288</v>
      </c>
      <c r="F4738" s="126" t="s">
        <v>416</v>
      </c>
      <c r="G4738" s="126" t="s">
        <v>417</v>
      </c>
      <c r="H4738" s="126" t="s">
        <v>126</v>
      </c>
      <c r="I4738" s="126" t="s">
        <v>126</v>
      </c>
      <c r="J4738" s="126" t="s">
        <v>709</v>
      </c>
      <c r="K4738" s="126" t="s">
        <v>535</v>
      </c>
      <c r="L4738" s="126" t="s">
        <v>2712</v>
      </c>
      <c r="M4738" s="130">
        <v>340.48</v>
      </c>
      <c r="O4738" s="126" t="s">
        <v>422</v>
      </c>
      <c r="P4738" s="130">
        <v>0</v>
      </c>
      <c r="S4738" s="130">
        <v>0</v>
      </c>
      <c r="V4738" s="130">
        <v>506.98</v>
      </c>
      <c r="X4738" s="126" t="s">
        <v>497</v>
      </c>
      <c r="Z4738" s="127"/>
      <c r="AA4738" s="128">
        <v>1</v>
      </c>
      <c r="AB4738" s="128">
        <v>12</v>
      </c>
      <c r="AD4738" s="126" t="s">
        <v>562</v>
      </c>
      <c r="AG4738" s="127"/>
      <c r="AI4738" s="127"/>
    </row>
    <row r="4739" spans="1:35" ht="14.85" customHeight="1">
      <c r="A4739" s="130">
        <v>5008235</v>
      </c>
      <c r="B4739" s="126" t="s">
        <v>8949</v>
      </c>
      <c r="C4739" s="126" t="s">
        <v>8950</v>
      </c>
      <c r="D4739" s="126" t="s">
        <v>8951</v>
      </c>
      <c r="E4739" s="126" t="s">
        <v>288</v>
      </c>
      <c r="F4739" s="126" t="s">
        <v>416</v>
      </c>
      <c r="G4739" s="126" t="s">
        <v>417</v>
      </c>
      <c r="H4739" s="126" t="s">
        <v>126</v>
      </c>
      <c r="I4739" s="126" t="s">
        <v>126</v>
      </c>
      <c r="J4739" s="126" t="s">
        <v>2956</v>
      </c>
      <c r="K4739" s="126" t="s">
        <v>504</v>
      </c>
      <c r="L4739" s="126" t="s">
        <v>2957</v>
      </c>
      <c r="M4739" s="130">
        <v>1752.8</v>
      </c>
      <c r="O4739" s="126" t="s">
        <v>8356</v>
      </c>
      <c r="P4739" s="130">
        <v>0</v>
      </c>
      <c r="S4739" s="130">
        <v>0</v>
      </c>
      <c r="V4739" s="130">
        <v>1809.5</v>
      </c>
      <c r="X4739" s="126" t="s">
        <v>8357</v>
      </c>
      <c r="Z4739" s="127"/>
      <c r="AA4739" s="128">
        <v>1</v>
      </c>
      <c r="AB4739" s="128">
        <v>24</v>
      </c>
      <c r="AD4739" s="126" t="s">
        <v>562</v>
      </c>
      <c r="AG4739" s="127"/>
      <c r="AI4739" s="127"/>
    </row>
    <row r="4740" spans="1:35" ht="14.85" customHeight="1">
      <c r="A4740" s="130">
        <v>5008174</v>
      </c>
      <c r="B4740" s="126" t="s">
        <v>8952</v>
      </c>
      <c r="C4740" s="126" t="s">
        <v>8953</v>
      </c>
      <c r="D4740" s="126" t="s">
        <v>7317</v>
      </c>
      <c r="E4740" s="126" t="s">
        <v>288</v>
      </c>
      <c r="F4740" s="126" t="s">
        <v>532</v>
      </c>
      <c r="G4740" s="126" t="s">
        <v>312</v>
      </c>
      <c r="H4740" s="126" t="s">
        <v>126</v>
      </c>
      <c r="I4740" s="126" t="s">
        <v>418</v>
      </c>
      <c r="J4740" s="126" t="s">
        <v>1553</v>
      </c>
      <c r="K4740" s="126" t="s">
        <v>504</v>
      </c>
      <c r="L4740" s="126" t="s">
        <v>1554</v>
      </c>
      <c r="M4740" s="130">
        <v>292.18</v>
      </c>
      <c r="O4740" s="126" t="s">
        <v>1459</v>
      </c>
      <c r="P4740" s="130">
        <v>292.18</v>
      </c>
      <c r="R4740" s="126" t="s">
        <v>1460</v>
      </c>
      <c r="S4740" s="130">
        <v>0</v>
      </c>
      <c r="V4740" s="130">
        <v>292.18</v>
      </c>
      <c r="X4740" s="126" t="s">
        <v>1461</v>
      </c>
      <c r="Z4740" s="127"/>
      <c r="AA4740" s="128">
        <v>2500</v>
      </c>
      <c r="AB4740" s="128">
        <v>12</v>
      </c>
      <c r="AD4740" s="126" t="s">
        <v>562</v>
      </c>
      <c r="AG4740" s="127"/>
      <c r="AI4740" s="127"/>
    </row>
    <row r="4741" spans="1:35" ht="14.85" customHeight="1">
      <c r="A4741" s="130">
        <v>5008173</v>
      </c>
      <c r="B4741" s="126" t="s">
        <v>8954</v>
      </c>
      <c r="C4741" s="126" t="s">
        <v>5184</v>
      </c>
      <c r="D4741" s="126" t="s">
        <v>8955</v>
      </c>
      <c r="E4741" s="126" t="s">
        <v>288</v>
      </c>
      <c r="F4741" s="126" t="s">
        <v>440</v>
      </c>
      <c r="G4741" s="126" t="s">
        <v>458</v>
      </c>
      <c r="H4741" s="126" t="s">
        <v>126</v>
      </c>
      <c r="I4741" s="126" t="s">
        <v>418</v>
      </c>
      <c r="J4741" s="126" t="s">
        <v>962</v>
      </c>
      <c r="K4741" s="126" t="s">
        <v>443</v>
      </c>
      <c r="L4741" s="126" t="s">
        <v>963</v>
      </c>
      <c r="M4741" s="130">
        <v>5275.2</v>
      </c>
      <c r="O4741" s="126" t="s">
        <v>445</v>
      </c>
      <c r="P4741" s="130">
        <v>0</v>
      </c>
      <c r="S4741" s="130">
        <v>0</v>
      </c>
      <c r="V4741" s="130">
        <v>5275.2</v>
      </c>
      <c r="X4741" s="126" t="s">
        <v>2349</v>
      </c>
      <c r="Z4741" s="127"/>
      <c r="AA4741" s="128">
        <v>60</v>
      </c>
      <c r="AB4741" s="128">
        <v>1</v>
      </c>
      <c r="AD4741" s="126" t="s">
        <v>562</v>
      </c>
      <c r="AG4741" s="127"/>
      <c r="AI4741" s="127"/>
    </row>
    <row r="4742" spans="1:35" ht="14.85" customHeight="1">
      <c r="A4742" s="130">
        <v>5008171</v>
      </c>
      <c r="B4742" s="126" t="s">
        <v>8956</v>
      </c>
      <c r="C4742" s="126" t="s">
        <v>5184</v>
      </c>
      <c r="D4742" s="126" t="s">
        <v>8957</v>
      </c>
      <c r="E4742" s="126" t="s">
        <v>288</v>
      </c>
      <c r="F4742" s="126" t="s">
        <v>440</v>
      </c>
      <c r="G4742" s="126" t="s">
        <v>458</v>
      </c>
      <c r="H4742" s="126" t="s">
        <v>126</v>
      </c>
      <c r="I4742" s="126" t="s">
        <v>418</v>
      </c>
      <c r="J4742" s="126" t="s">
        <v>962</v>
      </c>
      <c r="K4742" s="126" t="s">
        <v>443</v>
      </c>
      <c r="L4742" s="126" t="s">
        <v>963</v>
      </c>
      <c r="M4742" s="130">
        <v>5275.2</v>
      </c>
      <c r="O4742" s="126" t="s">
        <v>445</v>
      </c>
      <c r="P4742" s="130">
        <v>0</v>
      </c>
      <c r="S4742" s="130">
        <v>0</v>
      </c>
      <c r="V4742" s="130">
        <v>5275.2</v>
      </c>
      <c r="X4742" s="126" t="s">
        <v>2349</v>
      </c>
      <c r="Z4742" s="127"/>
      <c r="AA4742" s="128">
        <v>60</v>
      </c>
      <c r="AB4742" s="128">
        <v>1</v>
      </c>
      <c r="AD4742" s="126" t="s">
        <v>562</v>
      </c>
      <c r="AG4742" s="127"/>
      <c r="AI4742" s="127"/>
    </row>
    <row r="4743" spans="1:35" ht="14.85" customHeight="1">
      <c r="A4743" s="130">
        <v>5008170</v>
      </c>
      <c r="B4743" s="126" t="s">
        <v>8958</v>
      </c>
      <c r="C4743" s="126" t="s">
        <v>8959</v>
      </c>
      <c r="D4743" s="126" t="s">
        <v>8960</v>
      </c>
      <c r="E4743" s="126" t="s">
        <v>288</v>
      </c>
      <c r="F4743" s="126" t="s">
        <v>555</v>
      </c>
      <c r="G4743" s="126" t="s">
        <v>458</v>
      </c>
      <c r="H4743" s="126" t="s">
        <v>126</v>
      </c>
      <c r="I4743" s="126" t="s">
        <v>418</v>
      </c>
      <c r="J4743" s="126" t="s">
        <v>6433</v>
      </c>
      <c r="K4743" s="126" t="s">
        <v>535</v>
      </c>
      <c r="L4743" s="126" t="s">
        <v>6434</v>
      </c>
      <c r="M4743" s="130">
        <v>660.88</v>
      </c>
      <c r="O4743" s="126" t="s">
        <v>4033</v>
      </c>
      <c r="P4743" s="130">
        <v>0</v>
      </c>
      <c r="S4743" s="130">
        <v>0</v>
      </c>
      <c r="V4743" s="130">
        <v>660.88</v>
      </c>
      <c r="X4743" s="126" t="s">
        <v>4034</v>
      </c>
      <c r="Z4743" s="127"/>
      <c r="AA4743" s="128">
        <v>30</v>
      </c>
      <c r="AB4743" s="128">
        <v>1</v>
      </c>
      <c r="AD4743" s="126" t="s">
        <v>562</v>
      </c>
      <c r="AG4743" s="127"/>
      <c r="AI4743" s="127"/>
    </row>
    <row r="4744" spans="1:35" ht="14.85" customHeight="1">
      <c r="A4744" s="130">
        <v>5008169</v>
      </c>
      <c r="B4744" s="126" t="s">
        <v>8961</v>
      </c>
      <c r="C4744" s="126" t="s">
        <v>5184</v>
      </c>
      <c r="D4744" s="126" t="s">
        <v>8962</v>
      </c>
      <c r="E4744" s="126" t="s">
        <v>288</v>
      </c>
      <c r="F4744" s="126" t="s">
        <v>440</v>
      </c>
      <c r="G4744" s="126" t="s">
        <v>458</v>
      </c>
      <c r="H4744" s="126" t="s">
        <v>126</v>
      </c>
      <c r="I4744" s="126" t="s">
        <v>418</v>
      </c>
      <c r="J4744" s="126" t="s">
        <v>962</v>
      </c>
      <c r="K4744" s="126" t="s">
        <v>443</v>
      </c>
      <c r="L4744" s="126" t="s">
        <v>963</v>
      </c>
      <c r="M4744" s="130">
        <v>5275.2</v>
      </c>
      <c r="O4744" s="126" t="s">
        <v>445</v>
      </c>
      <c r="P4744" s="130">
        <v>0</v>
      </c>
      <c r="S4744" s="130">
        <v>0</v>
      </c>
      <c r="V4744" s="130">
        <v>5275.2</v>
      </c>
      <c r="X4744" s="126" t="s">
        <v>2349</v>
      </c>
      <c r="Z4744" s="127"/>
      <c r="AA4744" s="128">
        <v>60</v>
      </c>
      <c r="AB4744" s="128">
        <v>1</v>
      </c>
      <c r="AD4744" s="126" t="s">
        <v>562</v>
      </c>
      <c r="AG4744" s="127"/>
      <c r="AI4744" s="127"/>
    </row>
    <row r="4745" spans="1:35" ht="14.85" customHeight="1">
      <c r="A4745" s="130">
        <v>5008168</v>
      </c>
      <c r="B4745" s="126" t="s">
        <v>8963</v>
      </c>
      <c r="C4745" s="126" t="s">
        <v>5184</v>
      </c>
      <c r="D4745" s="126" t="s">
        <v>8964</v>
      </c>
      <c r="E4745" s="126" t="s">
        <v>288</v>
      </c>
      <c r="F4745" s="126" t="s">
        <v>440</v>
      </c>
      <c r="G4745" s="126" t="s">
        <v>458</v>
      </c>
      <c r="H4745" s="126" t="s">
        <v>126</v>
      </c>
      <c r="I4745" s="126" t="s">
        <v>418</v>
      </c>
      <c r="J4745" s="126" t="s">
        <v>962</v>
      </c>
      <c r="K4745" s="126" t="s">
        <v>443</v>
      </c>
      <c r="L4745" s="126" t="s">
        <v>963</v>
      </c>
      <c r="M4745" s="130">
        <v>2784.04</v>
      </c>
      <c r="O4745" s="126" t="s">
        <v>445</v>
      </c>
      <c r="P4745" s="130">
        <v>0</v>
      </c>
      <c r="S4745" s="130">
        <v>0</v>
      </c>
      <c r="V4745" s="130">
        <v>2784.04</v>
      </c>
      <c r="X4745" s="126" t="s">
        <v>459</v>
      </c>
      <c r="Z4745" s="127"/>
      <c r="AA4745" s="128">
        <v>60</v>
      </c>
      <c r="AB4745" s="128">
        <v>1</v>
      </c>
      <c r="AD4745" s="126" t="s">
        <v>562</v>
      </c>
      <c r="AG4745" s="127"/>
      <c r="AI4745" s="127"/>
    </row>
    <row r="4746" spans="1:35" ht="14.85" customHeight="1">
      <c r="A4746" s="130">
        <v>5008167</v>
      </c>
      <c r="B4746" s="126" t="s">
        <v>8965</v>
      </c>
      <c r="C4746" s="126" t="s">
        <v>8966</v>
      </c>
      <c r="D4746" s="126" t="s">
        <v>8967</v>
      </c>
      <c r="E4746" s="126" t="s">
        <v>288</v>
      </c>
      <c r="F4746" s="126" t="s">
        <v>555</v>
      </c>
      <c r="G4746" s="126" t="s">
        <v>458</v>
      </c>
      <c r="H4746" s="126" t="s">
        <v>126</v>
      </c>
      <c r="I4746" s="126" t="s">
        <v>418</v>
      </c>
      <c r="J4746" s="126" t="s">
        <v>6433</v>
      </c>
      <c r="K4746" s="126" t="s">
        <v>535</v>
      </c>
      <c r="L4746" s="126" t="s">
        <v>6434</v>
      </c>
      <c r="M4746" s="130">
        <v>660.88</v>
      </c>
      <c r="O4746" s="126" t="s">
        <v>4033</v>
      </c>
      <c r="P4746" s="130">
        <v>0</v>
      </c>
      <c r="S4746" s="130">
        <v>0</v>
      </c>
      <c r="V4746" s="130">
        <v>660.88</v>
      </c>
      <c r="X4746" s="126" t="s">
        <v>4034</v>
      </c>
      <c r="Z4746" s="127"/>
      <c r="AA4746" s="128">
        <v>30</v>
      </c>
      <c r="AB4746" s="128">
        <v>1</v>
      </c>
      <c r="AD4746" s="126" t="s">
        <v>562</v>
      </c>
      <c r="AG4746" s="127"/>
      <c r="AI4746" s="127"/>
    </row>
    <row r="4747" spans="1:35" ht="14.85" customHeight="1">
      <c r="A4747" s="130">
        <v>5008166</v>
      </c>
      <c r="B4747" s="126" t="s">
        <v>8968</v>
      </c>
      <c r="C4747" s="126" t="s">
        <v>5184</v>
      </c>
      <c r="D4747" s="126" t="s">
        <v>8969</v>
      </c>
      <c r="E4747" s="126" t="s">
        <v>288</v>
      </c>
      <c r="F4747" s="126" t="s">
        <v>440</v>
      </c>
      <c r="G4747" s="126" t="s">
        <v>458</v>
      </c>
      <c r="H4747" s="126" t="s">
        <v>126</v>
      </c>
      <c r="I4747" s="126" t="s">
        <v>418</v>
      </c>
      <c r="J4747" s="126" t="s">
        <v>962</v>
      </c>
      <c r="K4747" s="126" t="s">
        <v>443</v>
      </c>
      <c r="L4747" s="126" t="s">
        <v>963</v>
      </c>
      <c r="M4747" s="130">
        <v>2784.04</v>
      </c>
      <c r="O4747" s="126" t="s">
        <v>445</v>
      </c>
      <c r="P4747" s="130">
        <v>0</v>
      </c>
      <c r="S4747" s="130">
        <v>0</v>
      </c>
      <c r="V4747" s="130">
        <v>2784.04</v>
      </c>
      <c r="X4747" s="126" t="s">
        <v>459</v>
      </c>
      <c r="Z4747" s="127"/>
      <c r="AA4747" s="128">
        <v>60</v>
      </c>
      <c r="AB4747" s="128">
        <v>1</v>
      </c>
      <c r="AD4747" s="126" t="s">
        <v>562</v>
      </c>
      <c r="AG4747" s="127"/>
      <c r="AI4747" s="127"/>
    </row>
    <row r="4748" spans="1:35" ht="14.85" customHeight="1">
      <c r="A4748" s="130">
        <v>5008165</v>
      </c>
      <c r="B4748" s="126" t="s">
        <v>8970</v>
      </c>
      <c r="C4748" s="126" t="s">
        <v>5184</v>
      </c>
      <c r="D4748" s="126" t="s">
        <v>8971</v>
      </c>
      <c r="E4748" s="126" t="s">
        <v>288</v>
      </c>
      <c r="F4748" s="126" t="s">
        <v>440</v>
      </c>
      <c r="G4748" s="126" t="s">
        <v>458</v>
      </c>
      <c r="H4748" s="126" t="s">
        <v>126</v>
      </c>
      <c r="I4748" s="126" t="s">
        <v>418</v>
      </c>
      <c r="J4748" s="126" t="s">
        <v>962</v>
      </c>
      <c r="K4748" s="126" t="s">
        <v>443</v>
      </c>
      <c r="L4748" s="126" t="s">
        <v>963</v>
      </c>
      <c r="M4748" s="130">
        <v>2349.46</v>
      </c>
      <c r="O4748" s="126" t="s">
        <v>445</v>
      </c>
      <c r="P4748" s="130">
        <v>0</v>
      </c>
      <c r="S4748" s="130">
        <v>0</v>
      </c>
      <c r="V4748" s="130">
        <v>2349.46</v>
      </c>
      <c r="X4748" s="126" t="s">
        <v>600</v>
      </c>
      <c r="Z4748" s="127"/>
      <c r="AA4748" s="128">
        <v>60</v>
      </c>
      <c r="AB4748" s="128">
        <v>1</v>
      </c>
      <c r="AD4748" s="126" t="s">
        <v>562</v>
      </c>
      <c r="AG4748" s="127"/>
      <c r="AI4748" s="127"/>
    </row>
    <row r="4749" spans="1:35" ht="14.85" customHeight="1">
      <c r="A4749" s="130">
        <v>5007801</v>
      </c>
      <c r="B4749" s="126" t="s">
        <v>8972</v>
      </c>
      <c r="C4749" s="126" t="s">
        <v>8973</v>
      </c>
      <c r="D4749" s="126" t="s">
        <v>8974</v>
      </c>
      <c r="E4749" s="126" t="s">
        <v>288</v>
      </c>
      <c r="F4749" s="126" t="s">
        <v>522</v>
      </c>
      <c r="G4749" s="126" t="s">
        <v>1335</v>
      </c>
      <c r="H4749" s="126" t="s">
        <v>524</v>
      </c>
      <c r="I4749" s="126" t="s">
        <v>126</v>
      </c>
      <c r="J4749" s="126" t="s">
        <v>813</v>
      </c>
      <c r="K4749" s="126" t="s">
        <v>504</v>
      </c>
      <c r="L4749" s="126" t="s">
        <v>559</v>
      </c>
      <c r="M4749" s="130">
        <v>55.28</v>
      </c>
      <c r="O4749" s="126" t="s">
        <v>528</v>
      </c>
      <c r="P4749" s="130">
        <v>0</v>
      </c>
      <c r="S4749" s="130">
        <v>0</v>
      </c>
      <c r="V4749" s="130">
        <v>55.28</v>
      </c>
      <c r="X4749" s="126" t="s">
        <v>7047</v>
      </c>
      <c r="Z4749" s="127"/>
      <c r="AA4749" s="128"/>
      <c r="AB4749" s="128"/>
      <c r="AD4749" s="126" t="s">
        <v>562</v>
      </c>
      <c r="AG4749" s="127"/>
      <c r="AI4749" s="127"/>
    </row>
    <row r="4750" spans="1:35" ht="14.85" customHeight="1">
      <c r="A4750" s="130">
        <v>5007800</v>
      </c>
      <c r="B4750" s="126" t="s">
        <v>8975</v>
      </c>
      <c r="C4750" s="126" t="s">
        <v>8973</v>
      </c>
      <c r="D4750" s="126" t="s">
        <v>8976</v>
      </c>
      <c r="E4750" s="126" t="s">
        <v>288</v>
      </c>
      <c r="F4750" s="126" t="s">
        <v>522</v>
      </c>
      <c r="G4750" s="126" t="s">
        <v>1774</v>
      </c>
      <c r="H4750" s="126" t="s">
        <v>524</v>
      </c>
      <c r="I4750" s="126" t="s">
        <v>126</v>
      </c>
      <c r="J4750" s="126" t="s">
        <v>813</v>
      </c>
      <c r="K4750" s="126" t="s">
        <v>504</v>
      </c>
      <c r="L4750" s="126" t="s">
        <v>559</v>
      </c>
      <c r="M4750" s="130">
        <v>50.26</v>
      </c>
      <c r="O4750" s="126" t="s">
        <v>528</v>
      </c>
      <c r="P4750" s="130">
        <v>0</v>
      </c>
      <c r="S4750" s="130">
        <v>0</v>
      </c>
      <c r="V4750" s="130">
        <v>50.26</v>
      </c>
      <c r="X4750" s="126" t="s">
        <v>7047</v>
      </c>
      <c r="Z4750" s="127"/>
      <c r="AA4750" s="128"/>
      <c r="AB4750" s="128"/>
      <c r="AD4750" s="126" t="s">
        <v>562</v>
      </c>
      <c r="AG4750" s="127"/>
      <c r="AI4750" s="127"/>
    </row>
    <row r="4751" spans="1:35" ht="14.85" customHeight="1">
      <c r="A4751" s="130">
        <v>5007799</v>
      </c>
      <c r="B4751" s="126" t="s">
        <v>413</v>
      </c>
      <c r="C4751" s="126" t="s">
        <v>8977</v>
      </c>
      <c r="D4751" s="126" t="s">
        <v>8978</v>
      </c>
      <c r="E4751" s="126" t="s">
        <v>288</v>
      </c>
      <c r="F4751" s="126" t="s">
        <v>491</v>
      </c>
      <c r="G4751" s="126" t="s">
        <v>417</v>
      </c>
      <c r="H4751" s="126" t="s">
        <v>126</v>
      </c>
      <c r="I4751" s="126" t="s">
        <v>126</v>
      </c>
      <c r="J4751" s="126" t="s">
        <v>2044</v>
      </c>
      <c r="K4751" s="126" t="s">
        <v>984</v>
      </c>
      <c r="L4751" s="126" t="s">
        <v>8979</v>
      </c>
      <c r="M4751" s="130">
        <v>2152.7199999999998</v>
      </c>
      <c r="N4751" s="126" t="s">
        <v>290</v>
      </c>
      <c r="O4751" s="126" t="s">
        <v>1311</v>
      </c>
      <c r="P4751" s="130">
        <v>0</v>
      </c>
      <c r="S4751" s="130">
        <v>0</v>
      </c>
      <c r="V4751" s="130">
        <v>2391.92</v>
      </c>
      <c r="X4751" s="126" t="s">
        <v>1312</v>
      </c>
      <c r="Y4751" s="126" t="s">
        <v>517</v>
      </c>
      <c r="Z4751" s="127" t="s">
        <v>309</v>
      </c>
      <c r="AA4751" s="128">
        <v>1</v>
      </c>
      <c r="AB4751" s="128">
        <v>60</v>
      </c>
      <c r="AD4751" s="126" t="s">
        <v>1801</v>
      </c>
      <c r="AG4751" s="127"/>
      <c r="AI4751" s="127"/>
    </row>
    <row r="4752" spans="1:35" ht="14.85" customHeight="1">
      <c r="A4752" s="130">
        <v>5007798</v>
      </c>
      <c r="B4752" s="126" t="s">
        <v>8980</v>
      </c>
      <c r="C4752" s="126" t="s">
        <v>8981</v>
      </c>
      <c r="D4752" s="126" t="s">
        <v>8982</v>
      </c>
      <c r="E4752" s="126" t="s">
        <v>288</v>
      </c>
      <c r="F4752" s="126" t="s">
        <v>416</v>
      </c>
      <c r="G4752" s="126" t="s">
        <v>417</v>
      </c>
      <c r="H4752" s="126" t="s">
        <v>126</v>
      </c>
      <c r="I4752" s="126" t="s">
        <v>126</v>
      </c>
      <c r="J4752" s="126" t="s">
        <v>7039</v>
      </c>
      <c r="K4752" s="126" t="s">
        <v>7040</v>
      </c>
      <c r="L4752" s="126" t="s">
        <v>770</v>
      </c>
      <c r="M4752" s="130">
        <v>389.76</v>
      </c>
      <c r="O4752" s="126" t="s">
        <v>2186</v>
      </c>
      <c r="P4752" s="130">
        <v>0</v>
      </c>
      <c r="S4752" s="130">
        <v>0</v>
      </c>
      <c r="V4752" s="130">
        <v>500.31</v>
      </c>
      <c r="X4752" s="126" t="s">
        <v>2307</v>
      </c>
      <c r="Z4752" s="127"/>
      <c r="AA4752" s="128">
        <v>1</v>
      </c>
      <c r="AB4752" s="128">
        <v>12</v>
      </c>
      <c r="AD4752" s="126" t="s">
        <v>562</v>
      </c>
      <c r="AG4752" s="127"/>
      <c r="AI4752" s="127"/>
    </row>
    <row r="4753" spans="1:35" ht="14.85" customHeight="1">
      <c r="A4753" s="130">
        <v>5007797</v>
      </c>
      <c r="B4753" s="126" t="s">
        <v>8983</v>
      </c>
      <c r="C4753" s="126" t="s">
        <v>8984</v>
      </c>
      <c r="D4753" s="126" t="s">
        <v>8985</v>
      </c>
      <c r="E4753" s="126" t="s">
        <v>288</v>
      </c>
      <c r="F4753" s="126" t="s">
        <v>522</v>
      </c>
      <c r="G4753" s="126" t="s">
        <v>8986</v>
      </c>
      <c r="H4753" s="126" t="s">
        <v>524</v>
      </c>
      <c r="I4753" s="126" t="s">
        <v>418</v>
      </c>
      <c r="J4753" s="126" t="s">
        <v>813</v>
      </c>
      <c r="K4753" s="126" t="s">
        <v>504</v>
      </c>
      <c r="L4753" s="126" t="s">
        <v>559</v>
      </c>
      <c r="M4753" s="130">
        <v>171.82</v>
      </c>
      <c r="O4753" s="126" t="s">
        <v>528</v>
      </c>
      <c r="P4753" s="130">
        <v>0</v>
      </c>
      <c r="S4753" s="130">
        <v>0</v>
      </c>
      <c r="V4753" s="130">
        <v>171.82</v>
      </c>
      <c r="X4753" s="126" t="s">
        <v>6181</v>
      </c>
      <c r="Z4753" s="127"/>
      <c r="AA4753" s="128"/>
      <c r="AB4753" s="128"/>
      <c r="AD4753" s="126" t="s">
        <v>562</v>
      </c>
      <c r="AG4753" s="127"/>
      <c r="AI4753" s="127"/>
    </row>
    <row r="4754" spans="1:35" ht="14.85" customHeight="1">
      <c r="A4754" s="130">
        <v>5007796</v>
      </c>
      <c r="B4754" s="126" t="s">
        <v>8987</v>
      </c>
      <c r="C4754" s="126" t="s">
        <v>8984</v>
      </c>
      <c r="D4754" s="126" t="s">
        <v>8988</v>
      </c>
      <c r="E4754" s="126" t="s">
        <v>288</v>
      </c>
      <c r="F4754" s="126" t="s">
        <v>522</v>
      </c>
      <c r="G4754" s="126" t="s">
        <v>8534</v>
      </c>
      <c r="H4754" s="126" t="s">
        <v>524</v>
      </c>
      <c r="I4754" s="126" t="s">
        <v>418</v>
      </c>
      <c r="J4754" s="126" t="s">
        <v>813</v>
      </c>
      <c r="K4754" s="126" t="s">
        <v>504</v>
      </c>
      <c r="L4754" s="126" t="s">
        <v>559</v>
      </c>
      <c r="M4754" s="130">
        <v>161.72</v>
      </c>
      <c r="O4754" s="126" t="s">
        <v>528</v>
      </c>
      <c r="P4754" s="130">
        <v>0</v>
      </c>
      <c r="S4754" s="130">
        <v>0</v>
      </c>
      <c r="V4754" s="130">
        <v>161.72</v>
      </c>
      <c r="X4754" s="126" t="s">
        <v>6181</v>
      </c>
      <c r="Z4754" s="127"/>
      <c r="AA4754" s="128"/>
      <c r="AB4754" s="128"/>
      <c r="AD4754" s="126" t="s">
        <v>562</v>
      </c>
      <c r="AG4754" s="127"/>
      <c r="AI4754" s="127"/>
    </row>
    <row r="4755" spans="1:35" ht="14.85" customHeight="1">
      <c r="A4755" s="130">
        <v>5007795</v>
      </c>
      <c r="B4755" s="126" t="s">
        <v>8989</v>
      </c>
      <c r="C4755" s="126" t="s">
        <v>8984</v>
      </c>
      <c r="D4755" s="126" t="s">
        <v>8990</v>
      </c>
      <c r="E4755" s="126" t="s">
        <v>288</v>
      </c>
      <c r="F4755" s="126" t="s">
        <v>522</v>
      </c>
      <c r="G4755" s="126" t="s">
        <v>8537</v>
      </c>
      <c r="H4755" s="126" t="s">
        <v>524</v>
      </c>
      <c r="I4755" s="126" t="s">
        <v>418</v>
      </c>
      <c r="J4755" s="126" t="s">
        <v>813</v>
      </c>
      <c r="K4755" s="126" t="s">
        <v>504</v>
      </c>
      <c r="L4755" s="126" t="s">
        <v>559</v>
      </c>
      <c r="M4755" s="130">
        <v>141.47</v>
      </c>
      <c r="O4755" s="126" t="s">
        <v>528</v>
      </c>
      <c r="P4755" s="130">
        <v>0</v>
      </c>
      <c r="S4755" s="130">
        <v>0</v>
      </c>
      <c r="V4755" s="130">
        <v>141.47</v>
      </c>
      <c r="X4755" s="126" t="s">
        <v>6181</v>
      </c>
      <c r="Z4755" s="127"/>
      <c r="AA4755" s="128"/>
      <c r="AB4755" s="128"/>
      <c r="AD4755" s="126" t="s">
        <v>562</v>
      </c>
      <c r="AG4755" s="127"/>
      <c r="AI4755" s="127"/>
    </row>
    <row r="4756" spans="1:35" ht="14.85" customHeight="1">
      <c r="A4756" s="130">
        <v>5014439</v>
      </c>
      <c r="B4756" s="126" t="s">
        <v>413</v>
      </c>
      <c r="C4756" s="126" t="s">
        <v>8991</v>
      </c>
      <c r="D4756" s="126" t="s">
        <v>8992</v>
      </c>
      <c r="E4756" s="126" t="s">
        <v>288</v>
      </c>
      <c r="F4756" s="126" t="s">
        <v>364</v>
      </c>
      <c r="G4756" s="126" t="s">
        <v>417</v>
      </c>
      <c r="H4756" s="126" t="s">
        <v>126</v>
      </c>
      <c r="I4756" s="126" t="s">
        <v>126</v>
      </c>
      <c r="J4756" s="126" t="s">
        <v>3236</v>
      </c>
      <c r="K4756" s="126" t="s">
        <v>628</v>
      </c>
      <c r="L4756" s="126" t="s">
        <v>3237</v>
      </c>
      <c r="M4756" s="130">
        <v>6817.44</v>
      </c>
      <c r="O4756" s="126" t="s">
        <v>365</v>
      </c>
      <c r="P4756" s="130">
        <v>0</v>
      </c>
      <c r="S4756" s="130">
        <v>0</v>
      </c>
      <c r="V4756" s="130">
        <v>8337.2999999999993</v>
      </c>
      <c r="X4756" s="126" t="s">
        <v>469</v>
      </c>
      <c r="Z4756" s="127"/>
      <c r="AA4756" s="128">
        <v>1</v>
      </c>
      <c r="AB4756" s="128">
        <v>60</v>
      </c>
      <c r="AC4756" s="126" t="s">
        <v>366</v>
      </c>
      <c r="AD4756" s="126" t="s">
        <v>631</v>
      </c>
      <c r="AG4756" s="127"/>
      <c r="AI4756" s="127"/>
    </row>
    <row r="4757" spans="1:35" ht="14.85" customHeight="1">
      <c r="A4757" s="130">
        <v>5007794</v>
      </c>
      <c r="B4757" s="126" t="s">
        <v>8993</v>
      </c>
      <c r="C4757" s="126" t="s">
        <v>8994</v>
      </c>
      <c r="D4757" s="126" t="s">
        <v>8982</v>
      </c>
      <c r="E4757" s="126" t="s">
        <v>288</v>
      </c>
      <c r="F4757" s="126" t="s">
        <v>416</v>
      </c>
      <c r="G4757" s="126" t="s">
        <v>417</v>
      </c>
      <c r="H4757" s="126" t="s">
        <v>126</v>
      </c>
      <c r="I4757" s="126" t="s">
        <v>126</v>
      </c>
      <c r="J4757" s="126" t="s">
        <v>7039</v>
      </c>
      <c r="K4757" s="126" t="s">
        <v>7040</v>
      </c>
      <c r="L4757" s="126" t="s">
        <v>770</v>
      </c>
      <c r="M4757" s="130">
        <v>389.76</v>
      </c>
      <c r="O4757" s="126" t="s">
        <v>2186</v>
      </c>
      <c r="P4757" s="130">
        <v>0</v>
      </c>
      <c r="S4757" s="130">
        <v>0</v>
      </c>
      <c r="V4757" s="130">
        <v>718.1</v>
      </c>
      <c r="X4757" s="126" t="s">
        <v>2307</v>
      </c>
      <c r="Z4757" s="127"/>
      <c r="AA4757" s="128">
        <v>1</v>
      </c>
      <c r="AB4757" s="128">
        <v>12</v>
      </c>
      <c r="AD4757" s="126" t="s">
        <v>562</v>
      </c>
      <c r="AG4757" s="127"/>
      <c r="AI4757" s="127"/>
    </row>
    <row r="4758" spans="1:35" ht="14.85" customHeight="1">
      <c r="A4758" s="130">
        <v>5008262</v>
      </c>
      <c r="B4758" s="126" t="s">
        <v>8995</v>
      </c>
      <c r="C4758" s="126" t="s">
        <v>8996</v>
      </c>
      <c r="D4758" s="126" t="s">
        <v>7289</v>
      </c>
      <c r="E4758" s="126" t="s">
        <v>288</v>
      </c>
      <c r="F4758" s="126" t="s">
        <v>491</v>
      </c>
      <c r="G4758" s="126" t="s">
        <v>417</v>
      </c>
      <c r="H4758" s="126" t="s">
        <v>126</v>
      </c>
      <c r="I4758" s="126" t="s">
        <v>126</v>
      </c>
      <c r="J4758" s="126" t="s">
        <v>930</v>
      </c>
      <c r="K4758" s="126" t="s">
        <v>504</v>
      </c>
      <c r="L4758" s="126" t="s">
        <v>931</v>
      </c>
      <c r="M4758" s="130">
        <v>1311.26</v>
      </c>
      <c r="N4758" s="126" t="s">
        <v>290</v>
      </c>
      <c r="O4758" s="126" t="s">
        <v>506</v>
      </c>
      <c r="P4758" s="130">
        <v>0</v>
      </c>
      <c r="S4758" s="130">
        <v>0</v>
      </c>
      <c r="V4758" s="130">
        <v>1456.96</v>
      </c>
      <c r="X4758" s="126" t="s">
        <v>1356</v>
      </c>
      <c r="Z4758" s="127" t="s">
        <v>309</v>
      </c>
      <c r="AA4758" s="128">
        <v>1</v>
      </c>
      <c r="AB4758" s="128">
        <v>36</v>
      </c>
      <c r="AD4758" s="126" t="s">
        <v>562</v>
      </c>
      <c r="AG4758" s="127"/>
      <c r="AI4758" s="127"/>
    </row>
    <row r="4759" spans="1:35" ht="14.85" customHeight="1">
      <c r="A4759" s="130">
        <v>5008261</v>
      </c>
      <c r="B4759" s="126" t="s">
        <v>8997</v>
      </c>
      <c r="C4759" s="126" t="s">
        <v>5179</v>
      </c>
      <c r="D4759" s="126" t="s">
        <v>8998</v>
      </c>
      <c r="E4759" s="126" t="s">
        <v>288</v>
      </c>
      <c r="F4759" s="126" t="s">
        <v>440</v>
      </c>
      <c r="G4759" s="126" t="s">
        <v>463</v>
      </c>
      <c r="H4759" s="126" t="s">
        <v>126</v>
      </c>
      <c r="I4759" s="126" t="s">
        <v>418</v>
      </c>
      <c r="J4759" s="126" t="s">
        <v>962</v>
      </c>
      <c r="K4759" s="126" t="s">
        <v>443</v>
      </c>
      <c r="L4759" s="126" t="s">
        <v>963</v>
      </c>
      <c r="M4759" s="130">
        <v>2818.67</v>
      </c>
      <c r="O4759" s="126" t="s">
        <v>449</v>
      </c>
      <c r="P4759" s="130">
        <v>0</v>
      </c>
      <c r="S4759" s="130">
        <v>0</v>
      </c>
      <c r="V4759" s="130">
        <v>2818.67</v>
      </c>
      <c r="X4759" s="126" t="s">
        <v>1690</v>
      </c>
      <c r="Z4759" s="127"/>
      <c r="AA4759" s="128">
        <v>30</v>
      </c>
      <c r="AB4759" s="128">
        <v>1</v>
      </c>
      <c r="AD4759" s="126" t="s">
        <v>562</v>
      </c>
      <c r="AG4759" s="127"/>
      <c r="AI4759" s="127"/>
    </row>
    <row r="4760" spans="1:35" ht="14.85" customHeight="1">
      <c r="A4760" s="130">
        <v>5008259</v>
      </c>
      <c r="B4760" s="126" t="s">
        <v>8999</v>
      </c>
      <c r="C4760" s="126" t="s">
        <v>5179</v>
      </c>
      <c r="D4760" s="126" t="s">
        <v>9000</v>
      </c>
      <c r="E4760" s="126" t="s">
        <v>288</v>
      </c>
      <c r="F4760" s="126" t="s">
        <v>440</v>
      </c>
      <c r="G4760" s="126" t="s">
        <v>463</v>
      </c>
      <c r="H4760" s="126" t="s">
        <v>126</v>
      </c>
      <c r="I4760" s="126" t="s">
        <v>418</v>
      </c>
      <c r="J4760" s="126" t="s">
        <v>962</v>
      </c>
      <c r="K4760" s="126" t="s">
        <v>443</v>
      </c>
      <c r="L4760" s="126" t="s">
        <v>963</v>
      </c>
      <c r="M4760" s="130">
        <v>2818.67</v>
      </c>
      <c r="O4760" s="126" t="s">
        <v>449</v>
      </c>
      <c r="P4760" s="130">
        <v>0</v>
      </c>
      <c r="S4760" s="130">
        <v>0</v>
      </c>
      <c r="V4760" s="130">
        <v>2818.67</v>
      </c>
      <c r="X4760" s="126" t="s">
        <v>1690</v>
      </c>
      <c r="Z4760" s="127"/>
      <c r="AA4760" s="128">
        <v>30</v>
      </c>
      <c r="AB4760" s="128">
        <v>1</v>
      </c>
      <c r="AD4760" s="126" t="s">
        <v>562</v>
      </c>
      <c r="AG4760" s="127"/>
      <c r="AI4760" s="127"/>
    </row>
    <row r="4761" spans="1:35" ht="14.85" customHeight="1">
      <c r="A4761" s="130">
        <v>5008258</v>
      </c>
      <c r="B4761" s="126" t="s">
        <v>9001</v>
      </c>
      <c r="C4761" s="126" t="s">
        <v>5179</v>
      </c>
      <c r="D4761" s="126" t="s">
        <v>9002</v>
      </c>
      <c r="E4761" s="126" t="s">
        <v>288</v>
      </c>
      <c r="F4761" s="126" t="s">
        <v>440</v>
      </c>
      <c r="G4761" s="126" t="s">
        <v>463</v>
      </c>
      <c r="H4761" s="126" t="s">
        <v>126</v>
      </c>
      <c r="I4761" s="126" t="s">
        <v>418</v>
      </c>
      <c r="J4761" s="126" t="s">
        <v>962</v>
      </c>
      <c r="K4761" s="126" t="s">
        <v>443</v>
      </c>
      <c r="L4761" s="126" t="s">
        <v>963</v>
      </c>
      <c r="M4761" s="130">
        <v>2818.67</v>
      </c>
      <c r="O4761" s="126" t="s">
        <v>449</v>
      </c>
      <c r="P4761" s="130">
        <v>0</v>
      </c>
      <c r="S4761" s="130">
        <v>0</v>
      </c>
      <c r="V4761" s="130">
        <v>2818.67</v>
      </c>
      <c r="X4761" s="126" t="s">
        <v>1690</v>
      </c>
      <c r="Z4761" s="127"/>
      <c r="AA4761" s="128">
        <v>30</v>
      </c>
      <c r="AB4761" s="128">
        <v>1</v>
      </c>
      <c r="AD4761" s="126" t="s">
        <v>562</v>
      </c>
      <c r="AG4761" s="127"/>
      <c r="AI4761" s="127"/>
    </row>
    <row r="4762" spans="1:35" ht="14.85" customHeight="1">
      <c r="A4762" s="130">
        <v>5008257</v>
      </c>
      <c r="B4762" s="126" t="s">
        <v>9003</v>
      </c>
      <c r="C4762" s="126" t="s">
        <v>9004</v>
      </c>
      <c r="D4762" s="126" t="s">
        <v>9005</v>
      </c>
      <c r="E4762" s="126" t="s">
        <v>288</v>
      </c>
      <c r="F4762" s="126" t="s">
        <v>416</v>
      </c>
      <c r="G4762" s="126" t="s">
        <v>417</v>
      </c>
      <c r="H4762" s="126" t="s">
        <v>126</v>
      </c>
      <c r="I4762" s="126" t="s">
        <v>126</v>
      </c>
      <c r="J4762" s="126" t="s">
        <v>1770</v>
      </c>
      <c r="K4762" s="126" t="s">
        <v>976</v>
      </c>
      <c r="L4762" s="126" t="s">
        <v>1771</v>
      </c>
      <c r="M4762" s="130">
        <v>584.64</v>
      </c>
      <c r="O4762" s="126" t="s">
        <v>422</v>
      </c>
      <c r="P4762" s="130">
        <v>0</v>
      </c>
      <c r="S4762" s="130">
        <v>0</v>
      </c>
      <c r="V4762" s="130">
        <v>759.48</v>
      </c>
      <c r="X4762" s="126" t="s">
        <v>1885</v>
      </c>
      <c r="Z4762" s="127"/>
      <c r="AA4762" s="128">
        <v>1</v>
      </c>
      <c r="AB4762" s="128">
        <v>12</v>
      </c>
      <c r="AD4762" s="126" t="s">
        <v>562</v>
      </c>
      <c r="AG4762" s="127"/>
      <c r="AI4762" s="127"/>
    </row>
    <row r="4763" spans="1:35" ht="14.85" customHeight="1">
      <c r="A4763" s="130">
        <v>5007574</v>
      </c>
      <c r="B4763" s="126" t="s">
        <v>9006</v>
      </c>
      <c r="C4763" s="126" t="s">
        <v>9007</v>
      </c>
      <c r="D4763" s="126" t="s">
        <v>9008</v>
      </c>
      <c r="E4763" s="126" t="s">
        <v>288</v>
      </c>
      <c r="F4763" s="126" t="s">
        <v>416</v>
      </c>
      <c r="G4763" s="126" t="s">
        <v>417</v>
      </c>
      <c r="H4763" s="126" t="s">
        <v>126</v>
      </c>
      <c r="I4763" s="126" t="s">
        <v>126</v>
      </c>
      <c r="J4763" s="126" t="s">
        <v>5826</v>
      </c>
      <c r="K4763" s="126" t="s">
        <v>747</v>
      </c>
      <c r="L4763" s="126" t="s">
        <v>5827</v>
      </c>
      <c r="M4763" s="130">
        <v>340.48</v>
      </c>
      <c r="O4763" s="126" t="s">
        <v>4833</v>
      </c>
      <c r="P4763" s="130">
        <v>0</v>
      </c>
      <c r="S4763" s="130">
        <v>0</v>
      </c>
      <c r="V4763" s="130">
        <v>340.85</v>
      </c>
      <c r="X4763" s="126" t="s">
        <v>4834</v>
      </c>
      <c r="Z4763" s="127"/>
      <c r="AA4763" s="128">
        <v>1</v>
      </c>
      <c r="AB4763" s="128">
        <v>12</v>
      </c>
      <c r="AD4763" s="126" t="s">
        <v>562</v>
      </c>
      <c r="AG4763" s="127"/>
      <c r="AI4763" s="127"/>
    </row>
    <row r="4764" spans="1:35" ht="14.85" customHeight="1">
      <c r="A4764" s="130">
        <v>5007573</v>
      </c>
      <c r="B4764" s="126" t="s">
        <v>9009</v>
      </c>
      <c r="C4764" s="126" t="s">
        <v>9010</v>
      </c>
      <c r="D4764" s="126" t="s">
        <v>9011</v>
      </c>
      <c r="E4764" s="126" t="s">
        <v>288</v>
      </c>
      <c r="F4764" s="126" t="s">
        <v>416</v>
      </c>
      <c r="G4764" s="126" t="s">
        <v>417</v>
      </c>
      <c r="H4764" s="126" t="s">
        <v>126</v>
      </c>
      <c r="I4764" s="126" t="s">
        <v>126</v>
      </c>
      <c r="J4764" s="126" t="s">
        <v>5826</v>
      </c>
      <c r="K4764" s="126" t="s">
        <v>747</v>
      </c>
      <c r="L4764" s="126" t="s">
        <v>5827</v>
      </c>
      <c r="M4764" s="130">
        <v>1460.48</v>
      </c>
      <c r="O4764" s="126" t="s">
        <v>427</v>
      </c>
      <c r="P4764" s="130">
        <v>0</v>
      </c>
      <c r="S4764" s="130">
        <v>0</v>
      </c>
      <c r="V4764" s="130">
        <v>1947.8</v>
      </c>
      <c r="X4764" s="126" t="s">
        <v>428</v>
      </c>
      <c r="Z4764" s="127"/>
      <c r="AA4764" s="128">
        <v>1</v>
      </c>
      <c r="AB4764" s="128">
        <v>12</v>
      </c>
      <c r="AD4764" s="126" t="s">
        <v>562</v>
      </c>
      <c r="AG4764" s="127"/>
      <c r="AI4764" s="127"/>
    </row>
    <row r="4765" spans="1:35" ht="14.85" customHeight="1">
      <c r="A4765" s="130">
        <v>5007329</v>
      </c>
      <c r="B4765" s="126" t="s">
        <v>9012</v>
      </c>
      <c r="C4765" s="126" t="s">
        <v>9013</v>
      </c>
      <c r="D4765" s="126" t="s">
        <v>4233</v>
      </c>
      <c r="E4765" s="126" t="s">
        <v>288</v>
      </c>
      <c r="F4765" s="126" t="s">
        <v>364</v>
      </c>
      <c r="G4765" s="126" t="s">
        <v>417</v>
      </c>
      <c r="H4765" s="126" t="s">
        <v>126</v>
      </c>
      <c r="I4765" s="126" t="s">
        <v>126</v>
      </c>
      <c r="J4765" s="126" t="s">
        <v>1989</v>
      </c>
      <c r="K4765" s="126" t="s">
        <v>504</v>
      </c>
      <c r="L4765" s="126" t="s">
        <v>545</v>
      </c>
      <c r="M4765" s="130">
        <v>8765.2000000000007</v>
      </c>
      <c r="O4765" s="126" t="s">
        <v>486</v>
      </c>
      <c r="P4765" s="130">
        <v>0</v>
      </c>
      <c r="S4765" s="130">
        <v>0</v>
      </c>
      <c r="V4765" s="130">
        <v>8765.2000000000007</v>
      </c>
      <c r="X4765" s="126" t="s">
        <v>549</v>
      </c>
      <c r="Z4765" s="127"/>
      <c r="AA4765" s="128">
        <v>2</v>
      </c>
      <c r="AB4765" s="128">
        <v>60</v>
      </c>
      <c r="AC4765" s="126" t="s">
        <v>366</v>
      </c>
      <c r="AD4765" s="126" t="s">
        <v>562</v>
      </c>
      <c r="AG4765" s="127"/>
      <c r="AI4765" s="127"/>
    </row>
    <row r="4766" spans="1:35" ht="14.85" customHeight="1">
      <c r="A4766" s="130">
        <v>5007328</v>
      </c>
      <c r="B4766" s="126" t="s">
        <v>9014</v>
      </c>
      <c r="C4766" s="126" t="s">
        <v>9015</v>
      </c>
      <c r="D4766" s="126" t="s">
        <v>9016</v>
      </c>
      <c r="E4766" s="126" t="s">
        <v>288</v>
      </c>
      <c r="F4766" s="126" t="s">
        <v>364</v>
      </c>
      <c r="G4766" s="126" t="s">
        <v>417</v>
      </c>
      <c r="H4766" s="126" t="s">
        <v>126</v>
      </c>
      <c r="I4766" s="126" t="s">
        <v>126</v>
      </c>
      <c r="J4766" s="126" t="s">
        <v>8245</v>
      </c>
      <c r="K4766" s="126" t="s">
        <v>747</v>
      </c>
      <c r="L4766" s="126" t="s">
        <v>8246</v>
      </c>
      <c r="M4766" s="130">
        <v>5746.07</v>
      </c>
      <c r="O4766" s="126" t="s">
        <v>365</v>
      </c>
      <c r="P4766" s="130">
        <v>0</v>
      </c>
      <c r="S4766" s="130">
        <v>0</v>
      </c>
      <c r="V4766" s="130">
        <v>5746.07</v>
      </c>
      <c r="X4766" s="126" t="s">
        <v>469</v>
      </c>
      <c r="Z4766" s="127"/>
      <c r="AA4766" s="128">
        <v>1</v>
      </c>
      <c r="AB4766" s="128">
        <v>60</v>
      </c>
      <c r="AC4766" s="126" t="s">
        <v>366</v>
      </c>
      <c r="AD4766" s="126" t="s">
        <v>562</v>
      </c>
      <c r="AG4766" s="127"/>
      <c r="AI4766" s="127"/>
    </row>
    <row r="4767" spans="1:35" ht="14.85" customHeight="1">
      <c r="A4767" s="130">
        <v>5009630</v>
      </c>
      <c r="B4767" s="126" t="s">
        <v>9017</v>
      </c>
      <c r="C4767" s="126" t="s">
        <v>8189</v>
      </c>
      <c r="D4767" s="126" t="s">
        <v>9018</v>
      </c>
      <c r="E4767" s="126" t="s">
        <v>288</v>
      </c>
      <c r="F4767" s="126" t="s">
        <v>491</v>
      </c>
      <c r="G4767" s="126" t="s">
        <v>417</v>
      </c>
      <c r="H4767" s="126" t="s">
        <v>126</v>
      </c>
      <c r="I4767" s="126" t="s">
        <v>126</v>
      </c>
      <c r="J4767" s="126" t="s">
        <v>6815</v>
      </c>
      <c r="K4767" s="126" t="s">
        <v>3381</v>
      </c>
      <c r="L4767" s="126" t="s">
        <v>3382</v>
      </c>
      <c r="M4767" s="130">
        <v>4610.5</v>
      </c>
      <c r="N4767" s="126" t="s">
        <v>290</v>
      </c>
      <c r="O4767" s="126" t="s">
        <v>1311</v>
      </c>
      <c r="P4767" s="130">
        <v>0</v>
      </c>
      <c r="S4767" s="130">
        <v>0</v>
      </c>
      <c r="V4767" s="130">
        <v>5122.78</v>
      </c>
      <c r="X4767" s="126" t="s">
        <v>1312</v>
      </c>
      <c r="Y4767" s="126" t="s">
        <v>517</v>
      </c>
      <c r="Z4767" s="127" t="s">
        <v>309</v>
      </c>
      <c r="AA4767" s="128">
        <v>1</v>
      </c>
      <c r="AB4767" s="128">
        <v>60</v>
      </c>
      <c r="AD4767" s="126" t="s">
        <v>562</v>
      </c>
      <c r="AG4767" s="127"/>
      <c r="AI4767" s="127"/>
    </row>
    <row r="4768" spans="1:35" ht="14.85" customHeight="1">
      <c r="A4768" s="130">
        <v>5014163</v>
      </c>
      <c r="B4768" s="126" t="s">
        <v>413</v>
      </c>
      <c r="C4768" s="126" t="s">
        <v>9019</v>
      </c>
      <c r="E4768" s="126" t="s">
        <v>288</v>
      </c>
      <c r="F4768" s="126" t="s">
        <v>364</v>
      </c>
      <c r="G4768" s="126" t="s">
        <v>417</v>
      </c>
      <c r="H4768" s="126" t="s">
        <v>126</v>
      </c>
      <c r="I4768" s="126" t="s">
        <v>126</v>
      </c>
      <c r="J4768" s="126" t="s">
        <v>466</v>
      </c>
      <c r="K4768" s="126" t="s">
        <v>467</v>
      </c>
      <c r="L4768" s="126" t="s">
        <v>468</v>
      </c>
      <c r="M4768" s="130">
        <v>6817.44</v>
      </c>
      <c r="O4768" s="126" t="s">
        <v>365</v>
      </c>
      <c r="P4768" s="130">
        <v>0</v>
      </c>
      <c r="S4768" s="130">
        <v>0</v>
      </c>
      <c r="V4768" s="130">
        <v>44317.440000000002</v>
      </c>
      <c r="X4768" s="126" t="s">
        <v>510</v>
      </c>
      <c r="Z4768" s="127"/>
      <c r="AA4768" s="128">
        <v>2</v>
      </c>
      <c r="AB4768" s="128">
        <v>60</v>
      </c>
      <c r="AC4768" s="126" t="s">
        <v>366</v>
      </c>
      <c r="AD4768" s="126" t="s">
        <v>874</v>
      </c>
      <c r="AG4768" s="127"/>
      <c r="AI4768" s="127"/>
    </row>
    <row r="4769" spans="1:35" ht="14.85" customHeight="1">
      <c r="A4769" s="130">
        <v>5009628</v>
      </c>
      <c r="B4769" s="126" t="s">
        <v>9020</v>
      </c>
      <c r="C4769" s="126" t="s">
        <v>4457</v>
      </c>
      <c r="D4769" s="126" t="s">
        <v>9021</v>
      </c>
      <c r="E4769" s="126" t="s">
        <v>288</v>
      </c>
      <c r="F4769" s="126" t="s">
        <v>522</v>
      </c>
      <c r="G4769" s="126" t="s">
        <v>604</v>
      </c>
      <c r="H4769" s="126" t="s">
        <v>524</v>
      </c>
      <c r="I4769" s="126" t="s">
        <v>126</v>
      </c>
      <c r="J4769" s="126" t="s">
        <v>3244</v>
      </c>
      <c r="K4769" s="126" t="s">
        <v>747</v>
      </c>
      <c r="L4769" s="126" t="s">
        <v>3245</v>
      </c>
      <c r="M4769" s="130">
        <v>97.07</v>
      </c>
      <c r="N4769" s="126" t="s">
        <v>290</v>
      </c>
      <c r="O4769" s="126" t="s">
        <v>528</v>
      </c>
      <c r="P4769" s="130">
        <v>0</v>
      </c>
      <c r="S4769" s="130">
        <v>0</v>
      </c>
      <c r="V4769" s="130">
        <v>97.07</v>
      </c>
      <c r="X4769" s="126" t="s">
        <v>4459</v>
      </c>
      <c r="Z4769" s="127"/>
      <c r="AA4769" s="128"/>
      <c r="AB4769" s="128"/>
      <c r="AD4769" s="126" t="s">
        <v>562</v>
      </c>
      <c r="AG4769" s="127"/>
      <c r="AI4769" s="127"/>
    </row>
    <row r="4770" spans="1:35" ht="14.85" customHeight="1">
      <c r="A4770" s="130">
        <v>5009627</v>
      </c>
      <c r="B4770" s="126" t="s">
        <v>9022</v>
      </c>
      <c r="C4770" s="126" t="s">
        <v>9023</v>
      </c>
      <c r="E4770" s="126" t="s">
        <v>288</v>
      </c>
      <c r="F4770" s="126" t="s">
        <v>491</v>
      </c>
      <c r="G4770" s="126" t="s">
        <v>417</v>
      </c>
      <c r="H4770" s="126" t="s">
        <v>126</v>
      </c>
      <c r="I4770" s="126" t="s">
        <v>126</v>
      </c>
      <c r="J4770" s="126" t="s">
        <v>6815</v>
      </c>
      <c r="K4770" s="126" t="s">
        <v>3381</v>
      </c>
      <c r="L4770" s="126" t="s">
        <v>3382</v>
      </c>
      <c r="M4770" s="130">
        <v>8094.01</v>
      </c>
      <c r="N4770" s="126" t="s">
        <v>290</v>
      </c>
      <c r="O4770" s="126" t="s">
        <v>1311</v>
      </c>
      <c r="P4770" s="130">
        <v>0</v>
      </c>
      <c r="S4770" s="130">
        <v>0</v>
      </c>
      <c r="V4770" s="130">
        <v>8094.01</v>
      </c>
      <c r="X4770" s="126" t="s">
        <v>2048</v>
      </c>
      <c r="Y4770" s="126" t="s">
        <v>517</v>
      </c>
      <c r="Z4770" s="127"/>
      <c r="AA4770" s="128">
        <v>1</v>
      </c>
      <c r="AB4770" s="128">
        <v>60</v>
      </c>
      <c r="AD4770" s="126" t="s">
        <v>562</v>
      </c>
      <c r="AG4770" s="127"/>
      <c r="AI4770" s="127"/>
    </row>
    <row r="4771" spans="1:35" ht="14.85" customHeight="1">
      <c r="A4771" s="130">
        <v>5009626</v>
      </c>
      <c r="B4771" s="126" t="s">
        <v>9024</v>
      </c>
      <c r="C4771" s="126" t="s">
        <v>9025</v>
      </c>
      <c r="E4771" s="126" t="s">
        <v>288</v>
      </c>
      <c r="F4771" s="126" t="s">
        <v>491</v>
      </c>
      <c r="G4771" s="126" t="s">
        <v>417</v>
      </c>
      <c r="H4771" s="126" t="s">
        <v>126</v>
      </c>
      <c r="I4771" s="126" t="s">
        <v>126</v>
      </c>
      <c r="J4771" s="126" t="s">
        <v>6815</v>
      </c>
      <c r="K4771" s="126" t="s">
        <v>3381</v>
      </c>
      <c r="L4771" s="126" t="s">
        <v>3382</v>
      </c>
      <c r="M4771" s="130">
        <v>11733.07</v>
      </c>
      <c r="N4771" s="126" t="s">
        <v>290</v>
      </c>
      <c r="O4771" s="126" t="s">
        <v>1311</v>
      </c>
      <c r="P4771" s="130">
        <v>0</v>
      </c>
      <c r="S4771" s="130">
        <v>0</v>
      </c>
      <c r="V4771" s="130">
        <v>11733.07</v>
      </c>
      <c r="X4771" s="126" t="s">
        <v>4747</v>
      </c>
      <c r="Y4771" s="126" t="s">
        <v>517</v>
      </c>
      <c r="Z4771" s="127"/>
      <c r="AA4771" s="128">
        <v>1</v>
      </c>
      <c r="AB4771" s="128">
        <v>60</v>
      </c>
      <c r="AD4771" s="126" t="s">
        <v>562</v>
      </c>
      <c r="AG4771" s="127"/>
      <c r="AI4771" s="127"/>
    </row>
    <row r="4772" spans="1:35" ht="14.85" customHeight="1">
      <c r="A4772" s="130">
        <v>5009624</v>
      </c>
      <c r="B4772" s="126" t="s">
        <v>9026</v>
      </c>
      <c r="C4772" s="126" t="s">
        <v>9027</v>
      </c>
      <c r="D4772" s="126" t="s">
        <v>9028</v>
      </c>
      <c r="E4772" s="126" t="s">
        <v>288</v>
      </c>
      <c r="F4772" s="126" t="s">
        <v>491</v>
      </c>
      <c r="G4772" s="126" t="s">
        <v>417</v>
      </c>
      <c r="H4772" s="126" t="s">
        <v>126</v>
      </c>
      <c r="I4772" s="126" t="s">
        <v>126</v>
      </c>
      <c r="J4772" s="126" t="s">
        <v>6815</v>
      </c>
      <c r="K4772" s="126" t="s">
        <v>3381</v>
      </c>
      <c r="L4772" s="126" t="s">
        <v>3382</v>
      </c>
      <c r="M4772" s="130">
        <v>19226.71</v>
      </c>
      <c r="N4772" s="126" t="s">
        <v>290</v>
      </c>
      <c r="O4772" s="126" t="s">
        <v>1601</v>
      </c>
      <c r="P4772" s="130">
        <v>0</v>
      </c>
      <c r="S4772" s="130">
        <v>0</v>
      </c>
      <c r="V4772" s="130">
        <v>19226.71</v>
      </c>
      <c r="X4772" s="126" t="s">
        <v>4361</v>
      </c>
      <c r="Y4772" s="126" t="s">
        <v>517</v>
      </c>
      <c r="Z4772" s="127"/>
      <c r="AA4772" s="128">
        <v>1</v>
      </c>
      <c r="AB4772" s="128">
        <v>60</v>
      </c>
      <c r="AD4772" s="126" t="s">
        <v>562</v>
      </c>
      <c r="AG4772" s="127"/>
      <c r="AI4772" s="127"/>
    </row>
    <row r="4773" spans="1:35" ht="14.85" customHeight="1">
      <c r="A4773" s="130">
        <v>5011006</v>
      </c>
      <c r="B4773" s="126" t="s">
        <v>413</v>
      </c>
      <c r="C4773" s="126" t="s">
        <v>9029</v>
      </c>
      <c r="D4773" s="126" t="s">
        <v>3329</v>
      </c>
      <c r="E4773" s="126" t="s">
        <v>288</v>
      </c>
      <c r="F4773" s="126" t="s">
        <v>364</v>
      </c>
      <c r="G4773" s="126" t="s">
        <v>417</v>
      </c>
      <c r="H4773" s="126" t="s">
        <v>126</v>
      </c>
      <c r="I4773" s="126" t="s">
        <v>126</v>
      </c>
      <c r="J4773" s="126" t="s">
        <v>1449</v>
      </c>
      <c r="K4773" s="126" t="s">
        <v>535</v>
      </c>
      <c r="L4773" s="126" t="s">
        <v>1450</v>
      </c>
      <c r="M4773" s="130">
        <v>6817.44</v>
      </c>
      <c r="O4773" s="126" t="s">
        <v>365</v>
      </c>
      <c r="P4773" s="130">
        <v>0</v>
      </c>
      <c r="S4773" s="130">
        <v>0</v>
      </c>
      <c r="V4773" s="130">
        <v>15907.23</v>
      </c>
      <c r="X4773" s="126" t="s">
        <v>510</v>
      </c>
      <c r="Z4773" s="127"/>
      <c r="AA4773" s="128">
        <v>2</v>
      </c>
      <c r="AB4773" s="128">
        <v>60</v>
      </c>
      <c r="AC4773" s="126" t="s">
        <v>366</v>
      </c>
      <c r="AD4773" s="126" t="s">
        <v>562</v>
      </c>
      <c r="AG4773" s="127"/>
      <c r="AI4773" s="127"/>
    </row>
    <row r="4774" spans="1:35" ht="14.85" customHeight="1">
      <c r="A4774" s="130">
        <v>5011005</v>
      </c>
      <c r="B4774" s="126" t="s">
        <v>413</v>
      </c>
      <c r="C4774" s="126" t="s">
        <v>9029</v>
      </c>
      <c r="D4774" s="126" t="s">
        <v>3329</v>
      </c>
      <c r="E4774" s="126" t="s">
        <v>288</v>
      </c>
      <c r="F4774" s="126" t="s">
        <v>364</v>
      </c>
      <c r="G4774" s="126" t="s">
        <v>417</v>
      </c>
      <c r="H4774" s="126" t="s">
        <v>126</v>
      </c>
      <c r="I4774" s="126" t="s">
        <v>126</v>
      </c>
      <c r="J4774" s="126" t="s">
        <v>1449</v>
      </c>
      <c r="K4774" s="126" t="s">
        <v>535</v>
      </c>
      <c r="L4774" s="126" t="s">
        <v>1450</v>
      </c>
      <c r="M4774" s="130">
        <v>6817.44</v>
      </c>
      <c r="O4774" s="126" t="s">
        <v>365</v>
      </c>
      <c r="P4774" s="130">
        <v>0</v>
      </c>
      <c r="S4774" s="130">
        <v>0</v>
      </c>
      <c r="V4774" s="130">
        <v>15907.23</v>
      </c>
      <c r="X4774" s="126" t="s">
        <v>469</v>
      </c>
      <c r="Z4774" s="127"/>
      <c r="AA4774" s="128">
        <v>1</v>
      </c>
      <c r="AB4774" s="128">
        <v>60</v>
      </c>
      <c r="AC4774" s="126" t="s">
        <v>366</v>
      </c>
      <c r="AD4774" s="126" t="s">
        <v>562</v>
      </c>
      <c r="AG4774" s="127"/>
      <c r="AI4774" s="127"/>
    </row>
    <row r="4775" spans="1:35" ht="14.85" customHeight="1">
      <c r="A4775" s="130">
        <v>5011004</v>
      </c>
      <c r="B4775" s="126" t="s">
        <v>413</v>
      </c>
      <c r="C4775" s="126" t="s">
        <v>9030</v>
      </c>
      <c r="D4775" s="126" t="s">
        <v>3329</v>
      </c>
      <c r="E4775" s="126" t="s">
        <v>288</v>
      </c>
      <c r="F4775" s="126" t="s">
        <v>364</v>
      </c>
      <c r="G4775" s="126" t="s">
        <v>417</v>
      </c>
      <c r="H4775" s="126" t="s">
        <v>126</v>
      </c>
      <c r="I4775" s="126" t="s">
        <v>126</v>
      </c>
      <c r="J4775" s="126" t="s">
        <v>1449</v>
      </c>
      <c r="K4775" s="126" t="s">
        <v>535</v>
      </c>
      <c r="L4775" s="126" t="s">
        <v>1450</v>
      </c>
      <c r="M4775" s="130">
        <v>6817.44</v>
      </c>
      <c r="O4775" s="126" t="s">
        <v>365</v>
      </c>
      <c r="P4775" s="130">
        <v>0</v>
      </c>
      <c r="S4775" s="130">
        <v>0</v>
      </c>
      <c r="V4775" s="130">
        <v>28162.3</v>
      </c>
      <c r="X4775" s="126" t="s">
        <v>510</v>
      </c>
      <c r="Z4775" s="127"/>
      <c r="AA4775" s="128">
        <v>2</v>
      </c>
      <c r="AB4775" s="128">
        <v>60</v>
      </c>
      <c r="AC4775" s="126" t="s">
        <v>366</v>
      </c>
      <c r="AD4775" s="126" t="s">
        <v>562</v>
      </c>
      <c r="AG4775" s="127"/>
      <c r="AI4775" s="127"/>
    </row>
    <row r="4776" spans="1:35" ht="14.85" customHeight="1">
      <c r="A4776" s="130">
        <v>5011003</v>
      </c>
      <c r="B4776" s="126" t="s">
        <v>413</v>
      </c>
      <c r="C4776" s="126" t="s">
        <v>9030</v>
      </c>
      <c r="D4776" s="126" t="s">
        <v>3329</v>
      </c>
      <c r="E4776" s="126" t="s">
        <v>288</v>
      </c>
      <c r="F4776" s="126" t="s">
        <v>364</v>
      </c>
      <c r="G4776" s="126" t="s">
        <v>417</v>
      </c>
      <c r="H4776" s="126" t="s">
        <v>126</v>
      </c>
      <c r="I4776" s="126" t="s">
        <v>126</v>
      </c>
      <c r="J4776" s="126" t="s">
        <v>1449</v>
      </c>
      <c r="K4776" s="126" t="s">
        <v>535</v>
      </c>
      <c r="L4776" s="126" t="s">
        <v>1450</v>
      </c>
      <c r="M4776" s="130">
        <v>6817.44</v>
      </c>
      <c r="O4776" s="126" t="s">
        <v>365</v>
      </c>
      <c r="P4776" s="130">
        <v>0</v>
      </c>
      <c r="S4776" s="130">
        <v>0</v>
      </c>
      <c r="V4776" s="130">
        <v>28162.3</v>
      </c>
      <c r="X4776" s="126" t="s">
        <v>469</v>
      </c>
      <c r="Z4776" s="127"/>
      <c r="AA4776" s="128">
        <v>1</v>
      </c>
      <c r="AB4776" s="128">
        <v>60</v>
      </c>
      <c r="AC4776" s="126" t="s">
        <v>366</v>
      </c>
      <c r="AD4776" s="126" t="s">
        <v>562</v>
      </c>
      <c r="AG4776" s="127"/>
      <c r="AI4776" s="127"/>
    </row>
    <row r="4777" spans="1:35" ht="14.85" customHeight="1">
      <c r="A4777" s="130">
        <v>5011002</v>
      </c>
      <c r="B4777" s="126" t="s">
        <v>413</v>
      </c>
      <c r="C4777" s="126" t="s">
        <v>9031</v>
      </c>
      <c r="D4777" s="126" t="s">
        <v>3329</v>
      </c>
      <c r="E4777" s="126" t="s">
        <v>288</v>
      </c>
      <c r="F4777" s="126" t="s">
        <v>364</v>
      </c>
      <c r="G4777" s="126" t="s">
        <v>417</v>
      </c>
      <c r="H4777" s="126" t="s">
        <v>126</v>
      </c>
      <c r="I4777" s="126" t="s">
        <v>126</v>
      </c>
      <c r="J4777" s="126" t="s">
        <v>1449</v>
      </c>
      <c r="K4777" s="126" t="s">
        <v>535</v>
      </c>
      <c r="L4777" s="126" t="s">
        <v>1450</v>
      </c>
      <c r="M4777" s="130">
        <v>6817.44</v>
      </c>
      <c r="O4777" s="126" t="s">
        <v>365</v>
      </c>
      <c r="P4777" s="130">
        <v>0</v>
      </c>
      <c r="S4777" s="130">
        <v>0</v>
      </c>
      <c r="V4777" s="130">
        <v>20949.27</v>
      </c>
      <c r="X4777" s="126" t="s">
        <v>469</v>
      </c>
      <c r="Z4777" s="127"/>
      <c r="AA4777" s="128">
        <v>1</v>
      </c>
      <c r="AB4777" s="128">
        <v>60</v>
      </c>
      <c r="AC4777" s="126" t="s">
        <v>366</v>
      </c>
      <c r="AD4777" s="126" t="s">
        <v>562</v>
      </c>
      <c r="AG4777" s="127"/>
      <c r="AI4777" s="127"/>
    </row>
    <row r="4778" spans="1:35" ht="14.85" customHeight="1">
      <c r="A4778" s="130">
        <v>5011001</v>
      </c>
      <c r="B4778" s="126" t="s">
        <v>413</v>
      </c>
      <c r="C4778" s="126" t="s">
        <v>9031</v>
      </c>
      <c r="D4778" s="126" t="s">
        <v>3329</v>
      </c>
      <c r="E4778" s="126" t="s">
        <v>288</v>
      </c>
      <c r="F4778" s="126" t="s">
        <v>364</v>
      </c>
      <c r="G4778" s="126" t="s">
        <v>417</v>
      </c>
      <c r="H4778" s="126" t="s">
        <v>126</v>
      </c>
      <c r="I4778" s="126" t="s">
        <v>126</v>
      </c>
      <c r="J4778" s="126" t="s">
        <v>1449</v>
      </c>
      <c r="K4778" s="126" t="s">
        <v>535</v>
      </c>
      <c r="L4778" s="126" t="s">
        <v>1450</v>
      </c>
      <c r="M4778" s="130">
        <v>6817.44</v>
      </c>
      <c r="O4778" s="126" t="s">
        <v>365</v>
      </c>
      <c r="P4778" s="130">
        <v>0</v>
      </c>
      <c r="S4778" s="130">
        <v>0</v>
      </c>
      <c r="V4778" s="130">
        <v>20949.27</v>
      </c>
      <c r="X4778" s="126" t="s">
        <v>510</v>
      </c>
      <c r="Z4778" s="127"/>
      <c r="AA4778" s="128">
        <v>2</v>
      </c>
      <c r="AB4778" s="128">
        <v>60</v>
      </c>
      <c r="AC4778" s="126" t="s">
        <v>366</v>
      </c>
      <c r="AD4778" s="126" t="s">
        <v>562</v>
      </c>
      <c r="AG4778" s="127"/>
      <c r="AI4778" s="127"/>
    </row>
    <row r="4779" spans="1:35" ht="14.85" customHeight="1">
      <c r="A4779" s="130">
        <v>5010997</v>
      </c>
      <c r="B4779" s="126" t="s">
        <v>413</v>
      </c>
      <c r="C4779" s="126" t="s">
        <v>9032</v>
      </c>
      <c r="D4779" s="126" t="s">
        <v>9033</v>
      </c>
      <c r="E4779" s="126" t="s">
        <v>288</v>
      </c>
      <c r="F4779" s="126" t="s">
        <v>364</v>
      </c>
      <c r="G4779" s="126" t="s">
        <v>417</v>
      </c>
      <c r="H4779" s="126" t="s">
        <v>126</v>
      </c>
      <c r="I4779" s="126" t="s">
        <v>126</v>
      </c>
      <c r="J4779" s="126" t="s">
        <v>1449</v>
      </c>
      <c r="K4779" s="126" t="s">
        <v>535</v>
      </c>
      <c r="L4779" s="126" t="s">
        <v>1450</v>
      </c>
      <c r="M4779" s="130">
        <v>6695.64</v>
      </c>
      <c r="O4779" s="126" t="s">
        <v>365</v>
      </c>
      <c r="P4779" s="130">
        <v>0</v>
      </c>
      <c r="S4779" s="130">
        <v>0</v>
      </c>
      <c r="V4779" s="130">
        <v>6695.64</v>
      </c>
      <c r="X4779" s="126" t="s">
        <v>510</v>
      </c>
      <c r="Z4779" s="127"/>
      <c r="AA4779" s="128">
        <v>2</v>
      </c>
      <c r="AB4779" s="128">
        <v>60</v>
      </c>
      <c r="AC4779" s="126" t="s">
        <v>366</v>
      </c>
      <c r="AD4779" s="126" t="s">
        <v>562</v>
      </c>
      <c r="AG4779" s="127"/>
      <c r="AI4779" s="127"/>
    </row>
    <row r="4780" spans="1:35" ht="14.85" customHeight="1">
      <c r="A4780" s="130">
        <v>5010996</v>
      </c>
      <c r="B4780" s="126" t="s">
        <v>413</v>
      </c>
      <c r="C4780" s="126" t="s">
        <v>9032</v>
      </c>
      <c r="D4780" s="126" t="s">
        <v>9033</v>
      </c>
      <c r="E4780" s="126" t="s">
        <v>288</v>
      </c>
      <c r="F4780" s="126" t="s">
        <v>364</v>
      </c>
      <c r="G4780" s="126" t="s">
        <v>417</v>
      </c>
      <c r="H4780" s="126" t="s">
        <v>126</v>
      </c>
      <c r="I4780" s="126" t="s">
        <v>126</v>
      </c>
      <c r="J4780" s="126" t="s">
        <v>1449</v>
      </c>
      <c r="K4780" s="126" t="s">
        <v>535</v>
      </c>
      <c r="L4780" s="126" t="s">
        <v>1450</v>
      </c>
      <c r="M4780" s="130">
        <v>6695.64</v>
      </c>
      <c r="O4780" s="126" t="s">
        <v>365</v>
      </c>
      <c r="P4780" s="130">
        <v>0</v>
      </c>
      <c r="S4780" s="130">
        <v>0</v>
      </c>
      <c r="V4780" s="130">
        <v>6695.64</v>
      </c>
      <c r="X4780" s="126" t="s">
        <v>469</v>
      </c>
      <c r="Z4780" s="127"/>
      <c r="AA4780" s="128">
        <v>1</v>
      </c>
      <c r="AB4780" s="128">
        <v>60</v>
      </c>
      <c r="AC4780" s="126" t="s">
        <v>366</v>
      </c>
      <c r="AD4780" s="126" t="s">
        <v>562</v>
      </c>
      <c r="AG4780" s="127"/>
      <c r="AI4780" s="127"/>
    </row>
    <row r="4781" spans="1:35" ht="14.85" customHeight="1">
      <c r="A4781" s="130">
        <v>5010995</v>
      </c>
      <c r="B4781" s="126" t="s">
        <v>413</v>
      </c>
      <c r="C4781" s="126" t="s">
        <v>9034</v>
      </c>
      <c r="D4781" s="126" t="s">
        <v>9035</v>
      </c>
      <c r="E4781" s="126" t="s">
        <v>288</v>
      </c>
      <c r="F4781" s="126" t="s">
        <v>364</v>
      </c>
      <c r="G4781" s="126" t="s">
        <v>417</v>
      </c>
      <c r="H4781" s="126" t="s">
        <v>126</v>
      </c>
      <c r="I4781" s="126" t="s">
        <v>126</v>
      </c>
      <c r="J4781" s="126" t="s">
        <v>1449</v>
      </c>
      <c r="K4781" s="126" t="s">
        <v>535</v>
      </c>
      <c r="L4781" s="126" t="s">
        <v>1450</v>
      </c>
      <c r="M4781" s="130">
        <v>6695.64</v>
      </c>
      <c r="O4781" s="126" t="s">
        <v>365</v>
      </c>
      <c r="P4781" s="130">
        <v>0</v>
      </c>
      <c r="S4781" s="130">
        <v>0</v>
      </c>
      <c r="V4781" s="130">
        <v>6695.64</v>
      </c>
      <c r="X4781" s="126" t="s">
        <v>510</v>
      </c>
      <c r="Z4781" s="127"/>
      <c r="AA4781" s="128">
        <v>2</v>
      </c>
      <c r="AB4781" s="128">
        <v>60</v>
      </c>
      <c r="AC4781" s="126" t="s">
        <v>366</v>
      </c>
      <c r="AD4781" s="126" t="s">
        <v>562</v>
      </c>
      <c r="AG4781" s="127"/>
      <c r="AI4781" s="127"/>
    </row>
    <row r="4782" spans="1:35" ht="14.85" customHeight="1">
      <c r="A4782" s="130">
        <v>5010994</v>
      </c>
      <c r="B4782" s="126" t="s">
        <v>413</v>
      </c>
      <c r="C4782" s="126" t="s">
        <v>9034</v>
      </c>
      <c r="D4782" s="126" t="s">
        <v>9035</v>
      </c>
      <c r="E4782" s="126" t="s">
        <v>288</v>
      </c>
      <c r="F4782" s="126" t="s">
        <v>364</v>
      </c>
      <c r="G4782" s="126" t="s">
        <v>417</v>
      </c>
      <c r="H4782" s="126" t="s">
        <v>126</v>
      </c>
      <c r="I4782" s="126" t="s">
        <v>126</v>
      </c>
      <c r="J4782" s="126" t="s">
        <v>1449</v>
      </c>
      <c r="K4782" s="126" t="s">
        <v>535</v>
      </c>
      <c r="L4782" s="126" t="s">
        <v>1450</v>
      </c>
      <c r="M4782" s="130">
        <v>6695.64</v>
      </c>
      <c r="O4782" s="126" t="s">
        <v>365</v>
      </c>
      <c r="P4782" s="130">
        <v>0</v>
      </c>
      <c r="S4782" s="130">
        <v>0</v>
      </c>
      <c r="V4782" s="130">
        <v>6695.64</v>
      </c>
      <c r="X4782" s="126" t="s">
        <v>469</v>
      </c>
      <c r="Z4782" s="127"/>
      <c r="AA4782" s="128">
        <v>1</v>
      </c>
      <c r="AB4782" s="128">
        <v>60</v>
      </c>
      <c r="AC4782" s="126" t="s">
        <v>366</v>
      </c>
      <c r="AD4782" s="126" t="s">
        <v>562</v>
      </c>
      <c r="AG4782" s="127"/>
      <c r="AI4782" s="127"/>
    </row>
    <row r="4783" spans="1:35" ht="14.85" customHeight="1">
      <c r="A4783" s="130">
        <v>5010993</v>
      </c>
      <c r="B4783" s="126" t="s">
        <v>413</v>
      </c>
      <c r="C4783" s="126" t="s">
        <v>9036</v>
      </c>
      <c r="D4783" s="126" t="s">
        <v>3656</v>
      </c>
      <c r="E4783" s="126" t="s">
        <v>288</v>
      </c>
      <c r="F4783" s="126" t="s">
        <v>364</v>
      </c>
      <c r="G4783" s="126" t="s">
        <v>417</v>
      </c>
      <c r="H4783" s="126" t="s">
        <v>126</v>
      </c>
      <c r="I4783" s="126" t="s">
        <v>126</v>
      </c>
      <c r="J4783" s="126" t="s">
        <v>1449</v>
      </c>
      <c r="K4783" s="126" t="s">
        <v>535</v>
      </c>
      <c r="L4783" s="126" t="s">
        <v>1450</v>
      </c>
      <c r="M4783" s="130">
        <v>6817.44</v>
      </c>
      <c r="O4783" s="126" t="s">
        <v>365</v>
      </c>
      <c r="P4783" s="130">
        <v>0</v>
      </c>
      <c r="S4783" s="130">
        <v>0</v>
      </c>
      <c r="V4783" s="130">
        <v>7060.85</v>
      </c>
      <c r="X4783" s="126" t="s">
        <v>510</v>
      </c>
      <c r="Z4783" s="127"/>
      <c r="AA4783" s="128">
        <v>2</v>
      </c>
      <c r="AB4783" s="128">
        <v>60</v>
      </c>
      <c r="AC4783" s="126" t="s">
        <v>366</v>
      </c>
      <c r="AD4783" s="126" t="s">
        <v>562</v>
      </c>
      <c r="AG4783" s="127"/>
      <c r="AI4783" s="127"/>
    </row>
    <row r="4784" spans="1:35" ht="14.85" customHeight="1">
      <c r="A4784" s="130">
        <v>5010992</v>
      </c>
      <c r="B4784" s="126" t="s">
        <v>413</v>
      </c>
      <c r="C4784" s="126" t="s">
        <v>9036</v>
      </c>
      <c r="D4784" s="126" t="s">
        <v>3656</v>
      </c>
      <c r="E4784" s="126" t="s">
        <v>288</v>
      </c>
      <c r="F4784" s="126" t="s">
        <v>364</v>
      </c>
      <c r="G4784" s="126" t="s">
        <v>417</v>
      </c>
      <c r="H4784" s="126" t="s">
        <v>126</v>
      </c>
      <c r="I4784" s="126" t="s">
        <v>126</v>
      </c>
      <c r="J4784" s="126" t="s">
        <v>1449</v>
      </c>
      <c r="K4784" s="126" t="s">
        <v>535</v>
      </c>
      <c r="L4784" s="126" t="s">
        <v>1450</v>
      </c>
      <c r="M4784" s="130">
        <v>6817.44</v>
      </c>
      <c r="O4784" s="126" t="s">
        <v>365</v>
      </c>
      <c r="P4784" s="130">
        <v>0</v>
      </c>
      <c r="S4784" s="130">
        <v>0</v>
      </c>
      <c r="V4784" s="130">
        <v>7060.85</v>
      </c>
      <c r="X4784" s="126" t="s">
        <v>469</v>
      </c>
      <c r="Z4784" s="127"/>
      <c r="AA4784" s="128">
        <v>1</v>
      </c>
      <c r="AB4784" s="128">
        <v>60</v>
      </c>
      <c r="AC4784" s="126" t="s">
        <v>366</v>
      </c>
      <c r="AD4784" s="126" t="s">
        <v>562</v>
      </c>
      <c r="AG4784" s="127"/>
      <c r="AI4784" s="127"/>
    </row>
    <row r="4785" spans="1:35" ht="14.85" customHeight="1">
      <c r="A4785" s="130">
        <v>5010991</v>
      </c>
      <c r="B4785" s="126" t="s">
        <v>413</v>
      </c>
      <c r="C4785" s="126" t="s">
        <v>9037</v>
      </c>
      <c r="D4785" s="126" t="s">
        <v>3125</v>
      </c>
      <c r="E4785" s="126" t="s">
        <v>288</v>
      </c>
      <c r="F4785" s="126" t="s">
        <v>364</v>
      </c>
      <c r="G4785" s="126" t="s">
        <v>417</v>
      </c>
      <c r="H4785" s="126" t="s">
        <v>126</v>
      </c>
      <c r="I4785" s="126" t="s">
        <v>126</v>
      </c>
      <c r="J4785" s="126" t="s">
        <v>1449</v>
      </c>
      <c r="K4785" s="126" t="s">
        <v>535</v>
      </c>
      <c r="L4785" s="126" t="s">
        <v>1450</v>
      </c>
      <c r="M4785" s="130">
        <v>6817.44</v>
      </c>
      <c r="O4785" s="126" t="s">
        <v>365</v>
      </c>
      <c r="P4785" s="130">
        <v>0</v>
      </c>
      <c r="S4785" s="130">
        <v>0</v>
      </c>
      <c r="V4785" s="130">
        <v>27097.08</v>
      </c>
      <c r="X4785" s="126" t="s">
        <v>510</v>
      </c>
      <c r="Z4785" s="127"/>
      <c r="AA4785" s="128">
        <v>2</v>
      </c>
      <c r="AB4785" s="128">
        <v>60</v>
      </c>
      <c r="AC4785" s="126" t="s">
        <v>366</v>
      </c>
      <c r="AD4785" s="126" t="s">
        <v>562</v>
      </c>
      <c r="AG4785" s="127"/>
      <c r="AI4785" s="127"/>
    </row>
    <row r="4786" spans="1:35" ht="14.85" customHeight="1">
      <c r="A4786" s="130">
        <v>5010990</v>
      </c>
      <c r="B4786" s="126" t="s">
        <v>413</v>
      </c>
      <c r="C4786" s="126" t="s">
        <v>9037</v>
      </c>
      <c r="D4786" s="126" t="s">
        <v>3125</v>
      </c>
      <c r="E4786" s="126" t="s">
        <v>288</v>
      </c>
      <c r="F4786" s="126" t="s">
        <v>364</v>
      </c>
      <c r="G4786" s="126" t="s">
        <v>417</v>
      </c>
      <c r="H4786" s="126" t="s">
        <v>126</v>
      </c>
      <c r="I4786" s="126" t="s">
        <v>126</v>
      </c>
      <c r="J4786" s="126" t="s">
        <v>1449</v>
      </c>
      <c r="K4786" s="126" t="s">
        <v>535</v>
      </c>
      <c r="L4786" s="126" t="s">
        <v>1450</v>
      </c>
      <c r="M4786" s="130">
        <v>6817.44</v>
      </c>
      <c r="O4786" s="126" t="s">
        <v>365</v>
      </c>
      <c r="P4786" s="130">
        <v>0</v>
      </c>
      <c r="S4786" s="130">
        <v>0</v>
      </c>
      <c r="V4786" s="130">
        <v>27097.08</v>
      </c>
      <c r="X4786" s="126" t="s">
        <v>469</v>
      </c>
      <c r="Z4786" s="127"/>
      <c r="AA4786" s="128">
        <v>1</v>
      </c>
      <c r="AB4786" s="128">
        <v>60</v>
      </c>
      <c r="AC4786" s="126" t="s">
        <v>366</v>
      </c>
      <c r="AD4786" s="126" t="s">
        <v>562</v>
      </c>
      <c r="AG4786" s="127"/>
      <c r="AI4786" s="127"/>
    </row>
    <row r="4787" spans="1:35" ht="14.85" customHeight="1">
      <c r="A4787" s="130">
        <v>5010989</v>
      </c>
      <c r="B4787" s="126" t="s">
        <v>413</v>
      </c>
      <c r="C4787" s="126" t="s">
        <v>9038</v>
      </c>
      <c r="D4787" s="126" t="s">
        <v>3625</v>
      </c>
      <c r="E4787" s="126" t="s">
        <v>288</v>
      </c>
      <c r="F4787" s="126" t="s">
        <v>364</v>
      </c>
      <c r="G4787" s="126" t="s">
        <v>417</v>
      </c>
      <c r="H4787" s="126" t="s">
        <v>126</v>
      </c>
      <c r="I4787" s="126" t="s">
        <v>126</v>
      </c>
      <c r="J4787" s="126" t="s">
        <v>1449</v>
      </c>
      <c r="K4787" s="126" t="s">
        <v>535</v>
      </c>
      <c r="L4787" s="126" t="s">
        <v>1450</v>
      </c>
      <c r="M4787" s="130">
        <v>6817.44</v>
      </c>
      <c r="O4787" s="126" t="s">
        <v>365</v>
      </c>
      <c r="P4787" s="130">
        <v>0</v>
      </c>
      <c r="S4787" s="130">
        <v>0</v>
      </c>
      <c r="V4787" s="130">
        <v>28182.58</v>
      </c>
      <c r="X4787" s="126" t="s">
        <v>510</v>
      </c>
      <c r="Z4787" s="127"/>
      <c r="AA4787" s="128">
        <v>2</v>
      </c>
      <c r="AB4787" s="128">
        <v>60</v>
      </c>
      <c r="AC4787" s="126" t="s">
        <v>366</v>
      </c>
      <c r="AD4787" s="126" t="s">
        <v>562</v>
      </c>
      <c r="AG4787" s="127"/>
      <c r="AI4787" s="127"/>
    </row>
    <row r="4788" spans="1:35" ht="14.85" customHeight="1">
      <c r="A4788" s="130">
        <v>5010988</v>
      </c>
      <c r="B4788" s="126" t="s">
        <v>413</v>
      </c>
      <c r="C4788" s="126" t="s">
        <v>9038</v>
      </c>
      <c r="D4788" s="126" t="s">
        <v>3625</v>
      </c>
      <c r="E4788" s="126" t="s">
        <v>288</v>
      </c>
      <c r="F4788" s="126" t="s">
        <v>364</v>
      </c>
      <c r="G4788" s="126" t="s">
        <v>417</v>
      </c>
      <c r="H4788" s="126" t="s">
        <v>126</v>
      </c>
      <c r="I4788" s="126" t="s">
        <v>126</v>
      </c>
      <c r="J4788" s="126" t="s">
        <v>1449</v>
      </c>
      <c r="K4788" s="126" t="s">
        <v>535</v>
      </c>
      <c r="L4788" s="126" t="s">
        <v>1450</v>
      </c>
      <c r="M4788" s="130">
        <v>6817.44</v>
      </c>
      <c r="O4788" s="126" t="s">
        <v>365</v>
      </c>
      <c r="P4788" s="130">
        <v>0</v>
      </c>
      <c r="S4788" s="130">
        <v>0</v>
      </c>
      <c r="V4788" s="130">
        <v>28182.58</v>
      </c>
      <c r="X4788" s="126" t="s">
        <v>469</v>
      </c>
      <c r="Z4788" s="127"/>
      <c r="AA4788" s="128">
        <v>1</v>
      </c>
      <c r="AB4788" s="128">
        <v>60</v>
      </c>
      <c r="AC4788" s="126" t="s">
        <v>366</v>
      </c>
      <c r="AD4788" s="126" t="s">
        <v>562</v>
      </c>
      <c r="AG4788" s="127"/>
      <c r="AI4788" s="127"/>
    </row>
    <row r="4789" spans="1:35" ht="14.85" customHeight="1">
      <c r="A4789" s="130">
        <v>5010987</v>
      </c>
      <c r="B4789" s="126" t="s">
        <v>413</v>
      </c>
      <c r="C4789" s="126" t="s">
        <v>9039</v>
      </c>
      <c r="D4789" s="126" t="s">
        <v>3656</v>
      </c>
      <c r="E4789" s="126" t="s">
        <v>288</v>
      </c>
      <c r="F4789" s="126" t="s">
        <v>364</v>
      </c>
      <c r="G4789" s="126" t="s">
        <v>417</v>
      </c>
      <c r="H4789" s="126" t="s">
        <v>126</v>
      </c>
      <c r="I4789" s="126" t="s">
        <v>126</v>
      </c>
      <c r="J4789" s="126" t="s">
        <v>1449</v>
      </c>
      <c r="K4789" s="126" t="s">
        <v>535</v>
      </c>
      <c r="L4789" s="126" t="s">
        <v>1450</v>
      </c>
      <c r="M4789" s="130">
        <v>6817.44</v>
      </c>
      <c r="O4789" s="126" t="s">
        <v>365</v>
      </c>
      <c r="P4789" s="130">
        <v>0</v>
      </c>
      <c r="S4789" s="130">
        <v>0</v>
      </c>
      <c r="V4789" s="130">
        <v>27097.08</v>
      </c>
      <c r="X4789" s="126" t="s">
        <v>510</v>
      </c>
      <c r="Z4789" s="127"/>
      <c r="AA4789" s="128">
        <v>2</v>
      </c>
      <c r="AB4789" s="128">
        <v>60</v>
      </c>
      <c r="AC4789" s="126" t="s">
        <v>366</v>
      </c>
      <c r="AD4789" s="126" t="s">
        <v>562</v>
      </c>
      <c r="AG4789" s="127"/>
      <c r="AI4789" s="127"/>
    </row>
    <row r="4790" spans="1:35" ht="14.85" customHeight="1">
      <c r="A4790" s="130">
        <v>5010986</v>
      </c>
      <c r="B4790" s="126" t="s">
        <v>413</v>
      </c>
      <c r="C4790" s="126" t="s">
        <v>9039</v>
      </c>
      <c r="D4790" s="126" t="s">
        <v>3656</v>
      </c>
      <c r="E4790" s="126" t="s">
        <v>288</v>
      </c>
      <c r="F4790" s="126" t="s">
        <v>364</v>
      </c>
      <c r="G4790" s="126" t="s">
        <v>417</v>
      </c>
      <c r="H4790" s="126" t="s">
        <v>126</v>
      </c>
      <c r="I4790" s="126" t="s">
        <v>126</v>
      </c>
      <c r="J4790" s="126" t="s">
        <v>1449</v>
      </c>
      <c r="K4790" s="126" t="s">
        <v>535</v>
      </c>
      <c r="L4790" s="126" t="s">
        <v>1450</v>
      </c>
      <c r="M4790" s="130">
        <v>6817.44</v>
      </c>
      <c r="O4790" s="126" t="s">
        <v>365</v>
      </c>
      <c r="P4790" s="130">
        <v>0</v>
      </c>
      <c r="S4790" s="130">
        <v>0</v>
      </c>
      <c r="V4790" s="130">
        <v>27097.08</v>
      </c>
      <c r="X4790" s="126" t="s">
        <v>469</v>
      </c>
      <c r="Z4790" s="127"/>
      <c r="AA4790" s="128">
        <v>1</v>
      </c>
      <c r="AB4790" s="128">
        <v>60</v>
      </c>
      <c r="AC4790" s="126" t="s">
        <v>366</v>
      </c>
      <c r="AD4790" s="126" t="s">
        <v>562</v>
      </c>
      <c r="AG4790" s="127"/>
      <c r="AI4790" s="127"/>
    </row>
    <row r="4791" spans="1:35" ht="14.85" customHeight="1">
      <c r="A4791" s="130">
        <v>5010985</v>
      </c>
      <c r="B4791" s="126" t="s">
        <v>413</v>
      </c>
      <c r="C4791" s="126" t="s">
        <v>9040</v>
      </c>
      <c r="D4791" s="126" t="s">
        <v>3125</v>
      </c>
      <c r="E4791" s="126" t="s">
        <v>288</v>
      </c>
      <c r="F4791" s="126" t="s">
        <v>364</v>
      </c>
      <c r="G4791" s="126" t="s">
        <v>417</v>
      </c>
      <c r="H4791" s="126" t="s">
        <v>126</v>
      </c>
      <c r="I4791" s="126" t="s">
        <v>126</v>
      </c>
      <c r="J4791" s="126" t="s">
        <v>1449</v>
      </c>
      <c r="K4791" s="126" t="s">
        <v>535</v>
      </c>
      <c r="L4791" s="126" t="s">
        <v>1450</v>
      </c>
      <c r="M4791" s="130">
        <v>6817.44</v>
      </c>
      <c r="O4791" s="126" t="s">
        <v>365</v>
      </c>
      <c r="P4791" s="130">
        <v>0</v>
      </c>
      <c r="S4791" s="130">
        <v>0</v>
      </c>
      <c r="V4791" s="130">
        <v>19884.060000000001</v>
      </c>
      <c r="X4791" s="126" t="s">
        <v>510</v>
      </c>
      <c r="Z4791" s="127"/>
      <c r="AA4791" s="128">
        <v>2</v>
      </c>
      <c r="AB4791" s="128">
        <v>60</v>
      </c>
      <c r="AC4791" s="126" t="s">
        <v>366</v>
      </c>
      <c r="AD4791" s="126" t="s">
        <v>562</v>
      </c>
      <c r="AG4791" s="127"/>
      <c r="AI4791" s="127"/>
    </row>
    <row r="4792" spans="1:35" ht="14.85" customHeight="1">
      <c r="A4792" s="130">
        <v>5010984</v>
      </c>
      <c r="B4792" s="126" t="s">
        <v>413</v>
      </c>
      <c r="C4792" s="126" t="s">
        <v>9040</v>
      </c>
      <c r="D4792" s="126" t="s">
        <v>3125</v>
      </c>
      <c r="E4792" s="126" t="s">
        <v>288</v>
      </c>
      <c r="F4792" s="126" t="s">
        <v>364</v>
      </c>
      <c r="G4792" s="126" t="s">
        <v>417</v>
      </c>
      <c r="H4792" s="126" t="s">
        <v>126</v>
      </c>
      <c r="I4792" s="126" t="s">
        <v>126</v>
      </c>
      <c r="J4792" s="126" t="s">
        <v>1449</v>
      </c>
      <c r="K4792" s="126" t="s">
        <v>535</v>
      </c>
      <c r="L4792" s="126" t="s">
        <v>1450</v>
      </c>
      <c r="M4792" s="130">
        <v>6817.44</v>
      </c>
      <c r="O4792" s="126" t="s">
        <v>365</v>
      </c>
      <c r="P4792" s="130">
        <v>0</v>
      </c>
      <c r="S4792" s="130">
        <v>0</v>
      </c>
      <c r="V4792" s="130">
        <v>19884.060000000001</v>
      </c>
      <c r="X4792" s="126" t="s">
        <v>469</v>
      </c>
      <c r="Z4792" s="127"/>
      <c r="AA4792" s="128">
        <v>1</v>
      </c>
      <c r="AB4792" s="128">
        <v>60</v>
      </c>
      <c r="AC4792" s="126" t="s">
        <v>366</v>
      </c>
      <c r="AD4792" s="126" t="s">
        <v>562</v>
      </c>
      <c r="AG4792" s="127"/>
      <c r="AI4792" s="127"/>
    </row>
    <row r="4793" spans="1:35" ht="14.85" customHeight="1">
      <c r="A4793" s="130">
        <v>5010983</v>
      </c>
      <c r="B4793" s="126" t="s">
        <v>413</v>
      </c>
      <c r="C4793" s="126" t="s">
        <v>9041</v>
      </c>
      <c r="D4793" s="126" t="s">
        <v>3625</v>
      </c>
      <c r="E4793" s="126" t="s">
        <v>288</v>
      </c>
      <c r="F4793" s="126" t="s">
        <v>364</v>
      </c>
      <c r="G4793" s="126" t="s">
        <v>417</v>
      </c>
      <c r="H4793" s="126" t="s">
        <v>126</v>
      </c>
      <c r="I4793" s="126" t="s">
        <v>126</v>
      </c>
      <c r="J4793" s="126" t="s">
        <v>1449</v>
      </c>
      <c r="K4793" s="126" t="s">
        <v>535</v>
      </c>
      <c r="L4793" s="126" t="s">
        <v>1450</v>
      </c>
      <c r="M4793" s="130">
        <v>6817.44</v>
      </c>
      <c r="O4793" s="126" t="s">
        <v>365</v>
      </c>
      <c r="P4793" s="130">
        <v>0</v>
      </c>
      <c r="S4793" s="130">
        <v>0</v>
      </c>
      <c r="V4793" s="130">
        <v>20959.41</v>
      </c>
      <c r="X4793" s="126" t="s">
        <v>469</v>
      </c>
      <c r="Z4793" s="127"/>
      <c r="AA4793" s="128">
        <v>1</v>
      </c>
      <c r="AB4793" s="128">
        <v>60</v>
      </c>
      <c r="AC4793" s="126" t="s">
        <v>366</v>
      </c>
      <c r="AD4793" s="126" t="s">
        <v>562</v>
      </c>
      <c r="AG4793" s="127"/>
      <c r="AI4793" s="127"/>
    </row>
    <row r="4794" spans="1:35" ht="14.85" customHeight="1">
      <c r="A4794" s="130">
        <v>5010982</v>
      </c>
      <c r="B4794" s="126" t="s">
        <v>413</v>
      </c>
      <c r="C4794" s="126" t="s">
        <v>9041</v>
      </c>
      <c r="D4794" s="126" t="s">
        <v>3625</v>
      </c>
      <c r="E4794" s="126" t="s">
        <v>288</v>
      </c>
      <c r="F4794" s="126" t="s">
        <v>364</v>
      </c>
      <c r="G4794" s="126" t="s">
        <v>417</v>
      </c>
      <c r="H4794" s="126" t="s">
        <v>126</v>
      </c>
      <c r="I4794" s="126" t="s">
        <v>126</v>
      </c>
      <c r="J4794" s="126" t="s">
        <v>1449</v>
      </c>
      <c r="K4794" s="126" t="s">
        <v>535</v>
      </c>
      <c r="L4794" s="126" t="s">
        <v>1450</v>
      </c>
      <c r="M4794" s="130">
        <v>6817.44</v>
      </c>
      <c r="O4794" s="126" t="s">
        <v>365</v>
      </c>
      <c r="P4794" s="130">
        <v>0</v>
      </c>
      <c r="S4794" s="130">
        <v>0</v>
      </c>
      <c r="V4794" s="130">
        <v>20959.41</v>
      </c>
      <c r="X4794" s="126" t="s">
        <v>510</v>
      </c>
      <c r="Z4794" s="127"/>
      <c r="AA4794" s="128">
        <v>2</v>
      </c>
      <c r="AB4794" s="128">
        <v>60</v>
      </c>
      <c r="AC4794" s="126" t="s">
        <v>366</v>
      </c>
      <c r="AD4794" s="126" t="s">
        <v>562</v>
      </c>
      <c r="AG4794" s="127"/>
      <c r="AI4794" s="127"/>
    </row>
    <row r="4795" spans="1:35" ht="14.85" customHeight="1">
      <c r="A4795" s="130">
        <v>5011093</v>
      </c>
      <c r="B4795" s="126" t="s">
        <v>413</v>
      </c>
      <c r="C4795" s="126" t="s">
        <v>5661</v>
      </c>
      <c r="D4795" s="126" t="s">
        <v>2555</v>
      </c>
      <c r="E4795" s="126" t="s">
        <v>288</v>
      </c>
      <c r="F4795" s="126" t="s">
        <v>364</v>
      </c>
      <c r="G4795" s="126" t="s">
        <v>417</v>
      </c>
      <c r="H4795" s="126" t="s">
        <v>126</v>
      </c>
      <c r="I4795" s="126" t="s">
        <v>126</v>
      </c>
      <c r="J4795" s="126" t="s">
        <v>886</v>
      </c>
      <c r="K4795" s="126" t="s">
        <v>443</v>
      </c>
      <c r="L4795" s="126" t="s">
        <v>887</v>
      </c>
      <c r="M4795" s="130">
        <v>6817.39</v>
      </c>
      <c r="O4795" s="126" t="s">
        <v>365</v>
      </c>
      <c r="P4795" s="130">
        <v>0</v>
      </c>
      <c r="S4795" s="130">
        <v>0</v>
      </c>
      <c r="V4795" s="130">
        <v>11200</v>
      </c>
      <c r="X4795" s="126" t="s">
        <v>469</v>
      </c>
      <c r="Z4795" s="127"/>
      <c r="AA4795" s="128">
        <v>1</v>
      </c>
      <c r="AB4795" s="128">
        <v>60</v>
      </c>
      <c r="AC4795" s="126" t="s">
        <v>366</v>
      </c>
      <c r="AD4795" s="126" t="s">
        <v>1222</v>
      </c>
      <c r="AG4795" s="127"/>
      <c r="AI4795" s="127"/>
    </row>
    <row r="4796" spans="1:35" ht="14.85" customHeight="1">
      <c r="A4796" s="130">
        <v>5011218</v>
      </c>
      <c r="B4796" s="126" t="s">
        <v>413</v>
      </c>
      <c r="C4796" s="126" t="s">
        <v>9042</v>
      </c>
      <c r="D4796" s="126" t="s">
        <v>4716</v>
      </c>
      <c r="E4796" s="126" t="s">
        <v>288</v>
      </c>
      <c r="F4796" s="126" t="s">
        <v>491</v>
      </c>
      <c r="G4796" s="126" t="s">
        <v>417</v>
      </c>
      <c r="H4796" s="126" t="s">
        <v>126</v>
      </c>
      <c r="I4796" s="126" t="s">
        <v>126</v>
      </c>
      <c r="J4796" s="126" t="s">
        <v>503</v>
      </c>
      <c r="K4796" s="126" t="s">
        <v>504</v>
      </c>
      <c r="L4796" s="126" t="s">
        <v>505</v>
      </c>
      <c r="M4796" s="130">
        <v>48694.99</v>
      </c>
      <c r="N4796" s="126" t="s">
        <v>290</v>
      </c>
      <c r="O4796" s="126" t="s">
        <v>1601</v>
      </c>
      <c r="P4796" s="130">
        <v>0</v>
      </c>
      <c r="S4796" s="130">
        <v>0</v>
      </c>
      <c r="V4796" s="130">
        <v>48694.99</v>
      </c>
      <c r="X4796" s="126" t="s">
        <v>1602</v>
      </c>
      <c r="Z4796" s="127"/>
      <c r="AA4796" s="128">
        <v>1</v>
      </c>
      <c r="AB4796" s="128">
        <v>60</v>
      </c>
      <c r="AD4796" s="126" t="s">
        <v>1222</v>
      </c>
      <c r="AG4796" s="127"/>
      <c r="AI4796" s="127"/>
    </row>
    <row r="4797" spans="1:35" ht="14.85" customHeight="1">
      <c r="A4797" s="130">
        <v>5011092</v>
      </c>
      <c r="B4797" s="126" t="s">
        <v>413</v>
      </c>
      <c r="C4797" s="126" t="s">
        <v>5662</v>
      </c>
      <c r="D4797" s="126" t="s">
        <v>5663</v>
      </c>
      <c r="E4797" s="126" t="s">
        <v>288</v>
      </c>
      <c r="F4797" s="126" t="s">
        <v>364</v>
      </c>
      <c r="G4797" s="126" t="s">
        <v>417</v>
      </c>
      <c r="H4797" s="126" t="s">
        <v>126</v>
      </c>
      <c r="I4797" s="126" t="s">
        <v>126</v>
      </c>
      <c r="J4797" s="126" t="s">
        <v>886</v>
      </c>
      <c r="K4797" s="126" t="s">
        <v>443</v>
      </c>
      <c r="L4797" s="126" t="s">
        <v>887</v>
      </c>
      <c r="M4797" s="130">
        <v>6817.39</v>
      </c>
      <c r="O4797" s="126" t="s">
        <v>365</v>
      </c>
      <c r="P4797" s="130">
        <v>0</v>
      </c>
      <c r="S4797" s="130">
        <v>0</v>
      </c>
      <c r="V4797" s="130">
        <v>14121.73</v>
      </c>
      <c r="X4797" s="126" t="s">
        <v>469</v>
      </c>
      <c r="Z4797" s="127"/>
      <c r="AA4797" s="128">
        <v>1</v>
      </c>
      <c r="AB4797" s="128">
        <v>60</v>
      </c>
      <c r="AC4797" s="126" t="s">
        <v>366</v>
      </c>
      <c r="AD4797" s="126" t="s">
        <v>1222</v>
      </c>
      <c r="AG4797" s="127"/>
      <c r="AI4797" s="127"/>
    </row>
    <row r="4798" spans="1:35" ht="14.85" customHeight="1">
      <c r="A4798" s="130">
        <v>5011091</v>
      </c>
      <c r="B4798" s="126" t="s">
        <v>413</v>
      </c>
      <c r="C4798" s="126" t="s">
        <v>4996</v>
      </c>
      <c r="D4798" s="126" t="s">
        <v>4997</v>
      </c>
      <c r="E4798" s="126" t="s">
        <v>288</v>
      </c>
      <c r="F4798" s="126" t="s">
        <v>364</v>
      </c>
      <c r="G4798" s="126" t="s">
        <v>417</v>
      </c>
      <c r="H4798" s="126" t="s">
        <v>126</v>
      </c>
      <c r="I4798" s="126" t="s">
        <v>126</v>
      </c>
      <c r="J4798" s="126" t="s">
        <v>886</v>
      </c>
      <c r="K4798" s="126" t="s">
        <v>443</v>
      </c>
      <c r="L4798" s="126" t="s">
        <v>887</v>
      </c>
      <c r="M4798" s="130">
        <v>6817.39</v>
      </c>
      <c r="O4798" s="126" t="s">
        <v>365</v>
      </c>
      <c r="P4798" s="130">
        <v>0</v>
      </c>
      <c r="S4798" s="130">
        <v>0</v>
      </c>
      <c r="V4798" s="130">
        <v>22400</v>
      </c>
      <c r="X4798" s="126" t="s">
        <v>469</v>
      </c>
      <c r="Z4798" s="127"/>
      <c r="AA4798" s="128">
        <v>1</v>
      </c>
      <c r="AB4798" s="128">
        <v>60</v>
      </c>
      <c r="AC4798" s="126" t="s">
        <v>366</v>
      </c>
      <c r="AD4798" s="126" t="s">
        <v>1222</v>
      </c>
      <c r="AG4798" s="127"/>
      <c r="AI4798" s="127"/>
    </row>
    <row r="4799" spans="1:35" ht="14.85" customHeight="1">
      <c r="A4799" s="130">
        <v>5011169</v>
      </c>
      <c r="B4799" s="126" t="s">
        <v>413</v>
      </c>
      <c r="C4799" s="126" t="s">
        <v>9043</v>
      </c>
      <c r="D4799" s="126" t="s">
        <v>3209</v>
      </c>
      <c r="E4799" s="126" t="s">
        <v>288</v>
      </c>
      <c r="F4799" s="126" t="s">
        <v>491</v>
      </c>
      <c r="G4799" s="126" t="s">
        <v>417</v>
      </c>
      <c r="H4799" s="126" t="s">
        <v>126</v>
      </c>
      <c r="I4799" s="126" t="s">
        <v>126</v>
      </c>
      <c r="J4799" s="126" t="s">
        <v>503</v>
      </c>
      <c r="K4799" s="126" t="s">
        <v>504</v>
      </c>
      <c r="L4799" s="126" t="s">
        <v>505</v>
      </c>
      <c r="M4799" s="130">
        <v>138295.35999999999</v>
      </c>
      <c r="N4799" s="126" t="s">
        <v>290</v>
      </c>
      <c r="O4799" s="126" t="s">
        <v>506</v>
      </c>
      <c r="P4799" s="130">
        <v>0</v>
      </c>
      <c r="S4799" s="130">
        <v>0</v>
      </c>
      <c r="V4799" s="130">
        <v>146979.99</v>
      </c>
      <c r="X4799" s="126" t="s">
        <v>516</v>
      </c>
      <c r="Y4799" s="126" t="s">
        <v>517</v>
      </c>
      <c r="Z4799" s="127"/>
      <c r="AA4799" s="128">
        <v>1</v>
      </c>
      <c r="AB4799" s="128">
        <v>84</v>
      </c>
      <c r="AD4799" s="126" t="s">
        <v>1222</v>
      </c>
      <c r="AG4799" s="127"/>
      <c r="AI4799" s="127"/>
    </row>
    <row r="4800" spans="1:35" ht="14.85" customHeight="1">
      <c r="A4800" s="130">
        <v>5011167</v>
      </c>
      <c r="B4800" s="126" t="s">
        <v>413</v>
      </c>
      <c r="C4800" s="126" t="s">
        <v>5884</v>
      </c>
      <c r="D4800" s="126" t="s">
        <v>5885</v>
      </c>
      <c r="E4800" s="126" t="s">
        <v>288</v>
      </c>
      <c r="F4800" s="126" t="s">
        <v>364</v>
      </c>
      <c r="G4800" s="126" t="s">
        <v>417</v>
      </c>
      <c r="H4800" s="126" t="s">
        <v>126</v>
      </c>
      <c r="I4800" s="126" t="s">
        <v>126</v>
      </c>
      <c r="J4800" s="126" t="s">
        <v>886</v>
      </c>
      <c r="K4800" s="126" t="s">
        <v>443</v>
      </c>
      <c r="L4800" s="126" t="s">
        <v>887</v>
      </c>
      <c r="M4800" s="130">
        <v>9739.1299999999992</v>
      </c>
      <c r="O4800" s="126" t="s">
        <v>486</v>
      </c>
      <c r="P4800" s="130">
        <v>0</v>
      </c>
      <c r="S4800" s="130">
        <v>0</v>
      </c>
      <c r="V4800" s="130">
        <v>10226.07</v>
      </c>
      <c r="X4800" s="126" t="s">
        <v>549</v>
      </c>
      <c r="Z4800" s="127"/>
      <c r="AA4800" s="128">
        <v>2</v>
      </c>
      <c r="AB4800" s="128">
        <v>60</v>
      </c>
      <c r="AC4800" s="126" t="s">
        <v>366</v>
      </c>
      <c r="AD4800" s="126" t="s">
        <v>1222</v>
      </c>
      <c r="AG4800" s="127"/>
      <c r="AI4800" s="127"/>
    </row>
    <row r="4801" spans="1:35" ht="14.85" customHeight="1">
      <c r="A4801" s="130">
        <v>5009377</v>
      </c>
      <c r="B4801" s="126" t="s">
        <v>9044</v>
      </c>
      <c r="C4801" s="126" t="s">
        <v>6490</v>
      </c>
      <c r="D4801" s="126" t="s">
        <v>9045</v>
      </c>
      <c r="E4801" s="126" t="s">
        <v>288</v>
      </c>
      <c r="F4801" s="126" t="s">
        <v>753</v>
      </c>
      <c r="G4801" s="126" t="s">
        <v>417</v>
      </c>
      <c r="H4801" s="126" t="s">
        <v>126</v>
      </c>
      <c r="I4801" s="126" t="s">
        <v>126</v>
      </c>
      <c r="J4801" s="126" t="s">
        <v>3320</v>
      </c>
      <c r="K4801" s="126" t="s">
        <v>747</v>
      </c>
      <c r="L4801" s="126" t="s">
        <v>3321</v>
      </c>
      <c r="M4801" s="130">
        <v>974.4</v>
      </c>
      <c r="O4801" s="126" t="s">
        <v>346</v>
      </c>
      <c r="P4801" s="130">
        <v>0</v>
      </c>
      <c r="S4801" s="130">
        <v>0</v>
      </c>
      <c r="V4801" s="130">
        <v>1110.24</v>
      </c>
      <c r="X4801" s="126" t="s">
        <v>2647</v>
      </c>
      <c r="Z4801" s="127"/>
      <c r="AA4801" s="128">
        <v>2</v>
      </c>
      <c r="AB4801" s="128">
        <v>12</v>
      </c>
      <c r="AD4801" s="126" t="s">
        <v>562</v>
      </c>
      <c r="AG4801" s="127"/>
      <c r="AI4801" s="127"/>
    </row>
    <row r="4802" spans="1:35" ht="14.85" customHeight="1">
      <c r="A4802" s="130">
        <v>5008713</v>
      </c>
      <c r="B4802" s="126" t="s">
        <v>9046</v>
      </c>
      <c r="C4802" s="126" t="s">
        <v>9047</v>
      </c>
      <c r="D4802" s="126" t="s">
        <v>9048</v>
      </c>
      <c r="E4802" s="126" t="s">
        <v>288</v>
      </c>
      <c r="F4802" s="126" t="s">
        <v>591</v>
      </c>
      <c r="G4802" s="126" t="s">
        <v>417</v>
      </c>
      <c r="H4802" s="126" t="s">
        <v>126</v>
      </c>
      <c r="I4802" s="126" t="s">
        <v>126</v>
      </c>
      <c r="J4802" s="126" t="s">
        <v>5897</v>
      </c>
      <c r="K4802" s="126" t="s">
        <v>1104</v>
      </c>
      <c r="L4802" s="126" t="s">
        <v>2022</v>
      </c>
      <c r="M4802" s="130">
        <v>486.96</v>
      </c>
      <c r="O4802" s="126" t="s">
        <v>2262</v>
      </c>
      <c r="P4802" s="130">
        <v>0</v>
      </c>
      <c r="S4802" s="130">
        <v>0</v>
      </c>
      <c r="V4802" s="130">
        <v>486.96</v>
      </c>
      <c r="X4802" s="126" t="s">
        <v>2263</v>
      </c>
      <c r="Z4802" s="127"/>
      <c r="AA4802" s="128">
        <v>1</v>
      </c>
      <c r="AB4802" s="128">
        <v>24</v>
      </c>
      <c r="AD4802" s="126" t="s">
        <v>562</v>
      </c>
      <c r="AG4802" s="127"/>
      <c r="AI4802" s="127"/>
    </row>
    <row r="4803" spans="1:35" ht="14.85" customHeight="1">
      <c r="A4803" s="130">
        <v>5008712</v>
      </c>
      <c r="B4803" s="126" t="s">
        <v>413</v>
      </c>
      <c r="C4803" s="126" t="s">
        <v>8291</v>
      </c>
      <c r="D4803" s="126" t="s">
        <v>551</v>
      </c>
      <c r="E4803" s="126" t="s">
        <v>288</v>
      </c>
      <c r="F4803" s="126" t="s">
        <v>364</v>
      </c>
      <c r="G4803" s="126" t="s">
        <v>417</v>
      </c>
      <c r="H4803" s="126" t="s">
        <v>126</v>
      </c>
      <c r="I4803" s="126" t="s">
        <v>126</v>
      </c>
      <c r="J4803" s="126" t="s">
        <v>1989</v>
      </c>
      <c r="K4803" s="126" t="s">
        <v>504</v>
      </c>
      <c r="L4803" s="126" t="s">
        <v>545</v>
      </c>
      <c r="M4803" s="130">
        <v>9252.18</v>
      </c>
      <c r="O4803" s="126" t="s">
        <v>486</v>
      </c>
      <c r="P4803" s="130">
        <v>0</v>
      </c>
      <c r="S4803" s="130">
        <v>0</v>
      </c>
      <c r="V4803" s="130">
        <v>9252.18</v>
      </c>
      <c r="X4803" s="126" t="s">
        <v>487</v>
      </c>
      <c r="Z4803" s="127"/>
      <c r="AA4803" s="128">
        <v>1</v>
      </c>
      <c r="AB4803" s="128">
        <v>60</v>
      </c>
      <c r="AC4803" s="126" t="s">
        <v>366</v>
      </c>
      <c r="AD4803" s="126" t="s">
        <v>1801</v>
      </c>
      <c r="AG4803" s="127"/>
      <c r="AI4803" s="127"/>
    </row>
    <row r="4804" spans="1:35" ht="14.85" customHeight="1">
      <c r="A4804" s="130">
        <v>5008711</v>
      </c>
      <c r="B4804" s="126" t="s">
        <v>9049</v>
      </c>
      <c r="C4804" s="126" t="s">
        <v>5902</v>
      </c>
      <c r="D4804" s="126" t="s">
        <v>9050</v>
      </c>
      <c r="E4804" s="126" t="s">
        <v>288</v>
      </c>
      <c r="F4804" s="126" t="s">
        <v>753</v>
      </c>
      <c r="G4804" s="126" t="s">
        <v>417</v>
      </c>
      <c r="H4804" s="126" t="s">
        <v>126</v>
      </c>
      <c r="I4804" s="126" t="s">
        <v>126</v>
      </c>
      <c r="J4804" s="126" t="s">
        <v>5904</v>
      </c>
      <c r="K4804" s="126" t="s">
        <v>504</v>
      </c>
      <c r="L4804" s="126" t="s">
        <v>5905</v>
      </c>
      <c r="M4804" s="130">
        <v>340.48</v>
      </c>
      <c r="O4804" s="126" t="s">
        <v>346</v>
      </c>
      <c r="P4804" s="130">
        <v>0</v>
      </c>
      <c r="S4804" s="130">
        <v>0</v>
      </c>
      <c r="V4804" s="130">
        <v>1138.49</v>
      </c>
      <c r="X4804" s="126" t="s">
        <v>6124</v>
      </c>
      <c r="Z4804" s="127"/>
      <c r="AA4804" s="128">
        <v>2</v>
      </c>
      <c r="AB4804" s="128">
        <v>12</v>
      </c>
      <c r="AD4804" s="126" t="s">
        <v>562</v>
      </c>
      <c r="AG4804" s="127"/>
      <c r="AI4804" s="127"/>
    </row>
    <row r="4805" spans="1:35" ht="14.85" customHeight="1">
      <c r="A4805" s="130">
        <v>5008709</v>
      </c>
      <c r="B4805" s="126" t="s">
        <v>9051</v>
      </c>
      <c r="C4805" s="126" t="s">
        <v>9052</v>
      </c>
      <c r="D4805" s="126" t="s">
        <v>929</v>
      </c>
      <c r="E4805" s="126" t="s">
        <v>288</v>
      </c>
      <c r="F4805" s="126" t="s">
        <v>491</v>
      </c>
      <c r="G4805" s="126" t="s">
        <v>417</v>
      </c>
      <c r="H4805" s="126" t="s">
        <v>126</v>
      </c>
      <c r="I4805" s="126" t="s">
        <v>308</v>
      </c>
      <c r="J4805" s="126" t="s">
        <v>930</v>
      </c>
      <c r="K4805" s="126" t="s">
        <v>504</v>
      </c>
      <c r="L4805" s="126" t="s">
        <v>931</v>
      </c>
      <c r="M4805" s="130">
        <v>6366.16</v>
      </c>
      <c r="N4805" s="126" t="s">
        <v>290</v>
      </c>
      <c r="O4805" s="126" t="s">
        <v>844</v>
      </c>
      <c r="P4805" s="130">
        <v>0</v>
      </c>
      <c r="S4805" s="130">
        <v>0</v>
      </c>
      <c r="V4805" s="130">
        <v>7073.52</v>
      </c>
      <c r="X4805" s="126" t="s">
        <v>845</v>
      </c>
      <c r="Y4805" s="126" t="s">
        <v>517</v>
      </c>
      <c r="Z4805" s="127" t="s">
        <v>309</v>
      </c>
      <c r="AA4805" s="128">
        <v>1</v>
      </c>
      <c r="AB4805" s="128">
        <v>84</v>
      </c>
      <c r="AD4805" s="126" t="s">
        <v>562</v>
      </c>
      <c r="AG4805" s="127"/>
      <c r="AI4805" s="127"/>
    </row>
    <row r="4806" spans="1:35" ht="14.85" customHeight="1">
      <c r="A4806" s="130">
        <v>5008708</v>
      </c>
      <c r="B4806" s="126" t="s">
        <v>413</v>
      </c>
      <c r="C4806" s="126" t="s">
        <v>9053</v>
      </c>
      <c r="D4806" s="126" t="s">
        <v>2764</v>
      </c>
      <c r="E4806" s="126" t="s">
        <v>288</v>
      </c>
      <c r="F4806" s="126" t="s">
        <v>364</v>
      </c>
      <c r="G4806" s="126" t="s">
        <v>417</v>
      </c>
      <c r="H4806" s="126" t="s">
        <v>126</v>
      </c>
      <c r="I4806" s="126" t="s">
        <v>126</v>
      </c>
      <c r="J4806" s="126" t="s">
        <v>1989</v>
      </c>
      <c r="K4806" s="126" t="s">
        <v>504</v>
      </c>
      <c r="L4806" s="126" t="s">
        <v>545</v>
      </c>
      <c r="M4806" s="130">
        <v>9739.1299999999992</v>
      </c>
      <c r="O4806" s="126" t="s">
        <v>486</v>
      </c>
      <c r="P4806" s="130">
        <v>0</v>
      </c>
      <c r="S4806" s="130">
        <v>0</v>
      </c>
      <c r="V4806" s="130">
        <v>11200</v>
      </c>
      <c r="X4806" s="126" t="s">
        <v>487</v>
      </c>
      <c r="Z4806" s="127"/>
      <c r="AA4806" s="128">
        <v>1</v>
      </c>
      <c r="AB4806" s="128">
        <v>60</v>
      </c>
      <c r="AC4806" s="126" t="s">
        <v>366</v>
      </c>
      <c r="AD4806" s="126" t="s">
        <v>1801</v>
      </c>
      <c r="AG4806" s="127"/>
      <c r="AI4806" s="127"/>
    </row>
    <row r="4807" spans="1:35" ht="14.85" customHeight="1">
      <c r="A4807" s="130">
        <v>5008707</v>
      </c>
      <c r="B4807" s="126" t="s">
        <v>9054</v>
      </c>
      <c r="C4807" s="126" t="s">
        <v>5902</v>
      </c>
      <c r="D4807" s="126" t="s">
        <v>5903</v>
      </c>
      <c r="E4807" s="126" t="s">
        <v>288</v>
      </c>
      <c r="F4807" s="126" t="s">
        <v>753</v>
      </c>
      <c r="G4807" s="126" t="s">
        <v>417</v>
      </c>
      <c r="H4807" s="126" t="s">
        <v>308</v>
      </c>
      <c r="I4807" s="126" t="s">
        <v>308</v>
      </c>
      <c r="J4807" s="126" t="s">
        <v>5904</v>
      </c>
      <c r="K4807" s="126" t="s">
        <v>504</v>
      </c>
      <c r="L4807" s="126" t="s">
        <v>5905</v>
      </c>
      <c r="M4807" s="130">
        <v>584.64</v>
      </c>
      <c r="O4807" s="126" t="s">
        <v>346</v>
      </c>
      <c r="P4807" s="130">
        <v>0</v>
      </c>
      <c r="S4807" s="130">
        <v>0</v>
      </c>
      <c r="V4807" s="130">
        <v>1871.85</v>
      </c>
      <c r="X4807" s="126" t="s">
        <v>2644</v>
      </c>
      <c r="Z4807" s="127"/>
      <c r="AA4807" s="128">
        <v>2</v>
      </c>
      <c r="AB4807" s="128">
        <v>12</v>
      </c>
      <c r="AD4807" s="126" t="s">
        <v>562</v>
      </c>
      <c r="AG4807" s="127"/>
      <c r="AI4807" s="127"/>
    </row>
    <row r="4808" spans="1:35" ht="14.85" customHeight="1">
      <c r="A4808" s="130">
        <v>5008706</v>
      </c>
      <c r="B4808" s="126" t="s">
        <v>413</v>
      </c>
      <c r="C4808" s="126" t="s">
        <v>9053</v>
      </c>
      <c r="D4808" s="126" t="s">
        <v>2764</v>
      </c>
      <c r="E4808" s="126" t="s">
        <v>288</v>
      </c>
      <c r="F4808" s="126" t="s">
        <v>364</v>
      </c>
      <c r="G4808" s="126" t="s">
        <v>417</v>
      </c>
      <c r="H4808" s="126" t="s">
        <v>126</v>
      </c>
      <c r="I4808" s="126" t="s">
        <v>126</v>
      </c>
      <c r="J4808" s="126" t="s">
        <v>1989</v>
      </c>
      <c r="K4808" s="126" t="s">
        <v>504</v>
      </c>
      <c r="L4808" s="126" t="s">
        <v>545</v>
      </c>
      <c r="M4808" s="130">
        <v>9739.1299999999992</v>
      </c>
      <c r="O4808" s="126" t="s">
        <v>486</v>
      </c>
      <c r="P4808" s="130">
        <v>0</v>
      </c>
      <c r="S4808" s="130">
        <v>0</v>
      </c>
      <c r="V4808" s="130">
        <v>11200</v>
      </c>
      <c r="X4808" s="126" t="s">
        <v>549</v>
      </c>
      <c r="Z4808" s="127"/>
      <c r="AA4808" s="128">
        <v>2</v>
      </c>
      <c r="AB4808" s="128">
        <v>60</v>
      </c>
      <c r="AC4808" s="126" t="s">
        <v>366</v>
      </c>
      <c r="AD4808" s="126" t="s">
        <v>1801</v>
      </c>
      <c r="AG4808" s="127"/>
      <c r="AI4808" s="127"/>
    </row>
    <row r="4809" spans="1:35" ht="14.85" customHeight="1">
      <c r="A4809" s="130">
        <v>5008704</v>
      </c>
      <c r="B4809" s="126" t="s">
        <v>413</v>
      </c>
      <c r="C4809" s="126" t="s">
        <v>9053</v>
      </c>
      <c r="D4809" s="126" t="s">
        <v>2764</v>
      </c>
      <c r="E4809" s="126" t="s">
        <v>288</v>
      </c>
      <c r="F4809" s="126" t="s">
        <v>364</v>
      </c>
      <c r="G4809" s="126" t="s">
        <v>417</v>
      </c>
      <c r="H4809" s="126" t="s">
        <v>126</v>
      </c>
      <c r="I4809" s="126" t="s">
        <v>126</v>
      </c>
      <c r="J4809" s="126" t="s">
        <v>1989</v>
      </c>
      <c r="K4809" s="126" t="s">
        <v>504</v>
      </c>
      <c r="L4809" s="126" t="s">
        <v>545</v>
      </c>
      <c r="M4809" s="130">
        <v>6817.39</v>
      </c>
      <c r="O4809" s="126" t="s">
        <v>365</v>
      </c>
      <c r="P4809" s="130">
        <v>0</v>
      </c>
      <c r="S4809" s="130">
        <v>0</v>
      </c>
      <c r="V4809" s="130">
        <v>11200</v>
      </c>
      <c r="X4809" s="126" t="s">
        <v>510</v>
      </c>
      <c r="Z4809" s="127"/>
      <c r="AA4809" s="128">
        <v>2</v>
      </c>
      <c r="AB4809" s="128">
        <v>60</v>
      </c>
      <c r="AC4809" s="126" t="s">
        <v>366</v>
      </c>
      <c r="AD4809" s="126" t="s">
        <v>1801</v>
      </c>
      <c r="AG4809" s="127"/>
      <c r="AI4809" s="127"/>
    </row>
    <row r="4810" spans="1:35" ht="14.85" customHeight="1">
      <c r="A4810" s="130">
        <v>5008703</v>
      </c>
      <c r="B4810" s="126" t="s">
        <v>9055</v>
      </c>
      <c r="C4810" s="126" t="s">
        <v>9056</v>
      </c>
      <c r="D4810" s="126" t="s">
        <v>929</v>
      </c>
      <c r="E4810" s="126" t="s">
        <v>288</v>
      </c>
      <c r="F4810" s="126" t="s">
        <v>491</v>
      </c>
      <c r="G4810" s="126" t="s">
        <v>417</v>
      </c>
      <c r="H4810" s="126" t="s">
        <v>126</v>
      </c>
      <c r="I4810" s="126" t="s">
        <v>126</v>
      </c>
      <c r="J4810" s="126" t="s">
        <v>930</v>
      </c>
      <c r="K4810" s="126" t="s">
        <v>504</v>
      </c>
      <c r="L4810" s="126" t="s">
        <v>931</v>
      </c>
      <c r="M4810" s="130">
        <v>5889.33</v>
      </c>
      <c r="N4810" s="126" t="s">
        <v>290</v>
      </c>
      <c r="O4810" s="126" t="s">
        <v>844</v>
      </c>
      <c r="P4810" s="130">
        <v>0</v>
      </c>
      <c r="S4810" s="130">
        <v>0</v>
      </c>
      <c r="V4810" s="130">
        <v>6543.71</v>
      </c>
      <c r="X4810" s="126" t="s">
        <v>845</v>
      </c>
      <c r="Y4810" s="126" t="s">
        <v>517</v>
      </c>
      <c r="Z4810" s="127" t="s">
        <v>309</v>
      </c>
      <c r="AA4810" s="128">
        <v>1</v>
      </c>
      <c r="AB4810" s="128">
        <v>84</v>
      </c>
      <c r="AD4810" s="126" t="s">
        <v>562</v>
      </c>
      <c r="AG4810" s="127"/>
      <c r="AI4810" s="127"/>
    </row>
    <row r="4811" spans="1:35" ht="14.85" customHeight="1">
      <c r="A4811" s="130">
        <v>5008702</v>
      </c>
      <c r="B4811" s="126" t="s">
        <v>9057</v>
      </c>
      <c r="C4811" s="126" t="s">
        <v>9058</v>
      </c>
      <c r="D4811" s="126" t="s">
        <v>9059</v>
      </c>
      <c r="E4811" s="126" t="s">
        <v>288</v>
      </c>
      <c r="F4811" s="126" t="s">
        <v>491</v>
      </c>
      <c r="G4811" s="126" t="s">
        <v>417</v>
      </c>
      <c r="H4811" s="126" t="s">
        <v>126</v>
      </c>
      <c r="I4811" s="126" t="s">
        <v>126</v>
      </c>
      <c r="J4811" s="126" t="s">
        <v>5918</v>
      </c>
      <c r="K4811" s="126" t="s">
        <v>852</v>
      </c>
      <c r="L4811" s="126" t="s">
        <v>5919</v>
      </c>
      <c r="M4811" s="130">
        <v>925.12</v>
      </c>
      <c r="O4811" s="126" t="s">
        <v>1081</v>
      </c>
      <c r="P4811" s="130">
        <v>0</v>
      </c>
      <c r="S4811" s="130">
        <v>0</v>
      </c>
      <c r="V4811" s="130">
        <v>925.12</v>
      </c>
      <c r="X4811" s="126" t="s">
        <v>1082</v>
      </c>
      <c r="Z4811" s="127"/>
      <c r="AA4811" s="128">
        <v>1</v>
      </c>
      <c r="AB4811" s="128">
        <v>36</v>
      </c>
      <c r="AD4811" s="126" t="s">
        <v>562</v>
      </c>
      <c r="AG4811" s="127"/>
      <c r="AI4811" s="127"/>
    </row>
    <row r="4812" spans="1:35" ht="14.85" customHeight="1">
      <c r="A4812" s="130">
        <v>5009690</v>
      </c>
      <c r="B4812" s="126" t="s">
        <v>9060</v>
      </c>
      <c r="C4812" s="126" t="s">
        <v>7955</v>
      </c>
      <c r="D4812" s="126" t="s">
        <v>9061</v>
      </c>
      <c r="E4812" s="126" t="s">
        <v>288</v>
      </c>
      <c r="F4812" s="126" t="s">
        <v>440</v>
      </c>
      <c r="G4812" s="126" t="s">
        <v>458</v>
      </c>
      <c r="H4812" s="126" t="s">
        <v>126</v>
      </c>
      <c r="I4812" s="126" t="s">
        <v>418</v>
      </c>
      <c r="J4812" s="126" t="s">
        <v>442</v>
      </c>
      <c r="K4812" s="126" t="s">
        <v>443</v>
      </c>
      <c r="L4812" s="126" t="s">
        <v>444</v>
      </c>
      <c r="M4812" s="130">
        <v>2318.9699999999998</v>
      </c>
      <c r="O4812" s="126" t="s">
        <v>445</v>
      </c>
      <c r="P4812" s="130">
        <v>0</v>
      </c>
      <c r="S4812" s="130">
        <v>0</v>
      </c>
      <c r="V4812" s="130">
        <v>2318.9699999999998</v>
      </c>
      <c r="X4812" s="126" t="s">
        <v>600</v>
      </c>
      <c r="Z4812" s="127"/>
      <c r="AA4812" s="128">
        <v>60</v>
      </c>
      <c r="AB4812" s="128">
        <v>1</v>
      </c>
      <c r="AD4812" s="126" t="s">
        <v>562</v>
      </c>
      <c r="AG4812" s="127"/>
      <c r="AI4812" s="127"/>
    </row>
    <row r="4813" spans="1:35" ht="14.85" customHeight="1">
      <c r="A4813" s="130">
        <v>5009689</v>
      </c>
      <c r="B4813" s="126" t="s">
        <v>9062</v>
      </c>
      <c r="C4813" s="126" t="s">
        <v>7955</v>
      </c>
      <c r="D4813" s="126" t="s">
        <v>9063</v>
      </c>
      <c r="E4813" s="126" t="s">
        <v>288</v>
      </c>
      <c r="F4813" s="126" t="s">
        <v>440</v>
      </c>
      <c r="G4813" s="126" t="s">
        <v>458</v>
      </c>
      <c r="H4813" s="126" t="s">
        <v>126</v>
      </c>
      <c r="I4813" s="126" t="s">
        <v>418</v>
      </c>
      <c r="J4813" s="126" t="s">
        <v>442</v>
      </c>
      <c r="K4813" s="126" t="s">
        <v>443</v>
      </c>
      <c r="L4813" s="126" t="s">
        <v>444</v>
      </c>
      <c r="M4813" s="130">
        <v>2318.9699999999998</v>
      </c>
      <c r="O4813" s="126" t="s">
        <v>445</v>
      </c>
      <c r="P4813" s="130">
        <v>0</v>
      </c>
      <c r="S4813" s="130">
        <v>0</v>
      </c>
      <c r="V4813" s="130">
        <v>2318.9699999999998</v>
      </c>
      <c r="X4813" s="126" t="s">
        <v>600</v>
      </c>
      <c r="Z4813" s="127"/>
      <c r="AA4813" s="128">
        <v>60</v>
      </c>
      <c r="AB4813" s="128">
        <v>1</v>
      </c>
      <c r="AD4813" s="126" t="s">
        <v>562</v>
      </c>
      <c r="AG4813" s="127"/>
      <c r="AI4813" s="127"/>
    </row>
    <row r="4814" spans="1:35" ht="14.85" customHeight="1">
      <c r="A4814" s="130">
        <v>5009688</v>
      </c>
      <c r="B4814" s="126" t="s">
        <v>9064</v>
      </c>
      <c r="C4814" s="126" t="s">
        <v>6975</v>
      </c>
      <c r="D4814" s="126" t="s">
        <v>9065</v>
      </c>
      <c r="E4814" s="126" t="s">
        <v>288</v>
      </c>
      <c r="F4814" s="126" t="s">
        <v>522</v>
      </c>
      <c r="G4814" s="126" t="s">
        <v>523</v>
      </c>
      <c r="H4814" s="126" t="s">
        <v>524</v>
      </c>
      <c r="I4814" s="126" t="s">
        <v>418</v>
      </c>
      <c r="J4814" s="126" t="s">
        <v>2496</v>
      </c>
      <c r="K4814" s="126" t="s">
        <v>558</v>
      </c>
      <c r="L4814" s="126" t="s">
        <v>977</v>
      </c>
      <c r="M4814" s="130">
        <v>1344</v>
      </c>
      <c r="N4814" s="126" t="s">
        <v>290</v>
      </c>
      <c r="O4814" s="126" t="s">
        <v>621</v>
      </c>
      <c r="P4814" s="130">
        <v>0</v>
      </c>
      <c r="S4814" s="130">
        <v>0</v>
      </c>
      <c r="V4814" s="130">
        <v>1344</v>
      </c>
      <c r="X4814" s="126" t="s">
        <v>2715</v>
      </c>
      <c r="Z4814" s="127"/>
      <c r="AA4814" s="128"/>
      <c r="AB4814" s="128"/>
      <c r="AD4814" s="126" t="s">
        <v>562</v>
      </c>
      <c r="AG4814" s="127"/>
      <c r="AI4814" s="127"/>
    </row>
    <row r="4815" spans="1:35" ht="14.85" customHeight="1">
      <c r="A4815" s="130">
        <v>5009687</v>
      </c>
      <c r="B4815" s="126" t="s">
        <v>9066</v>
      </c>
      <c r="C4815" s="126" t="s">
        <v>7955</v>
      </c>
      <c r="D4815" s="126" t="s">
        <v>9067</v>
      </c>
      <c r="E4815" s="126" t="s">
        <v>288</v>
      </c>
      <c r="F4815" s="126" t="s">
        <v>440</v>
      </c>
      <c r="G4815" s="126" t="s">
        <v>458</v>
      </c>
      <c r="H4815" s="126" t="s">
        <v>126</v>
      </c>
      <c r="I4815" s="126" t="s">
        <v>418</v>
      </c>
      <c r="J4815" s="126" t="s">
        <v>442</v>
      </c>
      <c r="K4815" s="126" t="s">
        <v>443</v>
      </c>
      <c r="L4815" s="126" t="s">
        <v>444</v>
      </c>
      <c r="M4815" s="130">
        <v>2352</v>
      </c>
      <c r="O4815" s="126" t="s">
        <v>445</v>
      </c>
      <c r="P4815" s="130">
        <v>0</v>
      </c>
      <c r="S4815" s="130">
        <v>0</v>
      </c>
      <c r="V4815" s="130">
        <v>2352</v>
      </c>
      <c r="X4815" s="126" t="s">
        <v>600</v>
      </c>
      <c r="Z4815" s="127"/>
      <c r="AA4815" s="128">
        <v>60</v>
      </c>
      <c r="AB4815" s="128">
        <v>1</v>
      </c>
      <c r="AD4815" s="126" t="s">
        <v>562</v>
      </c>
      <c r="AG4815" s="127"/>
      <c r="AI4815" s="127"/>
    </row>
    <row r="4816" spans="1:35" ht="14.85" customHeight="1">
      <c r="A4816" s="130">
        <v>5009686</v>
      </c>
      <c r="B4816" s="126" t="s">
        <v>9068</v>
      </c>
      <c r="C4816" s="126" t="s">
        <v>9069</v>
      </c>
      <c r="D4816" s="126" t="s">
        <v>9070</v>
      </c>
      <c r="E4816" s="126" t="s">
        <v>288</v>
      </c>
      <c r="F4816" s="126" t="s">
        <v>440</v>
      </c>
      <c r="G4816" s="126" t="s">
        <v>458</v>
      </c>
      <c r="H4816" s="126" t="s">
        <v>126</v>
      </c>
      <c r="I4816" s="126" t="s">
        <v>418</v>
      </c>
      <c r="J4816" s="126" t="s">
        <v>442</v>
      </c>
      <c r="K4816" s="126" t="s">
        <v>443</v>
      </c>
      <c r="L4816" s="126" t="s">
        <v>444</v>
      </c>
      <c r="M4816" s="130">
        <v>2620.8000000000002</v>
      </c>
      <c r="O4816" s="126" t="s">
        <v>449</v>
      </c>
      <c r="P4816" s="130">
        <v>0</v>
      </c>
      <c r="S4816" s="130">
        <v>0</v>
      </c>
      <c r="V4816" s="130">
        <v>2620.8000000000002</v>
      </c>
      <c r="X4816" s="126" t="s">
        <v>964</v>
      </c>
      <c r="Z4816" s="127"/>
      <c r="AA4816" s="128">
        <v>60</v>
      </c>
      <c r="AB4816" s="128">
        <v>1</v>
      </c>
      <c r="AD4816" s="126" t="s">
        <v>562</v>
      </c>
      <c r="AG4816" s="127"/>
      <c r="AI4816" s="127"/>
    </row>
    <row r="4817" spans="1:35" ht="14.85" customHeight="1">
      <c r="A4817" s="130">
        <v>5009685</v>
      </c>
      <c r="B4817" s="126" t="s">
        <v>9071</v>
      </c>
      <c r="C4817" s="126" t="s">
        <v>9072</v>
      </c>
      <c r="D4817" s="126" t="s">
        <v>9073</v>
      </c>
      <c r="E4817" s="126" t="s">
        <v>288</v>
      </c>
      <c r="F4817" s="126" t="s">
        <v>440</v>
      </c>
      <c r="G4817" s="126" t="s">
        <v>458</v>
      </c>
      <c r="H4817" s="126" t="s">
        <v>126</v>
      </c>
      <c r="I4817" s="126" t="s">
        <v>418</v>
      </c>
      <c r="J4817" s="126" t="s">
        <v>442</v>
      </c>
      <c r="K4817" s="126" t="s">
        <v>443</v>
      </c>
      <c r="L4817" s="126" t="s">
        <v>444</v>
      </c>
      <c r="M4817" s="130">
        <v>2620.8000000000002</v>
      </c>
      <c r="O4817" s="126" t="s">
        <v>449</v>
      </c>
      <c r="P4817" s="130">
        <v>0</v>
      </c>
      <c r="S4817" s="130">
        <v>0</v>
      </c>
      <c r="V4817" s="130">
        <v>2620.8000000000002</v>
      </c>
      <c r="X4817" s="126" t="s">
        <v>964</v>
      </c>
      <c r="Z4817" s="127"/>
      <c r="AA4817" s="128">
        <v>60</v>
      </c>
      <c r="AB4817" s="128">
        <v>1</v>
      </c>
      <c r="AD4817" s="126" t="s">
        <v>562</v>
      </c>
      <c r="AG4817" s="127"/>
      <c r="AI4817" s="127"/>
    </row>
    <row r="4818" spans="1:35" ht="14.85" customHeight="1">
      <c r="A4818" s="130">
        <v>5009684</v>
      </c>
      <c r="B4818" s="126" t="s">
        <v>9074</v>
      </c>
      <c r="C4818" s="126" t="s">
        <v>9075</v>
      </c>
      <c r="D4818" s="126" t="s">
        <v>9076</v>
      </c>
      <c r="E4818" s="126" t="s">
        <v>288</v>
      </c>
      <c r="F4818" s="126" t="s">
        <v>440</v>
      </c>
      <c r="G4818" s="126" t="s">
        <v>458</v>
      </c>
      <c r="H4818" s="126" t="s">
        <v>126</v>
      </c>
      <c r="I4818" s="126" t="s">
        <v>418</v>
      </c>
      <c r="J4818" s="126" t="s">
        <v>442</v>
      </c>
      <c r="K4818" s="126" t="s">
        <v>443</v>
      </c>
      <c r="L4818" s="126" t="s">
        <v>444</v>
      </c>
      <c r="M4818" s="130">
        <v>2620.8000000000002</v>
      </c>
      <c r="O4818" s="126" t="s">
        <v>449</v>
      </c>
      <c r="P4818" s="130">
        <v>0</v>
      </c>
      <c r="S4818" s="130">
        <v>0</v>
      </c>
      <c r="V4818" s="130">
        <v>2620.8000000000002</v>
      </c>
      <c r="X4818" s="126" t="s">
        <v>964</v>
      </c>
      <c r="Z4818" s="127"/>
      <c r="AA4818" s="128">
        <v>60</v>
      </c>
      <c r="AB4818" s="128">
        <v>1</v>
      </c>
      <c r="AD4818" s="126" t="s">
        <v>562</v>
      </c>
      <c r="AG4818" s="127"/>
      <c r="AI4818" s="127"/>
    </row>
    <row r="4819" spans="1:35" ht="14.85" customHeight="1">
      <c r="A4819" s="130">
        <v>5009683</v>
      </c>
      <c r="B4819" s="126" t="s">
        <v>9077</v>
      </c>
      <c r="C4819" s="126" t="s">
        <v>6975</v>
      </c>
      <c r="D4819" s="126" t="s">
        <v>9078</v>
      </c>
      <c r="E4819" s="126" t="s">
        <v>288</v>
      </c>
      <c r="F4819" s="126" t="s">
        <v>522</v>
      </c>
      <c r="G4819" s="126" t="s">
        <v>1504</v>
      </c>
      <c r="H4819" s="126" t="s">
        <v>524</v>
      </c>
      <c r="I4819" s="126" t="s">
        <v>418</v>
      </c>
      <c r="J4819" s="126" t="s">
        <v>2496</v>
      </c>
      <c r="K4819" s="126" t="s">
        <v>558</v>
      </c>
      <c r="L4819" s="126" t="s">
        <v>977</v>
      </c>
      <c r="M4819" s="130">
        <v>436.8</v>
      </c>
      <c r="N4819" s="126" t="s">
        <v>290</v>
      </c>
      <c r="O4819" s="126" t="s">
        <v>621</v>
      </c>
      <c r="P4819" s="130">
        <v>0</v>
      </c>
      <c r="S4819" s="130">
        <v>0</v>
      </c>
      <c r="V4819" s="130">
        <v>553.78</v>
      </c>
      <c r="X4819" s="126" t="s">
        <v>2715</v>
      </c>
      <c r="Z4819" s="127"/>
      <c r="AA4819" s="128"/>
      <c r="AB4819" s="128"/>
      <c r="AD4819" s="126" t="s">
        <v>562</v>
      </c>
      <c r="AG4819" s="127"/>
      <c r="AI4819" s="127"/>
    </row>
    <row r="4820" spans="1:35" ht="14.85" customHeight="1">
      <c r="A4820" s="130">
        <v>5009682</v>
      </c>
      <c r="B4820" s="126" t="s">
        <v>9079</v>
      </c>
      <c r="C4820" s="126" t="s">
        <v>9080</v>
      </c>
      <c r="D4820" s="126" t="s">
        <v>9081</v>
      </c>
      <c r="E4820" s="126" t="s">
        <v>288</v>
      </c>
      <c r="F4820" s="126" t="s">
        <v>440</v>
      </c>
      <c r="G4820" s="126" t="s">
        <v>458</v>
      </c>
      <c r="H4820" s="126" t="s">
        <v>126</v>
      </c>
      <c r="I4820" s="126" t="s">
        <v>418</v>
      </c>
      <c r="J4820" s="126" t="s">
        <v>442</v>
      </c>
      <c r="K4820" s="126" t="s">
        <v>443</v>
      </c>
      <c r="L4820" s="126" t="s">
        <v>444</v>
      </c>
      <c r="M4820" s="130">
        <v>2620.8000000000002</v>
      </c>
      <c r="O4820" s="126" t="s">
        <v>449</v>
      </c>
      <c r="P4820" s="130">
        <v>0</v>
      </c>
      <c r="S4820" s="130">
        <v>0</v>
      </c>
      <c r="V4820" s="130">
        <v>2620.8000000000002</v>
      </c>
      <c r="X4820" s="126" t="s">
        <v>964</v>
      </c>
      <c r="Z4820" s="127"/>
      <c r="AA4820" s="128">
        <v>60</v>
      </c>
      <c r="AB4820" s="128">
        <v>1</v>
      </c>
      <c r="AD4820" s="126" t="s">
        <v>562</v>
      </c>
      <c r="AG4820" s="127"/>
      <c r="AI4820" s="127"/>
    </row>
    <row r="4821" spans="1:35" ht="14.85" customHeight="1">
      <c r="A4821" s="130">
        <v>5009681</v>
      </c>
      <c r="B4821" s="126" t="s">
        <v>9082</v>
      </c>
      <c r="C4821" s="126" t="s">
        <v>9083</v>
      </c>
      <c r="D4821" s="126" t="s">
        <v>9084</v>
      </c>
      <c r="E4821" s="126" t="s">
        <v>288</v>
      </c>
      <c r="F4821" s="126" t="s">
        <v>491</v>
      </c>
      <c r="G4821" s="126" t="s">
        <v>417</v>
      </c>
      <c r="H4821" s="126" t="s">
        <v>126</v>
      </c>
      <c r="I4821" s="126" t="s">
        <v>126</v>
      </c>
      <c r="J4821" s="126" t="s">
        <v>7080</v>
      </c>
      <c r="K4821" s="126" t="s">
        <v>852</v>
      </c>
      <c r="L4821" s="126" t="s">
        <v>5919</v>
      </c>
      <c r="M4821" s="130">
        <v>1947.68</v>
      </c>
      <c r="O4821" s="126" t="s">
        <v>492</v>
      </c>
      <c r="P4821" s="130">
        <v>0</v>
      </c>
      <c r="S4821" s="130">
        <v>0</v>
      </c>
      <c r="V4821" s="130">
        <v>1947.68</v>
      </c>
      <c r="X4821" s="126" t="s">
        <v>8125</v>
      </c>
      <c r="Z4821" s="127"/>
      <c r="AA4821" s="128">
        <v>1</v>
      </c>
      <c r="AB4821" s="128">
        <v>60</v>
      </c>
      <c r="AD4821" s="126" t="s">
        <v>562</v>
      </c>
      <c r="AG4821" s="127"/>
      <c r="AI4821" s="127"/>
    </row>
    <row r="4822" spans="1:35" ht="14.85" customHeight="1">
      <c r="A4822" s="130">
        <v>5009680</v>
      </c>
      <c r="B4822" s="126" t="s">
        <v>9085</v>
      </c>
      <c r="C4822" s="126" t="s">
        <v>7945</v>
      </c>
      <c r="D4822" s="126" t="s">
        <v>9086</v>
      </c>
      <c r="E4822" s="126" t="s">
        <v>288</v>
      </c>
      <c r="F4822" s="126" t="s">
        <v>440</v>
      </c>
      <c r="G4822" s="126" t="s">
        <v>417</v>
      </c>
      <c r="H4822" s="126" t="s">
        <v>126</v>
      </c>
      <c r="I4822" s="126" t="s">
        <v>126</v>
      </c>
      <c r="J4822" s="126" t="s">
        <v>442</v>
      </c>
      <c r="K4822" s="126" t="s">
        <v>443</v>
      </c>
      <c r="L4822" s="126" t="s">
        <v>444</v>
      </c>
      <c r="M4822" s="130">
        <v>292.32</v>
      </c>
      <c r="O4822" s="126" t="s">
        <v>445</v>
      </c>
      <c r="P4822" s="130">
        <v>0</v>
      </c>
      <c r="S4822" s="130">
        <v>0</v>
      </c>
      <c r="V4822" s="130">
        <v>454.62</v>
      </c>
      <c r="X4822" s="126" t="s">
        <v>4709</v>
      </c>
      <c r="Z4822" s="127"/>
      <c r="AA4822" s="128"/>
      <c r="AB4822" s="128"/>
      <c r="AD4822" s="126" t="s">
        <v>562</v>
      </c>
      <c r="AG4822" s="127"/>
      <c r="AI4822" s="127"/>
    </row>
    <row r="4823" spans="1:35" ht="14.85" customHeight="1">
      <c r="A4823" s="130">
        <v>5009679</v>
      </c>
      <c r="B4823" s="126" t="s">
        <v>9087</v>
      </c>
      <c r="C4823" s="126" t="s">
        <v>9088</v>
      </c>
      <c r="D4823" s="126" t="s">
        <v>9089</v>
      </c>
      <c r="E4823" s="126" t="s">
        <v>288</v>
      </c>
      <c r="F4823" s="126" t="s">
        <v>491</v>
      </c>
      <c r="G4823" s="126" t="s">
        <v>417</v>
      </c>
      <c r="H4823" s="126" t="s">
        <v>126</v>
      </c>
      <c r="I4823" s="126" t="s">
        <v>126</v>
      </c>
      <c r="J4823" s="126" t="s">
        <v>7080</v>
      </c>
      <c r="K4823" s="126" t="s">
        <v>852</v>
      </c>
      <c r="L4823" s="126" t="s">
        <v>5919</v>
      </c>
      <c r="M4823" s="130">
        <v>1947.68</v>
      </c>
      <c r="O4823" s="126" t="s">
        <v>492</v>
      </c>
      <c r="P4823" s="130">
        <v>0</v>
      </c>
      <c r="S4823" s="130">
        <v>0</v>
      </c>
      <c r="V4823" s="130">
        <v>1947.68</v>
      </c>
      <c r="X4823" s="126" t="s">
        <v>1881</v>
      </c>
      <c r="Z4823" s="127"/>
      <c r="AA4823" s="128">
        <v>1</v>
      </c>
      <c r="AB4823" s="128">
        <v>60</v>
      </c>
      <c r="AD4823" s="126" t="s">
        <v>562</v>
      </c>
      <c r="AG4823" s="127"/>
      <c r="AI4823" s="127"/>
    </row>
    <row r="4824" spans="1:35" ht="14.85" customHeight="1">
      <c r="A4824" s="130">
        <v>5009376</v>
      </c>
      <c r="B4824" s="126" t="s">
        <v>9090</v>
      </c>
      <c r="C4824" s="126" t="s">
        <v>9091</v>
      </c>
      <c r="D4824" s="126" t="s">
        <v>9092</v>
      </c>
      <c r="E4824" s="126" t="s">
        <v>288</v>
      </c>
      <c r="F4824" s="126" t="s">
        <v>591</v>
      </c>
      <c r="G4824" s="126" t="s">
        <v>417</v>
      </c>
      <c r="H4824" s="126" t="s">
        <v>126</v>
      </c>
      <c r="I4824" s="126" t="s">
        <v>126</v>
      </c>
      <c r="J4824" s="126" t="s">
        <v>665</v>
      </c>
      <c r="K4824" s="126" t="s">
        <v>613</v>
      </c>
      <c r="L4824" s="126" t="s">
        <v>666</v>
      </c>
      <c r="M4824" s="130">
        <v>584.64</v>
      </c>
      <c r="O4824" s="126" t="s">
        <v>667</v>
      </c>
      <c r="P4824" s="130">
        <v>0</v>
      </c>
      <c r="S4824" s="130">
        <v>0</v>
      </c>
      <c r="V4824" s="130">
        <v>1186.8699999999999</v>
      </c>
      <c r="X4824" s="126" t="s">
        <v>671</v>
      </c>
      <c r="Z4824" s="127"/>
      <c r="AA4824" s="128">
        <v>2</v>
      </c>
      <c r="AB4824" s="128">
        <v>1</v>
      </c>
      <c r="AD4824" s="126" t="s">
        <v>562</v>
      </c>
      <c r="AG4824" s="127"/>
      <c r="AI4824" s="127"/>
    </row>
    <row r="4825" spans="1:35" ht="14.85" customHeight="1">
      <c r="A4825" s="130">
        <v>5009263</v>
      </c>
      <c r="B4825" s="126" t="s">
        <v>9093</v>
      </c>
      <c r="C4825" s="126" t="s">
        <v>4404</v>
      </c>
      <c r="D4825" s="126" t="s">
        <v>9094</v>
      </c>
      <c r="E4825" s="126" t="s">
        <v>288</v>
      </c>
      <c r="F4825" s="126" t="s">
        <v>753</v>
      </c>
      <c r="G4825" s="126" t="s">
        <v>417</v>
      </c>
      <c r="H4825" s="126" t="s">
        <v>308</v>
      </c>
      <c r="I4825" s="126" t="s">
        <v>308</v>
      </c>
      <c r="J4825" s="126" t="s">
        <v>3320</v>
      </c>
      <c r="K4825" s="126" t="s">
        <v>747</v>
      </c>
      <c r="L4825" s="126" t="s">
        <v>3321</v>
      </c>
      <c r="M4825" s="130">
        <v>584.64</v>
      </c>
      <c r="O4825" s="126" t="s">
        <v>1804</v>
      </c>
      <c r="P4825" s="130">
        <v>0</v>
      </c>
      <c r="S4825" s="130">
        <v>0</v>
      </c>
      <c r="V4825" s="130">
        <v>631.09</v>
      </c>
      <c r="X4825" s="126" t="s">
        <v>1805</v>
      </c>
      <c r="Z4825" s="127"/>
      <c r="AA4825" s="128">
        <v>2</v>
      </c>
      <c r="AB4825" s="128">
        <v>12</v>
      </c>
      <c r="AD4825" s="126" t="s">
        <v>562</v>
      </c>
      <c r="AG4825" s="127"/>
      <c r="AI4825" s="127"/>
    </row>
    <row r="4826" spans="1:35" ht="14.85" customHeight="1">
      <c r="A4826" s="130">
        <v>5009262</v>
      </c>
      <c r="B4826" s="126" t="s">
        <v>9095</v>
      </c>
      <c r="C4826" s="126" t="s">
        <v>9096</v>
      </c>
      <c r="E4826" s="126" t="s">
        <v>288</v>
      </c>
      <c r="F4826" s="126" t="s">
        <v>416</v>
      </c>
      <c r="G4826" s="126" t="s">
        <v>417</v>
      </c>
      <c r="H4826" s="126" t="s">
        <v>126</v>
      </c>
      <c r="I4826" s="126" t="s">
        <v>126</v>
      </c>
      <c r="J4826" s="126" t="s">
        <v>2857</v>
      </c>
      <c r="K4826" s="126" t="s">
        <v>747</v>
      </c>
      <c r="L4826" s="126" t="s">
        <v>2858</v>
      </c>
      <c r="M4826" s="130">
        <v>242.84</v>
      </c>
      <c r="O4826" s="126" t="s">
        <v>587</v>
      </c>
      <c r="P4826" s="130">
        <v>0</v>
      </c>
      <c r="S4826" s="130">
        <v>0</v>
      </c>
      <c r="V4826" s="130">
        <v>242.84</v>
      </c>
      <c r="X4826" s="126" t="s">
        <v>588</v>
      </c>
      <c r="Z4826" s="127"/>
      <c r="AA4826" s="128">
        <v>1</v>
      </c>
      <c r="AB4826" s="128">
        <v>12</v>
      </c>
      <c r="AD4826" s="126" t="s">
        <v>562</v>
      </c>
      <c r="AG4826" s="127"/>
      <c r="AI4826" s="127"/>
    </row>
    <row r="4827" spans="1:35" ht="14.85" customHeight="1">
      <c r="A4827" s="130">
        <v>5009261</v>
      </c>
      <c r="B4827" s="126" t="s">
        <v>9097</v>
      </c>
      <c r="C4827" s="126" t="s">
        <v>9098</v>
      </c>
      <c r="D4827" s="126" t="s">
        <v>9099</v>
      </c>
      <c r="E4827" s="126" t="s">
        <v>288</v>
      </c>
      <c r="F4827" s="126" t="s">
        <v>555</v>
      </c>
      <c r="G4827" s="126" t="s">
        <v>1170</v>
      </c>
      <c r="H4827" s="126" t="s">
        <v>126</v>
      </c>
      <c r="I4827" s="126" t="s">
        <v>418</v>
      </c>
      <c r="J4827" s="126" t="s">
        <v>6757</v>
      </c>
      <c r="K4827" s="126" t="s">
        <v>2440</v>
      </c>
      <c r="L4827" s="126" t="s">
        <v>6758</v>
      </c>
      <c r="M4827" s="130">
        <v>1235.44</v>
      </c>
      <c r="O4827" s="126" t="s">
        <v>2200</v>
      </c>
      <c r="P4827" s="130">
        <v>0</v>
      </c>
      <c r="S4827" s="130">
        <v>0</v>
      </c>
      <c r="V4827" s="130">
        <v>1235.44</v>
      </c>
      <c r="X4827" s="126" t="s">
        <v>2201</v>
      </c>
      <c r="Z4827" s="127"/>
      <c r="AA4827" s="128">
        <v>210</v>
      </c>
      <c r="AB4827" s="128">
        <v>1</v>
      </c>
      <c r="AD4827" s="126" t="s">
        <v>562</v>
      </c>
      <c r="AG4827" s="127"/>
      <c r="AI4827" s="127"/>
    </row>
    <row r="4828" spans="1:35" ht="14.85" customHeight="1">
      <c r="A4828" s="130">
        <v>5009260</v>
      </c>
      <c r="B4828" s="126" t="s">
        <v>9100</v>
      </c>
      <c r="C4828" s="126" t="s">
        <v>4387</v>
      </c>
      <c r="D4828" s="126" t="s">
        <v>9101</v>
      </c>
      <c r="E4828" s="126" t="s">
        <v>288</v>
      </c>
      <c r="F4828" s="126" t="s">
        <v>753</v>
      </c>
      <c r="G4828" s="126" t="s">
        <v>417</v>
      </c>
      <c r="H4828" s="126" t="s">
        <v>308</v>
      </c>
      <c r="I4828" s="126" t="s">
        <v>308</v>
      </c>
      <c r="J4828" s="126" t="s">
        <v>3320</v>
      </c>
      <c r="K4828" s="126" t="s">
        <v>747</v>
      </c>
      <c r="L4828" s="126" t="s">
        <v>3321</v>
      </c>
      <c r="M4828" s="130">
        <v>399.84</v>
      </c>
      <c r="O4828" s="126" t="s">
        <v>1807</v>
      </c>
      <c r="P4828" s="130">
        <v>0</v>
      </c>
      <c r="S4828" s="130">
        <v>0</v>
      </c>
      <c r="V4828" s="130">
        <v>412.93</v>
      </c>
      <c r="X4828" s="126" t="s">
        <v>1808</v>
      </c>
      <c r="Z4828" s="127"/>
      <c r="AA4828" s="128">
        <v>2</v>
      </c>
      <c r="AB4828" s="128">
        <v>12</v>
      </c>
      <c r="AD4828" s="126" t="s">
        <v>562</v>
      </c>
      <c r="AG4828" s="127"/>
      <c r="AI4828" s="127"/>
    </row>
    <row r="4829" spans="1:35" ht="14.85" customHeight="1">
      <c r="A4829" s="130">
        <v>5009257</v>
      </c>
      <c r="B4829" s="126" t="s">
        <v>9102</v>
      </c>
      <c r="C4829" s="126" t="s">
        <v>5184</v>
      </c>
      <c r="D4829" s="126" t="s">
        <v>9103</v>
      </c>
      <c r="E4829" s="126" t="s">
        <v>288</v>
      </c>
      <c r="F4829" s="126" t="s">
        <v>440</v>
      </c>
      <c r="G4829" s="126" t="s">
        <v>458</v>
      </c>
      <c r="H4829" s="126" t="s">
        <v>126</v>
      </c>
      <c r="I4829" s="126" t="s">
        <v>418</v>
      </c>
      <c r="J4829" s="126" t="s">
        <v>962</v>
      </c>
      <c r="K4829" s="126" t="s">
        <v>443</v>
      </c>
      <c r="L4829" s="126" t="s">
        <v>963</v>
      </c>
      <c r="M4829" s="130">
        <v>2349.46</v>
      </c>
      <c r="O4829" s="126" t="s">
        <v>445</v>
      </c>
      <c r="P4829" s="130">
        <v>0</v>
      </c>
      <c r="S4829" s="130">
        <v>0</v>
      </c>
      <c r="V4829" s="130">
        <v>2349.46</v>
      </c>
      <c r="X4829" s="126" t="s">
        <v>600</v>
      </c>
      <c r="Z4829" s="127"/>
      <c r="AA4829" s="128">
        <v>60</v>
      </c>
      <c r="AB4829" s="128">
        <v>1</v>
      </c>
      <c r="AD4829" s="126" t="s">
        <v>562</v>
      </c>
      <c r="AG4829" s="127"/>
      <c r="AI4829" s="127"/>
    </row>
    <row r="4830" spans="1:35" ht="14.85" customHeight="1">
      <c r="A4830" s="130">
        <v>5009256</v>
      </c>
      <c r="B4830" s="126" t="s">
        <v>9104</v>
      </c>
      <c r="C4830" s="126" t="s">
        <v>6638</v>
      </c>
      <c r="D4830" s="126" t="s">
        <v>9105</v>
      </c>
      <c r="E4830" s="126" t="s">
        <v>288</v>
      </c>
      <c r="F4830" s="126" t="s">
        <v>440</v>
      </c>
      <c r="G4830" s="126" t="s">
        <v>463</v>
      </c>
      <c r="H4830" s="126" t="s">
        <v>126</v>
      </c>
      <c r="I4830" s="126" t="s">
        <v>418</v>
      </c>
      <c r="J4830" s="126" t="s">
        <v>962</v>
      </c>
      <c r="K4830" s="126" t="s">
        <v>443</v>
      </c>
      <c r="L4830" s="126" t="s">
        <v>963</v>
      </c>
      <c r="M4830" s="130">
        <v>1866.62</v>
      </c>
      <c r="O4830" s="126" t="s">
        <v>445</v>
      </c>
      <c r="P4830" s="130">
        <v>0</v>
      </c>
      <c r="S4830" s="130">
        <v>0</v>
      </c>
      <c r="V4830" s="130">
        <v>1866.62</v>
      </c>
      <c r="X4830" s="126" t="s">
        <v>9106</v>
      </c>
      <c r="Z4830" s="127"/>
      <c r="AA4830" s="128">
        <v>10</v>
      </c>
      <c r="AB4830" s="128">
        <v>1</v>
      </c>
      <c r="AD4830" s="126" t="s">
        <v>562</v>
      </c>
      <c r="AG4830" s="127"/>
      <c r="AI4830" s="127"/>
    </row>
    <row r="4831" spans="1:35" ht="14.85" customHeight="1">
      <c r="A4831" s="130">
        <v>5009255</v>
      </c>
      <c r="B4831" s="126" t="s">
        <v>9107</v>
      </c>
      <c r="C4831" s="126" t="s">
        <v>9108</v>
      </c>
      <c r="D4831" s="126" t="s">
        <v>9109</v>
      </c>
      <c r="E4831" s="126" t="s">
        <v>288</v>
      </c>
      <c r="F4831" s="126" t="s">
        <v>491</v>
      </c>
      <c r="G4831" s="126" t="s">
        <v>417</v>
      </c>
      <c r="H4831" s="126" t="s">
        <v>126</v>
      </c>
      <c r="I4831" s="126" t="s">
        <v>126</v>
      </c>
      <c r="J4831" s="126" t="s">
        <v>930</v>
      </c>
      <c r="K4831" s="126" t="s">
        <v>504</v>
      </c>
      <c r="L4831" s="126" t="s">
        <v>931</v>
      </c>
      <c r="M4831" s="130">
        <v>14608.16</v>
      </c>
      <c r="N4831" s="126" t="s">
        <v>290</v>
      </c>
      <c r="O4831" s="126" t="s">
        <v>506</v>
      </c>
      <c r="P4831" s="130">
        <v>0</v>
      </c>
      <c r="S4831" s="130">
        <v>0</v>
      </c>
      <c r="V4831" s="130">
        <v>21215.71</v>
      </c>
      <c r="X4831" s="126" t="s">
        <v>2793</v>
      </c>
      <c r="Y4831" s="126" t="s">
        <v>517</v>
      </c>
      <c r="Z4831" s="127"/>
      <c r="AA4831" s="128">
        <v>1</v>
      </c>
      <c r="AB4831" s="128">
        <v>60</v>
      </c>
      <c r="AD4831" s="126" t="s">
        <v>562</v>
      </c>
      <c r="AG4831" s="127"/>
      <c r="AI4831" s="127"/>
    </row>
    <row r="4832" spans="1:35" ht="14.85" customHeight="1">
      <c r="A4832" s="130">
        <v>5009253</v>
      </c>
      <c r="B4832" s="126" t="s">
        <v>9110</v>
      </c>
      <c r="C4832" s="126" t="s">
        <v>9111</v>
      </c>
      <c r="D4832" s="126" t="s">
        <v>4022</v>
      </c>
      <c r="E4832" s="126" t="s">
        <v>288</v>
      </c>
      <c r="F4832" s="126" t="s">
        <v>491</v>
      </c>
      <c r="G4832" s="126" t="s">
        <v>417</v>
      </c>
      <c r="H4832" s="126" t="s">
        <v>126</v>
      </c>
      <c r="I4832" s="126" t="s">
        <v>126</v>
      </c>
      <c r="J4832" s="126" t="s">
        <v>930</v>
      </c>
      <c r="K4832" s="126" t="s">
        <v>504</v>
      </c>
      <c r="L4832" s="126" t="s">
        <v>931</v>
      </c>
      <c r="M4832" s="130">
        <v>1102.6600000000001</v>
      </c>
      <c r="N4832" s="126" t="s">
        <v>290</v>
      </c>
      <c r="O4832" s="126" t="s">
        <v>1311</v>
      </c>
      <c r="P4832" s="130">
        <v>0</v>
      </c>
      <c r="S4832" s="130">
        <v>0</v>
      </c>
      <c r="V4832" s="130">
        <v>1225.18</v>
      </c>
      <c r="X4832" s="126" t="s">
        <v>1312</v>
      </c>
      <c r="Y4832" s="126" t="s">
        <v>517</v>
      </c>
      <c r="Z4832" s="127" t="s">
        <v>309</v>
      </c>
      <c r="AA4832" s="128">
        <v>1</v>
      </c>
      <c r="AB4832" s="128">
        <v>60</v>
      </c>
      <c r="AD4832" s="126" t="s">
        <v>562</v>
      </c>
      <c r="AG4832" s="127"/>
      <c r="AI4832" s="127"/>
    </row>
    <row r="4833" spans="1:35" ht="14.85" customHeight="1">
      <c r="A4833" s="130">
        <v>5009250</v>
      </c>
      <c r="B4833" s="126" t="s">
        <v>9112</v>
      </c>
      <c r="C4833" s="126" t="s">
        <v>9113</v>
      </c>
      <c r="D4833" s="126" t="s">
        <v>929</v>
      </c>
      <c r="E4833" s="126" t="s">
        <v>288</v>
      </c>
      <c r="F4833" s="126" t="s">
        <v>491</v>
      </c>
      <c r="G4833" s="126" t="s">
        <v>417</v>
      </c>
      <c r="H4833" s="126" t="s">
        <v>126</v>
      </c>
      <c r="I4833" s="126" t="s">
        <v>308</v>
      </c>
      <c r="J4833" s="126" t="s">
        <v>930</v>
      </c>
      <c r="K4833" s="126" t="s">
        <v>504</v>
      </c>
      <c r="L4833" s="126" t="s">
        <v>931</v>
      </c>
      <c r="M4833" s="130">
        <v>14663.32</v>
      </c>
      <c r="N4833" s="126" t="s">
        <v>290</v>
      </c>
      <c r="O4833" s="126" t="s">
        <v>844</v>
      </c>
      <c r="P4833" s="130">
        <v>0</v>
      </c>
      <c r="S4833" s="130">
        <v>0</v>
      </c>
      <c r="V4833" s="130">
        <v>16292.58</v>
      </c>
      <c r="X4833" s="126" t="s">
        <v>845</v>
      </c>
      <c r="Y4833" s="126" t="s">
        <v>517</v>
      </c>
      <c r="Z4833" s="127" t="s">
        <v>309</v>
      </c>
      <c r="AA4833" s="128">
        <v>1</v>
      </c>
      <c r="AB4833" s="128">
        <v>84</v>
      </c>
      <c r="AD4833" s="126" t="s">
        <v>562</v>
      </c>
      <c r="AG4833" s="127"/>
      <c r="AI4833" s="127"/>
    </row>
    <row r="4834" spans="1:35" ht="14.85" customHeight="1">
      <c r="A4834" s="130">
        <v>5009249</v>
      </c>
      <c r="B4834" s="126" t="s">
        <v>9114</v>
      </c>
      <c r="C4834" s="126" t="s">
        <v>9115</v>
      </c>
      <c r="D4834" s="126" t="s">
        <v>9116</v>
      </c>
      <c r="E4834" s="126" t="s">
        <v>288</v>
      </c>
      <c r="F4834" s="126" t="s">
        <v>416</v>
      </c>
      <c r="G4834" s="126" t="s">
        <v>417</v>
      </c>
      <c r="H4834" s="126" t="s">
        <v>126</v>
      </c>
      <c r="I4834" s="126" t="s">
        <v>126</v>
      </c>
      <c r="J4834" s="126" t="s">
        <v>2857</v>
      </c>
      <c r="K4834" s="126" t="s">
        <v>747</v>
      </c>
      <c r="L4834" s="126" t="s">
        <v>2858</v>
      </c>
      <c r="M4834" s="130">
        <v>2337.44</v>
      </c>
      <c r="O4834" s="126" t="s">
        <v>422</v>
      </c>
      <c r="P4834" s="130">
        <v>0</v>
      </c>
      <c r="S4834" s="130">
        <v>0</v>
      </c>
      <c r="V4834" s="130">
        <v>2459.38</v>
      </c>
      <c r="X4834" s="126" t="s">
        <v>4844</v>
      </c>
      <c r="Z4834" s="127"/>
      <c r="AA4834" s="128">
        <v>1</v>
      </c>
      <c r="AB4834" s="128">
        <v>12</v>
      </c>
      <c r="AD4834" s="126" t="s">
        <v>562</v>
      </c>
      <c r="AG4834" s="127"/>
      <c r="AI4834" s="127"/>
    </row>
    <row r="4835" spans="1:35" ht="14.85" customHeight="1">
      <c r="A4835" s="130">
        <v>5007511</v>
      </c>
      <c r="B4835" s="126" t="s">
        <v>9117</v>
      </c>
      <c r="C4835" s="126" t="s">
        <v>9118</v>
      </c>
      <c r="D4835" s="126" t="s">
        <v>9119</v>
      </c>
      <c r="E4835" s="126" t="s">
        <v>288</v>
      </c>
      <c r="F4835" s="126" t="s">
        <v>440</v>
      </c>
      <c r="G4835" s="126" t="s">
        <v>417</v>
      </c>
      <c r="H4835" s="126" t="s">
        <v>126</v>
      </c>
      <c r="I4835" s="126" t="s">
        <v>126</v>
      </c>
      <c r="J4835" s="126" t="s">
        <v>1645</v>
      </c>
      <c r="K4835" s="126" t="s">
        <v>613</v>
      </c>
      <c r="L4835" s="126" t="s">
        <v>1646</v>
      </c>
      <c r="M4835" s="130">
        <v>191.8</v>
      </c>
      <c r="O4835" s="126" t="s">
        <v>445</v>
      </c>
      <c r="P4835" s="130">
        <v>0</v>
      </c>
      <c r="S4835" s="130">
        <v>0</v>
      </c>
      <c r="V4835" s="130">
        <v>191.8</v>
      </c>
      <c r="X4835" s="126" t="s">
        <v>8172</v>
      </c>
      <c r="Z4835" s="127"/>
      <c r="AA4835" s="128">
        <v>2</v>
      </c>
      <c r="AB4835" s="128">
        <v>12</v>
      </c>
      <c r="AD4835" s="126" t="s">
        <v>562</v>
      </c>
      <c r="AG4835" s="127"/>
      <c r="AI4835" s="127"/>
    </row>
    <row r="4836" spans="1:35" ht="14.85" customHeight="1">
      <c r="A4836" s="130">
        <v>5013302</v>
      </c>
      <c r="B4836" s="126" t="s">
        <v>413</v>
      </c>
      <c r="C4836" s="126" t="s">
        <v>6057</v>
      </c>
      <c r="D4836" s="126" t="s">
        <v>4233</v>
      </c>
      <c r="E4836" s="126" t="s">
        <v>288</v>
      </c>
      <c r="F4836" s="126" t="s">
        <v>364</v>
      </c>
      <c r="G4836" s="126" t="s">
        <v>417</v>
      </c>
      <c r="H4836" s="126" t="s">
        <v>126</v>
      </c>
      <c r="I4836" s="126" t="s">
        <v>418</v>
      </c>
      <c r="J4836" s="126" t="s">
        <v>1989</v>
      </c>
      <c r="K4836" s="126" t="s">
        <v>504</v>
      </c>
      <c r="L4836" s="126" t="s">
        <v>545</v>
      </c>
      <c r="M4836" s="130">
        <v>6817.38</v>
      </c>
      <c r="O4836" s="126" t="s">
        <v>486</v>
      </c>
      <c r="P4836" s="130">
        <v>0</v>
      </c>
      <c r="S4836" s="130">
        <v>0</v>
      </c>
      <c r="V4836" s="130">
        <v>6817.38</v>
      </c>
      <c r="X4836" s="126" t="s">
        <v>487</v>
      </c>
      <c r="Z4836" s="127"/>
      <c r="AA4836" s="128">
        <v>1</v>
      </c>
      <c r="AB4836" s="128">
        <v>60</v>
      </c>
      <c r="AC4836" s="126" t="s">
        <v>366</v>
      </c>
      <c r="AD4836" s="126" t="s">
        <v>569</v>
      </c>
      <c r="AG4836" s="127"/>
      <c r="AI4836" s="127"/>
    </row>
    <row r="4837" spans="1:35" ht="14.85" customHeight="1">
      <c r="A4837" s="130">
        <v>5008140</v>
      </c>
      <c r="B4837" s="126" t="s">
        <v>9120</v>
      </c>
      <c r="C4837" s="126" t="s">
        <v>9121</v>
      </c>
      <c r="D4837" s="126" t="s">
        <v>9122</v>
      </c>
      <c r="E4837" s="126" t="s">
        <v>288</v>
      </c>
      <c r="F4837" s="126" t="s">
        <v>440</v>
      </c>
      <c r="G4837" s="126" t="s">
        <v>458</v>
      </c>
      <c r="H4837" s="126" t="s">
        <v>126</v>
      </c>
      <c r="I4837" s="126" t="s">
        <v>418</v>
      </c>
      <c r="J4837" s="126" t="s">
        <v>962</v>
      </c>
      <c r="K4837" s="126" t="s">
        <v>443</v>
      </c>
      <c r="L4837" s="126" t="s">
        <v>963</v>
      </c>
      <c r="M4837" s="130">
        <v>2620.8000000000002</v>
      </c>
      <c r="O4837" s="126" t="s">
        <v>449</v>
      </c>
      <c r="P4837" s="130">
        <v>0</v>
      </c>
      <c r="S4837" s="130">
        <v>0</v>
      </c>
      <c r="V4837" s="130">
        <v>2620.8000000000002</v>
      </c>
      <c r="X4837" s="126" t="s">
        <v>964</v>
      </c>
      <c r="Z4837" s="127"/>
      <c r="AA4837" s="128">
        <v>60</v>
      </c>
      <c r="AB4837" s="128">
        <v>1</v>
      </c>
      <c r="AD4837" s="126" t="s">
        <v>562</v>
      </c>
      <c r="AG4837" s="127"/>
      <c r="AI4837" s="127"/>
    </row>
    <row r="4838" spans="1:35" ht="14.85" customHeight="1">
      <c r="A4838" s="130">
        <v>5008138</v>
      </c>
      <c r="B4838" s="126" t="s">
        <v>9123</v>
      </c>
      <c r="C4838" s="126" t="s">
        <v>9124</v>
      </c>
      <c r="D4838" s="126" t="s">
        <v>9125</v>
      </c>
      <c r="E4838" s="126" t="s">
        <v>288</v>
      </c>
      <c r="F4838" s="126" t="s">
        <v>416</v>
      </c>
      <c r="G4838" s="126" t="s">
        <v>417</v>
      </c>
      <c r="H4838" s="126" t="s">
        <v>126</v>
      </c>
      <c r="I4838" s="126" t="s">
        <v>126</v>
      </c>
      <c r="J4838" s="126" t="s">
        <v>576</v>
      </c>
      <c r="K4838" s="126" t="s">
        <v>567</v>
      </c>
      <c r="L4838" s="126" t="s">
        <v>505</v>
      </c>
      <c r="M4838" s="130">
        <v>944.24</v>
      </c>
      <c r="O4838" s="126" t="s">
        <v>422</v>
      </c>
      <c r="P4838" s="130">
        <v>0</v>
      </c>
      <c r="S4838" s="130">
        <v>0</v>
      </c>
      <c r="V4838" s="130">
        <v>944.24</v>
      </c>
      <c r="X4838" s="126" t="s">
        <v>4254</v>
      </c>
      <c r="Z4838" s="127"/>
      <c r="AA4838" s="128">
        <v>1</v>
      </c>
      <c r="AB4838" s="128">
        <v>12</v>
      </c>
      <c r="AD4838" s="126" t="s">
        <v>562</v>
      </c>
      <c r="AG4838" s="127"/>
      <c r="AI4838" s="127"/>
    </row>
    <row r="4839" spans="1:35" ht="14.85" customHeight="1">
      <c r="A4839" s="130">
        <v>5008137</v>
      </c>
      <c r="B4839" s="126" t="s">
        <v>9126</v>
      </c>
      <c r="C4839" s="126" t="s">
        <v>9127</v>
      </c>
      <c r="D4839" s="126" t="s">
        <v>9128</v>
      </c>
      <c r="E4839" s="126" t="s">
        <v>288</v>
      </c>
      <c r="F4839" s="126" t="s">
        <v>591</v>
      </c>
      <c r="G4839" s="126" t="s">
        <v>417</v>
      </c>
      <c r="H4839" s="126" t="s">
        <v>126</v>
      </c>
      <c r="I4839" s="126" t="s">
        <v>126</v>
      </c>
      <c r="J4839" s="126" t="s">
        <v>2021</v>
      </c>
      <c r="K4839" s="126" t="s">
        <v>504</v>
      </c>
      <c r="L4839" s="126" t="s">
        <v>2022</v>
      </c>
      <c r="M4839" s="130">
        <v>584.64</v>
      </c>
      <c r="O4839" s="126" t="s">
        <v>684</v>
      </c>
      <c r="P4839" s="130">
        <v>0</v>
      </c>
      <c r="S4839" s="130">
        <v>0</v>
      </c>
      <c r="V4839" s="130">
        <v>710.96</v>
      </c>
      <c r="X4839" s="126" t="s">
        <v>685</v>
      </c>
      <c r="Z4839" s="127"/>
      <c r="AA4839" s="128">
        <v>1</v>
      </c>
      <c r="AB4839" s="128">
        <v>12</v>
      </c>
      <c r="AD4839" s="126" t="s">
        <v>562</v>
      </c>
      <c r="AG4839" s="127"/>
      <c r="AI4839" s="127"/>
    </row>
    <row r="4840" spans="1:35" ht="14.85" customHeight="1">
      <c r="A4840" s="130">
        <v>5008135</v>
      </c>
      <c r="B4840" s="126" t="s">
        <v>9129</v>
      </c>
      <c r="C4840" s="126" t="s">
        <v>9121</v>
      </c>
      <c r="D4840" s="126" t="s">
        <v>9130</v>
      </c>
      <c r="E4840" s="126" t="s">
        <v>288</v>
      </c>
      <c r="F4840" s="126" t="s">
        <v>440</v>
      </c>
      <c r="G4840" s="126" t="s">
        <v>458</v>
      </c>
      <c r="H4840" s="126" t="s">
        <v>126</v>
      </c>
      <c r="I4840" s="126" t="s">
        <v>418</v>
      </c>
      <c r="J4840" s="126" t="s">
        <v>962</v>
      </c>
      <c r="K4840" s="126" t="s">
        <v>443</v>
      </c>
      <c r="L4840" s="126" t="s">
        <v>963</v>
      </c>
      <c r="M4840" s="130">
        <v>2620.8000000000002</v>
      </c>
      <c r="O4840" s="126" t="s">
        <v>449</v>
      </c>
      <c r="P4840" s="130">
        <v>0</v>
      </c>
      <c r="S4840" s="130">
        <v>0</v>
      </c>
      <c r="V4840" s="130">
        <v>2620.8000000000002</v>
      </c>
      <c r="X4840" s="126" t="s">
        <v>964</v>
      </c>
      <c r="Z4840" s="127"/>
      <c r="AA4840" s="128">
        <v>60</v>
      </c>
      <c r="AB4840" s="128">
        <v>1</v>
      </c>
      <c r="AD4840" s="126" t="s">
        <v>562</v>
      </c>
      <c r="AG4840" s="127"/>
      <c r="AI4840" s="127"/>
    </row>
    <row r="4841" spans="1:35" ht="14.85" customHeight="1">
      <c r="A4841" s="130">
        <v>5008134</v>
      </c>
      <c r="B4841" s="126" t="s">
        <v>9131</v>
      </c>
      <c r="C4841" s="126" t="s">
        <v>9132</v>
      </c>
      <c r="D4841" s="126" t="s">
        <v>9133</v>
      </c>
      <c r="E4841" s="126" t="s">
        <v>288</v>
      </c>
      <c r="F4841" s="126" t="s">
        <v>416</v>
      </c>
      <c r="G4841" s="126" t="s">
        <v>417</v>
      </c>
      <c r="H4841" s="126" t="s">
        <v>126</v>
      </c>
      <c r="I4841" s="126" t="s">
        <v>126</v>
      </c>
      <c r="J4841" s="126" t="s">
        <v>576</v>
      </c>
      <c r="K4841" s="126" t="s">
        <v>567</v>
      </c>
      <c r="L4841" s="126" t="s">
        <v>505</v>
      </c>
      <c r="M4841" s="130">
        <v>584.64</v>
      </c>
      <c r="O4841" s="126" t="s">
        <v>422</v>
      </c>
      <c r="P4841" s="130">
        <v>0</v>
      </c>
      <c r="S4841" s="130">
        <v>0</v>
      </c>
      <c r="V4841" s="130">
        <v>784</v>
      </c>
      <c r="X4841" s="126" t="s">
        <v>1885</v>
      </c>
      <c r="Z4841" s="127"/>
      <c r="AA4841" s="128">
        <v>1</v>
      </c>
      <c r="AB4841" s="128">
        <v>12</v>
      </c>
      <c r="AD4841" s="126" t="s">
        <v>562</v>
      </c>
      <c r="AG4841" s="127"/>
      <c r="AI4841" s="127"/>
    </row>
    <row r="4842" spans="1:35" ht="14.85" customHeight="1">
      <c r="A4842" s="130">
        <v>5008133</v>
      </c>
      <c r="B4842" s="126" t="s">
        <v>9134</v>
      </c>
      <c r="C4842" s="126" t="s">
        <v>9121</v>
      </c>
      <c r="D4842" s="126" t="s">
        <v>9135</v>
      </c>
      <c r="E4842" s="126" t="s">
        <v>288</v>
      </c>
      <c r="F4842" s="126" t="s">
        <v>440</v>
      </c>
      <c r="G4842" s="126" t="s">
        <v>458</v>
      </c>
      <c r="H4842" s="126" t="s">
        <v>126</v>
      </c>
      <c r="I4842" s="126" t="s">
        <v>418</v>
      </c>
      <c r="J4842" s="126" t="s">
        <v>962</v>
      </c>
      <c r="K4842" s="126" t="s">
        <v>443</v>
      </c>
      <c r="L4842" s="126" t="s">
        <v>963</v>
      </c>
      <c r="M4842" s="130">
        <v>2620.8000000000002</v>
      </c>
      <c r="O4842" s="126" t="s">
        <v>449</v>
      </c>
      <c r="P4842" s="130">
        <v>0</v>
      </c>
      <c r="S4842" s="130">
        <v>0</v>
      </c>
      <c r="V4842" s="130">
        <v>2620.8000000000002</v>
      </c>
      <c r="X4842" s="126" t="s">
        <v>964</v>
      </c>
      <c r="Z4842" s="127"/>
      <c r="AA4842" s="128">
        <v>60</v>
      </c>
      <c r="AB4842" s="128">
        <v>1</v>
      </c>
      <c r="AD4842" s="126" t="s">
        <v>562</v>
      </c>
      <c r="AG4842" s="127"/>
      <c r="AI4842" s="127"/>
    </row>
    <row r="4843" spans="1:35" ht="14.85" customHeight="1">
      <c r="A4843" s="130">
        <v>5008131</v>
      </c>
      <c r="B4843" s="126" t="s">
        <v>9136</v>
      </c>
      <c r="C4843" s="126" t="s">
        <v>9121</v>
      </c>
      <c r="D4843" s="126" t="s">
        <v>9137</v>
      </c>
      <c r="E4843" s="126" t="s">
        <v>288</v>
      </c>
      <c r="F4843" s="126" t="s">
        <v>440</v>
      </c>
      <c r="G4843" s="126" t="s">
        <v>458</v>
      </c>
      <c r="H4843" s="126" t="s">
        <v>126</v>
      </c>
      <c r="I4843" s="126" t="s">
        <v>418</v>
      </c>
      <c r="J4843" s="126" t="s">
        <v>962</v>
      </c>
      <c r="K4843" s="126" t="s">
        <v>443</v>
      </c>
      <c r="L4843" s="126" t="s">
        <v>963</v>
      </c>
      <c r="M4843" s="130">
        <v>2620.8000000000002</v>
      </c>
      <c r="O4843" s="126" t="s">
        <v>449</v>
      </c>
      <c r="P4843" s="130">
        <v>0</v>
      </c>
      <c r="S4843" s="130">
        <v>0</v>
      </c>
      <c r="V4843" s="130">
        <v>2620.8000000000002</v>
      </c>
      <c r="X4843" s="126" t="s">
        <v>964</v>
      </c>
      <c r="Z4843" s="127"/>
      <c r="AA4843" s="128">
        <v>60</v>
      </c>
      <c r="AB4843" s="128">
        <v>1</v>
      </c>
      <c r="AD4843" s="126" t="s">
        <v>562</v>
      </c>
      <c r="AG4843" s="127"/>
      <c r="AI4843" s="127"/>
    </row>
    <row r="4844" spans="1:35" ht="14.85" customHeight="1">
      <c r="A4844" s="130">
        <v>5007510</v>
      </c>
      <c r="B4844" s="126" t="s">
        <v>9138</v>
      </c>
      <c r="C4844" s="126" t="s">
        <v>9139</v>
      </c>
      <c r="D4844" s="126" t="s">
        <v>9140</v>
      </c>
      <c r="E4844" s="126" t="s">
        <v>288</v>
      </c>
      <c r="F4844" s="126" t="s">
        <v>416</v>
      </c>
      <c r="G4844" s="126" t="s">
        <v>417</v>
      </c>
      <c r="H4844" s="126" t="s">
        <v>126</v>
      </c>
      <c r="I4844" s="126" t="s">
        <v>126</v>
      </c>
      <c r="J4844" s="126" t="s">
        <v>5826</v>
      </c>
      <c r="K4844" s="126" t="s">
        <v>747</v>
      </c>
      <c r="L4844" s="126" t="s">
        <v>5827</v>
      </c>
      <c r="M4844" s="130">
        <v>769.39</v>
      </c>
      <c r="O4844" s="126" t="s">
        <v>422</v>
      </c>
      <c r="P4844" s="130">
        <v>0</v>
      </c>
      <c r="S4844" s="130">
        <v>0</v>
      </c>
      <c r="V4844" s="130">
        <v>769.39</v>
      </c>
      <c r="X4844" s="126" t="s">
        <v>9141</v>
      </c>
      <c r="Z4844" s="127"/>
      <c r="AA4844" s="128">
        <v>1</v>
      </c>
      <c r="AB4844" s="128">
        <v>12</v>
      </c>
      <c r="AD4844" s="126" t="s">
        <v>562</v>
      </c>
      <c r="AG4844" s="127"/>
      <c r="AI4844" s="127"/>
    </row>
    <row r="4845" spans="1:35" ht="14.85" customHeight="1">
      <c r="A4845" s="130">
        <v>5007509</v>
      </c>
      <c r="B4845" s="126" t="s">
        <v>9142</v>
      </c>
      <c r="C4845" s="126" t="s">
        <v>9143</v>
      </c>
      <c r="D4845" s="126" t="s">
        <v>9144</v>
      </c>
      <c r="E4845" s="126" t="s">
        <v>288</v>
      </c>
      <c r="F4845" s="126" t="s">
        <v>440</v>
      </c>
      <c r="G4845" s="126" t="s">
        <v>458</v>
      </c>
      <c r="H4845" s="126" t="s">
        <v>126</v>
      </c>
      <c r="I4845" s="126" t="s">
        <v>418</v>
      </c>
      <c r="J4845" s="126" t="s">
        <v>1645</v>
      </c>
      <c r="K4845" s="126" t="s">
        <v>613</v>
      </c>
      <c r="L4845" s="126" t="s">
        <v>1646</v>
      </c>
      <c r="M4845" s="130">
        <v>2352</v>
      </c>
      <c r="O4845" s="126" t="s">
        <v>445</v>
      </c>
      <c r="P4845" s="130">
        <v>0</v>
      </c>
      <c r="S4845" s="130">
        <v>0</v>
      </c>
      <c r="V4845" s="130">
        <v>2352</v>
      </c>
      <c r="X4845" s="126" t="s">
        <v>600</v>
      </c>
      <c r="Z4845" s="127"/>
      <c r="AA4845" s="128">
        <v>60</v>
      </c>
      <c r="AB4845" s="128">
        <v>1</v>
      </c>
      <c r="AD4845" s="126" t="s">
        <v>562</v>
      </c>
      <c r="AG4845" s="127"/>
      <c r="AI4845" s="127"/>
    </row>
    <row r="4846" spans="1:35" ht="14.85" customHeight="1">
      <c r="A4846" s="130">
        <v>5008932</v>
      </c>
      <c r="B4846" s="126" t="s">
        <v>9145</v>
      </c>
      <c r="C4846" s="126" t="s">
        <v>9146</v>
      </c>
      <c r="D4846" s="126" t="s">
        <v>9147</v>
      </c>
      <c r="E4846" s="126" t="s">
        <v>288</v>
      </c>
      <c r="F4846" s="126" t="s">
        <v>491</v>
      </c>
      <c r="G4846" s="126" t="s">
        <v>417</v>
      </c>
      <c r="H4846" s="126" t="s">
        <v>126</v>
      </c>
      <c r="I4846" s="126" t="s">
        <v>126</v>
      </c>
      <c r="J4846" s="126" t="s">
        <v>4624</v>
      </c>
      <c r="K4846" s="126" t="s">
        <v>504</v>
      </c>
      <c r="L4846" s="126" t="s">
        <v>694</v>
      </c>
      <c r="M4846" s="130">
        <v>8760</v>
      </c>
      <c r="N4846" s="126" t="s">
        <v>290</v>
      </c>
      <c r="O4846" s="126" t="s">
        <v>818</v>
      </c>
      <c r="P4846" s="130">
        <v>0</v>
      </c>
      <c r="S4846" s="130">
        <v>0</v>
      </c>
      <c r="V4846" s="130">
        <v>8760</v>
      </c>
      <c r="X4846" s="126" t="s">
        <v>819</v>
      </c>
      <c r="Y4846" s="126" t="s">
        <v>517</v>
      </c>
      <c r="Z4846" s="127"/>
      <c r="AA4846" s="128">
        <v>1</v>
      </c>
      <c r="AB4846" s="128">
        <v>60</v>
      </c>
      <c r="AD4846" s="126" t="s">
        <v>562</v>
      </c>
      <c r="AG4846" s="127"/>
      <c r="AI4846" s="127"/>
    </row>
    <row r="4847" spans="1:35" ht="14.85" customHeight="1">
      <c r="A4847" s="130">
        <v>5008930</v>
      </c>
      <c r="B4847" s="126" t="s">
        <v>9148</v>
      </c>
      <c r="C4847" s="126" t="s">
        <v>9149</v>
      </c>
      <c r="D4847" s="126" t="s">
        <v>9150</v>
      </c>
      <c r="E4847" s="126" t="s">
        <v>288</v>
      </c>
      <c r="F4847" s="126" t="s">
        <v>491</v>
      </c>
      <c r="G4847" s="126" t="s">
        <v>417</v>
      </c>
      <c r="H4847" s="126" t="s">
        <v>126</v>
      </c>
      <c r="I4847" s="126" t="s">
        <v>126</v>
      </c>
      <c r="J4847" s="126" t="s">
        <v>4624</v>
      </c>
      <c r="K4847" s="126" t="s">
        <v>504</v>
      </c>
      <c r="L4847" s="126" t="s">
        <v>694</v>
      </c>
      <c r="M4847" s="130">
        <v>1945</v>
      </c>
      <c r="O4847" s="126" t="s">
        <v>492</v>
      </c>
      <c r="P4847" s="130">
        <v>0</v>
      </c>
      <c r="S4847" s="130">
        <v>0</v>
      </c>
      <c r="V4847" s="130">
        <v>1945</v>
      </c>
      <c r="X4847" s="126" t="s">
        <v>1881</v>
      </c>
      <c r="Z4847" s="127"/>
      <c r="AA4847" s="128">
        <v>1</v>
      </c>
      <c r="AB4847" s="128">
        <v>60</v>
      </c>
      <c r="AD4847" s="126" t="s">
        <v>562</v>
      </c>
      <c r="AG4847" s="127"/>
      <c r="AI4847" s="127"/>
    </row>
    <row r="4848" spans="1:35" ht="14.85" customHeight="1">
      <c r="A4848" s="130">
        <v>5008929</v>
      </c>
      <c r="B4848" s="126" t="s">
        <v>9151</v>
      </c>
      <c r="C4848" s="126" t="s">
        <v>9152</v>
      </c>
      <c r="D4848" s="126" t="s">
        <v>9153</v>
      </c>
      <c r="E4848" s="126" t="s">
        <v>288</v>
      </c>
      <c r="F4848" s="126" t="s">
        <v>491</v>
      </c>
      <c r="G4848" s="126" t="s">
        <v>417</v>
      </c>
      <c r="H4848" s="126" t="s">
        <v>126</v>
      </c>
      <c r="I4848" s="126" t="s">
        <v>126</v>
      </c>
      <c r="J4848" s="126" t="s">
        <v>4624</v>
      </c>
      <c r="K4848" s="126" t="s">
        <v>504</v>
      </c>
      <c r="L4848" s="126" t="s">
        <v>694</v>
      </c>
      <c r="M4848" s="130">
        <v>14550</v>
      </c>
      <c r="N4848" s="126" t="s">
        <v>290</v>
      </c>
      <c r="O4848" s="126" t="s">
        <v>506</v>
      </c>
      <c r="P4848" s="130">
        <v>0</v>
      </c>
      <c r="S4848" s="130">
        <v>0</v>
      </c>
      <c r="V4848" s="130">
        <v>14550</v>
      </c>
      <c r="X4848" s="126" t="s">
        <v>1437</v>
      </c>
      <c r="Y4848" s="126" t="s">
        <v>517</v>
      </c>
      <c r="Z4848" s="127"/>
      <c r="AA4848" s="128">
        <v>1</v>
      </c>
      <c r="AB4848" s="128">
        <v>60</v>
      </c>
      <c r="AD4848" s="126" t="s">
        <v>562</v>
      </c>
      <c r="AG4848" s="127"/>
      <c r="AI4848" s="127"/>
    </row>
    <row r="4849" spans="1:35" ht="14.85" customHeight="1">
      <c r="A4849" s="130">
        <v>5008927</v>
      </c>
      <c r="B4849" s="126" t="s">
        <v>9154</v>
      </c>
      <c r="C4849" s="126" t="s">
        <v>9155</v>
      </c>
      <c r="D4849" s="126" t="s">
        <v>9156</v>
      </c>
      <c r="E4849" s="126" t="s">
        <v>288</v>
      </c>
      <c r="F4849" s="126" t="s">
        <v>491</v>
      </c>
      <c r="G4849" s="126" t="s">
        <v>417</v>
      </c>
      <c r="H4849" s="126" t="s">
        <v>126</v>
      </c>
      <c r="I4849" s="126" t="s">
        <v>126</v>
      </c>
      <c r="J4849" s="126" t="s">
        <v>4624</v>
      </c>
      <c r="K4849" s="126" t="s">
        <v>504</v>
      </c>
      <c r="L4849" s="126" t="s">
        <v>694</v>
      </c>
      <c r="M4849" s="130">
        <v>14600</v>
      </c>
      <c r="N4849" s="126" t="s">
        <v>290</v>
      </c>
      <c r="O4849" s="126" t="s">
        <v>506</v>
      </c>
      <c r="P4849" s="130">
        <v>0</v>
      </c>
      <c r="S4849" s="130">
        <v>0</v>
      </c>
      <c r="V4849" s="130">
        <v>14600</v>
      </c>
      <c r="X4849" s="126" t="s">
        <v>2793</v>
      </c>
      <c r="Y4849" s="126" t="s">
        <v>517</v>
      </c>
      <c r="Z4849" s="127"/>
      <c r="AA4849" s="128">
        <v>1</v>
      </c>
      <c r="AB4849" s="128">
        <v>60</v>
      </c>
      <c r="AD4849" s="126" t="s">
        <v>562</v>
      </c>
      <c r="AG4849" s="127"/>
      <c r="AI4849" s="127"/>
    </row>
    <row r="4850" spans="1:35" ht="14.85" customHeight="1">
      <c r="A4850" s="130">
        <v>5008926</v>
      </c>
      <c r="B4850" s="126" t="s">
        <v>9157</v>
      </c>
      <c r="C4850" s="126" t="s">
        <v>6638</v>
      </c>
      <c r="D4850" s="126" t="s">
        <v>9158</v>
      </c>
      <c r="E4850" s="126" t="s">
        <v>288</v>
      </c>
      <c r="F4850" s="126" t="s">
        <v>440</v>
      </c>
      <c r="G4850" s="126" t="s">
        <v>458</v>
      </c>
      <c r="H4850" s="126" t="s">
        <v>126</v>
      </c>
      <c r="I4850" s="126" t="s">
        <v>418</v>
      </c>
      <c r="J4850" s="126" t="s">
        <v>962</v>
      </c>
      <c r="K4850" s="126" t="s">
        <v>443</v>
      </c>
      <c r="L4850" s="126" t="s">
        <v>963</v>
      </c>
      <c r="M4850" s="130">
        <v>3063.03</v>
      </c>
      <c r="O4850" s="126" t="s">
        <v>449</v>
      </c>
      <c r="P4850" s="130">
        <v>0</v>
      </c>
      <c r="S4850" s="130">
        <v>0</v>
      </c>
      <c r="V4850" s="130">
        <v>3063.03</v>
      </c>
      <c r="X4850" s="126" t="s">
        <v>9159</v>
      </c>
      <c r="Z4850" s="127"/>
      <c r="AA4850" s="128">
        <v>30</v>
      </c>
      <c r="AB4850" s="128">
        <v>1</v>
      </c>
      <c r="AD4850" s="126" t="s">
        <v>562</v>
      </c>
      <c r="AG4850" s="127"/>
      <c r="AI4850" s="127"/>
    </row>
    <row r="4851" spans="1:35" ht="14.85" customHeight="1">
      <c r="A4851" s="130">
        <v>5008925</v>
      </c>
      <c r="B4851" s="126" t="s">
        <v>9160</v>
      </c>
      <c r="C4851" s="126" t="s">
        <v>9161</v>
      </c>
      <c r="D4851" s="126" t="s">
        <v>9162</v>
      </c>
      <c r="E4851" s="126" t="s">
        <v>288</v>
      </c>
      <c r="F4851" s="126" t="s">
        <v>491</v>
      </c>
      <c r="G4851" s="126" t="s">
        <v>417</v>
      </c>
      <c r="H4851" s="126" t="s">
        <v>126</v>
      </c>
      <c r="I4851" s="126" t="s">
        <v>126</v>
      </c>
      <c r="J4851" s="126" t="s">
        <v>4624</v>
      </c>
      <c r="K4851" s="126" t="s">
        <v>504</v>
      </c>
      <c r="L4851" s="126" t="s">
        <v>694</v>
      </c>
      <c r="M4851" s="130">
        <v>1945</v>
      </c>
      <c r="O4851" s="126" t="s">
        <v>492</v>
      </c>
      <c r="P4851" s="130">
        <v>0</v>
      </c>
      <c r="S4851" s="130">
        <v>0</v>
      </c>
      <c r="V4851" s="130">
        <v>1945</v>
      </c>
      <c r="X4851" s="126" t="s">
        <v>8125</v>
      </c>
      <c r="Z4851" s="127"/>
      <c r="AA4851" s="128">
        <v>1</v>
      </c>
      <c r="AB4851" s="128">
        <v>60</v>
      </c>
      <c r="AD4851" s="126" t="s">
        <v>562</v>
      </c>
      <c r="AG4851" s="127"/>
      <c r="AI4851" s="127"/>
    </row>
    <row r="4852" spans="1:35" ht="14.85" customHeight="1">
      <c r="A4852" s="130">
        <v>5008923</v>
      </c>
      <c r="B4852" s="126" t="s">
        <v>9163</v>
      </c>
      <c r="C4852" s="126" t="s">
        <v>9164</v>
      </c>
      <c r="D4852" s="126" t="s">
        <v>9165</v>
      </c>
      <c r="E4852" s="126" t="s">
        <v>288</v>
      </c>
      <c r="F4852" s="126" t="s">
        <v>491</v>
      </c>
      <c r="G4852" s="126" t="s">
        <v>417</v>
      </c>
      <c r="H4852" s="126" t="s">
        <v>126</v>
      </c>
      <c r="I4852" s="126" t="s">
        <v>126</v>
      </c>
      <c r="J4852" s="126" t="s">
        <v>4624</v>
      </c>
      <c r="K4852" s="126" t="s">
        <v>504</v>
      </c>
      <c r="L4852" s="126" t="s">
        <v>694</v>
      </c>
      <c r="M4852" s="130">
        <v>3408.16</v>
      </c>
      <c r="O4852" s="126" t="s">
        <v>492</v>
      </c>
      <c r="P4852" s="130">
        <v>0</v>
      </c>
      <c r="S4852" s="130">
        <v>0</v>
      </c>
      <c r="V4852" s="130">
        <v>4500</v>
      </c>
      <c r="X4852" s="126" t="s">
        <v>493</v>
      </c>
      <c r="Z4852" s="127"/>
      <c r="AA4852" s="128">
        <v>1</v>
      </c>
      <c r="AB4852" s="128">
        <v>60</v>
      </c>
      <c r="AD4852" s="126" t="s">
        <v>562</v>
      </c>
      <c r="AG4852" s="127"/>
      <c r="AI4852" s="127"/>
    </row>
    <row r="4853" spans="1:35" ht="14.85" customHeight="1">
      <c r="A4853" s="130">
        <v>5008922</v>
      </c>
      <c r="B4853" s="126" t="s">
        <v>9166</v>
      </c>
      <c r="C4853" s="126" t="s">
        <v>9167</v>
      </c>
      <c r="D4853" s="126" t="s">
        <v>9168</v>
      </c>
      <c r="E4853" s="126" t="s">
        <v>288</v>
      </c>
      <c r="F4853" s="126" t="s">
        <v>491</v>
      </c>
      <c r="G4853" s="126" t="s">
        <v>417</v>
      </c>
      <c r="H4853" s="126" t="s">
        <v>126</v>
      </c>
      <c r="I4853" s="126" t="s">
        <v>126</v>
      </c>
      <c r="J4853" s="126" t="s">
        <v>4624</v>
      </c>
      <c r="K4853" s="126" t="s">
        <v>504</v>
      </c>
      <c r="L4853" s="126" t="s">
        <v>694</v>
      </c>
      <c r="M4853" s="130">
        <v>34850</v>
      </c>
      <c r="N4853" s="126" t="s">
        <v>290</v>
      </c>
      <c r="O4853" s="126" t="s">
        <v>1601</v>
      </c>
      <c r="P4853" s="130">
        <v>0</v>
      </c>
      <c r="S4853" s="130">
        <v>0</v>
      </c>
      <c r="V4853" s="130">
        <v>34850</v>
      </c>
      <c r="X4853" s="126" t="s">
        <v>1602</v>
      </c>
      <c r="Z4853" s="127"/>
      <c r="AA4853" s="128">
        <v>1</v>
      </c>
      <c r="AB4853" s="128">
        <v>60</v>
      </c>
      <c r="AD4853" s="126" t="s">
        <v>562</v>
      </c>
      <c r="AG4853" s="127"/>
      <c r="AI4853" s="127"/>
    </row>
    <row r="4854" spans="1:35" ht="14.85" customHeight="1">
      <c r="A4854" s="130">
        <v>5008919</v>
      </c>
      <c r="B4854" s="126" t="s">
        <v>9169</v>
      </c>
      <c r="C4854" s="126" t="s">
        <v>9170</v>
      </c>
      <c r="D4854" s="126" t="s">
        <v>692</v>
      </c>
      <c r="E4854" s="126" t="s">
        <v>288</v>
      </c>
      <c r="F4854" s="126" t="s">
        <v>491</v>
      </c>
      <c r="G4854" s="126" t="s">
        <v>417</v>
      </c>
      <c r="H4854" s="126" t="s">
        <v>126</v>
      </c>
      <c r="I4854" s="126" t="s">
        <v>126</v>
      </c>
      <c r="J4854" s="126" t="s">
        <v>4624</v>
      </c>
      <c r="K4854" s="126" t="s">
        <v>504</v>
      </c>
      <c r="L4854" s="126" t="s">
        <v>694</v>
      </c>
      <c r="M4854" s="130">
        <v>3408.16</v>
      </c>
      <c r="O4854" s="126" t="s">
        <v>492</v>
      </c>
      <c r="P4854" s="130">
        <v>0</v>
      </c>
      <c r="S4854" s="130">
        <v>0</v>
      </c>
      <c r="V4854" s="130">
        <v>5500</v>
      </c>
      <c r="X4854" s="126" t="s">
        <v>493</v>
      </c>
      <c r="Z4854" s="127"/>
      <c r="AA4854" s="128">
        <v>1</v>
      </c>
      <c r="AB4854" s="128">
        <v>60</v>
      </c>
      <c r="AD4854" s="126" t="s">
        <v>562</v>
      </c>
      <c r="AG4854" s="127"/>
      <c r="AI4854" s="127"/>
    </row>
    <row r="4855" spans="1:35" ht="14.85" customHeight="1">
      <c r="A4855" s="130">
        <v>5006597</v>
      </c>
      <c r="B4855" s="126" t="s">
        <v>413</v>
      </c>
      <c r="C4855" s="126" t="s">
        <v>9171</v>
      </c>
      <c r="D4855" s="126" t="s">
        <v>9172</v>
      </c>
      <c r="E4855" s="126" t="s">
        <v>288</v>
      </c>
      <c r="F4855" s="126" t="s">
        <v>555</v>
      </c>
      <c r="G4855" s="126" t="s">
        <v>458</v>
      </c>
      <c r="H4855" s="126" t="s">
        <v>126</v>
      </c>
      <c r="I4855" s="126" t="s">
        <v>418</v>
      </c>
      <c r="J4855" s="126" t="s">
        <v>612</v>
      </c>
      <c r="K4855" s="126" t="s">
        <v>613</v>
      </c>
      <c r="L4855" s="126" t="s">
        <v>614</v>
      </c>
      <c r="M4855" s="130">
        <v>1444.8</v>
      </c>
      <c r="O4855" s="126" t="s">
        <v>2200</v>
      </c>
      <c r="P4855" s="130">
        <v>0</v>
      </c>
      <c r="S4855" s="130">
        <v>0</v>
      </c>
      <c r="V4855" s="130">
        <v>1444.8</v>
      </c>
      <c r="X4855" s="126" t="s">
        <v>2201</v>
      </c>
      <c r="Z4855" s="127"/>
      <c r="AA4855" s="128">
        <v>210</v>
      </c>
      <c r="AB4855" s="128">
        <v>1</v>
      </c>
      <c r="AD4855" s="126" t="s">
        <v>615</v>
      </c>
      <c r="AG4855" s="127"/>
      <c r="AI4855" s="127"/>
    </row>
    <row r="4856" spans="1:35" ht="14.85" customHeight="1">
      <c r="A4856" s="130">
        <v>5006596</v>
      </c>
      <c r="B4856" s="126" t="s">
        <v>9173</v>
      </c>
      <c r="C4856" s="126" t="s">
        <v>9174</v>
      </c>
      <c r="D4856" s="126" t="s">
        <v>8807</v>
      </c>
      <c r="E4856" s="126" t="s">
        <v>288</v>
      </c>
      <c r="F4856" s="126" t="s">
        <v>522</v>
      </c>
      <c r="G4856" s="126" t="s">
        <v>523</v>
      </c>
      <c r="H4856" s="126" t="s">
        <v>524</v>
      </c>
      <c r="I4856" s="126" t="s">
        <v>418</v>
      </c>
      <c r="J4856" s="126" t="s">
        <v>612</v>
      </c>
      <c r="K4856" s="126" t="s">
        <v>613</v>
      </c>
      <c r="L4856" s="126" t="s">
        <v>614</v>
      </c>
      <c r="M4856" s="130">
        <v>1936.5</v>
      </c>
      <c r="N4856" s="126" t="s">
        <v>290</v>
      </c>
      <c r="O4856" s="126" t="s">
        <v>621</v>
      </c>
      <c r="P4856" s="130">
        <v>0</v>
      </c>
      <c r="S4856" s="130">
        <v>0</v>
      </c>
      <c r="V4856" s="130">
        <v>1936.5</v>
      </c>
      <c r="X4856" s="126" t="s">
        <v>729</v>
      </c>
      <c r="Z4856" s="127"/>
      <c r="AA4856" s="128"/>
      <c r="AB4856" s="128"/>
      <c r="AD4856" s="126" t="s">
        <v>562</v>
      </c>
      <c r="AG4856" s="127"/>
      <c r="AI4856" s="127"/>
    </row>
    <row r="4857" spans="1:35" ht="14.85" customHeight="1">
      <c r="A4857" s="130">
        <v>5006594</v>
      </c>
      <c r="B4857" s="126" t="s">
        <v>413</v>
      </c>
      <c r="C4857" s="126" t="s">
        <v>9175</v>
      </c>
      <c r="D4857" s="126" t="s">
        <v>9176</v>
      </c>
      <c r="E4857" s="126" t="s">
        <v>288</v>
      </c>
      <c r="F4857" s="126" t="s">
        <v>491</v>
      </c>
      <c r="G4857" s="126" t="s">
        <v>417</v>
      </c>
      <c r="H4857" s="126" t="s">
        <v>126</v>
      </c>
      <c r="I4857" s="126" t="s">
        <v>126</v>
      </c>
      <c r="J4857" s="126" t="s">
        <v>9177</v>
      </c>
      <c r="K4857" s="126" t="s">
        <v>420</v>
      </c>
      <c r="L4857" s="126" t="s">
        <v>694</v>
      </c>
      <c r="M4857" s="130">
        <v>23374.400000000001</v>
      </c>
      <c r="N4857" s="126" t="s">
        <v>290</v>
      </c>
      <c r="O4857" s="126" t="s">
        <v>506</v>
      </c>
      <c r="P4857" s="130">
        <v>0</v>
      </c>
      <c r="S4857" s="130">
        <v>0</v>
      </c>
      <c r="V4857" s="130">
        <v>28500</v>
      </c>
      <c r="X4857" s="126" t="s">
        <v>507</v>
      </c>
      <c r="Z4857" s="127"/>
      <c r="AA4857" s="128">
        <v>1</v>
      </c>
      <c r="AB4857" s="128">
        <v>60</v>
      </c>
      <c r="AD4857" s="126" t="s">
        <v>1801</v>
      </c>
      <c r="AG4857" s="127"/>
      <c r="AI4857" s="127"/>
    </row>
    <row r="4858" spans="1:35" ht="14.85" customHeight="1">
      <c r="A4858" s="130">
        <v>5006593</v>
      </c>
      <c r="B4858" s="126" t="s">
        <v>9178</v>
      </c>
      <c r="C4858" s="126" t="s">
        <v>9179</v>
      </c>
      <c r="D4858" s="126" t="s">
        <v>9180</v>
      </c>
      <c r="E4858" s="126" t="s">
        <v>288</v>
      </c>
      <c r="F4858" s="126" t="s">
        <v>491</v>
      </c>
      <c r="G4858" s="126" t="s">
        <v>417</v>
      </c>
      <c r="H4858" s="126" t="s">
        <v>126</v>
      </c>
      <c r="I4858" s="126" t="s">
        <v>126</v>
      </c>
      <c r="J4858" s="126" t="s">
        <v>9177</v>
      </c>
      <c r="K4858" s="126" t="s">
        <v>420</v>
      </c>
      <c r="L4858" s="126" t="s">
        <v>694</v>
      </c>
      <c r="M4858" s="130">
        <v>3834</v>
      </c>
      <c r="N4858" s="126" t="s">
        <v>290</v>
      </c>
      <c r="O4858" s="126" t="s">
        <v>1311</v>
      </c>
      <c r="P4858" s="130">
        <v>0</v>
      </c>
      <c r="S4858" s="130">
        <v>0</v>
      </c>
      <c r="V4858" s="130">
        <v>4260</v>
      </c>
      <c r="X4858" s="126" t="s">
        <v>1312</v>
      </c>
      <c r="Y4858" s="126" t="s">
        <v>517</v>
      </c>
      <c r="Z4858" s="127" t="s">
        <v>309</v>
      </c>
      <c r="AA4858" s="128">
        <v>1</v>
      </c>
      <c r="AB4858" s="128">
        <v>60</v>
      </c>
      <c r="AD4858" s="126" t="s">
        <v>562</v>
      </c>
      <c r="AG4858" s="127"/>
      <c r="AI4858" s="127"/>
    </row>
    <row r="4859" spans="1:35" ht="14.85" customHeight="1">
      <c r="A4859" s="130">
        <v>5009198</v>
      </c>
      <c r="B4859" s="126" t="s">
        <v>9181</v>
      </c>
      <c r="C4859" s="126" t="s">
        <v>9182</v>
      </c>
      <c r="D4859" s="126" t="s">
        <v>4022</v>
      </c>
      <c r="E4859" s="126" t="s">
        <v>288</v>
      </c>
      <c r="F4859" s="126" t="s">
        <v>491</v>
      </c>
      <c r="G4859" s="126" t="s">
        <v>417</v>
      </c>
      <c r="H4859" s="126" t="s">
        <v>126</v>
      </c>
      <c r="I4859" s="126" t="s">
        <v>126</v>
      </c>
      <c r="J4859" s="126" t="s">
        <v>930</v>
      </c>
      <c r="K4859" s="126" t="s">
        <v>504</v>
      </c>
      <c r="L4859" s="126" t="s">
        <v>931</v>
      </c>
      <c r="M4859" s="130">
        <v>9986.0400000000009</v>
      </c>
      <c r="N4859" s="126" t="s">
        <v>290</v>
      </c>
      <c r="O4859" s="126" t="s">
        <v>1311</v>
      </c>
      <c r="P4859" s="130">
        <v>0</v>
      </c>
      <c r="S4859" s="130">
        <v>0</v>
      </c>
      <c r="V4859" s="130">
        <v>11095.61</v>
      </c>
      <c r="X4859" s="126" t="s">
        <v>1312</v>
      </c>
      <c r="Y4859" s="126" t="s">
        <v>517</v>
      </c>
      <c r="Z4859" s="127" t="s">
        <v>309</v>
      </c>
      <c r="AA4859" s="128">
        <v>1</v>
      </c>
      <c r="AB4859" s="128">
        <v>60</v>
      </c>
      <c r="AD4859" s="126" t="s">
        <v>562</v>
      </c>
      <c r="AG4859" s="127"/>
      <c r="AI4859" s="127"/>
    </row>
    <row r="4860" spans="1:35" ht="14.85" customHeight="1">
      <c r="A4860" s="130">
        <v>5007444</v>
      </c>
      <c r="B4860" s="126" t="s">
        <v>9183</v>
      </c>
      <c r="C4860" s="126" t="s">
        <v>9184</v>
      </c>
      <c r="D4860" s="126" t="s">
        <v>9185</v>
      </c>
      <c r="E4860" s="126" t="s">
        <v>288</v>
      </c>
      <c r="F4860" s="126" t="s">
        <v>440</v>
      </c>
      <c r="G4860" s="126" t="s">
        <v>458</v>
      </c>
      <c r="H4860" s="126" t="s">
        <v>126</v>
      </c>
      <c r="I4860" s="126" t="s">
        <v>418</v>
      </c>
      <c r="J4860" s="126" t="s">
        <v>1645</v>
      </c>
      <c r="K4860" s="126" t="s">
        <v>613</v>
      </c>
      <c r="L4860" s="126" t="s">
        <v>1646</v>
      </c>
      <c r="M4860" s="130">
        <v>7156.38</v>
      </c>
      <c r="O4860" s="126" t="s">
        <v>445</v>
      </c>
      <c r="P4860" s="130">
        <v>0</v>
      </c>
      <c r="S4860" s="130">
        <v>0</v>
      </c>
      <c r="V4860" s="130">
        <v>7156.38</v>
      </c>
      <c r="X4860" s="126" t="s">
        <v>480</v>
      </c>
      <c r="Z4860" s="127"/>
      <c r="AA4860" s="128">
        <v>30</v>
      </c>
      <c r="AB4860" s="128">
        <v>1</v>
      </c>
      <c r="AD4860" s="126" t="s">
        <v>562</v>
      </c>
      <c r="AG4860" s="127"/>
      <c r="AI4860" s="127"/>
    </row>
    <row r="4861" spans="1:35" ht="14.85" customHeight="1">
      <c r="A4861" s="130">
        <v>5007443</v>
      </c>
      <c r="B4861" s="126" t="s">
        <v>9186</v>
      </c>
      <c r="C4861" s="126" t="s">
        <v>9187</v>
      </c>
      <c r="D4861" s="126" t="s">
        <v>9188</v>
      </c>
      <c r="E4861" s="126" t="s">
        <v>288</v>
      </c>
      <c r="F4861" s="126" t="s">
        <v>440</v>
      </c>
      <c r="G4861" s="126" t="s">
        <v>458</v>
      </c>
      <c r="H4861" s="126" t="s">
        <v>126</v>
      </c>
      <c r="I4861" s="126" t="s">
        <v>418</v>
      </c>
      <c r="J4861" s="126" t="s">
        <v>1645</v>
      </c>
      <c r="K4861" s="126" t="s">
        <v>613</v>
      </c>
      <c r="L4861" s="126" t="s">
        <v>1646</v>
      </c>
      <c r="M4861" s="130">
        <v>2620.8000000000002</v>
      </c>
      <c r="O4861" s="126" t="s">
        <v>449</v>
      </c>
      <c r="P4861" s="130">
        <v>0</v>
      </c>
      <c r="S4861" s="130">
        <v>0</v>
      </c>
      <c r="V4861" s="130">
        <v>2620.8000000000002</v>
      </c>
      <c r="X4861" s="126" t="s">
        <v>964</v>
      </c>
      <c r="Z4861" s="127"/>
      <c r="AA4861" s="128">
        <v>60</v>
      </c>
      <c r="AB4861" s="128">
        <v>1</v>
      </c>
      <c r="AD4861" s="126" t="s">
        <v>562</v>
      </c>
      <c r="AG4861" s="127"/>
      <c r="AI4861" s="127"/>
    </row>
    <row r="4862" spans="1:35" ht="14.85" customHeight="1">
      <c r="A4862" s="130">
        <v>5011657</v>
      </c>
      <c r="B4862" s="126" t="s">
        <v>413</v>
      </c>
      <c r="C4862" s="126" t="s">
        <v>9189</v>
      </c>
      <c r="E4862" s="126" t="s">
        <v>288</v>
      </c>
      <c r="F4862" s="126" t="s">
        <v>364</v>
      </c>
      <c r="G4862" s="126" t="s">
        <v>417</v>
      </c>
      <c r="H4862" s="126" t="s">
        <v>126</v>
      </c>
      <c r="I4862" s="126" t="s">
        <v>126</v>
      </c>
      <c r="J4862" s="126" t="s">
        <v>5378</v>
      </c>
      <c r="K4862" s="126" t="s">
        <v>467</v>
      </c>
      <c r="L4862" s="126" t="s">
        <v>468</v>
      </c>
      <c r="M4862" s="130">
        <v>6817.44</v>
      </c>
      <c r="O4862" s="126" t="s">
        <v>365</v>
      </c>
      <c r="P4862" s="130">
        <v>0</v>
      </c>
      <c r="S4862" s="130">
        <v>0</v>
      </c>
      <c r="V4862" s="130">
        <v>37885.199999999997</v>
      </c>
      <c r="X4862" s="126" t="s">
        <v>469</v>
      </c>
      <c r="Z4862" s="127"/>
      <c r="AA4862" s="128">
        <v>1</v>
      </c>
      <c r="AB4862" s="128">
        <v>60</v>
      </c>
      <c r="AC4862" s="126" t="s">
        <v>366</v>
      </c>
      <c r="AD4862" s="126" t="s">
        <v>615</v>
      </c>
      <c r="AG4862" s="127"/>
      <c r="AI4862" s="127"/>
    </row>
    <row r="4863" spans="1:35" ht="14.85" customHeight="1">
      <c r="A4863" s="130">
        <v>5008076</v>
      </c>
      <c r="B4863" s="126" t="s">
        <v>9190</v>
      </c>
      <c r="C4863" s="126" t="s">
        <v>9191</v>
      </c>
      <c r="D4863" s="126" t="s">
        <v>9192</v>
      </c>
      <c r="E4863" s="126" t="s">
        <v>288</v>
      </c>
      <c r="F4863" s="126" t="s">
        <v>555</v>
      </c>
      <c r="G4863" s="126" t="s">
        <v>565</v>
      </c>
      <c r="H4863" s="126" t="s">
        <v>126</v>
      </c>
      <c r="I4863" s="126" t="s">
        <v>418</v>
      </c>
      <c r="J4863" s="126" t="s">
        <v>962</v>
      </c>
      <c r="K4863" s="126" t="s">
        <v>443</v>
      </c>
      <c r="L4863" s="126" t="s">
        <v>963</v>
      </c>
      <c r="M4863" s="130">
        <v>963.2</v>
      </c>
      <c r="O4863" s="126" t="s">
        <v>2200</v>
      </c>
      <c r="P4863" s="130">
        <v>0</v>
      </c>
      <c r="S4863" s="130">
        <v>0</v>
      </c>
      <c r="V4863" s="130">
        <v>963.2</v>
      </c>
      <c r="X4863" s="126" t="s">
        <v>6759</v>
      </c>
      <c r="Z4863" s="127"/>
      <c r="AA4863" s="128">
        <v>210</v>
      </c>
      <c r="AB4863" s="128">
        <v>1</v>
      </c>
      <c r="AD4863" s="126" t="s">
        <v>562</v>
      </c>
      <c r="AG4863" s="127"/>
      <c r="AI4863" s="127"/>
    </row>
    <row r="4864" spans="1:35" ht="14.85" customHeight="1">
      <c r="A4864" s="130">
        <v>5008075</v>
      </c>
      <c r="B4864" s="126" t="s">
        <v>9190</v>
      </c>
      <c r="C4864" s="126" t="s">
        <v>9191</v>
      </c>
      <c r="D4864" s="126" t="s">
        <v>9193</v>
      </c>
      <c r="E4864" s="126" t="s">
        <v>288</v>
      </c>
      <c r="F4864" s="126" t="s">
        <v>555</v>
      </c>
      <c r="G4864" s="126" t="s">
        <v>565</v>
      </c>
      <c r="H4864" s="126" t="s">
        <v>126</v>
      </c>
      <c r="I4864" s="126" t="s">
        <v>418</v>
      </c>
      <c r="J4864" s="126" t="s">
        <v>962</v>
      </c>
      <c r="K4864" s="126" t="s">
        <v>443</v>
      </c>
      <c r="L4864" s="126" t="s">
        <v>963</v>
      </c>
      <c r="M4864" s="130">
        <v>963.2</v>
      </c>
      <c r="O4864" s="126" t="s">
        <v>2200</v>
      </c>
      <c r="P4864" s="130">
        <v>0</v>
      </c>
      <c r="S4864" s="130">
        <v>0</v>
      </c>
      <c r="V4864" s="130">
        <v>963.2</v>
      </c>
      <c r="X4864" s="126" t="s">
        <v>6759</v>
      </c>
      <c r="Z4864" s="127"/>
      <c r="AA4864" s="128">
        <v>210</v>
      </c>
      <c r="AB4864" s="128">
        <v>1</v>
      </c>
      <c r="AD4864" s="126" t="s">
        <v>562</v>
      </c>
      <c r="AG4864" s="127"/>
      <c r="AI4864" s="127"/>
    </row>
    <row r="4865" spans="1:35" ht="14.85" customHeight="1">
      <c r="A4865" s="130">
        <v>5008074</v>
      </c>
      <c r="B4865" s="126" t="s">
        <v>413</v>
      </c>
      <c r="C4865" s="126" t="s">
        <v>9194</v>
      </c>
      <c r="D4865" s="126" t="s">
        <v>9195</v>
      </c>
      <c r="E4865" s="126" t="s">
        <v>288</v>
      </c>
      <c r="F4865" s="126" t="s">
        <v>491</v>
      </c>
      <c r="G4865" s="126" t="s">
        <v>417</v>
      </c>
      <c r="H4865" s="126" t="s">
        <v>126</v>
      </c>
      <c r="I4865" s="126" t="s">
        <v>126</v>
      </c>
      <c r="J4865" s="126" t="s">
        <v>8944</v>
      </c>
      <c r="K4865" s="126" t="s">
        <v>420</v>
      </c>
      <c r="L4865" s="126" t="s">
        <v>694</v>
      </c>
      <c r="M4865" s="130">
        <v>974.4</v>
      </c>
      <c r="O4865" s="126" t="s">
        <v>833</v>
      </c>
      <c r="P4865" s="130">
        <v>0</v>
      </c>
      <c r="S4865" s="130">
        <v>0</v>
      </c>
      <c r="V4865" s="130">
        <v>2470</v>
      </c>
      <c r="X4865" s="126" t="s">
        <v>4181</v>
      </c>
      <c r="Z4865" s="127"/>
      <c r="AA4865" s="128">
        <v>1</v>
      </c>
      <c r="AB4865" s="128">
        <v>36</v>
      </c>
      <c r="AD4865" s="126" t="s">
        <v>1801</v>
      </c>
      <c r="AG4865" s="127"/>
      <c r="AI4865" s="127"/>
    </row>
    <row r="4866" spans="1:35" ht="14.85" customHeight="1">
      <c r="A4866" s="130">
        <v>5008073</v>
      </c>
      <c r="B4866" s="126" t="s">
        <v>9196</v>
      </c>
      <c r="C4866" s="126" t="s">
        <v>9197</v>
      </c>
      <c r="D4866" s="126" t="s">
        <v>9198</v>
      </c>
      <c r="E4866" s="126" t="s">
        <v>288</v>
      </c>
      <c r="F4866" s="126" t="s">
        <v>416</v>
      </c>
      <c r="G4866" s="126" t="s">
        <v>417</v>
      </c>
      <c r="H4866" s="126" t="s">
        <v>126</v>
      </c>
      <c r="I4866" s="126" t="s">
        <v>126</v>
      </c>
      <c r="J4866" s="126" t="s">
        <v>7039</v>
      </c>
      <c r="K4866" s="126" t="s">
        <v>7040</v>
      </c>
      <c r="L4866" s="126" t="s">
        <v>770</v>
      </c>
      <c r="M4866" s="130">
        <v>1730.4</v>
      </c>
      <c r="O4866" s="126" t="s">
        <v>422</v>
      </c>
      <c r="P4866" s="130">
        <v>0</v>
      </c>
      <c r="S4866" s="130">
        <v>0</v>
      </c>
      <c r="V4866" s="130">
        <v>1730.4</v>
      </c>
      <c r="X4866" s="126" t="s">
        <v>500</v>
      </c>
      <c r="Z4866" s="127"/>
      <c r="AA4866" s="128">
        <v>1</v>
      </c>
      <c r="AB4866" s="128">
        <v>12</v>
      </c>
      <c r="AD4866" s="126" t="s">
        <v>562</v>
      </c>
      <c r="AG4866" s="127"/>
      <c r="AI4866" s="127"/>
    </row>
    <row r="4867" spans="1:35" ht="14.85" customHeight="1">
      <c r="A4867" s="130">
        <v>5008072</v>
      </c>
      <c r="B4867" s="126" t="s">
        <v>9190</v>
      </c>
      <c r="C4867" s="126" t="s">
        <v>9191</v>
      </c>
      <c r="D4867" s="126" t="s">
        <v>9199</v>
      </c>
      <c r="E4867" s="126" t="s">
        <v>288</v>
      </c>
      <c r="F4867" s="126" t="s">
        <v>555</v>
      </c>
      <c r="G4867" s="126" t="s">
        <v>565</v>
      </c>
      <c r="H4867" s="126" t="s">
        <v>126</v>
      </c>
      <c r="I4867" s="126" t="s">
        <v>418</v>
      </c>
      <c r="J4867" s="126" t="s">
        <v>962</v>
      </c>
      <c r="K4867" s="126" t="s">
        <v>443</v>
      </c>
      <c r="L4867" s="126" t="s">
        <v>963</v>
      </c>
      <c r="M4867" s="130">
        <v>963.2</v>
      </c>
      <c r="O4867" s="126" t="s">
        <v>2200</v>
      </c>
      <c r="P4867" s="130">
        <v>0</v>
      </c>
      <c r="S4867" s="130">
        <v>0</v>
      </c>
      <c r="V4867" s="130">
        <v>963.2</v>
      </c>
      <c r="X4867" s="126" t="s">
        <v>6759</v>
      </c>
      <c r="Z4867" s="127"/>
      <c r="AA4867" s="128">
        <v>210</v>
      </c>
      <c r="AB4867" s="128">
        <v>1</v>
      </c>
      <c r="AD4867" s="126" t="s">
        <v>562</v>
      </c>
      <c r="AG4867" s="127"/>
      <c r="AI4867" s="127"/>
    </row>
    <row r="4868" spans="1:35" ht="14.85" customHeight="1">
      <c r="A4868" s="130">
        <v>5008071</v>
      </c>
      <c r="B4868" s="126" t="s">
        <v>9200</v>
      </c>
      <c r="C4868" s="126" t="s">
        <v>9201</v>
      </c>
      <c r="D4868" s="126" t="s">
        <v>4092</v>
      </c>
      <c r="E4868" s="126" t="s">
        <v>288</v>
      </c>
      <c r="F4868" s="126" t="s">
        <v>491</v>
      </c>
      <c r="G4868" s="126" t="s">
        <v>417</v>
      </c>
      <c r="H4868" s="126" t="s">
        <v>126</v>
      </c>
      <c r="I4868" s="126" t="s">
        <v>126</v>
      </c>
      <c r="J4868" s="126" t="s">
        <v>930</v>
      </c>
      <c r="K4868" s="126" t="s">
        <v>504</v>
      </c>
      <c r="L4868" s="126" t="s">
        <v>931</v>
      </c>
      <c r="M4868" s="130">
        <v>7369.19</v>
      </c>
      <c r="N4868" s="126" t="s">
        <v>290</v>
      </c>
      <c r="O4868" s="126" t="s">
        <v>1577</v>
      </c>
      <c r="P4868" s="130">
        <v>0</v>
      </c>
      <c r="S4868" s="130">
        <v>0</v>
      </c>
      <c r="V4868" s="130">
        <v>8187.99</v>
      </c>
      <c r="X4868" s="126" t="s">
        <v>1578</v>
      </c>
      <c r="Z4868" s="127" t="s">
        <v>309</v>
      </c>
      <c r="AA4868" s="128">
        <v>1</v>
      </c>
      <c r="AB4868" s="128">
        <v>60</v>
      </c>
      <c r="AD4868" s="126" t="s">
        <v>562</v>
      </c>
      <c r="AG4868" s="127"/>
      <c r="AI4868" s="127"/>
    </row>
    <row r="4869" spans="1:35" ht="14.85" customHeight="1">
      <c r="A4869" s="130">
        <v>5008070</v>
      </c>
      <c r="B4869" s="126" t="s">
        <v>9202</v>
      </c>
      <c r="C4869" s="126" t="s">
        <v>6050</v>
      </c>
      <c r="D4869" s="126" t="s">
        <v>9203</v>
      </c>
      <c r="E4869" s="126" t="s">
        <v>288</v>
      </c>
      <c r="F4869" s="126" t="s">
        <v>440</v>
      </c>
      <c r="G4869" s="126" t="s">
        <v>458</v>
      </c>
      <c r="H4869" s="126" t="s">
        <v>126</v>
      </c>
      <c r="I4869" s="126" t="s">
        <v>418</v>
      </c>
      <c r="J4869" s="126" t="s">
        <v>962</v>
      </c>
      <c r="K4869" s="126" t="s">
        <v>443</v>
      </c>
      <c r="L4869" s="126" t="s">
        <v>963</v>
      </c>
      <c r="M4869" s="130">
        <v>3662.23</v>
      </c>
      <c r="O4869" s="126" t="s">
        <v>445</v>
      </c>
      <c r="P4869" s="130">
        <v>0</v>
      </c>
      <c r="S4869" s="130">
        <v>0</v>
      </c>
      <c r="V4869" s="130">
        <v>3662.23</v>
      </c>
      <c r="X4869" s="126" t="s">
        <v>1063</v>
      </c>
      <c r="Z4869" s="127"/>
      <c r="AA4869" s="128">
        <v>60</v>
      </c>
      <c r="AB4869" s="128">
        <v>1</v>
      </c>
      <c r="AD4869" s="126" t="s">
        <v>562</v>
      </c>
      <c r="AG4869" s="127"/>
      <c r="AI4869" s="127"/>
    </row>
    <row r="4870" spans="1:35" ht="14.85" customHeight="1">
      <c r="A4870" s="130">
        <v>5008069</v>
      </c>
      <c r="B4870" s="126" t="s">
        <v>413</v>
      </c>
      <c r="C4870" s="126" t="s">
        <v>9204</v>
      </c>
      <c r="D4870" s="126" t="s">
        <v>9205</v>
      </c>
      <c r="E4870" s="126" t="s">
        <v>288</v>
      </c>
      <c r="F4870" s="126" t="s">
        <v>491</v>
      </c>
      <c r="G4870" s="126" t="s">
        <v>417</v>
      </c>
      <c r="H4870" s="126" t="s">
        <v>126</v>
      </c>
      <c r="I4870" s="126" t="s">
        <v>126</v>
      </c>
      <c r="J4870" s="126" t="s">
        <v>8944</v>
      </c>
      <c r="K4870" s="126" t="s">
        <v>420</v>
      </c>
      <c r="L4870" s="126" t="s">
        <v>694</v>
      </c>
      <c r="M4870" s="130">
        <v>974.4</v>
      </c>
      <c r="O4870" s="126" t="s">
        <v>833</v>
      </c>
      <c r="P4870" s="130">
        <v>0</v>
      </c>
      <c r="S4870" s="130">
        <v>0</v>
      </c>
      <c r="V4870" s="130">
        <v>3430</v>
      </c>
      <c r="X4870" s="126" t="s">
        <v>4181</v>
      </c>
      <c r="Z4870" s="127"/>
      <c r="AA4870" s="128">
        <v>1</v>
      </c>
      <c r="AB4870" s="128">
        <v>36</v>
      </c>
      <c r="AD4870" s="126" t="s">
        <v>1801</v>
      </c>
      <c r="AG4870" s="127"/>
      <c r="AI4870" s="127"/>
    </row>
    <row r="4871" spans="1:35" ht="14.85" customHeight="1">
      <c r="A4871" s="130">
        <v>5008068</v>
      </c>
      <c r="B4871" s="126" t="s">
        <v>9206</v>
      </c>
      <c r="C4871" s="126" t="s">
        <v>6050</v>
      </c>
      <c r="D4871" s="126" t="s">
        <v>9207</v>
      </c>
      <c r="E4871" s="126" t="s">
        <v>288</v>
      </c>
      <c r="F4871" s="126" t="s">
        <v>440</v>
      </c>
      <c r="G4871" s="126" t="s">
        <v>458</v>
      </c>
      <c r="H4871" s="126" t="s">
        <v>126</v>
      </c>
      <c r="I4871" s="126" t="s">
        <v>418</v>
      </c>
      <c r="J4871" s="126" t="s">
        <v>962</v>
      </c>
      <c r="K4871" s="126" t="s">
        <v>443</v>
      </c>
      <c r="L4871" s="126" t="s">
        <v>963</v>
      </c>
      <c r="M4871" s="130">
        <v>3662.23</v>
      </c>
      <c r="O4871" s="126" t="s">
        <v>445</v>
      </c>
      <c r="P4871" s="130">
        <v>0</v>
      </c>
      <c r="S4871" s="130">
        <v>0</v>
      </c>
      <c r="V4871" s="130">
        <v>3662.23</v>
      </c>
      <c r="X4871" s="126" t="s">
        <v>1063</v>
      </c>
      <c r="Z4871" s="127"/>
      <c r="AA4871" s="128">
        <v>60</v>
      </c>
      <c r="AB4871" s="128">
        <v>1</v>
      </c>
      <c r="AD4871" s="126" t="s">
        <v>562</v>
      </c>
      <c r="AG4871" s="127"/>
      <c r="AI4871" s="127"/>
    </row>
    <row r="4872" spans="1:35" ht="14.85" customHeight="1">
      <c r="A4872" s="130">
        <v>5008963</v>
      </c>
      <c r="B4872" s="126" t="s">
        <v>9208</v>
      </c>
      <c r="C4872" s="126" t="s">
        <v>9209</v>
      </c>
      <c r="D4872" s="126" t="s">
        <v>9210</v>
      </c>
      <c r="E4872" s="126" t="s">
        <v>288</v>
      </c>
      <c r="F4872" s="126" t="s">
        <v>532</v>
      </c>
      <c r="G4872" s="126" t="s">
        <v>312</v>
      </c>
      <c r="H4872" s="126" t="s">
        <v>126</v>
      </c>
      <c r="I4872" s="126" t="s">
        <v>418</v>
      </c>
      <c r="J4872" s="126" t="s">
        <v>4047</v>
      </c>
      <c r="K4872" s="126" t="s">
        <v>2548</v>
      </c>
      <c r="L4872" s="126" t="s">
        <v>4048</v>
      </c>
      <c r="M4872" s="130">
        <v>292.32</v>
      </c>
      <c r="O4872" s="126" t="s">
        <v>1459</v>
      </c>
      <c r="P4872" s="130">
        <v>292.32</v>
      </c>
      <c r="R4872" s="126" t="s">
        <v>1460</v>
      </c>
      <c r="S4872" s="130">
        <v>0</v>
      </c>
      <c r="V4872" s="130">
        <v>389.56</v>
      </c>
      <c r="X4872" s="126" t="s">
        <v>1461</v>
      </c>
      <c r="Z4872" s="127"/>
      <c r="AA4872" s="128">
        <v>2500</v>
      </c>
      <c r="AB4872" s="128">
        <v>12</v>
      </c>
      <c r="AD4872" s="126" t="s">
        <v>562</v>
      </c>
      <c r="AG4872" s="127"/>
      <c r="AI4872" s="127"/>
    </row>
    <row r="4873" spans="1:35" ht="14.85" customHeight="1">
      <c r="A4873" s="130">
        <v>5008067</v>
      </c>
      <c r="B4873" s="126" t="s">
        <v>9211</v>
      </c>
      <c r="C4873" s="126" t="s">
        <v>9212</v>
      </c>
      <c r="D4873" s="126" t="s">
        <v>9213</v>
      </c>
      <c r="E4873" s="126" t="s">
        <v>288</v>
      </c>
      <c r="F4873" s="126" t="s">
        <v>416</v>
      </c>
      <c r="G4873" s="126" t="s">
        <v>417</v>
      </c>
      <c r="H4873" s="126" t="s">
        <v>126</v>
      </c>
      <c r="I4873" s="126" t="s">
        <v>126</v>
      </c>
      <c r="J4873" s="126" t="s">
        <v>709</v>
      </c>
      <c r="K4873" s="126" t="s">
        <v>535</v>
      </c>
      <c r="L4873" s="126" t="s">
        <v>2712</v>
      </c>
      <c r="M4873" s="130">
        <v>340.48</v>
      </c>
      <c r="O4873" s="126" t="s">
        <v>422</v>
      </c>
      <c r="P4873" s="130">
        <v>0</v>
      </c>
      <c r="S4873" s="130">
        <v>0</v>
      </c>
      <c r="V4873" s="130">
        <v>1115.42</v>
      </c>
      <c r="X4873" s="126" t="s">
        <v>497</v>
      </c>
      <c r="Z4873" s="127"/>
      <c r="AA4873" s="128">
        <v>1</v>
      </c>
      <c r="AB4873" s="128">
        <v>12</v>
      </c>
      <c r="AD4873" s="126" t="s">
        <v>562</v>
      </c>
      <c r="AG4873" s="127"/>
      <c r="AI4873" s="127"/>
    </row>
    <row r="4874" spans="1:35" ht="14.85" customHeight="1">
      <c r="A4874" s="130">
        <v>5008065</v>
      </c>
      <c r="B4874" s="126" t="s">
        <v>9214</v>
      </c>
      <c r="C4874" s="126" t="s">
        <v>9215</v>
      </c>
      <c r="D4874" s="126" t="s">
        <v>9216</v>
      </c>
      <c r="E4874" s="126" t="s">
        <v>288</v>
      </c>
      <c r="F4874" s="126" t="s">
        <v>416</v>
      </c>
      <c r="G4874" s="126" t="s">
        <v>417</v>
      </c>
      <c r="H4874" s="126" t="s">
        <v>126</v>
      </c>
      <c r="I4874" s="126" t="s">
        <v>126</v>
      </c>
      <c r="J4874" s="126" t="s">
        <v>7039</v>
      </c>
      <c r="K4874" s="126" t="s">
        <v>7040</v>
      </c>
      <c r="L4874" s="126" t="s">
        <v>770</v>
      </c>
      <c r="M4874" s="130">
        <v>682.08</v>
      </c>
      <c r="O4874" s="126" t="s">
        <v>422</v>
      </c>
      <c r="P4874" s="130">
        <v>0</v>
      </c>
      <c r="S4874" s="130">
        <v>0</v>
      </c>
      <c r="V4874" s="130">
        <v>1009.4</v>
      </c>
      <c r="X4874" s="126" t="s">
        <v>423</v>
      </c>
      <c r="Z4874" s="127"/>
      <c r="AA4874" s="128">
        <v>1</v>
      </c>
      <c r="AB4874" s="128">
        <v>12</v>
      </c>
      <c r="AD4874" s="126" t="s">
        <v>562</v>
      </c>
      <c r="AG4874" s="127"/>
      <c r="AI4874" s="127"/>
    </row>
    <row r="4875" spans="1:35" ht="14.85" customHeight="1">
      <c r="A4875" s="130">
        <v>5008064</v>
      </c>
      <c r="B4875" s="126" t="s">
        <v>413</v>
      </c>
      <c r="C4875" s="126" t="s">
        <v>9217</v>
      </c>
      <c r="D4875" s="126" t="s">
        <v>9218</v>
      </c>
      <c r="E4875" s="126" t="s">
        <v>288</v>
      </c>
      <c r="F4875" s="126" t="s">
        <v>532</v>
      </c>
      <c r="G4875" s="126" t="s">
        <v>417</v>
      </c>
      <c r="H4875" s="126" t="s">
        <v>126</v>
      </c>
      <c r="I4875" s="126" t="s">
        <v>626</v>
      </c>
      <c r="J4875" s="126" t="s">
        <v>1553</v>
      </c>
      <c r="K4875" s="126" t="s">
        <v>504</v>
      </c>
      <c r="L4875" s="126" t="s">
        <v>1554</v>
      </c>
      <c r="M4875" s="130">
        <v>79859.5</v>
      </c>
      <c r="N4875" s="126" t="s">
        <v>290</v>
      </c>
      <c r="O4875" s="126" t="s">
        <v>537</v>
      </c>
      <c r="P4875" s="130">
        <v>73043.039999999994</v>
      </c>
      <c r="Q4875" s="126" t="s">
        <v>290</v>
      </c>
      <c r="R4875" s="126" t="s">
        <v>537</v>
      </c>
      <c r="S4875" s="130">
        <v>0</v>
      </c>
      <c r="V4875" s="130">
        <v>79860.479999999996</v>
      </c>
      <c r="X4875" s="126" t="s">
        <v>630</v>
      </c>
      <c r="Z4875" s="127"/>
      <c r="AA4875" s="128">
        <v>1</v>
      </c>
      <c r="AB4875" s="128">
        <v>48</v>
      </c>
      <c r="AD4875" s="126" t="s">
        <v>1801</v>
      </c>
      <c r="AG4875" s="127"/>
      <c r="AI4875" s="127"/>
    </row>
    <row r="4876" spans="1:35" ht="14.85" customHeight="1">
      <c r="A4876" s="130">
        <v>5008349</v>
      </c>
      <c r="B4876" s="126" t="s">
        <v>9219</v>
      </c>
      <c r="C4876" s="126" t="s">
        <v>9220</v>
      </c>
      <c r="D4876" s="126" t="s">
        <v>9221</v>
      </c>
      <c r="E4876" s="126" t="s">
        <v>288</v>
      </c>
      <c r="F4876" s="126" t="s">
        <v>591</v>
      </c>
      <c r="G4876" s="126" t="s">
        <v>417</v>
      </c>
      <c r="H4876" s="126" t="s">
        <v>126</v>
      </c>
      <c r="I4876" s="126" t="s">
        <v>126</v>
      </c>
      <c r="J4876" s="126" t="s">
        <v>2021</v>
      </c>
      <c r="K4876" s="126" t="s">
        <v>504</v>
      </c>
      <c r="L4876" s="126" t="s">
        <v>2022</v>
      </c>
      <c r="M4876" s="130">
        <v>487.2</v>
      </c>
      <c r="O4876" s="126" t="s">
        <v>2262</v>
      </c>
      <c r="P4876" s="130">
        <v>0</v>
      </c>
      <c r="S4876" s="130">
        <v>0</v>
      </c>
      <c r="V4876" s="130">
        <v>564.85</v>
      </c>
      <c r="X4876" s="126" t="s">
        <v>2263</v>
      </c>
      <c r="Z4876" s="127"/>
      <c r="AA4876" s="128">
        <v>1</v>
      </c>
      <c r="AB4876" s="128">
        <v>24</v>
      </c>
      <c r="AD4876" s="126" t="s">
        <v>562</v>
      </c>
      <c r="AG4876" s="127"/>
      <c r="AI4876" s="127"/>
    </row>
    <row r="4877" spans="1:35" ht="14.85" customHeight="1">
      <c r="A4877" s="130">
        <v>5008348</v>
      </c>
      <c r="B4877" s="126" t="s">
        <v>413</v>
      </c>
      <c r="C4877" s="126" t="s">
        <v>3212</v>
      </c>
      <c r="D4877" s="126" t="s">
        <v>9222</v>
      </c>
      <c r="E4877" s="126" t="s">
        <v>288</v>
      </c>
      <c r="F4877" s="126" t="s">
        <v>555</v>
      </c>
      <c r="G4877" s="126" t="s">
        <v>458</v>
      </c>
      <c r="H4877" s="126" t="s">
        <v>126</v>
      </c>
      <c r="I4877" s="126" t="s">
        <v>418</v>
      </c>
      <c r="J4877" s="126" t="s">
        <v>962</v>
      </c>
      <c r="K4877" s="126" t="s">
        <v>443</v>
      </c>
      <c r="L4877" s="126" t="s">
        <v>963</v>
      </c>
      <c r="M4877" s="130">
        <v>1444.8</v>
      </c>
      <c r="O4877" s="126" t="s">
        <v>2200</v>
      </c>
      <c r="P4877" s="130">
        <v>0</v>
      </c>
      <c r="S4877" s="130">
        <v>0</v>
      </c>
      <c r="V4877" s="130">
        <v>1444.8</v>
      </c>
      <c r="X4877" s="126" t="s">
        <v>2272</v>
      </c>
      <c r="Z4877" s="127"/>
      <c r="AA4877" s="128">
        <v>210</v>
      </c>
      <c r="AB4877" s="128">
        <v>1</v>
      </c>
      <c r="AD4877" s="126" t="s">
        <v>1801</v>
      </c>
      <c r="AG4877" s="127"/>
      <c r="AI4877" s="127"/>
    </row>
    <row r="4878" spans="1:35" ht="14.85" customHeight="1">
      <c r="A4878" s="130">
        <v>5008347</v>
      </c>
      <c r="B4878" s="126" t="s">
        <v>9223</v>
      </c>
      <c r="C4878" s="126" t="s">
        <v>9224</v>
      </c>
      <c r="D4878" s="126" t="s">
        <v>9225</v>
      </c>
      <c r="E4878" s="126" t="s">
        <v>288</v>
      </c>
      <c r="F4878" s="126" t="s">
        <v>440</v>
      </c>
      <c r="G4878" s="126" t="s">
        <v>441</v>
      </c>
      <c r="H4878" s="126" t="s">
        <v>126</v>
      </c>
      <c r="I4878" s="126" t="s">
        <v>418</v>
      </c>
      <c r="J4878" s="126" t="s">
        <v>962</v>
      </c>
      <c r="K4878" s="126" t="s">
        <v>443</v>
      </c>
      <c r="L4878" s="126" t="s">
        <v>963</v>
      </c>
      <c r="M4878" s="130">
        <v>1460.56</v>
      </c>
      <c r="O4878" s="126" t="s">
        <v>449</v>
      </c>
      <c r="P4878" s="130">
        <v>0</v>
      </c>
      <c r="S4878" s="130">
        <v>0</v>
      </c>
      <c r="V4878" s="130">
        <v>1460.56</v>
      </c>
      <c r="X4878" s="126" t="s">
        <v>450</v>
      </c>
      <c r="Z4878" s="127"/>
      <c r="AA4878" s="128">
        <v>10</v>
      </c>
      <c r="AB4878" s="128">
        <v>1</v>
      </c>
      <c r="AD4878" s="126" t="s">
        <v>562</v>
      </c>
      <c r="AG4878" s="127"/>
      <c r="AI4878" s="127"/>
    </row>
    <row r="4879" spans="1:35" ht="14.85" customHeight="1">
      <c r="A4879" s="130">
        <v>5008346</v>
      </c>
      <c r="B4879" s="126" t="s">
        <v>9226</v>
      </c>
      <c r="C4879" s="126" t="s">
        <v>6050</v>
      </c>
      <c r="D4879" s="126" t="s">
        <v>9227</v>
      </c>
      <c r="E4879" s="126" t="s">
        <v>288</v>
      </c>
      <c r="F4879" s="126" t="s">
        <v>440</v>
      </c>
      <c r="G4879" s="126" t="s">
        <v>458</v>
      </c>
      <c r="H4879" s="126" t="s">
        <v>126</v>
      </c>
      <c r="I4879" s="126" t="s">
        <v>418</v>
      </c>
      <c r="J4879" s="126" t="s">
        <v>962</v>
      </c>
      <c r="K4879" s="126" t="s">
        <v>443</v>
      </c>
      <c r="L4879" s="126" t="s">
        <v>963</v>
      </c>
      <c r="M4879" s="130">
        <v>3662.84</v>
      </c>
      <c r="O4879" s="126" t="s">
        <v>445</v>
      </c>
      <c r="P4879" s="130">
        <v>0</v>
      </c>
      <c r="S4879" s="130">
        <v>0</v>
      </c>
      <c r="V4879" s="130">
        <v>3662.84</v>
      </c>
      <c r="X4879" s="126" t="s">
        <v>1063</v>
      </c>
      <c r="Z4879" s="127"/>
      <c r="AA4879" s="128">
        <v>60</v>
      </c>
      <c r="AB4879" s="128">
        <v>1</v>
      </c>
      <c r="AD4879" s="126" t="s">
        <v>562</v>
      </c>
      <c r="AG4879" s="127"/>
      <c r="AI4879" s="127"/>
    </row>
    <row r="4880" spans="1:35" ht="14.85" customHeight="1">
      <c r="A4880" s="130">
        <v>5008345</v>
      </c>
      <c r="B4880" s="126" t="s">
        <v>9228</v>
      </c>
      <c r="C4880" s="126" t="s">
        <v>9229</v>
      </c>
      <c r="D4880" s="126" t="s">
        <v>9230</v>
      </c>
      <c r="E4880" s="126" t="s">
        <v>288</v>
      </c>
      <c r="F4880" s="126" t="s">
        <v>416</v>
      </c>
      <c r="G4880" s="126" t="s">
        <v>417</v>
      </c>
      <c r="H4880" s="126" t="s">
        <v>126</v>
      </c>
      <c r="I4880" s="126" t="s">
        <v>126</v>
      </c>
      <c r="J4880" s="126" t="s">
        <v>7486</v>
      </c>
      <c r="K4880" s="126" t="s">
        <v>504</v>
      </c>
      <c r="L4880" s="126" t="s">
        <v>7487</v>
      </c>
      <c r="M4880" s="130">
        <v>487.2</v>
      </c>
      <c r="O4880" s="126" t="s">
        <v>1088</v>
      </c>
      <c r="P4880" s="130">
        <v>0</v>
      </c>
      <c r="S4880" s="130">
        <v>0</v>
      </c>
      <c r="V4880" s="130">
        <v>1329.45</v>
      </c>
      <c r="X4880" s="126" t="s">
        <v>1089</v>
      </c>
      <c r="Z4880" s="127"/>
      <c r="AA4880" s="128">
        <v>1</v>
      </c>
      <c r="AB4880" s="128">
        <v>12</v>
      </c>
      <c r="AD4880" s="126" t="s">
        <v>562</v>
      </c>
      <c r="AG4880" s="127"/>
      <c r="AI4880" s="127"/>
    </row>
    <row r="4881" spans="1:35" ht="14.85" customHeight="1">
      <c r="A4881" s="130">
        <v>5008343</v>
      </c>
      <c r="B4881" s="126" t="s">
        <v>9231</v>
      </c>
      <c r="C4881" s="126" t="s">
        <v>6050</v>
      </c>
      <c r="D4881" s="126" t="s">
        <v>9232</v>
      </c>
      <c r="E4881" s="126" t="s">
        <v>288</v>
      </c>
      <c r="F4881" s="126" t="s">
        <v>440</v>
      </c>
      <c r="G4881" s="126" t="s">
        <v>458</v>
      </c>
      <c r="H4881" s="126" t="s">
        <v>126</v>
      </c>
      <c r="I4881" s="126" t="s">
        <v>418</v>
      </c>
      <c r="J4881" s="126" t="s">
        <v>962</v>
      </c>
      <c r="K4881" s="126" t="s">
        <v>443</v>
      </c>
      <c r="L4881" s="126" t="s">
        <v>963</v>
      </c>
      <c r="M4881" s="130">
        <v>3662.84</v>
      </c>
      <c r="O4881" s="126" t="s">
        <v>445</v>
      </c>
      <c r="P4881" s="130">
        <v>0</v>
      </c>
      <c r="S4881" s="130">
        <v>0</v>
      </c>
      <c r="V4881" s="130">
        <v>3662.84</v>
      </c>
      <c r="X4881" s="126" t="s">
        <v>1063</v>
      </c>
      <c r="Z4881" s="127"/>
      <c r="AA4881" s="128">
        <v>60</v>
      </c>
      <c r="AB4881" s="128">
        <v>1</v>
      </c>
      <c r="AD4881" s="126" t="s">
        <v>562</v>
      </c>
      <c r="AG4881" s="127"/>
      <c r="AI4881" s="127"/>
    </row>
    <row r="4882" spans="1:35" ht="14.85" customHeight="1">
      <c r="A4882" s="130">
        <v>5008342</v>
      </c>
      <c r="B4882" s="126" t="s">
        <v>9233</v>
      </c>
      <c r="C4882" s="126" t="s">
        <v>6050</v>
      </c>
      <c r="D4882" s="126" t="s">
        <v>9234</v>
      </c>
      <c r="E4882" s="126" t="s">
        <v>288</v>
      </c>
      <c r="F4882" s="126" t="s">
        <v>440</v>
      </c>
      <c r="G4882" s="126" t="s">
        <v>458</v>
      </c>
      <c r="H4882" s="126" t="s">
        <v>126</v>
      </c>
      <c r="I4882" s="126" t="s">
        <v>418</v>
      </c>
      <c r="J4882" s="126" t="s">
        <v>962</v>
      </c>
      <c r="K4882" s="126" t="s">
        <v>443</v>
      </c>
      <c r="L4882" s="126" t="s">
        <v>963</v>
      </c>
      <c r="M4882" s="130">
        <v>3662.84</v>
      </c>
      <c r="O4882" s="126" t="s">
        <v>445</v>
      </c>
      <c r="P4882" s="130">
        <v>0</v>
      </c>
      <c r="S4882" s="130">
        <v>0</v>
      </c>
      <c r="V4882" s="130">
        <v>3662.84</v>
      </c>
      <c r="X4882" s="126" t="s">
        <v>1063</v>
      </c>
      <c r="Z4882" s="127"/>
      <c r="AA4882" s="128">
        <v>60</v>
      </c>
      <c r="AB4882" s="128">
        <v>1</v>
      </c>
      <c r="AD4882" s="126" t="s">
        <v>562</v>
      </c>
      <c r="AG4882" s="127"/>
      <c r="AI4882" s="127"/>
    </row>
    <row r="4883" spans="1:35" ht="14.85" customHeight="1">
      <c r="A4883" s="130">
        <v>5008340</v>
      </c>
      <c r="B4883" s="126" t="s">
        <v>9235</v>
      </c>
      <c r="C4883" s="126" t="s">
        <v>6050</v>
      </c>
      <c r="D4883" s="126" t="s">
        <v>9236</v>
      </c>
      <c r="E4883" s="126" t="s">
        <v>288</v>
      </c>
      <c r="F4883" s="126" t="s">
        <v>440</v>
      </c>
      <c r="G4883" s="126" t="s">
        <v>458</v>
      </c>
      <c r="H4883" s="126" t="s">
        <v>126</v>
      </c>
      <c r="I4883" s="126" t="s">
        <v>418</v>
      </c>
      <c r="J4883" s="126" t="s">
        <v>962</v>
      </c>
      <c r="K4883" s="126" t="s">
        <v>443</v>
      </c>
      <c r="L4883" s="126" t="s">
        <v>963</v>
      </c>
      <c r="M4883" s="130">
        <v>3662.84</v>
      </c>
      <c r="O4883" s="126" t="s">
        <v>445</v>
      </c>
      <c r="P4883" s="130">
        <v>0</v>
      </c>
      <c r="S4883" s="130">
        <v>0</v>
      </c>
      <c r="V4883" s="130">
        <v>3662.84</v>
      </c>
      <c r="X4883" s="126" t="s">
        <v>1063</v>
      </c>
      <c r="Z4883" s="127"/>
      <c r="AA4883" s="128">
        <v>60</v>
      </c>
      <c r="AB4883" s="128">
        <v>1</v>
      </c>
      <c r="AD4883" s="126" t="s">
        <v>562</v>
      </c>
      <c r="AG4883" s="127"/>
      <c r="AI4883" s="127"/>
    </row>
    <row r="4884" spans="1:35" ht="14.85" customHeight="1">
      <c r="A4884" s="130">
        <v>5008339</v>
      </c>
      <c r="B4884" s="126" t="s">
        <v>9237</v>
      </c>
      <c r="C4884" s="126" t="s">
        <v>9220</v>
      </c>
      <c r="D4884" s="126" t="s">
        <v>9238</v>
      </c>
      <c r="E4884" s="126" t="s">
        <v>288</v>
      </c>
      <c r="F4884" s="126" t="s">
        <v>591</v>
      </c>
      <c r="G4884" s="126" t="s">
        <v>417</v>
      </c>
      <c r="H4884" s="126" t="s">
        <v>126</v>
      </c>
      <c r="I4884" s="126" t="s">
        <v>126</v>
      </c>
      <c r="J4884" s="126" t="s">
        <v>2021</v>
      </c>
      <c r="K4884" s="126" t="s">
        <v>504</v>
      </c>
      <c r="L4884" s="126" t="s">
        <v>2022</v>
      </c>
      <c r="M4884" s="130">
        <v>487.2</v>
      </c>
      <c r="O4884" s="126" t="s">
        <v>2262</v>
      </c>
      <c r="P4884" s="130">
        <v>0</v>
      </c>
      <c r="S4884" s="130">
        <v>0</v>
      </c>
      <c r="V4884" s="130">
        <v>564.85</v>
      </c>
      <c r="X4884" s="126" t="s">
        <v>2263</v>
      </c>
      <c r="Z4884" s="127"/>
      <c r="AA4884" s="128">
        <v>1</v>
      </c>
      <c r="AB4884" s="128">
        <v>24</v>
      </c>
      <c r="AD4884" s="126" t="s">
        <v>562</v>
      </c>
      <c r="AG4884" s="127"/>
      <c r="AI4884" s="127"/>
    </row>
    <row r="4885" spans="1:35" ht="14.85" customHeight="1">
      <c r="A4885" s="130">
        <v>5008335</v>
      </c>
      <c r="B4885" s="126" t="s">
        <v>9239</v>
      </c>
      <c r="C4885" s="126" t="s">
        <v>6050</v>
      </c>
      <c r="D4885" s="126" t="s">
        <v>9240</v>
      </c>
      <c r="E4885" s="126" t="s">
        <v>288</v>
      </c>
      <c r="F4885" s="126" t="s">
        <v>440</v>
      </c>
      <c r="G4885" s="126" t="s">
        <v>458</v>
      </c>
      <c r="H4885" s="126" t="s">
        <v>126</v>
      </c>
      <c r="I4885" s="126" t="s">
        <v>418</v>
      </c>
      <c r="J4885" s="126" t="s">
        <v>962</v>
      </c>
      <c r="K4885" s="126" t="s">
        <v>443</v>
      </c>
      <c r="L4885" s="126" t="s">
        <v>963</v>
      </c>
      <c r="M4885" s="130">
        <v>2596.63</v>
      </c>
      <c r="O4885" s="126" t="s">
        <v>445</v>
      </c>
      <c r="P4885" s="130">
        <v>0</v>
      </c>
      <c r="S4885" s="130">
        <v>0</v>
      </c>
      <c r="V4885" s="130">
        <v>2596.63</v>
      </c>
      <c r="X4885" s="126" t="s">
        <v>4644</v>
      </c>
      <c r="Z4885" s="127"/>
      <c r="AA4885" s="128">
        <v>30</v>
      </c>
      <c r="AB4885" s="128">
        <v>1</v>
      </c>
      <c r="AD4885" s="126" t="s">
        <v>562</v>
      </c>
      <c r="AG4885" s="127"/>
      <c r="AI4885" s="127"/>
    </row>
    <row r="4886" spans="1:35" ht="14.85" customHeight="1">
      <c r="A4886" s="130">
        <v>5006531</v>
      </c>
      <c r="B4886" s="126" t="s">
        <v>413</v>
      </c>
      <c r="C4886" s="126" t="s">
        <v>9241</v>
      </c>
      <c r="D4886" s="126" t="s">
        <v>9242</v>
      </c>
      <c r="E4886" s="126" t="s">
        <v>288</v>
      </c>
      <c r="F4886" s="126" t="s">
        <v>522</v>
      </c>
      <c r="G4886" s="126" t="s">
        <v>1102</v>
      </c>
      <c r="H4886" s="126" t="s">
        <v>524</v>
      </c>
      <c r="I4886" s="126" t="s">
        <v>418</v>
      </c>
      <c r="J4886" s="126" t="s">
        <v>612</v>
      </c>
      <c r="K4886" s="126" t="s">
        <v>613</v>
      </c>
      <c r="L4886" s="126" t="s">
        <v>614</v>
      </c>
      <c r="M4886" s="130">
        <v>5468.37</v>
      </c>
      <c r="N4886" s="126" t="s">
        <v>290</v>
      </c>
      <c r="O4886" s="126" t="s">
        <v>528</v>
      </c>
      <c r="P4886" s="130">
        <v>0</v>
      </c>
      <c r="S4886" s="130">
        <v>0</v>
      </c>
      <c r="V4886" s="130">
        <v>5468.37</v>
      </c>
      <c r="X4886" s="126" t="s">
        <v>4459</v>
      </c>
      <c r="Z4886" s="127"/>
      <c r="AA4886" s="128"/>
      <c r="AB4886" s="128"/>
      <c r="AD4886" s="126" t="s">
        <v>1801</v>
      </c>
      <c r="AG4886" s="127"/>
      <c r="AI4886" s="127"/>
    </row>
    <row r="4887" spans="1:35" ht="14.85" customHeight="1">
      <c r="A4887" s="130">
        <v>5006530</v>
      </c>
      <c r="B4887" s="126" t="s">
        <v>413</v>
      </c>
      <c r="C4887" s="126" t="s">
        <v>9243</v>
      </c>
      <c r="D4887" s="126" t="s">
        <v>9244</v>
      </c>
      <c r="E4887" s="126" t="s">
        <v>288</v>
      </c>
      <c r="F4887" s="126" t="s">
        <v>522</v>
      </c>
      <c r="G4887" s="126" t="s">
        <v>765</v>
      </c>
      <c r="H4887" s="126" t="s">
        <v>524</v>
      </c>
      <c r="I4887" s="126" t="s">
        <v>418</v>
      </c>
      <c r="J4887" s="126" t="s">
        <v>612</v>
      </c>
      <c r="K4887" s="126" t="s">
        <v>613</v>
      </c>
      <c r="L4887" s="126" t="s">
        <v>614</v>
      </c>
      <c r="M4887" s="130">
        <v>1912.05</v>
      </c>
      <c r="N4887" s="126" t="s">
        <v>290</v>
      </c>
      <c r="O4887" s="126" t="s">
        <v>621</v>
      </c>
      <c r="P4887" s="130">
        <v>0</v>
      </c>
      <c r="S4887" s="130">
        <v>0</v>
      </c>
      <c r="V4887" s="130">
        <v>1912.05</v>
      </c>
      <c r="X4887" s="126" t="s">
        <v>622</v>
      </c>
      <c r="Z4887" s="127"/>
      <c r="AA4887" s="128"/>
      <c r="AB4887" s="128"/>
      <c r="AD4887" s="126" t="s">
        <v>1801</v>
      </c>
      <c r="AG4887" s="127"/>
      <c r="AI4887" s="127"/>
    </row>
    <row r="4888" spans="1:35" ht="14.85" customHeight="1">
      <c r="A4888" s="130">
        <v>5006529</v>
      </c>
      <c r="B4888" s="126" t="s">
        <v>9245</v>
      </c>
      <c r="C4888" s="126" t="s">
        <v>9246</v>
      </c>
      <c r="D4888" s="126" t="s">
        <v>9247</v>
      </c>
      <c r="E4888" s="126" t="s">
        <v>288</v>
      </c>
      <c r="F4888" s="126" t="s">
        <v>532</v>
      </c>
      <c r="G4888" s="126" t="s">
        <v>417</v>
      </c>
      <c r="H4888" s="126" t="s">
        <v>126</v>
      </c>
      <c r="I4888" s="126" t="s">
        <v>126</v>
      </c>
      <c r="J4888" s="126" t="s">
        <v>8265</v>
      </c>
      <c r="K4888" s="126" t="s">
        <v>8266</v>
      </c>
      <c r="L4888" s="126" t="s">
        <v>4304</v>
      </c>
      <c r="M4888" s="130">
        <v>249.76</v>
      </c>
      <c r="O4888" s="126" t="s">
        <v>4049</v>
      </c>
      <c r="P4888" s="130">
        <v>0</v>
      </c>
      <c r="S4888" s="130">
        <v>0</v>
      </c>
      <c r="V4888" s="130">
        <v>249.76</v>
      </c>
      <c r="X4888" s="126" t="s">
        <v>4050</v>
      </c>
      <c r="Z4888" s="127"/>
      <c r="AA4888" s="128"/>
      <c r="AB4888" s="128"/>
      <c r="AD4888" s="126" t="s">
        <v>562</v>
      </c>
      <c r="AG4888" s="127"/>
      <c r="AI4888" s="127"/>
    </row>
    <row r="4889" spans="1:35" ht="14.85" customHeight="1">
      <c r="A4889" s="130">
        <v>5006528</v>
      </c>
      <c r="B4889" s="126" t="s">
        <v>413</v>
      </c>
      <c r="C4889" s="126" t="s">
        <v>9248</v>
      </c>
      <c r="D4889" s="126" t="s">
        <v>9249</v>
      </c>
      <c r="E4889" s="126" t="s">
        <v>288</v>
      </c>
      <c r="F4889" s="126" t="s">
        <v>522</v>
      </c>
      <c r="G4889" s="126" t="s">
        <v>765</v>
      </c>
      <c r="H4889" s="126" t="s">
        <v>524</v>
      </c>
      <c r="I4889" s="126" t="s">
        <v>418</v>
      </c>
      <c r="J4889" s="126" t="s">
        <v>612</v>
      </c>
      <c r="K4889" s="126" t="s">
        <v>613</v>
      </c>
      <c r="L4889" s="126" t="s">
        <v>614</v>
      </c>
      <c r="M4889" s="130">
        <v>1585.99</v>
      </c>
      <c r="N4889" s="126" t="s">
        <v>290</v>
      </c>
      <c r="O4889" s="126" t="s">
        <v>528</v>
      </c>
      <c r="P4889" s="130">
        <v>0</v>
      </c>
      <c r="S4889" s="130">
        <v>0</v>
      </c>
      <c r="V4889" s="130">
        <v>1585.99</v>
      </c>
      <c r="X4889" s="126" t="s">
        <v>1106</v>
      </c>
      <c r="Z4889" s="127"/>
      <c r="AA4889" s="128"/>
      <c r="AB4889" s="128"/>
      <c r="AD4889" s="126" t="s">
        <v>1801</v>
      </c>
      <c r="AG4889" s="127"/>
      <c r="AI4889" s="127"/>
    </row>
    <row r="4890" spans="1:35" ht="14.85" customHeight="1">
      <c r="A4890" s="130">
        <v>5013271</v>
      </c>
      <c r="B4890" s="126" t="s">
        <v>413</v>
      </c>
      <c r="C4890" s="126" t="s">
        <v>9250</v>
      </c>
      <c r="D4890" s="126" t="s">
        <v>9251</v>
      </c>
      <c r="E4890" s="126" t="s">
        <v>288</v>
      </c>
      <c r="F4890" s="126" t="s">
        <v>522</v>
      </c>
      <c r="G4890" s="126" t="s">
        <v>523</v>
      </c>
      <c r="H4890" s="126" t="s">
        <v>524</v>
      </c>
      <c r="I4890" s="126" t="s">
        <v>418</v>
      </c>
      <c r="J4890" s="126" t="s">
        <v>1770</v>
      </c>
      <c r="K4890" s="126" t="s">
        <v>976</v>
      </c>
      <c r="L4890" s="126" t="s">
        <v>1771</v>
      </c>
      <c r="M4890" s="130">
        <v>728</v>
      </c>
      <c r="N4890" s="126" t="s">
        <v>290</v>
      </c>
      <c r="O4890" s="126" t="s">
        <v>528</v>
      </c>
      <c r="P4890" s="130">
        <v>0</v>
      </c>
      <c r="S4890" s="130">
        <v>0</v>
      </c>
      <c r="V4890" s="130">
        <v>728</v>
      </c>
      <c r="X4890" s="126" t="s">
        <v>784</v>
      </c>
      <c r="Z4890" s="127"/>
      <c r="AA4890" s="128"/>
      <c r="AB4890" s="128"/>
      <c r="AD4890" s="126" t="s">
        <v>577</v>
      </c>
      <c r="AG4890" s="127"/>
      <c r="AI4890" s="127"/>
    </row>
    <row r="4891" spans="1:35" ht="14.85" customHeight="1">
      <c r="A4891" s="130">
        <v>5006525</v>
      </c>
      <c r="B4891" s="126" t="s">
        <v>413</v>
      </c>
      <c r="C4891" s="126" t="s">
        <v>9252</v>
      </c>
      <c r="D4891" s="126" t="s">
        <v>9253</v>
      </c>
      <c r="E4891" s="126" t="s">
        <v>288</v>
      </c>
      <c r="F4891" s="126" t="s">
        <v>522</v>
      </c>
      <c r="G4891" s="126" t="s">
        <v>788</v>
      </c>
      <c r="H4891" s="126" t="s">
        <v>524</v>
      </c>
      <c r="I4891" s="126" t="s">
        <v>418</v>
      </c>
      <c r="J4891" s="126" t="s">
        <v>612</v>
      </c>
      <c r="K4891" s="126" t="s">
        <v>613</v>
      </c>
      <c r="L4891" s="126" t="s">
        <v>614</v>
      </c>
      <c r="M4891" s="130">
        <v>2573.8000000000002</v>
      </c>
      <c r="N4891" s="126" t="s">
        <v>290</v>
      </c>
      <c r="O4891" s="126" t="s">
        <v>528</v>
      </c>
      <c r="P4891" s="130">
        <v>0</v>
      </c>
      <c r="S4891" s="130">
        <v>0</v>
      </c>
      <c r="V4891" s="130">
        <v>2573.8000000000002</v>
      </c>
      <c r="X4891" s="126" t="s">
        <v>1106</v>
      </c>
      <c r="Z4891" s="127"/>
      <c r="AA4891" s="128"/>
      <c r="AB4891" s="128"/>
      <c r="AD4891" s="126" t="s">
        <v>1801</v>
      </c>
      <c r="AG4891" s="127"/>
      <c r="AI4891" s="127"/>
    </row>
    <row r="4892" spans="1:35" ht="14.85" customHeight="1">
      <c r="A4892" s="130">
        <v>5006706</v>
      </c>
      <c r="B4892" s="126" t="s">
        <v>9254</v>
      </c>
      <c r="C4892" s="126" t="s">
        <v>6147</v>
      </c>
      <c r="D4892" s="126" t="s">
        <v>9255</v>
      </c>
      <c r="E4892" s="126" t="s">
        <v>288</v>
      </c>
      <c r="F4892" s="126" t="s">
        <v>440</v>
      </c>
      <c r="G4892" s="126" t="s">
        <v>458</v>
      </c>
      <c r="H4892" s="126" t="s">
        <v>126</v>
      </c>
      <c r="I4892" s="126" t="s">
        <v>418</v>
      </c>
      <c r="J4892" s="126" t="s">
        <v>612</v>
      </c>
      <c r="K4892" s="126" t="s">
        <v>613</v>
      </c>
      <c r="L4892" s="126" t="s">
        <v>614</v>
      </c>
      <c r="M4892" s="130">
        <v>2352</v>
      </c>
      <c r="O4892" s="126" t="s">
        <v>445</v>
      </c>
      <c r="P4892" s="130">
        <v>0</v>
      </c>
      <c r="S4892" s="130">
        <v>0</v>
      </c>
      <c r="V4892" s="130">
        <v>2352</v>
      </c>
      <c r="X4892" s="126" t="s">
        <v>600</v>
      </c>
      <c r="Z4892" s="127"/>
      <c r="AA4892" s="128">
        <v>60</v>
      </c>
      <c r="AB4892" s="128">
        <v>1</v>
      </c>
      <c r="AD4892" s="126" t="s">
        <v>562</v>
      </c>
      <c r="AG4892" s="127"/>
      <c r="AI4892" s="127"/>
    </row>
    <row r="4893" spans="1:35" ht="14.85" customHeight="1">
      <c r="A4893" s="130">
        <v>5006705</v>
      </c>
      <c r="B4893" s="126" t="s">
        <v>9256</v>
      </c>
      <c r="C4893" s="126" t="s">
        <v>6151</v>
      </c>
      <c r="D4893" s="126" t="s">
        <v>9257</v>
      </c>
      <c r="E4893" s="126" t="s">
        <v>288</v>
      </c>
      <c r="F4893" s="126" t="s">
        <v>440</v>
      </c>
      <c r="G4893" s="126" t="s">
        <v>463</v>
      </c>
      <c r="H4893" s="126" t="s">
        <v>126</v>
      </c>
      <c r="I4893" s="126" t="s">
        <v>418</v>
      </c>
      <c r="J4893" s="126" t="s">
        <v>612</v>
      </c>
      <c r="K4893" s="126" t="s">
        <v>613</v>
      </c>
      <c r="L4893" s="126" t="s">
        <v>614</v>
      </c>
      <c r="M4893" s="130">
        <v>1758.4</v>
      </c>
      <c r="O4893" s="126" t="s">
        <v>445</v>
      </c>
      <c r="P4893" s="130">
        <v>0</v>
      </c>
      <c r="S4893" s="130">
        <v>0</v>
      </c>
      <c r="V4893" s="130">
        <v>1758.4</v>
      </c>
      <c r="X4893" s="126" t="s">
        <v>2349</v>
      </c>
      <c r="Z4893" s="127"/>
      <c r="AA4893" s="128">
        <v>60</v>
      </c>
      <c r="AB4893" s="128">
        <v>1</v>
      </c>
      <c r="AD4893" s="126" t="s">
        <v>562</v>
      </c>
      <c r="AG4893" s="127"/>
      <c r="AI4893" s="127"/>
    </row>
    <row r="4894" spans="1:35" ht="14.85" customHeight="1">
      <c r="A4894" s="130">
        <v>5006704</v>
      </c>
      <c r="B4894" s="126" t="s">
        <v>9258</v>
      </c>
      <c r="C4894" s="126" t="s">
        <v>9259</v>
      </c>
      <c r="D4894" s="126" t="s">
        <v>9260</v>
      </c>
      <c r="E4894" s="126" t="s">
        <v>288</v>
      </c>
      <c r="F4894" s="126" t="s">
        <v>522</v>
      </c>
      <c r="G4894" s="126" t="s">
        <v>1504</v>
      </c>
      <c r="H4894" s="126" t="s">
        <v>524</v>
      </c>
      <c r="I4894" s="126" t="s">
        <v>418</v>
      </c>
      <c r="J4894" s="126" t="s">
        <v>612</v>
      </c>
      <c r="K4894" s="126" t="s">
        <v>613</v>
      </c>
      <c r="L4894" s="126" t="s">
        <v>614</v>
      </c>
      <c r="M4894" s="130">
        <v>607.58000000000004</v>
      </c>
      <c r="N4894" s="126" t="s">
        <v>290</v>
      </c>
      <c r="O4894" s="126" t="s">
        <v>528</v>
      </c>
      <c r="P4894" s="130">
        <v>0</v>
      </c>
      <c r="S4894" s="130">
        <v>0</v>
      </c>
      <c r="V4894" s="130">
        <v>607.58000000000004</v>
      </c>
      <c r="X4894" s="126" t="s">
        <v>4459</v>
      </c>
      <c r="Z4894" s="127"/>
      <c r="AA4894" s="128"/>
      <c r="AB4894" s="128"/>
      <c r="AD4894" s="126" t="s">
        <v>562</v>
      </c>
      <c r="AG4894" s="127"/>
      <c r="AI4894" s="127"/>
    </row>
    <row r="4895" spans="1:35" ht="14.85" customHeight="1">
      <c r="A4895" s="130">
        <v>5007327</v>
      </c>
      <c r="B4895" s="126" t="s">
        <v>9012</v>
      </c>
      <c r="C4895" s="126" t="s">
        <v>9013</v>
      </c>
      <c r="D4895" s="126" t="s">
        <v>4233</v>
      </c>
      <c r="E4895" s="126" t="s">
        <v>288</v>
      </c>
      <c r="F4895" s="126" t="s">
        <v>364</v>
      </c>
      <c r="G4895" s="126" t="s">
        <v>417</v>
      </c>
      <c r="H4895" s="126" t="s">
        <v>126</v>
      </c>
      <c r="I4895" s="126" t="s">
        <v>126</v>
      </c>
      <c r="J4895" s="126" t="s">
        <v>1989</v>
      </c>
      <c r="K4895" s="126" t="s">
        <v>504</v>
      </c>
      <c r="L4895" s="126" t="s">
        <v>545</v>
      </c>
      <c r="M4895" s="130">
        <v>8765.2000000000007</v>
      </c>
      <c r="O4895" s="126" t="s">
        <v>486</v>
      </c>
      <c r="P4895" s="130">
        <v>0</v>
      </c>
      <c r="S4895" s="130">
        <v>0</v>
      </c>
      <c r="V4895" s="130">
        <v>8765.2000000000007</v>
      </c>
      <c r="X4895" s="126" t="s">
        <v>487</v>
      </c>
      <c r="Z4895" s="127"/>
      <c r="AA4895" s="128">
        <v>1</v>
      </c>
      <c r="AB4895" s="128">
        <v>60</v>
      </c>
      <c r="AC4895" s="126" t="s">
        <v>366</v>
      </c>
      <c r="AD4895" s="126" t="s">
        <v>562</v>
      </c>
      <c r="AG4895" s="127"/>
      <c r="AI4895" s="127"/>
    </row>
    <row r="4896" spans="1:35" ht="14.85" customHeight="1">
      <c r="A4896" s="130">
        <v>5008844</v>
      </c>
      <c r="B4896" s="126" t="s">
        <v>9261</v>
      </c>
      <c r="C4896" s="126" t="s">
        <v>9262</v>
      </c>
      <c r="D4896" s="126" t="s">
        <v>9263</v>
      </c>
      <c r="E4896" s="126" t="s">
        <v>288</v>
      </c>
      <c r="F4896" s="126" t="s">
        <v>416</v>
      </c>
      <c r="G4896" s="126" t="s">
        <v>417</v>
      </c>
      <c r="H4896" s="126" t="s">
        <v>126</v>
      </c>
      <c r="I4896" s="126" t="s">
        <v>126</v>
      </c>
      <c r="J4896" s="126" t="s">
        <v>709</v>
      </c>
      <c r="K4896" s="126" t="s">
        <v>535</v>
      </c>
      <c r="L4896" s="126" t="s">
        <v>2712</v>
      </c>
      <c r="M4896" s="130">
        <v>2922.08</v>
      </c>
      <c r="O4896" s="126" t="s">
        <v>422</v>
      </c>
      <c r="P4896" s="130">
        <v>0</v>
      </c>
      <c r="S4896" s="130">
        <v>0</v>
      </c>
      <c r="V4896" s="130">
        <v>20224.52</v>
      </c>
      <c r="X4896" s="126" t="s">
        <v>946</v>
      </c>
      <c r="Z4896" s="127"/>
      <c r="AA4896" s="128">
        <v>1</v>
      </c>
      <c r="AB4896" s="128">
        <v>12</v>
      </c>
      <c r="AD4896" s="126" t="s">
        <v>562</v>
      </c>
      <c r="AG4896" s="127"/>
      <c r="AI4896" s="127"/>
    </row>
    <row r="4897" spans="1:35" ht="14.85" customHeight="1">
      <c r="A4897" s="130">
        <v>5008842</v>
      </c>
      <c r="B4897" s="126" t="s">
        <v>9264</v>
      </c>
      <c r="C4897" s="126" t="s">
        <v>9265</v>
      </c>
      <c r="D4897" s="126" t="s">
        <v>4022</v>
      </c>
      <c r="E4897" s="126" t="s">
        <v>288</v>
      </c>
      <c r="F4897" s="126" t="s">
        <v>491</v>
      </c>
      <c r="G4897" s="126" t="s">
        <v>417</v>
      </c>
      <c r="H4897" s="126" t="s">
        <v>126</v>
      </c>
      <c r="I4897" s="126" t="s">
        <v>126</v>
      </c>
      <c r="J4897" s="126" t="s">
        <v>930</v>
      </c>
      <c r="K4897" s="126" t="s">
        <v>504</v>
      </c>
      <c r="L4897" s="126" t="s">
        <v>931</v>
      </c>
      <c r="M4897" s="130">
        <v>4382.6000000000004</v>
      </c>
      <c r="N4897" s="126" t="s">
        <v>290</v>
      </c>
      <c r="O4897" s="126" t="s">
        <v>1311</v>
      </c>
      <c r="P4897" s="130">
        <v>0</v>
      </c>
      <c r="S4897" s="130">
        <v>0</v>
      </c>
      <c r="V4897" s="130">
        <v>4869.5600000000004</v>
      </c>
      <c r="X4897" s="126" t="s">
        <v>1312</v>
      </c>
      <c r="Y4897" s="126" t="s">
        <v>517</v>
      </c>
      <c r="Z4897" s="127" t="s">
        <v>309</v>
      </c>
      <c r="AA4897" s="128">
        <v>1</v>
      </c>
      <c r="AB4897" s="128">
        <v>60</v>
      </c>
      <c r="AD4897" s="126" t="s">
        <v>562</v>
      </c>
      <c r="AG4897" s="127"/>
      <c r="AI4897" s="127"/>
    </row>
    <row r="4898" spans="1:35" ht="14.85" customHeight="1">
      <c r="A4898" s="130">
        <v>5008658</v>
      </c>
      <c r="B4898" s="126" t="s">
        <v>9266</v>
      </c>
      <c r="C4898" s="126" t="s">
        <v>9267</v>
      </c>
      <c r="D4898" s="126" t="s">
        <v>929</v>
      </c>
      <c r="E4898" s="126" t="s">
        <v>288</v>
      </c>
      <c r="F4898" s="126" t="s">
        <v>491</v>
      </c>
      <c r="G4898" s="126" t="s">
        <v>417</v>
      </c>
      <c r="H4898" s="126" t="s">
        <v>126</v>
      </c>
      <c r="I4898" s="126" t="s">
        <v>126</v>
      </c>
      <c r="J4898" s="126" t="s">
        <v>930</v>
      </c>
      <c r="K4898" s="126" t="s">
        <v>504</v>
      </c>
      <c r="L4898" s="126" t="s">
        <v>931</v>
      </c>
      <c r="M4898" s="130">
        <v>5480.88</v>
      </c>
      <c r="N4898" s="126" t="s">
        <v>290</v>
      </c>
      <c r="O4898" s="126" t="s">
        <v>844</v>
      </c>
      <c r="P4898" s="130">
        <v>0</v>
      </c>
      <c r="S4898" s="130">
        <v>0</v>
      </c>
      <c r="V4898" s="130">
        <v>6089.87</v>
      </c>
      <c r="X4898" s="126" t="s">
        <v>845</v>
      </c>
      <c r="Y4898" s="126" t="s">
        <v>517</v>
      </c>
      <c r="Z4898" s="127" t="s">
        <v>309</v>
      </c>
      <c r="AA4898" s="128">
        <v>1</v>
      </c>
      <c r="AB4898" s="128">
        <v>84</v>
      </c>
      <c r="AD4898" s="126" t="s">
        <v>562</v>
      </c>
      <c r="AG4898" s="127"/>
      <c r="AI4898" s="127"/>
    </row>
    <row r="4899" spans="1:35" ht="14.85" customHeight="1">
      <c r="A4899" s="130">
        <v>5008657</v>
      </c>
      <c r="B4899" s="126" t="s">
        <v>9268</v>
      </c>
      <c r="C4899" s="126" t="s">
        <v>5902</v>
      </c>
      <c r="D4899" s="126" t="s">
        <v>9269</v>
      </c>
      <c r="E4899" s="126" t="s">
        <v>288</v>
      </c>
      <c r="F4899" s="126" t="s">
        <v>753</v>
      </c>
      <c r="G4899" s="126" t="s">
        <v>417</v>
      </c>
      <c r="H4899" s="126" t="s">
        <v>126</v>
      </c>
      <c r="I4899" s="126" t="s">
        <v>126</v>
      </c>
      <c r="J4899" s="126" t="s">
        <v>5904</v>
      </c>
      <c r="K4899" s="126" t="s">
        <v>504</v>
      </c>
      <c r="L4899" s="126" t="s">
        <v>5905</v>
      </c>
      <c r="M4899" s="130">
        <v>876.96</v>
      </c>
      <c r="O4899" s="126" t="s">
        <v>1804</v>
      </c>
      <c r="P4899" s="130">
        <v>0</v>
      </c>
      <c r="S4899" s="130">
        <v>0</v>
      </c>
      <c r="V4899" s="130">
        <v>2140.65</v>
      </c>
      <c r="X4899" s="126" t="s">
        <v>3160</v>
      </c>
      <c r="Z4899" s="127"/>
      <c r="AA4899" s="128">
        <v>2</v>
      </c>
      <c r="AB4899" s="128">
        <v>12</v>
      </c>
      <c r="AD4899" s="126" t="s">
        <v>562</v>
      </c>
      <c r="AG4899" s="127"/>
      <c r="AI4899" s="127"/>
    </row>
    <row r="4900" spans="1:35" ht="14.85" customHeight="1">
      <c r="A4900" s="130">
        <v>5008656</v>
      </c>
      <c r="B4900" s="126" t="s">
        <v>9270</v>
      </c>
      <c r="C4900" s="126" t="s">
        <v>5939</v>
      </c>
      <c r="D4900" s="126" t="s">
        <v>9271</v>
      </c>
      <c r="E4900" s="126" t="s">
        <v>288</v>
      </c>
      <c r="F4900" s="126" t="s">
        <v>591</v>
      </c>
      <c r="G4900" s="126" t="s">
        <v>604</v>
      </c>
      <c r="H4900" s="126" t="s">
        <v>126</v>
      </c>
      <c r="I4900" s="126" t="s">
        <v>418</v>
      </c>
      <c r="J4900" s="126" t="s">
        <v>5941</v>
      </c>
      <c r="K4900" s="126" t="s">
        <v>628</v>
      </c>
      <c r="L4900" s="126" t="s">
        <v>5684</v>
      </c>
      <c r="M4900" s="130">
        <v>268.8</v>
      </c>
      <c r="O4900" s="126" t="s">
        <v>2818</v>
      </c>
      <c r="P4900" s="130">
        <v>0</v>
      </c>
      <c r="S4900" s="130">
        <v>0</v>
      </c>
      <c r="V4900" s="130">
        <v>297.82</v>
      </c>
      <c r="X4900" s="126" t="s">
        <v>5942</v>
      </c>
      <c r="Z4900" s="127"/>
      <c r="AA4900" s="128">
        <v>400</v>
      </c>
      <c r="AB4900" s="128">
        <v>12</v>
      </c>
      <c r="AD4900" s="126" t="s">
        <v>562</v>
      </c>
      <c r="AG4900" s="127"/>
      <c r="AI4900" s="127"/>
    </row>
    <row r="4901" spans="1:35" ht="14.85" customHeight="1">
      <c r="A4901" s="130">
        <v>5009637</v>
      </c>
      <c r="B4901" s="126" t="s">
        <v>9272</v>
      </c>
      <c r="C4901" s="126" t="s">
        <v>842</v>
      </c>
      <c r="D4901" s="126" t="s">
        <v>9273</v>
      </c>
      <c r="E4901" s="126" t="s">
        <v>288</v>
      </c>
      <c r="F4901" s="126" t="s">
        <v>491</v>
      </c>
      <c r="G4901" s="126" t="s">
        <v>417</v>
      </c>
      <c r="H4901" s="126" t="s">
        <v>126</v>
      </c>
      <c r="I4901" s="126" t="s">
        <v>126</v>
      </c>
      <c r="J4901" s="126" t="s">
        <v>503</v>
      </c>
      <c r="K4901" s="126" t="s">
        <v>504</v>
      </c>
      <c r="L4901" s="126" t="s">
        <v>505</v>
      </c>
      <c r="M4901" s="130">
        <v>7385.4</v>
      </c>
      <c r="N4901" s="126" t="s">
        <v>290</v>
      </c>
      <c r="O4901" s="126" t="s">
        <v>1311</v>
      </c>
      <c r="P4901" s="130">
        <v>0</v>
      </c>
      <c r="S4901" s="130">
        <v>0</v>
      </c>
      <c r="V4901" s="130">
        <v>8206</v>
      </c>
      <c r="X4901" s="126" t="s">
        <v>1312</v>
      </c>
      <c r="Y4901" s="126" t="s">
        <v>517</v>
      </c>
      <c r="Z4901" s="127" t="s">
        <v>309</v>
      </c>
      <c r="AA4901" s="128">
        <v>1</v>
      </c>
      <c r="AB4901" s="128">
        <v>60</v>
      </c>
      <c r="AD4901" s="126" t="s">
        <v>562</v>
      </c>
      <c r="AG4901" s="127"/>
      <c r="AI4901" s="127"/>
    </row>
    <row r="4902" spans="1:35" ht="14.85" customHeight="1">
      <c r="A4902" s="130">
        <v>5008382</v>
      </c>
      <c r="B4902" s="126" t="s">
        <v>9274</v>
      </c>
      <c r="C4902" s="126" t="s">
        <v>9275</v>
      </c>
      <c r="D4902" s="126" t="s">
        <v>7512</v>
      </c>
      <c r="E4902" s="126" t="s">
        <v>288</v>
      </c>
      <c r="F4902" s="126" t="s">
        <v>491</v>
      </c>
      <c r="G4902" s="126" t="s">
        <v>417</v>
      </c>
      <c r="H4902" s="126" t="s">
        <v>126</v>
      </c>
      <c r="I4902" s="126" t="s">
        <v>126</v>
      </c>
      <c r="J4902" s="126" t="s">
        <v>5516</v>
      </c>
      <c r="K4902" s="126" t="s">
        <v>747</v>
      </c>
      <c r="L4902" s="126" t="s">
        <v>5517</v>
      </c>
      <c r="M4902" s="130">
        <v>5250.64</v>
      </c>
      <c r="N4902" s="126" t="s">
        <v>290</v>
      </c>
      <c r="O4902" s="126" t="s">
        <v>3098</v>
      </c>
      <c r="P4902" s="130">
        <v>0</v>
      </c>
      <c r="S4902" s="130">
        <v>0</v>
      </c>
      <c r="V4902" s="130">
        <v>5250.64</v>
      </c>
      <c r="X4902" s="126" t="s">
        <v>3099</v>
      </c>
      <c r="Z4902" s="127"/>
      <c r="AA4902" s="128">
        <v>1</v>
      </c>
      <c r="AB4902" s="128">
        <v>36</v>
      </c>
      <c r="AD4902" s="126" t="s">
        <v>562</v>
      </c>
      <c r="AG4902" s="127"/>
      <c r="AI4902" s="127"/>
    </row>
    <row r="4903" spans="1:35" ht="14.85" customHeight="1">
      <c r="A4903" s="130">
        <v>5008380</v>
      </c>
      <c r="B4903" s="126" t="s">
        <v>413</v>
      </c>
      <c r="C4903" s="126" t="s">
        <v>9276</v>
      </c>
      <c r="D4903" s="126" t="s">
        <v>9277</v>
      </c>
      <c r="E4903" s="126" t="s">
        <v>288</v>
      </c>
      <c r="F4903" s="126" t="s">
        <v>491</v>
      </c>
      <c r="G4903" s="126" t="s">
        <v>417</v>
      </c>
      <c r="H4903" s="126" t="s">
        <v>126</v>
      </c>
      <c r="I4903" s="126" t="s">
        <v>126</v>
      </c>
      <c r="J4903" s="126" t="s">
        <v>5516</v>
      </c>
      <c r="K4903" s="126" t="s">
        <v>747</v>
      </c>
      <c r="L4903" s="126" t="s">
        <v>5517</v>
      </c>
      <c r="M4903" s="130">
        <v>2922.08</v>
      </c>
      <c r="N4903" s="126" t="s">
        <v>290</v>
      </c>
      <c r="O4903" s="126" t="s">
        <v>3098</v>
      </c>
      <c r="P4903" s="130">
        <v>0</v>
      </c>
      <c r="S4903" s="130">
        <v>0</v>
      </c>
      <c r="V4903" s="130">
        <v>7110.3</v>
      </c>
      <c r="X4903" s="126" t="s">
        <v>5756</v>
      </c>
      <c r="Z4903" s="127"/>
      <c r="AA4903" s="128">
        <v>1</v>
      </c>
      <c r="AB4903" s="128">
        <v>36</v>
      </c>
      <c r="AD4903" s="126" t="s">
        <v>1801</v>
      </c>
      <c r="AG4903" s="127"/>
      <c r="AI4903" s="127"/>
    </row>
    <row r="4904" spans="1:35" ht="14.85" customHeight="1">
      <c r="A4904" s="130">
        <v>5008379</v>
      </c>
      <c r="B4904" s="126" t="s">
        <v>9278</v>
      </c>
      <c r="C4904" s="126" t="s">
        <v>9279</v>
      </c>
      <c r="D4904" s="126" t="s">
        <v>9280</v>
      </c>
      <c r="E4904" s="126" t="s">
        <v>288</v>
      </c>
      <c r="F4904" s="126" t="s">
        <v>416</v>
      </c>
      <c r="G4904" s="126" t="s">
        <v>417</v>
      </c>
      <c r="H4904" s="126" t="s">
        <v>126</v>
      </c>
      <c r="I4904" s="126" t="s">
        <v>126</v>
      </c>
      <c r="J4904" s="126" t="s">
        <v>6346</v>
      </c>
      <c r="K4904" s="126" t="s">
        <v>504</v>
      </c>
      <c r="L4904" s="126" t="s">
        <v>6347</v>
      </c>
      <c r="M4904" s="130">
        <v>340.48</v>
      </c>
      <c r="O4904" s="126" t="s">
        <v>422</v>
      </c>
      <c r="P4904" s="130">
        <v>0</v>
      </c>
      <c r="S4904" s="130">
        <v>0</v>
      </c>
      <c r="V4904" s="130">
        <v>1300.6099999999999</v>
      </c>
      <c r="X4904" s="126" t="s">
        <v>497</v>
      </c>
      <c r="Z4904" s="127"/>
      <c r="AA4904" s="128">
        <v>1</v>
      </c>
      <c r="AB4904" s="128">
        <v>12</v>
      </c>
      <c r="AD4904" s="126" t="s">
        <v>562</v>
      </c>
      <c r="AG4904" s="127"/>
      <c r="AI4904" s="127"/>
    </row>
    <row r="4905" spans="1:35" ht="14.85" customHeight="1">
      <c r="A4905" s="130">
        <v>5008378</v>
      </c>
      <c r="B4905" s="126" t="s">
        <v>9281</v>
      </c>
      <c r="C4905" s="126" t="s">
        <v>7567</v>
      </c>
      <c r="D4905" s="126" t="s">
        <v>9282</v>
      </c>
      <c r="E4905" s="126" t="s">
        <v>288</v>
      </c>
      <c r="F4905" s="126" t="s">
        <v>440</v>
      </c>
      <c r="G4905" s="126" t="s">
        <v>441</v>
      </c>
      <c r="H4905" s="126" t="s">
        <v>126</v>
      </c>
      <c r="I4905" s="126" t="s">
        <v>418</v>
      </c>
      <c r="J4905" s="126" t="s">
        <v>962</v>
      </c>
      <c r="K4905" s="126" t="s">
        <v>443</v>
      </c>
      <c r="L4905" s="126" t="s">
        <v>963</v>
      </c>
      <c r="M4905" s="130">
        <v>1460.66</v>
      </c>
      <c r="O4905" s="126" t="s">
        <v>449</v>
      </c>
      <c r="P4905" s="130">
        <v>0</v>
      </c>
      <c r="S4905" s="130">
        <v>0</v>
      </c>
      <c r="V4905" s="130">
        <v>1460.66</v>
      </c>
      <c r="X4905" s="126" t="s">
        <v>450</v>
      </c>
      <c r="Z4905" s="127"/>
      <c r="AA4905" s="128">
        <v>10</v>
      </c>
      <c r="AB4905" s="128">
        <v>1</v>
      </c>
      <c r="AD4905" s="126" t="s">
        <v>562</v>
      </c>
      <c r="AG4905" s="127"/>
      <c r="AI4905" s="127"/>
    </row>
    <row r="4906" spans="1:35" ht="14.85" customHeight="1">
      <c r="A4906" s="130">
        <v>5008377</v>
      </c>
      <c r="B4906" s="126" t="s">
        <v>413</v>
      </c>
      <c r="C4906" s="126" t="s">
        <v>9283</v>
      </c>
      <c r="D4906" s="126" t="s">
        <v>9284</v>
      </c>
      <c r="E4906" s="126" t="s">
        <v>288</v>
      </c>
      <c r="F4906" s="126" t="s">
        <v>491</v>
      </c>
      <c r="G4906" s="126" t="s">
        <v>417</v>
      </c>
      <c r="H4906" s="126" t="s">
        <v>126</v>
      </c>
      <c r="I4906" s="126" t="s">
        <v>126</v>
      </c>
      <c r="J4906" s="126" t="s">
        <v>5516</v>
      </c>
      <c r="K4906" s="126" t="s">
        <v>747</v>
      </c>
      <c r="L4906" s="126" t="s">
        <v>5517</v>
      </c>
      <c r="M4906" s="130">
        <v>2922.08</v>
      </c>
      <c r="N4906" s="126" t="s">
        <v>290</v>
      </c>
      <c r="O4906" s="126" t="s">
        <v>3098</v>
      </c>
      <c r="P4906" s="130">
        <v>0</v>
      </c>
      <c r="S4906" s="130">
        <v>0</v>
      </c>
      <c r="V4906" s="130">
        <v>4572.49</v>
      </c>
      <c r="X4906" s="126" t="s">
        <v>5756</v>
      </c>
      <c r="Z4906" s="127"/>
      <c r="AA4906" s="128">
        <v>1</v>
      </c>
      <c r="AB4906" s="128">
        <v>36</v>
      </c>
      <c r="AD4906" s="126" t="s">
        <v>1801</v>
      </c>
      <c r="AG4906" s="127"/>
      <c r="AI4906" s="127"/>
    </row>
    <row r="4907" spans="1:35" ht="14.85" customHeight="1">
      <c r="A4907" s="130">
        <v>5009524</v>
      </c>
      <c r="B4907" s="126" t="s">
        <v>9285</v>
      </c>
      <c r="C4907" s="126" t="s">
        <v>9286</v>
      </c>
      <c r="D4907" s="126" t="s">
        <v>9287</v>
      </c>
      <c r="E4907" s="126" t="s">
        <v>288</v>
      </c>
      <c r="F4907" s="126" t="s">
        <v>591</v>
      </c>
      <c r="G4907" s="126" t="s">
        <v>417</v>
      </c>
      <c r="H4907" s="126" t="s">
        <v>126</v>
      </c>
      <c r="I4907" s="126" t="s">
        <v>126</v>
      </c>
      <c r="J4907" s="126" t="s">
        <v>665</v>
      </c>
      <c r="K4907" s="126" t="s">
        <v>613</v>
      </c>
      <c r="L4907" s="126" t="s">
        <v>666</v>
      </c>
      <c r="M4907" s="130">
        <v>1752.8</v>
      </c>
      <c r="O4907" s="126" t="s">
        <v>667</v>
      </c>
      <c r="P4907" s="130">
        <v>0</v>
      </c>
      <c r="S4907" s="130">
        <v>0</v>
      </c>
      <c r="V4907" s="130">
        <v>2439.86</v>
      </c>
      <c r="X4907" s="126" t="s">
        <v>7699</v>
      </c>
      <c r="Z4907" s="127"/>
      <c r="AA4907" s="128">
        <v>6</v>
      </c>
      <c r="AB4907" s="128">
        <v>12</v>
      </c>
      <c r="AD4907" s="126" t="s">
        <v>562</v>
      </c>
      <c r="AG4907" s="127"/>
      <c r="AI4907" s="127"/>
    </row>
    <row r="4908" spans="1:35" ht="14.85" customHeight="1">
      <c r="A4908" s="130">
        <v>5009523</v>
      </c>
      <c r="B4908" s="126" t="s">
        <v>9288</v>
      </c>
      <c r="C4908" s="126" t="s">
        <v>9289</v>
      </c>
      <c r="D4908" s="126" t="s">
        <v>9290</v>
      </c>
      <c r="E4908" s="126" t="s">
        <v>288</v>
      </c>
      <c r="F4908" s="126" t="s">
        <v>440</v>
      </c>
      <c r="G4908" s="126" t="s">
        <v>417</v>
      </c>
      <c r="H4908" s="126" t="s">
        <v>126</v>
      </c>
      <c r="I4908" s="126" t="s">
        <v>126</v>
      </c>
      <c r="J4908" s="126" t="s">
        <v>3380</v>
      </c>
      <c r="K4908" s="126" t="s">
        <v>3381</v>
      </c>
      <c r="L4908" s="126" t="s">
        <v>3382</v>
      </c>
      <c r="M4908" s="130">
        <v>584.64</v>
      </c>
      <c r="O4908" s="126" t="s">
        <v>445</v>
      </c>
      <c r="P4908" s="130">
        <v>0</v>
      </c>
      <c r="S4908" s="130">
        <v>0</v>
      </c>
      <c r="V4908" s="130">
        <v>963.9</v>
      </c>
      <c r="X4908" s="126" t="s">
        <v>4099</v>
      </c>
      <c r="Z4908" s="127"/>
      <c r="AA4908" s="128">
        <v>2</v>
      </c>
      <c r="AB4908" s="128">
        <v>12</v>
      </c>
      <c r="AD4908" s="126" t="s">
        <v>562</v>
      </c>
      <c r="AG4908" s="127"/>
      <c r="AI4908" s="127"/>
    </row>
    <row r="4909" spans="1:35" ht="14.85" customHeight="1">
      <c r="A4909" s="130">
        <v>5009519</v>
      </c>
      <c r="B4909" s="126" t="s">
        <v>9291</v>
      </c>
      <c r="C4909" s="126" t="s">
        <v>9292</v>
      </c>
      <c r="D4909" s="126" t="s">
        <v>9293</v>
      </c>
      <c r="E4909" s="126" t="s">
        <v>288</v>
      </c>
      <c r="F4909" s="126" t="s">
        <v>591</v>
      </c>
      <c r="G4909" s="126" t="s">
        <v>417</v>
      </c>
      <c r="H4909" s="126" t="s">
        <v>126</v>
      </c>
      <c r="I4909" s="126" t="s">
        <v>126</v>
      </c>
      <c r="J4909" s="126" t="s">
        <v>665</v>
      </c>
      <c r="K4909" s="126" t="s">
        <v>613</v>
      </c>
      <c r="L4909" s="126" t="s">
        <v>666</v>
      </c>
      <c r="M4909" s="130">
        <v>974.4</v>
      </c>
      <c r="O4909" s="126" t="s">
        <v>667</v>
      </c>
      <c r="P4909" s="130">
        <v>0</v>
      </c>
      <c r="S4909" s="130">
        <v>0</v>
      </c>
      <c r="V4909" s="130">
        <v>1695.83</v>
      </c>
      <c r="X4909" s="126" t="s">
        <v>3232</v>
      </c>
      <c r="Z4909" s="127"/>
      <c r="AA4909" s="128">
        <v>6</v>
      </c>
      <c r="AB4909" s="128">
        <v>12</v>
      </c>
      <c r="AD4909" s="126" t="s">
        <v>562</v>
      </c>
      <c r="AG4909" s="127"/>
      <c r="AI4909" s="127"/>
    </row>
    <row r="4910" spans="1:35" ht="14.85" customHeight="1">
      <c r="A4910" s="130">
        <v>5009514</v>
      </c>
      <c r="B4910" s="126" t="s">
        <v>9294</v>
      </c>
      <c r="C4910" s="126" t="s">
        <v>9295</v>
      </c>
      <c r="D4910" s="126" t="s">
        <v>9296</v>
      </c>
      <c r="E4910" s="126" t="s">
        <v>288</v>
      </c>
      <c r="F4910" s="126" t="s">
        <v>591</v>
      </c>
      <c r="G4910" s="126" t="s">
        <v>417</v>
      </c>
      <c r="H4910" s="126" t="s">
        <v>126</v>
      </c>
      <c r="I4910" s="126" t="s">
        <v>126</v>
      </c>
      <c r="J4910" s="126" t="s">
        <v>665</v>
      </c>
      <c r="K4910" s="126" t="s">
        <v>613</v>
      </c>
      <c r="L4910" s="126" t="s">
        <v>666</v>
      </c>
      <c r="M4910" s="130">
        <v>974.4</v>
      </c>
      <c r="O4910" s="126" t="s">
        <v>667</v>
      </c>
      <c r="P4910" s="130">
        <v>0</v>
      </c>
      <c r="S4910" s="130">
        <v>0</v>
      </c>
      <c r="V4910" s="130">
        <v>1242.45</v>
      </c>
      <c r="X4910" s="126" t="s">
        <v>3232</v>
      </c>
      <c r="Z4910" s="127"/>
      <c r="AA4910" s="128">
        <v>6</v>
      </c>
      <c r="AB4910" s="128">
        <v>12</v>
      </c>
      <c r="AD4910" s="126" t="s">
        <v>562</v>
      </c>
      <c r="AG4910" s="127"/>
      <c r="AI4910" s="127"/>
    </row>
    <row r="4911" spans="1:35" ht="14.85" customHeight="1">
      <c r="A4911" s="130">
        <v>5009512</v>
      </c>
      <c r="B4911" s="126" t="s">
        <v>9294</v>
      </c>
      <c r="C4911" s="126" t="s">
        <v>9295</v>
      </c>
      <c r="D4911" s="126" t="s">
        <v>9297</v>
      </c>
      <c r="E4911" s="126" t="s">
        <v>288</v>
      </c>
      <c r="F4911" s="126" t="s">
        <v>591</v>
      </c>
      <c r="G4911" s="126" t="s">
        <v>417</v>
      </c>
      <c r="H4911" s="126" t="s">
        <v>126</v>
      </c>
      <c r="I4911" s="126" t="s">
        <v>126</v>
      </c>
      <c r="J4911" s="126" t="s">
        <v>665</v>
      </c>
      <c r="K4911" s="126" t="s">
        <v>613</v>
      </c>
      <c r="L4911" s="126" t="s">
        <v>666</v>
      </c>
      <c r="M4911" s="130">
        <v>682.08</v>
      </c>
      <c r="O4911" s="126" t="s">
        <v>667</v>
      </c>
      <c r="P4911" s="130">
        <v>0</v>
      </c>
      <c r="S4911" s="130">
        <v>0</v>
      </c>
      <c r="V4911" s="130">
        <v>1242.45</v>
      </c>
      <c r="X4911" s="126" t="s">
        <v>5119</v>
      </c>
      <c r="Z4911" s="127"/>
      <c r="AA4911" s="128">
        <v>6</v>
      </c>
      <c r="AB4911" s="128">
        <v>12</v>
      </c>
      <c r="AD4911" s="126" t="s">
        <v>562</v>
      </c>
      <c r="AG4911" s="127"/>
      <c r="AI4911" s="127"/>
    </row>
    <row r="4912" spans="1:35" ht="14.85" customHeight="1">
      <c r="A4912" s="130">
        <v>5009509</v>
      </c>
      <c r="B4912" s="126" t="s">
        <v>413</v>
      </c>
      <c r="C4912" s="126" t="s">
        <v>9298</v>
      </c>
      <c r="D4912" s="126" t="s">
        <v>9299</v>
      </c>
      <c r="E4912" s="126" t="s">
        <v>288</v>
      </c>
      <c r="F4912" s="126" t="s">
        <v>522</v>
      </c>
      <c r="G4912" s="126" t="s">
        <v>795</v>
      </c>
      <c r="H4912" s="126" t="s">
        <v>524</v>
      </c>
      <c r="I4912" s="126" t="s">
        <v>418</v>
      </c>
      <c r="J4912" s="126" t="s">
        <v>9300</v>
      </c>
      <c r="K4912" s="126" t="s">
        <v>613</v>
      </c>
      <c r="L4912" s="126" t="s">
        <v>977</v>
      </c>
      <c r="M4912" s="130">
        <v>4336.3599999999997</v>
      </c>
      <c r="N4912" s="126" t="s">
        <v>290</v>
      </c>
      <c r="O4912" s="126" t="s">
        <v>621</v>
      </c>
      <c r="P4912" s="130">
        <v>0</v>
      </c>
      <c r="S4912" s="130">
        <v>0</v>
      </c>
      <c r="V4912" s="130">
        <v>4336.3599999999997</v>
      </c>
      <c r="X4912" s="126" t="s">
        <v>3577</v>
      </c>
      <c r="Z4912" s="127"/>
      <c r="AA4912" s="128"/>
      <c r="AB4912" s="128"/>
      <c r="AD4912" s="126" t="s">
        <v>1801</v>
      </c>
      <c r="AG4912" s="127"/>
      <c r="AI4912" s="127"/>
    </row>
    <row r="4913" spans="1:35" ht="14.85" customHeight="1">
      <c r="A4913" s="130">
        <v>5009508</v>
      </c>
      <c r="B4913" s="126" t="s">
        <v>413</v>
      </c>
      <c r="C4913" s="126" t="s">
        <v>9298</v>
      </c>
      <c r="D4913" s="126" t="s">
        <v>9301</v>
      </c>
      <c r="E4913" s="126" t="s">
        <v>288</v>
      </c>
      <c r="F4913" s="126" t="s">
        <v>522</v>
      </c>
      <c r="G4913" s="126" t="s">
        <v>1102</v>
      </c>
      <c r="H4913" s="126" t="s">
        <v>524</v>
      </c>
      <c r="I4913" s="126" t="s">
        <v>418</v>
      </c>
      <c r="J4913" s="126" t="s">
        <v>9300</v>
      </c>
      <c r="K4913" s="126" t="s">
        <v>613</v>
      </c>
      <c r="L4913" s="126" t="s">
        <v>977</v>
      </c>
      <c r="M4913" s="130">
        <v>3946.6</v>
      </c>
      <c r="N4913" s="126" t="s">
        <v>290</v>
      </c>
      <c r="O4913" s="126" t="s">
        <v>621</v>
      </c>
      <c r="P4913" s="130">
        <v>0</v>
      </c>
      <c r="S4913" s="130">
        <v>0</v>
      </c>
      <c r="V4913" s="130">
        <v>3946.6</v>
      </c>
      <c r="X4913" s="126" t="s">
        <v>3577</v>
      </c>
      <c r="Z4913" s="127"/>
      <c r="AA4913" s="128"/>
      <c r="AB4913" s="128"/>
      <c r="AD4913" s="126" t="s">
        <v>1801</v>
      </c>
      <c r="AG4913" s="127"/>
      <c r="AI4913" s="127"/>
    </row>
    <row r="4914" spans="1:35" ht="14.85" customHeight="1">
      <c r="A4914" s="130">
        <v>5009506</v>
      </c>
      <c r="B4914" s="126" t="s">
        <v>9302</v>
      </c>
      <c r="C4914" s="126" t="s">
        <v>9298</v>
      </c>
      <c r="D4914" s="126" t="s">
        <v>9303</v>
      </c>
      <c r="E4914" s="126" t="s">
        <v>288</v>
      </c>
      <c r="F4914" s="126" t="s">
        <v>522</v>
      </c>
      <c r="G4914" s="126" t="s">
        <v>9304</v>
      </c>
      <c r="H4914" s="126" t="s">
        <v>524</v>
      </c>
      <c r="I4914" s="126" t="s">
        <v>418</v>
      </c>
      <c r="J4914" s="126" t="s">
        <v>9300</v>
      </c>
      <c r="K4914" s="126" t="s">
        <v>613</v>
      </c>
      <c r="L4914" s="126" t="s">
        <v>977</v>
      </c>
      <c r="M4914" s="130">
        <v>2480.8000000000002</v>
      </c>
      <c r="N4914" s="126" t="s">
        <v>290</v>
      </c>
      <c r="O4914" s="126" t="s">
        <v>621</v>
      </c>
      <c r="P4914" s="130">
        <v>0</v>
      </c>
      <c r="S4914" s="130">
        <v>0</v>
      </c>
      <c r="V4914" s="130">
        <v>2480.8000000000002</v>
      </c>
      <c r="X4914" s="126" t="s">
        <v>9305</v>
      </c>
      <c r="Z4914" s="127"/>
      <c r="AA4914" s="128"/>
      <c r="AB4914" s="128"/>
      <c r="AD4914" s="126" t="s">
        <v>562</v>
      </c>
      <c r="AG4914" s="127"/>
      <c r="AI4914" s="127"/>
    </row>
    <row r="4915" spans="1:35" ht="14.85" customHeight="1">
      <c r="A4915" s="130">
        <v>5009505</v>
      </c>
      <c r="B4915" s="126" t="s">
        <v>9306</v>
      </c>
      <c r="C4915" s="126" t="s">
        <v>9298</v>
      </c>
      <c r="D4915" s="126" t="s">
        <v>9307</v>
      </c>
      <c r="E4915" s="126" t="s">
        <v>288</v>
      </c>
      <c r="F4915" s="126" t="s">
        <v>522</v>
      </c>
      <c r="G4915" s="126" t="s">
        <v>523</v>
      </c>
      <c r="H4915" s="126" t="s">
        <v>524</v>
      </c>
      <c r="I4915" s="126" t="s">
        <v>418</v>
      </c>
      <c r="J4915" s="126" t="s">
        <v>9300</v>
      </c>
      <c r="K4915" s="126" t="s">
        <v>613</v>
      </c>
      <c r="L4915" s="126" t="s">
        <v>977</v>
      </c>
      <c r="M4915" s="130">
        <v>1805.3</v>
      </c>
      <c r="N4915" s="126" t="s">
        <v>290</v>
      </c>
      <c r="O4915" s="126" t="s">
        <v>621</v>
      </c>
      <c r="P4915" s="130">
        <v>0</v>
      </c>
      <c r="S4915" s="130">
        <v>0</v>
      </c>
      <c r="V4915" s="130">
        <v>1805.3</v>
      </c>
      <c r="X4915" s="126" t="s">
        <v>3577</v>
      </c>
      <c r="Z4915" s="127"/>
      <c r="AA4915" s="128"/>
      <c r="AB4915" s="128"/>
      <c r="AD4915" s="126" t="s">
        <v>562</v>
      </c>
      <c r="AG4915" s="127"/>
      <c r="AI4915" s="127"/>
    </row>
    <row r="4916" spans="1:35" ht="14.85" customHeight="1">
      <c r="A4916" s="130">
        <v>5009503</v>
      </c>
      <c r="B4916" s="126" t="s">
        <v>9308</v>
      </c>
      <c r="C4916" s="126" t="s">
        <v>9298</v>
      </c>
      <c r="D4916" s="126" t="s">
        <v>9309</v>
      </c>
      <c r="E4916" s="126" t="s">
        <v>288</v>
      </c>
      <c r="F4916" s="126" t="s">
        <v>522</v>
      </c>
      <c r="G4916" s="126" t="s">
        <v>1504</v>
      </c>
      <c r="H4916" s="126" t="s">
        <v>524</v>
      </c>
      <c r="I4916" s="126" t="s">
        <v>418</v>
      </c>
      <c r="J4916" s="126" t="s">
        <v>9300</v>
      </c>
      <c r="K4916" s="126" t="s">
        <v>613</v>
      </c>
      <c r="L4916" s="126" t="s">
        <v>977</v>
      </c>
      <c r="M4916" s="130">
        <v>529.98</v>
      </c>
      <c r="N4916" s="126" t="s">
        <v>290</v>
      </c>
      <c r="O4916" s="126" t="s">
        <v>621</v>
      </c>
      <c r="P4916" s="130">
        <v>0</v>
      </c>
      <c r="S4916" s="130">
        <v>0</v>
      </c>
      <c r="V4916" s="130">
        <v>572.04</v>
      </c>
      <c r="X4916" s="126" t="s">
        <v>3577</v>
      </c>
      <c r="Z4916" s="127"/>
      <c r="AA4916" s="128"/>
      <c r="AB4916" s="128"/>
      <c r="AD4916" s="126" t="s">
        <v>562</v>
      </c>
      <c r="AG4916" s="127"/>
      <c r="AI4916" s="127"/>
    </row>
    <row r="4917" spans="1:35" ht="14.85" customHeight="1">
      <c r="A4917" s="130">
        <v>5009498</v>
      </c>
      <c r="B4917" s="126" t="s">
        <v>9310</v>
      </c>
      <c r="C4917" s="126" t="s">
        <v>9311</v>
      </c>
      <c r="D4917" s="126" t="s">
        <v>9312</v>
      </c>
      <c r="E4917" s="126" t="s">
        <v>288</v>
      </c>
      <c r="F4917" s="126" t="s">
        <v>522</v>
      </c>
      <c r="G4917" s="126" t="s">
        <v>1504</v>
      </c>
      <c r="H4917" s="126" t="s">
        <v>524</v>
      </c>
      <c r="I4917" s="126" t="s">
        <v>418</v>
      </c>
      <c r="J4917" s="126" t="s">
        <v>3320</v>
      </c>
      <c r="K4917" s="126" t="s">
        <v>747</v>
      </c>
      <c r="L4917" s="126" t="s">
        <v>3321</v>
      </c>
      <c r="M4917" s="130">
        <v>461.99</v>
      </c>
      <c r="N4917" s="126" t="s">
        <v>290</v>
      </c>
      <c r="O4917" s="126" t="s">
        <v>621</v>
      </c>
      <c r="P4917" s="130">
        <v>0</v>
      </c>
      <c r="S4917" s="130">
        <v>0</v>
      </c>
      <c r="V4917" s="130">
        <v>699.25</v>
      </c>
      <c r="X4917" s="126" t="s">
        <v>2692</v>
      </c>
      <c r="Z4917" s="127"/>
      <c r="AA4917" s="128"/>
      <c r="AB4917" s="128"/>
      <c r="AD4917" s="126" t="s">
        <v>562</v>
      </c>
      <c r="AG4917" s="127"/>
      <c r="AI4917" s="127"/>
    </row>
    <row r="4918" spans="1:35" ht="14.85" customHeight="1">
      <c r="A4918" s="130">
        <v>5009496</v>
      </c>
      <c r="B4918" s="126" t="s">
        <v>9313</v>
      </c>
      <c r="C4918" s="126" t="s">
        <v>9314</v>
      </c>
      <c r="D4918" s="126" t="s">
        <v>9315</v>
      </c>
      <c r="E4918" s="126" t="s">
        <v>288</v>
      </c>
      <c r="F4918" s="126" t="s">
        <v>522</v>
      </c>
      <c r="G4918" s="126" t="s">
        <v>9316</v>
      </c>
      <c r="H4918" s="126" t="s">
        <v>524</v>
      </c>
      <c r="I4918" s="126" t="s">
        <v>418</v>
      </c>
      <c r="J4918" s="126" t="s">
        <v>3320</v>
      </c>
      <c r="K4918" s="126" t="s">
        <v>747</v>
      </c>
      <c r="L4918" s="126" t="s">
        <v>3321</v>
      </c>
      <c r="M4918" s="130">
        <v>1217.3900000000001</v>
      </c>
      <c r="N4918" s="126" t="s">
        <v>290</v>
      </c>
      <c r="O4918" s="126" t="s">
        <v>621</v>
      </c>
      <c r="P4918" s="130">
        <v>0</v>
      </c>
      <c r="S4918" s="130">
        <v>0</v>
      </c>
      <c r="V4918" s="130">
        <v>1217.3900000000001</v>
      </c>
      <c r="X4918" s="126" t="s">
        <v>2692</v>
      </c>
      <c r="Z4918" s="127"/>
      <c r="AA4918" s="128"/>
      <c r="AB4918" s="128"/>
      <c r="AD4918" s="126" t="s">
        <v>562</v>
      </c>
      <c r="AG4918" s="127"/>
      <c r="AI4918" s="127"/>
    </row>
    <row r="4919" spans="1:35" ht="14.85" customHeight="1">
      <c r="A4919" s="130">
        <v>5007948</v>
      </c>
      <c r="B4919" s="126" t="s">
        <v>9317</v>
      </c>
      <c r="C4919" s="126" t="s">
        <v>9318</v>
      </c>
      <c r="D4919" s="126" t="s">
        <v>9319</v>
      </c>
      <c r="E4919" s="126" t="s">
        <v>288</v>
      </c>
      <c r="F4919" s="126" t="s">
        <v>416</v>
      </c>
      <c r="G4919" s="126" t="s">
        <v>417</v>
      </c>
      <c r="H4919" s="126" t="s">
        <v>126</v>
      </c>
      <c r="I4919" s="126" t="s">
        <v>126</v>
      </c>
      <c r="J4919" s="126" t="s">
        <v>9320</v>
      </c>
      <c r="K4919" s="126" t="s">
        <v>852</v>
      </c>
      <c r="L4919" s="126" t="s">
        <v>9321</v>
      </c>
      <c r="M4919" s="130">
        <v>389.76</v>
      </c>
      <c r="O4919" s="126" t="s">
        <v>2186</v>
      </c>
      <c r="P4919" s="130">
        <v>0</v>
      </c>
      <c r="S4919" s="130">
        <v>0</v>
      </c>
      <c r="V4919" s="130">
        <v>440.38</v>
      </c>
      <c r="X4919" s="126" t="s">
        <v>2307</v>
      </c>
      <c r="Z4919" s="127"/>
      <c r="AA4919" s="128">
        <v>1</v>
      </c>
      <c r="AB4919" s="128">
        <v>12</v>
      </c>
      <c r="AD4919" s="126" t="s">
        <v>562</v>
      </c>
      <c r="AG4919" s="127"/>
      <c r="AI4919" s="127"/>
    </row>
    <row r="4920" spans="1:35" ht="14.85" customHeight="1">
      <c r="A4920" s="130">
        <v>5007947</v>
      </c>
      <c r="B4920" s="126" t="s">
        <v>9322</v>
      </c>
      <c r="C4920" s="126" t="s">
        <v>9323</v>
      </c>
      <c r="D4920" s="126" t="s">
        <v>9324</v>
      </c>
      <c r="E4920" s="126" t="s">
        <v>288</v>
      </c>
      <c r="F4920" s="126" t="s">
        <v>416</v>
      </c>
      <c r="G4920" s="126" t="s">
        <v>417</v>
      </c>
      <c r="H4920" s="126" t="s">
        <v>126</v>
      </c>
      <c r="I4920" s="126" t="s">
        <v>126</v>
      </c>
      <c r="J4920" s="126" t="s">
        <v>9320</v>
      </c>
      <c r="K4920" s="126" t="s">
        <v>852</v>
      </c>
      <c r="L4920" s="126" t="s">
        <v>9321</v>
      </c>
      <c r="M4920" s="130">
        <v>389.76</v>
      </c>
      <c r="O4920" s="126" t="s">
        <v>2186</v>
      </c>
      <c r="P4920" s="130">
        <v>0</v>
      </c>
      <c r="S4920" s="130">
        <v>0</v>
      </c>
      <c r="V4920" s="130">
        <v>459.42</v>
      </c>
      <c r="X4920" s="126" t="s">
        <v>2307</v>
      </c>
      <c r="Z4920" s="127"/>
      <c r="AA4920" s="128">
        <v>1</v>
      </c>
      <c r="AB4920" s="128">
        <v>12</v>
      </c>
      <c r="AD4920" s="126" t="s">
        <v>562</v>
      </c>
      <c r="AG4920" s="127"/>
      <c r="AI4920" s="127"/>
    </row>
    <row r="4921" spans="1:35" ht="14.85" customHeight="1">
      <c r="A4921" s="130">
        <v>5008523</v>
      </c>
      <c r="B4921" s="126" t="s">
        <v>9325</v>
      </c>
      <c r="C4921" s="126" t="s">
        <v>6341</v>
      </c>
      <c r="D4921" s="126" t="s">
        <v>9326</v>
      </c>
      <c r="E4921" s="126" t="s">
        <v>288</v>
      </c>
      <c r="F4921" s="126" t="s">
        <v>440</v>
      </c>
      <c r="G4921" s="126" t="s">
        <v>463</v>
      </c>
      <c r="H4921" s="126" t="s">
        <v>126</v>
      </c>
      <c r="I4921" s="126" t="s">
        <v>418</v>
      </c>
      <c r="J4921" s="126" t="s">
        <v>962</v>
      </c>
      <c r="K4921" s="126" t="s">
        <v>443</v>
      </c>
      <c r="L4921" s="126" t="s">
        <v>963</v>
      </c>
      <c r="M4921" s="130">
        <v>1217.1099999999999</v>
      </c>
      <c r="O4921" s="126" t="s">
        <v>445</v>
      </c>
      <c r="P4921" s="130">
        <v>0</v>
      </c>
      <c r="S4921" s="130">
        <v>0</v>
      </c>
      <c r="V4921" s="130">
        <v>1217.1099999999999</v>
      </c>
      <c r="X4921" s="126" t="s">
        <v>472</v>
      </c>
      <c r="Z4921" s="127"/>
      <c r="AA4921" s="128">
        <v>60</v>
      </c>
      <c r="AB4921" s="128">
        <v>1</v>
      </c>
      <c r="AD4921" s="126" t="s">
        <v>562</v>
      </c>
      <c r="AG4921" s="127"/>
      <c r="AI4921" s="127"/>
    </row>
    <row r="4922" spans="1:35" ht="14.85" customHeight="1">
      <c r="A4922" s="130">
        <v>5008521</v>
      </c>
      <c r="B4922" s="126" t="s">
        <v>8600</v>
      </c>
      <c r="C4922" s="126" t="s">
        <v>6573</v>
      </c>
      <c r="D4922" s="126" t="s">
        <v>9327</v>
      </c>
      <c r="E4922" s="126" t="s">
        <v>288</v>
      </c>
      <c r="F4922" s="126" t="s">
        <v>591</v>
      </c>
      <c r="G4922" s="126" t="s">
        <v>417</v>
      </c>
      <c r="H4922" s="126" t="s">
        <v>126</v>
      </c>
      <c r="I4922" s="126" t="s">
        <v>126</v>
      </c>
      <c r="J4922" s="126" t="s">
        <v>6193</v>
      </c>
      <c r="K4922" s="126" t="s">
        <v>504</v>
      </c>
      <c r="L4922" s="126" t="s">
        <v>1002</v>
      </c>
      <c r="M4922" s="130">
        <v>86385.600000000006</v>
      </c>
      <c r="N4922" s="126" t="s">
        <v>290</v>
      </c>
      <c r="O4922" s="126" t="s">
        <v>2625</v>
      </c>
      <c r="P4922" s="130">
        <v>0</v>
      </c>
      <c r="S4922" s="130">
        <v>0</v>
      </c>
      <c r="V4922" s="130">
        <v>97028.28</v>
      </c>
      <c r="X4922" s="126" t="s">
        <v>9328</v>
      </c>
      <c r="Y4922" s="126" t="s">
        <v>517</v>
      </c>
      <c r="Z4922" s="127"/>
      <c r="AA4922" s="128">
        <v>1</v>
      </c>
      <c r="AB4922" s="128">
        <v>84</v>
      </c>
      <c r="AD4922" s="126" t="s">
        <v>562</v>
      </c>
      <c r="AG4922" s="127"/>
      <c r="AI4922" s="127"/>
    </row>
    <row r="4923" spans="1:35" ht="14.85" customHeight="1">
      <c r="A4923" s="130">
        <v>5008520</v>
      </c>
      <c r="B4923" s="126" t="s">
        <v>9329</v>
      </c>
      <c r="C4923" s="126" t="s">
        <v>9330</v>
      </c>
      <c r="D4923" s="126" t="s">
        <v>7394</v>
      </c>
      <c r="E4923" s="126" t="s">
        <v>288</v>
      </c>
      <c r="F4923" s="126" t="s">
        <v>491</v>
      </c>
      <c r="G4923" s="126" t="s">
        <v>417</v>
      </c>
      <c r="H4923" s="126" t="s">
        <v>126</v>
      </c>
      <c r="I4923" s="126" t="s">
        <v>126</v>
      </c>
      <c r="J4923" s="126" t="s">
        <v>576</v>
      </c>
      <c r="K4923" s="126" t="s">
        <v>567</v>
      </c>
      <c r="L4923" s="126" t="s">
        <v>505</v>
      </c>
      <c r="M4923" s="130">
        <v>38937.03</v>
      </c>
      <c r="N4923" s="126" t="s">
        <v>290</v>
      </c>
      <c r="O4923" s="126" t="s">
        <v>506</v>
      </c>
      <c r="P4923" s="130">
        <v>0</v>
      </c>
      <c r="S4923" s="130">
        <v>0</v>
      </c>
      <c r="V4923" s="130">
        <v>38937.03</v>
      </c>
      <c r="X4923" s="126" t="s">
        <v>2004</v>
      </c>
      <c r="Z4923" s="127"/>
      <c r="AA4923" s="128">
        <v>1</v>
      </c>
      <c r="AB4923" s="128">
        <v>60</v>
      </c>
      <c r="AD4923" s="126" t="s">
        <v>562</v>
      </c>
      <c r="AG4923" s="127"/>
      <c r="AI4923" s="127"/>
    </row>
    <row r="4924" spans="1:35" ht="14.85" customHeight="1">
      <c r="A4924" s="130">
        <v>5007695</v>
      </c>
      <c r="B4924" s="126" t="s">
        <v>9331</v>
      </c>
      <c r="C4924" s="126" t="s">
        <v>9332</v>
      </c>
      <c r="D4924" s="126" t="s">
        <v>9333</v>
      </c>
      <c r="E4924" s="126" t="s">
        <v>288</v>
      </c>
      <c r="F4924" s="126" t="s">
        <v>352</v>
      </c>
      <c r="G4924" s="126" t="s">
        <v>417</v>
      </c>
      <c r="H4924" s="126" t="s">
        <v>126</v>
      </c>
      <c r="I4924" s="126" t="s">
        <v>126</v>
      </c>
      <c r="J4924" s="126" t="s">
        <v>7474</v>
      </c>
      <c r="K4924" s="126" t="s">
        <v>747</v>
      </c>
      <c r="L4924" s="126" t="s">
        <v>7475</v>
      </c>
      <c r="M4924" s="130">
        <v>825.66</v>
      </c>
      <c r="O4924" s="126" t="s">
        <v>7476</v>
      </c>
      <c r="P4924" s="130">
        <v>0</v>
      </c>
      <c r="S4924" s="130">
        <v>0</v>
      </c>
      <c r="V4924" s="130">
        <v>825.66</v>
      </c>
      <c r="X4924" s="126" t="s">
        <v>8159</v>
      </c>
      <c r="Z4924" s="127"/>
      <c r="AA4924" s="128">
        <v>3</v>
      </c>
      <c r="AB4924" s="128">
        <v>12</v>
      </c>
      <c r="AD4924" s="126" t="s">
        <v>562</v>
      </c>
      <c r="AG4924" s="127"/>
      <c r="AI4924" s="127"/>
    </row>
    <row r="4925" spans="1:35" ht="14.85" customHeight="1">
      <c r="A4925" s="130">
        <v>5008940</v>
      </c>
      <c r="B4925" s="126" t="s">
        <v>9334</v>
      </c>
      <c r="C4925" s="126" t="s">
        <v>9335</v>
      </c>
      <c r="D4925" s="126" t="s">
        <v>9336</v>
      </c>
      <c r="E4925" s="126" t="s">
        <v>288</v>
      </c>
      <c r="F4925" s="126" t="s">
        <v>491</v>
      </c>
      <c r="G4925" s="126" t="s">
        <v>417</v>
      </c>
      <c r="H4925" s="126" t="s">
        <v>126</v>
      </c>
      <c r="I4925" s="126" t="s">
        <v>126</v>
      </c>
      <c r="J4925" s="126" t="s">
        <v>4624</v>
      </c>
      <c r="K4925" s="126" t="s">
        <v>504</v>
      </c>
      <c r="L4925" s="126" t="s">
        <v>694</v>
      </c>
      <c r="M4925" s="130">
        <v>121700</v>
      </c>
      <c r="N4925" s="126" t="s">
        <v>290</v>
      </c>
      <c r="O4925" s="126" t="s">
        <v>506</v>
      </c>
      <c r="P4925" s="130">
        <v>0</v>
      </c>
      <c r="S4925" s="130">
        <v>0</v>
      </c>
      <c r="V4925" s="130">
        <v>121700</v>
      </c>
      <c r="X4925" s="126" t="s">
        <v>4165</v>
      </c>
      <c r="Y4925" s="126" t="s">
        <v>517</v>
      </c>
      <c r="Z4925" s="127"/>
      <c r="AA4925" s="128">
        <v>1</v>
      </c>
      <c r="AB4925" s="128">
        <v>84</v>
      </c>
      <c r="AD4925" s="126" t="s">
        <v>562</v>
      </c>
      <c r="AG4925" s="127"/>
      <c r="AI4925" s="127"/>
    </row>
    <row r="4926" spans="1:35" ht="14.85" customHeight="1">
      <c r="A4926" s="130">
        <v>5008939</v>
      </c>
      <c r="B4926" s="126" t="s">
        <v>9337</v>
      </c>
      <c r="C4926" s="126" t="s">
        <v>9338</v>
      </c>
      <c r="D4926" s="126" t="s">
        <v>4022</v>
      </c>
      <c r="E4926" s="126" t="s">
        <v>288</v>
      </c>
      <c r="F4926" s="126" t="s">
        <v>491</v>
      </c>
      <c r="G4926" s="126" t="s">
        <v>417</v>
      </c>
      <c r="H4926" s="126" t="s">
        <v>126</v>
      </c>
      <c r="I4926" s="126" t="s">
        <v>126</v>
      </c>
      <c r="J4926" s="126" t="s">
        <v>930</v>
      </c>
      <c r="K4926" s="126" t="s">
        <v>504</v>
      </c>
      <c r="L4926" s="126" t="s">
        <v>931</v>
      </c>
      <c r="M4926" s="130">
        <v>3059.04</v>
      </c>
      <c r="N4926" s="126" t="s">
        <v>290</v>
      </c>
      <c r="O4926" s="126" t="s">
        <v>1311</v>
      </c>
      <c r="P4926" s="130">
        <v>0</v>
      </c>
      <c r="S4926" s="130">
        <v>0</v>
      </c>
      <c r="V4926" s="130">
        <v>3398.94</v>
      </c>
      <c r="X4926" s="126" t="s">
        <v>1312</v>
      </c>
      <c r="Y4926" s="126" t="s">
        <v>517</v>
      </c>
      <c r="Z4926" s="127" t="s">
        <v>309</v>
      </c>
      <c r="AA4926" s="128">
        <v>1</v>
      </c>
      <c r="AB4926" s="128">
        <v>60</v>
      </c>
      <c r="AD4926" s="126" t="s">
        <v>562</v>
      </c>
      <c r="AG4926" s="127"/>
      <c r="AI4926" s="127"/>
    </row>
    <row r="4927" spans="1:35" ht="14.85" customHeight="1">
      <c r="A4927" s="130">
        <v>5008938</v>
      </c>
      <c r="B4927" s="126" t="s">
        <v>9339</v>
      </c>
      <c r="C4927" s="126" t="s">
        <v>8287</v>
      </c>
      <c r="D4927" s="126" t="s">
        <v>9340</v>
      </c>
      <c r="E4927" s="126" t="s">
        <v>288</v>
      </c>
      <c r="F4927" s="126" t="s">
        <v>440</v>
      </c>
      <c r="G4927" s="126" t="s">
        <v>458</v>
      </c>
      <c r="H4927" s="126" t="s">
        <v>126</v>
      </c>
      <c r="I4927" s="126" t="s">
        <v>418</v>
      </c>
      <c r="J4927" s="126" t="s">
        <v>962</v>
      </c>
      <c r="K4927" s="126" t="s">
        <v>443</v>
      </c>
      <c r="L4927" s="126" t="s">
        <v>963</v>
      </c>
      <c r="M4927" s="130">
        <v>1587.12</v>
      </c>
      <c r="O4927" s="126" t="s">
        <v>449</v>
      </c>
      <c r="P4927" s="130">
        <v>0</v>
      </c>
      <c r="S4927" s="130">
        <v>0</v>
      </c>
      <c r="V4927" s="130">
        <v>1587.12</v>
      </c>
      <c r="X4927" s="126" t="s">
        <v>9341</v>
      </c>
      <c r="Z4927" s="127"/>
      <c r="AA4927" s="128">
        <v>60</v>
      </c>
      <c r="AB4927" s="128">
        <v>1</v>
      </c>
      <c r="AD4927" s="126" t="s">
        <v>562</v>
      </c>
      <c r="AG4927" s="127"/>
      <c r="AI4927" s="127"/>
    </row>
    <row r="4928" spans="1:35" ht="14.85" customHeight="1">
      <c r="A4928" s="130">
        <v>5008937</v>
      </c>
      <c r="B4928" s="126" t="s">
        <v>9342</v>
      </c>
      <c r="C4928" s="126" t="s">
        <v>9343</v>
      </c>
      <c r="D4928" s="126" t="s">
        <v>9344</v>
      </c>
      <c r="E4928" s="126" t="s">
        <v>288</v>
      </c>
      <c r="F4928" s="126" t="s">
        <v>491</v>
      </c>
      <c r="G4928" s="126" t="s">
        <v>417</v>
      </c>
      <c r="H4928" s="126" t="s">
        <v>126</v>
      </c>
      <c r="I4928" s="126" t="s">
        <v>126</v>
      </c>
      <c r="J4928" s="126" t="s">
        <v>4624</v>
      </c>
      <c r="K4928" s="126" t="s">
        <v>504</v>
      </c>
      <c r="L4928" s="126" t="s">
        <v>694</v>
      </c>
      <c r="M4928" s="130">
        <v>8760</v>
      </c>
      <c r="N4928" s="126" t="s">
        <v>290</v>
      </c>
      <c r="O4928" s="126" t="s">
        <v>818</v>
      </c>
      <c r="P4928" s="130">
        <v>0</v>
      </c>
      <c r="S4928" s="130">
        <v>0</v>
      </c>
      <c r="V4928" s="130">
        <v>8760</v>
      </c>
      <c r="X4928" s="126" t="s">
        <v>819</v>
      </c>
      <c r="Y4928" s="126" t="s">
        <v>517</v>
      </c>
      <c r="Z4928" s="127"/>
      <c r="AA4928" s="128">
        <v>1</v>
      </c>
      <c r="AB4928" s="128">
        <v>60</v>
      </c>
      <c r="AD4928" s="126" t="s">
        <v>562</v>
      </c>
      <c r="AG4928" s="127"/>
      <c r="AI4928" s="127"/>
    </row>
    <row r="4929" spans="1:35" ht="14.85" customHeight="1">
      <c r="A4929" s="130">
        <v>5008936</v>
      </c>
      <c r="B4929" s="126" t="s">
        <v>9345</v>
      </c>
      <c r="C4929" s="126" t="s">
        <v>9346</v>
      </c>
      <c r="D4929" s="126" t="s">
        <v>9347</v>
      </c>
      <c r="E4929" s="126" t="s">
        <v>288</v>
      </c>
      <c r="F4929" s="126" t="s">
        <v>491</v>
      </c>
      <c r="G4929" s="126" t="s">
        <v>417</v>
      </c>
      <c r="H4929" s="126" t="s">
        <v>126</v>
      </c>
      <c r="I4929" s="126" t="s">
        <v>126</v>
      </c>
      <c r="J4929" s="126" t="s">
        <v>4624</v>
      </c>
      <c r="K4929" s="126" t="s">
        <v>504</v>
      </c>
      <c r="L4929" s="126" t="s">
        <v>694</v>
      </c>
      <c r="M4929" s="130">
        <v>7791.84</v>
      </c>
      <c r="N4929" s="126" t="s">
        <v>290</v>
      </c>
      <c r="O4929" s="126" t="s">
        <v>2388</v>
      </c>
      <c r="P4929" s="130">
        <v>0</v>
      </c>
      <c r="S4929" s="130">
        <v>0</v>
      </c>
      <c r="V4929" s="130">
        <v>9220</v>
      </c>
      <c r="X4929" s="126" t="s">
        <v>2389</v>
      </c>
      <c r="Y4929" s="126" t="s">
        <v>517</v>
      </c>
      <c r="Z4929" s="127"/>
      <c r="AA4929" s="128">
        <v>1</v>
      </c>
      <c r="AB4929" s="128">
        <v>60</v>
      </c>
      <c r="AD4929" s="126" t="s">
        <v>562</v>
      </c>
      <c r="AG4929" s="127"/>
      <c r="AI4929" s="127"/>
    </row>
    <row r="4930" spans="1:35" ht="14.85" customHeight="1">
      <c r="A4930" s="130">
        <v>5008935</v>
      </c>
      <c r="B4930" s="126" t="s">
        <v>9348</v>
      </c>
      <c r="C4930" s="126" t="s">
        <v>9349</v>
      </c>
      <c r="D4930" s="126" t="s">
        <v>9350</v>
      </c>
      <c r="E4930" s="126" t="s">
        <v>288</v>
      </c>
      <c r="F4930" s="126" t="s">
        <v>491</v>
      </c>
      <c r="G4930" s="126" t="s">
        <v>417</v>
      </c>
      <c r="H4930" s="126" t="s">
        <v>126</v>
      </c>
      <c r="I4930" s="126" t="s">
        <v>308</v>
      </c>
      <c r="J4930" s="126" t="s">
        <v>4624</v>
      </c>
      <c r="K4930" s="126" t="s">
        <v>504</v>
      </c>
      <c r="L4930" s="126" t="s">
        <v>694</v>
      </c>
      <c r="M4930" s="130">
        <v>2745</v>
      </c>
      <c r="N4930" s="126" t="s">
        <v>290</v>
      </c>
      <c r="O4930" s="126" t="s">
        <v>1311</v>
      </c>
      <c r="P4930" s="130">
        <v>0</v>
      </c>
      <c r="S4930" s="130">
        <v>0</v>
      </c>
      <c r="V4930" s="130">
        <v>3050</v>
      </c>
      <c r="X4930" s="126" t="s">
        <v>1312</v>
      </c>
      <c r="Y4930" s="126" t="s">
        <v>517</v>
      </c>
      <c r="Z4930" s="127" t="s">
        <v>309</v>
      </c>
      <c r="AA4930" s="128">
        <v>1</v>
      </c>
      <c r="AB4930" s="128">
        <v>60</v>
      </c>
      <c r="AD4930" s="126" t="s">
        <v>562</v>
      </c>
      <c r="AG4930" s="127"/>
      <c r="AI4930" s="127"/>
    </row>
    <row r="4931" spans="1:35" ht="14.85" customHeight="1">
      <c r="A4931" s="130">
        <v>5008181</v>
      </c>
      <c r="B4931" s="126" t="s">
        <v>9351</v>
      </c>
      <c r="C4931" s="126" t="s">
        <v>5184</v>
      </c>
      <c r="D4931" s="126" t="s">
        <v>9352</v>
      </c>
      <c r="E4931" s="126" t="s">
        <v>288</v>
      </c>
      <c r="F4931" s="126" t="s">
        <v>440</v>
      </c>
      <c r="G4931" s="126" t="s">
        <v>458</v>
      </c>
      <c r="H4931" s="126" t="s">
        <v>126</v>
      </c>
      <c r="I4931" s="126" t="s">
        <v>418</v>
      </c>
      <c r="J4931" s="126" t="s">
        <v>962</v>
      </c>
      <c r="K4931" s="126" t="s">
        <v>443</v>
      </c>
      <c r="L4931" s="126" t="s">
        <v>963</v>
      </c>
      <c r="M4931" s="130">
        <v>8144.29</v>
      </c>
      <c r="O4931" s="126" t="s">
        <v>449</v>
      </c>
      <c r="P4931" s="130">
        <v>0</v>
      </c>
      <c r="S4931" s="130">
        <v>0</v>
      </c>
      <c r="V4931" s="130">
        <v>8144.29</v>
      </c>
      <c r="X4931" s="126" t="s">
        <v>1069</v>
      </c>
      <c r="Z4931" s="127"/>
      <c r="AA4931" s="128">
        <v>60</v>
      </c>
      <c r="AB4931" s="128">
        <v>1</v>
      </c>
      <c r="AD4931" s="126" t="s">
        <v>562</v>
      </c>
      <c r="AG4931" s="127"/>
      <c r="AI4931" s="127"/>
    </row>
    <row r="4932" spans="1:35" ht="14.85" customHeight="1">
      <c r="A4932" s="130">
        <v>5008180</v>
      </c>
      <c r="B4932" s="126" t="s">
        <v>9353</v>
      </c>
      <c r="C4932" s="126" t="s">
        <v>9354</v>
      </c>
      <c r="D4932" s="126" t="s">
        <v>9355</v>
      </c>
      <c r="E4932" s="126" t="s">
        <v>288</v>
      </c>
      <c r="F4932" s="126" t="s">
        <v>532</v>
      </c>
      <c r="G4932" s="126" t="s">
        <v>417</v>
      </c>
      <c r="H4932" s="126" t="s">
        <v>126</v>
      </c>
      <c r="I4932" s="126" t="s">
        <v>126</v>
      </c>
      <c r="J4932" s="126" t="s">
        <v>1553</v>
      </c>
      <c r="K4932" s="126" t="s">
        <v>504</v>
      </c>
      <c r="L4932" s="126" t="s">
        <v>1554</v>
      </c>
      <c r="M4932" s="130">
        <v>243.04</v>
      </c>
      <c r="O4932" s="126" t="s">
        <v>4049</v>
      </c>
      <c r="P4932" s="130">
        <v>0</v>
      </c>
      <c r="S4932" s="130">
        <v>0</v>
      </c>
      <c r="V4932" s="130">
        <v>243.47</v>
      </c>
      <c r="X4932" s="126" t="s">
        <v>7728</v>
      </c>
      <c r="Z4932" s="127"/>
      <c r="AA4932" s="128">
        <v>1</v>
      </c>
      <c r="AB4932" s="128">
        <v>60</v>
      </c>
      <c r="AD4932" s="126" t="s">
        <v>562</v>
      </c>
      <c r="AG4932" s="127"/>
      <c r="AI4932" s="127"/>
    </row>
    <row r="4933" spans="1:35" ht="14.85" customHeight="1">
      <c r="A4933" s="130">
        <v>5008179</v>
      </c>
      <c r="B4933" s="126" t="s">
        <v>9356</v>
      </c>
      <c r="C4933" s="126" t="s">
        <v>5184</v>
      </c>
      <c r="D4933" s="126" t="s">
        <v>9357</v>
      </c>
      <c r="E4933" s="126" t="s">
        <v>288</v>
      </c>
      <c r="F4933" s="126" t="s">
        <v>440</v>
      </c>
      <c r="G4933" s="126" t="s">
        <v>458</v>
      </c>
      <c r="H4933" s="126" t="s">
        <v>126</v>
      </c>
      <c r="I4933" s="126" t="s">
        <v>418</v>
      </c>
      <c r="J4933" s="126" t="s">
        <v>962</v>
      </c>
      <c r="K4933" s="126" t="s">
        <v>443</v>
      </c>
      <c r="L4933" s="126" t="s">
        <v>963</v>
      </c>
      <c r="M4933" s="130">
        <v>8144.29</v>
      </c>
      <c r="O4933" s="126" t="s">
        <v>449</v>
      </c>
      <c r="P4933" s="130">
        <v>0</v>
      </c>
      <c r="S4933" s="130">
        <v>0</v>
      </c>
      <c r="V4933" s="130">
        <v>8144.29</v>
      </c>
      <c r="X4933" s="126" t="s">
        <v>1069</v>
      </c>
      <c r="Z4933" s="127"/>
      <c r="AA4933" s="128">
        <v>60</v>
      </c>
      <c r="AB4933" s="128">
        <v>1</v>
      </c>
      <c r="AD4933" s="126" t="s">
        <v>562</v>
      </c>
      <c r="AG4933" s="127"/>
      <c r="AI4933" s="127"/>
    </row>
    <row r="4934" spans="1:35" ht="14.85" customHeight="1">
      <c r="A4934" s="130">
        <v>5007420</v>
      </c>
      <c r="B4934" s="126" t="s">
        <v>9358</v>
      </c>
      <c r="C4934" s="126" t="s">
        <v>9359</v>
      </c>
      <c r="D4934" s="126" t="s">
        <v>9360</v>
      </c>
      <c r="E4934" s="126" t="s">
        <v>288</v>
      </c>
      <c r="F4934" s="126" t="s">
        <v>491</v>
      </c>
      <c r="G4934" s="126" t="s">
        <v>417</v>
      </c>
      <c r="H4934" s="126" t="s">
        <v>126</v>
      </c>
      <c r="I4934" s="126" t="s">
        <v>126</v>
      </c>
      <c r="J4934" s="126" t="s">
        <v>9361</v>
      </c>
      <c r="K4934" s="126" t="s">
        <v>747</v>
      </c>
      <c r="L4934" s="126" t="s">
        <v>9362</v>
      </c>
      <c r="M4934" s="130">
        <v>38065.39</v>
      </c>
      <c r="N4934" s="126" t="s">
        <v>290</v>
      </c>
      <c r="O4934" s="126" t="s">
        <v>506</v>
      </c>
      <c r="P4934" s="130">
        <v>0</v>
      </c>
      <c r="S4934" s="130">
        <v>0</v>
      </c>
      <c r="V4934" s="130">
        <v>38065.39</v>
      </c>
      <c r="X4934" s="126" t="s">
        <v>2932</v>
      </c>
      <c r="Y4934" s="126" t="s">
        <v>517</v>
      </c>
      <c r="Z4934" s="127"/>
      <c r="AA4934" s="128">
        <v>1</v>
      </c>
      <c r="AB4934" s="128">
        <v>84</v>
      </c>
      <c r="AD4934" s="126" t="s">
        <v>562</v>
      </c>
      <c r="AG4934" s="127"/>
      <c r="AI4934" s="127"/>
    </row>
    <row r="4935" spans="1:35" ht="14.85" customHeight="1">
      <c r="A4935" s="130">
        <v>5007692</v>
      </c>
      <c r="B4935" s="126" t="s">
        <v>9363</v>
      </c>
      <c r="C4935" s="126" t="s">
        <v>9364</v>
      </c>
      <c r="D4935" s="126" t="s">
        <v>9365</v>
      </c>
      <c r="E4935" s="126" t="s">
        <v>288</v>
      </c>
      <c r="F4935" s="126" t="s">
        <v>352</v>
      </c>
      <c r="G4935" s="126" t="s">
        <v>417</v>
      </c>
      <c r="H4935" s="126" t="s">
        <v>126</v>
      </c>
      <c r="I4935" s="126" t="s">
        <v>126</v>
      </c>
      <c r="J4935" s="126" t="s">
        <v>7474</v>
      </c>
      <c r="K4935" s="126" t="s">
        <v>747</v>
      </c>
      <c r="L4935" s="126" t="s">
        <v>7475</v>
      </c>
      <c r="M4935" s="130">
        <v>868.78</v>
      </c>
      <c r="O4935" s="126" t="s">
        <v>7476</v>
      </c>
      <c r="P4935" s="130">
        <v>0</v>
      </c>
      <c r="S4935" s="130">
        <v>0</v>
      </c>
      <c r="V4935" s="130">
        <v>868.78</v>
      </c>
      <c r="X4935" s="126" t="s">
        <v>8159</v>
      </c>
      <c r="Z4935" s="127"/>
      <c r="AA4935" s="128">
        <v>3</v>
      </c>
      <c r="AB4935" s="128">
        <v>12</v>
      </c>
      <c r="AD4935" s="126" t="s">
        <v>562</v>
      </c>
      <c r="AG4935" s="127"/>
      <c r="AI4935" s="127"/>
    </row>
    <row r="4936" spans="1:35" ht="14.85" customHeight="1">
      <c r="A4936" s="130">
        <v>5007691</v>
      </c>
      <c r="B4936" s="126" t="s">
        <v>9366</v>
      </c>
      <c r="C4936" s="126" t="s">
        <v>9364</v>
      </c>
      <c r="D4936" s="126" t="s">
        <v>9367</v>
      </c>
      <c r="E4936" s="126" t="s">
        <v>288</v>
      </c>
      <c r="F4936" s="126" t="s">
        <v>352</v>
      </c>
      <c r="G4936" s="126" t="s">
        <v>417</v>
      </c>
      <c r="H4936" s="126" t="s">
        <v>126</v>
      </c>
      <c r="I4936" s="126" t="s">
        <v>126</v>
      </c>
      <c r="J4936" s="126" t="s">
        <v>7474</v>
      </c>
      <c r="K4936" s="126" t="s">
        <v>747</v>
      </c>
      <c r="L4936" s="126" t="s">
        <v>7475</v>
      </c>
      <c r="M4936" s="130">
        <v>868.78</v>
      </c>
      <c r="O4936" s="126" t="s">
        <v>7476</v>
      </c>
      <c r="P4936" s="130">
        <v>0</v>
      </c>
      <c r="S4936" s="130">
        <v>0</v>
      </c>
      <c r="V4936" s="130">
        <v>868.78</v>
      </c>
      <c r="X4936" s="126" t="s">
        <v>8159</v>
      </c>
      <c r="Z4936" s="127"/>
      <c r="AA4936" s="128">
        <v>3</v>
      </c>
      <c r="AB4936" s="128">
        <v>12</v>
      </c>
      <c r="AD4936" s="126" t="s">
        <v>562</v>
      </c>
      <c r="AG4936" s="127"/>
      <c r="AI4936" s="127"/>
    </row>
    <row r="4937" spans="1:35" ht="14.85" customHeight="1">
      <c r="A4937" s="130">
        <v>5007690</v>
      </c>
      <c r="B4937" s="126" t="s">
        <v>9368</v>
      </c>
      <c r="C4937" s="126" t="s">
        <v>9364</v>
      </c>
      <c r="D4937" s="126" t="s">
        <v>9369</v>
      </c>
      <c r="E4937" s="126" t="s">
        <v>288</v>
      </c>
      <c r="F4937" s="126" t="s">
        <v>352</v>
      </c>
      <c r="G4937" s="126" t="s">
        <v>417</v>
      </c>
      <c r="H4937" s="126" t="s">
        <v>126</v>
      </c>
      <c r="I4937" s="126" t="s">
        <v>126</v>
      </c>
      <c r="J4937" s="126" t="s">
        <v>7474</v>
      </c>
      <c r="K4937" s="126" t="s">
        <v>747</v>
      </c>
      <c r="L4937" s="126" t="s">
        <v>7475</v>
      </c>
      <c r="M4937" s="130">
        <v>825.66</v>
      </c>
      <c r="O4937" s="126" t="s">
        <v>7476</v>
      </c>
      <c r="P4937" s="130">
        <v>0</v>
      </c>
      <c r="S4937" s="130">
        <v>0</v>
      </c>
      <c r="V4937" s="130">
        <v>825.66</v>
      </c>
      <c r="X4937" s="126" t="s">
        <v>8159</v>
      </c>
      <c r="Z4937" s="127"/>
      <c r="AA4937" s="128">
        <v>3</v>
      </c>
      <c r="AB4937" s="128">
        <v>12</v>
      </c>
      <c r="AD4937" s="126" t="s">
        <v>562</v>
      </c>
      <c r="AG4937" s="127"/>
      <c r="AI4937" s="127"/>
    </row>
    <row r="4938" spans="1:35" ht="14.85" customHeight="1">
      <c r="A4938" s="130">
        <v>5008302</v>
      </c>
      <c r="B4938" s="126" t="s">
        <v>9370</v>
      </c>
      <c r="C4938" s="126" t="s">
        <v>6050</v>
      </c>
      <c r="D4938" s="126" t="s">
        <v>9371</v>
      </c>
      <c r="E4938" s="126" t="s">
        <v>288</v>
      </c>
      <c r="F4938" s="126" t="s">
        <v>440</v>
      </c>
      <c r="G4938" s="126" t="s">
        <v>458</v>
      </c>
      <c r="H4938" s="126" t="s">
        <v>126</v>
      </c>
      <c r="I4938" s="126" t="s">
        <v>418</v>
      </c>
      <c r="J4938" s="126" t="s">
        <v>962</v>
      </c>
      <c r="K4938" s="126" t="s">
        <v>443</v>
      </c>
      <c r="L4938" s="126" t="s">
        <v>963</v>
      </c>
      <c r="M4938" s="130">
        <v>2596.63</v>
      </c>
      <c r="O4938" s="126" t="s">
        <v>445</v>
      </c>
      <c r="P4938" s="130">
        <v>0</v>
      </c>
      <c r="S4938" s="130">
        <v>0</v>
      </c>
      <c r="V4938" s="130">
        <v>2596.63</v>
      </c>
      <c r="X4938" s="126" t="s">
        <v>1647</v>
      </c>
      <c r="Z4938" s="127"/>
      <c r="AA4938" s="128">
        <v>60</v>
      </c>
      <c r="AB4938" s="128">
        <v>1</v>
      </c>
      <c r="AD4938" s="126" t="s">
        <v>562</v>
      </c>
      <c r="AG4938" s="127"/>
      <c r="AI4938" s="127"/>
    </row>
    <row r="4939" spans="1:35" ht="14.85" customHeight="1">
      <c r="A4939" s="130">
        <v>5007423</v>
      </c>
      <c r="B4939" s="126" t="s">
        <v>9372</v>
      </c>
      <c r="C4939" s="126" t="s">
        <v>9373</v>
      </c>
      <c r="D4939" s="126" t="s">
        <v>9374</v>
      </c>
      <c r="E4939" s="126" t="s">
        <v>288</v>
      </c>
      <c r="F4939" s="126" t="s">
        <v>416</v>
      </c>
      <c r="G4939" s="126" t="s">
        <v>417</v>
      </c>
      <c r="H4939" s="126" t="s">
        <v>126</v>
      </c>
      <c r="I4939" s="126" t="s">
        <v>126</v>
      </c>
      <c r="J4939" s="126" t="s">
        <v>8772</v>
      </c>
      <c r="K4939" s="126" t="s">
        <v>747</v>
      </c>
      <c r="L4939" s="126" t="s">
        <v>8773</v>
      </c>
      <c r="M4939" s="130">
        <v>1557.92</v>
      </c>
      <c r="O4939" s="126" t="s">
        <v>422</v>
      </c>
      <c r="P4939" s="130">
        <v>0</v>
      </c>
      <c r="S4939" s="130">
        <v>0</v>
      </c>
      <c r="V4939" s="130">
        <v>1901.85</v>
      </c>
      <c r="X4939" s="126" t="s">
        <v>1034</v>
      </c>
      <c r="Z4939" s="127"/>
      <c r="AA4939" s="128">
        <v>1</v>
      </c>
      <c r="AB4939" s="128">
        <v>12</v>
      </c>
      <c r="AD4939" s="126" t="s">
        <v>562</v>
      </c>
      <c r="AG4939" s="127"/>
      <c r="AI4939" s="127"/>
    </row>
    <row r="4940" spans="1:35" ht="14.85" customHeight="1">
      <c r="A4940" s="130">
        <v>5007421</v>
      </c>
      <c r="B4940" s="126" t="s">
        <v>9375</v>
      </c>
      <c r="C4940" s="126" t="s">
        <v>9376</v>
      </c>
      <c r="D4940" s="126" t="s">
        <v>9377</v>
      </c>
      <c r="E4940" s="126" t="s">
        <v>288</v>
      </c>
      <c r="F4940" s="126" t="s">
        <v>416</v>
      </c>
      <c r="G4940" s="126" t="s">
        <v>417</v>
      </c>
      <c r="H4940" s="126" t="s">
        <v>126</v>
      </c>
      <c r="I4940" s="126" t="s">
        <v>126</v>
      </c>
      <c r="J4940" s="126" t="s">
        <v>8772</v>
      </c>
      <c r="K4940" s="126" t="s">
        <v>747</v>
      </c>
      <c r="L4940" s="126" t="s">
        <v>8773</v>
      </c>
      <c r="M4940" s="130">
        <v>175.84</v>
      </c>
      <c r="O4940" s="126" t="s">
        <v>587</v>
      </c>
      <c r="P4940" s="130">
        <v>0</v>
      </c>
      <c r="S4940" s="130">
        <v>0</v>
      </c>
      <c r="V4940" s="130">
        <v>213.8</v>
      </c>
      <c r="X4940" s="126" t="s">
        <v>711</v>
      </c>
      <c r="Z4940" s="127"/>
      <c r="AA4940" s="128">
        <v>1</v>
      </c>
      <c r="AB4940" s="128">
        <v>12</v>
      </c>
      <c r="AD4940" s="126" t="s">
        <v>562</v>
      </c>
      <c r="AG4940" s="127"/>
      <c r="AI4940" s="127"/>
    </row>
    <row r="4941" spans="1:35" ht="14.85" customHeight="1">
      <c r="A4941" s="130">
        <v>5010711</v>
      </c>
      <c r="B4941" s="126" t="s">
        <v>413</v>
      </c>
      <c r="C4941" s="126" t="s">
        <v>9378</v>
      </c>
      <c r="D4941" s="126" t="s">
        <v>9379</v>
      </c>
      <c r="E4941" s="126" t="s">
        <v>288</v>
      </c>
      <c r="F4941" s="126" t="s">
        <v>491</v>
      </c>
      <c r="G4941" s="126" t="s">
        <v>417</v>
      </c>
      <c r="H4941" s="126" t="s">
        <v>126</v>
      </c>
      <c r="I4941" s="126" t="s">
        <v>126</v>
      </c>
      <c r="J4941" s="126" t="s">
        <v>9380</v>
      </c>
      <c r="K4941" s="126" t="s">
        <v>613</v>
      </c>
      <c r="L4941" s="126" t="s">
        <v>694</v>
      </c>
      <c r="M4941" s="130">
        <v>2922.08</v>
      </c>
      <c r="N4941" s="126" t="s">
        <v>290</v>
      </c>
      <c r="O4941" s="126" t="s">
        <v>2583</v>
      </c>
      <c r="P4941" s="130">
        <v>0</v>
      </c>
      <c r="S4941" s="130">
        <v>0</v>
      </c>
      <c r="V4941" s="130">
        <v>3450</v>
      </c>
      <c r="X4941" s="126" t="s">
        <v>3278</v>
      </c>
      <c r="Z4941" s="127"/>
      <c r="AA4941" s="128">
        <v>1</v>
      </c>
      <c r="AB4941" s="128">
        <v>36</v>
      </c>
      <c r="AD4941" s="126" t="s">
        <v>562</v>
      </c>
      <c r="AG4941" s="127"/>
      <c r="AI4941" s="127"/>
    </row>
    <row r="4942" spans="1:35" ht="14.85" customHeight="1">
      <c r="A4942" s="130">
        <v>5010710</v>
      </c>
      <c r="B4942" s="126" t="s">
        <v>413</v>
      </c>
      <c r="C4942" s="126" t="s">
        <v>9381</v>
      </c>
      <c r="D4942" s="126" t="s">
        <v>9382</v>
      </c>
      <c r="E4942" s="126" t="s">
        <v>288</v>
      </c>
      <c r="F4942" s="126" t="s">
        <v>491</v>
      </c>
      <c r="G4942" s="126" t="s">
        <v>417</v>
      </c>
      <c r="H4942" s="126" t="s">
        <v>126</v>
      </c>
      <c r="I4942" s="126" t="s">
        <v>126</v>
      </c>
      <c r="J4942" s="126" t="s">
        <v>9380</v>
      </c>
      <c r="K4942" s="126" t="s">
        <v>613</v>
      </c>
      <c r="L4942" s="126" t="s">
        <v>694</v>
      </c>
      <c r="M4942" s="130">
        <v>2922.08</v>
      </c>
      <c r="N4942" s="126" t="s">
        <v>290</v>
      </c>
      <c r="O4942" s="126" t="s">
        <v>2583</v>
      </c>
      <c r="P4942" s="130">
        <v>0</v>
      </c>
      <c r="S4942" s="130">
        <v>0</v>
      </c>
      <c r="V4942" s="130">
        <v>3320</v>
      </c>
      <c r="X4942" s="126" t="s">
        <v>3278</v>
      </c>
      <c r="Z4942" s="127"/>
      <c r="AA4942" s="128">
        <v>1</v>
      </c>
      <c r="AB4942" s="128">
        <v>36</v>
      </c>
      <c r="AD4942" s="126" t="s">
        <v>562</v>
      </c>
      <c r="AG4942" s="127"/>
      <c r="AI4942" s="127"/>
    </row>
    <row r="4943" spans="1:35" ht="14.85" customHeight="1">
      <c r="A4943" s="130">
        <v>5010709</v>
      </c>
      <c r="B4943" s="126" t="s">
        <v>413</v>
      </c>
      <c r="C4943" s="126" t="s">
        <v>6544</v>
      </c>
      <c r="D4943" s="126" t="s">
        <v>9383</v>
      </c>
      <c r="E4943" s="126" t="s">
        <v>288</v>
      </c>
      <c r="F4943" s="126" t="s">
        <v>522</v>
      </c>
      <c r="G4943" s="126" t="s">
        <v>6551</v>
      </c>
      <c r="H4943" s="126" t="s">
        <v>524</v>
      </c>
      <c r="I4943" s="126" t="s">
        <v>418</v>
      </c>
      <c r="J4943" s="126" t="s">
        <v>2496</v>
      </c>
      <c r="K4943" s="126" t="s">
        <v>558</v>
      </c>
      <c r="L4943" s="126" t="s">
        <v>977</v>
      </c>
      <c r="M4943" s="130">
        <v>193.2</v>
      </c>
      <c r="O4943" s="126" t="s">
        <v>528</v>
      </c>
      <c r="P4943" s="130">
        <v>0</v>
      </c>
      <c r="S4943" s="130">
        <v>0</v>
      </c>
      <c r="V4943" s="130">
        <v>193.2</v>
      </c>
      <c r="X4943" s="126" t="s">
        <v>1339</v>
      </c>
      <c r="Z4943" s="127"/>
      <c r="AA4943" s="128"/>
      <c r="AB4943" s="128"/>
      <c r="AD4943" s="126" t="s">
        <v>562</v>
      </c>
      <c r="AG4943" s="127"/>
      <c r="AI4943" s="127"/>
    </row>
    <row r="4944" spans="1:35" ht="14.85" customHeight="1">
      <c r="A4944" s="130">
        <v>5013425</v>
      </c>
      <c r="B4944" s="126" t="s">
        <v>413</v>
      </c>
      <c r="C4944" s="126" t="s">
        <v>7263</v>
      </c>
      <c r="E4944" s="126" t="s">
        <v>288</v>
      </c>
      <c r="F4944" s="126" t="s">
        <v>364</v>
      </c>
      <c r="G4944" s="126" t="s">
        <v>417</v>
      </c>
      <c r="H4944" s="126" t="s">
        <v>126</v>
      </c>
      <c r="I4944" s="126" t="s">
        <v>126</v>
      </c>
      <c r="J4944" s="126" t="s">
        <v>466</v>
      </c>
      <c r="K4944" s="126" t="s">
        <v>467</v>
      </c>
      <c r="L4944" s="126" t="s">
        <v>468</v>
      </c>
      <c r="M4944" s="130">
        <v>6817.44</v>
      </c>
      <c r="O4944" s="126" t="s">
        <v>365</v>
      </c>
      <c r="P4944" s="130">
        <v>0</v>
      </c>
      <c r="S4944" s="130">
        <v>0</v>
      </c>
      <c r="V4944" s="130">
        <v>43317.440000000002</v>
      </c>
      <c r="X4944" s="126" t="s">
        <v>469</v>
      </c>
      <c r="Z4944" s="127"/>
      <c r="AA4944" s="128">
        <v>1</v>
      </c>
      <c r="AB4944" s="128">
        <v>60</v>
      </c>
      <c r="AC4944" s="126" t="s">
        <v>366</v>
      </c>
      <c r="AD4944" s="126" t="s">
        <v>424</v>
      </c>
      <c r="AG4944" s="127"/>
      <c r="AI4944" s="127"/>
    </row>
    <row r="4945" spans="1:35" ht="14.85" customHeight="1">
      <c r="A4945" s="130">
        <v>5010708</v>
      </c>
      <c r="B4945" s="126" t="s">
        <v>413</v>
      </c>
      <c r="C4945" s="126" t="s">
        <v>9381</v>
      </c>
      <c r="D4945" s="126" t="s">
        <v>9384</v>
      </c>
      <c r="E4945" s="126" t="s">
        <v>288</v>
      </c>
      <c r="F4945" s="126" t="s">
        <v>491</v>
      </c>
      <c r="G4945" s="126" t="s">
        <v>417</v>
      </c>
      <c r="H4945" s="126" t="s">
        <v>126</v>
      </c>
      <c r="I4945" s="126" t="s">
        <v>126</v>
      </c>
      <c r="J4945" s="126" t="s">
        <v>9380</v>
      </c>
      <c r="K4945" s="126" t="s">
        <v>613</v>
      </c>
      <c r="L4945" s="126" t="s">
        <v>694</v>
      </c>
      <c r="M4945" s="130">
        <v>2922.08</v>
      </c>
      <c r="N4945" s="126" t="s">
        <v>290</v>
      </c>
      <c r="O4945" s="126" t="s">
        <v>2583</v>
      </c>
      <c r="P4945" s="130">
        <v>0</v>
      </c>
      <c r="S4945" s="130">
        <v>0</v>
      </c>
      <c r="V4945" s="130">
        <v>3320</v>
      </c>
      <c r="X4945" s="126" t="s">
        <v>3278</v>
      </c>
      <c r="Z4945" s="127"/>
      <c r="AA4945" s="128">
        <v>1</v>
      </c>
      <c r="AB4945" s="128">
        <v>36</v>
      </c>
      <c r="AD4945" s="126" t="s">
        <v>562</v>
      </c>
      <c r="AG4945" s="127"/>
      <c r="AI4945" s="127"/>
    </row>
    <row r="4946" spans="1:35" ht="14.85" customHeight="1">
      <c r="A4946" s="130">
        <v>5010707</v>
      </c>
      <c r="B4946" s="126" t="s">
        <v>413</v>
      </c>
      <c r="C4946" s="126" t="s">
        <v>8564</v>
      </c>
      <c r="D4946" s="126" t="s">
        <v>9385</v>
      </c>
      <c r="E4946" s="126" t="s">
        <v>288</v>
      </c>
      <c r="F4946" s="126" t="s">
        <v>522</v>
      </c>
      <c r="G4946" s="126" t="s">
        <v>795</v>
      </c>
      <c r="H4946" s="126" t="s">
        <v>524</v>
      </c>
      <c r="I4946" s="126" t="s">
        <v>418</v>
      </c>
      <c r="J4946" s="126" t="s">
        <v>2496</v>
      </c>
      <c r="K4946" s="126" t="s">
        <v>558</v>
      </c>
      <c r="L4946" s="126" t="s">
        <v>977</v>
      </c>
      <c r="M4946" s="130">
        <v>6288.8</v>
      </c>
      <c r="N4946" s="126" t="s">
        <v>290</v>
      </c>
      <c r="O4946" s="126" t="s">
        <v>528</v>
      </c>
      <c r="P4946" s="130">
        <v>0</v>
      </c>
      <c r="S4946" s="130">
        <v>0</v>
      </c>
      <c r="V4946" s="130">
        <v>6288.8</v>
      </c>
      <c r="X4946" s="126" t="s">
        <v>4459</v>
      </c>
      <c r="Z4946" s="127"/>
      <c r="AA4946" s="128"/>
      <c r="AB4946" s="128"/>
      <c r="AD4946" s="126" t="s">
        <v>562</v>
      </c>
      <c r="AG4946" s="127"/>
      <c r="AI4946" s="127"/>
    </row>
    <row r="4947" spans="1:35" ht="14.85" customHeight="1">
      <c r="A4947" s="130">
        <v>5010706</v>
      </c>
      <c r="B4947" s="126" t="s">
        <v>413</v>
      </c>
      <c r="C4947" s="126" t="s">
        <v>9386</v>
      </c>
      <c r="D4947" s="126" t="s">
        <v>9387</v>
      </c>
      <c r="E4947" s="126" t="s">
        <v>288</v>
      </c>
      <c r="F4947" s="126" t="s">
        <v>416</v>
      </c>
      <c r="G4947" s="126" t="s">
        <v>417</v>
      </c>
      <c r="H4947" s="126" t="s">
        <v>126</v>
      </c>
      <c r="I4947" s="126" t="s">
        <v>126</v>
      </c>
      <c r="J4947" s="126" t="s">
        <v>709</v>
      </c>
      <c r="K4947" s="126" t="s">
        <v>535</v>
      </c>
      <c r="L4947" s="126" t="s">
        <v>2712</v>
      </c>
      <c r="M4947" s="130">
        <v>3116.96</v>
      </c>
      <c r="O4947" s="126" t="s">
        <v>422</v>
      </c>
      <c r="P4947" s="130">
        <v>0</v>
      </c>
      <c r="S4947" s="130">
        <v>0</v>
      </c>
      <c r="V4947" s="130">
        <v>6422.24</v>
      </c>
      <c r="X4947" s="126" t="s">
        <v>949</v>
      </c>
      <c r="Z4947" s="127"/>
      <c r="AA4947" s="128">
        <v>1</v>
      </c>
      <c r="AB4947" s="128">
        <v>12</v>
      </c>
      <c r="AD4947" s="126" t="s">
        <v>562</v>
      </c>
      <c r="AG4947" s="127"/>
      <c r="AI4947" s="127"/>
    </row>
    <row r="4948" spans="1:35" ht="14.85" customHeight="1">
      <c r="A4948" s="130">
        <v>5010705</v>
      </c>
      <c r="B4948" s="126" t="s">
        <v>413</v>
      </c>
      <c r="C4948" s="126" t="s">
        <v>9388</v>
      </c>
      <c r="D4948" s="126" t="s">
        <v>9389</v>
      </c>
      <c r="E4948" s="126" t="s">
        <v>288</v>
      </c>
      <c r="F4948" s="126" t="s">
        <v>416</v>
      </c>
      <c r="G4948" s="126" t="s">
        <v>417</v>
      </c>
      <c r="H4948" s="126" t="s">
        <v>126</v>
      </c>
      <c r="I4948" s="126" t="s">
        <v>126</v>
      </c>
      <c r="J4948" s="126" t="s">
        <v>709</v>
      </c>
      <c r="K4948" s="126" t="s">
        <v>535</v>
      </c>
      <c r="L4948" s="126" t="s">
        <v>2712</v>
      </c>
      <c r="M4948" s="130">
        <v>3116.96</v>
      </c>
      <c r="O4948" s="126" t="s">
        <v>422</v>
      </c>
      <c r="P4948" s="130">
        <v>0</v>
      </c>
      <c r="S4948" s="130">
        <v>0</v>
      </c>
      <c r="V4948" s="130">
        <v>6422.24</v>
      </c>
      <c r="X4948" s="126" t="s">
        <v>949</v>
      </c>
      <c r="Z4948" s="127"/>
      <c r="AA4948" s="128">
        <v>1</v>
      </c>
      <c r="AB4948" s="128">
        <v>12</v>
      </c>
      <c r="AD4948" s="126" t="s">
        <v>562</v>
      </c>
      <c r="AG4948" s="127"/>
      <c r="AI4948" s="127"/>
    </row>
    <row r="4949" spans="1:35" ht="14.85" customHeight="1">
      <c r="A4949" s="130">
        <v>5010699</v>
      </c>
      <c r="B4949" s="126" t="s">
        <v>413</v>
      </c>
      <c r="C4949" s="126" t="s">
        <v>5383</v>
      </c>
      <c r="E4949" s="126" t="s">
        <v>288</v>
      </c>
      <c r="F4949" s="126" t="s">
        <v>364</v>
      </c>
      <c r="G4949" s="126" t="s">
        <v>417</v>
      </c>
      <c r="H4949" s="126" t="s">
        <v>126</v>
      </c>
      <c r="I4949" s="126" t="s">
        <v>126</v>
      </c>
      <c r="J4949" s="126" t="s">
        <v>2924</v>
      </c>
      <c r="K4949" s="126" t="s">
        <v>535</v>
      </c>
      <c r="L4949" s="126" t="s">
        <v>2925</v>
      </c>
      <c r="M4949" s="130">
        <v>6817.44</v>
      </c>
      <c r="O4949" s="126" t="s">
        <v>365</v>
      </c>
      <c r="P4949" s="130">
        <v>0</v>
      </c>
      <c r="S4949" s="130">
        <v>0</v>
      </c>
      <c r="V4949" s="130">
        <v>12137.98</v>
      </c>
      <c r="X4949" s="126" t="s">
        <v>510</v>
      </c>
      <c r="Z4949" s="127"/>
      <c r="AA4949" s="128">
        <v>2</v>
      </c>
      <c r="AB4949" s="128">
        <v>60</v>
      </c>
      <c r="AC4949" s="126" t="s">
        <v>366</v>
      </c>
      <c r="AD4949" s="126" t="s">
        <v>859</v>
      </c>
      <c r="AG4949" s="127"/>
      <c r="AI4949" s="127"/>
    </row>
    <row r="4950" spans="1:35" ht="14.85" customHeight="1">
      <c r="A4950" s="130">
        <v>5010698</v>
      </c>
      <c r="B4950" s="126" t="s">
        <v>413</v>
      </c>
      <c r="C4950" s="126" t="s">
        <v>9390</v>
      </c>
      <c r="D4950" s="126" t="s">
        <v>9391</v>
      </c>
      <c r="E4950" s="126" t="s">
        <v>288</v>
      </c>
      <c r="F4950" s="126" t="s">
        <v>364</v>
      </c>
      <c r="G4950" s="126" t="s">
        <v>417</v>
      </c>
      <c r="H4950" s="126" t="s">
        <v>126</v>
      </c>
      <c r="I4950" s="126" t="s">
        <v>126</v>
      </c>
      <c r="J4950" s="126" t="s">
        <v>2924</v>
      </c>
      <c r="K4950" s="126" t="s">
        <v>535</v>
      </c>
      <c r="L4950" s="126" t="s">
        <v>2925</v>
      </c>
      <c r="M4950" s="130">
        <v>6817.44</v>
      </c>
      <c r="O4950" s="126" t="s">
        <v>365</v>
      </c>
      <c r="P4950" s="130">
        <v>0</v>
      </c>
      <c r="S4950" s="130">
        <v>0</v>
      </c>
      <c r="V4950" s="130">
        <v>24989.98</v>
      </c>
      <c r="X4950" s="126" t="s">
        <v>469</v>
      </c>
      <c r="Z4950" s="127"/>
      <c r="AA4950" s="128">
        <v>1</v>
      </c>
      <c r="AB4950" s="128">
        <v>60</v>
      </c>
      <c r="AC4950" s="126" t="s">
        <v>366</v>
      </c>
      <c r="AD4950" s="126" t="s">
        <v>859</v>
      </c>
      <c r="AG4950" s="127"/>
      <c r="AI4950" s="127"/>
    </row>
    <row r="4951" spans="1:35" ht="14.85" customHeight="1">
      <c r="A4951" s="130">
        <v>5010697</v>
      </c>
      <c r="B4951" s="126" t="s">
        <v>413</v>
      </c>
      <c r="C4951" s="126" t="s">
        <v>9392</v>
      </c>
      <c r="D4951" s="126" t="s">
        <v>9391</v>
      </c>
      <c r="E4951" s="126" t="s">
        <v>288</v>
      </c>
      <c r="F4951" s="126" t="s">
        <v>364</v>
      </c>
      <c r="G4951" s="126" t="s">
        <v>417</v>
      </c>
      <c r="H4951" s="126" t="s">
        <v>126</v>
      </c>
      <c r="I4951" s="126" t="s">
        <v>126</v>
      </c>
      <c r="J4951" s="126" t="s">
        <v>2924</v>
      </c>
      <c r="K4951" s="126" t="s">
        <v>535</v>
      </c>
      <c r="L4951" s="126" t="s">
        <v>2925</v>
      </c>
      <c r="M4951" s="130">
        <v>6817.44</v>
      </c>
      <c r="O4951" s="126" t="s">
        <v>365</v>
      </c>
      <c r="P4951" s="130">
        <v>0</v>
      </c>
      <c r="S4951" s="130">
        <v>0</v>
      </c>
      <c r="V4951" s="130">
        <v>28916.98</v>
      </c>
      <c r="X4951" s="126" t="s">
        <v>469</v>
      </c>
      <c r="Z4951" s="127"/>
      <c r="AA4951" s="128">
        <v>1</v>
      </c>
      <c r="AB4951" s="128">
        <v>60</v>
      </c>
      <c r="AC4951" s="126" t="s">
        <v>366</v>
      </c>
      <c r="AD4951" s="126" t="s">
        <v>859</v>
      </c>
      <c r="AG4951" s="127"/>
      <c r="AI4951" s="127"/>
    </row>
    <row r="4952" spans="1:35" ht="14.85" customHeight="1">
      <c r="A4952" s="130">
        <v>5010696</v>
      </c>
      <c r="B4952" s="126" t="s">
        <v>413</v>
      </c>
      <c r="C4952" s="126" t="s">
        <v>9393</v>
      </c>
      <c r="D4952" s="126" t="s">
        <v>9394</v>
      </c>
      <c r="E4952" s="126" t="s">
        <v>288</v>
      </c>
      <c r="F4952" s="126" t="s">
        <v>753</v>
      </c>
      <c r="G4952" s="126" t="s">
        <v>417</v>
      </c>
      <c r="H4952" s="126" t="s">
        <v>308</v>
      </c>
      <c r="I4952" s="126" t="s">
        <v>308</v>
      </c>
      <c r="J4952" s="126" t="s">
        <v>2642</v>
      </c>
      <c r="K4952" s="126" t="s">
        <v>747</v>
      </c>
      <c r="L4952" s="126" t="s">
        <v>2643</v>
      </c>
      <c r="M4952" s="130">
        <v>399.3</v>
      </c>
      <c r="O4952" s="126" t="s">
        <v>1807</v>
      </c>
      <c r="P4952" s="130">
        <v>0</v>
      </c>
      <c r="S4952" s="130">
        <v>0</v>
      </c>
      <c r="V4952" s="130">
        <v>427.12</v>
      </c>
      <c r="X4952" s="126" t="s">
        <v>1808</v>
      </c>
      <c r="Z4952" s="127"/>
      <c r="AA4952" s="128">
        <v>2</v>
      </c>
      <c r="AB4952" s="128">
        <v>12</v>
      </c>
      <c r="AD4952" s="126" t="s">
        <v>859</v>
      </c>
      <c r="AG4952" s="127"/>
      <c r="AI4952" s="127"/>
    </row>
    <row r="4953" spans="1:35" ht="14.85" customHeight="1">
      <c r="A4953" s="130">
        <v>5010695</v>
      </c>
      <c r="B4953" s="126" t="s">
        <v>413</v>
      </c>
      <c r="C4953" s="126" t="s">
        <v>9395</v>
      </c>
      <c r="D4953" s="126" t="s">
        <v>9396</v>
      </c>
      <c r="E4953" s="126" t="s">
        <v>288</v>
      </c>
      <c r="F4953" s="126" t="s">
        <v>753</v>
      </c>
      <c r="G4953" s="126" t="s">
        <v>417</v>
      </c>
      <c r="H4953" s="126" t="s">
        <v>308</v>
      </c>
      <c r="I4953" s="126" t="s">
        <v>308</v>
      </c>
      <c r="J4953" s="126" t="s">
        <v>2642</v>
      </c>
      <c r="K4953" s="126" t="s">
        <v>747</v>
      </c>
      <c r="L4953" s="126" t="s">
        <v>2643</v>
      </c>
      <c r="M4953" s="130">
        <v>437.92</v>
      </c>
      <c r="O4953" s="126" t="s">
        <v>340</v>
      </c>
      <c r="P4953" s="130">
        <v>0</v>
      </c>
      <c r="S4953" s="130">
        <v>0</v>
      </c>
      <c r="V4953" s="130">
        <v>538.39</v>
      </c>
      <c r="X4953" s="126" t="s">
        <v>4394</v>
      </c>
      <c r="Z4953" s="127"/>
      <c r="AA4953" s="128">
        <v>2</v>
      </c>
      <c r="AB4953" s="128">
        <v>12</v>
      </c>
      <c r="AD4953" s="126" t="s">
        <v>859</v>
      </c>
      <c r="AG4953" s="127"/>
      <c r="AI4953" s="127"/>
    </row>
    <row r="4954" spans="1:35" ht="14.85" customHeight="1">
      <c r="A4954" s="130">
        <v>5010694</v>
      </c>
      <c r="B4954" s="126" t="s">
        <v>413</v>
      </c>
      <c r="C4954" s="126" t="s">
        <v>9397</v>
      </c>
      <c r="D4954" s="126" t="s">
        <v>9398</v>
      </c>
      <c r="E4954" s="126" t="s">
        <v>288</v>
      </c>
      <c r="F4954" s="126" t="s">
        <v>753</v>
      </c>
      <c r="G4954" s="126" t="s">
        <v>417</v>
      </c>
      <c r="H4954" s="126" t="s">
        <v>308</v>
      </c>
      <c r="I4954" s="126" t="s">
        <v>308</v>
      </c>
      <c r="J4954" s="126" t="s">
        <v>2642</v>
      </c>
      <c r="K4954" s="126" t="s">
        <v>747</v>
      </c>
      <c r="L4954" s="126" t="s">
        <v>2643</v>
      </c>
      <c r="M4954" s="130">
        <v>572.66</v>
      </c>
      <c r="O4954" s="126" t="s">
        <v>1804</v>
      </c>
      <c r="P4954" s="130">
        <v>0</v>
      </c>
      <c r="S4954" s="130">
        <v>0</v>
      </c>
      <c r="V4954" s="130">
        <v>589.54999999999995</v>
      </c>
      <c r="X4954" s="126" t="s">
        <v>1805</v>
      </c>
      <c r="Z4954" s="127"/>
      <c r="AA4954" s="128">
        <v>2</v>
      </c>
      <c r="AB4954" s="128">
        <v>12</v>
      </c>
      <c r="AD4954" s="126" t="s">
        <v>859</v>
      </c>
      <c r="AG4954" s="127"/>
      <c r="AI4954" s="127"/>
    </row>
    <row r="4955" spans="1:35" ht="14.85" customHeight="1">
      <c r="A4955" s="130">
        <v>5010693</v>
      </c>
      <c r="B4955" s="126" t="s">
        <v>413</v>
      </c>
      <c r="C4955" s="126" t="s">
        <v>9399</v>
      </c>
      <c r="D4955" s="126" t="s">
        <v>9398</v>
      </c>
      <c r="E4955" s="126" t="s">
        <v>288</v>
      </c>
      <c r="F4955" s="126" t="s">
        <v>753</v>
      </c>
      <c r="G4955" s="126" t="s">
        <v>417</v>
      </c>
      <c r="H4955" s="126" t="s">
        <v>308</v>
      </c>
      <c r="I4955" s="126" t="s">
        <v>308</v>
      </c>
      <c r="J4955" s="126" t="s">
        <v>2642</v>
      </c>
      <c r="K4955" s="126" t="s">
        <v>747</v>
      </c>
      <c r="L4955" s="126" t="s">
        <v>2643</v>
      </c>
      <c r="M4955" s="130">
        <v>572.66</v>
      </c>
      <c r="O4955" s="126" t="s">
        <v>1804</v>
      </c>
      <c r="P4955" s="130">
        <v>0</v>
      </c>
      <c r="S4955" s="130">
        <v>0</v>
      </c>
      <c r="V4955" s="130">
        <v>589.54999999999995</v>
      </c>
      <c r="X4955" s="126" t="s">
        <v>1805</v>
      </c>
      <c r="Z4955" s="127"/>
      <c r="AA4955" s="128">
        <v>2</v>
      </c>
      <c r="AB4955" s="128">
        <v>12</v>
      </c>
      <c r="AD4955" s="126" t="s">
        <v>859</v>
      </c>
      <c r="AG4955" s="127"/>
      <c r="AI4955" s="127"/>
    </row>
    <row r="4956" spans="1:35" ht="14.85" customHeight="1">
      <c r="A4956" s="130">
        <v>5010978</v>
      </c>
      <c r="B4956" s="126" t="s">
        <v>413</v>
      </c>
      <c r="C4956" s="126" t="s">
        <v>9400</v>
      </c>
      <c r="D4956" s="126" t="s">
        <v>3656</v>
      </c>
      <c r="E4956" s="126" t="s">
        <v>288</v>
      </c>
      <c r="F4956" s="126" t="s">
        <v>364</v>
      </c>
      <c r="G4956" s="126" t="s">
        <v>417</v>
      </c>
      <c r="H4956" s="126" t="s">
        <v>126</v>
      </c>
      <c r="I4956" s="126" t="s">
        <v>126</v>
      </c>
      <c r="J4956" s="126" t="s">
        <v>1449</v>
      </c>
      <c r="K4956" s="126" t="s">
        <v>535</v>
      </c>
      <c r="L4956" s="126" t="s">
        <v>1450</v>
      </c>
      <c r="M4956" s="130">
        <v>6817.44</v>
      </c>
      <c r="O4956" s="126" t="s">
        <v>365</v>
      </c>
      <c r="P4956" s="130">
        <v>0</v>
      </c>
      <c r="S4956" s="130">
        <v>0</v>
      </c>
      <c r="V4956" s="130">
        <v>19884.060000000001</v>
      </c>
      <c r="X4956" s="126" t="s">
        <v>510</v>
      </c>
      <c r="Z4956" s="127"/>
      <c r="AA4956" s="128">
        <v>2</v>
      </c>
      <c r="AB4956" s="128">
        <v>60</v>
      </c>
      <c r="AC4956" s="126" t="s">
        <v>366</v>
      </c>
      <c r="AD4956" s="126" t="s">
        <v>562</v>
      </c>
      <c r="AG4956" s="127"/>
      <c r="AI4956" s="127"/>
    </row>
    <row r="4957" spans="1:35" ht="14.85" customHeight="1">
      <c r="A4957" s="130">
        <v>5010970</v>
      </c>
      <c r="B4957" s="126" t="s">
        <v>413</v>
      </c>
      <c r="C4957" s="126" t="s">
        <v>9400</v>
      </c>
      <c r="D4957" s="126" t="s">
        <v>3656</v>
      </c>
      <c r="E4957" s="126" t="s">
        <v>288</v>
      </c>
      <c r="F4957" s="126" t="s">
        <v>364</v>
      </c>
      <c r="G4957" s="126" t="s">
        <v>417</v>
      </c>
      <c r="H4957" s="126" t="s">
        <v>126</v>
      </c>
      <c r="I4957" s="126" t="s">
        <v>126</v>
      </c>
      <c r="J4957" s="126" t="s">
        <v>1449</v>
      </c>
      <c r="K4957" s="126" t="s">
        <v>535</v>
      </c>
      <c r="L4957" s="126" t="s">
        <v>1450</v>
      </c>
      <c r="M4957" s="130">
        <v>6817.44</v>
      </c>
      <c r="O4957" s="126" t="s">
        <v>365</v>
      </c>
      <c r="P4957" s="130">
        <v>0</v>
      </c>
      <c r="S4957" s="130">
        <v>0</v>
      </c>
      <c r="V4957" s="130">
        <v>19884.060000000001</v>
      </c>
      <c r="X4957" s="126" t="s">
        <v>469</v>
      </c>
      <c r="Z4957" s="127"/>
      <c r="AA4957" s="128">
        <v>1</v>
      </c>
      <c r="AB4957" s="128">
        <v>60</v>
      </c>
      <c r="AC4957" s="126" t="s">
        <v>366</v>
      </c>
      <c r="AD4957" s="126" t="s">
        <v>562</v>
      </c>
      <c r="AG4957" s="127"/>
      <c r="AI4957" s="127"/>
    </row>
    <row r="4958" spans="1:35" ht="14.85" customHeight="1">
      <c r="A4958" s="130">
        <v>5012531</v>
      </c>
      <c r="B4958" s="126" t="s">
        <v>413</v>
      </c>
      <c r="C4958" s="126" t="s">
        <v>2084</v>
      </c>
      <c r="D4958" s="126" t="s">
        <v>9401</v>
      </c>
      <c r="E4958" s="126" t="s">
        <v>288</v>
      </c>
      <c r="F4958" s="126" t="s">
        <v>522</v>
      </c>
      <c r="G4958" s="126" t="s">
        <v>2844</v>
      </c>
      <c r="H4958" s="126" t="s">
        <v>524</v>
      </c>
      <c r="I4958" s="126" t="s">
        <v>418</v>
      </c>
      <c r="J4958" s="126" t="s">
        <v>1770</v>
      </c>
      <c r="K4958" s="126" t="s">
        <v>976</v>
      </c>
      <c r="L4958" s="126" t="s">
        <v>1771</v>
      </c>
      <c r="M4958" s="130">
        <v>1701.43</v>
      </c>
      <c r="N4958" s="126" t="s">
        <v>290</v>
      </c>
      <c r="O4958" s="126" t="s">
        <v>621</v>
      </c>
      <c r="P4958" s="130">
        <v>0</v>
      </c>
      <c r="S4958" s="130">
        <v>0</v>
      </c>
      <c r="V4958" s="130">
        <v>1701.43</v>
      </c>
      <c r="X4958" s="126" t="s">
        <v>729</v>
      </c>
      <c r="Z4958" s="127"/>
      <c r="AA4958" s="128"/>
      <c r="AB4958" s="128"/>
      <c r="AD4958" s="126" t="s">
        <v>2087</v>
      </c>
      <c r="AG4958" s="127"/>
      <c r="AI4958" s="127"/>
    </row>
    <row r="4959" spans="1:35" ht="14.85" customHeight="1">
      <c r="A4959" s="130">
        <v>5009438</v>
      </c>
      <c r="B4959" s="126" t="s">
        <v>9402</v>
      </c>
      <c r="C4959" s="126" t="s">
        <v>7655</v>
      </c>
      <c r="D4959" s="126" t="s">
        <v>9403</v>
      </c>
      <c r="E4959" s="126" t="s">
        <v>288</v>
      </c>
      <c r="F4959" s="126" t="s">
        <v>753</v>
      </c>
      <c r="G4959" s="126" t="s">
        <v>417</v>
      </c>
      <c r="H4959" s="126" t="s">
        <v>126</v>
      </c>
      <c r="I4959" s="126" t="s">
        <v>126</v>
      </c>
      <c r="J4959" s="126" t="s">
        <v>3320</v>
      </c>
      <c r="K4959" s="126" t="s">
        <v>747</v>
      </c>
      <c r="L4959" s="126" t="s">
        <v>3321</v>
      </c>
      <c r="M4959" s="130">
        <v>246.4</v>
      </c>
      <c r="O4959" s="126" t="s">
        <v>333</v>
      </c>
      <c r="P4959" s="130">
        <v>0</v>
      </c>
      <c r="S4959" s="130">
        <v>0</v>
      </c>
      <c r="V4959" s="130">
        <v>246.4</v>
      </c>
      <c r="X4959" s="126" t="s">
        <v>5983</v>
      </c>
      <c r="Z4959" s="127"/>
      <c r="AA4959" s="128">
        <v>2</v>
      </c>
      <c r="AB4959" s="128">
        <v>12</v>
      </c>
      <c r="AD4959" s="126" t="s">
        <v>562</v>
      </c>
      <c r="AG4959" s="127"/>
      <c r="AI4959" s="127"/>
    </row>
    <row r="4960" spans="1:35" ht="14.85" customHeight="1">
      <c r="A4960" s="130">
        <v>5007732</v>
      </c>
      <c r="B4960" s="126" t="s">
        <v>9404</v>
      </c>
      <c r="C4960" s="126" t="s">
        <v>9405</v>
      </c>
      <c r="D4960" s="126" t="s">
        <v>9406</v>
      </c>
      <c r="E4960" s="126" t="s">
        <v>288</v>
      </c>
      <c r="F4960" s="126" t="s">
        <v>491</v>
      </c>
      <c r="G4960" s="126" t="s">
        <v>417</v>
      </c>
      <c r="H4960" s="126" t="s">
        <v>126</v>
      </c>
      <c r="I4960" s="126" t="s">
        <v>126</v>
      </c>
      <c r="J4960" s="126" t="s">
        <v>8329</v>
      </c>
      <c r="K4960" s="126" t="s">
        <v>613</v>
      </c>
      <c r="L4960" s="126" t="s">
        <v>8330</v>
      </c>
      <c r="M4960" s="130">
        <v>5064.6400000000003</v>
      </c>
      <c r="O4960" s="126" t="s">
        <v>721</v>
      </c>
      <c r="P4960" s="130">
        <v>0</v>
      </c>
      <c r="S4960" s="130">
        <v>0</v>
      </c>
      <c r="V4960" s="130">
        <v>8540</v>
      </c>
      <c r="X4960" s="126" t="s">
        <v>722</v>
      </c>
      <c r="Z4960" s="127"/>
      <c r="AA4960" s="128">
        <v>1</v>
      </c>
      <c r="AB4960" s="128">
        <v>60</v>
      </c>
      <c r="AD4960" s="126" t="s">
        <v>562</v>
      </c>
      <c r="AG4960" s="127"/>
      <c r="AI4960" s="127"/>
    </row>
    <row r="4961" spans="1:35" ht="14.85" customHeight="1">
      <c r="A4961" s="130">
        <v>5007731</v>
      </c>
      <c r="B4961" s="126" t="s">
        <v>9407</v>
      </c>
      <c r="C4961" s="126" t="s">
        <v>9408</v>
      </c>
      <c r="D4961" s="126" t="s">
        <v>9409</v>
      </c>
      <c r="E4961" s="126" t="s">
        <v>288</v>
      </c>
      <c r="F4961" s="126" t="s">
        <v>491</v>
      </c>
      <c r="G4961" s="126" t="s">
        <v>417</v>
      </c>
      <c r="H4961" s="126" t="s">
        <v>126</v>
      </c>
      <c r="I4961" s="126" t="s">
        <v>126</v>
      </c>
      <c r="J4961" s="126" t="s">
        <v>8329</v>
      </c>
      <c r="K4961" s="126" t="s">
        <v>613</v>
      </c>
      <c r="L4961" s="126" t="s">
        <v>8330</v>
      </c>
      <c r="M4961" s="130">
        <v>5064.6400000000003</v>
      </c>
      <c r="O4961" s="126" t="s">
        <v>721</v>
      </c>
      <c r="P4961" s="130">
        <v>0</v>
      </c>
      <c r="S4961" s="130">
        <v>0</v>
      </c>
      <c r="V4961" s="130">
        <v>8540</v>
      </c>
      <c r="X4961" s="126" t="s">
        <v>722</v>
      </c>
      <c r="Z4961" s="127"/>
      <c r="AA4961" s="128">
        <v>1</v>
      </c>
      <c r="AB4961" s="128">
        <v>60</v>
      </c>
      <c r="AD4961" s="126" t="s">
        <v>562</v>
      </c>
      <c r="AG4961" s="127"/>
      <c r="AI4961" s="127"/>
    </row>
    <row r="4962" spans="1:35" ht="14.85" customHeight="1">
      <c r="A4962" s="130">
        <v>5006759</v>
      </c>
      <c r="B4962" s="126" t="s">
        <v>9410</v>
      </c>
      <c r="C4962" s="126" t="s">
        <v>9259</v>
      </c>
      <c r="D4962" s="126" t="s">
        <v>9411</v>
      </c>
      <c r="E4962" s="126" t="s">
        <v>288</v>
      </c>
      <c r="F4962" s="126" t="s">
        <v>522</v>
      </c>
      <c r="G4962" s="126" t="s">
        <v>523</v>
      </c>
      <c r="H4962" s="126" t="s">
        <v>524</v>
      </c>
      <c r="I4962" s="126" t="s">
        <v>418</v>
      </c>
      <c r="J4962" s="126" t="s">
        <v>612</v>
      </c>
      <c r="K4962" s="126" t="s">
        <v>613</v>
      </c>
      <c r="L4962" s="126" t="s">
        <v>614</v>
      </c>
      <c r="M4962" s="130">
        <v>1958.81</v>
      </c>
      <c r="N4962" s="126" t="s">
        <v>290</v>
      </c>
      <c r="O4962" s="126" t="s">
        <v>528</v>
      </c>
      <c r="P4962" s="130">
        <v>0</v>
      </c>
      <c r="S4962" s="130">
        <v>0</v>
      </c>
      <c r="V4962" s="130">
        <v>1958.81</v>
      </c>
      <c r="X4962" s="126" t="s">
        <v>4459</v>
      </c>
      <c r="Z4962" s="127"/>
      <c r="AA4962" s="128"/>
      <c r="AB4962" s="128"/>
      <c r="AD4962" s="126" t="s">
        <v>562</v>
      </c>
      <c r="AG4962" s="127"/>
      <c r="AI4962" s="127"/>
    </row>
    <row r="4963" spans="1:35" ht="14.85" customHeight="1">
      <c r="A4963" s="130">
        <v>5005982</v>
      </c>
      <c r="B4963" s="126" t="s">
        <v>9412</v>
      </c>
      <c r="C4963" s="126" t="s">
        <v>9413</v>
      </c>
      <c r="D4963" s="126" t="s">
        <v>9414</v>
      </c>
      <c r="E4963" s="126" t="s">
        <v>288</v>
      </c>
      <c r="F4963" s="126" t="s">
        <v>416</v>
      </c>
      <c r="G4963" s="126" t="s">
        <v>417</v>
      </c>
      <c r="H4963" s="126" t="s">
        <v>126</v>
      </c>
      <c r="I4963" s="126" t="s">
        <v>126</v>
      </c>
      <c r="J4963" s="126" t="s">
        <v>7039</v>
      </c>
      <c r="K4963" s="126" t="s">
        <v>7040</v>
      </c>
      <c r="L4963" s="126" t="s">
        <v>770</v>
      </c>
      <c r="M4963" s="130">
        <v>425.33</v>
      </c>
      <c r="O4963" s="126" t="s">
        <v>422</v>
      </c>
      <c r="P4963" s="130">
        <v>0</v>
      </c>
      <c r="S4963" s="130">
        <v>0</v>
      </c>
      <c r="V4963" s="130">
        <v>425.33</v>
      </c>
      <c r="X4963" s="126" t="s">
        <v>1885</v>
      </c>
      <c r="Z4963" s="127"/>
      <c r="AA4963" s="128">
        <v>1</v>
      </c>
      <c r="AB4963" s="128">
        <v>12</v>
      </c>
      <c r="AD4963" s="126" t="s">
        <v>562</v>
      </c>
      <c r="AG4963" s="127"/>
      <c r="AI4963" s="127"/>
    </row>
    <row r="4964" spans="1:35" ht="14.85" customHeight="1">
      <c r="A4964" s="130">
        <v>5007125</v>
      </c>
      <c r="B4964" s="126" t="s">
        <v>9415</v>
      </c>
      <c r="C4964" s="126" t="s">
        <v>9416</v>
      </c>
      <c r="D4964" s="126" t="s">
        <v>9417</v>
      </c>
      <c r="E4964" s="126" t="s">
        <v>288</v>
      </c>
      <c r="F4964" s="126" t="s">
        <v>364</v>
      </c>
      <c r="G4964" s="126" t="s">
        <v>417</v>
      </c>
      <c r="H4964" s="126" t="s">
        <v>126</v>
      </c>
      <c r="I4964" s="126" t="s">
        <v>126</v>
      </c>
      <c r="J4964" s="126" t="s">
        <v>1989</v>
      </c>
      <c r="K4964" s="126" t="s">
        <v>504</v>
      </c>
      <c r="L4964" s="126" t="s">
        <v>545</v>
      </c>
      <c r="M4964" s="130">
        <v>6817.44</v>
      </c>
      <c r="O4964" s="126" t="s">
        <v>365</v>
      </c>
      <c r="P4964" s="130">
        <v>0</v>
      </c>
      <c r="S4964" s="130">
        <v>0</v>
      </c>
      <c r="V4964" s="130">
        <v>12173.91</v>
      </c>
      <c r="X4964" s="126" t="s">
        <v>510</v>
      </c>
      <c r="Z4964" s="127"/>
      <c r="AA4964" s="128">
        <v>2</v>
      </c>
      <c r="AB4964" s="128">
        <v>60</v>
      </c>
      <c r="AC4964" s="126" t="s">
        <v>366</v>
      </c>
      <c r="AD4964" s="126" t="s">
        <v>562</v>
      </c>
      <c r="AG4964" s="127"/>
      <c r="AI4964" s="127"/>
    </row>
    <row r="4965" spans="1:35" ht="14.85" customHeight="1">
      <c r="A4965" s="130">
        <v>5007124</v>
      </c>
      <c r="B4965" s="126" t="s">
        <v>9418</v>
      </c>
      <c r="C4965" s="126" t="s">
        <v>9419</v>
      </c>
      <c r="D4965" s="126" t="s">
        <v>9420</v>
      </c>
      <c r="E4965" s="126" t="s">
        <v>288</v>
      </c>
      <c r="F4965" s="126" t="s">
        <v>522</v>
      </c>
      <c r="G4965" s="126" t="s">
        <v>9421</v>
      </c>
      <c r="H4965" s="126" t="s">
        <v>524</v>
      </c>
      <c r="I4965" s="126" t="s">
        <v>418</v>
      </c>
      <c r="J4965" s="126" t="s">
        <v>813</v>
      </c>
      <c r="K4965" s="126" t="s">
        <v>504</v>
      </c>
      <c r="L4965" s="126" t="s">
        <v>559</v>
      </c>
      <c r="M4965" s="130">
        <v>134.44999999999999</v>
      </c>
      <c r="O4965" s="126" t="s">
        <v>528</v>
      </c>
      <c r="P4965" s="130">
        <v>0</v>
      </c>
      <c r="S4965" s="130">
        <v>0</v>
      </c>
      <c r="V4965" s="130">
        <v>191.91</v>
      </c>
      <c r="X4965" s="126" t="s">
        <v>8815</v>
      </c>
      <c r="Z4965" s="127"/>
      <c r="AA4965" s="128"/>
      <c r="AB4965" s="128"/>
      <c r="AD4965" s="126" t="s">
        <v>562</v>
      </c>
      <c r="AG4965" s="127"/>
      <c r="AI4965" s="127"/>
    </row>
    <row r="4966" spans="1:35" ht="14.85" customHeight="1">
      <c r="A4966" s="130">
        <v>5007123</v>
      </c>
      <c r="B4966" s="126" t="s">
        <v>9422</v>
      </c>
      <c r="C4966" s="126" t="s">
        <v>9423</v>
      </c>
      <c r="D4966" s="126" t="s">
        <v>9424</v>
      </c>
      <c r="E4966" s="126" t="s">
        <v>288</v>
      </c>
      <c r="F4966" s="126" t="s">
        <v>591</v>
      </c>
      <c r="G4966" s="126" t="s">
        <v>417</v>
      </c>
      <c r="H4966" s="126" t="s">
        <v>126</v>
      </c>
      <c r="I4966" s="126" t="s">
        <v>126</v>
      </c>
      <c r="J4966" s="126" t="s">
        <v>7697</v>
      </c>
      <c r="K4966" s="126" t="s">
        <v>504</v>
      </c>
      <c r="L4966" s="126" t="s">
        <v>7698</v>
      </c>
      <c r="M4966" s="130">
        <v>437.92</v>
      </c>
      <c r="O4966" s="126" t="s">
        <v>667</v>
      </c>
      <c r="P4966" s="130">
        <v>0</v>
      </c>
      <c r="S4966" s="130">
        <v>0</v>
      </c>
      <c r="V4966" s="130">
        <v>1199.32</v>
      </c>
      <c r="X4966" s="126" t="s">
        <v>668</v>
      </c>
      <c r="Z4966" s="127"/>
      <c r="AA4966" s="128">
        <v>2</v>
      </c>
      <c r="AB4966" s="128">
        <v>1</v>
      </c>
      <c r="AD4966" s="126" t="s">
        <v>562</v>
      </c>
      <c r="AG4966" s="127"/>
      <c r="AI4966" s="127"/>
    </row>
    <row r="4967" spans="1:35" ht="14.85" customHeight="1">
      <c r="A4967" s="130">
        <v>5007122</v>
      </c>
      <c r="B4967" s="126" t="s">
        <v>9425</v>
      </c>
      <c r="C4967" s="126" t="s">
        <v>9426</v>
      </c>
      <c r="D4967" s="126" t="s">
        <v>9427</v>
      </c>
      <c r="E4967" s="126" t="s">
        <v>288</v>
      </c>
      <c r="F4967" s="126" t="s">
        <v>753</v>
      </c>
      <c r="G4967" s="126" t="s">
        <v>417</v>
      </c>
      <c r="H4967" s="126" t="s">
        <v>308</v>
      </c>
      <c r="I4967" s="126" t="s">
        <v>308</v>
      </c>
      <c r="J4967" s="126" t="s">
        <v>5904</v>
      </c>
      <c r="K4967" s="126" t="s">
        <v>504</v>
      </c>
      <c r="L4967" s="126" t="s">
        <v>5905</v>
      </c>
      <c r="M4967" s="130">
        <v>584.64</v>
      </c>
      <c r="O4967" s="126" t="s">
        <v>1804</v>
      </c>
      <c r="P4967" s="130">
        <v>0</v>
      </c>
      <c r="S4967" s="130">
        <v>0</v>
      </c>
      <c r="V4967" s="130">
        <v>1497.87</v>
      </c>
      <c r="X4967" s="126" t="s">
        <v>1805</v>
      </c>
      <c r="Z4967" s="127"/>
      <c r="AA4967" s="128">
        <v>2</v>
      </c>
      <c r="AB4967" s="128">
        <v>12</v>
      </c>
      <c r="AD4967" s="126" t="s">
        <v>562</v>
      </c>
      <c r="AG4967" s="127"/>
      <c r="AI4967" s="127"/>
    </row>
    <row r="4968" spans="1:35" ht="14.85" customHeight="1">
      <c r="A4968" s="130">
        <v>5007121</v>
      </c>
      <c r="B4968" s="126" t="s">
        <v>9428</v>
      </c>
      <c r="C4968" s="126" t="s">
        <v>9419</v>
      </c>
      <c r="D4968" s="126" t="s">
        <v>9429</v>
      </c>
      <c r="E4968" s="126" t="s">
        <v>288</v>
      </c>
      <c r="F4968" s="126" t="s">
        <v>522</v>
      </c>
      <c r="G4968" s="126" t="s">
        <v>9430</v>
      </c>
      <c r="H4968" s="126" t="s">
        <v>524</v>
      </c>
      <c r="I4968" s="126" t="s">
        <v>418</v>
      </c>
      <c r="J4968" s="126" t="s">
        <v>813</v>
      </c>
      <c r="K4968" s="126" t="s">
        <v>504</v>
      </c>
      <c r="L4968" s="126" t="s">
        <v>559</v>
      </c>
      <c r="M4968" s="130">
        <v>89.63</v>
      </c>
      <c r="O4968" s="126" t="s">
        <v>528</v>
      </c>
      <c r="P4968" s="130">
        <v>0</v>
      </c>
      <c r="S4968" s="130">
        <v>0</v>
      </c>
      <c r="V4968" s="130">
        <v>135.59</v>
      </c>
      <c r="X4968" s="126" t="s">
        <v>8815</v>
      </c>
      <c r="Z4968" s="127"/>
      <c r="AA4968" s="128"/>
      <c r="AB4968" s="128"/>
      <c r="AD4968" s="126" t="s">
        <v>562</v>
      </c>
      <c r="AG4968" s="127"/>
      <c r="AI4968" s="127"/>
    </row>
    <row r="4969" spans="1:35" ht="14.85" customHeight="1">
      <c r="A4969" s="130">
        <v>5006931</v>
      </c>
      <c r="B4969" s="126" t="s">
        <v>9431</v>
      </c>
      <c r="C4969" s="126" t="s">
        <v>9432</v>
      </c>
      <c r="D4969" s="126" t="s">
        <v>9433</v>
      </c>
      <c r="E4969" s="126" t="s">
        <v>288</v>
      </c>
      <c r="F4969" s="126" t="s">
        <v>364</v>
      </c>
      <c r="G4969" s="126" t="s">
        <v>417</v>
      </c>
      <c r="H4969" s="126" t="s">
        <v>126</v>
      </c>
      <c r="I4969" s="126" t="s">
        <v>126</v>
      </c>
      <c r="J4969" s="126" t="s">
        <v>1989</v>
      </c>
      <c r="K4969" s="126" t="s">
        <v>504</v>
      </c>
      <c r="L4969" s="126" t="s">
        <v>545</v>
      </c>
      <c r="M4969" s="130">
        <v>6233.02</v>
      </c>
      <c r="O4969" s="126" t="s">
        <v>486</v>
      </c>
      <c r="P4969" s="130">
        <v>0</v>
      </c>
      <c r="S4969" s="130">
        <v>0</v>
      </c>
      <c r="V4969" s="130">
        <v>6233.02</v>
      </c>
      <c r="X4969" s="126" t="s">
        <v>487</v>
      </c>
      <c r="Z4969" s="127"/>
      <c r="AA4969" s="128">
        <v>1</v>
      </c>
      <c r="AB4969" s="128">
        <v>60</v>
      </c>
      <c r="AC4969" s="126" t="s">
        <v>366</v>
      </c>
      <c r="AD4969" s="126" t="s">
        <v>562</v>
      </c>
      <c r="AG4969" s="127"/>
      <c r="AI4969" s="127"/>
    </row>
    <row r="4970" spans="1:35" ht="14.85" customHeight="1">
      <c r="A4970" s="130">
        <v>5006930</v>
      </c>
      <c r="B4970" s="126" t="s">
        <v>9434</v>
      </c>
      <c r="C4970" s="126" t="s">
        <v>9435</v>
      </c>
      <c r="D4970" s="126" t="s">
        <v>9436</v>
      </c>
      <c r="E4970" s="126" t="s">
        <v>288</v>
      </c>
      <c r="F4970" s="126" t="s">
        <v>591</v>
      </c>
      <c r="G4970" s="126" t="s">
        <v>417</v>
      </c>
      <c r="H4970" s="126" t="s">
        <v>126</v>
      </c>
      <c r="I4970" s="126" t="s">
        <v>126</v>
      </c>
      <c r="J4970" s="126" t="s">
        <v>1199</v>
      </c>
      <c r="K4970" s="126" t="s">
        <v>959</v>
      </c>
      <c r="L4970" s="126" t="s">
        <v>1200</v>
      </c>
      <c r="M4970" s="130">
        <v>37982.559999999998</v>
      </c>
      <c r="N4970" s="126" t="s">
        <v>290</v>
      </c>
      <c r="O4970" s="126" t="s">
        <v>2160</v>
      </c>
      <c r="P4970" s="130">
        <v>0</v>
      </c>
      <c r="S4970" s="130">
        <v>0</v>
      </c>
      <c r="V4970" s="130">
        <v>41021.160000000003</v>
      </c>
      <c r="X4970" s="126" t="s">
        <v>6628</v>
      </c>
      <c r="Y4970" s="126" t="s">
        <v>517</v>
      </c>
      <c r="Z4970" s="127"/>
      <c r="AA4970" s="128">
        <v>1</v>
      </c>
      <c r="AB4970" s="128">
        <v>84</v>
      </c>
      <c r="AD4970" s="126" t="s">
        <v>562</v>
      </c>
      <c r="AG4970" s="127"/>
      <c r="AI4970" s="127"/>
    </row>
    <row r="4971" spans="1:35" ht="14.85" customHeight="1">
      <c r="A4971" s="130">
        <v>5006929</v>
      </c>
      <c r="B4971" s="126" t="s">
        <v>9431</v>
      </c>
      <c r="C4971" s="126" t="s">
        <v>9432</v>
      </c>
      <c r="D4971" s="126" t="s">
        <v>9433</v>
      </c>
      <c r="E4971" s="126" t="s">
        <v>288</v>
      </c>
      <c r="F4971" s="126" t="s">
        <v>364</v>
      </c>
      <c r="G4971" s="126" t="s">
        <v>417</v>
      </c>
      <c r="H4971" s="126" t="s">
        <v>126</v>
      </c>
      <c r="I4971" s="126" t="s">
        <v>126</v>
      </c>
      <c r="J4971" s="126" t="s">
        <v>1989</v>
      </c>
      <c r="K4971" s="126" t="s">
        <v>504</v>
      </c>
      <c r="L4971" s="126" t="s">
        <v>545</v>
      </c>
      <c r="M4971" s="130">
        <v>6233.02</v>
      </c>
      <c r="O4971" s="126" t="s">
        <v>365</v>
      </c>
      <c r="P4971" s="130">
        <v>0</v>
      </c>
      <c r="S4971" s="130">
        <v>0</v>
      </c>
      <c r="V4971" s="130">
        <v>6233.02</v>
      </c>
      <c r="X4971" s="126" t="s">
        <v>510</v>
      </c>
      <c r="Z4971" s="127"/>
      <c r="AA4971" s="128">
        <v>2</v>
      </c>
      <c r="AB4971" s="128">
        <v>60</v>
      </c>
      <c r="AC4971" s="126" t="s">
        <v>366</v>
      </c>
      <c r="AD4971" s="126" t="s">
        <v>562</v>
      </c>
      <c r="AG4971" s="127"/>
      <c r="AI4971" s="127"/>
    </row>
    <row r="4972" spans="1:35" ht="14.85" customHeight="1">
      <c r="A4972" s="130">
        <v>5006928</v>
      </c>
      <c r="B4972" s="126" t="s">
        <v>9437</v>
      </c>
      <c r="C4972" s="126" t="s">
        <v>9438</v>
      </c>
      <c r="D4972" s="126" t="s">
        <v>9439</v>
      </c>
      <c r="E4972" s="126" t="s">
        <v>288</v>
      </c>
      <c r="F4972" s="126" t="s">
        <v>591</v>
      </c>
      <c r="G4972" s="126" t="s">
        <v>417</v>
      </c>
      <c r="H4972" s="126" t="s">
        <v>126</v>
      </c>
      <c r="I4972" s="126" t="s">
        <v>126</v>
      </c>
      <c r="J4972" s="126" t="s">
        <v>7697</v>
      </c>
      <c r="K4972" s="126" t="s">
        <v>504</v>
      </c>
      <c r="L4972" s="126" t="s">
        <v>7698</v>
      </c>
      <c r="M4972" s="130">
        <v>682.08</v>
      </c>
      <c r="O4972" s="126" t="s">
        <v>667</v>
      </c>
      <c r="P4972" s="130">
        <v>0</v>
      </c>
      <c r="S4972" s="130">
        <v>0</v>
      </c>
      <c r="V4972" s="130">
        <v>3095.38</v>
      </c>
      <c r="X4972" s="126" t="s">
        <v>5131</v>
      </c>
      <c r="Z4972" s="127"/>
      <c r="AA4972" s="128">
        <v>6</v>
      </c>
      <c r="AB4972" s="128">
        <v>12</v>
      </c>
      <c r="AD4972" s="126" t="s">
        <v>562</v>
      </c>
      <c r="AG4972" s="127"/>
      <c r="AI4972" s="127"/>
    </row>
    <row r="4973" spans="1:35" ht="14.85" customHeight="1">
      <c r="A4973" s="130">
        <v>5006056</v>
      </c>
      <c r="B4973" s="126" t="s">
        <v>9440</v>
      </c>
      <c r="C4973" s="126" t="s">
        <v>9441</v>
      </c>
      <c r="D4973" s="126" t="s">
        <v>9442</v>
      </c>
      <c r="E4973" s="126" t="s">
        <v>288</v>
      </c>
      <c r="F4973" s="126" t="s">
        <v>491</v>
      </c>
      <c r="G4973" s="126" t="s">
        <v>417</v>
      </c>
      <c r="H4973" s="126" t="s">
        <v>126</v>
      </c>
      <c r="I4973" s="126" t="s">
        <v>126</v>
      </c>
      <c r="J4973" s="126" t="s">
        <v>5918</v>
      </c>
      <c r="K4973" s="126" t="s">
        <v>852</v>
      </c>
      <c r="L4973" s="126" t="s">
        <v>931</v>
      </c>
      <c r="M4973" s="130">
        <v>925.12</v>
      </c>
      <c r="O4973" s="126" t="s">
        <v>1081</v>
      </c>
      <c r="P4973" s="130">
        <v>0</v>
      </c>
      <c r="S4973" s="130">
        <v>0</v>
      </c>
      <c r="V4973" s="130">
        <v>925.12</v>
      </c>
      <c r="X4973" s="126" t="s">
        <v>1082</v>
      </c>
      <c r="Z4973" s="127"/>
      <c r="AA4973" s="128">
        <v>1</v>
      </c>
      <c r="AB4973" s="128">
        <v>36</v>
      </c>
      <c r="AD4973" s="126" t="s">
        <v>562</v>
      </c>
      <c r="AG4973" s="127"/>
      <c r="AI4973" s="127"/>
    </row>
    <row r="4974" spans="1:35" ht="14.85" customHeight="1">
      <c r="A4974" s="130">
        <v>5006055</v>
      </c>
      <c r="B4974" s="126" t="s">
        <v>9443</v>
      </c>
      <c r="C4974" s="126" t="s">
        <v>9444</v>
      </c>
      <c r="D4974" s="126" t="s">
        <v>9445</v>
      </c>
      <c r="E4974" s="126" t="s">
        <v>288</v>
      </c>
      <c r="F4974" s="126" t="s">
        <v>491</v>
      </c>
      <c r="G4974" s="126" t="s">
        <v>417</v>
      </c>
      <c r="H4974" s="126" t="s">
        <v>126</v>
      </c>
      <c r="I4974" s="126" t="s">
        <v>126</v>
      </c>
      <c r="J4974" s="126" t="s">
        <v>5918</v>
      </c>
      <c r="K4974" s="126" t="s">
        <v>852</v>
      </c>
      <c r="L4974" s="126" t="s">
        <v>931</v>
      </c>
      <c r="M4974" s="130">
        <v>925.12</v>
      </c>
      <c r="O4974" s="126" t="s">
        <v>1081</v>
      </c>
      <c r="P4974" s="130">
        <v>0</v>
      </c>
      <c r="S4974" s="130">
        <v>0</v>
      </c>
      <c r="V4974" s="130">
        <v>1080.05</v>
      </c>
      <c r="X4974" s="126" t="s">
        <v>1082</v>
      </c>
      <c r="Z4974" s="127"/>
      <c r="AA4974" s="128">
        <v>1</v>
      </c>
      <c r="AB4974" s="128">
        <v>36</v>
      </c>
      <c r="AD4974" s="126" t="s">
        <v>562</v>
      </c>
      <c r="AG4974" s="127"/>
      <c r="AI4974" s="127"/>
    </row>
    <row r="4975" spans="1:35" ht="14.85" customHeight="1">
      <c r="A4975" s="130">
        <v>5006054</v>
      </c>
      <c r="B4975" s="126" t="s">
        <v>9446</v>
      </c>
      <c r="C4975" s="126" t="s">
        <v>9447</v>
      </c>
      <c r="D4975" s="126" t="s">
        <v>9448</v>
      </c>
      <c r="E4975" s="126" t="s">
        <v>288</v>
      </c>
      <c r="F4975" s="126" t="s">
        <v>491</v>
      </c>
      <c r="G4975" s="126" t="s">
        <v>417</v>
      </c>
      <c r="H4975" s="126" t="s">
        <v>126</v>
      </c>
      <c r="I4975" s="126" t="s">
        <v>126</v>
      </c>
      <c r="J4975" s="126" t="s">
        <v>5918</v>
      </c>
      <c r="K4975" s="126" t="s">
        <v>852</v>
      </c>
      <c r="L4975" s="126" t="s">
        <v>931</v>
      </c>
      <c r="M4975" s="130">
        <v>925.12</v>
      </c>
      <c r="O4975" s="126" t="s">
        <v>1081</v>
      </c>
      <c r="P4975" s="130">
        <v>0</v>
      </c>
      <c r="S4975" s="130">
        <v>0</v>
      </c>
      <c r="V4975" s="130">
        <v>1080.05</v>
      </c>
      <c r="X4975" s="126" t="s">
        <v>1082</v>
      </c>
      <c r="Z4975" s="127"/>
      <c r="AA4975" s="128">
        <v>1</v>
      </c>
      <c r="AB4975" s="128">
        <v>36</v>
      </c>
      <c r="AD4975" s="126" t="s">
        <v>562</v>
      </c>
      <c r="AG4975" s="127"/>
      <c r="AI4975" s="127"/>
    </row>
    <row r="4976" spans="1:35" ht="14.85" customHeight="1">
      <c r="A4976" s="130">
        <v>5006053</v>
      </c>
      <c r="B4976" s="126" t="s">
        <v>9449</v>
      </c>
      <c r="C4976" s="126" t="s">
        <v>9450</v>
      </c>
      <c r="D4976" s="126" t="s">
        <v>9451</v>
      </c>
      <c r="E4976" s="126" t="s">
        <v>288</v>
      </c>
      <c r="F4976" s="126" t="s">
        <v>491</v>
      </c>
      <c r="G4976" s="126" t="s">
        <v>417</v>
      </c>
      <c r="H4976" s="126" t="s">
        <v>126</v>
      </c>
      <c r="I4976" s="126" t="s">
        <v>126</v>
      </c>
      <c r="J4976" s="126" t="s">
        <v>5918</v>
      </c>
      <c r="K4976" s="126" t="s">
        <v>852</v>
      </c>
      <c r="L4976" s="126" t="s">
        <v>931</v>
      </c>
      <c r="M4976" s="130">
        <v>925.12</v>
      </c>
      <c r="O4976" s="126" t="s">
        <v>1081</v>
      </c>
      <c r="P4976" s="130">
        <v>0</v>
      </c>
      <c r="S4976" s="130">
        <v>0</v>
      </c>
      <c r="V4976" s="130">
        <v>1080.05</v>
      </c>
      <c r="X4976" s="126" t="s">
        <v>1082</v>
      </c>
      <c r="Z4976" s="127"/>
      <c r="AA4976" s="128">
        <v>1</v>
      </c>
      <c r="AB4976" s="128">
        <v>36</v>
      </c>
      <c r="AD4976" s="126" t="s">
        <v>562</v>
      </c>
      <c r="AG4976" s="127"/>
      <c r="AI4976" s="127"/>
    </row>
    <row r="4977" spans="1:35" ht="14.85" customHeight="1">
      <c r="A4977" s="130">
        <v>5007010</v>
      </c>
      <c r="B4977" s="126" t="s">
        <v>9452</v>
      </c>
      <c r="C4977" s="126" t="s">
        <v>9453</v>
      </c>
      <c r="D4977" s="126" t="s">
        <v>9454</v>
      </c>
      <c r="E4977" s="126" t="s">
        <v>288</v>
      </c>
      <c r="F4977" s="126" t="s">
        <v>416</v>
      </c>
      <c r="G4977" s="126" t="s">
        <v>417</v>
      </c>
      <c r="H4977" s="126" t="s">
        <v>126</v>
      </c>
      <c r="I4977" s="126" t="s">
        <v>126</v>
      </c>
      <c r="J4977" s="126" t="s">
        <v>8259</v>
      </c>
      <c r="K4977" s="126" t="s">
        <v>504</v>
      </c>
      <c r="L4977" s="126" t="s">
        <v>8053</v>
      </c>
      <c r="M4977" s="130">
        <v>292.32</v>
      </c>
      <c r="O4977" s="126" t="s">
        <v>587</v>
      </c>
      <c r="P4977" s="130">
        <v>0</v>
      </c>
      <c r="S4977" s="130">
        <v>0</v>
      </c>
      <c r="V4977" s="130">
        <v>375.81</v>
      </c>
      <c r="X4977" s="126" t="s">
        <v>5333</v>
      </c>
      <c r="Z4977" s="127"/>
      <c r="AA4977" s="128">
        <v>1</v>
      </c>
      <c r="AB4977" s="128">
        <v>12</v>
      </c>
      <c r="AD4977" s="126" t="s">
        <v>562</v>
      </c>
      <c r="AG4977" s="127"/>
      <c r="AI4977" s="127"/>
    </row>
    <row r="4978" spans="1:35" ht="14.85" customHeight="1">
      <c r="A4978" s="130">
        <v>5007009</v>
      </c>
      <c r="B4978" s="126" t="s">
        <v>9455</v>
      </c>
      <c r="C4978" s="126" t="s">
        <v>9456</v>
      </c>
      <c r="D4978" s="126" t="s">
        <v>9457</v>
      </c>
      <c r="E4978" s="126" t="s">
        <v>288</v>
      </c>
      <c r="F4978" s="126" t="s">
        <v>522</v>
      </c>
      <c r="G4978" s="126" t="s">
        <v>4990</v>
      </c>
      <c r="H4978" s="126" t="s">
        <v>524</v>
      </c>
      <c r="I4978" s="126" t="s">
        <v>418</v>
      </c>
      <c r="J4978" s="126" t="s">
        <v>813</v>
      </c>
      <c r="K4978" s="126" t="s">
        <v>504</v>
      </c>
      <c r="L4978" s="126" t="s">
        <v>559</v>
      </c>
      <c r="M4978" s="130">
        <v>501.36</v>
      </c>
      <c r="N4978" s="126" t="s">
        <v>290</v>
      </c>
      <c r="O4978" s="126" t="s">
        <v>528</v>
      </c>
      <c r="P4978" s="130">
        <v>0</v>
      </c>
      <c r="S4978" s="130">
        <v>0</v>
      </c>
      <c r="V4978" s="130">
        <v>501.36</v>
      </c>
      <c r="X4978" s="126" t="s">
        <v>9458</v>
      </c>
      <c r="Z4978" s="127"/>
      <c r="AA4978" s="128"/>
      <c r="AB4978" s="128"/>
      <c r="AD4978" s="126" t="s">
        <v>562</v>
      </c>
      <c r="AG4978" s="127"/>
      <c r="AI4978" s="127"/>
    </row>
    <row r="4979" spans="1:35" ht="14.85" customHeight="1">
      <c r="A4979" s="130">
        <v>5007008</v>
      </c>
      <c r="B4979" s="126" t="s">
        <v>9459</v>
      </c>
      <c r="C4979" s="126" t="s">
        <v>9460</v>
      </c>
      <c r="D4979" s="126" t="s">
        <v>9461</v>
      </c>
      <c r="E4979" s="126" t="s">
        <v>288</v>
      </c>
      <c r="F4979" s="126" t="s">
        <v>364</v>
      </c>
      <c r="G4979" s="126" t="s">
        <v>417</v>
      </c>
      <c r="H4979" s="126" t="s">
        <v>126</v>
      </c>
      <c r="I4979" s="126" t="s">
        <v>126</v>
      </c>
      <c r="J4979" s="126" t="s">
        <v>1989</v>
      </c>
      <c r="K4979" s="126" t="s">
        <v>504</v>
      </c>
      <c r="L4979" s="126" t="s">
        <v>545</v>
      </c>
      <c r="M4979" s="130">
        <v>6233.02</v>
      </c>
      <c r="O4979" s="126" t="s">
        <v>486</v>
      </c>
      <c r="P4979" s="130">
        <v>0</v>
      </c>
      <c r="S4979" s="130">
        <v>0</v>
      </c>
      <c r="V4979" s="130">
        <v>6233.02</v>
      </c>
      <c r="X4979" s="126" t="s">
        <v>549</v>
      </c>
      <c r="Z4979" s="127"/>
      <c r="AA4979" s="128">
        <v>2</v>
      </c>
      <c r="AB4979" s="128">
        <v>60</v>
      </c>
      <c r="AC4979" s="126" t="s">
        <v>366</v>
      </c>
      <c r="AD4979" s="126" t="s">
        <v>562</v>
      </c>
      <c r="AG4979" s="127"/>
      <c r="AI4979" s="127"/>
    </row>
    <row r="4980" spans="1:35" ht="14.85" customHeight="1">
      <c r="A4980" s="130">
        <v>5007007</v>
      </c>
      <c r="B4980" s="126" t="s">
        <v>9462</v>
      </c>
      <c r="C4980" s="126" t="s">
        <v>9463</v>
      </c>
      <c r="D4980" s="126" t="s">
        <v>9464</v>
      </c>
      <c r="E4980" s="126" t="s">
        <v>288</v>
      </c>
      <c r="F4980" s="126" t="s">
        <v>364</v>
      </c>
      <c r="G4980" s="126" t="s">
        <v>417</v>
      </c>
      <c r="H4980" s="126" t="s">
        <v>126</v>
      </c>
      <c r="I4980" s="126" t="s">
        <v>126</v>
      </c>
      <c r="J4980" s="126" t="s">
        <v>8245</v>
      </c>
      <c r="K4980" s="126" t="s">
        <v>747</v>
      </c>
      <c r="L4980" s="126" t="s">
        <v>8246</v>
      </c>
      <c r="M4980" s="130">
        <v>5648.69</v>
      </c>
      <c r="O4980" s="126" t="s">
        <v>365</v>
      </c>
      <c r="P4980" s="130">
        <v>0</v>
      </c>
      <c r="S4980" s="130">
        <v>0</v>
      </c>
      <c r="V4980" s="130">
        <v>5648.69</v>
      </c>
      <c r="X4980" s="126" t="s">
        <v>469</v>
      </c>
      <c r="Z4980" s="127"/>
      <c r="AA4980" s="128">
        <v>1</v>
      </c>
      <c r="AB4980" s="128">
        <v>60</v>
      </c>
      <c r="AC4980" s="126" t="s">
        <v>366</v>
      </c>
      <c r="AD4980" s="126" t="s">
        <v>562</v>
      </c>
      <c r="AG4980" s="127"/>
      <c r="AI4980" s="127"/>
    </row>
    <row r="4981" spans="1:35" ht="14.85" customHeight="1">
      <c r="A4981" s="130">
        <v>5007006</v>
      </c>
      <c r="B4981" s="126" t="s">
        <v>9465</v>
      </c>
      <c r="C4981" s="126" t="s">
        <v>9466</v>
      </c>
      <c r="D4981" s="126" t="s">
        <v>9467</v>
      </c>
      <c r="E4981" s="126" t="s">
        <v>288</v>
      </c>
      <c r="F4981" s="126" t="s">
        <v>591</v>
      </c>
      <c r="G4981" s="126" t="s">
        <v>417</v>
      </c>
      <c r="H4981" s="126" t="s">
        <v>126</v>
      </c>
      <c r="I4981" s="126" t="s">
        <v>126</v>
      </c>
      <c r="J4981" s="126" t="s">
        <v>1199</v>
      </c>
      <c r="K4981" s="126" t="s">
        <v>959</v>
      </c>
      <c r="L4981" s="126" t="s">
        <v>1200</v>
      </c>
      <c r="M4981" s="130">
        <v>86385.600000000006</v>
      </c>
      <c r="N4981" s="126" t="s">
        <v>290</v>
      </c>
      <c r="O4981" s="126" t="s">
        <v>2625</v>
      </c>
      <c r="P4981" s="130">
        <v>0</v>
      </c>
      <c r="S4981" s="130">
        <v>0</v>
      </c>
      <c r="V4981" s="130">
        <v>93296.44</v>
      </c>
      <c r="X4981" s="126" t="s">
        <v>9328</v>
      </c>
      <c r="Y4981" s="126" t="s">
        <v>517</v>
      </c>
      <c r="Z4981" s="127"/>
      <c r="AA4981" s="128">
        <v>1</v>
      </c>
      <c r="AB4981" s="128">
        <v>84</v>
      </c>
      <c r="AD4981" s="126" t="s">
        <v>562</v>
      </c>
      <c r="AG4981" s="127"/>
      <c r="AI4981" s="127"/>
    </row>
    <row r="4982" spans="1:35" ht="14.85" customHeight="1">
      <c r="A4982" s="130">
        <v>5006084</v>
      </c>
      <c r="B4982" s="126" t="s">
        <v>9468</v>
      </c>
      <c r="C4982" s="126" t="s">
        <v>9469</v>
      </c>
      <c r="D4982" s="126" t="s">
        <v>9470</v>
      </c>
      <c r="E4982" s="126" t="s">
        <v>288</v>
      </c>
      <c r="F4982" s="126" t="s">
        <v>416</v>
      </c>
      <c r="G4982" s="126" t="s">
        <v>417</v>
      </c>
      <c r="H4982" s="126" t="s">
        <v>126</v>
      </c>
      <c r="I4982" s="126" t="s">
        <v>126</v>
      </c>
      <c r="J4982" s="126" t="s">
        <v>7039</v>
      </c>
      <c r="K4982" s="126" t="s">
        <v>7040</v>
      </c>
      <c r="L4982" s="126" t="s">
        <v>770</v>
      </c>
      <c r="M4982" s="130">
        <v>2549.62</v>
      </c>
      <c r="O4982" s="126" t="s">
        <v>422</v>
      </c>
      <c r="P4982" s="130">
        <v>0</v>
      </c>
      <c r="S4982" s="130">
        <v>0</v>
      </c>
      <c r="V4982" s="130">
        <v>2549.62</v>
      </c>
      <c r="X4982" s="126" t="s">
        <v>949</v>
      </c>
      <c r="Z4982" s="127"/>
      <c r="AA4982" s="128">
        <v>1</v>
      </c>
      <c r="AB4982" s="128">
        <v>12</v>
      </c>
      <c r="AD4982" s="126" t="s">
        <v>562</v>
      </c>
      <c r="AG4982" s="127"/>
      <c r="AI4982" s="127"/>
    </row>
    <row r="4983" spans="1:35" ht="14.85" customHeight="1">
      <c r="A4983" s="130">
        <v>5006083</v>
      </c>
      <c r="B4983" s="126" t="s">
        <v>9471</v>
      </c>
      <c r="C4983" s="126" t="s">
        <v>9472</v>
      </c>
      <c r="D4983" s="126" t="s">
        <v>9473</v>
      </c>
      <c r="E4983" s="126" t="s">
        <v>288</v>
      </c>
      <c r="F4983" s="126" t="s">
        <v>416</v>
      </c>
      <c r="G4983" s="126" t="s">
        <v>417</v>
      </c>
      <c r="H4983" s="126" t="s">
        <v>126</v>
      </c>
      <c r="I4983" s="126" t="s">
        <v>126</v>
      </c>
      <c r="J4983" s="126" t="s">
        <v>1572</v>
      </c>
      <c r="K4983" s="126" t="s">
        <v>747</v>
      </c>
      <c r="L4983" s="126" t="s">
        <v>5111</v>
      </c>
      <c r="M4983" s="130">
        <v>974.4</v>
      </c>
      <c r="O4983" s="126" t="s">
        <v>422</v>
      </c>
      <c r="P4983" s="130">
        <v>0</v>
      </c>
      <c r="S4983" s="130">
        <v>0</v>
      </c>
      <c r="V4983" s="130">
        <v>1224.31</v>
      </c>
      <c r="X4983" s="126" t="s">
        <v>4254</v>
      </c>
      <c r="Z4983" s="127"/>
      <c r="AA4983" s="128">
        <v>1</v>
      </c>
      <c r="AB4983" s="128">
        <v>12</v>
      </c>
      <c r="AD4983" s="126" t="s">
        <v>562</v>
      </c>
      <c r="AG4983" s="127"/>
      <c r="AI4983" s="127"/>
    </row>
    <row r="4984" spans="1:35" ht="14.85" customHeight="1">
      <c r="A4984" s="130">
        <v>5006082</v>
      </c>
      <c r="B4984" s="126" t="s">
        <v>9474</v>
      </c>
      <c r="C4984" s="126" t="s">
        <v>9475</v>
      </c>
      <c r="D4984" s="126" t="s">
        <v>9476</v>
      </c>
      <c r="E4984" s="126" t="s">
        <v>288</v>
      </c>
      <c r="F4984" s="126" t="s">
        <v>416</v>
      </c>
      <c r="G4984" s="126" t="s">
        <v>417</v>
      </c>
      <c r="H4984" s="126" t="s">
        <v>126</v>
      </c>
      <c r="I4984" s="126" t="s">
        <v>126</v>
      </c>
      <c r="J4984" s="126" t="s">
        <v>1572</v>
      </c>
      <c r="K4984" s="126" t="s">
        <v>747</v>
      </c>
      <c r="L4984" s="126" t="s">
        <v>5111</v>
      </c>
      <c r="M4984" s="130">
        <v>1103.9100000000001</v>
      </c>
      <c r="O4984" s="126" t="s">
        <v>422</v>
      </c>
      <c r="P4984" s="130">
        <v>0</v>
      </c>
      <c r="S4984" s="130">
        <v>0</v>
      </c>
      <c r="V4984" s="130">
        <v>1103.9100000000001</v>
      </c>
      <c r="X4984" s="126" t="s">
        <v>1034</v>
      </c>
      <c r="Z4984" s="127"/>
      <c r="AA4984" s="128">
        <v>1</v>
      </c>
      <c r="AB4984" s="128">
        <v>12</v>
      </c>
      <c r="AD4984" s="126" t="s">
        <v>562</v>
      </c>
      <c r="AG4984" s="127"/>
      <c r="AI4984" s="127"/>
    </row>
    <row r="4985" spans="1:35" ht="14.85" customHeight="1">
      <c r="A4985" s="130">
        <v>5006057</v>
      </c>
      <c r="B4985" s="126" t="s">
        <v>9477</v>
      </c>
      <c r="C4985" s="126" t="s">
        <v>9478</v>
      </c>
      <c r="D4985" s="126" t="s">
        <v>5672</v>
      </c>
      <c r="E4985" s="126" t="s">
        <v>288</v>
      </c>
      <c r="F4985" s="126" t="s">
        <v>491</v>
      </c>
      <c r="G4985" s="126" t="s">
        <v>417</v>
      </c>
      <c r="H4985" s="126" t="s">
        <v>126</v>
      </c>
      <c r="I4985" s="126" t="s">
        <v>126</v>
      </c>
      <c r="J4985" s="126" t="s">
        <v>2044</v>
      </c>
      <c r="K4985" s="126" t="s">
        <v>984</v>
      </c>
      <c r="L4985" s="126" t="s">
        <v>8979</v>
      </c>
      <c r="M4985" s="130">
        <v>2881.11</v>
      </c>
      <c r="N4985" s="126" t="s">
        <v>290</v>
      </c>
      <c r="O4985" s="126" t="s">
        <v>1311</v>
      </c>
      <c r="P4985" s="130">
        <v>0</v>
      </c>
      <c r="S4985" s="130">
        <v>0</v>
      </c>
      <c r="V4985" s="130">
        <v>3201.24</v>
      </c>
      <c r="X4985" s="126" t="s">
        <v>1312</v>
      </c>
      <c r="Y4985" s="126" t="s">
        <v>517</v>
      </c>
      <c r="Z4985" s="127" t="s">
        <v>309</v>
      </c>
      <c r="AA4985" s="128">
        <v>1</v>
      </c>
      <c r="AB4985" s="128">
        <v>60</v>
      </c>
      <c r="AD4985" s="126" t="s">
        <v>562</v>
      </c>
      <c r="AG4985" s="127"/>
      <c r="AI4985" s="127"/>
    </row>
    <row r="4986" spans="1:35" ht="14.85" customHeight="1">
      <c r="A4986" s="130">
        <v>5006081</v>
      </c>
      <c r="B4986" s="126" t="s">
        <v>9479</v>
      </c>
      <c r="C4986" s="126" t="s">
        <v>9480</v>
      </c>
      <c r="D4986" s="126" t="s">
        <v>9481</v>
      </c>
      <c r="E4986" s="126" t="s">
        <v>288</v>
      </c>
      <c r="F4986" s="126" t="s">
        <v>491</v>
      </c>
      <c r="G4986" s="126" t="s">
        <v>417</v>
      </c>
      <c r="H4986" s="126" t="s">
        <v>126</v>
      </c>
      <c r="I4986" s="126" t="s">
        <v>126</v>
      </c>
      <c r="J4986" s="126" t="s">
        <v>2044</v>
      </c>
      <c r="K4986" s="126" t="s">
        <v>984</v>
      </c>
      <c r="L4986" s="126" t="s">
        <v>8979</v>
      </c>
      <c r="M4986" s="130">
        <v>2366.6</v>
      </c>
      <c r="N4986" s="126" t="s">
        <v>290</v>
      </c>
      <c r="O4986" s="126" t="s">
        <v>844</v>
      </c>
      <c r="P4986" s="130">
        <v>0</v>
      </c>
      <c r="S4986" s="130">
        <v>0</v>
      </c>
      <c r="V4986" s="130">
        <v>2629.56</v>
      </c>
      <c r="X4986" s="126" t="s">
        <v>845</v>
      </c>
      <c r="Y4986" s="126" t="s">
        <v>517</v>
      </c>
      <c r="Z4986" s="127" t="s">
        <v>309</v>
      </c>
      <c r="AA4986" s="128">
        <v>1</v>
      </c>
      <c r="AB4986" s="128">
        <v>84</v>
      </c>
      <c r="AD4986" s="126" t="s">
        <v>562</v>
      </c>
      <c r="AG4986" s="127"/>
      <c r="AI4986" s="127"/>
    </row>
    <row r="4987" spans="1:35" ht="14.85" customHeight="1">
      <c r="A4987" s="130">
        <v>5006080</v>
      </c>
      <c r="B4987" s="126" t="s">
        <v>9482</v>
      </c>
      <c r="C4987" s="126" t="s">
        <v>9483</v>
      </c>
      <c r="D4987" s="126" t="s">
        <v>9484</v>
      </c>
      <c r="E4987" s="126" t="s">
        <v>288</v>
      </c>
      <c r="F4987" s="126" t="s">
        <v>416</v>
      </c>
      <c r="G4987" s="126" t="s">
        <v>417</v>
      </c>
      <c r="H4987" s="126" t="s">
        <v>126</v>
      </c>
      <c r="I4987" s="126" t="s">
        <v>126</v>
      </c>
      <c r="J4987" s="126" t="s">
        <v>1572</v>
      </c>
      <c r="K4987" s="126" t="s">
        <v>747</v>
      </c>
      <c r="L4987" s="126" t="s">
        <v>5111</v>
      </c>
      <c r="M4987" s="130">
        <v>1170.0999999999999</v>
      </c>
      <c r="O4987" s="126" t="s">
        <v>422</v>
      </c>
      <c r="P4987" s="130">
        <v>0</v>
      </c>
      <c r="S4987" s="130">
        <v>0</v>
      </c>
      <c r="V4987" s="130">
        <v>1170.0999999999999</v>
      </c>
      <c r="X4987" s="126" t="s">
        <v>1034</v>
      </c>
      <c r="Z4987" s="127"/>
      <c r="AA4987" s="128">
        <v>1</v>
      </c>
      <c r="AB4987" s="128">
        <v>12</v>
      </c>
      <c r="AD4987" s="126" t="s">
        <v>562</v>
      </c>
      <c r="AG4987" s="127"/>
      <c r="AI4987" s="127"/>
    </row>
    <row r="4988" spans="1:35" ht="14.85" customHeight="1">
      <c r="A4988" s="130">
        <v>5006079</v>
      </c>
      <c r="B4988" s="126" t="s">
        <v>9485</v>
      </c>
      <c r="C4988" s="126" t="s">
        <v>9486</v>
      </c>
      <c r="D4988" s="126" t="s">
        <v>9487</v>
      </c>
      <c r="E4988" s="126" t="s">
        <v>288</v>
      </c>
      <c r="F4988" s="126" t="s">
        <v>416</v>
      </c>
      <c r="G4988" s="126" t="s">
        <v>417</v>
      </c>
      <c r="H4988" s="126" t="s">
        <v>126</v>
      </c>
      <c r="I4988" s="126" t="s">
        <v>126</v>
      </c>
      <c r="J4988" s="126" t="s">
        <v>1572</v>
      </c>
      <c r="K4988" s="126" t="s">
        <v>747</v>
      </c>
      <c r="L4988" s="126" t="s">
        <v>5111</v>
      </c>
      <c r="M4988" s="130">
        <v>1557.92</v>
      </c>
      <c r="O4988" s="126" t="s">
        <v>422</v>
      </c>
      <c r="P4988" s="130">
        <v>0</v>
      </c>
      <c r="S4988" s="130">
        <v>0</v>
      </c>
      <c r="V4988" s="130">
        <v>1958.9</v>
      </c>
      <c r="X4988" s="126" t="s">
        <v>1034</v>
      </c>
      <c r="Z4988" s="127"/>
      <c r="AA4988" s="128">
        <v>1</v>
      </c>
      <c r="AB4988" s="128">
        <v>12</v>
      </c>
      <c r="AD4988" s="126" t="s">
        <v>562</v>
      </c>
      <c r="AG4988" s="127"/>
      <c r="AI4988" s="127"/>
    </row>
    <row r="4989" spans="1:35" ht="14.85" customHeight="1">
      <c r="A4989" s="130">
        <v>5006078</v>
      </c>
      <c r="B4989" s="126" t="s">
        <v>9488</v>
      </c>
      <c r="C4989" s="126" t="s">
        <v>9489</v>
      </c>
      <c r="D4989" s="126" t="s">
        <v>9490</v>
      </c>
      <c r="E4989" s="126" t="s">
        <v>288</v>
      </c>
      <c r="F4989" s="126" t="s">
        <v>416</v>
      </c>
      <c r="G4989" s="126" t="s">
        <v>417</v>
      </c>
      <c r="H4989" s="126" t="s">
        <v>126</v>
      </c>
      <c r="I4989" s="126" t="s">
        <v>126</v>
      </c>
      <c r="J4989" s="126" t="s">
        <v>1572</v>
      </c>
      <c r="K4989" s="126" t="s">
        <v>747</v>
      </c>
      <c r="L4989" s="126" t="s">
        <v>5111</v>
      </c>
      <c r="M4989" s="130">
        <v>243.04</v>
      </c>
      <c r="O4989" s="126" t="s">
        <v>587</v>
      </c>
      <c r="P4989" s="130">
        <v>0</v>
      </c>
      <c r="S4989" s="130">
        <v>0</v>
      </c>
      <c r="V4989" s="130">
        <v>281.66000000000003</v>
      </c>
      <c r="X4989" s="126" t="s">
        <v>588</v>
      </c>
      <c r="Z4989" s="127"/>
      <c r="AA4989" s="128">
        <v>1</v>
      </c>
      <c r="AB4989" s="128">
        <v>12</v>
      </c>
      <c r="AD4989" s="126" t="s">
        <v>562</v>
      </c>
      <c r="AG4989" s="127"/>
      <c r="AI4989" s="127"/>
    </row>
    <row r="4990" spans="1:35" ht="14.85" customHeight="1">
      <c r="A4990" s="130">
        <v>5006873</v>
      </c>
      <c r="B4990" s="126" t="s">
        <v>9491</v>
      </c>
      <c r="C4990" s="126" t="s">
        <v>9492</v>
      </c>
      <c r="D4990" s="126" t="s">
        <v>9493</v>
      </c>
      <c r="E4990" s="126" t="s">
        <v>288</v>
      </c>
      <c r="F4990" s="126" t="s">
        <v>591</v>
      </c>
      <c r="G4990" s="126" t="s">
        <v>417</v>
      </c>
      <c r="H4990" s="126" t="s">
        <v>126</v>
      </c>
      <c r="I4990" s="126" t="s">
        <v>126</v>
      </c>
      <c r="J4990" s="126" t="s">
        <v>7697</v>
      </c>
      <c r="K4990" s="126" t="s">
        <v>504</v>
      </c>
      <c r="L4990" s="126" t="s">
        <v>7698</v>
      </c>
      <c r="M4990" s="130">
        <v>437.92</v>
      </c>
      <c r="O4990" s="126" t="s">
        <v>667</v>
      </c>
      <c r="P4990" s="130">
        <v>0</v>
      </c>
      <c r="S4990" s="130">
        <v>0</v>
      </c>
      <c r="V4990" s="130">
        <v>1623.34</v>
      </c>
      <c r="X4990" s="126" t="s">
        <v>668</v>
      </c>
      <c r="Z4990" s="127"/>
      <c r="AA4990" s="128">
        <v>2</v>
      </c>
      <c r="AB4990" s="128">
        <v>1</v>
      </c>
      <c r="AD4990" s="126" t="s">
        <v>562</v>
      </c>
      <c r="AG4990" s="127"/>
      <c r="AI4990" s="127"/>
    </row>
    <row r="4991" spans="1:35" ht="14.85" customHeight="1">
      <c r="A4991" s="130">
        <v>5006872</v>
      </c>
      <c r="B4991" s="126" t="s">
        <v>9494</v>
      </c>
      <c r="C4991" s="126" t="s">
        <v>9495</v>
      </c>
      <c r="D4991" s="126" t="s">
        <v>9496</v>
      </c>
      <c r="E4991" s="126" t="s">
        <v>288</v>
      </c>
      <c r="F4991" s="126" t="s">
        <v>555</v>
      </c>
      <c r="G4991" s="126" t="s">
        <v>604</v>
      </c>
      <c r="H4991" s="126" t="s">
        <v>126</v>
      </c>
      <c r="I4991" s="126" t="s">
        <v>418</v>
      </c>
      <c r="J4991" s="126" t="s">
        <v>612</v>
      </c>
      <c r="K4991" s="126" t="s">
        <v>613</v>
      </c>
      <c r="L4991" s="126" t="s">
        <v>614</v>
      </c>
      <c r="M4991" s="130">
        <v>718.83</v>
      </c>
      <c r="O4991" s="126" t="s">
        <v>2200</v>
      </c>
      <c r="P4991" s="130">
        <v>0</v>
      </c>
      <c r="S4991" s="130">
        <v>0</v>
      </c>
      <c r="V4991" s="130">
        <v>718.83</v>
      </c>
      <c r="X4991" s="126" t="s">
        <v>9497</v>
      </c>
      <c r="Z4991" s="127"/>
      <c r="AA4991" s="128">
        <v>210</v>
      </c>
      <c r="AB4991" s="128">
        <v>1</v>
      </c>
      <c r="AD4991" s="126" t="s">
        <v>562</v>
      </c>
      <c r="AG4991" s="127"/>
      <c r="AI4991" s="127"/>
    </row>
    <row r="4992" spans="1:35" ht="14.85" customHeight="1">
      <c r="A4992" s="130">
        <v>5011476</v>
      </c>
      <c r="B4992" s="126" t="s">
        <v>413</v>
      </c>
      <c r="C4992" s="126" t="s">
        <v>9498</v>
      </c>
      <c r="E4992" s="126" t="s">
        <v>288</v>
      </c>
      <c r="F4992" s="126" t="s">
        <v>532</v>
      </c>
      <c r="G4992" s="126" t="s">
        <v>312</v>
      </c>
      <c r="H4992" s="126" t="s">
        <v>126</v>
      </c>
      <c r="I4992" s="126" t="s">
        <v>418</v>
      </c>
      <c r="J4992" s="126" t="s">
        <v>6113</v>
      </c>
      <c r="K4992" s="126" t="s">
        <v>628</v>
      </c>
      <c r="L4992" s="126" t="s">
        <v>5893</v>
      </c>
      <c r="M4992" s="130">
        <v>146.07</v>
      </c>
      <c r="O4992" s="126" t="s">
        <v>4049</v>
      </c>
      <c r="P4992" s="130">
        <v>0</v>
      </c>
      <c r="S4992" s="130">
        <v>0</v>
      </c>
      <c r="V4992" s="130">
        <v>146.07</v>
      </c>
      <c r="X4992" s="126" t="s">
        <v>4050</v>
      </c>
      <c r="Z4992" s="127"/>
      <c r="AA4992" s="128"/>
      <c r="AB4992" s="128"/>
      <c r="AD4992" s="126" t="s">
        <v>1750</v>
      </c>
      <c r="AG4992" s="127"/>
      <c r="AI4992" s="127"/>
    </row>
    <row r="4993" spans="1:35" ht="14.85" customHeight="1">
      <c r="A4993" s="130">
        <v>5007148</v>
      </c>
      <c r="B4993" s="126" t="s">
        <v>9499</v>
      </c>
      <c r="C4993" s="126" t="s">
        <v>9500</v>
      </c>
      <c r="D4993" s="126" t="s">
        <v>9501</v>
      </c>
      <c r="E4993" s="126" t="s">
        <v>288</v>
      </c>
      <c r="F4993" s="126" t="s">
        <v>364</v>
      </c>
      <c r="G4993" s="126" t="s">
        <v>417</v>
      </c>
      <c r="H4993" s="126" t="s">
        <v>126</v>
      </c>
      <c r="I4993" s="126" t="s">
        <v>126</v>
      </c>
      <c r="J4993" s="126" t="s">
        <v>1989</v>
      </c>
      <c r="K4993" s="126" t="s">
        <v>504</v>
      </c>
      <c r="L4993" s="126" t="s">
        <v>545</v>
      </c>
      <c r="M4993" s="130">
        <v>6817.44</v>
      </c>
      <c r="O4993" s="126" t="s">
        <v>365</v>
      </c>
      <c r="P4993" s="130">
        <v>0</v>
      </c>
      <c r="S4993" s="130">
        <v>0</v>
      </c>
      <c r="V4993" s="130">
        <v>20452.18</v>
      </c>
      <c r="X4993" s="126" t="s">
        <v>510</v>
      </c>
      <c r="Z4993" s="127"/>
      <c r="AA4993" s="128">
        <v>2</v>
      </c>
      <c r="AB4993" s="128">
        <v>60</v>
      </c>
      <c r="AC4993" s="126" t="s">
        <v>366</v>
      </c>
      <c r="AD4993" s="126" t="s">
        <v>562</v>
      </c>
      <c r="AG4993" s="127"/>
      <c r="AI4993" s="127"/>
    </row>
    <row r="4994" spans="1:35" ht="14.85" customHeight="1">
      <c r="A4994" s="130">
        <v>5006871</v>
      </c>
      <c r="B4994" s="126" t="s">
        <v>9494</v>
      </c>
      <c r="C4994" s="126" t="s">
        <v>9495</v>
      </c>
      <c r="D4994" s="126" t="s">
        <v>9502</v>
      </c>
      <c r="E4994" s="126" t="s">
        <v>288</v>
      </c>
      <c r="F4994" s="126" t="s">
        <v>555</v>
      </c>
      <c r="G4994" s="126" t="s">
        <v>604</v>
      </c>
      <c r="H4994" s="126" t="s">
        <v>126</v>
      </c>
      <c r="I4994" s="126" t="s">
        <v>418</v>
      </c>
      <c r="J4994" s="126" t="s">
        <v>612</v>
      </c>
      <c r="K4994" s="126" t="s">
        <v>613</v>
      </c>
      <c r="L4994" s="126" t="s">
        <v>614</v>
      </c>
      <c r="M4994" s="130">
        <v>718.83</v>
      </c>
      <c r="O4994" s="126" t="s">
        <v>2200</v>
      </c>
      <c r="P4994" s="130">
        <v>0</v>
      </c>
      <c r="S4994" s="130">
        <v>0</v>
      </c>
      <c r="V4994" s="130">
        <v>718.83</v>
      </c>
      <c r="X4994" s="126" t="s">
        <v>9497</v>
      </c>
      <c r="Z4994" s="127"/>
      <c r="AA4994" s="128">
        <v>210</v>
      </c>
      <c r="AB4994" s="128">
        <v>1</v>
      </c>
      <c r="AD4994" s="126" t="s">
        <v>562</v>
      </c>
      <c r="AG4994" s="127"/>
      <c r="AI4994" s="127"/>
    </row>
    <row r="4995" spans="1:35" ht="14.85" customHeight="1">
      <c r="A4995" s="130">
        <v>5006870</v>
      </c>
      <c r="B4995" s="126" t="s">
        <v>9494</v>
      </c>
      <c r="C4995" s="126" t="s">
        <v>9495</v>
      </c>
      <c r="D4995" s="126" t="s">
        <v>9503</v>
      </c>
      <c r="E4995" s="126" t="s">
        <v>288</v>
      </c>
      <c r="F4995" s="126" t="s">
        <v>555</v>
      </c>
      <c r="G4995" s="126" t="s">
        <v>604</v>
      </c>
      <c r="H4995" s="126" t="s">
        <v>126</v>
      </c>
      <c r="I4995" s="126" t="s">
        <v>418</v>
      </c>
      <c r="J4995" s="126" t="s">
        <v>612</v>
      </c>
      <c r="K4995" s="126" t="s">
        <v>613</v>
      </c>
      <c r="L4995" s="126" t="s">
        <v>614</v>
      </c>
      <c r="M4995" s="130">
        <v>718.83</v>
      </c>
      <c r="O4995" s="126" t="s">
        <v>2200</v>
      </c>
      <c r="P4995" s="130">
        <v>0</v>
      </c>
      <c r="S4995" s="130">
        <v>0</v>
      </c>
      <c r="V4995" s="130">
        <v>718.83</v>
      </c>
      <c r="X4995" s="126" t="s">
        <v>9497</v>
      </c>
      <c r="Z4995" s="127"/>
      <c r="AA4995" s="128">
        <v>210</v>
      </c>
      <c r="AB4995" s="128">
        <v>1</v>
      </c>
      <c r="AD4995" s="126" t="s">
        <v>562</v>
      </c>
      <c r="AG4995" s="127"/>
      <c r="AI4995" s="127"/>
    </row>
    <row r="4996" spans="1:35" ht="14.85" customHeight="1">
      <c r="A4996" s="130">
        <v>5006869</v>
      </c>
      <c r="B4996" s="126" t="s">
        <v>9504</v>
      </c>
      <c r="C4996" s="126" t="s">
        <v>9505</v>
      </c>
      <c r="D4996" s="126" t="s">
        <v>9506</v>
      </c>
      <c r="E4996" s="126" t="s">
        <v>288</v>
      </c>
      <c r="F4996" s="126" t="s">
        <v>591</v>
      </c>
      <c r="G4996" s="126" t="s">
        <v>565</v>
      </c>
      <c r="H4996" s="126" t="s">
        <v>126</v>
      </c>
      <c r="I4996" s="126" t="s">
        <v>418</v>
      </c>
      <c r="J4996" s="126" t="s">
        <v>592</v>
      </c>
      <c r="K4996" s="126" t="s">
        <v>558</v>
      </c>
      <c r="L4996" s="126" t="s">
        <v>593</v>
      </c>
      <c r="M4996" s="130">
        <v>2188.0300000000002</v>
      </c>
      <c r="O4996" s="126" t="s">
        <v>365</v>
      </c>
      <c r="P4996" s="130">
        <v>0</v>
      </c>
      <c r="S4996" s="130">
        <v>0</v>
      </c>
      <c r="V4996" s="130">
        <v>2188.0300000000002</v>
      </c>
      <c r="X4996" s="126" t="s">
        <v>9507</v>
      </c>
      <c r="Z4996" s="127"/>
      <c r="AA4996" s="128">
        <v>1</v>
      </c>
      <c r="AB4996" s="128"/>
      <c r="AD4996" s="126" t="s">
        <v>562</v>
      </c>
      <c r="AG4996" s="127"/>
      <c r="AI4996" s="127"/>
    </row>
    <row r="4997" spans="1:35" ht="14.85" customHeight="1">
      <c r="A4997" s="130">
        <v>5006866</v>
      </c>
      <c r="B4997" s="126" t="s">
        <v>9508</v>
      </c>
      <c r="C4997" s="126" t="s">
        <v>9509</v>
      </c>
      <c r="D4997" s="126" t="s">
        <v>9510</v>
      </c>
      <c r="E4997" s="126" t="s">
        <v>288</v>
      </c>
      <c r="F4997" s="126" t="s">
        <v>416</v>
      </c>
      <c r="G4997" s="126" t="s">
        <v>417</v>
      </c>
      <c r="H4997" s="126" t="s">
        <v>126</v>
      </c>
      <c r="I4997" s="126" t="s">
        <v>126</v>
      </c>
      <c r="J4997" s="126" t="s">
        <v>576</v>
      </c>
      <c r="K4997" s="126" t="s">
        <v>567</v>
      </c>
      <c r="L4997" s="126" t="s">
        <v>505</v>
      </c>
      <c r="M4997" s="130">
        <v>682.08</v>
      </c>
      <c r="O4997" s="126" t="s">
        <v>422</v>
      </c>
      <c r="P4997" s="130">
        <v>0</v>
      </c>
      <c r="S4997" s="130">
        <v>0</v>
      </c>
      <c r="V4997" s="130">
        <v>1527.84</v>
      </c>
      <c r="X4997" s="126" t="s">
        <v>423</v>
      </c>
      <c r="Z4997" s="127"/>
      <c r="AA4997" s="128">
        <v>1</v>
      </c>
      <c r="AB4997" s="128">
        <v>12</v>
      </c>
      <c r="AD4997" s="126" t="s">
        <v>562</v>
      </c>
      <c r="AG4997" s="127"/>
      <c r="AI4997" s="127"/>
    </row>
    <row r="4998" spans="1:35" ht="14.85" customHeight="1">
      <c r="A4998" s="130">
        <v>5006865</v>
      </c>
      <c r="B4998" s="126" t="s">
        <v>9511</v>
      </c>
      <c r="C4998" s="126" t="s">
        <v>9512</v>
      </c>
      <c r="D4998" s="126" t="s">
        <v>9513</v>
      </c>
      <c r="E4998" s="126" t="s">
        <v>288</v>
      </c>
      <c r="F4998" s="126" t="s">
        <v>416</v>
      </c>
      <c r="G4998" s="126" t="s">
        <v>417</v>
      </c>
      <c r="H4998" s="126" t="s">
        <v>126</v>
      </c>
      <c r="I4998" s="126" t="s">
        <v>126</v>
      </c>
      <c r="J4998" s="126" t="s">
        <v>8259</v>
      </c>
      <c r="K4998" s="126" t="s">
        <v>504</v>
      </c>
      <c r="L4998" s="126" t="s">
        <v>8053</v>
      </c>
      <c r="M4998" s="130">
        <v>682.08</v>
      </c>
      <c r="O4998" s="126" t="s">
        <v>422</v>
      </c>
      <c r="P4998" s="130">
        <v>0</v>
      </c>
      <c r="S4998" s="130">
        <v>0</v>
      </c>
      <c r="V4998" s="130">
        <v>1725.03</v>
      </c>
      <c r="X4998" s="126" t="s">
        <v>423</v>
      </c>
      <c r="Z4998" s="127"/>
      <c r="AA4998" s="128">
        <v>1</v>
      </c>
      <c r="AB4998" s="128">
        <v>12</v>
      </c>
      <c r="AD4998" s="126" t="s">
        <v>562</v>
      </c>
      <c r="AG4998" s="127"/>
      <c r="AI4998" s="127"/>
    </row>
    <row r="4999" spans="1:35" ht="14.85" customHeight="1">
      <c r="A4999" s="130">
        <v>5006864</v>
      </c>
      <c r="B4999" s="126" t="s">
        <v>9514</v>
      </c>
      <c r="C4999" s="126" t="s">
        <v>9248</v>
      </c>
      <c r="D4999" s="126" t="s">
        <v>9515</v>
      </c>
      <c r="E4999" s="126" t="s">
        <v>288</v>
      </c>
      <c r="F4999" s="126" t="s">
        <v>522</v>
      </c>
      <c r="G4999" s="126" t="s">
        <v>523</v>
      </c>
      <c r="H4999" s="126" t="s">
        <v>524</v>
      </c>
      <c r="I4999" s="126" t="s">
        <v>418</v>
      </c>
      <c r="J4999" s="126" t="s">
        <v>612</v>
      </c>
      <c r="K4999" s="126" t="s">
        <v>613</v>
      </c>
      <c r="L4999" s="126" t="s">
        <v>614</v>
      </c>
      <c r="M4999" s="130">
        <v>1455.97</v>
      </c>
      <c r="N4999" s="126" t="s">
        <v>290</v>
      </c>
      <c r="O4999" s="126" t="s">
        <v>528</v>
      </c>
      <c r="P4999" s="130">
        <v>0</v>
      </c>
      <c r="S4999" s="130">
        <v>0</v>
      </c>
      <c r="V4999" s="130">
        <v>1455.97</v>
      </c>
      <c r="X4999" s="126" t="s">
        <v>1106</v>
      </c>
      <c r="Z4999" s="127"/>
      <c r="AA4999" s="128"/>
      <c r="AB4999" s="128"/>
      <c r="AD4999" s="126" t="s">
        <v>562</v>
      </c>
      <c r="AG4999" s="127"/>
      <c r="AI4999" s="127"/>
    </row>
    <row r="5000" spans="1:35" ht="14.85" customHeight="1">
      <c r="A5000" s="130">
        <v>5006863</v>
      </c>
      <c r="B5000" s="126" t="s">
        <v>9516</v>
      </c>
      <c r="C5000" s="126" t="s">
        <v>9517</v>
      </c>
      <c r="D5000" s="126" t="s">
        <v>9518</v>
      </c>
      <c r="E5000" s="126" t="s">
        <v>288</v>
      </c>
      <c r="F5000" s="126" t="s">
        <v>522</v>
      </c>
      <c r="G5000" s="126" t="s">
        <v>9519</v>
      </c>
      <c r="H5000" s="126" t="s">
        <v>524</v>
      </c>
      <c r="I5000" s="126" t="s">
        <v>418</v>
      </c>
      <c r="J5000" s="126" t="s">
        <v>612</v>
      </c>
      <c r="K5000" s="126" t="s">
        <v>613</v>
      </c>
      <c r="L5000" s="126" t="s">
        <v>614</v>
      </c>
      <c r="M5000" s="130">
        <v>419.32</v>
      </c>
      <c r="N5000" s="126" t="s">
        <v>290</v>
      </c>
      <c r="O5000" s="126" t="s">
        <v>528</v>
      </c>
      <c r="P5000" s="130">
        <v>0</v>
      </c>
      <c r="S5000" s="130">
        <v>0</v>
      </c>
      <c r="V5000" s="130">
        <v>419.32</v>
      </c>
      <c r="X5000" s="126" t="s">
        <v>9458</v>
      </c>
      <c r="Z5000" s="127"/>
      <c r="AA5000" s="128"/>
      <c r="AB5000" s="128"/>
      <c r="AD5000" s="126" t="s">
        <v>562</v>
      </c>
      <c r="AG5000" s="127"/>
      <c r="AI5000" s="127"/>
    </row>
    <row r="5001" spans="1:35" ht="14.85" customHeight="1">
      <c r="A5001" s="130">
        <v>5006351</v>
      </c>
      <c r="B5001" s="126" t="s">
        <v>9520</v>
      </c>
      <c r="C5001" s="126" t="s">
        <v>9521</v>
      </c>
      <c r="D5001" s="126" t="s">
        <v>9522</v>
      </c>
      <c r="E5001" s="126" t="s">
        <v>288</v>
      </c>
      <c r="F5001" s="126" t="s">
        <v>491</v>
      </c>
      <c r="G5001" s="126" t="s">
        <v>417</v>
      </c>
      <c r="H5001" s="126" t="s">
        <v>126</v>
      </c>
      <c r="I5001" s="126" t="s">
        <v>126</v>
      </c>
      <c r="J5001" s="126" t="s">
        <v>8155</v>
      </c>
      <c r="K5001" s="126" t="s">
        <v>852</v>
      </c>
      <c r="L5001" s="126" t="s">
        <v>694</v>
      </c>
      <c r="M5001" s="130">
        <v>43825.599999999999</v>
      </c>
      <c r="N5001" s="126" t="s">
        <v>290</v>
      </c>
      <c r="O5001" s="126" t="s">
        <v>506</v>
      </c>
      <c r="P5001" s="130">
        <v>0</v>
      </c>
      <c r="S5001" s="130">
        <v>0</v>
      </c>
      <c r="V5001" s="130">
        <v>49900</v>
      </c>
      <c r="X5001" s="126" t="s">
        <v>2004</v>
      </c>
      <c r="Z5001" s="127"/>
      <c r="AA5001" s="128">
        <v>1</v>
      </c>
      <c r="AB5001" s="128">
        <v>60</v>
      </c>
      <c r="AD5001" s="126" t="s">
        <v>562</v>
      </c>
      <c r="AG5001" s="127"/>
      <c r="AI5001" s="127"/>
    </row>
    <row r="5002" spans="1:35" ht="14.85" customHeight="1">
      <c r="A5002" s="130">
        <v>5012708</v>
      </c>
      <c r="B5002" s="126" t="s">
        <v>413</v>
      </c>
      <c r="C5002" s="126" t="s">
        <v>3648</v>
      </c>
      <c r="D5002" s="126" t="s">
        <v>9523</v>
      </c>
      <c r="E5002" s="126" t="s">
        <v>288</v>
      </c>
      <c r="F5002" s="126" t="s">
        <v>522</v>
      </c>
      <c r="G5002" s="126" t="s">
        <v>1102</v>
      </c>
      <c r="H5002" s="126" t="s">
        <v>524</v>
      </c>
      <c r="I5002" s="126" t="s">
        <v>418</v>
      </c>
      <c r="J5002" s="126" t="s">
        <v>1332</v>
      </c>
      <c r="K5002" s="126" t="s">
        <v>628</v>
      </c>
      <c r="L5002" s="126" t="s">
        <v>2306</v>
      </c>
      <c r="M5002" s="130">
        <v>4157.9799999999996</v>
      </c>
      <c r="N5002" s="126" t="s">
        <v>290</v>
      </c>
      <c r="O5002" s="126" t="s">
        <v>621</v>
      </c>
      <c r="P5002" s="130">
        <v>0</v>
      </c>
      <c r="S5002" s="130">
        <v>0</v>
      </c>
      <c r="V5002" s="130">
        <v>4157.9799999999996</v>
      </c>
      <c r="X5002" s="126" t="s">
        <v>2692</v>
      </c>
      <c r="Z5002" s="127"/>
      <c r="AA5002" s="128"/>
      <c r="AB5002" s="128"/>
      <c r="AD5002" s="126" t="s">
        <v>1990</v>
      </c>
      <c r="AG5002" s="127"/>
      <c r="AI5002" s="127"/>
    </row>
    <row r="5003" spans="1:35" ht="14.85" customHeight="1">
      <c r="A5003" s="130">
        <v>5006350</v>
      </c>
      <c r="B5003" s="126" t="s">
        <v>9524</v>
      </c>
      <c r="C5003" s="126" t="s">
        <v>9525</v>
      </c>
      <c r="D5003" s="126" t="s">
        <v>9526</v>
      </c>
      <c r="E5003" s="126" t="s">
        <v>288</v>
      </c>
      <c r="F5003" s="126" t="s">
        <v>491</v>
      </c>
      <c r="G5003" s="126" t="s">
        <v>417</v>
      </c>
      <c r="H5003" s="126" t="s">
        <v>126</v>
      </c>
      <c r="I5003" s="126" t="s">
        <v>126</v>
      </c>
      <c r="J5003" s="126" t="s">
        <v>8155</v>
      </c>
      <c r="K5003" s="126" t="s">
        <v>852</v>
      </c>
      <c r="L5003" s="126" t="s">
        <v>694</v>
      </c>
      <c r="M5003" s="130">
        <v>19477.919999999998</v>
      </c>
      <c r="N5003" s="126" t="s">
        <v>290</v>
      </c>
      <c r="O5003" s="126" t="s">
        <v>1601</v>
      </c>
      <c r="P5003" s="130">
        <v>0</v>
      </c>
      <c r="S5003" s="130">
        <v>0</v>
      </c>
      <c r="V5003" s="130">
        <v>21470</v>
      </c>
      <c r="X5003" s="126" t="s">
        <v>4361</v>
      </c>
      <c r="Y5003" s="126" t="s">
        <v>517</v>
      </c>
      <c r="Z5003" s="127"/>
      <c r="AA5003" s="128">
        <v>1</v>
      </c>
      <c r="AB5003" s="128">
        <v>60</v>
      </c>
      <c r="AD5003" s="126" t="s">
        <v>562</v>
      </c>
      <c r="AG5003" s="127"/>
      <c r="AI5003" s="127"/>
    </row>
    <row r="5004" spans="1:35" ht="14.85" customHeight="1">
      <c r="A5004" s="130">
        <v>5005809</v>
      </c>
      <c r="B5004" s="126" t="s">
        <v>9527</v>
      </c>
      <c r="C5004" s="126" t="s">
        <v>9528</v>
      </c>
      <c r="D5004" s="126" t="s">
        <v>2159</v>
      </c>
      <c r="E5004" s="126" t="s">
        <v>288</v>
      </c>
      <c r="F5004" s="126" t="s">
        <v>591</v>
      </c>
      <c r="G5004" s="126" t="s">
        <v>417</v>
      </c>
      <c r="H5004" s="126" t="s">
        <v>126</v>
      </c>
      <c r="I5004" s="126" t="s">
        <v>126</v>
      </c>
      <c r="J5004" s="126" t="s">
        <v>1256</v>
      </c>
      <c r="K5004" s="126" t="s">
        <v>535</v>
      </c>
      <c r="L5004" s="126" t="s">
        <v>1257</v>
      </c>
      <c r="M5004" s="130">
        <v>101774.39999999999</v>
      </c>
      <c r="N5004" s="126" t="s">
        <v>290</v>
      </c>
      <c r="O5004" s="126" t="s">
        <v>7820</v>
      </c>
      <c r="P5004" s="130">
        <v>0</v>
      </c>
      <c r="S5004" s="130">
        <v>0</v>
      </c>
      <c r="V5004" s="130">
        <v>115961.73</v>
      </c>
      <c r="X5004" s="126" t="s">
        <v>7821</v>
      </c>
      <c r="Y5004" s="126" t="s">
        <v>517</v>
      </c>
      <c r="Z5004" s="127"/>
      <c r="AA5004" s="128">
        <v>1</v>
      </c>
      <c r="AB5004" s="128">
        <v>84</v>
      </c>
      <c r="AD5004" s="126" t="s">
        <v>9529</v>
      </c>
      <c r="AG5004" s="127"/>
      <c r="AI5004" s="127"/>
    </row>
    <row r="5005" spans="1:35" ht="14.85" customHeight="1">
      <c r="A5005" s="130">
        <v>5006349</v>
      </c>
      <c r="B5005" s="126" t="s">
        <v>9530</v>
      </c>
      <c r="C5005" s="126" t="s">
        <v>9531</v>
      </c>
      <c r="D5005" s="126" t="s">
        <v>9532</v>
      </c>
      <c r="E5005" s="126" t="s">
        <v>288</v>
      </c>
      <c r="F5005" s="126" t="s">
        <v>491</v>
      </c>
      <c r="G5005" s="126" t="s">
        <v>417</v>
      </c>
      <c r="H5005" s="126" t="s">
        <v>126</v>
      </c>
      <c r="I5005" s="126" t="s">
        <v>126</v>
      </c>
      <c r="J5005" s="126" t="s">
        <v>8155</v>
      </c>
      <c r="K5005" s="126" t="s">
        <v>852</v>
      </c>
      <c r="L5005" s="126" t="s">
        <v>694</v>
      </c>
      <c r="M5005" s="130">
        <v>18550</v>
      </c>
      <c r="N5005" s="126" t="s">
        <v>290</v>
      </c>
      <c r="O5005" s="126" t="s">
        <v>1601</v>
      </c>
      <c r="P5005" s="130">
        <v>0</v>
      </c>
      <c r="S5005" s="130">
        <v>0</v>
      </c>
      <c r="V5005" s="130">
        <v>18550</v>
      </c>
      <c r="X5005" s="126" t="s">
        <v>4361</v>
      </c>
      <c r="Y5005" s="126" t="s">
        <v>517</v>
      </c>
      <c r="Z5005" s="127"/>
      <c r="AA5005" s="128">
        <v>1</v>
      </c>
      <c r="AB5005" s="128">
        <v>60</v>
      </c>
      <c r="AD5005" s="126" t="s">
        <v>562</v>
      </c>
      <c r="AG5005" s="127"/>
      <c r="AI5005" s="127"/>
    </row>
    <row r="5006" spans="1:35" ht="14.85" customHeight="1">
      <c r="A5006" s="130">
        <v>5006346</v>
      </c>
      <c r="B5006" s="126" t="s">
        <v>9533</v>
      </c>
      <c r="C5006" s="126" t="s">
        <v>9534</v>
      </c>
      <c r="D5006" s="126" t="s">
        <v>9535</v>
      </c>
      <c r="E5006" s="126" t="s">
        <v>288</v>
      </c>
      <c r="F5006" s="126" t="s">
        <v>416</v>
      </c>
      <c r="G5006" s="126" t="s">
        <v>417</v>
      </c>
      <c r="H5006" s="126" t="s">
        <v>126</v>
      </c>
      <c r="I5006" s="126" t="s">
        <v>126</v>
      </c>
      <c r="J5006" s="126" t="s">
        <v>5935</v>
      </c>
      <c r="K5006" s="126" t="s">
        <v>747</v>
      </c>
      <c r="L5006" s="126" t="s">
        <v>5936</v>
      </c>
      <c r="M5006" s="130">
        <v>194.88</v>
      </c>
      <c r="O5006" s="126" t="s">
        <v>4920</v>
      </c>
      <c r="P5006" s="130">
        <v>0</v>
      </c>
      <c r="S5006" s="130">
        <v>0</v>
      </c>
      <c r="V5006" s="130">
        <v>351.24</v>
      </c>
      <c r="X5006" s="126" t="s">
        <v>5937</v>
      </c>
      <c r="Z5006" s="127"/>
      <c r="AA5006" s="128">
        <v>8</v>
      </c>
      <c r="AB5006" s="128">
        <v>12</v>
      </c>
      <c r="AD5006" s="126" t="s">
        <v>562</v>
      </c>
      <c r="AG5006" s="127"/>
      <c r="AI5006" s="127"/>
    </row>
    <row r="5007" spans="1:35" ht="14.85" customHeight="1">
      <c r="A5007" s="130">
        <v>5006345</v>
      </c>
      <c r="B5007" s="126" t="s">
        <v>9536</v>
      </c>
      <c r="C5007" s="126" t="s">
        <v>9537</v>
      </c>
      <c r="D5007" s="126" t="s">
        <v>9538</v>
      </c>
      <c r="E5007" s="126" t="s">
        <v>288</v>
      </c>
      <c r="F5007" s="126" t="s">
        <v>416</v>
      </c>
      <c r="G5007" s="126" t="s">
        <v>417</v>
      </c>
      <c r="H5007" s="126" t="s">
        <v>126</v>
      </c>
      <c r="I5007" s="126" t="s">
        <v>126</v>
      </c>
      <c r="J5007" s="126" t="s">
        <v>5935</v>
      </c>
      <c r="K5007" s="126" t="s">
        <v>747</v>
      </c>
      <c r="L5007" s="126" t="s">
        <v>5936</v>
      </c>
      <c r="M5007" s="130">
        <v>194.88</v>
      </c>
      <c r="O5007" s="126" t="s">
        <v>4920</v>
      </c>
      <c r="P5007" s="130">
        <v>0</v>
      </c>
      <c r="S5007" s="130">
        <v>0</v>
      </c>
      <c r="V5007" s="130">
        <v>347.45</v>
      </c>
      <c r="X5007" s="126" t="s">
        <v>5937</v>
      </c>
      <c r="Z5007" s="127"/>
      <c r="AA5007" s="128">
        <v>8</v>
      </c>
      <c r="AB5007" s="128">
        <v>12</v>
      </c>
      <c r="AD5007" s="126" t="s">
        <v>562</v>
      </c>
      <c r="AG5007" s="127"/>
      <c r="AI5007" s="127"/>
    </row>
    <row r="5008" spans="1:35" ht="14.85" customHeight="1">
      <c r="A5008" s="130">
        <v>5006344</v>
      </c>
      <c r="B5008" s="126" t="s">
        <v>9539</v>
      </c>
      <c r="C5008" s="126" t="s">
        <v>9540</v>
      </c>
      <c r="D5008" s="126" t="s">
        <v>9541</v>
      </c>
      <c r="E5008" s="126" t="s">
        <v>288</v>
      </c>
      <c r="F5008" s="126" t="s">
        <v>416</v>
      </c>
      <c r="G5008" s="126" t="s">
        <v>417</v>
      </c>
      <c r="H5008" s="126" t="s">
        <v>126</v>
      </c>
      <c r="I5008" s="126" t="s">
        <v>126</v>
      </c>
      <c r="J5008" s="126" t="s">
        <v>5935</v>
      </c>
      <c r="K5008" s="126" t="s">
        <v>747</v>
      </c>
      <c r="L5008" s="126" t="s">
        <v>5936</v>
      </c>
      <c r="M5008" s="130">
        <v>194.88</v>
      </c>
      <c r="O5008" s="126" t="s">
        <v>4920</v>
      </c>
      <c r="P5008" s="130">
        <v>0</v>
      </c>
      <c r="S5008" s="130">
        <v>0</v>
      </c>
      <c r="V5008" s="130">
        <v>295.31</v>
      </c>
      <c r="X5008" s="126" t="s">
        <v>5937</v>
      </c>
      <c r="Z5008" s="127"/>
      <c r="AA5008" s="128">
        <v>8</v>
      </c>
      <c r="AB5008" s="128">
        <v>12</v>
      </c>
      <c r="AD5008" s="126" t="s">
        <v>562</v>
      </c>
      <c r="AG5008" s="127"/>
      <c r="AI5008" s="127"/>
    </row>
    <row r="5009" spans="1:35" ht="14.85" customHeight="1">
      <c r="A5009" s="130">
        <v>5006343</v>
      </c>
      <c r="B5009" s="126" t="s">
        <v>9542</v>
      </c>
      <c r="C5009" s="126" t="s">
        <v>9543</v>
      </c>
      <c r="D5009" s="126" t="s">
        <v>9544</v>
      </c>
      <c r="E5009" s="126" t="s">
        <v>288</v>
      </c>
      <c r="F5009" s="126" t="s">
        <v>416</v>
      </c>
      <c r="G5009" s="126" t="s">
        <v>417</v>
      </c>
      <c r="H5009" s="126" t="s">
        <v>126</v>
      </c>
      <c r="I5009" s="126" t="s">
        <v>126</v>
      </c>
      <c r="J5009" s="126" t="s">
        <v>5935</v>
      </c>
      <c r="K5009" s="126" t="s">
        <v>747</v>
      </c>
      <c r="L5009" s="126" t="s">
        <v>5936</v>
      </c>
      <c r="M5009" s="130">
        <v>194.88</v>
      </c>
      <c r="O5009" s="126" t="s">
        <v>4920</v>
      </c>
      <c r="P5009" s="130">
        <v>0</v>
      </c>
      <c r="S5009" s="130">
        <v>0</v>
      </c>
      <c r="V5009" s="130">
        <v>292.48</v>
      </c>
      <c r="X5009" s="126" t="s">
        <v>5937</v>
      </c>
      <c r="Z5009" s="127"/>
      <c r="AA5009" s="128">
        <v>8</v>
      </c>
      <c r="AB5009" s="128">
        <v>12</v>
      </c>
      <c r="AD5009" s="126" t="s">
        <v>562</v>
      </c>
      <c r="AG5009" s="127"/>
      <c r="AI5009" s="127"/>
    </row>
    <row r="5010" spans="1:35" ht="14.85" customHeight="1">
      <c r="A5010" s="130">
        <v>5006342</v>
      </c>
      <c r="B5010" s="126" t="s">
        <v>9545</v>
      </c>
      <c r="C5010" s="126" t="s">
        <v>9546</v>
      </c>
      <c r="D5010" s="126" t="s">
        <v>9547</v>
      </c>
      <c r="E5010" s="126" t="s">
        <v>288</v>
      </c>
      <c r="F5010" s="126" t="s">
        <v>416</v>
      </c>
      <c r="G5010" s="126" t="s">
        <v>417</v>
      </c>
      <c r="H5010" s="126" t="s">
        <v>126</v>
      </c>
      <c r="I5010" s="126" t="s">
        <v>126</v>
      </c>
      <c r="J5010" s="126" t="s">
        <v>5935</v>
      </c>
      <c r="K5010" s="126" t="s">
        <v>747</v>
      </c>
      <c r="L5010" s="126" t="s">
        <v>5936</v>
      </c>
      <c r="M5010" s="130">
        <v>194.88</v>
      </c>
      <c r="O5010" s="126" t="s">
        <v>4920</v>
      </c>
      <c r="P5010" s="130">
        <v>0</v>
      </c>
      <c r="S5010" s="130">
        <v>0</v>
      </c>
      <c r="V5010" s="130">
        <v>272.60000000000002</v>
      </c>
      <c r="X5010" s="126" t="s">
        <v>5937</v>
      </c>
      <c r="Z5010" s="127"/>
      <c r="AA5010" s="128">
        <v>8</v>
      </c>
      <c r="AB5010" s="128">
        <v>12</v>
      </c>
      <c r="AD5010" s="126" t="s">
        <v>562</v>
      </c>
      <c r="AG5010" s="127"/>
      <c r="AI5010" s="127"/>
    </row>
    <row r="5011" spans="1:35" ht="14.85" customHeight="1">
      <c r="A5011" s="130">
        <v>5006341</v>
      </c>
      <c r="B5011" s="126" t="s">
        <v>9548</v>
      </c>
      <c r="C5011" s="126" t="s">
        <v>9549</v>
      </c>
      <c r="D5011" s="126" t="s">
        <v>9550</v>
      </c>
      <c r="E5011" s="126" t="s">
        <v>288</v>
      </c>
      <c r="F5011" s="126" t="s">
        <v>416</v>
      </c>
      <c r="G5011" s="126" t="s">
        <v>417</v>
      </c>
      <c r="H5011" s="126" t="s">
        <v>126</v>
      </c>
      <c r="I5011" s="126" t="s">
        <v>126</v>
      </c>
      <c r="J5011" s="126" t="s">
        <v>5935</v>
      </c>
      <c r="K5011" s="126" t="s">
        <v>747</v>
      </c>
      <c r="L5011" s="126" t="s">
        <v>5936</v>
      </c>
      <c r="M5011" s="130">
        <v>194.88</v>
      </c>
      <c r="O5011" s="126" t="s">
        <v>4920</v>
      </c>
      <c r="P5011" s="130">
        <v>0</v>
      </c>
      <c r="S5011" s="130">
        <v>0</v>
      </c>
      <c r="V5011" s="130">
        <v>238.39</v>
      </c>
      <c r="X5011" s="126" t="s">
        <v>5937</v>
      </c>
      <c r="Z5011" s="127"/>
      <c r="AA5011" s="128">
        <v>8</v>
      </c>
      <c r="AB5011" s="128">
        <v>12</v>
      </c>
      <c r="AD5011" s="126" t="s">
        <v>562</v>
      </c>
      <c r="AG5011" s="127"/>
      <c r="AI5011" s="127"/>
    </row>
    <row r="5012" spans="1:35" ht="14.85" customHeight="1">
      <c r="A5012" s="130">
        <v>5007849</v>
      </c>
      <c r="B5012" s="126" t="s">
        <v>9551</v>
      </c>
      <c r="C5012" s="126" t="s">
        <v>9552</v>
      </c>
      <c r="D5012" s="126" t="s">
        <v>9553</v>
      </c>
      <c r="E5012" s="126" t="s">
        <v>288</v>
      </c>
      <c r="F5012" s="126" t="s">
        <v>753</v>
      </c>
      <c r="G5012" s="126" t="s">
        <v>417</v>
      </c>
      <c r="H5012" s="126" t="s">
        <v>308</v>
      </c>
      <c r="I5012" s="126" t="s">
        <v>308</v>
      </c>
      <c r="J5012" s="126" t="s">
        <v>5904</v>
      </c>
      <c r="K5012" s="126" t="s">
        <v>504</v>
      </c>
      <c r="L5012" s="126" t="s">
        <v>5905</v>
      </c>
      <c r="M5012" s="130">
        <v>584.64</v>
      </c>
      <c r="O5012" s="126" t="s">
        <v>1804</v>
      </c>
      <c r="P5012" s="130">
        <v>0</v>
      </c>
      <c r="S5012" s="130">
        <v>0</v>
      </c>
      <c r="V5012" s="130">
        <v>752.82</v>
      </c>
      <c r="X5012" s="126" t="s">
        <v>1805</v>
      </c>
      <c r="Z5012" s="127"/>
      <c r="AA5012" s="128">
        <v>2</v>
      </c>
      <c r="AB5012" s="128">
        <v>12</v>
      </c>
      <c r="AD5012" s="126" t="s">
        <v>562</v>
      </c>
      <c r="AG5012" s="127"/>
      <c r="AI5012" s="127"/>
    </row>
    <row r="5013" spans="1:35" ht="14.85" customHeight="1">
      <c r="A5013" s="130">
        <v>5007847</v>
      </c>
      <c r="B5013" s="126" t="s">
        <v>9554</v>
      </c>
      <c r="C5013" s="126" t="s">
        <v>9555</v>
      </c>
      <c r="D5013" s="126" t="s">
        <v>9556</v>
      </c>
      <c r="E5013" s="126" t="s">
        <v>288</v>
      </c>
      <c r="F5013" s="126" t="s">
        <v>522</v>
      </c>
      <c r="G5013" s="126" t="s">
        <v>523</v>
      </c>
      <c r="H5013" s="126" t="s">
        <v>524</v>
      </c>
      <c r="I5013" s="126" t="s">
        <v>418</v>
      </c>
      <c r="J5013" s="126" t="s">
        <v>813</v>
      </c>
      <c r="K5013" s="126" t="s">
        <v>504</v>
      </c>
      <c r="L5013" s="126" t="s">
        <v>559</v>
      </c>
      <c r="M5013" s="130">
        <v>728</v>
      </c>
      <c r="N5013" s="126" t="s">
        <v>290</v>
      </c>
      <c r="O5013" s="126" t="s">
        <v>528</v>
      </c>
      <c r="P5013" s="130">
        <v>0</v>
      </c>
      <c r="S5013" s="130">
        <v>0</v>
      </c>
      <c r="V5013" s="130">
        <v>817.89</v>
      </c>
      <c r="X5013" s="126" t="s">
        <v>784</v>
      </c>
      <c r="Z5013" s="127"/>
      <c r="AA5013" s="128"/>
      <c r="AB5013" s="128"/>
      <c r="AD5013" s="126" t="s">
        <v>562</v>
      </c>
      <c r="AG5013" s="127"/>
      <c r="AI5013" s="127"/>
    </row>
    <row r="5014" spans="1:35" ht="14.85" customHeight="1">
      <c r="A5014" s="130">
        <v>5007845</v>
      </c>
      <c r="B5014" s="126" t="s">
        <v>413</v>
      </c>
      <c r="C5014" s="126" t="s">
        <v>9557</v>
      </c>
      <c r="D5014" s="126" t="s">
        <v>9558</v>
      </c>
      <c r="E5014" s="126" t="s">
        <v>288</v>
      </c>
      <c r="F5014" s="126" t="s">
        <v>491</v>
      </c>
      <c r="G5014" s="126" t="s">
        <v>417</v>
      </c>
      <c r="H5014" s="126" t="s">
        <v>126</v>
      </c>
      <c r="I5014" s="126" t="s">
        <v>126</v>
      </c>
      <c r="J5014" s="126" t="s">
        <v>2044</v>
      </c>
      <c r="K5014" s="126" t="s">
        <v>984</v>
      </c>
      <c r="L5014" s="126" t="s">
        <v>8979</v>
      </c>
      <c r="M5014" s="130">
        <v>2738.24</v>
      </c>
      <c r="N5014" s="126" t="s">
        <v>290</v>
      </c>
      <c r="O5014" s="126" t="s">
        <v>1311</v>
      </c>
      <c r="P5014" s="130">
        <v>0</v>
      </c>
      <c r="S5014" s="130">
        <v>0</v>
      </c>
      <c r="V5014" s="130">
        <v>3042.49</v>
      </c>
      <c r="X5014" s="126" t="s">
        <v>1312</v>
      </c>
      <c r="Y5014" s="126" t="s">
        <v>517</v>
      </c>
      <c r="Z5014" s="127" t="s">
        <v>309</v>
      </c>
      <c r="AA5014" s="128">
        <v>1</v>
      </c>
      <c r="AB5014" s="128">
        <v>60</v>
      </c>
      <c r="AD5014" s="126" t="s">
        <v>1801</v>
      </c>
      <c r="AG5014" s="127"/>
      <c r="AI5014" s="127"/>
    </row>
    <row r="5015" spans="1:35" ht="14.85" customHeight="1">
      <c r="A5015" s="130">
        <v>5007844</v>
      </c>
      <c r="B5015" s="126" t="s">
        <v>9559</v>
      </c>
      <c r="C5015" s="126" t="s">
        <v>9560</v>
      </c>
      <c r="D5015" s="126" t="s">
        <v>9561</v>
      </c>
      <c r="E5015" s="126" t="s">
        <v>288</v>
      </c>
      <c r="F5015" s="126" t="s">
        <v>416</v>
      </c>
      <c r="G5015" s="126" t="s">
        <v>417</v>
      </c>
      <c r="H5015" s="126" t="s">
        <v>126</v>
      </c>
      <c r="I5015" s="126" t="s">
        <v>126</v>
      </c>
      <c r="J5015" s="126" t="s">
        <v>9562</v>
      </c>
      <c r="K5015" s="126" t="s">
        <v>504</v>
      </c>
      <c r="L5015" s="126" t="s">
        <v>421</v>
      </c>
      <c r="M5015" s="130">
        <v>1454.51</v>
      </c>
      <c r="O5015" s="126" t="s">
        <v>422</v>
      </c>
      <c r="P5015" s="130">
        <v>0</v>
      </c>
      <c r="S5015" s="130">
        <v>0</v>
      </c>
      <c r="V5015" s="130">
        <v>1454.51</v>
      </c>
      <c r="X5015" s="126" t="s">
        <v>1526</v>
      </c>
      <c r="Z5015" s="127"/>
      <c r="AA5015" s="128">
        <v>1</v>
      </c>
      <c r="AB5015" s="128">
        <v>12</v>
      </c>
      <c r="AD5015" s="126" t="s">
        <v>562</v>
      </c>
      <c r="AG5015" s="127"/>
      <c r="AI5015" s="127"/>
    </row>
    <row r="5016" spans="1:35" ht="14.85" customHeight="1">
      <c r="A5016" s="130">
        <v>5007843</v>
      </c>
      <c r="B5016" s="126" t="s">
        <v>9563</v>
      </c>
      <c r="C5016" s="126" t="s">
        <v>9564</v>
      </c>
      <c r="D5016" s="126" t="s">
        <v>9565</v>
      </c>
      <c r="E5016" s="126" t="s">
        <v>288</v>
      </c>
      <c r="F5016" s="126" t="s">
        <v>522</v>
      </c>
      <c r="G5016" s="126" t="s">
        <v>1102</v>
      </c>
      <c r="H5016" s="126" t="s">
        <v>524</v>
      </c>
      <c r="I5016" s="126" t="s">
        <v>418</v>
      </c>
      <c r="J5016" s="126" t="s">
        <v>813</v>
      </c>
      <c r="K5016" s="126" t="s">
        <v>504</v>
      </c>
      <c r="L5016" s="126" t="s">
        <v>559</v>
      </c>
      <c r="M5016" s="130">
        <v>1128.93</v>
      </c>
      <c r="N5016" s="126" t="s">
        <v>290</v>
      </c>
      <c r="O5016" s="126" t="s">
        <v>528</v>
      </c>
      <c r="P5016" s="130">
        <v>0</v>
      </c>
      <c r="S5016" s="130">
        <v>0</v>
      </c>
      <c r="V5016" s="130">
        <v>1128.93</v>
      </c>
      <c r="X5016" s="126" t="s">
        <v>784</v>
      </c>
      <c r="Z5016" s="127"/>
      <c r="AA5016" s="128"/>
      <c r="AB5016" s="128"/>
      <c r="AD5016" s="126" t="s">
        <v>562</v>
      </c>
      <c r="AG5016" s="127"/>
      <c r="AI5016" s="127"/>
    </row>
    <row r="5017" spans="1:35" ht="14.85" customHeight="1">
      <c r="A5017" s="130">
        <v>5007842</v>
      </c>
      <c r="B5017" s="126" t="s">
        <v>9566</v>
      </c>
      <c r="C5017" s="126" t="s">
        <v>9552</v>
      </c>
      <c r="D5017" s="126" t="s">
        <v>9567</v>
      </c>
      <c r="E5017" s="126" t="s">
        <v>288</v>
      </c>
      <c r="F5017" s="126" t="s">
        <v>753</v>
      </c>
      <c r="G5017" s="126" t="s">
        <v>417</v>
      </c>
      <c r="H5017" s="126" t="s">
        <v>126</v>
      </c>
      <c r="I5017" s="126" t="s">
        <v>126</v>
      </c>
      <c r="J5017" s="126" t="s">
        <v>5904</v>
      </c>
      <c r="K5017" s="126" t="s">
        <v>504</v>
      </c>
      <c r="L5017" s="126" t="s">
        <v>5905</v>
      </c>
      <c r="M5017" s="130">
        <v>876.96</v>
      </c>
      <c r="O5017" s="126" t="s">
        <v>6709</v>
      </c>
      <c r="P5017" s="130">
        <v>0</v>
      </c>
      <c r="S5017" s="130">
        <v>0</v>
      </c>
      <c r="V5017" s="130">
        <v>1108.31</v>
      </c>
      <c r="X5017" s="126" t="s">
        <v>6710</v>
      </c>
      <c r="Z5017" s="127"/>
      <c r="AA5017" s="128">
        <v>1</v>
      </c>
      <c r="AB5017" s="128">
        <v>12</v>
      </c>
      <c r="AD5017" s="126" t="s">
        <v>562</v>
      </c>
      <c r="AG5017" s="127"/>
      <c r="AI5017" s="127"/>
    </row>
    <row r="5018" spans="1:35" ht="14.85" customHeight="1">
      <c r="A5018" s="130">
        <v>5007840</v>
      </c>
      <c r="B5018" s="126" t="s">
        <v>9568</v>
      </c>
      <c r="C5018" s="126" t="s">
        <v>9569</v>
      </c>
      <c r="D5018" s="126" t="s">
        <v>9570</v>
      </c>
      <c r="E5018" s="126" t="s">
        <v>288</v>
      </c>
      <c r="F5018" s="126" t="s">
        <v>522</v>
      </c>
      <c r="G5018" s="126" t="s">
        <v>2364</v>
      </c>
      <c r="H5018" s="126" t="s">
        <v>524</v>
      </c>
      <c r="I5018" s="126" t="s">
        <v>418</v>
      </c>
      <c r="J5018" s="126" t="s">
        <v>813</v>
      </c>
      <c r="K5018" s="126" t="s">
        <v>504</v>
      </c>
      <c r="L5018" s="126" t="s">
        <v>559</v>
      </c>
      <c r="M5018" s="130">
        <v>1820</v>
      </c>
      <c r="N5018" s="126" t="s">
        <v>290</v>
      </c>
      <c r="O5018" s="126" t="s">
        <v>528</v>
      </c>
      <c r="P5018" s="130">
        <v>0</v>
      </c>
      <c r="S5018" s="130">
        <v>0</v>
      </c>
      <c r="V5018" s="130">
        <v>1820</v>
      </c>
      <c r="X5018" s="126" t="s">
        <v>784</v>
      </c>
      <c r="Z5018" s="127"/>
      <c r="AA5018" s="128"/>
      <c r="AB5018" s="128"/>
      <c r="AD5018" s="126" t="s">
        <v>562</v>
      </c>
      <c r="AG5018" s="127"/>
      <c r="AI5018" s="127"/>
    </row>
    <row r="5019" spans="1:35" ht="14.85" customHeight="1">
      <c r="A5019" s="130">
        <v>5007839</v>
      </c>
      <c r="B5019" s="126" t="s">
        <v>9571</v>
      </c>
      <c r="C5019" s="126" t="s">
        <v>9572</v>
      </c>
      <c r="D5019" s="126" t="s">
        <v>9573</v>
      </c>
      <c r="E5019" s="126" t="s">
        <v>288</v>
      </c>
      <c r="F5019" s="126" t="s">
        <v>416</v>
      </c>
      <c r="G5019" s="126" t="s">
        <v>417</v>
      </c>
      <c r="H5019" s="126" t="s">
        <v>126</v>
      </c>
      <c r="I5019" s="126" t="s">
        <v>126</v>
      </c>
      <c r="J5019" s="126" t="s">
        <v>8052</v>
      </c>
      <c r="K5019" s="126" t="s">
        <v>535</v>
      </c>
      <c r="L5019" s="126" t="s">
        <v>8053</v>
      </c>
      <c r="M5019" s="130">
        <v>453.62</v>
      </c>
      <c r="O5019" s="126" t="s">
        <v>7690</v>
      </c>
      <c r="P5019" s="130">
        <v>0</v>
      </c>
      <c r="S5019" s="130">
        <v>0</v>
      </c>
      <c r="V5019" s="130">
        <v>453.62</v>
      </c>
      <c r="X5019" s="126" t="s">
        <v>7691</v>
      </c>
      <c r="Z5019" s="127"/>
      <c r="AA5019" s="128">
        <v>1</v>
      </c>
      <c r="AB5019" s="128"/>
      <c r="AD5019" s="126" t="s">
        <v>562</v>
      </c>
      <c r="AG5019" s="127"/>
      <c r="AI5019" s="127"/>
    </row>
    <row r="5020" spans="1:35" ht="14.85" customHeight="1">
      <c r="A5020" s="130">
        <v>5007838</v>
      </c>
      <c r="B5020" s="126" t="s">
        <v>9574</v>
      </c>
      <c r="C5020" s="126" t="s">
        <v>9575</v>
      </c>
      <c r="D5020" s="126" t="s">
        <v>9576</v>
      </c>
      <c r="E5020" s="126" t="s">
        <v>288</v>
      </c>
      <c r="F5020" s="126" t="s">
        <v>416</v>
      </c>
      <c r="G5020" s="126" t="s">
        <v>417</v>
      </c>
      <c r="H5020" s="126" t="s">
        <v>126</v>
      </c>
      <c r="I5020" s="126" t="s">
        <v>126</v>
      </c>
      <c r="J5020" s="126" t="s">
        <v>8052</v>
      </c>
      <c r="K5020" s="126" t="s">
        <v>535</v>
      </c>
      <c r="L5020" s="126" t="s">
        <v>8053</v>
      </c>
      <c r="M5020" s="130">
        <v>1959.77</v>
      </c>
      <c r="O5020" s="126" t="s">
        <v>1529</v>
      </c>
      <c r="P5020" s="130">
        <v>0</v>
      </c>
      <c r="S5020" s="130">
        <v>0</v>
      </c>
      <c r="V5020" s="130">
        <v>1959.77</v>
      </c>
      <c r="X5020" s="126" t="s">
        <v>1530</v>
      </c>
      <c r="Z5020" s="127"/>
      <c r="AA5020" s="128">
        <v>1</v>
      </c>
      <c r="AB5020" s="128">
        <v>24</v>
      </c>
      <c r="AD5020" s="126" t="s">
        <v>562</v>
      </c>
      <c r="AG5020" s="127"/>
      <c r="AI5020" s="127"/>
    </row>
    <row r="5021" spans="1:35" ht="14.85" customHeight="1">
      <c r="A5021" s="130">
        <v>5007837</v>
      </c>
      <c r="B5021" s="126" t="s">
        <v>9577</v>
      </c>
      <c r="C5021" s="126" t="s">
        <v>9578</v>
      </c>
      <c r="D5021" s="126" t="s">
        <v>9579</v>
      </c>
      <c r="E5021" s="126" t="s">
        <v>288</v>
      </c>
      <c r="F5021" s="126" t="s">
        <v>416</v>
      </c>
      <c r="G5021" s="126" t="s">
        <v>417</v>
      </c>
      <c r="H5021" s="126" t="s">
        <v>126</v>
      </c>
      <c r="I5021" s="126" t="s">
        <v>126</v>
      </c>
      <c r="J5021" s="126" t="s">
        <v>8052</v>
      </c>
      <c r="K5021" s="126" t="s">
        <v>535</v>
      </c>
      <c r="L5021" s="126" t="s">
        <v>8053</v>
      </c>
      <c r="M5021" s="130">
        <v>1752.8</v>
      </c>
      <c r="O5021" s="126" t="s">
        <v>8356</v>
      </c>
      <c r="P5021" s="130">
        <v>0</v>
      </c>
      <c r="S5021" s="130">
        <v>0</v>
      </c>
      <c r="V5021" s="130">
        <v>1959.77</v>
      </c>
      <c r="X5021" s="126" t="s">
        <v>8357</v>
      </c>
      <c r="Z5021" s="127"/>
      <c r="AA5021" s="128">
        <v>1</v>
      </c>
      <c r="AB5021" s="128">
        <v>24</v>
      </c>
      <c r="AD5021" s="126" t="s">
        <v>562</v>
      </c>
      <c r="AG5021" s="127"/>
      <c r="AI5021" s="127"/>
    </row>
    <row r="5022" spans="1:35" ht="14.85" customHeight="1">
      <c r="A5022" s="130">
        <v>5007836</v>
      </c>
      <c r="B5022" s="126" t="s">
        <v>9580</v>
      </c>
      <c r="C5022" s="126" t="s">
        <v>9569</v>
      </c>
      <c r="D5022" s="126" t="s">
        <v>9581</v>
      </c>
      <c r="E5022" s="126" t="s">
        <v>288</v>
      </c>
      <c r="F5022" s="126" t="s">
        <v>522</v>
      </c>
      <c r="G5022" s="126" t="s">
        <v>523</v>
      </c>
      <c r="H5022" s="126" t="s">
        <v>524</v>
      </c>
      <c r="I5022" s="126" t="s">
        <v>418</v>
      </c>
      <c r="J5022" s="126" t="s">
        <v>813</v>
      </c>
      <c r="K5022" s="126" t="s">
        <v>504</v>
      </c>
      <c r="L5022" s="126" t="s">
        <v>559</v>
      </c>
      <c r="M5022" s="130">
        <v>728</v>
      </c>
      <c r="N5022" s="126" t="s">
        <v>290</v>
      </c>
      <c r="O5022" s="126" t="s">
        <v>528</v>
      </c>
      <c r="P5022" s="130">
        <v>0</v>
      </c>
      <c r="S5022" s="130">
        <v>0</v>
      </c>
      <c r="V5022" s="130">
        <v>728</v>
      </c>
      <c r="X5022" s="126" t="s">
        <v>784</v>
      </c>
      <c r="Z5022" s="127"/>
      <c r="AA5022" s="128"/>
      <c r="AB5022" s="128"/>
      <c r="AD5022" s="126" t="s">
        <v>562</v>
      </c>
      <c r="AG5022" s="127"/>
      <c r="AI5022" s="127"/>
    </row>
    <row r="5023" spans="1:35" ht="14.85" customHeight="1">
      <c r="A5023" s="130">
        <v>5007835</v>
      </c>
      <c r="B5023" s="126" t="s">
        <v>9582</v>
      </c>
      <c r="C5023" s="126" t="s">
        <v>9583</v>
      </c>
      <c r="D5023" s="126" t="s">
        <v>9584</v>
      </c>
      <c r="E5023" s="126" t="s">
        <v>288</v>
      </c>
      <c r="F5023" s="126" t="s">
        <v>416</v>
      </c>
      <c r="G5023" s="126" t="s">
        <v>417</v>
      </c>
      <c r="H5023" s="126" t="s">
        <v>126</v>
      </c>
      <c r="I5023" s="126" t="s">
        <v>126</v>
      </c>
      <c r="J5023" s="126" t="s">
        <v>8052</v>
      </c>
      <c r="K5023" s="126" t="s">
        <v>535</v>
      </c>
      <c r="L5023" s="126" t="s">
        <v>8053</v>
      </c>
      <c r="M5023" s="130">
        <v>1752.8</v>
      </c>
      <c r="O5023" s="126" t="s">
        <v>8356</v>
      </c>
      <c r="P5023" s="130">
        <v>0</v>
      </c>
      <c r="S5023" s="130">
        <v>0</v>
      </c>
      <c r="V5023" s="130">
        <v>1959.77</v>
      </c>
      <c r="X5023" s="126" t="s">
        <v>8357</v>
      </c>
      <c r="Z5023" s="127"/>
      <c r="AA5023" s="128">
        <v>1</v>
      </c>
      <c r="AB5023" s="128">
        <v>24</v>
      </c>
      <c r="AD5023" s="126" t="s">
        <v>562</v>
      </c>
      <c r="AG5023" s="127"/>
      <c r="AI5023" s="127"/>
    </row>
    <row r="5024" spans="1:35" ht="14.85" customHeight="1">
      <c r="A5024" s="130">
        <v>5007834</v>
      </c>
      <c r="B5024" s="126" t="s">
        <v>9585</v>
      </c>
      <c r="C5024" s="126" t="s">
        <v>9586</v>
      </c>
      <c r="D5024" s="126" t="s">
        <v>9587</v>
      </c>
      <c r="E5024" s="126" t="s">
        <v>288</v>
      </c>
      <c r="F5024" s="126" t="s">
        <v>416</v>
      </c>
      <c r="G5024" s="126" t="s">
        <v>417</v>
      </c>
      <c r="H5024" s="126" t="s">
        <v>126</v>
      </c>
      <c r="I5024" s="126" t="s">
        <v>126</v>
      </c>
      <c r="J5024" s="126" t="s">
        <v>8052</v>
      </c>
      <c r="K5024" s="126" t="s">
        <v>535</v>
      </c>
      <c r="L5024" s="126" t="s">
        <v>8053</v>
      </c>
      <c r="M5024" s="130">
        <v>2093.37</v>
      </c>
      <c r="O5024" s="126" t="s">
        <v>1529</v>
      </c>
      <c r="P5024" s="130">
        <v>0</v>
      </c>
      <c r="S5024" s="130">
        <v>0</v>
      </c>
      <c r="V5024" s="130">
        <v>2093.37</v>
      </c>
      <c r="X5024" s="126" t="s">
        <v>1530</v>
      </c>
      <c r="Z5024" s="127"/>
      <c r="AA5024" s="128">
        <v>1</v>
      </c>
      <c r="AB5024" s="128">
        <v>24</v>
      </c>
      <c r="AD5024" s="126" t="s">
        <v>562</v>
      </c>
      <c r="AG5024" s="127"/>
      <c r="AI5024" s="127"/>
    </row>
    <row r="5025" spans="1:35" ht="14.85" customHeight="1">
      <c r="A5025" s="130">
        <v>5007833</v>
      </c>
      <c r="B5025" s="126" t="s">
        <v>9588</v>
      </c>
      <c r="C5025" s="126" t="s">
        <v>9589</v>
      </c>
      <c r="D5025" s="126" t="s">
        <v>9590</v>
      </c>
      <c r="E5025" s="126" t="s">
        <v>288</v>
      </c>
      <c r="F5025" s="126" t="s">
        <v>416</v>
      </c>
      <c r="G5025" s="126" t="s">
        <v>417</v>
      </c>
      <c r="H5025" s="126" t="s">
        <v>126</v>
      </c>
      <c r="I5025" s="126" t="s">
        <v>126</v>
      </c>
      <c r="J5025" s="126" t="s">
        <v>8052</v>
      </c>
      <c r="K5025" s="126" t="s">
        <v>535</v>
      </c>
      <c r="L5025" s="126" t="s">
        <v>8053</v>
      </c>
      <c r="M5025" s="130">
        <v>2093.37</v>
      </c>
      <c r="O5025" s="126" t="s">
        <v>1529</v>
      </c>
      <c r="P5025" s="130">
        <v>0</v>
      </c>
      <c r="S5025" s="130">
        <v>0</v>
      </c>
      <c r="V5025" s="130">
        <v>2093.37</v>
      </c>
      <c r="X5025" s="126" t="s">
        <v>1530</v>
      </c>
      <c r="Z5025" s="127"/>
      <c r="AA5025" s="128">
        <v>1</v>
      </c>
      <c r="AB5025" s="128">
        <v>24</v>
      </c>
      <c r="AD5025" s="126" t="s">
        <v>562</v>
      </c>
      <c r="AG5025" s="127"/>
      <c r="AI5025" s="127"/>
    </row>
    <row r="5026" spans="1:35" ht="14.85" customHeight="1">
      <c r="A5026" s="130">
        <v>5009436</v>
      </c>
      <c r="B5026" s="126" t="s">
        <v>9591</v>
      </c>
      <c r="C5026" s="126" t="s">
        <v>8742</v>
      </c>
      <c r="D5026" s="126" t="s">
        <v>9592</v>
      </c>
      <c r="E5026" s="126" t="s">
        <v>288</v>
      </c>
      <c r="F5026" s="126" t="s">
        <v>753</v>
      </c>
      <c r="G5026" s="126" t="s">
        <v>417</v>
      </c>
      <c r="H5026" s="126" t="s">
        <v>126</v>
      </c>
      <c r="I5026" s="126" t="s">
        <v>126</v>
      </c>
      <c r="J5026" s="126" t="s">
        <v>3320</v>
      </c>
      <c r="K5026" s="126" t="s">
        <v>747</v>
      </c>
      <c r="L5026" s="126" t="s">
        <v>3321</v>
      </c>
      <c r="M5026" s="130">
        <v>347.67</v>
      </c>
      <c r="O5026" s="126" t="s">
        <v>2098</v>
      </c>
      <c r="P5026" s="130">
        <v>0</v>
      </c>
      <c r="S5026" s="130">
        <v>0</v>
      </c>
      <c r="V5026" s="130">
        <v>347.67</v>
      </c>
      <c r="X5026" s="126" t="s">
        <v>2099</v>
      </c>
      <c r="Z5026" s="127"/>
      <c r="AA5026" s="128">
        <v>2</v>
      </c>
      <c r="AB5026" s="128">
        <v>12</v>
      </c>
      <c r="AD5026" s="126" t="s">
        <v>562</v>
      </c>
      <c r="AG5026" s="127"/>
      <c r="AI5026" s="127"/>
    </row>
    <row r="5027" spans="1:35" ht="14.85" customHeight="1">
      <c r="A5027" s="130">
        <v>5009435</v>
      </c>
      <c r="B5027" s="126" t="s">
        <v>5444</v>
      </c>
      <c r="C5027" s="126" t="s">
        <v>9593</v>
      </c>
      <c r="D5027" s="126" t="s">
        <v>5446</v>
      </c>
      <c r="E5027" s="126" t="s">
        <v>288</v>
      </c>
      <c r="F5027" s="126" t="s">
        <v>416</v>
      </c>
      <c r="G5027" s="126" t="s">
        <v>417</v>
      </c>
      <c r="H5027" s="126" t="s">
        <v>126</v>
      </c>
      <c r="I5027" s="126" t="s">
        <v>126</v>
      </c>
      <c r="J5027" s="126" t="s">
        <v>709</v>
      </c>
      <c r="K5027" s="126" t="s">
        <v>535</v>
      </c>
      <c r="L5027" s="126" t="s">
        <v>2712</v>
      </c>
      <c r="M5027" s="130">
        <v>2142.56</v>
      </c>
      <c r="O5027" s="126" t="s">
        <v>422</v>
      </c>
      <c r="P5027" s="130">
        <v>0</v>
      </c>
      <c r="S5027" s="130">
        <v>0</v>
      </c>
      <c r="V5027" s="130">
        <v>3887.15</v>
      </c>
      <c r="X5027" s="126" t="s">
        <v>2908</v>
      </c>
      <c r="Z5027" s="127"/>
      <c r="AA5027" s="128">
        <v>1</v>
      </c>
      <c r="AB5027" s="128">
        <v>12</v>
      </c>
      <c r="AD5027" s="126" t="s">
        <v>562</v>
      </c>
      <c r="AG5027" s="127"/>
      <c r="AI5027" s="127"/>
    </row>
    <row r="5028" spans="1:35" ht="14.85" customHeight="1">
      <c r="A5028" s="130">
        <v>5009433</v>
      </c>
      <c r="B5028" s="126" t="s">
        <v>9594</v>
      </c>
      <c r="C5028" s="126" t="s">
        <v>7655</v>
      </c>
      <c r="D5028" s="126" t="s">
        <v>9595</v>
      </c>
      <c r="E5028" s="126" t="s">
        <v>288</v>
      </c>
      <c r="F5028" s="126" t="s">
        <v>753</v>
      </c>
      <c r="G5028" s="126" t="s">
        <v>417</v>
      </c>
      <c r="H5028" s="126" t="s">
        <v>126</v>
      </c>
      <c r="I5028" s="126" t="s">
        <v>126</v>
      </c>
      <c r="J5028" s="126" t="s">
        <v>3320</v>
      </c>
      <c r="K5028" s="126" t="s">
        <v>747</v>
      </c>
      <c r="L5028" s="126" t="s">
        <v>3321</v>
      </c>
      <c r="M5028" s="130">
        <v>206.45</v>
      </c>
      <c r="O5028" s="126" t="s">
        <v>333</v>
      </c>
      <c r="P5028" s="130">
        <v>0</v>
      </c>
      <c r="S5028" s="130">
        <v>0</v>
      </c>
      <c r="V5028" s="130">
        <v>206.45</v>
      </c>
      <c r="X5028" s="126" t="s">
        <v>5981</v>
      </c>
      <c r="Z5028" s="127"/>
      <c r="AA5028" s="128">
        <v>2</v>
      </c>
      <c r="AB5028" s="128">
        <v>12</v>
      </c>
      <c r="AD5028" s="126" t="s">
        <v>562</v>
      </c>
      <c r="AG5028" s="127"/>
      <c r="AI5028" s="127"/>
    </row>
    <row r="5029" spans="1:35" ht="14.85" customHeight="1">
      <c r="A5029" s="130">
        <v>5009430</v>
      </c>
      <c r="B5029" s="126" t="s">
        <v>9596</v>
      </c>
      <c r="C5029" s="126" t="s">
        <v>8742</v>
      </c>
      <c r="D5029" s="126" t="s">
        <v>9597</v>
      </c>
      <c r="E5029" s="126" t="s">
        <v>288</v>
      </c>
      <c r="F5029" s="126" t="s">
        <v>753</v>
      </c>
      <c r="G5029" s="126" t="s">
        <v>417</v>
      </c>
      <c r="H5029" s="126" t="s">
        <v>126</v>
      </c>
      <c r="I5029" s="126" t="s">
        <v>126</v>
      </c>
      <c r="J5029" s="126" t="s">
        <v>3320</v>
      </c>
      <c r="K5029" s="126" t="s">
        <v>747</v>
      </c>
      <c r="L5029" s="126" t="s">
        <v>3321</v>
      </c>
      <c r="M5029" s="130">
        <v>226.91</v>
      </c>
      <c r="O5029" s="126" t="s">
        <v>2098</v>
      </c>
      <c r="P5029" s="130">
        <v>0</v>
      </c>
      <c r="S5029" s="130">
        <v>0</v>
      </c>
      <c r="V5029" s="130">
        <v>226.91</v>
      </c>
      <c r="X5029" s="126" t="s">
        <v>5098</v>
      </c>
      <c r="Z5029" s="127"/>
      <c r="AA5029" s="128">
        <v>2</v>
      </c>
      <c r="AB5029" s="128">
        <v>12</v>
      </c>
      <c r="AD5029" s="126" t="s">
        <v>562</v>
      </c>
      <c r="AG5029" s="127"/>
      <c r="AI5029" s="127"/>
    </row>
    <row r="5030" spans="1:35" ht="14.85" customHeight="1">
      <c r="A5030" s="130">
        <v>5008409</v>
      </c>
      <c r="B5030" s="126" t="s">
        <v>9598</v>
      </c>
      <c r="C5030" s="126" t="s">
        <v>9599</v>
      </c>
      <c r="D5030" s="126" t="s">
        <v>9600</v>
      </c>
      <c r="E5030" s="126" t="s">
        <v>288</v>
      </c>
      <c r="F5030" s="126" t="s">
        <v>416</v>
      </c>
      <c r="G5030" s="126" t="s">
        <v>417</v>
      </c>
      <c r="H5030" s="126" t="s">
        <v>126</v>
      </c>
      <c r="I5030" s="126" t="s">
        <v>126</v>
      </c>
      <c r="J5030" s="126" t="s">
        <v>6346</v>
      </c>
      <c r="K5030" s="126" t="s">
        <v>504</v>
      </c>
      <c r="L5030" s="126" t="s">
        <v>6347</v>
      </c>
      <c r="M5030" s="130">
        <v>4382.5600000000004</v>
      </c>
      <c r="O5030" s="126" t="s">
        <v>422</v>
      </c>
      <c r="P5030" s="130">
        <v>0</v>
      </c>
      <c r="S5030" s="130">
        <v>0</v>
      </c>
      <c r="V5030" s="130">
        <v>5250.95</v>
      </c>
      <c r="X5030" s="126" t="s">
        <v>4837</v>
      </c>
      <c r="Z5030" s="127"/>
      <c r="AA5030" s="128">
        <v>1</v>
      </c>
      <c r="AB5030" s="128">
        <v>12</v>
      </c>
      <c r="AD5030" s="126" t="s">
        <v>562</v>
      </c>
      <c r="AG5030" s="127"/>
      <c r="AI5030" s="127"/>
    </row>
    <row r="5031" spans="1:35" ht="14.85" customHeight="1">
      <c r="A5031" s="130">
        <v>5008408</v>
      </c>
      <c r="B5031" s="126" t="s">
        <v>9601</v>
      </c>
      <c r="C5031" s="126" t="s">
        <v>9602</v>
      </c>
      <c r="D5031" s="126" t="s">
        <v>9603</v>
      </c>
      <c r="E5031" s="126" t="s">
        <v>288</v>
      </c>
      <c r="F5031" s="126" t="s">
        <v>416</v>
      </c>
      <c r="G5031" s="126" t="s">
        <v>417</v>
      </c>
      <c r="H5031" s="126" t="s">
        <v>126</v>
      </c>
      <c r="I5031" s="126" t="s">
        <v>126</v>
      </c>
      <c r="J5031" s="126" t="s">
        <v>6346</v>
      </c>
      <c r="K5031" s="126" t="s">
        <v>504</v>
      </c>
      <c r="L5031" s="126" t="s">
        <v>6347</v>
      </c>
      <c r="M5031" s="130">
        <v>3881.22</v>
      </c>
      <c r="O5031" s="126" t="s">
        <v>422</v>
      </c>
      <c r="P5031" s="130">
        <v>0</v>
      </c>
      <c r="S5031" s="130">
        <v>0</v>
      </c>
      <c r="V5031" s="130">
        <v>3881.22</v>
      </c>
      <c r="X5031" s="126" t="s">
        <v>4837</v>
      </c>
      <c r="Z5031" s="127"/>
      <c r="AA5031" s="128">
        <v>1</v>
      </c>
      <c r="AB5031" s="128">
        <v>12</v>
      </c>
      <c r="AD5031" s="126" t="s">
        <v>562</v>
      </c>
      <c r="AG5031" s="127"/>
      <c r="AI5031" s="127"/>
    </row>
    <row r="5032" spans="1:35" ht="14.85" customHeight="1">
      <c r="A5032" s="130">
        <v>5008406</v>
      </c>
      <c r="B5032" s="126" t="s">
        <v>9604</v>
      </c>
      <c r="C5032" s="126" t="s">
        <v>9605</v>
      </c>
      <c r="D5032" s="126" t="s">
        <v>9606</v>
      </c>
      <c r="E5032" s="126" t="s">
        <v>288</v>
      </c>
      <c r="F5032" s="126" t="s">
        <v>364</v>
      </c>
      <c r="G5032" s="126" t="s">
        <v>417</v>
      </c>
      <c r="H5032" s="126" t="s">
        <v>126</v>
      </c>
      <c r="I5032" s="126" t="s">
        <v>126</v>
      </c>
      <c r="J5032" s="126" t="s">
        <v>1989</v>
      </c>
      <c r="K5032" s="126" t="s">
        <v>504</v>
      </c>
      <c r="L5032" s="126" t="s">
        <v>545</v>
      </c>
      <c r="M5032" s="130">
        <v>9739.52</v>
      </c>
      <c r="O5032" s="126" t="s">
        <v>486</v>
      </c>
      <c r="P5032" s="130">
        <v>0</v>
      </c>
      <c r="S5032" s="130">
        <v>0</v>
      </c>
      <c r="V5032" s="130">
        <v>14121.73</v>
      </c>
      <c r="X5032" s="126" t="s">
        <v>487</v>
      </c>
      <c r="Z5032" s="127"/>
      <c r="AA5032" s="128">
        <v>1</v>
      </c>
      <c r="AB5032" s="128">
        <v>60</v>
      </c>
      <c r="AC5032" s="126" t="s">
        <v>366</v>
      </c>
      <c r="AD5032" s="126" t="s">
        <v>562</v>
      </c>
      <c r="AG5032" s="127"/>
      <c r="AI5032" s="127"/>
    </row>
    <row r="5033" spans="1:35" ht="14.85" customHeight="1">
      <c r="A5033" s="130">
        <v>5008405</v>
      </c>
      <c r="B5033" s="126" t="s">
        <v>9607</v>
      </c>
      <c r="C5033" s="126" t="s">
        <v>9608</v>
      </c>
      <c r="D5033" s="126" t="s">
        <v>9609</v>
      </c>
      <c r="E5033" s="126" t="s">
        <v>288</v>
      </c>
      <c r="F5033" s="126" t="s">
        <v>416</v>
      </c>
      <c r="G5033" s="126" t="s">
        <v>417</v>
      </c>
      <c r="H5033" s="126" t="s">
        <v>126</v>
      </c>
      <c r="I5033" s="126" t="s">
        <v>126</v>
      </c>
      <c r="J5033" s="126" t="s">
        <v>6346</v>
      </c>
      <c r="K5033" s="126" t="s">
        <v>504</v>
      </c>
      <c r="L5033" s="126" t="s">
        <v>6347</v>
      </c>
      <c r="M5033" s="130">
        <v>175.84</v>
      </c>
      <c r="O5033" s="126" t="s">
        <v>587</v>
      </c>
      <c r="P5033" s="130">
        <v>0</v>
      </c>
      <c r="S5033" s="130">
        <v>0</v>
      </c>
      <c r="V5033" s="130">
        <v>217.18</v>
      </c>
      <c r="X5033" s="126" t="s">
        <v>2338</v>
      </c>
      <c r="Z5033" s="127"/>
      <c r="AA5033" s="128">
        <v>1</v>
      </c>
      <c r="AB5033" s="128">
        <v>12</v>
      </c>
      <c r="AD5033" s="126" t="s">
        <v>562</v>
      </c>
      <c r="AG5033" s="127"/>
      <c r="AI5033" s="127"/>
    </row>
    <row r="5034" spans="1:35" ht="14.85" customHeight="1">
      <c r="A5034" s="130">
        <v>5010808</v>
      </c>
      <c r="B5034" s="126" t="s">
        <v>413</v>
      </c>
      <c r="C5034" s="126" t="s">
        <v>5423</v>
      </c>
      <c r="D5034" s="126" t="s">
        <v>9610</v>
      </c>
      <c r="E5034" s="126" t="s">
        <v>288</v>
      </c>
      <c r="F5034" s="126" t="s">
        <v>522</v>
      </c>
      <c r="G5034" s="126" t="s">
        <v>2364</v>
      </c>
      <c r="H5034" s="126" t="s">
        <v>524</v>
      </c>
      <c r="I5034" s="126" t="s">
        <v>418</v>
      </c>
      <c r="J5034" s="126" t="s">
        <v>5421</v>
      </c>
      <c r="K5034" s="126" t="s">
        <v>747</v>
      </c>
      <c r="L5034" s="126" t="s">
        <v>5422</v>
      </c>
      <c r="M5034" s="130">
        <v>24.35</v>
      </c>
      <c r="O5034" s="126" t="s">
        <v>528</v>
      </c>
      <c r="P5034" s="130">
        <v>0</v>
      </c>
      <c r="S5034" s="130">
        <v>0</v>
      </c>
      <c r="V5034" s="130">
        <v>50.94</v>
      </c>
      <c r="X5034" s="126" t="s">
        <v>4967</v>
      </c>
      <c r="Z5034" s="127"/>
      <c r="AA5034" s="128"/>
      <c r="AB5034" s="128"/>
      <c r="AD5034" s="126" t="s">
        <v>562</v>
      </c>
      <c r="AG5034" s="127"/>
      <c r="AI5034" s="127"/>
    </row>
    <row r="5035" spans="1:35" ht="14.85" customHeight="1">
      <c r="A5035" s="130">
        <v>5008404</v>
      </c>
      <c r="B5035" s="126" t="s">
        <v>9604</v>
      </c>
      <c r="C5035" s="126" t="s">
        <v>9605</v>
      </c>
      <c r="D5035" s="126" t="s">
        <v>9606</v>
      </c>
      <c r="E5035" s="126" t="s">
        <v>288</v>
      </c>
      <c r="F5035" s="126" t="s">
        <v>364</v>
      </c>
      <c r="G5035" s="126" t="s">
        <v>417</v>
      </c>
      <c r="H5035" s="126" t="s">
        <v>126</v>
      </c>
      <c r="I5035" s="126" t="s">
        <v>126</v>
      </c>
      <c r="J5035" s="126" t="s">
        <v>1989</v>
      </c>
      <c r="K5035" s="126" t="s">
        <v>504</v>
      </c>
      <c r="L5035" s="126" t="s">
        <v>545</v>
      </c>
      <c r="M5035" s="130">
        <v>9739.52</v>
      </c>
      <c r="O5035" s="126" t="s">
        <v>486</v>
      </c>
      <c r="P5035" s="130">
        <v>0</v>
      </c>
      <c r="S5035" s="130">
        <v>0</v>
      </c>
      <c r="V5035" s="130">
        <v>14121.73</v>
      </c>
      <c r="X5035" s="126" t="s">
        <v>549</v>
      </c>
      <c r="Z5035" s="127"/>
      <c r="AA5035" s="128">
        <v>2</v>
      </c>
      <c r="AB5035" s="128">
        <v>60</v>
      </c>
      <c r="AC5035" s="126" t="s">
        <v>366</v>
      </c>
      <c r="AD5035" s="126" t="s">
        <v>562</v>
      </c>
      <c r="AG5035" s="127"/>
      <c r="AI5035" s="127"/>
    </row>
    <row r="5036" spans="1:35" ht="14.85" customHeight="1">
      <c r="A5036" s="130">
        <v>5008403</v>
      </c>
      <c r="B5036" s="126" t="s">
        <v>9611</v>
      </c>
      <c r="C5036" s="126" t="s">
        <v>5160</v>
      </c>
      <c r="D5036" s="126" t="s">
        <v>9612</v>
      </c>
      <c r="E5036" s="126" t="s">
        <v>288</v>
      </c>
      <c r="F5036" s="126" t="s">
        <v>522</v>
      </c>
      <c r="G5036" s="126" t="s">
        <v>9519</v>
      </c>
      <c r="H5036" s="126" t="s">
        <v>974</v>
      </c>
      <c r="I5036" s="126" t="s">
        <v>418</v>
      </c>
      <c r="J5036" s="126" t="s">
        <v>5163</v>
      </c>
      <c r="K5036" s="126" t="s">
        <v>467</v>
      </c>
      <c r="L5036" s="126" t="s">
        <v>527</v>
      </c>
      <c r="M5036" s="130">
        <v>562.57000000000005</v>
      </c>
      <c r="N5036" s="126" t="s">
        <v>290</v>
      </c>
      <c r="O5036" s="126" t="s">
        <v>528</v>
      </c>
      <c r="P5036" s="130">
        <v>0</v>
      </c>
      <c r="S5036" s="130">
        <v>0</v>
      </c>
      <c r="V5036" s="130">
        <v>562.57000000000005</v>
      </c>
      <c r="X5036" s="126" t="s">
        <v>1352</v>
      </c>
      <c r="Z5036" s="127"/>
      <c r="AA5036" s="128"/>
      <c r="AB5036" s="128"/>
      <c r="AD5036" s="126" t="s">
        <v>1990</v>
      </c>
      <c r="AG5036" s="127"/>
      <c r="AI5036" s="127"/>
    </row>
    <row r="5037" spans="1:35" ht="14.85" customHeight="1">
      <c r="A5037" s="130">
        <v>5008402</v>
      </c>
      <c r="B5037" s="126" t="s">
        <v>9613</v>
      </c>
      <c r="C5037" s="126" t="s">
        <v>9614</v>
      </c>
      <c r="D5037" s="126" t="s">
        <v>9615</v>
      </c>
      <c r="E5037" s="126" t="s">
        <v>288</v>
      </c>
      <c r="F5037" s="126" t="s">
        <v>416</v>
      </c>
      <c r="G5037" s="126" t="s">
        <v>417</v>
      </c>
      <c r="H5037" s="126" t="s">
        <v>126</v>
      </c>
      <c r="I5037" s="126" t="s">
        <v>126</v>
      </c>
      <c r="J5037" s="126" t="s">
        <v>6346</v>
      </c>
      <c r="K5037" s="126" t="s">
        <v>504</v>
      </c>
      <c r="L5037" s="126" t="s">
        <v>6347</v>
      </c>
      <c r="M5037" s="130">
        <v>175.84</v>
      </c>
      <c r="O5037" s="126" t="s">
        <v>587</v>
      </c>
      <c r="P5037" s="130">
        <v>0</v>
      </c>
      <c r="S5037" s="130">
        <v>0</v>
      </c>
      <c r="V5037" s="130">
        <v>469.68</v>
      </c>
      <c r="X5037" s="126" t="s">
        <v>2338</v>
      </c>
      <c r="Z5037" s="127"/>
      <c r="AA5037" s="128">
        <v>1</v>
      </c>
      <c r="AB5037" s="128">
        <v>12</v>
      </c>
      <c r="AD5037" s="126" t="s">
        <v>562</v>
      </c>
      <c r="AG5037" s="127"/>
      <c r="AI5037" s="127"/>
    </row>
    <row r="5038" spans="1:35" ht="14.85" customHeight="1">
      <c r="A5038" s="130">
        <v>5008401</v>
      </c>
      <c r="B5038" s="126" t="s">
        <v>9616</v>
      </c>
      <c r="C5038" s="126" t="s">
        <v>9617</v>
      </c>
      <c r="D5038" s="126" t="s">
        <v>9618</v>
      </c>
      <c r="E5038" s="126" t="s">
        <v>288</v>
      </c>
      <c r="F5038" s="126" t="s">
        <v>416</v>
      </c>
      <c r="G5038" s="126" t="s">
        <v>417</v>
      </c>
      <c r="H5038" s="126" t="s">
        <v>126</v>
      </c>
      <c r="I5038" s="126" t="s">
        <v>126</v>
      </c>
      <c r="J5038" s="126" t="s">
        <v>8772</v>
      </c>
      <c r="K5038" s="126" t="s">
        <v>747</v>
      </c>
      <c r="L5038" s="126" t="s">
        <v>8773</v>
      </c>
      <c r="M5038" s="130">
        <v>2142.56</v>
      </c>
      <c r="O5038" s="126" t="s">
        <v>422</v>
      </c>
      <c r="P5038" s="130">
        <v>0</v>
      </c>
      <c r="S5038" s="130">
        <v>0</v>
      </c>
      <c r="V5038" s="130">
        <v>2490.19</v>
      </c>
      <c r="X5038" s="126" t="s">
        <v>2908</v>
      </c>
      <c r="Z5038" s="127"/>
      <c r="AA5038" s="128">
        <v>1</v>
      </c>
      <c r="AB5038" s="128">
        <v>12</v>
      </c>
      <c r="AD5038" s="126" t="s">
        <v>562</v>
      </c>
      <c r="AG5038" s="127"/>
      <c r="AI5038" s="127"/>
    </row>
    <row r="5039" spans="1:35" ht="14.85" customHeight="1">
      <c r="A5039" s="130">
        <v>5008400</v>
      </c>
      <c r="B5039" s="126" t="s">
        <v>9619</v>
      </c>
      <c r="C5039" s="126" t="s">
        <v>9620</v>
      </c>
      <c r="D5039" s="126" t="s">
        <v>9621</v>
      </c>
      <c r="E5039" s="126" t="s">
        <v>288</v>
      </c>
      <c r="F5039" s="126" t="s">
        <v>416</v>
      </c>
      <c r="G5039" s="126" t="s">
        <v>417</v>
      </c>
      <c r="H5039" s="126" t="s">
        <v>126</v>
      </c>
      <c r="I5039" s="126" t="s">
        <v>126</v>
      </c>
      <c r="J5039" s="126" t="s">
        <v>6346</v>
      </c>
      <c r="K5039" s="126" t="s">
        <v>504</v>
      </c>
      <c r="L5039" s="126" t="s">
        <v>6347</v>
      </c>
      <c r="M5039" s="130">
        <v>389.76</v>
      </c>
      <c r="O5039" s="126" t="s">
        <v>587</v>
      </c>
      <c r="P5039" s="130">
        <v>0</v>
      </c>
      <c r="S5039" s="130">
        <v>0</v>
      </c>
      <c r="V5039" s="130">
        <v>1135.57</v>
      </c>
      <c r="X5039" s="126" t="s">
        <v>4251</v>
      </c>
      <c r="Z5039" s="127"/>
      <c r="AA5039" s="128">
        <v>1</v>
      </c>
      <c r="AB5039" s="128">
        <v>12</v>
      </c>
      <c r="AD5039" s="126" t="s">
        <v>562</v>
      </c>
      <c r="AG5039" s="127"/>
      <c r="AI5039" s="127"/>
    </row>
    <row r="5040" spans="1:35" ht="14.85" customHeight="1">
      <c r="A5040" s="130">
        <v>5009202</v>
      </c>
      <c r="B5040" s="126" t="s">
        <v>9622</v>
      </c>
      <c r="C5040" s="126" t="s">
        <v>9623</v>
      </c>
      <c r="D5040" s="126" t="s">
        <v>9624</v>
      </c>
      <c r="E5040" s="126" t="s">
        <v>288</v>
      </c>
      <c r="F5040" s="126" t="s">
        <v>440</v>
      </c>
      <c r="G5040" s="126" t="s">
        <v>441</v>
      </c>
      <c r="H5040" s="126" t="s">
        <v>126</v>
      </c>
      <c r="I5040" s="126" t="s">
        <v>418</v>
      </c>
      <c r="J5040" s="126" t="s">
        <v>962</v>
      </c>
      <c r="K5040" s="126" t="s">
        <v>443</v>
      </c>
      <c r="L5040" s="126" t="s">
        <v>963</v>
      </c>
      <c r="M5040" s="130">
        <v>1214.3</v>
      </c>
      <c r="O5040" s="126" t="s">
        <v>445</v>
      </c>
      <c r="P5040" s="130">
        <v>0</v>
      </c>
      <c r="S5040" s="130">
        <v>0</v>
      </c>
      <c r="V5040" s="130">
        <v>1214.3</v>
      </c>
      <c r="X5040" s="126" t="s">
        <v>446</v>
      </c>
      <c r="Z5040" s="127"/>
      <c r="AA5040" s="128">
        <v>15</v>
      </c>
      <c r="AB5040" s="128">
        <v>1</v>
      </c>
      <c r="AD5040" s="126" t="s">
        <v>562</v>
      </c>
      <c r="AG5040" s="127"/>
      <c r="AI5040" s="127"/>
    </row>
    <row r="5041" spans="1:35" ht="14.85" customHeight="1">
      <c r="A5041" s="130">
        <v>5009949</v>
      </c>
      <c r="B5041" s="126" t="s">
        <v>9625</v>
      </c>
      <c r="C5041" s="126" t="s">
        <v>8532</v>
      </c>
      <c r="D5041" s="126" t="s">
        <v>9626</v>
      </c>
      <c r="E5041" s="126" t="s">
        <v>288</v>
      </c>
      <c r="F5041" s="126" t="s">
        <v>522</v>
      </c>
      <c r="G5041" s="126" t="s">
        <v>8986</v>
      </c>
      <c r="H5041" s="126" t="s">
        <v>524</v>
      </c>
      <c r="I5041" s="126" t="s">
        <v>418</v>
      </c>
      <c r="J5041" s="126" t="s">
        <v>825</v>
      </c>
      <c r="K5041" s="126" t="s">
        <v>504</v>
      </c>
      <c r="L5041" s="126" t="s">
        <v>444</v>
      </c>
      <c r="M5041" s="130">
        <v>203.21</v>
      </c>
      <c r="O5041" s="126" t="s">
        <v>528</v>
      </c>
      <c r="P5041" s="130">
        <v>0</v>
      </c>
      <c r="S5041" s="130">
        <v>0</v>
      </c>
      <c r="V5041" s="130">
        <v>213.38</v>
      </c>
      <c r="X5041" s="126" t="s">
        <v>6181</v>
      </c>
      <c r="Z5041" s="127"/>
      <c r="AA5041" s="128"/>
      <c r="AB5041" s="128"/>
      <c r="AD5041" s="126" t="s">
        <v>562</v>
      </c>
      <c r="AG5041" s="127"/>
      <c r="AI5041" s="127"/>
    </row>
    <row r="5042" spans="1:35" ht="14.85" customHeight="1">
      <c r="A5042" s="130">
        <v>5008449</v>
      </c>
      <c r="B5042" s="126" t="s">
        <v>9627</v>
      </c>
      <c r="C5042" s="126" t="s">
        <v>9628</v>
      </c>
      <c r="D5042" s="126" t="s">
        <v>9629</v>
      </c>
      <c r="E5042" s="126" t="s">
        <v>288</v>
      </c>
      <c r="F5042" s="126" t="s">
        <v>416</v>
      </c>
      <c r="G5042" s="126" t="s">
        <v>417</v>
      </c>
      <c r="H5042" s="126" t="s">
        <v>126</v>
      </c>
      <c r="I5042" s="126" t="s">
        <v>126</v>
      </c>
      <c r="J5042" s="126" t="s">
        <v>6346</v>
      </c>
      <c r="K5042" s="126" t="s">
        <v>504</v>
      </c>
      <c r="L5042" s="126" t="s">
        <v>6347</v>
      </c>
      <c r="M5042" s="130">
        <v>1557.92</v>
      </c>
      <c r="O5042" s="126" t="s">
        <v>422</v>
      </c>
      <c r="P5042" s="130">
        <v>0</v>
      </c>
      <c r="S5042" s="130">
        <v>0</v>
      </c>
      <c r="V5042" s="130">
        <v>1775.07</v>
      </c>
      <c r="X5042" s="126" t="s">
        <v>1034</v>
      </c>
      <c r="Z5042" s="127"/>
      <c r="AA5042" s="128">
        <v>1</v>
      </c>
      <c r="AB5042" s="128">
        <v>12</v>
      </c>
      <c r="AD5042" s="126" t="s">
        <v>562</v>
      </c>
      <c r="AG5042" s="127"/>
      <c r="AI5042" s="127"/>
    </row>
    <row r="5043" spans="1:35" ht="14.85" customHeight="1">
      <c r="A5043" s="130">
        <v>5008448</v>
      </c>
      <c r="B5043" s="126" t="s">
        <v>9630</v>
      </c>
      <c r="C5043" s="126" t="s">
        <v>9631</v>
      </c>
      <c r="D5043" s="126" t="s">
        <v>9632</v>
      </c>
      <c r="E5043" s="126" t="s">
        <v>288</v>
      </c>
      <c r="F5043" s="126" t="s">
        <v>364</v>
      </c>
      <c r="G5043" s="126" t="s">
        <v>417</v>
      </c>
      <c r="H5043" s="126" t="s">
        <v>126</v>
      </c>
      <c r="I5043" s="126" t="s">
        <v>126</v>
      </c>
      <c r="J5043" s="126" t="s">
        <v>1989</v>
      </c>
      <c r="K5043" s="126" t="s">
        <v>504</v>
      </c>
      <c r="L5043" s="126" t="s">
        <v>545</v>
      </c>
      <c r="M5043" s="130">
        <v>9739.52</v>
      </c>
      <c r="O5043" s="126" t="s">
        <v>486</v>
      </c>
      <c r="P5043" s="130">
        <v>0</v>
      </c>
      <c r="S5043" s="130">
        <v>0</v>
      </c>
      <c r="V5043" s="130">
        <v>31067.8</v>
      </c>
      <c r="X5043" s="126" t="s">
        <v>487</v>
      </c>
      <c r="Z5043" s="127"/>
      <c r="AA5043" s="128">
        <v>1</v>
      </c>
      <c r="AB5043" s="128">
        <v>60</v>
      </c>
      <c r="AC5043" s="126" t="s">
        <v>366</v>
      </c>
      <c r="AD5043" s="126" t="s">
        <v>562</v>
      </c>
      <c r="AG5043" s="127"/>
      <c r="AI5043" s="127"/>
    </row>
    <row r="5044" spans="1:35" ht="14.85" customHeight="1">
      <c r="A5044" s="130">
        <v>5008447</v>
      </c>
      <c r="B5044" s="126" t="s">
        <v>9633</v>
      </c>
      <c r="C5044" s="126" t="s">
        <v>9634</v>
      </c>
      <c r="D5044" s="126" t="s">
        <v>9635</v>
      </c>
      <c r="E5044" s="126" t="s">
        <v>288</v>
      </c>
      <c r="F5044" s="126" t="s">
        <v>416</v>
      </c>
      <c r="G5044" s="126" t="s">
        <v>417</v>
      </c>
      <c r="H5044" s="126" t="s">
        <v>126</v>
      </c>
      <c r="I5044" s="126" t="s">
        <v>126</v>
      </c>
      <c r="J5044" s="126" t="s">
        <v>6346</v>
      </c>
      <c r="K5044" s="126" t="s">
        <v>504</v>
      </c>
      <c r="L5044" s="126" t="s">
        <v>6347</v>
      </c>
      <c r="M5044" s="130">
        <v>3116.96</v>
      </c>
      <c r="O5044" s="126" t="s">
        <v>422</v>
      </c>
      <c r="P5044" s="130">
        <v>0</v>
      </c>
      <c r="S5044" s="130">
        <v>0</v>
      </c>
      <c r="V5044" s="130">
        <v>3692.96</v>
      </c>
      <c r="X5044" s="126" t="s">
        <v>949</v>
      </c>
      <c r="Z5044" s="127"/>
      <c r="AA5044" s="128">
        <v>1</v>
      </c>
      <c r="AB5044" s="128">
        <v>12</v>
      </c>
      <c r="AD5044" s="126" t="s">
        <v>562</v>
      </c>
      <c r="AG5044" s="127"/>
      <c r="AI5044" s="127"/>
    </row>
    <row r="5045" spans="1:35" ht="14.85" customHeight="1">
      <c r="A5045" s="130">
        <v>5008979</v>
      </c>
      <c r="B5045" s="126" t="s">
        <v>413</v>
      </c>
      <c r="C5045" s="126" t="s">
        <v>9636</v>
      </c>
      <c r="D5045" s="126" t="s">
        <v>9637</v>
      </c>
      <c r="E5045" s="126" t="s">
        <v>288</v>
      </c>
      <c r="F5045" s="126" t="s">
        <v>416</v>
      </c>
      <c r="G5045" s="126" t="s">
        <v>417</v>
      </c>
      <c r="H5045" s="126" t="s">
        <v>126</v>
      </c>
      <c r="I5045" s="126" t="s">
        <v>126</v>
      </c>
      <c r="J5045" s="126" t="s">
        <v>4016</v>
      </c>
      <c r="K5045" s="126" t="s">
        <v>3381</v>
      </c>
      <c r="L5045" s="126" t="s">
        <v>694</v>
      </c>
      <c r="M5045" s="130">
        <v>340.48</v>
      </c>
      <c r="O5045" s="126" t="s">
        <v>422</v>
      </c>
      <c r="P5045" s="130">
        <v>0</v>
      </c>
      <c r="S5045" s="130">
        <v>0</v>
      </c>
      <c r="V5045" s="130">
        <v>630</v>
      </c>
      <c r="X5045" s="126" t="s">
        <v>497</v>
      </c>
      <c r="Z5045" s="127"/>
      <c r="AA5045" s="128">
        <v>1</v>
      </c>
      <c r="AB5045" s="128">
        <v>12</v>
      </c>
      <c r="AD5045" s="126" t="s">
        <v>1801</v>
      </c>
      <c r="AG5045" s="127"/>
      <c r="AI5045" s="127"/>
    </row>
    <row r="5046" spans="1:35" ht="14.85" customHeight="1">
      <c r="A5046" s="130">
        <v>5008978</v>
      </c>
      <c r="B5046" s="126" t="s">
        <v>413</v>
      </c>
      <c r="C5046" s="126" t="s">
        <v>1240</v>
      </c>
      <c r="D5046" s="126" t="s">
        <v>9638</v>
      </c>
      <c r="E5046" s="126" t="s">
        <v>288</v>
      </c>
      <c r="F5046" s="126" t="s">
        <v>416</v>
      </c>
      <c r="G5046" s="126" t="s">
        <v>417</v>
      </c>
      <c r="H5046" s="126" t="s">
        <v>126</v>
      </c>
      <c r="I5046" s="126" t="s">
        <v>126</v>
      </c>
      <c r="J5046" s="126" t="s">
        <v>4016</v>
      </c>
      <c r="K5046" s="126" t="s">
        <v>3381</v>
      </c>
      <c r="L5046" s="126" t="s">
        <v>694</v>
      </c>
      <c r="M5046" s="130">
        <v>125</v>
      </c>
      <c r="O5046" s="126" t="s">
        <v>587</v>
      </c>
      <c r="P5046" s="130">
        <v>0</v>
      </c>
      <c r="S5046" s="130">
        <v>0</v>
      </c>
      <c r="V5046" s="130">
        <v>125</v>
      </c>
      <c r="X5046" s="126" t="s">
        <v>588</v>
      </c>
      <c r="Z5046" s="127"/>
      <c r="AA5046" s="128">
        <v>1</v>
      </c>
      <c r="AB5046" s="128">
        <v>12</v>
      </c>
      <c r="AD5046" s="126" t="s">
        <v>1801</v>
      </c>
      <c r="AG5046" s="127"/>
      <c r="AI5046" s="127"/>
    </row>
    <row r="5047" spans="1:35" ht="14.85" customHeight="1">
      <c r="A5047" s="130">
        <v>5008975</v>
      </c>
      <c r="B5047" s="126" t="s">
        <v>413</v>
      </c>
      <c r="C5047" s="126" t="s">
        <v>9639</v>
      </c>
      <c r="D5047" s="126" t="s">
        <v>9640</v>
      </c>
      <c r="E5047" s="126" t="s">
        <v>288</v>
      </c>
      <c r="F5047" s="126" t="s">
        <v>416</v>
      </c>
      <c r="G5047" s="126" t="s">
        <v>417</v>
      </c>
      <c r="H5047" s="126" t="s">
        <v>126</v>
      </c>
      <c r="I5047" s="126" t="s">
        <v>126</v>
      </c>
      <c r="J5047" s="126" t="s">
        <v>4016</v>
      </c>
      <c r="K5047" s="126" t="s">
        <v>3381</v>
      </c>
      <c r="L5047" s="126" t="s">
        <v>694</v>
      </c>
      <c r="M5047" s="130">
        <v>682.08</v>
      </c>
      <c r="O5047" s="126" t="s">
        <v>422</v>
      </c>
      <c r="P5047" s="130">
        <v>0</v>
      </c>
      <c r="S5047" s="130">
        <v>0</v>
      </c>
      <c r="V5047" s="130">
        <v>1260</v>
      </c>
      <c r="X5047" s="126" t="s">
        <v>423</v>
      </c>
      <c r="Z5047" s="127"/>
      <c r="AA5047" s="128">
        <v>1</v>
      </c>
      <c r="AB5047" s="128">
        <v>12</v>
      </c>
      <c r="AD5047" s="126" t="s">
        <v>1801</v>
      </c>
      <c r="AG5047" s="127"/>
      <c r="AI5047" s="127"/>
    </row>
    <row r="5048" spans="1:35" ht="14.85" customHeight="1">
      <c r="A5048" s="130">
        <v>5008974</v>
      </c>
      <c r="B5048" s="126" t="s">
        <v>413</v>
      </c>
      <c r="C5048" s="126" t="s">
        <v>9641</v>
      </c>
      <c r="D5048" s="126" t="s">
        <v>9642</v>
      </c>
      <c r="E5048" s="126" t="s">
        <v>288</v>
      </c>
      <c r="F5048" s="126" t="s">
        <v>416</v>
      </c>
      <c r="G5048" s="126" t="s">
        <v>417</v>
      </c>
      <c r="H5048" s="126" t="s">
        <v>126</v>
      </c>
      <c r="I5048" s="126" t="s">
        <v>126</v>
      </c>
      <c r="J5048" s="126" t="s">
        <v>4016</v>
      </c>
      <c r="K5048" s="126" t="s">
        <v>3381</v>
      </c>
      <c r="L5048" s="126" t="s">
        <v>694</v>
      </c>
      <c r="M5048" s="130">
        <v>682.08</v>
      </c>
      <c r="O5048" s="126" t="s">
        <v>422</v>
      </c>
      <c r="P5048" s="130">
        <v>0</v>
      </c>
      <c r="S5048" s="130">
        <v>0</v>
      </c>
      <c r="V5048" s="130">
        <v>805</v>
      </c>
      <c r="X5048" s="126" t="s">
        <v>423</v>
      </c>
      <c r="Z5048" s="127"/>
      <c r="AA5048" s="128">
        <v>1</v>
      </c>
      <c r="AB5048" s="128">
        <v>12</v>
      </c>
      <c r="AD5048" s="126" t="s">
        <v>1801</v>
      </c>
      <c r="AG5048" s="127"/>
      <c r="AI5048" s="127"/>
    </row>
    <row r="5049" spans="1:35" ht="14.85" customHeight="1">
      <c r="A5049" s="130">
        <v>5010659</v>
      </c>
      <c r="B5049" s="126" t="s">
        <v>413</v>
      </c>
      <c r="C5049" s="126" t="s">
        <v>9643</v>
      </c>
      <c r="D5049" s="126" t="s">
        <v>5382</v>
      </c>
      <c r="E5049" s="126" t="s">
        <v>288</v>
      </c>
      <c r="F5049" s="126" t="s">
        <v>364</v>
      </c>
      <c r="G5049" s="126" t="s">
        <v>417</v>
      </c>
      <c r="H5049" s="126" t="s">
        <v>126</v>
      </c>
      <c r="I5049" s="126" t="s">
        <v>126</v>
      </c>
      <c r="J5049" s="126" t="s">
        <v>2924</v>
      </c>
      <c r="K5049" s="126" t="s">
        <v>535</v>
      </c>
      <c r="L5049" s="126" t="s">
        <v>2925</v>
      </c>
      <c r="M5049" s="130">
        <v>6817.44</v>
      </c>
      <c r="O5049" s="126" t="s">
        <v>365</v>
      </c>
      <c r="P5049" s="130">
        <v>0</v>
      </c>
      <c r="S5049" s="130">
        <v>0</v>
      </c>
      <c r="V5049" s="130">
        <v>16800</v>
      </c>
      <c r="X5049" s="126" t="s">
        <v>469</v>
      </c>
      <c r="Z5049" s="127"/>
      <c r="AA5049" s="128">
        <v>1</v>
      </c>
      <c r="AB5049" s="128">
        <v>60</v>
      </c>
      <c r="AC5049" s="126" t="s">
        <v>366</v>
      </c>
      <c r="AD5049" s="126" t="s">
        <v>859</v>
      </c>
      <c r="AG5049" s="127"/>
      <c r="AI5049" s="127"/>
    </row>
    <row r="5050" spans="1:35" ht="14.85" customHeight="1">
      <c r="A5050" s="130">
        <v>5010658</v>
      </c>
      <c r="B5050" s="126" t="s">
        <v>413</v>
      </c>
      <c r="C5050" s="126" t="s">
        <v>9644</v>
      </c>
      <c r="D5050" s="126" t="s">
        <v>5382</v>
      </c>
      <c r="E5050" s="126" t="s">
        <v>288</v>
      </c>
      <c r="F5050" s="126" t="s">
        <v>364</v>
      </c>
      <c r="G5050" s="126" t="s">
        <v>417</v>
      </c>
      <c r="H5050" s="126" t="s">
        <v>126</v>
      </c>
      <c r="I5050" s="126" t="s">
        <v>126</v>
      </c>
      <c r="J5050" s="126" t="s">
        <v>2924</v>
      </c>
      <c r="K5050" s="126" t="s">
        <v>535</v>
      </c>
      <c r="L5050" s="126" t="s">
        <v>2925</v>
      </c>
      <c r="M5050" s="130">
        <v>6817.44</v>
      </c>
      <c r="O5050" s="126" t="s">
        <v>365</v>
      </c>
      <c r="P5050" s="130">
        <v>0</v>
      </c>
      <c r="S5050" s="130">
        <v>0</v>
      </c>
      <c r="V5050" s="130">
        <v>12137.98</v>
      </c>
      <c r="X5050" s="126" t="s">
        <v>469</v>
      </c>
      <c r="Z5050" s="127"/>
      <c r="AA5050" s="128">
        <v>1</v>
      </c>
      <c r="AB5050" s="128">
        <v>60</v>
      </c>
      <c r="AC5050" s="126" t="s">
        <v>366</v>
      </c>
      <c r="AD5050" s="126" t="s">
        <v>859</v>
      </c>
      <c r="AG5050" s="127"/>
      <c r="AI5050" s="127"/>
    </row>
    <row r="5051" spans="1:35" ht="14.85" customHeight="1">
      <c r="A5051" s="130">
        <v>5011176</v>
      </c>
      <c r="B5051" s="126" t="s">
        <v>413</v>
      </c>
      <c r="C5051" s="126" t="s">
        <v>842</v>
      </c>
      <c r="D5051" s="126" t="s">
        <v>9645</v>
      </c>
      <c r="E5051" s="126" t="s">
        <v>288</v>
      </c>
      <c r="F5051" s="126" t="s">
        <v>491</v>
      </c>
      <c r="G5051" s="126" t="s">
        <v>417</v>
      </c>
      <c r="H5051" s="126" t="s">
        <v>126</v>
      </c>
      <c r="I5051" s="126" t="s">
        <v>126</v>
      </c>
      <c r="J5051" s="126" t="s">
        <v>503</v>
      </c>
      <c r="K5051" s="126" t="s">
        <v>504</v>
      </c>
      <c r="L5051" s="126" t="s">
        <v>505</v>
      </c>
      <c r="M5051" s="130">
        <v>10547.09</v>
      </c>
      <c r="N5051" s="126" t="s">
        <v>290</v>
      </c>
      <c r="O5051" s="126" t="s">
        <v>844</v>
      </c>
      <c r="P5051" s="130">
        <v>0</v>
      </c>
      <c r="S5051" s="130">
        <v>0</v>
      </c>
      <c r="V5051" s="130">
        <v>11718.99</v>
      </c>
      <c r="X5051" s="126" t="s">
        <v>845</v>
      </c>
      <c r="Y5051" s="126" t="s">
        <v>517</v>
      </c>
      <c r="Z5051" s="127" t="s">
        <v>309</v>
      </c>
      <c r="AA5051" s="128">
        <v>1</v>
      </c>
      <c r="AB5051" s="128">
        <v>84</v>
      </c>
      <c r="AD5051" s="126" t="s">
        <v>1222</v>
      </c>
      <c r="AG5051" s="127"/>
      <c r="AI5051" s="127"/>
    </row>
    <row r="5052" spans="1:35" ht="14.85" customHeight="1">
      <c r="A5052" s="130">
        <v>5011175</v>
      </c>
      <c r="B5052" s="126" t="s">
        <v>413</v>
      </c>
      <c r="C5052" s="126" t="s">
        <v>842</v>
      </c>
      <c r="D5052" s="126" t="s">
        <v>9646</v>
      </c>
      <c r="E5052" s="126" t="s">
        <v>288</v>
      </c>
      <c r="F5052" s="126" t="s">
        <v>491</v>
      </c>
      <c r="G5052" s="126" t="s">
        <v>417</v>
      </c>
      <c r="H5052" s="126" t="s">
        <v>126</v>
      </c>
      <c r="I5052" s="126" t="s">
        <v>126</v>
      </c>
      <c r="J5052" s="126" t="s">
        <v>503</v>
      </c>
      <c r="K5052" s="126" t="s">
        <v>504</v>
      </c>
      <c r="L5052" s="126" t="s">
        <v>505</v>
      </c>
      <c r="M5052" s="130">
        <v>143158.39000000001</v>
      </c>
      <c r="N5052" s="126" t="s">
        <v>290</v>
      </c>
      <c r="O5052" s="126" t="s">
        <v>1399</v>
      </c>
      <c r="P5052" s="130">
        <v>0</v>
      </c>
      <c r="S5052" s="130">
        <v>0</v>
      </c>
      <c r="V5052" s="130">
        <v>146079.99</v>
      </c>
      <c r="X5052" s="126" t="s">
        <v>1400</v>
      </c>
      <c r="Y5052" s="126" t="s">
        <v>517</v>
      </c>
      <c r="Z5052" s="127" t="s">
        <v>1401</v>
      </c>
      <c r="AA5052" s="128">
        <v>1</v>
      </c>
      <c r="AB5052" s="128">
        <v>84</v>
      </c>
      <c r="AD5052" s="126" t="s">
        <v>1222</v>
      </c>
      <c r="AG5052" s="127"/>
      <c r="AI5052" s="127"/>
    </row>
    <row r="5053" spans="1:35" ht="14.85" customHeight="1">
      <c r="A5053" s="130">
        <v>5011174</v>
      </c>
      <c r="B5053" s="126" t="s">
        <v>413</v>
      </c>
      <c r="C5053" s="126" t="s">
        <v>842</v>
      </c>
      <c r="D5053" s="126" t="s">
        <v>9647</v>
      </c>
      <c r="E5053" s="126" t="s">
        <v>288</v>
      </c>
      <c r="F5053" s="126" t="s">
        <v>491</v>
      </c>
      <c r="G5053" s="126" t="s">
        <v>417</v>
      </c>
      <c r="H5053" s="126" t="s">
        <v>126</v>
      </c>
      <c r="I5053" s="126" t="s">
        <v>126</v>
      </c>
      <c r="J5053" s="126" t="s">
        <v>503</v>
      </c>
      <c r="K5053" s="126" t="s">
        <v>504</v>
      </c>
      <c r="L5053" s="126" t="s">
        <v>505</v>
      </c>
      <c r="M5053" s="130">
        <v>35621.19</v>
      </c>
      <c r="N5053" s="126" t="s">
        <v>290</v>
      </c>
      <c r="O5053" s="126" t="s">
        <v>1399</v>
      </c>
      <c r="P5053" s="130">
        <v>0</v>
      </c>
      <c r="S5053" s="130">
        <v>0</v>
      </c>
      <c r="V5053" s="130">
        <v>37495.99</v>
      </c>
      <c r="X5053" s="126" t="s">
        <v>4475</v>
      </c>
      <c r="Y5053" s="126" t="s">
        <v>517</v>
      </c>
      <c r="Z5053" s="127" t="s">
        <v>296</v>
      </c>
      <c r="AA5053" s="128">
        <v>1</v>
      </c>
      <c r="AB5053" s="128">
        <v>84</v>
      </c>
      <c r="AD5053" s="126" t="s">
        <v>1222</v>
      </c>
      <c r="AG5053" s="127"/>
      <c r="AI5053" s="127"/>
    </row>
    <row r="5054" spans="1:35" ht="14.85" customHeight="1">
      <c r="A5054" s="130">
        <v>5011173</v>
      </c>
      <c r="B5054" s="126" t="s">
        <v>413</v>
      </c>
      <c r="C5054" s="126" t="s">
        <v>842</v>
      </c>
      <c r="D5054" s="126" t="s">
        <v>9648</v>
      </c>
      <c r="E5054" s="126" t="s">
        <v>288</v>
      </c>
      <c r="F5054" s="126" t="s">
        <v>491</v>
      </c>
      <c r="G5054" s="126" t="s">
        <v>417</v>
      </c>
      <c r="H5054" s="126" t="s">
        <v>126</v>
      </c>
      <c r="I5054" s="126" t="s">
        <v>126</v>
      </c>
      <c r="J5054" s="126" t="s">
        <v>503</v>
      </c>
      <c r="K5054" s="126" t="s">
        <v>504</v>
      </c>
      <c r="L5054" s="126" t="s">
        <v>505</v>
      </c>
      <c r="M5054" s="130">
        <v>9974.7000000000007</v>
      </c>
      <c r="N5054" s="126" t="s">
        <v>290</v>
      </c>
      <c r="O5054" s="126" t="s">
        <v>844</v>
      </c>
      <c r="P5054" s="130">
        <v>0</v>
      </c>
      <c r="S5054" s="130">
        <v>0</v>
      </c>
      <c r="V5054" s="130">
        <v>11083</v>
      </c>
      <c r="X5054" s="126" t="s">
        <v>845</v>
      </c>
      <c r="Y5054" s="126" t="s">
        <v>517</v>
      </c>
      <c r="Z5054" s="127" t="s">
        <v>309</v>
      </c>
      <c r="AA5054" s="128">
        <v>1</v>
      </c>
      <c r="AB5054" s="128">
        <v>84</v>
      </c>
      <c r="AD5054" s="126" t="s">
        <v>1222</v>
      </c>
      <c r="AG5054" s="127"/>
      <c r="AI5054" s="127"/>
    </row>
    <row r="5055" spans="1:35" ht="14.85" customHeight="1">
      <c r="A5055" s="130">
        <v>5011172</v>
      </c>
      <c r="B5055" s="126" t="s">
        <v>413</v>
      </c>
      <c r="C5055" s="126" t="s">
        <v>842</v>
      </c>
      <c r="D5055" s="126" t="s">
        <v>9649</v>
      </c>
      <c r="E5055" s="126" t="s">
        <v>288</v>
      </c>
      <c r="F5055" s="126" t="s">
        <v>491</v>
      </c>
      <c r="G5055" s="126" t="s">
        <v>417</v>
      </c>
      <c r="H5055" s="126" t="s">
        <v>126</v>
      </c>
      <c r="I5055" s="126" t="s">
        <v>126</v>
      </c>
      <c r="J5055" s="126" t="s">
        <v>503</v>
      </c>
      <c r="K5055" s="126" t="s">
        <v>504</v>
      </c>
      <c r="L5055" s="126" t="s">
        <v>505</v>
      </c>
      <c r="M5055" s="130">
        <v>21339.85</v>
      </c>
      <c r="N5055" s="126" t="s">
        <v>290</v>
      </c>
      <c r="O5055" s="126" t="s">
        <v>1399</v>
      </c>
      <c r="P5055" s="130">
        <v>0</v>
      </c>
      <c r="S5055" s="130">
        <v>0</v>
      </c>
      <c r="V5055" s="130">
        <v>22463</v>
      </c>
      <c r="X5055" s="126" t="s">
        <v>4475</v>
      </c>
      <c r="Y5055" s="126" t="s">
        <v>517</v>
      </c>
      <c r="Z5055" s="127" t="s">
        <v>296</v>
      </c>
      <c r="AA5055" s="128">
        <v>1</v>
      </c>
      <c r="AB5055" s="128">
        <v>84</v>
      </c>
      <c r="AD5055" s="126" t="s">
        <v>1222</v>
      </c>
      <c r="AG5055" s="127"/>
      <c r="AI5055" s="127"/>
    </row>
    <row r="5056" spans="1:35" ht="14.85" customHeight="1">
      <c r="A5056" s="130">
        <v>5011171</v>
      </c>
      <c r="B5056" s="126" t="s">
        <v>413</v>
      </c>
      <c r="C5056" s="126" t="s">
        <v>842</v>
      </c>
      <c r="D5056" s="126" t="s">
        <v>9650</v>
      </c>
      <c r="E5056" s="126" t="s">
        <v>288</v>
      </c>
      <c r="F5056" s="126" t="s">
        <v>491</v>
      </c>
      <c r="G5056" s="126" t="s">
        <v>417</v>
      </c>
      <c r="H5056" s="126" t="s">
        <v>126</v>
      </c>
      <c r="I5056" s="126" t="s">
        <v>126</v>
      </c>
      <c r="J5056" s="126" t="s">
        <v>503</v>
      </c>
      <c r="K5056" s="126" t="s">
        <v>504</v>
      </c>
      <c r="L5056" s="126" t="s">
        <v>505</v>
      </c>
      <c r="M5056" s="130">
        <v>75401.5</v>
      </c>
      <c r="N5056" s="126" t="s">
        <v>290</v>
      </c>
      <c r="O5056" s="126" t="s">
        <v>1399</v>
      </c>
      <c r="P5056" s="130">
        <v>0</v>
      </c>
      <c r="S5056" s="130">
        <v>0</v>
      </c>
      <c r="V5056" s="130">
        <v>79370</v>
      </c>
      <c r="X5056" s="126" t="s">
        <v>1409</v>
      </c>
      <c r="Y5056" s="126" t="s">
        <v>517</v>
      </c>
      <c r="Z5056" s="127" t="s">
        <v>296</v>
      </c>
      <c r="AA5056" s="128">
        <v>1</v>
      </c>
      <c r="AB5056" s="128">
        <v>84</v>
      </c>
      <c r="AD5056" s="126" t="s">
        <v>1222</v>
      </c>
      <c r="AG5056" s="127"/>
      <c r="AI5056" s="127"/>
    </row>
    <row r="5057" spans="1:35" ht="14.85" customHeight="1">
      <c r="A5057" s="130">
        <v>5011170</v>
      </c>
      <c r="B5057" s="126" t="s">
        <v>413</v>
      </c>
      <c r="C5057" s="126" t="s">
        <v>842</v>
      </c>
      <c r="D5057" s="126" t="s">
        <v>9651</v>
      </c>
      <c r="E5057" s="126" t="s">
        <v>288</v>
      </c>
      <c r="F5057" s="126" t="s">
        <v>491</v>
      </c>
      <c r="G5057" s="126" t="s">
        <v>417</v>
      </c>
      <c r="H5057" s="126" t="s">
        <v>126</v>
      </c>
      <c r="I5057" s="126" t="s">
        <v>126</v>
      </c>
      <c r="J5057" s="126" t="s">
        <v>503</v>
      </c>
      <c r="K5057" s="126" t="s">
        <v>504</v>
      </c>
      <c r="L5057" s="126" t="s">
        <v>505</v>
      </c>
      <c r="M5057" s="130">
        <v>2459.69</v>
      </c>
      <c r="N5057" s="126" t="s">
        <v>290</v>
      </c>
      <c r="O5057" s="126" t="s">
        <v>844</v>
      </c>
      <c r="P5057" s="130">
        <v>0</v>
      </c>
      <c r="S5057" s="130">
        <v>0</v>
      </c>
      <c r="V5057" s="130">
        <v>2732.99</v>
      </c>
      <c r="X5057" s="126" t="s">
        <v>845</v>
      </c>
      <c r="Y5057" s="126" t="s">
        <v>517</v>
      </c>
      <c r="Z5057" s="127" t="s">
        <v>309</v>
      </c>
      <c r="AA5057" s="128">
        <v>1</v>
      </c>
      <c r="AB5057" s="128">
        <v>84</v>
      </c>
      <c r="AD5057" s="126" t="s">
        <v>1222</v>
      </c>
      <c r="AG5057" s="127"/>
      <c r="AI5057" s="127"/>
    </row>
    <row r="5058" spans="1:35" ht="14.85" customHeight="1">
      <c r="A5058" s="130">
        <v>5011166</v>
      </c>
      <c r="B5058" s="126" t="s">
        <v>413</v>
      </c>
      <c r="C5058" s="126" t="s">
        <v>5886</v>
      </c>
      <c r="D5058" s="126" t="s">
        <v>5887</v>
      </c>
      <c r="E5058" s="126" t="s">
        <v>288</v>
      </c>
      <c r="F5058" s="126" t="s">
        <v>364</v>
      </c>
      <c r="G5058" s="126" t="s">
        <v>417</v>
      </c>
      <c r="H5058" s="126" t="s">
        <v>126</v>
      </c>
      <c r="I5058" s="126" t="s">
        <v>126</v>
      </c>
      <c r="J5058" s="126" t="s">
        <v>886</v>
      </c>
      <c r="K5058" s="126" t="s">
        <v>443</v>
      </c>
      <c r="L5058" s="126" t="s">
        <v>887</v>
      </c>
      <c r="M5058" s="130">
        <v>9739.1299999999992</v>
      </c>
      <c r="O5058" s="126" t="s">
        <v>486</v>
      </c>
      <c r="P5058" s="130">
        <v>0</v>
      </c>
      <c r="S5058" s="130">
        <v>0</v>
      </c>
      <c r="V5058" s="130">
        <v>13147.8</v>
      </c>
      <c r="X5058" s="126" t="s">
        <v>549</v>
      </c>
      <c r="Z5058" s="127"/>
      <c r="AA5058" s="128">
        <v>2</v>
      </c>
      <c r="AB5058" s="128">
        <v>60</v>
      </c>
      <c r="AC5058" s="126" t="s">
        <v>366</v>
      </c>
      <c r="AD5058" s="126" t="s">
        <v>1222</v>
      </c>
      <c r="AG5058" s="127"/>
      <c r="AI5058" s="127"/>
    </row>
    <row r="5059" spans="1:35" ht="14.85" customHeight="1">
      <c r="A5059" s="130">
        <v>5007442</v>
      </c>
      <c r="B5059" s="126" t="s">
        <v>9652</v>
      </c>
      <c r="C5059" s="126" t="s">
        <v>9653</v>
      </c>
      <c r="D5059" s="126" t="s">
        <v>9654</v>
      </c>
      <c r="E5059" s="126" t="s">
        <v>288</v>
      </c>
      <c r="F5059" s="126" t="s">
        <v>440</v>
      </c>
      <c r="G5059" s="126" t="s">
        <v>2269</v>
      </c>
      <c r="H5059" s="126" t="s">
        <v>974</v>
      </c>
      <c r="I5059" s="126" t="s">
        <v>126</v>
      </c>
      <c r="J5059" s="126" t="s">
        <v>1645</v>
      </c>
      <c r="K5059" s="126" t="s">
        <v>613</v>
      </c>
      <c r="L5059" s="126" t="s">
        <v>1646</v>
      </c>
      <c r="M5059" s="130">
        <v>524.16</v>
      </c>
      <c r="O5059" s="126" t="s">
        <v>449</v>
      </c>
      <c r="P5059" s="130">
        <v>0</v>
      </c>
      <c r="S5059" s="130">
        <v>0</v>
      </c>
      <c r="V5059" s="130">
        <v>524.16</v>
      </c>
      <c r="X5059" s="126" t="s">
        <v>2732</v>
      </c>
      <c r="Z5059" s="127"/>
      <c r="AA5059" s="128">
        <v>1</v>
      </c>
      <c r="AB5059" s="128">
        <v>1</v>
      </c>
      <c r="AD5059" s="126" t="s">
        <v>562</v>
      </c>
      <c r="AG5059" s="127"/>
      <c r="AI5059" s="127"/>
    </row>
    <row r="5060" spans="1:35" ht="14.85" customHeight="1">
      <c r="A5060" s="130">
        <v>5007440</v>
      </c>
      <c r="B5060" s="126" t="s">
        <v>413</v>
      </c>
      <c r="C5060" s="126" t="s">
        <v>9655</v>
      </c>
      <c r="D5060" s="126" t="s">
        <v>9656</v>
      </c>
      <c r="E5060" s="126" t="s">
        <v>288</v>
      </c>
      <c r="F5060" s="126" t="s">
        <v>532</v>
      </c>
      <c r="G5060" s="126" t="s">
        <v>1552</v>
      </c>
      <c r="H5060" s="126" t="s">
        <v>126</v>
      </c>
      <c r="I5060" s="126" t="s">
        <v>418</v>
      </c>
      <c r="J5060" s="126" t="s">
        <v>9657</v>
      </c>
      <c r="K5060" s="126" t="s">
        <v>8266</v>
      </c>
      <c r="L5060" s="126" t="s">
        <v>6040</v>
      </c>
      <c r="M5060" s="130">
        <v>73.02</v>
      </c>
      <c r="O5060" s="126" t="s">
        <v>4049</v>
      </c>
      <c r="P5060" s="130">
        <v>0</v>
      </c>
      <c r="S5060" s="130">
        <v>0</v>
      </c>
      <c r="V5060" s="130">
        <v>73.02</v>
      </c>
      <c r="X5060" s="126" t="s">
        <v>4050</v>
      </c>
      <c r="Z5060" s="127"/>
      <c r="AA5060" s="128"/>
      <c r="AB5060" s="128"/>
      <c r="AD5060" s="126" t="s">
        <v>1801</v>
      </c>
      <c r="AG5060" s="127"/>
      <c r="AI5060" s="127"/>
    </row>
    <row r="5061" spans="1:35" ht="14.85" customHeight="1">
      <c r="A5061" s="130">
        <v>5007439</v>
      </c>
      <c r="B5061" s="126" t="s">
        <v>413</v>
      </c>
      <c r="C5061" s="126" t="s">
        <v>9658</v>
      </c>
      <c r="D5061" s="126" t="s">
        <v>9659</v>
      </c>
      <c r="E5061" s="126" t="s">
        <v>288</v>
      </c>
      <c r="F5061" s="126" t="s">
        <v>532</v>
      </c>
      <c r="G5061" s="126" t="s">
        <v>417</v>
      </c>
      <c r="H5061" s="126" t="s">
        <v>126</v>
      </c>
      <c r="I5061" s="126" t="s">
        <v>126</v>
      </c>
      <c r="J5061" s="126" t="s">
        <v>9657</v>
      </c>
      <c r="K5061" s="126" t="s">
        <v>8266</v>
      </c>
      <c r="L5061" s="126" t="s">
        <v>6040</v>
      </c>
      <c r="M5061" s="130">
        <v>243.04</v>
      </c>
      <c r="O5061" s="126" t="s">
        <v>4049</v>
      </c>
      <c r="P5061" s="130">
        <v>0</v>
      </c>
      <c r="S5061" s="130">
        <v>0</v>
      </c>
      <c r="V5061" s="130">
        <v>243.47</v>
      </c>
      <c r="X5061" s="126" t="s">
        <v>7728</v>
      </c>
      <c r="Z5061" s="127"/>
      <c r="AA5061" s="128">
        <v>1</v>
      </c>
      <c r="AB5061" s="128">
        <v>60</v>
      </c>
      <c r="AD5061" s="126" t="s">
        <v>1801</v>
      </c>
      <c r="AG5061" s="127"/>
      <c r="AI5061" s="127"/>
    </row>
    <row r="5062" spans="1:35" ht="14.85" customHeight="1">
      <c r="A5062" s="130">
        <v>5009129</v>
      </c>
      <c r="B5062" s="126" t="s">
        <v>9660</v>
      </c>
      <c r="C5062" s="126" t="s">
        <v>9661</v>
      </c>
      <c r="D5062" s="126" t="s">
        <v>4022</v>
      </c>
      <c r="E5062" s="126" t="s">
        <v>288</v>
      </c>
      <c r="F5062" s="126" t="s">
        <v>491</v>
      </c>
      <c r="G5062" s="126" t="s">
        <v>417</v>
      </c>
      <c r="H5062" s="126" t="s">
        <v>126</v>
      </c>
      <c r="I5062" s="126" t="s">
        <v>308</v>
      </c>
      <c r="J5062" s="126" t="s">
        <v>930</v>
      </c>
      <c r="K5062" s="126" t="s">
        <v>504</v>
      </c>
      <c r="L5062" s="126" t="s">
        <v>931</v>
      </c>
      <c r="M5062" s="130">
        <v>2903.39</v>
      </c>
      <c r="N5062" s="126" t="s">
        <v>290</v>
      </c>
      <c r="O5062" s="126" t="s">
        <v>1311</v>
      </c>
      <c r="P5062" s="130">
        <v>0</v>
      </c>
      <c r="S5062" s="130">
        <v>0</v>
      </c>
      <c r="V5062" s="130">
        <v>3225.99</v>
      </c>
      <c r="X5062" s="126" t="s">
        <v>1312</v>
      </c>
      <c r="Y5062" s="126" t="s">
        <v>517</v>
      </c>
      <c r="Z5062" s="127" t="s">
        <v>309</v>
      </c>
      <c r="AA5062" s="128">
        <v>1</v>
      </c>
      <c r="AB5062" s="128">
        <v>60</v>
      </c>
      <c r="AD5062" s="126" t="s">
        <v>562</v>
      </c>
      <c r="AG5062" s="127"/>
      <c r="AI5062" s="127"/>
    </row>
    <row r="5063" spans="1:35" ht="14.85" customHeight="1">
      <c r="A5063" s="130">
        <v>5009128</v>
      </c>
      <c r="B5063" s="126" t="s">
        <v>9662</v>
      </c>
      <c r="C5063" s="126" t="s">
        <v>5179</v>
      </c>
      <c r="D5063" s="126" t="s">
        <v>9663</v>
      </c>
      <c r="E5063" s="126" t="s">
        <v>288</v>
      </c>
      <c r="F5063" s="126" t="s">
        <v>440</v>
      </c>
      <c r="G5063" s="126" t="s">
        <v>463</v>
      </c>
      <c r="H5063" s="126" t="s">
        <v>126</v>
      </c>
      <c r="I5063" s="126" t="s">
        <v>418</v>
      </c>
      <c r="J5063" s="126" t="s">
        <v>962</v>
      </c>
      <c r="K5063" s="126" t="s">
        <v>443</v>
      </c>
      <c r="L5063" s="126" t="s">
        <v>963</v>
      </c>
      <c r="M5063" s="130">
        <v>2721.6</v>
      </c>
      <c r="O5063" s="126" t="s">
        <v>445</v>
      </c>
      <c r="P5063" s="130">
        <v>0</v>
      </c>
      <c r="S5063" s="130">
        <v>0</v>
      </c>
      <c r="V5063" s="130">
        <v>2721.6</v>
      </c>
      <c r="X5063" s="126" t="s">
        <v>464</v>
      </c>
      <c r="Z5063" s="127"/>
      <c r="AA5063" s="128">
        <v>30</v>
      </c>
      <c r="AB5063" s="128">
        <v>1</v>
      </c>
      <c r="AD5063" s="126" t="s">
        <v>562</v>
      </c>
      <c r="AG5063" s="127"/>
      <c r="AI5063" s="127"/>
    </row>
    <row r="5064" spans="1:35" ht="14.85" customHeight="1">
      <c r="A5064" s="130">
        <v>5009126</v>
      </c>
      <c r="B5064" s="126" t="s">
        <v>9664</v>
      </c>
      <c r="C5064" s="126" t="s">
        <v>5179</v>
      </c>
      <c r="D5064" s="126" t="s">
        <v>9665</v>
      </c>
      <c r="E5064" s="126" t="s">
        <v>288</v>
      </c>
      <c r="F5064" s="126" t="s">
        <v>440</v>
      </c>
      <c r="G5064" s="126" t="s">
        <v>463</v>
      </c>
      <c r="H5064" s="126" t="s">
        <v>126</v>
      </c>
      <c r="I5064" s="126" t="s">
        <v>418</v>
      </c>
      <c r="J5064" s="126" t="s">
        <v>962</v>
      </c>
      <c r="K5064" s="126" t="s">
        <v>443</v>
      </c>
      <c r="L5064" s="126" t="s">
        <v>963</v>
      </c>
      <c r="M5064" s="130">
        <v>2721.6</v>
      </c>
      <c r="O5064" s="126" t="s">
        <v>445</v>
      </c>
      <c r="P5064" s="130">
        <v>0</v>
      </c>
      <c r="S5064" s="130">
        <v>0</v>
      </c>
      <c r="V5064" s="130">
        <v>2721.6</v>
      </c>
      <c r="X5064" s="126" t="s">
        <v>464</v>
      </c>
      <c r="Z5064" s="127"/>
      <c r="AA5064" s="128">
        <v>30</v>
      </c>
      <c r="AB5064" s="128">
        <v>1</v>
      </c>
      <c r="AD5064" s="126" t="s">
        <v>562</v>
      </c>
      <c r="AG5064" s="127"/>
      <c r="AI5064" s="127"/>
    </row>
    <row r="5065" spans="1:35" ht="14.85" customHeight="1">
      <c r="A5065" s="130">
        <v>5009125</v>
      </c>
      <c r="B5065" s="126" t="s">
        <v>9666</v>
      </c>
      <c r="C5065" s="126" t="s">
        <v>5179</v>
      </c>
      <c r="D5065" s="126" t="s">
        <v>9667</v>
      </c>
      <c r="E5065" s="126" t="s">
        <v>288</v>
      </c>
      <c r="F5065" s="126" t="s">
        <v>440</v>
      </c>
      <c r="G5065" s="126" t="s">
        <v>463</v>
      </c>
      <c r="H5065" s="126" t="s">
        <v>126</v>
      </c>
      <c r="I5065" s="126" t="s">
        <v>418</v>
      </c>
      <c r="J5065" s="126" t="s">
        <v>962</v>
      </c>
      <c r="K5065" s="126" t="s">
        <v>443</v>
      </c>
      <c r="L5065" s="126" t="s">
        <v>963</v>
      </c>
      <c r="M5065" s="130">
        <v>2721.6</v>
      </c>
      <c r="O5065" s="126" t="s">
        <v>445</v>
      </c>
      <c r="P5065" s="130">
        <v>0</v>
      </c>
      <c r="S5065" s="130">
        <v>0</v>
      </c>
      <c r="V5065" s="130">
        <v>2721.6</v>
      </c>
      <c r="X5065" s="126" t="s">
        <v>464</v>
      </c>
      <c r="Z5065" s="127"/>
      <c r="AA5065" s="128">
        <v>30</v>
      </c>
      <c r="AB5065" s="128">
        <v>1</v>
      </c>
      <c r="AD5065" s="126" t="s">
        <v>562</v>
      </c>
      <c r="AG5065" s="127"/>
      <c r="AI5065" s="127"/>
    </row>
    <row r="5066" spans="1:35" ht="14.85" customHeight="1">
      <c r="A5066" s="130">
        <v>5011103</v>
      </c>
      <c r="B5066" s="126" t="s">
        <v>413</v>
      </c>
      <c r="C5066" s="126" t="s">
        <v>6478</v>
      </c>
      <c r="D5066" s="126" t="s">
        <v>5380</v>
      </c>
      <c r="E5066" s="126" t="s">
        <v>288</v>
      </c>
      <c r="F5066" s="126" t="s">
        <v>364</v>
      </c>
      <c r="G5066" s="126" t="s">
        <v>417</v>
      </c>
      <c r="H5066" s="126" t="s">
        <v>126</v>
      </c>
      <c r="I5066" s="126" t="s">
        <v>126</v>
      </c>
      <c r="J5066" s="126" t="s">
        <v>886</v>
      </c>
      <c r="K5066" s="126" t="s">
        <v>443</v>
      </c>
      <c r="L5066" s="126" t="s">
        <v>887</v>
      </c>
      <c r="M5066" s="130">
        <v>6817.38</v>
      </c>
      <c r="O5066" s="126" t="s">
        <v>365</v>
      </c>
      <c r="P5066" s="130">
        <v>0</v>
      </c>
      <c r="S5066" s="130">
        <v>0</v>
      </c>
      <c r="V5066" s="130">
        <v>6817.38</v>
      </c>
      <c r="X5066" s="126" t="s">
        <v>510</v>
      </c>
      <c r="Z5066" s="127"/>
      <c r="AA5066" s="128">
        <v>2</v>
      </c>
      <c r="AB5066" s="128">
        <v>60</v>
      </c>
      <c r="AC5066" s="126" t="s">
        <v>366</v>
      </c>
      <c r="AD5066" s="126" t="s">
        <v>1222</v>
      </c>
      <c r="AG5066" s="127"/>
      <c r="AI5066" s="127"/>
    </row>
    <row r="5067" spans="1:35" ht="14.85" customHeight="1">
      <c r="A5067" s="130">
        <v>5011102</v>
      </c>
      <c r="B5067" s="126" t="s">
        <v>413</v>
      </c>
      <c r="C5067" s="126" t="s">
        <v>6479</v>
      </c>
      <c r="D5067" s="126" t="s">
        <v>6480</v>
      </c>
      <c r="E5067" s="126" t="s">
        <v>288</v>
      </c>
      <c r="F5067" s="126" t="s">
        <v>364</v>
      </c>
      <c r="G5067" s="126" t="s">
        <v>417</v>
      </c>
      <c r="H5067" s="126" t="s">
        <v>126</v>
      </c>
      <c r="I5067" s="126" t="s">
        <v>126</v>
      </c>
      <c r="J5067" s="126" t="s">
        <v>886</v>
      </c>
      <c r="K5067" s="126" t="s">
        <v>443</v>
      </c>
      <c r="L5067" s="126" t="s">
        <v>887</v>
      </c>
      <c r="M5067" s="130">
        <v>6817.38</v>
      </c>
      <c r="O5067" s="126" t="s">
        <v>365</v>
      </c>
      <c r="P5067" s="130">
        <v>0</v>
      </c>
      <c r="S5067" s="130">
        <v>0</v>
      </c>
      <c r="V5067" s="130">
        <v>6817.38</v>
      </c>
      <c r="X5067" s="126" t="s">
        <v>510</v>
      </c>
      <c r="Z5067" s="127"/>
      <c r="AA5067" s="128">
        <v>2</v>
      </c>
      <c r="AB5067" s="128">
        <v>60</v>
      </c>
      <c r="AC5067" s="126" t="s">
        <v>366</v>
      </c>
      <c r="AD5067" s="126" t="s">
        <v>1222</v>
      </c>
      <c r="AG5067" s="127"/>
      <c r="AI5067" s="127"/>
    </row>
    <row r="5068" spans="1:35" ht="14.85" customHeight="1">
      <c r="A5068" s="130">
        <v>5011101</v>
      </c>
      <c r="B5068" s="126" t="s">
        <v>413</v>
      </c>
      <c r="C5068" s="126" t="s">
        <v>5884</v>
      </c>
      <c r="D5068" s="126" t="s">
        <v>5885</v>
      </c>
      <c r="E5068" s="126" t="s">
        <v>288</v>
      </c>
      <c r="F5068" s="126" t="s">
        <v>364</v>
      </c>
      <c r="G5068" s="126" t="s">
        <v>417</v>
      </c>
      <c r="H5068" s="126" t="s">
        <v>126</v>
      </c>
      <c r="I5068" s="126" t="s">
        <v>126</v>
      </c>
      <c r="J5068" s="126" t="s">
        <v>886</v>
      </c>
      <c r="K5068" s="126" t="s">
        <v>443</v>
      </c>
      <c r="L5068" s="126" t="s">
        <v>887</v>
      </c>
      <c r="M5068" s="130">
        <v>6817.39</v>
      </c>
      <c r="O5068" s="126" t="s">
        <v>365</v>
      </c>
      <c r="P5068" s="130">
        <v>0</v>
      </c>
      <c r="S5068" s="130">
        <v>0</v>
      </c>
      <c r="V5068" s="130">
        <v>10226.07</v>
      </c>
      <c r="X5068" s="126" t="s">
        <v>469</v>
      </c>
      <c r="Z5068" s="127"/>
      <c r="AA5068" s="128">
        <v>1</v>
      </c>
      <c r="AB5068" s="128">
        <v>60</v>
      </c>
      <c r="AC5068" s="126" t="s">
        <v>366</v>
      </c>
      <c r="AD5068" s="126" t="s">
        <v>1222</v>
      </c>
      <c r="AG5068" s="127"/>
      <c r="AI5068" s="127"/>
    </row>
    <row r="5069" spans="1:35" ht="14.85" customHeight="1">
      <c r="A5069" s="130">
        <v>5011100</v>
      </c>
      <c r="B5069" s="126" t="s">
        <v>413</v>
      </c>
      <c r="C5069" s="126" t="s">
        <v>5886</v>
      </c>
      <c r="D5069" s="126" t="s">
        <v>5887</v>
      </c>
      <c r="E5069" s="126" t="s">
        <v>288</v>
      </c>
      <c r="F5069" s="126" t="s">
        <v>364</v>
      </c>
      <c r="G5069" s="126" t="s">
        <v>417</v>
      </c>
      <c r="H5069" s="126" t="s">
        <v>126</v>
      </c>
      <c r="I5069" s="126" t="s">
        <v>126</v>
      </c>
      <c r="J5069" s="126" t="s">
        <v>886</v>
      </c>
      <c r="K5069" s="126" t="s">
        <v>443</v>
      </c>
      <c r="L5069" s="126" t="s">
        <v>887</v>
      </c>
      <c r="M5069" s="130">
        <v>6817.39</v>
      </c>
      <c r="O5069" s="126" t="s">
        <v>365</v>
      </c>
      <c r="P5069" s="130">
        <v>0</v>
      </c>
      <c r="S5069" s="130">
        <v>0</v>
      </c>
      <c r="V5069" s="130">
        <v>13147.8</v>
      </c>
      <c r="X5069" s="126" t="s">
        <v>469</v>
      </c>
      <c r="Z5069" s="127"/>
      <c r="AA5069" s="128">
        <v>1</v>
      </c>
      <c r="AB5069" s="128">
        <v>60</v>
      </c>
      <c r="AC5069" s="126" t="s">
        <v>366</v>
      </c>
      <c r="AD5069" s="126" t="s">
        <v>1222</v>
      </c>
      <c r="AG5069" s="127"/>
      <c r="AI5069" s="127"/>
    </row>
    <row r="5070" spans="1:35" ht="14.85" customHeight="1">
      <c r="A5070" s="130">
        <v>5011099</v>
      </c>
      <c r="B5070" s="126" t="s">
        <v>413</v>
      </c>
      <c r="C5070" s="126" t="s">
        <v>2865</v>
      </c>
      <c r="D5070" s="126" t="s">
        <v>2866</v>
      </c>
      <c r="E5070" s="126" t="s">
        <v>288</v>
      </c>
      <c r="F5070" s="126" t="s">
        <v>364</v>
      </c>
      <c r="G5070" s="126" t="s">
        <v>417</v>
      </c>
      <c r="H5070" s="126" t="s">
        <v>126</v>
      </c>
      <c r="I5070" s="126" t="s">
        <v>126</v>
      </c>
      <c r="J5070" s="126" t="s">
        <v>886</v>
      </c>
      <c r="K5070" s="126" t="s">
        <v>443</v>
      </c>
      <c r="L5070" s="126" t="s">
        <v>887</v>
      </c>
      <c r="M5070" s="130">
        <v>6817.39</v>
      </c>
      <c r="O5070" s="126" t="s">
        <v>365</v>
      </c>
      <c r="P5070" s="130">
        <v>0</v>
      </c>
      <c r="S5070" s="130">
        <v>0</v>
      </c>
      <c r="V5070" s="130">
        <v>20939.11</v>
      </c>
      <c r="X5070" s="126" t="s">
        <v>469</v>
      </c>
      <c r="Z5070" s="127"/>
      <c r="AA5070" s="128">
        <v>1</v>
      </c>
      <c r="AB5070" s="128">
        <v>60</v>
      </c>
      <c r="AC5070" s="126" t="s">
        <v>366</v>
      </c>
      <c r="AD5070" s="126" t="s">
        <v>1222</v>
      </c>
      <c r="AG5070" s="127"/>
      <c r="AI5070" s="127"/>
    </row>
    <row r="5071" spans="1:35" ht="14.85" customHeight="1">
      <c r="A5071" s="130">
        <v>5006592</v>
      </c>
      <c r="B5071" s="126" t="s">
        <v>9668</v>
      </c>
      <c r="C5071" s="126" t="s">
        <v>9669</v>
      </c>
      <c r="D5071" s="126" t="s">
        <v>9670</v>
      </c>
      <c r="E5071" s="126" t="s">
        <v>288</v>
      </c>
      <c r="F5071" s="126" t="s">
        <v>491</v>
      </c>
      <c r="G5071" s="126" t="s">
        <v>417</v>
      </c>
      <c r="H5071" s="126" t="s">
        <v>126</v>
      </c>
      <c r="I5071" s="126" t="s">
        <v>126</v>
      </c>
      <c r="J5071" s="126" t="s">
        <v>9177</v>
      </c>
      <c r="K5071" s="126" t="s">
        <v>420</v>
      </c>
      <c r="L5071" s="126" t="s">
        <v>694</v>
      </c>
      <c r="M5071" s="130">
        <v>621</v>
      </c>
      <c r="N5071" s="126" t="s">
        <v>290</v>
      </c>
      <c r="O5071" s="126" t="s">
        <v>1311</v>
      </c>
      <c r="P5071" s="130">
        <v>0</v>
      </c>
      <c r="S5071" s="130">
        <v>0</v>
      </c>
      <c r="V5071" s="130">
        <v>690</v>
      </c>
      <c r="X5071" s="126" t="s">
        <v>1312</v>
      </c>
      <c r="Y5071" s="126" t="s">
        <v>517</v>
      </c>
      <c r="Z5071" s="127" t="s">
        <v>309</v>
      </c>
      <c r="AA5071" s="128">
        <v>1</v>
      </c>
      <c r="AB5071" s="128">
        <v>60</v>
      </c>
      <c r="AD5071" s="126" t="s">
        <v>562</v>
      </c>
      <c r="AG5071" s="127"/>
      <c r="AI5071" s="127"/>
    </row>
    <row r="5072" spans="1:35" ht="14.85" customHeight="1">
      <c r="A5072" s="130">
        <v>5006591</v>
      </c>
      <c r="B5072" s="126" t="s">
        <v>9671</v>
      </c>
      <c r="C5072" s="126" t="s">
        <v>9672</v>
      </c>
      <c r="D5072" s="126" t="s">
        <v>9180</v>
      </c>
      <c r="E5072" s="126" t="s">
        <v>288</v>
      </c>
      <c r="F5072" s="126" t="s">
        <v>491</v>
      </c>
      <c r="G5072" s="126" t="s">
        <v>417</v>
      </c>
      <c r="H5072" s="126" t="s">
        <v>126</v>
      </c>
      <c r="I5072" s="126" t="s">
        <v>308</v>
      </c>
      <c r="J5072" s="126" t="s">
        <v>9177</v>
      </c>
      <c r="K5072" s="126" t="s">
        <v>420</v>
      </c>
      <c r="L5072" s="126" t="s">
        <v>694</v>
      </c>
      <c r="M5072" s="130">
        <v>7506</v>
      </c>
      <c r="N5072" s="126" t="s">
        <v>290</v>
      </c>
      <c r="O5072" s="126" t="s">
        <v>1311</v>
      </c>
      <c r="P5072" s="130">
        <v>0</v>
      </c>
      <c r="S5072" s="130">
        <v>0</v>
      </c>
      <c r="V5072" s="130">
        <v>8340</v>
      </c>
      <c r="X5072" s="126" t="s">
        <v>1312</v>
      </c>
      <c r="Y5072" s="126" t="s">
        <v>517</v>
      </c>
      <c r="Z5072" s="127" t="s">
        <v>309</v>
      </c>
      <c r="AA5072" s="128">
        <v>1</v>
      </c>
      <c r="AB5072" s="128">
        <v>60</v>
      </c>
      <c r="AD5072" s="126" t="s">
        <v>562</v>
      </c>
      <c r="AG5072" s="127"/>
      <c r="AI5072" s="127"/>
    </row>
    <row r="5073" spans="1:35" ht="14.85" customHeight="1">
      <c r="A5073" s="130">
        <v>5006589</v>
      </c>
      <c r="B5073" s="126" t="s">
        <v>9673</v>
      </c>
      <c r="C5073" s="126" t="s">
        <v>9674</v>
      </c>
      <c r="D5073" s="126" t="s">
        <v>9180</v>
      </c>
      <c r="E5073" s="126" t="s">
        <v>288</v>
      </c>
      <c r="F5073" s="126" t="s">
        <v>491</v>
      </c>
      <c r="G5073" s="126" t="s">
        <v>417</v>
      </c>
      <c r="H5073" s="126" t="s">
        <v>126</v>
      </c>
      <c r="I5073" s="126" t="s">
        <v>308</v>
      </c>
      <c r="J5073" s="126" t="s">
        <v>9177</v>
      </c>
      <c r="K5073" s="126" t="s">
        <v>420</v>
      </c>
      <c r="L5073" s="126" t="s">
        <v>694</v>
      </c>
      <c r="M5073" s="130">
        <v>1917</v>
      </c>
      <c r="N5073" s="126" t="s">
        <v>290</v>
      </c>
      <c r="O5073" s="126" t="s">
        <v>1311</v>
      </c>
      <c r="P5073" s="130">
        <v>0</v>
      </c>
      <c r="S5073" s="130">
        <v>0</v>
      </c>
      <c r="V5073" s="130">
        <v>2130</v>
      </c>
      <c r="X5073" s="126" t="s">
        <v>1312</v>
      </c>
      <c r="Y5073" s="126" t="s">
        <v>517</v>
      </c>
      <c r="Z5073" s="127" t="s">
        <v>309</v>
      </c>
      <c r="AA5073" s="128">
        <v>1</v>
      </c>
      <c r="AB5073" s="128">
        <v>60</v>
      </c>
      <c r="AD5073" s="126" t="s">
        <v>562</v>
      </c>
      <c r="AG5073" s="127"/>
      <c r="AI5073" s="127"/>
    </row>
    <row r="5074" spans="1:35" ht="14.85" customHeight="1">
      <c r="A5074" s="130">
        <v>5006438</v>
      </c>
      <c r="B5074" s="126" t="s">
        <v>413</v>
      </c>
      <c r="C5074" s="126" t="s">
        <v>9675</v>
      </c>
      <c r="D5074" s="126" t="s">
        <v>9676</v>
      </c>
      <c r="E5074" s="126" t="s">
        <v>288</v>
      </c>
      <c r="F5074" s="126" t="s">
        <v>440</v>
      </c>
      <c r="G5074" s="126" t="s">
        <v>458</v>
      </c>
      <c r="H5074" s="126" t="s">
        <v>126</v>
      </c>
      <c r="I5074" s="126" t="s">
        <v>418</v>
      </c>
      <c r="J5074" s="126" t="s">
        <v>612</v>
      </c>
      <c r="K5074" s="126" t="s">
        <v>613</v>
      </c>
      <c r="L5074" s="126" t="s">
        <v>614</v>
      </c>
      <c r="M5074" s="130">
        <v>3662.4</v>
      </c>
      <c r="O5074" s="126" t="s">
        <v>445</v>
      </c>
      <c r="P5074" s="130">
        <v>0</v>
      </c>
      <c r="S5074" s="130">
        <v>0</v>
      </c>
      <c r="V5074" s="130">
        <v>3662.4</v>
      </c>
      <c r="X5074" s="126" t="s">
        <v>472</v>
      </c>
      <c r="Z5074" s="127"/>
      <c r="AA5074" s="128">
        <v>60</v>
      </c>
      <c r="AB5074" s="128">
        <v>1</v>
      </c>
      <c r="AD5074" s="126" t="s">
        <v>615</v>
      </c>
      <c r="AG5074" s="127"/>
      <c r="AI5074" s="127"/>
    </row>
    <row r="5075" spans="1:35" ht="14.85" customHeight="1">
      <c r="A5075" s="130">
        <v>5006437</v>
      </c>
      <c r="B5075" s="126" t="s">
        <v>413</v>
      </c>
      <c r="C5075" s="126" t="s">
        <v>9677</v>
      </c>
      <c r="D5075" s="126" t="s">
        <v>9678</v>
      </c>
      <c r="E5075" s="126" t="s">
        <v>288</v>
      </c>
      <c r="F5075" s="126" t="s">
        <v>440</v>
      </c>
      <c r="G5075" s="126" t="s">
        <v>463</v>
      </c>
      <c r="H5075" s="126" t="s">
        <v>126</v>
      </c>
      <c r="I5075" s="126" t="s">
        <v>418</v>
      </c>
      <c r="J5075" s="126" t="s">
        <v>612</v>
      </c>
      <c r="K5075" s="126" t="s">
        <v>613</v>
      </c>
      <c r="L5075" s="126" t="s">
        <v>614</v>
      </c>
      <c r="M5075" s="130">
        <v>2721.6</v>
      </c>
      <c r="O5075" s="126" t="s">
        <v>445</v>
      </c>
      <c r="P5075" s="130">
        <v>0</v>
      </c>
      <c r="S5075" s="130">
        <v>0</v>
      </c>
      <c r="V5075" s="130">
        <v>2721.6</v>
      </c>
      <c r="X5075" s="126" t="s">
        <v>464</v>
      </c>
      <c r="Z5075" s="127"/>
      <c r="AA5075" s="128">
        <v>30</v>
      </c>
      <c r="AB5075" s="128">
        <v>1</v>
      </c>
      <c r="AD5075" s="126" t="s">
        <v>615</v>
      </c>
      <c r="AG5075" s="127"/>
      <c r="AI5075" s="127"/>
    </row>
    <row r="5076" spans="1:35" ht="14.85" customHeight="1">
      <c r="A5076" s="130">
        <v>5006436</v>
      </c>
      <c r="B5076" s="126" t="s">
        <v>413</v>
      </c>
      <c r="C5076" s="126" t="s">
        <v>9677</v>
      </c>
      <c r="D5076" s="126" t="s">
        <v>9679</v>
      </c>
      <c r="E5076" s="126" t="s">
        <v>288</v>
      </c>
      <c r="F5076" s="126" t="s">
        <v>440</v>
      </c>
      <c r="G5076" s="126" t="s">
        <v>463</v>
      </c>
      <c r="H5076" s="126" t="s">
        <v>126</v>
      </c>
      <c r="I5076" s="126" t="s">
        <v>418</v>
      </c>
      <c r="J5076" s="126" t="s">
        <v>612</v>
      </c>
      <c r="K5076" s="126" t="s">
        <v>613</v>
      </c>
      <c r="L5076" s="126" t="s">
        <v>614</v>
      </c>
      <c r="M5076" s="130">
        <v>2721.6</v>
      </c>
      <c r="O5076" s="126" t="s">
        <v>445</v>
      </c>
      <c r="P5076" s="130">
        <v>0</v>
      </c>
      <c r="S5076" s="130">
        <v>0</v>
      </c>
      <c r="V5076" s="130">
        <v>2721.6</v>
      </c>
      <c r="X5076" s="126" t="s">
        <v>464</v>
      </c>
      <c r="Z5076" s="127"/>
      <c r="AA5076" s="128">
        <v>30</v>
      </c>
      <c r="AB5076" s="128">
        <v>1</v>
      </c>
      <c r="AD5076" s="126" t="s">
        <v>615</v>
      </c>
      <c r="AG5076" s="127"/>
      <c r="AI5076" s="127"/>
    </row>
    <row r="5077" spans="1:35" ht="14.85" customHeight="1">
      <c r="A5077" s="130">
        <v>5006435</v>
      </c>
      <c r="B5077" s="126" t="s">
        <v>413</v>
      </c>
      <c r="C5077" s="126" t="s">
        <v>9677</v>
      </c>
      <c r="D5077" s="126" t="s">
        <v>9680</v>
      </c>
      <c r="E5077" s="126" t="s">
        <v>288</v>
      </c>
      <c r="F5077" s="126" t="s">
        <v>440</v>
      </c>
      <c r="G5077" s="126" t="s">
        <v>463</v>
      </c>
      <c r="H5077" s="126" t="s">
        <v>126</v>
      </c>
      <c r="I5077" s="126" t="s">
        <v>418</v>
      </c>
      <c r="J5077" s="126" t="s">
        <v>612</v>
      </c>
      <c r="K5077" s="126" t="s">
        <v>613</v>
      </c>
      <c r="L5077" s="126" t="s">
        <v>614</v>
      </c>
      <c r="M5077" s="130">
        <v>2721.6</v>
      </c>
      <c r="O5077" s="126" t="s">
        <v>445</v>
      </c>
      <c r="P5077" s="130">
        <v>0</v>
      </c>
      <c r="S5077" s="130">
        <v>0</v>
      </c>
      <c r="V5077" s="130">
        <v>2721.6</v>
      </c>
      <c r="X5077" s="126" t="s">
        <v>464</v>
      </c>
      <c r="Z5077" s="127"/>
      <c r="AA5077" s="128">
        <v>30</v>
      </c>
      <c r="AB5077" s="128">
        <v>1</v>
      </c>
      <c r="AD5077" s="126" t="s">
        <v>615</v>
      </c>
      <c r="AG5077" s="127"/>
      <c r="AI5077" s="127"/>
    </row>
    <row r="5078" spans="1:35" ht="14.85" customHeight="1">
      <c r="A5078" s="130">
        <v>5006216</v>
      </c>
      <c r="B5078" s="126" t="s">
        <v>9681</v>
      </c>
      <c r="C5078" s="126" t="s">
        <v>9682</v>
      </c>
      <c r="D5078" s="126" t="s">
        <v>9683</v>
      </c>
      <c r="E5078" s="126" t="s">
        <v>288</v>
      </c>
      <c r="F5078" s="126" t="s">
        <v>416</v>
      </c>
      <c r="G5078" s="126" t="s">
        <v>417</v>
      </c>
      <c r="H5078" s="126" t="s">
        <v>126</v>
      </c>
      <c r="I5078" s="126" t="s">
        <v>126</v>
      </c>
      <c r="J5078" s="126" t="s">
        <v>1086</v>
      </c>
      <c r="K5078" s="126" t="s">
        <v>747</v>
      </c>
      <c r="L5078" s="126" t="s">
        <v>1087</v>
      </c>
      <c r="M5078" s="130">
        <v>682.08</v>
      </c>
      <c r="O5078" s="126" t="s">
        <v>422</v>
      </c>
      <c r="P5078" s="130">
        <v>0</v>
      </c>
      <c r="S5078" s="130">
        <v>0</v>
      </c>
      <c r="V5078" s="130">
        <v>817.13</v>
      </c>
      <c r="X5078" s="126" t="s">
        <v>423</v>
      </c>
      <c r="Z5078" s="127"/>
      <c r="AA5078" s="128">
        <v>1</v>
      </c>
      <c r="AB5078" s="128">
        <v>12</v>
      </c>
      <c r="AD5078" s="126" t="s">
        <v>562</v>
      </c>
      <c r="AG5078" s="127"/>
      <c r="AI5078" s="127"/>
    </row>
    <row r="5079" spans="1:35" ht="14.85" customHeight="1">
      <c r="A5079" s="130">
        <v>5006213</v>
      </c>
      <c r="B5079" s="126" t="s">
        <v>9684</v>
      </c>
      <c r="C5079" s="126" t="s">
        <v>9685</v>
      </c>
      <c r="D5079" s="126" t="s">
        <v>9686</v>
      </c>
      <c r="E5079" s="126" t="s">
        <v>288</v>
      </c>
      <c r="F5079" s="126" t="s">
        <v>416</v>
      </c>
      <c r="G5079" s="126" t="s">
        <v>417</v>
      </c>
      <c r="H5079" s="126" t="s">
        <v>126</v>
      </c>
      <c r="I5079" s="126" t="s">
        <v>126</v>
      </c>
      <c r="J5079" s="126" t="s">
        <v>1086</v>
      </c>
      <c r="K5079" s="126" t="s">
        <v>747</v>
      </c>
      <c r="L5079" s="126" t="s">
        <v>1087</v>
      </c>
      <c r="M5079" s="130">
        <v>389.76</v>
      </c>
      <c r="O5079" s="126" t="s">
        <v>3131</v>
      </c>
      <c r="P5079" s="130">
        <v>0</v>
      </c>
      <c r="S5079" s="130">
        <v>0</v>
      </c>
      <c r="V5079" s="130">
        <v>742.36</v>
      </c>
      <c r="X5079" s="126" t="s">
        <v>3132</v>
      </c>
      <c r="Z5079" s="127"/>
      <c r="AA5079" s="128">
        <v>1</v>
      </c>
      <c r="AB5079" s="128">
        <v>12</v>
      </c>
      <c r="AD5079" s="126" t="s">
        <v>562</v>
      </c>
      <c r="AG5079" s="127"/>
      <c r="AI5079" s="127"/>
    </row>
    <row r="5080" spans="1:35" ht="14.85" customHeight="1">
      <c r="A5080" s="130">
        <v>5006210</v>
      </c>
      <c r="B5080" s="126" t="s">
        <v>9687</v>
      </c>
      <c r="C5080" s="126" t="s">
        <v>9688</v>
      </c>
      <c r="D5080" s="126" t="s">
        <v>9689</v>
      </c>
      <c r="E5080" s="126" t="s">
        <v>288</v>
      </c>
      <c r="F5080" s="126" t="s">
        <v>416</v>
      </c>
      <c r="G5080" s="126" t="s">
        <v>417</v>
      </c>
      <c r="H5080" s="126" t="s">
        <v>126</v>
      </c>
      <c r="I5080" s="126" t="s">
        <v>126</v>
      </c>
      <c r="J5080" s="126" t="s">
        <v>1086</v>
      </c>
      <c r="K5080" s="126" t="s">
        <v>747</v>
      </c>
      <c r="L5080" s="126" t="s">
        <v>1087</v>
      </c>
      <c r="M5080" s="130">
        <v>682.08</v>
      </c>
      <c r="O5080" s="126" t="s">
        <v>422</v>
      </c>
      <c r="P5080" s="130">
        <v>0</v>
      </c>
      <c r="S5080" s="130">
        <v>0</v>
      </c>
      <c r="V5080" s="130">
        <v>966.61</v>
      </c>
      <c r="X5080" s="126" t="s">
        <v>423</v>
      </c>
      <c r="Z5080" s="127"/>
      <c r="AA5080" s="128">
        <v>1</v>
      </c>
      <c r="AB5080" s="128">
        <v>12</v>
      </c>
      <c r="AD5080" s="126" t="s">
        <v>562</v>
      </c>
      <c r="AG5080" s="127"/>
      <c r="AI5080" s="127"/>
    </row>
    <row r="5081" spans="1:35" ht="14.85" customHeight="1">
      <c r="A5081" s="130">
        <v>5006208</v>
      </c>
      <c r="B5081" s="126" t="s">
        <v>9687</v>
      </c>
      <c r="C5081" s="126" t="s">
        <v>9690</v>
      </c>
      <c r="D5081" s="126" t="s">
        <v>9691</v>
      </c>
      <c r="E5081" s="126" t="s">
        <v>288</v>
      </c>
      <c r="F5081" s="126" t="s">
        <v>416</v>
      </c>
      <c r="G5081" s="126" t="s">
        <v>417</v>
      </c>
      <c r="H5081" s="126" t="s">
        <v>126</v>
      </c>
      <c r="I5081" s="126" t="s">
        <v>126</v>
      </c>
      <c r="J5081" s="126" t="s">
        <v>1086</v>
      </c>
      <c r="K5081" s="126" t="s">
        <v>747</v>
      </c>
      <c r="L5081" s="126" t="s">
        <v>1087</v>
      </c>
      <c r="M5081" s="130">
        <v>682.08</v>
      </c>
      <c r="O5081" s="126" t="s">
        <v>422</v>
      </c>
      <c r="P5081" s="130">
        <v>0</v>
      </c>
      <c r="S5081" s="130">
        <v>0</v>
      </c>
      <c r="V5081" s="130">
        <v>966.61</v>
      </c>
      <c r="X5081" s="126" t="s">
        <v>423</v>
      </c>
      <c r="Z5081" s="127"/>
      <c r="AA5081" s="128">
        <v>1</v>
      </c>
      <c r="AB5081" s="128">
        <v>12</v>
      </c>
      <c r="AD5081" s="126" t="s">
        <v>562</v>
      </c>
      <c r="AG5081" s="127"/>
      <c r="AI5081" s="127"/>
    </row>
    <row r="5082" spans="1:35" ht="14.85" customHeight="1">
      <c r="A5082" s="130">
        <v>5006207</v>
      </c>
      <c r="B5082" s="126" t="s">
        <v>9692</v>
      </c>
      <c r="C5082" s="126" t="s">
        <v>9693</v>
      </c>
      <c r="D5082" s="126" t="s">
        <v>9694</v>
      </c>
      <c r="E5082" s="126" t="s">
        <v>288</v>
      </c>
      <c r="F5082" s="126" t="s">
        <v>491</v>
      </c>
      <c r="G5082" s="126" t="s">
        <v>417</v>
      </c>
      <c r="H5082" s="126" t="s">
        <v>126</v>
      </c>
      <c r="I5082" s="126" t="s">
        <v>126</v>
      </c>
      <c r="J5082" s="126" t="s">
        <v>9695</v>
      </c>
      <c r="K5082" s="126" t="s">
        <v>747</v>
      </c>
      <c r="L5082" s="126" t="s">
        <v>9696</v>
      </c>
      <c r="M5082" s="130">
        <v>26295.360000000001</v>
      </c>
      <c r="N5082" s="126" t="s">
        <v>290</v>
      </c>
      <c r="O5082" s="126" t="s">
        <v>2587</v>
      </c>
      <c r="P5082" s="130">
        <v>0</v>
      </c>
      <c r="S5082" s="130">
        <v>0</v>
      </c>
      <c r="V5082" s="130">
        <v>27347.46</v>
      </c>
      <c r="X5082" s="126" t="s">
        <v>2588</v>
      </c>
      <c r="Y5082" s="126" t="s">
        <v>517</v>
      </c>
      <c r="Z5082" s="127"/>
      <c r="AA5082" s="128">
        <v>1</v>
      </c>
      <c r="AB5082" s="128">
        <v>120</v>
      </c>
      <c r="AD5082" s="126" t="s">
        <v>562</v>
      </c>
      <c r="AG5082" s="127"/>
      <c r="AI5082" s="127"/>
    </row>
    <row r="5083" spans="1:35" ht="14.85" customHeight="1">
      <c r="A5083" s="130">
        <v>5006206</v>
      </c>
      <c r="B5083" s="126" t="s">
        <v>9697</v>
      </c>
      <c r="C5083" s="126" t="s">
        <v>9698</v>
      </c>
      <c r="D5083" s="126" t="s">
        <v>9699</v>
      </c>
      <c r="E5083" s="126" t="s">
        <v>288</v>
      </c>
      <c r="F5083" s="126" t="s">
        <v>491</v>
      </c>
      <c r="G5083" s="126" t="s">
        <v>417</v>
      </c>
      <c r="H5083" s="126" t="s">
        <v>126</v>
      </c>
      <c r="I5083" s="126" t="s">
        <v>126</v>
      </c>
      <c r="J5083" s="126" t="s">
        <v>9695</v>
      </c>
      <c r="K5083" s="126" t="s">
        <v>747</v>
      </c>
      <c r="L5083" s="126" t="s">
        <v>9696</v>
      </c>
      <c r="M5083" s="130">
        <v>26295.360000000001</v>
      </c>
      <c r="N5083" s="126" t="s">
        <v>290</v>
      </c>
      <c r="O5083" s="126" t="s">
        <v>2587</v>
      </c>
      <c r="P5083" s="130">
        <v>0</v>
      </c>
      <c r="S5083" s="130">
        <v>0</v>
      </c>
      <c r="V5083" s="130">
        <v>27267.599999999999</v>
      </c>
      <c r="X5083" s="126" t="s">
        <v>2588</v>
      </c>
      <c r="Y5083" s="126" t="s">
        <v>517</v>
      </c>
      <c r="Z5083" s="127"/>
      <c r="AA5083" s="128">
        <v>1</v>
      </c>
      <c r="AB5083" s="128">
        <v>120</v>
      </c>
      <c r="AD5083" s="126" t="s">
        <v>562</v>
      </c>
      <c r="AG5083" s="127"/>
      <c r="AI5083" s="127"/>
    </row>
    <row r="5084" spans="1:35" ht="14.85" customHeight="1">
      <c r="A5084" s="130">
        <v>5006205</v>
      </c>
      <c r="B5084" s="126" t="s">
        <v>9700</v>
      </c>
      <c r="C5084" s="126" t="s">
        <v>9701</v>
      </c>
      <c r="D5084" s="126" t="s">
        <v>9702</v>
      </c>
      <c r="E5084" s="126" t="s">
        <v>288</v>
      </c>
      <c r="F5084" s="126" t="s">
        <v>491</v>
      </c>
      <c r="G5084" s="126" t="s">
        <v>417</v>
      </c>
      <c r="H5084" s="126" t="s">
        <v>126</v>
      </c>
      <c r="I5084" s="126" t="s">
        <v>126</v>
      </c>
      <c r="J5084" s="126" t="s">
        <v>9695</v>
      </c>
      <c r="K5084" s="126" t="s">
        <v>747</v>
      </c>
      <c r="L5084" s="126" t="s">
        <v>9696</v>
      </c>
      <c r="M5084" s="130">
        <v>23374.400000000001</v>
      </c>
      <c r="N5084" s="126" t="s">
        <v>290</v>
      </c>
      <c r="O5084" s="126" t="s">
        <v>6850</v>
      </c>
      <c r="P5084" s="130">
        <v>0</v>
      </c>
      <c r="S5084" s="130">
        <v>0</v>
      </c>
      <c r="V5084" s="130">
        <v>25312</v>
      </c>
      <c r="X5084" s="126" t="s">
        <v>6851</v>
      </c>
      <c r="Y5084" s="126" t="s">
        <v>517</v>
      </c>
      <c r="Z5084" s="127"/>
      <c r="AA5084" s="128">
        <v>1</v>
      </c>
      <c r="AB5084" s="128">
        <v>84</v>
      </c>
      <c r="AD5084" s="126" t="s">
        <v>562</v>
      </c>
      <c r="AG5084" s="127"/>
      <c r="AI5084" s="127"/>
    </row>
    <row r="5085" spans="1:35" ht="14.85" customHeight="1">
      <c r="A5085" s="130">
        <v>5006204</v>
      </c>
      <c r="B5085" s="126" t="s">
        <v>413</v>
      </c>
      <c r="C5085" s="126" t="s">
        <v>9703</v>
      </c>
      <c r="D5085" s="126" t="s">
        <v>9704</v>
      </c>
      <c r="E5085" s="126" t="s">
        <v>288</v>
      </c>
      <c r="F5085" s="126" t="s">
        <v>491</v>
      </c>
      <c r="G5085" s="126" t="s">
        <v>417</v>
      </c>
      <c r="H5085" s="126" t="s">
        <v>126</v>
      </c>
      <c r="I5085" s="126" t="s">
        <v>126</v>
      </c>
      <c r="J5085" s="126" t="s">
        <v>9695</v>
      </c>
      <c r="K5085" s="126" t="s">
        <v>747</v>
      </c>
      <c r="L5085" s="126" t="s">
        <v>9696</v>
      </c>
      <c r="M5085" s="130">
        <v>26295.360000000001</v>
      </c>
      <c r="N5085" s="126" t="s">
        <v>290</v>
      </c>
      <c r="O5085" s="126" t="s">
        <v>2587</v>
      </c>
      <c r="P5085" s="130">
        <v>0</v>
      </c>
      <c r="S5085" s="130">
        <v>0</v>
      </c>
      <c r="V5085" s="130">
        <v>28224</v>
      </c>
      <c r="X5085" s="126" t="s">
        <v>2588</v>
      </c>
      <c r="Y5085" s="126" t="s">
        <v>517</v>
      </c>
      <c r="Z5085" s="127"/>
      <c r="AA5085" s="128">
        <v>1</v>
      </c>
      <c r="AB5085" s="128">
        <v>120</v>
      </c>
      <c r="AD5085" s="126" t="s">
        <v>1801</v>
      </c>
      <c r="AG5085" s="127"/>
      <c r="AI5085" s="127"/>
    </row>
    <row r="5086" spans="1:35" ht="14.85" customHeight="1">
      <c r="A5086" s="130">
        <v>5006203</v>
      </c>
      <c r="B5086" s="126" t="s">
        <v>9687</v>
      </c>
      <c r="C5086" s="126" t="s">
        <v>9705</v>
      </c>
      <c r="D5086" s="126" t="s">
        <v>9706</v>
      </c>
      <c r="E5086" s="126" t="s">
        <v>288</v>
      </c>
      <c r="F5086" s="126" t="s">
        <v>416</v>
      </c>
      <c r="G5086" s="126" t="s">
        <v>417</v>
      </c>
      <c r="H5086" s="126" t="s">
        <v>126</v>
      </c>
      <c r="I5086" s="126" t="s">
        <v>126</v>
      </c>
      <c r="J5086" s="126" t="s">
        <v>1086</v>
      </c>
      <c r="K5086" s="126" t="s">
        <v>747</v>
      </c>
      <c r="L5086" s="126" t="s">
        <v>1087</v>
      </c>
      <c r="M5086" s="130">
        <v>682.08</v>
      </c>
      <c r="O5086" s="126" t="s">
        <v>422</v>
      </c>
      <c r="P5086" s="130">
        <v>0</v>
      </c>
      <c r="S5086" s="130">
        <v>0</v>
      </c>
      <c r="V5086" s="130">
        <v>966.61</v>
      </c>
      <c r="X5086" s="126" t="s">
        <v>423</v>
      </c>
      <c r="Z5086" s="127"/>
      <c r="AA5086" s="128">
        <v>1</v>
      </c>
      <c r="AB5086" s="128">
        <v>12</v>
      </c>
      <c r="AD5086" s="126" t="s">
        <v>562</v>
      </c>
      <c r="AG5086" s="127"/>
      <c r="AI5086" s="127"/>
    </row>
    <row r="5087" spans="1:35" ht="14.85" customHeight="1">
      <c r="A5087" s="130">
        <v>5006001</v>
      </c>
      <c r="B5087" s="126" t="s">
        <v>9707</v>
      </c>
      <c r="C5087" s="126" t="s">
        <v>9708</v>
      </c>
      <c r="D5087" s="126" t="s">
        <v>9709</v>
      </c>
      <c r="E5087" s="126" t="s">
        <v>288</v>
      </c>
      <c r="F5087" s="126" t="s">
        <v>555</v>
      </c>
      <c r="G5087" s="126" t="s">
        <v>458</v>
      </c>
      <c r="H5087" s="126" t="s">
        <v>126</v>
      </c>
      <c r="I5087" s="126" t="s">
        <v>418</v>
      </c>
      <c r="J5087" s="126" t="s">
        <v>8768</v>
      </c>
      <c r="K5087" s="126" t="s">
        <v>2440</v>
      </c>
      <c r="L5087" s="126" t="s">
        <v>614</v>
      </c>
      <c r="M5087" s="130">
        <v>1444.8</v>
      </c>
      <c r="O5087" s="126" t="s">
        <v>2200</v>
      </c>
      <c r="P5087" s="130">
        <v>0</v>
      </c>
      <c r="S5087" s="130">
        <v>0</v>
      </c>
      <c r="V5087" s="130">
        <v>1444.8</v>
      </c>
      <c r="X5087" s="126" t="s">
        <v>2201</v>
      </c>
      <c r="Z5087" s="127"/>
      <c r="AA5087" s="128">
        <v>210</v>
      </c>
      <c r="AB5087" s="128">
        <v>1</v>
      </c>
      <c r="AD5087" s="126" t="s">
        <v>562</v>
      </c>
      <c r="AG5087" s="127"/>
      <c r="AI5087" s="127"/>
    </row>
    <row r="5088" spans="1:35" ht="14.85" customHeight="1">
      <c r="A5088" s="130">
        <v>5006000</v>
      </c>
      <c r="B5088" s="126" t="s">
        <v>9707</v>
      </c>
      <c r="C5088" s="126" t="s">
        <v>9708</v>
      </c>
      <c r="D5088" s="126" t="s">
        <v>8767</v>
      </c>
      <c r="E5088" s="126" t="s">
        <v>288</v>
      </c>
      <c r="F5088" s="126" t="s">
        <v>555</v>
      </c>
      <c r="G5088" s="126" t="s">
        <v>458</v>
      </c>
      <c r="H5088" s="126" t="s">
        <v>126</v>
      </c>
      <c r="I5088" s="126" t="s">
        <v>418</v>
      </c>
      <c r="J5088" s="126" t="s">
        <v>8768</v>
      </c>
      <c r="K5088" s="126" t="s">
        <v>2440</v>
      </c>
      <c r="L5088" s="126" t="s">
        <v>614</v>
      </c>
      <c r="M5088" s="130">
        <v>1444.8</v>
      </c>
      <c r="O5088" s="126" t="s">
        <v>2200</v>
      </c>
      <c r="P5088" s="130">
        <v>0</v>
      </c>
      <c r="S5088" s="130">
        <v>0</v>
      </c>
      <c r="V5088" s="130">
        <v>1444.8</v>
      </c>
      <c r="X5088" s="126" t="s">
        <v>2201</v>
      </c>
      <c r="Z5088" s="127"/>
      <c r="AA5088" s="128">
        <v>210</v>
      </c>
      <c r="AB5088" s="128">
        <v>1</v>
      </c>
      <c r="AD5088" s="126" t="s">
        <v>562</v>
      </c>
      <c r="AG5088" s="127"/>
      <c r="AI5088" s="127"/>
    </row>
    <row r="5089" spans="1:35" ht="14.85" customHeight="1">
      <c r="A5089" s="130">
        <v>5006671</v>
      </c>
      <c r="B5089" s="126" t="s">
        <v>9710</v>
      </c>
      <c r="C5089" s="126" t="s">
        <v>9711</v>
      </c>
      <c r="D5089" s="126" t="s">
        <v>9712</v>
      </c>
      <c r="E5089" s="126" t="s">
        <v>288</v>
      </c>
      <c r="F5089" s="126" t="s">
        <v>440</v>
      </c>
      <c r="G5089" s="126" t="s">
        <v>441</v>
      </c>
      <c r="H5089" s="126" t="s">
        <v>126</v>
      </c>
      <c r="I5089" s="126" t="s">
        <v>418</v>
      </c>
      <c r="J5089" s="126" t="s">
        <v>612</v>
      </c>
      <c r="K5089" s="126" t="s">
        <v>613</v>
      </c>
      <c r="L5089" s="126" t="s">
        <v>614</v>
      </c>
      <c r="M5089" s="130">
        <v>1461.6</v>
      </c>
      <c r="O5089" s="126" t="s">
        <v>445</v>
      </c>
      <c r="P5089" s="130">
        <v>0</v>
      </c>
      <c r="S5089" s="130">
        <v>0</v>
      </c>
      <c r="V5089" s="130">
        <v>1461.6</v>
      </c>
      <c r="X5089" s="126" t="s">
        <v>2111</v>
      </c>
      <c r="Z5089" s="127"/>
      <c r="AA5089" s="128">
        <v>30</v>
      </c>
      <c r="AB5089" s="128">
        <v>1</v>
      </c>
      <c r="AD5089" s="126" t="s">
        <v>562</v>
      </c>
      <c r="AG5089" s="127"/>
      <c r="AI5089" s="127"/>
    </row>
    <row r="5090" spans="1:35" ht="14.85" customHeight="1">
      <c r="A5090" s="130">
        <v>5006669</v>
      </c>
      <c r="B5090" s="126" t="s">
        <v>9713</v>
      </c>
      <c r="C5090" s="126" t="s">
        <v>7350</v>
      </c>
      <c r="D5090" s="126" t="s">
        <v>9714</v>
      </c>
      <c r="E5090" s="126" t="s">
        <v>288</v>
      </c>
      <c r="F5090" s="126" t="s">
        <v>440</v>
      </c>
      <c r="G5090" s="126" t="s">
        <v>458</v>
      </c>
      <c r="H5090" s="126" t="s">
        <v>126</v>
      </c>
      <c r="I5090" s="126" t="s">
        <v>418</v>
      </c>
      <c r="J5090" s="126" t="s">
        <v>612</v>
      </c>
      <c r="K5090" s="126" t="s">
        <v>613</v>
      </c>
      <c r="L5090" s="126" t="s">
        <v>614</v>
      </c>
      <c r="M5090" s="130">
        <v>1612.77</v>
      </c>
      <c r="O5090" s="126" t="s">
        <v>445</v>
      </c>
      <c r="P5090" s="130">
        <v>0</v>
      </c>
      <c r="S5090" s="130">
        <v>0</v>
      </c>
      <c r="V5090" s="130">
        <v>1612.77</v>
      </c>
      <c r="X5090" s="126" t="s">
        <v>4640</v>
      </c>
      <c r="Z5090" s="127"/>
      <c r="AA5090" s="128">
        <v>120</v>
      </c>
      <c r="AB5090" s="128">
        <v>1</v>
      </c>
      <c r="AD5090" s="126" t="s">
        <v>562</v>
      </c>
      <c r="AG5090" s="127"/>
      <c r="AI5090" s="127"/>
    </row>
    <row r="5091" spans="1:35" ht="14.85" customHeight="1">
      <c r="A5091" s="130">
        <v>5006668</v>
      </c>
      <c r="B5091" s="126" t="s">
        <v>9715</v>
      </c>
      <c r="C5091" s="126" t="s">
        <v>9711</v>
      </c>
      <c r="D5091" s="126" t="s">
        <v>9716</v>
      </c>
      <c r="E5091" s="126" t="s">
        <v>288</v>
      </c>
      <c r="F5091" s="126" t="s">
        <v>440</v>
      </c>
      <c r="G5091" s="126" t="s">
        <v>441</v>
      </c>
      <c r="H5091" s="126" t="s">
        <v>126</v>
      </c>
      <c r="I5091" s="126" t="s">
        <v>418</v>
      </c>
      <c r="J5091" s="126" t="s">
        <v>612</v>
      </c>
      <c r="K5091" s="126" t="s">
        <v>613</v>
      </c>
      <c r="L5091" s="126" t="s">
        <v>614</v>
      </c>
      <c r="M5091" s="130">
        <v>1461.6</v>
      </c>
      <c r="O5091" s="126" t="s">
        <v>445</v>
      </c>
      <c r="P5091" s="130">
        <v>0</v>
      </c>
      <c r="S5091" s="130">
        <v>0</v>
      </c>
      <c r="V5091" s="130">
        <v>1461.6</v>
      </c>
      <c r="X5091" s="126" t="s">
        <v>2111</v>
      </c>
      <c r="Z5091" s="127"/>
      <c r="AA5091" s="128">
        <v>30</v>
      </c>
      <c r="AB5091" s="128">
        <v>1</v>
      </c>
      <c r="AD5091" s="126" t="s">
        <v>562</v>
      </c>
      <c r="AG5091" s="127"/>
      <c r="AI5091" s="127"/>
    </row>
    <row r="5092" spans="1:35" ht="14.85" customHeight="1">
      <c r="A5092" s="130">
        <v>5006667</v>
      </c>
      <c r="B5092" s="126" t="s">
        <v>413</v>
      </c>
      <c r="C5092" s="126" t="s">
        <v>9717</v>
      </c>
      <c r="D5092" s="126" t="s">
        <v>9718</v>
      </c>
      <c r="E5092" s="126" t="s">
        <v>288</v>
      </c>
      <c r="F5092" s="126" t="s">
        <v>532</v>
      </c>
      <c r="G5092" s="126" t="s">
        <v>417</v>
      </c>
      <c r="H5092" s="126" t="s">
        <v>126</v>
      </c>
      <c r="I5092" s="126" t="s">
        <v>126</v>
      </c>
      <c r="J5092" s="126" t="s">
        <v>688</v>
      </c>
      <c r="K5092" s="126" t="s">
        <v>535</v>
      </c>
      <c r="L5092" s="126" t="s">
        <v>3605</v>
      </c>
      <c r="M5092" s="130">
        <v>1285.56</v>
      </c>
      <c r="N5092" s="126" t="s">
        <v>290</v>
      </c>
      <c r="O5092" s="126" t="s">
        <v>537</v>
      </c>
      <c r="P5092" s="130">
        <v>0</v>
      </c>
      <c r="S5092" s="130">
        <v>0</v>
      </c>
      <c r="V5092" s="130">
        <v>1285.56</v>
      </c>
      <c r="X5092" s="126" t="s">
        <v>690</v>
      </c>
      <c r="Z5092" s="127"/>
      <c r="AA5092" s="128"/>
      <c r="AB5092" s="128"/>
      <c r="AD5092" s="126" t="s">
        <v>1801</v>
      </c>
      <c r="AG5092" s="127"/>
      <c r="AI5092" s="127"/>
    </row>
    <row r="5093" spans="1:35" ht="14.85" customHeight="1">
      <c r="A5093" s="130">
        <v>5006666</v>
      </c>
      <c r="B5093" s="126" t="s">
        <v>9719</v>
      </c>
      <c r="C5093" s="126" t="s">
        <v>9259</v>
      </c>
      <c r="D5093" s="126" t="s">
        <v>9720</v>
      </c>
      <c r="E5093" s="126" t="s">
        <v>288</v>
      </c>
      <c r="F5093" s="126" t="s">
        <v>522</v>
      </c>
      <c r="G5093" s="126" t="s">
        <v>5197</v>
      </c>
      <c r="H5093" s="126" t="s">
        <v>524</v>
      </c>
      <c r="I5093" s="126" t="s">
        <v>418</v>
      </c>
      <c r="J5093" s="126" t="s">
        <v>612</v>
      </c>
      <c r="K5093" s="126" t="s">
        <v>613</v>
      </c>
      <c r="L5093" s="126" t="s">
        <v>614</v>
      </c>
      <c r="M5093" s="130">
        <v>1890.29</v>
      </c>
      <c r="N5093" s="126" t="s">
        <v>290</v>
      </c>
      <c r="O5093" s="126" t="s">
        <v>528</v>
      </c>
      <c r="P5093" s="130">
        <v>0</v>
      </c>
      <c r="S5093" s="130">
        <v>0</v>
      </c>
      <c r="V5093" s="130">
        <v>1890.29</v>
      </c>
      <c r="X5093" s="126" t="s">
        <v>4459</v>
      </c>
      <c r="Z5093" s="127"/>
      <c r="AA5093" s="128"/>
      <c r="AB5093" s="128"/>
      <c r="AD5093" s="126" t="s">
        <v>562</v>
      </c>
      <c r="AG5093" s="127"/>
      <c r="AI5093" s="127"/>
    </row>
    <row r="5094" spans="1:35" ht="14.85" customHeight="1">
      <c r="A5094" s="130">
        <v>5007160</v>
      </c>
      <c r="B5094" s="126" t="s">
        <v>9721</v>
      </c>
      <c r="C5094" s="126" t="s">
        <v>9722</v>
      </c>
      <c r="D5094" s="126" t="s">
        <v>9501</v>
      </c>
      <c r="E5094" s="126" t="s">
        <v>288</v>
      </c>
      <c r="F5094" s="126" t="s">
        <v>364</v>
      </c>
      <c r="G5094" s="126" t="s">
        <v>417</v>
      </c>
      <c r="H5094" s="126" t="s">
        <v>126</v>
      </c>
      <c r="I5094" s="126" t="s">
        <v>126</v>
      </c>
      <c r="J5094" s="126" t="s">
        <v>1989</v>
      </c>
      <c r="K5094" s="126" t="s">
        <v>504</v>
      </c>
      <c r="L5094" s="126" t="s">
        <v>545</v>
      </c>
      <c r="M5094" s="130">
        <v>9739.52</v>
      </c>
      <c r="O5094" s="126" t="s">
        <v>486</v>
      </c>
      <c r="P5094" s="130">
        <v>0</v>
      </c>
      <c r="S5094" s="130">
        <v>0</v>
      </c>
      <c r="V5094" s="130">
        <v>20939.12</v>
      </c>
      <c r="X5094" s="126" t="s">
        <v>549</v>
      </c>
      <c r="Z5094" s="127"/>
      <c r="AA5094" s="128">
        <v>2</v>
      </c>
      <c r="AB5094" s="128">
        <v>60</v>
      </c>
      <c r="AC5094" s="126" t="s">
        <v>366</v>
      </c>
      <c r="AD5094" s="126" t="s">
        <v>562</v>
      </c>
      <c r="AG5094" s="127"/>
      <c r="AI5094" s="127"/>
    </row>
    <row r="5095" spans="1:35" ht="14.85" customHeight="1">
      <c r="A5095" s="130">
        <v>5007159</v>
      </c>
      <c r="B5095" s="126" t="s">
        <v>9723</v>
      </c>
      <c r="C5095" s="126" t="s">
        <v>9724</v>
      </c>
      <c r="D5095" s="126" t="s">
        <v>9725</v>
      </c>
      <c r="E5095" s="126" t="s">
        <v>288</v>
      </c>
      <c r="F5095" s="126" t="s">
        <v>364</v>
      </c>
      <c r="G5095" s="126" t="s">
        <v>417</v>
      </c>
      <c r="H5095" s="126" t="s">
        <v>126</v>
      </c>
      <c r="I5095" s="126" t="s">
        <v>126</v>
      </c>
      <c r="J5095" s="126" t="s">
        <v>8245</v>
      </c>
      <c r="K5095" s="126" t="s">
        <v>747</v>
      </c>
      <c r="L5095" s="126" t="s">
        <v>8246</v>
      </c>
      <c r="M5095" s="130">
        <v>6817.44</v>
      </c>
      <c r="O5095" s="126" t="s">
        <v>365</v>
      </c>
      <c r="P5095" s="130">
        <v>0</v>
      </c>
      <c r="S5095" s="130">
        <v>0</v>
      </c>
      <c r="V5095" s="130">
        <v>8765.2000000000007</v>
      </c>
      <c r="X5095" s="126" t="s">
        <v>469</v>
      </c>
      <c r="Z5095" s="127"/>
      <c r="AA5095" s="128">
        <v>1</v>
      </c>
      <c r="AB5095" s="128">
        <v>60</v>
      </c>
      <c r="AC5095" s="126" t="s">
        <v>366</v>
      </c>
      <c r="AD5095" s="126" t="s">
        <v>562</v>
      </c>
      <c r="AG5095" s="127"/>
      <c r="AI5095" s="127"/>
    </row>
    <row r="5096" spans="1:35" ht="14.85" customHeight="1">
      <c r="A5096" s="130">
        <v>5007158</v>
      </c>
      <c r="B5096" s="126" t="s">
        <v>9721</v>
      </c>
      <c r="C5096" s="126" t="s">
        <v>9722</v>
      </c>
      <c r="D5096" s="126" t="s">
        <v>9501</v>
      </c>
      <c r="E5096" s="126" t="s">
        <v>288</v>
      </c>
      <c r="F5096" s="126" t="s">
        <v>364</v>
      </c>
      <c r="G5096" s="126" t="s">
        <v>417</v>
      </c>
      <c r="H5096" s="126" t="s">
        <v>126</v>
      </c>
      <c r="I5096" s="126" t="s">
        <v>126</v>
      </c>
      <c r="J5096" s="126" t="s">
        <v>1989</v>
      </c>
      <c r="K5096" s="126" t="s">
        <v>504</v>
      </c>
      <c r="L5096" s="126" t="s">
        <v>545</v>
      </c>
      <c r="M5096" s="130">
        <v>6817.44</v>
      </c>
      <c r="O5096" s="126" t="s">
        <v>365</v>
      </c>
      <c r="P5096" s="130">
        <v>0</v>
      </c>
      <c r="S5096" s="130">
        <v>0</v>
      </c>
      <c r="V5096" s="130">
        <v>20939.12</v>
      </c>
      <c r="X5096" s="126" t="s">
        <v>469</v>
      </c>
      <c r="Z5096" s="127"/>
      <c r="AA5096" s="128">
        <v>1</v>
      </c>
      <c r="AB5096" s="128">
        <v>60</v>
      </c>
      <c r="AC5096" s="126" t="s">
        <v>366</v>
      </c>
      <c r="AD5096" s="126" t="s">
        <v>562</v>
      </c>
      <c r="AG5096" s="127"/>
      <c r="AI5096" s="127"/>
    </row>
    <row r="5097" spans="1:35" ht="14.85" customHeight="1">
      <c r="A5097" s="130">
        <v>5007157</v>
      </c>
      <c r="B5097" s="126" t="s">
        <v>9721</v>
      </c>
      <c r="C5097" s="126" t="s">
        <v>9722</v>
      </c>
      <c r="D5097" s="126" t="s">
        <v>9501</v>
      </c>
      <c r="E5097" s="126" t="s">
        <v>288</v>
      </c>
      <c r="F5097" s="126" t="s">
        <v>364</v>
      </c>
      <c r="G5097" s="126" t="s">
        <v>417</v>
      </c>
      <c r="H5097" s="126" t="s">
        <v>126</v>
      </c>
      <c r="I5097" s="126" t="s">
        <v>126</v>
      </c>
      <c r="J5097" s="126" t="s">
        <v>1989</v>
      </c>
      <c r="K5097" s="126" t="s">
        <v>504</v>
      </c>
      <c r="L5097" s="126" t="s">
        <v>545</v>
      </c>
      <c r="M5097" s="130">
        <v>6817.44</v>
      </c>
      <c r="O5097" s="126" t="s">
        <v>365</v>
      </c>
      <c r="P5097" s="130">
        <v>0</v>
      </c>
      <c r="S5097" s="130">
        <v>0</v>
      </c>
      <c r="V5097" s="130">
        <v>20939.12</v>
      </c>
      <c r="X5097" s="126" t="s">
        <v>510</v>
      </c>
      <c r="Z5097" s="127"/>
      <c r="AA5097" s="128">
        <v>2</v>
      </c>
      <c r="AB5097" s="128">
        <v>60</v>
      </c>
      <c r="AC5097" s="126" t="s">
        <v>366</v>
      </c>
      <c r="AD5097" s="126" t="s">
        <v>562</v>
      </c>
      <c r="AG5097" s="127"/>
      <c r="AI5097" s="127"/>
    </row>
    <row r="5098" spans="1:35" ht="14.85" customHeight="1">
      <c r="A5098" s="130">
        <v>5007156</v>
      </c>
      <c r="B5098" s="126" t="s">
        <v>9726</v>
      </c>
      <c r="C5098" s="126" t="s">
        <v>9727</v>
      </c>
      <c r="D5098" s="126" t="s">
        <v>9728</v>
      </c>
      <c r="E5098" s="126" t="s">
        <v>288</v>
      </c>
      <c r="F5098" s="126" t="s">
        <v>753</v>
      </c>
      <c r="G5098" s="126" t="s">
        <v>417</v>
      </c>
      <c r="H5098" s="126" t="s">
        <v>308</v>
      </c>
      <c r="I5098" s="126" t="s">
        <v>308</v>
      </c>
      <c r="J5098" s="126" t="s">
        <v>5904</v>
      </c>
      <c r="K5098" s="126" t="s">
        <v>504</v>
      </c>
      <c r="L5098" s="126" t="s">
        <v>5905</v>
      </c>
      <c r="M5098" s="130">
        <v>399.84</v>
      </c>
      <c r="O5098" s="126" t="s">
        <v>1807</v>
      </c>
      <c r="P5098" s="130">
        <v>0</v>
      </c>
      <c r="S5098" s="130">
        <v>0</v>
      </c>
      <c r="V5098" s="130">
        <v>971.96</v>
      </c>
      <c r="X5098" s="126" t="s">
        <v>1808</v>
      </c>
      <c r="Z5098" s="127"/>
      <c r="AA5098" s="128">
        <v>2</v>
      </c>
      <c r="AB5098" s="128">
        <v>12</v>
      </c>
      <c r="AD5098" s="126" t="s">
        <v>562</v>
      </c>
      <c r="AG5098" s="127"/>
      <c r="AI5098" s="127"/>
    </row>
    <row r="5099" spans="1:35" ht="14.85" customHeight="1">
      <c r="A5099" s="130">
        <v>5007155</v>
      </c>
      <c r="B5099" s="126" t="s">
        <v>9499</v>
      </c>
      <c r="C5099" s="126" t="s">
        <v>9500</v>
      </c>
      <c r="D5099" s="126" t="s">
        <v>9501</v>
      </c>
      <c r="E5099" s="126" t="s">
        <v>288</v>
      </c>
      <c r="F5099" s="126" t="s">
        <v>364</v>
      </c>
      <c r="G5099" s="126" t="s">
        <v>417</v>
      </c>
      <c r="H5099" s="126" t="s">
        <v>126</v>
      </c>
      <c r="I5099" s="126" t="s">
        <v>126</v>
      </c>
      <c r="J5099" s="126" t="s">
        <v>1989</v>
      </c>
      <c r="K5099" s="126" t="s">
        <v>504</v>
      </c>
      <c r="L5099" s="126" t="s">
        <v>545</v>
      </c>
      <c r="M5099" s="130">
        <v>6817.44</v>
      </c>
      <c r="O5099" s="126" t="s">
        <v>365</v>
      </c>
      <c r="P5099" s="130">
        <v>0</v>
      </c>
      <c r="S5099" s="130">
        <v>0</v>
      </c>
      <c r="V5099" s="130">
        <v>20452.18</v>
      </c>
      <c r="X5099" s="126" t="s">
        <v>469</v>
      </c>
      <c r="Z5099" s="127"/>
      <c r="AA5099" s="128">
        <v>1</v>
      </c>
      <c r="AB5099" s="128">
        <v>60</v>
      </c>
      <c r="AC5099" s="126" t="s">
        <v>366</v>
      </c>
      <c r="AD5099" s="126" t="s">
        <v>562</v>
      </c>
      <c r="AG5099" s="127"/>
      <c r="AI5099" s="127"/>
    </row>
    <row r="5100" spans="1:35" ht="14.85" customHeight="1">
      <c r="A5100" s="130">
        <v>5007154</v>
      </c>
      <c r="B5100" s="126" t="s">
        <v>9729</v>
      </c>
      <c r="C5100" s="126" t="s">
        <v>9730</v>
      </c>
      <c r="D5100" s="126" t="s">
        <v>9731</v>
      </c>
      <c r="E5100" s="126" t="s">
        <v>288</v>
      </c>
      <c r="F5100" s="126" t="s">
        <v>1347</v>
      </c>
      <c r="G5100" s="126" t="s">
        <v>417</v>
      </c>
      <c r="H5100" s="126" t="s">
        <v>126</v>
      </c>
      <c r="I5100" s="126" t="s">
        <v>418</v>
      </c>
      <c r="J5100" s="126" t="s">
        <v>4064</v>
      </c>
      <c r="K5100" s="126" t="s">
        <v>852</v>
      </c>
      <c r="L5100" s="126" t="s">
        <v>2712</v>
      </c>
      <c r="M5100" s="130">
        <v>1541.93</v>
      </c>
      <c r="O5100" s="126" t="s">
        <v>1350</v>
      </c>
      <c r="P5100" s="130">
        <v>0</v>
      </c>
      <c r="S5100" s="130">
        <v>0</v>
      </c>
      <c r="V5100" s="130">
        <v>3083.96</v>
      </c>
      <c r="X5100" s="126" t="s">
        <v>1347</v>
      </c>
      <c r="Z5100" s="127" t="s">
        <v>312</v>
      </c>
      <c r="AA5100" s="128">
        <v>1</v>
      </c>
      <c r="AB5100" s="128">
        <v>6</v>
      </c>
      <c r="AD5100" s="126" t="s">
        <v>562</v>
      </c>
      <c r="AG5100" s="127"/>
      <c r="AI5100" s="127"/>
    </row>
    <row r="5101" spans="1:35" ht="14.85" customHeight="1">
      <c r="A5101" s="130">
        <v>5007153</v>
      </c>
      <c r="B5101" s="126" t="s">
        <v>9499</v>
      </c>
      <c r="C5101" s="126" t="s">
        <v>9500</v>
      </c>
      <c r="D5101" s="126" t="s">
        <v>9501</v>
      </c>
      <c r="E5101" s="126" t="s">
        <v>288</v>
      </c>
      <c r="F5101" s="126" t="s">
        <v>364</v>
      </c>
      <c r="G5101" s="126" t="s">
        <v>417</v>
      </c>
      <c r="H5101" s="126" t="s">
        <v>126</v>
      </c>
      <c r="I5101" s="126" t="s">
        <v>126</v>
      </c>
      <c r="J5101" s="126" t="s">
        <v>1989</v>
      </c>
      <c r="K5101" s="126" t="s">
        <v>504</v>
      </c>
      <c r="L5101" s="126" t="s">
        <v>545</v>
      </c>
      <c r="M5101" s="130">
        <v>9739.52</v>
      </c>
      <c r="O5101" s="126" t="s">
        <v>486</v>
      </c>
      <c r="P5101" s="130">
        <v>0</v>
      </c>
      <c r="S5101" s="130">
        <v>0</v>
      </c>
      <c r="V5101" s="130">
        <v>20452.18</v>
      </c>
      <c r="X5101" s="126" t="s">
        <v>549</v>
      </c>
      <c r="Z5101" s="127"/>
      <c r="AA5101" s="128">
        <v>2</v>
      </c>
      <c r="AB5101" s="128">
        <v>60</v>
      </c>
      <c r="AC5101" s="126" t="s">
        <v>366</v>
      </c>
      <c r="AD5101" s="126" t="s">
        <v>562</v>
      </c>
      <c r="AG5101" s="127"/>
      <c r="AI5101" s="127"/>
    </row>
    <row r="5102" spans="1:35" ht="14.85" customHeight="1">
      <c r="A5102" s="130">
        <v>5007152</v>
      </c>
      <c r="B5102" s="126" t="s">
        <v>9732</v>
      </c>
      <c r="C5102" s="126" t="s">
        <v>9733</v>
      </c>
      <c r="D5102" s="126" t="s">
        <v>9734</v>
      </c>
      <c r="E5102" s="126" t="s">
        <v>288</v>
      </c>
      <c r="F5102" s="126" t="s">
        <v>364</v>
      </c>
      <c r="G5102" s="126" t="s">
        <v>417</v>
      </c>
      <c r="H5102" s="126" t="s">
        <v>126</v>
      </c>
      <c r="I5102" s="126" t="s">
        <v>126</v>
      </c>
      <c r="J5102" s="126" t="s">
        <v>8245</v>
      </c>
      <c r="K5102" s="126" t="s">
        <v>747</v>
      </c>
      <c r="L5102" s="126" t="s">
        <v>8246</v>
      </c>
      <c r="M5102" s="130">
        <v>6817.44</v>
      </c>
      <c r="O5102" s="126" t="s">
        <v>365</v>
      </c>
      <c r="P5102" s="130">
        <v>0</v>
      </c>
      <c r="S5102" s="130">
        <v>0</v>
      </c>
      <c r="V5102" s="130">
        <v>8375.64</v>
      </c>
      <c r="X5102" s="126" t="s">
        <v>469</v>
      </c>
      <c r="Z5102" s="127"/>
      <c r="AA5102" s="128">
        <v>1</v>
      </c>
      <c r="AB5102" s="128">
        <v>60</v>
      </c>
      <c r="AC5102" s="126" t="s">
        <v>366</v>
      </c>
      <c r="AD5102" s="126" t="s">
        <v>562</v>
      </c>
      <c r="AG5102" s="127"/>
      <c r="AI5102" s="127"/>
    </row>
    <row r="5103" spans="1:35" ht="14.85" customHeight="1">
      <c r="A5103" s="130">
        <v>5007150</v>
      </c>
      <c r="B5103" s="126" t="s">
        <v>9499</v>
      </c>
      <c r="C5103" s="126" t="s">
        <v>9500</v>
      </c>
      <c r="D5103" s="126" t="s">
        <v>9501</v>
      </c>
      <c r="E5103" s="126" t="s">
        <v>288</v>
      </c>
      <c r="F5103" s="126" t="s">
        <v>364</v>
      </c>
      <c r="G5103" s="126" t="s">
        <v>417</v>
      </c>
      <c r="H5103" s="126" t="s">
        <v>126</v>
      </c>
      <c r="I5103" s="126" t="s">
        <v>126</v>
      </c>
      <c r="J5103" s="126" t="s">
        <v>1989</v>
      </c>
      <c r="K5103" s="126" t="s">
        <v>504</v>
      </c>
      <c r="L5103" s="126" t="s">
        <v>545</v>
      </c>
      <c r="M5103" s="130">
        <v>9739.52</v>
      </c>
      <c r="O5103" s="126" t="s">
        <v>486</v>
      </c>
      <c r="P5103" s="130">
        <v>0</v>
      </c>
      <c r="S5103" s="130">
        <v>0</v>
      </c>
      <c r="V5103" s="130">
        <v>20452.18</v>
      </c>
      <c r="X5103" s="126" t="s">
        <v>487</v>
      </c>
      <c r="Z5103" s="127"/>
      <c r="AA5103" s="128">
        <v>1</v>
      </c>
      <c r="AB5103" s="128">
        <v>60</v>
      </c>
      <c r="AC5103" s="126" t="s">
        <v>366</v>
      </c>
      <c r="AD5103" s="126" t="s">
        <v>562</v>
      </c>
      <c r="AG5103" s="127"/>
      <c r="AI5103" s="127"/>
    </row>
    <row r="5104" spans="1:35" ht="14.85" customHeight="1">
      <c r="A5104" s="130">
        <v>5007149</v>
      </c>
      <c r="B5104" s="126" t="s">
        <v>9735</v>
      </c>
      <c r="C5104" s="126" t="s">
        <v>9736</v>
      </c>
      <c r="D5104" s="126" t="s">
        <v>9737</v>
      </c>
      <c r="E5104" s="126" t="s">
        <v>288</v>
      </c>
      <c r="F5104" s="126" t="s">
        <v>555</v>
      </c>
      <c r="G5104" s="126" t="s">
        <v>458</v>
      </c>
      <c r="H5104" s="126" t="s">
        <v>126</v>
      </c>
      <c r="I5104" s="126" t="s">
        <v>418</v>
      </c>
      <c r="J5104" s="126" t="s">
        <v>9738</v>
      </c>
      <c r="K5104" s="126" t="s">
        <v>3381</v>
      </c>
      <c r="L5104" s="126" t="s">
        <v>598</v>
      </c>
      <c r="M5104" s="130">
        <v>739.2</v>
      </c>
      <c r="O5104" s="126" t="s">
        <v>5001</v>
      </c>
      <c r="P5104" s="130">
        <v>0</v>
      </c>
      <c r="S5104" s="130">
        <v>0</v>
      </c>
      <c r="V5104" s="130">
        <v>739.2</v>
      </c>
      <c r="X5104" s="126" t="s">
        <v>5171</v>
      </c>
      <c r="Z5104" s="127"/>
      <c r="AA5104" s="128"/>
      <c r="AB5104" s="128"/>
      <c r="AD5104" s="126" t="s">
        <v>562</v>
      </c>
      <c r="AG5104" s="127"/>
      <c r="AI5104" s="127"/>
    </row>
    <row r="5105" spans="1:35" ht="14.85" customHeight="1">
      <c r="A5105" s="130">
        <v>5007147</v>
      </c>
      <c r="B5105" s="126" t="s">
        <v>9739</v>
      </c>
      <c r="C5105" s="126" t="s">
        <v>9740</v>
      </c>
      <c r="D5105" s="126" t="s">
        <v>9741</v>
      </c>
      <c r="E5105" s="126" t="s">
        <v>288</v>
      </c>
      <c r="F5105" s="126" t="s">
        <v>591</v>
      </c>
      <c r="G5105" s="126" t="s">
        <v>417</v>
      </c>
      <c r="H5105" s="126" t="s">
        <v>126</v>
      </c>
      <c r="I5105" s="126" t="s">
        <v>126</v>
      </c>
      <c r="J5105" s="126" t="s">
        <v>7697</v>
      </c>
      <c r="K5105" s="126" t="s">
        <v>504</v>
      </c>
      <c r="L5105" s="126" t="s">
        <v>7698</v>
      </c>
      <c r="M5105" s="130">
        <v>1752.8</v>
      </c>
      <c r="O5105" s="126" t="s">
        <v>667</v>
      </c>
      <c r="P5105" s="130">
        <v>0</v>
      </c>
      <c r="S5105" s="130">
        <v>0</v>
      </c>
      <c r="V5105" s="130">
        <v>2030.96</v>
      </c>
      <c r="X5105" s="126" t="s">
        <v>7699</v>
      </c>
      <c r="Z5105" s="127"/>
      <c r="AA5105" s="128">
        <v>6</v>
      </c>
      <c r="AB5105" s="128">
        <v>12</v>
      </c>
      <c r="AD5105" s="126" t="s">
        <v>562</v>
      </c>
      <c r="AG5105" s="127"/>
      <c r="AI5105" s="127"/>
    </row>
    <row r="5106" spans="1:35" ht="14.85" customHeight="1">
      <c r="A5106" s="130">
        <v>5006879</v>
      </c>
      <c r="B5106" s="126" t="s">
        <v>9742</v>
      </c>
      <c r="C5106" s="126" t="s">
        <v>9743</v>
      </c>
      <c r="D5106" s="126" t="s">
        <v>9744</v>
      </c>
      <c r="E5106" s="126" t="s">
        <v>288</v>
      </c>
      <c r="F5106" s="126" t="s">
        <v>522</v>
      </c>
      <c r="G5106" s="126" t="s">
        <v>1504</v>
      </c>
      <c r="H5106" s="126" t="s">
        <v>605</v>
      </c>
      <c r="I5106" s="126" t="s">
        <v>418</v>
      </c>
      <c r="J5106" s="126" t="s">
        <v>9745</v>
      </c>
      <c r="K5106" s="126" t="s">
        <v>747</v>
      </c>
      <c r="L5106" s="126" t="s">
        <v>9746</v>
      </c>
      <c r="M5106" s="130">
        <v>563.05999999999995</v>
      </c>
      <c r="N5106" s="126" t="s">
        <v>290</v>
      </c>
      <c r="O5106" s="126" t="s">
        <v>528</v>
      </c>
      <c r="P5106" s="130">
        <v>0</v>
      </c>
      <c r="S5106" s="130">
        <v>0</v>
      </c>
      <c r="V5106" s="130">
        <v>563.05999999999995</v>
      </c>
      <c r="X5106" s="126" t="s">
        <v>854</v>
      </c>
      <c r="Z5106" s="127"/>
      <c r="AA5106" s="128"/>
      <c r="AB5106" s="128"/>
      <c r="AD5106" s="126" t="s">
        <v>562</v>
      </c>
      <c r="AG5106" s="127"/>
      <c r="AI5106" s="127"/>
    </row>
    <row r="5107" spans="1:35" ht="14.85" customHeight="1">
      <c r="A5107" s="130">
        <v>5006878</v>
      </c>
      <c r="B5107" s="126" t="s">
        <v>9747</v>
      </c>
      <c r="C5107" s="126" t="s">
        <v>9748</v>
      </c>
      <c r="D5107" s="126" t="s">
        <v>9749</v>
      </c>
      <c r="E5107" s="126" t="s">
        <v>288</v>
      </c>
      <c r="F5107" s="126" t="s">
        <v>364</v>
      </c>
      <c r="G5107" s="126" t="s">
        <v>417</v>
      </c>
      <c r="H5107" s="126" t="s">
        <v>126</v>
      </c>
      <c r="I5107" s="126" t="s">
        <v>126</v>
      </c>
      <c r="J5107" s="126" t="s">
        <v>8245</v>
      </c>
      <c r="K5107" s="126" t="s">
        <v>747</v>
      </c>
      <c r="L5107" s="126" t="s">
        <v>8246</v>
      </c>
      <c r="M5107" s="130">
        <v>2629.56</v>
      </c>
      <c r="O5107" s="126" t="s">
        <v>365</v>
      </c>
      <c r="P5107" s="130">
        <v>0</v>
      </c>
      <c r="S5107" s="130">
        <v>0</v>
      </c>
      <c r="V5107" s="130">
        <v>2629.56</v>
      </c>
      <c r="X5107" s="126" t="s">
        <v>469</v>
      </c>
      <c r="Z5107" s="127"/>
      <c r="AA5107" s="128">
        <v>1</v>
      </c>
      <c r="AB5107" s="128">
        <v>60</v>
      </c>
      <c r="AC5107" s="126" t="s">
        <v>366</v>
      </c>
      <c r="AD5107" s="126" t="s">
        <v>562</v>
      </c>
      <c r="AG5107" s="127"/>
      <c r="AI5107" s="127"/>
    </row>
    <row r="5108" spans="1:35" ht="14.85" customHeight="1">
      <c r="A5108" s="130">
        <v>5006877</v>
      </c>
      <c r="B5108" s="126" t="s">
        <v>9750</v>
      </c>
      <c r="C5108" s="126" t="s">
        <v>9751</v>
      </c>
      <c r="D5108" s="126" t="s">
        <v>9752</v>
      </c>
      <c r="E5108" s="126" t="s">
        <v>288</v>
      </c>
      <c r="F5108" s="126" t="s">
        <v>555</v>
      </c>
      <c r="G5108" s="126" t="s">
        <v>604</v>
      </c>
      <c r="H5108" s="126" t="s">
        <v>126</v>
      </c>
      <c r="I5108" s="126" t="s">
        <v>418</v>
      </c>
      <c r="J5108" s="126" t="s">
        <v>612</v>
      </c>
      <c r="K5108" s="126" t="s">
        <v>613</v>
      </c>
      <c r="L5108" s="126" t="s">
        <v>614</v>
      </c>
      <c r="M5108" s="130">
        <v>971.37</v>
      </c>
      <c r="O5108" s="126" t="s">
        <v>2200</v>
      </c>
      <c r="P5108" s="130">
        <v>0</v>
      </c>
      <c r="S5108" s="130">
        <v>0</v>
      </c>
      <c r="V5108" s="130">
        <v>971.37</v>
      </c>
      <c r="X5108" s="126" t="s">
        <v>9497</v>
      </c>
      <c r="Z5108" s="127"/>
      <c r="AA5108" s="128">
        <v>210</v>
      </c>
      <c r="AB5108" s="128">
        <v>1</v>
      </c>
      <c r="AD5108" s="126" t="s">
        <v>562</v>
      </c>
      <c r="AG5108" s="127"/>
      <c r="AI5108" s="127"/>
    </row>
    <row r="5109" spans="1:35" ht="14.85" customHeight="1">
      <c r="A5109" s="130">
        <v>5006876</v>
      </c>
      <c r="B5109" s="126" t="s">
        <v>9753</v>
      </c>
      <c r="C5109" s="126" t="s">
        <v>9754</v>
      </c>
      <c r="D5109" s="126" t="s">
        <v>9755</v>
      </c>
      <c r="E5109" s="126" t="s">
        <v>288</v>
      </c>
      <c r="F5109" s="126" t="s">
        <v>416</v>
      </c>
      <c r="G5109" s="126" t="s">
        <v>417</v>
      </c>
      <c r="H5109" s="126" t="s">
        <v>126</v>
      </c>
      <c r="I5109" s="126" t="s">
        <v>126</v>
      </c>
      <c r="J5109" s="126" t="s">
        <v>8259</v>
      </c>
      <c r="K5109" s="126" t="s">
        <v>504</v>
      </c>
      <c r="L5109" s="126" t="s">
        <v>8053</v>
      </c>
      <c r="M5109" s="130">
        <v>340.48</v>
      </c>
      <c r="O5109" s="126" t="s">
        <v>422</v>
      </c>
      <c r="P5109" s="130">
        <v>0</v>
      </c>
      <c r="S5109" s="130">
        <v>0</v>
      </c>
      <c r="V5109" s="130">
        <v>746.76</v>
      </c>
      <c r="X5109" s="126" t="s">
        <v>497</v>
      </c>
      <c r="Z5109" s="127"/>
      <c r="AA5109" s="128">
        <v>1</v>
      </c>
      <c r="AB5109" s="128">
        <v>12</v>
      </c>
      <c r="AD5109" s="126" t="s">
        <v>562</v>
      </c>
      <c r="AG5109" s="127"/>
      <c r="AI5109" s="127"/>
    </row>
    <row r="5110" spans="1:35" ht="14.85" customHeight="1">
      <c r="A5110" s="130">
        <v>5006875</v>
      </c>
      <c r="B5110" s="126" t="s">
        <v>9494</v>
      </c>
      <c r="C5110" s="126" t="s">
        <v>9495</v>
      </c>
      <c r="D5110" s="126" t="s">
        <v>9756</v>
      </c>
      <c r="E5110" s="126" t="s">
        <v>288</v>
      </c>
      <c r="F5110" s="126" t="s">
        <v>555</v>
      </c>
      <c r="G5110" s="126" t="s">
        <v>604</v>
      </c>
      <c r="H5110" s="126" t="s">
        <v>126</v>
      </c>
      <c r="I5110" s="126" t="s">
        <v>418</v>
      </c>
      <c r="J5110" s="126" t="s">
        <v>612</v>
      </c>
      <c r="K5110" s="126" t="s">
        <v>613</v>
      </c>
      <c r="L5110" s="126" t="s">
        <v>614</v>
      </c>
      <c r="M5110" s="130">
        <v>718.83</v>
      </c>
      <c r="O5110" s="126" t="s">
        <v>2200</v>
      </c>
      <c r="P5110" s="130">
        <v>0</v>
      </c>
      <c r="S5110" s="130">
        <v>0</v>
      </c>
      <c r="V5110" s="130">
        <v>718.83</v>
      </c>
      <c r="X5110" s="126" t="s">
        <v>9497</v>
      </c>
      <c r="Z5110" s="127"/>
      <c r="AA5110" s="128">
        <v>210</v>
      </c>
      <c r="AB5110" s="128">
        <v>1</v>
      </c>
      <c r="AD5110" s="126" t="s">
        <v>562</v>
      </c>
      <c r="AG5110" s="127"/>
      <c r="AI5110" s="127"/>
    </row>
    <row r="5111" spans="1:35" ht="14.85" customHeight="1">
      <c r="A5111" s="130">
        <v>5009150</v>
      </c>
      <c r="B5111" s="126" t="s">
        <v>9757</v>
      </c>
      <c r="C5111" s="126" t="s">
        <v>7503</v>
      </c>
      <c r="D5111" s="126" t="s">
        <v>9758</v>
      </c>
      <c r="E5111" s="126" t="s">
        <v>288</v>
      </c>
      <c r="F5111" s="126" t="s">
        <v>440</v>
      </c>
      <c r="G5111" s="126" t="s">
        <v>458</v>
      </c>
      <c r="H5111" s="126" t="s">
        <v>126</v>
      </c>
      <c r="I5111" s="126" t="s">
        <v>418</v>
      </c>
      <c r="J5111" s="126" t="s">
        <v>962</v>
      </c>
      <c r="K5111" s="126" t="s">
        <v>443</v>
      </c>
      <c r="L5111" s="126" t="s">
        <v>963</v>
      </c>
      <c r="M5111" s="130">
        <v>2954.18</v>
      </c>
      <c r="O5111" s="126" t="s">
        <v>445</v>
      </c>
      <c r="P5111" s="130">
        <v>0</v>
      </c>
      <c r="S5111" s="130">
        <v>0</v>
      </c>
      <c r="V5111" s="130">
        <v>2954.18</v>
      </c>
      <c r="X5111" s="126" t="s">
        <v>459</v>
      </c>
      <c r="Z5111" s="127"/>
      <c r="AA5111" s="128">
        <v>60</v>
      </c>
      <c r="AB5111" s="128">
        <v>1</v>
      </c>
      <c r="AD5111" s="126" t="s">
        <v>562</v>
      </c>
      <c r="AG5111" s="127"/>
      <c r="AI5111" s="127"/>
    </row>
    <row r="5112" spans="1:35" ht="14.85" customHeight="1">
      <c r="A5112" s="130">
        <v>5009149</v>
      </c>
      <c r="B5112" s="126" t="s">
        <v>9759</v>
      </c>
      <c r="C5112" s="126" t="s">
        <v>9760</v>
      </c>
      <c r="D5112" s="126" t="s">
        <v>4022</v>
      </c>
      <c r="E5112" s="126" t="s">
        <v>288</v>
      </c>
      <c r="F5112" s="126" t="s">
        <v>491</v>
      </c>
      <c r="G5112" s="126" t="s">
        <v>417</v>
      </c>
      <c r="H5112" s="126" t="s">
        <v>126</v>
      </c>
      <c r="I5112" s="126" t="s">
        <v>308</v>
      </c>
      <c r="J5112" s="126" t="s">
        <v>930</v>
      </c>
      <c r="K5112" s="126" t="s">
        <v>504</v>
      </c>
      <c r="L5112" s="126" t="s">
        <v>931</v>
      </c>
      <c r="M5112" s="130">
        <v>6430.15</v>
      </c>
      <c r="N5112" s="126" t="s">
        <v>290</v>
      </c>
      <c r="O5112" s="126" t="s">
        <v>1311</v>
      </c>
      <c r="P5112" s="130">
        <v>0</v>
      </c>
      <c r="S5112" s="130">
        <v>0</v>
      </c>
      <c r="V5112" s="130">
        <v>7144.62</v>
      </c>
      <c r="X5112" s="126" t="s">
        <v>1312</v>
      </c>
      <c r="Y5112" s="126" t="s">
        <v>517</v>
      </c>
      <c r="Z5112" s="127" t="s">
        <v>309</v>
      </c>
      <c r="AA5112" s="128">
        <v>1</v>
      </c>
      <c r="AB5112" s="128">
        <v>60</v>
      </c>
      <c r="AD5112" s="126" t="s">
        <v>562</v>
      </c>
      <c r="AG5112" s="127"/>
      <c r="AI5112" s="127"/>
    </row>
    <row r="5113" spans="1:35" ht="14.85" customHeight="1">
      <c r="A5113" s="130">
        <v>5009148</v>
      </c>
      <c r="B5113" s="126" t="s">
        <v>9761</v>
      </c>
      <c r="C5113" s="126" t="s">
        <v>7503</v>
      </c>
      <c r="D5113" s="126" t="s">
        <v>9762</v>
      </c>
      <c r="E5113" s="126" t="s">
        <v>288</v>
      </c>
      <c r="F5113" s="126" t="s">
        <v>440</v>
      </c>
      <c r="G5113" s="126" t="s">
        <v>458</v>
      </c>
      <c r="H5113" s="126" t="s">
        <v>126</v>
      </c>
      <c r="I5113" s="126" t="s">
        <v>418</v>
      </c>
      <c r="J5113" s="126" t="s">
        <v>962</v>
      </c>
      <c r="K5113" s="126" t="s">
        <v>443</v>
      </c>
      <c r="L5113" s="126" t="s">
        <v>963</v>
      </c>
      <c r="M5113" s="130">
        <v>2349.94</v>
      </c>
      <c r="O5113" s="126" t="s">
        <v>445</v>
      </c>
      <c r="P5113" s="130">
        <v>0</v>
      </c>
      <c r="S5113" s="130">
        <v>0</v>
      </c>
      <c r="V5113" s="130">
        <v>2349.94</v>
      </c>
      <c r="X5113" s="126" t="s">
        <v>600</v>
      </c>
      <c r="Z5113" s="127"/>
      <c r="AA5113" s="128">
        <v>60</v>
      </c>
      <c r="AB5113" s="128">
        <v>1</v>
      </c>
      <c r="AD5113" s="126" t="s">
        <v>562</v>
      </c>
      <c r="AG5113" s="127"/>
      <c r="AI5113" s="127"/>
    </row>
    <row r="5114" spans="1:35" ht="14.85" customHeight="1">
      <c r="A5114" s="130">
        <v>5009147</v>
      </c>
      <c r="B5114" s="126" t="s">
        <v>9763</v>
      </c>
      <c r="C5114" s="126" t="s">
        <v>9764</v>
      </c>
      <c r="D5114" s="126" t="s">
        <v>9765</v>
      </c>
      <c r="E5114" s="126" t="s">
        <v>288</v>
      </c>
      <c r="F5114" s="126" t="s">
        <v>416</v>
      </c>
      <c r="G5114" s="126" t="s">
        <v>417</v>
      </c>
      <c r="H5114" s="126" t="s">
        <v>126</v>
      </c>
      <c r="I5114" s="126" t="s">
        <v>126</v>
      </c>
      <c r="J5114" s="126" t="s">
        <v>709</v>
      </c>
      <c r="K5114" s="126" t="s">
        <v>535</v>
      </c>
      <c r="L5114" s="126" t="s">
        <v>2712</v>
      </c>
      <c r="M5114" s="130">
        <v>2922.08</v>
      </c>
      <c r="O5114" s="126" t="s">
        <v>422</v>
      </c>
      <c r="P5114" s="130">
        <v>0</v>
      </c>
      <c r="S5114" s="130">
        <v>0</v>
      </c>
      <c r="V5114" s="130">
        <v>27491.82</v>
      </c>
      <c r="X5114" s="126" t="s">
        <v>946</v>
      </c>
      <c r="Z5114" s="127"/>
      <c r="AA5114" s="128">
        <v>1</v>
      </c>
      <c r="AB5114" s="128">
        <v>12</v>
      </c>
      <c r="AD5114" s="126" t="s">
        <v>562</v>
      </c>
      <c r="AG5114" s="127"/>
      <c r="AI5114" s="127"/>
    </row>
    <row r="5115" spans="1:35" ht="14.85" customHeight="1">
      <c r="A5115" s="130">
        <v>5010198</v>
      </c>
      <c r="B5115" s="126" t="s">
        <v>413</v>
      </c>
      <c r="C5115" s="126" t="s">
        <v>9766</v>
      </c>
      <c r="D5115" s="126" t="s">
        <v>7087</v>
      </c>
      <c r="E5115" s="126" t="s">
        <v>288</v>
      </c>
      <c r="F5115" s="126" t="s">
        <v>364</v>
      </c>
      <c r="G5115" s="126" t="s">
        <v>417</v>
      </c>
      <c r="H5115" s="126" t="s">
        <v>126</v>
      </c>
      <c r="I5115" s="126" t="s">
        <v>126</v>
      </c>
      <c r="J5115" s="126" t="s">
        <v>2879</v>
      </c>
      <c r="K5115" s="126" t="s">
        <v>443</v>
      </c>
      <c r="L5115" s="126" t="s">
        <v>2880</v>
      </c>
      <c r="M5115" s="130">
        <v>6817.44</v>
      </c>
      <c r="O5115" s="126" t="s">
        <v>365</v>
      </c>
      <c r="P5115" s="130">
        <v>0</v>
      </c>
      <c r="S5115" s="130">
        <v>0</v>
      </c>
      <c r="V5115" s="130">
        <v>17822.599999999999</v>
      </c>
      <c r="X5115" s="126" t="s">
        <v>469</v>
      </c>
      <c r="Z5115" s="127"/>
      <c r="AA5115" s="128">
        <v>1</v>
      </c>
      <c r="AB5115" s="128">
        <v>60</v>
      </c>
      <c r="AC5115" s="126" t="s">
        <v>366</v>
      </c>
      <c r="AD5115" s="126" t="s">
        <v>1801</v>
      </c>
      <c r="AG5115" s="127"/>
      <c r="AI5115" s="127"/>
    </row>
    <row r="5116" spans="1:35" ht="14.85" customHeight="1">
      <c r="A5116" s="130">
        <v>5010197</v>
      </c>
      <c r="B5116" s="126" t="s">
        <v>413</v>
      </c>
      <c r="C5116" s="126" t="s">
        <v>9766</v>
      </c>
      <c r="D5116" s="126" t="s">
        <v>7088</v>
      </c>
      <c r="E5116" s="126" t="s">
        <v>288</v>
      </c>
      <c r="F5116" s="126" t="s">
        <v>364</v>
      </c>
      <c r="G5116" s="126" t="s">
        <v>417</v>
      </c>
      <c r="H5116" s="126" t="s">
        <v>126</v>
      </c>
      <c r="I5116" s="126" t="s">
        <v>126</v>
      </c>
      <c r="J5116" s="126" t="s">
        <v>2879</v>
      </c>
      <c r="K5116" s="126" t="s">
        <v>443</v>
      </c>
      <c r="L5116" s="126" t="s">
        <v>2880</v>
      </c>
      <c r="M5116" s="130">
        <v>9739.52</v>
      </c>
      <c r="O5116" s="126" t="s">
        <v>486</v>
      </c>
      <c r="P5116" s="130">
        <v>0</v>
      </c>
      <c r="S5116" s="130">
        <v>0</v>
      </c>
      <c r="V5116" s="130">
        <v>15183.29</v>
      </c>
      <c r="X5116" s="126" t="s">
        <v>549</v>
      </c>
      <c r="Z5116" s="127"/>
      <c r="AA5116" s="128">
        <v>2</v>
      </c>
      <c r="AB5116" s="128">
        <v>60</v>
      </c>
      <c r="AC5116" s="126" t="s">
        <v>366</v>
      </c>
      <c r="AD5116" s="126" t="s">
        <v>1801</v>
      </c>
      <c r="AG5116" s="127"/>
      <c r="AI5116" s="127"/>
    </row>
    <row r="5117" spans="1:35" ht="14.85" customHeight="1">
      <c r="A5117" s="130">
        <v>5010196</v>
      </c>
      <c r="B5117" s="126" t="s">
        <v>413</v>
      </c>
      <c r="C5117" s="126" t="s">
        <v>9766</v>
      </c>
      <c r="D5117" s="126" t="s">
        <v>7088</v>
      </c>
      <c r="E5117" s="126" t="s">
        <v>288</v>
      </c>
      <c r="F5117" s="126" t="s">
        <v>364</v>
      </c>
      <c r="G5117" s="126" t="s">
        <v>417</v>
      </c>
      <c r="H5117" s="126" t="s">
        <v>126</v>
      </c>
      <c r="I5117" s="126" t="s">
        <v>126</v>
      </c>
      <c r="J5117" s="126" t="s">
        <v>2879</v>
      </c>
      <c r="K5117" s="126" t="s">
        <v>443</v>
      </c>
      <c r="L5117" s="126" t="s">
        <v>2880</v>
      </c>
      <c r="M5117" s="130">
        <v>9739.52</v>
      </c>
      <c r="O5117" s="126" t="s">
        <v>486</v>
      </c>
      <c r="P5117" s="130">
        <v>0</v>
      </c>
      <c r="S5117" s="130">
        <v>0</v>
      </c>
      <c r="V5117" s="130">
        <v>15183.29</v>
      </c>
      <c r="X5117" s="126" t="s">
        <v>487</v>
      </c>
      <c r="Z5117" s="127"/>
      <c r="AA5117" s="128">
        <v>1</v>
      </c>
      <c r="AB5117" s="128">
        <v>60</v>
      </c>
      <c r="AC5117" s="126" t="s">
        <v>366</v>
      </c>
      <c r="AD5117" s="126" t="s">
        <v>1801</v>
      </c>
      <c r="AG5117" s="127"/>
      <c r="AI5117" s="127"/>
    </row>
    <row r="5118" spans="1:35" ht="14.85" customHeight="1">
      <c r="A5118" s="130">
        <v>5010195</v>
      </c>
      <c r="B5118" s="126" t="s">
        <v>9767</v>
      </c>
      <c r="C5118" s="126" t="s">
        <v>9768</v>
      </c>
      <c r="D5118" s="126" t="s">
        <v>9769</v>
      </c>
      <c r="E5118" s="126" t="s">
        <v>288</v>
      </c>
      <c r="F5118" s="126" t="s">
        <v>364</v>
      </c>
      <c r="G5118" s="126" t="s">
        <v>417</v>
      </c>
      <c r="H5118" s="126" t="s">
        <v>126</v>
      </c>
      <c r="I5118" s="126" t="s">
        <v>126</v>
      </c>
      <c r="J5118" s="126" t="s">
        <v>2879</v>
      </c>
      <c r="K5118" s="126" t="s">
        <v>443</v>
      </c>
      <c r="L5118" s="126" t="s">
        <v>2880</v>
      </c>
      <c r="M5118" s="130">
        <v>6817.44</v>
      </c>
      <c r="O5118" s="126" t="s">
        <v>365</v>
      </c>
      <c r="P5118" s="130">
        <v>0</v>
      </c>
      <c r="S5118" s="130">
        <v>0</v>
      </c>
      <c r="V5118" s="130">
        <v>17725.2</v>
      </c>
      <c r="X5118" s="126" t="s">
        <v>510</v>
      </c>
      <c r="Z5118" s="127"/>
      <c r="AA5118" s="128">
        <v>2</v>
      </c>
      <c r="AB5118" s="128">
        <v>60</v>
      </c>
      <c r="AC5118" s="126" t="s">
        <v>366</v>
      </c>
      <c r="AD5118" s="126" t="s">
        <v>562</v>
      </c>
      <c r="AG5118" s="127"/>
      <c r="AI5118" s="127"/>
    </row>
    <row r="5119" spans="1:35" ht="14.85" customHeight="1">
      <c r="A5119" s="130">
        <v>5010194</v>
      </c>
      <c r="B5119" s="126" t="s">
        <v>9767</v>
      </c>
      <c r="C5119" s="126" t="s">
        <v>9768</v>
      </c>
      <c r="D5119" s="126" t="s">
        <v>9769</v>
      </c>
      <c r="E5119" s="126" t="s">
        <v>288</v>
      </c>
      <c r="F5119" s="126" t="s">
        <v>364</v>
      </c>
      <c r="G5119" s="126" t="s">
        <v>417</v>
      </c>
      <c r="H5119" s="126" t="s">
        <v>126</v>
      </c>
      <c r="I5119" s="126" t="s">
        <v>126</v>
      </c>
      <c r="J5119" s="126" t="s">
        <v>2879</v>
      </c>
      <c r="K5119" s="126" t="s">
        <v>443</v>
      </c>
      <c r="L5119" s="126" t="s">
        <v>2880</v>
      </c>
      <c r="M5119" s="130">
        <v>6817.44</v>
      </c>
      <c r="O5119" s="126" t="s">
        <v>365</v>
      </c>
      <c r="P5119" s="130">
        <v>0</v>
      </c>
      <c r="S5119" s="130">
        <v>0</v>
      </c>
      <c r="V5119" s="130">
        <v>17725.2</v>
      </c>
      <c r="X5119" s="126" t="s">
        <v>469</v>
      </c>
      <c r="Z5119" s="127"/>
      <c r="AA5119" s="128">
        <v>1</v>
      </c>
      <c r="AB5119" s="128">
        <v>60</v>
      </c>
      <c r="AC5119" s="126" t="s">
        <v>366</v>
      </c>
      <c r="AD5119" s="126" t="s">
        <v>562</v>
      </c>
      <c r="AG5119" s="127"/>
      <c r="AI5119" s="127"/>
    </row>
    <row r="5120" spans="1:35" ht="14.85" customHeight="1">
      <c r="A5120" s="130">
        <v>5012482</v>
      </c>
      <c r="B5120" s="126" t="s">
        <v>413</v>
      </c>
      <c r="C5120" s="126" t="s">
        <v>9770</v>
      </c>
      <c r="E5120" s="126" t="s">
        <v>288</v>
      </c>
      <c r="F5120" s="126" t="s">
        <v>532</v>
      </c>
      <c r="G5120" s="126" t="s">
        <v>417</v>
      </c>
      <c r="H5120" s="126" t="s">
        <v>126</v>
      </c>
      <c r="I5120" s="126" t="s">
        <v>418</v>
      </c>
      <c r="J5120" s="126" t="s">
        <v>677</v>
      </c>
      <c r="K5120" s="126" t="s">
        <v>467</v>
      </c>
      <c r="L5120" s="126" t="s">
        <v>678</v>
      </c>
      <c r="M5120" s="130">
        <v>487.2</v>
      </c>
      <c r="O5120" s="126" t="s">
        <v>1459</v>
      </c>
      <c r="P5120" s="130">
        <v>0</v>
      </c>
      <c r="S5120" s="130">
        <v>0</v>
      </c>
      <c r="V5120" s="130">
        <v>487.2</v>
      </c>
      <c r="X5120" s="126" t="s">
        <v>1463</v>
      </c>
      <c r="Z5120" s="127"/>
      <c r="AA5120" s="128">
        <v>1</v>
      </c>
      <c r="AB5120" s="128">
        <v>72</v>
      </c>
      <c r="AD5120" s="126" t="s">
        <v>2087</v>
      </c>
      <c r="AG5120" s="127"/>
      <c r="AI5120" s="127"/>
    </row>
    <row r="5121" spans="1:35" ht="14.85" customHeight="1">
      <c r="A5121" s="130">
        <v>5010193</v>
      </c>
      <c r="B5121" s="126" t="s">
        <v>9771</v>
      </c>
      <c r="C5121" s="126" t="s">
        <v>9772</v>
      </c>
      <c r="D5121" s="126" t="s">
        <v>9769</v>
      </c>
      <c r="E5121" s="126" t="s">
        <v>288</v>
      </c>
      <c r="F5121" s="126" t="s">
        <v>364</v>
      </c>
      <c r="G5121" s="126" t="s">
        <v>417</v>
      </c>
      <c r="H5121" s="126" t="s">
        <v>126</v>
      </c>
      <c r="I5121" s="126" t="s">
        <v>126</v>
      </c>
      <c r="J5121" s="126" t="s">
        <v>2879</v>
      </c>
      <c r="K5121" s="126" t="s">
        <v>443</v>
      </c>
      <c r="L5121" s="126" t="s">
        <v>2880</v>
      </c>
      <c r="M5121" s="130">
        <v>6817.44</v>
      </c>
      <c r="O5121" s="126" t="s">
        <v>365</v>
      </c>
      <c r="P5121" s="130">
        <v>0</v>
      </c>
      <c r="S5121" s="130">
        <v>0</v>
      </c>
      <c r="V5121" s="130">
        <v>7986.07</v>
      </c>
      <c r="X5121" s="126" t="s">
        <v>510</v>
      </c>
      <c r="Z5121" s="127"/>
      <c r="AA5121" s="128">
        <v>2</v>
      </c>
      <c r="AB5121" s="128">
        <v>60</v>
      </c>
      <c r="AC5121" s="126" t="s">
        <v>366</v>
      </c>
      <c r="AD5121" s="126" t="s">
        <v>562</v>
      </c>
      <c r="AG5121" s="127"/>
      <c r="AI5121" s="127"/>
    </row>
    <row r="5122" spans="1:35" ht="14.85" customHeight="1">
      <c r="A5122" s="130">
        <v>5010192</v>
      </c>
      <c r="B5122" s="126" t="s">
        <v>9771</v>
      </c>
      <c r="C5122" s="126" t="s">
        <v>9772</v>
      </c>
      <c r="D5122" s="126" t="s">
        <v>9773</v>
      </c>
      <c r="E5122" s="126" t="s">
        <v>288</v>
      </c>
      <c r="F5122" s="126" t="s">
        <v>364</v>
      </c>
      <c r="G5122" s="126" t="s">
        <v>417</v>
      </c>
      <c r="H5122" s="126" t="s">
        <v>126</v>
      </c>
      <c r="I5122" s="126" t="s">
        <v>126</v>
      </c>
      <c r="J5122" s="126" t="s">
        <v>2879</v>
      </c>
      <c r="K5122" s="126" t="s">
        <v>443</v>
      </c>
      <c r="L5122" s="126" t="s">
        <v>2880</v>
      </c>
      <c r="M5122" s="130">
        <v>6817.44</v>
      </c>
      <c r="O5122" s="126" t="s">
        <v>365</v>
      </c>
      <c r="P5122" s="130">
        <v>0</v>
      </c>
      <c r="S5122" s="130">
        <v>0</v>
      </c>
      <c r="V5122" s="130">
        <v>7986.07</v>
      </c>
      <c r="X5122" s="126" t="s">
        <v>469</v>
      </c>
      <c r="Z5122" s="127"/>
      <c r="AA5122" s="128">
        <v>1</v>
      </c>
      <c r="AB5122" s="128">
        <v>60</v>
      </c>
      <c r="AC5122" s="126" t="s">
        <v>366</v>
      </c>
      <c r="AD5122" s="126" t="s">
        <v>562</v>
      </c>
      <c r="AG5122" s="127"/>
      <c r="AI5122" s="127"/>
    </row>
    <row r="5123" spans="1:35" ht="14.85" customHeight="1">
      <c r="A5123" s="130">
        <v>5010191</v>
      </c>
      <c r="B5123" s="126" t="s">
        <v>9774</v>
      </c>
      <c r="C5123" s="126" t="s">
        <v>9775</v>
      </c>
      <c r="D5123" s="126" t="s">
        <v>9776</v>
      </c>
      <c r="E5123" s="126" t="s">
        <v>288</v>
      </c>
      <c r="F5123" s="126" t="s">
        <v>364</v>
      </c>
      <c r="G5123" s="126" t="s">
        <v>417</v>
      </c>
      <c r="H5123" s="126" t="s">
        <v>126</v>
      </c>
      <c r="I5123" s="126" t="s">
        <v>126</v>
      </c>
      <c r="J5123" s="126" t="s">
        <v>2879</v>
      </c>
      <c r="K5123" s="126" t="s">
        <v>443</v>
      </c>
      <c r="L5123" s="126" t="s">
        <v>2880</v>
      </c>
      <c r="M5123" s="130">
        <v>9739.52</v>
      </c>
      <c r="O5123" s="126" t="s">
        <v>486</v>
      </c>
      <c r="P5123" s="130">
        <v>0</v>
      </c>
      <c r="S5123" s="130">
        <v>0</v>
      </c>
      <c r="V5123" s="130">
        <v>14608.69</v>
      </c>
      <c r="X5123" s="126" t="s">
        <v>549</v>
      </c>
      <c r="Z5123" s="127"/>
      <c r="AA5123" s="128">
        <v>2</v>
      </c>
      <c r="AB5123" s="128">
        <v>60</v>
      </c>
      <c r="AC5123" s="126" t="s">
        <v>366</v>
      </c>
      <c r="AD5123" s="126" t="s">
        <v>562</v>
      </c>
      <c r="AG5123" s="127"/>
      <c r="AI5123" s="127"/>
    </row>
    <row r="5124" spans="1:35" ht="14.85" customHeight="1">
      <c r="A5124" s="130">
        <v>5010190</v>
      </c>
      <c r="B5124" s="126" t="s">
        <v>9774</v>
      </c>
      <c r="C5124" s="126" t="s">
        <v>9775</v>
      </c>
      <c r="D5124" s="126" t="s">
        <v>9776</v>
      </c>
      <c r="E5124" s="126" t="s">
        <v>288</v>
      </c>
      <c r="F5124" s="126" t="s">
        <v>364</v>
      </c>
      <c r="G5124" s="126" t="s">
        <v>417</v>
      </c>
      <c r="H5124" s="126" t="s">
        <v>126</v>
      </c>
      <c r="I5124" s="126" t="s">
        <v>126</v>
      </c>
      <c r="J5124" s="126" t="s">
        <v>2879</v>
      </c>
      <c r="K5124" s="126" t="s">
        <v>443</v>
      </c>
      <c r="L5124" s="126" t="s">
        <v>2880</v>
      </c>
      <c r="M5124" s="130">
        <v>9739.52</v>
      </c>
      <c r="O5124" s="126" t="s">
        <v>486</v>
      </c>
      <c r="P5124" s="130">
        <v>0</v>
      </c>
      <c r="S5124" s="130">
        <v>0</v>
      </c>
      <c r="V5124" s="130">
        <v>14608.69</v>
      </c>
      <c r="X5124" s="126" t="s">
        <v>487</v>
      </c>
      <c r="Z5124" s="127"/>
      <c r="AA5124" s="128">
        <v>1</v>
      </c>
      <c r="AB5124" s="128">
        <v>60</v>
      </c>
      <c r="AC5124" s="126" t="s">
        <v>366</v>
      </c>
      <c r="AD5124" s="126" t="s">
        <v>562</v>
      </c>
      <c r="AG5124" s="127"/>
      <c r="AI5124" s="127"/>
    </row>
    <row r="5125" spans="1:35" ht="14.85" customHeight="1">
      <c r="A5125" s="130">
        <v>5010189</v>
      </c>
      <c r="B5125" s="126" t="s">
        <v>9777</v>
      </c>
      <c r="C5125" s="126" t="s">
        <v>9778</v>
      </c>
      <c r="D5125" s="126" t="s">
        <v>9779</v>
      </c>
      <c r="E5125" s="126" t="s">
        <v>288</v>
      </c>
      <c r="F5125" s="126" t="s">
        <v>364</v>
      </c>
      <c r="G5125" s="126" t="s">
        <v>417</v>
      </c>
      <c r="H5125" s="126" t="s">
        <v>126</v>
      </c>
      <c r="I5125" s="126" t="s">
        <v>126</v>
      </c>
      <c r="J5125" s="126" t="s">
        <v>2879</v>
      </c>
      <c r="K5125" s="126" t="s">
        <v>443</v>
      </c>
      <c r="L5125" s="126" t="s">
        <v>2880</v>
      </c>
      <c r="M5125" s="130">
        <v>6817.44</v>
      </c>
      <c r="O5125" s="126" t="s">
        <v>365</v>
      </c>
      <c r="P5125" s="130">
        <v>0</v>
      </c>
      <c r="S5125" s="130">
        <v>0</v>
      </c>
      <c r="V5125" s="130">
        <v>33307.379999999997</v>
      </c>
      <c r="X5125" s="126" t="s">
        <v>469</v>
      </c>
      <c r="Z5125" s="127"/>
      <c r="AA5125" s="128">
        <v>1</v>
      </c>
      <c r="AB5125" s="128">
        <v>60</v>
      </c>
      <c r="AC5125" s="126" t="s">
        <v>366</v>
      </c>
      <c r="AD5125" s="126" t="s">
        <v>562</v>
      </c>
      <c r="AG5125" s="127"/>
      <c r="AI5125" s="127"/>
    </row>
    <row r="5126" spans="1:35" ht="14.85" customHeight="1">
      <c r="A5126" s="130">
        <v>5010188</v>
      </c>
      <c r="B5126" s="126" t="s">
        <v>9777</v>
      </c>
      <c r="C5126" s="126" t="s">
        <v>9778</v>
      </c>
      <c r="D5126" s="126" t="s">
        <v>9779</v>
      </c>
      <c r="E5126" s="126" t="s">
        <v>288</v>
      </c>
      <c r="F5126" s="126" t="s">
        <v>364</v>
      </c>
      <c r="G5126" s="126" t="s">
        <v>417</v>
      </c>
      <c r="H5126" s="126" t="s">
        <v>126</v>
      </c>
      <c r="I5126" s="126" t="s">
        <v>126</v>
      </c>
      <c r="J5126" s="126" t="s">
        <v>2879</v>
      </c>
      <c r="K5126" s="126" t="s">
        <v>443</v>
      </c>
      <c r="L5126" s="126" t="s">
        <v>2880</v>
      </c>
      <c r="M5126" s="130">
        <v>6817.44</v>
      </c>
      <c r="O5126" s="126" t="s">
        <v>365</v>
      </c>
      <c r="P5126" s="130">
        <v>0</v>
      </c>
      <c r="S5126" s="130">
        <v>0</v>
      </c>
      <c r="V5126" s="130">
        <v>33307.379999999997</v>
      </c>
      <c r="X5126" s="126" t="s">
        <v>510</v>
      </c>
      <c r="Z5126" s="127"/>
      <c r="AA5126" s="128">
        <v>2</v>
      </c>
      <c r="AB5126" s="128">
        <v>60</v>
      </c>
      <c r="AC5126" s="126" t="s">
        <v>366</v>
      </c>
      <c r="AD5126" s="126" t="s">
        <v>562</v>
      </c>
      <c r="AG5126" s="127"/>
      <c r="AI5126" s="127"/>
    </row>
    <row r="5127" spans="1:35" ht="14.85" customHeight="1">
      <c r="A5127" s="130">
        <v>5010187</v>
      </c>
      <c r="B5127" s="126" t="s">
        <v>9777</v>
      </c>
      <c r="C5127" s="126" t="s">
        <v>9780</v>
      </c>
      <c r="D5127" s="126" t="s">
        <v>9781</v>
      </c>
      <c r="E5127" s="126" t="s">
        <v>288</v>
      </c>
      <c r="F5127" s="126" t="s">
        <v>364</v>
      </c>
      <c r="G5127" s="126" t="s">
        <v>417</v>
      </c>
      <c r="H5127" s="126" t="s">
        <v>126</v>
      </c>
      <c r="I5127" s="126" t="s">
        <v>126</v>
      </c>
      <c r="J5127" s="126" t="s">
        <v>2879</v>
      </c>
      <c r="K5127" s="126" t="s">
        <v>443</v>
      </c>
      <c r="L5127" s="126" t="s">
        <v>2880</v>
      </c>
      <c r="M5127" s="130">
        <v>9739.52</v>
      </c>
      <c r="O5127" s="126" t="s">
        <v>486</v>
      </c>
      <c r="P5127" s="130">
        <v>0</v>
      </c>
      <c r="S5127" s="130">
        <v>0</v>
      </c>
      <c r="V5127" s="130">
        <v>17140.849999999999</v>
      </c>
      <c r="X5127" s="126" t="s">
        <v>487</v>
      </c>
      <c r="Z5127" s="127"/>
      <c r="AA5127" s="128">
        <v>1</v>
      </c>
      <c r="AB5127" s="128">
        <v>60</v>
      </c>
      <c r="AC5127" s="126" t="s">
        <v>366</v>
      </c>
      <c r="AD5127" s="126" t="s">
        <v>562</v>
      </c>
      <c r="AG5127" s="127"/>
      <c r="AI5127" s="127"/>
    </row>
    <row r="5128" spans="1:35" ht="14.85" customHeight="1">
      <c r="A5128" s="130">
        <v>5010186</v>
      </c>
      <c r="B5128" s="126" t="s">
        <v>9777</v>
      </c>
      <c r="C5128" s="126" t="s">
        <v>9780</v>
      </c>
      <c r="D5128" s="126" t="s">
        <v>9781</v>
      </c>
      <c r="E5128" s="126" t="s">
        <v>288</v>
      </c>
      <c r="F5128" s="126" t="s">
        <v>364</v>
      </c>
      <c r="G5128" s="126" t="s">
        <v>417</v>
      </c>
      <c r="H5128" s="126" t="s">
        <v>126</v>
      </c>
      <c r="I5128" s="126" t="s">
        <v>126</v>
      </c>
      <c r="J5128" s="126" t="s">
        <v>2879</v>
      </c>
      <c r="K5128" s="126" t="s">
        <v>443</v>
      </c>
      <c r="L5128" s="126" t="s">
        <v>2880</v>
      </c>
      <c r="M5128" s="130">
        <v>6817.44</v>
      </c>
      <c r="O5128" s="126" t="s">
        <v>365</v>
      </c>
      <c r="P5128" s="130">
        <v>0</v>
      </c>
      <c r="S5128" s="130">
        <v>0</v>
      </c>
      <c r="V5128" s="130">
        <v>17140.849999999999</v>
      </c>
      <c r="X5128" s="126" t="s">
        <v>469</v>
      </c>
      <c r="Z5128" s="127"/>
      <c r="AA5128" s="128">
        <v>1</v>
      </c>
      <c r="AB5128" s="128">
        <v>60</v>
      </c>
      <c r="AC5128" s="126" t="s">
        <v>366</v>
      </c>
      <c r="AD5128" s="126" t="s">
        <v>562</v>
      </c>
      <c r="AG5128" s="127"/>
      <c r="AI5128" s="127"/>
    </row>
    <row r="5129" spans="1:35" ht="14.85" customHeight="1">
      <c r="A5129" s="130">
        <v>5010185</v>
      </c>
      <c r="B5129" s="126" t="s">
        <v>9777</v>
      </c>
      <c r="C5129" s="126" t="s">
        <v>9780</v>
      </c>
      <c r="D5129" s="126" t="s">
        <v>9781</v>
      </c>
      <c r="E5129" s="126" t="s">
        <v>288</v>
      </c>
      <c r="F5129" s="126" t="s">
        <v>364</v>
      </c>
      <c r="G5129" s="126" t="s">
        <v>417</v>
      </c>
      <c r="H5129" s="126" t="s">
        <v>126</v>
      </c>
      <c r="I5129" s="126" t="s">
        <v>126</v>
      </c>
      <c r="J5129" s="126" t="s">
        <v>2879</v>
      </c>
      <c r="K5129" s="126" t="s">
        <v>443</v>
      </c>
      <c r="L5129" s="126" t="s">
        <v>2880</v>
      </c>
      <c r="M5129" s="130">
        <v>9739.52</v>
      </c>
      <c r="O5129" s="126" t="s">
        <v>486</v>
      </c>
      <c r="P5129" s="130">
        <v>0</v>
      </c>
      <c r="S5129" s="130">
        <v>0</v>
      </c>
      <c r="V5129" s="130">
        <v>17140.849999999999</v>
      </c>
      <c r="X5129" s="126" t="s">
        <v>549</v>
      </c>
      <c r="Z5129" s="127"/>
      <c r="AA5129" s="128">
        <v>2</v>
      </c>
      <c r="AB5129" s="128">
        <v>60</v>
      </c>
      <c r="AC5129" s="126" t="s">
        <v>366</v>
      </c>
      <c r="AD5129" s="126" t="s">
        <v>562</v>
      </c>
      <c r="AG5129" s="127"/>
      <c r="AI5129" s="127"/>
    </row>
    <row r="5130" spans="1:35" ht="14.85" customHeight="1">
      <c r="A5130" s="130">
        <v>5010184</v>
      </c>
      <c r="B5130" s="126" t="s">
        <v>9777</v>
      </c>
      <c r="C5130" s="126" t="s">
        <v>9780</v>
      </c>
      <c r="D5130" s="126" t="s">
        <v>9781</v>
      </c>
      <c r="E5130" s="126" t="s">
        <v>288</v>
      </c>
      <c r="F5130" s="126" t="s">
        <v>364</v>
      </c>
      <c r="G5130" s="126" t="s">
        <v>417</v>
      </c>
      <c r="H5130" s="126" t="s">
        <v>126</v>
      </c>
      <c r="I5130" s="126" t="s">
        <v>126</v>
      </c>
      <c r="J5130" s="126" t="s">
        <v>2879</v>
      </c>
      <c r="K5130" s="126" t="s">
        <v>443</v>
      </c>
      <c r="L5130" s="126" t="s">
        <v>2880</v>
      </c>
      <c r="M5130" s="130">
        <v>6817.44</v>
      </c>
      <c r="O5130" s="126" t="s">
        <v>365</v>
      </c>
      <c r="P5130" s="130">
        <v>0</v>
      </c>
      <c r="S5130" s="130">
        <v>0</v>
      </c>
      <c r="V5130" s="130">
        <v>17140.849999999999</v>
      </c>
      <c r="X5130" s="126" t="s">
        <v>510</v>
      </c>
      <c r="Z5130" s="127"/>
      <c r="AA5130" s="128">
        <v>2</v>
      </c>
      <c r="AB5130" s="128">
        <v>60</v>
      </c>
      <c r="AC5130" s="126" t="s">
        <v>366</v>
      </c>
      <c r="AD5130" s="126" t="s">
        <v>562</v>
      </c>
      <c r="AG5130" s="127"/>
      <c r="AI5130" s="127"/>
    </row>
    <row r="5131" spans="1:35" ht="14.85" customHeight="1">
      <c r="A5131" s="130">
        <v>5010183</v>
      </c>
      <c r="B5131" s="126" t="s">
        <v>9771</v>
      </c>
      <c r="C5131" s="126" t="s">
        <v>9772</v>
      </c>
      <c r="D5131" s="126" t="s">
        <v>9769</v>
      </c>
      <c r="E5131" s="126" t="s">
        <v>288</v>
      </c>
      <c r="F5131" s="126" t="s">
        <v>364</v>
      </c>
      <c r="G5131" s="126" t="s">
        <v>417</v>
      </c>
      <c r="H5131" s="126" t="s">
        <v>126</v>
      </c>
      <c r="I5131" s="126" t="s">
        <v>126</v>
      </c>
      <c r="J5131" s="126" t="s">
        <v>2879</v>
      </c>
      <c r="K5131" s="126" t="s">
        <v>443</v>
      </c>
      <c r="L5131" s="126" t="s">
        <v>2880</v>
      </c>
      <c r="M5131" s="130">
        <v>7986.07</v>
      </c>
      <c r="O5131" s="126" t="s">
        <v>486</v>
      </c>
      <c r="P5131" s="130">
        <v>0</v>
      </c>
      <c r="S5131" s="130">
        <v>0</v>
      </c>
      <c r="V5131" s="130">
        <v>7986.07</v>
      </c>
      <c r="X5131" s="126" t="s">
        <v>549</v>
      </c>
      <c r="Z5131" s="127"/>
      <c r="AA5131" s="128">
        <v>2</v>
      </c>
      <c r="AB5131" s="128">
        <v>60</v>
      </c>
      <c r="AC5131" s="126" t="s">
        <v>366</v>
      </c>
      <c r="AD5131" s="126" t="s">
        <v>562</v>
      </c>
      <c r="AG5131" s="127"/>
      <c r="AI5131" s="127"/>
    </row>
    <row r="5132" spans="1:35" ht="14.85" customHeight="1">
      <c r="A5132" s="130">
        <v>5006560</v>
      </c>
      <c r="B5132" s="126" t="s">
        <v>9782</v>
      </c>
      <c r="C5132" s="126" t="s">
        <v>2101</v>
      </c>
      <c r="D5132" s="126" t="s">
        <v>9783</v>
      </c>
      <c r="E5132" s="126" t="s">
        <v>288</v>
      </c>
      <c r="F5132" s="126" t="s">
        <v>440</v>
      </c>
      <c r="G5132" s="126" t="s">
        <v>458</v>
      </c>
      <c r="H5132" s="126" t="s">
        <v>126</v>
      </c>
      <c r="I5132" s="126" t="s">
        <v>418</v>
      </c>
      <c r="J5132" s="126" t="s">
        <v>612</v>
      </c>
      <c r="K5132" s="126" t="s">
        <v>613</v>
      </c>
      <c r="L5132" s="126" t="s">
        <v>614</v>
      </c>
      <c r="M5132" s="130">
        <v>3662.4</v>
      </c>
      <c r="O5132" s="126" t="s">
        <v>445</v>
      </c>
      <c r="P5132" s="130">
        <v>0</v>
      </c>
      <c r="S5132" s="130">
        <v>0</v>
      </c>
      <c r="V5132" s="130">
        <v>3662.4</v>
      </c>
      <c r="X5132" s="126" t="s">
        <v>472</v>
      </c>
      <c r="Z5132" s="127"/>
      <c r="AA5132" s="128">
        <v>60</v>
      </c>
      <c r="AB5132" s="128">
        <v>1</v>
      </c>
      <c r="AD5132" s="126" t="s">
        <v>615</v>
      </c>
      <c r="AG5132" s="127"/>
      <c r="AI5132" s="127"/>
    </row>
    <row r="5133" spans="1:35" ht="14.85" customHeight="1">
      <c r="A5133" s="130">
        <v>5008301</v>
      </c>
      <c r="B5133" s="126" t="s">
        <v>9784</v>
      </c>
      <c r="C5133" s="126" t="s">
        <v>9785</v>
      </c>
      <c r="D5133" s="126" t="s">
        <v>9786</v>
      </c>
      <c r="E5133" s="126" t="s">
        <v>288</v>
      </c>
      <c r="F5133" s="126" t="s">
        <v>591</v>
      </c>
      <c r="G5133" s="126" t="s">
        <v>417</v>
      </c>
      <c r="H5133" s="126" t="s">
        <v>126</v>
      </c>
      <c r="I5133" s="126" t="s">
        <v>126</v>
      </c>
      <c r="J5133" s="126" t="s">
        <v>7080</v>
      </c>
      <c r="K5133" s="126" t="s">
        <v>852</v>
      </c>
      <c r="L5133" s="126" t="s">
        <v>5919</v>
      </c>
      <c r="M5133" s="130">
        <v>2710.4</v>
      </c>
      <c r="O5133" s="126" t="s">
        <v>1077</v>
      </c>
      <c r="P5133" s="130">
        <v>0</v>
      </c>
      <c r="S5133" s="130">
        <v>0</v>
      </c>
      <c r="V5133" s="130">
        <v>2710.4</v>
      </c>
      <c r="X5133" s="126" t="s">
        <v>1078</v>
      </c>
      <c r="Z5133" s="127"/>
      <c r="AA5133" s="128">
        <v>1</v>
      </c>
      <c r="AB5133" s="128">
        <v>60</v>
      </c>
      <c r="AD5133" s="126" t="s">
        <v>562</v>
      </c>
      <c r="AG5133" s="127"/>
      <c r="AI5133" s="127"/>
    </row>
    <row r="5134" spans="1:35" ht="14.85" customHeight="1">
      <c r="A5134" s="130">
        <v>5008299</v>
      </c>
      <c r="B5134" s="126" t="s">
        <v>9787</v>
      </c>
      <c r="C5134" s="126" t="s">
        <v>6050</v>
      </c>
      <c r="D5134" s="126" t="s">
        <v>9788</v>
      </c>
      <c r="E5134" s="126" t="s">
        <v>288</v>
      </c>
      <c r="F5134" s="126" t="s">
        <v>440</v>
      </c>
      <c r="G5134" s="126" t="s">
        <v>458</v>
      </c>
      <c r="H5134" s="126" t="s">
        <v>126</v>
      </c>
      <c r="I5134" s="126" t="s">
        <v>418</v>
      </c>
      <c r="J5134" s="126" t="s">
        <v>962</v>
      </c>
      <c r="K5134" s="126" t="s">
        <v>443</v>
      </c>
      <c r="L5134" s="126" t="s">
        <v>963</v>
      </c>
      <c r="M5134" s="130">
        <v>1611.03</v>
      </c>
      <c r="O5134" s="126" t="s">
        <v>445</v>
      </c>
      <c r="P5134" s="130">
        <v>0</v>
      </c>
      <c r="S5134" s="130">
        <v>0</v>
      </c>
      <c r="V5134" s="130">
        <v>1611.03</v>
      </c>
      <c r="X5134" s="126" t="s">
        <v>4640</v>
      </c>
      <c r="Z5134" s="127"/>
      <c r="AA5134" s="128">
        <v>120</v>
      </c>
      <c r="AB5134" s="128">
        <v>1</v>
      </c>
      <c r="AD5134" s="126" t="s">
        <v>562</v>
      </c>
      <c r="AG5134" s="127"/>
      <c r="AI5134" s="127"/>
    </row>
    <row r="5135" spans="1:35" ht="14.85" customHeight="1">
      <c r="A5135" s="130">
        <v>5008298</v>
      </c>
      <c r="B5135" s="126" t="s">
        <v>9789</v>
      </c>
      <c r="C5135" s="126" t="s">
        <v>9790</v>
      </c>
      <c r="D5135" s="126" t="s">
        <v>9791</v>
      </c>
      <c r="E5135" s="126" t="s">
        <v>288</v>
      </c>
      <c r="F5135" s="126" t="s">
        <v>416</v>
      </c>
      <c r="G5135" s="126" t="s">
        <v>417</v>
      </c>
      <c r="H5135" s="126" t="s">
        <v>126</v>
      </c>
      <c r="I5135" s="126" t="s">
        <v>126</v>
      </c>
      <c r="J5135" s="126" t="s">
        <v>2956</v>
      </c>
      <c r="K5135" s="126" t="s">
        <v>504</v>
      </c>
      <c r="L5135" s="126" t="s">
        <v>2957</v>
      </c>
      <c r="M5135" s="130">
        <v>2270.0300000000002</v>
      </c>
      <c r="O5135" s="126" t="s">
        <v>1529</v>
      </c>
      <c r="P5135" s="130">
        <v>0</v>
      </c>
      <c r="S5135" s="130">
        <v>0</v>
      </c>
      <c r="V5135" s="130">
        <v>2270.0300000000002</v>
      </c>
      <c r="X5135" s="126" t="s">
        <v>1530</v>
      </c>
      <c r="Z5135" s="127"/>
      <c r="AA5135" s="128">
        <v>1</v>
      </c>
      <c r="AB5135" s="128">
        <v>24</v>
      </c>
      <c r="AD5135" s="126" t="s">
        <v>562</v>
      </c>
      <c r="AG5135" s="127"/>
      <c r="AI5135" s="127"/>
    </row>
    <row r="5136" spans="1:35" ht="14.85" customHeight="1">
      <c r="A5136" s="130">
        <v>5008297</v>
      </c>
      <c r="B5136" s="126" t="s">
        <v>9792</v>
      </c>
      <c r="C5136" s="126" t="s">
        <v>9793</v>
      </c>
      <c r="D5136" s="126" t="s">
        <v>7289</v>
      </c>
      <c r="E5136" s="126" t="s">
        <v>288</v>
      </c>
      <c r="F5136" s="126" t="s">
        <v>491</v>
      </c>
      <c r="G5136" s="126" t="s">
        <v>417</v>
      </c>
      <c r="H5136" s="126" t="s">
        <v>126</v>
      </c>
      <c r="I5136" s="126" t="s">
        <v>126</v>
      </c>
      <c r="J5136" s="126" t="s">
        <v>930</v>
      </c>
      <c r="K5136" s="126" t="s">
        <v>504</v>
      </c>
      <c r="L5136" s="126" t="s">
        <v>931</v>
      </c>
      <c r="M5136" s="130">
        <v>2475.2800000000002</v>
      </c>
      <c r="N5136" s="126" t="s">
        <v>290</v>
      </c>
      <c r="O5136" s="126" t="s">
        <v>506</v>
      </c>
      <c r="P5136" s="130">
        <v>0</v>
      </c>
      <c r="S5136" s="130">
        <v>0</v>
      </c>
      <c r="V5136" s="130">
        <v>2750.32</v>
      </c>
      <c r="X5136" s="126" t="s">
        <v>1356</v>
      </c>
      <c r="Z5136" s="127" t="s">
        <v>309</v>
      </c>
      <c r="AA5136" s="128">
        <v>1</v>
      </c>
      <c r="AB5136" s="128">
        <v>36</v>
      </c>
      <c r="AD5136" s="126" t="s">
        <v>562</v>
      </c>
      <c r="AG5136" s="127"/>
      <c r="AI5136" s="127"/>
    </row>
    <row r="5137" spans="1:35" ht="14.85" customHeight="1">
      <c r="A5137" s="130">
        <v>5008296</v>
      </c>
      <c r="B5137" s="126" t="s">
        <v>9794</v>
      </c>
      <c r="C5137" s="126" t="s">
        <v>6050</v>
      </c>
      <c r="D5137" s="126" t="s">
        <v>9795</v>
      </c>
      <c r="E5137" s="126" t="s">
        <v>288</v>
      </c>
      <c r="F5137" s="126" t="s">
        <v>440</v>
      </c>
      <c r="G5137" s="126" t="s">
        <v>458</v>
      </c>
      <c r="H5137" s="126" t="s">
        <v>126</v>
      </c>
      <c r="I5137" s="126" t="s">
        <v>418</v>
      </c>
      <c r="J5137" s="126" t="s">
        <v>962</v>
      </c>
      <c r="K5137" s="126" t="s">
        <v>443</v>
      </c>
      <c r="L5137" s="126" t="s">
        <v>963</v>
      </c>
      <c r="M5137" s="130">
        <v>1611.03</v>
      </c>
      <c r="O5137" s="126" t="s">
        <v>445</v>
      </c>
      <c r="P5137" s="130">
        <v>0</v>
      </c>
      <c r="S5137" s="130">
        <v>0</v>
      </c>
      <c r="V5137" s="130">
        <v>1611.03</v>
      </c>
      <c r="X5137" s="126" t="s">
        <v>4640</v>
      </c>
      <c r="Z5137" s="127"/>
      <c r="AA5137" s="128">
        <v>120</v>
      </c>
      <c r="AB5137" s="128">
        <v>1</v>
      </c>
      <c r="AD5137" s="126" t="s">
        <v>562</v>
      </c>
      <c r="AG5137" s="127"/>
      <c r="AI5137" s="127"/>
    </row>
    <row r="5138" spans="1:35" ht="14.85" customHeight="1">
      <c r="A5138" s="130">
        <v>5008294</v>
      </c>
      <c r="B5138" s="126" t="s">
        <v>9796</v>
      </c>
      <c r="C5138" s="126" t="s">
        <v>9797</v>
      </c>
      <c r="D5138" s="126" t="s">
        <v>9798</v>
      </c>
      <c r="E5138" s="126" t="s">
        <v>288</v>
      </c>
      <c r="F5138" s="126" t="s">
        <v>416</v>
      </c>
      <c r="G5138" s="126" t="s">
        <v>417</v>
      </c>
      <c r="H5138" s="126" t="s">
        <v>126</v>
      </c>
      <c r="I5138" s="126" t="s">
        <v>126</v>
      </c>
      <c r="J5138" s="126" t="s">
        <v>2956</v>
      </c>
      <c r="K5138" s="126" t="s">
        <v>504</v>
      </c>
      <c r="L5138" s="126" t="s">
        <v>2957</v>
      </c>
      <c r="M5138" s="130">
        <v>2270.0300000000002</v>
      </c>
      <c r="O5138" s="126" t="s">
        <v>1529</v>
      </c>
      <c r="P5138" s="130">
        <v>0</v>
      </c>
      <c r="S5138" s="130">
        <v>0</v>
      </c>
      <c r="V5138" s="130">
        <v>2270.0300000000002</v>
      </c>
      <c r="X5138" s="126" t="s">
        <v>1530</v>
      </c>
      <c r="Z5138" s="127"/>
      <c r="AA5138" s="128">
        <v>1</v>
      </c>
      <c r="AB5138" s="128">
        <v>24</v>
      </c>
      <c r="AD5138" s="126" t="s">
        <v>562</v>
      </c>
      <c r="AG5138" s="127"/>
      <c r="AI5138" s="127"/>
    </row>
    <row r="5139" spans="1:35" ht="14.85" customHeight="1">
      <c r="A5139" s="130">
        <v>5008292</v>
      </c>
      <c r="B5139" s="126" t="s">
        <v>9799</v>
      </c>
      <c r="C5139" s="126" t="s">
        <v>6050</v>
      </c>
      <c r="D5139" s="126" t="s">
        <v>9800</v>
      </c>
      <c r="E5139" s="126" t="s">
        <v>288</v>
      </c>
      <c r="F5139" s="126" t="s">
        <v>440</v>
      </c>
      <c r="G5139" s="126" t="s">
        <v>458</v>
      </c>
      <c r="H5139" s="126" t="s">
        <v>126</v>
      </c>
      <c r="I5139" s="126" t="s">
        <v>418</v>
      </c>
      <c r="J5139" s="126" t="s">
        <v>962</v>
      </c>
      <c r="K5139" s="126" t="s">
        <v>443</v>
      </c>
      <c r="L5139" s="126" t="s">
        <v>963</v>
      </c>
      <c r="M5139" s="130">
        <v>1611.03</v>
      </c>
      <c r="O5139" s="126" t="s">
        <v>445</v>
      </c>
      <c r="P5139" s="130">
        <v>0</v>
      </c>
      <c r="S5139" s="130">
        <v>0</v>
      </c>
      <c r="V5139" s="130">
        <v>1611.03</v>
      </c>
      <c r="X5139" s="126" t="s">
        <v>4640</v>
      </c>
      <c r="Z5139" s="127"/>
      <c r="AA5139" s="128">
        <v>120</v>
      </c>
      <c r="AB5139" s="128">
        <v>1</v>
      </c>
      <c r="AD5139" s="126" t="s">
        <v>562</v>
      </c>
      <c r="AG5139" s="127"/>
      <c r="AI5139" s="127"/>
    </row>
    <row r="5140" spans="1:35" ht="14.85" customHeight="1">
      <c r="A5140" s="130">
        <v>5008270</v>
      </c>
      <c r="B5140" s="126" t="s">
        <v>9801</v>
      </c>
      <c r="C5140" s="126" t="s">
        <v>9802</v>
      </c>
      <c r="D5140" s="126" t="s">
        <v>7289</v>
      </c>
      <c r="E5140" s="126" t="s">
        <v>288</v>
      </c>
      <c r="F5140" s="126" t="s">
        <v>491</v>
      </c>
      <c r="G5140" s="126" t="s">
        <v>417</v>
      </c>
      <c r="H5140" s="126" t="s">
        <v>126</v>
      </c>
      <c r="I5140" s="126" t="s">
        <v>126</v>
      </c>
      <c r="J5140" s="126" t="s">
        <v>930</v>
      </c>
      <c r="K5140" s="126" t="s">
        <v>504</v>
      </c>
      <c r="L5140" s="126" t="s">
        <v>931</v>
      </c>
      <c r="M5140" s="130">
        <v>2136.58</v>
      </c>
      <c r="N5140" s="126" t="s">
        <v>290</v>
      </c>
      <c r="O5140" s="126" t="s">
        <v>506</v>
      </c>
      <c r="P5140" s="130">
        <v>0</v>
      </c>
      <c r="S5140" s="130">
        <v>0</v>
      </c>
      <c r="V5140" s="130">
        <v>2373.98</v>
      </c>
      <c r="X5140" s="126" t="s">
        <v>1356</v>
      </c>
      <c r="Z5140" s="127" t="s">
        <v>309</v>
      </c>
      <c r="AA5140" s="128">
        <v>1</v>
      </c>
      <c r="AB5140" s="128">
        <v>36</v>
      </c>
      <c r="AD5140" s="126" t="s">
        <v>562</v>
      </c>
      <c r="AG5140" s="127"/>
      <c r="AI5140" s="127"/>
    </row>
    <row r="5141" spans="1:35" ht="14.85" customHeight="1">
      <c r="A5141" s="130">
        <v>5008291</v>
      </c>
      <c r="B5141" s="126" t="s">
        <v>9803</v>
      </c>
      <c r="C5141" s="126" t="s">
        <v>9804</v>
      </c>
      <c r="D5141" s="126" t="s">
        <v>9805</v>
      </c>
      <c r="E5141" s="126" t="s">
        <v>288</v>
      </c>
      <c r="F5141" s="126" t="s">
        <v>591</v>
      </c>
      <c r="G5141" s="126" t="s">
        <v>417</v>
      </c>
      <c r="H5141" s="126" t="s">
        <v>126</v>
      </c>
      <c r="I5141" s="126" t="s">
        <v>126</v>
      </c>
      <c r="J5141" s="126" t="s">
        <v>2021</v>
      </c>
      <c r="K5141" s="126" t="s">
        <v>504</v>
      </c>
      <c r="L5141" s="126" t="s">
        <v>2022</v>
      </c>
      <c r="M5141" s="130">
        <v>486.96</v>
      </c>
      <c r="O5141" s="126" t="s">
        <v>2262</v>
      </c>
      <c r="P5141" s="130">
        <v>0</v>
      </c>
      <c r="S5141" s="130">
        <v>0</v>
      </c>
      <c r="V5141" s="130">
        <v>486.96</v>
      </c>
      <c r="X5141" s="126" t="s">
        <v>2263</v>
      </c>
      <c r="Z5141" s="127"/>
      <c r="AA5141" s="128">
        <v>1</v>
      </c>
      <c r="AB5141" s="128">
        <v>24</v>
      </c>
      <c r="AD5141" s="126" t="s">
        <v>562</v>
      </c>
      <c r="AG5141" s="127"/>
      <c r="AI5141" s="127"/>
    </row>
    <row r="5142" spans="1:35" ht="14.85" customHeight="1">
      <c r="A5142" s="130">
        <v>5008289</v>
      </c>
      <c r="B5142" s="126" t="s">
        <v>9806</v>
      </c>
      <c r="C5142" s="126" t="s">
        <v>6050</v>
      </c>
      <c r="D5142" s="126" t="s">
        <v>9807</v>
      </c>
      <c r="E5142" s="126" t="s">
        <v>288</v>
      </c>
      <c r="F5142" s="126" t="s">
        <v>440</v>
      </c>
      <c r="G5142" s="126" t="s">
        <v>458</v>
      </c>
      <c r="H5142" s="126" t="s">
        <v>126</v>
      </c>
      <c r="I5142" s="126" t="s">
        <v>418</v>
      </c>
      <c r="J5142" s="126" t="s">
        <v>962</v>
      </c>
      <c r="K5142" s="126" t="s">
        <v>443</v>
      </c>
      <c r="L5142" s="126" t="s">
        <v>963</v>
      </c>
      <c r="M5142" s="130">
        <v>1611.03</v>
      </c>
      <c r="O5142" s="126" t="s">
        <v>445</v>
      </c>
      <c r="P5142" s="130">
        <v>0</v>
      </c>
      <c r="S5142" s="130">
        <v>0</v>
      </c>
      <c r="V5142" s="130">
        <v>1611.03</v>
      </c>
      <c r="X5142" s="126" t="s">
        <v>4640</v>
      </c>
      <c r="Z5142" s="127"/>
      <c r="AA5142" s="128">
        <v>120</v>
      </c>
      <c r="AB5142" s="128">
        <v>1</v>
      </c>
      <c r="AD5142" s="126" t="s">
        <v>562</v>
      </c>
      <c r="AG5142" s="127"/>
      <c r="AI5142" s="127"/>
    </row>
    <row r="5143" spans="1:35" ht="14.85" customHeight="1">
      <c r="A5143" s="130">
        <v>5008288</v>
      </c>
      <c r="B5143" s="126" t="s">
        <v>9808</v>
      </c>
      <c r="C5143" s="126" t="s">
        <v>9809</v>
      </c>
      <c r="D5143" s="126" t="s">
        <v>9810</v>
      </c>
      <c r="E5143" s="126" t="s">
        <v>288</v>
      </c>
      <c r="F5143" s="126" t="s">
        <v>416</v>
      </c>
      <c r="G5143" s="126" t="s">
        <v>417</v>
      </c>
      <c r="H5143" s="126" t="s">
        <v>126</v>
      </c>
      <c r="I5143" s="126" t="s">
        <v>126</v>
      </c>
      <c r="J5143" s="126" t="s">
        <v>2956</v>
      </c>
      <c r="K5143" s="126" t="s">
        <v>504</v>
      </c>
      <c r="L5143" s="126" t="s">
        <v>2957</v>
      </c>
      <c r="M5143" s="130">
        <v>2270.0300000000002</v>
      </c>
      <c r="O5143" s="126" t="s">
        <v>1529</v>
      </c>
      <c r="P5143" s="130">
        <v>0</v>
      </c>
      <c r="S5143" s="130">
        <v>0</v>
      </c>
      <c r="V5143" s="130">
        <v>2270.0300000000002</v>
      </c>
      <c r="X5143" s="126" t="s">
        <v>1530</v>
      </c>
      <c r="Z5143" s="127"/>
      <c r="AA5143" s="128">
        <v>1</v>
      </c>
      <c r="AB5143" s="128">
        <v>24</v>
      </c>
      <c r="AD5143" s="126" t="s">
        <v>562</v>
      </c>
      <c r="AG5143" s="127"/>
      <c r="AI5143" s="127"/>
    </row>
    <row r="5144" spans="1:35" ht="14.85" customHeight="1">
      <c r="A5144" s="130">
        <v>5008643</v>
      </c>
      <c r="B5144" s="126" t="s">
        <v>9811</v>
      </c>
      <c r="C5144" s="126" t="s">
        <v>9812</v>
      </c>
      <c r="D5144" s="126" t="s">
        <v>9813</v>
      </c>
      <c r="E5144" s="126" t="s">
        <v>288</v>
      </c>
      <c r="F5144" s="126" t="s">
        <v>416</v>
      </c>
      <c r="G5144" s="126" t="s">
        <v>417</v>
      </c>
      <c r="H5144" s="126" t="s">
        <v>126</v>
      </c>
      <c r="I5144" s="126" t="s">
        <v>126</v>
      </c>
      <c r="J5144" s="126" t="s">
        <v>5935</v>
      </c>
      <c r="K5144" s="126" t="s">
        <v>747</v>
      </c>
      <c r="L5144" s="126" t="s">
        <v>5936</v>
      </c>
      <c r="M5144" s="130">
        <v>186.43</v>
      </c>
      <c r="O5144" s="126" t="s">
        <v>4920</v>
      </c>
      <c r="P5144" s="130">
        <v>0</v>
      </c>
      <c r="S5144" s="130">
        <v>0</v>
      </c>
      <c r="V5144" s="130">
        <v>186.43</v>
      </c>
      <c r="X5144" s="126" t="s">
        <v>5937</v>
      </c>
      <c r="Z5144" s="127"/>
      <c r="AA5144" s="128">
        <v>8</v>
      </c>
      <c r="AB5144" s="128">
        <v>12</v>
      </c>
      <c r="AD5144" s="126" t="s">
        <v>562</v>
      </c>
      <c r="AG5144" s="127"/>
      <c r="AI5144" s="127"/>
    </row>
    <row r="5145" spans="1:35" ht="14.85" customHeight="1">
      <c r="A5145" s="130">
        <v>5008642</v>
      </c>
      <c r="B5145" s="126" t="s">
        <v>9814</v>
      </c>
      <c r="C5145" s="126" t="s">
        <v>9623</v>
      </c>
      <c r="D5145" s="126" t="s">
        <v>9815</v>
      </c>
      <c r="E5145" s="126" t="s">
        <v>288</v>
      </c>
      <c r="F5145" s="126" t="s">
        <v>440</v>
      </c>
      <c r="G5145" s="126" t="s">
        <v>441</v>
      </c>
      <c r="H5145" s="126" t="s">
        <v>126</v>
      </c>
      <c r="I5145" s="126" t="s">
        <v>418</v>
      </c>
      <c r="J5145" s="126" t="s">
        <v>962</v>
      </c>
      <c r="K5145" s="126" t="s">
        <v>443</v>
      </c>
      <c r="L5145" s="126" t="s">
        <v>963</v>
      </c>
      <c r="M5145" s="130">
        <v>1309.81</v>
      </c>
      <c r="O5145" s="126" t="s">
        <v>445</v>
      </c>
      <c r="P5145" s="130">
        <v>0</v>
      </c>
      <c r="S5145" s="130">
        <v>0</v>
      </c>
      <c r="V5145" s="130">
        <v>1309.81</v>
      </c>
      <c r="X5145" s="126" t="s">
        <v>446</v>
      </c>
      <c r="Z5145" s="127"/>
      <c r="AA5145" s="128">
        <v>15</v>
      </c>
      <c r="AB5145" s="128">
        <v>1</v>
      </c>
      <c r="AD5145" s="126" t="s">
        <v>562</v>
      </c>
      <c r="AG5145" s="127"/>
      <c r="AI5145" s="127"/>
    </row>
    <row r="5146" spans="1:35" ht="14.85" customHeight="1">
      <c r="A5146" s="130">
        <v>5008641</v>
      </c>
      <c r="B5146" s="126" t="s">
        <v>9816</v>
      </c>
      <c r="C5146" s="126" t="s">
        <v>3338</v>
      </c>
      <c r="D5146" s="126" t="s">
        <v>929</v>
      </c>
      <c r="E5146" s="126" t="s">
        <v>288</v>
      </c>
      <c r="F5146" s="126" t="s">
        <v>491</v>
      </c>
      <c r="G5146" s="126" t="s">
        <v>417</v>
      </c>
      <c r="H5146" s="126" t="s">
        <v>126</v>
      </c>
      <c r="I5146" s="126" t="s">
        <v>126</v>
      </c>
      <c r="J5146" s="126" t="s">
        <v>930</v>
      </c>
      <c r="K5146" s="126" t="s">
        <v>504</v>
      </c>
      <c r="L5146" s="126" t="s">
        <v>931</v>
      </c>
      <c r="M5146" s="130">
        <v>4765.6400000000003</v>
      </c>
      <c r="N5146" s="126" t="s">
        <v>290</v>
      </c>
      <c r="O5146" s="126" t="s">
        <v>844</v>
      </c>
      <c r="P5146" s="130">
        <v>0</v>
      </c>
      <c r="S5146" s="130">
        <v>0</v>
      </c>
      <c r="V5146" s="130">
        <v>5295.16</v>
      </c>
      <c r="X5146" s="126" t="s">
        <v>845</v>
      </c>
      <c r="Y5146" s="126" t="s">
        <v>517</v>
      </c>
      <c r="Z5146" s="127" t="s">
        <v>309</v>
      </c>
      <c r="AA5146" s="128">
        <v>1</v>
      </c>
      <c r="AB5146" s="128">
        <v>84</v>
      </c>
      <c r="AD5146" s="126" t="s">
        <v>562</v>
      </c>
      <c r="AG5146" s="127"/>
      <c r="AI5146" s="127"/>
    </row>
    <row r="5147" spans="1:35" ht="14.85" customHeight="1">
      <c r="A5147" s="130">
        <v>5008640</v>
      </c>
      <c r="B5147" s="126" t="s">
        <v>413</v>
      </c>
      <c r="C5147" s="126" t="s">
        <v>9053</v>
      </c>
      <c r="D5147" s="126" t="s">
        <v>2764</v>
      </c>
      <c r="E5147" s="126" t="s">
        <v>288</v>
      </c>
      <c r="F5147" s="126" t="s">
        <v>364</v>
      </c>
      <c r="G5147" s="126" t="s">
        <v>417</v>
      </c>
      <c r="H5147" s="126" t="s">
        <v>126</v>
      </c>
      <c r="I5147" s="126" t="s">
        <v>126</v>
      </c>
      <c r="J5147" s="126" t="s">
        <v>1989</v>
      </c>
      <c r="K5147" s="126" t="s">
        <v>504</v>
      </c>
      <c r="L5147" s="126" t="s">
        <v>545</v>
      </c>
      <c r="M5147" s="130">
        <v>6817.39</v>
      </c>
      <c r="O5147" s="126" t="s">
        <v>365</v>
      </c>
      <c r="P5147" s="130">
        <v>0</v>
      </c>
      <c r="S5147" s="130">
        <v>0</v>
      </c>
      <c r="V5147" s="130">
        <v>11200</v>
      </c>
      <c r="X5147" s="126" t="s">
        <v>469</v>
      </c>
      <c r="Z5147" s="127"/>
      <c r="AA5147" s="128">
        <v>1</v>
      </c>
      <c r="AB5147" s="128">
        <v>60</v>
      </c>
      <c r="AC5147" s="126" t="s">
        <v>366</v>
      </c>
      <c r="AD5147" s="126" t="s">
        <v>1801</v>
      </c>
      <c r="AG5147" s="127"/>
      <c r="AI5147" s="127"/>
    </row>
    <row r="5148" spans="1:35" ht="14.85" customHeight="1">
      <c r="A5148" s="130">
        <v>5008639</v>
      </c>
      <c r="B5148" s="126" t="s">
        <v>9817</v>
      </c>
      <c r="C5148" s="126" t="s">
        <v>9818</v>
      </c>
      <c r="D5148" s="126" t="s">
        <v>9819</v>
      </c>
      <c r="E5148" s="126" t="s">
        <v>288</v>
      </c>
      <c r="F5148" s="126" t="s">
        <v>491</v>
      </c>
      <c r="G5148" s="126" t="s">
        <v>417</v>
      </c>
      <c r="H5148" s="126" t="s">
        <v>126</v>
      </c>
      <c r="I5148" s="126" t="s">
        <v>126</v>
      </c>
      <c r="J5148" s="126" t="s">
        <v>930</v>
      </c>
      <c r="K5148" s="126" t="s">
        <v>504</v>
      </c>
      <c r="L5148" s="126" t="s">
        <v>931</v>
      </c>
      <c r="M5148" s="130">
        <v>73043.039999999994</v>
      </c>
      <c r="N5148" s="126" t="s">
        <v>290</v>
      </c>
      <c r="O5148" s="126" t="s">
        <v>1601</v>
      </c>
      <c r="P5148" s="130">
        <v>0</v>
      </c>
      <c r="S5148" s="130">
        <v>0</v>
      </c>
      <c r="V5148" s="130">
        <v>82123.25</v>
      </c>
      <c r="X5148" s="126" t="s">
        <v>9820</v>
      </c>
      <c r="Y5148" s="126" t="s">
        <v>517</v>
      </c>
      <c r="Z5148" s="127"/>
      <c r="AA5148" s="128">
        <v>1</v>
      </c>
      <c r="AB5148" s="128">
        <v>84</v>
      </c>
      <c r="AD5148" s="126" t="s">
        <v>562</v>
      </c>
      <c r="AG5148" s="127"/>
      <c r="AI5148" s="127"/>
    </row>
    <row r="5149" spans="1:35" ht="14.85" customHeight="1">
      <c r="A5149" s="130">
        <v>5008638</v>
      </c>
      <c r="B5149" s="126" t="s">
        <v>9821</v>
      </c>
      <c r="C5149" s="126" t="s">
        <v>5944</v>
      </c>
      <c r="D5149" s="126" t="s">
        <v>9822</v>
      </c>
      <c r="E5149" s="126" t="s">
        <v>288</v>
      </c>
      <c r="F5149" s="126" t="s">
        <v>440</v>
      </c>
      <c r="G5149" s="126" t="s">
        <v>441</v>
      </c>
      <c r="H5149" s="126" t="s">
        <v>126</v>
      </c>
      <c r="I5149" s="126" t="s">
        <v>418</v>
      </c>
      <c r="J5149" s="126" t="s">
        <v>962</v>
      </c>
      <c r="K5149" s="126" t="s">
        <v>443</v>
      </c>
      <c r="L5149" s="126" t="s">
        <v>963</v>
      </c>
      <c r="M5149" s="130">
        <v>879.77</v>
      </c>
      <c r="O5149" s="126" t="s">
        <v>445</v>
      </c>
      <c r="P5149" s="130">
        <v>0</v>
      </c>
      <c r="S5149" s="130">
        <v>0</v>
      </c>
      <c r="V5149" s="130">
        <v>879.77</v>
      </c>
      <c r="X5149" s="126" t="s">
        <v>446</v>
      </c>
      <c r="Z5149" s="127"/>
      <c r="AA5149" s="128">
        <v>15</v>
      </c>
      <c r="AB5149" s="128">
        <v>1</v>
      </c>
      <c r="AD5149" s="126" t="s">
        <v>562</v>
      </c>
      <c r="AG5149" s="127"/>
      <c r="AI5149" s="127"/>
    </row>
    <row r="5150" spans="1:35" ht="14.85" customHeight="1">
      <c r="A5150" s="130">
        <v>5008637</v>
      </c>
      <c r="B5150" s="126" t="s">
        <v>413</v>
      </c>
      <c r="C5150" s="126" t="s">
        <v>9823</v>
      </c>
      <c r="D5150" s="126" t="s">
        <v>2764</v>
      </c>
      <c r="E5150" s="126" t="s">
        <v>288</v>
      </c>
      <c r="F5150" s="126" t="s">
        <v>364</v>
      </c>
      <c r="G5150" s="126" t="s">
        <v>417</v>
      </c>
      <c r="H5150" s="126" t="s">
        <v>126</v>
      </c>
      <c r="I5150" s="126" t="s">
        <v>126</v>
      </c>
      <c r="J5150" s="126" t="s">
        <v>1989</v>
      </c>
      <c r="K5150" s="126" t="s">
        <v>504</v>
      </c>
      <c r="L5150" s="126" t="s">
        <v>545</v>
      </c>
      <c r="M5150" s="130">
        <v>6817.39</v>
      </c>
      <c r="O5150" s="126" t="s">
        <v>365</v>
      </c>
      <c r="P5150" s="130">
        <v>0</v>
      </c>
      <c r="S5150" s="130">
        <v>0</v>
      </c>
      <c r="V5150" s="130">
        <v>9252.18</v>
      </c>
      <c r="X5150" s="126" t="s">
        <v>469</v>
      </c>
      <c r="Z5150" s="127"/>
      <c r="AA5150" s="128">
        <v>1</v>
      </c>
      <c r="AB5150" s="128">
        <v>60</v>
      </c>
      <c r="AC5150" s="126" t="s">
        <v>366</v>
      </c>
      <c r="AD5150" s="126" t="s">
        <v>1801</v>
      </c>
      <c r="AG5150" s="127"/>
      <c r="AI5150" s="127"/>
    </row>
    <row r="5151" spans="1:35" ht="14.85" customHeight="1">
      <c r="A5151" s="130">
        <v>5008636</v>
      </c>
      <c r="B5151" s="126" t="s">
        <v>9824</v>
      </c>
      <c r="C5151" s="126" t="s">
        <v>9825</v>
      </c>
      <c r="D5151" s="126" t="s">
        <v>9826</v>
      </c>
      <c r="E5151" s="126" t="s">
        <v>288</v>
      </c>
      <c r="F5151" s="126" t="s">
        <v>491</v>
      </c>
      <c r="G5151" s="126" t="s">
        <v>417</v>
      </c>
      <c r="H5151" s="126" t="s">
        <v>126</v>
      </c>
      <c r="I5151" s="126" t="s">
        <v>126</v>
      </c>
      <c r="J5151" s="126" t="s">
        <v>930</v>
      </c>
      <c r="K5151" s="126" t="s">
        <v>504</v>
      </c>
      <c r="L5151" s="126" t="s">
        <v>931</v>
      </c>
      <c r="M5151" s="130">
        <v>138294.67000000001</v>
      </c>
      <c r="N5151" s="126" t="s">
        <v>290</v>
      </c>
      <c r="O5151" s="126" t="s">
        <v>506</v>
      </c>
      <c r="P5151" s="130">
        <v>0</v>
      </c>
      <c r="S5151" s="130">
        <v>0</v>
      </c>
      <c r="V5151" s="130">
        <v>144686.45000000001</v>
      </c>
      <c r="X5151" s="126" t="s">
        <v>516</v>
      </c>
      <c r="Y5151" s="126" t="s">
        <v>517</v>
      </c>
      <c r="Z5151" s="127"/>
      <c r="AA5151" s="128">
        <v>1</v>
      </c>
      <c r="AB5151" s="128">
        <v>84</v>
      </c>
      <c r="AD5151" s="126" t="s">
        <v>562</v>
      </c>
      <c r="AG5151" s="127"/>
      <c r="AI5151" s="127"/>
    </row>
    <row r="5152" spans="1:35" ht="14.85" customHeight="1">
      <c r="A5152" s="130">
        <v>5008635</v>
      </c>
      <c r="B5152" s="126" t="s">
        <v>9827</v>
      </c>
      <c r="C5152" s="126" t="s">
        <v>9828</v>
      </c>
      <c r="D5152" s="126" t="s">
        <v>9829</v>
      </c>
      <c r="E5152" s="126" t="s">
        <v>288</v>
      </c>
      <c r="F5152" s="126" t="s">
        <v>1347</v>
      </c>
      <c r="G5152" s="126" t="s">
        <v>417</v>
      </c>
      <c r="H5152" s="126" t="s">
        <v>126</v>
      </c>
      <c r="I5152" s="126" t="s">
        <v>418</v>
      </c>
      <c r="J5152" s="126" t="s">
        <v>5949</v>
      </c>
      <c r="K5152" s="126" t="s">
        <v>504</v>
      </c>
      <c r="L5152" s="126" t="s">
        <v>5950</v>
      </c>
      <c r="M5152" s="130">
        <v>321.39999999999998</v>
      </c>
      <c r="O5152" s="126" t="s">
        <v>1350</v>
      </c>
      <c r="P5152" s="130">
        <v>0</v>
      </c>
      <c r="S5152" s="130">
        <v>0</v>
      </c>
      <c r="V5152" s="130">
        <v>642.79999999999995</v>
      </c>
      <c r="X5152" s="126" t="s">
        <v>1347</v>
      </c>
      <c r="Z5152" s="127" t="s">
        <v>312</v>
      </c>
      <c r="AA5152" s="128">
        <v>5</v>
      </c>
      <c r="AB5152" s="128">
        <v>6</v>
      </c>
      <c r="AD5152" s="126" t="s">
        <v>562</v>
      </c>
      <c r="AG5152" s="127"/>
      <c r="AI5152" s="127"/>
    </row>
    <row r="5153" spans="1:35" ht="14.85" customHeight="1">
      <c r="A5153" s="130">
        <v>5008634</v>
      </c>
      <c r="B5153" s="126" t="s">
        <v>9830</v>
      </c>
      <c r="C5153" s="126" t="s">
        <v>9831</v>
      </c>
      <c r="D5153" s="126" t="s">
        <v>9832</v>
      </c>
      <c r="E5153" s="126" t="s">
        <v>288</v>
      </c>
      <c r="F5153" s="126" t="s">
        <v>416</v>
      </c>
      <c r="G5153" s="126" t="s">
        <v>417</v>
      </c>
      <c r="H5153" s="126" t="s">
        <v>126</v>
      </c>
      <c r="I5153" s="126" t="s">
        <v>126</v>
      </c>
      <c r="J5153" s="126" t="s">
        <v>709</v>
      </c>
      <c r="K5153" s="126" t="s">
        <v>535</v>
      </c>
      <c r="L5153" s="126" t="s">
        <v>2712</v>
      </c>
      <c r="M5153" s="130">
        <v>974.4</v>
      </c>
      <c r="O5153" s="126" t="s">
        <v>427</v>
      </c>
      <c r="P5153" s="130">
        <v>0</v>
      </c>
      <c r="S5153" s="130">
        <v>0</v>
      </c>
      <c r="V5153" s="130">
        <v>2816.75</v>
      </c>
      <c r="X5153" s="126" t="s">
        <v>432</v>
      </c>
      <c r="Z5153" s="127"/>
      <c r="AA5153" s="128">
        <v>1</v>
      </c>
      <c r="AB5153" s="128">
        <v>12</v>
      </c>
      <c r="AD5153" s="126" t="s">
        <v>562</v>
      </c>
      <c r="AG5153" s="127"/>
      <c r="AI5153" s="127"/>
    </row>
    <row r="5154" spans="1:35" ht="14.85" customHeight="1">
      <c r="A5154" s="130">
        <v>5008633</v>
      </c>
      <c r="B5154" s="126" t="s">
        <v>9833</v>
      </c>
      <c r="C5154" s="126" t="s">
        <v>5944</v>
      </c>
      <c r="D5154" s="126" t="s">
        <v>9834</v>
      </c>
      <c r="E5154" s="126" t="s">
        <v>288</v>
      </c>
      <c r="F5154" s="126" t="s">
        <v>440</v>
      </c>
      <c r="G5154" s="126" t="s">
        <v>458</v>
      </c>
      <c r="H5154" s="126" t="s">
        <v>126</v>
      </c>
      <c r="I5154" s="126" t="s">
        <v>418</v>
      </c>
      <c r="J5154" s="126" t="s">
        <v>962</v>
      </c>
      <c r="K5154" s="126" t="s">
        <v>443</v>
      </c>
      <c r="L5154" s="126" t="s">
        <v>963</v>
      </c>
      <c r="M5154" s="130">
        <v>3664.08</v>
      </c>
      <c r="O5154" s="126" t="s">
        <v>445</v>
      </c>
      <c r="P5154" s="130">
        <v>0</v>
      </c>
      <c r="S5154" s="130">
        <v>0</v>
      </c>
      <c r="V5154" s="130">
        <v>3664.08</v>
      </c>
      <c r="X5154" s="126" t="s">
        <v>1063</v>
      </c>
      <c r="Z5154" s="127"/>
      <c r="AA5154" s="128">
        <v>60</v>
      </c>
      <c r="AB5154" s="128">
        <v>1</v>
      </c>
      <c r="AD5154" s="126" t="s">
        <v>562</v>
      </c>
      <c r="AG5154" s="127"/>
      <c r="AI5154" s="127"/>
    </row>
    <row r="5155" spans="1:35" ht="14.85" customHeight="1">
      <c r="A5155" s="130">
        <v>5008632</v>
      </c>
      <c r="B5155" s="126" t="s">
        <v>413</v>
      </c>
      <c r="C5155" s="126" t="s">
        <v>9835</v>
      </c>
      <c r="D5155" s="126" t="s">
        <v>9836</v>
      </c>
      <c r="E5155" s="126" t="s">
        <v>288</v>
      </c>
      <c r="F5155" s="126" t="s">
        <v>416</v>
      </c>
      <c r="G5155" s="126" t="s">
        <v>417</v>
      </c>
      <c r="H5155" s="126" t="s">
        <v>126</v>
      </c>
      <c r="I5155" s="126" t="s">
        <v>126</v>
      </c>
      <c r="J5155" s="126" t="s">
        <v>576</v>
      </c>
      <c r="K5155" s="126" t="s">
        <v>567</v>
      </c>
      <c r="L5155" s="126" t="s">
        <v>505</v>
      </c>
      <c r="M5155" s="130">
        <v>487.2</v>
      </c>
      <c r="O5155" s="126" t="s">
        <v>1088</v>
      </c>
      <c r="P5155" s="130">
        <v>0</v>
      </c>
      <c r="S5155" s="130">
        <v>0</v>
      </c>
      <c r="V5155" s="130">
        <v>699.25</v>
      </c>
      <c r="X5155" s="126" t="s">
        <v>1089</v>
      </c>
      <c r="Z5155" s="127"/>
      <c r="AA5155" s="128">
        <v>1</v>
      </c>
      <c r="AB5155" s="128">
        <v>12</v>
      </c>
      <c r="AD5155" s="126" t="s">
        <v>1801</v>
      </c>
      <c r="AG5155" s="127"/>
      <c r="AI5155" s="127"/>
    </row>
    <row r="5156" spans="1:35" ht="14.85" customHeight="1">
      <c r="A5156" s="130">
        <v>5008631</v>
      </c>
      <c r="B5156" s="126" t="s">
        <v>413</v>
      </c>
      <c r="C5156" s="126" t="s">
        <v>9823</v>
      </c>
      <c r="D5156" s="126" t="s">
        <v>2764</v>
      </c>
      <c r="E5156" s="126" t="s">
        <v>288</v>
      </c>
      <c r="F5156" s="126" t="s">
        <v>364</v>
      </c>
      <c r="G5156" s="126" t="s">
        <v>417</v>
      </c>
      <c r="H5156" s="126" t="s">
        <v>126</v>
      </c>
      <c r="I5156" s="126" t="s">
        <v>126</v>
      </c>
      <c r="J5156" s="126" t="s">
        <v>1989</v>
      </c>
      <c r="K5156" s="126" t="s">
        <v>504</v>
      </c>
      <c r="L5156" s="126" t="s">
        <v>545</v>
      </c>
      <c r="M5156" s="130">
        <v>6817.39</v>
      </c>
      <c r="O5156" s="126" t="s">
        <v>365</v>
      </c>
      <c r="P5156" s="130">
        <v>0</v>
      </c>
      <c r="S5156" s="130">
        <v>0</v>
      </c>
      <c r="V5156" s="130">
        <v>9252.18</v>
      </c>
      <c r="X5156" s="126" t="s">
        <v>510</v>
      </c>
      <c r="Z5156" s="127"/>
      <c r="AA5156" s="128">
        <v>2</v>
      </c>
      <c r="AB5156" s="128">
        <v>60</v>
      </c>
      <c r="AC5156" s="126" t="s">
        <v>366</v>
      </c>
      <c r="AD5156" s="126" t="s">
        <v>1801</v>
      </c>
      <c r="AG5156" s="127"/>
      <c r="AI5156" s="127"/>
    </row>
    <row r="5157" spans="1:35" ht="14.85" customHeight="1">
      <c r="A5157" s="130">
        <v>5008630</v>
      </c>
      <c r="B5157" s="126" t="s">
        <v>9837</v>
      </c>
      <c r="C5157" s="126" t="s">
        <v>5944</v>
      </c>
      <c r="D5157" s="126" t="s">
        <v>9838</v>
      </c>
      <c r="E5157" s="126" t="s">
        <v>288</v>
      </c>
      <c r="F5157" s="126" t="s">
        <v>440</v>
      </c>
      <c r="G5157" s="126" t="s">
        <v>458</v>
      </c>
      <c r="H5157" s="126" t="s">
        <v>126</v>
      </c>
      <c r="I5157" s="126" t="s">
        <v>418</v>
      </c>
      <c r="J5157" s="126" t="s">
        <v>962</v>
      </c>
      <c r="K5157" s="126" t="s">
        <v>443</v>
      </c>
      <c r="L5157" s="126" t="s">
        <v>963</v>
      </c>
      <c r="M5157" s="130">
        <v>3664.08</v>
      </c>
      <c r="O5157" s="126" t="s">
        <v>445</v>
      </c>
      <c r="P5157" s="130">
        <v>0</v>
      </c>
      <c r="S5157" s="130">
        <v>0</v>
      </c>
      <c r="V5157" s="130">
        <v>3664.08</v>
      </c>
      <c r="X5157" s="126" t="s">
        <v>1063</v>
      </c>
      <c r="Z5157" s="127"/>
      <c r="AA5157" s="128">
        <v>60</v>
      </c>
      <c r="AB5157" s="128">
        <v>1</v>
      </c>
      <c r="AD5157" s="126" t="s">
        <v>562</v>
      </c>
      <c r="AG5157" s="127"/>
      <c r="AI5157" s="127"/>
    </row>
    <row r="5158" spans="1:35" ht="14.85" customHeight="1">
      <c r="A5158" s="130">
        <v>5008782</v>
      </c>
      <c r="B5158" s="126" t="s">
        <v>9839</v>
      </c>
      <c r="C5158" s="126" t="s">
        <v>6638</v>
      </c>
      <c r="D5158" s="126" t="s">
        <v>9840</v>
      </c>
      <c r="E5158" s="126" t="s">
        <v>288</v>
      </c>
      <c r="F5158" s="126" t="s">
        <v>440</v>
      </c>
      <c r="G5158" s="126" t="s">
        <v>458</v>
      </c>
      <c r="H5158" s="126" t="s">
        <v>126</v>
      </c>
      <c r="I5158" s="126" t="s">
        <v>418</v>
      </c>
      <c r="J5158" s="126" t="s">
        <v>962</v>
      </c>
      <c r="K5158" s="126" t="s">
        <v>443</v>
      </c>
      <c r="L5158" s="126" t="s">
        <v>963</v>
      </c>
      <c r="M5158" s="130">
        <v>2004.25</v>
      </c>
      <c r="O5158" s="126" t="s">
        <v>449</v>
      </c>
      <c r="P5158" s="130">
        <v>0</v>
      </c>
      <c r="S5158" s="130">
        <v>0</v>
      </c>
      <c r="V5158" s="130">
        <v>2004.25</v>
      </c>
      <c r="X5158" s="126" t="s">
        <v>8391</v>
      </c>
      <c r="Z5158" s="127"/>
      <c r="AA5158" s="128">
        <v>60</v>
      </c>
      <c r="AB5158" s="128">
        <v>1</v>
      </c>
      <c r="AD5158" s="126" t="s">
        <v>562</v>
      </c>
      <c r="AG5158" s="127"/>
      <c r="AI5158" s="127"/>
    </row>
    <row r="5159" spans="1:35" ht="14.85" customHeight="1">
      <c r="A5159" s="130">
        <v>5008781</v>
      </c>
      <c r="B5159" s="126" t="s">
        <v>9841</v>
      </c>
      <c r="C5159" s="126" t="s">
        <v>9842</v>
      </c>
      <c r="D5159" s="126" t="s">
        <v>9843</v>
      </c>
      <c r="E5159" s="126" t="s">
        <v>288</v>
      </c>
      <c r="F5159" s="126" t="s">
        <v>591</v>
      </c>
      <c r="G5159" s="126" t="s">
        <v>417</v>
      </c>
      <c r="H5159" s="126" t="s">
        <v>1000</v>
      </c>
      <c r="I5159" s="126" t="s">
        <v>626</v>
      </c>
      <c r="J5159" s="126" t="s">
        <v>7500</v>
      </c>
      <c r="K5159" s="126" t="s">
        <v>504</v>
      </c>
      <c r="L5159" s="126" t="s">
        <v>7501</v>
      </c>
      <c r="M5159" s="130">
        <v>60</v>
      </c>
      <c r="N5159" s="126" t="s">
        <v>290</v>
      </c>
      <c r="O5159" s="126" t="s">
        <v>1472</v>
      </c>
      <c r="P5159" s="130">
        <v>0</v>
      </c>
      <c r="S5159" s="130">
        <v>0</v>
      </c>
      <c r="V5159" s="130">
        <v>61.02</v>
      </c>
      <c r="X5159" s="126" t="s">
        <v>9844</v>
      </c>
      <c r="Z5159" s="127"/>
      <c r="AA5159" s="128"/>
      <c r="AB5159" s="128"/>
      <c r="AD5159" s="126" t="s">
        <v>562</v>
      </c>
      <c r="AG5159" s="127"/>
      <c r="AI5159" s="127"/>
    </row>
    <row r="5160" spans="1:35" ht="14.85" customHeight="1">
      <c r="A5160" s="130">
        <v>5008780</v>
      </c>
      <c r="B5160" s="126" t="s">
        <v>9845</v>
      </c>
      <c r="C5160" s="126" t="s">
        <v>6638</v>
      </c>
      <c r="D5160" s="126" t="s">
        <v>9846</v>
      </c>
      <c r="E5160" s="126" t="s">
        <v>288</v>
      </c>
      <c r="F5160" s="126" t="s">
        <v>440</v>
      </c>
      <c r="G5160" s="126" t="s">
        <v>458</v>
      </c>
      <c r="H5160" s="126" t="s">
        <v>126</v>
      </c>
      <c r="I5160" s="126" t="s">
        <v>418</v>
      </c>
      <c r="J5160" s="126" t="s">
        <v>962</v>
      </c>
      <c r="K5160" s="126" t="s">
        <v>443</v>
      </c>
      <c r="L5160" s="126" t="s">
        <v>963</v>
      </c>
      <c r="M5160" s="130">
        <v>2004.25</v>
      </c>
      <c r="O5160" s="126" t="s">
        <v>449</v>
      </c>
      <c r="P5160" s="130">
        <v>0</v>
      </c>
      <c r="S5160" s="130">
        <v>0</v>
      </c>
      <c r="V5160" s="130">
        <v>2004.25</v>
      </c>
      <c r="X5160" s="126" t="s">
        <v>8391</v>
      </c>
      <c r="Z5160" s="127"/>
      <c r="AA5160" s="128">
        <v>60</v>
      </c>
      <c r="AB5160" s="128">
        <v>1</v>
      </c>
      <c r="AD5160" s="126" t="s">
        <v>562</v>
      </c>
      <c r="AG5160" s="127"/>
      <c r="AI5160" s="127"/>
    </row>
    <row r="5161" spans="1:35" ht="14.85" customHeight="1">
      <c r="A5161" s="130">
        <v>5008779</v>
      </c>
      <c r="B5161" s="126" t="s">
        <v>9847</v>
      </c>
      <c r="C5161" s="126" t="s">
        <v>6638</v>
      </c>
      <c r="D5161" s="126" t="s">
        <v>9848</v>
      </c>
      <c r="E5161" s="126" t="s">
        <v>288</v>
      </c>
      <c r="F5161" s="126" t="s">
        <v>440</v>
      </c>
      <c r="G5161" s="126" t="s">
        <v>458</v>
      </c>
      <c r="H5161" s="126" t="s">
        <v>126</v>
      </c>
      <c r="I5161" s="126" t="s">
        <v>418</v>
      </c>
      <c r="J5161" s="126" t="s">
        <v>962</v>
      </c>
      <c r="K5161" s="126" t="s">
        <v>443</v>
      </c>
      <c r="L5161" s="126" t="s">
        <v>963</v>
      </c>
      <c r="M5161" s="130">
        <v>2004.25</v>
      </c>
      <c r="O5161" s="126" t="s">
        <v>449</v>
      </c>
      <c r="P5161" s="130">
        <v>0</v>
      </c>
      <c r="S5161" s="130">
        <v>0</v>
      </c>
      <c r="V5161" s="130">
        <v>2004.25</v>
      </c>
      <c r="X5161" s="126" t="s">
        <v>8391</v>
      </c>
      <c r="Z5161" s="127"/>
      <c r="AA5161" s="128">
        <v>60</v>
      </c>
      <c r="AB5161" s="128">
        <v>1</v>
      </c>
      <c r="AD5161" s="126" t="s">
        <v>562</v>
      </c>
      <c r="AG5161" s="127"/>
      <c r="AI5161" s="127"/>
    </row>
    <row r="5162" spans="1:35" ht="14.85" customHeight="1">
      <c r="A5162" s="130">
        <v>5008777</v>
      </c>
      <c r="B5162" s="126" t="s">
        <v>9849</v>
      </c>
      <c r="C5162" s="126" t="s">
        <v>9850</v>
      </c>
      <c r="D5162" s="126" t="s">
        <v>9851</v>
      </c>
      <c r="E5162" s="126" t="s">
        <v>288</v>
      </c>
      <c r="F5162" s="126" t="s">
        <v>491</v>
      </c>
      <c r="G5162" s="126" t="s">
        <v>417</v>
      </c>
      <c r="H5162" s="126" t="s">
        <v>126</v>
      </c>
      <c r="I5162" s="126" t="s">
        <v>126</v>
      </c>
      <c r="J5162" s="126" t="s">
        <v>930</v>
      </c>
      <c r="K5162" s="126" t="s">
        <v>504</v>
      </c>
      <c r="L5162" s="126" t="s">
        <v>931</v>
      </c>
      <c r="M5162" s="130">
        <v>11687.2</v>
      </c>
      <c r="N5162" s="126" t="s">
        <v>290</v>
      </c>
      <c r="O5162" s="126" t="s">
        <v>1311</v>
      </c>
      <c r="P5162" s="130">
        <v>0</v>
      </c>
      <c r="S5162" s="130">
        <v>0</v>
      </c>
      <c r="V5162" s="130">
        <v>12910.18</v>
      </c>
      <c r="X5162" s="126" t="s">
        <v>2048</v>
      </c>
      <c r="Y5162" s="126" t="s">
        <v>517</v>
      </c>
      <c r="Z5162" s="127"/>
      <c r="AA5162" s="128">
        <v>1</v>
      </c>
      <c r="AB5162" s="128">
        <v>60</v>
      </c>
      <c r="AD5162" s="126" t="s">
        <v>562</v>
      </c>
      <c r="AG5162" s="127"/>
      <c r="AI5162" s="127"/>
    </row>
    <row r="5163" spans="1:35" ht="14.85" customHeight="1">
      <c r="A5163" s="130">
        <v>5008773</v>
      </c>
      <c r="B5163" s="126" t="s">
        <v>9852</v>
      </c>
      <c r="C5163" s="126" t="s">
        <v>9853</v>
      </c>
      <c r="D5163" s="126" t="s">
        <v>9854</v>
      </c>
      <c r="E5163" s="126" t="s">
        <v>288</v>
      </c>
      <c r="F5163" s="126" t="s">
        <v>416</v>
      </c>
      <c r="G5163" s="126" t="s">
        <v>417</v>
      </c>
      <c r="H5163" s="126" t="s">
        <v>126</v>
      </c>
      <c r="I5163" s="126" t="s">
        <v>126</v>
      </c>
      <c r="J5163" s="126" t="s">
        <v>709</v>
      </c>
      <c r="K5163" s="126" t="s">
        <v>535</v>
      </c>
      <c r="L5163" s="126" t="s">
        <v>2712</v>
      </c>
      <c r="M5163" s="130">
        <v>682.08</v>
      </c>
      <c r="O5163" s="126" t="s">
        <v>422</v>
      </c>
      <c r="P5163" s="130">
        <v>0</v>
      </c>
      <c r="S5163" s="130">
        <v>0</v>
      </c>
      <c r="V5163" s="130">
        <v>1904.09</v>
      </c>
      <c r="X5163" s="126" t="s">
        <v>423</v>
      </c>
      <c r="Z5163" s="127"/>
      <c r="AA5163" s="128">
        <v>1</v>
      </c>
      <c r="AB5163" s="128">
        <v>12</v>
      </c>
      <c r="AD5163" s="126" t="s">
        <v>562</v>
      </c>
      <c r="AG5163" s="127"/>
      <c r="AI5163" s="127"/>
    </row>
    <row r="5164" spans="1:35" ht="14.85" customHeight="1">
      <c r="A5164" s="130">
        <v>5008771</v>
      </c>
      <c r="B5164" s="126" t="s">
        <v>9855</v>
      </c>
      <c r="C5164" s="126" t="s">
        <v>9856</v>
      </c>
      <c r="D5164" s="126" t="s">
        <v>9857</v>
      </c>
      <c r="E5164" s="126" t="s">
        <v>288</v>
      </c>
      <c r="F5164" s="126" t="s">
        <v>491</v>
      </c>
      <c r="G5164" s="126" t="s">
        <v>417</v>
      </c>
      <c r="H5164" s="126" t="s">
        <v>126</v>
      </c>
      <c r="I5164" s="126" t="s">
        <v>126</v>
      </c>
      <c r="J5164" s="126" t="s">
        <v>930</v>
      </c>
      <c r="K5164" s="126" t="s">
        <v>504</v>
      </c>
      <c r="L5164" s="126" t="s">
        <v>931</v>
      </c>
      <c r="M5164" s="130">
        <v>21401.73</v>
      </c>
      <c r="N5164" s="126" t="s">
        <v>290</v>
      </c>
      <c r="O5164" s="126" t="s">
        <v>506</v>
      </c>
      <c r="P5164" s="130">
        <v>0</v>
      </c>
      <c r="S5164" s="130">
        <v>0</v>
      </c>
      <c r="V5164" s="130">
        <v>21401.73</v>
      </c>
      <c r="X5164" s="126" t="s">
        <v>1437</v>
      </c>
      <c r="Y5164" s="126" t="s">
        <v>517</v>
      </c>
      <c r="Z5164" s="127"/>
      <c r="AA5164" s="128">
        <v>1</v>
      </c>
      <c r="AB5164" s="128">
        <v>60</v>
      </c>
      <c r="AD5164" s="126" t="s">
        <v>562</v>
      </c>
      <c r="AG5164" s="127"/>
      <c r="AI5164" s="127"/>
    </row>
    <row r="5165" spans="1:35" ht="14.85" customHeight="1">
      <c r="A5165" s="130">
        <v>5009670</v>
      </c>
      <c r="B5165" s="126" t="s">
        <v>6092</v>
      </c>
      <c r="C5165" s="126" t="s">
        <v>9858</v>
      </c>
      <c r="D5165" s="126" t="s">
        <v>9859</v>
      </c>
      <c r="E5165" s="126" t="s">
        <v>288</v>
      </c>
      <c r="F5165" s="126" t="s">
        <v>416</v>
      </c>
      <c r="G5165" s="126" t="s">
        <v>417</v>
      </c>
      <c r="H5165" s="126" t="s">
        <v>126</v>
      </c>
      <c r="I5165" s="126" t="s">
        <v>126</v>
      </c>
      <c r="J5165" s="126" t="s">
        <v>1086</v>
      </c>
      <c r="K5165" s="126" t="s">
        <v>747</v>
      </c>
      <c r="L5165" s="126" t="s">
        <v>1087</v>
      </c>
      <c r="M5165" s="130">
        <v>584.64</v>
      </c>
      <c r="O5165" s="126" t="s">
        <v>422</v>
      </c>
      <c r="P5165" s="130">
        <v>0</v>
      </c>
      <c r="S5165" s="130">
        <v>0</v>
      </c>
      <c r="V5165" s="130">
        <v>710.65</v>
      </c>
      <c r="X5165" s="126" t="s">
        <v>1885</v>
      </c>
      <c r="Z5165" s="127"/>
      <c r="AA5165" s="128">
        <v>1</v>
      </c>
      <c r="AB5165" s="128">
        <v>12</v>
      </c>
      <c r="AD5165" s="126" t="s">
        <v>562</v>
      </c>
      <c r="AG5165" s="127"/>
      <c r="AI5165" s="127"/>
    </row>
    <row r="5166" spans="1:35" ht="14.85" customHeight="1">
      <c r="A5166" s="130">
        <v>5008146</v>
      </c>
      <c r="B5166" s="126" t="s">
        <v>9860</v>
      </c>
      <c r="C5166" s="126" t="s">
        <v>9861</v>
      </c>
      <c r="D5166" s="126" t="s">
        <v>9862</v>
      </c>
      <c r="E5166" s="126" t="s">
        <v>288</v>
      </c>
      <c r="F5166" s="126" t="s">
        <v>440</v>
      </c>
      <c r="G5166" s="126" t="s">
        <v>458</v>
      </c>
      <c r="H5166" s="126" t="s">
        <v>126</v>
      </c>
      <c r="I5166" s="126" t="s">
        <v>418</v>
      </c>
      <c r="J5166" s="126" t="s">
        <v>962</v>
      </c>
      <c r="K5166" s="126" t="s">
        <v>443</v>
      </c>
      <c r="L5166" s="126" t="s">
        <v>963</v>
      </c>
      <c r="M5166" s="130">
        <v>2617.87</v>
      </c>
      <c r="O5166" s="126" t="s">
        <v>449</v>
      </c>
      <c r="P5166" s="130">
        <v>0</v>
      </c>
      <c r="S5166" s="130">
        <v>0</v>
      </c>
      <c r="V5166" s="130">
        <v>2617.87</v>
      </c>
      <c r="X5166" s="126" t="s">
        <v>964</v>
      </c>
      <c r="Z5166" s="127"/>
      <c r="AA5166" s="128">
        <v>60</v>
      </c>
      <c r="AB5166" s="128">
        <v>1</v>
      </c>
      <c r="AD5166" s="126" t="s">
        <v>562</v>
      </c>
      <c r="AG5166" s="127"/>
      <c r="AI5166" s="127"/>
    </row>
    <row r="5167" spans="1:35" ht="14.85" customHeight="1">
      <c r="A5167" s="130">
        <v>5008143</v>
      </c>
      <c r="B5167" s="126" t="s">
        <v>9863</v>
      </c>
      <c r="C5167" s="126" t="s">
        <v>9121</v>
      </c>
      <c r="D5167" s="126" t="s">
        <v>9864</v>
      </c>
      <c r="E5167" s="126" t="s">
        <v>288</v>
      </c>
      <c r="F5167" s="126" t="s">
        <v>440</v>
      </c>
      <c r="G5167" s="126" t="s">
        <v>458</v>
      </c>
      <c r="H5167" s="126" t="s">
        <v>126</v>
      </c>
      <c r="I5167" s="126" t="s">
        <v>418</v>
      </c>
      <c r="J5167" s="126" t="s">
        <v>962</v>
      </c>
      <c r="K5167" s="126" t="s">
        <v>443</v>
      </c>
      <c r="L5167" s="126" t="s">
        <v>963</v>
      </c>
      <c r="M5167" s="130">
        <v>2620.8000000000002</v>
      </c>
      <c r="O5167" s="126" t="s">
        <v>449</v>
      </c>
      <c r="P5167" s="130">
        <v>0</v>
      </c>
      <c r="S5167" s="130">
        <v>0</v>
      </c>
      <c r="V5167" s="130">
        <v>2620.8000000000002</v>
      </c>
      <c r="X5167" s="126" t="s">
        <v>964</v>
      </c>
      <c r="Z5167" s="127"/>
      <c r="AA5167" s="128">
        <v>60</v>
      </c>
      <c r="AB5167" s="128">
        <v>1</v>
      </c>
      <c r="AD5167" s="126" t="s">
        <v>562</v>
      </c>
      <c r="AG5167" s="127"/>
      <c r="AI5167" s="127"/>
    </row>
    <row r="5168" spans="1:35" ht="14.85" customHeight="1">
      <c r="A5168" s="130">
        <v>5008142</v>
      </c>
      <c r="B5168" s="126" t="s">
        <v>9865</v>
      </c>
      <c r="C5168" s="126" t="s">
        <v>9866</v>
      </c>
      <c r="D5168" s="126" t="s">
        <v>9867</v>
      </c>
      <c r="E5168" s="126" t="s">
        <v>288</v>
      </c>
      <c r="F5168" s="126" t="s">
        <v>416</v>
      </c>
      <c r="G5168" s="126" t="s">
        <v>417</v>
      </c>
      <c r="H5168" s="126" t="s">
        <v>126</v>
      </c>
      <c r="I5168" s="126" t="s">
        <v>126</v>
      </c>
      <c r="J5168" s="126" t="s">
        <v>576</v>
      </c>
      <c r="K5168" s="126" t="s">
        <v>567</v>
      </c>
      <c r="L5168" s="126" t="s">
        <v>505</v>
      </c>
      <c r="M5168" s="130">
        <v>730.24</v>
      </c>
      <c r="O5168" s="126" t="s">
        <v>427</v>
      </c>
      <c r="P5168" s="130">
        <v>0</v>
      </c>
      <c r="S5168" s="130">
        <v>0</v>
      </c>
      <c r="V5168" s="130">
        <v>944.24</v>
      </c>
      <c r="X5168" s="126" t="s">
        <v>771</v>
      </c>
      <c r="Z5168" s="127"/>
      <c r="AA5168" s="128">
        <v>1</v>
      </c>
      <c r="AB5168" s="128">
        <v>12</v>
      </c>
      <c r="AD5168" s="126" t="s">
        <v>562</v>
      </c>
      <c r="AG5168" s="127"/>
      <c r="AI5168" s="127"/>
    </row>
    <row r="5169" spans="1:35" ht="14.85" customHeight="1">
      <c r="A5169" s="130">
        <v>5008629</v>
      </c>
      <c r="B5169" s="126" t="s">
        <v>413</v>
      </c>
      <c r="C5169" s="126" t="s">
        <v>9823</v>
      </c>
      <c r="D5169" s="126" t="s">
        <v>2764</v>
      </c>
      <c r="E5169" s="126" t="s">
        <v>288</v>
      </c>
      <c r="F5169" s="126" t="s">
        <v>364</v>
      </c>
      <c r="G5169" s="126" t="s">
        <v>417</v>
      </c>
      <c r="H5169" s="126" t="s">
        <v>126</v>
      </c>
      <c r="I5169" s="126" t="s">
        <v>126</v>
      </c>
      <c r="J5169" s="126" t="s">
        <v>1989</v>
      </c>
      <c r="K5169" s="126" t="s">
        <v>504</v>
      </c>
      <c r="L5169" s="126" t="s">
        <v>545</v>
      </c>
      <c r="M5169" s="130">
        <v>9252.18</v>
      </c>
      <c r="O5169" s="126" t="s">
        <v>486</v>
      </c>
      <c r="P5169" s="130">
        <v>0</v>
      </c>
      <c r="S5169" s="130">
        <v>0</v>
      </c>
      <c r="V5169" s="130">
        <v>9252.18</v>
      </c>
      <c r="X5169" s="126" t="s">
        <v>549</v>
      </c>
      <c r="Z5169" s="127"/>
      <c r="AA5169" s="128">
        <v>2</v>
      </c>
      <c r="AB5169" s="128">
        <v>60</v>
      </c>
      <c r="AC5169" s="126" t="s">
        <v>366</v>
      </c>
      <c r="AD5169" s="126" t="s">
        <v>1801</v>
      </c>
      <c r="AG5169" s="127"/>
      <c r="AI5169" s="127"/>
    </row>
    <row r="5170" spans="1:35" ht="14.85" customHeight="1">
      <c r="A5170" s="130">
        <v>5007993</v>
      </c>
      <c r="B5170" s="126" t="s">
        <v>9868</v>
      </c>
      <c r="C5170" s="126" t="s">
        <v>9869</v>
      </c>
      <c r="D5170" s="126" t="s">
        <v>9870</v>
      </c>
      <c r="E5170" s="126" t="s">
        <v>288</v>
      </c>
      <c r="F5170" s="126" t="s">
        <v>491</v>
      </c>
      <c r="G5170" s="126" t="s">
        <v>417</v>
      </c>
      <c r="H5170" s="126" t="s">
        <v>126</v>
      </c>
      <c r="I5170" s="126" t="s">
        <v>126</v>
      </c>
      <c r="J5170" s="126" t="s">
        <v>8944</v>
      </c>
      <c r="K5170" s="126" t="s">
        <v>420</v>
      </c>
      <c r="L5170" s="126" t="s">
        <v>694</v>
      </c>
      <c r="M5170" s="130">
        <v>2922.08</v>
      </c>
      <c r="N5170" s="126" t="s">
        <v>290</v>
      </c>
      <c r="O5170" s="126" t="s">
        <v>3098</v>
      </c>
      <c r="P5170" s="130">
        <v>0</v>
      </c>
      <c r="S5170" s="130">
        <v>0</v>
      </c>
      <c r="V5170" s="130">
        <v>3320</v>
      </c>
      <c r="X5170" s="126" t="s">
        <v>5756</v>
      </c>
      <c r="Z5170" s="127"/>
      <c r="AA5170" s="128">
        <v>1</v>
      </c>
      <c r="AB5170" s="128">
        <v>36</v>
      </c>
      <c r="AD5170" s="126" t="s">
        <v>562</v>
      </c>
      <c r="AG5170" s="127"/>
      <c r="AI5170" s="127"/>
    </row>
    <row r="5171" spans="1:35" ht="14.85" customHeight="1">
      <c r="A5171" s="130">
        <v>5008108</v>
      </c>
      <c r="B5171" s="126" t="s">
        <v>9871</v>
      </c>
      <c r="C5171" s="126" t="s">
        <v>9872</v>
      </c>
      <c r="D5171" s="126" t="s">
        <v>9873</v>
      </c>
      <c r="E5171" s="126" t="s">
        <v>288</v>
      </c>
      <c r="F5171" s="126" t="s">
        <v>440</v>
      </c>
      <c r="G5171" s="126" t="s">
        <v>417</v>
      </c>
      <c r="H5171" s="126" t="s">
        <v>126</v>
      </c>
      <c r="I5171" s="126" t="s">
        <v>126</v>
      </c>
      <c r="J5171" s="126" t="s">
        <v>962</v>
      </c>
      <c r="K5171" s="126" t="s">
        <v>443</v>
      </c>
      <c r="L5171" s="126" t="s">
        <v>963</v>
      </c>
      <c r="M5171" s="130">
        <v>242.9</v>
      </c>
      <c r="O5171" s="126" t="s">
        <v>449</v>
      </c>
      <c r="P5171" s="130">
        <v>0</v>
      </c>
      <c r="S5171" s="130">
        <v>0</v>
      </c>
      <c r="V5171" s="130">
        <v>242.9</v>
      </c>
      <c r="X5171" s="126" t="s">
        <v>2736</v>
      </c>
      <c r="Z5171" s="127"/>
      <c r="AA5171" s="128"/>
      <c r="AB5171" s="128"/>
      <c r="AD5171" s="126" t="s">
        <v>562</v>
      </c>
      <c r="AG5171" s="127"/>
      <c r="AI5171" s="127"/>
    </row>
    <row r="5172" spans="1:35" ht="14.85" customHeight="1">
      <c r="A5172" s="130">
        <v>5008107</v>
      </c>
      <c r="B5172" s="126" t="s">
        <v>9874</v>
      </c>
      <c r="C5172" s="126" t="s">
        <v>9875</v>
      </c>
      <c r="D5172" s="126" t="s">
        <v>9876</v>
      </c>
      <c r="E5172" s="126" t="s">
        <v>288</v>
      </c>
      <c r="F5172" s="126" t="s">
        <v>440</v>
      </c>
      <c r="G5172" s="126" t="s">
        <v>458</v>
      </c>
      <c r="H5172" s="126" t="s">
        <v>126</v>
      </c>
      <c r="I5172" s="126" t="s">
        <v>418</v>
      </c>
      <c r="J5172" s="126" t="s">
        <v>962</v>
      </c>
      <c r="K5172" s="126" t="s">
        <v>443</v>
      </c>
      <c r="L5172" s="126" t="s">
        <v>963</v>
      </c>
      <c r="M5172" s="130">
        <v>483</v>
      </c>
      <c r="O5172" s="126" t="s">
        <v>449</v>
      </c>
      <c r="P5172" s="130">
        <v>0</v>
      </c>
      <c r="S5172" s="130">
        <v>0</v>
      </c>
      <c r="V5172" s="130">
        <v>483</v>
      </c>
      <c r="X5172" s="126" t="s">
        <v>2736</v>
      </c>
      <c r="Z5172" s="127"/>
      <c r="AA5172" s="128"/>
      <c r="AB5172" s="128"/>
      <c r="AD5172" s="126" t="s">
        <v>562</v>
      </c>
      <c r="AG5172" s="127"/>
      <c r="AI5172" s="127"/>
    </row>
    <row r="5173" spans="1:35" ht="14.85" customHeight="1">
      <c r="A5173" s="130">
        <v>5008106</v>
      </c>
      <c r="B5173" s="126" t="s">
        <v>9877</v>
      </c>
      <c r="C5173" s="126" t="s">
        <v>9878</v>
      </c>
      <c r="D5173" s="126" t="s">
        <v>9879</v>
      </c>
      <c r="E5173" s="126" t="s">
        <v>288</v>
      </c>
      <c r="F5173" s="126" t="s">
        <v>440</v>
      </c>
      <c r="G5173" s="126" t="s">
        <v>417</v>
      </c>
      <c r="H5173" s="126" t="s">
        <v>126</v>
      </c>
      <c r="I5173" s="126" t="s">
        <v>126</v>
      </c>
      <c r="J5173" s="126" t="s">
        <v>962</v>
      </c>
      <c r="K5173" s="126" t="s">
        <v>443</v>
      </c>
      <c r="L5173" s="126" t="s">
        <v>963</v>
      </c>
      <c r="M5173" s="130">
        <v>340.48</v>
      </c>
      <c r="O5173" s="126" t="s">
        <v>449</v>
      </c>
      <c r="P5173" s="130">
        <v>0</v>
      </c>
      <c r="S5173" s="130">
        <v>0</v>
      </c>
      <c r="V5173" s="130">
        <v>340.48</v>
      </c>
      <c r="X5173" s="126" t="s">
        <v>8310</v>
      </c>
      <c r="Z5173" s="127"/>
      <c r="AA5173" s="128"/>
      <c r="AB5173" s="128"/>
      <c r="AD5173" s="126" t="s">
        <v>562</v>
      </c>
      <c r="AG5173" s="127"/>
      <c r="AI5173" s="127"/>
    </row>
    <row r="5174" spans="1:35" ht="14.85" customHeight="1">
      <c r="A5174" s="130">
        <v>5008101</v>
      </c>
      <c r="B5174" s="126" t="s">
        <v>9880</v>
      </c>
      <c r="C5174" s="126" t="s">
        <v>9881</v>
      </c>
      <c r="D5174" s="126" t="s">
        <v>9882</v>
      </c>
      <c r="E5174" s="126" t="s">
        <v>288</v>
      </c>
      <c r="F5174" s="126" t="s">
        <v>416</v>
      </c>
      <c r="G5174" s="126" t="s">
        <v>417</v>
      </c>
      <c r="H5174" s="126" t="s">
        <v>126</v>
      </c>
      <c r="I5174" s="126" t="s">
        <v>126</v>
      </c>
      <c r="J5174" s="126" t="s">
        <v>709</v>
      </c>
      <c r="K5174" s="126" t="s">
        <v>535</v>
      </c>
      <c r="L5174" s="126" t="s">
        <v>2712</v>
      </c>
      <c r="M5174" s="130">
        <v>584.64</v>
      </c>
      <c r="O5174" s="126" t="s">
        <v>422</v>
      </c>
      <c r="P5174" s="130">
        <v>0</v>
      </c>
      <c r="S5174" s="130">
        <v>0</v>
      </c>
      <c r="V5174" s="130">
        <v>1690.05</v>
      </c>
      <c r="X5174" s="126" t="s">
        <v>1885</v>
      </c>
      <c r="Z5174" s="127"/>
      <c r="AA5174" s="128">
        <v>1</v>
      </c>
      <c r="AB5174" s="128">
        <v>12</v>
      </c>
      <c r="AD5174" s="126" t="s">
        <v>562</v>
      </c>
      <c r="AG5174" s="127"/>
      <c r="AI5174" s="127"/>
    </row>
    <row r="5175" spans="1:35" ht="14.85" customHeight="1">
      <c r="A5175" s="130">
        <v>5008100</v>
      </c>
      <c r="B5175" s="126" t="s">
        <v>9883</v>
      </c>
      <c r="C5175" s="126" t="s">
        <v>9884</v>
      </c>
      <c r="D5175" s="126" t="s">
        <v>9885</v>
      </c>
      <c r="E5175" s="126" t="s">
        <v>288</v>
      </c>
      <c r="F5175" s="126" t="s">
        <v>416</v>
      </c>
      <c r="G5175" s="126" t="s">
        <v>417</v>
      </c>
      <c r="H5175" s="126" t="s">
        <v>126</v>
      </c>
      <c r="I5175" s="126" t="s">
        <v>126</v>
      </c>
      <c r="J5175" s="126" t="s">
        <v>7039</v>
      </c>
      <c r="K5175" s="126" t="s">
        <v>7040</v>
      </c>
      <c r="L5175" s="126" t="s">
        <v>770</v>
      </c>
      <c r="M5175" s="130">
        <v>682.08</v>
      </c>
      <c r="O5175" s="126" t="s">
        <v>422</v>
      </c>
      <c r="P5175" s="130">
        <v>0</v>
      </c>
      <c r="S5175" s="130">
        <v>0</v>
      </c>
      <c r="V5175" s="130">
        <v>1009.4</v>
      </c>
      <c r="X5175" s="126" t="s">
        <v>423</v>
      </c>
      <c r="Z5175" s="127"/>
      <c r="AA5175" s="128">
        <v>1</v>
      </c>
      <c r="AB5175" s="128">
        <v>12</v>
      </c>
      <c r="AD5175" s="126" t="s">
        <v>562</v>
      </c>
      <c r="AG5175" s="127"/>
      <c r="AI5175" s="127"/>
    </row>
    <row r="5176" spans="1:35" ht="14.85" customHeight="1">
      <c r="A5176" s="130">
        <v>5008099</v>
      </c>
      <c r="B5176" s="126" t="s">
        <v>9886</v>
      </c>
      <c r="C5176" s="126" t="s">
        <v>9887</v>
      </c>
      <c r="D5176" s="126" t="s">
        <v>9888</v>
      </c>
      <c r="E5176" s="126" t="s">
        <v>288</v>
      </c>
      <c r="F5176" s="126" t="s">
        <v>440</v>
      </c>
      <c r="G5176" s="126" t="s">
        <v>417</v>
      </c>
      <c r="H5176" s="126" t="s">
        <v>126</v>
      </c>
      <c r="I5176" s="126" t="s">
        <v>126</v>
      </c>
      <c r="J5176" s="126" t="s">
        <v>962</v>
      </c>
      <c r="K5176" s="126" t="s">
        <v>443</v>
      </c>
      <c r="L5176" s="126" t="s">
        <v>963</v>
      </c>
      <c r="M5176" s="130">
        <v>208.55</v>
      </c>
      <c r="O5176" s="126" t="s">
        <v>445</v>
      </c>
      <c r="P5176" s="130">
        <v>0</v>
      </c>
      <c r="S5176" s="130">
        <v>0</v>
      </c>
      <c r="V5176" s="130">
        <v>208.55</v>
      </c>
      <c r="X5176" s="126" t="s">
        <v>661</v>
      </c>
      <c r="Z5176" s="127"/>
      <c r="AA5176" s="128"/>
      <c r="AB5176" s="128"/>
      <c r="AD5176" s="126" t="s">
        <v>562</v>
      </c>
      <c r="AG5176" s="127"/>
      <c r="AI5176" s="127"/>
    </row>
    <row r="5177" spans="1:35" ht="14.85" customHeight="1">
      <c r="A5177" s="130">
        <v>5008098</v>
      </c>
      <c r="B5177" s="126" t="s">
        <v>9889</v>
      </c>
      <c r="C5177" s="126" t="s">
        <v>9890</v>
      </c>
      <c r="D5177" s="126" t="s">
        <v>9891</v>
      </c>
      <c r="E5177" s="126" t="s">
        <v>288</v>
      </c>
      <c r="F5177" s="126" t="s">
        <v>440</v>
      </c>
      <c r="G5177" s="126" t="s">
        <v>417</v>
      </c>
      <c r="H5177" s="126" t="s">
        <v>126</v>
      </c>
      <c r="I5177" s="126" t="s">
        <v>126</v>
      </c>
      <c r="J5177" s="126" t="s">
        <v>962</v>
      </c>
      <c r="K5177" s="126" t="s">
        <v>443</v>
      </c>
      <c r="L5177" s="126" t="s">
        <v>963</v>
      </c>
      <c r="M5177" s="130">
        <v>182.56</v>
      </c>
      <c r="O5177" s="126" t="s">
        <v>445</v>
      </c>
      <c r="P5177" s="130">
        <v>0</v>
      </c>
      <c r="S5177" s="130">
        <v>0</v>
      </c>
      <c r="V5177" s="130">
        <v>182.56</v>
      </c>
      <c r="X5177" s="126" t="s">
        <v>661</v>
      </c>
      <c r="Z5177" s="127"/>
      <c r="AA5177" s="128"/>
      <c r="AB5177" s="128"/>
      <c r="AD5177" s="126" t="s">
        <v>562</v>
      </c>
      <c r="AG5177" s="127"/>
      <c r="AI5177" s="127"/>
    </row>
    <row r="5178" spans="1:35" ht="14.85" customHeight="1">
      <c r="A5178" s="130">
        <v>5008097</v>
      </c>
      <c r="B5178" s="126" t="s">
        <v>9892</v>
      </c>
      <c r="C5178" s="126" t="s">
        <v>9893</v>
      </c>
      <c r="D5178" s="126" t="s">
        <v>9894</v>
      </c>
      <c r="E5178" s="126" t="s">
        <v>288</v>
      </c>
      <c r="F5178" s="126" t="s">
        <v>440</v>
      </c>
      <c r="G5178" s="126" t="s">
        <v>417</v>
      </c>
      <c r="H5178" s="126" t="s">
        <v>126</v>
      </c>
      <c r="I5178" s="126" t="s">
        <v>126</v>
      </c>
      <c r="J5178" s="126" t="s">
        <v>962</v>
      </c>
      <c r="K5178" s="126" t="s">
        <v>443</v>
      </c>
      <c r="L5178" s="126" t="s">
        <v>963</v>
      </c>
      <c r="M5178" s="130">
        <v>218.52</v>
      </c>
      <c r="O5178" s="126" t="s">
        <v>445</v>
      </c>
      <c r="P5178" s="130">
        <v>0</v>
      </c>
      <c r="S5178" s="130">
        <v>0</v>
      </c>
      <c r="V5178" s="130">
        <v>218.52</v>
      </c>
      <c r="X5178" s="126" t="s">
        <v>4709</v>
      </c>
      <c r="Z5178" s="127"/>
      <c r="AA5178" s="128"/>
      <c r="AB5178" s="128"/>
      <c r="AD5178" s="126" t="s">
        <v>562</v>
      </c>
      <c r="AG5178" s="127"/>
      <c r="AI5178" s="127"/>
    </row>
    <row r="5179" spans="1:35" ht="14.85" customHeight="1">
      <c r="A5179" s="130">
        <v>5008096</v>
      </c>
      <c r="B5179" s="126" t="s">
        <v>9895</v>
      </c>
      <c r="C5179" s="126" t="s">
        <v>9893</v>
      </c>
      <c r="D5179" s="126" t="s">
        <v>9896</v>
      </c>
      <c r="E5179" s="126" t="s">
        <v>288</v>
      </c>
      <c r="F5179" s="126" t="s">
        <v>440</v>
      </c>
      <c r="G5179" s="126" t="s">
        <v>458</v>
      </c>
      <c r="H5179" s="126" t="s">
        <v>605</v>
      </c>
      <c r="I5179" s="126" t="s">
        <v>418</v>
      </c>
      <c r="J5179" s="126" t="s">
        <v>962</v>
      </c>
      <c r="K5179" s="126" t="s">
        <v>443</v>
      </c>
      <c r="L5179" s="126" t="s">
        <v>963</v>
      </c>
      <c r="M5179" s="130">
        <v>291.89999999999998</v>
      </c>
      <c r="O5179" s="126" t="s">
        <v>445</v>
      </c>
      <c r="P5179" s="130">
        <v>0</v>
      </c>
      <c r="S5179" s="130">
        <v>0</v>
      </c>
      <c r="V5179" s="130">
        <v>291.89999999999998</v>
      </c>
      <c r="X5179" s="126" t="s">
        <v>4709</v>
      </c>
      <c r="Z5179" s="127"/>
      <c r="AA5179" s="128"/>
      <c r="AB5179" s="128"/>
      <c r="AD5179" s="126" t="s">
        <v>562</v>
      </c>
      <c r="AG5179" s="127"/>
      <c r="AI5179" s="127"/>
    </row>
    <row r="5180" spans="1:35" ht="14.85" customHeight="1">
      <c r="A5180" s="130">
        <v>5008095</v>
      </c>
      <c r="B5180" s="126" t="s">
        <v>9897</v>
      </c>
      <c r="C5180" s="126" t="s">
        <v>9898</v>
      </c>
      <c r="D5180" s="126" t="s">
        <v>9899</v>
      </c>
      <c r="E5180" s="126" t="s">
        <v>288</v>
      </c>
      <c r="F5180" s="126" t="s">
        <v>440</v>
      </c>
      <c r="G5180" s="126" t="s">
        <v>556</v>
      </c>
      <c r="H5180" s="126" t="s">
        <v>126</v>
      </c>
      <c r="I5180" s="126" t="s">
        <v>418</v>
      </c>
      <c r="J5180" s="126" t="s">
        <v>962</v>
      </c>
      <c r="K5180" s="126" t="s">
        <v>443</v>
      </c>
      <c r="L5180" s="126" t="s">
        <v>963</v>
      </c>
      <c r="M5180" s="130">
        <v>217.81</v>
      </c>
      <c r="O5180" s="126" t="s">
        <v>445</v>
      </c>
      <c r="P5180" s="130">
        <v>0</v>
      </c>
      <c r="S5180" s="130">
        <v>0</v>
      </c>
      <c r="V5180" s="130">
        <v>217.81</v>
      </c>
      <c r="X5180" s="126" t="s">
        <v>4709</v>
      </c>
      <c r="Z5180" s="127"/>
      <c r="AA5180" s="128"/>
      <c r="AB5180" s="128"/>
      <c r="AD5180" s="126" t="s">
        <v>562</v>
      </c>
      <c r="AG5180" s="127"/>
      <c r="AI5180" s="127"/>
    </row>
    <row r="5181" spans="1:35" ht="14.85" customHeight="1">
      <c r="A5181" s="130">
        <v>5008085</v>
      </c>
      <c r="B5181" s="126" t="s">
        <v>9900</v>
      </c>
      <c r="C5181" s="126" t="s">
        <v>9191</v>
      </c>
      <c r="D5181" s="126" t="s">
        <v>9901</v>
      </c>
      <c r="E5181" s="126" t="s">
        <v>288</v>
      </c>
      <c r="F5181" s="126" t="s">
        <v>555</v>
      </c>
      <c r="G5181" s="126" t="s">
        <v>565</v>
      </c>
      <c r="H5181" s="126" t="s">
        <v>126</v>
      </c>
      <c r="I5181" s="126" t="s">
        <v>418</v>
      </c>
      <c r="J5181" s="126" t="s">
        <v>962</v>
      </c>
      <c r="K5181" s="126" t="s">
        <v>443</v>
      </c>
      <c r="L5181" s="126" t="s">
        <v>963</v>
      </c>
      <c r="M5181" s="130">
        <v>963.2</v>
      </c>
      <c r="O5181" s="126" t="s">
        <v>2200</v>
      </c>
      <c r="P5181" s="130">
        <v>0</v>
      </c>
      <c r="S5181" s="130">
        <v>0</v>
      </c>
      <c r="V5181" s="130">
        <v>963.2</v>
      </c>
      <c r="X5181" s="126" t="s">
        <v>6759</v>
      </c>
      <c r="Z5181" s="127"/>
      <c r="AA5181" s="128">
        <v>210</v>
      </c>
      <c r="AB5181" s="128">
        <v>1</v>
      </c>
      <c r="AD5181" s="126" t="s">
        <v>562</v>
      </c>
      <c r="AG5181" s="127"/>
      <c r="AI5181" s="127"/>
    </row>
    <row r="5182" spans="1:35" ht="14.85" customHeight="1">
      <c r="A5182" s="130">
        <v>5008084</v>
      </c>
      <c r="B5182" s="126" t="s">
        <v>9902</v>
      </c>
      <c r="C5182" s="126" t="s">
        <v>9903</v>
      </c>
      <c r="D5182" s="126" t="s">
        <v>4092</v>
      </c>
      <c r="E5182" s="126" t="s">
        <v>288</v>
      </c>
      <c r="F5182" s="126" t="s">
        <v>491</v>
      </c>
      <c r="G5182" s="126" t="s">
        <v>417</v>
      </c>
      <c r="H5182" s="126" t="s">
        <v>126</v>
      </c>
      <c r="I5182" s="126" t="s">
        <v>126</v>
      </c>
      <c r="J5182" s="126" t="s">
        <v>930</v>
      </c>
      <c r="K5182" s="126" t="s">
        <v>504</v>
      </c>
      <c r="L5182" s="126" t="s">
        <v>931</v>
      </c>
      <c r="M5182" s="130">
        <v>6686.1</v>
      </c>
      <c r="N5182" s="126" t="s">
        <v>290</v>
      </c>
      <c r="O5182" s="126" t="s">
        <v>1577</v>
      </c>
      <c r="P5182" s="130">
        <v>0</v>
      </c>
      <c r="S5182" s="130">
        <v>0</v>
      </c>
      <c r="V5182" s="130">
        <v>7429</v>
      </c>
      <c r="X5182" s="126" t="s">
        <v>1578</v>
      </c>
      <c r="Z5182" s="127" t="s">
        <v>309</v>
      </c>
      <c r="AA5182" s="128">
        <v>1</v>
      </c>
      <c r="AB5182" s="128">
        <v>60</v>
      </c>
      <c r="AD5182" s="126" t="s">
        <v>562</v>
      </c>
      <c r="AG5182" s="127"/>
      <c r="AI5182" s="127"/>
    </row>
    <row r="5183" spans="1:35" ht="14.85" customHeight="1">
      <c r="A5183" s="130">
        <v>5008082</v>
      </c>
      <c r="B5183" s="126" t="s">
        <v>9900</v>
      </c>
      <c r="C5183" s="126" t="s">
        <v>9191</v>
      </c>
      <c r="D5183" s="126" t="s">
        <v>9904</v>
      </c>
      <c r="E5183" s="126" t="s">
        <v>288</v>
      </c>
      <c r="F5183" s="126" t="s">
        <v>555</v>
      </c>
      <c r="G5183" s="126" t="s">
        <v>565</v>
      </c>
      <c r="H5183" s="126" t="s">
        <v>126</v>
      </c>
      <c r="I5183" s="126" t="s">
        <v>418</v>
      </c>
      <c r="J5183" s="126" t="s">
        <v>962</v>
      </c>
      <c r="K5183" s="126" t="s">
        <v>443</v>
      </c>
      <c r="L5183" s="126" t="s">
        <v>963</v>
      </c>
      <c r="M5183" s="130">
        <v>963.2</v>
      </c>
      <c r="O5183" s="126" t="s">
        <v>2200</v>
      </c>
      <c r="P5183" s="130">
        <v>0</v>
      </c>
      <c r="S5183" s="130">
        <v>0</v>
      </c>
      <c r="V5183" s="130">
        <v>963.2</v>
      </c>
      <c r="X5183" s="126" t="s">
        <v>6759</v>
      </c>
      <c r="Z5183" s="127"/>
      <c r="AA5183" s="128">
        <v>210</v>
      </c>
      <c r="AB5183" s="128">
        <v>1</v>
      </c>
      <c r="AD5183" s="126" t="s">
        <v>562</v>
      </c>
      <c r="AG5183" s="127"/>
      <c r="AI5183" s="127"/>
    </row>
    <row r="5184" spans="1:35" ht="14.85" customHeight="1">
      <c r="A5184" s="130">
        <v>5008081</v>
      </c>
      <c r="B5184" s="126" t="s">
        <v>9900</v>
      </c>
      <c r="C5184" s="126" t="s">
        <v>9191</v>
      </c>
      <c r="D5184" s="126" t="s">
        <v>9905</v>
      </c>
      <c r="E5184" s="126" t="s">
        <v>288</v>
      </c>
      <c r="F5184" s="126" t="s">
        <v>555</v>
      </c>
      <c r="G5184" s="126" t="s">
        <v>565</v>
      </c>
      <c r="H5184" s="126" t="s">
        <v>126</v>
      </c>
      <c r="I5184" s="126" t="s">
        <v>418</v>
      </c>
      <c r="J5184" s="126" t="s">
        <v>962</v>
      </c>
      <c r="K5184" s="126" t="s">
        <v>443</v>
      </c>
      <c r="L5184" s="126" t="s">
        <v>963</v>
      </c>
      <c r="M5184" s="130">
        <v>963.2</v>
      </c>
      <c r="O5184" s="126" t="s">
        <v>2200</v>
      </c>
      <c r="P5184" s="130">
        <v>0</v>
      </c>
      <c r="S5184" s="130">
        <v>0</v>
      </c>
      <c r="V5184" s="130">
        <v>963.2</v>
      </c>
      <c r="X5184" s="126" t="s">
        <v>6759</v>
      </c>
      <c r="Z5184" s="127"/>
      <c r="AA5184" s="128">
        <v>210</v>
      </c>
      <c r="AB5184" s="128">
        <v>1</v>
      </c>
      <c r="AD5184" s="126" t="s">
        <v>562</v>
      </c>
      <c r="AG5184" s="127"/>
      <c r="AI5184" s="127"/>
    </row>
    <row r="5185" spans="1:35" ht="14.85" customHeight="1">
      <c r="A5185" s="130">
        <v>5008080</v>
      </c>
      <c r="B5185" s="126" t="s">
        <v>9906</v>
      </c>
      <c r="C5185" s="126" t="s">
        <v>9907</v>
      </c>
      <c r="D5185" s="126" t="s">
        <v>9885</v>
      </c>
      <c r="E5185" s="126" t="s">
        <v>288</v>
      </c>
      <c r="F5185" s="126" t="s">
        <v>416</v>
      </c>
      <c r="G5185" s="126" t="s">
        <v>417</v>
      </c>
      <c r="H5185" s="126" t="s">
        <v>126</v>
      </c>
      <c r="I5185" s="126" t="s">
        <v>126</v>
      </c>
      <c r="J5185" s="126" t="s">
        <v>7039</v>
      </c>
      <c r="K5185" s="126" t="s">
        <v>7040</v>
      </c>
      <c r="L5185" s="126" t="s">
        <v>770</v>
      </c>
      <c r="M5185" s="130">
        <v>682.08</v>
      </c>
      <c r="O5185" s="126" t="s">
        <v>422</v>
      </c>
      <c r="P5185" s="130">
        <v>0</v>
      </c>
      <c r="S5185" s="130">
        <v>0</v>
      </c>
      <c r="V5185" s="130">
        <v>682.08</v>
      </c>
      <c r="X5185" s="126" t="s">
        <v>423</v>
      </c>
      <c r="Z5185" s="127"/>
      <c r="AA5185" s="128">
        <v>1</v>
      </c>
      <c r="AB5185" s="128">
        <v>12</v>
      </c>
      <c r="AD5185" s="126" t="s">
        <v>562</v>
      </c>
      <c r="AG5185" s="127"/>
      <c r="AI5185" s="127"/>
    </row>
    <row r="5186" spans="1:35" ht="14.85" customHeight="1">
      <c r="A5186" s="130">
        <v>5008079</v>
      </c>
      <c r="B5186" s="126" t="s">
        <v>9190</v>
      </c>
      <c r="C5186" s="126" t="s">
        <v>9191</v>
      </c>
      <c r="D5186" s="126" t="s">
        <v>9908</v>
      </c>
      <c r="E5186" s="126" t="s">
        <v>288</v>
      </c>
      <c r="F5186" s="126" t="s">
        <v>555</v>
      </c>
      <c r="G5186" s="126" t="s">
        <v>565</v>
      </c>
      <c r="H5186" s="126" t="s">
        <v>126</v>
      </c>
      <c r="I5186" s="126" t="s">
        <v>418</v>
      </c>
      <c r="J5186" s="126" t="s">
        <v>962</v>
      </c>
      <c r="K5186" s="126" t="s">
        <v>443</v>
      </c>
      <c r="L5186" s="126" t="s">
        <v>963</v>
      </c>
      <c r="M5186" s="130">
        <v>963.2</v>
      </c>
      <c r="O5186" s="126" t="s">
        <v>2200</v>
      </c>
      <c r="P5186" s="130">
        <v>0</v>
      </c>
      <c r="S5186" s="130">
        <v>0</v>
      </c>
      <c r="V5186" s="130">
        <v>963.2</v>
      </c>
      <c r="X5186" s="126" t="s">
        <v>6759</v>
      </c>
      <c r="Z5186" s="127"/>
      <c r="AA5186" s="128">
        <v>210</v>
      </c>
      <c r="AB5186" s="128">
        <v>1</v>
      </c>
      <c r="AD5186" s="126" t="s">
        <v>562</v>
      </c>
      <c r="AG5186" s="127"/>
      <c r="AI5186" s="127"/>
    </row>
    <row r="5187" spans="1:35" ht="14.85" customHeight="1">
      <c r="A5187" s="130">
        <v>5010081</v>
      </c>
      <c r="B5187" s="126" t="s">
        <v>413</v>
      </c>
      <c r="C5187" s="126" t="s">
        <v>8812</v>
      </c>
      <c r="D5187" s="126" t="s">
        <v>9909</v>
      </c>
      <c r="E5187" s="126" t="s">
        <v>288</v>
      </c>
      <c r="F5187" s="126" t="s">
        <v>522</v>
      </c>
      <c r="G5187" s="126" t="s">
        <v>3270</v>
      </c>
      <c r="H5187" s="126" t="s">
        <v>524</v>
      </c>
      <c r="I5187" s="126" t="s">
        <v>418</v>
      </c>
      <c r="J5187" s="126" t="s">
        <v>2496</v>
      </c>
      <c r="K5187" s="126" t="s">
        <v>558</v>
      </c>
      <c r="L5187" s="126" t="s">
        <v>977</v>
      </c>
      <c r="M5187" s="130">
        <v>146.13999999999999</v>
      </c>
      <c r="O5187" s="126" t="s">
        <v>528</v>
      </c>
      <c r="P5187" s="130">
        <v>0</v>
      </c>
      <c r="S5187" s="130">
        <v>0</v>
      </c>
      <c r="V5187" s="130">
        <v>146.13999999999999</v>
      </c>
      <c r="X5187" s="126" t="s">
        <v>8815</v>
      </c>
      <c r="Z5187" s="127"/>
      <c r="AA5187" s="128"/>
      <c r="AB5187" s="128"/>
      <c r="AD5187" s="126" t="s">
        <v>1801</v>
      </c>
      <c r="AG5187" s="127"/>
      <c r="AI5187" s="127"/>
    </row>
    <row r="5188" spans="1:35" ht="14.85" customHeight="1">
      <c r="A5188" s="130">
        <v>5011393</v>
      </c>
      <c r="B5188" s="126" t="s">
        <v>413</v>
      </c>
      <c r="C5188" s="126" t="s">
        <v>9910</v>
      </c>
      <c r="D5188" s="126" t="s">
        <v>9911</v>
      </c>
      <c r="E5188" s="126" t="s">
        <v>288</v>
      </c>
      <c r="F5188" s="126" t="s">
        <v>416</v>
      </c>
      <c r="G5188" s="126" t="s">
        <v>417</v>
      </c>
      <c r="H5188" s="126" t="s">
        <v>308</v>
      </c>
      <c r="I5188" s="126" t="s">
        <v>308</v>
      </c>
      <c r="J5188" s="126" t="s">
        <v>8886</v>
      </c>
      <c r="K5188" s="126" t="s">
        <v>747</v>
      </c>
      <c r="L5188" s="126" t="s">
        <v>8887</v>
      </c>
      <c r="M5188" s="130">
        <v>974.4</v>
      </c>
      <c r="O5188" s="126" t="s">
        <v>1699</v>
      </c>
      <c r="P5188" s="130">
        <v>0</v>
      </c>
      <c r="S5188" s="130">
        <v>0</v>
      </c>
      <c r="V5188" s="130">
        <v>4869.62</v>
      </c>
      <c r="X5188" s="126" t="s">
        <v>1700</v>
      </c>
      <c r="Z5188" s="127"/>
      <c r="AA5188" s="128">
        <v>1</v>
      </c>
      <c r="AB5188" s="128">
        <v>24</v>
      </c>
      <c r="AD5188" s="126" t="s">
        <v>1287</v>
      </c>
      <c r="AG5188" s="127"/>
      <c r="AI5188" s="127"/>
    </row>
    <row r="5189" spans="1:35" ht="14.85" customHeight="1">
      <c r="A5189" s="130">
        <v>5011392</v>
      </c>
      <c r="B5189" s="126" t="s">
        <v>413</v>
      </c>
      <c r="C5189" s="126" t="s">
        <v>9912</v>
      </c>
      <c r="D5189" s="126" t="s">
        <v>9913</v>
      </c>
      <c r="E5189" s="126" t="s">
        <v>288</v>
      </c>
      <c r="F5189" s="126" t="s">
        <v>416</v>
      </c>
      <c r="G5189" s="126" t="s">
        <v>417</v>
      </c>
      <c r="H5189" s="126" t="s">
        <v>308</v>
      </c>
      <c r="I5189" s="126" t="s">
        <v>308</v>
      </c>
      <c r="J5189" s="126" t="s">
        <v>8886</v>
      </c>
      <c r="K5189" s="126" t="s">
        <v>747</v>
      </c>
      <c r="L5189" s="126" t="s">
        <v>8887</v>
      </c>
      <c r="M5189" s="130">
        <v>974.4</v>
      </c>
      <c r="O5189" s="126" t="s">
        <v>1699</v>
      </c>
      <c r="P5189" s="130">
        <v>0</v>
      </c>
      <c r="S5189" s="130">
        <v>0</v>
      </c>
      <c r="V5189" s="130">
        <v>4869.62</v>
      </c>
      <c r="X5189" s="126" t="s">
        <v>1700</v>
      </c>
      <c r="Z5189" s="127"/>
      <c r="AA5189" s="128">
        <v>1</v>
      </c>
      <c r="AB5189" s="128">
        <v>24</v>
      </c>
      <c r="AD5189" s="126" t="s">
        <v>1287</v>
      </c>
      <c r="AG5189" s="127"/>
      <c r="AI5189" s="127"/>
    </row>
    <row r="5190" spans="1:35" ht="14.85" customHeight="1">
      <c r="A5190" s="130">
        <v>5011391</v>
      </c>
      <c r="B5190" s="126" t="s">
        <v>413</v>
      </c>
      <c r="C5190" s="126" t="s">
        <v>9914</v>
      </c>
      <c r="D5190" s="126" t="s">
        <v>9915</v>
      </c>
      <c r="E5190" s="126" t="s">
        <v>288</v>
      </c>
      <c r="F5190" s="126" t="s">
        <v>416</v>
      </c>
      <c r="G5190" s="126" t="s">
        <v>417</v>
      </c>
      <c r="H5190" s="126" t="s">
        <v>308</v>
      </c>
      <c r="I5190" s="126" t="s">
        <v>308</v>
      </c>
      <c r="J5190" s="126" t="s">
        <v>8886</v>
      </c>
      <c r="K5190" s="126" t="s">
        <v>747</v>
      </c>
      <c r="L5190" s="126" t="s">
        <v>8887</v>
      </c>
      <c r="M5190" s="130">
        <v>974.4</v>
      </c>
      <c r="O5190" s="126" t="s">
        <v>1699</v>
      </c>
      <c r="P5190" s="130">
        <v>0</v>
      </c>
      <c r="S5190" s="130">
        <v>0</v>
      </c>
      <c r="V5190" s="130">
        <v>4869.62</v>
      </c>
      <c r="X5190" s="126" t="s">
        <v>1700</v>
      </c>
      <c r="Z5190" s="127"/>
      <c r="AA5190" s="128">
        <v>1</v>
      </c>
      <c r="AB5190" s="128">
        <v>24</v>
      </c>
      <c r="AD5190" s="126" t="s">
        <v>1287</v>
      </c>
      <c r="AG5190" s="127"/>
      <c r="AI5190" s="127"/>
    </row>
    <row r="5191" spans="1:35" ht="14.85" customHeight="1">
      <c r="A5191" s="130">
        <v>5011362</v>
      </c>
      <c r="B5191" s="126" t="s">
        <v>413</v>
      </c>
      <c r="C5191" s="126" t="s">
        <v>9916</v>
      </c>
      <c r="D5191" s="126" t="s">
        <v>8914</v>
      </c>
      <c r="E5191" s="126" t="s">
        <v>288</v>
      </c>
      <c r="F5191" s="126" t="s">
        <v>522</v>
      </c>
      <c r="G5191" s="126" t="s">
        <v>765</v>
      </c>
      <c r="H5191" s="126" t="s">
        <v>524</v>
      </c>
      <c r="I5191" s="126" t="s">
        <v>418</v>
      </c>
      <c r="J5191" s="126" t="s">
        <v>2785</v>
      </c>
      <c r="K5191" s="126" t="s">
        <v>747</v>
      </c>
      <c r="L5191" s="126" t="s">
        <v>1771</v>
      </c>
      <c r="M5191" s="130">
        <v>1204</v>
      </c>
      <c r="N5191" s="126" t="s">
        <v>290</v>
      </c>
      <c r="O5191" s="126" t="s">
        <v>621</v>
      </c>
      <c r="P5191" s="130">
        <v>0</v>
      </c>
      <c r="S5191" s="130">
        <v>0</v>
      </c>
      <c r="V5191" s="130">
        <v>1204</v>
      </c>
      <c r="X5191" s="126" t="s">
        <v>3638</v>
      </c>
      <c r="Z5191" s="127"/>
      <c r="AA5191" s="128"/>
      <c r="AB5191" s="128"/>
      <c r="AD5191" s="126" t="s">
        <v>1287</v>
      </c>
      <c r="AG5191" s="127"/>
      <c r="AI5191" s="127"/>
    </row>
    <row r="5192" spans="1:35" ht="14.85" customHeight="1">
      <c r="A5192" s="130">
        <v>5011361</v>
      </c>
      <c r="B5192" s="126" t="s">
        <v>413</v>
      </c>
      <c r="C5192" s="126" t="s">
        <v>9917</v>
      </c>
      <c r="D5192" s="126" t="s">
        <v>9918</v>
      </c>
      <c r="E5192" s="126" t="s">
        <v>288</v>
      </c>
      <c r="F5192" s="126" t="s">
        <v>522</v>
      </c>
      <c r="G5192" s="126" t="s">
        <v>795</v>
      </c>
      <c r="H5192" s="126" t="s">
        <v>524</v>
      </c>
      <c r="I5192" s="126" t="s">
        <v>418</v>
      </c>
      <c r="J5192" s="126" t="s">
        <v>2785</v>
      </c>
      <c r="K5192" s="126" t="s">
        <v>747</v>
      </c>
      <c r="L5192" s="126" t="s">
        <v>1771</v>
      </c>
      <c r="M5192" s="130">
        <v>3070.2</v>
      </c>
      <c r="N5192" s="126" t="s">
        <v>290</v>
      </c>
      <c r="O5192" s="126" t="s">
        <v>528</v>
      </c>
      <c r="P5192" s="130">
        <v>0</v>
      </c>
      <c r="S5192" s="130">
        <v>0</v>
      </c>
      <c r="V5192" s="130">
        <v>3070.2</v>
      </c>
      <c r="X5192" s="126" t="s">
        <v>1344</v>
      </c>
      <c r="Z5192" s="127"/>
      <c r="AA5192" s="128"/>
      <c r="AB5192" s="128"/>
      <c r="AD5192" s="126" t="s">
        <v>1287</v>
      </c>
      <c r="AG5192" s="127"/>
      <c r="AI5192" s="127"/>
    </row>
    <row r="5193" spans="1:35" ht="14.85" customHeight="1">
      <c r="A5193" s="130">
        <v>5011360</v>
      </c>
      <c r="B5193" s="126" t="s">
        <v>413</v>
      </c>
      <c r="C5193" s="126" t="s">
        <v>9919</v>
      </c>
      <c r="D5193" s="126" t="s">
        <v>9918</v>
      </c>
      <c r="E5193" s="126" t="s">
        <v>288</v>
      </c>
      <c r="F5193" s="126" t="s">
        <v>522</v>
      </c>
      <c r="G5193" s="126" t="s">
        <v>788</v>
      </c>
      <c r="H5193" s="126" t="s">
        <v>524</v>
      </c>
      <c r="I5193" s="126" t="s">
        <v>418</v>
      </c>
      <c r="J5193" s="126" t="s">
        <v>2785</v>
      </c>
      <c r="K5193" s="126" t="s">
        <v>747</v>
      </c>
      <c r="L5193" s="126" t="s">
        <v>1771</v>
      </c>
      <c r="M5193" s="130">
        <v>1911</v>
      </c>
      <c r="N5193" s="126" t="s">
        <v>290</v>
      </c>
      <c r="O5193" s="126" t="s">
        <v>528</v>
      </c>
      <c r="P5193" s="130">
        <v>0</v>
      </c>
      <c r="S5193" s="130">
        <v>0</v>
      </c>
      <c r="V5193" s="130">
        <v>1911</v>
      </c>
      <c r="X5193" s="126" t="s">
        <v>1344</v>
      </c>
      <c r="Z5193" s="127"/>
      <c r="AA5193" s="128"/>
      <c r="AB5193" s="128"/>
      <c r="AD5193" s="126" t="s">
        <v>1287</v>
      </c>
      <c r="AG5193" s="127"/>
      <c r="AI5193" s="127"/>
    </row>
    <row r="5194" spans="1:35" ht="14.85" customHeight="1">
      <c r="A5194" s="130">
        <v>5011359</v>
      </c>
      <c r="B5194" s="126" t="s">
        <v>413</v>
      </c>
      <c r="C5194" s="126" t="s">
        <v>9920</v>
      </c>
      <c r="D5194" s="126" t="s">
        <v>8914</v>
      </c>
      <c r="E5194" s="126" t="s">
        <v>288</v>
      </c>
      <c r="F5194" s="126" t="s">
        <v>522</v>
      </c>
      <c r="G5194" s="126" t="s">
        <v>788</v>
      </c>
      <c r="H5194" s="126" t="s">
        <v>524</v>
      </c>
      <c r="I5194" s="126" t="s">
        <v>418</v>
      </c>
      <c r="J5194" s="126" t="s">
        <v>2785</v>
      </c>
      <c r="K5194" s="126" t="s">
        <v>747</v>
      </c>
      <c r="L5194" s="126" t="s">
        <v>1771</v>
      </c>
      <c r="M5194" s="130">
        <v>2195.77</v>
      </c>
      <c r="N5194" s="126" t="s">
        <v>290</v>
      </c>
      <c r="O5194" s="126" t="s">
        <v>528</v>
      </c>
      <c r="P5194" s="130">
        <v>0</v>
      </c>
      <c r="S5194" s="130">
        <v>0</v>
      </c>
      <c r="V5194" s="130">
        <v>2195.77</v>
      </c>
      <c r="X5194" s="126" t="s">
        <v>1106</v>
      </c>
      <c r="Z5194" s="127"/>
      <c r="AA5194" s="128"/>
      <c r="AB5194" s="128"/>
      <c r="AD5194" s="126" t="s">
        <v>1287</v>
      </c>
      <c r="AG5194" s="127"/>
      <c r="AI5194" s="127"/>
    </row>
    <row r="5195" spans="1:35" ht="14.85" customHeight="1">
      <c r="A5195" s="130">
        <v>5011358</v>
      </c>
      <c r="B5195" s="126" t="s">
        <v>413</v>
      </c>
      <c r="C5195" s="126" t="s">
        <v>9921</v>
      </c>
      <c r="D5195" s="126" t="s">
        <v>8914</v>
      </c>
      <c r="E5195" s="126" t="s">
        <v>288</v>
      </c>
      <c r="F5195" s="126" t="s">
        <v>522</v>
      </c>
      <c r="G5195" s="126" t="s">
        <v>765</v>
      </c>
      <c r="H5195" s="126" t="s">
        <v>524</v>
      </c>
      <c r="I5195" s="126" t="s">
        <v>418</v>
      </c>
      <c r="J5195" s="126" t="s">
        <v>2785</v>
      </c>
      <c r="K5195" s="126" t="s">
        <v>747</v>
      </c>
      <c r="L5195" s="126" t="s">
        <v>1771</v>
      </c>
      <c r="M5195" s="130">
        <v>1293.97</v>
      </c>
      <c r="N5195" s="126" t="s">
        <v>290</v>
      </c>
      <c r="O5195" s="126" t="s">
        <v>528</v>
      </c>
      <c r="P5195" s="130">
        <v>0</v>
      </c>
      <c r="S5195" s="130">
        <v>0</v>
      </c>
      <c r="V5195" s="130">
        <v>1293.97</v>
      </c>
      <c r="X5195" s="126" t="s">
        <v>1106</v>
      </c>
      <c r="Z5195" s="127"/>
      <c r="AA5195" s="128"/>
      <c r="AB5195" s="128"/>
      <c r="AD5195" s="126" t="s">
        <v>1287</v>
      </c>
      <c r="AG5195" s="127"/>
      <c r="AI5195" s="127"/>
    </row>
    <row r="5196" spans="1:35" ht="14.85" customHeight="1">
      <c r="A5196" s="130">
        <v>5011357</v>
      </c>
      <c r="B5196" s="126" t="s">
        <v>413</v>
      </c>
      <c r="C5196" s="126" t="s">
        <v>9920</v>
      </c>
      <c r="D5196" s="126" t="s">
        <v>9922</v>
      </c>
      <c r="E5196" s="126" t="s">
        <v>288</v>
      </c>
      <c r="F5196" s="126" t="s">
        <v>522</v>
      </c>
      <c r="G5196" s="126" t="s">
        <v>788</v>
      </c>
      <c r="H5196" s="126" t="s">
        <v>524</v>
      </c>
      <c r="I5196" s="126" t="s">
        <v>418</v>
      </c>
      <c r="J5196" s="126" t="s">
        <v>2785</v>
      </c>
      <c r="K5196" s="126" t="s">
        <v>747</v>
      </c>
      <c r="L5196" s="126" t="s">
        <v>1771</v>
      </c>
      <c r="M5196" s="130">
        <v>1690.86</v>
      </c>
      <c r="N5196" s="126" t="s">
        <v>290</v>
      </c>
      <c r="O5196" s="126" t="s">
        <v>528</v>
      </c>
      <c r="P5196" s="130">
        <v>0</v>
      </c>
      <c r="S5196" s="130">
        <v>0</v>
      </c>
      <c r="V5196" s="130">
        <v>1690.86</v>
      </c>
      <c r="X5196" s="126" t="s">
        <v>1106</v>
      </c>
      <c r="Z5196" s="127"/>
      <c r="AA5196" s="128"/>
      <c r="AB5196" s="128"/>
      <c r="AD5196" s="126" t="s">
        <v>1287</v>
      </c>
      <c r="AG5196" s="127"/>
      <c r="AI5196" s="127"/>
    </row>
    <row r="5197" spans="1:35" ht="14.85" customHeight="1">
      <c r="A5197" s="130">
        <v>5011356</v>
      </c>
      <c r="B5197" s="126" t="s">
        <v>413</v>
      </c>
      <c r="C5197" s="126" t="s">
        <v>9921</v>
      </c>
      <c r="D5197" s="126" t="s">
        <v>9922</v>
      </c>
      <c r="E5197" s="126" t="s">
        <v>288</v>
      </c>
      <c r="F5197" s="126" t="s">
        <v>522</v>
      </c>
      <c r="G5197" s="126" t="s">
        <v>765</v>
      </c>
      <c r="H5197" s="126" t="s">
        <v>524</v>
      </c>
      <c r="I5197" s="126" t="s">
        <v>418</v>
      </c>
      <c r="J5197" s="126" t="s">
        <v>2785</v>
      </c>
      <c r="K5197" s="126" t="s">
        <v>747</v>
      </c>
      <c r="L5197" s="126" t="s">
        <v>1771</v>
      </c>
      <c r="M5197" s="130">
        <v>1100.4100000000001</v>
      </c>
      <c r="N5197" s="126" t="s">
        <v>290</v>
      </c>
      <c r="O5197" s="126" t="s">
        <v>528</v>
      </c>
      <c r="P5197" s="130">
        <v>0</v>
      </c>
      <c r="S5197" s="130">
        <v>0</v>
      </c>
      <c r="V5197" s="130">
        <v>1100.4100000000001</v>
      </c>
      <c r="X5197" s="126" t="s">
        <v>1106</v>
      </c>
      <c r="Z5197" s="127"/>
      <c r="AA5197" s="128"/>
      <c r="AB5197" s="128"/>
      <c r="AD5197" s="126" t="s">
        <v>1287</v>
      </c>
      <c r="AG5197" s="127"/>
      <c r="AI5197" s="127"/>
    </row>
    <row r="5198" spans="1:35" ht="14.85" customHeight="1">
      <c r="A5198" s="130">
        <v>5011148</v>
      </c>
      <c r="B5198" s="126" t="s">
        <v>413</v>
      </c>
      <c r="C5198" s="126" t="s">
        <v>4948</v>
      </c>
      <c r="D5198" s="126" t="s">
        <v>4949</v>
      </c>
      <c r="E5198" s="126" t="s">
        <v>288</v>
      </c>
      <c r="F5198" s="126" t="s">
        <v>364</v>
      </c>
      <c r="G5198" s="126" t="s">
        <v>417</v>
      </c>
      <c r="H5198" s="126" t="s">
        <v>126</v>
      </c>
      <c r="I5198" s="126" t="s">
        <v>126</v>
      </c>
      <c r="J5198" s="126" t="s">
        <v>886</v>
      </c>
      <c r="K5198" s="126" t="s">
        <v>443</v>
      </c>
      <c r="L5198" s="126" t="s">
        <v>887</v>
      </c>
      <c r="M5198" s="130">
        <v>8278.24</v>
      </c>
      <c r="O5198" s="126" t="s">
        <v>486</v>
      </c>
      <c r="P5198" s="130">
        <v>0</v>
      </c>
      <c r="S5198" s="130">
        <v>0</v>
      </c>
      <c r="V5198" s="130">
        <v>8278.24</v>
      </c>
      <c r="X5198" s="126" t="s">
        <v>549</v>
      </c>
      <c r="Z5198" s="127"/>
      <c r="AA5198" s="128">
        <v>2</v>
      </c>
      <c r="AB5198" s="128">
        <v>60</v>
      </c>
      <c r="AC5198" s="126" t="s">
        <v>366</v>
      </c>
      <c r="AD5198" s="126" t="s">
        <v>1222</v>
      </c>
      <c r="AG5198" s="127"/>
      <c r="AI5198" s="127"/>
    </row>
    <row r="5199" spans="1:35" ht="14.85" customHeight="1">
      <c r="A5199" s="130">
        <v>5008446</v>
      </c>
      <c r="B5199" s="126" t="s">
        <v>9630</v>
      </c>
      <c r="C5199" s="126" t="s">
        <v>9631</v>
      </c>
      <c r="D5199" s="126" t="s">
        <v>9632</v>
      </c>
      <c r="E5199" s="126" t="s">
        <v>288</v>
      </c>
      <c r="F5199" s="126" t="s">
        <v>364</v>
      </c>
      <c r="G5199" s="126" t="s">
        <v>417</v>
      </c>
      <c r="H5199" s="126" t="s">
        <v>126</v>
      </c>
      <c r="I5199" s="126" t="s">
        <v>126</v>
      </c>
      <c r="J5199" s="126" t="s">
        <v>1989</v>
      </c>
      <c r="K5199" s="126" t="s">
        <v>504</v>
      </c>
      <c r="L5199" s="126" t="s">
        <v>545</v>
      </c>
      <c r="M5199" s="130">
        <v>9739.52</v>
      </c>
      <c r="O5199" s="126" t="s">
        <v>486</v>
      </c>
      <c r="P5199" s="130">
        <v>0</v>
      </c>
      <c r="S5199" s="130">
        <v>0</v>
      </c>
      <c r="V5199" s="130">
        <v>31067.8</v>
      </c>
      <c r="X5199" s="126" t="s">
        <v>549</v>
      </c>
      <c r="Z5199" s="127"/>
      <c r="AA5199" s="128">
        <v>2</v>
      </c>
      <c r="AB5199" s="128">
        <v>60</v>
      </c>
      <c r="AC5199" s="126" t="s">
        <v>366</v>
      </c>
      <c r="AD5199" s="126" t="s">
        <v>562</v>
      </c>
      <c r="AG5199" s="127"/>
      <c r="AI5199" s="127"/>
    </row>
    <row r="5200" spans="1:35" ht="14.85" customHeight="1">
      <c r="A5200" s="130">
        <v>5008784</v>
      </c>
      <c r="B5200" s="126" t="s">
        <v>9923</v>
      </c>
      <c r="C5200" s="126" t="s">
        <v>9924</v>
      </c>
      <c r="D5200" s="126" t="s">
        <v>9925</v>
      </c>
      <c r="E5200" s="126" t="s">
        <v>288</v>
      </c>
      <c r="F5200" s="126" t="s">
        <v>591</v>
      </c>
      <c r="G5200" s="126" t="s">
        <v>417</v>
      </c>
      <c r="H5200" s="126" t="s">
        <v>126</v>
      </c>
      <c r="I5200" s="126" t="s">
        <v>126</v>
      </c>
      <c r="J5200" s="126" t="s">
        <v>7500</v>
      </c>
      <c r="K5200" s="126" t="s">
        <v>504</v>
      </c>
      <c r="L5200" s="126" t="s">
        <v>7501</v>
      </c>
      <c r="M5200" s="130">
        <v>30972.57</v>
      </c>
      <c r="N5200" s="126" t="s">
        <v>290</v>
      </c>
      <c r="O5200" s="126" t="s">
        <v>2160</v>
      </c>
      <c r="P5200" s="130">
        <v>0</v>
      </c>
      <c r="S5200" s="130">
        <v>0</v>
      </c>
      <c r="V5200" s="130">
        <v>30972.57</v>
      </c>
      <c r="X5200" s="126" t="s">
        <v>2161</v>
      </c>
      <c r="Y5200" s="126" t="s">
        <v>517</v>
      </c>
      <c r="Z5200" s="127"/>
      <c r="AA5200" s="128">
        <v>1</v>
      </c>
      <c r="AB5200" s="128">
        <v>84</v>
      </c>
      <c r="AD5200" s="126" t="s">
        <v>562</v>
      </c>
      <c r="AG5200" s="127"/>
      <c r="AI5200" s="127"/>
    </row>
    <row r="5201" spans="1:35" ht="14.85" customHeight="1">
      <c r="A5201" s="130">
        <v>5008132</v>
      </c>
      <c r="B5201" s="126" t="s">
        <v>9926</v>
      </c>
      <c r="C5201" s="126" t="s">
        <v>9927</v>
      </c>
      <c r="D5201" s="126" t="s">
        <v>9928</v>
      </c>
      <c r="E5201" s="126" t="s">
        <v>288</v>
      </c>
      <c r="F5201" s="126" t="s">
        <v>532</v>
      </c>
      <c r="G5201" s="126" t="s">
        <v>441</v>
      </c>
      <c r="H5201" s="126" t="s">
        <v>126</v>
      </c>
      <c r="I5201" s="126" t="s">
        <v>418</v>
      </c>
      <c r="J5201" s="126" t="s">
        <v>1553</v>
      </c>
      <c r="K5201" s="126" t="s">
        <v>504</v>
      </c>
      <c r="L5201" s="126" t="s">
        <v>1554</v>
      </c>
      <c r="M5201" s="130">
        <v>509.6</v>
      </c>
      <c r="O5201" s="126" t="s">
        <v>537</v>
      </c>
      <c r="P5201" s="130">
        <v>0</v>
      </c>
      <c r="S5201" s="130">
        <v>0</v>
      </c>
      <c r="V5201" s="130">
        <v>509.6</v>
      </c>
      <c r="X5201" s="126" t="s">
        <v>7975</v>
      </c>
      <c r="Z5201" s="127"/>
      <c r="AA5201" s="128">
        <v>130</v>
      </c>
      <c r="AB5201" s="128">
        <v>12</v>
      </c>
      <c r="AD5201" s="126" t="s">
        <v>562</v>
      </c>
      <c r="AG5201" s="127"/>
      <c r="AI5201" s="127"/>
    </row>
    <row r="5202" spans="1:35" ht="14.85" customHeight="1">
      <c r="A5202" s="130">
        <v>5011370</v>
      </c>
      <c r="B5202" s="126" t="s">
        <v>413</v>
      </c>
      <c r="C5202" s="126" t="s">
        <v>9929</v>
      </c>
      <c r="E5202" s="126" t="s">
        <v>288</v>
      </c>
      <c r="F5202" s="126" t="s">
        <v>522</v>
      </c>
      <c r="G5202" s="126" t="s">
        <v>4196</v>
      </c>
      <c r="H5202" s="126" t="s">
        <v>524</v>
      </c>
      <c r="I5202" s="126" t="s">
        <v>418</v>
      </c>
      <c r="J5202" s="126" t="s">
        <v>2785</v>
      </c>
      <c r="K5202" s="126" t="s">
        <v>747</v>
      </c>
      <c r="L5202" s="126" t="s">
        <v>1771</v>
      </c>
      <c r="M5202" s="130">
        <v>3078.58</v>
      </c>
      <c r="N5202" s="126" t="s">
        <v>290</v>
      </c>
      <c r="O5202" s="126" t="s">
        <v>528</v>
      </c>
      <c r="P5202" s="130">
        <v>0</v>
      </c>
      <c r="S5202" s="130">
        <v>0</v>
      </c>
      <c r="V5202" s="130">
        <v>3078.58</v>
      </c>
      <c r="X5202" s="126" t="s">
        <v>8909</v>
      </c>
      <c r="Z5202" s="127"/>
      <c r="AA5202" s="128"/>
      <c r="AB5202" s="128"/>
      <c r="AD5202" s="126" t="s">
        <v>1287</v>
      </c>
      <c r="AG5202" s="127"/>
      <c r="AI5202" s="127"/>
    </row>
    <row r="5203" spans="1:35" ht="14.85" customHeight="1">
      <c r="A5203" s="130">
        <v>5010955</v>
      </c>
      <c r="B5203" s="126" t="s">
        <v>413</v>
      </c>
      <c r="C5203" s="126" t="s">
        <v>9930</v>
      </c>
      <c r="D5203" s="126" t="s">
        <v>4022</v>
      </c>
      <c r="E5203" s="126" t="s">
        <v>288</v>
      </c>
      <c r="F5203" s="126" t="s">
        <v>491</v>
      </c>
      <c r="G5203" s="126" t="s">
        <v>417</v>
      </c>
      <c r="H5203" s="126" t="s">
        <v>126</v>
      </c>
      <c r="I5203" s="126" t="s">
        <v>126</v>
      </c>
      <c r="J5203" s="126" t="s">
        <v>930</v>
      </c>
      <c r="K5203" s="126" t="s">
        <v>504</v>
      </c>
      <c r="L5203" s="126" t="s">
        <v>931</v>
      </c>
      <c r="M5203" s="130">
        <v>2036.16</v>
      </c>
      <c r="N5203" s="126" t="s">
        <v>290</v>
      </c>
      <c r="O5203" s="126" t="s">
        <v>1311</v>
      </c>
      <c r="P5203" s="130">
        <v>0</v>
      </c>
      <c r="S5203" s="130">
        <v>0</v>
      </c>
      <c r="V5203" s="130">
        <v>2262.4</v>
      </c>
      <c r="X5203" s="126" t="s">
        <v>1312</v>
      </c>
      <c r="Y5203" s="126" t="s">
        <v>517</v>
      </c>
      <c r="Z5203" s="127" t="s">
        <v>309</v>
      </c>
      <c r="AA5203" s="128">
        <v>1</v>
      </c>
      <c r="AB5203" s="128">
        <v>60</v>
      </c>
      <c r="AD5203" s="126" t="s">
        <v>562</v>
      </c>
      <c r="AG5203" s="127"/>
      <c r="AI5203" s="127"/>
    </row>
    <row r="5204" spans="1:35" ht="14.85" customHeight="1">
      <c r="A5204" s="130">
        <v>5010954</v>
      </c>
      <c r="B5204" s="126" t="s">
        <v>413</v>
      </c>
      <c r="C5204" s="126" t="s">
        <v>9931</v>
      </c>
      <c r="D5204" s="126" t="s">
        <v>4022</v>
      </c>
      <c r="E5204" s="126" t="s">
        <v>288</v>
      </c>
      <c r="F5204" s="126" t="s">
        <v>491</v>
      </c>
      <c r="G5204" s="126" t="s">
        <v>417</v>
      </c>
      <c r="H5204" s="126" t="s">
        <v>126</v>
      </c>
      <c r="I5204" s="126" t="s">
        <v>126</v>
      </c>
      <c r="J5204" s="126" t="s">
        <v>930</v>
      </c>
      <c r="K5204" s="126" t="s">
        <v>504</v>
      </c>
      <c r="L5204" s="126" t="s">
        <v>931</v>
      </c>
      <c r="M5204" s="130">
        <v>2274.2800000000002</v>
      </c>
      <c r="N5204" s="126" t="s">
        <v>290</v>
      </c>
      <c r="O5204" s="126" t="s">
        <v>1311</v>
      </c>
      <c r="P5204" s="130">
        <v>0</v>
      </c>
      <c r="S5204" s="130">
        <v>0</v>
      </c>
      <c r="V5204" s="130">
        <v>2526.98</v>
      </c>
      <c r="X5204" s="126" t="s">
        <v>1312</v>
      </c>
      <c r="Y5204" s="126" t="s">
        <v>517</v>
      </c>
      <c r="Z5204" s="127" t="s">
        <v>309</v>
      </c>
      <c r="AA5204" s="128">
        <v>1</v>
      </c>
      <c r="AB5204" s="128">
        <v>60</v>
      </c>
      <c r="AD5204" s="126" t="s">
        <v>562</v>
      </c>
      <c r="AG5204" s="127"/>
      <c r="AI5204" s="127"/>
    </row>
    <row r="5205" spans="1:35" ht="14.85" customHeight="1">
      <c r="A5205" s="130">
        <v>5010953</v>
      </c>
      <c r="B5205" s="126" t="s">
        <v>413</v>
      </c>
      <c r="C5205" s="126" t="s">
        <v>9932</v>
      </c>
      <c r="D5205" s="126" t="s">
        <v>4022</v>
      </c>
      <c r="E5205" s="126" t="s">
        <v>288</v>
      </c>
      <c r="F5205" s="126" t="s">
        <v>491</v>
      </c>
      <c r="G5205" s="126" t="s">
        <v>417</v>
      </c>
      <c r="H5205" s="126" t="s">
        <v>126</v>
      </c>
      <c r="I5205" s="126" t="s">
        <v>126</v>
      </c>
      <c r="J5205" s="126" t="s">
        <v>930</v>
      </c>
      <c r="K5205" s="126" t="s">
        <v>504</v>
      </c>
      <c r="L5205" s="126" t="s">
        <v>931</v>
      </c>
      <c r="M5205" s="130">
        <v>6796.79</v>
      </c>
      <c r="N5205" s="126" t="s">
        <v>290</v>
      </c>
      <c r="O5205" s="126" t="s">
        <v>1311</v>
      </c>
      <c r="P5205" s="130">
        <v>0</v>
      </c>
      <c r="S5205" s="130">
        <v>0</v>
      </c>
      <c r="V5205" s="130">
        <v>7551.99</v>
      </c>
      <c r="X5205" s="126" t="s">
        <v>1312</v>
      </c>
      <c r="Y5205" s="126" t="s">
        <v>517</v>
      </c>
      <c r="Z5205" s="127" t="s">
        <v>309</v>
      </c>
      <c r="AA5205" s="128">
        <v>1</v>
      </c>
      <c r="AB5205" s="128">
        <v>60</v>
      </c>
      <c r="AD5205" s="126" t="s">
        <v>562</v>
      </c>
      <c r="AG5205" s="127"/>
      <c r="AI5205" s="127"/>
    </row>
    <row r="5206" spans="1:35" ht="14.85" customHeight="1">
      <c r="A5206" s="130">
        <v>5010952</v>
      </c>
      <c r="B5206" s="126" t="s">
        <v>413</v>
      </c>
      <c r="C5206" s="126" t="s">
        <v>9933</v>
      </c>
      <c r="D5206" s="126" t="s">
        <v>9934</v>
      </c>
      <c r="E5206" s="126" t="s">
        <v>288</v>
      </c>
      <c r="F5206" s="126" t="s">
        <v>491</v>
      </c>
      <c r="G5206" s="126" t="s">
        <v>417</v>
      </c>
      <c r="H5206" s="126" t="s">
        <v>126</v>
      </c>
      <c r="I5206" s="126" t="s">
        <v>126</v>
      </c>
      <c r="J5206" s="126" t="s">
        <v>930</v>
      </c>
      <c r="K5206" s="126" t="s">
        <v>504</v>
      </c>
      <c r="L5206" s="126" t="s">
        <v>931</v>
      </c>
      <c r="M5206" s="130">
        <v>38956.959999999999</v>
      </c>
      <c r="N5206" s="126" t="s">
        <v>290</v>
      </c>
      <c r="O5206" s="126" t="s">
        <v>506</v>
      </c>
      <c r="P5206" s="130">
        <v>0</v>
      </c>
      <c r="S5206" s="130">
        <v>0</v>
      </c>
      <c r="V5206" s="130">
        <v>48148.31</v>
      </c>
      <c r="X5206" s="126" t="s">
        <v>3061</v>
      </c>
      <c r="Z5206" s="127"/>
      <c r="AA5206" s="128">
        <v>1</v>
      </c>
      <c r="AB5206" s="128">
        <v>60</v>
      </c>
      <c r="AD5206" s="126" t="s">
        <v>562</v>
      </c>
      <c r="AG5206" s="127"/>
      <c r="AI5206" s="127"/>
    </row>
    <row r="5207" spans="1:35" ht="14.85" customHeight="1">
      <c r="A5207" s="130">
        <v>5010204</v>
      </c>
      <c r="B5207" s="126" t="s">
        <v>413</v>
      </c>
      <c r="C5207" s="126" t="s">
        <v>7086</v>
      </c>
      <c r="D5207" s="126" t="s">
        <v>7088</v>
      </c>
      <c r="E5207" s="126" t="s">
        <v>288</v>
      </c>
      <c r="F5207" s="126" t="s">
        <v>364</v>
      </c>
      <c r="G5207" s="126" t="s">
        <v>417</v>
      </c>
      <c r="H5207" s="126" t="s">
        <v>126</v>
      </c>
      <c r="I5207" s="126" t="s">
        <v>126</v>
      </c>
      <c r="J5207" s="126" t="s">
        <v>2879</v>
      </c>
      <c r="K5207" s="126" t="s">
        <v>443</v>
      </c>
      <c r="L5207" s="126" t="s">
        <v>2880</v>
      </c>
      <c r="M5207" s="130">
        <v>9739.52</v>
      </c>
      <c r="O5207" s="126" t="s">
        <v>486</v>
      </c>
      <c r="P5207" s="130">
        <v>0</v>
      </c>
      <c r="S5207" s="130">
        <v>0</v>
      </c>
      <c r="V5207" s="130">
        <v>13800</v>
      </c>
      <c r="X5207" s="126" t="s">
        <v>549</v>
      </c>
      <c r="Z5207" s="127"/>
      <c r="AA5207" s="128">
        <v>2</v>
      </c>
      <c r="AB5207" s="128">
        <v>60</v>
      </c>
      <c r="AC5207" s="126" t="s">
        <v>366</v>
      </c>
      <c r="AD5207" s="126" t="s">
        <v>1801</v>
      </c>
      <c r="AG5207" s="127"/>
      <c r="AI5207" s="127"/>
    </row>
    <row r="5208" spans="1:35" ht="14.85" customHeight="1">
      <c r="A5208" s="130">
        <v>5011587</v>
      </c>
      <c r="B5208" s="126" t="s">
        <v>413</v>
      </c>
      <c r="C5208" s="126" t="s">
        <v>9935</v>
      </c>
      <c r="E5208" s="126" t="s">
        <v>288</v>
      </c>
      <c r="F5208" s="126" t="s">
        <v>364</v>
      </c>
      <c r="G5208" s="126" t="s">
        <v>417</v>
      </c>
      <c r="H5208" s="126" t="s">
        <v>126</v>
      </c>
      <c r="I5208" s="126" t="s">
        <v>126</v>
      </c>
      <c r="J5208" s="126" t="s">
        <v>8245</v>
      </c>
      <c r="K5208" s="126" t="s">
        <v>747</v>
      </c>
      <c r="L5208" s="126" t="s">
        <v>8246</v>
      </c>
      <c r="M5208" s="130">
        <v>6817.44</v>
      </c>
      <c r="O5208" s="126" t="s">
        <v>365</v>
      </c>
      <c r="P5208" s="130">
        <v>0</v>
      </c>
      <c r="S5208" s="130">
        <v>0</v>
      </c>
      <c r="V5208" s="130">
        <v>7693.89</v>
      </c>
      <c r="X5208" s="126" t="s">
        <v>469</v>
      </c>
      <c r="Z5208" s="127"/>
      <c r="AA5208" s="128">
        <v>1</v>
      </c>
      <c r="AB5208" s="128">
        <v>60</v>
      </c>
      <c r="AC5208" s="126" t="s">
        <v>366</v>
      </c>
      <c r="AD5208" s="126" t="s">
        <v>1750</v>
      </c>
      <c r="AG5208" s="127"/>
      <c r="AI5208" s="127"/>
    </row>
    <row r="5209" spans="1:35" ht="14.85" customHeight="1">
      <c r="A5209" s="130">
        <v>5011243</v>
      </c>
      <c r="B5209" s="126" t="s">
        <v>413</v>
      </c>
      <c r="C5209" s="126" t="s">
        <v>7341</v>
      </c>
      <c r="D5209" s="126" t="s">
        <v>9936</v>
      </c>
      <c r="E5209" s="126" t="s">
        <v>288</v>
      </c>
      <c r="F5209" s="126" t="s">
        <v>522</v>
      </c>
      <c r="G5209" s="126" t="s">
        <v>9937</v>
      </c>
      <c r="H5209" s="126" t="s">
        <v>524</v>
      </c>
      <c r="I5209" s="126" t="s">
        <v>418</v>
      </c>
      <c r="J5209" s="126" t="s">
        <v>4903</v>
      </c>
      <c r="K5209" s="126" t="s">
        <v>613</v>
      </c>
      <c r="L5209" s="126" t="s">
        <v>3892</v>
      </c>
      <c r="M5209" s="130">
        <v>1100.73</v>
      </c>
      <c r="N5209" s="126" t="s">
        <v>290</v>
      </c>
      <c r="O5209" s="126" t="s">
        <v>528</v>
      </c>
      <c r="P5209" s="130">
        <v>0</v>
      </c>
      <c r="S5209" s="130">
        <v>0</v>
      </c>
      <c r="V5209" s="130">
        <v>1100.73</v>
      </c>
      <c r="X5209" s="126" t="s">
        <v>4427</v>
      </c>
      <c r="Z5209" s="127"/>
      <c r="AA5209" s="128"/>
      <c r="AB5209" s="128"/>
      <c r="AD5209" s="126" t="s">
        <v>1222</v>
      </c>
      <c r="AG5209" s="127"/>
      <c r="AI5209" s="127"/>
    </row>
    <row r="5210" spans="1:35" ht="14.85" customHeight="1">
      <c r="A5210" s="130">
        <v>5011242</v>
      </c>
      <c r="B5210" s="126" t="s">
        <v>413</v>
      </c>
      <c r="C5210" s="126" t="s">
        <v>7341</v>
      </c>
      <c r="D5210" s="126" t="s">
        <v>9938</v>
      </c>
      <c r="E5210" s="126" t="s">
        <v>288</v>
      </c>
      <c r="F5210" s="126" t="s">
        <v>522</v>
      </c>
      <c r="G5210" s="126" t="s">
        <v>9939</v>
      </c>
      <c r="H5210" s="126" t="s">
        <v>524</v>
      </c>
      <c r="I5210" s="126" t="s">
        <v>418</v>
      </c>
      <c r="J5210" s="126" t="s">
        <v>4903</v>
      </c>
      <c r="K5210" s="126" t="s">
        <v>613</v>
      </c>
      <c r="L5210" s="126" t="s">
        <v>3892</v>
      </c>
      <c r="M5210" s="130">
        <v>1441.3</v>
      </c>
      <c r="N5210" s="126" t="s">
        <v>290</v>
      </c>
      <c r="O5210" s="126" t="s">
        <v>528</v>
      </c>
      <c r="P5210" s="130">
        <v>0</v>
      </c>
      <c r="S5210" s="130">
        <v>0</v>
      </c>
      <c r="V5210" s="130">
        <v>1441.3</v>
      </c>
      <c r="X5210" s="126" t="s">
        <v>4427</v>
      </c>
      <c r="Z5210" s="127"/>
      <c r="AA5210" s="128"/>
      <c r="AB5210" s="128"/>
      <c r="AD5210" s="126" t="s">
        <v>1222</v>
      </c>
      <c r="AG5210" s="127"/>
      <c r="AI5210" s="127"/>
    </row>
    <row r="5211" spans="1:35" ht="14.85" customHeight="1">
      <c r="A5211" s="130">
        <v>5010203</v>
      </c>
      <c r="B5211" s="126" t="s">
        <v>413</v>
      </c>
      <c r="C5211" s="126" t="s">
        <v>7086</v>
      </c>
      <c r="D5211" s="126" t="s">
        <v>7088</v>
      </c>
      <c r="E5211" s="126" t="s">
        <v>288</v>
      </c>
      <c r="F5211" s="126" t="s">
        <v>364</v>
      </c>
      <c r="G5211" s="126" t="s">
        <v>417</v>
      </c>
      <c r="H5211" s="126" t="s">
        <v>126</v>
      </c>
      <c r="I5211" s="126" t="s">
        <v>126</v>
      </c>
      <c r="J5211" s="126" t="s">
        <v>2879</v>
      </c>
      <c r="K5211" s="126" t="s">
        <v>443</v>
      </c>
      <c r="L5211" s="126" t="s">
        <v>2880</v>
      </c>
      <c r="M5211" s="130">
        <v>9739.52</v>
      </c>
      <c r="O5211" s="126" t="s">
        <v>486</v>
      </c>
      <c r="P5211" s="130">
        <v>0</v>
      </c>
      <c r="S5211" s="130">
        <v>0</v>
      </c>
      <c r="V5211" s="130">
        <v>13800</v>
      </c>
      <c r="X5211" s="126" t="s">
        <v>487</v>
      </c>
      <c r="Z5211" s="127"/>
      <c r="AA5211" s="128">
        <v>1</v>
      </c>
      <c r="AB5211" s="128">
        <v>60</v>
      </c>
      <c r="AC5211" s="126" t="s">
        <v>366</v>
      </c>
      <c r="AD5211" s="126" t="s">
        <v>1801</v>
      </c>
      <c r="AG5211" s="127"/>
      <c r="AI5211" s="127"/>
    </row>
    <row r="5212" spans="1:35" ht="14.85" customHeight="1">
      <c r="A5212" s="130">
        <v>5010452</v>
      </c>
      <c r="B5212" s="126" t="s">
        <v>9940</v>
      </c>
      <c r="C5212" s="126" t="s">
        <v>9941</v>
      </c>
      <c r="D5212" s="126" t="s">
        <v>9942</v>
      </c>
      <c r="E5212" s="126" t="s">
        <v>288</v>
      </c>
      <c r="F5212" s="126" t="s">
        <v>491</v>
      </c>
      <c r="G5212" s="126" t="s">
        <v>417</v>
      </c>
      <c r="H5212" s="126" t="s">
        <v>126</v>
      </c>
      <c r="I5212" s="126" t="s">
        <v>126</v>
      </c>
      <c r="J5212" s="126" t="s">
        <v>7611</v>
      </c>
      <c r="K5212" s="126" t="s">
        <v>420</v>
      </c>
      <c r="L5212" s="126" t="s">
        <v>5771</v>
      </c>
      <c r="M5212" s="130">
        <v>1363.04</v>
      </c>
      <c r="O5212" s="126" t="s">
        <v>492</v>
      </c>
      <c r="P5212" s="130">
        <v>0</v>
      </c>
      <c r="S5212" s="130">
        <v>0</v>
      </c>
      <c r="V5212" s="130">
        <v>2171.8000000000002</v>
      </c>
      <c r="X5212" s="126" t="s">
        <v>5727</v>
      </c>
      <c r="Z5212" s="127"/>
      <c r="AA5212" s="128">
        <v>1</v>
      </c>
      <c r="AB5212" s="128">
        <v>60</v>
      </c>
      <c r="AD5212" s="126" t="s">
        <v>562</v>
      </c>
      <c r="AG5212" s="127"/>
      <c r="AI5212" s="127"/>
    </row>
    <row r="5213" spans="1:35" ht="14.85" customHeight="1">
      <c r="A5213" s="130">
        <v>5010451</v>
      </c>
      <c r="B5213" s="126" t="s">
        <v>9943</v>
      </c>
      <c r="C5213" s="126" t="s">
        <v>9944</v>
      </c>
      <c r="D5213" s="126" t="s">
        <v>9945</v>
      </c>
      <c r="E5213" s="126" t="s">
        <v>288</v>
      </c>
      <c r="F5213" s="126" t="s">
        <v>491</v>
      </c>
      <c r="G5213" s="126" t="s">
        <v>417</v>
      </c>
      <c r="H5213" s="126" t="s">
        <v>126</v>
      </c>
      <c r="I5213" s="126" t="s">
        <v>126</v>
      </c>
      <c r="J5213" s="126" t="s">
        <v>7611</v>
      </c>
      <c r="K5213" s="126" t="s">
        <v>420</v>
      </c>
      <c r="L5213" s="126" t="s">
        <v>5771</v>
      </c>
      <c r="M5213" s="130">
        <v>1947.68</v>
      </c>
      <c r="O5213" s="126" t="s">
        <v>492</v>
      </c>
      <c r="P5213" s="130">
        <v>0</v>
      </c>
      <c r="S5213" s="130">
        <v>0</v>
      </c>
      <c r="V5213" s="130">
        <v>2225.39</v>
      </c>
      <c r="X5213" s="126" t="s">
        <v>1881</v>
      </c>
      <c r="Z5213" s="127"/>
      <c r="AA5213" s="128">
        <v>1</v>
      </c>
      <c r="AB5213" s="128">
        <v>60</v>
      </c>
      <c r="AD5213" s="126" t="s">
        <v>562</v>
      </c>
      <c r="AG5213" s="127"/>
      <c r="AI5213" s="127"/>
    </row>
    <row r="5214" spans="1:35" ht="14.85" customHeight="1">
      <c r="A5214" s="130">
        <v>5010449</v>
      </c>
      <c r="B5214" s="126" t="s">
        <v>413</v>
      </c>
      <c r="C5214" s="126" t="s">
        <v>9946</v>
      </c>
      <c r="D5214" s="126" t="s">
        <v>9947</v>
      </c>
      <c r="E5214" s="126" t="s">
        <v>288</v>
      </c>
      <c r="F5214" s="126" t="s">
        <v>522</v>
      </c>
      <c r="G5214" s="126" t="s">
        <v>801</v>
      </c>
      <c r="H5214" s="126" t="s">
        <v>524</v>
      </c>
      <c r="I5214" s="126" t="s">
        <v>418</v>
      </c>
      <c r="J5214" s="126" t="s">
        <v>3320</v>
      </c>
      <c r="K5214" s="126" t="s">
        <v>747</v>
      </c>
      <c r="L5214" s="126" t="s">
        <v>3321</v>
      </c>
      <c r="M5214" s="130">
        <v>1548.51</v>
      </c>
      <c r="N5214" s="126" t="s">
        <v>290</v>
      </c>
      <c r="O5214" s="126" t="s">
        <v>621</v>
      </c>
      <c r="P5214" s="130">
        <v>0</v>
      </c>
      <c r="S5214" s="130">
        <v>0</v>
      </c>
      <c r="V5214" s="130">
        <v>1548.51</v>
      </c>
      <c r="X5214" s="126" t="s">
        <v>2692</v>
      </c>
      <c r="Z5214" s="127"/>
      <c r="AA5214" s="128"/>
      <c r="AB5214" s="128"/>
      <c r="AD5214" s="126" t="s">
        <v>1801</v>
      </c>
      <c r="AG5214" s="127"/>
      <c r="AI5214" s="127"/>
    </row>
    <row r="5215" spans="1:35" ht="14.85" customHeight="1">
      <c r="A5215" s="130">
        <v>5010448</v>
      </c>
      <c r="B5215" s="126" t="s">
        <v>413</v>
      </c>
      <c r="C5215" s="126" t="s">
        <v>9948</v>
      </c>
      <c r="D5215" s="126" t="s">
        <v>9949</v>
      </c>
      <c r="E5215" s="126" t="s">
        <v>288</v>
      </c>
      <c r="F5215" s="126" t="s">
        <v>522</v>
      </c>
      <c r="G5215" s="126" t="s">
        <v>523</v>
      </c>
      <c r="H5215" s="126" t="s">
        <v>524</v>
      </c>
      <c r="I5215" s="126" t="s">
        <v>418</v>
      </c>
      <c r="J5215" s="126" t="s">
        <v>3890</v>
      </c>
      <c r="K5215" s="126" t="s">
        <v>3891</v>
      </c>
      <c r="L5215" s="126" t="s">
        <v>3892</v>
      </c>
      <c r="M5215" s="130">
        <v>1635.36</v>
      </c>
      <c r="N5215" s="126" t="s">
        <v>290</v>
      </c>
      <c r="O5215" s="126" t="s">
        <v>528</v>
      </c>
      <c r="P5215" s="130">
        <v>0</v>
      </c>
      <c r="S5215" s="130">
        <v>0</v>
      </c>
      <c r="V5215" s="130">
        <v>1635.36</v>
      </c>
      <c r="X5215" s="126" t="s">
        <v>529</v>
      </c>
      <c r="Z5215" s="127"/>
      <c r="AA5215" s="128"/>
      <c r="AB5215" s="128"/>
      <c r="AD5215" s="126" t="s">
        <v>615</v>
      </c>
      <c r="AG5215" s="127"/>
      <c r="AI5215" s="127"/>
    </row>
    <row r="5216" spans="1:35" ht="14.85" customHeight="1">
      <c r="A5216" s="130">
        <v>5010447</v>
      </c>
      <c r="B5216" s="126" t="s">
        <v>9950</v>
      </c>
      <c r="C5216" s="126" t="s">
        <v>9951</v>
      </c>
      <c r="D5216" s="126" t="s">
        <v>9952</v>
      </c>
      <c r="E5216" s="126" t="s">
        <v>288</v>
      </c>
      <c r="F5216" s="126" t="s">
        <v>522</v>
      </c>
      <c r="G5216" s="126" t="s">
        <v>6662</v>
      </c>
      <c r="H5216" s="126" t="s">
        <v>524</v>
      </c>
      <c r="I5216" s="126" t="s">
        <v>418</v>
      </c>
      <c r="J5216" s="126" t="s">
        <v>3352</v>
      </c>
      <c r="K5216" s="126" t="s">
        <v>613</v>
      </c>
      <c r="L5216" s="126" t="s">
        <v>728</v>
      </c>
      <c r="M5216" s="130">
        <v>2398.14</v>
      </c>
      <c r="N5216" s="126" t="s">
        <v>290</v>
      </c>
      <c r="O5216" s="126" t="s">
        <v>621</v>
      </c>
      <c r="P5216" s="130">
        <v>0</v>
      </c>
      <c r="S5216" s="130">
        <v>0</v>
      </c>
      <c r="V5216" s="130">
        <v>2398.14</v>
      </c>
      <c r="X5216" s="126" t="s">
        <v>3577</v>
      </c>
      <c r="Z5216" s="127"/>
      <c r="AA5216" s="128"/>
      <c r="AB5216" s="128"/>
      <c r="AD5216" s="126" t="s">
        <v>562</v>
      </c>
      <c r="AG5216" s="127"/>
      <c r="AI5216" s="127"/>
    </row>
    <row r="5217" spans="1:35" ht="14.85" customHeight="1">
      <c r="A5217" s="130">
        <v>5010446</v>
      </c>
      <c r="B5217" s="126" t="s">
        <v>413</v>
      </c>
      <c r="C5217" s="126" t="s">
        <v>9953</v>
      </c>
      <c r="D5217" s="126" t="s">
        <v>9954</v>
      </c>
      <c r="E5217" s="126" t="s">
        <v>288</v>
      </c>
      <c r="F5217" s="126" t="s">
        <v>522</v>
      </c>
      <c r="G5217" s="126" t="s">
        <v>9955</v>
      </c>
      <c r="H5217" s="126" t="s">
        <v>524</v>
      </c>
      <c r="I5217" s="126" t="s">
        <v>418</v>
      </c>
      <c r="J5217" s="126" t="s">
        <v>9300</v>
      </c>
      <c r="K5217" s="126" t="s">
        <v>613</v>
      </c>
      <c r="L5217" s="126" t="s">
        <v>728</v>
      </c>
      <c r="M5217" s="130">
        <v>926.57</v>
      </c>
      <c r="N5217" s="126" t="s">
        <v>290</v>
      </c>
      <c r="O5217" s="126" t="s">
        <v>621</v>
      </c>
      <c r="P5217" s="130">
        <v>0</v>
      </c>
      <c r="S5217" s="130">
        <v>0</v>
      </c>
      <c r="V5217" s="130">
        <v>926.57</v>
      </c>
      <c r="X5217" s="126" t="s">
        <v>9305</v>
      </c>
      <c r="Z5217" s="127"/>
      <c r="AA5217" s="128"/>
      <c r="AB5217" s="128"/>
      <c r="AD5217" s="126" t="s">
        <v>615</v>
      </c>
      <c r="AG5217" s="127"/>
      <c r="AI5217" s="127"/>
    </row>
    <row r="5218" spans="1:35" ht="14.85" customHeight="1">
      <c r="A5218" s="130">
        <v>5010445</v>
      </c>
      <c r="B5218" s="126" t="s">
        <v>9956</v>
      </c>
      <c r="C5218" s="126" t="s">
        <v>9957</v>
      </c>
      <c r="D5218" s="126" t="s">
        <v>9958</v>
      </c>
      <c r="E5218" s="126" t="s">
        <v>288</v>
      </c>
      <c r="F5218" s="126" t="s">
        <v>522</v>
      </c>
      <c r="G5218" s="126" t="s">
        <v>6662</v>
      </c>
      <c r="H5218" s="126" t="s">
        <v>524</v>
      </c>
      <c r="I5218" s="126" t="s">
        <v>418</v>
      </c>
      <c r="J5218" s="126" t="s">
        <v>3352</v>
      </c>
      <c r="K5218" s="126" t="s">
        <v>613</v>
      </c>
      <c r="L5218" s="126" t="s">
        <v>728</v>
      </c>
      <c r="M5218" s="130">
        <v>1715.57</v>
      </c>
      <c r="N5218" s="126" t="s">
        <v>290</v>
      </c>
      <c r="O5218" s="126" t="s">
        <v>621</v>
      </c>
      <c r="P5218" s="130">
        <v>0</v>
      </c>
      <c r="S5218" s="130">
        <v>0</v>
      </c>
      <c r="V5218" s="130">
        <v>1715.57</v>
      </c>
      <c r="X5218" s="126" t="s">
        <v>3577</v>
      </c>
      <c r="Z5218" s="127"/>
      <c r="AA5218" s="128"/>
      <c r="AB5218" s="128"/>
      <c r="AD5218" s="126" t="s">
        <v>562</v>
      </c>
      <c r="AG5218" s="127"/>
      <c r="AI5218" s="127"/>
    </row>
    <row r="5219" spans="1:35" ht="14.85" customHeight="1">
      <c r="A5219" s="130">
        <v>5010443</v>
      </c>
      <c r="B5219" s="126" t="s">
        <v>9959</v>
      </c>
      <c r="C5219" s="126" t="s">
        <v>9951</v>
      </c>
      <c r="D5219" s="126" t="s">
        <v>9960</v>
      </c>
      <c r="E5219" s="126" t="s">
        <v>288</v>
      </c>
      <c r="F5219" s="126" t="s">
        <v>522</v>
      </c>
      <c r="G5219" s="126" t="s">
        <v>1504</v>
      </c>
      <c r="H5219" s="126" t="s">
        <v>524</v>
      </c>
      <c r="I5219" s="126" t="s">
        <v>418</v>
      </c>
      <c r="J5219" s="126" t="s">
        <v>3352</v>
      </c>
      <c r="K5219" s="126" t="s">
        <v>613</v>
      </c>
      <c r="L5219" s="126" t="s">
        <v>728</v>
      </c>
      <c r="M5219" s="130">
        <v>607.58000000000004</v>
      </c>
      <c r="N5219" s="126" t="s">
        <v>290</v>
      </c>
      <c r="O5219" s="126" t="s">
        <v>621</v>
      </c>
      <c r="P5219" s="130">
        <v>0</v>
      </c>
      <c r="S5219" s="130">
        <v>0</v>
      </c>
      <c r="V5219" s="130">
        <v>607.58000000000004</v>
      </c>
      <c r="X5219" s="126" t="s">
        <v>3577</v>
      </c>
      <c r="Z5219" s="127"/>
      <c r="AA5219" s="128"/>
      <c r="AB5219" s="128"/>
      <c r="AD5219" s="126" t="s">
        <v>615</v>
      </c>
      <c r="AG5219" s="127"/>
      <c r="AI5219" s="127"/>
    </row>
    <row r="5220" spans="1:35" ht="14.85" customHeight="1">
      <c r="A5220" s="130">
        <v>5010442</v>
      </c>
      <c r="B5220" s="126" t="s">
        <v>9961</v>
      </c>
      <c r="C5220" s="126" t="s">
        <v>9962</v>
      </c>
      <c r="D5220" s="126" t="s">
        <v>9963</v>
      </c>
      <c r="E5220" s="126" t="s">
        <v>288</v>
      </c>
      <c r="F5220" s="126" t="s">
        <v>522</v>
      </c>
      <c r="G5220" s="126" t="s">
        <v>9955</v>
      </c>
      <c r="H5220" s="126" t="s">
        <v>524</v>
      </c>
      <c r="I5220" s="126" t="s">
        <v>418</v>
      </c>
      <c r="J5220" s="126" t="s">
        <v>3352</v>
      </c>
      <c r="K5220" s="126" t="s">
        <v>613</v>
      </c>
      <c r="L5220" s="126" t="s">
        <v>728</v>
      </c>
      <c r="M5220" s="130">
        <v>926.57</v>
      </c>
      <c r="N5220" s="126" t="s">
        <v>290</v>
      </c>
      <c r="O5220" s="126" t="s">
        <v>621</v>
      </c>
      <c r="P5220" s="130">
        <v>0</v>
      </c>
      <c r="S5220" s="130">
        <v>0</v>
      </c>
      <c r="V5220" s="130">
        <v>926.57</v>
      </c>
      <c r="X5220" s="126" t="s">
        <v>9305</v>
      </c>
      <c r="Z5220" s="127"/>
      <c r="AA5220" s="128"/>
      <c r="AB5220" s="128"/>
      <c r="AD5220" s="126" t="s">
        <v>615</v>
      </c>
      <c r="AG5220" s="127"/>
      <c r="AI5220" s="127"/>
    </row>
    <row r="5221" spans="1:35" ht="14.85" customHeight="1">
      <c r="A5221" s="130">
        <v>5010441</v>
      </c>
      <c r="B5221" s="126" t="s">
        <v>9964</v>
      </c>
      <c r="C5221" s="126" t="s">
        <v>9965</v>
      </c>
      <c r="D5221" s="126" t="s">
        <v>9966</v>
      </c>
      <c r="E5221" s="126" t="s">
        <v>288</v>
      </c>
      <c r="F5221" s="126" t="s">
        <v>491</v>
      </c>
      <c r="G5221" s="126" t="s">
        <v>417</v>
      </c>
      <c r="H5221" s="126" t="s">
        <v>126</v>
      </c>
      <c r="I5221" s="126" t="s">
        <v>126</v>
      </c>
      <c r="J5221" s="126" t="s">
        <v>7611</v>
      </c>
      <c r="K5221" s="126" t="s">
        <v>420</v>
      </c>
      <c r="L5221" s="126" t="s">
        <v>5771</v>
      </c>
      <c r="M5221" s="130">
        <v>925.12</v>
      </c>
      <c r="O5221" s="126" t="s">
        <v>1081</v>
      </c>
      <c r="P5221" s="130">
        <v>0</v>
      </c>
      <c r="S5221" s="130">
        <v>0</v>
      </c>
      <c r="V5221" s="130">
        <v>2981.14</v>
      </c>
      <c r="X5221" s="126" t="s">
        <v>1082</v>
      </c>
      <c r="Z5221" s="127"/>
      <c r="AA5221" s="128">
        <v>1</v>
      </c>
      <c r="AB5221" s="128">
        <v>36</v>
      </c>
      <c r="AD5221" s="126" t="s">
        <v>562</v>
      </c>
      <c r="AG5221" s="127"/>
      <c r="AI5221" s="127"/>
    </row>
    <row r="5222" spans="1:35" ht="14.85" customHeight="1">
      <c r="A5222" s="130">
        <v>5010440</v>
      </c>
      <c r="B5222" s="126" t="s">
        <v>9967</v>
      </c>
      <c r="C5222" s="126" t="s">
        <v>9968</v>
      </c>
      <c r="D5222" s="126" t="s">
        <v>9969</v>
      </c>
      <c r="E5222" s="126" t="s">
        <v>288</v>
      </c>
      <c r="F5222" s="126" t="s">
        <v>491</v>
      </c>
      <c r="G5222" s="126" t="s">
        <v>417</v>
      </c>
      <c r="H5222" s="126" t="s">
        <v>126</v>
      </c>
      <c r="I5222" s="126" t="s">
        <v>126</v>
      </c>
      <c r="J5222" s="126" t="s">
        <v>7611</v>
      </c>
      <c r="K5222" s="126" t="s">
        <v>420</v>
      </c>
      <c r="L5222" s="126" t="s">
        <v>5771</v>
      </c>
      <c r="M5222" s="130">
        <v>925.12</v>
      </c>
      <c r="O5222" s="126" t="s">
        <v>1081</v>
      </c>
      <c r="P5222" s="130">
        <v>0</v>
      </c>
      <c r="S5222" s="130">
        <v>0</v>
      </c>
      <c r="V5222" s="130">
        <v>2725.98</v>
      </c>
      <c r="X5222" s="126" t="s">
        <v>1082</v>
      </c>
      <c r="Z5222" s="127"/>
      <c r="AA5222" s="128">
        <v>1</v>
      </c>
      <c r="AB5222" s="128">
        <v>36</v>
      </c>
      <c r="AD5222" s="126" t="s">
        <v>562</v>
      </c>
      <c r="AG5222" s="127"/>
      <c r="AI5222" s="127"/>
    </row>
    <row r="5223" spans="1:35" ht="14.85" customHeight="1">
      <c r="A5223" s="130">
        <v>5010439</v>
      </c>
      <c r="B5223" s="126" t="s">
        <v>9970</v>
      </c>
      <c r="C5223" s="126" t="s">
        <v>9971</v>
      </c>
      <c r="D5223" s="126" t="s">
        <v>9972</v>
      </c>
      <c r="E5223" s="126" t="s">
        <v>288</v>
      </c>
      <c r="F5223" s="126" t="s">
        <v>491</v>
      </c>
      <c r="G5223" s="126" t="s">
        <v>417</v>
      </c>
      <c r="H5223" s="126" t="s">
        <v>126</v>
      </c>
      <c r="I5223" s="126" t="s">
        <v>126</v>
      </c>
      <c r="J5223" s="126" t="s">
        <v>7611</v>
      </c>
      <c r="K5223" s="126" t="s">
        <v>420</v>
      </c>
      <c r="L5223" s="126" t="s">
        <v>5771</v>
      </c>
      <c r="M5223" s="130">
        <v>925.12</v>
      </c>
      <c r="O5223" s="126" t="s">
        <v>1081</v>
      </c>
      <c r="P5223" s="130">
        <v>0</v>
      </c>
      <c r="S5223" s="130">
        <v>0</v>
      </c>
      <c r="V5223" s="130">
        <v>2051.92</v>
      </c>
      <c r="X5223" s="126" t="s">
        <v>1082</v>
      </c>
      <c r="Z5223" s="127"/>
      <c r="AA5223" s="128">
        <v>1</v>
      </c>
      <c r="AB5223" s="128">
        <v>36</v>
      </c>
      <c r="AD5223" s="126" t="s">
        <v>562</v>
      </c>
      <c r="AG5223" s="127"/>
      <c r="AI5223" s="127"/>
    </row>
    <row r="5224" spans="1:35" ht="14.85" customHeight="1">
      <c r="A5224" s="130">
        <v>5010438</v>
      </c>
      <c r="B5224" s="126" t="s">
        <v>9973</v>
      </c>
      <c r="C5224" s="126" t="s">
        <v>9974</v>
      </c>
      <c r="D5224" s="126" t="s">
        <v>9975</v>
      </c>
      <c r="E5224" s="126" t="s">
        <v>288</v>
      </c>
      <c r="F5224" s="126" t="s">
        <v>491</v>
      </c>
      <c r="G5224" s="126" t="s">
        <v>417</v>
      </c>
      <c r="H5224" s="126" t="s">
        <v>126</v>
      </c>
      <c r="I5224" s="126" t="s">
        <v>126</v>
      </c>
      <c r="J5224" s="126" t="s">
        <v>7611</v>
      </c>
      <c r="K5224" s="126" t="s">
        <v>420</v>
      </c>
      <c r="L5224" s="126" t="s">
        <v>5771</v>
      </c>
      <c r="M5224" s="130">
        <v>925.12</v>
      </c>
      <c r="O5224" s="126" t="s">
        <v>1081</v>
      </c>
      <c r="P5224" s="130">
        <v>0</v>
      </c>
      <c r="S5224" s="130">
        <v>0</v>
      </c>
      <c r="V5224" s="130">
        <v>1676.4</v>
      </c>
      <c r="X5224" s="126" t="s">
        <v>1082</v>
      </c>
      <c r="Z5224" s="127"/>
      <c r="AA5224" s="128">
        <v>1</v>
      </c>
      <c r="AB5224" s="128">
        <v>36</v>
      </c>
      <c r="AD5224" s="126" t="s">
        <v>562</v>
      </c>
      <c r="AG5224" s="127"/>
      <c r="AI5224" s="127"/>
    </row>
    <row r="5225" spans="1:35" ht="14.85" customHeight="1">
      <c r="A5225" s="130">
        <v>5009226</v>
      </c>
      <c r="B5225" s="126" t="s">
        <v>9976</v>
      </c>
      <c r="C5225" s="126" t="s">
        <v>9977</v>
      </c>
      <c r="D5225" s="126" t="s">
        <v>9978</v>
      </c>
      <c r="E5225" s="126" t="s">
        <v>288</v>
      </c>
      <c r="F5225" s="126" t="s">
        <v>491</v>
      </c>
      <c r="G5225" s="126" t="s">
        <v>417</v>
      </c>
      <c r="H5225" s="126" t="s">
        <v>126</v>
      </c>
      <c r="I5225" s="126" t="s">
        <v>126</v>
      </c>
      <c r="J5225" s="126" t="s">
        <v>930</v>
      </c>
      <c r="K5225" s="126" t="s">
        <v>504</v>
      </c>
      <c r="L5225" s="126" t="s">
        <v>931</v>
      </c>
      <c r="M5225" s="130">
        <v>7304.64</v>
      </c>
      <c r="N5225" s="126" t="s">
        <v>290</v>
      </c>
      <c r="O5225" s="126" t="s">
        <v>833</v>
      </c>
      <c r="P5225" s="130">
        <v>0</v>
      </c>
      <c r="S5225" s="130">
        <v>0</v>
      </c>
      <c r="V5225" s="130">
        <v>9192.76</v>
      </c>
      <c r="X5225" s="126" t="s">
        <v>834</v>
      </c>
      <c r="Z5225" s="127"/>
      <c r="AA5225" s="128">
        <v>1</v>
      </c>
      <c r="AB5225" s="128">
        <v>36</v>
      </c>
      <c r="AD5225" s="126" t="s">
        <v>562</v>
      </c>
      <c r="AG5225" s="127"/>
      <c r="AI5225" s="127"/>
    </row>
    <row r="5226" spans="1:35" ht="14.85" customHeight="1">
      <c r="A5226" s="130">
        <v>5009224</v>
      </c>
      <c r="B5226" s="126" t="s">
        <v>9979</v>
      </c>
      <c r="C5226" s="126" t="s">
        <v>9980</v>
      </c>
      <c r="D5226" s="126" t="s">
        <v>9981</v>
      </c>
      <c r="E5226" s="126" t="s">
        <v>288</v>
      </c>
      <c r="F5226" s="126" t="s">
        <v>491</v>
      </c>
      <c r="G5226" s="126" t="s">
        <v>417</v>
      </c>
      <c r="H5226" s="126" t="s">
        <v>126</v>
      </c>
      <c r="I5226" s="126" t="s">
        <v>126</v>
      </c>
      <c r="J5226" s="126" t="s">
        <v>930</v>
      </c>
      <c r="K5226" s="126" t="s">
        <v>504</v>
      </c>
      <c r="L5226" s="126" t="s">
        <v>931</v>
      </c>
      <c r="M5226" s="130">
        <v>2142.56</v>
      </c>
      <c r="N5226" s="126" t="s">
        <v>290</v>
      </c>
      <c r="O5226" s="126" t="s">
        <v>833</v>
      </c>
      <c r="P5226" s="130">
        <v>0</v>
      </c>
      <c r="S5226" s="130">
        <v>0</v>
      </c>
      <c r="V5226" s="130">
        <v>5044.8500000000004</v>
      </c>
      <c r="X5226" s="126" t="s">
        <v>2631</v>
      </c>
      <c r="Z5226" s="127"/>
      <c r="AA5226" s="128">
        <v>1</v>
      </c>
      <c r="AB5226" s="128">
        <v>36</v>
      </c>
      <c r="AD5226" s="126" t="s">
        <v>562</v>
      </c>
      <c r="AG5226" s="127"/>
      <c r="AI5226" s="127"/>
    </row>
    <row r="5227" spans="1:35" ht="14.85" customHeight="1">
      <c r="A5227" s="130">
        <v>5008445</v>
      </c>
      <c r="B5227" s="126" t="s">
        <v>6602</v>
      </c>
      <c r="C5227" s="126" t="s">
        <v>6573</v>
      </c>
      <c r="D5227" s="126" t="s">
        <v>9982</v>
      </c>
      <c r="E5227" s="126" t="s">
        <v>288</v>
      </c>
      <c r="F5227" s="126" t="s">
        <v>591</v>
      </c>
      <c r="G5227" s="126" t="s">
        <v>417</v>
      </c>
      <c r="H5227" s="126" t="s">
        <v>126</v>
      </c>
      <c r="I5227" s="126" t="s">
        <v>126</v>
      </c>
      <c r="J5227" s="126" t="s">
        <v>6193</v>
      </c>
      <c r="K5227" s="126" t="s">
        <v>504</v>
      </c>
      <c r="L5227" s="126" t="s">
        <v>1002</v>
      </c>
      <c r="M5227" s="130">
        <v>55512.800000000003</v>
      </c>
      <c r="N5227" s="126" t="s">
        <v>290</v>
      </c>
      <c r="O5227" s="126" t="s">
        <v>2160</v>
      </c>
      <c r="P5227" s="130">
        <v>0</v>
      </c>
      <c r="S5227" s="130">
        <v>0</v>
      </c>
      <c r="V5227" s="130">
        <v>62351.96</v>
      </c>
      <c r="X5227" s="126" t="s">
        <v>9983</v>
      </c>
      <c r="Y5227" s="126" t="s">
        <v>517</v>
      </c>
      <c r="Z5227" s="127"/>
      <c r="AA5227" s="128">
        <v>1</v>
      </c>
      <c r="AB5227" s="128">
        <v>84</v>
      </c>
      <c r="AD5227" s="126" t="s">
        <v>562</v>
      </c>
      <c r="AG5227" s="127"/>
      <c r="AI5227" s="127"/>
    </row>
    <row r="5228" spans="1:35" ht="14.85" customHeight="1">
      <c r="A5228" s="130">
        <v>5008444</v>
      </c>
      <c r="B5228" s="126" t="s">
        <v>9984</v>
      </c>
      <c r="C5228" s="126" t="s">
        <v>9634</v>
      </c>
      <c r="D5228" s="126" t="s">
        <v>9985</v>
      </c>
      <c r="E5228" s="126" t="s">
        <v>288</v>
      </c>
      <c r="F5228" s="126" t="s">
        <v>416</v>
      </c>
      <c r="G5228" s="126" t="s">
        <v>417</v>
      </c>
      <c r="H5228" s="126" t="s">
        <v>126</v>
      </c>
      <c r="I5228" s="126" t="s">
        <v>126</v>
      </c>
      <c r="J5228" s="126" t="s">
        <v>6346</v>
      </c>
      <c r="K5228" s="126" t="s">
        <v>504</v>
      </c>
      <c r="L5228" s="126" t="s">
        <v>6347</v>
      </c>
      <c r="M5228" s="130">
        <v>3116.96</v>
      </c>
      <c r="O5228" s="126" t="s">
        <v>422</v>
      </c>
      <c r="P5228" s="130">
        <v>0</v>
      </c>
      <c r="S5228" s="130">
        <v>0</v>
      </c>
      <c r="V5228" s="130">
        <v>3692.96</v>
      </c>
      <c r="X5228" s="126" t="s">
        <v>949</v>
      </c>
      <c r="Z5228" s="127"/>
      <c r="AA5228" s="128">
        <v>1</v>
      </c>
      <c r="AB5228" s="128">
        <v>12</v>
      </c>
      <c r="AD5228" s="126" t="s">
        <v>562</v>
      </c>
      <c r="AG5228" s="127"/>
      <c r="AI5228" s="127"/>
    </row>
    <row r="5229" spans="1:35" ht="14.85" customHeight="1">
      <c r="A5229" s="130">
        <v>5008062</v>
      </c>
      <c r="B5229" s="126" t="s">
        <v>9986</v>
      </c>
      <c r="C5229" s="126" t="s">
        <v>9987</v>
      </c>
      <c r="E5229" s="126" t="s">
        <v>288</v>
      </c>
      <c r="F5229" s="126" t="s">
        <v>416</v>
      </c>
      <c r="G5229" s="126" t="s">
        <v>417</v>
      </c>
      <c r="H5229" s="126" t="s">
        <v>126</v>
      </c>
      <c r="I5229" s="126" t="s">
        <v>126</v>
      </c>
      <c r="J5229" s="126" t="s">
        <v>2857</v>
      </c>
      <c r="K5229" s="126" t="s">
        <v>747</v>
      </c>
      <c r="L5229" s="126" t="s">
        <v>2858</v>
      </c>
      <c r="M5229" s="130">
        <v>485.73</v>
      </c>
      <c r="O5229" s="126" t="s">
        <v>422</v>
      </c>
      <c r="P5229" s="130">
        <v>0</v>
      </c>
      <c r="S5229" s="130">
        <v>0</v>
      </c>
      <c r="V5229" s="130">
        <v>485.73</v>
      </c>
      <c r="X5229" s="126" t="s">
        <v>3112</v>
      </c>
      <c r="Z5229" s="127"/>
      <c r="AA5229" s="128">
        <v>1</v>
      </c>
      <c r="AB5229" s="128">
        <v>12</v>
      </c>
      <c r="AD5229" s="126" t="s">
        <v>562</v>
      </c>
      <c r="AG5229" s="127"/>
      <c r="AI5229" s="127"/>
    </row>
    <row r="5230" spans="1:35" ht="14.85" customHeight="1">
      <c r="A5230" s="130">
        <v>5008061</v>
      </c>
      <c r="B5230" s="126" t="s">
        <v>9988</v>
      </c>
      <c r="C5230" s="126" t="s">
        <v>9989</v>
      </c>
      <c r="D5230" s="126" t="s">
        <v>9990</v>
      </c>
      <c r="E5230" s="126" t="s">
        <v>288</v>
      </c>
      <c r="F5230" s="126" t="s">
        <v>416</v>
      </c>
      <c r="G5230" s="126" t="s">
        <v>417</v>
      </c>
      <c r="H5230" s="126" t="s">
        <v>126</v>
      </c>
      <c r="I5230" s="126" t="s">
        <v>126</v>
      </c>
      <c r="J5230" s="126" t="s">
        <v>8772</v>
      </c>
      <c r="K5230" s="126" t="s">
        <v>747</v>
      </c>
      <c r="L5230" s="126" t="s">
        <v>8773</v>
      </c>
      <c r="M5230" s="130">
        <v>1460.48</v>
      </c>
      <c r="O5230" s="126" t="s">
        <v>427</v>
      </c>
      <c r="P5230" s="130">
        <v>0</v>
      </c>
      <c r="S5230" s="130">
        <v>0</v>
      </c>
      <c r="V5230" s="130">
        <v>1781.82</v>
      </c>
      <c r="X5230" s="126" t="s">
        <v>428</v>
      </c>
      <c r="Z5230" s="127"/>
      <c r="AA5230" s="128">
        <v>1</v>
      </c>
      <c r="AB5230" s="128">
        <v>12</v>
      </c>
      <c r="AD5230" s="126" t="s">
        <v>562</v>
      </c>
      <c r="AG5230" s="127"/>
      <c r="AI5230" s="127"/>
    </row>
    <row r="5231" spans="1:35" ht="14.85" customHeight="1">
      <c r="A5231" s="130">
        <v>5008567</v>
      </c>
      <c r="B5231" s="126" t="s">
        <v>9991</v>
      </c>
      <c r="C5231" s="126" t="s">
        <v>6341</v>
      </c>
      <c r="D5231" s="126" t="s">
        <v>9992</v>
      </c>
      <c r="E5231" s="126" t="s">
        <v>288</v>
      </c>
      <c r="F5231" s="126" t="s">
        <v>440</v>
      </c>
      <c r="G5231" s="126" t="s">
        <v>463</v>
      </c>
      <c r="H5231" s="126" t="s">
        <v>126</v>
      </c>
      <c r="I5231" s="126" t="s">
        <v>418</v>
      </c>
      <c r="J5231" s="126" t="s">
        <v>962</v>
      </c>
      <c r="K5231" s="126" t="s">
        <v>443</v>
      </c>
      <c r="L5231" s="126" t="s">
        <v>963</v>
      </c>
      <c r="M5231" s="130">
        <v>2713.99</v>
      </c>
      <c r="O5231" s="126" t="s">
        <v>445</v>
      </c>
      <c r="P5231" s="130">
        <v>0</v>
      </c>
      <c r="S5231" s="130">
        <v>0</v>
      </c>
      <c r="V5231" s="130">
        <v>2713.99</v>
      </c>
      <c r="X5231" s="126" t="s">
        <v>464</v>
      </c>
      <c r="Z5231" s="127"/>
      <c r="AA5231" s="128">
        <v>30</v>
      </c>
      <c r="AB5231" s="128">
        <v>1</v>
      </c>
      <c r="AD5231" s="126" t="s">
        <v>562</v>
      </c>
      <c r="AG5231" s="127"/>
      <c r="AI5231" s="127"/>
    </row>
    <row r="5232" spans="1:35" ht="14.85" customHeight="1">
      <c r="A5232" s="130">
        <v>5008564</v>
      </c>
      <c r="B5232" s="126" t="s">
        <v>9993</v>
      </c>
      <c r="C5232" s="126" t="s">
        <v>9994</v>
      </c>
      <c r="D5232" s="126" t="s">
        <v>9995</v>
      </c>
      <c r="E5232" s="126" t="s">
        <v>288</v>
      </c>
      <c r="F5232" s="126" t="s">
        <v>491</v>
      </c>
      <c r="G5232" s="126" t="s">
        <v>417</v>
      </c>
      <c r="H5232" s="126" t="s">
        <v>126</v>
      </c>
      <c r="I5232" s="126" t="s">
        <v>126</v>
      </c>
      <c r="J5232" s="126" t="s">
        <v>576</v>
      </c>
      <c r="K5232" s="126" t="s">
        <v>567</v>
      </c>
      <c r="L5232" s="126" t="s">
        <v>505</v>
      </c>
      <c r="M5232" s="130">
        <v>1946.99</v>
      </c>
      <c r="O5232" s="126" t="s">
        <v>492</v>
      </c>
      <c r="P5232" s="130">
        <v>0</v>
      </c>
      <c r="S5232" s="130">
        <v>0</v>
      </c>
      <c r="V5232" s="130">
        <v>1946.99</v>
      </c>
      <c r="X5232" s="126" t="s">
        <v>1881</v>
      </c>
      <c r="Z5232" s="127"/>
      <c r="AA5232" s="128">
        <v>1</v>
      </c>
      <c r="AB5232" s="128">
        <v>60</v>
      </c>
      <c r="AD5232" s="126" t="s">
        <v>562</v>
      </c>
      <c r="AG5232" s="127"/>
      <c r="AI5232" s="127"/>
    </row>
    <row r="5233" spans="1:35" ht="14.85" customHeight="1">
      <c r="A5233" s="130">
        <v>5010739</v>
      </c>
      <c r="B5233" s="126" t="s">
        <v>413</v>
      </c>
      <c r="C5233" s="126" t="s">
        <v>8237</v>
      </c>
      <c r="D5233" s="126" t="s">
        <v>9996</v>
      </c>
      <c r="E5233" s="126" t="s">
        <v>288</v>
      </c>
      <c r="F5233" s="126" t="s">
        <v>591</v>
      </c>
      <c r="G5233" s="126" t="s">
        <v>799</v>
      </c>
      <c r="H5233" s="126" t="s">
        <v>126</v>
      </c>
      <c r="I5233" s="126" t="s">
        <v>418</v>
      </c>
      <c r="J5233" s="126" t="s">
        <v>8239</v>
      </c>
      <c r="K5233" s="126" t="s">
        <v>628</v>
      </c>
      <c r="L5233" s="126" t="s">
        <v>2887</v>
      </c>
      <c r="M5233" s="130">
        <v>1344</v>
      </c>
      <c r="O5233" s="126" t="s">
        <v>2818</v>
      </c>
      <c r="P5233" s="130">
        <v>0</v>
      </c>
      <c r="S5233" s="130">
        <v>0</v>
      </c>
      <c r="V5233" s="130">
        <v>2079</v>
      </c>
      <c r="X5233" s="126" t="s">
        <v>5942</v>
      </c>
      <c r="Z5233" s="127"/>
      <c r="AA5233" s="128">
        <v>400</v>
      </c>
      <c r="AB5233" s="128">
        <v>12</v>
      </c>
      <c r="AD5233" s="126" t="s">
        <v>562</v>
      </c>
      <c r="AG5233" s="127"/>
      <c r="AI5233" s="127"/>
    </row>
    <row r="5234" spans="1:35" ht="14.85" customHeight="1">
      <c r="A5234" s="130">
        <v>5010738</v>
      </c>
      <c r="B5234" s="126" t="s">
        <v>413</v>
      </c>
      <c r="C5234" s="126" t="s">
        <v>8237</v>
      </c>
      <c r="D5234" s="126" t="s">
        <v>9997</v>
      </c>
      <c r="E5234" s="126" t="s">
        <v>288</v>
      </c>
      <c r="F5234" s="126" t="s">
        <v>591</v>
      </c>
      <c r="G5234" s="126" t="s">
        <v>799</v>
      </c>
      <c r="H5234" s="126" t="s">
        <v>126</v>
      </c>
      <c r="I5234" s="126" t="s">
        <v>418</v>
      </c>
      <c r="J5234" s="126" t="s">
        <v>8239</v>
      </c>
      <c r="K5234" s="126" t="s">
        <v>628</v>
      </c>
      <c r="L5234" s="126" t="s">
        <v>2887</v>
      </c>
      <c r="M5234" s="130">
        <v>1344</v>
      </c>
      <c r="O5234" s="126" t="s">
        <v>2818</v>
      </c>
      <c r="P5234" s="130">
        <v>0</v>
      </c>
      <c r="S5234" s="130">
        <v>0</v>
      </c>
      <c r="V5234" s="130">
        <v>2079</v>
      </c>
      <c r="X5234" s="126" t="s">
        <v>5942</v>
      </c>
      <c r="Z5234" s="127"/>
      <c r="AA5234" s="128">
        <v>400</v>
      </c>
      <c r="AB5234" s="128">
        <v>12</v>
      </c>
      <c r="AD5234" s="126" t="s">
        <v>562</v>
      </c>
      <c r="AG5234" s="127"/>
      <c r="AI5234" s="127"/>
    </row>
    <row r="5235" spans="1:35" ht="14.85" customHeight="1">
      <c r="A5235" s="130">
        <v>5010737</v>
      </c>
      <c r="B5235" s="126" t="s">
        <v>413</v>
      </c>
      <c r="C5235" s="126" t="s">
        <v>8237</v>
      </c>
      <c r="D5235" s="126" t="s">
        <v>9998</v>
      </c>
      <c r="E5235" s="126" t="s">
        <v>288</v>
      </c>
      <c r="F5235" s="126" t="s">
        <v>591</v>
      </c>
      <c r="G5235" s="126" t="s">
        <v>799</v>
      </c>
      <c r="H5235" s="126" t="s">
        <v>126</v>
      </c>
      <c r="I5235" s="126" t="s">
        <v>418</v>
      </c>
      <c r="J5235" s="126" t="s">
        <v>8239</v>
      </c>
      <c r="K5235" s="126" t="s">
        <v>628</v>
      </c>
      <c r="L5235" s="126" t="s">
        <v>2887</v>
      </c>
      <c r="M5235" s="130">
        <v>1344</v>
      </c>
      <c r="O5235" s="126" t="s">
        <v>2818</v>
      </c>
      <c r="P5235" s="130">
        <v>0</v>
      </c>
      <c r="S5235" s="130">
        <v>0</v>
      </c>
      <c r="V5235" s="130">
        <v>2079</v>
      </c>
      <c r="X5235" s="126" t="s">
        <v>5942</v>
      </c>
      <c r="Z5235" s="127"/>
      <c r="AA5235" s="128">
        <v>400</v>
      </c>
      <c r="AB5235" s="128">
        <v>12</v>
      </c>
      <c r="AD5235" s="126" t="s">
        <v>562</v>
      </c>
      <c r="AG5235" s="127"/>
      <c r="AI5235" s="127"/>
    </row>
    <row r="5236" spans="1:35" ht="14.85" customHeight="1">
      <c r="A5236" s="130">
        <v>5010736</v>
      </c>
      <c r="B5236" s="126" t="s">
        <v>413</v>
      </c>
      <c r="C5236" s="126" t="s">
        <v>8237</v>
      </c>
      <c r="D5236" s="126" t="s">
        <v>9999</v>
      </c>
      <c r="E5236" s="126" t="s">
        <v>288</v>
      </c>
      <c r="F5236" s="126" t="s">
        <v>591</v>
      </c>
      <c r="G5236" s="126" t="s">
        <v>799</v>
      </c>
      <c r="H5236" s="126" t="s">
        <v>126</v>
      </c>
      <c r="I5236" s="126" t="s">
        <v>418</v>
      </c>
      <c r="J5236" s="126" t="s">
        <v>8239</v>
      </c>
      <c r="K5236" s="126" t="s">
        <v>628</v>
      </c>
      <c r="L5236" s="126" t="s">
        <v>2887</v>
      </c>
      <c r="M5236" s="130">
        <v>1344</v>
      </c>
      <c r="O5236" s="126" t="s">
        <v>2818</v>
      </c>
      <c r="P5236" s="130">
        <v>0</v>
      </c>
      <c r="S5236" s="130">
        <v>0</v>
      </c>
      <c r="V5236" s="130">
        <v>2079</v>
      </c>
      <c r="X5236" s="126" t="s">
        <v>5942</v>
      </c>
      <c r="Z5236" s="127"/>
      <c r="AA5236" s="128">
        <v>400</v>
      </c>
      <c r="AB5236" s="128">
        <v>12</v>
      </c>
      <c r="AD5236" s="126" t="s">
        <v>562</v>
      </c>
      <c r="AG5236" s="127"/>
      <c r="AI5236" s="127"/>
    </row>
    <row r="5237" spans="1:35" ht="14.85" customHeight="1">
      <c r="A5237" s="130">
        <v>5010735</v>
      </c>
      <c r="B5237" s="126" t="s">
        <v>413</v>
      </c>
      <c r="C5237" s="126" t="s">
        <v>8237</v>
      </c>
      <c r="D5237" s="126" t="s">
        <v>10000</v>
      </c>
      <c r="E5237" s="126" t="s">
        <v>288</v>
      </c>
      <c r="F5237" s="126" t="s">
        <v>591</v>
      </c>
      <c r="G5237" s="126" t="s">
        <v>799</v>
      </c>
      <c r="H5237" s="126" t="s">
        <v>126</v>
      </c>
      <c r="I5237" s="126" t="s">
        <v>418</v>
      </c>
      <c r="J5237" s="126" t="s">
        <v>8239</v>
      </c>
      <c r="K5237" s="126" t="s">
        <v>628</v>
      </c>
      <c r="L5237" s="126" t="s">
        <v>2887</v>
      </c>
      <c r="M5237" s="130">
        <v>1344</v>
      </c>
      <c r="O5237" s="126" t="s">
        <v>2818</v>
      </c>
      <c r="P5237" s="130">
        <v>0</v>
      </c>
      <c r="S5237" s="130">
        <v>0</v>
      </c>
      <c r="V5237" s="130">
        <v>2079</v>
      </c>
      <c r="X5237" s="126" t="s">
        <v>5942</v>
      </c>
      <c r="Z5237" s="127"/>
      <c r="AA5237" s="128">
        <v>400</v>
      </c>
      <c r="AB5237" s="128">
        <v>12</v>
      </c>
      <c r="AD5237" s="126" t="s">
        <v>562</v>
      </c>
      <c r="AG5237" s="127"/>
      <c r="AI5237" s="127"/>
    </row>
    <row r="5238" spans="1:35" ht="14.85" customHeight="1">
      <c r="A5238" s="130">
        <v>5010728</v>
      </c>
      <c r="B5238" s="126" t="s">
        <v>413</v>
      </c>
      <c r="C5238" s="126" t="s">
        <v>10001</v>
      </c>
      <c r="D5238" s="126" t="s">
        <v>10002</v>
      </c>
      <c r="E5238" s="126" t="s">
        <v>288</v>
      </c>
      <c r="F5238" s="126" t="s">
        <v>416</v>
      </c>
      <c r="G5238" s="126" t="s">
        <v>417</v>
      </c>
      <c r="H5238" s="126" t="s">
        <v>126</v>
      </c>
      <c r="I5238" s="126" t="s">
        <v>126</v>
      </c>
      <c r="J5238" s="126" t="s">
        <v>778</v>
      </c>
      <c r="K5238" s="126" t="s">
        <v>779</v>
      </c>
      <c r="L5238" s="126" t="s">
        <v>780</v>
      </c>
      <c r="M5238" s="130">
        <v>340.48</v>
      </c>
      <c r="O5238" s="126" t="s">
        <v>4833</v>
      </c>
      <c r="P5238" s="130">
        <v>0</v>
      </c>
      <c r="S5238" s="130">
        <v>0</v>
      </c>
      <c r="V5238" s="130">
        <v>369.27</v>
      </c>
      <c r="X5238" s="126" t="s">
        <v>4834</v>
      </c>
      <c r="Z5238" s="127"/>
      <c r="AA5238" s="128">
        <v>1</v>
      </c>
      <c r="AB5238" s="128">
        <v>12</v>
      </c>
      <c r="AD5238" s="126" t="s">
        <v>562</v>
      </c>
      <c r="AG5238" s="127"/>
      <c r="AI5238" s="127"/>
    </row>
    <row r="5239" spans="1:35" ht="14.85" customHeight="1">
      <c r="A5239" s="130">
        <v>5010727</v>
      </c>
      <c r="B5239" s="126" t="s">
        <v>413</v>
      </c>
      <c r="C5239" s="126" t="s">
        <v>10003</v>
      </c>
      <c r="D5239" s="126" t="s">
        <v>10004</v>
      </c>
      <c r="E5239" s="126" t="s">
        <v>288</v>
      </c>
      <c r="F5239" s="126" t="s">
        <v>416</v>
      </c>
      <c r="G5239" s="126" t="s">
        <v>417</v>
      </c>
      <c r="H5239" s="126" t="s">
        <v>126</v>
      </c>
      <c r="I5239" s="126" t="s">
        <v>126</v>
      </c>
      <c r="J5239" s="126" t="s">
        <v>778</v>
      </c>
      <c r="K5239" s="126" t="s">
        <v>779</v>
      </c>
      <c r="L5239" s="126" t="s">
        <v>780</v>
      </c>
      <c r="M5239" s="130">
        <v>389.76</v>
      </c>
      <c r="O5239" s="126" t="s">
        <v>2186</v>
      </c>
      <c r="P5239" s="130">
        <v>0</v>
      </c>
      <c r="S5239" s="130">
        <v>0</v>
      </c>
      <c r="V5239" s="130">
        <v>451.38</v>
      </c>
      <c r="X5239" s="126" t="s">
        <v>2307</v>
      </c>
      <c r="Z5239" s="127"/>
      <c r="AA5239" s="128">
        <v>1</v>
      </c>
      <c r="AB5239" s="128">
        <v>12</v>
      </c>
      <c r="AD5239" s="126" t="s">
        <v>562</v>
      </c>
      <c r="AG5239" s="127"/>
      <c r="AI5239" s="127"/>
    </row>
    <row r="5240" spans="1:35" ht="14.85" customHeight="1">
      <c r="A5240" s="130">
        <v>5010726</v>
      </c>
      <c r="B5240" s="126" t="s">
        <v>413</v>
      </c>
      <c r="C5240" s="126" t="s">
        <v>10005</v>
      </c>
      <c r="D5240" s="126" t="s">
        <v>10006</v>
      </c>
      <c r="E5240" s="126" t="s">
        <v>288</v>
      </c>
      <c r="F5240" s="126" t="s">
        <v>416</v>
      </c>
      <c r="G5240" s="126" t="s">
        <v>417</v>
      </c>
      <c r="H5240" s="126" t="s">
        <v>126</v>
      </c>
      <c r="I5240" s="126" t="s">
        <v>126</v>
      </c>
      <c r="J5240" s="126" t="s">
        <v>778</v>
      </c>
      <c r="K5240" s="126" t="s">
        <v>779</v>
      </c>
      <c r="L5240" s="126" t="s">
        <v>780</v>
      </c>
      <c r="M5240" s="130">
        <v>210.81</v>
      </c>
      <c r="O5240" s="126" t="s">
        <v>587</v>
      </c>
      <c r="P5240" s="130">
        <v>0</v>
      </c>
      <c r="S5240" s="130">
        <v>0</v>
      </c>
      <c r="V5240" s="130">
        <v>210.81</v>
      </c>
      <c r="X5240" s="126" t="s">
        <v>5333</v>
      </c>
      <c r="Z5240" s="127"/>
      <c r="AA5240" s="128">
        <v>1</v>
      </c>
      <c r="AB5240" s="128">
        <v>12</v>
      </c>
      <c r="AD5240" s="126" t="s">
        <v>562</v>
      </c>
      <c r="AG5240" s="127"/>
      <c r="AI5240" s="127"/>
    </row>
    <row r="5241" spans="1:35" ht="14.85" customHeight="1">
      <c r="A5241" s="130">
        <v>5010725</v>
      </c>
      <c r="B5241" s="126" t="s">
        <v>413</v>
      </c>
      <c r="C5241" s="126" t="s">
        <v>10007</v>
      </c>
      <c r="D5241" s="126" t="s">
        <v>10008</v>
      </c>
      <c r="E5241" s="126" t="s">
        <v>288</v>
      </c>
      <c r="F5241" s="126" t="s">
        <v>416</v>
      </c>
      <c r="G5241" s="126" t="s">
        <v>417</v>
      </c>
      <c r="H5241" s="126" t="s">
        <v>126</v>
      </c>
      <c r="I5241" s="126" t="s">
        <v>126</v>
      </c>
      <c r="J5241" s="126" t="s">
        <v>778</v>
      </c>
      <c r="K5241" s="126" t="s">
        <v>779</v>
      </c>
      <c r="L5241" s="126" t="s">
        <v>780</v>
      </c>
      <c r="M5241" s="130">
        <v>166.08</v>
      </c>
      <c r="O5241" s="126" t="s">
        <v>587</v>
      </c>
      <c r="P5241" s="130">
        <v>0</v>
      </c>
      <c r="S5241" s="130">
        <v>0</v>
      </c>
      <c r="V5241" s="130">
        <v>166.08</v>
      </c>
      <c r="X5241" s="126" t="s">
        <v>5333</v>
      </c>
      <c r="Z5241" s="127"/>
      <c r="AA5241" s="128">
        <v>1</v>
      </c>
      <c r="AB5241" s="128">
        <v>12</v>
      </c>
      <c r="AD5241" s="126" t="s">
        <v>562</v>
      </c>
      <c r="AG5241" s="127"/>
      <c r="AI5241" s="127"/>
    </row>
    <row r="5242" spans="1:35" ht="14.85" customHeight="1">
      <c r="A5242" s="130">
        <v>5010724</v>
      </c>
      <c r="B5242" s="126" t="s">
        <v>413</v>
      </c>
      <c r="C5242" s="126" t="s">
        <v>10009</v>
      </c>
      <c r="D5242" s="126" t="s">
        <v>10010</v>
      </c>
      <c r="E5242" s="126" t="s">
        <v>288</v>
      </c>
      <c r="F5242" s="126" t="s">
        <v>416</v>
      </c>
      <c r="G5242" s="126" t="s">
        <v>417</v>
      </c>
      <c r="H5242" s="126" t="s">
        <v>126</v>
      </c>
      <c r="I5242" s="126" t="s">
        <v>126</v>
      </c>
      <c r="J5242" s="126" t="s">
        <v>778</v>
      </c>
      <c r="K5242" s="126" t="s">
        <v>779</v>
      </c>
      <c r="L5242" s="126" t="s">
        <v>780</v>
      </c>
      <c r="M5242" s="130">
        <v>561.12</v>
      </c>
      <c r="O5242" s="126" t="s">
        <v>422</v>
      </c>
      <c r="P5242" s="130">
        <v>0</v>
      </c>
      <c r="S5242" s="130">
        <v>0</v>
      </c>
      <c r="V5242" s="130">
        <v>561.12</v>
      </c>
      <c r="X5242" s="126" t="s">
        <v>9141</v>
      </c>
      <c r="Z5242" s="127"/>
      <c r="AA5242" s="128">
        <v>1</v>
      </c>
      <c r="AB5242" s="128">
        <v>12</v>
      </c>
      <c r="AD5242" s="126" t="s">
        <v>562</v>
      </c>
      <c r="AG5242" s="127"/>
      <c r="AI5242" s="127"/>
    </row>
    <row r="5243" spans="1:35" ht="14.85" customHeight="1">
      <c r="A5243" s="130">
        <v>5010028</v>
      </c>
      <c r="B5243" s="126" t="s">
        <v>413</v>
      </c>
      <c r="C5243" s="126" t="s">
        <v>5404</v>
      </c>
      <c r="D5243" s="126" t="s">
        <v>10011</v>
      </c>
      <c r="E5243" s="126" t="s">
        <v>288</v>
      </c>
      <c r="F5243" s="126" t="s">
        <v>522</v>
      </c>
      <c r="G5243" s="126" t="s">
        <v>783</v>
      </c>
      <c r="H5243" s="126" t="s">
        <v>524</v>
      </c>
      <c r="I5243" s="126" t="s">
        <v>418</v>
      </c>
      <c r="J5243" s="126" t="s">
        <v>2496</v>
      </c>
      <c r="K5243" s="126" t="s">
        <v>558</v>
      </c>
      <c r="L5243" s="126" t="s">
        <v>977</v>
      </c>
      <c r="M5243" s="130">
        <v>3514</v>
      </c>
      <c r="N5243" s="126" t="s">
        <v>290</v>
      </c>
      <c r="O5243" s="126" t="s">
        <v>528</v>
      </c>
      <c r="P5243" s="130">
        <v>0</v>
      </c>
      <c r="S5243" s="130">
        <v>0</v>
      </c>
      <c r="V5243" s="130">
        <v>3514</v>
      </c>
      <c r="X5243" s="126" t="s">
        <v>784</v>
      </c>
      <c r="Z5243" s="127"/>
      <c r="AA5243" s="128"/>
      <c r="AB5243" s="128"/>
      <c r="AD5243" s="126" t="s">
        <v>1801</v>
      </c>
      <c r="AG5243" s="127"/>
      <c r="AI5243" s="127"/>
    </row>
    <row r="5244" spans="1:35" ht="14.85" customHeight="1">
      <c r="A5244" s="130">
        <v>5010715</v>
      </c>
      <c r="B5244" s="126" t="s">
        <v>413</v>
      </c>
      <c r="C5244" s="126" t="s">
        <v>10012</v>
      </c>
      <c r="E5244" s="126" t="s">
        <v>288</v>
      </c>
      <c r="F5244" s="126" t="s">
        <v>591</v>
      </c>
      <c r="G5244" s="126" t="s">
        <v>417</v>
      </c>
      <c r="H5244" s="126" t="s">
        <v>126</v>
      </c>
      <c r="I5244" s="126" t="s">
        <v>126</v>
      </c>
      <c r="J5244" s="126" t="s">
        <v>10013</v>
      </c>
      <c r="K5244" s="126" t="s">
        <v>10014</v>
      </c>
      <c r="L5244" s="126" t="s">
        <v>7923</v>
      </c>
      <c r="M5244" s="130">
        <v>1460.48</v>
      </c>
      <c r="O5244" s="126" t="s">
        <v>667</v>
      </c>
      <c r="P5244" s="130">
        <v>0</v>
      </c>
      <c r="S5244" s="130">
        <v>0</v>
      </c>
      <c r="V5244" s="130">
        <v>1652</v>
      </c>
      <c r="X5244" s="126" t="s">
        <v>10015</v>
      </c>
      <c r="Z5244" s="127"/>
      <c r="AA5244" s="128">
        <v>3</v>
      </c>
      <c r="AB5244" s="128">
        <v>24</v>
      </c>
      <c r="AD5244" s="126" t="s">
        <v>562</v>
      </c>
      <c r="AG5244" s="127"/>
      <c r="AI5244" s="127"/>
    </row>
    <row r="5245" spans="1:35" ht="14.85" customHeight="1">
      <c r="A5245" s="130">
        <v>5010714</v>
      </c>
      <c r="B5245" s="126" t="s">
        <v>413</v>
      </c>
      <c r="C5245" s="126" t="s">
        <v>10016</v>
      </c>
      <c r="D5245" s="126" t="s">
        <v>10017</v>
      </c>
      <c r="E5245" s="126" t="s">
        <v>288</v>
      </c>
      <c r="F5245" s="126" t="s">
        <v>491</v>
      </c>
      <c r="G5245" s="126" t="s">
        <v>417</v>
      </c>
      <c r="H5245" s="126" t="s">
        <v>126</v>
      </c>
      <c r="I5245" s="126" t="s">
        <v>126</v>
      </c>
      <c r="J5245" s="126" t="s">
        <v>9380</v>
      </c>
      <c r="K5245" s="126" t="s">
        <v>613</v>
      </c>
      <c r="L5245" s="126" t="s">
        <v>694</v>
      </c>
      <c r="M5245" s="130">
        <v>2922.08</v>
      </c>
      <c r="N5245" s="126" t="s">
        <v>290</v>
      </c>
      <c r="O5245" s="126" t="s">
        <v>2583</v>
      </c>
      <c r="P5245" s="130">
        <v>0</v>
      </c>
      <c r="S5245" s="130">
        <v>0</v>
      </c>
      <c r="V5245" s="130">
        <v>3450</v>
      </c>
      <c r="X5245" s="126" t="s">
        <v>3278</v>
      </c>
      <c r="Z5245" s="127"/>
      <c r="AA5245" s="128">
        <v>1</v>
      </c>
      <c r="AB5245" s="128">
        <v>36</v>
      </c>
      <c r="AD5245" s="126" t="s">
        <v>562</v>
      </c>
      <c r="AG5245" s="127"/>
      <c r="AI5245" s="127"/>
    </row>
    <row r="5246" spans="1:35" ht="14.85" customHeight="1">
      <c r="A5246" s="130">
        <v>5010713</v>
      </c>
      <c r="B5246" s="126" t="s">
        <v>413</v>
      </c>
      <c r="C5246" s="126" t="s">
        <v>10018</v>
      </c>
      <c r="D5246" s="126" t="s">
        <v>10019</v>
      </c>
      <c r="E5246" s="126" t="s">
        <v>288</v>
      </c>
      <c r="F5246" s="126" t="s">
        <v>491</v>
      </c>
      <c r="G5246" s="126" t="s">
        <v>417</v>
      </c>
      <c r="H5246" s="126" t="s">
        <v>126</v>
      </c>
      <c r="I5246" s="126" t="s">
        <v>126</v>
      </c>
      <c r="J5246" s="126" t="s">
        <v>9380</v>
      </c>
      <c r="K5246" s="126" t="s">
        <v>613</v>
      </c>
      <c r="L5246" s="126" t="s">
        <v>694</v>
      </c>
      <c r="M5246" s="130">
        <v>2922.08</v>
      </c>
      <c r="N5246" s="126" t="s">
        <v>290</v>
      </c>
      <c r="O5246" s="126" t="s">
        <v>2583</v>
      </c>
      <c r="P5246" s="130">
        <v>0</v>
      </c>
      <c r="S5246" s="130">
        <v>0</v>
      </c>
      <c r="V5246" s="130">
        <v>3320</v>
      </c>
      <c r="X5246" s="126" t="s">
        <v>3278</v>
      </c>
      <c r="Z5246" s="127"/>
      <c r="AA5246" s="128">
        <v>1</v>
      </c>
      <c r="AB5246" s="128">
        <v>36</v>
      </c>
      <c r="AD5246" s="126" t="s">
        <v>562</v>
      </c>
      <c r="AG5246" s="127"/>
      <c r="AI5246" s="127"/>
    </row>
    <row r="5247" spans="1:35" ht="14.85" customHeight="1">
      <c r="A5247" s="130">
        <v>5010712</v>
      </c>
      <c r="B5247" s="126" t="s">
        <v>413</v>
      </c>
      <c r="C5247" s="126" t="s">
        <v>9378</v>
      </c>
      <c r="D5247" s="126" t="s">
        <v>10020</v>
      </c>
      <c r="E5247" s="126" t="s">
        <v>288</v>
      </c>
      <c r="F5247" s="126" t="s">
        <v>491</v>
      </c>
      <c r="G5247" s="126" t="s">
        <v>417</v>
      </c>
      <c r="H5247" s="126" t="s">
        <v>126</v>
      </c>
      <c r="I5247" s="126" t="s">
        <v>126</v>
      </c>
      <c r="J5247" s="126" t="s">
        <v>9380</v>
      </c>
      <c r="K5247" s="126" t="s">
        <v>613</v>
      </c>
      <c r="L5247" s="126" t="s">
        <v>694</v>
      </c>
      <c r="M5247" s="130">
        <v>2922.08</v>
      </c>
      <c r="N5247" s="126" t="s">
        <v>290</v>
      </c>
      <c r="O5247" s="126" t="s">
        <v>2583</v>
      </c>
      <c r="P5247" s="130">
        <v>0</v>
      </c>
      <c r="S5247" s="130">
        <v>0</v>
      </c>
      <c r="V5247" s="130">
        <v>3550</v>
      </c>
      <c r="X5247" s="126" t="s">
        <v>3278</v>
      </c>
      <c r="Z5247" s="127"/>
      <c r="AA5247" s="128">
        <v>1</v>
      </c>
      <c r="AB5247" s="128">
        <v>36</v>
      </c>
      <c r="AD5247" s="126" t="s">
        <v>562</v>
      </c>
      <c r="AG5247" s="127"/>
      <c r="AI5247" s="127"/>
    </row>
    <row r="5248" spans="1:35" ht="14.85" customHeight="1">
      <c r="A5248" s="130">
        <v>5008178</v>
      </c>
      <c r="B5248" s="126" t="s">
        <v>10021</v>
      </c>
      <c r="C5248" s="126" t="s">
        <v>10022</v>
      </c>
      <c r="D5248" s="126" t="s">
        <v>7317</v>
      </c>
      <c r="E5248" s="126" t="s">
        <v>288</v>
      </c>
      <c r="F5248" s="126" t="s">
        <v>532</v>
      </c>
      <c r="G5248" s="126" t="s">
        <v>312</v>
      </c>
      <c r="H5248" s="126" t="s">
        <v>126</v>
      </c>
      <c r="I5248" s="126" t="s">
        <v>418</v>
      </c>
      <c r="J5248" s="126" t="s">
        <v>1553</v>
      </c>
      <c r="K5248" s="126" t="s">
        <v>504</v>
      </c>
      <c r="L5248" s="126" t="s">
        <v>1554</v>
      </c>
      <c r="M5248" s="130">
        <v>292.18</v>
      </c>
      <c r="O5248" s="126" t="s">
        <v>1459</v>
      </c>
      <c r="P5248" s="130">
        <v>292.18</v>
      </c>
      <c r="R5248" s="126" t="s">
        <v>1460</v>
      </c>
      <c r="S5248" s="130">
        <v>0</v>
      </c>
      <c r="V5248" s="130">
        <v>292.18</v>
      </c>
      <c r="X5248" s="126" t="s">
        <v>1461</v>
      </c>
      <c r="Z5248" s="127"/>
      <c r="AA5248" s="128">
        <v>2500</v>
      </c>
      <c r="AB5248" s="128">
        <v>12</v>
      </c>
      <c r="AD5248" s="126" t="s">
        <v>562</v>
      </c>
      <c r="AG5248" s="127"/>
      <c r="AI5248" s="127"/>
    </row>
    <row r="5249" spans="1:35" ht="14.85" customHeight="1">
      <c r="A5249" s="130">
        <v>5008177</v>
      </c>
      <c r="B5249" s="126" t="s">
        <v>10023</v>
      </c>
      <c r="C5249" s="126" t="s">
        <v>5184</v>
      </c>
      <c r="D5249" s="126" t="s">
        <v>10024</v>
      </c>
      <c r="E5249" s="126" t="s">
        <v>288</v>
      </c>
      <c r="F5249" s="126" t="s">
        <v>440</v>
      </c>
      <c r="G5249" s="126" t="s">
        <v>458</v>
      </c>
      <c r="H5249" s="126" t="s">
        <v>126</v>
      </c>
      <c r="I5249" s="126" t="s">
        <v>418</v>
      </c>
      <c r="J5249" s="126" t="s">
        <v>962</v>
      </c>
      <c r="K5249" s="126" t="s">
        <v>443</v>
      </c>
      <c r="L5249" s="126" t="s">
        <v>963</v>
      </c>
      <c r="M5249" s="130">
        <v>5275.2</v>
      </c>
      <c r="O5249" s="126" t="s">
        <v>445</v>
      </c>
      <c r="P5249" s="130">
        <v>0</v>
      </c>
      <c r="S5249" s="130">
        <v>0</v>
      </c>
      <c r="V5249" s="130">
        <v>5275.2</v>
      </c>
      <c r="X5249" s="126" t="s">
        <v>2349</v>
      </c>
      <c r="Z5249" s="127"/>
      <c r="AA5249" s="128">
        <v>60</v>
      </c>
      <c r="AB5249" s="128">
        <v>1</v>
      </c>
      <c r="AD5249" s="126" t="s">
        <v>562</v>
      </c>
      <c r="AG5249" s="127"/>
      <c r="AI5249" s="127"/>
    </row>
    <row r="5250" spans="1:35" ht="14.85" customHeight="1">
      <c r="A5250" s="130">
        <v>5008176</v>
      </c>
      <c r="B5250" s="126" t="s">
        <v>10025</v>
      </c>
      <c r="C5250" s="126" t="s">
        <v>10026</v>
      </c>
      <c r="D5250" s="126" t="s">
        <v>10027</v>
      </c>
      <c r="E5250" s="126" t="s">
        <v>288</v>
      </c>
      <c r="F5250" s="126" t="s">
        <v>416</v>
      </c>
      <c r="G5250" s="126" t="s">
        <v>417</v>
      </c>
      <c r="H5250" s="126" t="s">
        <v>126</v>
      </c>
      <c r="I5250" s="126" t="s">
        <v>126</v>
      </c>
      <c r="J5250" s="126" t="s">
        <v>576</v>
      </c>
      <c r="K5250" s="126" t="s">
        <v>567</v>
      </c>
      <c r="L5250" s="126" t="s">
        <v>505</v>
      </c>
      <c r="M5250" s="130">
        <v>682.08</v>
      </c>
      <c r="O5250" s="126" t="s">
        <v>422</v>
      </c>
      <c r="P5250" s="130">
        <v>0</v>
      </c>
      <c r="S5250" s="130">
        <v>0</v>
      </c>
      <c r="V5250" s="130">
        <v>958.32</v>
      </c>
      <c r="X5250" s="126" t="s">
        <v>423</v>
      </c>
      <c r="Z5250" s="127"/>
      <c r="AA5250" s="128">
        <v>1</v>
      </c>
      <c r="AB5250" s="128">
        <v>12</v>
      </c>
      <c r="AD5250" s="126" t="s">
        <v>562</v>
      </c>
      <c r="AG5250" s="127"/>
      <c r="AI5250" s="127"/>
    </row>
    <row r="5251" spans="1:35" ht="14.85" customHeight="1">
      <c r="A5251" s="130">
        <v>5008175</v>
      </c>
      <c r="B5251" s="126" t="s">
        <v>10028</v>
      </c>
      <c r="C5251" s="126" t="s">
        <v>5184</v>
      </c>
      <c r="D5251" s="126" t="s">
        <v>10029</v>
      </c>
      <c r="E5251" s="126" t="s">
        <v>288</v>
      </c>
      <c r="F5251" s="126" t="s">
        <v>440</v>
      </c>
      <c r="G5251" s="126" t="s">
        <v>458</v>
      </c>
      <c r="H5251" s="126" t="s">
        <v>126</v>
      </c>
      <c r="I5251" s="126" t="s">
        <v>418</v>
      </c>
      <c r="J5251" s="126" t="s">
        <v>962</v>
      </c>
      <c r="K5251" s="126" t="s">
        <v>443</v>
      </c>
      <c r="L5251" s="126" t="s">
        <v>963</v>
      </c>
      <c r="M5251" s="130">
        <v>5275.2</v>
      </c>
      <c r="O5251" s="126" t="s">
        <v>445</v>
      </c>
      <c r="P5251" s="130">
        <v>0</v>
      </c>
      <c r="S5251" s="130">
        <v>0</v>
      </c>
      <c r="V5251" s="130">
        <v>5275.2</v>
      </c>
      <c r="X5251" s="126" t="s">
        <v>2349</v>
      </c>
      <c r="Z5251" s="127"/>
      <c r="AA5251" s="128">
        <v>60</v>
      </c>
      <c r="AB5251" s="128">
        <v>1</v>
      </c>
      <c r="AD5251" s="126" t="s">
        <v>562</v>
      </c>
      <c r="AG5251" s="127"/>
      <c r="AI5251" s="127"/>
    </row>
    <row r="5252" spans="1:35" ht="14.85" customHeight="1">
      <c r="A5252" s="130">
        <v>5008876</v>
      </c>
      <c r="B5252" s="126" t="s">
        <v>10030</v>
      </c>
      <c r="C5252" s="126" t="s">
        <v>10031</v>
      </c>
      <c r="D5252" s="126" t="s">
        <v>10032</v>
      </c>
      <c r="E5252" s="126" t="s">
        <v>288</v>
      </c>
      <c r="F5252" s="126" t="s">
        <v>591</v>
      </c>
      <c r="G5252" s="126" t="s">
        <v>417</v>
      </c>
      <c r="H5252" s="126" t="s">
        <v>126</v>
      </c>
      <c r="I5252" s="126" t="s">
        <v>126</v>
      </c>
      <c r="J5252" s="126" t="s">
        <v>10033</v>
      </c>
      <c r="K5252" s="126" t="s">
        <v>420</v>
      </c>
      <c r="L5252" s="126" t="s">
        <v>1241</v>
      </c>
      <c r="M5252" s="130">
        <v>2434.88</v>
      </c>
      <c r="O5252" s="126" t="s">
        <v>2818</v>
      </c>
      <c r="P5252" s="130">
        <v>0</v>
      </c>
      <c r="S5252" s="130">
        <v>0</v>
      </c>
      <c r="V5252" s="130">
        <v>8883.92</v>
      </c>
      <c r="X5252" s="126" t="s">
        <v>2819</v>
      </c>
      <c r="Z5252" s="127"/>
      <c r="AA5252" s="128">
        <v>1</v>
      </c>
      <c r="AB5252" s="128">
        <v>60</v>
      </c>
      <c r="AD5252" s="126" t="s">
        <v>562</v>
      </c>
      <c r="AG5252" s="127"/>
      <c r="AI5252" s="127"/>
    </row>
    <row r="5253" spans="1:35" ht="14.85" customHeight="1">
      <c r="A5253" s="130">
        <v>5008875</v>
      </c>
      <c r="B5253" s="126" t="s">
        <v>10034</v>
      </c>
      <c r="C5253" s="126" t="s">
        <v>10035</v>
      </c>
      <c r="D5253" s="126" t="s">
        <v>4022</v>
      </c>
      <c r="E5253" s="126" t="s">
        <v>288</v>
      </c>
      <c r="F5253" s="126" t="s">
        <v>491</v>
      </c>
      <c r="G5253" s="126" t="s">
        <v>417</v>
      </c>
      <c r="H5253" s="126" t="s">
        <v>126</v>
      </c>
      <c r="I5253" s="126" t="s">
        <v>308</v>
      </c>
      <c r="J5253" s="126" t="s">
        <v>930</v>
      </c>
      <c r="K5253" s="126" t="s">
        <v>504</v>
      </c>
      <c r="L5253" s="126" t="s">
        <v>931</v>
      </c>
      <c r="M5253" s="130">
        <v>5389.19</v>
      </c>
      <c r="N5253" s="126" t="s">
        <v>290</v>
      </c>
      <c r="O5253" s="126" t="s">
        <v>1311</v>
      </c>
      <c r="P5253" s="130">
        <v>0</v>
      </c>
      <c r="S5253" s="130">
        <v>0</v>
      </c>
      <c r="V5253" s="130">
        <v>5987.99</v>
      </c>
      <c r="X5253" s="126" t="s">
        <v>1312</v>
      </c>
      <c r="Y5253" s="126" t="s">
        <v>517</v>
      </c>
      <c r="Z5253" s="127" t="s">
        <v>309</v>
      </c>
      <c r="AA5253" s="128">
        <v>1</v>
      </c>
      <c r="AB5253" s="128">
        <v>60</v>
      </c>
      <c r="AD5253" s="126" t="s">
        <v>562</v>
      </c>
      <c r="AG5253" s="127"/>
      <c r="AI5253" s="127"/>
    </row>
    <row r="5254" spans="1:35" ht="14.85" customHeight="1">
      <c r="A5254" s="130">
        <v>5008874</v>
      </c>
      <c r="B5254" s="126" t="s">
        <v>413</v>
      </c>
      <c r="C5254" s="126" t="s">
        <v>10036</v>
      </c>
      <c r="D5254" s="126" t="s">
        <v>10037</v>
      </c>
      <c r="E5254" s="126" t="s">
        <v>288</v>
      </c>
      <c r="F5254" s="126" t="s">
        <v>491</v>
      </c>
      <c r="G5254" s="126" t="s">
        <v>417</v>
      </c>
      <c r="H5254" s="126" t="s">
        <v>126</v>
      </c>
      <c r="I5254" s="126" t="s">
        <v>126</v>
      </c>
      <c r="J5254" s="126" t="s">
        <v>4624</v>
      </c>
      <c r="K5254" s="126" t="s">
        <v>504</v>
      </c>
      <c r="L5254" s="126" t="s">
        <v>694</v>
      </c>
      <c r="M5254" s="130">
        <v>26295.360000000001</v>
      </c>
      <c r="N5254" s="126" t="s">
        <v>290</v>
      </c>
      <c r="O5254" s="126" t="s">
        <v>2587</v>
      </c>
      <c r="P5254" s="130">
        <v>0</v>
      </c>
      <c r="S5254" s="130">
        <v>0</v>
      </c>
      <c r="V5254" s="130">
        <v>45700</v>
      </c>
      <c r="X5254" s="126" t="s">
        <v>2588</v>
      </c>
      <c r="Y5254" s="126" t="s">
        <v>517</v>
      </c>
      <c r="Z5254" s="127"/>
      <c r="AA5254" s="128">
        <v>1</v>
      </c>
      <c r="AB5254" s="128">
        <v>120</v>
      </c>
      <c r="AD5254" s="126" t="s">
        <v>1801</v>
      </c>
      <c r="AG5254" s="127"/>
      <c r="AI5254" s="127"/>
    </row>
    <row r="5255" spans="1:35" ht="14.85" customHeight="1">
      <c r="A5255" s="130">
        <v>5008872</v>
      </c>
      <c r="B5255" s="126" t="s">
        <v>10038</v>
      </c>
      <c r="C5255" s="126" t="s">
        <v>10039</v>
      </c>
      <c r="D5255" s="126" t="s">
        <v>10040</v>
      </c>
      <c r="E5255" s="126" t="s">
        <v>288</v>
      </c>
      <c r="F5255" s="126" t="s">
        <v>416</v>
      </c>
      <c r="G5255" s="126" t="s">
        <v>417</v>
      </c>
      <c r="H5255" s="126" t="s">
        <v>126</v>
      </c>
      <c r="I5255" s="126" t="s">
        <v>126</v>
      </c>
      <c r="J5255" s="126" t="s">
        <v>709</v>
      </c>
      <c r="K5255" s="126" t="s">
        <v>535</v>
      </c>
      <c r="L5255" s="126" t="s">
        <v>2712</v>
      </c>
      <c r="M5255" s="130">
        <v>2434.88</v>
      </c>
      <c r="O5255" s="126" t="s">
        <v>422</v>
      </c>
      <c r="P5255" s="130">
        <v>0</v>
      </c>
      <c r="S5255" s="130">
        <v>0</v>
      </c>
      <c r="V5255" s="130">
        <v>2708.42</v>
      </c>
      <c r="X5255" s="126" t="s">
        <v>580</v>
      </c>
      <c r="Z5255" s="127"/>
      <c r="AA5255" s="128">
        <v>1</v>
      </c>
      <c r="AB5255" s="128">
        <v>12</v>
      </c>
      <c r="AD5255" s="126" t="s">
        <v>562</v>
      </c>
      <c r="AG5255" s="127"/>
      <c r="AI5255" s="127"/>
    </row>
    <row r="5256" spans="1:35" ht="14.85" customHeight="1">
      <c r="A5256" s="130">
        <v>5008870</v>
      </c>
      <c r="B5256" s="126" t="s">
        <v>413</v>
      </c>
      <c r="C5256" s="126" t="s">
        <v>695</v>
      </c>
      <c r="D5256" s="126" t="s">
        <v>692</v>
      </c>
      <c r="E5256" s="126" t="s">
        <v>288</v>
      </c>
      <c r="F5256" s="126" t="s">
        <v>491</v>
      </c>
      <c r="G5256" s="126" t="s">
        <v>417</v>
      </c>
      <c r="H5256" s="126" t="s">
        <v>126</v>
      </c>
      <c r="I5256" s="126" t="s">
        <v>126</v>
      </c>
      <c r="J5256" s="126" t="s">
        <v>4624</v>
      </c>
      <c r="K5256" s="126" t="s">
        <v>504</v>
      </c>
      <c r="L5256" s="126" t="s">
        <v>694</v>
      </c>
      <c r="M5256" s="130">
        <v>3408</v>
      </c>
      <c r="O5256" s="126" t="s">
        <v>492</v>
      </c>
      <c r="P5256" s="130">
        <v>0</v>
      </c>
      <c r="S5256" s="130">
        <v>0</v>
      </c>
      <c r="V5256" s="130">
        <v>3408</v>
      </c>
      <c r="X5256" s="126" t="s">
        <v>493</v>
      </c>
      <c r="Z5256" s="127"/>
      <c r="AA5256" s="128">
        <v>1</v>
      </c>
      <c r="AB5256" s="128">
        <v>60</v>
      </c>
      <c r="AD5256" s="126" t="s">
        <v>1801</v>
      </c>
      <c r="AG5256" s="127"/>
      <c r="AI5256" s="127"/>
    </row>
    <row r="5257" spans="1:35" ht="14.85" customHeight="1">
      <c r="A5257" s="130">
        <v>5008867</v>
      </c>
      <c r="B5257" s="126" t="s">
        <v>413</v>
      </c>
      <c r="C5257" s="126" t="s">
        <v>10041</v>
      </c>
      <c r="D5257" s="126" t="s">
        <v>10042</v>
      </c>
      <c r="E5257" s="126" t="s">
        <v>288</v>
      </c>
      <c r="F5257" s="126" t="s">
        <v>491</v>
      </c>
      <c r="G5257" s="126" t="s">
        <v>417</v>
      </c>
      <c r="H5257" s="126" t="s">
        <v>126</v>
      </c>
      <c r="I5257" s="126" t="s">
        <v>126</v>
      </c>
      <c r="J5257" s="126" t="s">
        <v>4624</v>
      </c>
      <c r="K5257" s="126" t="s">
        <v>504</v>
      </c>
      <c r="L5257" s="126" t="s">
        <v>694</v>
      </c>
      <c r="M5257" s="130">
        <v>27269.759999999998</v>
      </c>
      <c r="N5257" s="126" t="s">
        <v>290</v>
      </c>
      <c r="O5257" s="126" t="s">
        <v>8209</v>
      </c>
      <c r="P5257" s="130">
        <v>0</v>
      </c>
      <c r="S5257" s="130">
        <v>0</v>
      </c>
      <c r="V5257" s="130">
        <v>29260</v>
      </c>
      <c r="X5257" s="126" t="s">
        <v>8210</v>
      </c>
      <c r="Y5257" s="126" t="s">
        <v>517</v>
      </c>
      <c r="Z5257" s="127"/>
      <c r="AA5257" s="128">
        <v>1</v>
      </c>
      <c r="AB5257" s="128">
        <v>120</v>
      </c>
      <c r="AD5257" s="126" t="s">
        <v>1801</v>
      </c>
      <c r="AG5257" s="127"/>
      <c r="AI5257" s="127"/>
    </row>
    <row r="5258" spans="1:35" ht="14.85" customHeight="1">
      <c r="A5258" s="130">
        <v>5008864</v>
      </c>
      <c r="B5258" s="126" t="s">
        <v>10043</v>
      </c>
      <c r="C5258" s="126" t="s">
        <v>9267</v>
      </c>
      <c r="D5258" s="126" t="s">
        <v>4022</v>
      </c>
      <c r="E5258" s="126" t="s">
        <v>288</v>
      </c>
      <c r="F5258" s="126" t="s">
        <v>491</v>
      </c>
      <c r="G5258" s="126" t="s">
        <v>417</v>
      </c>
      <c r="H5258" s="126" t="s">
        <v>126</v>
      </c>
      <c r="I5258" s="126" t="s">
        <v>126</v>
      </c>
      <c r="J5258" s="126" t="s">
        <v>930</v>
      </c>
      <c r="K5258" s="126" t="s">
        <v>504</v>
      </c>
      <c r="L5258" s="126" t="s">
        <v>931</v>
      </c>
      <c r="M5258" s="130">
        <v>894.04</v>
      </c>
      <c r="N5258" s="126" t="s">
        <v>290</v>
      </c>
      <c r="O5258" s="126" t="s">
        <v>1311</v>
      </c>
      <c r="P5258" s="130">
        <v>0</v>
      </c>
      <c r="S5258" s="130">
        <v>0</v>
      </c>
      <c r="V5258" s="130">
        <v>993.38</v>
      </c>
      <c r="X5258" s="126" t="s">
        <v>1312</v>
      </c>
      <c r="Y5258" s="126" t="s">
        <v>517</v>
      </c>
      <c r="Z5258" s="127" t="s">
        <v>309</v>
      </c>
      <c r="AA5258" s="128">
        <v>1</v>
      </c>
      <c r="AB5258" s="128">
        <v>60</v>
      </c>
      <c r="AD5258" s="126" t="s">
        <v>562</v>
      </c>
      <c r="AG5258" s="127"/>
      <c r="AI5258" s="127"/>
    </row>
    <row r="5259" spans="1:35" ht="14.85" customHeight="1">
      <c r="A5259" s="130">
        <v>5008863</v>
      </c>
      <c r="B5259" s="126" t="s">
        <v>10044</v>
      </c>
      <c r="C5259" s="126" t="s">
        <v>10045</v>
      </c>
      <c r="D5259" s="126" t="s">
        <v>7647</v>
      </c>
      <c r="E5259" s="126" t="s">
        <v>288</v>
      </c>
      <c r="F5259" s="126" t="s">
        <v>591</v>
      </c>
      <c r="G5259" s="126" t="s">
        <v>417</v>
      </c>
      <c r="H5259" s="126" t="s">
        <v>126</v>
      </c>
      <c r="I5259" s="126" t="s">
        <v>126</v>
      </c>
      <c r="J5259" s="126" t="s">
        <v>1256</v>
      </c>
      <c r="K5259" s="126" t="s">
        <v>535</v>
      </c>
      <c r="L5259" s="126" t="s">
        <v>1257</v>
      </c>
      <c r="M5259" s="130">
        <v>5244.12</v>
      </c>
      <c r="O5259" s="126" t="s">
        <v>2625</v>
      </c>
      <c r="P5259" s="130">
        <v>0</v>
      </c>
      <c r="S5259" s="130">
        <v>0</v>
      </c>
      <c r="V5259" s="130">
        <v>5826.81</v>
      </c>
      <c r="X5259" s="126" t="s">
        <v>6369</v>
      </c>
      <c r="Z5259" s="127" t="s">
        <v>309</v>
      </c>
      <c r="AA5259" s="128">
        <v>1</v>
      </c>
      <c r="AB5259" s="128">
        <v>48</v>
      </c>
      <c r="AD5259" s="126" t="s">
        <v>562</v>
      </c>
      <c r="AG5259" s="127"/>
      <c r="AI5259" s="127"/>
    </row>
    <row r="5260" spans="1:35" ht="14.85" customHeight="1">
      <c r="A5260" s="130">
        <v>5008808</v>
      </c>
      <c r="B5260" s="126" t="s">
        <v>10046</v>
      </c>
      <c r="C5260" s="126" t="s">
        <v>10047</v>
      </c>
      <c r="D5260" s="126" t="s">
        <v>10048</v>
      </c>
      <c r="E5260" s="126" t="s">
        <v>288</v>
      </c>
      <c r="F5260" s="126" t="s">
        <v>591</v>
      </c>
      <c r="G5260" s="126" t="s">
        <v>417</v>
      </c>
      <c r="H5260" s="126" t="s">
        <v>126</v>
      </c>
      <c r="I5260" s="126" t="s">
        <v>126</v>
      </c>
      <c r="J5260" s="126" t="s">
        <v>7500</v>
      </c>
      <c r="K5260" s="126" t="s">
        <v>504</v>
      </c>
      <c r="L5260" s="126" t="s">
        <v>7501</v>
      </c>
      <c r="M5260" s="130">
        <v>876.96</v>
      </c>
      <c r="O5260" s="126" t="s">
        <v>2625</v>
      </c>
      <c r="P5260" s="130">
        <v>0</v>
      </c>
      <c r="S5260" s="130">
        <v>0</v>
      </c>
      <c r="V5260" s="130">
        <v>1015</v>
      </c>
      <c r="X5260" s="126" t="s">
        <v>6275</v>
      </c>
      <c r="Z5260" s="127" t="s">
        <v>309</v>
      </c>
      <c r="AA5260" s="128">
        <v>1</v>
      </c>
      <c r="AB5260" s="128">
        <v>12</v>
      </c>
      <c r="AD5260" s="126" t="s">
        <v>562</v>
      </c>
      <c r="AG5260" s="127"/>
      <c r="AI5260" s="127"/>
    </row>
    <row r="5261" spans="1:35" ht="14.85" customHeight="1">
      <c r="A5261" s="130">
        <v>5008806</v>
      </c>
      <c r="B5261" s="126" t="s">
        <v>10049</v>
      </c>
      <c r="C5261" s="126" t="s">
        <v>10050</v>
      </c>
      <c r="D5261" s="126" t="s">
        <v>10051</v>
      </c>
      <c r="E5261" s="126" t="s">
        <v>288</v>
      </c>
      <c r="F5261" s="126" t="s">
        <v>416</v>
      </c>
      <c r="G5261" s="126" t="s">
        <v>417</v>
      </c>
      <c r="H5261" s="126" t="s">
        <v>126</v>
      </c>
      <c r="I5261" s="126" t="s">
        <v>126</v>
      </c>
      <c r="J5261" s="126" t="s">
        <v>709</v>
      </c>
      <c r="K5261" s="126" t="s">
        <v>535</v>
      </c>
      <c r="L5261" s="126" t="s">
        <v>2712</v>
      </c>
      <c r="M5261" s="130">
        <v>682.08</v>
      </c>
      <c r="O5261" s="126" t="s">
        <v>422</v>
      </c>
      <c r="P5261" s="130">
        <v>0</v>
      </c>
      <c r="S5261" s="130">
        <v>0</v>
      </c>
      <c r="V5261" s="130">
        <v>1802.71</v>
      </c>
      <c r="X5261" s="126" t="s">
        <v>423</v>
      </c>
      <c r="Z5261" s="127"/>
      <c r="AA5261" s="128">
        <v>1</v>
      </c>
      <c r="AB5261" s="128">
        <v>12</v>
      </c>
      <c r="AD5261" s="126" t="s">
        <v>562</v>
      </c>
      <c r="AG5261" s="127"/>
      <c r="AI5261" s="127"/>
    </row>
    <row r="5262" spans="1:35" ht="14.85" customHeight="1">
      <c r="A5262" s="130">
        <v>5008804</v>
      </c>
      <c r="B5262" s="126" t="s">
        <v>10052</v>
      </c>
      <c r="C5262" s="126" t="s">
        <v>10053</v>
      </c>
      <c r="D5262" s="126" t="s">
        <v>10054</v>
      </c>
      <c r="E5262" s="126" t="s">
        <v>288</v>
      </c>
      <c r="F5262" s="126" t="s">
        <v>591</v>
      </c>
      <c r="G5262" s="126" t="s">
        <v>417</v>
      </c>
      <c r="H5262" s="126" t="s">
        <v>126</v>
      </c>
      <c r="I5262" s="126" t="s">
        <v>126</v>
      </c>
      <c r="J5262" s="126" t="s">
        <v>7500</v>
      </c>
      <c r="K5262" s="126" t="s">
        <v>504</v>
      </c>
      <c r="L5262" s="126" t="s">
        <v>7501</v>
      </c>
      <c r="M5262" s="130">
        <v>5843.04</v>
      </c>
      <c r="O5262" s="126" t="s">
        <v>2625</v>
      </c>
      <c r="P5262" s="130">
        <v>0</v>
      </c>
      <c r="S5262" s="130">
        <v>0</v>
      </c>
      <c r="V5262" s="130">
        <v>6762.78</v>
      </c>
      <c r="X5262" s="126" t="s">
        <v>6369</v>
      </c>
      <c r="Z5262" s="127" t="s">
        <v>309</v>
      </c>
      <c r="AA5262" s="128">
        <v>1</v>
      </c>
      <c r="AB5262" s="128">
        <v>48</v>
      </c>
      <c r="AD5262" s="126" t="s">
        <v>562</v>
      </c>
      <c r="AG5262" s="127"/>
      <c r="AI5262" s="127"/>
    </row>
    <row r="5263" spans="1:35" ht="14.85" customHeight="1">
      <c r="A5263" s="130">
        <v>5008803</v>
      </c>
      <c r="B5263" s="126" t="s">
        <v>10055</v>
      </c>
      <c r="C5263" s="126" t="s">
        <v>10056</v>
      </c>
      <c r="D5263" s="126" t="s">
        <v>10057</v>
      </c>
      <c r="E5263" s="126" t="s">
        <v>288</v>
      </c>
      <c r="F5263" s="126" t="s">
        <v>491</v>
      </c>
      <c r="G5263" s="126" t="s">
        <v>417</v>
      </c>
      <c r="H5263" s="126" t="s">
        <v>126</v>
      </c>
      <c r="I5263" s="126" t="s">
        <v>308</v>
      </c>
      <c r="J5263" s="126" t="s">
        <v>576</v>
      </c>
      <c r="K5263" s="126" t="s">
        <v>567</v>
      </c>
      <c r="L5263" s="126" t="s">
        <v>505</v>
      </c>
      <c r="M5263" s="130">
        <v>2745.45</v>
      </c>
      <c r="N5263" s="126" t="s">
        <v>290</v>
      </c>
      <c r="O5263" s="126" t="s">
        <v>1311</v>
      </c>
      <c r="P5263" s="130">
        <v>0</v>
      </c>
      <c r="S5263" s="130">
        <v>0</v>
      </c>
      <c r="V5263" s="130">
        <v>3050.51</v>
      </c>
      <c r="X5263" s="126" t="s">
        <v>1312</v>
      </c>
      <c r="Y5263" s="126" t="s">
        <v>517</v>
      </c>
      <c r="Z5263" s="127" t="s">
        <v>309</v>
      </c>
      <c r="AA5263" s="128">
        <v>1</v>
      </c>
      <c r="AB5263" s="128">
        <v>60</v>
      </c>
      <c r="AD5263" s="126" t="s">
        <v>562</v>
      </c>
      <c r="AG5263" s="127"/>
      <c r="AI5263" s="127"/>
    </row>
    <row r="5264" spans="1:35" ht="14.85" customHeight="1">
      <c r="A5264" s="130">
        <v>5008801</v>
      </c>
      <c r="B5264" s="126" t="s">
        <v>10058</v>
      </c>
      <c r="C5264" s="126" t="s">
        <v>10059</v>
      </c>
      <c r="D5264" s="126" t="s">
        <v>10060</v>
      </c>
      <c r="E5264" s="126" t="s">
        <v>288</v>
      </c>
      <c r="F5264" s="126" t="s">
        <v>591</v>
      </c>
      <c r="G5264" s="126" t="s">
        <v>417</v>
      </c>
      <c r="H5264" s="126" t="s">
        <v>1000</v>
      </c>
      <c r="I5264" s="126" t="s">
        <v>626</v>
      </c>
      <c r="J5264" s="126" t="s">
        <v>7500</v>
      </c>
      <c r="K5264" s="126" t="s">
        <v>504</v>
      </c>
      <c r="L5264" s="126" t="s">
        <v>10061</v>
      </c>
      <c r="M5264" s="130">
        <v>66</v>
      </c>
      <c r="N5264" s="126" t="s">
        <v>290</v>
      </c>
      <c r="O5264" s="126" t="s">
        <v>1472</v>
      </c>
      <c r="P5264" s="130">
        <v>0</v>
      </c>
      <c r="S5264" s="130">
        <v>0</v>
      </c>
      <c r="V5264" s="130">
        <v>66</v>
      </c>
      <c r="X5264" s="126" t="s">
        <v>10062</v>
      </c>
      <c r="Z5264" s="127"/>
      <c r="AA5264" s="128"/>
      <c r="AB5264" s="128"/>
      <c r="AD5264" s="126" t="s">
        <v>1287</v>
      </c>
      <c r="AG5264" s="127"/>
      <c r="AI5264" s="127"/>
    </row>
    <row r="5265" spans="1:35" ht="14.85" customHeight="1">
      <c r="A5265" s="130">
        <v>5007108</v>
      </c>
      <c r="B5265" s="126" t="s">
        <v>10063</v>
      </c>
      <c r="C5265" s="126" t="s">
        <v>10064</v>
      </c>
      <c r="D5265" s="126" t="s">
        <v>9417</v>
      </c>
      <c r="E5265" s="126" t="s">
        <v>288</v>
      </c>
      <c r="F5265" s="126" t="s">
        <v>364</v>
      </c>
      <c r="G5265" s="126" t="s">
        <v>417</v>
      </c>
      <c r="H5265" s="126" t="s">
        <v>126</v>
      </c>
      <c r="I5265" s="126" t="s">
        <v>126</v>
      </c>
      <c r="J5265" s="126" t="s">
        <v>1989</v>
      </c>
      <c r="K5265" s="126" t="s">
        <v>504</v>
      </c>
      <c r="L5265" s="126" t="s">
        <v>545</v>
      </c>
      <c r="M5265" s="130">
        <v>6817.44</v>
      </c>
      <c r="O5265" s="126" t="s">
        <v>365</v>
      </c>
      <c r="P5265" s="130">
        <v>0</v>
      </c>
      <c r="S5265" s="130">
        <v>0</v>
      </c>
      <c r="V5265" s="130">
        <v>12173.91</v>
      </c>
      <c r="X5265" s="126" t="s">
        <v>469</v>
      </c>
      <c r="Z5265" s="127"/>
      <c r="AA5265" s="128">
        <v>1</v>
      </c>
      <c r="AB5265" s="128">
        <v>60</v>
      </c>
      <c r="AC5265" s="126" t="s">
        <v>366</v>
      </c>
      <c r="AD5265" s="126" t="s">
        <v>562</v>
      </c>
      <c r="AG5265" s="127"/>
      <c r="AI5265" s="127"/>
    </row>
    <row r="5266" spans="1:35" ht="14.85" customHeight="1">
      <c r="A5266" s="130">
        <v>5007107</v>
      </c>
      <c r="B5266" s="126" t="s">
        <v>10063</v>
      </c>
      <c r="C5266" s="126" t="s">
        <v>10064</v>
      </c>
      <c r="D5266" s="126" t="s">
        <v>9417</v>
      </c>
      <c r="E5266" s="126" t="s">
        <v>288</v>
      </c>
      <c r="F5266" s="126" t="s">
        <v>364</v>
      </c>
      <c r="G5266" s="126" t="s">
        <v>417</v>
      </c>
      <c r="H5266" s="126" t="s">
        <v>126</v>
      </c>
      <c r="I5266" s="126" t="s">
        <v>126</v>
      </c>
      <c r="J5266" s="126" t="s">
        <v>1989</v>
      </c>
      <c r="K5266" s="126" t="s">
        <v>504</v>
      </c>
      <c r="L5266" s="126" t="s">
        <v>545</v>
      </c>
      <c r="M5266" s="130">
        <v>6817.44</v>
      </c>
      <c r="O5266" s="126" t="s">
        <v>365</v>
      </c>
      <c r="P5266" s="130">
        <v>0</v>
      </c>
      <c r="S5266" s="130">
        <v>0</v>
      </c>
      <c r="V5266" s="130">
        <v>12173.91</v>
      </c>
      <c r="X5266" s="126" t="s">
        <v>510</v>
      </c>
      <c r="Z5266" s="127"/>
      <c r="AA5266" s="128">
        <v>2</v>
      </c>
      <c r="AB5266" s="128">
        <v>60</v>
      </c>
      <c r="AC5266" s="126" t="s">
        <v>366</v>
      </c>
      <c r="AD5266" s="126" t="s">
        <v>562</v>
      </c>
      <c r="AG5266" s="127"/>
      <c r="AI5266" s="127"/>
    </row>
    <row r="5267" spans="1:35" ht="14.85" customHeight="1">
      <c r="A5267" s="130">
        <v>5007106</v>
      </c>
      <c r="B5267" s="126" t="s">
        <v>10065</v>
      </c>
      <c r="C5267" s="126" t="s">
        <v>10066</v>
      </c>
      <c r="D5267" s="126" t="s">
        <v>10067</v>
      </c>
      <c r="E5267" s="126" t="s">
        <v>288</v>
      </c>
      <c r="F5267" s="126" t="s">
        <v>522</v>
      </c>
      <c r="G5267" s="126" t="s">
        <v>5794</v>
      </c>
      <c r="H5267" s="126" t="s">
        <v>524</v>
      </c>
      <c r="I5267" s="126" t="s">
        <v>418</v>
      </c>
      <c r="J5267" s="126" t="s">
        <v>813</v>
      </c>
      <c r="K5267" s="126" t="s">
        <v>504</v>
      </c>
      <c r="L5267" s="126" t="s">
        <v>559</v>
      </c>
      <c r="M5267" s="130">
        <v>135.18</v>
      </c>
      <c r="N5267" s="126" t="s">
        <v>290</v>
      </c>
      <c r="O5267" s="126" t="s">
        <v>528</v>
      </c>
      <c r="P5267" s="130">
        <v>0</v>
      </c>
      <c r="S5267" s="130">
        <v>0</v>
      </c>
      <c r="V5267" s="130">
        <v>135.18</v>
      </c>
      <c r="X5267" s="126" t="s">
        <v>2121</v>
      </c>
      <c r="Z5267" s="127"/>
      <c r="AA5267" s="128"/>
      <c r="AB5267" s="128"/>
      <c r="AD5267" s="126" t="s">
        <v>562</v>
      </c>
      <c r="AG5267" s="127"/>
      <c r="AI5267" s="127"/>
    </row>
    <row r="5268" spans="1:35" ht="14.85" customHeight="1">
      <c r="A5268" s="130">
        <v>5007105</v>
      </c>
      <c r="B5268" s="126" t="s">
        <v>10068</v>
      </c>
      <c r="C5268" s="126" t="s">
        <v>10069</v>
      </c>
      <c r="D5268" s="126" t="s">
        <v>10070</v>
      </c>
      <c r="E5268" s="126" t="s">
        <v>288</v>
      </c>
      <c r="F5268" s="126" t="s">
        <v>591</v>
      </c>
      <c r="G5268" s="126" t="s">
        <v>417</v>
      </c>
      <c r="H5268" s="126" t="s">
        <v>126</v>
      </c>
      <c r="I5268" s="126" t="s">
        <v>126</v>
      </c>
      <c r="J5268" s="126" t="s">
        <v>7697</v>
      </c>
      <c r="K5268" s="126" t="s">
        <v>504</v>
      </c>
      <c r="L5268" s="126" t="s">
        <v>7698</v>
      </c>
      <c r="M5268" s="130">
        <v>437.92</v>
      </c>
      <c r="O5268" s="126" t="s">
        <v>667</v>
      </c>
      <c r="P5268" s="130">
        <v>0</v>
      </c>
      <c r="S5268" s="130">
        <v>0</v>
      </c>
      <c r="V5268" s="130">
        <v>2405.94</v>
      </c>
      <c r="X5268" s="126" t="s">
        <v>668</v>
      </c>
      <c r="Z5268" s="127"/>
      <c r="AA5268" s="128">
        <v>2</v>
      </c>
      <c r="AB5268" s="128">
        <v>1</v>
      </c>
      <c r="AD5268" s="126" t="s">
        <v>562</v>
      </c>
      <c r="AG5268" s="127"/>
      <c r="AI5268" s="127"/>
    </row>
    <row r="5269" spans="1:35" ht="14.85" customHeight="1">
      <c r="A5269" s="130">
        <v>5007103</v>
      </c>
      <c r="B5269" s="126" t="s">
        <v>10071</v>
      </c>
      <c r="C5269" s="126" t="s">
        <v>10066</v>
      </c>
      <c r="D5269" s="126" t="s">
        <v>10072</v>
      </c>
      <c r="E5269" s="126" t="s">
        <v>288</v>
      </c>
      <c r="F5269" s="126" t="s">
        <v>522</v>
      </c>
      <c r="G5269" s="126" t="s">
        <v>783</v>
      </c>
      <c r="H5269" s="126" t="s">
        <v>524</v>
      </c>
      <c r="I5269" s="126" t="s">
        <v>418</v>
      </c>
      <c r="J5269" s="126" t="s">
        <v>813</v>
      </c>
      <c r="K5269" s="126" t="s">
        <v>504</v>
      </c>
      <c r="L5269" s="126" t="s">
        <v>559</v>
      </c>
      <c r="M5269" s="130">
        <v>735.09</v>
      </c>
      <c r="N5269" s="126" t="s">
        <v>290</v>
      </c>
      <c r="O5269" s="126" t="s">
        <v>528</v>
      </c>
      <c r="P5269" s="130">
        <v>0</v>
      </c>
      <c r="S5269" s="130">
        <v>0</v>
      </c>
      <c r="V5269" s="130">
        <v>735.09</v>
      </c>
      <c r="X5269" s="126" t="s">
        <v>2121</v>
      </c>
      <c r="Z5269" s="127"/>
      <c r="AA5269" s="128"/>
      <c r="AB5269" s="128"/>
      <c r="AD5269" s="126" t="s">
        <v>562</v>
      </c>
      <c r="AG5269" s="127"/>
      <c r="AI5269" s="127"/>
    </row>
    <row r="5270" spans="1:35" ht="14.85" customHeight="1">
      <c r="A5270" s="130">
        <v>5007102</v>
      </c>
      <c r="B5270" s="126" t="s">
        <v>10073</v>
      </c>
      <c r="C5270" s="126" t="s">
        <v>10074</v>
      </c>
      <c r="D5270" s="126" t="s">
        <v>8282</v>
      </c>
      <c r="E5270" s="126" t="s">
        <v>288</v>
      </c>
      <c r="F5270" s="126" t="s">
        <v>364</v>
      </c>
      <c r="G5270" s="126" t="s">
        <v>417</v>
      </c>
      <c r="H5270" s="126" t="s">
        <v>126</v>
      </c>
      <c r="I5270" s="126" t="s">
        <v>126</v>
      </c>
      <c r="J5270" s="126" t="s">
        <v>8245</v>
      </c>
      <c r="K5270" s="126" t="s">
        <v>747</v>
      </c>
      <c r="L5270" s="126" t="s">
        <v>8246</v>
      </c>
      <c r="M5270" s="130">
        <v>6427.8</v>
      </c>
      <c r="O5270" s="126" t="s">
        <v>365</v>
      </c>
      <c r="P5270" s="130">
        <v>0</v>
      </c>
      <c r="S5270" s="130">
        <v>0</v>
      </c>
      <c r="V5270" s="130">
        <v>6427.8</v>
      </c>
      <c r="X5270" s="126" t="s">
        <v>469</v>
      </c>
      <c r="Z5270" s="127"/>
      <c r="AA5270" s="128">
        <v>1</v>
      </c>
      <c r="AB5270" s="128">
        <v>60</v>
      </c>
      <c r="AC5270" s="126" t="s">
        <v>366</v>
      </c>
      <c r="AD5270" s="126" t="s">
        <v>562</v>
      </c>
      <c r="AG5270" s="127"/>
      <c r="AI5270" s="127"/>
    </row>
    <row r="5271" spans="1:35" ht="14.85" customHeight="1">
      <c r="A5271" s="130">
        <v>5007101</v>
      </c>
      <c r="B5271" s="126" t="s">
        <v>7758</v>
      </c>
      <c r="C5271" s="126" t="s">
        <v>7759</v>
      </c>
      <c r="D5271" s="126" t="s">
        <v>7760</v>
      </c>
      <c r="E5271" s="126" t="s">
        <v>288</v>
      </c>
      <c r="F5271" s="126" t="s">
        <v>364</v>
      </c>
      <c r="G5271" s="126" t="s">
        <v>417</v>
      </c>
      <c r="H5271" s="126" t="s">
        <v>126</v>
      </c>
      <c r="I5271" s="126" t="s">
        <v>126</v>
      </c>
      <c r="J5271" s="126" t="s">
        <v>1989</v>
      </c>
      <c r="K5271" s="126" t="s">
        <v>504</v>
      </c>
      <c r="L5271" s="126" t="s">
        <v>545</v>
      </c>
      <c r="M5271" s="130">
        <v>9739.52</v>
      </c>
      <c r="O5271" s="126" t="s">
        <v>486</v>
      </c>
      <c r="P5271" s="130">
        <v>0</v>
      </c>
      <c r="S5271" s="130">
        <v>0</v>
      </c>
      <c r="V5271" s="130">
        <v>20939.12</v>
      </c>
      <c r="X5271" s="126" t="s">
        <v>549</v>
      </c>
      <c r="Z5271" s="127"/>
      <c r="AA5271" s="128">
        <v>2</v>
      </c>
      <c r="AB5271" s="128">
        <v>60</v>
      </c>
      <c r="AC5271" s="126" t="s">
        <v>366</v>
      </c>
      <c r="AD5271" s="126" t="s">
        <v>562</v>
      </c>
      <c r="AG5271" s="127"/>
      <c r="AI5271" s="127"/>
    </row>
    <row r="5272" spans="1:35" ht="14.85" customHeight="1">
      <c r="A5272" s="130">
        <v>5007100</v>
      </c>
      <c r="B5272" s="126" t="s">
        <v>10075</v>
      </c>
      <c r="C5272" s="126" t="s">
        <v>10066</v>
      </c>
      <c r="D5272" s="126" t="s">
        <v>10076</v>
      </c>
      <c r="E5272" s="126" t="s">
        <v>288</v>
      </c>
      <c r="F5272" s="126" t="s">
        <v>522</v>
      </c>
      <c r="G5272" s="126" t="s">
        <v>6686</v>
      </c>
      <c r="H5272" s="126" t="s">
        <v>524</v>
      </c>
      <c r="I5272" s="126" t="s">
        <v>418</v>
      </c>
      <c r="J5272" s="126" t="s">
        <v>813</v>
      </c>
      <c r="K5272" s="126" t="s">
        <v>504</v>
      </c>
      <c r="L5272" s="126" t="s">
        <v>559</v>
      </c>
      <c r="M5272" s="130">
        <v>61.93</v>
      </c>
      <c r="N5272" s="126" t="s">
        <v>290</v>
      </c>
      <c r="O5272" s="126" t="s">
        <v>528</v>
      </c>
      <c r="P5272" s="130">
        <v>0</v>
      </c>
      <c r="S5272" s="130">
        <v>0</v>
      </c>
      <c r="V5272" s="130">
        <v>61.93</v>
      </c>
      <c r="X5272" s="126" t="s">
        <v>2121</v>
      </c>
      <c r="Z5272" s="127"/>
      <c r="AA5272" s="128"/>
      <c r="AB5272" s="128"/>
      <c r="AD5272" s="126" t="s">
        <v>562</v>
      </c>
      <c r="AG5272" s="127"/>
      <c r="AI5272" s="127"/>
    </row>
    <row r="5273" spans="1:35" ht="14.85" customHeight="1">
      <c r="A5273" s="130">
        <v>5007099</v>
      </c>
      <c r="B5273" s="126" t="s">
        <v>10077</v>
      </c>
      <c r="C5273" s="126" t="s">
        <v>8248</v>
      </c>
      <c r="D5273" s="126" t="s">
        <v>10078</v>
      </c>
      <c r="E5273" s="126" t="s">
        <v>288</v>
      </c>
      <c r="F5273" s="126" t="s">
        <v>753</v>
      </c>
      <c r="G5273" s="126" t="s">
        <v>417</v>
      </c>
      <c r="H5273" s="126" t="s">
        <v>126</v>
      </c>
      <c r="I5273" s="126" t="s">
        <v>126</v>
      </c>
      <c r="J5273" s="126" t="s">
        <v>5904</v>
      </c>
      <c r="K5273" s="126" t="s">
        <v>504</v>
      </c>
      <c r="L5273" s="126" t="s">
        <v>5905</v>
      </c>
      <c r="M5273" s="130">
        <v>876.96</v>
      </c>
      <c r="O5273" s="126" t="s">
        <v>6709</v>
      </c>
      <c r="P5273" s="130">
        <v>0</v>
      </c>
      <c r="S5273" s="130">
        <v>0</v>
      </c>
      <c r="V5273" s="130">
        <v>2064.69</v>
      </c>
      <c r="X5273" s="126" t="s">
        <v>6710</v>
      </c>
      <c r="Z5273" s="127"/>
      <c r="AA5273" s="128">
        <v>1</v>
      </c>
      <c r="AB5273" s="128">
        <v>12</v>
      </c>
      <c r="AD5273" s="126" t="s">
        <v>562</v>
      </c>
      <c r="AG5273" s="127"/>
      <c r="AI5273" s="127"/>
    </row>
    <row r="5274" spans="1:35" ht="14.85" customHeight="1">
      <c r="A5274" s="130">
        <v>5007098</v>
      </c>
      <c r="B5274" s="126" t="s">
        <v>7758</v>
      </c>
      <c r="C5274" s="126" t="s">
        <v>7759</v>
      </c>
      <c r="D5274" s="126" t="s">
        <v>7760</v>
      </c>
      <c r="E5274" s="126" t="s">
        <v>288</v>
      </c>
      <c r="F5274" s="126" t="s">
        <v>364</v>
      </c>
      <c r="G5274" s="126" t="s">
        <v>417</v>
      </c>
      <c r="H5274" s="126" t="s">
        <v>126</v>
      </c>
      <c r="I5274" s="126" t="s">
        <v>126</v>
      </c>
      <c r="J5274" s="126" t="s">
        <v>1989</v>
      </c>
      <c r="K5274" s="126" t="s">
        <v>504</v>
      </c>
      <c r="L5274" s="126" t="s">
        <v>545</v>
      </c>
      <c r="M5274" s="130">
        <v>6817.44</v>
      </c>
      <c r="O5274" s="126" t="s">
        <v>365</v>
      </c>
      <c r="P5274" s="130">
        <v>0</v>
      </c>
      <c r="S5274" s="130">
        <v>0</v>
      </c>
      <c r="V5274" s="130">
        <v>20939.12</v>
      </c>
      <c r="X5274" s="126" t="s">
        <v>469</v>
      </c>
      <c r="Z5274" s="127"/>
      <c r="AA5274" s="128">
        <v>1</v>
      </c>
      <c r="AB5274" s="128">
        <v>60</v>
      </c>
      <c r="AC5274" s="126" t="s">
        <v>366</v>
      </c>
      <c r="AD5274" s="126" t="s">
        <v>562</v>
      </c>
      <c r="AG5274" s="127"/>
      <c r="AI5274" s="127"/>
    </row>
    <row r="5275" spans="1:35" ht="14.85" customHeight="1">
      <c r="A5275" s="130">
        <v>5007079</v>
      </c>
      <c r="B5275" s="126" t="s">
        <v>10079</v>
      </c>
      <c r="C5275" s="126" t="s">
        <v>8263</v>
      </c>
      <c r="D5275" s="126" t="s">
        <v>10080</v>
      </c>
      <c r="E5275" s="126" t="s">
        <v>288</v>
      </c>
      <c r="F5275" s="126" t="s">
        <v>532</v>
      </c>
      <c r="G5275" s="126" t="s">
        <v>604</v>
      </c>
      <c r="H5275" s="126" t="s">
        <v>126</v>
      </c>
      <c r="I5275" s="126" t="s">
        <v>418</v>
      </c>
      <c r="J5275" s="126" t="s">
        <v>8265</v>
      </c>
      <c r="K5275" s="126" t="s">
        <v>8266</v>
      </c>
      <c r="L5275" s="126" t="s">
        <v>4304</v>
      </c>
      <c r="M5275" s="130">
        <v>190.4</v>
      </c>
      <c r="O5275" s="126" t="s">
        <v>537</v>
      </c>
      <c r="P5275" s="130">
        <v>0</v>
      </c>
      <c r="S5275" s="130">
        <v>0</v>
      </c>
      <c r="V5275" s="130">
        <v>257.43</v>
      </c>
      <c r="X5275" s="126" t="s">
        <v>1723</v>
      </c>
      <c r="Z5275" s="127"/>
      <c r="AA5275" s="128">
        <v>500</v>
      </c>
      <c r="AB5275" s="128">
        <v>12</v>
      </c>
      <c r="AD5275" s="126" t="s">
        <v>562</v>
      </c>
      <c r="AG5275" s="127"/>
      <c r="AI5275" s="127"/>
    </row>
    <row r="5276" spans="1:35" ht="14.85" customHeight="1">
      <c r="A5276" s="130">
        <v>5007078</v>
      </c>
      <c r="B5276" s="126" t="s">
        <v>10081</v>
      </c>
      <c r="C5276" s="126" t="s">
        <v>10082</v>
      </c>
      <c r="D5276" s="126" t="s">
        <v>10083</v>
      </c>
      <c r="E5276" s="126" t="s">
        <v>288</v>
      </c>
      <c r="F5276" s="126" t="s">
        <v>364</v>
      </c>
      <c r="G5276" s="126" t="s">
        <v>417</v>
      </c>
      <c r="H5276" s="126" t="s">
        <v>126</v>
      </c>
      <c r="I5276" s="126" t="s">
        <v>126</v>
      </c>
      <c r="J5276" s="126" t="s">
        <v>8245</v>
      </c>
      <c r="K5276" s="126" t="s">
        <v>747</v>
      </c>
      <c r="L5276" s="126" t="s">
        <v>8246</v>
      </c>
      <c r="M5276" s="130">
        <v>6135.64</v>
      </c>
      <c r="O5276" s="126" t="s">
        <v>365</v>
      </c>
      <c r="P5276" s="130">
        <v>0</v>
      </c>
      <c r="S5276" s="130">
        <v>0</v>
      </c>
      <c r="V5276" s="130">
        <v>6135.64</v>
      </c>
      <c r="X5276" s="126" t="s">
        <v>469</v>
      </c>
      <c r="Z5276" s="127"/>
      <c r="AA5276" s="128">
        <v>1</v>
      </c>
      <c r="AB5276" s="128">
        <v>60</v>
      </c>
      <c r="AC5276" s="126" t="s">
        <v>366</v>
      </c>
      <c r="AD5276" s="126" t="s">
        <v>562</v>
      </c>
      <c r="AG5276" s="127"/>
      <c r="AI5276" s="127"/>
    </row>
    <row r="5277" spans="1:35" ht="14.85" customHeight="1">
      <c r="A5277" s="130">
        <v>5008833</v>
      </c>
      <c r="B5277" s="126" t="s">
        <v>10084</v>
      </c>
      <c r="C5277" s="126" t="s">
        <v>8290</v>
      </c>
      <c r="D5277" s="126" t="s">
        <v>4022</v>
      </c>
      <c r="E5277" s="126" t="s">
        <v>288</v>
      </c>
      <c r="F5277" s="126" t="s">
        <v>491</v>
      </c>
      <c r="G5277" s="126" t="s">
        <v>417</v>
      </c>
      <c r="H5277" s="126" t="s">
        <v>126</v>
      </c>
      <c r="I5277" s="126" t="s">
        <v>126</v>
      </c>
      <c r="J5277" s="126" t="s">
        <v>930</v>
      </c>
      <c r="K5277" s="126" t="s">
        <v>504</v>
      </c>
      <c r="L5277" s="126" t="s">
        <v>931</v>
      </c>
      <c r="M5277" s="130">
        <v>4123.1400000000003</v>
      </c>
      <c r="N5277" s="126" t="s">
        <v>290</v>
      </c>
      <c r="O5277" s="126" t="s">
        <v>1311</v>
      </c>
      <c r="P5277" s="130">
        <v>0</v>
      </c>
      <c r="S5277" s="130">
        <v>0</v>
      </c>
      <c r="V5277" s="130">
        <v>4581.2700000000004</v>
      </c>
      <c r="X5277" s="126" t="s">
        <v>1312</v>
      </c>
      <c r="Y5277" s="126" t="s">
        <v>517</v>
      </c>
      <c r="Z5277" s="127" t="s">
        <v>309</v>
      </c>
      <c r="AA5277" s="128">
        <v>1</v>
      </c>
      <c r="AB5277" s="128">
        <v>60</v>
      </c>
      <c r="AD5277" s="126" t="s">
        <v>562</v>
      </c>
      <c r="AG5277" s="127"/>
      <c r="AI5277" s="127"/>
    </row>
    <row r="5278" spans="1:35" ht="14.85" customHeight="1">
      <c r="A5278" s="130">
        <v>5008828</v>
      </c>
      <c r="B5278" s="126" t="s">
        <v>10085</v>
      </c>
      <c r="C5278" s="126" t="s">
        <v>10086</v>
      </c>
      <c r="D5278" s="126" t="s">
        <v>2711</v>
      </c>
      <c r="E5278" s="126" t="s">
        <v>288</v>
      </c>
      <c r="F5278" s="126" t="s">
        <v>416</v>
      </c>
      <c r="G5278" s="126" t="s">
        <v>417</v>
      </c>
      <c r="H5278" s="126" t="s">
        <v>126</v>
      </c>
      <c r="I5278" s="126" t="s">
        <v>126</v>
      </c>
      <c r="J5278" s="126" t="s">
        <v>709</v>
      </c>
      <c r="K5278" s="126" t="s">
        <v>535</v>
      </c>
      <c r="L5278" s="126" t="s">
        <v>2712</v>
      </c>
      <c r="M5278" s="130">
        <v>730.24</v>
      </c>
      <c r="O5278" s="126" t="s">
        <v>427</v>
      </c>
      <c r="P5278" s="130">
        <v>0</v>
      </c>
      <c r="S5278" s="130">
        <v>0</v>
      </c>
      <c r="V5278" s="130">
        <v>1802.69</v>
      </c>
      <c r="X5278" s="126" t="s">
        <v>771</v>
      </c>
      <c r="Z5278" s="127"/>
      <c r="AA5278" s="128">
        <v>1</v>
      </c>
      <c r="AB5278" s="128">
        <v>12</v>
      </c>
      <c r="AD5278" s="126" t="s">
        <v>562</v>
      </c>
      <c r="AG5278" s="127"/>
      <c r="AI5278" s="127"/>
    </row>
    <row r="5279" spans="1:35" ht="14.85" customHeight="1">
      <c r="A5279" s="130">
        <v>5008827</v>
      </c>
      <c r="B5279" s="126" t="s">
        <v>10087</v>
      </c>
      <c r="C5279" s="126" t="s">
        <v>10088</v>
      </c>
      <c r="D5279" s="126" t="s">
        <v>4022</v>
      </c>
      <c r="E5279" s="126" t="s">
        <v>288</v>
      </c>
      <c r="F5279" s="126" t="s">
        <v>491</v>
      </c>
      <c r="G5279" s="126" t="s">
        <v>417</v>
      </c>
      <c r="H5279" s="126" t="s">
        <v>126</v>
      </c>
      <c r="I5279" s="126" t="s">
        <v>126</v>
      </c>
      <c r="J5279" s="126" t="s">
        <v>930</v>
      </c>
      <c r="K5279" s="126" t="s">
        <v>504</v>
      </c>
      <c r="L5279" s="126" t="s">
        <v>931</v>
      </c>
      <c r="M5279" s="130">
        <v>671.39</v>
      </c>
      <c r="N5279" s="126" t="s">
        <v>290</v>
      </c>
      <c r="O5279" s="126" t="s">
        <v>1311</v>
      </c>
      <c r="P5279" s="130">
        <v>0</v>
      </c>
      <c r="S5279" s="130">
        <v>0</v>
      </c>
      <c r="V5279" s="130">
        <v>745.99</v>
      </c>
      <c r="X5279" s="126" t="s">
        <v>1312</v>
      </c>
      <c r="Y5279" s="126" t="s">
        <v>517</v>
      </c>
      <c r="Z5279" s="127" t="s">
        <v>309</v>
      </c>
      <c r="AA5279" s="128">
        <v>1</v>
      </c>
      <c r="AB5279" s="128">
        <v>60</v>
      </c>
      <c r="AD5279" s="126" t="s">
        <v>562</v>
      </c>
      <c r="AG5279" s="127"/>
      <c r="AI5279" s="127"/>
    </row>
    <row r="5280" spans="1:35" ht="14.85" customHeight="1">
      <c r="A5280" s="130">
        <v>5008821</v>
      </c>
      <c r="B5280" s="126" t="s">
        <v>10089</v>
      </c>
      <c r="C5280" s="126" t="s">
        <v>3066</v>
      </c>
      <c r="D5280" s="126" t="s">
        <v>4022</v>
      </c>
      <c r="E5280" s="126" t="s">
        <v>288</v>
      </c>
      <c r="F5280" s="126" t="s">
        <v>491</v>
      </c>
      <c r="G5280" s="126" t="s">
        <v>417</v>
      </c>
      <c r="H5280" s="126" t="s">
        <v>126</v>
      </c>
      <c r="I5280" s="126" t="s">
        <v>126</v>
      </c>
      <c r="J5280" s="126" t="s">
        <v>930</v>
      </c>
      <c r="K5280" s="126" t="s">
        <v>504</v>
      </c>
      <c r="L5280" s="126" t="s">
        <v>931</v>
      </c>
      <c r="M5280" s="130">
        <v>1449.89</v>
      </c>
      <c r="N5280" s="126" t="s">
        <v>290</v>
      </c>
      <c r="O5280" s="126" t="s">
        <v>1311</v>
      </c>
      <c r="P5280" s="130">
        <v>0</v>
      </c>
      <c r="S5280" s="130">
        <v>0</v>
      </c>
      <c r="V5280" s="130">
        <v>1610.99</v>
      </c>
      <c r="X5280" s="126" t="s">
        <v>1312</v>
      </c>
      <c r="Y5280" s="126" t="s">
        <v>517</v>
      </c>
      <c r="Z5280" s="127" t="s">
        <v>309</v>
      </c>
      <c r="AA5280" s="128">
        <v>1</v>
      </c>
      <c r="AB5280" s="128">
        <v>60</v>
      </c>
      <c r="AD5280" s="126" t="s">
        <v>562</v>
      </c>
      <c r="AG5280" s="127"/>
      <c r="AI5280" s="127"/>
    </row>
    <row r="5281" spans="1:35" ht="14.85" customHeight="1">
      <c r="A5281" s="130">
        <v>5008819</v>
      </c>
      <c r="B5281" s="126" t="s">
        <v>10090</v>
      </c>
      <c r="C5281" s="126" t="s">
        <v>10091</v>
      </c>
      <c r="D5281" s="126" t="s">
        <v>7606</v>
      </c>
      <c r="E5281" s="126" t="s">
        <v>288</v>
      </c>
      <c r="F5281" s="126" t="s">
        <v>416</v>
      </c>
      <c r="G5281" s="126" t="s">
        <v>417</v>
      </c>
      <c r="H5281" s="126" t="s">
        <v>126</v>
      </c>
      <c r="I5281" s="126" t="s">
        <v>126</v>
      </c>
      <c r="J5281" s="126" t="s">
        <v>709</v>
      </c>
      <c r="K5281" s="126" t="s">
        <v>535</v>
      </c>
      <c r="L5281" s="126" t="s">
        <v>2712</v>
      </c>
      <c r="M5281" s="130">
        <v>1557.92</v>
      </c>
      <c r="O5281" s="126" t="s">
        <v>422</v>
      </c>
      <c r="P5281" s="130">
        <v>0</v>
      </c>
      <c r="S5281" s="130">
        <v>0</v>
      </c>
      <c r="V5281" s="130">
        <v>2805.48</v>
      </c>
      <c r="X5281" s="126" t="s">
        <v>1034</v>
      </c>
      <c r="Z5281" s="127"/>
      <c r="AA5281" s="128">
        <v>1</v>
      </c>
      <c r="AB5281" s="128">
        <v>12</v>
      </c>
      <c r="AD5281" s="126" t="s">
        <v>562</v>
      </c>
      <c r="AG5281" s="127"/>
      <c r="AI5281" s="127"/>
    </row>
    <row r="5282" spans="1:35" ht="14.85" customHeight="1">
      <c r="A5282" s="130">
        <v>5008813</v>
      </c>
      <c r="B5282" s="126" t="s">
        <v>10092</v>
      </c>
      <c r="C5282" s="126" t="s">
        <v>10093</v>
      </c>
      <c r="D5282" s="126" t="s">
        <v>10094</v>
      </c>
      <c r="E5282" s="126" t="s">
        <v>288</v>
      </c>
      <c r="F5282" s="126" t="s">
        <v>591</v>
      </c>
      <c r="G5282" s="126" t="s">
        <v>417</v>
      </c>
      <c r="H5282" s="126" t="s">
        <v>126</v>
      </c>
      <c r="I5282" s="126" t="s">
        <v>126</v>
      </c>
      <c r="J5282" s="126" t="s">
        <v>7500</v>
      </c>
      <c r="K5282" s="126" t="s">
        <v>504</v>
      </c>
      <c r="L5282" s="126" t="s">
        <v>7501</v>
      </c>
      <c r="M5282" s="130">
        <v>876.96</v>
      </c>
      <c r="O5282" s="126" t="s">
        <v>2625</v>
      </c>
      <c r="P5282" s="130">
        <v>0</v>
      </c>
      <c r="S5282" s="130">
        <v>0</v>
      </c>
      <c r="V5282" s="130">
        <v>1015</v>
      </c>
      <c r="X5282" s="126" t="s">
        <v>6275</v>
      </c>
      <c r="Z5282" s="127" t="s">
        <v>309</v>
      </c>
      <c r="AA5282" s="128">
        <v>1</v>
      </c>
      <c r="AB5282" s="128">
        <v>12</v>
      </c>
      <c r="AD5282" s="126" t="s">
        <v>562</v>
      </c>
      <c r="AG5282" s="127"/>
      <c r="AI5282" s="127"/>
    </row>
    <row r="5283" spans="1:35" ht="14.85" customHeight="1">
      <c r="A5283" s="130">
        <v>5008812</v>
      </c>
      <c r="B5283" s="126" t="s">
        <v>10095</v>
      </c>
      <c r="C5283" s="126" t="s">
        <v>10096</v>
      </c>
      <c r="D5283" s="126" t="s">
        <v>10097</v>
      </c>
      <c r="E5283" s="126" t="s">
        <v>288</v>
      </c>
      <c r="F5283" s="126" t="s">
        <v>416</v>
      </c>
      <c r="G5283" s="126" t="s">
        <v>417</v>
      </c>
      <c r="H5283" s="126" t="s">
        <v>126</v>
      </c>
      <c r="I5283" s="126" t="s">
        <v>126</v>
      </c>
      <c r="J5283" s="126" t="s">
        <v>709</v>
      </c>
      <c r="K5283" s="126" t="s">
        <v>535</v>
      </c>
      <c r="L5283" s="126" t="s">
        <v>2712</v>
      </c>
      <c r="M5283" s="130">
        <v>194.88</v>
      </c>
      <c r="O5283" s="126" t="s">
        <v>6518</v>
      </c>
      <c r="P5283" s="130">
        <v>0</v>
      </c>
      <c r="S5283" s="130">
        <v>0</v>
      </c>
      <c r="V5283" s="130">
        <v>253.48</v>
      </c>
      <c r="X5283" s="126" t="s">
        <v>6519</v>
      </c>
      <c r="Z5283" s="127"/>
      <c r="AA5283" s="128">
        <v>1</v>
      </c>
      <c r="AB5283" s="128">
        <v>12</v>
      </c>
      <c r="AD5283" s="126" t="s">
        <v>562</v>
      </c>
      <c r="AG5283" s="127"/>
      <c r="AI5283" s="127"/>
    </row>
    <row r="5284" spans="1:35" ht="14.85" customHeight="1">
      <c r="A5284" s="130">
        <v>5008810</v>
      </c>
      <c r="B5284" s="126" t="s">
        <v>10098</v>
      </c>
      <c r="C5284" s="126" t="s">
        <v>9018</v>
      </c>
      <c r="D5284" s="126" t="s">
        <v>4022</v>
      </c>
      <c r="E5284" s="126" t="s">
        <v>288</v>
      </c>
      <c r="F5284" s="126" t="s">
        <v>491</v>
      </c>
      <c r="G5284" s="126" t="s">
        <v>417</v>
      </c>
      <c r="H5284" s="126" t="s">
        <v>126</v>
      </c>
      <c r="I5284" s="126" t="s">
        <v>126</v>
      </c>
      <c r="J5284" s="126" t="s">
        <v>930</v>
      </c>
      <c r="K5284" s="126" t="s">
        <v>504</v>
      </c>
      <c r="L5284" s="126" t="s">
        <v>931</v>
      </c>
      <c r="M5284" s="130">
        <v>7491.61</v>
      </c>
      <c r="N5284" s="126" t="s">
        <v>290</v>
      </c>
      <c r="O5284" s="126" t="s">
        <v>1311</v>
      </c>
      <c r="P5284" s="130">
        <v>0</v>
      </c>
      <c r="S5284" s="130">
        <v>0</v>
      </c>
      <c r="V5284" s="130">
        <v>8324.02</v>
      </c>
      <c r="X5284" s="126" t="s">
        <v>1312</v>
      </c>
      <c r="Y5284" s="126" t="s">
        <v>517</v>
      </c>
      <c r="Z5284" s="127" t="s">
        <v>309</v>
      </c>
      <c r="AA5284" s="128">
        <v>1</v>
      </c>
      <c r="AB5284" s="128">
        <v>60</v>
      </c>
      <c r="AD5284" s="126" t="s">
        <v>562</v>
      </c>
      <c r="AG5284" s="127"/>
      <c r="AI5284" s="127"/>
    </row>
    <row r="5285" spans="1:35" ht="14.85" customHeight="1">
      <c r="A5285" s="130">
        <v>5008396</v>
      </c>
      <c r="B5285" s="126" t="s">
        <v>413</v>
      </c>
      <c r="C5285" s="126" t="s">
        <v>9279</v>
      </c>
      <c r="D5285" s="126" t="s">
        <v>10099</v>
      </c>
      <c r="E5285" s="126" t="s">
        <v>288</v>
      </c>
      <c r="F5285" s="126" t="s">
        <v>416</v>
      </c>
      <c r="G5285" s="126" t="s">
        <v>417</v>
      </c>
      <c r="H5285" s="126" t="s">
        <v>126</v>
      </c>
      <c r="I5285" s="126" t="s">
        <v>126</v>
      </c>
      <c r="J5285" s="126" t="s">
        <v>6346</v>
      </c>
      <c r="K5285" s="126" t="s">
        <v>504</v>
      </c>
      <c r="L5285" s="126" t="s">
        <v>6347</v>
      </c>
      <c r="M5285" s="130">
        <v>292.14999999999998</v>
      </c>
      <c r="O5285" s="126" t="s">
        <v>587</v>
      </c>
      <c r="P5285" s="130">
        <v>0</v>
      </c>
      <c r="S5285" s="130">
        <v>0</v>
      </c>
      <c r="V5285" s="130">
        <v>292.14999999999998</v>
      </c>
      <c r="X5285" s="126" t="s">
        <v>5333</v>
      </c>
      <c r="Z5285" s="127"/>
      <c r="AA5285" s="128">
        <v>1</v>
      </c>
      <c r="AB5285" s="128">
        <v>12</v>
      </c>
      <c r="AD5285" s="126" t="s">
        <v>1801</v>
      </c>
      <c r="AG5285" s="127"/>
      <c r="AI5285" s="127"/>
    </row>
    <row r="5286" spans="1:35" ht="14.85" customHeight="1">
      <c r="A5286" s="130">
        <v>5008395</v>
      </c>
      <c r="B5286" s="126" t="s">
        <v>10100</v>
      </c>
      <c r="C5286" s="126" t="s">
        <v>10101</v>
      </c>
      <c r="D5286" s="126" t="s">
        <v>10102</v>
      </c>
      <c r="E5286" s="126" t="s">
        <v>288</v>
      </c>
      <c r="F5286" s="126" t="s">
        <v>555</v>
      </c>
      <c r="G5286" s="126" t="s">
        <v>1008</v>
      </c>
      <c r="H5286" s="126" t="s">
        <v>126</v>
      </c>
      <c r="I5286" s="126" t="s">
        <v>418</v>
      </c>
      <c r="J5286" s="126" t="s">
        <v>1174</v>
      </c>
      <c r="K5286" s="126" t="s">
        <v>747</v>
      </c>
      <c r="L5286" s="126" t="s">
        <v>1175</v>
      </c>
      <c r="M5286" s="130">
        <v>437.92</v>
      </c>
      <c r="O5286" s="126" t="s">
        <v>560</v>
      </c>
      <c r="P5286" s="130">
        <v>496.83</v>
      </c>
      <c r="R5286" s="126" t="s">
        <v>560</v>
      </c>
      <c r="S5286" s="130">
        <v>512.52</v>
      </c>
      <c r="U5286" s="126" t="s">
        <v>560</v>
      </c>
      <c r="V5286" s="130">
        <v>522.98</v>
      </c>
      <c r="X5286" s="126" t="s">
        <v>561</v>
      </c>
      <c r="Z5286" s="127"/>
      <c r="AA5286" s="128">
        <v>150</v>
      </c>
      <c r="AB5286" s="128"/>
      <c r="AD5286" s="126" t="s">
        <v>562</v>
      </c>
      <c r="AG5286" s="127"/>
      <c r="AI5286" s="127"/>
    </row>
    <row r="5287" spans="1:35" ht="14.85" customHeight="1">
      <c r="A5287" s="130">
        <v>5008394</v>
      </c>
      <c r="B5287" s="126" t="s">
        <v>10103</v>
      </c>
      <c r="C5287" s="126" t="s">
        <v>10104</v>
      </c>
      <c r="D5287" s="126" t="s">
        <v>10105</v>
      </c>
      <c r="E5287" s="126" t="s">
        <v>288</v>
      </c>
      <c r="F5287" s="126" t="s">
        <v>416</v>
      </c>
      <c r="G5287" s="126" t="s">
        <v>417</v>
      </c>
      <c r="H5287" s="126" t="s">
        <v>126</v>
      </c>
      <c r="I5287" s="126" t="s">
        <v>126</v>
      </c>
      <c r="J5287" s="126" t="s">
        <v>6346</v>
      </c>
      <c r="K5287" s="126" t="s">
        <v>504</v>
      </c>
      <c r="L5287" s="126" t="s">
        <v>6347</v>
      </c>
      <c r="M5287" s="130">
        <v>292.32</v>
      </c>
      <c r="O5287" s="126" t="s">
        <v>587</v>
      </c>
      <c r="P5287" s="130">
        <v>0</v>
      </c>
      <c r="S5287" s="130">
        <v>0</v>
      </c>
      <c r="V5287" s="130">
        <v>541.49</v>
      </c>
      <c r="X5287" s="126" t="s">
        <v>5333</v>
      </c>
      <c r="Z5287" s="127"/>
      <c r="AA5287" s="128">
        <v>1</v>
      </c>
      <c r="AB5287" s="128">
        <v>12</v>
      </c>
      <c r="AD5287" s="126" t="s">
        <v>562</v>
      </c>
      <c r="AG5287" s="127"/>
      <c r="AI5287" s="127"/>
    </row>
    <row r="5288" spans="1:35" ht="14.85" customHeight="1">
      <c r="A5288" s="130">
        <v>5006954</v>
      </c>
      <c r="B5288" s="126" t="s">
        <v>10106</v>
      </c>
      <c r="C5288" s="126" t="s">
        <v>10107</v>
      </c>
      <c r="D5288" s="126" t="s">
        <v>8779</v>
      </c>
      <c r="E5288" s="126" t="s">
        <v>288</v>
      </c>
      <c r="F5288" s="126" t="s">
        <v>416</v>
      </c>
      <c r="G5288" s="126" t="s">
        <v>417</v>
      </c>
      <c r="H5288" s="126" t="s">
        <v>126</v>
      </c>
      <c r="I5288" s="126" t="s">
        <v>126</v>
      </c>
      <c r="J5288" s="126" t="s">
        <v>8780</v>
      </c>
      <c r="K5288" s="126" t="s">
        <v>526</v>
      </c>
      <c r="L5288" s="126" t="s">
        <v>5905</v>
      </c>
      <c r="M5288" s="130">
        <v>389.76</v>
      </c>
      <c r="O5288" s="126" t="s">
        <v>587</v>
      </c>
      <c r="P5288" s="130">
        <v>0</v>
      </c>
      <c r="S5288" s="130">
        <v>0</v>
      </c>
      <c r="V5288" s="130">
        <v>1698.49</v>
      </c>
      <c r="X5288" s="126" t="s">
        <v>4251</v>
      </c>
      <c r="Z5288" s="127"/>
      <c r="AA5288" s="128">
        <v>1</v>
      </c>
      <c r="AB5288" s="128">
        <v>12</v>
      </c>
      <c r="AD5288" s="126" t="s">
        <v>562</v>
      </c>
      <c r="AG5288" s="127"/>
      <c r="AI5288" s="127"/>
    </row>
    <row r="5289" spans="1:35" ht="14.85" customHeight="1">
      <c r="A5289" s="130">
        <v>5007181</v>
      </c>
      <c r="B5289" s="126" t="s">
        <v>10108</v>
      </c>
      <c r="C5289" s="126" t="s">
        <v>10109</v>
      </c>
      <c r="D5289" s="126" t="s">
        <v>6146</v>
      </c>
      <c r="E5289" s="126" t="s">
        <v>288</v>
      </c>
      <c r="F5289" s="126" t="s">
        <v>364</v>
      </c>
      <c r="G5289" s="126" t="s">
        <v>417</v>
      </c>
      <c r="H5289" s="126" t="s">
        <v>126</v>
      </c>
      <c r="I5289" s="126" t="s">
        <v>126</v>
      </c>
      <c r="J5289" s="126" t="s">
        <v>1989</v>
      </c>
      <c r="K5289" s="126" t="s">
        <v>504</v>
      </c>
      <c r="L5289" s="126" t="s">
        <v>545</v>
      </c>
      <c r="M5289" s="130">
        <v>6817.44</v>
      </c>
      <c r="O5289" s="126" t="s">
        <v>365</v>
      </c>
      <c r="P5289" s="130">
        <v>0</v>
      </c>
      <c r="S5289" s="130">
        <v>0</v>
      </c>
      <c r="V5289" s="130">
        <v>12173.91</v>
      </c>
      <c r="X5289" s="126" t="s">
        <v>469</v>
      </c>
      <c r="Z5289" s="127"/>
      <c r="AA5289" s="128">
        <v>1</v>
      </c>
      <c r="AB5289" s="128">
        <v>60</v>
      </c>
      <c r="AC5289" s="126" t="s">
        <v>366</v>
      </c>
      <c r="AD5289" s="126" t="s">
        <v>562</v>
      </c>
      <c r="AG5289" s="127"/>
      <c r="AI5289" s="127"/>
    </row>
    <row r="5290" spans="1:35" ht="14.85" customHeight="1">
      <c r="A5290" s="130">
        <v>5007180</v>
      </c>
      <c r="B5290" s="126" t="s">
        <v>10110</v>
      </c>
      <c r="C5290" s="126" t="s">
        <v>9727</v>
      </c>
      <c r="D5290" s="126" t="s">
        <v>10111</v>
      </c>
      <c r="E5290" s="126" t="s">
        <v>288</v>
      </c>
      <c r="F5290" s="126" t="s">
        <v>753</v>
      </c>
      <c r="G5290" s="126" t="s">
        <v>417</v>
      </c>
      <c r="H5290" s="126" t="s">
        <v>126</v>
      </c>
      <c r="I5290" s="126" t="s">
        <v>126</v>
      </c>
      <c r="J5290" s="126" t="s">
        <v>5904</v>
      </c>
      <c r="K5290" s="126" t="s">
        <v>504</v>
      </c>
      <c r="L5290" s="126" t="s">
        <v>5905</v>
      </c>
      <c r="M5290" s="130">
        <v>876.96</v>
      </c>
      <c r="O5290" s="126" t="s">
        <v>1804</v>
      </c>
      <c r="P5290" s="130">
        <v>0</v>
      </c>
      <c r="S5290" s="130">
        <v>0</v>
      </c>
      <c r="V5290" s="130">
        <v>1811.47</v>
      </c>
      <c r="X5290" s="126" t="s">
        <v>3160</v>
      </c>
      <c r="Z5290" s="127"/>
      <c r="AA5290" s="128">
        <v>2</v>
      </c>
      <c r="AB5290" s="128">
        <v>12</v>
      </c>
      <c r="AD5290" s="126" t="s">
        <v>562</v>
      </c>
      <c r="AG5290" s="127"/>
      <c r="AI5290" s="127"/>
    </row>
    <row r="5291" spans="1:35" ht="14.85" customHeight="1">
      <c r="A5291" s="130">
        <v>5007178</v>
      </c>
      <c r="B5291" s="126" t="s">
        <v>10112</v>
      </c>
      <c r="C5291" s="126" t="s">
        <v>10113</v>
      </c>
      <c r="D5291" s="126" t="s">
        <v>10114</v>
      </c>
      <c r="E5291" s="126" t="s">
        <v>288</v>
      </c>
      <c r="F5291" s="126" t="s">
        <v>364</v>
      </c>
      <c r="G5291" s="126" t="s">
        <v>417</v>
      </c>
      <c r="H5291" s="126" t="s">
        <v>126</v>
      </c>
      <c r="I5291" s="126" t="s">
        <v>126</v>
      </c>
      <c r="J5291" s="126" t="s">
        <v>1989</v>
      </c>
      <c r="K5291" s="126" t="s">
        <v>504</v>
      </c>
      <c r="L5291" s="126" t="s">
        <v>545</v>
      </c>
      <c r="M5291" s="130">
        <v>9739.52</v>
      </c>
      <c r="O5291" s="126" t="s">
        <v>486</v>
      </c>
      <c r="P5291" s="130">
        <v>0</v>
      </c>
      <c r="S5291" s="130">
        <v>0</v>
      </c>
      <c r="V5291" s="130">
        <v>20939.12</v>
      </c>
      <c r="X5291" s="126" t="s">
        <v>487</v>
      </c>
      <c r="Z5291" s="127"/>
      <c r="AA5291" s="128">
        <v>1</v>
      </c>
      <c r="AB5291" s="128">
        <v>60</v>
      </c>
      <c r="AC5291" s="126" t="s">
        <v>366</v>
      </c>
      <c r="AD5291" s="126" t="s">
        <v>562</v>
      </c>
      <c r="AG5291" s="127"/>
      <c r="AI5291" s="127"/>
    </row>
    <row r="5292" spans="1:35" ht="14.85" customHeight="1">
      <c r="A5292" s="130">
        <v>5007177</v>
      </c>
      <c r="B5292" s="126" t="s">
        <v>10112</v>
      </c>
      <c r="C5292" s="126" t="s">
        <v>10113</v>
      </c>
      <c r="D5292" s="126" t="s">
        <v>10114</v>
      </c>
      <c r="E5292" s="126" t="s">
        <v>288</v>
      </c>
      <c r="F5292" s="126" t="s">
        <v>364</v>
      </c>
      <c r="G5292" s="126" t="s">
        <v>417</v>
      </c>
      <c r="H5292" s="126" t="s">
        <v>126</v>
      </c>
      <c r="I5292" s="126" t="s">
        <v>126</v>
      </c>
      <c r="J5292" s="126" t="s">
        <v>1989</v>
      </c>
      <c r="K5292" s="126" t="s">
        <v>504</v>
      </c>
      <c r="L5292" s="126" t="s">
        <v>545</v>
      </c>
      <c r="M5292" s="130">
        <v>9739.52</v>
      </c>
      <c r="O5292" s="126" t="s">
        <v>486</v>
      </c>
      <c r="P5292" s="130">
        <v>0</v>
      </c>
      <c r="S5292" s="130">
        <v>0</v>
      </c>
      <c r="V5292" s="130">
        <v>20939.12</v>
      </c>
      <c r="X5292" s="126" t="s">
        <v>549</v>
      </c>
      <c r="Z5292" s="127"/>
      <c r="AA5292" s="128">
        <v>2</v>
      </c>
      <c r="AB5292" s="128">
        <v>60</v>
      </c>
      <c r="AC5292" s="126" t="s">
        <v>366</v>
      </c>
      <c r="AD5292" s="126" t="s">
        <v>562</v>
      </c>
      <c r="AG5292" s="127"/>
      <c r="AI5292" s="127"/>
    </row>
    <row r="5293" spans="1:35" ht="14.85" customHeight="1">
      <c r="A5293" s="130">
        <v>5007176</v>
      </c>
      <c r="B5293" s="126" t="s">
        <v>10115</v>
      </c>
      <c r="C5293" s="126" t="s">
        <v>10116</v>
      </c>
      <c r="D5293" s="126" t="s">
        <v>10117</v>
      </c>
      <c r="E5293" s="126" t="s">
        <v>288</v>
      </c>
      <c r="F5293" s="126" t="s">
        <v>532</v>
      </c>
      <c r="G5293" s="126" t="s">
        <v>312</v>
      </c>
      <c r="H5293" s="126" t="s">
        <v>126</v>
      </c>
      <c r="I5293" s="126" t="s">
        <v>418</v>
      </c>
      <c r="J5293" s="126" t="s">
        <v>8265</v>
      </c>
      <c r="K5293" s="126" t="s">
        <v>8266</v>
      </c>
      <c r="L5293" s="126" t="s">
        <v>4304</v>
      </c>
      <c r="M5293" s="130">
        <v>292.32</v>
      </c>
      <c r="O5293" s="126" t="s">
        <v>1459</v>
      </c>
      <c r="P5293" s="130">
        <v>292.32</v>
      </c>
      <c r="R5293" s="126" t="s">
        <v>1460</v>
      </c>
      <c r="S5293" s="130">
        <v>0</v>
      </c>
      <c r="V5293" s="130">
        <v>397.18</v>
      </c>
      <c r="X5293" s="126" t="s">
        <v>1461</v>
      </c>
      <c r="Z5293" s="127"/>
      <c r="AA5293" s="128">
        <v>2500</v>
      </c>
      <c r="AB5293" s="128">
        <v>12</v>
      </c>
      <c r="AD5293" s="126" t="s">
        <v>562</v>
      </c>
      <c r="AG5293" s="127"/>
      <c r="AI5293" s="127"/>
    </row>
    <row r="5294" spans="1:35" ht="14.85" customHeight="1">
      <c r="A5294" s="130">
        <v>5007175</v>
      </c>
      <c r="B5294" s="126" t="s">
        <v>10112</v>
      </c>
      <c r="C5294" s="126" t="s">
        <v>10113</v>
      </c>
      <c r="D5294" s="126" t="s">
        <v>10114</v>
      </c>
      <c r="E5294" s="126" t="s">
        <v>288</v>
      </c>
      <c r="F5294" s="126" t="s">
        <v>364</v>
      </c>
      <c r="G5294" s="126" t="s">
        <v>417</v>
      </c>
      <c r="H5294" s="126" t="s">
        <v>126</v>
      </c>
      <c r="I5294" s="126" t="s">
        <v>126</v>
      </c>
      <c r="J5294" s="126" t="s">
        <v>1989</v>
      </c>
      <c r="K5294" s="126" t="s">
        <v>504</v>
      </c>
      <c r="L5294" s="126" t="s">
        <v>545</v>
      </c>
      <c r="M5294" s="130">
        <v>6817.44</v>
      </c>
      <c r="O5294" s="126" t="s">
        <v>365</v>
      </c>
      <c r="P5294" s="130">
        <v>0</v>
      </c>
      <c r="S5294" s="130">
        <v>0</v>
      </c>
      <c r="V5294" s="130">
        <v>20939.12</v>
      </c>
      <c r="X5294" s="126" t="s">
        <v>510</v>
      </c>
      <c r="Z5294" s="127"/>
      <c r="AA5294" s="128">
        <v>2</v>
      </c>
      <c r="AB5294" s="128">
        <v>60</v>
      </c>
      <c r="AC5294" s="126" t="s">
        <v>366</v>
      </c>
      <c r="AD5294" s="126" t="s">
        <v>562</v>
      </c>
      <c r="AG5294" s="127"/>
      <c r="AI5294" s="127"/>
    </row>
    <row r="5295" spans="1:35" ht="14.85" customHeight="1">
      <c r="A5295" s="130">
        <v>5007174</v>
      </c>
      <c r="B5295" s="126" t="s">
        <v>10118</v>
      </c>
      <c r="C5295" s="126" t="s">
        <v>10119</v>
      </c>
      <c r="D5295" s="126" t="s">
        <v>10120</v>
      </c>
      <c r="E5295" s="126" t="s">
        <v>288</v>
      </c>
      <c r="F5295" s="126" t="s">
        <v>364</v>
      </c>
      <c r="G5295" s="126" t="s">
        <v>417</v>
      </c>
      <c r="H5295" s="126" t="s">
        <v>126</v>
      </c>
      <c r="I5295" s="126" t="s">
        <v>126</v>
      </c>
      <c r="J5295" s="126" t="s">
        <v>8245</v>
      </c>
      <c r="K5295" s="126" t="s">
        <v>747</v>
      </c>
      <c r="L5295" s="126" t="s">
        <v>8246</v>
      </c>
      <c r="M5295" s="130">
        <v>6817.44</v>
      </c>
      <c r="O5295" s="126" t="s">
        <v>365</v>
      </c>
      <c r="P5295" s="130">
        <v>0</v>
      </c>
      <c r="S5295" s="130">
        <v>0</v>
      </c>
      <c r="V5295" s="130">
        <v>8278.24</v>
      </c>
      <c r="X5295" s="126" t="s">
        <v>469</v>
      </c>
      <c r="Z5295" s="127"/>
      <c r="AA5295" s="128">
        <v>1</v>
      </c>
      <c r="AB5295" s="128">
        <v>60</v>
      </c>
      <c r="AC5295" s="126" t="s">
        <v>366</v>
      </c>
      <c r="AD5295" s="126" t="s">
        <v>562</v>
      </c>
      <c r="AG5295" s="127"/>
      <c r="AI5295" s="127"/>
    </row>
    <row r="5296" spans="1:35" ht="14.85" customHeight="1">
      <c r="A5296" s="130">
        <v>5007173</v>
      </c>
      <c r="B5296" s="126" t="s">
        <v>10121</v>
      </c>
      <c r="C5296" s="126" t="s">
        <v>9727</v>
      </c>
      <c r="D5296" s="126" t="s">
        <v>10122</v>
      </c>
      <c r="E5296" s="126" t="s">
        <v>288</v>
      </c>
      <c r="F5296" s="126" t="s">
        <v>753</v>
      </c>
      <c r="G5296" s="126" t="s">
        <v>417</v>
      </c>
      <c r="H5296" s="126" t="s">
        <v>308</v>
      </c>
      <c r="I5296" s="126" t="s">
        <v>308</v>
      </c>
      <c r="J5296" s="126" t="s">
        <v>5904</v>
      </c>
      <c r="K5296" s="126" t="s">
        <v>504</v>
      </c>
      <c r="L5296" s="126" t="s">
        <v>5905</v>
      </c>
      <c r="M5296" s="130">
        <v>584.64</v>
      </c>
      <c r="O5296" s="126" t="s">
        <v>1804</v>
      </c>
      <c r="P5296" s="130">
        <v>0</v>
      </c>
      <c r="S5296" s="130">
        <v>0</v>
      </c>
      <c r="V5296" s="130">
        <v>1598.18</v>
      </c>
      <c r="X5296" s="126" t="s">
        <v>1805</v>
      </c>
      <c r="Z5296" s="127"/>
      <c r="AA5296" s="128">
        <v>2</v>
      </c>
      <c r="AB5296" s="128">
        <v>12</v>
      </c>
      <c r="AD5296" s="126" t="s">
        <v>562</v>
      </c>
      <c r="AG5296" s="127"/>
      <c r="AI5296" s="127"/>
    </row>
    <row r="5297" spans="1:35" ht="14.85" customHeight="1">
      <c r="A5297" s="130">
        <v>5007172</v>
      </c>
      <c r="B5297" s="126" t="s">
        <v>10112</v>
      </c>
      <c r="C5297" s="126" t="s">
        <v>10113</v>
      </c>
      <c r="D5297" s="126" t="s">
        <v>10114</v>
      </c>
      <c r="E5297" s="126" t="s">
        <v>288</v>
      </c>
      <c r="F5297" s="126" t="s">
        <v>364</v>
      </c>
      <c r="G5297" s="126" t="s">
        <v>417</v>
      </c>
      <c r="H5297" s="126" t="s">
        <v>126</v>
      </c>
      <c r="I5297" s="126" t="s">
        <v>126</v>
      </c>
      <c r="J5297" s="126" t="s">
        <v>1989</v>
      </c>
      <c r="K5297" s="126" t="s">
        <v>504</v>
      </c>
      <c r="L5297" s="126" t="s">
        <v>545</v>
      </c>
      <c r="M5297" s="130">
        <v>6817.44</v>
      </c>
      <c r="O5297" s="126" t="s">
        <v>365</v>
      </c>
      <c r="P5297" s="130">
        <v>0</v>
      </c>
      <c r="S5297" s="130">
        <v>0</v>
      </c>
      <c r="V5297" s="130">
        <v>20939.12</v>
      </c>
      <c r="X5297" s="126" t="s">
        <v>469</v>
      </c>
      <c r="Z5297" s="127"/>
      <c r="AA5297" s="128">
        <v>1</v>
      </c>
      <c r="AB5297" s="128">
        <v>60</v>
      </c>
      <c r="AC5297" s="126" t="s">
        <v>366</v>
      </c>
      <c r="AD5297" s="126" t="s">
        <v>562</v>
      </c>
      <c r="AG5297" s="127"/>
      <c r="AI5297" s="127"/>
    </row>
    <row r="5298" spans="1:35" ht="14.85" customHeight="1">
      <c r="A5298" s="130">
        <v>5007170</v>
      </c>
      <c r="B5298" s="126" t="s">
        <v>10123</v>
      </c>
      <c r="C5298" s="126" t="s">
        <v>10124</v>
      </c>
      <c r="D5298" s="126" t="s">
        <v>4268</v>
      </c>
      <c r="E5298" s="126" t="s">
        <v>288</v>
      </c>
      <c r="F5298" s="126" t="s">
        <v>364</v>
      </c>
      <c r="G5298" s="126" t="s">
        <v>417</v>
      </c>
      <c r="H5298" s="126" t="s">
        <v>126</v>
      </c>
      <c r="I5298" s="126" t="s">
        <v>126</v>
      </c>
      <c r="J5298" s="126" t="s">
        <v>1989</v>
      </c>
      <c r="K5298" s="126" t="s">
        <v>504</v>
      </c>
      <c r="L5298" s="126" t="s">
        <v>545</v>
      </c>
      <c r="M5298" s="130">
        <v>9739.52</v>
      </c>
      <c r="O5298" s="126" t="s">
        <v>486</v>
      </c>
      <c r="P5298" s="130">
        <v>0</v>
      </c>
      <c r="S5298" s="130">
        <v>0</v>
      </c>
      <c r="V5298" s="130">
        <v>28730.42</v>
      </c>
      <c r="X5298" s="126" t="s">
        <v>487</v>
      </c>
      <c r="Z5298" s="127"/>
      <c r="AA5298" s="128">
        <v>1</v>
      </c>
      <c r="AB5298" s="128">
        <v>60</v>
      </c>
      <c r="AC5298" s="126" t="s">
        <v>366</v>
      </c>
      <c r="AD5298" s="126" t="s">
        <v>562</v>
      </c>
      <c r="AG5298" s="127"/>
      <c r="AI5298" s="127"/>
    </row>
    <row r="5299" spans="1:35" ht="14.85" customHeight="1">
      <c r="A5299" s="130">
        <v>5007168</v>
      </c>
      <c r="B5299" s="126" t="s">
        <v>10123</v>
      </c>
      <c r="C5299" s="126" t="s">
        <v>10124</v>
      </c>
      <c r="D5299" s="126" t="s">
        <v>4268</v>
      </c>
      <c r="E5299" s="126" t="s">
        <v>288</v>
      </c>
      <c r="F5299" s="126" t="s">
        <v>364</v>
      </c>
      <c r="G5299" s="126" t="s">
        <v>417</v>
      </c>
      <c r="H5299" s="126" t="s">
        <v>126</v>
      </c>
      <c r="I5299" s="126" t="s">
        <v>126</v>
      </c>
      <c r="J5299" s="126" t="s">
        <v>1989</v>
      </c>
      <c r="K5299" s="126" t="s">
        <v>504</v>
      </c>
      <c r="L5299" s="126" t="s">
        <v>545</v>
      </c>
      <c r="M5299" s="130">
        <v>9739.52</v>
      </c>
      <c r="O5299" s="126" t="s">
        <v>486</v>
      </c>
      <c r="P5299" s="130">
        <v>0</v>
      </c>
      <c r="S5299" s="130">
        <v>0</v>
      </c>
      <c r="V5299" s="130">
        <v>28730.42</v>
      </c>
      <c r="X5299" s="126" t="s">
        <v>549</v>
      </c>
      <c r="Z5299" s="127"/>
      <c r="AA5299" s="128">
        <v>2</v>
      </c>
      <c r="AB5299" s="128">
        <v>60</v>
      </c>
      <c r="AC5299" s="126" t="s">
        <v>366</v>
      </c>
      <c r="AD5299" s="126" t="s">
        <v>562</v>
      </c>
      <c r="AG5299" s="127"/>
      <c r="AI5299" s="127"/>
    </row>
    <row r="5300" spans="1:35" ht="14.85" customHeight="1">
      <c r="A5300" s="130">
        <v>5007167</v>
      </c>
      <c r="B5300" s="126" t="s">
        <v>10123</v>
      </c>
      <c r="C5300" s="126" t="s">
        <v>10124</v>
      </c>
      <c r="D5300" s="126" t="s">
        <v>4268</v>
      </c>
      <c r="E5300" s="126" t="s">
        <v>288</v>
      </c>
      <c r="F5300" s="126" t="s">
        <v>364</v>
      </c>
      <c r="G5300" s="126" t="s">
        <v>417</v>
      </c>
      <c r="H5300" s="126" t="s">
        <v>126</v>
      </c>
      <c r="I5300" s="126" t="s">
        <v>126</v>
      </c>
      <c r="J5300" s="126" t="s">
        <v>1989</v>
      </c>
      <c r="K5300" s="126" t="s">
        <v>504</v>
      </c>
      <c r="L5300" s="126" t="s">
        <v>545</v>
      </c>
      <c r="M5300" s="130">
        <v>6817.44</v>
      </c>
      <c r="O5300" s="126" t="s">
        <v>365</v>
      </c>
      <c r="P5300" s="130">
        <v>0</v>
      </c>
      <c r="S5300" s="130">
        <v>0</v>
      </c>
      <c r="V5300" s="130">
        <v>28730.42</v>
      </c>
      <c r="X5300" s="126" t="s">
        <v>510</v>
      </c>
      <c r="Z5300" s="127"/>
      <c r="AA5300" s="128">
        <v>2</v>
      </c>
      <c r="AB5300" s="128">
        <v>60</v>
      </c>
      <c r="AC5300" s="126" t="s">
        <v>366</v>
      </c>
      <c r="AD5300" s="126" t="s">
        <v>562</v>
      </c>
      <c r="AG5300" s="127"/>
      <c r="AI5300" s="127"/>
    </row>
    <row r="5301" spans="1:35" ht="14.85" customHeight="1">
      <c r="A5301" s="130">
        <v>5007166</v>
      </c>
      <c r="B5301" s="126" t="s">
        <v>10123</v>
      </c>
      <c r="C5301" s="126" t="s">
        <v>10124</v>
      </c>
      <c r="D5301" s="126" t="s">
        <v>4268</v>
      </c>
      <c r="E5301" s="126" t="s">
        <v>288</v>
      </c>
      <c r="F5301" s="126" t="s">
        <v>364</v>
      </c>
      <c r="G5301" s="126" t="s">
        <v>417</v>
      </c>
      <c r="H5301" s="126" t="s">
        <v>126</v>
      </c>
      <c r="I5301" s="126" t="s">
        <v>126</v>
      </c>
      <c r="J5301" s="126" t="s">
        <v>1989</v>
      </c>
      <c r="K5301" s="126" t="s">
        <v>504</v>
      </c>
      <c r="L5301" s="126" t="s">
        <v>545</v>
      </c>
      <c r="M5301" s="130">
        <v>6817.44</v>
      </c>
      <c r="O5301" s="126" t="s">
        <v>365</v>
      </c>
      <c r="P5301" s="130">
        <v>0</v>
      </c>
      <c r="S5301" s="130">
        <v>0</v>
      </c>
      <c r="V5301" s="130">
        <v>28730.42</v>
      </c>
      <c r="X5301" s="126" t="s">
        <v>469</v>
      </c>
      <c r="Z5301" s="127"/>
      <c r="AA5301" s="128">
        <v>1</v>
      </c>
      <c r="AB5301" s="128">
        <v>60</v>
      </c>
      <c r="AC5301" s="126" t="s">
        <v>366</v>
      </c>
      <c r="AD5301" s="126" t="s">
        <v>562</v>
      </c>
      <c r="AG5301" s="127"/>
      <c r="AI5301" s="127"/>
    </row>
    <row r="5302" spans="1:35" ht="14.85" customHeight="1">
      <c r="A5302" s="130">
        <v>5007165</v>
      </c>
      <c r="B5302" s="126" t="s">
        <v>10125</v>
      </c>
      <c r="C5302" s="126" t="s">
        <v>9727</v>
      </c>
      <c r="D5302" s="126" t="s">
        <v>10126</v>
      </c>
      <c r="E5302" s="126" t="s">
        <v>288</v>
      </c>
      <c r="F5302" s="126" t="s">
        <v>753</v>
      </c>
      <c r="G5302" s="126" t="s">
        <v>417</v>
      </c>
      <c r="H5302" s="126" t="s">
        <v>308</v>
      </c>
      <c r="I5302" s="126" t="s">
        <v>308</v>
      </c>
      <c r="J5302" s="126" t="s">
        <v>5904</v>
      </c>
      <c r="K5302" s="126" t="s">
        <v>504</v>
      </c>
      <c r="L5302" s="126" t="s">
        <v>5905</v>
      </c>
      <c r="M5302" s="130">
        <v>584.64</v>
      </c>
      <c r="O5302" s="126" t="s">
        <v>1804</v>
      </c>
      <c r="P5302" s="130">
        <v>0</v>
      </c>
      <c r="S5302" s="130">
        <v>0</v>
      </c>
      <c r="V5302" s="130">
        <v>1290.42</v>
      </c>
      <c r="X5302" s="126" t="s">
        <v>1805</v>
      </c>
      <c r="Z5302" s="127"/>
      <c r="AA5302" s="128">
        <v>2</v>
      </c>
      <c r="AB5302" s="128">
        <v>12</v>
      </c>
      <c r="AD5302" s="126" t="s">
        <v>562</v>
      </c>
      <c r="AG5302" s="127"/>
      <c r="AI5302" s="127"/>
    </row>
    <row r="5303" spans="1:35" ht="14.85" customHeight="1">
      <c r="A5303" s="130">
        <v>5007163</v>
      </c>
      <c r="B5303" s="126" t="s">
        <v>9721</v>
      </c>
      <c r="C5303" s="126" t="s">
        <v>9722</v>
      </c>
      <c r="D5303" s="126" t="s">
        <v>9501</v>
      </c>
      <c r="E5303" s="126" t="s">
        <v>288</v>
      </c>
      <c r="F5303" s="126" t="s">
        <v>364</v>
      </c>
      <c r="G5303" s="126" t="s">
        <v>417</v>
      </c>
      <c r="H5303" s="126" t="s">
        <v>126</v>
      </c>
      <c r="I5303" s="126" t="s">
        <v>126</v>
      </c>
      <c r="J5303" s="126" t="s">
        <v>1989</v>
      </c>
      <c r="K5303" s="126" t="s">
        <v>504</v>
      </c>
      <c r="L5303" s="126" t="s">
        <v>545</v>
      </c>
      <c r="M5303" s="130">
        <v>9739.52</v>
      </c>
      <c r="O5303" s="126" t="s">
        <v>486</v>
      </c>
      <c r="P5303" s="130">
        <v>0</v>
      </c>
      <c r="S5303" s="130">
        <v>0</v>
      </c>
      <c r="V5303" s="130">
        <v>20939.12</v>
      </c>
      <c r="X5303" s="126" t="s">
        <v>487</v>
      </c>
      <c r="Z5303" s="127"/>
      <c r="AA5303" s="128">
        <v>1</v>
      </c>
      <c r="AB5303" s="128">
        <v>60</v>
      </c>
      <c r="AC5303" s="126" t="s">
        <v>366</v>
      </c>
      <c r="AD5303" s="126" t="s">
        <v>562</v>
      </c>
      <c r="AG5303" s="127"/>
      <c r="AI5303" s="127"/>
    </row>
    <row r="5304" spans="1:35" ht="14.85" customHeight="1">
      <c r="A5304" s="130">
        <v>5008264</v>
      </c>
      <c r="B5304" s="126" t="s">
        <v>10127</v>
      </c>
      <c r="C5304" s="126" t="s">
        <v>10128</v>
      </c>
      <c r="D5304" s="126" t="s">
        <v>10129</v>
      </c>
      <c r="E5304" s="126" t="s">
        <v>288</v>
      </c>
      <c r="F5304" s="126" t="s">
        <v>555</v>
      </c>
      <c r="G5304" s="126" t="s">
        <v>458</v>
      </c>
      <c r="H5304" s="126" t="s">
        <v>126</v>
      </c>
      <c r="I5304" s="126" t="s">
        <v>418</v>
      </c>
      <c r="J5304" s="126" t="s">
        <v>6433</v>
      </c>
      <c r="K5304" s="126" t="s">
        <v>535</v>
      </c>
      <c r="L5304" s="126" t="s">
        <v>6434</v>
      </c>
      <c r="M5304" s="130">
        <v>1444.8</v>
      </c>
      <c r="O5304" s="126" t="s">
        <v>2200</v>
      </c>
      <c r="P5304" s="130">
        <v>0</v>
      </c>
      <c r="S5304" s="130">
        <v>0</v>
      </c>
      <c r="V5304" s="130">
        <v>1446.77</v>
      </c>
      <c r="X5304" s="126" t="s">
        <v>2201</v>
      </c>
      <c r="Z5304" s="127"/>
      <c r="AA5304" s="128">
        <v>210</v>
      </c>
      <c r="AB5304" s="128">
        <v>1</v>
      </c>
      <c r="AD5304" s="126" t="s">
        <v>562</v>
      </c>
      <c r="AG5304" s="127"/>
      <c r="AI5304" s="127"/>
    </row>
    <row r="5305" spans="1:35" ht="14.85" customHeight="1">
      <c r="A5305" s="130">
        <v>5008399</v>
      </c>
      <c r="B5305" s="126" t="s">
        <v>10130</v>
      </c>
      <c r="C5305" s="126" t="s">
        <v>10131</v>
      </c>
      <c r="D5305" s="126" t="s">
        <v>10132</v>
      </c>
      <c r="E5305" s="126" t="s">
        <v>288</v>
      </c>
      <c r="F5305" s="126" t="s">
        <v>416</v>
      </c>
      <c r="G5305" s="126" t="s">
        <v>417</v>
      </c>
      <c r="H5305" s="126" t="s">
        <v>126</v>
      </c>
      <c r="I5305" s="126" t="s">
        <v>126</v>
      </c>
      <c r="J5305" s="126" t="s">
        <v>6346</v>
      </c>
      <c r="K5305" s="126" t="s">
        <v>504</v>
      </c>
      <c r="L5305" s="126" t="s">
        <v>6347</v>
      </c>
      <c r="M5305" s="130">
        <v>292.32</v>
      </c>
      <c r="O5305" s="126" t="s">
        <v>587</v>
      </c>
      <c r="P5305" s="130">
        <v>0</v>
      </c>
      <c r="S5305" s="130">
        <v>0</v>
      </c>
      <c r="V5305" s="130">
        <v>421.69</v>
      </c>
      <c r="X5305" s="126" t="s">
        <v>5333</v>
      </c>
      <c r="Z5305" s="127"/>
      <c r="AA5305" s="128">
        <v>1</v>
      </c>
      <c r="AB5305" s="128">
        <v>12</v>
      </c>
      <c r="AD5305" s="126" t="s">
        <v>562</v>
      </c>
      <c r="AG5305" s="127"/>
      <c r="AI5305" s="127"/>
    </row>
    <row r="5306" spans="1:35" ht="14.85" customHeight="1">
      <c r="A5306" s="130">
        <v>5008397</v>
      </c>
      <c r="B5306" s="126" t="s">
        <v>10133</v>
      </c>
      <c r="C5306" s="126" t="s">
        <v>7567</v>
      </c>
      <c r="D5306" s="126" t="s">
        <v>10134</v>
      </c>
      <c r="E5306" s="126" t="s">
        <v>288</v>
      </c>
      <c r="F5306" s="126" t="s">
        <v>440</v>
      </c>
      <c r="G5306" s="126" t="s">
        <v>441</v>
      </c>
      <c r="H5306" s="126" t="s">
        <v>126</v>
      </c>
      <c r="I5306" s="126" t="s">
        <v>418</v>
      </c>
      <c r="J5306" s="126" t="s">
        <v>962</v>
      </c>
      <c r="K5306" s="126" t="s">
        <v>443</v>
      </c>
      <c r="L5306" s="126" t="s">
        <v>963</v>
      </c>
      <c r="M5306" s="130">
        <v>1460.66</v>
      </c>
      <c r="O5306" s="126" t="s">
        <v>449</v>
      </c>
      <c r="P5306" s="130">
        <v>0</v>
      </c>
      <c r="S5306" s="130">
        <v>0</v>
      </c>
      <c r="V5306" s="130">
        <v>1460.66</v>
      </c>
      <c r="X5306" s="126" t="s">
        <v>450</v>
      </c>
      <c r="Z5306" s="127"/>
      <c r="AA5306" s="128">
        <v>10</v>
      </c>
      <c r="AB5306" s="128">
        <v>1</v>
      </c>
      <c r="AD5306" s="126" t="s">
        <v>562</v>
      </c>
      <c r="AG5306" s="127"/>
      <c r="AI5306" s="127"/>
    </row>
    <row r="5307" spans="1:35" ht="14.85" customHeight="1">
      <c r="A5307" s="130">
        <v>5008862</v>
      </c>
      <c r="B5307" s="126" t="s">
        <v>10135</v>
      </c>
      <c r="C5307" s="126" t="s">
        <v>10136</v>
      </c>
      <c r="D5307" s="126" t="s">
        <v>10137</v>
      </c>
      <c r="E5307" s="126" t="s">
        <v>288</v>
      </c>
      <c r="F5307" s="126" t="s">
        <v>591</v>
      </c>
      <c r="G5307" s="126" t="s">
        <v>417</v>
      </c>
      <c r="H5307" s="126" t="s">
        <v>126</v>
      </c>
      <c r="I5307" s="126" t="s">
        <v>126</v>
      </c>
      <c r="J5307" s="126" t="s">
        <v>1256</v>
      </c>
      <c r="K5307" s="126" t="s">
        <v>535</v>
      </c>
      <c r="L5307" s="126" t="s">
        <v>1257</v>
      </c>
      <c r="M5307" s="130">
        <v>1557.92</v>
      </c>
      <c r="O5307" s="126" t="s">
        <v>2625</v>
      </c>
      <c r="P5307" s="130">
        <v>0</v>
      </c>
      <c r="S5307" s="130">
        <v>0</v>
      </c>
      <c r="V5307" s="130">
        <v>2091.58</v>
      </c>
      <c r="X5307" s="126" t="s">
        <v>7369</v>
      </c>
      <c r="Z5307" s="127" t="s">
        <v>309</v>
      </c>
      <c r="AA5307" s="128">
        <v>1</v>
      </c>
      <c r="AB5307" s="128">
        <v>12</v>
      </c>
      <c r="AD5307" s="126" t="s">
        <v>562</v>
      </c>
      <c r="AG5307" s="127"/>
      <c r="AI5307" s="127"/>
    </row>
    <row r="5308" spans="1:35" ht="14.85" customHeight="1">
      <c r="A5308" s="130">
        <v>5008859</v>
      </c>
      <c r="B5308" s="126" t="s">
        <v>10038</v>
      </c>
      <c r="C5308" s="126" t="s">
        <v>10138</v>
      </c>
      <c r="D5308" s="126" t="s">
        <v>10139</v>
      </c>
      <c r="E5308" s="126" t="s">
        <v>288</v>
      </c>
      <c r="F5308" s="126" t="s">
        <v>416</v>
      </c>
      <c r="G5308" s="126" t="s">
        <v>417</v>
      </c>
      <c r="H5308" s="126" t="s">
        <v>126</v>
      </c>
      <c r="I5308" s="126" t="s">
        <v>126</v>
      </c>
      <c r="J5308" s="126" t="s">
        <v>709</v>
      </c>
      <c r="K5308" s="126" t="s">
        <v>535</v>
      </c>
      <c r="L5308" s="126" t="s">
        <v>2712</v>
      </c>
      <c r="M5308" s="130">
        <v>2434.88</v>
      </c>
      <c r="O5308" s="126" t="s">
        <v>422</v>
      </c>
      <c r="P5308" s="130">
        <v>0</v>
      </c>
      <c r="S5308" s="130">
        <v>0</v>
      </c>
      <c r="V5308" s="130">
        <v>2708.42</v>
      </c>
      <c r="X5308" s="126" t="s">
        <v>580</v>
      </c>
      <c r="Z5308" s="127"/>
      <c r="AA5308" s="128">
        <v>1</v>
      </c>
      <c r="AB5308" s="128">
        <v>12</v>
      </c>
      <c r="AD5308" s="126" t="s">
        <v>562</v>
      </c>
      <c r="AG5308" s="127"/>
      <c r="AI5308" s="127"/>
    </row>
    <row r="5309" spans="1:35" ht="14.85" customHeight="1">
      <c r="A5309" s="130">
        <v>5008856</v>
      </c>
      <c r="B5309" s="126" t="s">
        <v>10140</v>
      </c>
      <c r="C5309" s="126" t="s">
        <v>10141</v>
      </c>
      <c r="D5309" s="126" t="s">
        <v>10142</v>
      </c>
      <c r="E5309" s="126" t="s">
        <v>288</v>
      </c>
      <c r="F5309" s="126" t="s">
        <v>416</v>
      </c>
      <c r="G5309" s="126" t="s">
        <v>417</v>
      </c>
      <c r="H5309" s="126" t="s">
        <v>126</v>
      </c>
      <c r="I5309" s="126" t="s">
        <v>126</v>
      </c>
      <c r="J5309" s="126" t="s">
        <v>709</v>
      </c>
      <c r="K5309" s="126" t="s">
        <v>535</v>
      </c>
      <c r="L5309" s="126" t="s">
        <v>2712</v>
      </c>
      <c r="M5309" s="130">
        <v>974.4</v>
      </c>
      <c r="O5309" s="126" t="s">
        <v>427</v>
      </c>
      <c r="P5309" s="130">
        <v>0</v>
      </c>
      <c r="S5309" s="130">
        <v>0</v>
      </c>
      <c r="V5309" s="130">
        <v>2925.1</v>
      </c>
      <c r="X5309" s="126" t="s">
        <v>432</v>
      </c>
      <c r="Z5309" s="127"/>
      <c r="AA5309" s="128">
        <v>1</v>
      </c>
      <c r="AB5309" s="128">
        <v>12</v>
      </c>
      <c r="AD5309" s="126" t="s">
        <v>562</v>
      </c>
      <c r="AG5309" s="127"/>
      <c r="AI5309" s="127"/>
    </row>
    <row r="5310" spans="1:35" ht="14.85" customHeight="1">
      <c r="A5310" s="130">
        <v>5008855</v>
      </c>
      <c r="B5310" s="126" t="s">
        <v>10143</v>
      </c>
      <c r="C5310" s="126" t="s">
        <v>10144</v>
      </c>
      <c r="E5310" s="126" t="s">
        <v>288</v>
      </c>
      <c r="F5310" s="126" t="s">
        <v>591</v>
      </c>
      <c r="G5310" s="126" t="s">
        <v>417</v>
      </c>
      <c r="H5310" s="126" t="s">
        <v>126</v>
      </c>
      <c r="I5310" s="126" t="s">
        <v>126</v>
      </c>
      <c r="J5310" s="126" t="s">
        <v>10145</v>
      </c>
      <c r="K5310" s="126" t="s">
        <v>504</v>
      </c>
      <c r="L5310" s="126" t="s">
        <v>7501</v>
      </c>
      <c r="M5310" s="130">
        <v>3863.16</v>
      </c>
      <c r="O5310" s="126" t="s">
        <v>2625</v>
      </c>
      <c r="P5310" s="130">
        <v>0</v>
      </c>
      <c r="S5310" s="130">
        <v>0</v>
      </c>
      <c r="V5310" s="130">
        <v>4292.41</v>
      </c>
      <c r="X5310" s="126" t="s">
        <v>6369</v>
      </c>
      <c r="Z5310" s="127" t="s">
        <v>309</v>
      </c>
      <c r="AA5310" s="128">
        <v>1</v>
      </c>
      <c r="AB5310" s="128">
        <v>48</v>
      </c>
      <c r="AD5310" s="126" t="s">
        <v>562</v>
      </c>
      <c r="AG5310" s="127"/>
      <c r="AI5310" s="127"/>
    </row>
    <row r="5311" spans="1:35" ht="14.85" customHeight="1">
      <c r="A5311" s="130">
        <v>5008854</v>
      </c>
      <c r="B5311" s="126" t="s">
        <v>10146</v>
      </c>
      <c r="C5311" s="126" t="s">
        <v>10147</v>
      </c>
      <c r="D5311" s="126" t="s">
        <v>10148</v>
      </c>
      <c r="E5311" s="126" t="s">
        <v>288</v>
      </c>
      <c r="F5311" s="126" t="s">
        <v>416</v>
      </c>
      <c r="G5311" s="126" t="s">
        <v>417</v>
      </c>
      <c r="H5311" s="126" t="s">
        <v>126</v>
      </c>
      <c r="I5311" s="126" t="s">
        <v>126</v>
      </c>
      <c r="J5311" s="126" t="s">
        <v>709</v>
      </c>
      <c r="K5311" s="126" t="s">
        <v>535</v>
      </c>
      <c r="L5311" s="126" t="s">
        <v>2712</v>
      </c>
      <c r="M5311" s="130">
        <v>1557.92</v>
      </c>
      <c r="O5311" s="126" t="s">
        <v>422</v>
      </c>
      <c r="P5311" s="130">
        <v>0</v>
      </c>
      <c r="S5311" s="130">
        <v>0</v>
      </c>
      <c r="V5311" s="130">
        <v>2422.39</v>
      </c>
      <c r="X5311" s="126" t="s">
        <v>1034</v>
      </c>
      <c r="Z5311" s="127"/>
      <c r="AA5311" s="128">
        <v>1</v>
      </c>
      <c r="AB5311" s="128">
        <v>12</v>
      </c>
      <c r="AD5311" s="126" t="s">
        <v>562</v>
      </c>
      <c r="AG5311" s="127"/>
      <c r="AI5311" s="127"/>
    </row>
    <row r="5312" spans="1:35" ht="14.85" customHeight="1">
      <c r="A5312" s="130">
        <v>5008800</v>
      </c>
      <c r="B5312" s="126" t="s">
        <v>10149</v>
      </c>
      <c r="C5312" s="126" t="s">
        <v>10150</v>
      </c>
      <c r="D5312" s="126" t="s">
        <v>10151</v>
      </c>
      <c r="E5312" s="126" t="s">
        <v>288</v>
      </c>
      <c r="F5312" s="126" t="s">
        <v>591</v>
      </c>
      <c r="G5312" s="126" t="s">
        <v>417</v>
      </c>
      <c r="H5312" s="126" t="s">
        <v>126</v>
      </c>
      <c r="I5312" s="126" t="s">
        <v>126</v>
      </c>
      <c r="J5312" s="126" t="s">
        <v>7500</v>
      </c>
      <c r="K5312" s="126" t="s">
        <v>504</v>
      </c>
      <c r="L5312" s="126" t="s">
        <v>7501</v>
      </c>
      <c r="M5312" s="130">
        <v>5843.04</v>
      </c>
      <c r="O5312" s="126" t="s">
        <v>2625</v>
      </c>
      <c r="P5312" s="130">
        <v>0</v>
      </c>
      <c r="S5312" s="130">
        <v>0</v>
      </c>
      <c r="V5312" s="130">
        <v>6762.78</v>
      </c>
      <c r="X5312" s="126" t="s">
        <v>6369</v>
      </c>
      <c r="Z5312" s="127" t="s">
        <v>309</v>
      </c>
      <c r="AA5312" s="128">
        <v>1</v>
      </c>
      <c r="AB5312" s="128">
        <v>48</v>
      </c>
      <c r="AD5312" s="126" t="s">
        <v>562</v>
      </c>
      <c r="AG5312" s="127"/>
      <c r="AI5312" s="127"/>
    </row>
    <row r="5313" spans="1:35" ht="14.85" customHeight="1">
      <c r="A5313" s="130">
        <v>5008798</v>
      </c>
      <c r="B5313" s="126" t="s">
        <v>10152</v>
      </c>
      <c r="C5313" s="126" t="s">
        <v>10153</v>
      </c>
      <c r="D5313" s="126" t="s">
        <v>10154</v>
      </c>
      <c r="E5313" s="126" t="s">
        <v>288</v>
      </c>
      <c r="F5313" s="126" t="s">
        <v>416</v>
      </c>
      <c r="G5313" s="126" t="s">
        <v>417</v>
      </c>
      <c r="H5313" s="126" t="s">
        <v>126</v>
      </c>
      <c r="I5313" s="126" t="s">
        <v>126</v>
      </c>
      <c r="J5313" s="126" t="s">
        <v>709</v>
      </c>
      <c r="K5313" s="126" t="s">
        <v>535</v>
      </c>
      <c r="L5313" s="126" t="s">
        <v>2712</v>
      </c>
      <c r="M5313" s="130">
        <v>487.2</v>
      </c>
      <c r="O5313" s="126" t="s">
        <v>422</v>
      </c>
      <c r="P5313" s="130">
        <v>0</v>
      </c>
      <c r="S5313" s="130">
        <v>0</v>
      </c>
      <c r="V5313" s="130">
        <v>507.75</v>
      </c>
      <c r="X5313" s="126" t="s">
        <v>2320</v>
      </c>
      <c r="Z5313" s="127"/>
      <c r="AA5313" s="128">
        <v>1</v>
      </c>
      <c r="AB5313" s="128">
        <v>12</v>
      </c>
      <c r="AD5313" s="126" t="s">
        <v>562</v>
      </c>
      <c r="AG5313" s="127"/>
      <c r="AI5313" s="127"/>
    </row>
    <row r="5314" spans="1:35" ht="14.85" customHeight="1">
      <c r="A5314" s="130">
        <v>5008797</v>
      </c>
      <c r="B5314" s="126" t="s">
        <v>10155</v>
      </c>
      <c r="C5314" s="126" t="s">
        <v>10156</v>
      </c>
      <c r="D5314" s="126" t="s">
        <v>10157</v>
      </c>
      <c r="E5314" s="126" t="s">
        <v>288</v>
      </c>
      <c r="F5314" s="126" t="s">
        <v>591</v>
      </c>
      <c r="G5314" s="126" t="s">
        <v>417</v>
      </c>
      <c r="H5314" s="126" t="s">
        <v>126</v>
      </c>
      <c r="I5314" s="126" t="s">
        <v>126</v>
      </c>
      <c r="J5314" s="126" t="s">
        <v>7500</v>
      </c>
      <c r="K5314" s="126" t="s">
        <v>504</v>
      </c>
      <c r="L5314" s="126" t="s">
        <v>7501</v>
      </c>
      <c r="M5314" s="130">
        <v>32782.35</v>
      </c>
      <c r="N5314" s="126" t="s">
        <v>290</v>
      </c>
      <c r="O5314" s="126" t="s">
        <v>2160</v>
      </c>
      <c r="P5314" s="130">
        <v>0</v>
      </c>
      <c r="S5314" s="130">
        <v>0</v>
      </c>
      <c r="V5314" s="130">
        <v>32782.35</v>
      </c>
      <c r="X5314" s="126" t="s">
        <v>10158</v>
      </c>
      <c r="Y5314" s="126" t="s">
        <v>517</v>
      </c>
      <c r="Z5314" s="127"/>
      <c r="AA5314" s="128">
        <v>1</v>
      </c>
      <c r="AB5314" s="128">
        <v>84</v>
      </c>
      <c r="AD5314" s="126" t="s">
        <v>562</v>
      </c>
      <c r="AG5314" s="127"/>
      <c r="AI5314" s="127"/>
    </row>
    <row r="5315" spans="1:35" ht="14.85" customHeight="1">
      <c r="A5315" s="130">
        <v>5008795</v>
      </c>
      <c r="B5315" s="126" t="s">
        <v>10159</v>
      </c>
      <c r="C5315" s="126" t="s">
        <v>10056</v>
      </c>
      <c r="D5315" s="126" t="s">
        <v>10160</v>
      </c>
      <c r="E5315" s="126" t="s">
        <v>288</v>
      </c>
      <c r="F5315" s="126" t="s">
        <v>491</v>
      </c>
      <c r="G5315" s="126" t="s">
        <v>417</v>
      </c>
      <c r="H5315" s="126" t="s">
        <v>126</v>
      </c>
      <c r="I5315" s="126" t="s">
        <v>308</v>
      </c>
      <c r="J5315" s="126" t="s">
        <v>576</v>
      </c>
      <c r="K5315" s="126" t="s">
        <v>567</v>
      </c>
      <c r="L5315" s="126" t="s">
        <v>505</v>
      </c>
      <c r="M5315" s="130">
        <v>3632.02</v>
      </c>
      <c r="N5315" s="126" t="s">
        <v>290</v>
      </c>
      <c r="O5315" s="126" t="s">
        <v>1311</v>
      </c>
      <c r="P5315" s="130">
        <v>0</v>
      </c>
      <c r="S5315" s="130">
        <v>0</v>
      </c>
      <c r="V5315" s="130">
        <v>4035.58</v>
      </c>
      <c r="X5315" s="126" t="s">
        <v>1312</v>
      </c>
      <c r="Y5315" s="126" t="s">
        <v>517</v>
      </c>
      <c r="Z5315" s="127" t="s">
        <v>309</v>
      </c>
      <c r="AA5315" s="128">
        <v>1</v>
      </c>
      <c r="AB5315" s="128">
        <v>60</v>
      </c>
      <c r="AD5315" s="126" t="s">
        <v>562</v>
      </c>
      <c r="AG5315" s="127"/>
      <c r="AI5315" s="127"/>
    </row>
    <row r="5316" spans="1:35" ht="14.85" customHeight="1">
      <c r="A5316" s="130">
        <v>5014153</v>
      </c>
      <c r="B5316" s="126" t="s">
        <v>413</v>
      </c>
      <c r="C5316" s="126" t="s">
        <v>7067</v>
      </c>
      <c r="E5316" s="126" t="s">
        <v>288</v>
      </c>
      <c r="F5316" s="126" t="s">
        <v>364</v>
      </c>
      <c r="G5316" s="126" t="s">
        <v>417</v>
      </c>
      <c r="H5316" s="126" t="s">
        <v>126</v>
      </c>
      <c r="I5316" s="126" t="s">
        <v>126</v>
      </c>
      <c r="J5316" s="126" t="s">
        <v>466</v>
      </c>
      <c r="K5316" s="126" t="s">
        <v>467</v>
      </c>
      <c r="L5316" s="126" t="s">
        <v>468</v>
      </c>
      <c r="M5316" s="130">
        <v>6817.44</v>
      </c>
      <c r="O5316" s="126" t="s">
        <v>365</v>
      </c>
      <c r="P5316" s="130">
        <v>0</v>
      </c>
      <c r="S5316" s="130">
        <v>0</v>
      </c>
      <c r="V5316" s="130">
        <v>19317.439999999999</v>
      </c>
      <c r="X5316" s="126" t="s">
        <v>469</v>
      </c>
      <c r="Z5316" s="127"/>
      <c r="AA5316" s="128">
        <v>1</v>
      </c>
      <c r="AB5316" s="128">
        <v>60</v>
      </c>
      <c r="AC5316" s="126" t="s">
        <v>366</v>
      </c>
      <c r="AD5316" s="126" t="s">
        <v>874</v>
      </c>
      <c r="AG5316" s="127"/>
      <c r="AI5316" s="127"/>
    </row>
    <row r="5317" spans="1:35" ht="14.85" customHeight="1">
      <c r="A5317" s="130">
        <v>5008793</v>
      </c>
      <c r="B5317" s="126" t="s">
        <v>10161</v>
      </c>
      <c r="C5317" s="126" t="s">
        <v>10162</v>
      </c>
      <c r="D5317" s="126" t="s">
        <v>10163</v>
      </c>
      <c r="E5317" s="126" t="s">
        <v>288</v>
      </c>
      <c r="F5317" s="126" t="s">
        <v>591</v>
      </c>
      <c r="G5317" s="126" t="s">
        <v>417</v>
      </c>
      <c r="H5317" s="126" t="s">
        <v>126</v>
      </c>
      <c r="I5317" s="126" t="s">
        <v>126</v>
      </c>
      <c r="J5317" s="126" t="s">
        <v>7500</v>
      </c>
      <c r="K5317" s="126" t="s">
        <v>504</v>
      </c>
      <c r="L5317" s="126" t="s">
        <v>7501</v>
      </c>
      <c r="M5317" s="130">
        <v>55512.800000000003</v>
      </c>
      <c r="N5317" s="126" t="s">
        <v>290</v>
      </c>
      <c r="O5317" s="126" t="s">
        <v>2160</v>
      </c>
      <c r="P5317" s="130">
        <v>0</v>
      </c>
      <c r="S5317" s="130">
        <v>0</v>
      </c>
      <c r="V5317" s="130">
        <v>57727.81</v>
      </c>
      <c r="X5317" s="126" t="s">
        <v>9983</v>
      </c>
      <c r="Y5317" s="126" t="s">
        <v>517</v>
      </c>
      <c r="Z5317" s="127"/>
      <c r="AA5317" s="128">
        <v>1</v>
      </c>
      <c r="AB5317" s="128">
        <v>84</v>
      </c>
      <c r="AD5317" s="126" t="s">
        <v>562</v>
      </c>
      <c r="AG5317" s="127"/>
      <c r="AI5317" s="127"/>
    </row>
    <row r="5318" spans="1:35" ht="14.85" customHeight="1">
      <c r="A5318" s="130">
        <v>5008792</v>
      </c>
      <c r="B5318" s="126" t="s">
        <v>10164</v>
      </c>
      <c r="C5318" s="126" t="s">
        <v>10165</v>
      </c>
      <c r="D5318" s="126" t="s">
        <v>10166</v>
      </c>
      <c r="E5318" s="126" t="s">
        <v>288</v>
      </c>
      <c r="F5318" s="126" t="s">
        <v>416</v>
      </c>
      <c r="G5318" s="126" t="s">
        <v>417</v>
      </c>
      <c r="H5318" s="126" t="s">
        <v>126</v>
      </c>
      <c r="I5318" s="126" t="s">
        <v>126</v>
      </c>
      <c r="J5318" s="126" t="s">
        <v>709</v>
      </c>
      <c r="K5318" s="126" t="s">
        <v>535</v>
      </c>
      <c r="L5318" s="126" t="s">
        <v>2712</v>
      </c>
      <c r="M5318" s="130">
        <v>254.31</v>
      </c>
      <c r="O5318" s="126" t="s">
        <v>427</v>
      </c>
      <c r="P5318" s="130">
        <v>0</v>
      </c>
      <c r="S5318" s="130">
        <v>0</v>
      </c>
      <c r="V5318" s="130">
        <v>254.31</v>
      </c>
      <c r="X5318" s="126" t="s">
        <v>771</v>
      </c>
      <c r="Z5318" s="127"/>
      <c r="AA5318" s="128">
        <v>1</v>
      </c>
      <c r="AB5318" s="128">
        <v>12</v>
      </c>
      <c r="AD5318" s="126" t="s">
        <v>562</v>
      </c>
      <c r="AG5318" s="127"/>
      <c r="AI5318" s="127"/>
    </row>
    <row r="5319" spans="1:35" ht="14.85" customHeight="1">
      <c r="A5319" s="130">
        <v>5008791</v>
      </c>
      <c r="B5319" s="126" t="s">
        <v>10167</v>
      </c>
      <c r="C5319" s="126" t="s">
        <v>10168</v>
      </c>
      <c r="D5319" s="126" t="s">
        <v>10169</v>
      </c>
      <c r="E5319" s="126" t="s">
        <v>288</v>
      </c>
      <c r="F5319" s="126" t="s">
        <v>416</v>
      </c>
      <c r="G5319" s="126" t="s">
        <v>417</v>
      </c>
      <c r="H5319" s="126" t="s">
        <v>126</v>
      </c>
      <c r="I5319" s="126" t="s">
        <v>126</v>
      </c>
      <c r="J5319" s="126" t="s">
        <v>709</v>
      </c>
      <c r="K5319" s="126" t="s">
        <v>535</v>
      </c>
      <c r="L5319" s="126" t="s">
        <v>2712</v>
      </c>
      <c r="M5319" s="130">
        <v>406.89</v>
      </c>
      <c r="O5319" s="126" t="s">
        <v>422</v>
      </c>
      <c r="P5319" s="130">
        <v>0</v>
      </c>
      <c r="S5319" s="130">
        <v>0</v>
      </c>
      <c r="V5319" s="130">
        <v>406.89</v>
      </c>
      <c r="X5319" s="126" t="s">
        <v>1885</v>
      </c>
      <c r="Z5319" s="127"/>
      <c r="AA5319" s="128">
        <v>1</v>
      </c>
      <c r="AB5319" s="128">
        <v>12</v>
      </c>
      <c r="AD5319" s="126" t="s">
        <v>562</v>
      </c>
      <c r="AG5319" s="127"/>
      <c r="AI5319" s="127"/>
    </row>
    <row r="5320" spans="1:35" ht="14.85" customHeight="1">
      <c r="A5320" s="130">
        <v>5005980</v>
      </c>
      <c r="B5320" s="126" t="s">
        <v>413</v>
      </c>
      <c r="C5320" s="126" t="s">
        <v>10170</v>
      </c>
      <c r="D5320" s="126" t="s">
        <v>10171</v>
      </c>
      <c r="E5320" s="126" t="s">
        <v>288</v>
      </c>
      <c r="F5320" s="126" t="s">
        <v>416</v>
      </c>
      <c r="G5320" s="126" t="s">
        <v>417</v>
      </c>
      <c r="H5320" s="126" t="s">
        <v>126</v>
      </c>
      <c r="I5320" s="126" t="s">
        <v>126</v>
      </c>
      <c r="J5320" s="126" t="s">
        <v>7035</v>
      </c>
      <c r="K5320" s="126" t="s">
        <v>420</v>
      </c>
      <c r="L5320" s="126" t="s">
        <v>3619</v>
      </c>
      <c r="M5320" s="130">
        <v>423.65</v>
      </c>
      <c r="O5320" s="126" t="s">
        <v>422</v>
      </c>
      <c r="P5320" s="130">
        <v>0</v>
      </c>
      <c r="S5320" s="130">
        <v>0</v>
      </c>
      <c r="V5320" s="130">
        <v>923.67</v>
      </c>
      <c r="X5320" s="126" t="s">
        <v>2320</v>
      </c>
      <c r="Z5320" s="127"/>
      <c r="AA5320" s="128">
        <v>1</v>
      </c>
      <c r="AB5320" s="128">
        <v>12</v>
      </c>
      <c r="AD5320" s="126" t="s">
        <v>1801</v>
      </c>
      <c r="AG5320" s="127"/>
      <c r="AI5320" s="127"/>
    </row>
    <row r="5321" spans="1:35" ht="14.85" customHeight="1">
      <c r="A5321" s="130">
        <v>5009101</v>
      </c>
      <c r="B5321" s="126" t="s">
        <v>10172</v>
      </c>
      <c r="C5321" s="126" t="s">
        <v>10173</v>
      </c>
      <c r="D5321" s="126" t="s">
        <v>10174</v>
      </c>
      <c r="E5321" s="126" t="s">
        <v>288</v>
      </c>
      <c r="F5321" s="126" t="s">
        <v>416</v>
      </c>
      <c r="G5321" s="126" t="s">
        <v>417</v>
      </c>
      <c r="H5321" s="126" t="s">
        <v>126</v>
      </c>
      <c r="I5321" s="126" t="s">
        <v>126</v>
      </c>
      <c r="J5321" s="126" t="s">
        <v>709</v>
      </c>
      <c r="K5321" s="126" t="s">
        <v>535</v>
      </c>
      <c r="L5321" s="126" t="s">
        <v>2712</v>
      </c>
      <c r="M5321" s="130">
        <v>3116.96</v>
      </c>
      <c r="O5321" s="126" t="s">
        <v>422</v>
      </c>
      <c r="P5321" s="130">
        <v>0</v>
      </c>
      <c r="S5321" s="130">
        <v>0</v>
      </c>
      <c r="V5321" s="130">
        <v>3605.46</v>
      </c>
      <c r="X5321" s="126" t="s">
        <v>949</v>
      </c>
      <c r="Z5321" s="127"/>
      <c r="AA5321" s="128">
        <v>1</v>
      </c>
      <c r="AB5321" s="128">
        <v>12</v>
      </c>
      <c r="AD5321" s="126" t="s">
        <v>562</v>
      </c>
      <c r="AG5321" s="127"/>
      <c r="AI5321" s="127"/>
    </row>
    <row r="5322" spans="1:35" ht="14.85" customHeight="1">
      <c r="A5322" s="130">
        <v>5009100</v>
      </c>
      <c r="B5322" s="126" t="s">
        <v>10175</v>
      </c>
      <c r="C5322" s="126" t="s">
        <v>6455</v>
      </c>
      <c r="D5322" s="126" t="s">
        <v>10176</v>
      </c>
      <c r="E5322" s="126" t="s">
        <v>288</v>
      </c>
      <c r="F5322" s="126" t="s">
        <v>555</v>
      </c>
      <c r="G5322" s="126" t="s">
        <v>458</v>
      </c>
      <c r="H5322" s="126" t="s">
        <v>126</v>
      </c>
      <c r="I5322" s="126" t="s">
        <v>418</v>
      </c>
      <c r="J5322" s="126" t="s">
        <v>962</v>
      </c>
      <c r="K5322" s="126" t="s">
        <v>443</v>
      </c>
      <c r="L5322" s="126" t="s">
        <v>963</v>
      </c>
      <c r="M5322" s="130">
        <v>1444.8</v>
      </c>
      <c r="O5322" s="126" t="s">
        <v>2200</v>
      </c>
      <c r="P5322" s="130">
        <v>0</v>
      </c>
      <c r="S5322" s="130">
        <v>0</v>
      </c>
      <c r="V5322" s="130">
        <v>1444.8</v>
      </c>
      <c r="X5322" s="126" t="s">
        <v>2272</v>
      </c>
      <c r="Z5322" s="127"/>
      <c r="AA5322" s="128">
        <v>210</v>
      </c>
      <c r="AB5322" s="128">
        <v>1</v>
      </c>
      <c r="AD5322" s="126" t="s">
        <v>562</v>
      </c>
      <c r="AG5322" s="127"/>
      <c r="AI5322" s="127"/>
    </row>
    <row r="5323" spans="1:35" ht="14.85" customHeight="1">
      <c r="A5323" s="130">
        <v>5009099</v>
      </c>
      <c r="B5323" s="126" t="s">
        <v>10177</v>
      </c>
      <c r="C5323" s="126" t="s">
        <v>6455</v>
      </c>
      <c r="D5323" s="126" t="s">
        <v>10178</v>
      </c>
      <c r="E5323" s="126" t="s">
        <v>288</v>
      </c>
      <c r="F5323" s="126" t="s">
        <v>555</v>
      </c>
      <c r="G5323" s="126" t="s">
        <v>458</v>
      </c>
      <c r="H5323" s="126" t="s">
        <v>126</v>
      </c>
      <c r="I5323" s="126" t="s">
        <v>418</v>
      </c>
      <c r="J5323" s="126" t="s">
        <v>962</v>
      </c>
      <c r="K5323" s="126" t="s">
        <v>443</v>
      </c>
      <c r="L5323" s="126" t="s">
        <v>963</v>
      </c>
      <c r="M5323" s="130">
        <v>1444.8</v>
      </c>
      <c r="O5323" s="126" t="s">
        <v>2200</v>
      </c>
      <c r="P5323" s="130">
        <v>0</v>
      </c>
      <c r="S5323" s="130">
        <v>0</v>
      </c>
      <c r="V5323" s="130">
        <v>1444.8</v>
      </c>
      <c r="X5323" s="126" t="s">
        <v>2272</v>
      </c>
      <c r="Z5323" s="127"/>
      <c r="AA5323" s="128">
        <v>210</v>
      </c>
      <c r="AB5323" s="128">
        <v>1</v>
      </c>
      <c r="AD5323" s="126" t="s">
        <v>562</v>
      </c>
      <c r="AG5323" s="127"/>
      <c r="AI5323" s="127"/>
    </row>
    <row r="5324" spans="1:35" ht="14.85" customHeight="1">
      <c r="A5324" s="130">
        <v>5008092</v>
      </c>
      <c r="B5324" s="126" t="s">
        <v>10179</v>
      </c>
      <c r="C5324" s="126" t="s">
        <v>10180</v>
      </c>
      <c r="D5324" s="126" t="s">
        <v>10181</v>
      </c>
      <c r="E5324" s="126" t="s">
        <v>288</v>
      </c>
      <c r="F5324" s="126" t="s">
        <v>440</v>
      </c>
      <c r="G5324" s="126" t="s">
        <v>417</v>
      </c>
      <c r="H5324" s="126" t="s">
        <v>126</v>
      </c>
      <c r="I5324" s="126" t="s">
        <v>126</v>
      </c>
      <c r="J5324" s="126" t="s">
        <v>962</v>
      </c>
      <c r="K5324" s="126" t="s">
        <v>443</v>
      </c>
      <c r="L5324" s="126" t="s">
        <v>963</v>
      </c>
      <c r="M5324" s="130">
        <v>486.58</v>
      </c>
      <c r="O5324" s="126" t="s">
        <v>445</v>
      </c>
      <c r="P5324" s="130">
        <v>0</v>
      </c>
      <c r="S5324" s="130">
        <v>0</v>
      </c>
      <c r="V5324" s="130">
        <v>486.58</v>
      </c>
      <c r="X5324" s="126" t="s">
        <v>661</v>
      </c>
      <c r="Z5324" s="127"/>
      <c r="AA5324" s="128"/>
      <c r="AB5324" s="128"/>
      <c r="AD5324" s="126" t="s">
        <v>562</v>
      </c>
      <c r="AG5324" s="127"/>
      <c r="AI5324" s="127"/>
    </row>
    <row r="5325" spans="1:35" ht="14.85" customHeight="1">
      <c r="A5325" s="130">
        <v>5008091</v>
      </c>
      <c r="B5325" s="126" t="s">
        <v>10182</v>
      </c>
      <c r="C5325" s="126" t="s">
        <v>10183</v>
      </c>
      <c r="D5325" s="126" t="s">
        <v>10184</v>
      </c>
      <c r="E5325" s="126" t="s">
        <v>288</v>
      </c>
      <c r="F5325" s="126" t="s">
        <v>440</v>
      </c>
      <c r="G5325" s="126" t="s">
        <v>458</v>
      </c>
      <c r="H5325" s="126" t="s">
        <v>126</v>
      </c>
      <c r="I5325" s="126" t="s">
        <v>418</v>
      </c>
      <c r="J5325" s="126" t="s">
        <v>962</v>
      </c>
      <c r="K5325" s="126" t="s">
        <v>443</v>
      </c>
      <c r="L5325" s="126" t="s">
        <v>963</v>
      </c>
      <c r="M5325" s="130">
        <v>486.96</v>
      </c>
      <c r="O5325" s="126" t="s">
        <v>445</v>
      </c>
      <c r="P5325" s="130">
        <v>0</v>
      </c>
      <c r="S5325" s="130">
        <v>0</v>
      </c>
      <c r="V5325" s="130">
        <v>486.96</v>
      </c>
      <c r="X5325" s="126" t="s">
        <v>661</v>
      </c>
      <c r="Z5325" s="127"/>
      <c r="AA5325" s="128"/>
      <c r="AB5325" s="128"/>
      <c r="AD5325" s="126" t="s">
        <v>562</v>
      </c>
      <c r="AG5325" s="127"/>
      <c r="AI5325" s="127"/>
    </row>
    <row r="5326" spans="1:35" ht="14.85" customHeight="1">
      <c r="A5326" s="130">
        <v>5008090</v>
      </c>
      <c r="B5326" s="126" t="s">
        <v>10185</v>
      </c>
      <c r="C5326" s="126" t="s">
        <v>10186</v>
      </c>
      <c r="D5326" s="126" t="s">
        <v>9885</v>
      </c>
      <c r="E5326" s="126" t="s">
        <v>288</v>
      </c>
      <c r="F5326" s="126" t="s">
        <v>416</v>
      </c>
      <c r="G5326" s="126" t="s">
        <v>417</v>
      </c>
      <c r="H5326" s="126" t="s">
        <v>126</v>
      </c>
      <c r="I5326" s="126" t="s">
        <v>126</v>
      </c>
      <c r="J5326" s="126" t="s">
        <v>7039</v>
      </c>
      <c r="K5326" s="126" t="s">
        <v>7040</v>
      </c>
      <c r="L5326" s="126" t="s">
        <v>770</v>
      </c>
      <c r="M5326" s="130">
        <v>682.08</v>
      </c>
      <c r="O5326" s="126" t="s">
        <v>422</v>
      </c>
      <c r="P5326" s="130">
        <v>0</v>
      </c>
      <c r="S5326" s="130">
        <v>0</v>
      </c>
      <c r="V5326" s="130">
        <v>865.18</v>
      </c>
      <c r="X5326" s="126" t="s">
        <v>423</v>
      </c>
      <c r="Z5326" s="127"/>
      <c r="AA5326" s="128">
        <v>1</v>
      </c>
      <c r="AB5326" s="128">
        <v>12</v>
      </c>
      <c r="AD5326" s="126" t="s">
        <v>562</v>
      </c>
      <c r="AG5326" s="127"/>
      <c r="AI5326" s="127"/>
    </row>
    <row r="5327" spans="1:35" ht="14.85" customHeight="1">
      <c r="A5327" s="130">
        <v>5008089</v>
      </c>
      <c r="B5327" s="126" t="s">
        <v>10187</v>
      </c>
      <c r="C5327" s="126" t="s">
        <v>10188</v>
      </c>
      <c r="D5327" s="126" t="s">
        <v>10189</v>
      </c>
      <c r="E5327" s="126" t="s">
        <v>288</v>
      </c>
      <c r="F5327" s="126" t="s">
        <v>440</v>
      </c>
      <c r="G5327" s="126" t="s">
        <v>458</v>
      </c>
      <c r="H5327" s="126" t="s">
        <v>126</v>
      </c>
      <c r="I5327" s="126" t="s">
        <v>418</v>
      </c>
      <c r="J5327" s="126" t="s">
        <v>962</v>
      </c>
      <c r="K5327" s="126" t="s">
        <v>443</v>
      </c>
      <c r="L5327" s="126" t="s">
        <v>963</v>
      </c>
      <c r="M5327" s="130">
        <v>486.96</v>
      </c>
      <c r="O5327" s="126" t="s">
        <v>445</v>
      </c>
      <c r="P5327" s="130">
        <v>0</v>
      </c>
      <c r="S5327" s="130">
        <v>0</v>
      </c>
      <c r="V5327" s="130">
        <v>486.96</v>
      </c>
      <c r="X5327" s="126" t="s">
        <v>661</v>
      </c>
      <c r="Z5327" s="127"/>
      <c r="AA5327" s="128"/>
      <c r="AB5327" s="128"/>
      <c r="AD5327" s="126" t="s">
        <v>562</v>
      </c>
      <c r="AG5327" s="127"/>
      <c r="AI5327" s="127"/>
    </row>
    <row r="5328" spans="1:35" ht="14.85" customHeight="1">
      <c r="A5328" s="130">
        <v>5009560</v>
      </c>
      <c r="B5328" s="126" t="s">
        <v>10190</v>
      </c>
      <c r="C5328" s="126" t="s">
        <v>10191</v>
      </c>
      <c r="D5328" s="126" t="s">
        <v>10192</v>
      </c>
      <c r="E5328" s="126" t="s">
        <v>288</v>
      </c>
      <c r="F5328" s="126" t="s">
        <v>416</v>
      </c>
      <c r="G5328" s="126" t="s">
        <v>417</v>
      </c>
      <c r="H5328" s="126" t="s">
        <v>126</v>
      </c>
      <c r="I5328" s="126" t="s">
        <v>126</v>
      </c>
      <c r="J5328" s="126" t="s">
        <v>3380</v>
      </c>
      <c r="K5328" s="126" t="s">
        <v>3381</v>
      </c>
      <c r="L5328" s="126" t="s">
        <v>3382</v>
      </c>
      <c r="M5328" s="130">
        <v>682.08</v>
      </c>
      <c r="O5328" s="126" t="s">
        <v>422</v>
      </c>
      <c r="P5328" s="130">
        <v>0</v>
      </c>
      <c r="S5328" s="130">
        <v>0</v>
      </c>
      <c r="V5328" s="130">
        <v>1095.6099999999999</v>
      </c>
      <c r="X5328" s="126" t="s">
        <v>423</v>
      </c>
      <c r="Z5328" s="127"/>
      <c r="AA5328" s="128">
        <v>1</v>
      </c>
      <c r="AB5328" s="128">
        <v>12</v>
      </c>
      <c r="AD5328" s="126" t="s">
        <v>562</v>
      </c>
      <c r="AG5328" s="127"/>
      <c r="AI5328" s="127"/>
    </row>
    <row r="5329" spans="1:35" ht="14.85" customHeight="1">
      <c r="A5329" s="130">
        <v>5008088</v>
      </c>
      <c r="B5329" s="126" t="s">
        <v>9900</v>
      </c>
      <c r="C5329" s="126" t="s">
        <v>9191</v>
      </c>
      <c r="D5329" s="126" t="s">
        <v>10193</v>
      </c>
      <c r="E5329" s="126" t="s">
        <v>288</v>
      </c>
      <c r="F5329" s="126" t="s">
        <v>555</v>
      </c>
      <c r="G5329" s="126" t="s">
        <v>565</v>
      </c>
      <c r="H5329" s="126" t="s">
        <v>126</v>
      </c>
      <c r="I5329" s="126" t="s">
        <v>418</v>
      </c>
      <c r="J5329" s="126" t="s">
        <v>962</v>
      </c>
      <c r="K5329" s="126" t="s">
        <v>443</v>
      </c>
      <c r="L5329" s="126" t="s">
        <v>963</v>
      </c>
      <c r="M5329" s="130">
        <v>963.2</v>
      </c>
      <c r="O5329" s="126" t="s">
        <v>2200</v>
      </c>
      <c r="P5329" s="130">
        <v>0</v>
      </c>
      <c r="S5329" s="130">
        <v>0</v>
      </c>
      <c r="V5329" s="130">
        <v>963.2</v>
      </c>
      <c r="X5329" s="126" t="s">
        <v>6759</v>
      </c>
      <c r="Z5329" s="127"/>
      <c r="AA5329" s="128">
        <v>210</v>
      </c>
      <c r="AB5329" s="128">
        <v>1</v>
      </c>
      <c r="AD5329" s="126" t="s">
        <v>562</v>
      </c>
      <c r="AG5329" s="127"/>
      <c r="AI5329" s="127"/>
    </row>
    <row r="5330" spans="1:35" ht="14.85" customHeight="1">
      <c r="A5330" s="130">
        <v>5008086</v>
      </c>
      <c r="B5330" s="126" t="s">
        <v>10194</v>
      </c>
      <c r="C5330" s="126" t="s">
        <v>10195</v>
      </c>
      <c r="D5330" s="126" t="s">
        <v>10196</v>
      </c>
      <c r="E5330" s="126" t="s">
        <v>288</v>
      </c>
      <c r="F5330" s="126" t="s">
        <v>416</v>
      </c>
      <c r="G5330" s="126" t="s">
        <v>417</v>
      </c>
      <c r="H5330" s="126" t="s">
        <v>126</v>
      </c>
      <c r="I5330" s="126" t="s">
        <v>126</v>
      </c>
      <c r="J5330" s="126" t="s">
        <v>709</v>
      </c>
      <c r="K5330" s="126" t="s">
        <v>535</v>
      </c>
      <c r="L5330" s="126" t="s">
        <v>2712</v>
      </c>
      <c r="M5330" s="130">
        <v>1460.48</v>
      </c>
      <c r="O5330" s="126" t="s">
        <v>427</v>
      </c>
      <c r="P5330" s="130">
        <v>0</v>
      </c>
      <c r="S5330" s="130">
        <v>0</v>
      </c>
      <c r="V5330" s="130">
        <v>3937.36</v>
      </c>
      <c r="X5330" s="126" t="s">
        <v>428</v>
      </c>
      <c r="Z5330" s="127"/>
      <c r="AA5330" s="128">
        <v>1</v>
      </c>
      <c r="AB5330" s="128">
        <v>12</v>
      </c>
      <c r="AD5330" s="126" t="s">
        <v>562</v>
      </c>
      <c r="AG5330" s="127"/>
      <c r="AI5330" s="127"/>
    </row>
    <row r="5331" spans="1:35" ht="14.85" customHeight="1">
      <c r="A5331" s="130">
        <v>5006440</v>
      </c>
      <c r="B5331" s="126" t="s">
        <v>413</v>
      </c>
      <c r="C5331" s="126" t="s">
        <v>9675</v>
      </c>
      <c r="D5331" s="126" t="s">
        <v>10197</v>
      </c>
      <c r="E5331" s="126" t="s">
        <v>288</v>
      </c>
      <c r="F5331" s="126" t="s">
        <v>440</v>
      </c>
      <c r="G5331" s="126" t="s">
        <v>458</v>
      </c>
      <c r="H5331" s="126" t="s">
        <v>126</v>
      </c>
      <c r="I5331" s="126" t="s">
        <v>418</v>
      </c>
      <c r="J5331" s="126" t="s">
        <v>612</v>
      </c>
      <c r="K5331" s="126" t="s">
        <v>613</v>
      </c>
      <c r="L5331" s="126" t="s">
        <v>614</v>
      </c>
      <c r="M5331" s="130">
        <v>3662.4</v>
      </c>
      <c r="O5331" s="126" t="s">
        <v>445</v>
      </c>
      <c r="P5331" s="130">
        <v>0</v>
      </c>
      <c r="S5331" s="130">
        <v>0</v>
      </c>
      <c r="V5331" s="130">
        <v>3662.4</v>
      </c>
      <c r="X5331" s="126" t="s">
        <v>472</v>
      </c>
      <c r="Z5331" s="127"/>
      <c r="AA5331" s="128">
        <v>60</v>
      </c>
      <c r="AB5331" s="128">
        <v>1</v>
      </c>
      <c r="AD5331" s="126" t="s">
        <v>615</v>
      </c>
      <c r="AG5331" s="127"/>
      <c r="AI5331" s="127"/>
    </row>
    <row r="5332" spans="1:35" ht="14.85" customHeight="1">
      <c r="A5332" s="130">
        <v>5009902</v>
      </c>
      <c r="B5332" s="126" t="s">
        <v>10198</v>
      </c>
      <c r="C5332" s="126" t="s">
        <v>8532</v>
      </c>
      <c r="D5332" s="126" t="s">
        <v>10199</v>
      </c>
      <c r="E5332" s="126" t="s">
        <v>288</v>
      </c>
      <c r="F5332" s="126" t="s">
        <v>522</v>
      </c>
      <c r="G5332" s="126" t="s">
        <v>4876</v>
      </c>
      <c r="H5332" s="126" t="s">
        <v>524</v>
      </c>
      <c r="I5332" s="126" t="s">
        <v>126</v>
      </c>
      <c r="J5332" s="126" t="s">
        <v>825</v>
      </c>
      <c r="K5332" s="126" t="s">
        <v>504</v>
      </c>
      <c r="L5332" s="126" t="s">
        <v>444</v>
      </c>
      <c r="M5332" s="130">
        <v>7.87</v>
      </c>
      <c r="O5332" s="126" t="s">
        <v>528</v>
      </c>
      <c r="P5332" s="130">
        <v>0</v>
      </c>
      <c r="S5332" s="130">
        <v>0</v>
      </c>
      <c r="V5332" s="130">
        <v>8.09</v>
      </c>
      <c r="X5332" s="126" t="s">
        <v>6181</v>
      </c>
      <c r="Z5332" s="127"/>
      <c r="AA5332" s="128"/>
      <c r="AB5332" s="128"/>
      <c r="AD5332" s="126" t="s">
        <v>562</v>
      </c>
      <c r="AG5332" s="127"/>
      <c r="AI5332" s="127"/>
    </row>
    <row r="5333" spans="1:35" ht="14.85" customHeight="1">
      <c r="A5333" s="130">
        <v>5009581</v>
      </c>
      <c r="B5333" s="126" t="s">
        <v>10200</v>
      </c>
      <c r="C5333" s="126" t="s">
        <v>6448</v>
      </c>
      <c r="D5333" s="126" t="s">
        <v>10201</v>
      </c>
      <c r="E5333" s="126" t="s">
        <v>288</v>
      </c>
      <c r="F5333" s="126" t="s">
        <v>522</v>
      </c>
      <c r="G5333" s="126" t="s">
        <v>5035</v>
      </c>
      <c r="H5333" s="126" t="s">
        <v>974</v>
      </c>
      <c r="I5333" s="126" t="s">
        <v>418</v>
      </c>
      <c r="J5333" s="126" t="s">
        <v>6296</v>
      </c>
      <c r="K5333" s="126" t="s">
        <v>526</v>
      </c>
      <c r="L5333" s="126" t="s">
        <v>5684</v>
      </c>
      <c r="M5333" s="130">
        <v>221.49</v>
      </c>
      <c r="N5333" s="126" t="s">
        <v>290</v>
      </c>
      <c r="O5333" s="126" t="s">
        <v>528</v>
      </c>
      <c r="P5333" s="130">
        <v>0</v>
      </c>
      <c r="S5333" s="130">
        <v>0</v>
      </c>
      <c r="V5333" s="130">
        <v>221.49</v>
      </c>
      <c r="X5333" s="126" t="s">
        <v>978</v>
      </c>
      <c r="Z5333" s="127"/>
      <c r="AA5333" s="128"/>
      <c r="AB5333" s="128"/>
      <c r="AD5333" s="126" t="s">
        <v>562</v>
      </c>
      <c r="AG5333" s="127"/>
      <c r="AI5333" s="127"/>
    </row>
    <row r="5334" spans="1:35" ht="14.85" customHeight="1">
      <c r="A5334" s="130">
        <v>5009580</v>
      </c>
      <c r="B5334" s="126" t="s">
        <v>10202</v>
      </c>
      <c r="C5334" s="126" t="s">
        <v>842</v>
      </c>
      <c r="D5334" s="126" t="s">
        <v>10203</v>
      </c>
      <c r="E5334" s="126" t="s">
        <v>288</v>
      </c>
      <c r="F5334" s="126" t="s">
        <v>491</v>
      </c>
      <c r="G5334" s="126" t="s">
        <v>417</v>
      </c>
      <c r="H5334" s="126" t="s">
        <v>126</v>
      </c>
      <c r="I5334" s="126" t="s">
        <v>126</v>
      </c>
      <c r="J5334" s="126" t="s">
        <v>503</v>
      </c>
      <c r="K5334" s="126" t="s">
        <v>504</v>
      </c>
      <c r="L5334" s="126" t="s">
        <v>505</v>
      </c>
      <c r="M5334" s="130">
        <v>2351.6999999999998</v>
      </c>
      <c r="N5334" s="126" t="s">
        <v>290</v>
      </c>
      <c r="O5334" s="126" t="s">
        <v>1311</v>
      </c>
      <c r="P5334" s="130">
        <v>0</v>
      </c>
      <c r="S5334" s="130">
        <v>0</v>
      </c>
      <c r="V5334" s="130">
        <v>2613</v>
      </c>
      <c r="X5334" s="126" t="s">
        <v>1312</v>
      </c>
      <c r="Y5334" s="126" t="s">
        <v>517</v>
      </c>
      <c r="Z5334" s="127" t="s">
        <v>309</v>
      </c>
      <c r="AA5334" s="128">
        <v>1</v>
      </c>
      <c r="AB5334" s="128">
        <v>60</v>
      </c>
      <c r="AD5334" s="126" t="s">
        <v>562</v>
      </c>
      <c r="AG5334" s="127"/>
      <c r="AI5334" s="127"/>
    </row>
    <row r="5335" spans="1:35" ht="14.85" customHeight="1">
      <c r="A5335" s="130">
        <v>5009579</v>
      </c>
      <c r="B5335" s="126" t="s">
        <v>10204</v>
      </c>
      <c r="C5335" s="126" t="s">
        <v>842</v>
      </c>
      <c r="D5335" s="126" t="s">
        <v>10205</v>
      </c>
      <c r="E5335" s="126" t="s">
        <v>288</v>
      </c>
      <c r="F5335" s="126" t="s">
        <v>491</v>
      </c>
      <c r="G5335" s="126" t="s">
        <v>417</v>
      </c>
      <c r="H5335" s="126" t="s">
        <v>126</v>
      </c>
      <c r="I5335" s="126" t="s">
        <v>308</v>
      </c>
      <c r="J5335" s="126" t="s">
        <v>503</v>
      </c>
      <c r="K5335" s="126" t="s">
        <v>504</v>
      </c>
      <c r="L5335" s="126" t="s">
        <v>505</v>
      </c>
      <c r="M5335" s="130">
        <v>6487.09</v>
      </c>
      <c r="N5335" s="126" t="s">
        <v>290</v>
      </c>
      <c r="O5335" s="126" t="s">
        <v>1311</v>
      </c>
      <c r="P5335" s="130">
        <v>0</v>
      </c>
      <c r="S5335" s="130">
        <v>0</v>
      </c>
      <c r="V5335" s="130">
        <v>7207.88</v>
      </c>
      <c r="X5335" s="126" t="s">
        <v>1312</v>
      </c>
      <c r="Y5335" s="126" t="s">
        <v>517</v>
      </c>
      <c r="Z5335" s="127" t="s">
        <v>309</v>
      </c>
      <c r="AA5335" s="128">
        <v>1</v>
      </c>
      <c r="AB5335" s="128">
        <v>60</v>
      </c>
      <c r="AD5335" s="126" t="s">
        <v>562</v>
      </c>
      <c r="AG5335" s="127"/>
      <c r="AI5335" s="127"/>
    </row>
    <row r="5336" spans="1:35" ht="14.85" customHeight="1">
      <c r="A5336" s="130">
        <v>5009578</v>
      </c>
      <c r="B5336" s="126" t="s">
        <v>10206</v>
      </c>
      <c r="C5336" s="126" t="s">
        <v>10207</v>
      </c>
      <c r="D5336" s="126" t="s">
        <v>10208</v>
      </c>
      <c r="E5336" s="126" t="s">
        <v>288</v>
      </c>
      <c r="F5336" s="126" t="s">
        <v>416</v>
      </c>
      <c r="G5336" s="126" t="s">
        <v>417</v>
      </c>
      <c r="H5336" s="126" t="s">
        <v>126</v>
      </c>
      <c r="I5336" s="126" t="s">
        <v>126</v>
      </c>
      <c r="J5336" s="126" t="s">
        <v>3380</v>
      </c>
      <c r="K5336" s="126" t="s">
        <v>3381</v>
      </c>
      <c r="L5336" s="126" t="s">
        <v>3382</v>
      </c>
      <c r="M5336" s="130">
        <v>389.76</v>
      </c>
      <c r="O5336" s="126" t="s">
        <v>587</v>
      </c>
      <c r="P5336" s="130">
        <v>0</v>
      </c>
      <c r="S5336" s="130">
        <v>0</v>
      </c>
      <c r="V5336" s="130">
        <v>484.96</v>
      </c>
      <c r="X5336" s="126" t="s">
        <v>4251</v>
      </c>
      <c r="Z5336" s="127"/>
      <c r="AA5336" s="128">
        <v>1</v>
      </c>
      <c r="AB5336" s="128">
        <v>12</v>
      </c>
      <c r="AD5336" s="126" t="s">
        <v>562</v>
      </c>
      <c r="AG5336" s="127"/>
      <c r="AI5336" s="127"/>
    </row>
    <row r="5337" spans="1:35" ht="14.85" customHeight="1">
      <c r="A5337" s="130">
        <v>5009577</v>
      </c>
      <c r="B5337" s="126" t="s">
        <v>10209</v>
      </c>
      <c r="C5337" s="126" t="s">
        <v>842</v>
      </c>
      <c r="D5337" s="126" t="s">
        <v>10210</v>
      </c>
      <c r="E5337" s="126" t="s">
        <v>288</v>
      </c>
      <c r="F5337" s="126" t="s">
        <v>491</v>
      </c>
      <c r="G5337" s="126" t="s">
        <v>417</v>
      </c>
      <c r="H5337" s="126" t="s">
        <v>126</v>
      </c>
      <c r="I5337" s="126" t="s">
        <v>126</v>
      </c>
      <c r="J5337" s="126" t="s">
        <v>503</v>
      </c>
      <c r="K5337" s="126" t="s">
        <v>504</v>
      </c>
      <c r="L5337" s="126" t="s">
        <v>505</v>
      </c>
      <c r="M5337" s="130">
        <v>8959.49</v>
      </c>
      <c r="N5337" s="126" t="s">
        <v>290</v>
      </c>
      <c r="O5337" s="126" t="s">
        <v>1311</v>
      </c>
      <c r="P5337" s="130">
        <v>0</v>
      </c>
      <c r="S5337" s="130">
        <v>0</v>
      </c>
      <c r="V5337" s="130">
        <v>9954.99</v>
      </c>
      <c r="X5337" s="126" t="s">
        <v>1312</v>
      </c>
      <c r="Y5337" s="126" t="s">
        <v>517</v>
      </c>
      <c r="Z5337" s="127" t="s">
        <v>309</v>
      </c>
      <c r="AA5337" s="128">
        <v>1</v>
      </c>
      <c r="AB5337" s="128">
        <v>60</v>
      </c>
      <c r="AD5337" s="126" t="s">
        <v>562</v>
      </c>
      <c r="AG5337" s="127"/>
      <c r="AI5337" s="127"/>
    </row>
    <row r="5338" spans="1:35" ht="14.85" customHeight="1">
      <c r="A5338" s="130">
        <v>5010344</v>
      </c>
      <c r="B5338" s="126" t="s">
        <v>10211</v>
      </c>
      <c r="C5338" s="126" t="s">
        <v>10212</v>
      </c>
      <c r="D5338" s="126" t="s">
        <v>10213</v>
      </c>
      <c r="E5338" s="126" t="s">
        <v>288</v>
      </c>
      <c r="F5338" s="126" t="s">
        <v>522</v>
      </c>
      <c r="G5338" s="126" t="s">
        <v>523</v>
      </c>
      <c r="H5338" s="126" t="s">
        <v>524</v>
      </c>
      <c r="I5338" s="126" t="s">
        <v>418</v>
      </c>
      <c r="J5338" s="126" t="s">
        <v>4903</v>
      </c>
      <c r="K5338" s="126" t="s">
        <v>613</v>
      </c>
      <c r="L5338" s="126" t="s">
        <v>3892</v>
      </c>
      <c r="M5338" s="130">
        <v>1010.84</v>
      </c>
      <c r="N5338" s="126" t="s">
        <v>290</v>
      </c>
      <c r="O5338" s="126" t="s">
        <v>528</v>
      </c>
      <c r="P5338" s="130">
        <v>0</v>
      </c>
      <c r="S5338" s="130">
        <v>0</v>
      </c>
      <c r="V5338" s="130">
        <v>1010.84</v>
      </c>
      <c r="X5338" s="126" t="s">
        <v>1106</v>
      </c>
      <c r="Z5338" s="127"/>
      <c r="AA5338" s="128"/>
      <c r="AB5338" s="128"/>
      <c r="AD5338" s="126" t="s">
        <v>562</v>
      </c>
      <c r="AG5338" s="127"/>
      <c r="AI5338" s="127"/>
    </row>
    <row r="5339" spans="1:35" ht="14.85" customHeight="1">
      <c r="A5339" s="130">
        <v>5010343</v>
      </c>
      <c r="B5339" s="126" t="s">
        <v>10214</v>
      </c>
      <c r="C5339" s="126" t="s">
        <v>7280</v>
      </c>
      <c r="D5339" s="126" t="s">
        <v>10215</v>
      </c>
      <c r="E5339" s="126" t="s">
        <v>288</v>
      </c>
      <c r="F5339" s="126" t="s">
        <v>522</v>
      </c>
      <c r="G5339" s="126" t="s">
        <v>1538</v>
      </c>
      <c r="H5339" s="126" t="s">
        <v>524</v>
      </c>
      <c r="I5339" s="126" t="s">
        <v>418</v>
      </c>
      <c r="J5339" s="126" t="s">
        <v>4669</v>
      </c>
      <c r="K5339" s="126" t="s">
        <v>467</v>
      </c>
      <c r="L5339" s="126" t="s">
        <v>4149</v>
      </c>
      <c r="M5339" s="130">
        <v>1657.89</v>
      </c>
      <c r="N5339" s="126" t="s">
        <v>290</v>
      </c>
      <c r="O5339" s="126" t="s">
        <v>621</v>
      </c>
      <c r="P5339" s="130">
        <v>0</v>
      </c>
      <c r="S5339" s="130">
        <v>0</v>
      </c>
      <c r="V5339" s="130">
        <v>1657.89</v>
      </c>
      <c r="X5339" s="126" t="s">
        <v>622</v>
      </c>
      <c r="Z5339" s="127"/>
      <c r="AA5339" s="128"/>
      <c r="AB5339" s="128"/>
      <c r="AD5339" s="126" t="s">
        <v>562</v>
      </c>
      <c r="AG5339" s="127"/>
      <c r="AI5339" s="127"/>
    </row>
    <row r="5340" spans="1:35" ht="14.85" customHeight="1">
      <c r="A5340" s="130">
        <v>5008644</v>
      </c>
      <c r="B5340" s="126" t="s">
        <v>10216</v>
      </c>
      <c r="C5340" s="126" t="s">
        <v>5939</v>
      </c>
      <c r="D5340" s="126" t="s">
        <v>10217</v>
      </c>
      <c r="E5340" s="126" t="s">
        <v>288</v>
      </c>
      <c r="F5340" s="126" t="s">
        <v>591</v>
      </c>
      <c r="G5340" s="126" t="s">
        <v>604</v>
      </c>
      <c r="H5340" s="126" t="s">
        <v>126</v>
      </c>
      <c r="I5340" s="126" t="s">
        <v>418</v>
      </c>
      <c r="J5340" s="126" t="s">
        <v>5941</v>
      </c>
      <c r="K5340" s="126" t="s">
        <v>628</v>
      </c>
      <c r="L5340" s="126" t="s">
        <v>5684</v>
      </c>
      <c r="M5340" s="130">
        <v>268.8</v>
      </c>
      <c r="O5340" s="126" t="s">
        <v>2818</v>
      </c>
      <c r="P5340" s="130">
        <v>0</v>
      </c>
      <c r="S5340" s="130">
        <v>0</v>
      </c>
      <c r="V5340" s="130">
        <v>297.82</v>
      </c>
      <c r="X5340" s="126" t="s">
        <v>5942</v>
      </c>
      <c r="Z5340" s="127"/>
      <c r="AA5340" s="128">
        <v>400</v>
      </c>
      <c r="AB5340" s="128">
        <v>12</v>
      </c>
      <c r="AD5340" s="126" t="s">
        <v>562</v>
      </c>
      <c r="AG5340" s="127"/>
      <c r="AI5340" s="127"/>
    </row>
    <row r="5341" spans="1:35" ht="14.85" customHeight="1">
      <c r="A5341" s="130">
        <v>5007400</v>
      </c>
      <c r="B5341" s="126" t="s">
        <v>10218</v>
      </c>
      <c r="C5341" s="126" t="s">
        <v>10219</v>
      </c>
      <c r="D5341" s="126" t="s">
        <v>10220</v>
      </c>
      <c r="E5341" s="126" t="s">
        <v>288</v>
      </c>
      <c r="F5341" s="126" t="s">
        <v>364</v>
      </c>
      <c r="G5341" s="126" t="s">
        <v>417</v>
      </c>
      <c r="H5341" s="126" t="s">
        <v>126</v>
      </c>
      <c r="I5341" s="126" t="s">
        <v>126</v>
      </c>
      <c r="J5341" s="126" t="s">
        <v>8245</v>
      </c>
      <c r="K5341" s="126" t="s">
        <v>747</v>
      </c>
      <c r="L5341" s="126" t="s">
        <v>8246</v>
      </c>
      <c r="M5341" s="130">
        <v>6817.44</v>
      </c>
      <c r="O5341" s="126" t="s">
        <v>365</v>
      </c>
      <c r="P5341" s="130">
        <v>0</v>
      </c>
      <c r="S5341" s="130">
        <v>0</v>
      </c>
      <c r="V5341" s="130">
        <v>9739.1200000000008</v>
      </c>
      <c r="X5341" s="126" t="s">
        <v>469</v>
      </c>
      <c r="Z5341" s="127"/>
      <c r="AA5341" s="128">
        <v>1</v>
      </c>
      <c r="AB5341" s="128">
        <v>60</v>
      </c>
      <c r="AC5341" s="126" t="s">
        <v>366</v>
      </c>
      <c r="AD5341" s="126" t="s">
        <v>562</v>
      </c>
      <c r="AG5341" s="127"/>
      <c r="AI5341" s="127"/>
    </row>
    <row r="5342" spans="1:35" ht="14.85" customHeight="1">
      <c r="A5342" s="130">
        <v>5007399</v>
      </c>
      <c r="B5342" s="126" t="s">
        <v>10221</v>
      </c>
      <c r="C5342" s="126" t="s">
        <v>10222</v>
      </c>
      <c r="D5342" s="126" t="s">
        <v>10223</v>
      </c>
      <c r="E5342" s="126" t="s">
        <v>288</v>
      </c>
      <c r="F5342" s="126" t="s">
        <v>416</v>
      </c>
      <c r="G5342" s="126" t="s">
        <v>417</v>
      </c>
      <c r="H5342" s="126" t="s">
        <v>126</v>
      </c>
      <c r="I5342" s="126" t="s">
        <v>126</v>
      </c>
      <c r="J5342" s="126" t="s">
        <v>8772</v>
      </c>
      <c r="K5342" s="126" t="s">
        <v>747</v>
      </c>
      <c r="L5342" s="126" t="s">
        <v>8773</v>
      </c>
      <c r="M5342" s="130">
        <v>974.4</v>
      </c>
      <c r="O5342" s="126" t="s">
        <v>422</v>
      </c>
      <c r="P5342" s="130">
        <v>0</v>
      </c>
      <c r="S5342" s="130">
        <v>0</v>
      </c>
      <c r="V5342" s="130">
        <v>1123.27</v>
      </c>
      <c r="X5342" s="126" t="s">
        <v>4254</v>
      </c>
      <c r="Z5342" s="127"/>
      <c r="AA5342" s="128">
        <v>1</v>
      </c>
      <c r="AB5342" s="128">
        <v>12</v>
      </c>
      <c r="AD5342" s="126" t="s">
        <v>562</v>
      </c>
      <c r="AG5342" s="127"/>
      <c r="AI5342" s="127"/>
    </row>
    <row r="5343" spans="1:35" ht="14.85" customHeight="1">
      <c r="A5343" s="130">
        <v>5007398</v>
      </c>
      <c r="B5343" s="126" t="s">
        <v>10224</v>
      </c>
      <c r="C5343" s="126" t="s">
        <v>10225</v>
      </c>
      <c r="D5343" s="126" t="s">
        <v>10226</v>
      </c>
      <c r="E5343" s="126" t="s">
        <v>288</v>
      </c>
      <c r="F5343" s="126" t="s">
        <v>364</v>
      </c>
      <c r="G5343" s="126" t="s">
        <v>417</v>
      </c>
      <c r="H5343" s="126" t="s">
        <v>126</v>
      </c>
      <c r="I5343" s="126" t="s">
        <v>126</v>
      </c>
      <c r="J5343" s="126" t="s">
        <v>8245</v>
      </c>
      <c r="K5343" s="126" t="s">
        <v>747</v>
      </c>
      <c r="L5343" s="126" t="s">
        <v>8246</v>
      </c>
      <c r="M5343" s="130">
        <v>6817.44</v>
      </c>
      <c r="O5343" s="126" t="s">
        <v>365</v>
      </c>
      <c r="P5343" s="130">
        <v>0</v>
      </c>
      <c r="S5343" s="130">
        <v>0</v>
      </c>
      <c r="V5343" s="130">
        <v>10713.02</v>
      </c>
      <c r="X5343" s="126" t="s">
        <v>469</v>
      </c>
      <c r="Z5343" s="127"/>
      <c r="AA5343" s="128">
        <v>1</v>
      </c>
      <c r="AB5343" s="128">
        <v>60</v>
      </c>
      <c r="AC5343" s="126" t="s">
        <v>366</v>
      </c>
      <c r="AD5343" s="126" t="s">
        <v>562</v>
      </c>
      <c r="AG5343" s="127"/>
      <c r="AI5343" s="127"/>
    </row>
    <row r="5344" spans="1:35" ht="14.85" customHeight="1">
      <c r="A5344" s="130">
        <v>5007397</v>
      </c>
      <c r="B5344" s="126" t="s">
        <v>10227</v>
      </c>
      <c r="C5344" s="126" t="s">
        <v>10228</v>
      </c>
      <c r="D5344" s="126" t="s">
        <v>10229</v>
      </c>
      <c r="E5344" s="126" t="s">
        <v>288</v>
      </c>
      <c r="F5344" s="126" t="s">
        <v>364</v>
      </c>
      <c r="G5344" s="126" t="s">
        <v>417</v>
      </c>
      <c r="H5344" s="126" t="s">
        <v>126</v>
      </c>
      <c r="I5344" s="126" t="s">
        <v>126</v>
      </c>
      <c r="J5344" s="126" t="s">
        <v>8245</v>
      </c>
      <c r="K5344" s="126" t="s">
        <v>747</v>
      </c>
      <c r="L5344" s="126" t="s">
        <v>8246</v>
      </c>
      <c r="M5344" s="130">
        <v>6817.44</v>
      </c>
      <c r="O5344" s="126" t="s">
        <v>365</v>
      </c>
      <c r="P5344" s="130">
        <v>0</v>
      </c>
      <c r="S5344" s="130">
        <v>0</v>
      </c>
      <c r="V5344" s="130">
        <v>10226.07</v>
      </c>
      <c r="X5344" s="126" t="s">
        <v>469</v>
      </c>
      <c r="Z5344" s="127"/>
      <c r="AA5344" s="128">
        <v>1</v>
      </c>
      <c r="AB5344" s="128">
        <v>60</v>
      </c>
      <c r="AC5344" s="126" t="s">
        <v>366</v>
      </c>
      <c r="AD5344" s="126" t="s">
        <v>562</v>
      </c>
      <c r="AG5344" s="127"/>
      <c r="AI5344" s="127"/>
    </row>
    <row r="5345" spans="1:35" ht="14.85" customHeight="1">
      <c r="A5345" s="130">
        <v>5006452</v>
      </c>
      <c r="B5345" s="126" t="s">
        <v>413</v>
      </c>
      <c r="C5345" s="126" t="s">
        <v>6147</v>
      </c>
      <c r="D5345" s="126" t="s">
        <v>10230</v>
      </c>
      <c r="E5345" s="126" t="s">
        <v>288</v>
      </c>
      <c r="F5345" s="126" t="s">
        <v>440</v>
      </c>
      <c r="G5345" s="126" t="s">
        <v>458</v>
      </c>
      <c r="H5345" s="126" t="s">
        <v>126</v>
      </c>
      <c r="I5345" s="126" t="s">
        <v>418</v>
      </c>
      <c r="J5345" s="126" t="s">
        <v>612</v>
      </c>
      <c r="K5345" s="126" t="s">
        <v>613</v>
      </c>
      <c r="L5345" s="126" t="s">
        <v>614</v>
      </c>
      <c r="M5345" s="130">
        <v>2352</v>
      </c>
      <c r="O5345" s="126" t="s">
        <v>445</v>
      </c>
      <c r="P5345" s="130">
        <v>0</v>
      </c>
      <c r="S5345" s="130">
        <v>0</v>
      </c>
      <c r="V5345" s="130">
        <v>2352</v>
      </c>
      <c r="X5345" s="126" t="s">
        <v>600</v>
      </c>
      <c r="Z5345" s="127"/>
      <c r="AA5345" s="128">
        <v>60</v>
      </c>
      <c r="AB5345" s="128">
        <v>1</v>
      </c>
      <c r="AD5345" s="126" t="s">
        <v>615</v>
      </c>
      <c r="AG5345" s="127"/>
      <c r="AI5345" s="127"/>
    </row>
    <row r="5346" spans="1:35" ht="14.85" customHeight="1">
      <c r="A5346" s="130">
        <v>5006451</v>
      </c>
      <c r="B5346" s="126" t="s">
        <v>413</v>
      </c>
      <c r="C5346" s="126" t="s">
        <v>6147</v>
      </c>
      <c r="D5346" s="126" t="s">
        <v>10231</v>
      </c>
      <c r="E5346" s="126" t="s">
        <v>288</v>
      </c>
      <c r="F5346" s="126" t="s">
        <v>440</v>
      </c>
      <c r="G5346" s="126" t="s">
        <v>458</v>
      </c>
      <c r="H5346" s="126" t="s">
        <v>126</v>
      </c>
      <c r="I5346" s="126" t="s">
        <v>418</v>
      </c>
      <c r="J5346" s="126" t="s">
        <v>612</v>
      </c>
      <c r="K5346" s="126" t="s">
        <v>613</v>
      </c>
      <c r="L5346" s="126" t="s">
        <v>614</v>
      </c>
      <c r="M5346" s="130">
        <v>2352</v>
      </c>
      <c r="O5346" s="126" t="s">
        <v>445</v>
      </c>
      <c r="P5346" s="130">
        <v>0</v>
      </c>
      <c r="S5346" s="130">
        <v>0</v>
      </c>
      <c r="V5346" s="130">
        <v>2352</v>
      </c>
      <c r="X5346" s="126" t="s">
        <v>600</v>
      </c>
      <c r="Z5346" s="127"/>
      <c r="AA5346" s="128">
        <v>60</v>
      </c>
      <c r="AB5346" s="128">
        <v>1</v>
      </c>
      <c r="AD5346" s="126" t="s">
        <v>615</v>
      </c>
      <c r="AG5346" s="127"/>
      <c r="AI5346" s="127"/>
    </row>
    <row r="5347" spans="1:35" ht="14.85" customHeight="1">
      <c r="A5347" s="130">
        <v>5006450</v>
      </c>
      <c r="B5347" s="126" t="s">
        <v>413</v>
      </c>
      <c r="C5347" s="126" t="s">
        <v>10232</v>
      </c>
      <c r="D5347" s="126" t="s">
        <v>2159</v>
      </c>
      <c r="E5347" s="126" t="s">
        <v>288</v>
      </c>
      <c r="F5347" s="126" t="s">
        <v>591</v>
      </c>
      <c r="G5347" s="126" t="s">
        <v>417</v>
      </c>
      <c r="H5347" s="126" t="s">
        <v>126</v>
      </c>
      <c r="I5347" s="126" t="s">
        <v>126</v>
      </c>
      <c r="J5347" s="126" t="s">
        <v>1256</v>
      </c>
      <c r="K5347" s="126" t="s">
        <v>535</v>
      </c>
      <c r="L5347" s="126" t="s">
        <v>1257</v>
      </c>
      <c r="M5347" s="130">
        <v>86385.600000000006</v>
      </c>
      <c r="N5347" s="126" t="s">
        <v>290</v>
      </c>
      <c r="O5347" s="126" t="s">
        <v>1003</v>
      </c>
      <c r="P5347" s="130">
        <v>0</v>
      </c>
      <c r="S5347" s="130">
        <v>0</v>
      </c>
      <c r="V5347" s="130">
        <v>98427.74</v>
      </c>
      <c r="X5347" s="126" t="s">
        <v>8602</v>
      </c>
      <c r="Y5347" s="126" t="s">
        <v>517</v>
      </c>
      <c r="Z5347" s="127"/>
      <c r="AA5347" s="128">
        <v>1</v>
      </c>
      <c r="AB5347" s="128">
        <v>84</v>
      </c>
      <c r="AD5347" s="126" t="s">
        <v>2037</v>
      </c>
      <c r="AG5347" s="127"/>
      <c r="AI5347" s="127"/>
    </row>
    <row r="5348" spans="1:35" ht="14.85" customHeight="1">
      <c r="A5348" s="130">
        <v>5006449</v>
      </c>
      <c r="B5348" s="126" t="s">
        <v>413</v>
      </c>
      <c r="C5348" s="126" t="s">
        <v>6147</v>
      </c>
      <c r="D5348" s="126" t="s">
        <v>10233</v>
      </c>
      <c r="E5348" s="126" t="s">
        <v>288</v>
      </c>
      <c r="F5348" s="126" t="s">
        <v>440</v>
      </c>
      <c r="G5348" s="126" t="s">
        <v>458</v>
      </c>
      <c r="H5348" s="126" t="s">
        <v>126</v>
      </c>
      <c r="I5348" s="126" t="s">
        <v>418</v>
      </c>
      <c r="J5348" s="126" t="s">
        <v>612</v>
      </c>
      <c r="K5348" s="126" t="s">
        <v>613</v>
      </c>
      <c r="L5348" s="126" t="s">
        <v>614</v>
      </c>
      <c r="M5348" s="130">
        <v>2352</v>
      </c>
      <c r="O5348" s="126" t="s">
        <v>445</v>
      </c>
      <c r="P5348" s="130">
        <v>0</v>
      </c>
      <c r="S5348" s="130">
        <v>0</v>
      </c>
      <c r="V5348" s="130">
        <v>2352</v>
      </c>
      <c r="X5348" s="126" t="s">
        <v>600</v>
      </c>
      <c r="Z5348" s="127"/>
      <c r="AA5348" s="128">
        <v>60</v>
      </c>
      <c r="AB5348" s="128">
        <v>1</v>
      </c>
      <c r="AD5348" s="126" t="s">
        <v>615</v>
      </c>
      <c r="AG5348" s="127"/>
      <c r="AI5348" s="127"/>
    </row>
    <row r="5349" spans="1:35" ht="14.85" customHeight="1">
      <c r="A5349" s="130">
        <v>5006448</v>
      </c>
      <c r="B5349" s="126" t="s">
        <v>413</v>
      </c>
      <c r="C5349" s="126" t="s">
        <v>6147</v>
      </c>
      <c r="D5349" s="126" t="s">
        <v>10234</v>
      </c>
      <c r="E5349" s="126" t="s">
        <v>288</v>
      </c>
      <c r="F5349" s="126" t="s">
        <v>440</v>
      </c>
      <c r="G5349" s="126" t="s">
        <v>458</v>
      </c>
      <c r="H5349" s="126" t="s">
        <v>126</v>
      </c>
      <c r="I5349" s="126" t="s">
        <v>418</v>
      </c>
      <c r="J5349" s="126" t="s">
        <v>612</v>
      </c>
      <c r="K5349" s="126" t="s">
        <v>613</v>
      </c>
      <c r="L5349" s="126" t="s">
        <v>614</v>
      </c>
      <c r="M5349" s="130">
        <v>2352</v>
      </c>
      <c r="O5349" s="126" t="s">
        <v>445</v>
      </c>
      <c r="P5349" s="130">
        <v>0</v>
      </c>
      <c r="S5349" s="130">
        <v>0</v>
      </c>
      <c r="V5349" s="130">
        <v>2352</v>
      </c>
      <c r="X5349" s="126" t="s">
        <v>600</v>
      </c>
      <c r="Z5349" s="127"/>
      <c r="AA5349" s="128">
        <v>60</v>
      </c>
      <c r="AB5349" s="128">
        <v>1</v>
      </c>
      <c r="AD5349" s="126" t="s">
        <v>615</v>
      </c>
      <c r="AG5349" s="127"/>
      <c r="AI5349" s="127"/>
    </row>
    <row r="5350" spans="1:35" ht="14.85" customHeight="1">
      <c r="A5350" s="130">
        <v>5006447</v>
      </c>
      <c r="B5350" s="126" t="s">
        <v>413</v>
      </c>
      <c r="C5350" s="126" t="s">
        <v>6147</v>
      </c>
      <c r="D5350" s="126" t="s">
        <v>10235</v>
      </c>
      <c r="E5350" s="126" t="s">
        <v>288</v>
      </c>
      <c r="F5350" s="126" t="s">
        <v>440</v>
      </c>
      <c r="G5350" s="126" t="s">
        <v>458</v>
      </c>
      <c r="H5350" s="126" t="s">
        <v>126</v>
      </c>
      <c r="I5350" s="126" t="s">
        <v>418</v>
      </c>
      <c r="J5350" s="126" t="s">
        <v>612</v>
      </c>
      <c r="K5350" s="126" t="s">
        <v>613</v>
      </c>
      <c r="L5350" s="126" t="s">
        <v>614</v>
      </c>
      <c r="M5350" s="130">
        <v>2352</v>
      </c>
      <c r="O5350" s="126" t="s">
        <v>445</v>
      </c>
      <c r="P5350" s="130">
        <v>0</v>
      </c>
      <c r="S5350" s="130">
        <v>0</v>
      </c>
      <c r="V5350" s="130">
        <v>2352</v>
      </c>
      <c r="X5350" s="126" t="s">
        <v>600</v>
      </c>
      <c r="Z5350" s="127"/>
      <c r="AA5350" s="128">
        <v>60</v>
      </c>
      <c r="AB5350" s="128">
        <v>1</v>
      </c>
      <c r="AD5350" s="126" t="s">
        <v>1801</v>
      </c>
      <c r="AG5350" s="127"/>
      <c r="AI5350" s="127"/>
    </row>
    <row r="5351" spans="1:35" ht="14.85" customHeight="1">
      <c r="A5351" s="130">
        <v>5006446</v>
      </c>
      <c r="B5351" s="126" t="s">
        <v>413</v>
      </c>
      <c r="C5351" s="126" t="s">
        <v>6147</v>
      </c>
      <c r="D5351" s="126" t="s">
        <v>10236</v>
      </c>
      <c r="E5351" s="126" t="s">
        <v>288</v>
      </c>
      <c r="F5351" s="126" t="s">
        <v>440</v>
      </c>
      <c r="G5351" s="126" t="s">
        <v>458</v>
      </c>
      <c r="H5351" s="126" t="s">
        <v>126</v>
      </c>
      <c r="I5351" s="126" t="s">
        <v>418</v>
      </c>
      <c r="J5351" s="126" t="s">
        <v>612</v>
      </c>
      <c r="K5351" s="126" t="s">
        <v>613</v>
      </c>
      <c r="L5351" s="126" t="s">
        <v>614</v>
      </c>
      <c r="M5351" s="130">
        <v>2352</v>
      </c>
      <c r="O5351" s="126" t="s">
        <v>445</v>
      </c>
      <c r="P5351" s="130">
        <v>0</v>
      </c>
      <c r="S5351" s="130">
        <v>0</v>
      </c>
      <c r="V5351" s="130">
        <v>2352</v>
      </c>
      <c r="X5351" s="126" t="s">
        <v>600</v>
      </c>
      <c r="Z5351" s="127"/>
      <c r="AA5351" s="128">
        <v>60</v>
      </c>
      <c r="AB5351" s="128">
        <v>1</v>
      </c>
      <c r="AD5351" s="126" t="s">
        <v>1801</v>
      </c>
      <c r="AG5351" s="127"/>
      <c r="AI5351" s="127"/>
    </row>
    <row r="5352" spans="1:35" ht="14.85" customHeight="1">
      <c r="A5352" s="130">
        <v>5006445</v>
      </c>
      <c r="B5352" s="126" t="s">
        <v>413</v>
      </c>
      <c r="C5352" s="126" t="s">
        <v>6147</v>
      </c>
      <c r="D5352" s="126" t="s">
        <v>10237</v>
      </c>
      <c r="E5352" s="126" t="s">
        <v>288</v>
      </c>
      <c r="F5352" s="126" t="s">
        <v>440</v>
      </c>
      <c r="G5352" s="126" t="s">
        <v>458</v>
      </c>
      <c r="H5352" s="126" t="s">
        <v>126</v>
      </c>
      <c r="I5352" s="126" t="s">
        <v>418</v>
      </c>
      <c r="J5352" s="126" t="s">
        <v>612</v>
      </c>
      <c r="K5352" s="126" t="s">
        <v>613</v>
      </c>
      <c r="L5352" s="126" t="s">
        <v>614</v>
      </c>
      <c r="M5352" s="130">
        <v>2352</v>
      </c>
      <c r="O5352" s="126" t="s">
        <v>445</v>
      </c>
      <c r="P5352" s="130">
        <v>0</v>
      </c>
      <c r="S5352" s="130">
        <v>0</v>
      </c>
      <c r="V5352" s="130">
        <v>2352</v>
      </c>
      <c r="X5352" s="126" t="s">
        <v>600</v>
      </c>
      <c r="Z5352" s="127"/>
      <c r="AA5352" s="128">
        <v>60</v>
      </c>
      <c r="AB5352" s="128">
        <v>1</v>
      </c>
      <c r="AD5352" s="126" t="s">
        <v>1801</v>
      </c>
      <c r="AG5352" s="127"/>
      <c r="AI5352" s="127"/>
    </row>
    <row r="5353" spans="1:35" ht="14.85" customHeight="1">
      <c r="A5353" s="130">
        <v>5006539</v>
      </c>
      <c r="B5353" s="126" t="s">
        <v>10238</v>
      </c>
      <c r="C5353" s="126" t="s">
        <v>10239</v>
      </c>
      <c r="D5353" s="126" t="s">
        <v>10240</v>
      </c>
      <c r="E5353" s="126" t="s">
        <v>288</v>
      </c>
      <c r="F5353" s="126" t="s">
        <v>440</v>
      </c>
      <c r="G5353" s="126" t="s">
        <v>463</v>
      </c>
      <c r="H5353" s="126" t="s">
        <v>126</v>
      </c>
      <c r="I5353" s="126" t="s">
        <v>418</v>
      </c>
      <c r="J5353" s="126" t="s">
        <v>612</v>
      </c>
      <c r="K5353" s="126" t="s">
        <v>613</v>
      </c>
      <c r="L5353" s="126" t="s">
        <v>614</v>
      </c>
      <c r="M5353" s="130">
        <v>1917.27</v>
      </c>
      <c r="O5353" s="126" t="s">
        <v>445</v>
      </c>
      <c r="P5353" s="130">
        <v>0</v>
      </c>
      <c r="S5353" s="130">
        <v>0</v>
      </c>
      <c r="V5353" s="130">
        <v>1917.27</v>
      </c>
      <c r="X5353" s="126" t="s">
        <v>480</v>
      </c>
      <c r="Z5353" s="127"/>
      <c r="AA5353" s="128">
        <v>30</v>
      </c>
      <c r="AB5353" s="128">
        <v>1</v>
      </c>
      <c r="AD5353" s="126" t="s">
        <v>615</v>
      </c>
      <c r="AG5353" s="127"/>
      <c r="AI5353" s="127"/>
    </row>
    <row r="5354" spans="1:35" ht="14.85" customHeight="1">
      <c r="A5354" s="130">
        <v>5006538</v>
      </c>
      <c r="B5354" s="126" t="s">
        <v>6379</v>
      </c>
      <c r="C5354" s="126" t="s">
        <v>10241</v>
      </c>
      <c r="E5354" s="126" t="s">
        <v>288</v>
      </c>
      <c r="F5354" s="126" t="s">
        <v>591</v>
      </c>
      <c r="G5354" s="126" t="s">
        <v>417</v>
      </c>
      <c r="H5354" s="126" t="s">
        <v>126</v>
      </c>
      <c r="I5354" s="126" t="s">
        <v>126</v>
      </c>
      <c r="J5354" s="126" t="s">
        <v>1199</v>
      </c>
      <c r="K5354" s="126" t="s">
        <v>959</v>
      </c>
      <c r="L5354" s="126" t="s">
        <v>1200</v>
      </c>
      <c r="M5354" s="130">
        <v>3895.36</v>
      </c>
      <c r="O5354" s="126" t="s">
        <v>2621</v>
      </c>
      <c r="P5354" s="130">
        <v>0</v>
      </c>
      <c r="S5354" s="130">
        <v>0</v>
      </c>
      <c r="V5354" s="130">
        <v>4861.3100000000004</v>
      </c>
      <c r="X5354" s="126" t="s">
        <v>2622</v>
      </c>
      <c r="Z5354" s="127" t="s">
        <v>309</v>
      </c>
      <c r="AA5354" s="128">
        <v>1</v>
      </c>
      <c r="AB5354" s="128">
        <v>12</v>
      </c>
      <c r="AD5354" s="126" t="s">
        <v>562</v>
      </c>
      <c r="AG5354" s="127"/>
      <c r="AI5354" s="127"/>
    </row>
    <row r="5355" spans="1:35" ht="14.85" customHeight="1">
      <c r="A5355" s="130">
        <v>5006537</v>
      </c>
      <c r="B5355" s="126" t="s">
        <v>413</v>
      </c>
      <c r="C5355" s="126" t="s">
        <v>9243</v>
      </c>
      <c r="D5355" s="126" t="s">
        <v>10242</v>
      </c>
      <c r="E5355" s="126" t="s">
        <v>288</v>
      </c>
      <c r="F5355" s="126" t="s">
        <v>522</v>
      </c>
      <c r="G5355" s="126" t="s">
        <v>788</v>
      </c>
      <c r="H5355" s="126" t="s">
        <v>524</v>
      </c>
      <c r="I5355" s="126" t="s">
        <v>418</v>
      </c>
      <c r="J5355" s="126" t="s">
        <v>612</v>
      </c>
      <c r="K5355" s="126" t="s">
        <v>613</v>
      </c>
      <c r="L5355" s="126" t="s">
        <v>614</v>
      </c>
      <c r="M5355" s="130">
        <v>2859.44</v>
      </c>
      <c r="N5355" s="126" t="s">
        <v>290</v>
      </c>
      <c r="O5355" s="126" t="s">
        <v>621</v>
      </c>
      <c r="P5355" s="130">
        <v>0</v>
      </c>
      <c r="S5355" s="130">
        <v>0</v>
      </c>
      <c r="V5355" s="130">
        <v>2859.44</v>
      </c>
      <c r="X5355" s="126" t="s">
        <v>622</v>
      </c>
      <c r="Z5355" s="127"/>
      <c r="AA5355" s="128"/>
      <c r="AB5355" s="128"/>
      <c r="AD5355" s="126" t="s">
        <v>1801</v>
      </c>
      <c r="AG5355" s="127"/>
      <c r="AI5355" s="127"/>
    </row>
    <row r="5356" spans="1:35" ht="14.85" customHeight="1">
      <c r="A5356" s="130">
        <v>5006535</v>
      </c>
      <c r="B5356" s="126" t="s">
        <v>413</v>
      </c>
      <c r="C5356" s="126" t="s">
        <v>9252</v>
      </c>
      <c r="D5356" s="126" t="s">
        <v>10243</v>
      </c>
      <c r="E5356" s="126" t="s">
        <v>288</v>
      </c>
      <c r="F5356" s="126" t="s">
        <v>522</v>
      </c>
      <c r="G5356" s="126" t="s">
        <v>1102</v>
      </c>
      <c r="H5356" s="126" t="s">
        <v>524</v>
      </c>
      <c r="I5356" s="126" t="s">
        <v>418</v>
      </c>
      <c r="J5356" s="126" t="s">
        <v>612</v>
      </c>
      <c r="K5356" s="126" t="s">
        <v>613</v>
      </c>
      <c r="L5356" s="126" t="s">
        <v>614</v>
      </c>
      <c r="M5356" s="130">
        <v>3130.35</v>
      </c>
      <c r="N5356" s="126" t="s">
        <v>290</v>
      </c>
      <c r="O5356" s="126" t="s">
        <v>528</v>
      </c>
      <c r="P5356" s="130">
        <v>0</v>
      </c>
      <c r="S5356" s="130">
        <v>0</v>
      </c>
      <c r="V5356" s="130">
        <v>3130.35</v>
      </c>
      <c r="X5356" s="126" t="s">
        <v>1106</v>
      </c>
      <c r="Z5356" s="127"/>
      <c r="AA5356" s="128"/>
      <c r="AB5356" s="128"/>
      <c r="AD5356" s="126" t="s">
        <v>1801</v>
      </c>
      <c r="AG5356" s="127"/>
      <c r="AI5356" s="127"/>
    </row>
    <row r="5357" spans="1:35" ht="14.85" customHeight="1">
      <c r="A5357" s="130">
        <v>5006532</v>
      </c>
      <c r="B5357" s="126" t="s">
        <v>413</v>
      </c>
      <c r="C5357" s="126" t="s">
        <v>10244</v>
      </c>
      <c r="D5357" s="126" t="s">
        <v>10245</v>
      </c>
      <c r="E5357" s="126" t="s">
        <v>288</v>
      </c>
      <c r="F5357" s="126" t="s">
        <v>522</v>
      </c>
      <c r="G5357" s="126" t="s">
        <v>795</v>
      </c>
      <c r="H5357" s="126" t="s">
        <v>524</v>
      </c>
      <c r="I5357" s="126" t="s">
        <v>418</v>
      </c>
      <c r="J5357" s="126" t="s">
        <v>612</v>
      </c>
      <c r="K5357" s="126" t="s">
        <v>613</v>
      </c>
      <c r="L5357" s="126" t="s">
        <v>614</v>
      </c>
      <c r="M5357" s="130">
        <v>6302.49</v>
      </c>
      <c r="N5357" s="126" t="s">
        <v>290</v>
      </c>
      <c r="O5357" s="126" t="s">
        <v>528</v>
      </c>
      <c r="P5357" s="130">
        <v>0</v>
      </c>
      <c r="S5357" s="130">
        <v>0</v>
      </c>
      <c r="V5357" s="130">
        <v>6302.49</v>
      </c>
      <c r="X5357" s="126" t="s">
        <v>4459</v>
      </c>
      <c r="Z5357" s="127"/>
      <c r="AA5357" s="128"/>
      <c r="AB5357" s="128"/>
      <c r="AD5357" s="126" t="s">
        <v>1801</v>
      </c>
      <c r="AG5357" s="127"/>
      <c r="AI5357" s="127"/>
    </row>
    <row r="5358" spans="1:35" ht="14.85" customHeight="1">
      <c r="A5358" s="130">
        <v>5005988</v>
      </c>
      <c r="B5358" s="126" t="s">
        <v>10246</v>
      </c>
      <c r="C5358" s="126" t="s">
        <v>8775</v>
      </c>
      <c r="D5358" s="126" t="s">
        <v>10247</v>
      </c>
      <c r="E5358" s="126" t="s">
        <v>288</v>
      </c>
      <c r="F5358" s="126" t="s">
        <v>440</v>
      </c>
      <c r="G5358" s="126" t="s">
        <v>458</v>
      </c>
      <c r="H5358" s="126" t="s">
        <v>126</v>
      </c>
      <c r="I5358" s="126" t="s">
        <v>418</v>
      </c>
      <c r="J5358" s="126" t="s">
        <v>3055</v>
      </c>
      <c r="K5358" s="126" t="s">
        <v>526</v>
      </c>
      <c r="L5358" s="126" t="s">
        <v>614</v>
      </c>
      <c r="M5358" s="130">
        <v>2032.68</v>
      </c>
      <c r="O5358" s="126" t="s">
        <v>449</v>
      </c>
      <c r="P5358" s="130">
        <v>0</v>
      </c>
      <c r="S5358" s="130">
        <v>0</v>
      </c>
      <c r="V5358" s="130">
        <v>2032.68</v>
      </c>
      <c r="X5358" s="126" t="s">
        <v>1514</v>
      </c>
      <c r="Z5358" s="127"/>
      <c r="AA5358" s="128">
        <v>120</v>
      </c>
      <c r="AB5358" s="128">
        <v>1</v>
      </c>
      <c r="AD5358" s="126" t="s">
        <v>562</v>
      </c>
      <c r="AG5358" s="127"/>
      <c r="AI5358" s="127"/>
    </row>
    <row r="5359" spans="1:35" ht="14.85" customHeight="1">
      <c r="A5359" s="130">
        <v>5005987</v>
      </c>
      <c r="B5359" s="126" t="s">
        <v>10248</v>
      </c>
      <c r="C5359" s="126" t="s">
        <v>8775</v>
      </c>
      <c r="D5359" s="126" t="s">
        <v>10249</v>
      </c>
      <c r="E5359" s="126" t="s">
        <v>288</v>
      </c>
      <c r="F5359" s="126" t="s">
        <v>440</v>
      </c>
      <c r="G5359" s="126" t="s">
        <v>565</v>
      </c>
      <c r="H5359" s="126" t="s">
        <v>126</v>
      </c>
      <c r="I5359" s="126" t="s">
        <v>418</v>
      </c>
      <c r="J5359" s="126" t="s">
        <v>3055</v>
      </c>
      <c r="K5359" s="126" t="s">
        <v>526</v>
      </c>
      <c r="L5359" s="126" t="s">
        <v>614</v>
      </c>
      <c r="M5359" s="130">
        <v>1568</v>
      </c>
      <c r="O5359" s="126" t="s">
        <v>449</v>
      </c>
      <c r="P5359" s="130">
        <v>0</v>
      </c>
      <c r="S5359" s="130">
        <v>0</v>
      </c>
      <c r="V5359" s="130">
        <v>1568</v>
      </c>
      <c r="X5359" s="126" t="s">
        <v>1514</v>
      </c>
      <c r="Z5359" s="127"/>
      <c r="AA5359" s="128">
        <v>120</v>
      </c>
      <c r="AB5359" s="128">
        <v>1</v>
      </c>
      <c r="AD5359" s="126" t="s">
        <v>562</v>
      </c>
      <c r="AG5359" s="127"/>
      <c r="AI5359" s="127"/>
    </row>
    <row r="5360" spans="1:35" ht="14.85" customHeight="1">
      <c r="A5360" s="130">
        <v>5005986</v>
      </c>
      <c r="B5360" s="126" t="s">
        <v>10250</v>
      </c>
      <c r="C5360" s="126" t="s">
        <v>10251</v>
      </c>
      <c r="D5360" s="126" t="s">
        <v>10252</v>
      </c>
      <c r="E5360" s="126" t="s">
        <v>288</v>
      </c>
      <c r="F5360" s="126" t="s">
        <v>416</v>
      </c>
      <c r="G5360" s="126" t="s">
        <v>417</v>
      </c>
      <c r="H5360" s="126" t="s">
        <v>126</v>
      </c>
      <c r="I5360" s="126" t="s">
        <v>126</v>
      </c>
      <c r="J5360" s="126" t="s">
        <v>7039</v>
      </c>
      <c r="K5360" s="126" t="s">
        <v>7040</v>
      </c>
      <c r="L5360" s="126" t="s">
        <v>770</v>
      </c>
      <c r="M5360" s="130">
        <v>1557.92</v>
      </c>
      <c r="O5360" s="126" t="s">
        <v>422</v>
      </c>
      <c r="P5360" s="130">
        <v>0</v>
      </c>
      <c r="S5360" s="130">
        <v>0</v>
      </c>
      <c r="V5360" s="130">
        <v>1557.92</v>
      </c>
      <c r="X5360" s="126" t="s">
        <v>1034</v>
      </c>
      <c r="Z5360" s="127"/>
      <c r="AA5360" s="128">
        <v>1</v>
      </c>
      <c r="AB5360" s="128">
        <v>12</v>
      </c>
      <c r="AD5360" s="126" t="s">
        <v>562</v>
      </c>
      <c r="AG5360" s="127"/>
      <c r="AI5360" s="127"/>
    </row>
    <row r="5361" spans="1:35" ht="14.85" customHeight="1">
      <c r="A5361" s="130">
        <v>5007359</v>
      </c>
      <c r="B5361" s="126" t="s">
        <v>8617</v>
      </c>
      <c r="C5361" s="126" t="s">
        <v>8618</v>
      </c>
      <c r="D5361" s="126" t="s">
        <v>8619</v>
      </c>
      <c r="E5361" s="126" t="s">
        <v>288</v>
      </c>
      <c r="F5361" s="126" t="s">
        <v>364</v>
      </c>
      <c r="G5361" s="126" t="s">
        <v>417</v>
      </c>
      <c r="H5361" s="126" t="s">
        <v>126</v>
      </c>
      <c r="I5361" s="126" t="s">
        <v>126</v>
      </c>
      <c r="J5361" s="126" t="s">
        <v>1989</v>
      </c>
      <c r="K5361" s="126" t="s">
        <v>504</v>
      </c>
      <c r="L5361" s="126" t="s">
        <v>545</v>
      </c>
      <c r="M5361" s="130">
        <v>6817.44</v>
      </c>
      <c r="O5361" s="126" t="s">
        <v>365</v>
      </c>
      <c r="P5361" s="130">
        <v>0</v>
      </c>
      <c r="S5361" s="130">
        <v>0</v>
      </c>
      <c r="V5361" s="130">
        <v>22886.959999999999</v>
      </c>
      <c r="X5361" s="126" t="s">
        <v>510</v>
      </c>
      <c r="Z5361" s="127"/>
      <c r="AA5361" s="128">
        <v>2</v>
      </c>
      <c r="AB5361" s="128">
        <v>60</v>
      </c>
      <c r="AC5361" s="126" t="s">
        <v>366</v>
      </c>
      <c r="AD5361" s="126" t="s">
        <v>562</v>
      </c>
      <c r="AG5361" s="127"/>
      <c r="AI5361" s="127"/>
    </row>
    <row r="5362" spans="1:35" ht="14.85" customHeight="1">
      <c r="A5362" s="130">
        <v>5007358</v>
      </c>
      <c r="B5362" s="126" t="s">
        <v>10253</v>
      </c>
      <c r="C5362" s="126" t="s">
        <v>10254</v>
      </c>
      <c r="D5362" s="126" t="s">
        <v>10255</v>
      </c>
      <c r="E5362" s="126" t="s">
        <v>288</v>
      </c>
      <c r="F5362" s="126" t="s">
        <v>364</v>
      </c>
      <c r="G5362" s="126" t="s">
        <v>417</v>
      </c>
      <c r="H5362" s="126" t="s">
        <v>126</v>
      </c>
      <c r="I5362" s="126" t="s">
        <v>126</v>
      </c>
      <c r="J5362" s="126" t="s">
        <v>8245</v>
      </c>
      <c r="K5362" s="126" t="s">
        <v>747</v>
      </c>
      <c r="L5362" s="126" t="s">
        <v>8246</v>
      </c>
      <c r="M5362" s="130">
        <v>6817.44</v>
      </c>
      <c r="O5362" s="126" t="s">
        <v>365</v>
      </c>
      <c r="P5362" s="130">
        <v>0</v>
      </c>
      <c r="S5362" s="130">
        <v>0</v>
      </c>
      <c r="V5362" s="130">
        <v>8278.24</v>
      </c>
      <c r="X5362" s="126" t="s">
        <v>469</v>
      </c>
      <c r="Z5362" s="127"/>
      <c r="AA5362" s="128">
        <v>1</v>
      </c>
      <c r="AB5362" s="128">
        <v>60</v>
      </c>
      <c r="AC5362" s="126" t="s">
        <v>366</v>
      </c>
      <c r="AD5362" s="126" t="s">
        <v>562</v>
      </c>
      <c r="AG5362" s="127"/>
      <c r="AI5362" s="127"/>
    </row>
    <row r="5363" spans="1:35" ht="14.85" customHeight="1">
      <c r="A5363" s="130">
        <v>5007357</v>
      </c>
      <c r="B5363" s="126" t="s">
        <v>8617</v>
      </c>
      <c r="C5363" s="126" t="s">
        <v>8618</v>
      </c>
      <c r="D5363" s="126" t="s">
        <v>8619</v>
      </c>
      <c r="E5363" s="126" t="s">
        <v>288</v>
      </c>
      <c r="F5363" s="126" t="s">
        <v>364</v>
      </c>
      <c r="G5363" s="126" t="s">
        <v>417</v>
      </c>
      <c r="H5363" s="126" t="s">
        <v>126</v>
      </c>
      <c r="I5363" s="126" t="s">
        <v>126</v>
      </c>
      <c r="J5363" s="126" t="s">
        <v>1989</v>
      </c>
      <c r="K5363" s="126" t="s">
        <v>504</v>
      </c>
      <c r="L5363" s="126" t="s">
        <v>545</v>
      </c>
      <c r="M5363" s="130">
        <v>6817.44</v>
      </c>
      <c r="O5363" s="126" t="s">
        <v>365</v>
      </c>
      <c r="P5363" s="130">
        <v>0</v>
      </c>
      <c r="S5363" s="130">
        <v>0</v>
      </c>
      <c r="V5363" s="130">
        <v>22886.959999999999</v>
      </c>
      <c r="X5363" s="126" t="s">
        <v>469</v>
      </c>
      <c r="Z5363" s="127"/>
      <c r="AA5363" s="128">
        <v>1</v>
      </c>
      <c r="AB5363" s="128">
        <v>60</v>
      </c>
      <c r="AC5363" s="126" t="s">
        <v>366</v>
      </c>
      <c r="AD5363" s="126" t="s">
        <v>562</v>
      </c>
      <c r="AG5363" s="127"/>
      <c r="AI5363" s="127"/>
    </row>
    <row r="5364" spans="1:35" ht="14.85" customHeight="1">
      <c r="A5364" s="130">
        <v>5007356</v>
      </c>
      <c r="B5364" s="126" t="s">
        <v>9630</v>
      </c>
      <c r="C5364" s="126" t="s">
        <v>9631</v>
      </c>
      <c r="D5364" s="126" t="s">
        <v>9632</v>
      </c>
      <c r="E5364" s="126" t="s">
        <v>288</v>
      </c>
      <c r="F5364" s="126" t="s">
        <v>364</v>
      </c>
      <c r="G5364" s="126" t="s">
        <v>417</v>
      </c>
      <c r="H5364" s="126" t="s">
        <v>126</v>
      </c>
      <c r="I5364" s="126" t="s">
        <v>126</v>
      </c>
      <c r="J5364" s="126" t="s">
        <v>1989</v>
      </c>
      <c r="K5364" s="126" t="s">
        <v>504</v>
      </c>
      <c r="L5364" s="126" t="s">
        <v>545</v>
      </c>
      <c r="M5364" s="130">
        <v>6817.44</v>
      </c>
      <c r="O5364" s="126" t="s">
        <v>365</v>
      </c>
      <c r="P5364" s="130">
        <v>0</v>
      </c>
      <c r="S5364" s="130">
        <v>0</v>
      </c>
      <c r="V5364" s="130">
        <v>31067.8</v>
      </c>
      <c r="X5364" s="126" t="s">
        <v>510</v>
      </c>
      <c r="Z5364" s="127"/>
      <c r="AA5364" s="128">
        <v>2</v>
      </c>
      <c r="AB5364" s="128">
        <v>60</v>
      </c>
      <c r="AC5364" s="126" t="s">
        <v>366</v>
      </c>
      <c r="AD5364" s="126" t="s">
        <v>562</v>
      </c>
      <c r="AG5364" s="127"/>
      <c r="AI5364" s="127"/>
    </row>
    <row r="5365" spans="1:35" ht="14.85" customHeight="1">
      <c r="A5365" s="130">
        <v>5007355</v>
      </c>
      <c r="B5365" s="126" t="s">
        <v>9630</v>
      </c>
      <c r="C5365" s="126" t="s">
        <v>9631</v>
      </c>
      <c r="D5365" s="126" t="s">
        <v>9632</v>
      </c>
      <c r="E5365" s="126" t="s">
        <v>288</v>
      </c>
      <c r="F5365" s="126" t="s">
        <v>364</v>
      </c>
      <c r="G5365" s="126" t="s">
        <v>417</v>
      </c>
      <c r="H5365" s="126" t="s">
        <v>126</v>
      </c>
      <c r="I5365" s="126" t="s">
        <v>126</v>
      </c>
      <c r="J5365" s="126" t="s">
        <v>1989</v>
      </c>
      <c r="K5365" s="126" t="s">
        <v>504</v>
      </c>
      <c r="L5365" s="126" t="s">
        <v>545</v>
      </c>
      <c r="M5365" s="130">
        <v>6817.44</v>
      </c>
      <c r="O5365" s="126" t="s">
        <v>365</v>
      </c>
      <c r="P5365" s="130">
        <v>0</v>
      </c>
      <c r="S5365" s="130">
        <v>0</v>
      </c>
      <c r="V5365" s="130">
        <v>31067.8</v>
      </c>
      <c r="X5365" s="126" t="s">
        <v>469</v>
      </c>
      <c r="Z5365" s="127"/>
      <c r="AA5365" s="128">
        <v>1</v>
      </c>
      <c r="AB5365" s="128">
        <v>60</v>
      </c>
      <c r="AC5365" s="126" t="s">
        <v>366</v>
      </c>
      <c r="AD5365" s="126" t="s">
        <v>562</v>
      </c>
      <c r="AG5365" s="127"/>
      <c r="AI5365" s="127"/>
    </row>
    <row r="5366" spans="1:35" ht="14.85" customHeight="1">
      <c r="A5366" s="130">
        <v>5007354</v>
      </c>
      <c r="B5366" s="126" t="s">
        <v>10256</v>
      </c>
      <c r="C5366" s="126" t="s">
        <v>10257</v>
      </c>
      <c r="D5366" s="126" t="s">
        <v>10258</v>
      </c>
      <c r="E5366" s="126" t="s">
        <v>288</v>
      </c>
      <c r="F5366" s="126" t="s">
        <v>416</v>
      </c>
      <c r="G5366" s="126" t="s">
        <v>417</v>
      </c>
      <c r="H5366" s="126" t="s">
        <v>126</v>
      </c>
      <c r="I5366" s="126" t="s">
        <v>126</v>
      </c>
      <c r="J5366" s="126" t="s">
        <v>8772</v>
      </c>
      <c r="K5366" s="126" t="s">
        <v>747</v>
      </c>
      <c r="L5366" s="126" t="s">
        <v>8773</v>
      </c>
      <c r="M5366" s="130">
        <v>408.8</v>
      </c>
      <c r="O5366" s="126" t="s">
        <v>3119</v>
      </c>
      <c r="P5366" s="130">
        <v>0</v>
      </c>
      <c r="S5366" s="130">
        <v>0</v>
      </c>
      <c r="V5366" s="130">
        <v>466.41</v>
      </c>
      <c r="X5366" s="126" t="s">
        <v>6068</v>
      </c>
      <c r="Z5366" s="127"/>
      <c r="AA5366" s="128">
        <v>1</v>
      </c>
      <c r="AB5366" s="128">
        <v>12</v>
      </c>
      <c r="AD5366" s="126" t="s">
        <v>562</v>
      </c>
      <c r="AG5366" s="127"/>
      <c r="AI5366" s="127"/>
    </row>
    <row r="5367" spans="1:35" ht="14.85" customHeight="1">
      <c r="A5367" s="130">
        <v>5007353</v>
      </c>
      <c r="B5367" s="126" t="s">
        <v>10259</v>
      </c>
      <c r="C5367" s="126" t="s">
        <v>10260</v>
      </c>
      <c r="D5367" s="126" t="s">
        <v>10261</v>
      </c>
      <c r="E5367" s="126" t="s">
        <v>288</v>
      </c>
      <c r="F5367" s="126" t="s">
        <v>364</v>
      </c>
      <c r="G5367" s="126" t="s">
        <v>417</v>
      </c>
      <c r="H5367" s="126" t="s">
        <v>126</v>
      </c>
      <c r="I5367" s="126" t="s">
        <v>126</v>
      </c>
      <c r="J5367" s="126" t="s">
        <v>8245</v>
      </c>
      <c r="K5367" s="126" t="s">
        <v>747</v>
      </c>
      <c r="L5367" s="126" t="s">
        <v>8246</v>
      </c>
      <c r="M5367" s="130">
        <v>6817.44</v>
      </c>
      <c r="O5367" s="126" t="s">
        <v>365</v>
      </c>
      <c r="P5367" s="130">
        <v>0</v>
      </c>
      <c r="S5367" s="130">
        <v>0</v>
      </c>
      <c r="V5367" s="130">
        <v>7304.34</v>
      </c>
      <c r="X5367" s="126" t="s">
        <v>469</v>
      </c>
      <c r="Z5367" s="127"/>
      <c r="AA5367" s="128">
        <v>1</v>
      </c>
      <c r="AB5367" s="128">
        <v>60</v>
      </c>
      <c r="AC5367" s="126" t="s">
        <v>366</v>
      </c>
      <c r="AD5367" s="126" t="s">
        <v>562</v>
      </c>
      <c r="AG5367" s="127"/>
      <c r="AI5367" s="127"/>
    </row>
    <row r="5368" spans="1:35" ht="14.85" customHeight="1">
      <c r="A5368" s="130">
        <v>5007305</v>
      </c>
      <c r="B5368" s="126" t="s">
        <v>10262</v>
      </c>
      <c r="C5368" s="126" t="s">
        <v>10263</v>
      </c>
      <c r="D5368" s="126" t="s">
        <v>3229</v>
      </c>
      <c r="E5368" s="126" t="s">
        <v>288</v>
      </c>
      <c r="F5368" s="126" t="s">
        <v>364</v>
      </c>
      <c r="G5368" s="126" t="s">
        <v>417</v>
      </c>
      <c r="H5368" s="126" t="s">
        <v>126</v>
      </c>
      <c r="I5368" s="126" t="s">
        <v>126</v>
      </c>
      <c r="J5368" s="126" t="s">
        <v>1989</v>
      </c>
      <c r="K5368" s="126" t="s">
        <v>504</v>
      </c>
      <c r="L5368" s="126" t="s">
        <v>545</v>
      </c>
      <c r="M5368" s="130">
        <v>9739.52</v>
      </c>
      <c r="O5368" s="126" t="s">
        <v>486</v>
      </c>
      <c r="P5368" s="130">
        <v>0</v>
      </c>
      <c r="S5368" s="130">
        <v>0</v>
      </c>
      <c r="V5368" s="130">
        <v>20939.12</v>
      </c>
      <c r="X5368" s="126" t="s">
        <v>487</v>
      </c>
      <c r="Z5368" s="127"/>
      <c r="AA5368" s="128">
        <v>1</v>
      </c>
      <c r="AB5368" s="128">
        <v>60</v>
      </c>
      <c r="AC5368" s="126" t="s">
        <v>366</v>
      </c>
      <c r="AD5368" s="126" t="s">
        <v>562</v>
      </c>
      <c r="AG5368" s="127"/>
      <c r="AI5368" s="127"/>
    </row>
    <row r="5369" spans="1:35" ht="14.85" customHeight="1">
      <c r="A5369" s="130">
        <v>5007304</v>
      </c>
      <c r="B5369" s="126" t="s">
        <v>10262</v>
      </c>
      <c r="C5369" s="126" t="s">
        <v>10263</v>
      </c>
      <c r="D5369" s="126" t="s">
        <v>3229</v>
      </c>
      <c r="E5369" s="126" t="s">
        <v>288</v>
      </c>
      <c r="F5369" s="126" t="s">
        <v>364</v>
      </c>
      <c r="G5369" s="126" t="s">
        <v>417</v>
      </c>
      <c r="H5369" s="126" t="s">
        <v>126</v>
      </c>
      <c r="I5369" s="126" t="s">
        <v>126</v>
      </c>
      <c r="J5369" s="126" t="s">
        <v>1989</v>
      </c>
      <c r="K5369" s="126" t="s">
        <v>504</v>
      </c>
      <c r="L5369" s="126" t="s">
        <v>545</v>
      </c>
      <c r="M5369" s="130">
        <v>6817.44</v>
      </c>
      <c r="O5369" s="126" t="s">
        <v>365</v>
      </c>
      <c r="P5369" s="130">
        <v>0</v>
      </c>
      <c r="S5369" s="130">
        <v>0</v>
      </c>
      <c r="V5369" s="130">
        <v>20939.12</v>
      </c>
      <c r="X5369" s="126" t="s">
        <v>510</v>
      </c>
      <c r="Z5369" s="127"/>
      <c r="AA5369" s="128">
        <v>2</v>
      </c>
      <c r="AB5369" s="128">
        <v>60</v>
      </c>
      <c r="AC5369" s="126" t="s">
        <v>366</v>
      </c>
      <c r="AD5369" s="126" t="s">
        <v>562</v>
      </c>
      <c r="AG5369" s="127"/>
      <c r="AI5369" s="127"/>
    </row>
    <row r="5370" spans="1:35" ht="14.85" customHeight="1">
      <c r="A5370" s="130">
        <v>5008042</v>
      </c>
      <c r="B5370" s="126" t="s">
        <v>10264</v>
      </c>
      <c r="C5370" s="126" t="s">
        <v>10265</v>
      </c>
      <c r="D5370" s="126" t="s">
        <v>10266</v>
      </c>
      <c r="E5370" s="126" t="s">
        <v>288</v>
      </c>
      <c r="F5370" s="126" t="s">
        <v>416</v>
      </c>
      <c r="G5370" s="126" t="s">
        <v>417</v>
      </c>
      <c r="H5370" s="126" t="s">
        <v>126</v>
      </c>
      <c r="I5370" s="126" t="s">
        <v>126</v>
      </c>
      <c r="J5370" s="126" t="s">
        <v>7039</v>
      </c>
      <c r="K5370" s="126" t="s">
        <v>7040</v>
      </c>
      <c r="L5370" s="126" t="s">
        <v>770</v>
      </c>
      <c r="M5370" s="130">
        <v>487.2</v>
      </c>
      <c r="O5370" s="126" t="s">
        <v>422</v>
      </c>
      <c r="P5370" s="130">
        <v>0</v>
      </c>
      <c r="S5370" s="130">
        <v>0</v>
      </c>
      <c r="V5370" s="130">
        <v>487.2</v>
      </c>
      <c r="X5370" s="126" t="s">
        <v>2320</v>
      </c>
      <c r="Z5370" s="127"/>
      <c r="AA5370" s="128">
        <v>1</v>
      </c>
      <c r="AB5370" s="128">
        <v>12</v>
      </c>
      <c r="AD5370" s="126" t="s">
        <v>562</v>
      </c>
      <c r="AG5370" s="127"/>
      <c r="AI5370" s="127"/>
    </row>
    <row r="5371" spans="1:35" ht="14.85" customHeight="1">
      <c r="A5371" s="130">
        <v>5008041</v>
      </c>
      <c r="B5371" s="126" t="s">
        <v>10267</v>
      </c>
      <c r="C5371" s="126" t="s">
        <v>10268</v>
      </c>
      <c r="D5371" s="126" t="s">
        <v>10269</v>
      </c>
      <c r="E5371" s="126" t="s">
        <v>288</v>
      </c>
      <c r="F5371" s="126" t="s">
        <v>491</v>
      </c>
      <c r="G5371" s="126" t="s">
        <v>417</v>
      </c>
      <c r="H5371" s="126" t="s">
        <v>126</v>
      </c>
      <c r="I5371" s="126" t="s">
        <v>126</v>
      </c>
      <c r="J5371" s="126" t="s">
        <v>10270</v>
      </c>
      <c r="K5371" s="126" t="s">
        <v>747</v>
      </c>
      <c r="L5371" s="126" t="s">
        <v>9321</v>
      </c>
      <c r="M5371" s="130">
        <v>263.60000000000002</v>
      </c>
      <c r="O5371" s="126" t="s">
        <v>6750</v>
      </c>
      <c r="P5371" s="130">
        <v>0</v>
      </c>
      <c r="S5371" s="130">
        <v>0</v>
      </c>
      <c r="V5371" s="130">
        <v>263.60000000000002</v>
      </c>
      <c r="X5371" s="126" t="s">
        <v>6751</v>
      </c>
      <c r="Z5371" s="127"/>
      <c r="AA5371" s="128">
        <v>1</v>
      </c>
      <c r="AB5371" s="128">
        <v>36</v>
      </c>
      <c r="AD5371" s="126" t="s">
        <v>562</v>
      </c>
      <c r="AG5371" s="127"/>
      <c r="AI5371" s="127"/>
    </row>
    <row r="5372" spans="1:35" ht="14.85" customHeight="1">
      <c r="A5372" s="130">
        <v>5008751</v>
      </c>
      <c r="B5372" s="126" t="s">
        <v>10271</v>
      </c>
      <c r="C5372" s="126" t="s">
        <v>10272</v>
      </c>
      <c r="D5372" s="126" t="s">
        <v>10273</v>
      </c>
      <c r="E5372" s="126" t="s">
        <v>288</v>
      </c>
      <c r="F5372" s="126" t="s">
        <v>532</v>
      </c>
      <c r="G5372" s="126" t="s">
        <v>417</v>
      </c>
      <c r="H5372" s="126" t="s">
        <v>126</v>
      </c>
      <c r="I5372" s="126" t="s">
        <v>126</v>
      </c>
      <c r="J5372" s="126" t="s">
        <v>10274</v>
      </c>
      <c r="K5372" s="126" t="s">
        <v>443</v>
      </c>
      <c r="L5372" s="126" t="s">
        <v>10275</v>
      </c>
      <c r="M5372" s="130">
        <v>974.4</v>
      </c>
      <c r="O5372" s="126" t="s">
        <v>537</v>
      </c>
      <c r="P5372" s="130">
        <v>0</v>
      </c>
      <c r="S5372" s="130">
        <v>0</v>
      </c>
      <c r="V5372" s="130">
        <v>1473.62</v>
      </c>
      <c r="X5372" s="126" t="s">
        <v>739</v>
      </c>
      <c r="Z5372" s="127"/>
      <c r="AA5372" s="128">
        <v>2</v>
      </c>
      <c r="AB5372" s="128">
        <v>36</v>
      </c>
      <c r="AD5372" s="126" t="s">
        <v>562</v>
      </c>
      <c r="AG5372" s="127"/>
      <c r="AI5372" s="127"/>
    </row>
    <row r="5373" spans="1:35" ht="14.85" customHeight="1">
      <c r="A5373" s="130">
        <v>5007386</v>
      </c>
      <c r="B5373" s="126" t="s">
        <v>10276</v>
      </c>
      <c r="C5373" s="126" t="s">
        <v>10277</v>
      </c>
      <c r="D5373" s="126" t="s">
        <v>10278</v>
      </c>
      <c r="E5373" s="126" t="s">
        <v>288</v>
      </c>
      <c r="F5373" s="126" t="s">
        <v>416</v>
      </c>
      <c r="G5373" s="126" t="s">
        <v>417</v>
      </c>
      <c r="H5373" s="126" t="s">
        <v>126</v>
      </c>
      <c r="I5373" s="126" t="s">
        <v>126</v>
      </c>
      <c r="J5373" s="126" t="s">
        <v>8772</v>
      </c>
      <c r="K5373" s="126" t="s">
        <v>747</v>
      </c>
      <c r="L5373" s="126" t="s">
        <v>8773</v>
      </c>
      <c r="M5373" s="130">
        <v>974.4</v>
      </c>
      <c r="O5373" s="126" t="s">
        <v>422</v>
      </c>
      <c r="P5373" s="130">
        <v>0</v>
      </c>
      <c r="S5373" s="130">
        <v>0</v>
      </c>
      <c r="V5373" s="130">
        <v>1185.67</v>
      </c>
      <c r="X5373" s="126" t="s">
        <v>4254</v>
      </c>
      <c r="Z5373" s="127"/>
      <c r="AA5373" s="128">
        <v>1</v>
      </c>
      <c r="AB5373" s="128">
        <v>12</v>
      </c>
      <c r="AD5373" s="126" t="s">
        <v>562</v>
      </c>
      <c r="AG5373" s="127"/>
      <c r="AI5373" s="127"/>
    </row>
    <row r="5374" spans="1:35" ht="14.85" customHeight="1">
      <c r="A5374" s="130">
        <v>5006923</v>
      </c>
      <c r="B5374" s="126" t="s">
        <v>10279</v>
      </c>
      <c r="C5374" s="126" t="s">
        <v>10280</v>
      </c>
      <c r="D5374" s="126" t="s">
        <v>10281</v>
      </c>
      <c r="E5374" s="126" t="s">
        <v>288</v>
      </c>
      <c r="F5374" s="126" t="s">
        <v>416</v>
      </c>
      <c r="G5374" s="126" t="s">
        <v>417</v>
      </c>
      <c r="H5374" s="126" t="s">
        <v>126</v>
      </c>
      <c r="I5374" s="126" t="s">
        <v>126</v>
      </c>
      <c r="J5374" s="126" t="s">
        <v>8259</v>
      </c>
      <c r="K5374" s="126" t="s">
        <v>504</v>
      </c>
      <c r="L5374" s="126" t="s">
        <v>8053</v>
      </c>
      <c r="M5374" s="130">
        <v>340.48</v>
      </c>
      <c r="O5374" s="126" t="s">
        <v>422</v>
      </c>
      <c r="P5374" s="130">
        <v>0</v>
      </c>
      <c r="S5374" s="130">
        <v>0</v>
      </c>
      <c r="V5374" s="130">
        <v>578.03</v>
      </c>
      <c r="X5374" s="126" t="s">
        <v>497</v>
      </c>
      <c r="Z5374" s="127"/>
      <c r="AA5374" s="128">
        <v>1</v>
      </c>
      <c r="AB5374" s="128">
        <v>12</v>
      </c>
      <c r="AD5374" s="126" t="s">
        <v>562</v>
      </c>
      <c r="AG5374" s="127"/>
      <c r="AI5374" s="127"/>
    </row>
    <row r="5375" spans="1:35" ht="14.85" customHeight="1">
      <c r="A5375" s="130">
        <v>5007120</v>
      </c>
      <c r="B5375" s="126" t="s">
        <v>10282</v>
      </c>
      <c r="C5375" s="126" t="s">
        <v>10283</v>
      </c>
      <c r="D5375" s="126" t="s">
        <v>9417</v>
      </c>
      <c r="E5375" s="126" t="s">
        <v>288</v>
      </c>
      <c r="F5375" s="126" t="s">
        <v>364</v>
      </c>
      <c r="G5375" s="126" t="s">
        <v>417</v>
      </c>
      <c r="H5375" s="126" t="s">
        <v>126</v>
      </c>
      <c r="I5375" s="126" t="s">
        <v>126</v>
      </c>
      <c r="J5375" s="126" t="s">
        <v>1989</v>
      </c>
      <c r="K5375" s="126" t="s">
        <v>504</v>
      </c>
      <c r="L5375" s="126" t="s">
        <v>545</v>
      </c>
      <c r="M5375" s="130">
        <v>9739.52</v>
      </c>
      <c r="O5375" s="126" t="s">
        <v>486</v>
      </c>
      <c r="P5375" s="130">
        <v>0</v>
      </c>
      <c r="S5375" s="130">
        <v>0</v>
      </c>
      <c r="V5375" s="130">
        <v>12173.91</v>
      </c>
      <c r="X5375" s="126" t="s">
        <v>487</v>
      </c>
      <c r="Z5375" s="127"/>
      <c r="AA5375" s="128">
        <v>1</v>
      </c>
      <c r="AB5375" s="128">
        <v>60</v>
      </c>
      <c r="AC5375" s="126" t="s">
        <v>366</v>
      </c>
      <c r="AD5375" s="126" t="s">
        <v>562</v>
      </c>
      <c r="AG5375" s="127"/>
      <c r="AI5375" s="127"/>
    </row>
    <row r="5376" spans="1:35" ht="14.85" customHeight="1">
      <c r="A5376" s="130">
        <v>5007119</v>
      </c>
      <c r="B5376" s="126" t="s">
        <v>10284</v>
      </c>
      <c r="C5376" s="126" t="s">
        <v>10285</v>
      </c>
      <c r="D5376" s="126" t="s">
        <v>10286</v>
      </c>
      <c r="E5376" s="126" t="s">
        <v>288</v>
      </c>
      <c r="F5376" s="126" t="s">
        <v>364</v>
      </c>
      <c r="G5376" s="126" t="s">
        <v>417</v>
      </c>
      <c r="H5376" s="126" t="s">
        <v>126</v>
      </c>
      <c r="I5376" s="126" t="s">
        <v>126</v>
      </c>
      <c r="J5376" s="126" t="s">
        <v>8245</v>
      </c>
      <c r="K5376" s="126" t="s">
        <v>747</v>
      </c>
      <c r="L5376" s="126" t="s">
        <v>8246</v>
      </c>
      <c r="M5376" s="130">
        <v>6622.58</v>
      </c>
      <c r="O5376" s="126" t="s">
        <v>365</v>
      </c>
      <c r="P5376" s="130">
        <v>0</v>
      </c>
      <c r="S5376" s="130">
        <v>0</v>
      </c>
      <c r="V5376" s="130">
        <v>6622.58</v>
      </c>
      <c r="X5376" s="126" t="s">
        <v>469</v>
      </c>
      <c r="Z5376" s="127"/>
      <c r="AA5376" s="128">
        <v>1</v>
      </c>
      <c r="AB5376" s="128">
        <v>60</v>
      </c>
      <c r="AC5376" s="126" t="s">
        <v>366</v>
      </c>
      <c r="AD5376" s="126" t="s">
        <v>562</v>
      </c>
      <c r="AG5376" s="127"/>
      <c r="AI5376" s="127"/>
    </row>
    <row r="5377" spans="1:35" ht="14.85" customHeight="1">
      <c r="A5377" s="130">
        <v>5006665</v>
      </c>
      <c r="B5377" s="126" t="s">
        <v>10287</v>
      </c>
      <c r="C5377" s="126" t="s">
        <v>7350</v>
      </c>
      <c r="D5377" s="126" t="s">
        <v>10288</v>
      </c>
      <c r="E5377" s="126" t="s">
        <v>288</v>
      </c>
      <c r="F5377" s="126" t="s">
        <v>440</v>
      </c>
      <c r="G5377" s="126" t="s">
        <v>458</v>
      </c>
      <c r="H5377" s="126" t="s">
        <v>126</v>
      </c>
      <c r="I5377" s="126" t="s">
        <v>418</v>
      </c>
      <c r="J5377" s="126" t="s">
        <v>612</v>
      </c>
      <c r="K5377" s="126" t="s">
        <v>613</v>
      </c>
      <c r="L5377" s="126" t="s">
        <v>614</v>
      </c>
      <c r="M5377" s="130">
        <v>1612.77</v>
      </c>
      <c r="O5377" s="126" t="s">
        <v>445</v>
      </c>
      <c r="P5377" s="130">
        <v>0</v>
      </c>
      <c r="S5377" s="130">
        <v>0</v>
      </c>
      <c r="V5377" s="130">
        <v>1612.77</v>
      </c>
      <c r="X5377" s="126" t="s">
        <v>4640</v>
      </c>
      <c r="Z5377" s="127"/>
      <c r="AA5377" s="128">
        <v>120</v>
      </c>
      <c r="AB5377" s="128">
        <v>1</v>
      </c>
      <c r="AD5377" s="126" t="s">
        <v>562</v>
      </c>
      <c r="AG5377" s="127"/>
      <c r="AI5377" s="127"/>
    </row>
    <row r="5378" spans="1:35" ht="14.85" customHeight="1">
      <c r="A5378" s="130">
        <v>5006663</v>
      </c>
      <c r="B5378" s="126" t="s">
        <v>10289</v>
      </c>
      <c r="C5378" s="126" t="s">
        <v>10290</v>
      </c>
      <c r="D5378" s="126" t="s">
        <v>10291</v>
      </c>
      <c r="E5378" s="126" t="s">
        <v>288</v>
      </c>
      <c r="F5378" s="126" t="s">
        <v>440</v>
      </c>
      <c r="G5378" s="126" t="s">
        <v>463</v>
      </c>
      <c r="H5378" s="126" t="s">
        <v>126</v>
      </c>
      <c r="I5378" s="126" t="s">
        <v>418</v>
      </c>
      <c r="J5378" s="126" t="s">
        <v>612</v>
      </c>
      <c r="K5378" s="126" t="s">
        <v>613</v>
      </c>
      <c r="L5378" s="126" t="s">
        <v>614</v>
      </c>
      <c r="M5378" s="130">
        <v>793.49</v>
      </c>
      <c r="O5378" s="126" t="s">
        <v>449</v>
      </c>
      <c r="P5378" s="130">
        <v>0</v>
      </c>
      <c r="S5378" s="130">
        <v>0</v>
      </c>
      <c r="V5378" s="130">
        <v>793.49</v>
      </c>
      <c r="X5378" s="126" t="s">
        <v>10292</v>
      </c>
      <c r="Z5378" s="127"/>
      <c r="AA5378" s="128">
        <v>60</v>
      </c>
      <c r="AB5378" s="128">
        <v>1</v>
      </c>
      <c r="AD5378" s="126" t="s">
        <v>562</v>
      </c>
      <c r="AG5378" s="127"/>
      <c r="AI5378" s="127"/>
    </row>
    <row r="5379" spans="1:35" ht="14.85" customHeight="1">
      <c r="A5379" s="130">
        <v>5006662</v>
      </c>
      <c r="B5379" s="126" t="s">
        <v>10293</v>
      </c>
      <c r="C5379" s="126" t="s">
        <v>10294</v>
      </c>
      <c r="D5379" s="126" t="s">
        <v>10295</v>
      </c>
      <c r="E5379" s="126" t="s">
        <v>288</v>
      </c>
      <c r="F5379" s="126" t="s">
        <v>440</v>
      </c>
      <c r="G5379" s="126" t="s">
        <v>417</v>
      </c>
      <c r="H5379" s="126" t="s">
        <v>126</v>
      </c>
      <c r="I5379" s="126" t="s">
        <v>126</v>
      </c>
      <c r="J5379" s="126" t="s">
        <v>612</v>
      </c>
      <c r="K5379" s="126" t="s">
        <v>613</v>
      </c>
      <c r="L5379" s="126" t="s">
        <v>614</v>
      </c>
      <c r="M5379" s="130">
        <v>243.47</v>
      </c>
      <c r="O5379" s="126" t="s">
        <v>449</v>
      </c>
      <c r="P5379" s="130">
        <v>0</v>
      </c>
      <c r="S5379" s="130">
        <v>0</v>
      </c>
      <c r="V5379" s="130">
        <v>243.47</v>
      </c>
      <c r="X5379" s="126" t="s">
        <v>2736</v>
      </c>
      <c r="Z5379" s="127"/>
      <c r="AA5379" s="128"/>
      <c r="AB5379" s="128"/>
      <c r="AD5379" s="126" t="s">
        <v>562</v>
      </c>
      <c r="AG5379" s="127"/>
      <c r="AI5379" s="127"/>
    </row>
    <row r="5380" spans="1:35" ht="14.85" customHeight="1">
      <c r="A5380" s="130">
        <v>5006661</v>
      </c>
      <c r="B5380" s="126" t="s">
        <v>10296</v>
      </c>
      <c r="C5380" s="126" t="s">
        <v>6147</v>
      </c>
      <c r="D5380" s="126" t="s">
        <v>10297</v>
      </c>
      <c r="E5380" s="126" t="s">
        <v>288</v>
      </c>
      <c r="F5380" s="126" t="s">
        <v>440</v>
      </c>
      <c r="G5380" s="126" t="s">
        <v>458</v>
      </c>
      <c r="H5380" s="126" t="s">
        <v>126</v>
      </c>
      <c r="I5380" s="126" t="s">
        <v>418</v>
      </c>
      <c r="J5380" s="126" t="s">
        <v>612</v>
      </c>
      <c r="K5380" s="126" t="s">
        <v>613</v>
      </c>
      <c r="L5380" s="126" t="s">
        <v>614</v>
      </c>
      <c r="M5380" s="130">
        <v>2352</v>
      </c>
      <c r="O5380" s="126" t="s">
        <v>445</v>
      </c>
      <c r="P5380" s="130">
        <v>0</v>
      </c>
      <c r="S5380" s="130">
        <v>0</v>
      </c>
      <c r="V5380" s="130">
        <v>2352</v>
      </c>
      <c r="X5380" s="126" t="s">
        <v>600</v>
      </c>
      <c r="Z5380" s="127"/>
      <c r="AA5380" s="128">
        <v>60</v>
      </c>
      <c r="AB5380" s="128">
        <v>1</v>
      </c>
      <c r="AD5380" s="126" t="s">
        <v>562</v>
      </c>
      <c r="AG5380" s="127"/>
      <c r="AI5380" s="127"/>
    </row>
    <row r="5381" spans="1:35" ht="14.85" customHeight="1">
      <c r="A5381" s="130">
        <v>5006660</v>
      </c>
      <c r="B5381" s="126" t="s">
        <v>10298</v>
      </c>
      <c r="C5381" s="126" t="s">
        <v>10299</v>
      </c>
      <c r="D5381" s="126" t="s">
        <v>10300</v>
      </c>
      <c r="E5381" s="126" t="s">
        <v>288</v>
      </c>
      <c r="F5381" s="126" t="s">
        <v>416</v>
      </c>
      <c r="G5381" s="126" t="s">
        <v>417</v>
      </c>
      <c r="H5381" s="126" t="s">
        <v>126</v>
      </c>
      <c r="I5381" s="126" t="s">
        <v>126</v>
      </c>
      <c r="J5381" s="126" t="s">
        <v>8772</v>
      </c>
      <c r="K5381" s="126" t="s">
        <v>747</v>
      </c>
      <c r="L5381" s="126" t="s">
        <v>8773</v>
      </c>
      <c r="M5381" s="130">
        <v>682.08</v>
      </c>
      <c r="O5381" s="126" t="s">
        <v>422</v>
      </c>
      <c r="P5381" s="130">
        <v>0</v>
      </c>
      <c r="S5381" s="130">
        <v>0</v>
      </c>
      <c r="V5381" s="130">
        <v>828.39</v>
      </c>
      <c r="X5381" s="126" t="s">
        <v>423</v>
      </c>
      <c r="Z5381" s="127"/>
      <c r="AA5381" s="128">
        <v>1</v>
      </c>
      <c r="AB5381" s="128">
        <v>12</v>
      </c>
      <c r="AD5381" s="126" t="s">
        <v>562</v>
      </c>
      <c r="AG5381" s="127"/>
      <c r="AI5381" s="127"/>
    </row>
    <row r="5382" spans="1:35" ht="14.85" customHeight="1">
      <c r="A5382" s="130">
        <v>5006659</v>
      </c>
      <c r="B5382" s="126" t="s">
        <v>10301</v>
      </c>
      <c r="C5382" s="126" t="s">
        <v>10302</v>
      </c>
      <c r="D5382" s="126" t="s">
        <v>10303</v>
      </c>
      <c r="E5382" s="126" t="s">
        <v>288</v>
      </c>
      <c r="F5382" s="126" t="s">
        <v>440</v>
      </c>
      <c r="G5382" s="126" t="s">
        <v>463</v>
      </c>
      <c r="H5382" s="126" t="s">
        <v>126</v>
      </c>
      <c r="I5382" s="126" t="s">
        <v>418</v>
      </c>
      <c r="J5382" s="126" t="s">
        <v>612</v>
      </c>
      <c r="K5382" s="126" t="s">
        <v>613</v>
      </c>
      <c r="L5382" s="126" t="s">
        <v>614</v>
      </c>
      <c r="M5382" s="130">
        <v>2721.6</v>
      </c>
      <c r="O5382" s="126" t="s">
        <v>445</v>
      </c>
      <c r="P5382" s="130">
        <v>0</v>
      </c>
      <c r="S5382" s="130">
        <v>0</v>
      </c>
      <c r="V5382" s="130">
        <v>2721.6</v>
      </c>
      <c r="X5382" s="126" t="s">
        <v>464</v>
      </c>
      <c r="Z5382" s="127"/>
      <c r="AA5382" s="128">
        <v>30</v>
      </c>
      <c r="AB5382" s="128">
        <v>1</v>
      </c>
      <c r="AD5382" s="126" t="s">
        <v>562</v>
      </c>
      <c r="AG5382" s="127"/>
      <c r="AI5382" s="127"/>
    </row>
    <row r="5383" spans="1:35" ht="14.85" customHeight="1">
      <c r="A5383" s="130">
        <v>5006658</v>
      </c>
      <c r="B5383" s="126" t="s">
        <v>10304</v>
      </c>
      <c r="C5383" s="126" t="s">
        <v>10305</v>
      </c>
      <c r="D5383" s="126" t="s">
        <v>10306</v>
      </c>
      <c r="E5383" s="126" t="s">
        <v>288</v>
      </c>
      <c r="F5383" s="126" t="s">
        <v>416</v>
      </c>
      <c r="G5383" s="126" t="s">
        <v>417</v>
      </c>
      <c r="H5383" s="126" t="s">
        <v>126</v>
      </c>
      <c r="I5383" s="126" t="s">
        <v>126</v>
      </c>
      <c r="J5383" s="126" t="s">
        <v>8772</v>
      </c>
      <c r="K5383" s="126" t="s">
        <v>747</v>
      </c>
      <c r="L5383" s="126" t="s">
        <v>8773</v>
      </c>
      <c r="M5383" s="130">
        <v>682.08</v>
      </c>
      <c r="O5383" s="126" t="s">
        <v>422</v>
      </c>
      <c r="P5383" s="130">
        <v>0</v>
      </c>
      <c r="S5383" s="130">
        <v>0</v>
      </c>
      <c r="V5383" s="130">
        <v>775.36</v>
      </c>
      <c r="X5383" s="126" t="s">
        <v>423</v>
      </c>
      <c r="Z5383" s="127"/>
      <c r="AA5383" s="128">
        <v>1</v>
      </c>
      <c r="AB5383" s="128">
        <v>12</v>
      </c>
      <c r="AD5383" s="126" t="s">
        <v>562</v>
      </c>
      <c r="AG5383" s="127"/>
      <c r="AI5383" s="127"/>
    </row>
    <row r="5384" spans="1:35" ht="14.85" customHeight="1">
      <c r="A5384" s="130">
        <v>5006657</v>
      </c>
      <c r="B5384" s="126" t="s">
        <v>413</v>
      </c>
      <c r="C5384" s="126" t="s">
        <v>10307</v>
      </c>
      <c r="D5384" s="126" t="s">
        <v>10308</v>
      </c>
      <c r="E5384" s="126" t="s">
        <v>288</v>
      </c>
      <c r="F5384" s="126" t="s">
        <v>532</v>
      </c>
      <c r="G5384" s="126" t="s">
        <v>417</v>
      </c>
      <c r="H5384" s="126" t="s">
        <v>126</v>
      </c>
      <c r="I5384" s="126" t="s">
        <v>126</v>
      </c>
      <c r="J5384" s="126" t="s">
        <v>688</v>
      </c>
      <c r="K5384" s="126" t="s">
        <v>535</v>
      </c>
      <c r="L5384" s="126" t="s">
        <v>3605</v>
      </c>
      <c r="M5384" s="130">
        <v>1480.34</v>
      </c>
      <c r="N5384" s="126" t="s">
        <v>290</v>
      </c>
      <c r="O5384" s="126" t="s">
        <v>537</v>
      </c>
      <c r="P5384" s="130">
        <v>0</v>
      </c>
      <c r="S5384" s="130">
        <v>0</v>
      </c>
      <c r="V5384" s="130">
        <v>1480.34</v>
      </c>
      <c r="X5384" s="126" t="s">
        <v>690</v>
      </c>
      <c r="Z5384" s="127"/>
      <c r="AA5384" s="128"/>
      <c r="AB5384" s="128"/>
      <c r="AD5384" s="126" t="s">
        <v>1801</v>
      </c>
      <c r="AG5384" s="127"/>
      <c r="AI5384" s="127"/>
    </row>
    <row r="5385" spans="1:35" ht="14.85" customHeight="1">
      <c r="A5385" s="130">
        <v>5006656</v>
      </c>
      <c r="B5385" s="126" t="s">
        <v>10309</v>
      </c>
      <c r="C5385" s="126" t="s">
        <v>10310</v>
      </c>
      <c r="D5385" s="126" t="s">
        <v>10311</v>
      </c>
      <c r="E5385" s="126" t="s">
        <v>288</v>
      </c>
      <c r="F5385" s="126" t="s">
        <v>440</v>
      </c>
      <c r="G5385" s="126" t="s">
        <v>458</v>
      </c>
      <c r="H5385" s="126" t="s">
        <v>126</v>
      </c>
      <c r="I5385" s="126" t="s">
        <v>418</v>
      </c>
      <c r="J5385" s="126" t="s">
        <v>612</v>
      </c>
      <c r="K5385" s="126" t="s">
        <v>613</v>
      </c>
      <c r="L5385" s="126" t="s">
        <v>614</v>
      </c>
      <c r="M5385" s="130">
        <v>2351.9699999999998</v>
      </c>
      <c r="O5385" s="126" t="s">
        <v>449</v>
      </c>
      <c r="P5385" s="130">
        <v>0</v>
      </c>
      <c r="S5385" s="130">
        <v>0</v>
      </c>
      <c r="V5385" s="130">
        <v>2351.9699999999998</v>
      </c>
      <c r="X5385" s="126" t="s">
        <v>8391</v>
      </c>
      <c r="Z5385" s="127"/>
      <c r="AA5385" s="128">
        <v>60</v>
      </c>
      <c r="AB5385" s="128">
        <v>1</v>
      </c>
      <c r="AD5385" s="126" t="s">
        <v>562</v>
      </c>
      <c r="AG5385" s="127"/>
      <c r="AI5385" s="127"/>
    </row>
    <row r="5386" spans="1:35" ht="14.85" customHeight="1">
      <c r="A5386" s="130">
        <v>5006655</v>
      </c>
      <c r="B5386" s="126" t="s">
        <v>10312</v>
      </c>
      <c r="C5386" s="126" t="s">
        <v>10310</v>
      </c>
      <c r="D5386" s="126" t="s">
        <v>10313</v>
      </c>
      <c r="E5386" s="126" t="s">
        <v>288</v>
      </c>
      <c r="F5386" s="126" t="s">
        <v>440</v>
      </c>
      <c r="G5386" s="126" t="s">
        <v>458</v>
      </c>
      <c r="H5386" s="126" t="s">
        <v>126</v>
      </c>
      <c r="I5386" s="126" t="s">
        <v>418</v>
      </c>
      <c r="J5386" s="126" t="s">
        <v>612</v>
      </c>
      <c r="K5386" s="126" t="s">
        <v>613</v>
      </c>
      <c r="L5386" s="126" t="s">
        <v>614</v>
      </c>
      <c r="M5386" s="130">
        <v>2351.9699999999998</v>
      </c>
      <c r="O5386" s="126" t="s">
        <v>449</v>
      </c>
      <c r="P5386" s="130">
        <v>0</v>
      </c>
      <c r="S5386" s="130">
        <v>0</v>
      </c>
      <c r="V5386" s="130">
        <v>2351.9699999999998</v>
      </c>
      <c r="X5386" s="126" t="s">
        <v>8391</v>
      </c>
      <c r="Z5386" s="127"/>
      <c r="AA5386" s="128">
        <v>60</v>
      </c>
      <c r="AB5386" s="128">
        <v>1</v>
      </c>
      <c r="AD5386" s="126" t="s">
        <v>562</v>
      </c>
      <c r="AG5386" s="127"/>
      <c r="AI5386" s="127"/>
    </row>
    <row r="5387" spans="1:35" ht="14.85" customHeight="1">
      <c r="A5387" s="130">
        <v>5006654</v>
      </c>
      <c r="B5387" s="126" t="s">
        <v>10314</v>
      </c>
      <c r="C5387" s="126" t="s">
        <v>10315</v>
      </c>
      <c r="D5387" s="126" t="s">
        <v>10316</v>
      </c>
      <c r="E5387" s="126" t="s">
        <v>288</v>
      </c>
      <c r="F5387" s="126" t="s">
        <v>416</v>
      </c>
      <c r="G5387" s="126" t="s">
        <v>417</v>
      </c>
      <c r="H5387" s="126" t="s">
        <v>126</v>
      </c>
      <c r="I5387" s="126" t="s">
        <v>126</v>
      </c>
      <c r="J5387" s="126" t="s">
        <v>8772</v>
      </c>
      <c r="K5387" s="126" t="s">
        <v>747</v>
      </c>
      <c r="L5387" s="126" t="s">
        <v>8773</v>
      </c>
      <c r="M5387" s="130">
        <v>468</v>
      </c>
      <c r="O5387" s="126" t="s">
        <v>3102</v>
      </c>
      <c r="P5387" s="130">
        <v>0</v>
      </c>
      <c r="S5387" s="130">
        <v>0</v>
      </c>
      <c r="V5387" s="130">
        <v>468</v>
      </c>
      <c r="X5387" s="126" t="s">
        <v>3103</v>
      </c>
      <c r="Z5387" s="127"/>
      <c r="AA5387" s="128">
        <v>1</v>
      </c>
      <c r="AB5387" s="128">
        <v>12</v>
      </c>
      <c r="AD5387" s="126" t="s">
        <v>562</v>
      </c>
      <c r="AG5387" s="127"/>
      <c r="AI5387" s="127"/>
    </row>
    <row r="5388" spans="1:35" ht="14.85" customHeight="1">
      <c r="A5388" s="130">
        <v>5006652</v>
      </c>
      <c r="B5388" s="126" t="s">
        <v>10317</v>
      </c>
      <c r="C5388" s="126" t="s">
        <v>10290</v>
      </c>
      <c r="D5388" s="126" t="s">
        <v>10318</v>
      </c>
      <c r="E5388" s="126" t="s">
        <v>288</v>
      </c>
      <c r="F5388" s="126" t="s">
        <v>440</v>
      </c>
      <c r="G5388" s="126" t="s">
        <v>463</v>
      </c>
      <c r="H5388" s="126" t="s">
        <v>126</v>
      </c>
      <c r="I5388" s="126" t="s">
        <v>418</v>
      </c>
      <c r="J5388" s="126" t="s">
        <v>612</v>
      </c>
      <c r="K5388" s="126" t="s">
        <v>613</v>
      </c>
      <c r="L5388" s="126" t="s">
        <v>614</v>
      </c>
      <c r="M5388" s="130">
        <v>1075.17</v>
      </c>
      <c r="O5388" s="126" t="s">
        <v>449</v>
      </c>
      <c r="P5388" s="130">
        <v>0</v>
      </c>
      <c r="S5388" s="130">
        <v>0</v>
      </c>
      <c r="V5388" s="130">
        <v>1075.17</v>
      </c>
      <c r="X5388" s="126" t="s">
        <v>10292</v>
      </c>
      <c r="Z5388" s="127"/>
      <c r="AA5388" s="128">
        <v>60</v>
      </c>
      <c r="AB5388" s="128">
        <v>1</v>
      </c>
      <c r="AD5388" s="126" t="s">
        <v>562</v>
      </c>
      <c r="AG5388" s="127"/>
      <c r="AI5388" s="127"/>
    </row>
    <row r="5389" spans="1:35" ht="14.85" customHeight="1">
      <c r="A5389" s="130">
        <v>5006651</v>
      </c>
      <c r="B5389" s="126" t="s">
        <v>10319</v>
      </c>
      <c r="C5389" s="126" t="s">
        <v>7350</v>
      </c>
      <c r="D5389" s="126" t="s">
        <v>10320</v>
      </c>
      <c r="E5389" s="126" t="s">
        <v>288</v>
      </c>
      <c r="F5389" s="126" t="s">
        <v>440</v>
      </c>
      <c r="G5389" s="126" t="s">
        <v>458</v>
      </c>
      <c r="H5389" s="126" t="s">
        <v>126</v>
      </c>
      <c r="I5389" s="126" t="s">
        <v>418</v>
      </c>
      <c r="J5389" s="126" t="s">
        <v>612</v>
      </c>
      <c r="K5389" s="126" t="s">
        <v>613</v>
      </c>
      <c r="L5389" s="126" t="s">
        <v>614</v>
      </c>
      <c r="M5389" s="130">
        <v>1612.77</v>
      </c>
      <c r="O5389" s="126" t="s">
        <v>445</v>
      </c>
      <c r="P5389" s="130">
        <v>0</v>
      </c>
      <c r="S5389" s="130">
        <v>0</v>
      </c>
      <c r="V5389" s="130">
        <v>1612.77</v>
      </c>
      <c r="X5389" s="126" t="s">
        <v>4640</v>
      </c>
      <c r="Z5389" s="127"/>
      <c r="AA5389" s="128">
        <v>120</v>
      </c>
      <c r="AB5389" s="128">
        <v>1</v>
      </c>
      <c r="AD5389" s="126" t="s">
        <v>562</v>
      </c>
      <c r="AG5389" s="127"/>
      <c r="AI5389" s="127"/>
    </row>
    <row r="5390" spans="1:35" ht="14.85" customHeight="1">
      <c r="A5390" s="130">
        <v>5006650</v>
      </c>
      <c r="B5390" s="126" t="s">
        <v>10321</v>
      </c>
      <c r="C5390" s="126" t="s">
        <v>10294</v>
      </c>
      <c r="D5390" s="126" t="s">
        <v>10322</v>
      </c>
      <c r="E5390" s="126" t="s">
        <v>288</v>
      </c>
      <c r="F5390" s="126" t="s">
        <v>440</v>
      </c>
      <c r="G5390" s="126" t="s">
        <v>458</v>
      </c>
      <c r="H5390" s="126" t="s">
        <v>126</v>
      </c>
      <c r="I5390" s="126" t="s">
        <v>418</v>
      </c>
      <c r="J5390" s="126" t="s">
        <v>612</v>
      </c>
      <c r="K5390" s="126" t="s">
        <v>613</v>
      </c>
      <c r="L5390" s="126" t="s">
        <v>614</v>
      </c>
      <c r="M5390" s="130">
        <v>486.96</v>
      </c>
      <c r="O5390" s="126" t="s">
        <v>449</v>
      </c>
      <c r="P5390" s="130">
        <v>0</v>
      </c>
      <c r="S5390" s="130">
        <v>0</v>
      </c>
      <c r="V5390" s="130">
        <v>486.96</v>
      </c>
      <c r="X5390" s="126" t="s">
        <v>2736</v>
      </c>
      <c r="Z5390" s="127"/>
      <c r="AA5390" s="128"/>
      <c r="AB5390" s="128"/>
      <c r="AD5390" s="126" t="s">
        <v>562</v>
      </c>
      <c r="AG5390" s="127"/>
      <c r="AI5390" s="127"/>
    </row>
    <row r="5391" spans="1:35" ht="14.85" customHeight="1">
      <c r="A5391" s="130">
        <v>5006648</v>
      </c>
      <c r="B5391" s="126" t="s">
        <v>10323</v>
      </c>
      <c r="C5391" s="126" t="s">
        <v>10324</v>
      </c>
      <c r="D5391" s="126" t="s">
        <v>10325</v>
      </c>
      <c r="E5391" s="126" t="s">
        <v>288</v>
      </c>
      <c r="F5391" s="126" t="s">
        <v>416</v>
      </c>
      <c r="G5391" s="126" t="s">
        <v>417</v>
      </c>
      <c r="H5391" s="126" t="s">
        <v>126</v>
      </c>
      <c r="I5391" s="126" t="s">
        <v>126</v>
      </c>
      <c r="J5391" s="126" t="s">
        <v>8772</v>
      </c>
      <c r="K5391" s="126" t="s">
        <v>747</v>
      </c>
      <c r="L5391" s="126" t="s">
        <v>8773</v>
      </c>
      <c r="M5391" s="130">
        <v>546.94000000000005</v>
      </c>
      <c r="O5391" s="126" t="s">
        <v>422</v>
      </c>
      <c r="P5391" s="130">
        <v>0</v>
      </c>
      <c r="S5391" s="130">
        <v>0</v>
      </c>
      <c r="V5391" s="130">
        <v>577.01</v>
      </c>
      <c r="X5391" s="126" t="s">
        <v>3112</v>
      </c>
      <c r="Z5391" s="127"/>
      <c r="AA5391" s="128">
        <v>1</v>
      </c>
      <c r="AB5391" s="128">
        <v>12</v>
      </c>
      <c r="AD5391" s="126" t="s">
        <v>562</v>
      </c>
      <c r="AG5391" s="127"/>
      <c r="AI5391" s="127"/>
    </row>
    <row r="5392" spans="1:35" ht="14.85" customHeight="1">
      <c r="A5392" s="130">
        <v>5006647</v>
      </c>
      <c r="B5392" s="126" t="s">
        <v>413</v>
      </c>
      <c r="C5392" s="126" t="s">
        <v>10326</v>
      </c>
      <c r="D5392" s="126" t="s">
        <v>10327</v>
      </c>
      <c r="E5392" s="126" t="s">
        <v>288</v>
      </c>
      <c r="F5392" s="126" t="s">
        <v>491</v>
      </c>
      <c r="G5392" s="126" t="s">
        <v>417</v>
      </c>
      <c r="H5392" s="126" t="s">
        <v>126</v>
      </c>
      <c r="I5392" s="126" t="s">
        <v>126</v>
      </c>
      <c r="J5392" s="126" t="s">
        <v>2044</v>
      </c>
      <c r="K5392" s="126" t="s">
        <v>984</v>
      </c>
      <c r="L5392" s="126" t="s">
        <v>8979</v>
      </c>
      <c r="M5392" s="130">
        <v>38956.959999999999</v>
      </c>
      <c r="N5392" s="126" t="s">
        <v>290</v>
      </c>
      <c r="O5392" s="126" t="s">
        <v>506</v>
      </c>
      <c r="P5392" s="130">
        <v>0</v>
      </c>
      <c r="S5392" s="130">
        <v>0</v>
      </c>
      <c r="V5392" s="130">
        <v>40904.339999999997</v>
      </c>
      <c r="X5392" s="126" t="s">
        <v>3061</v>
      </c>
      <c r="Z5392" s="127"/>
      <c r="AA5392" s="128">
        <v>1</v>
      </c>
      <c r="AB5392" s="128">
        <v>60</v>
      </c>
      <c r="AD5392" s="126" t="s">
        <v>1801</v>
      </c>
      <c r="AG5392" s="127"/>
      <c r="AI5392" s="127"/>
    </row>
    <row r="5393" spans="1:35" ht="14.85" customHeight="1">
      <c r="A5393" s="130">
        <v>5006646</v>
      </c>
      <c r="B5393" s="126" t="s">
        <v>10328</v>
      </c>
      <c r="C5393" s="126" t="s">
        <v>6147</v>
      </c>
      <c r="D5393" s="126" t="s">
        <v>10329</v>
      </c>
      <c r="E5393" s="126" t="s">
        <v>288</v>
      </c>
      <c r="F5393" s="126" t="s">
        <v>440</v>
      </c>
      <c r="G5393" s="126" t="s">
        <v>458</v>
      </c>
      <c r="H5393" s="126" t="s">
        <v>126</v>
      </c>
      <c r="I5393" s="126" t="s">
        <v>418</v>
      </c>
      <c r="J5393" s="126" t="s">
        <v>612</v>
      </c>
      <c r="K5393" s="126" t="s">
        <v>613</v>
      </c>
      <c r="L5393" s="126" t="s">
        <v>614</v>
      </c>
      <c r="M5393" s="130">
        <v>2352</v>
      </c>
      <c r="O5393" s="126" t="s">
        <v>445</v>
      </c>
      <c r="P5393" s="130">
        <v>0</v>
      </c>
      <c r="S5393" s="130">
        <v>0</v>
      </c>
      <c r="V5393" s="130">
        <v>2352</v>
      </c>
      <c r="X5393" s="126" t="s">
        <v>600</v>
      </c>
      <c r="Z5393" s="127"/>
      <c r="AA5393" s="128">
        <v>60</v>
      </c>
      <c r="AB5393" s="128">
        <v>1</v>
      </c>
      <c r="AD5393" s="126" t="s">
        <v>562</v>
      </c>
      <c r="AG5393" s="127"/>
      <c r="AI5393" s="127"/>
    </row>
    <row r="5394" spans="1:35" ht="14.85" customHeight="1">
      <c r="A5394" s="130">
        <v>5005972</v>
      </c>
      <c r="B5394" s="126" t="s">
        <v>413</v>
      </c>
      <c r="C5394" s="126" t="s">
        <v>10330</v>
      </c>
      <c r="D5394" s="126" t="s">
        <v>10331</v>
      </c>
      <c r="E5394" s="126" t="s">
        <v>288</v>
      </c>
      <c r="F5394" s="126" t="s">
        <v>491</v>
      </c>
      <c r="G5394" s="126" t="s">
        <v>417</v>
      </c>
      <c r="H5394" s="126" t="s">
        <v>126</v>
      </c>
      <c r="I5394" s="126" t="s">
        <v>126</v>
      </c>
      <c r="J5394" s="126" t="s">
        <v>503</v>
      </c>
      <c r="K5394" s="126" t="s">
        <v>504</v>
      </c>
      <c r="L5394" s="126" t="s">
        <v>505</v>
      </c>
      <c r="M5394" s="130">
        <v>73043.039999999994</v>
      </c>
      <c r="N5394" s="126" t="s">
        <v>290</v>
      </c>
      <c r="O5394" s="126" t="s">
        <v>1601</v>
      </c>
      <c r="P5394" s="130">
        <v>0</v>
      </c>
      <c r="S5394" s="130">
        <v>0</v>
      </c>
      <c r="V5394" s="130">
        <v>75042.490000000005</v>
      </c>
      <c r="X5394" s="126" t="s">
        <v>9820</v>
      </c>
      <c r="Y5394" s="126" t="s">
        <v>517</v>
      </c>
      <c r="Z5394" s="127"/>
      <c r="AA5394" s="128">
        <v>1</v>
      </c>
      <c r="AB5394" s="128">
        <v>84</v>
      </c>
      <c r="AD5394" s="126" t="s">
        <v>1801</v>
      </c>
      <c r="AG5394" s="127"/>
      <c r="AI5394" s="127"/>
    </row>
    <row r="5395" spans="1:35" ht="14.85" customHeight="1">
      <c r="A5395" s="130">
        <v>5005971</v>
      </c>
      <c r="B5395" s="126" t="s">
        <v>413</v>
      </c>
      <c r="C5395" s="126" t="s">
        <v>10332</v>
      </c>
      <c r="D5395" s="126" t="s">
        <v>10333</v>
      </c>
      <c r="E5395" s="126" t="s">
        <v>288</v>
      </c>
      <c r="F5395" s="126" t="s">
        <v>491</v>
      </c>
      <c r="G5395" s="126" t="s">
        <v>417</v>
      </c>
      <c r="H5395" s="126" t="s">
        <v>126</v>
      </c>
      <c r="I5395" s="126" t="s">
        <v>126</v>
      </c>
      <c r="J5395" s="126" t="s">
        <v>503</v>
      </c>
      <c r="K5395" s="126" t="s">
        <v>504</v>
      </c>
      <c r="L5395" s="126" t="s">
        <v>505</v>
      </c>
      <c r="M5395" s="130">
        <v>11686.96</v>
      </c>
      <c r="N5395" s="126" t="s">
        <v>290</v>
      </c>
      <c r="O5395" s="126" t="s">
        <v>1311</v>
      </c>
      <c r="P5395" s="130">
        <v>0</v>
      </c>
      <c r="S5395" s="130">
        <v>0</v>
      </c>
      <c r="V5395" s="130">
        <v>11686.96</v>
      </c>
      <c r="X5395" s="126" t="s">
        <v>2048</v>
      </c>
      <c r="Y5395" s="126" t="s">
        <v>517</v>
      </c>
      <c r="Z5395" s="127"/>
      <c r="AA5395" s="128">
        <v>1</v>
      </c>
      <c r="AB5395" s="128">
        <v>60</v>
      </c>
      <c r="AD5395" s="126" t="s">
        <v>1801</v>
      </c>
      <c r="AG5395" s="127"/>
      <c r="AI5395" s="127"/>
    </row>
    <row r="5396" spans="1:35" ht="14.85" customHeight="1">
      <c r="A5396" s="130">
        <v>5005970</v>
      </c>
      <c r="B5396" s="126" t="s">
        <v>10334</v>
      </c>
      <c r="C5396" s="126" t="s">
        <v>10335</v>
      </c>
      <c r="D5396" s="126" t="s">
        <v>10336</v>
      </c>
      <c r="E5396" s="126" t="s">
        <v>288</v>
      </c>
      <c r="F5396" s="126" t="s">
        <v>491</v>
      </c>
      <c r="G5396" s="126" t="s">
        <v>417</v>
      </c>
      <c r="H5396" s="126" t="s">
        <v>126</v>
      </c>
      <c r="I5396" s="126" t="s">
        <v>126</v>
      </c>
      <c r="J5396" s="126" t="s">
        <v>503</v>
      </c>
      <c r="K5396" s="126" t="s">
        <v>504</v>
      </c>
      <c r="L5396" s="126" t="s">
        <v>505</v>
      </c>
      <c r="M5396" s="130">
        <v>925.12</v>
      </c>
      <c r="O5396" s="126" t="s">
        <v>1081</v>
      </c>
      <c r="P5396" s="130">
        <v>0</v>
      </c>
      <c r="S5396" s="130">
        <v>0</v>
      </c>
      <c r="V5396" s="130">
        <v>1093.21</v>
      </c>
      <c r="X5396" s="126" t="s">
        <v>1082</v>
      </c>
      <c r="Z5396" s="127"/>
      <c r="AA5396" s="128">
        <v>1</v>
      </c>
      <c r="AB5396" s="128">
        <v>36</v>
      </c>
      <c r="AD5396" s="126" t="s">
        <v>562</v>
      </c>
      <c r="AG5396" s="127"/>
      <c r="AI5396" s="127"/>
    </row>
    <row r="5397" spans="1:35" ht="14.85" customHeight="1">
      <c r="A5397" s="130">
        <v>5005969</v>
      </c>
      <c r="B5397" s="126" t="s">
        <v>10337</v>
      </c>
      <c r="C5397" s="126" t="s">
        <v>10338</v>
      </c>
      <c r="D5397" s="126" t="s">
        <v>10339</v>
      </c>
      <c r="E5397" s="126" t="s">
        <v>288</v>
      </c>
      <c r="F5397" s="126" t="s">
        <v>491</v>
      </c>
      <c r="G5397" s="126" t="s">
        <v>417</v>
      </c>
      <c r="H5397" s="126" t="s">
        <v>126</v>
      </c>
      <c r="I5397" s="126" t="s">
        <v>126</v>
      </c>
      <c r="J5397" s="126" t="s">
        <v>503</v>
      </c>
      <c r="K5397" s="126" t="s">
        <v>504</v>
      </c>
      <c r="L5397" s="126" t="s">
        <v>505</v>
      </c>
      <c r="M5397" s="130">
        <v>924.98</v>
      </c>
      <c r="O5397" s="126" t="s">
        <v>1081</v>
      </c>
      <c r="P5397" s="130">
        <v>0</v>
      </c>
      <c r="S5397" s="130">
        <v>0</v>
      </c>
      <c r="V5397" s="130">
        <v>924.98</v>
      </c>
      <c r="X5397" s="126" t="s">
        <v>1082</v>
      </c>
      <c r="Z5397" s="127"/>
      <c r="AA5397" s="128">
        <v>1</v>
      </c>
      <c r="AB5397" s="128">
        <v>36</v>
      </c>
      <c r="AD5397" s="126" t="s">
        <v>562</v>
      </c>
      <c r="AG5397" s="127"/>
      <c r="AI5397" s="127"/>
    </row>
    <row r="5398" spans="1:35" ht="14.85" customHeight="1">
      <c r="A5398" s="130">
        <v>5005968</v>
      </c>
      <c r="B5398" s="126" t="s">
        <v>10340</v>
      </c>
      <c r="C5398" s="126" t="s">
        <v>10341</v>
      </c>
      <c r="D5398" s="126" t="s">
        <v>10342</v>
      </c>
      <c r="E5398" s="126" t="s">
        <v>288</v>
      </c>
      <c r="F5398" s="126" t="s">
        <v>491</v>
      </c>
      <c r="G5398" s="126" t="s">
        <v>417</v>
      </c>
      <c r="H5398" s="126" t="s">
        <v>126</v>
      </c>
      <c r="I5398" s="126" t="s">
        <v>126</v>
      </c>
      <c r="J5398" s="126" t="s">
        <v>503</v>
      </c>
      <c r="K5398" s="126" t="s">
        <v>504</v>
      </c>
      <c r="L5398" s="126" t="s">
        <v>505</v>
      </c>
      <c r="M5398" s="130">
        <v>925.12</v>
      </c>
      <c r="O5398" s="126" t="s">
        <v>1081</v>
      </c>
      <c r="P5398" s="130">
        <v>0</v>
      </c>
      <c r="S5398" s="130">
        <v>0</v>
      </c>
      <c r="V5398" s="130">
        <v>1495.98</v>
      </c>
      <c r="X5398" s="126" t="s">
        <v>1082</v>
      </c>
      <c r="Z5398" s="127"/>
      <c r="AA5398" s="128">
        <v>1</v>
      </c>
      <c r="AB5398" s="128">
        <v>36</v>
      </c>
      <c r="AD5398" s="126" t="s">
        <v>562</v>
      </c>
      <c r="AG5398" s="127"/>
      <c r="AI5398" s="127"/>
    </row>
    <row r="5399" spans="1:35" ht="14.85" customHeight="1">
      <c r="A5399" s="130">
        <v>5005760</v>
      </c>
      <c r="B5399" s="126" t="s">
        <v>10343</v>
      </c>
      <c r="C5399" s="126" t="s">
        <v>10344</v>
      </c>
      <c r="D5399" s="126" t="s">
        <v>10345</v>
      </c>
      <c r="E5399" s="126" t="s">
        <v>288</v>
      </c>
      <c r="F5399" s="126" t="s">
        <v>491</v>
      </c>
      <c r="G5399" s="126" t="s">
        <v>417</v>
      </c>
      <c r="H5399" s="126" t="s">
        <v>126</v>
      </c>
      <c r="I5399" s="126" t="s">
        <v>308</v>
      </c>
      <c r="J5399" s="126" t="s">
        <v>1535</v>
      </c>
      <c r="K5399" s="126" t="s">
        <v>504</v>
      </c>
      <c r="L5399" s="126" t="s">
        <v>505</v>
      </c>
      <c r="M5399" s="130">
        <v>5224.05</v>
      </c>
      <c r="N5399" s="126" t="s">
        <v>290</v>
      </c>
      <c r="O5399" s="126" t="s">
        <v>506</v>
      </c>
      <c r="P5399" s="130">
        <v>0</v>
      </c>
      <c r="S5399" s="130">
        <v>0</v>
      </c>
      <c r="V5399" s="130">
        <v>5804.51</v>
      </c>
      <c r="X5399" s="126" t="s">
        <v>1523</v>
      </c>
      <c r="Y5399" s="126" t="s">
        <v>517</v>
      </c>
      <c r="Z5399" s="127" t="s">
        <v>309</v>
      </c>
      <c r="AA5399" s="128">
        <v>1</v>
      </c>
      <c r="AB5399" s="128">
        <v>84</v>
      </c>
      <c r="AD5399" s="126" t="s">
        <v>562</v>
      </c>
      <c r="AG5399" s="127"/>
      <c r="AI5399" s="127"/>
    </row>
    <row r="5400" spans="1:35" ht="14.85" customHeight="1">
      <c r="A5400" s="130">
        <v>5005623</v>
      </c>
      <c r="B5400" s="126" t="s">
        <v>10346</v>
      </c>
      <c r="C5400" s="126" t="s">
        <v>10347</v>
      </c>
      <c r="D5400" s="126" t="s">
        <v>10348</v>
      </c>
      <c r="E5400" s="126" t="s">
        <v>288</v>
      </c>
      <c r="F5400" s="126" t="s">
        <v>491</v>
      </c>
      <c r="G5400" s="126" t="s">
        <v>417</v>
      </c>
      <c r="H5400" s="126" t="s">
        <v>126</v>
      </c>
      <c r="I5400" s="126" t="s">
        <v>126</v>
      </c>
      <c r="J5400" s="126" t="s">
        <v>10349</v>
      </c>
      <c r="K5400" s="126" t="s">
        <v>504</v>
      </c>
      <c r="L5400" s="126" t="s">
        <v>505</v>
      </c>
      <c r="M5400" s="130">
        <v>16059.82</v>
      </c>
      <c r="N5400" s="126" t="s">
        <v>290</v>
      </c>
      <c r="O5400" s="126" t="s">
        <v>5772</v>
      </c>
      <c r="P5400" s="130">
        <v>0</v>
      </c>
      <c r="S5400" s="130">
        <v>0</v>
      </c>
      <c r="V5400" s="130">
        <v>16059.82</v>
      </c>
      <c r="X5400" s="126" t="s">
        <v>5780</v>
      </c>
      <c r="Y5400" s="126" t="s">
        <v>517</v>
      </c>
      <c r="Z5400" s="127"/>
      <c r="AA5400" s="128">
        <v>1</v>
      </c>
      <c r="AB5400" s="128">
        <v>60</v>
      </c>
      <c r="AD5400" s="126" t="s">
        <v>562</v>
      </c>
      <c r="AG5400" s="127"/>
      <c r="AI5400" s="127"/>
    </row>
    <row r="5401" spans="1:35" ht="14.85" customHeight="1">
      <c r="A5401" s="130">
        <v>5005759</v>
      </c>
      <c r="B5401" s="126" t="s">
        <v>10350</v>
      </c>
      <c r="C5401" s="126" t="s">
        <v>10344</v>
      </c>
      <c r="D5401" s="126" t="s">
        <v>10351</v>
      </c>
      <c r="E5401" s="126" t="s">
        <v>288</v>
      </c>
      <c r="F5401" s="126" t="s">
        <v>491</v>
      </c>
      <c r="G5401" s="126" t="s">
        <v>417</v>
      </c>
      <c r="H5401" s="126" t="s">
        <v>126</v>
      </c>
      <c r="I5401" s="126" t="s">
        <v>126</v>
      </c>
      <c r="J5401" s="126" t="s">
        <v>1535</v>
      </c>
      <c r="K5401" s="126" t="s">
        <v>504</v>
      </c>
      <c r="L5401" s="126" t="s">
        <v>505</v>
      </c>
      <c r="M5401" s="130">
        <v>10009.86</v>
      </c>
      <c r="N5401" s="126" t="s">
        <v>290</v>
      </c>
      <c r="O5401" s="126" t="s">
        <v>506</v>
      </c>
      <c r="P5401" s="130">
        <v>0</v>
      </c>
      <c r="S5401" s="130">
        <v>0</v>
      </c>
      <c r="V5401" s="130">
        <v>11122.07</v>
      </c>
      <c r="X5401" s="126" t="s">
        <v>1523</v>
      </c>
      <c r="Y5401" s="126" t="s">
        <v>517</v>
      </c>
      <c r="Z5401" s="127" t="s">
        <v>309</v>
      </c>
      <c r="AA5401" s="128">
        <v>1</v>
      </c>
      <c r="AB5401" s="128">
        <v>84</v>
      </c>
      <c r="AD5401" s="126" t="s">
        <v>562</v>
      </c>
      <c r="AG5401" s="127"/>
      <c r="AI5401" s="127"/>
    </row>
    <row r="5402" spans="1:35" ht="14.85" customHeight="1">
      <c r="A5402" s="130">
        <v>5005758</v>
      </c>
      <c r="B5402" s="126" t="s">
        <v>10352</v>
      </c>
      <c r="C5402" s="126" t="s">
        <v>10344</v>
      </c>
      <c r="D5402" s="126" t="s">
        <v>10353</v>
      </c>
      <c r="E5402" s="126" t="s">
        <v>288</v>
      </c>
      <c r="F5402" s="126" t="s">
        <v>491</v>
      </c>
      <c r="G5402" s="126" t="s">
        <v>417</v>
      </c>
      <c r="H5402" s="126" t="s">
        <v>126</v>
      </c>
      <c r="I5402" s="126" t="s">
        <v>126</v>
      </c>
      <c r="J5402" s="126" t="s">
        <v>1535</v>
      </c>
      <c r="K5402" s="126" t="s">
        <v>504</v>
      </c>
      <c r="L5402" s="126" t="s">
        <v>505</v>
      </c>
      <c r="M5402" s="130">
        <v>7397.83</v>
      </c>
      <c r="N5402" s="126" t="s">
        <v>290</v>
      </c>
      <c r="O5402" s="126" t="s">
        <v>506</v>
      </c>
      <c r="P5402" s="130">
        <v>0</v>
      </c>
      <c r="S5402" s="130">
        <v>0</v>
      </c>
      <c r="V5402" s="130">
        <v>8219.82</v>
      </c>
      <c r="X5402" s="126" t="s">
        <v>1523</v>
      </c>
      <c r="Y5402" s="126" t="s">
        <v>517</v>
      </c>
      <c r="Z5402" s="127" t="s">
        <v>309</v>
      </c>
      <c r="AA5402" s="128">
        <v>1</v>
      </c>
      <c r="AB5402" s="128">
        <v>84</v>
      </c>
      <c r="AD5402" s="126" t="s">
        <v>562</v>
      </c>
      <c r="AG5402" s="127"/>
      <c r="AI5402" s="127"/>
    </row>
    <row r="5403" spans="1:35" ht="14.85" customHeight="1">
      <c r="A5403" s="130">
        <v>5005757</v>
      </c>
      <c r="B5403" s="126" t="s">
        <v>10354</v>
      </c>
      <c r="C5403" s="126" t="s">
        <v>10344</v>
      </c>
      <c r="D5403" s="126" t="s">
        <v>8128</v>
      </c>
      <c r="E5403" s="126" t="s">
        <v>288</v>
      </c>
      <c r="F5403" s="126" t="s">
        <v>491</v>
      </c>
      <c r="G5403" s="126" t="s">
        <v>417</v>
      </c>
      <c r="H5403" s="126" t="s">
        <v>126</v>
      </c>
      <c r="I5403" s="126" t="s">
        <v>126</v>
      </c>
      <c r="J5403" s="126" t="s">
        <v>1535</v>
      </c>
      <c r="K5403" s="126" t="s">
        <v>504</v>
      </c>
      <c r="L5403" s="126" t="s">
        <v>505</v>
      </c>
      <c r="M5403" s="130">
        <v>4619.25</v>
      </c>
      <c r="N5403" s="126" t="s">
        <v>290</v>
      </c>
      <c r="O5403" s="126" t="s">
        <v>506</v>
      </c>
      <c r="P5403" s="130">
        <v>0</v>
      </c>
      <c r="S5403" s="130">
        <v>0</v>
      </c>
      <c r="V5403" s="130">
        <v>5132.51</v>
      </c>
      <c r="X5403" s="126" t="s">
        <v>1523</v>
      </c>
      <c r="Y5403" s="126" t="s">
        <v>517</v>
      </c>
      <c r="Z5403" s="127" t="s">
        <v>309</v>
      </c>
      <c r="AA5403" s="128">
        <v>1</v>
      </c>
      <c r="AB5403" s="128">
        <v>84</v>
      </c>
      <c r="AD5403" s="126" t="s">
        <v>562</v>
      </c>
      <c r="AG5403" s="127"/>
      <c r="AI5403" s="127"/>
    </row>
    <row r="5404" spans="1:35" ht="14.85" customHeight="1">
      <c r="A5404" s="130">
        <v>5005756</v>
      </c>
      <c r="B5404" s="126" t="s">
        <v>10355</v>
      </c>
      <c r="C5404" s="126" t="s">
        <v>10344</v>
      </c>
      <c r="D5404" s="126" t="s">
        <v>10356</v>
      </c>
      <c r="E5404" s="126" t="s">
        <v>288</v>
      </c>
      <c r="F5404" s="126" t="s">
        <v>491</v>
      </c>
      <c r="G5404" s="126" t="s">
        <v>417</v>
      </c>
      <c r="H5404" s="126" t="s">
        <v>126</v>
      </c>
      <c r="I5404" s="126" t="s">
        <v>308</v>
      </c>
      <c r="J5404" s="126" t="s">
        <v>1535</v>
      </c>
      <c r="K5404" s="126" t="s">
        <v>504</v>
      </c>
      <c r="L5404" s="126" t="s">
        <v>505</v>
      </c>
      <c r="M5404" s="130">
        <v>3935.56</v>
      </c>
      <c r="N5404" s="126" t="s">
        <v>290</v>
      </c>
      <c r="O5404" s="126" t="s">
        <v>506</v>
      </c>
      <c r="P5404" s="130">
        <v>0</v>
      </c>
      <c r="S5404" s="130">
        <v>0</v>
      </c>
      <c r="V5404" s="130">
        <v>4372.8500000000004</v>
      </c>
      <c r="X5404" s="126" t="s">
        <v>1523</v>
      </c>
      <c r="Y5404" s="126" t="s">
        <v>517</v>
      </c>
      <c r="Z5404" s="127" t="s">
        <v>309</v>
      </c>
      <c r="AA5404" s="128">
        <v>1</v>
      </c>
      <c r="AB5404" s="128">
        <v>84</v>
      </c>
      <c r="AD5404" s="126" t="s">
        <v>562</v>
      </c>
      <c r="AG5404" s="127"/>
      <c r="AI5404" s="127"/>
    </row>
    <row r="5405" spans="1:35" ht="14.85" customHeight="1">
      <c r="A5405" s="130">
        <v>5005754</v>
      </c>
      <c r="B5405" s="126" t="s">
        <v>10357</v>
      </c>
      <c r="C5405" s="126" t="s">
        <v>10358</v>
      </c>
      <c r="D5405" s="126" t="s">
        <v>10359</v>
      </c>
      <c r="E5405" s="126" t="s">
        <v>288</v>
      </c>
      <c r="F5405" s="126" t="s">
        <v>522</v>
      </c>
      <c r="G5405" s="126" t="s">
        <v>556</v>
      </c>
      <c r="H5405" s="126" t="s">
        <v>974</v>
      </c>
      <c r="I5405" s="126" t="s">
        <v>418</v>
      </c>
      <c r="J5405" s="126" t="s">
        <v>525</v>
      </c>
      <c r="K5405" s="126" t="s">
        <v>526</v>
      </c>
      <c r="L5405" s="126" t="s">
        <v>527</v>
      </c>
      <c r="M5405" s="130">
        <v>219.07</v>
      </c>
      <c r="N5405" s="126" t="s">
        <v>290</v>
      </c>
      <c r="O5405" s="126" t="s">
        <v>528</v>
      </c>
      <c r="P5405" s="130">
        <v>0</v>
      </c>
      <c r="S5405" s="130">
        <v>0</v>
      </c>
      <c r="V5405" s="130">
        <v>284.02999999999997</v>
      </c>
      <c r="X5405" s="126" t="s">
        <v>3893</v>
      </c>
      <c r="Z5405" s="127"/>
      <c r="AA5405" s="128"/>
      <c r="AB5405" s="128"/>
      <c r="AD5405" s="126" t="s">
        <v>562</v>
      </c>
      <c r="AG5405" s="127"/>
      <c r="AI5405" s="127"/>
    </row>
    <row r="5406" spans="1:35" ht="14.85" customHeight="1">
      <c r="A5406" s="130">
        <v>5005753</v>
      </c>
      <c r="B5406" s="126" t="s">
        <v>10360</v>
      </c>
      <c r="C5406" s="126" t="s">
        <v>10344</v>
      </c>
      <c r="D5406" s="126" t="s">
        <v>10361</v>
      </c>
      <c r="E5406" s="126" t="s">
        <v>288</v>
      </c>
      <c r="F5406" s="126" t="s">
        <v>491</v>
      </c>
      <c r="G5406" s="126" t="s">
        <v>417</v>
      </c>
      <c r="H5406" s="126" t="s">
        <v>126</v>
      </c>
      <c r="I5406" s="126" t="s">
        <v>308</v>
      </c>
      <c r="J5406" s="126" t="s">
        <v>1535</v>
      </c>
      <c r="K5406" s="126" t="s">
        <v>504</v>
      </c>
      <c r="L5406" s="126" t="s">
        <v>505</v>
      </c>
      <c r="M5406" s="130">
        <v>2180.7800000000002</v>
      </c>
      <c r="N5406" s="126" t="s">
        <v>290</v>
      </c>
      <c r="O5406" s="126" t="s">
        <v>506</v>
      </c>
      <c r="P5406" s="130">
        <v>0</v>
      </c>
      <c r="S5406" s="130">
        <v>0</v>
      </c>
      <c r="V5406" s="130">
        <v>2423.09</v>
      </c>
      <c r="X5406" s="126" t="s">
        <v>1523</v>
      </c>
      <c r="Y5406" s="126" t="s">
        <v>517</v>
      </c>
      <c r="Z5406" s="127" t="s">
        <v>309</v>
      </c>
      <c r="AA5406" s="128">
        <v>1</v>
      </c>
      <c r="AB5406" s="128">
        <v>84</v>
      </c>
      <c r="AD5406" s="126" t="s">
        <v>562</v>
      </c>
      <c r="AG5406" s="127"/>
      <c r="AI5406" s="127"/>
    </row>
    <row r="5407" spans="1:35" ht="14.85" customHeight="1">
      <c r="A5407" s="130">
        <v>5005752</v>
      </c>
      <c r="B5407" s="126" t="s">
        <v>10362</v>
      </c>
      <c r="C5407" s="126" t="s">
        <v>10358</v>
      </c>
      <c r="D5407" s="126" t="s">
        <v>10363</v>
      </c>
      <c r="E5407" s="126" t="s">
        <v>288</v>
      </c>
      <c r="F5407" s="126" t="s">
        <v>522</v>
      </c>
      <c r="G5407" s="126" t="s">
        <v>312</v>
      </c>
      <c r="H5407" s="126" t="s">
        <v>974</v>
      </c>
      <c r="I5407" s="126" t="s">
        <v>418</v>
      </c>
      <c r="J5407" s="126" t="s">
        <v>525</v>
      </c>
      <c r="K5407" s="126" t="s">
        <v>526</v>
      </c>
      <c r="L5407" s="126" t="s">
        <v>527</v>
      </c>
      <c r="M5407" s="130">
        <v>602.23</v>
      </c>
      <c r="N5407" s="126" t="s">
        <v>290</v>
      </c>
      <c r="O5407" s="126" t="s">
        <v>528</v>
      </c>
      <c r="P5407" s="130">
        <v>0</v>
      </c>
      <c r="S5407" s="130">
        <v>0</v>
      </c>
      <c r="V5407" s="130">
        <v>602.23</v>
      </c>
      <c r="X5407" s="126" t="s">
        <v>3893</v>
      </c>
      <c r="Z5407" s="127"/>
      <c r="AA5407" s="128"/>
      <c r="AB5407" s="128"/>
      <c r="AD5407" s="126" t="s">
        <v>562</v>
      </c>
      <c r="AG5407" s="127"/>
      <c r="AI5407" s="127"/>
    </row>
    <row r="5408" spans="1:35" ht="14.85" customHeight="1">
      <c r="A5408" s="130">
        <v>5005737</v>
      </c>
      <c r="B5408" s="126" t="s">
        <v>10364</v>
      </c>
      <c r="C5408" s="126" t="s">
        <v>10365</v>
      </c>
      <c r="D5408" s="126" t="s">
        <v>10366</v>
      </c>
      <c r="E5408" s="126" t="s">
        <v>288</v>
      </c>
      <c r="F5408" s="126" t="s">
        <v>491</v>
      </c>
      <c r="G5408" s="126" t="s">
        <v>417</v>
      </c>
      <c r="H5408" s="126" t="s">
        <v>126</v>
      </c>
      <c r="I5408" s="126" t="s">
        <v>126</v>
      </c>
      <c r="J5408" s="126" t="s">
        <v>2044</v>
      </c>
      <c r="K5408" s="126" t="s">
        <v>984</v>
      </c>
      <c r="L5408" s="126" t="s">
        <v>8979</v>
      </c>
      <c r="M5408" s="130">
        <v>19477.919999999998</v>
      </c>
      <c r="N5408" s="126" t="s">
        <v>290</v>
      </c>
      <c r="O5408" s="126" t="s">
        <v>1601</v>
      </c>
      <c r="P5408" s="130">
        <v>0</v>
      </c>
      <c r="S5408" s="130">
        <v>0</v>
      </c>
      <c r="V5408" s="130">
        <v>19477.919999999998</v>
      </c>
      <c r="X5408" s="126" t="s">
        <v>4361</v>
      </c>
      <c r="Y5408" s="126" t="s">
        <v>517</v>
      </c>
      <c r="Z5408" s="127"/>
      <c r="AA5408" s="128">
        <v>1</v>
      </c>
      <c r="AB5408" s="128">
        <v>60</v>
      </c>
      <c r="AD5408" s="126" t="s">
        <v>562</v>
      </c>
      <c r="AG5408" s="127"/>
      <c r="AI5408" s="127"/>
    </row>
    <row r="5409" spans="1:35" ht="14.85" customHeight="1">
      <c r="A5409" s="130">
        <v>5005736</v>
      </c>
      <c r="B5409" s="126" t="s">
        <v>10367</v>
      </c>
      <c r="C5409" s="126" t="s">
        <v>10368</v>
      </c>
      <c r="D5409" s="126" t="s">
        <v>8128</v>
      </c>
      <c r="E5409" s="126" t="s">
        <v>288</v>
      </c>
      <c r="F5409" s="126" t="s">
        <v>491</v>
      </c>
      <c r="G5409" s="126" t="s">
        <v>417</v>
      </c>
      <c r="H5409" s="126" t="s">
        <v>126</v>
      </c>
      <c r="I5409" s="126" t="s">
        <v>126</v>
      </c>
      <c r="J5409" s="126" t="s">
        <v>1535</v>
      </c>
      <c r="K5409" s="126" t="s">
        <v>504</v>
      </c>
      <c r="L5409" s="126" t="s">
        <v>505</v>
      </c>
      <c r="M5409" s="130">
        <v>3514.84</v>
      </c>
      <c r="N5409" s="126" t="s">
        <v>290</v>
      </c>
      <c r="O5409" s="126" t="s">
        <v>506</v>
      </c>
      <c r="P5409" s="130">
        <v>0</v>
      </c>
      <c r="S5409" s="130">
        <v>0</v>
      </c>
      <c r="V5409" s="130">
        <v>3905.38</v>
      </c>
      <c r="X5409" s="126" t="s">
        <v>1523</v>
      </c>
      <c r="Y5409" s="126" t="s">
        <v>517</v>
      </c>
      <c r="Z5409" s="127" t="s">
        <v>309</v>
      </c>
      <c r="AA5409" s="128">
        <v>1</v>
      </c>
      <c r="AB5409" s="128">
        <v>84</v>
      </c>
      <c r="AD5409" s="126" t="s">
        <v>562</v>
      </c>
      <c r="AG5409" s="127"/>
      <c r="AI5409" s="127"/>
    </row>
    <row r="5410" spans="1:35" ht="14.85" customHeight="1">
      <c r="A5410" s="130">
        <v>5005735</v>
      </c>
      <c r="B5410" s="126" t="s">
        <v>10369</v>
      </c>
      <c r="C5410" s="126" t="s">
        <v>10370</v>
      </c>
      <c r="D5410" s="126" t="s">
        <v>10371</v>
      </c>
      <c r="E5410" s="126" t="s">
        <v>288</v>
      </c>
      <c r="F5410" s="126" t="s">
        <v>416</v>
      </c>
      <c r="G5410" s="126" t="s">
        <v>417</v>
      </c>
      <c r="H5410" s="126" t="s">
        <v>126</v>
      </c>
      <c r="I5410" s="126" t="s">
        <v>126</v>
      </c>
      <c r="J5410" s="126" t="s">
        <v>10372</v>
      </c>
      <c r="K5410" s="126" t="s">
        <v>747</v>
      </c>
      <c r="L5410" s="126" t="s">
        <v>10373</v>
      </c>
      <c r="M5410" s="130">
        <v>97.14</v>
      </c>
      <c r="O5410" s="126" t="s">
        <v>587</v>
      </c>
      <c r="P5410" s="130">
        <v>0</v>
      </c>
      <c r="S5410" s="130">
        <v>0</v>
      </c>
      <c r="V5410" s="130">
        <v>97.14</v>
      </c>
      <c r="X5410" s="126" t="s">
        <v>588</v>
      </c>
      <c r="Z5410" s="127"/>
      <c r="AA5410" s="128">
        <v>1</v>
      </c>
      <c r="AB5410" s="128">
        <v>12</v>
      </c>
      <c r="AD5410" s="126" t="s">
        <v>562</v>
      </c>
      <c r="AG5410" s="127"/>
      <c r="AI5410" s="127"/>
    </row>
    <row r="5411" spans="1:35" ht="14.85" customHeight="1">
      <c r="A5411" s="130">
        <v>5005734</v>
      </c>
      <c r="B5411" s="126" t="s">
        <v>10374</v>
      </c>
      <c r="C5411" s="126" t="s">
        <v>10375</v>
      </c>
      <c r="D5411" s="126" t="s">
        <v>1353</v>
      </c>
      <c r="E5411" s="126" t="s">
        <v>288</v>
      </c>
      <c r="F5411" s="126" t="s">
        <v>491</v>
      </c>
      <c r="G5411" s="126" t="s">
        <v>417</v>
      </c>
      <c r="H5411" s="126" t="s">
        <v>126</v>
      </c>
      <c r="I5411" s="126" t="s">
        <v>308</v>
      </c>
      <c r="J5411" s="126" t="s">
        <v>1535</v>
      </c>
      <c r="K5411" s="126" t="s">
        <v>504</v>
      </c>
      <c r="L5411" s="126" t="s">
        <v>505</v>
      </c>
      <c r="M5411" s="130">
        <v>4233.6000000000004</v>
      </c>
      <c r="N5411" s="126" t="s">
        <v>290</v>
      </c>
      <c r="O5411" s="126" t="s">
        <v>506</v>
      </c>
      <c r="P5411" s="130">
        <v>0</v>
      </c>
      <c r="S5411" s="130">
        <v>0</v>
      </c>
      <c r="V5411" s="130">
        <v>4704</v>
      </c>
      <c r="X5411" s="126" t="s">
        <v>1523</v>
      </c>
      <c r="Y5411" s="126" t="s">
        <v>517</v>
      </c>
      <c r="Z5411" s="127" t="s">
        <v>309</v>
      </c>
      <c r="AA5411" s="128">
        <v>1</v>
      </c>
      <c r="AB5411" s="128">
        <v>84</v>
      </c>
      <c r="AD5411" s="126" t="s">
        <v>562</v>
      </c>
      <c r="AG5411" s="127"/>
      <c r="AI5411" s="127"/>
    </row>
    <row r="5412" spans="1:35" ht="14.85" customHeight="1">
      <c r="A5412" s="130">
        <v>5005732</v>
      </c>
      <c r="B5412" s="126" t="s">
        <v>10376</v>
      </c>
      <c r="C5412" s="126" t="s">
        <v>10377</v>
      </c>
      <c r="D5412" s="126" t="s">
        <v>10378</v>
      </c>
      <c r="E5412" s="126" t="s">
        <v>288</v>
      </c>
      <c r="F5412" s="126" t="s">
        <v>416</v>
      </c>
      <c r="G5412" s="126" t="s">
        <v>417</v>
      </c>
      <c r="H5412" s="126" t="s">
        <v>126</v>
      </c>
      <c r="I5412" s="126" t="s">
        <v>126</v>
      </c>
      <c r="J5412" s="126" t="s">
        <v>10372</v>
      </c>
      <c r="K5412" s="126" t="s">
        <v>747</v>
      </c>
      <c r="L5412" s="126" t="s">
        <v>10373</v>
      </c>
      <c r="M5412" s="130">
        <v>67.06</v>
      </c>
      <c r="O5412" s="126" t="s">
        <v>587</v>
      </c>
      <c r="P5412" s="130">
        <v>0</v>
      </c>
      <c r="S5412" s="130">
        <v>0</v>
      </c>
      <c r="V5412" s="130">
        <v>67.06</v>
      </c>
      <c r="X5412" s="126" t="s">
        <v>588</v>
      </c>
      <c r="Z5412" s="127"/>
      <c r="AA5412" s="128">
        <v>1</v>
      </c>
      <c r="AB5412" s="128">
        <v>12</v>
      </c>
      <c r="AD5412" s="126" t="s">
        <v>562</v>
      </c>
      <c r="AG5412" s="127"/>
      <c r="AI5412" s="127"/>
    </row>
    <row r="5413" spans="1:35" ht="14.85" customHeight="1">
      <c r="A5413" s="130">
        <v>5005731</v>
      </c>
      <c r="B5413" s="126" t="s">
        <v>10379</v>
      </c>
      <c r="C5413" s="126" t="s">
        <v>10380</v>
      </c>
      <c r="D5413" s="126" t="s">
        <v>1353</v>
      </c>
      <c r="E5413" s="126" t="s">
        <v>288</v>
      </c>
      <c r="F5413" s="126" t="s">
        <v>491</v>
      </c>
      <c r="G5413" s="126" t="s">
        <v>417</v>
      </c>
      <c r="H5413" s="126" t="s">
        <v>126</v>
      </c>
      <c r="I5413" s="126" t="s">
        <v>308</v>
      </c>
      <c r="J5413" s="126" t="s">
        <v>1535</v>
      </c>
      <c r="K5413" s="126" t="s">
        <v>504</v>
      </c>
      <c r="L5413" s="126" t="s">
        <v>505</v>
      </c>
      <c r="M5413" s="130">
        <v>4110.87</v>
      </c>
      <c r="N5413" s="126" t="s">
        <v>290</v>
      </c>
      <c r="O5413" s="126" t="s">
        <v>506</v>
      </c>
      <c r="P5413" s="130">
        <v>0</v>
      </c>
      <c r="S5413" s="130">
        <v>0</v>
      </c>
      <c r="V5413" s="130">
        <v>4567.6400000000003</v>
      </c>
      <c r="X5413" s="126" t="s">
        <v>1523</v>
      </c>
      <c r="Y5413" s="126" t="s">
        <v>517</v>
      </c>
      <c r="Z5413" s="127" t="s">
        <v>309</v>
      </c>
      <c r="AA5413" s="128">
        <v>1</v>
      </c>
      <c r="AB5413" s="128">
        <v>84</v>
      </c>
      <c r="AD5413" s="126" t="s">
        <v>562</v>
      </c>
      <c r="AG5413" s="127"/>
      <c r="AI5413" s="127"/>
    </row>
    <row r="5414" spans="1:35" ht="14.85" customHeight="1">
      <c r="A5414" s="130">
        <v>5005730</v>
      </c>
      <c r="B5414" s="126" t="s">
        <v>10381</v>
      </c>
      <c r="C5414" s="126" t="s">
        <v>10382</v>
      </c>
      <c r="D5414" s="126" t="s">
        <v>10383</v>
      </c>
      <c r="E5414" s="126" t="s">
        <v>288</v>
      </c>
      <c r="F5414" s="126" t="s">
        <v>416</v>
      </c>
      <c r="G5414" s="126" t="s">
        <v>417</v>
      </c>
      <c r="H5414" s="126" t="s">
        <v>126</v>
      </c>
      <c r="I5414" s="126" t="s">
        <v>126</v>
      </c>
      <c r="J5414" s="126" t="s">
        <v>7035</v>
      </c>
      <c r="K5414" s="126" t="s">
        <v>420</v>
      </c>
      <c r="L5414" s="126" t="s">
        <v>3619</v>
      </c>
      <c r="M5414" s="130">
        <v>1460.48</v>
      </c>
      <c r="O5414" s="126" t="s">
        <v>422</v>
      </c>
      <c r="P5414" s="130">
        <v>0</v>
      </c>
      <c r="S5414" s="130">
        <v>0</v>
      </c>
      <c r="V5414" s="130">
        <v>1648.34</v>
      </c>
      <c r="X5414" s="126" t="s">
        <v>1526</v>
      </c>
      <c r="Z5414" s="127"/>
      <c r="AA5414" s="128">
        <v>1</v>
      </c>
      <c r="AB5414" s="128">
        <v>12</v>
      </c>
      <c r="AD5414" s="126" t="s">
        <v>562</v>
      </c>
      <c r="AG5414" s="127"/>
      <c r="AI5414" s="127"/>
    </row>
    <row r="5415" spans="1:35" ht="14.85" customHeight="1">
      <c r="A5415" s="130">
        <v>5005729</v>
      </c>
      <c r="B5415" s="126" t="s">
        <v>10384</v>
      </c>
      <c r="C5415" s="126" t="s">
        <v>10385</v>
      </c>
      <c r="D5415" s="126" t="s">
        <v>10386</v>
      </c>
      <c r="E5415" s="126" t="s">
        <v>288</v>
      </c>
      <c r="F5415" s="126" t="s">
        <v>416</v>
      </c>
      <c r="G5415" s="126" t="s">
        <v>417</v>
      </c>
      <c r="H5415" s="126" t="s">
        <v>126</v>
      </c>
      <c r="I5415" s="126" t="s">
        <v>126</v>
      </c>
      <c r="J5415" s="126" t="s">
        <v>7035</v>
      </c>
      <c r="K5415" s="126" t="s">
        <v>420</v>
      </c>
      <c r="L5415" s="126" t="s">
        <v>3619</v>
      </c>
      <c r="M5415" s="130">
        <v>628.32000000000005</v>
      </c>
      <c r="O5415" s="126" t="s">
        <v>427</v>
      </c>
      <c r="P5415" s="130">
        <v>0</v>
      </c>
      <c r="S5415" s="130">
        <v>0</v>
      </c>
      <c r="V5415" s="130">
        <v>628.32000000000005</v>
      </c>
      <c r="X5415" s="126" t="s">
        <v>771</v>
      </c>
      <c r="Z5415" s="127"/>
      <c r="AA5415" s="128">
        <v>1</v>
      </c>
      <c r="AB5415" s="128">
        <v>12</v>
      </c>
      <c r="AD5415" s="126" t="s">
        <v>562</v>
      </c>
      <c r="AG5415" s="127"/>
      <c r="AI5415" s="127"/>
    </row>
    <row r="5416" spans="1:35" ht="14.85" customHeight="1">
      <c r="A5416" s="130">
        <v>5005728</v>
      </c>
      <c r="B5416" s="126" t="s">
        <v>10387</v>
      </c>
      <c r="C5416" s="126" t="s">
        <v>10388</v>
      </c>
      <c r="D5416" s="126" t="s">
        <v>10389</v>
      </c>
      <c r="E5416" s="126" t="s">
        <v>288</v>
      </c>
      <c r="F5416" s="126" t="s">
        <v>416</v>
      </c>
      <c r="G5416" s="126" t="s">
        <v>417</v>
      </c>
      <c r="H5416" s="126" t="s">
        <v>126</v>
      </c>
      <c r="I5416" s="126" t="s">
        <v>126</v>
      </c>
      <c r="J5416" s="126" t="s">
        <v>7035</v>
      </c>
      <c r="K5416" s="126" t="s">
        <v>420</v>
      </c>
      <c r="L5416" s="126" t="s">
        <v>3619</v>
      </c>
      <c r="M5416" s="130">
        <v>243.04</v>
      </c>
      <c r="O5416" s="126" t="s">
        <v>422</v>
      </c>
      <c r="P5416" s="130">
        <v>0</v>
      </c>
      <c r="S5416" s="130">
        <v>0</v>
      </c>
      <c r="V5416" s="130">
        <v>343.96</v>
      </c>
      <c r="X5416" s="126" t="s">
        <v>4042</v>
      </c>
      <c r="Z5416" s="127"/>
      <c r="AA5416" s="128">
        <v>1</v>
      </c>
      <c r="AB5416" s="128">
        <v>12</v>
      </c>
      <c r="AD5416" s="126" t="s">
        <v>562</v>
      </c>
      <c r="AG5416" s="127"/>
      <c r="AI5416" s="127"/>
    </row>
    <row r="5417" spans="1:35" ht="14.85" customHeight="1">
      <c r="A5417" s="130">
        <v>5005727</v>
      </c>
      <c r="B5417" s="126" t="s">
        <v>10390</v>
      </c>
      <c r="C5417" s="126" t="s">
        <v>10377</v>
      </c>
      <c r="D5417" s="126" t="s">
        <v>10391</v>
      </c>
      <c r="E5417" s="126" t="s">
        <v>288</v>
      </c>
      <c r="F5417" s="126" t="s">
        <v>416</v>
      </c>
      <c r="G5417" s="126" t="s">
        <v>417</v>
      </c>
      <c r="H5417" s="126" t="s">
        <v>126</v>
      </c>
      <c r="I5417" s="126" t="s">
        <v>126</v>
      </c>
      <c r="J5417" s="126" t="s">
        <v>10372</v>
      </c>
      <c r="K5417" s="126" t="s">
        <v>747</v>
      </c>
      <c r="L5417" s="126" t="s">
        <v>10373</v>
      </c>
      <c r="M5417" s="130">
        <v>67.06</v>
      </c>
      <c r="O5417" s="126" t="s">
        <v>587</v>
      </c>
      <c r="P5417" s="130">
        <v>0</v>
      </c>
      <c r="S5417" s="130">
        <v>0</v>
      </c>
      <c r="V5417" s="130">
        <v>67.06</v>
      </c>
      <c r="X5417" s="126" t="s">
        <v>588</v>
      </c>
      <c r="Z5417" s="127"/>
      <c r="AA5417" s="128">
        <v>1</v>
      </c>
      <c r="AB5417" s="128">
        <v>12</v>
      </c>
      <c r="AD5417" s="126" t="s">
        <v>562</v>
      </c>
      <c r="AG5417" s="127"/>
      <c r="AI5417" s="127"/>
    </row>
    <row r="5418" spans="1:35" ht="14.85" customHeight="1">
      <c r="A5418" s="130">
        <v>5005724</v>
      </c>
      <c r="B5418" s="126" t="s">
        <v>10392</v>
      </c>
      <c r="C5418" s="126" t="s">
        <v>10377</v>
      </c>
      <c r="D5418" s="126" t="s">
        <v>10393</v>
      </c>
      <c r="E5418" s="126" t="s">
        <v>288</v>
      </c>
      <c r="F5418" s="126" t="s">
        <v>416</v>
      </c>
      <c r="G5418" s="126" t="s">
        <v>417</v>
      </c>
      <c r="H5418" s="126" t="s">
        <v>126</v>
      </c>
      <c r="I5418" s="126" t="s">
        <v>126</v>
      </c>
      <c r="J5418" s="126" t="s">
        <v>10372</v>
      </c>
      <c r="K5418" s="126" t="s">
        <v>747</v>
      </c>
      <c r="L5418" s="126" t="s">
        <v>10373</v>
      </c>
      <c r="M5418" s="130">
        <v>63.12</v>
      </c>
      <c r="O5418" s="126" t="s">
        <v>587</v>
      </c>
      <c r="P5418" s="130">
        <v>0</v>
      </c>
      <c r="S5418" s="130">
        <v>0</v>
      </c>
      <c r="V5418" s="130">
        <v>63.12</v>
      </c>
      <c r="X5418" s="126" t="s">
        <v>588</v>
      </c>
      <c r="Z5418" s="127"/>
      <c r="AA5418" s="128">
        <v>1</v>
      </c>
      <c r="AB5418" s="128">
        <v>12</v>
      </c>
      <c r="AD5418" s="126" t="s">
        <v>562</v>
      </c>
      <c r="AG5418" s="127"/>
      <c r="AI5418" s="127"/>
    </row>
    <row r="5419" spans="1:35" ht="14.85" customHeight="1">
      <c r="A5419" s="130">
        <v>5005610</v>
      </c>
      <c r="B5419" s="126" t="s">
        <v>10394</v>
      </c>
      <c r="C5419" s="126" t="s">
        <v>10395</v>
      </c>
      <c r="E5419" s="126" t="s">
        <v>288</v>
      </c>
      <c r="F5419" s="126" t="s">
        <v>364</v>
      </c>
      <c r="G5419" s="126" t="s">
        <v>417</v>
      </c>
      <c r="H5419" s="126" t="s">
        <v>126</v>
      </c>
      <c r="I5419" s="126" t="s">
        <v>126</v>
      </c>
      <c r="J5419" s="126" t="s">
        <v>466</v>
      </c>
      <c r="K5419" s="126" t="s">
        <v>467</v>
      </c>
      <c r="L5419" s="126" t="s">
        <v>468</v>
      </c>
      <c r="M5419" s="130">
        <v>9739.1299999999992</v>
      </c>
      <c r="O5419" s="126" t="s">
        <v>486</v>
      </c>
      <c r="P5419" s="130">
        <v>0</v>
      </c>
      <c r="S5419" s="130">
        <v>0</v>
      </c>
      <c r="V5419" s="130">
        <v>16459.12</v>
      </c>
      <c r="X5419" s="126" t="s">
        <v>487</v>
      </c>
      <c r="Z5419" s="127"/>
      <c r="AA5419" s="128">
        <v>1</v>
      </c>
      <c r="AB5419" s="128">
        <v>60</v>
      </c>
      <c r="AC5419" s="126" t="s">
        <v>366</v>
      </c>
      <c r="AD5419" s="126" t="s">
        <v>562</v>
      </c>
      <c r="AG5419" s="127"/>
      <c r="AI5419" s="127"/>
    </row>
    <row r="5420" spans="1:35" ht="14.85" customHeight="1">
      <c r="A5420" s="130">
        <v>5005722</v>
      </c>
      <c r="B5420" s="126" t="s">
        <v>10396</v>
      </c>
      <c r="C5420" s="126" t="s">
        <v>10368</v>
      </c>
      <c r="D5420" s="126" t="s">
        <v>10361</v>
      </c>
      <c r="E5420" s="126" t="s">
        <v>288</v>
      </c>
      <c r="F5420" s="126" t="s">
        <v>491</v>
      </c>
      <c r="G5420" s="126" t="s">
        <v>417</v>
      </c>
      <c r="H5420" s="126" t="s">
        <v>126</v>
      </c>
      <c r="I5420" s="126" t="s">
        <v>308</v>
      </c>
      <c r="J5420" s="126" t="s">
        <v>1535</v>
      </c>
      <c r="K5420" s="126" t="s">
        <v>504</v>
      </c>
      <c r="L5420" s="126" t="s">
        <v>505</v>
      </c>
      <c r="M5420" s="130">
        <v>2769.8</v>
      </c>
      <c r="N5420" s="126" t="s">
        <v>290</v>
      </c>
      <c r="O5420" s="126" t="s">
        <v>506</v>
      </c>
      <c r="P5420" s="130">
        <v>0</v>
      </c>
      <c r="S5420" s="130">
        <v>0</v>
      </c>
      <c r="V5420" s="130">
        <v>3077.56</v>
      </c>
      <c r="X5420" s="126" t="s">
        <v>1523</v>
      </c>
      <c r="Y5420" s="126" t="s">
        <v>517</v>
      </c>
      <c r="Z5420" s="127" t="s">
        <v>309</v>
      </c>
      <c r="AA5420" s="128">
        <v>1</v>
      </c>
      <c r="AB5420" s="128">
        <v>84</v>
      </c>
      <c r="AD5420" s="126" t="s">
        <v>562</v>
      </c>
      <c r="AG5420" s="127"/>
      <c r="AI5420" s="127"/>
    </row>
    <row r="5421" spans="1:35" ht="14.85" customHeight="1">
      <c r="A5421" s="130">
        <v>5005720</v>
      </c>
      <c r="B5421" s="126" t="s">
        <v>10397</v>
      </c>
      <c r="C5421" s="126" t="s">
        <v>10398</v>
      </c>
      <c r="D5421" s="126" t="s">
        <v>10399</v>
      </c>
      <c r="E5421" s="126" t="s">
        <v>288</v>
      </c>
      <c r="F5421" s="126" t="s">
        <v>416</v>
      </c>
      <c r="G5421" s="126" t="s">
        <v>417</v>
      </c>
      <c r="H5421" s="126" t="s">
        <v>126</v>
      </c>
      <c r="I5421" s="126" t="s">
        <v>126</v>
      </c>
      <c r="J5421" s="126" t="s">
        <v>10372</v>
      </c>
      <c r="K5421" s="126" t="s">
        <v>747</v>
      </c>
      <c r="L5421" s="126" t="s">
        <v>10373</v>
      </c>
      <c r="M5421" s="130">
        <v>58.64</v>
      </c>
      <c r="O5421" s="126" t="s">
        <v>587</v>
      </c>
      <c r="P5421" s="130">
        <v>0</v>
      </c>
      <c r="S5421" s="130">
        <v>0</v>
      </c>
      <c r="V5421" s="130">
        <v>58.64</v>
      </c>
      <c r="X5421" s="126" t="s">
        <v>588</v>
      </c>
      <c r="Z5421" s="127"/>
      <c r="AA5421" s="128">
        <v>1</v>
      </c>
      <c r="AB5421" s="128">
        <v>12</v>
      </c>
      <c r="AD5421" s="126" t="s">
        <v>562</v>
      </c>
      <c r="AG5421" s="127"/>
      <c r="AI5421" s="127"/>
    </row>
    <row r="5422" spans="1:35" ht="14.85" customHeight="1">
      <c r="A5422" s="130">
        <v>5005719</v>
      </c>
      <c r="B5422" s="126" t="s">
        <v>10400</v>
      </c>
      <c r="C5422" s="126" t="s">
        <v>10401</v>
      </c>
      <c r="D5422" s="126" t="s">
        <v>10361</v>
      </c>
      <c r="E5422" s="126" t="s">
        <v>288</v>
      </c>
      <c r="F5422" s="126" t="s">
        <v>491</v>
      </c>
      <c r="G5422" s="126" t="s">
        <v>417</v>
      </c>
      <c r="H5422" s="126" t="s">
        <v>126</v>
      </c>
      <c r="I5422" s="126" t="s">
        <v>308</v>
      </c>
      <c r="J5422" s="126" t="s">
        <v>1535</v>
      </c>
      <c r="K5422" s="126" t="s">
        <v>504</v>
      </c>
      <c r="L5422" s="126" t="s">
        <v>505</v>
      </c>
      <c r="M5422" s="130">
        <v>2285.96</v>
      </c>
      <c r="N5422" s="126" t="s">
        <v>290</v>
      </c>
      <c r="O5422" s="126" t="s">
        <v>506</v>
      </c>
      <c r="P5422" s="130">
        <v>0</v>
      </c>
      <c r="S5422" s="130">
        <v>0</v>
      </c>
      <c r="V5422" s="130">
        <v>2539.96</v>
      </c>
      <c r="X5422" s="126" t="s">
        <v>1523</v>
      </c>
      <c r="Y5422" s="126" t="s">
        <v>517</v>
      </c>
      <c r="Z5422" s="127" t="s">
        <v>309</v>
      </c>
      <c r="AA5422" s="128">
        <v>1</v>
      </c>
      <c r="AB5422" s="128">
        <v>84</v>
      </c>
      <c r="AD5422" s="126" t="s">
        <v>562</v>
      </c>
      <c r="AG5422" s="127"/>
      <c r="AI5422" s="127"/>
    </row>
    <row r="5423" spans="1:35" ht="14.85" customHeight="1">
      <c r="A5423" s="130">
        <v>5005717</v>
      </c>
      <c r="B5423" s="126" t="s">
        <v>10402</v>
      </c>
      <c r="C5423" s="126" t="s">
        <v>10403</v>
      </c>
      <c r="D5423" s="126" t="s">
        <v>10404</v>
      </c>
      <c r="E5423" s="126" t="s">
        <v>288</v>
      </c>
      <c r="F5423" s="126" t="s">
        <v>491</v>
      </c>
      <c r="G5423" s="126" t="s">
        <v>417</v>
      </c>
      <c r="H5423" s="126" t="s">
        <v>126</v>
      </c>
      <c r="I5423" s="126" t="s">
        <v>126</v>
      </c>
      <c r="J5423" s="126" t="s">
        <v>1535</v>
      </c>
      <c r="K5423" s="126" t="s">
        <v>504</v>
      </c>
      <c r="L5423" s="126" t="s">
        <v>505</v>
      </c>
      <c r="M5423" s="130">
        <v>2647.08</v>
      </c>
      <c r="N5423" s="126" t="s">
        <v>290</v>
      </c>
      <c r="O5423" s="126" t="s">
        <v>506</v>
      </c>
      <c r="P5423" s="130">
        <v>0</v>
      </c>
      <c r="S5423" s="130">
        <v>0</v>
      </c>
      <c r="V5423" s="130">
        <v>2941.2</v>
      </c>
      <c r="X5423" s="126" t="s">
        <v>1523</v>
      </c>
      <c r="Y5423" s="126" t="s">
        <v>517</v>
      </c>
      <c r="Z5423" s="127" t="s">
        <v>309</v>
      </c>
      <c r="AA5423" s="128">
        <v>1</v>
      </c>
      <c r="AB5423" s="128">
        <v>84</v>
      </c>
      <c r="AD5423" s="126" t="s">
        <v>562</v>
      </c>
      <c r="AG5423" s="127"/>
      <c r="AI5423" s="127"/>
    </row>
    <row r="5424" spans="1:35" ht="14.85" customHeight="1">
      <c r="A5424" s="130">
        <v>5005716</v>
      </c>
      <c r="B5424" s="126" t="s">
        <v>10405</v>
      </c>
      <c r="C5424" s="126" t="s">
        <v>10398</v>
      </c>
      <c r="D5424" s="126" t="s">
        <v>10406</v>
      </c>
      <c r="E5424" s="126" t="s">
        <v>288</v>
      </c>
      <c r="F5424" s="126" t="s">
        <v>416</v>
      </c>
      <c r="G5424" s="126" t="s">
        <v>417</v>
      </c>
      <c r="H5424" s="126" t="s">
        <v>126</v>
      </c>
      <c r="I5424" s="126" t="s">
        <v>126</v>
      </c>
      <c r="J5424" s="126" t="s">
        <v>10372</v>
      </c>
      <c r="K5424" s="126" t="s">
        <v>747</v>
      </c>
      <c r="L5424" s="126" t="s">
        <v>10373</v>
      </c>
      <c r="M5424" s="130">
        <v>58.64</v>
      </c>
      <c r="O5424" s="126" t="s">
        <v>587</v>
      </c>
      <c r="P5424" s="130">
        <v>0</v>
      </c>
      <c r="S5424" s="130">
        <v>0</v>
      </c>
      <c r="V5424" s="130">
        <v>58.64</v>
      </c>
      <c r="X5424" s="126" t="s">
        <v>588</v>
      </c>
      <c r="Z5424" s="127"/>
      <c r="AA5424" s="128">
        <v>1</v>
      </c>
      <c r="AB5424" s="128">
        <v>12</v>
      </c>
      <c r="AD5424" s="126" t="s">
        <v>562</v>
      </c>
      <c r="AG5424" s="127"/>
      <c r="AI5424" s="127"/>
    </row>
    <row r="5425" spans="1:35" ht="14.85" customHeight="1">
      <c r="A5425" s="130">
        <v>5005715</v>
      </c>
      <c r="B5425" s="126" t="s">
        <v>10407</v>
      </c>
      <c r="C5425" s="126" t="s">
        <v>10408</v>
      </c>
      <c r="D5425" s="126" t="s">
        <v>10409</v>
      </c>
      <c r="E5425" s="126" t="s">
        <v>288</v>
      </c>
      <c r="F5425" s="126" t="s">
        <v>416</v>
      </c>
      <c r="G5425" s="126" t="s">
        <v>417</v>
      </c>
      <c r="H5425" s="126" t="s">
        <v>126</v>
      </c>
      <c r="I5425" s="126" t="s">
        <v>126</v>
      </c>
      <c r="J5425" s="126" t="s">
        <v>7035</v>
      </c>
      <c r="K5425" s="126" t="s">
        <v>420</v>
      </c>
      <c r="L5425" s="126" t="s">
        <v>3619</v>
      </c>
      <c r="M5425" s="130">
        <v>972.76</v>
      </c>
      <c r="O5425" s="126" t="s">
        <v>422</v>
      </c>
      <c r="P5425" s="130">
        <v>0</v>
      </c>
      <c r="S5425" s="130">
        <v>0</v>
      </c>
      <c r="V5425" s="130">
        <v>972.76</v>
      </c>
      <c r="X5425" s="126" t="s">
        <v>4254</v>
      </c>
      <c r="Z5425" s="127"/>
      <c r="AA5425" s="128">
        <v>1</v>
      </c>
      <c r="AB5425" s="128">
        <v>12</v>
      </c>
      <c r="AD5425" s="126" t="s">
        <v>562</v>
      </c>
      <c r="AG5425" s="127"/>
      <c r="AI5425" s="127"/>
    </row>
    <row r="5426" spans="1:35" ht="14.85" customHeight="1">
      <c r="A5426" s="130">
        <v>5005714</v>
      </c>
      <c r="B5426" s="126" t="s">
        <v>10410</v>
      </c>
      <c r="C5426" s="126" t="s">
        <v>10411</v>
      </c>
      <c r="D5426" s="126" t="s">
        <v>10412</v>
      </c>
      <c r="E5426" s="126" t="s">
        <v>288</v>
      </c>
      <c r="F5426" s="126" t="s">
        <v>416</v>
      </c>
      <c r="G5426" s="126" t="s">
        <v>417</v>
      </c>
      <c r="H5426" s="126" t="s">
        <v>126</v>
      </c>
      <c r="I5426" s="126" t="s">
        <v>126</v>
      </c>
      <c r="J5426" s="126" t="s">
        <v>7035</v>
      </c>
      <c r="K5426" s="126" t="s">
        <v>420</v>
      </c>
      <c r="L5426" s="126" t="s">
        <v>3619</v>
      </c>
      <c r="M5426" s="130">
        <v>1557.92</v>
      </c>
      <c r="O5426" s="126" t="s">
        <v>422</v>
      </c>
      <c r="P5426" s="130">
        <v>0</v>
      </c>
      <c r="S5426" s="130">
        <v>0</v>
      </c>
      <c r="V5426" s="130">
        <v>2197.79</v>
      </c>
      <c r="X5426" s="126" t="s">
        <v>1034</v>
      </c>
      <c r="Z5426" s="127"/>
      <c r="AA5426" s="128">
        <v>1</v>
      </c>
      <c r="AB5426" s="128">
        <v>12</v>
      </c>
      <c r="AD5426" s="126" t="s">
        <v>562</v>
      </c>
      <c r="AG5426" s="127"/>
      <c r="AI5426" s="127"/>
    </row>
    <row r="5427" spans="1:35" ht="14.85" customHeight="1">
      <c r="A5427" s="130">
        <v>5005713</v>
      </c>
      <c r="B5427" s="126" t="s">
        <v>10413</v>
      </c>
      <c r="C5427" s="126" t="s">
        <v>10403</v>
      </c>
      <c r="D5427" s="126" t="s">
        <v>10414</v>
      </c>
      <c r="E5427" s="126" t="s">
        <v>288</v>
      </c>
      <c r="F5427" s="126" t="s">
        <v>491</v>
      </c>
      <c r="G5427" s="126" t="s">
        <v>417</v>
      </c>
      <c r="H5427" s="126" t="s">
        <v>126</v>
      </c>
      <c r="I5427" s="126" t="s">
        <v>126</v>
      </c>
      <c r="J5427" s="126" t="s">
        <v>1535</v>
      </c>
      <c r="K5427" s="126" t="s">
        <v>504</v>
      </c>
      <c r="L5427" s="126" t="s">
        <v>505</v>
      </c>
      <c r="M5427" s="130">
        <v>2351.6999999999998</v>
      </c>
      <c r="N5427" s="126" t="s">
        <v>290</v>
      </c>
      <c r="O5427" s="126" t="s">
        <v>506</v>
      </c>
      <c r="P5427" s="130">
        <v>0</v>
      </c>
      <c r="S5427" s="130">
        <v>0</v>
      </c>
      <c r="V5427" s="130">
        <v>2613</v>
      </c>
      <c r="X5427" s="126" t="s">
        <v>1523</v>
      </c>
      <c r="Y5427" s="126" t="s">
        <v>517</v>
      </c>
      <c r="Z5427" s="127" t="s">
        <v>309</v>
      </c>
      <c r="AA5427" s="128">
        <v>1</v>
      </c>
      <c r="AB5427" s="128">
        <v>84</v>
      </c>
      <c r="AD5427" s="126" t="s">
        <v>562</v>
      </c>
      <c r="AG5427" s="127"/>
      <c r="AI5427" s="127"/>
    </row>
    <row r="5428" spans="1:35" ht="14.85" customHeight="1">
      <c r="A5428" s="130">
        <v>5003385</v>
      </c>
      <c r="B5428" s="126" t="s">
        <v>10415</v>
      </c>
      <c r="C5428" s="126" t="s">
        <v>10416</v>
      </c>
      <c r="E5428" s="126" t="s">
        <v>288</v>
      </c>
      <c r="F5428" s="126" t="s">
        <v>364</v>
      </c>
      <c r="G5428" s="126" t="s">
        <v>417</v>
      </c>
      <c r="H5428" s="126" t="s">
        <v>126</v>
      </c>
      <c r="I5428" s="126" t="s">
        <v>126</v>
      </c>
      <c r="J5428" s="126" t="s">
        <v>466</v>
      </c>
      <c r="K5428" s="126" t="s">
        <v>467</v>
      </c>
      <c r="L5428" s="126" t="s">
        <v>468</v>
      </c>
      <c r="M5428" s="130">
        <v>9739.52</v>
      </c>
      <c r="O5428" s="126" t="s">
        <v>486</v>
      </c>
      <c r="P5428" s="130">
        <v>0</v>
      </c>
      <c r="S5428" s="130">
        <v>0</v>
      </c>
      <c r="V5428" s="130">
        <v>14511.29</v>
      </c>
      <c r="X5428" s="126" t="s">
        <v>549</v>
      </c>
      <c r="Z5428" s="127"/>
      <c r="AA5428" s="128">
        <v>2</v>
      </c>
      <c r="AB5428" s="128">
        <v>60</v>
      </c>
      <c r="AC5428" s="126" t="s">
        <v>366</v>
      </c>
      <c r="AD5428" s="126" t="s">
        <v>562</v>
      </c>
      <c r="AG5428" s="127"/>
      <c r="AI5428" s="127"/>
    </row>
    <row r="5429" spans="1:35" ht="14.85" customHeight="1">
      <c r="A5429" s="130">
        <v>5005456</v>
      </c>
      <c r="B5429" s="126" t="s">
        <v>10417</v>
      </c>
      <c r="C5429" s="126" t="s">
        <v>10418</v>
      </c>
      <c r="D5429" s="126" t="s">
        <v>10419</v>
      </c>
      <c r="E5429" s="126" t="s">
        <v>288</v>
      </c>
      <c r="F5429" s="126" t="s">
        <v>522</v>
      </c>
      <c r="G5429" s="126" t="s">
        <v>1342</v>
      </c>
      <c r="H5429" s="126" t="s">
        <v>524</v>
      </c>
      <c r="I5429" s="126" t="s">
        <v>418</v>
      </c>
      <c r="J5429" s="126" t="s">
        <v>10420</v>
      </c>
      <c r="K5429" s="126" t="s">
        <v>420</v>
      </c>
      <c r="L5429" s="126" t="s">
        <v>10421</v>
      </c>
      <c r="M5429" s="130">
        <v>941.29</v>
      </c>
      <c r="N5429" s="126" t="s">
        <v>290</v>
      </c>
      <c r="O5429" s="126" t="s">
        <v>528</v>
      </c>
      <c r="P5429" s="130">
        <v>0</v>
      </c>
      <c r="S5429" s="130">
        <v>0</v>
      </c>
      <c r="V5429" s="130">
        <v>941.29</v>
      </c>
      <c r="X5429" s="126" t="s">
        <v>1344</v>
      </c>
      <c r="Z5429" s="127"/>
      <c r="AA5429" s="128"/>
      <c r="AB5429" s="128"/>
      <c r="AD5429" s="126" t="s">
        <v>562</v>
      </c>
      <c r="AG5429" s="127"/>
      <c r="AI5429" s="127"/>
    </row>
    <row r="5430" spans="1:35" ht="14.85" customHeight="1">
      <c r="A5430" s="130">
        <v>5005455</v>
      </c>
      <c r="B5430" s="126" t="s">
        <v>413</v>
      </c>
      <c r="C5430" s="126" t="s">
        <v>10422</v>
      </c>
      <c r="D5430" s="126" t="s">
        <v>10423</v>
      </c>
      <c r="E5430" s="126" t="s">
        <v>288</v>
      </c>
      <c r="F5430" s="126" t="s">
        <v>364</v>
      </c>
      <c r="G5430" s="126" t="s">
        <v>417</v>
      </c>
      <c r="H5430" s="126" t="s">
        <v>126</v>
      </c>
      <c r="I5430" s="126" t="s">
        <v>126</v>
      </c>
      <c r="J5430" s="126" t="s">
        <v>484</v>
      </c>
      <c r="K5430" s="126" t="s">
        <v>443</v>
      </c>
      <c r="L5430" s="126" t="s">
        <v>485</v>
      </c>
      <c r="M5430" s="130">
        <v>6817.39</v>
      </c>
      <c r="O5430" s="126" t="s">
        <v>486</v>
      </c>
      <c r="P5430" s="130">
        <v>0</v>
      </c>
      <c r="S5430" s="130">
        <v>0</v>
      </c>
      <c r="V5430" s="130">
        <v>6817.39</v>
      </c>
      <c r="X5430" s="126" t="s">
        <v>487</v>
      </c>
      <c r="Z5430" s="127"/>
      <c r="AA5430" s="128">
        <v>1</v>
      </c>
      <c r="AB5430" s="128">
        <v>60</v>
      </c>
      <c r="AC5430" s="126" t="s">
        <v>366</v>
      </c>
      <c r="AD5430" s="126" t="s">
        <v>1801</v>
      </c>
      <c r="AG5430" s="127"/>
      <c r="AI5430" s="127"/>
    </row>
    <row r="5431" spans="1:35" ht="14.85" customHeight="1">
      <c r="A5431" s="130">
        <v>5005454</v>
      </c>
      <c r="B5431" s="126" t="s">
        <v>413</v>
      </c>
      <c r="C5431" s="126" t="s">
        <v>10422</v>
      </c>
      <c r="D5431" s="126" t="s">
        <v>10423</v>
      </c>
      <c r="E5431" s="126" t="s">
        <v>288</v>
      </c>
      <c r="F5431" s="126" t="s">
        <v>364</v>
      </c>
      <c r="G5431" s="126" t="s">
        <v>417</v>
      </c>
      <c r="H5431" s="126" t="s">
        <v>126</v>
      </c>
      <c r="I5431" s="126" t="s">
        <v>126</v>
      </c>
      <c r="J5431" s="126" t="s">
        <v>484</v>
      </c>
      <c r="K5431" s="126" t="s">
        <v>443</v>
      </c>
      <c r="L5431" s="126" t="s">
        <v>485</v>
      </c>
      <c r="M5431" s="130">
        <v>6817.39</v>
      </c>
      <c r="O5431" s="126" t="s">
        <v>486</v>
      </c>
      <c r="P5431" s="130">
        <v>0</v>
      </c>
      <c r="S5431" s="130">
        <v>0</v>
      </c>
      <c r="V5431" s="130">
        <v>6817.39</v>
      </c>
      <c r="X5431" s="126" t="s">
        <v>549</v>
      </c>
      <c r="Z5431" s="127"/>
      <c r="AA5431" s="128">
        <v>2</v>
      </c>
      <c r="AB5431" s="128">
        <v>60</v>
      </c>
      <c r="AC5431" s="126" t="s">
        <v>366</v>
      </c>
      <c r="AD5431" s="126" t="s">
        <v>1801</v>
      </c>
      <c r="AG5431" s="127"/>
      <c r="AI5431" s="127"/>
    </row>
    <row r="5432" spans="1:35" ht="14.85" customHeight="1">
      <c r="A5432" s="130">
        <v>5005558</v>
      </c>
      <c r="B5432" s="126" t="s">
        <v>10424</v>
      </c>
      <c r="C5432" s="126" t="s">
        <v>10425</v>
      </c>
      <c r="D5432" s="126" t="s">
        <v>10426</v>
      </c>
      <c r="E5432" s="126" t="s">
        <v>288</v>
      </c>
      <c r="F5432" s="126" t="s">
        <v>416</v>
      </c>
      <c r="G5432" s="126" t="s">
        <v>417</v>
      </c>
      <c r="H5432" s="126" t="s">
        <v>126</v>
      </c>
      <c r="I5432" s="126" t="s">
        <v>126</v>
      </c>
      <c r="J5432" s="126" t="s">
        <v>419</v>
      </c>
      <c r="K5432" s="126" t="s">
        <v>420</v>
      </c>
      <c r="L5432" s="126" t="s">
        <v>421</v>
      </c>
      <c r="M5432" s="130">
        <v>82.78</v>
      </c>
      <c r="O5432" s="126" t="s">
        <v>587</v>
      </c>
      <c r="P5432" s="130">
        <v>0</v>
      </c>
      <c r="S5432" s="130">
        <v>0</v>
      </c>
      <c r="V5432" s="130">
        <v>82.78</v>
      </c>
      <c r="X5432" s="126" t="s">
        <v>588</v>
      </c>
      <c r="Z5432" s="127"/>
      <c r="AA5432" s="128">
        <v>1</v>
      </c>
      <c r="AB5432" s="128">
        <v>12</v>
      </c>
      <c r="AD5432" s="126" t="s">
        <v>562</v>
      </c>
      <c r="AG5432" s="127"/>
      <c r="AI5432" s="127"/>
    </row>
    <row r="5433" spans="1:35" ht="14.85" customHeight="1">
      <c r="A5433" s="130">
        <v>5005557</v>
      </c>
      <c r="B5433" s="126" t="s">
        <v>10427</v>
      </c>
      <c r="C5433" s="126" t="s">
        <v>10428</v>
      </c>
      <c r="D5433" s="126" t="s">
        <v>10429</v>
      </c>
      <c r="E5433" s="126" t="s">
        <v>288</v>
      </c>
      <c r="F5433" s="126" t="s">
        <v>364</v>
      </c>
      <c r="G5433" s="126" t="s">
        <v>417</v>
      </c>
      <c r="H5433" s="126" t="s">
        <v>126</v>
      </c>
      <c r="I5433" s="126" t="s">
        <v>126</v>
      </c>
      <c r="J5433" s="126" t="s">
        <v>3583</v>
      </c>
      <c r="K5433" s="126" t="s">
        <v>467</v>
      </c>
      <c r="L5433" s="126" t="s">
        <v>3584</v>
      </c>
      <c r="M5433" s="130">
        <v>9739.52</v>
      </c>
      <c r="O5433" s="126" t="s">
        <v>486</v>
      </c>
      <c r="P5433" s="130">
        <v>0</v>
      </c>
      <c r="S5433" s="130">
        <v>0</v>
      </c>
      <c r="V5433" s="130">
        <v>10093.98</v>
      </c>
      <c r="X5433" s="126" t="s">
        <v>549</v>
      </c>
      <c r="Z5433" s="127"/>
      <c r="AA5433" s="128">
        <v>2</v>
      </c>
      <c r="AB5433" s="128">
        <v>60</v>
      </c>
      <c r="AC5433" s="126" t="s">
        <v>366</v>
      </c>
      <c r="AD5433" s="126" t="s">
        <v>562</v>
      </c>
      <c r="AG5433" s="127"/>
      <c r="AI5433" s="127"/>
    </row>
    <row r="5434" spans="1:35" ht="14.85" customHeight="1">
      <c r="A5434" s="130">
        <v>5006211</v>
      </c>
      <c r="B5434" s="126" t="s">
        <v>9684</v>
      </c>
      <c r="C5434" s="126" t="s">
        <v>10430</v>
      </c>
      <c r="D5434" s="126" t="s">
        <v>10431</v>
      </c>
      <c r="E5434" s="126" t="s">
        <v>288</v>
      </c>
      <c r="F5434" s="126" t="s">
        <v>416</v>
      </c>
      <c r="G5434" s="126" t="s">
        <v>417</v>
      </c>
      <c r="H5434" s="126" t="s">
        <v>126</v>
      </c>
      <c r="I5434" s="126" t="s">
        <v>126</v>
      </c>
      <c r="J5434" s="126" t="s">
        <v>1086</v>
      </c>
      <c r="K5434" s="126" t="s">
        <v>747</v>
      </c>
      <c r="L5434" s="126" t="s">
        <v>1087</v>
      </c>
      <c r="M5434" s="130">
        <v>389.76</v>
      </c>
      <c r="O5434" s="126" t="s">
        <v>3131</v>
      </c>
      <c r="P5434" s="130">
        <v>0</v>
      </c>
      <c r="S5434" s="130">
        <v>0</v>
      </c>
      <c r="V5434" s="130">
        <v>742.36</v>
      </c>
      <c r="X5434" s="126" t="s">
        <v>3132</v>
      </c>
      <c r="Z5434" s="127"/>
      <c r="AA5434" s="128">
        <v>1</v>
      </c>
      <c r="AB5434" s="128">
        <v>12</v>
      </c>
      <c r="AD5434" s="126" t="s">
        <v>562</v>
      </c>
      <c r="AG5434" s="127"/>
      <c r="AI5434" s="127"/>
    </row>
    <row r="5435" spans="1:35" ht="14.85" customHeight="1">
      <c r="A5435" s="130">
        <v>5005015</v>
      </c>
      <c r="B5435" s="126" t="s">
        <v>10432</v>
      </c>
      <c r="C5435" s="126" t="s">
        <v>10433</v>
      </c>
      <c r="D5435" s="126" t="s">
        <v>10434</v>
      </c>
      <c r="E5435" s="126" t="s">
        <v>288</v>
      </c>
      <c r="F5435" s="126" t="s">
        <v>491</v>
      </c>
      <c r="G5435" s="126" t="s">
        <v>417</v>
      </c>
      <c r="H5435" s="126" t="s">
        <v>126</v>
      </c>
      <c r="I5435" s="126" t="s">
        <v>126</v>
      </c>
      <c r="J5435" s="126" t="s">
        <v>514</v>
      </c>
      <c r="K5435" s="126" t="s">
        <v>504</v>
      </c>
      <c r="L5435" s="126" t="s">
        <v>515</v>
      </c>
      <c r="M5435" s="130">
        <v>7757.55</v>
      </c>
      <c r="N5435" s="126" t="s">
        <v>290</v>
      </c>
      <c r="O5435" s="126" t="s">
        <v>844</v>
      </c>
      <c r="P5435" s="130">
        <v>0</v>
      </c>
      <c r="S5435" s="130">
        <v>0</v>
      </c>
      <c r="V5435" s="130">
        <v>8619.5</v>
      </c>
      <c r="X5435" s="126" t="s">
        <v>845</v>
      </c>
      <c r="Y5435" s="126" t="s">
        <v>517</v>
      </c>
      <c r="Z5435" s="127" t="s">
        <v>309</v>
      </c>
      <c r="AA5435" s="128">
        <v>1</v>
      </c>
      <c r="AB5435" s="128">
        <v>84</v>
      </c>
      <c r="AD5435" s="126" t="s">
        <v>562</v>
      </c>
      <c r="AG5435" s="127"/>
      <c r="AI5435" s="127"/>
    </row>
    <row r="5436" spans="1:35" ht="14.85" customHeight="1">
      <c r="A5436" s="130">
        <v>5005014</v>
      </c>
      <c r="B5436" s="126" t="s">
        <v>10435</v>
      </c>
      <c r="C5436" s="126" t="s">
        <v>10436</v>
      </c>
      <c r="D5436" s="126" t="s">
        <v>10437</v>
      </c>
      <c r="E5436" s="126" t="s">
        <v>288</v>
      </c>
      <c r="F5436" s="126" t="s">
        <v>491</v>
      </c>
      <c r="G5436" s="126" t="s">
        <v>417</v>
      </c>
      <c r="H5436" s="126" t="s">
        <v>126</v>
      </c>
      <c r="I5436" s="126" t="s">
        <v>126</v>
      </c>
      <c r="J5436" s="126" t="s">
        <v>2044</v>
      </c>
      <c r="K5436" s="126" t="s">
        <v>984</v>
      </c>
      <c r="L5436" s="126" t="s">
        <v>8979</v>
      </c>
      <c r="M5436" s="130">
        <v>3408.16</v>
      </c>
      <c r="O5436" s="126" t="s">
        <v>492</v>
      </c>
      <c r="P5436" s="130">
        <v>0</v>
      </c>
      <c r="S5436" s="130">
        <v>0</v>
      </c>
      <c r="V5436" s="130">
        <v>3408.16</v>
      </c>
      <c r="X5436" s="126" t="s">
        <v>493</v>
      </c>
      <c r="Z5436" s="127"/>
      <c r="AA5436" s="128">
        <v>1</v>
      </c>
      <c r="AB5436" s="128">
        <v>60</v>
      </c>
      <c r="AD5436" s="126" t="s">
        <v>562</v>
      </c>
      <c r="AG5436" s="127"/>
      <c r="AI5436" s="127"/>
    </row>
    <row r="5437" spans="1:35" ht="14.85" customHeight="1">
      <c r="A5437" s="130">
        <v>5005013</v>
      </c>
      <c r="B5437" s="126" t="s">
        <v>10438</v>
      </c>
      <c r="C5437" s="126" t="s">
        <v>10439</v>
      </c>
      <c r="D5437" s="126" t="s">
        <v>10440</v>
      </c>
      <c r="E5437" s="126" t="s">
        <v>288</v>
      </c>
      <c r="F5437" s="126" t="s">
        <v>416</v>
      </c>
      <c r="G5437" s="126" t="s">
        <v>417</v>
      </c>
      <c r="H5437" s="126" t="s">
        <v>126</v>
      </c>
      <c r="I5437" s="126" t="s">
        <v>126</v>
      </c>
      <c r="J5437" s="126" t="s">
        <v>10441</v>
      </c>
      <c r="K5437" s="126" t="s">
        <v>7040</v>
      </c>
      <c r="L5437" s="126" t="s">
        <v>931</v>
      </c>
      <c r="M5437" s="130">
        <v>340.48</v>
      </c>
      <c r="O5437" s="126" t="s">
        <v>4833</v>
      </c>
      <c r="P5437" s="130">
        <v>0</v>
      </c>
      <c r="S5437" s="130">
        <v>0</v>
      </c>
      <c r="V5437" s="130">
        <v>476.98</v>
      </c>
      <c r="X5437" s="126" t="s">
        <v>4834</v>
      </c>
      <c r="Z5437" s="127"/>
      <c r="AA5437" s="128">
        <v>1</v>
      </c>
      <c r="AB5437" s="128">
        <v>12</v>
      </c>
      <c r="AD5437" s="126" t="s">
        <v>562</v>
      </c>
      <c r="AG5437" s="127"/>
      <c r="AI5437" s="127"/>
    </row>
    <row r="5438" spans="1:35" ht="14.85" customHeight="1">
      <c r="A5438" s="130">
        <v>5005012</v>
      </c>
      <c r="B5438" s="126" t="s">
        <v>10442</v>
      </c>
      <c r="C5438" s="126" t="s">
        <v>10443</v>
      </c>
      <c r="D5438" s="126" t="s">
        <v>10444</v>
      </c>
      <c r="E5438" s="126" t="s">
        <v>288</v>
      </c>
      <c r="F5438" s="126" t="s">
        <v>491</v>
      </c>
      <c r="G5438" s="126" t="s">
        <v>417</v>
      </c>
      <c r="H5438" s="126" t="s">
        <v>126</v>
      </c>
      <c r="I5438" s="126" t="s">
        <v>126</v>
      </c>
      <c r="J5438" s="126" t="s">
        <v>754</v>
      </c>
      <c r="K5438" s="126" t="s">
        <v>504</v>
      </c>
      <c r="L5438" s="126" t="s">
        <v>755</v>
      </c>
      <c r="M5438" s="130">
        <v>7304.64</v>
      </c>
      <c r="N5438" s="126" t="s">
        <v>290</v>
      </c>
      <c r="O5438" s="126" t="s">
        <v>833</v>
      </c>
      <c r="P5438" s="130">
        <v>0</v>
      </c>
      <c r="S5438" s="130">
        <v>0</v>
      </c>
      <c r="V5438" s="130">
        <v>9572.9599999999991</v>
      </c>
      <c r="X5438" s="126" t="s">
        <v>834</v>
      </c>
      <c r="Z5438" s="127"/>
      <c r="AA5438" s="128">
        <v>1</v>
      </c>
      <c r="AB5438" s="128">
        <v>36</v>
      </c>
      <c r="AD5438" s="126" t="s">
        <v>562</v>
      </c>
      <c r="AG5438" s="127"/>
      <c r="AI5438" s="127"/>
    </row>
    <row r="5439" spans="1:35" ht="14.85" customHeight="1">
      <c r="A5439" s="130">
        <v>5005011</v>
      </c>
      <c r="B5439" s="126" t="s">
        <v>10445</v>
      </c>
      <c r="C5439" s="126" t="s">
        <v>10433</v>
      </c>
      <c r="D5439" s="126" t="s">
        <v>10446</v>
      </c>
      <c r="E5439" s="126" t="s">
        <v>288</v>
      </c>
      <c r="F5439" s="126" t="s">
        <v>491</v>
      </c>
      <c r="G5439" s="126" t="s">
        <v>417</v>
      </c>
      <c r="H5439" s="126" t="s">
        <v>126</v>
      </c>
      <c r="I5439" s="126" t="s">
        <v>126</v>
      </c>
      <c r="J5439" s="126" t="s">
        <v>514</v>
      </c>
      <c r="K5439" s="126" t="s">
        <v>504</v>
      </c>
      <c r="L5439" s="126" t="s">
        <v>515</v>
      </c>
      <c r="M5439" s="130">
        <v>33239.360000000001</v>
      </c>
      <c r="N5439" s="126" t="s">
        <v>290</v>
      </c>
      <c r="O5439" s="126" t="s">
        <v>1399</v>
      </c>
      <c r="P5439" s="130">
        <v>0</v>
      </c>
      <c r="S5439" s="130">
        <v>0</v>
      </c>
      <c r="V5439" s="130">
        <v>34988.800000000003</v>
      </c>
      <c r="X5439" s="126" t="s">
        <v>4481</v>
      </c>
      <c r="Y5439" s="126" t="s">
        <v>517</v>
      </c>
      <c r="Z5439" s="127" t="s">
        <v>296</v>
      </c>
      <c r="AA5439" s="128">
        <v>1</v>
      </c>
      <c r="AB5439" s="128">
        <v>84</v>
      </c>
      <c r="AD5439" s="126" t="s">
        <v>562</v>
      </c>
      <c r="AG5439" s="127"/>
      <c r="AI5439" s="127"/>
    </row>
    <row r="5440" spans="1:35" ht="14.85" customHeight="1">
      <c r="A5440" s="130">
        <v>5005010</v>
      </c>
      <c r="B5440" s="126" t="s">
        <v>10447</v>
      </c>
      <c r="C5440" s="126" t="s">
        <v>10448</v>
      </c>
      <c r="D5440" s="126" t="s">
        <v>10449</v>
      </c>
      <c r="E5440" s="126" t="s">
        <v>288</v>
      </c>
      <c r="F5440" s="126" t="s">
        <v>491</v>
      </c>
      <c r="G5440" s="126" t="s">
        <v>417</v>
      </c>
      <c r="H5440" s="126" t="s">
        <v>126</v>
      </c>
      <c r="I5440" s="126" t="s">
        <v>126</v>
      </c>
      <c r="J5440" s="126" t="s">
        <v>2044</v>
      </c>
      <c r="K5440" s="126" t="s">
        <v>984</v>
      </c>
      <c r="L5440" s="126" t="s">
        <v>8979</v>
      </c>
      <c r="M5440" s="130">
        <v>2714.29</v>
      </c>
      <c r="O5440" s="126" t="s">
        <v>492</v>
      </c>
      <c r="P5440" s="130">
        <v>0</v>
      </c>
      <c r="S5440" s="130">
        <v>0</v>
      </c>
      <c r="V5440" s="130">
        <v>2714.29</v>
      </c>
      <c r="X5440" s="126" t="s">
        <v>493</v>
      </c>
      <c r="Z5440" s="127"/>
      <c r="AA5440" s="128">
        <v>1</v>
      </c>
      <c r="AB5440" s="128">
        <v>60</v>
      </c>
      <c r="AD5440" s="126" t="s">
        <v>562</v>
      </c>
      <c r="AG5440" s="127"/>
      <c r="AI5440" s="127"/>
    </row>
    <row r="5441" spans="1:35" ht="14.85" customHeight="1">
      <c r="A5441" s="130">
        <v>5006990</v>
      </c>
      <c r="B5441" s="126" t="s">
        <v>413</v>
      </c>
      <c r="C5441" s="126" t="s">
        <v>10450</v>
      </c>
      <c r="D5441" s="126" t="s">
        <v>10451</v>
      </c>
      <c r="E5441" s="126" t="s">
        <v>288</v>
      </c>
      <c r="F5441" s="126" t="s">
        <v>522</v>
      </c>
      <c r="G5441" s="126" t="s">
        <v>10452</v>
      </c>
      <c r="H5441" s="126" t="s">
        <v>524</v>
      </c>
      <c r="I5441" s="126" t="s">
        <v>418</v>
      </c>
      <c r="J5441" s="126" t="s">
        <v>813</v>
      </c>
      <c r="K5441" s="126" t="s">
        <v>504</v>
      </c>
      <c r="L5441" s="126" t="s">
        <v>559</v>
      </c>
      <c r="M5441" s="130">
        <v>2247.42</v>
      </c>
      <c r="N5441" s="126" t="s">
        <v>290</v>
      </c>
      <c r="O5441" s="126" t="s">
        <v>621</v>
      </c>
      <c r="P5441" s="130">
        <v>0</v>
      </c>
      <c r="S5441" s="130">
        <v>0</v>
      </c>
      <c r="V5441" s="130">
        <v>2247.42</v>
      </c>
      <c r="X5441" s="126" t="s">
        <v>2855</v>
      </c>
      <c r="Z5441" s="127"/>
      <c r="AA5441" s="128"/>
      <c r="AB5441" s="128"/>
      <c r="AD5441" s="126" t="s">
        <v>1801</v>
      </c>
      <c r="AG5441" s="127"/>
      <c r="AI5441" s="127"/>
    </row>
    <row r="5442" spans="1:35" ht="14.85" customHeight="1">
      <c r="A5442" s="130">
        <v>5006989</v>
      </c>
      <c r="B5442" s="126" t="s">
        <v>10453</v>
      </c>
      <c r="C5442" s="126" t="s">
        <v>10454</v>
      </c>
      <c r="D5442" s="126" t="s">
        <v>10455</v>
      </c>
      <c r="E5442" s="126" t="s">
        <v>288</v>
      </c>
      <c r="F5442" s="126" t="s">
        <v>416</v>
      </c>
      <c r="G5442" s="126" t="s">
        <v>417</v>
      </c>
      <c r="H5442" s="126" t="s">
        <v>126</v>
      </c>
      <c r="I5442" s="126" t="s">
        <v>126</v>
      </c>
      <c r="J5442" s="126" t="s">
        <v>576</v>
      </c>
      <c r="K5442" s="126" t="s">
        <v>567</v>
      </c>
      <c r="L5442" s="126" t="s">
        <v>505</v>
      </c>
      <c r="M5442" s="130">
        <v>1459.89</v>
      </c>
      <c r="O5442" s="126" t="s">
        <v>427</v>
      </c>
      <c r="P5442" s="130">
        <v>0</v>
      </c>
      <c r="S5442" s="130">
        <v>0</v>
      </c>
      <c r="V5442" s="130">
        <v>1459.89</v>
      </c>
      <c r="X5442" s="126" t="s">
        <v>428</v>
      </c>
      <c r="Z5442" s="127"/>
      <c r="AA5442" s="128">
        <v>1</v>
      </c>
      <c r="AB5442" s="128">
        <v>12</v>
      </c>
      <c r="AD5442" s="126" t="s">
        <v>562</v>
      </c>
      <c r="AG5442" s="127"/>
      <c r="AI5442" s="127"/>
    </row>
    <row r="5443" spans="1:35" ht="14.85" customHeight="1">
      <c r="A5443" s="130">
        <v>5006988</v>
      </c>
      <c r="B5443" s="126" t="s">
        <v>10456</v>
      </c>
      <c r="C5443" s="126" t="s">
        <v>10457</v>
      </c>
      <c r="D5443" s="126" t="s">
        <v>10458</v>
      </c>
      <c r="E5443" s="126" t="s">
        <v>288</v>
      </c>
      <c r="F5443" s="126" t="s">
        <v>416</v>
      </c>
      <c r="G5443" s="126" t="s">
        <v>417</v>
      </c>
      <c r="H5443" s="126" t="s">
        <v>126</v>
      </c>
      <c r="I5443" s="126" t="s">
        <v>126</v>
      </c>
      <c r="J5443" s="126" t="s">
        <v>8259</v>
      </c>
      <c r="K5443" s="126" t="s">
        <v>504</v>
      </c>
      <c r="L5443" s="126" t="s">
        <v>8053</v>
      </c>
      <c r="M5443" s="130">
        <v>584.64</v>
      </c>
      <c r="O5443" s="126" t="s">
        <v>422</v>
      </c>
      <c r="P5443" s="130">
        <v>0</v>
      </c>
      <c r="S5443" s="130">
        <v>0</v>
      </c>
      <c r="V5443" s="130">
        <v>935.92</v>
      </c>
      <c r="X5443" s="126" t="s">
        <v>1885</v>
      </c>
      <c r="Z5443" s="127"/>
      <c r="AA5443" s="128">
        <v>1</v>
      </c>
      <c r="AB5443" s="128">
        <v>12</v>
      </c>
      <c r="AD5443" s="126" t="s">
        <v>562</v>
      </c>
      <c r="AG5443" s="127"/>
      <c r="AI5443" s="127"/>
    </row>
    <row r="5444" spans="1:35" ht="14.85" customHeight="1">
      <c r="A5444" s="130">
        <v>5006987</v>
      </c>
      <c r="B5444" s="126" t="s">
        <v>10459</v>
      </c>
      <c r="C5444" s="126" t="s">
        <v>10460</v>
      </c>
      <c r="D5444" s="126" t="s">
        <v>10461</v>
      </c>
      <c r="E5444" s="126" t="s">
        <v>288</v>
      </c>
      <c r="F5444" s="126" t="s">
        <v>364</v>
      </c>
      <c r="G5444" s="126" t="s">
        <v>417</v>
      </c>
      <c r="H5444" s="126" t="s">
        <v>126</v>
      </c>
      <c r="I5444" s="126" t="s">
        <v>126</v>
      </c>
      <c r="J5444" s="126" t="s">
        <v>8245</v>
      </c>
      <c r="K5444" s="126" t="s">
        <v>747</v>
      </c>
      <c r="L5444" s="126" t="s">
        <v>8246</v>
      </c>
      <c r="M5444" s="130">
        <v>4480</v>
      </c>
      <c r="O5444" s="126" t="s">
        <v>365</v>
      </c>
      <c r="P5444" s="130">
        <v>0</v>
      </c>
      <c r="S5444" s="130">
        <v>0</v>
      </c>
      <c r="V5444" s="130">
        <v>4480</v>
      </c>
      <c r="X5444" s="126" t="s">
        <v>469</v>
      </c>
      <c r="Z5444" s="127"/>
      <c r="AA5444" s="128">
        <v>1</v>
      </c>
      <c r="AB5444" s="128">
        <v>60</v>
      </c>
      <c r="AC5444" s="126" t="s">
        <v>366</v>
      </c>
      <c r="AD5444" s="126" t="s">
        <v>562</v>
      </c>
      <c r="AG5444" s="127"/>
      <c r="AI5444" s="127"/>
    </row>
    <row r="5445" spans="1:35" ht="14.85" customHeight="1">
      <c r="A5445" s="130">
        <v>5006986</v>
      </c>
      <c r="B5445" s="126" t="s">
        <v>413</v>
      </c>
      <c r="C5445" s="126" t="s">
        <v>10462</v>
      </c>
      <c r="D5445" s="126" t="s">
        <v>10463</v>
      </c>
      <c r="E5445" s="126" t="s">
        <v>288</v>
      </c>
      <c r="F5445" s="126" t="s">
        <v>491</v>
      </c>
      <c r="G5445" s="126" t="s">
        <v>417</v>
      </c>
      <c r="H5445" s="126" t="s">
        <v>126</v>
      </c>
      <c r="I5445" s="126" t="s">
        <v>126</v>
      </c>
      <c r="J5445" s="126" t="s">
        <v>2044</v>
      </c>
      <c r="K5445" s="126" t="s">
        <v>984</v>
      </c>
      <c r="L5445" s="126" t="s">
        <v>8979</v>
      </c>
      <c r="M5445" s="130">
        <v>7791.79</v>
      </c>
      <c r="N5445" s="126" t="s">
        <v>290</v>
      </c>
      <c r="O5445" s="126" t="s">
        <v>2388</v>
      </c>
      <c r="P5445" s="130">
        <v>0</v>
      </c>
      <c r="S5445" s="130">
        <v>0</v>
      </c>
      <c r="V5445" s="130">
        <v>7791.84</v>
      </c>
      <c r="X5445" s="126" t="s">
        <v>2389</v>
      </c>
      <c r="Y5445" s="126" t="s">
        <v>517</v>
      </c>
      <c r="Z5445" s="127"/>
      <c r="AA5445" s="128">
        <v>1</v>
      </c>
      <c r="AB5445" s="128">
        <v>60</v>
      </c>
      <c r="AD5445" s="126" t="s">
        <v>1801</v>
      </c>
      <c r="AG5445" s="127"/>
      <c r="AI5445" s="127"/>
    </row>
    <row r="5446" spans="1:35" ht="14.85" customHeight="1">
      <c r="A5446" s="130">
        <v>5006985</v>
      </c>
      <c r="B5446" s="126" t="s">
        <v>10464</v>
      </c>
      <c r="C5446" s="126" t="s">
        <v>10450</v>
      </c>
      <c r="D5446" s="126" t="s">
        <v>10465</v>
      </c>
      <c r="E5446" s="126" t="s">
        <v>288</v>
      </c>
      <c r="F5446" s="126" t="s">
        <v>522</v>
      </c>
      <c r="G5446" s="126" t="s">
        <v>2086</v>
      </c>
      <c r="H5446" s="126" t="s">
        <v>524</v>
      </c>
      <c r="I5446" s="126" t="s">
        <v>418</v>
      </c>
      <c r="J5446" s="126" t="s">
        <v>813</v>
      </c>
      <c r="K5446" s="126" t="s">
        <v>504</v>
      </c>
      <c r="L5446" s="126" t="s">
        <v>559</v>
      </c>
      <c r="M5446" s="130">
        <v>1115.42</v>
      </c>
      <c r="N5446" s="126" t="s">
        <v>290</v>
      </c>
      <c r="O5446" s="126" t="s">
        <v>621</v>
      </c>
      <c r="P5446" s="130">
        <v>0</v>
      </c>
      <c r="S5446" s="130">
        <v>0</v>
      </c>
      <c r="V5446" s="130">
        <v>1115.42</v>
      </c>
      <c r="X5446" s="126" t="s">
        <v>2855</v>
      </c>
      <c r="Z5446" s="127"/>
      <c r="AA5446" s="128"/>
      <c r="AB5446" s="128"/>
      <c r="AD5446" s="126" t="s">
        <v>562</v>
      </c>
      <c r="AG5446" s="127"/>
      <c r="AI5446" s="127"/>
    </row>
    <row r="5447" spans="1:35" ht="14.85" customHeight="1">
      <c r="A5447" s="130">
        <v>5006984</v>
      </c>
      <c r="B5447" s="126" t="s">
        <v>10466</v>
      </c>
      <c r="C5447" s="126" t="s">
        <v>10467</v>
      </c>
      <c r="D5447" s="126" t="s">
        <v>10468</v>
      </c>
      <c r="E5447" s="126" t="s">
        <v>288</v>
      </c>
      <c r="F5447" s="126" t="s">
        <v>416</v>
      </c>
      <c r="G5447" s="126" t="s">
        <v>417</v>
      </c>
      <c r="H5447" s="126" t="s">
        <v>126</v>
      </c>
      <c r="I5447" s="126" t="s">
        <v>126</v>
      </c>
      <c r="J5447" s="126" t="s">
        <v>576</v>
      </c>
      <c r="K5447" s="126" t="s">
        <v>567</v>
      </c>
      <c r="L5447" s="126" t="s">
        <v>505</v>
      </c>
      <c r="M5447" s="130">
        <v>2922.08</v>
      </c>
      <c r="O5447" s="126" t="s">
        <v>422</v>
      </c>
      <c r="P5447" s="130">
        <v>0</v>
      </c>
      <c r="S5447" s="130">
        <v>0</v>
      </c>
      <c r="V5447" s="130">
        <v>4672.96</v>
      </c>
      <c r="X5447" s="126" t="s">
        <v>946</v>
      </c>
      <c r="Z5447" s="127"/>
      <c r="AA5447" s="128">
        <v>1</v>
      </c>
      <c r="AB5447" s="128">
        <v>12</v>
      </c>
      <c r="AD5447" s="126" t="s">
        <v>562</v>
      </c>
      <c r="AG5447" s="127"/>
      <c r="AI5447" s="127"/>
    </row>
    <row r="5448" spans="1:35" ht="14.85" customHeight="1">
      <c r="A5448" s="130">
        <v>5006982</v>
      </c>
      <c r="B5448" s="126" t="s">
        <v>10469</v>
      </c>
      <c r="C5448" s="126" t="s">
        <v>10470</v>
      </c>
      <c r="D5448" s="126" t="s">
        <v>10471</v>
      </c>
      <c r="E5448" s="126" t="s">
        <v>288</v>
      </c>
      <c r="F5448" s="126" t="s">
        <v>416</v>
      </c>
      <c r="G5448" s="126" t="s">
        <v>417</v>
      </c>
      <c r="H5448" s="126" t="s">
        <v>126</v>
      </c>
      <c r="I5448" s="126" t="s">
        <v>126</v>
      </c>
      <c r="J5448" s="126" t="s">
        <v>8259</v>
      </c>
      <c r="K5448" s="126" t="s">
        <v>504</v>
      </c>
      <c r="L5448" s="126" t="s">
        <v>8053</v>
      </c>
      <c r="M5448" s="130">
        <v>682.08</v>
      </c>
      <c r="O5448" s="126" t="s">
        <v>422</v>
      </c>
      <c r="P5448" s="130">
        <v>0</v>
      </c>
      <c r="S5448" s="130">
        <v>0</v>
      </c>
      <c r="V5448" s="130">
        <v>981.2</v>
      </c>
      <c r="X5448" s="126" t="s">
        <v>423</v>
      </c>
      <c r="Z5448" s="127"/>
      <c r="AA5448" s="128">
        <v>1</v>
      </c>
      <c r="AB5448" s="128">
        <v>12</v>
      </c>
      <c r="AD5448" s="126" t="s">
        <v>562</v>
      </c>
      <c r="AG5448" s="127"/>
      <c r="AI5448" s="127"/>
    </row>
    <row r="5449" spans="1:35" ht="14.85" customHeight="1">
      <c r="A5449" s="130">
        <v>5006981</v>
      </c>
      <c r="B5449" s="126" t="s">
        <v>10472</v>
      </c>
      <c r="C5449" s="126" t="s">
        <v>10473</v>
      </c>
      <c r="D5449" s="126" t="s">
        <v>10474</v>
      </c>
      <c r="E5449" s="126" t="s">
        <v>288</v>
      </c>
      <c r="F5449" s="126" t="s">
        <v>364</v>
      </c>
      <c r="G5449" s="126" t="s">
        <v>417</v>
      </c>
      <c r="H5449" s="126" t="s">
        <v>126</v>
      </c>
      <c r="I5449" s="126" t="s">
        <v>126</v>
      </c>
      <c r="J5449" s="126" t="s">
        <v>8245</v>
      </c>
      <c r="K5449" s="126" t="s">
        <v>747</v>
      </c>
      <c r="L5449" s="126" t="s">
        <v>8246</v>
      </c>
      <c r="M5449" s="130">
        <v>4236.51</v>
      </c>
      <c r="O5449" s="126" t="s">
        <v>365</v>
      </c>
      <c r="P5449" s="130">
        <v>0</v>
      </c>
      <c r="S5449" s="130">
        <v>0</v>
      </c>
      <c r="V5449" s="130">
        <v>4236.51</v>
      </c>
      <c r="X5449" s="126" t="s">
        <v>469</v>
      </c>
      <c r="Z5449" s="127"/>
      <c r="AA5449" s="128">
        <v>1</v>
      </c>
      <c r="AB5449" s="128">
        <v>60</v>
      </c>
      <c r="AC5449" s="126" t="s">
        <v>366</v>
      </c>
      <c r="AD5449" s="126" t="s">
        <v>562</v>
      </c>
      <c r="AG5449" s="127"/>
      <c r="AI5449" s="127"/>
    </row>
    <row r="5450" spans="1:35" ht="14.85" customHeight="1">
      <c r="A5450" s="130">
        <v>5006980</v>
      </c>
      <c r="B5450" s="126" t="s">
        <v>10475</v>
      </c>
      <c r="C5450" s="126" t="s">
        <v>10476</v>
      </c>
      <c r="D5450" s="126" t="s">
        <v>10477</v>
      </c>
      <c r="E5450" s="126" t="s">
        <v>288</v>
      </c>
      <c r="F5450" s="126" t="s">
        <v>416</v>
      </c>
      <c r="G5450" s="126" t="s">
        <v>417</v>
      </c>
      <c r="H5450" s="126" t="s">
        <v>126</v>
      </c>
      <c r="I5450" s="126" t="s">
        <v>126</v>
      </c>
      <c r="J5450" s="126" t="s">
        <v>8780</v>
      </c>
      <c r="K5450" s="126" t="s">
        <v>526</v>
      </c>
      <c r="L5450" s="126" t="s">
        <v>5905</v>
      </c>
      <c r="M5450" s="130">
        <v>292.32</v>
      </c>
      <c r="O5450" s="126" t="s">
        <v>587</v>
      </c>
      <c r="P5450" s="130">
        <v>0</v>
      </c>
      <c r="S5450" s="130">
        <v>0</v>
      </c>
      <c r="V5450" s="130">
        <v>1227.1199999999999</v>
      </c>
      <c r="X5450" s="126" t="s">
        <v>5333</v>
      </c>
      <c r="Z5450" s="127"/>
      <c r="AA5450" s="128">
        <v>1</v>
      </c>
      <c r="AB5450" s="128">
        <v>12</v>
      </c>
      <c r="AD5450" s="126" t="s">
        <v>562</v>
      </c>
      <c r="AG5450" s="127"/>
      <c r="AI5450" s="127"/>
    </row>
    <row r="5451" spans="1:35" ht="14.85" customHeight="1">
      <c r="A5451" s="130">
        <v>5006979</v>
      </c>
      <c r="B5451" s="126" t="s">
        <v>10478</v>
      </c>
      <c r="C5451" s="126" t="s">
        <v>10479</v>
      </c>
      <c r="D5451" s="126" t="s">
        <v>9467</v>
      </c>
      <c r="E5451" s="126" t="s">
        <v>288</v>
      </c>
      <c r="F5451" s="126" t="s">
        <v>591</v>
      </c>
      <c r="G5451" s="126" t="s">
        <v>417</v>
      </c>
      <c r="H5451" s="126" t="s">
        <v>126</v>
      </c>
      <c r="I5451" s="126" t="s">
        <v>126</v>
      </c>
      <c r="J5451" s="126" t="s">
        <v>1199</v>
      </c>
      <c r="K5451" s="126" t="s">
        <v>959</v>
      </c>
      <c r="L5451" s="126" t="s">
        <v>1200</v>
      </c>
      <c r="M5451" s="130">
        <v>101774.39999999999</v>
      </c>
      <c r="N5451" s="126" t="s">
        <v>290</v>
      </c>
      <c r="O5451" s="126" t="s">
        <v>7820</v>
      </c>
      <c r="P5451" s="130">
        <v>0</v>
      </c>
      <c r="S5451" s="130">
        <v>0</v>
      </c>
      <c r="V5451" s="130">
        <v>109916.35</v>
      </c>
      <c r="X5451" s="126" t="s">
        <v>10480</v>
      </c>
      <c r="Y5451" s="126" t="s">
        <v>517</v>
      </c>
      <c r="Z5451" s="127"/>
      <c r="AA5451" s="128">
        <v>1</v>
      </c>
      <c r="AB5451" s="128">
        <v>84</v>
      </c>
      <c r="AD5451" s="126" t="s">
        <v>562</v>
      </c>
      <c r="AG5451" s="127"/>
      <c r="AI5451" s="127"/>
    </row>
    <row r="5452" spans="1:35" ht="14.85" customHeight="1">
      <c r="A5452" s="130">
        <v>5006978</v>
      </c>
      <c r="B5452" s="126" t="s">
        <v>10481</v>
      </c>
      <c r="C5452" s="126" t="s">
        <v>10482</v>
      </c>
      <c r="D5452" s="126" t="s">
        <v>10483</v>
      </c>
      <c r="E5452" s="126" t="s">
        <v>288</v>
      </c>
      <c r="F5452" s="126" t="s">
        <v>522</v>
      </c>
      <c r="G5452" s="126" t="s">
        <v>10484</v>
      </c>
      <c r="H5452" s="126" t="s">
        <v>524</v>
      </c>
      <c r="I5452" s="126" t="s">
        <v>418</v>
      </c>
      <c r="J5452" s="126" t="s">
        <v>813</v>
      </c>
      <c r="K5452" s="126" t="s">
        <v>504</v>
      </c>
      <c r="L5452" s="126" t="s">
        <v>559</v>
      </c>
      <c r="M5452" s="130">
        <v>268.92</v>
      </c>
      <c r="O5452" s="126" t="s">
        <v>528</v>
      </c>
      <c r="P5452" s="130">
        <v>0</v>
      </c>
      <c r="S5452" s="130">
        <v>0</v>
      </c>
      <c r="V5452" s="130">
        <v>526.67999999999995</v>
      </c>
      <c r="X5452" s="126" t="s">
        <v>8815</v>
      </c>
      <c r="Z5452" s="127"/>
      <c r="AA5452" s="128"/>
      <c r="AB5452" s="128"/>
      <c r="AD5452" s="126" t="s">
        <v>562</v>
      </c>
      <c r="AG5452" s="127"/>
      <c r="AI5452" s="127"/>
    </row>
    <row r="5453" spans="1:35" ht="14.85" customHeight="1">
      <c r="A5453" s="130">
        <v>5006977</v>
      </c>
      <c r="B5453" s="126" t="s">
        <v>10485</v>
      </c>
      <c r="C5453" s="126" t="s">
        <v>10486</v>
      </c>
      <c r="D5453" s="126" t="s">
        <v>10487</v>
      </c>
      <c r="E5453" s="126" t="s">
        <v>288</v>
      </c>
      <c r="F5453" s="126" t="s">
        <v>416</v>
      </c>
      <c r="G5453" s="126" t="s">
        <v>417</v>
      </c>
      <c r="H5453" s="126" t="s">
        <v>126</v>
      </c>
      <c r="I5453" s="126" t="s">
        <v>126</v>
      </c>
      <c r="J5453" s="126" t="s">
        <v>8780</v>
      </c>
      <c r="K5453" s="126" t="s">
        <v>526</v>
      </c>
      <c r="L5453" s="126" t="s">
        <v>5905</v>
      </c>
      <c r="M5453" s="130">
        <v>340.48</v>
      </c>
      <c r="O5453" s="126" t="s">
        <v>422</v>
      </c>
      <c r="P5453" s="130">
        <v>0</v>
      </c>
      <c r="S5453" s="130">
        <v>0</v>
      </c>
      <c r="V5453" s="130">
        <v>1029.42</v>
      </c>
      <c r="X5453" s="126" t="s">
        <v>497</v>
      </c>
      <c r="Z5453" s="127"/>
      <c r="AA5453" s="128">
        <v>1</v>
      </c>
      <c r="AB5453" s="128">
        <v>12</v>
      </c>
      <c r="AD5453" s="126" t="s">
        <v>562</v>
      </c>
      <c r="AG5453" s="127"/>
      <c r="AI5453" s="127"/>
    </row>
    <row r="5454" spans="1:35" ht="14.85" customHeight="1">
      <c r="A5454" s="130">
        <v>5006976</v>
      </c>
      <c r="B5454" s="126" t="s">
        <v>10488</v>
      </c>
      <c r="C5454" s="126" t="s">
        <v>10489</v>
      </c>
      <c r="D5454" s="126" t="s">
        <v>10490</v>
      </c>
      <c r="E5454" s="126" t="s">
        <v>288</v>
      </c>
      <c r="F5454" s="126" t="s">
        <v>416</v>
      </c>
      <c r="G5454" s="126" t="s">
        <v>417</v>
      </c>
      <c r="H5454" s="126" t="s">
        <v>126</v>
      </c>
      <c r="I5454" s="126" t="s">
        <v>126</v>
      </c>
      <c r="J5454" s="126" t="s">
        <v>8780</v>
      </c>
      <c r="K5454" s="126" t="s">
        <v>526</v>
      </c>
      <c r="L5454" s="126" t="s">
        <v>5905</v>
      </c>
      <c r="M5454" s="130">
        <v>194.88</v>
      </c>
      <c r="O5454" s="126" t="s">
        <v>6518</v>
      </c>
      <c r="P5454" s="130">
        <v>0</v>
      </c>
      <c r="S5454" s="130">
        <v>0</v>
      </c>
      <c r="V5454" s="130">
        <v>829.76</v>
      </c>
      <c r="X5454" s="126" t="s">
        <v>6519</v>
      </c>
      <c r="Z5454" s="127"/>
      <c r="AA5454" s="128">
        <v>1</v>
      </c>
      <c r="AB5454" s="128">
        <v>12</v>
      </c>
      <c r="AD5454" s="126" t="s">
        <v>562</v>
      </c>
      <c r="AG5454" s="127"/>
      <c r="AI5454" s="127"/>
    </row>
    <row r="5455" spans="1:35" ht="14.85" customHeight="1">
      <c r="A5455" s="130">
        <v>5006975</v>
      </c>
      <c r="B5455" s="126" t="s">
        <v>10491</v>
      </c>
      <c r="C5455" s="126" t="s">
        <v>10492</v>
      </c>
      <c r="D5455" s="126" t="s">
        <v>10493</v>
      </c>
      <c r="E5455" s="126" t="s">
        <v>288</v>
      </c>
      <c r="F5455" s="126" t="s">
        <v>522</v>
      </c>
      <c r="G5455" s="126" t="s">
        <v>458</v>
      </c>
      <c r="H5455" s="126" t="s">
        <v>605</v>
      </c>
      <c r="I5455" s="126" t="s">
        <v>418</v>
      </c>
      <c r="J5455" s="126" t="s">
        <v>597</v>
      </c>
      <c r="K5455" s="126" t="s">
        <v>504</v>
      </c>
      <c r="L5455" s="126" t="s">
        <v>598</v>
      </c>
      <c r="M5455" s="130">
        <v>263.07</v>
      </c>
      <c r="N5455" s="126" t="s">
        <v>290</v>
      </c>
      <c r="O5455" s="126" t="s">
        <v>528</v>
      </c>
      <c r="P5455" s="130">
        <v>0</v>
      </c>
      <c r="S5455" s="130">
        <v>0</v>
      </c>
      <c r="V5455" s="130">
        <v>263.07</v>
      </c>
      <c r="X5455" s="126" t="s">
        <v>606</v>
      </c>
      <c r="Z5455" s="127"/>
      <c r="AA5455" s="128"/>
      <c r="AB5455" s="128"/>
      <c r="AD5455" s="126" t="s">
        <v>562</v>
      </c>
      <c r="AG5455" s="127"/>
      <c r="AI5455" s="127"/>
    </row>
    <row r="5456" spans="1:35" ht="14.85" customHeight="1">
      <c r="A5456" s="130">
        <v>5006973</v>
      </c>
      <c r="B5456" s="126" t="s">
        <v>10494</v>
      </c>
      <c r="C5456" s="126" t="s">
        <v>10495</v>
      </c>
      <c r="D5456" s="126" t="s">
        <v>10496</v>
      </c>
      <c r="E5456" s="126" t="s">
        <v>288</v>
      </c>
      <c r="F5456" s="126" t="s">
        <v>591</v>
      </c>
      <c r="G5456" s="126" t="s">
        <v>417</v>
      </c>
      <c r="H5456" s="126" t="s">
        <v>126</v>
      </c>
      <c r="I5456" s="126" t="s">
        <v>126</v>
      </c>
      <c r="J5456" s="126" t="s">
        <v>592</v>
      </c>
      <c r="K5456" s="126" t="s">
        <v>558</v>
      </c>
      <c r="L5456" s="126" t="s">
        <v>593</v>
      </c>
      <c r="M5456" s="130">
        <v>682.08</v>
      </c>
      <c r="O5456" s="126" t="s">
        <v>667</v>
      </c>
      <c r="P5456" s="130">
        <v>0</v>
      </c>
      <c r="S5456" s="130">
        <v>0</v>
      </c>
      <c r="V5456" s="130">
        <v>1821.2</v>
      </c>
      <c r="X5456" s="126" t="s">
        <v>5119</v>
      </c>
      <c r="Z5456" s="127"/>
      <c r="AA5456" s="128">
        <v>6</v>
      </c>
      <c r="AB5456" s="128">
        <v>12</v>
      </c>
      <c r="AD5456" s="126" t="s">
        <v>562</v>
      </c>
      <c r="AG5456" s="127"/>
      <c r="AI5456" s="127"/>
    </row>
    <row r="5457" spans="1:35" ht="14.85" customHeight="1">
      <c r="A5457" s="130">
        <v>5006972</v>
      </c>
      <c r="B5457" s="126" t="s">
        <v>10497</v>
      </c>
      <c r="C5457" s="126" t="s">
        <v>10498</v>
      </c>
      <c r="D5457" s="126" t="s">
        <v>10477</v>
      </c>
      <c r="E5457" s="126" t="s">
        <v>288</v>
      </c>
      <c r="F5457" s="126" t="s">
        <v>416</v>
      </c>
      <c r="G5457" s="126" t="s">
        <v>417</v>
      </c>
      <c r="H5457" s="126" t="s">
        <v>126</v>
      </c>
      <c r="I5457" s="126" t="s">
        <v>126</v>
      </c>
      <c r="J5457" s="126" t="s">
        <v>8780</v>
      </c>
      <c r="K5457" s="126" t="s">
        <v>526</v>
      </c>
      <c r="L5457" s="126" t="s">
        <v>5905</v>
      </c>
      <c r="M5457" s="130">
        <v>292.32</v>
      </c>
      <c r="O5457" s="126" t="s">
        <v>587</v>
      </c>
      <c r="P5457" s="130">
        <v>0</v>
      </c>
      <c r="S5457" s="130">
        <v>0</v>
      </c>
      <c r="V5457" s="130">
        <v>612.58000000000004</v>
      </c>
      <c r="X5457" s="126" t="s">
        <v>5333</v>
      </c>
      <c r="Z5457" s="127"/>
      <c r="AA5457" s="128">
        <v>1</v>
      </c>
      <c r="AB5457" s="128">
        <v>12</v>
      </c>
      <c r="AD5457" s="126" t="s">
        <v>562</v>
      </c>
      <c r="AG5457" s="127"/>
      <c r="AI5457" s="127"/>
    </row>
    <row r="5458" spans="1:35" ht="14.85" customHeight="1">
      <c r="A5458" s="130">
        <v>5006971</v>
      </c>
      <c r="B5458" s="126" t="s">
        <v>10499</v>
      </c>
      <c r="C5458" s="126" t="s">
        <v>10500</v>
      </c>
      <c r="D5458" s="126" t="s">
        <v>10501</v>
      </c>
      <c r="E5458" s="126" t="s">
        <v>288</v>
      </c>
      <c r="F5458" s="126" t="s">
        <v>522</v>
      </c>
      <c r="G5458" s="126" t="s">
        <v>5035</v>
      </c>
      <c r="H5458" s="126" t="s">
        <v>974</v>
      </c>
      <c r="I5458" s="126" t="s">
        <v>418</v>
      </c>
      <c r="J5458" s="126" t="s">
        <v>9745</v>
      </c>
      <c r="K5458" s="126" t="s">
        <v>747</v>
      </c>
      <c r="L5458" s="126" t="s">
        <v>9746</v>
      </c>
      <c r="M5458" s="130">
        <v>1308.98</v>
      </c>
      <c r="N5458" s="126" t="s">
        <v>290</v>
      </c>
      <c r="O5458" s="126" t="s">
        <v>528</v>
      </c>
      <c r="P5458" s="130">
        <v>0</v>
      </c>
      <c r="S5458" s="130">
        <v>0</v>
      </c>
      <c r="V5458" s="130">
        <v>1308.98</v>
      </c>
      <c r="X5458" s="126" t="s">
        <v>10502</v>
      </c>
      <c r="Z5458" s="127"/>
      <c r="AA5458" s="128"/>
      <c r="AB5458" s="128"/>
      <c r="AD5458" s="126" t="s">
        <v>562</v>
      </c>
      <c r="AG5458" s="127"/>
      <c r="AI5458" s="127"/>
    </row>
    <row r="5459" spans="1:35" ht="14.85" customHeight="1">
      <c r="A5459" s="130">
        <v>5006970</v>
      </c>
      <c r="B5459" s="126" t="s">
        <v>10503</v>
      </c>
      <c r="C5459" s="126" t="s">
        <v>10504</v>
      </c>
      <c r="D5459" s="126" t="s">
        <v>8779</v>
      </c>
      <c r="E5459" s="126" t="s">
        <v>288</v>
      </c>
      <c r="F5459" s="126" t="s">
        <v>416</v>
      </c>
      <c r="G5459" s="126" t="s">
        <v>417</v>
      </c>
      <c r="H5459" s="126" t="s">
        <v>126</v>
      </c>
      <c r="I5459" s="126" t="s">
        <v>126</v>
      </c>
      <c r="J5459" s="126" t="s">
        <v>8780</v>
      </c>
      <c r="K5459" s="126" t="s">
        <v>526</v>
      </c>
      <c r="L5459" s="126" t="s">
        <v>5905</v>
      </c>
      <c r="M5459" s="130">
        <v>584.64</v>
      </c>
      <c r="O5459" s="126" t="s">
        <v>422</v>
      </c>
      <c r="P5459" s="130">
        <v>0</v>
      </c>
      <c r="S5459" s="130">
        <v>0</v>
      </c>
      <c r="V5459" s="130">
        <v>1187.2</v>
      </c>
      <c r="X5459" s="126" t="s">
        <v>1885</v>
      </c>
      <c r="Z5459" s="127"/>
      <c r="AA5459" s="128">
        <v>1</v>
      </c>
      <c r="AB5459" s="128">
        <v>12</v>
      </c>
      <c r="AD5459" s="126" t="s">
        <v>562</v>
      </c>
      <c r="AG5459" s="127"/>
      <c r="AI5459" s="127"/>
    </row>
    <row r="5460" spans="1:35" ht="14.85" customHeight="1">
      <c r="A5460" s="130">
        <v>5005997</v>
      </c>
      <c r="B5460" s="126" t="s">
        <v>10505</v>
      </c>
      <c r="C5460" s="126" t="s">
        <v>10506</v>
      </c>
      <c r="D5460" s="126" t="s">
        <v>10507</v>
      </c>
      <c r="E5460" s="126" t="s">
        <v>288</v>
      </c>
      <c r="F5460" s="126" t="s">
        <v>352</v>
      </c>
      <c r="G5460" s="126" t="s">
        <v>417</v>
      </c>
      <c r="H5460" s="126" t="s">
        <v>126</v>
      </c>
      <c r="I5460" s="126" t="s">
        <v>126</v>
      </c>
      <c r="J5460" s="126" t="s">
        <v>10508</v>
      </c>
      <c r="K5460" s="126" t="s">
        <v>747</v>
      </c>
      <c r="L5460" s="126" t="s">
        <v>10509</v>
      </c>
      <c r="M5460" s="130">
        <v>1135.0899999999999</v>
      </c>
      <c r="O5460" s="126" t="s">
        <v>7476</v>
      </c>
      <c r="P5460" s="130">
        <v>0</v>
      </c>
      <c r="S5460" s="130">
        <v>0</v>
      </c>
      <c r="V5460" s="130">
        <v>1135.0899999999999</v>
      </c>
      <c r="X5460" s="126" t="s">
        <v>10510</v>
      </c>
      <c r="Z5460" s="127"/>
      <c r="AA5460" s="128">
        <v>1</v>
      </c>
      <c r="AB5460" s="128">
        <v>24</v>
      </c>
      <c r="AD5460" s="126" t="s">
        <v>562</v>
      </c>
      <c r="AG5460" s="127"/>
      <c r="AI5460" s="127"/>
    </row>
    <row r="5461" spans="1:35" ht="14.85" customHeight="1">
      <c r="A5461" s="130">
        <v>5005996</v>
      </c>
      <c r="B5461" s="126" t="s">
        <v>8765</v>
      </c>
      <c r="C5461" s="126" t="s">
        <v>8766</v>
      </c>
      <c r="D5461" s="126" t="s">
        <v>10511</v>
      </c>
      <c r="E5461" s="126" t="s">
        <v>288</v>
      </c>
      <c r="F5461" s="126" t="s">
        <v>555</v>
      </c>
      <c r="G5461" s="126" t="s">
        <v>458</v>
      </c>
      <c r="H5461" s="126" t="s">
        <v>126</v>
      </c>
      <c r="I5461" s="126" t="s">
        <v>418</v>
      </c>
      <c r="J5461" s="126" t="s">
        <v>8768</v>
      </c>
      <c r="K5461" s="126" t="s">
        <v>2440</v>
      </c>
      <c r="L5461" s="126" t="s">
        <v>614</v>
      </c>
      <c r="M5461" s="130">
        <v>1444.8</v>
      </c>
      <c r="O5461" s="126" t="s">
        <v>2200</v>
      </c>
      <c r="P5461" s="130">
        <v>0</v>
      </c>
      <c r="S5461" s="130">
        <v>0</v>
      </c>
      <c r="V5461" s="130">
        <v>1444.8</v>
      </c>
      <c r="X5461" s="126" t="s">
        <v>2201</v>
      </c>
      <c r="Z5461" s="127"/>
      <c r="AA5461" s="128">
        <v>210</v>
      </c>
      <c r="AB5461" s="128">
        <v>1</v>
      </c>
      <c r="AD5461" s="126" t="s">
        <v>562</v>
      </c>
      <c r="AG5461" s="127"/>
      <c r="AI5461" s="127"/>
    </row>
    <row r="5462" spans="1:35" ht="14.85" customHeight="1">
      <c r="A5462" s="130">
        <v>5005995</v>
      </c>
      <c r="B5462" s="126" t="s">
        <v>10512</v>
      </c>
      <c r="C5462" s="126" t="s">
        <v>10513</v>
      </c>
      <c r="D5462" s="126" t="s">
        <v>10514</v>
      </c>
      <c r="E5462" s="126" t="s">
        <v>288</v>
      </c>
      <c r="F5462" s="126" t="s">
        <v>416</v>
      </c>
      <c r="G5462" s="126" t="s">
        <v>417</v>
      </c>
      <c r="H5462" s="126" t="s">
        <v>126</v>
      </c>
      <c r="I5462" s="126" t="s">
        <v>126</v>
      </c>
      <c r="J5462" s="126" t="s">
        <v>7039</v>
      </c>
      <c r="K5462" s="126" t="s">
        <v>7040</v>
      </c>
      <c r="L5462" s="126" t="s">
        <v>770</v>
      </c>
      <c r="M5462" s="130">
        <v>584.64</v>
      </c>
      <c r="O5462" s="126" t="s">
        <v>422</v>
      </c>
      <c r="P5462" s="130">
        <v>0</v>
      </c>
      <c r="S5462" s="130">
        <v>0</v>
      </c>
      <c r="V5462" s="130">
        <v>1058.45</v>
      </c>
      <c r="X5462" s="126" t="s">
        <v>1885</v>
      </c>
      <c r="Z5462" s="127"/>
      <c r="AA5462" s="128">
        <v>1</v>
      </c>
      <c r="AB5462" s="128">
        <v>12</v>
      </c>
      <c r="AD5462" s="126" t="s">
        <v>562</v>
      </c>
      <c r="AG5462" s="127"/>
      <c r="AI5462" s="127"/>
    </row>
    <row r="5463" spans="1:35" ht="14.85" customHeight="1">
      <c r="A5463" s="130">
        <v>5005994</v>
      </c>
      <c r="B5463" s="126" t="s">
        <v>8765</v>
      </c>
      <c r="C5463" s="126" t="s">
        <v>8766</v>
      </c>
      <c r="D5463" s="126" t="s">
        <v>9709</v>
      </c>
      <c r="E5463" s="126" t="s">
        <v>288</v>
      </c>
      <c r="F5463" s="126" t="s">
        <v>555</v>
      </c>
      <c r="G5463" s="126" t="s">
        <v>458</v>
      </c>
      <c r="H5463" s="126" t="s">
        <v>126</v>
      </c>
      <c r="I5463" s="126" t="s">
        <v>418</v>
      </c>
      <c r="J5463" s="126" t="s">
        <v>8768</v>
      </c>
      <c r="K5463" s="126" t="s">
        <v>2440</v>
      </c>
      <c r="L5463" s="126" t="s">
        <v>614</v>
      </c>
      <c r="M5463" s="130">
        <v>1444.8</v>
      </c>
      <c r="O5463" s="126" t="s">
        <v>2200</v>
      </c>
      <c r="P5463" s="130">
        <v>0</v>
      </c>
      <c r="S5463" s="130">
        <v>0</v>
      </c>
      <c r="V5463" s="130">
        <v>1444.8</v>
      </c>
      <c r="X5463" s="126" t="s">
        <v>2201</v>
      </c>
      <c r="Z5463" s="127"/>
      <c r="AA5463" s="128">
        <v>210</v>
      </c>
      <c r="AB5463" s="128">
        <v>1</v>
      </c>
      <c r="AD5463" s="126" t="s">
        <v>562</v>
      </c>
      <c r="AG5463" s="127"/>
      <c r="AI5463" s="127"/>
    </row>
    <row r="5464" spans="1:35" ht="14.85" customHeight="1">
      <c r="A5464" s="130">
        <v>5007793</v>
      </c>
      <c r="B5464" s="126" t="s">
        <v>10515</v>
      </c>
      <c r="C5464" s="126" t="s">
        <v>8984</v>
      </c>
      <c r="D5464" s="126" t="s">
        <v>10516</v>
      </c>
      <c r="E5464" s="126" t="s">
        <v>288</v>
      </c>
      <c r="F5464" s="126" t="s">
        <v>522</v>
      </c>
      <c r="G5464" s="126" t="s">
        <v>6180</v>
      </c>
      <c r="H5464" s="126" t="s">
        <v>524</v>
      </c>
      <c r="I5464" s="126" t="s">
        <v>418</v>
      </c>
      <c r="J5464" s="126" t="s">
        <v>813</v>
      </c>
      <c r="K5464" s="126" t="s">
        <v>504</v>
      </c>
      <c r="L5464" s="126" t="s">
        <v>559</v>
      </c>
      <c r="M5464" s="130">
        <v>126.3</v>
      </c>
      <c r="O5464" s="126" t="s">
        <v>528</v>
      </c>
      <c r="P5464" s="130">
        <v>0</v>
      </c>
      <c r="S5464" s="130">
        <v>0</v>
      </c>
      <c r="V5464" s="130">
        <v>126.3</v>
      </c>
      <c r="X5464" s="126" t="s">
        <v>6181</v>
      </c>
      <c r="Z5464" s="127"/>
      <c r="AA5464" s="128"/>
      <c r="AB5464" s="128"/>
      <c r="AD5464" s="126" t="s">
        <v>562</v>
      </c>
      <c r="AG5464" s="127"/>
      <c r="AI5464" s="127"/>
    </row>
    <row r="5465" spans="1:35" ht="14.85" customHeight="1">
      <c r="A5465" s="130">
        <v>5007200</v>
      </c>
      <c r="B5465" s="126" t="s">
        <v>10517</v>
      </c>
      <c r="C5465" s="126" t="s">
        <v>10518</v>
      </c>
      <c r="D5465" s="126" t="s">
        <v>10519</v>
      </c>
      <c r="E5465" s="126" t="s">
        <v>288</v>
      </c>
      <c r="F5465" s="126" t="s">
        <v>532</v>
      </c>
      <c r="G5465" s="126" t="s">
        <v>312</v>
      </c>
      <c r="H5465" s="126" t="s">
        <v>126</v>
      </c>
      <c r="I5465" s="126" t="s">
        <v>418</v>
      </c>
      <c r="J5465" s="126" t="s">
        <v>10520</v>
      </c>
      <c r="K5465" s="126" t="s">
        <v>7040</v>
      </c>
      <c r="L5465" s="126" t="s">
        <v>10521</v>
      </c>
      <c r="M5465" s="130">
        <v>292.32</v>
      </c>
      <c r="O5465" s="126" t="s">
        <v>1459</v>
      </c>
      <c r="P5465" s="130">
        <v>292.32</v>
      </c>
      <c r="R5465" s="126" t="s">
        <v>1460</v>
      </c>
      <c r="S5465" s="130">
        <v>0</v>
      </c>
      <c r="V5465" s="130">
        <v>292.32</v>
      </c>
      <c r="X5465" s="126" t="s">
        <v>1461</v>
      </c>
      <c r="Z5465" s="127"/>
      <c r="AA5465" s="128">
        <v>2500</v>
      </c>
      <c r="AB5465" s="128">
        <v>12</v>
      </c>
      <c r="AD5465" s="126" t="s">
        <v>562</v>
      </c>
      <c r="AG5465" s="127"/>
      <c r="AI5465" s="127"/>
    </row>
    <row r="5466" spans="1:35" ht="14.85" customHeight="1">
      <c r="A5466" s="130">
        <v>5007199</v>
      </c>
      <c r="B5466" s="126" t="s">
        <v>10522</v>
      </c>
      <c r="C5466" s="126" t="s">
        <v>10523</v>
      </c>
      <c r="D5466" s="126" t="s">
        <v>10524</v>
      </c>
      <c r="E5466" s="126" t="s">
        <v>288</v>
      </c>
      <c r="F5466" s="126" t="s">
        <v>532</v>
      </c>
      <c r="G5466" s="126" t="s">
        <v>417</v>
      </c>
      <c r="H5466" s="126" t="s">
        <v>126</v>
      </c>
      <c r="I5466" s="126" t="s">
        <v>126</v>
      </c>
      <c r="J5466" s="126" t="s">
        <v>8265</v>
      </c>
      <c r="K5466" s="126" t="s">
        <v>8266</v>
      </c>
      <c r="L5466" s="126" t="s">
        <v>4304</v>
      </c>
      <c r="M5466" s="130">
        <v>487.2</v>
      </c>
      <c r="O5466" s="126" t="s">
        <v>1459</v>
      </c>
      <c r="P5466" s="130">
        <v>0</v>
      </c>
      <c r="S5466" s="130">
        <v>0</v>
      </c>
      <c r="V5466" s="130">
        <v>938.56</v>
      </c>
      <c r="X5466" s="126" t="s">
        <v>1463</v>
      </c>
      <c r="Z5466" s="127"/>
      <c r="AA5466" s="128">
        <v>1</v>
      </c>
      <c r="AB5466" s="128">
        <v>72</v>
      </c>
      <c r="AD5466" s="126" t="s">
        <v>562</v>
      </c>
      <c r="AG5466" s="127"/>
      <c r="AI5466" s="127"/>
    </row>
    <row r="5467" spans="1:35" ht="14.85" customHeight="1">
      <c r="A5467" s="130">
        <v>5007195</v>
      </c>
      <c r="B5467" s="126" t="s">
        <v>10525</v>
      </c>
      <c r="C5467" s="126" t="s">
        <v>10526</v>
      </c>
      <c r="D5467" s="126" t="s">
        <v>10527</v>
      </c>
      <c r="E5467" s="126" t="s">
        <v>288</v>
      </c>
      <c r="F5467" s="126" t="s">
        <v>364</v>
      </c>
      <c r="G5467" s="126" t="s">
        <v>417</v>
      </c>
      <c r="H5467" s="126" t="s">
        <v>126</v>
      </c>
      <c r="I5467" s="126" t="s">
        <v>126</v>
      </c>
      <c r="J5467" s="126" t="s">
        <v>1989</v>
      </c>
      <c r="K5467" s="126" t="s">
        <v>504</v>
      </c>
      <c r="L5467" s="126" t="s">
        <v>545</v>
      </c>
      <c r="M5467" s="130">
        <v>6817.44</v>
      </c>
      <c r="O5467" s="126" t="s">
        <v>365</v>
      </c>
      <c r="P5467" s="130">
        <v>0</v>
      </c>
      <c r="S5467" s="130">
        <v>0</v>
      </c>
      <c r="V5467" s="130">
        <v>20939.12</v>
      </c>
      <c r="X5467" s="126" t="s">
        <v>510</v>
      </c>
      <c r="Z5467" s="127"/>
      <c r="AA5467" s="128">
        <v>2</v>
      </c>
      <c r="AB5467" s="128">
        <v>60</v>
      </c>
      <c r="AC5467" s="126" t="s">
        <v>366</v>
      </c>
      <c r="AD5467" s="126" t="s">
        <v>562</v>
      </c>
      <c r="AG5467" s="127"/>
      <c r="AI5467" s="127"/>
    </row>
    <row r="5468" spans="1:35" ht="14.85" customHeight="1">
      <c r="A5468" s="130">
        <v>5007194</v>
      </c>
      <c r="B5468" s="126" t="s">
        <v>10525</v>
      </c>
      <c r="C5468" s="126" t="s">
        <v>10526</v>
      </c>
      <c r="D5468" s="126" t="s">
        <v>10527</v>
      </c>
      <c r="E5468" s="126" t="s">
        <v>288</v>
      </c>
      <c r="F5468" s="126" t="s">
        <v>364</v>
      </c>
      <c r="G5468" s="126" t="s">
        <v>417</v>
      </c>
      <c r="H5468" s="126" t="s">
        <v>126</v>
      </c>
      <c r="I5468" s="126" t="s">
        <v>126</v>
      </c>
      <c r="J5468" s="126" t="s">
        <v>1989</v>
      </c>
      <c r="K5468" s="126" t="s">
        <v>504</v>
      </c>
      <c r="L5468" s="126" t="s">
        <v>545</v>
      </c>
      <c r="M5468" s="130">
        <v>6817.44</v>
      </c>
      <c r="O5468" s="126" t="s">
        <v>365</v>
      </c>
      <c r="P5468" s="130">
        <v>0</v>
      </c>
      <c r="S5468" s="130">
        <v>0</v>
      </c>
      <c r="V5468" s="130">
        <v>20939.12</v>
      </c>
      <c r="X5468" s="126" t="s">
        <v>469</v>
      </c>
      <c r="Z5468" s="127"/>
      <c r="AA5468" s="128">
        <v>1</v>
      </c>
      <c r="AB5468" s="128">
        <v>60</v>
      </c>
      <c r="AC5468" s="126" t="s">
        <v>366</v>
      </c>
      <c r="AD5468" s="126" t="s">
        <v>562</v>
      </c>
      <c r="AG5468" s="127"/>
      <c r="AI5468" s="127"/>
    </row>
    <row r="5469" spans="1:35" ht="14.85" customHeight="1">
      <c r="A5469" s="130">
        <v>5007193</v>
      </c>
      <c r="B5469" s="126" t="s">
        <v>10528</v>
      </c>
      <c r="C5469" s="126" t="s">
        <v>10529</v>
      </c>
      <c r="D5469" s="126" t="s">
        <v>8786</v>
      </c>
      <c r="E5469" s="126" t="s">
        <v>288</v>
      </c>
      <c r="F5469" s="126" t="s">
        <v>364</v>
      </c>
      <c r="G5469" s="126" t="s">
        <v>417</v>
      </c>
      <c r="H5469" s="126" t="s">
        <v>126</v>
      </c>
      <c r="I5469" s="126" t="s">
        <v>126</v>
      </c>
      <c r="J5469" s="126" t="s">
        <v>1989</v>
      </c>
      <c r="K5469" s="126" t="s">
        <v>504</v>
      </c>
      <c r="L5469" s="126" t="s">
        <v>545</v>
      </c>
      <c r="M5469" s="130">
        <v>9739.52</v>
      </c>
      <c r="O5469" s="126" t="s">
        <v>486</v>
      </c>
      <c r="P5469" s="130">
        <v>0</v>
      </c>
      <c r="S5469" s="130">
        <v>0</v>
      </c>
      <c r="V5469" s="130">
        <v>28730.42</v>
      </c>
      <c r="X5469" s="126" t="s">
        <v>487</v>
      </c>
      <c r="Z5469" s="127"/>
      <c r="AA5469" s="128">
        <v>1</v>
      </c>
      <c r="AB5469" s="128">
        <v>60</v>
      </c>
      <c r="AC5469" s="126" t="s">
        <v>366</v>
      </c>
      <c r="AD5469" s="126" t="s">
        <v>562</v>
      </c>
      <c r="AG5469" s="127"/>
      <c r="AI5469" s="127"/>
    </row>
    <row r="5470" spans="1:35" ht="14.85" customHeight="1">
      <c r="A5470" s="130">
        <v>5007917</v>
      </c>
      <c r="B5470" s="126" t="s">
        <v>9750</v>
      </c>
      <c r="C5470" s="126" t="s">
        <v>9751</v>
      </c>
      <c r="D5470" s="126" t="s">
        <v>10530</v>
      </c>
      <c r="E5470" s="126" t="s">
        <v>288</v>
      </c>
      <c r="F5470" s="126" t="s">
        <v>555</v>
      </c>
      <c r="G5470" s="126" t="s">
        <v>604</v>
      </c>
      <c r="H5470" s="126" t="s">
        <v>126</v>
      </c>
      <c r="I5470" s="126" t="s">
        <v>418</v>
      </c>
      <c r="J5470" s="126" t="s">
        <v>612</v>
      </c>
      <c r="K5470" s="126" t="s">
        <v>613</v>
      </c>
      <c r="L5470" s="126" t="s">
        <v>614</v>
      </c>
      <c r="M5470" s="130">
        <v>971.37</v>
      </c>
      <c r="O5470" s="126" t="s">
        <v>2200</v>
      </c>
      <c r="P5470" s="130">
        <v>0</v>
      </c>
      <c r="S5470" s="130">
        <v>0</v>
      </c>
      <c r="V5470" s="130">
        <v>971.37</v>
      </c>
      <c r="X5470" s="126" t="s">
        <v>9497</v>
      </c>
      <c r="Z5470" s="127"/>
      <c r="AA5470" s="128">
        <v>210</v>
      </c>
      <c r="AB5470" s="128">
        <v>1</v>
      </c>
      <c r="AD5470" s="126" t="s">
        <v>562</v>
      </c>
      <c r="AG5470" s="127"/>
      <c r="AI5470" s="127"/>
    </row>
    <row r="5471" spans="1:35" ht="14.85" customHeight="1">
      <c r="A5471" s="130">
        <v>5007915</v>
      </c>
      <c r="B5471" s="126" t="s">
        <v>10531</v>
      </c>
      <c r="C5471" s="126" t="s">
        <v>10532</v>
      </c>
      <c r="D5471" s="126" t="s">
        <v>10533</v>
      </c>
      <c r="E5471" s="126" t="s">
        <v>288</v>
      </c>
      <c r="F5471" s="126" t="s">
        <v>591</v>
      </c>
      <c r="G5471" s="126" t="s">
        <v>417</v>
      </c>
      <c r="H5471" s="126" t="s">
        <v>418</v>
      </c>
      <c r="I5471" s="126" t="s">
        <v>126</v>
      </c>
      <c r="J5471" s="126" t="s">
        <v>592</v>
      </c>
      <c r="K5471" s="126" t="s">
        <v>558</v>
      </c>
      <c r="L5471" s="126" t="s">
        <v>593</v>
      </c>
      <c r="M5471" s="130">
        <v>11687.2</v>
      </c>
      <c r="O5471" s="126" t="s">
        <v>365</v>
      </c>
      <c r="P5471" s="130">
        <v>0</v>
      </c>
      <c r="S5471" s="130">
        <v>0</v>
      </c>
      <c r="V5471" s="130">
        <v>11687.2</v>
      </c>
      <c r="X5471" s="126" t="s">
        <v>10534</v>
      </c>
      <c r="Z5471" s="127"/>
      <c r="AA5471" s="128">
        <v>2</v>
      </c>
      <c r="AB5471" s="128">
        <v>6</v>
      </c>
      <c r="AD5471" s="126" t="s">
        <v>562</v>
      </c>
      <c r="AG5471" s="127"/>
      <c r="AI5471" s="127"/>
    </row>
    <row r="5472" spans="1:35" ht="14.85" customHeight="1">
      <c r="A5472" s="130">
        <v>5007912</v>
      </c>
      <c r="B5472" s="126" t="s">
        <v>10535</v>
      </c>
      <c r="C5472" s="126" t="s">
        <v>10536</v>
      </c>
      <c r="D5472" s="126" t="s">
        <v>10537</v>
      </c>
      <c r="E5472" s="126" t="s">
        <v>288</v>
      </c>
      <c r="F5472" s="126" t="s">
        <v>416</v>
      </c>
      <c r="G5472" s="126" t="s">
        <v>417</v>
      </c>
      <c r="H5472" s="126" t="s">
        <v>126</v>
      </c>
      <c r="I5472" s="126" t="s">
        <v>126</v>
      </c>
      <c r="J5472" s="126" t="s">
        <v>7039</v>
      </c>
      <c r="K5472" s="126" t="s">
        <v>7040</v>
      </c>
      <c r="L5472" s="126" t="s">
        <v>770</v>
      </c>
      <c r="M5472" s="130">
        <v>212.82</v>
      </c>
      <c r="O5472" s="126" t="s">
        <v>587</v>
      </c>
      <c r="P5472" s="130">
        <v>0</v>
      </c>
      <c r="S5472" s="130">
        <v>0</v>
      </c>
      <c r="V5472" s="130">
        <v>212.82</v>
      </c>
      <c r="X5472" s="126" t="s">
        <v>5333</v>
      </c>
      <c r="Z5472" s="127"/>
      <c r="AA5472" s="128">
        <v>1</v>
      </c>
      <c r="AB5472" s="128">
        <v>12</v>
      </c>
      <c r="AD5472" s="126" t="s">
        <v>562</v>
      </c>
      <c r="AG5472" s="127"/>
      <c r="AI5472" s="127"/>
    </row>
    <row r="5473" spans="1:35" ht="14.85" customHeight="1">
      <c r="A5473" s="130">
        <v>5007909</v>
      </c>
      <c r="B5473" s="126" t="s">
        <v>9494</v>
      </c>
      <c r="C5473" s="126" t="s">
        <v>9495</v>
      </c>
      <c r="D5473" s="126" t="s">
        <v>10538</v>
      </c>
      <c r="E5473" s="126" t="s">
        <v>288</v>
      </c>
      <c r="F5473" s="126" t="s">
        <v>555</v>
      </c>
      <c r="G5473" s="126" t="s">
        <v>604</v>
      </c>
      <c r="H5473" s="126" t="s">
        <v>126</v>
      </c>
      <c r="I5473" s="126" t="s">
        <v>418</v>
      </c>
      <c r="J5473" s="126" t="s">
        <v>612</v>
      </c>
      <c r="K5473" s="126" t="s">
        <v>613</v>
      </c>
      <c r="L5473" s="126" t="s">
        <v>614</v>
      </c>
      <c r="M5473" s="130">
        <v>718.83</v>
      </c>
      <c r="O5473" s="126" t="s">
        <v>2200</v>
      </c>
      <c r="P5473" s="130">
        <v>0</v>
      </c>
      <c r="S5473" s="130">
        <v>0</v>
      </c>
      <c r="V5473" s="130">
        <v>718.83</v>
      </c>
      <c r="X5473" s="126" t="s">
        <v>9497</v>
      </c>
      <c r="Z5473" s="127"/>
      <c r="AA5473" s="128">
        <v>210</v>
      </c>
      <c r="AB5473" s="128">
        <v>1</v>
      </c>
      <c r="AD5473" s="126" t="s">
        <v>562</v>
      </c>
      <c r="AG5473" s="127"/>
      <c r="AI5473" s="127"/>
    </row>
    <row r="5474" spans="1:35" ht="14.85" customHeight="1">
      <c r="A5474" s="130">
        <v>5007908</v>
      </c>
      <c r="B5474" s="126" t="s">
        <v>10539</v>
      </c>
      <c r="C5474" s="126" t="s">
        <v>10540</v>
      </c>
      <c r="D5474" s="126" t="s">
        <v>10541</v>
      </c>
      <c r="E5474" s="126" t="s">
        <v>288</v>
      </c>
      <c r="F5474" s="126" t="s">
        <v>416</v>
      </c>
      <c r="G5474" s="126" t="s">
        <v>417</v>
      </c>
      <c r="H5474" s="126" t="s">
        <v>126</v>
      </c>
      <c r="I5474" s="126" t="s">
        <v>126</v>
      </c>
      <c r="J5474" s="126" t="s">
        <v>7039</v>
      </c>
      <c r="K5474" s="126" t="s">
        <v>7040</v>
      </c>
      <c r="L5474" s="126" t="s">
        <v>770</v>
      </c>
      <c r="M5474" s="130">
        <v>77.12</v>
      </c>
      <c r="O5474" s="126" t="s">
        <v>587</v>
      </c>
      <c r="P5474" s="130">
        <v>0</v>
      </c>
      <c r="S5474" s="130">
        <v>0</v>
      </c>
      <c r="V5474" s="130">
        <v>77.12</v>
      </c>
      <c r="X5474" s="126" t="s">
        <v>588</v>
      </c>
      <c r="Z5474" s="127"/>
      <c r="AA5474" s="128">
        <v>1</v>
      </c>
      <c r="AB5474" s="128">
        <v>12</v>
      </c>
      <c r="AD5474" s="126" t="s">
        <v>562</v>
      </c>
      <c r="AG5474" s="127"/>
      <c r="AI5474" s="127"/>
    </row>
    <row r="5475" spans="1:35" ht="14.85" customHeight="1">
      <c r="A5475" s="130">
        <v>5007907</v>
      </c>
      <c r="B5475" s="126" t="s">
        <v>10542</v>
      </c>
      <c r="C5475" s="126" t="s">
        <v>10543</v>
      </c>
      <c r="D5475" s="126" t="s">
        <v>10544</v>
      </c>
      <c r="E5475" s="126" t="s">
        <v>288</v>
      </c>
      <c r="F5475" s="126" t="s">
        <v>522</v>
      </c>
      <c r="G5475" s="126" t="s">
        <v>10452</v>
      </c>
      <c r="H5475" s="126" t="s">
        <v>524</v>
      </c>
      <c r="I5475" s="126" t="s">
        <v>418</v>
      </c>
      <c r="J5475" s="126" t="s">
        <v>813</v>
      </c>
      <c r="K5475" s="126" t="s">
        <v>504</v>
      </c>
      <c r="L5475" s="126" t="s">
        <v>559</v>
      </c>
      <c r="M5475" s="130">
        <v>1257.98</v>
      </c>
      <c r="N5475" s="126" t="s">
        <v>290</v>
      </c>
      <c r="O5475" s="126" t="s">
        <v>528</v>
      </c>
      <c r="P5475" s="130">
        <v>0</v>
      </c>
      <c r="S5475" s="130">
        <v>0</v>
      </c>
      <c r="V5475" s="130">
        <v>1257.98</v>
      </c>
      <c r="X5475" s="126" t="s">
        <v>784</v>
      </c>
      <c r="Z5475" s="127"/>
      <c r="AA5475" s="128"/>
      <c r="AB5475" s="128"/>
      <c r="AD5475" s="126" t="s">
        <v>562</v>
      </c>
      <c r="AG5475" s="127"/>
      <c r="AI5475" s="127"/>
    </row>
    <row r="5476" spans="1:35" ht="14.85" customHeight="1">
      <c r="A5476" s="130">
        <v>5007905</v>
      </c>
      <c r="B5476" s="126" t="s">
        <v>10545</v>
      </c>
      <c r="C5476" s="126" t="s">
        <v>10543</v>
      </c>
      <c r="D5476" s="126" t="s">
        <v>10546</v>
      </c>
      <c r="E5476" s="126" t="s">
        <v>288</v>
      </c>
      <c r="F5476" s="126" t="s">
        <v>522</v>
      </c>
      <c r="G5476" s="126" t="s">
        <v>10547</v>
      </c>
      <c r="H5476" s="126" t="s">
        <v>524</v>
      </c>
      <c r="I5476" s="126" t="s">
        <v>418</v>
      </c>
      <c r="J5476" s="126" t="s">
        <v>813</v>
      </c>
      <c r="K5476" s="126" t="s">
        <v>504</v>
      </c>
      <c r="L5476" s="126" t="s">
        <v>559</v>
      </c>
      <c r="M5476" s="130">
        <v>628.99</v>
      </c>
      <c r="N5476" s="126" t="s">
        <v>290</v>
      </c>
      <c r="O5476" s="126" t="s">
        <v>528</v>
      </c>
      <c r="P5476" s="130">
        <v>0</v>
      </c>
      <c r="S5476" s="130">
        <v>0</v>
      </c>
      <c r="V5476" s="130">
        <v>628.99</v>
      </c>
      <c r="X5476" s="126" t="s">
        <v>784</v>
      </c>
      <c r="Z5476" s="127"/>
      <c r="AA5476" s="128"/>
      <c r="AB5476" s="128"/>
      <c r="AD5476" s="126" t="s">
        <v>562</v>
      </c>
      <c r="AG5476" s="127"/>
      <c r="AI5476" s="127"/>
    </row>
    <row r="5477" spans="1:35" ht="14.85" customHeight="1">
      <c r="A5477" s="130">
        <v>5013270</v>
      </c>
      <c r="B5477" s="126" t="s">
        <v>413</v>
      </c>
      <c r="C5477" s="126" t="s">
        <v>9250</v>
      </c>
      <c r="D5477" s="126" t="s">
        <v>10548</v>
      </c>
      <c r="E5477" s="126" t="s">
        <v>288</v>
      </c>
      <c r="F5477" s="126" t="s">
        <v>522</v>
      </c>
      <c r="G5477" s="126" t="s">
        <v>1538</v>
      </c>
      <c r="H5477" s="126" t="s">
        <v>524</v>
      </c>
      <c r="I5477" s="126" t="s">
        <v>418</v>
      </c>
      <c r="J5477" s="126" t="s">
        <v>1770</v>
      </c>
      <c r="K5477" s="126" t="s">
        <v>976</v>
      </c>
      <c r="L5477" s="126" t="s">
        <v>1771</v>
      </c>
      <c r="M5477" s="130">
        <v>1136.8</v>
      </c>
      <c r="N5477" s="126" t="s">
        <v>290</v>
      </c>
      <c r="O5477" s="126" t="s">
        <v>528</v>
      </c>
      <c r="P5477" s="130">
        <v>0</v>
      </c>
      <c r="S5477" s="130">
        <v>0</v>
      </c>
      <c r="V5477" s="130">
        <v>1136.8</v>
      </c>
      <c r="X5477" s="126" t="s">
        <v>784</v>
      </c>
      <c r="Z5477" s="127"/>
      <c r="AA5477" s="128"/>
      <c r="AB5477" s="128"/>
      <c r="AD5477" s="126" t="s">
        <v>577</v>
      </c>
      <c r="AG5477" s="127"/>
      <c r="AI5477" s="127"/>
    </row>
    <row r="5478" spans="1:35" ht="14.85" customHeight="1">
      <c r="A5478" s="130">
        <v>5006605</v>
      </c>
      <c r="B5478" s="126" t="s">
        <v>10549</v>
      </c>
      <c r="C5478" s="126" t="s">
        <v>6151</v>
      </c>
      <c r="D5478" s="126" t="s">
        <v>10550</v>
      </c>
      <c r="E5478" s="126" t="s">
        <v>288</v>
      </c>
      <c r="F5478" s="126" t="s">
        <v>440</v>
      </c>
      <c r="G5478" s="126" t="s">
        <v>463</v>
      </c>
      <c r="H5478" s="126" t="s">
        <v>126</v>
      </c>
      <c r="I5478" s="126" t="s">
        <v>418</v>
      </c>
      <c r="J5478" s="126" t="s">
        <v>612</v>
      </c>
      <c r="K5478" s="126" t="s">
        <v>613</v>
      </c>
      <c r="L5478" s="126" t="s">
        <v>614</v>
      </c>
      <c r="M5478" s="130">
        <v>2430.37</v>
      </c>
      <c r="O5478" s="126" t="s">
        <v>445</v>
      </c>
      <c r="P5478" s="130">
        <v>0</v>
      </c>
      <c r="S5478" s="130">
        <v>0</v>
      </c>
      <c r="V5478" s="130">
        <v>2430.37</v>
      </c>
      <c r="X5478" s="126" t="s">
        <v>480</v>
      </c>
      <c r="Z5478" s="127"/>
      <c r="AA5478" s="128">
        <v>30</v>
      </c>
      <c r="AB5478" s="128">
        <v>1</v>
      </c>
      <c r="AD5478" s="126" t="s">
        <v>562</v>
      </c>
      <c r="AG5478" s="127"/>
      <c r="AI5478" s="127"/>
    </row>
    <row r="5479" spans="1:35" ht="14.85" customHeight="1">
      <c r="A5479" s="130">
        <v>5006604</v>
      </c>
      <c r="B5479" s="126" t="s">
        <v>10551</v>
      </c>
      <c r="C5479" s="126" t="s">
        <v>8803</v>
      </c>
      <c r="D5479" s="126" t="s">
        <v>10552</v>
      </c>
      <c r="E5479" s="126" t="s">
        <v>288</v>
      </c>
      <c r="F5479" s="126" t="s">
        <v>440</v>
      </c>
      <c r="G5479" s="126" t="s">
        <v>441</v>
      </c>
      <c r="H5479" s="126" t="s">
        <v>126</v>
      </c>
      <c r="I5479" s="126" t="s">
        <v>418</v>
      </c>
      <c r="J5479" s="126" t="s">
        <v>612</v>
      </c>
      <c r="K5479" s="126" t="s">
        <v>613</v>
      </c>
      <c r="L5479" s="126" t="s">
        <v>614</v>
      </c>
      <c r="M5479" s="130">
        <v>1024.77</v>
      </c>
      <c r="O5479" s="126" t="s">
        <v>445</v>
      </c>
      <c r="P5479" s="130">
        <v>0</v>
      </c>
      <c r="S5479" s="130">
        <v>0</v>
      </c>
      <c r="V5479" s="130">
        <v>1024.77</v>
      </c>
      <c r="X5479" s="126" t="s">
        <v>454</v>
      </c>
      <c r="Z5479" s="127"/>
      <c r="AA5479" s="128">
        <v>30</v>
      </c>
      <c r="AB5479" s="128">
        <v>1</v>
      </c>
      <c r="AD5479" s="126" t="s">
        <v>615</v>
      </c>
      <c r="AG5479" s="127"/>
      <c r="AI5479" s="127"/>
    </row>
    <row r="5480" spans="1:35" ht="14.85" customHeight="1">
      <c r="A5480" s="130">
        <v>5006603</v>
      </c>
      <c r="B5480" s="126" t="s">
        <v>10553</v>
      </c>
      <c r="C5480" s="126" t="s">
        <v>8806</v>
      </c>
      <c r="D5480" s="126" t="s">
        <v>10554</v>
      </c>
      <c r="E5480" s="126" t="s">
        <v>288</v>
      </c>
      <c r="F5480" s="126" t="s">
        <v>522</v>
      </c>
      <c r="G5480" s="126" t="s">
        <v>4983</v>
      </c>
      <c r="H5480" s="126" t="s">
        <v>524</v>
      </c>
      <c r="I5480" s="126" t="s">
        <v>418</v>
      </c>
      <c r="J5480" s="126" t="s">
        <v>612</v>
      </c>
      <c r="K5480" s="126" t="s">
        <v>613</v>
      </c>
      <c r="L5480" s="126" t="s">
        <v>614</v>
      </c>
      <c r="M5480" s="130">
        <v>1252.97</v>
      </c>
      <c r="N5480" s="126" t="s">
        <v>290</v>
      </c>
      <c r="O5480" s="126" t="s">
        <v>621</v>
      </c>
      <c r="P5480" s="130">
        <v>0</v>
      </c>
      <c r="S5480" s="130">
        <v>0</v>
      </c>
      <c r="V5480" s="130">
        <v>1252.97</v>
      </c>
      <c r="X5480" s="126" t="s">
        <v>729</v>
      </c>
      <c r="Z5480" s="127"/>
      <c r="AA5480" s="128"/>
      <c r="AB5480" s="128"/>
      <c r="AD5480" s="126" t="s">
        <v>562</v>
      </c>
      <c r="AG5480" s="127"/>
      <c r="AI5480" s="127"/>
    </row>
    <row r="5481" spans="1:35" ht="14.85" customHeight="1">
      <c r="A5481" s="130">
        <v>5006601</v>
      </c>
      <c r="B5481" s="126" t="s">
        <v>10555</v>
      </c>
      <c r="C5481" s="126" t="s">
        <v>10302</v>
      </c>
      <c r="D5481" s="126" t="s">
        <v>10556</v>
      </c>
      <c r="E5481" s="126" t="s">
        <v>288</v>
      </c>
      <c r="F5481" s="126" t="s">
        <v>440</v>
      </c>
      <c r="G5481" s="126" t="s">
        <v>463</v>
      </c>
      <c r="H5481" s="126" t="s">
        <v>126</v>
      </c>
      <c r="I5481" s="126" t="s">
        <v>418</v>
      </c>
      <c r="J5481" s="126" t="s">
        <v>612</v>
      </c>
      <c r="K5481" s="126" t="s">
        <v>613</v>
      </c>
      <c r="L5481" s="126" t="s">
        <v>614</v>
      </c>
      <c r="M5481" s="130">
        <v>2721.6</v>
      </c>
      <c r="O5481" s="126" t="s">
        <v>445</v>
      </c>
      <c r="P5481" s="130">
        <v>0</v>
      </c>
      <c r="S5481" s="130">
        <v>0</v>
      </c>
      <c r="V5481" s="130">
        <v>2721.6</v>
      </c>
      <c r="X5481" s="126" t="s">
        <v>464</v>
      </c>
      <c r="Z5481" s="127"/>
      <c r="AA5481" s="128">
        <v>30</v>
      </c>
      <c r="AB5481" s="128">
        <v>1</v>
      </c>
      <c r="AD5481" s="126" t="s">
        <v>562</v>
      </c>
      <c r="AG5481" s="127"/>
      <c r="AI5481" s="127"/>
    </row>
    <row r="5482" spans="1:35" ht="14.85" customHeight="1">
      <c r="A5482" s="130">
        <v>5012011</v>
      </c>
      <c r="B5482" s="126" t="s">
        <v>413</v>
      </c>
      <c r="C5482" s="126" t="s">
        <v>10557</v>
      </c>
      <c r="D5482" s="126" t="s">
        <v>10558</v>
      </c>
      <c r="E5482" s="126" t="s">
        <v>288</v>
      </c>
      <c r="F5482" s="126" t="s">
        <v>532</v>
      </c>
      <c r="G5482" s="126" t="s">
        <v>1393</v>
      </c>
      <c r="H5482" s="126" t="s">
        <v>126</v>
      </c>
      <c r="I5482" s="126" t="s">
        <v>418</v>
      </c>
      <c r="J5482" s="126" t="s">
        <v>665</v>
      </c>
      <c r="K5482" s="126" t="s">
        <v>613</v>
      </c>
      <c r="L5482" s="126" t="s">
        <v>666</v>
      </c>
      <c r="M5482" s="130">
        <v>2062.84</v>
      </c>
      <c r="O5482" s="126" t="s">
        <v>10559</v>
      </c>
      <c r="P5482" s="130">
        <v>0</v>
      </c>
      <c r="S5482" s="130">
        <v>0</v>
      </c>
      <c r="V5482" s="130">
        <v>2062.84</v>
      </c>
      <c r="X5482" s="126" t="s">
        <v>10560</v>
      </c>
      <c r="Z5482" s="127" t="s">
        <v>604</v>
      </c>
      <c r="AA5482" s="128">
        <v>40</v>
      </c>
      <c r="AB5482" s="128">
        <v>1</v>
      </c>
      <c r="AD5482" s="126" t="s">
        <v>488</v>
      </c>
      <c r="AG5482" s="127"/>
      <c r="AI5482" s="127"/>
    </row>
    <row r="5483" spans="1:35" ht="14.85" customHeight="1">
      <c r="A5483" s="130">
        <v>5006600</v>
      </c>
      <c r="B5483" s="126" t="s">
        <v>10561</v>
      </c>
      <c r="C5483" s="126" t="s">
        <v>8806</v>
      </c>
      <c r="D5483" s="126" t="s">
        <v>10562</v>
      </c>
      <c r="E5483" s="126" t="s">
        <v>288</v>
      </c>
      <c r="F5483" s="126" t="s">
        <v>522</v>
      </c>
      <c r="G5483" s="126" t="s">
        <v>4017</v>
      </c>
      <c r="H5483" s="126" t="s">
        <v>524</v>
      </c>
      <c r="I5483" s="126" t="s">
        <v>418</v>
      </c>
      <c r="J5483" s="126" t="s">
        <v>612</v>
      </c>
      <c r="K5483" s="126" t="s">
        <v>613</v>
      </c>
      <c r="L5483" s="126" t="s">
        <v>614</v>
      </c>
      <c r="M5483" s="130">
        <v>1179.22</v>
      </c>
      <c r="N5483" s="126" t="s">
        <v>290</v>
      </c>
      <c r="O5483" s="126" t="s">
        <v>621</v>
      </c>
      <c r="P5483" s="130">
        <v>0</v>
      </c>
      <c r="S5483" s="130">
        <v>0</v>
      </c>
      <c r="V5483" s="130">
        <v>1179.22</v>
      </c>
      <c r="X5483" s="126" t="s">
        <v>729</v>
      </c>
      <c r="Z5483" s="127"/>
      <c r="AA5483" s="128"/>
      <c r="AB5483" s="128"/>
      <c r="AD5483" s="126" t="s">
        <v>562</v>
      </c>
      <c r="AG5483" s="127"/>
      <c r="AI5483" s="127"/>
    </row>
    <row r="5484" spans="1:35" ht="14.85" customHeight="1">
      <c r="A5484" s="130">
        <v>5006598</v>
      </c>
      <c r="B5484" s="126" t="s">
        <v>10563</v>
      </c>
      <c r="C5484" s="126" t="s">
        <v>10564</v>
      </c>
      <c r="D5484" s="126" t="s">
        <v>10565</v>
      </c>
      <c r="E5484" s="126" t="s">
        <v>288</v>
      </c>
      <c r="F5484" s="126" t="s">
        <v>440</v>
      </c>
      <c r="G5484" s="126" t="s">
        <v>463</v>
      </c>
      <c r="H5484" s="126" t="s">
        <v>126</v>
      </c>
      <c r="I5484" s="126" t="s">
        <v>418</v>
      </c>
      <c r="J5484" s="126" t="s">
        <v>612</v>
      </c>
      <c r="K5484" s="126" t="s">
        <v>613</v>
      </c>
      <c r="L5484" s="126" t="s">
        <v>614</v>
      </c>
      <c r="M5484" s="130">
        <v>1246.07</v>
      </c>
      <c r="O5484" s="126" t="s">
        <v>449</v>
      </c>
      <c r="P5484" s="130">
        <v>0</v>
      </c>
      <c r="S5484" s="130">
        <v>0</v>
      </c>
      <c r="V5484" s="130">
        <v>1246.07</v>
      </c>
      <c r="X5484" s="126" t="s">
        <v>6640</v>
      </c>
      <c r="Z5484" s="127"/>
      <c r="AA5484" s="128">
        <v>30</v>
      </c>
      <c r="AB5484" s="128">
        <v>1</v>
      </c>
      <c r="AD5484" s="126" t="s">
        <v>562</v>
      </c>
      <c r="AG5484" s="127"/>
      <c r="AI5484" s="127"/>
    </row>
    <row r="5485" spans="1:35" ht="14.85" customHeight="1">
      <c r="A5485" s="130">
        <v>5008921</v>
      </c>
      <c r="B5485" s="126" t="s">
        <v>10566</v>
      </c>
      <c r="C5485" s="126" t="s">
        <v>10567</v>
      </c>
      <c r="D5485" s="126" t="s">
        <v>10568</v>
      </c>
      <c r="E5485" s="126" t="s">
        <v>288</v>
      </c>
      <c r="F5485" s="126" t="s">
        <v>491</v>
      </c>
      <c r="G5485" s="126" t="s">
        <v>417</v>
      </c>
      <c r="H5485" s="126" t="s">
        <v>126</v>
      </c>
      <c r="I5485" s="126" t="s">
        <v>126</v>
      </c>
      <c r="J5485" s="126" t="s">
        <v>4624</v>
      </c>
      <c r="K5485" s="126" t="s">
        <v>504</v>
      </c>
      <c r="L5485" s="126" t="s">
        <v>694</v>
      </c>
      <c r="M5485" s="130">
        <v>109800</v>
      </c>
      <c r="N5485" s="126" t="s">
        <v>290</v>
      </c>
      <c r="O5485" s="126" t="s">
        <v>506</v>
      </c>
      <c r="P5485" s="130">
        <v>0</v>
      </c>
      <c r="S5485" s="130">
        <v>0</v>
      </c>
      <c r="V5485" s="130">
        <v>109800</v>
      </c>
      <c r="X5485" s="126" t="s">
        <v>1434</v>
      </c>
      <c r="Y5485" s="126" t="s">
        <v>517</v>
      </c>
      <c r="Z5485" s="127"/>
      <c r="AA5485" s="128">
        <v>1</v>
      </c>
      <c r="AB5485" s="128">
        <v>84</v>
      </c>
      <c r="AD5485" s="126" t="s">
        <v>562</v>
      </c>
      <c r="AG5485" s="127"/>
      <c r="AI5485" s="127"/>
    </row>
    <row r="5486" spans="1:35" ht="14.85" customHeight="1">
      <c r="A5486" s="130">
        <v>5008582</v>
      </c>
      <c r="B5486" s="126" t="s">
        <v>10569</v>
      </c>
      <c r="C5486" s="126" t="s">
        <v>10570</v>
      </c>
      <c r="D5486" s="126" t="s">
        <v>10571</v>
      </c>
      <c r="E5486" s="126" t="s">
        <v>288</v>
      </c>
      <c r="F5486" s="126" t="s">
        <v>491</v>
      </c>
      <c r="G5486" s="126" t="s">
        <v>417</v>
      </c>
      <c r="H5486" s="126" t="s">
        <v>126</v>
      </c>
      <c r="I5486" s="126" t="s">
        <v>126</v>
      </c>
      <c r="J5486" s="126" t="s">
        <v>576</v>
      </c>
      <c r="K5486" s="126" t="s">
        <v>567</v>
      </c>
      <c r="L5486" s="126" t="s">
        <v>505</v>
      </c>
      <c r="M5486" s="130">
        <v>175.84</v>
      </c>
      <c r="O5486" s="126" t="s">
        <v>1615</v>
      </c>
      <c r="P5486" s="130">
        <v>0</v>
      </c>
      <c r="S5486" s="130">
        <v>0</v>
      </c>
      <c r="V5486" s="130">
        <v>206.51</v>
      </c>
      <c r="X5486" s="126" t="s">
        <v>1616</v>
      </c>
      <c r="Z5486" s="127"/>
      <c r="AA5486" s="128">
        <v>2</v>
      </c>
      <c r="AB5486" s="128">
        <v>24</v>
      </c>
      <c r="AD5486" s="126" t="s">
        <v>562</v>
      </c>
      <c r="AG5486" s="127"/>
      <c r="AI5486" s="127"/>
    </row>
    <row r="5487" spans="1:35" ht="14.85" customHeight="1">
      <c r="A5487" s="130">
        <v>5008581</v>
      </c>
      <c r="B5487" s="126" t="s">
        <v>10572</v>
      </c>
      <c r="C5487" s="126" t="s">
        <v>5944</v>
      </c>
      <c r="D5487" s="126" t="s">
        <v>10573</v>
      </c>
      <c r="E5487" s="126" t="s">
        <v>288</v>
      </c>
      <c r="F5487" s="126" t="s">
        <v>440</v>
      </c>
      <c r="G5487" s="126" t="s">
        <v>458</v>
      </c>
      <c r="H5487" s="126" t="s">
        <v>126</v>
      </c>
      <c r="I5487" s="126" t="s">
        <v>418</v>
      </c>
      <c r="J5487" s="126" t="s">
        <v>962</v>
      </c>
      <c r="K5487" s="126" t="s">
        <v>443</v>
      </c>
      <c r="L5487" s="126" t="s">
        <v>963</v>
      </c>
      <c r="M5487" s="130">
        <v>2362.36</v>
      </c>
      <c r="O5487" s="126" t="s">
        <v>445</v>
      </c>
      <c r="P5487" s="130">
        <v>0</v>
      </c>
      <c r="S5487" s="130">
        <v>0</v>
      </c>
      <c r="V5487" s="130">
        <v>2362.36</v>
      </c>
      <c r="X5487" s="126" t="s">
        <v>1647</v>
      </c>
      <c r="Z5487" s="127"/>
      <c r="AA5487" s="128">
        <v>60</v>
      </c>
      <c r="AB5487" s="128">
        <v>1</v>
      </c>
      <c r="AD5487" s="126" t="s">
        <v>562</v>
      </c>
      <c r="AG5487" s="127"/>
      <c r="AI5487" s="127"/>
    </row>
    <row r="5488" spans="1:35" ht="14.85" customHeight="1">
      <c r="A5488" s="130">
        <v>5007832</v>
      </c>
      <c r="B5488" s="126" t="s">
        <v>10574</v>
      </c>
      <c r="C5488" s="126" t="s">
        <v>10575</v>
      </c>
      <c r="D5488" s="126" t="s">
        <v>10576</v>
      </c>
      <c r="E5488" s="126" t="s">
        <v>288</v>
      </c>
      <c r="F5488" s="126" t="s">
        <v>416</v>
      </c>
      <c r="G5488" s="126" t="s">
        <v>417</v>
      </c>
      <c r="H5488" s="126" t="s">
        <v>126</v>
      </c>
      <c r="I5488" s="126" t="s">
        <v>126</v>
      </c>
      <c r="J5488" s="126" t="s">
        <v>8052</v>
      </c>
      <c r="K5488" s="126" t="s">
        <v>535</v>
      </c>
      <c r="L5488" s="126" t="s">
        <v>8053</v>
      </c>
      <c r="M5488" s="130">
        <v>1752.8</v>
      </c>
      <c r="O5488" s="126" t="s">
        <v>8356</v>
      </c>
      <c r="P5488" s="130">
        <v>0</v>
      </c>
      <c r="S5488" s="130">
        <v>0</v>
      </c>
      <c r="V5488" s="130">
        <v>2093.37</v>
      </c>
      <c r="X5488" s="126" t="s">
        <v>8357</v>
      </c>
      <c r="Z5488" s="127"/>
      <c r="AA5488" s="128">
        <v>1</v>
      </c>
      <c r="AB5488" s="128">
        <v>24</v>
      </c>
      <c r="AD5488" s="126" t="s">
        <v>562</v>
      </c>
      <c r="AG5488" s="127"/>
      <c r="AI5488" s="127"/>
    </row>
    <row r="5489" spans="1:35" ht="14.85" customHeight="1">
      <c r="A5489" s="130">
        <v>5007831</v>
      </c>
      <c r="B5489" s="126" t="s">
        <v>10577</v>
      </c>
      <c r="C5489" s="126" t="s">
        <v>10578</v>
      </c>
      <c r="D5489" s="126" t="s">
        <v>10579</v>
      </c>
      <c r="E5489" s="126" t="s">
        <v>288</v>
      </c>
      <c r="F5489" s="126" t="s">
        <v>416</v>
      </c>
      <c r="G5489" s="126" t="s">
        <v>417</v>
      </c>
      <c r="H5489" s="126" t="s">
        <v>126</v>
      </c>
      <c r="I5489" s="126" t="s">
        <v>126</v>
      </c>
      <c r="J5489" s="126" t="s">
        <v>8052</v>
      </c>
      <c r="K5489" s="126" t="s">
        <v>535</v>
      </c>
      <c r="L5489" s="126" t="s">
        <v>8053</v>
      </c>
      <c r="M5489" s="130">
        <v>2093.37</v>
      </c>
      <c r="O5489" s="126" t="s">
        <v>1529</v>
      </c>
      <c r="P5489" s="130">
        <v>0</v>
      </c>
      <c r="S5489" s="130">
        <v>0</v>
      </c>
      <c r="V5489" s="130">
        <v>2093.37</v>
      </c>
      <c r="X5489" s="126" t="s">
        <v>1530</v>
      </c>
      <c r="Z5489" s="127"/>
      <c r="AA5489" s="128">
        <v>1</v>
      </c>
      <c r="AB5489" s="128">
        <v>24</v>
      </c>
      <c r="AD5489" s="126" t="s">
        <v>562</v>
      </c>
      <c r="AG5489" s="127"/>
      <c r="AI5489" s="127"/>
    </row>
    <row r="5490" spans="1:35" ht="14.85" customHeight="1">
      <c r="A5490" s="130">
        <v>5008393</v>
      </c>
      <c r="B5490" s="126" t="s">
        <v>10580</v>
      </c>
      <c r="C5490" s="126" t="s">
        <v>7567</v>
      </c>
      <c r="D5490" s="126" t="s">
        <v>10581</v>
      </c>
      <c r="E5490" s="126" t="s">
        <v>288</v>
      </c>
      <c r="F5490" s="126" t="s">
        <v>440</v>
      </c>
      <c r="G5490" s="126" t="s">
        <v>441</v>
      </c>
      <c r="H5490" s="126" t="s">
        <v>126</v>
      </c>
      <c r="I5490" s="126" t="s">
        <v>418</v>
      </c>
      <c r="J5490" s="126" t="s">
        <v>962</v>
      </c>
      <c r="K5490" s="126" t="s">
        <v>443</v>
      </c>
      <c r="L5490" s="126" t="s">
        <v>963</v>
      </c>
      <c r="M5490" s="130">
        <v>1460.66</v>
      </c>
      <c r="O5490" s="126" t="s">
        <v>449</v>
      </c>
      <c r="P5490" s="130">
        <v>0</v>
      </c>
      <c r="S5490" s="130">
        <v>0</v>
      </c>
      <c r="V5490" s="130">
        <v>1460.66</v>
      </c>
      <c r="X5490" s="126" t="s">
        <v>450</v>
      </c>
      <c r="Z5490" s="127"/>
      <c r="AA5490" s="128">
        <v>10</v>
      </c>
      <c r="AB5490" s="128">
        <v>1</v>
      </c>
      <c r="AD5490" s="126" t="s">
        <v>562</v>
      </c>
      <c r="AG5490" s="127"/>
      <c r="AI5490" s="127"/>
    </row>
    <row r="5491" spans="1:35" ht="14.85" customHeight="1">
      <c r="A5491" s="130">
        <v>5008391</v>
      </c>
      <c r="B5491" s="126" t="s">
        <v>10582</v>
      </c>
      <c r="C5491" s="126" t="s">
        <v>10583</v>
      </c>
      <c r="D5491" s="126" t="s">
        <v>10584</v>
      </c>
      <c r="E5491" s="126" t="s">
        <v>288</v>
      </c>
      <c r="F5491" s="126" t="s">
        <v>416</v>
      </c>
      <c r="G5491" s="126" t="s">
        <v>417</v>
      </c>
      <c r="H5491" s="126" t="s">
        <v>126</v>
      </c>
      <c r="I5491" s="126" t="s">
        <v>126</v>
      </c>
      <c r="J5491" s="126" t="s">
        <v>6346</v>
      </c>
      <c r="K5491" s="126" t="s">
        <v>504</v>
      </c>
      <c r="L5491" s="126" t="s">
        <v>6347</v>
      </c>
      <c r="M5491" s="130">
        <v>292.32</v>
      </c>
      <c r="O5491" s="126" t="s">
        <v>587</v>
      </c>
      <c r="P5491" s="130">
        <v>0</v>
      </c>
      <c r="S5491" s="130">
        <v>0</v>
      </c>
      <c r="V5491" s="130">
        <v>1135.57</v>
      </c>
      <c r="X5491" s="126" t="s">
        <v>5333</v>
      </c>
      <c r="Z5491" s="127"/>
      <c r="AA5491" s="128">
        <v>1</v>
      </c>
      <c r="AB5491" s="128">
        <v>12</v>
      </c>
      <c r="AD5491" s="126" t="s">
        <v>562</v>
      </c>
      <c r="AG5491" s="127"/>
      <c r="AI5491" s="127"/>
    </row>
    <row r="5492" spans="1:35" ht="14.85" customHeight="1">
      <c r="A5492" s="130">
        <v>5008389</v>
      </c>
      <c r="B5492" s="126" t="s">
        <v>10585</v>
      </c>
      <c r="C5492" s="126" t="s">
        <v>10586</v>
      </c>
      <c r="D5492" s="126" t="s">
        <v>10587</v>
      </c>
      <c r="E5492" s="126" t="s">
        <v>288</v>
      </c>
      <c r="F5492" s="126" t="s">
        <v>491</v>
      </c>
      <c r="G5492" s="126" t="s">
        <v>417</v>
      </c>
      <c r="H5492" s="126" t="s">
        <v>126</v>
      </c>
      <c r="I5492" s="126" t="s">
        <v>126</v>
      </c>
      <c r="J5492" s="126" t="s">
        <v>5516</v>
      </c>
      <c r="K5492" s="126" t="s">
        <v>747</v>
      </c>
      <c r="L5492" s="126" t="s">
        <v>5517</v>
      </c>
      <c r="M5492" s="130">
        <v>2142.56</v>
      </c>
      <c r="N5492" s="126" t="s">
        <v>290</v>
      </c>
      <c r="O5492" s="126" t="s">
        <v>833</v>
      </c>
      <c r="P5492" s="130">
        <v>0</v>
      </c>
      <c r="S5492" s="130">
        <v>0</v>
      </c>
      <c r="V5492" s="130">
        <v>2165.88</v>
      </c>
      <c r="X5492" s="126" t="s">
        <v>2631</v>
      </c>
      <c r="Z5492" s="127"/>
      <c r="AA5492" s="128">
        <v>1</v>
      </c>
      <c r="AB5492" s="128">
        <v>36</v>
      </c>
      <c r="AD5492" s="126" t="s">
        <v>562</v>
      </c>
      <c r="AG5492" s="127"/>
      <c r="AI5492" s="127"/>
    </row>
    <row r="5493" spans="1:35" ht="14.85" customHeight="1">
      <c r="A5493" s="130">
        <v>5008387</v>
      </c>
      <c r="B5493" s="126" t="s">
        <v>10588</v>
      </c>
      <c r="C5493" s="126" t="s">
        <v>10589</v>
      </c>
      <c r="D5493" s="126" t="s">
        <v>10590</v>
      </c>
      <c r="E5493" s="126" t="s">
        <v>288</v>
      </c>
      <c r="F5493" s="126" t="s">
        <v>491</v>
      </c>
      <c r="G5493" s="126" t="s">
        <v>417</v>
      </c>
      <c r="H5493" s="126" t="s">
        <v>126</v>
      </c>
      <c r="I5493" s="126" t="s">
        <v>126</v>
      </c>
      <c r="J5493" s="126" t="s">
        <v>5516</v>
      </c>
      <c r="K5493" s="126" t="s">
        <v>747</v>
      </c>
      <c r="L5493" s="126" t="s">
        <v>5517</v>
      </c>
      <c r="M5493" s="130">
        <v>974.4</v>
      </c>
      <c r="O5493" s="126" t="s">
        <v>833</v>
      </c>
      <c r="P5493" s="130">
        <v>0</v>
      </c>
      <c r="S5493" s="130">
        <v>0</v>
      </c>
      <c r="V5493" s="130">
        <v>1082.8800000000001</v>
      </c>
      <c r="X5493" s="126" t="s">
        <v>4181</v>
      </c>
      <c r="Z5493" s="127"/>
      <c r="AA5493" s="128">
        <v>1</v>
      </c>
      <c r="AB5493" s="128">
        <v>36</v>
      </c>
      <c r="AD5493" s="126" t="s">
        <v>562</v>
      </c>
      <c r="AG5493" s="127"/>
      <c r="AI5493" s="127"/>
    </row>
    <row r="5494" spans="1:35" ht="14.85" customHeight="1">
      <c r="A5494" s="130">
        <v>5008386</v>
      </c>
      <c r="B5494" s="126" t="s">
        <v>413</v>
      </c>
      <c r="C5494" s="126" t="s">
        <v>9279</v>
      </c>
      <c r="D5494" s="126" t="s">
        <v>10591</v>
      </c>
      <c r="E5494" s="126" t="s">
        <v>288</v>
      </c>
      <c r="F5494" s="126" t="s">
        <v>416</v>
      </c>
      <c r="G5494" s="126" t="s">
        <v>417</v>
      </c>
      <c r="H5494" s="126" t="s">
        <v>126</v>
      </c>
      <c r="I5494" s="126" t="s">
        <v>126</v>
      </c>
      <c r="J5494" s="126" t="s">
        <v>6346</v>
      </c>
      <c r="K5494" s="126" t="s">
        <v>504</v>
      </c>
      <c r="L5494" s="126" t="s">
        <v>6347</v>
      </c>
      <c r="M5494" s="130">
        <v>340.48</v>
      </c>
      <c r="O5494" s="126" t="s">
        <v>422</v>
      </c>
      <c r="P5494" s="130">
        <v>0</v>
      </c>
      <c r="S5494" s="130">
        <v>0</v>
      </c>
      <c r="V5494" s="130">
        <v>1741.64</v>
      </c>
      <c r="X5494" s="126" t="s">
        <v>497</v>
      </c>
      <c r="Z5494" s="127"/>
      <c r="AA5494" s="128">
        <v>1</v>
      </c>
      <c r="AB5494" s="128">
        <v>12</v>
      </c>
      <c r="AD5494" s="126" t="s">
        <v>1801</v>
      </c>
      <c r="AG5494" s="127"/>
      <c r="AI5494" s="127"/>
    </row>
    <row r="5495" spans="1:35" ht="14.85" customHeight="1">
      <c r="A5495" s="130">
        <v>5007904</v>
      </c>
      <c r="B5495" s="126" t="s">
        <v>413</v>
      </c>
      <c r="C5495" s="126" t="s">
        <v>10592</v>
      </c>
      <c r="D5495" s="126" t="s">
        <v>10593</v>
      </c>
      <c r="E5495" s="126" t="s">
        <v>288</v>
      </c>
      <c r="F5495" s="126" t="s">
        <v>522</v>
      </c>
      <c r="G5495" s="126" t="s">
        <v>783</v>
      </c>
      <c r="H5495" s="126" t="s">
        <v>524</v>
      </c>
      <c r="I5495" s="126" t="s">
        <v>418</v>
      </c>
      <c r="J5495" s="126" t="s">
        <v>813</v>
      </c>
      <c r="K5495" s="126" t="s">
        <v>504</v>
      </c>
      <c r="L5495" s="126" t="s">
        <v>559</v>
      </c>
      <c r="M5495" s="130">
        <v>5633.55</v>
      </c>
      <c r="N5495" s="126" t="s">
        <v>290</v>
      </c>
      <c r="O5495" s="126" t="s">
        <v>528</v>
      </c>
      <c r="P5495" s="130">
        <v>0</v>
      </c>
      <c r="S5495" s="130">
        <v>0</v>
      </c>
      <c r="V5495" s="130">
        <v>5633.55</v>
      </c>
      <c r="X5495" s="126" t="s">
        <v>4904</v>
      </c>
      <c r="Z5495" s="127"/>
      <c r="AA5495" s="128"/>
      <c r="AB5495" s="128"/>
      <c r="AD5495" s="126" t="s">
        <v>1801</v>
      </c>
      <c r="AG5495" s="127"/>
      <c r="AI5495" s="127"/>
    </row>
    <row r="5496" spans="1:35" ht="14.85" customHeight="1">
      <c r="A5496" s="130">
        <v>5007903</v>
      </c>
      <c r="B5496" s="126" t="s">
        <v>10594</v>
      </c>
      <c r="C5496" s="126" t="s">
        <v>10595</v>
      </c>
      <c r="D5496" s="126" t="s">
        <v>10541</v>
      </c>
      <c r="E5496" s="126" t="s">
        <v>288</v>
      </c>
      <c r="F5496" s="126" t="s">
        <v>416</v>
      </c>
      <c r="G5496" s="126" t="s">
        <v>417</v>
      </c>
      <c r="H5496" s="126" t="s">
        <v>126</v>
      </c>
      <c r="I5496" s="126" t="s">
        <v>126</v>
      </c>
      <c r="J5496" s="126" t="s">
        <v>7039</v>
      </c>
      <c r="K5496" s="126" t="s">
        <v>7040</v>
      </c>
      <c r="L5496" s="126" t="s">
        <v>770</v>
      </c>
      <c r="M5496" s="130">
        <v>77.12</v>
      </c>
      <c r="O5496" s="126" t="s">
        <v>587</v>
      </c>
      <c r="P5496" s="130">
        <v>0</v>
      </c>
      <c r="S5496" s="130">
        <v>0</v>
      </c>
      <c r="V5496" s="130">
        <v>77.12</v>
      </c>
      <c r="X5496" s="126" t="s">
        <v>588</v>
      </c>
      <c r="Z5496" s="127"/>
      <c r="AA5496" s="128">
        <v>1</v>
      </c>
      <c r="AB5496" s="128">
        <v>12</v>
      </c>
      <c r="AD5496" s="126" t="s">
        <v>562</v>
      </c>
      <c r="AG5496" s="127"/>
      <c r="AI5496" s="127"/>
    </row>
    <row r="5497" spans="1:35" ht="14.85" customHeight="1">
      <c r="A5497" s="130">
        <v>5007901</v>
      </c>
      <c r="B5497" s="126" t="s">
        <v>413</v>
      </c>
      <c r="C5497" s="126" t="s">
        <v>10592</v>
      </c>
      <c r="D5497" s="126" t="s">
        <v>10596</v>
      </c>
      <c r="E5497" s="126" t="s">
        <v>288</v>
      </c>
      <c r="F5497" s="126" t="s">
        <v>522</v>
      </c>
      <c r="G5497" s="126" t="s">
        <v>1335</v>
      </c>
      <c r="H5497" s="126" t="s">
        <v>524</v>
      </c>
      <c r="I5497" s="126" t="s">
        <v>418</v>
      </c>
      <c r="J5497" s="126" t="s">
        <v>813</v>
      </c>
      <c r="K5497" s="126" t="s">
        <v>504</v>
      </c>
      <c r="L5497" s="126" t="s">
        <v>559</v>
      </c>
      <c r="M5497" s="130">
        <v>3751.94</v>
      </c>
      <c r="N5497" s="126" t="s">
        <v>290</v>
      </c>
      <c r="O5497" s="126" t="s">
        <v>528</v>
      </c>
      <c r="P5497" s="130">
        <v>0</v>
      </c>
      <c r="S5497" s="130">
        <v>0</v>
      </c>
      <c r="V5497" s="130">
        <v>3751.94</v>
      </c>
      <c r="X5497" s="126" t="s">
        <v>4904</v>
      </c>
      <c r="Z5497" s="127"/>
      <c r="AA5497" s="128"/>
      <c r="AB5497" s="128"/>
      <c r="AD5497" s="126" t="s">
        <v>1801</v>
      </c>
      <c r="AG5497" s="127"/>
      <c r="AI5497" s="127"/>
    </row>
    <row r="5498" spans="1:35" ht="14.85" customHeight="1">
      <c r="A5498" s="130">
        <v>5007900</v>
      </c>
      <c r="B5498" s="126" t="s">
        <v>413</v>
      </c>
      <c r="C5498" s="126" t="s">
        <v>10592</v>
      </c>
      <c r="D5498" s="126" t="s">
        <v>10597</v>
      </c>
      <c r="E5498" s="126" t="s">
        <v>288</v>
      </c>
      <c r="F5498" s="126" t="s">
        <v>522</v>
      </c>
      <c r="G5498" s="126" t="s">
        <v>788</v>
      </c>
      <c r="H5498" s="126" t="s">
        <v>524</v>
      </c>
      <c r="I5498" s="126" t="s">
        <v>418</v>
      </c>
      <c r="J5498" s="126" t="s">
        <v>813</v>
      </c>
      <c r="K5498" s="126" t="s">
        <v>504</v>
      </c>
      <c r="L5498" s="126" t="s">
        <v>559</v>
      </c>
      <c r="M5498" s="130">
        <v>2150.4</v>
      </c>
      <c r="N5498" s="126" t="s">
        <v>290</v>
      </c>
      <c r="O5498" s="126" t="s">
        <v>528</v>
      </c>
      <c r="P5498" s="130">
        <v>0</v>
      </c>
      <c r="S5498" s="130">
        <v>0</v>
      </c>
      <c r="V5498" s="130">
        <v>2150.4</v>
      </c>
      <c r="X5498" s="126" t="s">
        <v>4904</v>
      </c>
      <c r="Z5498" s="127"/>
      <c r="AA5498" s="128"/>
      <c r="AB5498" s="128"/>
      <c r="AD5498" s="126" t="s">
        <v>1801</v>
      </c>
      <c r="AG5498" s="127"/>
      <c r="AI5498" s="127"/>
    </row>
    <row r="5499" spans="1:35" ht="14.85" customHeight="1">
      <c r="A5499" s="130">
        <v>5007413</v>
      </c>
      <c r="B5499" s="126" t="s">
        <v>10598</v>
      </c>
      <c r="C5499" s="126" t="s">
        <v>10599</v>
      </c>
      <c r="D5499" s="126" t="s">
        <v>10600</v>
      </c>
      <c r="E5499" s="126" t="s">
        <v>288</v>
      </c>
      <c r="F5499" s="126" t="s">
        <v>416</v>
      </c>
      <c r="G5499" s="126" t="s">
        <v>417</v>
      </c>
      <c r="H5499" s="126" t="s">
        <v>126</v>
      </c>
      <c r="I5499" s="126" t="s">
        <v>126</v>
      </c>
      <c r="J5499" s="126" t="s">
        <v>8772</v>
      </c>
      <c r="K5499" s="126" t="s">
        <v>747</v>
      </c>
      <c r="L5499" s="126" t="s">
        <v>8773</v>
      </c>
      <c r="M5499" s="130">
        <v>584.64</v>
      </c>
      <c r="O5499" s="126" t="s">
        <v>422</v>
      </c>
      <c r="P5499" s="130">
        <v>0</v>
      </c>
      <c r="S5499" s="130">
        <v>0</v>
      </c>
      <c r="V5499" s="130">
        <v>712.93</v>
      </c>
      <c r="X5499" s="126" t="s">
        <v>1885</v>
      </c>
      <c r="Z5499" s="127"/>
      <c r="AA5499" s="128">
        <v>1</v>
      </c>
      <c r="AB5499" s="128">
        <v>12</v>
      </c>
      <c r="AD5499" s="126" t="s">
        <v>562</v>
      </c>
      <c r="AG5499" s="127"/>
      <c r="AI5499" s="127"/>
    </row>
    <row r="5500" spans="1:35" ht="14.85" customHeight="1">
      <c r="A5500" s="130">
        <v>5007412</v>
      </c>
      <c r="B5500" s="126" t="s">
        <v>10601</v>
      </c>
      <c r="C5500" s="126" t="s">
        <v>10602</v>
      </c>
      <c r="E5500" s="126" t="s">
        <v>288</v>
      </c>
      <c r="F5500" s="126" t="s">
        <v>416</v>
      </c>
      <c r="G5500" s="126" t="s">
        <v>417</v>
      </c>
      <c r="H5500" s="126" t="s">
        <v>126</v>
      </c>
      <c r="I5500" s="126" t="s">
        <v>126</v>
      </c>
      <c r="J5500" s="126" t="s">
        <v>2857</v>
      </c>
      <c r="K5500" s="126" t="s">
        <v>747</v>
      </c>
      <c r="L5500" s="126" t="s">
        <v>2858</v>
      </c>
      <c r="M5500" s="130">
        <v>340.48</v>
      </c>
      <c r="O5500" s="126" t="s">
        <v>422</v>
      </c>
      <c r="P5500" s="130">
        <v>0</v>
      </c>
      <c r="S5500" s="130">
        <v>0</v>
      </c>
      <c r="V5500" s="130">
        <v>343.84</v>
      </c>
      <c r="X5500" s="126" t="s">
        <v>497</v>
      </c>
      <c r="Z5500" s="127"/>
      <c r="AA5500" s="128">
        <v>1</v>
      </c>
      <c r="AB5500" s="128">
        <v>12</v>
      </c>
      <c r="AD5500" s="126" t="s">
        <v>562</v>
      </c>
      <c r="AG5500" s="127"/>
      <c r="AI5500" s="127"/>
    </row>
    <row r="5501" spans="1:35" ht="14.85" customHeight="1">
      <c r="A5501" s="130">
        <v>5007411</v>
      </c>
      <c r="B5501" s="126" t="s">
        <v>10603</v>
      </c>
      <c r="C5501" s="126" t="s">
        <v>10604</v>
      </c>
      <c r="D5501" s="126" t="s">
        <v>10605</v>
      </c>
      <c r="E5501" s="126" t="s">
        <v>288</v>
      </c>
      <c r="F5501" s="126" t="s">
        <v>416</v>
      </c>
      <c r="G5501" s="126" t="s">
        <v>417</v>
      </c>
      <c r="H5501" s="126" t="s">
        <v>126</v>
      </c>
      <c r="I5501" s="126" t="s">
        <v>126</v>
      </c>
      <c r="J5501" s="126" t="s">
        <v>8772</v>
      </c>
      <c r="K5501" s="126" t="s">
        <v>747</v>
      </c>
      <c r="L5501" s="126" t="s">
        <v>8773</v>
      </c>
      <c r="M5501" s="130">
        <v>584.64</v>
      </c>
      <c r="O5501" s="126" t="s">
        <v>422</v>
      </c>
      <c r="P5501" s="130">
        <v>0</v>
      </c>
      <c r="S5501" s="130">
        <v>0</v>
      </c>
      <c r="V5501" s="130">
        <v>711.39</v>
      </c>
      <c r="X5501" s="126" t="s">
        <v>1885</v>
      </c>
      <c r="Z5501" s="127"/>
      <c r="AA5501" s="128">
        <v>1</v>
      </c>
      <c r="AB5501" s="128">
        <v>12</v>
      </c>
      <c r="AD5501" s="126" t="s">
        <v>562</v>
      </c>
      <c r="AG5501" s="127"/>
      <c r="AI5501" s="127"/>
    </row>
    <row r="5502" spans="1:35" ht="14.85" customHeight="1">
      <c r="A5502" s="130">
        <v>5007410</v>
      </c>
      <c r="B5502" s="126" t="s">
        <v>10606</v>
      </c>
      <c r="C5502" s="126" t="s">
        <v>10607</v>
      </c>
      <c r="D5502" s="126" t="s">
        <v>7573</v>
      </c>
      <c r="E5502" s="126" t="s">
        <v>288</v>
      </c>
      <c r="F5502" s="126" t="s">
        <v>416</v>
      </c>
      <c r="G5502" s="126" t="s">
        <v>417</v>
      </c>
      <c r="H5502" s="126" t="s">
        <v>126</v>
      </c>
      <c r="I5502" s="126" t="s">
        <v>126</v>
      </c>
      <c r="J5502" s="126" t="s">
        <v>8772</v>
      </c>
      <c r="K5502" s="126" t="s">
        <v>747</v>
      </c>
      <c r="L5502" s="126" t="s">
        <v>8773</v>
      </c>
      <c r="M5502" s="130">
        <v>449.54</v>
      </c>
      <c r="O5502" s="126" t="s">
        <v>422</v>
      </c>
      <c r="P5502" s="130">
        <v>0</v>
      </c>
      <c r="S5502" s="130">
        <v>0</v>
      </c>
      <c r="V5502" s="130">
        <v>474.26</v>
      </c>
      <c r="X5502" s="126" t="s">
        <v>1885</v>
      </c>
      <c r="Z5502" s="127"/>
      <c r="AA5502" s="128">
        <v>1</v>
      </c>
      <c r="AB5502" s="128">
        <v>12</v>
      </c>
      <c r="AD5502" s="126" t="s">
        <v>562</v>
      </c>
      <c r="AG5502" s="127"/>
      <c r="AI5502" s="127"/>
    </row>
    <row r="5503" spans="1:35" ht="14.85" customHeight="1">
      <c r="A5503" s="130">
        <v>5007409</v>
      </c>
      <c r="B5503" s="126" t="s">
        <v>10608</v>
      </c>
      <c r="C5503" s="126" t="s">
        <v>10609</v>
      </c>
      <c r="D5503" s="126" t="s">
        <v>10610</v>
      </c>
      <c r="E5503" s="126" t="s">
        <v>288</v>
      </c>
      <c r="F5503" s="126" t="s">
        <v>591</v>
      </c>
      <c r="G5503" s="126" t="s">
        <v>417</v>
      </c>
      <c r="H5503" s="126" t="s">
        <v>126</v>
      </c>
      <c r="I5503" s="126" t="s">
        <v>126</v>
      </c>
      <c r="J5503" s="126" t="s">
        <v>2021</v>
      </c>
      <c r="K5503" s="126" t="s">
        <v>504</v>
      </c>
      <c r="L5503" s="126" t="s">
        <v>2022</v>
      </c>
      <c r="M5503" s="130">
        <v>2785.37</v>
      </c>
      <c r="O5503" s="126" t="s">
        <v>1472</v>
      </c>
      <c r="P5503" s="130">
        <v>0</v>
      </c>
      <c r="S5503" s="130">
        <v>0</v>
      </c>
      <c r="V5503" s="130">
        <v>2785.37</v>
      </c>
      <c r="X5503" s="126" t="s">
        <v>10611</v>
      </c>
      <c r="Z5503" s="127"/>
      <c r="AA5503" s="128">
        <v>1</v>
      </c>
      <c r="AB5503" s="128">
        <v>24</v>
      </c>
      <c r="AD5503" s="126" t="s">
        <v>562</v>
      </c>
      <c r="AG5503" s="127"/>
      <c r="AI5503" s="127"/>
    </row>
    <row r="5504" spans="1:35" ht="14.85" customHeight="1">
      <c r="A5504" s="130">
        <v>5007408</v>
      </c>
      <c r="B5504" s="126" t="s">
        <v>10612</v>
      </c>
      <c r="C5504" s="126" t="s">
        <v>10613</v>
      </c>
      <c r="D5504" s="126" t="s">
        <v>10614</v>
      </c>
      <c r="E5504" s="126" t="s">
        <v>288</v>
      </c>
      <c r="F5504" s="126" t="s">
        <v>1347</v>
      </c>
      <c r="G5504" s="126" t="s">
        <v>417</v>
      </c>
      <c r="H5504" s="126" t="s">
        <v>126</v>
      </c>
      <c r="I5504" s="126" t="s">
        <v>418</v>
      </c>
      <c r="J5504" s="126" t="s">
        <v>10615</v>
      </c>
      <c r="K5504" s="126" t="s">
        <v>613</v>
      </c>
      <c r="L5504" s="126" t="s">
        <v>10616</v>
      </c>
      <c r="M5504" s="130">
        <v>1630.33</v>
      </c>
      <c r="O5504" s="126" t="s">
        <v>1350</v>
      </c>
      <c r="P5504" s="130">
        <v>0</v>
      </c>
      <c r="S5504" s="130">
        <v>0</v>
      </c>
      <c r="V5504" s="130">
        <v>3260.67</v>
      </c>
      <c r="X5504" s="126" t="s">
        <v>1347</v>
      </c>
      <c r="Z5504" s="127" t="s">
        <v>312</v>
      </c>
      <c r="AA5504" s="128">
        <v>1</v>
      </c>
      <c r="AB5504" s="128">
        <v>6</v>
      </c>
      <c r="AD5504" s="126" t="s">
        <v>562</v>
      </c>
      <c r="AG5504" s="127"/>
      <c r="AI5504" s="127"/>
    </row>
    <row r="5505" spans="1:35" ht="14.85" customHeight="1">
      <c r="A5505" s="130">
        <v>5007407</v>
      </c>
      <c r="B5505" s="126" t="s">
        <v>10617</v>
      </c>
      <c r="C5505" s="126" t="s">
        <v>10618</v>
      </c>
      <c r="D5505" s="126" t="s">
        <v>10619</v>
      </c>
      <c r="E5505" s="126" t="s">
        <v>288</v>
      </c>
      <c r="F5505" s="126" t="s">
        <v>591</v>
      </c>
      <c r="G5505" s="126" t="s">
        <v>417</v>
      </c>
      <c r="H5505" s="126" t="s">
        <v>126</v>
      </c>
      <c r="I5505" s="126" t="s">
        <v>126</v>
      </c>
      <c r="J5505" s="126" t="s">
        <v>2021</v>
      </c>
      <c r="K5505" s="126" t="s">
        <v>504</v>
      </c>
      <c r="L5505" s="126" t="s">
        <v>2022</v>
      </c>
      <c r="M5505" s="130">
        <v>23763.47</v>
      </c>
      <c r="N5505" s="126" t="s">
        <v>290</v>
      </c>
      <c r="O5505" s="126" t="s">
        <v>1472</v>
      </c>
      <c r="P5505" s="130">
        <v>0</v>
      </c>
      <c r="S5505" s="130">
        <v>0</v>
      </c>
      <c r="V5505" s="130">
        <v>23763.47</v>
      </c>
      <c r="X5505" s="126" t="s">
        <v>10620</v>
      </c>
      <c r="Z5505" s="127"/>
      <c r="AA5505" s="128">
        <v>1</v>
      </c>
      <c r="AB5505" s="128">
        <v>60</v>
      </c>
      <c r="AD5505" s="126" t="s">
        <v>562</v>
      </c>
      <c r="AG5505" s="127"/>
      <c r="AI5505" s="127"/>
    </row>
    <row r="5506" spans="1:35" ht="14.85" customHeight="1">
      <c r="A5506" s="130">
        <v>5007406</v>
      </c>
      <c r="B5506" s="126" t="s">
        <v>10621</v>
      </c>
      <c r="C5506" s="126" t="s">
        <v>10622</v>
      </c>
      <c r="D5506" s="126" t="s">
        <v>10623</v>
      </c>
      <c r="E5506" s="126" t="s">
        <v>288</v>
      </c>
      <c r="F5506" s="126" t="s">
        <v>416</v>
      </c>
      <c r="G5506" s="126" t="s">
        <v>417</v>
      </c>
      <c r="H5506" s="126" t="s">
        <v>126</v>
      </c>
      <c r="I5506" s="126" t="s">
        <v>126</v>
      </c>
      <c r="J5506" s="126" t="s">
        <v>8772</v>
      </c>
      <c r="K5506" s="126" t="s">
        <v>747</v>
      </c>
      <c r="L5506" s="126" t="s">
        <v>8773</v>
      </c>
      <c r="M5506" s="130">
        <v>2142.56</v>
      </c>
      <c r="O5506" s="126" t="s">
        <v>422</v>
      </c>
      <c r="P5506" s="130">
        <v>0</v>
      </c>
      <c r="S5506" s="130">
        <v>0</v>
      </c>
      <c r="V5506" s="130">
        <v>2527.42</v>
      </c>
      <c r="X5506" s="126" t="s">
        <v>2908</v>
      </c>
      <c r="Z5506" s="127"/>
      <c r="AA5506" s="128">
        <v>1</v>
      </c>
      <c r="AB5506" s="128">
        <v>12</v>
      </c>
      <c r="AD5506" s="126" t="s">
        <v>562</v>
      </c>
      <c r="AG5506" s="127"/>
      <c r="AI5506" s="127"/>
    </row>
    <row r="5507" spans="1:35" ht="14.85" customHeight="1">
      <c r="A5507" s="130">
        <v>5007192</v>
      </c>
      <c r="B5507" s="126" t="s">
        <v>10528</v>
      </c>
      <c r="C5507" s="126" t="s">
        <v>10529</v>
      </c>
      <c r="D5507" s="126" t="s">
        <v>8786</v>
      </c>
      <c r="E5507" s="126" t="s">
        <v>288</v>
      </c>
      <c r="F5507" s="126" t="s">
        <v>364</v>
      </c>
      <c r="G5507" s="126" t="s">
        <v>417</v>
      </c>
      <c r="H5507" s="126" t="s">
        <v>126</v>
      </c>
      <c r="I5507" s="126" t="s">
        <v>126</v>
      </c>
      <c r="J5507" s="126" t="s">
        <v>1989</v>
      </c>
      <c r="K5507" s="126" t="s">
        <v>504</v>
      </c>
      <c r="L5507" s="126" t="s">
        <v>545</v>
      </c>
      <c r="M5507" s="130">
        <v>9739.52</v>
      </c>
      <c r="O5507" s="126" t="s">
        <v>486</v>
      </c>
      <c r="P5507" s="130">
        <v>0</v>
      </c>
      <c r="S5507" s="130">
        <v>0</v>
      </c>
      <c r="V5507" s="130">
        <v>28730.42</v>
      </c>
      <c r="X5507" s="126" t="s">
        <v>549</v>
      </c>
      <c r="Z5507" s="127"/>
      <c r="AA5507" s="128">
        <v>2</v>
      </c>
      <c r="AB5507" s="128">
        <v>60</v>
      </c>
      <c r="AC5507" s="126" t="s">
        <v>366</v>
      </c>
      <c r="AD5507" s="126" t="s">
        <v>562</v>
      </c>
      <c r="AG5507" s="127"/>
      <c r="AI5507" s="127"/>
    </row>
    <row r="5508" spans="1:35" ht="14.85" customHeight="1">
      <c r="A5508" s="130">
        <v>5007405</v>
      </c>
      <c r="B5508" s="126" t="s">
        <v>10624</v>
      </c>
      <c r="C5508" s="126" t="s">
        <v>10625</v>
      </c>
      <c r="E5508" s="126" t="s">
        <v>288</v>
      </c>
      <c r="F5508" s="126" t="s">
        <v>591</v>
      </c>
      <c r="G5508" s="126" t="s">
        <v>417</v>
      </c>
      <c r="H5508" s="126" t="s">
        <v>1000</v>
      </c>
      <c r="I5508" s="126" t="s">
        <v>626</v>
      </c>
      <c r="J5508" s="126" t="s">
        <v>10626</v>
      </c>
      <c r="K5508" s="126" t="s">
        <v>535</v>
      </c>
      <c r="L5508" s="126" t="s">
        <v>10061</v>
      </c>
      <c r="M5508" s="130">
        <v>60</v>
      </c>
      <c r="N5508" s="126" t="s">
        <v>290</v>
      </c>
      <c r="O5508" s="126" t="s">
        <v>1472</v>
      </c>
      <c r="P5508" s="130">
        <v>0</v>
      </c>
      <c r="S5508" s="130">
        <v>0</v>
      </c>
      <c r="V5508" s="130">
        <v>60</v>
      </c>
      <c r="X5508" s="126" t="s">
        <v>9844</v>
      </c>
      <c r="Z5508" s="127"/>
      <c r="AA5508" s="128"/>
      <c r="AB5508" s="128"/>
      <c r="AD5508" s="126" t="s">
        <v>562</v>
      </c>
      <c r="AG5508" s="127"/>
      <c r="AI5508" s="127"/>
    </row>
    <row r="5509" spans="1:35" ht="14.85" customHeight="1">
      <c r="A5509" s="130">
        <v>5007404</v>
      </c>
      <c r="B5509" s="126" t="s">
        <v>10627</v>
      </c>
      <c r="C5509" s="126" t="s">
        <v>10628</v>
      </c>
      <c r="D5509" s="126" t="s">
        <v>10629</v>
      </c>
      <c r="E5509" s="126" t="s">
        <v>288</v>
      </c>
      <c r="F5509" s="126" t="s">
        <v>364</v>
      </c>
      <c r="G5509" s="126" t="s">
        <v>417</v>
      </c>
      <c r="H5509" s="126" t="s">
        <v>126</v>
      </c>
      <c r="I5509" s="126" t="s">
        <v>126</v>
      </c>
      <c r="J5509" s="126" t="s">
        <v>8245</v>
      </c>
      <c r="K5509" s="126" t="s">
        <v>747</v>
      </c>
      <c r="L5509" s="126" t="s">
        <v>8246</v>
      </c>
      <c r="M5509" s="130">
        <v>6817.44</v>
      </c>
      <c r="O5509" s="126" t="s">
        <v>365</v>
      </c>
      <c r="P5509" s="130">
        <v>0</v>
      </c>
      <c r="S5509" s="130">
        <v>0</v>
      </c>
      <c r="V5509" s="130">
        <v>9739.1200000000008</v>
      </c>
      <c r="X5509" s="126" t="s">
        <v>469</v>
      </c>
      <c r="Z5509" s="127"/>
      <c r="AA5509" s="128">
        <v>1</v>
      </c>
      <c r="AB5509" s="128">
        <v>60</v>
      </c>
      <c r="AC5509" s="126" t="s">
        <v>366</v>
      </c>
      <c r="AD5509" s="126" t="s">
        <v>562</v>
      </c>
      <c r="AG5509" s="127"/>
      <c r="AI5509" s="127"/>
    </row>
    <row r="5510" spans="1:35" ht="14.85" customHeight="1">
      <c r="A5510" s="130">
        <v>5007403</v>
      </c>
      <c r="B5510" s="126" t="s">
        <v>10630</v>
      </c>
      <c r="C5510" s="126" t="s">
        <v>10631</v>
      </c>
      <c r="D5510" s="126" t="s">
        <v>10632</v>
      </c>
      <c r="E5510" s="126" t="s">
        <v>288</v>
      </c>
      <c r="F5510" s="126" t="s">
        <v>416</v>
      </c>
      <c r="G5510" s="126" t="s">
        <v>417</v>
      </c>
      <c r="H5510" s="126" t="s">
        <v>126</v>
      </c>
      <c r="I5510" s="126" t="s">
        <v>126</v>
      </c>
      <c r="J5510" s="126" t="s">
        <v>8772</v>
      </c>
      <c r="K5510" s="126" t="s">
        <v>747</v>
      </c>
      <c r="L5510" s="126" t="s">
        <v>8773</v>
      </c>
      <c r="M5510" s="130">
        <v>974.4</v>
      </c>
      <c r="O5510" s="126" t="s">
        <v>422</v>
      </c>
      <c r="P5510" s="130">
        <v>0</v>
      </c>
      <c r="S5510" s="130">
        <v>0</v>
      </c>
      <c r="V5510" s="130">
        <v>1154.45</v>
      </c>
      <c r="X5510" s="126" t="s">
        <v>4254</v>
      </c>
      <c r="Z5510" s="127"/>
      <c r="AA5510" s="128">
        <v>1</v>
      </c>
      <c r="AB5510" s="128">
        <v>12</v>
      </c>
      <c r="AD5510" s="126" t="s">
        <v>562</v>
      </c>
      <c r="AG5510" s="127"/>
      <c r="AI5510" s="127"/>
    </row>
    <row r="5511" spans="1:35" ht="14.85" customHeight="1">
      <c r="A5511" s="130">
        <v>5007402</v>
      </c>
      <c r="B5511" s="126" t="s">
        <v>10633</v>
      </c>
      <c r="C5511" s="126" t="s">
        <v>10634</v>
      </c>
      <c r="D5511" s="126" t="s">
        <v>10220</v>
      </c>
      <c r="E5511" s="126" t="s">
        <v>288</v>
      </c>
      <c r="F5511" s="126" t="s">
        <v>364</v>
      </c>
      <c r="G5511" s="126" t="s">
        <v>417</v>
      </c>
      <c r="H5511" s="126" t="s">
        <v>126</v>
      </c>
      <c r="I5511" s="126" t="s">
        <v>126</v>
      </c>
      <c r="J5511" s="126" t="s">
        <v>8245</v>
      </c>
      <c r="K5511" s="126" t="s">
        <v>747</v>
      </c>
      <c r="L5511" s="126" t="s">
        <v>8246</v>
      </c>
      <c r="M5511" s="130">
        <v>6817.44</v>
      </c>
      <c r="O5511" s="126" t="s">
        <v>365</v>
      </c>
      <c r="P5511" s="130">
        <v>0</v>
      </c>
      <c r="S5511" s="130">
        <v>0</v>
      </c>
      <c r="V5511" s="130">
        <v>9739.1200000000008</v>
      </c>
      <c r="X5511" s="126" t="s">
        <v>469</v>
      </c>
      <c r="Z5511" s="127"/>
      <c r="AA5511" s="128">
        <v>1</v>
      </c>
      <c r="AB5511" s="128">
        <v>60</v>
      </c>
      <c r="AC5511" s="126" t="s">
        <v>366</v>
      </c>
      <c r="AD5511" s="126" t="s">
        <v>562</v>
      </c>
      <c r="AG5511" s="127"/>
      <c r="AI5511" s="127"/>
    </row>
    <row r="5512" spans="1:35" ht="14.85" customHeight="1">
      <c r="A5512" s="130">
        <v>5006031</v>
      </c>
      <c r="B5512" s="126" t="s">
        <v>413</v>
      </c>
      <c r="C5512" s="126" t="s">
        <v>10635</v>
      </c>
      <c r="D5512" s="126" t="s">
        <v>10636</v>
      </c>
      <c r="E5512" s="126" t="s">
        <v>288</v>
      </c>
      <c r="F5512" s="126" t="s">
        <v>532</v>
      </c>
      <c r="G5512" s="126" t="s">
        <v>463</v>
      </c>
      <c r="H5512" s="126" t="s">
        <v>126</v>
      </c>
      <c r="I5512" s="126" t="s">
        <v>418</v>
      </c>
      <c r="J5512" s="126" t="s">
        <v>1559</v>
      </c>
      <c r="K5512" s="126" t="s">
        <v>443</v>
      </c>
      <c r="L5512" s="126" t="s">
        <v>614</v>
      </c>
      <c r="M5512" s="130">
        <v>2408</v>
      </c>
      <c r="O5512" s="126" t="s">
        <v>6000</v>
      </c>
      <c r="P5512" s="130">
        <v>0</v>
      </c>
      <c r="S5512" s="130">
        <v>0</v>
      </c>
      <c r="V5512" s="130">
        <v>2533.62</v>
      </c>
      <c r="X5512" s="126" t="s">
        <v>6001</v>
      </c>
      <c r="Z5512" s="127"/>
      <c r="AA5512" s="128">
        <v>150</v>
      </c>
      <c r="AB5512" s="128">
        <v>12</v>
      </c>
      <c r="AD5512" s="126" t="s">
        <v>1801</v>
      </c>
      <c r="AG5512" s="127"/>
      <c r="AI5512" s="127"/>
    </row>
    <row r="5513" spans="1:35" ht="14.85" customHeight="1">
      <c r="A5513" s="130">
        <v>5006058</v>
      </c>
      <c r="B5513" s="126" t="s">
        <v>10637</v>
      </c>
      <c r="C5513" s="126" t="s">
        <v>10638</v>
      </c>
      <c r="D5513" s="126" t="s">
        <v>10639</v>
      </c>
      <c r="E5513" s="126" t="s">
        <v>288</v>
      </c>
      <c r="F5513" s="126" t="s">
        <v>491</v>
      </c>
      <c r="G5513" s="126" t="s">
        <v>417</v>
      </c>
      <c r="H5513" s="126" t="s">
        <v>126</v>
      </c>
      <c r="I5513" s="126" t="s">
        <v>126</v>
      </c>
      <c r="J5513" s="126" t="s">
        <v>5918</v>
      </c>
      <c r="K5513" s="126" t="s">
        <v>852</v>
      </c>
      <c r="L5513" s="126" t="s">
        <v>931</v>
      </c>
      <c r="M5513" s="130">
        <v>925.12</v>
      </c>
      <c r="O5513" s="126" t="s">
        <v>1081</v>
      </c>
      <c r="P5513" s="130">
        <v>0</v>
      </c>
      <c r="S5513" s="130">
        <v>0</v>
      </c>
      <c r="V5513" s="130">
        <v>925.12</v>
      </c>
      <c r="X5513" s="126" t="s">
        <v>1082</v>
      </c>
      <c r="Z5513" s="127"/>
      <c r="AA5513" s="128">
        <v>1</v>
      </c>
      <c r="AB5513" s="128">
        <v>36</v>
      </c>
      <c r="AD5513" s="126" t="s">
        <v>562</v>
      </c>
      <c r="AG5513" s="127"/>
      <c r="AI5513" s="127"/>
    </row>
    <row r="5514" spans="1:35" ht="14.85" customHeight="1">
      <c r="A5514" s="130">
        <v>5006983</v>
      </c>
      <c r="B5514" s="126" t="s">
        <v>10640</v>
      </c>
      <c r="C5514" s="126" t="s">
        <v>10641</v>
      </c>
      <c r="D5514" s="126" t="s">
        <v>5470</v>
      </c>
      <c r="E5514" s="126" t="s">
        <v>288</v>
      </c>
      <c r="F5514" s="126" t="s">
        <v>532</v>
      </c>
      <c r="G5514" s="126" t="s">
        <v>417</v>
      </c>
      <c r="H5514" s="126" t="s">
        <v>126</v>
      </c>
      <c r="I5514" s="126" t="s">
        <v>126</v>
      </c>
      <c r="J5514" s="126" t="s">
        <v>10520</v>
      </c>
      <c r="K5514" s="126" t="s">
        <v>7040</v>
      </c>
      <c r="L5514" s="126" t="s">
        <v>10521</v>
      </c>
      <c r="M5514" s="130">
        <v>486.96</v>
      </c>
      <c r="O5514" s="126" t="s">
        <v>1459</v>
      </c>
      <c r="P5514" s="130">
        <v>0</v>
      </c>
      <c r="S5514" s="130">
        <v>0</v>
      </c>
      <c r="V5514" s="130">
        <v>486.96</v>
      </c>
      <c r="X5514" s="126" t="s">
        <v>1463</v>
      </c>
      <c r="Z5514" s="127"/>
      <c r="AA5514" s="128">
        <v>1</v>
      </c>
      <c r="AB5514" s="128">
        <v>72</v>
      </c>
      <c r="AD5514" s="126" t="s">
        <v>562</v>
      </c>
      <c r="AG5514" s="127"/>
      <c r="AI5514" s="127"/>
    </row>
    <row r="5515" spans="1:35" ht="14.85" customHeight="1">
      <c r="A5515" s="130">
        <v>5006030</v>
      </c>
      <c r="B5515" s="126" t="s">
        <v>413</v>
      </c>
      <c r="C5515" s="126" t="s">
        <v>10635</v>
      </c>
      <c r="D5515" s="126" t="s">
        <v>10642</v>
      </c>
      <c r="E5515" s="126" t="s">
        <v>288</v>
      </c>
      <c r="F5515" s="126" t="s">
        <v>532</v>
      </c>
      <c r="G5515" s="126" t="s">
        <v>463</v>
      </c>
      <c r="H5515" s="126" t="s">
        <v>126</v>
      </c>
      <c r="I5515" s="126" t="s">
        <v>418</v>
      </c>
      <c r="J5515" s="126" t="s">
        <v>1559</v>
      </c>
      <c r="K5515" s="126" t="s">
        <v>443</v>
      </c>
      <c r="L5515" s="126" t="s">
        <v>614</v>
      </c>
      <c r="M5515" s="130">
        <v>2408</v>
      </c>
      <c r="O5515" s="126" t="s">
        <v>6000</v>
      </c>
      <c r="P5515" s="130">
        <v>0</v>
      </c>
      <c r="S5515" s="130">
        <v>0</v>
      </c>
      <c r="V5515" s="130">
        <v>2533.62</v>
      </c>
      <c r="X5515" s="126" t="s">
        <v>6001</v>
      </c>
      <c r="Z5515" s="127"/>
      <c r="AA5515" s="128">
        <v>150</v>
      </c>
      <c r="AB5515" s="128">
        <v>12</v>
      </c>
      <c r="AD5515" s="126" t="s">
        <v>1801</v>
      </c>
      <c r="AG5515" s="127"/>
      <c r="AI5515" s="127"/>
    </row>
    <row r="5516" spans="1:35" ht="14.85" customHeight="1">
      <c r="A5516" s="130">
        <v>5010677</v>
      </c>
      <c r="B5516" s="126" t="s">
        <v>413</v>
      </c>
      <c r="C5516" s="126" t="s">
        <v>10643</v>
      </c>
      <c r="E5516" s="126" t="s">
        <v>288</v>
      </c>
      <c r="F5516" s="126" t="s">
        <v>364</v>
      </c>
      <c r="G5516" s="126" t="s">
        <v>417</v>
      </c>
      <c r="H5516" s="126" t="s">
        <v>126</v>
      </c>
      <c r="I5516" s="126" t="s">
        <v>126</v>
      </c>
      <c r="J5516" s="126" t="s">
        <v>2924</v>
      </c>
      <c r="K5516" s="126" t="s">
        <v>535</v>
      </c>
      <c r="L5516" s="126" t="s">
        <v>2925</v>
      </c>
      <c r="M5516" s="130">
        <v>6817.44</v>
      </c>
      <c r="O5516" s="126" t="s">
        <v>365</v>
      </c>
      <c r="P5516" s="130">
        <v>0</v>
      </c>
      <c r="S5516" s="130">
        <v>0</v>
      </c>
      <c r="V5516" s="130">
        <v>21063</v>
      </c>
      <c r="X5516" s="126" t="s">
        <v>469</v>
      </c>
      <c r="Z5516" s="127"/>
      <c r="AA5516" s="128">
        <v>1</v>
      </c>
      <c r="AB5516" s="128">
        <v>60</v>
      </c>
      <c r="AC5516" s="126" t="s">
        <v>366</v>
      </c>
      <c r="AD5516" s="126" t="s">
        <v>859</v>
      </c>
      <c r="AG5516" s="127"/>
      <c r="AI5516" s="127"/>
    </row>
    <row r="5517" spans="1:35" ht="14.85" customHeight="1">
      <c r="A5517" s="130">
        <v>5007191</v>
      </c>
      <c r="B5517" s="126" t="s">
        <v>10644</v>
      </c>
      <c r="C5517" s="126" t="s">
        <v>10645</v>
      </c>
      <c r="D5517" s="126" t="s">
        <v>10646</v>
      </c>
      <c r="E5517" s="126" t="s">
        <v>288</v>
      </c>
      <c r="F5517" s="126" t="s">
        <v>532</v>
      </c>
      <c r="G5517" s="126" t="s">
        <v>417</v>
      </c>
      <c r="H5517" s="126" t="s">
        <v>126</v>
      </c>
      <c r="I5517" s="126" t="s">
        <v>126</v>
      </c>
      <c r="J5517" s="126" t="s">
        <v>10520</v>
      </c>
      <c r="K5517" s="126" t="s">
        <v>7040</v>
      </c>
      <c r="L5517" s="126" t="s">
        <v>10521</v>
      </c>
      <c r="M5517" s="130">
        <v>486.96</v>
      </c>
      <c r="O5517" s="126" t="s">
        <v>1459</v>
      </c>
      <c r="P5517" s="130">
        <v>0</v>
      </c>
      <c r="S5517" s="130">
        <v>0</v>
      </c>
      <c r="V5517" s="130">
        <v>486.96</v>
      </c>
      <c r="X5517" s="126" t="s">
        <v>1463</v>
      </c>
      <c r="Z5517" s="127"/>
      <c r="AA5517" s="128">
        <v>1</v>
      </c>
      <c r="AB5517" s="128">
        <v>72</v>
      </c>
      <c r="AD5517" s="126" t="s">
        <v>562</v>
      </c>
      <c r="AG5517" s="127"/>
      <c r="AI5517" s="127"/>
    </row>
    <row r="5518" spans="1:35" ht="14.85" customHeight="1">
      <c r="A5518" s="130">
        <v>5007190</v>
      </c>
      <c r="B5518" s="126" t="s">
        <v>10528</v>
      </c>
      <c r="C5518" s="126" t="s">
        <v>10529</v>
      </c>
      <c r="D5518" s="126" t="s">
        <v>8786</v>
      </c>
      <c r="E5518" s="126" t="s">
        <v>288</v>
      </c>
      <c r="F5518" s="126" t="s">
        <v>364</v>
      </c>
      <c r="G5518" s="126" t="s">
        <v>417</v>
      </c>
      <c r="H5518" s="126" t="s">
        <v>126</v>
      </c>
      <c r="I5518" s="126" t="s">
        <v>126</v>
      </c>
      <c r="J5518" s="126" t="s">
        <v>1989</v>
      </c>
      <c r="K5518" s="126" t="s">
        <v>504</v>
      </c>
      <c r="L5518" s="126" t="s">
        <v>545</v>
      </c>
      <c r="M5518" s="130">
        <v>6817.44</v>
      </c>
      <c r="O5518" s="126" t="s">
        <v>365</v>
      </c>
      <c r="P5518" s="130">
        <v>0</v>
      </c>
      <c r="S5518" s="130">
        <v>0</v>
      </c>
      <c r="V5518" s="130">
        <v>28730.42</v>
      </c>
      <c r="X5518" s="126" t="s">
        <v>510</v>
      </c>
      <c r="Z5518" s="127"/>
      <c r="AA5518" s="128">
        <v>2</v>
      </c>
      <c r="AB5518" s="128">
        <v>60</v>
      </c>
      <c r="AC5518" s="126" t="s">
        <v>366</v>
      </c>
      <c r="AD5518" s="126" t="s">
        <v>562</v>
      </c>
      <c r="AG5518" s="127"/>
      <c r="AI5518" s="127"/>
    </row>
    <row r="5519" spans="1:35" ht="14.85" customHeight="1">
      <c r="A5519" s="130">
        <v>5007189</v>
      </c>
      <c r="B5519" s="126" t="s">
        <v>10647</v>
      </c>
      <c r="C5519" s="126" t="s">
        <v>10648</v>
      </c>
      <c r="D5519" s="126" t="s">
        <v>10649</v>
      </c>
      <c r="E5519" s="126" t="s">
        <v>288</v>
      </c>
      <c r="F5519" s="126" t="s">
        <v>364</v>
      </c>
      <c r="G5519" s="126" t="s">
        <v>417</v>
      </c>
      <c r="H5519" s="126" t="s">
        <v>126</v>
      </c>
      <c r="I5519" s="126" t="s">
        <v>126</v>
      </c>
      <c r="J5519" s="126" t="s">
        <v>8245</v>
      </c>
      <c r="K5519" s="126" t="s">
        <v>747</v>
      </c>
      <c r="L5519" s="126" t="s">
        <v>8246</v>
      </c>
      <c r="M5519" s="130">
        <v>6817.44</v>
      </c>
      <c r="O5519" s="126" t="s">
        <v>365</v>
      </c>
      <c r="P5519" s="130">
        <v>0</v>
      </c>
      <c r="S5519" s="130">
        <v>0</v>
      </c>
      <c r="V5519" s="130">
        <v>8278.24</v>
      </c>
      <c r="X5519" s="126" t="s">
        <v>469</v>
      </c>
      <c r="Z5519" s="127"/>
      <c r="AA5519" s="128">
        <v>1</v>
      </c>
      <c r="AB5519" s="128">
        <v>60</v>
      </c>
      <c r="AC5519" s="126" t="s">
        <v>366</v>
      </c>
      <c r="AD5519" s="126" t="s">
        <v>562</v>
      </c>
      <c r="AG5519" s="127"/>
      <c r="AI5519" s="127"/>
    </row>
    <row r="5520" spans="1:35" ht="14.85" customHeight="1">
      <c r="A5520" s="130">
        <v>5007188</v>
      </c>
      <c r="B5520" s="126" t="s">
        <v>10528</v>
      </c>
      <c r="C5520" s="126" t="s">
        <v>10529</v>
      </c>
      <c r="D5520" s="126" t="s">
        <v>8786</v>
      </c>
      <c r="E5520" s="126" t="s">
        <v>288</v>
      </c>
      <c r="F5520" s="126" t="s">
        <v>364</v>
      </c>
      <c r="G5520" s="126" t="s">
        <v>417</v>
      </c>
      <c r="H5520" s="126" t="s">
        <v>126</v>
      </c>
      <c r="I5520" s="126" t="s">
        <v>126</v>
      </c>
      <c r="J5520" s="126" t="s">
        <v>1989</v>
      </c>
      <c r="K5520" s="126" t="s">
        <v>504</v>
      </c>
      <c r="L5520" s="126" t="s">
        <v>545</v>
      </c>
      <c r="M5520" s="130">
        <v>6817.44</v>
      </c>
      <c r="O5520" s="126" t="s">
        <v>365</v>
      </c>
      <c r="P5520" s="130">
        <v>0</v>
      </c>
      <c r="S5520" s="130">
        <v>0</v>
      </c>
      <c r="V5520" s="130">
        <v>28730.42</v>
      </c>
      <c r="X5520" s="126" t="s">
        <v>469</v>
      </c>
      <c r="Z5520" s="127"/>
      <c r="AA5520" s="128">
        <v>1</v>
      </c>
      <c r="AB5520" s="128">
        <v>60</v>
      </c>
      <c r="AC5520" s="126" t="s">
        <v>366</v>
      </c>
      <c r="AD5520" s="126" t="s">
        <v>562</v>
      </c>
      <c r="AG5520" s="127"/>
      <c r="AI5520" s="127"/>
    </row>
    <row r="5521" spans="1:35" ht="14.85" customHeight="1">
      <c r="A5521" s="130">
        <v>5009146</v>
      </c>
      <c r="B5521" s="126" t="s">
        <v>10650</v>
      </c>
      <c r="C5521" s="126" t="s">
        <v>7503</v>
      </c>
      <c r="D5521" s="126" t="s">
        <v>10651</v>
      </c>
      <c r="E5521" s="126" t="s">
        <v>288</v>
      </c>
      <c r="F5521" s="126" t="s">
        <v>440</v>
      </c>
      <c r="G5521" s="126" t="s">
        <v>458</v>
      </c>
      <c r="H5521" s="126" t="s">
        <v>126</v>
      </c>
      <c r="I5521" s="126" t="s">
        <v>418</v>
      </c>
      <c r="J5521" s="126" t="s">
        <v>962</v>
      </c>
      <c r="K5521" s="126" t="s">
        <v>443</v>
      </c>
      <c r="L5521" s="126" t="s">
        <v>963</v>
      </c>
      <c r="M5521" s="130">
        <v>2349.94</v>
      </c>
      <c r="O5521" s="126" t="s">
        <v>445</v>
      </c>
      <c r="P5521" s="130">
        <v>0</v>
      </c>
      <c r="S5521" s="130">
        <v>0</v>
      </c>
      <c r="V5521" s="130">
        <v>2349.94</v>
      </c>
      <c r="X5521" s="126" t="s">
        <v>600</v>
      </c>
      <c r="Z5521" s="127"/>
      <c r="AA5521" s="128">
        <v>60</v>
      </c>
      <c r="AB5521" s="128">
        <v>1</v>
      </c>
      <c r="AD5521" s="126" t="s">
        <v>562</v>
      </c>
      <c r="AG5521" s="127"/>
      <c r="AI5521" s="127"/>
    </row>
    <row r="5522" spans="1:35" ht="14.85" customHeight="1">
      <c r="A5522" s="130">
        <v>5009145</v>
      </c>
      <c r="B5522" s="126" t="s">
        <v>10652</v>
      </c>
      <c r="C5522" s="126" t="s">
        <v>7503</v>
      </c>
      <c r="D5522" s="126" t="s">
        <v>10653</v>
      </c>
      <c r="E5522" s="126" t="s">
        <v>288</v>
      </c>
      <c r="F5522" s="126" t="s">
        <v>440</v>
      </c>
      <c r="G5522" s="126" t="s">
        <v>458</v>
      </c>
      <c r="H5522" s="126" t="s">
        <v>126</v>
      </c>
      <c r="I5522" s="126" t="s">
        <v>418</v>
      </c>
      <c r="J5522" s="126" t="s">
        <v>962</v>
      </c>
      <c r="K5522" s="126" t="s">
        <v>443</v>
      </c>
      <c r="L5522" s="126" t="s">
        <v>963</v>
      </c>
      <c r="M5522" s="130">
        <v>2349.94</v>
      </c>
      <c r="O5522" s="126" t="s">
        <v>445</v>
      </c>
      <c r="P5522" s="130">
        <v>0</v>
      </c>
      <c r="S5522" s="130">
        <v>0</v>
      </c>
      <c r="V5522" s="130">
        <v>2349.94</v>
      </c>
      <c r="X5522" s="126" t="s">
        <v>600</v>
      </c>
      <c r="Z5522" s="127"/>
      <c r="AA5522" s="128">
        <v>60</v>
      </c>
      <c r="AB5522" s="128">
        <v>1</v>
      </c>
      <c r="AD5522" s="126" t="s">
        <v>562</v>
      </c>
      <c r="AG5522" s="127"/>
      <c r="AI5522" s="127"/>
    </row>
    <row r="5523" spans="1:35" ht="14.85" customHeight="1">
      <c r="A5523" s="130">
        <v>5009144</v>
      </c>
      <c r="B5523" s="126" t="s">
        <v>9763</v>
      </c>
      <c r="C5523" s="126" t="s">
        <v>10654</v>
      </c>
      <c r="D5523" s="126" t="s">
        <v>10655</v>
      </c>
      <c r="E5523" s="126" t="s">
        <v>288</v>
      </c>
      <c r="F5523" s="126" t="s">
        <v>416</v>
      </c>
      <c r="G5523" s="126" t="s">
        <v>417</v>
      </c>
      <c r="H5523" s="126" t="s">
        <v>126</v>
      </c>
      <c r="I5523" s="126" t="s">
        <v>126</v>
      </c>
      <c r="J5523" s="126" t="s">
        <v>709</v>
      </c>
      <c r="K5523" s="126" t="s">
        <v>535</v>
      </c>
      <c r="L5523" s="126" t="s">
        <v>2712</v>
      </c>
      <c r="M5523" s="130">
        <v>2922.08</v>
      </c>
      <c r="O5523" s="126" t="s">
        <v>422</v>
      </c>
      <c r="P5523" s="130">
        <v>0</v>
      </c>
      <c r="S5523" s="130">
        <v>0</v>
      </c>
      <c r="V5523" s="130">
        <v>24891.46</v>
      </c>
      <c r="X5523" s="126" t="s">
        <v>946</v>
      </c>
      <c r="Z5523" s="127"/>
      <c r="AA5523" s="128">
        <v>1</v>
      </c>
      <c r="AB5523" s="128">
        <v>12</v>
      </c>
      <c r="AD5523" s="126" t="s">
        <v>562</v>
      </c>
      <c r="AG5523" s="127"/>
      <c r="AI5523" s="127"/>
    </row>
    <row r="5524" spans="1:35" ht="14.85" customHeight="1">
      <c r="A5524" s="130">
        <v>5007441</v>
      </c>
      <c r="B5524" s="126" t="s">
        <v>10656</v>
      </c>
      <c r="C5524" s="126" t="s">
        <v>10657</v>
      </c>
      <c r="D5524" s="126" t="s">
        <v>10658</v>
      </c>
      <c r="E5524" s="126" t="s">
        <v>288</v>
      </c>
      <c r="F5524" s="126" t="s">
        <v>440</v>
      </c>
      <c r="G5524" s="126" t="s">
        <v>2269</v>
      </c>
      <c r="H5524" s="126" t="s">
        <v>126</v>
      </c>
      <c r="I5524" s="126" t="s">
        <v>418</v>
      </c>
      <c r="J5524" s="126" t="s">
        <v>1645</v>
      </c>
      <c r="K5524" s="126" t="s">
        <v>613</v>
      </c>
      <c r="L5524" s="126" t="s">
        <v>1646</v>
      </c>
      <c r="M5524" s="130">
        <v>350.56</v>
      </c>
      <c r="O5524" s="126" t="s">
        <v>449</v>
      </c>
      <c r="P5524" s="130">
        <v>0</v>
      </c>
      <c r="S5524" s="130">
        <v>0</v>
      </c>
      <c r="V5524" s="130">
        <v>633.04999999999995</v>
      </c>
      <c r="X5524" s="126" t="s">
        <v>10659</v>
      </c>
      <c r="Z5524" s="127"/>
      <c r="AA5524" s="128"/>
      <c r="AB5524" s="128"/>
      <c r="AD5524" s="126" t="s">
        <v>562</v>
      </c>
      <c r="AG5524" s="127"/>
      <c r="AI5524" s="127"/>
    </row>
    <row r="5525" spans="1:35" ht="14.85" customHeight="1">
      <c r="A5525" s="130">
        <v>5009143</v>
      </c>
      <c r="B5525" s="126" t="s">
        <v>10660</v>
      </c>
      <c r="C5525" s="126" t="s">
        <v>10661</v>
      </c>
      <c r="D5525" s="126" t="s">
        <v>10662</v>
      </c>
      <c r="E5525" s="126" t="s">
        <v>288</v>
      </c>
      <c r="F5525" s="126" t="s">
        <v>1347</v>
      </c>
      <c r="G5525" s="126" t="s">
        <v>907</v>
      </c>
      <c r="H5525" s="126" t="s">
        <v>126</v>
      </c>
      <c r="I5525" s="126" t="s">
        <v>418</v>
      </c>
      <c r="J5525" s="126" t="s">
        <v>10663</v>
      </c>
      <c r="K5525" s="126" t="s">
        <v>467</v>
      </c>
      <c r="L5525" s="126" t="s">
        <v>10664</v>
      </c>
      <c r="M5525" s="130">
        <v>1480.4</v>
      </c>
      <c r="O5525" s="126" t="s">
        <v>1350</v>
      </c>
      <c r="P5525" s="130">
        <v>0</v>
      </c>
      <c r="S5525" s="130">
        <v>0</v>
      </c>
      <c r="V5525" s="130">
        <v>2960.81</v>
      </c>
      <c r="X5525" s="126" t="s">
        <v>1347</v>
      </c>
      <c r="Z5525" s="127" t="s">
        <v>312</v>
      </c>
      <c r="AA5525" s="128">
        <v>1</v>
      </c>
      <c r="AB5525" s="128">
        <v>6</v>
      </c>
      <c r="AD5525" s="126" t="s">
        <v>562</v>
      </c>
      <c r="AG5525" s="127"/>
      <c r="AI5525" s="127"/>
    </row>
    <row r="5526" spans="1:35" ht="14.85" customHeight="1">
      <c r="A5526" s="130">
        <v>5009142</v>
      </c>
      <c r="B5526" s="126" t="s">
        <v>10665</v>
      </c>
      <c r="C5526" s="126" t="s">
        <v>6050</v>
      </c>
      <c r="D5526" s="126" t="s">
        <v>10666</v>
      </c>
      <c r="E5526" s="126" t="s">
        <v>288</v>
      </c>
      <c r="F5526" s="126" t="s">
        <v>440</v>
      </c>
      <c r="G5526" s="126" t="s">
        <v>441</v>
      </c>
      <c r="H5526" s="126" t="s">
        <v>126</v>
      </c>
      <c r="I5526" s="126" t="s">
        <v>418</v>
      </c>
      <c r="J5526" s="126" t="s">
        <v>962</v>
      </c>
      <c r="K5526" s="126" t="s">
        <v>443</v>
      </c>
      <c r="L5526" s="126" t="s">
        <v>963</v>
      </c>
      <c r="M5526" s="130">
        <v>1411.2</v>
      </c>
      <c r="O5526" s="126" t="s">
        <v>445</v>
      </c>
      <c r="P5526" s="130">
        <v>0</v>
      </c>
      <c r="S5526" s="130">
        <v>0</v>
      </c>
      <c r="V5526" s="130">
        <v>1411.2</v>
      </c>
      <c r="X5526" s="126" t="s">
        <v>446</v>
      </c>
      <c r="Z5526" s="127"/>
      <c r="AA5526" s="128">
        <v>15</v>
      </c>
      <c r="AB5526" s="128">
        <v>1</v>
      </c>
      <c r="AD5526" s="126" t="s">
        <v>562</v>
      </c>
      <c r="AG5526" s="127"/>
      <c r="AI5526" s="127"/>
    </row>
    <row r="5527" spans="1:35" ht="14.85" customHeight="1">
      <c r="A5527" s="130">
        <v>5009141</v>
      </c>
      <c r="B5527" s="126" t="s">
        <v>10667</v>
      </c>
      <c r="C5527" s="126" t="s">
        <v>6050</v>
      </c>
      <c r="D5527" s="126" t="s">
        <v>10668</v>
      </c>
      <c r="E5527" s="126" t="s">
        <v>288</v>
      </c>
      <c r="F5527" s="126" t="s">
        <v>440</v>
      </c>
      <c r="G5527" s="126" t="s">
        <v>441</v>
      </c>
      <c r="H5527" s="126" t="s">
        <v>126</v>
      </c>
      <c r="I5527" s="126" t="s">
        <v>418</v>
      </c>
      <c r="J5527" s="126" t="s">
        <v>962</v>
      </c>
      <c r="K5527" s="126" t="s">
        <v>443</v>
      </c>
      <c r="L5527" s="126" t="s">
        <v>963</v>
      </c>
      <c r="M5527" s="130">
        <v>1214.3</v>
      </c>
      <c r="O5527" s="126" t="s">
        <v>445</v>
      </c>
      <c r="P5527" s="130">
        <v>0</v>
      </c>
      <c r="S5527" s="130">
        <v>0</v>
      </c>
      <c r="V5527" s="130">
        <v>1214.3</v>
      </c>
      <c r="X5527" s="126" t="s">
        <v>446</v>
      </c>
      <c r="Z5527" s="127"/>
      <c r="AA5527" s="128">
        <v>15</v>
      </c>
      <c r="AB5527" s="128">
        <v>1</v>
      </c>
      <c r="AD5527" s="126" t="s">
        <v>562</v>
      </c>
      <c r="AG5527" s="127"/>
      <c r="AI5527" s="127"/>
    </row>
    <row r="5528" spans="1:35" ht="14.85" customHeight="1">
      <c r="A5528" s="130">
        <v>5009140</v>
      </c>
      <c r="B5528" s="126" t="s">
        <v>10669</v>
      </c>
      <c r="C5528" s="126" t="s">
        <v>10670</v>
      </c>
      <c r="D5528" s="126" t="s">
        <v>4022</v>
      </c>
      <c r="E5528" s="126" t="s">
        <v>288</v>
      </c>
      <c r="F5528" s="126" t="s">
        <v>491</v>
      </c>
      <c r="G5528" s="126" t="s">
        <v>417</v>
      </c>
      <c r="H5528" s="126" t="s">
        <v>126</v>
      </c>
      <c r="I5528" s="126" t="s">
        <v>308</v>
      </c>
      <c r="J5528" s="126" t="s">
        <v>930</v>
      </c>
      <c r="K5528" s="126" t="s">
        <v>504</v>
      </c>
      <c r="L5528" s="126" t="s">
        <v>931</v>
      </c>
      <c r="M5528" s="130">
        <v>2344.48</v>
      </c>
      <c r="N5528" s="126" t="s">
        <v>290</v>
      </c>
      <c r="O5528" s="126" t="s">
        <v>1311</v>
      </c>
      <c r="P5528" s="130">
        <v>0</v>
      </c>
      <c r="S5528" s="130">
        <v>0</v>
      </c>
      <c r="V5528" s="130">
        <v>2604.98</v>
      </c>
      <c r="X5528" s="126" t="s">
        <v>1312</v>
      </c>
      <c r="Y5528" s="126" t="s">
        <v>517</v>
      </c>
      <c r="Z5528" s="127" t="s">
        <v>309</v>
      </c>
      <c r="AA5528" s="128">
        <v>1</v>
      </c>
      <c r="AB5528" s="128">
        <v>60</v>
      </c>
      <c r="AD5528" s="126" t="s">
        <v>562</v>
      </c>
      <c r="AG5528" s="127"/>
      <c r="AI5528" s="127"/>
    </row>
    <row r="5529" spans="1:35" ht="14.85" customHeight="1">
      <c r="A5529" s="130">
        <v>5009139</v>
      </c>
      <c r="B5529" s="126" t="s">
        <v>10671</v>
      </c>
      <c r="C5529" s="126" t="s">
        <v>6050</v>
      </c>
      <c r="D5529" s="126" t="s">
        <v>10672</v>
      </c>
      <c r="E5529" s="126" t="s">
        <v>288</v>
      </c>
      <c r="F5529" s="126" t="s">
        <v>440</v>
      </c>
      <c r="G5529" s="126" t="s">
        <v>441</v>
      </c>
      <c r="H5529" s="126" t="s">
        <v>126</v>
      </c>
      <c r="I5529" s="126" t="s">
        <v>418</v>
      </c>
      <c r="J5529" s="126" t="s">
        <v>962</v>
      </c>
      <c r="K5529" s="126" t="s">
        <v>443</v>
      </c>
      <c r="L5529" s="126" t="s">
        <v>963</v>
      </c>
      <c r="M5529" s="130">
        <v>1214.3</v>
      </c>
      <c r="O5529" s="126" t="s">
        <v>445</v>
      </c>
      <c r="P5529" s="130">
        <v>0</v>
      </c>
      <c r="S5529" s="130">
        <v>0</v>
      </c>
      <c r="V5529" s="130">
        <v>1214.3</v>
      </c>
      <c r="X5529" s="126" t="s">
        <v>446</v>
      </c>
      <c r="Z5529" s="127"/>
      <c r="AA5529" s="128">
        <v>15</v>
      </c>
      <c r="AB5529" s="128">
        <v>1</v>
      </c>
      <c r="AD5529" s="126" t="s">
        <v>562</v>
      </c>
      <c r="AG5529" s="127"/>
      <c r="AI5529" s="127"/>
    </row>
    <row r="5530" spans="1:35" ht="14.85" customHeight="1">
      <c r="A5530" s="130">
        <v>5009138</v>
      </c>
      <c r="B5530" s="126" t="s">
        <v>10673</v>
      </c>
      <c r="C5530" s="126" t="s">
        <v>6050</v>
      </c>
      <c r="D5530" s="126" t="s">
        <v>10674</v>
      </c>
      <c r="E5530" s="126" t="s">
        <v>288</v>
      </c>
      <c r="F5530" s="126" t="s">
        <v>440</v>
      </c>
      <c r="G5530" s="126" t="s">
        <v>441</v>
      </c>
      <c r="H5530" s="126" t="s">
        <v>126</v>
      </c>
      <c r="I5530" s="126" t="s">
        <v>418</v>
      </c>
      <c r="J5530" s="126" t="s">
        <v>962</v>
      </c>
      <c r="K5530" s="126" t="s">
        <v>443</v>
      </c>
      <c r="L5530" s="126" t="s">
        <v>963</v>
      </c>
      <c r="M5530" s="130">
        <v>1024.8</v>
      </c>
      <c r="O5530" s="126" t="s">
        <v>445</v>
      </c>
      <c r="P5530" s="130">
        <v>0</v>
      </c>
      <c r="S5530" s="130">
        <v>0</v>
      </c>
      <c r="V5530" s="130">
        <v>1024.8</v>
      </c>
      <c r="X5530" s="126" t="s">
        <v>454</v>
      </c>
      <c r="Z5530" s="127"/>
      <c r="AA5530" s="128">
        <v>30</v>
      </c>
      <c r="AB5530" s="128">
        <v>1</v>
      </c>
      <c r="AD5530" s="126" t="s">
        <v>562</v>
      </c>
      <c r="AG5530" s="127"/>
      <c r="AI5530" s="127"/>
    </row>
    <row r="5531" spans="1:35" ht="14.85" customHeight="1">
      <c r="A5531" s="130">
        <v>5009136</v>
      </c>
      <c r="B5531" s="126" t="s">
        <v>10675</v>
      </c>
      <c r="C5531" s="126" t="s">
        <v>10676</v>
      </c>
      <c r="D5531" s="126" t="s">
        <v>4022</v>
      </c>
      <c r="E5531" s="126" t="s">
        <v>288</v>
      </c>
      <c r="F5531" s="126" t="s">
        <v>491</v>
      </c>
      <c r="G5531" s="126" t="s">
        <v>417</v>
      </c>
      <c r="H5531" s="126" t="s">
        <v>126</v>
      </c>
      <c r="I5531" s="126" t="s">
        <v>308</v>
      </c>
      <c r="J5531" s="126" t="s">
        <v>930</v>
      </c>
      <c r="K5531" s="126" t="s">
        <v>504</v>
      </c>
      <c r="L5531" s="126" t="s">
        <v>931</v>
      </c>
      <c r="M5531" s="130">
        <v>4301.08</v>
      </c>
      <c r="N5531" s="126" t="s">
        <v>290</v>
      </c>
      <c r="O5531" s="126" t="s">
        <v>1311</v>
      </c>
      <c r="P5531" s="130">
        <v>0</v>
      </c>
      <c r="S5531" s="130">
        <v>0</v>
      </c>
      <c r="V5531" s="130">
        <v>4778.9799999999996</v>
      </c>
      <c r="X5531" s="126" t="s">
        <v>1312</v>
      </c>
      <c r="Y5531" s="126" t="s">
        <v>517</v>
      </c>
      <c r="Z5531" s="127" t="s">
        <v>309</v>
      </c>
      <c r="AA5531" s="128">
        <v>1</v>
      </c>
      <c r="AB5531" s="128">
        <v>60</v>
      </c>
      <c r="AD5531" s="126" t="s">
        <v>562</v>
      </c>
      <c r="AG5531" s="127"/>
      <c r="AI5531" s="127"/>
    </row>
    <row r="5532" spans="1:35" ht="14.85" customHeight="1">
      <c r="A5532" s="130">
        <v>5009135</v>
      </c>
      <c r="B5532" s="126" t="s">
        <v>10677</v>
      </c>
      <c r="C5532" s="126" t="s">
        <v>6050</v>
      </c>
      <c r="D5532" s="126" t="s">
        <v>10678</v>
      </c>
      <c r="E5532" s="126" t="s">
        <v>288</v>
      </c>
      <c r="F5532" s="126" t="s">
        <v>440</v>
      </c>
      <c r="G5532" s="126" t="s">
        <v>441</v>
      </c>
      <c r="H5532" s="126" t="s">
        <v>126</v>
      </c>
      <c r="I5532" s="126" t="s">
        <v>418</v>
      </c>
      <c r="J5532" s="126" t="s">
        <v>962</v>
      </c>
      <c r="K5532" s="126" t="s">
        <v>443</v>
      </c>
      <c r="L5532" s="126" t="s">
        <v>963</v>
      </c>
      <c r="M5532" s="130">
        <v>1024.8</v>
      </c>
      <c r="O5532" s="126" t="s">
        <v>445</v>
      </c>
      <c r="P5532" s="130">
        <v>0</v>
      </c>
      <c r="S5532" s="130">
        <v>0</v>
      </c>
      <c r="V5532" s="130">
        <v>1024.8</v>
      </c>
      <c r="X5532" s="126" t="s">
        <v>454</v>
      </c>
      <c r="Z5532" s="127"/>
      <c r="AA5532" s="128">
        <v>30</v>
      </c>
      <c r="AB5532" s="128">
        <v>1</v>
      </c>
      <c r="AD5532" s="126" t="s">
        <v>562</v>
      </c>
      <c r="AG5532" s="127"/>
      <c r="AI5532" s="127"/>
    </row>
    <row r="5533" spans="1:35" ht="14.85" customHeight="1">
      <c r="A5533" s="130">
        <v>5009133</v>
      </c>
      <c r="B5533" s="126" t="s">
        <v>10679</v>
      </c>
      <c r="C5533" s="126" t="s">
        <v>7567</v>
      </c>
      <c r="D5533" s="126" t="s">
        <v>10680</v>
      </c>
      <c r="E5533" s="126" t="s">
        <v>288</v>
      </c>
      <c r="F5533" s="126" t="s">
        <v>440</v>
      </c>
      <c r="G5533" s="126" t="s">
        <v>463</v>
      </c>
      <c r="H5533" s="126" t="s">
        <v>126</v>
      </c>
      <c r="I5533" s="126" t="s">
        <v>418</v>
      </c>
      <c r="J5533" s="126" t="s">
        <v>962</v>
      </c>
      <c r="K5533" s="126" t="s">
        <v>443</v>
      </c>
      <c r="L5533" s="126" t="s">
        <v>963</v>
      </c>
      <c r="M5533" s="130">
        <v>2819.58</v>
      </c>
      <c r="O5533" s="126" t="s">
        <v>449</v>
      </c>
      <c r="P5533" s="130">
        <v>0</v>
      </c>
      <c r="S5533" s="130">
        <v>0</v>
      </c>
      <c r="V5533" s="130">
        <v>2819.58</v>
      </c>
      <c r="X5533" s="126" t="s">
        <v>1690</v>
      </c>
      <c r="Z5533" s="127"/>
      <c r="AA5533" s="128">
        <v>30</v>
      </c>
      <c r="AB5533" s="128">
        <v>1</v>
      </c>
      <c r="AD5533" s="126" t="s">
        <v>562</v>
      </c>
      <c r="AG5533" s="127"/>
      <c r="AI5533" s="127"/>
    </row>
    <row r="5534" spans="1:35" ht="14.85" customHeight="1">
      <c r="A5534" s="130">
        <v>5009132</v>
      </c>
      <c r="B5534" s="126" t="s">
        <v>10681</v>
      </c>
      <c r="C5534" s="126" t="s">
        <v>7567</v>
      </c>
      <c r="D5534" s="126" t="s">
        <v>10682</v>
      </c>
      <c r="E5534" s="126" t="s">
        <v>288</v>
      </c>
      <c r="F5534" s="126" t="s">
        <v>440</v>
      </c>
      <c r="G5534" s="126" t="s">
        <v>463</v>
      </c>
      <c r="H5534" s="126" t="s">
        <v>126</v>
      </c>
      <c r="I5534" s="126" t="s">
        <v>418</v>
      </c>
      <c r="J5534" s="126" t="s">
        <v>962</v>
      </c>
      <c r="K5534" s="126" t="s">
        <v>443</v>
      </c>
      <c r="L5534" s="126" t="s">
        <v>963</v>
      </c>
      <c r="M5534" s="130">
        <v>2819.58</v>
      </c>
      <c r="O5534" s="126" t="s">
        <v>449</v>
      </c>
      <c r="P5534" s="130">
        <v>0</v>
      </c>
      <c r="S5534" s="130">
        <v>0</v>
      </c>
      <c r="V5534" s="130">
        <v>2819.58</v>
      </c>
      <c r="X5534" s="126" t="s">
        <v>1690</v>
      </c>
      <c r="Z5534" s="127"/>
      <c r="AA5534" s="128">
        <v>30</v>
      </c>
      <c r="AB5534" s="128">
        <v>1</v>
      </c>
      <c r="AD5534" s="126" t="s">
        <v>562</v>
      </c>
      <c r="AG5534" s="127"/>
      <c r="AI5534" s="127"/>
    </row>
    <row r="5535" spans="1:35" ht="14.85" customHeight="1">
      <c r="A5535" s="130">
        <v>5007924</v>
      </c>
      <c r="B5535" s="126" t="s">
        <v>10683</v>
      </c>
      <c r="C5535" s="126" t="s">
        <v>10684</v>
      </c>
      <c r="D5535" s="126" t="s">
        <v>10685</v>
      </c>
      <c r="E5535" s="126" t="s">
        <v>288</v>
      </c>
      <c r="F5535" s="126" t="s">
        <v>522</v>
      </c>
      <c r="G5535" s="126" t="s">
        <v>523</v>
      </c>
      <c r="H5535" s="126" t="s">
        <v>524</v>
      </c>
      <c r="I5535" s="126" t="s">
        <v>418</v>
      </c>
      <c r="J5535" s="126" t="s">
        <v>813</v>
      </c>
      <c r="K5535" s="126" t="s">
        <v>504</v>
      </c>
      <c r="L5535" s="126" t="s">
        <v>559</v>
      </c>
      <c r="M5535" s="130">
        <v>1746.38</v>
      </c>
      <c r="N5535" s="126" t="s">
        <v>290</v>
      </c>
      <c r="O5535" s="126" t="s">
        <v>621</v>
      </c>
      <c r="P5535" s="130">
        <v>0</v>
      </c>
      <c r="S5535" s="130">
        <v>0</v>
      </c>
      <c r="V5535" s="130">
        <v>1746.38</v>
      </c>
      <c r="X5535" s="126" t="s">
        <v>622</v>
      </c>
      <c r="Z5535" s="127"/>
      <c r="AA5535" s="128"/>
      <c r="AB5535" s="128"/>
      <c r="AD5535" s="126" t="s">
        <v>562</v>
      </c>
      <c r="AG5535" s="127"/>
      <c r="AI5535" s="127"/>
    </row>
    <row r="5536" spans="1:35" ht="14.85" customHeight="1">
      <c r="A5536" s="130">
        <v>5007326</v>
      </c>
      <c r="B5536" s="126" t="s">
        <v>10686</v>
      </c>
      <c r="C5536" s="126" t="s">
        <v>10687</v>
      </c>
      <c r="D5536" s="126" t="s">
        <v>10688</v>
      </c>
      <c r="E5536" s="126" t="s">
        <v>288</v>
      </c>
      <c r="F5536" s="126" t="s">
        <v>364</v>
      </c>
      <c r="G5536" s="126" t="s">
        <v>417</v>
      </c>
      <c r="H5536" s="126" t="s">
        <v>126</v>
      </c>
      <c r="I5536" s="126" t="s">
        <v>126</v>
      </c>
      <c r="J5536" s="126" t="s">
        <v>8245</v>
      </c>
      <c r="K5536" s="126" t="s">
        <v>747</v>
      </c>
      <c r="L5536" s="126" t="s">
        <v>8246</v>
      </c>
      <c r="M5536" s="130">
        <v>6233.02</v>
      </c>
      <c r="O5536" s="126" t="s">
        <v>365</v>
      </c>
      <c r="P5536" s="130">
        <v>0</v>
      </c>
      <c r="S5536" s="130">
        <v>0</v>
      </c>
      <c r="V5536" s="130">
        <v>6233.02</v>
      </c>
      <c r="X5536" s="126" t="s">
        <v>469</v>
      </c>
      <c r="Z5536" s="127"/>
      <c r="AA5536" s="128">
        <v>1</v>
      </c>
      <c r="AB5536" s="128">
        <v>60</v>
      </c>
      <c r="AC5536" s="126" t="s">
        <v>366</v>
      </c>
      <c r="AD5536" s="126" t="s">
        <v>562</v>
      </c>
      <c r="AG5536" s="127"/>
      <c r="AI5536" s="127"/>
    </row>
    <row r="5537" spans="1:35" ht="14.85" customHeight="1">
      <c r="A5537" s="130">
        <v>5007325</v>
      </c>
      <c r="B5537" s="126" t="s">
        <v>10689</v>
      </c>
      <c r="C5537" s="126" t="s">
        <v>10690</v>
      </c>
      <c r="D5537" s="126" t="s">
        <v>10691</v>
      </c>
      <c r="E5537" s="126" t="s">
        <v>288</v>
      </c>
      <c r="F5537" s="126" t="s">
        <v>364</v>
      </c>
      <c r="G5537" s="126" t="s">
        <v>417</v>
      </c>
      <c r="H5537" s="126" t="s">
        <v>126</v>
      </c>
      <c r="I5537" s="126" t="s">
        <v>126</v>
      </c>
      <c r="J5537" s="126" t="s">
        <v>8245</v>
      </c>
      <c r="K5537" s="126" t="s">
        <v>747</v>
      </c>
      <c r="L5537" s="126" t="s">
        <v>8246</v>
      </c>
      <c r="M5537" s="130">
        <v>5259.12</v>
      </c>
      <c r="O5537" s="126" t="s">
        <v>365</v>
      </c>
      <c r="P5537" s="130">
        <v>0</v>
      </c>
      <c r="S5537" s="130">
        <v>0</v>
      </c>
      <c r="V5537" s="130">
        <v>5259.12</v>
      </c>
      <c r="X5537" s="126" t="s">
        <v>469</v>
      </c>
      <c r="Z5537" s="127"/>
      <c r="AA5537" s="128">
        <v>1</v>
      </c>
      <c r="AB5537" s="128">
        <v>60</v>
      </c>
      <c r="AC5537" s="126" t="s">
        <v>366</v>
      </c>
      <c r="AD5537" s="126" t="s">
        <v>562</v>
      </c>
      <c r="AG5537" s="127"/>
      <c r="AI5537" s="127"/>
    </row>
    <row r="5538" spans="1:35" ht="14.85" customHeight="1">
      <c r="A5538" s="130">
        <v>5007324</v>
      </c>
      <c r="B5538" s="126" t="s">
        <v>10692</v>
      </c>
      <c r="C5538" s="126" t="s">
        <v>10693</v>
      </c>
      <c r="D5538" s="126" t="s">
        <v>10694</v>
      </c>
      <c r="E5538" s="126" t="s">
        <v>288</v>
      </c>
      <c r="F5538" s="126" t="s">
        <v>364</v>
      </c>
      <c r="G5538" s="126" t="s">
        <v>417</v>
      </c>
      <c r="H5538" s="126" t="s">
        <v>126</v>
      </c>
      <c r="I5538" s="126" t="s">
        <v>126</v>
      </c>
      <c r="J5538" s="126" t="s">
        <v>8245</v>
      </c>
      <c r="K5538" s="126" t="s">
        <v>747</v>
      </c>
      <c r="L5538" s="126" t="s">
        <v>8246</v>
      </c>
      <c r="M5538" s="130">
        <v>5259.12</v>
      </c>
      <c r="O5538" s="126" t="s">
        <v>365</v>
      </c>
      <c r="P5538" s="130">
        <v>0</v>
      </c>
      <c r="S5538" s="130">
        <v>0</v>
      </c>
      <c r="V5538" s="130">
        <v>5259.12</v>
      </c>
      <c r="X5538" s="126" t="s">
        <v>469</v>
      </c>
      <c r="Z5538" s="127"/>
      <c r="AA5538" s="128">
        <v>1</v>
      </c>
      <c r="AB5538" s="128">
        <v>60</v>
      </c>
      <c r="AC5538" s="126" t="s">
        <v>366</v>
      </c>
      <c r="AD5538" s="126" t="s">
        <v>562</v>
      </c>
      <c r="AG5538" s="127"/>
      <c r="AI5538" s="127"/>
    </row>
    <row r="5539" spans="1:35" ht="14.85" customHeight="1">
      <c r="A5539" s="130">
        <v>5007323</v>
      </c>
      <c r="B5539" s="126" t="s">
        <v>10695</v>
      </c>
      <c r="C5539" s="126" t="s">
        <v>10696</v>
      </c>
      <c r="D5539" s="126" t="s">
        <v>6942</v>
      </c>
      <c r="E5539" s="126" t="s">
        <v>288</v>
      </c>
      <c r="F5539" s="126" t="s">
        <v>364</v>
      </c>
      <c r="G5539" s="126" t="s">
        <v>417</v>
      </c>
      <c r="H5539" s="126" t="s">
        <v>126</v>
      </c>
      <c r="I5539" s="126" t="s">
        <v>126</v>
      </c>
      <c r="J5539" s="126" t="s">
        <v>1989</v>
      </c>
      <c r="K5539" s="126" t="s">
        <v>504</v>
      </c>
      <c r="L5539" s="126" t="s">
        <v>545</v>
      </c>
      <c r="M5539" s="130">
        <v>7791.29</v>
      </c>
      <c r="O5539" s="126" t="s">
        <v>486</v>
      </c>
      <c r="P5539" s="130">
        <v>0</v>
      </c>
      <c r="S5539" s="130">
        <v>0</v>
      </c>
      <c r="V5539" s="130">
        <v>7791.29</v>
      </c>
      <c r="X5539" s="126" t="s">
        <v>487</v>
      </c>
      <c r="Z5539" s="127"/>
      <c r="AA5539" s="128">
        <v>1</v>
      </c>
      <c r="AB5539" s="128">
        <v>60</v>
      </c>
      <c r="AC5539" s="126" t="s">
        <v>366</v>
      </c>
      <c r="AD5539" s="126" t="s">
        <v>562</v>
      </c>
      <c r="AG5539" s="127"/>
      <c r="AI5539" s="127"/>
    </row>
    <row r="5540" spans="1:35" ht="14.85" customHeight="1">
      <c r="A5540" s="130">
        <v>5007322</v>
      </c>
      <c r="B5540" s="126" t="s">
        <v>10695</v>
      </c>
      <c r="C5540" s="126" t="s">
        <v>10696</v>
      </c>
      <c r="D5540" s="126" t="s">
        <v>6942</v>
      </c>
      <c r="E5540" s="126" t="s">
        <v>288</v>
      </c>
      <c r="F5540" s="126" t="s">
        <v>364</v>
      </c>
      <c r="G5540" s="126" t="s">
        <v>417</v>
      </c>
      <c r="H5540" s="126" t="s">
        <v>126</v>
      </c>
      <c r="I5540" s="126" t="s">
        <v>126</v>
      </c>
      <c r="J5540" s="126" t="s">
        <v>1989</v>
      </c>
      <c r="K5540" s="126" t="s">
        <v>504</v>
      </c>
      <c r="L5540" s="126" t="s">
        <v>545</v>
      </c>
      <c r="M5540" s="130">
        <v>7791.29</v>
      </c>
      <c r="O5540" s="126" t="s">
        <v>486</v>
      </c>
      <c r="P5540" s="130">
        <v>0</v>
      </c>
      <c r="S5540" s="130">
        <v>0</v>
      </c>
      <c r="V5540" s="130">
        <v>7791.29</v>
      </c>
      <c r="X5540" s="126" t="s">
        <v>549</v>
      </c>
      <c r="Z5540" s="127"/>
      <c r="AA5540" s="128">
        <v>2</v>
      </c>
      <c r="AB5540" s="128">
        <v>60</v>
      </c>
      <c r="AC5540" s="126" t="s">
        <v>366</v>
      </c>
      <c r="AD5540" s="126" t="s">
        <v>562</v>
      </c>
      <c r="AG5540" s="127"/>
      <c r="AI5540" s="127"/>
    </row>
    <row r="5541" spans="1:35" ht="14.85" customHeight="1">
      <c r="A5541" s="130">
        <v>5007321</v>
      </c>
      <c r="B5541" s="126" t="s">
        <v>10697</v>
      </c>
      <c r="C5541" s="126" t="s">
        <v>10698</v>
      </c>
      <c r="D5541" s="126" t="s">
        <v>10699</v>
      </c>
      <c r="E5541" s="126" t="s">
        <v>288</v>
      </c>
      <c r="F5541" s="126" t="s">
        <v>416</v>
      </c>
      <c r="G5541" s="126" t="s">
        <v>417</v>
      </c>
      <c r="H5541" s="126" t="s">
        <v>126</v>
      </c>
      <c r="I5541" s="126" t="s">
        <v>126</v>
      </c>
      <c r="J5541" s="126" t="s">
        <v>8772</v>
      </c>
      <c r="K5541" s="126" t="s">
        <v>747</v>
      </c>
      <c r="L5541" s="126" t="s">
        <v>8773</v>
      </c>
      <c r="M5541" s="130">
        <v>340.48</v>
      </c>
      <c r="O5541" s="126" t="s">
        <v>422</v>
      </c>
      <c r="P5541" s="130">
        <v>0</v>
      </c>
      <c r="S5541" s="130">
        <v>0</v>
      </c>
      <c r="V5541" s="130">
        <v>416.01</v>
      </c>
      <c r="X5541" s="126" t="s">
        <v>497</v>
      </c>
      <c r="Z5541" s="127"/>
      <c r="AA5541" s="128">
        <v>1</v>
      </c>
      <c r="AB5541" s="128">
        <v>12</v>
      </c>
      <c r="AD5541" s="126" t="s">
        <v>562</v>
      </c>
      <c r="AG5541" s="127"/>
      <c r="AI5541" s="127"/>
    </row>
    <row r="5542" spans="1:35" ht="14.85" customHeight="1">
      <c r="A5542" s="130">
        <v>5006689</v>
      </c>
      <c r="B5542" s="126" t="s">
        <v>10700</v>
      </c>
      <c r="C5542" s="126" t="s">
        <v>10701</v>
      </c>
      <c r="D5542" s="126" t="s">
        <v>10702</v>
      </c>
      <c r="E5542" s="126" t="s">
        <v>288</v>
      </c>
      <c r="F5542" s="126" t="s">
        <v>416</v>
      </c>
      <c r="G5542" s="126" t="s">
        <v>417</v>
      </c>
      <c r="H5542" s="126" t="s">
        <v>126</v>
      </c>
      <c r="I5542" s="126" t="s">
        <v>126</v>
      </c>
      <c r="J5542" s="126" t="s">
        <v>8772</v>
      </c>
      <c r="K5542" s="126" t="s">
        <v>747</v>
      </c>
      <c r="L5542" s="126" t="s">
        <v>8773</v>
      </c>
      <c r="M5542" s="130">
        <v>389.76</v>
      </c>
      <c r="O5542" s="126" t="s">
        <v>2186</v>
      </c>
      <c r="P5542" s="130">
        <v>0</v>
      </c>
      <c r="S5542" s="130">
        <v>0</v>
      </c>
      <c r="V5542" s="130">
        <v>572.25</v>
      </c>
      <c r="X5542" s="126" t="s">
        <v>2307</v>
      </c>
      <c r="Z5542" s="127"/>
      <c r="AA5542" s="128">
        <v>1</v>
      </c>
      <c r="AB5542" s="128">
        <v>12</v>
      </c>
      <c r="AD5542" s="126" t="s">
        <v>562</v>
      </c>
      <c r="AG5542" s="127"/>
      <c r="AI5542" s="127"/>
    </row>
    <row r="5543" spans="1:35" ht="14.85" customHeight="1">
      <c r="A5543" s="130">
        <v>5006688</v>
      </c>
      <c r="B5543" s="126" t="s">
        <v>10703</v>
      </c>
      <c r="C5543" s="126" t="s">
        <v>10704</v>
      </c>
      <c r="D5543" s="126" t="s">
        <v>10705</v>
      </c>
      <c r="E5543" s="126" t="s">
        <v>288</v>
      </c>
      <c r="F5543" s="126" t="s">
        <v>440</v>
      </c>
      <c r="G5543" s="126" t="s">
        <v>463</v>
      </c>
      <c r="H5543" s="126" t="s">
        <v>126</v>
      </c>
      <c r="I5543" s="126" t="s">
        <v>418</v>
      </c>
      <c r="J5543" s="126" t="s">
        <v>612</v>
      </c>
      <c r="K5543" s="126" t="s">
        <v>613</v>
      </c>
      <c r="L5543" s="126" t="s">
        <v>614</v>
      </c>
      <c r="M5543" s="130">
        <v>931.89</v>
      </c>
      <c r="O5543" s="126" t="s">
        <v>445</v>
      </c>
      <c r="P5543" s="130">
        <v>0</v>
      </c>
      <c r="S5543" s="130">
        <v>0</v>
      </c>
      <c r="V5543" s="130">
        <v>931.89</v>
      </c>
      <c r="X5543" s="126" t="s">
        <v>1647</v>
      </c>
      <c r="Z5543" s="127"/>
      <c r="AA5543" s="128">
        <v>60</v>
      </c>
      <c r="AB5543" s="128">
        <v>1</v>
      </c>
      <c r="AD5543" s="126" t="s">
        <v>562</v>
      </c>
      <c r="AG5543" s="127"/>
      <c r="AI5543" s="127"/>
    </row>
    <row r="5544" spans="1:35" ht="14.85" customHeight="1">
      <c r="A5544" s="130">
        <v>5006687</v>
      </c>
      <c r="B5544" s="126" t="s">
        <v>10706</v>
      </c>
      <c r="C5544" s="126" t="s">
        <v>10707</v>
      </c>
      <c r="D5544" s="126" t="s">
        <v>10708</v>
      </c>
      <c r="E5544" s="126" t="s">
        <v>288</v>
      </c>
      <c r="F5544" s="126" t="s">
        <v>440</v>
      </c>
      <c r="G5544" s="126" t="s">
        <v>441</v>
      </c>
      <c r="H5544" s="126" t="s">
        <v>126</v>
      </c>
      <c r="I5544" s="126" t="s">
        <v>418</v>
      </c>
      <c r="J5544" s="126" t="s">
        <v>612</v>
      </c>
      <c r="K5544" s="126" t="s">
        <v>613</v>
      </c>
      <c r="L5544" s="126" t="s">
        <v>614</v>
      </c>
      <c r="M5544" s="130">
        <v>1461.6</v>
      </c>
      <c r="O5544" s="126" t="s">
        <v>449</v>
      </c>
      <c r="P5544" s="130">
        <v>0</v>
      </c>
      <c r="S5544" s="130">
        <v>0</v>
      </c>
      <c r="V5544" s="130">
        <v>1461.6</v>
      </c>
      <c r="X5544" s="126" t="s">
        <v>450</v>
      </c>
      <c r="Z5544" s="127"/>
      <c r="AA5544" s="128">
        <v>10</v>
      </c>
      <c r="AB5544" s="128">
        <v>1</v>
      </c>
      <c r="AD5544" s="126" t="s">
        <v>562</v>
      </c>
      <c r="AG5544" s="127"/>
      <c r="AI5544" s="127"/>
    </row>
    <row r="5545" spans="1:35" ht="14.85" customHeight="1">
      <c r="A5545" s="130">
        <v>5006686</v>
      </c>
      <c r="B5545" s="126" t="s">
        <v>10709</v>
      </c>
      <c r="C5545" s="126" t="s">
        <v>9243</v>
      </c>
      <c r="D5545" s="126" t="s">
        <v>10710</v>
      </c>
      <c r="E5545" s="126" t="s">
        <v>288</v>
      </c>
      <c r="F5545" s="126" t="s">
        <v>522</v>
      </c>
      <c r="G5545" s="126" t="s">
        <v>1504</v>
      </c>
      <c r="H5545" s="126" t="s">
        <v>524</v>
      </c>
      <c r="I5545" s="126" t="s">
        <v>418</v>
      </c>
      <c r="J5545" s="126" t="s">
        <v>612</v>
      </c>
      <c r="K5545" s="126" t="s">
        <v>613</v>
      </c>
      <c r="L5545" s="126" t="s">
        <v>614</v>
      </c>
      <c r="M5545" s="130">
        <v>487.2</v>
      </c>
      <c r="N5545" s="126" t="s">
        <v>290</v>
      </c>
      <c r="O5545" s="126" t="s">
        <v>621</v>
      </c>
      <c r="P5545" s="130">
        <v>0</v>
      </c>
      <c r="S5545" s="130">
        <v>0</v>
      </c>
      <c r="V5545" s="130">
        <v>487.2</v>
      </c>
      <c r="X5545" s="126" t="s">
        <v>622</v>
      </c>
      <c r="Z5545" s="127"/>
      <c r="AA5545" s="128"/>
      <c r="AB5545" s="128"/>
      <c r="AD5545" s="126" t="s">
        <v>562</v>
      </c>
      <c r="AG5545" s="127"/>
      <c r="AI5545" s="127"/>
    </row>
    <row r="5546" spans="1:35" ht="14.85" customHeight="1">
      <c r="A5546" s="130">
        <v>5006685</v>
      </c>
      <c r="B5546" s="126" t="s">
        <v>10711</v>
      </c>
      <c r="C5546" s="126" t="s">
        <v>10290</v>
      </c>
      <c r="D5546" s="126" t="s">
        <v>10712</v>
      </c>
      <c r="E5546" s="126" t="s">
        <v>288</v>
      </c>
      <c r="F5546" s="126" t="s">
        <v>440</v>
      </c>
      <c r="G5546" s="126" t="s">
        <v>463</v>
      </c>
      <c r="H5546" s="126" t="s">
        <v>126</v>
      </c>
      <c r="I5546" s="126" t="s">
        <v>418</v>
      </c>
      <c r="J5546" s="126" t="s">
        <v>612</v>
      </c>
      <c r="K5546" s="126" t="s">
        <v>613</v>
      </c>
      <c r="L5546" s="126" t="s">
        <v>614</v>
      </c>
      <c r="M5546" s="130">
        <v>1075.17</v>
      </c>
      <c r="O5546" s="126" t="s">
        <v>449</v>
      </c>
      <c r="P5546" s="130">
        <v>0</v>
      </c>
      <c r="S5546" s="130">
        <v>0</v>
      </c>
      <c r="V5546" s="130">
        <v>1075.17</v>
      </c>
      <c r="X5546" s="126" t="s">
        <v>10292</v>
      </c>
      <c r="Z5546" s="127"/>
      <c r="AA5546" s="128">
        <v>60</v>
      </c>
      <c r="AB5546" s="128">
        <v>1</v>
      </c>
      <c r="AD5546" s="126" t="s">
        <v>562</v>
      </c>
      <c r="AG5546" s="127"/>
      <c r="AI5546" s="127"/>
    </row>
    <row r="5547" spans="1:35" ht="14.85" customHeight="1">
      <c r="A5547" s="130">
        <v>5006684</v>
      </c>
      <c r="B5547" s="126" t="s">
        <v>10713</v>
      </c>
      <c r="C5547" s="126" t="s">
        <v>10714</v>
      </c>
      <c r="D5547" s="126" t="s">
        <v>10715</v>
      </c>
      <c r="E5547" s="126" t="s">
        <v>288</v>
      </c>
      <c r="F5547" s="126" t="s">
        <v>522</v>
      </c>
      <c r="G5547" s="126" t="s">
        <v>1504</v>
      </c>
      <c r="H5547" s="126" t="s">
        <v>524</v>
      </c>
      <c r="I5547" s="126" t="s">
        <v>418</v>
      </c>
      <c r="J5547" s="126" t="s">
        <v>612</v>
      </c>
      <c r="K5547" s="126" t="s">
        <v>613</v>
      </c>
      <c r="L5547" s="126" t="s">
        <v>614</v>
      </c>
      <c r="M5547" s="130">
        <v>700</v>
      </c>
      <c r="N5547" s="126" t="s">
        <v>290</v>
      </c>
      <c r="O5547" s="126" t="s">
        <v>621</v>
      </c>
      <c r="P5547" s="130">
        <v>0</v>
      </c>
      <c r="S5547" s="130">
        <v>0</v>
      </c>
      <c r="V5547" s="130">
        <v>700</v>
      </c>
      <c r="X5547" s="126" t="s">
        <v>8306</v>
      </c>
      <c r="Z5547" s="127"/>
      <c r="AA5547" s="128"/>
      <c r="AB5547" s="128"/>
      <c r="AD5547" s="126" t="s">
        <v>562</v>
      </c>
      <c r="AG5547" s="127"/>
      <c r="AI5547" s="127"/>
    </row>
    <row r="5548" spans="1:35" ht="14.85" customHeight="1">
      <c r="A5548" s="130">
        <v>5006683</v>
      </c>
      <c r="B5548" s="126" t="s">
        <v>10716</v>
      </c>
      <c r="C5548" s="126" t="s">
        <v>7350</v>
      </c>
      <c r="D5548" s="126" t="s">
        <v>10717</v>
      </c>
      <c r="E5548" s="126" t="s">
        <v>288</v>
      </c>
      <c r="F5548" s="126" t="s">
        <v>440</v>
      </c>
      <c r="G5548" s="126" t="s">
        <v>458</v>
      </c>
      <c r="H5548" s="126" t="s">
        <v>126</v>
      </c>
      <c r="I5548" s="126" t="s">
        <v>418</v>
      </c>
      <c r="J5548" s="126" t="s">
        <v>612</v>
      </c>
      <c r="K5548" s="126" t="s">
        <v>613</v>
      </c>
      <c r="L5548" s="126" t="s">
        <v>614</v>
      </c>
      <c r="M5548" s="130">
        <v>1612.77</v>
      </c>
      <c r="O5548" s="126" t="s">
        <v>445</v>
      </c>
      <c r="P5548" s="130">
        <v>0</v>
      </c>
      <c r="S5548" s="130">
        <v>0</v>
      </c>
      <c r="V5548" s="130">
        <v>1612.77</v>
      </c>
      <c r="X5548" s="126" t="s">
        <v>4640</v>
      </c>
      <c r="Z5548" s="127"/>
      <c r="AA5548" s="128">
        <v>120</v>
      </c>
      <c r="AB5548" s="128">
        <v>1</v>
      </c>
      <c r="AD5548" s="126" t="s">
        <v>562</v>
      </c>
      <c r="AG5548" s="127"/>
      <c r="AI5548" s="127"/>
    </row>
    <row r="5549" spans="1:35" ht="14.85" customHeight="1">
      <c r="A5549" s="130">
        <v>5006681</v>
      </c>
      <c r="B5549" s="126" t="s">
        <v>10718</v>
      </c>
      <c r="C5549" s="126" t="s">
        <v>10719</v>
      </c>
      <c r="D5549" s="126" t="s">
        <v>10720</v>
      </c>
      <c r="E5549" s="126" t="s">
        <v>288</v>
      </c>
      <c r="F5549" s="126" t="s">
        <v>416</v>
      </c>
      <c r="G5549" s="126" t="s">
        <v>417</v>
      </c>
      <c r="H5549" s="126" t="s">
        <v>126</v>
      </c>
      <c r="I5549" s="126" t="s">
        <v>126</v>
      </c>
      <c r="J5549" s="126" t="s">
        <v>8772</v>
      </c>
      <c r="K5549" s="126" t="s">
        <v>747</v>
      </c>
      <c r="L5549" s="126" t="s">
        <v>8773</v>
      </c>
      <c r="M5549" s="130">
        <v>682.08</v>
      </c>
      <c r="O5549" s="126" t="s">
        <v>422</v>
      </c>
      <c r="P5549" s="130">
        <v>0</v>
      </c>
      <c r="S5549" s="130">
        <v>0</v>
      </c>
      <c r="V5549" s="130">
        <v>829.96</v>
      </c>
      <c r="X5549" s="126" t="s">
        <v>423</v>
      </c>
      <c r="Z5549" s="127"/>
      <c r="AA5549" s="128">
        <v>1</v>
      </c>
      <c r="AB5549" s="128">
        <v>12</v>
      </c>
      <c r="AD5549" s="126" t="s">
        <v>562</v>
      </c>
      <c r="AG5549" s="127"/>
      <c r="AI5549" s="127"/>
    </row>
    <row r="5550" spans="1:35" ht="14.85" customHeight="1">
      <c r="A5550" s="130">
        <v>5006680</v>
      </c>
      <c r="B5550" s="126" t="s">
        <v>10721</v>
      </c>
      <c r="C5550" s="126" t="s">
        <v>10704</v>
      </c>
      <c r="D5550" s="126" t="s">
        <v>10722</v>
      </c>
      <c r="E5550" s="126" t="s">
        <v>288</v>
      </c>
      <c r="F5550" s="126" t="s">
        <v>440</v>
      </c>
      <c r="G5550" s="126" t="s">
        <v>463</v>
      </c>
      <c r="H5550" s="126" t="s">
        <v>126</v>
      </c>
      <c r="I5550" s="126" t="s">
        <v>418</v>
      </c>
      <c r="J5550" s="126" t="s">
        <v>612</v>
      </c>
      <c r="K5550" s="126" t="s">
        <v>613</v>
      </c>
      <c r="L5550" s="126" t="s">
        <v>614</v>
      </c>
      <c r="M5550" s="130">
        <v>931.99</v>
      </c>
      <c r="O5550" s="126" t="s">
        <v>445</v>
      </c>
      <c r="P5550" s="130">
        <v>0</v>
      </c>
      <c r="S5550" s="130">
        <v>0</v>
      </c>
      <c r="V5550" s="130">
        <v>931.99</v>
      </c>
      <c r="X5550" s="126" t="s">
        <v>1647</v>
      </c>
      <c r="Z5550" s="127"/>
      <c r="AA5550" s="128">
        <v>60</v>
      </c>
      <c r="AB5550" s="128">
        <v>1</v>
      </c>
      <c r="AD5550" s="126" t="s">
        <v>562</v>
      </c>
      <c r="AG5550" s="127"/>
      <c r="AI5550" s="127"/>
    </row>
    <row r="5551" spans="1:35" ht="14.85" customHeight="1">
      <c r="A5551" s="130">
        <v>5006679</v>
      </c>
      <c r="B5551" s="126" t="s">
        <v>10723</v>
      </c>
      <c r="C5551" s="126" t="s">
        <v>10724</v>
      </c>
      <c r="D5551" s="126" t="s">
        <v>10725</v>
      </c>
      <c r="E5551" s="126" t="s">
        <v>288</v>
      </c>
      <c r="F5551" s="126" t="s">
        <v>491</v>
      </c>
      <c r="G5551" s="126" t="s">
        <v>417</v>
      </c>
      <c r="H5551" s="126" t="s">
        <v>126</v>
      </c>
      <c r="I5551" s="126" t="s">
        <v>126</v>
      </c>
      <c r="J5551" s="126" t="s">
        <v>10726</v>
      </c>
      <c r="K5551" s="126" t="s">
        <v>747</v>
      </c>
      <c r="L5551" s="126" t="s">
        <v>10727</v>
      </c>
      <c r="M5551" s="130">
        <v>13069.65</v>
      </c>
      <c r="N5551" s="126" t="s">
        <v>290</v>
      </c>
      <c r="O5551" s="126" t="s">
        <v>506</v>
      </c>
      <c r="P5551" s="130">
        <v>0</v>
      </c>
      <c r="S5551" s="130">
        <v>0</v>
      </c>
      <c r="V5551" s="130">
        <v>13069.65</v>
      </c>
      <c r="X5551" s="126" t="s">
        <v>10728</v>
      </c>
      <c r="Y5551" s="126" t="s">
        <v>517</v>
      </c>
      <c r="Z5551" s="127"/>
      <c r="AA5551" s="128">
        <v>1</v>
      </c>
      <c r="AB5551" s="128">
        <v>84</v>
      </c>
      <c r="AD5551" s="126" t="s">
        <v>562</v>
      </c>
      <c r="AG5551" s="127"/>
      <c r="AI5551" s="127"/>
    </row>
    <row r="5552" spans="1:35" ht="14.85" customHeight="1">
      <c r="A5552" s="130">
        <v>5006678</v>
      </c>
      <c r="B5552" s="126" t="s">
        <v>10729</v>
      </c>
      <c r="C5552" s="126" t="s">
        <v>10704</v>
      </c>
      <c r="D5552" s="126" t="s">
        <v>10730</v>
      </c>
      <c r="E5552" s="126" t="s">
        <v>288</v>
      </c>
      <c r="F5552" s="126" t="s">
        <v>440</v>
      </c>
      <c r="G5552" s="126" t="s">
        <v>463</v>
      </c>
      <c r="H5552" s="126" t="s">
        <v>126</v>
      </c>
      <c r="I5552" s="126" t="s">
        <v>418</v>
      </c>
      <c r="J5552" s="126" t="s">
        <v>612</v>
      </c>
      <c r="K5552" s="126" t="s">
        <v>613</v>
      </c>
      <c r="L5552" s="126" t="s">
        <v>614</v>
      </c>
      <c r="M5552" s="130">
        <v>931.99</v>
      </c>
      <c r="O5552" s="126" t="s">
        <v>445</v>
      </c>
      <c r="P5552" s="130">
        <v>0</v>
      </c>
      <c r="S5552" s="130">
        <v>0</v>
      </c>
      <c r="V5552" s="130">
        <v>931.99</v>
      </c>
      <c r="X5552" s="126" t="s">
        <v>1647</v>
      </c>
      <c r="Z5552" s="127"/>
      <c r="AA5552" s="128">
        <v>60</v>
      </c>
      <c r="AB5552" s="128">
        <v>1</v>
      </c>
      <c r="AD5552" s="126" t="s">
        <v>562</v>
      </c>
      <c r="AG5552" s="127"/>
      <c r="AI5552" s="127"/>
    </row>
    <row r="5553" spans="1:35" ht="14.85" customHeight="1">
      <c r="A5553" s="130">
        <v>5006677</v>
      </c>
      <c r="B5553" s="126" t="s">
        <v>10731</v>
      </c>
      <c r="C5553" s="126" t="s">
        <v>10732</v>
      </c>
      <c r="D5553" s="126" t="s">
        <v>10733</v>
      </c>
      <c r="E5553" s="126" t="s">
        <v>288</v>
      </c>
      <c r="F5553" s="126" t="s">
        <v>522</v>
      </c>
      <c r="G5553" s="126" t="s">
        <v>1504</v>
      </c>
      <c r="H5553" s="126" t="s">
        <v>524</v>
      </c>
      <c r="I5553" s="126" t="s">
        <v>418</v>
      </c>
      <c r="J5553" s="126" t="s">
        <v>612</v>
      </c>
      <c r="K5553" s="126" t="s">
        <v>613</v>
      </c>
      <c r="L5553" s="126" t="s">
        <v>614</v>
      </c>
      <c r="M5553" s="130">
        <v>414.4</v>
      </c>
      <c r="N5553" s="126" t="s">
        <v>290</v>
      </c>
      <c r="O5553" s="126" t="s">
        <v>528</v>
      </c>
      <c r="P5553" s="130">
        <v>0</v>
      </c>
      <c r="S5553" s="130">
        <v>0</v>
      </c>
      <c r="V5553" s="130">
        <v>414.4</v>
      </c>
      <c r="X5553" s="126" t="s">
        <v>3246</v>
      </c>
      <c r="Z5553" s="127"/>
      <c r="AA5553" s="128"/>
      <c r="AB5553" s="128"/>
      <c r="AD5553" s="126" t="s">
        <v>562</v>
      </c>
      <c r="AG5553" s="127"/>
      <c r="AI5553" s="127"/>
    </row>
    <row r="5554" spans="1:35" ht="14.85" customHeight="1">
      <c r="A5554" s="130">
        <v>5006676</v>
      </c>
      <c r="B5554" s="126" t="s">
        <v>10734</v>
      </c>
      <c r="C5554" s="126" t="s">
        <v>10704</v>
      </c>
      <c r="D5554" s="126" t="s">
        <v>10735</v>
      </c>
      <c r="E5554" s="126" t="s">
        <v>288</v>
      </c>
      <c r="F5554" s="126" t="s">
        <v>440</v>
      </c>
      <c r="G5554" s="126" t="s">
        <v>463</v>
      </c>
      <c r="H5554" s="126" t="s">
        <v>126</v>
      </c>
      <c r="I5554" s="126" t="s">
        <v>418</v>
      </c>
      <c r="J5554" s="126" t="s">
        <v>612</v>
      </c>
      <c r="K5554" s="126" t="s">
        <v>613</v>
      </c>
      <c r="L5554" s="126" t="s">
        <v>614</v>
      </c>
      <c r="M5554" s="130">
        <v>931.99</v>
      </c>
      <c r="O5554" s="126" t="s">
        <v>445</v>
      </c>
      <c r="P5554" s="130">
        <v>0</v>
      </c>
      <c r="S5554" s="130">
        <v>0</v>
      </c>
      <c r="V5554" s="130">
        <v>931.99</v>
      </c>
      <c r="X5554" s="126" t="s">
        <v>1647</v>
      </c>
      <c r="Z5554" s="127"/>
      <c r="AA5554" s="128">
        <v>60</v>
      </c>
      <c r="AB5554" s="128">
        <v>1</v>
      </c>
      <c r="AD5554" s="126" t="s">
        <v>562</v>
      </c>
      <c r="AG5554" s="127"/>
      <c r="AI5554" s="127"/>
    </row>
    <row r="5555" spans="1:35" ht="14.85" customHeight="1">
      <c r="A5555" s="130">
        <v>5006675</v>
      </c>
      <c r="B5555" s="126" t="s">
        <v>10736</v>
      </c>
      <c r="C5555" s="126" t="s">
        <v>10737</v>
      </c>
      <c r="D5555" s="126" t="s">
        <v>10738</v>
      </c>
      <c r="E5555" s="126" t="s">
        <v>288</v>
      </c>
      <c r="F5555" s="126" t="s">
        <v>416</v>
      </c>
      <c r="G5555" s="126" t="s">
        <v>417</v>
      </c>
      <c r="H5555" s="126" t="s">
        <v>126</v>
      </c>
      <c r="I5555" s="126" t="s">
        <v>126</v>
      </c>
      <c r="J5555" s="126" t="s">
        <v>8772</v>
      </c>
      <c r="K5555" s="126" t="s">
        <v>747</v>
      </c>
      <c r="L5555" s="126" t="s">
        <v>8773</v>
      </c>
      <c r="M5555" s="130">
        <v>682.08</v>
      </c>
      <c r="O5555" s="126" t="s">
        <v>422</v>
      </c>
      <c r="P5555" s="130">
        <v>0</v>
      </c>
      <c r="S5555" s="130">
        <v>0</v>
      </c>
      <c r="V5555" s="130">
        <v>1008.75</v>
      </c>
      <c r="X5555" s="126" t="s">
        <v>423</v>
      </c>
      <c r="Z5555" s="127"/>
      <c r="AA5555" s="128">
        <v>1</v>
      </c>
      <c r="AB5555" s="128">
        <v>12</v>
      </c>
      <c r="AD5555" s="126" t="s">
        <v>562</v>
      </c>
      <c r="AG5555" s="127"/>
      <c r="AI5555" s="127"/>
    </row>
    <row r="5556" spans="1:35" ht="14.85" customHeight="1">
      <c r="A5556" s="130">
        <v>5006674</v>
      </c>
      <c r="B5556" s="126" t="s">
        <v>10739</v>
      </c>
      <c r="C5556" s="126" t="s">
        <v>10740</v>
      </c>
      <c r="D5556" s="126" t="s">
        <v>10741</v>
      </c>
      <c r="E5556" s="126" t="s">
        <v>288</v>
      </c>
      <c r="F5556" s="126" t="s">
        <v>522</v>
      </c>
      <c r="G5556" s="126" t="s">
        <v>4983</v>
      </c>
      <c r="H5556" s="126" t="s">
        <v>524</v>
      </c>
      <c r="I5556" s="126" t="s">
        <v>418</v>
      </c>
      <c r="J5556" s="126" t="s">
        <v>612</v>
      </c>
      <c r="K5556" s="126" t="s">
        <v>613</v>
      </c>
      <c r="L5556" s="126" t="s">
        <v>614</v>
      </c>
      <c r="M5556" s="130">
        <v>1253.08</v>
      </c>
      <c r="N5556" s="126" t="s">
        <v>290</v>
      </c>
      <c r="O5556" s="126" t="s">
        <v>621</v>
      </c>
      <c r="P5556" s="130">
        <v>0</v>
      </c>
      <c r="S5556" s="130">
        <v>0</v>
      </c>
      <c r="V5556" s="130">
        <v>1253.08</v>
      </c>
      <c r="X5556" s="126" t="s">
        <v>8548</v>
      </c>
      <c r="Z5556" s="127"/>
      <c r="AA5556" s="128"/>
      <c r="AB5556" s="128"/>
      <c r="AD5556" s="126" t="s">
        <v>562</v>
      </c>
      <c r="AG5556" s="127"/>
      <c r="AI5556" s="127"/>
    </row>
    <row r="5557" spans="1:35" ht="14.85" customHeight="1">
      <c r="A5557" s="130">
        <v>5006673</v>
      </c>
      <c r="B5557" s="126" t="s">
        <v>10742</v>
      </c>
      <c r="C5557" s="126" t="s">
        <v>10743</v>
      </c>
      <c r="D5557" s="126" t="s">
        <v>10744</v>
      </c>
      <c r="E5557" s="126" t="s">
        <v>288</v>
      </c>
      <c r="F5557" s="126" t="s">
        <v>416</v>
      </c>
      <c r="G5557" s="126" t="s">
        <v>417</v>
      </c>
      <c r="H5557" s="126" t="s">
        <v>126</v>
      </c>
      <c r="I5557" s="126" t="s">
        <v>126</v>
      </c>
      <c r="J5557" s="126" t="s">
        <v>8772</v>
      </c>
      <c r="K5557" s="126" t="s">
        <v>747</v>
      </c>
      <c r="L5557" s="126" t="s">
        <v>8773</v>
      </c>
      <c r="M5557" s="130">
        <v>682.08</v>
      </c>
      <c r="O5557" s="126" t="s">
        <v>422</v>
      </c>
      <c r="P5557" s="130">
        <v>0</v>
      </c>
      <c r="S5557" s="130">
        <v>0</v>
      </c>
      <c r="V5557" s="130">
        <v>832.03</v>
      </c>
      <c r="X5557" s="126" t="s">
        <v>423</v>
      </c>
      <c r="Z5557" s="127"/>
      <c r="AA5557" s="128">
        <v>1</v>
      </c>
      <c r="AB5557" s="128">
        <v>12</v>
      </c>
      <c r="AD5557" s="126" t="s">
        <v>562</v>
      </c>
      <c r="AG5557" s="127"/>
      <c r="AI5557" s="127"/>
    </row>
    <row r="5558" spans="1:35" ht="14.85" customHeight="1">
      <c r="A5558" s="130">
        <v>5006672</v>
      </c>
      <c r="B5558" s="126" t="s">
        <v>10745</v>
      </c>
      <c r="C5558" s="126" t="s">
        <v>10746</v>
      </c>
      <c r="D5558" s="126" t="s">
        <v>10747</v>
      </c>
      <c r="E5558" s="126" t="s">
        <v>288</v>
      </c>
      <c r="F5558" s="126" t="s">
        <v>591</v>
      </c>
      <c r="G5558" s="126" t="s">
        <v>417</v>
      </c>
      <c r="H5558" s="126" t="s">
        <v>126</v>
      </c>
      <c r="I5558" s="126" t="s">
        <v>126</v>
      </c>
      <c r="J5558" s="126" t="s">
        <v>1199</v>
      </c>
      <c r="K5558" s="126" t="s">
        <v>959</v>
      </c>
      <c r="L5558" s="126" t="s">
        <v>1200</v>
      </c>
      <c r="M5558" s="130">
        <v>2746.24</v>
      </c>
      <c r="O5558" s="126" t="s">
        <v>2625</v>
      </c>
      <c r="P5558" s="130">
        <v>0</v>
      </c>
      <c r="S5558" s="130">
        <v>0</v>
      </c>
      <c r="V5558" s="130">
        <v>3427.25</v>
      </c>
      <c r="X5558" s="126" t="s">
        <v>2626</v>
      </c>
      <c r="Z5558" s="127" t="s">
        <v>309</v>
      </c>
      <c r="AA5558" s="128">
        <v>1</v>
      </c>
      <c r="AB5558" s="128">
        <v>12</v>
      </c>
      <c r="AD5558" s="126" t="s">
        <v>562</v>
      </c>
      <c r="AG5558" s="127"/>
      <c r="AI5558" s="127"/>
    </row>
    <row r="5559" spans="1:35" ht="14.85" customHeight="1">
      <c r="A5559" s="130">
        <v>5007682</v>
      </c>
      <c r="B5559" s="126" t="s">
        <v>8927</v>
      </c>
      <c r="C5559" s="126" t="s">
        <v>10748</v>
      </c>
      <c r="D5559" s="126" t="s">
        <v>10749</v>
      </c>
      <c r="E5559" s="126" t="s">
        <v>288</v>
      </c>
      <c r="F5559" s="126" t="s">
        <v>591</v>
      </c>
      <c r="G5559" s="126" t="s">
        <v>417</v>
      </c>
      <c r="H5559" s="126" t="s">
        <v>126</v>
      </c>
      <c r="I5559" s="126" t="s">
        <v>126</v>
      </c>
      <c r="J5559" s="126" t="s">
        <v>1256</v>
      </c>
      <c r="K5559" s="126" t="s">
        <v>535</v>
      </c>
      <c r="L5559" s="126" t="s">
        <v>1257</v>
      </c>
      <c r="M5559" s="130">
        <v>2434.88</v>
      </c>
      <c r="O5559" s="126" t="s">
        <v>2625</v>
      </c>
      <c r="P5559" s="130">
        <v>0</v>
      </c>
      <c r="S5559" s="130">
        <v>0</v>
      </c>
      <c r="V5559" s="130">
        <v>3943.22</v>
      </c>
      <c r="X5559" s="126" t="s">
        <v>6896</v>
      </c>
      <c r="Z5559" s="127" t="s">
        <v>309</v>
      </c>
      <c r="AA5559" s="128">
        <v>1</v>
      </c>
      <c r="AB5559" s="128">
        <v>12</v>
      </c>
      <c r="AD5559" s="126" t="s">
        <v>562</v>
      </c>
      <c r="AG5559" s="127"/>
      <c r="AI5559" s="127"/>
    </row>
    <row r="5560" spans="1:35" ht="14.85" customHeight="1">
      <c r="A5560" s="130">
        <v>5007681</v>
      </c>
      <c r="B5560" s="126" t="s">
        <v>8927</v>
      </c>
      <c r="C5560" s="126" t="s">
        <v>10750</v>
      </c>
      <c r="D5560" s="126" t="s">
        <v>10751</v>
      </c>
      <c r="E5560" s="126" t="s">
        <v>288</v>
      </c>
      <c r="F5560" s="126" t="s">
        <v>591</v>
      </c>
      <c r="G5560" s="126" t="s">
        <v>417</v>
      </c>
      <c r="H5560" s="126" t="s">
        <v>126</v>
      </c>
      <c r="I5560" s="126" t="s">
        <v>126</v>
      </c>
      <c r="J5560" s="126" t="s">
        <v>1256</v>
      </c>
      <c r="K5560" s="126" t="s">
        <v>535</v>
      </c>
      <c r="L5560" s="126" t="s">
        <v>1257</v>
      </c>
      <c r="M5560" s="130">
        <v>1460.48</v>
      </c>
      <c r="O5560" s="126" t="s">
        <v>2625</v>
      </c>
      <c r="P5560" s="130">
        <v>0</v>
      </c>
      <c r="S5560" s="130">
        <v>0</v>
      </c>
      <c r="V5560" s="130">
        <v>2971.66</v>
      </c>
      <c r="X5560" s="126" t="s">
        <v>6900</v>
      </c>
      <c r="Z5560" s="127" t="s">
        <v>309</v>
      </c>
      <c r="AA5560" s="128">
        <v>1</v>
      </c>
      <c r="AB5560" s="128">
        <v>12</v>
      </c>
      <c r="AD5560" s="126" t="s">
        <v>562</v>
      </c>
      <c r="AG5560" s="127"/>
      <c r="AI5560" s="127"/>
    </row>
    <row r="5561" spans="1:35" ht="14.85" customHeight="1">
      <c r="A5561" s="130">
        <v>5007680</v>
      </c>
      <c r="B5561" s="126" t="s">
        <v>8927</v>
      </c>
      <c r="C5561" s="126" t="s">
        <v>10752</v>
      </c>
      <c r="D5561" s="126" t="s">
        <v>8922</v>
      </c>
      <c r="E5561" s="126" t="s">
        <v>288</v>
      </c>
      <c r="F5561" s="126" t="s">
        <v>591</v>
      </c>
      <c r="G5561" s="126" t="s">
        <v>417</v>
      </c>
      <c r="H5561" s="126" t="s">
        <v>126</v>
      </c>
      <c r="I5561" s="126" t="s">
        <v>126</v>
      </c>
      <c r="J5561" s="126" t="s">
        <v>1256</v>
      </c>
      <c r="K5561" s="126" t="s">
        <v>535</v>
      </c>
      <c r="L5561" s="126" t="s">
        <v>1257</v>
      </c>
      <c r="M5561" s="130">
        <v>3409.28</v>
      </c>
      <c r="O5561" s="126" t="s">
        <v>2625</v>
      </c>
      <c r="P5561" s="130">
        <v>0</v>
      </c>
      <c r="S5561" s="130">
        <v>0</v>
      </c>
      <c r="V5561" s="130">
        <v>3943.22</v>
      </c>
      <c r="X5561" s="126" t="s">
        <v>8930</v>
      </c>
      <c r="Z5561" s="127" t="s">
        <v>309</v>
      </c>
      <c r="AA5561" s="128">
        <v>1</v>
      </c>
      <c r="AB5561" s="128">
        <v>12</v>
      </c>
      <c r="AD5561" s="126" t="s">
        <v>562</v>
      </c>
      <c r="AG5561" s="127"/>
      <c r="AI5561" s="127"/>
    </row>
    <row r="5562" spans="1:35" ht="14.85" customHeight="1">
      <c r="A5562" s="130">
        <v>5008849</v>
      </c>
      <c r="B5562" s="126" t="s">
        <v>10753</v>
      </c>
      <c r="C5562" s="126" t="s">
        <v>10754</v>
      </c>
      <c r="D5562" s="126" t="s">
        <v>4022</v>
      </c>
      <c r="E5562" s="126" t="s">
        <v>288</v>
      </c>
      <c r="F5562" s="126" t="s">
        <v>491</v>
      </c>
      <c r="G5562" s="126" t="s">
        <v>417</v>
      </c>
      <c r="H5562" s="126" t="s">
        <v>126</v>
      </c>
      <c r="I5562" s="126" t="s">
        <v>126</v>
      </c>
      <c r="J5562" s="126" t="s">
        <v>930</v>
      </c>
      <c r="K5562" s="126" t="s">
        <v>504</v>
      </c>
      <c r="L5562" s="126" t="s">
        <v>931</v>
      </c>
      <c r="M5562" s="130">
        <v>1933.59</v>
      </c>
      <c r="N5562" s="126" t="s">
        <v>290</v>
      </c>
      <c r="O5562" s="126" t="s">
        <v>1311</v>
      </c>
      <c r="P5562" s="130">
        <v>0</v>
      </c>
      <c r="S5562" s="130">
        <v>0</v>
      </c>
      <c r="V5562" s="130">
        <v>2148.44</v>
      </c>
      <c r="X5562" s="126" t="s">
        <v>1312</v>
      </c>
      <c r="Y5562" s="126" t="s">
        <v>517</v>
      </c>
      <c r="Z5562" s="127" t="s">
        <v>309</v>
      </c>
      <c r="AA5562" s="128">
        <v>1</v>
      </c>
      <c r="AB5562" s="128">
        <v>60</v>
      </c>
      <c r="AD5562" s="126" t="s">
        <v>562</v>
      </c>
      <c r="AG5562" s="127"/>
      <c r="AI5562" s="127"/>
    </row>
    <row r="5563" spans="1:35" ht="14.85" customHeight="1">
      <c r="A5563" s="130">
        <v>5007922</v>
      </c>
      <c r="B5563" s="126" t="s">
        <v>10755</v>
      </c>
      <c r="C5563" s="126" t="s">
        <v>10756</v>
      </c>
      <c r="D5563" s="126" t="s">
        <v>10757</v>
      </c>
      <c r="E5563" s="126" t="s">
        <v>288</v>
      </c>
      <c r="F5563" s="126" t="s">
        <v>416</v>
      </c>
      <c r="G5563" s="126" t="s">
        <v>417</v>
      </c>
      <c r="H5563" s="126" t="s">
        <v>126</v>
      </c>
      <c r="I5563" s="126" t="s">
        <v>126</v>
      </c>
      <c r="J5563" s="126" t="s">
        <v>7039</v>
      </c>
      <c r="K5563" s="126" t="s">
        <v>7040</v>
      </c>
      <c r="L5563" s="126" t="s">
        <v>770</v>
      </c>
      <c r="M5563" s="130">
        <v>243.04</v>
      </c>
      <c r="O5563" s="126" t="s">
        <v>587</v>
      </c>
      <c r="P5563" s="130">
        <v>0</v>
      </c>
      <c r="S5563" s="130">
        <v>0</v>
      </c>
      <c r="V5563" s="130">
        <v>243.04</v>
      </c>
      <c r="X5563" s="126" t="s">
        <v>588</v>
      </c>
      <c r="Z5563" s="127"/>
      <c r="AA5563" s="128">
        <v>1</v>
      </c>
      <c r="AB5563" s="128">
        <v>12</v>
      </c>
      <c r="AD5563" s="126" t="s">
        <v>562</v>
      </c>
      <c r="AG5563" s="127"/>
      <c r="AI5563" s="127"/>
    </row>
    <row r="5564" spans="1:35" ht="14.85" customHeight="1">
      <c r="A5564" s="130">
        <v>5007095</v>
      </c>
      <c r="B5564" s="126" t="s">
        <v>10758</v>
      </c>
      <c r="C5564" s="126" t="s">
        <v>10759</v>
      </c>
      <c r="D5564" s="126" t="s">
        <v>8282</v>
      </c>
      <c r="E5564" s="126" t="s">
        <v>288</v>
      </c>
      <c r="F5564" s="126" t="s">
        <v>364</v>
      </c>
      <c r="G5564" s="126" t="s">
        <v>417</v>
      </c>
      <c r="H5564" s="126" t="s">
        <v>126</v>
      </c>
      <c r="I5564" s="126" t="s">
        <v>126</v>
      </c>
      <c r="J5564" s="126" t="s">
        <v>8245</v>
      </c>
      <c r="K5564" s="126" t="s">
        <v>747</v>
      </c>
      <c r="L5564" s="126" t="s">
        <v>8246</v>
      </c>
      <c r="M5564" s="130">
        <v>6427.8</v>
      </c>
      <c r="O5564" s="126" t="s">
        <v>365</v>
      </c>
      <c r="P5564" s="130">
        <v>0</v>
      </c>
      <c r="S5564" s="130">
        <v>0</v>
      </c>
      <c r="V5564" s="130">
        <v>6427.8</v>
      </c>
      <c r="X5564" s="126" t="s">
        <v>469</v>
      </c>
      <c r="Z5564" s="127"/>
      <c r="AA5564" s="128">
        <v>1</v>
      </c>
      <c r="AB5564" s="128">
        <v>60</v>
      </c>
      <c r="AC5564" s="126" t="s">
        <v>366</v>
      </c>
      <c r="AD5564" s="126" t="s">
        <v>562</v>
      </c>
      <c r="AG5564" s="127"/>
      <c r="AI5564" s="127"/>
    </row>
    <row r="5565" spans="1:35" ht="14.85" customHeight="1">
      <c r="A5565" s="130">
        <v>5007920</v>
      </c>
      <c r="B5565" s="126" t="s">
        <v>10760</v>
      </c>
      <c r="C5565" s="126" t="s">
        <v>10684</v>
      </c>
      <c r="D5565" s="126" t="s">
        <v>10761</v>
      </c>
      <c r="E5565" s="126" t="s">
        <v>288</v>
      </c>
      <c r="F5565" s="126" t="s">
        <v>522</v>
      </c>
      <c r="G5565" s="126" t="s">
        <v>4809</v>
      </c>
      <c r="H5565" s="126" t="s">
        <v>524</v>
      </c>
      <c r="I5565" s="126" t="s">
        <v>418</v>
      </c>
      <c r="J5565" s="126" t="s">
        <v>813</v>
      </c>
      <c r="K5565" s="126" t="s">
        <v>504</v>
      </c>
      <c r="L5565" s="126" t="s">
        <v>559</v>
      </c>
      <c r="M5565" s="130">
        <v>584.64</v>
      </c>
      <c r="N5565" s="126" t="s">
        <v>290</v>
      </c>
      <c r="O5565" s="126" t="s">
        <v>621</v>
      </c>
      <c r="P5565" s="130">
        <v>0</v>
      </c>
      <c r="S5565" s="130">
        <v>0</v>
      </c>
      <c r="V5565" s="130">
        <v>656.32</v>
      </c>
      <c r="X5565" s="126" t="s">
        <v>622</v>
      </c>
      <c r="Z5565" s="127"/>
      <c r="AA5565" s="128"/>
      <c r="AB5565" s="128"/>
      <c r="AD5565" s="126" t="s">
        <v>562</v>
      </c>
      <c r="AG5565" s="127"/>
      <c r="AI5565" s="127"/>
    </row>
    <row r="5566" spans="1:35" ht="14.85" customHeight="1">
      <c r="A5566" s="130">
        <v>5007919</v>
      </c>
      <c r="B5566" s="126" t="s">
        <v>10762</v>
      </c>
      <c r="C5566" s="126" t="s">
        <v>10763</v>
      </c>
      <c r="D5566" s="126" t="s">
        <v>10764</v>
      </c>
      <c r="E5566" s="126" t="s">
        <v>288</v>
      </c>
      <c r="F5566" s="126" t="s">
        <v>522</v>
      </c>
      <c r="G5566" s="126" t="s">
        <v>523</v>
      </c>
      <c r="H5566" s="126" t="s">
        <v>524</v>
      </c>
      <c r="I5566" s="126" t="s">
        <v>418</v>
      </c>
      <c r="J5566" s="126" t="s">
        <v>813</v>
      </c>
      <c r="K5566" s="126" t="s">
        <v>504</v>
      </c>
      <c r="L5566" s="126" t="s">
        <v>559</v>
      </c>
      <c r="M5566" s="130">
        <v>1633.7</v>
      </c>
      <c r="N5566" s="126" t="s">
        <v>290</v>
      </c>
      <c r="O5566" s="126" t="s">
        <v>621</v>
      </c>
      <c r="P5566" s="130">
        <v>0</v>
      </c>
      <c r="S5566" s="130">
        <v>0</v>
      </c>
      <c r="V5566" s="130">
        <v>1633.7</v>
      </c>
      <c r="X5566" s="126" t="s">
        <v>622</v>
      </c>
      <c r="Z5566" s="127"/>
      <c r="AA5566" s="128"/>
      <c r="AB5566" s="128"/>
      <c r="AD5566" s="126" t="s">
        <v>562</v>
      </c>
      <c r="AG5566" s="127"/>
      <c r="AI5566" s="127"/>
    </row>
    <row r="5567" spans="1:35" ht="14.85" customHeight="1">
      <c r="A5567" s="130">
        <v>5007918</v>
      </c>
      <c r="B5567" s="126" t="s">
        <v>10765</v>
      </c>
      <c r="C5567" s="126" t="s">
        <v>10766</v>
      </c>
      <c r="D5567" s="126" t="s">
        <v>10767</v>
      </c>
      <c r="E5567" s="126" t="s">
        <v>288</v>
      </c>
      <c r="F5567" s="126" t="s">
        <v>416</v>
      </c>
      <c r="G5567" s="126" t="s">
        <v>417</v>
      </c>
      <c r="H5567" s="126" t="s">
        <v>126</v>
      </c>
      <c r="I5567" s="126" t="s">
        <v>126</v>
      </c>
      <c r="J5567" s="126" t="s">
        <v>7039</v>
      </c>
      <c r="K5567" s="126" t="s">
        <v>7040</v>
      </c>
      <c r="L5567" s="126" t="s">
        <v>770</v>
      </c>
      <c r="M5567" s="130">
        <v>292.32</v>
      </c>
      <c r="O5567" s="126" t="s">
        <v>587</v>
      </c>
      <c r="P5567" s="130">
        <v>0</v>
      </c>
      <c r="S5567" s="130">
        <v>0</v>
      </c>
      <c r="V5567" s="130">
        <v>372.34</v>
      </c>
      <c r="X5567" s="126" t="s">
        <v>5333</v>
      </c>
      <c r="Z5567" s="127"/>
      <c r="AA5567" s="128">
        <v>1</v>
      </c>
      <c r="AB5567" s="128">
        <v>12</v>
      </c>
      <c r="AD5567" s="126" t="s">
        <v>562</v>
      </c>
      <c r="AG5567" s="127"/>
      <c r="AI5567" s="127"/>
    </row>
    <row r="5568" spans="1:35" ht="14.85" customHeight="1">
      <c r="A5568" s="130">
        <v>5006028</v>
      </c>
      <c r="B5568" s="126" t="s">
        <v>413</v>
      </c>
      <c r="C5568" s="126" t="s">
        <v>10635</v>
      </c>
      <c r="D5568" s="126" t="s">
        <v>10768</v>
      </c>
      <c r="E5568" s="126" t="s">
        <v>288</v>
      </c>
      <c r="F5568" s="126" t="s">
        <v>532</v>
      </c>
      <c r="G5568" s="126" t="s">
        <v>463</v>
      </c>
      <c r="H5568" s="126" t="s">
        <v>126</v>
      </c>
      <c r="I5568" s="126" t="s">
        <v>418</v>
      </c>
      <c r="J5568" s="126" t="s">
        <v>1559</v>
      </c>
      <c r="K5568" s="126" t="s">
        <v>443</v>
      </c>
      <c r="L5568" s="126" t="s">
        <v>614</v>
      </c>
      <c r="M5568" s="130">
        <v>2408</v>
      </c>
      <c r="O5568" s="126" t="s">
        <v>6000</v>
      </c>
      <c r="P5568" s="130">
        <v>0</v>
      </c>
      <c r="S5568" s="130">
        <v>0</v>
      </c>
      <c r="V5568" s="130">
        <v>2533.62</v>
      </c>
      <c r="X5568" s="126" t="s">
        <v>6001</v>
      </c>
      <c r="Z5568" s="127"/>
      <c r="AA5568" s="128">
        <v>150</v>
      </c>
      <c r="AB5568" s="128">
        <v>12</v>
      </c>
      <c r="AD5568" s="126" t="s">
        <v>1801</v>
      </c>
      <c r="AG5568" s="127"/>
      <c r="AI5568" s="127"/>
    </row>
    <row r="5569" spans="1:35" ht="14.85" customHeight="1">
      <c r="A5569" s="130">
        <v>5006027</v>
      </c>
      <c r="B5569" s="126" t="s">
        <v>10769</v>
      </c>
      <c r="C5569" s="126" t="s">
        <v>10770</v>
      </c>
      <c r="D5569" s="126" t="s">
        <v>10771</v>
      </c>
      <c r="E5569" s="126" t="s">
        <v>288</v>
      </c>
      <c r="F5569" s="126" t="s">
        <v>491</v>
      </c>
      <c r="G5569" s="126" t="s">
        <v>417</v>
      </c>
      <c r="H5569" s="126" t="s">
        <v>126</v>
      </c>
      <c r="I5569" s="126" t="s">
        <v>126</v>
      </c>
      <c r="J5569" s="126" t="s">
        <v>2044</v>
      </c>
      <c r="K5569" s="126" t="s">
        <v>984</v>
      </c>
      <c r="L5569" s="126" t="s">
        <v>8979</v>
      </c>
      <c r="M5569" s="130">
        <v>2774.17</v>
      </c>
      <c r="N5569" s="126" t="s">
        <v>290</v>
      </c>
      <c r="O5569" s="126" t="s">
        <v>844</v>
      </c>
      <c r="P5569" s="130">
        <v>0</v>
      </c>
      <c r="S5569" s="130">
        <v>0</v>
      </c>
      <c r="V5569" s="130">
        <v>3082.42</v>
      </c>
      <c r="X5569" s="126" t="s">
        <v>845</v>
      </c>
      <c r="Y5569" s="126" t="s">
        <v>517</v>
      </c>
      <c r="Z5569" s="127" t="s">
        <v>309</v>
      </c>
      <c r="AA5569" s="128">
        <v>1</v>
      </c>
      <c r="AB5569" s="128">
        <v>84</v>
      </c>
      <c r="AD5569" s="126" t="s">
        <v>562</v>
      </c>
      <c r="AG5569" s="127"/>
      <c r="AI5569" s="127"/>
    </row>
    <row r="5570" spans="1:35" ht="14.85" customHeight="1">
      <c r="A5570" s="130">
        <v>5006026</v>
      </c>
      <c r="B5570" s="126" t="s">
        <v>413</v>
      </c>
      <c r="C5570" s="126" t="s">
        <v>10635</v>
      </c>
      <c r="D5570" s="126" t="s">
        <v>10772</v>
      </c>
      <c r="E5570" s="126" t="s">
        <v>288</v>
      </c>
      <c r="F5570" s="126" t="s">
        <v>532</v>
      </c>
      <c r="G5570" s="126" t="s">
        <v>463</v>
      </c>
      <c r="H5570" s="126" t="s">
        <v>126</v>
      </c>
      <c r="I5570" s="126" t="s">
        <v>418</v>
      </c>
      <c r="J5570" s="126" t="s">
        <v>1559</v>
      </c>
      <c r="K5570" s="126" t="s">
        <v>443</v>
      </c>
      <c r="L5570" s="126" t="s">
        <v>614</v>
      </c>
      <c r="M5570" s="130">
        <v>2408</v>
      </c>
      <c r="O5570" s="126" t="s">
        <v>6000</v>
      </c>
      <c r="P5570" s="130">
        <v>0</v>
      </c>
      <c r="S5570" s="130">
        <v>0</v>
      </c>
      <c r="V5570" s="130">
        <v>2533.62</v>
      </c>
      <c r="X5570" s="126" t="s">
        <v>6001</v>
      </c>
      <c r="Z5570" s="127"/>
      <c r="AA5570" s="128">
        <v>150</v>
      </c>
      <c r="AB5570" s="128">
        <v>12</v>
      </c>
      <c r="AD5570" s="126" t="s">
        <v>1801</v>
      </c>
      <c r="AG5570" s="127"/>
      <c r="AI5570" s="127"/>
    </row>
    <row r="5571" spans="1:35" ht="14.85" customHeight="1">
      <c r="A5571" s="130">
        <v>5011098</v>
      </c>
      <c r="B5571" s="126" t="s">
        <v>413</v>
      </c>
      <c r="C5571" s="126" t="s">
        <v>2867</v>
      </c>
      <c r="D5571" s="126" t="s">
        <v>2868</v>
      </c>
      <c r="E5571" s="126" t="s">
        <v>288</v>
      </c>
      <c r="F5571" s="126" t="s">
        <v>364</v>
      </c>
      <c r="G5571" s="126" t="s">
        <v>417</v>
      </c>
      <c r="H5571" s="126" t="s">
        <v>126</v>
      </c>
      <c r="I5571" s="126" t="s">
        <v>126</v>
      </c>
      <c r="J5571" s="126" t="s">
        <v>886</v>
      </c>
      <c r="K5571" s="126" t="s">
        <v>443</v>
      </c>
      <c r="L5571" s="126" t="s">
        <v>887</v>
      </c>
      <c r="M5571" s="130">
        <v>6817.39</v>
      </c>
      <c r="O5571" s="126" t="s">
        <v>365</v>
      </c>
      <c r="P5571" s="130">
        <v>0</v>
      </c>
      <c r="S5571" s="130">
        <v>0</v>
      </c>
      <c r="V5571" s="130">
        <v>27756.51</v>
      </c>
      <c r="X5571" s="126" t="s">
        <v>469</v>
      </c>
      <c r="Z5571" s="127"/>
      <c r="AA5571" s="128">
        <v>1</v>
      </c>
      <c r="AB5571" s="128">
        <v>60</v>
      </c>
      <c r="AC5571" s="126" t="s">
        <v>366</v>
      </c>
      <c r="AD5571" s="126" t="s">
        <v>1222</v>
      </c>
      <c r="AG5571" s="127"/>
      <c r="AI5571" s="127"/>
    </row>
    <row r="5572" spans="1:35" ht="14.85" customHeight="1">
      <c r="A5572" s="130">
        <v>5011097</v>
      </c>
      <c r="B5572" s="126" t="s">
        <v>413</v>
      </c>
      <c r="C5572" s="126" t="s">
        <v>2869</v>
      </c>
      <c r="D5572" s="126" t="s">
        <v>2870</v>
      </c>
      <c r="E5572" s="126" t="s">
        <v>288</v>
      </c>
      <c r="F5572" s="126" t="s">
        <v>364</v>
      </c>
      <c r="G5572" s="126" t="s">
        <v>417</v>
      </c>
      <c r="H5572" s="126" t="s">
        <v>126</v>
      </c>
      <c r="I5572" s="126" t="s">
        <v>126</v>
      </c>
      <c r="J5572" s="126" t="s">
        <v>886</v>
      </c>
      <c r="K5572" s="126" t="s">
        <v>443</v>
      </c>
      <c r="L5572" s="126" t="s">
        <v>887</v>
      </c>
      <c r="M5572" s="130">
        <v>6817.39</v>
      </c>
      <c r="O5572" s="126" t="s">
        <v>365</v>
      </c>
      <c r="P5572" s="130">
        <v>0</v>
      </c>
      <c r="S5572" s="130">
        <v>0</v>
      </c>
      <c r="V5572" s="130">
        <v>11200</v>
      </c>
      <c r="X5572" s="126" t="s">
        <v>469</v>
      </c>
      <c r="Z5572" s="127"/>
      <c r="AA5572" s="128">
        <v>1</v>
      </c>
      <c r="AB5572" s="128">
        <v>60</v>
      </c>
      <c r="AC5572" s="126" t="s">
        <v>366</v>
      </c>
      <c r="AD5572" s="126" t="s">
        <v>1222</v>
      </c>
      <c r="AG5572" s="127"/>
      <c r="AI5572" s="127"/>
    </row>
    <row r="5573" spans="1:35" ht="14.85" customHeight="1">
      <c r="A5573" s="130">
        <v>5011096</v>
      </c>
      <c r="B5573" s="126" t="s">
        <v>413</v>
      </c>
      <c r="C5573" s="126" t="s">
        <v>2871</v>
      </c>
      <c r="D5573" s="126" t="s">
        <v>2872</v>
      </c>
      <c r="E5573" s="126" t="s">
        <v>288</v>
      </c>
      <c r="F5573" s="126" t="s">
        <v>364</v>
      </c>
      <c r="G5573" s="126" t="s">
        <v>417</v>
      </c>
      <c r="H5573" s="126" t="s">
        <v>126</v>
      </c>
      <c r="I5573" s="126" t="s">
        <v>126</v>
      </c>
      <c r="J5573" s="126" t="s">
        <v>886</v>
      </c>
      <c r="K5573" s="126" t="s">
        <v>443</v>
      </c>
      <c r="L5573" s="126" t="s">
        <v>887</v>
      </c>
      <c r="M5573" s="130">
        <v>6817.39</v>
      </c>
      <c r="O5573" s="126" t="s">
        <v>365</v>
      </c>
      <c r="P5573" s="130">
        <v>0</v>
      </c>
      <c r="S5573" s="130">
        <v>0</v>
      </c>
      <c r="V5573" s="130">
        <v>14121.73</v>
      </c>
      <c r="X5573" s="126" t="s">
        <v>469</v>
      </c>
      <c r="Z5573" s="127"/>
      <c r="AA5573" s="128">
        <v>1</v>
      </c>
      <c r="AB5573" s="128">
        <v>60</v>
      </c>
      <c r="AC5573" s="126" t="s">
        <v>366</v>
      </c>
      <c r="AD5573" s="126" t="s">
        <v>1222</v>
      </c>
      <c r="AG5573" s="127"/>
      <c r="AI5573" s="127"/>
    </row>
    <row r="5574" spans="1:35" ht="14.85" customHeight="1">
      <c r="A5574" s="130">
        <v>5011095</v>
      </c>
      <c r="B5574" s="126" t="s">
        <v>413</v>
      </c>
      <c r="C5574" s="126" t="s">
        <v>2873</v>
      </c>
      <c r="D5574" s="126" t="s">
        <v>2874</v>
      </c>
      <c r="E5574" s="126" t="s">
        <v>288</v>
      </c>
      <c r="F5574" s="126" t="s">
        <v>364</v>
      </c>
      <c r="G5574" s="126" t="s">
        <v>417</v>
      </c>
      <c r="H5574" s="126" t="s">
        <v>126</v>
      </c>
      <c r="I5574" s="126" t="s">
        <v>126</v>
      </c>
      <c r="J5574" s="126" t="s">
        <v>886</v>
      </c>
      <c r="K5574" s="126" t="s">
        <v>443</v>
      </c>
      <c r="L5574" s="126" t="s">
        <v>887</v>
      </c>
      <c r="M5574" s="130">
        <v>6817.39</v>
      </c>
      <c r="O5574" s="126" t="s">
        <v>365</v>
      </c>
      <c r="P5574" s="130">
        <v>0</v>
      </c>
      <c r="S5574" s="130">
        <v>0</v>
      </c>
      <c r="V5574" s="130">
        <v>22400</v>
      </c>
      <c r="X5574" s="126" t="s">
        <v>469</v>
      </c>
      <c r="Z5574" s="127"/>
      <c r="AA5574" s="128">
        <v>1</v>
      </c>
      <c r="AB5574" s="128">
        <v>60</v>
      </c>
      <c r="AC5574" s="126" t="s">
        <v>366</v>
      </c>
      <c r="AD5574" s="126" t="s">
        <v>1222</v>
      </c>
      <c r="AG5574" s="127"/>
      <c r="AI5574" s="127"/>
    </row>
    <row r="5575" spans="1:35" ht="14.85" customHeight="1">
      <c r="A5575" s="130">
        <v>5011094</v>
      </c>
      <c r="B5575" s="126" t="s">
        <v>413</v>
      </c>
      <c r="C5575" s="126" t="s">
        <v>5659</v>
      </c>
      <c r="D5575" s="126" t="s">
        <v>5660</v>
      </c>
      <c r="E5575" s="126" t="s">
        <v>288</v>
      </c>
      <c r="F5575" s="126" t="s">
        <v>364</v>
      </c>
      <c r="G5575" s="126" t="s">
        <v>417</v>
      </c>
      <c r="H5575" s="126" t="s">
        <v>126</v>
      </c>
      <c r="I5575" s="126" t="s">
        <v>126</v>
      </c>
      <c r="J5575" s="126" t="s">
        <v>886</v>
      </c>
      <c r="K5575" s="126" t="s">
        <v>443</v>
      </c>
      <c r="L5575" s="126" t="s">
        <v>887</v>
      </c>
      <c r="M5575" s="130">
        <v>6817.39</v>
      </c>
      <c r="O5575" s="126" t="s">
        <v>365</v>
      </c>
      <c r="P5575" s="130">
        <v>0</v>
      </c>
      <c r="S5575" s="130">
        <v>0</v>
      </c>
      <c r="V5575" s="130">
        <v>29217.38</v>
      </c>
      <c r="X5575" s="126" t="s">
        <v>469</v>
      </c>
      <c r="Z5575" s="127"/>
      <c r="AA5575" s="128">
        <v>1</v>
      </c>
      <c r="AB5575" s="128">
        <v>60</v>
      </c>
      <c r="AC5575" s="126" t="s">
        <v>366</v>
      </c>
      <c r="AD5575" s="126" t="s">
        <v>1222</v>
      </c>
      <c r="AG5575" s="127"/>
      <c r="AI5575" s="127"/>
    </row>
    <row r="5576" spans="1:35" ht="14.85" customHeight="1">
      <c r="A5576" s="130">
        <v>5010692</v>
      </c>
      <c r="B5576" s="126" t="s">
        <v>413</v>
      </c>
      <c r="C5576" s="126" t="s">
        <v>10773</v>
      </c>
      <c r="D5576" s="126" t="s">
        <v>10774</v>
      </c>
      <c r="E5576" s="126" t="s">
        <v>288</v>
      </c>
      <c r="F5576" s="126" t="s">
        <v>753</v>
      </c>
      <c r="G5576" s="126" t="s">
        <v>674</v>
      </c>
      <c r="H5576" s="126" t="s">
        <v>126</v>
      </c>
      <c r="I5576" s="126" t="s">
        <v>418</v>
      </c>
      <c r="J5576" s="126" t="s">
        <v>2642</v>
      </c>
      <c r="K5576" s="126" t="s">
        <v>747</v>
      </c>
      <c r="L5576" s="126" t="s">
        <v>2643</v>
      </c>
      <c r="M5576" s="130">
        <v>925.21</v>
      </c>
      <c r="O5576" s="126" t="s">
        <v>1804</v>
      </c>
      <c r="P5576" s="130">
        <v>0</v>
      </c>
      <c r="S5576" s="130">
        <v>0</v>
      </c>
      <c r="V5576" s="130">
        <v>988.59</v>
      </c>
      <c r="X5576" s="126" t="s">
        <v>6271</v>
      </c>
      <c r="Z5576" s="127"/>
      <c r="AA5576" s="128">
        <v>2</v>
      </c>
      <c r="AB5576" s="128">
        <v>12</v>
      </c>
      <c r="AD5576" s="126" t="s">
        <v>859</v>
      </c>
      <c r="AG5576" s="127"/>
      <c r="AI5576" s="127"/>
    </row>
    <row r="5577" spans="1:35" ht="14.85" customHeight="1">
      <c r="A5577" s="130">
        <v>5010691</v>
      </c>
      <c r="B5577" s="126" t="s">
        <v>413</v>
      </c>
      <c r="C5577" s="126" t="s">
        <v>10775</v>
      </c>
      <c r="D5577" s="126" t="s">
        <v>10775</v>
      </c>
      <c r="E5577" s="126" t="s">
        <v>288</v>
      </c>
      <c r="F5577" s="126" t="s">
        <v>753</v>
      </c>
      <c r="G5577" s="126" t="s">
        <v>674</v>
      </c>
      <c r="H5577" s="126" t="s">
        <v>126</v>
      </c>
      <c r="I5577" s="126" t="s">
        <v>418</v>
      </c>
      <c r="J5577" s="126" t="s">
        <v>2642</v>
      </c>
      <c r="K5577" s="126" t="s">
        <v>747</v>
      </c>
      <c r="L5577" s="126" t="s">
        <v>2643</v>
      </c>
      <c r="M5577" s="130">
        <v>925.21</v>
      </c>
      <c r="O5577" s="126" t="s">
        <v>1804</v>
      </c>
      <c r="P5577" s="130">
        <v>0</v>
      </c>
      <c r="S5577" s="130">
        <v>0</v>
      </c>
      <c r="V5577" s="130">
        <v>988.59</v>
      </c>
      <c r="X5577" s="126" t="s">
        <v>3160</v>
      </c>
      <c r="Z5577" s="127"/>
      <c r="AA5577" s="128">
        <v>2</v>
      </c>
      <c r="AB5577" s="128">
        <v>12</v>
      </c>
      <c r="AD5577" s="126" t="s">
        <v>859</v>
      </c>
      <c r="AG5577" s="127"/>
      <c r="AI5577" s="127"/>
    </row>
    <row r="5578" spans="1:35" ht="14.85" customHeight="1">
      <c r="A5578" s="130">
        <v>5010685</v>
      </c>
      <c r="B5578" s="126" t="s">
        <v>413</v>
      </c>
      <c r="C5578" s="126" t="s">
        <v>10776</v>
      </c>
      <c r="D5578" s="126" t="s">
        <v>7927</v>
      </c>
      <c r="E5578" s="126" t="s">
        <v>288</v>
      </c>
      <c r="F5578" s="126" t="s">
        <v>753</v>
      </c>
      <c r="G5578" s="126" t="s">
        <v>417</v>
      </c>
      <c r="H5578" s="126" t="s">
        <v>308</v>
      </c>
      <c r="I5578" s="126" t="s">
        <v>308</v>
      </c>
      <c r="J5578" s="126" t="s">
        <v>2642</v>
      </c>
      <c r="K5578" s="126" t="s">
        <v>747</v>
      </c>
      <c r="L5578" s="126" t="s">
        <v>2643</v>
      </c>
      <c r="M5578" s="130">
        <v>399.3</v>
      </c>
      <c r="O5578" s="126" t="s">
        <v>1807</v>
      </c>
      <c r="P5578" s="130">
        <v>0</v>
      </c>
      <c r="S5578" s="130">
        <v>0</v>
      </c>
      <c r="V5578" s="130">
        <v>427.12</v>
      </c>
      <c r="X5578" s="126" t="s">
        <v>1808</v>
      </c>
      <c r="Z5578" s="127"/>
      <c r="AA5578" s="128">
        <v>2</v>
      </c>
      <c r="AB5578" s="128">
        <v>12</v>
      </c>
      <c r="AD5578" s="126" t="s">
        <v>859</v>
      </c>
      <c r="AG5578" s="127"/>
      <c r="AI5578" s="127"/>
    </row>
    <row r="5579" spans="1:35" ht="14.85" customHeight="1">
      <c r="A5579" s="130">
        <v>5010684</v>
      </c>
      <c r="B5579" s="126" t="s">
        <v>413</v>
      </c>
      <c r="C5579" s="126" t="s">
        <v>10777</v>
      </c>
      <c r="D5579" s="126" t="s">
        <v>7931</v>
      </c>
      <c r="E5579" s="126" t="s">
        <v>288</v>
      </c>
      <c r="F5579" s="126" t="s">
        <v>753</v>
      </c>
      <c r="G5579" s="126" t="s">
        <v>674</v>
      </c>
      <c r="H5579" s="126" t="s">
        <v>126</v>
      </c>
      <c r="I5579" s="126" t="s">
        <v>418</v>
      </c>
      <c r="J5579" s="126" t="s">
        <v>2642</v>
      </c>
      <c r="K5579" s="126" t="s">
        <v>747</v>
      </c>
      <c r="L5579" s="126" t="s">
        <v>2643</v>
      </c>
      <c r="M5579" s="130">
        <v>925.21</v>
      </c>
      <c r="O5579" s="126" t="s">
        <v>1804</v>
      </c>
      <c r="P5579" s="130">
        <v>0</v>
      </c>
      <c r="S5579" s="130">
        <v>0</v>
      </c>
      <c r="V5579" s="130">
        <v>988.59</v>
      </c>
      <c r="X5579" s="126" t="s">
        <v>3160</v>
      </c>
      <c r="Z5579" s="127"/>
      <c r="AA5579" s="128">
        <v>2</v>
      </c>
      <c r="AB5579" s="128">
        <v>12</v>
      </c>
      <c r="AD5579" s="126" t="s">
        <v>859</v>
      </c>
      <c r="AG5579" s="127"/>
      <c r="AI5579" s="127"/>
    </row>
    <row r="5580" spans="1:35" ht="14.85" customHeight="1">
      <c r="A5580" s="130">
        <v>5010683</v>
      </c>
      <c r="B5580" s="126" t="s">
        <v>413</v>
      </c>
      <c r="C5580" s="126" t="s">
        <v>10778</v>
      </c>
      <c r="D5580" s="126" t="s">
        <v>10779</v>
      </c>
      <c r="E5580" s="126" t="s">
        <v>288</v>
      </c>
      <c r="F5580" s="126" t="s">
        <v>753</v>
      </c>
      <c r="G5580" s="126" t="s">
        <v>417</v>
      </c>
      <c r="H5580" s="126" t="s">
        <v>308</v>
      </c>
      <c r="I5580" s="126" t="s">
        <v>308</v>
      </c>
      <c r="J5580" s="126" t="s">
        <v>2642</v>
      </c>
      <c r="K5580" s="126" t="s">
        <v>747</v>
      </c>
      <c r="L5580" s="126" t="s">
        <v>2643</v>
      </c>
      <c r="M5580" s="130">
        <v>572.66</v>
      </c>
      <c r="O5580" s="126" t="s">
        <v>1804</v>
      </c>
      <c r="P5580" s="130">
        <v>0</v>
      </c>
      <c r="S5580" s="130">
        <v>0</v>
      </c>
      <c r="V5580" s="130">
        <v>589.54999999999995</v>
      </c>
      <c r="X5580" s="126" t="s">
        <v>1805</v>
      </c>
      <c r="Z5580" s="127"/>
      <c r="AA5580" s="128">
        <v>2</v>
      </c>
      <c r="AB5580" s="128">
        <v>12</v>
      </c>
      <c r="AD5580" s="126" t="s">
        <v>859</v>
      </c>
      <c r="AG5580" s="127"/>
      <c r="AI5580" s="127"/>
    </row>
    <row r="5581" spans="1:35" ht="14.85" customHeight="1">
      <c r="A5581" s="130">
        <v>5010682</v>
      </c>
      <c r="B5581" s="126" t="s">
        <v>413</v>
      </c>
      <c r="C5581" s="126" t="s">
        <v>10780</v>
      </c>
      <c r="D5581" s="126" t="s">
        <v>9391</v>
      </c>
      <c r="E5581" s="126" t="s">
        <v>288</v>
      </c>
      <c r="F5581" s="126" t="s">
        <v>364</v>
      </c>
      <c r="G5581" s="126" t="s">
        <v>417</v>
      </c>
      <c r="H5581" s="126" t="s">
        <v>126</v>
      </c>
      <c r="I5581" s="126" t="s">
        <v>126</v>
      </c>
      <c r="J5581" s="126" t="s">
        <v>2924</v>
      </c>
      <c r="K5581" s="126" t="s">
        <v>535</v>
      </c>
      <c r="L5581" s="126" t="s">
        <v>2925</v>
      </c>
      <c r="M5581" s="130">
        <v>6817.44</v>
      </c>
      <c r="O5581" s="126" t="s">
        <v>365</v>
      </c>
      <c r="P5581" s="130">
        <v>0</v>
      </c>
      <c r="S5581" s="130">
        <v>0</v>
      </c>
      <c r="V5581" s="130">
        <v>32487</v>
      </c>
      <c r="X5581" s="126" t="s">
        <v>469</v>
      </c>
      <c r="Z5581" s="127"/>
      <c r="AA5581" s="128">
        <v>1</v>
      </c>
      <c r="AB5581" s="128">
        <v>60</v>
      </c>
      <c r="AC5581" s="126" t="s">
        <v>366</v>
      </c>
      <c r="AD5581" s="126" t="s">
        <v>859</v>
      </c>
      <c r="AG5581" s="127"/>
      <c r="AI5581" s="127"/>
    </row>
    <row r="5582" spans="1:35" ht="14.85" customHeight="1">
      <c r="A5582" s="130">
        <v>5010681</v>
      </c>
      <c r="B5582" s="126" t="s">
        <v>413</v>
      </c>
      <c r="C5582" s="126" t="s">
        <v>10781</v>
      </c>
      <c r="D5582" s="126" t="s">
        <v>10779</v>
      </c>
      <c r="E5582" s="126" t="s">
        <v>288</v>
      </c>
      <c r="F5582" s="126" t="s">
        <v>753</v>
      </c>
      <c r="G5582" s="126" t="s">
        <v>417</v>
      </c>
      <c r="H5582" s="126" t="s">
        <v>308</v>
      </c>
      <c r="I5582" s="126" t="s">
        <v>308</v>
      </c>
      <c r="J5582" s="126" t="s">
        <v>2642</v>
      </c>
      <c r="K5582" s="126" t="s">
        <v>747</v>
      </c>
      <c r="L5582" s="126" t="s">
        <v>2643</v>
      </c>
      <c r="M5582" s="130">
        <v>572.66</v>
      </c>
      <c r="O5582" s="126" t="s">
        <v>1804</v>
      </c>
      <c r="P5582" s="130">
        <v>0</v>
      </c>
      <c r="S5582" s="130">
        <v>0</v>
      </c>
      <c r="V5582" s="130">
        <v>589.54999999999995</v>
      </c>
      <c r="X5582" s="126" t="s">
        <v>1805</v>
      </c>
      <c r="Z5582" s="127"/>
      <c r="AA5582" s="128">
        <v>2</v>
      </c>
      <c r="AB5582" s="128">
        <v>12</v>
      </c>
      <c r="AD5582" s="126" t="s">
        <v>859</v>
      </c>
      <c r="AG5582" s="127"/>
      <c r="AI5582" s="127"/>
    </row>
    <row r="5583" spans="1:35" ht="14.85" customHeight="1">
      <c r="A5583" s="130">
        <v>5010200</v>
      </c>
      <c r="B5583" s="126" t="s">
        <v>413</v>
      </c>
      <c r="C5583" s="126" t="s">
        <v>9766</v>
      </c>
      <c r="D5583" s="126" t="s">
        <v>7088</v>
      </c>
      <c r="E5583" s="126" t="s">
        <v>288</v>
      </c>
      <c r="F5583" s="126" t="s">
        <v>364</v>
      </c>
      <c r="G5583" s="126" t="s">
        <v>417</v>
      </c>
      <c r="H5583" s="126" t="s">
        <v>126</v>
      </c>
      <c r="I5583" s="126" t="s">
        <v>126</v>
      </c>
      <c r="J5583" s="126" t="s">
        <v>2879</v>
      </c>
      <c r="K5583" s="126" t="s">
        <v>443</v>
      </c>
      <c r="L5583" s="126" t="s">
        <v>2880</v>
      </c>
      <c r="M5583" s="130">
        <v>6817.44</v>
      </c>
      <c r="O5583" s="126" t="s">
        <v>365</v>
      </c>
      <c r="P5583" s="130">
        <v>0</v>
      </c>
      <c r="S5583" s="130">
        <v>0</v>
      </c>
      <c r="V5583" s="130">
        <v>15183.29</v>
      </c>
      <c r="X5583" s="126" t="s">
        <v>510</v>
      </c>
      <c r="Z5583" s="127"/>
      <c r="AA5583" s="128">
        <v>2</v>
      </c>
      <c r="AB5583" s="128">
        <v>60</v>
      </c>
      <c r="AC5583" s="126" t="s">
        <v>366</v>
      </c>
      <c r="AD5583" s="126" t="s">
        <v>1801</v>
      </c>
      <c r="AG5583" s="127"/>
      <c r="AI5583" s="127"/>
    </row>
    <row r="5584" spans="1:35" ht="14.85" customHeight="1">
      <c r="A5584" s="130">
        <v>5010199</v>
      </c>
      <c r="B5584" s="126" t="s">
        <v>413</v>
      </c>
      <c r="C5584" s="126" t="s">
        <v>9766</v>
      </c>
      <c r="D5584" s="126" t="s">
        <v>7087</v>
      </c>
      <c r="E5584" s="126" t="s">
        <v>288</v>
      </c>
      <c r="F5584" s="126" t="s">
        <v>364</v>
      </c>
      <c r="G5584" s="126" t="s">
        <v>417</v>
      </c>
      <c r="H5584" s="126" t="s">
        <v>126</v>
      </c>
      <c r="I5584" s="126" t="s">
        <v>126</v>
      </c>
      <c r="J5584" s="126" t="s">
        <v>2879</v>
      </c>
      <c r="K5584" s="126" t="s">
        <v>443</v>
      </c>
      <c r="L5584" s="126" t="s">
        <v>2880</v>
      </c>
      <c r="M5584" s="130">
        <v>6817.44</v>
      </c>
      <c r="O5584" s="126" t="s">
        <v>365</v>
      </c>
      <c r="P5584" s="130">
        <v>0</v>
      </c>
      <c r="S5584" s="130">
        <v>0</v>
      </c>
      <c r="V5584" s="130">
        <v>17822.599999999999</v>
      </c>
      <c r="X5584" s="126" t="s">
        <v>510</v>
      </c>
      <c r="Z5584" s="127"/>
      <c r="AA5584" s="128">
        <v>2</v>
      </c>
      <c r="AB5584" s="128">
        <v>60</v>
      </c>
      <c r="AC5584" s="126" t="s">
        <v>366</v>
      </c>
      <c r="AD5584" s="126" t="s">
        <v>1801</v>
      </c>
      <c r="AG5584" s="127"/>
      <c r="AI5584" s="127"/>
    </row>
    <row r="5585" spans="1:35" ht="14.85" customHeight="1">
      <c r="A5585" s="130">
        <v>5006523</v>
      </c>
      <c r="B5585" s="126" t="s">
        <v>413</v>
      </c>
      <c r="C5585" s="126" t="s">
        <v>10782</v>
      </c>
      <c r="D5585" s="126" t="s">
        <v>10783</v>
      </c>
      <c r="E5585" s="126" t="s">
        <v>288</v>
      </c>
      <c r="F5585" s="126" t="s">
        <v>522</v>
      </c>
      <c r="G5585" s="126" t="s">
        <v>10784</v>
      </c>
      <c r="H5585" s="126" t="s">
        <v>524</v>
      </c>
      <c r="I5585" s="126" t="s">
        <v>418</v>
      </c>
      <c r="J5585" s="126" t="s">
        <v>612</v>
      </c>
      <c r="K5585" s="126" t="s">
        <v>613</v>
      </c>
      <c r="L5585" s="126" t="s">
        <v>614</v>
      </c>
      <c r="M5585" s="130">
        <v>2539.0100000000002</v>
      </c>
      <c r="N5585" s="126" t="s">
        <v>290</v>
      </c>
      <c r="O5585" s="126" t="s">
        <v>528</v>
      </c>
      <c r="P5585" s="130">
        <v>0</v>
      </c>
      <c r="S5585" s="130">
        <v>0</v>
      </c>
      <c r="V5585" s="130">
        <v>2539.0100000000002</v>
      </c>
      <c r="X5585" s="126" t="s">
        <v>1106</v>
      </c>
      <c r="Z5585" s="127"/>
      <c r="AA5585" s="128"/>
      <c r="AB5585" s="128"/>
      <c r="AD5585" s="126" t="s">
        <v>1801</v>
      </c>
      <c r="AG5585" s="127"/>
      <c r="AI5585" s="127"/>
    </row>
    <row r="5586" spans="1:35" ht="14.85" customHeight="1">
      <c r="A5586" s="130">
        <v>5006522</v>
      </c>
      <c r="B5586" s="126" t="s">
        <v>413</v>
      </c>
      <c r="C5586" s="126" t="s">
        <v>9517</v>
      </c>
      <c r="D5586" s="126" t="s">
        <v>9249</v>
      </c>
      <c r="E5586" s="126" t="s">
        <v>288</v>
      </c>
      <c r="F5586" s="126" t="s">
        <v>522</v>
      </c>
      <c r="G5586" s="126" t="s">
        <v>765</v>
      </c>
      <c r="H5586" s="126" t="s">
        <v>524</v>
      </c>
      <c r="I5586" s="126" t="s">
        <v>418</v>
      </c>
      <c r="J5586" s="126" t="s">
        <v>612</v>
      </c>
      <c r="K5586" s="126" t="s">
        <v>613</v>
      </c>
      <c r="L5586" s="126" t="s">
        <v>614</v>
      </c>
      <c r="M5586" s="130">
        <v>1933.79</v>
      </c>
      <c r="N5586" s="126" t="s">
        <v>290</v>
      </c>
      <c r="O5586" s="126" t="s">
        <v>528</v>
      </c>
      <c r="P5586" s="130">
        <v>0</v>
      </c>
      <c r="S5586" s="130">
        <v>0</v>
      </c>
      <c r="V5586" s="130">
        <v>1933.79</v>
      </c>
      <c r="X5586" s="126" t="s">
        <v>9458</v>
      </c>
      <c r="Z5586" s="127"/>
      <c r="AA5586" s="128"/>
      <c r="AB5586" s="128"/>
      <c r="AD5586" s="126" t="s">
        <v>1801</v>
      </c>
      <c r="AG5586" s="127"/>
      <c r="AI5586" s="127"/>
    </row>
    <row r="5587" spans="1:35" ht="14.85" customHeight="1">
      <c r="A5587" s="130">
        <v>5008281</v>
      </c>
      <c r="B5587" s="126" t="s">
        <v>10785</v>
      </c>
      <c r="C5587" s="126" t="s">
        <v>6050</v>
      </c>
      <c r="D5587" s="126" t="s">
        <v>10786</v>
      </c>
      <c r="E5587" s="126" t="s">
        <v>288</v>
      </c>
      <c r="F5587" s="126" t="s">
        <v>440</v>
      </c>
      <c r="G5587" s="126" t="s">
        <v>458</v>
      </c>
      <c r="H5587" s="126" t="s">
        <v>126</v>
      </c>
      <c r="I5587" s="126" t="s">
        <v>418</v>
      </c>
      <c r="J5587" s="126" t="s">
        <v>962</v>
      </c>
      <c r="K5587" s="126" t="s">
        <v>443</v>
      </c>
      <c r="L5587" s="126" t="s">
        <v>963</v>
      </c>
      <c r="M5587" s="130">
        <v>1611.03</v>
      </c>
      <c r="O5587" s="126" t="s">
        <v>445</v>
      </c>
      <c r="P5587" s="130">
        <v>0</v>
      </c>
      <c r="S5587" s="130">
        <v>0</v>
      </c>
      <c r="V5587" s="130">
        <v>1611.03</v>
      </c>
      <c r="X5587" s="126" t="s">
        <v>4640</v>
      </c>
      <c r="Z5587" s="127"/>
      <c r="AA5587" s="128">
        <v>120</v>
      </c>
      <c r="AB5587" s="128">
        <v>1</v>
      </c>
      <c r="AD5587" s="126" t="s">
        <v>562</v>
      </c>
      <c r="AG5587" s="127"/>
      <c r="AI5587" s="127"/>
    </row>
    <row r="5588" spans="1:35" ht="14.85" customHeight="1">
      <c r="A5588" s="130">
        <v>5007702</v>
      </c>
      <c r="B5588" s="126" t="s">
        <v>10787</v>
      </c>
      <c r="C5588" s="126" t="s">
        <v>10788</v>
      </c>
      <c r="D5588" s="126" t="s">
        <v>10789</v>
      </c>
      <c r="E5588" s="126" t="s">
        <v>288</v>
      </c>
      <c r="F5588" s="126" t="s">
        <v>352</v>
      </c>
      <c r="G5588" s="126" t="s">
        <v>417</v>
      </c>
      <c r="H5588" s="126" t="s">
        <v>126</v>
      </c>
      <c r="I5588" s="126" t="s">
        <v>126</v>
      </c>
      <c r="J5588" s="126" t="s">
        <v>7474</v>
      </c>
      <c r="K5588" s="126" t="s">
        <v>747</v>
      </c>
      <c r="L5588" s="126" t="s">
        <v>7475</v>
      </c>
      <c r="M5588" s="130">
        <v>213.5</v>
      </c>
      <c r="O5588" s="126" t="s">
        <v>7476</v>
      </c>
      <c r="P5588" s="130">
        <v>0</v>
      </c>
      <c r="S5588" s="130">
        <v>0</v>
      </c>
      <c r="V5588" s="130">
        <v>213.5</v>
      </c>
      <c r="X5588" s="126" t="s">
        <v>8159</v>
      </c>
      <c r="Z5588" s="127"/>
      <c r="AA5588" s="128">
        <v>3</v>
      </c>
      <c r="AB5588" s="128">
        <v>12</v>
      </c>
      <c r="AD5588" s="126" t="s">
        <v>562</v>
      </c>
      <c r="AG5588" s="127"/>
      <c r="AI5588" s="127"/>
    </row>
    <row r="5589" spans="1:35" ht="14.85" customHeight="1">
      <c r="A5589" s="130">
        <v>5008279</v>
      </c>
      <c r="B5589" s="126" t="s">
        <v>10790</v>
      </c>
      <c r="C5589" s="126" t="s">
        <v>6050</v>
      </c>
      <c r="D5589" s="126" t="s">
        <v>10791</v>
      </c>
      <c r="E5589" s="126" t="s">
        <v>288</v>
      </c>
      <c r="F5589" s="126" t="s">
        <v>440</v>
      </c>
      <c r="G5589" s="126" t="s">
        <v>458</v>
      </c>
      <c r="H5589" s="126" t="s">
        <v>126</v>
      </c>
      <c r="I5589" s="126" t="s">
        <v>418</v>
      </c>
      <c r="J5589" s="126" t="s">
        <v>962</v>
      </c>
      <c r="K5589" s="126" t="s">
        <v>443</v>
      </c>
      <c r="L5589" s="126" t="s">
        <v>963</v>
      </c>
      <c r="M5589" s="130">
        <v>1611.03</v>
      </c>
      <c r="O5589" s="126" t="s">
        <v>445</v>
      </c>
      <c r="P5589" s="130">
        <v>0</v>
      </c>
      <c r="S5589" s="130">
        <v>0</v>
      </c>
      <c r="V5589" s="130">
        <v>1611.03</v>
      </c>
      <c r="X5589" s="126" t="s">
        <v>4640</v>
      </c>
      <c r="Z5589" s="127"/>
      <c r="AA5589" s="128">
        <v>120</v>
      </c>
      <c r="AB5589" s="128">
        <v>1</v>
      </c>
      <c r="AD5589" s="126" t="s">
        <v>562</v>
      </c>
      <c r="AG5589" s="127"/>
      <c r="AI5589" s="127"/>
    </row>
    <row r="5590" spans="1:35" ht="14.85" customHeight="1">
      <c r="A5590" s="130">
        <v>5008278</v>
      </c>
      <c r="B5590" s="126" t="s">
        <v>10792</v>
      </c>
      <c r="C5590" s="126" t="s">
        <v>10793</v>
      </c>
      <c r="D5590" s="126" t="s">
        <v>7289</v>
      </c>
      <c r="E5590" s="126" t="s">
        <v>288</v>
      </c>
      <c r="F5590" s="126" t="s">
        <v>491</v>
      </c>
      <c r="G5590" s="126" t="s">
        <v>417</v>
      </c>
      <c r="H5590" s="126" t="s">
        <v>126</v>
      </c>
      <c r="I5590" s="126" t="s">
        <v>126</v>
      </c>
      <c r="J5590" s="126" t="s">
        <v>930</v>
      </c>
      <c r="K5590" s="126" t="s">
        <v>504</v>
      </c>
      <c r="L5590" s="126" t="s">
        <v>931</v>
      </c>
      <c r="M5590" s="130">
        <v>3260.69</v>
      </c>
      <c r="N5590" s="126" t="s">
        <v>290</v>
      </c>
      <c r="O5590" s="126" t="s">
        <v>506</v>
      </c>
      <c r="P5590" s="130">
        <v>0</v>
      </c>
      <c r="S5590" s="130">
        <v>0</v>
      </c>
      <c r="V5590" s="130">
        <v>3622.99</v>
      </c>
      <c r="X5590" s="126" t="s">
        <v>1356</v>
      </c>
      <c r="Z5590" s="127" t="s">
        <v>309</v>
      </c>
      <c r="AA5590" s="128">
        <v>1</v>
      </c>
      <c r="AB5590" s="128">
        <v>36</v>
      </c>
      <c r="AD5590" s="126" t="s">
        <v>562</v>
      </c>
      <c r="AG5590" s="127"/>
      <c r="AI5590" s="127"/>
    </row>
    <row r="5591" spans="1:35" ht="14.85" customHeight="1">
      <c r="A5591" s="130">
        <v>5008277</v>
      </c>
      <c r="B5591" s="126" t="s">
        <v>10794</v>
      </c>
      <c r="C5591" s="126" t="s">
        <v>6050</v>
      </c>
      <c r="D5591" s="126" t="s">
        <v>10795</v>
      </c>
      <c r="E5591" s="126" t="s">
        <v>288</v>
      </c>
      <c r="F5591" s="126" t="s">
        <v>440</v>
      </c>
      <c r="G5591" s="126" t="s">
        <v>458</v>
      </c>
      <c r="H5591" s="126" t="s">
        <v>126</v>
      </c>
      <c r="I5591" s="126" t="s">
        <v>418</v>
      </c>
      <c r="J5591" s="126" t="s">
        <v>962</v>
      </c>
      <c r="K5591" s="126" t="s">
        <v>443</v>
      </c>
      <c r="L5591" s="126" t="s">
        <v>963</v>
      </c>
      <c r="M5591" s="130">
        <v>1611.03</v>
      </c>
      <c r="O5591" s="126" t="s">
        <v>445</v>
      </c>
      <c r="P5591" s="130">
        <v>0</v>
      </c>
      <c r="S5591" s="130">
        <v>0</v>
      </c>
      <c r="V5591" s="130">
        <v>1611.03</v>
      </c>
      <c r="X5591" s="126" t="s">
        <v>4640</v>
      </c>
      <c r="Z5591" s="127"/>
      <c r="AA5591" s="128">
        <v>120</v>
      </c>
      <c r="AB5591" s="128">
        <v>1</v>
      </c>
      <c r="AD5591" s="126" t="s">
        <v>562</v>
      </c>
      <c r="AG5591" s="127"/>
      <c r="AI5591" s="127"/>
    </row>
    <row r="5592" spans="1:35" ht="14.85" customHeight="1">
      <c r="A5592" s="130">
        <v>5008276</v>
      </c>
      <c r="B5592" s="126" t="s">
        <v>8270</v>
      </c>
      <c r="C5592" s="126" t="s">
        <v>10796</v>
      </c>
      <c r="D5592" s="126" t="s">
        <v>8272</v>
      </c>
      <c r="E5592" s="126" t="s">
        <v>288</v>
      </c>
      <c r="F5592" s="126" t="s">
        <v>591</v>
      </c>
      <c r="G5592" s="126" t="s">
        <v>417</v>
      </c>
      <c r="H5592" s="126" t="s">
        <v>126</v>
      </c>
      <c r="I5592" s="126" t="s">
        <v>126</v>
      </c>
      <c r="J5592" s="126" t="s">
        <v>1199</v>
      </c>
      <c r="K5592" s="126" t="s">
        <v>959</v>
      </c>
      <c r="L5592" s="126" t="s">
        <v>1200</v>
      </c>
      <c r="M5592" s="130">
        <v>1520.95</v>
      </c>
      <c r="O5592" s="126" t="s">
        <v>2625</v>
      </c>
      <c r="P5592" s="130">
        <v>0</v>
      </c>
      <c r="S5592" s="130">
        <v>0</v>
      </c>
      <c r="V5592" s="130">
        <v>1689.95</v>
      </c>
      <c r="X5592" s="126" t="s">
        <v>7369</v>
      </c>
      <c r="Z5592" s="127" t="s">
        <v>309</v>
      </c>
      <c r="AA5592" s="128">
        <v>1</v>
      </c>
      <c r="AB5592" s="128">
        <v>12</v>
      </c>
      <c r="AD5592" s="126" t="s">
        <v>562</v>
      </c>
      <c r="AG5592" s="127"/>
      <c r="AI5592" s="127"/>
    </row>
    <row r="5593" spans="1:35" ht="14.85" customHeight="1">
      <c r="A5593" s="130">
        <v>5008274</v>
      </c>
      <c r="B5593" s="126" t="s">
        <v>10797</v>
      </c>
      <c r="C5593" s="126" t="s">
        <v>10798</v>
      </c>
      <c r="D5593" s="126" t="s">
        <v>10799</v>
      </c>
      <c r="E5593" s="126" t="s">
        <v>288</v>
      </c>
      <c r="F5593" s="126" t="s">
        <v>416</v>
      </c>
      <c r="G5593" s="126" t="s">
        <v>417</v>
      </c>
      <c r="H5593" s="126" t="s">
        <v>126</v>
      </c>
      <c r="I5593" s="126" t="s">
        <v>126</v>
      </c>
      <c r="J5593" s="126" t="s">
        <v>7486</v>
      </c>
      <c r="K5593" s="126" t="s">
        <v>504</v>
      </c>
      <c r="L5593" s="126" t="s">
        <v>7487</v>
      </c>
      <c r="M5593" s="130">
        <v>487.2</v>
      </c>
      <c r="O5593" s="126" t="s">
        <v>1088</v>
      </c>
      <c r="P5593" s="130">
        <v>0</v>
      </c>
      <c r="S5593" s="130">
        <v>0</v>
      </c>
      <c r="V5593" s="130">
        <v>1226.6099999999999</v>
      </c>
      <c r="X5593" s="126" t="s">
        <v>1089</v>
      </c>
      <c r="Z5593" s="127"/>
      <c r="AA5593" s="128">
        <v>1</v>
      </c>
      <c r="AB5593" s="128">
        <v>12</v>
      </c>
      <c r="AD5593" s="126" t="s">
        <v>562</v>
      </c>
      <c r="AG5593" s="127"/>
      <c r="AI5593" s="127"/>
    </row>
    <row r="5594" spans="1:35" ht="14.85" customHeight="1">
      <c r="A5594" s="130">
        <v>5008273</v>
      </c>
      <c r="B5594" s="126" t="s">
        <v>10800</v>
      </c>
      <c r="C5594" s="126" t="s">
        <v>6050</v>
      </c>
      <c r="D5594" s="126" t="s">
        <v>10801</v>
      </c>
      <c r="E5594" s="126" t="s">
        <v>288</v>
      </c>
      <c r="F5594" s="126" t="s">
        <v>440</v>
      </c>
      <c r="G5594" s="126" t="s">
        <v>458</v>
      </c>
      <c r="H5594" s="126" t="s">
        <v>126</v>
      </c>
      <c r="I5594" s="126" t="s">
        <v>418</v>
      </c>
      <c r="J5594" s="126" t="s">
        <v>962</v>
      </c>
      <c r="K5594" s="126" t="s">
        <v>443</v>
      </c>
      <c r="L5594" s="126" t="s">
        <v>963</v>
      </c>
      <c r="M5594" s="130">
        <v>1611.03</v>
      </c>
      <c r="O5594" s="126" t="s">
        <v>445</v>
      </c>
      <c r="P5594" s="130">
        <v>0</v>
      </c>
      <c r="S5594" s="130">
        <v>0</v>
      </c>
      <c r="V5594" s="130">
        <v>1611.03</v>
      </c>
      <c r="X5594" s="126" t="s">
        <v>4640</v>
      </c>
      <c r="Z5594" s="127"/>
      <c r="AA5594" s="128">
        <v>120</v>
      </c>
      <c r="AB5594" s="128">
        <v>1</v>
      </c>
      <c r="AD5594" s="126" t="s">
        <v>562</v>
      </c>
      <c r="AG5594" s="127"/>
      <c r="AI5594" s="127"/>
    </row>
    <row r="5595" spans="1:35" ht="14.85" customHeight="1">
      <c r="A5595" s="130">
        <v>5007689</v>
      </c>
      <c r="B5595" s="126" t="s">
        <v>10802</v>
      </c>
      <c r="C5595" s="126" t="s">
        <v>10803</v>
      </c>
      <c r="D5595" s="126" t="s">
        <v>10804</v>
      </c>
      <c r="E5595" s="126" t="s">
        <v>288</v>
      </c>
      <c r="F5595" s="126" t="s">
        <v>352</v>
      </c>
      <c r="G5595" s="126" t="s">
        <v>417</v>
      </c>
      <c r="H5595" s="126" t="s">
        <v>126</v>
      </c>
      <c r="I5595" s="126" t="s">
        <v>126</v>
      </c>
      <c r="J5595" s="126" t="s">
        <v>7474</v>
      </c>
      <c r="K5595" s="126" t="s">
        <v>747</v>
      </c>
      <c r="L5595" s="126" t="s">
        <v>7475</v>
      </c>
      <c r="M5595" s="130">
        <v>903.84</v>
      </c>
      <c r="O5595" s="126" t="s">
        <v>7476</v>
      </c>
      <c r="P5595" s="130">
        <v>0</v>
      </c>
      <c r="S5595" s="130">
        <v>0</v>
      </c>
      <c r="V5595" s="130">
        <v>976.09</v>
      </c>
      <c r="X5595" s="126" t="s">
        <v>8159</v>
      </c>
      <c r="Z5595" s="127"/>
      <c r="AA5595" s="128">
        <v>3</v>
      </c>
      <c r="AB5595" s="128">
        <v>12</v>
      </c>
      <c r="AD5595" s="126" t="s">
        <v>562</v>
      </c>
      <c r="AG5595" s="127"/>
      <c r="AI5595" s="127"/>
    </row>
    <row r="5596" spans="1:35" ht="14.85" customHeight="1">
      <c r="A5596" s="130">
        <v>5007688</v>
      </c>
      <c r="B5596" s="126" t="s">
        <v>10805</v>
      </c>
      <c r="C5596" s="126" t="s">
        <v>10806</v>
      </c>
      <c r="D5596" s="126" t="s">
        <v>10807</v>
      </c>
      <c r="E5596" s="126" t="s">
        <v>288</v>
      </c>
      <c r="F5596" s="126" t="s">
        <v>352</v>
      </c>
      <c r="G5596" s="126" t="s">
        <v>417</v>
      </c>
      <c r="H5596" s="126" t="s">
        <v>126</v>
      </c>
      <c r="I5596" s="126" t="s">
        <v>126</v>
      </c>
      <c r="J5596" s="126" t="s">
        <v>7474</v>
      </c>
      <c r="K5596" s="126" t="s">
        <v>747</v>
      </c>
      <c r="L5596" s="126" t="s">
        <v>7475</v>
      </c>
      <c r="M5596" s="130">
        <v>835.12</v>
      </c>
      <c r="O5596" s="126" t="s">
        <v>7476</v>
      </c>
      <c r="P5596" s="130">
        <v>0</v>
      </c>
      <c r="S5596" s="130">
        <v>0</v>
      </c>
      <c r="V5596" s="130">
        <v>835.12</v>
      </c>
      <c r="X5596" s="126" t="s">
        <v>8159</v>
      </c>
      <c r="Z5596" s="127"/>
      <c r="AA5596" s="128">
        <v>3</v>
      </c>
      <c r="AB5596" s="128">
        <v>12</v>
      </c>
      <c r="AD5596" s="126" t="s">
        <v>562</v>
      </c>
      <c r="AG5596" s="127"/>
      <c r="AI5596" s="127"/>
    </row>
    <row r="5597" spans="1:35" ht="14.85" customHeight="1">
      <c r="A5597" s="130">
        <v>5007685</v>
      </c>
      <c r="B5597" s="126" t="s">
        <v>10808</v>
      </c>
      <c r="C5597" s="126" t="s">
        <v>10809</v>
      </c>
      <c r="D5597" s="126" t="s">
        <v>10810</v>
      </c>
      <c r="E5597" s="126" t="s">
        <v>288</v>
      </c>
      <c r="F5597" s="126" t="s">
        <v>591</v>
      </c>
      <c r="G5597" s="126" t="s">
        <v>417</v>
      </c>
      <c r="H5597" s="126" t="s">
        <v>1000</v>
      </c>
      <c r="I5597" s="126" t="s">
        <v>626</v>
      </c>
      <c r="J5597" s="126" t="s">
        <v>1256</v>
      </c>
      <c r="K5597" s="126" t="s">
        <v>535</v>
      </c>
      <c r="L5597" s="126" t="s">
        <v>1257</v>
      </c>
      <c r="M5597" s="130">
        <v>150</v>
      </c>
      <c r="N5597" s="126" t="s">
        <v>290</v>
      </c>
      <c r="O5597" s="126" t="s">
        <v>1472</v>
      </c>
      <c r="P5597" s="130">
        <v>0</v>
      </c>
      <c r="S5597" s="130">
        <v>0</v>
      </c>
      <c r="V5597" s="130">
        <v>150</v>
      </c>
      <c r="X5597" s="126" t="s">
        <v>10811</v>
      </c>
      <c r="Z5597" s="127"/>
      <c r="AA5597" s="128"/>
      <c r="AB5597" s="128"/>
      <c r="AD5597" s="126" t="s">
        <v>562</v>
      </c>
      <c r="AG5597" s="127"/>
      <c r="AI5597" s="127"/>
    </row>
    <row r="5598" spans="1:35" ht="14.85" customHeight="1">
      <c r="A5598" s="130">
        <v>5007684</v>
      </c>
      <c r="B5598" s="126" t="s">
        <v>10812</v>
      </c>
      <c r="C5598" s="126" t="s">
        <v>10813</v>
      </c>
      <c r="D5598" s="126" t="s">
        <v>10814</v>
      </c>
      <c r="E5598" s="126" t="s">
        <v>288</v>
      </c>
      <c r="F5598" s="126" t="s">
        <v>591</v>
      </c>
      <c r="G5598" s="126" t="s">
        <v>417</v>
      </c>
      <c r="H5598" s="126" t="s">
        <v>1000</v>
      </c>
      <c r="I5598" s="126" t="s">
        <v>626</v>
      </c>
      <c r="J5598" s="126" t="s">
        <v>1256</v>
      </c>
      <c r="K5598" s="126" t="s">
        <v>535</v>
      </c>
      <c r="L5598" s="126" t="s">
        <v>1257</v>
      </c>
      <c r="M5598" s="130">
        <v>60</v>
      </c>
      <c r="N5598" s="126" t="s">
        <v>290</v>
      </c>
      <c r="O5598" s="126" t="s">
        <v>1472</v>
      </c>
      <c r="P5598" s="130">
        <v>0</v>
      </c>
      <c r="S5598" s="130">
        <v>0</v>
      </c>
      <c r="V5598" s="130">
        <v>60</v>
      </c>
      <c r="X5598" s="126" t="s">
        <v>9844</v>
      </c>
      <c r="Z5598" s="127"/>
      <c r="AA5598" s="128"/>
      <c r="AB5598" s="128"/>
      <c r="AD5598" s="126" t="s">
        <v>562</v>
      </c>
      <c r="AG5598" s="127"/>
      <c r="AI5598" s="127"/>
    </row>
    <row r="5599" spans="1:35" ht="14.85" customHeight="1">
      <c r="A5599" s="130">
        <v>5007683</v>
      </c>
      <c r="B5599" s="126" t="s">
        <v>8927</v>
      </c>
      <c r="C5599" s="126" t="s">
        <v>10815</v>
      </c>
      <c r="E5599" s="126" t="s">
        <v>288</v>
      </c>
      <c r="F5599" s="126" t="s">
        <v>591</v>
      </c>
      <c r="G5599" s="126" t="s">
        <v>417</v>
      </c>
      <c r="H5599" s="126" t="s">
        <v>126</v>
      </c>
      <c r="I5599" s="126" t="s">
        <v>126</v>
      </c>
      <c r="J5599" s="126" t="s">
        <v>1256</v>
      </c>
      <c r="K5599" s="126" t="s">
        <v>535</v>
      </c>
      <c r="L5599" s="126" t="s">
        <v>1257</v>
      </c>
      <c r="M5599" s="130">
        <v>2434.88</v>
      </c>
      <c r="O5599" s="126" t="s">
        <v>2625</v>
      </c>
      <c r="P5599" s="130">
        <v>0</v>
      </c>
      <c r="S5599" s="130">
        <v>0</v>
      </c>
      <c r="V5599" s="130">
        <v>3943.22</v>
      </c>
      <c r="X5599" s="126" t="s">
        <v>6896</v>
      </c>
      <c r="Z5599" s="127" t="s">
        <v>309</v>
      </c>
      <c r="AA5599" s="128">
        <v>1</v>
      </c>
      <c r="AB5599" s="128">
        <v>12</v>
      </c>
      <c r="AD5599" s="126" t="s">
        <v>562</v>
      </c>
      <c r="AG5599" s="127"/>
      <c r="AI5599" s="127"/>
    </row>
    <row r="5600" spans="1:35" ht="14.85" customHeight="1">
      <c r="A5600" s="130">
        <v>5005998</v>
      </c>
      <c r="B5600" s="126" t="s">
        <v>8765</v>
      </c>
      <c r="C5600" s="126" t="s">
        <v>8766</v>
      </c>
      <c r="D5600" s="126" t="s">
        <v>10816</v>
      </c>
      <c r="E5600" s="126" t="s">
        <v>288</v>
      </c>
      <c r="F5600" s="126" t="s">
        <v>555</v>
      </c>
      <c r="G5600" s="126" t="s">
        <v>458</v>
      </c>
      <c r="H5600" s="126" t="s">
        <v>126</v>
      </c>
      <c r="I5600" s="126" t="s">
        <v>418</v>
      </c>
      <c r="J5600" s="126" t="s">
        <v>8768</v>
      </c>
      <c r="K5600" s="126" t="s">
        <v>2440</v>
      </c>
      <c r="L5600" s="126" t="s">
        <v>614</v>
      </c>
      <c r="M5600" s="130">
        <v>1444.8</v>
      </c>
      <c r="O5600" s="126" t="s">
        <v>2200</v>
      </c>
      <c r="P5600" s="130">
        <v>0</v>
      </c>
      <c r="S5600" s="130">
        <v>0</v>
      </c>
      <c r="V5600" s="130">
        <v>1444.8</v>
      </c>
      <c r="X5600" s="126" t="s">
        <v>2201</v>
      </c>
      <c r="Z5600" s="127"/>
      <c r="AA5600" s="128">
        <v>210</v>
      </c>
      <c r="AB5600" s="128">
        <v>1</v>
      </c>
      <c r="AD5600" s="126" t="s">
        <v>562</v>
      </c>
      <c r="AG5600" s="127"/>
      <c r="AI5600" s="127"/>
    </row>
    <row r="5601" spans="1:35" ht="14.85" customHeight="1">
      <c r="A5601" s="130">
        <v>5006776</v>
      </c>
      <c r="B5601" s="126" t="s">
        <v>10817</v>
      </c>
      <c r="C5601" s="126" t="s">
        <v>10818</v>
      </c>
      <c r="D5601" s="126" t="s">
        <v>10819</v>
      </c>
      <c r="E5601" s="126" t="s">
        <v>288</v>
      </c>
      <c r="F5601" s="126" t="s">
        <v>522</v>
      </c>
      <c r="G5601" s="126" t="s">
        <v>1504</v>
      </c>
      <c r="H5601" s="126" t="s">
        <v>974</v>
      </c>
      <c r="I5601" s="126" t="s">
        <v>418</v>
      </c>
      <c r="J5601" s="126" t="s">
        <v>9745</v>
      </c>
      <c r="K5601" s="126" t="s">
        <v>747</v>
      </c>
      <c r="L5601" s="126" t="s">
        <v>9746</v>
      </c>
      <c r="M5601" s="130">
        <v>378.02</v>
      </c>
      <c r="N5601" s="126" t="s">
        <v>290</v>
      </c>
      <c r="O5601" s="126" t="s">
        <v>528</v>
      </c>
      <c r="P5601" s="130">
        <v>0</v>
      </c>
      <c r="S5601" s="130">
        <v>0</v>
      </c>
      <c r="V5601" s="130">
        <v>378.02</v>
      </c>
      <c r="X5601" s="126" t="s">
        <v>978</v>
      </c>
      <c r="Z5601" s="127"/>
      <c r="AA5601" s="128"/>
      <c r="AB5601" s="128"/>
      <c r="AD5601" s="126" t="s">
        <v>562</v>
      </c>
      <c r="AG5601" s="127"/>
      <c r="AI5601" s="127"/>
    </row>
    <row r="5602" spans="1:35" ht="14.85" customHeight="1">
      <c r="A5602" s="130">
        <v>5006639</v>
      </c>
      <c r="B5602" s="126" t="s">
        <v>413</v>
      </c>
      <c r="C5602" s="126" t="s">
        <v>10820</v>
      </c>
      <c r="D5602" s="126" t="s">
        <v>10821</v>
      </c>
      <c r="E5602" s="126" t="s">
        <v>288</v>
      </c>
      <c r="F5602" s="126" t="s">
        <v>491</v>
      </c>
      <c r="G5602" s="126" t="s">
        <v>417</v>
      </c>
      <c r="H5602" s="126" t="s">
        <v>126</v>
      </c>
      <c r="I5602" s="126" t="s">
        <v>126</v>
      </c>
      <c r="J5602" s="126" t="s">
        <v>10822</v>
      </c>
      <c r="K5602" s="126" t="s">
        <v>504</v>
      </c>
      <c r="L5602" s="126" t="s">
        <v>694</v>
      </c>
      <c r="M5602" s="130">
        <v>175</v>
      </c>
      <c r="O5602" s="126" t="s">
        <v>1615</v>
      </c>
      <c r="P5602" s="130">
        <v>0</v>
      </c>
      <c r="S5602" s="130">
        <v>0</v>
      </c>
      <c r="V5602" s="130">
        <v>175</v>
      </c>
      <c r="X5602" s="126" t="s">
        <v>1616</v>
      </c>
      <c r="Z5602" s="127"/>
      <c r="AA5602" s="128">
        <v>2</v>
      </c>
      <c r="AB5602" s="128">
        <v>24</v>
      </c>
      <c r="AD5602" s="126" t="s">
        <v>1801</v>
      </c>
      <c r="AG5602" s="127"/>
      <c r="AI5602" s="127"/>
    </row>
    <row r="5603" spans="1:35" ht="14.85" customHeight="1">
      <c r="A5603" s="130">
        <v>5006637</v>
      </c>
      <c r="B5603" s="126" t="s">
        <v>413</v>
      </c>
      <c r="C5603" s="126" t="s">
        <v>10326</v>
      </c>
      <c r="D5603" s="126" t="s">
        <v>10823</v>
      </c>
      <c r="E5603" s="126" t="s">
        <v>288</v>
      </c>
      <c r="F5603" s="126" t="s">
        <v>491</v>
      </c>
      <c r="G5603" s="126" t="s">
        <v>417</v>
      </c>
      <c r="H5603" s="126" t="s">
        <v>126</v>
      </c>
      <c r="I5603" s="126" t="s">
        <v>126</v>
      </c>
      <c r="J5603" s="126" t="s">
        <v>2044</v>
      </c>
      <c r="K5603" s="126" t="s">
        <v>984</v>
      </c>
      <c r="L5603" s="126" t="s">
        <v>8979</v>
      </c>
      <c r="M5603" s="130">
        <v>43825.11</v>
      </c>
      <c r="N5603" s="126" t="s">
        <v>290</v>
      </c>
      <c r="O5603" s="126" t="s">
        <v>506</v>
      </c>
      <c r="P5603" s="130">
        <v>0</v>
      </c>
      <c r="S5603" s="130">
        <v>0</v>
      </c>
      <c r="V5603" s="130">
        <v>46747.82</v>
      </c>
      <c r="X5603" s="126" t="s">
        <v>2004</v>
      </c>
      <c r="Z5603" s="127"/>
      <c r="AA5603" s="128">
        <v>1</v>
      </c>
      <c r="AB5603" s="128">
        <v>60</v>
      </c>
      <c r="AD5603" s="126" t="s">
        <v>1801</v>
      </c>
      <c r="AG5603" s="127"/>
      <c r="AI5603" s="127"/>
    </row>
    <row r="5604" spans="1:35" ht="14.85" customHeight="1">
      <c r="A5604" s="130">
        <v>5006635</v>
      </c>
      <c r="B5604" s="126" t="s">
        <v>10824</v>
      </c>
      <c r="C5604" s="126" t="s">
        <v>10825</v>
      </c>
      <c r="D5604" s="126" t="s">
        <v>7541</v>
      </c>
      <c r="E5604" s="126" t="s">
        <v>288</v>
      </c>
      <c r="F5604" s="126" t="s">
        <v>440</v>
      </c>
      <c r="G5604" s="126" t="s">
        <v>604</v>
      </c>
      <c r="H5604" s="126" t="s">
        <v>126</v>
      </c>
      <c r="I5604" s="126" t="s">
        <v>418</v>
      </c>
      <c r="J5604" s="126" t="s">
        <v>612</v>
      </c>
      <c r="K5604" s="126" t="s">
        <v>613</v>
      </c>
      <c r="L5604" s="126" t="s">
        <v>614</v>
      </c>
      <c r="M5604" s="130">
        <v>1051.8</v>
      </c>
      <c r="O5604" s="126" t="s">
        <v>449</v>
      </c>
      <c r="P5604" s="130">
        <v>0</v>
      </c>
      <c r="S5604" s="130">
        <v>0</v>
      </c>
      <c r="V5604" s="130">
        <v>1051.8</v>
      </c>
      <c r="X5604" s="126" t="s">
        <v>10659</v>
      </c>
      <c r="Z5604" s="127"/>
      <c r="AA5604" s="128"/>
      <c r="AB5604" s="128"/>
      <c r="AD5604" s="126" t="s">
        <v>562</v>
      </c>
      <c r="AG5604" s="127"/>
      <c r="AI5604" s="127"/>
    </row>
    <row r="5605" spans="1:35" ht="14.85" customHeight="1">
      <c r="A5605" s="130">
        <v>5006716</v>
      </c>
      <c r="B5605" s="126" t="s">
        <v>10826</v>
      </c>
      <c r="C5605" s="126" t="s">
        <v>2109</v>
      </c>
      <c r="D5605" s="126" t="s">
        <v>10708</v>
      </c>
      <c r="E5605" s="126" t="s">
        <v>288</v>
      </c>
      <c r="F5605" s="126" t="s">
        <v>440</v>
      </c>
      <c r="G5605" s="126" t="s">
        <v>441</v>
      </c>
      <c r="H5605" s="126" t="s">
        <v>126</v>
      </c>
      <c r="I5605" s="126" t="s">
        <v>418</v>
      </c>
      <c r="J5605" s="126" t="s">
        <v>612</v>
      </c>
      <c r="K5605" s="126" t="s">
        <v>613</v>
      </c>
      <c r="L5605" s="126" t="s">
        <v>614</v>
      </c>
      <c r="M5605" s="130">
        <v>1461.6</v>
      </c>
      <c r="O5605" s="126" t="s">
        <v>445</v>
      </c>
      <c r="P5605" s="130">
        <v>0</v>
      </c>
      <c r="S5605" s="130">
        <v>0</v>
      </c>
      <c r="V5605" s="130">
        <v>1461.6</v>
      </c>
      <c r="X5605" s="126" t="s">
        <v>2111</v>
      </c>
      <c r="Z5605" s="127"/>
      <c r="AA5605" s="128">
        <v>30</v>
      </c>
      <c r="AB5605" s="128">
        <v>1</v>
      </c>
      <c r="AD5605" s="126" t="s">
        <v>562</v>
      </c>
      <c r="AG5605" s="127"/>
      <c r="AI5605" s="127"/>
    </row>
    <row r="5606" spans="1:35" ht="14.85" customHeight="1">
      <c r="A5606" s="130">
        <v>5006715</v>
      </c>
      <c r="B5606" s="126" t="s">
        <v>10827</v>
      </c>
      <c r="C5606" s="126" t="s">
        <v>10828</v>
      </c>
      <c r="D5606" s="126" t="s">
        <v>10829</v>
      </c>
      <c r="E5606" s="126" t="s">
        <v>288</v>
      </c>
      <c r="F5606" s="126" t="s">
        <v>440</v>
      </c>
      <c r="G5606" s="126" t="s">
        <v>441</v>
      </c>
      <c r="H5606" s="126" t="s">
        <v>126</v>
      </c>
      <c r="I5606" s="126" t="s">
        <v>418</v>
      </c>
      <c r="J5606" s="126" t="s">
        <v>612</v>
      </c>
      <c r="K5606" s="126" t="s">
        <v>613</v>
      </c>
      <c r="L5606" s="126" t="s">
        <v>614</v>
      </c>
      <c r="M5606" s="130">
        <v>1024.8</v>
      </c>
      <c r="O5606" s="126" t="s">
        <v>449</v>
      </c>
      <c r="P5606" s="130">
        <v>0</v>
      </c>
      <c r="S5606" s="130">
        <v>0</v>
      </c>
      <c r="V5606" s="130">
        <v>1024.8</v>
      </c>
      <c r="X5606" s="126" t="s">
        <v>10830</v>
      </c>
      <c r="Z5606" s="127"/>
      <c r="AA5606" s="128">
        <v>10</v>
      </c>
      <c r="AB5606" s="128">
        <v>1</v>
      </c>
      <c r="AD5606" s="126" t="s">
        <v>562</v>
      </c>
      <c r="AG5606" s="127"/>
      <c r="AI5606" s="127"/>
    </row>
    <row r="5607" spans="1:35" ht="14.85" customHeight="1">
      <c r="A5607" s="130">
        <v>5006714</v>
      </c>
      <c r="B5607" s="126" t="s">
        <v>10831</v>
      </c>
      <c r="C5607" s="126" t="s">
        <v>10832</v>
      </c>
      <c r="D5607" s="126" t="s">
        <v>10833</v>
      </c>
      <c r="E5607" s="126" t="s">
        <v>288</v>
      </c>
      <c r="F5607" s="126" t="s">
        <v>440</v>
      </c>
      <c r="G5607" s="126" t="s">
        <v>463</v>
      </c>
      <c r="H5607" s="126" t="s">
        <v>126</v>
      </c>
      <c r="I5607" s="126" t="s">
        <v>418</v>
      </c>
      <c r="J5607" s="126" t="s">
        <v>612</v>
      </c>
      <c r="K5607" s="126" t="s">
        <v>613</v>
      </c>
      <c r="L5607" s="126" t="s">
        <v>614</v>
      </c>
      <c r="M5607" s="130">
        <v>1257.9100000000001</v>
      </c>
      <c r="O5607" s="126" t="s">
        <v>445</v>
      </c>
      <c r="P5607" s="130">
        <v>0</v>
      </c>
      <c r="S5607" s="130">
        <v>0</v>
      </c>
      <c r="V5607" s="130">
        <v>1257.9100000000001</v>
      </c>
      <c r="X5607" s="126" t="s">
        <v>1063</v>
      </c>
      <c r="Z5607" s="127"/>
      <c r="AA5607" s="128">
        <v>60</v>
      </c>
      <c r="AB5607" s="128">
        <v>1</v>
      </c>
      <c r="AD5607" s="126" t="s">
        <v>562</v>
      </c>
      <c r="AG5607" s="127"/>
      <c r="AI5607" s="127"/>
    </row>
    <row r="5608" spans="1:35" ht="14.85" customHeight="1">
      <c r="A5608" s="130">
        <v>5006712</v>
      </c>
      <c r="B5608" s="126" t="s">
        <v>10834</v>
      </c>
      <c r="C5608" s="126" t="s">
        <v>10835</v>
      </c>
      <c r="D5608" s="126" t="s">
        <v>10836</v>
      </c>
      <c r="E5608" s="126" t="s">
        <v>288</v>
      </c>
      <c r="F5608" s="126" t="s">
        <v>440</v>
      </c>
      <c r="G5608" s="126" t="s">
        <v>441</v>
      </c>
      <c r="H5608" s="126" t="s">
        <v>126</v>
      </c>
      <c r="I5608" s="126" t="s">
        <v>418</v>
      </c>
      <c r="J5608" s="126" t="s">
        <v>612</v>
      </c>
      <c r="K5608" s="126" t="s">
        <v>613</v>
      </c>
      <c r="L5608" s="126" t="s">
        <v>614</v>
      </c>
      <c r="M5608" s="130">
        <v>778.37</v>
      </c>
      <c r="O5608" s="126" t="s">
        <v>449</v>
      </c>
      <c r="P5608" s="130">
        <v>0</v>
      </c>
      <c r="S5608" s="130">
        <v>0</v>
      </c>
      <c r="V5608" s="130">
        <v>778.37</v>
      </c>
      <c r="X5608" s="126" t="s">
        <v>7531</v>
      </c>
      <c r="Z5608" s="127"/>
      <c r="AA5608" s="128">
        <v>10</v>
      </c>
      <c r="AB5608" s="128">
        <v>1</v>
      </c>
      <c r="AD5608" s="126" t="s">
        <v>615</v>
      </c>
      <c r="AG5608" s="127"/>
      <c r="AI5608" s="127"/>
    </row>
    <row r="5609" spans="1:35" ht="14.85" customHeight="1">
      <c r="A5609" s="130">
        <v>5006710</v>
      </c>
      <c r="B5609" s="126" t="s">
        <v>10837</v>
      </c>
      <c r="C5609" s="126" t="s">
        <v>4321</v>
      </c>
      <c r="D5609" s="126" t="s">
        <v>10838</v>
      </c>
      <c r="E5609" s="126" t="s">
        <v>288</v>
      </c>
      <c r="F5609" s="126" t="s">
        <v>440</v>
      </c>
      <c r="G5609" s="126" t="s">
        <v>463</v>
      </c>
      <c r="H5609" s="126" t="s">
        <v>126</v>
      </c>
      <c r="I5609" s="126" t="s">
        <v>418</v>
      </c>
      <c r="J5609" s="126" t="s">
        <v>612</v>
      </c>
      <c r="K5609" s="126" t="s">
        <v>613</v>
      </c>
      <c r="L5609" s="126" t="s">
        <v>614</v>
      </c>
      <c r="M5609" s="130">
        <v>1758.4</v>
      </c>
      <c r="O5609" s="126" t="s">
        <v>445</v>
      </c>
      <c r="P5609" s="130">
        <v>0</v>
      </c>
      <c r="S5609" s="130">
        <v>0</v>
      </c>
      <c r="V5609" s="130">
        <v>1758.4</v>
      </c>
      <c r="X5609" s="126" t="s">
        <v>2349</v>
      </c>
      <c r="Z5609" s="127"/>
      <c r="AA5609" s="128">
        <v>60</v>
      </c>
      <c r="AB5609" s="128">
        <v>1</v>
      </c>
      <c r="AD5609" s="126" t="s">
        <v>562</v>
      </c>
      <c r="AG5609" s="127"/>
      <c r="AI5609" s="127"/>
    </row>
    <row r="5610" spans="1:35" ht="14.85" customHeight="1">
      <c r="A5610" s="130">
        <v>5006708</v>
      </c>
      <c r="B5610" s="126" t="s">
        <v>10839</v>
      </c>
      <c r="C5610" s="126" t="s">
        <v>4321</v>
      </c>
      <c r="D5610" s="126" t="s">
        <v>10840</v>
      </c>
      <c r="E5610" s="126" t="s">
        <v>288</v>
      </c>
      <c r="F5610" s="126" t="s">
        <v>440</v>
      </c>
      <c r="G5610" s="126" t="s">
        <v>463</v>
      </c>
      <c r="H5610" s="126" t="s">
        <v>126</v>
      </c>
      <c r="I5610" s="126" t="s">
        <v>418</v>
      </c>
      <c r="J5610" s="126" t="s">
        <v>612</v>
      </c>
      <c r="K5610" s="126" t="s">
        <v>613</v>
      </c>
      <c r="L5610" s="126" t="s">
        <v>614</v>
      </c>
      <c r="M5610" s="130">
        <v>1758.4</v>
      </c>
      <c r="O5610" s="126" t="s">
        <v>445</v>
      </c>
      <c r="P5610" s="130">
        <v>0</v>
      </c>
      <c r="S5610" s="130">
        <v>0</v>
      </c>
      <c r="V5610" s="130">
        <v>1758.4</v>
      </c>
      <c r="X5610" s="126" t="s">
        <v>2349</v>
      </c>
      <c r="Z5610" s="127"/>
      <c r="AA5610" s="128">
        <v>60</v>
      </c>
      <c r="AB5610" s="128">
        <v>1</v>
      </c>
      <c r="AD5610" s="126" t="s">
        <v>562</v>
      </c>
      <c r="AG5610" s="127"/>
      <c r="AI5610" s="127"/>
    </row>
    <row r="5611" spans="1:35" ht="14.85" customHeight="1">
      <c r="A5611" s="130">
        <v>5006707</v>
      </c>
      <c r="B5611" s="126" t="s">
        <v>10841</v>
      </c>
      <c r="C5611" s="126" t="s">
        <v>4310</v>
      </c>
      <c r="D5611" s="126" t="s">
        <v>10842</v>
      </c>
      <c r="E5611" s="126" t="s">
        <v>288</v>
      </c>
      <c r="F5611" s="126" t="s">
        <v>440</v>
      </c>
      <c r="G5611" s="126" t="s">
        <v>458</v>
      </c>
      <c r="H5611" s="126" t="s">
        <v>126</v>
      </c>
      <c r="I5611" s="126" t="s">
        <v>418</v>
      </c>
      <c r="J5611" s="126" t="s">
        <v>612</v>
      </c>
      <c r="K5611" s="126" t="s">
        <v>613</v>
      </c>
      <c r="L5611" s="126" t="s">
        <v>614</v>
      </c>
      <c r="M5611" s="130">
        <v>2352</v>
      </c>
      <c r="O5611" s="126" t="s">
        <v>445</v>
      </c>
      <c r="P5611" s="130">
        <v>0</v>
      </c>
      <c r="S5611" s="130">
        <v>0</v>
      </c>
      <c r="V5611" s="130">
        <v>2352</v>
      </c>
      <c r="X5611" s="126" t="s">
        <v>600</v>
      </c>
      <c r="Z5611" s="127"/>
      <c r="AA5611" s="128">
        <v>60</v>
      </c>
      <c r="AB5611" s="128">
        <v>1</v>
      </c>
      <c r="AD5611" s="126" t="s">
        <v>615</v>
      </c>
      <c r="AG5611" s="127"/>
      <c r="AI5611" s="127"/>
    </row>
    <row r="5612" spans="1:35" ht="14.85" customHeight="1">
      <c r="A5612" s="130">
        <v>5007187</v>
      </c>
      <c r="B5612" s="126" t="s">
        <v>10843</v>
      </c>
      <c r="C5612" s="126" t="s">
        <v>9727</v>
      </c>
      <c r="D5612" s="126" t="s">
        <v>10844</v>
      </c>
      <c r="E5612" s="126" t="s">
        <v>288</v>
      </c>
      <c r="F5612" s="126" t="s">
        <v>753</v>
      </c>
      <c r="G5612" s="126" t="s">
        <v>417</v>
      </c>
      <c r="H5612" s="126" t="s">
        <v>126</v>
      </c>
      <c r="I5612" s="126" t="s">
        <v>126</v>
      </c>
      <c r="J5612" s="126" t="s">
        <v>5904</v>
      </c>
      <c r="K5612" s="126" t="s">
        <v>504</v>
      </c>
      <c r="L5612" s="126" t="s">
        <v>5905</v>
      </c>
      <c r="M5612" s="130">
        <v>292.32</v>
      </c>
      <c r="O5612" s="126" t="s">
        <v>340</v>
      </c>
      <c r="P5612" s="130">
        <v>0</v>
      </c>
      <c r="S5612" s="130">
        <v>0</v>
      </c>
      <c r="V5612" s="130">
        <v>1054.74</v>
      </c>
      <c r="X5612" s="126" t="s">
        <v>5927</v>
      </c>
      <c r="Z5612" s="127"/>
      <c r="AA5612" s="128">
        <v>2</v>
      </c>
      <c r="AB5612" s="128">
        <v>12</v>
      </c>
      <c r="AD5612" s="126" t="s">
        <v>562</v>
      </c>
      <c r="AG5612" s="127"/>
      <c r="AI5612" s="127"/>
    </row>
    <row r="5613" spans="1:35" ht="14.85" customHeight="1">
      <c r="A5613" s="130">
        <v>5007186</v>
      </c>
      <c r="B5613" s="126" t="s">
        <v>10108</v>
      </c>
      <c r="C5613" s="126" t="s">
        <v>10109</v>
      </c>
      <c r="D5613" s="126" t="s">
        <v>6146</v>
      </c>
      <c r="E5613" s="126" t="s">
        <v>288</v>
      </c>
      <c r="F5613" s="126" t="s">
        <v>364</v>
      </c>
      <c r="G5613" s="126" t="s">
        <v>417</v>
      </c>
      <c r="H5613" s="126" t="s">
        <v>126</v>
      </c>
      <c r="I5613" s="126" t="s">
        <v>126</v>
      </c>
      <c r="J5613" s="126" t="s">
        <v>1989</v>
      </c>
      <c r="K5613" s="126" t="s">
        <v>504</v>
      </c>
      <c r="L5613" s="126" t="s">
        <v>545</v>
      </c>
      <c r="M5613" s="130">
        <v>9739.52</v>
      </c>
      <c r="O5613" s="126" t="s">
        <v>486</v>
      </c>
      <c r="P5613" s="130">
        <v>0</v>
      </c>
      <c r="S5613" s="130">
        <v>0</v>
      </c>
      <c r="V5613" s="130">
        <v>12173.91</v>
      </c>
      <c r="X5613" s="126" t="s">
        <v>487</v>
      </c>
      <c r="Z5613" s="127"/>
      <c r="AA5613" s="128">
        <v>1</v>
      </c>
      <c r="AB5613" s="128">
        <v>60</v>
      </c>
      <c r="AC5613" s="126" t="s">
        <v>366</v>
      </c>
      <c r="AD5613" s="126" t="s">
        <v>562</v>
      </c>
      <c r="AG5613" s="127"/>
      <c r="AI5613" s="127"/>
    </row>
    <row r="5614" spans="1:35" ht="14.85" customHeight="1">
      <c r="A5614" s="130">
        <v>5007185</v>
      </c>
      <c r="B5614" s="126" t="s">
        <v>10108</v>
      </c>
      <c r="C5614" s="126" t="s">
        <v>10109</v>
      </c>
      <c r="D5614" s="126" t="s">
        <v>6146</v>
      </c>
      <c r="E5614" s="126" t="s">
        <v>288</v>
      </c>
      <c r="F5614" s="126" t="s">
        <v>364</v>
      </c>
      <c r="G5614" s="126" t="s">
        <v>417</v>
      </c>
      <c r="H5614" s="126" t="s">
        <v>126</v>
      </c>
      <c r="I5614" s="126" t="s">
        <v>126</v>
      </c>
      <c r="J5614" s="126" t="s">
        <v>1989</v>
      </c>
      <c r="K5614" s="126" t="s">
        <v>504</v>
      </c>
      <c r="L5614" s="126" t="s">
        <v>545</v>
      </c>
      <c r="M5614" s="130">
        <v>9739.52</v>
      </c>
      <c r="O5614" s="126" t="s">
        <v>486</v>
      </c>
      <c r="P5614" s="130">
        <v>0</v>
      </c>
      <c r="S5614" s="130">
        <v>0</v>
      </c>
      <c r="V5614" s="130">
        <v>12173.91</v>
      </c>
      <c r="X5614" s="126" t="s">
        <v>549</v>
      </c>
      <c r="Z5614" s="127"/>
      <c r="AA5614" s="128">
        <v>2</v>
      </c>
      <c r="AB5614" s="128">
        <v>60</v>
      </c>
      <c r="AC5614" s="126" t="s">
        <v>366</v>
      </c>
      <c r="AD5614" s="126" t="s">
        <v>562</v>
      </c>
      <c r="AG5614" s="127"/>
      <c r="AI5614" s="127"/>
    </row>
    <row r="5615" spans="1:35" ht="14.85" customHeight="1">
      <c r="A5615" s="130">
        <v>5007183</v>
      </c>
      <c r="B5615" s="126" t="s">
        <v>10845</v>
      </c>
      <c r="C5615" s="126" t="s">
        <v>10846</v>
      </c>
      <c r="D5615" s="126" t="s">
        <v>10847</v>
      </c>
      <c r="E5615" s="126" t="s">
        <v>288</v>
      </c>
      <c r="F5615" s="126" t="s">
        <v>364</v>
      </c>
      <c r="G5615" s="126" t="s">
        <v>417</v>
      </c>
      <c r="H5615" s="126" t="s">
        <v>126</v>
      </c>
      <c r="I5615" s="126" t="s">
        <v>126</v>
      </c>
      <c r="J5615" s="126" t="s">
        <v>8245</v>
      </c>
      <c r="K5615" s="126" t="s">
        <v>747</v>
      </c>
      <c r="L5615" s="126" t="s">
        <v>8246</v>
      </c>
      <c r="M5615" s="130">
        <v>6817.44</v>
      </c>
      <c r="O5615" s="126" t="s">
        <v>365</v>
      </c>
      <c r="P5615" s="130">
        <v>0</v>
      </c>
      <c r="S5615" s="130">
        <v>0</v>
      </c>
      <c r="V5615" s="130">
        <v>8278.24</v>
      </c>
      <c r="X5615" s="126" t="s">
        <v>469</v>
      </c>
      <c r="Z5615" s="127"/>
      <c r="AA5615" s="128">
        <v>1</v>
      </c>
      <c r="AB5615" s="128">
        <v>60</v>
      </c>
      <c r="AC5615" s="126" t="s">
        <v>366</v>
      </c>
      <c r="AD5615" s="126" t="s">
        <v>562</v>
      </c>
      <c r="AG5615" s="127"/>
      <c r="AI5615" s="127"/>
    </row>
    <row r="5616" spans="1:35" ht="14.85" customHeight="1">
      <c r="A5616" s="130">
        <v>5007182</v>
      </c>
      <c r="B5616" s="126" t="s">
        <v>10108</v>
      </c>
      <c r="C5616" s="126" t="s">
        <v>10109</v>
      </c>
      <c r="D5616" s="126" t="s">
        <v>6146</v>
      </c>
      <c r="E5616" s="126" t="s">
        <v>288</v>
      </c>
      <c r="F5616" s="126" t="s">
        <v>364</v>
      </c>
      <c r="G5616" s="126" t="s">
        <v>417</v>
      </c>
      <c r="H5616" s="126" t="s">
        <v>126</v>
      </c>
      <c r="I5616" s="126" t="s">
        <v>126</v>
      </c>
      <c r="J5616" s="126" t="s">
        <v>1989</v>
      </c>
      <c r="K5616" s="126" t="s">
        <v>504</v>
      </c>
      <c r="L5616" s="126" t="s">
        <v>545</v>
      </c>
      <c r="M5616" s="130">
        <v>6817.44</v>
      </c>
      <c r="O5616" s="126" t="s">
        <v>365</v>
      </c>
      <c r="P5616" s="130">
        <v>0</v>
      </c>
      <c r="S5616" s="130">
        <v>0</v>
      </c>
      <c r="V5616" s="130">
        <v>12173.91</v>
      </c>
      <c r="X5616" s="126" t="s">
        <v>510</v>
      </c>
      <c r="Z5616" s="127"/>
      <c r="AA5616" s="128">
        <v>2</v>
      </c>
      <c r="AB5616" s="128">
        <v>60</v>
      </c>
      <c r="AC5616" s="126" t="s">
        <v>366</v>
      </c>
      <c r="AD5616" s="126" t="s">
        <v>562</v>
      </c>
      <c r="AG5616" s="127"/>
      <c r="AI5616" s="127"/>
    </row>
    <row r="5617" spans="1:35" ht="14.85" customHeight="1">
      <c r="A5617" s="130">
        <v>5006969</v>
      </c>
      <c r="B5617" s="126" t="s">
        <v>10848</v>
      </c>
      <c r="C5617" s="126" t="s">
        <v>10849</v>
      </c>
      <c r="D5617" s="126" t="s">
        <v>10850</v>
      </c>
      <c r="E5617" s="126" t="s">
        <v>288</v>
      </c>
      <c r="F5617" s="126" t="s">
        <v>416</v>
      </c>
      <c r="G5617" s="126" t="s">
        <v>417</v>
      </c>
      <c r="H5617" s="126" t="s">
        <v>126</v>
      </c>
      <c r="I5617" s="126" t="s">
        <v>126</v>
      </c>
      <c r="J5617" s="126" t="s">
        <v>8780</v>
      </c>
      <c r="K5617" s="126" t="s">
        <v>526</v>
      </c>
      <c r="L5617" s="126" t="s">
        <v>5905</v>
      </c>
      <c r="M5617" s="130">
        <v>730.24</v>
      </c>
      <c r="O5617" s="126" t="s">
        <v>427</v>
      </c>
      <c r="P5617" s="130">
        <v>0</v>
      </c>
      <c r="S5617" s="130">
        <v>0</v>
      </c>
      <c r="V5617" s="130">
        <v>918.4</v>
      </c>
      <c r="X5617" s="126" t="s">
        <v>771</v>
      </c>
      <c r="Z5617" s="127"/>
      <c r="AA5617" s="128">
        <v>1</v>
      </c>
      <c r="AB5617" s="128">
        <v>12</v>
      </c>
      <c r="AD5617" s="126" t="s">
        <v>562</v>
      </c>
      <c r="AG5617" s="127"/>
      <c r="AI5617" s="127"/>
    </row>
    <row r="5618" spans="1:35" ht="14.85" customHeight="1">
      <c r="A5618" s="130">
        <v>5006968</v>
      </c>
      <c r="B5618" s="126" t="s">
        <v>10851</v>
      </c>
      <c r="C5618" s="126" t="s">
        <v>10482</v>
      </c>
      <c r="D5618" s="126" t="s">
        <v>10852</v>
      </c>
      <c r="E5618" s="126" t="s">
        <v>288</v>
      </c>
      <c r="F5618" s="126" t="s">
        <v>522</v>
      </c>
      <c r="G5618" s="126" t="s">
        <v>10484</v>
      </c>
      <c r="H5618" s="126" t="s">
        <v>524</v>
      </c>
      <c r="I5618" s="126" t="s">
        <v>418</v>
      </c>
      <c r="J5618" s="126" t="s">
        <v>813</v>
      </c>
      <c r="K5618" s="126" t="s">
        <v>504</v>
      </c>
      <c r="L5618" s="126" t="s">
        <v>559</v>
      </c>
      <c r="M5618" s="130">
        <v>268.92</v>
      </c>
      <c r="O5618" s="126" t="s">
        <v>528</v>
      </c>
      <c r="P5618" s="130">
        <v>0</v>
      </c>
      <c r="S5618" s="130">
        <v>0</v>
      </c>
      <c r="V5618" s="130">
        <v>560.61</v>
      </c>
      <c r="X5618" s="126" t="s">
        <v>8815</v>
      </c>
      <c r="Z5618" s="127"/>
      <c r="AA5618" s="128"/>
      <c r="AB5618" s="128"/>
      <c r="AD5618" s="126" t="s">
        <v>562</v>
      </c>
      <c r="AG5618" s="127"/>
      <c r="AI5618" s="127"/>
    </row>
    <row r="5619" spans="1:35" ht="14.85" customHeight="1">
      <c r="A5619" s="130">
        <v>5006967</v>
      </c>
      <c r="B5619" s="126" t="s">
        <v>10853</v>
      </c>
      <c r="C5619" s="126" t="s">
        <v>10854</v>
      </c>
      <c r="D5619" s="126" t="s">
        <v>10850</v>
      </c>
      <c r="E5619" s="126" t="s">
        <v>288</v>
      </c>
      <c r="F5619" s="126" t="s">
        <v>416</v>
      </c>
      <c r="G5619" s="126" t="s">
        <v>417</v>
      </c>
      <c r="H5619" s="126" t="s">
        <v>126</v>
      </c>
      <c r="I5619" s="126" t="s">
        <v>126</v>
      </c>
      <c r="J5619" s="126" t="s">
        <v>8780</v>
      </c>
      <c r="K5619" s="126" t="s">
        <v>526</v>
      </c>
      <c r="L5619" s="126" t="s">
        <v>5905</v>
      </c>
      <c r="M5619" s="130">
        <v>730.24</v>
      </c>
      <c r="O5619" s="126" t="s">
        <v>427</v>
      </c>
      <c r="P5619" s="130">
        <v>0</v>
      </c>
      <c r="S5619" s="130">
        <v>0</v>
      </c>
      <c r="V5619" s="130">
        <v>1539.74</v>
      </c>
      <c r="X5619" s="126" t="s">
        <v>771</v>
      </c>
      <c r="Z5619" s="127"/>
      <c r="AA5619" s="128">
        <v>1</v>
      </c>
      <c r="AB5619" s="128">
        <v>12</v>
      </c>
      <c r="AD5619" s="126" t="s">
        <v>562</v>
      </c>
      <c r="AG5619" s="127"/>
      <c r="AI5619" s="127"/>
    </row>
    <row r="5620" spans="1:35" ht="14.85" customHeight="1">
      <c r="A5620" s="130">
        <v>5006966</v>
      </c>
      <c r="B5620" s="126" t="s">
        <v>10855</v>
      </c>
      <c r="C5620" s="126" t="s">
        <v>10856</v>
      </c>
      <c r="D5620" s="126" t="s">
        <v>10857</v>
      </c>
      <c r="E5620" s="126" t="s">
        <v>288</v>
      </c>
      <c r="F5620" s="126" t="s">
        <v>416</v>
      </c>
      <c r="G5620" s="126" t="s">
        <v>417</v>
      </c>
      <c r="H5620" s="126" t="s">
        <v>126</v>
      </c>
      <c r="I5620" s="126" t="s">
        <v>126</v>
      </c>
      <c r="J5620" s="126" t="s">
        <v>8259</v>
      </c>
      <c r="K5620" s="126" t="s">
        <v>504</v>
      </c>
      <c r="L5620" s="126" t="s">
        <v>8053</v>
      </c>
      <c r="M5620" s="130">
        <v>243.04</v>
      </c>
      <c r="O5620" s="126" t="s">
        <v>587</v>
      </c>
      <c r="P5620" s="130">
        <v>0</v>
      </c>
      <c r="S5620" s="130">
        <v>0</v>
      </c>
      <c r="V5620" s="130">
        <v>810.44</v>
      </c>
      <c r="X5620" s="126" t="s">
        <v>588</v>
      </c>
      <c r="Z5620" s="127"/>
      <c r="AA5620" s="128">
        <v>1</v>
      </c>
      <c r="AB5620" s="128">
        <v>12</v>
      </c>
      <c r="AD5620" s="126" t="s">
        <v>562</v>
      </c>
      <c r="AG5620" s="127"/>
      <c r="AI5620" s="127"/>
    </row>
    <row r="5621" spans="1:35" ht="14.85" customHeight="1">
      <c r="A5621" s="130">
        <v>5006964</v>
      </c>
      <c r="B5621" s="126" t="s">
        <v>10858</v>
      </c>
      <c r="C5621" s="126" t="s">
        <v>10859</v>
      </c>
      <c r="D5621" s="126" t="s">
        <v>10860</v>
      </c>
      <c r="E5621" s="126" t="s">
        <v>288</v>
      </c>
      <c r="F5621" s="126" t="s">
        <v>416</v>
      </c>
      <c r="G5621" s="126" t="s">
        <v>417</v>
      </c>
      <c r="H5621" s="126" t="s">
        <v>126</v>
      </c>
      <c r="I5621" s="126" t="s">
        <v>126</v>
      </c>
      <c r="J5621" s="126" t="s">
        <v>8780</v>
      </c>
      <c r="K5621" s="126" t="s">
        <v>526</v>
      </c>
      <c r="L5621" s="126" t="s">
        <v>5905</v>
      </c>
      <c r="M5621" s="130">
        <v>730.24</v>
      </c>
      <c r="O5621" s="126" t="s">
        <v>427</v>
      </c>
      <c r="P5621" s="130">
        <v>0</v>
      </c>
      <c r="S5621" s="130">
        <v>0</v>
      </c>
      <c r="V5621" s="130">
        <v>1642</v>
      </c>
      <c r="X5621" s="126" t="s">
        <v>771</v>
      </c>
      <c r="Z5621" s="127"/>
      <c r="AA5621" s="128">
        <v>1</v>
      </c>
      <c r="AB5621" s="128">
        <v>12</v>
      </c>
      <c r="AD5621" s="126" t="s">
        <v>562</v>
      </c>
      <c r="AG5621" s="127"/>
      <c r="AI5621" s="127"/>
    </row>
    <row r="5622" spans="1:35" ht="14.85" customHeight="1">
      <c r="A5622" s="130">
        <v>5006963</v>
      </c>
      <c r="B5622" s="126" t="s">
        <v>10861</v>
      </c>
      <c r="C5622" s="126" t="s">
        <v>10862</v>
      </c>
      <c r="D5622" s="126" t="s">
        <v>8779</v>
      </c>
      <c r="E5622" s="126" t="s">
        <v>288</v>
      </c>
      <c r="F5622" s="126" t="s">
        <v>416</v>
      </c>
      <c r="G5622" s="126" t="s">
        <v>417</v>
      </c>
      <c r="H5622" s="126" t="s">
        <v>126</v>
      </c>
      <c r="I5622" s="126" t="s">
        <v>126</v>
      </c>
      <c r="J5622" s="126" t="s">
        <v>8780</v>
      </c>
      <c r="K5622" s="126" t="s">
        <v>526</v>
      </c>
      <c r="L5622" s="126" t="s">
        <v>5905</v>
      </c>
      <c r="M5622" s="130">
        <v>1557.92</v>
      </c>
      <c r="O5622" s="126" t="s">
        <v>422</v>
      </c>
      <c r="P5622" s="130">
        <v>0</v>
      </c>
      <c r="S5622" s="130">
        <v>0</v>
      </c>
      <c r="V5622" s="130">
        <v>2061.7600000000002</v>
      </c>
      <c r="X5622" s="126" t="s">
        <v>1034</v>
      </c>
      <c r="Z5622" s="127"/>
      <c r="AA5622" s="128">
        <v>1</v>
      </c>
      <c r="AB5622" s="128">
        <v>12</v>
      </c>
      <c r="AD5622" s="126" t="s">
        <v>562</v>
      </c>
      <c r="AG5622" s="127"/>
      <c r="AI5622" s="127"/>
    </row>
    <row r="5623" spans="1:35" ht="14.85" customHeight="1">
      <c r="A5623" s="130">
        <v>5007470</v>
      </c>
      <c r="B5623" s="126" t="s">
        <v>10863</v>
      </c>
      <c r="C5623" s="126" t="s">
        <v>10864</v>
      </c>
      <c r="D5623" s="126" t="s">
        <v>10865</v>
      </c>
      <c r="E5623" s="126" t="s">
        <v>288</v>
      </c>
      <c r="F5623" s="126" t="s">
        <v>416</v>
      </c>
      <c r="G5623" s="126" t="s">
        <v>417</v>
      </c>
      <c r="H5623" s="126" t="s">
        <v>126</v>
      </c>
      <c r="I5623" s="126" t="s">
        <v>126</v>
      </c>
      <c r="J5623" s="126" t="s">
        <v>5826</v>
      </c>
      <c r="K5623" s="126" t="s">
        <v>747</v>
      </c>
      <c r="L5623" s="126" t="s">
        <v>5827</v>
      </c>
      <c r="M5623" s="130">
        <v>584.34</v>
      </c>
      <c r="O5623" s="126" t="s">
        <v>422</v>
      </c>
      <c r="P5623" s="130">
        <v>0</v>
      </c>
      <c r="S5623" s="130">
        <v>0</v>
      </c>
      <c r="V5623" s="130">
        <v>584.34</v>
      </c>
      <c r="X5623" s="126" t="s">
        <v>1885</v>
      </c>
      <c r="Z5623" s="127"/>
      <c r="AA5623" s="128">
        <v>1</v>
      </c>
      <c r="AB5623" s="128">
        <v>12</v>
      </c>
      <c r="AD5623" s="126" t="s">
        <v>562</v>
      </c>
      <c r="AG5623" s="127"/>
      <c r="AI5623" s="127"/>
    </row>
    <row r="5624" spans="1:35" ht="14.85" customHeight="1">
      <c r="A5624" s="130">
        <v>5007469</v>
      </c>
      <c r="B5624" s="126" t="s">
        <v>10866</v>
      </c>
      <c r="C5624" s="126" t="s">
        <v>10867</v>
      </c>
      <c r="D5624" s="126" t="s">
        <v>10868</v>
      </c>
      <c r="E5624" s="126" t="s">
        <v>288</v>
      </c>
      <c r="F5624" s="126" t="s">
        <v>440</v>
      </c>
      <c r="G5624" s="126" t="s">
        <v>463</v>
      </c>
      <c r="H5624" s="126" t="s">
        <v>126</v>
      </c>
      <c r="I5624" s="126" t="s">
        <v>418</v>
      </c>
      <c r="J5624" s="126" t="s">
        <v>1645</v>
      </c>
      <c r="K5624" s="126" t="s">
        <v>613</v>
      </c>
      <c r="L5624" s="126" t="s">
        <v>1646</v>
      </c>
      <c r="M5624" s="130">
        <v>2721.6</v>
      </c>
      <c r="O5624" s="126" t="s">
        <v>445</v>
      </c>
      <c r="P5624" s="130">
        <v>0</v>
      </c>
      <c r="S5624" s="130">
        <v>0</v>
      </c>
      <c r="V5624" s="130">
        <v>2721.6</v>
      </c>
      <c r="X5624" s="126" t="s">
        <v>464</v>
      </c>
      <c r="Z5624" s="127"/>
      <c r="AA5624" s="128">
        <v>30</v>
      </c>
      <c r="AB5624" s="128">
        <v>1</v>
      </c>
      <c r="AD5624" s="126" t="s">
        <v>562</v>
      </c>
      <c r="AG5624" s="127"/>
      <c r="AI5624" s="127"/>
    </row>
    <row r="5625" spans="1:35" ht="14.85" customHeight="1">
      <c r="A5625" s="130">
        <v>5007468</v>
      </c>
      <c r="B5625" s="126" t="s">
        <v>10869</v>
      </c>
      <c r="C5625" s="126" t="s">
        <v>10870</v>
      </c>
      <c r="D5625" s="126" t="s">
        <v>7521</v>
      </c>
      <c r="E5625" s="126" t="s">
        <v>288</v>
      </c>
      <c r="F5625" s="126" t="s">
        <v>440</v>
      </c>
      <c r="G5625" s="126" t="s">
        <v>458</v>
      </c>
      <c r="H5625" s="126" t="s">
        <v>126</v>
      </c>
      <c r="I5625" s="126" t="s">
        <v>418</v>
      </c>
      <c r="J5625" s="126" t="s">
        <v>1645</v>
      </c>
      <c r="K5625" s="126" t="s">
        <v>613</v>
      </c>
      <c r="L5625" s="126" t="s">
        <v>1646</v>
      </c>
      <c r="M5625" s="130">
        <v>2352</v>
      </c>
      <c r="O5625" s="126" t="s">
        <v>445</v>
      </c>
      <c r="P5625" s="130">
        <v>0</v>
      </c>
      <c r="S5625" s="130">
        <v>0</v>
      </c>
      <c r="V5625" s="130">
        <v>2352</v>
      </c>
      <c r="X5625" s="126" t="s">
        <v>600</v>
      </c>
      <c r="Z5625" s="127"/>
      <c r="AA5625" s="128">
        <v>60</v>
      </c>
      <c r="AB5625" s="128">
        <v>1</v>
      </c>
      <c r="AD5625" s="126" t="s">
        <v>562</v>
      </c>
      <c r="AG5625" s="127"/>
      <c r="AI5625" s="127"/>
    </row>
    <row r="5626" spans="1:35" ht="14.85" customHeight="1">
      <c r="A5626" s="130">
        <v>5007467</v>
      </c>
      <c r="B5626" s="126" t="s">
        <v>10871</v>
      </c>
      <c r="C5626" s="126" t="s">
        <v>7517</v>
      </c>
      <c r="D5626" s="126" t="s">
        <v>7573</v>
      </c>
      <c r="E5626" s="126" t="s">
        <v>288</v>
      </c>
      <c r="F5626" s="126" t="s">
        <v>416</v>
      </c>
      <c r="G5626" s="126" t="s">
        <v>417</v>
      </c>
      <c r="H5626" s="126" t="s">
        <v>126</v>
      </c>
      <c r="I5626" s="126" t="s">
        <v>126</v>
      </c>
      <c r="J5626" s="126" t="s">
        <v>5826</v>
      </c>
      <c r="K5626" s="126" t="s">
        <v>747</v>
      </c>
      <c r="L5626" s="126" t="s">
        <v>5827</v>
      </c>
      <c r="M5626" s="130">
        <v>146.07</v>
      </c>
      <c r="O5626" s="126" t="s">
        <v>427</v>
      </c>
      <c r="P5626" s="130">
        <v>0</v>
      </c>
      <c r="S5626" s="130">
        <v>0</v>
      </c>
      <c r="V5626" s="130">
        <v>146.07</v>
      </c>
      <c r="X5626" s="126" t="s">
        <v>771</v>
      </c>
      <c r="Z5626" s="127"/>
      <c r="AA5626" s="128">
        <v>1</v>
      </c>
      <c r="AB5626" s="128">
        <v>12</v>
      </c>
      <c r="AD5626" s="126" t="s">
        <v>562</v>
      </c>
      <c r="AG5626" s="127"/>
      <c r="AI5626" s="127"/>
    </row>
    <row r="5627" spans="1:35" ht="14.85" customHeight="1">
      <c r="A5627" s="130">
        <v>5007466</v>
      </c>
      <c r="B5627" s="126" t="s">
        <v>10872</v>
      </c>
      <c r="C5627" s="126" t="s">
        <v>10873</v>
      </c>
      <c r="D5627" s="126" t="s">
        <v>10874</v>
      </c>
      <c r="E5627" s="126" t="s">
        <v>288</v>
      </c>
      <c r="F5627" s="126" t="s">
        <v>440</v>
      </c>
      <c r="G5627" s="126" t="s">
        <v>458</v>
      </c>
      <c r="H5627" s="126" t="s">
        <v>126</v>
      </c>
      <c r="I5627" s="126" t="s">
        <v>418</v>
      </c>
      <c r="J5627" s="126" t="s">
        <v>1645</v>
      </c>
      <c r="K5627" s="126" t="s">
        <v>613</v>
      </c>
      <c r="L5627" s="126" t="s">
        <v>1646</v>
      </c>
      <c r="M5627" s="130">
        <v>2352</v>
      </c>
      <c r="O5627" s="126" t="s">
        <v>445</v>
      </c>
      <c r="P5627" s="130">
        <v>0</v>
      </c>
      <c r="S5627" s="130">
        <v>0</v>
      </c>
      <c r="V5627" s="130">
        <v>2352</v>
      </c>
      <c r="X5627" s="126" t="s">
        <v>600</v>
      </c>
      <c r="Z5627" s="127"/>
      <c r="AA5627" s="128">
        <v>60</v>
      </c>
      <c r="AB5627" s="128">
        <v>1</v>
      </c>
      <c r="AD5627" s="126" t="s">
        <v>562</v>
      </c>
      <c r="AG5627" s="127"/>
      <c r="AI5627" s="127"/>
    </row>
    <row r="5628" spans="1:35" ht="14.85" customHeight="1">
      <c r="A5628" s="130">
        <v>5007465</v>
      </c>
      <c r="B5628" s="126" t="s">
        <v>10875</v>
      </c>
      <c r="C5628" s="126" t="s">
        <v>10876</v>
      </c>
      <c r="D5628" s="126" t="s">
        <v>7317</v>
      </c>
      <c r="E5628" s="126" t="s">
        <v>288</v>
      </c>
      <c r="F5628" s="126" t="s">
        <v>532</v>
      </c>
      <c r="G5628" s="126" t="s">
        <v>312</v>
      </c>
      <c r="H5628" s="126" t="s">
        <v>126</v>
      </c>
      <c r="I5628" s="126" t="s">
        <v>418</v>
      </c>
      <c r="J5628" s="126" t="s">
        <v>6039</v>
      </c>
      <c r="K5628" s="126" t="s">
        <v>467</v>
      </c>
      <c r="L5628" s="126" t="s">
        <v>6040</v>
      </c>
      <c r="M5628" s="130">
        <v>292.32</v>
      </c>
      <c r="O5628" s="126" t="s">
        <v>1459</v>
      </c>
      <c r="P5628" s="130">
        <v>292.32</v>
      </c>
      <c r="R5628" s="126" t="s">
        <v>1460</v>
      </c>
      <c r="S5628" s="130">
        <v>0</v>
      </c>
      <c r="V5628" s="130">
        <v>389.56</v>
      </c>
      <c r="X5628" s="126" t="s">
        <v>1461</v>
      </c>
      <c r="Z5628" s="127"/>
      <c r="AA5628" s="128">
        <v>2500</v>
      </c>
      <c r="AB5628" s="128">
        <v>12</v>
      </c>
      <c r="AD5628" s="126" t="s">
        <v>562</v>
      </c>
      <c r="AG5628" s="127"/>
      <c r="AI5628" s="127"/>
    </row>
    <row r="5629" spans="1:35" ht="14.85" customHeight="1">
      <c r="A5629" s="130">
        <v>5007464</v>
      </c>
      <c r="B5629" s="126" t="s">
        <v>10877</v>
      </c>
      <c r="C5629" s="126" t="s">
        <v>10878</v>
      </c>
      <c r="D5629" s="126" t="s">
        <v>9144</v>
      </c>
      <c r="E5629" s="126" t="s">
        <v>288</v>
      </c>
      <c r="F5629" s="126" t="s">
        <v>440</v>
      </c>
      <c r="G5629" s="126" t="s">
        <v>458</v>
      </c>
      <c r="H5629" s="126" t="s">
        <v>126</v>
      </c>
      <c r="I5629" s="126" t="s">
        <v>418</v>
      </c>
      <c r="J5629" s="126" t="s">
        <v>1645</v>
      </c>
      <c r="K5629" s="126" t="s">
        <v>613</v>
      </c>
      <c r="L5629" s="126" t="s">
        <v>1646</v>
      </c>
      <c r="M5629" s="130">
        <v>2352</v>
      </c>
      <c r="O5629" s="126" t="s">
        <v>445</v>
      </c>
      <c r="P5629" s="130">
        <v>0</v>
      </c>
      <c r="S5629" s="130">
        <v>0</v>
      </c>
      <c r="V5629" s="130">
        <v>2352</v>
      </c>
      <c r="X5629" s="126" t="s">
        <v>600</v>
      </c>
      <c r="Z5629" s="127"/>
      <c r="AA5629" s="128">
        <v>60</v>
      </c>
      <c r="AB5629" s="128">
        <v>1</v>
      </c>
      <c r="AD5629" s="126" t="s">
        <v>562</v>
      </c>
      <c r="AG5629" s="127"/>
      <c r="AI5629" s="127"/>
    </row>
    <row r="5630" spans="1:35" ht="14.85" customHeight="1">
      <c r="A5630" s="130">
        <v>5009636</v>
      </c>
      <c r="B5630" s="126" t="s">
        <v>10879</v>
      </c>
      <c r="C5630" s="126" t="s">
        <v>842</v>
      </c>
      <c r="D5630" s="126" t="s">
        <v>10880</v>
      </c>
      <c r="E5630" s="126" t="s">
        <v>288</v>
      </c>
      <c r="F5630" s="126" t="s">
        <v>491</v>
      </c>
      <c r="G5630" s="126" t="s">
        <v>417</v>
      </c>
      <c r="H5630" s="126" t="s">
        <v>126</v>
      </c>
      <c r="I5630" s="126" t="s">
        <v>126</v>
      </c>
      <c r="J5630" s="126" t="s">
        <v>503</v>
      </c>
      <c r="K5630" s="126" t="s">
        <v>504</v>
      </c>
      <c r="L5630" s="126" t="s">
        <v>505</v>
      </c>
      <c r="M5630" s="130">
        <v>2753.1</v>
      </c>
      <c r="N5630" s="126" t="s">
        <v>290</v>
      </c>
      <c r="O5630" s="126" t="s">
        <v>1311</v>
      </c>
      <c r="P5630" s="130">
        <v>0</v>
      </c>
      <c r="S5630" s="130">
        <v>0</v>
      </c>
      <c r="V5630" s="130">
        <v>3059</v>
      </c>
      <c r="X5630" s="126" t="s">
        <v>1312</v>
      </c>
      <c r="Y5630" s="126" t="s">
        <v>517</v>
      </c>
      <c r="Z5630" s="127" t="s">
        <v>309</v>
      </c>
      <c r="AA5630" s="128">
        <v>1</v>
      </c>
      <c r="AB5630" s="128">
        <v>60</v>
      </c>
      <c r="AD5630" s="126" t="s">
        <v>562</v>
      </c>
      <c r="AG5630" s="127"/>
      <c r="AI5630" s="127"/>
    </row>
    <row r="5631" spans="1:35" ht="14.85" customHeight="1">
      <c r="A5631" s="130">
        <v>5009635</v>
      </c>
      <c r="B5631" s="126" t="s">
        <v>10881</v>
      </c>
      <c r="C5631" s="126" t="s">
        <v>10882</v>
      </c>
      <c r="D5631" s="126" t="s">
        <v>10883</v>
      </c>
      <c r="E5631" s="126" t="s">
        <v>288</v>
      </c>
      <c r="F5631" s="126" t="s">
        <v>491</v>
      </c>
      <c r="G5631" s="126" t="s">
        <v>417</v>
      </c>
      <c r="H5631" s="126" t="s">
        <v>126</v>
      </c>
      <c r="I5631" s="126" t="s">
        <v>126</v>
      </c>
      <c r="J5631" s="126" t="s">
        <v>6815</v>
      </c>
      <c r="K5631" s="126" t="s">
        <v>3381</v>
      </c>
      <c r="L5631" s="126" t="s">
        <v>3382</v>
      </c>
      <c r="M5631" s="130">
        <v>1947.68</v>
      </c>
      <c r="O5631" s="126" t="s">
        <v>492</v>
      </c>
      <c r="P5631" s="130">
        <v>0</v>
      </c>
      <c r="S5631" s="130">
        <v>0</v>
      </c>
      <c r="V5631" s="130">
        <v>2230.14</v>
      </c>
      <c r="X5631" s="126" t="s">
        <v>1881</v>
      </c>
      <c r="Z5631" s="127"/>
      <c r="AA5631" s="128">
        <v>1</v>
      </c>
      <c r="AB5631" s="128">
        <v>60</v>
      </c>
      <c r="AD5631" s="126" t="s">
        <v>562</v>
      </c>
      <c r="AG5631" s="127"/>
      <c r="AI5631" s="127"/>
    </row>
    <row r="5632" spans="1:35" ht="14.85" customHeight="1">
      <c r="A5632" s="130">
        <v>5010625</v>
      </c>
      <c r="B5632" s="126" t="s">
        <v>413</v>
      </c>
      <c r="C5632" s="126" t="s">
        <v>10884</v>
      </c>
      <c r="D5632" s="126" t="s">
        <v>10885</v>
      </c>
      <c r="E5632" s="126" t="s">
        <v>288</v>
      </c>
      <c r="F5632" s="126" t="s">
        <v>440</v>
      </c>
      <c r="G5632" s="126" t="s">
        <v>463</v>
      </c>
      <c r="H5632" s="126" t="s">
        <v>126</v>
      </c>
      <c r="I5632" s="126" t="s">
        <v>418</v>
      </c>
      <c r="J5632" s="126" t="s">
        <v>8477</v>
      </c>
      <c r="K5632" s="126" t="s">
        <v>613</v>
      </c>
      <c r="L5632" s="126" t="s">
        <v>8478</v>
      </c>
      <c r="M5632" s="130">
        <v>2700.61</v>
      </c>
      <c r="O5632" s="126" t="s">
        <v>445</v>
      </c>
      <c r="P5632" s="130">
        <v>0</v>
      </c>
      <c r="S5632" s="130">
        <v>0</v>
      </c>
      <c r="V5632" s="130">
        <v>2700.61</v>
      </c>
      <c r="X5632" s="126" t="s">
        <v>464</v>
      </c>
      <c r="Z5632" s="127"/>
      <c r="AA5632" s="128">
        <v>30</v>
      </c>
      <c r="AB5632" s="128">
        <v>1</v>
      </c>
      <c r="AD5632" s="126" t="s">
        <v>859</v>
      </c>
      <c r="AG5632" s="127"/>
      <c r="AI5632" s="127"/>
    </row>
    <row r="5633" spans="1:35" ht="14.85" customHeight="1">
      <c r="A5633" s="130">
        <v>5010624</v>
      </c>
      <c r="B5633" s="126" t="s">
        <v>413</v>
      </c>
      <c r="C5633" s="126" t="s">
        <v>10886</v>
      </c>
      <c r="D5633" s="126" t="s">
        <v>10887</v>
      </c>
      <c r="E5633" s="126" t="s">
        <v>288</v>
      </c>
      <c r="F5633" s="126" t="s">
        <v>440</v>
      </c>
      <c r="G5633" s="126" t="s">
        <v>458</v>
      </c>
      <c r="H5633" s="126" t="s">
        <v>126</v>
      </c>
      <c r="I5633" s="126" t="s">
        <v>418</v>
      </c>
      <c r="J5633" s="126" t="s">
        <v>8477</v>
      </c>
      <c r="K5633" s="126" t="s">
        <v>613</v>
      </c>
      <c r="L5633" s="126" t="s">
        <v>8478</v>
      </c>
      <c r="M5633" s="130">
        <v>5271.92</v>
      </c>
      <c r="O5633" s="126" t="s">
        <v>445</v>
      </c>
      <c r="P5633" s="130">
        <v>0</v>
      </c>
      <c r="S5633" s="130">
        <v>0</v>
      </c>
      <c r="V5633" s="130">
        <v>5271.92</v>
      </c>
      <c r="X5633" s="126" t="s">
        <v>2349</v>
      </c>
      <c r="Z5633" s="127"/>
      <c r="AA5633" s="128">
        <v>60</v>
      </c>
      <c r="AB5633" s="128">
        <v>1</v>
      </c>
      <c r="AD5633" s="126" t="s">
        <v>859</v>
      </c>
      <c r="AG5633" s="127"/>
      <c r="AI5633" s="127"/>
    </row>
    <row r="5634" spans="1:35" ht="14.85" customHeight="1">
      <c r="A5634" s="130">
        <v>5009935</v>
      </c>
      <c r="B5634" s="126" t="s">
        <v>10888</v>
      </c>
      <c r="C5634" s="126" t="s">
        <v>6467</v>
      </c>
      <c r="D5634" s="126" t="s">
        <v>10889</v>
      </c>
      <c r="E5634" s="126" t="s">
        <v>288</v>
      </c>
      <c r="F5634" s="126" t="s">
        <v>522</v>
      </c>
      <c r="G5634" s="126" t="s">
        <v>4452</v>
      </c>
      <c r="H5634" s="126" t="s">
        <v>524</v>
      </c>
      <c r="I5634" s="126" t="s">
        <v>418</v>
      </c>
      <c r="J5634" s="126" t="s">
        <v>825</v>
      </c>
      <c r="K5634" s="126" t="s">
        <v>504</v>
      </c>
      <c r="L5634" s="126" t="s">
        <v>444</v>
      </c>
      <c r="M5634" s="130">
        <v>24.35</v>
      </c>
      <c r="O5634" s="126" t="s">
        <v>528</v>
      </c>
      <c r="P5634" s="130">
        <v>0</v>
      </c>
      <c r="S5634" s="130">
        <v>0</v>
      </c>
      <c r="V5634" s="130">
        <v>111.02</v>
      </c>
      <c r="X5634" s="126" t="s">
        <v>2365</v>
      </c>
      <c r="Z5634" s="127"/>
      <c r="AA5634" s="128"/>
      <c r="AB5634" s="128"/>
      <c r="AD5634" s="126" t="s">
        <v>562</v>
      </c>
      <c r="AG5634" s="127"/>
      <c r="AI5634" s="127"/>
    </row>
    <row r="5635" spans="1:35" ht="14.85" customHeight="1">
      <c r="A5635" s="130">
        <v>5008737</v>
      </c>
      <c r="B5635" s="126" t="s">
        <v>413</v>
      </c>
      <c r="C5635" s="126" t="s">
        <v>10890</v>
      </c>
      <c r="D5635" s="126" t="s">
        <v>608</v>
      </c>
      <c r="E5635" s="126" t="s">
        <v>288</v>
      </c>
      <c r="F5635" s="126" t="s">
        <v>364</v>
      </c>
      <c r="G5635" s="126" t="s">
        <v>417</v>
      </c>
      <c r="H5635" s="126" t="s">
        <v>126</v>
      </c>
      <c r="I5635" s="126" t="s">
        <v>126</v>
      </c>
      <c r="J5635" s="126" t="s">
        <v>1989</v>
      </c>
      <c r="K5635" s="126" t="s">
        <v>504</v>
      </c>
      <c r="L5635" s="126" t="s">
        <v>545</v>
      </c>
      <c r="M5635" s="130">
        <v>6817.39</v>
      </c>
      <c r="O5635" s="126" t="s">
        <v>365</v>
      </c>
      <c r="P5635" s="130">
        <v>0</v>
      </c>
      <c r="S5635" s="130">
        <v>0</v>
      </c>
      <c r="V5635" s="130">
        <v>14121.73</v>
      </c>
      <c r="X5635" s="126" t="s">
        <v>469</v>
      </c>
      <c r="Z5635" s="127"/>
      <c r="AA5635" s="128">
        <v>1</v>
      </c>
      <c r="AB5635" s="128">
        <v>60</v>
      </c>
      <c r="AC5635" s="126" t="s">
        <v>366</v>
      </c>
      <c r="AD5635" s="126" t="s">
        <v>1801</v>
      </c>
      <c r="AG5635" s="127"/>
      <c r="AI5635" s="127"/>
    </row>
    <row r="5636" spans="1:35" ht="14.85" customHeight="1">
      <c r="A5636" s="130">
        <v>5008736</v>
      </c>
      <c r="B5636" s="126" t="s">
        <v>413</v>
      </c>
      <c r="C5636" s="126" t="s">
        <v>10890</v>
      </c>
      <c r="D5636" s="126" t="s">
        <v>608</v>
      </c>
      <c r="E5636" s="126" t="s">
        <v>288</v>
      </c>
      <c r="F5636" s="126" t="s">
        <v>364</v>
      </c>
      <c r="G5636" s="126" t="s">
        <v>417</v>
      </c>
      <c r="H5636" s="126" t="s">
        <v>126</v>
      </c>
      <c r="I5636" s="126" t="s">
        <v>126</v>
      </c>
      <c r="J5636" s="126" t="s">
        <v>1989</v>
      </c>
      <c r="K5636" s="126" t="s">
        <v>504</v>
      </c>
      <c r="L5636" s="126" t="s">
        <v>545</v>
      </c>
      <c r="M5636" s="130">
        <v>9739.1299999999992</v>
      </c>
      <c r="O5636" s="126" t="s">
        <v>486</v>
      </c>
      <c r="P5636" s="130">
        <v>0</v>
      </c>
      <c r="S5636" s="130">
        <v>0</v>
      </c>
      <c r="V5636" s="130">
        <v>14121.73</v>
      </c>
      <c r="X5636" s="126" t="s">
        <v>549</v>
      </c>
      <c r="Z5636" s="127"/>
      <c r="AA5636" s="128">
        <v>2</v>
      </c>
      <c r="AB5636" s="128">
        <v>60</v>
      </c>
      <c r="AC5636" s="126" t="s">
        <v>366</v>
      </c>
      <c r="AD5636" s="126" t="s">
        <v>1801</v>
      </c>
      <c r="AG5636" s="127"/>
      <c r="AI5636" s="127"/>
    </row>
    <row r="5637" spans="1:35" ht="14.85" customHeight="1">
      <c r="A5637" s="130">
        <v>5008734</v>
      </c>
      <c r="B5637" s="126" t="s">
        <v>10891</v>
      </c>
      <c r="C5637" s="126" t="s">
        <v>9265</v>
      </c>
      <c r="D5637" s="126" t="s">
        <v>929</v>
      </c>
      <c r="E5637" s="126" t="s">
        <v>288</v>
      </c>
      <c r="F5637" s="126" t="s">
        <v>491</v>
      </c>
      <c r="G5637" s="126" t="s">
        <v>417</v>
      </c>
      <c r="H5637" s="126" t="s">
        <v>126</v>
      </c>
      <c r="I5637" s="126" t="s">
        <v>126</v>
      </c>
      <c r="J5637" s="126" t="s">
        <v>930</v>
      </c>
      <c r="K5637" s="126" t="s">
        <v>504</v>
      </c>
      <c r="L5637" s="126" t="s">
        <v>931</v>
      </c>
      <c r="M5637" s="130">
        <v>2868.84</v>
      </c>
      <c r="N5637" s="126" t="s">
        <v>290</v>
      </c>
      <c r="O5637" s="126" t="s">
        <v>844</v>
      </c>
      <c r="P5637" s="130">
        <v>0</v>
      </c>
      <c r="S5637" s="130">
        <v>0</v>
      </c>
      <c r="V5637" s="130">
        <v>3187.6</v>
      </c>
      <c r="X5637" s="126" t="s">
        <v>845</v>
      </c>
      <c r="Y5637" s="126" t="s">
        <v>517</v>
      </c>
      <c r="Z5637" s="127" t="s">
        <v>309</v>
      </c>
      <c r="AA5637" s="128">
        <v>1</v>
      </c>
      <c r="AB5637" s="128">
        <v>84</v>
      </c>
      <c r="AD5637" s="126" t="s">
        <v>562</v>
      </c>
      <c r="AG5637" s="127"/>
      <c r="AI5637" s="127"/>
    </row>
    <row r="5638" spans="1:35" ht="14.85" customHeight="1">
      <c r="A5638" s="130">
        <v>5008732</v>
      </c>
      <c r="B5638" s="126" t="s">
        <v>413</v>
      </c>
      <c r="C5638" s="126" t="s">
        <v>10890</v>
      </c>
      <c r="D5638" s="126" t="s">
        <v>608</v>
      </c>
      <c r="E5638" s="126" t="s">
        <v>288</v>
      </c>
      <c r="F5638" s="126" t="s">
        <v>364</v>
      </c>
      <c r="G5638" s="126" t="s">
        <v>417</v>
      </c>
      <c r="H5638" s="126" t="s">
        <v>126</v>
      </c>
      <c r="I5638" s="126" t="s">
        <v>126</v>
      </c>
      <c r="J5638" s="126" t="s">
        <v>1989</v>
      </c>
      <c r="K5638" s="126" t="s">
        <v>504</v>
      </c>
      <c r="L5638" s="126" t="s">
        <v>545</v>
      </c>
      <c r="M5638" s="130">
        <v>9739.1299999999992</v>
      </c>
      <c r="O5638" s="126" t="s">
        <v>486</v>
      </c>
      <c r="P5638" s="130">
        <v>0</v>
      </c>
      <c r="S5638" s="130">
        <v>0</v>
      </c>
      <c r="V5638" s="130">
        <v>14121.73</v>
      </c>
      <c r="X5638" s="126" t="s">
        <v>487</v>
      </c>
      <c r="Z5638" s="127"/>
      <c r="AA5638" s="128">
        <v>1</v>
      </c>
      <c r="AB5638" s="128">
        <v>60</v>
      </c>
      <c r="AC5638" s="126" t="s">
        <v>366</v>
      </c>
      <c r="AD5638" s="126" t="s">
        <v>1801</v>
      </c>
      <c r="AG5638" s="127"/>
      <c r="AI5638" s="127"/>
    </row>
    <row r="5639" spans="1:35" ht="14.85" customHeight="1">
      <c r="A5639" s="130">
        <v>5006962</v>
      </c>
      <c r="B5639" s="126" t="s">
        <v>10892</v>
      </c>
      <c r="C5639" s="126" t="s">
        <v>10460</v>
      </c>
      <c r="D5639" s="126" t="s">
        <v>10893</v>
      </c>
      <c r="E5639" s="126" t="s">
        <v>288</v>
      </c>
      <c r="F5639" s="126" t="s">
        <v>364</v>
      </c>
      <c r="G5639" s="126" t="s">
        <v>417</v>
      </c>
      <c r="H5639" s="126" t="s">
        <v>126</v>
      </c>
      <c r="I5639" s="126" t="s">
        <v>126</v>
      </c>
      <c r="J5639" s="126" t="s">
        <v>8245</v>
      </c>
      <c r="K5639" s="126" t="s">
        <v>747</v>
      </c>
      <c r="L5639" s="126" t="s">
        <v>8246</v>
      </c>
      <c r="M5639" s="130">
        <v>3798.24</v>
      </c>
      <c r="O5639" s="126" t="s">
        <v>365</v>
      </c>
      <c r="P5639" s="130">
        <v>0</v>
      </c>
      <c r="S5639" s="130">
        <v>0</v>
      </c>
      <c r="V5639" s="130">
        <v>3798.24</v>
      </c>
      <c r="X5639" s="126" t="s">
        <v>469</v>
      </c>
      <c r="Z5639" s="127"/>
      <c r="AA5639" s="128">
        <v>1</v>
      </c>
      <c r="AB5639" s="128">
        <v>60</v>
      </c>
      <c r="AC5639" s="126" t="s">
        <v>366</v>
      </c>
      <c r="AD5639" s="126" t="s">
        <v>562</v>
      </c>
      <c r="AG5639" s="127"/>
      <c r="AI5639" s="127"/>
    </row>
    <row r="5640" spans="1:35" ht="14.85" customHeight="1">
      <c r="A5640" s="130">
        <v>5006961</v>
      </c>
      <c r="B5640" s="126" t="s">
        <v>10894</v>
      </c>
      <c r="C5640" s="126" t="s">
        <v>10895</v>
      </c>
      <c r="D5640" s="126" t="s">
        <v>10896</v>
      </c>
      <c r="E5640" s="126" t="s">
        <v>288</v>
      </c>
      <c r="F5640" s="126" t="s">
        <v>416</v>
      </c>
      <c r="G5640" s="126" t="s">
        <v>417</v>
      </c>
      <c r="H5640" s="126" t="s">
        <v>126</v>
      </c>
      <c r="I5640" s="126" t="s">
        <v>126</v>
      </c>
      <c r="J5640" s="126" t="s">
        <v>8780</v>
      </c>
      <c r="K5640" s="126" t="s">
        <v>526</v>
      </c>
      <c r="L5640" s="126" t="s">
        <v>5905</v>
      </c>
      <c r="M5640" s="130">
        <v>175.84</v>
      </c>
      <c r="O5640" s="126" t="s">
        <v>587</v>
      </c>
      <c r="P5640" s="130">
        <v>0</v>
      </c>
      <c r="S5640" s="130">
        <v>0</v>
      </c>
      <c r="V5640" s="130">
        <v>613.55999999999995</v>
      </c>
      <c r="X5640" s="126" t="s">
        <v>711</v>
      </c>
      <c r="Z5640" s="127"/>
      <c r="AA5640" s="128">
        <v>1</v>
      </c>
      <c r="AB5640" s="128">
        <v>12</v>
      </c>
      <c r="AD5640" s="126" t="s">
        <v>562</v>
      </c>
      <c r="AG5640" s="127"/>
      <c r="AI5640" s="127"/>
    </row>
    <row r="5641" spans="1:35" ht="14.85" customHeight="1">
      <c r="A5641" s="130">
        <v>5006047</v>
      </c>
      <c r="B5641" s="126" t="s">
        <v>10897</v>
      </c>
      <c r="C5641" s="126" t="s">
        <v>10898</v>
      </c>
      <c r="D5641" s="126" t="s">
        <v>10899</v>
      </c>
      <c r="E5641" s="126" t="s">
        <v>288</v>
      </c>
      <c r="F5641" s="126" t="s">
        <v>491</v>
      </c>
      <c r="G5641" s="126" t="s">
        <v>417</v>
      </c>
      <c r="H5641" s="126" t="s">
        <v>126</v>
      </c>
      <c r="I5641" s="126" t="s">
        <v>126</v>
      </c>
      <c r="J5641" s="126" t="s">
        <v>2044</v>
      </c>
      <c r="K5641" s="126" t="s">
        <v>984</v>
      </c>
      <c r="L5641" s="126" t="s">
        <v>8979</v>
      </c>
      <c r="M5641" s="130">
        <v>2238.62</v>
      </c>
      <c r="N5641" s="126" t="s">
        <v>290</v>
      </c>
      <c r="O5641" s="126" t="s">
        <v>1311</v>
      </c>
      <c r="P5641" s="130">
        <v>0</v>
      </c>
      <c r="S5641" s="130">
        <v>0</v>
      </c>
      <c r="V5641" s="130">
        <v>2487.36</v>
      </c>
      <c r="X5641" s="126" t="s">
        <v>1312</v>
      </c>
      <c r="Y5641" s="126" t="s">
        <v>517</v>
      </c>
      <c r="Z5641" s="127" t="s">
        <v>309</v>
      </c>
      <c r="AA5641" s="128">
        <v>1</v>
      </c>
      <c r="AB5641" s="128">
        <v>60</v>
      </c>
      <c r="AD5641" s="126" t="s">
        <v>562</v>
      </c>
      <c r="AG5641" s="127"/>
      <c r="AI5641" s="127"/>
    </row>
    <row r="5642" spans="1:35" ht="14.85" customHeight="1">
      <c r="A5642" s="130">
        <v>5006046</v>
      </c>
      <c r="B5642" s="126" t="s">
        <v>10900</v>
      </c>
      <c r="C5642" s="126" t="s">
        <v>10901</v>
      </c>
      <c r="D5642" s="126" t="s">
        <v>10902</v>
      </c>
      <c r="E5642" s="126" t="s">
        <v>288</v>
      </c>
      <c r="F5642" s="126" t="s">
        <v>416</v>
      </c>
      <c r="G5642" s="126" t="s">
        <v>417</v>
      </c>
      <c r="H5642" s="126" t="s">
        <v>126</v>
      </c>
      <c r="I5642" s="126" t="s">
        <v>126</v>
      </c>
      <c r="J5642" s="126" t="s">
        <v>10903</v>
      </c>
      <c r="K5642" s="126" t="s">
        <v>747</v>
      </c>
      <c r="L5642" s="126" t="s">
        <v>10904</v>
      </c>
      <c r="M5642" s="130">
        <v>339.89</v>
      </c>
      <c r="O5642" s="126" t="s">
        <v>422</v>
      </c>
      <c r="P5642" s="130">
        <v>0</v>
      </c>
      <c r="S5642" s="130">
        <v>0</v>
      </c>
      <c r="V5642" s="130">
        <v>512.05999999999995</v>
      </c>
      <c r="X5642" s="126" t="s">
        <v>497</v>
      </c>
      <c r="Z5642" s="127"/>
      <c r="AA5642" s="128">
        <v>1</v>
      </c>
      <c r="AB5642" s="128">
        <v>12</v>
      </c>
      <c r="AD5642" s="126" t="s">
        <v>562</v>
      </c>
      <c r="AG5642" s="127"/>
      <c r="AI5642" s="127"/>
    </row>
    <row r="5643" spans="1:35" ht="14.85" customHeight="1">
      <c r="A5643" s="130">
        <v>5007572</v>
      </c>
      <c r="B5643" s="126" t="s">
        <v>10905</v>
      </c>
      <c r="C5643" s="126" t="s">
        <v>10906</v>
      </c>
      <c r="D5643" s="126" t="s">
        <v>10907</v>
      </c>
      <c r="E5643" s="126" t="s">
        <v>288</v>
      </c>
      <c r="F5643" s="126" t="s">
        <v>416</v>
      </c>
      <c r="G5643" s="126" t="s">
        <v>417</v>
      </c>
      <c r="H5643" s="126" t="s">
        <v>126</v>
      </c>
      <c r="I5643" s="126" t="s">
        <v>126</v>
      </c>
      <c r="J5643" s="126" t="s">
        <v>5826</v>
      </c>
      <c r="K5643" s="126" t="s">
        <v>747</v>
      </c>
      <c r="L5643" s="126" t="s">
        <v>5827</v>
      </c>
      <c r="M5643" s="130">
        <v>730.24</v>
      </c>
      <c r="O5643" s="126" t="s">
        <v>427</v>
      </c>
      <c r="P5643" s="130">
        <v>0</v>
      </c>
      <c r="S5643" s="130">
        <v>0</v>
      </c>
      <c r="V5643" s="130">
        <v>2434.7800000000002</v>
      </c>
      <c r="X5643" s="126" t="s">
        <v>771</v>
      </c>
      <c r="Z5643" s="127"/>
      <c r="AA5643" s="128">
        <v>1</v>
      </c>
      <c r="AB5643" s="128">
        <v>12</v>
      </c>
      <c r="AD5643" s="126" t="s">
        <v>562</v>
      </c>
      <c r="AG5643" s="127"/>
      <c r="AI5643" s="127"/>
    </row>
    <row r="5644" spans="1:35" ht="14.85" customHeight="1">
      <c r="A5644" s="130">
        <v>5007571</v>
      </c>
      <c r="B5644" s="126" t="s">
        <v>10908</v>
      </c>
      <c r="C5644" s="126" t="s">
        <v>10909</v>
      </c>
      <c r="D5644" s="126" t="s">
        <v>5822</v>
      </c>
      <c r="E5644" s="126" t="s">
        <v>288</v>
      </c>
      <c r="F5644" s="126" t="s">
        <v>440</v>
      </c>
      <c r="G5644" s="126" t="s">
        <v>463</v>
      </c>
      <c r="H5644" s="126" t="s">
        <v>126</v>
      </c>
      <c r="I5644" s="126" t="s">
        <v>418</v>
      </c>
      <c r="J5644" s="126" t="s">
        <v>1645</v>
      </c>
      <c r="K5644" s="126" t="s">
        <v>613</v>
      </c>
      <c r="L5644" s="126" t="s">
        <v>1646</v>
      </c>
      <c r="M5644" s="130">
        <v>1220.8</v>
      </c>
      <c r="O5644" s="126" t="s">
        <v>445</v>
      </c>
      <c r="P5644" s="130">
        <v>0</v>
      </c>
      <c r="S5644" s="130">
        <v>0</v>
      </c>
      <c r="V5644" s="130">
        <v>1220.8</v>
      </c>
      <c r="X5644" s="126" t="s">
        <v>472</v>
      </c>
      <c r="Z5644" s="127"/>
      <c r="AA5644" s="128">
        <v>60</v>
      </c>
      <c r="AB5644" s="128">
        <v>1</v>
      </c>
      <c r="AD5644" s="126" t="s">
        <v>562</v>
      </c>
      <c r="AG5644" s="127"/>
      <c r="AI5644" s="127"/>
    </row>
    <row r="5645" spans="1:35" ht="14.85" customHeight="1">
      <c r="A5645" s="130">
        <v>5007569</v>
      </c>
      <c r="B5645" s="126" t="s">
        <v>10910</v>
      </c>
      <c r="C5645" s="126" t="s">
        <v>10911</v>
      </c>
      <c r="D5645" s="126" t="s">
        <v>10912</v>
      </c>
      <c r="E5645" s="126" t="s">
        <v>288</v>
      </c>
      <c r="F5645" s="126" t="s">
        <v>440</v>
      </c>
      <c r="G5645" s="126" t="s">
        <v>441</v>
      </c>
      <c r="H5645" s="126" t="s">
        <v>126</v>
      </c>
      <c r="I5645" s="126" t="s">
        <v>418</v>
      </c>
      <c r="J5645" s="126" t="s">
        <v>1645</v>
      </c>
      <c r="K5645" s="126" t="s">
        <v>613</v>
      </c>
      <c r="L5645" s="126" t="s">
        <v>1646</v>
      </c>
      <c r="M5645" s="130">
        <v>1024.8</v>
      </c>
      <c r="O5645" s="126" t="s">
        <v>445</v>
      </c>
      <c r="P5645" s="130">
        <v>0</v>
      </c>
      <c r="S5645" s="130">
        <v>0</v>
      </c>
      <c r="V5645" s="130">
        <v>1024.8</v>
      </c>
      <c r="X5645" s="126" t="s">
        <v>454</v>
      </c>
      <c r="Z5645" s="127"/>
      <c r="AA5645" s="128">
        <v>30</v>
      </c>
      <c r="AB5645" s="128">
        <v>1</v>
      </c>
      <c r="AD5645" s="126" t="s">
        <v>562</v>
      </c>
      <c r="AG5645" s="127"/>
      <c r="AI5645" s="127"/>
    </row>
    <row r="5646" spans="1:35" ht="14.85" customHeight="1">
      <c r="A5646" s="130">
        <v>5007567</v>
      </c>
      <c r="B5646" s="126" t="s">
        <v>10913</v>
      </c>
      <c r="C5646" s="126" t="s">
        <v>10914</v>
      </c>
      <c r="D5646" s="126" t="s">
        <v>10915</v>
      </c>
      <c r="E5646" s="126" t="s">
        <v>288</v>
      </c>
      <c r="F5646" s="126" t="s">
        <v>440</v>
      </c>
      <c r="G5646" s="126" t="s">
        <v>458</v>
      </c>
      <c r="H5646" s="126" t="s">
        <v>126</v>
      </c>
      <c r="I5646" s="126" t="s">
        <v>418</v>
      </c>
      <c r="J5646" s="126" t="s">
        <v>1645</v>
      </c>
      <c r="K5646" s="126" t="s">
        <v>613</v>
      </c>
      <c r="L5646" s="126" t="s">
        <v>1646</v>
      </c>
      <c r="M5646" s="130">
        <v>1482.62</v>
      </c>
      <c r="O5646" s="126" t="s">
        <v>445</v>
      </c>
      <c r="P5646" s="130">
        <v>0</v>
      </c>
      <c r="S5646" s="130">
        <v>0</v>
      </c>
      <c r="V5646" s="130">
        <v>1482.62</v>
      </c>
      <c r="X5646" s="126" t="s">
        <v>1647</v>
      </c>
      <c r="Z5646" s="127"/>
      <c r="AA5646" s="128">
        <v>60</v>
      </c>
      <c r="AB5646" s="128">
        <v>1</v>
      </c>
      <c r="AD5646" s="126" t="s">
        <v>562</v>
      </c>
      <c r="AG5646" s="127"/>
      <c r="AI5646" s="127"/>
    </row>
    <row r="5647" spans="1:35" ht="14.85" customHeight="1">
      <c r="A5647" s="130">
        <v>5007566</v>
      </c>
      <c r="B5647" s="126" t="s">
        <v>10916</v>
      </c>
      <c r="C5647" s="126" t="s">
        <v>10917</v>
      </c>
      <c r="D5647" s="126" t="s">
        <v>10918</v>
      </c>
      <c r="E5647" s="126" t="s">
        <v>288</v>
      </c>
      <c r="F5647" s="126" t="s">
        <v>440</v>
      </c>
      <c r="G5647" s="126" t="s">
        <v>458</v>
      </c>
      <c r="H5647" s="126" t="s">
        <v>126</v>
      </c>
      <c r="I5647" s="126" t="s">
        <v>418</v>
      </c>
      <c r="J5647" s="126" t="s">
        <v>1645</v>
      </c>
      <c r="K5647" s="126" t="s">
        <v>613</v>
      </c>
      <c r="L5647" s="126" t="s">
        <v>1646</v>
      </c>
      <c r="M5647" s="130">
        <v>1482.62</v>
      </c>
      <c r="O5647" s="126" t="s">
        <v>445</v>
      </c>
      <c r="P5647" s="130">
        <v>0</v>
      </c>
      <c r="S5647" s="130">
        <v>0</v>
      </c>
      <c r="V5647" s="130">
        <v>1482.62</v>
      </c>
      <c r="X5647" s="126" t="s">
        <v>1647</v>
      </c>
      <c r="Z5647" s="127"/>
      <c r="AA5647" s="128">
        <v>60</v>
      </c>
      <c r="AB5647" s="128">
        <v>1</v>
      </c>
      <c r="AD5647" s="126" t="s">
        <v>562</v>
      </c>
      <c r="AG5647" s="127"/>
      <c r="AI5647" s="127"/>
    </row>
    <row r="5648" spans="1:35" ht="14.85" customHeight="1">
      <c r="A5648" s="130">
        <v>5007565</v>
      </c>
      <c r="B5648" s="126" t="s">
        <v>10919</v>
      </c>
      <c r="C5648" s="126" t="s">
        <v>10920</v>
      </c>
      <c r="E5648" s="126" t="s">
        <v>288</v>
      </c>
      <c r="F5648" s="126" t="s">
        <v>416</v>
      </c>
      <c r="G5648" s="126" t="s">
        <v>417</v>
      </c>
      <c r="H5648" s="126" t="s">
        <v>126</v>
      </c>
      <c r="I5648" s="126" t="s">
        <v>126</v>
      </c>
      <c r="J5648" s="126" t="s">
        <v>5826</v>
      </c>
      <c r="K5648" s="126" t="s">
        <v>747</v>
      </c>
      <c r="L5648" s="126" t="s">
        <v>5827</v>
      </c>
      <c r="M5648" s="130">
        <v>720.69</v>
      </c>
      <c r="O5648" s="126" t="s">
        <v>427</v>
      </c>
      <c r="P5648" s="130">
        <v>0</v>
      </c>
      <c r="S5648" s="130">
        <v>0</v>
      </c>
      <c r="V5648" s="130">
        <v>720.69</v>
      </c>
      <c r="X5648" s="126" t="s">
        <v>771</v>
      </c>
      <c r="Z5648" s="127"/>
      <c r="AA5648" s="128">
        <v>1</v>
      </c>
      <c r="AB5648" s="128">
        <v>12</v>
      </c>
      <c r="AD5648" s="126" t="s">
        <v>562</v>
      </c>
      <c r="AG5648" s="127"/>
      <c r="AI5648" s="127"/>
    </row>
    <row r="5649" spans="1:35" ht="14.85" customHeight="1">
      <c r="A5649" s="130">
        <v>5007564</v>
      </c>
      <c r="B5649" s="126" t="s">
        <v>10921</v>
      </c>
      <c r="C5649" s="126" t="s">
        <v>10922</v>
      </c>
      <c r="D5649" s="126" t="s">
        <v>10923</v>
      </c>
      <c r="E5649" s="126" t="s">
        <v>288</v>
      </c>
      <c r="F5649" s="126" t="s">
        <v>440</v>
      </c>
      <c r="G5649" s="126" t="s">
        <v>458</v>
      </c>
      <c r="H5649" s="126" t="s">
        <v>126</v>
      </c>
      <c r="I5649" s="126" t="s">
        <v>418</v>
      </c>
      <c r="J5649" s="126" t="s">
        <v>1645</v>
      </c>
      <c r="K5649" s="126" t="s">
        <v>613</v>
      </c>
      <c r="L5649" s="126" t="s">
        <v>1646</v>
      </c>
      <c r="M5649" s="130">
        <v>1482.62</v>
      </c>
      <c r="O5649" s="126" t="s">
        <v>445</v>
      </c>
      <c r="P5649" s="130">
        <v>0</v>
      </c>
      <c r="S5649" s="130">
        <v>0</v>
      </c>
      <c r="V5649" s="130">
        <v>1482.62</v>
      </c>
      <c r="X5649" s="126" t="s">
        <v>1647</v>
      </c>
      <c r="Z5649" s="127"/>
      <c r="AA5649" s="128">
        <v>60</v>
      </c>
      <c r="AB5649" s="128">
        <v>1</v>
      </c>
      <c r="AD5649" s="126" t="s">
        <v>562</v>
      </c>
      <c r="AG5649" s="127"/>
      <c r="AI5649" s="127"/>
    </row>
    <row r="5650" spans="1:35" ht="14.85" customHeight="1">
      <c r="A5650" s="130">
        <v>5007563</v>
      </c>
      <c r="B5650" s="126" t="s">
        <v>10924</v>
      </c>
      <c r="C5650" s="126" t="s">
        <v>10925</v>
      </c>
      <c r="D5650" s="126" t="s">
        <v>10926</v>
      </c>
      <c r="E5650" s="126" t="s">
        <v>288</v>
      </c>
      <c r="F5650" s="126" t="s">
        <v>440</v>
      </c>
      <c r="G5650" s="126" t="s">
        <v>458</v>
      </c>
      <c r="H5650" s="126" t="s">
        <v>126</v>
      </c>
      <c r="I5650" s="126" t="s">
        <v>418</v>
      </c>
      <c r="J5650" s="126" t="s">
        <v>1645</v>
      </c>
      <c r="K5650" s="126" t="s">
        <v>613</v>
      </c>
      <c r="L5650" s="126" t="s">
        <v>1646</v>
      </c>
      <c r="M5650" s="130">
        <v>1439.48</v>
      </c>
      <c r="O5650" s="126" t="s">
        <v>445</v>
      </c>
      <c r="P5650" s="130">
        <v>0</v>
      </c>
      <c r="S5650" s="130">
        <v>0</v>
      </c>
      <c r="V5650" s="130">
        <v>1439.48</v>
      </c>
      <c r="X5650" s="126" t="s">
        <v>4640</v>
      </c>
      <c r="Z5650" s="127"/>
      <c r="AA5650" s="128">
        <v>120</v>
      </c>
      <c r="AB5650" s="128">
        <v>1</v>
      </c>
      <c r="AD5650" s="126" t="s">
        <v>562</v>
      </c>
      <c r="AG5650" s="127"/>
      <c r="AI5650" s="127"/>
    </row>
    <row r="5651" spans="1:35" ht="14.85" customHeight="1">
      <c r="A5651" s="130">
        <v>5012520</v>
      </c>
      <c r="B5651" s="126" t="s">
        <v>413</v>
      </c>
      <c r="C5651" s="126" t="s">
        <v>2084</v>
      </c>
      <c r="D5651" s="126" t="s">
        <v>10927</v>
      </c>
      <c r="E5651" s="126" t="s">
        <v>288</v>
      </c>
      <c r="F5651" s="126" t="s">
        <v>522</v>
      </c>
      <c r="G5651" s="126" t="s">
        <v>788</v>
      </c>
      <c r="H5651" s="126" t="s">
        <v>524</v>
      </c>
      <c r="I5651" s="126" t="s">
        <v>418</v>
      </c>
      <c r="J5651" s="126" t="s">
        <v>1770</v>
      </c>
      <c r="K5651" s="126" t="s">
        <v>976</v>
      </c>
      <c r="L5651" s="126" t="s">
        <v>1771</v>
      </c>
      <c r="M5651" s="130">
        <v>1822.63</v>
      </c>
      <c r="N5651" s="126" t="s">
        <v>290</v>
      </c>
      <c r="O5651" s="126" t="s">
        <v>621</v>
      </c>
      <c r="P5651" s="130">
        <v>0</v>
      </c>
      <c r="S5651" s="130">
        <v>0</v>
      </c>
      <c r="V5651" s="130">
        <v>1822.63</v>
      </c>
      <c r="X5651" s="126" t="s">
        <v>729</v>
      </c>
      <c r="Z5651" s="127"/>
      <c r="AA5651" s="128"/>
      <c r="AB5651" s="128"/>
      <c r="AD5651" s="126" t="s">
        <v>2087</v>
      </c>
      <c r="AG5651" s="127"/>
      <c r="AI5651" s="127"/>
    </row>
    <row r="5652" spans="1:35" ht="14.85" customHeight="1">
      <c r="A5652" s="130">
        <v>5007791</v>
      </c>
      <c r="B5652" s="126" t="s">
        <v>10928</v>
      </c>
      <c r="C5652" s="126" t="s">
        <v>10929</v>
      </c>
      <c r="D5652" s="126" t="s">
        <v>10930</v>
      </c>
      <c r="E5652" s="126" t="s">
        <v>288</v>
      </c>
      <c r="F5652" s="126" t="s">
        <v>416</v>
      </c>
      <c r="G5652" s="126" t="s">
        <v>417</v>
      </c>
      <c r="H5652" s="126" t="s">
        <v>126</v>
      </c>
      <c r="I5652" s="126" t="s">
        <v>126</v>
      </c>
      <c r="J5652" s="126" t="s">
        <v>7039</v>
      </c>
      <c r="K5652" s="126" t="s">
        <v>7040</v>
      </c>
      <c r="L5652" s="126" t="s">
        <v>770</v>
      </c>
      <c r="M5652" s="130">
        <v>682.08</v>
      </c>
      <c r="O5652" s="126" t="s">
        <v>422</v>
      </c>
      <c r="P5652" s="130">
        <v>0</v>
      </c>
      <c r="S5652" s="130">
        <v>0</v>
      </c>
      <c r="V5652" s="130">
        <v>700.43</v>
      </c>
      <c r="X5652" s="126" t="s">
        <v>423</v>
      </c>
      <c r="Z5652" s="127"/>
      <c r="AA5652" s="128">
        <v>1</v>
      </c>
      <c r="AB5652" s="128">
        <v>12</v>
      </c>
      <c r="AD5652" s="126" t="s">
        <v>562</v>
      </c>
      <c r="AG5652" s="127"/>
      <c r="AI5652" s="127"/>
    </row>
    <row r="5653" spans="1:35" ht="14.85" customHeight="1">
      <c r="A5653" s="130">
        <v>5007789</v>
      </c>
      <c r="B5653" s="126" t="s">
        <v>10931</v>
      </c>
      <c r="C5653" s="126" t="s">
        <v>10932</v>
      </c>
      <c r="D5653" s="126" t="s">
        <v>10933</v>
      </c>
      <c r="E5653" s="126" t="s">
        <v>288</v>
      </c>
      <c r="F5653" s="126" t="s">
        <v>416</v>
      </c>
      <c r="G5653" s="126" t="s">
        <v>417</v>
      </c>
      <c r="H5653" s="126" t="s">
        <v>126</v>
      </c>
      <c r="I5653" s="126" t="s">
        <v>126</v>
      </c>
      <c r="J5653" s="126" t="s">
        <v>7039</v>
      </c>
      <c r="K5653" s="126" t="s">
        <v>7040</v>
      </c>
      <c r="L5653" s="126" t="s">
        <v>770</v>
      </c>
      <c r="M5653" s="130">
        <v>682.08</v>
      </c>
      <c r="O5653" s="126" t="s">
        <v>422</v>
      </c>
      <c r="P5653" s="130">
        <v>0</v>
      </c>
      <c r="S5653" s="130">
        <v>0</v>
      </c>
      <c r="V5653" s="130">
        <v>1489.2</v>
      </c>
      <c r="X5653" s="126" t="s">
        <v>423</v>
      </c>
      <c r="Z5653" s="127"/>
      <c r="AA5653" s="128">
        <v>1</v>
      </c>
      <c r="AB5653" s="128">
        <v>12</v>
      </c>
      <c r="AD5653" s="126" t="s">
        <v>562</v>
      </c>
      <c r="AG5653" s="127"/>
      <c r="AI5653" s="127"/>
    </row>
    <row r="5654" spans="1:35" ht="14.85" customHeight="1">
      <c r="A5654" s="130">
        <v>5007785</v>
      </c>
      <c r="B5654" s="126" t="s">
        <v>10934</v>
      </c>
      <c r="C5654" s="126" t="s">
        <v>10935</v>
      </c>
      <c r="D5654" s="126" t="s">
        <v>10936</v>
      </c>
      <c r="E5654" s="126" t="s">
        <v>288</v>
      </c>
      <c r="F5654" s="126" t="s">
        <v>416</v>
      </c>
      <c r="G5654" s="126" t="s">
        <v>417</v>
      </c>
      <c r="H5654" s="126" t="s">
        <v>126</v>
      </c>
      <c r="I5654" s="126" t="s">
        <v>126</v>
      </c>
      <c r="J5654" s="126" t="s">
        <v>7039</v>
      </c>
      <c r="K5654" s="126" t="s">
        <v>7040</v>
      </c>
      <c r="L5654" s="126" t="s">
        <v>770</v>
      </c>
      <c r="M5654" s="130">
        <v>1752.8</v>
      </c>
      <c r="O5654" s="126" t="s">
        <v>422</v>
      </c>
      <c r="P5654" s="130">
        <v>0</v>
      </c>
      <c r="S5654" s="130">
        <v>0</v>
      </c>
      <c r="V5654" s="130">
        <v>2176.91</v>
      </c>
      <c r="X5654" s="126" t="s">
        <v>500</v>
      </c>
      <c r="Z5654" s="127"/>
      <c r="AA5654" s="128">
        <v>1</v>
      </c>
      <c r="AB5654" s="128">
        <v>12</v>
      </c>
      <c r="AD5654" s="126" t="s">
        <v>562</v>
      </c>
      <c r="AG5654" s="127"/>
      <c r="AI5654" s="127"/>
    </row>
    <row r="5655" spans="1:35" ht="14.85" customHeight="1">
      <c r="A5655" s="130">
        <v>5007784</v>
      </c>
      <c r="B5655" s="126" t="s">
        <v>10937</v>
      </c>
      <c r="C5655" s="126" t="s">
        <v>10938</v>
      </c>
      <c r="D5655" s="126" t="s">
        <v>10939</v>
      </c>
      <c r="E5655" s="126" t="s">
        <v>288</v>
      </c>
      <c r="F5655" s="126" t="s">
        <v>522</v>
      </c>
      <c r="G5655" s="126" t="s">
        <v>4809</v>
      </c>
      <c r="H5655" s="126" t="s">
        <v>524</v>
      </c>
      <c r="I5655" s="126" t="s">
        <v>126</v>
      </c>
      <c r="J5655" s="126" t="s">
        <v>6874</v>
      </c>
      <c r="K5655" s="126" t="s">
        <v>747</v>
      </c>
      <c r="L5655" s="126" t="s">
        <v>6875</v>
      </c>
      <c r="M5655" s="130">
        <v>16.39</v>
      </c>
      <c r="O5655" s="126" t="s">
        <v>528</v>
      </c>
      <c r="P5655" s="130">
        <v>0</v>
      </c>
      <c r="S5655" s="130">
        <v>0</v>
      </c>
      <c r="V5655" s="130">
        <v>16.39</v>
      </c>
      <c r="X5655" s="126" t="s">
        <v>3250</v>
      </c>
      <c r="Z5655" s="127"/>
      <c r="AA5655" s="128"/>
      <c r="AB5655" s="128"/>
      <c r="AD5655" s="126" t="s">
        <v>562</v>
      </c>
      <c r="AG5655" s="127"/>
      <c r="AI5655" s="127"/>
    </row>
    <row r="5656" spans="1:35" ht="14.85" customHeight="1">
      <c r="A5656" s="130">
        <v>5007783</v>
      </c>
      <c r="B5656" s="126" t="s">
        <v>10940</v>
      </c>
      <c r="C5656" s="126" t="s">
        <v>10938</v>
      </c>
      <c r="D5656" s="126" t="s">
        <v>10941</v>
      </c>
      <c r="E5656" s="126" t="s">
        <v>288</v>
      </c>
      <c r="F5656" s="126" t="s">
        <v>522</v>
      </c>
      <c r="G5656" s="126" t="s">
        <v>1504</v>
      </c>
      <c r="H5656" s="126" t="s">
        <v>524</v>
      </c>
      <c r="I5656" s="126" t="s">
        <v>126</v>
      </c>
      <c r="J5656" s="126" t="s">
        <v>6874</v>
      </c>
      <c r="K5656" s="126" t="s">
        <v>747</v>
      </c>
      <c r="L5656" s="126" t="s">
        <v>6875</v>
      </c>
      <c r="M5656" s="130">
        <v>13.62</v>
      </c>
      <c r="O5656" s="126" t="s">
        <v>528</v>
      </c>
      <c r="P5656" s="130">
        <v>0</v>
      </c>
      <c r="S5656" s="130">
        <v>0</v>
      </c>
      <c r="V5656" s="130">
        <v>13.62</v>
      </c>
      <c r="X5656" s="126" t="s">
        <v>3250</v>
      </c>
      <c r="Z5656" s="127"/>
      <c r="AA5656" s="128"/>
      <c r="AB5656" s="128"/>
      <c r="AD5656" s="126" t="s">
        <v>562</v>
      </c>
      <c r="AG5656" s="127"/>
      <c r="AI5656" s="127"/>
    </row>
    <row r="5657" spans="1:35" ht="14.85" customHeight="1">
      <c r="A5657" s="130">
        <v>5007782</v>
      </c>
      <c r="B5657" s="126" t="s">
        <v>10942</v>
      </c>
      <c r="C5657" s="126" t="s">
        <v>10943</v>
      </c>
      <c r="D5657" s="126" t="s">
        <v>10944</v>
      </c>
      <c r="E5657" s="126" t="s">
        <v>288</v>
      </c>
      <c r="F5657" s="126" t="s">
        <v>416</v>
      </c>
      <c r="G5657" s="126" t="s">
        <v>417</v>
      </c>
      <c r="H5657" s="126" t="s">
        <v>126</v>
      </c>
      <c r="I5657" s="126" t="s">
        <v>126</v>
      </c>
      <c r="J5657" s="126" t="s">
        <v>7039</v>
      </c>
      <c r="K5657" s="126" t="s">
        <v>7040</v>
      </c>
      <c r="L5657" s="126" t="s">
        <v>770</v>
      </c>
      <c r="M5657" s="130">
        <v>682.08</v>
      </c>
      <c r="O5657" s="126" t="s">
        <v>422</v>
      </c>
      <c r="P5657" s="130">
        <v>0</v>
      </c>
      <c r="S5657" s="130">
        <v>0</v>
      </c>
      <c r="V5657" s="130">
        <v>2279.9499999999998</v>
      </c>
      <c r="X5657" s="126" t="s">
        <v>423</v>
      </c>
      <c r="Z5657" s="127"/>
      <c r="AA5657" s="128">
        <v>1</v>
      </c>
      <c r="AB5657" s="128">
        <v>12</v>
      </c>
      <c r="AD5657" s="126" t="s">
        <v>562</v>
      </c>
      <c r="AG5657" s="127"/>
      <c r="AI5657" s="127"/>
    </row>
    <row r="5658" spans="1:35" ht="14.85" customHeight="1">
      <c r="A5658" s="130">
        <v>5007781</v>
      </c>
      <c r="B5658" s="126" t="s">
        <v>10945</v>
      </c>
      <c r="C5658" s="126" t="s">
        <v>10946</v>
      </c>
      <c r="D5658" s="126" t="s">
        <v>10947</v>
      </c>
      <c r="E5658" s="126" t="s">
        <v>288</v>
      </c>
      <c r="F5658" s="126" t="s">
        <v>491</v>
      </c>
      <c r="G5658" s="126" t="s">
        <v>417</v>
      </c>
      <c r="H5658" s="126" t="s">
        <v>126</v>
      </c>
      <c r="I5658" s="126" t="s">
        <v>126</v>
      </c>
      <c r="J5658" s="126" t="s">
        <v>10948</v>
      </c>
      <c r="K5658" s="126" t="s">
        <v>1606</v>
      </c>
      <c r="L5658" s="126" t="s">
        <v>421</v>
      </c>
      <c r="M5658" s="130">
        <v>919.53</v>
      </c>
      <c r="O5658" s="126" t="s">
        <v>1081</v>
      </c>
      <c r="P5658" s="130">
        <v>0</v>
      </c>
      <c r="S5658" s="130">
        <v>0</v>
      </c>
      <c r="V5658" s="130">
        <v>919.53</v>
      </c>
      <c r="X5658" s="126" t="s">
        <v>1082</v>
      </c>
      <c r="Z5658" s="127"/>
      <c r="AA5658" s="128">
        <v>1</v>
      </c>
      <c r="AB5658" s="128">
        <v>36</v>
      </c>
      <c r="AD5658" s="126" t="s">
        <v>562</v>
      </c>
      <c r="AG5658" s="127"/>
      <c r="AI5658" s="127"/>
    </row>
    <row r="5659" spans="1:35" ht="14.85" customHeight="1">
      <c r="A5659" s="130">
        <v>5007780</v>
      </c>
      <c r="B5659" s="126" t="s">
        <v>10949</v>
      </c>
      <c r="C5659" s="126" t="s">
        <v>10938</v>
      </c>
      <c r="D5659" s="126" t="s">
        <v>10950</v>
      </c>
      <c r="E5659" s="126" t="s">
        <v>288</v>
      </c>
      <c r="F5659" s="126" t="s">
        <v>522</v>
      </c>
      <c r="G5659" s="126" t="s">
        <v>4046</v>
      </c>
      <c r="H5659" s="126" t="s">
        <v>524</v>
      </c>
      <c r="I5659" s="126" t="s">
        <v>126</v>
      </c>
      <c r="J5659" s="126" t="s">
        <v>6874</v>
      </c>
      <c r="K5659" s="126" t="s">
        <v>747</v>
      </c>
      <c r="L5659" s="126" t="s">
        <v>6875</v>
      </c>
      <c r="M5659" s="130">
        <v>11.01</v>
      </c>
      <c r="O5659" s="126" t="s">
        <v>528</v>
      </c>
      <c r="P5659" s="130">
        <v>0</v>
      </c>
      <c r="S5659" s="130">
        <v>0</v>
      </c>
      <c r="V5659" s="130">
        <v>11.01</v>
      </c>
      <c r="X5659" s="126" t="s">
        <v>3250</v>
      </c>
      <c r="Z5659" s="127"/>
      <c r="AA5659" s="128"/>
      <c r="AB5659" s="128"/>
      <c r="AD5659" s="126" t="s">
        <v>562</v>
      </c>
      <c r="AG5659" s="127"/>
      <c r="AI5659" s="127"/>
    </row>
    <row r="5660" spans="1:35" ht="14.85" customHeight="1">
      <c r="A5660" s="130">
        <v>5007779</v>
      </c>
      <c r="B5660" s="126" t="s">
        <v>10951</v>
      </c>
      <c r="C5660" s="126" t="s">
        <v>10946</v>
      </c>
      <c r="D5660" s="126" t="s">
        <v>10952</v>
      </c>
      <c r="E5660" s="126" t="s">
        <v>288</v>
      </c>
      <c r="F5660" s="126" t="s">
        <v>491</v>
      </c>
      <c r="G5660" s="126" t="s">
        <v>417</v>
      </c>
      <c r="H5660" s="126" t="s">
        <v>126</v>
      </c>
      <c r="I5660" s="126" t="s">
        <v>126</v>
      </c>
      <c r="J5660" s="126" t="s">
        <v>10948</v>
      </c>
      <c r="K5660" s="126" t="s">
        <v>1606</v>
      </c>
      <c r="L5660" s="126" t="s">
        <v>421</v>
      </c>
      <c r="M5660" s="130">
        <v>925.12</v>
      </c>
      <c r="O5660" s="126" t="s">
        <v>1081</v>
      </c>
      <c r="P5660" s="130">
        <v>0</v>
      </c>
      <c r="S5660" s="130">
        <v>0</v>
      </c>
      <c r="V5660" s="130">
        <v>925.12</v>
      </c>
      <c r="X5660" s="126" t="s">
        <v>1082</v>
      </c>
      <c r="Z5660" s="127"/>
      <c r="AA5660" s="128">
        <v>1</v>
      </c>
      <c r="AB5660" s="128">
        <v>36</v>
      </c>
      <c r="AD5660" s="126" t="s">
        <v>562</v>
      </c>
      <c r="AG5660" s="127"/>
      <c r="AI5660" s="127"/>
    </row>
    <row r="5661" spans="1:35" ht="14.85" customHeight="1">
      <c r="A5661" s="130">
        <v>5007778</v>
      </c>
      <c r="B5661" s="126" t="s">
        <v>10953</v>
      </c>
      <c r="C5661" s="126" t="s">
        <v>10938</v>
      </c>
      <c r="D5661" s="126" t="s">
        <v>10954</v>
      </c>
      <c r="E5661" s="126" t="s">
        <v>288</v>
      </c>
      <c r="F5661" s="126" t="s">
        <v>522</v>
      </c>
      <c r="G5661" s="126" t="s">
        <v>1967</v>
      </c>
      <c r="H5661" s="126" t="s">
        <v>524</v>
      </c>
      <c r="I5661" s="126" t="s">
        <v>126</v>
      </c>
      <c r="J5661" s="126" t="s">
        <v>6874</v>
      </c>
      <c r="K5661" s="126" t="s">
        <v>747</v>
      </c>
      <c r="L5661" s="126" t="s">
        <v>6875</v>
      </c>
      <c r="M5661" s="130">
        <v>8.42</v>
      </c>
      <c r="O5661" s="126" t="s">
        <v>528</v>
      </c>
      <c r="P5661" s="130">
        <v>0</v>
      </c>
      <c r="S5661" s="130">
        <v>0</v>
      </c>
      <c r="V5661" s="130">
        <v>8.42</v>
      </c>
      <c r="X5661" s="126" t="s">
        <v>3250</v>
      </c>
      <c r="Z5661" s="127"/>
      <c r="AA5661" s="128"/>
      <c r="AB5661" s="128"/>
      <c r="AD5661" s="126" t="s">
        <v>562</v>
      </c>
      <c r="AG5661" s="127"/>
      <c r="AI5661" s="127"/>
    </row>
    <row r="5662" spans="1:35" ht="14.85" customHeight="1">
      <c r="A5662" s="130">
        <v>5007777</v>
      </c>
      <c r="B5662" s="126" t="s">
        <v>10955</v>
      </c>
      <c r="C5662" s="126" t="s">
        <v>10956</v>
      </c>
      <c r="D5662" s="126" t="s">
        <v>10957</v>
      </c>
      <c r="E5662" s="126" t="s">
        <v>288</v>
      </c>
      <c r="F5662" s="126" t="s">
        <v>416</v>
      </c>
      <c r="G5662" s="126" t="s">
        <v>417</v>
      </c>
      <c r="H5662" s="126" t="s">
        <v>126</v>
      </c>
      <c r="I5662" s="126" t="s">
        <v>126</v>
      </c>
      <c r="J5662" s="126" t="s">
        <v>7039</v>
      </c>
      <c r="K5662" s="126" t="s">
        <v>7040</v>
      </c>
      <c r="L5662" s="126" t="s">
        <v>770</v>
      </c>
      <c r="M5662" s="130">
        <v>682.08</v>
      </c>
      <c r="O5662" s="126" t="s">
        <v>422</v>
      </c>
      <c r="P5662" s="130">
        <v>0</v>
      </c>
      <c r="S5662" s="130">
        <v>0</v>
      </c>
      <c r="V5662" s="130">
        <v>744.43</v>
      </c>
      <c r="X5662" s="126" t="s">
        <v>423</v>
      </c>
      <c r="Z5662" s="127"/>
      <c r="AA5662" s="128">
        <v>1</v>
      </c>
      <c r="AB5662" s="128">
        <v>12</v>
      </c>
      <c r="AD5662" s="126" t="s">
        <v>562</v>
      </c>
      <c r="AG5662" s="127"/>
      <c r="AI5662" s="127"/>
    </row>
    <row r="5663" spans="1:35" ht="14.85" customHeight="1">
      <c r="A5663" s="130">
        <v>5007776</v>
      </c>
      <c r="B5663" s="126" t="s">
        <v>10958</v>
      </c>
      <c r="C5663" s="126" t="s">
        <v>10938</v>
      </c>
      <c r="D5663" s="126" t="s">
        <v>10959</v>
      </c>
      <c r="E5663" s="126" t="s">
        <v>288</v>
      </c>
      <c r="F5663" s="126" t="s">
        <v>522</v>
      </c>
      <c r="G5663" s="126" t="s">
        <v>604</v>
      </c>
      <c r="H5663" s="126" t="s">
        <v>524</v>
      </c>
      <c r="I5663" s="126" t="s">
        <v>126</v>
      </c>
      <c r="J5663" s="126" t="s">
        <v>6874</v>
      </c>
      <c r="K5663" s="126" t="s">
        <v>747</v>
      </c>
      <c r="L5663" s="126" t="s">
        <v>6875</v>
      </c>
      <c r="M5663" s="130">
        <v>6.49</v>
      </c>
      <c r="O5663" s="126" t="s">
        <v>528</v>
      </c>
      <c r="P5663" s="130">
        <v>0</v>
      </c>
      <c r="S5663" s="130">
        <v>0</v>
      </c>
      <c r="V5663" s="130">
        <v>6.49</v>
      </c>
      <c r="X5663" s="126" t="s">
        <v>3250</v>
      </c>
      <c r="Z5663" s="127"/>
      <c r="AA5663" s="128"/>
      <c r="AB5663" s="128"/>
      <c r="AD5663" s="126" t="s">
        <v>562</v>
      </c>
      <c r="AG5663" s="127"/>
      <c r="AI5663" s="127"/>
    </row>
    <row r="5664" spans="1:35" ht="14.85" customHeight="1">
      <c r="A5664" s="130">
        <v>5007775</v>
      </c>
      <c r="B5664" s="126" t="s">
        <v>10960</v>
      </c>
      <c r="C5664" s="126" t="s">
        <v>10961</v>
      </c>
      <c r="D5664" s="126" t="s">
        <v>10962</v>
      </c>
      <c r="E5664" s="126" t="s">
        <v>288</v>
      </c>
      <c r="F5664" s="126" t="s">
        <v>532</v>
      </c>
      <c r="G5664" s="126" t="s">
        <v>604</v>
      </c>
      <c r="H5664" s="126" t="s">
        <v>126</v>
      </c>
      <c r="I5664" s="126" t="s">
        <v>418</v>
      </c>
      <c r="J5664" s="126" t="s">
        <v>10963</v>
      </c>
      <c r="K5664" s="126" t="s">
        <v>628</v>
      </c>
      <c r="L5664" s="126" t="s">
        <v>10964</v>
      </c>
      <c r="M5664" s="130">
        <v>190.4</v>
      </c>
      <c r="O5664" s="126" t="s">
        <v>537</v>
      </c>
      <c r="P5664" s="130">
        <v>0</v>
      </c>
      <c r="S5664" s="130">
        <v>0</v>
      </c>
      <c r="V5664" s="130">
        <v>190.4</v>
      </c>
      <c r="X5664" s="126" t="s">
        <v>1723</v>
      </c>
      <c r="Z5664" s="127"/>
      <c r="AA5664" s="128">
        <v>500</v>
      </c>
      <c r="AB5664" s="128">
        <v>12</v>
      </c>
      <c r="AD5664" s="126" t="s">
        <v>562</v>
      </c>
      <c r="AG5664" s="127"/>
      <c r="AI5664" s="127"/>
    </row>
    <row r="5665" spans="1:35" ht="14.85" customHeight="1">
      <c r="A5665" s="130">
        <v>5007774</v>
      </c>
      <c r="B5665" s="126" t="s">
        <v>10965</v>
      </c>
      <c r="C5665" s="126" t="s">
        <v>10938</v>
      </c>
      <c r="D5665" s="126" t="s">
        <v>10966</v>
      </c>
      <c r="E5665" s="126" t="s">
        <v>288</v>
      </c>
      <c r="F5665" s="126" t="s">
        <v>522</v>
      </c>
      <c r="G5665" s="126" t="s">
        <v>2738</v>
      </c>
      <c r="H5665" s="126" t="s">
        <v>524</v>
      </c>
      <c r="I5665" s="126" t="s">
        <v>126</v>
      </c>
      <c r="J5665" s="126" t="s">
        <v>6874</v>
      </c>
      <c r="K5665" s="126" t="s">
        <v>747</v>
      </c>
      <c r="L5665" s="126" t="s">
        <v>6875</v>
      </c>
      <c r="M5665" s="130">
        <v>3.19</v>
      </c>
      <c r="O5665" s="126" t="s">
        <v>528</v>
      </c>
      <c r="P5665" s="130">
        <v>0</v>
      </c>
      <c r="S5665" s="130">
        <v>0</v>
      </c>
      <c r="V5665" s="130">
        <v>3.19</v>
      </c>
      <c r="X5665" s="126" t="s">
        <v>8815</v>
      </c>
      <c r="Z5665" s="127"/>
      <c r="AA5665" s="128"/>
      <c r="AB5665" s="128"/>
      <c r="AD5665" s="126" t="s">
        <v>562</v>
      </c>
      <c r="AG5665" s="127"/>
      <c r="AI5665" s="127"/>
    </row>
    <row r="5666" spans="1:35" ht="14.85" customHeight="1">
      <c r="A5666" s="130">
        <v>5007773</v>
      </c>
      <c r="B5666" s="126" t="s">
        <v>10967</v>
      </c>
      <c r="C5666" s="126" t="s">
        <v>10968</v>
      </c>
      <c r="D5666" s="126" t="s">
        <v>10969</v>
      </c>
      <c r="E5666" s="126" t="s">
        <v>288</v>
      </c>
      <c r="F5666" s="126" t="s">
        <v>416</v>
      </c>
      <c r="G5666" s="126" t="s">
        <v>417</v>
      </c>
      <c r="H5666" s="126" t="s">
        <v>126</v>
      </c>
      <c r="I5666" s="126" t="s">
        <v>126</v>
      </c>
      <c r="J5666" s="126" t="s">
        <v>7039</v>
      </c>
      <c r="K5666" s="126" t="s">
        <v>7040</v>
      </c>
      <c r="L5666" s="126" t="s">
        <v>770</v>
      </c>
      <c r="M5666" s="130">
        <v>682.08</v>
      </c>
      <c r="O5666" s="126" t="s">
        <v>422</v>
      </c>
      <c r="P5666" s="130">
        <v>0</v>
      </c>
      <c r="S5666" s="130">
        <v>0</v>
      </c>
      <c r="V5666" s="130">
        <v>682.08</v>
      </c>
      <c r="X5666" s="126" t="s">
        <v>423</v>
      </c>
      <c r="Z5666" s="127"/>
      <c r="AA5666" s="128">
        <v>1</v>
      </c>
      <c r="AB5666" s="128">
        <v>12</v>
      </c>
      <c r="AD5666" s="126" t="s">
        <v>562</v>
      </c>
      <c r="AG5666" s="127"/>
      <c r="AI5666" s="127"/>
    </row>
    <row r="5667" spans="1:35" ht="14.85" customHeight="1">
      <c r="A5667" s="130">
        <v>5007772</v>
      </c>
      <c r="B5667" s="126" t="s">
        <v>10970</v>
      </c>
      <c r="C5667" s="126" t="s">
        <v>10971</v>
      </c>
      <c r="D5667" s="126" t="s">
        <v>10972</v>
      </c>
      <c r="E5667" s="126" t="s">
        <v>288</v>
      </c>
      <c r="F5667" s="126" t="s">
        <v>416</v>
      </c>
      <c r="G5667" s="126" t="s">
        <v>417</v>
      </c>
      <c r="H5667" s="126" t="s">
        <v>126</v>
      </c>
      <c r="I5667" s="126" t="s">
        <v>126</v>
      </c>
      <c r="J5667" s="126" t="s">
        <v>7039</v>
      </c>
      <c r="K5667" s="126" t="s">
        <v>7040</v>
      </c>
      <c r="L5667" s="126" t="s">
        <v>770</v>
      </c>
      <c r="M5667" s="130">
        <v>682.08</v>
      </c>
      <c r="O5667" s="126" t="s">
        <v>422</v>
      </c>
      <c r="P5667" s="130">
        <v>0</v>
      </c>
      <c r="S5667" s="130">
        <v>0</v>
      </c>
      <c r="V5667" s="130">
        <v>682.08</v>
      </c>
      <c r="X5667" s="126" t="s">
        <v>423</v>
      </c>
      <c r="Z5667" s="127"/>
      <c r="AA5667" s="128">
        <v>1</v>
      </c>
      <c r="AB5667" s="128">
        <v>12</v>
      </c>
      <c r="AD5667" s="126" t="s">
        <v>562</v>
      </c>
      <c r="AG5667" s="127"/>
      <c r="AI5667" s="127"/>
    </row>
    <row r="5668" spans="1:35" ht="14.85" customHeight="1">
      <c r="A5668" s="130">
        <v>5007771</v>
      </c>
      <c r="B5668" s="126" t="s">
        <v>10973</v>
      </c>
      <c r="C5668" s="126" t="s">
        <v>10961</v>
      </c>
      <c r="D5668" s="126" t="s">
        <v>10974</v>
      </c>
      <c r="E5668" s="126" t="s">
        <v>288</v>
      </c>
      <c r="F5668" s="126" t="s">
        <v>532</v>
      </c>
      <c r="G5668" s="126" t="s">
        <v>604</v>
      </c>
      <c r="H5668" s="126" t="s">
        <v>126</v>
      </c>
      <c r="I5668" s="126" t="s">
        <v>418</v>
      </c>
      <c r="J5668" s="126" t="s">
        <v>10963</v>
      </c>
      <c r="K5668" s="126" t="s">
        <v>628</v>
      </c>
      <c r="L5668" s="126" t="s">
        <v>10964</v>
      </c>
      <c r="M5668" s="130">
        <v>190.4</v>
      </c>
      <c r="O5668" s="126" t="s">
        <v>537</v>
      </c>
      <c r="P5668" s="130">
        <v>0</v>
      </c>
      <c r="S5668" s="130">
        <v>0</v>
      </c>
      <c r="V5668" s="130">
        <v>190.4</v>
      </c>
      <c r="X5668" s="126" t="s">
        <v>1723</v>
      </c>
      <c r="Z5668" s="127"/>
      <c r="AA5668" s="128">
        <v>500</v>
      </c>
      <c r="AB5668" s="128">
        <v>12</v>
      </c>
      <c r="AD5668" s="126" t="s">
        <v>562</v>
      </c>
      <c r="AG5668" s="127"/>
      <c r="AI5668" s="127"/>
    </row>
    <row r="5669" spans="1:35" ht="14.85" customHeight="1">
      <c r="A5669" s="130">
        <v>5007770</v>
      </c>
      <c r="B5669" s="126" t="s">
        <v>10975</v>
      </c>
      <c r="C5669" s="126" t="s">
        <v>6298</v>
      </c>
      <c r="D5669" s="126" t="s">
        <v>10976</v>
      </c>
      <c r="E5669" s="126" t="s">
        <v>288</v>
      </c>
      <c r="F5669" s="126" t="s">
        <v>522</v>
      </c>
      <c r="G5669" s="126" t="s">
        <v>783</v>
      </c>
      <c r="H5669" s="126" t="s">
        <v>524</v>
      </c>
      <c r="I5669" s="126" t="s">
        <v>126</v>
      </c>
      <c r="J5669" s="126" t="s">
        <v>6874</v>
      </c>
      <c r="K5669" s="126" t="s">
        <v>747</v>
      </c>
      <c r="L5669" s="126" t="s">
        <v>6875</v>
      </c>
      <c r="M5669" s="130">
        <v>12.81</v>
      </c>
      <c r="O5669" s="126" t="s">
        <v>528</v>
      </c>
      <c r="P5669" s="130">
        <v>0</v>
      </c>
      <c r="S5669" s="130">
        <v>0</v>
      </c>
      <c r="V5669" s="130">
        <v>12.81</v>
      </c>
      <c r="X5669" s="126" t="s">
        <v>6301</v>
      </c>
      <c r="Z5669" s="127"/>
      <c r="AA5669" s="128"/>
      <c r="AB5669" s="128"/>
      <c r="AD5669" s="126" t="s">
        <v>562</v>
      </c>
      <c r="AG5669" s="127"/>
      <c r="AI5669" s="127"/>
    </row>
    <row r="5670" spans="1:35" ht="14.85" customHeight="1">
      <c r="A5670" s="130">
        <v>5009405</v>
      </c>
      <c r="B5670" s="126" t="s">
        <v>10977</v>
      </c>
      <c r="C5670" s="126" t="s">
        <v>842</v>
      </c>
      <c r="D5670" s="126" t="s">
        <v>10978</v>
      </c>
      <c r="E5670" s="126" t="s">
        <v>288</v>
      </c>
      <c r="F5670" s="126" t="s">
        <v>491</v>
      </c>
      <c r="G5670" s="126" t="s">
        <v>417</v>
      </c>
      <c r="H5670" s="126" t="s">
        <v>126</v>
      </c>
      <c r="I5670" s="126" t="s">
        <v>126</v>
      </c>
      <c r="J5670" s="126" t="s">
        <v>503</v>
      </c>
      <c r="K5670" s="126" t="s">
        <v>504</v>
      </c>
      <c r="L5670" s="126" t="s">
        <v>505</v>
      </c>
      <c r="M5670" s="130">
        <v>2111.39</v>
      </c>
      <c r="N5670" s="126" t="s">
        <v>290</v>
      </c>
      <c r="O5670" s="126" t="s">
        <v>1311</v>
      </c>
      <c r="P5670" s="130">
        <v>0</v>
      </c>
      <c r="S5670" s="130">
        <v>0</v>
      </c>
      <c r="V5670" s="130">
        <v>2345.9899999999998</v>
      </c>
      <c r="X5670" s="126" t="s">
        <v>1312</v>
      </c>
      <c r="Y5670" s="126" t="s">
        <v>517</v>
      </c>
      <c r="Z5670" s="127" t="s">
        <v>309</v>
      </c>
      <c r="AA5670" s="128">
        <v>1</v>
      </c>
      <c r="AB5670" s="128">
        <v>60</v>
      </c>
      <c r="AD5670" s="126" t="s">
        <v>562</v>
      </c>
      <c r="AG5670" s="127"/>
      <c r="AI5670" s="127"/>
    </row>
    <row r="5671" spans="1:35" ht="14.85" customHeight="1">
      <c r="A5671" s="130">
        <v>5009403</v>
      </c>
      <c r="B5671" s="126" t="s">
        <v>10979</v>
      </c>
      <c r="C5671" s="126" t="s">
        <v>842</v>
      </c>
      <c r="D5671" s="126" t="s">
        <v>4093</v>
      </c>
      <c r="E5671" s="126" t="s">
        <v>288</v>
      </c>
      <c r="F5671" s="126" t="s">
        <v>491</v>
      </c>
      <c r="G5671" s="126" t="s">
        <v>417</v>
      </c>
      <c r="H5671" s="126" t="s">
        <v>126</v>
      </c>
      <c r="I5671" s="126" t="s">
        <v>308</v>
      </c>
      <c r="J5671" s="126" t="s">
        <v>503</v>
      </c>
      <c r="K5671" s="126" t="s">
        <v>504</v>
      </c>
      <c r="L5671" s="126" t="s">
        <v>505</v>
      </c>
      <c r="M5671" s="130">
        <v>3186.9</v>
      </c>
      <c r="N5671" s="126" t="s">
        <v>290</v>
      </c>
      <c r="O5671" s="126" t="s">
        <v>1311</v>
      </c>
      <c r="P5671" s="130">
        <v>0</v>
      </c>
      <c r="S5671" s="130">
        <v>0</v>
      </c>
      <c r="V5671" s="130">
        <v>3541</v>
      </c>
      <c r="X5671" s="126" t="s">
        <v>1312</v>
      </c>
      <c r="Y5671" s="126" t="s">
        <v>517</v>
      </c>
      <c r="Z5671" s="127" t="s">
        <v>309</v>
      </c>
      <c r="AA5671" s="128">
        <v>1</v>
      </c>
      <c r="AB5671" s="128">
        <v>60</v>
      </c>
      <c r="AD5671" s="126" t="s">
        <v>562</v>
      </c>
      <c r="AG5671" s="127"/>
      <c r="AI5671" s="127"/>
    </row>
    <row r="5672" spans="1:35" ht="14.85" customHeight="1">
      <c r="A5672" s="130">
        <v>5009402</v>
      </c>
      <c r="B5672" s="126" t="s">
        <v>10980</v>
      </c>
      <c r="C5672" s="126" t="s">
        <v>842</v>
      </c>
      <c r="D5672" s="126" t="s">
        <v>10088</v>
      </c>
      <c r="E5672" s="126" t="s">
        <v>288</v>
      </c>
      <c r="F5672" s="126" t="s">
        <v>491</v>
      </c>
      <c r="G5672" s="126" t="s">
        <v>417</v>
      </c>
      <c r="H5672" s="126" t="s">
        <v>126</v>
      </c>
      <c r="I5672" s="126" t="s">
        <v>126</v>
      </c>
      <c r="J5672" s="126" t="s">
        <v>503</v>
      </c>
      <c r="K5672" s="126" t="s">
        <v>504</v>
      </c>
      <c r="L5672" s="126" t="s">
        <v>505</v>
      </c>
      <c r="M5672" s="130">
        <v>3287.7</v>
      </c>
      <c r="N5672" s="126" t="s">
        <v>290</v>
      </c>
      <c r="O5672" s="126" t="s">
        <v>1311</v>
      </c>
      <c r="P5672" s="130">
        <v>0</v>
      </c>
      <c r="S5672" s="130">
        <v>0</v>
      </c>
      <c r="V5672" s="130">
        <v>3653</v>
      </c>
      <c r="X5672" s="126" t="s">
        <v>1312</v>
      </c>
      <c r="Y5672" s="126" t="s">
        <v>517</v>
      </c>
      <c r="Z5672" s="127" t="s">
        <v>309</v>
      </c>
      <c r="AA5672" s="128">
        <v>1</v>
      </c>
      <c r="AB5672" s="128">
        <v>60</v>
      </c>
      <c r="AD5672" s="126" t="s">
        <v>562</v>
      </c>
      <c r="AG5672" s="127"/>
      <c r="AI5672" s="127"/>
    </row>
    <row r="5673" spans="1:35" ht="14.85" customHeight="1">
      <c r="A5673" s="130">
        <v>5009399</v>
      </c>
      <c r="B5673" s="126" t="s">
        <v>413</v>
      </c>
      <c r="C5673" s="126" t="s">
        <v>1100</v>
      </c>
      <c r="D5673" s="126" t="s">
        <v>10981</v>
      </c>
      <c r="E5673" s="126" t="s">
        <v>288</v>
      </c>
      <c r="F5673" s="126" t="s">
        <v>522</v>
      </c>
      <c r="G5673" s="126" t="s">
        <v>523</v>
      </c>
      <c r="H5673" s="126" t="s">
        <v>524</v>
      </c>
      <c r="I5673" s="126" t="s">
        <v>418</v>
      </c>
      <c r="J5673" s="126" t="s">
        <v>1103</v>
      </c>
      <c r="K5673" s="126" t="s">
        <v>1104</v>
      </c>
      <c r="L5673" s="126" t="s">
        <v>1105</v>
      </c>
      <c r="M5673" s="130">
        <v>777.08</v>
      </c>
      <c r="N5673" s="126" t="s">
        <v>290</v>
      </c>
      <c r="O5673" s="126" t="s">
        <v>528</v>
      </c>
      <c r="P5673" s="130">
        <v>0</v>
      </c>
      <c r="S5673" s="130">
        <v>0</v>
      </c>
      <c r="V5673" s="130">
        <v>777.08</v>
      </c>
      <c r="X5673" s="126" t="s">
        <v>1106</v>
      </c>
      <c r="Z5673" s="127"/>
      <c r="AA5673" s="128"/>
      <c r="AB5673" s="128"/>
      <c r="AD5673" s="126" t="s">
        <v>1801</v>
      </c>
      <c r="AG5673" s="127"/>
      <c r="AI5673" s="127"/>
    </row>
    <row r="5674" spans="1:35" ht="14.85" customHeight="1">
      <c r="A5674" s="130">
        <v>5009397</v>
      </c>
      <c r="B5674" s="126" t="s">
        <v>10982</v>
      </c>
      <c r="C5674" s="126" t="s">
        <v>10983</v>
      </c>
      <c r="D5674" s="126" t="s">
        <v>10984</v>
      </c>
      <c r="E5674" s="126" t="s">
        <v>288</v>
      </c>
      <c r="F5674" s="126" t="s">
        <v>591</v>
      </c>
      <c r="G5674" s="126" t="s">
        <v>312</v>
      </c>
      <c r="H5674" s="126" t="s">
        <v>126</v>
      </c>
      <c r="I5674" s="126" t="s">
        <v>418</v>
      </c>
      <c r="J5674" s="126" t="s">
        <v>665</v>
      </c>
      <c r="K5674" s="126" t="s">
        <v>613</v>
      </c>
      <c r="L5674" s="126" t="s">
        <v>666</v>
      </c>
      <c r="M5674" s="130">
        <v>728</v>
      </c>
      <c r="O5674" s="126" t="s">
        <v>667</v>
      </c>
      <c r="P5674" s="130">
        <v>0</v>
      </c>
      <c r="S5674" s="130">
        <v>0</v>
      </c>
      <c r="V5674" s="130">
        <v>2352.4699999999998</v>
      </c>
      <c r="X5674" s="126" t="s">
        <v>4090</v>
      </c>
      <c r="Z5674" s="127"/>
      <c r="AA5674" s="128">
        <v>30</v>
      </c>
      <c r="AB5674" s="128">
        <v>1</v>
      </c>
      <c r="AD5674" s="126" t="s">
        <v>562</v>
      </c>
      <c r="AG5674" s="127"/>
      <c r="AI5674" s="127"/>
    </row>
    <row r="5675" spans="1:35" ht="14.85" customHeight="1">
      <c r="A5675" s="130">
        <v>5009396</v>
      </c>
      <c r="B5675" s="126" t="s">
        <v>10985</v>
      </c>
      <c r="C5675" s="126" t="s">
        <v>842</v>
      </c>
      <c r="D5675" s="126" t="s">
        <v>10986</v>
      </c>
      <c r="E5675" s="126" t="s">
        <v>288</v>
      </c>
      <c r="F5675" s="126" t="s">
        <v>491</v>
      </c>
      <c r="G5675" s="126" t="s">
        <v>417</v>
      </c>
      <c r="H5675" s="126" t="s">
        <v>126</v>
      </c>
      <c r="I5675" s="126" t="s">
        <v>126</v>
      </c>
      <c r="J5675" s="126" t="s">
        <v>503</v>
      </c>
      <c r="K5675" s="126" t="s">
        <v>504</v>
      </c>
      <c r="L5675" s="126" t="s">
        <v>505</v>
      </c>
      <c r="M5675" s="130">
        <v>3048.3</v>
      </c>
      <c r="N5675" s="126" t="s">
        <v>290</v>
      </c>
      <c r="O5675" s="126" t="s">
        <v>1311</v>
      </c>
      <c r="P5675" s="130">
        <v>0</v>
      </c>
      <c r="S5675" s="130">
        <v>0</v>
      </c>
      <c r="V5675" s="130">
        <v>3387</v>
      </c>
      <c r="X5675" s="126" t="s">
        <v>1312</v>
      </c>
      <c r="Y5675" s="126" t="s">
        <v>517</v>
      </c>
      <c r="Z5675" s="127" t="s">
        <v>309</v>
      </c>
      <c r="AA5675" s="128">
        <v>1</v>
      </c>
      <c r="AB5675" s="128">
        <v>60</v>
      </c>
      <c r="AD5675" s="126" t="s">
        <v>562</v>
      </c>
      <c r="AG5675" s="127"/>
      <c r="AI5675" s="127"/>
    </row>
    <row r="5676" spans="1:35" ht="14.85" customHeight="1">
      <c r="A5676" s="130">
        <v>5009394</v>
      </c>
      <c r="B5676" s="126" t="s">
        <v>10987</v>
      </c>
      <c r="C5676" s="126" t="s">
        <v>842</v>
      </c>
      <c r="D5676" s="126" t="s">
        <v>10988</v>
      </c>
      <c r="E5676" s="126" t="s">
        <v>288</v>
      </c>
      <c r="F5676" s="126" t="s">
        <v>491</v>
      </c>
      <c r="G5676" s="126" t="s">
        <v>417</v>
      </c>
      <c r="H5676" s="126" t="s">
        <v>126</v>
      </c>
      <c r="I5676" s="126" t="s">
        <v>126</v>
      </c>
      <c r="J5676" s="126" t="s">
        <v>503</v>
      </c>
      <c r="K5676" s="126" t="s">
        <v>504</v>
      </c>
      <c r="L5676" s="126" t="s">
        <v>505</v>
      </c>
      <c r="M5676" s="130">
        <v>3267.89</v>
      </c>
      <c r="N5676" s="126" t="s">
        <v>290</v>
      </c>
      <c r="O5676" s="126" t="s">
        <v>1311</v>
      </c>
      <c r="P5676" s="130">
        <v>0</v>
      </c>
      <c r="S5676" s="130">
        <v>0</v>
      </c>
      <c r="V5676" s="130">
        <v>3630.99</v>
      </c>
      <c r="X5676" s="126" t="s">
        <v>1312</v>
      </c>
      <c r="Y5676" s="126" t="s">
        <v>517</v>
      </c>
      <c r="Z5676" s="127" t="s">
        <v>309</v>
      </c>
      <c r="AA5676" s="128">
        <v>1</v>
      </c>
      <c r="AB5676" s="128">
        <v>60</v>
      </c>
      <c r="AD5676" s="126" t="s">
        <v>562</v>
      </c>
      <c r="AG5676" s="127"/>
      <c r="AI5676" s="127"/>
    </row>
    <row r="5677" spans="1:35" ht="14.85" customHeight="1">
      <c r="A5677" s="130">
        <v>5014159</v>
      </c>
      <c r="B5677" s="126" t="s">
        <v>413</v>
      </c>
      <c r="C5677" s="126" t="s">
        <v>10989</v>
      </c>
      <c r="E5677" s="126" t="s">
        <v>288</v>
      </c>
      <c r="F5677" s="126" t="s">
        <v>364</v>
      </c>
      <c r="G5677" s="126" t="s">
        <v>417</v>
      </c>
      <c r="H5677" s="126" t="s">
        <v>126</v>
      </c>
      <c r="I5677" s="126" t="s">
        <v>126</v>
      </c>
      <c r="J5677" s="126" t="s">
        <v>466</v>
      </c>
      <c r="K5677" s="126" t="s">
        <v>467</v>
      </c>
      <c r="L5677" s="126" t="s">
        <v>468</v>
      </c>
      <c r="M5677" s="130">
        <v>6817.44</v>
      </c>
      <c r="O5677" s="126" t="s">
        <v>365</v>
      </c>
      <c r="P5677" s="130">
        <v>0</v>
      </c>
      <c r="S5677" s="130">
        <v>0</v>
      </c>
      <c r="V5677" s="130">
        <v>43317.440000000002</v>
      </c>
      <c r="X5677" s="126" t="s">
        <v>510</v>
      </c>
      <c r="Z5677" s="127"/>
      <c r="AA5677" s="128">
        <v>2</v>
      </c>
      <c r="AB5677" s="128">
        <v>60</v>
      </c>
      <c r="AC5677" s="126" t="s">
        <v>366</v>
      </c>
      <c r="AD5677" s="126" t="s">
        <v>874</v>
      </c>
      <c r="AG5677" s="127"/>
      <c r="AI5677" s="127"/>
    </row>
    <row r="5678" spans="1:35" ht="14.85" customHeight="1">
      <c r="A5678" s="130">
        <v>5009392</v>
      </c>
      <c r="B5678" s="126" t="s">
        <v>10990</v>
      </c>
      <c r="C5678" s="126" t="s">
        <v>842</v>
      </c>
      <c r="D5678" s="126" t="s">
        <v>10991</v>
      </c>
      <c r="E5678" s="126" t="s">
        <v>288</v>
      </c>
      <c r="F5678" s="126" t="s">
        <v>491</v>
      </c>
      <c r="G5678" s="126" t="s">
        <v>417</v>
      </c>
      <c r="H5678" s="126" t="s">
        <v>126</v>
      </c>
      <c r="I5678" s="126" t="s">
        <v>126</v>
      </c>
      <c r="J5678" s="126" t="s">
        <v>503</v>
      </c>
      <c r="K5678" s="126" t="s">
        <v>504</v>
      </c>
      <c r="L5678" s="126" t="s">
        <v>505</v>
      </c>
      <c r="M5678" s="130">
        <v>2323.8000000000002</v>
      </c>
      <c r="N5678" s="126" t="s">
        <v>290</v>
      </c>
      <c r="O5678" s="126" t="s">
        <v>1311</v>
      </c>
      <c r="P5678" s="130">
        <v>0</v>
      </c>
      <c r="S5678" s="130">
        <v>0</v>
      </c>
      <c r="V5678" s="130">
        <v>2582</v>
      </c>
      <c r="X5678" s="126" t="s">
        <v>1312</v>
      </c>
      <c r="Y5678" s="126" t="s">
        <v>517</v>
      </c>
      <c r="Z5678" s="127" t="s">
        <v>309</v>
      </c>
      <c r="AA5678" s="128">
        <v>1</v>
      </c>
      <c r="AB5678" s="128">
        <v>60</v>
      </c>
      <c r="AD5678" s="126" t="s">
        <v>562</v>
      </c>
      <c r="AG5678" s="127"/>
      <c r="AI5678" s="127"/>
    </row>
    <row r="5679" spans="1:35" ht="14.85" customHeight="1">
      <c r="A5679" s="130">
        <v>5009385</v>
      </c>
      <c r="B5679" s="126" t="s">
        <v>10992</v>
      </c>
      <c r="C5679" s="126" t="s">
        <v>6707</v>
      </c>
      <c r="D5679" s="126" t="s">
        <v>10993</v>
      </c>
      <c r="E5679" s="126" t="s">
        <v>288</v>
      </c>
      <c r="F5679" s="126" t="s">
        <v>753</v>
      </c>
      <c r="G5679" s="126" t="s">
        <v>417</v>
      </c>
      <c r="H5679" s="126" t="s">
        <v>126</v>
      </c>
      <c r="I5679" s="126" t="s">
        <v>126</v>
      </c>
      <c r="J5679" s="126" t="s">
        <v>3320</v>
      </c>
      <c r="K5679" s="126" t="s">
        <v>747</v>
      </c>
      <c r="L5679" s="126" t="s">
        <v>3321</v>
      </c>
      <c r="M5679" s="130">
        <v>876.96</v>
      </c>
      <c r="O5679" s="126" t="s">
        <v>6709</v>
      </c>
      <c r="P5679" s="130">
        <v>0</v>
      </c>
      <c r="S5679" s="130">
        <v>0</v>
      </c>
      <c r="V5679" s="130">
        <v>1159.92</v>
      </c>
      <c r="X5679" s="126" t="s">
        <v>6710</v>
      </c>
      <c r="Z5679" s="127"/>
      <c r="AA5679" s="128">
        <v>1</v>
      </c>
      <c r="AB5679" s="128">
        <v>12</v>
      </c>
      <c r="AD5679" s="126" t="s">
        <v>562</v>
      </c>
      <c r="AG5679" s="127"/>
      <c r="AI5679" s="127"/>
    </row>
    <row r="5680" spans="1:35" ht="14.85" customHeight="1">
      <c r="A5680" s="130">
        <v>5007487</v>
      </c>
      <c r="B5680" s="126" t="s">
        <v>10994</v>
      </c>
      <c r="C5680" s="126" t="s">
        <v>10995</v>
      </c>
      <c r="D5680" s="126" t="s">
        <v>8414</v>
      </c>
      <c r="E5680" s="126" t="s">
        <v>288</v>
      </c>
      <c r="F5680" s="126" t="s">
        <v>440</v>
      </c>
      <c r="G5680" s="126" t="s">
        <v>463</v>
      </c>
      <c r="H5680" s="126" t="s">
        <v>126</v>
      </c>
      <c r="I5680" s="126" t="s">
        <v>418</v>
      </c>
      <c r="J5680" s="126" t="s">
        <v>1645</v>
      </c>
      <c r="K5680" s="126" t="s">
        <v>613</v>
      </c>
      <c r="L5680" s="126" t="s">
        <v>1646</v>
      </c>
      <c r="M5680" s="130">
        <v>2822.4</v>
      </c>
      <c r="O5680" s="126" t="s">
        <v>449</v>
      </c>
      <c r="P5680" s="130">
        <v>0</v>
      </c>
      <c r="S5680" s="130">
        <v>0</v>
      </c>
      <c r="V5680" s="130">
        <v>2822.4</v>
      </c>
      <c r="X5680" s="126" t="s">
        <v>1690</v>
      </c>
      <c r="Z5680" s="127"/>
      <c r="AA5680" s="128">
        <v>30</v>
      </c>
      <c r="AB5680" s="128">
        <v>1</v>
      </c>
      <c r="AD5680" s="126" t="s">
        <v>562</v>
      </c>
      <c r="AG5680" s="127"/>
      <c r="AI5680" s="127"/>
    </row>
    <row r="5681" spans="1:35" ht="14.85" customHeight="1">
      <c r="A5681" s="130">
        <v>5007486</v>
      </c>
      <c r="B5681" s="126" t="s">
        <v>10996</v>
      </c>
      <c r="C5681" s="126" t="s">
        <v>10997</v>
      </c>
      <c r="D5681" s="126" t="s">
        <v>10998</v>
      </c>
      <c r="E5681" s="126" t="s">
        <v>288</v>
      </c>
      <c r="F5681" s="126" t="s">
        <v>440</v>
      </c>
      <c r="G5681" s="126" t="s">
        <v>463</v>
      </c>
      <c r="H5681" s="126" t="s">
        <v>126</v>
      </c>
      <c r="I5681" s="126" t="s">
        <v>418</v>
      </c>
      <c r="J5681" s="126" t="s">
        <v>1645</v>
      </c>
      <c r="K5681" s="126" t="s">
        <v>613</v>
      </c>
      <c r="L5681" s="126" t="s">
        <v>1646</v>
      </c>
      <c r="M5681" s="130">
        <v>2822.4</v>
      </c>
      <c r="O5681" s="126" t="s">
        <v>449</v>
      </c>
      <c r="P5681" s="130">
        <v>0</v>
      </c>
      <c r="S5681" s="130">
        <v>0</v>
      </c>
      <c r="V5681" s="130">
        <v>2822.4</v>
      </c>
      <c r="X5681" s="126" t="s">
        <v>1690</v>
      </c>
      <c r="Z5681" s="127"/>
      <c r="AA5681" s="128">
        <v>30</v>
      </c>
      <c r="AB5681" s="128">
        <v>1</v>
      </c>
      <c r="AD5681" s="126" t="s">
        <v>562</v>
      </c>
      <c r="AG5681" s="127"/>
      <c r="AI5681" s="127"/>
    </row>
    <row r="5682" spans="1:35" ht="14.85" customHeight="1">
      <c r="A5682" s="130">
        <v>5013146</v>
      </c>
      <c r="B5682" s="126" t="s">
        <v>413</v>
      </c>
      <c r="C5682" s="126" t="s">
        <v>1439</v>
      </c>
      <c r="E5682" s="126" t="s">
        <v>288</v>
      </c>
      <c r="F5682" s="126" t="s">
        <v>364</v>
      </c>
      <c r="G5682" s="126" t="s">
        <v>417</v>
      </c>
      <c r="H5682" s="126" t="s">
        <v>126</v>
      </c>
      <c r="I5682" s="126" t="s">
        <v>126</v>
      </c>
      <c r="J5682" s="126" t="s">
        <v>466</v>
      </c>
      <c r="K5682" s="126" t="s">
        <v>467</v>
      </c>
      <c r="L5682" s="126" t="s">
        <v>468</v>
      </c>
      <c r="M5682" s="130">
        <v>6817.44</v>
      </c>
      <c r="O5682" s="126" t="s">
        <v>365</v>
      </c>
      <c r="P5682" s="130">
        <v>0</v>
      </c>
      <c r="S5682" s="130">
        <v>0</v>
      </c>
      <c r="V5682" s="130">
        <v>16317.44</v>
      </c>
      <c r="X5682" s="126" t="s">
        <v>510</v>
      </c>
      <c r="Z5682" s="127"/>
      <c r="AA5682" s="128">
        <v>2</v>
      </c>
      <c r="AB5682" s="128">
        <v>60</v>
      </c>
      <c r="AC5682" s="126" t="s">
        <v>366</v>
      </c>
      <c r="AD5682" s="126" t="s">
        <v>1990</v>
      </c>
      <c r="AG5682" s="127"/>
      <c r="AI5682" s="127"/>
    </row>
    <row r="5683" spans="1:35" ht="14.85" customHeight="1">
      <c r="A5683" s="130">
        <v>5008117</v>
      </c>
      <c r="B5683" s="126" t="s">
        <v>10999</v>
      </c>
      <c r="C5683" s="126" t="s">
        <v>11000</v>
      </c>
      <c r="D5683" s="126" t="s">
        <v>11001</v>
      </c>
      <c r="E5683" s="126" t="s">
        <v>288</v>
      </c>
      <c r="F5683" s="126" t="s">
        <v>440</v>
      </c>
      <c r="G5683" s="126" t="s">
        <v>2269</v>
      </c>
      <c r="H5683" s="126" t="s">
        <v>974</v>
      </c>
      <c r="I5683" s="126" t="s">
        <v>126</v>
      </c>
      <c r="J5683" s="126" t="s">
        <v>962</v>
      </c>
      <c r="K5683" s="126" t="s">
        <v>443</v>
      </c>
      <c r="L5683" s="126" t="s">
        <v>963</v>
      </c>
      <c r="M5683" s="130">
        <v>261.99</v>
      </c>
      <c r="O5683" s="126" t="s">
        <v>449</v>
      </c>
      <c r="P5683" s="130">
        <v>0</v>
      </c>
      <c r="S5683" s="130">
        <v>0</v>
      </c>
      <c r="V5683" s="130">
        <v>261.99</v>
      </c>
      <c r="X5683" s="126" t="s">
        <v>2732</v>
      </c>
      <c r="Z5683" s="127"/>
      <c r="AA5683" s="128">
        <v>1</v>
      </c>
      <c r="AB5683" s="128">
        <v>1</v>
      </c>
      <c r="AD5683" s="126" t="s">
        <v>562</v>
      </c>
      <c r="AG5683" s="127"/>
      <c r="AI5683" s="127"/>
    </row>
    <row r="5684" spans="1:35" ht="14.85" customHeight="1">
      <c r="A5684" s="130">
        <v>5008114</v>
      </c>
      <c r="B5684" s="126" t="s">
        <v>11002</v>
      </c>
      <c r="C5684" s="126" t="s">
        <v>11003</v>
      </c>
      <c r="D5684" s="126" t="s">
        <v>11004</v>
      </c>
      <c r="E5684" s="126" t="s">
        <v>288</v>
      </c>
      <c r="F5684" s="126" t="s">
        <v>416</v>
      </c>
      <c r="G5684" s="126" t="s">
        <v>417</v>
      </c>
      <c r="H5684" s="126" t="s">
        <v>126</v>
      </c>
      <c r="I5684" s="126" t="s">
        <v>126</v>
      </c>
      <c r="J5684" s="126" t="s">
        <v>709</v>
      </c>
      <c r="K5684" s="126" t="s">
        <v>535</v>
      </c>
      <c r="L5684" s="126" t="s">
        <v>2712</v>
      </c>
      <c r="M5684" s="130">
        <v>974.4</v>
      </c>
      <c r="O5684" s="126" t="s">
        <v>427</v>
      </c>
      <c r="P5684" s="130">
        <v>0</v>
      </c>
      <c r="S5684" s="130">
        <v>0</v>
      </c>
      <c r="V5684" s="130">
        <v>2197.06</v>
      </c>
      <c r="X5684" s="126" t="s">
        <v>432</v>
      </c>
      <c r="Z5684" s="127"/>
      <c r="AA5684" s="128">
        <v>1</v>
      </c>
      <c r="AB5684" s="128">
        <v>12</v>
      </c>
      <c r="AD5684" s="126" t="s">
        <v>562</v>
      </c>
      <c r="AG5684" s="127"/>
      <c r="AI5684" s="127"/>
    </row>
    <row r="5685" spans="1:35" ht="14.85" customHeight="1">
      <c r="A5685" s="130">
        <v>5010961</v>
      </c>
      <c r="B5685" s="126" t="s">
        <v>413</v>
      </c>
      <c r="C5685" s="126" t="s">
        <v>11005</v>
      </c>
      <c r="D5685" s="126" t="s">
        <v>11006</v>
      </c>
      <c r="E5685" s="126" t="s">
        <v>288</v>
      </c>
      <c r="F5685" s="126" t="s">
        <v>532</v>
      </c>
      <c r="G5685" s="126" t="s">
        <v>417</v>
      </c>
      <c r="H5685" s="126" t="s">
        <v>126</v>
      </c>
      <c r="I5685" s="126" t="s">
        <v>126</v>
      </c>
      <c r="J5685" s="126" t="s">
        <v>11007</v>
      </c>
      <c r="K5685" s="126" t="s">
        <v>535</v>
      </c>
      <c r="L5685" s="126" t="s">
        <v>1554</v>
      </c>
      <c r="M5685" s="130">
        <v>23373.91</v>
      </c>
      <c r="N5685" s="126" t="s">
        <v>290</v>
      </c>
      <c r="O5685" s="126" t="s">
        <v>537</v>
      </c>
      <c r="P5685" s="130">
        <v>0</v>
      </c>
      <c r="S5685" s="130">
        <v>0</v>
      </c>
      <c r="V5685" s="130">
        <v>23373.91</v>
      </c>
      <c r="X5685" s="126" t="s">
        <v>690</v>
      </c>
      <c r="Z5685" s="127"/>
      <c r="AA5685" s="128"/>
      <c r="AB5685" s="128"/>
      <c r="AD5685" s="126" t="s">
        <v>562</v>
      </c>
      <c r="AG5685" s="127"/>
      <c r="AI5685" s="127"/>
    </row>
    <row r="5686" spans="1:35" ht="14.85" customHeight="1">
      <c r="A5686" s="130">
        <v>5007769</v>
      </c>
      <c r="B5686" s="126" t="s">
        <v>413</v>
      </c>
      <c r="C5686" s="126" t="s">
        <v>11008</v>
      </c>
      <c r="D5686" s="126" t="s">
        <v>11009</v>
      </c>
      <c r="E5686" s="126" t="s">
        <v>288</v>
      </c>
      <c r="F5686" s="126" t="s">
        <v>491</v>
      </c>
      <c r="G5686" s="126" t="s">
        <v>417</v>
      </c>
      <c r="H5686" s="126" t="s">
        <v>126</v>
      </c>
      <c r="I5686" s="126" t="s">
        <v>126</v>
      </c>
      <c r="J5686" s="126" t="s">
        <v>11010</v>
      </c>
      <c r="K5686" s="126" t="s">
        <v>420</v>
      </c>
      <c r="L5686" s="126" t="s">
        <v>694</v>
      </c>
      <c r="M5686" s="130">
        <v>925</v>
      </c>
      <c r="O5686" s="126" t="s">
        <v>1081</v>
      </c>
      <c r="P5686" s="130">
        <v>0</v>
      </c>
      <c r="S5686" s="130">
        <v>0</v>
      </c>
      <c r="V5686" s="130">
        <v>925</v>
      </c>
      <c r="X5686" s="126" t="s">
        <v>1082</v>
      </c>
      <c r="Z5686" s="127"/>
      <c r="AA5686" s="128">
        <v>1</v>
      </c>
      <c r="AB5686" s="128">
        <v>36</v>
      </c>
      <c r="AD5686" s="126" t="s">
        <v>1801</v>
      </c>
      <c r="AG5686" s="127"/>
      <c r="AI5686" s="127"/>
    </row>
    <row r="5687" spans="1:35" ht="14.85" customHeight="1">
      <c r="A5687" s="130">
        <v>5007768</v>
      </c>
      <c r="B5687" s="126" t="s">
        <v>413</v>
      </c>
      <c r="C5687" s="126" t="s">
        <v>11011</v>
      </c>
      <c r="D5687" s="126" t="s">
        <v>11012</v>
      </c>
      <c r="E5687" s="126" t="s">
        <v>288</v>
      </c>
      <c r="F5687" s="126" t="s">
        <v>491</v>
      </c>
      <c r="G5687" s="126" t="s">
        <v>417</v>
      </c>
      <c r="H5687" s="126" t="s">
        <v>126</v>
      </c>
      <c r="I5687" s="126" t="s">
        <v>126</v>
      </c>
      <c r="J5687" s="126" t="s">
        <v>11010</v>
      </c>
      <c r="K5687" s="126" t="s">
        <v>420</v>
      </c>
      <c r="L5687" s="126" t="s">
        <v>694</v>
      </c>
      <c r="M5687" s="130">
        <v>925</v>
      </c>
      <c r="O5687" s="126" t="s">
        <v>1081</v>
      </c>
      <c r="P5687" s="130">
        <v>0</v>
      </c>
      <c r="S5687" s="130">
        <v>0</v>
      </c>
      <c r="V5687" s="130">
        <v>925</v>
      </c>
      <c r="X5687" s="126" t="s">
        <v>1082</v>
      </c>
      <c r="Z5687" s="127"/>
      <c r="AA5687" s="128">
        <v>1</v>
      </c>
      <c r="AB5687" s="128">
        <v>36</v>
      </c>
      <c r="AD5687" s="126" t="s">
        <v>1801</v>
      </c>
      <c r="AG5687" s="127"/>
      <c r="AI5687" s="127"/>
    </row>
    <row r="5688" spans="1:35" ht="14.85" customHeight="1">
      <c r="A5688" s="130">
        <v>5007767</v>
      </c>
      <c r="B5688" s="126" t="s">
        <v>413</v>
      </c>
      <c r="C5688" s="126" t="s">
        <v>11013</v>
      </c>
      <c r="D5688" s="126" t="s">
        <v>11014</v>
      </c>
      <c r="E5688" s="126" t="s">
        <v>288</v>
      </c>
      <c r="F5688" s="126" t="s">
        <v>491</v>
      </c>
      <c r="G5688" s="126" t="s">
        <v>417</v>
      </c>
      <c r="H5688" s="126" t="s">
        <v>126</v>
      </c>
      <c r="I5688" s="126" t="s">
        <v>126</v>
      </c>
      <c r="J5688" s="126" t="s">
        <v>11010</v>
      </c>
      <c r="K5688" s="126" t="s">
        <v>420</v>
      </c>
      <c r="L5688" s="126" t="s">
        <v>694</v>
      </c>
      <c r="M5688" s="130">
        <v>925</v>
      </c>
      <c r="O5688" s="126" t="s">
        <v>1081</v>
      </c>
      <c r="P5688" s="130">
        <v>0</v>
      </c>
      <c r="S5688" s="130">
        <v>0</v>
      </c>
      <c r="V5688" s="130">
        <v>925</v>
      </c>
      <c r="X5688" s="126" t="s">
        <v>1082</v>
      </c>
      <c r="Z5688" s="127"/>
      <c r="AA5688" s="128">
        <v>1</v>
      </c>
      <c r="AB5688" s="128">
        <v>36</v>
      </c>
      <c r="AD5688" s="126" t="s">
        <v>1801</v>
      </c>
      <c r="AG5688" s="127"/>
      <c r="AI5688" s="127"/>
    </row>
    <row r="5689" spans="1:35" ht="14.85" customHeight="1">
      <c r="A5689" s="130">
        <v>5007766</v>
      </c>
      <c r="B5689" s="126" t="s">
        <v>413</v>
      </c>
      <c r="C5689" s="126" t="s">
        <v>11015</v>
      </c>
      <c r="D5689" s="126" t="s">
        <v>11016</v>
      </c>
      <c r="E5689" s="126" t="s">
        <v>288</v>
      </c>
      <c r="F5689" s="126" t="s">
        <v>491</v>
      </c>
      <c r="G5689" s="126" t="s">
        <v>417</v>
      </c>
      <c r="H5689" s="126" t="s">
        <v>126</v>
      </c>
      <c r="I5689" s="126" t="s">
        <v>126</v>
      </c>
      <c r="J5689" s="126" t="s">
        <v>11010</v>
      </c>
      <c r="K5689" s="126" t="s">
        <v>420</v>
      </c>
      <c r="L5689" s="126" t="s">
        <v>694</v>
      </c>
      <c r="M5689" s="130">
        <v>925</v>
      </c>
      <c r="O5689" s="126" t="s">
        <v>1081</v>
      </c>
      <c r="P5689" s="130">
        <v>0</v>
      </c>
      <c r="S5689" s="130">
        <v>0</v>
      </c>
      <c r="V5689" s="130">
        <v>925</v>
      </c>
      <c r="X5689" s="126" t="s">
        <v>1082</v>
      </c>
      <c r="Z5689" s="127"/>
      <c r="AA5689" s="128">
        <v>1</v>
      </c>
      <c r="AB5689" s="128">
        <v>36</v>
      </c>
      <c r="AD5689" s="126" t="s">
        <v>1801</v>
      </c>
      <c r="AG5689" s="127"/>
      <c r="AI5689" s="127"/>
    </row>
    <row r="5690" spans="1:35" ht="14.85" customHeight="1">
      <c r="A5690" s="130">
        <v>5007352</v>
      </c>
      <c r="B5690" s="126" t="s">
        <v>6578</v>
      </c>
      <c r="C5690" s="126" t="s">
        <v>6579</v>
      </c>
      <c r="D5690" s="126" t="s">
        <v>6580</v>
      </c>
      <c r="E5690" s="126" t="s">
        <v>288</v>
      </c>
      <c r="F5690" s="126" t="s">
        <v>364</v>
      </c>
      <c r="G5690" s="126" t="s">
        <v>417</v>
      </c>
      <c r="H5690" s="126" t="s">
        <v>126</v>
      </c>
      <c r="I5690" s="126" t="s">
        <v>126</v>
      </c>
      <c r="J5690" s="126" t="s">
        <v>1989</v>
      </c>
      <c r="K5690" s="126" t="s">
        <v>504</v>
      </c>
      <c r="L5690" s="126" t="s">
        <v>545</v>
      </c>
      <c r="M5690" s="130">
        <v>6817.44</v>
      </c>
      <c r="O5690" s="126" t="s">
        <v>365</v>
      </c>
      <c r="P5690" s="130">
        <v>0</v>
      </c>
      <c r="S5690" s="130">
        <v>0</v>
      </c>
      <c r="V5690" s="130">
        <v>9739.1200000000008</v>
      </c>
      <c r="X5690" s="126" t="s">
        <v>510</v>
      </c>
      <c r="Z5690" s="127"/>
      <c r="AA5690" s="128">
        <v>2</v>
      </c>
      <c r="AB5690" s="128">
        <v>60</v>
      </c>
      <c r="AC5690" s="126" t="s">
        <v>366</v>
      </c>
      <c r="AD5690" s="126" t="s">
        <v>562</v>
      </c>
      <c r="AG5690" s="127"/>
      <c r="AI5690" s="127"/>
    </row>
    <row r="5691" spans="1:35" ht="14.85" customHeight="1">
      <c r="A5691" s="130">
        <v>5007765</v>
      </c>
      <c r="B5691" s="126" t="s">
        <v>11017</v>
      </c>
      <c r="C5691" s="126" t="s">
        <v>11018</v>
      </c>
      <c r="D5691" s="126" t="s">
        <v>11019</v>
      </c>
      <c r="E5691" s="126" t="s">
        <v>288</v>
      </c>
      <c r="F5691" s="126" t="s">
        <v>416</v>
      </c>
      <c r="G5691" s="126" t="s">
        <v>417</v>
      </c>
      <c r="H5691" s="126" t="s">
        <v>126</v>
      </c>
      <c r="I5691" s="126" t="s">
        <v>126</v>
      </c>
      <c r="J5691" s="126" t="s">
        <v>7039</v>
      </c>
      <c r="K5691" s="126" t="s">
        <v>7040</v>
      </c>
      <c r="L5691" s="126" t="s">
        <v>770</v>
      </c>
      <c r="M5691" s="130">
        <v>682.08</v>
      </c>
      <c r="O5691" s="126" t="s">
        <v>422</v>
      </c>
      <c r="P5691" s="130">
        <v>0</v>
      </c>
      <c r="S5691" s="130">
        <v>0</v>
      </c>
      <c r="V5691" s="130">
        <v>682.08</v>
      </c>
      <c r="X5691" s="126" t="s">
        <v>423</v>
      </c>
      <c r="Z5691" s="127"/>
      <c r="AA5691" s="128">
        <v>1</v>
      </c>
      <c r="AB5691" s="128">
        <v>12</v>
      </c>
      <c r="AD5691" s="126" t="s">
        <v>562</v>
      </c>
      <c r="AG5691" s="127"/>
      <c r="AI5691" s="127"/>
    </row>
    <row r="5692" spans="1:35" ht="14.85" customHeight="1">
      <c r="A5692" s="130">
        <v>5007764</v>
      </c>
      <c r="B5692" s="126" t="s">
        <v>413</v>
      </c>
      <c r="C5692" s="126" t="s">
        <v>11020</v>
      </c>
      <c r="D5692" s="126" t="s">
        <v>11021</v>
      </c>
      <c r="E5692" s="126" t="s">
        <v>288</v>
      </c>
      <c r="F5692" s="126" t="s">
        <v>491</v>
      </c>
      <c r="G5692" s="126" t="s">
        <v>417</v>
      </c>
      <c r="H5692" s="126" t="s">
        <v>126</v>
      </c>
      <c r="I5692" s="126" t="s">
        <v>126</v>
      </c>
      <c r="J5692" s="126" t="s">
        <v>11010</v>
      </c>
      <c r="K5692" s="126" t="s">
        <v>420</v>
      </c>
      <c r="L5692" s="126" t="s">
        <v>694</v>
      </c>
      <c r="M5692" s="130">
        <v>925</v>
      </c>
      <c r="O5692" s="126" t="s">
        <v>1081</v>
      </c>
      <c r="P5692" s="130">
        <v>0</v>
      </c>
      <c r="S5692" s="130">
        <v>0</v>
      </c>
      <c r="V5692" s="130">
        <v>925</v>
      </c>
      <c r="X5692" s="126" t="s">
        <v>1082</v>
      </c>
      <c r="Z5692" s="127"/>
      <c r="AA5692" s="128">
        <v>1</v>
      </c>
      <c r="AB5692" s="128">
        <v>36</v>
      </c>
      <c r="AD5692" s="126" t="s">
        <v>1801</v>
      </c>
      <c r="AG5692" s="127"/>
      <c r="AI5692" s="127"/>
    </row>
    <row r="5693" spans="1:35" ht="14.85" customHeight="1">
      <c r="A5693" s="130">
        <v>5007763</v>
      </c>
      <c r="B5693" s="126" t="s">
        <v>413</v>
      </c>
      <c r="C5693" s="126" t="s">
        <v>11022</v>
      </c>
      <c r="D5693" s="126" t="s">
        <v>11023</v>
      </c>
      <c r="E5693" s="126" t="s">
        <v>288</v>
      </c>
      <c r="F5693" s="126" t="s">
        <v>491</v>
      </c>
      <c r="G5693" s="126" t="s">
        <v>417</v>
      </c>
      <c r="H5693" s="126" t="s">
        <v>126</v>
      </c>
      <c r="I5693" s="126" t="s">
        <v>126</v>
      </c>
      <c r="J5693" s="126" t="s">
        <v>11010</v>
      </c>
      <c r="K5693" s="126" t="s">
        <v>420</v>
      </c>
      <c r="L5693" s="126" t="s">
        <v>694</v>
      </c>
      <c r="M5693" s="130">
        <v>925</v>
      </c>
      <c r="O5693" s="126" t="s">
        <v>1081</v>
      </c>
      <c r="P5693" s="130">
        <v>0</v>
      </c>
      <c r="S5693" s="130">
        <v>0</v>
      </c>
      <c r="V5693" s="130">
        <v>925</v>
      </c>
      <c r="X5693" s="126" t="s">
        <v>1082</v>
      </c>
      <c r="Z5693" s="127"/>
      <c r="AA5693" s="128">
        <v>1</v>
      </c>
      <c r="AB5693" s="128">
        <v>36</v>
      </c>
      <c r="AD5693" s="126" t="s">
        <v>1801</v>
      </c>
      <c r="AG5693" s="127"/>
      <c r="AI5693" s="127"/>
    </row>
    <row r="5694" spans="1:35" ht="14.85" customHeight="1">
      <c r="A5694" s="130">
        <v>5007762</v>
      </c>
      <c r="B5694" s="126" t="s">
        <v>413</v>
      </c>
      <c r="C5694" s="126" t="s">
        <v>11024</v>
      </c>
      <c r="D5694" s="126" t="s">
        <v>8081</v>
      </c>
      <c r="E5694" s="126" t="s">
        <v>288</v>
      </c>
      <c r="F5694" s="126" t="s">
        <v>491</v>
      </c>
      <c r="G5694" s="126" t="s">
        <v>417</v>
      </c>
      <c r="H5694" s="126" t="s">
        <v>126</v>
      </c>
      <c r="I5694" s="126" t="s">
        <v>126</v>
      </c>
      <c r="J5694" s="126" t="s">
        <v>11010</v>
      </c>
      <c r="K5694" s="126" t="s">
        <v>420</v>
      </c>
      <c r="L5694" s="126" t="s">
        <v>694</v>
      </c>
      <c r="M5694" s="130">
        <v>925</v>
      </c>
      <c r="O5694" s="126" t="s">
        <v>1081</v>
      </c>
      <c r="P5694" s="130">
        <v>0</v>
      </c>
      <c r="S5694" s="130">
        <v>0</v>
      </c>
      <c r="V5694" s="130">
        <v>925</v>
      </c>
      <c r="X5694" s="126" t="s">
        <v>1082</v>
      </c>
      <c r="Z5694" s="127"/>
      <c r="AA5694" s="128">
        <v>1</v>
      </c>
      <c r="AB5694" s="128">
        <v>36</v>
      </c>
      <c r="AD5694" s="126" t="s">
        <v>1801</v>
      </c>
      <c r="AG5694" s="127"/>
      <c r="AI5694" s="127"/>
    </row>
    <row r="5695" spans="1:35" ht="14.85" customHeight="1">
      <c r="A5695" s="130">
        <v>5007761</v>
      </c>
      <c r="B5695" s="126" t="s">
        <v>413</v>
      </c>
      <c r="C5695" s="126" t="s">
        <v>11025</v>
      </c>
      <c r="D5695" s="126" t="s">
        <v>11026</v>
      </c>
      <c r="E5695" s="126" t="s">
        <v>288</v>
      </c>
      <c r="F5695" s="126" t="s">
        <v>491</v>
      </c>
      <c r="G5695" s="126" t="s">
        <v>417</v>
      </c>
      <c r="H5695" s="126" t="s">
        <v>126</v>
      </c>
      <c r="I5695" s="126" t="s">
        <v>126</v>
      </c>
      <c r="J5695" s="126" t="s">
        <v>11010</v>
      </c>
      <c r="K5695" s="126" t="s">
        <v>420</v>
      </c>
      <c r="L5695" s="126" t="s">
        <v>694</v>
      </c>
      <c r="M5695" s="130">
        <v>925</v>
      </c>
      <c r="O5695" s="126" t="s">
        <v>1081</v>
      </c>
      <c r="P5695" s="130">
        <v>0</v>
      </c>
      <c r="S5695" s="130">
        <v>0</v>
      </c>
      <c r="V5695" s="130">
        <v>925</v>
      </c>
      <c r="X5695" s="126" t="s">
        <v>1082</v>
      </c>
      <c r="Z5695" s="127"/>
      <c r="AA5695" s="128">
        <v>1</v>
      </c>
      <c r="AB5695" s="128">
        <v>36</v>
      </c>
      <c r="AD5695" s="126" t="s">
        <v>1801</v>
      </c>
      <c r="AG5695" s="127"/>
      <c r="AI5695" s="127"/>
    </row>
    <row r="5696" spans="1:35" ht="14.85" customHeight="1">
      <c r="A5696" s="130">
        <v>5007760</v>
      </c>
      <c r="B5696" s="126" t="s">
        <v>413</v>
      </c>
      <c r="C5696" s="126" t="s">
        <v>11027</v>
      </c>
      <c r="D5696" s="126" t="s">
        <v>11028</v>
      </c>
      <c r="E5696" s="126" t="s">
        <v>288</v>
      </c>
      <c r="F5696" s="126" t="s">
        <v>491</v>
      </c>
      <c r="G5696" s="126" t="s">
        <v>417</v>
      </c>
      <c r="H5696" s="126" t="s">
        <v>126</v>
      </c>
      <c r="I5696" s="126" t="s">
        <v>126</v>
      </c>
      <c r="J5696" s="126" t="s">
        <v>11010</v>
      </c>
      <c r="K5696" s="126" t="s">
        <v>420</v>
      </c>
      <c r="L5696" s="126" t="s">
        <v>694</v>
      </c>
      <c r="M5696" s="130">
        <v>925.12</v>
      </c>
      <c r="O5696" s="126" t="s">
        <v>1081</v>
      </c>
      <c r="P5696" s="130">
        <v>0</v>
      </c>
      <c r="S5696" s="130">
        <v>0</v>
      </c>
      <c r="V5696" s="130">
        <v>1355</v>
      </c>
      <c r="X5696" s="126" t="s">
        <v>1082</v>
      </c>
      <c r="Z5696" s="127"/>
      <c r="AA5696" s="128">
        <v>1</v>
      </c>
      <c r="AB5696" s="128">
        <v>36</v>
      </c>
      <c r="AD5696" s="126" t="s">
        <v>1801</v>
      </c>
      <c r="AG5696" s="127"/>
      <c r="AI5696" s="127"/>
    </row>
    <row r="5697" spans="1:35" ht="14.85" customHeight="1">
      <c r="A5697" s="130">
        <v>5012518</v>
      </c>
      <c r="B5697" s="126" t="s">
        <v>413</v>
      </c>
      <c r="C5697" s="126" t="s">
        <v>2084</v>
      </c>
      <c r="D5697" s="126" t="s">
        <v>11029</v>
      </c>
      <c r="E5697" s="126" t="s">
        <v>288</v>
      </c>
      <c r="F5697" s="126" t="s">
        <v>522</v>
      </c>
      <c r="G5697" s="126" t="s">
        <v>523</v>
      </c>
      <c r="H5697" s="126" t="s">
        <v>524</v>
      </c>
      <c r="I5697" s="126" t="s">
        <v>418</v>
      </c>
      <c r="J5697" s="126" t="s">
        <v>1770</v>
      </c>
      <c r="K5697" s="126" t="s">
        <v>976</v>
      </c>
      <c r="L5697" s="126" t="s">
        <v>1771</v>
      </c>
      <c r="M5697" s="130">
        <v>934.17</v>
      </c>
      <c r="N5697" s="126" t="s">
        <v>290</v>
      </c>
      <c r="O5697" s="126" t="s">
        <v>621</v>
      </c>
      <c r="P5697" s="130">
        <v>0</v>
      </c>
      <c r="S5697" s="130">
        <v>0</v>
      </c>
      <c r="V5697" s="130">
        <v>934.17</v>
      </c>
      <c r="X5697" s="126" t="s">
        <v>729</v>
      </c>
      <c r="Z5697" s="127"/>
      <c r="AA5697" s="128"/>
      <c r="AB5697" s="128"/>
      <c r="AD5697" s="126" t="s">
        <v>2087</v>
      </c>
      <c r="AG5697" s="127"/>
      <c r="AI5697" s="127"/>
    </row>
    <row r="5698" spans="1:35" ht="14.85" customHeight="1">
      <c r="A5698" s="130">
        <v>5007759</v>
      </c>
      <c r="B5698" s="126" t="s">
        <v>413</v>
      </c>
      <c r="C5698" s="126" t="s">
        <v>11030</v>
      </c>
      <c r="D5698" s="126" t="s">
        <v>11031</v>
      </c>
      <c r="E5698" s="126" t="s">
        <v>288</v>
      </c>
      <c r="F5698" s="126" t="s">
        <v>491</v>
      </c>
      <c r="G5698" s="126" t="s">
        <v>417</v>
      </c>
      <c r="H5698" s="126" t="s">
        <v>126</v>
      </c>
      <c r="I5698" s="126" t="s">
        <v>126</v>
      </c>
      <c r="J5698" s="126" t="s">
        <v>11010</v>
      </c>
      <c r="K5698" s="126" t="s">
        <v>420</v>
      </c>
      <c r="L5698" s="126" t="s">
        <v>694</v>
      </c>
      <c r="M5698" s="130">
        <v>925.12</v>
      </c>
      <c r="O5698" s="126" t="s">
        <v>1081</v>
      </c>
      <c r="P5698" s="130">
        <v>0</v>
      </c>
      <c r="S5698" s="130">
        <v>0</v>
      </c>
      <c r="V5698" s="130">
        <v>1085</v>
      </c>
      <c r="X5698" s="126" t="s">
        <v>1082</v>
      </c>
      <c r="Z5698" s="127"/>
      <c r="AA5698" s="128">
        <v>1</v>
      </c>
      <c r="AB5698" s="128">
        <v>36</v>
      </c>
      <c r="AD5698" s="126" t="s">
        <v>1801</v>
      </c>
      <c r="AG5698" s="127"/>
      <c r="AI5698" s="127"/>
    </row>
    <row r="5699" spans="1:35" ht="14.85" customHeight="1">
      <c r="A5699" s="130">
        <v>5007758</v>
      </c>
      <c r="B5699" s="126" t="s">
        <v>11032</v>
      </c>
      <c r="C5699" s="126" t="s">
        <v>6298</v>
      </c>
      <c r="D5699" s="126" t="s">
        <v>11033</v>
      </c>
      <c r="E5699" s="126" t="s">
        <v>288</v>
      </c>
      <c r="F5699" s="126" t="s">
        <v>522</v>
      </c>
      <c r="G5699" s="126" t="s">
        <v>806</v>
      </c>
      <c r="H5699" s="126" t="s">
        <v>524</v>
      </c>
      <c r="I5699" s="126" t="s">
        <v>126</v>
      </c>
      <c r="J5699" s="126" t="s">
        <v>6874</v>
      </c>
      <c r="K5699" s="126" t="s">
        <v>747</v>
      </c>
      <c r="L5699" s="126" t="s">
        <v>6875</v>
      </c>
      <c r="M5699" s="130">
        <v>11.01</v>
      </c>
      <c r="O5699" s="126" t="s">
        <v>528</v>
      </c>
      <c r="P5699" s="130">
        <v>0</v>
      </c>
      <c r="S5699" s="130">
        <v>0</v>
      </c>
      <c r="V5699" s="130">
        <v>11.01</v>
      </c>
      <c r="X5699" s="126" t="s">
        <v>6301</v>
      </c>
      <c r="Z5699" s="127"/>
      <c r="AA5699" s="128"/>
      <c r="AB5699" s="128"/>
      <c r="AD5699" s="126" t="s">
        <v>562</v>
      </c>
      <c r="AG5699" s="127"/>
      <c r="AI5699" s="127"/>
    </row>
    <row r="5700" spans="1:35" ht="14.85" customHeight="1">
      <c r="A5700" s="130">
        <v>5007757</v>
      </c>
      <c r="B5700" s="126" t="s">
        <v>11034</v>
      </c>
      <c r="C5700" s="126" t="s">
        <v>6298</v>
      </c>
      <c r="D5700" s="126" t="s">
        <v>11035</v>
      </c>
      <c r="E5700" s="126" t="s">
        <v>288</v>
      </c>
      <c r="F5700" s="126" t="s">
        <v>522</v>
      </c>
      <c r="G5700" s="126" t="s">
        <v>1335</v>
      </c>
      <c r="H5700" s="126" t="s">
        <v>524</v>
      </c>
      <c r="I5700" s="126" t="s">
        <v>126</v>
      </c>
      <c r="J5700" s="126" t="s">
        <v>6874</v>
      </c>
      <c r="K5700" s="126" t="s">
        <v>747</v>
      </c>
      <c r="L5700" s="126" t="s">
        <v>6875</v>
      </c>
      <c r="M5700" s="130">
        <v>9.6</v>
      </c>
      <c r="O5700" s="126" t="s">
        <v>528</v>
      </c>
      <c r="P5700" s="130">
        <v>0</v>
      </c>
      <c r="S5700" s="130">
        <v>0</v>
      </c>
      <c r="V5700" s="130">
        <v>9.6</v>
      </c>
      <c r="X5700" s="126" t="s">
        <v>6301</v>
      </c>
      <c r="Z5700" s="127"/>
      <c r="AA5700" s="128"/>
      <c r="AB5700" s="128"/>
      <c r="AD5700" s="126" t="s">
        <v>562</v>
      </c>
      <c r="AG5700" s="127"/>
      <c r="AI5700" s="127"/>
    </row>
    <row r="5701" spans="1:35" ht="14.85" customHeight="1">
      <c r="A5701" s="130">
        <v>5007756</v>
      </c>
      <c r="B5701" s="126" t="s">
        <v>11036</v>
      </c>
      <c r="C5701" s="126" t="s">
        <v>11037</v>
      </c>
      <c r="D5701" s="126" t="s">
        <v>11038</v>
      </c>
      <c r="E5701" s="126" t="s">
        <v>288</v>
      </c>
      <c r="F5701" s="126" t="s">
        <v>416</v>
      </c>
      <c r="G5701" s="126" t="s">
        <v>417</v>
      </c>
      <c r="H5701" s="126" t="s">
        <v>126</v>
      </c>
      <c r="I5701" s="126" t="s">
        <v>126</v>
      </c>
      <c r="J5701" s="126" t="s">
        <v>7039</v>
      </c>
      <c r="K5701" s="126" t="s">
        <v>7040</v>
      </c>
      <c r="L5701" s="126" t="s">
        <v>770</v>
      </c>
      <c r="M5701" s="130">
        <v>682.08</v>
      </c>
      <c r="O5701" s="126" t="s">
        <v>422</v>
      </c>
      <c r="P5701" s="130">
        <v>0</v>
      </c>
      <c r="S5701" s="130">
        <v>0</v>
      </c>
      <c r="V5701" s="130">
        <v>1079.3499999999999</v>
      </c>
      <c r="X5701" s="126" t="s">
        <v>423</v>
      </c>
      <c r="Z5701" s="127"/>
      <c r="AA5701" s="128">
        <v>1</v>
      </c>
      <c r="AB5701" s="128">
        <v>12</v>
      </c>
      <c r="AD5701" s="126" t="s">
        <v>562</v>
      </c>
      <c r="AG5701" s="127"/>
      <c r="AI5701" s="127"/>
    </row>
    <row r="5702" spans="1:35" ht="14.85" customHeight="1">
      <c r="A5702" s="130">
        <v>5005978</v>
      </c>
      <c r="B5702" s="126" t="s">
        <v>11039</v>
      </c>
      <c r="C5702" s="126" t="s">
        <v>11040</v>
      </c>
      <c r="D5702" s="126" t="s">
        <v>11041</v>
      </c>
      <c r="E5702" s="126" t="s">
        <v>288</v>
      </c>
      <c r="F5702" s="126" t="s">
        <v>416</v>
      </c>
      <c r="G5702" s="126" t="s">
        <v>417</v>
      </c>
      <c r="H5702" s="126" t="s">
        <v>126</v>
      </c>
      <c r="I5702" s="126" t="s">
        <v>126</v>
      </c>
      <c r="J5702" s="126" t="s">
        <v>7039</v>
      </c>
      <c r="K5702" s="126" t="s">
        <v>7040</v>
      </c>
      <c r="L5702" s="126" t="s">
        <v>770</v>
      </c>
      <c r="M5702" s="130">
        <v>175.84</v>
      </c>
      <c r="O5702" s="126" t="s">
        <v>587</v>
      </c>
      <c r="P5702" s="130">
        <v>0</v>
      </c>
      <c r="S5702" s="130">
        <v>0</v>
      </c>
      <c r="V5702" s="130">
        <v>235.87</v>
      </c>
      <c r="X5702" s="126" t="s">
        <v>711</v>
      </c>
      <c r="Z5702" s="127"/>
      <c r="AA5702" s="128">
        <v>1</v>
      </c>
      <c r="AB5702" s="128">
        <v>12</v>
      </c>
      <c r="AD5702" s="126" t="s">
        <v>562</v>
      </c>
      <c r="AG5702" s="127"/>
      <c r="AI5702" s="127"/>
    </row>
    <row r="5703" spans="1:35" ht="14.85" customHeight="1">
      <c r="A5703" s="130">
        <v>5005977</v>
      </c>
      <c r="B5703" s="126" t="s">
        <v>11042</v>
      </c>
      <c r="C5703" s="126" t="s">
        <v>11043</v>
      </c>
      <c r="D5703" s="126" t="s">
        <v>11044</v>
      </c>
      <c r="E5703" s="126" t="s">
        <v>288</v>
      </c>
      <c r="F5703" s="126" t="s">
        <v>416</v>
      </c>
      <c r="G5703" s="126" t="s">
        <v>417</v>
      </c>
      <c r="H5703" s="126" t="s">
        <v>126</v>
      </c>
      <c r="I5703" s="126" t="s">
        <v>126</v>
      </c>
      <c r="J5703" s="126" t="s">
        <v>8772</v>
      </c>
      <c r="K5703" s="126" t="s">
        <v>747</v>
      </c>
      <c r="L5703" s="126" t="s">
        <v>8773</v>
      </c>
      <c r="M5703" s="130">
        <v>194.88</v>
      </c>
      <c r="O5703" s="126" t="s">
        <v>6518</v>
      </c>
      <c r="P5703" s="130">
        <v>0</v>
      </c>
      <c r="S5703" s="130">
        <v>0</v>
      </c>
      <c r="V5703" s="130">
        <v>237.1</v>
      </c>
      <c r="X5703" s="126" t="s">
        <v>6519</v>
      </c>
      <c r="Z5703" s="127"/>
      <c r="AA5703" s="128">
        <v>1</v>
      </c>
      <c r="AB5703" s="128">
        <v>12</v>
      </c>
      <c r="AD5703" s="126" t="s">
        <v>562</v>
      </c>
      <c r="AG5703" s="127"/>
      <c r="AI5703" s="127"/>
    </row>
    <row r="5704" spans="1:35" ht="14.85" customHeight="1">
      <c r="A5704" s="130">
        <v>5009292</v>
      </c>
      <c r="B5704" s="126" t="s">
        <v>11045</v>
      </c>
      <c r="C5704" s="126" t="s">
        <v>5974</v>
      </c>
      <c r="D5704" s="126" t="s">
        <v>11046</v>
      </c>
      <c r="E5704" s="126" t="s">
        <v>288</v>
      </c>
      <c r="F5704" s="126" t="s">
        <v>753</v>
      </c>
      <c r="G5704" s="126" t="s">
        <v>417</v>
      </c>
      <c r="H5704" s="126" t="s">
        <v>308</v>
      </c>
      <c r="I5704" s="126" t="s">
        <v>308</v>
      </c>
      <c r="J5704" s="126" t="s">
        <v>3320</v>
      </c>
      <c r="K5704" s="126" t="s">
        <v>747</v>
      </c>
      <c r="L5704" s="126" t="s">
        <v>3321</v>
      </c>
      <c r="M5704" s="130">
        <v>584.64</v>
      </c>
      <c r="O5704" s="126" t="s">
        <v>346</v>
      </c>
      <c r="P5704" s="130">
        <v>0</v>
      </c>
      <c r="S5704" s="130">
        <v>0</v>
      </c>
      <c r="V5704" s="130">
        <v>655.42</v>
      </c>
      <c r="X5704" s="126" t="s">
        <v>2644</v>
      </c>
      <c r="Z5704" s="127"/>
      <c r="AA5704" s="128">
        <v>2</v>
      </c>
      <c r="AB5704" s="128">
        <v>12</v>
      </c>
      <c r="AD5704" s="126" t="s">
        <v>562</v>
      </c>
      <c r="AG5704" s="127"/>
      <c r="AI5704" s="127"/>
    </row>
    <row r="5705" spans="1:35" ht="14.85" customHeight="1">
      <c r="A5705" s="130">
        <v>5009291</v>
      </c>
      <c r="B5705" s="126" t="s">
        <v>413</v>
      </c>
      <c r="C5705" s="126" t="s">
        <v>11047</v>
      </c>
      <c r="E5705" s="126" t="s">
        <v>288</v>
      </c>
      <c r="F5705" s="126" t="s">
        <v>591</v>
      </c>
      <c r="G5705" s="126" t="s">
        <v>417</v>
      </c>
      <c r="H5705" s="126" t="s">
        <v>126</v>
      </c>
      <c r="I5705" s="126" t="s">
        <v>126</v>
      </c>
      <c r="J5705" s="126" t="s">
        <v>7500</v>
      </c>
      <c r="K5705" s="126" t="s">
        <v>504</v>
      </c>
      <c r="L5705" s="126" t="s">
        <v>7859</v>
      </c>
      <c r="M5705" s="130">
        <v>2521.52</v>
      </c>
      <c r="O5705" s="126" t="s">
        <v>1077</v>
      </c>
      <c r="P5705" s="130">
        <v>0</v>
      </c>
      <c r="S5705" s="130">
        <v>0</v>
      </c>
      <c r="V5705" s="130">
        <v>2521.52</v>
      </c>
      <c r="X5705" s="126" t="s">
        <v>1078</v>
      </c>
      <c r="Z5705" s="127"/>
      <c r="AA5705" s="128">
        <v>1</v>
      </c>
      <c r="AB5705" s="128">
        <v>60</v>
      </c>
      <c r="AD5705" s="126" t="s">
        <v>1801</v>
      </c>
      <c r="AG5705" s="127"/>
      <c r="AI5705" s="127"/>
    </row>
    <row r="5706" spans="1:35" ht="14.85" customHeight="1">
      <c r="A5706" s="130">
        <v>5009289</v>
      </c>
      <c r="B5706" s="126" t="s">
        <v>11048</v>
      </c>
      <c r="C5706" s="126" t="s">
        <v>4404</v>
      </c>
      <c r="D5706" s="126" t="s">
        <v>11049</v>
      </c>
      <c r="E5706" s="126" t="s">
        <v>288</v>
      </c>
      <c r="F5706" s="126" t="s">
        <v>753</v>
      </c>
      <c r="G5706" s="126" t="s">
        <v>417</v>
      </c>
      <c r="H5706" s="126" t="s">
        <v>308</v>
      </c>
      <c r="I5706" s="126" t="s">
        <v>308</v>
      </c>
      <c r="J5706" s="126" t="s">
        <v>3320</v>
      </c>
      <c r="K5706" s="126" t="s">
        <v>747</v>
      </c>
      <c r="L5706" s="126" t="s">
        <v>3321</v>
      </c>
      <c r="M5706" s="130">
        <v>584.64</v>
      </c>
      <c r="O5706" s="126" t="s">
        <v>1804</v>
      </c>
      <c r="P5706" s="130">
        <v>0</v>
      </c>
      <c r="S5706" s="130">
        <v>0</v>
      </c>
      <c r="V5706" s="130">
        <v>609.65</v>
      </c>
      <c r="X5706" s="126" t="s">
        <v>1805</v>
      </c>
      <c r="Z5706" s="127"/>
      <c r="AA5706" s="128">
        <v>2</v>
      </c>
      <c r="AB5706" s="128">
        <v>12</v>
      </c>
      <c r="AD5706" s="126" t="s">
        <v>562</v>
      </c>
      <c r="AG5706" s="127"/>
      <c r="AI5706" s="127"/>
    </row>
    <row r="5707" spans="1:35" ht="14.85" customHeight="1">
      <c r="A5707" s="130">
        <v>5009288</v>
      </c>
      <c r="B5707" s="126" t="s">
        <v>11050</v>
      </c>
      <c r="C5707" s="126" t="s">
        <v>5974</v>
      </c>
      <c r="D5707" s="126" t="s">
        <v>11051</v>
      </c>
      <c r="E5707" s="126" t="s">
        <v>288</v>
      </c>
      <c r="F5707" s="126" t="s">
        <v>753</v>
      </c>
      <c r="G5707" s="126" t="s">
        <v>417</v>
      </c>
      <c r="H5707" s="126" t="s">
        <v>308</v>
      </c>
      <c r="I5707" s="126" t="s">
        <v>308</v>
      </c>
      <c r="J5707" s="126" t="s">
        <v>3320</v>
      </c>
      <c r="K5707" s="126" t="s">
        <v>747</v>
      </c>
      <c r="L5707" s="126" t="s">
        <v>3321</v>
      </c>
      <c r="M5707" s="130">
        <v>584.64</v>
      </c>
      <c r="O5707" s="126" t="s">
        <v>346</v>
      </c>
      <c r="P5707" s="130">
        <v>0</v>
      </c>
      <c r="S5707" s="130">
        <v>0</v>
      </c>
      <c r="V5707" s="130">
        <v>595.04</v>
      </c>
      <c r="X5707" s="126" t="s">
        <v>2644</v>
      </c>
      <c r="Z5707" s="127"/>
      <c r="AA5707" s="128">
        <v>2</v>
      </c>
      <c r="AB5707" s="128">
        <v>12</v>
      </c>
      <c r="AD5707" s="126" t="s">
        <v>562</v>
      </c>
      <c r="AG5707" s="127"/>
      <c r="AI5707" s="127"/>
    </row>
    <row r="5708" spans="1:35" ht="14.85" customHeight="1">
      <c r="A5708" s="130">
        <v>5009287</v>
      </c>
      <c r="B5708" s="126" t="s">
        <v>11052</v>
      </c>
      <c r="C5708" s="126" t="s">
        <v>11053</v>
      </c>
      <c r="E5708" s="126" t="s">
        <v>288</v>
      </c>
      <c r="F5708" s="126" t="s">
        <v>416</v>
      </c>
      <c r="G5708" s="126" t="s">
        <v>417</v>
      </c>
      <c r="H5708" s="126" t="s">
        <v>126</v>
      </c>
      <c r="I5708" s="126" t="s">
        <v>126</v>
      </c>
      <c r="J5708" s="126" t="s">
        <v>2857</v>
      </c>
      <c r="K5708" s="126" t="s">
        <v>747</v>
      </c>
      <c r="L5708" s="126" t="s">
        <v>2858</v>
      </c>
      <c r="M5708" s="130">
        <v>728.6</v>
      </c>
      <c r="O5708" s="126" t="s">
        <v>427</v>
      </c>
      <c r="P5708" s="130">
        <v>0</v>
      </c>
      <c r="S5708" s="130">
        <v>0</v>
      </c>
      <c r="V5708" s="130">
        <v>728.6</v>
      </c>
      <c r="X5708" s="126" t="s">
        <v>771</v>
      </c>
      <c r="Z5708" s="127"/>
      <c r="AA5708" s="128">
        <v>1</v>
      </c>
      <c r="AB5708" s="128">
        <v>12</v>
      </c>
      <c r="AD5708" s="126" t="s">
        <v>562</v>
      </c>
      <c r="AG5708" s="127"/>
      <c r="AI5708" s="127"/>
    </row>
    <row r="5709" spans="1:35" ht="14.85" customHeight="1">
      <c r="A5709" s="130">
        <v>5009286</v>
      </c>
      <c r="B5709" s="126" t="s">
        <v>11054</v>
      </c>
      <c r="C5709" s="126" t="s">
        <v>4404</v>
      </c>
      <c r="D5709" s="126" t="s">
        <v>11055</v>
      </c>
      <c r="E5709" s="126" t="s">
        <v>288</v>
      </c>
      <c r="F5709" s="126" t="s">
        <v>753</v>
      </c>
      <c r="G5709" s="126" t="s">
        <v>417</v>
      </c>
      <c r="H5709" s="126" t="s">
        <v>308</v>
      </c>
      <c r="I5709" s="126" t="s">
        <v>308</v>
      </c>
      <c r="J5709" s="126" t="s">
        <v>3320</v>
      </c>
      <c r="K5709" s="126" t="s">
        <v>747</v>
      </c>
      <c r="L5709" s="126" t="s">
        <v>3321</v>
      </c>
      <c r="M5709" s="130">
        <v>551.22</v>
      </c>
      <c r="O5709" s="126" t="s">
        <v>1804</v>
      </c>
      <c r="P5709" s="130">
        <v>0</v>
      </c>
      <c r="S5709" s="130">
        <v>0</v>
      </c>
      <c r="V5709" s="130">
        <v>551.22</v>
      </c>
      <c r="X5709" s="126" t="s">
        <v>1805</v>
      </c>
      <c r="Z5709" s="127"/>
      <c r="AA5709" s="128">
        <v>2</v>
      </c>
      <c r="AB5709" s="128">
        <v>12</v>
      </c>
      <c r="AD5709" s="126" t="s">
        <v>562</v>
      </c>
      <c r="AG5709" s="127"/>
      <c r="AI5709" s="127"/>
    </row>
    <row r="5710" spans="1:35" ht="14.85" customHeight="1">
      <c r="A5710" s="130">
        <v>5009284</v>
      </c>
      <c r="B5710" s="126" t="s">
        <v>11056</v>
      </c>
      <c r="C5710" s="126" t="s">
        <v>11057</v>
      </c>
      <c r="E5710" s="126" t="s">
        <v>288</v>
      </c>
      <c r="F5710" s="126" t="s">
        <v>416</v>
      </c>
      <c r="G5710" s="126" t="s">
        <v>417</v>
      </c>
      <c r="H5710" s="126" t="s">
        <v>126</v>
      </c>
      <c r="I5710" s="126" t="s">
        <v>126</v>
      </c>
      <c r="J5710" s="126" t="s">
        <v>2857</v>
      </c>
      <c r="K5710" s="126" t="s">
        <v>747</v>
      </c>
      <c r="L5710" s="126" t="s">
        <v>2858</v>
      </c>
      <c r="M5710" s="130">
        <v>2812.18</v>
      </c>
      <c r="O5710" s="126" t="s">
        <v>3119</v>
      </c>
      <c r="P5710" s="130">
        <v>0</v>
      </c>
      <c r="S5710" s="130">
        <v>0</v>
      </c>
      <c r="V5710" s="130">
        <v>2812.18</v>
      </c>
      <c r="X5710" s="126" t="s">
        <v>11058</v>
      </c>
      <c r="Z5710" s="127"/>
      <c r="AA5710" s="128">
        <v>1</v>
      </c>
      <c r="AB5710" s="128">
        <v>12</v>
      </c>
      <c r="AD5710" s="126" t="s">
        <v>562</v>
      </c>
      <c r="AG5710" s="127"/>
      <c r="AI5710" s="127"/>
    </row>
    <row r="5711" spans="1:35" ht="14.85" customHeight="1">
      <c r="A5711" s="130">
        <v>5009283</v>
      </c>
      <c r="B5711" s="126" t="s">
        <v>11059</v>
      </c>
      <c r="C5711" s="126" t="s">
        <v>11060</v>
      </c>
      <c r="D5711" s="126" t="s">
        <v>11061</v>
      </c>
      <c r="E5711" s="126" t="s">
        <v>288</v>
      </c>
      <c r="F5711" s="126" t="s">
        <v>753</v>
      </c>
      <c r="G5711" s="126" t="s">
        <v>417</v>
      </c>
      <c r="H5711" s="126" t="s">
        <v>308</v>
      </c>
      <c r="I5711" s="126" t="s">
        <v>308</v>
      </c>
      <c r="J5711" s="126" t="s">
        <v>3320</v>
      </c>
      <c r="K5711" s="126" t="s">
        <v>747</v>
      </c>
      <c r="L5711" s="126" t="s">
        <v>3321</v>
      </c>
      <c r="M5711" s="130">
        <v>199.91</v>
      </c>
      <c r="O5711" s="126" t="s">
        <v>1807</v>
      </c>
      <c r="P5711" s="130">
        <v>0</v>
      </c>
      <c r="S5711" s="130">
        <v>0</v>
      </c>
      <c r="V5711" s="130">
        <v>309.69</v>
      </c>
      <c r="X5711" s="126" t="s">
        <v>1808</v>
      </c>
      <c r="Z5711" s="127"/>
      <c r="AA5711" s="128">
        <v>2</v>
      </c>
      <c r="AB5711" s="128">
        <v>12</v>
      </c>
      <c r="AD5711" s="126" t="s">
        <v>562</v>
      </c>
      <c r="AG5711" s="127"/>
      <c r="AI5711" s="127"/>
    </row>
    <row r="5712" spans="1:35" ht="14.85" customHeight="1">
      <c r="A5712" s="130">
        <v>5009282</v>
      </c>
      <c r="B5712" s="126" t="s">
        <v>11062</v>
      </c>
      <c r="C5712" s="126" t="s">
        <v>11063</v>
      </c>
      <c r="E5712" s="126" t="s">
        <v>288</v>
      </c>
      <c r="F5712" s="126" t="s">
        <v>416</v>
      </c>
      <c r="G5712" s="126" t="s">
        <v>417</v>
      </c>
      <c r="H5712" s="126" t="s">
        <v>126</v>
      </c>
      <c r="I5712" s="126" t="s">
        <v>126</v>
      </c>
      <c r="J5712" s="126" t="s">
        <v>2857</v>
      </c>
      <c r="K5712" s="126" t="s">
        <v>747</v>
      </c>
      <c r="L5712" s="126" t="s">
        <v>2858</v>
      </c>
      <c r="M5712" s="130">
        <v>4382.5600000000004</v>
      </c>
      <c r="O5712" s="126" t="s">
        <v>422</v>
      </c>
      <c r="P5712" s="130">
        <v>0</v>
      </c>
      <c r="S5712" s="130">
        <v>0</v>
      </c>
      <c r="V5712" s="130">
        <v>4983.8599999999997</v>
      </c>
      <c r="X5712" s="126" t="s">
        <v>4837</v>
      </c>
      <c r="Z5712" s="127"/>
      <c r="AA5712" s="128">
        <v>1</v>
      </c>
      <c r="AB5712" s="128">
        <v>12</v>
      </c>
      <c r="AD5712" s="126" t="s">
        <v>562</v>
      </c>
      <c r="AG5712" s="127"/>
      <c r="AI5712" s="127"/>
    </row>
    <row r="5713" spans="1:35" ht="14.85" customHeight="1">
      <c r="A5713" s="130">
        <v>5009281</v>
      </c>
      <c r="B5713" s="126" t="s">
        <v>11064</v>
      </c>
      <c r="C5713" s="126" t="s">
        <v>4387</v>
      </c>
      <c r="D5713" s="126" t="s">
        <v>11065</v>
      </c>
      <c r="E5713" s="126" t="s">
        <v>288</v>
      </c>
      <c r="F5713" s="126" t="s">
        <v>753</v>
      </c>
      <c r="G5713" s="126" t="s">
        <v>417</v>
      </c>
      <c r="H5713" s="126" t="s">
        <v>308</v>
      </c>
      <c r="I5713" s="126" t="s">
        <v>308</v>
      </c>
      <c r="J5713" s="126" t="s">
        <v>3320</v>
      </c>
      <c r="K5713" s="126" t="s">
        <v>747</v>
      </c>
      <c r="L5713" s="126" t="s">
        <v>3321</v>
      </c>
      <c r="M5713" s="130">
        <v>399.84</v>
      </c>
      <c r="O5713" s="126" t="s">
        <v>1807</v>
      </c>
      <c r="P5713" s="130">
        <v>0</v>
      </c>
      <c r="S5713" s="130">
        <v>0</v>
      </c>
      <c r="V5713" s="130">
        <v>412.93</v>
      </c>
      <c r="X5713" s="126" t="s">
        <v>1808</v>
      </c>
      <c r="Z5713" s="127"/>
      <c r="AA5713" s="128">
        <v>2</v>
      </c>
      <c r="AB5713" s="128">
        <v>12</v>
      </c>
      <c r="AD5713" s="126" t="s">
        <v>562</v>
      </c>
      <c r="AG5713" s="127"/>
      <c r="AI5713" s="127"/>
    </row>
    <row r="5714" spans="1:35" ht="14.85" customHeight="1">
      <c r="A5714" s="130">
        <v>5007671</v>
      </c>
      <c r="B5714" s="126" t="s">
        <v>11066</v>
      </c>
      <c r="C5714" s="126" t="s">
        <v>11067</v>
      </c>
      <c r="D5714" s="126" t="s">
        <v>11068</v>
      </c>
      <c r="E5714" s="126" t="s">
        <v>288</v>
      </c>
      <c r="F5714" s="126" t="s">
        <v>555</v>
      </c>
      <c r="G5714" s="126" t="s">
        <v>565</v>
      </c>
      <c r="H5714" s="126" t="s">
        <v>126</v>
      </c>
      <c r="I5714" s="126" t="s">
        <v>418</v>
      </c>
      <c r="J5714" s="126" t="s">
        <v>557</v>
      </c>
      <c r="K5714" s="126" t="s">
        <v>558</v>
      </c>
      <c r="L5714" s="126" t="s">
        <v>559</v>
      </c>
      <c r="M5714" s="130">
        <v>165.06</v>
      </c>
      <c r="O5714" s="126" t="s">
        <v>560</v>
      </c>
      <c r="P5714" s="130">
        <v>0</v>
      </c>
      <c r="S5714" s="130">
        <v>0</v>
      </c>
      <c r="V5714" s="130">
        <v>220.08</v>
      </c>
      <c r="X5714" s="126" t="s">
        <v>1995</v>
      </c>
      <c r="Z5714" s="127" t="s">
        <v>1996</v>
      </c>
      <c r="AA5714" s="128">
        <v>30</v>
      </c>
      <c r="AB5714" s="128"/>
      <c r="AD5714" s="126" t="s">
        <v>562</v>
      </c>
      <c r="AG5714" s="127"/>
      <c r="AI5714" s="127"/>
    </row>
    <row r="5715" spans="1:35" ht="14.85" customHeight="1">
      <c r="A5715" s="130">
        <v>5005967</v>
      </c>
      <c r="B5715" s="126" t="s">
        <v>11069</v>
      </c>
      <c r="C5715" s="126" t="s">
        <v>11070</v>
      </c>
      <c r="D5715" s="126" t="s">
        <v>11071</v>
      </c>
      <c r="E5715" s="126" t="s">
        <v>288</v>
      </c>
      <c r="F5715" s="126" t="s">
        <v>491</v>
      </c>
      <c r="G5715" s="126" t="s">
        <v>417</v>
      </c>
      <c r="H5715" s="126" t="s">
        <v>126</v>
      </c>
      <c r="I5715" s="126" t="s">
        <v>126</v>
      </c>
      <c r="J5715" s="126" t="s">
        <v>503</v>
      </c>
      <c r="K5715" s="126" t="s">
        <v>504</v>
      </c>
      <c r="L5715" s="126" t="s">
        <v>505</v>
      </c>
      <c r="M5715" s="130">
        <v>880.53</v>
      </c>
      <c r="O5715" s="126" t="s">
        <v>1081</v>
      </c>
      <c r="P5715" s="130">
        <v>0</v>
      </c>
      <c r="S5715" s="130">
        <v>0</v>
      </c>
      <c r="V5715" s="130">
        <v>880.53</v>
      </c>
      <c r="X5715" s="126" t="s">
        <v>1082</v>
      </c>
      <c r="Z5715" s="127"/>
      <c r="AA5715" s="128">
        <v>1</v>
      </c>
      <c r="AB5715" s="128">
        <v>36</v>
      </c>
      <c r="AD5715" s="126" t="s">
        <v>562</v>
      </c>
      <c r="AG5715" s="127"/>
      <c r="AI5715" s="127"/>
    </row>
    <row r="5716" spans="1:35" ht="14.85" customHeight="1">
      <c r="A5716" s="130">
        <v>5005965</v>
      </c>
      <c r="B5716" s="126" t="s">
        <v>11072</v>
      </c>
      <c r="C5716" s="126" t="s">
        <v>11073</v>
      </c>
      <c r="D5716" s="126" t="s">
        <v>11074</v>
      </c>
      <c r="E5716" s="126" t="s">
        <v>288</v>
      </c>
      <c r="F5716" s="126" t="s">
        <v>416</v>
      </c>
      <c r="G5716" s="126" t="s">
        <v>417</v>
      </c>
      <c r="H5716" s="126" t="s">
        <v>126</v>
      </c>
      <c r="I5716" s="126" t="s">
        <v>126</v>
      </c>
      <c r="J5716" s="126" t="s">
        <v>7039</v>
      </c>
      <c r="K5716" s="126" t="s">
        <v>7040</v>
      </c>
      <c r="L5716" s="126" t="s">
        <v>770</v>
      </c>
      <c r="M5716" s="130">
        <v>399.02</v>
      </c>
      <c r="O5716" s="126" t="s">
        <v>422</v>
      </c>
      <c r="P5716" s="130">
        <v>0</v>
      </c>
      <c r="S5716" s="130">
        <v>0</v>
      </c>
      <c r="V5716" s="130">
        <v>399.02</v>
      </c>
      <c r="X5716" s="126" t="s">
        <v>1885</v>
      </c>
      <c r="Z5716" s="127"/>
      <c r="AA5716" s="128">
        <v>1</v>
      </c>
      <c r="AB5716" s="128">
        <v>12</v>
      </c>
      <c r="AD5716" s="126" t="s">
        <v>562</v>
      </c>
      <c r="AG5716" s="127"/>
      <c r="AI5716" s="127"/>
    </row>
    <row r="5717" spans="1:35" ht="14.85" customHeight="1">
      <c r="A5717" s="130">
        <v>5005963</v>
      </c>
      <c r="B5717" s="126" t="s">
        <v>11075</v>
      </c>
      <c r="C5717" s="126" t="s">
        <v>11076</v>
      </c>
      <c r="D5717" s="126" t="s">
        <v>11077</v>
      </c>
      <c r="E5717" s="126" t="s">
        <v>288</v>
      </c>
      <c r="F5717" s="126" t="s">
        <v>491</v>
      </c>
      <c r="G5717" s="126" t="s">
        <v>417</v>
      </c>
      <c r="H5717" s="126" t="s">
        <v>126</v>
      </c>
      <c r="I5717" s="126" t="s">
        <v>126</v>
      </c>
      <c r="J5717" s="126" t="s">
        <v>503</v>
      </c>
      <c r="K5717" s="126" t="s">
        <v>504</v>
      </c>
      <c r="L5717" s="126" t="s">
        <v>505</v>
      </c>
      <c r="M5717" s="130">
        <v>3255.04</v>
      </c>
      <c r="O5717" s="126" t="s">
        <v>492</v>
      </c>
      <c r="P5717" s="130">
        <v>0</v>
      </c>
      <c r="S5717" s="130">
        <v>0</v>
      </c>
      <c r="V5717" s="130">
        <v>3255.04</v>
      </c>
      <c r="X5717" s="126" t="s">
        <v>493</v>
      </c>
      <c r="Z5717" s="127"/>
      <c r="AA5717" s="128">
        <v>1</v>
      </c>
      <c r="AB5717" s="128">
        <v>60</v>
      </c>
      <c r="AD5717" s="126" t="s">
        <v>562</v>
      </c>
      <c r="AG5717" s="127"/>
      <c r="AI5717" s="127"/>
    </row>
    <row r="5718" spans="1:35" ht="14.85" customHeight="1">
      <c r="A5718" s="130">
        <v>5011477</v>
      </c>
      <c r="B5718" s="126" t="s">
        <v>413</v>
      </c>
      <c r="C5718" s="126" t="s">
        <v>11078</v>
      </c>
      <c r="E5718" s="126" t="s">
        <v>288</v>
      </c>
      <c r="F5718" s="126" t="s">
        <v>532</v>
      </c>
      <c r="G5718" s="126" t="s">
        <v>604</v>
      </c>
      <c r="H5718" s="126" t="s">
        <v>126</v>
      </c>
      <c r="I5718" s="126" t="s">
        <v>418</v>
      </c>
      <c r="J5718" s="126" t="s">
        <v>6113</v>
      </c>
      <c r="K5718" s="126" t="s">
        <v>628</v>
      </c>
      <c r="L5718" s="126" t="s">
        <v>5893</v>
      </c>
      <c r="M5718" s="130">
        <v>292.16000000000003</v>
      </c>
      <c r="O5718" s="126" t="s">
        <v>4049</v>
      </c>
      <c r="P5718" s="130">
        <v>0</v>
      </c>
      <c r="S5718" s="130">
        <v>0</v>
      </c>
      <c r="V5718" s="130">
        <v>292.16000000000003</v>
      </c>
      <c r="X5718" s="126" t="s">
        <v>4050</v>
      </c>
      <c r="Z5718" s="127"/>
      <c r="AA5718" s="128"/>
      <c r="AB5718" s="128"/>
      <c r="AD5718" s="126" t="s">
        <v>1750</v>
      </c>
      <c r="AG5718" s="127"/>
      <c r="AI5718" s="127"/>
    </row>
    <row r="5719" spans="1:35" ht="14.85" customHeight="1">
      <c r="A5719" s="130">
        <v>5005959</v>
      </c>
      <c r="B5719" s="126" t="s">
        <v>11079</v>
      </c>
      <c r="C5719" s="126" t="s">
        <v>11080</v>
      </c>
      <c r="D5719" s="126" t="s">
        <v>3209</v>
      </c>
      <c r="E5719" s="126" t="s">
        <v>288</v>
      </c>
      <c r="F5719" s="126" t="s">
        <v>491</v>
      </c>
      <c r="G5719" s="126" t="s">
        <v>417</v>
      </c>
      <c r="H5719" s="126" t="s">
        <v>126</v>
      </c>
      <c r="I5719" s="126" t="s">
        <v>126</v>
      </c>
      <c r="J5719" s="126" t="s">
        <v>503</v>
      </c>
      <c r="K5719" s="126" t="s">
        <v>504</v>
      </c>
      <c r="L5719" s="126" t="s">
        <v>505</v>
      </c>
      <c r="M5719" s="130">
        <v>138295.35999999999</v>
      </c>
      <c r="N5719" s="126" t="s">
        <v>290</v>
      </c>
      <c r="O5719" s="126" t="s">
        <v>506</v>
      </c>
      <c r="P5719" s="130">
        <v>0</v>
      </c>
      <c r="S5719" s="130">
        <v>0</v>
      </c>
      <c r="V5719" s="130">
        <v>152979.98000000001</v>
      </c>
      <c r="X5719" s="126" t="s">
        <v>516</v>
      </c>
      <c r="Y5719" s="126" t="s">
        <v>517</v>
      </c>
      <c r="Z5719" s="127"/>
      <c r="AA5719" s="128">
        <v>1</v>
      </c>
      <c r="AB5719" s="128">
        <v>84</v>
      </c>
      <c r="AD5719" s="126" t="s">
        <v>562</v>
      </c>
      <c r="AG5719" s="127"/>
      <c r="AI5719" s="127"/>
    </row>
    <row r="5720" spans="1:35" ht="14.85" customHeight="1">
      <c r="A5720" s="130">
        <v>5005958</v>
      </c>
      <c r="B5720" s="126" t="s">
        <v>11081</v>
      </c>
      <c r="C5720" s="126" t="s">
        <v>11082</v>
      </c>
      <c r="D5720" s="126" t="s">
        <v>3209</v>
      </c>
      <c r="E5720" s="126" t="s">
        <v>288</v>
      </c>
      <c r="F5720" s="126" t="s">
        <v>491</v>
      </c>
      <c r="G5720" s="126" t="s">
        <v>417</v>
      </c>
      <c r="H5720" s="126" t="s">
        <v>126</v>
      </c>
      <c r="I5720" s="126" t="s">
        <v>126</v>
      </c>
      <c r="J5720" s="126" t="s">
        <v>503</v>
      </c>
      <c r="K5720" s="126" t="s">
        <v>504</v>
      </c>
      <c r="L5720" s="126" t="s">
        <v>505</v>
      </c>
      <c r="M5720" s="130">
        <v>121739.52</v>
      </c>
      <c r="N5720" s="126" t="s">
        <v>290</v>
      </c>
      <c r="O5720" s="126" t="s">
        <v>506</v>
      </c>
      <c r="P5720" s="130">
        <v>0</v>
      </c>
      <c r="S5720" s="130">
        <v>0</v>
      </c>
      <c r="V5720" s="130">
        <v>129979.99</v>
      </c>
      <c r="X5720" s="126" t="s">
        <v>4165</v>
      </c>
      <c r="Y5720" s="126" t="s">
        <v>517</v>
      </c>
      <c r="Z5720" s="127"/>
      <c r="AA5720" s="128">
        <v>1</v>
      </c>
      <c r="AB5720" s="128">
        <v>84</v>
      </c>
      <c r="AD5720" s="126" t="s">
        <v>562</v>
      </c>
      <c r="AG5720" s="127"/>
      <c r="AI5720" s="127"/>
    </row>
    <row r="5721" spans="1:35" ht="14.85" customHeight="1">
      <c r="A5721" s="130">
        <v>5005950</v>
      </c>
      <c r="B5721" s="126" t="s">
        <v>11083</v>
      </c>
      <c r="C5721" s="126" t="s">
        <v>11084</v>
      </c>
      <c r="D5721" s="126" t="s">
        <v>11085</v>
      </c>
      <c r="E5721" s="126" t="s">
        <v>288</v>
      </c>
      <c r="F5721" s="126" t="s">
        <v>491</v>
      </c>
      <c r="G5721" s="126" t="s">
        <v>417</v>
      </c>
      <c r="H5721" s="126" t="s">
        <v>126</v>
      </c>
      <c r="I5721" s="126" t="s">
        <v>126</v>
      </c>
      <c r="J5721" s="126" t="s">
        <v>503</v>
      </c>
      <c r="K5721" s="126" t="s">
        <v>504</v>
      </c>
      <c r="L5721" s="126" t="s">
        <v>505</v>
      </c>
      <c r="M5721" s="130">
        <v>38956.959999999999</v>
      </c>
      <c r="N5721" s="126" t="s">
        <v>290</v>
      </c>
      <c r="O5721" s="126" t="s">
        <v>506</v>
      </c>
      <c r="P5721" s="130">
        <v>0</v>
      </c>
      <c r="S5721" s="130">
        <v>0</v>
      </c>
      <c r="V5721" s="130">
        <v>55979.99</v>
      </c>
      <c r="X5721" s="126" t="s">
        <v>3061</v>
      </c>
      <c r="Z5721" s="127"/>
      <c r="AA5721" s="128">
        <v>1</v>
      </c>
      <c r="AB5721" s="128">
        <v>60</v>
      </c>
      <c r="AD5721" s="126" t="s">
        <v>562</v>
      </c>
      <c r="AG5721" s="127"/>
      <c r="AI5721" s="127"/>
    </row>
    <row r="5722" spans="1:35" ht="14.85" customHeight="1">
      <c r="A5722" s="130">
        <v>5005948</v>
      </c>
      <c r="B5722" s="126" t="s">
        <v>11086</v>
      </c>
      <c r="C5722" s="126" t="s">
        <v>11087</v>
      </c>
      <c r="D5722" s="126" t="s">
        <v>11088</v>
      </c>
      <c r="E5722" s="126" t="s">
        <v>288</v>
      </c>
      <c r="F5722" s="126" t="s">
        <v>491</v>
      </c>
      <c r="G5722" s="126" t="s">
        <v>417</v>
      </c>
      <c r="H5722" s="126" t="s">
        <v>126</v>
      </c>
      <c r="I5722" s="126" t="s">
        <v>126</v>
      </c>
      <c r="J5722" s="126" t="s">
        <v>503</v>
      </c>
      <c r="K5722" s="126" t="s">
        <v>504</v>
      </c>
      <c r="L5722" s="126" t="s">
        <v>505</v>
      </c>
      <c r="M5722" s="130">
        <v>41708.800000000003</v>
      </c>
      <c r="N5722" s="126" t="s">
        <v>290</v>
      </c>
      <c r="O5722" s="126" t="s">
        <v>1601</v>
      </c>
      <c r="P5722" s="130">
        <v>0</v>
      </c>
      <c r="S5722" s="130">
        <v>0</v>
      </c>
      <c r="V5722" s="130">
        <v>41708.800000000003</v>
      </c>
      <c r="X5722" s="126" t="s">
        <v>1602</v>
      </c>
      <c r="Z5722" s="127"/>
      <c r="AA5722" s="128">
        <v>1</v>
      </c>
      <c r="AB5722" s="128">
        <v>60</v>
      </c>
      <c r="AD5722" s="126" t="s">
        <v>562</v>
      </c>
      <c r="AG5722" s="127"/>
      <c r="AI5722" s="127"/>
    </row>
    <row r="5723" spans="1:35" ht="14.85" customHeight="1">
      <c r="A5723" s="130">
        <v>5005946</v>
      </c>
      <c r="B5723" s="126" t="s">
        <v>11089</v>
      </c>
      <c r="C5723" s="126" t="s">
        <v>11090</v>
      </c>
      <c r="D5723" s="126" t="s">
        <v>2003</v>
      </c>
      <c r="E5723" s="126" t="s">
        <v>288</v>
      </c>
      <c r="F5723" s="126" t="s">
        <v>491</v>
      </c>
      <c r="G5723" s="126" t="s">
        <v>417</v>
      </c>
      <c r="H5723" s="126" t="s">
        <v>126</v>
      </c>
      <c r="I5723" s="126" t="s">
        <v>126</v>
      </c>
      <c r="J5723" s="126" t="s">
        <v>503</v>
      </c>
      <c r="K5723" s="126" t="s">
        <v>504</v>
      </c>
      <c r="L5723" s="126" t="s">
        <v>505</v>
      </c>
      <c r="M5723" s="130">
        <v>43825.599999999999</v>
      </c>
      <c r="N5723" s="126" t="s">
        <v>290</v>
      </c>
      <c r="O5723" s="126" t="s">
        <v>506</v>
      </c>
      <c r="P5723" s="130">
        <v>0</v>
      </c>
      <c r="S5723" s="130">
        <v>0</v>
      </c>
      <c r="V5723" s="130">
        <v>60589.98</v>
      </c>
      <c r="X5723" s="126" t="s">
        <v>2004</v>
      </c>
      <c r="Z5723" s="127"/>
      <c r="AA5723" s="128">
        <v>1</v>
      </c>
      <c r="AB5723" s="128">
        <v>60</v>
      </c>
      <c r="AD5723" s="126" t="s">
        <v>562</v>
      </c>
      <c r="AG5723" s="127"/>
      <c r="AI5723" s="127"/>
    </row>
    <row r="5724" spans="1:35" ht="14.85" customHeight="1">
      <c r="A5724" s="130">
        <v>5005945</v>
      </c>
      <c r="B5724" s="126" t="s">
        <v>11091</v>
      </c>
      <c r="C5724" s="126" t="s">
        <v>11092</v>
      </c>
      <c r="D5724" s="126" t="s">
        <v>2003</v>
      </c>
      <c r="E5724" s="126" t="s">
        <v>288</v>
      </c>
      <c r="F5724" s="126" t="s">
        <v>491</v>
      </c>
      <c r="G5724" s="126" t="s">
        <v>417</v>
      </c>
      <c r="H5724" s="126" t="s">
        <v>126</v>
      </c>
      <c r="I5724" s="126" t="s">
        <v>126</v>
      </c>
      <c r="J5724" s="126" t="s">
        <v>503</v>
      </c>
      <c r="K5724" s="126" t="s">
        <v>504</v>
      </c>
      <c r="L5724" s="126" t="s">
        <v>505</v>
      </c>
      <c r="M5724" s="130">
        <v>43825.599999999999</v>
      </c>
      <c r="N5724" s="126" t="s">
        <v>290</v>
      </c>
      <c r="O5724" s="126" t="s">
        <v>506</v>
      </c>
      <c r="P5724" s="130">
        <v>0</v>
      </c>
      <c r="S5724" s="130">
        <v>0</v>
      </c>
      <c r="V5724" s="130">
        <v>53418.58</v>
      </c>
      <c r="X5724" s="126" t="s">
        <v>2004</v>
      </c>
      <c r="Z5724" s="127"/>
      <c r="AA5724" s="128">
        <v>1</v>
      </c>
      <c r="AB5724" s="128">
        <v>60</v>
      </c>
      <c r="AD5724" s="126" t="s">
        <v>562</v>
      </c>
      <c r="AG5724" s="127"/>
      <c r="AI5724" s="127"/>
    </row>
    <row r="5725" spans="1:35" ht="14.85" customHeight="1">
      <c r="A5725" s="130">
        <v>5005944</v>
      </c>
      <c r="B5725" s="126" t="s">
        <v>11093</v>
      </c>
      <c r="C5725" s="126" t="s">
        <v>11094</v>
      </c>
      <c r="D5725" s="126" t="s">
        <v>2003</v>
      </c>
      <c r="E5725" s="126" t="s">
        <v>288</v>
      </c>
      <c r="F5725" s="126" t="s">
        <v>491</v>
      </c>
      <c r="G5725" s="126" t="s">
        <v>417</v>
      </c>
      <c r="H5725" s="126" t="s">
        <v>126</v>
      </c>
      <c r="I5725" s="126" t="s">
        <v>126</v>
      </c>
      <c r="J5725" s="126" t="s">
        <v>503</v>
      </c>
      <c r="K5725" s="126" t="s">
        <v>504</v>
      </c>
      <c r="L5725" s="126" t="s">
        <v>505</v>
      </c>
      <c r="M5725" s="130">
        <v>43825.599999999999</v>
      </c>
      <c r="N5725" s="126" t="s">
        <v>290</v>
      </c>
      <c r="O5725" s="126" t="s">
        <v>506</v>
      </c>
      <c r="P5725" s="130">
        <v>0</v>
      </c>
      <c r="S5725" s="130">
        <v>0</v>
      </c>
      <c r="V5725" s="130">
        <v>53418.58</v>
      </c>
      <c r="X5725" s="126" t="s">
        <v>2004</v>
      </c>
      <c r="Z5725" s="127"/>
      <c r="AA5725" s="128">
        <v>1</v>
      </c>
      <c r="AB5725" s="128">
        <v>60</v>
      </c>
      <c r="AD5725" s="126" t="s">
        <v>562</v>
      </c>
      <c r="AG5725" s="127"/>
      <c r="AI5725" s="127"/>
    </row>
    <row r="5726" spans="1:35" ht="14.85" customHeight="1">
      <c r="A5726" s="130">
        <v>5006634</v>
      </c>
      <c r="B5726" s="126" t="s">
        <v>11095</v>
      </c>
      <c r="C5726" s="126" t="s">
        <v>10302</v>
      </c>
      <c r="D5726" s="126" t="s">
        <v>11096</v>
      </c>
      <c r="E5726" s="126" t="s">
        <v>288</v>
      </c>
      <c r="F5726" s="126" t="s">
        <v>440</v>
      </c>
      <c r="G5726" s="126" t="s">
        <v>463</v>
      </c>
      <c r="H5726" s="126" t="s">
        <v>126</v>
      </c>
      <c r="I5726" s="126" t="s">
        <v>418</v>
      </c>
      <c r="J5726" s="126" t="s">
        <v>612</v>
      </c>
      <c r="K5726" s="126" t="s">
        <v>613</v>
      </c>
      <c r="L5726" s="126" t="s">
        <v>614</v>
      </c>
      <c r="M5726" s="130">
        <v>2721.6</v>
      </c>
      <c r="O5726" s="126" t="s">
        <v>445</v>
      </c>
      <c r="P5726" s="130">
        <v>0</v>
      </c>
      <c r="S5726" s="130">
        <v>0</v>
      </c>
      <c r="V5726" s="130">
        <v>2721.6</v>
      </c>
      <c r="X5726" s="126" t="s">
        <v>464</v>
      </c>
      <c r="Z5726" s="127"/>
      <c r="AA5726" s="128">
        <v>30</v>
      </c>
      <c r="AB5726" s="128">
        <v>1</v>
      </c>
      <c r="AD5726" s="126" t="s">
        <v>562</v>
      </c>
      <c r="AG5726" s="127"/>
      <c r="AI5726" s="127"/>
    </row>
    <row r="5727" spans="1:35" ht="14.85" customHeight="1">
      <c r="A5727" s="130">
        <v>5007203</v>
      </c>
      <c r="B5727" s="126" t="s">
        <v>11097</v>
      </c>
      <c r="C5727" s="126" t="s">
        <v>11098</v>
      </c>
      <c r="D5727" s="126" t="s">
        <v>11099</v>
      </c>
      <c r="E5727" s="126" t="s">
        <v>288</v>
      </c>
      <c r="F5727" s="126" t="s">
        <v>364</v>
      </c>
      <c r="G5727" s="126" t="s">
        <v>417</v>
      </c>
      <c r="H5727" s="126" t="s">
        <v>126</v>
      </c>
      <c r="I5727" s="126" t="s">
        <v>126</v>
      </c>
      <c r="J5727" s="126" t="s">
        <v>8245</v>
      </c>
      <c r="K5727" s="126" t="s">
        <v>747</v>
      </c>
      <c r="L5727" s="126" t="s">
        <v>8246</v>
      </c>
      <c r="M5727" s="130">
        <v>6817.44</v>
      </c>
      <c r="O5727" s="126" t="s">
        <v>365</v>
      </c>
      <c r="P5727" s="130">
        <v>0</v>
      </c>
      <c r="S5727" s="130">
        <v>0</v>
      </c>
      <c r="V5727" s="130">
        <v>8570.42</v>
      </c>
      <c r="X5727" s="126" t="s">
        <v>469</v>
      </c>
      <c r="Z5727" s="127"/>
      <c r="AA5727" s="128">
        <v>1</v>
      </c>
      <c r="AB5727" s="128">
        <v>60</v>
      </c>
      <c r="AC5727" s="126" t="s">
        <v>366</v>
      </c>
      <c r="AD5727" s="126" t="s">
        <v>562</v>
      </c>
      <c r="AG5727" s="127"/>
      <c r="AI5727" s="127"/>
    </row>
    <row r="5728" spans="1:35" ht="14.85" customHeight="1">
      <c r="A5728" s="130">
        <v>5007202</v>
      </c>
      <c r="B5728" s="126" t="s">
        <v>11100</v>
      </c>
      <c r="C5728" s="126" t="s">
        <v>11101</v>
      </c>
      <c r="D5728" s="126" t="s">
        <v>11102</v>
      </c>
      <c r="E5728" s="126" t="s">
        <v>288</v>
      </c>
      <c r="F5728" s="126" t="s">
        <v>364</v>
      </c>
      <c r="G5728" s="126" t="s">
        <v>417</v>
      </c>
      <c r="H5728" s="126" t="s">
        <v>126</v>
      </c>
      <c r="I5728" s="126" t="s">
        <v>126</v>
      </c>
      <c r="J5728" s="126" t="s">
        <v>1989</v>
      </c>
      <c r="K5728" s="126" t="s">
        <v>504</v>
      </c>
      <c r="L5728" s="126" t="s">
        <v>545</v>
      </c>
      <c r="M5728" s="130">
        <v>6817.44</v>
      </c>
      <c r="O5728" s="126" t="s">
        <v>365</v>
      </c>
      <c r="P5728" s="130">
        <v>0</v>
      </c>
      <c r="S5728" s="130">
        <v>0</v>
      </c>
      <c r="V5728" s="130">
        <v>12173.91</v>
      </c>
      <c r="X5728" s="126" t="s">
        <v>469</v>
      </c>
      <c r="Z5728" s="127"/>
      <c r="AA5728" s="128">
        <v>1</v>
      </c>
      <c r="AB5728" s="128">
        <v>60</v>
      </c>
      <c r="AC5728" s="126" t="s">
        <v>366</v>
      </c>
      <c r="AD5728" s="126" t="s">
        <v>562</v>
      </c>
      <c r="AG5728" s="127"/>
      <c r="AI5728" s="127"/>
    </row>
    <row r="5729" spans="1:35" ht="14.85" customHeight="1">
      <c r="A5729" s="130">
        <v>5007201</v>
      </c>
      <c r="B5729" s="126" t="s">
        <v>10525</v>
      </c>
      <c r="C5729" s="126" t="s">
        <v>10526</v>
      </c>
      <c r="D5729" s="126" t="s">
        <v>10527</v>
      </c>
      <c r="E5729" s="126" t="s">
        <v>288</v>
      </c>
      <c r="F5729" s="126" t="s">
        <v>364</v>
      </c>
      <c r="G5729" s="126" t="s">
        <v>417</v>
      </c>
      <c r="H5729" s="126" t="s">
        <v>126</v>
      </c>
      <c r="I5729" s="126" t="s">
        <v>126</v>
      </c>
      <c r="J5729" s="126" t="s">
        <v>1989</v>
      </c>
      <c r="K5729" s="126" t="s">
        <v>504</v>
      </c>
      <c r="L5729" s="126" t="s">
        <v>545</v>
      </c>
      <c r="M5729" s="130">
        <v>9739.52</v>
      </c>
      <c r="O5729" s="126" t="s">
        <v>486</v>
      </c>
      <c r="P5729" s="130">
        <v>0</v>
      </c>
      <c r="S5729" s="130">
        <v>0</v>
      </c>
      <c r="V5729" s="130">
        <v>20939.12</v>
      </c>
      <c r="X5729" s="126" t="s">
        <v>487</v>
      </c>
      <c r="Z5729" s="127"/>
      <c r="AA5729" s="128">
        <v>1</v>
      </c>
      <c r="AB5729" s="128">
        <v>60</v>
      </c>
      <c r="AC5729" s="126" t="s">
        <v>366</v>
      </c>
      <c r="AD5729" s="126" t="s">
        <v>562</v>
      </c>
      <c r="AG5729" s="127"/>
      <c r="AI5729" s="127"/>
    </row>
    <row r="5730" spans="1:35" ht="14.85" customHeight="1">
      <c r="A5730" s="130">
        <v>5007562</v>
      </c>
      <c r="B5730" s="126" t="s">
        <v>11103</v>
      </c>
      <c r="C5730" s="126" t="s">
        <v>11104</v>
      </c>
      <c r="D5730" s="126" t="s">
        <v>11105</v>
      </c>
      <c r="E5730" s="126" t="s">
        <v>288</v>
      </c>
      <c r="F5730" s="126" t="s">
        <v>440</v>
      </c>
      <c r="G5730" s="126" t="s">
        <v>458</v>
      </c>
      <c r="H5730" s="126" t="s">
        <v>126</v>
      </c>
      <c r="I5730" s="126" t="s">
        <v>418</v>
      </c>
      <c r="J5730" s="126" t="s">
        <v>1645</v>
      </c>
      <c r="K5730" s="126" t="s">
        <v>613</v>
      </c>
      <c r="L5730" s="126" t="s">
        <v>1646</v>
      </c>
      <c r="M5730" s="130">
        <v>1439.48</v>
      </c>
      <c r="O5730" s="126" t="s">
        <v>445</v>
      </c>
      <c r="P5730" s="130">
        <v>0</v>
      </c>
      <c r="S5730" s="130">
        <v>0</v>
      </c>
      <c r="V5730" s="130">
        <v>1439.48</v>
      </c>
      <c r="X5730" s="126" t="s">
        <v>4640</v>
      </c>
      <c r="Z5730" s="127"/>
      <c r="AA5730" s="128">
        <v>120</v>
      </c>
      <c r="AB5730" s="128">
        <v>1</v>
      </c>
      <c r="AD5730" s="126" t="s">
        <v>562</v>
      </c>
      <c r="AG5730" s="127"/>
      <c r="AI5730" s="127"/>
    </row>
    <row r="5731" spans="1:35" ht="14.85" customHeight="1">
      <c r="A5731" s="130">
        <v>5008312</v>
      </c>
      <c r="B5731" s="126" t="s">
        <v>11106</v>
      </c>
      <c r="C5731" s="126" t="s">
        <v>11107</v>
      </c>
      <c r="D5731" s="126" t="s">
        <v>11108</v>
      </c>
      <c r="E5731" s="126" t="s">
        <v>288</v>
      </c>
      <c r="F5731" s="126" t="s">
        <v>416</v>
      </c>
      <c r="G5731" s="126" t="s">
        <v>417</v>
      </c>
      <c r="H5731" s="126" t="s">
        <v>126</v>
      </c>
      <c r="I5731" s="126" t="s">
        <v>126</v>
      </c>
      <c r="J5731" s="126" t="s">
        <v>2956</v>
      </c>
      <c r="K5731" s="126" t="s">
        <v>504</v>
      </c>
      <c r="L5731" s="126" t="s">
        <v>2957</v>
      </c>
      <c r="M5731" s="130">
        <v>2269.87</v>
      </c>
      <c r="O5731" s="126" t="s">
        <v>1529</v>
      </c>
      <c r="P5731" s="130">
        <v>0</v>
      </c>
      <c r="S5731" s="130">
        <v>0</v>
      </c>
      <c r="V5731" s="130">
        <v>2269.87</v>
      </c>
      <c r="X5731" s="126" t="s">
        <v>1530</v>
      </c>
      <c r="Z5731" s="127"/>
      <c r="AA5731" s="128">
        <v>1</v>
      </c>
      <c r="AB5731" s="128">
        <v>24</v>
      </c>
      <c r="AD5731" s="126" t="s">
        <v>562</v>
      </c>
      <c r="AG5731" s="127"/>
      <c r="AI5731" s="127"/>
    </row>
    <row r="5732" spans="1:35" ht="14.85" customHeight="1">
      <c r="A5732" s="130">
        <v>5007561</v>
      </c>
      <c r="B5732" s="126" t="s">
        <v>11109</v>
      </c>
      <c r="C5732" s="126" t="s">
        <v>11110</v>
      </c>
      <c r="D5732" s="126" t="s">
        <v>10923</v>
      </c>
      <c r="E5732" s="126" t="s">
        <v>288</v>
      </c>
      <c r="F5732" s="126" t="s">
        <v>440</v>
      </c>
      <c r="G5732" s="126" t="s">
        <v>458</v>
      </c>
      <c r="H5732" s="126" t="s">
        <v>126</v>
      </c>
      <c r="I5732" s="126" t="s">
        <v>418</v>
      </c>
      <c r="J5732" s="126" t="s">
        <v>1645</v>
      </c>
      <c r="K5732" s="126" t="s">
        <v>613</v>
      </c>
      <c r="L5732" s="126" t="s">
        <v>1646</v>
      </c>
      <c r="M5732" s="130">
        <v>1439.48</v>
      </c>
      <c r="O5732" s="126" t="s">
        <v>445</v>
      </c>
      <c r="P5732" s="130">
        <v>0</v>
      </c>
      <c r="S5732" s="130">
        <v>0</v>
      </c>
      <c r="V5732" s="130">
        <v>1439.48</v>
      </c>
      <c r="X5732" s="126" t="s">
        <v>4640</v>
      </c>
      <c r="Z5732" s="127"/>
      <c r="AA5732" s="128">
        <v>120</v>
      </c>
      <c r="AB5732" s="128">
        <v>1</v>
      </c>
      <c r="AD5732" s="126" t="s">
        <v>562</v>
      </c>
      <c r="AG5732" s="127"/>
      <c r="AI5732" s="127"/>
    </row>
    <row r="5733" spans="1:35" ht="14.85" customHeight="1">
      <c r="A5733" s="130">
        <v>5007560</v>
      </c>
      <c r="B5733" s="126" t="s">
        <v>11111</v>
      </c>
      <c r="C5733" s="126" t="s">
        <v>3436</v>
      </c>
      <c r="D5733" s="126" t="s">
        <v>11112</v>
      </c>
      <c r="E5733" s="126" t="s">
        <v>288</v>
      </c>
      <c r="F5733" s="126" t="s">
        <v>440</v>
      </c>
      <c r="G5733" s="126" t="s">
        <v>441</v>
      </c>
      <c r="H5733" s="126" t="s">
        <v>126</v>
      </c>
      <c r="I5733" s="126" t="s">
        <v>418</v>
      </c>
      <c r="J5733" s="126" t="s">
        <v>1645</v>
      </c>
      <c r="K5733" s="126" t="s">
        <v>613</v>
      </c>
      <c r="L5733" s="126" t="s">
        <v>1646</v>
      </c>
      <c r="M5733" s="130">
        <v>1024.8</v>
      </c>
      <c r="O5733" s="126" t="s">
        <v>445</v>
      </c>
      <c r="P5733" s="130">
        <v>0</v>
      </c>
      <c r="S5733" s="130">
        <v>0</v>
      </c>
      <c r="V5733" s="130">
        <v>1024.8</v>
      </c>
      <c r="X5733" s="126" t="s">
        <v>454</v>
      </c>
      <c r="Z5733" s="127"/>
      <c r="AA5733" s="128">
        <v>30</v>
      </c>
      <c r="AB5733" s="128">
        <v>1</v>
      </c>
      <c r="AD5733" s="126" t="s">
        <v>562</v>
      </c>
      <c r="AG5733" s="127"/>
      <c r="AI5733" s="127"/>
    </row>
    <row r="5734" spans="1:35" ht="14.85" customHeight="1">
      <c r="A5734" s="130">
        <v>5007336</v>
      </c>
      <c r="B5734" s="126" t="s">
        <v>6588</v>
      </c>
      <c r="C5734" s="126" t="s">
        <v>6589</v>
      </c>
      <c r="D5734" s="126" t="s">
        <v>6580</v>
      </c>
      <c r="E5734" s="126" t="s">
        <v>288</v>
      </c>
      <c r="F5734" s="126" t="s">
        <v>364</v>
      </c>
      <c r="G5734" s="126" t="s">
        <v>417</v>
      </c>
      <c r="H5734" s="126" t="s">
        <v>126</v>
      </c>
      <c r="I5734" s="126" t="s">
        <v>126</v>
      </c>
      <c r="J5734" s="126" t="s">
        <v>1989</v>
      </c>
      <c r="K5734" s="126" t="s">
        <v>504</v>
      </c>
      <c r="L5734" s="126" t="s">
        <v>545</v>
      </c>
      <c r="M5734" s="130">
        <v>6817.38</v>
      </c>
      <c r="O5734" s="126" t="s">
        <v>365</v>
      </c>
      <c r="P5734" s="130">
        <v>0</v>
      </c>
      <c r="S5734" s="130">
        <v>0</v>
      </c>
      <c r="V5734" s="130">
        <v>6817.38</v>
      </c>
      <c r="X5734" s="126" t="s">
        <v>469</v>
      </c>
      <c r="Z5734" s="127"/>
      <c r="AA5734" s="128">
        <v>1</v>
      </c>
      <c r="AB5734" s="128">
        <v>60</v>
      </c>
      <c r="AC5734" s="126" t="s">
        <v>366</v>
      </c>
      <c r="AD5734" s="126" t="s">
        <v>562</v>
      </c>
      <c r="AG5734" s="127"/>
      <c r="AI5734" s="127"/>
    </row>
    <row r="5735" spans="1:35" ht="14.85" customHeight="1">
      <c r="A5735" s="130">
        <v>5007335</v>
      </c>
      <c r="B5735" s="126" t="s">
        <v>6588</v>
      </c>
      <c r="C5735" s="126" t="s">
        <v>6589</v>
      </c>
      <c r="D5735" s="126" t="s">
        <v>6580</v>
      </c>
      <c r="E5735" s="126" t="s">
        <v>288</v>
      </c>
      <c r="F5735" s="126" t="s">
        <v>364</v>
      </c>
      <c r="G5735" s="126" t="s">
        <v>417</v>
      </c>
      <c r="H5735" s="126" t="s">
        <v>126</v>
      </c>
      <c r="I5735" s="126" t="s">
        <v>126</v>
      </c>
      <c r="J5735" s="126" t="s">
        <v>1989</v>
      </c>
      <c r="K5735" s="126" t="s">
        <v>504</v>
      </c>
      <c r="L5735" s="126" t="s">
        <v>545</v>
      </c>
      <c r="M5735" s="130">
        <v>6817.38</v>
      </c>
      <c r="O5735" s="126" t="s">
        <v>365</v>
      </c>
      <c r="P5735" s="130">
        <v>0</v>
      </c>
      <c r="S5735" s="130">
        <v>0</v>
      </c>
      <c r="V5735" s="130">
        <v>6817.38</v>
      </c>
      <c r="X5735" s="126" t="s">
        <v>510</v>
      </c>
      <c r="Z5735" s="127"/>
      <c r="AA5735" s="128">
        <v>2</v>
      </c>
      <c r="AB5735" s="128">
        <v>60</v>
      </c>
      <c r="AC5735" s="126" t="s">
        <v>366</v>
      </c>
      <c r="AD5735" s="126" t="s">
        <v>562</v>
      </c>
      <c r="AG5735" s="127"/>
      <c r="AI5735" s="127"/>
    </row>
    <row r="5736" spans="1:35" ht="14.85" customHeight="1">
      <c r="A5736" s="130">
        <v>5007334</v>
      </c>
      <c r="B5736" s="126" t="s">
        <v>11113</v>
      </c>
      <c r="C5736" s="126" t="s">
        <v>11114</v>
      </c>
      <c r="D5736" s="126" t="s">
        <v>9016</v>
      </c>
      <c r="E5736" s="126" t="s">
        <v>288</v>
      </c>
      <c r="F5736" s="126" t="s">
        <v>364</v>
      </c>
      <c r="G5736" s="126" t="s">
        <v>417</v>
      </c>
      <c r="H5736" s="126" t="s">
        <v>126</v>
      </c>
      <c r="I5736" s="126" t="s">
        <v>126</v>
      </c>
      <c r="J5736" s="126" t="s">
        <v>8245</v>
      </c>
      <c r="K5736" s="126" t="s">
        <v>747</v>
      </c>
      <c r="L5736" s="126" t="s">
        <v>8246</v>
      </c>
      <c r="M5736" s="130">
        <v>5746.07</v>
      </c>
      <c r="O5736" s="126" t="s">
        <v>365</v>
      </c>
      <c r="P5736" s="130">
        <v>0</v>
      </c>
      <c r="S5736" s="130">
        <v>0</v>
      </c>
      <c r="V5736" s="130">
        <v>5746.07</v>
      </c>
      <c r="X5736" s="126" t="s">
        <v>469</v>
      </c>
      <c r="Z5736" s="127"/>
      <c r="AA5736" s="128">
        <v>1</v>
      </c>
      <c r="AB5736" s="128">
        <v>60</v>
      </c>
      <c r="AC5736" s="126" t="s">
        <v>366</v>
      </c>
      <c r="AD5736" s="126" t="s">
        <v>562</v>
      </c>
      <c r="AG5736" s="127"/>
      <c r="AI5736" s="127"/>
    </row>
    <row r="5737" spans="1:35" ht="14.85" customHeight="1">
      <c r="A5737" s="130">
        <v>5007333</v>
      </c>
      <c r="B5737" s="126" t="s">
        <v>11115</v>
      </c>
      <c r="C5737" s="126" t="s">
        <v>11116</v>
      </c>
      <c r="D5737" s="126" t="s">
        <v>11117</v>
      </c>
      <c r="E5737" s="126" t="s">
        <v>288</v>
      </c>
      <c r="F5737" s="126" t="s">
        <v>416</v>
      </c>
      <c r="G5737" s="126" t="s">
        <v>417</v>
      </c>
      <c r="H5737" s="126" t="s">
        <v>126</v>
      </c>
      <c r="I5737" s="126" t="s">
        <v>126</v>
      </c>
      <c r="J5737" s="126" t="s">
        <v>8772</v>
      </c>
      <c r="K5737" s="126" t="s">
        <v>747</v>
      </c>
      <c r="L5737" s="126" t="s">
        <v>8773</v>
      </c>
      <c r="M5737" s="130">
        <v>340.48</v>
      </c>
      <c r="O5737" s="126" t="s">
        <v>422</v>
      </c>
      <c r="P5737" s="130">
        <v>0</v>
      </c>
      <c r="S5737" s="130">
        <v>0</v>
      </c>
      <c r="V5737" s="130">
        <v>630.11</v>
      </c>
      <c r="X5737" s="126" t="s">
        <v>497</v>
      </c>
      <c r="Z5737" s="127"/>
      <c r="AA5737" s="128">
        <v>1</v>
      </c>
      <c r="AB5737" s="128">
        <v>12</v>
      </c>
      <c r="AD5737" s="126" t="s">
        <v>562</v>
      </c>
      <c r="AG5737" s="127"/>
      <c r="AI5737" s="127"/>
    </row>
    <row r="5738" spans="1:35" ht="14.85" customHeight="1">
      <c r="A5738" s="130">
        <v>5007332</v>
      </c>
      <c r="B5738" s="126" t="s">
        <v>9012</v>
      </c>
      <c r="C5738" s="126" t="s">
        <v>9013</v>
      </c>
      <c r="D5738" s="126" t="s">
        <v>4233</v>
      </c>
      <c r="E5738" s="126" t="s">
        <v>288</v>
      </c>
      <c r="F5738" s="126" t="s">
        <v>364</v>
      </c>
      <c r="G5738" s="126" t="s">
        <v>417</v>
      </c>
      <c r="H5738" s="126" t="s">
        <v>126</v>
      </c>
      <c r="I5738" s="126" t="s">
        <v>126</v>
      </c>
      <c r="J5738" s="126" t="s">
        <v>1989</v>
      </c>
      <c r="K5738" s="126" t="s">
        <v>504</v>
      </c>
      <c r="L5738" s="126" t="s">
        <v>545</v>
      </c>
      <c r="M5738" s="130">
        <v>6817.44</v>
      </c>
      <c r="O5738" s="126" t="s">
        <v>365</v>
      </c>
      <c r="P5738" s="130">
        <v>0</v>
      </c>
      <c r="S5738" s="130">
        <v>0</v>
      </c>
      <c r="V5738" s="130">
        <v>8765.2000000000007</v>
      </c>
      <c r="X5738" s="126" t="s">
        <v>510</v>
      </c>
      <c r="Z5738" s="127"/>
      <c r="AA5738" s="128">
        <v>2</v>
      </c>
      <c r="AB5738" s="128">
        <v>60</v>
      </c>
      <c r="AC5738" s="126" t="s">
        <v>366</v>
      </c>
      <c r="AD5738" s="126" t="s">
        <v>562</v>
      </c>
      <c r="AG5738" s="127"/>
      <c r="AI5738" s="127"/>
    </row>
    <row r="5739" spans="1:35" ht="14.85" customHeight="1">
      <c r="A5739" s="130">
        <v>5007331</v>
      </c>
      <c r="B5739" s="126" t="s">
        <v>9012</v>
      </c>
      <c r="C5739" s="126" t="s">
        <v>9013</v>
      </c>
      <c r="D5739" s="126" t="s">
        <v>4233</v>
      </c>
      <c r="E5739" s="126" t="s">
        <v>288</v>
      </c>
      <c r="F5739" s="126" t="s">
        <v>364</v>
      </c>
      <c r="G5739" s="126" t="s">
        <v>417</v>
      </c>
      <c r="H5739" s="126" t="s">
        <v>126</v>
      </c>
      <c r="I5739" s="126" t="s">
        <v>126</v>
      </c>
      <c r="J5739" s="126" t="s">
        <v>1989</v>
      </c>
      <c r="K5739" s="126" t="s">
        <v>504</v>
      </c>
      <c r="L5739" s="126" t="s">
        <v>545</v>
      </c>
      <c r="M5739" s="130">
        <v>6817.44</v>
      </c>
      <c r="O5739" s="126" t="s">
        <v>365</v>
      </c>
      <c r="P5739" s="130">
        <v>0</v>
      </c>
      <c r="S5739" s="130">
        <v>0</v>
      </c>
      <c r="V5739" s="130">
        <v>8765.2000000000007</v>
      </c>
      <c r="X5739" s="126" t="s">
        <v>469</v>
      </c>
      <c r="Z5739" s="127"/>
      <c r="AA5739" s="128">
        <v>1</v>
      </c>
      <c r="AB5739" s="128">
        <v>60</v>
      </c>
      <c r="AC5739" s="126" t="s">
        <v>366</v>
      </c>
      <c r="AD5739" s="126" t="s">
        <v>562</v>
      </c>
      <c r="AG5739" s="127"/>
      <c r="AI5739" s="127"/>
    </row>
    <row r="5740" spans="1:35" ht="14.85" customHeight="1">
      <c r="A5740" s="130">
        <v>5006339</v>
      </c>
      <c r="B5740" s="126" t="s">
        <v>11118</v>
      </c>
      <c r="C5740" s="126" t="s">
        <v>11119</v>
      </c>
      <c r="D5740" s="126" t="s">
        <v>11120</v>
      </c>
      <c r="E5740" s="126" t="s">
        <v>288</v>
      </c>
      <c r="F5740" s="126" t="s">
        <v>416</v>
      </c>
      <c r="G5740" s="126" t="s">
        <v>417</v>
      </c>
      <c r="H5740" s="126" t="s">
        <v>126</v>
      </c>
      <c r="I5740" s="126" t="s">
        <v>126</v>
      </c>
      <c r="J5740" s="126" t="s">
        <v>5935</v>
      </c>
      <c r="K5740" s="126" t="s">
        <v>747</v>
      </c>
      <c r="L5740" s="126" t="s">
        <v>5936</v>
      </c>
      <c r="M5740" s="130">
        <v>194.88</v>
      </c>
      <c r="O5740" s="126" t="s">
        <v>4920</v>
      </c>
      <c r="P5740" s="130">
        <v>0</v>
      </c>
      <c r="S5740" s="130">
        <v>0</v>
      </c>
      <c r="V5740" s="130">
        <v>231.65</v>
      </c>
      <c r="X5740" s="126" t="s">
        <v>5937</v>
      </c>
      <c r="Z5740" s="127"/>
      <c r="AA5740" s="128">
        <v>8</v>
      </c>
      <c r="AB5740" s="128">
        <v>12</v>
      </c>
      <c r="AD5740" s="126" t="s">
        <v>562</v>
      </c>
      <c r="AG5740" s="127"/>
      <c r="AI5740" s="127"/>
    </row>
    <row r="5741" spans="1:35" ht="14.85" customHeight="1">
      <c r="A5741" s="130">
        <v>5006338</v>
      </c>
      <c r="B5741" s="126" t="s">
        <v>11121</v>
      </c>
      <c r="C5741" s="126" t="s">
        <v>11122</v>
      </c>
      <c r="D5741" s="126" t="s">
        <v>11123</v>
      </c>
      <c r="E5741" s="126" t="s">
        <v>288</v>
      </c>
      <c r="F5741" s="126" t="s">
        <v>416</v>
      </c>
      <c r="G5741" s="126" t="s">
        <v>417</v>
      </c>
      <c r="H5741" s="126" t="s">
        <v>126</v>
      </c>
      <c r="I5741" s="126" t="s">
        <v>126</v>
      </c>
      <c r="J5741" s="126" t="s">
        <v>5935</v>
      </c>
      <c r="K5741" s="126" t="s">
        <v>747</v>
      </c>
      <c r="L5741" s="126" t="s">
        <v>5936</v>
      </c>
      <c r="M5741" s="130">
        <v>194.88</v>
      </c>
      <c r="O5741" s="126" t="s">
        <v>4920</v>
      </c>
      <c r="P5741" s="130">
        <v>0</v>
      </c>
      <c r="S5741" s="130">
        <v>0</v>
      </c>
      <c r="V5741" s="130">
        <v>209.24</v>
      </c>
      <c r="X5741" s="126" t="s">
        <v>5937</v>
      </c>
      <c r="Z5741" s="127"/>
      <c r="AA5741" s="128">
        <v>8</v>
      </c>
      <c r="AB5741" s="128">
        <v>12</v>
      </c>
      <c r="AD5741" s="126" t="s">
        <v>562</v>
      </c>
      <c r="AG5741" s="127"/>
      <c r="AI5741" s="127"/>
    </row>
    <row r="5742" spans="1:35" ht="14.85" customHeight="1">
      <c r="A5742" s="130">
        <v>5005652</v>
      </c>
      <c r="B5742" s="126" t="s">
        <v>11124</v>
      </c>
      <c r="C5742" s="126" t="s">
        <v>11125</v>
      </c>
      <c r="D5742" s="126" t="s">
        <v>11126</v>
      </c>
      <c r="E5742" s="126" t="s">
        <v>288</v>
      </c>
      <c r="F5742" s="126" t="s">
        <v>522</v>
      </c>
      <c r="G5742" s="126" t="s">
        <v>523</v>
      </c>
      <c r="H5742" s="126" t="s">
        <v>605</v>
      </c>
      <c r="I5742" s="126" t="s">
        <v>418</v>
      </c>
      <c r="J5742" s="126" t="s">
        <v>11127</v>
      </c>
      <c r="K5742" s="126" t="s">
        <v>504</v>
      </c>
      <c r="L5742" s="126" t="s">
        <v>11128</v>
      </c>
      <c r="M5742" s="130">
        <v>380.8</v>
      </c>
      <c r="N5742" s="126" t="s">
        <v>290</v>
      </c>
      <c r="O5742" s="126" t="s">
        <v>528</v>
      </c>
      <c r="P5742" s="130">
        <v>0</v>
      </c>
      <c r="S5742" s="130">
        <v>0</v>
      </c>
      <c r="V5742" s="130">
        <v>380.8</v>
      </c>
      <c r="X5742" s="126" t="s">
        <v>1507</v>
      </c>
      <c r="Z5742" s="127"/>
      <c r="AA5742" s="128"/>
      <c r="AB5742" s="128"/>
      <c r="AD5742" s="126" t="s">
        <v>562</v>
      </c>
      <c r="AG5742" s="127"/>
      <c r="AI5742" s="127"/>
    </row>
    <row r="5743" spans="1:35" ht="14.85" customHeight="1">
      <c r="A5743" s="130">
        <v>5006757</v>
      </c>
      <c r="B5743" s="126" t="s">
        <v>11129</v>
      </c>
      <c r="C5743" s="126" t="s">
        <v>7350</v>
      </c>
      <c r="D5743" s="126" t="s">
        <v>11130</v>
      </c>
      <c r="E5743" s="126" t="s">
        <v>288</v>
      </c>
      <c r="F5743" s="126" t="s">
        <v>440</v>
      </c>
      <c r="G5743" s="126" t="s">
        <v>458</v>
      </c>
      <c r="H5743" s="126" t="s">
        <v>126</v>
      </c>
      <c r="I5743" s="126" t="s">
        <v>418</v>
      </c>
      <c r="J5743" s="126" t="s">
        <v>612</v>
      </c>
      <c r="K5743" s="126" t="s">
        <v>613</v>
      </c>
      <c r="L5743" s="126" t="s">
        <v>614</v>
      </c>
      <c r="M5743" s="130">
        <v>1612.77</v>
      </c>
      <c r="O5743" s="126" t="s">
        <v>445</v>
      </c>
      <c r="P5743" s="130">
        <v>0</v>
      </c>
      <c r="S5743" s="130">
        <v>0</v>
      </c>
      <c r="V5743" s="130">
        <v>1612.77</v>
      </c>
      <c r="X5743" s="126" t="s">
        <v>4640</v>
      </c>
      <c r="Z5743" s="127"/>
      <c r="AA5743" s="128">
        <v>120</v>
      </c>
      <c r="AB5743" s="128">
        <v>1</v>
      </c>
      <c r="AD5743" s="126" t="s">
        <v>562</v>
      </c>
      <c r="AG5743" s="127"/>
      <c r="AI5743" s="127"/>
    </row>
    <row r="5744" spans="1:35" ht="14.85" customHeight="1">
      <c r="A5744" s="130">
        <v>5006756</v>
      </c>
      <c r="B5744" s="126" t="s">
        <v>11131</v>
      </c>
      <c r="C5744" s="126" t="s">
        <v>7350</v>
      </c>
      <c r="D5744" s="126" t="s">
        <v>11132</v>
      </c>
      <c r="E5744" s="126" t="s">
        <v>288</v>
      </c>
      <c r="F5744" s="126" t="s">
        <v>440</v>
      </c>
      <c r="G5744" s="126" t="s">
        <v>458</v>
      </c>
      <c r="H5744" s="126" t="s">
        <v>126</v>
      </c>
      <c r="I5744" s="126" t="s">
        <v>418</v>
      </c>
      <c r="J5744" s="126" t="s">
        <v>612</v>
      </c>
      <c r="K5744" s="126" t="s">
        <v>613</v>
      </c>
      <c r="L5744" s="126" t="s">
        <v>614</v>
      </c>
      <c r="M5744" s="130">
        <v>1612.77</v>
      </c>
      <c r="O5744" s="126" t="s">
        <v>445</v>
      </c>
      <c r="P5744" s="130">
        <v>0</v>
      </c>
      <c r="S5744" s="130">
        <v>0</v>
      </c>
      <c r="V5744" s="130">
        <v>1612.77</v>
      </c>
      <c r="X5744" s="126" t="s">
        <v>4640</v>
      </c>
      <c r="Z5744" s="127"/>
      <c r="AA5744" s="128">
        <v>120</v>
      </c>
      <c r="AB5744" s="128">
        <v>1</v>
      </c>
      <c r="AD5744" s="126" t="s">
        <v>562</v>
      </c>
      <c r="AG5744" s="127"/>
      <c r="AI5744" s="127"/>
    </row>
    <row r="5745" spans="1:35" ht="14.85" customHeight="1">
      <c r="A5745" s="130">
        <v>5006755</v>
      </c>
      <c r="B5745" s="126" t="s">
        <v>11133</v>
      </c>
      <c r="C5745" s="126" t="s">
        <v>2129</v>
      </c>
      <c r="D5745" s="126" t="s">
        <v>11134</v>
      </c>
      <c r="E5745" s="126" t="s">
        <v>288</v>
      </c>
      <c r="F5745" s="126" t="s">
        <v>440</v>
      </c>
      <c r="G5745" s="126" t="s">
        <v>441</v>
      </c>
      <c r="H5745" s="126" t="s">
        <v>126</v>
      </c>
      <c r="I5745" s="126" t="s">
        <v>418</v>
      </c>
      <c r="J5745" s="126" t="s">
        <v>612</v>
      </c>
      <c r="K5745" s="126" t="s">
        <v>613</v>
      </c>
      <c r="L5745" s="126" t="s">
        <v>614</v>
      </c>
      <c r="M5745" s="130">
        <v>1024.77</v>
      </c>
      <c r="O5745" s="126" t="s">
        <v>445</v>
      </c>
      <c r="P5745" s="130">
        <v>0</v>
      </c>
      <c r="S5745" s="130">
        <v>0</v>
      </c>
      <c r="V5745" s="130">
        <v>1024.77</v>
      </c>
      <c r="X5745" s="126" t="s">
        <v>454</v>
      </c>
      <c r="Z5745" s="127"/>
      <c r="AA5745" s="128">
        <v>30</v>
      </c>
      <c r="AB5745" s="128">
        <v>1</v>
      </c>
      <c r="AD5745" s="126" t="s">
        <v>615</v>
      </c>
      <c r="AG5745" s="127"/>
      <c r="AI5745" s="127"/>
    </row>
    <row r="5746" spans="1:35" ht="14.85" customHeight="1">
      <c r="A5746" s="130">
        <v>5006754</v>
      </c>
      <c r="B5746" s="126" t="s">
        <v>10745</v>
      </c>
      <c r="C5746" s="126" t="s">
        <v>11135</v>
      </c>
      <c r="E5746" s="126" t="s">
        <v>288</v>
      </c>
      <c r="F5746" s="126" t="s">
        <v>591</v>
      </c>
      <c r="G5746" s="126" t="s">
        <v>417</v>
      </c>
      <c r="H5746" s="126" t="s">
        <v>126</v>
      </c>
      <c r="I5746" s="126" t="s">
        <v>126</v>
      </c>
      <c r="J5746" s="126" t="s">
        <v>1199</v>
      </c>
      <c r="K5746" s="126" t="s">
        <v>959</v>
      </c>
      <c r="L5746" s="126" t="s">
        <v>1200</v>
      </c>
      <c r="M5746" s="130">
        <v>2746.24</v>
      </c>
      <c r="O5746" s="126" t="s">
        <v>2625</v>
      </c>
      <c r="P5746" s="130">
        <v>0</v>
      </c>
      <c r="S5746" s="130">
        <v>0</v>
      </c>
      <c r="V5746" s="130">
        <v>3427.25</v>
      </c>
      <c r="X5746" s="126" t="s">
        <v>2626</v>
      </c>
      <c r="Z5746" s="127" t="s">
        <v>309</v>
      </c>
      <c r="AA5746" s="128">
        <v>1</v>
      </c>
      <c r="AB5746" s="128">
        <v>12</v>
      </c>
      <c r="AD5746" s="126" t="s">
        <v>562</v>
      </c>
      <c r="AG5746" s="127"/>
      <c r="AI5746" s="127"/>
    </row>
    <row r="5747" spans="1:35" ht="14.85" customHeight="1">
      <c r="A5747" s="130">
        <v>5006752</v>
      </c>
      <c r="B5747" s="126" t="s">
        <v>11136</v>
      </c>
      <c r="C5747" s="126" t="s">
        <v>7350</v>
      </c>
      <c r="D5747" s="126" t="s">
        <v>11137</v>
      </c>
      <c r="E5747" s="126" t="s">
        <v>288</v>
      </c>
      <c r="F5747" s="126" t="s">
        <v>440</v>
      </c>
      <c r="G5747" s="126" t="s">
        <v>458</v>
      </c>
      <c r="H5747" s="126" t="s">
        <v>126</v>
      </c>
      <c r="I5747" s="126" t="s">
        <v>418</v>
      </c>
      <c r="J5747" s="126" t="s">
        <v>612</v>
      </c>
      <c r="K5747" s="126" t="s">
        <v>613</v>
      </c>
      <c r="L5747" s="126" t="s">
        <v>614</v>
      </c>
      <c r="M5747" s="130">
        <v>1612.77</v>
      </c>
      <c r="O5747" s="126" t="s">
        <v>445</v>
      </c>
      <c r="P5747" s="130">
        <v>0</v>
      </c>
      <c r="S5747" s="130">
        <v>0</v>
      </c>
      <c r="V5747" s="130">
        <v>1612.77</v>
      </c>
      <c r="X5747" s="126" t="s">
        <v>4640</v>
      </c>
      <c r="Z5747" s="127"/>
      <c r="AA5747" s="128">
        <v>120</v>
      </c>
      <c r="AB5747" s="128">
        <v>1</v>
      </c>
      <c r="AD5747" s="126" t="s">
        <v>562</v>
      </c>
      <c r="AG5747" s="127"/>
      <c r="AI5747" s="127"/>
    </row>
    <row r="5748" spans="1:35" ht="14.85" customHeight="1">
      <c r="A5748" s="130">
        <v>5006751</v>
      </c>
      <c r="B5748" s="126" t="s">
        <v>11138</v>
      </c>
      <c r="C5748" s="126" t="s">
        <v>2129</v>
      </c>
      <c r="D5748" s="126" t="s">
        <v>11139</v>
      </c>
      <c r="E5748" s="126" t="s">
        <v>288</v>
      </c>
      <c r="F5748" s="126" t="s">
        <v>440</v>
      </c>
      <c r="G5748" s="126" t="s">
        <v>463</v>
      </c>
      <c r="H5748" s="126" t="s">
        <v>126</v>
      </c>
      <c r="I5748" s="126" t="s">
        <v>418</v>
      </c>
      <c r="J5748" s="126" t="s">
        <v>612</v>
      </c>
      <c r="K5748" s="126" t="s">
        <v>613</v>
      </c>
      <c r="L5748" s="126" t="s">
        <v>614</v>
      </c>
      <c r="M5748" s="130">
        <v>2049.5700000000002</v>
      </c>
      <c r="O5748" s="126" t="s">
        <v>445</v>
      </c>
      <c r="P5748" s="130">
        <v>0</v>
      </c>
      <c r="S5748" s="130">
        <v>0</v>
      </c>
      <c r="V5748" s="130">
        <v>2049.5700000000002</v>
      </c>
      <c r="X5748" s="126" t="s">
        <v>454</v>
      </c>
      <c r="Z5748" s="127"/>
      <c r="AA5748" s="128">
        <v>30</v>
      </c>
      <c r="AB5748" s="128">
        <v>1</v>
      </c>
      <c r="AD5748" s="126" t="s">
        <v>615</v>
      </c>
      <c r="AG5748" s="127"/>
      <c r="AI5748" s="127"/>
    </row>
    <row r="5749" spans="1:35" ht="14.85" customHeight="1">
      <c r="A5749" s="130">
        <v>5006750</v>
      </c>
      <c r="B5749" s="126" t="s">
        <v>11140</v>
      </c>
      <c r="C5749" s="126" t="s">
        <v>7350</v>
      </c>
      <c r="D5749" s="126" t="s">
        <v>11141</v>
      </c>
      <c r="E5749" s="126" t="s">
        <v>288</v>
      </c>
      <c r="F5749" s="126" t="s">
        <v>440</v>
      </c>
      <c r="G5749" s="126" t="s">
        <v>458</v>
      </c>
      <c r="H5749" s="126" t="s">
        <v>126</v>
      </c>
      <c r="I5749" s="126" t="s">
        <v>418</v>
      </c>
      <c r="J5749" s="126" t="s">
        <v>612</v>
      </c>
      <c r="K5749" s="126" t="s">
        <v>613</v>
      </c>
      <c r="L5749" s="126" t="s">
        <v>614</v>
      </c>
      <c r="M5749" s="130">
        <v>1612.77</v>
      </c>
      <c r="O5749" s="126" t="s">
        <v>445</v>
      </c>
      <c r="P5749" s="130">
        <v>0</v>
      </c>
      <c r="S5749" s="130">
        <v>0</v>
      </c>
      <c r="V5749" s="130">
        <v>1612.77</v>
      </c>
      <c r="X5749" s="126" t="s">
        <v>4640</v>
      </c>
      <c r="Z5749" s="127"/>
      <c r="AA5749" s="128">
        <v>120</v>
      </c>
      <c r="AB5749" s="128">
        <v>1</v>
      </c>
      <c r="AD5749" s="126" t="s">
        <v>562</v>
      </c>
      <c r="AG5749" s="127"/>
      <c r="AI5749" s="127"/>
    </row>
    <row r="5750" spans="1:35" ht="14.85" customHeight="1">
      <c r="A5750" s="130">
        <v>5006748</v>
      </c>
      <c r="B5750" s="126" t="s">
        <v>11142</v>
      </c>
      <c r="C5750" s="126" t="s">
        <v>10244</v>
      </c>
      <c r="D5750" s="126" t="s">
        <v>10733</v>
      </c>
      <c r="E5750" s="126" t="s">
        <v>288</v>
      </c>
      <c r="F5750" s="126" t="s">
        <v>522</v>
      </c>
      <c r="G5750" s="126" t="s">
        <v>1504</v>
      </c>
      <c r="H5750" s="126" t="s">
        <v>524</v>
      </c>
      <c r="I5750" s="126" t="s">
        <v>418</v>
      </c>
      <c r="J5750" s="126" t="s">
        <v>612</v>
      </c>
      <c r="K5750" s="126" t="s">
        <v>613</v>
      </c>
      <c r="L5750" s="126" t="s">
        <v>614</v>
      </c>
      <c r="M5750" s="130">
        <v>607.58000000000004</v>
      </c>
      <c r="N5750" s="126" t="s">
        <v>290</v>
      </c>
      <c r="O5750" s="126" t="s">
        <v>528</v>
      </c>
      <c r="P5750" s="130">
        <v>0</v>
      </c>
      <c r="S5750" s="130">
        <v>0</v>
      </c>
      <c r="V5750" s="130">
        <v>607.58000000000004</v>
      </c>
      <c r="X5750" s="126" t="s">
        <v>4459</v>
      </c>
      <c r="Z5750" s="127"/>
      <c r="AA5750" s="128"/>
      <c r="AB5750" s="128"/>
      <c r="AD5750" s="126" t="s">
        <v>562</v>
      </c>
      <c r="AG5750" s="127"/>
      <c r="AI5750" s="127"/>
    </row>
    <row r="5751" spans="1:35" ht="14.85" customHeight="1">
      <c r="A5751" s="130">
        <v>5006746</v>
      </c>
      <c r="B5751" s="126" t="s">
        <v>11143</v>
      </c>
      <c r="C5751" s="126" t="s">
        <v>2129</v>
      </c>
      <c r="D5751" s="126" t="s">
        <v>11144</v>
      </c>
      <c r="E5751" s="126" t="s">
        <v>288</v>
      </c>
      <c r="F5751" s="126" t="s">
        <v>440</v>
      </c>
      <c r="G5751" s="126" t="s">
        <v>463</v>
      </c>
      <c r="H5751" s="126" t="s">
        <v>126</v>
      </c>
      <c r="I5751" s="126" t="s">
        <v>418</v>
      </c>
      <c r="J5751" s="126" t="s">
        <v>612</v>
      </c>
      <c r="K5751" s="126" t="s">
        <v>613</v>
      </c>
      <c r="L5751" s="126" t="s">
        <v>614</v>
      </c>
      <c r="M5751" s="130">
        <v>2049.5700000000002</v>
      </c>
      <c r="O5751" s="126" t="s">
        <v>445</v>
      </c>
      <c r="P5751" s="130">
        <v>0</v>
      </c>
      <c r="S5751" s="130">
        <v>0</v>
      </c>
      <c r="V5751" s="130">
        <v>2049.5700000000002</v>
      </c>
      <c r="X5751" s="126" t="s">
        <v>454</v>
      </c>
      <c r="Z5751" s="127"/>
      <c r="AA5751" s="128">
        <v>30</v>
      </c>
      <c r="AB5751" s="128">
        <v>1</v>
      </c>
      <c r="AD5751" s="126" t="s">
        <v>615</v>
      </c>
      <c r="AG5751" s="127"/>
      <c r="AI5751" s="127"/>
    </row>
    <row r="5752" spans="1:35" ht="14.85" customHeight="1">
      <c r="A5752" s="130">
        <v>5006745</v>
      </c>
      <c r="B5752" s="126" t="s">
        <v>11145</v>
      </c>
      <c r="C5752" s="126" t="s">
        <v>10782</v>
      </c>
      <c r="D5752" s="126" t="s">
        <v>11146</v>
      </c>
      <c r="E5752" s="126" t="s">
        <v>288</v>
      </c>
      <c r="F5752" s="126" t="s">
        <v>522</v>
      </c>
      <c r="G5752" s="126" t="s">
        <v>10547</v>
      </c>
      <c r="H5752" s="126" t="s">
        <v>524</v>
      </c>
      <c r="I5752" s="126" t="s">
        <v>418</v>
      </c>
      <c r="J5752" s="126" t="s">
        <v>612</v>
      </c>
      <c r="K5752" s="126" t="s">
        <v>613</v>
      </c>
      <c r="L5752" s="126" t="s">
        <v>614</v>
      </c>
      <c r="M5752" s="130">
        <v>1426.88</v>
      </c>
      <c r="N5752" s="126" t="s">
        <v>290</v>
      </c>
      <c r="O5752" s="126" t="s">
        <v>528</v>
      </c>
      <c r="P5752" s="130">
        <v>0</v>
      </c>
      <c r="S5752" s="130">
        <v>0</v>
      </c>
      <c r="V5752" s="130">
        <v>1427.9</v>
      </c>
      <c r="X5752" s="126" t="s">
        <v>1106</v>
      </c>
      <c r="Z5752" s="127"/>
      <c r="AA5752" s="128"/>
      <c r="AB5752" s="128"/>
      <c r="AD5752" s="126" t="s">
        <v>562</v>
      </c>
      <c r="AG5752" s="127"/>
      <c r="AI5752" s="127"/>
    </row>
    <row r="5753" spans="1:35" ht="14.85" customHeight="1">
      <c r="A5753" s="130">
        <v>5006744</v>
      </c>
      <c r="B5753" s="126" t="s">
        <v>11147</v>
      </c>
      <c r="C5753" s="126" t="s">
        <v>10835</v>
      </c>
      <c r="D5753" s="126" t="s">
        <v>11148</v>
      </c>
      <c r="E5753" s="126" t="s">
        <v>288</v>
      </c>
      <c r="F5753" s="126" t="s">
        <v>440</v>
      </c>
      <c r="G5753" s="126" t="s">
        <v>441</v>
      </c>
      <c r="H5753" s="126" t="s">
        <v>126</v>
      </c>
      <c r="I5753" s="126" t="s">
        <v>418</v>
      </c>
      <c r="J5753" s="126" t="s">
        <v>612</v>
      </c>
      <c r="K5753" s="126" t="s">
        <v>613</v>
      </c>
      <c r="L5753" s="126" t="s">
        <v>614</v>
      </c>
      <c r="M5753" s="130">
        <v>778.37</v>
      </c>
      <c r="O5753" s="126" t="s">
        <v>449</v>
      </c>
      <c r="P5753" s="130">
        <v>0</v>
      </c>
      <c r="S5753" s="130">
        <v>0</v>
      </c>
      <c r="V5753" s="130">
        <v>778.37</v>
      </c>
      <c r="X5753" s="126" t="s">
        <v>7531</v>
      </c>
      <c r="Z5753" s="127"/>
      <c r="AA5753" s="128">
        <v>10</v>
      </c>
      <c r="AB5753" s="128">
        <v>1</v>
      </c>
      <c r="AD5753" s="126" t="s">
        <v>615</v>
      </c>
      <c r="AG5753" s="127"/>
      <c r="AI5753" s="127"/>
    </row>
    <row r="5754" spans="1:35" ht="14.85" customHeight="1">
      <c r="A5754" s="130">
        <v>5013269</v>
      </c>
      <c r="B5754" s="126" t="s">
        <v>413</v>
      </c>
      <c r="C5754" s="126" t="s">
        <v>9250</v>
      </c>
      <c r="D5754" s="126" t="s">
        <v>11149</v>
      </c>
      <c r="E5754" s="126" t="s">
        <v>288</v>
      </c>
      <c r="F5754" s="126" t="s">
        <v>522</v>
      </c>
      <c r="G5754" s="126" t="s">
        <v>6471</v>
      </c>
      <c r="H5754" s="126" t="s">
        <v>524</v>
      </c>
      <c r="I5754" s="126" t="s">
        <v>418</v>
      </c>
      <c r="J5754" s="126" t="s">
        <v>1770</v>
      </c>
      <c r="K5754" s="126" t="s">
        <v>976</v>
      </c>
      <c r="L5754" s="126" t="s">
        <v>1771</v>
      </c>
      <c r="M5754" s="130">
        <v>1814.4</v>
      </c>
      <c r="N5754" s="126" t="s">
        <v>290</v>
      </c>
      <c r="O5754" s="126" t="s">
        <v>528</v>
      </c>
      <c r="P5754" s="130">
        <v>0</v>
      </c>
      <c r="S5754" s="130">
        <v>0</v>
      </c>
      <c r="V5754" s="130">
        <v>1814.4</v>
      </c>
      <c r="X5754" s="126" t="s">
        <v>784</v>
      </c>
      <c r="Z5754" s="127"/>
      <c r="AA5754" s="128"/>
      <c r="AB5754" s="128"/>
      <c r="AD5754" s="126" t="s">
        <v>577</v>
      </c>
      <c r="AG5754" s="127"/>
      <c r="AI5754" s="127"/>
    </row>
    <row r="5755" spans="1:35" ht="14.85" customHeight="1">
      <c r="A5755" s="130">
        <v>5006743</v>
      </c>
      <c r="B5755" s="126" t="s">
        <v>11150</v>
      </c>
      <c r="C5755" s="126" t="s">
        <v>10704</v>
      </c>
      <c r="D5755" s="126" t="s">
        <v>11151</v>
      </c>
      <c r="E5755" s="126" t="s">
        <v>288</v>
      </c>
      <c r="F5755" s="126" t="s">
        <v>440</v>
      </c>
      <c r="G5755" s="126" t="s">
        <v>463</v>
      </c>
      <c r="H5755" s="126" t="s">
        <v>126</v>
      </c>
      <c r="I5755" s="126" t="s">
        <v>418</v>
      </c>
      <c r="J5755" s="126" t="s">
        <v>612</v>
      </c>
      <c r="K5755" s="126" t="s">
        <v>613</v>
      </c>
      <c r="L5755" s="126" t="s">
        <v>614</v>
      </c>
      <c r="M5755" s="130">
        <v>931.99</v>
      </c>
      <c r="O5755" s="126" t="s">
        <v>445</v>
      </c>
      <c r="P5755" s="130">
        <v>0</v>
      </c>
      <c r="S5755" s="130">
        <v>0</v>
      </c>
      <c r="V5755" s="130">
        <v>931.99</v>
      </c>
      <c r="X5755" s="126" t="s">
        <v>1647</v>
      </c>
      <c r="Z5755" s="127"/>
      <c r="AA5755" s="128">
        <v>60</v>
      </c>
      <c r="AB5755" s="128">
        <v>1</v>
      </c>
      <c r="AD5755" s="126" t="s">
        <v>562</v>
      </c>
      <c r="AG5755" s="127"/>
      <c r="AI5755" s="127"/>
    </row>
    <row r="5756" spans="1:35" ht="14.85" customHeight="1">
      <c r="A5756" s="130">
        <v>5006741</v>
      </c>
      <c r="B5756" s="126" t="s">
        <v>11152</v>
      </c>
      <c r="C5756" s="126" t="s">
        <v>10832</v>
      </c>
      <c r="D5756" s="126" t="s">
        <v>11153</v>
      </c>
      <c r="E5756" s="126" t="s">
        <v>288</v>
      </c>
      <c r="F5756" s="126" t="s">
        <v>440</v>
      </c>
      <c r="G5756" s="126" t="s">
        <v>463</v>
      </c>
      <c r="H5756" s="126" t="s">
        <v>126</v>
      </c>
      <c r="I5756" s="126" t="s">
        <v>418</v>
      </c>
      <c r="J5756" s="126" t="s">
        <v>612</v>
      </c>
      <c r="K5756" s="126" t="s">
        <v>613</v>
      </c>
      <c r="L5756" s="126" t="s">
        <v>614</v>
      </c>
      <c r="M5756" s="130">
        <v>1257.9100000000001</v>
      </c>
      <c r="O5756" s="126" t="s">
        <v>445</v>
      </c>
      <c r="P5756" s="130">
        <v>0</v>
      </c>
      <c r="S5756" s="130">
        <v>0</v>
      </c>
      <c r="V5756" s="130">
        <v>1257.9100000000001</v>
      </c>
      <c r="X5756" s="126" t="s">
        <v>1063</v>
      </c>
      <c r="Z5756" s="127"/>
      <c r="AA5756" s="128">
        <v>60</v>
      </c>
      <c r="AB5756" s="128">
        <v>1</v>
      </c>
      <c r="AD5756" s="126" t="s">
        <v>562</v>
      </c>
      <c r="AG5756" s="127"/>
      <c r="AI5756" s="127"/>
    </row>
    <row r="5757" spans="1:35" ht="14.85" customHeight="1">
      <c r="A5757" s="130">
        <v>5012410</v>
      </c>
      <c r="B5757" s="126" t="s">
        <v>413</v>
      </c>
      <c r="C5757" s="126" t="s">
        <v>8056</v>
      </c>
      <c r="E5757" s="126" t="s">
        <v>288</v>
      </c>
      <c r="F5757" s="126" t="s">
        <v>364</v>
      </c>
      <c r="G5757" s="126" t="s">
        <v>417</v>
      </c>
      <c r="H5757" s="126" t="s">
        <v>126</v>
      </c>
      <c r="I5757" s="126" t="s">
        <v>418</v>
      </c>
      <c r="J5757" s="126" t="s">
        <v>466</v>
      </c>
      <c r="K5757" s="126" t="s">
        <v>467</v>
      </c>
      <c r="L5757" s="126" t="s">
        <v>468</v>
      </c>
      <c r="M5757" s="130">
        <v>6817.44</v>
      </c>
      <c r="O5757" s="126" t="s">
        <v>365</v>
      </c>
      <c r="P5757" s="130">
        <v>0</v>
      </c>
      <c r="S5757" s="130">
        <v>0</v>
      </c>
      <c r="V5757" s="130">
        <v>16317.44</v>
      </c>
      <c r="X5757" s="126" t="s">
        <v>469</v>
      </c>
      <c r="Z5757" s="127"/>
      <c r="AA5757" s="128">
        <v>1</v>
      </c>
      <c r="AB5757" s="128">
        <v>60</v>
      </c>
      <c r="AC5757" s="126" t="s">
        <v>366</v>
      </c>
      <c r="AD5757" s="126" t="s">
        <v>623</v>
      </c>
      <c r="AG5757" s="127"/>
      <c r="AI5757" s="127"/>
    </row>
    <row r="5758" spans="1:35" ht="14.85" customHeight="1">
      <c r="A5758" s="130">
        <v>5006740</v>
      </c>
      <c r="B5758" s="126" t="s">
        <v>11154</v>
      </c>
      <c r="C5758" s="126" t="s">
        <v>10835</v>
      </c>
      <c r="D5758" s="126" t="s">
        <v>11155</v>
      </c>
      <c r="E5758" s="126" t="s">
        <v>288</v>
      </c>
      <c r="F5758" s="126" t="s">
        <v>440</v>
      </c>
      <c r="G5758" s="126" t="s">
        <v>441</v>
      </c>
      <c r="H5758" s="126" t="s">
        <v>126</v>
      </c>
      <c r="I5758" s="126" t="s">
        <v>418</v>
      </c>
      <c r="J5758" s="126" t="s">
        <v>612</v>
      </c>
      <c r="K5758" s="126" t="s">
        <v>613</v>
      </c>
      <c r="L5758" s="126" t="s">
        <v>614</v>
      </c>
      <c r="M5758" s="130">
        <v>778.37</v>
      </c>
      <c r="O5758" s="126" t="s">
        <v>449</v>
      </c>
      <c r="P5758" s="130">
        <v>0</v>
      </c>
      <c r="S5758" s="130">
        <v>0</v>
      </c>
      <c r="V5758" s="130">
        <v>778.37</v>
      </c>
      <c r="X5758" s="126" t="s">
        <v>7531</v>
      </c>
      <c r="Z5758" s="127"/>
      <c r="AA5758" s="128">
        <v>10</v>
      </c>
      <c r="AB5758" s="128">
        <v>1</v>
      </c>
      <c r="AD5758" s="126" t="s">
        <v>615</v>
      </c>
      <c r="AG5758" s="127"/>
      <c r="AI5758" s="127"/>
    </row>
    <row r="5759" spans="1:35" ht="14.85" customHeight="1">
      <c r="A5759" s="130">
        <v>5007137</v>
      </c>
      <c r="B5759" s="126" t="s">
        <v>11156</v>
      </c>
      <c r="C5759" s="126" t="s">
        <v>11157</v>
      </c>
      <c r="D5759" s="126" t="s">
        <v>11158</v>
      </c>
      <c r="E5759" s="126" t="s">
        <v>288</v>
      </c>
      <c r="F5759" s="126" t="s">
        <v>364</v>
      </c>
      <c r="G5759" s="126" t="s">
        <v>417</v>
      </c>
      <c r="H5759" s="126" t="s">
        <v>126</v>
      </c>
      <c r="I5759" s="126" t="s">
        <v>126</v>
      </c>
      <c r="J5759" s="126" t="s">
        <v>1989</v>
      </c>
      <c r="K5759" s="126" t="s">
        <v>504</v>
      </c>
      <c r="L5759" s="126" t="s">
        <v>545</v>
      </c>
      <c r="M5759" s="130">
        <v>9739.52</v>
      </c>
      <c r="O5759" s="126" t="s">
        <v>486</v>
      </c>
      <c r="P5759" s="130">
        <v>0</v>
      </c>
      <c r="S5759" s="130">
        <v>0</v>
      </c>
      <c r="V5759" s="130">
        <v>28730.42</v>
      </c>
      <c r="X5759" s="126" t="s">
        <v>549</v>
      </c>
      <c r="Z5759" s="127"/>
      <c r="AA5759" s="128">
        <v>2</v>
      </c>
      <c r="AB5759" s="128">
        <v>60</v>
      </c>
      <c r="AC5759" s="126" t="s">
        <v>366</v>
      </c>
      <c r="AD5759" s="126" t="s">
        <v>562</v>
      </c>
      <c r="AG5759" s="127"/>
      <c r="AI5759" s="127"/>
    </row>
    <row r="5760" spans="1:35" ht="14.85" customHeight="1">
      <c r="A5760" s="130">
        <v>5007136</v>
      </c>
      <c r="B5760" s="126" t="s">
        <v>11156</v>
      </c>
      <c r="C5760" s="126" t="s">
        <v>11157</v>
      </c>
      <c r="D5760" s="126" t="s">
        <v>11158</v>
      </c>
      <c r="E5760" s="126" t="s">
        <v>288</v>
      </c>
      <c r="F5760" s="126" t="s">
        <v>364</v>
      </c>
      <c r="G5760" s="126" t="s">
        <v>417</v>
      </c>
      <c r="H5760" s="126" t="s">
        <v>126</v>
      </c>
      <c r="I5760" s="126" t="s">
        <v>126</v>
      </c>
      <c r="J5760" s="126" t="s">
        <v>1989</v>
      </c>
      <c r="K5760" s="126" t="s">
        <v>504</v>
      </c>
      <c r="L5760" s="126" t="s">
        <v>545</v>
      </c>
      <c r="M5760" s="130">
        <v>6817.44</v>
      </c>
      <c r="O5760" s="126" t="s">
        <v>365</v>
      </c>
      <c r="P5760" s="130">
        <v>0</v>
      </c>
      <c r="S5760" s="130">
        <v>0</v>
      </c>
      <c r="V5760" s="130">
        <v>28730.42</v>
      </c>
      <c r="X5760" s="126" t="s">
        <v>469</v>
      </c>
      <c r="Z5760" s="127"/>
      <c r="AA5760" s="128">
        <v>1</v>
      </c>
      <c r="AB5760" s="128">
        <v>60</v>
      </c>
      <c r="AC5760" s="126" t="s">
        <v>366</v>
      </c>
      <c r="AD5760" s="126" t="s">
        <v>562</v>
      </c>
      <c r="AG5760" s="127"/>
      <c r="AI5760" s="127"/>
    </row>
    <row r="5761" spans="1:35" ht="14.85" customHeight="1">
      <c r="A5761" s="130">
        <v>5007135</v>
      </c>
      <c r="B5761" s="126" t="s">
        <v>11159</v>
      </c>
      <c r="C5761" s="126" t="s">
        <v>9426</v>
      </c>
      <c r="D5761" s="126" t="s">
        <v>11160</v>
      </c>
      <c r="E5761" s="126" t="s">
        <v>288</v>
      </c>
      <c r="F5761" s="126" t="s">
        <v>753</v>
      </c>
      <c r="G5761" s="126" t="s">
        <v>417</v>
      </c>
      <c r="H5761" s="126" t="s">
        <v>126</v>
      </c>
      <c r="I5761" s="126" t="s">
        <v>126</v>
      </c>
      <c r="J5761" s="126" t="s">
        <v>5904</v>
      </c>
      <c r="K5761" s="126" t="s">
        <v>504</v>
      </c>
      <c r="L5761" s="126" t="s">
        <v>5905</v>
      </c>
      <c r="M5761" s="130">
        <v>876.96</v>
      </c>
      <c r="O5761" s="126" t="s">
        <v>1804</v>
      </c>
      <c r="P5761" s="130">
        <v>0</v>
      </c>
      <c r="S5761" s="130">
        <v>0</v>
      </c>
      <c r="V5761" s="130">
        <v>1762.78</v>
      </c>
      <c r="X5761" s="126" t="s">
        <v>3160</v>
      </c>
      <c r="Z5761" s="127"/>
      <c r="AA5761" s="128">
        <v>2</v>
      </c>
      <c r="AB5761" s="128">
        <v>12</v>
      </c>
      <c r="AD5761" s="126" t="s">
        <v>562</v>
      </c>
      <c r="AG5761" s="127"/>
      <c r="AI5761" s="127"/>
    </row>
    <row r="5762" spans="1:35" ht="14.85" customHeight="1">
      <c r="A5762" s="130">
        <v>5007134</v>
      </c>
      <c r="B5762" s="126" t="s">
        <v>11156</v>
      </c>
      <c r="C5762" s="126" t="s">
        <v>11157</v>
      </c>
      <c r="D5762" s="126" t="s">
        <v>11158</v>
      </c>
      <c r="E5762" s="126" t="s">
        <v>288</v>
      </c>
      <c r="F5762" s="126" t="s">
        <v>364</v>
      </c>
      <c r="G5762" s="126" t="s">
        <v>417</v>
      </c>
      <c r="H5762" s="126" t="s">
        <v>126</v>
      </c>
      <c r="I5762" s="126" t="s">
        <v>126</v>
      </c>
      <c r="J5762" s="126" t="s">
        <v>1989</v>
      </c>
      <c r="K5762" s="126" t="s">
        <v>504</v>
      </c>
      <c r="L5762" s="126" t="s">
        <v>545</v>
      </c>
      <c r="M5762" s="130">
        <v>6817.44</v>
      </c>
      <c r="O5762" s="126" t="s">
        <v>365</v>
      </c>
      <c r="P5762" s="130">
        <v>0</v>
      </c>
      <c r="S5762" s="130">
        <v>0</v>
      </c>
      <c r="V5762" s="130">
        <v>28730.42</v>
      </c>
      <c r="X5762" s="126" t="s">
        <v>510</v>
      </c>
      <c r="Z5762" s="127"/>
      <c r="AA5762" s="128">
        <v>2</v>
      </c>
      <c r="AB5762" s="128">
        <v>60</v>
      </c>
      <c r="AC5762" s="126" t="s">
        <v>366</v>
      </c>
      <c r="AD5762" s="126" t="s">
        <v>562</v>
      </c>
      <c r="AG5762" s="127"/>
      <c r="AI5762" s="127"/>
    </row>
    <row r="5763" spans="1:35" ht="14.85" customHeight="1">
      <c r="A5763" s="130">
        <v>5007133</v>
      </c>
      <c r="B5763" s="126" t="s">
        <v>11161</v>
      </c>
      <c r="C5763" s="126" t="s">
        <v>11162</v>
      </c>
      <c r="D5763" s="126" t="s">
        <v>11158</v>
      </c>
      <c r="E5763" s="126" t="s">
        <v>288</v>
      </c>
      <c r="F5763" s="126" t="s">
        <v>364</v>
      </c>
      <c r="G5763" s="126" t="s">
        <v>417</v>
      </c>
      <c r="H5763" s="126" t="s">
        <v>126</v>
      </c>
      <c r="I5763" s="126" t="s">
        <v>126</v>
      </c>
      <c r="J5763" s="126" t="s">
        <v>1989</v>
      </c>
      <c r="K5763" s="126" t="s">
        <v>504</v>
      </c>
      <c r="L5763" s="126" t="s">
        <v>545</v>
      </c>
      <c r="M5763" s="130">
        <v>9739.52</v>
      </c>
      <c r="O5763" s="126" t="s">
        <v>486</v>
      </c>
      <c r="P5763" s="130">
        <v>0</v>
      </c>
      <c r="S5763" s="130">
        <v>0</v>
      </c>
      <c r="V5763" s="130">
        <v>28730.42</v>
      </c>
      <c r="X5763" s="126" t="s">
        <v>487</v>
      </c>
      <c r="Z5763" s="127"/>
      <c r="AA5763" s="128">
        <v>1</v>
      </c>
      <c r="AB5763" s="128">
        <v>60</v>
      </c>
      <c r="AC5763" s="126" t="s">
        <v>366</v>
      </c>
      <c r="AD5763" s="126" t="s">
        <v>562</v>
      </c>
      <c r="AG5763" s="127"/>
      <c r="AI5763" s="127"/>
    </row>
    <row r="5764" spans="1:35" ht="14.85" customHeight="1">
      <c r="A5764" s="130">
        <v>5007132</v>
      </c>
      <c r="B5764" s="126" t="s">
        <v>11163</v>
      </c>
      <c r="C5764" s="126" t="s">
        <v>9423</v>
      </c>
      <c r="D5764" s="126" t="s">
        <v>11164</v>
      </c>
      <c r="E5764" s="126" t="s">
        <v>288</v>
      </c>
      <c r="F5764" s="126" t="s">
        <v>591</v>
      </c>
      <c r="G5764" s="126" t="s">
        <v>417</v>
      </c>
      <c r="H5764" s="126" t="s">
        <v>126</v>
      </c>
      <c r="I5764" s="126" t="s">
        <v>126</v>
      </c>
      <c r="J5764" s="126" t="s">
        <v>7697</v>
      </c>
      <c r="K5764" s="126" t="s">
        <v>504</v>
      </c>
      <c r="L5764" s="126" t="s">
        <v>7698</v>
      </c>
      <c r="M5764" s="130">
        <v>1699.93</v>
      </c>
      <c r="O5764" s="126" t="s">
        <v>667</v>
      </c>
      <c r="P5764" s="130">
        <v>0</v>
      </c>
      <c r="S5764" s="130">
        <v>0</v>
      </c>
      <c r="V5764" s="130">
        <v>1699.93</v>
      </c>
      <c r="X5764" s="126" t="s">
        <v>7699</v>
      </c>
      <c r="Z5764" s="127"/>
      <c r="AA5764" s="128">
        <v>6</v>
      </c>
      <c r="AB5764" s="128">
        <v>12</v>
      </c>
      <c r="AD5764" s="126" t="s">
        <v>562</v>
      </c>
      <c r="AG5764" s="127"/>
      <c r="AI5764" s="127"/>
    </row>
    <row r="5765" spans="1:35" ht="14.85" customHeight="1">
      <c r="A5765" s="130">
        <v>5007130</v>
      </c>
      <c r="B5765" s="126" t="s">
        <v>9415</v>
      </c>
      <c r="C5765" s="126" t="s">
        <v>9416</v>
      </c>
      <c r="D5765" s="126" t="s">
        <v>9417</v>
      </c>
      <c r="E5765" s="126" t="s">
        <v>288</v>
      </c>
      <c r="F5765" s="126" t="s">
        <v>364</v>
      </c>
      <c r="G5765" s="126" t="s">
        <v>417</v>
      </c>
      <c r="H5765" s="126" t="s">
        <v>126</v>
      </c>
      <c r="I5765" s="126" t="s">
        <v>126</v>
      </c>
      <c r="J5765" s="126" t="s">
        <v>1989</v>
      </c>
      <c r="K5765" s="126" t="s">
        <v>504</v>
      </c>
      <c r="L5765" s="126" t="s">
        <v>545</v>
      </c>
      <c r="M5765" s="130">
        <v>9739.52</v>
      </c>
      <c r="O5765" s="126" t="s">
        <v>486</v>
      </c>
      <c r="P5765" s="130">
        <v>0</v>
      </c>
      <c r="S5765" s="130">
        <v>0</v>
      </c>
      <c r="V5765" s="130">
        <v>12173.91</v>
      </c>
      <c r="X5765" s="126" t="s">
        <v>487</v>
      </c>
      <c r="Z5765" s="127"/>
      <c r="AA5765" s="128">
        <v>1</v>
      </c>
      <c r="AB5765" s="128">
        <v>60</v>
      </c>
      <c r="AC5765" s="126" t="s">
        <v>366</v>
      </c>
      <c r="AD5765" s="126" t="s">
        <v>562</v>
      </c>
      <c r="AG5765" s="127"/>
      <c r="AI5765" s="127"/>
    </row>
    <row r="5766" spans="1:35" ht="14.85" customHeight="1">
      <c r="A5766" s="130">
        <v>5007129</v>
      </c>
      <c r="B5766" s="126" t="s">
        <v>9415</v>
      </c>
      <c r="C5766" s="126" t="s">
        <v>9416</v>
      </c>
      <c r="D5766" s="126" t="s">
        <v>9417</v>
      </c>
      <c r="E5766" s="126" t="s">
        <v>288</v>
      </c>
      <c r="F5766" s="126" t="s">
        <v>364</v>
      </c>
      <c r="G5766" s="126" t="s">
        <v>417</v>
      </c>
      <c r="H5766" s="126" t="s">
        <v>126</v>
      </c>
      <c r="I5766" s="126" t="s">
        <v>126</v>
      </c>
      <c r="J5766" s="126" t="s">
        <v>1989</v>
      </c>
      <c r="K5766" s="126" t="s">
        <v>504</v>
      </c>
      <c r="L5766" s="126" t="s">
        <v>545</v>
      </c>
      <c r="M5766" s="130">
        <v>9739.52</v>
      </c>
      <c r="O5766" s="126" t="s">
        <v>486</v>
      </c>
      <c r="P5766" s="130">
        <v>0</v>
      </c>
      <c r="S5766" s="130">
        <v>0</v>
      </c>
      <c r="V5766" s="130">
        <v>12173.91</v>
      </c>
      <c r="X5766" s="126" t="s">
        <v>549</v>
      </c>
      <c r="Z5766" s="127"/>
      <c r="AA5766" s="128">
        <v>2</v>
      </c>
      <c r="AB5766" s="128">
        <v>60</v>
      </c>
      <c r="AC5766" s="126" t="s">
        <v>366</v>
      </c>
      <c r="AD5766" s="126" t="s">
        <v>562</v>
      </c>
      <c r="AG5766" s="127"/>
      <c r="AI5766" s="127"/>
    </row>
    <row r="5767" spans="1:35" ht="14.85" customHeight="1">
      <c r="A5767" s="130">
        <v>5007128</v>
      </c>
      <c r="B5767" s="126" t="s">
        <v>11165</v>
      </c>
      <c r="C5767" s="126" t="s">
        <v>11166</v>
      </c>
      <c r="D5767" s="126" t="s">
        <v>11167</v>
      </c>
      <c r="E5767" s="126" t="s">
        <v>288</v>
      </c>
      <c r="F5767" s="126" t="s">
        <v>364</v>
      </c>
      <c r="G5767" s="126" t="s">
        <v>417</v>
      </c>
      <c r="H5767" s="126" t="s">
        <v>126</v>
      </c>
      <c r="I5767" s="126" t="s">
        <v>126</v>
      </c>
      <c r="J5767" s="126" t="s">
        <v>8245</v>
      </c>
      <c r="K5767" s="126" t="s">
        <v>747</v>
      </c>
      <c r="L5767" s="126" t="s">
        <v>8246</v>
      </c>
      <c r="M5767" s="130">
        <v>6622.58</v>
      </c>
      <c r="O5767" s="126" t="s">
        <v>365</v>
      </c>
      <c r="P5767" s="130">
        <v>0</v>
      </c>
      <c r="S5767" s="130">
        <v>0</v>
      </c>
      <c r="V5767" s="130">
        <v>6622.58</v>
      </c>
      <c r="X5767" s="126" t="s">
        <v>469</v>
      </c>
      <c r="Z5767" s="127"/>
      <c r="AA5767" s="128">
        <v>1</v>
      </c>
      <c r="AB5767" s="128">
        <v>60</v>
      </c>
      <c r="AC5767" s="126" t="s">
        <v>366</v>
      </c>
      <c r="AD5767" s="126" t="s">
        <v>562</v>
      </c>
      <c r="AG5767" s="127"/>
      <c r="AI5767" s="127"/>
    </row>
    <row r="5768" spans="1:35" ht="14.85" customHeight="1">
      <c r="A5768" s="130">
        <v>5007127</v>
      </c>
      <c r="B5768" s="126" t="s">
        <v>11168</v>
      </c>
      <c r="C5768" s="126" t="s">
        <v>9426</v>
      </c>
      <c r="D5768" s="126" t="s">
        <v>11169</v>
      </c>
      <c r="E5768" s="126" t="s">
        <v>288</v>
      </c>
      <c r="F5768" s="126" t="s">
        <v>753</v>
      </c>
      <c r="G5768" s="126" t="s">
        <v>417</v>
      </c>
      <c r="H5768" s="126" t="s">
        <v>126</v>
      </c>
      <c r="I5768" s="126" t="s">
        <v>126</v>
      </c>
      <c r="J5768" s="126" t="s">
        <v>5904</v>
      </c>
      <c r="K5768" s="126" t="s">
        <v>504</v>
      </c>
      <c r="L5768" s="126" t="s">
        <v>5905</v>
      </c>
      <c r="M5768" s="130">
        <v>876.96</v>
      </c>
      <c r="O5768" s="126" t="s">
        <v>6709</v>
      </c>
      <c r="P5768" s="130">
        <v>0</v>
      </c>
      <c r="S5768" s="130">
        <v>0</v>
      </c>
      <c r="V5768" s="130">
        <v>1817.31</v>
      </c>
      <c r="X5768" s="126" t="s">
        <v>6710</v>
      </c>
      <c r="Z5768" s="127"/>
      <c r="AA5768" s="128">
        <v>1</v>
      </c>
      <c r="AB5768" s="128">
        <v>12</v>
      </c>
      <c r="AD5768" s="126" t="s">
        <v>562</v>
      </c>
      <c r="AG5768" s="127"/>
      <c r="AI5768" s="127"/>
    </row>
    <row r="5769" spans="1:35" ht="14.85" customHeight="1">
      <c r="A5769" s="130">
        <v>5013301</v>
      </c>
      <c r="B5769" s="126" t="s">
        <v>413</v>
      </c>
      <c r="C5769" s="126" t="s">
        <v>6057</v>
      </c>
      <c r="D5769" s="126" t="s">
        <v>4233</v>
      </c>
      <c r="E5769" s="126" t="s">
        <v>288</v>
      </c>
      <c r="F5769" s="126" t="s">
        <v>364</v>
      </c>
      <c r="G5769" s="126" t="s">
        <v>417</v>
      </c>
      <c r="H5769" s="126" t="s">
        <v>126</v>
      </c>
      <c r="I5769" s="126" t="s">
        <v>418</v>
      </c>
      <c r="J5769" s="126" t="s">
        <v>1989</v>
      </c>
      <c r="K5769" s="126" t="s">
        <v>504</v>
      </c>
      <c r="L5769" s="126" t="s">
        <v>545</v>
      </c>
      <c r="M5769" s="130">
        <v>6817.38</v>
      </c>
      <c r="O5769" s="126" t="s">
        <v>486</v>
      </c>
      <c r="P5769" s="130">
        <v>0</v>
      </c>
      <c r="S5769" s="130">
        <v>0</v>
      </c>
      <c r="V5769" s="130">
        <v>6817.38</v>
      </c>
      <c r="X5769" s="126" t="s">
        <v>549</v>
      </c>
      <c r="Z5769" s="127"/>
      <c r="AA5769" s="128">
        <v>2</v>
      </c>
      <c r="AB5769" s="128">
        <v>60</v>
      </c>
      <c r="AC5769" s="126" t="s">
        <v>366</v>
      </c>
      <c r="AD5769" s="126" t="s">
        <v>569</v>
      </c>
      <c r="AG5769" s="127"/>
      <c r="AI5769" s="127"/>
    </row>
    <row r="5770" spans="1:35" ht="14.85" customHeight="1">
      <c r="A5770" s="130">
        <v>5007126</v>
      </c>
      <c r="B5770" s="126" t="s">
        <v>9415</v>
      </c>
      <c r="C5770" s="126" t="s">
        <v>9416</v>
      </c>
      <c r="D5770" s="126" t="s">
        <v>9417</v>
      </c>
      <c r="E5770" s="126" t="s">
        <v>288</v>
      </c>
      <c r="F5770" s="126" t="s">
        <v>364</v>
      </c>
      <c r="G5770" s="126" t="s">
        <v>417</v>
      </c>
      <c r="H5770" s="126" t="s">
        <v>126</v>
      </c>
      <c r="I5770" s="126" t="s">
        <v>126</v>
      </c>
      <c r="J5770" s="126" t="s">
        <v>1989</v>
      </c>
      <c r="K5770" s="126" t="s">
        <v>504</v>
      </c>
      <c r="L5770" s="126" t="s">
        <v>545</v>
      </c>
      <c r="M5770" s="130">
        <v>6817.44</v>
      </c>
      <c r="O5770" s="126" t="s">
        <v>365</v>
      </c>
      <c r="P5770" s="130">
        <v>0</v>
      </c>
      <c r="S5770" s="130">
        <v>0</v>
      </c>
      <c r="V5770" s="130">
        <v>12173.91</v>
      </c>
      <c r="X5770" s="126" t="s">
        <v>469</v>
      </c>
      <c r="Z5770" s="127"/>
      <c r="AA5770" s="128">
        <v>1</v>
      </c>
      <c r="AB5770" s="128">
        <v>60</v>
      </c>
      <c r="AC5770" s="126" t="s">
        <v>366</v>
      </c>
      <c r="AD5770" s="126" t="s">
        <v>562</v>
      </c>
      <c r="AG5770" s="127"/>
      <c r="AI5770" s="127"/>
    </row>
    <row r="5771" spans="1:35" ht="14.85" customHeight="1">
      <c r="A5771" s="130">
        <v>5008790</v>
      </c>
      <c r="B5771" s="126" t="s">
        <v>11170</v>
      </c>
      <c r="C5771" s="126" t="s">
        <v>11171</v>
      </c>
      <c r="D5771" s="126" t="s">
        <v>11172</v>
      </c>
      <c r="E5771" s="126" t="s">
        <v>288</v>
      </c>
      <c r="F5771" s="126" t="s">
        <v>591</v>
      </c>
      <c r="G5771" s="126" t="s">
        <v>417</v>
      </c>
      <c r="H5771" s="126" t="s">
        <v>126</v>
      </c>
      <c r="I5771" s="126" t="s">
        <v>126</v>
      </c>
      <c r="J5771" s="126" t="s">
        <v>7500</v>
      </c>
      <c r="K5771" s="126" t="s">
        <v>504</v>
      </c>
      <c r="L5771" s="126" t="s">
        <v>7501</v>
      </c>
      <c r="M5771" s="130">
        <v>56925.61</v>
      </c>
      <c r="N5771" s="126" t="s">
        <v>290</v>
      </c>
      <c r="O5771" s="126" t="s">
        <v>2625</v>
      </c>
      <c r="P5771" s="130">
        <v>0</v>
      </c>
      <c r="S5771" s="130">
        <v>0</v>
      </c>
      <c r="V5771" s="130">
        <v>57851.22</v>
      </c>
      <c r="X5771" s="126" t="s">
        <v>5148</v>
      </c>
      <c r="Y5771" s="126" t="s">
        <v>517</v>
      </c>
      <c r="Z5771" s="127"/>
      <c r="AA5771" s="128">
        <v>1</v>
      </c>
      <c r="AB5771" s="128">
        <v>84</v>
      </c>
      <c r="AD5771" s="126" t="s">
        <v>562</v>
      </c>
      <c r="AG5771" s="127"/>
      <c r="AI5771" s="127"/>
    </row>
    <row r="5772" spans="1:35" ht="14.85" customHeight="1">
      <c r="A5772" s="130">
        <v>5008789</v>
      </c>
      <c r="B5772" s="126" t="s">
        <v>11173</v>
      </c>
      <c r="C5772" s="126" t="s">
        <v>11174</v>
      </c>
      <c r="D5772" s="126" t="s">
        <v>11175</v>
      </c>
      <c r="E5772" s="126" t="s">
        <v>288</v>
      </c>
      <c r="F5772" s="126" t="s">
        <v>416</v>
      </c>
      <c r="G5772" s="126" t="s">
        <v>417</v>
      </c>
      <c r="H5772" s="126" t="s">
        <v>126</v>
      </c>
      <c r="I5772" s="126" t="s">
        <v>126</v>
      </c>
      <c r="J5772" s="126" t="s">
        <v>709</v>
      </c>
      <c r="K5772" s="126" t="s">
        <v>535</v>
      </c>
      <c r="L5772" s="126" t="s">
        <v>2712</v>
      </c>
      <c r="M5772" s="130">
        <v>974.4</v>
      </c>
      <c r="O5772" s="126" t="s">
        <v>422</v>
      </c>
      <c r="P5772" s="130">
        <v>0</v>
      </c>
      <c r="S5772" s="130">
        <v>0</v>
      </c>
      <c r="V5772" s="130">
        <v>1104.1600000000001</v>
      </c>
      <c r="X5772" s="126" t="s">
        <v>4254</v>
      </c>
      <c r="Z5772" s="127"/>
      <c r="AA5772" s="128">
        <v>1</v>
      </c>
      <c r="AB5772" s="128">
        <v>12</v>
      </c>
      <c r="AD5772" s="126" t="s">
        <v>562</v>
      </c>
      <c r="AG5772" s="127"/>
      <c r="AI5772" s="127"/>
    </row>
    <row r="5773" spans="1:35" ht="14.85" customHeight="1">
      <c r="A5773" s="130">
        <v>5007146</v>
      </c>
      <c r="B5773" s="126" t="s">
        <v>11176</v>
      </c>
      <c r="C5773" s="126" t="s">
        <v>11177</v>
      </c>
      <c r="D5773" s="126" t="s">
        <v>11158</v>
      </c>
      <c r="E5773" s="126" t="s">
        <v>288</v>
      </c>
      <c r="F5773" s="126" t="s">
        <v>364</v>
      </c>
      <c r="G5773" s="126" t="s">
        <v>417</v>
      </c>
      <c r="H5773" s="126" t="s">
        <v>126</v>
      </c>
      <c r="I5773" s="126" t="s">
        <v>126</v>
      </c>
      <c r="J5773" s="126" t="s">
        <v>1989</v>
      </c>
      <c r="K5773" s="126" t="s">
        <v>504</v>
      </c>
      <c r="L5773" s="126" t="s">
        <v>545</v>
      </c>
      <c r="M5773" s="130">
        <v>9739.52</v>
      </c>
      <c r="O5773" s="126" t="s">
        <v>486</v>
      </c>
      <c r="P5773" s="130">
        <v>0</v>
      </c>
      <c r="S5773" s="130">
        <v>0</v>
      </c>
      <c r="V5773" s="130">
        <v>28243.47</v>
      </c>
      <c r="X5773" s="126" t="s">
        <v>549</v>
      </c>
      <c r="Z5773" s="127"/>
      <c r="AA5773" s="128">
        <v>2</v>
      </c>
      <c r="AB5773" s="128">
        <v>60</v>
      </c>
      <c r="AC5773" s="126" t="s">
        <v>366</v>
      </c>
      <c r="AD5773" s="126" t="s">
        <v>562</v>
      </c>
      <c r="AG5773" s="127"/>
      <c r="AI5773" s="127"/>
    </row>
    <row r="5774" spans="1:35" ht="14.85" customHeight="1">
      <c r="A5774" s="130">
        <v>5007145</v>
      </c>
      <c r="B5774" s="126" t="s">
        <v>11176</v>
      </c>
      <c r="C5774" s="126" t="s">
        <v>11177</v>
      </c>
      <c r="D5774" s="126" t="s">
        <v>11158</v>
      </c>
      <c r="E5774" s="126" t="s">
        <v>288</v>
      </c>
      <c r="F5774" s="126" t="s">
        <v>364</v>
      </c>
      <c r="G5774" s="126" t="s">
        <v>417</v>
      </c>
      <c r="H5774" s="126" t="s">
        <v>126</v>
      </c>
      <c r="I5774" s="126" t="s">
        <v>126</v>
      </c>
      <c r="J5774" s="126" t="s">
        <v>1989</v>
      </c>
      <c r="K5774" s="126" t="s">
        <v>504</v>
      </c>
      <c r="L5774" s="126" t="s">
        <v>545</v>
      </c>
      <c r="M5774" s="130">
        <v>9739.52</v>
      </c>
      <c r="O5774" s="126" t="s">
        <v>486</v>
      </c>
      <c r="P5774" s="130">
        <v>0</v>
      </c>
      <c r="S5774" s="130">
        <v>0</v>
      </c>
      <c r="V5774" s="130">
        <v>28243.47</v>
      </c>
      <c r="X5774" s="126" t="s">
        <v>487</v>
      </c>
      <c r="Z5774" s="127"/>
      <c r="AA5774" s="128">
        <v>1</v>
      </c>
      <c r="AB5774" s="128">
        <v>60</v>
      </c>
      <c r="AC5774" s="126" t="s">
        <v>366</v>
      </c>
      <c r="AD5774" s="126" t="s">
        <v>562</v>
      </c>
      <c r="AG5774" s="127"/>
      <c r="AI5774" s="127"/>
    </row>
    <row r="5775" spans="1:35" ht="14.85" customHeight="1">
      <c r="A5775" s="130">
        <v>5006617</v>
      </c>
      <c r="B5775" s="126" t="s">
        <v>11178</v>
      </c>
      <c r="C5775" s="126" t="s">
        <v>9711</v>
      </c>
      <c r="D5775" s="126" t="s">
        <v>11179</v>
      </c>
      <c r="E5775" s="126" t="s">
        <v>288</v>
      </c>
      <c r="F5775" s="126" t="s">
        <v>440</v>
      </c>
      <c r="G5775" s="126" t="s">
        <v>441</v>
      </c>
      <c r="H5775" s="126" t="s">
        <v>126</v>
      </c>
      <c r="I5775" s="126" t="s">
        <v>418</v>
      </c>
      <c r="J5775" s="126" t="s">
        <v>612</v>
      </c>
      <c r="K5775" s="126" t="s">
        <v>613</v>
      </c>
      <c r="L5775" s="126" t="s">
        <v>614</v>
      </c>
      <c r="M5775" s="130">
        <v>1461.6</v>
      </c>
      <c r="O5775" s="126" t="s">
        <v>445</v>
      </c>
      <c r="P5775" s="130">
        <v>0</v>
      </c>
      <c r="S5775" s="130">
        <v>0</v>
      </c>
      <c r="V5775" s="130">
        <v>1461.6</v>
      </c>
      <c r="X5775" s="126" t="s">
        <v>2111</v>
      </c>
      <c r="Z5775" s="127"/>
      <c r="AA5775" s="128">
        <v>30</v>
      </c>
      <c r="AB5775" s="128">
        <v>1</v>
      </c>
      <c r="AD5775" s="126" t="s">
        <v>562</v>
      </c>
      <c r="AG5775" s="127"/>
      <c r="AI5775" s="127"/>
    </row>
    <row r="5776" spans="1:35" ht="14.85" customHeight="1">
      <c r="A5776" s="130">
        <v>5006616</v>
      </c>
      <c r="B5776" s="126" t="s">
        <v>11180</v>
      </c>
      <c r="C5776" s="126" t="s">
        <v>10564</v>
      </c>
      <c r="D5776" s="126" t="s">
        <v>11181</v>
      </c>
      <c r="E5776" s="126" t="s">
        <v>288</v>
      </c>
      <c r="F5776" s="126" t="s">
        <v>440</v>
      </c>
      <c r="G5776" s="126" t="s">
        <v>463</v>
      </c>
      <c r="H5776" s="126" t="s">
        <v>126</v>
      </c>
      <c r="I5776" s="126" t="s">
        <v>418</v>
      </c>
      <c r="J5776" s="126" t="s">
        <v>612</v>
      </c>
      <c r="K5776" s="126" t="s">
        <v>613</v>
      </c>
      <c r="L5776" s="126" t="s">
        <v>614</v>
      </c>
      <c r="M5776" s="130">
        <v>1246.07</v>
      </c>
      <c r="O5776" s="126" t="s">
        <v>449</v>
      </c>
      <c r="P5776" s="130">
        <v>0</v>
      </c>
      <c r="S5776" s="130">
        <v>0</v>
      </c>
      <c r="V5776" s="130">
        <v>1246.07</v>
      </c>
      <c r="X5776" s="126" t="s">
        <v>6640</v>
      </c>
      <c r="Z5776" s="127"/>
      <c r="AA5776" s="128">
        <v>30</v>
      </c>
      <c r="AB5776" s="128">
        <v>1</v>
      </c>
      <c r="AD5776" s="126" t="s">
        <v>562</v>
      </c>
      <c r="AG5776" s="127"/>
      <c r="AI5776" s="127"/>
    </row>
    <row r="5777" spans="1:35" ht="14.85" customHeight="1">
      <c r="A5777" s="130">
        <v>5006614</v>
      </c>
      <c r="B5777" s="126" t="s">
        <v>11182</v>
      </c>
      <c r="C5777" s="126" t="s">
        <v>10302</v>
      </c>
      <c r="D5777" s="126" t="s">
        <v>10735</v>
      </c>
      <c r="E5777" s="126" t="s">
        <v>288</v>
      </c>
      <c r="F5777" s="126" t="s">
        <v>440</v>
      </c>
      <c r="G5777" s="126" t="s">
        <v>463</v>
      </c>
      <c r="H5777" s="126" t="s">
        <v>126</v>
      </c>
      <c r="I5777" s="126" t="s">
        <v>418</v>
      </c>
      <c r="J5777" s="126" t="s">
        <v>612</v>
      </c>
      <c r="K5777" s="126" t="s">
        <v>613</v>
      </c>
      <c r="L5777" s="126" t="s">
        <v>614</v>
      </c>
      <c r="M5777" s="130">
        <v>2721.6</v>
      </c>
      <c r="O5777" s="126" t="s">
        <v>445</v>
      </c>
      <c r="P5777" s="130">
        <v>0</v>
      </c>
      <c r="S5777" s="130">
        <v>0</v>
      </c>
      <c r="V5777" s="130">
        <v>2721.6</v>
      </c>
      <c r="X5777" s="126" t="s">
        <v>464</v>
      </c>
      <c r="Z5777" s="127"/>
      <c r="AA5777" s="128">
        <v>30</v>
      </c>
      <c r="AB5777" s="128">
        <v>1</v>
      </c>
      <c r="AD5777" s="126" t="s">
        <v>562</v>
      </c>
      <c r="AG5777" s="127"/>
      <c r="AI5777" s="127"/>
    </row>
    <row r="5778" spans="1:35" ht="14.85" customHeight="1">
      <c r="A5778" s="130">
        <v>5006612</v>
      </c>
      <c r="B5778" s="126" t="s">
        <v>6379</v>
      </c>
      <c r="C5778" s="126" t="s">
        <v>11183</v>
      </c>
      <c r="E5778" s="126" t="s">
        <v>288</v>
      </c>
      <c r="F5778" s="126" t="s">
        <v>591</v>
      </c>
      <c r="G5778" s="126" t="s">
        <v>417</v>
      </c>
      <c r="H5778" s="126" t="s">
        <v>126</v>
      </c>
      <c r="I5778" s="126" t="s">
        <v>126</v>
      </c>
      <c r="J5778" s="126" t="s">
        <v>1199</v>
      </c>
      <c r="K5778" s="126" t="s">
        <v>959</v>
      </c>
      <c r="L5778" s="126" t="s">
        <v>1200</v>
      </c>
      <c r="M5778" s="130">
        <v>3895.36</v>
      </c>
      <c r="O5778" s="126" t="s">
        <v>2621</v>
      </c>
      <c r="P5778" s="130">
        <v>0</v>
      </c>
      <c r="S5778" s="130">
        <v>0</v>
      </c>
      <c r="V5778" s="130">
        <v>4861.3100000000004</v>
      </c>
      <c r="X5778" s="126" t="s">
        <v>2622</v>
      </c>
      <c r="Z5778" s="127" t="s">
        <v>309</v>
      </c>
      <c r="AA5778" s="128">
        <v>1</v>
      </c>
      <c r="AB5778" s="128">
        <v>12</v>
      </c>
      <c r="AD5778" s="126" t="s">
        <v>562</v>
      </c>
      <c r="AG5778" s="127"/>
      <c r="AI5778" s="127"/>
    </row>
    <row r="5779" spans="1:35" ht="14.85" customHeight="1">
      <c r="A5779" s="130">
        <v>5006611</v>
      </c>
      <c r="B5779" s="126" t="s">
        <v>11184</v>
      </c>
      <c r="C5779" s="126" t="s">
        <v>10310</v>
      </c>
      <c r="D5779" s="126" t="s">
        <v>11185</v>
      </c>
      <c r="E5779" s="126" t="s">
        <v>288</v>
      </c>
      <c r="F5779" s="126" t="s">
        <v>440</v>
      </c>
      <c r="G5779" s="126" t="s">
        <v>458</v>
      </c>
      <c r="H5779" s="126" t="s">
        <v>126</v>
      </c>
      <c r="I5779" s="126" t="s">
        <v>418</v>
      </c>
      <c r="J5779" s="126" t="s">
        <v>612</v>
      </c>
      <c r="K5779" s="126" t="s">
        <v>613</v>
      </c>
      <c r="L5779" s="126" t="s">
        <v>614</v>
      </c>
      <c r="M5779" s="130">
        <v>2351.9699999999998</v>
      </c>
      <c r="O5779" s="126" t="s">
        <v>449</v>
      </c>
      <c r="P5779" s="130">
        <v>0</v>
      </c>
      <c r="S5779" s="130">
        <v>0</v>
      </c>
      <c r="V5779" s="130">
        <v>2351.9699999999998</v>
      </c>
      <c r="X5779" s="126" t="s">
        <v>8391</v>
      </c>
      <c r="Z5779" s="127"/>
      <c r="AA5779" s="128">
        <v>60</v>
      </c>
      <c r="AB5779" s="128">
        <v>1</v>
      </c>
      <c r="AD5779" s="126" t="s">
        <v>562</v>
      </c>
      <c r="AG5779" s="127"/>
      <c r="AI5779" s="127"/>
    </row>
    <row r="5780" spans="1:35" ht="14.85" customHeight="1">
      <c r="A5780" s="130">
        <v>5007457</v>
      </c>
      <c r="B5780" s="126" t="s">
        <v>11186</v>
      </c>
      <c r="C5780" s="126" t="s">
        <v>11187</v>
      </c>
      <c r="D5780" s="126" t="s">
        <v>11188</v>
      </c>
      <c r="E5780" s="126" t="s">
        <v>288</v>
      </c>
      <c r="F5780" s="126" t="s">
        <v>440</v>
      </c>
      <c r="G5780" s="126" t="s">
        <v>458</v>
      </c>
      <c r="H5780" s="126" t="s">
        <v>126</v>
      </c>
      <c r="I5780" s="126" t="s">
        <v>418</v>
      </c>
      <c r="J5780" s="126" t="s">
        <v>1645</v>
      </c>
      <c r="K5780" s="126" t="s">
        <v>613</v>
      </c>
      <c r="L5780" s="126" t="s">
        <v>1646</v>
      </c>
      <c r="M5780" s="130">
        <v>3691.1</v>
      </c>
      <c r="O5780" s="126" t="s">
        <v>445</v>
      </c>
      <c r="P5780" s="130">
        <v>0</v>
      </c>
      <c r="S5780" s="130">
        <v>0</v>
      </c>
      <c r="V5780" s="130">
        <v>3691.1</v>
      </c>
      <c r="X5780" s="126" t="s">
        <v>459</v>
      </c>
      <c r="Z5780" s="127"/>
      <c r="AA5780" s="128">
        <v>60</v>
      </c>
      <c r="AB5780" s="128">
        <v>1</v>
      </c>
      <c r="AD5780" s="126" t="s">
        <v>562</v>
      </c>
      <c r="AG5780" s="127"/>
      <c r="AI5780" s="127"/>
    </row>
    <row r="5781" spans="1:35" ht="14.85" customHeight="1">
      <c r="A5781" s="130">
        <v>5007456</v>
      </c>
      <c r="B5781" s="126" t="s">
        <v>11189</v>
      </c>
      <c r="C5781" s="126" t="s">
        <v>11190</v>
      </c>
      <c r="D5781" s="126" t="s">
        <v>11191</v>
      </c>
      <c r="E5781" s="126" t="s">
        <v>288</v>
      </c>
      <c r="F5781" s="126" t="s">
        <v>440</v>
      </c>
      <c r="G5781" s="126" t="s">
        <v>458</v>
      </c>
      <c r="H5781" s="126" t="s">
        <v>126</v>
      </c>
      <c r="I5781" s="126" t="s">
        <v>418</v>
      </c>
      <c r="J5781" s="126" t="s">
        <v>1645</v>
      </c>
      <c r="K5781" s="126" t="s">
        <v>613</v>
      </c>
      <c r="L5781" s="126" t="s">
        <v>1646</v>
      </c>
      <c r="M5781" s="130">
        <v>3691.1</v>
      </c>
      <c r="O5781" s="126" t="s">
        <v>445</v>
      </c>
      <c r="P5781" s="130">
        <v>0</v>
      </c>
      <c r="S5781" s="130">
        <v>0</v>
      </c>
      <c r="V5781" s="130">
        <v>3691.1</v>
      </c>
      <c r="X5781" s="126" t="s">
        <v>459</v>
      </c>
      <c r="Z5781" s="127"/>
      <c r="AA5781" s="128">
        <v>60</v>
      </c>
      <c r="AB5781" s="128">
        <v>1</v>
      </c>
      <c r="AD5781" s="126" t="s">
        <v>562</v>
      </c>
      <c r="AG5781" s="127"/>
      <c r="AI5781" s="127"/>
    </row>
    <row r="5782" spans="1:35" ht="14.85" customHeight="1">
      <c r="A5782" s="130">
        <v>5007455</v>
      </c>
      <c r="B5782" s="126" t="s">
        <v>11192</v>
      </c>
      <c r="C5782" s="126" t="s">
        <v>11193</v>
      </c>
      <c r="D5782" s="126" t="s">
        <v>8755</v>
      </c>
      <c r="E5782" s="126" t="s">
        <v>288</v>
      </c>
      <c r="F5782" s="126" t="s">
        <v>440</v>
      </c>
      <c r="G5782" s="126" t="s">
        <v>458</v>
      </c>
      <c r="H5782" s="126" t="s">
        <v>126</v>
      </c>
      <c r="I5782" s="126" t="s">
        <v>418</v>
      </c>
      <c r="J5782" s="126" t="s">
        <v>1645</v>
      </c>
      <c r="K5782" s="126" t="s">
        <v>613</v>
      </c>
      <c r="L5782" s="126" t="s">
        <v>1646</v>
      </c>
      <c r="M5782" s="130">
        <v>7156.38</v>
      </c>
      <c r="O5782" s="126" t="s">
        <v>445</v>
      </c>
      <c r="P5782" s="130">
        <v>0</v>
      </c>
      <c r="S5782" s="130">
        <v>0</v>
      </c>
      <c r="V5782" s="130">
        <v>7156.38</v>
      </c>
      <c r="X5782" s="126" t="s">
        <v>480</v>
      </c>
      <c r="Z5782" s="127"/>
      <c r="AA5782" s="128">
        <v>30</v>
      </c>
      <c r="AB5782" s="128">
        <v>1</v>
      </c>
      <c r="AD5782" s="126" t="s">
        <v>562</v>
      </c>
      <c r="AG5782" s="127"/>
      <c r="AI5782" s="127"/>
    </row>
    <row r="5783" spans="1:35" ht="14.85" customHeight="1">
      <c r="A5783" s="130">
        <v>5007454</v>
      </c>
      <c r="B5783" s="126" t="s">
        <v>11194</v>
      </c>
      <c r="C5783" s="126" t="s">
        <v>11195</v>
      </c>
      <c r="D5783" s="126" t="s">
        <v>11196</v>
      </c>
      <c r="E5783" s="126" t="s">
        <v>288</v>
      </c>
      <c r="F5783" s="126" t="s">
        <v>440</v>
      </c>
      <c r="G5783" s="126" t="s">
        <v>458</v>
      </c>
      <c r="H5783" s="126" t="s">
        <v>126</v>
      </c>
      <c r="I5783" s="126" t="s">
        <v>418</v>
      </c>
      <c r="J5783" s="126" t="s">
        <v>1645</v>
      </c>
      <c r="K5783" s="126" t="s">
        <v>613</v>
      </c>
      <c r="L5783" s="126" t="s">
        <v>1646</v>
      </c>
      <c r="M5783" s="130">
        <v>5275.2</v>
      </c>
      <c r="O5783" s="126" t="s">
        <v>445</v>
      </c>
      <c r="P5783" s="130">
        <v>0</v>
      </c>
      <c r="S5783" s="130">
        <v>0</v>
      </c>
      <c r="V5783" s="130">
        <v>5275.2</v>
      </c>
      <c r="X5783" s="126" t="s">
        <v>2349</v>
      </c>
      <c r="Z5783" s="127"/>
      <c r="AA5783" s="128">
        <v>60</v>
      </c>
      <c r="AB5783" s="128">
        <v>1</v>
      </c>
      <c r="AD5783" s="126" t="s">
        <v>562</v>
      </c>
      <c r="AG5783" s="127"/>
      <c r="AI5783" s="127"/>
    </row>
    <row r="5784" spans="1:35" ht="14.85" customHeight="1">
      <c r="A5784" s="130">
        <v>5007453</v>
      </c>
      <c r="B5784" s="126" t="s">
        <v>11197</v>
      </c>
      <c r="C5784" s="126" t="s">
        <v>11198</v>
      </c>
      <c r="D5784" s="126" t="s">
        <v>11199</v>
      </c>
      <c r="E5784" s="126" t="s">
        <v>288</v>
      </c>
      <c r="F5784" s="126" t="s">
        <v>440</v>
      </c>
      <c r="G5784" s="126" t="s">
        <v>458</v>
      </c>
      <c r="H5784" s="126" t="s">
        <v>126</v>
      </c>
      <c r="I5784" s="126" t="s">
        <v>418</v>
      </c>
      <c r="J5784" s="126" t="s">
        <v>1645</v>
      </c>
      <c r="K5784" s="126" t="s">
        <v>613</v>
      </c>
      <c r="L5784" s="126" t="s">
        <v>1646</v>
      </c>
      <c r="M5784" s="130">
        <v>5275.2</v>
      </c>
      <c r="O5784" s="126" t="s">
        <v>445</v>
      </c>
      <c r="P5784" s="130">
        <v>0</v>
      </c>
      <c r="S5784" s="130">
        <v>0</v>
      </c>
      <c r="V5784" s="130">
        <v>5275.2</v>
      </c>
      <c r="X5784" s="126" t="s">
        <v>2349</v>
      </c>
      <c r="Z5784" s="127"/>
      <c r="AA5784" s="128">
        <v>60</v>
      </c>
      <c r="AB5784" s="128">
        <v>1</v>
      </c>
      <c r="AD5784" s="126" t="s">
        <v>562</v>
      </c>
      <c r="AG5784" s="127"/>
      <c r="AI5784" s="127"/>
    </row>
    <row r="5785" spans="1:35" ht="14.85" customHeight="1">
      <c r="A5785" s="130">
        <v>5007452</v>
      </c>
      <c r="B5785" s="126" t="s">
        <v>11200</v>
      </c>
      <c r="C5785" s="126" t="s">
        <v>11201</v>
      </c>
      <c r="D5785" s="126" t="s">
        <v>11202</v>
      </c>
      <c r="E5785" s="126" t="s">
        <v>288</v>
      </c>
      <c r="F5785" s="126" t="s">
        <v>440</v>
      </c>
      <c r="G5785" s="126" t="s">
        <v>458</v>
      </c>
      <c r="H5785" s="126" t="s">
        <v>126</v>
      </c>
      <c r="I5785" s="126" t="s">
        <v>418</v>
      </c>
      <c r="J5785" s="126" t="s">
        <v>1645</v>
      </c>
      <c r="K5785" s="126" t="s">
        <v>613</v>
      </c>
      <c r="L5785" s="126" t="s">
        <v>1646</v>
      </c>
      <c r="M5785" s="130">
        <v>5275.2</v>
      </c>
      <c r="O5785" s="126" t="s">
        <v>445</v>
      </c>
      <c r="P5785" s="130">
        <v>0</v>
      </c>
      <c r="S5785" s="130">
        <v>0</v>
      </c>
      <c r="V5785" s="130">
        <v>5275.2</v>
      </c>
      <c r="X5785" s="126" t="s">
        <v>2349</v>
      </c>
      <c r="Z5785" s="127"/>
      <c r="AA5785" s="128">
        <v>60</v>
      </c>
      <c r="AB5785" s="128">
        <v>1</v>
      </c>
      <c r="AD5785" s="126" t="s">
        <v>562</v>
      </c>
      <c r="AG5785" s="127"/>
      <c r="AI5785" s="127"/>
    </row>
    <row r="5786" spans="1:35" ht="14.85" customHeight="1">
      <c r="A5786" s="130">
        <v>5013265</v>
      </c>
      <c r="B5786" s="126" t="s">
        <v>413</v>
      </c>
      <c r="C5786" s="126" t="s">
        <v>7796</v>
      </c>
      <c r="D5786" s="126" t="s">
        <v>11203</v>
      </c>
      <c r="E5786" s="126" t="s">
        <v>288</v>
      </c>
      <c r="F5786" s="126" t="s">
        <v>522</v>
      </c>
      <c r="G5786" s="126" t="s">
        <v>788</v>
      </c>
      <c r="H5786" s="126" t="s">
        <v>524</v>
      </c>
      <c r="I5786" s="126" t="s">
        <v>418</v>
      </c>
      <c r="J5786" s="126" t="s">
        <v>1770</v>
      </c>
      <c r="K5786" s="126" t="s">
        <v>976</v>
      </c>
      <c r="L5786" s="126" t="s">
        <v>1771</v>
      </c>
      <c r="M5786" s="130">
        <v>725.2</v>
      </c>
      <c r="N5786" s="126" t="s">
        <v>290</v>
      </c>
      <c r="O5786" s="126" t="s">
        <v>528</v>
      </c>
      <c r="P5786" s="130">
        <v>0</v>
      </c>
      <c r="S5786" s="130">
        <v>0</v>
      </c>
      <c r="V5786" s="130">
        <v>725.2</v>
      </c>
      <c r="X5786" s="126" t="s">
        <v>784</v>
      </c>
      <c r="Z5786" s="127"/>
      <c r="AA5786" s="128"/>
      <c r="AB5786" s="128"/>
      <c r="AD5786" s="126" t="s">
        <v>577</v>
      </c>
      <c r="AG5786" s="127"/>
      <c r="AI5786" s="127"/>
    </row>
    <row r="5787" spans="1:35" ht="14.85" customHeight="1">
      <c r="A5787" s="130">
        <v>5007451</v>
      </c>
      <c r="B5787" s="126" t="s">
        <v>11204</v>
      </c>
      <c r="C5787" s="126" t="s">
        <v>11205</v>
      </c>
      <c r="D5787" s="126" t="s">
        <v>8752</v>
      </c>
      <c r="E5787" s="126" t="s">
        <v>288</v>
      </c>
      <c r="F5787" s="126" t="s">
        <v>440</v>
      </c>
      <c r="G5787" s="126" t="s">
        <v>458</v>
      </c>
      <c r="H5787" s="126" t="s">
        <v>126</v>
      </c>
      <c r="I5787" s="126" t="s">
        <v>418</v>
      </c>
      <c r="J5787" s="126" t="s">
        <v>1645</v>
      </c>
      <c r="K5787" s="126" t="s">
        <v>613</v>
      </c>
      <c r="L5787" s="126" t="s">
        <v>1646</v>
      </c>
      <c r="M5787" s="130">
        <v>5275.2</v>
      </c>
      <c r="O5787" s="126" t="s">
        <v>445</v>
      </c>
      <c r="P5787" s="130">
        <v>0</v>
      </c>
      <c r="S5787" s="130">
        <v>0</v>
      </c>
      <c r="V5787" s="130">
        <v>5275.2</v>
      </c>
      <c r="X5787" s="126" t="s">
        <v>2349</v>
      </c>
      <c r="Z5787" s="127"/>
      <c r="AA5787" s="128">
        <v>60</v>
      </c>
      <c r="AB5787" s="128">
        <v>1</v>
      </c>
      <c r="AD5787" s="126" t="s">
        <v>562</v>
      </c>
      <c r="AG5787" s="127"/>
      <c r="AI5787" s="127"/>
    </row>
    <row r="5788" spans="1:35" ht="14.85" customHeight="1">
      <c r="A5788" s="130">
        <v>5007450</v>
      </c>
      <c r="B5788" s="126" t="s">
        <v>11206</v>
      </c>
      <c r="C5788" s="126" t="s">
        <v>11207</v>
      </c>
      <c r="D5788" s="126" t="s">
        <v>11196</v>
      </c>
      <c r="E5788" s="126" t="s">
        <v>288</v>
      </c>
      <c r="F5788" s="126" t="s">
        <v>440</v>
      </c>
      <c r="G5788" s="126" t="s">
        <v>458</v>
      </c>
      <c r="H5788" s="126" t="s">
        <v>126</v>
      </c>
      <c r="I5788" s="126" t="s">
        <v>418</v>
      </c>
      <c r="J5788" s="126" t="s">
        <v>1645</v>
      </c>
      <c r="K5788" s="126" t="s">
        <v>613</v>
      </c>
      <c r="L5788" s="126" t="s">
        <v>1646</v>
      </c>
      <c r="M5788" s="130">
        <v>5275.2</v>
      </c>
      <c r="O5788" s="126" t="s">
        <v>445</v>
      </c>
      <c r="P5788" s="130">
        <v>0</v>
      </c>
      <c r="S5788" s="130">
        <v>0</v>
      </c>
      <c r="V5788" s="130">
        <v>5275.2</v>
      </c>
      <c r="X5788" s="126" t="s">
        <v>2349</v>
      </c>
      <c r="Z5788" s="127"/>
      <c r="AA5788" s="128">
        <v>60</v>
      </c>
      <c r="AB5788" s="128">
        <v>1</v>
      </c>
      <c r="AD5788" s="126" t="s">
        <v>562</v>
      </c>
      <c r="AG5788" s="127"/>
      <c r="AI5788" s="127"/>
    </row>
    <row r="5789" spans="1:35" ht="14.85" customHeight="1">
      <c r="A5789" s="130">
        <v>5007449</v>
      </c>
      <c r="B5789" s="126" t="s">
        <v>11208</v>
      </c>
      <c r="C5789" s="126" t="s">
        <v>11209</v>
      </c>
      <c r="D5789" s="126" t="s">
        <v>11199</v>
      </c>
      <c r="E5789" s="126" t="s">
        <v>288</v>
      </c>
      <c r="F5789" s="126" t="s">
        <v>440</v>
      </c>
      <c r="G5789" s="126" t="s">
        <v>458</v>
      </c>
      <c r="H5789" s="126" t="s">
        <v>126</v>
      </c>
      <c r="I5789" s="126" t="s">
        <v>418</v>
      </c>
      <c r="J5789" s="126" t="s">
        <v>1645</v>
      </c>
      <c r="K5789" s="126" t="s">
        <v>613</v>
      </c>
      <c r="L5789" s="126" t="s">
        <v>1646</v>
      </c>
      <c r="M5789" s="130">
        <v>5275.2</v>
      </c>
      <c r="O5789" s="126" t="s">
        <v>445</v>
      </c>
      <c r="P5789" s="130">
        <v>0</v>
      </c>
      <c r="S5789" s="130">
        <v>0</v>
      </c>
      <c r="V5789" s="130">
        <v>5275.2</v>
      </c>
      <c r="X5789" s="126" t="s">
        <v>2349</v>
      </c>
      <c r="Z5789" s="127"/>
      <c r="AA5789" s="128">
        <v>60</v>
      </c>
      <c r="AB5789" s="128">
        <v>1</v>
      </c>
      <c r="AD5789" s="126" t="s">
        <v>562</v>
      </c>
      <c r="AG5789" s="127"/>
      <c r="AI5789" s="127"/>
    </row>
    <row r="5790" spans="1:35" ht="14.85" customHeight="1">
      <c r="A5790" s="130">
        <v>5007448</v>
      </c>
      <c r="B5790" s="126" t="s">
        <v>11210</v>
      </c>
      <c r="C5790" s="126" t="s">
        <v>11211</v>
      </c>
      <c r="D5790" s="126" t="s">
        <v>11202</v>
      </c>
      <c r="E5790" s="126" t="s">
        <v>288</v>
      </c>
      <c r="F5790" s="126" t="s">
        <v>440</v>
      </c>
      <c r="G5790" s="126" t="s">
        <v>458</v>
      </c>
      <c r="H5790" s="126" t="s">
        <v>126</v>
      </c>
      <c r="I5790" s="126" t="s">
        <v>418</v>
      </c>
      <c r="J5790" s="126" t="s">
        <v>1645</v>
      </c>
      <c r="K5790" s="126" t="s">
        <v>613</v>
      </c>
      <c r="L5790" s="126" t="s">
        <v>1646</v>
      </c>
      <c r="M5790" s="130">
        <v>5275.2</v>
      </c>
      <c r="O5790" s="126" t="s">
        <v>445</v>
      </c>
      <c r="P5790" s="130">
        <v>0</v>
      </c>
      <c r="S5790" s="130">
        <v>0</v>
      </c>
      <c r="V5790" s="130">
        <v>5275.2</v>
      </c>
      <c r="X5790" s="126" t="s">
        <v>2349</v>
      </c>
      <c r="Z5790" s="127"/>
      <c r="AA5790" s="128">
        <v>60</v>
      </c>
      <c r="AB5790" s="128">
        <v>1</v>
      </c>
      <c r="AD5790" s="126" t="s">
        <v>562</v>
      </c>
      <c r="AG5790" s="127"/>
      <c r="AI5790" s="127"/>
    </row>
    <row r="5791" spans="1:35" ht="14.85" customHeight="1">
      <c r="A5791" s="130">
        <v>5009294</v>
      </c>
      <c r="B5791" s="126" t="s">
        <v>11212</v>
      </c>
      <c r="C5791" s="126" t="s">
        <v>5974</v>
      </c>
      <c r="D5791" s="126" t="s">
        <v>11213</v>
      </c>
      <c r="E5791" s="126" t="s">
        <v>288</v>
      </c>
      <c r="F5791" s="126" t="s">
        <v>753</v>
      </c>
      <c r="G5791" s="126" t="s">
        <v>417</v>
      </c>
      <c r="H5791" s="126" t="s">
        <v>308</v>
      </c>
      <c r="I5791" s="126" t="s">
        <v>308</v>
      </c>
      <c r="J5791" s="126" t="s">
        <v>3320</v>
      </c>
      <c r="K5791" s="126" t="s">
        <v>747</v>
      </c>
      <c r="L5791" s="126" t="s">
        <v>3321</v>
      </c>
      <c r="M5791" s="130">
        <v>584.64</v>
      </c>
      <c r="O5791" s="126" t="s">
        <v>346</v>
      </c>
      <c r="P5791" s="130">
        <v>0</v>
      </c>
      <c r="S5791" s="130">
        <v>0</v>
      </c>
      <c r="V5791" s="130">
        <v>655.42</v>
      </c>
      <c r="X5791" s="126" t="s">
        <v>2644</v>
      </c>
      <c r="Z5791" s="127"/>
      <c r="AA5791" s="128">
        <v>2</v>
      </c>
      <c r="AB5791" s="128">
        <v>12</v>
      </c>
      <c r="AD5791" s="126" t="s">
        <v>562</v>
      </c>
      <c r="AG5791" s="127"/>
      <c r="AI5791" s="127"/>
    </row>
    <row r="5792" spans="1:35" ht="14.85" customHeight="1">
      <c r="A5792" s="130">
        <v>5009293</v>
      </c>
      <c r="B5792" s="126" t="s">
        <v>11214</v>
      </c>
      <c r="C5792" s="126" t="s">
        <v>4404</v>
      </c>
      <c r="D5792" s="126" t="s">
        <v>11215</v>
      </c>
      <c r="E5792" s="126" t="s">
        <v>288</v>
      </c>
      <c r="F5792" s="126" t="s">
        <v>753</v>
      </c>
      <c r="G5792" s="126" t="s">
        <v>417</v>
      </c>
      <c r="H5792" s="126" t="s">
        <v>308</v>
      </c>
      <c r="I5792" s="126" t="s">
        <v>308</v>
      </c>
      <c r="J5792" s="126" t="s">
        <v>3320</v>
      </c>
      <c r="K5792" s="126" t="s">
        <v>747</v>
      </c>
      <c r="L5792" s="126" t="s">
        <v>3321</v>
      </c>
      <c r="M5792" s="130">
        <v>584.64</v>
      </c>
      <c r="O5792" s="126" t="s">
        <v>1804</v>
      </c>
      <c r="P5792" s="130">
        <v>0</v>
      </c>
      <c r="S5792" s="130">
        <v>0</v>
      </c>
      <c r="V5792" s="130">
        <v>609.65</v>
      </c>
      <c r="X5792" s="126" t="s">
        <v>1805</v>
      </c>
      <c r="Z5792" s="127"/>
      <c r="AA5792" s="128">
        <v>2</v>
      </c>
      <c r="AB5792" s="128">
        <v>12</v>
      </c>
      <c r="AD5792" s="126" t="s">
        <v>562</v>
      </c>
      <c r="AG5792" s="127"/>
      <c r="AI5792" s="127"/>
    </row>
    <row r="5793" spans="1:35" ht="14.85" customHeight="1">
      <c r="A5793" s="130">
        <v>5008527</v>
      </c>
      <c r="B5793" s="126" t="s">
        <v>11216</v>
      </c>
      <c r="C5793" s="126" t="s">
        <v>6594</v>
      </c>
      <c r="D5793" s="126" t="s">
        <v>11217</v>
      </c>
      <c r="E5793" s="126" t="s">
        <v>288</v>
      </c>
      <c r="F5793" s="126" t="s">
        <v>555</v>
      </c>
      <c r="G5793" s="126" t="s">
        <v>458</v>
      </c>
      <c r="H5793" s="126" t="s">
        <v>126</v>
      </c>
      <c r="I5793" s="126" t="s">
        <v>418</v>
      </c>
      <c r="J5793" s="126" t="s">
        <v>6433</v>
      </c>
      <c r="K5793" s="126" t="s">
        <v>535</v>
      </c>
      <c r="L5793" s="126" t="s">
        <v>6434</v>
      </c>
      <c r="M5793" s="130">
        <v>1387.82</v>
      </c>
      <c r="O5793" s="126" t="s">
        <v>2200</v>
      </c>
      <c r="P5793" s="130">
        <v>0</v>
      </c>
      <c r="S5793" s="130">
        <v>0</v>
      </c>
      <c r="V5793" s="130">
        <v>1418.64</v>
      </c>
      <c r="X5793" s="126" t="s">
        <v>2201</v>
      </c>
      <c r="Z5793" s="127"/>
      <c r="AA5793" s="128">
        <v>210</v>
      </c>
      <c r="AB5793" s="128">
        <v>1</v>
      </c>
      <c r="AD5793" s="126" t="s">
        <v>562</v>
      </c>
      <c r="AG5793" s="127"/>
      <c r="AI5793" s="127"/>
    </row>
    <row r="5794" spans="1:35" ht="14.85" customHeight="1">
      <c r="A5794" s="130">
        <v>5008526</v>
      </c>
      <c r="B5794" s="126" t="s">
        <v>11218</v>
      </c>
      <c r="C5794" s="126" t="s">
        <v>6341</v>
      </c>
      <c r="D5794" s="126" t="s">
        <v>11219</v>
      </c>
      <c r="E5794" s="126" t="s">
        <v>288</v>
      </c>
      <c r="F5794" s="126" t="s">
        <v>440</v>
      </c>
      <c r="G5794" s="126" t="s">
        <v>463</v>
      </c>
      <c r="H5794" s="126" t="s">
        <v>126</v>
      </c>
      <c r="I5794" s="126" t="s">
        <v>418</v>
      </c>
      <c r="J5794" s="126" t="s">
        <v>962</v>
      </c>
      <c r="K5794" s="126" t="s">
        <v>443</v>
      </c>
      <c r="L5794" s="126" t="s">
        <v>963</v>
      </c>
      <c r="M5794" s="130">
        <v>1217.1099999999999</v>
      </c>
      <c r="O5794" s="126" t="s">
        <v>445</v>
      </c>
      <c r="P5794" s="130">
        <v>0</v>
      </c>
      <c r="S5794" s="130">
        <v>0</v>
      </c>
      <c r="V5794" s="130">
        <v>1217.1099999999999</v>
      </c>
      <c r="X5794" s="126" t="s">
        <v>472</v>
      </c>
      <c r="Z5794" s="127"/>
      <c r="AA5794" s="128">
        <v>60</v>
      </c>
      <c r="AB5794" s="128">
        <v>1</v>
      </c>
      <c r="AD5794" s="126" t="s">
        <v>562</v>
      </c>
      <c r="AG5794" s="127"/>
      <c r="AI5794" s="127"/>
    </row>
    <row r="5795" spans="1:35" ht="14.85" customHeight="1">
      <c r="A5795" s="130">
        <v>5008443</v>
      </c>
      <c r="B5795" s="126" t="s">
        <v>11220</v>
      </c>
      <c r="C5795" s="126" t="s">
        <v>6594</v>
      </c>
      <c r="D5795" s="126" t="s">
        <v>11221</v>
      </c>
      <c r="E5795" s="126" t="s">
        <v>288</v>
      </c>
      <c r="F5795" s="126" t="s">
        <v>555</v>
      </c>
      <c r="G5795" s="126" t="s">
        <v>458</v>
      </c>
      <c r="H5795" s="126" t="s">
        <v>126</v>
      </c>
      <c r="I5795" s="126" t="s">
        <v>418</v>
      </c>
      <c r="J5795" s="126" t="s">
        <v>6433</v>
      </c>
      <c r="K5795" s="126" t="s">
        <v>535</v>
      </c>
      <c r="L5795" s="126" t="s">
        <v>6434</v>
      </c>
      <c r="M5795" s="130">
        <v>1387.82</v>
      </c>
      <c r="O5795" s="126" t="s">
        <v>2200</v>
      </c>
      <c r="P5795" s="130">
        <v>0</v>
      </c>
      <c r="S5795" s="130">
        <v>0</v>
      </c>
      <c r="V5795" s="130">
        <v>1418.64</v>
      </c>
      <c r="X5795" s="126" t="s">
        <v>2201</v>
      </c>
      <c r="Z5795" s="127"/>
      <c r="AA5795" s="128">
        <v>210</v>
      </c>
      <c r="AB5795" s="128">
        <v>1</v>
      </c>
      <c r="AD5795" s="126" t="s">
        <v>562</v>
      </c>
      <c r="AG5795" s="127"/>
      <c r="AI5795" s="127"/>
    </row>
    <row r="5796" spans="1:35" ht="14.85" customHeight="1">
      <c r="A5796" s="130">
        <v>5008442</v>
      </c>
      <c r="B5796" s="126" t="s">
        <v>11222</v>
      </c>
      <c r="C5796" s="126" t="s">
        <v>11223</v>
      </c>
      <c r="D5796" s="126" t="s">
        <v>11224</v>
      </c>
      <c r="E5796" s="126" t="s">
        <v>288</v>
      </c>
      <c r="F5796" s="126" t="s">
        <v>416</v>
      </c>
      <c r="G5796" s="126" t="s">
        <v>417</v>
      </c>
      <c r="H5796" s="126" t="s">
        <v>126</v>
      </c>
      <c r="I5796" s="126" t="s">
        <v>126</v>
      </c>
      <c r="J5796" s="126" t="s">
        <v>6346</v>
      </c>
      <c r="K5796" s="126" t="s">
        <v>504</v>
      </c>
      <c r="L5796" s="126" t="s">
        <v>6347</v>
      </c>
      <c r="M5796" s="130">
        <v>3116.96</v>
      </c>
      <c r="O5796" s="126" t="s">
        <v>422</v>
      </c>
      <c r="P5796" s="130">
        <v>0</v>
      </c>
      <c r="S5796" s="130">
        <v>0</v>
      </c>
      <c r="V5796" s="130">
        <v>3550.94</v>
      </c>
      <c r="X5796" s="126" t="s">
        <v>949</v>
      </c>
      <c r="Z5796" s="127"/>
      <c r="AA5796" s="128">
        <v>1</v>
      </c>
      <c r="AB5796" s="128">
        <v>12</v>
      </c>
      <c r="AD5796" s="126" t="s">
        <v>562</v>
      </c>
      <c r="AG5796" s="127"/>
      <c r="AI5796" s="127"/>
    </row>
    <row r="5797" spans="1:35" ht="14.85" customHeight="1">
      <c r="A5797" s="130">
        <v>5009088</v>
      </c>
      <c r="B5797" s="126" t="s">
        <v>11225</v>
      </c>
      <c r="C5797" s="126" t="s">
        <v>6455</v>
      </c>
      <c r="D5797" s="126" t="s">
        <v>11226</v>
      </c>
      <c r="E5797" s="126" t="s">
        <v>288</v>
      </c>
      <c r="F5797" s="126" t="s">
        <v>555</v>
      </c>
      <c r="G5797" s="126" t="s">
        <v>458</v>
      </c>
      <c r="H5797" s="126" t="s">
        <v>126</v>
      </c>
      <c r="I5797" s="126" t="s">
        <v>418</v>
      </c>
      <c r="J5797" s="126" t="s">
        <v>962</v>
      </c>
      <c r="K5797" s="126" t="s">
        <v>443</v>
      </c>
      <c r="L5797" s="126" t="s">
        <v>963</v>
      </c>
      <c r="M5797" s="130">
        <v>1444.8</v>
      </c>
      <c r="O5797" s="126" t="s">
        <v>2200</v>
      </c>
      <c r="P5797" s="130">
        <v>0</v>
      </c>
      <c r="S5797" s="130">
        <v>0</v>
      </c>
      <c r="V5797" s="130">
        <v>1444.8</v>
      </c>
      <c r="X5797" s="126" t="s">
        <v>2272</v>
      </c>
      <c r="Z5797" s="127"/>
      <c r="AA5797" s="128">
        <v>210</v>
      </c>
      <c r="AB5797" s="128">
        <v>1</v>
      </c>
      <c r="AD5797" s="126" t="s">
        <v>562</v>
      </c>
      <c r="AG5797" s="127"/>
      <c r="AI5797" s="127"/>
    </row>
    <row r="5798" spans="1:35" ht="14.85" customHeight="1">
      <c r="A5798" s="130">
        <v>5008441</v>
      </c>
      <c r="B5798" s="126" t="s">
        <v>11227</v>
      </c>
      <c r="C5798" s="126" t="s">
        <v>7503</v>
      </c>
      <c r="D5798" s="126" t="s">
        <v>11228</v>
      </c>
      <c r="E5798" s="126" t="s">
        <v>288</v>
      </c>
      <c r="F5798" s="126" t="s">
        <v>440</v>
      </c>
      <c r="G5798" s="126" t="s">
        <v>565</v>
      </c>
      <c r="H5798" s="126" t="s">
        <v>126</v>
      </c>
      <c r="I5798" s="126" t="s">
        <v>418</v>
      </c>
      <c r="J5798" s="126" t="s">
        <v>962</v>
      </c>
      <c r="K5798" s="126" t="s">
        <v>443</v>
      </c>
      <c r="L5798" s="126" t="s">
        <v>963</v>
      </c>
      <c r="M5798" s="130">
        <v>5430.54</v>
      </c>
      <c r="O5798" s="126" t="s">
        <v>449</v>
      </c>
      <c r="P5798" s="130">
        <v>0</v>
      </c>
      <c r="S5798" s="130">
        <v>0</v>
      </c>
      <c r="V5798" s="130">
        <v>5430.54</v>
      </c>
      <c r="X5798" s="126" t="s">
        <v>1069</v>
      </c>
      <c r="Z5798" s="127"/>
      <c r="AA5798" s="128">
        <v>60</v>
      </c>
      <c r="AB5798" s="128">
        <v>1</v>
      </c>
      <c r="AD5798" s="126" t="s">
        <v>562</v>
      </c>
      <c r="AG5798" s="127"/>
      <c r="AI5798" s="127"/>
    </row>
    <row r="5799" spans="1:35" ht="14.85" customHeight="1">
      <c r="A5799" s="130">
        <v>5008440</v>
      </c>
      <c r="B5799" s="126" t="s">
        <v>8617</v>
      </c>
      <c r="C5799" s="126" t="s">
        <v>8618</v>
      </c>
      <c r="D5799" s="126" t="s">
        <v>8619</v>
      </c>
      <c r="E5799" s="126" t="s">
        <v>288</v>
      </c>
      <c r="F5799" s="126" t="s">
        <v>364</v>
      </c>
      <c r="G5799" s="126" t="s">
        <v>417</v>
      </c>
      <c r="H5799" s="126" t="s">
        <v>126</v>
      </c>
      <c r="I5799" s="126" t="s">
        <v>126</v>
      </c>
      <c r="J5799" s="126" t="s">
        <v>1989</v>
      </c>
      <c r="K5799" s="126" t="s">
        <v>504</v>
      </c>
      <c r="L5799" s="126" t="s">
        <v>545</v>
      </c>
      <c r="M5799" s="130">
        <v>9739.52</v>
      </c>
      <c r="O5799" s="126" t="s">
        <v>486</v>
      </c>
      <c r="P5799" s="130">
        <v>0</v>
      </c>
      <c r="S5799" s="130">
        <v>0</v>
      </c>
      <c r="V5799" s="130">
        <v>22886.959999999999</v>
      </c>
      <c r="X5799" s="126" t="s">
        <v>487</v>
      </c>
      <c r="Z5799" s="127"/>
      <c r="AA5799" s="128">
        <v>1</v>
      </c>
      <c r="AB5799" s="128">
        <v>60</v>
      </c>
      <c r="AC5799" s="126" t="s">
        <v>366</v>
      </c>
      <c r="AD5799" s="126" t="s">
        <v>562</v>
      </c>
      <c r="AG5799" s="127"/>
      <c r="AI5799" s="127"/>
    </row>
    <row r="5800" spans="1:35" ht="14.85" customHeight="1">
      <c r="A5800" s="130">
        <v>5008439</v>
      </c>
      <c r="B5800" s="126" t="s">
        <v>11229</v>
      </c>
      <c r="C5800" s="126" t="s">
        <v>11230</v>
      </c>
      <c r="D5800" s="126" t="s">
        <v>11231</v>
      </c>
      <c r="E5800" s="126" t="s">
        <v>288</v>
      </c>
      <c r="F5800" s="126" t="s">
        <v>416</v>
      </c>
      <c r="G5800" s="126" t="s">
        <v>417</v>
      </c>
      <c r="H5800" s="126" t="s">
        <v>126</v>
      </c>
      <c r="I5800" s="126" t="s">
        <v>126</v>
      </c>
      <c r="J5800" s="126" t="s">
        <v>6346</v>
      </c>
      <c r="K5800" s="126" t="s">
        <v>504</v>
      </c>
      <c r="L5800" s="126" t="s">
        <v>6347</v>
      </c>
      <c r="M5800" s="130">
        <v>3116.96</v>
      </c>
      <c r="O5800" s="126" t="s">
        <v>422</v>
      </c>
      <c r="P5800" s="130">
        <v>0</v>
      </c>
      <c r="S5800" s="130">
        <v>0</v>
      </c>
      <c r="V5800" s="130">
        <v>3550.94</v>
      </c>
      <c r="X5800" s="126" t="s">
        <v>949</v>
      </c>
      <c r="Z5800" s="127"/>
      <c r="AA5800" s="128">
        <v>1</v>
      </c>
      <c r="AB5800" s="128">
        <v>12</v>
      </c>
      <c r="AD5800" s="126" t="s">
        <v>562</v>
      </c>
      <c r="AG5800" s="127"/>
      <c r="AI5800" s="127"/>
    </row>
    <row r="5801" spans="1:35" ht="14.85" customHeight="1">
      <c r="A5801" s="130">
        <v>5008376</v>
      </c>
      <c r="B5801" s="126" t="s">
        <v>413</v>
      </c>
      <c r="C5801" s="126" t="s">
        <v>11232</v>
      </c>
      <c r="D5801" s="126" t="s">
        <v>7512</v>
      </c>
      <c r="E5801" s="126" t="s">
        <v>288</v>
      </c>
      <c r="F5801" s="126" t="s">
        <v>491</v>
      </c>
      <c r="G5801" s="126" t="s">
        <v>417</v>
      </c>
      <c r="H5801" s="126" t="s">
        <v>126</v>
      </c>
      <c r="I5801" s="126" t="s">
        <v>126</v>
      </c>
      <c r="J5801" s="126" t="s">
        <v>5516</v>
      </c>
      <c r="K5801" s="126" t="s">
        <v>747</v>
      </c>
      <c r="L5801" s="126" t="s">
        <v>5517</v>
      </c>
      <c r="M5801" s="130">
        <v>2922.08</v>
      </c>
      <c r="N5801" s="126" t="s">
        <v>290</v>
      </c>
      <c r="O5801" s="126" t="s">
        <v>3098</v>
      </c>
      <c r="P5801" s="130">
        <v>0</v>
      </c>
      <c r="S5801" s="130">
        <v>0</v>
      </c>
      <c r="V5801" s="130">
        <v>4255.21</v>
      </c>
      <c r="X5801" s="126" t="s">
        <v>5756</v>
      </c>
      <c r="Z5801" s="127"/>
      <c r="AA5801" s="128">
        <v>1</v>
      </c>
      <c r="AB5801" s="128">
        <v>36</v>
      </c>
      <c r="AD5801" s="126" t="s">
        <v>1801</v>
      </c>
      <c r="AG5801" s="127"/>
      <c r="AI5801" s="127"/>
    </row>
    <row r="5802" spans="1:35" ht="14.85" customHeight="1">
      <c r="A5802" s="130">
        <v>5008375</v>
      </c>
      <c r="B5802" s="126" t="s">
        <v>11233</v>
      </c>
      <c r="C5802" s="126" t="s">
        <v>11234</v>
      </c>
      <c r="D5802" s="126" t="s">
        <v>11235</v>
      </c>
      <c r="E5802" s="126" t="s">
        <v>288</v>
      </c>
      <c r="F5802" s="126" t="s">
        <v>491</v>
      </c>
      <c r="G5802" s="126" t="s">
        <v>417</v>
      </c>
      <c r="H5802" s="126" t="s">
        <v>126</v>
      </c>
      <c r="I5802" s="126" t="s">
        <v>126</v>
      </c>
      <c r="J5802" s="126" t="s">
        <v>5516</v>
      </c>
      <c r="K5802" s="126" t="s">
        <v>747</v>
      </c>
      <c r="L5802" s="126" t="s">
        <v>5517</v>
      </c>
      <c r="M5802" s="130">
        <v>2922.08</v>
      </c>
      <c r="N5802" s="126" t="s">
        <v>290</v>
      </c>
      <c r="O5802" s="126" t="s">
        <v>3098</v>
      </c>
      <c r="P5802" s="130">
        <v>0</v>
      </c>
      <c r="S5802" s="130">
        <v>0</v>
      </c>
      <c r="V5802" s="130">
        <v>4375.57</v>
      </c>
      <c r="X5802" s="126" t="s">
        <v>5756</v>
      </c>
      <c r="Z5802" s="127"/>
      <c r="AA5802" s="128">
        <v>1</v>
      </c>
      <c r="AB5802" s="128">
        <v>36</v>
      </c>
      <c r="AD5802" s="126" t="s">
        <v>562</v>
      </c>
      <c r="AG5802" s="127"/>
      <c r="AI5802" s="127"/>
    </row>
    <row r="5803" spans="1:35" ht="14.85" customHeight="1">
      <c r="A5803" s="130">
        <v>5008373</v>
      </c>
      <c r="B5803" s="126" t="s">
        <v>11236</v>
      </c>
      <c r="C5803" s="126" t="s">
        <v>11237</v>
      </c>
      <c r="D5803" s="126" t="s">
        <v>11238</v>
      </c>
      <c r="E5803" s="126" t="s">
        <v>288</v>
      </c>
      <c r="F5803" s="126" t="s">
        <v>416</v>
      </c>
      <c r="G5803" s="126" t="s">
        <v>417</v>
      </c>
      <c r="H5803" s="126" t="s">
        <v>126</v>
      </c>
      <c r="I5803" s="126" t="s">
        <v>126</v>
      </c>
      <c r="J5803" s="126" t="s">
        <v>6346</v>
      </c>
      <c r="K5803" s="126" t="s">
        <v>504</v>
      </c>
      <c r="L5803" s="126" t="s">
        <v>6347</v>
      </c>
      <c r="M5803" s="130">
        <v>340.48</v>
      </c>
      <c r="O5803" s="126" t="s">
        <v>422</v>
      </c>
      <c r="P5803" s="130">
        <v>0</v>
      </c>
      <c r="S5803" s="130">
        <v>0</v>
      </c>
      <c r="V5803" s="130">
        <v>655.42</v>
      </c>
      <c r="X5803" s="126" t="s">
        <v>497</v>
      </c>
      <c r="Z5803" s="127"/>
      <c r="AA5803" s="128">
        <v>1</v>
      </c>
      <c r="AB5803" s="128">
        <v>12</v>
      </c>
      <c r="AD5803" s="126" t="s">
        <v>562</v>
      </c>
      <c r="AG5803" s="127"/>
      <c r="AI5803" s="127"/>
    </row>
    <row r="5804" spans="1:35" ht="14.85" customHeight="1">
      <c r="A5804" s="130">
        <v>5008372</v>
      </c>
      <c r="B5804" s="126" t="s">
        <v>11239</v>
      </c>
      <c r="C5804" s="126" t="s">
        <v>11240</v>
      </c>
      <c r="D5804" s="126" t="s">
        <v>11241</v>
      </c>
      <c r="E5804" s="126" t="s">
        <v>288</v>
      </c>
      <c r="F5804" s="126" t="s">
        <v>491</v>
      </c>
      <c r="G5804" s="126" t="s">
        <v>417</v>
      </c>
      <c r="H5804" s="126" t="s">
        <v>126</v>
      </c>
      <c r="I5804" s="126" t="s">
        <v>126</v>
      </c>
      <c r="J5804" s="126" t="s">
        <v>5516</v>
      </c>
      <c r="K5804" s="126" t="s">
        <v>747</v>
      </c>
      <c r="L5804" s="126" t="s">
        <v>5517</v>
      </c>
      <c r="M5804" s="130">
        <v>2922.08</v>
      </c>
      <c r="N5804" s="126" t="s">
        <v>290</v>
      </c>
      <c r="O5804" s="126" t="s">
        <v>3098</v>
      </c>
      <c r="P5804" s="130">
        <v>0</v>
      </c>
      <c r="S5804" s="130">
        <v>0</v>
      </c>
      <c r="V5804" s="130">
        <v>3380.14</v>
      </c>
      <c r="X5804" s="126" t="s">
        <v>5756</v>
      </c>
      <c r="Z5804" s="127"/>
      <c r="AA5804" s="128">
        <v>1</v>
      </c>
      <c r="AB5804" s="128">
        <v>36</v>
      </c>
      <c r="AD5804" s="126" t="s">
        <v>562</v>
      </c>
      <c r="AG5804" s="127"/>
      <c r="AI5804" s="127"/>
    </row>
    <row r="5805" spans="1:35" ht="14.85" customHeight="1">
      <c r="A5805" s="130">
        <v>5008371</v>
      </c>
      <c r="B5805" s="126" t="s">
        <v>11242</v>
      </c>
      <c r="C5805" s="126" t="s">
        <v>9224</v>
      </c>
      <c r="D5805" s="126" t="s">
        <v>11243</v>
      </c>
      <c r="E5805" s="126" t="s">
        <v>288</v>
      </c>
      <c r="F5805" s="126" t="s">
        <v>440</v>
      </c>
      <c r="G5805" s="126" t="s">
        <v>441</v>
      </c>
      <c r="H5805" s="126" t="s">
        <v>126</v>
      </c>
      <c r="I5805" s="126" t="s">
        <v>418</v>
      </c>
      <c r="J5805" s="126" t="s">
        <v>962</v>
      </c>
      <c r="K5805" s="126" t="s">
        <v>443</v>
      </c>
      <c r="L5805" s="126" t="s">
        <v>963</v>
      </c>
      <c r="M5805" s="130">
        <v>1460.56</v>
      </c>
      <c r="O5805" s="126" t="s">
        <v>449</v>
      </c>
      <c r="P5805" s="130">
        <v>0</v>
      </c>
      <c r="S5805" s="130">
        <v>0</v>
      </c>
      <c r="V5805" s="130">
        <v>1460.56</v>
      </c>
      <c r="X5805" s="126" t="s">
        <v>450</v>
      </c>
      <c r="Z5805" s="127"/>
      <c r="AA5805" s="128">
        <v>10</v>
      </c>
      <c r="AB5805" s="128">
        <v>1</v>
      </c>
      <c r="AD5805" s="126" t="s">
        <v>562</v>
      </c>
      <c r="AG5805" s="127"/>
      <c r="AI5805" s="127"/>
    </row>
    <row r="5806" spans="1:35" ht="14.85" customHeight="1">
      <c r="A5806" s="130">
        <v>5008369</v>
      </c>
      <c r="B5806" s="126" t="s">
        <v>11244</v>
      </c>
      <c r="C5806" s="126" t="s">
        <v>11245</v>
      </c>
      <c r="D5806" s="126" t="s">
        <v>11246</v>
      </c>
      <c r="E5806" s="126" t="s">
        <v>288</v>
      </c>
      <c r="F5806" s="126" t="s">
        <v>491</v>
      </c>
      <c r="G5806" s="126" t="s">
        <v>417</v>
      </c>
      <c r="H5806" s="126" t="s">
        <v>126</v>
      </c>
      <c r="I5806" s="126" t="s">
        <v>126</v>
      </c>
      <c r="J5806" s="126" t="s">
        <v>5516</v>
      </c>
      <c r="K5806" s="126" t="s">
        <v>747</v>
      </c>
      <c r="L5806" s="126" t="s">
        <v>5517</v>
      </c>
      <c r="M5806" s="130">
        <v>2922.08</v>
      </c>
      <c r="N5806" s="126" t="s">
        <v>290</v>
      </c>
      <c r="O5806" s="126" t="s">
        <v>3098</v>
      </c>
      <c r="P5806" s="130">
        <v>0</v>
      </c>
      <c r="S5806" s="130">
        <v>0</v>
      </c>
      <c r="V5806" s="130">
        <v>3279.44</v>
      </c>
      <c r="X5806" s="126" t="s">
        <v>5756</v>
      </c>
      <c r="Z5806" s="127"/>
      <c r="AA5806" s="128">
        <v>1</v>
      </c>
      <c r="AB5806" s="128">
        <v>36</v>
      </c>
      <c r="AD5806" s="126" t="s">
        <v>562</v>
      </c>
      <c r="AG5806" s="127"/>
      <c r="AI5806" s="127"/>
    </row>
    <row r="5807" spans="1:35" ht="14.85" customHeight="1">
      <c r="A5807" s="130">
        <v>5008368</v>
      </c>
      <c r="B5807" s="126" t="s">
        <v>11247</v>
      </c>
      <c r="C5807" s="126" t="s">
        <v>11248</v>
      </c>
      <c r="D5807" s="126" t="s">
        <v>11249</v>
      </c>
      <c r="E5807" s="126" t="s">
        <v>288</v>
      </c>
      <c r="F5807" s="126" t="s">
        <v>416</v>
      </c>
      <c r="G5807" s="126" t="s">
        <v>417</v>
      </c>
      <c r="H5807" s="126" t="s">
        <v>126</v>
      </c>
      <c r="I5807" s="126" t="s">
        <v>126</v>
      </c>
      <c r="J5807" s="126" t="s">
        <v>6346</v>
      </c>
      <c r="K5807" s="126" t="s">
        <v>504</v>
      </c>
      <c r="L5807" s="126" t="s">
        <v>6347</v>
      </c>
      <c r="M5807" s="130">
        <v>682.08</v>
      </c>
      <c r="O5807" s="126" t="s">
        <v>422</v>
      </c>
      <c r="P5807" s="130">
        <v>0</v>
      </c>
      <c r="S5807" s="130">
        <v>0</v>
      </c>
      <c r="V5807" s="130">
        <v>1973.43</v>
      </c>
      <c r="X5807" s="126" t="s">
        <v>423</v>
      </c>
      <c r="Z5807" s="127"/>
      <c r="AA5807" s="128">
        <v>1</v>
      </c>
      <c r="AB5807" s="128">
        <v>12</v>
      </c>
      <c r="AD5807" s="126" t="s">
        <v>562</v>
      </c>
      <c r="AG5807" s="127"/>
      <c r="AI5807" s="127"/>
    </row>
    <row r="5808" spans="1:35" ht="14.85" customHeight="1">
      <c r="A5808" s="130">
        <v>5008367</v>
      </c>
      <c r="B5808" s="126" t="s">
        <v>11250</v>
      </c>
      <c r="C5808" s="126" t="s">
        <v>11251</v>
      </c>
      <c r="D5808" s="126" t="s">
        <v>11252</v>
      </c>
      <c r="E5808" s="126" t="s">
        <v>288</v>
      </c>
      <c r="F5808" s="126" t="s">
        <v>491</v>
      </c>
      <c r="G5808" s="126" t="s">
        <v>417</v>
      </c>
      <c r="H5808" s="126" t="s">
        <v>126</v>
      </c>
      <c r="I5808" s="126" t="s">
        <v>126</v>
      </c>
      <c r="J5808" s="126" t="s">
        <v>5516</v>
      </c>
      <c r="K5808" s="126" t="s">
        <v>747</v>
      </c>
      <c r="L5808" s="126" t="s">
        <v>5517</v>
      </c>
      <c r="M5808" s="130">
        <v>974.4</v>
      </c>
      <c r="N5808" s="126" t="s">
        <v>290</v>
      </c>
      <c r="O5808" s="126" t="s">
        <v>3098</v>
      </c>
      <c r="P5808" s="130">
        <v>0</v>
      </c>
      <c r="S5808" s="130">
        <v>0</v>
      </c>
      <c r="V5808" s="130">
        <v>2187.79</v>
      </c>
      <c r="X5808" s="126" t="s">
        <v>6746</v>
      </c>
      <c r="Z5808" s="127"/>
      <c r="AA5808" s="128">
        <v>1</v>
      </c>
      <c r="AB5808" s="128">
        <v>36</v>
      </c>
      <c r="AD5808" s="126" t="s">
        <v>562</v>
      </c>
      <c r="AG5808" s="127"/>
      <c r="AI5808" s="127"/>
    </row>
    <row r="5809" spans="1:35" ht="14.85" customHeight="1">
      <c r="A5809" s="130">
        <v>5008366</v>
      </c>
      <c r="B5809" s="126" t="s">
        <v>11253</v>
      </c>
      <c r="C5809" s="126" t="s">
        <v>9224</v>
      </c>
      <c r="D5809" s="126" t="s">
        <v>11254</v>
      </c>
      <c r="E5809" s="126" t="s">
        <v>288</v>
      </c>
      <c r="F5809" s="126" t="s">
        <v>440</v>
      </c>
      <c r="G5809" s="126" t="s">
        <v>441</v>
      </c>
      <c r="H5809" s="126" t="s">
        <v>126</v>
      </c>
      <c r="I5809" s="126" t="s">
        <v>418</v>
      </c>
      <c r="J5809" s="126" t="s">
        <v>962</v>
      </c>
      <c r="K5809" s="126" t="s">
        <v>443</v>
      </c>
      <c r="L5809" s="126" t="s">
        <v>963</v>
      </c>
      <c r="M5809" s="130">
        <v>1460.56</v>
      </c>
      <c r="O5809" s="126" t="s">
        <v>449</v>
      </c>
      <c r="P5809" s="130">
        <v>0</v>
      </c>
      <c r="S5809" s="130">
        <v>0</v>
      </c>
      <c r="V5809" s="130">
        <v>1460.56</v>
      </c>
      <c r="X5809" s="126" t="s">
        <v>450</v>
      </c>
      <c r="Z5809" s="127"/>
      <c r="AA5809" s="128">
        <v>10</v>
      </c>
      <c r="AB5809" s="128">
        <v>1</v>
      </c>
      <c r="AD5809" s="126" t="s">
        <v>562</v>
      </c>
      <c r="AG5809" s="127"/>
      <c r="AI5809" s="127"/>
    </row>
    <row r="5810" spans="1:35" ht="14.85" customHeight="1">
      <c r="A5810" s="130">
        <v>5008363</v>
      </c>
      <c r="B5810" s="126" t="s">
        <v>11255</v>
      </c>
      <c r="C5810" s="126" t="s">
        <v>9224</v>
      </c>
      <c r="D5810" s="126" t="s">
        <v>11256</v>
      </c>
      <c r="E5810" s="126" t="s">
        <v>288</v>
      </c>
      <c r="F5810" s="126" t="s">
        <v>440</v>
      </c>
      <c r="G5810" s="126" t="s">
        <v>441</v>
      </c>
      <c r="H5810" s="126" t="s">
        <v>126</v>
      </c>
      <c r="I5810" s="126" t="s">
        <v>418</v>
      </c>
      <c r="J5810" s="126" t="s">
        <v>962</v>
      </c>
      <c r="K5810" s="126" t="s">
        <v>443</v>
      </c>
      <c r="L5810" s="126" t="s">
        <v>963</v>
      </c>
      <c r="M5810" s="130">
        <v>1460.56</v>
      </c>
      <c r="O5810" s="126" t="s">
        <v>449</v>
      </c>
      <c r="P5810" s="130">
        <v>0</v>
      </c>
      <c r="S5810" s="130">
        <v>0</v>
      </c>
      <c r="V5810" s="130">
        <v>1460.56</v>
      </c>
      <c r="X5810" s="126" t="s">
        <v>450</v>
      </c>
      <c r="Z5810" s="127"/>
      <c r="AA5810" s="128">
        <v>10</v>
      </c>
      <c r="AB5810" s="128">
        <v>1</v>
      </c>
      <c r="AD5810" s="126" t="s">
        <v>562</v>
      </c>
      <c r="AG5810" s="127"/>
      <c r="AI5810" s="127"/>
    </row>
    <row r="5811" spans="1:35" ht="14.85" customHeight="1">
      <c r="A5811" s="130">
        <v>5008362</v>
      </c>
      <c r="B5811" s="126" t="s">
        <v>11257</v>
      </c>
      <c r="C5811" s="126" t="s">
        <v>11258</v>
      </c>
      <c r="D5811" s="126" t="s">
        <v>11259</v>
      </c>
      <c r="E5811" s="126" t="s">
        <v>288</v>
      </c>
      <c r="F5811" s="126" t="s">
        <v>416</v>
      </c>
      <c r="G5811" s="126" t="s">
        <v>417</v>
      </c>
      <c r="H5811" s="126" t="s">
        <v>126</v>
      </c>
      <c r="I5811" s="126" t="s">
        <v>126</v>
      </c>
      <c r="J5811" s="126" t="s">
        <v>6346</v>
      </c>
      <c r="K5811" s="126" t="s">
        <v>504</v>
      </c>
      <c r="L5811" s="126" t="s">
        <v>6347</v>
      </c>
      <c r="M5811" s="130">
        <v>682.08</v>
      </c>
      <c r="O5811" s="126" t="s">
        <v>422</v>
      </c>
      <c r="P5811" s="130">
        <v>0</v>
      </c>
      <c r="S5811" s="130">
        <v>0</v>
      </c>
      <c r="V5811" s="130">
        <v>1195.5899999999999</v>
      </c>
      <c r="X5811" s="126" t="s">
        <v>423</v>
      </c>
      <c r="Z5811" s="127"/>
      <c r="AA5811" s="128">
        <v>1</v>
      </c>
      <c r="AB5811" s="128">
        <v>12</v>
      </c>
      <c r="AD5811" s="126" t="s">
        <v>562</v>
      </c>
      <c r="AG5811" s="127"/>
      <c r="AI5811" s="127"/>
    </row>
    <row r="5812" spans="1:35" ht="14.85" customHeight="1">
      <c r="A5812" s="130">
        <v>5008360</v>
      </c>
      <c r="B5812" s="126" t="s">
        <v>11260</v>
      </c>
      <c r="C5812" s="126" t="s">
        <v>9224</v>
      </c>
      <c r="D5812" s="126" t="s">
        <v>11261</v>
      </c>
      <c r="E5812" s="126" t="s">
        <v>288</v>
      </c>
      <c r="F5812" s="126" t="s">
        <v>440</v>
      </c>
      <c r="G5812" s="126" t="s">
        <v>441</v>
      </c>
      <c r="H5812" s="126" t="s">
        <v>126</v>
      </c>
      <c r="I5812" s="126" t="s">
        <v>418</v>
      </c>
      <c r="J5812" s="126" t="s">
        <v>962</v>
      </c>
      <c r="K5812" s="126" t="s">
        <v>443</v>
      </c>
      <c r="L5812" s="126" t="s">
        <v>963</v>
      </c>
      <c r="M5812" s="130">
        <v>1460.56</v>
      </c>
      <c r="O5812" s="126" t="s">
        <v>449</v>
      </c>
      <c r="P5812" s="130">
        <v>0</v>
      </c>
      <c r="S5812" s="130">
        <v>0</v>
      </c>
      <c r="V5812" s="130">
        <v>1460.56</v>
      </c>
      <c r="X5812" s="126" t="s">
        <v>450</v>
      </c>
      <c r="Z5812" s="127"/>
      <c r="AA5812" s="128">
        <v>10</v>
      </c>
      <c r="AB5812" s="128">
        <v>1</v>
      </c>
      <c r="AD5812" s="126" t="s">
        <v>562</v>
      </c>
      <c r="AG5812" s="127"/>
      <c r="AI5812" s="127"/>
    </row>
    <row r="5813" spans="1:35" ht="14.85" customHeight="1">
      <c r="A5813" s="130">
        <v>5008359</v>
      </c>
      <c r="B5813" s="126" t="s">
        <v>11262</v>
      </c>
      <c r="C5813" s="126" t="s">
        <v>11263</v>
      </c>
      <c r="D5813" s="126" t="s">
        <v>11264</v>
      </c>
      <c r="E5813" s="126" t="s">
        <v>288</v>
      </c>
      <c r="F5813" s="126" t="s">
        <v>416</v>
      </c>
      <c r="G5813" s="126" t="s">
        <v>417</v>
      </c>
      <c r="H5813" s="126" t="s">
        <v>126</v>
      </c>
      <c r="I5813" s="126" t="s">
        <v>126</v>
      </c>
      <c r="J5813" s="126" t="s">
        <v>6346</v>
      </c>
      <c r="K5813" s="126" t="s">
        <v>504</v>
      </c>
      <c r="L5813" s="126" t="s">
        <v>6347</v>
      </c>
      <c r="M5813" s="130">
        <v>331.52</v>
      </c>
      <c r="O5813" s="126" t="s">
        <v>3102</v>
      </c>
      <c r="P5813" s="130">
        <v>0</v>
      </c>
      <c r="S5813" s="130">
        <v>0</v>
      </c>
      <c r="V5813" s="130">
        <v>502.67</v>
      </c>
      <c r="X5813" s="126" t="s">
        <v>5579</v>
      </c>
      <c r="Z5813" s="127"/>
      <c r="AA5813" s="128">
        <v>1</v>
      </c>
      <c r="AB5813" s="128">
        <v>12</v>
      </c>
      <c r="AD5813" s="126" t="s">
        <v>562</v>
      </c>
      <c r="AG5813" s="127"/>
      <c r="AI5813" s="127"/>
    </row>
    <row r="5814" spans="1:35" ht="14.85" customHeight="1">
      <c r="A5814" s="130">
        <v>5008356</v>
      </c>
      <c r="B5814" s="126" t="s">
        <v>413</v>
      </c>
      <c r="C5814" s="126" t="s">
        <v>3212</v>
      </c>
      <c r="D5814" s="126" t="s">
        <v>11265</v>
      </c>
      <c r="E5814" s="126" t="s">
        <v>288</v>
      </c>
      <c r="F5814" s="126" t="s">
        <v>555</v>
      </c>
      <c r="G5814" s="126" t="s">
        <v>458</v>
      </c>
      <c r="H5814" s="126" t="s">
        <v>126</v>
      </c>
      <c r="I5814" s="126" t="s">
        <v>418</v>
      </c>
      <c r="J5814" s="126" t="s">
        <v>962</v>
      </c>
      <c r="K5814" s="126" t="s">
        <v>443</v>
      </c>
      <c r="L5814" s="126" t="s">
        <v>963</v>
      </c>
      <c r="M5814" s="130">
        <v>1444.8</v>
      </c>
      <c r="O5814" s="126" t="s">
        <v>2200</v>
      </c>
      <c r="P5814" s="130">
        <v>0</v>
      </c>
      <c r="S5814" s="130">
        <v>0</v>
      </c>
      <c r="V5814" s="130">
        <v>1444.8</v>
      </c>
      <c r="X5814" s="126" t="s">
        <v>2272</v>
      </c>
      <c r="Z5814" s="127"/>
      <c r="AA5814" s="128">
        <v>210</v>
      </c>
      <c r="AB5814" s="128">
        <v>1</v>
      </c>
      <c r="AD5814" s="126" t="s">
        <v>1801</v>
      </c>
      <c r="AG5814" s="127"/>
      <c r="AI5814" s="127"/>
    </row>
    <row r="5815" spans="1:35" ht="14.85" customHeight="1">
      <c r="A5815" s="130">
        <v>5008355</v>
      </c>
      <c r="B5815" s="126" t="s">
        <v>11266</v>
      </c>
      <c r="C5815" s="126" t="s">
        <v>9224</v>
      </c>
      <c r="D5815" s="126" t="s">
        <v>11267</v>
      </c>
      <c r="E5815" s="126" t="s">
        <v>288</v>
      </c>
      <c r="F5815" s="126" t="s">
        <v>440</v>
      </c>
      <c r="G5815" s="126" t="s">
        <v>441</v>
      </c>
      <c r="H5815" s="126" t="s">
        <v>126</v>
      </c>
      <c r="I5815" s="126" t="s">
        <v>418</v>
      </c>
      <c r="J5815" s="126" t="s">
        <v>962</v>
      </c>
      <c r="K5815" s="126" t="s">
        <v>443</v>
      </c>
      <c r="L5815" s="126" t="s">
        <v>963</v>
      </c>
      <c r="M5815" s="130">
        <v>1460.56</v>
      </c>
      <c r="O5815" s="126" t="s">
        <v>449</v>
      </c>
      <c r="P5815" s="130">
        <v>0</v>
      </c>
      <c r="S5815" s="130">
        <v>0</v>
      </c>
      <c r="V5815" s="130">
        <v>1460.56</v>
      </c>
      <c r="X5815" s="126" t="s">
        <v>450</v>
      </c>
      <c r="Z5815" s="127"/>
      <c r="AA5815" s="128">
        <v>10</v>
      </c>
      <c r="AB5815" s="128">
        <v>1</v>
      </c>
      <c r="AD5815" s="126" t="s">
        <v>562</v>
      </c>
      <c r="AG5815" s="127"/>
      <c r="AI5815" s="127"/>
    </row>
    <row r="5816" spans="1:35" ht="14.85" customHeight="1">
      <c r="A5816" s="130">
        <v>5008354</v>
      </c>
      <c r="B5816" s="126" t="s">
        <v>11268</v>
      </c>
      <c r="C5816" s="126" t="s">
        <v>11269</v>
      </c>
      <c r="D5816" s="126" t="s">
        <v>11270</v>
      </c>
      <c r="E5816" s="126" t="s">
        <v>288</v>
      </c>
      <c r="F5816" s="126" t="s">
        <v>416</v>
      </c>
      <c r="G5816" s="126" t="s">
        <v>417</v>
      </c>
      <c r="H5816" s="126" t="s">
        <v>126</v>
      </c>
      <c r="I5816" s="126" t="s">
        <v>126</v>
      </c>
      <c r="J5816" s="126" t="s">
        <v>7486</v>
      </c>
      <c r="K5816" s="126" t="s">
        <v>504</v>
      </c>
      <c r="L5816" s="126" t="s">
        <v>7487</v>
      </c>
      <c r="M5816" s="130">
        <v>487.2</v>
      </c>
      <c r="O5816" s="126" t="s">
        <v>1088</v>
      </c>
      <c r="P5816" s="130">
        <v>0</v>
      </c>
      <c r="S5816" s="130">
        <v>0</v>
      </c>
      <c r="V5816" s="130">
        <v>1329.45</v>
      </c>
      <c r="X5816" s="126" t="s">
        <v>1089</v>
      </c>
      <c r="Z5816" s="127"/>
      <c r="AA5816" s="128">
        <v>1</v>
      </c>
      <c r="AB5816" s="128">
        <v>12</v>
      </c>
      <c r="AD5816" s="126" t="s">
        <v>562</v>
      </c>
      <c r="AG5816" s="127"/>
      <c r="AI5816" s="127"/>
    </row>
    <row r="5817" spans="1:35" ht="14.85" customHeight="1">
      <c r="A5817" s="130">
        <v>5014151</v>
      </c>
      <c r="B5817" s="126" t="s">
        <v>413</v>
      </c>
      <c r="C5817" s="126" t="s">
        <v>10989</v>
      </c>
      <c r="E5817" s="126" t="s">
        <v>288</v>
      </c>
      <c r="F5817" s="126" t="s">
        <v>364</v>
      </c>
      <c r="G5817" s="126" t="s">
        <v>417</v>
      </c>
      <c r="H5817" s="126" t="s">
        <v>126</v>
      </c>
      <c r="I5817" s="126" t="s">
        <v>126</v>
      </c>
      <c r="J5817" s="126" t="s">
        <v>466</v>
      </c>
      <c r="K5817" s="126" t="s">
        <v>467</v>
      </c>
      <c r="L5817" s="126" t="s">
        <v>468</v>
      </c>
      <c r="M5817" s="130">
        <v>6817.44</v>
      </c>
      <c r="O5817" s="126" t="s">
        <v>365</v>
      </c>
      <c r="P5817" s="130">
        <v>0</v>
      </c>
      <c r="S5817" s="130">
        <v>0</v>
      </c>
      <c r="V5817" s="130">
        <v>43317.440000000002</v>
      </c>
      <c r="X5817" s="126" t="s">
        <v>469</v>
      </c>
      <c r="Z5817" s="127"/>
      <c r="AA5817" s="128">
        <v>1</v>
      </c>
      <c r="AB5817" s="128">
        <v>60</v>
      </c>
      <c r="AC5817" s="126" t="s">
        <v>366</v>
      </c>
      <c r="AD5817" s="126" t="s">
        <v>874</v>
      </c>
      <c r="AG5817" s="127"/>
      <c r="AI5817" s="127"/>
    </row>
    <row r="5818" spans="1:35" ht="14.85" customHeight="1">
      <c r="A5818" s="130">
        <v>5008353</v>
      </c>
      <c r="B5818" s="126" t="s">
        <v>11271</v>
      </c>
      <c r="C5818" s="126" t="s">
        <v>9224</v>
      </c>
      <c r="D5818" s="126" t="s">
        <v>11272</v>
      </c>
      <c r="E5818" s="126" t="s">
        <v>288</v>
      </c>
      <c r="F5818" s="126" t="s">
        <v>440</v>
      </c>
      <c r="G5818" s="126" t="s">
        <v>441</v>
      </c>
      <c r="H5818" s="126" t="s">
        <v>126</v>
      </c>
      <c r="I5818" s="126" t="s">
        <v>418</v>
      </c>
      <c r="J5818" s="126" t="s">
        <v>962</v>
      </c>
      <c r="K5818" s="126" t="s">
        <v>443</v>
      </c>
      <c r="L5818" s="126" t="s">
        <v>963</v>
      </c>
      <c r="M5818" s="130">
        <v>1460.56</v>
      </c>
      <c r="O5818" s="126" t="s">
        <v>449</v>
      </c>
      <c r="P5818" s="130">
        <v>0</v>
      </c>
      <c r="S5818" s="130">
        <v>0</v>
      </c>
      <c r="V5818" s="130">
        <v>1460.56</v>
      </c>
      <c r="X5818" s="126" t="s">
        <v>450</v>
      </c>
      <c r="Z5818" s="127"/>
      <c r="AA5818" s="128">
        <v>10</v>
      </c>
      <c r="AB5818" s="128">
        <v>1</v>
      </c>
      <c r="AD5818" s="126" t="s">
        <v>562</v>
      </c>
      <c r="AG5818" s="127"/>
      <c r="AI5818" s="127"/>
    </row>
    <row r="5819" spans="1:35" ht="14.85" customHeight="1">
      <c r="A5819" s="130">
        <v>5008351</v>
      </c>
      <c r="B5819" s="126" t="s">
        <v>11273</v>
      </c>
      <c r="C5819" s="126" t="s">
        <v>9224</v>
      </c>
      <c r="D5819" s="126" t="s">
        <v>11274</v>
      </c>
      <c r="E5819" s="126" t="s">
        <v>288</v>
      </c>
      <c r="F5819" s="126" t="s">
        <v>440</v>
      </c>
      <c r="G5819" s="126" t="s">
        <v>441</v>
      </c>
      <c r="H5819" s="126" t="s">
        <v>126</v>
      </c>
      <c r="I5819" s="126" t="s">
        <v>418</v>
      </c>
      <c r="J5819" s="126" t="s">
        <v>962</v>
      </c>
      <c r="K5819" s="126" t="s">
        <v>443</v>
      </c>
      <c r="L5819" s="126" t="s">
        <v>963</v>
      </c>
      <c r="M5819" s="130">
        <v>1460.56</v>
      </c>
      <c r="O5819" s="126" t="s">
        <v>449</v>
      </c>
      <c r="P5819" s="130">
        <v>0</v>
      </c>
      <c r="S5819" s="130">
        <v>0</v>
      </c>
      <c r="V5819" s="130">
        <v>1460.56</v>
      </c>
      <c r="X5819" s="126" t="s">
        <v>450</v>
      </c>
      <c r="Z5819" s="127"/>
      <c r="AA5819" s="128">
        <v>10</v>
      </c>
      <c r="AB5819" s="128">
        <v>1</v>
      </c>
      <c r="AD5819" s="126" t="s">
        <v>562</v>
      </c>
      <c r="AG5819" s="127"/>
      <c r="AI5819" s="127"/>
    </row>
    <row r="5820" spans="1:35" ht="14.85" customHeight="1">
      <c r="A5820" s="130">
        <v>5007803</v>
      </c>
      <c r="B5820" s="126" t="s">
        <v>413</v>
      </c>
      <c r="C5820" s="126" t="s">
        <v>8977</v>
      </c>
      <c r="D5820" s="126" t="s">
        <v>8978</v>
      </c>
      <c r="E5820" s="126" t="s">
        <v>288</v>
      </c>
      <c r="F5820" s="126" t="s">
        <v>491</v>
      </c>
      <c r="G5820" s="126" t="s">
        <v>417</v>
      </c>
      <c r="H5820" s="126" t="s">
        <v>126</v>
      </c>
      <c r="I5820" s="126" t="s">
        <v>126</v>
      </c>
      <c r="J5820" s="126" t="s">
        <v>2044</v>
      </c>
      <c r="K5820" s="126" t="s">
        <v>984</v>
      </c>
      <c r="L5820" s="126" t="s">
        <v>8979</v>
      </c>
      <c r="M5820" s="130">
        <v>2324.52</v>
      </c>
      <c r="N5820" s="126" t="s">
        <v>290</v>
      </c>
      <c r="O5820" s="126" t="s">
        <v>844</v>
      </c>
      <c r="P5820" s="130">
        <v>0</v>
      </c>
      <c r="S5820" s="130">
        <v>0</v>
      </c>
      <c r="V5820" s="130">
        <v>2582.8000000000002</v>
      </c>
      <c r="X5820" s="126" t="s">
        <v>845</v>
      </c>
      <c r="Y5820" s="126" t="s">
        <v>517</v>
      </c>
      <c r="Z5820" s="127" t="s">
        <v>309</v>
      </c>
      <c r="AA5820" s="128">
        <v>1</v>
      </c>
      <c r="AB5820" s="128">
        <v>84</v>
      </c>
      <c r="AD5820" s="126" t="s">
        <v>1801</v>
      </c>
      <c r="AG5820" s="127"/>
      <c r="AI5820" s="127"/>
    </row>
    <row r="5821" spans="1:35" ht="14.85" customHeight="1">
      <c r="A5821" s="130">
        <v>5007730</v>
      </c>
      <c r="B5821" s="126" t="s">
        <v>11275</v>
      </c>
      <c r="C5821" s="126" t="s">
        <v>11276</v>
      </c>
      <c r="D5821" s="126" t="s">
        <v>11277</v>
      </c>
      <c r="E5821" s="126" t="s">
        <v>288</v>
      </c>
      <c r="F5821" s="126" t="s">
        <v>491</v>
      </c>
      <c r="G5821" s="126" t="s">
        <v>417</v>
      </c>
      <c r="H5821" s="126" t="s">
        <v>126</v>
      </c>
      <c r="I5821" s="126" t="s">
        <v>126</v>
      </c>
      <c r="J5821" s="126" t="s">
        <v>8329</v>
      </c>
      <c r="K5821" s="126" t="s">
        <v>613</v>
      </c>
      <c r="L5821" s="126" t="s">
        <v>8330</v>
      </c>
      <c r="M5821" s="130">
        <v>1363.04</v>
      </c>
      <c r="O5821" s="126" t="s">
        <v>492</v>
      </c>
      <c r="P5821" s="130">
        <v>0</v>
      </c>
      <c r="S5821" s="130">
        <v>0</v>
      </c>
      <c r="V5821" s="130">
        <v>3130</v>
      </c>
      <c r="X5821" s="126" t="s">
        <v>5727</v>
      </c>
      <c r="Z5821" s="127"/>
      <c r="AA5821" s="128">
        <v>1</v>
      </c>
      <c r="AB5821" s="128">
        <v>60</v>
      </c>
      <c r="AD5821" s="126" t="s">
        <v>562</v>
      </c>
      <c r="AG5821" s="127"/>
      <c r="AI5821" s="127"/>
    </row>
    <row r="5822" spans="1:35" ht="14.85" customHeight="1">
      <c r="A5822" s="130">
        <v>5007728</v>
      </c>
      <c r="B5822" s="126" t="s">
        <v>11278</v>
      </c>
      <c r="C5822" s="126" t="s">
        <v>11279</v>
      </c>
      <c r="D5822" s="126" t="s">
        <v>11280</v>
      </c>
      <c r="E5822" s="126" t="s">
        <v>288</v>
      </c>
      <c r="F5822" s="126" t="s">
        <v>491</v>
      </c>
      <c r="G5822" s="126" t="s">
        <v>417</v>
      </c>
      <c r="H5822" s="126" t="s">
        <v>126</v>
      </c>
      <c r="I5822" s="126" t="s">
        <v>126</v>
      </c>
      <c r="J5822" s="126" t="s">
        <v>8329</v>
      </c>
      <c r="K5822" s="126" t="s">
        <v>613</v>
      </c>
      <c r="L5822" s="126" t="s">
        <v>8330</v>
      </c>
      <c r="M5822" s="130">
        <v>2824.64</v>
      </c>
      <c r="O5822" s="126" t="s">
        <v>492</v>
      </c>
      <c r="P5822" s="130">
        <v>0</v>
      </c>
      <c r="S5822" s="130">
        <v>0</v>
      </c>
      <c r="V5822" s="130">
        <v>3330</v>
      </c>
      <c r="X5822" s="126" t="s">
        <v>5953</v>
      </c>
      <c r="Z5822" s="127"/>
      <c r="AA5822" s="128">
        <v>1</v>
      </c>
      <c r="AB5822" s="128">
        <v>60</v>
      </c>
      <c r="AD5822" s="126" t="s">
        <v>562</v>
      </c>
      <c r="AG5822" s="127"/>
      <c r="AI5822" s="127"/>
    </row>
    <row r="5823" spans="1:35" ht="14.85" customHeight="1">
      <c r="A5823" s="130">
        <v>5007727</v>
      </c>
      <c r="B5823" s="126" t="s">
        <v>11281</v>
      </c>
      <c r="C5823" s="126" t="s">
        <v>11282</v>
      </c>
      <c r="D5823" s="126" t="s">
        <v>11283</v>
      </c>
      <c r="E5823" s="126" t="s">
        <v>288</v>
      </c>
      <c r="F5823" s="126" t="s">
        <v>491</v>
      </c>
      <c r="G5823" s="126" t="s">
        <v>417</v>
      </c>
      <c r="H5823" s="126" t="s">
        <v>126</v>
      </c>
      <c r="I5823" s="126" t="s">
        <v>126</v>
      </c>
      <c r="J5823" s="126" t="s">
        <v>8329</v>
      </c>
      <c r="K5823" s="126" t="s">
        <v>613</v>
      </c>
      <c r="L5823" s="126" t="s">
        <v>8330</v>
      </c>
      <c r="M5823" s="130">
        <v>2820</v>
      </c>
      <c r="O5823" s="126" t="s">
        <v>492</v>
      </c>
      <c r="P5823" s="130">
        <v>0</v>
      </c>
      <c r="S5823" s="130">
        <v>0</v>
      </c>
      <c r="V5823" s="130">
        <v>2820</v>
      </c>
      <c r="X5823" s="126" t="s">
        <v>5953</v>
      </c>
      <c r="Z5823" s="127"/>
      <c r="AA5823" s="128">
        <v>1</v>
      </c>
      <c r="AB5823" s="128">
        <v>60</v>
      </c>
      <c r="AD5823" s="126" t="s">
        <v>562</v>
      </c>
      <c r="AG5823" s="127"/>
      <c r="AI5823" s="127"/>
    </row>
    <row r="5824" spans="1:35" ht="14.85" customHeight="1">
      <c r="A5824" s="130">
        <v>5007725</v>
      </c>
      <c r="B5824" s="126" t="s">
        <v>11284</v>
      </c>
      <c r="C5824" s="126" t="s">
        <v>8142</v>
      </c>
      <c r="D5824" s="126" t="s">
        <v>11285</v>
      </c>
      <c r="E5824" s="126" t="s">
        <v>288</v>
      </c>
      <c r="F5824" s="126" t="s">
        <v>522</v>
      </c>
      <c r="G5824" s="126" t="s">
        <v>799</v>
      </c>
      <c r="H5824" s="126" t="s">
        <v>974</v>
      </c>
      <c r="I5824" s="126" t="s">
        <v>418</v>
      </c>
      <c r="J5824" s="126" t="s">
        <v>6874</v>
      </c>
      <c r="K5824" s="126" t="s">
        <v>747</v>
      </c>
      <c r="L5824" s="126" t="s">
        <v>6875</v>
      </c>
      <c r="M5824" s="130">
        <v>52.57</v>
      </c>
      <c r="O5824" s="126" t="s">
        <v>528</v>
      </c>
      <c r="P5824" s="130">
        <v>0</v>
      </c>
      <c r="S5824" s="130">
        <v>0</v>
      </c>
      <c r="V5824" s="130">
        <v>69.3</v>
      </c>
      <c r="X5824" s="126" t="s">
        <v>8144</v>
      </c>
      <c r="Z5824" s="127"/>
      <c r="AA5824" s="128">
        <v>1000</v>
      </c>
      <c r="AB5824" s="128">
        <v>1</v>
      </c>
      <c r="AD5824" s="126" t="s">
        <v>562</v>
      </c>
      <c r="AG5824" s="127"/>
      <c r="AI5824" s="127"/>
    </row>
    <row r="5825" spans="1:35" ht="14.85" customHeight="1">
      <c r="A5825" s="130">
        <v>5007724</v>
      </c>
      <c r="B5825" s="126" t="s">
        <v>11286</v>
      </c>
      <c r="C5825" s="126" t="s">
        <v>11287</v>
      </c>
      <c r="D5825" s="126" t="s">
        <v>9162</v>
      </c>
      <c r="E5825" s="126" t="s">
        <v>288</v>
      </c>
      <c r="F5825" s="126" t="s">
        <v>491</v>
      </c>
      <c r="G5825" s="126" t="s">
        <v>417</v>
      </c>
      <c r="H5825" s="126" t="s">
        <v>126</v>
      </c>
      <c r="I5825" s="126" t="s">
        <v>126</v>
      </c>
      <c r="J5825" s="126" t="s">
        <v>8329</v>
      </c>
      <c r="K5825" s="126" t="s">
        <v>613</v>
      </c>
      <c r="L5825" s="126" t="s">
        <v>8330</v>
      </c>
      <c r="M5825" s="130">
        <v>1947.68</v>
      </c>
      <c r="O5825" s="126" t="s">
        <v>492</v>
      </c>
      <c r="P5825" s="130">
        <v>0</v>
      </c>
      <c r="S5825" s="130">
        <v>0</v>
      </c>
      <c r="V5825" s="130">
        <v>3720</v>
      </c>
      <c r="X5825" s="126" t="s">
        <v>8125</v>
      </c>
      <c r="Z5825" s="127"/>
      <c r="AA5825" s="128">
        <v>1</v>
      </c>
      <c r="AB5825" s="128">
        <v>60</v>
      </c>
      <c r="AD5825" s="126" t="s">
        <v>562</v>
      </c>
      <c r="AG5825" s="127"/>
      <c r="AI5825" s="127"/>
    </row>
    <row r="5826" spans="1:35" ht="14.85" customHeight="1">
      <c r="A5826" s="130">
        <v>5007237</v>
      </c>
      <c r="B5826" s="126" t="s">
        <v>11288</v>
      </c>
      <c r="C5826" s="126" t="s">
        <v>11289</v>
      </c>
      <c r="D5826" s="126" t="s">
        <v>9501</v>
      </c>
      <c r="E5826" s="126" t="s">
        <v>288</v>
      </c>
      <c r="F5826" s="126" t="s">
        <v>364</v>
      </c>
      <c r="G5826" s="126" t="s">
        <v>417</v>
      </c>
      <c r="H5826" s="126" t="s">
        <v>126</v>
      </c>
      <c r="I5826" s="126" t="s">
        <v>126</v>
      </c>
      <c r="J5826" s="126" t="s">
        <v>1989</v>
      </c>
      <c r="K5826" s="126" t="s">
        <v>504</v>
      </c>
      <c r="L5826" s="126" t="s">
        <v>545</v>
      </c>
      <c r="M5826" s="130">
        <v>6817.44</v>
      </c>
      <c r="O5826" s="126" t="s">
        <v>365</v>
      </c>
      <c r="P5826" s="130">
        <v>0</v>
      </c>
      <c r="S5826" s="130">
        <v>0</v>
      </c>
      <c r="V5826" s="130">
        <v>20939.12</v>
      </c>
      <c r="X5826" s="126" t="s">
        <v>510</v>
      </c>
      <c r="Z5826" s="127"/>
      <c r="AA5826" s="128">
        <v>2</v>
      </c>
      <c r="AB5826" s="128">
        <v>60</v>
      </c>
      <c r="AC5826" s="126" t="s">
        <v>366</v>
      </c>
      <c r="AD5826" s="126" t="s">
        <v>562</v>
      </c>
      <c r="AG5826" s="127"/>
      <c r="AI5826" s="127"/>
    </row>
    <row r="5827" spans="1:35" ht="14.85" customHeight="1">
      <c r="A5827" s="130">
        <v>5007236</v>
      </c>
      <c r="B5827" s="126" t="s">
        <v>11290</v>
      </c>
      <c r="C5827" s="126" t="s">
        <v>11291</v>
      </c>
      <c r="D5827" s="126" t="s">
        <v>11292</v>
      </c>
      <c r="E5827" s="126" t="s">
        <v>288</v>
      </c>
      <c r="F5827" s="126" t="s">
        <v>416</v>
      </c>
      <c r="G5827" s="126" t="s">
        <v>417</v>
      </c>
      <c r="H5827" s="126" t="s">
        <v>126</v>
      </c>
      <c r="I5827" s="126" t="s">
        <v>126</v>
      </c>
      <c r="J5827" s="126" t="s">
        <v>8772</v>
      </c>
      <c r="K5827" s="126" t="s">
        <v>747</v>
      </c>
      <c r="L5827" s="126" t="s">
        <v>8773</v>
      </c>
      <c r="M5827" s="130">
        <v>389.76</v>
      </c>
      <c r="O5827" s="126" t="s">
        <v>587</v>
      </c>
      <c r="P5827" s="130">
        <v>0</v>
      </c>
      <c r="S5827" s="130">
        <v>0</v>
      </c>
      <c r="V5827" s="130">
        <v>475.44</v>
      </c>
      <c r="X5827" s="126" t="s">
        <v>4251</v>
      </c>
      <c r="Z5827" s="127"/>
      <c r="AA5827" s="128">
        <v>1</v>
      </c>
      <c r="AB5827" s="128">
        <v>12</v>
      </c>
      <c r="AD5827" s="126" t="s">
        <v>562</v>
      </c>
      <c r="AG5827" s="127"/>
      <c r="AI5827" s="127"/>
    </row>
    <row r="5828" spans="1:35" ht="14.85" customHeight="1">
      <c r="A5828" s="130">
        <v>5008750</v>
      </c>
      <c r="B5828" s="126" t="s">
        <v>11293</v>
      </c>
      <c r="C5828" s="126" t="s">
        <v>11294</v>
      </c>
      <c r="D5828" s="126" t="s">
        <v>10273</v>
      </c>
      <c r="E5828" s="126" t="s">
        <v>288</v>
      </c>
      <c r="F5828" s="126" t="s">
        <v>532</v>
      </c>
      <c r="G5828" s="126" t="s">
        <v>417</v>
      </c>
      <c r="H5828" s="126" t="s">
        <v>126</v>
      </c>
      <c r="I5828" s="126" t="s">
        <v>126</v>
      </c>
      <c r="J5828" s="126" t="s">
        <v>10274</v>
      </c>
      <c r="K5828" s="126" t="s">
        <v>443</v>
      </c>
      <c r="L5828" s="126" t="s">
        <v>10275</v>
      </c>
      <c r="M5828" s="130">
        <v>974.4</v>
      </c>
      <c r="O5828" s="126" t="s">
        <v>537</v>
      </c>
      <c r="P5828" s="130">
        <v>0</v>
      </c>
      <c r="S5828" s="130">
        <v>0</v>
      </c>
      <c r="V5828" s="130">
        <v>1473.62</v>
      </c>
      <c r="X5828" s="126" t="s">
        <v>739</v>
      </c>
      <c r="Z5828" s="127"/>
      <c r="AA5828" s="128">
        <v>2</v>
      </c>
      <c r="AB5828" s="128">
        <v>36</v>
      </c>
      <c r="AD5828" s="126" t="s">
        <v>562</v>
      </c>
      <c r="AG5828" s="127"/>
      <c r="AI5828" s="127"/>
    </row>
    <row r="5829" spans="1:35" ht="14.85" customHeight="1">
      <c r="A5829" s="130">
        <v>5008748</v>
      </c>
      <c r="B5829" s="126" t="s">
        <v>11295</v>
      </c>
      <c r="C5829" s="126" t="s">
        <v>11296</v>
      </c>
      <c r="D5829" s="126" t="s">
        <v>11297</v>
      </c>
      <c r="E5829" s="126" t="s">
        <v>288</v>
      </c>
      <c r="F5829" s="126" t="s">
        <v>532</v>
      </c>
      <c r="G5829" s="126" t="s">
        <v>417</v>
      </c>
      <c r="H5829" s="126" t="s">
        <v>126</v>
      </c>
      <c r="I5829" s="126" t="s">
        <v>126</v>
      </c>
      <c r="J5829" s="126" t="s">
        <v>10274</v>
      </c>
      <c r="K5829" s="126" t="s">
        <v>443</v>
      </c>
      <c r="L5829" s="126" t="s">
        <v>10275</v>
      </c>
      <c r="M5829" s="130">
        <v>974.4</v>
      </c>
      <c r="O5829" s="126" t="s">
        <v>537</v>
      </c>
      <c r="P5829" s="130">
        <v>0</v>
      </c>
      <c r="S5829" s="130">
        <v>0</v>
      </c>
      <c r="V5829" s="130">
        <v>1473.62</v>
      </c>
      <c r="X5829" s="126" t="s">
        <v>739</v>
      </c>
      <c r="Z5829" s="127"/>
      <c r="AA5829" s="128">
        <v>2</v>
      </c>
      <c r="AB5829" s="128">
        <v>36</v>
      </c>
      <c r="AD5829" s="126" t="s">
        <v>562</v>
      </c>
      <c r="AG5829" s="127"/>
      <c r="AI5829" s="127"/>
    </row>
    <row r="5830" spans="1:35" ht="14.85" customHeight="1">
      <c r="A5830" s="130">
        <v>5008747</v>
      </c>
      <c r="B5830" s="126" t="s">
        <v>413</v>
      </c>
      <c r="C5830" s="126" t="s">
        <v>11298</v>
      </c>
      <c r="D5830" s="126" t="s">
        <v>543</v>
      </c>
      <c r="E5830" s="126" t="s">
        <v>288</v>
      </c>
      <c r="F5830" s="126" t="s">
        <v>364</v>
      </c>
      <c r="G5830" s="126" t="s">
        <v>417</v>
      </c>
      <c r="H5830" s="126" t="s">
        <v>126</v>
      </c>
      <c r="I5830" s="126" t="s">
        <v>126</v>
      </c>
      <c r="J5830" s="126" t="s">
        <v>1989</v>
      </c>
      <c r="K5830" s="126" t="s">
        <v>504</v>
      </c>
      <c r="L5830" s="126" t="s">
        <v>545</v>
      </c>
      <c r="M5830" s="130">
        <v>6817.39</v>
      </c>
      <c r="O5830" s="126" t="s">
        <v>365</v>
      </c>
      <c r="P5830" s="130">
        <v>0</v>
      </c>
      <c r="S5830" s="130">
        <v>0</v>
      </c>
      <c r="V5830" s="130">
        <v>22886.959999999999</v>
      </c>
      <c r="X5830" s="126" t="s">
        <v>510</v>
      </c>
      <c r="Z5830" s="127"/>
      <c r="AA5830" s="128">
        <v>2</v>
      </c>
      <c r="AB5830" s="128">
        <v>60</v>
      </c>
      <c r="AC5830" s="126" t="s">
        <v>366</v>
      </c>
      <c r="AD5830" s="126" t="s">
        <v>1801</v>
      </c>
      <c r="AG5830" s="127"/>
      <c r="AI5830" s="127"/>
    </row>
    <row r="5831" spans="1:35" ht="14.85" customHeight="1">
      <c r="A5831" s="130">
        <v>5008746</v>
      </c>
      <c r="B5831" s="126" t="s">
        <v>11299</v>
      </c>
      <c r="C5831" s="126" t="s">
        <v>11300</v>
      </c>
      <c r="D5831" s="126" t="s">
        <v>11297</v>
      </c>
      <c r="E5831" s="126" t="s">
        <v>288</v>
      </c>
      <c r="F5831" s="126" t="s">
        <v>532</v>
      </c>
      <c r="G5831" s="126" t="s">
        <v>417</v>
      </c>
      <c r="H5831" s="126" t="s">
        <v>126</v>
      </c>
      <c r="I5831" s="126" t="s">
        <v>126</v>
      </c>
      <c r="J5831" s="126" t="s">
        <v>10274</v>
      </c>
      <c r="K5831" s="126" t="s">
        <v>443</v>
      </c>
      <c r="L5831" s="126" t="s">
        <v>10275</v>
      </c>
      <c r="M5831" s="130">
        <v>974.4</v>
      </c>
      <c r="O5831" s="126" t="s">
        <v>537</v>
      </c>
      <c r="P5831" s="130">
        <v>0</v>
      </c>
      <c r="S5831" s="130">
        <v>0</v>
      </c>
      <c r="V5831" s="130">
        <v>1473.62</v>
      </c>
      <c r="X5831" s="126" t="s">
        <v>739</v>
      </c>
      <c r="Z5831" s="127"/>
      <c r="AA5831" s="128">
        <v>2</v>
      </c>
      <c r="AB5831" s="128">
        <v>36</v>
      </c>
      <c r="AD5831" s="126" t="s">
        <v>562</v>
      </c>
      <c r="AG5831" s="127"/>
      <c r="AI5831" s="127"/>
    </row>
    <row r="5832" spans="1:35" ht="14.85" customHeight="1">
      <c r="A5832" s="130">
        <v>5007235</v>
      </c>
      <c r="B5832" s="126" t="s">
        <v>11288</v>
      </c>
      <c r="C5832" s="126" t="s">
        <v>11289</v>
      </c>
      <c r="D5832" s="126" t="s">
        <v>9501</v>
      </c>
      <c r="E5832" s="126" t="s">
        <v>288</v>
      </c>
      <c r="F5832" s="126" t="s">
        <v>364</v>
      </c>
      <c r="G5832" s="126" t="s">
        <v>417</v>
      </c>
      <c r="H5832" s="126" t="s">
        <v>126</v>
      </c>
      <c r="I5832" s="126" t="s">
        <v>126</v>
      </c>
      <c r="J5832" s="126" t="s">
        <v>1989</v>
      </c>
      <c r="K5832" s="126" t="s">
        <v>504</v>
      </c>
      <c r="L5832" s="126" t="s">
        <v>545</v>
      </c>
      <c r="M5832" s="130">
        <v>6817.44</v>
      </c>
      <c r="O5832" s="126" t="s">
        <v>365</v>
      </c>
      <c r="P5832" s="130">
        <v>0</v>
      </c>
      <c r="S5832" s="130">
        <v>0</v>
      </c>
      <c r="V5832" s="130">
        <v>20939.12</v>
      </c>
      <c r="X5832" s="126" t="s">
        <v>469</v>
      </c>
      <c r="Z5832" s="127"/>
      <c r="AA5832" s="128">
        <v>1</v>
      </c>
      <c r="AB5832" s="128">
        <v>60</v>
      </c>
      <c r="AC5832" s="126" t="s">
        <v>366</v>
      </c>
      <c r="AD5832" s="126" t="s">
        <v>562</v>
      </c>
      <c r="AG5832" s="127"/>
      <c r="AI5832" s="127"/>
    </row>
    <row r="5833" spans="1:35" ht="14.85" customHeight="1">
      <c r="A5833" s="130">
        <v>5007234</v>
      </c>
      <c r="B5833" s="126" t="s">
        <v>11301</v>
      </c>
      <c r="C5833" s="126" t="s">
        <v>11302</v>
      </c>
      <c r="D5833" s="126" t="s">
        <v>11303</v>
      </c>
      <c r="E5833" s="126" t="s">
        <v>288</v>
      </c>
      <c r="F5833" s="126" t="s">
        <v>352</v>
      </c>
      <c r="G5833" s="126" t="s">
        <v>604</v>
      </c>
      <c r="H5833" s="126" t="s">
        <v>126</v>
      </c>
      <c r="I5833" s="126" t="s">
        <v>418</v>
      </c>
      <c r="J5833" s="126" t="s">
        <v>11304</v>
      </c>
      <c r="K5833" s="126" t="s">
        <v>852</v>
      </c>
      <c r="L5833" s="126" t="s">
        <v>11305</v>
      </c>
      <c r="M5833" s="130">
        <v>340.48</v>
      </c>
      <c r="O5833" s="126" t="s">
        <v>353</v>
      </c>
      <c r="P5833" s="130">
        <v>0</v>
      </c>
      <c r="S5833" s="130">
        <v>0</v>
      </c>
      <c r="V5833" s="130">
        <v>681.24</v>
      </c>
      <c r="X5833" s="126" t="s">
        <v>4416</v>
      </c>
      <c r="Z5833" s="127"/>
      <c r="AA5833" s="128">
        <v>400</v>
      </c>
      <c r="AB5833" s="128">
        <v>12</v>
      </c>
      <c r="AD5833" s="126" t="s">
        <v>562</v>
      </c>
      <c r="AG5833" s="127"/>
      <c r="AI5833" s="127"/>
    </row>
    <row r="5834" spans="1:35" ht="14.85" customHeight="1">
      <c r="A5834" s="130">
        <v>5007233</v>
      </c>
      <c r="B5834" s="126" t="s">
        <v>11306</v>
      </c>
      <c r="C5834" s="126" t="s">
        <v>11307</v>
      </c>
      <c r="D5834" s="126" t="s">
        <v>11308</v>
      </c>
      <c r="E5834" s="126" t="s">
        <v>288</v>
      </c>
      <c r="F5834" s="126" t="s">
        <v>416</v>
      </c>
      <c r="G5834" s="126" t="s">
        <v>417</v>
      </c>
      <c r="H5834" s="126" t="s">
        <v>126</v>
      </c>
      <c r="I5834" s="126" t="s">
        <v>126</v>
      </c>
      <c r="J5834" s="126" t="s">
        <v>8772</v>
      </c>
      <c r="K5834" s="126" t="s">
        <v>747</v>
      </c>
      <c r="L5834" s="126" t="s">
        <v>8773</v>
      </c>
      <c r="M5834" s="130">
        <v>175.84</v>
      </c>
      <c r="O5834" s="126" t="s">
        <v>587</v>
      </c>
      <c r="P5834" s="130">
        <v>0</v>
      </c>
      <c r="S5834" s="130">
        <v>0</v>
      </c>
      <c r="V5834" s="130">
        <v>212.11</v>
      </c>
      <c r="X5834" s="126" t="s">
        <v>2338</v>
      </c>
      <c r="Z5834" s="127"/>
      <c r="AA5834" s="128">
        <v>1</v>
      </c>
      <c r="AB5834" s="128">
        <v>12</v>
      </c>
      <c r="AD5834" s="126" t="s">
        <v>562</v>
      </c>
      <c r="AG5834" s="127"/>
      <c r="AI5834" s="127"/>
    </row>
    <row r="5835" spans="1:35" ht="14.85" customHeight="1">
      <c r="A5835" s="130">
        <v>5007232</v>
      </c>
      <c r="B5835" s="126" t="s">
        <v>11309</v>
      </c>
      <c r="C5835" s="126" t="s">
        <v>11310</v>
      </c>
      <c r="D5835" s="126" t="s">
        <v>9501</v>
      </c>
      <c r="E5835" s="126" t="s">
        <v>288</v>
      </c>
      <c r="F5835" s="126" t="s">
        <v>364</v>
      </c>
      <c r="G5835" s="126" t="s">
        <v>417</v>
      </c>
      <c r="H5835" s="126" t="s">
        <v>126</v>
      </c>
      <c r="I5835" s="126" t="s">
        <v>126</v>
      </c>
      <c r="J5835" s="126" t="s">
        <v>1989</v>
      </c>
      <c r="K5835" s="126" t="s">
        <v>504</v>
      </c>
      <c r="L5835" s="126" t="s">
        <v>545</v>
      </c>
      <c r="M5835" s="130">
        <v>6817.44</v>
      </c>
      <c r="O5835" s="126" t="s">
        <v>365</v>
      </c>
      <c r="P5835" s="130">
        <v>0</v>
      </c>
      <c r="S5835" s="130">
        <v>0</v>
      </c>
      <c r="V5835" s="130">
        <v>20939.12</v>
      </c>
      <c r="X5835" s="126" t="s">
        <v>469</v>
      </c>
      <c r="Z5835" s="127"/>
      <c r="AA5835" s="128">
        <v>1</v>
      </c>
      <c r="AB5835" s="128">
        <v>60</v>
      </c>
      <c r="AC5835" s="126" t="s">
        <v>366</v>
      </c>
      <c r="AD5835" s="126" t="s">
        <v>562</v>
      </c>
      <c r="AG5835" s="127"/>
      <c r="AI5835" s="127"/>
    </row>
    <row r="5836" spans="1:35" ht="14.85" customHeight="1">
      <c r="A5836" s="130">
        <v>5008557</v>
      </c>
      <c r="B5836" s="126" t="s">
        <v>413</v>
      </c>
      <c r="C5836" s="126" t="s">
        <v>11311</v>
      </c>
      <c r="D5836" s="126" t="s">
        <v>11312</v>
      </c>
      <c r="E5836" s="126" t="s">
        <v>288</v>
      </c>
      <c r="F5836" s="126" t="s">
        <v>591</v>
      </c>
      <c r="G5836" s="126" t="s">
        <v>417</v>
      </c>
      <c r="H5836" s="126" t="s">
        <v>126</v>
      </c>
      <c r="I5836" s="126" t="s">
        <v>126</v>
      </c>
      <c r="J5836" s="126" t="s">
        <v>6193</v>
      </c>
      <c r="K5836" s="126" t="s">
        <v>504</v>
      </c>
      <c r="L5836" s="126" t="s">
        <v>1002</v>
      </c>
      <c r="M5836" s="130">
        <v>4382.5600000000004</v>
      </c>
      <c r="O5836" s="126" t="s">
        <v>2621</v>
      </c>
      <c r="P5836" s="130">
        <v>0</v>
      </c>
      <c r="S5836" s="130">
        <v>0</v>
      </c>
      <c r="V5836" s="130">
        <v>5233.2</v>
      </c>
      <c r="X5836" s="126" t="s">
        <v>8923</v>
      </c>
      <c r="Z5836" s="127" t="s">
        <v>309</v>
      </c>
      <c r="AA5836" s="128">
        <v>2</v>
      </c>
      <c r="AB5836" s="128">
        <v>12</v>
      </c>
      <c r="AD5836" s="126" t="s">
        <v>1801</v>
      </c>
      <c r="AG5836" s="127"/>
      <c r="AI5836" s="127"/>
    </row>
    <row r="5837" spans="1:35" ht="14.85" customHeight="1">
      <c r="A5837" s="130">
        <v>5008556</v>
      </c>
      <c r="B5837" s="126" t="s">
        <v>11313</v>
      </c>
      <c r="C5837" s="126" t="s">
        <v>11314</v>
      </c>
      <c r="D5837" s="126" t="s">
        <v>4233</v>
      </c>
      <c r="E5837" s="126" t="s">
        <v>288</v>
      </c>
      <c r="F5837" s="126" t="s">
        <v>364</v>
      </c>
      <c r="G5837" s="126" t="s">
        <v>417</v>
      </c>
      <c r="H5837" s="126" t="s">
        <v>126</v>
      </c>
      <c r="I5837" s="126" t="s">
        <v>126</v>
      </c>
      <c r="J5837" s="126" t="s">
        <v>1989</v>
      </c>
      <c r="K5837" s="126" t="s">
        <v>504</v>
      </c>
      <c r="L5837" s="126" t="s">
        <v>545</v>
      </c>
      <c r="M5837" s="130">
        <v>6817.39</v>
      </c>
      <c r="O5837" s="126" t="s">
        <v>486</v>
      </c>
      <c r="P5837" s="130">
        <v>0</v>
      </c>
      <c r="S5837" s="130">
        <v>0</v>
      </c>
      <c r="V5837" s="130">
        <v>6817.39</v>
      </c>
      <c r="X5837" s="126" t="s">
        <v>549</v>
      </c>
      <c r="Z5837" s="127"/>
      <c r="AA5837" s="128">
        <v>2</v>
      </c>
      <c r="AB5837" s="128">
        <v>60</v>
      </c>
      <c r="AC5837" s="126" t="s">
        <v>366</v>
      </c>
      <c r="AD5837" s="126" t="s">
        <v>562</v>
      </c>
      <c r="AG5837" s="127"/>
      <c r="AI5837" s="127"/>
    </row>
    <row r="5838" spans="1:35" ht="14.85" customHeight="1">
      <c r="A5838" s="130">
        <v>5008555</v>
      </c>
      <c r="B5838" s="126" t="s">
        <v>11315</v>
      </c>
      <c r="C5838" s="126" t="s">
        <v>11316</v>
      </c>
      <c r="D5838" s="126" t="s">
        <v>11317</v>
      </c>
      <c r="E5838" s="126" t="s">
        <v>288</v>
      </c>
      <c r="F5838" s="126" t="s">
        <v>555</v>
      </c>
      <c r="G5838" s="126" t="s">
        <v>1552</v>
      </c>
      <c r="H5838" s="126" t="s">
        <v>126</v>
      </c>
      <c r="I5838" s="126" t="s">
        <v>418</v>
      </c>
      <c r="J5838" s="126" t="s">
        <v>1174</v>
      </c>
      <c r="K5838" s="126" t="s">
        <v>747</v>
      </c>
      <c r="L5838" s="126" t="s">
        <v>1175</v>
      </c>
      <c r="M5838" s="130">
        <v>113.06</v>
      </c>
      <c r="O5838" s="126" t="s">
        <v>560</v>
      </c>
      <c r="P5838" s="130">
        <v>0</v>
      </c>
      <c r="S5838" s="130">
        <v>0</v>
      </c>
      <c r="V5838" s="130">
        <v>150.75</v>
      </c>
      <c r="X5838" s="126" t="s">
        <v>1995</v>
      </c>
      <c r="Z5838" s="127" t="s">
        <v>1996</v>
      </c>
      <c r="AA5838" s="128">
        <v>30</v>
      </c>
      <c r="AB5838" s="128"/>
      <c r="AD5838" s="126" t="s">
        <v>562</v>
      </c>
      <c r="AG5838" s="127"/>
      <c r="AI5838" s="127"/>
    </row>
    <row r="5839" spans="1:35" ht="14.85" customHeight="1">
      <c r="A5839" s="130">
        <v>5008554</v>
      </c>
      <c r="B5839" s="126" t="s">
        <v>11318</v>
      </c>
      <c r="C5839" s="126" t="s">
        <v>11319</v>
      </c>
      <c r="D5839" s="126" t="s">
        <v>6159</v>
      </c>
      <c r="E5839" s="126" t="s">
        <v>288</v>
      </c>
      <c r="F5839" s="126" t="s">
        <v>491</v>
      </c>
      <c r="G5839" s="126" t="s">
        <v>417</v>
      </c>
      <c r="H5839" s="126" t="s">
        <v>126</v>
      </c>
      <c r="I5839" s="126" t="s">
        <v>126</v>
      </c>
      <c r="J5839" s="126" t="s">
        <v>576</v>
      </c>
      <c r="K5839" s="126" t="s">
        <v>567</v>
      </c>
      <c r="L5839" s="126" t="s">
        <v>505</v>
      </c>
      <c r="M5839" s="130">
        <v>3408.16</v>
      </c>
      <c r="O5839" s="126" t="s">
        <v>492</v>
      </c>
      <c r="P5839" s="130">
        <v>0</v>
      </c>
      <c r="S5839" s="130">
        <v>0</v>
      </c>
      <c r="V5839" s="130">
        <v>4189.99</v>
      </c>
      <c r="X5839" s="126" t="s">
        <v>493</v>
      </c>
      <c r="Z5839" s="127"/>
      <c r="AA5839" s="128">
        <v>1</v>
      </c>
      <c r="AB5839" s="128">
        <v>60</v>
      </c>
      <c r="AD5839" s="126" t="s">
        <v>562</v>
      </c>
      <c r="AG5839" s="127"/>
      <c r="AI5839" s="127"/>
    </row>
    <row r="5840" spans="1:35" ht="14.85" customHeight="1">
      <c r="A5840" s="130">
        <v>5008553</v>
      </c>
      <c r="B5840" s="126" t="s">
        <v>7366</v>
      </c>
      <c r="C5840" s="126" t="s">
        <v>11320</v>
      </c>
      <c r="D5840" s="126" t="s">
        <v>7368</v>
      </c>
      <c r="E5840" s="126" t="s">
        <v>288</v>
      </c>
      <c r="F5840" s="126" t="s">
        <v>591</v>
      </c>
      <c r="G5840" s="126" t="s">
        <v>417</v>
      </c>
      <c r="H5840" s="126" t="s">
        <v>126</v>
      </c>
      <c r="I5840" s="126" t="s">
        <v>126</v>
      </c>
      <c r="J5840" s="126" t="s">
        <v>6193</v>
      </c>
      <c r="K5840" s="126" t="s">
        <v>504</v>
      </c>
      <c r="L5840" s="126" t="s">
        <v>1002</v>
      </c>
      <c r="M5840" s="130">
        <v>1557.92</v>
      </c>
      <c r="O5840" s="126" t="s">
        <v>2625</v>
      </c>
      <c r="P5840" s="130">
        <v>0</v>
      </c>
      <c r="S5840" s="130">
        <v>0</v>
      </c>
      <c r="V5840" s="130">
        <v>1985.25</v>
      </c>
      <c r="X5840" s="126" t="s">
        <v>7369</v>
      </c>
      <c r="Z5840" s="127" t="s">
        <v>309</v>
      </c>
      <c r="AA5840" s="128">
        <v>1</v>
      </c>
      <c r="AB5840" s="128">
        <v>12</v>
      </c>
      <c r="AD5840" s="126" t="s">
        <v>562</v>
      </c>
      <c r="AG5840" s="127"/>
      <c r="AI5840" s="127"/>
    </row>
    <row r="5841" spans="1:35" ht="14.85" customHeight="1">
      <c r="A5841" s="130">
        <v>5008552</v>
      </c>
      <c r="B5841" s="126" t="s">
        <v>11313</v>
      </c>
      <c r="C5841" s="126" t="s">
        <v>11314</v>
      </c>
      <c r="D5841" s="126" t="s">
        <v>4233</v>
      </c>
      <c r="E5841" s="126" t="s">
        <v>288</v>
      </c>
      <c r="F5841" s="126" t="s">
        <v>364</v>
      </c>
      <c r="G5841" s="126" t="s">
        <v>417</v>
      </c>
      <c r="H5841" s="126" t="s">
        <v>126</v>
      </c>
      <c r="I5841" s="126" t="s">
        <v>126</v>
      </c>
      <c r="J5841" s="126" t="s">
        <v>1989</v>
      </c>
      <c r="K5841" s="126" t="s">
        <v>504</v>
      </c>
      <c r="L5841" s="126" t="s">
        <v>545</v>
      </c>
      <c r="M5841" s="130">
        <v>6817.39</v>
      </c>
      <c r="O5841" s="126" t="s">
        <v>486</v>
      </c>
      <c r="P5841" s="130">
        <v>0</v>
      </c>
      <c r="S5841" s="130">
        <v>0</v>
      </c>
      <c r="V5841" s="130">
        <v>6817.39</v>
      </c>
      <c r="X5841" s="126" t="s">
        <v>487</v>
      </c>
      <c r="Z5841" s="127"/>
      <c r="AA5841" s="128">
        <v>1</v>
      </c>
      <c r="AB5841" s="128">
        <v>60</v>
      </c>
      <c r="AC5841" s="126" t="s">
        <v>366</v>
      </c>
      <c r="AD5841" s="126" t="s">
        <v>562</v>
      </c>
      <c r="AG5841" s="127"/>
      <c r="AI5841" s="127"/>
    </row>
    <row r="5842" spans="1:35" ht="14.85" customHeight="1">
      <c r="A5842" s="130">
        <v>5008551</v>
      </c>
      <c r="B5842" s="126" t="s">
        <v>11321</v>
      </c>
      <c r="C5842" s="126" t="s">
        <v>5939</v>
      </c>
      <c r="D5842" s="126" t="s">
        <v>11322</v>
      </c>
      <c r="E5842" s="126" t="s">
        <v>288</v>
      </c>
      <c r="F5842" s="126" t="s">
        <v>591</v>
      </c>
      <c r="G5842" s="126" t="s">
        <v>604</v>
      </c>
      <c r="H5842" s="126" t="s">
        <v>126</v>
      </c>
      <c r="I5842" s="126" t="s">
        <v>418</v>
      </c>
      <c r="J5842" s="126" t="s">
        <v>5941</v>
      </c>
      <c r="K5842" s="126" t="s">
        <v>628</v>
      </c>
      <c r="L5842" s="126" t="s">
        <v>5684</v>
      </c>
      <c r="M5842" s="130">
        <v>268.8</v>
      </c>
      <c r="O5842" s="126" t="s">
        <v>2818</v>
      </c>
      <c r="P5842" s="130">
        <v>0</v>
      </c>
      <c r="S5842" s="130">
        <v>0</v>
      </c>
      <c r="V5842" s="130">
        <v>297.82</v>
      </c>
      <c r="X5842" s="126" t="s">
        <v>5942</v>
      </c>
      <c r="Z5842" s="127"/>
      <c r="AA5842" s="128">
        <v>400</v>
      </c>
      <c r="AB5842" s="128">
        <v>12</v>
      </c>
      <c r="AD5842" s="126" t="s">
        <v>562</v>
      </c>
      <c r="AG5842" s="127"/>
      <c r="AI5842" s="127"/>
    </row>
    <row r="5843" spans="1:35" ht="14.85" customHeight="1">
      <c r="A5843" s="130">
        <v>5006893</v>
      </c>
      <c r="B5843" s="126" t="s">
        <v>11323</v>
      </c>
      <c r="C5843" s="126" t="s">
        <v>11324</v>
      </c>
      <c r="D5843" s="126" t="s">
        <v>11325</v>
      </c>
      <c r="E5843" s="126" t="s">
        <v>288</v>
      </c>
      <c r="F5843" s="126" t="s">
        <v>555</v>
      </c>
      <c r="G5843" s="126" t="s">
        <v>604</v>
      </c>
      <c r="H5843" s="126" t="s">
        <v>126</v>
      </c>
      <c r="I5843" s="126" t="s">
        <v>418</v>
      </c>
      <c r="J5843" s="126" t="s">
        <v>612</v>
      </c>
      <c r="K5843" s="126" t="s">
        <v>613</v>
      </c>
      <c r="L5843" s="126" t="s">
        <v>614</v>
      </c>
      <c r="M5843" s="130">
        <v>974.4</v>
      </c>
      <c r="O5843" s="126" t="s">
        <v>2200</v>
      </c>
      <c r="P5843" s="130">
        <v>0</v>
      </c>
      <c r="S5843" s="130">
        <v>0</v>
      </c>
      <c r="V5843" s="130">
        <v>974.4</v>
      </c>
      <c r="X5843" s="126" t="s">
        <v>9497</v>
      </c>
      <c r="Z5843" s="127"/>
      <c r="AA5843" s="128">
        <v>210</v>
      </c>
      <c r="AB5843" s="128">
        <v>1</v>
      </c>
      <c r="AD5843" s="126" t="s">
        <v>562</v>
      </c>
      <c r="AG5843" s="127"/>
      <c r="AI5843" s="127"/>
    </row>
    <row r="5844" spans="1:35" ht="14.85" customHeight="1">
      <c r="A5844" s="130">
        <v>5006892</v>
      </c>
      <c r="B5844" s="126" t="s">
        <v>11326</v>
      </c>
      <c r="C5844" s="126" t="s">
        <v>9748</v>
      </c>
      <c r="D5844" s="126" t="s">
        <v>11327</v>
      </c>
      <c r="E5844" s="126" t="s">
        <v>288</v>
      </c>
      <c r="F5844" s="126" t="s">
        <v>364</v>
      </c>
      <c r="G5844" s="126" t="s">
        <v>417</v>
      </c>
      <c r="H5844" s="126" t="s">
        <v>126</v>
      </c>
      <c r="I5844" s="126" t="s">
        <v>126</v>
      </c>
      <c r="J5844" s="126" t="s">
        <v>8245</v>
      </c>
      <c r="K5844" s="126" t="s">
        <v>747</v>
      </c>
      <c r="L5844" s="126" t="s">
        <v>8246</v>
      </c>
      <c r="M5844" s="130">
        <v>4090.42</v>
      </c>
      <c r="O5844" s="126" t="s">
        <v>365</v>
      </c>
      <c r="P5844" s="130">
        <v>0</v>
      </c>
      <c r="S5844" s="130">
        <v>0</v>
      </c>
      <c r="V5844" s="130">
        <v>4090.42</v>
      </c>
      <c r="X5844" s="126" t="s">
        <v>469</v>
      </c>
      <c r="Z5844" s="127"/>
      <c r="AA5844" s="128">
        <v>1</v>
      </c>
      <c r="AB5844" s="128">
        <v>60</v>
      </c>
      <c r="AC5844" s="126" t="s">
        <v>366</v>
      </c>
      <c r="AD5844" s="126" t="s">
        <v>562</v>
      </c>
      <c r="AG5844" s="127"/>
      <c r="AI5844" s="127"/>
    </row>
    <row r="5845" spans="1:35" ht="14.85" customHeight="1">
      <c r="A5845" s="130">
        <v>5008053</v>
      </c>
      <c r="B5845" s="126" t="s">
        <v>11328</v>
      </c>
      <c r="C5845" s="126" t="s">
        <v>11329</v>
      </c>
      <c r="D5845" s="126" t="s">
        <v>11330</v>
      </c>
      <c r="E5845" s="126" t="s">
        <v>288</v>
      </c>
      <c r="F5845" s="126" t="s">
        <v>491</v>
      </c>
      <c r="G5845" s="126" t="s">
        <v>417</v>
      </c>
      <c r="H5845" s="126" t="s">
        <v>126</v>
      </c>
      <c r="I5845" s="126" t="s">
        <v>126</v>
      </c>
      <c r="J5845" s="126" t="s">
        <v>930</v>
      </c>
      <c r="K5845" s="126" t="s">
        <v>504</v>
      </c>
      <c r="L5845" s="126" t="s">
        <v>931</v>
      </c>
      <c r="M5845" s="130">
        <v>20452.32</v>
      </c>
      <c r="N5845" s="126" t="s">
        <v>290</v>
      </c>
      <c r="O5845" s="126" t="s">
        <v>5632</v>
      </c>
      <c r="P5845" s="130">
        <v>0</v>
      </c>
      <c r="S5845" s="130">
        <v>0</v>
      </c>
      <c r="V5845" s="130">
        <v>33730.980000000003</v>
      </c>
      <c r="X5845" s="126" t="s">
        <v>5633</v>
      </c>
      <c r="Z5845" s="127"/>
      <c r="AA5845" s="128">
        <v>1</v>
      </c>
      <c r="AB5845" s="128">
        <v>60</v>
      </c>
      <c r="AD5845" s="126" t="s">
        <v>562</v>
      </c>
      <c r="AG5845" s="127"/>
      <c r="AI5845" s="127"/>
    </row>
    <row r="5846" spans="1:35" ht="14.85" customHeight="1">
      <c r="A5846" s="130">
        <v>5010960</v>
      </c>
      <c r="B5846" s="126" t="s">
        <v>413</v>
      </c>
      <c r="C5846" s="126" t="s">
        <v>11331</v>
      </c>
      <c r="D5846" s="126" t="s">
        <v>11332</v>
      </c>
      <c r="E5846" s="126" t="s">
        <v>288</v>
      </c>
      <c r="F5846" s="126" t="s">
        <v>591</v>
      </c>
      <c r="G5846" s="126" t="s">
        <v>417</v>
      </c>
      <c r="H5846" s="126" t="s">
        <v>5123</v>
      </c>
      <c r="I5846" s="126" t="s">
        <v>418</v>
      </c>
      <c r="J5846" s="126" t="s">
        <v>2886</v>
      </c>
      <c r="K5846" s="126" t="s">
        <v>504</v>
      </c>
      <c r="L5846" s="126" t="s">
        <v>2887</v>
      </c>
      <c r="M5846" s="130">
        <v>564.49</v>
      </c>
      <c r="O5846" s="126" t="s">
        <v>667</v>
      </c>
      <c r="P5846" s="130">
        <v>0</v>
      </c>
      <c r="S5846" s="130">
        <v>0</v>
      </c>
      <c r="V5846" s="130">
        <v>705.61</v>
      </c>
      <c r="X5846" s="126" t="s">
        <v>5124</v>
      </c>
      <c r="Z5846" s="127"/>
      <c r="AA5846" s="128">
        <v>1</v>
      </c>
      <c r="AB5846" s="128">
        <v>1</v>
      </c>
      <c r="AD5846" s="126" t="s">
        <v>562</v>
      </c>
      <c r="AG5846" s="127"/>
      <c r="AI5846" s="127"/>
    </row>
    <row r="5847" spans="1:35" ht="14.85" customHeight="1">
      <c r="A5847" s="130">
        <v>5010959</v>
      </c>
      <c r="B5847" s="126" t="s">
        <v>413</v>
      </c>
      <c r="C5847" s="126" t="s">
        <v>7890</v>
      </c>
      <c r="D5847" s="126" t="s">
        <v>11333</v>
      </c>
      <c r="E5847" s="126" t="s">
        <v>288</v>
      </c>
      <c r="F5847" s="126" t="s">
        <v>591</v>
      </c>
      <c r="G5847" s="126" t="s">
        <v>417</v>
      </c>
      <c r="H5847" s="126" t="s">
        <v>5123</v>
      </c>
      <c r="I5847" s="126" t="s">
        <v>418</v>
      </c>
      <c r="J5847" s="126" t="s">
        <v>2886</v>
      </c>
      <c r="K5847" s="126" t="s">
        <v>504</v>
      </c>
      <c r="L5847" s="126" t="s">
        <v>2887</v>
      </c>
      <c r="M5847" s="130">
        <v>420.15</v>
      </c>
      <c r="O5847" s="126" t="s">
        <v>667</v>
      </c>
      <c r="P5847" s="130">
        <v>0</v>
      </c>
      <c r="S5847" s="130">
        <v>0</v>
      </c>
      <c r="V5847" s="130">
        <v>525.19000000000005</v>
      </c>
      <c r="X5847" s="126" t="s">
        <v>5124</v>
      </c>
      <c r="Z5847" s="127"/>
      <c r="AA5847" s="128">
        <v>1</v>
      </c>
      <c r="AB5847" s="128">
        <v>1</v>
      </c>
      <c r="AD5847" s="126" t="s">
        <v>562</v>
      </c>
      <c r="AG5847" s="127"/>
      <c r="AI5847" s="127"/>
    </row>
    <row r="5848" spans="1:35" ht="14.85" customHeight="1">
      <c r="A5848" s="130">
        <v>5011104</v>
      </c>
      <c r="B5848" s="126" t="s">
        <v>413</v>
      </c>
      <c r="C5848" s="126" t="s">
        <v>4950</v>
      </c>
      <c r="D5848" s="126" t="s">
        <v>4951</v>
      </c>
      <c r="E5848" s="126" t="s">
        <v>288</v>
      </c>
      <c r="F5848" s="126" t="s">
        <v>364</v>
      </c>
      <c r="G5848" s="126" t="s">
        <v>417</v>
      </c>
      <c r="H5848" s="126" t="s">
        <v>126</v>
      </c>
      <c r="I5848" s="126" t="s">
        <v>126</v>
      </c>
      <c r="J5848" s="126" t="s">
        <v>886</v>
      </c>
      <c r="K5848" s="126" t="s">
        <v>443</v>
      </c>
      <c r="L5848" s="126" t="s">
        <v>887</v>
      </c>
      <c r="M5848" s="130">
        <v>6817.39</v>
      </c>
      <c r="O5848" s="126" t="s">
        <v>365</v>
      </c>
      <c r="P5848" s="130">
        <v>0</v>
      </c>
      <c r="S5848" s="130">
        <v>0</v>
      </c>
      <c r="V5848" s="130">
        <v>7791.29</v>
      </c>
      <c r="X5848" s="126" t="s">
        <v>510</v>
      </c>
      <c r="Z5848" s="127"/>
      <c r="AA5848" s="128">
        <v>2</v>
      </c>
      <c r="AB5848" s="128">
        <v>60</v>
      </c>
      <c r="AC5848" s="126" t="s">
        <v>366</v>
      </c>
      <c r="AD5848" s="126" t="s">
        <v>1222</v>
      </c>
      <c r="AG5848" s="127"/>
      <c r="AI5848" s="127"/>
    </row>
    <row r="5849" spans="1:35" ht="14.85" customHeight="1">
      <c r="A5849" s="130">
        <v>5008027</v>
      </c>
      <c r="B5849" s="126" t="s">
        <v>413</v>
      </c>
      <c r="C5849" s="126" t="s">
        <v>11334</v>
      </c>
      <c r="D5849" s="126" t="s">
        <v>11335</v>
      </c>
      <c r="E5849" s="126" t="s">
        <v>288</v>
      </c>
      <c r="F5849" s="126" t="s">
        <v>491</v>
      </c>
      <c r="G5849" s="126" t="s">
        <v>417</v>
      </c>
      <c r="H5849" s="126" t="s">
        <v>126</v>
      </c>
      <c r="I5849" s="126" t="s">
        <v>126</v>
      </c>
      <c r="J5849" s="126" t="s">
        <v>8944</v>
      </c>
      <c r="K5849" s="126" t="s">
        <v>420</v>
      </c>
      <c r="L5849" s="126" t="s">
        <v>694</v>
      </c>
      <c r="M5849" s="130">
        <v>1350</v>
      </c>
      <c r="N5849" s="126" t="s">
        <v>290</v>
      </c>
      <c r="O5849" s="126" t="s">
        <v>6750</v>
      </c>
      <c r="P5849" s="130">
        <v>0</v>
      </c>
      <c r="S5849" s="130">
        <v>0</v>
      </c>
      <c r="V5849" s="130">
        <v>1350</v>
      </c>
      <c r="X5849" s="126" t="s">
        <v>8945</v>
      </c>
      <c r="Z5849" s="127"/>
      <c r="AA5849" s="128">
        <v>1</v>
      </c>
      <c r="AB5849" s="128">
        <v>36</v>
      </c>
      <c r="AD5849" s="126" t="s">
        <v>1801</v>
      </c>
      <c r="AG5849" s="127"/>
      <c r="AI5849" s="127"/>
    </row>
    <row r="5850" spans="1:35" ht="14.85" customHeight="1">
      <c r="A5850" s="130">
        <v>5008550</v>
      </c>
      <c r="B5850" s="126" t="s">
        <v>11336</v>
      </c>
      <c r="C5850" s="126" t="s">
        <v>11316</v>
      </c>
      <c r="D5850" s="126" t="s">
        <v>11337</v>
      </c>
      <c r="E5850" s="126" t="s">
        <v>288</v>
      </c>
      <c r="F5850" s="126" t="s">
        <v>555</v>
      </c>
      <c r="G5850" s="126" t="s">
        <v>1552</v>
      </c>
      <c r="H5850" s="126" t="s">
        <v>126</v>
      </c>
      <c r="I5850" s="126" t="s">
        <v>418</v>
      </c>
      <c r="J5850" s="126" t="s">
        <v>1174</v>
      </c>
      <c r="K5850" s="126" t="s">
        <v>747</v>
      </c>
      <c r="L5850" s="126" t="s">
        <v>1175</v>
      </c>
      <c r="M5850" s="130">
        <v>85.34</v>
      </c>
      <c r="O5850" s="126" t="s">
        <v>560</v>
      </c>
      <c r="P5850" s="130">
        <v>0</v>
      </c>
      <c r="S5850" s="130">
        <v>0</v>
      </c>
      <c r="V5850" s="130">
        <v>113.79</v>
      </c>
      <c r="X5850" s="126" t="s">
        <v>1995</v>
      </c>
      <c r="Z5850" s="127" t="s">
        <v>1996</v>
      </c>
      <c r="AA5850" s="128">
        <v>30</v>
      </c>
      <c r="AB5850" s="128"/>
      <c r="AD5850" s="126" t="s">
        <v>562</v>
      </c>
      <c r="AG5850" s="127"/>
      <c r="AI5850" s="127"/>
    </row>
    <row r="5851" spans="1:35" ht="14.85" customHeight="1">
      <c r="A5851" s="130">
        <v>5008549</v>
      </c>
      <c r="B5851" s="126" t="s">
        <v>11338</v>
      </c>
      <c r="C5851" s="126" t="s">
        <v>6341</v>
      </c>
      <c r="D5851" s="126" t="s">
        <v>11339</v>
      </c>
      <c r="E5851" s="126" t="s">
        <v>288</v>
      </c>
      <c r="F5851" s="126" t="s">
        <v>440</v>
      </c>
      <c r="G5851" s="126" t="s">
        <v>463</v>
      </c>
      <c r="H5851" s="126" t="s">
        <v>126</v>
      </c>
      <c r="I5851" s="126" t="s">
        <v>418</v>
      </c>
      <c r="J5851" s="126" t="s">
        <v>962</v>
      </c>
      <c r="K5851" s="126" t="s">
        <v>443</v>
      </c>
      <c r="L5851" s="126" t="s">
        <v>963</v>
      </c>
      <c r="M5851" s="130">
        <v>2713.99</v>
      </c>
      <c r="O5851" s="126" t="s">
        <v>445</v>
      </c>
      <c r="P5851" s="130">
        <v>0</v>
      </c>
      <c r="S5851" s="130">
        <v>0</v>
      </c>
      <c r="V5851" s="130">
        <v>2713.99</v>
      </c>
      <c r="X5851" s="126" t="s">
        <v>464</v>
      </c>
      <c r="Z5851" s="127"/>
      <c r="AA5851" s="128">
        <v>30</v>
      </c>
      <c r="AB5851" s="128">
        <v>1</v>
      </c>
      <c r="AD5851" s="126" t="s">
        <v>562</v>
      </c>
      <c r="AG5851" s="127"/>
      <c r="AI5851" s="127"/>
    </row>
    <row r="5852" spans="1:35" ht="14.85" customHeight="1">
      <c r="A5852" s="130">
        <v>5009920</v>
      </c>
      <c r="B5852" s="126" t="s">
        <v>11340</v>
      </c>
      <c r="C5852" s="126" t="s">
        <v>11341</v>
      </c>
      <c r="D5852" s="126" t="s">
        <v>11342</v>
      </c>
      <c r="E5852" s="126" t="s">
        <v>288</v>
      </c>
      <c r="F5852" s="126" t="s">
        <v>522</v>
      </c>
      <c r="G5852" s="126" t="s">
        <v>4046</v>
      </c>
      <c r="H5852" s="126" t="s">
        <v>524</v>
      </c>
      <c r="I5852" s="126" t="s">
        <v>418</v>
      </c>
      <c r="J5852" s="126" t="s">
        <v>825</v>
      </c>
      <c r="K5852" s="126" t="s">
        <v>504</v>
      </c>
      <c r="L5852" s="126" t="s">
        <v>444</v>
      </c>
      <c r="M5852" s="130">
        <v>3.89</v>
      </c>
      <c r="O5852" s="126" t="s">
        <v>528</v>
      </c>
      <c r="P5852" s="130">
        <v>0</v>
      </c>
      <c r="S5852" s="130">
        <v>0</v>
      </c>
      <c r="V5852" s="130">
        <v>8.06</v>
      </c>
      <c r="X5852" s="126" t="s">
        <v>4455</v>
      </c>
      <c r="Z5852" s="127"/>
      <c r="AA5852" s="128"/>
      <c r="AB5852" s="128"/>
      <c r="AD5852" s="126" t="s">
        <v>562</v>
      </c>
      <c r="AG5852" s="127"/>
      <c r="AI5852" s="127"/>
    </row>
    <row r="5853" spans="1:35" ht="14.85" customHeight="1">
      <c r="A5853" s="130">
        <v>5009919</v>
      </c>
      <c r="B5853" s="126" t="s">
        <v>11343</v>
      </c>
      <c r="C5853" s="126" t="s">
        <v>11341</v>
      </c>
      <c r="D5853" s="126" t="s">
        <v>11344</v>
      </c>
      <c r="E5853" s="126" t="s">
        <v>288</v>
      </c>
      <c r="F5853" s="126" t="s">
        <v>522</v>
      </c>
      <c r="G5853" s="126" t="s">
        <v>6917</v>
      </c>
      <c r="H5853" s="126" t="s">
        <v>524</v>
      </c>
      <c r="I5853" s="126" t="s">
        <v>418</v>
      </c>
      <c r="J5853" s="126" t="s">
        <v>825</v>
      </c>
      <c r="K5853" s="126" t="s">
        <v>504</v>
      </c>
      <c r="L5853" s="126" t="s">
        <v>444</v>
      </c>
      <c r="M5853" s="130">
        <v>2.19</v>
      </c>
      <c r="O5853" s="126" t="s">
        <v>528</v>
      </c>
      <c r="P5853" s="130">
        <v>0</v>
      </c>
      <c r="S5853" s="130">
        <v>0</v>
      </c>
      <c r="V5853" s="130">
        <v>6.1</v>
      </c>
      <c r="X5853" s="126" t="s">
        <v>4455</v>
      </c>
      <c r="Z5853" s="127"/>
      <c r="AA5853" s="128"/>
      <c r="AB5853" s="128"/>
      <c r="AD5853" s="126" t="s">
        <v>562</v>
      </c>
      <c r="AG5853" s="127"/>
      <c r="AI5853" s="127"/>
    </row>
    <row r="5854" spans="1:35" ht="14.85" customHeight="1">
      <c r="A5854" s="130">
        <v>5009918</v>
      </c>
      <c r="B5854" s="126" t="s">
        <v>11345</v>
      </c>
      <c r="C5854" s="126" t="s">
        <v>11341</v>
      </c>
      <c r="D5854" s="126" t="s">
        <v>11346</v>
      </c>
      <c r="E5854" s="126" t="s">
        <v>288</v>
      </c>
      <c r="F5854" s="126" t="s">
        <v>522</v>
      </c>
      <c r="G5854" s="126" t="s">
        <v>312</v>
      </c>
      <c r="H5854" s="126" t="s">
        <v>524</v>
      </c>
      <c r="I5854" s="126" t="s">
        <v>418</v>
      </c>
      <c r="J5854" s="126" t="s">
        <v>825</v>
      </c>
      <c r="K5854" s="126" t="s">
        <v>504</v>
      </c>
      <c r="L5854" s="126" t="s">
        <v>444</v>
      </c>
      <c r="M5854" s="130">
        <v>0.97</v>
      </c>
      <c r="O5854" s="126" t="s">
        <v>528</v>
      </c>
      <c r="P5854" s="130">
        <v>0</v>
      </c>
      <c r="S5854" s="130">
        <v>0</v>
      </c>
      <c r="V5854" s="130">
        <v>4.91</v>
      </c>
      <c r="X5854" s="126" t="s">
        <v>4455</v>
      </c>
      <c r="Z5854" s="127"/>
      <c r="AA5854" s="128"/>
      <c r="AB5854" s="128"/>
      <c r="AD5854" s="126" t="s">
        <v>562</v>
      </c>
      <c r="AG5854" s="127"/>
      <c r="AI5854" s="127"/>
    </row>
    <row r="5855" spans="1:35" ht="14.85" customHeight="1">
      <c r="A5855" s="130">
        <v>5009917</v>
      </c>
      <c r="B5855" s="126" t="s">
        <v>11347</v>
      </c>
      <c r="C5855" s="126" t="s">
        <v>11348</v>
      </c>
      <c r="D5855" s="126" t="s">
        <v>11349</v>
      </c>
      <c r="E5855" s="126" t="s">
        <v>288</v>
      </c>
      <c r="F5855" s="126" t="s">
        <v>522</v>
      </c>
      <c r="G5855" s="126" t="s">
        <v>786</v>
      </c>
      <c r="H5855" s="126" t="s">
        <v>524</v>
      </c>
      <c r="I5855" s="126" t="s">
        <v>418</v>
      </c>
      <c r="J5855" s="126" t="s">
        <v>825</v>
      </c>
      <c r="K5855" s="126" t="s">
        <v>504</v>
      </c>
      <c r="L5855" s="126" t="s">
        <v>444</v>
      </c>
      <c r="M5855" s="130">
        <v>97.37</v>
      </c>
      <c r="O5855" s="126" t="s">
        <v>528</v>
      </c>
      <c r="P5855" s="130">
        <v>0</v>
      </c>
      <c r="S5855" s="130">
        <v>0</v>
      </c>
      <c r="V5855" s="130">
        <v>97.37</v>
      </c>
      <c r="X5855" s="126" t="s">
        <v>4967</v>
      </c>
      <c r="Z5855" s="127"/>
      <c r="AA5855" s="128"/>
      <c r="AB5855" s="128"/>
      <c r="AD5855" s="126" t="s">
        <v>562</v>
      </c>
      <c r="AG5855" s="127"/>
      <c r="AI5855" s="127"/>
    </row>
    <row r="5856" spans="1:35" ht="14.85" customHeight="1">
      <c r="A5856" s="130">
        <v>5009916</v>
      </c>
      <c r="B5856" s="126" t="s">
        <v>11350</v>
      </c>
      <c r="C5856" s="126" t="s">
        <v>11348</v>
      </c>
      <c r="D5856" s="126" t="s">
        <v>11351</v>
      </c>
      <c r="E5856" s="126" t="s">
        <v>288</v>
      </c>
      <c r="F5856" s="126" t="s">
        <v>522</v>
      </c>
      <c r="G5856" s="126" t="s">
        <v>1975</v>
      </c>
      <c r="H5856" s="126" t="s">
        <v>524</v>
      </c>
      <c r="I5856" s="126" t="s">
        <v>418</v>
      </c>
      <c r="J5856" s="126" t="s">
        <v>825</v>
      </c>
      <c r="K5856" s="126" t="s">
        <v>504</v>
      </c>
      <c r="L5856" s="126" t="s">
        <v>444</v>
      </c>
      <c r="M5856" s="130">
        <v>54.8</v>
      </c>
      <c r="O5856" s="126" t="s">
        <v>528</v>
      </c>
      <c r="P5856" s="130">
        <v>0</v>
      </c>
      <c r="S5856" s="130">
        <v>0</v>
      </c>
      <c r="V5856" s="130">
        <v>96.99</v>
      </c>
      <c r="X5856" s="126" t="s">
        <v>4967</v>
      </c>
      <c r="Z5856" s="127"/>
      <c r="AA5856" s="128"/>
      <c r="AB5856" s="128"/>
      <c r="AD5856" s="126" t="s">
        <v>562</v>
      </c>
      <c r="AG5856" s="127"/>
      <c r="AI5856" s="127"/>
    </row>
    <row r="5857" spans="1:35" ht="14.85" customHeight="1">
      <c r="A5857" s="130">
        <v>5009906</v>
      </c>
      <c r="B5857" s="126" t="s">
        <v>11352</v>
      </c>
      <c r="C5857" s="126" t="s">
        <v>8532</v>
      </c>
      <c r="D5857" s="126" t="s">
        <v>11353</v>
      </c>
      <c r="E5857" s="126" t="s">
        <v>288</v>
      </c>
      <c r="F5857" s="126" t="s">
        <v>522</v>
      </c>
      <c r="G5857" s="126" t="s">
        <v>6406</v>
      </c>
      <c r="H5857" s="126" t="s">
        <v>524</v>
      </c>
      <c r="I5857" s="126" t="s">
        <v>126</v>
      </c>
      <c r="J5857" s="126" t="s">
        <v>825</v>
      </c>
      <c r="K5857" s="126" t="s">
        <v>504</v>
      </c>
      <c r="L5857" s="126" t="s">
        <v>444</v>
      </c>
      <c r="M5857" s="130">
        <v>20.059999999999999</v>
      </c>
      <c r="O5857" s="126" t="s">
        <v>528</v>
      </c>
      <c r="P5857" s="130">
        <v>0</v>
      </c>
      <c r="S5857" s="130">
        <v>0</v>
      </c>
      <c r="V5857" s="130">
        <v>20.059999999999999</v>
      </c>
      <c r="X5857" s="126" t="s">
        <v>6181</v>
      </c>
      <c r="Z5857" s="127"/>
      <c r="AA5857" s="128"/>
      <c r="AB5857" s="128"/>
      <c r="AD5857" s="126" t="s">
        <v>562</v>
      </c>
      <c r="AG5857" s="127"/>
      <c r="AI5857" s="127"/>
    </row>
    <row r="5858" spans="1:35" ht="14.85" customHeight="1">
      <c r="A5858" s="130">
        <v>5009905</v>
      </c>
      <c r="B5858" s="126" t="s">
        <v>11354</v>
      </c>
      <c r="C5858" s="126" t="s">
        <v>8532</v>
      </c>
      <c r="D5858" s="126" t="s">
        <v>11355</v>
      </c>
      <c r="E5858" s="126" t="s">
        <v>288</v>
      </c>
      <c r="F5858" s="126" t="s">
        <v>522</v>
      </c>
      <c r="G5858" s="126" t="s">
        <v>1335</v>
      </c>
      <c r="H5858" s="126" t="s">
        <v>524</v>
      </c>
      <c r="I5858" s="126" t="s">
        <v>126</v>
      </c>
      <c r="J5858" s="126" t="s">
        <v>825</v>
      </c>
      <c r="K5858" s="126" t="s">
        <v>504</v>
      </c>
      <c r="L5858" s="126" t="s">
        <v>444</v>
      </c>
      <c r="M5858" s="130">
        <v>14.4</v>
      </c>
      <c r="O5858" s="126" t="s">
        <v>528</v>
      </c>
      <c r="P5858" s="130">
        <v>0</v>
      </c>
      <c r="S5858" s="130">
        <v>0</v>
      </c>
      <c r="V5858" s="130">
        <v>14.4</v>
      </c>
      <c r="X5858" s="126" t="s">
        <v>6181</v>
      </c>
      <c r="Z5858" s="127"/>
      <c r="AA5858" s="128"/>
      <c r="AB5858" s="128"/>
      <c r="AD5858" s="126" t="s">
        <v>562</v>
      </c>
      <c r="AG5858" s="127"/>
      <c r="AI5858" s="127"/>
    </row>
    <row r="5859" spans="1:35" ht="14.85" customHeight="1">
      <c r="A5859" s="130">
        <v>5009904</v>
      </c>
      <c r="B5859" s="126" t="s">
        <v>11356</v>
      </c>
      <c r="C5859" s="126" t="s">
        <v>8532</v>
      </c>
      <c r="D5859" s="126" t="s">
        <v>11357</v>
      </c>
      <c r="E5859" s="126" t="s">
        <v>288</v>
      </c>
      <c r="F5859" s="126" t="s">
        <v>522</v>
      </c>
      <c r="G5859" s="126" t="s">
        <v>1774</v>
      </c>
      <c r="H5859" s="126" t="s">
        <v>524</v>
      </c>
      <c r="I5859" s="126" t="s">
        <v>126</v>
      </c>
      <c r="J5859" s="126" t="s">
        <v>825</v>
      </c>
      <c r="K5859" s="126" t="s">
        <v>504</v>
      </c>
      <c r="L5859" s="126" t="s">
        <v>444</v>
      </c>
      <c r="M5859" s="130">
        <v>13.07</v>
      </c>
      <c r="O5859" s="126" t="s">
        <v>528</v>
      </c>
      <c r="P5859" s="130">
        <v>0</v>
      </c>
      <c r="S5859" s="130">
        <v>0</v>
      </c>
      <c r="V5859" s="130">
        <v>13.07</v>
      </c>
      <c r="X5859" s="126" t="s">
        <v>6181</v>
      </c>
      <c r="Z5859" s="127"/>
      <c r="AA5859" s="128"/>
      <c r="AB5859" s="128"/>
      <c r="AD5859" s="126" t="s">
        <v>562</v>
      </c>
      <c r="AG5859" s="127"/>
      <c r="AI5859" s="127"/>
    </row>
    <row r="5860" spans="1:35" ht="14.85" customHeight="1">
      <c r="A5860" s="130">
        <v>5009903</v>
      </c>
      <c r="B5860" s="126" t="s">
        <v>11358</v>
      </c>
      <c r="C5860" s="126" t="s">
        <v>8532</v>
      </c>
      <c r="D5860" s="126" t="s">
        <v>11359</v>
      </c>
      <c r="E5860" s="126" t="s">
        <v>288</v>
      </c>
      <c r="F5860" s="126" t="s">
        <v>522</v>
      </c>
      <c r="G5860" s="126" t="s">
        <v>6410</v>
      </c>
      <c r="H5860" s="126" t="s">
        <v>524</v>
      </c>
      <c r="I5860" s="126" t="s">
        <v>126</v>
      </c>
      <c r="J5860" s="126" t="s">
        <v>825</v>
      </c>
      <c r="K5860" s="126" t="s">
        <v>504</v>
      </c>
      <c r="L5860" s="126" t="s">
        <v>444</v>
      </c>
      <c r="M5860" s="130">
        <v>11.14</v>
      </c>
      <c r="O5860" s="126" t="s">
        <v>528</v>
      </c>
      <c r="P5860" s="130">
        <v>0</v>
      </c>
      <c r="S5860" s="130">
        <v>0</v>
      </c>
      <c r="V5860" s="130">
        <v>11.14</v>
      </c>
      <c r="X5860" s="126" t="s">
        <v>6181</v>
      </c>
      <c r="Z5860" s="127"/>
      <c r="AA5860" s="128"/>
      <c r="AB5860" s="128"/>
      <c r="AD5860" s="126" t="s">
        <v>562</v>
      </c>
      <c r="AG5860" s="127"/>
      <c r="AI5860" s="127"/>
    </row>
    <row r="5861" spans="1:35" ht="14.85" customHeight="1">
      <c r="A5861" s="130">
        <v>5007559</v>
      </c>
      <c r="B5861" s="126" t="s">
        <v>11360</v>
      </c>
      <c r="C5861" s="126" t="s">
        <v>11361</v>
      </c>
      <c r="D5861" s="126" t="s">
        <v>11362</v>
      </c>
      <c r="E5861" s="126" t="s">
        <v>288</v>
      </c>
      <c r="F5861" s="126" t="s">
        <v>440</v>
      </c>
      <c r="G5861" s="126" t="s">
        <v>441</v>
      </c>
      <c r="H5861" s="126" t="s">
        <v>126</v>
      </c>
      <c r="I5861" s="126" t="s">
        <v>418</v>
      </c>
      <c r="J5861" s="126" t="s">
        <v>1645</v>
      </c>
      <c r="K5861" s="126" t="s">
        <v>613</v>
      </c>
      <c r="L5861" s="126" t="s">
        <v>1646</v>
      </c>
      <c r="M5861" s="130">
        <v>1024.8</v>
      </c>
      <c r="O5861" s="126" t="s">
        <v>445</v>
      </c>
      <c r="P5861" s="130">
        <v>0</v>
      </c>
      <c r="S5861" s="130">
        <v>0</v>
      </c>
      <c r="V5861" s="130">
        <v>1024.8</v>
      </c>
      <c r="X5861" s="126" t="s">
        <v>454</v>
      </c>
      <c r="Z5861" s="127"/>
      <c r="AA5861" s="128">
        <v>30</v>
      </c>
      <c r="AB5861" s="128">
        <v>1</v>
      </c>
      <c r="AD5861" s="126" t="s">
        <v>562</v>
      </c>
      <c r="AG5861" s="127"/>
      <c r="AI5861" s="127"/>
    </row>
    <row r="5862" spans="1:35" ht="14.85" customHeight="1">
      <c r="A5862" s="130">
        <v>5008030</v>
      </c>
      <c r="B5862" s="126" t="s">
        <v>413</v>
      </c>
      <c r="C5862" s="126" t="s">
        <v>11363</v>
      </c>
      <c r="D5862" s="126" t="s">
        <v>11364</v>
      </c>
      <c r="E5862" s="126" t="s">
        <v>288</v>
      </c>
      <c r="F5862" s="126" t="s">
        <v>491</v>
      </c>
      <c r="G5862" s="126" t="s">
        <v>417</v>
      </c>
      <c r="H5862" s="126" t="s">
        <v>126</v>
      </c>
      <c r="I5862" s="126" t="s">
        <v>126</v>
      </c>
      <c r="J5862" s="126" t="s">
        <v>8944</v>
      </c>
      <c r="K5862" s="126" t="s">
        <v>420</v>
      </c>
      <c r="L5862" s="126" t="s">
        <v>694</v>
      </c>
      <c r="M5862" s="130">
        <v>1947.68</v>
      </c>
      <c r="N5862" s="126" t="s">
        <v>290</v>
      </c>
      <c r="O5862" s="126" t="s">
        <v>6750</v>
      </c>
      <c r="P5862" s="130">
        <v>0</v>
      </c>
      <c r="S5862" s="130">
        <v>0</v>
      </c>
      <c r="V5862" s="130">
        <v>2830</v>
      </c>
      <c r="X5862" s="126" t="s">
        <v>8945</v>
      </c>
      <c r="Z5862" s="127"/>
      <c r="AA5862" s="128">
        <v>1</v>
      </c>
      <c r="AB5862" s="128">
        <v>36</v>
      </c>
      <c r="AD5862" s="126" t="s">
        <v>1801</v>
      </c>
      <c r="AG5862" s="127"/>
      <c r="AI5862" s="127"/>
    </row>
    <row r="5863" spans="1:35" ht="14.85" customHeight="1">
      <c r="A5863" s="130">
        <v>5008028</v>
      </c>
      <c r="B5863" s="126" t="s">
        <v>413</v>
      </c>
      <c r="C5863" s="126" t="s">
        <v>11365</v>
      </c>
      <c r="D5863" s="126" t="s">
        <v>11366</v>
      </c>
      <c r="E5863" s="126" t="s">
        <v>288</v>
      </c>
      <c r="F5863" s="126" t="s">
        <v>491</v>
      </c>
      <c r="G5863" s="126" t="s">
        <v>417</v>
      </c>
      <c r="H5863" s="126" t="s">
        <v>126</v>
      </c>
      <c r="I5863" s="126" t="s">
        <v>126</v>
      </c>
      <c r="J5863" s="126" t="s">
        <v>8944</v>
      </c>
      <c r="K5863" s="126" t="s">
        <v>420</v>
      </c>
      <c r="L5863" s="126" t="s">
        <v>694</v>
      </c>
      <c r="M5863" s="130">
        <v>1947.68</v>
      </c>
      <c r="N5863" s="126" t="s">
        <v>290</v>
      </c>
      <c r="O5863" s="126" t="s">
        <v>6750</v>
      </c>
      <c r="P5863" s="130">
        <v>0</v>
      </c>
      <c r="S5863" s="130">
        <v>0</v>
      </c>
      <c r="V5863" s="130">
        <v>3190</v>
      </c>
      <c r="X5863" s="126" t="s">
        <v>8945</v>
      </c>
      <c r="Z5863" s="127"/>
      <c r="AA5863" s="128">
        <v>1</v>
      </c>
      <c r="AB5863" s="128">
        <v>36</v>
      </c>
      <c r="AD5863" s="126" t="s">
        <v>1801</v>
      </c>
      <c r="AG5863" s="127"/>
      <c r="AI5863" s="127"/>
    </row>
    <row r="5864" spans="1:35" ht="14.85" customHeight="1">
      <c r="A5864" s="130">
        <v>5009124</v>
      </c>
      <c r="B5864" s="126" t="s">
        <v>11367</v>
      </c>
      <c r="C5864" s="126" t="s">
        <v>11368</v>
      </c>
      <c r="D5864" s="126" t="s">
        <v>4022</v>
      </c>
      <c r="E5864" s="126" t="s">
        <v>288</v>
      </c>
      <c r="F5864" s="126" t="s">
        <v>491</v>
      </c>
      <c r="G5864" s="126" t="s">
        <v>417</v>
      </c>
      <c r="H5864" s="126" t="s">
        <v>126</v>
      </c>
      <c r="I5864" s="126" t="s">
        <v>126</v>
      </c>
      <c r="J5864" s="126" t="s">
        <v>930</v>
      </c>
      <c r="K5864" s="126" t="s">
        <v>504</v>
      </c>
      <c r="L5864" s="126" t="s">
        <v>931</v>
      </c>
      <c r="M5864" s="130">
        <v>1327.92</v>
      </c>
      <c r="N5864" s="126" t="s">
        <v>290</v>
      </c>
      <c r="O5864" s="126" t="s">
        <v>1311</v>
      </c>
      <c r="P5864" s="130">
        <v>0</v>
      </c>
      <c r="S5864" s="130">
        <v>0</v>
      </c>
      <c r="V5864" s="130">
        <v>1475.47</v>
      </c>
      <c r="X5864" s="126" t="s">
        <v>1312</v>
      </c>
      <c r="Y5864" s="126" t="s">
        <v>517</v>
      </c>
      <c r="Z5864" s="127" t="s">
        <v>309</v>
      </c>
      <c r="AA5864" s="128">
        <v>1</v>
      </c>
      <c r="AB5864" s="128">
        <v>60</v>
      </c>
      <c r="AD5864" s="126" t="s">
        <v>562</v>
      </c>
      <c r="AG5864" s="127"/>
      <c r="AI5864" s="127"/>
    </row>
    <row r="5865" spans="1:35" ht="14.85" customHeight="1">
      <c r="A5865" s="130">
        <v>5009123</v>
      </c>
      <c r="B5865" s="126" t="s">
        <v>11369</v>
      </c>
      <c r="C5865" s="126" t="s">
        <v>5179</v>
      </c>
      <c r="D5865" s="126" t="s">
        <v>11370</v>
      </c>
      <c r="E5865" s="126" t="s">
        <v>288</v>
      </c>
      <c r="F5865" s="126" t="s">
        <v>440</v>
      </c>
      <c r="G5865" s="126" t="s">
        <v>463</v>
      </c>
      <c r="H5865" s="126" t="s">
        <v>126</v>
      </c>
      <c r="I5865" s="126" t="s">
        <v>418</v>
      </c>
      <c r="J5865" s="126" t="s">
        <v>962</v>
      </c>
      <c r="K5865" s="126" t="s">
        <v>443</v>
      </c>
      <c r="L5865" s="126" t="s">
        <v>963</v>
      </c>
      <c r="M5865" s="130">
        <v>2721.6</v>
      </c>
      <c r="O5865" s="126" t="s">
        <v>445</v>
      </c>
      <c r="P5865" s="130">
        <v>0</v>
      </c>
      <c r="S5865" s="130">
        <v>0</v>
      </c>
      <c r="V5865" s="130">
        <v>2721.6</v>
      </c>
      <c r="X5865" s="126" t="s">
        <v>464</v>
      </c>
      <c r="Z5865" s="127"/>
      <c r="AA5865" s="128">
        <v>30</v>
      </c>
      <c r="AB5865" s="128">
        <v>1</v>
      </c>
      <c r="AD5865" s="126" t="s">
        <v>562</v>
      </c>
      <c r="AG5865" s="127"/>
      <c r="AI5865" s="127"/>
    </row>
    <row r="5866" spans="1:35" ht="14.85" customHeight="1">
      <c r="A5866" s="130">
        <v>5009122</v>
      </c>
      <c r="B5866" s="126" t="s">
        <v>11371</v>
      </c>
      <c r="C5866" s="126" t="s">
        <v>5179</v>
      </c>
      <c r="D5866" s="126" t="s">
        <v>11372</v>
      </c>
      <c r="E5866" s="126" t="s">
        <v>288</v>
      </c>
      <c r="F5866" s="126" t="s">
        <v>440</v>
      </c>
      <c r="G5866" s="126" t="s">
        <v>463</v>
      </c>
      <c r="H5866" s="126" t="s">
        <v>126</v>
      </c>
      <c r="I5866" s="126" t="s">
        <v>418</v>
      </c>
      <c r="J5866" s="126" t="s">
        <v>962</v>
      </c>
      <c r="K5866" s="126" t="s">
        <v>443</v>
      </c>
      <c r="L5866" s="126" t="s">
        <v>963</v>
      </c>
      <c r="M5866" s="130">
        <v>2721.6</v>
      </c>
      <c r="O5866" s="126" t="s">
        <v>445</v>
      </c>
      <c r="P5866" s="130">
        <v>0</v>
      </c>
      <c r="S5866" s="130">
        <v>0</v>
      </c>
      <c r="V5866" s="130">
        <v>2721.6</v>
      </c>
      <c r="X5866" s="126" t="s">
        <v>464</v>
      </c>
      <c r="Z5866" s="127"/>
      <c r="AA5866" s="128">
        <v>30</v>
      </c>
      <c r="AB5866" s="128">
        <v>1</v>
      </c>
      <c r="AD5866" s="126" t="s">
        <v>562</v>
      </c>
      <c r="AG5866" s="127"/>
      <c r="AI5866" s="127"/>
    </row>
    <row r="5867" spans="1:35" ht="14.85" customHeight="1">
      <c r="A5867" s="130">
        <v>5008077</v>
      </c>
      <c r="B5867" s="126" t="s">
        <v>11373</v>
      </c>
      <c r="C5867" s="126" t="s">
        <v>11374</v>
      </c>
      <c r="D5867" s="126" t="s">
        <v>11375</v>
      </c>
      <c r="E5867" s="126" t="s">
        <v>288</v>
      </c>
      <c r="F5867" s="126" t="s">
        <v>416</v>
      </c>
      <c r="G5867" s="126" t="s">
        <v>417</v>
      </c>
      <c r="H5867" s="126" t="s">
        <v>126</v>
      </c>
      <c r="I5867" s="126" t="s">
        <v>126</v>
      </c>
      <c r="J5867" s="126" t="s">
        <v>709</v>
      </c>
      <c r="K5867" s="126" t="s">
        <v>535</v>
      </c>
      <c r="L5867" s="126" t="s">
        <v>2712</v>
      </c>
      <c r="M5867" s="130">
        <v>730.24</v>
      </c>
      <c r="O5867" s="126" t="s">
        <v>427</v>
      </c>
      <c r="P5867" s="130">
        <v>0</v>
      </c>
      <c r="S5867" s="130">
        <v>0</v>
      </c>
      <c r="V5867" s="130">
        <v>1690.06</v>
      </c>
      <c r="X5867" s="126" t="s">
        <v>771</v>
      </c>
      <c r="Z5867" s="127"/>
      <c r="AA5867" s="128">
        <v>1</v>
      </c>
      <c r="AB5867" s="128">
        <v>12</v>
      </c>
      <c r="AD5867" s="126" t="s">
        <v>562</v>
      </c>
      <c r="AG5867" s="127"/>
      <c r="AI5867" s="127"/>
    </row>
    <row r="5868" spans="1:35" ht="14.85" customHeight="1">
      <c r="A5868" s="130">
        <v>5009121</v>
      </c>
      <c r="B5868" s="126" t="s">
        <v>11376</v>
      </c>
      <c r="C5868" s="126" t="s">
        <v>11377</v>
      </c>
      <c r="D5868" s="126" t="s">
        <v>11378</v>
      </c>
      <c r="E5868" s="126" t="s">
        <v>288</v>
      </c>
      <c r="F5868" s="126" t="s">
        <v>416</v>
      </c>
      <c r="G5868" s="126" t="s">
        <v>417</v>
      </c>
      <c r="H5868" s="126" t="s">
        <v>126</v>
      </c>
      <c r="I5868" s="126" t="s">
        <v>126</v>
      </c>
      <c r="J5868" s="126" t="s">
        <v>709</v>
      </c>
      <c r="K5868" s="126" t="s">
        <v>535</v>
      </c>
      <c r="L5868" s="126" t="s">
        <v>2712</v>
      </c>
      <c r="M5868" s="130">
        <v>730.24</v>
      </c>
      <c r="O5868" s="126" t="s">
        <v>427</v>
      </c>
      <c r="P5868" s="130">
        <v>0</v>
      </c>
      <c r="S5868" s="130">
        <v>0</v>
      </c>
      <c r="V5868" s="130">
        <v>1802.71</v>
      </c>
      <c r="X5868" s="126" t="s">
        <v>771</v>
      </c>
      <c r="Z5868" s="127"/>
      <c r="AA5868" s="128">
        <v>1</v>
      </c>
      <c r="AB5868" s="128">
        <v>12</v>
      </c>
      <c r="AD5868" s="126" t="s">
        <v>562</v>
      </c>
      <c r="AG5868" s="127"/>
      <c r="AI5868" s="127"/>
    </row>
    <row r="5869" spans="1:35" ht="14.85" customHeight="1">
      <c r="A5869" s="130">
        <v>5008018</v>
      </c>
      <c r="B5869" s="126" t="s">
        <v>413</v>
      </c>
      <c r="C5869" s="126" t="s">
        <v>11379</v>
      </c>
      <c r="D5869" s="126" t="s">
        <v>11380</v>
      </c>
      <c r="E5869" s="126" t="s">
        <v>288</v>
      </c>
      <c r="F5869" s="126" t="s">
        <v>491</v>
      </c>
      <c r="G5869" s="126" t="s">
        <v>417</v>
      </c>
      <c r="H5869" s="126" t="s">
        <v>126</v>
      </c>
      <c r="I5869" s="126" t="s">
        <v>126</v>
      </c>
      <c r="J5869" s="126" t="s">
        <v>8944</v>
      </c>
      <c r="K5869" s="126" t="s">
        <v>420</v>
      </c>
      <c r="L5869" s="126" t="s">
        <v>694</v>
      </c>
      <c r="M5869" s="130">
        <v>1947.68</v>
      </c>
      <c r="N5869" s="126" t="s">
        <v>290</v>
      </c>
      <c r="O5869" s="126" t="s">
        <v>6750</v>
      </c>
      <c r="P5869" s="130">
        <v>0</v>
      </c>
      <c r="S5869" s="130">
        <v>0</v>
      </c>
      <c r="V5869" s="130">
        <v>2300</v>
      </c>
      <c r="X5869" s="126" t="s">
        <v>11381</v>
      </c>
      <c r="Z5869" s="127"/>
      <c r="AA5869" s="128">
        <v>1</v>
      </c>
      <c r="AB5869" s="128">
        <v>36</v>
      </c>
      <c r="AD5869" s="126" t="s">
        <v>1801</v>
      </c>
      <c r="AG5869" s="127"/>
      <c r="AI5869" s="127"/>
    </row>
    <row r="5870" spans="1:35" ht="14.85" customHeight="1">
      <c r="A5870" s="130">
        <v>5009120</v>
      </c>
      <c r="B5870" s="126" t="s">
        <v>11382</v>
      </c>
      <c r="C5870" s="126" t="s">
        <v>5179</v>
      </c>
      <c r="D5870" s="126" t="s">
        <v>11383</v>
      </c>
      <c r="E5870" s="126" t="s">
        <v>288</v>
      </c>
      <c r="F5870" s="126" t="s">
        <v>440</v>
      </c>
      <c r="G5870" s="126" t="s">
        <v>463</v>
      </c>
      <c r="H5870" s="126" t="s">
        <v>126</v>
      </c>
      <c r="I5870" s="126" t="s">
        <v>418</v>
      </c>
      <c r="J5870" s="126" t="s">
        <v>962</v>
      </c>
      <c r="K5870" s="126" t="s">
        <v>443</v>
      </c>
      <c r="L5870" s="126" t="s">
        <v>963</v>
      </c>
      <c r="M5870" s="130">
        <v>2721.6</v>
      </c>
      <c r="O5870" s="126" t="s">
        <v>445</v>
      </c>
      <c r="P5870" s="130">
        <v>0</v>
      </c>
      <c r="S5870" s="130">
        <v>0</v>
      </c>
      <c r="V5870" s="130">
        <v>2721.6</v>
      </c>
      <c r="X5870" s="126" t="s">
        <v>464</v>
      </c>
      <c r="Z5870" s="127"/>
      <c r="AA5870" s="128">
        <v>30</v>
      </c>
      <c r="AB5870" s="128">
        <v>1</v>
      </c>
      <c r="AD5870" s="126" t="s">
        <v>562</v>
      </c>
      <c r="AG5870" s="127"/>
      <c r="AI5870" s="127"/>
    </row>
    <row r="5871" spans="1:35" ht="14.85" customHeight="1">
      <c r="A5871" s="130">
        <v>5009119</v>
      </c>
      <c r="B5871" s="126" t="s">
        <v>11384</v>
      </c>
      <c r="C5871" s="126" t="s">
        <v>11385</v>
      </c>
      <c r="D5871" s="126" t="s">
        <v>4022</v>
      </c>
      <c r="E5871" s="126" t="s">
        <v>288</v>
      </c>
      <c r="F5871" s="126" t="s">
        <v>491</v>
      </c>
      <c r="G5871" s="126" t="s">
        <v>417</v>
      </c>
      <c r="H5871" s="126" t="s">
        <v>126</v>
      </c>
      <c r="I5871" s="126" t="s">
        <v>126</v>
      </c>
      <c r="J5871" s="126" t="s">
        <v>930</v>
      </c>
      <c r="K5871" s="126" t="s">
        <v>504</v>
      </c>
      <c r="L5871" s="126" t="s">
        <v>931</v>
      </c>
      <c r="M5871" s="130">
        <v>2568.58</v>
      </c>
      <c r="N5871" s="126" t="s">
        <v>290</v>
      </c>
      <c r="O5871" s="126" t="s">
        <v>1311</v>
      </c>
      <c r="P5871" s="130">
        <v>0</v>
      </c>
      <c r="S5871" s="130">
        <v>0</v>
      </c>
      <c r="V5871" s="130">
        <v>2853.98</v>
      </c>
      <c r="X5871" s="126" t="s">
        <v>1312</v>
      </c>
      <c r="Y5871" s="126" t="s">
        <v>517</v>
      </c>
      <c r="Z5871" s="127" t="s">
        <v>309</v>
      </c>
      <c r="AA5871" s="128">
        <v>1</v>
      </c>
      <c r="AB5871" s="128">
        <v>60</v>
      </c>
      <c r="AD5871" s="126" t="s">
        <v>562</v>
      </c>
      <c r="AG5871" s="127"/>
      <c r="AI5871" s="127"/>
    </row>
    <row r="5872" spans="1:35" ht="14.85" customHeight="1">
      <c r="A5872" s="130">
        <v>5009118</v>
      </c>
      <c r="B5872" s="126" t="s">
        <v>11386</v>
      </c>
      <c r="C5872" s="126" t="s">
        <v>5179</v>
      </c>
      <c r="D5872" s="126" t="s">
        <v>11387</v>
      </c>
      <c r="E5872" s="126" t="s">
        <v>288</v>
      </c>
      <c r="F5872" s="126" t="s">
        <v>440</v>
      </c>
      <c r="G5872" s="126" t="s">
        <v>463</v>
      </c>
      <c r="H5872" s="126" t="s">
        <v>126</v>
      </c>
      <c r="I5872" s="126" t="s">
        <v>418</v>
      </c>
      <c r="J5872" s="126" t="s">
        <v>962</v>
      </c>
      <c r="K5872" s="126" t="s">
        <v>443</v>
      </c>
      <c r="L5872" s="126" t="s">
        <v>963</v>
      </c>
      <c r="M5872" s="130">
        <v>2721.6</v>
      </c>
      <c r="O5872" s="126" t="s">
        <v>445</v>
      </c>
      <c r="P5872" s="130">
        <v>0</v>
      </c>
      <c r="S5872" s="130">
        <v>0</v>
      </c>
      <c r="V5872" s="130">
        <v>2721.6</v>
      </c>
      <c r="X5872" s="126" t="s">
        <v>464</v>
      </c>
      <c r="Z5872" s="127"/>
      <c r="AA5872" s="128">
        <v>30</v>
      </c>
      <c r="AB5872" s="128">
        <v>1</v>
      </c>
      <c r="AD5872" s="126" t="s">
        <v>562</v>
      </c>
      <c r="AG5872" s="127"/>
      <c r="AI5872" s="127"/>
    </row>
    <row r="5873" spans="1:35" ht="14.85" customHeight="1">
      <c r="A5873" s="130">
        <v>5009117</v>
      </c>
      <c r="B5873" s="126" t="s">
        <v>11388</v>
      </c>
      <c r="C5873" s="126" t="s">
        <v>11389</v>
      </c>
      <c r="D5873" s="126" t="s">
        <v>11390</v>
      </c>
      <c r="E5873" s="126" t="s">
        <v>288</v>
      </c>
      <c r="F5873" s="126" t="s">
        <v>416</v>
      </c>
      <c r="G5873" s="126" t="s">
        <v>417</v>
      </c>
      <c r="H5873" s="126" t="s">
        <v>126</v>
      </c>
      <c r="I5873" s="126" t="s">
        <v>126</v>
      </c>
      <c r="J5873" s="126" t="s">
        <v>709</v>
      </c>
      <c r="K5873" s="126" t="s">
        <v>535</v>
      </c>
      <c r="L5873" s="126" t="s">
        <v>2712</v>
      </c>
      <c r="M5873" s="130">
        <v>2922.08</v>
      </c>
      <c r="O5873" s="126" t="s">
        <v>422</v>
      </c>
      <c r="P5873" s="130">
        <v>0</v>
      </c>
      <c r="S5873" s="130">
        <v>0</v>
      </c>
      <c r="V5873" s="130">
        <v>12337.51</v>
      </c>
      <c r="X5873" s="126" t="s">
        <v>946</v>
      </c>
      <c r="Z5873" s="127"/>
      <c r="AA5873" s="128">
        <v>1</v>
      </c>
      <c r="AB5873" s="128">
        <v>12</v>
      </c>
      <c r="AD5873" s="126" t="s">
        <v>562</v>
      </c>
      <c r="AG5873" s="127"/>
      <c r="AI5873" s="127"/>
    </row>
    <row r="5874" spans="1:35" ht="14.85" customHeight="1">
      <c r="A5874" s="130">
        <v>5009116</v>
      </c>
      <c r="B5874" s="126" t="s">
        <v>11391</v>
      </c>
      <c r="C5874" s="126" t="s">
        <v>5179</v>
      </c>
      <c r="D5874" s="126" t="s">
        <v>11392</v>
      </c>
      <c r="E5874" s="126" t="s">
        <v>288</v>
      </c>
      <c r="F5874" s="126" t="s">
        <v>440</v>
      </c>
      <c r="G5874" s="126" t="s">
        <v>463</v>
      </c>
      <c r="H5874" s="126" t="s">
        <v>126</v>
      </c>
      <c r="I5874" s="126" t="s">
        <v>418</v>
      </c>
      <c r="J5874" s="126" t="s">
        <v>962</v>
      </c>
      <c r="K5874" s="126" t="s">
        <v>443</v>
      </c>
      <c r="L5874" s="126" t="s">
        <v>963</v>
      </c>
      <c r="M5874" s="130">
        <v>2721.6</v>
      </c>
      <c r="O5874" s="126" t="s">
        <v>445</v>
      </c>
      <c r="P5874" s="130">
        <v>0</v>
      </c>
      <c r="S5874" s="130">
        <v>0</v>
      </c>
      <c r="V5874" s="130">
        <v>2721.6</v>
      </c>
      <c r="X5874" s="126" t="s">
        <v>464</v>
      </c>
      <c r="Z5874" s="127"/>
      <c r="AA5874" s="128">
        <v>30</v>
      </c>
      <c r="AB5874" s="128">
        <v>1</v>
      </c>
      <c r="AD5874" s="126" t="s">
        <v>562</v>
      </c>
      <c r="AG5874" s="127"/>
      <c r="AI5874" s="127"/>
    </row>
    <row r="5875" spans="1:35" ht="14.85" customHeight="1">
      <c r="A5875" s="130">
        <v>5009115</v>
      </c>
      <c r="B5875" s="126" t="s">
        <v>11393</v>
      </c>
      <c r="C5875" s="126" t="s">
        <v>5179</v>
      </c>
      <c r="D5875" s="126" t="s">
        <v>11394</v>
      </c>
      <c r="E5875" s="126" t="s">
        <v>288</v>
      </c>
      <c r="F5875" s="126" t="s">
        <v>440</v>
      </c>
      <c r="G5875" s="126" t="s">
        <v>463</v>
      </c>
      <c r="H5875" s="126" t="s">
        <v>126</v>
      </c>
      <c r="I5875" s="126" t="s">
        <v>418</v>
      </c>
      <c r="J5875" s="126" t="s">
        <v>962</v>
      </c>
      <c r="K5875" s="126" t="s">
        <v>443</v>
      </c>
      <c r="L5875" s="126" t="s">
        <v>963</v>
      </c>
      <c r="M5875" s="130">
        <v>2721.6</v>
      </c>
      <c r="O5875" s="126" t="s">
        <v>445</v>
      </c>
      <c r="P5875" s="130">
        <v>0</v>
      </c>
      <c r="S5875" s="130">
        <v>0</v>
      </c>
      <c r="V5875" s="130">
        <v>2721.6</v>
      </c>
      <c r="X5875" s="126" t="s">
        <v>464</v>
      </c>
      <c r="Z5875" s="127"/>
      <c r="AA5875" s="128">
        <v>30</v>
      </c>
      <c r="AB5875" s="128">
        <v>1</v>
      </c>
      <c r="AD5875" s="126" t="s">
        <v>562</v>
      </c>
      <c r="AG5875" s="127"/>
      <c r="AI5875" s="127"/>
    </row>
    <row r="5876" spans="1:35" ht="14.85" customHeight="1">
      <c r="A5876" s="130">
        <v>5009114</v>
      </c>
      <c r="B5876" s="126" t="s">
        <v>11395</v>
      </c>
      <c r="C5876" s="126" t="s">
        <v>5179</v>
      </c>
      <c r="D5876" s="126" t="s">
        <v>11396</v>
      </c>
      <c r="E5876" s="126" t="s">
        <v>288</v>
      </c>
      <c r="F5876" s="126" t="s">
        <v>440</v>
      </c>
      <c r="G5876" s="126" t="s">
        <v>463</v>
      </c>
      <c r="H5876" s="126" t="s">
        <v>126</v>
      </c>
      <c r="I5876" s="126" t="s">
        <v>418</v>
      </c>
      <c r="J5876" s="126" t="s">
        <v>962</v>
      </c>
      <c r="K5876" s="126" t="s">
        <v>443</v>
      </c>
      <c r="L5876" s="126" t="s">
        <v>963</v>
      </c>
      <c r="M5876" s="130">
        <v>2721.6</v>
      </c>
      <c r="O5876" s="126" t="s">
        <v>445</v>
      </c>
      <c r="P5876" s="130">
        <v>0</v>
      </c>
      <c r="S5876" s="130">
        <v>0</v>
      </c>
      <c r="V5876" s="130">
        <v>2721.6</v>
      </c>
      <c r="X5876" s="126" t="s">
        <v>464</v>
      </c>
      <c r="Z5876" s="127"/>
      <c r="AA5876" s="128">
        <v>30</v>
      </c>
      <c r="AB5876" s="128">
        <v>1</v>
      </c>
      <c r="AD5876" s="126" t="s">
        <v>562</v>
      </c>
      <c r="AG5876" s="127"/>
      <c r="AI5876" s="127"/>
    </row>
    <row r="5877" spans="1:35" ht="14.85" customHeight="1">
      <c r="A5877" s="130">
        <v>5009113</v>
      </c>
      <c r="B5877" s="126" t="s">
        <v>11397</v>
      </c>
      <c r="C5877" s="126" t="s">
        <v>11398</v>
      </c>
      <c r="D5877" s="126" t="s">
        <v>11399</v>
      </c>
      <c r="E5877" s="126" t="s">
        <v>288</v>
      </c>
      <c r="F5877" s="126" t="s">
        <v>532</v>
      </c>
      <c r="G5877" s="126" t="s">
        <v>417</v>
      </c>
      <c r="H5877" s="126" t="s">
        <v>126</v>
      </c>
      <c r="I5877" s="126" t="s">
        <v>126</v>
      </c>
      <c r="J5877" s="126" t="s">
        <v>11400</v>
      </c>
      <c r="K5877" s="126" t="s">
        <v>504</v>
      </c>
      <c r="L5877" s="126" t="s">
        <v>5058</v>
      </c>
      <c r="M5877" s="130">
        <v>974.4</v>
      </c>
      <c r="O5877" s="126" t="s">
        <v>537</v>
      </c>
      <c r="P5877" s="130">
        <v>0</v>
      </c>
      <c r="S5877" s="130">
        <v>0</v>
      </c>
      <c r="V5877" s="130">
        <v>1388.4</v>
      </c>
      <c r="X5877" s="126" t="s">
        <v>739</v>
      </c>
      <c r="Z5877" s="127"/>
      <c r="AA5877" s="128">
        <v>2</v>
      </c>
      <c r="AB5877" s="128">
        <v>36</v>
      </c>
      <c r="AD5877" s="126" t="s">
        <v>562</v>
      </c>
      <c r="AG5877" s="127"/>
      <c r="AI5877" s="127"/>
    </row>
    <row r="5878" spans="1:35" ht="14.85" customHeight="1">
      <c r="A5878" s="130">
        <v>5009112</v>
      </c>
      <c r="B5878" s="126" t="s">
        <v>11401</v>
      </c>
      <c r="C5878" s="126" t="s">
        <v>5184</v>
      </c>
      <c r="D5878" s="126" t="s">
        <v>11402</v>
      </c>
      <c r="E5878" s="126" t="s">
        <v>288</v>
      </c>
      <c r="F5878" s="126" t="s">
        <v>440</v>
      </c>
      <c r="G5878" s="126" t="s">
        <v>458</v>
      </c>
      <c r="H5878" s="126" t="s">
        <v>126</v>
      </c>
      <c r="I5878" s="126" t="s">
        <v>418</v>
      </c>
      <c r="J5878" s="126" t="s">
        <v>962</v>
      </c>
      <c r="K5878" s="126" t="s">
        <v>443</v>
      </c>
      <c r="L5878" s="126" t="s">
        <v>963</v>
      </c>
      <c r="M5878" s="130">
        <v>2349.46</v>
      </c>
      <c r="O5878" s="126" t="s">
        <v>445</v>
      </c>
      <c r="P5878" s="130">
        <v>0</v>
      </c>
      <c r="S5878" s="130">
        <v>0</v>
      </c>
      <c r="V5878" s="130">
        <v>2349.46</v>
      </c>
      <c r="X5878" s="126" t="s">
        <v>600</v>
      </c>
      <c r="Z5878" s="127"/>
      <c r="AA5878" s="128">
        <v>60</v>
      </c>
      <c r="AB5878" s="128">
        <v>1</v>
      </c>
      <c r="AD5878" s="126" t="s">
        <v>562</v>
      </c>
      <c r="AG5878" s="127"/>
      <c r="AI5878" s="127"/>
    </row>
    <row r="5879" spans="1:35" ht="14.85" customHeight="1">
      <c r="A5879" s="130">
        <v>5008037</v>
      </c>
      <c r="B5879" s="126" t="s">
        <v>413</v>
      </c>
      <c r="C5879" s="126" t="s">
        <v>11403</v>
      </c>
      <c r="D5879" s="126" t="s">
        <v>11404</v>
      </c>
      <c r="E5879" s="126" t="s">
        <v>288</v>
      </c>
      <c r="F5879" s="126" t="s">
        <v>491</v>
      </c>
      <c r="G5879" s="126" t="s">
        <v>417</v>
      </c>
      <c r="H5879" s="126" t="s">
        <v>126</v>
      </c>
      <c r="I5879" s="126" t="s">
        <v>126</v>
      </c>
      <c r="J5879" s="126" t="s">
        <v>8944</v>
      </c>
      <c r="K5879" s="126" t="s">
        <v>420</v>
      </c>
      <c r="L5879" s="126" t="s">
        <v>694</v>
      </c>
      <c r="M5879" s="130">
        <v>1947.68</v>
      </c>
      <c r="N5879" s="126" t="s">
        <v>290</v>
      </c>
      <c r="O5879" s="126" t="s">
        <v>6750</v>
      </c>
      <c r="P5879" s="130">
        <v>0</v>
      </c>
      <c r="S5879" s="130">
        <v>0</v>
      </c>
      <c r="V5879" s="130">
        <v>2590</v>
      </c>
      <c r="X5879" s="126" t="s">
        <v>8945</v>
      </c>
      <c r="Z5879" s="127"/>
      <c r="AA5879" s="128">
        <v>1</v>
      </c>
      <c r="AB5879" s="128">
        <v>36</v>
      </c>
      <c r="AD5879" s="126" t="s">
        <v>1801</v>
      </c>
      <c r="AG5879" s="127"/>
      <c r="AI5879" s="127"/>
    </row>
    <row r="5880" spans="1:35" ht="14.85" customHeight="1">
      <c r="A5880" s="130">
        <v>5008036</v>
      </c>
      <c r="B5880" s="126" t="s">
        <v>413</v>
      </c>
      <c r="C5880" s="126" t="s">
        <v>11405</v>
      </c>
      <c r="D5880" s="126" t="s">
        <v>11406</v>
      </c>
      <c r="E5880" s="126" t="s">
        <v>288</v>
      </c>
      <c r="F5880" s="126" t="s">
        <v>491</v>
      </c>
      <c r="G5880" s="126" t="s">
        <v>417</v>
      </c>
      <c r="H5880" s="126" t="s">
        <v>126</v>
      </c>
      <c r="I5880" s="126" t="s">
        <v>126</v>
      </c>
      <c r="J5880" s="126" t="s">
        <v>8944</v>
      </c>
      <c r="K5880" s="126" t="s">
        <v>420</v>
      </c>
      <c r="L5880" s="126" t="s">
        <v>694</v>
      </c>
      <c r="M5880" s="130">
        <v>1947.68</v>
      </c>
      <c r="N5880" s="126" t="s">
        <v>290</v>
      </c>
      <c r="O5880" s="126" t="s">
        <v>6750</v>
      </c>
      <c r="P5880" s="130">
        <v>0</v>
      </c>
      <c r="S5880" s="130">
        <v>0</v>
      </c>
      <c r="V5880" s="130">
        <v>3910</v>
      </c>
      <c r="X5880" s="126" t="s">
        <v>8945</v>
      </c>
      <c r="Z5880" s="127"/>
      <c r="AA5880" s="128">
        <v>1</v>
      </c>
      <c r="AB5880" s="128">
        <v>36</v>
      </c>
      <c r="AD5880" s="126" t="s">
        <v>1801</v>
      </c>
      <c r="AG5880" s="127"/>
      <c r="AI5880" s="127"/>
    </row>
    <row r="5881" spans="1:35" ht="14.85" customHeight="1">
      <c r="A5881" s="130">
        <v>5008035</v>
      </c>
      <c r="B5881" s="126" t="s">
        <v>413</v>
      </c>
      <c r="C5881" s="126" t="s">
        <v>11407</v>
      </c>
      <c r="D5881" s="126" t="s">
        <v>11408</v>
      </c>
      <c r="E5881" s="126" t="s">
        <v>288</v>
      </c>
      <c r="F5881" s="126" t="s">
        <v>491</v>
      </c>
      <c r="G5881" s="126" t="s">
        <v>417</v>
      </c>
      <c r="H5881" s="126" t="s">
        <v>126</v>
      </c>
      <c r="I5881" s="126" t="s">
        <v>126</v>
      </c>
      <c r="J5881" s="126" t="s">
        <v>8944</v>
      </c>
      <c r="K5881" s="126" t="s">
        <v>420</v>
      </c>
      <c r="L5881" s="126" t="s">
        <v>694</v>
      </c>
      <c r="M5881" s="130">
        <v>1947.68</v>
      </c>
      <c r="N5881" s="126" t="s">
        <v>290</v>
      </c>
      <c r="O5881" s="126" t="s">
        <v>6750</v>
      </c>
      <c r="P5881" s="130">
        <v>0</v>
      </c>
      <c r="S5881" s="130">
        <v>0</v>
      </c>
      <c r="V5881" s="130">
        <v>2120</v>
      </c>
      <c r="X5881" s="126" t="s">
        <v>8945</v>
      </c>
      <c r="Z5881" s="127"/>
      <c r="AA5881" s="128">
        <v>1</v>
      </c>
      <c r="AB5881" s="128">
        <v>36</v>
      </c>
      <c r="AD5881" s="126" t="s">
        <v>1801</v>
      </c>
      <c r="AG5881" s="127"/>
      <c r="AI5881" s="127"/>
    </row>
    <row r="5882" spans="1:35" ht="14.85" customHeight="1">
      <c r="A5882" s="130">
        <v>5007898</v>
      </c>
      <c r="B5882" s="126" t="s">
        <v>11409</v>
      </c>
      <c r="C5882" s="126" t="s">
        <v>11410</v>
      </c>
      <c r="D5882" s="126" t="s">
        <v>10541</v>
      </c>
      <c r="E5882" s="126" t="s">
        <v>288</v>
      </c>
      <c r="F5882" s="126" t="s">
        <v>416</v>
      </c>
      <c r="G5882" s="126" t="s">
        <v>417</v>
      </c>
      <c r="H5882" s="126" t="s">
        <v>126</v>
      </c>
      <c r="I5882" s="126" t="s">
        <v>126</v>
      </c>
      <c r="J5882" s="126" t="s">
        <v>7039</v>
      </c>
      <c r="K5882" s="126" t="s">
        <v>7040</v>
      </c>
      <c r="L5882" s="126" t="s">
        <v>770</v>
      </c>
      <c r="M5882" s="130">
        <v>77.12</v>
      </c>
      <c r="O5882" s="126" t="s">
        <v>587</v>
      </c>
      <c r="P5882" s="130">
        <v>0</v>
      </c>
      <c r="S5882" s="130">
        <v>0</v>
      </c>
      <c r="V5882" s="130">
        <v>77.12</v>
      </c>
      <c r="X5882" s="126" t="s">
        <v>588</v>
      </c>
      <c r="Z5882" s="127"/>
      <c r="AA5882" s="128">
        <v>1</v>
      </c>
      <c r="AB5882" s="128">
        <v>12</v>
      </c>
      <c r="AD5882" s="126" t="s">
        <v>562</v>
      </c>
      <c r="AG5882" s="127"/>
      <c r="AI5882" s="127"/>
    </row>
    <row r="5883" spans="1:35" ht="14.85" customHeight="1">
      <c r="A5883" s="130">
        <v>5007897</v>
      </c>
      <c r="B5883" s="126" t="s">
        <v>11411</v>
      </c>
      <c r="C5883" s="126" t="s">
        <v>10592</v>
      </c>
      <c r="D5883" s="126" t="s">
        <v>11412</v>
      </c>
      <c r="E5883" s="126" t="s">
        <v>288</v>
      </c>
      <c r="F5883" s="126" t="s">
        <v>522</v>
      </c>
      <c r="G5883" s="126" t="s">
        <v>523</v>
      </c>
      <c r="H5883" s="126" t="s">
        <v>524</v>
      </c>
      <c r="I5883" s="126" t="s">
        <v>418</v>
      </c>
      <c r="J5883" s="126" t="s">
        <v>813</v>
      </c>
      <c r="K5883" s="126" t="s">
        <v>504</v>
      </c>
      <c r="L5883" s="126" t="s">
        <v>559</v>
      </c>
      <c r="M5883" s="130">
        <v>1075.2</v>
      </c>
      <c r="N5883" s="126" t="s">
        <v>290</v>
      </c>
      <c r="O5883" s="126" t="s">
        <v>528</v>
      </c>
      <c r="P5883" s="130">
        <v>0</v>
      </c>
      <c r="S5883" s="130">
        <v>0</v>
      </c>
      <c r="V5883" s="130">
        <v>1075.2</v>
      </c>
      <c r="X5883" s="126" t="s">
        <v>4904</v>
      </c>
      <c r="Z5883" s="127"/>
      <c r="AA5883" s="128"/>
      <c r="AB5883" s="128"/>
      <c r="AD5883" s="126" t="s">
        <v>562</v>
      </c>
      <c r="AG5883" s="127"/>
      <c r="AI5883" s="127"/>
    </row>
    <row r="5884" spans="1:35" ht="14.85" customHeight="1">
      <c r="A5884" s="130">
        <v>5007895</v>
      </c>
      <c r="B5884" s="126" t="s">
        <v>11413</v>
      </c>
      <c r="C5884" s="126" t="s">
        <v>11414</v>
      </c>
      <c r="D5884" s="126" t="s">
        <v>11415</v>
      </c>
      <c r="E5884" s="126" t="s">
        <v>288</v>
      </c>
      <c r="F5884" s="126" t="s">
        <v>753</v>
      </c>
      <c r="G5884" s="126" t="s">
        <v>11416</v>
      </c>
      <c r="H5884" s="126" t="s">
        <v>524</v>
      </c>
      <c r="I5884" s="126" t="s">
        <v>418</v>
      </c>
      <c r="J5884" s="126" t="s">
        <v>813</v>
      </c>
      <c r="K5884" s="126" t="s">
        <v>504</v>
      </c>
      <c r="L5884" s="126" t="s">
        <v>559</v>
      </c>
      <c r="M5884" s="130">
        <v>1903.9</v>
      </c>
      <c r="N5884" s="126" t="s">
        <v>290</v>
      </c>
      <c r="O5884" s="126" t="s">
        <v>2012</v>
      </c>
      <c r="P5884" s="130">
        <v>0</v>
      </c>
      <c r="S5884" s="130">
        <v>0</v>
      </c>
      <c r="V5884" s="130">
        <v>1903.9</v>
      </c>
      <c r="X5884" s="126" t="s">
        <v>11417</v>
      </c>
      <c r="Z5884" s="127"/>
      <c r="AA5884" s="128">
        <v>2</v>
      </c>
      <c r="AB5884" s="128">
        <v>6</v>
      </c>
      <c r="AD5884" s="126" t="s">
        <v>562</v>
      </c>
      <c r="AG5884" s="127"/>
      <c r="AI5884" s="127"/>
    </row>
    <row r="5885" spans="1:35" ht="14.85" customHeight="1">
      <c r="A5885" s="130">
        <v>5007893</v>
      </c>
      <c r="B5885" s="126" t="s">
        <v>11418</v>
      </c>
      <c r="C5885" s="126" t="s">
        <v>11419</v>
      </c>
      <c r="D5885" s="126" t="s">
        <v>10541</v>
      </c>
      <c r="E5885" s="126" t="s">
        <v>288</v>
      </c>
      <c r="F5885" s="126" t="s">
        <v>416</v>
      </c>
      <c r="G5885" s="126" t="s">
        <v>417</v>
      </c>
      <c r="H5885" s="126" t="s">
        <v>126</v>
      </c>
      <c r="I5885" s="126" t="s">
        <v>126</v>
      </c>
      <c r="J5885" s="126" t="s">
        <v>7039</v>
      </c>
      <c r="K5885" s="126" t="s">
        <v>7040</v>
      </c>
      <c r="L5885" s="126" t="s">
        <v>770</v>
      </c>
      <c r="M5885" s="130">
        <v>77.12</v>
      </c>
      <c r="O5885" s="126" t="s">
        <v>587</v>
      </c>
      <c r="P5885" s="130">
        <v>0</v>
      </c>
      <c r="S5885" s="130">
        <v>0</v>
      </c>
      <c r="V5885" s="130">
        <v>77.12</v>
      </c>
      <c r="X5885" s="126" t="s">
        <v>588</v>
      </c>
      <c r="Z5885" s="127"/>
      <c r="AA5885" s="128">
        <v>1</v>
      </c>
      <c r="AB5885" s="128">
        <v>12</v>
      </c>
      <c r="AD5885" s="126" t="s">
        <v>562</v>
      </c>
      <c r="AG5885" s="127"/>
      <c r="AI5885" s="127"/>
    </row>
    <row r="5886" spans="1:35" ht="14.85" customHeight="1">
      <c r="A5886" s="130">
        <v>5007892</v>
      </c>
      <c r="B5886" s="126" t="s">
        <v>11420</v>
      </c>
      <c r="C5886" s="126" t="s">
        <v>11421</v>
      </c>
      <c r="D5886" s="126" t="s">
        <v>11422</v>
      </c>
      <c r="E5886" s="126" t="s">
        <v>288</v>
      </c>
      <c r="F5886" s="126" t="s">
        <v>753</v>
      </c>
      <c r="G5886" s="126" t="s">
        <v>11423</v>
      </c>
      <c r="H5886" s="126" t="s">
        <v>524</v>
      </c>
      <c r="I5886" s="126" t="s">
        <v>418</v>
      </c>
      <c r="J5886" s="126" t="s">
        <v>813</v>
      </c>
      <c r="K5886" s="126" t="s">
        <v>504</v>
      </c>
      <c r="L5886" s="126" t="s">
        <v>559</v>
      </c>
      <c r="M5886" s="130">
        <v>1460.74</v>
      </c>
      <c r="N5886" s="126" t="s">
        <v>290</v>
      </c>
      <c r="O5886" s="126" t="s">
        <v>2012</v>
      </c>
      <c r="P5886" s="130">
        <v>0</v>
      </c>
      <c r="S5886" s="130">
        <v>0</v>
      </c>
      <c r="V5886" s="130">
        <v>1460.74</v>
      </c>
      <c r="X5886" s="126" t="s">
        <v>11417</v>
      </c>
      <c r="Z5886" s="127"/>
      <c r="AA5886" s="128">
        <v>2</v>
      </c>
      <c r="AB5886" s="128">
        <v>6</v>
      </c>
      <c r="AD5886" s="126" t="s">
        <v>562</v>
      </c>
      <c r="AG5886" s="127"/>
      <c r="AI5886" s="127"/>
    </row>
    <row r="5887" spans="1:35" ht="14.85" customHeight="1">
      <c r="A5887" s="130">
        <v>5007891</v>
      </c>
      <c r="B5887" s="126" t="s">
        <v>11424</v>
      </c>
      <c r="C5887" s="126" t="s">
        <v>11425</v>
      </c>
      <c r="D5887" s="126" t="s">
        <v>11426</v>
      </c>
      <c r="E5887" s="126" t="s">
        <v>288</v>
      </c>
      <c r="F5887" s="126" t="s">
        <v>753</v>
      </c>
      <c r="G5887" s="126" t="s">
        <v>6180</v>
      </c>
      <c r="H5887" s="126" t="s">
        <v>524</v>
      </c>
      <c r="I5887" s="126" t="s">
        <v>418</v>
      </c>
      <c r="J5887" s="126" t="s">
        <v>813</v>
      </c>
      <c r="K5887" s="126" t="s">
        <v>504</v>
      </c>
      <c r="L5887" s="126" t="s">
        <v>559</v>
      </c>
      <c r="M5887" s="130">
        <v>1620.51</v>
      </c>
      <c r="N5887" s="126" t="s">
        <v>290</v>
      </c>
      <c r="O5887" s="126" t="s">
        <v>2012</v>
      </c>
      <c r="P5887" s="130">
        <v>0</v>
      </c>
      <c r="S5887" s="130">
        <v>0</v>
      </c>
      <c r="V5887" s="130">
        <v>1620.51</v>
      </c>
      <c r="X5887" s="126" t="s">
        <v>11417</v>
      </c>
      <c r="Z5887" s="127"/>
      <c r="AA5887" s="128">
        <v>2</v>
      </c>
      <c r="AB5887" s="128">
        <v>6</v>
      </c>
      <c r="AD5887" s="126" t="s">
        <v>562</v>
      </c>
      <c r="AG5887" s="127"/>
      <c r="AI5887" s="127"/>
    </row>
    <row r="5888" spans="1:35" ht="14.85" customHeight="1">
      <c r="A5888" s="130">
        <v>5007889</v>
      </c>
      <c r="B5888" s="126" t="s">
        <v>11427</v>
      </c>
      <c r="C5888" s="126" t="s">
        <v>11428</v>
      </c>
      <c r="D5888" s="126" t="s">
        <v>10541</v>
      </c>
      <c r="E5888" s="126" t="s">
        <v>288</v>
      </c>
      <c r="F5888" s="126" t="s">
        <v>416</v>
      </c>
      <c r="G5888" s="126" t="s">
        <v>417</v>
      </c>
      <c r="H5888" s="126" t="s">
        <v>126</v>
      </c>
      <c r="I5888" s="126" t="s">
        <v>126</v>
      </c>
      <c r="J5888" s="126" t="s">
        <v>7039</v>
      </c>
      <c r="K5888" s="126" t="s">
        <v>7040</v>
      </c>
      <c r="L5888" s="126" t="s">
        <v>770</v>
      </c>
      <c r="M5888" s="130">
        <v>71.45</v>
      </c>
      <c r="O5888" s="126" t="s">
        <v>587</v>
      </c>
      <c r="P5888" s="130">
        <v>0</v>
      </c>
      <c r="S5888" s="130">
        <v>0</v>
      </c>
      <c r="V5888" s="130">
        <v>71.45</v>
      </c>
      <c r="X5888" s="126" t="s">
        <v>588</v>
      </c>
      <c r="Z5888" s="127"/>
      <c r="AA5888" s="128">
        <v>1</v>
      </c>
      <c r="AB5888" s="128">
        <v>12</v>
      </c>
      <c r="AD5888" s="126" t="s">
        <v>562</v>
      </c>
      <c r="AG5888" s="127"/>
      <c r="AI5888" s="127"/>
    </row>
    <row r="5889" spans="1:35" ht="14.85" customHeight="1">
      <c r="A5889" s="130">
        <v>5007886</v>
      </c>
      <c r="B5889" s="126" t="s">
        <v>413</v>
      </c>
      <c r="C5889" s="126" t="s">
        <v>11429</v>
      </c>
      <c r="D5889" s="126" t="s">
        <v>11430</v>
      </c>
      <c r="E5889" s="126" t="s">
        <v>288</v>
      </c>
      <c r="F5889" s="126" t="s">
        <v>522</v>
      </c>
      <c r="G5889" s="126" t="s">
        <v>7465</v>
      </c>
      <c r="H5889" s="126" t="s">
        <v>524</v>
      </c>
      <c r="I5889" s="126" t="s">
        <v>418</v>
      </c>
      <c r="J5889" s="126" t="s">
        <v>813</v>
      </c>
      <c r="K5889" s="126" t="s">
        <v>504</v>
      </c>
      <c r="L5889" s="126" t="s">
        <v>559</v>
      </c>
      <c r="M5889" s="130">
        <v>794.3</v>
      </c>
      <c r="N5889" s="126" t="s">
        <v>290</v>
      </c>
      <c r="O5889" s="126" t="s">
        <v>621</v>
      </c>
      <c r="P5889" s="130">
        <v>0</v>
      </c>
      <c r="S5889" s="130">
        <v>0</v>
      </c>
      <c r="V5889" s="130">
        <v>794.3</v>
      </c>
      <c r="X5889" s="126" t="s">
        <v>2813</v>
      </c>
      <c r="Z5889" s="127"/>
      <c r="AA5889" s="128"/>
      <c r="AB5889" s="128"/>
      <c r="AD5889" s="126" t="s">
        <v>1801</v>
      </c>
      <c r="AG5889" s="127"/>
      <c r="AI5889" s="127"/>
    </row>
    <row r="5890" spans="1:35" ht="14.85" customHeight="1">
      <c r="A5890" s="130">
        <v>5007885</v>
      </c>
      <c r="B5890" s="126" t="s">
        <v>413</v>
      </c>
      <c r="C5890" s="126" t="s">
        <v>11429</v>
      </c>
      <c r="D5890" s="126" t="s">
        <v>11431</v>
      </c>
      <c r="E5890" s="126" t="s">
        <v>288</v>
      </c>
      <c r="F5890" s="126" t="s">
        <v>522</v>
      </c>
      <c r="G5890" s="126" t="s">
        <v>1342</v>
      </c>
      <c r="H5890" s="126" t="s">
        <v>524</v>
      </c>
      <c r="I5890" s="126" t="s">
        <v>418</v>
      </c>
      <c r="J5890" s="126" t="s">
        <v>813</v>
      </c>
      <c r="K5890" s="126" t="s">
        <v>504</v>
      </c>
      <c r="L5890" s="126" t="s">
        <v>559</v>
      </c>
      <c r="M5890" s="130">
        <v>490.09</v>
      </c>
      <c r="N5890" s="126" t="s">
        <v>290</v>
      </c>
      <c r="O5890" s="126" t="s">
        <v>621</v>
      </c>
      <c r="P5890" s="130">
        <v>0</v>
      </c>
      <c r="S5890" s="130">
        <v>0</v>
      </c>
      <c r="V5890" s="130">
        <v>490.09</v>
      </c>
      <c r="X5890" s="126" t="s">
        <v>2813</v>
      </c>
      <c r="Z5890" s="127"/>
      <c r="AA5890" s="128"/>
      <c r="AB5890" s="128"/>
      <c r="AD5890" s="126" t="s">
        <v>1801</v>
      </c>
      <c r="AG5890" s="127"/>
      <c r="AI5890" s="127"/>
    </row>
    <row r="5891" spans="1:35" ht="14.85" customHeight="1">
      <c r="A5891" s="130">
        <v>5007884</v>
      </c>
      <c r="B5891" s="126" t="s">
        <v>11432</v>
      </c>
      <c r="C5891" s="126" t="s">
        <v>11433</v>
      </c>
      <c r="D5891" s="126" t="s">
        <v>7405</v>
      </c>
      <c r="E5891" s="126" t="s">
        <v>288</v>
      </c>
      <c r="F5891" s="126" t="s">
        <v>416</v>
      </c>
      <c r="G5891" s="126" t="s">
        <v>417</v>
      </c>
      <c r="H5891" s="126" t="s">
        <v>126</v>
      </c>
      <c r="I5891" s="126" t="s">
        <v>126</v>
      </c>
      <c r="J5891" s="126" t="s">
        <v>7039</v>
      </c>
      <c r="K5891" s="126" t="s">
        <v>7040</v>
      </c>
      <c r="L5891" s="126" t="s">
        <v>770</v>
      </c>
      <c r="M5891" s="130">
        <v>487.2</v>
      </c>
      <c r="O5891" s="126" t="s">
        <v>3102</v>
      </c>
      <c r="P5891" s="130">
        <v>0</v>
      </c>
      <c r="S5891" s="130">
        <v>0</v>
      </c>
      <c r="V5891" s="130">
        <v>487.2</v>
      </c>
      <c r="X5891" s="126" t="s">
        <v>3103</v>
      </c>
      <c r="Z5891" s="127"/>
      <c r="AA5891" s="128">
        <v>1</v>
      </c>
      <c r="AB5891" s="128">
        <v>12</v>
      </c>
      <c r="AD5891" s="126" t="s">
        <v>562</v>
      </c>
      <c r="AG5891" s="127"/>
      <c r="AI5891" s="127"/>
    </row>
    <row r="5892" spans="1:35" ht="14.85" customHeight="1">
      <c r="A5892" s="130">
        <v>5007883</v>
      </c>
      <c r="B5892" s="126" t="s">
        <v>11434</v>
      </c>
      <c r="C5892" s="126" t="s">
        <v>11429</v>
      </c>
      <c r="D5892" s="126" t="s">
        <v>11435</v>
      </c>
      <c r="E5892" s="126" t="s">
        <v>288</v>
      </c>
      <c r="F5892" s="126" t="s">
        <v>522</v>
      </c>
      <c r="G5892" s="126" t="s">
        <v>1342</v>
      </c>
      <c r="H5892" s="126" t="s">
        <v>524</v>
      </c>
      <c r="I5892" s="126" t="s">
        <v>418</v>
      </c>
      <c r="J5892" s="126" t="s">
        <v>813</v>
      </c>
      <c r="K5892" s="126" t="s">
        <v>504</v>
      </c>
      <c r="L5892" s="126" t="s">
        <v>559</v>
      </c>
      <c r="M5892" s="130">
        <v>653.47</v>
      </c>
      <c r="N5892" s="126" t="s">
        <v>290</v>
      </c>
      <c r="O5892" s="126" t="s">
        <v>621</v>
      </c>
      <c r="P5892" s="130">
        <v>0</v>
      </c>
      <c r="S5892" s="130">
        <v>0</v>
      </c>
      <c r="V5892" s="130">
        <v>653.47</v>
      </c>
      <c r="X5892" s="126" t="s">
        <v>2813</v>
      </c>
      <c r="Z5892" s="127"/>
      <c r="AA5892" s="128"/>
      <c r="AB5892" s="128"/>
      <c r="AD5892" s="126" t="s">
        <v>562</v>
      </c>
      <c r="AG5892" s="127"/>
      <c r="AI5892" s="127"/>
    </row>
    <row r="5893" spans="1:35" ht="14.85" customHeight="1">
      <c r="A5893" s="130">
        <v>5007881</v>
      </c>
      <c r="B5893" s="126" t="s">
        <v>11436</v>
      </c>
      <c r="C5893" s="126" t="s">
        <v>11429</v>
      </c>
      <c r="D5893" s="126" t="s">
        <v>11437</v>
      </c>
      <c r="E5893" s="126" t="s">
        <v>288</v>
      </c>
      <c r="F5893" s="126" t="s">
        <v>522</v>
      </c>
      <c r="G5893" s="126" t="s">
        <v>4237</v>
      </c>
      <c r="H5893" s="126" t="s">
        <v>524</v>
      </c>
      <c r="I5893" s="126" t="s">
        <v>418</v>
      </c>
      <c r="J5893" s="126" t="s">
        <v>813</v>
      </c>
      <c r="K5893" s="126" t="s">
        <v>504</v>
      </c>
      <c r="L5893" s="126" t="s">
        <v>559</v>
      </c>
      <c r="M5893" s="130">
        <v>503.62</v>
      </c>
      <c r="N5893" s="126" t="s">
        <v>290</v>
      </c>
      <c r="O5893" s="126" t="s">
        <v>621</v>
      </c>
      <c r="P5893" s="130">
        <v>0</v>
      </c>
      <c r="S5893" s="130">
        <v>0</v>
      </c>
      <c r="V5893" s="130">
        <v>503.62</v>
      </c>
      <c r="X5893" s="126" t="s">
        <v>2813</v>
      </c>
      <c r="Z5893" s="127"/>
      <c r="AA5893" s="128"/>
      <c r="AB5893" s="128"/>
      <c r="AD5893" s="126" t="s">
        <v>562</v>
      </c>
      <c r="AG5893" s="127"/>
      <c r="AI5893" s="127"/>
    </row>
    <row r="5894" spans="1:35" ht="14.85" customHeight="1">
      <c r="A5894" s="130">
        <v>5007880</v>
      </c>
      <c r="B5894" s="126" t="s">
        <v>11438</v>
      </c>
      <c r="C5894" s="126" t="s">
        <v>11429</v>
      </c>
      <c r="D5894" s="126" t="s">
        <v>11439</v>
      </c>
      <c r="E5894" s="126" t="s">
        <v>288</v>
      </c>
      <c r="F5894" s="126" t="s">
        <v>522</v>
      </c>
      <c r="G5894" s="126" t="s">
        <v>2495</v>
      </c>
      <c r="H5894" s="126" t="s">
        <v>524</v>
      </c>
      <c r="I5894" s="126" t="s">
        <v>418</v>
      </c>
      <c r="J5894" s="126" t="s">
        <v>813</v>
      </c>
      <c r="K5894" s="126" t="s">
        <v>504</v>
      </c>
      <c r="L5894" s="126" t="s">
        <v>559</v>
      </c>
      <c r="M5894" s="130">
        <v>340.24</v>
      </c>
      <c r="N5894" s="126" t="s">
        <v>290</v>
      </c>
      <c r="O5894" s="126" t="s">
        <v>621</v>
      </c>
      <c r="P5894" s="130">
        <v>0</v>
      </c>
      <c r="S5894" s="130">
        <v>0</v>
      </c>
      <c r="V5894" s="130">
        <v>340.24</v>
      </c>
      <c r="X5894" s="126" t="s">
        <v>2813</v>
      </c>
      <c r="Z5894" s="127"/>
      <c r="AA5894" s="128"/>
      <c r="AB5894" s="128"/>
      <c r="AD5894" s="126" t="s">
        <v>562</v>
      </c>
      <c r="AG5894" s="127"/>
      <c r="AI5894" s="127"/>
    </row>
    <row r="5895" spans="1:35" ht="14.85" customHeight="1">
      <c r="A5895" s="130">
        <v>5007943</v>
      </c>
      <c r="B5895" s="126" t="s">
        <v>11440</v>
      </c>
      <c r="C5895" s="126" t="s">
        <v>11441</v>
      </c>
      <c r="D5895" s="126" t="s">
        <v>11442</v>
      </c>
      <c r="E5895" s="126" t="s">
        <v>288</v>
      </c>
      <c r="F5895" s="126" t="s">
        <v>416</v>
      </c>
      <c r="G5895" s="126" t="s">
        <v>417</v>
      </c>
      <c r="H5895" s="126" t="s">
        <v>126</v>
      </c>
      <c r="I5895" s="126" t="s">
        <v>126</v>
      </c>
      <c r="J5895" s="126" t="s">
        <v>7039</v>
      </c>
      <c r="K5895" s="126" t="s">
        <v>7040</v>
      </c>
      <c r="L5895" s="126" t="s">
        <v>770</v>
      </c>
      <c r="M5895" s="130">
        <v>340.48</v>
      </c>
      <c r="O5895" s="126" t="s">
        <v>422</v>
      </c>
      <c r="P5895" s="130">
        <v>0</v>
      </c>
      <c r="S5895" s="130">
        <v>0</v>
      </c>
      <c r="V5895" s="130">
        <v>340.48</v>
      </c>
      <c r="X5895" s="126" t="s">
        <v>497</v>
      </c>
      <c r="Z5895" s="127"/>
      <c r="AA5895" s="128">
        <v>1</v>
      </c>
      <c r="AB5895" s="128">
        <v>12</v>
      </c>
      <c r="AD5895" s="126" t="s">
        <v>562</v>
      </c>
      <c r="AG5895" s="127"/>
      <c r="AI5895" s="127"/>
    </row>
    <row r="5896" spans="1:35" ht="14.85" customHeight="1">
      <c r="A5896" s="130">
        <v>5008628</v>
      </c>
      <c r="B5896" s="126" t="s">
        <v>11443</v>
      </c>
      <c r="C5896" s="126" t="s">
        <v>5939</v>
      </c>
      <c r="D5896" s="126" t="s">
        <v>11444</v>
      </c>
      <c r="E5896" s="126" t="s">
        <v>288</v>
      </c>
      <c r="F5896" s="126" t="s">
        <v>591</v>
      </c>
      <c r="G5896" s="126" t="s">
        <v>604</v>
      </c>
      <c r="H5896" s="126" t="s">
        <v>126</v>
      </c>
      <c r="I5896" s="126" t="s">
        <v>418</v>
      </c>
      <c r="J5896" s="126" t="s">
        <v>5941</v>
      </c>
      <c r="K5896" s="126" t="s">
        <v>628</v>
      </c>
      <c r="L5896" s="126" t="s">
        <v>5684</v>
      </c>
      <c r="M5896" s="130">
        <v>268.8</v>
      </c>
      <c r="O5896" s="126" t="s">
        <v>2818</v>
      </c>
      <c r="P5896" s="130">
        <v>0</v>
      </c>
      <c r="S5896" s="130">
        <v>0</v>
      </c>
      <c r="V5896" s="130">
        <v>297.82</v>
      </c>
      <c r="X5896" s="126" t="s">
        <v>5942</v>
      </c>
      <c r="Z5896" s="127"/>
      <c r="AA5896" s="128">
        <v>400</v>
      </c>
      <c r="AB5896" s="128">
        <v>12</v>
      </c>
      <c r="AD5896" s="126" t="s">
        <v>562</v>
      </c>
      <c r="AG5896" s="127"/>
      <c r="AI5896" s="127"/>
    </row>
    <row r="5897" spans="1:35" ht="14.85" customHeight="1">
      <c r="A5897" s="130">
        <v>5007669</v>
      </c>
      <c r="B5897" s="126" t="s">
        <v>11445</v>
      </c>
      <c r="C5897" s="126" t="s">
        <v>11067</v>
      </c>
      <c r="D5897" s="126" t="s">
        <v>11446</v>
      </c>
      <c r="E5897" s="126" t="s">
        <v>288</v>
      </c>
      <c r="F5897" s="126" t="s">
        <v>555</v>
      </c>
      <c r="G5897" s="126" t="s">
        <v>458</v>
      </c>
      <c r="H5897" s="126" t="s">
        <v>126</v>
      </c>
      <c r="I5897" s="126" t="s">
        <v>418</v>
      </c>
      <c r="J5897" s="126" t="s">
        <v>557</v>
      </c>
      <c r="K5897" s="126" t="s">
        <v>558</v>
      </c>
      <c r="L5897" s="126" t="s">
        <v>559</v>
      </c>
      <c r="M5897" s="130">
        <v>213.92</v>
      </c>
      <c r="O5897" s="126" t="s">
        <v>560</v>
      </c>
      <c r="P5897" s="130">
        <v>0</v>
      </c>
      <c r="S5897" s="130">
        <v>0</v>
      </c>
      <c r="V5897" s="130">
        <v>330.16</v>
      </c>
      <c r="X5897" s="126" t="s">
        <v>1995</v>
      </c>
      <c r="Z5897" s="127" t="s">
        <v>1996</v>
      </c>
      <c r="AA5897" s="128">
        <v>30</v>
      </c>
      <c r="AB5897" s="128"/>
      <c r="AD5897" s="126" t="s">
        <v>562</v>
      </c>
      <c r="AG5897" s="127"/>
      <c r="AI5897" s="127"/>
    </row>
    <row r="5898" spans="1:35" ht="14.85" customHeight="1">
      <c r="A5898" s="130">
        <v>5012521</v>
      </c>
      <c r="B5898" s="126" t="s">
        <v>413</v>
      </c>
      <c r="C5898" s="126" t="s">
        <v>2084</v>
      </c>
      <c r="D5898" s="126" t="s">
        <v>11447</v>
      </c>
      <c r="E5898" s="126" t="s">
        <v>288</v>
      </c>
      <c r="F5898" s="126" t="s">
        <v>522</v>
      </c>
      <c r="G5898" s="126" t="s">
        <v>1504</v>
      </c>
      <c r="H5898" s="126" t="s">
        <v>524</v>
      </c>
      <c r="I5898" s="126" t="s">
        <v>418</v>
      </c>
      <c r="J5898" s="126" t="s">
        <v>1770</v>
      </c>
      <c r="K5898" s="126" t="s">
        <v>976</v>
      </c>
      <c r="L5898" s="126" t="s">
        <v>1771</v>
      </c>
      <c r="M5898" s="130">
        <v>487.08</v>
      </c>
      <c r="N5898" s="126" t="s">
        <v>290</v>
      </c>
      <c r="O5898" s="126" t="s">
        <v>621</v>
      </c>
      <c r="P5898" s="130">
        <v>0</v>
      </c>
      <c r="S5898" s="130">
        <v>0</v>
      </c>
      <c r="V5898" s="130">
        <v>487.08</v>
      </c>
      <c r="X5898" s="126" t="s">
        <v>622</v>
      </c>
      <c r="Z5898" s="127"/>
      <c r="AA5898" s="128"/>
      <c r="AB5898" s="128"/>
      <c r="AD5898" s="126" t="s">
        <v>2087</v>
      </c>
      <c r="AG5898" s="127"/>
      <c r="AI5898" s="127"/>
    </row>
    <row r="5899" spans="1:35" ht="14.85" customHeight="1">
      <c r="A5899" s="130">
        <v>5008330</v>
      </c>
      <c r="B5899" s="126" t="s">
        <v>11448</v>
      </c>
      <c r="C5899" s="126" t="s">
        <v>6050</v>
      </c>
      <c r="D5899" s="126" t="s">
        <v>11449</v>
      </c>
      <c r="E5899" s="126" t="s">
        <v>288</v>
      </c>
      <c r="F5899" s="126" t="s">
        <v>440</v>
      </c>
      <c r="G5899" s="126" t="s">
        <v>458</v>
      </c>
      <c r="H5899" s="126" t="s">
        <v>126</v>
      </c>
      <c r="I5899" s="126" t="s">
        <v>418</v>
      </c>
      <c r="J5899" s="126" t="s">
        <v>962</v>
      </c>
      <c r="K5899" s="126" t="s">
        <v>443</v>
      </c>
      <c r="L5899" s="126" t="s">
        <v>963</v>
      </c>
      <c r="M5899" s="130">
        <v>2596.63</v>
      </c>
      <c r="O5899" s="126" t="s">
        <v>445</v>
      </c>
      <c r="P5899" s="130">
        <v>0</v>
      </c>
      <c r="S5899" s="130">
        <v>0</v>
      </c>
      <c r="V5899" s="130">
        <v>2596.63</v>
      </c>
      <c r="X5899" s="126" t="s">
        <v>4644</v>
      </c>
      <c r="Z5899" s="127"/>
      <c r="AA5899" s="128">
        <v>30</v>
      </c>
      <c r="AB5899" s="128">
        <v>1</v>
      </c>
      <c r="AD5899" s="126" t="s">
        <v>562</v>
      </c>
      <c r="AG5899" s="127"/>
      <c r="AI5899" s="127"/>
    </row>
    <row r="5900" spans="1:35" ht="14.85" customHeight="1">
      <c r="A5900" s="130">
        <v>5008614</v>
      </c>
      <c r="B5900" s="126" t="s">
        <v>11450</v>
      </c>
      <c r="C5900" s="126" t="s">
        <v>7999</v>
      </c>
      <c r="D5900" s="126" t="s">
        <v>929</v>
      </c>
      <c r="E5900" s="126" t="s">
        <v>288</v>
      </c>
      <c r="F5900" s="126" t="s">
        <v>491</v>
      </c>
      <c r="G5900" s="126" t="s">
        <v>417</v>
      </c>
      <c r="H5900" s="126" t="s">
        <v>126</v>
      </c>
      <c r="I5900" s="126" t="s">
        <v>126</v>
      </c>
      <c r="J5900" s="126" t="s">
        <v>930</v>
      </c>
      <c r="K5900" s="126" t="s">
        <v>504</v>
      </c>
      <c r="L5900" s="126" t="s">
        <v>931</v>
      </c>
      <c r="M5900" s="130">
        <v>5965.59</v>
      </c>
      <c r="N5900" s="126" t="s">
        <v>290</v>
      </c>
      <c r="O5900" s="126" t="s">
        <v>844</v>
      </c>
      <c r="P5900" s="130">
        <v>0</v>
      </c>
      <c r="S5900" s="130">
        <v>0</v>
      </c>
      <c r="V5900" s="130">
        <v>6628.44</v>
      </c>
      <c r="X5900" s="126" t="s">
        <v>845</v>
      </c>
      <c r="Y5900" s="126" t="s">
        <v>517</v>
      </c>
      <c r="Z5900" s="127" t="s">
        <v>309</v>
      </c>
      <c r="AA5900" s="128">
        <v>1</v>
      </c>
      <c r="AB5900" s="128">
        <v>84</v>
      </c>
      <c r="AD5900" s="126" t="s">
        <v>562</v>
      </c>
      <c r="AG5900" s="127"/>
      <c r="AI5900" s="127"/>
    </row>
    <row r="5901" spans="1:35" ht="14.85" customHeight="1">
      <c r="A5901" s="130">
        <v>5009268</v>
      </c>
      <c r="B5901" s="126" t="s">
        <v>11451</v>
      </c>
      <c r="C5901" s="126" t="s">
        <v>11452</v>
      </c>
      <c r="D5901" s="126" t="s">
        <v>11453</v>
      </c>
      <c r="E5901" s="126" t="s">
        <v>288</v>
      </c>
      <c r="F5901" s="126" t="s">
        <v>591</v>
      </c>
      <c r="G5901" s="126" t="s">
        <v>417</v>
      </c>
      <c r="H5901" s="126" t="s">
        <v>126</v>
      </c>
      <c r="I5901" s="126" t="s">
        <v>126</v>
      </c>
      <c r="J5901" s="126" t="s">
        <v>7080</v>
      </c>
      <c r="K5901" s="126" t="s">
        <v>852</v>
      </c>
      <c r="L5901" s="126" t="s">
        <v>5919</v>
      </c>
      <c r="M5901" s="130">
        <v>4083.52</v>
      </c>
      <c r="N5901" s="126" t="s">
        <v>290</v>
      </c>
      <c r="O5901" s="126" t="s">
        <v>1472</v>
      </c>
      <c r="P5901" s="130">
        <v>0</v>
      </c>
      <c r="S5901" s="130">
        <v>0</v>
      </c>
      <c r="V5901" s="130">
        <v>4083.52</v>
      </c>
      <c r="X5901" s="126" t="s">
        <v>1473</v>
      </c>
      <c r="Z5901" s="127"/>
      <c r="AA5901" s="128">
        <v>1</v>
      </c>
      <c r="AB5901" s="128">
        <v>60</v>
      </c>
      <c r="AD5901" s="126" t="s">
        <v>562</v>
      </c>
      <c r="AG5901" s="127"/>
      <c r="AI5901" s="127"/>
    </row>
    <row r="5902" spans="1:35" ht="14.85" customHeight="1">
      <c r="A5902" s="130">
        <v>5009267</v>
      </c>
      <c r="B5902" s="126" t="s">
        <v>11454</v>
      </c>
      <c r="C5902" s="126" t="s">
        <v>4404</v>
      </c>
      <c r="D5902" s="126" t="s">
        <v>11455</v>
      </c>
      <c r="E5902" s="126" t="s">
        <v>288</v>
      </c>
      <c r="F5902" s="126" t="s">
        <v>753</v>
      </c>
      <c r="G5902" s="126" t="s">
        <v>417</v>
      </c>
      <c r="H5902" s="126" t="s">
        <v>308</v>
      </c>
      <c r="I5902" s="126" t="s">
        <v>308</v>
      </c>
      <c r="J5902" s="126" t="s">
        <v>3320</v>
      </c>
      <c r="K5902" s="126" t="s">
        <v>747</v>
      </c>
      <c r="L5902" s="126" t="s">
        <v>3321</v>
      </c>
      <c r="M5902" s="130">
        <v>584.64</v>
      </c>
      <c r="O5902" s="126" t="s">
        <v>1804</v>
      </c>
      <c r="P5902" s="130">
        <v>0</v>
      </c>
      <c r="S5902" s="130">
        <v>0</v>
      </c>
      <c r="V5902" s="130">
        <v>766.45</v>
      </c>
      <c r="X5902" s="126" t="s">
        <v>1805</v>
      </c>
      <c r="Z5902" s="127"/>
      <c r="AA5902" s="128">
        <v>2</v>
      </c>
      <c r="AB5902" s="128">
        <v>12</v>
      </c>
      <c r="AD5902" s="126" t="s">
        <v>562</v>
      </c>
      <c r="AG5902" s="127"/>
      <c r="AI5902" s="127"/>
    </row>
    <row r="5903" spans="1:35" ht="14.85" customHeight="1">
      <c r="A5903" s="130">
        <v>5009266</v>
      </c>
      <c r="B5903" s="126" t="s">
        <v>11456</v>
      </c>
      <c r="C5903" s="126" t="s">
        <v>11457</v>
      </c>
      <c r="D5903" s="126" t="s">
        <v>11458</v>
      </c>
      <c r="E5903" s="126" t="s">
        <v>288</v>
      </c>
      <c r="F5903" s="126" t="s">
        <v>555</v>
      </c>
      <c r="G5903" s="126" t="s">
        <v>1170</v>
      </c>
      <c r="H5903" s="126" t="s">
        <v>126</v>
      </c>
      <c r="I5903" s="126" t="s">
        <v>418</v>
      </c>
      <c r="J5903" s="126" t="s">
        <v>6757</v>
      </c>
      <c r="K5903" s="126" t="s">
        <v>2440</v>
      </c>
      <c r="L5903" s="126" t="s">
        <v>6758</v>
      </c>
      <c r="M5903" s="130">
        <v>1135.48</v>
      </c>
      <c r="O5903" s="126" t="s">
        <v>2200</v>
      </c>
      <c r="P5903" s="130">
        <v>0</v>
      </c>
      <c r="S5903" s="130">
        <v>0</v>
      </c>
      <c r="V5903" s="130">
        <v>1135.48</v>
      </c>
      <c r="X5903" s="126" t="s">
        <v>2201</v>
      </c>
      <c r="Z5903" s="127"/>
      <c r="AA5903" s="128">
        <v>210</v>
      </c>
      <c r="AB5903" s="128">
        <v>1</v>
      </c>
      <c r="AD5903" s="126" t="s">
        <v>562</v>
      </c>
      <c r="AG5903" s="127"/>
      <c r="AI5903" s="127"/>
    </row>
    <row r="5904" spans="1:35" ht="14.85" customHeight="1">
      <c r="A5904" s="130">
        <v>5009265</v>
      </c>
      <c r="B5904" s="126" t="s">
        <v>11459</v>
      </c>
      <c r="C5904" s="126" t="s">
        <v>11460</v>
      </c>
      <c r="D5904" s="126" t="s">
        <v>11461</v>
      </c>
      <c r="E5904" s="126" t="s">
        <v>288</v>
      </c>
      <c r="F5904" s="126" t="s">
        <v>555</v>
      </c>
      <c r="G5904" s="126" t="s">
        <v>1170</v>
      </c>
      <c r="H5904" s="126" t="s">
        <v>126</v>
      </c>
      <c r="I5904" s="126" t="s">
        <v>418</v>
      </c>
      <c r="J5904" s="126" t="s">
        <v>6757</v>
      </c>
      <c r="K5904" s="126" t="s">
        <v>2440</v>
      </c>
      <c r="L5904" s="126" t="s">
        <v>6758</v>
      </c>
      <c r="M5904" s="130">
        <v>1235.44</v>
      </c>
      <c r="O5904" s="126" t="s">
        <v>2200</v>
      </c>
      <c r="P5904" s="130">
        <v>0</v>
      </c>
      <c r="S5904" s="130">
        <v>0</v>
      </c>
      <c r="V5904" s="130">
        <v>1235.44</v>
      </c>
      <c r="X5904" s="126" t="s">
        <v>2201</v>
      </c>
      <c r="Z5904" s="127"/>
      <c r="AA5904" s="128">
        <v>210</v>
      </c>
      <c r="AB5904" s="128">
        <v>1</v>
      </c>
      <c r="AD5904" s="126" t="s">
        <v>562</v>
      </c>
      <c r="AG5904" s="127"/>
      <c r="AI5904" s="127"/>
    </row>
    <row r="5905" spans="1:35" ht="14.85" customHeight="1">
      <c r="A5905" s="130">
        <v>5008893</v>
      </c>
      <c r="B5905" s="126" t="s">
        <v>11462</v>
      </c>
      <c r="C5905" s="126" t="s">
        <v>11463</v>
      </c>
      <c r="D5905" s="126" t="s">
        <v>11464</v>
      </c>
      <c r="E5905" s="126" t="s">
        <v>288</v>
      </c>
      <c r="F5905" s="126" t="s">
        <v>491</v>
      </c>
      <c r="G5905" s="126" t="s">
        <v>417</v>
      </c>
      <c r="H5905" s="126" t="s">
        <v>126</v>
      </c>
      <c r="I5905" s="126" t="s">
        <v>126</v>
      </c>
      <c r="J5905" s="126" t="s">
        <v>4624</v>
      </c>
      <c r="K5905" s="126" t="s">
        <v>504</v>
      </c>
      <c r="L5905" s="126" t="s">
        <v>694</v>
      </c>
      <c r="M5905" s="130">
        <v>925.12</v>
      </c>
      <c r="O5905" s="126" t="s">
        <v>1081</v>
      </c>
      <c r="P5905" s="130">
        <v>0</v>
      </c>
      <c r="S5905" s="130">
        <v>0</v>
      </c>
      <c r="V5905" s="130">
        <v>1590</v>
      </c>
      <c r="X5905" s="126" t="s">
        <v>1082</v>
      </c>
      <c r="Z5905" s="127"/>
      <c r="AA5905" s="128">
        <v>1</v>
      </c>
      <c r="AB5905" s="128">
        <v>36</v>
      </c>
      <c r="AD5905" s="126" t="s">
        <v>562</v>
      </c>
      <c r="AG5905" s="127"/>
      <c r="AI5905" s="127"/>
    </row>
    <row r="5906" spans="1:35" ht="14.85" customHeight="1">
      <c r="A5906" s="130">
        <v>5008891</v>
      </c>
      <c r="B5906" s="126" t="s">
        <v>8079</v>
      </c>
      <c r="C5906" s="126" t="s">
        <v>11465</v>
      </c>
      <c r="D5906" s="126" t="s">
        <v>11014</v>
      </c>
      <c r="E5906" s="126" t="s">
        <v>288</v>
      </c>
      <c r="F5906" s="126" t="s">
        <v>491</v>
      </c>
      <c r="G5906" s="126" t="s">
        <v>417</v>
      </c>
      <c r="H5906" s="126" t="s">
        <v>126</v>
      </c>
      <c r="I5906" s="126" t="s">
        <v>126</v>
      </c>
      <c r="J5906" s="126" t="s">
        <v>4624</v>
      </c>
      <c r="K5906" s="126" t="s">
        <v>504</v>
      </c>
      <c r="L5906" s="126" t="s">
        <v>694</v>
      </c>
      <c r="M5906" s="130">
        <v>925</v>
      </c>
      <c r="O5906" s="126" t="s">
        <v>1081</v>
      </c>
      <c r="P5906" s="130">
        <v>0</v>
      </c>
      <c r="S5906" s="130">
        <v>0</v>
      </c>
      <c r="V5906" s="130">
        <v>925</v>
      </c>
      <c r="X5906" s="126" t="s">
        <v>1082</v>
      </c>
      <c r="Z5906" s="127"/>
      <c r="AA5906" s="128">
        <v>1</v>
      </c>
      <c r="AB5906" s="128">
        <v>36</v>
      </c>
      <c r="AD5906" s="126" t="s">
        <v>562</v>
      </c>
      <c r="AG5906" s="127"/>
      <c r="AI5906" s="127"/>
    </row>
    <row r="5907" spans="1:35" ht="14.85" customHeight="1">
      <c r="A5907" s="130">
        <v>5008890</v>
      </c>
      <c r="B5907" s="126" t="s">
        <v>11466</v>
      </c>
      <c r="C5907" s="126" t="s">
        <v>11467</v>
      </c>
      <c r="D5907" s="126" t="s">
        <v>11468</v>
      </c>
      <c r="E5907" s="126" t="s">
        <v>288</v>
      </c>
      <c r="F5907" s="126" t="s">
        <v>491</v>
      </c>
      <c r="G5907" s="126" t="s">
        <v>417</v>
      </c>
      <c r="H5907" s="126" t="s">
        <v>126</v>
      </c>
      <c r="I5907" s="126" t="s">
        <v>126</v>
      </c>
      <c r="J5907" s="126" t="s">
        <v>4624</v>
      </c>
      <c r="K5907" s="126" t="s">
        <v>504</v>
      </c>
      <c r="L5907" s="126" t="s">
        <v>694</v>
      </c>
      <c r="M5907" s="130">
        <v>925.12</v>
      </c>
      <c r="O5907" s="126" t="s">
        <v>1081</v>
      </c>
      <c r="P5907" s="130">
        <v>0</v>
      </c>
      <c r="S5907" s="130">
        <v>0</v>
      </c>
      <c r="V5907" s="130">
        <v>2050</v>
      </c>
      <c r="X5907" s="126" t="s">
        <v>1082</v>
      </c>
      <c r="Z5907" s="127"/>
      <c r="AA5907" s="128">
        <v>1</v>
      </c>
      <c r="AB5907" s="128">
        <v>36</v>
      </c>
      <c r="AD5907" s="126" t="s">
        <v>562</v>
      </c>
      <c r="AG5907" s="127"/>
      <c r="AI5907" s="127"/>
    </row>
    <row r="5908" spans="1:35" ht="14.85" customHeight="1">
      <c r="A5908" s="130">
        <v>5008221</v>
      </c>
      <c r="B5908" s="126" t="s">
        <v>11469</v>
      </c>
      <c r="C5908" s="126" t="s">
        <v>5179</v>
      </c>
      <c r="D5908" s="126" t="s">
        <v>11470</v>
      </c>
      <c r="E5908" s="126" t="s">
        <v>288</v>
      </c>
      <c r="F5908" s="126" t="s">
        <v>440</v>
      </c>
      <c r="G5908" s="126" t="s">
        <v>463</v>
      </c>
      <c r="H5908" s="126" t="s">
        <v>126</v>
      </c>
      <c r="I5908" s="126" t="s">
        <v>418</v>
      </c>
      <c r="J5908" s="126" t="s">
        <v>962</v>
      </c>
      <c r="K5908" s="126" t="s">
        <v>443</v>
      </c>
      <c r="L5908" s="126" t="s">
        <v>963</v>
      </c>
      <c r="M5908" s="130">
        <v>1217.46</v>
      </c>
      <c r="O5908" s="126" t="s">
        <v>445</v>
      </c>
      <c r="P5908" s="130">
        <v>0</v>
      </c>
      <c r="S5908" s="130">
        <v>0</v>
      </c>
      <c r="V5908" s="130">
        <v>1217.46</v>
      </c>
      <c r="X5908" s="126" t="s">
        <v>472</v>
      </c>
      <c r="Z5908" s="127"/>
      <c r="AA5908" s="128">
        <v>60</v>
      </c>
      <c r="AB5908" s="128">
        <v>1</v>
      </c>
      <c r="AD5908" s="126" t="s">
        <v>562</v>
      </c>
      <c r="AG5908" s="127"/>
      <c r="AI5908" s="127"/>
    </row>
    <row r="5909" spans="1:35" ht="14.85" customHeight="1">
      <c r="A5909" s="130">
        <v>5008220</v>
      </c>
      <c r="B5909" s="126" t="s">
        <v>11471</v>
      </c>
      <c r="C5909" s="126" t="s">
        <v>11472</v>
      </c>
      <c r="D5909" s="126" t="s">
        <v>11473</v>
      </c>
      <c r="E5909" s="126" t="s">
        <v>288</v>
      </c>
      <c r="F5909" s="126" t="s">
        <v>416</v>
      </c>
      <c r="G5909" s="126" t="s">
        <v>417</v>
      </c>
      <c r="H5909" s="126" t="s">
        <v>126</v>
      </c>
      <c r="I5909" s="126" t="s">
        <v>126</v>
      </c>
      <c r="J5909" s="126" t="s">
        <v>2956</v>
      </c>
      <c r="K5909" s="126" t="s">
        <v>504</v>
      </c>
      <c r="L5909" s="126" t="s">
        <v>2957</v>
      </c>
      <c r="M5909" s="130">
        <v>2335.2800000000002</v>
      </c>
      <c r="O5909" s="126" t="s">
        <v>1529</v>
      </c>
      <c r="P5909" s="130">
        <v>0</v>
      </c>
      <c r="S5909" s="130">
        <v>0</v>
      </c>
      <c r="V5909" s="130">
        <v>2335.2800000000002</v>
      </c>
      <c r="X5909" s="126" t="s">
        <v>1530</v>
      </c>
      <c r="Z5909" s="127"/>
      <c r="AA5909" s="128">
        <v>1</v>
      </c>
      <c r="AB5909" s="128">
        <v>24</v>
      </c>
      <c r="AD5909" s="126" t="s">
        <v>562</v>
      </c>
      <c r="AG5909" s="127"/>
      <c r="AI5909" s="127"/>
    </row>
    <row r="5910" spans="1:35" ht="14.85" customHeight="1">
      <c r="A5910" s="130">
        <v>5008219</v>
      </c>
      <c r="B5910" s="126" t="s">
        <v>11474</v>
      </c>
      <c r="C5910" s="126" t="s">
        <v>5179</v>
      </c>
      <c r="D5910" s="126" t="s">
        <v>11475</v>
      </c>
      <c r="E5910" s="126" t="s">
        <v>288</v>
      </c>
      <c r="F5910" s="126" t="s">
        <v>440</v>
      </c>
      <c r="G5910" s="126" t="s">
        <v>463</v>
      </c>
      <c r="H5910" s="126" t="s">
        <v>126</v>
      </c>
      <c r="I5910" s="126" t="s">
        <v>418</v>
      </c>
      <c r="J5910" s="126" t="s">
        <v>962</v>
      </c>
      <c r="K5910" s="126" t="s">
        <v>443</v>
      </c>
      <c r="L5910" s="126" t="s">
        <v>963</v>
      </c>
      <c r="M5910" s="130">
        <v>1217.46</v>
      </c>
      <c r="O5910" s="126" t="s">
        <v>445</v>
      </c>
      <c r="P5910" s="130">
        <v>0</v>
      </c>
      <c r="S5910" s="130">
        <v>0</v>
      </c>
      <c r="V5910" s="130">
        <v>1217.46</v>
      </c>
      <c r="X5910" s="126" t="s">
        <v>472</v>
      </c>
      <c r="Z5910" s="127"/>
      <c r="AA5910" s="128">
        <v>60</v>
      </c>
      <c r="AB5910" s="128">
        <v>1</v>
      </c>
      <c r="AD5910" s="126" t="s">
        <v>562</v>
      </c>
      <c r="AG5910" s="127"/>
      <c r="AI5910" s="127"/>
    </row>
    <row r="5911" spans="1:35" ht="14.85" customHeight="1">
      <c r="A5911" s="130">
        <v>5008218</v>
      </c>
      <c r="B5911" s="126" t="s">
        <v>11476</v>
      </c>
      <c r="C5911" s="126" t="s">
        <v>11477</v>
      </c>
      <c r="D5911" s="126" t="s">
        <v>11478</v>
      </c>
      <c r="E5911" s="126" t="s">
        <v>288</v>
      </c>
      <c r="F5911" s="126" t="s">
        <v>416</v>
      </c>
      <c r="G5911" s="126" t="s">
        <v>417</v>
      </c>
      <c r="H5911" s="126" t="s">
        <v>126</v>
      </c>
      <c r="I5911" s="126" t="s">
        <v>126</v>
      </c>
      <c r="J5911" s="126" t="s">
        <v>2956</v>
      </c>
      <c r="K5911" s="126" t="s">
        <v>504</v>
      </c>
      <c r="L5911" s="126" t="s">
        <v>2957</v>
      </c>
      <c r="M5911" s="130">
        <v>2268.63</v>
      </c>
      <c r="O5911" s="126" t="s">
        <v>1529</v>
      </c>
      <c r="P5911" s="130">
        <v>0</v>
      </c>
      <c r="S5911" s="130">
        <v>0</v>
      </c>
      <c r="V5911" s="130">
        <v>2268.63</v>
      </c>
      <c r="X5911" s="126" t="s">
        <v>1530</v>
      </c>
      <c r="Z5911" s="127"/>
      <c r="AA5911" s="128">
        <v>1</v>
      </c>
      <c r="AB5911" s="128">
        <v>24</v>
      </c>
      <c r="AD5911" s="126" t="s">
        <v>562</v>
      </c>
      <c r="AG5911" s="127"/>
      <c r="AI5911" s="127"/>
    </row>
    <row r="5912" spans="1:35" ht="14.85" customHeight="1">
      <c r="A5912" s="130">
        <v>5008217</v>
      </c>
      <c r="B5912" s="126" t="s">
        <v>11479</v>
      </c>
      <c r="C5912" s="126" t="s">
        <v>5179</v>
      </c>
      <c r="D5912" s="126" t="s">
        <v>11480</v>
      </c>
      <c r="E5912" s="126" t="s">
        <v>288</v>
      </c>
      <c r="F5912" s="126" t="s">
        <v>440</v>
      </c>
      <c r="G5912" s="126" t="s">
        <v>463</v>
      </c>
      <c r="H5912" s="126" t="s">
        <v>126</v>
      </c>
      <c r="I5912" s="126" t="s">
        <v>418</v>
      </c>
      <c r="J5912" s="126" t="s">
        <v>962</v>
      </c>
      <c r="K5912" s="126" t="s">
        <v>443</v>
      </c>
      <c r="L5912" s="126" t="s">
        <v>963</v>
      </c>
      <c r="M5912" s="130">
        <v>1217.46</v>
      </c>
      <c r="O5912" s="126" t="s">
        <v>445</v>
      </c>
      <c r="P5912" s="130">
        <v>0</v>
      </c>
      <c r="S5912" s="130">
        <v>0</v>
      </c>
      <c r="V5912" s="130">
        <v>1217.46</v>
      </c>
      <c r="X5912" s="126" t="s">
        <v>472</v>
      </c>
      <c r="Z5912" s="127"/>
      <c r="AA5912" s="128">
        <v>60</v>
      </c>
      <c r="AB5912" s="128">
        <v>1</v>
      </c>
      <c r="AD5912" s="126" t="s">
        <v>562</v>
      </c>
      <c r="AG5912" s="127"/>
      <c r="AI5912" s="127"/>
    </row>
    <row r="5913" spans="1:35" ht="14.85" customHeight="1">
      <c r="A5913" s="130">
        <v>5008216</v>
      </c>
      <c r="B5913" s="126" t="s">
        <v>11481</v>
      </c>
      <c r="C5913" s="126" t="s">
        <v>11482</v>
      </c>
      <c r="D5913" s="126" t="s">
        <v>7289</v>
      </c>
      <c r="E5913" s="126" t="s">
        <v>288</v>
      </c>
      <c r="F5913" s="126" t="s">
        <v>491</v>
      </c>
      <c r="G5913" s="126" t="s">
        <v>417</v>
      </c>
      <c r="H5913" s="126" t="s">
        <v>126</v>
      </c>
      <c r="I5913" s="126" t="s">
        <v>126</v>
      </c>
      <c r="J5913" s="126" t="s">
        <v>930</v>
      </c>
      <c r="K5913" s="126" t="s">
        <v>504</v>
      </c>
      <c r="L5913" s="126" t="s">
        <v>931</v>
      </c>
      <c r="M5913" s="130">
        <v>8106.06</v>
      </c>
      <c r="N5913" s="126" t="s">
        <v>290</v>
      </c>
      <c r="O5913" s="126" t="s">
        <v>506</v>
      </c>
      <c r="P5913" s="130">
        <v>0</v>
      </c>
      <c r="S5913" s="130">
        <v>0</v>
      </c>
      <c r="V5913" s="130">
        <v>9006.74</v>
      </c>
      <c r="X5913" s="126" t="s">
        <v>1356</v>
      </c>
      <c r="Z5913" s="127" t="s">
        <v>309</v>
      </c>
      <c r="AA5913" s="128">
        <v>1</v>
      </c>
      <c r="AB5913" s="128">
        <v>36</v>
      </c>
      <c r="AD5913" s="126" t="s">
        <v>562</v>
      </c>
      <c r="AG5913" s="127"/>
      <c r="AI5913" s="127"/>
    </row>
    <row r="5914" spans="1:35" ht="14.85" customHeight="1">
      <c r="A5914" s="130">
        <v>5008213</v>
      </c>
      <c r="B5914" s="126" t="s">
        <v>11483</v>
      </c>
      <c r="C5914" s="126" t="s">
        <v>11484</v>
      </c>
      <c r="D5914" s="126" t="s">
        <v>11485</v>
      </c>
      <c r="E5914" s="126" t="s">
        <v>288</v>
      </c>
      <c r="F5914" s="126" t="s">
        <v>591</v>
      </c>
      <c r="G5914" s="126" t="s">
        <v>417</v>
      </c>
      <c r="H5914" s="126" t="s">
        <v>126</v>
      </c>
      <c r="I5914" s="126" t="s">
        <v>126</v>
      </c>
      <c r="J5914" s="126" t="s">
        <v>7697</v>
      </c>
      <c r="K5914" s="126" t="s">
        <v>504</v>
      </c>
      <c r="L5914" s="126" t="s">
        <v>7698</v>
      </c>
      <c r="M5914" s="130">
        <v>437.92</v>
      </c>
      <c r="O5914" s="126" t="s">
        <v>667</v>
      </c>
      <c r="P5914" s="130">
        <v>0</v>
      </c>
      <c r="S5914" s="130">
        <v>0</v>
      </c>
      <c r="V5914" s="130">
        <v>815.1</v>
      </c>
      <c r="X5914" s="126" t="s">
        <v>668</v>
      </c>
      <c r="Z5914" s="127"/>
      <c r="AA5914" s="128">
        <v>2</v>
      </c>
      <c r="AB5914" s="128">
        <v>1</v>
      </c>
      <c r="AD5914" s="126" t="s">
        <v>562</v>
      </c>
      <c r="AG5914" s="127"/>
      <c r="AI5914" s="127"/>
    </row>
    <row r="5915" spans="1:35" ht="14.85" customHeight="1">
      <c r="A5915" s="130">
        <v>5007350</v>
      </c>
      <c r="B5915" s="126" t="s">
        <v>6578</v>
      </c>
      <c r="C5915" s="126" t="s">
        <v>6579</v>
      </c>
      <c r="D5915" s="126" t="s">
        <v>6580</v>
      </c>
      <c r="E5915" s="126" t="s">
        <v>288</v>
      </c>
      <c r="F5915" s="126" t="s">
        <v>364</v>
      </c>
      <c r="G5915" s="126" t="s">
        <v>417</v>
      </c>
      <c r="H5915" s="126" t="s">
        <v>126</v>
      </c>
      <c r="I5915" s="126" t="s">
        <v>126</v>
      </c>
      <c r="J5915" s="126" t="s">
        <v>1989</v>
      </c>
      <c r="K5915" s="126" t="s">
        <v>504</v>
      </c>
      <c r="L5915" s="126" t="s">
        <v>545</v>
      </c>
      <c r="M5915" s="130">
        <v>6817.44</v>
      </c>
      <c r="O5915" s="126" t="s">
        <v>365</v>
      </c>
      <c r="P5915" s="130">
        <v>0</v>
      </c>
      <c r="S5915" s="130">
        <v>0</v>
      </c>
      <c r="V5915" s="130">
        <v>9739.1200000000008</v>
      </c>
      <c r="X5915" s="126" t="s">
        <v>469</v>
      </c>
      <c r="Z5915" s="127"/>
      <c r="AA5915" s="128">
        <v>1</v>
      </c>
      <c r="AB5915" s="128">
        <v>60</v>
      </c>
      <c r="AC5915" s="126" t="s">
        <v>366</v>
      </c>
      <c r="AD5915" s="126" t="s">
        <v>562</v>
      </c>
      <c r="AG5915" s="127"/>
      <c r="AI5915" s="127"/>
    </row>
    <row r="5916" spans="1:35" ht="14.85" customHeight="1">
      <c r="A5916" s="130">
        <v>5008212</v>
      </c>
      <c r="B5916" s="126" t="s">
        <v>11486</v>
      </c>
      <c r="C5916" s="126" t="s">
        <v>5179</v>
      </c>
      <c r="D5916" s="126" t="s">
        <v>11487</v>
      </c>
      <c r="E5916" s="126" t="s">
        <v>288</v>
      </c>
      <c r="F5916" s="126" t="s">
        <v>440</v>
      </c>
      <c r="G5916" s="126" t="s">
        <v>463</v>
      </c>
      <c r="H5916" s="126" t="s">
        <v>126</v>
      </c>
      <c r="I5916" s="126" t="s">
        <v>418</v>
      </c>
      <c r="J5916" s="126" t="s">
        <v>962</v>
      </c>
      <c r="K5916" s="126" t="s">
        <v>443</v>
      </c>
      <c r="L5916" s="126" t="s">
        <v>963</v>
      </c>
      <c r="M5916" s="130">
        <v>1217.46</v>
      </c>
      <c r="O5916" s="126" t="s">
        <v>445</v>
      </c>
      <c r="P5916" s="130">
        <v>0</v>
      </c>
      <c r="S5916" s="130">
        <v>0</v>
      </c>
      <c r="V5916" s="130">
        <v>1217.46</v>
      </c>
      <c r="X5916" s="126" t="s">
        <v>472</v>
      </c>
      <c r="Z5916" s="127"/>
      <c r="AA5916" s="128">
        <v>60</v>
      </c>
      <c r="AB5916" s="128">
        <v>1</v>
      </c>
      <c r="AD5916" s="126" t="s">
        <v>562</v>
      </c>
      <c r="AG5916" s="127"/>
      <c r="AI5916" s="127"/>
    </row>
    <row r="5917" spans="1:35" ht="14.85" customHeight="1">
      <c r="A5917" s="130">
        <v>5008211</v>
      </c>
      <c r="B5917" s="126" t="s">
        <v>11488</v>
      </c>
      <c r="C5917" s="126" t="s">
        <v>5179</v>
      </c>
      <c r="D5917" s="126" t="s">
        <v>11489</v>
      </c>
      <c r="E5917" s="126" t="s">
        <v>288</v>
      </c>
      <c r="F5917" s="126" t="s">
        <v>440</v>
      </c>
      <c r="G5917" s="126" t="s">
        <v>463</v>
      </c>
      <c r="H5917" s="126" t="s">
        <v>126</v>
      </c>
      <c r="I5917" s="126" t="s">
        <v>418</v>
      </c>
      <c r="J5917" s="126" t="s">
        <v>962</v>
      </c>
      <c r="K5917" s="126" t="s">
        <v>443</v>
      </c>
      <c r="L5917" s="126" t="s">
        <v>963</v>
      </c>
      <c r="M5917" s="130">
        <v>1217.46</v>
      </c>
      <c r="O5917" s="126" t="s">
        <v>445</v>
      </c>
      <c r="P5917" s="130">
        <v>0</v>
      </c>
      <c r="S5917" s="130">
        <v>0</v>
      </c>
      <c r="V5917" s="130">
        <v>1217.46</v>
      </c>
      <c r="X5917" s="126" t="s">
        <v>472</v>
      </c>
      <c r="Z5917" s="127"/>
      <c r="AA5917" s="128">
        <v>60</v>
      </c>
      <c r="AB5917" s="128">
        <v>1</v>
      </c>
      <c r="AD5917" s="126" t="s">
        <v>562</v>
      </c>
      <c r="AG5917" s="127"/>
      <c r="AI5917" s="127"/>
    </row>
    <row r="5918" spans="1:35" ht="14.85" customHeight="1">
      <c r="A5918" s="130">
        <v>5008210</v>
      </c>
      <c r="B5918" s="126" t="s">
        <v>11490</v>
      </c>
      <c r="C5918" s="126" t="s">
        <v>11491</v>
      </c>
      <c r="D5918" s="126" t="s">
        <v>7706</v>
      </c>
      <c r="E5918" s="126" t="s">
        <v>288</v>
      </c>
      <c r="F5918" s="126" t="s">
        <v>532</v>
      </c>
      <c r="G5918" s="126" t="s">
        <v>417</v>
      </c>
      <c r="H5918" s="126" t="s">
        <v>126</v>
      </c>
      <c r="I5918" s="126" t="s">
        <v>126</v>
      </c>
      <c r="J5918" s="126" t="s">
        <v>1553</v>
      </c>
      <c r="K5918" s="126" t="s">
        <v>504</v>
      </c>
      <c r="L5918" s="126" t="s">
        <v>1554</v>
      </c>
      <c r="M5918" s="130">
        <v>486.96</v>
      </c>
      <c r="O5918" s="126" t="s">
        <v>1459</v>
      </c>
      <c r="P5918" s="130">
        <v>0</v>
      </c>
      <c r="S5918" s="130">
        <v>0</v>
      </c>
      <c r="V5918" s="130">
        <v>486.96</v>
      </c>
      <c r="X5918" s="126" t="s">
        <v>1463</v>
      </c>
      <c r="Z5918" s="127"/>
      <c r="AA5918" s="128">
        <v>1</v>
      </c>
      <c r="AB5918" s="128">
        <v>72</v>
      </c>
      <c r="AD5918" s="126" t="s">
        <v>562</v>
      </c>
      <c r="AG5918" s="127"/>
      <c r="AI5918" s="127"/>
    </row>
    <row r="5919" spans="1:35" ht="14.85" customHeight="1">
      <c r="A5919" s="130">
        <v>5012519</v>
      </c>
      <c r="B5919" s="126" t="s">
        <v>413</v>
      </c>
      <c r="C5919" s="126" t="s">
        <v>2084</v>
      </c>
      <c r="D5919" s="126" t="s">
        <v>11492</v>
      </c>
      <c r="E5919" s="126" t="s">
        <v>288</v>
      </c>
      <c r="F5919" s="126" t="s">
        <v>522</v>
      </c>
      <c r="G5919" s="126" t="s">
        <v>11493</v>
      </c>
      <c r="H5919" s="126" t="s">
        <v>524</v>
      </c>
      <c r="I5919" s="126" t="s">
        <v>418</v>
      </c>
      <c r="J5919" s="126" t="s">
        <v>1770</v>
      </c>
      <c r="K5919" s="126" t="s">
        <v>976</v>
      </c>
      <c r="L5919" s="126" t="s">
        <v>1771</v>
      </c>
      <c r="M5919" s="130">
        <v>1276.07</v>
      </c>
      <c r="N5919" s="126" t="s">
        <v>290</v>
      </c>
      <c r="O5919" s="126" t="s">
        <v>621</v>
      </c>
      <c r="P5919" s="130">
        <v>0</v>
      </c>
      <c r="S5919" s="130">
        <v>0</v>
      </c>
      <c r="V5919" s="130">
        <v>1276.07</v>
      </c>
      <c r="X5919" s="126" t="s">
        <v>729</v>
      </c>
      <c r="Z5919" s="127"/>
      <c r="AA5919" s="128"/>
      <c r="AB5919" s="128"/>
      <c r="AD5919" s="126" t="s">
        <v>2087</v>
      </c>
      <c r="AG5919" s="127"/>
      <c r="AI5919" s="127"/>
    </row>
    <row r="5920" spans="1:35" ht="14.85" customHeight="1">
      <c r="A5920" s="130">
        <v>5008208</v>
      </c>
      <c r="B5920" s="126" t="s">
        <v>11494</v>
      </c>
      <c r="C5920" s="126" t="s">
        <v>11495</v>
      </c>
      <c r="D5920" s="126" t="s">
        <v>11496</v>
      </c>
      <c r="E5920" s="126" t="s">
        <v>288</v>
      </c>
      <c r="F5920" s="126" t="s">
        <v>416</v>
      </c>
      <c r="G5920" s="126" t="s">
        <v>417</v>
      </c>
      <c r="H5920" s="126" t="s">
        <v>126</v>
      </c>
      <c r="I5920" s="126" t="s">
        <v>126</v>
      </c>
      <c r="J5920" s="126" t="s">
        <v>2956</v>
      </c>
      <c r="K5920" s="126" t="s">
        <v>504</v>
      </c>
      <c r="L5920" s="126" t="s">
        <v>2957</v>
      </c>
      <c r="M5920" s="130">
        <v>2123.54</v>
      </c>
      <c r="O5920" s="126" t="s">
        <v>1529</v>
      </c>
      <c r="P5920" s="130">
        <v>0</v>
      </c>
      <c r="S5920" s="130">
        <v>0</v>
      </c>
      <c r="V5920" s="130">
        <v>2123.54</v>
      </c>
      <c r="X5920" s="126" t="s">
        <v>1530</v>
      </c>
      <c r="Z5920" s="127"/>
      <c r="AA5920" s="128">
        <v>1</v>
      </c>
      <c r="AB5920" s="128">
        <v>24</v>
      </c>
      <c r="AD5920" s="126" t="s">
        <v>562</v>
      </c>
      <c r="AG5920" s="127"/>
      <c r="AI5920" s="127"/>
    </row>
    <row r="5921" spans="1:35" ht="14.85" customHeight="1">
      <c r="A5921" s="130">
        <v>5008207</v>
      </c>
      <c r="B5921" s="126" t="s">
        <v>11497</v>
      </c>
      <c r="C5921" s="126" t="s">
        <v>11498</v>
      </c>
      <c r="D5921" s="126" t="s">
        <v>11499</v>
      </c>
      <c r="E5921" s="126" t="s">
        <v>288</v>
      </c>
      <c r="F5921" s="126" t="s">
        <v>532</v>
      </c>
      <c r="G5921" s="126" t="s">
        <v>417</v>
      </c>
      <c r="H5921" s="126" t="s">
        <v>126</v>
      </c>
      <c r="I5921" s="126" t="s">
        <v>126</v>
      </c>
      <c r="J5921" s="126" t="s">
        <v>1553</v>
      </c>
      <c r="K5921" s="126" t="s">
        <v>504</v>
      </c>
      <c r="L5921" s="126" t="s">
        <v>1554</v>
      </c>
      <c r="M5921" s="130">
        <v>487.2</v>
      </c>
      <c r="O5921" s="126" t="s">
        <v>1459</v>
      </c>
      <c r="P5921" s="130">
        <v>0</v>
      </c>
      <c r="S5921" s="130">
        <v>0</v>
      </c>
      <c r="V5921" s="130">
        <v>487.2</v>
      </c>
      <c r="X5921" s="126" t="s">
        <v>1463</v>
      </c>
      <c r="Z5921" s="127"/>
      <c r="AA5921" s="128">
        <v>1</v>
      </c>
      <c r="AB5921" s="128">
        <v>72</v>
      </c>
      <c r="AD5921" s="126" t="s">
        <v>562</v>
      </c>
      <c r="AG5921" s="127"/>
      <c r="AI5921" s="127"/>
    </row>
    <row r="5922" spans="1:35" ht="14.85" customHeight="1">
      <c r="A5922" s="130">
        <v>5008200</v>
      </c>
      <c r="B5922" s="126" t="s">
        <v>11500</v>
      </c>
      <c r="C5922" s="126" t="s">
        <v>5179</v>
      </c>
      <c r="D5922" s="126" t="s">
        <v>11501</v>
      </c>
      <c r="E5922" s="126" t="s">
        <v>288</v>
      </c>
      <c r="F5922" s="126" t="s">
        <v>440</v>
      </c>
      <c r="G5922" s="126" t="s">
        <v>463</v>
      </c>
      <c r="H5922" s="126" t="s">
        <v>126</v>
      </c>
      <c r="I5922" s="126" t="s">
        <v>418</v>
      </c>
      <c r="J5922" s="126" t="s">
        <v>962</v>
      </c>
      <c r="K5922" s="126" t="s">
        <v>443</v>
      </c>
      <c r="L5922" s="126" t="s">
        <v>963</v>
      </c>
      <c r="M5922" s="130">
        <v>1217.46</v>
      </c>
      <c r="O5922" s="126" t="s">
        <v>445</v>
      </c>
      <c r="P5922" s="130">
        <v>0</v>
      </c>
      <c r="S5922" s="130">
        <v>0</v>
      </c>
      <c r="V5922" s="130">
        <v>1217.46</v>
      </c>
      <c r="X5922" s="126" t="s">
        <v>472</v>
      </c>
      <c r="Z5922" s="127"/>
      <c r="AA5922" s="128">
        <v>60</v>
      </c>
      <c r="AB5922" s="128">
        <v>1</v>
      </c>
      <c r="AD5922" s="126" t="s">
        <v>562</v>
      </c>
      <c r="AG5922" s="127"/>
      <c r="AI5922" s="127"/>
    </row>
    <row r="5923" spans="1:35" ht="14.85" customHeight="1">
      <c r="A5923" s="130">
        <v>5008956</v>
      </c>
      <c r="B5923" s="126" t="s">
        <v>11502</v>
      </c>
      <c r="C5923" s="126" t="s">
        <v>7618</v>
      </c>
      <c r="D5923" s="126" t="s">
        <v>11503</v>
      </c>
      <c r="E5923" s="126" t="s">
        <v>288</v>
      </c>
      <c r="F5923" s="126" t="s">
        <v>491</v>
      </c>
      <c r="G5923" s="126" t="s">
        <v>417</v>
      </c>
      <c r="H5923" s="126" t="s">
        <v>126</v>
      </c>
      <c r="I5923" s="126" t="s">
        <v>126</v>
      </c>
      <c r="J5923" s="126" t="s">
        <v>576</v>
      </c>
      <c r="K5923" s="126" t="s">
        <v>567</v>
      </c>
      <c r="L5923" s="126" t="s">
        <v>505</v>
      </c>
      <c r="M5923" s="130">
        <v>749.33</v>
      </c>
      <c r="N5923" s="126" t="s">
        <v>290</v>
      </c>
      <c r="O5923" s="126" t="s">
        <v>1311</v>
      </c>
      <c r="P5923" s="130">
        <v>0</v>
      </c>
      <c r="S5923" s="130">
        <v>0</v>
      </c>
      <c r="V5923" s="130">
        <v>832.59</v>
      </c>
      <c r="X5923" s="126" t="s">
        <v>1312</v>
      </c>
      <c r="Y5923" s="126" t="s">
        <v>517</v>
      </c>
      <c r="Z5923" s="127" t="s">
        <v>309</v>
      </c>
      <c r="AA5923" s="128">
        <v>1</v>
      </c>
      <c r="AB5923" s="128">
        <v>60</v>
      </c>
      <c r="AD5923" s="126" t="s">
        <v>562</v>
      </c>
      <c r="AG5923" s="127"/>
      <c r="AI5923" s="127"/>
    </row>
    <row r="5924" spans="1:35" ht="14.85" customHeight="1">
      <c r="A5924" s="130">
        <v>5008955</v>
      </c>
      <c r="B5924" s="126" t="s">
        <v>11504</v>
      </c>
      <c r="C5924" s="126" t="s">
        <v>11505</v>
      </c>
      <c r="D5924" s="126" t="s">
        <v>11506</v>
      </c>
      <c r="E5924" s="126" t="s">
        <v>288</v>
      </c>
      <c r="F5924" s="126" t="s">
        <v>440</v>
      </c>
      <c r="G5924" s="126" t="s">
        <v>417</v>
      </c>
      <c r="H5924" s="126" t="s">
        <v>126</v>
      </c>
      <c r="I5924" s="126" t="s">
        <v>126</v>
      </c>
      <c r="J5924" s="126" t="s">
        <v>962</v>
      </c>
      <c r="K5924" s="126" t="s">
        <v>443</v>
      </c>
      <c r="L5924" s="126" t="s">
        <v>963</v>
      </c>
      <c r="M5924" s="130">
        <v>194.88</v>
      </c>
      <c r="O5924" s="126" t="s">
        <v>445</v>
      </c>
      <c r="P5924" s="130">
        <v>0</v>
      </c>
      <c r="S5924" s="130">
        <v>0</v>
      </c>
      <c r="V5924" s="130">
        <v>194.88</v>
      </c>
      <c r="X5924" s="126" t="s">
        <v>8172</v>
      </c>
      <c r="Z5924" s="127"/>
      <c r="AA5924" s="128">
        <v>2</v>
      </c>
      <c r="AB5924" s="128">
        <v>12</v>
      </c>
      <c r="AD5924" s="126" t="s">
        <v>562</v>
      </c>
      <c r="AG5924" s="127"/>
      <c r="AI5924" s="127"/>
    </row>
    <row r="5925" spans="1:35" ht="14.85" customHeight="1">
      <c r="A5925" s="130">
        <v>5008954</v>
      </c>
      <c r="B5925" s="126" t="s">
        <v>11507</v>
      </c>
      <c r="C5925" s="126" t="s">
        <v>11505</v>
      </c>
      <c r="D5925" s="126" t="s">
        <v>11508</v>
      </c>
      <c r="E5925" s="126" t="s">
        <v>288</v>
      </c>
      <c r="F5925" s="126" t="s">
        <v>440</v>
      </c>
      <c r="G5925" s="126" t="s">
        <v>417</v>
      </c>
      <c r="H5925" s="126" t="s">
        <v>126</v>
      </c>
      <c r="I5925" s="126" t="s">
        <v>126</v>
      </c>
      <c r="J5925" s="126" t="s">
        <v>962</v>
      </c>
      <c r="K5925" s="126" t="s">
        <v>443</v>
      </c>
      <c r="L5925" s="126" t="s">
        <v>963</v>
      </c>
      <c r="M5925" s="130">
        <v>194.88</v>
      </c>
      <c r="O5925" s="126" t="s">
        <v>445</v>
      </c>
      <c r="P5925" s="130">
        <v>0</v>
      </c>
      <c r="S5925" s="130">
        <v>0</v>
      </c>
      <c r="V5925" s="130">
        <v>194.88</v>
      </c>
      <c r="X5925" s="126" t="s">
        <v>8172</v>
      </c>
      <c r="Z5925" s="127"/>
      <c r="AA5925" s="128">
        <v>2</v>
      </c>
      <c r="AB5925" s="128">
        <v>12</v>
      </c>
      <c r="AD5925" s="126" t="s">
        <v>562</v>
      </c>
      <c r="AG5925" s="127"/>
      <c r="AI5925" s="127"/>
    </row>
    <row r="5926" spans="1:35" ht="14.85" customHeight="1">
      <c r="A5926" s="130">
        <v>5008953</v>
      </c>
      <c r="B5926" s="126" t="s">
        <v>11509</v>
      </c>
      <c r="C5926" s="126" t="s">
        <v>11510</v>
      </c>
      <c r="D5926" s="126" t="s">
        <v>4022</v>
      </c>
      <c r="E5926" s="126" t="s">
        <v>288</v>
      </c>
      <c r="F5926" s="126" t="s">
        <v>491</v>
      </c>
      <c r="G5926" s="126" t="s">
        <v>417</v>
      </c>
      <c r="H5926" s="126" t="s">
        <v>126</v>
      </c>
      <c r="I5926" s="126" t="s">
        <v>308</v>
      </c>
      <c r="J5926" s="126" t="s">
        <v>930</v>
      </c>
      <c r="K5926" s="126" t="s">
        <v>504</v>
      </c>
      <c r="L5926" s="126" t="s">
        <v>931</v>
      </c>
      <c r="M5926" s="130">
        <v>3379.86</v>
      </c>
      <c r="N5926" s="126" t="s">
        <v>290</v>
      </c>
      <c r="O5926" s="126" t="s">
        <v>1311</v>
      </c>
      <c r="P5926" s="130">
        <v>0</v>
      </c>
      <c r="S5926" s="130">
        <v>0</v>
      </c>
      <c r="V5926" s="130">
        <v>3755.4</v>
      </c>
      <c r="X5926" s="126" t="s">
        <v>1312</v>
      </c>
      <c r="Y5926" s="126" t="s">
        <v>517</v>
      </c>
      <c r="Z5926" s="127" t="s">
        <v>309</v>
      </c>
      <c r="AA5926" s="128">
        <v>1</v>
      </c>
      <c r="AB5926" s="128">
        <v>60</v>
      </c>
      <c r="AD5926" s="126" t="s">
        <v>562</v>
      </c>
      <c r="AG5926" s="127"/>
      <c r="AI5926" s="127"/>
    </row>
    <row r="5927" spans="1:35" ht="14.85" customHeight="1">
      <c r="A5927" s="130">
        <v>5008952</v>
      </c>
      <c r="B5927" s="126" t="s">
        <v>11511</v>
      </c>
      <c r="C5927" s="126" t="s">
        <v>8287</v>
      </c>
      <c r="D5927" s="126" t="s">
        <v>11512</v>
      </c>
      <c r="E5927" s="126" t="s">
        <v>288</v>
      </c>
      <c r="F5927" s="126" t="s">
        <v>440</v>
      </c>
      <c r="G5927" s="126" t="s">
        <v>565</v>
      </c>
      <c r="H5927" s="126" t="s">
        <v>126</v>
      </c>
      <c r="I5927" s="126" t="s">
        <v>418</v>
      </c>
      <c r="J5927" s="126" t="s">
        <v>962</v>
      </c>
      <c r="K5927" s="126" t="s">
        <v>443</v>
      </c>
      <c r="L5927" s="126" t="s">
        <v>963</v>
      </c>
      <c r="M5927" s="130">
        <v>1927.19</v>
      </c>
      <c r="O5927" s="126" t="s">
        <v>449</v>
      </c>
      <c r="P5927" s="130">
        <v>0</v>
      </c>
      <c r="S5927" s="130">
        <v>0</v>
      </c>
      <c r="V5927" s="130">
        <v>1927.19</v>
      </c>
      <c r="X5927" s="126" t="s">
        <v>11513</v>
      </c>
      <c r="Z5927" s="127"/>
      <c r="AA5927" s="128">
        <v>30</v>
      </c>
      <c r="AB5927" s="128">
        <v>1</v>
      </c>
      <c r="AD5927" s="126" t="s">
        <v>562</v>
      </c>
      <c r="AG5927" s="127"/>
      <c r="AI5927" s="127"/>
    </row>
    <row r="5928" spans="1:35" ht="14.85" customHeight="1">
      <c r="A5928" s="130">
        <v>5008951</v>
      </c>
      <c r="B5928" s="126" t="s">
        <v>11514</v>
      </c>
      <c r="C5928" s="126" t="s">
        <v>7618</v>
      </c>
      <c r="D5928" s="126" t="s">
        <v>11515</v>
      </c>
      <c r="E5928" s="126" t="s">
        <v>288</v>
      </c>
      <c r="F5928" s="126" t="s">
        <v>491</v>
      </c>
      <c r="G5928" s="126" t="s">
        <v>417</v>
      </c>
      <c r="H5928" s="126" t="s">
        <v>126</v>
      </c>
      <c r="I5928" s="126" t="s">
        <v>308</v>
      </c>
      <c r="J5928" s="126" t="s">
        <v>576</v>
      </c>
      <c r="K5928" s="126" t="s">
        <v>567</v>
      </c>
      <c r="L5928" s="126" t="s">
        <v>505</v>
      </c>
      <c r="M5928" s="130">
        <v>749.33</v>
      </c>
      <c r="N5928" s="126" t="s">
        <v>290</v>
      </c>
      <c r="O5928" s="126" t="s">
        <v>1311</v>
      </c>
      <c r="P5928" s="130">
        <v>0</v>
      </c>
      <c r="S5928" s="130">
        <v>0</v>
      </c>
      <c r="V5928" s="130">
        <v>832.59</v>
      </c>
      <c r="X5928" s="126" t="s">
        <v>1312</v>
      </c>
      <c r="Y5928" s="126" t="s">
        <v>517</v>
      </c>
      <c r="Z5928" s="127" t="s">
        <v>309</v>
      </c>
      <c r="AA5928" s="128">
        <v>1</v>
      </c>
      <c r="AB5928" s="128">
        <v>60</v>
      </c>
      <c r="AD5928" s="126" t="s">
        <v>562</v>
      </c>
      <c r="AG5928" s="127"/>
      <c r="AI5928" s="127"/>
    </row>
    <row r="5929" spans="1:35" ht="14.85" customHeight="1">
      <c r="A5929" s="130">
        <v>5008950</v>
      </c>
      <c r="B5929" s="126" t="s">
        <v>11516</v>
      </c>
      <c r="C5929" s="126" t="s">
        <v>8287</v>
      </c>
      <c r="D5929" s="126" t="s">
        <v>11517</v>
      </c>
      <c r="E5929" s="126" t="s">
        <v>288</v>
      </c>
      <c r="F5929" s="126" t="s">
        <v>440</v>
      </c>
      <c r="G5929" s="126" t="s">
        <v>458</v>
      </c>
      <c r="H5929" s="126" t="s">
        <v>126</v>
      </c>
      <c r="I5929" s="126" t="s">
        <v>418</v>
      </c>
      <c r="J5929" s="126" t="s">
        <v>962</v>
      </c>
      <c r="K5929" s="126" t="s">
        <v>443</v>
      </c>
      <c r="L5929" s="126" t="s">
        <v>963</v>
      </c>
      <c r="M5929" s="130">
        <v>2327.73</v>
      </c>
      <c r="O5929" s="126" t="s">
        <v>449</v>
      </c>
      <c r="P5929" s="130">
        <v>0</v>
      </c>
      <c r="S5929" s="130">
        <v>0</v>
      </c>
      <c r="V5929" s="130">
        <v>2327.73</v>
      </c>
      <c r="X5929" s="126" t="s">
        <v>4421</v>
      </c>
      <c r="Z5929" s="127"/>
      <c r="AA5929" s="128">
        <v>30</v>
      </c>
      <c r="AB5929" s="128">
        <v>1</v>
      </c>
      <c r="AD5929" s="126" t="s">
        <v>562</v>
      </c>
      <c r="AG5929" s="127"/>
      <c r="AI5929" s="127"/>
    </row>
    <row r="5930" spans="1:35" ht="14.85" customHeight="1">
      <c r="A5930" s="130">
        <v>5008949</v>
      </c>
      <c r="B5930" s="126" t="s">
        <v>11518</v>
      </c>
      <c r="C5930" s="126" t="s">
        <v>11519</v>
      </c>
      <c r="D5930" s="126" t="s">
        <v>11520</v>
      </c>
      <c r="E5930" s="126" t="s">
        <v>288</v>
      </c>
      <c r="F5930" s="126" t="s">
        <v>491</v>
      </c>
      <c r="G5930" s="126" t="s">
        <v>417</v>
      </c>
      <c r="H5930" s="126" t="s">
        <v>126</v>
      </c>
      <c r="I5930" s="126" t="s">
        <v>126</v>
      </c>
      <c r="J5930" s="126" t="s">
        <v>4624</v>
      </c>
      <c r="K5930" s="126" t="s">
        <v>504</v>
      </c>
      <c r="L5930" s="126" t="s">
        <v>694</v>
      </c>
      <c r="M5930" s="130">
        <v>13630</v>
      </c>
      <c r="N5930" s="126" t="s">
        <v>290</v>
      </c>
      <c r="O5930" s="126" t="s">
        <v>1311</v>
      </c>
      <c r="P5930" s="130">
        <v>0</v>
      </c>
      <c r="S5930" s="130">
        <v>0</v>
      </c>
      <c r="V5930" s="130">
        <v>13630</v>
      </c>
      <c r="X5930" s="126" t="s">
        <v>4747</v>
      </c>
      <c r="Y5930" s="126" t="s">
        <v>517</v>
      </c>
      <c r="Z5930" s="127"/>
      <c r="AA5930" s="128">
        <v>1</v>
      </c>
      <c r="AB5930" s="128">
        <v>60</v>
      </c>
      <c r="AD5930" s="126" t="s">
        <v>562</v>
      </c>
      <c r="AG5930" s="127"/>
      <c r="AI5930" s="127"/>
    </row>
    <row r="5931" spans="1:35" ht="14.85" customHeight="1">
      <c r="A5931" s="130">
        <v>5008948</v>
      </c>
      <c r="B5931" s="126" t="s">
        <v>11521</v>
      </c>
      <c r="C5931" s="126" t="s">
        <v>11522</v>
      </c>
      <c r="D5931" s="126" t="s">
        <v>11523</v>
      </c>
      <c r="E5931" s="126" t="s">
        <v>288</v>
      </c>
      <c r="F5931" s="126" t="s">
        <v>491</v>
      </c>
      <c r="G5931" s="126" t="s">
        <v>417</v>
      </c>
      <c r="H5931" s="126" t="s">
        <v>126</v>
      </c>
      <c r="I5931" s="126" t="s">
        <v>126</v>
      </c>
      <c r="J5931" s="126" t="s">
        <v>4624</v>
      </c>
      <c r="K5931" s="126" t="s">
        <v>504</v>
      </c>
      <c r="L5931" s="126" t="s">
        <v>694</v>
      </c>
      <c r="M5931" s="130">
        <v>11680</v>
      </c>
      <c r="N5931" s="126" t="s">
        <v>290</v>
      </c>
      <c r="O5931" s="126" t="s">
        <v>1311</v>
      </c>
      <c r="P5931" s="130">
        <v>0</v>
      </c>
      <c r="S5931" s="130">
        <v>0</v>
      </c>
      <c r="V5931" s="130">
        <v>11680</v>
      </c>
      <c r="X5931" s="126" t="s">
        <v>2048</v>
      </c>
      <c r="Y5931" s="126" t="s">
        <v>517</v>
      </c>
      <c r="Z5931" s="127"/>
      <c r="AA5931" s="128">
        <v>1</v>
      </c>
      <c r="AB5931" s="128">
        <v>60</v>
      </c>
      <c r="AD5931" s="126" t="s">
        <v>562</v>
      </c>
      <c r="AG5931" s="127"/>
      <c r="AI5931" s="127"/>
    </row>
    <row r="5932" spans="1:35" ht="14.85" customHeight="1">
      <c r="A5932" s="130">
        <v>5008946</v>
      </c>
      <c r="B5932" s="126" t="s">
        <v>11524</v>
      </c>
      <c r="C5932" s="126" t="s">
        <v>11525</v>
      </c>
      <c r="D5932" s="126" t="s">
        <v>11526</v>
      </c>
      <c r="E5932" s="126" t="s">
        <v>288</v>
      </c>
      <c r="F5932" s="126" t="s">
        <v>491</v>
      </c>
      <c r="G5932" s="126" t="s">
        <v>417</v>
      </c>
      <c r="H5932" s="126" t="s">
        <v>126</v>
      </c>
      <c r="I5932" s="126" t="s">
        <v>126</v>
      </c>
      <c r="J5932" s="126" t="s">
        <v>4624</v>
      </c>
      <c r="K5932" s="126" t="s">
        <v>504</v>
      </c>
      <c r="L5932" s="126" t="s">
        <v>694</v>
      </c>
      <c r="M5932" s="130">
        <v>13630</v>
      </c>
      <c r="N5932" s="126" t="s">
        <v>290</v>
      </c>
      <c r="O5932" s="126" t="s">
        <v>1311</v>
      </c>
      <c r="P5932" s="130">
        <v>0</v>
      </c>
      <c r="S5932" s="130">
        <v>0</v>
      </c>
      <c r="V5932" s="130">
        <v>13630</v>
      </c>
      <c r="X5932" s="126" t="s">
        <v>4747</v>
      </c>
      <c r="Y5932" s="126" t="s">
        <v>517</v>
      </c>
      <c r="Z5932" s="127"/>
      <c r="AA5932" s="128">
        <v>1</v>
      </c>
      <c r="AB5932" s="128">
        <v>60</v>
      </c>
      <c r="AD5932" s="126" t="s">
        <v>562</v>
      </c>
      <c r="AG5932" s="127"/>
      <c r="AI5932" s="127"/>
    </row>
    <row r="5933" spans="1:35" ht="14.85" customHeight="1">
      <c r="A5933" s="130">
        <v>5007523</v>
      </c>
      <c r="B5933" s="126" t="s">
        <v>11527</v>
      </c>
      <c r="C5933" s="126" t="s">
        <v>5824</v>
      </c>
      <c r="D5933" s="126" t="s">
        <v>11528</v>
      </c>
      <c r="E5933" s="126" t="s">
        <v>288</v>
      </c>
      <c r="F5933" s="126" t="s">
        <v>416</v>
      </c>
      <c r="G5933" s="126" t="s">
        <v>417</v>
      </c>
      <c r="H5933" s="126" t="s">
        <v>126</v>
      </c>
      <c r="I5933" s="126" t="s">
        <v>126</v>
      </c>
      <c r="J5933" s="126" t="s">
        <v>5826</v>
      </c>
      <c r="K5933" s="126" t="s">
        <v>747</v>
      </c>
      <c r="L5933" s="126" t="s">
        <v>5827</v>
      </c>
      <c r="M5933" s="130">
        <v>486.96</v>
      </c>
      <c r="O5933" s="126" t="s">
        <v>422</v>
      </c>
      <c r="P5933" s="130">
        <v>0</v>
      </c>
      <c r="S5933" s="130">
        <v>0</v>
      </c>
      <c r="V5933" s="130">
        <v>486.96</v>
      </c>
      <c r="X5933" s="126" t="s">
        <v>580</v>
      </c>
      <c r="Z5933" s="127"/>
      <c r="AA5933" s="128">
        <v>1</v>
      </c>
      <c r="AB5933" s="128">
        <v>12</v>
      </c>
      <c r="AD5933" s="126" t="s">
        <v>562</v>
      </c>
      <c r="AG5933" s="127"/>
      <c r="AI5933" s="127"/>
    </row>
    <row r="5934" spans="1:35" ht="14.85" customHeight="1">
      <c r="A5934" s="130">
        <v>5007521</v>
      </c>
      <c r="B5934" s="126" t="s">
        <v>11529</v>
      </c>
      <c r="C5934" s="126" t="s">
        <v>11530</v>
      </c>
      <c r="D5934" s="126" t="s">
        <v>11531</v>
      </c>
      <c r="E5934" s="126" t="s">
        <v>288</v>
      </c>
      <c r="F5934" s="126" t="s">
        <v>440</v>
      </c>
      <c r="G5934" s="126" t="s">
        <v>458</v>
      </c>
      <c r="H5934" s="126" t="s">
        <v>126</v>
      </c>
      <c r="I5934" s="126" t="s">
        <v>418</v>
      </c>
      <c r="J5934" s="126" t="s">
        <v>1645</v>
      </c>
      <c r="K5934" s="126" t="s">
        <v>613</v>
      </c>
      <c r="L5934" s="126" t="s">
        <v>1646</v>
      </c>
      <c r="M5934" s="130">
        <v>495.74</v>
      </c>
      <c r="O5934" s="126" t="s">
        <v>445</v>
      </c>
      <c r="P5934" s="130">
        <v>0</v>
      </c>
      <c r="S5934" s="130">
        <v>0</v>
      </c>
      <c r="V5934" s="130">
        <v>495.74</v>
      </c>
      <c r="X5934" s="126" t="s">
        <v>661</v>
      </c>
      <c r="Z5934" s="127"/>
      <c r="AA5934" s="128"/>
      <c r="AB5934" s="128"/>
      <c r="AD5934" s="126" t="s">
        <v>562</v>
      </c>
      <c r="AG5934" s="127"/>
      <c r="AI5934" s="127"/>
    </row>
    <row r="5935" spans="1:35" ht="14.85" customHeight="1">
      <c r="A5935" s="130">
        <v>5007520</v>
      </c>
      <c r="B5935" s="126" t="s">
        <v>11532</v>
      </c>
      <c r="C5935" s="126" t="s">
        <v>11533</v>
      </c>
      <c r="D5935" s="126" t="s">
        <v>11531</v>
      </c>
      <c r="E5935" s="126" t="s">
        <v>288</v>
      </c>
      <c r="F5935" s="126" t="s">
        <v>440</v>
      </c>
      <c r="G5935" s="126" t="s">
        <v>458</v>
      </c>
      <c r="H5935" s="126" t="s">
        <v>126</v>
      </c>
      <c r="I5935" s="126" t="s">
        <v>418</v>
      </c>
      <c r="J5935" s="126" t="s">
        <v>1645</v>
      </c>
      <c r="K5935" s="126" t="s">
        <v>613</v>
      </c>
      <c r="L5935" s="126" t="s">
        <v>1646</v>
      </c>
      <c r="M5935" s="130">
        <v>286.3</v>
      </c>
      <c r="O5935" s="126" t="s">
        <v>449</v>
      </c>
      <c r="P5935" s="130">
        <v>0</v>
      </c>
      <c r="S5935" s="130">
        <v>0</v>
      </c>
      <c r="V5935" s="130">
        <v>286.3</v>
      </c>
      <c r="X5935" s="126" t="s">
        <v>2736</v>
      </c>
      <c r="Z5935" s="127"/>
      <c r="AA5935" s="128"/>
      <c r="AB5935" s="128"/>
      <c r="AD5935" s="126" t="s">
        <v>562</v>
      </c>
      <c r="AG5935" s="127"/>
      <c r="AI5935" s="127"/>
    </row>
    <row r="5936" spans="1:35" ht="14.85" customHeight="1">
      <c r="A5936" s="130">
        <v>5007519</v>
      </c>
      <c r="B5936" s="126" t="s">
        <v>11534</v>
      </c>
      <c r="C5936" s="126" t="s">
        <v>11535</v>
      </c>
      <c r="D5936" s="126" t="s">
        <v>11536</v>
      </c>
      <c r="E5936" s="126" t="s">
        <v>288</v>
      </c>
      <c r="F5936" s="126" t="s">
        <v>440</v>
      </c>
      <c r="G5936" s="126" t="s">
        <v>417</v>
      </c>
      <c r="H5936" s="126" t="s">
        <v>126</v>
      </c>
      <c r="I5936" s="126" t="s">
        <v>126</v>
      </c>
      <c r="J5936" s="126" t="s">
        <v>1645</v>
      </c>
      <c r="K5936" s="126" t="s">
        <v>613</v>
      </c>
      <c r="L5936" s="126" t="s">
        <v>1646</v>
      </c>
      <c r="M5936" s="130">
        <v>309.94</v>
      </c>
      <c r="O5936" s="126" t="s">
        <v>449</v>
      </c>
      <c r="P5936" s="130">
        <v>0</v>
      </c>
      <c r="S5936" s="130">
        <v>0</v>
      </c>
      <c r="V5936" s="130">
        <v>309.94</v>
      </c>
      <c r="X5936" s="126" t="s">
        <v>2736</v>
      </c>
      <c r="Z5936" s="127"/>
      <c r="AA5936" s="128"/>
      <c r="AB5936" s="128"/>
      <c r="AD5936" s="126" t="s">
        <v>562</v>
      </c>
      <c r="AG5936" s="127"/>
      <c r="AI5936" s="127"/>
    </row>
    <row r="5937" spans="1:35" ht="14.85" customHeight="1">
      <c r="A5937" s="130">
        <v>5007518</v>
      </c>
      <c r="B5937" s="126" t="s">
        <v>11537</v>
      </c>
      <c r="C5937" s="126" t="s">
        <v>5824</v>
      </c>
      <c r="D5937" s="126" t="s">
        <v>11538</v>
      </c>
      <c r="E5937" s="126" t="s">
        <v>288</v>
      </c>
      <c r="F5937" s="126" t="s">
        <v>416</v>
      </c>
      <c r="G5937" s="126" t="s">
        <v>417</v>
      </c>
      <c r="H5937" s="126" t="s">
        <v>126</v>
      </c>
      <c r="I5937" s="126" t="s">
        <v>126</v>
      </c>
      <c r="J5937" s="126" t="s">
        <v>5826</v>
      </c>
      <c r="K5937" s="126" t="s">
        <v>747</v>
      </c>
      <c r="L5937" s="126" t="s">
        <v>5827</v>
      </c>
      <c r="M5937" s="130">
        <v>262.95999999999998</v>
      </c>
      <c r="O5937" s="126" t="s">
        <v>422</v>
      </c>
      <c r="P5937" s="130">
        <v>0</v>
      </c>
      <c r="S5937" s="130">
        <v>0</v>
      </c>
      <c r="V5937" s="130">
        <v>262.95999999999998</v>
      </c>
      <c r="X5937" s="126" t="s">
        <v>1574</v>
      </c>
      <c r="Z5937" s="127"/>
      <c r="AA5937" s="128">
        <v>1</v>
      </c>
      <c r="AB5937" s="128">
        <v>12</v>
      </c>
      <c r="AD5937" s="126" t="s">
        <v>562</v>
      </c>
      <c r="AG5937" s="127"/>
      <c r="AI5937" s="127"/>
    </row>
    <row r="5938" spans="1:35" ht="14.85" customHeight="1">
      <c r="A5938" s="130">
        <v>5007517</v>
      </c>
      <c r="B5938" s="126" t="s">
        <v>11539</v>
      </c>
      <c r="C5938" s="126" t="s">
        <v>11540</v>
      </c>
      <c r="D5938" s="126" t="s">
        <v>11541</v>
      </c>
      <c r="E5938" s="126" t="s">
        <v>288</v>
      </c>
      <c r="F5938" s="126" t="s">
        <v>532</v>
      </c>
      <c r="G5938" s="126" t="s">
        <v>417</v>
      </c>
      <c r="H5938" s="126" t="s">
        <v>126</v>
      </c>
      <c r="I5938" s="126" t="s">
        <v>126</v>
      </c>
      <c r="J5938" s="126" t="s">
        <v>6039</v>
      </c>
      <c r="K5938" s="126" t="s">
        <v>467</v>
      </c>
      <c r="L5938" s="126" t="s">
        <v>6040</v>
      </c>
      <c r="M5938" s="130">
        <v>243.04</v>
      </c>
      <c r="O5938" s="126" t="s">
        <v>4049</v>
      </c>
      <c r="P5938" s="130">
        <v>0</v>
      </c>
      <c r="S5938" s="130">
        <v>0</v>
      </c>
      <c r="V5938" s="130">
        <v>243.47</v>
      </c>
      <c r="X5938" s="126" t="s">
        <v>7728</v>
      </c>
      <c r="Z5938" s="127"/>
      <c r="AA5938" s="128">
        <v>1</v>
      </c>
      <c r="AB5938" s="128">
        <v>60</v>
      </c>
      <c r="AD5938" s="126" t="s">
        <v>562</v>
      </c>
      <c r="AG5938" s="127"/>
      <c r="AI5938" s="127"/>
    </row>
    <row r="5939" spans="1:35" ht="14.85" customHeight="1">
      <c r="A5939" s="130">
        <v>5008945</v>
      </c>
      <c r="B5939" s="126" t="s">
        <v>11542</v>
      </c>
      <c r="C5939" s="126" t="s">
        <v>8287</v>
      </c>
      <c r="D5939" s="126" t="s">
        <v>11543</v>
      </c>
      <c r="E5939" s="126" t="s">
        <v>288</v>
      </c>
      <c r="F5939" s="126" t="s">
        <v>440</v>
      </c>
      <c r="G5939" s="126" t="s">
        <v>458</v>
      </c>
      <c r="H5939" s="126" t="s">
        <v>126</v>
      </c>
      <c r="I5939" s="126" t="s">
        <v>418</v>
      </c>
      <c r="J5939" s="126" t="s">
        <v>962</v>
      </c>
      <c r="K5939" s="126" t="s">
        <v>443</v>
      </c>
      <c r="L5939" s="126" t="s">
        <v>963</v>
      </c>
      <c r="M5939" s="130">
        <v>1587.12</v>
      </c>
      <c r="O5939" s="126" t="s">
        <v>449</v>
      </c>
      <c r="P5939" s="130">
        <v>0</v>
      </c>
      <c r="S5939" s="130">
        <v>0</v>
      </c>
      <c r="V5939" s="130">
        <v>1587.12</v>
      </c>
      <c r="X5939" s="126" t="s">
        <v>9341</v>
      </c>
      <c r="Z5939" s="127"/>
      <c r="AA5939" s="128">
        <v>60</v>
      </c>
      <c r="AB5939" s="128">
        <v>1</v>
      </c>
      <c r="AD5939" s="126" t="s">
        <v>562</v>
      </c>
      <c r="AG5939" s="127"/>
      <c r="AI5939" s="127"/>
    </row>
    <row r="5940" spans="1:35" ht="14.85" customHeight="1">
      <c r="A5940" s="130">
        <v>5008944</v>
      </c>
      <c r="B5940" s="126" t="s">
        <v>11544</v>
      </c>
      <c r="C5940" s="126" t="s">
        <v>11545</v>
      </c>
      <c r="D5940" s="126" t="s">
        <v>11546</v>
      </c>
      <c r="E5940" s="126" t="s">
        <v>288</v>
      </c>
      <c r="F5940" s="126" t="s">
        <v>491</v>
      </c>
      <c r="G5940" s="126" t="s">
        <v>417</v>
      </c>
      <c r="H5940" s="126" t="s">
        <v>126</v>
      </c>
      <c r="I5940" s="126" t="s">
        <v>126</v>
      </c>
      <c r="J5940" s="126" t="s">
        <v>4624</v>
      </c>
      <c r="K5940" s="126" t="s">
        <v>504</v>
      </c>
      <c r="L5940" s="126" t="s">
        <v>694</v>
      </c>
      <c r="M5940" s="130">
        <v>7790</v>
      </c>
      <c r="N5940" s="126" t="s">
        <v>290</v>
      </c>
      <c r="O5940" s="126" t="s">
        <v>2388</v>
      </c>
      <c r="P5940" s="130">
        <v>0</v>
      </c>
      <c r="S5940" s="130">
        <v>0</v>
      </c>
      <c r="V5940" s="130">
        <v>7790</v>
      </c>
      <c r="X5940" s="126" t="s">
        <v>2389</v>
      </c>
      <c r="Y5940" s="126" t="s">
        <v>517</v>
      </c>
      <c r="Z5940" s="127"/>
      <c r="AA5940" s="128">
        <v>1</v>
      </c>
      <c r="AB5940" s="128">
        <v>60</v>
      </c>
      <c r="AD5940" s="126" t="s">
        <v>562</v>
      </c>
      <c r="AG5940" s="127"/>
      <c r="AI5940" s="127"/>
    </row>
    <row r="5941" spans="1:35" ht="14.85" customHeight="1">
      <c r="A5941" s="130">
        <v>5008943</v>
      </c>
      <c r="B5941" s="126" t="s">
        <v>11547</v>
      </c>
      <c r="C5941" s="126" t="s">
        <v>11548</v>
      </c>
      <c r="D5941" s="126" t="s">
        <v>9350</v>
      </c>
      <c r="E5941" s="126" t="s">
        <v>288</v>
      </c>
      <c r="F5941" s="126" t="s">
        <v>491</v>
      </c>
      <c r="G5941" s="126" t="s">
        <v>417</v>
      </c>
      <c r="H5941" s="126" t="s">
        <v>126</v>
      </c>
      <c r="I5941" s="126" t="s">
        <v>126</v>
      </c>
      <c r="J5941" s="126" t="s">
        <v>4624</v>
      </c>
      <c r="K5941" s="126" t="s">
        <v>504</v>
      </c>
      <c r="L5941" s="126" t="s">
        <v>694</v>
      </c>
      <c r="M5941" s="130">
        <v>2295</v>
      </c>
      <c r="N5941" s="126" t="s">
        <v>290</v>
      </c>
      <c r="O5941" s="126" t="s">
        <v>1311</v>
      </c>
      <c r="P5941" s="130">
        <v>0</v>
      </c>
      <c r="S5941" s="130">
        <v>0</v>
      </c>
      <c r="V5941" s="130">
        <v>2550</v>
      </c>
      <c r="X5941" s="126" t="s">
        <v>1312</v>
      </c>
      <c r="Y5941" s="126" t="s">
        <v>517</v>
      </c>
      <c r="Z5941" s="127" t="s">
        <v>309</v>
      </c>
      <c r="AA5941" s="128">
        <v>1</v>
      </c>
      <c r="AB5941" s="128">
        <v>60</v>
      </c>
      <c r="AD5941" s="126" t="s">
        <v>562</v>
      </c>
      <c r="AG5941" s="127"/>
      <c r="AI5941" s="127"/>
    </row>
    <row r="5942" spans="1:35" ht="14.85" customHeight="1">
      <c r="A5942" s="130">
        <v>5008942</v>
      </c>
      <c r="B5942" s="126" t="s">
        <v>11549</v>
      </c>
      <c r="C5942" s="126" t="s">
        <v>11550</v>
      </c>
      <c r="D5942" s="126" t="s">
        <v>11551</v>
      </c>
      <c r="E5942" s="126" t="s">
        <v>288</v>
      </c>
      <c r="F5942" s="126" t="s">
        <v>491</v>
      </c>
      <c r="G5942" s="126" t="s">
        <v>417</v>
      </c>
      <c r="H5942" s="126" t="s">
        <v>126</v>
      </c>
      <c r="I5942" s="126" t="s">
        <v>126</v>
      </c>
      <c r="J5942" s="126" t="s">
        <v>4624</v>
      </c>
      <c r="K5942" s="126" t="s">
        <v>504</v>
      </c>
      <c r="L5942" s="126" t="s">
        <v>694</v>
      </c>
      <c r="M5942" s="130">
        <v>7790</v>
      </c>
      <c r="N5942" s="126" t="s">
        <v>290</v>
      </c>
      <c r="O5942" s="126" t="s">
        <v>2388</v>
      </c>
      <c r="P5942" s="130">
        <v>0</v>
      </c>
      <c r="S5942" s="130">
        <v>0</v>
      </c>
      <c r="V5942" s="130">
        <v>7790</v>
      </c>
      <c r="X5942" s="126" t="s">
        <v>2389</v>
      </c>
      <c r="Y5942" s="126" t="s">
        <v>517</v>
      </c>
      <c r="Z5942" s="127"/>
      <c r="AA5942" s="128">
        <v>1</v>
      </c>
      <c r="AB5942" s="128">
        <v>60</v>
      </c>
      <c r="AD5942" s="126" t="s">
        <v>562</v>
      </c>
      <c r="AG5942" s="127"/>
      <c r="AI5942" s="127"/>
    </row>
    <row r="5943" spans="1:35" ht="14.85" customHeight="1">
      <c r="A5943" s="130">
        <v>5008941</v>
      </c>
      <c r="B5943" s="126" t="s">
        <v>11552</v>
      </c>
      <c r="C5943" s="126" t="s">
        <v>11553</v>
      </c>
      <c r="D5943" s="126" t="s">
        <v>9350</v>
      </c>
      <c r="E5943" s="126" t="s">
        <v>288</v>
      </c>
      <c r="F5943" s="126" t="s">
        <v>491</v>
      </c>
      <c r="G5943" s="126" t="s">
        <v>417</v>
      </c>
      <c r="H5943" s="126" t="s">
        <v>126</v>
      </c>
      <c r="I5943" s="126" t="s">
        <v>126</v>
      </c>
      <c r="J5943" s="126" t="s">
        <v>4624</v>
      </c>
      <c r="K5943" s="126" t="s">
        <v>504</v>
      </c>
      <c r="L5943" s="126" t="s">
        <v>694</v>
      </c>
      <c r="M5943" s="130">
        <v>2070</v>
      </c>
      <c r="N5943" s="126" t="s">
        <v>290</v>
      </c>
      <c r="O5943" s="126" t="s">
        <v>1311</v>
      </c>
      <c r="P5943" s="130">
        <v>0</v>
      </c>
      <c r="S5943" s="130">
        <v>0</v>
      </c>
      <c r="V5943" s="130">
        <v>2300</v>
      </c>
      <c r="X5943" s="126" t="s">
        <v>1312</v>
      </c>
      <c r="Y5943" s="126" t="s">
        <v>517</v>
      </c>
      <c r="Z5943" s="127" t="s">
        <v>309</v>
      </c>
      <c r="AA5943" s="128">
        <v>1</v>
      </c>
      <c r="AB5943" s="128">
        <v>60</v>
      </c>
      <c r="AD5943" s="126" t="s">
        <v>562</v>
      </c>
      <c r="AG5943" s="127"/>
      <c r="AI5943" s="127"/>
    </row>
    <row r="5944" spans="1:35" ht="14.85" customHeight="1">
      <c r="A5944" s="130">
        <v>5009896</v>
      </c>
      <c r="B5944" s="126" t="s">
        <v>413</v>
      </c>
      <c r="C5944" s="126" t="s">
        <v>11554</v>
      </c>
      <c r="D5944" s="126" t="s">
        <v>11555</v>
      </c>
      <c r="E5944" s="126" t="s">
        <v>288</v>
      </c>
      <c r="F5944" s="126" t="s">
        <v>522</v>
      </c>
      <c r="G5944" s="126" t="s">
        <v>11556</v>
      </c>
      <c r="H5944" s="126" t="s">
        <v>524</v>
      </c>
      <c r="I5944" s="126" t="s">
        <v>418</v>
      </c>
      <c r="J5944" s="126" t="s">
        <v>2496</v>
      </c>
      <c r="K5944" s="126" t="s">
        <v>558</v>
      </c>
      <c r="L5944" s="126" t="s">
        <v>977</v>
      </c>
      <c r="M5944" s="130">
        <v>438.47</v>
      </c>
      <c r="N5944" s="126" t="s">
        <v>290</v>
      </c>
      <c r="O5944" s="126" t="s">
        <v>528</v>
      </c>
      <c r="P5944" s="130">
        <v>0</v>
      </c>
      <c r="S5944" s="130">
        <v>0</v>
      </c>
      <c r="V5944" s="130">
        <v>552.98</v>
      </c>
      <c r="X5944" s="126" t="s">
        <v>11557</v>
      </c>
      <c r="Z5944" s="127"/>
      <c r="AA5944" s="128"/>
      <c r="AB5944" s="128"/>
      <c r="AD5944" s="126" t="s">
        <v>1801</v>
      </c>
      <c r="AG5944" s="127"/>
      <c r="AI5944" s="127"/>
    </row>
    <row r="5945" spans="1:35" ht="14.85" customHeight="1">
      <c r="A5945" s="130">
        <v>5008907</v>
      </c>
      <c r="B5945" s="126" t="s">
        <v>11558</v>
      </c>
      <c r="C5945" s="126" t="s">
        <v>719</v>
      </c>
      <c r="D5945" s="126" t="s">
        <v>720</v>
      </c>
      <c r="E5945" s="126" t="s">
        <v>288</v>
      </c>
      <c r="F5945" s="126" t="s">
        <v>491</v>
      </c>
      <c r="G5945" s="126" t="s">
        <v>417</v>
      </c>
      <c r="H5945" s="126" t="s">
        <v>126</v>
      </c>
      <c r="I5945" s="126" t="s">
        <v>126</v>
      </c>
      <c r="J5945" s="126" t="s">
        <v>4624</v>
      </c>
      <c r="K5945" s="126" t="s">
        <v>504</v>
      </c>
      <c r="L5945" s="126" t="s">
        <v>694</v>
      </c>
      <c r="M5945" s="130">
        <v>5064.6400000000003</v>
      </c>
      <c r="O5945" s="126" t="s">
        <v>721</v>
      </c>
      <c r="P5945" s="130">
        <v>0</v>
      </c>
      <c r="S5945" s="130">
        <v>0</v>
      </c>
      <c r="V5945" s="130">
        <v>6150</v>
      </c>
      <c r="X5945" s="126" t="s">
        <v>722</v>
      </c>
      <c r="Z5945" s="127"/>
      <c r="AA5945" s="128">
        <v>1</v>
      </c>
      <c r="AB5945" s="128">
        <v>60</v>
      </c>
      <c r="AD5945" s="126" t="s">
        <v>562</v>
      </c>
      <c r="AG5945" s="127"/>
      <c r="AI5945" s="127"/>
    </row>
    <row r="5946" spans="1:35" ht="14.85" customHeight="1">
      <c r="A5946" s="130">
        <v>5008906</v>
      </c>
      <c r="B5946" s="126" t="s">
        <v>11559</v>
      </c>
      <c r="C5946" s="126" t="s">
        <v>11560</v>
      </c>
      <c r="D5946" s="126" t="s">
        <v>11561</v>
      </c>
      <c r="E5946" s="126" t="s">
        <v>288</v>
      </c>
      <c r="F5946" s="126" t="s">
        <v>491</v>
      </c>
      <c r="G5946" s="126" t="s">
        <v>417</v>
      </c>
      <c r="H5946" s="126" t="s">
        <v>126</v>
      </c>
      <c r="I5946" s="126" t="s">
        <v>126</v>
      </c>
      <c r="J5946" s="126" t="s">
        <v>4624</v>
      </c>
      <c r="K5946" s="126" t="s">
        <v>504</v>
      </c>
      <c r="L5946" s="126" t="s">
        <v>694</v>
      </c>
      <c r="M5946" s="130">
        <v>1945</v>
      </c>
      <c r="O5946" s="126" t="s">
        <v>492</v>
      </c>
      <c r="P5946" s="130">
        <v>0</v>
      </c>
      <c r="S5946" s="130">
        <v>0</v>
      </c>
      <c r="V5946" s="130">
        <v>1945</v>
      </c>
      <c r="X5946" s="126" t="s">
        <v>1881</v>
      </c>
      <c r="Z5946" s="127"/>
      <c r="AA5946" s="128">
        <v>1</v>
      </c>
      <c r="AB5946" s="128">
        <v>60</v>
      </c>
      <c r="AD5946" s="126" t="s">
        <v>562</v>
      </c>
      <c r="AG5946" s="127"/>
      <c r="AI5946" s="127"/>
    </row>
    <row r="5947" spans="1:35" ht="14.85" customHeight="1">
      <c r="A5947" s="130">
        <v>5008905</v>
      </c>
      <c r="B5947" s="126" t="s">
        <v>11562</v>
      </c>
      <c r="C5947" s="126" t="s">
        <v>11563</v>
      </c>
      <c r="D5947" s="126" t="s">
        <v>11564</v>
      </c>
      <c r="E5947" s="126" t="s">
        <v>288</v>
      </c>
      <c r="F5947" s="126" t="s">
        <v>491</v>
      </c>
      <c r="G5947" s="126" t="s">
        <v>417</v>
      </c>
      <c r="H5947" s="126" t="s">
        <v>126</v>
      </c>
      <c r="I5947" s="126" t="s">
        <v>126</v>
      </c>
      <c r="J5947" s="126" t="s">
        <v>4624</v>
      </c>
      <c r="K5947" s="126" t="s">
        <v>504</v>
      </c>
      <c r="L5947" s="126" t="s">
        <v>694</v>
      </c>
      <c r="M5947" s="130">
        <v>1945</v>
      </c>
      <c r="O5947" s="126" t="s">
        <v>492</v>
      </c>
      <c r="P5947" s="130">
        <v>0</v>
      </c>
      <c r="S5947" s="130">
        <v>0</v>
      </c>
      <c r="V5947" s="130">
        <v>1945</v>
      </c>
      <c r="X5947" s="126" t="s">
        <v>1881</v>
      </c>
      <c r="Z5947" s="127"/>
      <c r="AA5947" s="128">
        <v>1</v>
      </c>
      <c r="AB5947" s="128">
        <v>60</v>
      </c>
      <c r="AD5947" s="126" t="s">
        <v>562</v>
      </c>
      <c r="AG5947" s="127"/>
      <c r="AI5947" s="127"/>
    </row>
    <row r="5948" spans="1:35" ht="14.85" customHeight="1">
      <c r="A5948" s="130">
        <v>5008904</v>
      </c>
      <c r="B5948" s="126" t="s">
        <v>413</v>
      </c>
      <c r="C5948" s="126" t="s">
        <v>11565</v>
      </c>
      <c r="D5948" s="126" t="s">
        <v>11566</v>
      </c>
      <c r="E5948" s="126" t="s">
        <v>288</v>
      </c>
      <c r="F5948" s="126" t="s">
        <v>491</v>
      </c>
      <c r="G5948" s="126" t="s">
        <v>417</v>
      </c>
      <c r="H5948" s="126" t="s">
        <v>126</v>
      </c>
      <c r="I5948" s="126" t="s">
        <v>126</v>
      </c>
      <c r="J5948" s="126" t="s">
        <v>4624</v>
      </c>
      <c r="K5948" s="126" t="s">
        <v>504</v>
      </c>
      <c r="L5948" s="126" t="s">
        <v>694</v>
      </c>
      <c r="M5948" s="130">
        <v>138200</v>
      </c>
      <c r="N5948" s="126" t="s">
        <v>290</v>
      </c>
      <c r="O5948" s="126" t="s">
        <v>506</v>
      </c>
      <c r="P5948" s="130">
        <v>0</v>
      </c>
      <c r="S5948" s="130">
        <v>0</v>
      </c>
      <c r="V5948" s="130">
        <v>138200</v>
      </c>
      <c r="X5948" s="126" t="s">
        <v>516</v>
      </c>
      <c r="Y5948" s="126" t="s">
        <v>517</v>
      </c>
      <c r="Z5948" s="127"/>
      <c r="AA5948" s="128">
        <v>1</v>
      </c>
      <c r="AB5948" s="128">
        <v>84</v>
      </c>
      <c r="AD5948" s="126" t="s">
        <v>1801</v>
      </c>
      <c r="AG5948" s="127"/>
      <c r="AI5948" s="127"/>
    </row>
    <row r="5949" spans="1:35" ht="14.85" customHeight="1">
      <c r="A5949" s="130">
        <v>5008903</v>
      </c>
      <c r="B5949" s="126" t="s">
        <v>11567</v>
      </c>
      <c r="C5949" s="126" t="s">
        <v>11568</v>
      </c>
      <c r="E5949" s="126" t="s">
        <v>288</v>
      </c>
      <c r="F5949" s="126" t="s">
        <v>591</v>
      </c>
      <c r="G5949" s="126" t="s">
        <v>417</v>
      </c>
      <c r="H5949" s="126" t="s">
        <v>1000</v>
      </c>
      <c r="I5949" s="126" t="s">
        <v>626</v>
      </c>
      <c r="J5949" s="126" t="s">
        <v>1256</v>
      </c>
      <c r="K5949" s="126" t="s">
        <v>535</v>
      </c>
      <c r="L5949" s="126" t="s">
        <v>1257</v>
      </c>
      <c r="M5949" s="130">
        <v>105</v>
      </c>
      <c r="N5949" s="126" t="s">
        <v>290</v>
      </c>
      <c r="O5949" s="126" t="s">
        <v>2724</v>
      </c>
      <c r="P5949" s="130">
        <v>0</v>
      </c>
      <c r="S5949" s="130">
        <v>0</v>
      </c>
      <c r="V5949" s="130">
        <v>105</v>
      </c>
      <c r="X5949" s="126" t="s">
        <v>2725</v>
      </c>
      <c r="Z5949" s="127"/>
      <c r="AA5949" s="128"/>
      <c r="AB5949" s="128"/>
      <c r="AD5949" s="126" t="s">
        <v>562</v>
      </c>
      <c r="AG5949" s="127"/>
      <c r="AI5949" s="127"/>
    </row>
    <row r="5950" spans="1:35" ht="14.85" customHeight="1">
      <c r="A5950" s="130">
        <v>5008902</v>
      </c>
      <c r="B5950" s="126" t="s">
        <v>11569</v>
      </c>
      <c r="C5950" s="126" t="s">
        <v>6638</v>
      </c>
      <c r="D5950" s="126" t="s">
        <v>11570</v>
      </c>
      <c r="E5950" s="126" t="s">
        <v>288</v>
      </c>
      <c r="F5950" s="126" t="s">
        <v>440</v>
      </c>
      <c r="G5950" s="126" t="s">
        <v>458</v>
      </c>
      <c r="H5950" s="126" t="s">
        <v>126</v>
      </c>
      <c r="I5950" s="126" t="s">
        <v>418</v>
      </c>
      <c r="J5950" s="126" t="s">
        <v>962</v>
      </c>
      <c r="K5950" s="126" t="s">
        <v>443</v>
      </c>
      <c r="L5950" s="126" t="s">
        <v>963</v>
      </c>
      <c r="M5950" s="130">
        <v>3063.03</v>
      </c>
      <c r="O5950" s="126" t="s">
        <v>449</v>
      </c>
      <c r="P5950" s="130">
        <v>0</v>
      </c>
      <c r="S5950" s="130">
        <v>0</v>
      </c>
      <c r="V5950" s="130">
        <v>3063.03</v>
      </c>
      <c r="X5950" s="126" t="s">
        <v>6640</v>
      </c>
      <c r="Z5950" s="127"/>
      <c r="AA5950" s="128">
        <v>30</v>
      </c>
      <c r="AB5950" s="128">
        <v>1</v>
      </c>
      <c r="AD5950" s="126" t="s">
        <v>562</v>
      </c>
      <c r="AG5950" s="127"/>
      <c r="AI5950" s="127"/>
    </row>
    <row r="5951" spans="1:35" ht="14.85" customHeight="1">
      <c r="A5951" s="130">
        <v>5008471</v>
      </c>
      <c r="B5951" s="126" t="s">
        <v>6353</v>
      </c>
      <c r="C5951" s="126" t="s">
        <v>6354</v>
      </c>
      <c r="D5951" s="126" t="s">
        <v>6355</v>
      </c>
      <c r="E5951" s="126" t="s">
        <v>288</v>
      </c>
      <c r="F5951" s="126" t="s">
        <v>364</v>
      </c>
      <c r="G5951" s="126" t="s">
        <v>417</v>
      </c>
      <c r="H5951" s="126" t="s">
        <v>126</v>
      </c>
      <c r="I5951" s="126" t="s">
        <v>126</v>
      </c>
      <c r="J5951" s="126" t="s">
        <v>1989</v>
      </c>
      <c r="K5951" s="126" t="s">
        <v>504</v>
      </c>
      <c r="L5951" s="126" t="s">
        <v>545</v>
      </c>
      <c r="M5951" s="130">
        <v>9739.52</v>
      </c>
      <c r="O5951" s="126" t="s">
        <v>486</v>
      </c>
      <c r="P5951" s="130">
        <v>0</v>
      </c>
      <c r="S5951" s="130">
        <v>0</v>
      </c>
      <c r="V5951" s="130">
        <v>29120</v>
      </c>
      <c r="X5951" s="126" t="s">
        <v>487</v>
      </c>
      <c r="Z5951" s="127"/>
      <c r="AA5951" s="128">
        <v>1</v>
      </c>
      <c r="AB5951" s="128">
        <v>60</v>
      </c>
      <c r="AC5951" s="126" t="s">
        <v>366</v>
      </c>
      <c r="AD5951" s="126" t="s">
        <v>562</v>
      </c>
      <c r="AG5951" s="127"/>
      <c r="AI5951" s="127"/>
    </row>
    <row r="5952" spans="1:35" ht="14.85" customHeight="1">
      <c r="A5952" s="130">
        <v>5007480</v>
      </c>
      <c r="B5952" s="126" t="s">
        <v>11571</v>
      </c>
      <c r="C5952" s="126" t="s">
        <v>11572</v>
      </c>
      <c r="D5952" s="126" t="s">
        <v>8414</v>
      </c>
      <c r="E5952" s="126" t="s">
        <v>288</v>
      </c>
      <c r="F5952" s="126" t="s">
        <v>440</v>
      </c>
      <c r="G5952" s="126" t="s">
        <v>463</v>
      </c>
      <c r="H5952" s="126" t="s">
        <v>126</v>
      </c>
      <c r="I5952" s="126" t="s">
        <v>418</v>
      </c>
      <c r="J5952" s="126" t="s">
        <v>1645</v>
      </c>
      <c r="K5952" s="126" t="s">
        <v>613</v>
      </c>
      <c r="L5952" s="126" t="s">
        <v>1646</v>
      </c>
      <c r="M5952" s="130">
        <v>2721.6</v>
      </c>
      <c r="O5952" s="126" t="s">
        <v>445</v>
      </c>
      <c r="P5952" s="130">
        <v>0</v>
      </c>
      <c r="S5952" s="130">
        <v>0</v>
      </c>
      <c r="V5952" s="130">
        <v>2721.6</v>
      </c>
      <c r="X5952" s="126" t="s">
        <v>464</v>
      </c>
      <c r="Z5952" s="127"/>
      <c r="AA5952" s="128">
        <v>30</v>
      </c>
      <c r="AB5952" s="128">
        <v>1</v>
      </c>
      <c r="AD5952" s="126" t="s">
        <v>562</v>
      </c>
      <c r="AG5952" s="127"/>
      <c r="AI5952" s="127"/>
    </row>
    <row r="5953" spans="1:35" ht="14.85" customHeight="1">
      <c r="A5953" s="130">
        <v>5007479</v>
      </c>
      <c r="B5953" s="126" t="s">
        <v>11573</v>
      </c>
      <c r="C5953" s="126" t="s">
        <v>11574</v>
      </c>
      <c r="D5953" s="126" t="s">
        <v>10868</v>
      </c>
      <c r="E5953" s="126" t="s">
        <v>288</v>
      </c>
      <c r="F5953" s="126" t="s">
        <v>440</v>
      </c>
      <c r="G5953" s="126" t="s">
        <v>463</v>
      </c>
      <c r="H5953" s="126" t="s">
        <v>126</v>
      </c>
      <c r="I5953" s="126" t="s">
        <v>418</v>
      </c>
      <c r="J5953" s="126" t="s">
        <v>1645</v>
      </c>
      <c r="K5953" s="126" t="s">
        <v>613</v>
      </c>
      <c r="L5953" s="126" t="s">
        <v>1646</v>
      </c>
      <c r="M5953" s="130">
        <v>2721.6</v>
      </c>
      <c r="O5953" s="126" t="s">
        <v>445</v>
      </c>
      <c r="P5953" s="130">
        <v>0</v>
      </c>
      <c r="S5953" s="130">
        <v>0</v>
      </c>
      <c r="V5953" s="130">
        <v>2721.6</v>
      </c>
      <c r="X5953" s="126" t="s">
        <v>464</v>
      </c>
      <c r="Z5953" s="127"/>
      <c r="AA5953" s="128">
        <v>30</v>
      </c>
      <c r="AB5953" s="128">
        <v>1</v>
      </c>
      <c r="AD5953" s="126" t="s">
        <v>562</v>
      </c>
      <c r="AG5953" s="127"/>
      <c r="AI5953" s="127"/>
    </row>
    <row r="5954" spans="1:35" ht="14.85" customHeight="1">
      <c r="A5954" s="130">
        <v>5007478</v>
      </c>
      <c r="B5954" s="126" t="s">
        <v>11575</v>
      </c>
      <c r="C5954" s="126" t="s">
        <v>7552</v>
      </c>
      <c r="D5954" s="126" t="s">
        <v>11576</v>
      </c>
      <c r="E5954" s="126" t="s">
        <v>288</v>
      </c>
      <c r="F5954" s="126" t="s">
        <v>416</v>
      </c>
      <c r="G5954" s="126" t="s">
        <v>417</v>
      </c>
      <c r="H5954" s="126" t="s">
        <v>126</v>
      </c>
      <c r="I5954" s="126" t="s">
        <v>126</v>
      </c>
      <c r="J5954" s="126" t="s">
        <v>5826</v>
      </c>
      <c r="K5954" s="126" t="s">
        <v>747</v>
      </c>
      <c r="L5954" s="126" t="s">
        <v>5827</v>
      </c>
      <c r="M5954" s="130">
        <v>2142.56</v>
      </c>
      <c r="O5954" s="126" t="s">
        <v>422</v>
      </c>
      <c r="P5954" s="130">
        <v>0</v>
      </c>
      <c r="S5954" s="130">
        <v>0</v>
      </c>
      <c r="V5954" s="130">
        <v>2921.73</v>
      </c>
      <c r="X5954" s="126" t="s">
        <v>2908</v>
      </c>
      <c r="Z5954" s="127"/>
      <c r="AA5954" s="128">
        <v>1</v>
      </c>
      <c r="AB5954" s="128">
        <v>12</v>
      </c>
      <c r="AD5954" s="126" t="s">
        <v>562</v>
      </c>
      <c r="AG5954" s="127"/>
      <c r="AI5954" s="127"/>
    </row>
    <row r="5955" spans="1:35" ht="14.85" customHeight="1">
      <c r="A5955" s="130">
        <v>5007477</v>
      </c>
      <c r="B5955" s="126" t="s">
        <v>11577</v>
      </c>
      <c r="C5955" s="126" t="s">
        <v>11578</v>
      </c>
      <c r="D5955" s="126" t="s">
        <v>10998</v>
      </c>
      <c r="E5955" s="126" t="s">
        <v>288</v>
      </c>
      <c r="F5955" s="126" t="s">
        <v>440</v>
      </c>
      <c r="G5955" s="126" t="s">
        <v>463</v>
      </c>
      <c r="H5955" s="126" t="s">
        <v>126</v>
      </c>
      <c r="I5955" s="126" t="s">
        <v>418</v>
      </c>
      <c r="J5955" s="126" t="s">
        <v>1645</v>
      </c>
      <c r="K5955" s="126" t="s">
        <v>613</v>
      </c>
      <c r="L5955" s="126" t="s">
        <v>1646</v>
      </c>
      <c r="M5955" s="130">
        <v>2721.6</v>
      </c>
      <c r="O5955" s="126" t="s">
        <v>445</v>
      </c>
      <c r="P5955" s="130">
        <v>0</v>
      </c>
      <c r="S5955" s="130">
        <v>0</v>
      </c>
      <c r="V5955" s="130">
        <v>2721.6</v>
      </c>
      <c r="X5955" s="126" t="s">
        <v>464</v>
      </c>
      <c r="Z5955" s="127"/>
      <c r="AA5955" s="128">
        <v>30</v>
      </c>
      <c r="AB5955" s="128">
        <v>1</v>
      </c>
      <c r="AD5955" s="126" t="s">
        <v>562</v>
      </c>
      <c r="AG5955" s="127"/>
      <c r="AI5955" s="127"/>
    </row>
    <row r="5956" spans="1:35" ht="14.85" customHeight="1">
      <c r="A5956" s="130">
        <v>5007476</v>
      </c>
      <c r="B5956" s="126" t="s">
        <v>11579</v>
      </c>
      <c r="C5956" s="126" t="s">
        <v>11580</v>
      </c>
      <c r="D5956" s="126" t="s">
        <v>8414</v>
      </c>
      <c r="E5956" s="126" t="s">
        <v>288</v>
      </c>
      <c r="F5956" s="126" t="s">
        <v>440</v>
      </c>
      <c r="G5956" s="126" t="s">
        <v>463</v>
      </c>
      <c r="H5956" s="126" t="s">
        <v>126</v>
      </c>
      <c r="I5956" s="126" t="s">
        <v>418</v>
      </c>
      <c r="J5956" s="126" t="s">
        <v>1645</v>
      </c>
      <c r="K5956" s="126" t="s">
        <v>613</v>
      </c>
      <c r="L5956" s="126" t="s">
        <v>1646</v>
      </c>
      <c r="M5956" s="130">
        <v>2721.6</v>
      </c>
      <c r="O5956" s="126" t="s">
        <v>445</v>
      </c>
      <c r="P5956" s="130">
        <v>0</v>
      </c>
      <c r="S5956" s="130">
        <v>0</v>
      </c>
      <c r="V5956" s="130">
        <v>2721.6</v>
      </c>
      <c r="X5956" s="126" t="s">
        <v>464</v>
      </c>
      <c r="Z5956" s="127"/>
      <c r="AA5956" s="128">
        <v>30</v>
      </c>
      <c r="AB5956" s="128">
        <v>1</v>
      </c>
      <c r="AD5956" s="126" t="s">
        <v>562</v>
      </c>
      <c r="AG5956" s="127"/>
      <c r="AI5956" s="127"/>
    </row>
    <row r="5957" spans="1:35" ht="14.85" customHeight="1">
      <c r="A5957" s="130">
        <v>5007475</v>
      </c>
      <c r="B5957" s="126" t="s">
        <v>11581</v>
      </c>
      <c r="C5957" s="126" t="s">
        <v>7552</v>
      </c>
      <c r="D5957" s="126" t="s">
        <v>11582</v>
      </c>
      <c r="E5957" s="126" t="s">
        <v>288</v>
      </c>
      <c r="F5957" s="126" t="s">
        <v>416</v>
      </c>
      <c r="G5957" s="126" t="s">
        <v>417</v>
      </c>
      <c r="H5957" s="126" t="s">
        <v>126</v>
      </c>
      <c r="I5957" s="126" t="s">
        <v>126</v>
      </c>
      <c r="J5957" s="126" t="s">
        <v>5826</v>
      </c>
      <c r="K5957" s="126" t="s">
        <v>747</v>
      </c>
      <c r="L5957" s="126" t="s">
        <v>5827</v>
      </c>
      <c r="M5957" s="130">
        <v>3116.51</v>
      </c>
      <c r="O5957" s="126" t="s">
        <v>422</v>
      </c>
      <c r="P5957" s="130">
        <v>0</v>
      </c>
      <c r="S5957" s="130">
        <v>0</v>
      </c>
      <c r="V5957" s="130">
        <v>3116.51</v>
      </c>
      <c r="X5957" s="126" t="s">
        <v>949</v>
      </c>
      <c r="Z5957" s="127"/>
      <c r="AA5957" s="128">
        <v>1</v>
      </c>
      <c r="AB5957" s="128">
        <v>12</v>
      </c>
      <c r="AD5957" s="126" t="s">
        <v>562</v>
      </c>
      <c r="AG5957" s="127"/>
      <c r="AI5957" s="127"/>
    </row>
    <row r="5958" spans="1:35" ht="14.85" customHeight="1">
      <c r="A5958" s="130">
        <v>5007474</v>
      </c>
      <c r="B5958" s="126" t="s">
        <v>11583</v>
      </c>
      <c r="C5958" s="126" t="s">
        <v>11584</v>
      </c>
      <c r="D5958" s="126" t="s">
        <v>11585</v>
      </c>
      <c r="E5958" s="126" t="s">
        <v>288</v>
      </c>
      <c r="F5958" s="126" t="s">
        <v>440</v>
      </c>
      <c r="G5958" s="126" t="s">
        <v>463</v>
      </c>
      <c r="H5958" s="126" t="s">
        <v>126</v>
      </c>
      <c r="I5958" s="126" t="s">
        <v>418</v>
      </c>
      <c r="J5958" s="126" t="s">
        <v>1645</v>
      </c>
      <c r="K5958" s="126" t="s">
        <v>613</v>
      </c>
      <c r="L5958" s="126" t="s">
        <v>1646</v>
      </c>
      <c r="M5958" s="130">
        <v>2721.6</v>
      </c>
      <c r="O5958" s="126" t="s">
        <v>445</v>
      </c>
      <c r="P5958" s="130">
        <v>0</v>
      </c>
      <c r="S5958" s="130">
        <v>0</v>
      </c>
      <c r="V5958" s="130">
        <v>2721.6</v>
      </c>
      <c r="X5958" s="126" t="s">
        <v>464</v>
      </c>
      <c r="Z5958" s="127"/>
      <c r="AA5958" s="128">
        <v>30</v>
      </c>
      <c r="AB5958" s="128">
        <v>1</v>
      </c>
      <c r="AD5958" s="126" t="s">
        <v>562</v>
      </c>
      <c r="AG5958" s="127"/>
      <c r="AI5958" s="127"/>
    </row>
    <row r="5959" spans="1:35" ht="14.85" customHeight="1">
      <c r="A5959" s="130">
        <v>5007473</v>
      </c>
      <c r="B5959" s="126" t="s">
        <v>11586</v>
      </c>
      <c r="C5959" s="126" t="s">
        <v>11587</v>
      </c>
      <c r="D5959" s="126" t="s">
        <v>10868</v>
      </c>
      <c r="E5959" s="126" t="s">
        <v>288</v>
      </c>
      <c r="F5959" s="126" t="s">
        <v>440</v>
      </c>
      <c r="G5959" s="126" t="s">
        <v>463</v>
      </c>
      <c r="H5959" s="126" t="s">
        <v>126</v>
      </c>
      <c r="I5959" s="126" t="s">
        <v>418</v>
      </c>
      <c r="J5959" s="126" t="s">
        <v>1645</v>
      </c>
      <c r="K5959" s="126" t="s">
        <v>613</v>
      </c>
      <c r="L5959" s="126" t="s">
        <v>1646</v>
      </c>
      <c r="M5959" s="130">
        <v>2721.6</v>
      </c>
      <c r="O5959" s="126" t="s">
        <v>445</v>
      </c>
      <c r="P5959" s="130">
        <v>0</v>
      </c>
      <c r="S5959" s="130">
        <v>0</v>
      </c>
      <c r="V5959" s="130">
        <v>2721.6</v>
      </c>
      <c r="X5959" s="126" t="s">
        <v>464</v>
      </c>
      <c r="Z5959" s="127"/>
      <c r="AA5959" s="128">
        <v>30</v>
      </c>
      <c r="AB5959" s="128">
        <v>1</v>
      </c>
      <c r="AD5959" s="126" t="s">
        <v>562</v>
      </c>
      <c r="AG5959" s="127"/>
      <c r="AI5959" s="127"/>
    </row>
    <row r="5960" spans="1:35" ht="14.85" customHeight="1">
      <c r="A5960" s="130">
        <v>5007472</v>
      </c>
      <c r="B5960" s="126" t="s">
        <v>11588</v>
      </c>
      <c r="C5960" s="126" t="s">
        <v>11589</v>
      </c>
      <c r="D5960" s="126" t="s">
        <v>11590</v>
      </c>
      <c r="E5960" s="126" t="s">
        <v>288</v>
      </c>
      <c r="F5960" s="126" t="s">
        <v>440</v>
      </c>
      <c r="G5960" s="126" t="s">
        <v>463</v>
      </c>
      <c r="H5960" s="126" t="s">
        <v>126</v>
      </c>
      <c r="I5960" s="126" t="s">
        <v>418</v>
      </c>
      <c r="J5960" s="126" t="s">
        <v>1645</v>
      </c>
      <c r="K5960" s="126" t="s">
        <v>613</v>
      </c>
      <c r="L5960" s="126" t="s">
        <v>1646</v>
      </c>
      <c r="M5960" s="130">
        <v>2721.6</v>
      </c>
      <c r="O5960" s="126" t="s">
        <v>445</v>
      </c>
      <c r="P5960" s="130">
        <v>0</v>
      </c>
      <c r="S5960" s="130">
        <v>0</v>
      </c>
      <c r="V5960" s="130">
        <v>2721.6</v>
      </c>
      <c r="X5960" s="126" t="s">
        <v>464</v>
      </c>
      <c r="Z5960" s="127"/>
      <c r="AA5960" s="128">
        <v>30</v>
      </c>
      <c r="AB5960" s="128">
        <v>1</v>
      </c>
      <c r="AD5960" s="126" t="s">
        <v>562</v>
      </c>
      <c r="AG5960" s="127"/>
      <c r="AI5960" s="127"/>
    </row>
    <row r="5961" spans="1:35" ht="14.85" customHeight="1">
      <c r="A5961" s="130">
        <v>5007471</v>
      </c>
      <c r="B5961" s="126" t="s">
        <v>11591</v>
      </c>
      <c r="C5961" s="126" t="s">
        <v>11592</v>
      </c>
      <c r="D5961" s="126" t="s">
        <v>11585</v>
      </c>
      <c r="E5961" s="126" t="s">
        <v>288</v>
      </c>
      <c r="F5961" s="126" t="s">
        <v>440</v>
      </c>
      <c r="G5961" s="126" t="s">
        <v>463</v>
      </c>
      <c r="H5961" s="126" t="s">
        <v>126</v>
      </c>
      <c r="I5961" s="126" t="s">
        <v>418</v>
      </c>
      <c r="J5961" s="126" t="s">
        <v>1645</v>
      </c>
      <c r="K5961" s="126" t="s">
        <v>613</v>
      </c>
      <c r="L5961" s="126" t="s">
        <v>1646</v>
      </c>
      <c r="M5961" s="130">
        <v>2721.6</v>
      </c>
      <c r="O5961" s="126" t="s">
        <v>445</v>
      </c>
      <c r="P5961" s="130">
        <v>0</v>
      </c>
      <c r="S5961" s="130">
        <v>0</v>
      </c>
      <c r="V5961" s="130">
        <v>2721.6</v>
      </c>
      <c r="X5961" s="126" t="s">
        <v>464</v>
      </c>
      <c r="Z5961" s="127"/>
      <c r="AA5961" s="128">
        <v>30</v>
      </c>
      <c r="AB5961" s="128">
        <v>1</v>
      </c>
      <c r="AD5961" s="126" t="s">
        <v>562</v>
      </c>
      <c r="AG5961" s="127"/>
      <c r="AI5961" s="127"/>
    </row>
    <row r="5962" spans="1:35" ht="14.85" customHeight="1">
      <c r="A5962" s="130">
        <v>5008730</v>
      </c>
      <c r="B5962" s="126" t="s">
        <v>413</v>
      </c>
      <c r="C5962" s="126" t="s">
        <v>8061</v>
      </c>
      <c r="D5962" s="126" t="s">
        <v>551</v>
      </c>
      <c r="E5962" s="126" t="s">
        <v>288</v>
      </c>
      <c r="F5962" s="126" t="s">
        <v>364</v>
      </c>
      <c r="G5962" s="126" t="s">
        <v>417</v>
      </c>
      <c r="H5962" s="126" t="s">
        <v>126</v>
      </c>
      <c r="I5962" s="126" t="s">
        <v>126</v>
      </c>
      <c r="J5962" s="126" t="s">
        <v>1989</v>
      </c>
      <c r="K5962" s="126" t="s">
        <v>504</v>
      </c>
      <c r="L5962" s="126" t="s">
        <v>545</v>
      </c>
      <c r="M5962" s="130">
        <v>6817.39</v>
      </c>
      <c r="O5962" s="126" t="s">
        <v>365</v>
      </c>
      <c r="P5962" s="130">
        <v>0</v>
      </c>
      <c r="S5962" s="130">
        <v>0</v>
      </c>
      <c r="V5962" s="130">
        <v>11200</v>
      </c>
      <c r="X5962" s="126" t="s">
        <v>469</v>
      </c>
      <c r="Z5962" s="127"/>
      <c r="AA5962" s="128">
        <v>1</v>
      </c>
      <c r="AB5962" s="128">
        <v>60</v>
      </c>
      <c r="AC5962" s="126" t="s">
        <v>366</v>
      </c>
      <c r="AD5962" s="126" t="s">
        <v>1801</v>
      </c>
      <c r="AG5962" s="127"/>
      <c r="AI5962" s="127"/>
    </row>
    <row r="5963" spans="1:35" ht="14.85" customHeight="1">
      <c r="A5963" s="130">
        <v>5009573</v>
      </c>
      <c r="B5963" s="126" t="s">
        <v>11593</v>
      </c>
      <c r="C5963" s="126" t="s">
        <v>11594</v>
      </c>
      <c r="D5963" s="126" t="s">
        <v>11595</v>
      </c>
      <c r="E5963" s="126" t="s">
        <v>288</v>
      </c>
      <c r="F5963" s="126" t="s">
        <v>416</v>
      </c>
      <c r="G5963" s="126" t="s">
        <v>417</v>
      </c>
      <c r="H5963" s="126" t="s">
        <v>126</v>
      </c>
      <c r="I5963" s="126" t="s">
        <v>126</v>
      </c>
      <c r="J5963" s="126" t="s">
        <v>3380</v>
      </c>
      <c r="K5963" s="126" t="s">
        <v>3381</v>
      </c>
      <c r="L5963" s="126" t="s">
        <v>3382</v>
      </c>
      <c r="M5963" s="130">
        <v>340.48</v>
      </c>
      <c r="O5963" s="126" t="s">
        <v>422</v>
      </c>
      <c r="P5963" s="130">
        <v>0</v>
      </c>
      <c r="S5963" s="130">
        <v>0</v>
      </c>
      <c r="V5963" s="130">
        <v>377.66</v>
      </c>
      <c r="X5963" s="126" t="s">
        <v>497</v>
      </c>
      <c r="Z5963" s="127"/>
      <c r="AA5963" s="128">
        <v>1</v>
      </c>
      <c r="AB5963" s="128">
        <v>12</v>
      </c>
      <c r="AD5963" s="126" t="s">
        <v>562</v>
      </c>
      <c r="AG5963" s="127"/>
      <c r="AI5963" s="127"/>
    </row>
    <row r="5964" spans="1:35" ht="14.85" customHeight="1">
      <c r="A5964" s="130">
        <v>5009572</v>
      </c>
      <c r="B5964" s="126" t="s">
        <v>11596</v>
      </c>
      <c r="C5964" s="126" t="s">
        <v>842</v>
      </c>
      <c r="D5964" s="126" t="s">
        <v>11597</v>
      </c>
      <c r="E5964" s="126" t="s">
        <v>288</v>
      </c>
      <c r="F5964" s="126" t="s">
        <v>491</v>
      </c>
      <c r="G5964" s="126" t="s">
        <v>417</v>
      </c>
      <c r="H5964" s="126" t="s">
        <v>126</v>
      </c>
      <c r="I5964" s="126" t="s">
        <v>126</v>
      </c>
      <c r="J5964" s="126" t="s">
        <v>503</v>
      </c>
      <c r="K5964" s="126" t="s">
        <v>504</v>
      </c>
      <c r="L5964" s="126" t="s">
        <v>505</v>
      </c>
      <c r="M5964" s="130">
        <v>2182.4899999999998</v>
      </c>
      <c r="N5964" s="126" t="s">
        <v>290</v>
      </c>
      <c r="O5964" s="126" t="s">
        <v>1311</v>
      </c>
      <c r="P5964" s="130">
        <v>0</v>
      </c>
      <c r="S5964" s="130">
        <v>0</v>
      </c>
      <c r="V5964" s="130">
        <v>2424.9899999999998</v>
      </c>
      <c r="X5964" s="126" t="s">
        <v>1312</v>
      </c>
      <c r="Y5964" s="126" t="s">
        <v>517</v>
      </c>
      <c r="Z5964" s="127" t="s">
        <v>309</v>
      </c>
      <c r="AA5964" s="128">
        <v>1</v>
      </c>
      <c r="AB5964" s="128">
        <v>60</v>
      </c>
      <c r="AD5964" s="126" t="s">
        <v>562</v>
      </c>
      <c r="AG5964" s="127"/>
      <c r="AI5964" s="127"/>
    </row>
    <row r="5965" spans="1:35" ht="14.85" customHeight="1">
      <c r="A5965" s="130">
        <v>5009571</v>
      </c>
      <c r="B5965" s="126" t="s">
        <v>11598</v>
      </c>
      <c r="C5965" s="126" t="s">
        <v>11599</v>
      </c>
      <c r="D5965" s="126" t="s">
        <v>11600</v>
      </c>
      <c r="E5965" s="126" t="s">
        <v>288</v>
      </c>
      <c r="F5965" s="126" t="s">
        <v>416</v>
      </c>
      <c r="G5965" s="126" t="s">
        <v>417</v>
      </c>
      <c r="H5965" s="126" t="s">
        <v>126</v>
      </c>
      <c r="I5965" s="126" t="s">
        <v>126</v>
      </c>
      <c r="J5965" s="126" t="s">
        <v>3380</v>
      </c>
      <c r="K5965" s="126" t="s">
        <v>3381</v>
      </c>
      <c r="L5965" s="126" t="s">
        <v>3382</v>
      </c>
      <c r="M5965" s="130">
        <v>340.48</v>
      </c>
      <c r="O5965" s="126" t="s">
        <v>422</v>
      </c>
      <c r="P5965" s="130">
        <v>0</v>
      </c>
      <c r="S5965" s="130">
        <v>0</v>
      </c>
      <c r="V5965" s="130">
        <v>450.59</v>
      </c>
      <c r="X5965" s="126" t="s">
        <v>497</v>
      </c>
      <c r="Z5965" s="127"/>
      <c r="AA5965" s="128">
        <v>1</v>
      </c>
      <c r="AB5965" s="128">
        <v>12</v>
      </c>
      <c r="AD5965" s="126" t="s">
        <v>562</v>
      </c>
      <c r="AG5965" s="127"/>
      <c r="AI5965" s="127"/>
    </row>
    <row r="5966" spans="1:35" ht="14.85" customHeight="1">
      <c r="A5966" s="130">
        <v>5009570</v>
      </c>
      <c r="B5966" s="126" t="s">
        <v>11601</v>
      </c>
      <c r="C5966" s="126" t="s">
        <v>842</v>
      </c>
      <c r="D5966" s="126" t="s">
        <v>11602</v>
      </c>
      <c r="E5966" s="126" t="s">
        <v>288</v>
      </c>
      <c r="F5966" s="126" t="s">
        <v>491</v>
      </c>
      <c r="G5966" s="126" t="s">
        <v>417</v>
      </c>
      <c r="H5966" s="126" t="s">
        <v>126</v>
      </c>
      <c r="I5966" s="126" t="s">
        <v>308</v>
      </c>
      <c r="J5966" s="126" t="s">
        <v>503</v>
      </c>
      <c r="K5966" s="126" t="s">
        <v>504</v>
      </c>
      <c r="L5966" s="126" t="s">
        <v>505</v>
      </c>
      <c r="M5966" s="130">
        <v>3336.3</v>
      </c>
      <c r="N5966" s="126" t="s">
        <v>290</v>
      </c>
      <c r="O5966" s="126" t="s">
        <v>1311</v>
      </c>
      <c r="P5966" s="130">
        <v>0</v>
      </c>
      <c r="S5966" s="130">
        <v>0</v>
      </c>
      <c r="V5966" s="130">
        <v>3707</v>
      </c>
      <c r="X5966" s="126" t="s">
        <v>1312</v>
      </c>
      <c r="Y5966" s="126" t="s">
        <v>517</v>
      </c>
      <c r="Z5966" s="127" t="s">
        <v>309</v>
      </c>
      <c r="AA5966" s="128">
        <v>1</v>
      </c>
      <c r="AB5966" s="128">
        <v>60</v>
      </c>
      <c r="AD5966" s="126" t="s">
        <v>562</v>
      </c>
      <c r="AG5966" s="127"/>
      <c r="AI5966" s="127"/>
    </row>
    <row r="5967" spans="1:35" ht="14.85" customHeight="1">
      <c r="A5967" s="130">
        <v>5014160</v>
      </c>
      <c r="B5967" s="126" t="s">
        <v>413</v>
      </c>
      <c r="C5967" s="126" t="s">
        <v>11603</v>
      </c>
      <c r="E5967" s="126" t="s">
        <v>288</v>
      </c>
      <c r="F5967" s="126" t="s">
        <v>364</v>
      </c>
      <c r="G5967" s="126" t="s">
        <v>417</v>
      </c>
      <c r="H5967" s="126" t="s">
        <v>126</v>
      </c>
      <c r="I5967" s="126" t="s">
        <v>126</v>
      </c>
      <c r="J5967" s="126" t="s">
        <v>466</v>
      </c>
      <c r="K5967" s="126" t="s">
        <v>467</v>
      </c>
      <c r="L5967" s="126" t="s">
        <v>468</v>
      </c>
      <c r="M5967" s="130">
        <v>6817.44</v>
      </c>
      <c r="O5967" s="126" t="s">
        <v>365</v>
      </c>
      <c r="P5967" s="130">
        <v>0</v>
      </c>
      <c r="S5967" s="130">
        <v>0</v>
      </c>
      <c r="V5967" s="130">
        <v>13317.44</v>
      </c>
      <c r="X5967" s="126" t="s">
        <v>510</v>
      </c>
      <c r="Z5967" s="127"/>
      <c r="AA5967" s="128">
        <v>2</v>
      </c>
      <c r="AB5967" s="128">
        <v>60</v>
      </c>
      <c r="AC5967" s="126" t="s">
        <v>366</v>
      </c>
      <c r="AD5967" s="126" t="s">
        <v>874</v>
      </c>
      <c r="AG5967" s="127"/>
      <c r="AI5967" s="127"/>
    </row>
    <row r="5968" spans="1:35" ht="14.85" customHeight="1">
      <c r="A5968" s="130">
        <v>5009568</v>
      </c>
      <c r="B5968" s="126" t="s">
        <v>11604</v>
      </c>
      <c r="C5968" s="126" t="s">
        <v>842</v>
      </c>
      <c r="D5968" s="126" t="s">
        <v>11605</v>
      </c>
      <c r="E5968" s="126" t="s">
        <v>288</v>
      </c>
      <c r="F5968" s="126" t="s">
        <v>491</v>
      </c>
      <c r="G5968" s="126" t="s">
        <v>417</v>
      </c>
      <c r="H5968" s="126" t="s">
        <v>126</v>
      </c>
      <c r="I5968" s="126" t="s">
        <v>126</v>
      </c>
      <c r="J5968" s="126" t="s">
        <v>503</v>
      </c>
      <c r="K5968" s="126" t="s">
        <v>504</v>
      </c>
      <c r="L5968" s="126" t="s">
        <v>505</v>
      </c>
      <c r="M5968" s="130">
        <v>5421.59</v>
      </c>
      <c r="N5968" s="126" t="s">
        <v>290</v>
      </c>
      <c r="O5968" s="126" t="s">
        <v>1311</v>
      </c>
      <c r="P5968" s="130">
        <v>0</v>
      </c>
      <c r="S5968" s="130">
        <v>0</v>
      </c>
      <c r="V5968" s="130">
        <v>6023.99</v>
      </c>
      <c r="X5968" s="126" t="s">
        <v>1312</v>
      </c>
      <c r="Y5968" s="126" t="s">
        <v>517</v>
      </c>
      <c r="Z5968" s="127" t="s">
        <v>309</v>
      </c>
      <c r="AA5968" s="128">
        <v>1</v>
      </c>
      <c r="AB5968" s="128">
        <v>60</v>
      </c>
      <c r="AD5968" s="126" t="s">
        <v>562</v>
      </c>
      <c r="AG5968" s="127"/>
      <c r="AI5968" s="127"/>
    </row>
    <row r="5969" spans="1:35" ht="14.85" customHeight="1">
      <c r="A5969" s="130">
        <v>5009567</v>
      </c>
      <c r="B5969" s="126" t="s">
        <v>11606</v>
      </c>
      <c r="C5969" s="126" t="s">
        <v>11607</v>
      </c>
      <c r="D5969" s="126" t="s">
        <v>11608</v>
      </c>
      <c r="E5969" s="126" t="s">
        <v>288</v>
      </c>
      <c r="F5969" s="126" t="s">
        <v>416</v>
      </c>
      <c r="G5969" s="126" t="s">
        <v>417</v>
      </c>
      <c r="H5969" s="126" t="s">
        <v>126</v>
      </c>
      <c r="I5969" s="126" t="s">
        <v>126</v>
      </c>
      <c r="J5969" s="126" t="s">
        <v>3380</v>
      </c>
      <c r="K5969" s="126" t="s">
        <v>3381</v>
      </c>
      <c r="L5969" s="126" t="s">
        <v>3382</v>
      </c>
      <c r="M5969" s="130">
        <v>340.48</v>
      </c>
      <c r="O5969" s="126" t="s">
        <v>422</v>
      </c>
      <c r="P5969" s="130">
        <v>0</v>
      </c>
      <c r="S5969" s="130">
        <v>0</v>
      </c>
      <c r="V5969" s="130">
        <v>377.66</v>
      </c>
      <c r="X5969" s="126" t="s">
        <v>497</v>
      </c>
      <c r="Z5969" s="127"/>
      <c r="AA5969" s="128">
        <v>1</v>
      </c>
      <c r="AB5969" s="128">
        <v>12</v>
      </c>
      <c r="AD5969" s="126" t="s">
        <v>562</v>
      </c>
      <c r="AG5969" s="127"/>
      <c r="AI5969" s="127"/>
    </row>
    <row r="5970" spans="1:35" ht="14.85" customHeight="1">
      <c r="A5970" s="130">
        <v>5007076</v>
      </c>
      <c r="B5970" s="126" t="s">
        <v>413</v>
      </c>
      <c r="C5970" s="126" t="s">
        <v>11609</v>
      </c>
      <c r="D5970" s="126" t="s">
        <v>11610</v>
      </c>
      <c r="E5970" s="126" t="s">
        <v>288</v>
      </c>
      <c r="F5970" s="126" t="s">
        <v>522</v>
      </c>
      <c r="G5970" s="126" t="s">
        <v>806</v>
      </c>
      <c r="H5970" s="126" t="s">
        <v>524</v>
      </c>
      <c r="I5970" s="126" t="s">
        <v>126</v>
      </c>
      <c r="J5970" s="126" t="s">
        <v>813</v>
      </c>
      <c r="K5970" s="126" t="s">
        <v>504</v>
      </c>
      <c r="L5970" s="126" t="s">
        <v>559</v>
      </c>
      <c r="M5970" s="130">
        <v>315.45999999999998</v>
      </c>
      <c r="N5970" s="126" t="s">
        <v>290</v>
      </c>
      <c r="O5970" s="126" t="s">
        <v>528</v>
      </c>
      <c r="P5970" s="130">
        <v>0</v>
      </c>
      <c r="S5970" s="130">
        <v>0</v>
      </c>
      <c r="V5970" s="130">
        <v>315.45999999999998</v>
      </c>
      <c r="X5970" s="126" t="s">
        <v>2121</v>
      </c>
      <c r="Z5970" s="127"/>
      <c r="AA5970" s="128"/>
      <c r="AB5970" s="128"/>
      <c r="AD5970" s="126" t="s">
        <v>1801</v>
      </c>
      <c r="AG5970" s="127"/>
      <c r="AI5970" s="127"/>
    </row>
    <row r="5971" spans="1:35" ht="14.85" customHeight="1">
      <c r="A5971" s="130">
        <v>5007075</v>
      </c>
      <c r="B5971" s="126" t="s">
        <v>11611</v>
      </c>
      <c r="C5971" s="126" t="s">
        <v>8248</v>
      </c>
      <c r="D5971" s="126" t="s">
        <v>11612</v>
      </c>
      <c r="E5971" s="126" t="s">
        <v>288</v>
      </c>
      <c r="F5971" s="126" t="s">
        <v>753</v>
      </c>
      <c r="G5971" s="126" t="s">
        <v>417</v>
      </c>
      <c r="H5971" s="126" t="s">
        <v>126</v>
      </c>
      <c r="I5971" s="126" t="s">
        <v>126</v>
      </c>
      <c r="J5971" s="126" t="s">
        <v>5904</v>
      </c>
      <c r="K5971" s="126" t="s">
        <v>504</v>
      </c>
      <c r="L5971" s="126" t="s">
        <v>5905</v>
      </c>
      <c r="M5971" s="130">
        <v>876.96</v>
      </c>
      <c r="O5971" s="126" t="s">
        <v>1804</v>
      </c>
      <c r="P5971" s="130">
        <v>0</v>
      </c>
      <c r="S5971" s="130">
        <v>0</v>
      </c>
      <c r="V5971" s="130">
        <v>2025.73</v>
      </c>
      <c r="X5971" s="126" t="s">
        <v>3160</v>
      </c>
      <c r="Z5971" s="127"/>
      <c r="AA5971" s="128">
        <v>2</v>
      </c>
      <c r="AB5971" s="128">
        <v>12</v>
      </c>
      <c r="AD5971" s="126" t="s">
        <v>562</v>
      </c>
      <c r="AG5971" s="127"/>
      <c r="AI5971" s="127"/>
    </row>
    <row r="5972" spans="1:35" ht="14.85" customHeight="1">
      <c r="A5972" s="130">
        <v>5007074</v>
      </c>
      <c r="B5972" s="126" t="s">
        <v>11613</v>
      </c>
      <c r="C5972" s="126" t="s">
        <v>11614</v>
      </c>
      <c r="D5972" s="126" t="s">
        <v>11615</v>
      </c>
      <c r="E5972" s="126" t="s">
        <v>288</v>
      </c>
      <c r="F5972" s="126" t="s">
        <v>532</v>
      </c>
      <c r="G5972" s="126" t="s">
        <v>604</v>
      </c>
      <c r="H5972" s="126" t="s">
        <v>126</v>
      </c>
      <c r="I5972" s="126" t="s">
        <v>418</v>
      </c>
      <c r="J5972" s="126" t="s">
        <v>10520</v>
      </c>
      <c r="K5972" s="126" t="s">
        <v>7040</v>
      </c>
      <c r="L5972" s="126" t="s">
        <v>10521</v>
      </c>
      <c r="M5972" s="130">
        <v>292.32</v>
      </c>
      <c r="O5972" s="126" t="s">
        <v>4049</v>
      </c>
      <c r="P5972" s="130">
        <v>0</v>
      </c>
      <c r="S5972" s="130">
        <v>0</v>
      </c>
      <c r="V5972" s="130">
        <v>296.75</v>
      </c>
      <c r="X5972" s="126" t="s">
        <v>4050</v>
      </c>
      <c r="Z5972" s="127"/>
      <c r="AA5972" s="128"/>
      <c r="AB5972" s="128"/>
      <c r="AD5972" s="126" t="s">
        <v>562</v>
      </c>
      <c r="AG5972" s="127"/>
      <c r="AI5972" s="127"/>
    </row>
    <row r="5973" spans="1:35" ht="14.85" customHeight="1">
      <c r="A5973" s="130">
        <v>5007073</v>
      </c>
      <c r="B5973" s="126" t="s">
        <v>11616</v>
      </c>
      <c r="C5973" s="126" t="s">
        <v>11617</v>
      </c>
      <c r="D5973" s="126" t="s">
        <v>11618</v>
      </c>
      <c r="E5973" s="126" t="s">
        <v>288</v>
      </c>
      <c r="F5973" s="126" t="s">
        <v>364</v>
      </c>
      <c r="G5973" s="126" t="s">
        <v>417</v>
      </c>
      <c r="H5973" s="126" t="s">
        <v>126</v>
      </c>
      <c r="I5973" s="126" t="s">
        <v>126</v>
      </c>
      <c r="J5973" s="126" t="s">
        <v>8245</v>
      </c>
      <c r="K5973" s="126" t="s">
        <v>747</v>
      </c>
      <c r="L5973" s="126" t="s">
        <v>8246</v>
      </c>
      <c r="M5973" s="130">
        <v>5940.85</v>
      </c>
      <c r="O5973" s="126" t="s">
        <v>365</v>
      </c>
      <c r="P5973" s="130">
        <v>0</v>
      </c>
      <c r="S5973" s="130">
        <v>0</v>
      </c>
      <c r="V5973" s="130">
        <v>5940.85</v>
      </c>
      <c r="X5973" s="126" t="s">
        <v>469</v>
      </c>
      <c r="Z5973" s="127"/>
      <c r="AA5973" s="128">
        <v>1</v>
      </c>
      <c r="AB5973" s="128">
        <v>60</v>
      </c>
      <c r="AC5973" s="126" t="s">
        <v>366</v>
      </c>
      <c r="AD5973" s="126" t="s">
        <v>562</v>
      </c>
      <c r="AG5973" s="127"/>
      <c r="AI5973" s="127"/>
    </row>
    <row r="5974" spans="1:35" ht="14.85" customHeight="1">
      <c r="A5974" s="130">
        <v>5007072</v>
      </c>
      <c r="B5974" s="126" t="s">
        <v>11619</v>
      </c>
      <c r="C5974" s="126" t="s">
        <v>8263</v>
      </c>
      <c r="D5974" s="126" t="s">
        <v>11620</v>
      </c>
      <c r="E5974" s="126" t="s">
        <v>288</v>
      </c>
      <c r="F5974" s="126" t="s">
        <v>532</v>
      </c>
      <c r="G5974" s="126" t="s">
        <v>604</v>
      </c>
      <c r="H5974" s="126" t="s">
        <v>126</v>
      </c>
      <c r="I5974" s="126" t="s">
        <v>418</v>
      </c>
      <c r="J5974" s="126" t="s">
        <v>8265</v>
      </c>
      <c r="K5974" s="126" t="s">
        <v>8266</v>
      </c>
      <c r="L5974" s="126" t="s">
        <v>4304</v>
      </c>
      <c r="M5974" s="130">
        <v>190.4</v>
      </c>
      <c r="O5974" s="126" t="s">
        <v>537</v>
      </c>
      <c r="P5974" s="130">
        <v>0</v>
      </c>
      <c r="S5974" s="130">
        <v>0</v>
      </c>
      <c r="V5974" s="130">
        <v>257.43</v>
      </c>
      <c r="X5974" s="126" t="s">
        <v>1723</v>
      </c>
      <c r="Z5974" s="127"/>
      <c r="AA5974" s="128">
        <v>500</v>
      </c>
      <c r="AB5974" s="128">
        <v>12</v>
      </c>
      <c r="AD5974" s="126" t="s">
        <v>562</v>
      </c>
      <c r="AG5974" s="127"/>
      <c r="AI5974" s="127"/>
    </row>
    <row r="5975" spans="1:35" ht="14.85" customHeight="1">
      <c r="A5975" s="130">
        <v>5007071</v>
      </c>
      <c r="B5975" s="126" t="s">
        <v>11621</v>
      </c>
      <c r="C5975" s="126" t="s">
        <v>11622</v>
      </c>
      <c r="D5975" s="126" t="s">
        <v>11623</v>
      </c>
      <c r="E5975" s="126" t="s">
        <v>288</v>
      </c>
      <c r="F5975" s="126" t="s">
        <v>522</v>
      </c>
      <c r="G5975" s="126" t="s">
        <v>4820</v>
      </c>
      <c r="H5975" s="126" t="s">
        <v>524</v>
      </c>
      <c r="I5975" s="126" t="s">
        <v>418</v>
      </c>
      <c r="J5975" s="126" t="s">
        <v>813</v>
      </c>
      <c r="K5975" s="126" t="s">
        <v>504</v>
      </c>
      <c r="L5975" s="126" t="s">
        <v>559</v>
      </c>
      <c r="M5975" s="130">
        <v>1914.3</v>
      </c>
      <c r="N5975" s="126" t="s">
        <v>290</v>
      </c>
      <c r="O5975" s="126" t="s">
        <v>528</v>
      </c>
      <c r="P5975" s="130">
        <v>0</v>
      </c>
      <c r="S5975" s="130">
        <v>0</v>
      </c>
      <c r="V5975" s="130">
        <v>1914.3</v>
      </c>
      <c r="X5975" s="126" t="s">
        <v>4904</v>
      </c>
      <c r="Z5975" s="127"/>
      <c r="AA5975" s="128"/>
      <c r="AB5975" s="128"/>
      <c r="AD5975" s="126" t="s">
        <v>562</v>
      </c>
      <c r="AG5975" s="127"/>
      <c r="AI5975" s="127"/>
    </row>
    <row r="5976" spans="1:35" ht="14.85" customHeight="1">
      <c r="A5976" s="130">
        <v>5007104</v>
      </c>
      <c r="B5976" s="126" t="s">
        <v>7758</v>
      </c>
      <c r="C5976" s="126" t="s">
        <v>7759</v>
      </c>
      <c r="D5976" s="126" t="s">
        <v>7760</v>
      </c>
      <c r="E5976" s="126" t="s">
        <v>288</v>
      </c>
      <c r="F5976" s="126" t="s">
        <v>364</v>
      </c>
      <c r="G5976" s="126" t="s">
        <v>417</v>
      </c>
      <c r="H5976" s="126" t="s">
        <v>126</v>
      </c>
      <c r="I5976" s="126" t="s">
        <v>126</v>
      </c>
      <c r="J5976" s="126" t="s">
        <v>1989</v>
      </c>
      <c r="K5976" s="126" t="s">
        <v>504</v>
      </c>
      <c r="L5976" s="126" t="s">
        <v>545</v>
      </c>
      <c r="M5976" s="130">
        <v>9739.52</v>
      </c>
      <c r="O5976" s="126" t="s">
        <v>486</v>
      </c>
      <c r="P5976" s="130">
        <v>0</v>
      </c>
      <c r="S5976" s="130">
        <v>0</v>
      </c>
      <c r="V5976" s="130">
        <v>20939.12</v>
      </c>
      <c r="X5976" s="126" t="s">
        <v>487</v>
      </c>
      <c r="Z5976" s="127"/>
      <c r="AA5976" s="128">
        <v>1</v>
      </c>
      <c r="AB5976" s="128">
        <v>60</v>
      </c>
      <c r="AC5976" s="126" t="s">
        <v>366</v>
      </c>
      <c r="AD5976" s="126" t="s">
        <v>562</v>
      </c>
      <c r="AG5976" s="127"/>
      <c r="AI5976" s="127"/>
    </row>
    <row r="5977" spans="1:35" ht="14.85" customHeight="1">
      <c r="A5977" s="130">
        <v>5007070</v>
      </c>
      <c r="B5977" s="126" t="s">
        <v>11624</v>
      </c>
      <c r="C5977" s="126" t="s">
        <v>11625</v>
      </c>
      <c r="D5977" s="126" t="s">
        <v>11626</v>
      </c>
      <c r="E5977" s="126" t="s">
        <v>288</v>
      </c>
      <c r="F5977" s="126" t="s">
        <v>591</v>
      </c>
      <c r="G5977" s="126" t="s">
        <v>417</v>
      </c>
      <c r="H5977" s="126" t="s">
        <v>126</v>
      </c>
      <c r="I5977" s="126" t="s">
        <v>126</v>
      </c>
      <c r="J5977" s="126" t="s">
        <v>7697</v>
      </c>
      <c r="K5977" s="126" t="s">
        <v>504</v>
      </c>
      <c r="L5977" s="126" t="s">
        <v>7698</v>
      </c>
      <c r="M5977" s="130">
        <v>437.92</v>
      </c>
      <c r="O5977" s="126" t="s">
        <v>667</v>
      </c>
      <c r="P5977" s="130">
        <v>0</v>
      </c>
      <c r="S5977" s="130">
        <v>0</v>
      </c>
      <c r="V5977" s="130">
        <v>1436.51</v>
      </c>
      <c r="X5977" s="126" t="s">
        <v>668</v>
      </c>
      <c r="Z5977" s="127"/>
      <c r="AA5977" s="128">
        <v>2</v>
      </c>
      <c r="AB5977" s="128">
        <v>1</v>
      </c>
      <c r="AD5977" s="126" t="s">
        <v>562</v>
      </c>
      <c r="AG5977" s="127"/>
      <c r="AI5977" s="127"/>
    </row>
    <row r="5978" spans="1:35" ht="14.85" customHeight="1">
      <c r="A5978" s="130">
        <v>5007093</v>
      </c>
      <c r="B5978" s="126" t="s">
        <v>11627</v>
      </c>
      <c r="C5978" s="126" t="s">
        <v>11628</v>
      </c>
      <c r="D5978" s="126" t="s">
        <v>11629</v>
      </c>
      <c r="E5978" s="126" t="s">
        <v>288</v>
      </c>
      <c r="F5978" s="126" t="s">
        <v>522</v>
      </c>
      <c r="G5978" s="126" t="s">
        <v>6686</v>
      </c>
      <c r="H5978" s="126" t="s">
        <v>524</v>
      </c>
      <c r="I5978" s="126" t="s">
        <v>418</v>
      </c>
      <c r="J5978" s="126" t="s">
        <v>813</v>
      </c>
      <c r="K5978" s="126" t="s">
        <v>504</v>
      </c>
      <c r="L5978" s="126" t="s">
        <v>559</v>
      </c>
      <c r="M5978" s="130">
        <v>56.29</v>
      </c>
      <c r="N5978" s="126" t="s">
        <v>290</v>
      </c>
      <c r="O5978" s="126" t="s">
        <v>528</v>
      </c>
      <c r="P5978" s="130">
        <v>0</v>
      </c>
      <c r="S5978" s="130">
        <v>0</v>
      </c>
      <c r="V5978" s="130">
        <v>56.29</v>
      </c>
      <c r="X5978" s="126" t="s">
        <v>2121</v>
      </c>
      <c r="Z5978" s="127"/>
      <c r="AA5978" s="128"/>
      <c r="AB5978" s="128"/>
      <c r="AD5978" s="126" t="s">
        <v>562</v>
      </c>
      <c r="AG5978" s="127"/>
      <c r="AI5978" s="127"/>
    </row>
    <row r="5979" spans="1:35" ht="14.85" customHeight="1">
      <c r="A5979" s="130">
        <v>5007069</v>
      </c>
      <c r="B5979" s="126" t="s">
        <v>11630</v>
      </c>
      <c r="C5979" s="126" t="s">
        <v>11631</v>
      </c>
      <c r="D5979" s="126" t="s">
        <v>11632</v>
      </c>
      <c r="E5979" s="126" t="s">
        <v>288</v>
      </c>
      <c r="F5979" s="126" t="s">
        <v>416</v>
      </c>
      <c r="G5979" s="126" t="s">
        <v>417</v>
      </c>
      <c r="H5979" s="126" t="s">
        <v>126</v>
      </c>
      <c r="I5979" s="126" t="s">
        <v>126</v>
      </c>
      <c r="J5979" s="126" t="s">
        <v>8259</v>
      </c>
      <c r="K5979" s="126" t="s">
        <v>504</v>
      </c>
      <c r="L5979" s="126" t="s">
        <v>8053</v>
      </c>
      <c r="M5979" s="130">
        <v>974.4</v>
      </c>
      <c r="O5979" s="126" t="s">
        <v>427</v>
      </c>
      <c r="P5979" s="130">
        <v>0</v>
      </c>
      <c r="S5979" s="130">
        <v>0</v>
      </c>
      <c r="V5979" s="130">
        <v>1950.38</v>
      </c>
      <c r="X5979" s="126" t="s">
        <v>432</v>
      </c>
      <c r="Z5979" s="127"/>
      <c r="AA5979" s="128">
        <v>1</v>
      </c>
      <c r="AB5979" s="128">
        <v>12</v>
      </c>
      <c r="AD5979" s="126" t="s">
        <v>562</v>
      </c>
      <c r="AG5979" s="127"/>
      <c r="AI5979" s="127"/>
    </row>
    <row r="5980" spans="1:35" ht="14.85" customHeight="1">
      <c r="A5980" s="130">
        <v>5007068</v>
      </c>
      <c r="B5980" s="126" t="s">
        <v>413</v>
      </c>
      <c r="C5980" s="126" t="s">
        <v>8251</v>
      </c>
      <c r="D5980" s="126" t="s">
        <v>11633</v>
      </c>
      <c r="E5980" s="126" t="s">
        <v>288</v>
      </c>
      <c r="F5980" s="126" t="s">
        <v>522</v>
      </c>
      <c r="G5980" s="126" t="s">
        <v>786</v>
      </c>
      <c r="H5980" s="126" t="s">
        <v>524</v>
      </c>
      <c r="I5980" s="126" t="s">
        <v>418</v>
      </c>
      <c r="J5980" s="126" t="s">
        <v>813</v>
      </c>
      <c r="K5980" s="126" t="s">
        <v>504</v>
      </c>
      <c r="L5980" s="126" t="s">
        <v>559</v>
      </c>
      <c r="M5980" s="130">
        <v>2204.83</v>
      </c>
      <c r="N5980" s="126" t="s">
        <v>290</v>
      </c>
      <c r="O5980" s="126" t="s">
        <v>528</v>
      </c>
      <c r="P5980" s="130">
        <v>0</v>
      </c>
      <c r="S5980" s="130">
        <v>0</v>
      </c>
      <c r="V5980" s="130">
        <v>2204.83</v>
      </c>
      <c r="X5980" s="126" t="s">
        <v>4904</v>
      </c>
      <c r="Z5980" s="127"/>
      <c r="AA5980" s="128"/>
      <c r="AB5980" s="128"/>
      <c r="AD5980" s="126" t="s">
        <v>1801</v>
      </c>
      <c r="AG5980" s="127"/>
      <c r="AI5980" s="127"/>
    </row>
    <row r="5981" spans="1:35" ht="14.85" customHeight="1">
      <c r="A5981" s="130">
        <v>5007346</v>
      </c>
      <c r="B5981" s="126" t="s">
        <v>6561</v>
      </c>
      <c r="C5981" s="126" t="s">
        <v>6562</v>
      </c>
      <c r="D5981" s="126" t="s">
        <v>4233</v>
      </c>
      <c r="E5981" s="126" t="s">
        <v>288</v>
      </c>
      <c r="F5981" s="126" t="s">
        <v>364</v>
      </c>
      <c r="G5981" s="126" t="s">
        <v>417</v>
      </c>
      <c r="H5981" s="126" t="s">
        <v>126</v>
      </c>
      <c r="I5981" s="126" t="s">
        <v>126</v>
      </c>
      <c r="J5981" s="126" t="s">
        <v>1989</v>
      </c>
      <c r="K5981" s="126" t="s">
        <v>504</v>
      </c>
      <c r="L5981" s="126" t="s">
        <v>545</v>
      </c>
      <c r="M5981" s="130">
        <v>6817.44</v>
      </c>
      <c r="O5981" s="126" t="s">
        <v>365</v>
      </c>
      <c r="P5981" s="130">
        <v>0</v>
      </c>
      <c r="S5981" s="130">
        <v>0</v>
      </c>
      <c r="V5981" s="130">
        <v>8765.2000000000007</v>
      </c>
      <c r="X5981" s="126" t="s">
        <v>469</v>
      </c>
      <c r="Z5981" s="127"/>
      <c r="AA5981" s="128">
        <v>1</v>
      </c>
      <c r="AB5981" s="128">
        <v>60</v>
      </c>
      <c r="AC5981" s="126" t="s">
        <v>366</v>
      </c>
      <c r="AD5981" s="126" t="s">
        <v>562</v>
      </c>
      <c r="AG5981" s="127"/>
      <c r="AI5981" s="127"/>
    </row>
    <row r="5982" spans="1:35" ht="14.85" customHeight="1">
      <c r="A5982" s="130">
        <v>5006024</v>
      </c>
      <c r="B5982" s="126" t="s">
        <v>413</v>
      </c>
      <c r="C5982" s="126" t="s">
        <v>10635</v>
      </c>
      <c r="D5982" s="126" t="s">
        <v>11634</v>
      </c>
      <c r="E5982" s="126" t="s">
        <v>288</v>
      </c>
      <c r="F5982" s="126" t="s">
        <v>532</v>
      </c>
      <c r="G5982" s="126" t="s">
        <v>463</v>
      </c>
      <c r="H5982" s="126" t="s">
        <v>126</v>
      </c>
      <c r="I5982" s="126" t="s">
        <v>418</v>
      </c>
      <c r="J5982" s="126" t="s">
        <v>1559</v>
      </c>
      <c r="K5982" s="126" t="s">
        <v>443</v>
      </c>
      <c r="L5982" s="126" t="s">
        <v>614</v>
      </c>
      <c r="M5982" s="130">
        <v>2408</v>
      </c>
      <c r="O5982" s="126" t="s">
        <v>6000</v>
      </c>
      <c r="P5982" s="130">
        <v>0</v>
      </c>
      <c r="S5982" s="130">
        <v>0</v>
      </c>
      <c r="V5982" s="130">
        <v>2533.62</v>
      </c>
      <c r="X5982" s="126" t="s">
        <v>6001</v>
      </c>
      <c r="Z5982" s="127"/>
      <c r="AA5982" s="128">
        <v>150</v>
      </c>
      <c r="AB5982" s="128">
        <v>12</v>
      </c>
      <c r="AD5982" s="126" t="s">
        <v>1801</v>
      </c>
      <c r="AG5982" s="127"/>
      <c r="AI5982" s="127"/>
    </row>
    <row r="5983" spans="1:35" ht="14.85" customHeight="1">
      <c r="A5983" s="130">
        <v>5006023</v>
      </c>
      <c r="B5983" s="126" t="s">
        <v>413</v>
      </c>
      <c r="C5983" s="126" t="s">
        <v>10635</v>
      </c>
      <c r="D5983" s="126" t="s">
        <v>11635</v>
      </c>
      <c r="E5983" s="126" t="s">
        <v>288</v>
      </c>
      <c r="F5983" s="126" t="s">
        <v>532</v>
      </c>
      <c r="G5983" s="126" t="s">
        <v>463</v>
      </c>
      <c r="H5983" s="126" t="s">
        <v>126</v>
      </c>
      <c r="I5983" s="126" t="s">
        <v>418</v>
      </c>
      <c r="J5983" s="126" t="s">
        <v>1559</v>
      </c>
      <c r="K5983" s="126" t="s">
        <v>443</v>
      </c>
      <c r="L5983" s="126" t="s">
        <v>614</v>
      </c>
      <c r="M5983" s="130">
        <v>2408</v>
      </c>
      <c r="O5983" s="126" t="s">
        <v>6000</v>
      </c>
      <c r="P5983" s="130">
        <v>0</v>
      </c>
      <c r="S5983" s="130">
        <v>0</v>
      </c>
      <c r="V5983" s="130">
        <v>2533.62</v>
      </c>
      <c r="X5983" s="126" t="s">
        <v>6001</v>
      </c>
      <c r="Z5983" s="127"/>
      <c r="AA5983" s="128">
        <v>150</v>
      </c>
      <c r="AB5983" s="128">
        <v>12</v>
      </c>
      <c r="AD5983" s="126" t="s">
        <v>1801</v>
      </c>
      <c r="AG5983" s="127"/>
      <c r="AI5983" s="127"/>
    </row>
    <row r="5984" spans="1:35" ht="14.85" customHeight="1">
      <c r="A5984" s="130">
        <v>5006021</v>
      </c>
      <c r="B5984" s="126" t="s">
        <v>413</v>
      </c>
      <c r="C5984" s="126" t="s">
        <v>10635</v>
      </c>
      <c r="D5984" s="126" t="s">
        <v>11636</v>
      </c>
      <c r="E5984" s="126" t="s">
        <v>288</v>
      </c>
      <c r="F5984" s="126" t="s">
        <v>532</v>
      </c>
      <c r="G5984" s="126" t="s">
        <v>463</v>
      </c>
      <c r="H5984" s="126" t="s">
        <v>126</v>
      </c>
      <c r="I5984" s="126" t="s">
        <v>418</v>
      </c>
      <c r="J5984" s="126" t="s">
        <v>1559</v>
      </c>
      <c r="K5984" s="126" t="s">
        <v>443</v>
      </c>
      <c r="L5984" s="126" t="s">
        <v>614</v>
      </c>
      <c r="M5984" s="130">
        <v>2408</v>
      </c>
      <c r="O5984" s="126" t="s">
        <v>6000</v>
      </c>
      <c r="P5984" s="130">
        <v>0</v>
      </c>
      <c r="S5984" s="130">
        <v>0</v>
      </c>
      <c r="V5984" s="130">
        <v>2533.62</v>
      </c>
      <c r="X5984" s="126" t="s">
        <v>6001</v>
      </c>
      <c r="Z5984" s="127"/>
      <c r="AA5984" s="128">
        <v>150</v>
      </c>
      <c r="AB5984" s="128">
        <v>12</v>
      </c>
      <c r="AD5984" s="126" t="s">
        <v>1801</v>
      </c>
      <c r="AG5984" s="127"/>
      <c r="AI5984" s="127"/>
    </row>
    <row r="5985" spans="1:35" ht="14.85" customHeight="1">
      <c r="A5985" s="130">
        <v>5006090</v>
      </c>
      <c r="B5985" s="126" t="s">
        <v>11637</v>
      </c>
      <c r="C5985" s="126" t="s">
        <v>11638</v>
      </c>
      <c r="D5985" s="126" t="s">
        <v>11639</v>
      </c>
      <c r="E5985" s="126" t="s">
        <v>288</v>
      </c>
      <c r="F5985" s="126" t="s">
        <v>416</v>
      </c>
      <c r="G5985" s="126" t="s">
        <v>417</v>
      </c>
      <c r="H5985" s="126" t="s">
        <v>126</v>
      </c>
      <c r="I5985" s="126" t="s">
        <v>126</v>
      </c>
      <c r="J5985" s="126" t="s">
        <v>1572</v>
      </c>
      <c r="K5985" s="126" t="s">
        <v>747</v>
      </c>
      <c r="L5985" s="126" t="s">
        <v>5111</v>
      </c>
      <c r="M5985" s="130">
        <v>201.96</v>
      </c>
      <c r="O5985" s="126" t="s">
        <v>422</v>
      </c>
      <c r="P5985" s="130">
        <v>0</v>
      </c>
      <c r="S5985" s="130">
        <v>0</v>
      </c>
      <c r="V5985" s="130">
        <v>201.96</v>
      </c>
      <c r="X5985" s="126" t="s">
        <v>1574</v>
      </c>
      <c r="Z5985" s="127"/>
      <c r="AA5985" s="128">
        <v>1</v>
      </c>
      <c r="AB5985" s="128">
        <v>12</v>
      </c>
      <c r="AD5985" s="126" t="s">
        <v>562</v>
      </c>
      <c r="AG5985" s="127"/>
      <c r="AI5985" s="127"/>
    </row>
    <row r="5986" spans="1:35" ht="14.85" customHeight="1">
      <c r="A5986" s="130">
        <v>5006089</v>
      </c>
      <c r="B5986" s="126" t="s">
        <v>11640</v>
      </c>
      <c r="C5986" s="126" t="s">
        <v>11641</v>
      </c>
      <c r="D5986" s="126" t="s">
        <v>11642</v>
      </c>
      <c r="E5986" s="126" t="s">
        <v>288</v>
      </c>
      <c r="F5986" s="126" t="s">
        <v>416</v>
      </c>
      <c r="G5986" s="126" t="s">
        <v>417</v>
      </c>
      <c r="H5986" s="126" t="s">
        <v>126</v>
      </c>
      <c r="I5986" s="126" t="s">
        <v>126</v>
      </c>
      <c r="J5986" s="126" t="s">
        <v>1572</v>
      </c>
      <c r="K5986" s="126" t="s">
        <v>747</v>
      </c>
      <c r="L5986" s="126" t="s">
        <v>5111</v>
      </c>
      <c r="M5986" s="130">
        <v>730.24</v>
      </c>
      <c r="O5986" s="126" t="s">
        <v>427</v>
      </c>
      <c r="P5986" s="130">
        <v>0</v>
      </c>
      <c r="S5986" s="130">
        <v>0</v>
      </c>
      <c r="V5986" s="130">
        <v>1224.31</v>
      </c>
      <c r="X5986" s="126" t="s">
        <v>771</v>
      </c>
      <c r="Z5986" s="127"/>
      <c r="AA5986" s="128">
        <v>1</v>
      </c>
      <c r="AB5986" s="128">
        <v>12</v>
      </c>
      <c r="AD5986" s="126" t="s">
        <v>562</v>
      </c>
      <c r="AG5986" s="127"/>
      <c r="AI5986" s="127"/>
    </row>
    <row r="5987" spans="1:35" ht="14.85" customHeight="1">
      <c r="A5987" s="130">
        <v>5006088</v>
      </c>
      <c r="B5987" s="126" t="s">
        <v>11643</v>
      </c>
      <c r="C5987" s="126" t="s">
        <v>11644</v>
      </c>
      <c r="D5987" s="126" t="s">
        <v>11645</v>
      </c>
      <c r="E5987" s="126" t="s">
        <v>288</v>
      </c>
      <c r="F5987" s="126" t="s">
        <v>416</v>
      </c>
      <c r="G5987" s="126" t="s">
        <v>417</v>
      </c>
      <c r="H5987" s="126" t="s">
        <v>126</v>
      </c>
      <c r="I5987" s="126" t="s">
        <v>126</v>
      </c>
      <c r="J5987" s="126" t="s">
        <v>1572</v>
      </c>
      <c r="K5987" s="126" t="s">
        <v>747</v>
      </c>
      <c r="L5987" s="126" t="s">
        <v>5111</v>
      </c>
      <c r="M5987" s="130">
        <v>730.24</v>
      </c>
      <c r="O5987" s="126" t="s">
        <v>427</v>
      </c>
      <c r="P5987" s="130">
        <v>0</v>
      </c>
      <c r="S5987" s="130">
        <v>0</v>
      </c>
      <c r="V5987" s="130">
        <v>918.13</v>
      </c>
      <c r="X5987" s="126" t="s">
        <v>771</v>
      </c>
      <c r="Z5987" s="127"/>
      <c r="AA5987" s="128">
        <v>1</v>
      </c>
      <c r="AB5987" s="128">
        <v>12</v>
      </c>
      <c r="AD5987" s="126" t="s">
        <v>562</v>
      </c>
      <c r="AG5987" s="127"/>
      <c r="AI5987" s="127"/>
    </row>
    <row r="5988" spans="1:35" ht="14.85" customHeight="1">
      <c r="A5988" s="130">
        <v>5006087</v>
      </c>
      <c r="B5988" s="126" t="s">
        <v>11646</v>
      </c>
      <c r="C5988" s="126" t="s">
        <v>11647</v>
      </c>
      <c r="D5988" s="126" t="s">
        <v>11648</v>
      </c>
      <c r="E5988" s="126" t="s">
        <v>288</v>
      </c>
      <c r="F5988" s="126" t="s">
        <v>416</v>
      </c>
      <c r="G5988" s="126" t="s">
        <v>417</v>
      </c>
      <c r="H5988" s="126" t="s">
        <v>126</v>
      </c>
      <c r="I5988" s="126" t="s">
        <v>126</v>
      </c>
      <c r="J5988" s="126" t="s">
        <v>1572</v>
      </c>
      <c r="K5988" s="126" t="s">
        <v>747</v>
      </c>
      <c r="L5988" s="126" t="s">
        <v>5111</v>
      </c>
      <c r="M5988" s="130">
        <v>730.24</v>
      </c>
      <c r="O5988" s="126" t="s">
        <v>427</v>
      </c>
      <c r="P5988" s="130">
        <v>0</v>
      </c>
      <c r="S5988" s="130">
        <v>0</v>
      </c>
      <c r="V5988" s="130">
        <v>918.23</v>
      </c>
      <c r="X5988" s="126" t="s">
        <v>771</v>
      </c>
      <c r="Z5988" s="127"/>
      <c r="AA5988" s="128">
        <v>1</v>
      </c>
      <c r="AB5988" s="128">
        <v>12</v>
      </c>
      <c r="AD5988" s="126" t="s">
        <v>562</v>
      </c>
      <c r="AG5988" s="127"/>
      <c r="AI5988" s="127"/>
    </row>
    <row r="5989" spans="1:35" ht="14.85" customHeight="1">
      <c r="A5989" s="130">
        <v>5006086</v>
      </c>
      <c r="B5989" s="126" t="s">
        <v>11649</v>
      </c>
      <c r="C5989" s="126" t="s">
        <v>11650</v>
      </c>
      <c r="D5989" s="126" t="s">
        <v>11651</v>
      </c>
      <c r="E5989" s="126" t="s">
        <v>288</v>
      </c>
      <c r="F5989" s="126" t="s">
        <v>416</v>
      </c>
      <c r="G5989" s="126" t="s">
        <v>417</v>
      </c>
      <c r="H5989" s="126" t="s">
        <v>126</v>
      </c>
      <c r="I5989" s="126" t="s">
        <v>126</v>
      </c>
      <c r="J5989" s="126" t="s">
        <v>1572</v>
      </c>
      <c r="K5989" s="126" t="s">
        <v>747</v>
      </c>
      <c r="L5989" s="126" t="s">
        <v>5111</v>
      </c>
      <c r="M5989" s="130">
        <v>3116.96</v>
      </c>
      <c r="O5989" s="126" t="s">
        <v>422</v>
      </c>
      <c r="P5989" s="130">
        <v>0</v>
      </c>
      <c r="S5989" s="130">
        <v>0</v>
      </c>
      <c r="V5989" s="130">
        <v>3912.88</v>
      </c>
      <c r="X5989" s="126" t="s">
        <v>949</v>
      </c>
      <c r="Z5989" s="127"/>
      <c r="AA5989" s="128">
        <v>1</v>
      </c>
      <c r="AB5989" s="128">
        <v>12</v>
      </c>
      <c r="AD5989" s="126" t="s">
        <v>562</v>
      </c>
      <c r="AG5989" s="127"/>
      <c r="AI5989" s="127"/>
    </row>
    <row r="5990" spans="1:35" ht="14.85" customHeight="1">
      <c r="A5990" s="130">
        <v>5006085</v>
      </c>
      <c r="B5990" s="126" t="s">
        <v>11652</v>
      </c>
      <c r="C5990" s="126" t="s">
        <v>11653</v>
      </c>
      <c r="D5990" s="126" t="s">
        <v>11654</v>
      </c>
      <c r="E5990" s="126" t="s">
        <v>288</v>
      </c>
      <c r="F5990" s="126" t="s">
        <v>416</v>
      </c>
      <c r="G5990" s="126" t="s">
        <v>417</v>
      </c>
      <c r="H5990" s="126" t="s">
        <v>126</v>
      </c>
      <c r="I5990" s="126" t="s">
        <v>126</v>
      </c>
      <c r="J5990" s="126" t="s">
        <v>1572</v>
      </c>
      <c r="K5990" s="126" t="s">
        <v>747</v>
      </c>
      <c r="L5990" s="126" t="s">
        <v>5111</v>
      </c>
      <c r="M5990" s="130">
        <v>974.4</v>
      </c>
      <c r="O5990" s="126" t="s">
        <v>422</v>
      </c>
      <c r="P5990" s="130">
        <v>0</v>
      </c>
      <c r="S5990" s="130">
        <v>0</v>
      </c>
      <c r="V5990" s="130">
        <v>1224.31</v>
      </c>
      <c r="X5990" s="126" t="s">
        <v>4254</v>
      </c>
      <c r="Z5990" s="127"/>
      <c r="AA5990" s="128">
        <v>1</v>
      </c>
      <c r="AB5990" s="128">
        <v>12</v>
      </c>
      <c r="AD5990" s="126" t="s">
        <v>562</v>
      </c>
      <c r="AG5990" s="127"/>
      <c r="AI5990" s="127"/>
    </row>
    <row r="5991" spans="1:35" ht="14.85" customHeight="1">
      <c r="A5991" s="130">
        <v>5008031</v>
      </c>
      <c r="B5991" s="126" t="s">
        <v>413</v>
      </c>
      <c r="C5991" s="126" t="s">
        <v>11655</v>
      </c>
      <c r="D5991" s="126" t="s">
        <v>11656</v>
      </c>
      <c r="E5991" s="126" t="s">
        <v>288</v>
      </c>
      <c r="F5991" s="126" t="s">
        <v>491</v>
      </c>
      <c r="G5991" s="126" t="s">
        <v>417</v>
      </c>
      <c r="H5991" s="126" t="s">
        <v>126</v>
      </c>
      <c r="I5991" s="126" t="s">
        <v>126</v>
      </c>
      <c r="J5991" s="126" t="s">
        <v>8944</v>
      </c>
      <c r="K5991" s="126" t="s">
        <v>420</v>
      </c>
      <c r="L5991" s="126" t="s">
        <v>694</v>
      </c>
      <c r="M5991" s="130">
        <v>1947.68</v>
      </c>
      <c r="N5991" s="126" t="s">
        <v>290</v>
      </c>
      <c r="O5991" s="126" t="s">
        <v>6750</v>
      </c>
      <c r="P5991" s="130">
        <v>0</v>
      </c>
      <c r="S5991" s="130">
        <v>0</v>
      </c>
      <c r="V5991" s="130">
        <v>2210</v>
      </c>
      <c r="X5991" s="126" t="s">
        <v>8945</v>
      </c>
      <c r="Z5991" s="127"/>
      <c r="AA5991" s="128">
        <v>1</v>
      </c>
      <c r="AB5991" s="128">
        <v>36</v>
      </c>
      <c r="AD5991" s="126" t="s">
        <v>1801</v>
      </c>
      <c r="AG5991" s="127"/>
      <c r="AI5991" s="127"/>
    </row>
    <row r="5992" spans="1:35" ht="14.85" customHeight="1">
      <c r="A5992" s="130">
        <v>5007820</v>
      </c>
      <c r="B5992" s="126" t="s">
        <v>11657</v>
      </c>
      <c r="C5992" s="126" t="s">
        <v>11658</v>
      </c>
      <c r="D5992" s="126" t="s">
        <v>11659</v>
      </c>
      <c r="E5992" s="126" t="s">
        <v>288</v>
      </c>
      <c r="F5992" s="126" t="s">
        <v>416</v>
      </c>
      <c r="G5992" s="126" t="s">
        <v>417</v>
      </c>
      <c r="H5992" s="126" t="s">
        <v>126</v>
      </c>
      <c r="I5992" s="126" t="s">
        <v>126</v>
      </c>
      <c r="J5992" s="126" t="s">
        <v>8052</v>
      </c>
      <c r="K5992" s="126" t="s">
        <v>535</v>
      </c>
      <c r="L5992" s="126" t="s">
        <v>8053</v>
      </c>
      <c r="M5992" s="130">
        <v>2494.2399999999998</v>
      </c>
      <c r="O5992" s="126" t="s">
        <v>1529</v>
      </c>
      <c r="P5992" s="130">
        <v>0</v>
      </c>
      <c r="S5992" s="130">
        <v>0</v>
      </c>
      <c r="V5992" s="130">
        <v>2494.2399999999998</v>
      </c>
      <c r="X5992" s="126" t="s">
        <v>1530</v>
      </c>
      <c r="Z5992" s="127"/>
      <c r="AA5992" s="128">
        <v>1</v>
      </c>
      <c r="AB5992" s="128">
        <v>24</v>
      </c>
      <c r="AD5992" s="126" t="s">
        <v>562</v>
      </c>
      <c r="AG5992" s="127"/>
      <c r="AI5992" s="127"/>
    </row>
    <row r="5993" spans="1:35" ht="14.85" customHeight="1">
      <c r="A5993" s="130">
        <v>5007819</v>
      </c>
      <c r="B5993" s="126" t="s">
        <v>11660</v>
      </c>
      <c r="C5993" s="126" t="s">
        <v>11661</v>
      </c>
      <c r="D5993" s="126" t="s">
        <v>11662</v>
      </c>
      <c r="E5993" s="126" t="s">
        <v>288</v>
      </c>
      <c r="F5993" s="126" t="s">
        <v>416</v>
      </c>
      <c r="G5993" s="126" t="s">
        <v>417</v>
      </c>
      <c r="H5993" s="126" t="s">
        <v>126</v>
      </c>
      <c r="I5993" s="126" t="s">
        <v>126</v>
      </c>
      <c r="J5993" s="126" t="s">
        <v>8052</v>
      </c>
      <c r="K5993" s="126" t="s">
        <v>535</v>
      </c>
      <c r="L5993" s="126" t="s">
        <v>8053</v>
      </c>
      <c r="M5993" s="130">
        <v>2494.2399999999998</v>
      </c>
      <c r="O5993" s="126" t="s">
        <v>1529</v>
      </c>
      <c r="P5993" s="130">
        <v>0</v>
      </c>
      <c r="S5993" s="130">
        <v>0</v>
      </c>
      <c r="V5993" s="130">
        <v>2494.2399999999998</v>
      </c>
      <c r="X5993" s="126" t="s">
        <v>1530</v>
      </c>
      <c r="Z5993" s="127"/>
      <c r="AA5993" s="128">
        <v>1</v>
      </c>
      <c r="AB5993" s="128">
        <v>24</v>
      </c>
      <c r="AD5993" s="126" t="s">
        <v>562</v>
      </c>
      <c r="AG5993" s="127"/>
      <c r="AI5993" s="127"/>
    </row>
    <row r="5994" spans="1:35" ht="14.85" customHeight="1">
      <c r="A5994" s="130">
        <v>5007817</v>
      </c>
      <c r="B5994" s="126" t="s">
        <v>11663</v>
      </c>
      <c r="C5994" s="126" t="s">
        <v>11664</v>
      </c>
      <c r="D5994" s="126" t="s">
        <v>11665</v>
      </c>
      <c r="E5994" s="126" t="s">
        <v>288</v>
      </c>
      <c r="F5994" s="126" t="s">
        <v>416</v>
      </c>
      <c r="G5994" s="126" t="s">
        <v>417</v>
      </c>
      <c r="H5994" s="126" t="s">
        <v>126</v>
      </c>
      <c r="I5994" s="126" t="s">
        <v>126</v>
      </c>
      <c r="J5994" s="126" t="s">
        <v>8052</v>
      </c>
      <c r="K5994" s="126" t="s">
        <v>535</v>
      </c>
      <c r="L5994" s="126" t="s">
        <v>8053</v>
      </c>
      <c r="M5994" s="130">
        <v>2494.2399999999998</v>
      </c>
      <c r="O5994" s="126" t="s">
        <v>1529</v>
      </c>
      <c r="P5994" s="130">
        <v>0</v>
      </c>
      <c r="S5994" s="130">
        <v>0</v>
      </c>
      <c r="V5994" s="130">
        <v>2494.2399999999998</v>
      </c>
      <c r="X5994" s="126" t="s">
        <v>1530</v>
      </c>
      <c r="Z5994" s="127"/>
      <c r="AA5994" s="128">
        <v>1</v>
      </c>
      <c r="AB5994" s="128">
        <v>24</v>
      </c>
      <c r="AD5994" s="126" t="s">
        <v>562</v>
      </c>
      <c r="AG5994" s="127"/>
      <c r="AI5994" s="127"/>
    </row>
    <row r="5995" spans="1:35" ht="14.85" customHeight="1">
      <c r="A5995" s="130">
        <v>5007815</v>
      </c>
      <c r="B5995" s="126" t="s">
        <v>11666</v>
      </c>
      <c r="C5995" s="126" t="s">
        <v>9552</v>
      </c>
      <c r="D5995" s="126" t="s">
        <v>11667</v>
      </c>
      <c r="E5995" s="126" t="s">
        <v>288</v>
      </c>
      <c r="F5995" s="126" t="s">
        <v>753</v>
      </c>
      <c r="G5995" s="126" t="s">
        <v>417</v>
      </c>
      <c r="H5995" s="126" t="s">
        <v>308</v>
      </c>
      <c r="I5995" s="126" t="s">
        <v>308</v>
      </c>
      <c r="J5995" s="126" t="s">
        <v>5904</v>
      </c>
      <c r="K5995" s="126" t="s">
        <v>504</v>
      </c>
      <c r="L5995" s="126" t="s">
        <v>5905</v>
      </c>
      <c r="M5995" s="130">
        <v>399.84</v>
      </c>
      <c r="O5995" s="126" t="s">
        <v>1807</v>
      </c>
      <c r="P5995" s="130">
        <v>0</v>
      </c>
      <c r="S5995" s="130">
        <v>0</v>
      </c>
      <c r="V5995" s="130">
        <v>477.2</v>
      </c>
      <c r="X5995" s="126" t="s">
        <v>1808</v>
      </c>
      <c r="Z5995" s="127"/>
      <c r="AA5995" s="128">
        <v>2</v>
      </c>
      <c r="AB5995" s="128">
        <v>12</v>
      </c>
      <c r="AD5995" s="126" t="s">
        <v>562</v>
      </c>
      <c r="AG5995" s="127"/>
      <c r="AI5995" s="127"/>
    </row>
    <row r="5996" spans="1:35" ht="14.85" customHeight="1">
      <c r="A5996" s="130">
        <v>5007812</v>
      </c>
      <c r="B5996" s="126" t="s">
        <v>11668</v>
      </c>
      <c r="C5996" s="126" t="s">
        <v>11669</v>
      </c>
      <c r="D5996" s="126" t="s">
        <v>11670</v>
      </c>
      <c r="E5996" s="126" t="s">
        <v>288</v>
      </c>
      <c r="F5996" s="126" t="s">
        <v>522</v>
      </c>
      <c r="G5996" s="126" t="s">
        <v>6686</v>
      </c>
      <c r="H5996" s="126" t="s">
        <v>524</v>
      </c>
      <c r="I5996" s="126" t="s">
        <v>418</v>
      </c>
      <c r="J5996" s="126" t="s">
        <v>813</v>
      </c>
      <c r="K5996" s="126" t="s">
        <v>504</v>
      </c>
      <c r="L5996" s="126" t="s">
        <v>559</v>
      </c>
      <c r="M5996" s="130">
        <v>45.05</v>
      </c>
      <c r="O5996" s="126" t="s">
        <v>528</v>
      </c>
      <c r="P5996" s="130">
        <v>0</v>
      </c>
      <c r="S5996" s="130">
        <v>0</v>
      </c>
      <c r="V5996" s="130">
        <v>45.05</v>
      </c>
      <c r="X5996" s="126" t="s">
        <v>3250</v>
      </c>
      <c r="Z5996" s="127"/>
      <c r="AA5996" s="128"/>
      <c r="AB5996" s="128"/>
      <c r="AD5996" s="126" t="s">
        <v>562</v>
      </c>
      <c r="AG5996" s="127"/>
      <c r="AI5996" s="127"/>
    </row>
    <row r="5997" spans="1:35" ht="14.85" customHeight="1">
      <c r="A5997" s="130">
        <v>5011966</v>
      </c>
      <c r="B5997" s="126" t="s">
        <v>413</v>
      </c>
      <c r="C5997" s="126" t="s">
        <v>11671</v>
      </c>
      <c r="E5997" s="126" t="s">
        <v>288</v>
      </c>
      <c r="F5997" s="126" t="s">
        <v>522</v>
      </c>
      <c r="G5997" s="126" t="s">
        <v>11556</v>
      </c>
      <c r="H5997" s="126" t="s">
        <v>524</v>
      </c>
      <c r="I5997" s="126" t="s">
        <v>418</v>
      </c>
      <c r="J5997" s="126" t="s">
        <v>11672</v>
      </c>
      <c r="K5997" s="126" t="s">
        <v>535</v>
      </c>
      <c r="L5997" s="126" t="s">
        <v>11673</v>
      </c>
      <c r="M5997" s="130">
        <v>690.5</v>
      </c>
      <c r="N5997" s="126" t="s">
        <v>290</v>
      </c>
      <c r="O5997" s="126" t="s">
        <v>528</v>
      </c>
      <c r="P5997" s="130">
        <v>0</v>
      </c>
      <c r="S5997" s="130">
        <v>0</v>
      </c>
      <c r="V5997" s="130">
        <v>691.58</v>
      </c>
      <c r="X5997" s="126" t="s">
        <v>1633</v>
      </c>
      <c r="Z5997" s="127"/>
      <c r="AA5997" s="128"/>
      <c r="AB5997" s="128"/>
      <c r="AD5997" s="126" t="s">
        <v>488</v>
      </c>
      <c r="AG5997" s="127"/>
      <c r="AI5997" s="127"/>
    </row>
    <row r="5998" spans="1:35" ht="14.85" customHeight="1">
      <c r="A5998" s="130">
        <v>5007810</v>
      </c>
      <c r="B5998" s="126" t="s">
        <v>11674</v>
      </c>
      <c r="C5998" s="126" t="s">
        <v>11675</v>
      </c>
      <c r="D5998" s="126" t="s">
        <v>11676</v>
      </c>
      <c r="E5998" s="126" t="s">
        <v>288</v>
      </c>
      <c r="F5998" s="126" t="s">
        <v>416</v>
      </c>
      <c r="G5998" s="126" t="s">
        <v>417</v>
      </c>
      <c r="H5998" s="126" t="s">
        <v>126</v>
      </c>
      <c r="I5998" s="126" t="s">
        <v>126</v>
      </c>
      <c r="J5998" s="126" t="s">
        <v>8259</v>
      </c>
      <c r="K5998" s="126" t="s">
        <v>504</v>
      </c>
      <c r="L5998" s="126" t="s">
        <v>8053</v>
      </c>
      <c r="M5998" s="130">
        <v>560</v>
      </c>
      <c r="O5998" s="126" t="s">
        <v>422</v>
      </c>
      <c r="P5998" s="130">
        <v>0</v>
      </c>
      <c r="S5998" s="130">
        <v>0</v>
      </c>
      <c r="V5998" s="130">
        <v>1192.82</v>
      </c>
      <c r="X5998" s="126" t="s">
        <v>3112</v>
      </c>
      <c r="Z5998" s="127"/>
      <c r="AA5998" s="128">
        <v>1</v>
      </c>
      <c r="AB5998" s="128">
        <v>12</v>
      </c>
      <c r="AD5998" s="126" t="s">
        <v>562</v>
      </c>
      <c r="AG5998" s="127"/>
      <c r="AI5998" s="127"/>
    </row>
    <row r="5999" spans="1:35" ht="14.85" customHeight="1">
      <c r="A5999" s="130">
        <v>5009909</v>
      </c>
      <c r="B5999" s="126" t="s">
        <v>11677</v>
      </c>
      <c r="C5999" s="126" t="s">
        <v>11678</v>
      </c>
      <c r="D5999" s="126" t="s">
        <v>11679</v>
      </c>
      <c r="E5999" s="126" t="s">
        <v>288</v>
      </c>
      <c r="F5999" s="126" t="s">
        <v>522</v>
      </c>
      <c r="G5999" s="126" t="s">
        <v>2364</v>
      </c>
      <c r="H5999" s="126" t="s">
        <v>524</v>
      </c>
      <c r="I5999" s="126" t="s">
        <v>126</v>
      </c>
      <c r="J5999" s="126" t="s">
        <v>825</v>
      </c>
      <c r="K5999" s="126" t="s">
        <v>504</v>
      </c>
      <c r="L5999" s="126" t="s">
        <v>444</v>
      </c>
      <c r="M5999" s="130">
        <v>115.89</v>
      </c>
      <c r="O5999" s="126" t="s">
        <v>528</v>
      </c>
      <c r="P5999" s="130">
        <v>0</v>
      </c>
      <c r="S5999" s="130">
        <v>0</v>
      </c>
      <c r="V5999" s="130">
        <v>115.89</v>
      </c>
      <c r="X5999" s="126" t="s">
        <v>3250</v>
      </c>
      <c r="Z5999" s="127"/>
      <c r="AA5999" s="128"/>
      <c r="AB5999" s="128"/>
      <c r="AD5999" s="126" t="s">
        <v>562</v>
      </c>
      <c r="AG5999" s="127"/>
      <c r="AI5999" s="127"/>
    </row>
    <row r="6000" spans="1:35" ht="14.85" customHeight="1">
      <c r="A6000" s="130">
        <v>5008063</v>
      </c>
      <c r="B6000" s="126" t="s">
        <v>11680</v>
      </c>
      <c r="C6000" s="126" t="s">
        <v>11681</v>
      </c>
      <c r="D6000" s="126" t="s">
        <v>4092</v>
      </c>
      <c r="E6000" s="126" t="s">
        <v>288</v>
      </c>
      <c r="F6000" s="126" t="s">
        <v>491</v>
      </c>
      <c r="G6000" s="126" t="s">
        <v>417</v>
      </c>
      <c r="H6000" s="126" t="s">
        <v>126</v>
      </c>
      <c r="I6000" s="126" t="s">
        <v>126</v>
      </c>
      <c r="J6000" s="126" t="s">
        <v>930</v>
      </c>
      <c r="K6000" s="126" t="s">
        <v>504</v>
      </c>
      <c r="L6000" s="126" t="s">
        <v>931</v>
      </c>
      <c r="M6000" s="130">
        <v>3830.4</v>
      </c>
      <c r="N6000" s="126" t="s">
        <v>290</v>
      </c>
      <c r="O6000" s="126" t="s">
        <v>1577</v>
      </c>
      <c r="P6000" s="130">
        <v>0</v>
      </c>
      <c r="S6000" s="130">
        <v>0</v>
      </c>
      <c r="V6000" s="130">
        <v>4256</v>
      </c>
      <c r="X6000" s="126" t="s">
        <v>1578</v>
      </c>
      <c r="Z6000" s="127" t="s">
        <v>309</v>
      </c>
      <c r="AA6000" s="128">
        <v>1</v>
      </c>
      <c r="AB6000" s="128">
        <v>60</v>
      </c>
      <c r="AD6000" s="126" t="s">
        <v>562</v>
      </c>
      <c r="AG6000" s="127"/>
      <c r="AI6000" s="127"/>
    </row>
    <row r="6001" spans="1:35" ht="14.85" customHeight="1">
      <c r="A6001" s="130">
        <v>5008571</v>
      </c>
      <c r="B6001" s="126" t="s">
        <v>413</v>
      </c>
      <c r="C6001" s="126" t="s">
        <v>11682</v>
      </c>
      <c r="D6001" s="126" t="s">
        <v>11683</v>
      </c>
      <c r="E6001" s="126" t="s">
        <v>288</v>
      </c>
      <c r="F6001" s="126" t="s">
        <v>591</v>
      </c>
      <c r="G6001" s="126" t="s">
        <v>417</v>
      </c>
      <c r="H6001" s="126" t="s">
        <v>126</v>
      </c>
      <c r="I6001" s="126" t="s">
        <v>126</v>
      </c>
      <c r="J6001" s="126" t="s">
        <v>6193</v>
      </c>
      <c r="K6001" s="126" t="s">
        <v>504</v>
      </c>
      <c r="L6001" s="126" t="s">
        <v>1002</v>
      </c>
      <c r="M6001" s="130">
        <v>3895.36</v>
      </c>
      <c r="O6001" s="126" t="s">
        <v>2621</v>
      </c>
      <c r="P6001" s="130">
        <v>0</v>
      </c>
      <c r="S6001" s="130">
        <v>0</v>
      </c>
      <c r="V6001" s="130">
        <v>4427.13</v>
      </c>
      <c r="X6001" s="126" t="s">
        <v>2622</v>
      </c>
      <c r="Z6001" s="127" t="s">
        <v>309</v>
      </c>
      <c r="AA6001" s="128">
        <v>1</v>
      </c>
      <c r="AB6001" s="128">
        <v>12</v>
      </c>
      <c r="AD6001" s="126" t="s">
        <v>1801</v>
      </c>
      <c r="AG6001" s="127"/>
      <c r="AI6001" s="127"/>
    </row>
    <row r="6002" spans="1:35" ht="14.85" customHeight="1">
      <c r="A6002" s="130">
        <v>5008570</v>
      </c>
      <c r="B6002" s="126" t="s">
        <v>11684</v>
      </c>
      <c r="C6002" s="126" t="s">
        <v>5944</v>
      </c>
      <c r="D6002" s="126" t="s">
        <v>11685</v>
      </c>
      <c r="E6002" s="126" t="s">
        <v>288</v>
      </c>
      <c r="F6002" s="126" t="s">
        <v>440</v>
      </c>
      <c r="G6002" s="126" t="s">
        <v>458</v>
      </c>
      <c r="H6002" s="126" t="s">
        <v>126</v>
      </c>
      <c r="I6002" s="126" t="s">
        <v>418</v>
      </c>
      <c r="J6002" s="126" t="s">
        <v>962</v>
      </c>
      <c r="K6002" s="126" t="s">
        <v>443</v>
      </c>
      <c r="L6002" s="126" t="s">
        <v>963</v>
      </c>
      <c r="M6002" s="130">
        <v>2271.5500000000002</v>
      </c>
      <c r="O6002" s="126" t="s">
        <v>445</v>
      </c>
      <c r="P6002" s="130">
        <v>0</v>
      </c>
      <c r="S6002" s="130">
        <v>0</v>
      </c>
      <c r="V6002" s="130">
        <v>2271.5500000000002</v>
      </c>
      <c r="X6002" s="126" t="s">
        <v>1647</v>
      </c>
      <c r="Z6002" s="127"/>
      <c r="AA6002" s="128">
        <v>60</v>
      </c>
      <c r="AB6002" s="128">
        <v>1</v>
      </c>
      <c r="AD6002" s="126" t="s">
        <v>562</v>
      </c>
      <c r="AG6002" s="127"/>
      <c r="AI6002" s="127"/>
    </row>
    <row r="6003" spans="1:35" ht="14.85" customHeight="1">
      <c r="A6003" s="130">
        <v>5008568</v>
      </c>
      <c r="B6003" s="126" t="s">
        <v>11686</v>
      </c>
      <c r="C6003" s="126" t="s">
        <v>11687</v>
      </c>
      <c r="D6003" s="126" t="s">
        <v>11688</v>
      </c>
      <c r="E6003" s="126" t="s">
        <v>288</v>
      </c>
      <c r="F6003" s="126" t="s">
        <v>491</v>
      </c>
      <c r="G6003" s="126" t="s">
        <v>417</v>
      </c>
      <c r="H6003" s="126" t="s">
        <v>126</v>
      </c>
      <c r="I6003" s="126" t="s">
        <v>126</v>
      </c>
      <c r="J6003" s="126" t="s">
        <v>576</v>
      </c>
      <c r="K6003" s="126" t="s">
        <v>567</v>
      </c>
      <c r="L6003" s="126" t="s">
        <v>505</v>
      </c>
      <c r="M6003" s="130">
        <v>1946.84</v>
      </c>
      <c r="O6003" s="126" t="s">
        <v>492</v>
      </c>
      <c r="P6003" s="130">
        <v>0</v>
      </c>
      <c r="S6003" s="130">
        <v>0</v>
      </c>
      <c r="V6003" s="130">
        <v>1946.84</v>
      </c>
      <c r="X6003" s="126" t="s">
        <v>1881</v>
      </c>
      <c r="Z6003" s="127"/>
      <c r="AA6003" s="128">
        <v>1</v>
      </c>
      <c r="AB6003" s="128">
        <v>60</v>
      </c>
      <c r="AD6003" s="126" t="s">
        <v>562</v>
      </c>
      <c r="AG6003" s="127"/>
      <c r="AI6003" s="127"/>
    </row>
    <row r="6004" spans="1:35" ht="14.85" customHeight="1">
      <c r="A6004" s="130">
        <v>5008530</v>
      </c>
      <c r="B6004" s="126" t="s">
        <v>11689</v>
      </c>
      <c r="C6004" s="126" t="s">
        <v>11690</v>
      </c>
      <c r="D6004" s="126" t="s">
        <v>7394</v>
      </c>
      <c r="E6004" s="126" t="s">
        <v>288</v>
      </c>
      <c r="F6004" s="126" t="s">
        <v>491</v>
      </c>
      <c r="G6004" s="126" t="s">
        <v>417</v>
      </c>
      <c r="H6004" s="126" t="s">
        <v>126</v>
      </c>
      <c r="I6004" s="126" t="s">
        <v>126</v>
      </c>
      <c r="J6004" s="126" t="s">
        <v>576</v>
      </c>
      <c r="K6004" s="126" t="s">
        <v>567</v>
      </c>
      <c r="L6004" s="126" t="s">
        <v>505</v>
      </c>
      <c r="M6004" s="130">
        <v>40096</v>
      </c>
      <c r="N6004" s="126" t="s">
        <v>290</v>
      </c>
      <c r="O6004" s="126" t="s">
        <v>506</v>
      </c>
      <c r="P6004" s="130">
        <v>0</v>
      </c>
      <c r="S6004" s="130">
        <v>0</v>
      </c>
      <c r="V6004" s="130">
        <v>40096</v>
      </c>
      <c r="X6004" s="126" t="s">
        <v>2004</v>
      </c>
      <c r="Z6004" s="127"/>
      <c r="AA6004" s="128">
        <v>1</v>
      </c>
      <c r="AB6004" s="128">
        <v>60</v>
      </c>
      <c r="AD6004" s="126" t="s">
        <v>562</v>
      </c>
      <c r="AG6004" s="127"/>
      <c r="AI6004" s="127"/>
    </row>
    <row r="6005" spans="1:35" ht="14.85" customHeight="1">
      <c r="A6005" s="130">
        <v>5008529</v>
      </c>
      <c r="B6005" s="126" t="s">
        <v>7818</v>
      </c>
      <c r="C6005" s="126" t="s">
        <v>6573</v>
      </c>
      <c r="D6005" s="126" t="s">
        <v>11691</v>
      </c>
      <c r="E6005" s="126" t="s">
        <v>288</v>
      </c>
      <c r="F6005" s="126" t="s">
        <v>591</v>
      </c>
      <c r="G6005" s="126" t="s">
        <v>417</v>
      </c>
      <c r="H6005" s="126" t="s">
        <v>126</v>
      </c>
      <c r="I6005" s="126" t="s">
        <v>126</v>
      </c>
      <c r="J6005" s="126" t="s">
        <v>6193</v>
      </c>
      <c r="K6005" s="126" t="s">
        <v>504</v>
      </c>
      <c r="L6005" s="126" t="s">
        <v>1002</v>
      </c>
      <c r="M6005" s="130">
        <v>101774.39999999999</v>
      </c>
      <c r="N6005" s="126" t="s">
        <v>290</v>
      </c>
      <c r="O6005" s="126" t="s">
        <v>7820</v>
      </c>
      <c r="P6005" s="130">
        <v>0</v>
      </c>
      <c r="S6005" s="130">
        <v>0</v>
      </c>
      <c r="V6005" s="130">
        <v>114312.99</v>
      </c>
      <c r="X6005" s="126" t="s">
        <v>10480</v>
      </c>
      <c r="Y6005" s="126" t="s">
        <v>517</v>
      </c>
      <c r="Z6005" s="127"/>
      <c r="AA6005" s="128">
        <v>1</v>
      </c>
      <c r="AB6005" s="128">
        <v>84</v>
      </c>
      <c r="AD6005" s="126" t="s">
        <v>562</v>
      </c>
      <c r="AG6005" s="127"/>
      <c r="AI6005" s="127"/>
    </row>
    <row r="6006" spans="1:35" ht="14.85" customHeight="1">
      <c r="A6006" s="130">
        <v>5005985</v>
      </c>
      <c r="B6006" s="126" t="s">
        <v>11692</v>
      </c>
      <c r="C6006" s="126" t="s">
        <v>11693</v>
      </c>
      <c r="D6006" s="126" t="s">
        <v>11694</v>
      </c>
      <c r="E6006" s="126" t="s">
        <v>288</v>
      </c>
      <c r="F6006" s="126" t="s">
        <v>491</v>
      </c>
      <c r="G6006" s="126" t="s">
        <v>417</v>
      </c>
      <c r="H6006" s="126" t="s">
        <v>126</v>
      </c>
      <c r="I6006" s="126" t="s">
        <v>126</v>
      </c>
      <c r="J6006" s="126" t="s">
        <v>2044</v>
      </c>
      <c r="K6006" s="126" t="s">
        <v>984</v>
      </c>
      <c r="L6006" s="126" t="s">
        <v>8979</v>
      </c>
      <c r="M6006" s="130">
        <v>21425.11</v>
      </c>
      <c r="N6006" s="126" t="s">
        <v>290</v>
      </c>
      <c r="O6006" s="126" t="s">
        <v>506</v>
      </c>
      <c r="P6006" s="130">
        <v>0</v>
      </c>
      <c r="S6006" s="130">
        <v>0</v>
      </c>
      <c r="V6006" s="130">
        <v>21425.11</v>
      </c>
      <c r="X6006" s="126" t="s">
        <v>1437</v>
      </c>
      <c r="Y6006" s="126" t="s">
        <v>517</v>
      </c>
      <c r="Z6006" s="127"/>
      <c r="AA6006" s="128">
        <v>1</v>
      </c>
      <c r="AB6006" s="128">
        <v>60</v>
      </c>
      <c r="AD6006" s="126" t="s">
        <v>562</v>
      </c>
      <c r="AG6006" s="127"/>
      <c r="AI6006" s="127"/>
    </row>
    <row r="6007" spans="1:35" ht="14.85" customHeight="1">
      <c r="A6007" s="130">
        <v>5005984</v>
      </c>
      <c r="B6007" s="126" t="s">
        <v>11695</v>
      </c>
      <c r="C6007" s="126" t="s">
        <v>11696</v>
      </c>
      <c r="D6007" s="126" t="s">
        <v>11697</v>
      </c>
      <c r="E6007" s="126" t="s">
        <v>288</v>
      </c>
      <c r="F6007" s="126" t="s">
        <v>416</v>
      </c>
      <c r="G6007" s="126" t="s">
        <v>417</v>
      </c>
      <c r="H6007" s="126" t="s">
        <v>126</v>
      </c>
      <c r="I6007" s="126" t="s">
        <v>126</v>
      </c>
      <c r="J6007" s="126" t="s">
        <v>7039</v>
      </c>
      <c r="K6007" s="126" t="s">
        <v>7040</v>
      </c>
      <c r="L6007" s="126" t="s">
        <v>770</v>
      </c>
      <c r="M6007" s="130">
        <v>584.64</v>
      </c>
      <c r="O6007" s="126" t="s">
        <v>422</v>
      </c>
      <c r="P6007" s="130">
        <v>0</v>
      </c>
      <c r="S6007" s="130">
        <v>0</v>
      </c>
      <c r="V6007" s="130">
        <v>845.62</v>
      </c>
      <c r="X6007" s="126" t="s">
        <v>1885</v>
      </c>
      <c r="Z6007" s="127"/>
      <c r="AA6007" s="128">
        <v>1</v>
      </c>
      <c r="AB6007" s="128">
        <v>12</v>
      </c>
      <c r="AD6007" s="126" t="s">
        <v>562</v>
      </c>
      <c r="AG6007" s="127"/>
      <c r="AI6007" s="127"/>
    </row>
    <row r="6008" spans="1:35" ht="14.85" customHeight="1">
      <c r="A6008" s="130">
        <v>5006633</v>
      </c>
      <c r="B6008" s="126" t="s">
        <v>413</v>
      </c>
      <c r="C6008" s="126" t="s">
        <v>11698</v>
      </c>
      <c r="D6008" s="126" t="s">
        <v>11699</v>
      </c>
      <c r="E6008" s="126" t="s">
        <v>288</v>
      </c>
      <c r="F6008" s="126" t="s">
        <v>491</v>
      </c>
      <c r="G6008" s="126" t="s">
        <v>417</v>
      </c>
      <c r="H6008" s="126" t="s">
        <v>126</v>
      </c>
      <c r="I6008" s="126" t="s">
        <v>126</v>
      </c>
      <c r="J6008" s="126" t="s">
        <v>2044</v>
      </c>
      <c r="K6008" s="126" t="s">
        <v>984</v>
      </c>
      <c r="L6008" s="126" t="s">
        <v>8979</v>
      </c>
      <c r="M6008" s="130">
        <v>38956.959999999999</v>
      </c>
      <c r="N6008" s="126" t="s">
        <v>290</v>
      </c>
      <c r="O6008" s="126" t="s">
        <v>506</v>
      </c>
      <c r="P6008" s="130">
        <v>0</v>
      </c>
      <c r="S6008" s="130">
        <v>0</v>
      </c>
      <c r="V6008" s="130">
        <v>40904.339999999997</v>
      </c>
      <c r="X6008" s="126" t="s">
        <v>3061</v>
      </c>
      <c r="Z6008" s="127"/>
      <c r="AA6008" s="128">
        <v>1</v>
      </c>
      <c r="AB6008" s="128">
        <v>60</v>
      </c>
      <c r="AD6008" s="126" t="s">
        <v>1801</v>
      </c>
      <c r="AG6008" s="127"/>
      <c r="AI6008" s="127"/>
    </row>
    <row r="6009" spans="1:35" ht="14.85" customHeight="1">
      <c r="A6009" s="130">
        <v>5006632</v>
      </c>
      <c r="B6009" s="126" t="s">
        <v>11700</v>
      </c>
      <c r="C6009" s="126" t="s">
        <v>10704</v>
      </c>
      <c r="D6009" s="126" t="s">
        <v>11701</v>
      </c>
      <c r="E6009" s="126" t="s">
        <v>288</v>
      </c>
      <c r="F6009" s="126" t="s">
        <v>440</v>
      </c>
      <c r="G6009" s="126" t="s">
        <v>463</v>
      </c>
      <c r="H6009" s="126" t="s">
        <v>126</v>
      </c>
      <c r="I6009" s="126" t="s">
        <v>418</v>
      </c>
      <c r="J6009" s="126" t="s">
        <v>612</v>
      </c>
      <c r="K6009" s="126" t="s">
        <v>613</v>
      </c>
      <c r="L6009" s="126" t="s">
        <v>614</v>
      </c>
      <c r="M6009" s="130">
        <v>931.99</v>
      </c>
      <c r="O6009" s="126" t="s">
        <v>445</v>
      </c>
      <c r="P6009" s="130">
        <v>0</v>
      </c>
      <c r="S6009" s="130">
        <v>0</v>
      </c>
      <c r="V6009" s="130">
        <v>931.99</v>
      </c>
      <c r="X6009" s="126" t="s">
        <v>1647</v>
      </c>
      <c r="Z6009" s="127"/>
      <c r="AA6009" s="128">
        <v>60</v>
      </c>
      <c r="AB6009" s="128">
        <v>1</v>
      </c>
      <c r="AD6009" s="126" t="s">
        <v>562</v>
      </c>
      <c r="AG6009" s="127"/>
      <c r="AI6009" s="127"/>
    </row>
    <row r="6010" spans="1:35" ht="14.85" customHeight="1">
      <c r="A6010" s="130">
        <v>5006631</v>
      </c>
      <c r="B6010" s="126" t="s">
        <v>11702</v>
      </c>
      <c r="C6010" s="126" t="s">
        <v>11703</v>
      </c>
      <c r="D6010" s="126" t="s">
        <v>11704</v>
      </c>
      <c r="E6010" s="126" t="s">
        <v>288</v>
      </c>
      <c r="F6010" s="126" t="s">
        <v>416</v>
      </c>
      <c r="G6010" s="126" t="s">
        <v>417</v>
      </c>
      <c r="H6010" s="126" t="s">
        <v>126</v>
      </c>
      <c r="I6010" s="126" t="s">
        <v>126</v>
      </c>
      <c r="J6010" s="126" t="s">
        <v>8772</v>
      </c>
      <c r="K6010" s="126" t="s">
        <v>747</v>
      </c>
      <c r="L6010" s="126" t="s">
        <v>8773</v>
      </c>
      <c r="M6010" s="130">
        <v>2434.88</v>
      </c>
      <c r="O6010" s="126" t="s">
        <v>422</v>
      </c>
      <c r="P6010" s="130">
        <v>0</v>
      </c>
      <c r="S6010" s="130">
        <v>0</v>
      </c>
      <c r="V6010" s="130">
        <v>3048.94</v>
      </c>
      <c r="X6010" s="126" t="s">
        <v>580</v>
      </c>
      <c r="Z6010" s="127"/>
      <c r="AA6010" s="128">
        <v>1</v>
      </c>
      <c r="AB6010" s="128">
        <v>12</v>
      </c>
      <c r="AD6010" s="126" t="s">
        <v>562</v>
      </c>
      <c r="AG6010" s="127"/>
      <c r="AI6010" s="127"/>
    </row>
    <row r="6011" spans="1:35" ht="14.85" customHeight="1">
      <c r="A6011" s="130">
        <v>5006629</v>
      </c>
      <c r="B6011" s="126" t="s">
        <v>11705</v>
      </c>
      <c r="C6011" s="126" t="s">
        <v>11706</v>
      </c>
      <c r="D6011" s="126" t="s">
        <v>10896</v>
      </c>
      <c r="E6011" s="126" t="s">
        <v>288</v>
      </c>
      <c r="F6011" s="126" t="s">
        <v>416</v>
      </c>
      <c r="G6011" s="126" t="s">
        <v>417</v>
      </c>
      <c r="H6011" s="126" t="s">
        <v>126</v>
      </c>
      <c r="I6011" s="126" t="s">
        <v>126</v>
      </c>
      <c r="J6011" s="126" t="s">
        <v>8772</v>
      </c>
      <c r="K6011" s="126" t="s">
        <v>747</v>
      </c>
      <c r="L6011" s="126" t="s">
        <v>8773</v>
      </c>
      <c r="M6011" s="130">
        <v>1659.96</v>
      </c>
      <c r="O6011" s="126" t="s">
        <v>422</v>
      </c>
      <c r="P6011" s="130">
        <v>0</v>
      </c>
      <c r="S6011" s="130">
        <v>0</v>
      </c>
      <c r="V6011" s="130">
        <v>1659.96</v>
      </c>
      <c r="X6011" s="126" t="s">
        <v>580</v>
      </c>
      <c r="Z6011" s="127"/>
      <c r="AA6011" s="128">
        <v>1</v>
      </c>
      <c r="AB6011" s="128">
        <v>12</v>
      </c>
      <c r="AD6011" s="126" t="s">
        <v>562</v>
      </c>
      <c r="AG6011" s="127"/>
      <c r="AI6011" s="127"/>
    </row>
    <row r="6012" spans="1:35" ht="14.85" customHeight="1">
      <c r="A6012" s="130">
        <v>5006627</v>
      </c>
      <c r="B6012" s="126" t="s">
        <v>11707</v>
      </c>
      <c r="C6012" s="126" t="s">
        <v>11708</v>
      </c>
      <c r="D6012" s="126" t="s">
        <v>11709</v>
      </c>
      <c r="E6012" s="126" t="s">
        <v>288</v>
      </c>
      <c r="F6012" s="126" t="s">
        <v>416</v>
      </c>
      <c r="G6012" s="126" t="s">
        <v>417</v>
      </c>
      <c r="H6012" s="126" t="s">
        <v>126</v>
      </c>
      <c r="I6012" s="126" t="s">
        <v>126</v>
      </c>
      <c r="J6012" s="126" t="s">
        <v>8772</v>
      </c>
      <c r="K6012" s="126" t="s">
        <v>747</v>
      </c>
      <c r="L6012" s="126" t="s">
        <v>8773</v>
      </c>
      <c r="M6012" s="130">
        <v>2434.88</v>
      </c>
      <c r="O6012" s="126" t="s">
        <v>422</v>
      </c>
      <c r="P6012" s="130">
        <v>0</v>
      </c>
      <c r="S6012" s="130">
        <v>0</v>
      </c>
      <c r="V6012" s="130">
        <v>2777.92</v>
      </c>
      <c r="X6012" s="126" t="s">
        <v>580</v>
      </c>
      <c r="Z6012" s="127"/>
      <c r="AA6012" s="128">
        <v>1</v>
      </c>
      <c r="AB6012" s="128">
        <v>12</v>
      </c>
      <c r="AD6012" s="126" t="s">
        <v>562</v>
      </c>
      <c r="AG6012" s="127"/>
      <c r="AI6012" s="127"/>
    </row>
    <row r="6013" spans="1:35" ht="14.85" customHeight="1">
      <c r="A6013" s="130">
        <v>5006625</v>
      </c>
      <c r="B6013" s="126" t="s">
        <v>11710</v>
      </c>
      <c r="C6013" s="126" t="s">
        <v>11711</v>
      </c>
      <c r="D6013" s="126" t="s">
        <v>11712</v>
      </c>
      <c r="E6013" s="126" t="s">
        <v>288</v>
      </c>
      <c r="F6013" s="126" t="s">
        <v>416</v>
      </c>
      <c r="G6013" s="126" t="s">
        <v>417</v>
      </c>
      <c r="H6013" s="126" t="s">
        <v>126</v>
      </c>
      <c r="I6013" s="126" t="s">
        <v>126</v>
      </c>
      <c r="J6013" s="126" t="s">
        <v>8772</v>
      </c>
      <c r="K6013" s="126" t="s">
        <v>747</v>
      </c>
      <c r="L6013" s="126" t="s">
        <v>8773</v>
      </c>
      <c r="M6013" s="130">
        <v>487.2</v>
      </c>
      <c r="O6013" s="126" t="s">
        <v>422</v>
      </c>
      <c r="P6013" s="130">
        <v>0</v>
      </c>
      <c r="S6013" s="130">
        <v>0</v>
      </c>
      <c r="V6013" s="130">
        <v>594.37</v>
      </c>
      <c r="X6013" s="126" t="s">
        <v>2320</v>
      </c>
      <c r="Z6013" s="127"/>
      <c r="AA6013" s="128">
        <v>1</v>
      </c>
      <c r="AB6013" s="128">
        <v>12</v>
      </c>
      <c r="AD6013" s="126" t="s">
        <v>562</v>
      </c>
      <c r="AG6013" s="127"/>
      <c r="AI6013" s="127"/>
    </row>
    <row r="6014" spans="1:35" ht="14.85" customHeight="1">
      <c r="A6014" s="130">
        <v>5006621</v>
      </c>
      <c r="B6014" s="126" t="s">
        <v>11713</v>
      </c>
      <c r="C6014" s="126" t="s">
        <v>10704</v>
      </c>
      <c r="D6014" s="126" t="s">
        <v>10833</v>
      </c>
      <c r="E6014" s="126" t="s">
        <v>288</v>
      </c>
      <c r="F6014" s="126" t="s">
        <v>440</v>
      </c>
      <c r="G6014" s="126" t="s">
        <v>463</v>
      </c>
      <c r="H6014" s="126" t="s">
        <v>126</v>
      </c>
      <c r="I6014" s="126" t="s">
        <v>418</v>
      </c>
      <c r="J6014" s="126" t="s">
        <v>612</v>
      </c>
      <c r="K6014" s="126" t="s">
        <v>613</v>
      </c>
      <c r="L6014" s="126" t="s">
        <v>614</v>
      </c>
      <c r="M6014" s="130">
        <v>931.89</v>
      </c>
      <c r="O6014" s="126" t="s">
        <v>445</v>
      </c>
      <c r="P6014" s="130">
        <v>0</v>
      </c>
      <c r="S6014" s="130">
        <v>0</v>
      </c>
      <c r="V6014" s="130">
        <v>931.89</v>
      </c>
      <c r="X6014" s="126" t="s">
        <v>1647</v>
      </c>
      <c r="Z6014" s="127"/>
      <c r="AA6014" s="128">
        <v>60</v>
      </c>
      <c r="AB6014" s="128">
        <v>1</v>
      </c>
      <c r="AD6014" s="126" t="s">
        <v>562</v>
      </c>
      <c r="AG6014" s="127"/>
      <c r="AI6014" s="127"/>
    </row>
    <row r="6015" spans="1:35" ht="14.85" customHeight="1">
      <c r="A6015" s="130">
        <v>5006734</v>
      </c>
      <c r="B6015" s="126" t="s">
        <v>11714</v>
      </c>
      <c r="C6015" s="126" t="s">
        <v>10244</v>
      </c>
      <c r="D6015" s="126" t="s">
        <v>11715</v>
      </c>
      <c r="E6015" s="126" t="s">
        <v>288</v>
      </c>
      <c r="F6015" s="126" t="s">
        <v>522</v>
      </c>
      <c r="G6015" s="126" t="s">
        <v>523</v>
      </c>
      <c r="H6015" s="126" t="s">
        <v>524</v>
      </c>
      <c r="I6015" s="126" t="s">
        <v>418</v>
      </c>
      <c r="J6015" s="126" t="s">
        <v>612</v>
      </c>
      <c r="K6015" s="126" t="s">
        <v>613</v>
      </c>
      <c r="L6015" s="126" t="s">
        <v>614</v>
      </c>
      <c r="M6015" s="130">
        <v>1958.83</v>
      </c>
      <c r="N6015" s="126" t="s">
        <v>290</v>
      </c>
      <c r="O6015" s="126" t="s">
        <v>528</v>
      </c>
      <c r="P6015" s="130">
        <v>0</v>
      </c>
      <c r="S6015" s="130">
        <v>0</v>
      </c>
      <c r="V6015" s="130">
        <v>1958.83</v>
      </c>
      <c r="X6015" s="126" t="s">
        <v>4459</v>
      </c>
      <c r="Z6015" s="127"/>
      <c r="AA6015" s="128"/>
      <c r="AB6015" s="128"/>
      <c r="AD6015" s="126" t="s">
        <v>562</v>
      </c>
      <c r="AG6015" s="127"/>
      <c r="AI6015" s="127"/>
    </row>
    <row r="6016" spans="1:35" ht="14.85" customHeight="1">
      <c r="A6016" s="130">
        <v>5006733</v>
      </c>
      <c r="B6016" s="126" t="s">
        <v>11716</v>
      </c>
      <c r="C6016" s="126" t="s">
        <v>2109</v>
      </c>
      <c r="D6016" s="126" t="s">
        <v>11717</v>
      </c>
      <c r="E6016" s="126" t="s">
        <v>288</v>
      </c>
      <c r="F6016" s="126" t="s">
        <v>440</v>
      </c>
      <c r="G6016" s="126" t="s">
        <v>463</v>
      </c>
      <c r="H6016" s="126" t="s">
        <v>126</v>
      </c>
      <c r="I6016" s="126" t="s">
        <v>418</v>
      </c>
      <c r="J6016" s="126" t="s">
        <v>612</v>
      </c>
      <c r="K6016" s="126" t="s">
        <v>613</v>
      </c>
      <c r="L6016" s="126" t="s">
        <v>614</v>
      </c>
      <c r="M6016" s="130">
        <v>2923.2</v>
      </c>
      <c r="O6016" s="126" t="s">
        <v>445</v>
      </c>
      <c r="P6016" s="130">
        <v>0</v>
      </c>
      <c r="S6016" s="130">
        <v>0</v>
      </c>
      <c r="V6016" s="130">
        <v>2923.2</v>
      </c>
      <c r="X6016" s="126" t="s">
        <v>2111</v>
      </c>
      <c r="Z6016" s="127"/>
      <c r="AA6016" s="128">
        <v>30</v>
      </c>
      <c r="AB6016" s="128">
        <v>1</v>
      </c>
      <c r="AD6016" s="126" t="s">
        <v>562</v>
      </c>
      <c r="AG6016" s="127"/>
      <c r="AI6016" s="127"/>
    </row>
    <row r="6017" spans="1:35" ht="14.85" customHeight="1">
      <c r="A6017" s="130">
        <v>5006732</v>
      </c>
      <c r="B6017" s="126" t="s">
        <v>11718</v>
      </c>
      <c r="C6017" s="126" t="s">
        <v>10704</v>
      </c>
      <c r="D6017" s="126" t="s">
        <v>11719</v>
      </c>
      <c r="E6017" s="126" t="s">
        <v>288</v>
      </c>
      <c r="F6017" s="126" t="s">
        <v>440</v>
      </c>
      <c r="G6017" s="126" t="s">
        <v>463</v>
      </c>
      <c r="H6017" s="126" t="s">
        <v>126</v>
      </c>
      <c r="I6017" s="126" t="s">
        <v>418</v>
      </c>
      <c r="J6017" s="126" t="s">
        <v>612</v>
      </c>
      <c r="K6017" s="126" t="s">
        <v>613</v>
      </c>
      <c r="L6017" s="126" t="s">
        <v>614</v>
      </c>
      <c r="M6017" s="130">
        <v>931.99</v>
      </c>
      <c r="O6017" s="126" t="s">
        <v>445</v>
      </c>
      <c r="P6017" s="130">
        <v>0</v>
      </c>
      <c r="S6017" s="130">
        <v>0</v>
      </c>
      <c r="V6017" s="130">
        <v>931.99</v>
      </c>
      <c r="X6017" s="126" t="s">
        <v>1647</v>
      </c>
      <c r="Z6017" s="127"/>
      <c r="AA6017" s="128">
        <v>60</v>
      </c>
      <c r="AB6017" s="128">
        <v>1</v>
      </c>
      <c r="AD6017" s="126" t="s">
        <v>562</v>
      </c>
      <c r="AG6017" s="127"/>
      <c r="AI6017" s="127"/>
    </row>
    <row r="6018" spans="1:35" ht="14.85" customHeight="1">
      <c r="A6018" s="130">
        <v>5006731</v>
      </c>
      <c r="B6018" s="126" t="s">
        <v>11720</v>
      </c>
      <c r="C6018" s="126" t="s">
        <v>11721</v>
      </c>
      <c r="D6018" s="126" t="s">
        <v>11722</v>
      </c>
      <c r="E6018" s="126" t="s">
        <v>288</v>
      </c>
      <c r="F6018" s="126" t="s">
        <v>440</v>
      </c>
      <c r="G6018" s="126" t="s">
        <v>463</v>
      </c>
      <c r="H6018" s="126" t="s">
        <v>126</v>
      </c>
      <c r="I6018" s="126" t="s">
        <v>418</v>
      </c>
      <c r="J6018" s="126" t="s">
        <v>612</v>
      </c>
      <c r="K6018" s="126" t="s">
        <v>613</v>
      </c>
      <c r="L6018" s="126" t="s">
        <v>614</v>
      </c>
      <c r="M6018" s="130">
        <v>1758.4</v>
      </c>
      <c r="O6018" s="126" t="s">
        <v>449</v>
      </c>
      <c r="P6018" s="130">
        <v>0</v>
      </c>
      <c r="S6018" s="130">
        <v>0</v>
      </c>
      <c r="V6018" s="130">
        <v>1758.4</v>
      </c>
      <c r="X6018" s="126" t="s">
        <v>4421</v>
      </c>
      <c r="Z6018" s="127"/>
      <c r="AA6018" s="128">
        <v>30</v>
      </c>
      <c r="AB6018" s="128">
        <v>1</v>
      </c>
      <c r="AD6018" s="126" t="s">
        <v>615</v>
      </c>
      <c r="AG6018" s="127"/>
      <c r="AI6018" s="127"/>
    </row>
    <row r="6019" spans="1:35" ht="14.85" customHeight="1">
      <c r="A6019" s="130">
        <v>5006730</v>
      </c>
      <c r="B6019" s="126" t="s">
        <v>11723</v>
      </c>
      <c r="C6019" s="126" t="s">
        <v>9241</v>
      </c>
      <c r="D6019" s="126" t="s">
        <v>11724</v>
      </c>
      <c r="E6019" s="126" t="s">
        <v>288</v>
      </c>
      <c r="F6019" s="126" t="s">
        <v>522</v>
      </c>
      <c r="G6019" s="126" t="s">
        <v>11493</v>
      </c>
      <c r="H6019" s="126" t="s">
        <v>524</v>
      </c>
      <c r="I6019" s="126" t="s">
        <v>418</v>
      </c>
      <c r="J6019" s="126" t="s">
        <v>612</v>
      </c>
      <c r="K6019" s="126" t="s">
        <v>613</v>
      </c>
      <c r="L6019" s="126" t="s">
        <v>614</v>
      </c>
      <c r="M6019" s="130">
        <v>3281.02</v>
      </c>
      <c r="N6019" s="126" t="s">
        <v>290</v>
      </c>
      <c r="O6019" s="126" t="s">
        <v>528</v>
      </c>
      <c r="P6019" s="130">
        <v>0</v>
      </c>
      <c r="S6019" s="130">
        <v>0</v>
      </c>
      <c r="V6019" s="130">
        <v>3281.02</v>
      </c>
      <c r="X6019" s="126" t="s">
        <v>4459</v>
      </c>
      <c r="Z6019" s="127"/>
      <c r="AA6019" s="128"/>
      <c r="AB6019" s="128"/>
      <c r="AD6019" s="126" t="s">
        <v>562</v>
      </c>
      <c r="AG6019" s="127"/>
      <c r="AI6019" s="127"/>
    </row>
    <row r="6020" spans="1:35" ht="14.85" customHeight="1">
      <c r="A6020" s="130">
        <v>5006729</v>
      </c>
      <c r="B6020" s="126" t="s">
        <v>11725</v>
      </c>
      <c r="C6020" s="126" t="s">
        <v>11726</v>
      </c>
      <c r="D6020" s="126" t="s">
        <v>11727</v>
      </c>
      <c r="E6020" s="126" t="s">
        <v>288</v>
      </c>
      <c r="F6020" s="126" t="s">
        <v>440</v>
      </c>
      <c r="G6020" s="126" t="s">
        <v>463</v>
      </c>
      <c r="H6020" s="126" t="s">
        <v>126</v>
      </c>
      <c r="I6020" s="126" t="s">
        <v>418</v>
      </c>
      <c r="J6020" s="126" t="s">
        <v>612</v>
      </c>
      <c r="K6020" s="126" t="s">
        <v>613</v>
      </c>
      <c r="L6020" s="126" t="s">
        <v>614</v>
      </c>
      <c r="M6020" s="130">
        <v>2923.2</v>
      </c>
      <c r="O6020" s="126" t="s">
        <v>449</v>
      </c>
      <c r="P6020" s="130">
        <v>0</v>
      </c>
      <c r="S6020" s="130">
        <v>0</v>
      </c>
      <c r="V6020" s="130">
        <v>2923.2</v>
      </c>
      <c r="X6020" s="126" t="s">
        <v>11728</v>
      </c>
      <c r="Z6020" s="127"/>
      <c r="AA6020" s="128">
        <v>30</v>
      </c>
      <c r="AB6020" s="128">
        <v>1</v>
      </c>
      <c r="AD6020" s="126" t="s">
        <v>562</v>
      </c>
      <c r="AG6020" s="127"/>
      <c r="AI6020" s="127"/>
    </row>
    <row r="6021" spans="1:35" ht="14.85" customHeight="1">
      <c r="A6021" s="130">
        <v>5006728</v>
      </c>
      <c r="B6021" s="126" t="s">
        <v>11729</v>
      </c>
      <c r="C6021" s="126" t="s">
        <v>2109</v>
      </c>
      <c r="D6021" s="126" t="s">
        <v>11730</v>
      </c>
      <c r="E6021" s="126" t="s">
        <v>288</v>
      </c>
      <c r="F6021" s="126" t="s">
        <v>440</v>
      </c>
      <c r="G6021" s="126" t="s">
        <v>441</v>
      </c>
      <c r="H6021" s="126" t="s">
        <v>126</v>
      </c>
      <c r="I6021" s="126" t="s">
        <v>418</v>
      </c>
      <c r="J6021" s="126" t="s">
        <v>612</v>
      </c>
      <c r="K6021" s="126" t="s">
        <v>613</v>
      </c>
      <c r="L6021" s="126" t="s">
        <v>614</v>
      </c>
      <c r="M6021" s="130">
        <v>1461.6</v>
      </c>
      <c r="O6021" s="126" t="s">
        <v>445</v>
      </c>
      <c r="P6021" s="130">
        <v>0</v>
      </c>
      <c r="S6021" s="130">
        <v>0</v>
      </c>
      <c r="V6021" s="130">
        <v>1461.6</v>
      </c>
      <c r="X6021" s="126" t="s">
        <v>2111</v>
      </c>
      <c r="Z6021" s="127"/>
      <c r="AA6021" s="128">
        <v>30</v>
      </c>
      <c r="AB6021" s="128">
        <v>1</v>
      </c>
      <c r="AD6021" s="126" t="s">
        <v>615</v>
      </c>
      <c r="AG6021" s="127"/>
      <c r="AI6021" s="127"/>
    </row>
    <row r="6022" spans="1:35" ht="14.85" customHeight="1">
      <c r="A6022" s="130">
        <v>5006727</v>
      </c>
      <c r="B6022" s="126" t="s">
        <v>11731</v>
      </c>
      <c r="C6022" s="126" t="s">
        <v>10704</v>
      </c>
      <c r="D6022" s="126" t="s">
        <v>11732</v>
      </c>
      <c r="E6022" s="126" t="s">
        <v>288</v>
      </c>
      <c r="F6022" s="126" t="s">
        <v>440</v>
      </c>
      <c r="G6022" s="126" t="s">
        <v>463</v>
      </c>
      <c r="H6022" s="126" t="s">
        <v>126</v>
      </c>
      <c r="I6022" s="126" t="s">
        <v>418</v>
      </c>
      <c r="J6022" s="126" t="s">
        <v>612</v>
      </c>
      <c r="K6022" s="126" t="s">
        <v>613</v>
      </c>
      <c r="L6022" s="126" t="s">
        <v>614</v>
      </c>
      <c r="M6022" s="130">
        <v>1948.8</v>
      </c>
      <c r="O6022" s="126" t="s">
        <v>445</v>
      </c>
      <c r="P6022" s="130">
        <v>0</v>
      </c>
      <c r="S6022" s="130">
        <v>0</v>
      </c>
      <c r="V6022" s="130">
        <v>1948.8</v>
      </c>
      <c r="X6022" s="126" t="s">
        <v>4644</v>
      </c>
      <c r="Z6022" s="127"/>
      <c r="AA6022" s="128">
        <v>30</v>
      </c>
      <c r="AB6022" s="128">
        <v>1</v>
      </c>
      <c r="AD6022" s="126" t="s">
        <v>562</v>
      </c>
      <c r="AG6022" s="127"/>
      <c r="AI6022" s="127"/>
    </row>
    <row r="6023" spans="1:35" ht="14.85" customHeight="1">
      <c r="A6023" s="130">
        <v>5006726</v>
      </c>
      <c r="B6023" s="126" t="s">
        <v>11733</v>
      </c>
      <c r="C6023" s="126" t="s">
        <v>7350</v>
      </c>
      <c r="D6023" s="126" t="s">
        <v>11734</v>
      </c>
      <c r="E6023" s="126" t="s">
        <v>288</v>
      </c>
      <c r="F6023" s="126" t="s">
        <v>440</v>
      </c>
      <c r="G6023" s="126" t="s">
        <v>458</v>
      </c>
      <c r="H6023" s="126" t="s">
        <v>126</v>
      </c>
      <c r="I6023" s="126" t="s">
        <v>418</v>
      </c>
      <c r="J6023" s="126" t="s">
        <v>612</v>
      </c>
      <c r="K6023" s="126" t="s">
        <v>613</v>
      </c>
      <c r="L6023" s="126" t="s">
        <v>614</v>
      </c>
      <c r="M6023" s="130">
        <v>1612.77</v>
      </c>
      <c r="O6023" s="126" t="s">
        <v>445</v>
      </c>
      <c r="P6023" s="130">
        <v>0</v>
      </c>
      <c r="S6023" s="130">
        <v>0</v>
      </c>
      <c r="V6023" s="130">
        <v>1612.77</v>
      </c>
      <c r="X6023" s="126" t="s">
        <v>4640</v>
      </c>
      <c r="Z6023" s="127"/>
      <c r="AA6023" s="128">
        <v>120</v>
      </c>
      <c r="AB6023" s="128">
        <v>1</v>
      </c>
      <c r="AD6023" s="126" t="s">
        <v>562</v>
      </c>
      <c r="AG6023" s="127"/>
      <c r="AI6023" s="127"/>
    </row>
    <row r="6024" spans="1:35" ht="14.85" customHeight="1">
      <c r="A6024" s="130">
        <v>5006725</v>
      </c>
      <c r="B6024" s="126" t="s">
        <v>11735</v>
      </c>
      <c r="C6024" s="126" t="s">
        <v>11736</v>
      </c>
      <c r="D6024" s="126" t="s">
        <v>11737</v>
      </c>
      <c r="E6024" s="126" t="s">
        <v>288</v>
      </c>
      <c r="F6024" s="126" t="s">
        <v>440</v>
      </c>
      <c r="G6024" s="126" t="s">
        <v>441</v>
      </c>
      <c r="H6024" s="126" t="s">
        <v>126</v>
      </c>
      <c r="I6024" s="126" t="s">
        <v>418</v>
      </c>
      <c r="J6024" s="126" t="s">
        <v>612</v>
      </c>
      <c r="K6024" s="126" t="s">
        <v>613</v>
      </c>
      <c r="L6024" s="126" t="s">
        <v>614</v>
      </c>
      <c r="M6024" s="130">
        <v>1461.6</v>
      </c>
      <c r="O6024" s="126" t="s">
        <v>445</v>
      </c>
      <c r="P6024" s="130">
        <v>0</v>
      </c>
      <c r="S6024" s="130">
        <v>0</v>
      </c>
      <c r="V6024" s="130">
        <v>1461.6</v>
      </c>
      <c r="X6024" s="126" t="s">
        <v>9106</v>
      </c>
      <c r="Z6024" s="127"/>
      <c r="AA6024" s="128">
        <v>10</v>
      </c>
      <c r="AB6024" s="128">
        <v>1</v>
      </c>
      <c r="AD6024" s="126" t="s">
        <v>562</v>
      </c>
      <c r="AG6024" s="127"/>
      <c r="AI6024" s="127"/>
    </row>
    <row r="6025" spans="1:35" ht="14.85" customHeight="1">
      <c r="A6025" s="130">
        <v>5006724</v>
      </c>
      <c r="B6025" s="126" t="s">
        <v>11738</v>
      </c>
      <c r="C6025" s="126" t="s">
        <v>2109</v>
      </c>
      <c r="D6025" s="126" t="s">
        <v>8792</v>
      </c>
      <c r="E6025" s="126" t="s">
        <v>288</v>
      </c>
      <c r="F6025" s="126" t="s">
        <v>440</v>
      </c>
      <c r="G6025" s="126" t="s">
        <v>441</v>
      </c>
      <c r="H6025" s="126" t="s">
        <v>126</v>
      </c>
      <c r="I6025" s="126" t="s">
        <v>418</v>
      </c>
      <c r="J6025" s="126" t="s">
        <v>612</v>
      </c>
      <c r="K6025" s="126" t="s">
        <v>613</v>
      </c>
      <c r="L6025" s="126" t="s">
        <v>614</v>
      </c>
      <c r="M6025" s="130">
        <v>1461.6</v>
      </c>
      <c r="O6025" s="126" t="s">
        <v>445</v>
      </c>
      <c r="P6025" s="130">
        <v>0</v>
      </c>
      <c r="S6025" s="130">
        <v>0</v>
      </c>
      <c r="V6025" s="130">
        <v>1461.6</v>
      </c>
      <c r="X6025" s="126" t="s">
        <v>2111</v>
      </c>
      <c r="Z6025" s="127"/>
      <c r="AA6025" s="128">
        <v>30</v>
      </c>
      <c r="AB6025" s="128">
        <v>1</v>
      </c>
      <c r="AD6025" s="126" t="s">
        <v>562</v>
      </c>
      <c r="AG6025" s="127"/>
      <c r="AI6025" s="127"/>
    </row>
    <row r="6026" spans="1:35" ht="14.85" customHeight="1">
      <c r="A6026" s="130">
        <v>5006723</v>
      </c>
      <c r="B6026" s="126" t="s">
        <v>11739</v>
      </c>
      <c r="C6026" s="126" t="s">
        <v>11740</v>
      </c>
      <c r="D6026" s="126" t="s">
        <v>11741</v>
      </c>
      <c r="E6026" s="126" t="s">
        <v>288</v>
      </c>
      <c r="F6026" s="126" t="s">
        <v>364</v>
      </c>
      <c r="G6026" s="126" t="s">
        <v>417</v>
      </c>
      <c r="H6026" s="126" t="s">
        <v>126</v>
      </c>
      <c r="I6026" s="126" t="s">
        <v>126</v>
      </c>
      <c r="J6026" s="126" t="s">
        <v>1989</v>
      </c>
      <c r="K6026" s="126" t="s">
        <v>504</v>
      </c>
      <c r="L6026" s="126" t="s">
        <v>545</v>
      </c>
      <c r="M6026" s="130">
        <v>3116.51</v>
      </c>
      <c r="O6026" s="126" t="s">
        <v>365</v>
      </c>
      <c r="P6026" s="130">
        <v>0</v>
      </c>
      <c r="S6026" s="130">
        <v>0</v>
      </c>
      <c r="V6026" s="130">
        <v>3116.51</v>
      </c>
      <c r="X6026" s="126" t="s">
        <v>469</v>
      </c>
      <c r="Z6026" s="127"/>
      <c r="AA6026" s="128">
        <v>1</v>
      </c>
      <c r="AB6026" s="128">
        <v>60</v>
      </c>
      <c r="AC6026" s="126" t="s">
        <v>366</v>
      </c>
      <c r="AD6026" s="126" t="s">
        <v>562</v>
      </c>
      <c r="AG6026" s="127"/>
      <c r="AI6026" s="127"/>
    </row>
    <row r="6027" spans="1:35" ht="14.85" customHeight="1">
      <c r="A6027" s="130">
        <v>5006722</v>
      </c>
      <c r="B6027" s="126" t="s">
        <v>11742</v>
      </c>
      <c r="C6027" s="126" t="s">
        <v>2129</v>
      </c>
      <c r="D6027" s="126" t="s">
        <v>11743</v>
      </c>
      <c r="E6027" s="126" t="s">
        <v>288</v>
      </c>
      <c r="F6027" s="126" t="s">
        <v>440</v>
      </c>
      <c r="G6027" s="126" t="s">
        <v>463</v>
      </c>
      <c r="H6027" s="126" t="s">
        <v>126</v>
      </c>
      <c r="I6027" s="126" t="s">
        <v>418</v>
      </c>
      <c r="J6027" s="126" t="s">
        <v>612</v>
      </c>
      <c r="K6027" s="126" t="s">
        <v>613</v>
      </c>
      <c r="L6027" s="126" t="s">
        <v>614</v>
      </c>
      <c r="M6027" s="130">
        <v>2049.5700000000002</v>
      </c>
      <c r="O6027" s="126" t="s">
        <v>445</v>
      </c>
      <c r="P6027" s="130">
        <v>0</v>
      </c>
      <c r="S6027" s="130">
        <v>0</v>
      </c>
      <c r="V6027" s="130">
        <v>2049.5700000000002</v>
      </c>
      <c r="X6027" s="126" t="s">
        <v>454</v>
      </c>
      <c r="Z6027" s="127"/>
      <c r="AA6027" s="128">
        <v>30</v>
      </c>
      <c r="AB6027" s="128">
        <v>1</v>
      </c>
      <c r="AD6027" s="126" t="s">
        <v>615</v>
      </c>
      <c r="AG6027" s="127"/>
      <c r="AI6027" s="127"/>
    </row>
    <row r="6028" spans="1:35" ht="14.85" customHeight="1">
      <c r="A6028" s="130">
        <v>5006721</v>
      </c>
      <c r="B6028" s="126" t="s">
        <v>11744</v>
      </c>
      <c r="C6028" s="126" t="s">
        <v>10828</v>
      </c>
      <c r="D6028" s="126" t="s">
        <v>11745</v>
      </c>
      <c r="E6028" s="126" t="s">
        <v>288</v>
      </c>
      <c r="F6028" s="126" t="s">
        <v>440</v>
      </c>
      <c r="G6028" s="126" t="s">
        <v>441</v>
      </c>
      <c r="H6028" s="126" t="s">
        <v>126</v>
      </c>
      <c r="I6028" s="126" t="s">
        <v>418</v>
      </c>
      <c r="J6028" s="126" t="s">
        <v>612</v>
      </c>
      <c r="K6028" s="126" t="s">
        <v>613</v>
      </c>
      <c r="L6028" s="126" t="s">
        <v>614</v>
      </c>
      <c r="M6028" s="130">
        <v>1024.8</v>
      </c>
      <c r="O6028" s="126" t="s">
        <v>449</v>
      </c>
      <c r="P6028" s="130">
        <v>0</v>
      </c>
      <c r="S6028" s="130">
        <v>0</v>
      </c>
      <c r="V6028" s="130">
        <v>1024.8</v>
      </c>
      <c r="X6028" s="126" t="s">
        <v>10830</v>
      </c>
      <c r="Z6028" s="127"/>
      <c r="AA6028" s="128">
        <v>10</v>
      </c>
      <c r="AB6028" s="128">
        <v>1</v>
      </c>
      <c r="AD6028" s="126" t="s">
        <v>562</v>
      </c>
      <c r="AG6028" s="127"/>
      <c r="AI6028" s="127"/>
    </row>
    <row r="6029" spans="1:35" ht="14.85" customHeight="1">
      <c r="A6029" s="130">
        <v>5006720</v>
      </c>
      <c r="B6029" s="126" t="s">
        <v>11746</v>
      </c>
      <c r="C6029" s="126" t="s">
        <v>10707</v>
      </c>
      <c r="D6029" s="126" t="s">
        <v>2110</v>
      </c>
      <c r="E6029" s="126" t="s">
        <v>288</v>
      </c>
      <c r="F6029" s="126" t="s">
        <v>440</v>
      </c>
      <c r="G6029" s="126" t="s">
        <v>463</v>
      </c>
      <c r="H6029" s="126" t="s">
        <v>126</v>
      </c>
      <c r="I6029" s="126" t="s">
        <v>418</v>
      </c>
      <c r="J6029" s="126" t="s">
        <v>612</v>
      </c>
      <c r="K6029" s="126" t="s">
        <v>613</v>
      </c>
      <c r="L6029" s="126" t="s">
        <v>614</v>
      </c>
      <c r="M6029" s="130">
        <v>2923.2</v>
      </c>
      <c r="O6029" s="126" t="s">
        <v>449</v>
      </c>
      <c r="P6029" s="130">
        <v>0</v>
      </c>
      <c r="S6029" s="130">
        <v>0</v>
      </c>
      <c r="V6029" s="130">
        <v>2923.2</v>
      </c>
      <c r="X6029" s="126" t="s">
        <v>450</v>
      </c>
      <c r="Z6029" s="127"/>
      <c r="AA6029" s="128">
        <v>10</v>
      </c>
      <c r="AB6029" s="128">
        <v>1</v>
      </c>
      <c r="AD6029" s="126" t="s">
        <v>562</v>
      </c>
      <c r="AG6029" s="127"/>
      <c r="AI6029" s="127"/>
    </row>
    <row r="6030" spans="1:35" ht="14.85" customHeight="1">
      <c r="A6030" s="130">
        <v>5007038</v>
      </c>
      <c r="B6030" s="126" t="s">
        <v>11747</v>
      </c>
      <c r="C6030" s="126" t="s">
        <v>11748</v>
      </c>
      <c r="D6030" s="126" t="s">
        <v>11749</v>
      </c>
      <c r="E6030" s="126" t="s">
        <v>288</v>
      </c>
      <c r="F6030" s="126" t="s">
        <v>522</v>
      </c>
      <c r="G6030" s="126" t="s">
        <v>1552</v>
      </c>
      <c r="H6030" s="126" t="s">
        <v>974</v>
      </c>
      <c r="I6030" s="126" t="s">
        <v>126</v>
      </c>
      <c r="J6030" s="126" t="s">
        <v>813</v>
      </c>
      <c r="K6030" s="126" t="s">
        <v>504</v>
      </c>
      <c r="L6030" s="126" t="s">
        <v>559</v>
      </c>
      <c r="M6030" s="130">
        <v>102.49</v>
      </c>
      <c r="N6030" s="126" t="s">
        <v>290</v>
      </c>
      <c r="O6030" s="126" t="s">
        <v>528</v>
      </c>
      <c r="P6030" s="130">
        <v>0</v>
      </c>
      <c r="S6030" s="130">
        <v>0</v>
      </c>
      <c r="V6030" s="130">
        <v>102.49</v>
      </c>
      <c r="X6030" s="126" t="s">
        <v>3316</v>
      </c>
      <c r="Z6030" s="127"/>
      <c r="AA6030" s="128"/>
      <c r="AB6030" s="128"/>
      <c r="AD6030" s="126" t="s">
        <v>562</v>
      </c>
      <c r="AG6030" s="127"/>
      <c r="AI6030" s="127"/>
    </row>
    <row r="6031" spans="1:35" ht="14.85" customHeight="1">
      <c r="A6031" s="130">
        <v>5007037</v>
      </c>
      <c r="B6031" s="126" t="s">
        <v>413</v>
      </c>
      <c r="C6031" s="126" t="s">
        <v>10500</v>
      </c>
      <c r="D6031" s="126" t="s">
        <v>11750</v>
      </c>
      <c r="E6031" s="126" t="s">
        <v>288</v>
      </c>
      <c r="F6031" s="126" t="s">
        <v>522</v>
      </c>
      <c r="G6031" s="126" t="s">
        <v>458</v>
      </c>
      <c r="H6031" s="126" t="s">
        <v>974</v>
      </c>
      <c r="I6031" s="126" t="s">
        <v>418</v>
      </c>
      <c r="J6031" s="126" t="s">
        <v>9745</v>
      </c>
      <c r="K6031" s="126" t="s">
        <v>747</v>
      </c>
      <c r="L6031" s="126" t="s">
        <v>9746</v>
      </c>
      <c r="M6031" s="130">
        <v>327.26</v>
      </c>
      <c r="N6031" s="126" t="s">
        <v>290</v>
      </c>
      <c r="O6031" s="126" t="s">
        <v>528</v>
      </c>
      <c r="P6031" s="130">
        <v>0</v>
      </c>
      <c r="S6031" s="130">
        <v>0</v>
      </c>
      <c r="V6031" s="130">
        <v>327.26</v>
      </c>
      <c r="X6031" s="126" t="s">
        <v>10502</v>
      </c>
      <c r="Z6031" s="127"/>
      <c r="AA6031" s="128"/>
      <c r="AB6031" s="128"/>
      <c r="AD6031" s="126" t="s">
        <v>1801</v>
      </c>
      <c r="AG6031" s="127"/>
      <c r="AI6031" s="127"/>
    </row>
    <row r="6032" spans="1:35" ht="14.85" customHeight="1">
      <c r="A6032" s="130">
        <v>5007036</v>
      </c>
      <c r="B6032" s="126" t="s">
        <v>11751</v>
      </c>
      <c r="C6032" s="126" t="s">
        <v>11752</v>
      </c>
      <c r="D6032" s="126" t="s">
        <v>7760</v>
      </c>
      <c r="E6032" s="126" t="s">
        <v>288</v>
      </c>
      <c r="F6032" s="126" t="s">
        <v>364</v>
      </c>
      <c r="G6032" s="126" t="s">
        <v>417</v>
      </c>
      <c r="H6032" s="126" t="s">
        <v>126</v>
      </c>
      <c r="I6032" s="126" t="s">
        <v>126</v>
      </c>
      <c r="J6032" s="126" t="s">
        <v>1989</v>
      </c>
      <c r="K6032" s="126" t="s">
        <v>504</v>
      </c>
      <c r="L6032" s="126" t="s">
        <v>545</v>
      </c>
      <c r="M6032" s="130">
        <v>9739.52</v>
      </c>
      <c r="O6032" s="126" t="s">
        <v>486</v>
      </c>
      <c r="P6032" s="130">
        <v>0</v>
      </c>
      <c r="S6032" s="130">
        <v>0</v>
      </c>
      <c r="V6032" s="130">
        <v>20939.12</v>
      </c>
      <c r="X6032" s="126" t="s">
        <v>549</v>
      </c>
      <c r="Z6032" s="127"/>
      <c r="AA6032" s="128">
        <v>2</v>
      </c>
      <c r="AB6032" s="128">
        <v>60</v>
      </c>
      <c r="AC6032" s="126" t="s">
        <v>366</v>
      </c>
      <c r="AD6032" s="126" t="s">
        <v>562</v>
      </c>
      <c r="AG6032" s="127"/>
      <c r="AI6032" s="127"/>
    </row>
    <row r="6033" spans="1:35" ht="14.85" customHeight="1">
      <c r="A6033" s="130">
        <v>5007035</v>
      </c>
      <c r="B6033" s="126" t="s">
        <v>11753</v>
      </c>
      <c r="C6033" s="126" t="s">
        <v>11754</v>
      </c>
      <c r="D6033" s="126" t="s">
        <v>11755</v>
      </c>
      <c r="E6033" s="126" t="s">
        <v>288</v>
      </c>
      <c r="F6033" s="126" t="s">
        <v>522</v>
      </c>
      <c r="G6033" s="126" t="s">
        <v>765</v>
      </c>
      <c r="H6033" s="126" t="s">
        <v>524</v>
      </c>
      <c r="I6033" s="126" t="s">
        <v>418</v>
      </c>
      <c r="J6033" s="126" t="s">
        <v>813</v>
      </c>
      <c r="K6033" s="126" t="s">
        <v>504</v>
      </c>
      <c r="L6033" s="126" t="s">
        <v>559</v>
      </c>
      <c r="M6033" s="130">
        <v>1464.69</v>
      </c>
      <c r="N6033" s="126" t="s">
        <v>290</v>
      </c>
      <c r="O6033" s="126" t="s">
        <v>528</v>
      </c>
      <c r="P6033" s="130">
        <v>0</v>
      </c>
      <c r="S6033" s="130">
        <v>0</v>
      </c>
      <c r="V6033" s="130">
        <v>1464.69</v>
      </c>
      <c r="X6033" s="126" t="s">
        <v>7844</v>
      </c>
      <c r="Z6033" s="127"/>
      <c r="AA6033" s="128"/>
      <c r="AB6033" s="128"/>
      <c r="AD6033" s="126" t="s">
        <v>562</v>
      </c>
      <c r="AG6033" s="127"/>
      <c r="AI6033" s="127"/>
    </row>
    <row r="6034" spans="1:35" ht="14.85" customHeight="1">
      <c r="A6034" s="130">
        <v>5005867</v>
      </c>
      <c r="B6034" s="126" t="s">
        <v>11756</v>
      </c>
      <c r="C6034" s="126" t="s">
        <v>11757</v>
      </c>
      <c r="D6034" s="126" t="s">
        <v>11758</v>
      </c>
      <c r="E6034" s="126" t="s">
        <v>288</v>
      </c>
      <c r="F6034" s="126" t="s">
        <v>416</v>
      </c>
      <c r="G6034" s="126" t="s">
        <v>417</v>
      </c>
      <c r="H6034" s="126" t="s">
        <v>126</v>
      </c>
      <c r="I6034" s="126" t="s">
        <v>126</v>
      </c>
      <c r="J6034" s="126" t="s">
        <v>5516</v>
      </c>
      <c r="K6034" s="126" t="s">
        <v>747</v>
      </c>
      <c r="L6034" s="126" t="s">
        <v>5517</v>
      </c>
      <c r="M6034" s="130">
        <v>175.84</v>
      </c>
      <c r="O6034" s="126" t="s">
        <v>587</v>
      </c>
      <c r="P6034" s="130">
        <v>0</v>
      </c>
      <c r="S6034" s="130">
        <v>0</v>
      </c>
      <c r="V6034" s="130">
        <v>202.76</v>
      </c>
      <c r="X6034" s="126" t="s">
        <v>2338</v>
      </c>
      <c r="Z6034" s="127"/>
      <c r="AA6034" s="128">
        <v>1</v>
      </c>
      <c r="AB6034" s="128">
        <v>12</v>
      </c>
      <c r="AD6034" s="126" t="s">
        <v>562</v>
      </c>
      <c r="AG6034" s="127"/>
      <c r="AI6034" s="127"/>
    </row>
    <row r="6035" spans="1:35" ht="14.85" customHeight="1">
      <c r="A6035" s="130">
        <v>5005866</v>
      </c>
      <c r="B6035" s="126" t="s">
        <v>11759</v>
      </c>
      <c r="C6035" s="126" t="s">
        <v>11760</v>
      </c>
      <c r="D6035" s="126" t="s">
        <v>11758</v>
      </c>
      <c r="E6035" s="126" t="s">
        <v>288</v>
      </c>
      <c r="F6035" s="126" t="s">
        <v>416</v>
      </c>
      <c r="G6035" s="126" t="s">
        <v>417</v>
      </c>
      <c r="H6035" s="126" t="s">
        <v>126</v>
      </c>
      <c r="I6035" s="126" t="s">
        <v>126</v>
      </c>
      <c r="J6035" s="126" t="s">
        <v>5516</v>
      </c>
      <c r="K6035" s="126" t="s">
        <v>747</v>
      </c>
      <c r="L6035" s="126" t="s">
        <v>5517</v>
      </c>
      <c r="M6035" s="130">
        <v>175.84</v>
      </c>
      <c r="O6035" s="126" t="s">
        <v>587</v>
      </c>
      <c r="P6035" s="130">
        <v>0</v>
      </c>
      <c r="S6035" s="130">
        <v>0</v>
      </c>
      <c r="V6035" s="130">
        <v>202.76</v>
      </c>
      <c r="X6035" s="126" t="s">
        <v>2338</v>
      </c>
      <c r="Z6035" s="127"/>
      <c r="AA6035" s="128">
        <v>1</v>
      </c>
      <c r="AB6035" s="128">
        <v>12</v>
      </c>
      <c r="AD6035" s="126" t="s">
        <v>562</v>
      </c>
      <c r="AG6035" s="127"/>
      <c r="AI6035" s="127"/>
    </row>
    <row r="6036" spans="1:35" ht="14.85" customHeight="1">
      <c r="A6036" s="130">
        <v>5005865</v>
      </c>
      <c r="B6036" s="126" t="s">
        <v>11761</v>
      </c>
      <c r="C6036" s="126" t="s">
        <v>11762</v>
      </c>
      <c r="D6036" s="126" t="s">
        <v>11763</v>
      </c>
      <c r="E6036" s="126" t="s">
        <v>288</v>
      </c>
      <c r="F6036" s="126" t="s">
        <v>416</v>
      </c>
      <c r="G6036" s="126" t="s">
        <v>417</v>
      </c>
      <c r="H6036" s="126" t="s">
        <v>126</v>
      </c>
      <c r="I6036" s="126" t="s">
        <v>126</v>
      </c>
      <c r="J6036" s="126" t="s">
        <v>5516</v>
      </c>
      <c r="K6036" s="126" t="s">
        <v>747</v>
      </c>
      <c r="L6036" s="126" t="s">
        <v>5517</v>
      </c>
      <c r="M6036" s="130">
        <v>389.76</v>
      </c>
      <c r="O6036" s="126" t="s">
        <v>587</v>
      </c>
      <c r="P6036" s="130">
        <v>0</v>
      </c>
      <c r="S6036" s="130">
        <v>0</v>
      </c>
      <c r="V6036" s="130">
        <v>450.66</v>
      </c>
      <c r="X6036" s="126" t="s">
        <v>4251</v>
      </c>
      <c r="Z6036" s="127"/>
      <c r="AA6036" s="128">
        <v>1</v>
      </c>
      <c r="AB6036" s="128">
        <v>12</v>
      </c>
      <c r="AD6036" s="126" t="s">
        <v>562</v>
      </c>
      <c r="AG6036" s="127"/>
      <c r="AI6036" s="127"/>
    </row>
    <row r="6037" spans="1:35" ht="14.85" customHeight="1">
      <c r="A6037" s="130">
        <v>5006358</v>
      </c>
      <c r="B6037" s="126" t="s">
        <v>11764</v>
      </c>
      <c r="C6037" s="126" t="s">
        <v>11765</v>
      </c>
      <c r="D6037" s="126" t="s">
        <v>9670</v>
      </c>
      <c r="E6037" s="126" t="s">
        <v>288</v>
      </c>
      <c r="F6037" s="126" t="s">
        <v>491</v>
      </c>
      <c r="G6037" s="126" t="s">
        <v>417</v>
      </c>
      <c r="H6037" s="126" t="s">
        <v>126</v>
      </c>
      <c r="I6037" s="126" t="s">
        <v>308</v>
      </c>
      <c r="J6037" s="126" t="s">
        <v>8155</v>
      </c>
      <c r="K6037" s="126" t="s">
        <v>852</v>
      </c>
      <c r="L6037" s="126" t="s">
        <v>694</v>
      </c>
      <c r="M6037" s="130">
        <v>4068</v>
      </c>
      <c r="N6037" s="126" t="s">
        <v>290</v>
      </c>
      <c r="O6037" s="126" t="s">
        <v>1311</v>
      </c>
      <c r="P6037" s="130">
        <v>0</v>
      </c>
      <c r="S6037" s="130">
        <v>0</v>
      </c>
      <c r="V6037" s="130">
        <v>4520</v>
      </c>
      <c r="X6037" s="126" t="s">
        <v>1312</v>
      </c>
      <c r="Y6037" s="126" t="s">
        <v>517</v>
      </c>
      <c r="Z6037" s="127" t="s">
        <v>309</v>
      </c>
      <c r="AA6037" s="128">
        <v>1</v>
      </c>
      <c r="AB6037" s="128">
        <v>60</v>
      </c>
      <c r="AD6037" s="126" t="s">
        <v>562</v>
      </c>
      <c r="AG6037" s="127"/>
      <c r="AI6037" s="127"/>
    </row>
    <row r="6038" spans="1:35" ht="14.85" customHeight="1">
      <c r="A6038" s="130">
        <v>5006778</v>
      </c>
      <c r="B6038" s="126" t="s">
        <v>11766</v>
      </c>
      <c r="C6038" s="126" t="s">
        <v>11767</v>
      </c>
      <c r="D6038" s="126" t="s">
        <v>658</v>
      </c>
      <c r="E6038" s="126" t="s">
        <v>288</v>
      </c>
      <c r="F6038" s="126" t="s">
        <v>440</v>
      </c>
      <c r="G6038" s="126" t="s">
        <v>604</v>
      </c>
      <c r="H6038" s="126" t="s">
        <v>126</v>
      </c>
      <c r="I6038" s="126" t="s">
        <v>418</v>
      </c>
      <c r="J6038" s="126" t="s">
        <v>612</v>
      </c>
      <c r="K6038" s="126" t="s">
        <v>613</v>
      </c>
      <c r="L6038" s="126" t="s">
        <v>614</v>
      </c>
      <c r="M6038" s="130">
        <v>584.34</v>
      </c>
      <c r="O6038" s="126" t="s">
        <v>449</v>
      </c>
      <c r="P6038" s="130">
        <v>0</v>
      </c>
      <c r="S6038" s="130">
        <v>0</v>
      </c>
      <c r="V6038" s="130">
        <v>584.34</v>
      </c>
      <c r="X6038" s="126" t="s">
        <v>713</v>
      </c>
      <c r="Z6038" s="127"/>
      <c r="AA6038" s="128"/>
      <c r="AB6038" s="128"/>
      <c r="AD6038" s="126" t="s">
        <v>562</v>
      </c>
      <c r="AG6038" s="127"/>
      <c r="AI6038" s="127"/>
    </row>
    <row r="6039" spans="1:35" ht="14.85" customHeight="1">
      <c r="A6039" s="130">
        <v>5006775</v>
      </c>
      <c r="B6039" s="126" t="s">
        <v>11768</v>
      </c>
      <c r="C6039" s="126" t="s">
        <v>9241</v>
      </c>
      <c r="D6039" s="126" t="s">
        <v>11769</v>
      </c>
      <c r="E6039" s="126" t="s">
        <v>288</v>
      </c>
      <c r="F6039" s="126" t="s">
        <v>522</v>
      </c>
      <c r="G6039" s="126" t="s">
        <v>5197</v>
      </c>
      <c r="H6039" s="126" t="s">
        <v>524</v>
      </c>
      <c r="I6039" s="126" t="s">
        <v>418</v>
      </c>
      <c r="J6039" s="126" t="s">
        <v>612</v>
      </c>
      <c r="K6039" s="126" t="s">
        <v>613</v>
      </c>
      <c r="L6039" s="126" t="s">
        <v>614</v>
      </c>
      <c r="M6039" s="130">
        <v>2187.36</v>
      </c>
      <c r="N6039" s="126" t="s">
        <v>290</v>
      </c>
      <c r="O6039" s="126" t="s">
        <v>528</v>
      </c>
      <c r="P6039" s="130">
        <v>0</v>
      </c>
      <c r="S6039" s="130">
        <v>0</v>
      </c>
      <c r="V6039" s="130">
        <v>2187.36</v>
      </c>
      <c r="X6039" s="126" t="s">
        <v>4459</v>
      </c>
      <c r="Z6039" s="127"/>
      <c r="AA6039" s="128"/>
      <c r="AB6039" s="128"/>
      <c r="AD6039" s="126" t="s">
        <v>562</v>
      </c>
      <c r="AG6039" s="127"/>
      <c r="AI6039" s="127"/>
    </row>
    <row r="6040" spans="1:35" ht="14.85" customHeight="1">
      <c r="A6040" s="130">
        <v>5009248</v>
      </c>
      <c r="B6040" s="126" t="s">
        <v>11770</v>
      </c>
      <c r="C6040" s="126" t="s">
        <v>11771</v>
      </c>
      <c r="D6040" s="126" t="s">
        <v>4022</v>
      </c>
      <c r="E6040" s="126" t="s">
        <v>288</v>
      </c>
      <c r="F6040" s="126" t="s">
        <v>491</v>
      </c>
      <c r="G6040" s="126" t="s">
        <v>417</v>
      </c>
      <c r="H6040" s="126" t="s">
        <v>126</v>
      </c>
      <c r="I6040" s="126" t="s">
        <v>126</v>
      </c>
      <c r="J6040" s="126" t="s">
        <v>930</v>
      </c>
      <c r="K6040" s="126" t="s">
        <v>504</v>
      </c>
      <c r="L6040" s="126" t="s">
        <v>931</v>
      </c>
      <c r="M6040" s="130">
        <v>6195.24</v>
      </c>
      <c r="N6040" s="126" t="s">
        <v>290</v>
      </c>
      <c r="O6040" s="126" t="s">
        <v>1311</v>
      </c>
      <c r="P6040" s="130">
        <v>0</v>
      </c>
      <c r="S6040" s="130">
        <v>0</v>
      </c>
      <c r="V6040" s="130">
        <v>6883.6</v>
      </c>
      <c r="X6040" s="126" t="s">
        <v>1312</v>
      </c>
      <c r="Y6040" s="126" t="s">
        <v>517</v>
      </c>
      <c r="Z6040" s="127" t="s">
        <v>309</v>
      </c>
      <c r="AA6040" s="128">
        <v>1</v>
      </c>
      <c r="AB6040" s="128">
        <v>60</v>
      </c>
      <c r="AD6040" s="126" t="s">
        <v>562</v>
      </c>
      <c r="AG6040" s="127"/>
      <c r="AI6040" s="127"/>
    </row>
    <row r="6041" spans="1:35" ht="14.85" customHeight="1">
      <c r="A6041" s="130">
        <v>5009247</v>
      </c>
      <c r="B6041" s="126" t="s">
        <v>11772</v>
      </c>
      <c r="C6041" s="126" t="s">
        <v>6638</v>
      </c>
      <c r="D6041" s="126" t="s">
        <v>11773</v>
      </c>
      <c r="E6041" s="126" t="s">
        <v>288</v>
      </c>
      <c r="F6041" s="126" t="s">
        <v>440</v>
      </c>
      <c r="G6041" s="126" t="s">
        <v>463</v>
      </c>
      <c r="H6041" s="126" t="s">
        <v>126</v>
      </c>
      <c r="I6041" s="126" t="s">
        <v>418</v>
      </c>
      <c r="J6041" s="126" t="s">
        <v>962</v>
      </c>
      <c r="K6041" s="126" t="s">
        <v>443</v>
      </c>
      <c r="L6041" s="126" t="s">
        <v>963</v>
      </c>
      <c r="M6041" s="130">
        <v>1866.62</v>
      </c>
      <c r="O6041" s="126" t="s">
        <v>445</v>
      </c>
      <c r="P6041" s="130">
        <v>0</v>
      </c>
      <c r="S6041" s="130">
        <v>0</v>
      </c>
      <c r="V6041" s="130">
        <v>1866.62</v>
      </c>
      <c r="X6041" s="126" t="s">
        <v>9106</v>
      </c>
      <c r="Z6041" s="127"/>
      <c r="AA6041" s="128">
        <v>10</v>
      </c>
      <c r="AB6041" s="128">
        <v>1</v>
      </c>
      <c r="AD6041" s="126" t="s">
        <v>562</v>
      </c>
      <c r="AG6041" s="127"/>
      <c r="AI6041" s="127"/>
    </row>
    <row r="6042" spans="1:35" ht="14.85" customHeight="1">
      <c r="A6042" s="130">
        <v>5009246</v>
      </c>
      <c r="B6042" s="126" t="s">
        <v>11774</v>
      </c>
      <c r="C6042" s="126" t="s">
        <v>6638</v>
      </c>
      <c r="D6042" s="126" t="s">
        <v>11775</v>
      </c>
      <c r="E6042" s="126" t="s">
        <v>288</v>
      </c>
      <c r="F6042" s="126" t="s">
        <v>440</v>
      </c>
      <c r="G6042" s="126" t="s">
        <v>458</v>
      </c>
      <c r="H6042" s="126" t="s">
        <v>126</v>
      </c>
      <c r="I6042" s="126" t="s">
        <v>418</v>
      </c>
      <c r="J6042" s="126" t="s">
        <v>962</v>
      </c>
      <c r="K6042" s="126" t="s">
        <v>443</v>
      </c>
      <c r="L6042" s="126" t="s">
        <v>963</v>
      </c>
      <c r="M6042" s="130">
        <v>5703.58</v>
      </c>
      <c r="O6042" s="126" t="s">
        <v>449</v>
      </c>
      <c r="P6042" s="130">
        <v>0</v>
      </c>
      <c r="S6042" s="130">
        <v>0</v>
      </c>
      <c r="V6042" s="130">
        <v>5703.58</v>
      </c>
      <c r="X6042" s="126" t="s">
        <v>11728</v>
      </c>
      <c r="Z6042" s="127"/>
      <c r="AA6042" s="128">
        <v>30</v>
      </c>
      <c r="AB6042" s="128">
        <v>1</v>
      </c>
      <c r="AD6042" s="126" t="s">
        <v>562</v>
      </c>
      <c r="AG6042" s="127"/>
      <c r="AI6042" s="127"/>
    </row>
    <row r="6043" spans="1:35" ht="14.85" customHeight="1">
      <c r="A6043" s="130">
        <v>5009245</v>
      </c>
      <c r="B6043" s="126" t="s">
        <v>11776</v>
      </c>
      <c r="C6043" s="126" t="s">
        <v>6638</v>
      </c>
      <c r="D6043" s="126" t="s">
        <v>11777</v>
      </c>
      <c r="E6043" s="126" t="s">
        <v>288</v>
      </c>
      <c r="F6043" s="126" t="s">
        <v>440</v>
      </c>
      <c r="G6043" s="126" t="s">
        <v>458</v>
      </c>
      <c r="H6043" s="126" t="s">
        <v>126</v>
      </c>
      <c r="I6043" s="126" t="s">
        <v>418</v>
      </c>
      <c r="J6043" s="126" t="s">
        <v>962</v>
      </c>
      <c r="K6043" s="126" t="s">
        <v>443</v>
      </c>
      <c r="L6043" s="126" t="s">
        <v>963</v>
      </c>
      <c r="M6043" s="130">
        <v>5703.58</v>
      </c>
      <c r="O6043" s="126" t="s">
        <v>449</v>
      </c>
      <c r="P6043" s="130">
        <v>0</v>
      </c>
      <c r="S6043" s="130">
        <v>0</v>
      </c>
      <c r="V6043" s="130">
        <v>5703.58</v>
      </c>
      <c r="X6043" s="126" t="s">
        <v>11728</v>
      </c>
      <c r="Z6043" s="127"/>
      <c r="AA6043" s="128">
        <v>30</v>
      </c>
      <c r="AB6043" s="128">
        <v>1</v>
      </c>
      <c r="AD6043" s="126" t="s">
        <v>562</v>
      </c>
      <c r="AG6043" s="127"/>
      <c r="AI6043" s="127"/>
    </row>
    <row r="6044" spans="1:35" ht="14.85" customHeight="1">
      <c r="A6044" s="130">
        <v>5009243</v>
      </c>
      <c r="B6044" s="126" t="s">
        <v>11778</v>
      </c>
      <c r="C6044" s="126" t="s">
        <v>11779</v>
      </c>
      <c r="D6044" s="126" t="s">
        <v>929</v>
      </c>
      <c r="E6044" s="126" t="s">
        <v>288</v>
      </c>
      <c r="F6044" s="126" t="s">
        <v>491</v>
      </c>
      <c r="G6044" s="126" t="s">
        <v>417</v>
      </c>
      <c r="H6044" s="126" t="s">
        <v>126</v>
      </c>
      <c r="I6044" s="126" t="s">
        <v>126</v>
      </c>
      <c r="J6044" s="126" t="s">
        <v>930</v>
      </c>
      <c r="K6044" s="126" t="s">
        <v>504</v>
      </c>
      <c r="L6044" s="126" t="s">
        <v>931</v>
      </c>
      <c r="M6044" s="130">
        <v>15334.74</v>
      </c>
      <c r="N6044" s="126" t="s">
        <v>290</v>
      </c>
      <c r="O6044" s="126" t="s">
        <v>844</v>
      </c>
      <c r="P6044" s="130">
        <v>0</v>
      </c>
      <c r="S6044" s="130">
        <v>0</v>
      </c>
      <c r="V6044" s="130">
        <v>17038.599999999999</v>
      </c>
      <c r="X6044" s="126" t="s">
        <v>845</v>
      </c>
      <c r="Y6044" s="126" t="s">
        <v>517</v>
      </c>
      <c r="Z6044" s="127" t="s">
        <v>309</v>
      </c>
      <c r="AA6044" s="128">
        <v>1</v>
      </c>
      <c r="AB6044" s="128">
        <v>84</v>
      </c>
      <c r="AD6044" s="126" t="s">
        <v>562</v>
      </c>
      <c r="AG6044" s="127"/>
      <c r="AI6044" s="127"/>
    </row>
    <row r="6045" spans="1:35" ht="14.85" customHeight="1">
      <c r="A6045" s="130">
        <v>5009242</v>
      </c>
      <c r="B6045" s="126" t="s">
        <v>11780</v>
      </c>
      <c r="C6045" s="126" t="s">
        <v>6638</v>
      </c>
      <c r="D6045" s="126" t="s">
        <v>11781</v>
      </c>
      <c r="E6045" s="126" t="s">
        <v>288</v>
      </c>
      <c r="F6045" s="126" t="s">
        <v>440</v>
      </c>
      <c r="G6045" s="126" t="s">
        <v>441</v>
      </c>
      <c r="H6045" s="126" t="s">
        <v>126</v>
      </c>
      <c r="I6045" s="126" t="s">
        <v>418</v>
      </c>
      <c r="J6045" s="126" t="s">
        <v>962</v>
      </c>
      <c r="K6045" s="126" t="s">
        <v>443</v>
      </c>
      <c r="L6045" s="126" t="s">
        <v>963</v>
      </c>
      <c r="M6045" s="130">
        <v>973.91</v>
      </c>
      <c r="O6045" s="126" t="s">
        <v>449</v>
      </c>
      <c r="P6045" s="130">
        <v>0</v>
      </c>
      <c r="S6045" s="130">
        <v>0</v>
      </c>
      <c r="V6045" s="130">
        <v>973.91</v>
      </c>
      <c r="X6045" s="126" t="s">
        <v>7526</v>
      </c>
      <c r="Z6045" s="127"/>
      <c r="AA6045" s="128">
        <v>10</v>
      </c>
      <c r="AB6045" s="128">
        <v>1</v>
      </c>
      <c r="AD6045" s="126" t="s">
        <v>562</v>
      </c>
      <c r="AG6045" s="127"/>
      <c r="AI6045" s="127"/>
    </row>
    <row r="6046" spans="1:35" ht="14.85" customHeight="1">
      <c r="A6046" s="130">
        <v>5009299</v>
      </c>
      <c r="B6046" s="126" t="s">
        <v>11782</v>
      </c>
      <c r="C6046" s="126" t="s">
        <v>4392</v>
      </c>
      <c r="D6046" s="126" t="s">
        <v>11783</v>
      </c>
      <c r="E6046" s="126" t="s">
        <v>288</v>
      </c>
      <c r="F6046" s="126" t="s">
        <v>753</v>
      </c>
      <c r="G6046" s="126" t="s">
        <v>417</v>
      </c>
      <c r="H6046" s="126" t="s">
        <v>308</v>
      </c>
      <c r="I6046" s="126" t="s">
        <v>308</v>
      </c>
      <c r="J6046" s="126" t="s">
        <v>3320</v>
      </c>
      <c r="K6046" s="126" t="s">
        <v>747</v>
      </c>
      <c r="L6046" s="126" t="s">
        <v>3321</v>
      </c>
      <c r="M6046" s="130">
        <v>437.92</v>
      </c>
      <c r="O6046" s="126" t="s">
        <v>340</v>
      </c>
      <c r="P6046" s="130">
        <v>0</v>
      </c>
      <c r="S6046" s="130">
        <v>0</v>
      </c>
      <c r="V6046" s="130">
        <v>521.02</v>
      </c>
      <c r="X6046" s="126" t="s">
        <v>4394</v>
      </c>
      <c r="Z6046" s="127"/>
      <c r="AA6046" s="128">
        <v>2</v>
      </c>
      <c r="AB6046" s="128">
        <v>12</v>
      </c>
      <c r="AD6046" s="126" t="s">
        <v>562</v>
      </c>
      <c r="AG6046" s="127"/>
      <c r="AI6046" s="127"/>
    </row>
    <row r="6047" spans="1:35" ht="14.85" customHeight="1">
      <c r="A6047" s="130">
        <v>5009298</v>
      </c>
      <c r="B6047" s="126" t="s">
        <v>11784</v>
      </c>
      <c r="C6047" s="126" t="s">
        <v>7274</v>
      </c>
      <c r="D6047" s="126" t="s">
        <v>11785</v>
      </c>
      <c r="E6047" s="126" t="s">
        <v>288</v>
      </c>
      <c r="F6047" s="126" t="s">
        <v>753</v>
      </c>
      <c r="G6047" s="126" t="s">
        <v>417</v>
      </c>
      <c r="H6047" s="126" t="s">
        <v>126</v>
      </c>
      <c r="I6047" s="126" t="s">
        <v>126</v>
      </c>
      <c r="J6047" s="126" t="s">
        <v>3320</v>
      </c>
      <c r="K6047" s="126" t="s">
        <v>747</v>
      </c>
      <c r="L6047" s="126" t="s">
        <v>3321</v>
      </c>
      <c r="M6047" s="130">
        <v>340.48</v>
      </c>
      <c r="O6047" s="126" t="s">
        <v>346</v>
      </c>
      <c r="P6047" s="130">
        <v>0</v>
      </c>
      <c r="S6047" s="130">
        <v>0</v>
      </c>
      <c r="V6047" s="130">
        <v>374.96</v>
      </c>
      <c r="X6047" s="126" t="s">
        <v>6124</v>
      </c>
      <c r="Z6047" s="127"/>
      <c r="AA6047" s="128">
        <v>2</v>
      </c>
      <c r="AB6047" s="128">
        <v>12</v>
      </c>
      <c r="AD6047" s="126" t="s">
        <v>562</v>
      </c>
      <c r="AG6047" s="127"/>
      <c r="AI6047" s="127"/>
    </row>
    <row r="6048" spans="1:35" ht="14.85" customHeight="1">
      <c r="A6048" s="130">
        <v>5009383</v>
      </c>
      <c r="B6048" s="126" t="s">
        <v>11786</v>
      </c>
      <c r="C6048" s="126" t="s">
        <v>6269</v>
      </c>
      <c r="D6048" s="126" t="s">
        <v>11787</v>
      </c>
      <c r="E6048" s="126" t="s">
        <v>288</v>
      </c>
      <c r="F6048" s="126" t="s">
        <v>753</v>
      </c>
      <c r="G6048" s="126" t="s">
        <v>417</v>
      </c>
      <c r="H6048" s="126" t="s">
        <v>126</v>
      </c>
      <c r="I6048" s="126" t="s">
        <v>126</v>
      </c>
      <c r="J6048" s="126" t="s">
        <v>3320</v>
      </c>
      <c r="K6048" s="126" t="s">
        <v>747</v>
      </c>
      <c r="L6048" s="126" t="s">
        <v>3321</v>
      </c>
      <c r="M6048" s="130">
        <v>876.96</v>
      </c>
      <c r="O6048" s="126" t="s">
        <v>1804</v>
      </c>
      <c r="P6048" s="130">
        <v>0</v>
      </c>
      <c r="S6048" s="130">
        <v>0</v>
      </c>
      <c r="V6048" s="130">
        <v>1159.92</v>
      </c>
      <c r="X6048" s="126" t="s">
        <v>6271</v>
      </c>
      <c r="Z6048" s="127"/>
      <c r="AA6048" s="128">
        <v>2</v>
      </c>
      <c r="AB6048" s="128">
        <v>12</v>
      </c>
      <c r="AD6048" s="126" t="s">
        <v>562</v>
      </c>
      <c r="AG6048" s="127"/>
      <c r="AI6048" s="127"/>
    </row>
    <row r="6049" spans="1:35" ht="14.85" customHeight="1">
      <c r="A6049" s="130">
        <v>5008918</v>
      </c>
      <c r="B6049" s="126" t="s">
        <v>11788</v>
      </c>
      <c r="C6049" s="126" t="s">
        <v>6638</v>
      </c>
      <c r="D6049" s="126" t="s">
        <v>11789</v>
      </c>
      <c r="E6049" s="126" t="s">
        <v>288</v>
      </c>
      <c r="F6049" s="126" t="s">
        <v>440</v>
      </c>
      <c r="G6049" s="126" t="s">
        <v>458</v>
      </c>
      <c r="H6049" s="126" t="s">
        <v>126</v>
      </c>
      <c r="I6049" s="126" t="s">
        <v>418</v>
      </c>
      <c r="J6049" s="126" t="s">
        <v>962</v>
      </c>
      <c r="K6049" s="126" t="s">
        <v>443</v>
      </c>
      <c r="L6049" s="126" t="s">
        <v>963</v>
      </c>
      <c r="M6049" s="130">
        <v>3063.03</v>
      </c>
      <c r="O6049" s="126" t="s">
        <v>449</v>
      </c>
      <c r="P6049" s="130">
        <v>0</v>
      </c>
      <c r="S6049" s="130">
        <v>0</v>
      </c>
      <c r="V6049" s="130">
        <v>3063.03</v>
      </c>
      <c r="X6049" s="126" t="s">
        <v>9159</v>
      </c>
      <c r="Z6049" s="127"/>
      <c r="AA6049" s="128">
        <v>30</v>
      </c>
      <c r="AB6049" s="128">
        <v>1</v>
      </c>
      <c r="AD6049" s="126" t="s">
        <v>562</v>
      </c>
      <c r="AG6049" s="127"/>
      <c r="AI6049" s="127"/>
    </row>
    <row r="6050" spans="1:35" ht="14.85" customHeight="1">
      <c r="A6050" s="130">
        <v>5008917</v>
      </c>
      <c r="B6050" s="126" t="s">
        <v>11790</v>
      </c>
      <c r="C6050" s="126" t="s">
        <v>11791</v>
      </c>
      <c r="D6050" s="126" t="s">
        <v>692</v>
      </c>
      <c r="E6050" s="126" t="s">
        <v>288</v>
      </c>
      <c r="F6050" s="126" t="s">
        <v>491</v>
      </c>
      <c r="G6050" s="126" t="s">
        <v>417</v>
      </c>
      <c r="H6050" s="126" t="s">
        <v>126</v>
      </c>
      <c r="I6050" s="126" t="s">
        <v>126</v>
      </c>
      <c r="J6050" s="126" t="s">
        <v>4624</v>
      </c>
      <c r="K6050" s="126" t="s">
        <v>504</v>
      </c>
      <c r="L6050" s="126" t="s">
        <v>694</v>
      </c>
      <c r="M6050" s="130">
        <v>3408.16</v>
      </c>
      <c r="O6050" s="126" t="s">
        <v>492</v>
      </c>
      <c r="P6050" s="130">
        <v>0</v>
      </c>
      <c r="S6050" s="130">
        <v>0</v>
      </c>
      <c r="V6050" s="130">
        <v>4500</v>
      </c>
      <c r="X6050" s="126" t="s">
        <v>493</v>
      </c>
      <c r="Z6050" s="127"/>
      <c r="AA6050" s="128">
        <v>1</v>
      </c>
      <c r="AB6050" s="128">
        <v>60</v>
      </c>
      <c r="AD6050" s="126" t="s">
        <v>562</v>
      </c>
      <c r="AG6050" s="127"/>
      <c r="AI6050" s="127"/>
    </row>
    <row r="6051" spans="1:35" ht="14.85" customHeight="1">
      <c r="A6051" s="130">
        <v>5008916</v>
      </c>
      <c r="B6051" s="126" t="s">
        <v>11792</v>
      </c>
      <c r="C6051" s="126" t="s">
        <v>11793</v>
      </c>
      <c r="D6051" s="126" t="s">
        <v>4022</v>
      </c>
      <c r="E6051" s="126" t="s">
        <v>288</v>
      </c>
      <c r="F6051" s="126" t="s">
        <v>491</v>
      </c>
      <c r="G6051" s="126" t="s">
        <v>417</v>
      </c>
      <c r="H6051" s="126" t="s">
        <v>126</v>
      </c>
      <c r="I6051" s="126" t="s">
        <v>126</v>
      </c>
      <c r="J6051" s="126" t="s">
        <v>930</v>
      </c>
      <c r="K6051" s="126" t="s">
        <v>504</v>
      </c>
      <c r="L6051" s="126" t="s">
        <v>931</v>
      </c>
      <c r="M6051" s="130">
        <v>3872.46</v>
      </c>
      <c r="N6051" s="126" t="s">
        <v>290</v>
      </c>
      <c r="O6051" s="126" t="s">
        <v>1311</v>
      </c>
      <c r="P6051" s="130">
        <v>0</v>
      </c>
      <c r="S6051" s="130">
        <v>0</v>
      </c>
      <c r="V6051" s="130">
        <v>4302.74</v>
      </c>
      <c r="X6051" s="126" t="s">
        <v>1312</v>
      </c>
      <c r="Y6051" s="126" t="s">
        <v>517</v>
      </c>
      <c r="Z6051" s="127" t="s">
        <v>309</v>
      </c>
      <c r="AA6051" s="128">
        <v>1</v>
      </c>
      <c r="AB6051" s="128">
        <v>60</v>
      </c>
      <c r="AD6051" s="126" t="s">
        <v>562</v>
      </c>
      <c r="AG6051" s="127"/>
      <c r="AI6051" s="127"/>
    </row>
    <row r="6052" spans="1:35" ht="14.85" customHeight="1">
      <c r="A6052" s="130">
        <v>5008915</v>
      </c>
      <c r="B6052" s="126" t="s">
        <v>11794</v>
      </c>
      <c r="C6052" s="126" t="s">
        <v>11795</v>
      </c>
      <c r="D6052" s="126" t="s">
        <v>11796</v>
      </c>
      <c r="E6052" s="126" t="s">
        <v>288</v>
      </c>
      <c r="F6052" s="126" t="s">
        <v>491</v>
      </c>
      <c r="G6052" s="126" t="s">
        <v>417</v>
      </c>
      <c r="H6052" s="126" t="s">
        <v>126</v>
      </c>
      <c r="I6052" s="126" t="s">
        <v>126</v>
      </c>
      <c r="J6052" s="126" t="s">
        <v>4624</v>
      </c>
      <c r="K6052" s="126" t="s">
        <v>504</v>
      </c>
      <c r="L6052" s="126" t="s">
        <v>694</v>
      </c>
      <c r="M6052" s="130">
        <v>3408</v>
      </c>
      <c r="O6052" s="126" t="s">
        <v>492</v>
      </c>
      <c r="P6052" s="130">
        <v>0</v>
      </c>
      <c r="S6052" s="130">
        <v>0</v>
      </c>
      <c r="V6052" s="130">
        <v>3408</v>
      </c>
      <c r="X6052" s="126" t="s">
        <v>493</v>
      </c>
      <c r="Z6052" s="127"/>
      <c r="AA6052" s="128">
        <v>1</v>
      </c>
      <c r="AB6052" s="128">
        <v>60</v>
      </c>
      <c r="AD6052" s="126" t="s">
        <v>562</v>
      </c>
      <c r="AG6052" s="127"/>
      <c r="AI6052" s="127"/>
    </row>
    <row r="6053" spans="1:35" ht="14.85" customHeight="1">
      <c r="A6053" s="130">
        <v>5008914</v>
      </c>
      <c r="B6053" s="126" t="s">
        <v>11797</v>
      </c>
      <c r="C6053" s="126" t="s">
        <v>11798</v>
      </c>
      <c r="D6053" s="126" t="s">
        <v>11799</v>
      </c>
      <c r="E6053" s="126" t="s">
        <v>288</v>
      </c>
      <c r="F6053" s="126" t="s">
        <v>491</v>
      </c>
      <c r="G6053" s="126" t="s">
        <v>417</v>
      </c>
      <c r="H6053" s="126" t="s">
        <v>308</v>
      </c>
      <c r="I6053" s="126" t="s">
        <v>308</v>
      </c>
      <c r="J6053" s="126" t="s">
        <v>4624</v>
      </c>
      <c r="K6053" s="126" t="s">
        <v>504</v>
      </c>
      <c r="L6053" s="126" t="s">
        <v>694</v>
      </c>
      <c r="M6053" s="130">
        <v>388</v>
      </c>
      <c r="O6053" s="126" t="s">
        <v>1615</v>
      </c>
      <c r="P6053" s="130">
        <v>0</v>
      </c>
      <c r="S6053" s="130">
        <v>0</v>
      </c>
      <c r="V6053" s="130">
        <v>388</v>
      </c>
      <c r="X6053" s="126" t="s">
        <v>1619</v>
      </c>
      <c r="Z6053" s="127"/>
      <c r="AA6053" s="128">
        <v>1</v>
      </c>
      <c r="AB6053" s="128">
        <v>24</v>
      </c>
      <c r="AD6053" s="126" t="s">
        <v>562</v>
      </c>
      <c r="AG6053" s="127"/>
      <c r="AI6053" s="127"/>
    </row>
    <row r="6054" spans="1:35" ht="14.85" customHeight="1">
      <c r="A6054" s="130">
        <v>5008912</v>
      </c>
      <c r="B6054" s="126" t="s">
        <v>413</v>
      </c>
      <c r="C6054" s="126" t="s">
        <v>11800</v>
      </c>
      <c r="D6054" s="126" t="s">
        <v>11801</v>
      </c>
      <c r="E6054" s="126" t="s">
        <v>288</v>
      </c>
      <c r="F6054" s="126" t="s">
        <v>491</v>
      </c>
      <c r="G6054" s="126" t="s">
        <v>417</v>
      </c>
      <c r="H6054" s="126" t="s">
        <v>126</v>
      </c>
      <c r="I6054" s="126" t="s">
        <v>126</v>
      </c>
      <c r="J6054" s="126" t="s">
        <v>9177</v>
      </c>
      <c r="K6054" s="126" t="s">
        <v>420</v>
      </c>
      <c r="L6054" s="126" t="s">
        <v>694</v>
      </c>
      <c r="M6054" s="130">
        <v>44500</v>
      </c>
      <c r="N6054" s="126" t="s">
        <v>290</v>
      </c>
      <c r="O6054" s="126" t="s">
        <v>1601</v>
      </c>
      <c r="P6054" s="130">
        <v>0</v>
      </c>
      <c r="S6054" s="130">
        <v>0</v>
      </c>
      <c r="V6054" s="130">
        <v>44500</v>
      </c>
      <c r="X6054" s="126" t="s">
        <v>1602</v>
      </c>
      <c r="Z6054" s="127"/>
      <c r="AA6054" s="128">
        <v>1</v>
      </c>
      <c r="AB6054" s="128">
        <v>60</v>
      </c>
      <c r="AD6054" s="126" t="s">
        <v>1801</v>
      </c>
      <c r="AG6054" s="127"/>
      <c r="AI6054" s="127"/>
    </row>
    <row r="6055" spans="1:35" ht="14.85" customHeight="1">
      <c r="A6055" s="130">
        <v>5008911</v>
      </c>
      <c r="B6055" s="126" t="s">
        <v>11802</v>
      </c>
      <c r="C6055" s="126" t="s">
        <v>6638</v>
      </c>
      <c r="D6055" s="126" t="s">
        <v>11803</v>
      </c>
      <c r="E6055" s="126" t="s">
        <v>288</v>
      </c>
      <c r="F6055" s="126" t="s">
        <v>440</v>
      </c>
      <c r="G6055" s="126" t="s">
        <v>458</v>
      </c>
      <c r="H6055" s="126" t="s">
        <v>126</v>
      </c>
      <c r="I6055" s="126" t="s">
        <v>418</v>
      </c>
      <c r="J6055" s="126" t="s">
        <v>962</v>
      </c>
      <c r="K6055" s="126" t="s">
        <v>443</v>
      </c>
      <c r="L6055" s="126" t="s">
        <v>963</v>
      </c>
      <c r="M6055" s="130">
        <v>3063.03</v>
      </c>
      <c r="O6055" s="126" t="s">
        <v>449</v>
      </c>
      <c r="P6055" s="130">
        <v>0</v>
      </c>
      <c r="S6055" s="130">
        <v>0</v>
      </c>
      <c r="V6055" s="130">
        <v>3063.03</v>
      </c>
      <c r="X6055" s="126" t="s">
        <v>9159</v>
      </c>
      <c r="Z6055" s="127"/>
      <c r="AA6055" s="128">
        <v>30</v>
      </c>
      <c r="AB6055" s="128">
        <v>1</v>
      </c>
      <c r="AD6055" s="126" t="s">
        <v>562</v>
      </c>
      <c r="AG6055" s="127"/>
      <c r="AI6055" s="127"/>
    </row>
    <row r="6056" spans="1:35" ht="14.85" customHeight="1">
      <c r="A6056" s="130">
        <v>5009098</v>
      </c>
      <c r="B6056" s="126" t="s">
        <v>11804</v>
      </c>
      <c r="C6056" s="126" t="s">
        <v>11805</v>
      </c>
      <c r="D6056" s="126" t="s">
        <v>4022</v>
      </c>
      <c r="E6056" s="126" t="s">
        <v>288</v>
      </c>
      <c r="F6056" s="126" t="s">
        <v>491</v>
      </c>
      <c r="G6056" s="126" t="s">
        <v>417</v>
      </c>
      <c r="H6056" s="126" t="s">
        <v>126</v>
      </c>
      <c r="I6056" s="126" t="s">
        <v>308</v>
      </c>
      <c r="J6056" s="126" t="s">
        <v>930</v>
      </c>
      <c r="K6056" s="126" t="s">
        <v>504</v>
      </c>
      <c r="L6056" s="126" t="s">
        <v>931</v>
      </c>
      <c r="M6056" s="130">
        <v>3632.3</v>
      </c>
      <c r="N6056" s="126" t="s">
        <v>290</v>
      </c>
      <c r="O6056" s="126" t="s">
        <v>1311</v>
      </c>
      <c r="P6056" s="130">
        <v>0</v>
      </c>
      <c r="S6056" s="130">
        <v>0</v>
      </c>
      <c r="V6056" s="130">
        <v>4035.89</v>
      </c>
      <c r="X6056" s="126" t="s">
        <v>1312</v>
      </c>
      <c r="Y6056" s="126" t="s">
        <v>517</v>
      </c>
      <c r="Z6056" s="127" t="s">
        <v>309</v>
      </c>
      <c r="AA6056" s="128">
        <v>1</v>
      </c>
      <c r="AB6056" s="128">
        <v>60</v>
      </c>
      <c r="AD6056" s="126" t="s">
        <v>562</v>
      </c>
      <c r="AG6056" s="127"/>
      <c r="AI6056" s="127"/>
    </row>
    <row r="6057" spans="1:35" ht="14.85" customHeight="1">
      <c r="A6057" s="130">
        <v>5009097</v>
      </c>
      <c r="B6057" s="126" t="s">
        <v>11806</v>
      </c>
      <c r="C6057" s="126" t="s">
        <v>11807</v>
      </c>
      <c r="D6057" s="126" t="s">
        <v>11808</v>
      </c>
      <c r="E6057" s="126" t="s">
        <v>288</v>
      </c>
      <c r="F6057" s="126" t="s">
        <v>352</v>
      </c>
      <c r="G6057" s="126" t="s">
        <v>417</v>
      </c>
      <c r="H6057" s="126" t="s">
        <v>126</v>
      </c>
      <c r="I6057" s="126" t="s">
        <v>626</v>
      </c>
      <c r="J6057" s="126" t="s">
        <v>7051</v>
      </c>
      <c r="K6057" s="126" t="s">
        <v>504</v>
      </c>
      <c r="L6057" s="126" t="s">
        <v>7052</v>
      </c>
      <c r="M6057" s="130">
        <v>4869.76</v>
      </c>
      <c r="N6057" s="126" t="s">
        <v>290</v>
      </c>
      <c r="O6057" s="126" t="s">
        <v>353</v>
      </c>
      <c r="P6057" s="130">
        <v>0</v>
      </c>
      <c r="S6057" s="130">
        <v>0</v>
      </c>
      <c r="V6057" s="130">
        <v>4904.62</v>
      </c>
      <c r="X6057" s="126" t="s">
        <v>11809</v>
      </c>
      <c r="Z6057" s="127"/>
      <c r="AA6057" s="128">
        <v>1</v>
      </c>
      <c r="AB6057" s="128">
        <v>84</v>
      </c>
      <c r="AD6057" s="126" t="s">
        <v>562</v>
      </c>
      <c r="AG6057" s="127"/>
      <c r="AI6057" s="127"/>
    </row>
    <row r="6058" spans="1:35" ht="14.85" customHeight="1">
      <c r="A6058" s="130">
        <v>5009096</v>
      </c>
      <c r="B6058" s="126" t="s">
        <v>11810</v>
      </c>
      <c r="C6058" s="126" t="s">
        <v>4093</v>
      </c>
      <c r="D6058" s="126" t="s">
        <v>4022</v>
      </c>
      <c r="E6058" s="126" t="s">
        <v>288</v>
      </c>
      <c r="F6058" s="126" t="s">
        <v>491</v>
      </c>
      <c r="G6058" s="126" t="s">
        <v>417</v>
      </c>
      <c r="H6058" s="126" t="s">
        <v>126</v>
      </c>
      <c r="I6058" s="126" t="s">
        <v>126</v>
      </c>
      <c r="J6058" s="126" t="s">
        <v>930</v>
      </c>
      <c r="K6058" s="126" t="s">
        <v>504</v>
      </c>
      <c r="L6058" s="126" t="s">
        <v>931</v>
      </c>
      <c r="M6058" s="130">
        <v>1283.3800000000001</v>
      </c>
      <c r="N6058" s="126" t="s">
        <v>290</v>
      </c>
      <c r="O6058" s="126" t="s">
        <v>1311</v>
      </c>
      <c r="P6058" s="130">
        <v>0</v>
      </c>
      <c r="S6058" s="130">
        <v>0</v>
      </c>
      <c r="V6058" s="130">
        <v>1425.98</v>
      </c>
      <c r="X6058" s="126" t="s">
        <v>1312</v>
      </c>
      <c r="Y6058" s="126" t="s">
        <v>517</v>
      </c>
      <c r="Z6058" s="127" t="s">
        <v>309</v>
      </c>
      <c r="AA6058" s="128">
        <v>1</v>
      </c>
      <c r="AB6058" s="128">
        <v>60</v>
      </c>
      <c r="AD6058" s="126" t="s">
        <v>562</v>
      </c>
      <c r="AG6058" s="127"/>
      <c r="AI6058" s="127"/>
    </row>
    <row r="6059" spans="1:35" ht="14.85" customHeight="1">
      <c r="A6059" s="130">
        <v>5009094</v>
      </c>
      <c r="B6059" s="126" t="s">
        <v>11811</v>
      </c>
      <c r="C6059" s="126" t="s">
        <v>11812</v>
      </c>
      <c r="D6059" s="126" t="s">
        <v>4022</v>
      </c>
      <c r="E6059" s="126" t="s">
        <v>288</v>
      </c>
      <c r="F6059" s="126" t="s">
        <v>491</v>
      </c>
      <c r="G6059" s="126" t="s">
        <v>417</v>
      </c>
      <c r="H6059" s="126" t="s">
        <v>126</v>
      </c>
      <c r="I6059" s="126" t="s">
        <v>126</v>
      </c>
      <c r="J6059" s="126" t="s">
        <v>930</v>
      </c>
      <c r="K6059" s="126" t="s">
        <v>504</v>
      </c>
      <c r="L6059" s="126" t="s">
        <v>931</v>
      </c>
      <c r="M6059" s="130">
        <v>1757.68</v>
      </c>
      <c r="N6059" s="126" t="s">
        <v>290</v>
      </c>
      <c r="O6059" s="126" t="s">
        <v>1311</v>
      </c>
      <c r="P6059" s="130">
        <v>0</v>
      </c>
      <c r="S6059" s="130">
        <v>0</v>
      </c>
      <c r="V6059" s="130">
        <v>1952.98</v>
      </c>
      <c r="X6059" s="126" t="s">
        <v>1312</v>
      </c>
      <c r="Y6059" s="126" t="s">
        <v>517</v>
      </c>
      <c r="Z6059" s="127" t="s">
        <v>309</v>
      </c>
      <c r="AA6059" s="128">
        <v>1</v>
      </c>
      <c r="AB6059" s="128">
        <v>60</v>
      </c>
      <c r="AD6059" s="126" t="s">
        <v>562</v>
      </c>
      <c r="AG6059" s="127"/>
      <c r="AI6059" s="127"/>
    </row>
    <row r="6060" spans="1:35" ht="14.85" customHeight="1">
      <c r="A6060" s="130">
        <v>5009093</v>
      </c>
      <c r="B6060" s="126" t="s">
        <v>11813</v>
      </c>
      <c r="C6060" s="126" t="s">
        <v>6455</v>
      </c>
      <c r="D6060" s="126" t="s">
        <v>11814</v>
      </c>
      <c r="E6060" s="126" t="s">
        <v>288</v>
      </c>
      <c r="F6060" s="126" t="s">
        <v>555</v>
      </c>
      <c r="G6060" s="126" t="s">
        <v>458</v>
      </c>
      <c r="H6060" s="126" t="s">
        <v>126</v>
      </c>
      <c r="I6060" s="126" t="s">
        <v>418</v>
      </c>
      <c r="J6060" s="126" t="s">
        <v>962</v>
      </c>
      <c r="K6060" s="126" t="s">
        <v>443</v>
      </c>
      <c r="L6060" s="126" t="s">
        <v>963</v>
      </c>
      <c r="M6060" s="130">
        <v>1444.8</v>
      </c>
      <c r="O6060" s="126" t="s">
        <v>2200</v>
      </c>
      <c r="P6060" s="130">
        <v>0</v>
      </c>
      <c r="S6060" s="130">
        <v>0</v>
      </c>
      <c r="V6060" s="130">
        <v>1444.8</v>
      </c>
      <c r="X6060" s="126" t="s">
        <v>2272</v>
      </c>
      <c r="Z6060" s="127"/>
      <c r="AA6060" s="128">
        <v>210</v>
      </c>
      <c r="AB6060" s="128">
        <v>1</v>
      </c>
      <c r="AD6060" s="126" t="s">
        <v>562</v>
      </c>
      <c r="AG6060" s="127"/>
      <c r="AI6060" s="127"/>
    </row>
    <row r="6061" spans="1:35" ht="14.85" customHeight="1">
      <c r="A6061" s="130">
        <v>5009091</v>
      </c>
      <c r="B6061" s="126" t="s">
        <v>11815</v>
      </c>
      <c r="C6061" s="126" t="s">
        <v>6455</v>
      </c>
      <c r="D6061" s="126" t="s">
        <v>11816</v>
      </c>
      <c r="E6061" s="126" t="s">
        <v>288</v>
      </c>
      <c r="F6061" s="126" t="s">
        <v>555</v>
      </c>
      <c r="G6061" s="126" t="s">
        <v>458</v>
      </c>
      <c r="H6061" s="126" t="s">
        <v>126</v>
      </c>
      <c r="I6061" s="126" t="s">
        <v>418</v>
      </c>
      <c r="J6061" s="126" t="s">
        <v>962</v>
      </c>
      <c r="K6061" s="126" t="s">
        <v>443</v>
      </c>
      <c r="L6061" s="126" t="s">
        <v>963</v>
      </c>
      <c r="M6061" s="130">
        <v>1444.8</v>
      </c>
      <c r="O6061" s="126" t="s">
        <v>2200</v>
      </c>
      <c r="P6061" s="130">
        <v>0</v>
      </c>
      <c r="S6061" s="130">
        <v>0</v>
      </c>
      <c r="V6061" s="130">
        <v>1444.8</v>
      </c>
      <c r="X6061" s="126" t="s">
        <v>2272</v>
      </c>
      <c r="Z6061" s="127"/>
      <c r="AA6061" s="128">
        <v>210</v>
      </c>
      <c r="AB6061" s="128">
        <v>1</v>
      </c>
      <c r="AD6061" s="126" t="s">
        <v>562</v>
      </c>
      <c r="AG6061" s="127"/>
      <c r="AI6061" s="127"/>
    </row>
    <row r="6062" spans="1:35" ht="14.85" customHeight="1">
      <c r="A6062" s="130">
        <v>5007489</v>
      </c>
      <c r="B6062" s="126" t="s">
        <v>11817</v>
      </c>
      <c r="C6062" s="126" t="s">
        <v>11818</v>
      </c>
      <c r="D6062" s="126" t="s">
        <v>11819</v>
      </c>
      <c r="E6062" s="126" t="s">
        <v>288</v>
      </c>
      <c r="F6062" s="126" t="s">
        <v>416</v>
      </c>
      <c r="G6062" s="126" t="s">
        <v>417</v>
      </c>
      <c r="H6062" s="126" t="s">
        <v>126</v>
      </c>
      <c r="I6062" s="126" t="s">
        <v>126</v>
      </c>
      <c r="J6062" s="126" t="s">
        <v>5826</v>
      </c>
      <c r="K6062" s="126" t="s">
        <v>747</v>
      </c>
      <c r="L6062" s="126" t="s">
        <v>5827</v>
      </c>
      <c r="M6062" s="130">
        <v>340.48</v>
      </c>
      <c r="O6062" s="126" t="s">
        <v>422</v>
      </c>
      <c r="P6062" s="130">
        <v>0</v>
      </c>
      <c r="S6062" s="130">
        <v>0</v>
      </c>
      <c r="V6062" s="130">
        <v>340.85</v>
      </c>
      <c r="X6062" s="126" t="s">
        <v>497</v>
      </c>
      <c r="Z6062" s="127"/>
      <c r="AA6062" s="128">
        <v>1</v>
      </c>
      <c r="AB6062" s="128">
        <v>12</v>
      </c>
      <c r="AD6062" s="126" t="s">
        <v>562</v>
      </c>
      <c r="AG6062" s="127"/>
      <c r="AI6062" s="127"/>
    </row>
    <row r="6063" spans="1:35" ht="14.85" customHeight="1">
      <c r="A6063" s="130">
        <v>5007488</v>
      </c>
      <c r="B6063" s="126" t="s">
        <v>11820</v>
      </c>
      <c r="C6063" s="126" t="s">
        <v>11821</v>
      </c>
      <c r="D6063" s="126" t="s">
        <v>8414</v>
      </c>
      <c r="E6063" s="126" t="s">
        <v>288</v>
      </c>
      <c r="F6063" s="126" t="s">
        <v>440</v>
      </c>
      <c r="G6063" s="126" t="s">
        <v>463</v>
      </c>
      <c r="H6063" s="126" t="s">
        <v>126</v>
      </c>
      <c r="I6063" s="126" t="s">
        <v>418</v>
      </c>
      <c r="J6063" s="126" t="s">
        <v>1645</v>
      </c>
      <c r="K6063" s="126" t="s">
        <v>613</v>
      </c>
      <c r="L6063" s="126" t="s">
        <v>1646</v>
      </c>
      <c r="M6063" s="130">
        <v>2822.4</v>
      </c>
      <c r="O6063" s="126" t="s">
        <v>449</v>
      </c>
      <c r="P6063" s="130">
        <v>0</v>
      </c>
      <c r="S6063" s="130">
        <v>0</v>
      </c>
      <c r="V6063" s="130">
        <v>2822.4</v>
      </c>
      <c r="X6063" s="126" t="s">
        <v>1690</v>
      </c>
      <c r="Z6063" s="127"/>
      <c r="AA6063" s="128">
        <v>30</v>
      </c>
      <c r="AB6063" s="128">
        <v>1</v>
      </c>
      <c r="AD6063" s="126" t="s">
        <v>562</v>
      </c>
      <c r="AG6063" s="127"/>
      <c r="AI6063" s="127"/>
    </row>
    <row r="6064" spans="1:35" ht="14.85" customHeight="1">
      <c r="A6064" s="130">
        <v>5009296</v>
      </c>
      <c r="B6064" s="126" t="s">
        <v>413</v>
      </c>
      <c r="C6064" s="126" t="s">
        <v>11822</v>
      </c>
      <c r="E6064" s="126" t="s">
        <v>288</v>
      </c>
      <c r="F6064" s="126" t="s">
        <v>591</v>
      </c>
      <c r="G6064" s="126" t="s">
        <v>417</v>
      </c>
      <c r="H6064" s="126" t="s">
        <v>126</v>
      </c>
      <c r="I6064" s="126" t="s">
        <v>126</v>
      </c>
      <c r="J6064" s="126" t="s">
        <v>7500</v>
      </c>
      <c r="K6064" s="126" t="s">
        <v>504</v>
      </c>
      <c r="L6064" s="126" t="s">
        <v>7859</v>
      </c>
      <c r="M6064" s="130">
        <v>3409.28</v>
      </c>
      <c r="O6064" s="126" t="s">
        <v>1077</v>
      </c>
      <c r="P6064" s="130">
        <v>0</v>
      </c>
      <c r="S6064" s="130">
        <v>0</v>
      </c>
      <c r="V6064" s="130">
        <v>3565.78</v>
      </c>
      <c r="X6064" s="126" t="s">
        <v>1078</v>
      </c>
      <c r="Z6064" s="127"/>
      <c r="AA6064" s="128">
        <v>1</v>
      </c>
      <c r="AB6064" s="128">
        <v>60</v>
      </c>
      <c r="AD6064" s="126" t="s">
        <v>1801</v>
      </c>
      <c r="AG6064" s="127"/>
      <c r="AI6064" s="127"/>
    </row>
    <row r="6065" spans="1:35" ht="14.85" customHeight="1">
      <c r="A6065" s="130">
        <v>5009295</v>
      </c>
      <c r="B6065" s="126" t="s">
        <v>11823</v>
      </c>
      <c r="C6065" s="126" t="s">
        <v>6704</v>
      </c>
      <c r="D6065" s="126" t="s">
        <v>11824</v>
      </c>
      <c r="E6065" s="126" t="s">
        <v>288</v>
      </c>
      <c r="F6065" s="126" t="s">
        <v>753</v>
      </c>
      <c r="G6065" s="126" t="s">
        <v>417</v>
      </c>
      <c r="H6065" s="126" t="s">
        <v>126</v>
      </c>
      <c r="I6065" s="126" t="s">
        <v>126</v>
      </c>
      <c r="J6065" s="126" t="s">
        <v>3320</v>
      </c>
      <c r="K6065" s="126" t="s">
        <v>747</v>
      </c>
      <c r="L6065" s="126" t="s">
        <v>3321</v>
      </c>
      <c r="M6065" s="130">
        <v>292.32</v>
      </c>
      <c r="O6065" s="126" t="s">
        <v>340</v>
      </c>
      <c r="P6065" s="130">
        <v>0</v>
      </c>
      <c r="S6065" s="130">
        <v>0</v>
      </c>
      <c r="V6065" s="130">
        <v>347.67</v>
      </c>
      <c r="X6065" s="126" t="s">
        <v>5927</v>
      </c>
      <c r="Z6065" s="127"/>
      <c r="AA6065" s="128">
        <v>2</v>
      </c>
      <c r="AB6065" s="128">
        <v>12</v>
      </c>
      <c r="AD6065" s="126" t="s">
        <v>562</v>
      </c>
      <c r="AG6065" s="127"/>
      <c r="AI6065" s="127"/>
    </row>
    <row r="6066" spans="1:35" ht="14.85" customHeight="1">
      <c r="A6066" s="130">
        <v>5007197</v>
      </c>
      <c r="B6066" s="126" t="s">
        <v>10525</v>
      </c>
      <c r="C6066" s="126" t="s">
        <v>10526</v>
      </c>
      <c r="D6066" s="126" t="s">
        <v>10527</v>
      </c>
      <c r="E6066" s="126" t="s">
        <v>288</v>
      </c>
      <c r="F6066" s="126" t="s">
        <v>364</v>
      </c>
      <c r="G6066" s="126" t="s">
        <v>417</v>
      </c>
      <c r="H6066" s="126" t="s">
        <v>126</v>
      </c>
      <c r="I6066" s="126" t="s">
        <v>126</v>
      </c>
      <c r="J6066" s="126" t="s">
        <v>1989</v>
      </c>
      <c r="K6066" s="126" t="s">
        <v>504</v>
      </c>
      <c r="L6066" s="126" t="s">
        <v>545</v>
      </c>
      <c r="M6066" s="130">
        <v>9739.52</v>
      </c>
      <c r="O6066" s="126" t="s">
        <v>486</v>
      </c>
      <c r="P6066" s="130">
        <v>0</v>
      </c>
      <c r="S6066" s="130">
        <v>0</v>
      </c>
      <c r="V6066" s="130">
        <v>20939.12</v>
      </c>
      <c r="X6066" s="126" t="s">
        <v>549</v>
      </c>
      <c r="Z6066" s="127"/>
      <c r="AA6066" s="128">
        <v>2</v>
      </c>
      <c r="AB6066" s="128">
        <v>60</v>
      </c>
      <c r="AC6066" s="126" t="s">
        <v>366</v>
      </c>
      <c r="AD6066" s="126" t="s">
        <v>562</v>
      </c>
      <c r="AG6066" s="127"/>
      <c r="AI6066" s="127"/>
    </row>
    <row r="6067" spans="1:35" ht="14.85" customHeight="1">
      <c r="A6067" s="130">
        <v>5007196</v>
      </c>
      <c r="B6067" s="126" t="s">
        <v>11825</v>
      </c>
      <c r="C6067" s="126" t="s">
        <v>11826</v>
      </c>
      <c r="D6067" s="126" t="s">
        <v>11827</v>
      </c>
      <c r="E6067" s="126" t="s">
        <v>288</v>
      </c>
      <c r="F6067" s="126" t="s">
        <v>364</v>
      </c>
      <c r="G6067" s="126" t="s">
        <v>417</v>
      </c>
      <c r="H6067" s="126" t="s">
        <v>126</v>
      </c>
      <c r="I6067" s="126" t="s">
        <v>126</v>
      </c>
      <c r="J6067" s="126" t="s">
        <v>8245</v>
      </c>
      <c r="K6067" s="126" t="s">
        <v>747</v>
      </c>
      <c r="L6067" s="126" t="s">
        <v>8246</v>
      </c>
      <c r="M6067" s="130">
        <v>6817.44</v>
      </c>
      <c r="O6067" s="126" t="s">
        <v>365</v>
      </c>
      <c r="P6067" s="130">
        <v>0</v>
      </c>
      <c r="S6067" s="130">
        <v>0</v>
      </c>
      <c r="V6067" s="130">
        <v>8570.42</v>
      </c>
      <c r="X6067" s="126" t="s">
        <v>469</v>
      </c>
      <c r="Z6067" s="127"/>
      <c r="AA6067" s="128">
        <v>1</v>
      </c>
      <c r="AB6067" s="128">
        <v>60</v>
      </c>
      <c r="AC6067" s="126" t="s">
        <v>366</v>
      </c>
      <c r="AD6067" s="126" t="s">
        <v>562</v>
      </c>
      <c r="AG6067" s="127"/>
      <c r="AI6067" s="127"/>
    </row>
    <row r="6068" spans="1:35" ht="14.85" customHeight="1">
      <c r="A6068" s="130">
        <v>5006012</v>
      </c>
      <c r="B6068" s="126" t="s">
        <v>11828</v>
      </c>
      <c r="C6068" s="126" t="s">
        <v>11829</v>
      </c>
      <c r="D6068" s="126" t="s">
        <v>11830</v>
      </c>
      <c r="E6068" s="126" t="s">
        <v>288</v>
      </c>
      <c r="F6068" s="126" t="s">
        <v>416</v>
      </c>
      <c r="G6068" s="126" t="s">
        <v>417</v>
      </c>
      <c r="H6068" s="126" t="s">
        <v>126</v>
      </c>
      <c r="I6068" s="126" t="s">
        <v>126</v>
      </c>
      <c r="J6068" s="126" t="s">
        <v>7039</v>
      </c>
      <c r="K6068" s="126" t="s">
        <v>7040</v>
      </c>
      <c r="L6068" s="126" t="s">
        <v>770</v>
      </c>
      <c r="M6068" s="130">
        <v>1058.45</v>
      </c>
      <c r="O6068" s="126" t="s">
        <v>422</v>
      </c>
      <c r="P6068" s="130">
        <v>0</v>
      </c>
      <c r="S6068" s="130">
        <v>0</v>
      </c>
      <c r="V6068" s="130">
        <v>1058.45</v>
      </c>
      <c r="X6068" s="126" t="s">
        <v>1034</v>
      </c>
      <c r="Z6068" s="127"/>
      <c r="AA6068" s="128">
        <v>1</v>
      </c>
      <c r="AB6068" s="128">
        <v>12</v>
      </c>
      <c r="AD6068" s="126" t="s">
        <v>562</v>
      </c>
      <c r="AG6068" s="127"/>
      <c r="AI6068" s="127"/>
    </row>
    <row r="6069" spans="1:35" ht="14.85" customHeight="1">
      <c r="A6069" s="130">
        <v>5006011</v>
      </c>
      <c r="B6069" s="126" t="s">
        <v>413</v>
      </c>
      <c r="C6069" s="126" t="s">
        <v>11831</v>
      </c>
      <c r="D6069" s="126" t="s">
        <v>11832</v>
      </c>
      <c r="E6069" s="126" t="s">
        <v>288</v>
      </c>
      <c r="F6069" s="126" t="s">
        <v>491</v>
      </c>
      <c r="G6069" s="126" t="s">
        <v>417</v>
      </c>
      <c r="H6069" s="126" t="s">
        <v>126</v>
      </c>
      <c r="I6069" s="126" t="s">
        <v>126</v>
      </c>
      <c r="J6069" s="126" t="s">
        <v>2044</v>
      </c>
      <c r="K6069" s="126" t="s">
        <v>984</v>
      </c>
      <c r="L6069" s="126" t="s">
        <v>8979</v>
      </c>
      <c r="M6069" s="130">
        <v>136519.22</v>
      </c>
      <c r="N6069" s="126" t="s">
        <v>290</v>
      </c>
      <c r="O6069" s="126" t="s">
        <v>506</v>
      </c>
      <c r="P6069" s="130">
        <v>0</v>
      </c>
      <c r="S6069" s="130">
        <v>0</v>
      </c>
      <c r="V6069" s="130">
        <v>136519.22</v>
      </c>
      <c r="X6069" s="126" t="s">
        <v>516</v>
      </c>
      <c r="Y6069" s="126" t="s">
        <v>517</v>
      </c>
      <c r="Z6069" s="127"/>
      <c r="AA6069" s="128">
        <v>1</v>
      </c>
      <c r="AB6069" s="128">
        <v>84</v>
      </c>
      <c r="AD6069" s="126" t="s">
        <v>1801</v>
      </c>
      <c r="AG6069" s="127"/>
      <c r="AI6069" s="127"/>
    </row>
    <row r="6070" spans="1:35" ht="14.85" customHeight="1">
      <c r="A6070" s="130">
        <v>5006010</v>
      </c>
      <c r="B6070" s="126" t="s">
        <v>11833</v>
      </c>
      <c r="C6070" s="126" t="s">
        <v>11834</v>
      </c>
      <c r="D6070" s="126" t="s">
        <v>11835</v>
      </c>
      <c r="E6070" s="126" t="s">
        <v>288</v>
      </c>
      <c r="F6070" s="126" t="s">
        <v>416</v>
      </c>
      <c r="G6070" s="126" t="s">
        <v>417</v>
      </c>
      <c r="H6070" s="126" t="s">
        <v>126</v>
      </c>
      <c r="I6070" s="126" t="s">
        <v>126</v>
      </c>
      <c r="J6070" s="126" t="s">
        <v>8772</v>
      </c>
      <c r="K6070" s="126" t="s">
        <v>747</v>
      </c>
      <c r="L6070" s="126" t="s">
        <v>8773</v>
      </c>
      <c r="M6070" s="130">
        <v>560</v>
      </c>
      <c r="O6070" s="126" t="s">
        <v>422</v>
      </c>
      <c r="P6070" s="130">
        <v>0</v>
      </c>
      <c r="S6070" s="130">
        <v>0</v>
      </c>
      <c r="V6070" s="130">
        <v>592.80999999999995</v>
      </c>
      <c r="X6070" s="126" t="s">
        <v>3112</v>
      </c>
      <c r="Z6070" s="127"/>
      <c r="AA6070" s="128">
        <v>1</v>
      </c>
      <c r="AB6070" s="128">
        <v>12</v>
      </c>
      <c r="AD6070" s="126" t="s">
        <v>562</v>
      </c>
      <c r="AG6070" s="127"/>
      <c r="AI6070" s="127"/>
    </row>
    <row r="6071" spans="1:35" ht="14.85" customHeight="1">
      <c r="A6071" s="130">
        <v>5006008</v>
      </c>
      <c r="B6071" s="126" t="s">
        <v>11836</v>
      </c>
      <c r="C6071" s="126" t="s">
        <v>11837</v>
      </c>
      <c r="D6071" s="126" t="s">
        <v>10816</v>
      </c>
      <c r="E6071" s="126" t="s">
        <v>288</v>
      </c>
      <c r="F6071" s="126" t="s">
        <v>555</v>
      </c>
      <c r="G6071" s="126" t="s">
        <v>458</v>
      </c>
      <c r="H6071" s="126" t="s">
        <v>126</v>
      </c>
      <c r="I6071" s="126" t="s">
        <v>418</v>
      </c>
      <c r="J6071" s="126" t="s">
        <v>8768</v>
      </c>
      <c r="K6071" s="126" t="s">
        <v>2440</v>
      </c>
      <c r="L6071" s="126" t="s">
        <v>614</v>
      </c>
      <c r="M6071" s="130">
        <v>1444.8</v>
      </c>
      <c r="O6071" s="126" t="s">
        <v>2200</v>
      </c>
      <c r="P6071" s="130">
        <v>0</v>
      </c>
      <c r="S6071" s="130">
        <v>0</v>
      </c>
      <c r="V6071" s="130">
        <v>1444.8</v>
      </c>
      <c r="X6071" s="126" t="s">
        <v>2201</v>
      </c>
      <c r="Z6071" s="127"/>
      <c r="AA6071" s="128">
        <v>210</v>
      </c>
      <c r="AB6071" s="128">
        <v>1</v>
      </c>
      <c r="AD6071" s="126" t="s">
        <v>562</v>
      </c>
      <c r="AG6071" s="127"/>
      <c r="AI6071" s="127"/>
    </row>
    <row r="6072" spans="1:35" ht="14.85" customHeight="1">
      <c r="A6072" s="130">
        <v>5006007</v>
      </c>
      <c r="B6072" s="126" t="s">
        <v>11836</v>
      </c>
      <c r="C6072" s="126" t="s">
        <v>11837</v>
      </c>
      <c r="D6072" s="126" t="s">
        <v>10511</v>
      </c>
      <c r="E6072" s="126" t="s">
        <v>288</v>
      </c>
      <c r="F6072" s="126" t="s">
        <v>555</v>
      </c>
      <c r="G6072" s="126" t="s">
        <v>458</v>
      </c>
      <c r="H6072" s="126" t="s">
        <v>126</v>
      </c>
      <c r="I6072" s="126" t="s">
        <v>418</v>
      </c>
      <c r="J6072" s="126" t="s">
        <v>8768</v>
      </c>
      <c r="K6072" s="126" t="s">
        <v>2440</v>
      </c>
      <c r="L6072" s="126" t="s">
        <v>614</v>
      </c>
      <c r="M6072" s="130">
        <v>1444.8</v>
      </c>
      <c r="O6072" s="126" t="s">
        <v>2200</v>
      </c>
      <c r="P6072" s="130">
        <v>0</v>
      </c>
      <c r="S6072" s="130">
        <v>0</v>
      </c>
      <c r="V6072" s="130">
        <v>1444.8</v>
      </c>
      <c r="X6072" s="126" t="s">
        <v>2201</v>
      </c>
      <c r="Z6072" s="127"/>
      <c r="AA6072" s="128">
        <v>210</v>
      </c>
      <c r="AB6072" s="128">
        <v>1</v>
      </c>
      <c r="AD6072" s="126" t="s">
        <v>562</v>
      </c>
      <c r="AG6072" s="127"/>
      <c r="AI6072" s="127"/>
    </row>
    <row r="6073" spans="1:35" ht="14.85" customHeight="1">
      <c r="A6073" s="130">
        <v>5006957</v>
      </c>
      <c r="B6073" s="126" t="s">
        <v>11838</v>
      </c>
      <c r="C6073" s="126" t="s">
        <v>11839</v>
      </c>
      <c r="D6073" s="126" t="s">
        <v>11840</v>
      </c>
      <c r="E6073" s="126" t="s">
        <v>288</v>
      </c>
      <c r="F6073" s="126" t="s">
        <v>416</v>
      </c>
      <c r="G6073" s="126" t="s">
        <v>417</v>
      </c>
      <c r="H6073" s="126" t="s">
        <v>126</v>
      </c>
      <c r="I6073" s="126" t="s">
        <v>126</v>
      </c>
      <c r="J6073" s="126" t="s">
        <v>8780</v>
      </c>
      <c r="K6073" s="126" t="s">
        <v>526</v>
      </c>
      <c r="L6073" s="126" t="s">
        <v>5905</v>
      </c>
      <c r="M6073" s="130">
        <v>560</v>
      </c>
      <c r="O6073" s="126" t="s">
        <v>422</v>
      </c>
      <c r="P6073" s="130">
        <v>0</v>
      </c>
      <c r="S6073" s="130">
        <v>0</v>
      </c>
      <c r="V6073" s="130">
        <v>881.38</v>
      </c>
      <c r="X6073" s="126" t="s">
        <v>3112</v>
      </c>
      <c r="Z6073" s="127"/>
      <c r="AA6073" s="128">
        <v>1</v>
      </c>
      <c r="AB6073" s="128">
        <v>12</v>
      </c>
      <c r="AD6073" s="126" t="s">
        <v>562</v>
      </c>
      <c r="AG6073" s="127"/>
      <c r="AI6073" s="127"/>
    </row>
    <row r="6074" spans="1:35" ht="14.85" customHeight="1">
      <c r="A6074" s="130">
        <v>5006002</v>
      </c>
      <c r="B6074" s="126" t="s">
        <v>9707</v>
      </c>
      <c r="C6074" s="126" t="s">
        <v>9708</v>
      </c>
      <c r="D6074" s="126" t="s">
        <v>10511</v>
      </c>
      <c r="E6074" s="126" t="s">
        <v>288</v>
      </c>
      <c r="F6074" s="126" t="s">
        <v>555</v>
      </c>
      <c r="G6074" s="126" t="s">
        <v>458</v>
      </c>
      <c r="H6074" s="126" t="s">
        <v>126</v>
      </c>
      <c r="I6074" s="126" t="s">
        <v>418</v>
      </c>
      <c r="J6074" s="126" t="s">
        <v>8768</v>
      </c>
      <c r="K6074" s="126" t="s">
        <v>2440</v>
      </c>
      <c r="L6074" s="126" t="s">
        <v>614</v>
      </c>
      <c r="M6074" s="130">
        <v>1444.8</v>
      </c>
      <c r="O6074" s="126" t="s">
        <v>2200</v>
      </c>
      <c r="P6074" s="130">
        <v>0</v>
      </c>
      <c r="S6074" s="130">
        <v>0</v>
      </c>
      <c r="V6074" s="130">
        <v>1444.8</v>
      </c>
      <c r="X6074" s="126" t="s">
        <v>2201</v>
      </c>
      <c r="Z6074" s="127"/>
      <c r="AA6074" s="128">
        <v>210</v>
      </c>
      <c r="AB6074" s="128">
        <v>1</v>
      </c>
      <c r="AD6074" s="126" t="s">
        <v>562</v>
      </c>
      <c r="AG6074" s="127"/>
      <c r="AI6074" s="127"/>
    </row>
    <row r="6075" spans="1:35" ht="14.85" customHeight="1">
      <c r="A6075" s="130">
        <v>5005392</v>
      </c>
      <c r="B6075" s="126" t="s">
        <v>11841</v>
      </c>
      <c r="C6075" s="126" t="s">
        <v>11842</v>
      </c>
      <c r="D6075" s="126" t="s">
        <v>11843</v>
      </c>
      <c r="E6075" s="126" t="s">
        <v>288</v>
      </c>
      <c r="F6075" s="126" t="s">
        <v>491</v>
      </c>
      <c r="G6075" s="126" t="s">
        <v>417</v>
      </c>
      <c r="H6075" s="126" t="s">
        <v>126</v>
      </c>
      <c r="I6075" s="126" t="s">
        <v>126</v>
      </c>
      <c r="J6075" s="126" t="s">
        <v>754</v>
      </c>
      <c r="K6075" s="126" t="s">
        <v>504</v>
      </c>
      <c r="L6075" s="126" t="s">
        <v>755</v>
      </c>
      <c r="M6075" s="130">
        <v>2142.56</v>
      </c>
      <c r="N6075" s="126" t="s">
        <v>290</v>
      </c>
      <c r="O6075" s="126" t="s">
        <v>833</v>
      </c>
      <c r="P6075" s="130">
        <v>0</v>
      </c>
      <c r="S6075" s="130">
        <v>0</v>
      </c>
      <c r="V6075" s="130">
        <v>2435.2800000000002</v>
      </c>
      <c r="X6075" s="126" t="s">
        <v>2631</v>
      </c>
      <c r="Z6075" s="127"/>
      <c r="AA6075" s="128">
        <v>1</v>
      </c>
      <c r="AB6075" s="128">
        <v>36</v>
      </c>
      <c r="AD6075" s="126" t="s">
        <v>562</v>
      </c>
      <c r="AG6075" s="127"/>
      <c r="AI6075" s="127"/>
    </row>
    <row r="6076" spans="1:35" ht="14.85" customHeight="1">
      <c r="A6076" s="130">
        <v>5005391</v>
      </c>
      <c r="B6076" s="126" t="s">
        <v>11844</v>
      </c>
      <c r="C6076" s="126" t="s">
        <v>11818</v>
      </c>
      <c r="D6076" s="126" t="s">
        <v>11845</v>
      </c>
      <c r="E6076" s="126" t="s">
        <v>288</v>
      </c>
      <c r="F6076" s="126" t="s">
        <v>416</v>
      </c>
      <c r="G6076" s="126" t="s">
        <v>417</v>
      </c>
      <c r="H6076" s="126" t="s">
        <v>126</v>
      </c>
      <c r="I6076" s="126" t="s">
        <v>126</v>
      </c>
      <c r="J6076" s="126" t="s">
        <v>11846</v>
      </c>
      <c r="K6076" s="126" t="s">
        <v>747</v>
      </c>
      <c r="L6076" s="126" t="s">
        <v>11847</v>
      </c>
      <c r="M6076" s="130">
        <v>340.48</v>
      </c>
      <c r="O6076" s="126" t="s">
        <v>422</v>
      </c>
      <c r="P6076" s="130">
        <v>0</v>
      </c>
      <c r="S6076" s="130">
        <v>0</v>
      </c>
      <c r="V6076" s="130">
        <v>497.28</v>
      </c>
      <c r="X6076" s="126" t="s">
        <v>497</v>
      </c>
      <c r="Z6076" s="127"/>
      <c r="AA6076" s="128">
        <v>1</v>
      </c>
      <c r="AB6076" s="128">
        <v>12</v>
      </c>
      <c r="AD6076" s="126" t="s">
        <v>562</v>
      </c>
      <c r="AG6076" s="127"/>
      <c r="AI6076" s="127"/>
    </row>
    <row r="6077" spans="1:35" ht="14.85" customHeight="1">
      <c r="A6077" s="130">
        <v>5005390</v>
      </c>
      <c r="B6077" s="126" t="s">
        <v>11848</v>
      </c>
      <c r="C6077" s="126" t="s">
        <v>11849</v>
      </c>
      <c r="D6077" s="126" t="s">
        <v>11850</v>
      </c>
      <c r="E6077" s="126" t="s">
        <v>288</v>
      </c>
      <c r="F6077" s="126" t="s">
        <v>591</v>
      </c>
      <c r="G6077" s="126" t="s">
        <v>417</v>
      </c>
      <c r="H6077" s="126" t="s">
        <v>126</v>
      </c>
      <c r="I6077" s="126" t="s">
        <v>126</v>
      </c>
      <c r="J6077" s="126" t="s">
        <v>11851</v>
      </c>
      <c r="K6077" s="126" t="s">
        <v>984</v>
      </c>
      <c r="L6077" s="126" t="s">
        <v>11852</v>
      </c>
      <c r="M6077" s="130">
        <v>687.01</v>
      </c>
      <c r="O6077" s="126" t="s">
        <v>2625</v>
      </c>
      <c r="P6077" s="130">
        <v>0</v>
      </c>
      <c r="S6077" s="130">
        <v>0</v>
      </c>
      <c r="V6077" s="130">
        <v>763.35</v>
      </c>
      <c r="X6077" s="126" t="s">
        <v>6275</v>
      </c>
      <c r="Z6077" s="127" t="s">
        <v>309</v>
      </c>
      <c r="AA6077" s="128">
        <v>1</v>
      </c>
      <c r="AB6077" s="128">
        <v>12</v>
      </c>
      <c r="AD6077" s="126" t="s">
        <v>562</v>
      </c>
      <c r="AG6077" s="127"/>
      <c r="AI6077" s="127"/>
    </row>
    <row r="6078" spans="1:35" ht="14.85" customHeight="1">
      <c r="A6078" s="130">
        <v>5006917</v>
      </c>
      <c r="B6078" s="126" t="s">
        <v>11853</v>
      </c>
      <c r="C6078" s="126" t="s">
        <v>11854</v>
      </c>
      <c r="D6078" s="126" t="s">
        <v>11855</v>
      </c>
      <c r="E6078" s="126" t="s">
        <v>288</v>
      </c>
      <c r="F6078" s="126" t="s">
        <v>416</v>
      </c>
      <c r="G6078" s="126" t="s">
        <v>417</v>
      </c>
      <c r="H6078" s="126" t="s">
        <v>126</v>
      </c>
      <c r="I6078" s="126" t="s">
        <v>126</v>
      </c>
      <c r="J6078" s="126" t="s">
        <v>8259</v>
      </c>
      <c r="K6078" s="126" t="s">
        <v>504</v>
      </c>
      <c r="L6078" s="126" t="s">
        <v>8053</v>
      </c>
      <c r="M6078" s="130">
        <v>340.48</v>
      </c>
      <c r="O6078" s="126" t="s">
        <v>422</v>
      </c>
      <c r="P6078" s="130">
        <v>0</v>
      </c>
      <c r="S6078" s="130">
        <v>0</v>
      </c>
      <c r="V6078" s="130">
        <v>472.44</v>
      </c>
      <c r="X6078" s="126" t="s">
        <v>497</v>
      </c>
      <c r="Z6078" s="127"/>
      <c r="AA6078" s="128">
        <v>1</v>
      </c>
      <c r="AB6078" s="128">
        <v>12</v>
      </c>
      <c r="AD6078" s="126" t="s">
        <v>562</v>
      </c>
      <c r="AG6078" s="127"/>
      <c r="AI6078" s="127"/>
    </row>
    <row r="6079" spans="1:35" ht="14.85" customHeight="1">
      <c r="A6079" s="130">
        <v>5006916</v>
      </c>
      <c r="B6079" s="126" t="s">
        <v>11856</v>
      </c>
      <c r="C6079" s="126" t="s">
        <v>11857</v>
      </c>
      <c r="D6079" s="126" t="s">
        <v>9433</v>
      </c>
      <c r="E6079" s="126" t="s">
        <v>288</v>
      </c>
      <c r="F6079" s="126" t="s">
        <v>364</v>
      </c>
      <c r="G6079" s="126" t="s">
        <v>417</v>
      </c>
      <c r="H6079" s="126" t="s">
        <v>126</v>
      </c>
      <c r="I6079" s="126" t="s">
        <v>126</v>
      </c>
      <c r="J6079" s="126" t="s">
        <v>1989</v>
      </c>
      <c r="K6079" s="126" t="s">
        <v>504</v>
      </c>
      <c r="L6079" s="126" t="s">
        <v>545</v>
      </c>
      <c r="M6079" s="130">
        <v>6233.02</v>
      </c>
      <c r="O6079" s="126" t="s">
        <v>486</v>
      </c>
      <c r="P6079" s="130">
        <v>0</v>
      </c>
      <c r="S6079" s="130">
        <v>0</v>
      </c>
      <c r="V6079" s="130">
        <v>6233.02</v>
      </c>
      <c r="X6079" s="126" t="s">
        <v>487</v>
      </c>
      <c r="Z6079" s="127"/>
      <c r="AA6079" s="128">
        <v>1</v>
      </c>
      <c r="AB6079" s="128">
        <v>60</v>
      </c>
      <c r="AC6079" s="126" t="s">
        <v>366</v>
      </c>
      <c r="AD6079" s="126" t="s">
        <v>562</v>
      </c>
      <c r="AG6079" s="127"/>
      <c r="AI6079" s="127"/>
    </row>
    <row r="6080" spans="1:35" ht="14.85" customHeight="1">
      <c r="A6080" s="130">
        <v>5005559</v>
      </c>
      <c r="B6080" s="126" t="s">
        <v>11858</v>
      </c>
      <c r="C6080" s="126" t="s">
        <v>11859</v>
      </c>
      <c r="D6080" s="126" t="s">
        <v>11860</v>
      </c>
      <c r="E6080" s="126" t="s">
        <v>288</v>
      </c>
      <c r="F6080" s="126" t="s">
        <v>491</v>
      </c>
      <c r="G6080" s="126" t="s">
        <v>417</v>
      </c>
      <c r="H6080" s="126" t="s">
        <v>126</v>
      </c>
      <c r="I6080" s="126" t="s">
        <v>126</v>
      </c>
      <c r="J6080" s="126" t="s">
        <v>2044</v>
      </c>
      <c r="K6080" s="126" t="s">
        <v>984</v>
      </c>
      <c r="L6080" s="126" t="s">
        <v>8979</v>
      </c>
      <c r="M6080" s="130">
        <v>138285.91</v>
      </c>
      <c r="N6080" s="126" t="s">
        <v>290</v>
      </c>
      <c r="O6080" s="126" t="s">
        <v>506</v>
      </c>
      <c r="P6080" s="130">
        <v>0</v>
      </c>
      <c r="S6080" s="130">
        <v>0</v>
      </c>
      <c r="V6080" s="130">
        <v>138285.91</v>
      </c>
      <c r="X6080" s="126" t="s">
        <v>516</v>
      </c>
      <c r="Y6080" s="126" t="s">
        <v>517</v>
      </c>
      <c r="Z6080" s="127"/>
      <c r="AA6080" s="128">
        <v>1</v>
      </c>
      <c r="AB6080" s="128">
        <v>84</v>
      </c>
      <c r="AD6080" s="126" t="s">
        <v>562</v>
      </c>
      <c r="AG6080" s="127"/>
      <c r="AI6080" s="127"/>
    </row>
    <row r="6081" spans="1:35" ht="14.85" customHeight="1">
      <c r="A6081" s="130">
        <v>5002925</v>
      </c>
      <c r="B6081" s="126" t="s">
        <v>11861</v>
      </c>
      <c r="C6081" s="126" t="s">
        <v>11862</v>
      </c>
      <c r="D6081" s="126" t="s">
        <v>11863</v>
      </c>
      <c r="E6081" s="126" t="s">
        <v>288</v>
      </c>
      <c r="F6081" s="126" t="s">
        <v>416</v>
      </c>
      <c r="G6081" s="126" t="s">
        <v>417</v>
      </c>
      <c r="H6081" s="126" t="s">
        <v>126</v>
      </c>
      <c r="I6081" s="126" t="s">
        <v>126</v>
      </c>
      <c r="J6081" s="126" t="s">
        <v>8036</v>
      </c>
      <c r="K6081" s="126" t="s">
        <v>747</v>
      </c>
      <c r="L6081" s="126" t="s">
        <v>8037</v>
      </c>
      <c r="M6081" s="130">
        <v>974.4</v>
      </c>
      <c r="O6081" s="126" t="s">
        <v>422</v>
      </c>
      <c r="P6081" s="130">
        <v>0</v>
      </c>
      <c r="S6081" s="130">
        <v>0</v>
      </c>
      <c r="V6081" s="130">
        <v>1022.84</v>
      </c>
      <c r="X6081" s="126" t="s">
        <v>4254</v>
      </c>
      <c r="Z6081" s="127"/>
      <c r="AA6081" s="128">
        <v>1</v>
      </c>
      <c r="AB6081" s="128">
        <v>12</v>
      </c>
      <c r="AD6081" s="126" t="s">
        <v>562</v>
      </c>
      <c r="AG6081" s="127"/>
      <c r="AI6081" s="127"/>
    </row>
    <row r="6082" spans="1:35" ht="14.85" customHeight="1">
      <c r="A6082" s="130">
        <v>5002924</v>
      </c>
      <c r="B6082" s="126" t="s">
        <v>11864</v>
      </c>
      <c r="C6082" s="126" t="s">
        <v>11865</v>
      </c>
      <c r="D6082" s="126" t="s">
        <v>11863</v>
      </c>
      <c r="E6082" s="126" t="s">
        <v>288</v>
      </c>
      <c r="F6082" s="126" t="s">
        <v>416</v>
      </c>
      <c r="G6082" s="126" t="s">
        <v>417</v>
      </c>
      <c r="H6082" s="126" t="s">
        <v>126</v>
      </c>
      <c r="I6082" s="126" t="s">
        <v>126</v>
      </c>
      <c r="J6082" s="126" t="s">
        <v>8036</v>
      </c>
      <c r="K6082" s="126" t="s">
        <v>747</v>
      </c>
      <c r="L6082" s="126" t="s">
        <v>8037</v>
      </c>
      <c r="M6082" s="130">
        <v>974.4</v>
      </c>
      <c r="O6082" s="126" t="s">
        <v>422</v>
      </c>
      <c r="P6082" s="130">
        <v>0</v>
      </c>
      <c r="S6082" s="130">
        <v>0</v>
      </c>
      <c r="V6082" s="130">
        <v>1022.84</v>
      </c>
      <c r="X6082" s="126" t="s">
        <v>4254</v>
      </c>
      <c r="Z6082" s="127"/>
      <c r="AA6082" s="128">
        <v>1</v>
      </c>
      <c r="AB6082" s="128">
        <v>12</v>
      </c>
      <c r="AD6082" s="126" t="s">
        <v>562</v>
      </c>
      <c r="AG6082" s="127"/>
      <c r="AI6082" s="127"/>
    </row>
    <row r="6083" spans="1:35" ht="14.85" customHeight="1">
      <c r="A6083" s="130">
        <v>5002923</v>
      </c>
      <c r="B6083" s="126" t="s">
        <v>11866</v>
      </c>
      <c r="C6083" s="126" t="s">
        <v>11867</v>
      </c>
      <c r="D6083" s="126" t="s">
        <v>11868</v>
      </c>
      <c r="E6083" s="126" t="s">
        <v>288</v>
      </c>
      <c r="F6083" s="126" t="s">
        <v>416</v>
      </c>
      <c r="G6083" s="126" t="s">
        <v>417</v>
      </c>
      <c r="H6083" s="126" t="s">
        <v>126</v>
      </c>
      <c r="I6083" s="126" t="s">
        <v>126</v>
      </c>
      <c r="J6083" s="126" t="s">
        <v>8036</v>
      </c>
      <c r="K6083" s="126" t="s">
        <v>747</v>
      </c>
      <c r="L6083" s="126" t="s">
        <v>8037</v>
      </c>
      <c r="M6083" s="130">
        <v>1105.02</v>
      </c>
      <c r="O6083" s="126" t="s">
        <v>422</v>
      </c>
      <c r="P6083" s="130">
        <v>0</v>
      </c>
      <c r="S6083" s="130">
        <v>0</v>
      </c>
      <c r="V6083" s="130">
        <v>1105.02</v>
      </c>
      <c r="X6083" s="126" t="s">
        <v>1034</v>
      </c>
      <c r="Z6083" s="127"/>
      <c r="AA6083" s="128">
        <v>1</v>
      </c>
      <c r="AB6083" s="128">
        <v>12</v>
      </c>
      <c r="AD6083" s="126" t="s">
        <v>562</v>
      </c>
      <c r="AG6083" s="127"/>
      <c r="AI6083" s="127"/>
    </row>
    <row r="6084" spans="1:35" ht="14.85" customHeight="1">
      <c r="A6084" s="130">
        <v>5002921</v>
      </c>
      <c r="B6084" s="126" t="s">
        <v>11869</v>
      </c>
      <c r="C6084" s="126" t="s">
        <v>11870</v>
      </c>
      <c r="D6084" s="126" t="s">
        <v>11868</v>
      </c>
      <c r="E6084" s="126" t="s">
        <v>288</v>
      </c>
      <c r="F6084" s="126" t="s">
        <v>416</v>
      </c>
      <c r="G6084" s="126" t="s">
        <v>417</v>
      </c>
      <c r="H6084" s="126" t="s">
        <v>126</v>
      </c>
      <c r="I6084" s="126" t="s">
        <v>126</v>
      </c>
      <c r="J6084" s="126" t="s">
        <v>8036</v>
      </c>
      <c r="K6084" s="126" t="s">
        <v>747</v>
      </c>
      <c r="L6084" s="126" t="s">
        <v>8037</v>
      </c>
      <c r="M6084" s="130">
        <v>952.54</v>
      </c>
      <c r="O6084" s="126" t="s">
        <v>422</v>
      </c>
      <c r="P6084" s="130">
        <v>0</v>
      </c>
      <c r="S6084" s="130">
        <v>0</v>
      </c>
      <c r="V6084" s="130">
        <v>952.54</v>
      </c>
      <c r="X6084" s="126" t="s">
        <v>1034</v>
      </c>
      <c r="Z6084" s="127"/>
      <c r="AA6084" s="128">
        <v>1</v>
      </c>
      <c r="AB6084" s="128">
        <v>12</v>
      </c>
      <c r="AD6084" s="126" t="s">
        <v>562</v>
      </c>
      <c r="AG6084" s="127"/>
      <c r="AI6084" s="127"/>
    </row>
    <row r="6085" spans="1:35" ht="14.85" customHeight="1">
      <c r="A6085" s="130">
        <v>5002920</v>
      </c>
      <c r="B6085" s="126" t="s">
        <v>11871</v>
      </c>
      <c r="C6085" s="126" t="s">
        <v>11872</v>
      </c>
      <c r="D6085" s="126" t="s">
        <v>11873</v>
      </c>
      <c r="E6085" s="126" t="s">
        <v>288</v>
      </c>
      <c r="F6085" s="126" t="s">
        <v>416</v>
      </c>
      <c r="G6085" s="126" t="s">
        <v>417</v>
      </c>
      <c r="H6085" s="126" t="s">
        <v>126</v>
      </c>
      <c r="I6085" s="126" t="s">
        <v>126</v>
      </c>
      <c r="J6085" s="126" t="s">
        <v>8036</v>
      </c>
      <c r="K6085" s="126" t="s">
        <v>747</v>
      </c>
      <c r="L6085" s="126" t="s">
        <v>8037</v>
      </c>
      <c r="M6085" s="130">
        <v>788.18</v>
      </c>
      <c r="O6085" s="126" t="s">
        <v>422</v>
      </c>
      <c r="P6085" s="130">
        <v>0</v>
      </c>
      <c r="S6085" s="130">
        <v>0</v>
      </c>
      <c r="V6085" s="130">
        <v>788.18</v>
      </c>
      <c r="X6085" s="126" t="s">
        <v>1034</v>
      </c>
      <c r="Z6085" s="127"/>
      <c r="AA6085" s="128">
        <v>1</v>
      </c>
      <c r="AB6085" s="128">
        <v>12</v>
      </c>
      <c r="AD6085" s="126" t="s">
        <v>562</v>
      </c>
      <c r="AG6085" s="127"/>
      <c r="AI6085" s="127"/>
    </row>
    <row r="6086" spans="1:35" ht="14.85" customHeight="1">
      <c r="A6086" s="130">
        <v>5002918</v>
      </c>
      <c r="B6086" s="126" t="s">
        <v>11874</v>
      </c>
      <c r="C6086" s="126" t="s">
        <v>11875</v>
      </c>
      <c r="D6086" s="126" t="s">
        <v>11876</v>
      </c>
      <c r="E6086" s="126" t="s">
        <v>288</v>
      </c>
      <c r="F6086" s="126" t="s">
        <v>416</v>
      </c>
      <c r="G6086" s="126" t="s">
        <v>417</v>
      </c>
      <c r="H6086" s="126" t="s">
        <v>126</v>
      </c>
      <c r="I6086" s="126" t="s">
        <v>126</v>
      </c>
      <c r="J6086" s="126" t="s">
        <v>8036</v>
      </c>
      <c r="K6086" s="126" t="s">
        <v>747</v>
      </c>
      <c r="L6086" s="126" t="s">
        <v>8037</v>
      </c>
      <c r="M6086" s="130">
        <v>340.48</v>
      </c>
      <c r="O6086" s="126" t="s">
        <v>4833</v>
      </c>
      <c r="P6086" s="130">
        <v>0</v>
      </c>
      <c r="S6086" s="130">
        <v>0</v>
      </c>
      <c r="V6086" s="130">
        <v>582.52</v>
      </c>
      <c r="X6086" s="126" t="s">
        <v>4834</v>
      </c>
      <c r="Z6086" s="127"/>
      <c r="AA6086" s="128">
        <v>1</v>
      </c>
      <c r="AB6086" s="128">
        <v>12</v>
      </c>
      <c r="AD6086" s="126" t="s">
        <v>562</v>
      </c>
      <c r="AG6086" s="127"/>
      <c r="AI6086" s="127"/>
    </row>
    <row r="6087" spans="1:35" ht="14.85" customHeight="1">
      <c r="A6087" s="130">
        <v>5003773</v>
      </c>
      <c r="B6087" s="126" t="s">
        <v>11877</v>
      </c>
      <c r="C6087" s="126" t="s">
        <v>11878</v>
      </c>
      <c r="D6087" s="126" t="s">
        <v>11879</v>
      </c>
      <c r="E6087" s="126" t="s">
        <v>288</v>
      </c>
      <c r="F6087" s="126" t="s">
        <v>364</v>
      </c>
      <c r="G6087" s="126" t="s">
        <v>417</v>
      </c>
      <c r="H6087" s="126" t="s">
        <v>126</v>
      </c>
      <c r="I6087" s="126" t="s">
        <v>126</v>
      </c>
      <c r="J6087" s="126" t="s">
        <v>886</v>
      </c>
      <c r="K6087" s="126" t="s">
        <v>443</v>
      </c>
      <c r="L6087" s="126" t="s">
        <v>887</v>
      </c>
      <c r="M6087" s="130">
        <v>6817.44</v>
      </c>
      <c r="O6087" s="126" t="s">
        <v>365</v>
      </c>
      <c r="P6087" s="130">
        <v>0</v>
      </c>
      <c r="S6087" s="130">
        <v>0</v>
      </c>
      <c r="V6087" s="130">
        <v>20939.12</v>
      </c>
      <c r="X6087" s="126" t="s">
        <v>469</v>
      </c>
      <c r="Z6087" s="127"/>
      <c r="AA6087" s="128">
        <v>1</v>
      </c>
      <c r="AB6087" s="128">
        <v>60</v>
      </c>
      <c r="AC6087" s="126" t="s">
        <v>366</v>
      </c>
      <c r="AD6087" s="126" t="s">
        <v>562</v>
      </c>
      <c r="AG6087" s="127"/>
      <c r="AI6087" s="127"/>
    </row>
    <row r="6088" spans="1:35" ht="14.85" customHeight="1">
      <c r="A6088" s="130">
        <v>5003772</v>
      </c>
      <c r="B6088" s="126" t="s">
        <v>11880</v>
      </c>
      <c r="C6088" s="126" t="s">
        <v>11881</v>
      </c>
      <c r="D6088" s="126" t="s">
        <v>11882</v>
      </c>
      <c r="E6088" s="126" t="s">
        <v>288</v>
      </c>
      <c r="F6088" s="126" t="s">
        <v>364</v>
      </c>
      <c r="G6088" s="126" t="s">
        <v>417</v>
      </c>
      <c r="H6088" s="126" t="s">
        <v>126</v>
      </c>
      <c r="I6088" s="126" t="s">
        <v>126</v>
      </c>
      <c r="J6088" s="126" t="s">
        <v>886</v>
      </c>
      <c r="K6088" s="126" t="s">
        <v>443</v>
      </c>
      <c r="L6088" s="126" t="s">
        <v>887</v>
      </c>
      <c r="M6088" s="130">
        <v>6817.44</v>
      </c>
      <c r="O6088" s="126" t="s">
        <v>365</v>
      </c>
      <c r="P6088" s="130">
        <v>0</v>
      </c>
      <c r="S6088" s="130">
        <v>0</v>
      </c>
      <c r="V6088" s="130">
        <v>20939.12</v>
      </c>
      <c r="X6088" s="126" t="s">
        <v>469</v>
      </c>
      <c r="Z6088" s="127"/>
      <c r="AA6088" s="128">
        <v>1</v>
      </c>
      <c r="AB6088" s="128">
        <v>60</v>
      </c>
      <c r="AC6088" s="126" t="s">
        <v>366</v>
      </c>
      <c r="AD6088" s="126" t="s">
        <v>562</v>
      </c>
      <c r="AG6088" s="127"/>
      <c r="AI6088" s="127"/>
    </row>
    <row r="6089" spans="1:35" ht="14.85" customHeight="1">
      <c r="A6089" s="130">
        <v>5006188</v>
      </c>
      <c r="B6089" s="126" t="s">
        <v>11883</v>
      </c>
      <c r="C6089" s="126" t="s">
        <v>11884</v>
      </c>
      <c r="D6089" s="126" t="s">
        <v>11885</v>
      </c>
      <c r="E6089" s="126" t="s">
        <v>288</v>
      </c>
      <c r="F6089" s="126" t="s">
        <v>416</v>
      </c>
      <c r="G6089" s="126" t="s">
        <v>417</v>
      </c>
      <c r="H6089" s="126" t="s">
        <v>126</v>
      </c>
      <c r="I6089" s="126" t="s">
        <v>126</v>
      </c>
      <c r="J6089" s="126" t="s">
        <v>419</v>
      </c>
      <c r="K6089" s="126" t="s">
        <v>420</v>
      </c>
      <c r="L6089" s="126" t="s">
        <v>421</v>
      </c>
      <c r="M6089" s="130">
        <v>584.64</v>
      </c>
      <c r="O6089" s="126" t="s">
        <v>422</v>
      </c>
      <c r="P6089" s="130">
        <v>0</v>
      </c>
      <c r="S6089" s="130">
        <v>0</v>
      </c>
      <c r="V6089" s="130">
        <v>904.93</v>
      </c>
      <c r="X6089" s="126" t="s">
        <v>1885</v>
      </c>
      <c r="Z6089" s="127"/>
      <c r="AA6089" s="128">
        <v>1</v>
      </c>
      <c r="AB6089" s="128">
        <v>12</v>
      </c>
      <c r="AD6089" s="126" t="s">
        <v>562</v>
      </c>
      <c r="AG6089" s="127"/>
      <c r="AI6089" s="127"/>
    </row>
    <row r="6090" spans="1:35" ht="14.85" customHeight="1">
      <c r="A6090" s="130">
        <v>5007250</v>
      </c>
      <c r="B6090" s="126" t="s">
        <v>11886</v>
      </c>
      <c r="C6090" s="126" t="s">
        <v>11887</v>
      </c>
      <c r="D6090" s="126" t="s">
        <v>9417</v>
      </c>
      <c r="E6090" s="126" t="s">
        <v>288</v>
      </c>
      <c r="F6090" s="126" t="s">
        <v>364</v>
      </c>
      <c r="G6090" s="126" t="s">
        <v>417</v>
      </c>
      <c r="H6090" s="126" t="s">
        <v>126</v>
      </c>
      <c r="I6090" s="126" t="s">
        <v>126</v>
      </c>
      <c r="J6090" s="126" t="s">
        <v>1989</v>
      </c>
      <c r="K6090" s="126" t="s">
        <v>504</v>
      </c>
      <c r="L6090" s="126" t="s">
        <v>545</v>
      </c>
      <c r="M6090" s="130">
        <v>9739.52</v>
      </c>
      <c r="O6090" s="126" t="s">
        <v>486</v>
      </c>
      <c r="P6090" s="130">
        <v>0</v>
      </c>
      <c r="S6090" s="130">
        <v>0</v>
      </c>
      <c r="V6090" s="130">
        <v>12173.91</v>
      </c>
      <c r="X6090" s="126" t="s">
        <v>487</v>
      </c>
      <c r="Z6090" s="127"/>
      <c r="AA6090" s="128">
        <v>1</v>
      </c>
      <c r="AB6090" s="128">
        <v>60</v>
      </c>
      <c r="AC6090" s="126" t="s">
        <v>366</v>
      </c>
      <c r="AD6090" s="126" t="s">
        <v>562</v>
      </c>
      <c r="AG6090" s="127"/>
      <c r="AI6090" s="127"/>
    </row>
    <row r="6091" spans="1:35" ht="14.85" customHeight="1">
      <c r="A6091" s="130">
        <v>5007249</v>
      </c>
      <c r="B6091" s="126" t="s">
        <v>11886</v>
      </c>
      <c r="C6091" s="126" t="s">
        <v>11887</v>
      </c>
      <c r="D6091" s="126" t="s">
        <v>9417</v>
      </c>
      <c r="E6091" s="126" t="s">
        <v>288</v>
      </c>
      <c r="F6091" s="126" t="s">
        <v>364</v>
      </c>
      <c r="G6091" s="126" t="s">
        <v>417</v>
      </c>
      <c r="H6091" s="126" t="s">
        <v>126</v>
      </c>
      <c r="I6091" s="126" t="s">
        <v>126</v>
      </c>
      <c r="J6091" s="126" t="s">
        <v>1989</v>
      </c>
      <c r="K6091" s="126" t="s">
        <v>504</v>
      </c>
      <c r="L6091" s="126" t="s">
        <v>545</v>
      </c>
      <c r="M6091" s="130">
        <v>6817.44</v>
      </c>
      <c r="O6091" s="126" t="s">
        <v>365</v>
      </c>
      <c r="P6091" s="130">
        <v>0</v>
      </c>
      <c r="S6091" s="130">
        <v>0</v>
      </c>
      <c r="V6091" s="130">
        <v>12173.91</v>
      </c>
      <c r="X6091" s="126" t="s">
        <v>510</v>
      </c>
      <c r="Z6091" s="127"/>
      <c r="AA6091" s="128">
        <v>2</v>
      </c>
      <c r="AB6091" s="128">
        <v>60</v>
      </c>
      <c r="AC6091" s="126" t="s">
        <v>366</v>
      </c>
      <c r="AD6091" s="126" t="s">
        <v>562</v>
      </c>
      <c r="AG6091" s="127"/>
      <c r="AI6091" s="127"/>
    </row>
    <row r="6092" spans="1:35" ht="14.85" customHeight="1">
      <c r="A6092" s="130">
        <v>5007248</v>
      </c>
      <c r="B6092" s="126" t="s">
        <v>11886</v>
      </c>
      <c r="C6092" s="126" t="s">
        <v>11887</v>
      </c>
      <c r="D6092" s="126" t="s">
        <v>9417</v>
      </c>
      <c r="E6092" s="126" t="s">
        <v>288</v>
      </c>
      <c r="F6092" s="126" t="s">
        <v>364</v>
      </c>
      <c r="G6092" s="126" t="s">
        <v>417</v>
      </c>
      <c r="H6092" s="126" t="s">
        <v>126</v>
      </c>
      <c r="I6092" s="126" t="s">
        <v>126</v>
      </c>
      <c r="J6092" s="126" t="s">
        <v>1989</v>
      </c>
      <c r="K6092" s="126" t="s">
        <v>504</v>
      </c>
      <c r="L6092" s="126" t="s">
        <v>545</v>
      </c>
      <c r="M6092" s="130">
        <v>6817.44</v>
      </c>
      <c r="O6092" s="126" t="s">
        <v>365</v>
      </c>
      <c r="P6092" s="130">
        <v>0</v>
      </c>
      <c r="S6092" s="130">
        <v>0</v>
      </c>
      <c r="V6092" s="130">
        <v>12173.91</v>
      </c>
      <c r="X6092" s="126" t="s">
        <v>469</v>
      </c>
      <c r="Z6092" s="127"/>
      <c r="AA6092" s="128">
        <v>1</v>
      </c>
      <c r="AB6092" s="128">
        <v>60</v>
      </c>
      <c r="AC6092" s="126" t="s">
        <v>366</v>
      </c>
      <c r="AD6092" s="126" t="s">
        <v>562</v>
      </c>
      <c r="AG6092" s="127"/>
      <c r="AI6092" s="127"/>
    </row>
    <row r="6093" spans="1:35" ht="14.85" customHeight="1">
      <c r="A6093" s="130">
        <v>5007247</v>
      </c>
      <c r="B6093" s="126" t="s">
        <v>11888</v>
      </c>
      <c r="C6093" s="126" t="s">
        <v>11889</v>
      </c>
      <c r="D6093" s="126" t="s">
        <v>11890</v>
      </c>
      <c r="E6093" s="126" t="s">
        <v>288</v>
      </c>
      <c r="F6093" s="126" t="s">
        <v>352</v>
      </c>
      <c r="G6093" s="126" t="s">
        <v>604</v>
      </c>
      <c r="H6093" s="126" t="s">
        <v>126</v>
      </c>
      <c r="I6093" s="126" t="s">
        <v>418</v>
      </c>
      <c r="J6093" s="126" t="s">
        <v>11304</v>
      </c>
      <c r="K6093" s="126" t="s">
        <v>852</v>
      </c>
      <c r="L6093" s="126" t="s">
        <v>11305</v>
      </c>
      <c r="M6093" s="130">
        <v>340.48</v>
      </c>
      <c r="O6093" s="126" t="s">
        <v>353</v>
      </c>
      <c r="P6093" s="130">
        <v>0</v>
      </c>
      <c r="S6093" s="130">
        <v>0</v>
      </c>
      <c r="V6093" s="130">
        <v>573.69000000000005</v>
      </c>
      <c r="X6093" s="126" t="s">
        <v>4416</v>
      </c>
      <c r="Z6093" s="127"/>
      <c r="AA6093" s="128">
        <v>400</v>
      </c>
      <c r="AB6093" s="128">
        <v>12</v>
      </c>
      <c r="AD6093" s="126" t="s">
        <v>562</v>
      </c>
      <c r="AG6093" s="127"/>
      <c r="AI6093" s="127"/>
    </row>
    <row r="6094" spans="1:35" ht="14.85" customHeight="1">
      <c r="A6094" s="130">
        <v>5007246</v>
      </c>
      <c r="B6094" s="126" t="s">
        <v>11891</v>
      </c>
      <c r="C6094" s="126" t="s">
        <v>11892</v>
      </c>
      <c r="D6094" s="126" t="s">
        <v>11893</v>
      </c>
      <c r="E6094" s="126" t="s">
        <v>288</v>
      </c>
      <c r="F6094" s="126" t="s">
        <v>416</v>
      </c>
      <c r="G6094" s="126" t="s">
        <v>417</v>
      </c>
      <c r="H6094" s="126" t="s">
        <v>126</v>
      </c>
      <c r="I6094" s="126" t="s">
        <v>126</v>
      </c>
      <c r="J6094" s="126" t="s">
        <v>8772</v>
      </c>
      <c r="K6094" s="126" t="s">
        <v>747</v>
      </c>
      <c r="L6094" s="126" t="s">
        <v>8773</v>
      </c>
      <c r="M6094" s="130">
        <v>340.48</v>
      </c>
      <c r="O6094" s="126" t="s">
        <v>422</v>
      </c>
      <c r="P6094" s="130">
        <v>0</v>
      </c>
      <c r="S6094" s="130">
        <v>0</v>
      </c>
      <c r="V6094" s="130">
        <v>414.97</v>
      </c>
      <c r="X6094" s="126" t="s">
        <v>497</v>
      </c>
      <c r="Z6094" s="127"/>
      <c r="AA6094" s="128">
        <v>1</v>
      </c>
      <c r="AB6094" s="128">
        <v>12</v>
      </c>
      <c r="AD6094" s="126" t="s">
        <v>562</v>
      </c>
      <c r="AG6094" s="127"/>
      <c r="AI6094" s="127"/>
    </row>
    <row r="6095" spans="1:35" ht="14.85" customHeight="1">
      <c r="A6095" s="130">
        <v>5007245</v>
      </c>
      <c r="B6095" s="126" t="s">
        <v>11894</v>
      </c>
      <c r="C6095" s="126" t="s">
        <v>11895</v>
      </c>
      <c r="D6095" s="126" t="s">
        <v>11896</v>
      </c>
      <c r="E6095" s="126" t="s">
        <v>288</v>
      </c>
      <c r="F6095" s="126" t="s">
        <v>352</v>
      </c>
      <c r="G6095" s="126" t="s">
        <v>604</v>
      </c>
      <c r="H6095" s="126" t="s">
        <v>126</v>
      </c>
      <c r="I6095" s="126" t="s">
        <v>418</v>
      </c>
      <c r="J6095" s="126" t="s">
        <v>11304</v>
      </c>
      <c r="K6095" s="126" t="s">
        <v>852</v>
      </c>
      <c r="L6095" s="126" t="s">
        <v>11305</v>
      </c>
      <c r="M6095" s="130">
        <v>340.48</v>
      </c>
      <c r="O6095" s="126" t="s">
        <v>353</v>
      </c>
      <c r="P6095" s="130">
        <v>0</v>
      </c>
      <c r="S6095" s="130">
        <v>0</v>
      </c>
      <c r="V6095" s="130">
        <v>609.53</v>
      </c>
      <c r="X6095" s="126" t="s">
        <v>4416</v>
      </c>
      <c r="Z6095" s="127"/>
      <c r="AA6095" s="128">
        <v>400</v>
      </c>
      <c r="AB6095" s="128">
        <v>12</v>
      </c>
      <c r="AD6095" s="126" t="s">
        <v>562</v>
      </c>
      <c r="AG6095" s="127"/>
      <c r="AI6095" s="127"/>
    </row>
    <row r="6096" spans="1:35" ht="14.85" customHeight="1">
      <c r="A6096" s="130">
        <v>5007244</v>
      </c>
      <c r="B6096" s="126" t="s">
        <v>11897</v>
      </c>
      <c r="C6096" s="126" t="s">
        <v>11898</v>
      </c>
      <c r="D6096" s="126" t="s">
        <v>11899</v>
      </c>
      <c r="E6096" s="126" t="s">
        <v>288</v>
      </c>
      <c r="F6096" s="126" t="s">
        <v>416</v>
      </c>
      <c r="G6096" s="126" t="s">
        <v>417</v>
      </c>
      <c r="H6096" s="126" t="s">
        <v>126</v>
      </c>
      <c r="I6096" s="126" t="s">
        <v>126</v>
      </c>
      <c r="J6096" s="126" t="s">
        <v>8772</v>
      </c>
      <c r="K6096" s="126" t="s">
        <v>747</v>
      </c>
      <c r="L6096" s="126" t="s">
        <v>8773</v>
      </c>
      <c r="M6096" s="130">
        <v>243.04</v>
      </c>
      <c r="O6096" s="126" t="s">
        <v>587</v>
      </c>
      <c r="P6096" s="130">
        <v>0</v>
      </c>
      <c r="S6096" s="130">
        <v>0</v>
      </c>
      <c r="V6096" s="130">
        <v>291.69</v>
      </c>
      <c r="X6096" s="126" t="s">
        <v>588</v>
      </c>
      <c r="Z6096" s="127"/>
      <c r="AA6096" s="128">
        <v>1</v>
      </c>
      <c r="AB6096" s="128">
        <v>12</v>
      </c>
      <c r="AD6096" s="126" t="s">
        <v>562</v>
      </c>
      <c r="AG6096" s="127"/>
      <c r="AI6096" s="127"/>
    </row>
    <row r="6097" spans="1:35" ht="14.85" customHeight="1">
      <c r="A6097" s="130">
        <v>5007243</v>
      </c>
      <c r="B6097" s="126" t="s">
        <v>11900</v>
      </c>
      <c r="C6097" s="126" t="s">
        <v>11901</v>
      </c>
      <c r="D6097" s="126" t="s">
        <v>11902</v>
      </c>
      <c r="E6097" s="126" t="s">
        <v>288</v>
      </c>
      <c r="F6097" s="126" t="s">
        <v>416</v>
      </c>
      <c r="G6097" s="126" t="s">
        <v>417</v>
      </c>
      <c r="H6097" s="126" t="s">
        <v>126</v>
      </c>
      <c r="I6097" s="126" t="s">
        <v>126</v>
      </c>
      <c r="J6097" s="126" t="s">
        <v>8772</v>
      </c>
      <c r="K6097" s="126" t="s">
        <v>747</v>
      </c>
      <c r="L6097" s="126" t="s">
        <v>8773</v>
      </c>
      <c r="M6097" s="130">
        <v>243.04</v>
      </c>
      <c r="O6097" s="126" t="s">
        <v>587</v>
      </c>
      <c r="P6097" s="130">
        <v>0</v>
      </c>
      <c r="S6097" s="130">
        <v>0</v>
      </c>
      <c r="V6097" s="130">
        <v>296.36</v>
      </c>
      <c r="X6097" s="126" t="s">
        <v>588</v>
      </c>
      <c r="Z6097" s="127"/>
      <c r="AA6097" s="128">
        <v>1</v>
      </c>
      <c r="AB6097" s="128">
        <v>12</v>
      </c>
      <c r="AD6097" s="126" t="s">
        <v>562</v>
      </c>
      <c r="AG6097" s="127"/>
      <c r="AI6097" s="127"/>
    </row>
    <row r="6098" spans="1:35" ht="14.85" customHeight="1">
      <c r="A6098" s="130">
        <v>5007242</v>
      </c>
      <c r="B6098" s="126" t="s">
        <v>11903</v>
      </c>
      <c r="C6098" s="126" t="s">
        <v>11904</v>
      </c>
      <c r="D6098" s="126" t="s">
        <v>11905</v>
      </c>
      <c r="E6098" s="126" t="s">
        <v>288</v>
      </c>
      <c r="F6098" s="126" t="s">
        <v>416</v>
      </c>
      <c r="G6098" s="126" t="s">
        <v>417</v>
      </c>
      <c r="H6098" s="126" t="s">
        <v>126</v>
      </c>
      <c r="I6098" s="126" t="s">
        <v>126</v>
      </c>
      <c r="J6098" s="126" t="s">
        <v>8772</v>
      </c>
      <c r="K6098" s="126" t="s">
        <v>747</v>
      </c>
      <c r="L6098" s="126" t="s">
        <v>8773</v>
      </c>
      <c r="M6098" s="130">
        <v>340.48</v>
      </c>
      <c r="O6098" s="126" t="s">
        <v>422</v>
      </c>
      <c r="P6098" s="130">
        <v>0</v>
      </c>
      <c r="S6098" s="130">
        <v>0</v>
      </c>
      <c r="V6098" s="130">
        <v>380.64</v>
      </c>
      <c r="X6098" s="126" t="s">
        <v>497</v>
      </c>
      <c r="Z6098" s="127"/>
      <c r="AA6098" s="128">
        <v>1</v>
      </c>
      <c r="AB6098" s="128">
        <v>12</v>
      </c>
      <c r="AD6098" s="126" t="s">
        <v>562</v>
      </c>
      <c r="AG6098" s="127"/>
      <c r="AI6098" s="127"/>
    </row>
    <row r="6099" spans="1:35" ht="14.85" customHeight="1">
      <c r="A6099" s="130">
        <v>5007241</v>
      </c>
      <c r="B6099" s="126" t="s">
        <v>11906</v>
      </c>
      <c r="C6099" s="126" t="s">
        <v>11907</v>
      </c>
      <c r="D6099" s="126" t="s">
        <v>11908</v>
      </c>
      <c r="E6099" s="126" t="s">
        <v>288</v>
      </c>
      <c r="F6099" s="126" t="s">
        <v>416</v>
      </c>
      <c r="G6099" s="126" t="s">
        <v>417</v>
      </c>
      <c r="H6099" s="126" t="s">
        <v>126</v>
      </c>
      <c r="I6099" s="126" t="s">
        <v>126</v>
      </c>
      <c r="J6099" s="126" t="s">
        <v>8772</v>
      </c>
      <c r="K6099" s="126" t="s">
        <v>747</v>
      </c>
      <c r="L6099" s="126" t="s">
        <v>8773</v>
      </c>
      <c r="M6099" s="130">
        <v>779.52</v>
      </c>
      <c r="O6099" s="126" t="s">
        <v>422</v>
      </c>
      <c r="P6099" s="130">
        <v>0</v>
      </c>
      <c r="S6099" s="130">
        <v>0</v>
      </c>
      <c r="V6099" s="130">
        <v>953.79</v>
      </c>
      <c r="X6099" s="126" t="s">
        <v>9141</v>
      </c>
      <c r="Z6099" s="127"/>
      <c r="AA6099" s="128">
        <v>1</v>
      </c>
      <c r="AB6099" s="128">
        <v>12</v>
      </c>
      <c r="AD6099" s="126" t="s">
        <v>562</v>
      </c>
      <c r="AG6099" s="127"/>
      <c r="AI6099" s="127"/>
    </row>
    <row r="6100" spans="1:35" ht="14.85" customHeight="1">
      <c r="A6100" s="130">
        <v>5005828</v>
      </c>
      <c r="B6100" s="126" t="s">
        <v>11909</v>
      </c>
      <c r="C6100" s="126" t="s">
        <v>11910</v>
      </c>
      <c r="D6100" s="126" t="s">
        <v>11911</v>
      </c>
      <c r="E6100" s="126" t="s">
        <v>288</v>
      </c>
      <c r="F6100" s="126" t="s">
        <v>416</v>
      </c>
      <c r="G6100" s="126" t="s">
        <v>417</v>
      </c>
      <c r="H6100" s="126" t="s">
        <v>126</v>
      </c>
      <c r="I6100" s="126" t="s">
        <v>126</v>
      </c>
      <c r="J6100" s="126" t="s">
        <v>5516</v>
      </c>
      <c r="K6100" s="126" t="s">
        <v>747</v>
      </c>
      <c r="L6100" s="126" t="s">
        <v>5517</v>
      </c>
      <c r="M6100" s="130">
        <v>974.4</v>
      </c>
      <c r="O6100" s="126" t="s">
        <v>422</v>
      </c>
      <c r="P6100" s="130">
        <v>0</v>
      </c>
      <c r="S6100" s="130">
        <v>0</v>
      </c>
      <c r="V6100" s="130">
        <v>1126.7</v>
      </c>
      <c r="X6100" s="126" t="s">
        <v>4254</v>
      </c>
      <c r="Z6100" s="127"/>
      <c r="AA6100" s="128">
        <v>1</v>
      </c>
      <c r="AB6100" s="128">
        <v>12</v>
      </c>
      <c r="AD6100" s="126" t="s">
        <v>562</v>
      </c>
      <c r="AG6100" s="127"/>
      <c r="AI6100" s="127"/>
    </row>
    <row r="6101" spans="1:35" ht="14.85" customHeight="1">
      <c r="A6101" s="130">
        <v>5005827</v>
      </c>
      <c r="B6101" s="126" t="s">
        <v>11912</v>
      </c>
      <c r="C6101" s="126" t="s">
        <v>11913</v>
      </c>
      <c r="D6101" s="126" t="s">
        <v>11914</v>
      </c>
      <c r="E6101" s="126" t="s">
        <v>288</v>
      </c>
      <c r="F6101" s="126" t="s">
        <v>416</v>
      </c>
      <c r="G6101" s="126" t="s">
        <v>417</v>
      </c>
      <c r="H6101" s="126" t="s">
        <v>126</v>
      </c>
      <c r="I6101" s="126" t="s">
        <v>126</v>
      </c>
      <c r="J6101" s="126" t="s">
        <v>5516</v>
      </c>
      <c r="K6101" s="126" t="s">
        <v>747</v>
      </c>
      <c r="L6101" s="126" t="s">
        <v>5517</v>
      </c>
      <c r="M6101" s="130">
        <v>974.4</v>
      </c>
      <c r="O6101" s="126" t="s">
        <v>422</v>
      </c>
      <c r="P6101" s="130">
        <v>0</v>
      </c>
      <c r="S6101" s="130">
        <v>0</v>
      </c>
      <c r="V6101" s="130">
        <v>1126.7</v>
      </c>
      <c r="X6101" s="126" t="s">
        <v>4254</v>
      </c>
      <c r="Z6101" s="127"/>
      <c r="AA6101" s="128">
        <v>1</v>
      </c>
      <c r="AB6101" s="128">
        <v>12</v>
      </c>
      <c r="AD6101" s="126" t="s">
        <v>562</v>
      </c>
      <c r="AG6101" s="127"/>
      <c r="AI6101" s="127"/>
    </row>
    <row r="6102" spans="1:35" ht="14.85" customHeight="1">
      <c r="A6102" s="130">
        <v>5006497</v>
      </c>
      <c r="B6102" s="126" t="s">
        <v>6379</v>
      </c>
      <c r="C6102" s="126" t="s">
        <v>11915</v>
      </c>
      <c r="D6102" s="126" t="s">
        <v>11916</v>
      </c>
      <c r="E6102" s="126" t="s">
        <v>288</v>
      </c>
      <c r="F6102" s="126" t="s">
        <v>591</v>
      </c>
      <c r="G6102" s="126" t="s">
        <v>417</v>
      </c>
      <c r="H6102" s="126" t="s">
        <v>126</v>
      </c>
      <c r="I6102" s="126" t="s">
        <v>126</v>
      </c>
      <c r="J6102" s="126" t="s">
        <v>1199</v>
      </c>
      <c r="K6102" s="126" t="s">
        <v>959</v>
      </c>
      <c r="L6102" s="126" t="s">
        <v>1200</v>
      </c>
      <c r="M6102" s="130">
        <v>3895.36</v>
      </c>
      <c r="O6102" s="126" t="s">
        <v>2621</v>
      </c>
      <c r="P6102" s="130">
        <v>0</v>
      </c>
      <c r="S6102" s="130">
        <v>0</v>
      </c>
      <c r="V6102" s="130">
        <v>4861.3100000000004</v>
      </c>
      <c r="X6102" s="126" t="s">
        <v>2622</v>
      </c>
      <c r="Z6102" s="127" t="s">
        <v>309</v>
      </c>
      <c r="AA6102" s="128">
        <v>1</v>
      </c>
      <c r="AB6102" s="128">
        <v>12</v>
      </c>
      <c r="AD6102" s="126" t="s">
        <v>562</v>
      </c>
      <c r="AG6102" s="127"/>
      <c r="AI6102" s="127"/>
    </row>
    <row r="6103" spans="1:35" ht="14.85" customHeight="1">
      <c r="A6103" s="130">
        <v>5007240</v>
      </c>
      <c r="B6103" s="126" t="s">
        <v>11288</v>
      </c>
      <c r="C6103" s="126" t="s">
        <v>11289</v>
      </c>
      <c r="D6103" s="126" t="s">
        <v>9501</v>
      </c>
      <c r="E6103" s="126" t="s">
        <v>288</v>
      </c>
      <c r="F6103" s="126" t="s">
        <v>364</v>
      </c>
      <c r="G6103" s="126" t="s">
        <v>417</v>
      </c>
      <c r="H6103" s="126" t="s">
        <v>126</v>
      </c>
      <c r="I6103" s="126" t="s">
        <v>126</v>
      </c>
      <c r="J6103" s="126" t="s">
        <v>1989</v>
      </c>
      <c r="K6103" s="126" t="s">
        <v>504</v>
      </c>
      <c r="L6103" s="126" t="s">
        <v>545</v>
      </c>
      <c r="M6103" s="130">
        <v>9739.52</v>
      </c>
      <c r="O6103" s="126" t="s">
        <v>486</v>
      </c>
      <c r="P6103" s="130">
        <v>0</v>
      </c>
      <c r="S6103" s="130">
        <v>0</v>
      </c>
      <c r="V6103" s="130">
        <v>20939.12</v>
      </c>
      <c r="X6103" s="126" t="s">
        <v>549</v>
      </c>
      <c r="Z6103" s="127"/>
      <c r="AA6103" s="128">
        <v>2</v>
      </c>
      <c r="AB6103" s="128">
        <v>60</v>
      </c>
      <c r="AC6103" s="126" t="s">
        <v>366</v>
      </c>
      <c r="AD6103" s="126" t="s">
        <v>562</v>
      </c>
      <c r="AG6103" s="127"/>
      <c r="AI6103" s="127"/>
    </row>
    <row r="6104" spans="1:35" ht="14.85" customHeight="1">
      <c r="A6104" s="130">
        <v>5006063</v>
      </c>
      <c r="B6104" s="126" t="s">
        <v>9479</v>
      </c>
      <c r="C6104" s="126" t="s">
        <v>11917</v>
      </c>
      <c r="D6104" s="126" t="s">
        <v>11918</v>
      </c>
      <c r="E6104" s="126" t="s">
        <v>288</v>
      </c>
      <c r="F6104" s="126" t="s">
        <v>491</v>
      </c>
      <c r="G6104" s="126" t="s">
        <v>417</v>
      </c>
      <c r="H6104" s="126" t="s">
        <v>126</v>
      </c>
      <c r="I6104" s="126" t="s">
        <v>126</v>
      </c>
      <c r="J6104" s="126" t="s">
        <v>2044</v>
      </c>
      <c r="K6104" s="126" t="s">
        <v>984</v>
      </c>
      <c r="L6104" s="126" t="s">
        <v>8979</v>
      </c>
      <c r="M6104" s="130">
        <v>2366.6</v>
      </c>
      <c r="N6104" s="126" t="s">
        <v>290</v>
      </c>
      <c r="O6104" s="126" t="s">
        <v>844</v>
      </c>
      <c r="P6104" s="130">
        <v>0</v>
      </c>
      <c r="S6104" s="130">
        <v>0</v>
      </c>
      <c r="V6104" s="130">
        <v>2629.56</v>
      </c>
      <c r="X6104" s="126" t="s">
        <v>845</v>
      </c>
      <c r="Y6104" s="126" t="s">
        <v>517</v>
      </c>
      <c r="Z6104" s="127" t="s">
        <v>309</v>
      </c>
      <c r="AA6104" s="128">
        <v>1</v>
      </c>
      <c r="AB6104" s="128">
        <v>84</v>
      </c>
      <c r="AD6104" s="126" t="s">
        <v>562</v>
      </c>
      <c r="AG6104" s="127"/>
      <c r="AI6104" s="127"/>
    </row>
    <row r="6105" spans="1:35" ht="14.85" customHeight="1">
      <c r="A6105" s="130">
        <v>5006062</v>
      </c>
      <c r="B6105" s="126" t="s">
        <v>11919</v>
      </c>
      <c r="C6105" s="126" t="s">
        <v>11920</v>
      </c>
      <c r="D6105" s="126" t="s">
        <v>11921</v>
      </c>
      <c r="E6105" s="126" t="s">
        <v>288</v>
      </c>
      <c r="F6105" s="126" t="s">
        <v>416</v>
      </c>
      <c r="G6105" s="126" t="s">
        <v>417</v>
      </c>
      <c r="H6105" s="126" t="s">
        <v>126</v>
      </c>
      <c r="I6105" s="126" t="s">
        <v>126</v>
      </c>
      <c r="J6105" s="126" t="s">
        <v>7039</v>
      </c>
      <c r="K6105" s="126" t="s">
        <v>7040</v>
      </c>
      <c r="L6105" s="126" t="s">
        <v>770</v>
      </c>
      <c r="M6105" s="130">
        <v>2549.62</v>
      </c>
      <c r="O6105" s="126" t="s">
        <v>422</v>
      </c>
      <c r="P6105" s="130">
        <v>0</v>
      </c>
      <c r="S6105" s="130">
        <v>0</v>
      </c>
      <c r="V6105" s="130">
        <v>2549.62</v>
      </c>
      <c r="X6105" s="126" t="s">
        <v>949</v>
      </c>
      <c r="Z6105" s="127"/>
      <c r="AA6105" s="128">
        <v>1</v>
      </c>
      <c r="AB6105" s="128">
        <v>12</v>
      </c>
      <c r="AD6105" s="126" t="s">
        <v>562</v>
      </c>
      <c r="AG6105" s="127"/>
      <c r="AI6105" s="127"/>
    </row>
    <row r="6106" spans="1:35" ht="14.85" customHeight="1">
      <c r="A6106" s="130">
        <v>5006061</v>
      </c>
      <c r="B6106" s="126" t="s">
        <v>11922</v>
      </c>
      <c r="C6106" s="126" t="s">
        <v>11923</v>
      </c>
      <c r="D6106" s="126" t="s">
        <v>11924</v>
      </c>
      <c r="E6106" s="126" t="s">
        <v>288</v>
      </c>
      <c r="F6106" s="126" t="s">
        <v>491</v>
      </c>
      <c r="G6106" s="126" t="s">
        <v>417</v>
      </c>
      <c r="H6106" s="126" t="s">
        <v>126</v>
      </c>
      <c r="I6106" s="126" t="s">
        <v>126</v>
      </c>
      <c r="J6106" s="126" t="s">
        <v>2044</v>
      </c>
      <c r="K6106" s="126" t="s">
        <v>984</v>
      </c>
      <c r="L6106" s="126" t="s">
        <v>8979</v>
      </c>
      <c r="M6106" s="130">
        <v>46203.48</v>
      </c>
      <c r="N6106" s="126" t="s">
        <v>290</v>
      </c>
      <c r="O6106" s="126" t="s">
        <v>1399</v>
      </c>
      <c r="P6106" s="130">
        <v>0</v>
      </c>
      <c r="S6106" s="130">
        <v>0</v>
      </c>
      <c r="V6106" s="130">
        <v>48635.25</v>
      </c>
      <c r="X6106" s="126" t="s">
        <v>1409</v>
      </c>
      <c r="Y6106" s="126" t="s">
        <v>517</v>
      </c>
      <c r="Z6106" s="127" t="s">
        <v>296</v>
      </c>
      <c r="AA6106" s="128">
        <v>1</v>
      </c>
      <c r="AB6106" s="128">
        <v>84</v>
      </c>
      <c r="AD6106" s="126" t="s">
        <v>562</v>
      </c>
      <c r="AG6106" s="127"/>
      <c r="AI6106" s="127"/>
    </row>
    <row r="6107" spans="1:35" ht="14.85" customHeight="1">
      <c r="A6107" s="130">
        <v>5006060</v>
      </c>
      <c r="B6107" s="126" t="s">
        <v>11925</v>
      </c>
      <c r="C6107" s="126" t="s">
        <v>11926</v>
      </c>
      <c r="D6107" s="126" t="s">
        <v>11835</v>
      </c>
      <c r="E6107" s="126" t="s">
        <v>288</v>
      </c>
      <c r="F6107" s="126" t="s">
        <v>416</v>
      </c>
      <c r="G6107" s="126" t="s">
        <v>417</v>
      </c>
      <c r="H6107" s="126" t="s">
        <v>126</v>
      </c>
      <c r="I6107" s="126" t="s">
        <v>126</v>
      </c>
      <c r="J6107" s="126" t="s">
        <v>8772</v>
      </c>
      <c r="K6107" s="126" t="s">
        <v>747</v>
      </c>
      <c r="L6107" s="126" t="s">
        <v>8773</v>
      </c>
      <c r="M6107" s="130">
        <v>560</v>
      </c>
      <c r="O6107" s="126" t="s">
        <v>422</v>
      </c>
      <c r="P6107" s="130">
        <v>0</v>
      </c>
      <c r="S6107" s="130">
        <v>0</v>
      </c>
      <c r="V6107" s="130">
        <v>592.80999999999995</v>
      </c>
      <c r="X6107" s="126" t="s">
        <v>3112</v>
      </c>
      <c r="Z6107" s="127"/>
      <c r="AA6107" s="128">
        <v>1</v>
      </c>
      <c r="AB6107" s="128">
        <v>12</v>
      </c>
      <c r="AD6107" s="126" t="s">
        <v>562</v>
      </c>
      <c r="AG6107" s="127"/>
      <c r="AI6107" s="127"/>
    </row>
    <row r="6108" spans="1:35" ht="14.85" customHeight="1">
      <c r="A6108" s="130">
        <v>5004350</v>
      </c>
      <c r="B6108" s="126" t="s">
        <v>11927</v>
      </c>
      <c r="C6108" s="126" t="s">
        <v>11928</v>
      </c>
      <c r="D6108" s="126" t="s">
        <v>11929</v>
      </c>
      <c r="E6108" s="126" t="s">
        <v>288</v>
      </c>
      <c r="F6108" s="126" t="s">
        <v>491</v>
      </c>
      <c r="G6108" s="126" t="s">
        <v>417</v>
      </c>
      <c r="H6108" s="126" t="s">
        <v>126</v>
      </c>
      <c r="I6108" s="126" t="s">
        <v>126</v>
      </c>
      <c r="J6108" s="126" t="s">
        <v>4744</v>
      </c>
      <c r="K6108" s="126" t="s">
        <v>504</v>
      </c>
      <c r="L6108" s="126" t="s">
        <v>1321</v>
      </c>
      <c r="M6108" s="130">
        <v>15250</v>
      </c>
      <c r="N6108" s="126" t="s">
        <v>290</v>
      </c>
      <c r="O6108" s="126" t="s">
        <v>5772</v>
      </c>
      <c r="P6108" s="130">
        <v>0</v>
      </c>
      <c r="S6108" s="130">
        <v>0</v>
      </c>
      <c r="V6108" s="130">
        <v>15250</v>
      </c>
      <c r="X6108" s="126" t="s">
        <v>5780</v>
      </c>
      <c r="Y6108" s="126" t="s">
        <v>517</v>
      </c>
      <c r="Z6108" s="127"/>
      <c r="AA6108" s="128">
        <v>1</v>
      </c>
      <c r="AB6108" s="128">
        <v>60</v>
      </c>
      <c r="AD6108" s="126" t="s">
        <v>562</v>
      </c>
      <c r="AG6108" s="127"/>
      <c r="AI6108" s="127"/>
    </row>
    <row r="6109" spans="1:35" ht="14.85" customHeight="1">
      <c r="A6109" s="130">
        <v>5004349</v>
      </c>
      <c r="B6109" s="126" t="s">
        <v>11930</v>
      </c>
      <c r="C6109" s="126" t="s">
        <v>11931</v>
      </c>
      <c r="D6109" s="126" t="s">
        <v>11932</v>
      </c>
      <c r="E6109" s="126" t="s">
        <v>288</v>
      </c>
      <c r="F6109" s="126" t="s">
        <v>491</v>
      </c>
      <c r="G6109" s="126" t="s">
        <v>417</v>
      </c>
      <c r="H6109" s="126" t="s">
        <v>126</v>
      </c>
      <c r="I6109" s="126" t="s">
        <v>126</v>
      </c>
      <c r="J6109" s="126" t="s">
        <v>4744</v>
      </c>
      <c r="K6109" s="126" t="s">
        <v>504</v>
      </c>
      <c r="L6109" s="126" t="s">
        <v>1321</v>
      </c>
      <c r="M6109" s="130">
        <v>116200</v>
      </c>
      <c r="N6109" s="126" t="s">
        <v>290</v>
      </c>
      <c r="O6109" s="126" t="s">
        <v>506</v>
      </c>
      <c r="P6109" s="130">
        <v>0</v>
      </c>
      <c r="S6109" s="130">
        <v>0</v>
      </c>
      <c r="V6109" s="130">
        <v>116200</v>
      </c>
      <c r="X6109" s="126" t="s">
        <v>4165</v>
      </c>
      <c r="Y6109" s="126" t="s">
        <v>517</v>
      </c>
      <c r="Z6109" s="127"/>
      <c r="AA6109" s="128">
        <v>1</v>
      </c>
      <c r="AB6109" s="128">
        <v>84</v>
      </c>
      <c r="AD6109" s="126" t="s">
        <v>562</v>
      </c>
      <c r="AG6109" s="127"/>
      <c r="AI6109" s="127"/>
    </row>
    <row r="6110" spans="1:35" ht="14.85" customHeight="1">
      <c r="A6110" s="130">
        <v>5006719</v>
      </c>
      <c r="B6110" s="126" t="s">
        <v>11933</v>
      </c>
      <c r="C6110" s="126" t="s">
        <v>6147</v>
      </c>
      <c r="D6110" s="126" t="s">
        <v>11934</v>
      </c>
      <c r="E6110" s="126" t="s">
        <v>288</v>
      </c>
      <c r="F6110" s="126" t="s">
        <v>440</v>
      </c>
      <c r="G6110" s="126" t="s">
        <v>458</v>
      </c>
      <c r="H6110" s="126" t="s">
        <v>126</v>
      </c>
      <c r="I6110" s="126" t="s">
        <v>418</v>
      </c>
      <c r="J6110" s="126" t="s">
        <v>612</v>
      </c>
      <c r="K6110" s="126" t="s">
        <v>613</v>
      </c>
      <c r="L6110" s="126" t="s">
        <v>614</v>
      </c>
      <c r="M6110" s="130">
        <v>2352</v>
      </c>
      <c r="O6110" s="126" t="s">
        <v>445</v>
      </c>
      <c r="P6110" s="130">
        <v>0</v>
      </c>
      <c r="S6110" s="130">
        <v>0</v>
      </c>
      <c r="V6110" s="130">
        <v>2352</v>
      </c>
      <c r="X6110" s="126" t="s">
        <v>600</v>
      </c>
      <c r="Z6110" s="127"/>
      <c r="AA6110" s="128">
        <v>60</v>
      </c>
      <c r="AB6110" s="128">
        <v>1</v>
      </c>
      <c r="AD6110" s="126" t="s">
        <v>562</v>
      </c>
      <c r="AG6110" s="127"/>
      <c r="AI6110" s="127"/>
    </row>
    <row r="6111" spans="1:35" ht="14.85" customHeight="1">
      <c r="A6111" s="130">
        <v>5006717</v>
      </c>
      <c r="B6111" s="126" t="s">
        <v>11935</v>
      </c>
      <c r="C6111" s="126" t="s">
        <v>10832</v>
      </c>
      <c r="D6111" s="126" t="s">
        <v>11936</v>
      </c>
      <c r="E6111" s="126" t="s">
        <v>288</v>
      </c>
      <c r="F6111" s="126" t="s">
        <v>440</v>
      </c>
      <c r="G6111" s="126" t="s">
        <v>463</v>
      </c>
      <c r="H6111" s="126" t="s">
        <v>126</v>
      </c>
      <c r="I6111" s="126" t="s">
        <v>418</v>
      </c>
      <c r="J6111" s="126" t="s">
        <v>612</v>
      </c>
      <c r="K6111" s="126" t="s">
        <v>613</v>
      </c>
      <c r="L6111" s="126" t="s">
        <v>614</v>
      </c>
      <c r="M6111" s="130">
        <v>1257.9100000000001</v>
      </c>
      <c r="O6111" s="126" t="s">
        <v>445</v>
      </c>
      <c r="P6111" s="130">
        <v>0</v>
      </c>
      <c r="S6111" s="130">
        <v>0</v>
      </c>
      <c r="V6111" s="130">
        <v>1257.9100000000001</v>
      </c>
      <c r="X6111" s="126" t="s">
        <v>1063</v>
      </c>
      <c r="Z6111" s="127"/>
      <c r="AA6111" s="128">
        <v>60</v>
      </c>
      <c r="AB6111" s="128">
        <v>1</v>
      </c>
      <c r="AD6111" s="126" t="s">
        <v>562</v>
      </c>
      <c r="AG6111" s="127"/>
      <c r="AI6111" s="127"/>
    </row>
    <row r="6112" spans="1:35" ht="14.85" customHeight="1">
      <c r="A6112" s="130">
        <v>5010182</v>
      </c>
      <c r="B6112" s="126" t="s">
        <v>9771</v>
      </c>
      <c r="C6112" s="126" t="s">
        <v>9772</v>
      </c>
      <c r="D6112" s="126" t="s">
        <v>9769</v>
      </c>
      <c r="E6112" s="126" t="s">
        <v>288</v>
      </c>
      <c r="F6112" s="126" t="s">
        <v>364</v>
      </c>
      <c r="G6112" s="126" t="s">
        <v>417</v>
      </c>
      <c r="H6112" s="126" t="s">
        <v>126</v>
      </c>
      <c r="I6112" s="126" t="s">
        <v>126</v>
      </c>
      <c r="J6112" s="126" t="s">
        <v>2879</v>
      </c>
      <c r="K6112" s="126" t="s">
        <v>443</v>
      </c>
      <c r="L6112" s="126" t="s">
        <v>2880</v>
      </c>
      <c r="M6112" s="130">
        <v>7986.07</v>
      </c>
      <c r="O6112" s="126" t="s">
        <v>486</v>
      </c>
      <c r="P6112" s="130">
        <v>0</v>
      </c>
      <c r="S6112" s="130">
        <v>0</v>
      </c>
      <c r="V6112" s="130">
        <v>7986.07</v>
      </c>
      <c r="X6112" s="126" t="s">
        <v>487</v>
      </c>
      <c r="Z6112" s="127"/>
      <c r="AA6112" s="128">
        <v>1</v>
      </c>
      <c r="AB6112" s="128">
        <v>60</v>
      </c>
      <c r="AC6112" s="126" t="s">
        <v>366</v>
      </c>
      <c r="AD6112" s="126" t="s">
        <v>562</v>
      </c>
      <c r="AG6112" s="127"/>
      <c r="AI6112" s="127"/>
    </row>
    <row r="6113" spans="1:35" ht="14.85" customHeight="1">
      <c r="A6113" s="130">
        <v>5010181</v>
      </c>
      <c r="B6113" s="126" t="s">
        <v>9777</v>
      </c>
      <c r="C6113" s="126" t="s">
        <v>9780</v>
      </c>
      <c r="D6113" s="126" t="s">
        <v>11937</v>
      </c>
      <c r="E6113" s="126" t="s">
        <v>288</v>
      </c>
      <c r="F6113" s="126" t="s">
        <v>364</v>
      </c>
      <c r="G6113" s="126" t="s">
        <v>417</v>
      </c>
      <c r="H6113" s="126" t="s">
        <v>126</v>
      </c>
      <c r="I6113" s="126" t="s">
        <v>126</v>
      </c>
      <c r="J6113" s="126" t="s">
        <v>2879</v>
      </c>
      <c r="K6113" s="126" t="s">
        <v>443</v>
      </c>
      <c r="L6113" s="126" t="s">
        <v>2880</v>
      </c>
      <c r="M6113" s="130">
        <v>6817.44</v>
      </c>
      <c r="O6113" s="126" t="s">
        <v>365</v>
      </c>
      <c r="P6113" s="130">
        <v>0</v>
      </c>
      <c r="S6113" s="130">
        <v>0</v>
      </c>
      <c r="V6113" s="130">
        <v>19770.419999999998</v>
      </c>
      <c r="X6113" s="126" t="s">
        <v>469</v>
      </c>
      <c r="Z6113" s="127"/>
      <c r="AA6113" s="128">
        <v>1</v>
      </c>
      <c r="AB6113" s="128">
        <v>60</v>
      </c>
      <c r="AC6113" s="126" t="s">
        <v>366</v>
      </c>
      <c r="AD6113" s="126" t="s">
        <v>562</v>
      </c>
      <c r="AG6113" s="127"/>
      <c r="AI6113" s="127"/>
    </row>
    <row r="6114" spans="1:35" ht="14.85" customHeight="1">
      <c r="A6114" s="130">
        <v>5010180</v>
      </c>
      <c r="B6114" s="126" t="s">
        <v>9777</v>
      </c>
      <c r="C6114" s="126" t="s">
        <v>9780</v>
      </c>
      <c r="D6114" s="126" t="s">
        <v>11937</v>
      </c>
      <c r="E6114" s="126" t="s">
        <v>288</v>
      </c>
      <c r="F6114" s="126" t="s">
        <v>364</v>
      </c>
      <c r="G6114" s="126" t="s">
        <v>417</v>
      </c>
      <c r="H6114" s="126" t="s">
        <v>126</v>
      </c>
      <c r="I6114" s="126" t="s">
        <v>126</v>
      </c>
      <c r="J6114" s="126" t="s">
        <v>2879</v>
      </c>
      <c r="K6114" s="126" t="s">
        <v>443</v>
      </c>
      <c r="L6114" s="126" t="s">
        <v>2880</v>
      </c>
      <c r="M6114" s="130">
        <v>6817.44</v>
      </c>
      <c r="O6114" s="126" t="s">
        <v>365</v>
      </c>
      <c r="P6114" s="130">
        <v>0</v>
      </c>
      <c r="S6114" s="130">
        <v>0</v>
      </c>
      <c r="V6114" s="130">
        <v>19770.419999999998</v>
      </c>
      <c r="X6114" s="126" t="s">
        <v>510</v>
      </c>
      <c r="Z6114" s="127"/>
      <c r="AA6114" s="128">
        <v>2</v>
      </c>
      <c r="AB6114" s="128">
        <v>60</v>
      </c>
      <c r="AC6114" s="126" t="s">
        <v>366</v>
      </c>
      <c r="AD6114" s="126" t="s">
        <v>562</v>
      </c>
      <c r="AG6114" s="127"/>
      <c r="AI6114" s="127"/>
    </row>
    <row r="6115" spans="1:35" ht="14.85" customHeight="1">
      <c r="A6115" s="130">
        <v>5009309</v>
      </c>
      <c r="B6115" s="126" t="s">
        <v>11938</v>
      </c>
      <c r="C6115" s="126" t="s">
        <v>6704</v>
      </c>
      <c r="D6115" s="126" t="s">
        <v>11939</v>
      </c>
      <c r="E6115" s="126" t="s">
        <v>288</v>
      </c>
      <c r="F6115" s="126" t="s">
        <v>753</v>
      </c>
      <c r="G6115" s="126" t="s">
        <v>417</v>
      </c>
      <c r="H6115" s="126" t="s">
        <v>126</v>
      </c>
      <c r="I6115" s="126" t="s">
        <v>126</v>
      </c>
      <c r="J6115" s="126" t="s">
        <v>2642</v>
      </c>
      <c r="K6115" s="126" t="s">
        <v>747</v>
      </c>
      <c r="L6115" s="126" t="s">
        <v>2643</v>
      </c>
      <c r="M6115" s="130">
        <v>292.32</v>
      </c>
      <c r="O6115" s="126" t="s">
        <v>340</v>
      </c>
      <c r="P6115" s="130">
        <v>0</v>
      </c>
      <c r="S6115" s="130">
        <v>0</v>
      </c>
      <c r="V6115" s="130">
        <v>413.08</v>
      </c>
      <c r="X6115" s="126" t="s">
        <v>5927</v>
      </c>
      <c r="Z6115" s="127"/>
      <c r="AA6115" s="128">
        <v>2</v>
      </c>
      <c r="AB6115" s="128">
        <v>12</v>
      </c>
      <c r="AD6115" s="126" t="s">
        <v>562</v>
      </c>
      <c r="AG6115" s="127"/>
      <c r="AI6115" s="127"/>
    </row>
    <row r="6116" spans="1:35" ht="14.85" customHeight="1">
      <c r="A6116" s="130">
        <v>5009308</v>
      </c>
      <c r="B6116" s="126" t="s">
        <v>11940</v>
      </c>
      <c r="C6116" s="126" t="s">
        <v>4649</v>
      </c>
      <c r="D6116" s="126" t="s">
        <v>11941</v>
      </c>
      <c r="E6116" s="126" t="s">
        <v>288</v>
      </c>
      <c r="F6116" s="126" t="s">
        <v>753</v>
      </c>
      <c r="G6116" s="126" t="s">
        <v>417</v>
      </c>
      <c r="H6116" s="126" t="s">
        <v>126</v>
      </c>
      <c r="I6116" s="126" t="s">
        <v>126</v>
      </c>
      <c r="J6116" s="126" t="s">
        <v>2642</v>
      </c>
      <c r="K6116" s="126" t="s">
        <v>747</v>
      </c>
      <c r="L6116" s="126" t="s">
        <v>2643</v>
      </c>
      <c r="M6116" s="130">
        <v>876.96</v>
      </c>
      <c r="O6116" s="126" t="s">
        <v>1804</v>
      </c>
      <c r="P6116" s="130">
        <v>0</v>
      </c>
      <c r="S6116" s="130">
        <v>0</v>
      </c>
      <c r="V6116" s="130">
        <v>988.59</v>
      </c>
      <c r="X6116" s="126" t="s">
        <v>3160</v>
      </c>
      <c r="Z6116" s="127"/>
      <c r="AA6116" s="128">
        <v>2</v>
      </c>
      <c r="AB6116" s="128">
        <v>12</v>
      </c>
      <c r="AD6116" s="126" t="s">
        <v>562</v>
      </c>
      <c r="AG6116" s="127"/>
      <c r="AI6116" s="127"/>
    </row>
    <row r="6117" spans="1:35" ht="14.85" customHeight="1">
      <c r="A6117" s="130">
        <v>5009307</v>
      </c>
      <c r="B6117" s="126" t="s">
        <v>11942</v>
      </c>
      <c r="C6117" s="126" t="s">
        <v>6707</v>
      </c>
      <c r="D6117" s="126" t="s">
        <v>11943</v>
      </c>
      <c r="E6117" s="126" t="s">
        <v>288</v>
      </c>
      <c r="F6117" s="126" t="s">
        <v>753</v>
      </c>
      <c r="G6117" s="126" t="s">
        <v>417</v>
      </c>
      <c r="H6117" s="126" t="s">
        <v>126</v>
      </c>
      <c r="I6117" s="126" t="s">
        <v>126</v>
      </c>
      <c r="J6117" s="126" t="s">
        <v>2642</v>
      </c>
      <c r="K6117" s="126" t="s">
        <v>747</v>
      </c>
      <c r="L6117" s="126" t="s">
        <v>2643</v>
      </c>
      <c r="M6117" s="130">
        <v>876.96</v>
      </c>
      <c r="O6117" s="126" t="s">
        <v>6709</v>
      </c>
      <c r="P6117" s="130">
        <v>0</v>
      </c>
      <c r="S6117" s="130">
        <v>0</v>
      </c>
      <c r="V6117" s="130">
        <v>988.59</v>
      </c>
      <c r="X6117" s="126" t="s">
        <v>6710</v>
      </c>
      <c r="Z6117" s="127"/>
      <c r="AA6117" s="128">
        <v>1</v>
      </c>
      <c r="AB6117" s="128">
        <v>12</v>
      </c>
      <c r="AD6117" s="126" t="s">
        <v>562</v>
      </c>
      <c r="AG6117" s="127"/>
      <c r="AI6117" s="127"/>
    </row>
    <row r="6118" spans="1:35" ht="14.85" customHeight="1">
      <c r="A6118" s="130">
        <v>5010201</v>
      </c>
      <c r="B6118" s="126" t="s">
        <v>413</v>
      </c>
      <c r="C6118" s="126" t="s">
        <v>9766</v>
      </c>
      <c r="D6118" s="126" t="s">
        <v>7088</v>
      </c>
      <c r="E6118" s="126" t="s">
        <v>288</v>
      </c>
      <c r="F6118" s="126" t="s">
        <v>364</v>
      </c>
      <c r="G6118" s="126" t="s">
        <v>417</v>
      </c>
      <c r="H6118" s="126" t="s">
        <v>126</v>
      </c>
      <c r="I6118" s="126" t="s">
        <v>126</v>
      </c>
      <c r="J6118" s="126" t="s">
        <v>2879</v>
      </c>
      <c r="K6118" s="126" t="s">
        <v>443</v>
      </c>
      <c r="L6118" s="126" t="s">
        <v>2880</v>
      </c>
      <c r="M6118" s="130">
        <v>6817.44</v>
      </c>
      <c r="O6118" s="126" t="s">
        <v>365</v>
      </c>
      <c r="P6118" s="130">
        <v>0</v>
      </c>
      <c r="S6118" s="130">
        <v>0</v>
      </c>
      <c r="V6118" s="130">
        <v>15183.29</v>
      </c>
      <c r="X6118" s="126" t="s">
        <v>469</v>
      </c>
      <c r="Z6118" s="127"/>
      <c r="AA6118" s="128">
        <v>1</v>
      </c>
      <c r="AB6118" s="128">
        <v>60</v>
      </c>
      <c r="AC6118" s="126" t="s">
        <v>366</v>
      </c>
      <c r="AD6118" s="126" t="s">
        <v>1801</v>
      </c>
      <c r="AG6118" s="127"/>
      <c r="AI6118" s="127"/>
    </row>
    <row r="6119" spans="1:35" ht="14.85" customHeight="1">
      <c r="A6119" s="130">
        <v>5010753</v>
      </c>
      <c r="B6119" s="126" t="s">
        <v>413</v>
      </c>
      <c r="C6119" s="126" t="s">
        <v>11944</v>
      </c>
      <c r="E6119" s="126" t="s">
        <v>288</v>
      </c>
      <c r="F6119" s="126" t="s">
        <v>416</v>
      </c>
      <c r="G6119" s="126" t="s">
        <v>417</v>
      </c>
      <c r="H6119" s="126" t="s">
        <v>126</v>
      </c>
      <c r="I6119" s="126" t="s">
        <v>126</v>
      </c>
      <c r="J6119" s="126" t="s">
        <v>769</v>
      </c>
      <c r="K6119" s="126" t="s">
        <v>567</v>
      </c>
      <c r="L6119" s="126" t="s">
        <v>770</v>
      </c>
      <c r="M6119" s="130">
        <v>194.88</v>
      </c>
      <c r="O6119" s="126" t="s">
        <v>6518</v>
      </c>
      <c r="P6119" s="130">
        <v>0</v>
      </c>
      <c r="S6119" s="130">
        <v>0</v>
      </c>
      <c r="V6119" s="130">
        <v>194.88</v>
      </c>
      <c r="X6119" s="126" t="s">
        <v>6519</v>
      </c>
      <c r="Z6119" s="127"/>
      <c r="AA6119" s="128">
        <v>1</v>
      </c>
      <c r="AB6119" s="128">
        <v>12</v>
      </c>
      <c r="AD6119" s="126" t="s">
        <v>562</v>
      </c>
      <c r="AG6119" s="127"/>
      <c r="AI6119" s="127"/>
    </row>
    <row r="6120" spans="1:35" ht="14.85" customHeight="1">
      <c r="A6120" s="130">
        <v>5009302</v>
      </c>
      <c r="B6120" s="126" t="s">
        <v>11945</v>
      </c>
      <c r="C6120" s="126" t="s">
        <v>7655</v>
      </c>
      <c r="D6120" s="126" t="s">
        <v>11946</v>
      </c>
      <c r="E6120" s="126" t="s">
        <v>288</v>
      </c>
      <c r="F6120" s="126" t="s">
        <v>753</v>
      </c>
      <c r="G6120" s="126" t="s">
        <v>417</v>
      </c>
      <c r="H6120" s="126" t="s">
        <v>126</v>
      </c>
      <c r="I6120" s="126" t="s">
        <v>126</v>
      </c>
      <c r="J6120" s="126" t="s">
        <v>2642</v>
      </c>
      <c r="K6120" s="126" t="s">
        <v>747</v>
      </c>
      <c r="L6120" s="126" t="s">
        <v>2643</v>
      </c>
      <c r="M6120" s="130">
        <v>292.32</v>
      </c>
      <c r="O6120" s="126" t="s">
        <v>333</v>
      </c>
      <c r="P6120" s="130">
        <v>0</v>
      </c>
      <c r="S6120" s="130">
        <v>0</v>
      </c>
      <c r="V6120" s="130">
        <v>296.75</v>
      </c>
      <c r="X6120" s="126" t="s">
        <v>5983</v>
      </c>
      <c r="Z6120" s="127"/>
      <c r="AA6120" s="128">
        <v>2</v>
      </c>
      <c r="AB6120" s="128">
        <v>12</v>
      </c>
      <c r="AD6120" s="126" t="s">
        <v>562</v>
      </c>
      <c r="AG6120" s="127"/>
      <c r="AI6120" s="127"/>
    </row>
    <row r="6121" spans="1:35" ht="14.85" customHeight="1">
      <c r="A6121" s="130">
        <v>5007460</v>
      </c>
      <c r="B6121" s="126" t="s">
        <v>11947</v>
      </c>
      <c r="C6121" s="126" t="s">
        <v>11948</v>
      </c>
      <c r="D6121" s="126" t="s">
        <v>10874</v>
      </c>
      <c r="E6121" s="126" t="s">
        <v>288</v>
      </c>
      <c r="F6121" s="126" t="s">
        <v>440</v>
      </c>
      <c r="G6121" s="126" t="s">
        <v>458</v>
      </c>
      <c r="H6121" s="126" t="s">
        <v>126</v>
      </c>
      <c r="I6121" s="126" t="s">
        <v>418</v>
      </c>
      <c r="J6121" s="126" t="s">
        <v>1645</v>
      </c>
      <c r="K6121" s="126" t="s">
        <v>613</v>
      </c>
      <c r="L6121" s="126" t="s">
        <v>1646</v>
      </c>
      <c r="M6121" s="130">
        <v>2352</v>
      </c>
      <c r="O6121" s="126" t="s">
        <v>445</v>
      </c>
      <c r="P6121" s="130">
        <v>0</v>
      </c>
      <c r="S6121" s="130">
        <v>0</v>
      </c>
      <c r="V6121" s="130">
        <v>2352</v>
      </c>
      <c r="X6121" s="126" t="s">
        <v>600</v>
      </c>
      <c r="Z6121" s="127"/>
      <c r="AA6121" s="128">
        <v>60</v>
      </c>
      <c r="AB6121" s="128">
        <v>1</v>
      </c>
      <c r="AD6121" s="126" t="s">
        <v>562</v>
      </c>
      <c r="AG6121" s="127"/>
      <c r="AI6121" s="127"/>
    </row>
    <row r="6122" spans="1:35" ht="14.85" customHeight="1">
      <c r="A6122" s="130">
        <v>5007459</v>
      </c>
      <c r="B6122" s="126" t="s">
        <v>11949</v>
      </c>
      <c r="C6122" s="126" t="s">
        <v>11950</v>
      </c>
      <c r="D6122" s="126" t="s">
        <v>9144</v>
      </c>
      <c r="E6122" s="126" t="s">
        <v>288</v>
      </c>
      <c r="F6122" s="126" t="s">
        <v>440</v>
      </c>
      <c r="G6122" s="126" t="s">
        <v>458</v>
      </c>
      <c r="H6122" s="126" t="s">
        <v>126</v>
      </c>
      <c r="I6122" s="126" t="s">
        <v>418</v>
      </c>
      <c r="J6122" s="126" t="s">
        <v>1645</v>
      </c>
      <c r="K6122" s="126" t="s">
        <v>613</v>
      </c>
      <c r="L6122" s="126" t="s">
        <v>1646</v>
      </c>
      <c r="M6122" s="130">
        <v>2352</v>
      </c>
      <c r="O6122" s="126" t="s">
        <v>445</v>
      </c>
      <c r="P6122" s="130">
        <v>0</v>
      </c>
      <c r="S6122" s="130">
        <v>0</v>
      </c>
      <c r="V6122" s="130">
        <v>2352</v>
      </c>
      <c r="X6122" s="126" t="s">
        <v>600</v>
      </c>
      <c r="Z6122" s="127"/>
      <c r="AA6122" s="128">
        <v>60</v>
      </c>
      <c r="AB6122" s="128">
        <v>1</v>
      </c>
      <c r="AD6122" s="126" t="s">
        <v>562</v>
      </c>
      <c r="AG6122" s="127"/>
      <c r="AI6122" s="127"/>
    </row>
    <row r="6123" spans="1:35" ht="14.85" customHeight="1">
      <c r="A6123" s="130">
        <v>5007216</v>
      </c>
      <c r="B6123" s="126" t="s">
        <v>11951</v>
      </c>
      <c r="C6123" s="126" t="s">
        <v>11952</v>
      </c>
      <c r="D6123" s="126" t="s">
        <v>9417</v>
      </c>
      <c r="E6123" s="126" t="s">
        <v>288</v>
      </c>
      <c r="F6123" s="126" t="s">
        <v>364</v>
      </c>
      <c r="G6123" s="126" t="s">
        <v>417</v>
      </c>
      <c r="H6123" s="126" t="s">
        <v>126</v>
      </c>
      <c r="I6123" s="126" t="s">
        <v>126</v>
      </c>
      <c r="J6123" s="126" t="s">
        <v>1989</v>
      </c>
      <c r="K6123" s="126" t="s">
        <v>504</v>
      </c>
      <c r="L6123" s="126" t="s">
        <v>545</v>
      </c>
      <c r="M6123" s="130">
        <v>9739.52</v>
      </c>
      <c r="O6123" s="126" t="s">
        <v>486</v>
      </c>
      <c r="P6123" s="130">
        <v>0</v>
      </c>
      <c r="S6123" s="130">
        <v>0</v>
      </c>
      <c r="V6123" s="130">
        <v>11686.96</v>
      </c>
      <c r="X6123" s="126" t="s">
        <v>549</v>
      </c>
      <c r="Z6123" s="127"/>
      <c r="AA6123" s="128">
        <v>2</v>
      </c>
      <c r="AB6123" s="128">
        <v>60</v>
      </c>
      <c r="AC6123" s="126" t="s">
        <v>366</v>
      </c>
      <c r="AD6123" s="126" t="s">
        <v>562</v>
      </c>
      <c r="AG6123" s="127"/>
      <c r="AI6123" s="127"/>
    </row>
    <row r="6124" spans="1:35" ht="14.85" customHeight="1">
      <c r="A6124" s="130">
        <v>5007215</v>
      </c>
      <c r="B6124" s="126" t="s">
        <v>11951</v>
      </c>
      <c r="C6124" s="126" t="s">
        <v>11952</v>
      </c>
      <c r="D6124" s="126" t="s">
        <v>9417</v>
      </c>
      <c r="E6124" s="126" t="s">
        <v>288</v>
      </c>
      <c r="F6124" s="126" t="s">
        <v>364</v>
      </c>
      <c r="G6124" s="126" t="s">
        <v>417</v>
      </c>
      <c r="H6124" s="126" t="s">
        <v>126</v>
      </c>
      <c r="I6124" s="126" t="s">
        <v>126</v>
      </c>
      <c r="J6124" s="126" t="s">
        <v>1989</v>
      </c>
      <c r="K6124" s="126" t="s">
        <v>504</v>
      </c>
      <c r="L6124" s="126" t="s">
        <v>545</v>
      </c>
      <c r="M6124" s="130">
        <v>9739.52</v>
      </c>
      <c r="O6124" s="126" t="s">
        <v>486</v>
      </c>
      <c r="P6124" s="130">
        <v>0</v>
      </c>
      <c r="S6124" s="130">
        <v>0</v>
      </c>
      <c r="V6124" s="130">
        <v>11686.96</v>
      </c>
      <c r="X6124" s="126" t="s">
        <v>487</v>
      </c>
      <c r="Z6124" s="127"/>
      <c r="AA6124" s="128">
        <v>1</v>
      </c>
      <c r="AB6124" s="128">
        <v>60</v>
      </c>
      <c r="AC6124" s="126" t="s">
        <v>366</v>
      </c>
      <c r="AD6124" s="126" t="s">
        <v>562</v>
      </c>
      <c r="AG6124" s="127"/>
      <c r="AI6124" s="127"/>
    </row>
    <row r="6125" spans="1:35" ht="14.85" customHeight="1">
      <c r="A6125" s="130">
        <v>5007214</v>
      </c>
      <c r="B6125" s="126" t="s">
        <v>11951</v>
      </c>
      <c r="C6125" s="126" t="s">
        <v>11952</v>
      </c>
      <c r="D6125" s="126" t="s">
        <v>9417</v>
      </c>
      <c r="E6125" s="126" t="s">
        <v>288</v>
      </c>
      <c r="F6125" s="126" t="s">
        <v>364</v>
      </c>
      <c r="G6125" s="126" t="s">
        <v>417</v>
      </c>
      <c r="H6125" s="126" t="s">
        <v>126</v>
      </c>
      <c r="I6125" s="126" t="s">
        <v>126</v>
      </c>
      <c r="J6125" s="126" t="s">
        <v>1989</v>
      </c>
      <c r="K6125" s="126" t="s">
        <v>504</v>
      </c>
      <c r="L6125" s="126" t="s">
        <v>545</v>
      </c>
      <c r="M6125" s="130">
        <v>6817.44</v>
      </c>
      <c r="O6125" s="126" t="s">
        <v>365</v>
      </c>
      <c r="P6125" s="130">
        <v>0</v>
      </c>
      <c r="S6125" s="130">
        <v>0</v>
      </c>
      <c r="V6125" s="130">
        <v>11686.96</v>
      </c>
      <c r="X6125" s="126" t="s">
        <v>510</v>
      </c>
      <c r="Z6125" s="127"/>
      <c r="AA6125" s="128">
        <v>2</v>
      </c>
      <c r="AB6125" s="128">
        <v>60</v>
      </c>
      <c r="AC6125" s="126" t="s">
        <v>366</v>
      </c>
      <c r="AD6125" s="126" t="s">
        <v>562</v>
      </c>
      <c r="AG6125" s="127"/>
      <c r="AI6125" s="127"/>
    </row>
    <row r="6126" spans="1:35" ht="14.85" customHeight="1">
      <c r="A6126" s="130">
        <v>5007213</v>
      </c>
      <c r="B6126" s="126" t="s">
        <v>11951</v>
      </c>
      <c r="C6126" s="126" t="s">
        <v>11952</v>
      </c>
      <c r="D6126" s="126" t="s">
        <v>9417</v>
      </c>
      <c r="E6126" s="126" t="s">
        <v>288</v>
      </c>
      <c r="F6126" s="126" t="s">
        <v>364</v>
      </c>
      <c r="G6126" s="126" t="s">
        <v>417</v>
      </c>
      <c r="H6126" s="126" t="s">
        <v>126</v>
      </c>
      <c r="I6126" s="126" t="s">
        <v>126</v>
      </c>
      <c r="J6126" s="126" t="s">
        <v>1989</v>
      </c>
      <c r="K6126" s="126" t="s">
        <v>504</v>
      </c>
      <c r="L6126" s="126" t="s">
        <v>545</v>
      </c>
      <c r="M6126" s="130">
        <v>6817.44</v>
      </c>
      <c r="O6126" s="126" t="s">
        <v>365</v>
      </c>
      <c r="P6126" s="130">
        <v>0</v>
      </c>
      <c r="S6126" s="130">
        <v>0</v>
      </c>
      <c r="V6126" s="130">
        <v>11686.96</v>
      </c>
      <c r="X6126" s="126" t="s">
        <v>469</v>
      </c>
      <c r="Z6126" s="127"/>
      <c r="AA6126" s="128">
        <v>1</v>
      </c>
      <c r="AB6126" s="128">
        <v>60</v>
      </c>
      <c r="AC6126" s="126" t="s">
        <v>366</v>
      </c>
      <c r="AD6126" s="126" t="s">
        <v>562</v>
      </c>
      <c r="AG6126" s="127"/>
      <c r="AI6126" s="127"/>
    </row>
    <row r="6127" spans="1:35" ht="14.85" customHeight="1">
      <c r="A6127" s="130">
        <v>5007212</v>
      </c>
      <c r="B6127" s="126" t="s">
        <v>11953</v>
      </c>
      <c r="C6127" s="126" t="s">
        <v>11954</v>
      </c>
      <c r="D6127" s="126" t="s">
        <v>9417</v>
      </c>
      <c r="E6127" s="126" t="s">
        <v>288</v>
      </c>
      <c r="F6127" s="126" t="s">
        <v>364</v>
      </c>
      <c r="G6127" s="126" t="s">
        <v>417</v>
      </c>
      <c r="H6127" s="126" t="s">
        <v>126</v>
      </c>
      <c r="I6127" s="126" t="s">
        <v>126</v>
      </c>
      <c r="J6127" s="126" t="s">
        <v>1989</v>
      </c>
      <c r="K6127" s="126" t="s">
        <v>504</v>
      </c>
      <c r="L6127" s="126" t="s">
        <v>545</v>
      </c>
      <c r="M6127" s="130">
        <v>9739.52</v>
      </c>
      <c r="O6127" s="126" t="s">
        <v>486</v>
      </c>
      <c r="P6127" s="130">
        <v>0</v>
      </c>
      <c r="S6127" s="130">
        <v>0</v>
      </c>
      <c r="V6127" s="130">
        <v>12173.91</v>
      </c>
      <c r="X6127" s="126" t="s">
        <v>487</v>
      </c>
      <c r="Z6127" s="127"/>
      <c r="AA6127" s="128">
        <v>1</v>
      </c>
      <c r="AB6127" s="128">
        <v>60</v>
      </c>
      <c r="AC6127" s="126" t="s">
        <v>366</v>
      </c>
      <c r="AD6127" s="126" t="s">
        <v>562</v>
      </c>
      <c r="AG6127" s="127"/>
      <c r="AI6127" s="127"/>
    </row>
    <row r="6128" spans="1:35" ht="14.85" customHeight="1">
      <c r="A6128" s="130">
        <v>5007211</v>
      </c>
      <c r="B6128" s="126" t="s">
        <v>11953</v>
      </c>
      <c r="C6128" s="126" t="s">
        <v>11954</v>
      </c>
      <c r="D6128" s="126" t="s">
        <v>9417</v>
      </c>
      <c r="E6128" s="126" t="s">
        <v>288</v>
      </c>
      <c r="F6128" s="126" t="s">
        <v>364</v>
      </c>
      <c r="G6128" s="126" t="s">
        <v>417</v>
      </c>
      <c r="H6128" s="126" t="s">
        <v>126</v>
      </c>
      <c r="I6128" s="126" t="s">
        <v>126</v>
      </c>
      <c r="J6128" s="126" t="s">
        <v>1989</v>
      </c>
      <c r="K6128" s="126" t="s">
        <v>504</v>
      </c>
      <c r="L6128" s="126" t="s">
        <v>545</v>
      </c>
      <c r="M6128" s="130">
        <v>9739.52</v>
      </c>
      <c r="O6128" s="126" t="s">
        <v>486</v>
      </c>
      <c r="P6128" s="130">
        <v>0</v>
      </c>
      <c r="S6128" s="130">
        <v>0</v>
      </c>
      <c r="V6128" s="130">
        <v>12173.91</v>
      </c>
      <c r="X6128" s="126" t="s">
        <v>549</v>
      </c>
      <c r="Z6128" s="127"/>
      <c r="AA6128" s="128">
        <v>2</v>
      </c>
      <c r="AB6128" s="128">
        <v>60</v>
      </c>
      <c r="AC6128" s="126" t="s">
        <v>366</v>
      </c>
      <c r="AD6128" s="126" t="s">
        <v>562</v>
      </c>
      <c r="AG6128" s="127"/>
      <c r="AI6128" s="127"/>
    </row>
    <row r="6129" spans="1:35" ht="14.85" customHeight="1">
      <c r="A6129" s="130">
        <v>5006042</v>
      </c>
      <c r="B6129" s="126" t="s">
        <v>11955</v>
      </c>
      <c r="C6129" s="126" t="s">
        <v>11956</v>
      </c>
      <c r="D6129" s="126" t="s">
        <v>11957</v>
      </c>
      <c r="E6129" s="126" t="s">
        <v>288</v>
      </c>
      <c r="F6129" s="126" t="s">
        <v>491</v>
      </c>
      <c r="G6129" s="126" t="s">
        <v>417</v>
      </c>
      <c r="H6129" s="126" t="s">
        <v>126</v>
      </c>
      <c r="I6129" s="126" t="s">
        <v>308</v>
      </c>
      <c r="J6129" s="126" t="s">
        <v>2044</v>
      </c>
      <c r="K6129" s="126" t="s">
        <v>984</v>
      </c>
      <c r="L6129" s="126" t="s">
        <v>8979</v>
      </c>
      <c r="M6129" s="130">
        <v>28747.41</v>
      </c>
      <c r="N6129" s="126" t="s">
        <v>290</v>
      </c>
      <c r="O6129" s="126" t="s">
        <v>1399</v>
      </c>
      <c r="P6129" s="130">
        <v>0</v>
      </c>
      <c r="S6129" s="130">
        <v>0</v>
      </c>
      <c r="V6129" s="130">
        <v>30260.44</v>
      </c>
      <c r="X6129" s="126" t="s">
        <v>4475</v>
      </c>
      <c r="Y6129" s="126" t="s">
        <v>517</v>
      </c>
      <c r="Z6129" s="127" t="s">
        <v>296</v>
      </c>
      <c r="AA6129" s="128">
        <v>1</v>
      </c>
      <c r="AB6129" s="128">
        <v>84</v>
      </c>
      <c r="AD6129" s="126" t="s">
        <v>562</v>
      </c>
      <c r="AG6129" s="127"/>
      <c r="AI6129" s="127"/>
    </row>
    <row r="6130" spans="1:35" ht="14.85" customHeight="1">
      <c r="A6130" s="130">
        <v>5006041</v>
      </c>
      <c r="B6130" s="126" t="s">
        <v>11958</v>
      </c>
      <c r="C6130" s="126" t="s">
        <v>11959</v>
      </c>
      <c r="D6130" s="126" t="s">
        <v>11960</v>
      </c>
      <c r="E6130" s="126" t="s">
        <v>288</v>
      </c>
      <c r="F6130" s="126" t="s">
        <v>416</v>
      </c>
      <c r="G6130" s="126" t="s">
        <v>417</v>
      </c>
      <c r="H6130" s="126" t="s">
        <v>126</v>
      </c>
      <c r="I6130" s="126" t="s">
        <v>126</v>
      </c>
      <c r="J6130" s="126" t="s">
        <v>7039</v>
      </c>
      <c r="K6130" s="126" t="s">
        <v>7040</v>
      </c>
      <c r="L6130" s="126" t="s">
        <v>770</v>
      </c>
      <c r="M6130" s="130">
        <v>1058.45</v>
      </c>
      <c r="O6130" s="126" t="s">
        <v>422</v>
      </c>
      <c r="P6130" s="130">
        <v>0</v>
      </c>
      <c r="S6130" s="130">
        <v>0</v>
      </c>
      <c r="V6130" s="130">
        <v>1058.45</v>
      </c>
      <c r="X6130" s="126" t="s">
        <v>1034</v>
      </c>
      <c r="Z6130" s="127"/>
      <c r="AA6130" s="128">
        <v>1</v>
      </c>
      <c r="AB6130" s="128">
        <v>12</v>
      </c>
      <c r="AD6130" s="126" t="s">
        <v>562</v>
      </c>
      <c r="AG6130" s="127"/>
      <c r="AI6130" s="127"/>
    </row>
    <row r="6131" spans="1:35" ht="14.85" customHeight="1">
      <c r="A6131" s="130">
        <v>5006039</v>
      </c>
      <c r="B6131" s="126" t="s">
        <v>413</v>
      </c>
      <c r="C6131" s="126" t="s">
        <v>11961</v>
      </c>
      <c r="D6131" s="126" t="s">
        <v>11962</v>
      </c>
      <c r="E6131" s="126" t="s">
        <v>288</v>
      </c>
      <c r="F6131" s="126" t="s">
        <v>532</v>
      </c>
      <c r="G6131" s="126" t="s">
        <v>463</v>
      </c>
      <c r="H6131" s="126" t="s">
        <v>126</v>
      </c>
      <c r="I6131" s="126" t="s">
        <v>418</v>
      </c>
      <c r="J6131" s="126" t="s">
        <v>1559</v>
      </c>
      <c r="K6131" s="126" t="s">
        <v>443</v>
      </c>
      <c r="L6131" s="126" t="s">
        <v>614</v>
      </c>
      <c r="M6131" s="130">
        <v>2408</v>
      </c>
      <c r="O6131" s="126" t="s">
        <v>6000</v>
      </c>
      <c r="P6131" s="130">
        <v>0</v>
      </c>
      <c r="S6131" s="130">
        <v>0</v>
      </c>
      <c r="V6131" s="130">
        <v>2533.62</v>
      </c>
      <c r="X6131" s="126" t="s">
        <v>6001</v>
      </c>
      <c r="Z6131" s="127"/>
      <c r="AA6131" s="128">
        <v>150</v>
      </c>
      <c r="AB6131" s="128">
        <v>12</v>
      </c>
      <c r="AD6131" s="126" t="s">
        <v>1801</v>
      </c>
      <c r="AG6131" s="127"/>
      <c r="AI6131" s="127"/>
    </row>
    <row r="6132" spans="1:35" ht="14.85" customHeight="1">
      <c r="A6132" s="130">
        <v>5007161</v>
      </c>
      <c r="B6132" s="126" t="s">
        <v>11963</v>
      </c>
      <c r="C6132" s="126" t="s">
        <v>11964</v>
      </c>
      <c r="D6132" s="126" t="s">
        <v>11965</v>
      </c>
      <c r="E6132" s="126" t="s">
        <v>288</v>
      </c>
      <c r="F6132" s="126" t="s">
        <v>1347</v>
      </c>
      <c r="G6132" s="126" t="s">
        <v>417</v>
      </c>
      <c r="H6132" s="126" t="s">
        <v>126</v>
      </c>
      <c r="I6132" s="126" t="s">
        <v>418</v>
      </c>
      <c r="J6132" s="126" t="s">
        <v>4064</v>
      </c>
      <c r="K6132" s="126" t="s">
        <v>852</v>
      </c>
      <c r="L6132" s="126" t="s">
        <v>2712</v>
      </c>
      <c r="M6132" s="130">
        <v>506.35</v>
      </c>
      <c r="O6132" s="126" t="s">
        <v>1350</v>
      </c>
      <c r="P6132" s="130">
        <v>0</v>
      </c>
      <c r="S6132" s="130">
        <v>0</v>
      </c>
      <c r="V6132" s="130">
        <v>1012.71</v>
      </c>
      <c r="X6132" s="126" t="s">
        <v>1347</v>
      </c>
      <c r="Z6132" s="127" t="s">
        <v>312</v>
      </c>
      <c r="AA6132" s="128">
        <v>3</v>
      </c>
      <c r="AB6132" s="128">
        <v>6</v>
      </c>
      <c r="AD6132" s="126" t="s">
        <v>562</v>
      </c>
      <c r="AG6132" s="127"/>
      <c r="AI6132" s="127"/>
    </row>
    <row r="6133" spans="1:35" ht="14.85" customHeight="1">
      <c r="A6133" s="130">
        <v>5007118</v>
      </c>
      <c r="B6133" s="126" t="s">
        <v>10282</v>
      </c>
      <c r="C6133" s="126" t="s">
        <v>10283</v>
      </c>
      <c r="D6133" s="126" t="s">
        <v>9417</v>
      </c>
      <c r="E6133" s="126" t="s">
        <v>288</v>
      </c>
      <c r="F6133" s="126" t="s">
        <v>364</v>
      </c>
      <c r="G6133" s="126" t="s">
        <v>417</v>
      </c>
      <c r="H6133" s="126" t="s">
        <v>126</v>
      </c>
      <c r="I6133" s="126" t="s">
        <v>126</v>
      </c>
      <c r="J6133" s="126" t="s">
        <v>1989</v>
      </c>
      <c r="K6133" s="126" t="s">
        <v>504</v>
      </c>
      <c r="L6133" s="126" t="s">
        <v>545</v>
      </c>
      <c r="M6133" s="130">
        <v>9739.52</v>
      </c>
      <c r="O6133" s="126" t="s">
        <v>486</v>
      </c>
      <c r="P6133" s="130">
        <v>0</v>
      </c>
      <c r="S6133" s="130">
        <v>0</v>
      </c>
      <c r="V6133" s="130">
        <v>12173.91</v>
      </c>
      <c r="X6133" s="126" t="s">
        <v>549</v>
      </c>
      <c r="Z6133" s="127"/>
      <c r="AA6133" s="128">
        <v>2</v>
      </c>
      <c r="AB6133" s="128">
        <v>60</v>
      </c>
      <c r="AC6133" s="126" t="s">
        <v>366</v>
      </c>
      <c r="AD6133" s="126" t="s">
        <v>562</v>
      </c>
      <c r="AG6133" s="127"/>
      <c r="AI6133" s="127"/>
    </row>
    <row r="6134" spans="1:35" ht="14.85" customHeight="1">
      <c r="A6134" s="130">
        <v>5007117</v>
      </c>
      <c r="B6134" s="126" t="s">
        <v>11966</v>
      </c>
      <c r="C6134" s="126" t="s">
        <v>9419</v>
      </c>
      <c r="D6134" s="126" t="s">
        <v>11967</v>
      </c>
      <c r="E6134" s="126" t="s">
        <v>288</v>
      </c>
      <c r="F6134" s="126" t="s">
        <v>522</v>
      </c>
      <c r="G6134" s="126" t="s">
        <v>11968</v>
      </c>
      <c r="H6134" s="126" t="s">
        <v>524</v>
      </c>
      <c r="I6134" s="126" t="s">
        <v>418</v>
      </c>
      <c r="J6134" s="126" t="s">
        <v>813</v>
      </c>
      <c r="K6134" s="126" t="s">
        <v>504</v>
      </c>
      <c r="L6134" s="126" t="s">
        <v>559</v>
      </c>
      <c r="M6134" s="130">
        <v>44.81</v>
      </c>
      <c r="O6134" s="126" t="s">
        <v>528</v>
      </c>
      <c r="P6134" s="130">
        <v>0</v>
      </c>
      <c r="S6134" s="130">
        <v>0</v>
      </c>
      <c r="V6134" s="130">
        <v>82.11</v>
      </c>
      <c r="X6134" s="126" t="s">
        <v>8815</v>
      </c>
      <c r="Z6134" s="127"/>
      <c r="AA6134" s="128"/>
      <c r="AB6134" s="128"/>
      <c r="AD6134" s="126" t="s">
        <v>562</v>
      </c>
      <c r="AG6134" s="127"/>
      <c r="AI6134" s="127"/>
    </row>
    <row r="6135" spans="1:35" ht="14.85" customHeight="1">
      <c r="A6135" s="130">
        <v>5007116</v>
      </c>
      <c r="B6135" s="126" t="s">
        <v>10282</v>
      </c>
      <c r="C6135" s="126" t="s">
        <v>10283</v>
      </c>
      <c r="D6135" s="126" t="s">
        <v>9417</v>
      </c>
      <c r="E6135" s="126" t="s">
        <v>288</v>
      </c>
      <c r="F6135" s="126" t="s">
        <v>364</v>
      </c>
      <c r="G6135" s="126" t="s">
        <v>417</v>
      </c>
      <c r="H6135" s="126" t="s">
        <v>126</v>
      </c>
      <c r="I6135" s="126" t="s">
        <v>126</v>
      </c>
      <c r="J6135" s="126" t="s">
        <v>1989</v>
      </c>
      <c r="K6135" s="126" t="s">
        <v>504</v>
      </c>
      <c r="L6135" s="126" t="s">
        <v>545</v>
      </c>
      <c r="M6135" s="130">
        <v>6817.44</v>
      </c>
      <c r="O6135" s="126" t="s">
        <v>365</v>
      </c>
      <c r="P6135" s="130">
        <v>0</v>
      </c>
      <c r="S6135" s="130">
        <v>0</v>
      </c>
      <c r="V6135" s="130">
        <v>12173.91</v>
      </c>
      <c r="X6135" s="126" t="s">
        <v>469</v>
      </c>
      <c r="Z6135" s="127"/>
      <c r="AA6135" s="128">
        <v>1</v>
      </c>
      <c r="AB6135" s="128">
        <v>60</v>
      </c>
      <c r="AC6135" s="126" t="s">
        <v>366</v>
      </c>
      <c r="AD6135" s="126" t="s">
        <v>562</v>
      </c>
      <c r="AG6135" s="127"/>
      <c r="AI6135" s="127"/>
    </row>
    <row r="6136" spans="1:35" ht="14.85" customHeight="1">
      <c r="A6136" s="130">
        <v>5007115</v>
      </c>
      <c r="B6136" s="126" t="s">
        <v>10282</v>
      </c>
      <c r="C6136" s="126" t="s">
        <v>10283</v>
      </c>
      <c r="D6136" s="126" t="s">
        <v>9417</v>
      </c>
      <c r="E6136" s="126" t="s">
        <v>288</v>
      </c>
      <c r="F6136" s="126" t="s">
        <v>364</v>
      </c>
      <c r="G6136" s="126" t="s">
        <v>417</v>
      </c>
      <c r="H6136" s="126" t="s">
        <v>126</v>
      </c>
      <c r="I6136" s="126" t="s">
        <v>126</v>
      </c>
      <c r="J6136" s="126" t="s">
        <v>1989</v>
      </c>
      <c r="K6136" s="126" t="s">
        <v>504</v>
      </c>
      <c r="L6136" s="126" t="s">
        <v>545</v>
      </c>
      <c r="M6136" s="130">
        <v>6817.44</v>
      </c>
      <c r="O6136" s="126" t="s">
        <v>365</v>
      </c>
      <c r="P6136" s="130">
        <v>0</v>
      </c>
      <c r="S6136" s="130">
        <v>0</v>
      </c>
      <c r="V6136" s="130">
        <v>12173.91</v>
      </c>
      <c r="X6136" s="126" t="s">
        <v>510</v>
      </c>
      <c r="Z6136" s="127"/>
      <c r="AA6136" s="128">
        <v>2</v>
      </c>
      <c r="AB6136" s="128">
        <v>60</v>
      </c>
      <c r="AC6136" s="126" t="s">
        <v>366</v>
      </c>
      <c r="AD6136" s="126" t="s">
        <v>562</v>
      </c>
      <c r="AG6136" s="127"/>
      <c r="AI6136" s="127"/>
    </row>
    <row r="6137" spans="1:35" ht="14.85" customHeight="1">
      <c r="A6137" s="130">
        <v>5007114</v>
      </c>
      <c r="B6137" s="126" t="s">
        <v>10063</v>
      </c>
      <c r="C6137" s="126" t="s">
        <v>10064</v>
      </c>
      <c r="D6137" s="126" t="s">
        <v>9417</v>
      </c>
      <c r="E6137" s="126" t="s">
        <v>288</v>
      </c>
      <c r="F6137" s="126" t="s">
        <v>364</v>
      </c>
      <c r="G6137" s="126" t="s">
        <v>417</v>
      </c>
      <c r="H6137" s="126" t="s">
        <v>126</v>
      </c>
      <c r="I6137" s="126" t="s">
        <v>126</v>
      </c>
      <c r="J6137" s="126" t="s">
        <v>1989</v>
      </c>
      <c r="K6137" s="126" t="s">
        <v>504</v>
      </c>
      <c r="L6137" s="126" t="s">
        <v>545</v>
      </c>
      <c r="M6137" s="130">
        <v>9739.52</v>
      </c>
      <c r="O6137" s="126" t="s">
        <v>486</v>
      </c>
      <c r="P6137" s="130">
        <v>0</v>
      </c>
      <c r="S6137" s="130">
        <v>0</v>
      </c>
      <c r="V6137" s="130">
        <v>12173.91</v>
      </c>
      <c r="X6137" s="126" t="s">
        <v>487</v>
      </c>
      <c r="Z6137" s="127"/>
      <c r="AA6137" s="128">
        <v>1</v>
      </c>
      <c r="AB6137" s="128">
        <v>60</v>
      </c>
      <c r="AC6137" s="126" t="s">
        <v>366</v>
      </c>
      <c r="AD6137" s="126" t="s">
        <v>562</v>
      </c>
      <c r="AG6137" s="127"/>
      <c r="AI6137" s="127"/>
    </row>
    <row r="6138" spans="1:35" ht="14.85" customHeight="1">
      <c r="A6138" s="130">
        <v>5007113</v>
      </c>
      <c r="B6138" s="126" t="s">
        <v>11969</v>
      </c>
      <c r="C6138" s="126" t="s">
        <v>10066</v>
      </c>
      <c r="D6138" s="126" t="s">
        <v>11970</v>
      </c>
      <c r="E6138" s="126" t="s">
        <v>288</v>
      </c>
      <c r="F6138" s="126" t="s">
        <v>522</v>
      </c>
      <c r="G6138" s="126" t="s">
        <v>9519</v>
      </c>
      <c r="H6138" s="126" t="s">
        <v>524</v>
      </c>
      <c r="I6138" s="126" t="s">
        <v>418</v>
      </c>
      <c r="J6138" s="126" t="s">
        <v>813</v>
      </c>
      <c r="K6138" s="126" t="s">
        <v>504</v>
      </c>
      <c r="L6138" s="126" t="s">
        <v>559</v>
      </c>
      <c r="M6138" s="130">
        <v>50.66</v>
      </c>
      <c r="N6138" s="126" t="s">
        <v>290</v>
      </c>
      <c r="O6138" s="126" t="s">
        <v>528</v>
      </c>
      <c r="P6138" s="130">
        <v>0</v>
      </c>
      <c r="S6138" s="130">
        <v>0</v>
      </c>
      <c r="V6138" s="130">
        <v>50.66</v>
      </c>
      <c r="X6138" s="126" t="s">
        <v>2121</v>
      </c>
      <c r="Z6138" s="127"/>
      <c r="AA6138" s="128"/>
      <c r="AB6138" s="128"/>
      <c r="AD6138" s="126" t="s">
        <v>562</v>
      </c>
      <c r="AG6138" s="127"/>
      <c r="AI6138" s="127"/>
    </row>
    <row r="6139" spans="1:35" ht="14.85" customHeight="1">
      <c r="A6139" s="130">
        <v>5007112</v>
      </c>
      <c r="B6139" s="126" t="s">
        <v>11971</v>
      </c>
      <c r="C6139" s="126" t="s">
        <v>9426</v>
      </c>
      <c r="D6139" s="126" t="s">
        <v>11972</v>
      </c>
      <c r="E6139" s="126" t="s">
        <v>288</v>
      </c>
      <c r="F6139" s="126" t="s">
        <v>753</v>
      </c>
      <c r="G6139" s="126" t="s">
        <v>417</v>
      </c>
      <c r="H6139" s="126" t="s">
        <v>308</v>
      </c>
      <c r="I6139" s="126" t="s">
        <v>308</v>
      </c>
      <c r="J6139" s="126" t="s">
        <v>5904</v>
      </c>
      <c r="K6139" s="126" t="s">
        <v>504</v>
      </c>
      <c r="L6139" s="126" t="s">
        <v>5905</v>
      </c>
      <c r="M6139" s="130">
        <v>399.84</v>
      </c>
      <c r="O6139" s="126" t="s">
        <v>1807</v>
      </c>
      <c r="P6139" s="130">
        <v>0</v>
      </c>
      <c r="S6139" s="130">
        <v>0</v>
      </c>
      <c r="V6139" s="130">
        <v>932.02</v>
      </c>
      <c r="X6139" s="126" t="s">
        <v>1808</v>
      </c>
      <c r="Z6139" s="127"/>
      <c r="AA6139" s="128">
        <v>2</v>
      </c>
      <c r="AB6139" s="128">
        <v>12</v>
      </c>
      <c r="AD6139" s="126" t="s">
        <v>562</v>
      </c>
      <c r="AG6139" s="127"/>
      <c r="AI6139" s="127"/>
    </row>
    <row r="6140" spans="1:35" ht="14.85" customHeight="1">
      <c r="A6140" s="130">
        <v>5007111</v>
      </c>
      <c r="B6140" s="126" t="s">
        <v>10063</v>
      </c>
      <c r="C6140" s="126" t="s">
        <v>10064</v>
      </c>
      <c r="D6140" s="126" t="s">
        <v>9417</v>
      </c>
      <c r="E6140" s="126" t="s">
        <v>288</v>
      </c>
      <c r="F6140" s="126" t="s">
        <v>364</v>
      </c>
      <c r="G6140" s="126" t="s">
        <v>417</v>
      </c>
      <c r="H6140" s="126" t="s">
        <v>126</v>
      </c>
      <c r="I6140" s="126" t="s">
        <v>126</v>
      </c>
      <c r="J6140" s="126" t="s">
        <v>1989</v>
      </c>
      <c r="K6140" s="126" t="s">
        <v>504</v>
      </c>
      <c r="L6140" s="126" t="s">
        <v>545</v>
      </c>
      <c r="M6140" s="130">
        <v>9739.52</v>
      </c>
      <c r="O6140" s="126" t="s">
        <v>486</v>
      </c>
      <c r="P6140" s="130">
        <v>0</v>
      </c>
      <c r="S6140" s="130">
        <v>0</v>
      </c>
      <c r="V6140" s="130">
        <v>12173.91</v>
      </c>
      <c r="X6140" s="126" t="s">
        <v>549</v>
      </c>
      <c r="Z6140" s="127"/>
      <c r="AA6140" s="128">
        <v>2</v>
      </c>
      <c r="AB6140" s="128">
        <v>60</v>
      </c>
      <c r="AC6140" s="126" t="s">
        <v>366</v>
      </c>
      <c r="AD6140" s="126" t="s">
        <v>562</v>
      </c>
      <c r="AG6140" s="127"/>
      <c r="AI6140" s="127"/>
    </row>
    <row r="6141" spans="1:35" ht="14.85" customHeight="1">
      <c r="A6141" s="130">
        <v>5007110</v>
      </c>
      <c r="B6141" s="126" t="s">
        <v>11973</v>
      </c>
      <c r="C6141" s="126" t="s">
        <v>11974</v>
      </c>
      <c r="D6141" s="126" t="s">
        <v>11975</v>
      </c>
      <c r="E6141" s="126" t="s">
        <v>288</v>
      </c>
      <c r="F6141" s="126" t="s">
        <v>364</v>
      </c>
      <c r="G6141" s="126" t="s">
        <v>417</v>
      </c>
      <c r="H6141" s="126" t="s">
        <v>126</v>
      </c>
      <c r="I6141" s="126" t="s">
        <v>126</v>
      </c>
      <c r="J6141" s="126" t="s">
        <v>8245</v>
      </c>
      <c r="K6141" s="126" t="s">
        <v>747</v>
      </c>
      <c r="L6141" s="126" t="s">
        <v>8246</v>
      </c>
      <c r="M6141" s="130">
        <v>6622.58</v>
      </c>
      <c r="O6141" s="126" t="s">
        <v>365</v>
      </c>
      <c r="P6141" s="130">
        <v>0</v>
      </c>
      <c r="S6141" s="130">
        <v>0</v>
      </c>
      <c r="V6141" s="130">
        <v>6622.58</v>
      </c>
      <c r="X6141" s="126" t="s">
        <v>469</v>
      </c>
      <c r="Z6141" s="127"/>
      <c r="AA6141" s="128">
        <v>1</v>
      </c>
      <c r="AB6141" s="128">
        <v>60</v>
      </c>
      <c r="AC6141" s="126" t="s">
        <v>366</v>
      </c>
      <c r="AD6141" s="126" t="s">
        <v>562</v>
      </c>
      <c r="AG6141" s="127"/>
      <c r="AI6141" s="127"/>
    </row>
    <row r="6142" spans="1:35" ht="14.85" customHeight="1">
      <c r="A6142" s="130">
        <v>5007109</v>
      </c>
      <c r="B6142" s="126" t="s">
        <v>11976</v>
      </c>
      <c r="C6142" s="126" t="s">
        <v>10066</v>
      </c>
      <c r="D6142" s="126" t="s">
        <v>11977</v>
      </c>
      <c r="E6142" s="126" t="s">
        <v>288</v>
      </c>
      <c r="F6142" s="126" t="s">
        <v>522</v>
      </c>
      <c r="G6142" s="126" t="s">
        <v>2844</v>
      </c>
      <c r="H6142" s="126" t="s">
        <v>524</v>
      </c>
      <c r="I6142" s="126" t="s">
        <v>418</v>
      </c>
      <c r="J6142" s="126" t="s">
        <v>813</v>
      </c>
      <c r="K6142" s="126" t="s">
        <v>504</v>
      </c>
      <c r="L6142" s="126" t="s">
        <v>559</v>
      </c>
      <c r="M6142" s="130">
        <v>277.77</v>
      </c>
      <c r="N6142" s="126" t="s">
        <v>290</v>
      </c>
      <c r="O6142" s="126" t="s">
        <v>528</v>
      </c>
      <c r="P6142" s="130">
        <v>0</v>
      </c>
      <c r="S6142" s="130">
        <v>0</v>
      </c>
      <c r="V6142" s="130">
        <v>277.77</v>
      </c>
      <c r="X6142" s="126" t="s">
        <v>2121</v>
      </c>
      <c r="Z6142" s="127"/>
      <c r="AA6142" s="128"/>
      <c r="AB6142" s="128"/>
      <c r="AD6142" s="126" t="s">
        <v>562</v>
      </c>
      <c r="AG6142" s="127"/>
      <c r="AI6142" s="127"/>
    </row>
    <row r="6143" spans="1:35" ht="14.85" customHeight="1">
      <c r="A6143" s="130">
        <v>5009552</v>
      </c>
      <c r="B6143" s="126" t="s">
        <v>11978</v>
      </c>
      <c r="C6143" s="126" t="s">
        <v>842</v>
      </c>
      <c r="D6143" s="126" t="s">
        <v>11979</v>
      </c>
      <c r="E6143" s="126" t="s">
        <v>288</v>
      </c>
      <c r="F6143" s="126" t="s">
        <v>491</v>
      </c>
      <c r="G6143" s="126" t="s">
        <v>417</v>
      </c>
      <c r="H6143" s="126" t="s">
        <v>126</v>
      </c>
      <c r="I6143" s="126" t="s">
        <v>308</v>
      </c>
      <c r="J6143" s="126" t="s">
        <v>503</v>
      </c>
      <c r="K6143" s="126" t="s">
        <v>504</v>
      </c>
      <c r="L6143" s="126" t="s">
        <v>505</v>
      </c>
      <c r="M6143" s="130">
        <v>2994.3</v>
      </c>
      <c r="N6143" s="126" t="s">
        <v>290</v>
      </c>
      <c r="O6143" s="126" t="s">
        <v>1311</v>
      </c>
      <c r="P6143" s="130">
        <v>0</v>
      </c>
      <c r="S6143" s="130">
        <v>0</v>
      </c>
      <c r="V6143" s="130">
        <v>3327</v>
      </c>
      <c r="X6143" s="126" t="s">
        <v>1312</v>
      </c>
      <c r="Y6143" s="126" t="s">
        <v>517</v>
      </c>
      <c r="Z6143" s="127" t="s">
        <v>309</v>
      </c>
      <c r="AA6143" s="128">
        <v>1</v>
      </c>
      <c r="AB6143" s="128">
        <v>60</v>
      </c>
      <c r="AD6143" s="126" t="s">
        <v>562</v>
      </c>
      <c r="AG6143" s="127"/>
      <c r="AI6143" s="127"/>
    </row>
    <row r="6144" spans="1:35" ht="14.85" customHeight="1">
      <c r="A6144" s="130">
        <v>5009551</v>
      </c>
      <c r="B6144" s="126" t="s">
        <v>11980</v>
      </c>
      <c r="C6144" s="126" t="s">
        <v>11981</v>
      </c>
      <c r="D6144" s="126" t="s">
        <v>11982</v>
      </c>
      <c r="E6144" s="126" t="s">
        <v>288</v>
      </c>
      <c r="F6144" s="126" t="s">
        <v>416</v>
      </c>
      <c r="G6144" s="126" t="s">
        <v>417</v>
      </c>
      <c r="H6144" s="126" t="s">
        <v>126</v>
      </c>
      <c r="I6144" s="126" t="s">
        <v>126</v>
      </c>
      <c r="J6144" s="126" t="s">
        <v>3380</v>
      </c>
      <c r="K6144" s="126" t="s">
        <v>3381</v>
      </c>
      <c r="L6144" s="126" t="s">
        <v>3382</v>
      </c>
      <c r="M6144" s="130">
        <v>1752.8</v>
      </c>
      <c r="O6144" s="126" t="s">
        <v>422</v>
      </c>
      <c r="P6144" s="130">
        <v>0</v>
      </c>
      <c r="S6144" s="130">
        <v>0</v>
      </c>
      <c r="V6144" s="130">
        <v>1932.79</v>
      </c>
      <c r="X6144" s="126" t="s">
        <v>500</v>
      </c>
      <c r="Z6144" s="127"/>
      <c r="AA6144" s="128">
        <v>1</v>
      </c>
      <c r="AB6144" s="128">
        <v>12</v>
      </c>
      <c r="AD6144" s="126" t="s">
        <v>562</v>
      </c>
      <c r="AG6144" s="127"/>
      <c r="AI6144" s="127"/>
    </row>
    <row r="6145" spans="1:35" ht="14.85" customHeight="1">
      <c r="A6145" s="130">
        <v>5009548</v>
      </c>
      <c r="B6145" s="126" t="s">
        <v>11983</v>
      </c>
      <c r="C6145" s="126" t="s">
        <v>842</v>
      </c>
      <c r="D6145" s="126" t="s">
        <v>11984</v>
      </c>
      <c r="E6145" s="126" t="s">
        <v>288</v>
      </c>
      <c r="F6145" s="126" t="s">
        <v>491</v>
      </c>
      <c r="G6145" s="126" t="s">
        <v>417</v>
      </c>
      <c r="H6145" s="126" t="s">
        <v>126</v>
      </c>
      <c r="I6145" s="126" t="s">
        <v>308</v>
      </c>
      <c r="J6145" s="126" t="s">
        <v>503</v>
      </c>
      <c r="K6145" s="126" t="s">
        <v>504</v>
      </c>
      <c r="L6145" s="126" t="s">
        <v>505</v>
      </c>
      <c r="M6145" s="130">
        <v>2065.5</v>
      </c>
      <c r="N6145" s="126" t="s">
        <v>290</v>
      </c>
      <c r="O6145" s="126" t="s">
        <v>1311</v>
      </c>
      <c r="P6145" s="130">
        <v>0</v>
      </c>
      <c r="S6145" s="130">
        <v>0</v>
      </c>
      <c r="V6145" s="130">
        <v>2295</v>
      </c>
      <c r="X6145" s="126" t="s">
        <v>1312</v>
      </c>
      <c r="Y6145" s="126" t="s">
        <v>517</v>
      </c>
      <c r="Z6145" s="127" t="s">
        <v>309</v>
      </c>
      <c r="AA6145" s="128">
        <v>1</v>
      </c>
      <c r="AB6145" s="128">
        <v>60</v>
      </c>
      <c r="AD6145" s="126" t="s">
        <v>562</v>
      </c>
      <c r="AG6145" s="127"/>
      <c r="AI6145" s="127"/>
    </row>
    <row r="6146" spans="1:35" ht="14.85" customHeight="1">
      <c r="A6146" s="130">
        <v>5009547</v>
      </c>
      <c r="B6146" s="126" t="s">
        <v>11985</v>
      </c>
      <c r="C6146" s="126" t="s">
        <v>11986</v>
      </c>
      <c r="D6146" s="126" t="s">
        <v>11987</v>
      </c>
      <c r="E6146" s="126" t="s">
        <v>288</v>
      </c>
      <c r="F6146" s="126" t="s">
        <v>532</v>
      </c>
      <c r="G6146" s="126" t="s">
        <v>463</v>
      </c>
      <c r="H6146" s="126" t="s">
        <v>126</v>
      </c>
      <c r="I6146" s="126" t="s">
        <v>418</v>
      </c>
      <c r="J6146" s="126" t="s">
        <v>2597</v>
      </c>
      <c r="K6146" s="126" t="s">
        <v>535</v>
      </c>
      <c r="L6146" s="126" t="s">
        <v>2598</v>
      </c>
      <c r="M6146" s="130">
        <v>58.24</v>
      </c>
      <c r="O6146" s="126" t="s">
        <v>537</v>
      </c>
      <c r="P6146" s="130">
        <v>0</v>
      </c>
      <c r="S6146" s="130">
        <v>0</v>
      </c>
      <c r="V6146" s="130">
        <v>389.56</v>
      </c>
      <c r="X6146" s="126" t="s">
        <v>1707</v>
      </c>
      <c r="Z6146" s="127"/>
      <c r="AA6146" s="128">
        <v>50</v>
      </c>
      <c r="AB6146" s="128">
        <v>12</v>
      </c>
      <c r="AD6146" s="126" t="s">
        <v>562</v>
      </c>
      <c r="AG6146" s="127"/>
      <c r="AI6146" s="127"/>
    </row>
    <row r="6147" spans="1:35" ht="14.85" customHeight="1">
      <c r="A6147" s="130">
        <v>5005636</v>
      </c>
      <c r="B6147" s="126" t="s">
        <v>11988</v>
      </c>
      <c r="C6147" s="126" t="s">
        <v>11989</v>
      </c>
      <c r="D6147" s="126" t="s">
        <v>11990</v>
      </c>
      <c r="E6147" s="126" t="s">
        <v>288</v>
      </c>
      <c r="F6147" s="126" t="s">
        <v>416</v>
      </c>
      <c r="G6147" s="126" t="s">
        <v>417</v>
      </c>
      <c r="H6147" s="126" t="s">
        <v>126</v>
      </c>
      <c r="I6147" s="126" t="s">
        <v>126</v>
      </c>
      <c r="J6147" s="126" t="s">
        <v>7035</v>
      </c>
      <c r="K6147" s="126" t="s">
        <v>420</v>
      </c>
      <c r="L6147" s="126" t="s">
        <v>3619</v>
      </c>
      <c r="M6147" s="130">
        <v>682.08</v>
      </c>
      <c r="O6147" s="126" t="s">
        <v>422</v>
      </c>
      <c r="P6147" s="130">
        <v>0</v>
      </c>
      <c r="S6147" s="130">
        <v>0</v>
      </c>
      <c r="V6147" s="130">
        <v>1146.1300000000001</v>
      </c>
      <c r="X6147" s="126" t="s">
        <v>423</v>
      </c>
      <c r="Z6147" s="127"/>
      <c r="AA6147" s="128">
        <v>1</v>
      </c>
      <c r="AB6147" s="128">
        <v>12</v>
      </c>
      <c r="AD6147" s="126" t="s">
        <v>562</v>
      </c>
      <c r="AG6147" s="127"/>
      <c r="AI6147" s="127"/>
    </row>
    <row r="6148" spans="1:35" ht="14.85" customHeight="1">
      <c r="A6148" s="130">
        <v>5005635</v>
      </c>
      <c r="B6148" s="126" t="s">
        <v>11991</v>
      </c>
      <c r="C6148" s="126" t="s">
        <v>11992</v>
      </c>
      <c r="D6148" s="126" t="s">
        <v>11993</v>
      </c>
      <c r="E6148" s="126" t="s">
        <v>288</v>
      </c>
      <c r="F6148" s="126" t="s">
        <v>491</v>
      </c>
      <c r="G6148" s="126" t="s">
        <v>417</v>
      </c>
      <c r="H6148" s="126" t="s">
        <v>126</v>
      </c>
      <c r="I6148" s="126" t="s">
        <v>126</v>
      </c>
      <c r="J6148" s="126" t="s">
        <v>10349</v>
      </c>
      <c r="K6148" s="126" t="s">
        <v>504</v>
      </c>
      <c r="L6148" s="126" t="s">
        <v>505</v>
      </c>
      <c r="M6148" s="130">
        <v>1955.52</v>
      </c>
      <c r="N6148" s="126" t="s">
        <v>290</v>
      </c>
      <c r="O6148" s="126" t="s">
        <v>5772</v>
      </c>
      <c r="P6148" s="130">
        <v>0</v>
      </c>
      <c r="S6148" s="130">
        <v>0</v>
      </c>
      <c r="V6148" s="130">
        <v>2172.8000000000002</v>
      </c>
      <c r="X6148" s="126" t="s">
        <v>5773</v>
      </c>
      <c r="Y6148" s="126" t="s">
        <v>517</v>
      </c>
      <c r="Z6148" s="127" t="s">
        <v>309</v>
      </c>
      <c r="AA6148" s="128">
        <v>1</v>
      </c>
      <c r="AB6148" s="128">
        <v>60</v>
      </c>
      <c r="AD6148" s="126" t="s">
        <v>562</v>
      </c>
      <c r="AG6148" s="127"/>
      <c r="AI6148" s="127"/>
    </row>
    <row r="6149" spans="1:35" ht="14.85" customHeight="1">
      <c r="A6149" s="130">
        <v>5004881</v>
      </c>
      <c r="B6149" s="126" t="s">
        <v>11994</v>
      </c>
      <c r="C6149" s="126" t="s">
        <v>11995</v>
      </c>
      <c r="D6149" s="126" t="s">
        <v>4325</v>
      </c>
      <c r="E6149" s="126" t="s">
        <v>288</v>
      </c>
      <c r="F6149" s="126" t="s">
        <v>591</v>
      </c>
      <c r="G6149" s="126" t="s">
        <v>417</v>
      </c>
      <c r="H6149" s="126" t="s">
        <v>126</v>
      </c>
      <c r="I6149" s="126" t="s">
        <v>418</v>
      </c>
      <c r="J6149" s="126" t="s">
        <v>4326</v>
      </c>
      <c r="K6149" s="126" t="s">
        <v>613</v>
      </c>
      <c r="L6149" s="126" t="s">
        <v>1257</v>
      </c>
      <c r="M6149" s="130">
        <v>1894.99</v>
      </c>
      <c r="O6149" s="126" t="s">
        <v>1077</v>
      </c>
      <c r="P6149" s="130">
        <v>0</v>
      </c>
      <c r="S6149" s="130">
        <v>0</v>
      </c>
      <c r="V6149" s="130">
        <v>1894.99</v>
      </c>
      <c r="X6149" s="126" t="s">
        <v>1078</v>
      </c>
      <c r="Z6149" s="127"/>
      <c r="AA6149" s="128">
        <v>1</v>
      </c>
      <c r="AB6149" s="128">
        <v>60</v>
      </c>
      <c r="AD6149" s="126" t="s">
        <v>623</v>
      </c>
      <c r="AG6149" s="127"/>
      <c r="AI6149" s="127"/>
    </row>
    <row r="6150" spans="1:35" ht="14.85" customHeight="1">
      <c r="A6150" s="130">
        <v>5004879</v>
      </c>
      <c r="B6150" s="126" t="s">
        <v>11996</v>
      </c>
      <c r="C6150" s="126" t="s">
        <v>11997</v>
      </c>
      <c r="D6150" s="126" t="s">
        <v>4325</v>
      </c>
      <c r="E6150" s="126" t="s">
        <v>288</v>
      </c>
      <c r="F6150" s="126" t="s">
        <v>591</v>
      </c>
      <c r="G6150" s="126" t="s">
        <v>417</v>
      </c>
      <c r="H6150" s="126" t="s">
        <v>126</v>
      </c>
      <c r="I6150" s="126" t="s">
        <v>418</v>
      </c>
      <c r="J6150" s="126" t="s">
        <v>4326</v>
      </c>
      <c r="K6150" s="126" t="s">
        <v>613</v>
      </c>
      <c r="L6150" s="126" t="s">
        <v>1257</v>
      </c>
      <c r="M6150" s="130">
        <v>1894.99</v>
      </c>
      <c r="O6150" s="126" t="s">
        <v>1077</v>
      </c>
      <c r="P6150" s="130">
        <v>0</v>
      </c>
      <c r="S6150" s="130">
        <v>0</v>
      </c>
      <c r="V6150" s="130">
        <v>1894.99</v>
      </c>
      <c r="X6150" s="126" t="s">
        <v>1078</v>
      </c>
      <c r="Z6150" s="127"/>
      <c r="AA6150" s="128">
        <v>1</v>
      </c>
      <c r="AB6150" s="128">
        <v>60</v>
      </c>
      <c r="AD6150" s="126" t="s">
        <v>623</v>
      </c>
      <c r="AG6150" s="127"/>
      <c r="AI6150" s="127"/>
    </row>
    <row r="6151" spans="1:35" ht="14.85" customHeight="1">
      <c r="A6151" s="130">
        <v>5004877</v>
      </c>
      <c r="B6151" s="126" t="s">
        <v>413</v>
      </c>
      <c r="C6151" s="126" t="s">
        <v>11998</v>
      </c>
      <c r="D6151" s="126" t="s">
        <v>11999</v>
      </c>
      <c r="E6151" s="126" t="s">
        <v>288</v>
      </c>
      <c r="F6151" s="126" t="s">
        <v>491</v>
      </c>
      <c r="G6151" s="126" t="s">
        <v>417</v>
      </c>
      <c r="H6151" s="126" t="s">
        <v>126</v>
      </c>
      <c r="I6151" s="126" t="s">
        <v>126</v>
      </c>
      <c r="J6151" s="126" t="s">
        <v>12000</v>
      </c>
      <c r="K6151" s="126" t="s">
        <v>852</v>
      </c>
      <c r="L6151" s="126" t="s">
        <v>1321</v>
      </c>
      <c r="M6151" s="130">
        <v>7791.84</v>
      </c>
      <c r="N6151" s="126" t="s">
        <v>290</v>
      </c>
      <c r="O6151" s="126" t="s">
        <v>3098</v>
      </c>
      <c r="P6151" s="130">
        <v>0</v>
      </c>
      <c r="S6151" s="130">
        <v>0</v>
      </c>
      <c r="V6151" s="130">
        <v>11231.16</v>
      </c>
      <c r="X6151" s="126" t="s">
        <v>3099</v>
      </c>
      <c r="Z6151" s="127"/>
      <c r="AA6151" s="128">
        <v>1</v>
      </c>
      <c r="AB6151" s="128">
        <v>36</v>
      </c>
      <c r="AD6151" s="126" t="s">
        <v>1801</v>
      </c>
      <c r="AG6151" s="127"/>
      <c r="AI6151" s="127"/>
    </row>
    <row r="6152" spans="1:35" ht="14.85" customHeight="1">
      <c r="A6152" s="130">
        <v>5004876</v>
      </c>
      <c r="B6152" s="126" t="s">
        <v>12001</v>
      </c>
      <c r="C6152" s="126" t="s">
        <v>12002</v>
      </c>
      <c r="D6152" s="126" t="s">
        <v>12003</v>
      </c>
      <c r="E6152" s="126" t="s">
        <v>288</v>
      </c>
      <c r="F6152" s="126" t="s">
        <v>555</v>
      </c>
      <c r="G6152" s="126" t="s">
        <v>604</v>
      </c>
      <c r="H6152" s="126" t="s">
        <v>126</v>
      </c>
      <c r="I6152" s="126" t="s">
        <v>418</v>
      </c>
      <c r="J6152" s="126" t="s">
        <v>12004</v>
      </c>
      <c r="K6152" s="126" t="s">
        <v>443</v>
      </c>
      <c r="L6152" s="126" t="s">
        <v>598</v>
      </c>
      <c r="M6152" s="130">
        <v>974.4</v>
      </c>
      <c r="O6152" s="126" t="s">
        <v>2200</v>
      </c>
      <c r="P6152" s="130">
        <v>0</v>
      </c>
      <c r="S6152" s="130">
        <v>0</v>
      </c>
      <c r="V6152" s="130">
        <v>974.4</v>
      </c>
      <c r="X6152" s="126" t="s">
        <v>9497</v>
      </c>
      <c r="Z6152" s="127"/>
      <c r="AA6152" s="128">
        <v>210</v>
      </c>
      <c r="AB6152" s="128">
        <v>1</v>
      </c>
      <c r="AD6152" s="126" t="s">
        <v>562</v>
      </c>
      <c r="AG6152" s="127"/>
      <c r="AI6152" s="127"/>
    </row>
    <row r="6153" spans="1:35" ht="14.85" customHeight="1">
      <c r="A6153" s="130">
        <v>5004873</v>
      </c>
      <c r="B6153" s="126" t="s">
        <v>12001</v>
      </c>
      <c r="C6153" s="126" t="s">
        <v>12002</v>
      </c>
      <c r="D6153" s="126" t="s">
        <v>12005</v>
      </c>
      <c r="E6153" s="126" t="s">
        <v>288</v>
      </c>
      <c r="F6153" s="126" t="s">
        <v>555</v>
      </c>
      <c r="G6153" s="126" t="s">
        <v>604</v>
      </c>
      <c r="H6153" s="126" t="s">
        <v>126</v>
      </c>
      <c r="I6153" s="126" t="s">
        <v>418</v>
      </c>
      <c r="J6153" s="126" t="s">
        <v>12004</v>
      </c>
      <c r="K6153" s="126" t="s">
        <v>443</v>
      </c>
      <c r="L6153" s="126" t="s">
        <v>598</v>
      </c>
      <c r="M6153" s="130">
        <v>974.4</v>
      </c>
      <c r="O6153" s="126" t="s">
        <v>2200</v>
      </c>
      <c r="P6153" s="130">
        <v>0</v>
      </c>
      <c r="S6153" s="130">
        <v>0</v>
      </c>
      <c r="V6153" s="130">
        <v>974.4</v>
      </c>
      <c r="X6153" s="126" t="s">
        <v>9497</v>
      </c>
      <c r="Z6153" s="127"/>
      <c r="AA6153" s="128">
        <v>210</v>
      </c>
      <c r="AB6153" s="128">
        <v>1</v>
      </c>
      <c r="AD6153" s="126" t="s">
        <v>562</v>
      </c>
      <c r="AG6153" s="127"/>
      <c r="AI6153" s="127"/>
    </row>
    <row r="6154" spans="1:35" ht="14.85" customHeight="1">
      <c r="A6154" s="130">
        <v>5004872</v>
      </c>
      <c r="B6154" s="126" t="s">
        <v>12001</v>
      </c>
      <c r="C6154" s="126" t="s">
        <v>12002</v>
      </c>
      <c r="D6154" s="126" t="s">
        <v>12006</v>
      </c>
      <c r="E6154" s="126" t="s">
        <v>288</v>
      </c>
      <c r="F6154" s="126" t="s">
        <v>555</v>
      </c>
      <c r="G6154" s="126" t="s">
        <v>604</v>
      </c>
      <c r="H6154" s="126" t="s">
        <v>126</v>
      </c>
      <c r="I6154" s="126" t="s">
        <v>418</v>
      </c>
      <c r="J6154" s="126" t="s">
        <v>12004</v>
      </c>
      <c r="K6154" s="126" t="s">
        <v>443</v>
      </c>
      <c r="L6154" s="126" t="s">
        <v>598</v>
      </c>
      <c r="M6154" s="130">
        <v>974.4</v>
      </c>
      <c r="O6154" s="126" t="s">
        <v>2200</v>
      </c>
      <c r="P6154" s="130">
        <v>0</v>
      </c>
      <c r="S6154" s="130">
        <v>0</v>
      </c>
      <c r="V6154" s="130">
        <v>974.4</v>
      </c>
      <c r="X6154" s="126" t="s">
        <v>9497</v>
      </c>
      <c r="Z6154" s="127"/>
      <c r="AA6154" s="128">
        <v>210</v>
      </c>
      <c r="AB6154" s="128">
        <v>1</v>
      </c>
      <c r="AD6154" s="126" t="s">
        <v>562</v>
      </c>
      <c r="AG6154" s="127"/>
      <c r="AI6154" s="127"/>
    </row>
    <row r="6155" spans="1:35" ht="14.85" customHeight="1">
      <c r="A6155" s="130">
        <v>5004871</v>
      </c>
      <c r="B6155" s="126" t="s">
        <v>12001</v>
      </c>
      <c r="C6155" s="126" t="s">
        <v>12002</v>
      </c>
      <c r="D6155" s="126" t="s">
        <v>12007</v>
      </c>
      <c r="E6155" s="126" t="s">
        <v>288</v>
      </c>
      <c r="F6155" s="126" t="s">
        <v>555</v>
      </c>
      <c r="G6155" s="126" t="s">
        <v>604</v>
      </c>
      <c r="H6155" s="126" t="s">
        <v>126</v>
      </c>
      <c r="I6155" s="126" t="s">
        <v>418</v>
      </c>
      <c r="J6155" s="126" t="s">
        <v>12004</v>
      </c>
      <c r="K6155" s="126" t="s">
        <v>443</v>
      </c>
      <c r="L6155" s="126" t="s">
        <v>598</v>
      </c>
      <c r="M6155" s="130">
        <v>974.4</v>
      </c>
      <c r="O6155" s="126" t="s">
        <v>2200</v>
      </c>
      <c r="P6155" s="130">
        <v>0</v>
      </c>
      <c r="S6155" s="130">
        <v>0</v>
      </c>
      <c r="V6155" s="130">
        <v>974.4</v>
      </c>
      <c r="X6155" s="126" t="s">
        <v>9497</v>
      </c>
      <c r="Z6155" s="127"/>
      <c r="AA6155" s="128">
        <v>210</v>
      </c>
      <c r="AB6155" s="128">
        <v>1</v>
      </c>
      <c r="AD6155" s="126" t="s">
        <v>562</v>
      </c>
      <c r="AG6155" s="127"/>
      <c r="AI6155" s="127"/>
    </row>
    <row r="6156" spans="1:35" ht="14.85" customHeight="1">
      <c r="A6156" s="130">
        <v>5004870</v>
      </c>
      <c r="B6156" s="126" t="s">
        <v>12001</v>
      </c>
      <c r="C6156" s="126" t="s">
        <v>12002</v>
      </c>
      <c r="D6156" s="126" t="s">
        <v>12008</v>
      </c>
      <c r="E6156" s="126" t="s">
        <v>288</v>
      </c>
      <c r="F6156" s="126" t="s">
        <v>555</v>
      </c>
      <c r="G6156" s="126" t="s">
        <v>604</v>
      </c>
      <c r="H6156" s="126" t="s">
        <v>126</v>
      </c>
      <c r="I6156" s="126" t="s">
        <v>418</v>
      </c>
      <c r="J6156" s="126" t="s">
        <v>12004</v>
      </c>
      <c r="K6156" s="126" t="s">
        <v>443</v>
      </c>
      <c r="L6156" s="126" t="s">
        <v>598</v>
      </c>
      <c r="M6156" s="130">
        <v>974.4</v>
      </c>
      <c r="O6156" s="126" t="s">
        <v>2200</v>
      </c>
      <c r="P6156" s="130">
        <v>0</v>
      </c>
      <c r="S6156" s="130">
        <v>0</v>
      </c>
      <c r="V6156" s="130">
        <v>974.4</v>
      </c>
      <c r="X6156" s="126" t="s">
        <v>9497</v>
      </c>
      <c r="Z6156" s="127"/>
      <c r="AA6156" s="128">
        <v>210</v>
      </c>
      <c r="AB6156" s="128">
        <v>1</v>
      </c>
      <c r="AD6156" s="126" t="s">
        <v>562</v>
      </c>
      <c r="AG6156" s="127"/>
      <c r="AI6156" s="127"/>
    </row>
    <row r="6157" spans="1:35" ht="14.85" customHeight="1">
      <c r="A6157" s="130">
        <v>5004869</v>
      </c>
      <c r="B6157" s="126" t="s">
        <v>12009</v>
      </c>
      <c r="C6157" s="126" t="s">
        <v>12010</v>
      </c>
      <c r="D6157" s="126" t="s">
        <v>12011</v>
      </c>
      <c r="E6157" s="126" t="s">
        <v>288</v>
      </c>
      <c r="F6157" s="126" t="s">
        <v>555</v>
      </c>
      <c r="G6157" s="126" t="s">
        <v>604</v>
      </c>
      <c r="H6157" s="126" t="s">
        <v>126</v>
      </c>
      <c r="I6157" s="126" t="s">
        <v>418</v>
      </c>
      <c r="J6157" s="126" t="s">
        <v>12004</v>
      </c>
      <c r="K6157" s="126" t="s">
        <v>443</v>
      </c>
      <c r="L6157" s="126" t="s">
        <v>598</v>
      </c>
      <c r="M6157" s="130">
        <v>865.77</v>
      </c>
      <c r="O6157" s="126" t="s">
        <v>2200</v>
      </c>
      <c r="P6157" s="130">
        <v>0</v>
      </c>
      <c r="S6157" s="130">
        <v>0</v>
      </c>
      <c r="V6157" s="130">
        <v>865.77</v>
      </c>
      <c r="X6157" s="126" t="s">
        <v>9497</v>
      </c>
      <c r="Z6157" s="127"/>
      <c r="AA6157" s="128">
        <v>210</v>
      </c>
      <c r="AB6157" s="128">
        <v>1</v>
      </c>
      <c r="AD6157" s="126" t="s">
        <v>562</v>
      </c>
      <c r="AG6157" s="127"/>
      <c r="AI6157" s="127"/>
    </row>
    <row r="6158" spans="1:35" ht="14.85" customHeight="1">
      <c r="A6158" s="130">
        <v>5004868</v>
      </c>
      <c r="B6158" s="126" t="s">
        <v>12009</v>
      </c>
      <c r="C6158" s="126" t="s">
        <v>12010</v>
      </c>
      <c r="D6158" s="126" t="s">
        <v>12012</v>
      </c>
      <c r="E6158" s="126" t="s">
        <v>288</v>
      </c>
      <c r="F6158" s="126" t="s">
        <v>555</v>
      </c>
      <c r="G6158" s="126" t="s">
        <v>604</v>
      </c>
      <c r="H6158" s="126" t="s">
        <v>126</v>
      </c>
      <c r="I6158" s="126" t="s">
        <v>418</v>
      </c>
      <c r="J6158" s="126" t="s">
        <v>12004</v>
      </c>
      <c r="K6158" s="126" t="s">
        <v>443</v>
      </c>
      <c r="L6158" s="126" t="s">
        <v>598</v>
      </c>
      <c r="M6158" s="130">
        <v>865.77</v>
      </c>
      <c r="O6158" s="126" t="s">
        <v>2200</v>
      </c>
      <c r="P6158" s="130">
        <v>0</v>
      </c>
      <c r="S6158" s="130">
        <v>0</v>
      </c>
      <c r="V6158" s="130">
        <v>865.77</v>
      </c>
      <c r="X6158" s="126" t="s">
        <v>9497</v>
      </c>
      <c r="Z6158" s="127"/>
      <c r="AA6158" s="128">
        <v>210</v>
      </c>
      <c r="AB6158" s="128">
        <v>1</v>
      </c>
      <c r="AD6158" s="126" t="s">
        <v>562</v>
      </c>
      <c r="AG6158" s="127"/>
      <c r="AI6158" s="127"/>
    </row>
    <row r="6159" spans="1:35" ht="14.85" customHeight="1">
      <c r="A6159" s="130">
        <v>5005769</v>
      </c>
      <c r="B6159" s="126" t="s">
        <v>12013</v>
      </c>
      <c r="C6159" s="126" t="s">
        <v>12014</v>
      </c>
      <c r="D6159" s="126" t="s">
        <v>12015</v>
      </c>
      <c r="E6159" s="126" t="s">
        <v>288</v>
      </c>
      <c r="F6159" s="126" t="s">
        <v>522</v>
      </c>
      <c r="G6159" s="126" t="s">
        <v>523</v>
      </c>
      <c r="H6159" s="126" t="s">
        <v>524</v>
      </c>
      <c r="I6159" s="126" t="s">
        <v>418</v>
      </c>
      <c r="J6159" s="126" t="s">
        <v>9300</v>
      </c>
      <c r="K6159" s="126" t="s">
        <v>613</v>
      </c>
      <c r="L6159" s="126" t="s">
        <v>12016</v>
      </c>
      <c r="M6159" s="130">
        <v>1553.98</v>
      </c>
      <c r="N6159" s="126" t="s">
        <v>290</v>
      </c>
      <c r="O6159" s="126" t="s">
        <v>621</v>
      </c>
      <c r="P6159" s="130">
        <v>0</v>
      </c>
      <c r="S6159" s="130">
        <v>0</v>
      </c>
      <c r="V6159" s="130">
        <v>1553.98</v>
      </c>
      <c r="X6159" s="126" t="s">
        <v>622</v>
      </c>
      <c r="Z6159" s="127"/>
      <c r="AA6159" s="128"/>
      <c r="AB6159" s="128"/>
      <c r="AD6159" s="126" t="s">
        <v>562</v>
      </c>
      <c r="AG6159" s="127"/>
      <c r="AI6159" s="127"/>
    </row>
    <row r="6160" spans="1:35" ht="14.85" customHeight="1">
      <c r="A6160" s="130">
        <v>5005768</v>
      </c>
      <c r="B6160" s="126" t="s">
        <v>12017</v>
      </c>
      <c r="C6160" s="126" t="s">
        <v>12018</v>
      </c>
      <c r="D6160" s="126" t="s">
        <v>12015</v>
      </c>
      <c r="E6160" s="126" t="s">
        <v>288</v>
      </c>
      <c r="F6160" s="126" t="s">
        <v>522</v>
      </c>
      <c r="G6160" s="126" t="s">
        <v>523</v>
      </c>
      <c r="H6160" s="126" t="s">
        <v>524</v>
      </c>
      <c r="I6160" s="126" t="s">
        <v>418</v>
      </c>
      <c r="J6160" s="126" t="s">
        <v>9300</v>
      </c>
      <c r="K6160" s="126" t="s">
        <v>613</v>
      </c>
      <c r="L6160" s="126" t="s">
        <v>12016</v>
      </c>
      <c r="M6160" s="130">
        <v>1558.24</v>
      </c>
      <c r="N6160" s="126" t="s">
        <v>290</v>
      </c>
      <c r="O6160" s="126" t="s">
        <v>621</v>
      </c>
      <c r="P6160" s="130">
        <v>0</v>
      </c>
      <c r="S6160" s="130">
        <v>0</v>
      </c>
      <c r="V6160" s="130">
        <v>1558.24</v>
      </c>
      <c r="X6160" s="126" t="s">
        <v>2855</v>
      </c>
      <c r="Z6160" s="127"/>
      <c r="AA6160" s="128"/>
      <c r="AB6160" s="128"/>
      <c r="AD6160" s="126" t="s">
        <v>562</v>
      </c>
      <c r="AG6160" s="127"/>
      <c r="AI6160" s="127"/>
    </row>
    <row r="6161" spans="1:35" ht="14.85" customHeight="1">
      <c r="A6161" s="130">
        <v>5005767</v>
      </c>
      <c r="B6161" s="126" t="s">
        <v>12019</v>
      </c>
      <c r="C6161" s="126" t="s">
        <v>12020</v>
      </c>
      <c r="D6161" s="126" t="s">
        <v>12021</v>
      </c>
      <c r="E6161" s="126" t="s">
        <v>288</v>
      </c>
      <c r="F6161" s="126" t="s">
        <v>522</v>
      </c>
      <c r="G6161" s="126" t="s">
        <v>523</v>
      </c>
      <c r="H6161" s="126" t="s">
        <v>524</v>
      </c>
      <c r="I6161" s="126" t="s">
        <v>418</v>
      </c>
      <c r="J6161" s="126" t="s">
        <v>9300</v>
      </c>
      <c r="K6161" s="126" t="s">
        <v>613</v>
      </c>
      <c r="L6161" s="126" t="s">
        <v>12016</v>
      </c>
      <c r="M6161" s="130">
        <v>1553.98</v>
      </c>
      <c r="N6161" s="126" t="s">
        <v>290</v>
      </c>
      <c r="O6161" s="126" t="s">
        <v>621</v>
      </c>
      <c r="P6161" s="130">
        <v>0</v>
      </c>
      <c r="S6161" s="130">
        <v>0</v>
      </c>
      <c r="V6161" s="130">
        <v>1553.98</v>
      </c>
      <c r="X6161" s="126" t="s">
        <v>729</v>
      </c>
      <c r="Z6161" s="127"/>
      <c r="AA6161" s="128"/>
      <c r="AB6161" s="128"/>
      <c r="AD6161" s="126" t="s">
        <v>562</v>
      </c>
      <c r="AG6161" s="127"/>
      <c r="AI6161" s="127"/>
    </row>
    <row r="6162" spans="1:35" ht="14.85" customHeight="1">
      <c r="A6162" s="130">
        <v>5005766</v>
      </c>
      <c r="B6162" s="126" t="s">
        <v>12022</v>
      </c>
      <c r="C6162" s="126" t="s">
        <v>12023</v>
      </c>
      <c r="D6162" s="126" t="s">
        <v>12024</v>
      </c>
      <c r="E6162" s="126" t="s">
        <v>288</v>
      </c>
      <c r="F6162" s="126" t="s">
        <v>591</v>
      </c>
      <c r="G6162" s="126" t="s">
        <v>417</v>
      </c>
      <c r="H6162" s="126" t="s">
        <v>126</v>
      </c>
      <c r="I6162" s="126" t="s">
        <v>126</v>
      </c>
      <c r="J6162" s="126" t="s">
        <v>12025</v>
      </c>
      <c r="K6162" s="126" t="s">
        <v>420</v>
      </c>
      <c r="L6162" s="126" t="s">
        <v>11852</v>
      </c>
      <c r="M6162" s="130">
        <v>34087.199999999997</v>
      </c>
      <c r="N6162" s="126" t="s">
        <v>290</v>
      </c>
      <c r="O6162" s="126" t="s">
        <v>2160</v>
      </c>
      <c r="P6162" s="130">
        <v>0</v>
      </c>
      <c r="S6162" s="130">
        <v>0</v>
      </c>
      <c r="V6162" s="130">
        <v>34124.79</v>
      </c>
      <c r="X6162" s="126" t="s">
        <v>10158</v>
      </c>
      <c r="Y6162" s="126" t="s">
        <v>517</v>
      </c>
      <c r="Z6162" s="127"/>
      <c r="AA6162" s="128">
        <v>1</v>
      </c>
      <c r="AB6162" s="128">
        <v>84</v>
      </c>
      <c r="AD6162" s="126" t="s">
        <v>562</v>
      </c>
      <c r="AG6162" s="127"/>
      <c r="AI6162" s="127"/>
    </row>
    <row r="6163" spans="1:35" ht="14.85" customHeight="1">
      <c r="A6163" s="130">
        <v>5006127</v>
      </c>
      <c r="B6163" s="126" t="s">
        <v>12026</v>
      </c>
      <c r="C6163" s="126" t="s">
        <v>12027</v>
      </c>
      <c r="D6163" s="126" t="s">
        <v>12028</v>
      </c>
      <c r="E6163" s="126" t="s">
        <v>288</v>
      </c>
      <c r="F6163" s="126" t="s">
        <v>491</v>
      </c>
      <c r="G6163" s="126" t="s">
        <v>417</v>
      </c>
      <c r="H6163" s="126" t="s">
        <v>126</v>
      </c>
      <c r="I6163" s="126" t="s">
        <v>126</v>
      </c>
      <c r="J6163" s="126" t="s">
        <v>2044</v>
      </c>
      <c r="K6163" s="126" t="s">
        <v>984</v>
      </c>
      <c r="L6163" s="126" t="s">
        <v>8979</v>
      </c>
      <c r="M6163" s="130">
        <v>3255.39</v>
      </c>
      <c r="N6163" s="126" t="s">
        <v>290</v>
      </c>
      <c r="O6163" s="126" t="s">
        <v>844</v>
      </c>
      <c r="P6163" s="130">
        <v>0</v>
      </c>
      <c r="S6163" s="130">
        <v>0</v>
      </c>
      <c r="V6163" s="130">
        <v>3617.11</v>
      </c>
      <c r="X6163" s="126" t="s">
        <v>845</v>
      </c>
      <c r="Y6163" s="126" t="s">
        <v>517</v>
      </c>
      <c r="Z6163" s="127" t="s">
        <v>309</v>
      </c>
      <c r="AA6163" s="128">
        <v>1</v>
      </c>
      <c r="AB6163" s="128">
        <v>84</v>
      </c>
      <c r="AD6163" s="126" t="s">
        <v>562</v>
      </c>
      <c r="AG6163" s="127"/>
      <c r="AI6163" s="127"/>
    </row>
    <row r="6164" spans="1:35" ht="14.85" customHeight="1">
      <c r="A6164" s="130">
        <v>5005764</v>
      </c>
      <c r="B6164" s="126" t="s">
        <v>413</v>
      </c>
      <c r="C6164" s="126" t="s">
        <v>12029</v>
      </c>
      <c r="D6164" s="126" t="s">
        <v>12030</v>
      </c>
      <c r="E6164" s="126" t="s">
        <v>288</v>
      </c>
      <c r="F6164" s="126" t="s">
        <v>491</v>
      </c>
      <c r="G6164" s="126" t="s">
        <v>417</v>
      </c>
      <c r="H6164" s="126" t="s">
        <v>126</v>
      </c>
      <c r="I6164" s="126" t="s">
        <v>126</v>
      </c>
      <c r="J6164" s="126" t="s">
        <v>1248</v>
      </c>
      <c r="K6164" s="126" t="s">
        <v>613</v>
      </c>
      <c r="L6164" s="126" t="s">
        <v>1249</v>
      </c>
      <c r="M6164" s="130">
        <v>43825.599999999999</v>
      </c>
      <c r="N6164" s="126" t="s">
        <v>290</v>
      </c>
      <c r="O6164" s="126" t="s">
        <v>506</v>
      </c>
      <c r="P6164" s="130">
        <v>0</v>
      </c>
      <c r="S6164" s="130">
        <v>0</v>
      </c>
      <c r="V6164" s="130">
        <v>130414.74</v>
      </c>
      <c r="X6164" s="126" t="s">
        <v>2004</v>
      </c>
      <c r="Z6164" s="127"/>
      <c r="AA6164" s="128">
        <v>1</v>
      </c>
      <c r="AB6164" s="128">
        <v>60</v>
      </c>
      <c r="AD6164" s="126" t="s">
        <v>1801</v>
      </c>
      <c r="AG6164" s="127"/>
      <c r="AI6164" s="127"/>
    </row>
    <row r="6165" spans="1:35" ht="14.85" customHeight="1">
      <c r="A6165" s="130">
        <v>5005763</v>
      </c>
      <c r="B6165" s="126" t="s">
        <v>413</v>
      </c>
      <c r="C6165" s="126" t="s">
        <v>12031</v>
      </c>
      <c r="D6165" s="126" t="s">
        <v>12032</v>
      </c>
      <c r="E6165" s="126" t="s">
        <v>288</v>
      </c>
      <c r="F6165" s="126" t="s">
        <v>491</v>
      </c>
      <c r="G6165" s="126" t="s">
        <v>417</v>
      </c>
      <c r="H6165" s="126" t="s">
        <v>126</v>
      </c>
      <c r="I6165" s="126" t="s">
        <v>126</v>
      </c>
      <c r="J6165" s="126" t="s">
        <v>1248</v>
      </c>
      <c r="K6165" s="126" t="s">
        <v>613</v>
      </c>
      <c r="L6165" s="126" t="s">
        <v>1249</v>
      </c>
      <c r="M6165" s="130">
        <v>43825.599999999999</v>
      </c>
      <c r="N6165" s="126" t="s">
        <v>290</v>
      </c>
      <c r="O6165" s="126" t="s">
        <v>506</v>
      </c>
      <c r="P6165" s="130">
        <v>0</v>
      </c>
      <c r="S6165" s="130">
        <v>0</v>
      </c>
      <c r="V6165" s="130">
        <v>127259.25</v>
      </c>
      <c r="X6165" s="126" t="s">
        <v>2004</v>
      </c>
      <c r="Z6165" s="127"/>
      <c r="AA6165" s="128">
        <v>1</v>
      </c>
      <c r="AB6165" s="128">
        <v>60</v>
      </c>
      <c r="AD6165" s="126" t="s">
        <v>1801</v>
      </c>
      <c r="AG6165" s="127"/>
      <c r="AI6165" s="127"/>
    </row>
    <row r="6166" spans="1:35" ht="14.85" customHeight="1">
      <c r="A6166" s="130">
        <v>5005761</v>
      </c>
      <c r="B6166" s="126" t="s">
        <v>12033</v>
      </c>
      <c r="C6166" s="126" t="s">
        <v>10344</v>
      </c>
      <c r="D6166" s="126" t="s">
        <v>12034</v>
      </c>
      <c r="E6166" s="126" t="s">
        <v>288</v>
      </c>
      <c r="F6166" s="126" t="s">
        <v>491</v>
      </c>
      <c r="G6166" s="126" t="s">
        <v>417</v>
      </c>
      <c r="H6166" s="126" t="s">
        <v>126</v>
      </c>
      <c r="I6166" s="126" t="s">
        <v>126</v>
      </c>
      <c r="J6166" s="126" t="s">
        <v>1535</v>
      </c>
      <c r="K6166" s="126" t="s">
        <v>504</v>
      </c>
      <c r="L6166" s="126" t="s">
        <v>505</v>
      </c>
      <c r="M6166" s="130">
        <v>2971.4</v>
      </c>
      <c r="N6166" s="126" t="s">
        <v>290</v>
      </c>
      <c r="O6166" s="126" t="s">
        <v>506</v>
      </c>
      <c r="P6166" s="130">
        <v>0</v>
      </c>
      <c r="S6166" s="130">
        <v>0</v>
      </c>
      <c r="V6166" s="130">
        <v>3301.56</v>
      </c>
      <c r="X6166" s="126" t="s">
        <v>1523</v>
      </c>
      <c r="Y6166" s="126" t="s">
        <v>517</v>
      </c>
      <c r="Z6166" s="127" t="s">
        <v>309</v>
      </c>
      <c r="AA6166" s="128">
        <v>1</v>
      </c>
      <c r="AB6166" s="128">
        <v>84</v>
      </c>
      <c r="AD6166" s="126" t="s">
        <v>562</v>
      </c>
      <c r="AG6166" s="127"/>
      <c r="AI6166" s="127"/>
    </row>
    <row r="6167" spans="1:35" ht="14.85" customHeight="1">
      <c r="A6167" s="130">
        <v>5007670</v>
      </c>
      <c r="B6167" s="126" t="s">
        <v>12035</v>
      </c>
      <c r="C6167" s="126" t="s">
        <v>12036</v>
      </c>
      <c r="D6167" s="126" t="s">
        <v>12037</v>
      </c>
      <c r="E6167" s="126" t="s">
        <v>288</v>
      </c>
      <c r="F6167" s="126" t="s">
        <v>555</v>
      </c>
      <c r="G6167" s="126" t="s">
        <v>565</v>
      </c>
      <c r="H6167" s="126" t="s">
        <v>126</v>
      </c>
      <c r="I6167" s="126" t="s">
        <v>418</v>
      </c>
      <c r="J6167" s="126" t="s">
        <v>557</v>
      </c>
      <c r="K6167" s="126" t="s">
        <v>558</v>
      </c>
      <c r="L6167" s="126" t="s">
        <v>559</v>
      </c>
      <c r="M6167" s="130">
        <v>213.92</v>
      </c>
      <c r="O6167" s="126" t="s">
        <v>560</v>
      </c>
      <c r="P6167" s="130">
        <v>0</v>
      </c>
      <c r="S6167" s="130">
        <v>0</v>
      </c>
      <c r="V6167" s="130">
        <v>371.43</v>
      </c>
      <c r="X6167" s="126" t="s">
        <v>1995</v>
      </c>
      <c r="Z6167" s="127" t="s">
        <v>1996</v>
      </c>
      <c r="AA6167" s="128">
        <v>30</v>
      </c>
      <c r="AB6167" s="128"/>
      <c r="AD6167" s="126" t="s">
        <v>562</v>
      </c>
      <c r="AG6167" s="127"/>
      <c r="AI6167" s="127"/>
    </row>
    <row r="6168" spans="1:35" ht="14.85" customHeight="1">
      <c r="A6168" s="130">
        <v>5007539</v>
      </c>
      <c r="B6168" s="126" t="s">
        <v>12038</v>
      </c>
      <c r="C6168" s="126" t="s">
        <v>12039</v>
      </c>
      <c r="E6168" s="126" t="s">
        <v>288</v>
      </c>
      <c r="F6168" s="126" t="s">
        <v>416</v>
      </c>
      <c r="G6168" s="126" t="s">
        <v>417</v>
      </c>
      <c r="H6168" s="126" t="s">
        <v>126</v>
      </c>
      <c r="I6168" s="126" t="s">
        <v>126</v>
      </c>
      <c r="J6168" s="126" t="s">
        <v>5826</v>
      </c>
      <c r="K6168" s="126" t="s">
        <v>747</v>
      </c>
      <c r="L6168" s="126" t="s">
        <v>5827</v>
      </c>
      <c r="M6168" s="130">
        <v>194.78</v>
      </c>
      <c r="O6168" s="126" t="s">
        <v>6518</v>
      </c>
      <c r="P6168" s="130">
        <v>0</v>
      </c>
      <c r="S6168" s="130">
        <v>0</v>
      </c>
      <c r="V6168" s="130">
        <v>194.78</v>
      </c>
      <c r="X6168" s="126" t="s">
        <v>6519</v>
      </c>
      <c r="Z6168" s="127"/>
      <c r="AA6168" s="128">
        <v>1</v>
      </c>
      <c r="AB6168" s="128">
        <v>12</v>
      </c>
      <c r="AD6168" s="126" t="s">
        <v>562</v>
      </c>
      <c r="AG6168" s="127"/>
      <c r="AI6168" s="127"/>
    </row>
    <row r="6169" spans="1:35" ht="14.85" customHeight="1">
      <c r="A6169" s="130">
        <v>5007536</v>
      </c>
      <c r="B6169" s="126" t="s">
        <v>12040</v>
      </c>
      <c r="C6169" s="126" t="s">
        <v>9139</v>
      </c>
      <c r="D6169" s="126" t="s">
        <v>12041</v>
      </c>
      <c r="E6169" s="126" t="s">
        <v>288</v>
      </c>
      <c r="F6169" s="126" t="s">
        <v>416</v>
      </c>
      <c r="G6169" s="126" t="s">
        <v>417</v>
      </c>
      <c r="H6169" s="126" t="s">
        <v>126</v>
      </c>
      <c r="I6169" s="126" t="s">
        <v>126</v>
      </c>
      <c r="J6169" s="126" t="s">
        <v>5826</v>
      </c>
      <c r="K6169" s="126" t="s">
        <v>747</v>
      </c>
      <c r="L6169" s="126" t="s">
        <v>5827</v>
      </c>
      <c r="M6169" s="130">
        <v>1889.39</v>
      </c>
      <c r="O6169" s="126" t="s">
        <v>422</v>
      </c>
      <c r="P6169" s="130">
        <v>0</v>
      </c>
      <c r="S6169" s="130">
        <v>0</v>
      </c>
      <c r="V6169" s="130">
        <v>1889.39</v>
      </c>
      <c r="X6169" s="126" t="s">
        <v>4844</v>
      </c>
      <c r="Z6169" s="127"/>
      <c r="AA6169" s="128">
        <v>1</v>
      </c>
      <c r="AB6169" s="128">
        <v>12</v>
      </c>
      <c r="AD6169" s="126" t="s">
        <v>562</v>
      </c>
      <c r="AG6169" s="127"/>
      <c r="AI6169" s="127"/>
    </row>
    <row r="6170" spans="1:35" ht="14.85" customHeight="1">
      <c r="A6170" s="130">
        <v>5008039</v>
      </c>
      <c r="B6170" s="126" t="s">
        <v>413</v>
      </c>
      <c r="C6170" s="126" t="s">
        <v>12042</v>
      </c>
      <c r="D6170" s="126" t="s">
        <v>12043</v>
      </c>
      <c r="E6170" s="126" t="s">
        <v>288</v>
      </c>
      <c r="F6170" s="126" t="s">
        <v>491</v>
      </c>
      <c r="G6170" s="126" t="s">
        <v>417</v>
      </c>
      <c r="H6170" s="126" t="s">
        <v>126</v>
      </c>
      <c r="I6170" s="126" t="s">
        <v>126</v>
      </c>
      <c r="J6170" s="126" t="s">
        <v>8944</v>
      </c>
      <c r="K6170" s="126" t="s">
        <v>420</v>
      </c>
      <c r="L6170" s="126" t="s">
        <v>694</v>
      </c>
      <c r="M6170" s="130">
        <v>1940</v>
      </c>
      <c r="N6170" s="126" t="s">
        <v>290</v>
      </c>
      <c r="O6170" s="126" t="s">
        <v>6750</v>
      </c>
      <c r="P6170" s="130">
        <v>0</v>
      </c>
      <c r="S6170" s="130">
        <v>0</v>
      </c>
      <c r="V6170" s="130">
        <v>1940</v>
      </c>
      <c r="X6170" s="126" t="s">
        <v>8945</v>
      </c>
      <c r="Z6170" s="127"/>
      <c r="AA6170" s="128">
        <v>1</v>
      </c>
      <c r="AB6170" s="128">
        <v>36</v>
      </c>
      <c r="AD6170" s="126" t="s">
        <v>1801</v>
      </c>
      <c r="AG6170" s="127"/>
      <c r="AI6170" s="127"/>
    </row>
    <row r="6171" spans="1:35" ht="14.85" customHeight="1">
      <c r="A6171" s="130">
        <v>5008038</v>
      </c>
      <c r="B6171" s="126" t="s">
        <v>413</v>
      </c>
      <c r="C6171" s="126" t="s">
        <v>12044</v>
      </c>
      <c r="D6171" s="126" t="s">
        <v>12045</v>
      </c>
      <c r="E6171" s="126" t="s">
        <v>288</v>
      </c>
      <c r="F6171" s="126" t="s">
        <v>491</v>
      </c>
      <c r="G6171" s="126" t="s">
        <v>417</v>
      </c>
      <c r="H6171" s="126" t="s">
        <v>126</v>
      </c>
      <c r="I6171" s="126" t="s">
        <v>126</v>
      </c>
      <c r="J6171" s="126" t="s">
        <v>8944</v>
      </c>
      <c r="K6171" s="126" t="s">
        <v>420</v>
      </c>
      <c r="L6171" s="126" t="s">
        <v>694</v>
      </c>
      <c r="M6171" s="130">
        <v>1500</v>
      </c>
      <c r="N6171" s="126" t="s">
        <v>290</v>
      </c>
      <c r="O6171" s="126" t="s">
        <v>6750</v>
      </c>
      <c r="P6171" s="130">
        <v>0</v>
      </c>
      <c r="S6171" s="130">
        <v>0</v>
      </c>
      <c r="V6171" s="130">
        <v>1500</v>
      </c>
      <c r="X6171" s="126" t="s">
        <v>8945</v>
      </c>
      <c r="Z6171" s="127"/>
      <c r="AA6171" s="128">
        <v>1</v>
      </c>
      <c r="AB6171" s="128">
        <v>36</v>
      </c>
      <c r="AD6171" s="126" t="s">
        <v>1801</v>
      </c>
      <c r="AG6171" s="127"/>
      <c r="AI6171" s="127"/>
    </row>
    <row r="6172" spans="1:35" ht="14.85" customHeight="1">
      <c r="A6172" s="130">
        <v>5008745</v>
      </c>
      <c r="B6172" s="126" t="s">
        <v>413</v>
      </c>
      <c r="C6172" s="126" t="s">
        <v>11298</v>
      </c>
      <c r="D6172" s="126" t="s">
        <v>543</v>
      </c>
      <c r="E6172" s="126" t="s">
        <v>288</v>
      </c>
      <c r="F6172" s="126" t="s">
        <v>364</v>
      </c>
      <c r="G6172" s="126" t="s">
        <v>417</v>
      </c>
      <c r="H6172" s="126" t="s">
        <v>126</v>
      </c>
      <c r="I6172" s="126" t="s">
        <v>126</v>
      </c>
      <c r="J6172" s="126" t="s">
        <v>1989</v>
      </c>
      <c r="K6172" s="126" t="s">
        <v>504</v>
      </c>
      <c r="L6172" s="126" t="s">
        <v>545</v>
      </c>
      <c r="M6172" s="130">
        <v>9739.1299999999992</v>
      </c>
      <c r="O6172" s="126" t="s">
        <v>486</v>
      </c>
      <c r="P6172" s="130">
        <v>0</v>
      </c>
      <c r="S6172" s="130">
        <v>0</v>
      </c>
      <c r="V6172" s="130">
        <v>22886.959999999999</v>
      </c>
      <c r="X6172" s="126" t="s">
        <v>549</v>
      </c>
      <c r="Z6172" s="127"/>
      <c r="AA6172" s="128">
        <v>2</v>
      </c>
      <c r="AB6172" s="128">
        <v>60</v>
      </c>
      <c r="AC6172" s="126" t="s">
        <v>366</v>
      </c>
      <c r="AD6172" s="126" t="s">
        <v>1801</v>
      </c>
      <c r="AG6172" s="127"/>
      <c r="AI6172" s="127"/>
    </row>
    <row r="6173" spans="1:35" ht="14.85" customHeight="1">
      <c r="A6173" s="130">
        <v>5008744</v>
      </c>
      <c r="B6173" s="126" t="s">
        <v>12046</v>
      </c>
      <c r="C6173" s="126" t="s">
        <v>12047</v>
      </c>
      <c r="D6173" s="126" t="s">
        <v>929</v>
      </c>
      <c r="E6173" s="126" t="s">
        <v>288</v>
      </c>
      <c r="F6173" s="126" t="s">
        <v>491</v>
      </c>
      <c r="G6173" s="126" t="s">
        <v>417</v>
      </c>
      <c r="H6173" s="126" t="s">
        <v>126</v>
      </c>
      <c r="I6173" s="126" t="s">
        <v>126</v>
      </c>
      <c r="J6173" s="126" t="s">
        <v>930</v>
      </c>
      <c r="K6173" s="126" t="s">
        <v>504</v>
      </c>
      <c r="L6173" s="126" t="s">
        <v>931</v>
      </c>
      <c r="M6173" s="130">
        <v>6171.57</v>
      </c>
      <c r="N6173" s="126" t="s">
        <v>290</v>
      </c>
      <c r="O6173" s="126" t="s">
        <v>844</v>
      </c>
      <c r="P6173" s="130">
        <v>0</v>
      </c>
      <c r="S6173" s="130">
        <v>0</v>
      </c>
      <c r="V6173" s="130">
        <v>6857.31</v>
      </c>
      <c r="X6173" s="126" t="s">
        <v>845</v>
      </c>
      <c r="Y6173" s="126" t="s">
        <v>517</v>
      </c>
      <c r="Z6173" s="127" t="s">
        <v>309</v>
      </c>
      <c r="AA6173" s="128">
        <v>1</v>
      </c>
      <c r="AB6173" s="128">
        <v>84</v>
      </c>
      <c r="AD6173" s="126" t="s">
        <v>562</v>
      </c>
      <c r="AG6173" s="127"/>
      <c r="AI6173" s="127"/>
    </row>
    <row r="6174" spans="1:35" ht="14.85" customHeight="1">
      <c r="A6174" s="130">
        <v>5008742</v>
      </c>
      <c r="B6174" s="126" t="s">
        <v>413</v>
      </c>
      <c r="C6174" s="126" t="s">
        <v>11298</v>
      </c>
      <c r="D6174" s="126" t="s">
        <v>543</v>
      </c>
      <c r="E6174" s="126" t="s">
        <v>288</v>
      </c>
      <c r="F6174" s="126" t="s">
        <v>364</v>
      </c>
      <c r="G6174" s="126" t="s">
        <v>417</v>
      </c>
      <c r="H6174" s="126" t="s">
        <v>126</v>
      </c>
      <c r="I6174" s="126" t="s">
        <v>126</v>
      </c>
      <c r="J6174" s="126" t="s">
        <v>1989</v>
      </c>
      <c r="K6174" s="126" t="s">
        <v>504</v>
      </c>
      <c r="L6174" s="126" t="s">
        <v>545</v>
      </c>
      <c r="M6174" s="130">
        <v>9739.1299999999992</v>
      </c>
      <c r="O6174" s="126" t="s">
        <v>486</v>
      </c>
      <c r="P6174" s="130">
        <v>0</v>
      </c>
      <c r="S6174" s="130">
        <v>0</v>
      </c>
      <c r="V6174" s="130">
        <v>22886.959999999999</v>
      </c>
      <c r="X6174" s="126" t="s">
        <v>487</v>
      </c>
      <c r="Z6174" s="127"/>
      <c r="AA6174" s="128">
        <v>1</v>
      </c>
      <c r="AB6174" s="128">
        <v>60</v>
      </c>
      <c r="AC6174" s="126" t="s">
        <v>366</v>
      </c>
      <c r="AD6174" s="126" t="s">
        <v>1801</v>
      </c>
      <c r="AG6174" s="127"/>
      <c r="AI6174" s="127"/>
    </row>
    <row r="6175" spans="1:35" ht="14.85" customHeight="1">
      <c r="A6175" s="130">
        <v>5008740</v>
      </c>
      <c r="B6175" s="126" t="s">
        <v>413</v>
      </c>
      <c r="C6175" s="126" t="s">
        <v>10890</v>
      </c>
      <c r="D6175" s="126" t="s">
        <v>608</v>
      </c>
      <c r="E6175" s="126" t="s">
        <v>288</v>
      </c>
      <c r="F6175" s="126" t="s">
        <v>364</v>
      </c>
      <c r="G6175" s="126" t="s">
        <v>417</v>
      </c>
      <c r="H6175" s="126" t="s">
        <v>126</v>
      </c>
      <c r="I6175" s="126" t="s">
        <v>126</v>
      </c>
      <c r="J6175" s="126" t="s">
        <v>1989</v>
      </c>
      <c r="K6175" s="126" t="s">
        <v>504</v>
      </c>
      <c r="L6175" s="126" t="s">
        <v>545</v>
      </c>
      <c r="M6175" s="130">
        <v>6817.39</v>
      </c>
      <c r="O6175" s="126" t="s">
        <v>365</v>
      </c>
      <c r="P6175" s="130">
        <v>0</v>
      </c>
      <c r="S6175" s="130">
        <v>0</v>
      </c>
      <c r="V6175" s="130">
        <v>14121.73</v>
      </c>
      <c r="X6175" s="126" t="s">
        <v>510</v>
      </c>
      <c r="Z6175" s="127"/>
      <c r="AA6175" s="128">
        <v>2</v>
      </c>
      <c r="AB6175" s="128">
        <v>60</v>
      </c>
      <c r="AC6175" s="126" t="s">
        <v>366</v>
      </c>
      <c r="AD6175" s="126" t="s">
        <v>1801</v>
      </c>
      <c r="AG6175" s="127"/>
      <c r="AI6175" s="127"/>
    </row>
    <row r="6176" spans="1:35" ht="14.85" customHeight="1">
      <c r="A6176" s="130">
        <v>5008739</v>
      </c>
      <c r="B6176" s="126" t="s">
        <v>12048</v>
      </c>
      <c r="C6176" s="126" t="s">
        <v>12049</v>
      </c>
      <c r="D6176" s="126" t="s">
        <v>12050</v>
      </c>
      <c r="E6176" s="126" t="s">
        <v>288</v>
      </c>
      <c r="F6176" s="126" t="s">
        <v>416</v>
      </c>
      <c r="G6176" s="126" t="s">
        <v>417</v>
      </c>
      <c r="H6176" s="126" t="s">
        <v>126</v>
      </c>
      <c r="I6176" s="126" t="s">
        <v>126</v>
      </c>
      <c r="J6176" s="126" t="s">
        <v>709</v>
      </c>
      <c r="K6176" s="126" t="s">
        <v>535</v>
      </c>
      <c r="L6176" s="126" t="s">
        <v>2712</v>
      </c>
      <c r="M6176" s="130">
        <v>389.76</v>
      </c>
      <c r="O6176" s="126" t="s">
        <v>587</v>
      </c>
      <c r="P6176" s="130">
        <v>0</v>
      </c>
      <c r="S6176" s="130">
        <v>0</v>
      </c>
      <c r="V6176" s="130">
        <v>1104.1500000000001</v>
      </c>
      <c r="X6176" s="126" t="s">
        <v>4251</v>
      </c>
      <c r="Z6176" s="127"/>
      <c r="AA6176" s="128">
        <v>1</v>
      </c>
      <c r="AB6176" s="128">
        <v>12</v>
      </c>
      <c r="AD6176" s="126" t="s">
        <v>562</v>
      </c>
      <c r="AG6176" s="127"/>
      <c r="AI6176" s="127"/>
    </row>
    <row r="6177" spans="1:35" ht="14.85" customHeight="1">
      <c r="A6177" s="130">
        <v>5008606</v>
      </c>
      <c r="B6177" s="126" t="s">
        <v>12051</v>
      </c>
      <c r="C6177" s="126" t="s">
        <v>12052</v>
      </c>
      <c r="D6177" s="126" t="s">
        <v>12053</v>
      </c>
      <c r="E6177" s="126" t="s">
        <v>288</v>
      </c>
      <c r="F6177" s="126" t="s">
        <v>491</v>
      </c>
      <c r="G6177" s="126" t="s">
        <v>417</v>
      </c>
      <c r="H6177" s="126" t="s">
        <v>126</v>
      </c>
      <c r="I6177" s="126" t="s">
        <v>126</v>
      </c>
      <c r="J6177" s="126" t="s">
        <v>576</v>
      </c>
      <c r="K6177" s="126" t="s">
        <v>567</v>
      </c>
      <c r="L6177" s="126" t="s">
        <v>505</v>
      </c>
      <c r="M6177" s="130">
        <v>11686.96</v>
      </c>
      <c r="N6177" s="126" t="s">
        <v>290</v>
      </c>
      <c r="O6177" s="126" t="s">
        <v>1311</v>
      </c>
      <c r="P6177" s="130">
        <v>0</v>
      </c>
      <c r="S6177" s="130">
        <v>0</v>
      </c>
      <c r="V6177" s="130">
        <v>11686.96</v>
      </c>
      <c r="X6177" s="126" t="s">
        <v>2048</v>
      </c>
      <c r="Y6177" s="126" t="s">
        <v>517</v>
      </c>
      <c r="Z6177" s="127"/>
      <c r="AA6177" s="128">
        <v>1</v>
      </c>
      <c r="AB6177" s="128">
        <v>60</v>
      </c>
      <c r="AD6177" s="126" t="s">
        <v>562</v>
      </c>
      <c r="AG6177" s="127"/>
      <c r="AI6177" s="127"/>
    </row>
    <row r="6178" spans="1:35" ht="14.85" customHeight="1">
      <c r="A6178" s="130">
        <v>5008603</v>
      </c>
      <c r="B6178" s="126" t="s">
        <v>12054</v>
      </c>
      <c r="C6178" s="126" t="s">
        <v>5944</v>
      </c>
      <c r="D6178" s="126" t="s">
        <v>12055</v>
      </c>
      <c r="E6178" s="126" t="s">
        <v>288</v>
      </c>
      <c r="F6178" s="126" t="s">
        <v>440</v>
      </c>
      <c r="G6178" s="126" t="s">
        <v>458</v>
      </c>
      <c r="H6178" s="126" t="s">
        <v>126</v>
      </c>
      <c r="I6178" s="126" t="s">
        <v>418</v>
      </c>
      <c r="J6178" s="126" t="s">
        <v>962</v>
      </c>
      <c r="K6178" s="126" t="s">
        <v>443</v>
      </c>
      <c r="L6178" s="126" t="s">
        <v>963</v>
      </c>
      <c r="M6178" s="130">
        <v>2362.36</v>
      </c>
      <c r="O6178" s="126" t="s">
        <v>445</v>
      </c>
      <c r="P6178" s="130">
        <v>0</v>
      </c>
      <c r="S6178" s="130">
        <v>0</v>
      </c>
      <c r="V6178" s="130">
        <v>2362.36</v>
      </c>
      <c r="X6178" s="126" t="s">
        <v>1647</v>
      </c>
      <c r="Z6178" s="127"/>
      <c r="AA6178" s="128">
        <v>60</v>
      </c>
      <c r="AB6178" s="128">
        <v>1</v>
      </c>
      <c r="AD6178" s="126" t="s">
        <v>562</v>
      </c>
      <c r="AG6178" s="127"/>
      <c r="AI6178" s="127"/>
    </row>
    <row r="6179" spans="1:35" ht="14.85" customHeight="1">
      <c r="A6179" s="130">
        <v>5008602</v>
      </c>
      <c r="B6179" s="126" t="s">
        <v>12056</v>
      </c>
      <c r="C6179" s="126" t="s">
        <v>12057</v>
      </c>
      <c r="D6179" s="126" t="s">
        <v>12058</v>
      </c>
      <c r="E6179" s="126" t="s">
        <v>288</v>
      </c>
      <c r="F6179" s="126" t="s">
        <v>416</v>
      </c>
      <c r="G6179" s="126" t="s">
        <v>417</v>
      </c>
      <c r="H6179" s="126" t="s">
        <v>126</v>
      </c>
      <c r="I6179" s="126" t="s">
        <v>126</v>
      </c>
      <c r="J6179" s="126" t="s">
        <v>709</v>
      </c>
      <c r="K6179" s="126" t="s">
        <v>535</v>
      </c>
      <c r="L6179" s="126" t="s">
        <v>2712</v>
      </c>
      <c r="M6179" s="130">
        <v>974.4</v>
      </c>
      <c r="O6179" s="126" t="s">
        <v>427</v>
      </c>
      <c r="P6179" s="130">
        <v>0</v>
      </c>
      <c r="S6179" s="130">
        <v>0</v>
      </c>
      <c r="V6179" s="130">
        <v>5070.18</v>
      </c>
      <c r="X6179" s="126" t="s">
        <v>432</v>
      </c>
      <c r="Z6179" s="127"/>
      <c r="AA6179" s="128">
        <v>1</v>
      </c>
      <c r="AB6179" s="128">
        <v>12</v>
      </c>
      <c r="AD6179" s="126" t="s">
        <v>562</v>
      </c>
      <c r="AG6179" s="127"/>
      <c r="AI6179" s="127"/>
    </row>
    <row r="6180" spans="1:35" ht="14.85" customHeight="1">
      <c r="A6180" s="130">
        <v>5008601</v>
      </c>
      <c r="B6180" s="126" t="s">
        <v>12059</v>
      </c>
      <c r="C6180" s="126" t="s">
        <v>5939</v>
      </c>
      <c r="D6180" s="126" t="s">
        <v>12060</v>
      </c>
      <c r="E6180" s="126" t="s">
        <v>288</v>
      </c>
      <c r="F6180" s="126" t="s">
        <v>591</v>
      </c>
      <c r="G6180" s="126" t="s">
        <v>604</v>
      </c>
      <c r="H6180" s="126" t="s">
        <v>126</v>
      </c>
      <c r="I6180" s="126" t="s">
        <v>418</v>
      </c>
      <c r="J6180" s="126" t="s">
        <v>5941</v>
      </c>
      <c r="K6180" s="126" t="s">
        <v>628</v>
      </c>
      <c r="L6180" s="126" t="s">
        <v>5684</v>
      </c>
      <c r="M6180" s="130">
        <v>268.8</v>
      </c>
      <c r="O6180" s="126" t="s">
        <v>2818</v>
      </c>
      <c r="P6180" s="130">
        <v>0</v>
      </c>
      <c r="S6180" s="130">
        <v>0</v>
      </c>
      <c r="V6180" s="130">
        <v>297.82</v>
      </c>
      <c r="X6180" s="126" t="s">
        <v>5942</v>
      </c>
      <c r="Z6180" s="127"/>
      <c r="AA6180" s="128">
        <v>400</v>
      </c>
      <c r="AB6180" s="128">
        <v>12</v>
      </c>
      <c r="AD6180" s="126" t="s">
        <v>562</v>
      </c>
      <c r="AG6180" s="127"/>
      <c r="AI6180" s="127"/>
    </row>
    <row r="6181" spans="1:35" ht="14.85" customHeight="1">
      <c r="A6181" s="130">
        <v>5008599</v>
      </c>
      <c r="B6181" s="126" t="s">
        <v>12061</v>
      </c>
      <c r="C6181" s="126" t="s">
        <v>12062</v>
      </c>
      <c r="D6181" s="126" t="s">
        <v>12063</v>
      </c>
      <c r="E6181" s="126" t="s">
        <v>288</v>
      </c>
      <c r="F6181" s="126" t="s">
        <v>491</v>
      </c>
      <c r="G6181" s="126" t="s">
        <v>417</v>
      </c>
      <c r="H6181" s="126" t="s">
        <v>126</v>
      </c>
      <c r="I6181" s="126" t="s">
        <v>126</v>
      </c>
      <c r="J6181" s="126" t="s">
        <v>576</v>
      </c>
      <c r="K6181" s="126" t="s">
        <v>567</v>
      </c>
      <c r="L6181" s="126" t="s">
        <v>505</v>
      </c>
      <c r="M6181" s="130">
        <v>58415.29</v>
      </c>
      <c r="N6181" s="126" t="s">
        <v>290</v>
      </c>
      <c r="O6181" s="126" t="s">
        <v>506</v>
      </c>
      <c r="P6181" s="130">
        <v>0</v>
      </c>
      <c r="S6181" s="130">
        <v>0</v>
      </c>
      <c r="V6181" s="130">
        <v>58415.29</v>
      </c>
      <c r="X6181" s="126" t="s">
        <v>2052</v>
      </c>
      <c r="Y6181" s="126" t="s">
        <v>517</v>
      </c>
      <c r="Z6181" s="127"/>
      <c r="AA6181" s="128">
        <v>1</v>
      </c>
      <c r="AB6181" s="128">
        <v>84</v>
      </c>
      <c r="AD6181" s="126" t="s">
        <v>562</v>
      </c>
      <c r="AG6181" s="127"/>
      <c r="AI6181" s="127"/>
    </row>
    <row r="6182" spans="1:35" ht="14.85" customHeight="1">
      <c r="A6182" s="130">
        <v>5008598</v>
      </c>
      <c r="B6182" s="126" t="s">
        <v>12064</v>
      </c>
      <c r="C6182" s="126" t="s">
        <v>12065</v>
      </c>
      <c r="D6182" s="126" t="s">
        <v>929</v>
      </c>
      <c r="E6182" s="126" t="s">
        <v>288</v>
      </c>
      <c r="F6182" s="126" t="s">
        <v>491</v>
      </c>
      <c r="G6182" s="126" t="s">
        <v>417</v>
      </c>
      <c r="H6182" s="126" t="s">
        <v>126</v>
      </c>
      <c r="I6182" s="126" t="s">
        <v>308</v>
      </c>
      <c r="J6182" s="126" t="s">
        <v>930</v>
      </c>
      <c r="K6182" s="126" t="s">
        <v>504</v>
      </c>
      <c r="L6182" s="126" t="s">
        <v>931</v>
      </c>
      <c r="M6182" s="130">
        <v>2386.7600000000002</v>
      </c>
      <c r="N6182" s="126" t="s">
        <v>290</v>
      </c>
      <c r="O6182" s="126" t="s">
        <v>844</v>
      </c>
      <c r="P6182" s="130">
        <v>0</v>
      </c>
      <c r="S6182" s="130">
        <v>0</v>
      </c>
      <c r="V6182" s="130">
        <v>2651.96</v>
      </c>
      <c r="X6182" s="126" t="s">
        <v>845</v>
      </c>
      <c r="Y6182" s="126" t="s">
        <v>517</v>
      </c>
      <c r="Z6182" s="127" t="s">
        <v>309</v>
      </c>
      <c r="AA6182" s="128">
        <v>1</v>
      </c>
      <c r="AB6182" s="128">
        <v>84</v>
      </c>
      <c r="AD6182" s="126" t="s">
        <v>562</v>
      </c>
      <c r="AG6182" s="127"/>
      <c r="AI6182" s="127"/>
    </row>
    <row r="6183" spans="1:35" ht="14.85" customHeight="1">
      <c r="A6183" s="130">
        <v>5008597</v>
      </c>
      <c r="B6183" s="126" t="s">
        <v>12066</v>
      </c>
      <c r="C6183" s="126" t="s">
        <v>12067</v>
      </c>
      <c r="D6183" s="126" t="s">
        <v>12068</v>
      </c>
      <c r="E6183" s="126" t="s">
        <v>288</v>
      </c>
      <c r="F6183" s="126" t="s">
        <v>416</v>
      </c>
      <c r="G6183" s="126" t="s">
        <v>417</v>
      </c>
      <c r="H6183" s="126" t="s">
        <v>126</v>
      </c>
      <c r="I6183" s="126" t="s">
        <v>126</v>
      </c>
      <c r="J6183" s="126" t="s">
        <v>709</v>
      </c>
      <c r="K6183" s="126" t="s">
        <v>535</v>
      </c>
      <c r="L6183" s="126" t="s">
        <v>2712</v>
      </c>
      <c r="M6183" s="130">
        <v>974.4</v>
      </c>
      <c r="O6183" s="126" t="s">
        <v>427</v>
      </c>
      <c r="P6183" s="130">
        <v>0</v>
      </c>
      <c r="S6183" s="130">
        <v>0</v>
      </c>
      <c r="V6183" s="130">
        <v>3323.76</v>
      </c>
      <c r="X6183" s="126" t="s">
        <v>432</v>
      </c>
      <c r="Z6183" s="127"/>
      <c r="AA6183" s="128">
        <v>1</v>
      </c>
      <c r="AB6183" s="128">
        <v>12</v>
      </c>
      <c r="AD6183" s="126" t="s">
        <v>562</v>
      </c>
      <c r="AG6183" s="127"/>
      <c r="AI6183" s="127"/>
    </row>
    <row r="6184" spans="1:35" ht="14.85" customHeight="1">
      <c r="A6184" s="130">
        <v>5008596</v>
      </c>
      <c r="B6184" s="126" t="s">
        <v>12069</v>
      </c>
      <c r="C6184" s="126" t="s">
        <v>5944</v>
      </c>
      <c r="D6184" s="126" t="s">
        <v>12070</v>
      </c>
      <c r="E6184" s="126" t="s">
        <v>288</v>
      </c>
      <c r="F6184" s="126" t="s">
        <v>440</v>
      </c>
      <c r="G6184" s="126" t="s">
        <v>458</v>
      </c>
      <c r="H6184" s="126" t="s">
        <v>126</v>
      </c>
      <c r="I6184" s="126" t="s">
        <v>418</v>
      </c>
      <c r="J6184" s="126" t="s">
        <v>962</v>
      </c>
      <c r="K6184" s="126" t="s">
        <v>443</v>
      </c>
      <c r="L6184" s="126" t="s">
        <v>963</v>
      </c>
      <c r="M6184" s="130">
        <v>2362.36</v>
      </c>
      <c r="O6184" s="126" t="s">
        <v>445</v>
      </c>
      <c r="P6184" s="130">
        <v>0</v>
      </c>
      <c r="S6184" s="130">
        <v>0</v>
      </c>
      <c r="V6184" s="130">
        <v>2362.36</v>
      </c>
      <c r="X6184" s="126" t="s">
        <v>4644</v>
      </c>
      <c r="Z6184" s="127"/>
      <c r="AA6184" s="128">
        <v>30</v>
      </c>
      <c r="AB6184" s="128">
        <v>1</v>
      </c>
      <c r="AD6184" s="126" t="s">
        <v>562</v>
      </c>
      <c r="AG6184" s="127"/>
      <c r="AI6184" s="127"/>
    </row>
    <row r="6185" spans="1:35" ht="14.85" customHeight="1">
      <c r="A6185" s="130">
        <v>5007458</v>
      </c>
      <c r="B6185" s="126" t="s">
        <v>12071</v>
      </c>
      <c r="C6185" s="126" t="s">
        <v>12072</v>
      </c>
      <c r="D6185" s="126" t="s">
        <v>12073</v>
      </c>
      <c r="E6185" s="126" t="s">
        <v>288</v>
      </c>
      <c r="F6185" s="126" t="s">
        <v>416</v>
      </c>
      <c r="G6185" s="126" t="s">
        <v>417</v>
      </c>
      <c r="H6185" s="126" t="s">
        <v>126</v>
      </c>
      <c r="I6185" s="126" t="s">
        <v>126</v>
      </c>
      <c r="J6185" s="126" t="s">
        <v>5826</v>
      </c>
      <c r="K6185" s="126" t="s">
        <v>747</v>
      </c>
      <c r="L6185" s="126" t="s">
        <v>5827</v>
      </c>
      <c r="M6185" s="130">
        <v>730.24</v>
      </c>
      <c r="O6185" s="126" t="s">
        <v>427</v>
      </c>
      <c r="P6185" s="130">
        <v>0</v>
      </c>
      <c r="S6185" s="130">
        <v>0</v>
      </c>
      <c r="V6185" s="130">
        <v>730.42</v>
      </c>
      <c r="X6185" s="126" t="s">
        <v>771</v>
      </c>
      <c r="Z6185" s="127"/>
      <c r="AA6185" s="128">
        <v>1</v>
      </c>
      <c r="AB6185" s="128">
        <v>12</v>
      </c>
      <c r="AD6185" s="126" t="s">
        <v>562</v>
      </c>
      <c r="AG6185" s="127"/>
      <c r="AI6185" s="127"/>
    </row>
    <row r="6186" spans="1:35" ht="14.85" customHeight="1">
      <c r="A6186" s="130">
        <v>5009170</v>
      </c>
      <c r="B6186" s="126" t="s">
        <v>12074</v>
      </c>
      <c r="C6186" s="126" t="s">
        <v>6341</v>
      </c>
      <c r="D6186" s="126" t="s">
        <v>12075</v>
      </c>
      <c r="E6186" s="126" t="s">
        <v>288</v>
      </c>
      <c r="F6186" s="126" t="s">
        <v>440</v>
      </c>
      <c r="G6186" s="126" t="s">
        <v>463</v>
      </c>
      <c r="H6186" s="126" t="s">
        <v>126</v>
      </c>
      <c r="I6186" s="126" t="s">
        <v>418</v>
      </c>
      <c r="J6186" s="126" t="s">
        <v>962</v>
      </c>
      <c r="K6186" s="126" t="s">
        <v>443</v>
      </c>
      <c r="L6186" s="126" t="s">
        <v>963</v>
      </c>
      <c r="M6186" s="130">
        <v>2819.58</v>
      </c>
      <c r="O6186" s="126" t="s">
        <v>449</v>
      </c>
      <c r="P6186" s="130">
        <v>0</v>
      </c>
      <c r="S6186" s="130">
        <v>0</v>
      </c>
      <c r="V6186" s="130">
        <v>2819.58</v>
      </c>
      <c r="X6186" s="126" t="s">
        <v>1690</v>
      </c>
      <c r="Z6186" s="127"/>
      <c r="AA6186" s="128">
        <v>30</v>
      </c>
      <c r="AB6186" s="128">
        <v>1</v>
      </c>
      <c r="AD6186" s="126" t="s">
        <v>562</v>
      </c>
      <c r="AG6186" s="127"/>
      <c r="AI6186" s="127"/>
    </row>
    <row r="6187" spans="1:35" ht="14.85" customHeight="1">
      <c r="A6187" s="130">
        <v>5009168</v>
      </c>
      <c r="B6187" s="126" t="s">
        <v>12076</v>
      </c>
      <c r="C6187" s="126" t="s">
        <v>6341</v>
      </c>
      <c r="D6187" s="126" t="s">
        <v>12077</v>
      </c>
      <c r="E6187" s="126" t="s">
        <v>288</v>
      </c>
      <c r="F6187" s="126" t="s">
        <v>440</v>
      </c>
      <c r="G6187" s="126" t="s">
        <v>463</v>
      </c>
      <c r="H6187" s="126" t="s">
        <v>126</v>
      </c>
      <c r="I6187" s="126" t="s">
        <v>418</v>
      </c>
      <c r="J6187" s="126" t="s">
        <v>962</v>
      </c>
      <c r="K6187" s="126" t="s">
        <v>443</v>
      </c>
      <c r="L6187" s="126" t="s">
        <v>963</v>
      </c>
      <c r="M6187" s="130">
        <v>2721.6</v>
      </c>
      <c r="O6187" s="126" t="s">
        <v>445</v>
      </c>
      <c r="P6187" s="130">
        <v>0</v>
      </c>
      <c r="S6187" s="130">
        <v>0</v>
      </c>
      <c r="V6187" s="130">
        <v>2721.6</v>
      </c>
      <c r="X6187" s="126" t="s">
        <v>464</v>
      </c>
      <c r="Z6187" s="127"/>
      <c r="AA6187" s="128">
        <v>30</v>
      </c>
      <c r="AB6187" s="128">
        <v>1</v>
      </c>
      <c r="AD6187" s="126" t="s">
        <v>562</v>
      </c>
      <c r="AG6187" s="127"/>
      <c r="AI6187" s="127"/>
    </row>
    <row r="6188" spans="1:35" ht="14.85" customHeight="1">
      <c r="A6188" s="130">
        <v>5009908</v>
      </c>
      <c r="B6188" s="126" t="s">
        <v>12078</v>
      </c>
      <c r="C6188" s="126" t="s">
        <v>11678</v>
      </c>
      <c r="D6188" s="126" t="s">
        <v>12079</v>
      </c>
      <c r="E6188" s="126" t="s">
        <v>288</v>
      </c>
      <c r="F6188" s="126" t="s">
        <v>522</v>
      </c>
      <c r="G6188" s="126" t="s">
        <v>4452</v>
      </c>
      <c r="H6188" s="126" t="s">
        <v>524</v>
      </c>
      <c r="I6188" s="126" t="s">
        <v>126</v>
      </c>
      <c r="J6188" s="126" t="s">
        <v>825</v>
      </c>
      <c r="K6188" s="126" t="s">
        <v>504</v>
      </c>
      <c r="L6188" s="126" t="s">
        <v>444</v>
      </c>
      <c r="M6188" s="130">
        <v>57.45</v>
      </c>
      <c r="O6188" s="126" t="s">
        <v>528</v>
      </c>
      <c r="P6188" s="130">
        <v>0</v>
      </c>
      <c r="S6188" s="130">
        <v>0</v>
      </c>
      <c r="V6188" s="130">
        <v>57.45</v>
      </c>
      <c r="X6188" s="126" t="s">
        <v>3250</v>
      </c>
      <c r="Z6188" s="127"/>
      <c r="AA6188" s="128"/>
      <c r="AB6188" s="128"/>
      <c r="AD6188" s="126" t="s">
        <v>562</v>
      </c>
      <c r="AG6188" s="127"/>
      <c r="AI6188" s="127"/>
    </row>
    <row r="6189" spans="1:35" ht="14.85" customHeight="1">
      <c r="A6189" s="130">
        <v>5009167</v>
      </c>
      <c r="B6189" s="126" t="s">
        <v>12080</v>
      </c>
      <c r="C6189" s="126" t="s">
        <v>6341</v>
      </c>
      <c r="D6189" s="126" t="s">
        <v>12081</v>
      </c>
      <c r="E6189" s="126" t="s">
        <v>288</v>
      </c>
      <c r="F6189" s="126" t="s">
        <v>440</v>
      </c>
      <c r="G6189" s="126" t="s">
        <v>463</v>
      </c>
      <c r="H6189" s="126" t="s">
        <v>126</v>
      </c>
      <c r="I6189" s="126" t="s">
        <v>418</v>
      </c>
      <c r="J6189" s="126" t="s">
        <v>962</v>
      </c>
      <c r="K6189" s="126" t="s">
        <v>443</v>
      </c>
      <c r="L6189" s="126" t="s">
        <v>963</v>
      </c>
      <c r="M6189" s="130">
        <v>2721.6</v>
      </c>
      <c r="O6189" s="126" t="s">
        <v>445</v>
      </c>
      <c r="P6189" s="130">
        <v>0</v>
      </c>
      <c r="S6189" s="130">
        <v>0</v>
      </c>
      <c r="V6189" s="130">
        <v>2721.6</v>
      </c>
      <c r="X6189" s="126" t="s">
        <v>464</v>
      </c>
      <c r="Z6189" s="127"/>
      <c r="AA6189" s="128">
        <v>30</v>
      </c>
      <c r="AB6189" s="128">
        <v>1</v>
      </c>
      <c r="AD6189" s="126" t="s">
        <v>562</v>
      </c>
      <c r="AG6189" s="127"/>
      <c r="AI6189" s="127"/>
    </row>
    <row r="6190" spans="1:35" ht="14.85" customHeight="1">
      <c r="A6190" s="130">
        <v>5009162</v>
      </c>
      <c r="B6190" s="126" t="s">
        <v>12082</v>
      </c>
      <c r="C6190" s="126" t="s">
        <v>12083</v>
      </c>
      <c r="D6190" s="126" t="s">
        <v>12084</v>
      </c>
      <c r="E6190" s="126" t="s">
        <v>288</v>
      </c>
      <c r="F6190" s="126" t="s">
        <v>532</v>
      </c>
      <c r="G6190" s="126" t="s">
        <v>604</v>
      </c>
      <c r="H6190" s="126" t="s">
        <v>126</v>
      </c>
      <c r="I6190" s="126" t="s">
        <v>418</v>
      </c>
      <c r="J6190" s="126" t="s">
        <v>10963</v>
      </c>
      <c r="K6190" s="126" t="s">
        <v>628</v>
      </c>
      <c r="L6190" s="126" t="s">
        <v>3605</v>
      </c>
      <c r="M6190" s="130">
        <v>190.4</v>
      </c>
      <c r="O6190" s="126" t="s">
        <v>537</v>
      </c>
      <c r="P6190" s="130">
        <v>0</v>
      </c>
      <c r="S6190" s="130">
        <v>0</v>
      </c>
      <c r="V6190" s="130">
        <v>190.4</v>
      </c>
      <c r="X6190" s="126" t="s">
        <v>1723</v>
      </c>
      <c r="Z6190" s="127"/>
      <c r="AA6190" s="128">
        <v>500</v>
      </c>
      <c r="AB6190" s="128">
        <v>12</v>
      </c>
      <c r="AD6190" s="126" t="s">
        <v>562</v>
      </c>
      <c r="AG6190" s="127"/>
      <c r="AI6190" s="127"/>
    </row>
    <row r="6191" spans="1:35" ht="14.85" customHeight="1">
      <c r="A6191" s="130">
        <v>5009160</v>
      </c>
      <c r="B6191" s="126" t="s">
        <v>12085</v>
      </c>
      <c r="C6191" s="126" t="s">
        <v>12083</v>
      </c>
      <c r="D6191" s="126" t="s">
        <v>12086</v>
      </c>
      <c r="E6191" s="126" t="s">
        <v>288</v>
      </c>
      <c r="F6191" s="126" t="s">
        <v>532</v>
      </c>
      <c r="G6191" s="126" t="s">
        <v>604</v>
      </c>
      <c r="H6191" s="126" t="s">
        <v>126</v>
      </c>
      <c r="I6191" s="126" t="s">
        <v>418</v>
      </c>
      <c r="J6191" s="126" t="s">
        <v>10963</v>
      </c>
      <c r="K6191" s="126" t="s">
        <v>628</v>
      </c>
      <c r="L6191" s="126" t="s">
        <v>3605</v>
      </c>
      <c r="M6191" s="130">
        <v>190.4</v>
      </c>
      <c r="O6191" s="126" t="s">
        <v>537</v>
      </c>
      <c r="P6191" s="130">
        <v>0</v>
      </c>
      <c r="S6191" s="130">
        <v>0</v>
      </c>
      <c r="V6191" s="130">
        <v>190.4</v>
      </c>
      <c r="X6191" s="126" t="s">
        <v>1723</v>
      </c>
      <c r="Z6191" s="127"/>
      <c r="AA6191" s="128">
        <v>500</v>
      </c>
      <c r="AB6191" s="128">
        <v>12</v>
      </c>
      <c r="AD6191" s="126" t="s">
        <v>562</v>
      </c>
      <c r="AG6191" s="127"/>
      <c r="AI6191" s="127"/>
    </row>
    <row r="6192" spans="1:35" ht="14.85" customHeight="1">
      <c r="A6192" s="130">
        <v>5009158</v>
      </c>
      <c r="B6192" s="126" t="s">
        <v>12087</v>
      </c>
      <c r="C6192" s="126" t="s">
        <v>12088</v>
      </c>
      <c r="D6192" s="126" t="s">
        <v>4022</v>
      </c>
      <c r="E6192" s="126" t="s">
        <v>288</v>
      </c>
      <c r="F6192" s="126" t="s">
        <v>491</v>
      </c>
      <c r="G6192" s="126" t="s">
        <v>417</v>
      </c>
      <c r="H6192" s="126" t="s">
        <v>126</v>
      </c>
      <c r="I6192" s="126" t="s">
        <v>126</v>
      </c>
      <c r="J6192" s="126" t="s">
        <v>930</v>
      </c>
      <c r="K6192" s="126" t="s">
        <v>504</v>
      </c>
      <c r="L6192" s="126" t="s">
        <v>931</v>
      </c>
      <c r="M6192" s="130">
        <v>1383.29</v>
      </c>
      <c r="N6192" s="126" t="s">
        <v>290</v>
      </c>
      <c r="O6192" s="126" t="s">
        <v>1311</v>
      </c>
      <c r="P6192" s="130">
        <v>0</v>
      </c>
      <c r="S6192" s="130">
        <v>0</v>
      </c>
      <c r="V6192" s="130">
        <v>1536.99</v>
      </c>
      <c r="X6192" s="126" t="s">
        <v>1312</v>
      </c>
      <c r="Y6192" s="126" t="s">
        <v>517</v>
      </c>
      <c r="Z6192" s="127" t="s">
        <v>309</v>
      </c>
      <c r="AA6192" s="128">
        <v>1</v>
      </c>
      <c r="AB6192" s="128">
        <v>60</v>
      </c>
      <c r="AD6192" s="126" t="s">
        <v>562</v>
      </c>
      <c r="AG6192" s="127"/>
      <c r="AI6192" s="127"/>
    </row>
    <row r="6193" spans="1:35" ht="14.85" customHeight="1">
      <c r="A6193" s="130">
        <v>5009156</v>
      </c>
      <c r="B6193" s="126" t="s">
        <v>12089</v>
      </c>
      <c r="C6193" s="126" t="s">
        <v>5053</v>
      </c>
      <c r="D6193" s="126" t="s">
        <v>4022</v>
      </c>
      <c r="E6193" s="126" t="s">
        <v>288</v>
      </c>
      <c r="F6193" s="126" t="s">
        <v>491</v>
      </c>
      <c r="G6193" s="126" t="s">
        <v>417</v>
      </c>
      <c r="H6193" s="126" t="s">
        <v>126</v>
      </c>
      <c r="I6193" s="126" t="s">
        <v>126</v>
      </c>
      <c r="J6193" s="126" t="s">
        <v>930</v>
      </c>
      <c r="K6193" s="126" t="s">
        <v>504</v>
      </c>
      <c r="L6193" s="126" t="s">
        <v>931</v>
      </c>
      <c r="M6193" s="130">
        <v>5987.52</v>
      </c>
      <c r="N6193" s="126" t="s">
        <v>290</v>
      </c>
      <c r="O6193" s="126" t="s">
        <v>1311</v>
      </c>
      <c r="P6193" s="130">
        <v>0</v>
      </c>
      <c r="S6193" s="130">
        <v>0</v>
      </c>
      <c r="V6193" s="130">
        <v>6652.8</v>
      </c>
      <c r="X6193" s="126" t="s">
        <v>1312</v>
      </c>
      <c r="Y6193" s="126" t="s">
        <v>517</v>
      </c>
      <c r="Z6193" s="127" t="s">
        <v>309</v>
      </c>
      <c r="AA6193" s="128">
        <v>1</v>
      </c>
      <c r="AB6193" s="128">
        <v>60</v>
      </c>
      <c r="AD6193" s="126" t="s">
        <v>562</v>
      </c>
      <c r="AG6193" s="127"/>
      <c r="AI6193" s="127"/>
    </row>
    <row r="6194" spans="1:35" ht="14.85" customHeight="1">
      <c r="A6194" s="130">
        <v>5009155</v>
      </c>
      <c r="B6194" s="126" t="s">
        <v>12090</v>
      </c>
      <c r="C6194" s="126" t="s">
        <v>12091</v>
      </c>
      <c r="D6194" s="126" t="s">
        <v>4314</v>
      </c>
      <c r="E6194" s="126" t="s">
        <v>288</v>
      </c>
      <c r="F6194" s="126" t="s">
        <v>532</v>
      </c>
      <c r="G6194" s="126" t="s">
        <v>604</v>
      </c>
      <c r="H6194" s="126" t="s">
        <v>126</v>
      </c>
      <c r="I6194" s="126" t="s">
        <v>418</v>
      </c>
      <c r="J6194" s="126" t="s">
        <v>6035</v>
      </c>
      <c r="K6194" s="126" t="s">
        <v>747</v>
      </c>
      <c r="L6194" s="126" t="s">
        <v>5558</v>
      </c>
      <c r="M6194" s="130">
        <v>292.32</v>
      </c>
      <c r="O6194" s="126" t="s">
        <v>4049</v>
      </c>
      <c r="P6194" s="130">
        <v>0</v>
      </c>
      <c r="S6194" s="130">
        <v>0</v>
      </c>
      <c r="V6194" s="130">
        <v>292.32</v>
      </c>
      <c r="X6194" s="126" t="s">
        <v>4050</v>
      </c>
      <c r="Z6194" s="127"/>
      <c r="AA6194" s="128"/>
      <c r="AB6194" s="128"/>
      <c r="AD6194" s="126" t="s">
        <v>562</v>
      </c>
      <c r="AG6194" s="127"/>
      <c r="AI6194" s="127"/>
    </row>
    <row r="6195" spans="1:35" ht="14.85" customHeight="1">
      <c r="A6195" s="130">
        <v>5009154</v>
      </c>
      <c r="B6195" s="126" t="s">
        <v>12092</v>
      </c>
      <c r="C6195" s="126" t="s">
        <v>7503</v>
      </c>
      <c r="D6195" s="126" t="s">
        <v>12093</v>
      </c>
      <c r="E6195" s="126" t="s">
        <v>288</v>
      </c>
      <c r="F6195" s="126" t="s">
        <v>440</v>
      </c>
      <c r="G6195" s="126" t="s">
        <v>458</v>
      </c>
      <c r="H6195" s="126" t="s">
        <v>126</v>
      </c>
      <c r="I6195" s="126" t="s">
        <v>418</v>
      </c>
      <c r="J6195" s="126" t="s">
        <v>962</v>
      </c>
      <c r="K6195" s="126" t="s">
        <v>443</v>
      </c>
      <c r="L6195" s="126" t="s">
        <v>963</v>
      </c>
      <c r="M6195" s="130">
        <v>2954.18</v>
      </c>
      <c r="O6195" s="126" t="s">
        <v>445</v>
      </c>
      <c r="P6195" s="130">
        <v>0</v>
      </c>
      <c r="S6195" s="130">
        <v>0</v>
      </c>
      <c r="V6195" s="130">
        <v>2954.18</v>
      </c>
      <c r="X6195" s="126" t="s">
        <v>459</v>
      </c>
      <c r="Z6195" s="127"/>
      <c r="AA6195" s="128">
        <v>60</v>
      </c>
      <c r="AB6195" s="128">
        <v>1</v>
      </c>
      <c r="AD6195" s="126" t="s">
        <v>562</v>
      </c>
      <c r="AG6195" s="127"/>
      <c r="AI6195" s="127"/>
    </row>
    <row r="6196" spans="1:35" ht="14.85" customHeight="1">
      <c r="A6196" s="130">
        <v>5009153</v>
      </c>
      <c r="B6196" s="126" t="s">
        <v>12094</v>
      </c>
      <c r="C6196" s="126" t="s">
        <v>9661</v>
      </c>
      <c r="D6196" s="126" t="s">
        <v>4022</v>
      </c>
      <c r="E6196" s="126" t="s">
        <v>288</v>
      </c>
      <c r="F6196" s="126" t="s">
        <v>491</v>
      </c>
      <c r="G6196" s="126" t="s">
        <v>417</v>
      </c>
      <c r="H6196" s="126" t="s">
        <v>126</v>
      </c>
      <c r="I6196" s="126" t="s">
        <v>308</v>
      </c>
      <c r="J6196" s="126" t="s">
        <v>930</v>
      </c>
      <c r="K6196" s="126" t="s">
        <v>504</v>
      </c>
      <c r="L6196" s="126" t="s">
        <v>931</v>
      </c>
      <c r="M6196" s="130">
        <v>8012.69</v>
      </c>
      <c r="N6196" s="126" t="s">
        <v>290</v>
      </c>
      <c r="O6196" s="126" t="s">
        <v>1311</v>
      </c>
      <c r="P6196" s="130">
        <v>0</v>
      </c>
      <c r="S6196" s="130">
        <v>0</v>
      </c>
      <c r="V6196" s="130">
        <v>8902.99</v>
      </c>
      <c r="X6196" s="126" t="s">
        <v>1312</v>
      </c>
      <c r="Y6196" s="126" t="s">
        <v>517</v>
      </c>
      <c r="Z6196" s="127" t="s">
        <v>309</v>
      </c>
      <c r="AA6196" s="128">
        <v>1</v>
      </c>
      <c r="AB6196" s="128">
        <v>60</v>
      </c>
      <c r="AD6196" s="126" t="s">
        <v>562</v>
      </c>
      <c r="AG6196" s="127"/>
      <c r="AI6196" s="127"/>
    </row>
    <row r="6197" spans="1:35" ht="14.85" customHeight="1">
      <c r="A6197" s="130">
        <v>5009152</v>
      </c>
      <c r="B6197" s="126" t="s">
        <v>12095</v>
      </c>
      <c r="C6197" s="126" t="s">
        <v>7503</v>
      </c>
      <c r="D6197" s="126" t="s">
        <v>12096</v>
      </c>
      <c r="E6197" s="126" t="s">
        <v>288</v>
      </c>
      <c r="F6197" s="126" t="s">
        <v>440</v>
      </c>
      <c r="G6197" s="126" t="s">
        <v>458</v>
      </c>
      <c r="H6197" s="126" t="s">
        <v>126</v>
      </c>
      <c r="I6197" s="126" t="s">
        <v>418</v>
      </c>
      <c r="J6197" s="126" t="s">
        <v>962</v>
      </c>
      <c r="K6197" s="126" t="s">
        <v>443</v>
      </c>
      <c r="L6197" s="126" t="s">
        <v>963</v>
      </c>
      <c r="M6197" s="130">
        <v>2349.94</v>
      </c>
      <c r="O6197" s="126" t="s">
        <v>445</v>
      </c>
      <c r="P6197" s="130">
        <v>0</v>
      </c>
      <c r="S6197" s="130">
        <v>0</v>
      </c>
      <c r="V6197" s="130">
        <v>2349.94</v>
      </c>
      <c r="X6197" s="126" t="s">
        <v>600</v>
      </c>
      <c r="Z6197" s="127"/>
      <c r="AA6197" s="128">
        <v>60</v>
      </c>
      <c r="AB6197" s="128">
        <v>1</v>
      </c>
      <c r="AD6197" s="126" t="s">
        <v>562</v>
      </c>
      <c r="AG6197" s="127"/>
      <c r="AI6197" s="127"/>
    </row>
    <row r="6198" spans="1:35" ht="14.85" customHeight="1">
      <c r="A6198" s="130">
        <v>5009151</v>
      </c>
      <c r="B6198" s="126" t="s">
        <v>12097</v>
      </c>
      <c r="C6198" s="126" t="s">
        <v>7503</v>
      </c>
      <c r="D6198" s="126" t="s">
        <v>12098</v>
      </c>
      <c r="E6198" s="126" t="s">
        <v>288</v>
      </c>
      <c r="F6198" s="126" t="s">
        <v>440</v>
      </c>
      <c r="G6198" s="126" t="s">
        <v>458</v>
      </c>
      <c r="H6198" s="126" t="s">
        <v>126</v>
      </c>
      <c r="I6198" s="126" t="s">
        <v>418</v>
      </c>
      <c r="J6198" s="126" t="s">
        <v>962</v>
      </c>
      <c r="K6198" s="126" t="s">
        <v>443</v>
      </c>
      <c r="L6198" s="126" t="s">
        <v>963</v>
      </c>
      <c r="M6198" s="130">
        <v>2954.18</v>
      </c>
      <c r="O6198" s="126" t="s">
        <v>445</v>
      </c>
      <c r="P6198" s="130">
        <v>0</v>
      </c>
      <c r="S6198" s="130">
        <v>0</v>
      </c>
      <c r="V6198" s="130">
        <v>2954.18</v>
      </c>
      <c r="X6198" s="126" t="s">
        <v>459</v>
      </c>
      <c r="Z6198" s="127"/>
      <c r="AA6198" s="128">
        <v>60</v>
      </c>
      <c r="AB6198" s="128">
        <v>1</v>
      </c>
      <c r="AD6198" s="126" t="s">
        <v>562</v>
      </c>
      <c r="AG6198" s="127"/>
      <c r="AI6198" s="127"/>
    </row>
    <row r="6199" spans="1:35" ht="14.85" customHeight="1">
      <c r="A6199" s="130">
        <v>5006077</v>
      </c>
      <c r="B6199" s="126" t="s">
        <v>12099</v>
      </c>
      <c r="C6199" s="126" t="s">
        <v>12100</v>
      </c>
      <c r="D6199" s="126" t="s">
        <v>12101</v>
      </c>
      <c r="E6199" s="126" t="s">
        <v>288</v>
      </c>
      <c r="F6199" s="126" t="s">
        <v>416</v>
      </c>
      <c r="G6199" s="126" t="s">
        <v>417</v>
      </c>
      <c r="H6199" s="126" t="s">
        <v>126</v>
      </c>
      <c r="I6199" s="126" t="s">
        <v>126</v>
      </c>
      <c r="J6199" s="126" t="s">
        <v>1572</v>
      </c>
      <c r="K6199" s="126" t="s">
        <v>747</v>
      </c>
      <c r="L6199" s="126" t="s">
        <v>5111</v>
      </c>
      <c r="M6199" s="130">
        <v>974.4</v>
      </c>
      <c r="O6199" s="126" t="s">
        <v>4833</v>
      </c>
      <c r="P6199" s="130">
        <v>0</v>
      </c>
      <c r="S6199" s="130">
        <v>0</v>
      </c>
      <c r="V6199" s="130">
        <v>1224.31</v>
      </c>
      <c r="X6199" s="126" t="s">
        <v>6737</v>
      </c>
      <c r="Z6199" s="127"/>
      <c r="AA6199" s="128">
        <v>1</v>
      </c>
      <c r="AB6199" s="128">
        <v>12</v>
      </c>
      <c r="AD6199" s="126" t="s">
        <v>562</v>
      </c>
      <c r="AG6199" s="127"/>
      <c r="AI6199" s="127"/>
    </row>
    <row r="6200" spans="1:35" ht="14.85" customHeight="1">
      <c r="A6200" s="130">
        <v>5006296</v>
      </c>
      <c r="B6200" s="126" t="s">
        <v>12102</v>
      </c>
      <c r="C6200" s="126" t="s">
        <v>12103</v>
      </c>
      <c r="D6200" s="126" t="s">
        <v>12104</v>
      </c>
      <c r="E6200" s="126" t="s">
        <v>288</v>
      </c>
      <c r="F6200" s="126" t="s">
        <v>591</v>
      </c>
      <c r="G6200" s="126" t="s">
        <v>417</v>
      </c>
      <c r="H6200" s="126" t="s">
        <v>126</v>
      </c>
      <c r="I6200" s="126" t="s">
        <v>126</v>
      </c>
      <c r="J6200" s="126" t="s">
        <v>1199</v>
      </c>
      <c r="K6200" s="126" t="s">
        <v>959</v>
      </c>
      <c r="L6200" s="126" t="s">
        <v>1200</v>
      </c>
      <c r="M6200" s="130">
        <v>2434.88</v>
      </c>
      <c r="O6200" s="126" t="s">
        <v>2625</v>
      </c>
      <c r="P6200" s="130">
        <v>0</v>
      </c>
      <c r="S6200" s="130">
        <v>0</v>
      </c>
      <c r="V6200" s="130">
        <v>2929.33</v>
      </c>
      <c r="X6200" s="126" t="s">
        <v>6896</v>
      </c>
      <c r="Z6200" s="127" t="s">
        <v>309</v>
      </c>
      <c r="AA6200" s="128">
        <v>1</v>
      </c>
      <c r="AB6200" s="128">
        <v>12</v>
      </c>
      <c r="AD6200" s="126" t="s">
        <v>562</v>
      </c>
      <c r="AG6200" s="127"/>
      <c r="AI6200" s="127"/>
    </row>
    <row r="6201" spans="1:35" ht="14.85" customHeight="1">
      <c r="A6201" s="130">
        <v>5006295</v>
      </c>
      <c r="B6201" s="126" t="s">
        <v>413</v>
      </c>
      <c r="C6201" s="126" t="s">
        <v>12105</v>
      </c>
      <c r="D6201" s="126" t="s">
        <v>12106</v>
      </c>
      <c r="E6201" s="126" t="s">
        <v>288</v>
      </c>
      <c r="F6201" s="126" t="s">
        <v>591</v>
      </c>
      <c r="G6201" s="126" t="s">
        <v>417</v>
      </c>
      <c r="H6201" s="126" t="s">
        <v>126</v>
      </c>
      <c r="I6201" s="126" t="s">
        <v>126</v>
      </c>
      <c r="J6201" s="126" t="s">
        <v>12107</v>
      </c>
      <c r="K6201" s="126" t="s">
        <v>852</v>
      </c>
      <c r="L6201" s="126" t="s">
        <v>12108</v>
      </c>
      <c r="M6201" s="130">
        <v>1884.45</v>
      </c>
      <c r="O6201" s="126" t="s">
        <v>2818</v>
      </c>
      <c r="P6201" s="130">
        <v>0</v>
      </c>
      <c r="S6201" s="130">
        <v>0</v>
      </c>
      <c r="V6201" s="130">
        <v>1884.45</v>
      </c>
      <c r="X6201" s="126" t="s">
        <v>2819</v>
      </c>
      <c r="Z6201" s="127"/>
      <c r="AA6201" s="128">
        <v>1</v>
      </c>
      <c r="AB6201" s="128">
        <v>60</v>
      </c>
      <c r="AD6201" s="126" t="s">
        <v>1801</v>
      </c>
      <c r="AG6201" s="127"/>
      <c r="AI6201" s="127"/>
    </row>
    <row r="6202" spans="1:35" ht="14.85" customHeight="1">
      <c r="A6202" s="130">
        <v>5006076</v>
      </c>
      <c r="B6202" s="126" t="s">
        <v>12109</v>
      </c>
      <c r="C6202" s="126" t="s">
        <v>12110</v>
      </c>
      <c r="D6202" s="126" t="s">
        <v>12111</v>
      </c>
      <c r="E6202" s="126" t="s">
        <v>288</v>
      </c>
      <c r="F6202" s="126" t="s">
        <v>416</v>
      </c>
      <c r="G6202" s="126" t="s">
        <v>417</v>
      </c>
      <c r="H6202" s="126" t="s">
        <v>126</v>
      </c>
      <c r="I6202" s="126" t="s">
        <v>126</v>
      </c>
      <c r="J6202" s="126" t="s">
        <v>1572</v>
      </c>
      <c r="K6202" s="126" t="s">
        <v>747</v>
      </c>
      <c r="L6202" s="126" t="s">
        <v>5111</v>
      </c>
      <c r="M6202" s="130">
        <v>876.96</v>
      </c>
      <c r="O6202" s="126" t="s">
        <v>7041</v>
      </c>
      <c r="P6202" s="130">
        <v>0</v>
      </c>
      <c r="S6202" s="130">
        <v>0</v>
      </c>
      <c r="V6202" s="130">
        <v>880.25</v>
      </c>
      <c r="X6202" s="126" t="s">
        <v>7042</v>
      </c>
      <c r="Z6202" s="127"/>
      <c r="AA6202" s="128">
        <v>1</v>
      </c>
      <c r="AB6202" s="128">
        <v>12</v>
      </c>
      <c r="AD6202" s="126" t="s">
        <v>562</v>
      </c>
      <c r="AG6202" s="127"/>
      <c r="AI6202" s="127"/>
    </row>
    <row r="6203" spans="1:35" ht="14.85" customHeight="1">
      <c r="A6203" s="130">
        <v>5006293</v>
      </c>
      <c r="B6203" s="126" t="s">
        <v>12112</v>
      </c>
      <c r="C6203" s="126" t="s">
        <v>12113</v>
      </c>
      <c r="D6203" s="126" t="s">
        <v>12114</v>
      </c>
      <c r="E6203" s="126" t="s">
        <v>288</v>
      </c>
      <c r="F6203" s="126" t="s">
        <v>591</v>
      </c>
      <c r="G6203" s="126" t="s">
        <v>417</v>
      </c>
      <c r="H6203" s="126" t="s">
        <v>126</v>
      </c>
      <c r="I6203" s="126" t="s">
        <v>126</v>
      </c>
      <c r="J6203" s="126" t="s">
        <v>7697</v>
      </c>
      <c r="K6203" s="126" t="s">
        <v>504</v>
      </c>
      <c r="L6203" s="126" t="s">
        <v>7698</v>
      </c>
      <c r="M6203" s="130">
        <v>682.08</v>
      </c>
      <c r="O6203" s="126" t="s">
        <v>667</v>
      </c>
      <c r="P6203" s="130">
        <v>0</v>
      </c>
      <c r="S6203" s="130">
        <v>0</v>
      </c>
      <c r="V6203" s="130">
        <v>994.79</v>
      </c>
      <c r="X6203" s="126" t="s">
        <v>5119</v>
      </c>
      <c r="Z6203" s="127"/>
      <c r="AA6203" s="128">
        <v>6</v>
      </c>
      <c r="AB6203" s="128">
        <v>12</v>
      </c>
      <c r="AD6203" s="126" t="s">
        <v>562</v>
      </c>
      <c r="AG6203" s="127"/>
      <c r="AI6203" s="127"/>
    </row>
    <row r="6204" spans="1:35" ht="14.85" customHeight="1">
      <c r="A6204" s="130">
        <v>5006292</v>
      </c>
      <c r="B6204" s="126" t="s">
        <v>12115</v>
      </c>
      <c r="C6204" s="126" t="s">
        <v>12116</v>
      </c>
      <c r="D6204" s="126" t="s">
        <v>5467</v>
      </c>
      <c r="E6204" s="126" t="s">
        <v>288</v>
      </c>
      <c r="F6204" s="126" t="s">
        <v>532</v>
      </c>
      <c r="G6204" s="126" t="s">
        <v>312</v>
      </c>
      <c r="H6204" s="126" t="s">
        <v>126</v>
      </c>
      <c r="I6204" s="126" t="s">
        <v>418</v>
      </c>
      <c r="J6204" s="126" t="s">
        <v>12117</v>
      </c>
      <c r="K6204" s="126" t="s">
        <v>2548</v>
      </c>
      <c r="L6204" s="126" t="s">
        <v>3605</v>
      </c>
      <c r="M6204" s="130">
        <v>292.32</v>
      </c>
      <c r="O6204" s="126" t="s">
        <v>1459</v>
      </c>
      <c r="P6204" s="130">
        <v>292.32</v>
      </c>
      <c r="R6204" s="126" t="s">
        <v>1460</v>
      </c>
      <c r="S6204" s="130">
        <v>0</v>
      </c>
      <c r="V6204" s="130">
        <v>292.32</v>
      </c>
      <c r="X6204" s="126" t="s">
        <v>1461</v>
      </c>
      <c r="Z6204" s="127"/>
      <c r="AA6204" s="128">
        <v>2500</v>
      </c>
      <c r="AB6204" s="128">
        <v>12</v>
      </c>
      <c r="AD6204" s="126" t="s">
        <v>562</v>
      </c>
      <c r="AG6204" s="127"/>
      <c r="AI6204" s="127"/>
    </row>
    <row r="6205" spans="1:35" ht="14.85" customHeight="1">
      <c r="A6205" s="130">
        <v>5006291</v>
      </c>
      <c r="B6205" s="126" t="s">
        <v>12118</v>
      </c>
      <c r="C6205" s="126" t="s">
        <v>2847</v>
      </c>
      <c r="D6205" s="126" t="s">
        <v>12119</v>
      </c>
      <c r="E6205" s="126" t="s">
        <v>288</v>
      </c>
      <c r="F6205" s="126" t="s">
        <v>522</v>
      </c>
      <c r="G6205" s="126" t="s">
        <v>12120</v>
      </c>
      <c r="H6205" s="126" t="s">
        <v>524</v>
      </c>
      <c r="I6205" s="126" t="s">
        <v>418</v>
      </c>
      <c r="J6205" s="126" t="s">
        <v>619</v>
      </c>
      <c r="K6205" s="126" t="s">
        <v>613</v>
      </c>
      <c r="L6205" s="126" t="s">
        <v>620</v>
      </c>
      <c r="M6205" s="130">
        <v>1604.98</v>
      </c>
      <c r="N6205" s="126" t="s">
        <v>290</v>
      </c>
      <c r="O6205" s="126" t="s">
        <v>528</v>
      </c>
      <c r="P6205" s="130">
        <v>0</v>
      </c>
      <c r="S6205" s="130">
        <v>0</v>
      </c>
      <c r="V6205" s="130">
        <v>1604.98</v>
      </c>
      <c r="X6205" s="126" t="s">
        <v>2850</v>
      </c>
      <c r="Z6205" s="127"/>
      <c r="AA6205" s="128"/>
      <c r="AB6205" s="128"/>
      <c r="AD6205" s="126" t="s">
        <v>623</v>
      </c>
      <c r="AG6205" s="127"/>
      <c r="AI6205" s="127"/>
    </row>
    <row r="6206" spans="1:35" ht="14.85" customHeight="1">
      <c r="A6206" s="130">
        <v>5006290</v>
      </c>
      <c r="B6206" s="126" t="s">
        <v>12121</v>
      </c>
      <c r="C6206" s="126" t="s">
        <v>12122</v>
      </c>
      <c r="D6206" s="126" t="s">
        <v>12123</v>
      </c>
      <c r="E6206" s="126" t="s">
        <v>288</v>
      </c>
      <c r="F6206" s="126" t="s">
        <v>532</v>
      </c>
      <c r="G6206" s="126" t="s">
        <v>417</v>
      </c>
      <c r="H6206" s="126" t="s">
        <v>126</v>
      </c>
      <c r="I6206" s="126" t="s">
        <v>126</v>
      </c>
      <c r="J6206" s="126" t="s">
        <v>12117</v>
      </c>
      <c r="K6206" s="126" t="s">
        <v>2548</v>
      </c>
      <c r="L6206" s="126" t="s">
        <v>3605</v>
      </c>
      <c r="M6206" s="130">
        <v>486.96</v>
      </c>
      <c r="O6206" s="126" t="s">
        <v>1459</v>
      </c>
      <c r="P6206" s="130">
        <v>0</v>
      </c>
      <c r="S6206" s="130">
        <v>0</v>
      </c>
      <c r="V6206" s="130">
        <v>486.96</v>
      </c>
      <c r="X6206" s="126" t="s">
        <v>1463</v>
      </c>
      <c r="Z6206" s="127"/>
      <c r="AA6206" s="128">
        <v>1</v>
      </c>
      <c r="AB6206" s="128">
        <v>72</v>
      </c>
      <c r="AD6206" s="126" t="s">
        <v>562</v>
      </c>
      <c r="AG6206" s="127"/>
      <c r="AI6206" s="127"/>
    </row>
    <row r="6207" spans="1:35" ht="14.85" customHeight="1">
      <c r="A6207" s="130">
        <v>5006289</v>
      </c>
      <c r="B6207" s="126" t="s">
        <v>12124</v>
      </c>
      <c r="C6207" s="126" t="s">
        <v>12125</v>
      </c>
      <c r="D6207" s="126" t="s">
        <v>12126</v>
      </c>
      <c r="E6207" s="126" t="s">
        <v>288</v>
      </c>
      <c r="F6207" s="126" t="s">
        <v>522</v>
      </c>
      <c r="G6207" s="126" t="s">
        <v>523</v>
      </c>
      <c r="H6207" s="126" t="s">
        <v>524</v>
      </c>
      <c r="I6207" s="126" t="s">
        <v>418</v>
      </c>
      <c r="J6207" s="126" t="s">
        <v>619</v>
      </c>
      <c r="K6207" s="126" t="s">
        <v>613</v>
      </c>
      <c r="L6207" s="126" t="s">
        <v>620</v>
      </c>
      <c r="M6207" s="130">
        <v>1604.98</v>
      </c>
      <c r="N6207" s="126" t="s">
        <v>290</v>
      </c>
      <c r="O6207" s="126" t="s">
        <v>621</v>
      </c>
      <c r="P6207" s="130">
        <v>0</v>
      </c>
      <c r="S6207" s="130">
        <v>0</v>
      </c>
      <c r="V6207" s="130">
        <v>1604.98</v>
      </c>
      <c r="X6207" s="126" t="s">
        <v>2813</v>
      </c>
      <c r="Z6207" s="127"/>
      <c r="AA6207" s="128"/>
      <c r="AB6207" s="128"/>
      <c r="AD6207" s="126" t="s">
        <v>623</v>
      </c>
      <c r="AG6207" s="127"/>
      <c r="AI6207" s="127"/>
    </row>
    <row r="6208" spans="1:35" ht="14.85" customHeight="1">
      <c r="A6208" s="130">
        <v>5006758</v>
      </c>
      <c r="B6208" s="126" t="s">
        <v>12127</v>
      </c>
      <c r="C6208" s="126" t="s">
        <v>12128</v>
      </c>
      <c r="D6208" s="126" t="s">
        <v>12129</v>
      </c>
      <c r="E6208" s="126" t="s">
        <v>288</v>
      </c>
      <c r="F6208" s="126" t="s">
        <v>440</v>
      </c>
      <c r="G6208" s="126" t="s">
        <v>463</v>
      </c>
      <c r="H6208" s="126" t="s">
        <v>126</v>
      </c>
      <c r="I6208" s="126" t="s">
        <v>418</v>
      </c>
      <c r="J6208" s="126" t="s">
        <v>612</v>
      </c>
      <c r="K6208" s="126" t="s">
        <v>613</v>
      </c>
      <c r="L6208" s="126" t="s">
        <v>614</v>
      </c>
      <c r="M6208" s="130">
        <v>2721.57</v>
      </c>
      <c r="O6208" s="126" t="s">
        <v>449</v>
      </c>
      <c r="P6208" s="130">
        <v>0</v>
      </c>
      <c r="S6208" s="130">
        <v>0</v>
      </c>
      <c r="V6208" s="130">
        <v>2721.57</v>
      </c>
      <c r="X6208" s="126" t="s">
        <v>1069</v>
      </c>
      <c r="Z6208" s="127"/>
      <c r="AA6208" s="128">
        <v>60</v>
      </c>
      <c r="AB6208" s="128">
        <v>1</v>
      </c>
      <c r="AD6208" s="126" t="s">
        <v>562</v>
      </c>
      <c r="AG6208" s="127"/>
      <c r="AI6208" s="127"/>
    </row>
    <row r="6209" spans="1:35" ht="14.85" customHeight="1">
      <c r="A6209" s="130">
        <v>5006576</v>
      </c>
      <c r="B6209" s="126" t="s">
        <v>12130</v>
      </c>
      <c r="C6209" s="126" t="s">
        <v>12131</v>
      </c>
      <c r="D6209" s="126" t="s">
        <v>12132</v>
      </c>
      <c r="E6209" s="126" t="s">
        <v>288</v>
      </c>
      <c r="F6209" s="126" t="s">
        <v>532</v>
      </c>
      <c r="G6209" s="126" t="s">
        <v>312</v>
      </c>
      <c r="H6209" s="126" t="s">
        <v>126</v>
      </c>
      <c r="I6209" s="126" t="s">
        <v>418</v>
      </c>
      <c r="J6209" s="126" t="s">
        <v>8265</v>
      </c>
      <c r="K6209" s="126" t="s">
        <v>8266</v>
      </c>
      <c r="L6209" s="126" t="s">
        <v>4304</v>
      </c>
      <c r="M6209" s="130">
        <v>147.61000000000001</v>
      </c>
      <c r="O6209" s="126" t="s">
        <v>4049</v>
      </c>
      <c r="P6209" s="130">
        <v>0</v>
      </c>
      <c r="S6209" s="130">
        <v>0</v>
      </c>
      <c r="V6209" s="130">
        <v>147.61000000000001</v>
      </c>
      <c r="X6209" s="126" t="s">
        <v>4050</v>
      </c>
      <c r="Z6209" s="127"/>
      <c r="AA6209" s="128"/>
      <c r="AB6209" s="128"/>
      <c r="AD6209" s="126" t="s">
        <v>562</v>
      </c>
      <c r="AG6209" s="127"/>
      <c r="AI6209" s="127"/>
    </row>
    <row r="6210" spans="1:35" ht="14.85" customHeight="1">
      <c r="A6210" s="130">
        <v>5006927</v>
      </c>
      <c r="B6210" s="126" t="s">
        <v>12133</v>
      </c>
      <c r="C6210" s="126" t="s">
        <v>12134</v>
      </c>
      <c r="D6210" s="126" t="s">
        <v>12135</v>
      </c>
      <c r="E6210" s="126" t="s">
        <v>288</v>
      </c>
      <c r="F6210" s="126" t="s">
        <v>364</v>
      </c>
      <c r="G6210" s="126" t="s">
        <v>417</v>
      </c>
      <c r="H6210" s="126" t="s">
        <v>126</v>
      </c>
      <c r="I6210" s="126" t="s">
        <v>126</v>
      </c>
      <c r="J6210" s="126" t="s">
        <v>8245</v>
      </c>
      <c r="K6210" s="126" t="s">
        <v>747</v>
      </c>
      <c r="L6210" s="126" t="s">
        <v>8246</v>
      </c>
      <c r="M6210" s="130">
        <v>3798.24</v>
      </c>
      <c r="O6210" s="126" t="s">
        <v>365</v>
      </c>
      <c r="P6210" s="130">
        <v>0</v>
      </c>
      <c r="S6210" s="130">
        <v>0</v>
      </c>
      <c r="V6210" s="130">
        <v>3798.24</v>
      </c>
      <c r="X6210" s="126" t="s">
        <v>469</v>
      </c>
      <c r="Z6210" s="127"/>
      <c r="AA6210" s="128">
        <v>1</v>
      </c>
      <c r="AB6210" s="128">
        <v>60</v>
      </c>
      <c r="AC6210" s="126" t="s">
        <v>366</v>
      </c>
      <c r="AD6210" s="126" t="s">
        <v>562</v>
      </c>
      <c r="AG6210" s="127"/>
      <c r="AI6210" s="127"/>
    </row>
    <row r="6211" spans="1:35" ht="14.85" customHeight="1">
      <c r="A6211" s="130">
        <v>5006926</v>
      </c>
      <c r="B6211" s="126" t="s">
        <v>9431</v>
      </c>
      <c r="C6211" s="126" t="s">
        <v>9432</v>
      </c>
      <c r="D6211" s="126" t="s">
        <v>9433</v>
      </c>
      <c r="E6211" s="126" t="s">
        <v>288</v>
      </c>
      <c r="F6211" s="126" t="s">
        <v>364</v>
      </c>
      <c r="G6211" s="126" t="s">
        <v>417</v>
      </c>
      <c r="H6211" s="126" t="s">
        <v>126</v>
      </c>
      <c r="I6211" s="126" t="s">
        <v>126</v>
      </c>
      <c r="J6211" s="126" t="s">
        <v>1989</v>
      </c>
      <c r="K6211" s="126" t="s">
        <v>504</v>
      </c>
      <c r="L6211" s="126" t="s">
        <v>545</v>
      </c>
      <c r="M6211" s="130">
        <v>6233.02</v>
      </c>
      <c r="O6211" s="126" t="s">
        <v>365</v>
      </c>
      <c r="P6211" s="130">
        <v>0</v>
      </c>
      <c r="S6211" s="130">
        <v>0</v>
      </c>
      <c r="V6211" s="130">
        <v>6233.02</v>
      </c>
      <c r="X6211" s="126" t="s">
        <v>469</v>
      </c>
      <c r="Z6211" s="127"/>
      <c r="AA6211" s="128">
        <v>1</v>
      </c>
      <c r="AB6211" s="128">
        <v>60</v>
      </c>
      <c r="AC6211" s="126" t="s">
        <v>366</v>
      </c>
      <c r="AD6211" s="126" t="s">
        <v>562</v>
      </c>
      <c r="AG6211" s="127"/>
      <c r="AI6211" s="127"/>
    </row>
    <row r="6212" spans="1:35" ht="14.85" customHeight="1">
      <c r="A6212" s="130">
        <v>5006924</v>
      </c>
      <c r="B6212" s="126" t="s">
        <v>12136</v>
      </c>
      <c r="C6212" s="126" t="s">
        <v>12137</v>
      </c>
      <c r="D6212" s="126" t="s">
        <v>12138</v>
      </c>
      <c r="E6212" s="126" t="s">
        <v>288</v>
      </c>
      <c r="F6212" s="126" t="s">
        <v>532</v>
      </c>
      <c r="G6212" s="126" t="s">
        <v>417</v>
      </c>
      <c r="H6212" s="126" t="s">
        <v>126</v>
      </c>
      <c r="I6212" s="126" t="s">
        <v>126</v>
      </c>
      <c r="J6212" s="126" t="s">
        <v>10520</v>
      </c>
      <c r="K6212" s="126" t="s">
        <v>7040</v>
      </c>
      <c r="L6212" s="126" t="s">
        <v>10521</v>
      </c>
      <c r="M6212" s="130">
        <v>486.96</v>
      </c>
      <c r="O6212" s="126" t="s">
        <v>1459</v>
      </c>
      <c r="P6212" s="130">
        <v>0</v>
      </c>
      <c r="S6212" s="130">
        <v>0</v>
      </c>
      <c r="V6212" s="130">
        <v>486.96</v>
      </c>
      <c r="X6212" s="126" t="s">
        <v>1463</v>
      </c>
      <c r="Z6212" s="127"/>
      <c r="AA6212" s="128">
        <v>1</v>
      </c>
      <c r="AB6212" s="128">
        <v>72</v>
      </c>
      <c r="AD6212" s="126" t="s">
        <v>562</v>
      </c>
      <c r="AG6212" s="127"/>
      <c r="AI6212" s="127"/>
    </row>
    <row r="6213" spans="1:35" ht="14.85" customHeight="1">
      <c r="A6213" s="130">
        <v>5006354</v>
      </c>
      <c r="B6213" s="126" t="s">
        <v>12139</v>
      </c>
      <c r="C6213" s="126" t="s">
        <v>12140</v>
      </c>
      <c r="D6213" s="126" t="s">
        <v>12141</v>
      </c>
      <c r="E6213" s="126" t="s">
        <v>288</v>
      </c>
      <c r="F6213" s="126" t="s">
        <v>491</v>
      </c>
      <c r="G6213" s="126" t="s">
        <v>417</v>
      </c>
      <c r="H6213" s="126" t="s">
        <v>126</v>
      </c>
      <c r="I6213" s="126" t="s">
        <v>126</v>
      </c>
      <c r="J6213" s="126" t="s">
        <v>8155</v>
      </c>
      <c r="K6213" s="126" t="s">
        <v>852</v>
      </c>
      <c r="L6213" s="126" t="s">
        <v>694</v>
      </c>
      <c r="M6213" s="130">
        <v>43825.599999999999</v>
      </c>
      <c r="N6213" s="126" t="s">
        <v>290</v>
      </c>
      <c r="O6213" s="126" t="s">
        <v>506</v>
      </c>
      <c r="P6213" s="130">
        <v>0</v>
      </c>
      <c r="S6213" s="130">
        <v>0</v>
      </c>
      <c r="V6213" s="130">
        <v>63200</v>
      </c>
      <c r="X6213" s="126" t="s">
        <v>2004</v>
      </c>
      <c r="Z6213" s="127"/>
      <c r="AA6213" s="128">
        <v>1</v>
      </c>
      <c r="AB6213" s="128">
        <v>60</v>
      </c>
      <c r="AD6213" s="126" t="s">
        <v>562</v>
      </c>
      <c r="AG6213" s="127"/>
      <c r="AI6213" s="127"/>
    </row>
    <row r="6214" spans="1:35" ht="14.85" customHeight="1">
      <c r="A6214" s="130">
        <v>5006353</v>
      </c>
      <c r="B6214" s="126" t="s">
        <v>12142</v>
      </c>
      <c r="C6214" s="126" t="s">
        <v>12143</v>
      </c>
      <c r="D6214" s="126" t="s">
        <v>9522</v>
      </c>
      <c r="E6214" s="126" t="s">
        <v>288</v>
      </c>
      <c r="F6214" s="126" t="s">
        <v>491</v>
      </c>
      <c r="G6214" s="126" t="s">
        <v>417</v>
      </c>
      <c r="H6214" s="126" t="s">
        <v>126</v>
      </c>
      <c r="I6214" s="126" t="s">
        <v>126</v>
      </c>
      <c r="J6214" s="126" t="s">
        <v>8155</v>
      </c>
      <c r="K6214" s="126" t="s">
        <v>852</v>
      </c>
      <c r="L6214" s="126" t="s">
        <v>694</v>
      </c>
      <c r="M6214" s="130">
        <v>43825.599999999999</v>
      </c>
      <c r="N6214" s="126" t="s">
        <v>290</v>
      </c>
      <c r="O6214" s="126" t="s">
        <v>506</v>
      </c>
      <c r="P6214" s="130">
        <v>0</v>
      </c>
      <c r="S6214" s="130">
        <v>0</v>
      </c>
      <c r="V6214" s="130">
        <v>64700</v>
      </c>
      <c r="X6214" s="126" t="s">
        <v>2004</v>
      </c>
      <c r="Z6214" s="127"/>
      <c r="AA6214" s="128">
        <v>1</v>
      </c>
      <c r="AB6214" s="128">
        <v>60</v>
      </c>
      <c r="AD6214" s="126" t="s">
        <v>562</v>
      </c>
      <c r="AG6214" s="127"/>
      <c r="AI6214" s="127"/>
    </row>
    <row r="6215" spans="1:35" ht="14.85" customHeight="1">
      <c r="A6215" s="130">
        <v>5006352</v>
      </c>
      <c r="B6215" s="126" t="s">
        <v>12144</v>
      </c>
      <c r="C6215" s="126" t="s">
        <v>12145</v>
      </c>
      <c r="D6215" s="126" t="s">
        <v>12146</v>
      </c>
      <c r="E6215" s="126" t="s">
        <v>288</v>
      </c>
      <c r="F6215" s="126" t="s">
        <v>491</v>
      </c>
      <c r="G6215" s="126" t="s">
        <v>417</v>
      </c>
      <c r="H6215" s="126" t="s">
        <v>126</v>
      </c>
      <c r="I6215" s="126" t="s">
        <v>126</v>
      </c>
      <c r="J6215" s="126" t="s">
        <v>8155</v>
      </c>
      <c r="K6215" s="126" t="s">
        <v>852</v>
      </c>
      <c r="L6215" s="126" t="s">
        <v>694</v>
      </c>
      <c r="M6215" s="130">
        <v>43825.599999999999</v>
      </c>
      <c r="N6215" s="126" t="s">
        <v>290</v>
      </c>
      <c r="O6215" s="126" t="s">
        <v>506</v>
      </c>
      <c r="P6215" s="130">
        <v>0</v>
      </c>
      <c r="S6215" s="130">
        <v>0</v>
      </c>
      <c r="V6215" s="130">
        <v>49900</v>
      </c>
      <c r="X6215" s="126" t="s">
        <v>2004</v>
      </c>
      <c r="Z6215" s="127"/>
      <c r="AA6215" s="128">
        <v>1</v>
      </c>
      <c r="AB6215" s="128">
        <v>60</v>
      </c>
      <c r="AD6215" s="126" t="s">
        <v>562</v>
      </c>
      <c r="AG6215" s="127"/>
      <c r="AI6215" s="127"/>
    </row>
    <row r="6216" spans="1:35" ht="14.85" customHeight="1">
      <c r="A6216" s="130">
        <v>5006897</v>
      </c>
      <c r="B6216" s="126" t="s">
        <v>12147</v>
      </c>
      <c r="C6216" s="126" t="s">
        <v>9748</v>
      </c>
      <c r="D6216" s="126" t="s">
        <v>12148</v>
      </c>
      <c r="E6216" s="126" t="s">
        <v>288</v>
      </c>
      <c r="F6216" s="126" t="s">
        <v>364</v>
      </c>
      <c r="G6216" s="126" t="s">
        <v>417</v>
      </c>
      <c r="H6216" s="126" t="s">
        <v>126</v>
      </c>
      <c r="I6216" s="126" t="s">
        <v>126</v>
      </c>
      <c r="J6216" s="126" t="s">
        <v>8245</v>
      </c>
      <c r="K6216" s="126" t="s">
        <v>747</v>
      </c>
      <c r="L6216" s="126" t="s">
        <v>8246</v>
      </c>
      <c r="M6216" s="130">
        <v>4966.96</v>
      </c>
      <c r="O6216" s="126" t="s">
        <v>365</v>
      </c>
      <c r="P6216" s="130">
        <v>0</v>
      </c>
      <c r="S6216" s="130">
        <v>0</v>
      </c>
      <c r="V6216" s="130">
        <v>4966.96</v>
      </c>
      <c r="X6216" s="126" t="s">
        <v>469</v>
      </c>
      <c r="Z6216" s="127"/>
      <c r="AA6216" s="128">
        <v>1</v>
      </c>
      <c r="AB6216" s="128">
        <v>60</v>
      </c>
      <c r="AC6216" s="126" t="s">
        <v>366</v>
      </c>
      <c r="AD6216" s="126" t="s">
        <v>562</v>
      </c>
      <c r="AG6216" s="127"/>
      <c r="AI6216" s="127"/>
    </row>
    <row r="6217" spans="1:35" ht="14.85" customHeight="1">
      <c r="A6217" s="130">
        <v>5006896</v>
      </c>
      <c r="B6217" s="126" t="s">
        <v>12149</v>
      </c>
      <c r="C6217" s="126" t="s">
        <v>12150</v>
      </c>
      <c r="D6217" s="126" t="s">
        <v>12151</v>
      </c>
      <c r="E6217" s="126" t="s">
        <v>288</v>
      </c>
      <c r="F6217" s="126" t="s">
        <v>416</v>
      </c>
      <c r="G6217" s="126" t="s">
        <v>417</v>
      </c>
      <c r="H6217" s="126" t="s">
        <v>126</v>
      </c>
      <c r="I6217" s="126" t="s">
        <v>126</v>
      </c>
      <c r="J6217" s="126" t="s">
        <v>8259</v>
      </c>
      <c r="K6217" s="126" t="s">
        <v>504</v>
      </c>
      <c r="L6217" s="126" t="s">
        <v>8053</v>
      </c>
      <c r="M6217" s="130">
        <v>243.04</v>
      </c>
      <c r="O6217" s="126" t="s">
        <v>587</v>
      </c>
      <c r="P6217" s="130">
        <v>0</v>
      </c>
      <c r="S6217" s="130">
        <v>0</v>
      </c>
      <c r="V6217" s="130">
        <v>734.07</v>
      </c>
      <c r="X6217" s="126" t="s">
        <v>588</v>
      </c>
      <c r="Z6217" s="127"/>
      <c r="AA6217" s="128">
        <v>1</v>
      </c>
      <c r="AB6217" s="128">
        <v>12</v>
      </c>
      <c r="AD6217" s="126" t="s">
        <v>562</v>
      </c>
      <c r="AG6217" s="127"/>
      <c r="AI6217" s="127"/>
    </row>
    <row r="6218" spans="1:35" ht="14.85" customHeight="1">
      <c r="A6218" s="130">
        <v>5006895</v>
      </c>
      <c r="B6218" s="126" t="s">
        <v>11323</v>
      </c>
      <c r="C6218" s="126" t="s">
        <v>11324</v>
      </c>
      <c r="D6218" s="126" t="s">
        <v>12152</v>
      </c>
      <c r="E6218" s="126" t="s">
        <v>288</v>
      </c>
      <c r="F6218" s="126" t="s">
        <v>555</v>
      </c>
      <c r="G6218" s="126" t="s">
        <v>604</v>
      </c>
      <c r="H6218" s="126" t="s">
        <v>126</v>
      </c>
      <c r="I6218" s="126" t="s">
        <v>418</v>
      </c>
      <c r="J6218" s="126" t="s">
        <v>612</v>
      </c>
      <c r="K6218" s="126" t="s">
        <v>613</v>
      </c>
      <c r="L6218" s="126" t="s">
        <v>614</v>
      </c>
      <c r="M6218" s="130">
        <v>974.4</v>
      </c>
      <c r="O6218" s="126" t="s">
        <v>2200</v>
      </c>
      <c r="P6218" s="130">
        <v>0</v>
      </c>
      <c r="S6218" s="130">
        <v>0</v>
      </c>
      <c r="V6218" s="130">
        <v>974.4</v>
      </c>
      <c r="X6218" s="126" t="s">
        <v>9497</v>
      </c>
      <c r="Z6218" s="127"/>
      <c r="AA6218" s="128">
        <v>210</v>
      </c>
      <c r="AB6218" s="128">
        <v>1</v>
      </c>
      <c r="AD6218" s="126" t="s">
        <v>562</v>
      </c>
      <c r="AG6218" s="127"/>
      <c r="AI6218" s="127"/>
    </row>
    <row r="6219" spans="1:35" ht="14.85" customHeight="1">
      <c r="A6219" s="130">
        <v>5006894</v>
      </c>
      <c r="B6219" s="126" t="s">
        <v>11323</v>
      </c>
      <c r="C6219" s="126" t="s">
        <v>11324</v>
      </c>
      <c r="D6219" s="126" t="s">
        <v>12153</v>
      </c>
      <c r="E6219" s="126" t="s">
        <v>288</v>
      </c>
      <c r="F6219" s="126" t="s">
        <v>555</v>
      </c>
      <c r="G6219" s="126" t="s">
        <v>604</v>
      </c>
      <c r="H6219" s="126" t="s">
        <v>126</v>
      </c>
      <c r="I6219" s="126" t="s">
        <v>418</v>
      </c>
      <c r="J6219" s="126" t="s">
        <v>612</v>
      </c>
      <c r="K6219" s="126" t="s">
        <v>613</v>
      </c>
      <c r="L6219" s="126" t="s">
        <v>614</v>
      </c>
      <c r="M6219" s="130">
        <v>974.4</v>
      </c>
      <c r="O6219" s="126" t="s">
        <v>2200</v>
      </c>
      <c r="P6219" s="130">
        <v>0</v>
      </c>
      <c r="S6219" s="130">
        <v>0</v>
      </c>
      <c r="V6219" s="130">
        <v>974.4</v>
      </c>
      <c r="X6219" s="126" t="s">
        <v>9497</v>
      </c>
      <c r="Z6219" s="127"/>
      <c r="AA6219" s="128">
        <v>210</v>
      </c>
      <c r="AB6219" s="128">
        <v>1</v>
      </c>
      <c r="AD6219" s="126" t="s">
        <v>562</v>
      </c>
      <c r="AG6219" s="127"/>
      <c r="AI6219" s="127"/>
    </row>
    <row r="6220" spans="1:35" ht="14.85" customHeight="1">
      <c r="A6220" s="130">
        <v>5014152</v>
      </c>
      <c r="B6220" s="126" t="s">
        <v>413</v>
      </c>
      <c r="C6220" s="126" t="s">
        <v>11603</v>
      </c>
      <c r="E6220" s="126" t="s">
        <v>288</v>
      </c>
      <c r="F6220" s="126" t="s">
        <v>364</v>
      </c>
      <c r="G6220" s="126" t="s">
        <v>417</v>
      </c>
      <c r="H6220" s="126" t="s">
        <v>126</v>
      </c>
      <c r="I6220" s="126" t="s">
        <v>126</v>
      </c>
      <c r="J6220" s="126" t="s">
        <v>466</v>
      </c>
      <c r="K6220" s="126" t="s">
        <v>467</v>
      </c>
      <c r="L6220" s="126" t="s">
        <v>468</v>
      </c>
      <c r="M6220" s="130">
        <v>6817.44</v>
      </c>
      <c r="O6220" s="126" t="s">
        <v>365</v>
      </c>
      <c r="P6220" s="130">
        <v>0</v>
      </c>
      <c r="S6220" s="130">
        <v>0</v>
      </c>
      <c r="V6220" s="130">
        <v>13317.44</v>
      </c>
      <c r="X6220" s="126" t="s">
        <v>469</v>
      </c>
      <c r="Z6220" s="127"/>
      <c r="AA6220" s="128">
        <v>1</v>
      </c>
      <c r="AB6220" s="128">
        <v>60</v>
      </c>
      <c r="AC6220" s="126" t="s">
        <v>366</v>
      </c>
      <c r="AD6220" s="126" t="s">
        <v>874</v>
      </c>
      <c r="AG6220" s="127"/>
      <c r="AI6220" s="127"/>
    </row>
    <row r="6221" spans="1:35" ht="14.85" customHeight="1">
      <c r="A6221" s="130">
        <v>5008026</v>
      </c>
      <c r="B6221" s="126" t="s">
        <v>413</v>
      </c>
      <c r="C6221" s="126" t="s">
        <v>12154</v>
      </c>
      <c r="D6221" s="126" t="s">
        <v>12155</v>
      </c>
      <c r="E6221" s="126" t="s">
        <v>288</v>
      </c>
      <c r="F6221" s="126" t="s">
        <v>491</v>
      </c>
      <c r="G6221" s="126" t="s">
        <v>417</v>
      </c>
      <c r="H6221" s="126" t="s">
        <v>126</v>
      </c>
      <c r="I6221" s="126" t="s">
        <v>126</v>
      </c>
      <c r="J6221" s="126" t="s">
        <v>8944</v>
      </c>
      <c r="K6221" s="126" t="s">
        <v>420</v>
      </c>
      <c r="L6221" s="126" t="s">
        <v>694</v>
      </c>
      <c r="M6221" s="130">
        <v>1947.68</v>
      </c>
      <c r="N6221" s="126" t="s">
        <v>290</v>
      </c>
      <c r="O6221" s="126" t="s">
        <v>6750</v>
      </c>
      <c r="P6221" s="130">
        <v>0</v>
      </c>
      <c r="S6221" s="130">
        <v>0</v>
      </c>
      <c r="V6221" s="130">
        <v>3430</v>
      </c>
      <c r="X6221" s="126" t="s">
        <v>8945</v>
      </c>
      <c r="Z6221" s="127"/>
      <c r="AA6221" s="128">
        <v>1</v>
      </c>
      <c r="AB6221" s="128">
        <v>36</v>
      </c>
      <c r="AD6221" s="126" t="s">
        <v>1801</v>
      </c>
      <c r="AG6221" s="127"/>
      <c r="AI6221" s="127"/>
    </row>
    <row r="6222" spans="1:35" ht="14.85" customHeight="1">
      <c r="A6222" s="130">
        <v>5008025</v>
      </c>
      <c r="B6222" s="126" t="s">
        <v>413</v>
      </c>
      <c r="C6222" s="126" t="s">
        <v>12156</v>
      </c>
      <c r="D6222" s="126" t="s">
        <v>12157</v>
      </c>
      <c r="E6222" s="126" t="s">
        <v>288</v>
      </c>
      <c r="F6222" s="126" t="s">
        <v>491</v>
      </c>
      <c r="G6222" s="126" t="s">
        <v>417</v>
      </c>
      <c r="H6222" s="126" t="s">
        <v>126</v>
      </c>
      <c r="I6222" s="126" t="s">
        <v>126</v>
      </c>
      <c r="J6222" s="126" t="s">
        <v>8944</v>
      </c>
      <c r="K6222" s="126" t="s">
        <v>420</v>
      </c>
      <c r="L6222" s="126" t="s">
        <v>694</v>
      </c>
      <c r="M6222" s="130">
        <v>1350</v>
      </c>
      <c r="N6222" s="126" t="s">
        <v>290</v>
      </c>
      <c r="O6222" s="126" t="s">
        <v>6750</v>
      </c>
      <c r="P6222" s="130">
        <v>0</v>
      </c>
      <c r="S6222" s="130">
        <v>0</v>
      </c>
      <c r="V6222" s="130">
        <v>1350</v>
      </c>
      <c r="X6222" s="126" t="s">
        <v>8945</v>
      </c>
      <c r="Z6222" s="127"/>
      <c r="AA6222" s="128">
        <v>1</v>
      </c>
      <c r="AB6222" s="128">
        <v>36</v>
      </c>
      <c r="AD6222" s="126" t="s">
        <v>1801</v>
      </c>
      <c r="AG6222" s="127"/>
      <c r="AI6222" s="127"/>
    </row>
    <row r="6223" spans="1:35" ht="14.85" customHeight="1">
      <c r="A6223" s="130">
        <v>5008024</v>
      </c>
      <c r="B6223" s="126" t="s">
        <v>413</v>
      </c>
      <c r="C6223" s="126" t="s">
        <v>12158</v>
      </c>
      <c r="D6223" s="126" t="s">
        <v>12159</v>
      </c>
      <c r="E6223" s="126" t="s">
        <v>288</v>
      </c>
      <c r="F6223" s="126" t="s">
        <v>491</v>
      </c>
      <c r="G6223" s="126" t="s">
        <v>417</v>
      </c>
      <c r="H6223" s="126" t="s">
        <v>126</v>
      </c>
      <c r="I6223" s="126" t="s">
        <v>126</v>
      </c>
      <c r="J6223" s="126" t="s">
        <v>8944</v>
      </c>
      <c r="K6223" s="126" t="s">
        <v>420</v>
      </c>
      <c r="L6223" s="126" t="s">
        <v>694</v>
      </c>
      <c r="M6223" s="130">
        <v>1590</v>
      </c>
      <c r="N6223" s="126" t="s">
        <v>290</v>
      </c>
      <c r="O6223" s="126" t="s">
        <v>6750</v>
      </c>
      <c r="P6223" s="130">
        <v>0</v>
      </c>
      <c r="S6223" s="130">
        <v>0</v>
      </c>
      <c r="V6223" s="130">
        <v>1590</v>
      </c>
      <c r="X6223" s="126" t="s">
        <v>8945</v>
      </c>
      <c r="Z6223" s="127"/>
      <c r="AA6223" s="128">
        <v>1</v>
      </c>
      <c r="AB6223" s="128">
        <v>36</v>
      </c>
      <c r="AD6223" s="126" t="s">
        <v>1801</v>
      </c>
      <c r="AG6223" s="127"/>
      <c r="AI6223" s="127"/>
    </row>
    <row r="6224" spans="1:35" ht="14.85" customHeight="1">
      <c r="A6224" s="130">
        <v>5008023</v>
      </c>
      <c r="B6224" s="126" t="s">
        <v>12160</v>
      </c>
      <c r="C6224" s="126" t="s">
        <v>12161</v>
      </c>
      <c r="D6224" s="126" t="s">
        <v>12162</v>
      </c>
      <c r="E6224" s="126" t="s">
        <v>288</v>
      </c>
      <c r="F6224" s="126" t="s">
        <v>416</v>
      </c>
      <c r="G6224" s="126" t="s">
        <v>417</v>
      </c>
      <c r="H6224" s="126" t="s">
        <v>126</v>
      </c>
      <c r="I6224" s="126" t="s">
        <v>126</v>
      </c>
      <c r="J6224" s="126" t="s">
        <v>7039</v>
      </c>
      <c r="K6224" s="126" t="s">
        <v>7040</v>
      </c>
      <c r="L6224" s="126" t="s">
        <v>770</v>
      </c>
      <c r="M6224" s="130">
        <v>487.2</v>
      </c>
      <c r="O6224" s="126" t="s">
        <v>422</v>
      </c>
      <c r="P6224" s="130">
        <v>0</v>
      </c>
      <c r="S6224" s="130">
        <v>0</v>
      </c>
      <c r="V6224" s="130">
        <v>733.95</v>
      </c>
      <c r="X6224" s="126" t="s">
        <v>2320</v>
      </c>
      <c r="Z6224" s="127"/>
      <c r="AA6224" s="128">
        <v>1</v>
      </c>
      <c r="AB6224" s="128">
        <v>12</v>
      </c>
      <c r="AD6224" s="126" t="s">
        <v>562</v>
      </c>
      <c r="AG6224" s="127"/>
      <c r="AI6224" s="127"/>
    </row>
    <row r="6225" spans="1:35" ht="14.85" customHeight="1">
      <c r="A6225" s="130">
        <v>5008022</v>
      </c>
      <c r="B6225" s="126" t="s">
        <v>413</v>
      </c>
      <c r="C6225" s="126" t="s">
        <v>12163</v>
      </c>
      <c r="D6225" s="126" t="s">
        <v>12164</v>
      </c>
      <c r="E6225" s="126" t="s">
        <v>288</v>
      </c>
      <c r="F6225" s="126" t="s">
        <v>491</v>
      </c>
      <c r="G6225" s="126" t="s">
        <v>417</v>
      </c>
      <c r="H6225" s="126" t="s">
        <v>126</v>
      </c>
      <c r="I6225" s="126" t="s">
        <v>126</v>
      </c>
      <c r="J6225" s="126" t="s">
        <v>8944</v>
      </c>
      <c r="K6225" s="126" t="s">
        <v>420</v>
      </c>
      <c r="L6225" s="126" t="s">
        <v>694</v>
      </c>
      <c r="M6225" s="130">
        <v>1350</v>
      </c>
      <c r="N6225" s="126" t="s">
        <v>290</v>
      </c>
      <c r="O6225" s="126" t="s">
        <v>6750</v>
      </c>
      <c r="P6225" s="130">
        <v>0</v>
      </c>
      <c r="S6225" s="130">
        <v>0</v>
      </c>
      <c r="V6225" s="130">
        <v>1350</v>
      </c>
      <c r="X6225" s="126" t="s">
        <v>8945</v>
      </c>
      <c r="Z6225" s="127"/>
      <c r="AA6225" s="128">
        <v>1</v>
      </c>
      <c r="AB6225" s="128">
        <v>36</v>
      </c>
      <c r="AD6225" s="126" t="s">
        <v>1801</v>
      </c>
      <c r="AG6225" s="127"/>
      <c r="AI6225" s="127"/>
    </row>
    <row r="6226" spans="1:35" ht="14.85" customHeight="1">
      <c r="A6226" s="130">
        <v>5008021</v>
      </c>
      <c r="B6226" s="126" t="s">
        <v>413</v>
      </c>
      <c r="C6226" s="126" t="s">
        <v>12165</v>
      </c>
      <c r="D6226" s="126" t="s">
        <v>12166</v>
      </c>
      <c r="E6226" s="126" t="s">
        <v>288</v>
      </c>
      <c r="F6226" s="126" t="s">
        <v>491</v>
      </c>
      <c r="G6226" s="126" t="s">
        <v>417</v>
      </c>
      <c r="H6226" s="126" t="s">
        <v>126</v>
      </c>
      <c r="I6226" s="126" t="s">
        <v>126</v>
      </c>
      <c r="J6226" s="126" t="s">
        <v>8944</v>
      </c>
      <c r="K6226" s="126" t="s">
        <v>420</v>
      </c>
      <c r="L6226" s="126" t="s">
        <v>694</v>
      </c>
      <c r="M6226" s="130">
        <v>1350</v>
      </c>
      <c r="N6226" s="126" t="s">
        <v>290</v>
      </c>
      <c r="O6226" s="126" t="s">
        <v>6750</v>
      </c>
      <c r="P6226" s="130">
        <v>0</v>
      </c>
      <c r="S6226" s="130">
        <v>0</v>
      </c>
      <c r="V6226" s="130">
        <v>1350</v>
      </c>
      <c r="X6226" s="126" t="s">
        <v>8945</v>
      </c>
      <c r="Z6226" s="127"/>
      <c r="AA6226" s="128">
        <v>1</v>
      </c>
      <c r="AB6226" s="128">
        <v>36</v>
      </c>
      <c r="AD6226" s="126" t="s">
        <v>1801</v>
      </c>
      <c r="AG6226" s="127"/>
      <c r="AI6226" s="127"/>
    </row>
    <row r="6227" spans="1:35" ht="14.85" customHeight="1">
      <c r="A6227" s="130">
        <v>5008020</v>
      </c>
      <c r="B6227" s="126" t="s">
        <v>413</v>
      </c>
      <c r="C6227" s="126" t="s">
        <v>12167</v>
      </c>
      <c r="D6227" s="126" t="s">
        <v>12168</v>
      </c>
      <c r="E6227" s="126" t="s">
        <v>288</v>
      </c>
      <c r="F6227" s="126" t="s">
        <v>491</v>
      </c>
      <c r="G6227" s="126" t="s">
        <v>417</v>
      </c>
      <c r="H6227" s="126" t="s">
        <v>126</v>
      </c>
      <c r="I6227" s="126" t="s">
        <v>126</v>
      </c>
      <c r="J6227" s="126" t="s">
        <v>8944</v>
      </c>
      <c r="K6227" s="126" t="s">
        <v>420</v>
      </c>
      <c r="L6227" s="126" t="s">
        <v>694</v>
      </c>
      <c r="M6227" s="130">
        <v>1290</v>
      </c>
      <c r="N6227" s="126" t="s">
        <v>290</v>
      </c>
      <c r="O6227" s="126" t="s">
        <v>6750</v>
      </c>
      <c r="P6227" s="130">
        <v>0</v>
      </c>
      <c r="S6227" s="130">
        <v>0</v>
      </c>
      <c r="V6227" s="130">
        <v>1290</v>
      </c>
      <c r="X6227" s="126" t="s">
        <v>8945</v>
      </c>
      <c r="Z6227" s="127"/>
      <c r="AA6227" s="128">
        <v>1</v>
      </c>
      <c r="AB6227" s="128">
        <v>36</v>
      </c>
      <c r="AD6227" s="126" t="s">
        <v>1801</v>
      </c>
      <c r="AG6227" s="127"/>
      <c r="AI6227" s="127"/>
    </row>
    <row r="6228" spans="1:35" ht="14.85" customHeight="1">
      <c r="A6228" s="130">
        <v>5008019</v>
      </c>
      <c r="B6228" s="126" t="s">
        <v>413</v>
      </c>
      <c r="C6228" s="126" t="s">
        <v>12169</v>
      </c>
      <c r="D6228" s="126" t="s">
        <v>12170</v>
      </c>
      <c r="E6228" s="126" t="s">
        <v>288</v>
      </c>
      <c r="F6228" s="126" t="s">
        <v>491</v>
      </c>
      <c r="G6228" s="126" t="s">
        <v>417</v>
      </c>
      <c r="H6228" s="126" t="s">
        <v>126</v>
      </c>
      <c r="I6228" s="126" t="s">
        <v>126</v>
      </c>
      <c r="J6228" s="126" t="s">
        <v>8944</v>
      </c>
      <c r="K6228" s="126" t="s">
        <v>420</v>
      </c>
      <c r="L6228" s="126" t="s">
        <v>694</v>
      </c>
      <c r="M6228" s="130">
        <v>1940</v>
      </c>
      <c r="N6228" s="126" t="s">
        <v>290</v>
      </c>
      <c r="O6228" s="126" t="s">
        <v>6750</v>
      </c>
      <c r="P6228" s="130">
        <v>0</v>
      </c>
      <c r="S6228" s="130">
        <v>0</v>
      </c>
      <c r="V6228" s="130">
        <v>1940</v>
      </c>
      <c r="X6228" s="126" t="s">
        <v>11381</v>
      </c>
      <c r="Z6228" s="127"/>
      <c r="AA6228" s="128">
        <v>1</v>
      </c>
      <c r="AB6228" s="128">
        <v>36</v>
      </c>
      <c r="AD6228" s="126" t="s">
        <v>1801</v>
      </c>
      <c r="AG6228" s="127"/>
      <c r="AI6228" s="127"/>
    </row>
    <row r="6229" spans="1:35" ht="14.85" customHeight="1">
      <c r="A6229" s="130">
        <v>5008017</v>
      </c>
      <c r="B6229" s="126" t="s">
        <v>413</v>
      </c>
      <c r="C6229" s="126" t="s">
        <v>12171</v>
      </c>
      <c r="D6229" s="126" t="s">
        <v>12172</v>
      </c>
      <c r="E6229" s="126" t="s">
        <v>288</v>
      </c>
      <c r="F6229" s="126" t="s">
        <v>491</v>
      </c>
      <c r="G6229" s="126" t="s">
        <v>417</v>
      </c>
      <c r="H6229" s="126" t="s">
        <v>126</v>
      </c>
      <c r="I6229" s="126" t="s">
        <v>126</v>
      </c>
      <c r="J6229" s="126" t="s">
        <v>8944</v>
      </c>
      <c r="K6229" s="126" t="s">
        <v>420</v>
      </c>
      <c r="L6229" s="126" t="s">
        <v>694</v>
      </c>
      <c r="M6229" s="130">
        <v>1947.68</v>
      </c>
      <c r="N6229" s="126" t="s">
        <v>290</v>
      </c>
      <c r="O6229" s="126" t="s">
        <v>6750</v>
      </c>
      <c r="P6229" s="130">
        <v>0</v>
      </c>
      <c r="S6229" s="130">
        <v>0</v>
      </c>
      <c r="V6229" s="130">
        <v>2210</v>
      </c>
      <c r="X6229" s="126" t="s">
        <v>11381</v>
      </c>
      <c r="Z6229" s="127"/>
      <c r="AA6229" s="128">
        <v>1</v>
      </c>
      <c r="AB6229" s="128">
        <v>36</v>
      </c>
      <c r="AD6229" s="126" t="s">
        <v>1801</v>
      </c>
      <c r="AG6229" s="127"/>
      <c r="AI6229" s="127"/>
    </row>
    <row r="6230" spans="1:35" ht="14.85" customHeight="1">
      <c r="A6230" s="130">
        <v>5008016</v>
      </c>
      <c r="B6230" s="126" t="s">
        <v>413</v>
      </c>
      <c r="C6230" s="126" t="s">
        <v>12173</v>
      </c>
      <c r="D6230" s="126" t="s">
        <v>12174</v>
      </c>
      <c r="E6230" s="126" t="s">
        <v>288</v>
      </c>
      <c r="F6230" s="126" t="s">
        <v>491</v>
      </c>
      <c r="G6230" s="126" t="s">
        <v>417</v>
      </c>
      <c r="H6230" s="126" t="s">
        <v>126</v>
      </c>
      <c r="I6230" s="126" t="s">
        <v>126</v>
      </c>
      <c r="J6230" s="126" t="s">
        <v>8944</v>
      </c>
      <c r="K6230" s="126" t="s">
        <v>420</v>
      </c>
      <c r="L6230" s="126" t="s">
        <v>694</v>
      </c>
      <c r="M6230" s="130">
        <v>1947.68</v>
      </c>
      <c r="N6230" s="126" t="s">
        <v>290</v>
      </c>
      <c r="O6230" s="126" t="s">
        <v>6750</v>
      </c>
      <c r="P6230" s="130">
        <v>0</v>
      </c>
      <c r="S6230" s="130">
        <v>0</v>
      </c>
      <c r="V6230" s="130">
        <v>3740</v>
      </c>
      <c r="X6230" s="126" t="s">
        <v>11381</v>
      </c>
      <c r="Z6230" s="127"/>
      <c r="AA6230" s="128">
        <v>1</v>
      </c>
      <c r="AB6230" s="128">
        <v>36</v>
      </c>
      <c r="AD6230" s="126" t="s">
        <v>1801</v>
      </c>
      <c r="AG6230" s="127"/>
      <c r="AI6230" s="127"/>
    </row>
    <row r="6231" spans="1:35" ht="14.85" customHeight="1">
      <c r="A6231" s="130">
        <v>5008015</v>
      </c>
      <c r="B6231" s="126" t="s">
        <v>413</v>
      </c>
      <c r="C6231" s="126" t="s">
        <v>12175</v>
      </c>
      <c r="D6231" s="126" t="s">
        <v>12176</v>
      </c>
      <c r="E6231" s="126" t="s">
        <v>288</v>
      </c>
      <c r="F6231" s="126" t="s">
        <v>491</v>
      </c>
      <c r="G6231" s="126" t="s">
        <v>417</v>
      </c>
      <c r="H6231" s="126" t="s">
        <v>126</v>
      </c>
      <c r="I6231" s="126" t="s">
        <v>126</v>
      </c>
      <c r="J6231" s="126" t="s">
        <v>8944</v>
      </c>
      <c r="K6231" s="126" t="s">
        <v>420</v>
      </c>
      <c r="L6231" s="126" t="s">
        <v>694</v>
      </c>
      <c r="M6231" s="130">
        <v>1890</v>
      </c>
      <c r="N6231" s="126" t="s">
        <v>290</v>
      </c>
      <c r="O6231" s="126" t="s">
        <v>6750</v>
      </c>
      <c r="P6231" s="130">
        <v>0</v>
      </c>
      <c r="S6231" s="130">
        <v>0</v>
      </c>
      <c r="V6231" s="130">
        <v>1890</v>
      </c>
      <c r="X6231" s="126" t="s">
        <v>11381</v>
      </c>
      <c r="Z6231" s="127"/>
      <c r="AA6231" s="128">
        <v>1</v>
      </c>
      <c r="AB6231" s="128">
        <v>36</v>
      </c>
      <c r="AD6231" s="126" t="s">
        <v>1801</v>
      </c>
      <c r="AG6231" s="127"/>
      <c r="AI6231" s="127"/>
    </row>
    <row r="6232" spans="1:35" ht="14.85" customHeight="1">
      <c r="A6232" s="130">
        <v>5007231</v>
      </c>
      <c r="B6232" s="126" t="s">
        <v>11309</v>
      </c>
      <c r="C6232" s="126" t="s">
        <v>11310</v>
      </c>
      <c r="D6232" s="126" t="s">
        <v>9501</v>
      </c>
      <c r="E6232" s="126" t="s">
        <v>288</v>
      </c>
      <c r="F6232" s="126" t="s">
        <v>364</v>
      </c>
      <c r="G6232" s="126" t="s">
        <v>417</v>
      </c>
      <c r="H6232" s="126" t="s">
        <v>126</v>
      </c>
      <c r="I6232" s="126" t="s">
        <v>126</v>
      </c>
      <c r="J6232" s="126" t="s">
        <v>1989</v>
      </c>
      <c r="K6232" s="126" t="s">
        <v>504</v>
      </c>
      <c r="L6232" s="126" t="s">
        <v>545</v>
      </c>
      <c r="M6232" s="130">
        <v>9739.52</v>
      </c>
      <c r="O6232" s="126" t="s">
        <v>486</v>
      </c>
      <c r="P6232" s="130">
        <v>0</v>
      </c>
      <c r="S6232" s="130">
        <v>0</v>
      </c>
      <c r="V6232" s="130">
        <v>20939.12</v>
      </c>
      <c r="X6232" s="126" t="s">
        <v>549</v>
      </c>
      <c r="Z6232" s="127"/>
      <c r="AA6232" s="128">
        <v>2</v>
      </c>
      <c r="AB6232" s="128">
        <v>60</v>
      </c>
      <c r="AC6232" s="126" t="s">
        <v>366</v>
      </c>
      <c r="AD6232" s="126" t="s">
        <v>562</v>
      </c>
      <c r="AG6232" s="127"/>
      <c r="AI6232" s="127"/>
    </row>
    <row r="6233" spans="1:35" ht="14.85" customHeight="1">
      <c r="A6233" s="130">
        <v>5007230</v>
      </c>
      <c r="B6233" s="126" t="s">
        <v>12177</v>
      </c>
      <c r="C6233" s="126" t="s">
        <v>12178</v>
      </c>
      <c r="D6233" s="126" t="s">
        <v>12179</v>
      </c>
      <c r="E6233" s="126" t="s">
        <v>288</v>
      </c>
      <c r="F6233" s="126" t="s">
        <v>416</v>
      </c>
      <c r="G6233" s="126" t="s">
        <v>417</v>
      </c>
      <c r="H6233" s="126" t="s">
        <v>126</v>
      </c>
      <c r="I6233" s="126" t="s">
        <v>126</v>
      </c>
      <c r="J6233" s="126" t="s">
        <v>8772</v>
      </c>
      <c r="K6233" s="126" t="s">
        <v>747</v>
      </c>
      <c r="L6233" s="126" t="s">
        <v>8773</v>
      </c>
      <c r="M6233" s="130">
        <v>2337.44</v>
      </c>
      <c r="O6233" s="126" t="s">
        <v>422</v>
      </c>
      <c r="P6233" s="130">
        <v>0</v>
      </c>
      <c r="S6233" s="130">
        <v>0</v>
      </c>
      <c r="V6233" s="130">
        <v>2730.22</v>
      </c>
      <c r="X6233" s="126" t="s">
        <v>4844</v>
      </c>
      <c r="Z6233" s="127"/>
      <c r="AA6233" s="128">
        <v>1</v>
      </c>
      <c r="AB6233" s="128">
        <v>12</v>
      </c>
      <c r="AD6233" s="126" t="s">
        <v>562</v>
      </c>
      <c r="AG6233" s="127"/>
      <c r="AI6233" s="127"/>
    </row>
    <row r="6234" spans="1:35" ht="14.85" customHeight="1">
      <c r="A6234" s="130">
        <v>5007229</v>
      </c>
      <c r="B6234" s="126" t="s">
        <v>11309</v>
      </c>
      <c r="C6234" s="126" t="s">
        <v>11310</v>
      </c>
      <c r="D6234" s="126" t="s">
        <v>9501</v>
      </c>
      <c r="E6234" s="126" t="s">
        <v>288</v>
      </c>
      <c r="F6234" s="126" t="s">
        <v>364</v>
      </c>
      <c r="G6234" s="126" t="s">
        <v>417</v>
      </c>
      <c r="H6234" s="126" t="s">
        <v>126</v>
      </c>
      <c r="I6234" s="126" t="s">
        <v>126</v>
      </c>
      <c r="J6234" s="126" t="s">
        <v>1989</v>
      </c>
      <c r="K6234" s="126" t="s">
        <v>504</v>
      </c>
      <c r="L6234" s="126" t="s">
        <v>545</v>
      </c>
      <c r="M6234" s="130">
        <v>9739.52</v>
      </c>
      <c r="O6234" s="126" t="s">
        <v>486</v>
      </c>
      <c r="P6234" s="130">
        <v>0</v>
      </c>
      <c r="S6234" s="130">
        <v>0</v>
      </c>
      <c r="V6234" s="130">
        <v>20939.12</v>
      </c>
      <c r="X6234" s="126" t="s">
        <v>487</v>
      </c>
      <c r="Z6234" s="127"/>
      <c r="AA6234" s="128">
        <v>1</v>
      </c>
      <c r="AB6234" s="128">
        <v>60</v>
      </c>
      <c r="AC6234" s="126" t="s">
        <v>366</v>
      </c>
      <c r="AD6234" s="126" t="s">
        <v>562</v>
      </c>
      <c r="AG6234" s="127"/>
      <c r="AI6234" s="127"/>
    </row>
    <row r="6235" spans="1:35" ht="14.85" customHeight="1">
      <c r="A6235" s="130">
        <v>5007228</v>
      </c>
      <c r="B6235" s="126" t="s">
        <v>11309</v>
      </c>
      <c r="C6235" s="126" t="s">
        <v>11310</v>
      </c>
      <c r="D6235" s="126" t="s">
        <v>9501</v>
      </c>
      <c r="E6235" s="126" t="s">
        <v>288</v>
      </c>
      <c r="F6235" s="126" t="s">
        <v>364</v>
      </c>
      <c r="G6235" s="126" t="s">
        <v>417</v>
      </c>
      <c r="H6235" s="126" t="s">
        <v>126</v>
      </c>
      <c r="I6235" s="126" t="s">
        <v>126</v>
      </c>
      <c r="J6235" s="126" t="s">
        <v>1989</v>
      </c>
      <c r="K6235" s="126" t="s">
        <v>504</v>
      </c>
      <c r="L6235" s="126" t="s">
        <v>545</v>
      </c>
      <c r="M6235" s="130">
        <v>6817.44</v>
      </c>
      <c r="O6235" s="126" t="s">
        <v>365</v>
      </c>
      <c r="P6235" s="130">
        <v>0</v>
      </c>
      <c r="S6235" s="130">
        <v>0</v>
      </c>
      <c r="V6235" s="130">
        <v>20939.12</v>
      </c>
      <c r="X6235" s="126" t="s">
        <v>510</v>
      </c>
      <c r="Z6235" s="127"/>
      <c r="AA6235" s="128">
        <v>2</v>
      </c>
      <c r="AB6235" s="128">
        <v>60</v>
      </c>
      <c r="AC6235" s="126" t="s">
        <v>366</v>
      </c>
      <c r="AD6235" s="126" t="s">
        <v>562</v>
      </c>
      <c r="AG6235" s="127"/>
      <c r="AI6235" s="127"/>
    </row>
    <row r="6236" spans="1:35" ht="14.85" customHeight="1">
      <c r="A6236" s="130">
        <v>5007227</v>
      </c>
      <c r="B6236" s="126" t="s">
        <v>12180</v>
      </c>
      <c r="C6236" s="126" t="s">
        <v>12181</v>
      </c>
      <c r="D6236" s="126" t="s">
        <v>11158</v>
      </c>
      <c r="E6236" s="126" t="s">
        <v>288</v>
      </c>
      <c r="F6236" s="126" t="s">
        <v>364</v>
      </c>
      <c r="G6236" s="126" t="s">
        <v>417</v>
      </c>
      <c r="H6236" s="126" t="s">
        <v>126</v>
      </c>
      <c r="I6236" s="126" t="s">
        <v>126</v>
      </c>
      <c r="J6236" s="126" t="s">
        <v>1989</v>
      </c>
      <c r="K6236" s="126" t="s">
        <v>504</v>
      </c>
      <c r="L6236" s="126" t="s">
        <v>545</v>
      </c>
      <c r="M6236" s="130">
        <v>9739.52</v>
      </c>
      <c r="O6236" s="126" t="s">
        <v>486</v>
      </c>
      <c r="P6236" s="130">
        <v>0</v>
      </c>
      <c r="S6236" s="130">
        <v>0</v>
      </c>
      <c r="V6236" s="130">
        <v>29120</v>
      </c>
      <c r="X6236" s="126" t="s">
        <v>549</v>
      </c>
      <c r="Z6236" s="127"/>
      <c r="AA6236" s="128">
        <v>2</v>
      </c>
      <c r="AB6236" s="128">
        <v>60</v>
      </c>
      <c r="AC6236" s="126" t="s">
        <v>366</v>
      </c>
      <c r="AD6236" s="126" t="s">
        <v>562</v>
      </c>
      <c r="AG6236" s="127"/>
      <c r="AI6236" s="127"/>
    </row>
    <row r="6237" spans="1:35" ht="14.85" customHeight="1">
      <c r="A6237" s="130">
        <v>5007226</v>
      </c>
      <c r="B6237" s="126" t="s">
        <v>12180</v>
      </c>
      <c r="C6237" s="126" t="s">
        <v>12181</v>
      </c>
      <c r="D6237" s="126" t="s">
        <v>11158</v>
      </c>
      <c r="E6237" s="126" t="s">
        <v>288</v>
      </c>
      <c r="F6237" s="126" t="s">
        <v>364</v>
      </c>
      <c r="G6237" s="126" t="s">
        <v>417</v>
      </c>
      <c r="H6237" s="126" t="s">
        <v>126</v>
      </c>
      <c r="I6237" s="126" t="s">
        <v>126</v>
      </c>
      <c r="J6237" s="126" t="s">
        <v>1989</v>
      </c>
      <c r="K6237" s="126" t="s">
        <v>504</v>
      </c>
      <c r="L6237" s="126" t="s">
        <v>545</v>
      </c>
      <c r="M6237" s="130">
        <v>9739.52</v>
      </c>
      <c r="O6237" s="126" t="s">
        <v>486</v>
      </c>
      <c r="P6237" s="130">
        <v>0</v>
      </c>
      <c r="S6237" s="130">
        <v>0</v>
      </c>
      <c r="V6237" s="130">
        <v>29120</v>
      </c>
      <c r="X6237" s="126" t="s">
        <v>487</v>
      </c>
      <c r="Z6237" s="127"/>
      <c r="AA6237" s="128">
        <v>1</v>
      </c>
      <c r="AB6237" s="128">
        <v>60</v>
      </c>
      <c r="AC6237" s="126" t="s">
        <v>366</v>
      </c>
      <c r="AD6237" s="126" t="s">
        <v>562</v>
      </c>
      <c r="AG6237" s="127"/>
      <c r="AI6237" s="127"/>
    </row>
    <row r="6238" spans="1:35" ht="14.85" customHeight="1">
      <c r="A6238" s="130">
        <v>5007225</v>
      </c>
      <c r="B6238" s="126" t="s">
        <v>12180</v>
      </c>
      <c r="C6238" s="126" t="s">
        <v>12181</v>
      </c>
      <c r="D6238" s="126" t="s">
        <v>11158</v>
      </c>
      <c r="E6238" s="126" t="s">
        <v>288</v>
      </c>
      <c r="F6238" s="126" t="s">
        <v>364</v>
      </c>
      <c r="G6238" s="126" t="s">
        <v>417</v>
      </c>
      <c r="H6238" s="126" t="s">
        <v>126</v>
      </c>
      <c r="I6238" s="126" t="s">
        <v>126</v>
      </c>
      <c r="J6238" s="126" t="s">
        <v>1989</v>
      </c>
      <c r="K6238" s="126" t="s">
        <v>504</v>
      </c>
      <c r="L6238" s="126" t="s">
        <v>545</v>
      </c>
      <c r="M6238" s="130">
        <v>6817.44</v>
      </c>
      <c r="O6238" s="126" t="s">
        <v>365</v>
      </c>
      <c r="P6238" s="130">
        <v>0</v>
      </c>
      <c r="S6238" s="130">
        <v>0</v>
      </c>
      <c r="V6238" s="130">
        <v>29120</v>
      </c>
      <c r="X6238" s="126" t="s">
        <v>510</v>
      </c>
      <c r="Z6238" s="127"/>
      <c r="AA6238" s="128">
        <v>2</v>
      </c>
      <c r="AB6238" s="128">
        <v>60</v>
      </c>
      <c r="AC6238" s="126" t="s">
        <v>366</v>
      </c>
      <c r="AD6238" s="126" t="s">
        <v>562</v>
      </c>
      <c r="AG6238" s="127"/>
      <c r="AI6238" s="127"/>
    </row>
    <row r="6239" spans="1:35" ht="14.85" customHeight="1">
      <c r="A6239" s="130">
        <v>5007224</v>
      </c>
      <c r="B6239" s="126" t="s">
        <v>12182</v>
      </c>
      <c r="C6239" s="126" t="s">
        <v>12183</v>
      </c>
      <c r="D6239" s="126" t="s">
        <v>12184</v>
      </c>
      <c r="E6239" s="126" t="s">
        <v>288</v>
      </c>
      <c r="F6239" s="126" t="s">
        <v>416</v>
      </c>
      <c r="G6239" s="126" t="s">
        <v>417</v>
      </c>
      <c r="H6239" s="126" t="s">
        <v>126</v>
      </c>
      <c r="I6239" s="126" t="s">
        <v>126</v>
      </c>
      <c r="J6239" s="126" t="s">
        <v>8772</v>
      </c>
      <c r="K6239" s="126" t="s">
        <v>747</v>
      </c>
      <c r="L6239" s="126" t="s">
        <v>8773</v>
      </c>
      <c r="M6239" s="130">
        <v>779.52</v>
      </c>
      <c r="O6239" s="126" t="s">
        <v>422</v>
      </c>
      <c r="P6239" s="130">
        <v>0</v>
      </c>
      <c r="S6239" s="130">
        <v>0</v>
      </c>
      <c r="V6239" s="130">
        <v>826.81</v>
      </c>
      <c r="X6239" s="126" t="s">
        <v>9141</v>
      </c>
      <c r="Z6239" s="127"/>
      <c r="AA6239" s="128">
        <v>1</v>
      </c>
      <c r="AB6239" s="128">
        <v>12</v>
      </c>
      <c r="AD6239" s="126" t="s">
        <v>562</v>
      </c>
      <c r="AG6239" s="127"/>
      <c r="AI6239" s="127"/>
    </row>
    <row r="6240" spans="1:35" ht="14.85" customHeight="1">
      <c r="A6240" s="130">
        <v>5007223</v>
      </c>
      <c r="B6240" s="126" t="s">
        <v>12180</v>
      </c>
      <c r="C6240" s="126" t="s">
        <v>12181</v>
      </c>
      <c r="D6240" s="126" t="s">
        <v>11158</v>
      </c>
      <c r="E6240" s="126" t="s">
        <v>288</v>
      </c>
      <c r="F6240" s="126" t="s">
        <v>364</v>
      </c>
      <c r="G6240" s="126" t="s">
        <v>417</v>
      </c>
      <c r="H6240" s="126" t="s">
        <v>126</v>
      </c>
      <c r="I6240" s="126" t="s">
        <v>126</v>
      </c>
      <c r="J6240" s="126" t="s">
        <v>1989</v>
      </c>
      <c r="K6240" s="126" t="s">
        <v>504</v>
      </c>
      <c r="L6240" s="126" t="s">
        <v>545</v>
      </c>
      <c r="M6240" s="130">
        <v>6817.44</v>
      </c>
      <c r="O6240" s="126" t="s">
        <v>365</v>
      </c>
      <c r="P6240" s="130">
        <v>0</v>
      </c>
      <c r="S6240" s="130">
        <v>0</v>
      </c>
      <c r="V6240" s="130">
        <v>29120</v>
      </c>
      <c r="X6240" s="126" t="s">
        <v>469</v>
      </c>
      <c r="Z6240" s="127"/>
      <c r="AA6240" s="128">
        <v>1</v>
      </c>
      <c r="AB6240" s="128">
        <v>60</v>
      </c>
      <c r="AC6240" s="126" t="s">
        <v>366</v>
      </c>
      <c r="AD6240" s="126" t="s">
        <v>562</v>
      </c>
      <c r="AG6240" s="127"/>
      <c r="AI6240" s="127"/>
    </row>
    <row r="6241" spans="1:35" ht="14.85" customHeight="1">
      <c r="A6241" s="130">
        <v>5007222</v>
      </c>
      <c r="B6241" s="126" t="s">
        <v>12185</v>
      </c>
      <c r="C6241" s="126" t="s">
        <v>12186</v>
      </c>
      <c r="D6241" s="126" t="s">
        <v>11158</v>
      </c>
      <c r="E6241" s="126" t="s">
        <v>288</v>
      </c>
      <c r="F6241" s="126" t="s">
        <v>364</v>
      </c>
      <c r="G6241" s="126" t="s">
        <v>417</v>
      </c>
      <c r="H6241" s="126" t="s">
        <v>126</v>
      </c>
      <c r="I6241" s="126" t="s">
        <v>126</v>
      </c>
      <c r="J6241" s="126" t="s">
        <v>1989</v>
      </c>
      <c r="K6241" s="126" t="s">
        <v>504</v>
      </c>
      <c r="L6241" s="126" t="s">
        <v>545</v>
      </c>
      <c r="M6241" s="130">
        <v>9739.52</v>
      </c>
      <c r="O6241" s="126" t="s">
        <v>486</v>
      </c>
      <c r="P6241" s="130">
        <v>0</v>
      </c>
      <c r="S6241" s="130">
        <v>0</v>
      </c>
      <c r="V6241" s="130">
        <v>29120</v>
      </c>
      <c r="X6241" s="126" t="s">
        <v>549</v>
      </c>
      <c r="Z6241" s="127"/>
      <c r="AA6241" s="128">
        <v>2</v>
      </c>
      <c r="AB6241" s="128">
        <v>60</v>
      </c>
      <c r="AC6241" s="126" t="s">
        <v>366</v>
      </c>
      <c r="AD6241" s="126" t="s">
        <v>562</v>
      </c>
      <c r="AG6241" s="127"/>
      <c r="AI6241" s="127"/>
    </row>
    <row r="6242" spans="1:35" ht="14.85" customHeight="1">
      <c r="A6242" s="130">
        <v>5007221</v>
      </c>
      <c r="B6242" s="126" t="s">
        <v>12185</v>
      </c>
      <c r="C6242" s="126" t="s">
        <v>12186</v>
      </c>
      <c r="D6242" s="126" t="s">
        <v>11158</v>
      </c>
      <c r="E6242" s="126" t="s">
        <v>288</v>
      </c>
      <c r="F6242" s="126" t="s">
        <v>364</v>
      </c>
      <c r="G6242" s="126" t="s">
        <v>417</v>
      </c>
      <c r="H6242" s="126" t="s">
        <v>126</v>
      </c>
      <c r="I6242" s="126" t="s">
        <v>126</v>
      </c>
      <c r="J6242" s="126" t="s">
        <v>1989</v>
      </c>
      <c r="K6242" s="126" t="s">
        <v>504</v>
      </c>
      <c r="L6242" s="126" t="s">
        <v>545</v>
      </c>
      <c r="M6242" s="130">
        <v>9739.52</v>
      </c>
      <c r="O6242" s="126" t="s">
        <v>486</v>
      </c>
      <c r="P6242" s="130">
        <v>0</v>
      </c>
      <c r="S6242" s="130">
        <v>0</v>
      </c>
      <c r="V6242" s="130">
        <v>29120</v>
      </c>
      <c r="X6242" s="126" t="s">
        <v>487</v>
      </c>
      <c r="Z6242" s="127"/>
      <c r="AA6242" s="128">
        <v>1</v>
      </c>
      <c r="AB6242" s="128">
        <v>60</v>
      </c>
      <c r="AC6242" s="126" t="s">
        <v>366</v>
      </c>
      <c r="AD6242" s="126" t="s">
        <v>562</v>
      </c>
      <c r="AG6242" s="127"/>
      <c r="AI6242" s="127"/>
    </row>
    <row r="6243" spans="1:35" ht="14.85" customHeight="1">
      <c r="A6243" s="130">
        <v>5007220</v>
      </c>
      <c r="B6243" s="126" t="s">
        <v>12185</v>
      </c>
      <c r="C6243" s="126" t="s">
        <v>12186</v>
      </c>
      <c r="D6243" s="126" t="s">
        <v>11158</v>
      </c>
      <c r="E6243" s="126" t="s">
        <v>288</v>
      </c>
      <c r="F6243" s="126" t="s">
        <v>364</v>
      </c>
      <c r="G6243" s="126" t="s">
        <v>417</v>
      </c>
      <c r="H6243" s="126" t="s">
        <v>126</v>
      </c>
      <c r="I6243" s="126" t="s">
        <v>126</v>
      </c>
      <c r="J6243" s="126" t="s">
        <v>1989</v>
      </c>
      <c r="K6243" s="126" t="s">
        <v>504</v>
      </c>
      <c r="L6243" s="126" t="s">
        <v>545</v>
      </c>
      <c r="M6243" s="130">
        <v>6817.44</v>
      </c>
      <c r="O6243" s="126" t="s">
        <v>365</v>
      </c>
      <c r="P6243" s="130">
        <v>0</v>
      </c>
      <c r="S6243" s="130">
        <v>0</v>
      </c>
      <c r="V6243" s="130">
        <v>29120</v>
      </c>
      <c r="X6243" s="126" t="s">
        <v>510</v>
      </c>
      <c r="Z6243" s="127"/>
      <c r="AA6243" s="128">
        <v>2</v>
      </c>
      <c r="AB6243" s="128">
        <v>60</v>
      </c>
      <c r="AC6243" s="126" t="s">
        <v>366</v>
      </c>
      <c r="AD6243" s="126" t="s">
        <v>562</v>
      </c>
      <c r="AG6243" s="127"/>
      <c r="AI6243" s="127"/>
    </row>
    <row r="6244" spans="1:35" ht="14.85" customHeight="1">
      <c r="A6244" s="130">
        <v>5007217</v>
      </c>
      <c r="B6244" s="126" t="s">
        <v>12185</v>
      </c>
      <c r="C6244" s="126" t="s">
        <v>12186</v>
      </c>
      <c r="D6244" s="126" t="s">
        <v>11158</v>
      </c>
      <c r="E6244" s="126" t="s">
        <v>288</v>
      </c>
      <c r="F6244" s="126" t="s">
        <v>364</v>
      </c>
      <c r="G6244" s="126" t="s">
        <v>417</v>
      </c>
      <c r="H6244" s="126" t="s">
        <v>126</v>
      </c>
      <c r="I6244" s="126" t="s">
        <v>126</v>
      </c>
      <c r="J6244" s="126" t="s">
        <v>1989</v>
      </c>
      <c r="K6244" s="126" t="s">
        <v>504</v>
      </c>
      <c r="L6244" s="126" t="s">
        <v>545</v>
      </c>
      <c r="M6244" s="130">
        <v>6817.44</v>
      </c>
      <c r="O6244" s="126" t="s">
        <v>365</v>
      </c>
      <c r="P6244" s="130">
        <v>0</v>
      </c>
      <c r="S6244" s="130">
        <v>0</v>
      </c>
      <c r="V6244" s="130">
        <v>29120</v>
      </c>
      <c r="X6244" s="126" t="s">
        <v>469</v>
      </c>
      <c r="Z6244" s="127"/>
      <c r="AA6244" s="128">
        <v>1</v>
      </c>
      <c r="AB6244" s="128">
        <v>60</v>
      </c>
      <c r="AC6244" s="126" t="s">
        <v>366</v>
      </c>
      <c r="AD6244" s="126" t="s">
        <v>562</v>
      </c>
      <c r="AG6244" s="127"/>
      <c r="AI6244" s="127"/>
    </row>
    <row r="6245" spans="1:35" ht="14.85" customHeight="1">
      <c r="A6245" s="130">
        <v>5006610</v>
      </c>
      <c r="B6245" s="126" t="s">
        <v>12187</v>
      </c>
      <c r="C6245" s="126" t="s">
        <v>8803</v>
      </c>
      <c r="D6245" s="126" t="s">
        <v>12188</v>
      </c>
      <c r="E6245" s="126" t="s">
        <v>288</v>
      </c>
      <c r="F6245" s="126" t="s">
        <v>440</v>
      </c>
      <c r="G6245" s="126" t="s">
        <v>441</v>
      </c>
      <c r="H6245" s="126" t="s">
        <v>126</v>
      </c>
      <c r="I6245" s="126" t="s">
        <v>418</v>
      </c>
      <c r="J6245" s="126" t="s">
        <v>612</v>
      </c>
      <c r="K6245" s="126" t="s">
        <v>613</v>
      </c>
      <c r="L6245" s="126" t="s">
        <v>614</v>
      </c>
      <c r="M6245" s="130">
        <v>1024.77</v>
      </c>
      <c r="O6245" s="126" t="s">
        <v>445</v>
      </c>
      <c r="P6245" s="130">
        <v>0</v>
      </c>
      <c r="S6245" s="130">
        <v>0</v>
      </c>
      <c r="V6245" s="130">
        <v>1024.77</v>
      </c>
      <c r="X6245" s="126" t="s">
        <v>454</v>
      </c>
      <c r="Z6245" s="127"/>
      <c r="AA6245" s="128">
        <v>30</v>
      </c>
      <c r="AB6245" s="128">
        <v>1</v>
      </c>
      <c r="AD6245" s="126" t="s">
        <v>615</v>
      </c>
      <c r="AG6245" s="127"/>
      <c r="AI6245" s="127"/>
    </row>
    <row r="6246" spans="1:35" ht="14.85" customHeight="1">
      <c r="A6246" s="130">
        <v>5006609</v>
      </c>
      <c r="B6246" s="126" t="s">
        <v>413</v>
      </c>
      <c r="C6246" s="126" t="s">
        <v>12189</v>
      </c>
      <c r="D6246" s="126" t="s">
        <v>12190</v>
      </c>
      <c r="E6246" s="126" t="s">
        <v>288</v>
      </c>
      <c r="F6246" s="126" t="s">
        <v>491</v>
      </c>
      <c r="G6246" s="126" t="s">
        <v>417</v>
      </c>
      <c r="H6246" s="126" t="s">
        <v>126</v>
      </c>
      <c r="I6246" s="126" t="s">
        <v>126</v>
      </c>
      <c r="J6246" s="126" t="s">
        <v>4730</v>
      </c>
      <c r="K6246" s="126" t="s">
        <v>504</v>
      </c>
      <c r="L6246" s="126" t="s">
        <v>505</v>
      </c>
      <c r="M6246" s="130">
        <v>26295.360000000001</v>
      </c>
      <c r="N6246" s="126" t="s">
        <v>290</v>
      </c>
      <c r="O6246" s="126" t="s">
        <v>2587</v>
      </c>
      <c r="P6246" s="130">
        <v>0</v>
      </c>
      <c r="S6246" s="130">
        <v>0</v>
      </c>
      <c r="V6246" s="130">
        <v>31149.98</v>
      </c>
      <c r="X6246" s="126" t="s">
        <v>2588</v>
      </c>
      <c r="Y6246" s="126" t="s">
        <v>517</v>
      </c>
      <c r="Z6246" s="127"/>
      <c r="AA6246" s="128">
        <v>1</v>
      </c>
      <c r="AB6246" s="128">
        <v>120</v>
      </c>
      <c r="AD6246" s="126" t="s">
        <v>1801</v>
      </c>
      <c r="AG6246" s="127"/>
      <c r="AI6246" s="127"/>
    </row>
    <row r="6247" spans="1:35" ht="14.85" customHeight="1">
      <c r="A6247" s="130">
        <v>5006607</v>
      </c>
      <c r="B6247" s="126" t="s">
        <v>12191</v>
      </c>
      <c r="C6247" s="126" t="s">
        <v>10832</v>
      </c>
      <c r="D6247" s="126" t="s">
        <v>12192</v>
      </c>
      <c r="E6247" s="126" t="s">
        <v>288</v>
      </c>
      <c r="F6247" s="126" t="s">
        <v>440</v>
      </c>
      <c r="G6247" s="126" t="s">
        <v>463</v>
      </c>
      <c r="H6247" s="126" t="s">
        <v>126</v>
      </c>
      <c r="I6247" s="126" t="s">
        <v>418</v>
      </c>
      <c r="J6247" s="126" t="s">
        <v>612</v>
      </c>
      <c r="K6247" s="126" t="s">
        <v>613</v>
      </c>
      <c r="L6247" s="126" t="s">
        <v>614</v>
      </c>
      <c r="M6247" s="130">
        <v>1257.9100000000001</v>
      </c>
      <c r="O6247" s="126" t="s">
        <v>445</v>
      </c>
      <c r="P6247" s="130">
        <v>0</v>
      </c>
      <c r="S6247" s="130">
        <v>0</v>
      </c>
      <c r="V6247" s="130">
        <v>1257.9100000000001</v>
      </c>
      <c r="X6247" s="126" t="s">
        <v>1063</v>
      </c>
      <c r="Z6247" s="127"/>
      <c r="AA6247" s="128">
        <v>60</v>
      </c>
      <c r="AB6247" s="128">
        <v>1</v>
      </c>
      <c r="AD6247" s="126" t="s">
        <v>562</v>
      </c>
      <c r="AG6247" s="127"/>
      <c r="AI6247" s="127"/>
    </row>
    <row r="6248" spans="1:35" ht="14.85" customHeight="1">
      <c r="A6248" s="130">
        <v>5006606</v>
      </c>
      <c r="B6248" s="126" t="s">
        <v>12193</v>
      </c>
      <c r="C6248" s="126" t="s">
        <v>10714</v>
      </c>
      <c r="D6248" s="126" t="s">
        <v>12194</v>
      </c>
      <c r="E6248" s="126" t="s">
        <v>288</v>
      </c>
      <c r="F6248" s="126" t="s">
        <v>522</v>
      </c>
      <c r="G6248" s="126" t="s">
        <v>523</v>
      </c>
      <c r="H6248" s="126" t="s">
        <v>524</v>
      </c>
      <c r="I6248" s="126" t="s">
        <v>418</v>
      </c>
      <c r="J6248" s="126" t="s">
        <v>612</v>
      </c>
      <c r="K6248" s="126" t="s">
        <v>613</v>
      </c>
      <c r="L6248" s="126" t="s">
        <v>614</v>
      </c>
      <c r="M6248" s="130">
        <v>1935.99</v>
      </c>
      <c r="N6248" s="126" t="s">
        <v>290</v>
      </c>
      <c r="O6248" s="126" t="s">
        <v>621</v>
      </c>
      <c r="P6248" s="130">
        <v>0</v>
      </c>
      <c r="S6248" s="130">
        <v>0</v>
      </c>
      <c r="V6248" s="130">
        <v>1935.99</v>
      </c>
      <c r="X6248" s="126" t="s">
        <v>8306</v>
      </c>
      <c r="Z6248" s="127"/>
      <c r="AA6248" s="128"/>
      <c r="AB6248" s="128"/>
      <c r="AD6248" s="126" t="s">
        <v>562</v>
      </c>
      <c r="AG6248" s="127"/>
      <c r="AI6248" s="127"/>
    </row>
    <row r="6249" spans="1:35" ht="14.85" customHeight="1">
      <c r="A6249" s="130">
        <v>5008385</v>
      </c>
      <c r="B6249" s="126" t="s">
        <v>12195</v>
      </c>
      <c r="C6249" s="126" t="s">
        <v>12196</v>
      </c>
      <c r="D6249" s="126" t="s">
        <v>7512</v>
      </c>
      <c r="E6249" s="126" t="s">
        <v>288</v>
      </c>
      <c r="F6249" s="126" t="s">
        <v>491</v>
      </c>
      <c r="G6249" s="126" t="s">
        <v>417</v>
      </c>
      <c r="H6249" s="126" t="s">
        <v>126</v>
      </c>
      <c r="I6249" s="126" t="s">
        <v>126</v>
      </c>
      <c r="J6249" s="126" t="s">
        <v>5516</v>
      </c>
      <c r="K6249" s="126" t="s">
        <v>747</v>
      </c>
      <c r="L6249" s="126" t="s">
        <v>5517</v>
      </c>
      <c r="M6249" s="130">
        <v>10392.030000000001</v>
      </c>
      <c r="N6249" s="126" t="s">
        <v>290</v>
      </c>
      <c r="O6249" s="126" t="s">
        <v>4892</v>
      </c>
      <c r="P6249" s="130">
        <v>0</v>
      </c>
      <c r="S6249" s="130">
        <v>0</v>
      </c>
      <c r="V6249" s="130">
        <v>10392.030000000001</v>
      </c>
      <c r="X6249" s="126" t="s">
        <v>4893</v>
      </c>
      <c r="Z6249" s="127"/>
      <c r="AA6249" s="128">
        <v>1</v>
      </c>
      <c r="AB6249" s="128">
        <v>36</v>
      </c>
      <c r="AD6249" s="126" t="s">
        <v>562</v>
      </c>
      <c r="AG6249" s="127"/>
      <c r="AI6249" s="127"/>
    </row>
    <row r="6250" spans="1:35" ht="14.85" customHeight="1">
      <c r="A6250" s="130">
        <v>5008384</v>
      </c>
      <c r="B6250" s="126" t="s">
        <v>12197</v>
      </c>
      <c r="C6250" s="126" t="s">
        <v>7567</v>
      </c>
      <c r="D6250" s="126" t="s">
        <v>12198</v>
      </c>
      <c r="E6250" s="126" t="s">
        <v>288</v>
      </c>
      <c r="F6250" s="126" t="s">
        <v>440</v>
      </c>
      <c r="G6250" s="126" t="s">
        <v>441</v>
      </c>
      <c r="H6250" s="126" t="s">
        <v>126</v>
      </c>
      <c r="I6250" s="126" t="s">
        <v>418</v>
      </c>
      <c r="J6250" s="126" t="s">
        <v>962</v>
      </c>
      <c r="K6250" s="126" t="s">
        <v>443</v>
      </c>
      <c r="L6250" s="126" t="s">
        <v>963</v>
      </c>
      <c r="M6250" s="130">
        <v>1460.66</v>
      </c>
      <c r="O6250" s="126" t="s">
        <v>449</v>
      </c>
      <c r="P6250" s="130">
        <v>0</v>
      </c>
      <c r="S6250" s="130">
        <v>0</v>
      </c>
      <c r="V6250" s="130">
        <v>1460.66</v>
      </c>
      <c r="X6250" s="126" t="s">
        <v>450</v>
      </c>
      <c r="Z6250" s="127"/>
      <c r="AA6250" s="128">
        <v>10</v>
      </c>
      <c r="AB6250" s="128">
        <v>1</v>
      </c>
      <c r="AD6250" s="126" t="s">
        <v>562</v>
      </c>
      <c r="AG6250" s="127"/>
      <c r="AI6250" s="127"/>
    </row>
    <row r="6251" spans="1:35" ht="14.85" customHeight="1">
      <c r="A6251" s="130">
        <v>5007946</v>
      </c>
      <c r="B6251" s="126" t="s">
        <v>12199</v>
      </c>
      <c r="C6251" s="126" t="s">
        <v>12200</v>
      </c>
      <c r="D6251" s="126" t="s">
        <v>12201</v>
      </c>
      <c r="E6251" s="126" t="s">
        <v>288</v>
      </c>
      <c r="F6251" s="126" t="s">
        <v>416</v>
      </c>
      <c r="G6251" s="126" t="s">
        <v>417</v>
      </c>
      <c r="H6251" s="126" t="s">
        <v>126</v>
      </c>
      <c r="I6251" s="126" t="s">
        <v>126</v>
      </c>
      <c r="J6251" s="126" t="s">
        <v>9320</v>
      </c>
      <c r="K6251" s="126" t="s">
        <v>852</v>
      </c>
      <c r="L6251" s="126" t="s">
        <v>9321</v>
      </c>
      <c r="M6251" s="130">
        <v>496.53</v>
      </c>
      <c r="O6251" s="126" t="s">
        <v>422</v>
      </c>
      <c r="P6251" s="130">
        <v>0</v>
      </c>
      <c r="S6251" s="130">
        <v>0</v>
      </c>
      <c r="V6251" s="130">
        <v>496.53</v>
      </c>
      <c r="X6251" s="126" t="s">
        <v>423</v>
      </c>
      <c r="Z6251" s="127"/>
      <c r="AA6251" s="128">
        <v>1</v>
      </c>
      <c r="AB6251" s="128">
        <v>12</v>
      </c>
      <c r="AD6251" s="126" t="s">
        <v>562</v>
      </c>
      <c r="AG6251" s="127"/>
      <c r="AI6251" s="127"/>
    </row>
    <row r="6252" spans="1:35" ht="14.85" customHeight="1">
      <c r="A6252" s="130">
        <v>5007945</v>
      </c>
      <c r="B6252" s="126" t="s">
        <v>413</v>
      </c>
      <c r="C6252" s="126" t="s">
        <v>7767</v>
      </c>
      <c r="D6252" s="126" t="s">
        <v>12202</v>
      </c>
      <c r="E6252" s="126" t="s">
        <v>288</v>
      </c>
      <c r="F6252" s="126" t="s">
        <v>522</v>
      </c>
      <c r="G6252" s="126" t="s">
        <v>12203</v>
      </c>
      <c r="H6252" s="126" t="s">
        <v>524</v>
      </c>
      <c r="I6252" s="126" t="s">
        <v>418</v>
      </c>
      <c r="J6252" s="126" t="s">
        <v>813</v>
      </c>
      <c r="K6252" s="126" t="s">
        <v>504</v>
      </c>
      <c r="L6252" s="126" t="s">
        <v>559</v>
      </c>
      <c r="M6252" s="130">
        <v>1803.21</v>
      </c>
      <c r="N6252" s="126" t="s">
        <v>290</v>
      </c>
      <c r="O6252" s="126" t="s">
        <v>621</v>
      </c>
      <c r="P6252" s="130">
        <v>0</v>
      </c>
      <c r="S6252" s="130">
        <v>0</v>
      </c>
      <c r="V6252" s="130">
        <v>1803.21</v>
      </c>
      <c r="X6252" s="126" t="s">
        <v>729</v>
      </c>
      <c r="Z6252" s="127"/>
      <c r="AA6252" s="128"/>
      <c r="AB6252" s="128"/>
      <c r="AD6252" s="126" t="s">
        <v>1801</v>
      </c>
      <c r="AG6252" s="127"/>
      <c r="AI6252" s="127"/>
    </row>
    <row r="6253" spans="1:35" ht="14.85" customHeight="1">
      <c r="A6253" s="130">
        <v>5009428</v>
      </c>
      <c r="B6253" s="126" t="s">
        <v>12204</v>
      </c>
      <c r="C6253" s="126" t="s">
        <v>842</v>
      </c>
      <c r="D6253" s="126" t="s">
        <v>3066</v>
      </c>
      <c r="E6253" s="126" t="s">
        <v>288</v>
      </c>
      <c r="F6253" s="126" t="s">
        <v>491</v>
      </c>
      <c r="G6253" s="126" t="s">
        <v>417</v>
      </c>
      <c r="H6253" s="126" t="s">
        <v>126</v>
      </c>
      <c r="I6253" s="126" t="s">
        <v>308</v>
      </c>
      <c r="J6253" s="126" t="s">
        <v>503</v>
      </c>
      <c r="K6253" s="126" t="s">
        <v>504</v>
      </c>
      <c r="L6253" s="126" t="s">
        <v>505</v>
      </c>
      <c r="M6253" s="130">
        <v>3000.6</v>
      </c>
      <c r="N6253" s="126" t="s">
        <v>290</v>
      </c>
      <c r="O6253" s="126" t="s">
        <v>1311</v>
      </c>
      <c r="P6253" s="130">
        <v>0</v>
      </c>
      <c r="S6253" s="130">
        <v>0</v>
      </c>
      <c r="V6253" s="130">
        <v>3334</v>
      </c>
      <c r="X6253" s="126" t="s">
        <v>1312</v>
      </c>
      <c r="Y6253" s="126" t="s">
        <v>517</v>
      </c>
      <c r="Z6253" s="127" t="s">
        <v>309</v>
      </c>
      <c r="AA6253" s="128">
        <v>1</v>
      </c>
      <c r="AB6253" s="128">
        <v>60</v>
      </c>
      <c r="AD6253" s="126" t="s">
        <v>562</v>
      </c>
      <c r="AG6253" s="127"/>
      <c r="AI6253" s="127"/>
    </row>
    <row r="6254" spans="1:35" ht="14.85" customHeight="1">
      <c r="A6254" s="130">
        <v>5009427</v>
      </c>
      <c r="B6254" s="126" t="s">
        <v>12205</v>
      </c>
      <c r="C6254" s="126" t="s">
        <v>12206</v>
      </c>
      <c r="D6254" s="126" t="s">
        <v>12207</v>
      </c>
      <c r="E6254" s="126" t="s">
        <v>288</v>
      </c>
      <c r="F6254" s="126" t="s">
        <v>416</v>
      </c>
      <c r="G6254" s="126" t="s">
        <v>417</v>
      </c>
      <c r="H6254" s="126" t="s">
        <v>126</v>
      </c>
      <c r="I6254" s="126" t="s">
        <v>126</v>
      </c>
      <c r="J6254" s="126" t="s">
        <v>709</v>
      </c>
      <c r="K6254" s="126" t="s">
        <v>535</v>
      </c>
      <c r="L6254" s="126" t="s">
        <v>2712</v>
      </c>
      <c r="M6254" s="130">
        <v>1557.92</v>
      </c>
      <c r="O6254" s="126" t="s">
        <v>422</v>
      </c>
      <c r="P6254" s="130">
        <v>0</v>
      </c>
      <c r="S6254" s="130">
        <v>0</v>
      </c>
      <c r="V6254" s="130">
        <v>2704.1</v>
      </c>
      <c r="X6254" s="126" t="s">
        <v>1034</v>
      </c>
      <c r="Z6254" s="127"/>
      <c r="AA6254" s="128">
        <v>1</v>
      </c>
      <c r="AB6254" s="128">
        <v>12</v>
      </c>
      <c r="AD6254" s="126" t="s">
        <v>562</v>
      </c>
      <c r="AG6254" s="127"/>
      <c r="AI6254" s="127"/>
    </row>
    <row r="6255" spans="1:35" ht="14.85" customHeight="1">
      <c r="A6255" s="130">
        <v>5009424</v>
      </c>
      <c r="B6255" s="126" t="s">
        <v>12208</v>
      </c>
      <c r="C6255" s="126" t="s">
        <v>842</v>
      </c>
      <c r="D6255" s="126" t="s">
        <v>4959</v>
      </c>
      <c r="E6255" s="126" t="s">
        <v>288</v>
      </c>
      <c r="F6255" s="126" t="s">
        <v>491</v>
      </c>
      <c r="G6255" s="126" t="s">
        <v>417</v>
      </c>
      <c r="H6255" s="126" t="s">
        <v>126</v>
      </c>
      <c r="I6255" s="126" t="s">
        <v>126</v>
      </c>
      <c r="J6255" s="126" t="s">
        <v>503</v>
      </c>
      <c r="K6255" s="126" t="s">
        <v>504</v>
      </c>
      <c r="L6255" s="126" t="s">
        <v>505</v>
      </c>
      <c r="M6255" s="130">
        <v>1046.69</v>
      </c>
      <c r="N6255" s="126" t="s">
        <v>290</v>
      </c>
      <c r="O6255" s="126" t="s">
        <v>1311</v>
      </c>
      <c r="P6255" s="130">
        <v>0</v>
      </c>
      <c r="S6255" s="130">
        <v>0</v>
      </c>
      <c r="V6255" s="130">
        <v>1162.99</v>
      </c>
      <c r="X6255" s="126" t="s">
        <v>1312</v>
      </c>
      <c r="Y6255" s="126" t="s">
        <v>517</v>
      </c>
      <c r="Z6255" s="127" t="s">
        <v>309</v>
      </c>
      <c r="AA6255" s="128">
        <v>1</v>
      </c>
      <c r="AB6255" s="128">
        <v>60</v>
      </c>
      <c r="AD6255" s="126" t="s">
        <v>562</v>
      </c>
      <c r="AG6255" s="127"/>
      <c r="AI6255" s="127"/>
    </row>
    <row r="6256" spans="1:35" ht="14.85" customHeight="1">
      <c r="A6256" s="130">
        <v>5009422</v>
      </c>
      <c r="B6256" s="126" t="s">
        <v>12209</v>
      </c>
      <c r="C6256" s="126" t="s">
        <v>842</v>
      </c>
      <c r="D6256" s="126" t="s">
        <v>12210</v>
      </c>
      <c r="E6256" s="126" t="s">
        <v>288</v>
      </c>
      <c r="F6256" s="126" t="s">
        <v>491</v>
      </c>
      <c r="G6256" s="126" t="s">
        <v>417</v>
      </c>
      <c r="H6256" s="126" t="s">
        <v>126</v>
      </c>
      <c r="I6256" s="126" t="s">
        <v>308</v>
      </c>
      <c r="J6256" s="126" t="s">
        <v>503</v>
      </c>
      <c r="K6256" s="126" t="s">
        <v>504</v>
      </c>
      <c r="L6256" s="126" t="s">
        <v>505</v>
      </c>
      <c r="M6256" s="130">
        <v>976.5</v>
      </c>
      <c r="N6256" s="126" t="s">
        <v>290</v>
      </c>
      <c r="O6256" s="126" t="s">
        <v>1311</v>
      </c>
      <c r="P6256" s="130">
        <v>0</v>
      </c>
      <c r="S6256" s="130">
        <v>0</v>
      </c>
      <c r="V6256" s="130">
        <v>1085</v>
      </c>
      <c r="X6256" s="126" t="s">
        <v>1312</v>
      </c>
      <c r="Y6256" s="126" t="s">
        <v>517</v>
      </c>
      <c r="Z6256" s="127" t="s">
        <v>309</v>
      </c>
      <c r="AA6256" s="128">
        <v>1</v>
      </c>
      <c r="AB6256" s="128">
        <v>60</v>
      </c>
      <c r="AD6256" s="126" t="s">
        <v>562</v>
      </c>
      <c r="AG6256" s="127"/>
      <c r="AI6256" s="127"/>
    </row>
    <row r="6257" spans="1:35" ht="14.85" customHeight="1">
      <c r="A6257" s="130">
        <v>5009421</v>
      </c>
      <c r="B6257" s="126" t="s">
        <v>12211</v>
      </c>
      <c r="C6257" s="126" t="s">
        <v>12212</v>
      </c>
      <c r="D6257" s="126" t="s">
        <v>12213</v>
      </c>
      <c r="E6257" s="126" t="s">
        <v>288</v>
      </c>
      <c r="F6257" s="126" t="s">
        <v>416</v>
      </c>
      <c r="G6257" s="126" t="s">
        <v>417</v>
      </c>
      <c r="H6257" s="126" t="s">
        <v>126</v>
      </c>
      <c r="I6257" s="126" t="s">
        <v>126</v>
      </c>
      <c r="J6257" s="126" t="s">
        <v>709</v>
      </c>
      <c r="K6257" s="126" t="s">
        <v>535</v>
      </c>
      <c r="L6257" s="126" t="s">
        <v>2712</v>
      </c>
      <c r="M6257" s="130">
        <v>175.84</v>
      </c>
      <c r="O6257" s="126" t="s">
        <v>587</v>
      </c>
      <c r="P6257" s="130">
        <v>0</v>
      </c>
      <c r="S6257" s="130">
        <v>0</v>
      </c>
      <c r="V6257" s="130">
        <v>439.36</v>
      </c>
      <c r="X6257" s="126" t="s">
        <v>2338</v>
      </c>
      <c r="Z6257" s="127"/>
      <c r="AA6257" s="128">
        <v>1</v>
      </c>
      <c r="AB6257" s="128">
        <v>12</v>
      </c>
      <c r="AD6257" s="126" t="s">
        <v>562</v>
      </c>
      <c r="AG6257" s="127"/>
      <c r="AI6257" s="127"/>
    </row>
    <row r="6258" spans="1:35" ht="14.85" customHeight="1">
      <c r="A6258" s="130">
        <v>5009417</v>
      </c>
      <c r="B6258" s="126" t="s">
        <v>12214</v>
      </c>
      <c r="C6258" s="126" t="s">
        <v>842</v>
      </c>
      <c r="D6258" s="126" t="s">
        <v>12215</v>
      </c>
      <c r="E6258" s="126" t="s">
        <v>288</v>
      </c>
      <c r="F6258" s="126" t="s">
        <v>491</v>
      </c>
      <c r="G6258" s="126" t="s">
        <v>417</v>
      </c>
      <c r="H6258" s="126" t="s">
        <v>126</v>
      </c>
      <c r="I6258" s="126" t="s">
        <v>308</v>
      </c>
      <c r="J6258" s="126" t="s">
        <v>503</v>
      </c>
      <c r="K6258" s="126" t="s">
        <v>504</v>
      </c>
      <c r="L6258" s="126" t="s">
        <v>505</v>
      </c>
      <c r="M6258" s="130">
        <v>662.39</v>
      </c>
      <c r="N6258" s="126" t="s">
        <v>290</v>
      </c>
      <c r="O6258" s="126" t="s">
        <v>1311</v>
      </c>
      <c r="P6258" s="130">
        <v>0</v>
      </c>
      <c r="S6258" s="130">
        <v>0</v>
      </c>
      <c r="V6258" s="130">
        <v>735.99</v>
      </c>
      <c r="X6258" s="126" t="s">
        <v>1312</v>
      </c>
      <c r="Y6258" s="126" t="s">
        <v>517</v>
      </c>
      <c r="Z6258" s="127" t="s">
        <v>309</v>
      </c>
      <c r="AA6258" s="128">
        <v>1</v>
      </c>
      <c r="AB6258" s="128">
        <v>60</v>
      </c>
      <c r="AD6258" s="126" t="s">
        <v>562</v>
      </c>
      <c r="AG6258" s="127"/>
      <c r="AI6258" s="127"/>
    </row>
    <row r="6259" spans="1:35" ht="14.85" customHeight="1">
      <c r="A6259" s="130">
        <v>5009416</v>
      </c>
      <c r="B6259" s="126" t="s">
        <v>12216</v>
      </c>
      <c r="C6259" s="126" t="s">
        <v>842</v>
      </c>
      <c r="D6259" s="126" t="s">
        <v>12217</v>
      </c>
      <c r="E6259" s="126" t="s">
        <v>288</v>
      </c>
      <c r="F6259" s="126" t="s">
        <v>491</v>
      </c>
      <c r="G6259" s="126" t="s">
        <v>417</v>
      </c>
      <c r="H6259" s="126" t="s">
        <v>126</v>
      </c>
      <c r="I6259" s="126" t="s">
        <v>126</v>
      </c>
      <c r="J6259" s="126" t="s">
        <v>503</v>
      </c>
      <c r="K6259" s="126" t="s">
        <v>504</v>
      </c>
      <c r="L6259" s="126" t="s">
        <v>505</v>
      </c>
      <c r="M6259" s="130">
        <v>2795.39</v>
      </c>
      <c r="N6259" s="126" t="s">
        <v>290</v>
      </c>
      <c r="O6259" s="126" t="s">
        <v>1311</v>
      </c>
      <c r="P6259" s="130">
        <v>0</v>
      </c>
      <c r="S6259" s="130">
        <v>0</v>
      </c>
      <c r="V6259" s="130">
        <v>3105.99</v>
      </c>
      <c r="X6259" s="126" t="s">
        <v>1312</v>
      </c>
      <c r="Y6259" s="126" t="s">
        <v>517</v>
      </c>
      <c r="Z6259" s="127" t="s">
        <v>309</v>
      </c>
      <c r="AA6259" s="128">
        <v>1</v>
      </c>
      <c r="AB6259" s="128">
        <v>60</v>
      </c>
      <c r="AD6259" s="126" t="s">
        <v>562</v>
      </c>
      <c r="AG6259" s="127"/>
      <c r="AI6259" s="127"/>
    </row>
    <row r="6260" spans="1:35" ht="14.85" customHeight="1">
      <c r="A6260" s="130">
        <v>5010678</v>
      </c>
      <c r="B6260" s="126" t="s">
        <v>413</v>
      </c>
      <c r="C6260" s="126" t="s">
        <v>12218</v>
      </c>
      <c r="E6260" s="126" t="s">
        <v>288</v>
      </c>
      <c r="F6260" s="126" t="s">
        <v>364</v>
      </c>
      <c r="G6260" s="126" t="s">
        <v>417</v>
      </c>
      <c r="H6260" s="126" t="s">
        <v>126</v>
      </c>
      <c r="I6260" s="126" t="s">
        <v>126</v>
      </c>
      <c r="J6260" s="126" t="s">
        <v>2924</v>
      </c>
      <c r="K6260" s="126" t="s">
        <v>535</v>
      </c>
      <c r="L6260" s="126" t="s">
        <v>2925</v>
      </c>
      <c r="M6260" s="130">
        <v>6817.44</v>
      </c>
      <c r="O6260" s="126" t="s">
        <v>365</v>
      </c>
      <c r="P6260" s="130">
        <v>0</v>
      </c>
      <c r="S6260" s="130">
        <v>0</v>
      </c>
      <c r="V6260" s="130">
        <v>26060.98</v>
      </c>
      <c r="X6260" s="126" t="s">
        <v>469</v>
      </c>
      <c r="Z6260" s="127"/>
      <c r="AA6260" s="128">
        <v>1</v>
      </c>
      <c r="AB6260" s="128">
        <v>60</v>
      </c>
      <c r="AC6260" s="126" t="s">
        <v>366</v>
      </c>
      <c r="AD6260" s="126" t="s">
        <v>859</v>
      </c>
      <c r="AG6260" s="127"/>
      <c r="AI6260" s="127"/>
    </row>
    <row r="6261" spans="1:35" ht="14.85" customHeight="1">
      <c r="A6261" s="130">
        <v>5008008</v>
      </c>
      <c r="B6261" s="126" t="s">
        <v>12219</v>
      </c>
      <c r="C6261" s="126" t="s">
        <v>12220</v>
      </c>
      <c r="D6261" s="126" t="s">
        <v>12221</v>
      </c>
      <c r="E6261" s="126" t="s">
        <v>288</v>
      </c>
      <c r="F6261" s="126" t="s">
        <v>491</v>
      </c>
      <c r="G6261" s="126" t="s">
        <v>417</v>
      </c>
      <c r="H6261" s="126" t="s">
        <v>126</v>
      </c>
      <c r="I6261" s="126" t="s">
        <v>126</v>
      </c>
      <c r="J6261" s="126" t="s">
        <v>8944</v>
      </c>
      <c r="K6261" s="126" t="s">
        <v>420</v>
      </c>
      <c r="L6261" s="126" t="s">
        <v>694</v>
      </c>
      <c r="M6261" s="130">
        <v>1947.68</v>
      </c>
      <c r="N6261" s="126" t="s">
        <v>290</v>
      </c>
      <c r="O6261" s="126" t="s">
        <v>6750</v>
      </c>
      <c r="P6261" s="130">
        <v>0</v>
      </c>
      <c r="S6261" s="130">
        <v>0</v>
      </c>
      <c r="V6261" s="130">
        <v>2880</v>
      </c>
      <c r="X6261" s="126" t="s">
        <v>11381</v>
      </c>
      <c r="Z6261" s="127"/>
      <c r="AA6261" s="128">
        <v>1</v>
      </c>
      <c r="AB6261" s="128">
        <v>36</v>
      </c>
      <c r="AD6261" s="126" t="s">
        <v>562</v>
      </c>
      <c r="AG6261" s="127"/>
      <c r="AI6261" s="127"/>
    </row>
    <row r="6262" spans="1:35" ht="14.85" customHeight="1">
      <c r="A6262" s="130">
        <v>5008007</v>
      </c>
      <c r="B6262" s="126" t="s">
        <v>12222</v>
      </c>
      <c r="C6262" s="126" t="s">
        <v>12223</v>
      </c>
      <c r="D6262" s="126" t="s">
        <v>12224</v>
      </c>
      <c r="E6262" s="126" t="s">
        <v>288</v>
      </c>
      <c r="F6262" s="126" t="s">
        <v>491</v>
      </c>
      <c r="G6262" s="126" t="s">
        <v>417</v>
      </c>
      <c r="H6262" s="126" t="s">
        <v>126</v>
      </c>
      <c r="I6262" s="126" t="s">
        <v>126</v>
      </c>
      <c r="J6262" s="126" t="s">
        <v>8944</v>
      </c>
      <c r="K6262" s="126" t="s">
        <v>420</v>
      </c>
      <c r="L6262" s="126" t="s">
        <v>694</v>
      </c>
      <c r="M6262" s="130">
        <v>650</v>
      </c>
      <c r="N6262" s="126" t="s">
        <v>290</v>
      </c>
      <c r="O6262" s="126" t="s">
        <v>6750</v>
      </c>
      <c r="P6262" s="130">
        <v>0</v>
      </c>
      <c r="S6262" s="130">
        <v>0</v>
      </c>
      <c r="V6262" s="130">
        <v>650</v>
      </c>
      <c r="X6262" s="126" t="s">
        <v>11381</v>
      </c>
      <c r="Z6262" s="127"/>
      <c r="AA6262" s="128">
        <v>1</v>
      </c>
      <c r="AB6262" s="128">
        <v>36</v>
      </c>
      <c r="AD6262" s="126" t="s">
        <v>562</v>
      </c>
      <c r="AG6262" s="127"/>
      <c r="AI6262" s="127"/>
    </row>
    <row r="6263" spans="1:35" ht="14.85" customHeight="1">
      <c r="A6263" s="130">
        <v>5008006</v>
      </c>
      <c r="B6263" s="126" t="s">
        <v>12225</v>
      </c>
      <c r="C6263" s="126" t="s">
        <v>12226</v>
      </c>
      <c r="D6263" s="126" t="s">
        <v>12227</v>
      </c>
      <c r="E6263" s="126" t="s">
        <v>288</v>
      </c>
      <c r="F6263" s="126" t="s">
        <v>491</v>
      </c>
      <c r="G6263" s="126" t="s">
        <v>417</v>
      </c>
      <c r="H6263" s="126" t="s">
        <v>126</v>
      </c>
      <c r="I6263" s="126" t="s">
        <v>126</v>
      </c>
      <c r="J6263" s="126" t="s">
        <v>8944</v>
      </c>
      <c r="K6263" s="126" t="s">
        <v>420</v>
      </c>
      <c r="L6263" s="126" t="s">
        <v>694</v>
      </c>
      <c r="M6263" s="130">
        <v>1607.2</v>
      </c>
      <c r="N6263" s="126" t="s">
        <v>290</v>
      </c>
      <c r="O6263" s="126" t="s">
        <v>833</v>
      </c>
      <c r="P6263" s="130">
        <v>0</v>
      </c>
      <c r="S6263" s="130">
        <v>0</v>
      </c>
      <c r="V6263" s="130">
        <v>1820</v>
      </c>
      <c r="X6263" s="126" t="s">
        <v>12228</v>
      </c>
      <c r="Z6263" s="127"/>
      <c r="AA6263" s="128">
        <v>1</v>
      </c>
      <c r="AB6263" s="128">
        <v>36</v>
      </c>
      <c r="AD6263" s="126" t="s">
        <v>562</v>
      </c>
      <c r="AG6263" s="127"/>
      <c r="AI6263" s="127"/>
    </row>
    <row r="6264" spans="1:35" ht="14.85" customHeight="1">
      <c r="A6264" s="130">
        <v>5008005</v>
      </c>
      <c r="B6264" s="126" t="s">
        <v>12229</v>
      </c>
      <c r="C6264" s="126" t="s">
        <v>12230</v>
      </c>
      <c r="D6264" s="126" t="s">
        <v>12231</v>
      </c>
      <c r="E6264" s="126" t="s">
        <v>288</v>
      </c>
      <c r="F6264" s="126" t="s">
        <v>491</v>
      </c>
      <c r="G6264" s="126" t="s">
        <v>417</v>
      </c>
      <c r="H6264" s="126" t="s">
        <v>126</v>
      </c>
      <c r="I6264" s="126" t="s">
        <v>126</v>
      </c>
      <c r="J6264" s="126" t="s">
        <v>8944</v>
      </c>
      <c r="K6264" s="126" t="s">
        <v>420</v>
      </c>
      <c r="L6264" s="126" t="s">
        <v>694</v>
      </c>
      <c r="M6264" s="130">
        <v>7300</v>
      </c>
      <c r="N6264" s="126" t="s">
        <v>290</v>
      </c>
      <c r="O6264" s="126" t="s">
        <v>833</v>
      </c>
      <c r="P6264" s="130">
        <v>0</v>
      </c>
      <c r="S6264" s="130">
        <v>0</v>
      </c>
      <c r="V6264" s="130">
        <v>7300</v>
      </c>
      <c r="X6264" s="126" t="s">
        <v>834</v>
      </c>
      <c r="Z6264" s="127"/>
      <c r="AA6264" s="128">
        <v>1</v>
      </c>
      <c r="AB6264" s="128">
        <v>36</v>
      </c>
      <c r="AD6264" s="126" t="s">
        <v>562</v>
      </c>
      <c r="AG6264" s="127"/>
      <c r="AI6264" s="127"/>
    </row>
    <row r="6265" spans="1:35" ht="14.85" customHeight="1">
      <c r="A6265" s="130">
        <v>5008004</v>
      </c>
      <c r="B6265" s="126" t="s">
        <v>12232</v>
      </c>
      <c r="C6265" s="126" t="s">
        <v>12233</v>
      </c>
      <c r="D6265" s="126" t="s">
        <v>12234</v>
      </c>
      <c r="E6265" s="126" t="s">
        <v>288</v>
      </c>
      <c r="F6265" s="126" t="s">
        <v>491</v>
      </c>
      <c r="G6265" s="126" t="s">
        <v>417</v>
      </c>
      <c r="H6265" s="126" t="s">
        <v>126</v>
      </c>
      <c r="I6265" s="126" t="s">
        <v>126</v>
      </c>
      <c r="J6265" s="126" t="s">
        <v>8944</v>
      </c>
      <c r="K6265" s="126" t="s">
        <v>420</v>
      </c>
      <c r="L6265" s="126" t="s">
        <v>694</v>
      </c>
      <c r="M6265" s="130">
        <v>7300</v>
      </c>
      <c r="N6265" s="126" t="s">
        <v>290</v>
      </c>
      <c r="O6265" s="126" t="s">
        <v>833</v>
      </c>
      <c r="P6265" s="130">
        <v>0</v>
      </c>
      <c r="S6265" s="130">
        <v>0</v>
      </c>
      <c r="V6265" s="130">
        <v>7300</v>
      </c>
      <c r="X6265" s="126" t="s">
        <v>834</v>
      </c>
      <c r="Z6265" s="127"/>
      <c r="AA6265" s="128">
        <v>1</v>
      </c>
      <c r="AB6265" s="128">
        <v>36</v>
      </c>
      <c r="AD6265" s="126" t="s">
        <v>562</v>
      </c>
      <c r="AG6265" s="127"/>
      <c r="AI6265" s="127"/>
    </row>
    <row r="6266" spans="1:35" ht="14.85" customHeight="1">
      <c r="A6266" s="130">
        <v>5008003</v>
      </c>
      <c r="B6266" s="126" t="s">
        <v>12235</v>
      </c>
      <c r="C6266" s="126" t="s">
        <v>12236</v>
      </c>
      <c r="D6266" s="126" t="s">
        <v>12237</v>
      </c>
      <c r="E6266" s="126" t="s">
        <v>288</v>
      </c>
      <c r="F6266" s="126" t="s">
        <v>491</v>
      </c>
      <c r="G6266" s="126" t="s">
        <v>417</v>
      </c>
      <c r="H6266" s="126" t="s">
        <v>126</v>
      </c>
      <c r="I6266" s="126" t="s">
        <v>126</v>
      </c>
      <c r="J6266" s="126" t="s">
        <v>8944</v>
      </c>
      <c r="K6266" s="126" t="s">
        <v>420</v>
      </c>
      <c r="L6266" s="126" t="s">
        <v>694</v>
      </c>
      <c r="M6266" s="130">
        <v>7300</v>
      </c>
      <c r="N6266" s="126" t="s">
        <v>290</v>
      </c>
      <c r="O6266" s="126" t="s">
        <v>833</v>
      </c>
      <c r="P6266" s="130">
        <v>0</v>
      </c>
      <c r="S6266" s="130">
        <v>0</v>
      </c>
      <c r="V6266" s="130">
        <v>7300</v>
      </c>
      <c r="X6266" s="126" t="s">
        <v>834</v>
      </c>
      <c r="Z6266" s="127"/>
      <c r="AA6266" s="128">
        <v>1</v>
      </c>
      <c r="AB6266" s="128">
        <v>36</v>
      </c>
      <c r="AD6266" s="126" t="s">
        <v>562</v>
      </c>
      <c r="AG6266" s="127"/>
      <c r="AI6266" s="127"/>
    </row>
    <row r="6267" spans="1:35" ht="14.85" customHeight="1">
      <c r="A6267" s="130">
        <v>5008002</v>
      </c>
      <c r="B6267" s="126" t="s">
        <v>12238</v>
      </c>
      <c r="C6267" s="126" t="s">
        <v>12239</v>
      </c>
      <c r="D6267" s="126" t="s">
        <v>12240</v>
      </c>
      <c r="E6267" s="126" t="s">
        <v>288</v>
      </c>
      <c r="F6267" s="126" t="s">
        <v>491</v>
      </c>
      <c r="G6267" s="126" t="s">
        <v>417</v>
      </c>
      <c r="H6267" s="126" t="s">
        <v>126</v>
      </c>
      <c r="I6267" s="126" t="s">
        <v>126</v>
      </c>
      <c r="J6267" s="126" t="s">
        <v>8944</v>
      </c>
      <c r="K6267" s="126" t="s">
        <v>420</v>
      </c>
      <c r="L6267" s="126" t="s">
        <v>694</v>
      </c>
      <c r="M6267" s="130">
        <v>4890</v>
      </c>
      <c r="N6267" s="126" t="s">
        <v>290</v>
      </c>
      <c r="O6267" s="126" t="s">
        <v>833</v>
      </c>
      <c r="P6267" s="130">
        <v>0</v>
      </c>
      <c r="S6267" s="130">
        <v>0</v>
      </c>
      <c r="V6267" s="130">
        <v>4890</v>
      </c>
      <c r="X6267" s="126" t="s">
        <v>834</v>
      </c>
      <c r="Z6267" s="127"/>
      <c r="AA6267" s="128">
        <v>1</v>
      </c>
      <c r="AB6267" s="128">
        <v>36</v>
      </c>
      <c r="AD6267" s="126" t="s">
        <v>562</v>
      </c>
      <c r="AG6267" s="127"/>
      <c r="AI6267" s="127"/>
    </row>
    <row r="6268" spans="1:35" ht="14.85" customHeight="1">
      <c r="A6268" s="130">
        <v>5008001</v>
      </c>
      <c r="B6268" s="126" t="s">
        <v>12241</v>
      </c>
      <c r="C6268" s="126" t="s">
        <v>12242</v>
      </c>
      <c r="D6268" s="126" t="s">
        <v>12243</v>
      </c>
      <c r="E6268" s="126" t="s">
        <v>288</v>
      </c>
      <c r="F6268" s="126" t="s">
        <v>491</v>
      </c>
      <c r="G6268" s="126" t="s">
        <v>417</v>
      </c>
      <c r="H6268" s="126" t="s">
        <v>126</v>
      </c>
      <c r="I6268" s="126" t="s">
        <v>126</v>
      </c>
      <c r="J6268" s="126" t="s">
        <v>8944</v>
      </c>
      <c r="K6268" s="126" t="s">
        <v>420</v>
      </c>
      <c r="L6268" s="126" t="s">
        <v>694</v>
      </c>
      <c r="M6268" s="130">
        <v>3650</v>
      </c>
      <c r="N6268" s="126" t="s">
        <v>290</v>
      </c>
      <c r="O6268" s="126" t="s">
        <v>833</v>
      </c>
      <c r="P6268" s="130">
        <v>0</v>
      </c>
      <c r="S6268" s="130">
        <v>0</v>
      </c>
      <c r="V6268" s="130">
        <v>3650</v>
      </c>
      <c r="X6268" s="126" t="s">
        <v>834</v>
      </c>
      <c r="Z6268" s="127"/>
      <c r="AA6268" s="128">
        <v>1</v>
      </c>
      <c r="AB6268" s="128">
        <v>36</v>
      </c>
      <c r="AD6268" s="126" t="s">
        <v>562</v>
      </c>
      <c r="AG6268" s="127"/>
      <c r="AI6268" s="127"/>
    </row>
    <row r="6269" spans="1:35" ht="14.85" customHeight="1">
      <c r="A6269" s="130">
        <v>5008000</v>
      </c>
      <c r="B6269" s="126" t="s">
        <v>12244</v>
      </c>
      <c r="C6269" s="126" t="s">
        <v>12245</v>
      </c>
      <c r="D6269" s="126" t="s">
        <v>12246</v>
      </c>
      <c r="E6269" s="126" t="s">
        <v>288</v>
      </c>
      <c r="F6269" s="126" t="s">
        <v>491</v>
      </c>
      <c r="G6269" s="126" t="s">
        <v>417</v>
      </c>
      <c r="H6269" s="126" t="s">
        <v>126</v>
      </c>
      <c r="I6269" s="126" t="s">
        <v>126</v>
      </c>
      <c r="J6269" s="126" t="s">
        <v>8944</v>
      </c>
      <c r="K6269" s="126" t="s">
        <v>420</v>
      </c>
      <c r="L6269" s="126" t="s">
        <v>694</v>
      </c>
      <c r="M6269" s="130">
        <v>3990</v>
      </c>
      <c r="N6269" s="126" t="s">
        <v>290</v>
      </c>
      <c r="O6269" s="126" t="s">
        <v>833</v>
      </c>
      <c r="P6269" s="130">
        <v>0</v>
      </c>
      <c r="S6269" s="130">
        <v>0</v>
      </c>
      <c r="V6269" s="130">
        <v>3990</v>
      </c>
      <c r="X6269" s="126" t="s">
        <v>834</v>
      </c>
      <c r="Z6269" s="127"/>
      <c r="AA6269" s="128">
        <v>1</v>
      </c>
      <c r="AB6269" s="128">
        <v>36</v>
      </c>
      <c r="AD6269" s="126" t="s">
        <v>562</v>
      </c>
      <c r="AG6269" s="127"/>
      <c r="AI6269" s="127"/>
    </row>
    <row r="6270" spans="1:35" ht="14.85" customHeight="1">
      <c r="A6270" s="130">
        <v>5007999</v>
      </c>
      <c r="B6270" s="126" t="s">
        <v>12247</v>
      </c>
      <c r="C6270" s="126" t="s">
        <v>12248</v>
      </c>
      <c r="D6270" s="126" t="s">
        <v>12249</v>
      </c>
      <c r="E6270" s="126" t="s">
        <v>288</v>
      </c>
      <c r="F6270" s="126" t="s">
        <v>491</v>
      </c>
      <c r="G6270" s="126" t="s">
        <v>417</v>
      </c>
      <c r="H6270" s="126" t="s">
        <v>126</v>
      </c>
      <c r="I6270" s="126" t="s">
        <v>126</v>
      </c>
      <c r="J6270" s="126" t="s">
        <v>8944</v>
      </c>
      <c r="K6270" s="126" t="s">
        <v>420</v>
      </c>
      <c r="L6270" s="126" t="s">
        <v>694</v>
      </c>
      <c r="M6270" s="130">
        <v>2140</v>
      </c>
      <c r="N6270" s="126" t="s">
        <v>290</v>
      </c>
      <c r="O6270" s="126" t="s">
        <v>833</v>
      </c>
      <c r="P6270" s="130">
        <v>0</v>
      </c>
      <c r="S6270" s="130">
        <v>0</v>
      </c>
      <c r="V6270" s="130">
        <v>2140</v>
      </c>
      <c r="X6270" s="126" t="s">
        <v>2631</v>
      </c>
      <c r="Z6270" s="127"/>
      <c r="AA6270" s="128">
        <v>1</v>
      </c>
      <c r="AB6270" s="128">
        <v>36</v>
      </c>
      <c r="AD6270" s="126" t="s">
        <v>562</v>
      </c>
      <c r="AG6270" s="127"/>
      <c r="AI6270" s="127"/>
    </row>
    <row r="6271" spans="1:35" ht="14.85" customHeight="1">
      <c r="A6271" s="130">
        <v>5007998</v>
      </c>
      <c r="B6271" s="126" t="s">
        <v>12250</v>
      </c>
      <c r="C6271" s="126" t="s">
        <v>12251</v>
      </c>
      <c r="D6271" s="126" t="s">
        <v>12252</v>
      </c>
      <c r="E6271" s="126" t="s">
        <v>288</v>
      </c>
      <c r="F6271" s="126" t="s">
        <v>491</v>
      </c>
      <c r="G6271" s="126" t="s">
        <v>417</v>
      </c>
      <c r="H6271" s="126" t="s">
        <v>126</v>
      </c>
      <c r="I6271" s="126" t="s">
        <v>126</v>
      </c>
      <c r="J6271" s="126" t="s">
        <v>8944</v>
      </c>
      <c r="K6271" s="126" t="s">
        <v>420</v>
      </c>
      <c r="L6271" s="126" t="s">
        <v>694</v>
      </c>
      <c r="M6271" s="130">
        <v>2140</v>
      </c>
      <c r="N6271" s="126" t="s">
        <v>290</v>
      </c>
      <c r="O6271" s="126" t="s">
        <v>833</v>
      </c>
      <c r="P6271" s="130">
        <v>0</v>
      </c>
      <c r="S6271" s="130">
        <v>0</v>
      </c>
      <c r="V6271" s="130">
        <v>2140</v>
      </c>
      <c r="X6271" s="126" t="s">
        <v>2631</v>
      </c>
      <c r="Z6271" s="127"/>
      <c r="AA6271" s="128">
        <v>1</v>
      </c>
      <c r="AB6271" s="128">
        <v>36</v>
      </c>
      <c r="AD6271" s="126" t="s">
        <v>562</v>
      </c>
      <c r="AG6271" s="127"/>
      <c r="AI6271" s="127"/>
    </row>
    <row r="6272" spans="1:35" ht="14.85" customHeight="1">
      <c r="A6272" s="130">
        <v>5007997</v>
      </c>
      <c r="B6272" s="126" t="s">
        <v>12253</v>
      </c>
      <c r="C6272" s="126" t="s">
        <v>12254</v>
      </c>
      <c r="D6272" s="126" t="s">
        <v>12255</v>
      </c>
      <c r="E6272" s="126" t="s">
        <v>288</v>
      </c>
      <c r="F6272" s="126" t="s">
        <v>491</v>
      </c>
      <c r="G6272" s="126" t="s">
        <v>417</v>
      </c>
      <c r="H6272" s="126" t="s">
        <v>126</v>
      </c>
      <c r="I6272" s="126" t="s">
        <v>126</v>
      </c>
      <c r="J6272" s="126" t="s">
        <v>8944</v>
      </c>
      <c r="K6272" s="126" t="s">
        <v>420</v>
      </c>
      <c r="L6272" s="126" t="s">
        <v>694</v>
      </c>
      <c r="M6272" s="130">
        <v>11687.2</v>
      </c>
      <c r="N6272" s="126" t="s">
        <v>290</v>
      </c>
      <c r="O6272" s="126" t="s">
        <v>4892</v>
      </c>
      <c r="P6272" s="130">
        <v>0</v>
      </c>
      <c r="S6272" s="130">
        <v>0</v>
      </c>
      <c r="V6272" s="130">
        <v>13300</v>
      </c>
      <c r="X6272" s="126" t="s">
        <v>4893</v>
      </c>
      <c r="Z6272" s="127"/>
      <c r="AA6272" s="128">
        <v>1</v>
      </c>
      <c r="AB6272" s="128">
        <v>36</v>
      </c>
      <c r="AD6272" s="126" t="s">
        <v>562</v>
      </c>
      <c r="AG6272" s="127"/>
      <c r="AI6272" s="127"/>
    </row>
    <row r="6273" spans="1:35" ht="14.85" customHeight="1">
      <c r="A6273" s="130">
        <v>5007996</v>
      </c>
      <c r="B6273" s="126" t="s">
        <v>12256</v>
      </c>
      <c r="C6273" s="126" t="s">
        <v>12257</v>
      </c>
      <c r="D6273" s="126" t="s">
        <v>12258</v>
      </c>
      <c r="E6273" s="126" t="s">
        <v>288</v>
      </c>
      <c r="F6273" s="126" t="s">
        <v>491</v>
      </c>
      <c r="G6273" s="126" t="s">
        <v>417</v>
      </c>
      <c r="H6273" s="126" t="s">
        <v>126</v>
      </c>
      <c r="I6273" s="126" t="s">
        <v>126</v>
      </c>
      <c r="J6273" s="126" t="s">
        <v>8944</v>
      </c>
      <c r="K6273" s="126" t="s">
        <v>420</v>
      </c>
      <c r="L6273" s="126" t="s">
        <v>694</v>
      </c>
      <c r="M6273" s="130">
        <v>7791.84</v>
      </c>
      <c r="N6273" s="126" t="s">
        <v>290</v>
      </c>
      <c r="O6273" s="126" t="s">
        <v>3098</v>
      </c>
      <c r="P6273" s="130">
        <v>0</v>
      </c>
      <c r="S6273" s="130">
        <v>0</v>
      </c>
      <c r="V6273" s="130">
        <v>8850</v>
      </c>
      <c r="X6273" s="126" t="s">
        <v>3099</v>
      </c>
      <c r="Z6273" s="127"/>
      <c r="AA6273" s="128">
        <v>1</v>
      </c>
      <c r="AB6273" s="128">
        <v>36</v>
      </c>
      <c r="AD6273" s="126" t="s">
        <v>562</v>
      </c>
      <c r="AG6273" s="127"/>
      <c r="AI6273" s="127"/>
    </row>
    <row r="6274" spans="1:35" ht="14.85" customHeight="1">
      <c r="A6274" s="130">
        <v>5008032</v>
      </c>
      <c r="B6274" s="126" t="s">
        <v>413</v>
      </c>
      <c r="C6274" s="126" t="s">
        <v>12259</v>
      </c>
      <c r="D6274" s="126" t="s">
        <v>12260</v>
      </c>
      <c r="E6274" s="126" t="s">
        <v>288</v>
      </c>
      <c r="F6274" s="126" t="s">
        <v>491</v>
      </c>
      <c r="G6274" s="126" t="s">
        <v>417</v>
      </c>
      <c r="H6274" s="126" t="s">
        <v>126</v>
      </c>
      <c r="I6274" s="126" t="s">
        <v>126</v>
      </c>
      <c r="J6274" s="126" t="s">
        <v>8944</v>
      </c>
      <c r="K6274" s="126" t="s">
        <v>420</v>
      </c>
      <c r="L6274" s="126" t="s">
        <v>694</v>
      </c>
      <c r="M6274" s="130">
        <v>1000</v>
      </c>
      <c r="N6274" s="126" t="s">
        <v>290</v>
      </c>
      <c r="O6274" s="126" t="s">
        <v>6750</v>
      </c>
      <c r="P6274" s="130">
        <v>0</v>
      </c>
      <c r="S6274" s="130">
        <v>0</v>
      </c>
      <c r="V6274" s="130">
        <v>1000</v>
      </c>
      <c r="X6274" s="126" t="s">
        <v>8945</v>
      </c>
      <c r="Z6274" s="127"/>
      <c r="AA6274" s="128">
        <v>1</v>
      </c>
      <c r="AB6274" s="128">
        <v>36</v>
      </c>
      <c r="AD6274" s="126" t="s">
        <v>1801</v>
      </c>
      <c r="AG6274" s="127"/>
      <c r="AI6274" s="127"/>
    </row>
    <row r="6275" spans="1:35" ht="14.85" customHeight="1">
      <c r="A6275" s="130">
        <v>5007995</v>
      </c>
      <c r="B6275" s="126" t="s">
        <v>12261</v>
      </c>
      <c r="C6275" s="126" t="s">
        <v>12262</v>
      </c>
      <c r="D6275" s="126" t="s">
        <v>12263</v>
      </c>
      <c r="E6275" s="126" t="s">
        <v>288</v>
      </c>
      <c r="F6275" s="126" t="s">
        <v>491</v>
      </c>
      <c r="G6275" s="126" t="s">
        <v>417</v>
      </c>
      <c r="H6275" s="126" t="s">
        <v>126</v>
      </c>
      <c r="I6275" s="126" t="s">
        <v>126</v>
      </c>
      <c r="J6275" s="126" t="s">
        <v>8944</v>
      </c>
      <c r="K6275" s="126" t="s">
        <v>420</v>
      </c>
      <c r="L6275" s="126" t="s">
        <v>694</v>
      </c>
      <c r="M6275" s="130">
        <v>7790</v>
      </c>
      <c r="N6275" s="126" t="s">
        <v>290</v>
      </c>
      <c r="O6275" s="126" t="s">
        <v>3098</v>
      </c>
      <c r="P6275" s="130">
        <v>0</v>
      </c>
      <c r="S6275" s="130">
        <v>0</v>
      </c>
      <c r="V6275" s="130">
        <v>7790</v>
      </c>
      <c r="X6275" s="126" t="s">
        <v>3099</v>
      </c>
      <c r="Z6275" s="127"/>
      <c r="AA6275" s="128">
        <v>1</v>
      </c>
      <c r="AB6275" s="128">
        <v>36</v>
      </c>
      <c r="AD6275" s="126" t="s">
        <v>562</v>
      </c>
      <c r="AG6275" s="127"/>
      <c r="AI6275" s="127"/>
    </row>
    <row r="6276" spans="1:35" ht="14.85" customHeight="1">
      <c r="A6276" s="130">
        <v>5007994</v>
      </c>
      <c r="B6276" s="126" t="s">
        <v>12264</v>
      </c>
      <c r="C6276" s="126" t="s">
        <v>12265</v>
      </c>
      <c r="D6276" s="126" t="s">
        <v>12266</v>
      </c>
      <c r="E6276" s="126" t="s">
        <v>288</v>
      </c>
      <c r="F6276" s="126" t="s">
        <v>491</v>
      </c>
      <c r="G6276" s="126" t="s">
        <v>417</v>
      </c>
      <c r="H6276" s="126" t="s">
        <v>126</v>
      </c>
      <c r="I6276" s="126" t="s">
        <v>126</v>
      </c>
      <c r="J6276" s="126" t="s">
        <v>8944</v>
      </c>
      <c r="K6276" s="126" t="s">
        <v>420</v>
      </c>
      <c r="L6276" s="126" t="s">
        <v>694</v>
      </c>
      <c r="M6276" s="130">
        <v>6500</v>
      </c>
      <c r="N6276" s="126" t="s">
        <v>290</v>
      </c>
      <c r="O6276" s="126" t="s">
        <v>3098</v>
      </c>
      <c r="P6276" s="130">
        <v>0</v>
      </c>
      <c r="S6276" s="130">
        <v>0</v>
      </c>
      <c r="V6276" s="130">
        <v>6500</v>
      </c>
      <c r="X6276" s="126" t="s">
        <v>3099</v>
      </c>
      <c r="Z6276" s="127"/>
      <c r="AA6276" s="128">
        <v>1</v>
      </c>
      <c r="AB6276" s="128">
        <v>36</v>
      </c>
      <c r="AD6276" s="126" t="s">
        <v>562</v>
      </c>
      <c r="AG6276" s="127"/>
      <c r="AI6276" s="127"/>
    </row>
    <row r="6277" spans="1:35" ht="14.85" customHeight="1">
      <c r="A6277" s="130">
        <v>5007942</v>
      </c>
      <c r="B6277" s="126" t="s">
        <v>12267</v>
      </c>
      <c r="C6277" s="126" t="s">
        <v>12268</v>
      </c>
      <c r="D6277" s="126" t="s">
        <v>12269</v>
      </c>
      <c r="E6277" s="126" t="s">
        <v>288</v>
      </c>
      <c r="F6277" s="126" t="s">
        <v>522</v>
      </c>
      <c r="G6277" s="126" t="s">
        <v>4237</v>
      </c>
      <c r="H6277" s="126" t="s">
        <v>524</v>
      </c>
      <c r="I6277" s="126" t="s">
        <v>418</v>
      </c>
      <c r="J6277" s="126" t="s">
        <v>813</v>
      </c>
      <c r="K6277" s="126" t="s">
        <v>504</v>
      </c>
      <c r="L6277" s="126" t="s">
        <v>559</v>
      </c>
      <c r="M6277" s="130">
        <v>1295.7</v>
      </c>
      <c r="N6277" s="126" t="s">
        <v>290</v>
      </c>
      <c r="O6277" s="126" t="s">
        <v>621</v>
      </c>
      <c r="P6277" s="130">
        <v>0</v>
      </c>
      <c r="S6277" s="130">
        <v>0</v>
      </c>
      <c r="V6277" s="130">
        <v>1295.7</v>
      </c>
      <c r="X6277" s="126" t="s">
        <v>729</v>
      </c>
      <c r="Z6277" s="127"/>
      <c r="AA6277" s="128"/>
      <c r="AB6277" s="128"/>
      <c r="AD6277" s="126" t="s">
        <v>562</v>
      </c>
      <c r="AG6277" s="127"/>
      <c r="AI6277" s="127"/>
    </row>
    <row r="6278" spans="1:35" ht="14.85" customHeight="1">
      <c r="A6278" s="130">
        <v>5007941</v>
      </c>
      <c r="B6278" s="126" t="s">
        <v>413</v>
      </c>
      <c r="C6278" s="126" t="s">
        <v>12270</v>
      </c>
      <c r="D6278" s="126" t="s">
        <v>12271</v>
      </c>
      <c r="E6278" s="126" t="s">
        <v>288</v>
      </c>
      <c r="F6278" s="126" t="s">
        <v>522</v>
      </c>
      <c r="G6278" s="126" t="s">
        <v>7769</v>
      </c>
      <c r="H6278" s="126" t="s">
        <v>524</v>
      </c>
      <c r="I6278" s="126" t="s">
        <v>418</v>
      </c>
      <c r="J6278" s="126" t="s">
        <v>813</v>
      </c>
      <c r="K6278" s="126" t="s">
        <v>504</v>
      </c>
      <c r="L6278" s="126" t="s">
        <v>559</v>
      </c>
      <c r="M6278" s="130">
        <v>1746.38</v>
      </c>
      <c r="N6278" s="126" t="s">
        <v>290</v>
      </c>
      <c r="O6278" s="126" t="s">
        <v>621</v>
      </c>
      <c r="P6278" s="130">
        <v>0</v>
      </c>
      <c r="S6278" s="130">
        <v>0</v>
      </c>
      <c r="V6278" s="130">
        <v>1746.38</v>
      </c>
      <c r="X6278" s="126" t="s">
        <v>729</v>
      </c>
      <c r="Z6278" s="127"/>
      <c r="AA6278" s="128"/>
      <c r="AB6278" s="128"/>
      <c r="AD6278" s="126" t="s">
        <v>1801</v>
      </c>
      <c r="AG6278" s="127"/>
      <c r="AI6278" s="127"/>
    </row>
    <row r="6279" spans="1:35" ht="14.85" customHeight="1">
      <c r="A6279" s="130">
        <v>5007940</v>
      </c>
      <c r="B6279" s="126" t="s">
        <v>12272</v>
      </c>
      <c r="C6279" s="126" t="s">
        <v>12270</v>
      </c>
      <c r="D6279" s="126" t="s">
        <v>12273</v>
      </c>
      <c r="E6279" s="126" t="s">
        <v>288</v>
      </c>
      <c r="F6279" s="126" t="s">
        <v>522</v>
      </c>
      <c r="G6279" s="126" t="s">
        <v>1102</v>
      </c>
      <c r="H6279" s="126" t="s">
        <v>524</v>
      </c>
      <c r="I6279" s="126" t="s">
        <v>418</v>
      </c>
      <c r="J6279" s="126" t="s">
        <v>813</v>
      </c>
      <c r="K6279" s="126" t="s">
        <v>504</v>
      </c>
      <c r="L6279" s="126" t="s">
        <v>559</v>
      </c>
      <c r="M6279" s="130">
        <v>1802.71</v>
      </c>
      <c r="N6279" s="126" t="s">
        <v>290</v>
      </c>
      <c r="O6279" s="126" t="s">
        <v>621</v>
      </c>
      <c r="P6279" s="130">
        <v>0</v>
      </c>
      <c r="S6279" s="130">
        <v>0</v>
      </c>
      <c r="V6279" s="130">
        <v>1802.71</v>
      </c>
      <c r="X6279" s="126" t="s">
        <v>729</v>
      </c>
      <c r="Z6279" s="127"/>
      <c r="AA6279" s="128"/>
      <c r="AB6279" s="128"/>
      <c r="AD6279" s="126" t="s">
        <v>562</v>
      </c>
      <c r="AG6279" s="127"/>
      <c r="AI6279" s="127"/>
    </row>
    <row r="6280" spans="1:35" ht="14.85" customHeight="1">
      <c r="A6280" s="130">
        <v>5009585</v>
      </c>
      <c r="B6280" s="126" t="s">
        <v>12274</v>
      </c>
      <c r="C6280" s="126" t="s">
        <v>12275</v>
      </c>
      <c r="D6280" s="126" t="s">
        <v>12276</v>
      </c>
      <c r="E6280" s="126" t="s">
        <v>288</v>
      </c>
      <c r="F6280" s="126" t="s">
        <v>416</v>
      </c>
      <c r="G6280" s="126" t="s">
        <v>417</v>
      </c>
      <c r="H6280" s="126" t="s">
        <v>126</v>
      </c>
      <c r="I6280" s="126" t="s">
        <v>126</v>
      </c>
      <c r="J6280" s="126" t="s">
        <v>3380</v>
      </c>
      <c r="K6280" s="126" t="s">
        <v>3381</v>
      </c>
      <c r="L6280" s="126" t="s">
        <v>3382</v>
      </c>
      <c r="M6280" s="130">
        <v>1460.48</v>
      </c>
      <c r="O6280" s="126" t="s">
        <v>427</v>
      </c>
      <c r="P6280" s="130">
        <v>0</v>
      </c>
      <c r="S6280" s="130">
        <v>0</v>
      </c>
      <c r="V6280" s="130">
        <v>1738.1</v>
      </c>
      <c r="X6280" s="126" t="s">
        <v>428</v>
      </c>
      <c r="Z6280" s="127"/>
      <c r="AA6280" s="128">
        <v>1</v>
      </c>
      <c r="AB6280" s="128">
        <v>12</v>
      </c>
      <c r="AD6280" s="126" t="s">
        <v>562</v>
      </c>
      <c r="AG6280" s="127"/>
      <c r="AI6280" s="127"/>
    </row>
    <row r="6281" spans="1:35" ht="14.85" customHeight="1">
      <c r="A6281" s="130">
        <v>5009583</v>
      </c>
      <c r="B6281" s="126" t="s">
        <v>12277</v>
      </c>
      <c r="C6281" s="126" t="s">
        <v>12278</v>
      </c>
      <c r="D6281" s="126" t="s">
        <v>12279</v>
      </c>
      <c r="E6281" s="126" t="s">
        <v>288</v>
      </c>
      <c r="F6281" s="126" t="s">
        <v>416</v>
      </c>
      <c r="G6281" s="126" t="s">
        <v>417</v>
      </c>
      <c r="H6281" s="126" t="s">
        <v>126</v>
      </c>
      <c r="I6281" s="126" t="s">
        <v>126</v>
      </c>
      <c r="J6281" s="126" t="s">
        <v>3380</v>
      </c>
      <c r="K6281" s="126" t="s">
        <v>3381</v>
      </c>
      <c r="L6281" s="126" t="s">
        <v>3382</v>
      </c>
      <c r="M6281" s="130">
        <v>263.2</v>
      </c>
      <c r="O6281" s="126" t="s">
        <v>422</v>
      </c>
      <c r="P6281" s="130">
        <v>0</v>
      </c>
      <c r="S6281" s="130">
        <v>0</v>
      </c>
      <c r="V6281" s="130">
        <v>277.17</v>
      </c>
      <c r="X6281" s="126" t="s">
        <v>1574</v>
      </c>
      <c r="Z6281" s="127"/>
      <c r="AA6281" s="128">
        <v>1</v>
      </c>
      <c r="AB6281" s="128">
        <v>12</v>
      </c>
      <c r="AD6281" s="126" t="s">
        <v>562</v>
      </c>
      <c r="AG6281" s="127"/>
      <c r="AI6281" s="127"/>
    </row>
    <row r="6282" spans="1:35" ht="14.85" customHeight="1">
      <c r="A6282" s="130">
        <v>5007829</v>
      </c>
      <c r="B6282" s="126" t="s">
        <v>12280</v>
      </c>
      <c r="C6282" s="126" t="s">
        <v>12281</v>
      </c>
      <c r="D6282" s="126" t="s">
        <v>12282</v>
      </c>
      <c r="E6282" s="126" t="s">
        <v>288</v>
      </c>
      <c r="F6282" s="126" t="s">
        <v>416</v>
      </c>
      <c r="G6282" s="126" t="s">
        <v>417</v>
      </c>
      <c r="H6282" s="126" t="s">
        <v>126</v>
      </c>
      <c r="I6282" s="126" t="s">
        <v>126</v>
      </c>
      <c r="J6282" s="126" t="s">
        <v>8052</v>
      </c>
      <c r="K6282" s="126" t="s">
        <v>535</v>
      </c>
      <c r="L6282" s="126" t="s">
        <v>8053</v>
      </c>
      <c r="M6282" s="130">
        <v>2271.54</v>
      </c>
      <c r="O6282" s="126" t="s">
        <v>1529</v>
      </c>
      <c r="P6282" s="130">
        <v>0</v>
      </c>
      <c r="S6282" s="130">
        <v>0</v>
      </c>
      <c r="V6282" s="130">
        <v>2271.54</v>
      </c>
      <c r="X6282" s="126" t="s">
        <v>1530</v>
      </c>
      <c r="Z6282" s="127"/>
      <c r="AA6282" s="128">
        <v>1</v>
      </c>
      <c r="AB6282" s="128">
        <v>24</v>
      </c>
      <c r="AD6282" s="126" t="s">
        <v>562</v>
      </c>
      <c r="AG6282" s="127"/>
      <c r="AI6282" s="127"/>
    </row>
    <row r="6283" spans="1:35" ht="14.85" customHeight="1">
      <c r="A6283" s="130">
        <v>5007828</v>
      </c>
      <c r="B6283" s="126" t="s">
        <v>12283</v>
      </c>
      <c r="C6283" s="126" t="s">
        <v>12284</v>
      </c>
      <c r="D6283" s="126" t="s">
        <v>12285</v>
      </c>
      <c r="E6283" s="126" t="s">
        <v>288</v>
      </c>
      <c r="F6283" s="126" t="s">
        <v>416</v>
      </c>
      <c r="G6283" s="126" t="s">
        <v>417</v>
      </c>
      <c r="H6283" s="126" t="s">
        <v>126</v>
      </c>
      <c r="I6283" s="126" t="s">
        <v>126</v>
      </c>
      <c r="J6283" s="126" t="s">
        <v>8052</v>
      </c>
      <c r="K6283" s="126" t="s">
        <v>535</v>
      </c>
      <c r="L6283" s="126" t="s">
        <v>8053</v>
      </c>
      <c r="M6283" s="130">
        <v>2405.15</v>
      </c>
      <c r="O6283" s="126" t="s">
        <v>1529</v>
      </c>
      <c r="P6283" s="130">
        <v>0</v>
      </c>
      <c r="S6283" s="130">
        <v>0</v>
      </c>
      <c r="V6283" s="130">
        <v>2405.15</v>
      </c>
      <c r="X6283" s="126" t="s">
        <v>1530</v>
      </c>
      <c r="Z6283" s="127"/>
      <c r="AA6283" s="128">
        <v>1</v>
      </c>
      <c r="AB6283" s="128">
        <v>24</v>
      </c>
      <c r="AD6283" s="126" t="s">
        <v>562</v>
      </c>
      <c r="AG6283" s="127"/>
      <c r="AI6283" s="127"/>
    </row>
    <row r="6284" spans="1:35" ht="14.85" customHeight="1">
      <c r="A6284" s="130">
        <v>5007827</v>
      </c>
      <c r="B6284" s="126" t="s">
        <v>12286</v>
      </c>
      <c r="C6284" s="126" t="s">
        <v>12287</v>
      </c>
      <c r="D6284" s="126" t="s">
        <v>9885</v>
      </c>
      <c r="E6284" s="126" t="s">
        <v>288</v>
      </c>
      <c r="F6284" s="126" t="s">
        <v>416</v>
      </c>
      <c r="G6284" s="126" t="s">
        <v>417</v>
      </c>
      <c r="H6284" s="126" t="s">
        <v>126</v>
      </c>
      <c r="I6284" s="126" t="s">
        <v>126</v>
      </c>
      <c r="J6284" s="126" t="s">
        <v>9562</v>
      </c>
      <c r="K6284" s="126" t="s">
        <v>504</v>
      </c>
      <c r="L6284" s="126" t="s">
        <v>421</v>
      </c>
      <c r="M6284" s="130">
        <v>175.84</v>
      </c>
      <c r="O6284" s="126" t="s">
        <v>587</v>
      </c>
      <c r="P6284" s="130">
        <v>0</v>
      </c>
      <c r="S6284" s="130">
        <v>0</v>
      </c>
      <c r="V6284" s="130">
        <v>273.61</v>
      </c>
      <c r="X6284" s="126" t="s">
        <v>2338</v>
      </c>
      <c r="Z6284" s="127"/>
      <c r="AA6284" s="128">
        <v>1</v>
      </c>
      <c r="AB6284" s="128">
        <v>12</v>
      </c>
      <c r="AD6284" s="126" t="s">
        <v>562</v>
      </c>
      <c r="AG6284" s="127"/>
      <c r="AI6284" s="127"/>
    </row>
    <row r="6285" spans="1:35" ht="14.85" customHeight="1">
      <c r="A6285" s="130">
        <v>5007826</v>
      </c>
      <c r="B6285" s="126" t="s">
        <v>12288</v>
      </c>
      <c r="C6285" s="126" t="s">
        <v>12289</v>
      </c>
      <c r="D6285" s="126" t="s">
        <v>12290</v>
      </c>
      <c r="E6285" s="126" t="s">
        <v>288</v>
      </c>
      <c r="F6285" s="126" t="s">
        <v>416</v>
      </c>
      <c r="G6285" s="126" t="s">
        <v>417</v>
      </c>
      <c r="H6285" s="126" t="s">
        <v>126</v>
      </c>
      <c r="I6285" s="126" t="s">
        <v>126</v>
      </c>
      <c r="J6285" s="126" t="s">
        <v>8052</v>
      </c>
      <c r="K6285" s="126" t="s">
        <v>535</v>
      </c>
      <c r="L6285" s="126" t="s">
        <v>8053</v>
      </c>
      <c r="M6285" s="130">
        <v>2405.15</v>
      </c>
      <c r="O6285" s="126" t="s">
        <v>1529</v>
      </c>
      <c r="P6285" s="130">
        <v>0</v>
      </c>
      <c r="S6285" s="130">
        <v>0</v>
      </c>
      <c r="V6285" s="130">
        <v>2405.15</v>
      </c>
      <c r="X6285" s="126" t="s">
        <v>1530</v>
      </c>
      <c r="Z6285" s="127"/>
      <c r="AA6285" s="128">
        <v>1</v>
      </c>
      <c r="AB6285" s="128">
        <v>24</v>
      </c>
      <c r="AD6285" s="126" t="s">
        <v>562</v>
      </c>
      <c r="AG6285" s="127"/>
      <c r="AI6285" s="127"/>
    </row>
    <row r="6286" spans="1:35" ht="14.85" customHeight="1">
      <c r="A6286" s="130">
        <v>5007825</v>
      </c>
      <c r="B6286" s="126" t="s">
        <v>12291</v>
      </c>
      <c r="C6286" s="126" t="s">
        <v>9552</v>
      </c>
      <c r="D6286" s="126" t="s">
        <v>12292</v>
      </c>
      <c r="E6286" s="126" t="s">
        <v>288</v>
      </c>
      <c r="F6286" s="126" t="s">
        <v>753</v>
      </c>
      <c r="G6286" s="126" t="s">
        <v>417</v>
      </c>
      <c r="H6286" s="126" t="s">
        <v>126</v>
      </c>
      <c r="I6286" s="126" t="s">
        <v>126</v>
      </c>
      <c r="J6286" s="126" t="s">
        <v>5904</v>
      </c>
      <c r="K6286" s="126" t="s">
        <v>504</v>
      </c>
      <c r="L6286" s="126" t="s">
        <v>5905</v>
      </c>
      <c r="M6286" s="130">
        <v>876.96</v>
      </c>
      <c r="O6286" s="126" t="s">
        <v>1804</v>
      </c>
      <c r="P6286" s="130">
        <v>0</v>
      </c>
      <c r="S6286" s="130">
        <v>0</v>
      </c>
      <c r="V6286" s="130">
        <v>1108.31</v>
      </c>
      <c r="X6286" s="126" t="s">
        <v>3160</v>
      </c>
      <c r="Z6286" s="127"/>
      <c r="AA6286" s="128">
        <v>2</v>
      </c>
      <c r="AB6286" s="128">
        <v>12</v>
      </c>
      <c r="AD6286" s="126" t="s">
        <v>562</v>
      </c>
      <c r="AG6286" s="127"/>
      <c r="AI6286" s="127"/>
    </row>
    <row r="6287" spans="1:35" ht="14.85" customHeight="1">
      <c r="A6287" s="130">
        <v>5007824</v>
      </c>
      <c r="B6287" s="126" t="s">
        <v>12293</v>
      </c>
      <c r="C6287" s="126" t="s">
        <v>12294</v>
      </c>
      <c r="D6287" s="126" t="s">
        <v>9590</v>
      </c>
      <c r="E6287" s="126" t="s">
        <v>288</v>
      </c>
      <c r="F6287" s="126" t="s">
        <v>416</v>
      </c>
      <c r="G6287" s="126" t="s">
        <v>417</v>
      </c>
      <c r="H6287" s="126" t="s">
        <v>126</v>
      </c>
      <c r="I6287" s="126" t="s">
        <v>126</v>
      </c>
      <c r="J6287" s="126" t="s">
        <v>8052</v>
      </c>
      <c r="K6287" s="126" t="s">
        <v>535</v>
      </c>
      <c r="L6287" s="126" t="s">
        <v>8053</v>
      </c>
      <c r="M6287" s="130">
        <v>2405.15</v>
      </c>
      <c r="O6287" s="126" t="s">
        <v>1529</v>
      </c>
      <c r="P6287" s="130">
        <v>0</v>
      </c>
      <c r="S6287" s="130">
        <v>0</v>
      </c>
      <c r="V6287" s="130">
        <v>2405.15</v>
      </c>
      <c r="X6287" s="126" t="s">
        <v>1530</v>
      </c>
      <c r="Z6287" s="127"/>
      <c r="AA6287" s="128">
        <v>1</v>
      </c>
      <c r="AB6287" s="128">
        <v>24</v>
      </c>
      <c r="AD6287" s="126" t="s">
        <v>562</v>
      </c>
      <c r="AG6287" s="127"/>
      <c r="AI6287" s="127"/>
    </row>
    <row r="6288" spans="1:35" ht="14.85" customHeight="1">
      <c r="A6288" s="130">
        <v>5007822</v>
      </c>
      <c r="B6288" s="126" t="s">
        <v>12295</v>
      </c>
      <c r="C6288" s="126" t="s">
        <v>12296</v>
      </c>
      <c r="D6288" s="126" t="s">
        <v>12297</v>
      </c>
      <c r="E6288" s="126" t="s">
        <v>288</v>
      </c>
      <c r="F6288" s="126" t="s">
        <v>416</v>
      </c>
      <c r="G6288" s="126" t="s">
        <v>417</v>
      </c>
      <c r="H6288" s="126" t="s">
        <v>126</v>
      </c>
      <c r="I6288" s="126" t="s">
        <v>126</v>
      </c>
      <c r="J6288" s="126" t="s">
        <v>9562</v>
      </c>
      <c r="K6288" s="126" t="s">
        <v>504</v>
      </c>
      <c r="L6288" s="126" t="s">
        <v>421</v>
      </c>
      <c r="M6288" s="130">
        <v>827.68</v>
      </c>
      <c r="O6288" s="126" t="s">
        <v>3102</v>
      </c>
      <c r="P6288" s="130">
        <v>0</v>
      </c>
      <c r="S6288" s="130">
        <v>0</v>
      </c>
      <c r="V6288" s="130">
        <v>827.68</v>
      </c>
      <c r="X6288" s="126" t="s">
        <v>4830</v>
      </c>
      <c r="Z6288" s="127"/>
      <c r="AA6288" s="128">
        <v>1</v>
      </c>
      <c r="AB6288" s="128">
        <v>12</v>
      </c>
      <c r="AD6288" s="126" t="s">
        <v>562</v>
      </c>
      <c r="AG6288" s="127"/>
      <c r="AI6288" s="127"/>
    </row>
    <row r="6289" spans="1:35" ht="14.85" customHeight="1">
      <c r="A6289" s="130">
        <v>5007821</v>
      </c>
      <c r="B6289" s="126" t="s">
        <v>12298</v>
      </c>
      <c r="C6289" s="126" t="s">
        <v>12299</v>
      </c>
      <c r="D6289" s="126" t="s">
        <v>12300</v>
      </c>
      <c r="E6289" s="126" t="s">
        <v>288</v>
      </c>
      <c r="F6289" s="126" t="s">
        <v>416</v>
      </c>
      <c r="G6289" s="126" t="s">
        <v>417</v>
      </c>
      <c r="H6289" s="126" t="s">
        <v>126</v>
      </c>
      <c r="I6289" s="126" t="s">
        <v>126</v>
      </c>
      <c r="J6289" s="126" t="s">
        <v>8052</v>
      </c>
      <c r="K6289" s="126" t="s">
        <v>535</v>
      </c>
      <c r="L6289" s="126" t="s">
        <v>8053</v>
      </c>
      <c r="M6289" s="130">
        <v>2672.39</v>
      </c>
      <c r="O6289" s="126" t="s">
        <v>1529</v>
      </c>
      <c r="P6289" s="130">
        <v>0</v>
      </c>
      <c r="S6289" s="130">
        <v>0</v>
      </c>
      <c r="V6289" s="130">
        <v>2672.39</v>
      </c>
      <c r="X6289" s="126" t="s">
        <v>1530</v>
      </c>
      <c r="Z6289" s="127"/>
      <c r="AA6289" s="128">
        <v>1</v>
      </c>
      <c r="AB6289" s="128">
        <v>24</v>
      </c>
      <c r="AD6289" s="126" t="s">
        <v>562</v>
      </c>
      <c r="AG6289" s="127"/>
      <c r="AI6289" s="127"/>
    </row>
    <row r="6290" spans="1:35" ht="14.85" customHeight="1">
      <c r="A6290" s="130">
        <v>5007558</v>
      </c>
      <c r="B6290" s="126" t="s">
        <v>12301</v>
      </c>
      <c r="C6290" s="126" t="s">
        <v>12302</v>
      </c>
      <c r="D6290" s="126" t="s">
        <v>12303</v>
      </c>
      <c r="E6290" s="126" t="s">
        <v>288</v>
      </c>
      <c r="F6290" s="126" t="s">
        <v>440</v>
      </c>
      <c r="G6290" s="126" t="s">
        <v>441</v>
      </c>
      <c r="H6290" s="126" t="s">
        <v>126</v>
      </c>
      <c r="I6290" s="126" t="s">
        <v>418</v>
      </c>
      <c r="J6290" s="126" t="s">
        <v>1645</v>
      </c>
      <c r="K6290" s="126" t="s">
        <v>613</v>
      </c>
      <c r="L6290" s="126" t="s">
        <v>1646</v>
      </c>
      <c r="M6290" s="130">
        <v>1024.8</v>
      </c>
      <c r="O6290" s="126" t="s">
        <v>445</v>
      </c>
      <c r="P6290" s="130">
        <v>0</v>
      </c>
      <c r="S6290" s="130">
        <v>0</v>
      </c>
      <c r="V6290" s="130">
        <v>1024.8</v>
      </c>
      <c r="X6290" s="126" t="s">
        <v>454</v>
      </c>
      <c r="Z6290" s="127"/>
      <c r="AA6290" s="128">
        <v>30</v>
      </c>
      <c r="AB6290" s="128">
        <v>1</v>
      </c>
      <c r="AD6290" s="126" t="s">
        <v>562</v>
      </c>
      <c r="AG6290" s="127"/>
      <c r="AI6290" s="127"/>
    </row>
    <row r="6291" spans="1:35" ht="14.85" customHeight="1">
      <c r="A6291" s="130">
        <v>5007557</v>
      </c>
      <c r="B6291" s="126" t="s">
        <v>12304</v>
      </c>
      <c r="C6291" s="126" t="s">
        <v>12305</v>
      </c>
      <c r="D6291" s="126" t="s">
        <v>12306</v>
      </c>
      <c r="E6291" s="126" t="s">
        <v>288</v>
      </c>
      <c r="F6291" s="126" t="s">
        <v>440</v>
      </c>
      <c r="G6291" s="126" t="s">
        <v>441</v>
      </c>
      <c r="H6291" s="126" t="s">
        <v>126</v>
      </c>
      <c r="I6291" s="126" t="s">
        <v>418</v>
      </c>
      <c r="J6291" s="126" t="s">
        <v>1645</v>
      </c>
      <c r="K6291" s="126" t="s">
        <v>613</v>
      </c>
      <c r="L6291" s="126" t="s">
        <v>1646</v>
      </c>
      <c r="M6291" s="130">
        <v>1024.8</v>
      </c>
      <c r="O6291" s="126" t="s">
        <v>445</v>
      </c>
      <c r="P6291" s="130">
        <v>0</v>
      </c>
      <c r="S6291" s="130">
        <v>0</v>
      </c>
      <c r="V6291" s="130">
        <v>1024.8</v>
      </c>
      <c r="X6291" s="126" t="s">
        <v>454</v>
      </c>
      <c r="Z6291" s="127"/>
      <c r="AA6291" s="128">
        <v>30</v>
      </c>
      <c r="AB6291" s="128">
        <v>1</v>
      </c>
      <c r="AD6291" s="126" t="s">
        <v>562</v>
      </c>
      <c r="AG6291" s="127"/>
      <c r="AI6291" s="127"/>
    </row>
    <row r="6292" spans="1:35" ht="14.85" customHeight="1">
      <c r="A6292" s="130">
        <v>5007556</v>
      </c>
      <c r="B6292" s="126" t="s">
        <v>12307</v>
      </c>
      <c r="C6292" s="126" t="s">
        <v>12308</v>
      </c>
      <c r="D6292" s="126" t="s">
        <v>12309</v>
      </c>
      <c r="E6292" s="126" t="s">
        <v>288</v>
      </c>
      <c r="F6292" s="126" t="s">
        <v>440</v>
      </c>
      <c r="G6292" s="126" t="s">
        <v>441</v>
      </c>
      <c r="H6292" s="126" t="s">
        <v>126</v>
      </c>
      <c r="I6292" s="126" t="s">
        <v>418</v>
      </c>
      <c r="J6292" s="126" t="s">
        <v>1645</v>
      </c>
      <c r="K6292" s="126" t="s">
        <v>613</v>
      </c>
      <c r="L6292" s="126" t="s">
        <v>1646</v>
      </c>
      <c r="M6292" s="130">
        <v>1024.8</v>
      </c>
      <c r="O6292" s="126" t="s">
        <v>445</v>
      </c>
      <c r="P6292" s="130">
        <v>0</v>
      </c>
      <c r="S6292" s="130">
        <v>0</v>
      </c>
      <c r="V6292" s="130">
        <v>1024.8</v>
      </c>
      <c r="X6292" s="126" t="s">
        <v>454</v>
      </c>
      <c r="Z6292" s="127"/>
      <c r="AA6292" s="128">
        <v>30</v>
      </c>
      <c r="AB6292" s="128">
        <v>1</v>
      </c>
      <c r="AD6292" s="126" t="s">
        <v>562</v>
      </c>
      <c r="AG6292" s="127"/>
      <c r="AI6292" s="127"/>
    </row>
    <row r="6293" spans="1:35" ht="14.85" customHeight="1">
      <c r="A6293" s="130">
        <v>5007555</v>
      </c>
      <c r="B6293" s="126" t="s">
        <v>12310</v>
      </c>
      <c r="C6293" s="126" t="s">
        <v>12311</v>
      </c>
      <c r="D6293" s="126" t="s">
        <v>12312</v>
      </c>
      <c r="E6293" s="126" t="s">
        <v>288</v>
      </c>
      <c r="F6293" s="126" t="s">
        <v>440</v>
      </c>
      <c r="G6293" s="126" t="s">
        <v>441</v>
      </c>
      <c r="H6293" s="126" t="s">
        <v>126</v>
      </c>
      <c r="I6293" s="126" t="s">
        <v>418</v>
      </c>
      <c r="J6293" s="126" t="s">
        <v>1645</v>
      </c>
      <c r="K6293" s="126" t="s">
        <v>613</v>
      </c>
      <c r="L6293" s="126" t="s">
        <v>1646</v>
      </c>
      <c r="M6293" s="130">
        <v>1024.8</v>
      </c>
      <c r="O6293" s="126" t="s">
        <v>445</v>
      </c>
      <c r="P6293" s="130">
        <v>0</v>
      </c>
      <c r="S6293" s="130">
        <v>0</v>
      </c>
      <c r="V6293" s="130">
        <v>1024.8</v>
      </c>
      <c r="X6293" s="126" t="s">
        <v>454</v>
      </c>
      <c r="Z6293" s="127"/>
      <c r="AA6293" s="128">
        <v>30</v>
      </c>
      <c r="AB6293" s="128">
        <v>1</v>
      </c>
      <c r="AD6293" s="126" t="s">
        <v>562</v>
      </c>
      <c r="AG6293" s="127"/>
      <c r="AI6293" s="127"/>
    </row>
    <row r="6294" spans="1:35" ht="14.85" customHeight="1">
      <c r="A6294" s="130">
        <v>5007554</v>
      </c>
      <c r="B6294" s="126" t="s">
        <v>12313</v>
      </c>
      <c r="C6294" s="126" t="s">
        <v>12314</v>
      </c>
      <c r="D6294" s="126" t="s">
        <v>12315</v>
      </c>
      <c r="E6294" s="126" t="s">
        <v>288</v>
      </c>
      <c r="F6294" s="126" t="s">
        <v>440</v>
      </c>
      <c r="G6294" s="126" t="s">
        <v>441</v>
      </c>
      <c r="H6294" s="126" t="s">
        <v>126</v>
      </c>
      <c r="I6294" s="126" t="s">
        <v>418</v>
      </c>
      <c r="J6294" s="126" t="s">
        <v>1645</v>
      </c>
      <c r="K6294" s="126" t="s">
        <v>613</v>
      </c>
      <c r="L6294" s="126" t="s">
        <v>1646</v>
      </c>
      <c r="M6294" s="130">
        <v>1024.8</v>
      </c>
      <c r="O6294" s="126" t="s">
        <v>445</v>
      </c>
      <c r="P6294" s="130">
        <v>0</v>
      </c>
      <c r="S6294" s="130">
        <v>0</v>
      </c>
      <c r="V6294" s="130">
        <v>1024.8</v>
      </c>
      <c r="X6294" s="126" t="s">
        <v>454</v>
      </c>
      <c r="Z6294" s="127"/>
      <c r="AA6294" s="128">
        <v>30</v>
      </c>
      <c r="AB6294" s="128">
        <v>1</v>
      </c>
      <c r="AD6294" s="126" t="s">
        <v>562</v>
      </c>
      <c r="AG6294" s="127"/>
      <c r="AI6294" s="127"/>
    </row>
    <row r="6295" spans="1:35" ht="14.85" customHeight="1">
      <c r="A6295" s="130">
        <v>5007553</v>
      </c>
      <c r="B6295" s="126" t="s">
        <v>12316</v>
      </c>
      <c r="C6295" s="126" t="s">
        <v>12317</v>
      </c>
      <c r="D6295" s="126" t="s">
        <v>12318</v>
      </c>
      <c r="E6295" s="126" t="s">
        <v>288</v>
      </c>
      <c r="F6295" s="126" t="s">
        <v>440</v>
      </c>
      <c r="G6295" s="126" t="s">
        <v>441</v>
      </c>
      <c r="H6295" s="126" t="s">
        <v>126</v>
      </c>
      <c r="I6295" s="126" t="s">
        <v>418</v>
      </c>
      <c r="J6295" s="126" t="s">
        <v>1645</v>
      </c>
      <c r="K6295" s="126" t="s">
        <v>613</v>
      </c>
      <c r="L6295" s="126" t="s">
        <v>1646</v>
      </c>
      <c r="M6295" s="130">
        <v>1024.8</v>
      </c>
      <c r="O6295" s="126" t="s">
        <v>445</v>
      </c>
      <c r="P6295" s="130">
        <v>0</v>
      </c>
      <c r="S6295" s="130">
        <v>0</v>
      </c>
      <c r="V6295" s="130">
        <v>1024.8</v>
      </c>
      <c r="X6295" s="126" t="s">
        <v>454</v>
      </c>
      <c r="Z6295" s="127"/>
      <c r="AA6295" s="128">
        <v>30</v>
      </c>
      <c r="AB6295" s="128">
        <v>1</v>
      </c>
      <c r="AD6295" s="126" t="s">
        <v>562</v>
      </c>
      <c r="AG6295" s="127"/>
      <c r="AI6295" s="127"/>
    </row>
    <row r="6296" spans="1:35" ht="14.85" customHeight="1">
      <c r="A6296" s="130">
        <v>5007552</v>
      </c>
      <c r="B6296" s="126" t="s">
        <v>12319</v>
      </c>
      <c r="C6296" s="126" t="s">
        <v>12320</v>
      </c>
      <c r="D6296" s="126" t="s">
        <v>12321</v>
      </c>
      <c r="E6296" s="126" t="s">
        <v>288</v>
      </c>
      <c r="F6296" s="126" t="s">
        <v>440</v>
      </c>
      <c r="G6296" s="126" t="s">
        <v>441</v>
      </c>
      <c r="H6296" s="126" t="s">
        <v>126</v>
      </c>
      <c r="I6296" s="126" t="s">
        <v>418</v>
      </c>
      <c r="J6296" s="126" t="s">
        <v>1645</v>
      </c>
      <c r="K6296" s="126" t="s">
        <v>613</v>
      </c>
      <c r="L6296" s="126" t="s">
        <v>1646</v>
      </c>
      <c r="M6296" s="130">
        <v>1024.8</v>
      </c>
      <c r="O6296" s="126" t="s">
        <v>445</v>
      </c>
      <c r="P6296" s="130">
        <v>0</v>
      </c>
      <c r="S6296" s="130">
        <v>0</v>
      </c>
      <c r="V6296" s="130">
        <v>1024.8</v>
      </c>
      <c r="X6296" s="126" t="s">
        <v>454</v>
      </c>
      <c r="Z6296" s="127"/>
      <c r="AA6296" s="128">
        <v>30</v>
      </c>
      <c r="AB6296" s="128">
        <v>1</v>
      </c>
      <c r="AD6296" s="126" t="s">
        <v>562</v>
      </c>
      <c r="AG6296" s="127"/>
      <c r="AI6296" s="127"/>
    </row>
    <row r="6297" spans="1:35" ht="14.85" customHeight="1">
      <c r="A6297" s="130">
        <v>5007551</v>
      </c>
      <c r="B6297" s="126" t="s">
        <v>12322</v>
      </c>
      <c r="C6297" s="126" t="s">
        <v>12323</v>
      </c>
      <c r="D6297" s="126" t="s">
        <v>12324</v>
      </c>
      <c r="E6297" s="126" t="s">
        <v>288</v>
      </c>
      <c r="F6297" s="126" t="s">
        <v>440</v>
      </c>
      <c r="G6297" s="126" t="s">
        <v>463</v>
      </c>
      <c r="H6297" s="126" t="s">
        <v>126</v>
      </c>
      <c r="I6297" s="126" t="s">
        <v>418</v>
      </c>
      <c r="J6297" s="126" t="s">
        <v>1645</v>
      </c>
      <c r="K6297" s="126" t="s">
        <v>613</v>
      </c>
      <c r="L6297" s="126" t="s">
        <v>1646</v>
      </c>
      <c r="M6297" s="130">
        <v>1758.4</v>
      </c>
      <c r="O6297" s="126" t="s">
        <v>449</v>
      </c>
      <c r="P6297" s="130">
        <v>0</v>
      </c>
      <c r="S6297" s="130">
        <v>0</v>
      </c>
      <c r="V6297" s="130">
        <v>1758.4</v>
      </c>
      <c r="X6297" s="126" t="s">
        <v>4421</v>
      </c>
      <c r="Z6297" s="127"/>
      <c r="AA6297" s="128">
        <v>30</v>
      </c>
      <c r="AB6297" s="128">
        <v>1</v>
      </c>
      <c r="AD6297" s="126" t="s">
        <v>562</v>
      </c>
      <c r="AG6297" s="127"/>
      <c r="AI6297" s="127"/>
    </row>
    <row r="6298" spans="1:35" ht="14.85" customHeight="1">
      <c r="A6298" s="130">
        <v>5007550</v>
      </c>
      <c r="B6298" s="126" t="s">
        <v>12325</v>
      </c>
      <c r="C6298" s="126" t="s">
        <v>12326</v>
      </c>
      <c r="D6298" s="126" t="s">
        <v>12327</v>
      </c>
      <c r="E6298" s="126" t="s">
        <v>288</v>
      </c>
      <c r="F6298" s="126" t="s">
        <v>440</v>
      </c>
      <c r="G6298" s="126" t="s">
        <v>463</v>
      </c>
      <c r="H6298" s="126" t="s">
        <v>126</v>
      </c>
      <c r="I6298" s="126" t="s">
        <v>418</v>
      </c>
      <c r="J6298" s="126" t="s">
        <v>1645</v>
      </c>
      <c r="K6298" s="126" t="s">
        <v>613</v>
      </c>
      <c r="L6298" s="126" t="s">
        <v>1646</v>
      </c>
      <c r="M6298" s="130">
        <v>1075.2</v>
      </c>
      <c r="O6298" s="126" t="s">
        <v>449</v>
      </c>
      <c r="P6298" s="130">
        <v>0</v>
      </c>
      <c r="S6298" s="130">
        <v>0</v>
      </c>
      <c r="V6298" s="130">
        <v>1075.2</v>
      </c>
      <c r="X6298" s="126" t="s">
        <v>10292</v>
      </c>
      <c r="Z6298" s="127"/>
      <c r="AA6298" s="128">
        <v>60</v>
      </c>
      <c r="AB6298" s="128">
        <v>1</v>
      </c>
      <c r="AD6298" s="126" t="s">
        <v>562</v>
      </c>
      <c r="AG6298" s="127"/>
      <c r="AI6298" s="127"/>
    </row>
    <row r="6299" spans="1:35" ht="14.85" customHeight="1">
      <c r="A6299" s="130">
        <v>5007549</v>
      </c>
      <c r="B6299" s="126" t="s">
        <v>12328</v>
      </c>
      <c r="C6299" s="126" t="s">
        <v>12329</v>
      </c>
      <c r="D6299" s="126" t="s">
        <v>12330</v>
      </c>
      <c r="E6299" s="126" t="s">
        <v>288</v>
      </c>
      <c r="F6299" s="126" t="s">
        <v>440</v>
      </c>
      <c r="G6299" s="126" t="s">
        <v>417</v>
      </c>
      <c r="H6299" s="126" t="s">
        <v>126</v>
      </c>
      <c r="I6299" s="126" t="s">
        <v>126</v>
      </c>
      <c r="J6299" s="126" t="s">
        <v>1645</v>
      </c>
      <c r="K6299" s="126" t="s">
        <v>613</v>
      </c>
      <c r="L6299" s="126" t="s">
        <v>1646</v>
      </c>
      <c r="M6299" s="130">
        <v>492.38</v>
      </c>
      <c r="O6299" s="126" t="s">
        <v>445</v>
      </c>
      <c r="P6299" s="130">
        <v>0</v>
      </c>
      <c r="S6299" s="130">
        <v>0</v>
      </c>
      <c r="V6299" s="130">
        <v>492.38</v>
      </c>
      <c r="X6299" s="126" t="s">
        <v>661</v>
      </c>
      <c r="Z6299" s="127"/>
      <c r="AA6299" s="128"/>
      <c r="AB6299" s="128"/>
      <c r="AD6299" s="126" t="s">
        <v>562</v>
      </c>
      <c r="AG6299" s="127"/>
      <c r="AI6299" s="127"/>
    </row>
    <row r="6300" spans="1:35" ht="14.85" customHeight="1">
      <c r="A6300" s="130">
        <v>5007548</v>
      </c>
      <c r="B6300" s="126" t="s">
        <v>12331</v>
      </c>
      <c r="C6300" s="126" t="s">
        <v>12332</v>
      </c>
      <c r="D6300" s="126" t="s">
        <v>12333</v>
      </c>
      <c r="E6300" s="126" t="s">
        <v>288</v>
      </c>
      <c r="F6300" s="126" t="s">
        <v>440</v>
      </c>
      <c r="G6300" s="126" t="s">
        <v>523</v>
      </c>
      <c r="H6300" s="126" t="s">
        <v>524</v>
      </c>
      <c r="I6300" s="126" t="s">
        <v>418</v>
      </c>
      <c r="J6300" s="126" t="s">
        <v>1645</v>
      </c>
      <c r="K6300" s="126" t="s">
        <v>613</v>
      </c>
      <c r="L6300" s="126" t="s">
        <v>1646</v>
      </c>
      <c r="M6300" s="130">
        <v>448</v>
      </c>
      <c r="O6300" s="126" t="s">
        <v>449</v>
      </c>
      <c r="P6300" s="130">
        <v>0</v>
      </c>
      <c r="S6300" s="130">
        <v>0</v>
      </c>
      <c r="V6300" s="130">
        <v>1344</v>
      </c>
      <c r="X6300" s="126" t="s">
        <v>2033</v>
      </c>
      <c r="Z6300" s="127"/>
      <c r="AA6300" s="128"/>
      <c r="AB6300" s="128"/>
      <c r="AD6300" s="126" t="s">
        <v>562</v>
      </c>
      <c r="AG6300" s="127"/>
      <c r="AI6300" s="127"/>
    </row>
    <row r="6301" spans="1:35" ht="14.85" customHeight="1">
      <c r="A6301" s="130">
        <v>5007547</v>
      </c>
      <c r="B6301" s="126" t="s">
        <v>12334</v>
      </c>
      <c r="C6301" s="126" t="s">
        <v>12335</v>
      </c>
      <c r="D6301" s="126" t="s">
        <v>12336</v>
      </c>
      <c r="E6301" s="126" t="s">
        <v>288</v>
      </c>
      <c r="F6301" s="126" t="s">
        <v>416</v>
      </c>
      <c r="G6301" s="126" t="s">
        <v>417</v>
      </c>
      <c r="H6301" s="126" t="s">
        <v>126</v>
      </c>
      <c r="I6301" s="126" t="s">
        <v>126</v>
      </c>
      <c r="J6301" s="126" t="s">
        <v>5826</v>
      </c>
      <c r="K6301" s="126" t="s">
        <v>747</v>
      </c>
      <c r="L6301" s="126" t="s">
        <v>5827</v>
      </c>
      <c r="M6301" s="130">
        <v>633.02</v>
      </c>
      <c r="O6301" s="126" t="s">
        <v>3119</v>
      </c>
      <c r="P6301" s="130">
        <v>0</v>
      </c>
      <c r="S6301" s="130">
        <v>0</v>
      </c>
      <c r="V6301" s="130">
        <v>633.02</v>
      </c>
      <c r="X6301" s="126" t="s">
        <v>12337</v>
      </c>
      <c r="Z6301" s="127"/>
      <c r="AA6301" s="128">
        <v>1</v>
      </c>
      <c r="AB6301" s="128">
        <v>12</v>
      </c>
      <c r="AD6301" s="126" t="s">
        <v>562</v>
      </c>
      <c r="AG6301" s="127"/>
      <c r="AI6301" s="127"/>
    </row>
    <row r="6302" spans="1:35" ht="14.85" customHeight="1">
      <c r="A6302" s="130">
        <v>5007546</v>
      </c>
      <c r="B6302" s="126" t="s">
        <v>12338</v>
      </c>
      <c r="C6302" s="126" t="s">
        <v>12339</v>
      </c>
      <c r="D6302" s="126" t="s">
        <v>12340</v>
      </c>
      <c r="E6302" s="126" t="s">
        <v>288</v>
      </c>
      <c r="F6302" s="126" t="s">
        <v>440</v>
      </c>
      <c r="G6302" s="126" t="s">
        <v>458</v>
      </c>
      <c r="H6302" s="126" t="s">
        <v>126</v>
      </c>
      <c r="I6302" s="126" t="s">
        <v>418</v>
      </c>
      <c r="J6302" s="126" t="s">
        <v>1645</v>
      </c>
      <c r="K6302" s="126" t="s">
        <v>613</v>
      </c>
      <c r="L6302" s="126" t="s">
        <v>1646</v>
      </c>
      <c r="M6302" s="130">
        <v>2620.8000000000002</v>
      </c>
      <c r="O6302" s="126" t="s">
        <v>449</v>
      </c>
      <c r="P6302" s="130">
        <v>0</v>
      </c>
      <c r="S6302" s="130">
        <v>0</v>
      </c>
      <c r="V6302" s="130">
        <v>2620.8000000000002</v>
      </c>
      <c r="X6302" s="126" t="s">
        <v>964</v>
      </c>
      <c r="Z6302" s="127"/>
      <c r="AA6302" s="128">
        <v>60</v>
      </c>
      <c r="AB6302" s="128">
        <v>1</v>
      </c>
      <c r="AD6302" s="126" t="s">
        <v>562</v>
      </c>
      <c r="AG6302" s="127"/>
      <c r="AI6302" s="127"/>
    </row>
    <row r="6303" spans="1:35" ht="14.85" customHeight="1">
      <c r="A6303" s="130">
        <v>5007545</v>
      </c>
      <c r="B6303" s="126" t="s">
        <v>12341</v>
      </c>
      <c r="C6303" s="126" t="s">
        <v>12342</v>
      </c>
      <c r="D6303" s="126" t="s">
        <v>12343</v>
      </c>
      <c r="E6303" s="126" t="s">
        <v>288</v>
      </c>
      <c r="F6303" s="126" t="s">
        <v>440</v>
      </c>
      <c r="G6303" s="126" t="s">
        <v>441</v>
      </c>
      <c r="H6303" s="126" t="s">
        <v>126</v>
      </c>
      <c r="I6303" s="126" t="s">
        <v>418</v>
      </c>
      <c r="J6303" s="126" t="s">
        <v>1645</v>
      </c>
      <c r="K6303" s="126" t="s">
        <v>613</v>
      </c>
      <c r="L6303" s="126" t="s">
        <v>1646</v>
      </c>
      <c r="M6303" s="130">
        <v>1461.6</v>
      </c>
      <c r="O6303" s="126" t="s">
        <v>449</v>
      </c>
      <c r="P6303" s="130">
        <v>0</v>
      </c>
      <c r="S6303" s="130">
        <v>0</v>
      </c>
      <c r="V6303" s="130">
        <v>1461.6</v>
      </c>
      <c r="X6303" s="126" t="s">
        <v>7577</v>
      </c>
      <c r="Z6303" s="127"/>
      <c r="AA6303" s="128">
        <v>30</v>
      </c>
      <c r="AB6303" s="128">
        <v>1</v>
      </c>
      <c r="AD6303" s="126" t="s">
        <v>562</v>
      </c>
      <c r="AG6303" s="127"/>
      <c r="AI6303" s="127"/>
    </row>
    <row r="6304" spans="1:35" ht="14.85" customHeight="1">
      <c r="A6304" s="130">
        <v>5007544</v>
      </c>
      <c r="B6304" s="126" t="s">
        <v>12344</v>
      </c>
      <c r="C6304" s="126" t="s">
        <v>12345</v>
      </c>
      <c r="D6304" s="126" t="s">
        <v>12346</v>
      </c>
      <c r="E6304" s="126" t="s">
        <v>288</v>
      </c>
      <c r="F6304" s="126" t="s">
        <v>416</v>
      </c>
      <c r="G6304" s="126" t="s">
        <v>417</v>
      </c>
      <c r="H6304" s="126" t="s">
        <v>126</v>
      </c>
      <c r="I6304" s="126" t="s">
        <v>126</v>
      </c>
      <c r="J6304" s="126" t="s">
        <v>5826</v>
      </c>
      <c r="K6304" s="126" t="s">
        <v>747</v>
      </c>
      <c r="L6304" s="126" t="s">
        <v>5827</v>
      </c>
      <c r="M6304" s="130">
        <v>681.73</v>
      </c>
      <c r="O6304" s="126" t="s">
        <v>422</v>
      </c>
      <c r="P6304" s="130">
        <v>0</v>
      </c>
      <c r="S6304" s="130">
        <v>0</v>
      </c>
      <c r="V6304" s="130">
        <v>681.73</v>
      </c>
      <c r="X6304" s="126" t="s">
        <v>423</v>
      </c>
      <c r="Z6304" s="127"/>
      <c r="AA6304" s="128">
        <v>1</v>
      </c>
      <c r="AB6304" s="128">
        <v>12</v>
      </c>
      <c r="AD6304" s="126" t="s">
        <v>562</v>
      </c>
      <c r="AG6304" s="127"/>
      <c r="AI6304" s="127"/>
    </row>
    <row r="6305" spans="1:35" ht="14.85" customHeight="1">
      <c r="A6305" s="130">
        <v>5007543</v>
      </c>
      <c r="B6305" s="126" t="s">
        <v>12347</v>
      </c>
      <c r="C6305" s="126" t="s">
        <v>12039</v>
      </c>
      <c r="D6305" s="126" t="s">
        <v>12348</v>
      </c>
      <c r="E6305" s="126" t="s">
        <v>288</v>
      </c>
      <c r="F6305" s="126" t="s">
        <v>416</v>
      </c>
      <c r="G6305" s="126" t="s">
        <v>417</v>
      </c>
      <c r="H6305" s="126" t="s">
        <v>126</v>
      </c>
      <c r="I6305" s="126" t="s">
        <v>126</v>
      </c>
      <c r="J6305" s="126" t="s">
        <v>5826</v>
      </c>
      <c r="K6305" s="126" t="s">
        <v>747</v>
      </c>
      <c r="L6305" s="126" t="s">
        <v>5827</v>
      </c>
      <c r="M6305" s="130">
        <v>331.52</v>
      </c>
      <c r="O6305" s="126" t="s">
        <v>3102</v>
      </c>
      <c r="P6305" s="130">
        <v>0</v>
      </c>
      <c r="S6305" s="130">
        <v>0</v>
      </c>
      <c r="V6305" s="130">
        <v>348.39</v>
      </c>
      <c r="X6305" s="126" t="s">
        <v>5579</v>
      </c>
      <c r="Z6305" s="127"/>
      <c r="AA6305" s="128">
        <v>1</v>
      </c>
      <c r="AB6305" s="128">
        <v>12</v>
      </c>
      <c r="AD6305" s="126" t="s">
        <v>562</v>
      </c>
      <c r="AG6305" s="127"/>
      <c r="AI6305" s="127"/>
    </row>
    <row r="6306" spans="1:35" ht="14.85" customHeight="1">
      <c r="A6306" s="130">
        <v>5008627</v>
      </c>
      <c r="B6306" s="126" t="s">
        <v>413</v>
      </c>
      <c r="C6306" s="126" t="s">
        <v>12349</v>
      </c>
      <c r="D6306" s="126" t="s">
        <v>12350</v>
      </c>
      <c r="E6306" s="126" t="s">
        <v>288</v>
      </c>
      <c r="F6306" s="126" t="s">
        <v>491</v>
      </c>
      <c r="G6306" s="126" t="s">
        <v>417</v>
      </c>
      <c r="H6306" s="126" t="s">
        <v>126</v>
      </c>
      <c r="I6306" s="126" t="s">
        <v>126</v>
      </c>
      <c r="J6306" s="126" t="s">
        <v>576</v>
      </c>
      <c r="K6306" s="126" t="s">
        <v>567</v>
      </c>
      <c r="L6306" s="126" t="s">
        <v>505</v>
      </c>
      <c r="M6306" s="130">
        <v>1363.04</v>
      </c>
      <c r="O6306" s="126" t="s">
        <v>492</v>
      </c>
      <c r="P6306" s="130">
        <v>0</v>
      </c>
      <c r="S6306" s="130">
        <v>0</v>
      </c>
      <c r="V6306" s="130">
        <v>1589.98</v>
      </c>
      <c r="X6306" s="126" t="s">
        <v>5727</v>
      </c>
      <c r="Z6306" s="127"/>
      <c r="AA6306" s="128">
        <v>1</v>
      </c>
      <c r="AB6306" s="128">
        <v>60</v>
      </c>
      <c r="AD6306" s="126" t="s">
        <v>1801</v>
      </c>
      <c r="AG6306" s="127"/>
      <c r="AI6306" s="127"/>
    </row>
    <row r="6307" spans="1:35" ht="14.85" customHeight="1">
      <c r="A6307" s="130">
        <v>5008626</v>
      </c>
      <c r="B6307" s="126" t="s">
        <v>413</v>
      </c>
      <c r="C6307" s="126" t="s">
        <v>9823</v>
      </c>
      <c r="D6307" s="126" t="s">
        <v>2764</v>
      </c>
      <c r="E6307" s="126" t="s">
        <v>288</v>
      </c>
      <c r="F6307" s="126" t="s">
        <v>364</v>
      </c>
      <c r="G6307" s="126" t="s">
        <v>417</v>
      </c>
      <c r="H6307" s="126" t="s">
        <v>126</v>
      </c>
      <c r="I6307" s="126" t="s">
        <v>126</v>
      </c>
      <c r="J6307" s="126" t="s">
        <v>1989</v>
      </c>
      <c r="K6307" s="126" t="s">
        <v>504</v>
      </c>
      <c r="L6307" s="126" t="s">
        <v>545</v>
      </c>
      <c r="M6307" s="130">
        <v>9252.18</v>
      </c>
      <c r="O6307" s="126" t="s">
        <v>486</v>
      </c>
      <c r="P6307" s="130">
        <v>0</v>
      </c>
      <c r="S6307" s="130">
        <v>0</v>
      </c>
      <c r="V6307" s="130">
        <v>9252.18</v>
      </c>
      <c r="X6307" s="126" t="s">
        <v>487</v>
      </c>
      <c r="Z6307" s="127"/>
      <c r="AA6307" s="128">
        <v>1</v>
      </c>
      <c r="AB6307" s="128">
        <v>60</v>
      </c>
      <c r="AC6307" s="126" t="s">
        <v>366</v>
      </c>
      <c r="AD6307" s="126" t="s">
        <v>1801</v>
      </c>
      <c r="AG6307" s="127"/>
      <c r="AI6307" s="127"/>
    </row>
    <row r="6308" spans="1:35" ht="14.85" customHeight="1">
      <c r="A6308" s="130">
        <v>5008625</v>
      </c>
      <c r="B6308" s="126" t="s">
        <v>12351</v>
      </c>
      <c r="C6308" s="126" t="s">
        <v>5944</v>
      </c>
      <c r="D6308" s="126" t="s">
        <v>12352</v>
      </c>
      <c r="E6308" s="126" t="s">
        <v>288</v>
      </c>
      <c r="F6308" s="126" t="s">
        <v>440</v>
      </c>
      <c r="G6308" s="126" t="s">
        <v>458</v>
      </c>
      <c r="H6308" s="126" t="s">
        <v>126</v>
      </c>
      <c r="I6308" s="126" t="s">
        <v>418</v>
      </c>
      <c r="J6308" s="126" t="s">
        <v>962</v>
      </c>
      <c r="K6308" s="126" t="s">
        <v>443</v>
      </c>
      <c r="L6308" s="126" t="s">
        <v>963</v>
      </c>
      <c r="M6308" s="130">
        <v>3664.08</v>
      </c>
      <c r="O6308" s="126" t="s">
        <v>445</v>
      </c>
      <c r="P6308" s="130">
        <v>0</v>
      </c>
      <c r="S6308" s="130">
        <v>0</v>
      </c>
      <c r="V6308" s="130">
        <v>3664.08</v>
      </c>
      <c r="X6308" s="126" t="s">
        <v>1063</v>
      </c>
      <c r="Z6308" s="127"/>
      <c r="AA6308" s="128">
        <v>60</v>
      </c>
      <c r="AB6308" s="128">
        <v>1</v>
      </c>
      <c r="AD6308" s="126" t="s">
        <v>562</v>
      </c>
      <c r="AG6308" s="127"/>
      <c r="AI6308" s="127"/>
    </row>
    <row r="6309" spans="1:35" ht="14.85" customHeight="1">
      <c r="A6309" s="130">
        <v>5008624</v>
      </c>
      <c r="B6309" s="126" t="s">
        <v>413</v>
      </c>
      <c r="C6309" s="126" t="s">
        <v>12353</v>
      </c>
      <c r="D6309" s="126" t="s">
        <v>12354</v>
      </c>
      <c r="E6309" s="126" t="s">
        <v>288</v>
      </c>
      <c r="F6309" s="126" t="s">
        <v>491</v>
      </c>
      <c r="G6309" s="126" t="s">
        <v>417</v>
      </c>
      <c r="H6309" s="126" t="s">
        <v>126</v>
      </c>
      <c r="I6309" s="126" t="s">
        <v>126</v>
      </c>
      <c r="J6309" s="126" t="s">
        <v>576</v>
      </c>
      <c r="K6309" s="126" t="s">
        <v>567</v>
      </c>
      <c r="L6309" s="126" t="s">
        <v>505</v>
      </c>
      <c r="M6309" s="130">
        <v>5064.6400000000003</v>
      </c>
      <c r="O6309" s="126" t="s">
        <v>721</v>
      </c>
      <c r="P6309" s="130">
        <v>0</v>
      </c>
      <c r="S6309" s="130">
        <v>0</v>
      </c>
      <c r="V6309" s="130">
        <v>6790.11</v>
      </c>
      <c r="X6309" s="126" t="s">
        <v>722</v>
      </c>
      <c r="Z6309" s="127"/>
      <c r="AA6309" s="128">
        <v>1</v>
      </c>
      <c r="AB6309" s="128">
        <v>60</v>
      </c>
      <c r="AD6309" s="126" t="s">
        <v>1801</v>
      </c>
      <c r="AG6309" s="127"/>
      <c r="AI6309" s="127"/>
    </row>
    <row r="6310" spans="1:35" ht="14.85" customHeight="1">
      <c r="A6310" s="130">
        <v>5008623</v>
      </c>
      <c r="B6310" s="126" t="s">
        <v>12355</v>
      </c>
      <c r="C6310" s="126" t="s">
        <v>12356</v>
      </c>
      <c r="D6310" s="126" t="s">
        <v>12357</v>
      </c>
      <c r="E6310" s="126" t="s">
        <v>288</v>
      </c>
      <c r="F6310" s="126" t="s">
        <v>522</v>
      </c>
      <c r="G6310" s="126" t="s">
        <v>1996</v>
      </c>
      <c r="H6310" s="126" t="s">
        <v>524</v>
      </c>
      <c r="I6310" s="126" t="s">
        <v>126</v>
      </c>
      <c r="J6310" s="126" t="s">
        <v>5935</v>
      </c>
      <c r="K6310" s="126" t="s">
        <v>747</v>
      </c>
      <c r="L6310" s="126" t="s">
        <v>5936</v>
      </c>
      <c r="M6310" s="130">
        <v>43.81</v>
      </c>
      <c r="N6310" s="126" t="s">
        <v>290</v>
      </c>
      <c r="O6310" s="126" t="s">
        <v>528</v>
      </c>
      <c r="P6310" s="130">
        <v>0</v>
      </c>
      <c r="S6310" s="130">
        <v>0</v>
      </c>
      <c r="V6310" s="130">
        <v>64.02</v>
      </c>
      <c r="X6310" s="126" t="s">
        <v>7017</v>
      </c>
      <c r="Z6310" s="127"/>
      <c r="AA6310" s="128"/>
      <c r="AB6310" s="128"/>
      <c r="AD6310" s="126" t="s">
        <v>562</v>
      </c>
      <c r="AG6310" s="127"/>
      <c r="AI6310" s="127"/>
    </row>
    <row r="6311" spans="1:35" ht="14.85" customHeight="1">
      <c r="A6311" s="130">
        <v>5008622</v>
      </c>
      <c r="B6311" s="126" t="s">
        <v>12358</v>
      </c>
      <c r="C6311" s="126" t="s">
        <v>5944</v>
      </c>
      <c r="D6311" s="126" t="s">
        <v>12359</v>
      </c>
      <c r="E6311" s="126" t="s">
        <v>288</v>
      </c>
      <c r="F6311" s="126" t="s">
        <v>440</v>
      </c>
      <c r="G6311" s="126" t="s">
        <v>458</v>
      </c>
      <c r="H6311" s="126" t="s">
        <v>126</v>
      </c>
      <c r="I6311" s="126" t="s">
        <v>418</v>
      </c>
      <c r="J6311" s="126" t="s">
        <v>962</v>
      </c>
      <c r="K6311" s="126" t="s">
        <v>443</v>
      </c>
      <c r="L6311" s="126" t="s">
        <v>963</v>
      </c>
      <c r="M6311" s="130">
        <v>3664.08</v>
      </c>
      <c r="O6311" s="126" t="s">
        <v>445</v>
      </c>
      <c r="P6311" s="130">
        <v>0</v>
      </c>
      <c r="S6311" s="130">
        <v>0</v>
      </c>
      <c r="V6311" s="130">
        <v>3664.08</v>
      </c>
      <c r="X6311" s="126" t="s">
        <v>1063</v>
      </c>
      <c r="Z6311" s="127"/>
      <c r="AA6311" s="128">
        <v>60</v>
      </c>
      <c r="AB6311" s="128">
        <v>1</v>
      </c>
      <c r="AD6311" s="126" t="s">
        <v>562</v>
      </c>
      <c r="AG6311" s="127"/>
      <c r="AI6311" s="127"/>
    </row>
    <row r="6312" spans="1:35" ht="14.85" customHeight="1">
      <c r="A6312" s="130">
        <v>5008620</v>
      </c>
      <c r="B6312" s="126" t="s">
        <v>413</v>
      </c>
      <c r="C6312" s="126" t="s">
        <v>12360</v>
      </c>
      <c r="D6312" s="126" t="s">
        <v>12361</v>
      </c>
      <c r="E6312" s="126" t="s">
        <v>288</v>
      </c>
      <c r="F6312" s="126" t="s">
        <v>491</v>
      </c>
      <c r="G6312" s="126" t="s">
        <v>417</v>
      </c>
      <c r="H6312" s="126" t="s">
        <v>126</v>
      </c>
      <c r="I6312" s="126" t="s">
        <v>126</v>
      </c>
      <c r="J6312" s="126" t="s">
        <v>576</v>
      </c>
      <c r="K6312" s="126" t="s">
        <v>567</v>
      </c>
      <c r="L6312" s="126" t="s">
        <v>505</v>
      </c>
      <c r="M6312" s="130">
        <v>721.26</v>
      </c>
      <c r="O6312" s="126" t="s">
        <v>721</v>
      </c>
      <c r="P6312" s="130">
        <v>0</v>
      </c>
      <c r="S6312" s="130">
        <v>0</v>
      </c>
      <c r="V6312" s="130">
        <v>721.26</v>
      </c>
      <c r="X6312" s="126" t="s">
        <v>8078</v>
      </c>
      <c r="Z6312" s="127"/>
      <c r="AA6312" s="128">
        <v>1</v>
      </c>
      <c r="AB6312" s="128">
        <v>60</v>
      </c>
      <c r="AD6312" s="126" t="s">
        <v>1801</v>
      </c>
      <c r="AG6312" s="127"/>
      <c r="AI6312" s="127"/>
    </row>
    <row r="6313" spans="1:35" ht="14.85" customHeight="1">
      <c r="A6313" s="130">
        <v>5008619</v>
      </c>
      <c r="B6313" s="126" t="s">
        <v>12362</v>
      </c>
      <c r="C6313" s="126" t="s">
        <v>5944</v>
      </c>
      <c r="D6313" s="126" t="s">
        <v>12363</v>
      </c>
      <c r="E6313" s="126" t="s">
        <v>288</v>
      </c>
      <c r="F6313" s="126" t="s">
        <v>440</v>
      </c>
      <c r="G6313" s="126" t="s">
        <v>458</v>
      </c>
      <c r="H6313" s="126" t="s">
        <v>126</v>
      </c>
      <c r="I6313" s="126" t="s">
        <v>418</v>
      </c>
      <c r="J6313" s="126" t="s">
        <v>962</v>
      </c>
      <c r="K6313" s="126" t="s">
        <v>443</v>
      </c>
      <c r="L6313" s="126" t="s">
        <v>963</v>
      </c>
      <c r="M6313" s="130">
        <v>3664.08</v>
      </c>
      <c r="O6313" s="126" t="s">
        <v>445</v>
      </c>
      <c r="P6313" s="130">
        <v>0</v>
      </c>
      <c r="S6313" s="130">
        <v>0</v>
      </c>
      <c r="V6313" s="130">
        <v>3664.08</v>
      </c>
      <c r="X6313" s="126" t="s">
        <v>1063</v>
      </c>
      <c r="Z6313" s="127"/>
      <c r="AA6313" s="128">
        <v>60</v>
      </c>
      <c r="AB6313" s="128">
        <v>1</v>
      </c>
      <c r="AD6313" s="126" t="s">
        <v>562</v>
      </c>
      <c r="AG6313" s="127"/>
      <c r="AI6313" s="127"/>
    </row>
    <row r="6314" spans="1:35" ht="14.85" customHeight="1">
      <c r="A6314" s="130">
        <v>5008617</v>
      </c>
      <c r="B6314" s="126" t="s">
        <v>12364</v>
      </c>
      <c r="C6314" s="126" t="s">
        <v>5939</v>
      </c>
      <c r="D6314" s="126" t="s">
        <v>12365</v>
      </c>
      <c r="E6314" s="126" t="s">
        <v>288</v>
      </c>
      <c r="F6314" s="126" t="s">
        <v>591</v>
      </c>
      <c r="G6314" s="126" t="s">
        <v>604</v>
      </c>
      <c r="H6314" s="126" t="s">
        <v>126</v>
      </c>
      <c r="I6314" s="126" t="s">
        <v>418</v>
      </c>
      <c r="J6314" s="126" t="s">
        <v>5941</v>
      </c>
      <c r="K6314" s="126" t="s">
        <v>628</v>
      </c>
      <c r="L6314" s="126" t="s">
        <v>5684</v>
      </c>
      <c r="M6314" s="130">
        <v>268.8</v>
      </c>
      <c r="O6314" s="126" t="s">
        <v>2818</v>
      </c>
      <c r="P6314" s="130">
        <v>0</v>
      </c>
      <c r="S6314" s="130">
        <v>0</v>
      </c>
      <c r="V6314" s="130">
        <v>297.82</v>
      </c>
      <c r="X6314" s="126" t="s">
        <v>5942</v>
      </c>
      <c r="Z6314" s="127"/>
      <c r="AA6314" s="128">
        <v>400</v>
      </c>
      <c r="AB6314" s="128">
        <v>12</v>
      </c>
      <c r="AD6314" s="126" t="s">
        <v>562</v>
      </c>
      <c r="AG6314" s="127"/>
      <c r="AI6314" s="127"/>
    </row>
    <row r="6315" spans="1:35" ht="14.85" customHeight="1">
      <c r="A6315" s="130">
        <v>5008616</v>
      </c>
      <c r="B6315" s="126" t="s">
        <v>413</v>
      </c>
      <c r="C6315" s="126" t="s">
        <v>12366</v>
      </c>
      <c r="D6315" s="126" t="s">
        <v>12367</v>
      </c>
      <c r="E6315" s="126" t="s">
        <v>288</v>
      </c>
      <c r="F6315" s="126" t="s">
        <v>491</v>
      </c>
      <c r="G6315" s="126" t="s">
        <v>417</v>
      </c>
      <c r="H6315" s="126" t="s">
        <v>126</v>
      </c>
      <c r="I6315" s="126" t="s">
        <v>126</v>
      </c>
      <c r="J6315" s="126" t="s">
        <v>576</v>
      </c>
      <c r="K6315" s="126" t="s">
        <v>567</v>
      </c>
      <c r="L6315" s="126" t="s">
        <v>505</v>
      </c>
      <c r="M6315" s="130">
        <v>597.96</v>
      </c>
      <c r="O6315" s="126" t="s">
        <v>721</v>
      </c>
      <c r="P6315" s="130">
        <v>0</v>
      </c>
      <c r="S6315" s="130">
        <v>0</v>
      </c>
      <c r="V6315" s="130">
        <v>597.96</v>
      </c>
      <c r="X6315" s="126" t="s">
        <v>8078</v>
      </c>
      <c r="Z6315" s="127"/>
      <c r="AA6315" s="128">
        <v>1</v>
      </c>
      <c r="AB6315" s="128">
        <v>60</v>
      </c>
      <c r="AD6315" s="126" t="s">
        <v>1801</v>
      </c>
      <c r="AG6315" s="127"/>
      <c r="AI6315" s="127"/>
    </row>
    <row r="6316" spans="1:35" ht="14.85" customHeight="1">
      <c r="A6316" s="130">
        <v>5007939</v>
      </c>
      <c r="B6316" s="126" t="s">
        <v>12368</v>
      </c>
      <c r="C6316" s="126" t="s">
        <v>12369</v>
      </c>
      <c r="D6316" s="126" t="s">
        <v>12370</v>
      </c>
      <c r="E6316" s="126" t="s">
        <v>288</v>
      </c>
      <c r="F6316" s="126" t="s">
        <v>522</v>
      </c>
      <c r="G6316" s="126" t="s">
        <v>2495</v>
      </c>
      <c r="H6316" s="126" t="s">
        <v>605</v>
      </c>
      <c r="I6316" s="126" t="s">
        <v>418</v>
      </c>
      <c r="J6316" s="126" t="s">
        <v>3314</v>
      </c>
      <c r="K6316" s="126" t="s">
        <v>504</v>
      </c>
      <c r="L6316" s="126" t="s">
        <v>3315</v>
      </c>
      <c r="M6316" s="130">
        <v>274.39999999999998</v>
      </c>
      <c r="N6316" s="126" t="s">
        <v>290</v>
      </c>
      <c r="O6316" s="126" t="s">
        <v>528</v>
      </c>
      <c r="P6316" s="130">
        <v>0</v>
      </c>
      <c r="S6316" s="130">
        <v>0</v>
      </c>
      <c r="V6316" s="130">
        <v>286.67</v>
      </c>
      <c r="X6316" s="126" t="s">
        <v>1507</v>
      </c>
      <c r="Z6316" s="127"/>
      <c r="AA6316" s="128"/>
      <c r="AB6316" s="128"/>
      <c r="AD6316" s="126" t="s">
        <v>562</v>
      </c>
      <c r="AG6316" s="127"/>
      <c r="AI6316" s="127"/>
    </row>
    <row r="6317" spans="1:35" ht="14.85" customHeight="1">
      <c r="A6317" s="130">
        <v>5007938</v>
      </c>
      <c r="B6317" s="126" t="s">
        <v>12371</v>
      </c>
      <c r="C6317" s="126" t="s">
        <v>12270</v>
      </c>
      <c r="D6317" s="126" t="s">
        <v>12372</v>
      </c>
      <c r="E6317" s="126" t="s">
        <v>288</v>
      </c>
      <c r="F6317" s="126" t="s">
        <v>522</v>
      </c>
      <c r="G6317" s="126" t="s">
        <v>1538</v>
      </c>
      <c r="H6317" s="126" t="s">
        <v>524</v>
      </c>
      <c r="I6317" s="126" t="s">
        <v>418</v>
      </c>
      <c r="J6317" s="126" t="s">
        <v>813</v>
      </c>
      <c r="K6317" s="126" t="s">
        <v>504</v>
      </c>
      <c r="L6317" s="126" t="s">
        <v>559</v>
      </c>
      <c r="M6317" s="130">
        <v>1791.45</v>
      </c>
      <c r="N6317" s="126" t="s">
        <v>290</v>
      </c>
      <c r="O6317" s="126" t="s">
        <v>621</v>
      </c>
      <c r="P6317" s="130">
        <v>0</v>
      </c>
      <c r="S6317" s="130">
        <v>0</v>
      </c>
      <c r="V6317" s="130">
        <v>1791.45</v>
      </c>
      <c r="X6317" s="126" t="s">
        <v>729</v>
      </c>
      <c r="Z6317" s="127"/>
      <c r="AA6317" s="128"/>
      <c r="AB6317" s="128"/>
      <c r="AD6317" s="126" t="s">
        <v>562</v>
      </c>
      <c r="AG6317" s="127"/>
      <c r="AI6317" s="127"/>
    </row>
    <row r="6318" spans="1:35" ht="14.85" customHeight="1">
      <c r="A6318" s="130">
        <v>5007937</v>
      </c>
      <c r="B6318" s="126" t="s">
        <v>12373</v>
      </c>
      <c r="C6318" s="126" t="s">
        <v>12374</v>
      </c>
      <c r="D6318" s="126" t="s">
        <v>12375</v>
      </c>
      <c r="E6318" s="126" t="s">
        <v>288</v>
      </c>
      <c r="F6318" s="126" t="s">
        <v>416</v>
      </c>
      <c r="G6318" s="126" t="s">
        <v>417</v>
      </c>
      <c r="H6318" s="126" t="s">
        <v>126</v>
      </c>
      <c r="I6318" s="126" t="s">
        <v>126</v>
      </c>
      <c r="J6318" s="126" t="s">
        <v>7039</v>
      </c>
      <c r="K6318" s="126" t="s">
        <v>7040</v>
      </c>
      <c r="L6318" s="126" t="s">
        <v>770</v>
      </c>
      <c r="M6318" s="130">
        <v>243.04</v>
      </c>
      <c r="O6318" s="126" t="s">
        <v>587</v>
      </c>
      <c r="P6318" s="130">
        <v>0</v>
      </c>
      <c r="S6318" s="130">
        <v>0</v>
      </c>
      <c r="V6318" s="130">
        <v>243.04</v>
      </c>
      <c r="X6318" s="126" t="s">
        <v>588</v>
      </c>
      <c r="Z6318" s="127"/>
      <c r="AA6318" s="128">
        <v>1</v>
      </c>
      <c r="AB6318" s="128">
        <v>12</v>
      </c>
      <c r="AD6318" s="126" t="s">
        <v>562</v>
      </c>
      <c r="AG6318" s="127"/>
      <c r="AI6318" s="127"/>
    </row>
    <row r="6319" spans="1:35" ht="14.85" customHeight="1">
      <c r="A6319" s="130">
        <v>5007936</v>
      </c>
      <c r="B6319" s="126" t="s">
        <v>9750</v>
      </c>
      <c r="C6319" s="126" t="s">
        <v>9751</v>
      </c>
      <c r="D6319" s="126" t="s">
        <v>12376</v>
      </c>
      <c r="E6319" s="126" t="s">
        <v>288</v>
      </c>
      <c r="F6319" s="126" t="s">
        <v>555</v>
      </c>
      <c r="G6319" s="126" t="s">
        <v>604</v>
      </c>
      <c r="H6319" s="126" t="s">
        <v>126</v>
      </c>
      <c r="I6319" s="126" t="s">
        <v>418</v>
      </c>
      <c r="J6319" s="126" t="s">
        <v>612</v>
      </c>
      <c r="K6319" s="126" t="s">
        <v>613</v>
      </c>
      <c r="L6319" s="126" t="s">
        <v>614</v>
      </c>
      <c r="M6319" s="130">
        <v>971.37</v>
      </c>
      <c r="O6319" s="126" t="s">
        <v>2200</v>
      </c>
      <c r="P6319" s="130">
        <v>0</v>
      </c>
      <c r="S6319" s="130">
        <v>0</v>
      </c>
      <c r="V6319" s="130">
        <v>971.37</v>
      </c>
      <c r="X6319" s="126" t="s">
        <v>9497</v>
      </c>
      <c r="Z6319" s="127"/>
      <c r="AA6319" s="128">
        <v>210</v>
      </c>
      <c r="AB6319" s="128">
        <v>1</v>
      </c>
      <c r="AD6319" s="126" t="s">
        <v>562</v>
      </c>
      <c r="AG6319" s="127"/>
      <c r="AI6319" s="127"/>
    </row>
    <row r="6320" spans="1:35" ht="14.85" customHeight="1">
      <c r="A6320" s="130">
        <v>5007935</v>
      </c>
      <c r="B6320" s="126" t="s">
        <v>12377</v>
      </c>
      <c r="C6320" s="126" t="s">
        <v>12270</v>
      </c>
      <c r="D6320" s="126" t="s">
        <v>12378</v>
      </c>
      <c r="E6320" s="126" t="s">
        <v>288</v>
      </c>
      <c r="F6320" s="126" t="s">
        <v>522</v>
      </c>
      <c r="G6320" s="126" t="s">
        <v>523</v>
      </c>
      <c r="H6320" s="126" t="s">
        <v>524</v>
      </c>
      <c r="I6320" s="126" t="s">
        <v>418</v>
      </c>
      <c r="J6320" s="126" t="s">
        <v>813</v>
      </c>
      <c r="K6320" s="126" t="s">
        <v>504</v>
      </c>
      <c r="L6320" s="126" t="s">
        <v>559</v>
      </c>
      <c r="M6320" s="130">
        <v>1780.17</v>
      </c>
      <c r="N6320" s="126" t="s">
        <v>290</v>
      </c>
      <c r="O6320" s="126" t="s">
        <v>621</v>
      </c>
      <c r="P6320" s="130">
        <v>0</v>
      </c>
      <c r="S6320" s="130">
        <v>0</v>
      </c>
      <c r="V6320" s="130">
        <v>1780.17</v>
      </c>
      <c r="X6320" s="126" t="s">
        <v>729</v>
      </c>
      <c r="Z6320" s="127"/>
      <c r="AA6320" s="128"/>
      <c r="AB6320" s="128"/>
      <c r="AD6320" s="126" t="s">
        <v>562</v>
      </c>
      <c r="AG6320" s="127"/>
      <c r="AI6320" s="127"/>
    </row>
    <row r="6321" spans="1:35" ht="14.85" customHeight="1">
      <c r="A6321" s="130">
        <v>5007934</v>
      </c>
      <c r="B6321" s="126" t="s">
        <v>413</v>
      </c>
      <c r="C6321" s="126" t="s">
        <v>12379</v>
      </c>
      <c r="D6321" s="126" t="s">
        <v>12380</v>
      </c>
      <c r="E6321" s="126" t="s">
        <v>288</v>
      </c>
      <c r="F6321" s="126" t="s">
        <v>522</v>
      </c>
      <c r="G6321" s="126" t="s">
        <v>788</v>
      </c>
      <c r="H6321" s="126" t="s">
        <v>524</v>
      </c>
      <c r="I6321" s="126" t="s">
        <v>418</v>
      </c>
      <c r="J6321" s="126" t="s">
        <v>813</v>
      </c>
      <c r="K6321" s="126" t="s">
        <v>504</v>
      </c>
      <c r="L6321" s="126" t="s">
        <v>559</v>
      </c>
      <c r="M6321" s="130">
        <v>3042.1</v>
      </c>
      <c r="N6321" s="126" t="s">
        <v>290</v>
      </c>
      <c r="O6321" s="126" t="s">
        <v>621</v>
      </c>
      <c r="P6321" s="130">
        <v>0</v>
      </c>
      <c r="S6321" s="130">
        <v>0</v>
      </c>
      <c r="V6321" s="130">
        <v>3042.1</v>
      </c>
      <c r="X6321" s="126" t="s">
        <v>622</v>
      </c>
      <c r="Z6321" s="127"/>
      <c r="AA6321" s="128"/>
      <c r="AB6321" s="128"/>
      <c r="AD6321" s="126" t="s">
        <v>1801</v>
      </c>
      <c r="AG6321" s="127"/>
      <c r="AI6321" s="127"/>
    </row>
    <row r="6322" spans="1:35" ht="14.85" customHeight="1">
      <c r="A6322" s="130">
        <v>5007933</v>
      </c>
      <c r="B6322" s="126" t="s">
        <v>413</v>
      </c>
      <c r="C6322" s="126" t="s">
        <v>12379</v>
      </c>
      <c r="D6322" s="126" t="s">
        <v>12381</v>
      </c>
      <c r="E6322" s="126" t="s">
        <v>288</v>
      </c>
      <c r="F6322" s="126" t="s">
        <v>522</v>
      </c>
      <c r="G6322" s="126" t="s">
        <v>788</v>
      </c>
      <c r="H6322" s="126" t="s">
        <v>524</v>
      </c>
      <c r="I6322" s="126" t="s">
        <v>418</v>
      </c>
      <c r="J6322" s="126" t="s">
        <v>813</v>
      </c>
      <c r="K6322" s="126" t="s">
        <v>504</v>
      </c>
      <c r="L6322" s="126" t="s">
        <v>559</v>
      </c>
      <c r="M6322" s="130">
        <v>3042.1</v>
      </c>
      <c r="N6322" s="126" t="s">
        <v>290</v>
      </c>
      <c r="O6322" s="126" t="s">
        <v>621</v>
      </c>
      <c r="P6322" s="130">
        <v>0</v>
      </c>
      <c r="S6322" s="130">
        <v>0</v>
      </c>
      <c r="V6322" s="130">
        <v>3042.1</v>
      </c>
      <c r="X6322" s="126" t="s">
        <v>622</v>
      </c>
      <c r="Z6322" s="127"/>
      <c r="AA6322" s="128"/>
      <c r="AB6322" s="128"/>
      <c r="AD6322" s="126" t="s">
        <v>1801</v>
      </c>
      <c r="AG6322" s="127"/>
      <c r="AI6322" s="127"/>
    </row>
    <row r="6323" spans="1:35" ht="14.85" customHeight="1">
      <c r="A6323" s="130">
        <v>5007931</v>
      </c>
      <c r="B6323" s="126" t="s">
        <v>9750</v>
      </c>
      <c r="C6323" s="126" t="s">
        <v>9751</v>
      </c>
      <c r="D6323" s="126" t="s">
        <v>12382</v>
      </c>
      <c r="E6323" s="126" t="s">
        <v>288</v>
      </c>
      <c r="F6323" s="126" t="s">
        <v>555</v>
      </c>
      <c r="G6323" s="126" t="s">
        <v>604</v>
      </c>
      <c r="H6323" s="126" t="s">
        <v>126</v>
      </c>
      <c r="I6323" s="126" t="s">
        <v>418</v>
      </c>
      <c r="J6323" s="126" t="s">
        <v>612</v>
      </c>
      <c r="K6323" s="126" t="s">
        <v>613</v>
      </c>
      <c r="L6323" s="126" t="s">
        <v>614</v>
      </c>
      <c r="M6323" s="130">
        <v>971.37</v>
      </c>
      <c r="O6323" s="126" t="s">
        <v>2200</v>
      </c>
      <c r="P6323" s="130">
        <v>0</v>
      </c>
      <c r="S6323" s="130">
        <v>0</v>
      </c>
      <c r="V6323" s="130">
        <v>971.37</v>
      </c>
      <c r="X6323" s="126" t="s">
        <v>9497</v>
      </c>
      <c r="Z6323" s="127"/>
      <c r="AA6323" s="128">
        <v>210</v>
      </c>
      <c r="AB6323" s="128">
        <v>1</v>
      </c>
      <c r="AD6323" s="126" t="s">
        <v>562</v>
      </c>
      <c r="AG6323" s="127"/>
      <c r="AI6323" s="127"/>
    </row>
    <row r="6324" spans="1:35" ht="14.85" customHeight="1">
      <c r="A6324" s="130">
        <v>5007340</v>
      </c>
      <c r="B6324" s="126" t="s">
        <v>6565</v>
      </c>
      <c r="C6324" s="126" t="s">
        <v>6566</v>
      </c>
      <c r="D6324" s="126" t="s">
        <v>4233</v>
      </c>
      <c r="E6324" s="126" t="s">
        <v>288</v>
      </c>
      <c r="F6324" s="126" t="s">
        <v>364</v>
      </c>
      <c r="G6324" s="126" t="s">
        <v>417</v>
      </c>
      <c r="H6324" s="126" t="s">
        <v>126</v>
      </c>
      <c r="I6324" s="126" t="s">
        <v>126</v>
      </c>
      <c r="J6324" s="126" t="s">
        <v>1989</v>
      </c>
      <c r="K6324" s="126" t="s">
        <v>504</v>
      </c>
      <c r="L6324" s="126" t="s">
        <v>545</v>
      </c>
      <c r="M6324" s="130">
        <v>6817.39</v>
      </c>
      <c r="O6324" s="126" t="s">
        <v>365</v>
      </c>
      <c r="P6324" s="130">
        <v>0</v>
      </c>
      <c r="S6324" s="130">
        <v>0</v>
      </c>
      <c r="V6324" s="130">
        <v>6817.39</v>
      </c>
      <c r="X6324" s="126" t="s">
        <v>469</v>
      </c>
      <c r="Z6324" s="127"/>
      <c r="AA6324" s="128">
        <v>1</v>
      </c>
      <c r="AB6324" s="128">
        <v>60</v>
      </c>
      <c r="AC6324" s="126" t="s">
        <v>366</v>
      </c>
      <c r="AD6324" s="126" t="s">
        <v>562</v>
      </c>
      <c r="AG6324" s="127"/>
      <c r="AI6324" s="127"/>
    </row>
    <row r="6325" spans="1:35" ht="14.85" customHeight="1">
      <c r="A6325" s="130">
        <v>5007339</v>
      </c>
      <c r="B6325" s="126" t="s">
        <v>11313</v>
      </c>
      <c r="C6325" s="126" t="s">
        <v>11314</v>
      </c>
      <c r="D6325" s="126" t="s">
        <v>4233</v>
      </c>
      <c r="E6325" s="126" t="s">
        <v>288</v>
      </c>
      <c r="F6325" s="126" t="s">
        <v>364</v>
      </c>
      <c r="G6325" s="126" t="s">
        <v>417</v>
      </c>
      <c r="H6325" s="126" t="s">
        <v>126</v>
      </c>
      <c r="I6325" s="126" t="s">
        <v>126</v>
      </c>
      <c r="J6325" s="126" t="s">
        <v>1989</v>
      </c>
      <c r="K6325" s="126" t="s">
        <v>504</v>
      </c>
      <c r="L6325" s="126" t="s">
        <v>545</v>
      </c>
      <c r="M6325" s="130">
        <v>6817.39</v>
      </c>
      <c r="O6325" s="126" t="s">
        <v>365</v>
      </c>
      <c r="P6325" s="130">
        <v>0</v>
      </c>
      <c r="S6325" s="130">
        <v>0</v>
      </c>
      <c r="V6325" s="130">
        <v>6817.39</v>
      </c>
      <c r="X6325" s="126" t="s">
        <v>510</v>
      </c>
      <c r="Z6325" s="127"/>
      <c r="AA6325" s="128">
        <v>2</v>
      </c>
      <c r="AB6325" s="128">
        <v>60</v>
      </c>
      <c r="AC6325" s="126" t="s">
        <v>366</v>
      </c>
      <c r="AD6325" s="126" t="s">
        <v>562</v>
      </c>
      <c r="AG6325" s="127"/>
      <c r="AI6325" s="127"/>
    </row>
    <row r="6326" spans="1:35" ht="14.85" customHeight="1">
      <c r="A6326" s="130">
        <v>5007338</v>
      </c>
      <c r="B6326" s="126" t="s">
        <v>12383</v>
      </c>
      <c r="C6326" s="126" t="s">
        <v>12384</v>
      </c>
      <c r="D6326" s="126" t="s">
        <v>12385</v>
      </c>
      <c r="E6326" s="126" t="s">
        <v>288</v>
      </c>
      <c r="F6326" s="126" t="s">
        <v>364</v>
      </c>
      <c r="G6326" s="126" t="s">
        <v>417</v>
      </c>
      <c r="H6326" s="126" t="s">
        <v>126</v>
      </c>
      <c r="I6326" s="126" t="s">
        <v>126</v>
      </c>
      <c r="J6326" s="126" t="s">
        <v>8245</v>
      </c>
      <c r="K6326" s="126" t="s">
        <v>747</v>
      </c>
      <c r="L6326" s="126" t="s">
        <v>8246</v>
      </c>
      <c r="M6326" s="130">
        <v>5746.07</v>
      </c>
      <c r="O6326" s="126" t="s">
        <v>365</v>
      </c>
      <c r="P6326" s="130">
        <v>0</v>
      </c>
      <c r="S6326" s="130">
        <v>0</v>
      </c>
      <c r="V6326" s="130">
        <v>5746.07</v>
      </c>
      <c r="X6326" s="126" t="s">
        <v>469</v>
      </c>
      <c r="Z6326" s="127"/>
      <c r="AA6326" s="128">
        <v>1</v>
      </c>
      <c r="AB6326" s="128">
        <v>60</v>
      </c>
      <c r="AC6326" s="126" t="s">
        <v>366</v>
      </c>
      <c r="AD6326" s="126" t="s">
        <v>562</v>
      </c>
      <c r="AG6326" s="127"/>
      <c r="AI6326" s="127"/>
    </row>
    <row r="6327" spans="1:35" ht="14.85" customHeight="1">
      <c r="A6327" s="130">
        <v>5007337</v>
      </c>
      <c r="B6327" s="126" t="s">
        <v>11313</v>
      </c>
      <c r="C6327" s="126" t="s">
        <v>11314</v>
      </c>
      <c r="D6327" s="126" t="s">
        <v>4233</v>
      </c>
      <c r="E6327" s="126" t="s">
        <v>288</v>
      </c>
      <c r="F6327" s="126" t="s">
        <v>364</v>
      </c>
      <c r="G6327" s="126" t="s">
        <v>417</v>
      </c>
      <c r="H6327" s="126" t="s">
        <v>126</v>
      </c>
      <c r="I6327" s="126" t="s">
        <v>126</v>
      </c>
      <c r="J6327" s="126" t="s">
        <v>1989</v>
      </c>
      <c r="K6327" s="126" t="s">
        <v>504</v>
      </c>
      <c r="L6327" s="126" t="s">
        <v>545</v>
      </c>
      <c r="M6327" s="130">
        <v>6817.39</v>
      </c>
      <c r="O6327" s="126" t="s">
        <v>365</v>
      </c>
      <c r="P6327" s="130">
        <v>0</v>
      </c>
      <c r="S6327" s="130">
        <v>0</v>
      </c>
      <c r="V6327" s="130">
        <v>6817.39</v>
      </c>
      <c r="X6327" s="126" t="s">
        <v>469</v>
      </c>
      <c r="Z6327" s="127"/>
      <c r="AA6327" s="128">
        <v>1</v>
      </c>
      <c r="AB6327" s="128">
        <v>60</v>
      </c>
      <c r="AC6327" s="126" t="s">
        <v>366</v>
      </c>
      <c r="AD6327" s="126" t="s">
        <v>562</v>
      </c>
      <c r="AG6327" s="127"/>
      <c r="AI6327" s="127"/>
    </row>
    <row r="6328" spans="1:35" ht="14.85" customHeight="1">
      <c r="A6328" s="130">
        <v>5006787</v>
      </c>
      <c r="B6328" s="126" t="s">
        <v>12386</v>
      </c>
      <c r="C6328" s="126" t="s">
        <v>10828</v>
      </c>
      <c r="D6328" s="126" t="s">
        <v>12387</v>
      </c>
      <c r="E6328" s="126" t="s">
        <v>288</v>
      </c>
      <c r="F6328" s="126" t="s">
        <v>440</v>
      </c>
      <c r="G6328" s="126" t="s">
        <v>441</v>
      </c>
      <c r="H6328" s="126" t="s">
        <v>126</v>
      </c>
      <c r="I6328" s="126" t="s">
        <v>418</v>
      </c>
      <c r="J6328" s="126" t="s">
        <v>612</v>
      </c>
      <c r="K6328" s="126" t="s">
        <v>613</v>
      </c>
      <c r="L6328" s="126" t="s">
        <v>614</v>
      </c>
      <c r="M6328" s="130">
        <v>1024.8</v>
      </c>
      <c r="O6328" s="126" t="s">
        <v>449</v>
      </c>
      <c r="P6328" s="130">
        <v>0</v>
      </c>
      <c r="S6328" s="130">
        <v>0</v>
      </c>
      <c r="V6328" s="130">
        <v>1024.8</v>
      </c>
      <c r="X6328" s="126" t="s">
        <v>10830</v>
      </c>
      <c r="Z6328" s="127"/>
      <c r="AA6328" s="128">
        <v>10</v>
      </c>
      <c r="AB6328" s="128">
        <v>1</v>
      </c>
      <c r="AD6328" s="126" t="s">
        <v>562</v>
      </c>
      <c r="AG6328" s="127"/>
      <c r="AI6328" s="127"/>
    </row>
    <row r="6329" spans="1:35" ht="14.85" customHeight="1">
      <c r="A6329" s="130">
        <v>5006786</v>
      </c>
      <c r="B6329" s="126" t="s">
        <v>12388</v>
      </c>
      <c r="C6329" s="126" t="s">
        <v>12389</v>
      </c>
      <c r="D6329" s="126" t="s">
        <v>12390</v>
      </c>
      <c r="E6329" s="126" t="s">
        <v>288</v>
      </c>
      <c r="F6329" s="126" t="s">
        <v>440</v>
      </c>
      <c r="G6329" s="126" t="s">
        <v>463</v>
      </c>
      <c r="H6329" s="126" t="s">
        <v>126</v>
      </c>
      <c r="I6329" s="126" t="s">
        <v>418</v>
      </c>
      <c r="J6329" s="126" t="s">
        <v>612</v>
      </c>
      <c r="K6329" s="126" t="s">
        <v>613</v>
      </c>
      <c r="L6329" s="126" t="s">
        <v>614</v>
      </c>
      <c r="M6329" s="130">
        <v>1257.9100000000001</v>
      </c>
      <c r="O6329" s="126" t="s">
        <v>445</v>
      </c>
      <c r="P6329" s="130">
        <v>0</v>
      </c>
      <c r="S6329" s="130">
        <v>0</v>
      </c>
      <c r="V6329" s="130">
        <v>1257.9100000000001</v>
      </c>
      <c r="X6329" s="126" t="s">
        <v>1063</v>
      </c>
      <c r="Z6329" s="127"/>
      <c r="AA6329" s="128">
        <v>60</v>
      </c>
      <c r="AB6329" s="128">
        <v>1</v>
      </c>
      <c r="AD6329" s="126" t="s">
        <v>562</v>
      </c>
      <c r="AG6329" s="127"/>
      <c r="AI6329" s="127"/>
    </row>
    <row r="6330" spans="1:35" ht="14.85" customHeight="1">
      <c r="A6330" s="130">
        <v>5006785</v>
      </c>
      <c r="B6330" s="126" t="s">
        <v>12391</v>
      </c>
      <c r="C6330" s="126" t="s">
        <v>2129</v>
      </c>
      <c r="D6330" s="126" t="s">
        <v>12392</v>
      </c>
      <c r="E6330" s="126" t="s">
        <v>288</v>
      </c>
      <c r="F6330" s="126" t="s">
        <v>440</v>
      </c>
      <c r="G6330" s="126" t="s">
        <v>441</v>
      </c>
      <c r="H6330" s="126" t="s">
        <v>126</v>
      </c>
      <c r="I6330" s="126" t="s">
        <v>418</v>
      </c>
      <c r="J6330" s="126" t="s">
        <v>612</v>
      </c>
      <c r="K6330" s="126" t="s">
        <v>613</v>
      </c>
      <c r="L6330" s="126" t="s">
        <v>614</v>
      </c>
      <c r="M6330" s="130">
        <v>1024.77</v>
      </c>
      <c r="O6330" s="126" t="s">
        <v>445</v>
      </c>
      <c r="P6330" s="130">
        <v>0</v>
      </c>
      <c r="S6330" s="130">
        <v>0</v>
      </c>
      <c r="V6330" s="130">
        <v>1024.77</v>
      </c>
      <c r="X6330" s="126" t="s">
        <v>454</v>
      </c>
      <c r="Z6330" s="127"/>
      <c r="AA6330" s="128">
        <v>30</v>
      </c>
      <c r="AB6330" s="128">
        <v>1</v>
      </c>
      <c r="AD6330" s="126" t="s">
        <v>615</v>
      </c>
      <c r="AG6330" s="127"/>
      <c r="AI6330" s="127"/>
    </row>
    <row r="6331" spans="1:35" ht="14.85" customHeight="1">
      <c r="A6331" s="130">
        <v>5006783</v>
      </c>
      <c r="B6331" s="126" t="s">
        <v>12393</v>
      </c>
      <c r="C6331" s="126" t="s">
        <v>12394</v>
      </c>
      <c r="D6331" s="126" t="s">
        <v>12395</v>
      </c>
      <c r="E6331" s="126" t="s">
        <v>288</v>
      </c>
      <c r="F6331" s="126" t="s">
        <v>440</v>
      </c>
      <c r="G6331" s="126" t="s">
        <v>458</v>
      </c>
      <c r="H6331" s="126" t="s">
        <v>126</v>
      </c>
      <c r="I6331" s="126" t="s">
        <v>418</v>
      </c>
      <c r="J6331" s="126" t="s">
        <v>612</v>
      </c>
      <c r="K6331" s="126" t="s">
        <v>613</v>
      </c>
      <c r="L6331" s="126" t="s">
        <v>614</v>
      </c>
      <c r="M6331" s="130">
        <v>1747.2</v>
      </c>
      <c r="O6331" s="126" t="s">
        <v>445</v>
      </c>
      <c r="P6331" s="130">
        <v>0</v>
      </c>
      <c r="S6331" s="130">
        <v>0</v>
      </c>
      <c r="V6331" s="130">
        <v>1747.2</v>
      </c>
      <c r="X6331" s="126" t="s">
        <v>12396</v>
      </c>
      <c r="Z6331" s="127"/>
      <c r="AA6331" s="128">
        <v>60</v>
      </c>
      <c r="AB6331" s="128">
        <v>1</v>
      </c>
      <c r="AD6331" s="126" t="s">
        <v>615</v>
      </c>
      <c r="AG6331" s="127"/>
      <c r="AI6331" s="127"/>
    </row>
    <row r="6332" spans="1:35" ht="14.85" customHeight="1">
      <c r="A6332" s="130">
        <v>5006782</v>
      </c>
      <c r="B6332" s="126" t="s">
        <v>12397</v>
      </c>
      <c r="C6332" s="126" t="s">
        <v>2109</v>
      </c>
      <c r="D6332" s="126" t="s">
        <v>12398</v>
      </c>
      <c r="E6332" s="126" t="s">
        <v>288</v>
      </c>
      <c r="F6332" s="126" t="s">
        <v>440</v>
      </c>
      <c r="G6332" s="126" t="s">
        <v>463</v>
      </c>
      <c r="H6332" s="126" t="s">
        <v>126</v>
      </c>
      <c r="I6332" s="126" t="s">
        <v>418</v>
      </c>
      <c r="J6332" s="126" t="s">
        <v>612</v>
      </c>
      <c r="K6332" s="126" t="s">
        <v>613</v>
      </c>
      <c r="L6332" s="126" t="s">
        <v>614</v>
      </c>
      <c r="M6332" s="130">
        <v>2923.2</v>
      </c>
      <c r="O6332" s="126" t="s">
        <v>445</v>
      </c>
      <c r="P6332" s="130">
        <v>0</v>
      </c>
      <c r="S6332" s="130">
        <v>0</v>
      </c>
      <c r="V6332" s="130">
        <v>2923.2</v>
      </c>
      <c r="X6332" s="126" t="s">
        <v>2111</v>
      </c>
      <c r="Z6332" s="127"/>
      <c r="AA6332" s="128">
        <v>30</v>
      </c>
      <c r="AB6332" s="128">
        <v>1</v>
      </c>
      <c r="AD6332" s="126" t="s">
        <v>615</v>
      </c>
      <c r="AG6332" s="127"/>
      <c r="AI6332" s="127"/>
    </row>
    <row r="6333" spans="1:35" ht="14.85" customHeight="1">
      <c r="A6333" s="130">
        <v>5006044</v>
      </c>
      <c r="B6333" s="126" t="s">
        <v>12399</v>
      </c>
      <c r="C6333" s="126" t="s">
        <v>12400</v>
      </c>
      <c r="D6333" s="126" t="s">
        <v>12401</v>
      </c>
      <c r="E6333" s="126" t="s">
        <v>288</v>
      </c>
      <c r="F6333" s="126" t="s">
        <v>491</v>
      </c>
      <c r="G6333" s="126" t="s">
        <v>417</v>
      </c>
      <c r="H6333" s="126" t="s">
        <v>126</v>
      </c>
      <c r="I6333" s="126" t="s">
        <v>126</v>
      </c>
      <c r="J6333" s="126" t="s">
        <v>2044</v>
      </c>
      <c r="K6333" s="126" t="s">
        <v>984</v>
      </c>
      <c r="L6333" s="126" t="s">
        <v>8979</v>
      </c>
      <c r="M6333" s="130">
        <v>1727.62</v>
      </c>
      <c r="N6333" s="126" t="s">
        <v>290</v>
      </c>
      <c r="O6333" s="126" t="s">
        <v>844</v>
      </c>
      <c r="P6333" s="130">
        <v>0</v>
      </c>
      <c r="S6333" s="130">
        <v>0</v>
      </c>
      <c r="V6333" s="130">
        <v>1919.58</v>
      </c>
      <c r="X6333" s="126" t="s">
        <v>845</v>
      </c>
      <c r="Y6333" s="126" t="s">
        <v>517</v>
      </c>
      <c r="Z6333" s="127" t="s">
        <v>309</v>
      </c>
      <c r="AA6333" s="128">
        <v>1</v>
      </c>
      <c r="AB6333" s="128">
        <v>84</v>
      </c>
      <c r="AD6333" s="126" t="s">
        <v>562</v>
      </c>
      <c r="AG6333" s="127"/>
      <c r="AI6333" s="127"/>
    </row>
    <row r="6334" spans="1:35" ht="14.85" customHeight="1">
      <c r="A6334" s="130">
        <v>5006043</v>
      </c>
      <c r="B6334" s="126" t="s">
        <v>12402</v>
      </c>
      <c r="C6334" s="126" t="s">
        <v>12403</v>
      </c>
      <c r="D6334" s="126" t="s">
        <v>12404</v>
      </c>
      <c r="E6334" s="126" t="s">
        <v>288</v>
      </c>
      <c r="F6334" s="126" t="s">
        <v>416</v>
      </c>
      <c r="G6334" s="126" t="s">
        <v>417</v>
      </c>
      <c r="H6334" s="126" t="s">
        <v>126</v>
      </c>
      <c r="I6334" s="126" t="s">
        <v>126</v>
      </c>
      <c r="J6334" s="126" t="s">
        <v>10903</v>
      </c>
      <c r="K6334" s="126" t="s">
        <v>747</v>
      </c>
      <c r="L6334" s="126" t="s">
        <v>10904</v>
      </c>
      <c r="M6334" s="130">
        <v>584.64</v>
      </c>
      <c r="O6334" s="126" t="s">
        <v>422</v>
      </c>
      <c r="P6334" s="130">
        <v>0</v>
      </c>
      <c r="S6334" s="130">
        <v>0</v>
      </c>
      <c r="V6334" s="130">
        <v>628.34</v>
      </c>
      <c r="X6334" s="126" t="s">
        <v>1885</v>
      </c>
      <c r="Z6334" s="127"/>
      <c r="AA6334" s="128">
        <v>1</v>
      </c>
      <c r="AB6334" s="128">
        <v>12</v>
      </c>
      <c r="AD6334" s="126" t="s">
        <v>562</v>
      </c>
      <c r="AG6334" s="127"/>
      <c r="AI6334" s="127"/>
    </row>
    <row r="6335" spans="1:35" ht="14.85" customHeight="1">
      <c r="A6335" s="130">
        <v>5006466</v>
      </c>
      <c r="B6335" s="126" t="s">
        <v>12405</v>
      </c>
      <c r="C6335" s="126" t="s">
        <v>12406</v>
      </c>
      <c r="D6335" s="126" t="s">
        <v>12407</v>
      </c>
      <c r="E6335" s="126" t="s">
        <v>288</v>
      </c>
      <c r="F6335" s="126" t="s">
        <v>491</v>
      </c>
      <c r="G6335" s="126" t="s">
        <v>417</v>
      </c>
      <c r="H6335" s="126" t="s">
        <v>126</v>
      </c>
      <c r="I6335" s="126" t="s">
        <v>126</v>
      </c>
      <c r="J6335" s="126" t="s">
        <v>12408</v>
      </c>
      <c r="K6335" s="126" t="s">
        <v>613</v>
      </c>
      <c r="L6335" s="126" t="s">
        <v>694</v>
      </c>
      <c r="M6335" s="130">
        <v>1940</v>
      </c>
      <c r="O6335" s="126" t="s">
        <v>492</v>
      </c>
      <c r="P6335" s="130">
        <v>0</v>
      </c>
      <c r="S6335" s="130">
        <v>0</v>
      </c>
      <c r="V6335" s="130">
        <v>1940</v>
      </c>
      <c r="X6335" s="126" t="s">
        <v>8125</v>
      </c>
      <c r="Z6335" s="127"/>
      <c r="AA6335" s="128">
        <v>1</v>
      </c>
      <c r="AB6335" s="128">
        <v>60</v>
      </c>
      <c r="AD6335" s="126" t="s">
        <v>562</v>
      </c>
      <c r="AG6335" s="127"/>
      <c r="AI6335" s="127"/>
    </row>
    <row r="6336" spans="1:35" ht="14.85" customHeight="1">
      <c r="A6336" s="130">
        <v>5006465</v>
      </c>
      <c r="B6336" s="126" t="s">
        <v>12409</v>
      </c>
      <c r="C6336" s="126" t="s">
        <v>12410</v>
      </c>
      <c r="D6336" s="126" t="s">
        <v>12411</v>
      </c>
      <c r="E6336" s="126" t="s">
        <v>288</v>
      </c>
      <c r="F6336" s="126" t="s">
        <v>491</v>
      </c>
      <c r="G6336" s="126" t="s">
        <v>417</v>
      </c>
      <c r="H6336" s="126" t="s">
        <v>126</v>
      </c>
      <c r="I6336" s="126" t="s">
        <v>126</v>
      </c>
      <c r="J6336" s="126" t="s">
        <v>12408</v>
      </c>
      <c r="K6336" s="126" t="s">
        <v>613</v>
      </c>
      <c r="L6336" s="126" t="s">
        <v>694</v>
      </c>
      <c r="M6336" s="130">
        <v>243</v>
      </c>
      <c r="O6336" s="126" t="s">
        <v>5532</v>
      </c>
      <c r="P6336" s="130">
        <v>0</v>
      </c>
      <c r="S6336" s="130">
        <v>0</v>
      </c>
      <c r="V6336" s="130">
        <v>243</v>
      </c>
      <c r="X6336" s="126" t="s">
        <v>5533</v>
      </c>
      <c r="Z6336" s="127"/>
      <c r="AA6336" s="128">
        <v>2</v>
      </c>
      <c r="AB6336" s="128">
        <v>24</v>
      </c>
      <c r="AD6336" s="126" t="s">
        <v>562</v>
      </c>
      <c r="AG6336" s="127"/>
      <c r="AI6336" s="127"/>
    </row>
    <row r="6337" spans="1:35" ht="14.85" customHeight="1">
      <c r="A6337" s="130">
        <v>5006464</v>
      </c>
      <c r="B6337" s="126" t="s">
        <v>12412</v>
      </c>
      <c r="C6337" s="126" t="s">
        <v>12413</v>
      </c>
      <c r="D6337" s="126" t="s">
        <v>12414</v>
      </c>
      <c r="E6337" s="126" t="s">
        <v>288</v>
      </c>
      <c r="F6337" s="126" t="s">
        <v>491</v>
      </c>
      <c r="G6337" s="126" t="s">
        <v>417</v>
      </c>
      <c r="H6337" s="126" t="s">
        <v>126</v>
      </c>
      <c r="I6337" s="126" t="s">
        <v>126</v>
      </c>
      <c r="J6337" s="126" t="s">
        <v>12408</v>
      </c>
      <c r="K6337" s="126" t="s">
        <v>613</v>
      </c>
      <c r="L6337" s="126" t="s">
        <v>694</v>
      </c>
      <c r="M6337" s="130">
        <v>243.04</v>
      </c>
      <c r="O6337" s="126" t="s">
        <v>5532</v>
      </c>
      <c r="P6337" s="130">
        <v>0</v>
      </c>
      <c r="S6337" s="130">
        <v>0</v>
      </c>
      <c r="V6337" s="130">
        <v>275</v>
      </c>
      <c r="X6337" s="126" t="s">
        <v>5533</v>
      </c>
      <c r="Z6337" s="127"/>
      <c r="AA6337" s="128">
        <v>2</v>
      </c>
      <c r="AB6337" s="128">
        <v>24</v>
      </c>
      <c r="AD6337" s="126" t="s">
        <v>562</v>
      </c>
      <c r="AG6337" s="127"/>
      <c r="AI6337" s="127"/>
    </row>
    <row r="6338" spans="1:35" ht="14.85" customHeight="1">
      <c r="A6338" s="130">
        <v>5006463</v>
      </c>
      <c r="B6338" s="126" t="s">
        <v>12415</v>
      </c>
      <c r="C6338" s="126" t="s">
        <v>12416</v>
      </c>
      <c r="D6338" s="126" t="s">
        <v>12417</v>
      </c>
      <c r="E6338" s="126" t="s">
        <v>288</v>
      </c>
      <c r="F6338" s="126" t="s">
        <v>491</v>
      </c>
      <c r="G6338" s="126" t="s">
        <v>417</v>
      </c>
      <c r="H6338" s="126" t="s">
        <v>126</v>
      </c>
      <c r="I6338" s="126" t="s">
        <v>126</v>
      </c>
      <c r="J6338" s="126" t="s">
        <v>12408</v>
      </c>
      <c r="K6338" s="126" t="s">
        <v>613</v>
      </c>
      <c r="L6338" s="126" t="s">
        <v>694</v>
      </c>
      <c r="M6338" s="130">
        <v>243.04</v>
      </c>
      <c r="O6338" s="126" t="s">
        <v>5532</v>
      </c>
      <c r="P6338" s="130">
        <v>0</v>
      </c>
      <c r="S6338" s="130">
        <v>0</v>
      </c>
      <c r="V6338" s="130">
        <v>265</v>
      </c>
      <c r="X6338" s="126" t="s">
        <v>5533</v>
      </c>
      <c r="Z6338" s="127"/>
      <c r="AA6338" s="128">
        <v>2</v>
      </c>
      <c r="AB6338" s="128">
        <v>24</v>
      </c>
      <c r="AD6338" s="126" t="s">
        <v>562</v>
      </c>
      <c r="AG6338" s="127"/>
      <c r="AI6338" s="127"/>
    </row>
    <row r="6339" spans="1:35" ht="14.85" customHeight="1">
      <c r="A6339" s="130">
        <v>5006462</v>
      </c>
      <c r="B6339" s="126" t="s">
        <v>413</v>
      </c>
      <c r="C6339" s="126" t="s">
        <v>7350</v>
      </c>
      <c r="D6339" s="126" t="s">
        <v>12418</v>
      </c>
      <c r="E6339" s="126" t="s">
        <v>288</v>
      </c>
      <c r="F6339" s="126" t="s">
        <v>440</v>
      </c>
      <c r="G6339" s="126" t="s">
        <v>458</v>
      </c>
      <c r="H6339" s="126" t="s">
        <v>126</v>
      </c>
      <c r="I6339" s="126" t="s">
        <v>418</v>
      </c>
      <c r="J6339" s="126" t="s">
        <v>612</v>
      </c>
      <c r="K6339" s="126" t="s">
        <v>613</v>
      </c>
      <c r="L6339" s="126" t="s">
        <v>614</v>
      </c>
      <c r="M6339" s="130">
        <v>1612.8</v>
      </c>
      <c r="O6339" s="126" t="s">
        <v>445</v>
      </c>
      <c r="P6339" s="130">
        <v>0</v>
      </c>
      <c r="S6339" s="130">
        <v>0</v>
      </c>
      <c r="V6339" s="130">
        <v>1612.8</v>
      </c>
      <c r="X6339" s="126" t="s">
        <v>4640</v>
      </c>
      <c r="Z6339" s="127"/>
      <c r="AA6339" s="128">
        <v>120</v>
      </c>
      <c r="AB6339" s="128">
        <v>1</v>
      </c>
      <c r="AD6339" s="126" t="s">
        <v>615</v>
      </c>
      <c r="AG6339" s="127"/>
      <c r="AI6339" s="127"/>
    </row>
    <row r="6340" spans="1:35" ht="14.85" customHeight="1">
      <c r="A6340" s="130">
        <v>5006461</v>
      </c>
      <c r="B6340" s="126" t="s">
        <v>12419</v>
      </c>
      <c r="C6340" s="126" t="s">
        <v>12420</v>
      </c>
      <c r="D6340" s="126" t="s">
        <v>12421</v>
      </c>
      <c r="E6340" s="126" t="s">
        <v>288</v>
      </c>
      <c r="F6340" s="126" t="s">
        <v>491</v>
      </c>
      <c r="G6340" s="126" t="s">
        <v>417</v>
      </c>
      <c r="H6340" s="126" t="s">
        <v>126</v>
      </c>
      <c r="I6340" s="126" t="s">
        <v>126</v>
      </c>
      <c r="J6340" s="126" t="s">
        <v>12408</v>
      </c>
      <c r="K6340" s="126" t="s">
        <v>613</v>
      </c>
      <c r="L6340" s="126" t="s">
        <v>694</v>
      </c>
      <c r="M6340" s="130">
        <v>175.84</v>
      </c>
      <c r="O6340" s="126" t="s">
        <v>1615</v>
      </c>
      <c r="P6340" s="130">
        <v>0</v>
      </c>
      <c r="S6340" s="130">
        <v>0</v>
      </c>
      <c r="V6340" s="130">
        <v>199</v>
      </c>
      <c r="X6340" s="126" t="s">
        <v>1616</v>
      </c>
      <c r="Z6340" s="127"/>
      <c r="AA6340" s="128">
        <v>2</v>
      </c>
      <c r="AB6340" s="128">
        <v>24</v>
      </c>
      <c r="AD6340" s="126" t="s">
        <v>562</v>
      </c>
      <c r="AG6340" s="127"/>
      <c r="AI6340" s="127"/>
    </row>
    <row r="6341" spans="1:35" ht="14.85" customHeight="1">
      <c r="A6341" s="130">
        <v>5006460</v>
      </c>
      <c r="B6341" s="126" t="s">
        <v>413</v>
      </c>
      <c r="C6341" s="126" t="s">
        <v>7350</v>
      </c>
      <c r="D6341" s="126" t="s">
        <v>12422</v>
      </c>
      <c r="E6341" s="126" t="s">
        <v>288</v>
      </c>
      <c r="F6341" s="126" t="s">
        <v>440</v>
      </c>
      <c r="G6341" s="126" t="s">
        <v>458</v>
      </c>
      <c r="H6341" s="126" t="s">
        <v>126</v>
      </c>
      <c r="I6341" s="126" t="s">
        <v>418</v>
      </c>
      <c r="J6341" s="126" t="s">
        <v>612</v>
      </c>
      <c r="K6341" s="126" t="s">
        <v>613</v>
      </c>
      <c r="L6341" s="126" t="s">
        <v>614</v>
      </c>
      <c r="M6341" s="130">
        <v>1612.8</v>
      </c>
      <c r="O6341" s="126" t="s">
        <v>445</v>
      </c>
      <c r="P6341" s="130">
        <v>0</v>
      </c>
      <c r="S6341" s="130">
        <v>0</v>
      </c>
      <c r="V6341" s="130">
        <v>1612.8</v>
      </c>
      <c r="X6341" s="126" t="s">
        <v>4640</v>
      </c>
      <c r="Z6341" s="127"/>
      <c r="AA6341" s="128">
        <v>120</v>
      </c>
      <c r="AB6341" s="128">
        <v>1</v>
      </c>
      <c r="AD6341" s="126" t="s">
        <v>615</v>
      </c>
      <c r="AG6341" s="127"/>
      <c r="AI6341" s="127"/>
    </row>
    <row r="6342" spans="1:35" ht="14.85" customHeight="1">
      <c r="A6342" s="130">
        <v>5006459</v>
      </c>
      <c r="B6342" s="126" t="s">
        <v>413</v>
      </c>
      <c r="C6342" s="126" t="s">
        <v>7350</v>
      </c>
      <c r="D6342" s="126" t="s">
        <v>12423</v>
      </c>
      <c r="E6342" s="126" t="s">
        <v>288</v>
      </c>
      <c r="F6342" s="126" t="s">
        <v>440</v>
      </c>
      <c r="G6342" s="126" t="s">
        <v>458</v>
      </c>
      <c r="H6342" s="126" t="s">
        <v>126</v>
      </c>
      <c r="I6342" s="126" t="s">
        <v>418</v>
      </c>
      <c r="J6342" s="126" t="s">
        <v>612</v>
      </c>
      <c r="K6342" s="126" t="s">
        <v>613</v>
      </c>
      <c r="L6342" s="126" t="s">
        <v>614</v>
      </c>
      <c r="M6342" s="130">
        <v>1612.8</v>
      </c>
      <c r="O6342" s="126" t="s">
        <v>445</v>
      </c>
      <c r="P6342" s="130">
        <v>0</v>
      </c>
      <c r="S6342" s="130">
        <v>0</v>
      </c>
      <c r="V6342" s="130">
        <v>1612.8</v>
      </c>
      <c r="X6342" s="126" t="s">
        <v>4640</v>
      </c>
      <c r="Z6342" s="127"/>
      <c r="AA6342" s="128">
        <v>120</v>
      </c>
      <c r="AB6342" s="128">
        <v>1</v>
      </c>
      <c r="AD6342" s="126" t="s">
        <v>615</v>
      </c>
      <c r="AG6342" s="127"/>
      <c r="AI6342" s="127"/>
    </row>
    <row r="6343" spans="1:35" ht="14.85" customHeight="1">
      <c r="A6343" s="130">
        <v>5007310</v>
      </c>
      <c r="B6343" s="126" t="s">
        <v>12424</v>
      </c>
      <c r="C6343" s="126" t="s">
        <v>12425</v>
      </c>
      <c r="D6343" s="126" t="s">
        <v>4268</v>
      </c>
      <c r="E6343" s="126" t="s">
        <v>288</v>
      </c>
      <c r="F6343" s="126" t="s">
        <v>364</v>
      </c>
      <c r="G6343" s="126" t="s">
        <v>417</v>
      </c>
      <c r="H6343" s="126" t="s">
        <v>126</v>
      </c>
      <c r="I6343" s="126" t="s">
        <v>126</v>
      </c>
      <c r="J6343" s="126" t="s">
        <v>1989</v>
      </c>
      <c r="K6343" s="126" t="s">
        <v>504</v>
      </c>
      <c r="L6343" s="126" t="s">
        <v>545</v>
      </c>
      <c r="M6343" s="130">
        <v>9739.52</v>
      </c>
      <c r="O6343" s="126" t="s">
        <v>486</v>
      </c>
      <c r="P6343" s="130">
        <v>0</v>
      </c>
      <c r="S6343" s="130">
        <v>0</v>
      </c>
      <c r="V6343" s="130">
        <v>29120</v>
      </c>
      <c r="X6343" s="126" t="s">
        <v>549</v>
      </c>
      <c r="Z6343" s="127"/>
      <c r="AA6343" s="128">
        <v>2</v>
      </c>
      <c r="AB6343" s="128">
        <v>60</v>
      </c>
      <c r="AC6343" s="126" t="s">
        <v>366</v>
      </c>
      <c r="AD6343" s="126" t="s">
        <v>562</v>
      </c>
      <c r="AG6343" s="127"/>
      <c r="AI6343" s="127"/>
    </row>
    <row r="6344" spans="1:35" ht="14.85" customHeight="1">
      <c r="A6344" s="130">
        <v>5007309</v>
      </c>
      <c r="B6344" s="126" t="s">
        <v>12424</v>
      </c>
      <c r="C6344" s="126" t="s">
        <v>12425</v>
      </c>
      <c r="D6344" s="126" t="s">
        <v>4268</v>
      </c>
      <c r="E6344" s="126" t="s">
        <v>288</v>
      </c>
      <c r="F6344" s="126" t="s">
        <v>364</v>
      </c>
      <c r="G6344" s="126" t="s">
        <v>417</v>
      </c>
      <c r="H6344" s="126" t="s">
        <v>126</v>
      </c>
      <c r="I6344" s="126" t="s">
        <v>126</v>
      </c>
      <c r="J6344" s="126" t="s">
        <v>1989</v>
      </c>
      <c r="K6344" s="126" t="s">
        <v>504</v>
      </c>
      <c r="L6344" s="126" t="s">
        <v>545</v>
      </c>
      <c r="M6344" s="130">
        <v>6817.44</v>
      </c>
      <c r="O6344" s="126" t="s">
        <v>365</v>
      </c>
      <c r="P6344" s="130">
        <v>0</v>
      </c>
      <c r="S6344" s="130">
        <v>0</v>
      </c>
      <c r="V6344" s="130">
        <v>29120</v>
      </c>
      <c r="X6344" s="126" t="s">
        <v>510</v>
      </c>
      <c r="Z6344" s="127"/>
      <c r="AA6344" s="128">
        <v>2</v>
      </c>
      <c r="AB6344" s="128">
        <v>60</v>
      </c>
      <c r="AC6344" s="126" t="s">
        <v>366</v>
      </c>
      <c r="AD6344" s="126" t="s">
        <v>562</v>
      </c>
      <c r="AG6344" s="127"/>
      <c r="AI6344" s="127"/>
    </row>
    <row r="6345" spans="1:35" ht="14.85" customHeight="1">
      <c r="A6345" s="130">
        <v>5007308</v>
      </c>
      <c r="B6345" s="126" t="s">
        <v>12424</v>
      </c>
      <c r="C6345" s="126" t="s">
        <v>12425</v>
      </c>
      <c r="D6345" s="126" t="s">
        <v>4268</v>
      </c>
      <c r="E6345" s="126" t="s">
        <v>288</v>
      </c>
      <c r="F6345" s="126" t="s">
        <v>364</v>
      </c>
      <c r="G6345" s="126" t="s">
        <v>417</v>
      </c>
      <c r="H6345" s="126" t="s">
        <v>126</v>
      </c>
      <c r="I6345" s="126" t="s">
        <v>126</v>
      </c>
      <c r="J6345" s="126" t="s">
        <v>1989</v>
      </c>
      <c r="K6345" s="126" t="s">
        <v>504</v>
      </c>
      <c r="L6345" s="126" t="s">
        <v>545</v>
      </c>
      <c r="M6345" s="130">
        <v>6817.44</v>
      </c>
      <c r="O6345" s="126" t="s">
        <v>365</v>
      </c>
      <c r="P6345" s="130">
        <v>0</v>
      </c>
      <c r="S6345" s="130">
        <v>0</v>
      </c>
      <c r="V6345" s="130">
        <v>29120</v>
      </c>
      <c r="X6345" s="126" t="s">
        <v>469</v>
      </c>
      <c r="Z6345" s="127"/>
      <c r="AA6345" s="128">
        <v>1</v>
      </c>
      <c r="AB6345" s="128">
        <v>60</v>
      </c>
      <c r="AC6345" s="126" t="s">
        <v>366</v>
      </c>
      <c r="AD6345" s="126" t="s">
        <v>562</v>
      </c>
      <c r="AG6345" s="127"/>
      <c r="AI6345" s="127"/>
    </row>
    <row r="6346" spans="1:35" ht="14.85" customHeight="1">
      <c r="A6346" s="130">
        <v>5007307</v>
      </c>
      <c r="B6346" s="126" t="s">
        <v>12426</v>
      </c>
      <c r="C6346" s="126" t="s">
        <v>12427</v>
      </c>
      <c r="D6346" s="126" t="s">
        <v>12428</v>
      </c>
      <c r="E6346" s="126" t="s">
        <v>288</v>
      </c>
      <c r="F6346" s="126" t="s">
        <v>364</v>
      </c>
      <c r="G6346" s="126" t="s">
        <v>417</v>
      </c>
      <c r="H6346" s="126" t="s">
        <v>126</v>
      </c>
      <c r="I6346" s="126" t="s">
        <v>126</v>
      </c>
      <c r="J6346" s="126" t="s">
        <v>8245</v>
      </c>
      <c r="K6346" s="126" t="s">
        <v>747</v>
      </c>
      <c r="L6346" s="126" t="s">
        <v>8246</v>
      </c>
      <c r="M6346" s="130">
        <v>6622.58</v>
      </c>
      <c r="O6346" s="126" t="s">
        <v>365</v>
      </c>
      <c r="P6346" s="130">
        <v>0</v>
      </c>
      <c r="S6346" s="130">
        <v>0</v>
      </c>
      <c r="V6346" s="130">
        <v>6622.58</v>
      </c>
      <c r="X6346" s="126" t="s">
        <v>469</v>
      </c>
      <c r="Z6346" s="127"/>
      <c r="AA6346" s="128">
        <v>1</v>
      </c>
      <c r="AB6346" s="128">
        <v>60</v>
      </c>
      <c r="AC6346" s="126" t="s">
        <v>366</v>
      </c>
      <c r="AD6346" s="126" t="s">
        <v>562</v>
      </c>
      <c r="AG6346" s="127"/>
      <c r="AI6346" s="127"/>
    </row>
    <row r="6347" spans="1:35" ht="14.85" customHeight="1">
      <c r="A6347" s="130">
        <v>5005018</v>
      </c>
      <c r="B6347" s="126" t="s">
        <v>12429</v>
      </c>
      <c r="C6347" s="126" t="s">
        <v>12430</v>
      </c>
      <c r="D6347" s="126" t="s">
        <v>12431</v>
      </c>
      <c r="E6347" s="126" t="s">
        <v>288</v>
      </c>
      <c r="F6347" s="126" t="s">
        <v>491</v>
      </c>
      <c r="G6347" s="126" t="s">
        <v>417</v>
      </c>
      <c r="H6347" s="126" t="s">
        <v>126</v>
      </c>
      <c r="I6347" s="126" t="s">
        <v>126</v>
      </c>
      <c r="J6347" s="126" t="s">
        <v>514</v>
      </c>
      <c r="K6347" s="126" t="s">
        <v>504</v>
      </c>
      <c r="L6347" s="126" t="s">
        <v>515</v>
      </c>
      <c r="M6347" s="130">
        <v>4372.08</v>
      </c>
      <c r="N6347" s="126" t="s">
        <v>290</v>
      </c>
      <c r="O6347" s="126" t="s">
        <v>844</v>
      </c>
      <c r="P6347" s="130">
        <v>0</v>
      </c>
      <c r="S6347" s="130">
        <v>0</v>
      </c>
      <c r="V6347" s="130">
        <v>4857.87</v>
      </c>
      <c r="X6347" s="126" t="s">
        <v>845</v>
      </c>
      <c r="Y6347" s="126" t="s">
        <v>517</v>
      </c>
      <c r="Z6347" s="127" t="s">
        <v>309</v>
      </c>
      <c r="AA6347" s="128">
        <v>1</v>
      </c>
      <c r="AB6347" s="128">
        <v>84</v>
      </c>
      <c r="AD6347" s="126" t="s">
        <v>562</v>
      </c>
      <c r="AG6347" s="127"/>
      <c r="AI6347" s="127"/>
    </row>
    <row r="6348" spans="1:35" ht="14.85" customHeight="1">
      <c r="A6348" s="130">
        <v>5005017</v>
      </c>
      <c r="B6348" s="126" t="s">
        <v>12432</v>
      </c>
      <c r="C6348" s="126" t="s">
        <v>12433</v>
      </c>
      <c r="D6348" s="126" t="s">
        <v>12434</v>
      </c>
      <c r="E6348" s="126" t="s">
        <v>288</v>
      </c>
      <c r="F6348" s="126" t="s">
        <v>416</v>
      </c>
      <c r="G6348" s="126" t="s">
        <v>417</v>
      </c>
      <c r="H6348" s="126" t="s">
        <v>126</v>
      </c>
      <c r="I6348" s="126" t="s">
        <v>126</v>
      </c>
      <c r="J6348" s="126" t="s">
        <v>10441</v>
      </c>
      <c r="K6348" s="126" t="s">
        <v>7040</v>
      </c>
      <c r="L6348" s="126" t="s">
        <v>931</v>
      </c>
      <c r="M6348" s="130">
        <v>337.98</v>
      </c>
      <c r="O6348" s="126" t="s">
        <v>422</v>
      </c>
      <c r="P6348" s="130">
        <v>0</v>
      </c>
      <c r="S6348" s="130">
        <v>0</v>
      </c>
      <c r="V6348" s="130">
        <v>337.98</v>
      </c>
      <c r="X6348" s="126" t="s">
        <v>497</v>
      </c>
      <c r="Z6348" s="127"/>
      <c r="AA6348" s="128">
        <v>1</v>
      </c>
      <c r="AB6348" s="128">
        <v>12</v>
      </c>
      <c r="AD6348" s="126" t="s">
        <v>562</v>
      </c>
      <c r="AG6348" s="127"/>
      <c r="AI6348" s="127"/>
    </row>
    <row r="6349" spans="1:35" ht="14.85" customHeight="1">
      <c r="A6349" s="130">
        <v>5005016</v>
      </c>
      <c r="B6349" s="126" t="s">
        <v>12435</v>
      </c>
      <c r="C6349" s="126" t="s">
        <v>12430</v>
      </c>
      <c r="D6349" s="126" t="s">
        <v>12436</v>
      </c>
      <c r="E6349" s="126" t="s">
        <v>288</v>
      </c>
      <c r="F6349" s="126" t="s">
        <v>491</v>
      </c>
      <c r="G6349" s="126" t="s">
        <v>417</v>
      </c>
      <c r="H6349" s="126" t="s">
        <v>126</v>
      </c>
      <c r="I6349" s="126" t="s">
        <v>126</v>
      </c>
      <c r="J6349" s="126" t="s">
        <v>514</v>
      </c>
      <c r="K6349" s="126" t="s">
        <v>504</v>
      </c>
      <c r="L6349" s="126" t="s">
        <v>515</v>
      </c>
      <c r="M6349" s="130">
        <v>5600.08</v>
      </c>
      <c r="N6349" s="126" t="s">
        <v>290</v>
      </c>
      <c r="O6349" s="126" t="s">
        <v>844</v>
      </c>
      <c r="P6349" s="130">
        <v>0</v>
      </c>
      <c r="S6349" s="130">
        <v>0</v>
      </c>
      <c r="V6349" s="130">
        <v>6222.32</v>
      </c>
      <c r="X6349" s="126" t="s">
        <v>845</v>
      </c>
      <c r="Y6349" s="126" t="s">
        <v>517</v>
      </c>
      <c r="Z6349" s="127" t="s">
        <v>309</v>
      </c>
      <c r="AA6349" s="128">
        <v>1</v>
      </c>
      <c r="AB6349" s="128">
        <v>84</v>
      </c>
      <c r="AD6349" s="126" t="s">
        <v>562</v>
      </c>
      <c r="AG6349" s="127"/>
      <c r="AI6349" s="127"/>
    </row>
    <row r="6350" spans="1:35" ht="14.85" customHeight="1">
      <c r="A6350" s="130">
        <v>5005613</v>
      </c>
      <c r="B6350" s="126" t="s">
        <v>12437</v>
      </c>
      <c r="C6350" s="126" t="s">
        <v>12438</v>
      </c>
      <c r="D6350" s="126" t="s">
        <v>12439</v>
      </c>
      <c r="E6350" s="126" t="s">
        <v>288</v>
      </c>
      <c r="F6350" s="126" t="s">
        <v>522</v>
      </c>
      <c r="G6350" s="126" t="s">
        <v>2364</v>
      </c>
      <c r="H6350" s="126" t="s">
        <v>605</v>
      </c>
      <c r="I6350" s="126" t="s">
        <v>418</v>
      </c>
      <c r="J6350" s="126" t="s">
        <v>11127</v>
      </c>
      <c r="K6350" s="126" t="s">
        <v>504</v>
      </c>
      <c r="L6350" s="126" t="s">
        <v>11128</v>
      </c>
      <c r="M6350" s="130">
        <v>1855</v>
      </c>
      <c r="N6350" s="126" t="s">
        <v>290</v>
      </c>
      <c r="O6350" s="126" t="s">
        <v>528</v>
      </c>
      <c r="P6350" s="130">
        <v>0</v>
      </c>
      <c r="S6350" s="130">
        <v>0</v>
      </c>
      <c r="V6350" s="130">
        <v>1855</v>
      </c>
      <c r="X6350" s="126" t="s">
        <v>1507</v>
      </c>
      <c r="Z6350" s="127"/>
      <c r="AA6350" s="128"/>
      <c r="AB6350" s="128"/>
      <c r="AD6350" s="126" t="s">
        <v>562</v>
      </c>
      <c r="AG6350" s="127"/>
      <c r="AI6350" s="127"/>
    </row>
    <row r="6351" spans="1:35" ht="14.85" customHeight="1">
      <c r="A6351" s="130">
        <v>5005612</v>
      </c>
      <c r="B6351" s="126" t="s">
        <v>12440</v>
      </c>
      <c r="C6351" s="126" t="s">
        <v>12441</v>
      </c>
      <c r="D6351" s="126" t="s">
        <v>12442</v>
      </c>
      <c r="E6351" s="126" t="s">
        <v>288</v>
      </c>
      <c r="F6351" s="126" t="s">
        <v>364</v>
      </c>
      <c r="G6351" s="126" t="s">
        <v>417</v>
      </c>
      <c r="H6351" s="126" t="s">
        <v>126</v>
      </c>
      <c r="I6351" s="126" t="s">
        <v>126</v>
      </c>
      <c r="J6351" s="126" t="s">
        <v>3583</v>
      </c>
      <c r="K6351" s="126" t="s">
        <v>467</v>
      </c>
      <c r="L6351" s="126" t="s">
        <v>3584</v>
      </c>
      <c r="M6351" s="130">
        <v>6817.44</v>
      </c>
      <c r="O6351" s="126" t="s">
        <v>365</v>
      </c>
      <c r="P6351" s="130">
        <v>0</v>
      </c>
      <c r="S6351" s="130">
        <v>0</v>
      </c>
      <c r="V6351" s="130">
        <v>20005.98</v>
      </c>
      <c r="X6351" s="126" t="s">
        <v>469</v>
      </c>
      <c r="Z6351" s="127"/>
      <c r="AA6351" s="128">
        <v>1</v>
      </c>
      <c r="AB6351" s="128">
        <v>60</v>
      </c>
      <c r="AC6351" s="126" t="s">
        <v>366</v>
      </c>
      <c r="AD6351" s="126" t="s">
        <v>562</v>
      </c>
      <c r="AG6351" s="127"/>
      <c r="AI6351" s="127"/>
    </row>
    <row r="6352" spans="1:35" ht="14.85" customHeight="1">
      <c r="A6352" s="130">
        <v>5005611</v>
      </c>
      <c r="B6352" s="126" t="s">
        <v>12443</v>
      </c>
      <c r="C6352" s="126" t="s">
        <v>12444</v>
      </c>
      <c r="D6352" s="126" t="s">
        <v>12445</v>
      </c>
      <c r="E6352" s="126" t="s">
        <v>288</v>
      </c>
      <c r="F6352" s="126" t="s">
        <v>416</v>
      </c>
      <c r="G6352" s="126" t="s">
        <v>417</v>
      </c>
      <c r="H6352" s="126" t="s">
        <v>126</v>
      </c>
      <c r="I6352" s="126" t="s">
        <v>126</v>
      </c>
      <c r="J6352" s="126" t="s">
        <v>419</v>
      </c>
      <c r="K6352" s="126" t="s">
        <v>420</v>
      </c>
      <c r="L6352" s="126" t="s">
        <v>421</v>
      </c>
      <c r="M6352" s="130">
        <v>974.4</v>
      </c>
      <c r="O6352" s="126" t="s">
        <v>2186</v>
      </c>
      <c r="P6352" s="130">
        <v>0</v>
      </c>
      <c r="S6352" s="130">
        <v>0</v>
      </c>
      <c r="V6352" s="130">
        <v>974.4</v>
      </c>
      <c r="X6352" s="126" t="s">
        <v>7056</v>
      </c>
      <c r="Z6352" s="127"/>
      <c r="AA6352" s="128">
        <v>1</v>
      </c>
      <c r="AB6352" s="128">
        <v>12</v>
      </c>
      <c r="AD6352" s="126" t="s">
        <v>562</v>
      </c>
      <c r="AG6352" s="127"/>
      <c r="AI6352" s="127"/>
    </row>
    <row r="6353" spans="1:35" ht="14.85" customHeight="1">
      <c r="A6353" s="130">
        <v>5005605</v>
      </c>
      <c r="B6353" s="126" t="s">
        <v>12446</v>
      </c>
      <c r="C6353" s="126" t="s">
        <v>12447</v>
      </c>
      <c r="D6353" s="126" t="s">
        <v>12448</v>
      </c>
      <c r="E6353" s="126" t="s">
        <v>288</v>
      </c>
      <c r="F6353" s="126" t="s">
        <v>491</v>
      </c>
      <c r="G6353" s="126" t="s">
        <v>417</v>
      </c>
      <c r="H6353" s="126" t="s">
        <v>308</v>
      </c>
      <c r="I6353" s="126" t="s">
        <v>308</v>
      </c>
      <c r="J6353" s="126" t="s">
        <v>2044</v>
      </c>
      <c r="K6353" s="126" t="s">
        <v>984</v>
      </c>
      <c r="L6353" s="126" t="s">
        <v>8979</v>
      </c>
      <c r="M6353" s="130">
        <v>389.76</v>
      </c>
      <c r="O6353" s="126" t="s">
        <v>1615</v>
      </c>
      <c r="P6353" s="130">
        <v>0</v>
      </c>
      <c r="S6353" s="130">
        <v>0</v>
      </c>
      <c r="V6353" s="130">
        <v>424.62</v>
      </c>
      <c r="X6353" s="126" t="s">
        <v>1619</v>
      </c>
      <c r="Z6353" s="127"/>
      <c r="AA6353" s="128">
        <v>1</v>
      </c>
      <c r="AB6353" s="128">
        <v>24</v>
      </c>
      <c r="AD6353" s="126" t="s">
        <v>562</v>
      </c>
      <c r="AG6353" s="127"/>
      <c r="AI6353" s="127"/>
    </row>
    <row r="6354" spans="1:35" ht="14.85" customHeight="1">
      <c r="A6354" s="130">
        <v>5005241</v>
      </c>
      <c r="B6354" s="126" t="s">
        <v>12449</v>
      </c>
      <c r="C6354" s="126" t="s">
        <v>6108</v>
      </c>
      <c r="D6354" s="126" t="s">
        <v>12450</v>
      </c>
      <c r="E6354" s="126" t="s">
        <v>288</v>
      </c>
      <c r="F6354" s="126" t="s">
        <v>522</v>
      </c>
      <c r="G6354" s="126" t="s">
        <v>312</v>
      </c>
      <c r="H6354" s="126" t="s">
        <v>524</v>
      </c>
      <c r="I6354" s="126" t="s">
        <v>418</v>
      </c>
      <c r="J6354" s="126" t="s">
        <v>6109</v>
      </c>
      <c r="K6354" s="126" t="s">
        <v>747</v>
      </c>
      <c r="L6354" s="126" t="s">
        <v>6110</v>
      </c>
      <c r="M6354" s="130">
        <v>14.61</v>
      </c>
      <c r="N6354" s="126" t="s">
        <v>290</v>
      </c>
      <c r="O6354" s="126" t="s">
        <v>528</v>
      </c>
      <c r="P6354" s="130">
        <v>0</v>
      </c>
      <c r="S6354" s="130">
        <v>0</v>
      </c>
      <c r="V6354" s="130">
        <v>14.61</v>
      </c>
      <c r="X6354" s="126" t="s">
        <v>4427</v>
      </c>
      <c r="Z6354" s="127"/>
      <c r="AA6354" s="128"/>
      <c r="AB6354" s="128"/>
      <c r="AD6354" s="126" t="s">
        <v>562</v>
      </c>
      <c r="AG6354" s="127"/>
      <c r="AI6354" s="127"/>
    </row>
    <row r="6355" spans="1:35" ht="14.85" customHeight="1">
      <c r="A6355" s="130">
        <v>5005604</v>
      </c>
      <c r="B6355" s="126" t="s">
        <v>10415</v>
      </c>
      <c r="C6355" s="126" t="s">
        <v>10416</v>
      </c>
      <c r="E6355" s="126" t="s">
        <v>288</v>
      </c>
      <c r="F6355" s="126" t="s">
        <v>364</v>
      </c>
      <c r="G6355" s="126" t="s">
        <v>417</v>
      </c>
      <c r="H6355" s="126" t="s">
        <v>126</v>
      </c>
      <c r="I6355" s="126" t="s">
        <v>126</v>
      </c>
      <c r="J6355" s="126" t="s">
        <v>466</v>
      </c>
      <c r="K6355" s="126" t="s">
        <v>467</v>
      </c>
      <c r="L6355" s="126" t="s">
        <v>468</v>
      </c>
      <c r="M6355" s="130">
        <v>9739.52</v>
      </c>
      <c r="O6355" s="126" t="s">
        <v>486</v>
      </c>
      <c r="P6355" s="130">
        <v>0</v>
      </c>
      <c r="S6355" s="130">
        <v>0</v>
      </c>
      <c r="V6355" s="130">
        <v>14511.29</v>
      </c>
      <c r="X6355" s="126" t="s">
        <v>487</v>
      </c>
      <c r="Z6355" s="127"/>
      <c r="AA6355" s="128">
        <v>1</v>
      </c>
      <c r="AB6355" s="128">
        <v>60</v>
      </c>
      <c r="AC6355" s="126" t="s">
        <v>366</v>
      </c>
      <c r="AD6355" s="126" t="s">
        <v>562</v>
      </c>
      <c r="AG6355" s="127"/>
      <c r="AI6355" s="127"/>
    </row>
    <row r="6356" spans="1:35" ht="14.85" customHeight="1">
      <c r="A6356" s="130">
        <v>5004431</v>
      </c>
      <c r="B6356" s="126" t="s">
        <v>12451</v>
      </c>
      <c r="C6356" s="126" t="s">
        <v>12452</v>
      </c>
      <c r="D6356" s="126" t="s">
        <v>12453</v>
      </c>
      <c r="E6356" s="126" t="s">
        <v>288</v>
      </c>
      <c r="F6356" s="126" t="s">
        <v>491</v>
      </c>
      <c r="G6356" s="126" t="s">
        <v>417</v>
      </c>
      <c r="H6356" s="126" t="s">
        <v>126</v>
      </c>
      <c r="I6356" s="126" t="s">
        <v>308</v>
      </c>
      <c r="J6356" s="126" t="s">
        <v>12454</v>
      </c>
      <c r="K6356" s="126" t="s">
        <v>526</v>
      </c>
      <c r="L6356" s="126" t="s">
        <v>1321</v>
      </c>
      <c r="M6356" s="130">
        <v>9225</v>
      </c>
      <c r="N6356" s="126" t="s">
        <v>290</v>
      </c>
      <c r="O6356" s="126" t="s">
        <v>844</v>
      </c>
      <c r="P6356" s="130">
        <v>0</v>
      </c>
      <c r="S6356" s="130">
        <v>0</v>
      </c>
      <c r="V6356" s="130">
        <v>10250</v>
      </c>
      <c r="X6356" s="126" t="s">
        <v>845</v>
      </c>
      <c r="Y6356" s="126" t="s">
        <v>517</v>
      </c>
      <c r="Z6356" s="127" t="s">
        <v>309</v>
      </c>
      <c r="AA6356" s="128">
        <v>1</v>
      </c>
      <c r="AB6356" s="128">
        <v>84</v>
      </c>
      <c r="AD6356" s="126" t="s">
        <v>562</v>
      </c>
      <c r="AG6356" s="127"/>
      <c r="AI6356" s="127"/>
    </row>
    <row r="6357" spans="1:35" ht="14.85" customHeight="1">
      <c r="A6357" s="130">
        <v>5004430</v>
      </c>
      <c r="B6357" s="126" t="s">
        <v>12455</v>
      </c>
      <c r="C6357" s="126" t="s">
        <v>12456</v>
      </c>
      <c r="D6357" s="126" t="s">
        <v>12457</v>
      </c>
      <c r="E6357" s="126" t="s">
        <v>288</v>
      </c>
      <c r="F6357" s="126" t="s">
        <v>491</v>
      </c>
      <c r="G6357" s="126" t="s">
        <v>417</v>
      </c>
      <c r="H6357" s="126" t="s">
        <v>126</v>
      </c>
      <c r="I6357" s="126" t="s">
        <v>126</v>
      </c>
      <c r="J6357" s="126" t="s">
        <v>12458</v>
      </c>
      <c r="K6357" s="126" t="s">
        <v>747</v>
      </c>
      <c r="L6357" s="126" t="s">
        <v>931</v>
      </c>
      <c r="M6357" s="130">
        <v>2518.19</v>
      </c>
      <c r="N6357" s="126" t="s">
        <v>290</v>
      </c>
      <c r="O6357" s="126" t="s">
        <v>506</v>
      </c>
      <c r="P6357" s="130">
        <v>0</v>
      </c>
      <c r="S6357" s="130">
        <v>0</v>
      </c>
      <c r="V6357" s="130">
        <v>2797.99</v>
      </c>
      <c r="X6357" s="126" t="s">
        <v>1356</v>
      </c>
      <c r="Z6357" s="127" t="s">
        <v>309</v>
      </c>
      <c r="AA6357" s="128">
        <v>1</v>
      </c>
      <c r="AB6357" s="128">
        <v>36</v>
      </c>
      <c r="AD6357" s="126" t="s">
        <v>562</v>
      </c>
      <c r="AG6357" s="127"/>
      <c r="AI6357" s="127"/>
    </row>
    <row r="6358" spans="1:35" ht="14.85" customHeight="1">
      <c r="A6358" s="130">
        <v>5004429</v>
      </c>
      <c r="B6358" s="126" t="s">
        <v>12459</v>
      </c>
      <c r="C6358" s="126" t="s">
        <v>12460</v>
      </c>
      <c r="D6358" s="126" t="s">
        <v>12461</v>
      </c>
      <c r="E6358" s="126" t="s">
        <v>288</v>
      </c>
      <c r="F6358" s="126" t="s">
        <v>491</v>
      </c>
      <c r="G6358" s="126" t="s">
        <v>417</v>
      </c>
      <c r="H6358" s="126" t="s">
        <v>126</v>
      </c>
      <c r="I6358" s="126" t="s">
        <v>308</v>
      </c>
      <c r="J6358" s="126" t="s">
        <v>12458</v>
      </c>
      <c r="K6358" s="126" t="s">
        <v>747</v>
      </c>
      <c r="L6358" s="126" t="s">
        <v>931</v>
      </c>
      <c r="M6358" s="130">
        <v>1961.99</v>
      </c>
      <c r="N6358" s="126" t="s">
        <v>290</v>
      </c>
      <c r="O6358" s="126" t="s">
        <v>506</v>
      </c>
      <c r="P6358" s="130">
        <v>0</v>
      </c>
      <c r="S6358" s="130">
        <v>0</v>
      </c>
      <c r="V6358" s="130">
        <v>2179.9899999999998</v>
      </c>
      <c r="X6358" s="126" t="s">
        <v>1356</v>
      </c>
      <c r="Z6358" s="127" t="s">
        <v>309</v>
      </c>
      <c r="AA6358" s="128">
        <v>1</v>
      </c>
      <c r="AB6358" s="128">
        <v>36</v>
      </c>
      <c r="AD6358" s="126" t="s">
        <v>562</v>
      </c>
      <c r="AG6358" s="127"/>
      <c r="AI6358" s="127"/>
    </row>
    <row r="6359" spans="1:35" ht="14.85" customHeight="1">
      <c r="A6359" s="130">
        <v>5004428</v>
      </c>
      <c r="B6359" s="126" t="s">
        <v>12462</v>
      </c>
      <c r="C6359" s="126" t="s">
        <v>12463</v>
      </c>
      <c r="D6359" s="126" t="s">
        <v>12464</v>
      </c>
      <c r="E6359" s="126" t="s">
        <v>288</v>
      </c>
      <c r="F6359" s="126" t="s">
        <v>491</v>
      </c>
      <c r="G6359" s="126" t="s">
        <v>417</v>
      </c>
      <c r="H6359" s="126" t="s">
        <v>126</v>
      </c>
      <c r="I6359" s="126" t="s">
        <v>126</v>
      </c>
      <c r="J6359" s="126" t="s">
        <v>514</v>
      </c>
      <c r="K6359" s="126" t="s">
        <v>504</v>
      </c>
      <c r="L6359" s="126" t="s">
        <v>515</v>
      </c>
      <c r="M6359" s="130">
        <v>1284.96</v>
      </c>
      <c r="N6359" s="126" t="s">
        <v>290</v>
      </c>
      <c r="O6359" s="126" t="s">
        <v>1311</v>
      </c>
      <c r="P6359" s="130">
        <v>0</v>
      </c>
      <c r="S6359" s="130">
        <v>0</v>
      </c>
      <c r="V6359" s="130">
        <v>1427.74</v>
      </c>
      <c r="X6359" s="126" t="s">
        <v>1312</v>
      </c>
      <c r="Y6359" s="126" t="s">
        <v>517</v>
      </c>
      <c r="Z6359" s="127" t="s">
        <v>309</v>
      </c>
      <c r="AA6359" s="128">
        <v>1</v>
      </c>
      <c r="AB6359" s="128">
        <v>60</v>
      </c>
      <c r="AD6359" s="126" t="s">
        <v>562</v>
      </c>
      <c r="AG6359" s="127"/>
      <c r="AI6359" s="127"/>
    </row>
    <row r="6360" spans="1:35" ht="14.85" customHeight="1">
      <c r="A6360" s="130">
        <v>5004427</v>
      </c>
      <c r="B6360" s="126" t="s">
        <v>12465</v>
      </c>
      <c r="C6360" s="126" t="s">
        <v>12460</v>
      </c>
      <c r="D6360" s="126" t="s">
        <v>12466</v>
      </c>
      <c r="E6360" s="126" t="s">
        <v>288</v>
      </c>
      <c r="F6360" s="126" t="s">
        <v>491</v>
      </c>
      <c r="G6360" s="126" t="s">
        <v>417</v>
      </c>
      <c r="H6360" s="126" t="s">
        <v>126</v>
      </c>
      <c r="I6360" s="126" t="s">
        <v>308</v>
      </c>
      <c r="J6360" s="126" t="s">
        <v>12458</v>
      </c>
      <c r="K6360" s="126" t="s">
        <v>747</v>
      </c>
      <c r="L6360" s="126" t="s">
        <v>931</v>
      </c>
      <c r="M6360" s="130">
        <v>1961.99</v>
      </c>
      <c r="N6360" s="126" t="s">
        <v>290</v>
      </c>
      <c r="O6360" s="126" t="s">
        <v>506</v>
      </c>
      <c r="P6360" s="130">
        <v>0</v>
      </c>
      <c r="S6360" s="130">
        <v>0</v>
      </c>
      <c r="V6360" s="130">
        <v>2179.9899999999998</v>
      </c>
      <c r="X6360" s="126" t="s">
        <v>1356</v>
      </c>
      <c r="Z6360" s="127" t="s">
        <v>309</v>
      </c>
      <c r="AA6360" s="128">
        <v>1</v>
      </c>
      <c r="AB6360" s="128">
        <v>36</v>
      </c>
      <c r="AD6360" s="126" t="s">
        <v>562</v>
      </c>
      <c r="AG6360" s="127"/>
      <c r="AI6360" s="127"/>
    </row>
    <row r="6361" spans="1:35" ht="14.85" customHeight="1">
      <c r="A6361" s="130">
        <v>5004426</v>
      </c>
      <c r="B6361" s="126" t="s">
        <v>12467</v>
      </c>
      <c r="C6361" s="126" t="s">
        <v>12468</v>
      </c>
      <c r="D6361" s="126" t="s">
        <v>12469</v>
      </c>
      <c r="E6361" s="126" t="s">
        <v>288</v>
      </c>
      <c r="F6361" s="126" t="s">
        <v>491</v>
      </c>
      <c r="G6361" s="126" t="s">
        <v>417</v>
      </c>
      <c r="H6361" s="126" t="s">
        <v>126</v>
      </c>
      <c r="I6361" s="126" t="s">
        <v>126</v>
      </c>
      <c r="J6361" s="126" t="s">
        <v>12458</v>
      </c>
      <c r="K6361" s="126" t="s">
        <v>747</v>
      </c>
      <c r="L6361" s="126" t="s">
        <v>931</v>
      </c>
      <c r="M6361" s="130">
        <v>2815.19</v>
      </c>
      <c r="N6361" s="126" t="s">
        <v>290</v>
      </c>
      <c r="O6361" s="126" t="s">
        <v>506</v>
      </c>
      <c r="P6361" s="130">
        <v>0</v>
      </c>
      <c r="S6361" s="130">
        <v>0</v>
      </c>
      <c r="V6361" s="130">
        <v>3127.99</v>
      </c>
      <c r="X6361" s="126" t="s">
        <v>1356</v>
      </c>
      <c r="Z6361" s="127" t="s">
        <v>309</v>
      </c>
      <c r="AA6361" s="128">
        <v>1</v>
      </c>
      <c r="AB6361" s="128">
        <v>36</v>
      </c>
      <c r="AD6361" s="126" t="s">
        <v>562</v>
      </c>
      <c r="AG6361" s="127"/>
      <c r="AI6361" s="127"/>
    </row>
    <row r="6362" spans="1:35" ht="14.85" customHeight="1">
      <c r="A6362" s="130">
        <v>5004425</v>
      </c>
      <c r="B6362" s="126" t="s">
        <v>12470</v>
      </c>
      <c r="C6362" s="126" t="s">
        <v>12471</v>
      </c>
      <c r="D6362" s="126" t="s">
        <v>12469</v>
      </c>
      <c r="E6362" s="126" t="s">
        <v>288</v>
      </c>
      <c r="F6362" s="126" t="s">
        <v>491</v>
      </c>
      <c r="G6362" s="126" t="s">
        <v>417</v>
      </c>
      <c r="H6362" s="126" t="s">
        <v>126</v>
      </c>
      <c r="I6362" s="126" t="s">
        <v>126</v>
      </c>
      <c r="J6362" s="126" t="s">
        <v>12458</v>
      </c>
      <c r="K6362" s="126" t="s">
        <v>747</v>
      </c>
      <c r="L6362" s="126" t="s">
        <v>931</v>
      </c>
      <c r="M6362" s="130">
        <v>1657.79</v>
      </c>
      <c r="N6362" s="126" t="s">
        <v>290</v>
      </c>
      <c r="O6362" s="126" t="s">
        <v>506</v>
      </c>
      <c r="P6362" s="130">
        <v>0</v>
      </c>
      <c r="S6362" s="130">
        <v>0</v>
      </c>
      <c r="V6362" s="130">
        <v>1841.99</v>
      </c>
      <c r="X6362" s="126" t="s">
        <v>1356</v>
      </c>
      <c r="Z6362" s="127" t="s">
        <v>309</v>
      </c>
      <c r="AA6362" s="128">
        <v>1</v>
      </c>
      <c r="AB6362" s="128">
        <v>36</v>
      </c>
      <c r="AD6362" s="126" t="s">
        <v>562</v>
      </c>
      <c r="AG6362" s="127"/>
      <c r="AI6362" s="127"/>
    </row>
    <row r="6363" spans="1:35" ht="14.85" customHeight="1">
      <c r="A6363" s="130">
        <v>5004424</v>
      </c>
      <c r="B6363" s="126" t="s">
        <v>12472</v>
      </c>
      <c r="C6363" s="126" t="s">
        <v>12473</v>
      </c>
      <c r="D6363" s="126" t="s">
        <v>12469</v>
      </c>
      <c r="E6363" s="126" t="s">
        <v>288</v>
      </c>
      <c r="F6363" s="126" t="s">
        <v>491</v>
      </c>
      <c r="G6363" s="126" t="s">
        <v>417</v>
      </c>
      <c r="H6363" s="126" t="s">
        <v>126</v>
      </c>
      <c r="I6363" s="126" t="s">
        <v>126</v>
      </c>
      <c r="J6363" s="126" t="s">
        <v>12458</v>
      </c>
      <c r="K6363" s="126" t="s">
        <v>747</v>
      </c>
      <c r="L6363" s="126" t="s">
        <v>931</v>
      </c>
      <c r="M6363" s="130">
        <v>1521.89</v>
      </c>
      <c r="N6363" s="126" t="s">
        <v>290</v>
      </c>
      <c r="O6363" s="126" t="s">
        <v>506</v>
      </c>
      <c r="P6363" s="130">
        <v>0</v>
      </c>
      <c r="S6363" s="130">
        <v>0</v>
      </c>
      <c r="V6363" s="130">
        <v>1690.99</v>
      </c>
      <c r="X6363" s="126" t="s">
        <v>1356</v>
      </c>
      <c r="Z6363" s="127" t="s">
        <v>309</v>
      </c>
      <c r="AA6363" s="128">
        <v>1</v>
      </c>
      <c r="AB6363" s="128">
        <v>36</v>
      </c>
      <c r="AD6363" s="126" t="s">
        <v>562</v>
      </c>
      <c r="AG6363" s="127"/>
      <c r="AI6363" s="127"/>
    </row>
    <row r="6364" spans="1:35" ht="14.85" customHeight="1">
      <c r="A6364" s="130">
        <v>5005772</v>
      </c>
      <c r="B6364" s="126" t="s">
        <v>413</v>
      </c>
      <c r="C6364" s="126" t="s">
        <v>12020</v>
      </c>
      <c r="D6364" s="126" t="s">
        <v>12474</v>
      </c>
      <c r="E6364" s="126" t="s">
        <v>288</v>
      </c>
      <c r="F6364" s="126" t="s">
        <v>522</v>
      </c>
      <c r="G6364" s="126" t="s">
        <v>1102</v>
      </c>
      <c r="H6364" s="126" t="s">
        <v>524</v>
      </c>
      <c r="I6364" s="126" t="s">
        <v>418</v>
      </c>
      <c r="J6364" s="126" t="s">
        <v>9300</v>
      </c>
      <c r="K6364" s="126" t="s">
        <v>613</v>
      </c>
      <c r="L6364" s="126" t="s">
        <v>3353</v>
      </c>
      <c r="M6364" s="130">
        <v>3381.4</v>
      </c>
      <c r="N6364" s="126" t="s">
        <v>290</v>
      </c>
      <c r="O6364" s="126" t="s">
        <v>621</v>
      </c>
      <c r="P6364" s="130">
        <v>0</v>
      </c>
      <c r="S6364" s="130">
        <v>0</v>
      </c>
      <c r="V6364" s="130">
        <v>3381.4</v>
      </c>
      <c r="X6364" s="126" t="s">
        <v>729</v>
      </c>
      <c r="Z6364" s="127"/>
      <c r="AA6364" s="128"/>
      <c r="AB6364" s="128"/>
      <c r="AD6364" s="126" t="s">
        <v>1801</v>
      </c>
      <c r="AG6364" s="127"/>
      <c r="AI6364" s="127"/>
    </row>
    <row r="6365" spans="1:35" ht="14.85" customHeight="1">
      <c r="A6365" s="130">
        <v>5004423</v>
      </c>
      <c r="B6365" s="126" t="s">
        <v>12475</v>
      </c>
      <c r="C6365" s="126" t="s">
        <v>12476</v>
      </c>
      <c r="D6365" s="126" t="s">
        <v>12469</v>
      </c>
      <c r="E6365" s="126" t="s">
        <v>288</v>
      </c>
      <c r="F6365" s="126" t="s">
        <v>491</v>
      </c>
      <c r="G6365" s="126" t="s">
        <v>417</v>
      </c>
      <c r="H6365" s="126" t="s">
        <v>126</v>
      </c>
      <c r="I6365" s="126" t="s">
        <v>308</v>
      </c>
      <c r="J6365" s="126" t="s">
        <v>12458</v>
      </c>
      <c r="K6365" s="126" t="s">
        <v>747</v>
      </c>
      <c r="L6365" s="126" t="s">
        <v>931</v>
      </c>
      <c r="M6365" s="130">
        <v>804.59</v>
      </c>
      <c r="N6365" s="126" t="s">
        <v>290</v>
      </c>
      <c r="O6365" s="126" t="s">
        <v>506</v>
      </c>
      <c r="P6365" s="130">
        <v>0</v>
      </c>
      <c r="S6365" s="130">
        <v>0</v>
      </c>
      <c r="V6365" s="130">
        <v>893.99</v>
      </c>
      <c r="X6365" s="126" t="s">
        <v>1356</v>
      </c>
      <c r="Z6365" s="127" t="s">
        <v>309</v>
      </c>
      <c r="AA6365" s="128">
        <v>1</v>
      </c>
      <c r="AB6365" s="128">
        <v>36</v>
      </c>
      <c r="AD6365" s="126" t="s">
        <v>562</v>
      </c>
      <c r="AG6365" s="127"/>
      <c r="AI6365" s="127"/>
    </row>
    <row r="6366" spans="1:35" ht="14.85" customHeight="1">
      <c r="A6366" s="130">
        <v>5004421</v>
      </c>
      <c r="B6366" s="126" t="s">
        <v>12477</v>
      </c>
      <c r="C6366" s="126" t="s">
        <v>9267</v>
      </c>
      <c r="D6366" s="126" t="s">
        <v>12469</v>
      </c>
      <c r="E6366" s="126" t="s">
        <v>288</v>
      </c>
      <c r="F6366" s="126" t="s">
        <v>491</v>
      </c>
      <c r="G6366" s="126" t="s">
        <v>417</v>
      </c>
      <c r="H6366" s="126" t="s">
        <v>126</v>
      </c>
      <c r="I6366" s="126" t="s">
        <v>126</v>
      </c>
      <c r="J6366" s="126" t="s">
        <v>12458</v>
      </c>
      <c r="K6366" s="126" t="s">
        <v>747</v>
      </c>
      <c r="L6366" s="126" t="s">
        <v>931</v>
      </c>
      <c r="M6366" s="130">
        <v>1044.8900000000001</v>
      </c>
      <c r="N6366" s="126" t="s">
        <v>290</v>
      </c>
      <c r="O6366" s="126" t="s">
        <v>506</v>
      </c>
      <c r="P6366" s="130">
        <v>0</v>
      </c>
      <c r="S6366" s="130">
        <v>0</v>
      </c>
      <c r="V6366" s="130">
        <v>1160.99</v>
      </c>
      <c r="X6366" s="126" t="s">
        <v>1356</v>
      </c>
      <c r="Z6366" s="127" t="s">
        <v>309</v>
      </c>
      <c r="AA6366" s="128">
        <v>1</v>
      </c>
      <c r="AB6366" s="128">
        <v>36</v>
      </c>
      <c r="AD6366" s="126" t="s">
        <v>562</v>
      </c>
      <c r="AG6366" s="127"/>
      <c r="AI6366" s="127"/>
    </row>
    <row r="6367" spans="1:35" ht="14.85" customHeight="1">
      <c r="A6367" s="130">
        <v>5004420</v>
      </c>
      <c r="B6367" s="126" t="s">
        <v>12478</v>
      </c>
      <c r="C6367" s="126" t="s">
        <v>12479</v>
      </c>
      <c r="D6367" s="126" t="s">
        <v>12469</v>
      </c>
      <c r="E6367" s="126" t="s">
        <v>288</v>
      </c>
      <c r="F6367" s="126" t="s">
        <v>491</v>
      </c>
      <c r="G6367" s="126" t="s">
        <v>417</v>
      </c>
      <c r="H6367" s="126" t="s">
        <v>126</v>
      </c>
      <c r="I6367" s="126" t="s">
        <v>308</v>
      </c>
      <c r="J6367" s="126" t="s">
        <v>12458</v>
      </c>
      <c r="K6367" s="126" t="s">
        <v>747</v>
      </c>
      <c r="L6367" s="126" t="s">
        <v>931</v>
      </c>
      <c r="M6367" s="130">
        <v>2096.08</v>
      </c>
      <c r="N6367" s="126" t="s">
        <v>290</v>
      </c>
      <c r="O6367" s="126" t="s">
        <v>506</v>
      </c>
      <c r="P6367" s="130">
        <v>0</v>
      </c>
      <c r="S6367" s="130">
        <v>0</v>
      </c>
      <c r="V6367" s="130">
        <v>2328.98</v>
      </c>
      <c r="X6367" s="126" t="s">
        <v>1356</v>
      </c>
      <c r="Z6367" s="127" t="s">
        <v>309</v>
      </c>
      <c r="AA6367" s="128">
        <v>1</v>
      </c>
      <c r="AB6367" s="128">
        <v>36</v>
      </c>
      <c r="AD6367" s="126" t="s">
        <v>562</v>
      </c>
      <c r="AG6367" s="127"/>
      <c r="AI6367" s="127"/>
    </row>
    <row r="6368" spans="1:35" ht="14.85" customHeight="1">
      <c r="A6368" s="130">
        <v>5004419</v>
      </c>
      <c r="B6368" s="126" t="s">
        <v>12480</v>
      </c>
      <c r="C6368" s="126" t="s">
        <v>12456</v>
      </c>
      <c r="D6368" s="126" t="s">
        <v>12469</v>
      </c>
      <c r="E6368" s="126" t="s">
        <v>288</v>
      </c>
      <c r="F6368" s="126" t="s">
        <v>491</v>
      </c>
      <c r="G6368" s="126" t="s">
        <v>417</v>
      </c>
      <c r="H6368" s="126" t="s">
        <v>126</v>
      </c>
      <c r="I6368" s="126" t="s">
        <v>308</v>
      </c>
      <c r="J6368" s="126" t="s">
        <v>12458</v>
      </c>
      <c r="K6368" s="126" t="s">
        <v>747</v>
      </c>
      <c r="L6368" s="126" t="s">
        <v>931</v>
      </c>
      <c r="M6368" s="130">
        <v>2096.08</v>
      </c>
      <c r="N6368" s="126" t="s">
        <v>290</v>
      </c>
      <c r="O6368" s="126" t="s">
        <v>506</v>
      </c>
      <c r="P6368" s="130">
        <v>0</v>
      </c>
      <c r="S6368" s="130">
        <v>0</v>
      </c>
      <c r="V6368" s="130">
        <v>2328.98</v>
      </c>
      <c r="X6368" s="126" t="s">
        <v>1356</v>
      </c>
      <c r="Z6368" s="127" t="s">
        <v>309</v>
      </c>
      <c r="AA6368" s="128">
        <v>1</v>
      </c>
      <c r="AB6368" s="128">
        <v>36</v>
      </c>
      <c r="AD6368" s="126" t="s">
        <v>562</v>
      </c>
      <c r="AG6368" s="127"/>
      <c r="AI6368" s="127"/>
    </row>
    <row r="6369" spans="1:35" ht="14.85" customHeight="1">
      <c r="A6369" s="130">
        <v>5004418</v>
      </c>
      <c r="B6369" s="126" t="s">
        <v>12481</v>
      </c>
      <c r="C6369" s="126" t="s">
        <v>12482</v>
      </c>
      <c r="D6369" s="126" t="s">
        <v>12469</v>
      </c>
      <c r="E6369" s="126" t="s">
        <v>288</v>
      </c>
      <c r="F6369" s="126" t="s">
        <v>491</v>
      </c>
      <c r="G6369" s="126" t="s">
        <v>417</v>
      </c>
      <c r="H6369" s="126" t="s">
        <v>126</v>
      </c>
      <c r="I6369" s="126" t="s">
        <v>126</v>
      </c>
      <c r="J6369" s="126" t="s">
        <v>12458</v>
      </c>
      <c r="K6369" s="126" t="s">
        <v>747</v>
      </c>
      <c r="L6369" s="126" t="s">
        <v>931</v>
      </c>
      <c r="M6369" s="130">
        <v>2518.19</v>
      </c>
      <c r="N6369" s="126" t="s">
        <v>290</v>
      </c>
      <c r="O6369" s="126" t="s">
        <v>506</v>
      </c>
      <c r="P6369" s="130">
        <v>0</v>
      </c>
      <c r="S6369" s="130">
        <v>0</v>
      </c>
      <c r="V6369" s="130">
        <v>2797.99</v>
      </c>
      <c r="X6369" s="126" t="s">
        <v>1356</v>
      </c>
      <c r="Z6369" s="127" t="s">
        <v>309</v>
      </c>
      <c r="AA6369" s="128">
        <v>1</v>
      </c>
      <c r="AB6369" s="128">
        <v>36</v>
      </c>
      <c r="AD6369" s="126" t="s">
        <v>562</v>
      </c>
      <c r="AG6369" s="127"/>
      <c r="AI6369" s="127"/>
    </row>
    <row r="6370" spans="1:35" ht="14.85" customHeight="1">
      <c r="A6370" s="130">
        <v>5004417</v>
      </c>
      <c r="B6370" s="126" t="s">
        <v>12483</v>
      </c>
      <c r="C6370" s="126" t="s">
        <v>12484</v>
      </c>
      <c r="D6370" s="126" t="s">
        <v>12469</v>
      </c>
      <c r="E6370" s="126" t="s">
        <v>288</v>
      </c>
      <c r="F6370" s="126" t="s">
        <v>491</v>
      </c>
      <c r="G6370" s="126" t="s">
        <v>417</v>
      </c>
      <c r="H6370" s="126" t="s">
        <v>126</v>
      </c>
      <c r="I6370" s="126" t="s">
        <v>126</v>
      </c>
      <c r="J6370" s="126" t="s">
        <v>12458</v>
      </c>
      <c r="K6370" s="126" t="s">
        <v>747</v>
      </c>
      <c r="L6370" s="126" t="s">
        <v>931</v>
      </c>
      <c r="M6370" s="130">
        <v>1503.89</v>
      </c>
      <c r="N6370" s="126" t="s">
        <v>290</v>
      </c>
      <c r="O6370" s="126" t="s">
        <v>506</v>
      </c>
      <c r="P6370" s="130">
        <v>0</v>
      </c>
      <c r="S6370" s="130">
        <v>0</v>
      </c>
      <c r="V6370" s="130">
        <v>1670.99</v>
      </c>
      <c r="X6370" s="126" t="s">
        <v>1356</v>
      </c>
      <c r="Z6370" s="127" t="s">
        <v>309</v>
      </c>
      <c r="AA6370" s="128">
        <v>1</v>
      </c>
      <c r="AB6370" s="128">
        <v>36</v>
      </c>
      <c r="AD6370" s="126" t="s">
        <v>562</v>
      </c>
      <c r="AG6370" s="127"/>
      <c r="AI6370" s="127"/>
    </row>
    <row r="6371" spans="1:35" ht="14.85" customHeight="1">
      <c r="A6371" s="130">
        <v>5004416</v>
      </c>
      <c r="B6371" s="126" t="s">
        <v>12485</v>
      </c>
      <c r="C6371" s="126" t="s">
        <v>12486</v>
      </c>
      <c r="D6371" s="126" t="s">
        <v>12469</v>
      </c>
      <c r="E6371" s="126" t="s">
        <v>288</v>
      </c>
      <c r="F6371" s="126" t="s">
        <v>491</v>
      </c>
      <c r="G6371" s="126" t="s">
        <v>417</v>
      </c>
      <c r="H6371" s="126" t="s">
        <v>126</v>
      </c>
      <c r="I6371" s="126" t="s">
        <v>308</v>
      </c>
      <c r="J6371" s="126" t="s">
        <v>12458</v>
      </c>
      <c r="K6371" s="126" t="s">
        <v>747</v>
      </c>
      <c r="L6371" s="126" t="s">
        <v>931</v>
      </c>
      <c r="M6371" s="130">
        <v>459.9</v>
      </c>
      <c r="N6371" s="126" t="s">
        <v>290</v>
      </c>
      <c r="O6371" s="126" t="s">
        <v>506</v>
      </c>
      <c r="P6371" s="130">
        <v>0</v>
      </c>
      <c r="S6371" s="130">
        <v>0</v>
      </c>
      <c r="V6371" s="130">
        <v>511</v>
      </c>
      <c r="X6371" s="126" t="s">
        <v>1356</v>
      </c>
      <c r="Z6371" s="127" t="s">
        <v>309</v>
      </c>
      <c r="AA6371" s="128">
        <v>1</v>
      </c>
      <c r="AB6371" s="128">
        <v>36</v>
      </c>
      <c r="AD6371" s="126" t="s">
        <v>562</v>
      </c>
      <c r="AG6371" s="127"/>
      <c r="AI6371" s="127"/>
    </row>
    <row r="6372" spans="1:35" ht="14.85" customHeight="1">
      <c r="A6372" s="130">
        <v>5004415</v>
      </c>
      <c r="B6372" s="126" t="s">
        <v>12487</v>
      </c>
      <c r="C6372" s="126" t="s">
        <v>12488</v>
      </c>
      <c r="D6372" s="126" t="s">
        <v>12469</v>
      </c>
      <c r="E6372" s="126" t="s">
        <v>288</v>
      </c>
      <c r="F6372" s="126" t="s">
        <v>491</v>
      </c>
      <c r="G6372" s="126" t="s">
        <v>417</v>
      </c>
      <c r="H6372" s="126" t="s">
        <v>126</v>
      </c>
      <c r="I6372" s="126" t="s">
        <v>126</v>
      </c>
      <c r="J6372" s="126" t="s">
        <v>12458</v>
      </c>
      <c r="K6372" s="126" t="s">
        <v>747</v>
      </c>
      <c r="L6372" s="126" t="s">
        <v>931</v>
      </c>
      <c r="M6372" s="130">
        <v>1993.49</v>
      </c>
      <c r="N6372" s="126" t="s">
        <v>290</v>
      </c>
      <c r="O6372" s="126" t="s">
        <v>506</v>
      </c>
      <c r="P6372" s="130">
        <v>0</v>
      </c>
      <c r="S6372" s="130">
        <v>0</v>
      </c>
      <c r="V6372" s="130">
        <v>2214.9899999999998</v>
      </c>
      <c r="X6372" s="126" t="s">
        <v>1356</v>
      </c>
      <c r="Z6372" s="127" t="s">
        <v>309</v>
      </c>
      <c r="AA6372" s="128">
        <v>1</v>
      </c>
      <c r="AB6372" s="128">
        <v>36</v>
      </c>
      <c r="AD6372" s="126" t="s">
        <v>562</v>
      </c>
      <c r="AG6372" s="127"/>
      <c r="AI6372" s="127"/>
    </row>
    <row r="6373" spans="1:35" ht="14.85" customHeight="1">
      <c r="A6373" s="130">
        <v>5004192</v>
      </c>
      <c r="B6373" s="126" t="s">
        <v>12489</v>
      </c>
      <c r="C6373" s="126" t="s">
        <v>12490</v>
      </c>
      <c r="D6373" s="126" t="s">
        <v>12491</v>
      </c>
      <c r="E6373" s="126" t="s">
        <v>288</v>
      </c>
      <c r="F6373" s="126" t="s">
        <v>364</v>
      </c>
      <c r="G6373" s="126" t="s">
        <v>417</v>
      </c>
      <c r="H6373" s="126" t="s">
        <v>126</v>
      </c>
      <c r="I6373" s="126" t="s">
        <v>126</v>
      </c>
      <c r="J6373" s="126" t="s">
        <v>886</v>
      </c>
      <c r="K6373" s="126" t="s">
        <v>443</v>
      </c>
      <c r="L6373" s="126" t="s">
        <v>887</v>
      </c>
      <c r="M6373" s="130">
        <v>6817.44</v>
      </c>
      <c r="O6373" s="126" t="s">
        <v>365</v>
      </c>
      <c r="P6373" s="130">
        <v>0</v>
      </c>
      <c r="S6373" s="130">
        <v>0</v>
      </c>
      <c r="V6373" s="130">
        <v>11200</v>
      </c>
      <c r="X6373" s="126" t="s">
        <v>510</v>
      </c>
      <c r="Z6373" s="127"/>
      <c r="AA6373" s="128">
        <v>2</v>
      </c>
      <c r="AB6373" s="128">
        <v>60</v>
      </c>
      <c r="AC6373" s="126" t="s">
        <v>366</v>
      </c>
      <c r="AD6373" s="126" t="s">
        <v>562</v>
      </c>
      <c r="AG6373" s="127"/>
      <c r="AI6373" s="127"/>
    </row>
    <row r="6374" spans="1:35" ht="14.85" customHeight="1">
      <c r="A6374" s="130">
        <v>5004191</v>
      </c>
      <c r="B6374" s="126" t="s">
        <v>12492</v>
      </c>
      <c r="C6374" s="126" t="s">
        <v>12493</v>
      </c>
      <c r="D6374" s="126" t="s">
        <v>12494</v>
      </c>
      <c r="E6374" s="126" t="s">
        <v>288</v>
      </c>
      <c r="F6374" s="126" t="s">
        <v>364</v>
      </c>
      <c r="G6374" s="126" t="s">
        <v>417</v>
      </c>
      <c r="H6374" s="126" t="s">
        <v>126</v>
      </c>
      <c r="I6374" s="126" t="s">
        <v>126</v>
      </c>
      <c r="J6374" s="126" t="s">
        <v>886</v>
      </c>
      <c r="K6374" s="126" t="s">
        <v>443</v>
      </c>
      <c r="L6374" s="126" t="s">
        <v>887</v>
      </c>
      <c r="M6374" s="130">
        <v>6817.44</v>
      </c>
      <c r="O6374" s="126" t="s">
        <v>365</v>
      </c>
      <c r="P6374" s="130">
        <v>0</v>
      </c>
      <c r="S6374" s="130">
        <v>0</v>
      </c>
      <c r="V6374" s="130">
        <v>11200</v>
      </c>
      <c r="X6374" s="126" t="s">
        <v>510</v>
      </c>
      <c r="Z6374" s="127"/>
      <c r="AA6374" s="128">
        <v>2</v>
      </c>
      <c r="AB6374" s="128">
        <v>60</v>
      </c>
      <c r="AC6374" s="126" t="s">
        <v>366</v>
      </c>
      <c r="AD6374" s="126" t="s">
        <v>562</v>
      </c>
      <c r="AG6374" s="127"/>
      <c r="AI6374" s="127"/>
    </row>
    <row r="6375" spans="1:35" ht="14.85" customHeight="1">
      <c r="A6375" s="130">
        <v>5004190</v>
      </c>
      <c r="B6375" s="126" t="s">
        <v>12495</v>
      </c>
      <c r="C6375" s="126" t="s">
        <v>12496</v>
      </c>
      <c r="D6375" s="126" t="s">
        <v>12497</v>
      </c>
      <c r="E6375" s="126" t="s">
        <v>288</v>
      </c>
      <c r="F6375" s="126" t="s">
        <v>364</v>
      </c>
      <c r="G6375" s="126" t="s">
        <v>417</v>
      </c>
      <c r="H6375" s="126" t="s">
        <v>126</v>
      </c>
      <c r="I6375" s="126" t="s">
        <v>126</v>
      </c>
      <c r="J6375" s="126" t="s">
        <v>886</v>
      </c>
      <c r="K6375" s="126" t="s">
        <v>443</v>
      </c>
      <c r="L6375" s="126" t="s">
        <v>887</v>
      </c>
      <c r="M6375" s="130">
        <v>6817.44</v>
      </c>
      <c r="O6375" s="126" t="s">
        <v>365</v>
      </c>
      <c r="P6375" s="130">
        <v>0</v>
      </c>
      <c r="S6375" s="130">
        <v>0</v>
      </c>
      <c r="V6375" s="130">
        <v>11200</v>
      </c>
      <c r="X6375" s="126" t="s">
        <v>510</v>
      </c>
      <c r="Z6375" s="127"/>
      <c r="AA6375" s="128">
        <v>2</v>
      </c>
      <c r="AB6375" s="128">
        <v>60</v>
      </c>
      <c r="AC6375" s="126" t="s">
        <v>366</v>
      </c>
      <c r="AD6375" s="126" t="s">
        <v>562</v>
      </c>
      <c r="AG6375" s="127"/>
      <c r="AI6375" s="127"/>
    </row>
    <row r="6376" spans="1:35" ht="14.85" customHeight="1">
      <c r="A6376" s="130">
        <v>5004189</v>
      </c>
      <c r="B6376" s="126" t="s">
        <v>12498</v>
      </c>
      <c r="C6376" s="126" t="s">
        <v>12499</v>
      </c>
      <c r="D6376" s="126" t="s">
        <v>3568</v>
      </c>
      <c r="E6376" s="126" t="s">
        <v>288</v>
      </c>
      <c r="F6376" s="126" t="s">
        <v>364</v>
      </c>
      <c r="G6376" s="126" t="s">
        <v>417</v>
      </c>
      <c r="H6376" s="126" t="s">
        <v>126</v>
      </c>
      <c r="I6376" s="126" t="s">
        <v>126</v>
      </c>
      <c r="J6376" s="126" t="s">
        <v>886</v>
      </c>
      <c r="K6376" s="126" t="s">
        <v>443</v>
      </c>
      <c r="L6376" s="126" t="s">
        <v>887</v>
      </c>
      <c r="M6376" s="130">
        <v>6817.44</v>
      </c>
      <c r="O6376" s="126" t="s">
        <v>365</v>
      </c>
      <c r="P6376" s="130">
        <v>0</v>
      </c>
      <c r="S6376" s="130">
        <v>0</v>
      </c>
      <c r="V6376" s="130">
        <v>8765.2000000000007</v>
      </c>
      <c r="X6376" s="126" t="s">
        <v>510</v>
      </c>
      <c r="Z6376" s="127"/>
      <c r="AA6376" s="128">
        <v>2</v>
      </c>
      <c r="AB6376" s="128">
        <v>60</v>
      </c>
      <c r="AC6376" s="126" t="s">
        <v>366</v>
      </c>
      <c r="AD6376" s="126" t="s">
        <v>562</v>
      </c>
      <c r="AG6376" s="127"/>
      <c r="AI6376" s="127"/>
    </row>
    <row r="6377" spans="1:35" ht="14.85" customHeight="1">
      <c r="A6377" s="130">
        <v>5004188</v>
      </c>
      <c r="B6377" s="126" t="s">
        <v>12500</v>
      </c>
      <c r="C6377" s="126" t="s">
        <v>12501</v>
      </c>
      <c r="D6377" s="126" t="s">
        <v>3570</v>
      </c>
      <c r="E6377" s="126" t="s">
        <v>288</v>
      </c>
      <c r="F6377" s="126" t="s">
        <v>364</v>
      </c>
      <c r="G6377" s="126" t="s">
        <v>417</v>
      </c>
      <c r="H6377" s="126" t="s">
        <v>126</v>
      </c>
      <c r="I6377" s="126" t="s">
        <v>126</v>
      </c>
      <c r="J6377" s="126" t="s">
        <v>886</v>
      </c>
      <c r="K6377" s="126" t="s">
        <v>443</v>
      </c>
      <c r="L6377" s="126" t="s">
        <v>887</v>
      </c>
      <c r="M6377" s="130">
        <v>6817.44</v>
      </c>
      <c r="O6377" s="126" t="s">
        <v>365</v>
      </c>
      <c r="P6377" s="130">
        <v>0</v>
      </c>
      <c r="S6377" s="130">
        <v>0</v>
      </c>
      <c r="V6377" s="130">
        <v>8765.2000000000007</v>
      </c>
      <c r="X6377" s="126" t="s">
        <v>510</v>
      </c>
      <c r="Z6377" s="127"/>
      <c r="AA6377" s="128">
        <v>2</v>
      </c>
      <c r="AB6377" s="128">
        <v>60</v>
      </c>
      <c r="AC6377" s="126" t="s">
        <v>366</v>
      </c>
      <c r="AD6377" s="126" t="s">
        <v>562</v>
      </c>
      <c r="AG6377" s="127"/>
      <c r="AI6377" s="127"/>
    </row>
    <row r="6378" spans="1:35" ht="14.85" customHeight="1">
      <c r="A6378" s="130">
        <v>5005171</v>
      </c>
      <c r="B6378" s="126" t="s">
        <v>12502</v>
      </c>
      <c r="C6378" s="126" t="s">
        <v>12503</v>
      </c>
      <c r="D6378" s="126" t="s">
        <v>12504</v>
      </c>
      <c r="E6378" s="126" t="s">
        <v>288</v>
      </c>
      <c r="F6378" s="126" t="s">
        <v>440</v>
      </c>
      <c r="G6378" s="126" t="s">
        <v>458</v>
      </c>
      <c r="H6378" s="126" t="s">
        <v>126</v>
      </c>
      <c r="I6378" s="126" t="s">
        <v>418</v>
      </c>
      <c r="J6378" s="126" t="s">
        <v>1512</v>
      </c>
      <c r="K6378" s="126" t="s">
        <v>504</v>
      </c>
      <c r="L6378" s="126" t="s">
        <v>1513</v>
      </c>
      <c r="M6378" s="130">
        <v>1476.44</v>
      </c>
      <c r="O6378" s="126" t="s">
        <v>445</v>
      </c>
      <c r="P6378" s="130">
        <v>0</v>
      </c>
      <c r="S6378" s="130">
        <v>0</v>
      </c>
      <c r="V6378" s="130">
        <v>1476.44</v>
      </c>
      <c r="X6378" s="126" t="s">
        <v>4640</v>
      </c>
      <c r="Z6378" s="127"/>
      <c r="AA6378" s="128">
        <v>120</v>
      </c>
      <c r="AB6378" s="128">
        <v>1</v>
      </c>
      <c r="AD6378" s="126" t="s">
        <v>562</v>
      </c>
      <c r="AG6378" s="127"/>
      <c r="AI6378" s="127"/>
    </row>
    <row r="6379" spans="1:35" ht="14.85" customHeight="1">
      <c r="A6379" s="130">
        <v>5005170</v>
      </c>
      <c r="B6379" s="126" t="s">
        <v>12505</v>
      </c>
      <c r="C6379" s="126" t="s">
        <v>12506</v>
      </c>
      <c r="D6379" s="126" t="s">
        <v>12507</v>
      </c>
      <c r="E6379" s="126" t="s">
        <v>288</v>
      </c>
      <c r="F6379" s="126" t="s">
        <v>522</v>
      </c>
      <c r="G6379" s="126" t="s">
        <v>4876</v>
      </c>
      <c r="H6379" s="126" t="s">
        <v>524</v>
      </c>
      <c r="I6379" s="126" t="s">
        <v>126</v>
      </c>
      <c r="J6379" s="126" t="s">
        <v>6874</v>
      </c>
      <c r="K6379" s="126" t="s">
        <v>747</v>
      </c>
      <c r="L6379" s="126" t="s">
        <v>6875</v>
      </c>
      <c r="M6379" s="130">
        <v>3.8</v>
      </c>
      <c r="O6379" s="126" t="s">
        <v>528</v>
      </c>
      <c r="P6379" s="130">
        <v>0</v>
      </c>
      <c r="S6379" s="130">
        <v>0</v>
      </c>
      <c r="V6379" s="130">
        <v>3.8</v>
      </c>
      <c r="X6379" s="126" t="s">
        <v>7047</v>
      </c>
      <c r="Z6379" s="127"/>
      <c r="AA6379" s="128"/>
      <c r="AB6379" s="128"/>
      <c r="AD6379" s="126" t="s">
        <v>562</v>
      </c>
      <c r="AG6379" s="127"/>
      <c r="AI6379" s="127"/>
    </row>
    <row r="6380" spans="1:35" ht="14.85" customHeight="1">
      <c r="A6380" s="130">
        <v>5005169</v>
      </c>
      <c r="B6380" s="126" t="s">
        <v>12508</v>
      </c>
      <c r="C6380" s="126" t="s">
        <v>12509</v>
      </c>
      <c r="D6380" s="126" t="s">
        <v>12510</v>
      </c>
      <c r="E6380" s="126" t="s">
        <v>288</v>
      </c>
      <c r="F6380" s="126" t="s">
        <v>440</v>
      </c>
      <c r="G6380" s="126" t="s">
        <v>458</v>
      </c>
      <c r="H6380" s="126" t="s">
        <v>126</v>
      </c>
      <c r="I6380" s="126" t="s">
        <v>418</v>
      </c>
      <c r="J6380" s="126" t="s">
        <v>1512</v>
      </c>
      <c r="K6380" s="126" t="s">
        <v>504</v>
      </c>
      <c r="L6380" s="126" t="s">
        <v>1513</v>
      </c>
      <c r="M6380" s="130">
        <v>1476.44</v>
      </c>
      <c r="O6380" s="126" t="s">
        <v>445</v>
      </c>
      <c r="P6380" s="130">
        <v>0</v>
      </c>
      <c r="S6380" s="130">
        <v>0</v>
      </c>
      <c r="V6380" s="130">
        <v>1476.44</v>
      </c>
      <c r="X6380" s="126" t="s">
        <v>4640</v>
      </c>
      <c r="Z6380" s="127"/>
      <c r="AA6380" s="128">
        <v>120</v>
      </c>
      <c r="AB6380" s="128">
        <v>1</v>
      </c>
      <c r="AD6380" s="126" t="s">
        <v>562</v>
      </c>
      <c r="AG6380" s="127"/>
      <c r="AI6380" s="127"/>
    </row>
    <row r="6381" spans="1:35" ht="14.85" customHeight="1">
      <c r="A6381" s="130">
        <v>5005168</v>
      </c>
      <c r="B6381" s="126" t="s">
        <v>12511</v>
      </c>
      <c r="C6381" s="126" t="s">
        <v>12506</v>
      </c>
      <c r="D6381" s="126" t="s">
        <v>12512</v>
      </c>
      <c r="E6381" s="126" t="s">
        <v>288</v>
      </c>
      <c r="F6381" s="126" t="s">
        <v>522</v>
      </c>
      <c r="G6381" s="126" t="s">
        <v>8542</v>
      </c>
      <c r="H6381" s="126" t="s">
        <v>524</v>
      </c>
      <c r="I6381" s="126" t="s">
        <v>418</v>
      </c>
      <c r="J6381" s="126" t="s">
        <v>6874</v>
      </c>
      <c r="K6381" s="126" t="s">
        <v>747</v>
      </c>
      <c r="L6381" s="126" t="s">
        <v>6875</v>
      </c>
      <c r="M6381" s="130">
        <v>211.56</v>
      </c>
      <c r="O6381" s="126" t="s">
        <v>528</v>
      </c>
      <c r="P6381" s="130">
        <v>0</v>
      </c>
      <c r="S6381" s="130">
        <v>0</v>
      </c>
      <c r="V6381" s="130">
        <v>211.56</v>
      </c>
      <c r="X6381" s="126" t="s">
        <v>7047</v>
      </c>
      <c r="Z6381" s="127"/>
      <c r="AA6381" s="128"/>
      <c r="AB6381" s="128"/>
      <c r="AD6381" s="126" t="s">
        <v>562</v>
      </c>
      <c r="AG6381" s="127"/>
      <c r="AI6381" s="127"/>
    </row>
    <row r="6382" spans="1:35" ht="14.85" customHeight="1">
      <c r="A6382" s="130">
        <v>5004396</v>
      </c>
      <c r="B6382" s="126" t="s">
        <v>12513</v>
      </c>
      <c r="C6382" s="126" t="s">
        <v>12514</v>
      </c>
      <c r="D6382" s="126" t="s">
        <v>12515</v>
      </c>
      <c r="E6382" s="126" t="s">
        <v>288</v>
      </c>
      <c r="F6382" s="126" t="s">
        <v>491</v>
      </c>
      <c r="G6382" s="126" t="s">
        <v>417</v>
      </c>
      <c r="H6382" s="126" t="s">
        <v>126</v>
      </c>
      <c r="I6382" s="126" t="s">
        <v>126</v>
      </c>
      <c r="J6382" s="126" t="s">
        <v>12458</v>
      </c>
      <c r="K6382" s="126" t="s">
        <v>747</v>
      </c>
      <c r="L6382" s="126" t="s">
        <v>931</v>
      </c>
      <c r="M6382" s="130">
        <v>1779.29</v>
      </c>
      <c r="N6382" s="126" t="s">
        <v>290</v>
      </c>
      <c r="O6382" s="126" t="s">
        <v>1577</v>
      </c>
      <c r="P6382" s="130">
        <v>0</v>
      </c>
      <c r="S6382" s="130">
        <v>0</v>
      </c>
      <c r="V6382" s="130">
        <v>1976.99</v>
      </c>
      <c r="X6382" s="126" t="s">
        <v>1578</v>
      </c>
      <c r="Z6382" s="127" t="s">
        <v>309</v>
      </c>
      <c r="AA6382" s="128">
        <v>1</v>
      </c>
      <c r="AB6382" s="128">
        <v>60</v>
      </c>
      <c r="AD6382" s="126" t="s">
        <v>562</v>
      </c>
      <c r="AG6382" s="127"/>
      <c r="AI6382" s="127"/>
    </row>
    <row r="6383" spans="1:35" ht="14.85" customHeight="1">
      <c r="A6383" s="130">
        <v>5004395</v>
      </c>
      <c r="B6383" s="126" t="s">
        <v>413</v>
      </c>
      <c r="C6383" s="126" t="s">
        <v>12516</v>
      </c>
      <c r="D6383" s="126" t="s">
        <v>12517</v>
      </c>
      <c r="E6383" s="126" t="s">
        <v>288</v>
      </c>
      <c r="F6383" s="126" t="s">
        <v>491</v>
      </c>
      <c r="G6383" s="126" t="s">
        <v>417</v>
      </c>
      <c r="H6383" s="126" t="s">
        <v>126</v>
      </c>
      <c r="I6383" s="126" t="s">
        <v>126</v>
      </c>
      <c r="J6383" s="126" t="s">
        <v>12454</v>
      </c>
      <c r="K6383" s="126" t="s">
        <v>526</v>
      </c>
      <c r="L6383" s="126" t="s">
        <v>1321</v>
      </c>
      <c r="M6383" s="130">
        <v>57085</v>
      </c>
      <c r="N6383" s="126" t="s">
        <v>290</v>
      </c>
      <c r="O6383" s="126" t="s">
        <v>1399</v>
      </c>
      <c r="P6383" s="130">
        <v>0</v>
      </c>
      <c r="S6383" s="130">
        <v>0</v>
      </c>
      <c r="V6383" s="130">
        <v>58250</v>
      </c>
      <c r="X6383" s="126" t="s">
        <v>1400</v>
      </c>
      <c r="Y6383" s="126" t="s">
        <v>517</v>
      </c>
      <c r="Z6383" s="127" t="s">
        <v>1401</v>
      </c>
      <c r="AA6383" s="128">
        <v>1</v>
      </c>
      <c r="AB6383" s="128">
        <v>84</v>
      </c>
      <c r="AD6383" s="126" t="s">
        <v>1801</v>
      </c>
      <c r="AG6383" s="127"/>
      <c r="AI6383" s="127"/>
    </row>
    <row r="6384" spans="1:35" ht="14.85" customHeight="1">
      <c r="A6384" s="130">
        <v>5006019</v>
      </c>
      <c r="B6384" s="126" t="s">
        <v>413</v>
      </c>
      <c r="C6384" s="126" t="s">
        <v>12518</v>
      </c>
      <c r="D6384" s="126" t="s">
        <v>12519</v>
      </c>
      <c r="E6384" s="126" t="s">
        <v>288</v>
      </c>
      <c r="F6384" s="126" t="s">
        <v>532</v>
      </c>
      <c r="G6384" s="126" t="s">
        <v>463</v>
      </c>
      <c r="H6384" s="126" t="s">
        <v>126</v>
      </c>
      <c r="I6384" s="126" t="s">
        <v>418</v>
      </c>
      <c r="J6384" s="126" t="s">
        <v>1559</v>
      </c>
      <c r="K6384" s="126" t="s">
        <v>443</v>
      </c>
      <c r="L6384" s="126" t="s">
        <v>614</v>
      </c>
      <c r="M6384" s="130">
        <v>2408</v>
      </c>
      <c r="O6384" s="126" t="s">
        <v>6000</v>
      </c>
      <c r="P6384" s="130">
        <v>0</v>
      </c>
      <c r="S6384" s="130">
        <v>0</v>
      </c>
      <c r="V6384" s="130">
        <v>2533.62</v>
      </c>
      <c r="X6384" s="126" t="s">
        <v>6001</v>
      </c>
      <c r="Z6384" s="127"/>
      <c r="AA6384" s="128">
        <v>150</v>
      </c>
      <c r="AB6384" s="128">
        <v>12</v>
      </c>
      <c r="AD6384" s="126" t="s">
        <v>1801</v>
      </c>
      <c r="AG6384" s="127"/>
      <c r="AI6384" s="127"/>
    </row>
    <row r="6385" spans="1:35" ht="14.85" customHeight="1">
      <c r="A6385" s="130">
        <v>5006016</v>
      </c>
      <c r="B6385" s="126" t="s">
        <v>12520</v>
      </c>
      <c r="C6385" s="126" t="s">
        <v>11961</v>
      </c>
      <c r="D6385" s="126" t="s">
        <v>12521</v>
      </c>
      <c r="E6385" s="126" t="s">
        <v>288</v>
      </c>
      <c r="F6385" s="126" t="s">
        <v>532</v>
      </c>
      <c r="G6385" s="126" t="s">
        <v>463</v>
      </c>
      <c r="H6385" s="126" t="s">
        <v>126</v>
      </c>
      <c r="I6385" s="126" t="s">
        <v>418</v>
      </c>
      <c r="J6385" s="126" t="s">
        <v>1559</v>
      </c>
      <c r="K6385" s="126" t="s">
        <v>443</v>
      </c>
      <c r="L6385" s="126" t="s">
        <v>3605</v>
      </c>
      <c r="M6385" s="130">
        <v>2408</v>
      </c>
      <c r="O6385" s="126" t="s">
        <v>6000</v>
      </c>
      <c r="P6385" s="130">
        <v>0</v>
      </c>
      <c r="S6385" s="130">
        <v>0</v>
      </c>
      <c r="V6385" s="130">
        <v>2533.62</v>
      </c>
      <c r="X6385" s="126" t="s">
        <v>6001</v>
      </c>
      <c r="Z6385" s="127"/>
      <c r="AA6385" s="128">
        <v>150</v>
      </c>
      <c r="AB6385" s="128">
        <v>12</v>
      </c>
      <c r="AD6385" s="126" t="s">
        <v>562</v>
      </c>
      <c r="AG6385" s="127"/>
      <c r="AI6385" s="127"/>
    </row>
    <row r="6386" spans="1:35" ht="14.85" customHeight="1">
      <c r="A6386" s="130">
        <v>5006015</v>
      </c>
      <c r="B6386" s="126" t="s">
        <v>12522</v>
      </c>
      <c r="C6386" s="126" t="s">
        <v>11961</v>
      </c>
      <c r="D6386" s="126" t="s">
        <v>12523</v>
      </c>
      <c r="E6386" s="126" t="s">
        <v>288</v>
      </c>
      <c r="F6386" s="126" t="s">
        <v>532</v>
      </c>
      <c r="G6386" s="126" t="s">
        <v>463</v>
      </c>
      <c r="H6386" s="126" t="s">
        <v>126</v>
      </c>
      <c r="I6386" s="126" t="s">
        <v>418</v>
      </c>
      <c r="J6386" s="126" t="s">
        <v>1559</v>
      </c>
      <c r="K6386" s="126" t="s">
        <v>443</v>
      </c>
      <c r="L6386" s="126" t="s">
        <v>3605</v>
      </c>
      <c r="M6386" s="130">
        <v>2408</v>
      </c>
      <c r="O6386" s="126" t="s">
        <v>6000</v>
      </c>
      <c r="P6386" s="130">
        <v>0</v>
      </c>
      <c r="S6386" s="130">
        <v>0</v>
      </c>
      <c r="V6386" s="130">
        <v>2533.62</v>
      </c>
      <c r="X6386" s="126" t="s">
        <v>6001</v>
      </c>
      <c r="Z6386" s="127"/>
      <c r="AA6386" s="128">
        <v>150</v>
      </c>
      <c r="AB6386" s="128">
        <v>12</v>
      </c>
      <c r="AD6386" s="126" t="s">
        <v>562</v>
      </c>
      <c r="AG6386" s="127"/>
      <c r="AI6386" s="127"/>
    </row>
    <row r="6387" spans="1:35" ht="14.85" customHeight="1">
      <c r="A6387" s="130">
        <v>5006014</v>
      </c>
      <c r="B6387" s="126" t="s">
        <v>12524</v>
      </c>
      <c r="C6387" s="126" t="s">
        <v>11961</v>
      </c>
      <c r="D6387" s="126" t="s">
        <v>12525</v>
      </c>
      <c r="E6387" s="126" t="s">
        <v>288</v>
      </c>
      <c r="F6387" s="126" t="s">
        <v>532</v>
      </c>
      <c r="G6387" s="126" t="s">
        <v>463</v>
      </c>
      <c r="H6387" s="126" t="s">
        <v>126</v>
      </c>
      <c r="I6387" s="126" t="s">
        <v>418</v>
      </c>
      <c r="J6387" s="126" t="s">
        <v>1559</v>
      </c>
      <c r="K6387" s="126" t="s">
        <v>443</v>
      </c>
      <c r="L6387" s="126" t="s">
        <v>3605</v>
      </c>
      <c r="M6387" s="130">
        <v>2408</v>
      </c>
      <c r="O6387" s="126" t="s">
        <v>6000</v>
      </c>
      <c r="P6387" s="130">
        <v>0</v>
      </c>
      <c r="S6387" s="130">
        <v>0</v>
      </c>
      <c r="V6387" s="130">
        <v>2533.62</v>
      </c>
      <c r="X6387" s="126" t="s">
        <v>6001</v>
      </c>
      <c r="Z6387" s="127"/>
      <c r="AA6387" s="128">
        <v>150</v>
      </c>
      <c r="AB6387" s="128">
        <v>12</v>
      </c>
      <c r="AD6387" s="126" t="s">
        <v>562</v>
      </c>
      <c r="AG6387" s="127"/>
      <c r="AI6387" s="127"/>
    </row>
    <row r="6388" spans="1:35" ht="14.85" customHeight="1">
      <c r="A6388" s="130">
        <v>5006013</v>
      </c>
      <c r="B6388" s="126" t="s">
        <v>12526</v>
      </c>
      <c r="C6388" s="126" t="s">
        <v>11961</v>
      </c>
      <c r="D6388" s="126" t="s">
        <v>12527</v>
      </c>
      <c r="E6388" s="126" t="s">
        <v>288</v>
      </c>
      <c r="F6388" s="126" t="s">
        <v>532</v>
      </c>
      <c r="G6388" s="126" t="s">
        <v>463</v>
      </c>
      <c r="H6388" s="126" t="s">
        <v>126</v>
      </c>
      <c r="I6388" s="126" t="s">
        <v>418</v>
      </c>
      <c r="J6388" s="126" t="s">
        <v>1559</v>
      </c>
      <c r="K6388" s="126" t="s">
        <v>443</v>
      </c>
      <c r="L6388" s="126" t="s">
        <v>3605</v>
      </c>
      <c r="M6388" s="130">
        <v>2408</v>
      </c>
      <c r="O6388" s="126" t="s">
        <v>6000</v>
      </c>
      <c r="P6388" s="130">
        <v>0</v>
      </c>
      <c r="S6388" s="130">
        <v>0</v>
      </c>
      <c r="V6388" s="130">
        <v>2533.62</v>
      </c>
      <c r="X6388" s="126" t="s">
        <v>6001</v>
      </c>
      <c r="Z6388" s="127"/>
      <c r="AA6388" s="128">
        <v>150</v>
      </c>
      <c r="AB6388" s="128">
        <v>12</v>
      </c>
      <c r="AD6388" s="126" t="s">
        <v>562</v>
      </c>
      <c r="AG6388" s="127"/>
      <c r="AI6388" s="127"/>
    </row>
    <row r="6389" spans="1:35" ht="14.85" customHeight="1">
      <c r="A6389" s="130">
        <v>5005332</v>
      </c>
      <c r="B6389" s="126" t="s">
        <v>413</v>
      </c>
      <c r="C6389" s="126" t="s">
        <v>12528</v>
      </c>
      <c r="D6389" s="126" t="s">
        <v>12529</v>
      </c>
      <c r="E6389" s="126" t="s">
        <v>288</v>
      </c>
      <c r="F6389" s="126" t="s">
        <v>364</v>
      </c>
      <c r="G6389" s="126" t="s">
        <v>417</v>
      </c>
      <c r="H6389" s="126" t="s">
        <v>126</v>
      </c>
      <c r="I6389" s="126" t="s">
        <v>126</v>
      </c>
      <c r="J6389" s="126" t="s">
        <v>484</v>
      </c>
      <c r="K6389" s="126" t="s">
        <v>443</v>
      </c>
      <c r="L6389" s="126" t="s">
        <v>485</v>
      </c>
      <c r="M6389" s="130">
        <v>9739.52</v>
      </c>
      <c r="O6389" s="126" t="s">
        <v>486</v>
      </c>
      <c r="P6389" s="130">
        <v>0</v>
      </c>
      <c r="S6389" s="130">
        <v>0</v>
      </c>
      <c r="V6389" s="130">
        <v>11686.96</v>
      </c>
      <c r="X6389" s="126" t="s">
        <v>549</v>
      </c>
      <c r="Z6389" s="127"/>
      <c r="AA6389" s="128">
        <v>2</v>
      </c>
      <c r="AB6389" s="128">
        <v>60</v>
      </c>
      <c r="AC6389" s="126" t="s">
        <v>366</v>
      </c>
      <c r="AD6389" s="126" t="s">
        <v>1801</v>
      </c>
      <c r="AG6389" s="127"/>
      <c r="AI6389" s="127"/>
    </row>
    <row r="6390" spans="1:35" ht="14.85" customHeight="1">
      <c r="A6390" s="130">
        <v>5005331</v>
      </c>
      <c r="B6390" s="126" t="s">
        <v>413</v>
      </c>
      <c r="C6390" s="126" t="s">
        <v>12528</v>
      </c>
      <c r="D6390" s="126" t="s">
        <v>12529</v>
      </c>
      <c r="E6390" s="126" t="s">
        <v>288</v>
      </c>
      <c r="F6390" s="126" t="s">
        <v>364</v>
      </c>
      <c r="G6390" s="126" t="s">
        <v>417</v>
      </c>
      <c r="H6390" s="126" t="s">
        <v>126</v>
      </c>
      <c r="I6390" s="126" t="s">
        <v>126</v>
      </c>
      <c r="J6390" s="126" t="s">
        <v>484</v>
      </c>
      <c r="K6390" s="126" t="s">
        <v>443</v>
      </c>
      <c r="L6390" s="126" t="s">
        <v>485</v>
      </c>
      <c r="M6390" s="130">
        <v>6817.44</v>
      </c>
      <c r="O6390" s="126" t="s">
        <v>365</v>
      </c>
      <c r="P6390" s="130">
        <v>0</v>
      </c>
      <c r="S6390" s="130">
        <v>0</v>
      </c>
      <c r="V6390" s="130">
        <v>11686.96</v>
      </c>
      <c r="X6390" s="126" t="s">
        <v>510</v>
      </c>
      <c r="Z6390" s="127"/>
      <c r="AA6390" s="128">
        <v>2</v>
      </c>
      <c r="AB6390" s="128">
        <v>60</v>
      </c>
      <c r="AC6390" s="126" t="s">
        <v>366</v>
      </c>
      <c r="AD6390" s="126" t="s">
        <v>1801</v>
      </c>
      <c r="AG6390" s="127"/>
      <c r="AI6390" s="127"/>
    </row>
    <row r="6391" spans="1:35" ht="14.85" customHeight="1">
      <c r="A6391" s="130">
        <v>5005330</v>
      </c>
      <c r="B6391" s="126" t="s">
        <v>413</v>
      </c>
      <c r="C6391" s="126" t="s">
        <v>12528</v>
      </c>
      <c r="D6391" s="126" t="s">
        <v>12529</v>
      </c>
      <c r="E6391" s="126" t="s">
        <v>288</v>
      </c>
      <c r="F6391" s="126" t="s">
        <v>364</v>
      </c>
      <c r="G6391" s="126" t="s">
        <v>417</v>
      </c>
      <c r="H6391" s="126" t="s">
        <v>126</v>
      </c>
      <c r="I6391" s="126" t="s">
        <v>126</v>
      </c>
      <c r="J6391" s="126" t="s">
        <v>484</v>
      </c>
      <c r="K6391" s="126" t="s">
        <v>443</v>
      </c>
      <c r="L6391" s="126" t="s">
        <v>485</v>
      </c>
      <c r="M6391" s="130">
        <v>6817.44</v>
      </c>
      <c r="O6391" s="126" t="s">
        <v>365</v>
      </c>
      <c r="P6391" s="130">
        <v>0</v>
      </c>
      <c r="S6391" s="130">
        <v>0</v>
      </c>
      <c r="V6391" s="130">
        <v>11686.96</v>
      </c>
      <c r="X6391" s="126" t="s">
        <v>469</v>
      </c>
      <c r="Z6391" s="127"/>
      <c r="AA6391" s="128">
        <v>1</v>
      </c>
      <c r="AB6391" s="128">
        <v>60</v>
      </c>
      <c r="AC6391" s="126" t="s">
        <v>366</v>
      </c>
      <c r="AD6391" s="126" t="s">
        <v>1801</v>
      </c>
      <c r="AG6391" s="127"/>
      <c r="AI6391" s="127"/>
    </row>
    <row r="6392" spans="1:35" ht="14.85" customHeight="1">
      <c r="A6392" s="130">
        <v>5005588</v>
      </c>
      <c r="B6392" s="126" t="s">
        <v>12530</v>
      </c>
      <c r="C6392" s="126" t="s">
        <v>12531</v>
      </c>
      <c r="D6392" s="126" t="s">
        <v>12532</v>
      </c>
      <c r="E6392" s="126" t="s">
        <v>288</v>
      </c>
      <c r="F6392" s="126" t="s">
        <v>416</v>
      </c>
      <c r="G6392" s="126" t="s">
        <v>417</v>
      </c>
      <c r="H6392" s="126" t="s">
        <v>126</v>
      </c>
      <c r="I6392" s="126" t="s">
        <v>126</v>
      </c>
      <c r="J6392" s="126" t="s">
        <v>419</v>
      </c>
      <c r="K6392" s="126" t="s">
        <v>420</v>
      </c>
      <c r="L6392" s="126" t="s">
        <v>421</v>
      </c>
      <c r="M6392" s="130">
        <v>185.12</v>
      </c>
      <c r="O6392" s="126" t="s">
        <v>6518</v>
      </c>
      <c r="P6392" s="130">
        <v>0</v>
      </c>
      <c r="S6392" s="130">
        <v>0</v>
      </c>
      <c r="V6392" s="130">
        <v>185.12</v>
      </c>
      <c r="X6392" s="126" t="s">
        <v>6519</v>
      </c>
      <c r="Z6392" s="127"/>
      <c r="AA6392" s="128">
        <v>1</v>
      </c>
      <c r="AB6392" s="128">
        <v>12</v>
      </c>
      <c r="AD6392" s="126" t="s">
        <v>562</v>
      </c>
      <c r="AG6392" s="127"/>
      <c r="AI6392" s="127"/>
    </row>
    <row r="6393" spans="1:35" ht="14.85" customHeight="1">
      <c r="A6393" s="130">
        <v>5005586</v>
      </c>
      <c r="B6393" s="126" t="s">
        <v>12533</v>
      </c>
      <c r="C6393" s="126" t="s">
        <v>12534</v>
      </c>
      <c r="D6393" s="126" t="s">
        <v>12535</v>
      </c>
      <c r="E6393" s="126" t="s">
        <v>288</v>
      </c>
      <c r="F6393" s="126" t="s">
        <v>522</v>
      </c>
      <c r="G6393" s="126" t="s">
        <v>12536</v>
      </c>
      <c r="H6393" s="126" t="s">
        <v>524</v>
      </c>
      <c r="I6393" s="126" t="s">
        <v>126</v>
      </c>
      <c r="J6393" s="126" t="s">
        <v>12537</v>
      </c>
      <c r="K6393" s="126" t="s">
        <v>504</v>
      </c>
      <c r="L6393" s="126" t="s">
        <v>2120</v>
      </c>
      <c r="M6393" s="130">
        <v>13.28</v>
      </c>
      <c r="O6393" s="126" t="s">
        <v>528</v>
      </c>
      <c r="P6393" s="130">
        <v>0</v>
      </c>
      <c r="S6393" s="130">
        <v>0</v>
      </c>
      <c r="V6393" s="130">
        <v>13.28</v>
      </c>
      <c r="X6393" s="126" t="s">
        <v>3250</v>
      </c>
      <c r="Z6393" s="127"/>
      <c r="AA6393" s="128"/>
      <c r="AB6393" s="128"/>
      <c r="AD6393" s="126" t="s">
        <v>562</v>
      </c>
      <c r="AG6393" s="127"/>
      <c r="AI6393" s="127"/>
    </row>
    <row r="6394" spans="1:35" ht="14.85" customHeight="1">
      <c r="A6394" s="130">
        <v>5005585</v>
      </c>
      <c r="B6394" s="126" t="s">
        <v>12530</v>
      </c>
      <c r="C6394" s="126" t="s">
        <v>12538</v>
      </c>
      <c r="D6394" s="126" t="s">
        <v>12539</v>
      </c>
      <c r="E6394" s="126" t="s">
        <v>288</v>
      </c>
      <c r="F6394" s="126" t="s">
        <v>416</v>
      </c>
      <c r="G6394" s="126" t="s">
        <v>417</v>
      </c>
      <c r="H6394" s="126" t="s">
        <v>126</v>
      </c>
      <c r="I6394" s="126" t="s">
        <v>126</v>
      </c>
      <c r="J6394" s="126" t="s">
        <v>419</v>
      </c>
      <c r="K6394" s="126" t="s">
        <v>420</v>
      </c>
      <c r="L6394" s="126" t="s">
        <v>421</v>
      </c>
      <c r="M6394" s="130">
        <v>185.12</v>
      </c>
      <c r="O6394" s="126" t="s">
        <v>6518</v>
      </c>
      <c r="P6394" s="130">
        <v>0</v>
      </c>
      <c r="S6394" s="130">
        <v>0</v>
      </c>
      <c r="V6394" s="130">
        <v>185.12</v>
      </c>
      <c r="X6394" s="126" t="s">
        <v>6519</v>
      </c>
      <c r="Z6394" s="127"/>
      <c r="AA6394" s="128">
        <v>1</v>
      </c>
      <c r="AB6394" s="128">
        <v>12</v>
      </c>
      <c r="AD6394" s="126" t="s">
        <v>562</v>
      </c>
      <c r="AG6394" s="127"/>
      <c r="AI6394" s="127"/>
    </row>
    <row r="6395" spans="1:35" ht="14.85" customHeight="1">
      <c r="A6395" s="130">
        <v>5005583</v>
      </c>
      <c r="B6395" s="126" t="s">
        <v>12540</v>
      </c>
      <c r="C6395" s="126" t="s">
        <v>12534</v>
      </c>
      <c r="D6395" s="126" t="s">
        <v>12541</v>
      </c>
      <c r="E6395" s="126" t="s">
        <v>288</v>
      </c>
      <c r="F6395" s="126" t="s">
        <v>522</v>
      </c>
      <c r="G6395" s="126" t="s">
        <v>12542</v>
      </c>
      <c r="H6395" s="126" t="s">
        <v>524</v>
      </c>
      <c r="I6395" s="126" t="s">
        <v>126</v>
      </c>
      <c r="J6395" s="126" t="s">
        <v>12537</v>
      </c>
      <c r="K6395" s="126" t="s">
        <v>504</v>
      </c>
      <c r="L6395" s="126" t="s">
        <v>2120</v>
      </c>
      <c r="M6395" s="130">
        <v>26.58</v>
      </c>
      <c r="O6395" s="126" t="s">
        <v>528</v>
      </c>
      <c r="P6395" s="130">
        <v>0</v>
      </c>
      <c r="S6395" s="130">
        <v>0</v>
      </c>
      <c r="V6395" s="130">
        <v>26.58</v>
      </c>
      <c r="X6395" s="126" t="s">
        <v>3250</v>
      </c>
      <c r="Z6395" s="127"/>
      <c r="AA6395" s="128"/>
      <c r="AB6395" s="128"/>
      <c r="AD6395" s="126" t="s">
        <v>562</v>
      </c>
      <c r="AG6395" s="127"/>
      <c r="AI6395" s="127"/>
    </row>
    <row r="6396" spans="1:35" ht="14.85" customHeight="1">
      <c r="A6396" s="130">
        <v>5005582</v>
      </c>
      <c r="B6396" s="126" t="s">
        <v>12543</v>
      </c>
      <c r="C6396" s="126" t="s">
        <v>12544</v>
      </c>
      <c r="D6396" s="126" t="s">
        <v>12545</v>
      </c>
      <c r="E6396" s="126" t="s">
        <v>288</v>
      </c>
      <c r="F6396" s="126" t="s">
        <v>416</v>
      </c>
      <c r="G6396" s="126" t="s">
        <v>417</v>
      </c>
      <c r="H6396" s="126" t="s">
        <v>126</v>
      </c>
      <c r="I6396" s="126" t="s">
        <v>126</v>
      </c>
      <c r="J6396" s="126" t="s">
        <v>7039</v>
      </c>
      <c r="K6396" s="126" t="s">
        <v>7040</v>
      </c>
      <c r="L6396" s="126" t="s">
        <v>770</v>
      </c>
      <c r="M6396" s="130">
        <v>658.09</v>
      </c>
      <c r="O6396" s="126" t="s">
        <v>427</v>
      </c>
      <c r="P6396" s="130">
        <v>0</v>
      </c>
      <c r="S6396" s="130">
        <v>0</v>
      </c>
      <c r="V6396" s="130">
        <v>658.09</v>
      </c>
      <c r="X6396" s="126" t="s">
        <v>771</v>
      </c>
      <c r="Z6396" s="127"/>
      <c r="AA6396" s="128">
        <v>1</v>
      </c>
      <c r="AB6396" s="128">
        <v>12</v>
      </c>
      <c r="AD6396" s="126" t="s">
        <v>562</v>
      </c>
      <c r="AG6396" s="127"/>
      <c r="AI6396" s="127"/>
    </row>
    <row r="6397" spans="1:35" ht="14.85" customHeight="1">
      <c r="A6397" s="130">
        <v>5005580</v>
      </c>
      <c r="B6397" s="126" t="s">
        <v>12546</v>
      </c>
      <c r="C6397" s="126" t="s">
        <v>12438</v>
      </c>
      <c r="D6397" s="126" t="s">
        <v>12547</v>
      </c>
      <c r="E6397" s="126" t="s">
        <v>288</v>
      </c>
      <c r="F6397" s="126" t="s">
        <v>522</v>
      </c>
      <c r="G6397" s="126" t="s">
        <v>783</v>
      </c>
      <c r="H6397" s="126" t="s">
        <v>605</v>
      </c>
      <c r="I6397" s="126" t="s">
        <v>418</v>
      </c>
      <c r="J6397" s="126" t="s">
        <v>11127</v>
      </c>
      <c r="K6397" s="126" t="s">
        <v>504</v>
      </c>
      <c r="L6397" s="126" t="s">
        <v>11128</v>
      </c>
      <c r="M6397" s="130">
        <v>3315.2</v>
      </c>
      <c r="N6397" s="126" t="s">
        <v>290</v>
      </c>
      <c r="O6397" s="126" t="s">
        <v>528</v>
      </c>
      <c r="P6397" s="130">
        <v>0</v>
      </c>
      <c r="S6397" s="130">
        <v>0</v>
      </c>
      <c r="V6397" s="130">
        <v>3315.2</v>
      </c>
      <c r="X6397" s="126" t="s">
        <v>1507</v>
      </c>
      <c r="Z6397" s="127"/>
      <c r="AA6397" s="128"/>
      <c r="AB6397" s="128"/>
      <c r="AD6397" s="126" t="s">
        <v>562</v>
      </c>
      <c r="AG6397" s="127"/>
      <c r="AI6397" s="127"/>
    </row>
    <row r="6398" spans="1:35" ht="14.85" customHeight="1">
      <c r="A6398" s="130">
        <v>5005578</v>
      </c>
      <c r="B6398" s="126" t="s">
        <v>12548</v>
      </c>
      <c r="C6398" s="126" t="s">
        <v>12549</v>
      </c>
      <c r="D6398" s="126" t="s">
        <v>12550</v>
      </c>
      <c r="E6398" s="126" t="s">
        <v>288</v>
      </c>
      <c r="F6398" s="126" t="s">
        <v>416</v>
      </c>
      <c r="G6398" s="126" t="s">
        <v>417</v>
      </c>
      <c r="H6398" s="126" t="s">
        <v>126</v>
      </c>
      <c r="I6398" s="126" t="s">
        <v>126</v>
      </c>
      <c r="J6398" s="126" t="s">
        <v>419</v>
      </c>
      <c r="K6398" s="126" t="s">
        <v>420</v>
      </c>
      <c r="L6398" s="126" t="s">
        <v>421</v>
      </c>
      <c r="M6398" s="130">
        <v>175.84</v>
      </c>
      <c r="O6398" s="126" t="s">
        <v>587</v>
      </c>
      <c r="P6398" s="130">
        <v>0</v>
      </c>
      <c r="S6398" s="130">
        <v>0</v>
      </c>
      <c r="V6398" s="130">
        <v>175.84</v>
      </c>
      <c r="X6398" s="126" t="s">
        <v>2338</v>
      </c>
      <c r="Z6398" s="127"/>
      <c r="AA6398" s="128">
        <v>1</v>
      </c>
      <c r="AB6398" s="128">
        <v>12</v>
      </c>
      <c r="AD6398" s="126" t="s">
        <v>562</v>
      </c>
      <c r="AG6398" s="127"/>
      <c r="AI6398" s="127"/>
    </row>
    <row r="6399" spans="1:35" ht="14.85" customHeight="1">
      <c r="A6399" s="130">
        <v>5005577</v>
      </c>
      <c r="B6399" s="126" t="s">
        <v>12551</v>
      </c>
      <c r="C6399" s="126" t="s">
        <v>12552</v>
      </c>
      <c r="D6399" s="126" t="s">
        <v>12553</v>
      </c>
      <c r="E6399" s="126" t="s">
        <v>288</v>
      </c>
      <c r="F6399" s="126" t="s">
        <v>416</v>
      </c>
      <c r="G6399" s="126" t="s">
        <v>417</v>
      </c>
      <c r="H6399" s="126" t="s">
        <v>126</v>
      </c>
      <c r="I6399" s="126" t="s">
        <v>126</v>
      </c>
      <c r="J6399" s="126" t="s">
        <v>7039</v>
      </c>
      <c r="K6399" s="126" t="s">
        <v>7040</v>
      </c>
      <c r="L6399" s="126" t="s">
        <v>770</v>
      </c>
      <c r="M6399" s="130">
        <v>730.24</v>
      </c>
      <c r="O6399" s="126" t="s">
        <v>427</v>
      </c>
      <c r="P6399" s="130">
        <v>0</v>
      </c>
      <c r="S6399" s="130">
        <v>0</v>
      </c>
      <c r="V6399" s="130">
        <v>730.24</v>
      </c>
      <c r="X6399" s="126" t="s">
        <v>771</v>
      </c>
      <c r="Z6399" s="127"/>
      <c r="AA6399" s="128">
        <v>1</v>
      </c>
      <c r="AB6399" s="128">
        <v>12</v>
      </c>
      <c r="AD6399" s="126" t="s">
        <v>562</v>
      </c>
      <c r="AG6399" s="127"/>
      <c r="AI6399" s="127"/>
    </row>
    <row r="6400" spans="1:35" ht="14.85" customHeight="1">
      <c r="A6400" s="130">
        <v>5005576</v>
      </c>
      <c r="B6400" s="126" t="s">
        <v>12554</v>
      </c>
      <c r="C6400" s="126" t="s">
        <v>12555</v>
      </c>
      <c r="D6400" s="126" t="s">
        <v>12556</v>
      </c>
      <c r="E6400" s="126" t="s">
        <v>288</v>
      </c>
      <c r="F6400" s="126" t="s">
        <v>416</v>
      </c>
      <c r="G6400" s="126" t="s">
        <v>417</v>
      </c>
      <c r="H6400" s="126" t="s">
        <v>126</v>
      </c>
      <c r="I6400" s="126" t="s">
        <v>126</v>
      </c>
      <c r="J6400" s="126" t="s">
        <v>419</v>
      </c>
      <c r="K6400" s="126" t="s">
        <v>420</v>
      </c>
      <c r="L6400" s="126" t="s">
        <v>421</v>
      </c>
      <c r="M6400" s="130">
        <v>389.76</v>
      </c>
      <c r="O6400" s="126" t="s">
        <v>587</v>
      </c>
      <c r="P6400" s="130">
        <v>0</v>
      </c>
      <c r="S6400" s="130">
        <v>0</v>
      </c>
      <c r="V6400" s="130">
        <v>389.76</v>
      </c>
      <c r="X6400" s="126" t="s">
        <v>4251</v>
      </c>
      <c r="Z6400" s="127"/>
      <c r="AA6400" s="128">
        <v>1</v>
      </c>
      <c r="AB6400" s="128">
        <v>12</v>
      </c>
      <c r="AD6400" s="126" t="s">
        <v>562</v>
      </c>
      <c r="AG6400" s="127"/>
      <c r="AI6400" s="127"/>
    </row>
    <row r="6401" spans="1:35" ht="14.85" customHeight="1">
      <c r="A6401" s="130">
        <v>5005575</v>
      </c>
      <c r="B6401" s="126" t="s">
        <v>12557</v>
      </c>
      <c r="C6401" s="126" t="s">
        <v>12558</v>
      </c>
      <c r="D6401" s="126" t="s">
        <v>12559</v>
      </c>
      <c r="E6401" s="126" t="s">
        <v>288</v>
      </c>
      <c r="F6401" s="126" t="s">
        <v>416</v>
      </c>
      <c r="G6401" s="126" t="s">
        <v>417</v>
      </c>
      <c r="H6401" s="126" t="s">
        <v>126</v>
      </c>
      <c r="I6401" s="126" t="s">
        <v>126</v>
      </c>
      <c r="J6401" s="126" t="s">
        <v>7039</v>
      </c>
      <c r="K6401" s="126" t="s">
        <v>7040</v>
      </c>
      <c r="L6401" s="126" t="s">
        <v>770</v>
      </c>
      <c r="M6401" s="130">
        <v>730.24</v>
      </c>
      <c r="O6401" s="126" t="s">
        <v>427</v>
      </c>
      <c r="P6401" s="130">
        <v>0</v>
      </c>
      <c r="S6401" s="130">
        <v>0</v>
      </c>
      <c r="V6401" s="130">
        <v>730.24</v>
      </c>
      <c r="X6401" s="126" t="s">
        <v>771</v>
      </c>
      <c r="Z6401" s="127"/>
      <c r="AA6401" s="128">
        <v>1</v>
      </c>
      <c r="AB6401" s="128">
        <v>12</v>
      </c>
      <c r="AD6401" s="126" t="s">
        <v>562</v>
      </c>
      <c r="AG6401" s="127"/>
      <c r="AI6401" s="127"/>
    </row>
    <row r="6402" spans="1:35" ht="14.85" customHeight="1">
      <c r="A6402" s="130">
        <v>5005574</v>
      </c>
      <c r="B6402" s="126" t="s">
        <v>12560</v>
      </c>
      <c r="C6402" s="126" t="s">
        <v>12561</v>
      </c>
      <c r="D6402" s="126" t="s">
        <v>12562</v>
      </c>
      <c r="E6402" s="126" t="s">
        <v>288</v>
      </c>
      <c r="F6402" s="126" t="s">
        <v>522</v>
      </c>
      <c r="G6402" s="126" t="s">
        <v>786</v>
      </c>
      <c r="H6402" s="126" t="s">
        <v>524</v>
      </c>
      <c r="I6402" s="126" t="s">
        <v>418</v>
      </c>
      <c r="J6402" s="126" t="s">
        <v>6874</v>
      </c>
      <c r="K6402" s="126" t="s">
        <v>747</v>
      </c>
      <c r="L6402" s="126" t="s">
        <v>6875</v>
      </c>
      <c r="M6402" s="130">
        <v>97.44</v>
      </c>
      <c r="O6402" s="126" t="s">
        <v>528</v>
      </c>
      <c r="P6402" s="130">
        <v>0</v>
      </c>
      <c r="S6402" s="130">
        <v>0</v>
      </c>
      <c r="V6402" s="130">
        <v>118.84</v>
      </c>
      <c r="X6402" s="126" t="s">
        <v>4967</v>
      </c>
      <c r="Z6402" s="127"/>
      <c r="AA6402" s="128"/>
      <c r="AB6402" s="128"/>
      <c r="AD6402" s="126" t="s">
        <v>562</v>
      </c>
      <c r="AG6402" s="127"/>
      <c r="AI6402" s="127"/>
    </row>
    <row r="6403" spans="1:35" ht="14.85" customHeight="1">
      <c r="A6403" s="130">
        <v>5005573</v>
      </c>
      <c r="B6403" s="126" t="s">
        <v>12563</v>
      </c>
      <c r="C6403" s="126" t="s">
        <v>12564</v>
      </c>
      <c r="D6403" s="126" t="s">
        <v>1640</v>
      </c>
      <c r="E6403" s="126" t="s">
        <v>288</v>
      </c>
      <c r="F6403" s="126" t="s">
        <v>522</v>
      </c>
      <c r="G6403" s="126" t="s">
        <v>523</v>
      </c>
      <c r="H6403" s="126" t="s">
        <v>524</v>
      </c>
      <c r="I6403" s="126" t="s">
        <v>418</v>
      </c>
      <c r="J6403" s="126" t="s">
        <v>11127</v>
      </c>
      <c r="K6403" s="126" t="s">
        <v>504</v>
      </c>
      <c r="L6403" s="126" t="s">
        <v>11128</v>
      </c>
      <c r="M6403" s="130">
        <v>1604.38</v>
      </c>
      <c r="N6403" s="126" t="s">
        <v>290</v>
      </c>
      <c r="O6403" s="126" t="s">
        <v>528</v>
      </c>
      <c r="P6403" s="130">
        <v>0</v>
      </c>
      <c r="S6403" s="130">
        <v>0</v>
      </c>
      <c r="V6403" s="130">
        <v>1604.38</v>
      </c>
      <c r="X6403" s="126" t="s">
        <v>1637</v>
      </c>
      <c r="Z6403" s="127"/>
      <c r="AA6403" s="128"/>
      <c r="AB6403" s="128"/>
      <c r="AD6403" s="126" t="s">
        <v>562</v>
      </c>
      <c r="AG6403" s="127"/>
      <c r="AI6403" s="127"/>
    </row>
    <row r="6404" spans="1:35" ht="14.85" customHeight="1">
      <c r="A6404" s="130">
        <v>5005572</v>
      </c>
      <c r="B6404" s="126" t="s">
        <v>12565</v>
      </c>
      <c r="C6404" s="126" t="s">
        <v>12566</v>
      </c>
      <c r="D6404" s="126" t="s">
        <v>12567</v>
      </c>
      <c r="E6404" s="126" t="s">
        <v>288</v>
      </c>
      <c r="F6404" s="126" t="s">
        <v>416</v>
      </c>
      <c r="G6404" s="126" t="s">
        <v>417</v>
      </c>
      <c r="H6404" s="126" t="s">
        <v>126</v>
      </c>
      <c r="I6404" s="126" t="s">
        <v>126</v>
      </c>
      <c r="J6404" s="126" t="s">
        <v>7039</v>
      </c>
      <c r="K6404" s="126" t="s">
        <v>7040</v>
      </c>
      <c r="L6404" s="126" t="s">
        <v>770</v>
      </c>
      <c r="M6404" s="130">
        <v>730.24</v>
      </c>
      <c r="O6404" s="126" t="s">
        <v>427</v>
      </c>
      <c r="P6404" s="130">
        <v>0</v>
      </c>
      <c r="S6404" s="130">
        <v>0</v>
      </c>
      <c r="V6404" s="130">
        <v>730.24</v>
      </c>
      <c r="X6404" s="126" t="s">
        <v>771</v>
      </c>
      <c r="Z6404" s="127"/>
      <c r="AA6404" s="128">
        <v>1</v>
      </c>
      <c r="AB6404" s="128">
        <v>12</v>
      </c>
      <c r="AD6404" s="126" t="s">
        <v>562</v>
      </c>
      <c r="AG6404" s="127"/>
      <c r="AI6404" s="127"/>
    </row>
    <row r="6405" spans="1:35" ht="14.85" customHeight="1">
      <c r="A6405" s="130">
        <v>5006103</v>
      </c>
      <c r="B6405" s="126" t="s">
        <v>12568</v>
      </c>
      <c r="C6405" s="126" t="s">
        <v>12569</v>
      </c>
      <c r="D6405" s="126" t="s">
        <v>12570</v>
      </c>
      <c r="E6405" s="126" t="s">
        <v>288</v>
      </c>
      <c r="F6405" s="126" t="s">
        <v>753</v>
      </c>
      <c r="G6405" s="126" t="s">
        <v>417</v>
      </c>
      <c r="H6405" s="126" t="s">
        <v>126</v>
      </c>
      <c r="I6405" s="126" t="s">
        <v>126</v>
      </c>
      <c r="J6405" s="126" t="s">
        <v>12571</v>
      </c>
      <c r="K6405" s="126" t="s">
        <v>443</v>
      </c>
      <c r="L6405" s="126" t="s">
        <v>12572</v>
      </c>
      <c r="M6405" s="130">
        <v>965.14</v>
      </c>
      <c r="O6405" s="126" t="s">
        <v>756</v>
      </c>
      <c r="P6405" s="130">
        <v>0</v>
      </c>
      <c r="S6405" s="130">
        <v>0</v>
      </c>
      <c r="V6405" s="130">
        <v>965.14</v>
      </c>
      <c r="X6405" s="126" t="s">
        <v>757</v>
      </c>
      <c r="Z6405" s="127"/>
      <c r="AA6405" s="128">
        <v>1</v>
      </c>
      <c r="AB6405" s="128">
        <v>12</v>
      </c>
      <c r="AD6405" s="126" t="s">
        <v>562</v>
      </c>
      <c r="AG6405" s="127"/>
      <c r="AI6405" s="127"/>
    </row>
    <row r="6406" spans="1:35" ht="14.85" customHeight="1">
      <c r="A6406" s="130">
        <v>5006102</v>
      </c>
      <c r="B6406" s="126" t="s">
        <v>12573</v>
      </c>
      <c r="C6406" s="126" t="s">
        <v>12574</v>
      </c>
      <c r="D6406" s="126" t="s">
        <v>12575</v>
      </c>
      <c r="E6406" s="126" t="s">
        <v>288</v>
      </c>
      <c r="F6406" s="126" t="s">
        <v>416</v>
      </c>
      <c r="G6406" s="126" t="s">
        <v>417</v>
      </c>
      <c r="H6406" s="126" t="s">
        <v>126</v>
      </c>
      <c r="I6406" s="126" t="s">
        <v>126</v>
      </c>
      <c r="J6406" s="126" t="s">
        <v>1572</v>
      </c>
      <c r="K6406" s="126" t="s">
        <v>747</v>
      </c>
      <c r="L6406" s="126" t="s">
        <v>5111</v>
      </c>
      <c r="M6406" s="130">
        <v>243.04</v>
      </c>
      <c r="O6406" s="126" t="s">
        <v>587</v>
      </c>
      <c r="P6406" s="130">
        <v>0</v>
      </c>
      <c r="S6406" s="130">
        <v>0</v>
      </c>
      <c r="V6406" s="130">
        <v>294</v>
      </c>
      <c r="X6406" s="126" t="s">
        <v>588</v>
      </c>
      <c r="Z6406" s="127"/>
      <c r="AA6406" s="128">
        <v>1</v>
      </c>
      <c r="AB6406" s="128">
        <v>12</v>
      </c>
      <c r="AD6406" s="126" t="s">
        <v>562</v>
      </c>
      <c r="AG6406" s="127"/>
      <c r="AI6406" s="127"/>
    </row>
    <row r="6407" spans="1:35" ht="14.85" customHeight="1">
      <c r="A6407" s="130">
        <v>5007349</v>
      </c>
      <c r="B6407" s="126" t="s">
        <v>7373</v>
      </c>
      <c r="C6407" s="126" t="s">
        <v>7374</v>
      </c>
      <c r="D6407" s="126" t="s">
        <v>4233</v>
      </c>
      <c r="E6407" s="126" t="s">
        <v>288</v>
      </c>
      <c r="F6407" s="126" t="s">
        <v>364</v>
      </c>
      <c r="G6407" s="126" t="s">
        <v>417</v>
      </c>
      <c r="H6407" s="126" t="s">
        <v>126</v>
      </c>
      <c r="I6407" s="126" t="s">
        <v>126</v>
      </c>
      <c r="J6407" s="126" t="s">
        <v>1989</v>
      </c>
      <c r="K6407" s="126" t="s">
        <v>504</v>
      </c>
      <c r="L6407" s="126" t="s">
        <v>545</v>
      </c>
      <c r="M6407" s="130">
        <v>6817.44</v>
      </c>
      <c r="O6407" s="126" t="s">
        <v>365</v>
      </c>
      <c r="P6407" s="130">
        <v>0</v>
      </c>
      <c r="S6407" s="130">
        <v>0</v>
      </c>
      <c r="V6407" s="130">
        <v>8765.2000000000007</v>
      </c>
      <c r="X6407" s="126" t="s">
        <v>510</v>
      </c>
      <c r="Z6407" s="127"/>
      <c r="AA6407" s="128">
        <v>2</v>
      </c>
      <c r="AB6407" s="128">
        <v>60</v>
      </c>
      <c r="AC6407" s="126" t="s">
        <v>366</v>
      </c>
      <c r="AD6407" s="126" t="s">
        <v>562</v>
      </c>
      <c r="AG6407" s="127"/>
      <c r="AI6407" s="127"/>
    </row>
    <row r="6408" spans="1:35" ht="14.85" customHeight="1">
      <c r="A6408" s="130">
        <v>5006739</v>
      </c>
      <c r="B6408" s="126" t="s">
        <v>12576</v>
      </c>
      <c r="C6408" s="126" t="s">
        <v>10832</v>
      </c>
      <c r="D6408" s="126" t="s">
        <v>12577</v>
      </c>
      <c r="E6408" s="126" t="s">
        <v>288</v>
      </c>
      <c r="F6408" s="126" t="s">
        <v>440</v>
      </c>
      <c r="G6408" s="126" t="s">
        <v>463</v>
      </c>
      <c r="H6408" s="126" t="s">
        <v>126</v>
      </c>
      <c r="I6408" s="126" t="s">
        <v>418</v>
      </c>
      <c r="J6408" s="126" t="s">
        <v>612</v>
      </c>
      <c r="K6408" s="126" t="s">
        <v>613</v>
      </c>
      <c r="L6408" s="126" t="s">
        <v>614</v>
      </c>
      <c r="M6408" s="130">
        <v>1257.9100000000001</v>
      </c>
      <c r="O6408" s="126" t="s">
        <v>445</v>
      </c>
      <c r="P6408" s="130">
        <v>0</v>
      </c>
      <c r="S6408" s="130">
        <v>0</v>
      </c>
      <c r="V6408" s="130">
        <v>1257.9100000000001</v>
      </c>
      <c r="X6408" s="126" t="s">
        <v>1063</v>
      </c>
      <c r="Z6408" s="127"/>
      <c r="AA6408" s="128">
        <v>60</v>
      </c>
      <c r="AB6408" s="128">
        <v>1</v>
      </c>
      <c r="AD6408" s="126" t="s">
        <v>562</v>
      </c>
      <c r="AG6408" s="127"/>
      <c r="AI6408" s="127"/>
    </row>
    <row r="6409" spans="1:35" ht="14.85" customHeight="1">
      <c r="A6409" s="130">
        <v>5006738</v>
      </c>
      <c r="B6409" s="126" t="s">
        <v>12578</v>
      </c>
      <c r="C6409" s="126" t="s">
        <v>10707</v>
      </c>
      <c r="D6409" s="126" t="s">
        <v>2124</v>
      </c>
      <c r="E6409" s="126" t="s">
        <v>288</v>
      </c>
      <c r="F6409" s="126" t="s">
        <v>440</v>
      </c>
      <c r="G6409" s="126" t="s">
        <v>463</v>
      </c>
      <c r="H6409" s="126" t="s">
        <v>126</v>
      </c>
      <c r="I6409" s="126" t="s">
        <v>418</v>
      </c>
      <c r="J6409" s="126" t="s">
        <v>612</v>
      </c>
      <c r="K6409" s="126" t="s">
        <v>613</v>
      </c>
      <c r="L6409" s="126" t="s">
        <v>614</v>
      </c>
      <c r="M6409" s="130">
        <v>2923.2</v>
      </c>
      <c r="O6409" s="126" t="s">
        <v>449</v>
      </c>
      <c r="P6409" s="130">
        <v>0</v>
      </c>
      <c r="S6409" s="130">
        <v>0</v>
      </c>
      <c r="V6409" s="130">
        <v>2923.2</v>
      </c>
      <c r="X6409" s="126" t="s">
        <v>450</v>
      </c>
      <c r="Z6409" s="127"/>
      <c r="AA6409" s="128">
        <v>10</v>
      </c>
      <c r="AB6409" s="128">
        <v>1</v>
      </c>
      <c r="AD6409" s="126" t="s">
        <v>562</v>
      </c>
      <c r="AG6409" s="127"/>
      <c r="AI6409" s="127"/>
    </row>
    <row r="6410" spans="1:35" ht="14.85" customHeight="1">
      <c r="A6410" s="130">
        <v>5006737</v>
      </c>
      <c r="B6410" s="126" t="s">
        <v>12579</v>
      </c>
      <c r="C6410" s="126" t="s">
        <v>10832</v>
      </c>
      <c r="D6410" s="126" t="s">
        <v>12580</v>
      </c>
      <c r="E6410" s="126" t="s">
        <v>288</v>
      </c>
      <c r="F6410" s="126" t="s">
        <v>440</v>
      </c>
      <c r="G6410" s="126" t="s">
        <v>463</v>
      </c>
      <c r="H6410" s="126" t="s">
        <v>126</v>
      </c>
      <c r="I6410" s="126" t="s">
        <v>418</v>
      </c>
      <c r="J6410" s="126" t="s">
        <v>612</v>
      </c>
      <c r="K6410" s="126" t="s">
        <v>613</v>
      </c>
      <c r="L6410" s="126" t="s">
        <v>614</v>
      </c>
      <c r="M6410" s="130">
        <v>1257.9100000000001</v>
      </c>
      <c r="O6410" s="126" t="s">
        <v>445</v>
      </c>
      <c r="P6410" s="130">
        <v>0</v>
      </c>
      <c r="S6410" s="130">
        <v>0</v>
      </c>
      <c r="V6410" s="130">
        <v>1257.9100000000001</v>
      </c>
      <c r="X6410" s="126" t="s">
        <v>1063</v>
      </c>
      <c r="Z6410" s="127"/>
      <c r="AA6410" s="128">
        <v>60</v>
      </c>
      <c r="AB6410" s="128">
        <v>1</v>
      </c>
      <c r="AD6410" s="126" t="s">
        <v>562</v>
      </c>
      <c r="AG6410" s="127"/>
      <c r="AI6410" s="127"/>
    </row>
    <row r="6411" spans="1:35" ht="14.85" customHeight="1">
      <c r="A6411" s="130">
        <v>5006736</v>
      </c>
      <c r="B6411" s="126" t="s">
        <v>10745</v>
      </c>
      <c r="C6411" s="126" t="s">
        <v>12581</v>
      </c>
      <c r="E6411" s="126" t="s">
        <v>288</v>
      </c>
      <c r="F6411" s="126" t="s">
        <v>591</v>
      </c>
      <c r="G6411" s="126" t="s">
        <v>417</v>
      </c>
      <c r="H6411" s="126" t="s">
        <v>126</v>
      </c>
      <c r="I6411" s="126" t="s">
        <v>126</v>
      </c>
      <c r="J6411" s="126" t="s">
        <v>1199</v>
      </c>
      <c r="K6411" s="126" t="s">
        <v>959</v>
      </c>
      <c r="L6411" s="126" t="s">
        <v>1200</v>
      </c>
      <c r="M6411" s="130">
        <v>2746.24</v>
      </c>
      <c r="O6411" s="126" t="s">
        <v>2625</v>
      </c>
      <c r="P6411" s="130">
        <v>0</v>
      </c>
      <c r="S6411" s="130">
        <v>0</v>
      </c>
      <c r="V6411" s="130">
        <v>3427.25</v>
      </c>
      <c r="X6411" s="126" t="s">
        <v>2626</v>
      </c>
      <c r="Z6411" s="127" t="s">
        <v>309</v>
      </c>
      <c r="AA6411" s="128">
        <v>1</v>
      </c>
      <c r="AB6411" s="128">
        <v>12</v>
      </c>
      <c r="AD6411" s="126" t="s">
        <v>562</v>
      </c>
      <c r="AG6411" s="127"/>
      <c r="AI6411" s="127"/>
    </row>
    <row r="6412" spans="1:35" ht="14.85" customHeight="1">
      <c r="A6412" s="130">
        <v>5006735</v>
      </c>
      <c r="B6412" s="126" t="s">
        <v>12582</v>
      </c>
      <c r="C6412" s="126" t="s">
        <v>10818</v>
      </c>
      <c r="D6412" s="126" t="s">
        <v>12583</v>
      </c>
      <c r="E6412" s="126" t="s">
        <v>288</v>
      </c>
      <c r="F6412" s="126" t="s">
        <v>522</v>
      </c>
      <c r="G6412" s="126" t="s">
        <v>799</v>
      </c>
      <c r="H6412" s="126" t="s">
        <v>974</v>
      </c>
      <c r="I6412" s="126" t="s">
        <v>418</v>
      </c>
      <c r="J6412" s="126" t="s">
        <v>9745</v>
      </c>
      <c r="K6412" s="126" t="s">
        <v>747</v>
      </c>
      <c r="L6412" s="126" t="s">
        <v>9746</v>
      </c>
      <c r="M6412" s="130">
        <v>516.82000000000005</v>
      </c>
      <c r="N6412" s="126" t="s">
        <v>290</v>
      </c>
      <c r="O6412" s="126" t="s">
        <v>528</v>
      </c>
      <c r="P6412" s="130">
        <v>0</v>
      </c>
      <c r="S6412" s="130">
        <v>0</v>
      </c>
      <c r="V6412" s="130">
        <v>516.82000000000005</v>
      </c>
      <c r="X6412" s="126" t="s">
        <v>978</v>
      </c>
      <c r="Z6412" s="127"/>
      <c r="AA6412" s="128"/>
      <c r="AB6412" s="128"/>
      <c r="AD6412" s="126" t="s">
        <v>562</v>
      </c>
      <c r="AG6412" s="127"/>
      <c r="AI6412" s="127"/>
    </row>
    <row r="6413" spans="1:35" ht="14.85" customHeight="1">
      <c r="A6413" s="130">
        <v>5007143</v>
      </c>
      <c r="B6413" s="126" t="s">
        <v>12584</v>
      </c>
      <c r="C6413" s="126" t="s">
        <v>9426</v>
      </c>
      <c r="D6413" s="126" t="s">
        <v>12585</v>
      </c>
      <c r="E6413" s="126" t="s">
        <v>288</v>
      </c>
      <c r="F6413" s="126" t="s">
        <v>753</v>
      </c>
      <c r="G6413" s="126" t="s">
        <v>417</v>
      </c>
      <c r="H6413" s="126" t="s">
        <v>126</v>
      </c>
      <c r="I6413" s="126" t="s">
        <v>126</v>
      </c>
      <c r="J6413" s="126" t="s">
        <v>5904</v>
      </c>
      <c r="K6413" s="126" t="s">
        <v>504</v>
      </c>
      <c r="L6413" s="126" t="s">
        <v>5905</v>
      </c>
      <c r="M6413" s="130">
        <v>876.96</v>
      </c>
      <c r="O6413" s="126" t="s">
        <v>1804</v>
      </c>
      <c r="P6413" s="130">
        <v>0</v>
      </c>
      <c r="S6413" s="130">
        <v>0</v>
      </c>
      <c r="V6413" s="130">
        <v>1731.6</v>
      </c>
      <c r="X6413" s="126" t="s">
        <v>3160</v>
      </c>
      <c r="Z6413" s="127"/>
      <c r="AA6413" s="128">
        <v>2</v>
      </c>
      <c r="AB6413" s="128">
        <v>12</v>
      </c>
      <c r="AD6413" s="126" t="s">
        <v>562</v>
      </c>
      <c r="AG6413" s="127"/>
      <c r="AI6413" s="127"/>
    </row>
    <row r="6414" spans="1:35" ht="14.85" customHeight="1">
      <c r="A6414" s="130">
        <v>5007142</v>
      </c>
      <c r="B6414" s="126" t="s">
        <v>11176</v>
      </c>
      <c r="C6414" s="126" t="s">
        <v>11177</v>
      </c>
      <c r="D6414" s="126" t="s">
        <v>11158</v>
      </c>
      <c r="E6414" s="126" t="s">
        <v>288</v>
      </c>
      <c r="F6414" s="126" t="s">
        <v>364</v>
      </c>
      <c r="G6414" s="126" t="s">
        <v>417</v>
      </c>
      <c r="H6414" s="126" t="s">
        <v>126</v>
      </c>
      <c r="I6414" s="126" t="s">
        <v>126</v>
      </c>
      <c r="J6414" s="126" t="s">
        <v>1989</v>
      </c>
      <c r="K6414" s="126" t="s">
        <v>504</v>
      </c>
      <c r="L6414" s="126" t="s">
        <v>545</v>
      </c>
      <c r="M6414" s="130">
        <v>6817.44</v>
      </c>
      <c r="O6414" s="126" t="s">
        <v>365</v>
      </c>
      <c r="P6414" s="130">
        <v>0</v>
      </c>
      <c r="S6414" s="130">
        <v>0</v>
      </c>
      <c r="V6414" s="130">
        <v>28243.47</v>
      </c>
      <c r="X6414" s="126" t="s">
        <v>510</v>
      </c>
      <c r="Z6414" s="127"/>
      <c r="AA6414" s="128">
        <v>2</v>
      </c>
      <c r="AB6414" s="128">
        <v>60</v>
      </c>
      <c r="AC6414" s="126" t="s">
        <v>366</v>
      </c>
      <c r="AD6414" s="126" t="s">
        <v>562</v>
      </c>
      <c r="AG6414" s="127"/>
      <c r="AI6414" s="127"/>
    </row>
    <row r="6415" spans="1:35" ht="14.85" customHeight="1">
      <c r="A6415" s="130">
        <v>5007141</v>
      </c>
      <c r="B6415" s="126" t="s">
        <v>11176</v>
      </c>
      <c r="C6415" s="126" t="s">
        <v>11177</v>
      </c>
      <c r="D6415" s="126" t="s">
        <v>11158</v>
      </c>
      <c r="E6415" s="126" t="s">
        <v>288</v>
      </c>
      <c r="F6415" s="126" t="s">
        <v>364</v>
      </c>
      <c r="G6415" s="126" t="s">
        <v>417</v>
      </c>
      <c r="H6415" s="126" t="s">
        <v>126</v>
      </c>
      <c r="I6415" s="126" t="s">
        <v>126</v>
      </c>
      <c r="J6415" s="126" t="s">
        <v>1989</v>
      </c>
      <c r="K6415" s="126" t="s">
        <v>504</v>
      </c>
      <c r="L6415" s="126" t="s">
        <v>545</v>
      </c>
      <c r="M6415" s="130">
        <v>6817.44</v>
      </c>
      <c r="O6415" s="126" t="s">
        <v>365</v>
      </c>
      <c r="P6415" s="130">
        <v>0</v>
      </c>
      <c r="S6415" s="130">
        <v>0</v>
      </c>
      <c r="V6415" s="130">
        <v>28243.47</v>
      </c>
      <c r="X6415" s="126" t="s">
        <v>469</v>
      </c>
      <c r="Z6415" s="127"/>
      <c r="AA6415" s="128">
        <v>1</v>
      </c>
      <c r="AB6415" s="128">
        <v>60</v>
      </c>
      <c r="AC6415" s="126" t="s">
        <v>366</v>
      </c>
      <c r="AD6415" s="126" t="s">
        <v>562</v>
      </c>
      <c r="AG6415" s="127"/>
      <c r="AI6415" s="127"/>
    </row>
    <row r="6416" spans="1:35" ht="14.85" customHeight="1">
      <c r="A6416" s="130">
        <v>5007139</v>
      </c>
      <c r="B6416" s="126" t="s">
        <v>11156</v>
      </c>
      <c r="C6416" s="126" t="s">
        <v>11157</v>
      </c>
      <c r="D6416" s="126" t="s">
        <v>11158</v>
      </c>
      <c r="E6416" s="126" t="s">
        <v>288</v>
      </c>
      <c r="F6416" s="126" t="s">
        <v>364</v>
      </c>
      <c r="G6416" s="126" t="s">
        <v>417</v>
      </c>
      <c r="H6416" s="126" t="s">
        <v>126</v>
      </c>
      <c r="I6416" s="126" t="s">
        <v>126</v>
      </c>
      <c r="J6416" s="126" t="s">
        <v>1989</v>
      </c>
      <c r="K6416" s="126" t="s">
        <v>504</v>
      </c>
      <c r="L6416" s="126" t="s">
        <v>545</v>
      </c>
      <c r="M6416" s="130">
        <v>9739.52</v>
      </c>
      <c r="O6416" s="126" t="s">
        <v>486</v>
      </c>
      <c r="P6416" s="130">
        <v>0</v>
      </c>
      <c r="S6416" s="130">
        <v>0</v>
      </c>
      <c r="V6416" s="130">
        <v>28730.42</v>
      </c>
      <c r="X6416" s="126" t="s">
        <v>487</v>
      </c>
      <c r="Z6416" s="127"/>
      <c r="AA6416" s="128">
        <v>1</v>
      </c>
      <c r="AB6416" s="128">
        <v>60</v>
      </c>
      <c r="AC6416" s="126" t="s">
        <v>366</v>
      </c>
      <c r="AD6416" s="126" t="s">
        <v>562</v>
      </c>
      <c r="AG6416" s="127"/>
      <c r="AI6416" s="127"/>
    </row>
    <row r="6417" spans="1:35" ht="14.85" customHeight="1">
      <c r="A6417" s="130">
        <v>5007138</v>
      </c>
      <c r="B6417" s="126" t="s">
        <v>12586</v>
      </c>
      <c r="C6417" s="126" t="s">
        <v>12587</v>
      </c>
      <c r="D6417" s="126" t="s">
        <v>12588</v>
      </c>
      <c r="E6417" s="126" t="s">
        <v>288</v>
      </c>
      <c r="F6417" s="126" t="s">
        <v>364</v>
      </c>
      <c r="G6417" s="126" t="s">
        <v>417</v>
      </c>
      <c r="H6417" s="126" t="s">
        <v>126</v>
      </c>
      <c r="I6417" s="126" t="s">
        <v>126</v>
      </c>
      <c r="J6417" s="126" t="s">
        <v>8245</v>
      </c>
      <c r="K6417" s="126" t="s">
        <v>747</v>
      </c>
      <c r="L6417" s="126" t="s">
        <v>8246</v>
      </c>
      <c r="M6417" s="130">
        <v>6817.44</v>
      </c>
      <c r="O6417" s="126" t="s">
        <v>365</v>
      </c>
      <c r="P6417" s="130">
        <v>0</v>
      </c>
      <c r="S6417" s="130">
        <v>0</v>
      </c>
      <c r="V6417" s="130">
        <v>7304.34</v>
      </c>
      <c r="X6417" s="126" t="s">
        <v>469</v>
      </c>
      <c r="Z6417" s="127"/>
      <c r="AA6417" s="128">
        <v>1</v>
      </c>
      <c r="AB6417" s="128">
        <v>60</v>
      </c>
      <c r="AC6417" s="126" t="s">
        <v>366</v>
      </c>
      <c r="AD6417" s="126" t="s">
        <v>562</v>
      </c>
      <c r="AG6417" s="127"/>
      <c r="AI6417" s="127"/>
    </row>
    <row r="6418" spans="1:35" ht="14.85" customHeight="1">
      <c r="A6418" s="130">
        <v>5006101</v>
      </c>
      <c r="B6418" s="126" t="s">
        <v>12589</v>
      </c>
      <c r="C6418" s="126" t="s">
        <v>12590</v>
      </c>
      <c r="D6418" s="126" t="s">
        <v>12591</v>
      </c>
      <c r="E6418" s="126" t="s">
        <v>288</v>
      </c>
      <c r="F6418" s="126" t="s">
        <v>416</v>
      </c>
      <c r="G6418" s="126" t="s">
        <v>417</v>
      </c>
      <c r="H6418" s="126" t="s">
        <v>126</v>
      </c>
      <c r="I6418" s="126" t="s">
        <v>126</v>
      </c>
      <c r="J6418" s="126" t="s">
        <v>1572</v>
      </c>
      <c r="K6418" s="126" t="s">
        <v>747</v>
      </c>
      <c r="L6418" s="126" t="s">
        <v>5111</v>
      </c>
      <c r="M6418" s="130">
        <v>340.48</v>
      </c>
      <c r="O6418" s="126" t="s">
        <v>422</v>
      </c>
      <c r="P6418" s="130">
        <v>0</v>
      </c>
      <c r="S6418" s="130">
        <v>0</v>
      </c>
      <c r="V6418" s="130">
        <v>428.49</v>
      </c>
      <c r="X6418" s="126" t="s">
        <v>497</v>
      </c>
      <c r="Z6418" s="127"/>
      <c r="AA6418" s="128">
        <v>1</v>
      </c>
      <c r="AB6418" s="128">
        <v>12</v>
      </c>
      <c r="AD6418" s="126" t="s">
        <v>562</v>
      </c>
      <c r="AG6418" s="127"/>
      <c r="AI6418" s="127"/>
    </row>
    <row r="6419" spans="1:35" ht="14.85" customHeight="1">
      <c r="A6419" s="130">
        <v>5005672</v>
      </c>
      <c r="B6419" s="126" t="s">
        <v>12592</v>
      </c>
      <c r="C6419" s="126" t="s">
        <v>12593</v>
      </c>
      <c r="D6419" s="126" t="s">
        <v>1317</v>
      </c>
      <c r="E6419" s="126" t="s">
        <v>288</v>
      </c>
      <c r="F6419" s="126" t="s">
        <v>416</v>
      </c>
      <c r="G6419" s="126" t="s">
        <v>417</v>
      </c>
      <c r="H6419" s="126" t="s">
        <v>126</v>
      </c>
      <c r="I6419" s="126" t="s">
        <v>126</v>
      </c>
      <c r="J6419" s="126" t="s">
        <v>11846</v>
      </c>
      <c r="K6419" s="126" t="s">
        <v>747</v>
      </c>
      <c r="L6419" s="126" t="s">
        <v>11847</v>
      </c>
      <c r="M6419" s="130">
        <v>560</v>
      </c>
      <c r="O6419" s="126" t="s">
        <v>422</v>
      </c>
      <c r="P6419" s="130">
        <v>0</v>
      </c>
      <c r="S6419" s="130">
        <v>0</v>
      </c>
      <c r="V6419" s="130">
        <v>560</v>
      </c>
      <c r="X6419" s="126" t="s">
        <v>3112</v>
      </c>
      <c r="Z6419" s="127"/>
      <c r="AA6419" s="128">
        <v>1</v>
      </c>
      <c r="AB6419" s="128">
        <v>12</v>
      </c>
      <c r="AD6419" s="126" t="s">
        <v>562</v>
      </c>
      <c r="AG6419" s="127"/>
      <c r="AI6419" s="127"/>
    </row>
    <row r="6420" spans="1:35" ht="14.85" customHeight="1">
      <c r="A6420" s="130">
        <v>5013111</v>
      </c>
      <c r="B6420" s="126" t="s">
        <v>413</v>
      </c>
      <c r="C6420" s="126" t="s">
        <v>12594</v>
      </c>
      <c r="E6420" s="126" t="s">
        <v>288</v>
      </c>
      <c r="F6420" s="126" t="s">
        <v>364</v>
      </c>
      <c r="G6420" s="126" t="s">
        <v>417</v>
      </c>
      <c r="H6420" s="126" t="s">
        <v>126</v>
      </c>
      <c r="I6420" s="126" t="s">
        <v>126</v>
      </c>
      <c r="J6420" s="126" t="s">
        <v>466</v>
      </c>
      <c r="K6420" s="126" t="s">
        <v>467</v>
      </c>
      <c r="L6420" s="126" t="s">
        <v>468</v>
      </c>
      <c r="M6420" s="130">
        <v>6817.44</v>
      </c>
      <c r="O6420" s="126" t="s">
        <v>365</v>
      </c>
      <c r="P6420" s="130">
        <v>0</v>
      </c>
      <c r="S6420" s="130">
        <v>0</v>
      </c>
      <c r="V6420" s="130">
        <v>11317.44</v>
      </c>
      <c r="X6420" s="126" t="s">
        <v>510</v>
      </c>
      <c r="Z6420" s="127"/>
      <c r="AA6420" s="128">
        <v>2</v>
      </c>
      <c r="AB6420" s="128">
        <v>60</v>
      </c>
      <c r="AC6420" s="126" t="s">
        <v>366</v>
      </c>
      <c r="AD6420" s="126" t="s">
        <v>1990</v>
      </c>
      <c r="AG6420" s="127"/>
      <c r="AI6420" s="127"/>
    </row>
    <row r="6421" spans="1:35" ht="14.85" customHeight="1">
      <c r="A6421" s="130">
        <v>5005370</v>
      </c>
      <c r="B6421" s="126" t="s">
        <v>413</v>
      </c>
      <c r="C6421" s="126" t="s">
        <v>6229</v>
      </c>
      <c r="D6421" s="126" t="s">
        <v>3295</v>
      </c>
      <c r="E6421" s="126" t="s">
        <v>288</v>
      </c>
      <c r="F6421" s="126" t="s">
        <v>364</v>
      </c>
      <c r="G6421" s="126" t="s">
        <v>417</v>
      </c>
      <c r="H6421" s="126" t="s">
        <v>126</v>
      </c>
      <c r="I6421" s="126" t="s">
        <v>126</v>
      </c>
      <c r="J6421" s="126" t="s">
        <v>484</v>
      </c>
      <c r="K6421" s="126" t="s">
        <v>443</v>
      </c>
      <c r="L6421" s="126" t="s">
        <v>485</v>
      </c>
      <c r="M6421" s="130">
        <v>6817.44</v>
      </c>
      <c r="O6421" s="126" t="s">
        <v>365</v>
      </c>
      <c r="P6421" s="130">
        <v>0</v>
      </c>
      <c r="S6421" s="130">
        <v>0</v>
      </c>
      <c r="V6421" s="130">
        <v>8765.2000000000007</v>
      </c>
      <c r="X6421" s="126" t="s">
        <v>510</v>
      </c>
      <c r="Z6421" s="127"/>
      <c r="AA6421" s="128">
        <v>2</v>
      </c>
      <c r="AB6421" s="128">
        <v>60</v>
      </c>
      <c r="AC6421" s="126" t="s">
        <v>366</v>
      </c>
      <c r="AD6421" s="126" t="s">
        <v>1801</v>
      </c>
      <c r="AG6421" s="127"/>
      <c r="AI6421" s="127"/>
    </row>
    <row r="6422" spans="1:35" ht="14.85" customHeight="1">
      <c r="A6422" s="130">
        <v>5005369</v>
      </c>
      <c r="B6422" s="126" t="s">
        <v>413</v>
      </c>
      <c r="C6422" s="126" t="s">
        <v>6229</v>
      </c>
      <c r="D6422" s="126" t="s">
        <v>3295</v>
      </c>
      <c r="E6422" s="126" t="s">
        <v>288</v>
      </c>
      <c r="F6422" s="126" t="s">
        <v>364</v>
      </c>
      <c r="G6422" s="126" t="s">
        <v>417</v>
      </c>
      <c r="H6422" s="126" t="s">
        <v>126</v>
      </c>
      <c r="I6422" s="126" t="s">
        <v>126</v>
      </c>
      <c r="J6422" s="126" t="s">
        <v>484</v>
      </c>
      <c r="K6422" s="126" t="s">
        <v>443</v>
      </c>
      <c r="L6422" s="126" t="s">
        <v>485</v>
      </c>
      <c r="M6422" s="130">
        <v>6817.44</v>
      </c>
      <c r="O6422" s="126" t="s">
        <v>365</v>
      </c>
      <c r="P6422" s="130">
        <v>0</v>
      </c>
      <c r="S6422" s="130">
        <v>0</v>
      </c>
      <c r="V6422" s="130">
        <v>8765.2000000000007</v>
      </c>
      <c r="X6422" s="126" t="s">
        <v>469</v>
      </c>
      <c r="Z6422" s="127"/>
      <c r="AA6422" s="128">
        <v>1</v>
      </c>
      <c r="AB6422" s="128">
        <v>60</v>
      </c>
      <c r="AC6422" s="126" t="s">
        <v>366</v>
      </c>
      <c r="AD6422" s="126" t="s">
        <v>1801</v>
      </c>
      <c r="AG6422" s="127"/>
      <c r="AI6422" s="127"/>
    </row>
    <row r="6423" spans="1:35" ht="14.85" customHeight="1">
      <c r="A6423" s="130">
        <v>5005368</v>
      </c>
      <c r="B6423" s="126" t="s">
        <v>413</v>
      </c>
      <c r="C6423" s="126" t="s">
        <v>7004</v>
      </c>
      <c r="D6423" s="126" t="s">
        <v>895</v>
      </c>
      <c r="E6423" s="126" t="s">
        <v>288</v>
      </c>
      <c r="F6423" s="126" t="s">
        <v>364</v>
      </c>
      <c r="G6423" s="126" t="s">
        <v>417</v>
      </c>
      <c r="H6423" s="126" t="s">
        <v>126</v>
      </c>
      <c r="I6423" s="126" t="s">
        <v>126</v>
      </c>
      <c r="J6423" s="126" t="s">
        <v>484</v>
      </c>
      <c r="K6423" s="126" t="s">
        <v>443</v>
      </c>
      <c r="L6423" s="126" t="s">
        <v>485</v>
      </c>
      <c r="M6423" s="130">
        <v>6817.44</v>
      </c>
      <c r="O6423" s="126" t="s">
        <v>365</v>
      </c>
      <c r="P6423" s="130">
        <v>0</v>
      </c>
      <c r="S6423" s="130">
        <v>0</v>
      </c>
      <c r="V6423" s="130">
        <v>8765.2000000000007</v>
      </c>
      <c r="X6423" s="126" t="s">
        <v>510</v>
      </c>
      <c r="Z6423" s="127"/>
      <c r="AA6423" s="128">
        <v>2</v>
      </c>
      <c r="AB6423" s="128">
        <v>60</v>
      </c>
      <c r="AC6423" s="126" t="s">
        <v>366</v>
      </c>
      <c r="AD6423" s="126" t="s">
        <v>1801</v>
      </c>
      <c r="AG6423" s="127"/>
      <c r="AI6423" s="127"/>
    </row>
    <row r="6424" spans="1:35" ht="14.85" customHeight="1">
      <c r="A6424" s="130">
        <v>5005367</v>
      </c>
      <c r="B6424" s="126" t="s">
        <v>12595</v>
      </c>
      <c r="C6424" s="126" t="s">
        <v>5890</v>
      </c>
      <c r="D6424" s="126" t="s">
        <v>12596</v>
      </c>
      <c r="E6424" s="126" t="s">
        <v>288</v>
      </c>
      <c r="F6424" s="126" t="s">
        <v>532</v>
      </c>
      <c r="G6424" s="126" t="s">
        <v>604</v>
      </c>
      <c r="H6424" s="126" t="s">
        <v>126</v>
      </c>
      <c r="I6424" s="126" t="s">
        <v>418</v>
      </c>
      <c r="J6424" s="126" t="s">
        <v>5892</v>
      </c>
      <c r="K6424" s="126" t="s">
        <v>628</v>
      </c>
      <c r="L6424" s="126" t="s">
        <v>5893</v>
      </c>
      <c r="M6424" s="130">
        <v>189.89</v>
      </c>
      <c r="O6424" s="126" t="s">
        <v>537</v>
      </c>
      <c r="P6424" s="130">
        <v>0</v>
      </c>
      <c r="S6424" s="130">
        <v>0</v>
      </c>
      <c r="V6424" s="130">
        <v>189.89</v>
      </c>
      <c r="X6424" s="126" t="s">
        <v>1723</v>
      </c>
      <c r="Z6424" s="127"/>
      <c r="AA6424" s="128">
        <v>500</v>
      </c>
      <c r="AB6424" s="128">
        <v>12</v>
      </c>
      <c r="AD6424" s="126" t="s">
        <v>562</v>
      </c>
      <c r="AG6424" s="127"/>
      <c r="AI6424" s="127"/>
    </row>
    <row r="6425" spans="1:35" ht="14.85" customHeight="1">
      <c r="A6425" s="130">
        <v>5005366</v>
      </c>
      <c r="B6425" s="126" t="s">
        <v>413</v>
      </c>
      <c r="C6425" s="126" t="s">
        <v>7004</v>
      </c>
      <c r="D6425" s="126" t="s">
        <v>895</v>
      </c>
      <c r="E6425" s="126" t="s">
        <v>288</v>
      </c>
      <c r="F6425" s="126" t="s">
        <v>364</v>
      </c>
      <c r="G6425" s="126" t="s">
        <v>417</v>
      </c>
      <c r="H6425" s="126" t="s">
        <v>126</v>
      </c>
      <c r="I6425" s="126" t="s">
        <v>126</v>
      </c>
      <c r="J6425" s="126" t="s">
        <v>484</v>
      </c>
      <c r="K6425" s="126" t="s">
        <v>443</v>
      </c>
      <c r="L6425" s="126" t="s">
        <v>485</v>
      </c>
      <c r="M6425" s="130">
        <v>6817.44</v>
      </c>
      <c r="O6425" s="126" t="s">
        <v>365</v>
      </c>
      <c r="P6425" s="130">
        <v>0</v>
      </c>
      <c r="S6425" s="130">
        <v>0</v>
      </c>
      <c r="V6425" s="130">
        <v>8765.2000000000007</v>
      </c>
      <c r="X6425" s="126" t="s">
        <v>469</v>
      </c>
      <c r="Z6425" s="127"/>
      <c r="AA6425" s="128">
        <v>1</v>
      </c>
      <c r="AB6425" s="128">
        <v>60</v>
      </c>
      <c r="AC6425" s="126" t="s">
        <v>366</v>
      </c>
      <c r="AD6425" s="126" t="s">
        <v>1801</v>
      </c>
      <c r="AG6425" s="127"/>
      <c r="AI6425" s="127"/>
    </row>
    <row r="6426" spans="1:35" ht="14.85" customHeight="1">
      <c r="A6426" s="130">
        <v>5005365</v>
      </c>
      <c r="B6426" s="126" t="s">
        <v>413</v>
      </c>
      <c r="C6426" s="126" t="s">
        <v>7003</v>
      </c>
      <c r="D6426" s="126" t="s">
        <v>893</v>
      </c>
      <c r="E6426" s="126" t="s">
        <v>288</v>
      </c>
      <c r="F6426" s="126" t="s">
        <v>364</v>
      </c>
      <c r="G6426" s="126" t="s">
        <v>417</v>
      </c>
      <c r="H6426" s="126" t="s">
        <v>126</v>
      </c>
      <c r="I6426" s="126" t="s">
        <v>126</v>
      </c>
      <c r="J6426" s="126" t="s">
        <v>484</v>
      </c>
      <c r="K6426" s="126" t="s">
        <v>443</v>
      </c>
      <c r="L6426" s="126" t="s">
        <v>485</v>
      </c>
      <c r="M6426" s="130">
        <v>6817.44</v>
      </c>
      <c r="O6426" s="126" t="s">
        <v>365</v>
      </c>
      <c r="P6426" s="130">
        <v>0</v>
      </c>
      <c r="S6426" s="130">
        <v>0</v>
      </c>
      <c r="V6426" s="130">
        <v>8765.2000000000007</v>
      </c>
      <c r="X6426" s="126" t="s">
        <v>510</v>
      </c>
      <c r="Z6426" s="127"/>
      <c r="AA6426" s="128">
        <v>2</v>
      </c>
      <c r="AB6426" s="128">
        <v>60</v>
      </c>
      <c r="AC6426" s="126" t="s">
        <v>366</v>
      </c>
      <c r="AD6426" s="126" t="s">
        <v>1801</v>
      </c>
      <c r="AG6426" s="127"/>
      <c r="AI6426" s="127"/>
    </row>
    <row r="6427" spans="1:35" ht="14.85" customHeight="1">
      <c r="A6427" s="130">
        <v>5005364</v>
      </c>
      <c r="B6427" s="126" t="s">
        <v>413</v>
      </c>
      <c r="C6427" s="126" t="s">
        <v>7003</v>
      </c>
      <c r="D6427" s="126" t="s">
        <v>893</v>
      </c>
      <c r="E6427" s="126" t="s">
        <v>288</v>
      </c>
      <c r="F6427" s="126" t="s">
        <v>364</v>
      </c>
      <c r="G6427" s="126" t="s">
        <v>417</v>
      </c>
      <c r="H6427" s="126" t="s">
        <v>126</v>
      </c>
      <c r="I6427" s="126" t="s">
        <v>126</v>
      </c>
      <c r="J6427" s="126" t="s">
        <v>484</v>
      </c>
      <c r="K6427" s="126" t="s">
        <v>443</v>
      </c>
      <c r="L6427" s="126" t="s">
        <v>485</v>
      </c>
      <c r="M6427" s="130">
        <v>6817.44</v>
      </c>
      <c r="O6427" s="126" t="s">
        <v>365</v>
      </c>
      <c r="P6427" s="130">
        <v>0</v>
      </c>
      <c r="S6427" s="130">
        <v>0</v>
      </c>
      <c r="V6427" s="130">
        <v>8765.2000000000007</v>
      </c>
      <c r="X6427" s="126" t="s">
        <v>469</v>
      </c>
      <c r="Z6427" s="127"/>
      <c r="AA6427" s="128">
        <v>1</v>
      </c>
      <c r="AB6427" s="128">
        <v>60</v>
      </c>
      <c r="AC6427" s="126" t="s">
        <v>366</v>
      </c>
      <c r="AD6427" s="126" t="s">
        <v>1801</v>
      </c>
      <c r="AG6427" s="127"/>
      <c r="AI6427" s="127"/>
    </row>
    <row r="6428" spans="1:35" ht="14.85" customHeight="1">
      <c r="A6428" s="130">
        <v>5005363</v>
      </c>
      <c r="B6428" s="126" t="s">
        <v>413</v>
      </c>
      <c r="C6428" s="126" t="s">
        <v>12597</v>
      </c>
      <c r="D6428" s="126" t="s">
        <v>12598</v>
      </c>
      <c r="E6428" s="126" t="s">
        <v>288</v>
      </c>
      <c r="F6428" s="126" t="s">
        <v>364</v>
      </c>
      <c r="G6428" s="126" t="s">
        <v>417</v>
      </c>
      <c r="H6428" s="126" t="s">
        <v>126</v>
      </c>
      <c r="I6428" s="126" t="s">
        <v>126</v>
      </c>
      <c r="J6428" s="126" t="s">
        <v>484</v>
      </c>
      <c r="K6428" s="126" t="s">
        <v>443</v>
      </c>
      <c r="L6428" s="126" t="s">
        <v>485</v>
      </c>
      <c r="M6428" s="130">
        <v>8765.2000000000007</v>
      </c>
      <c r="O6428" s="126" t="s">
        <v>486</v>
      </c>
      <c r="P6428" s="130">
        <v>0</v>
      </c>
      <c r="S6428" s="130">
        <v>0</v>
      </c>
      <c r="V6428" s="130">
        <v>8765.2000000000007</v>
      </c>
      <c r="X6428" s="126" t="s">
        <v>487</v>
      </c>
      <c r="Z6428" s="127"/>
      <c r="AA6428" s="128">
        <v>1</v>
      </c>
      <c r="AB6428" s="128">
        <v>60</v>
      </c>
      <c r="AC6428" s="126" t="s">
        <v>366</v>
      </c>
      <c r="AD6428" s="126" t="s">
        <v>1801</v>
      </c>
      <c r="AG6428" s="127"/>
      <c r="AI6428" s="127"/>
    </row>
    <row r="6429" spans="1:35" ht="14.85" customHeight="1">
      <c r="A6429" s="130">
        <v>5005362</v>
      </c>
      <c r="B6429" s="126" t="s">
        <v>413</v>
      </c>
      <c r="C6429" s="126" t="s">
        <v>12597</v>
      </c>
      <c r="D6429" s="126" t="s">
        <v>12598</v>
      </c>
      <c r="E6429" s="126" t="s">
        <v>288</v>
      </c>
      <c r="F6429" s="126" t="s">
        <v>364</v>
      </c>
      <c r="G6429" s="126" t="s">
        <v>417</v>
      </c>
      <c r="H6429" s="126" t="s">
        <v>126</v>
      </c>
      <c r="I6429" s="126" t="s">
        <v>126</v>
      </c>
      <c r="J6429" s="126" t="s">
        <v>484</v>
      </c>
      <c r="K6429" s="126" t="s">
        <v>443</v>
      </c>
      <c r="L6429" s="126" t="s">
        <v>485</v>
      </c>
      <c r="M6429" s="130">
        <v>8765.2000000000007</v>
      </c>
      <c r="O6429" s="126" t="s">
        <v>486</v>
      </c>
      <c r="P6429" s="130">
        <v>0</v>
      </c>
      <c r="S6429" s="130">
        <v>0</v>
      </c>
      <c r="V6429" s="130">
        <v>8765.2000000000007</v>
      </c>
      <c r="X6429" s="126" t="s">
        <v>549</v>
      </c>
      <c r="Z6429" s="127"/>
      <c r="AA6429" s="128">
        <v>2</v>
      </c>
      <c r="AB6429" s="128">
        <v>60</v>
      </c>
      <c r="AC6429" s="126" t="s">
        <v>366</v>
      </c>
      <c r="AD6429" s="126" t="s">
        <v>1801</v>
      </c>
      <c r="AG6429" s="127"/>
      <c r="AI6429" s="127"/>
    </row>
    <row r="6430" spans="1:35" ht="14.85" customHeight="1">
      <c r="A6430" s="130">
        <v>5005329</v>
      </c>
      <c r="B6430" s="126" t="s">
        <v>413</v>
      </c>
      <c r="C6430" s="126" t="s">
        <v>1128</v>
      </c>
      <c r="D6430" s="126" t="s">
        <v>1129</v>
      </c>
      <c r="E6430" s="126" t="s">
        <v>288</v>
      </c>
      <c r="F6430" s="126" t="s">
        <v>364</v>
      </c>
      <c r="G6430" s="126" t="s">
        <v>417</v>
      </c>
      <c r="H6430" s="126" t="s">
        <v>126</v>
      </c>
      <c r="I6430" s="126" t="s">
        <v>126</v>
      </c>
      <c r="J6430" s="126" t="s">
        <v>484</v>
      </c>
      <c r="K6430" s="126" t="s">
        <v>443</v>
      </c>
      <c r="L6430" s="126" t="s">
        <v>485</v>
      </c>
      <c r="M6430" s="130">
        <v>6817.44</v>
      </c>
      <c r="O6430" s="126" t="s">
        <v>365</v>
      </c>
      <c r="P6430" s="130">
        <v>0</v>
      </c>
      <c r="S6430" s="130">
        <v>0</v>
      </c>
      <c r="V6430" s="130">
        <v>11686.96</v>
      </c>
      <c r="X6430" s="126" t="s">
        <v>510</v>
      </c>
      <c r="Z6430" s="127"/>
      <c r="AA6430" s="128">
        <v>2</v>
      </c>
      <c r="AB6430" s="128">
        <v>60</v>
      </c>
      <c r="AC6430" s="126" t="s">
        <v>366</v>
      </c>
      <c r="AD6430" s="126" t="s">
        <v>1801</v>
      </c>
      <c r="AG6430" s="127"/>
      <c r="AI6430" s="127"/>
    </row>
    <row r="6431" spans="1:35" ht="14.85" customHeight="1">
      <c r="A6431" s="130">
        <v>5005328</v>
      </c>
      <c r="B6431" s="126" t="s">
        <v>413</v>
      </c>
      <c r="C6431" s="126" t="s">
        <v>1128</v>
      </c>
      <c r="D6431" s="126" t="s">
        <v>1129</v>
      </c>
      <c r="E6431" s="126" t="s">
        <v>288</v>
      </c>
      <c r="F6431" s="126" t="s">
        <v>364</v>
      </c>
      <c r="G6431" s="126" t="s">
        <v>417</v>
      </c>
      <c r="H6431" s="126" t="s">
        <v>126</v>
      </c>
      <c r="I6431" s="126" t="s">
        <v>126</v>
      </c>
      <c r="J6431" s="126" t="s">
        <v>484</v>
      </c>
      <c r="K6431" s="126" t="s">
        <v>443</v>
      </c>
      <c r="L6431" s="126" t="s">
        <v>485</v>
      </c>
      <c r="M6431" s="130">
        <v>6817.44</v>
      </c>
      <c r="O6431" s="126" t="s">
        <v>365</v>
      </c>
      <c r="P6431" s="130">
        <v>0</v>
      </c>
      <c r="S6431" s="130">
        <v>0</v>
      </c>
      <c r="V6431" s="130">
        <v>11686.96</v>
      </c>
      <c r="X6431" s="126" t="s">
        <v>469</v>
      </c>
      <c r="Z6431" s="127"/>
      <c r="AA6431" s="128">
        <v>1</v>
      </c>
      <c r="AB6431" s="128">
        <v>60</v>
      </c>
      <c r="AC6431" s="126" t="s">
        <v>366</v>
      </c>
      <c r="AD6431" s="126" t="s">
        <v>1801</v>
      </c>
      <c r="AG6431" s="127"/>
      <c r="AI6431" s="127"/>
    </row>
    <row r="6432" spans="1:35" ht="14.85" customHeight="1">
      <c r="A6432" s="130">
        <v>5005327</v>
      </c>
      <c r="B6432" s="126" t="s">
        <v>413</v>
      </c>
      <c r="C6432" s="126" t="s">
        <v>1126</v>
      </c>
      <c r="D6432" s="126" t="s">
        <v>1127</v>
      </c>
      <c r="E6432" s="126" t="s">
        <v>288</v>
      </c>
      <c r="F6432" s="126" t="s">
        <v>364</v>
      </c>
      <c r="G6432" s="126" t="s">
        <v>417</v>
      </c>
      <c r="H6432" s="126" t="s">
        <v>126</v>
      </c>
      <c r="I6432" s="126" t="s">
        <v>126</v>
      </c>
      <c r="J6432" s="126" t="s">
        <v>484</v>
      </c>
      <c r="K6432" s="126" t="s">
        <v>443</v>
      </c>
      <c r="L6432" s="126" t="s">
        <v>485</v>
      </c>
      <c r="M6432" s="130">
        <v>6817.44</v>
      </c>
      <c r="O6432" s="126" t="s">
        <v>365</v>
      </c>
      <c r="P6432" s="130">
        <v>0</v>
      </c>
      <c r="S6432" s="130">
        <v>0</v>
      </c>
      <c r="V6432" s="130">
        <v>11686.96</v>
      </c>
      <c r="X6432" s="126" t="s">
        <v>510</v>
      </c>
      <c r="Z6432" s="127"/>
      <c r="AA6432" s="128">
        <v>2</v>
      </c>
      <c r="AB6432" s="128">
        <v>60</v>
      </c>
      <c r="AC6432" s="126" t="s">
        <v>366</v>
      </c>
      <c r="AD6432" s="126" t="s">
        <v>1801</v>
      </c>
      <c r="AG6432" s="127"/>
      <c r="AI6432" s="127"/>
    </row>
    <row r="6433" spans="1:35" ht="14.85" customHeight="1">
      <c r="A6433" s="130">
        <v>5005326</v>
      </c>
      <c r="B6433" s="126" t="s">
        <v>413</v>
      </c>
      <c r="C6433" s="126" t="s">
        <v>1126</v>
      </c>
      <c r="D6433" s="126" t="s">
        <v>1127</v>
      </c>
      <c r="E6433" s="126" t="s">
        <v>288</v>
      </c>
      <c r="F6433" s="126" t="s">
        <v>364</v>
      </c>
      <c r="G6433" s="126" t="s">
        <v>417</v>
      </c>
      <c r="H6433" s="126" t="s">
        <v>126</v>
      </c>
      <c r="I6433" s="126" t="s">
        <v>126</v>
      </c>
      <c r="J6433" s="126" t="s">
        <v>484</v>
      </c>
      <c r="K6433" s="126" t="s">
        <v>443</v>
      </c>
      <c r="L6433" s="126" t="s">
        <v>485</v>
      </c>
      <c r="M6433" s="130">
        <v>6817.44</v>
      </c>
      <c r="O6433" s="126" t="s">
        <v>365</v>
      </c>
      <c r="P6433" s="130">
        <v>0</v>
      </c>
      <c r="S6433" s="130">
        <v>0</v>
      </c>
      <c r="V6433" s="130">
        <v>11686.96</v>
      </c>
      <c r="X6433" s="126" t="s">
        <v>469</v>
      </c>
      <c r="Z6433" s="127"/>
      <c r="AA6433" s="128">
        <v>1</v>
      </c>
      <c r="AB6433" s="128">
        <v>60</v>
      </c>
      <c r="AC6433" s="126" t="s">
        <v>366</v>
      </c>
      <c r="AD6433" s="126" t="s">
        <v>1801</v>
      </c>
      <c r="AG6433" s="127"/>
      <c r="AI6433" s="127"/>
    </row>
    <row r="6434" spans="1:35" ht="14.85" customHeight="1">
      <c r="A6434" s="130">
        <v>5005325</v>
      </c>
      <c r="B6434" s="126" t="s">
        <v>413</v>
      </c>
      <c r="C6434" s="126" t="s">
        <v>7663</v>
      </c>
      <c r="D6434" s="126" t="s">
        <v>2769</v>
      </c>
      <c r="E6434" s="126" t="s">
        <v>288</v>
      </c>
      <c r="F6434" s="126" t="s">
        <v>364</v>
      </c>
      <c r="G6434" s="126" t="s">
        <v>417</v>
      </c>
      <c r="H6434" s="126" t="s">
        <v>126</v>
      </c>
      <c r="I6434" s="126" t="s">
        <v>126</v>
      </c>
      <c r="J6434" s="126" t="s">
        <v>484</v>
      </c>
      <c r="K6434" s="126" t="s">
        <v>443</v>
      </c>
      <c r="L6434" s="126" t="s">
        <v>485</v>
      </c>
      <c r="M6434" s="130">
        <v>6817.44</v>
      </c>
      <c r="O6434" s="126" t="s">
        <v>365</v>
      </c>
      <c r="P6434" s="130">
        <v>0</v>
      </c>
      <c r="S6434" s="130">
        <v>0</v>
      </c>
      <c r="V6434" s="130">
        <v>16556.509999999998</v>
      </c>
      <c r="X6434" s="126" t="s">
        <v>510</v>
      </c>
      <c r="Z6434" s="127"/>
      <c r="AA6434" s="128">
        <v>2</v>
      </c>
      <c r="AB6434" s="128">
        <v>60</v>
      </c>
      <c r="AC6434" s="126" t="s">
        <v>366</v>
      </c>
      <c r="AD6434" s="126" t="s">
        <v>1801</v>
      </c>
      <c r="AG6434" s="127"/>
      <c r="AI6434" s="127"/>
    </row>
    <row r="6435" spans="1:35" ht="14.85" customHeight="1">
      <c r="A6435" s="130">
        <v>5005848</v>
      </c>
      <c r="B6435" s="126" t="s">
        <v>12599</v>
      </c>
      <c r="C6435" s="126" t="s">
        <v>12600</v>
      </c>
      <c r="D6435" s="126" t="s">
        <v>12601</v>
      </c>
      <c r="E6435" s="126" t="s">
        <v>288</v>
      </c>
      <c r="F6435" s="126" t="s">
        <v>416</v>
      </c>
      <c r="G6435" s="126" t="s">
        <v>417</v>
      </c>
      <c r="H6435" s="126" t="s">
        <v>126</v>
      </c>
      <c r="I6435" s="126" t="s">
        <v>126</v>
      </c>
      <c r="J6435" s="126" t="s">
        <v>5516</v>
      </c>
      <c r="K6435" s="126" t="s">
        <v>747</v>
      </c>
      <c r="L6435" s="126" t="s">
        <v>5517</v>
      </c>
      <c r="M6435" s="130">
        <v>243.04</v>
      </c>
      <c r="O6435" s="126" t="s">
        <v>587</v>
      </c>
      <c r="P6435" s="130">
        <v>0</v>
      </c>
      <c r="S6435" s="130">
        <v>0</v>
      </c>
      <c r="V6435" s="130">
        <v>281.66000000000003</v>
      </c>
      <c r="X6435" s="126" t="s">
        <v>588</v>
      </c>
      <c r="Z6435" s="127"/>
      <c r="AA6435" s="128">
        <v>1</v>
      </c>
      <c r="AB6435" s="128">
        <v>12</v>
      </c>
      <c r="AD6435" s="126" t="s">
        <v>562</v>
      </c>
      <c r="AG6435" s="127"/>
      <c r="AI6435" s="127"/>
    </row>
    <row r="6436" spans="1:35" ht="14.85" customHeight="1">
      <c r="A6436" s="130">
        <v>5005847</v>
      </c>
      <c r="B6436" s="126" t="s">
        <v>12602</v>
      </c>
      <c r="C6436" s="126" t="s">
        <v>12603</v>
      </c>
      <c r="D6436" s="126" t="s">
        <v>12604</v>
      </c>
      <c r="E6436" s="126" t="s">
        <v>288</v>
      </c>
      <c r="F6436" s="126" t="s">
        <v>416</v>
      </c>
      <c r="G6436" s="126" t="s">
        <v>417</v>
      </c>
      <c r="H6436" s="126" t="s">
        <v>126</v>
      </c>
      <c r="I6436" s="126" t="s">
        <v>126</v>
      </c>
      <c r="J6436" s="126" t="s">
        <v>5516</v>
      </c>
      <c r="K6436" s="126" t="s">
        <v>747</v>
      </c>
      <c r="L6436" s="126" t="s">
        <v>5517</v>
      </c>
      <c r="M6436" s="130">
        <v>243.04</v>
      </c>
      <c r="O6436" s="126" t="s">
        <v>587</v>
      </c>
      <c r="P6436" s="130">
        <v>0</v>
      </c>
      <c r="S6436" s="130">
        <v>0</v>
      </c>
      <c r="V6436" s="130">
        <v>281.66000000000003</v>
      </c>
      <c r="X6436" s="126" t="s">
        <v>588</v>
      </c>
      <c r="Z6436" s="127"/>
      <c r="AA6436" s="128">
        <v>1</v>
      </c>
      <c r="AB6436" s="128">
        <v>12</v>
      </c>
      <c r="AD6436" s="126" t="s">
        <v>562</v>
      </c>
      <c r="AG6436" s="127"/>
      <c r="AI6436" s="127"/>
    </row>
    <row r="6437" spans="1:35" ht="14.85" customHeight="1">
      <c r="A6437" s="130">
        <v>5006561</v>
      </c>
      <c r="B6437" s="126" t="s">
        <v>12605</v>
      </c>
      <c r="C6437" s="126" t="s">
        <v>10707</v>
      </c>
      <c r="D6437" s="126" t="s">
        <v>8792</v>
      </c>
      <c r="E6437" s="126" t="s">
        <v>288</v>
      </c>
      <c r="F6437" s="126" t="s">
        <v>440</v>
      </c>
      <c r="G6437" s="126" t="s">
        <v>441</v>
      </c>
      <c r="H6437" s="126" t="s">
        <v>126</v>
      </c>
      <c r="I6437" s="126" t="s">
        <v>418</v>
      </c>
      <c r="J6437" s="126" t="s">
        <v>612</v>
      </c>
      <c r="K6437" s="126" t="s">
        <v>613</v>
      </c>
      <c r="L6437" s="126" t="s">
        <v>614</v>
      </c>
      <c r="M6437" s="130">
        <v>1461.6</v>
      </c>
      <c r="O6437" s="126" t="s">
        <v>449</v>
      </c>
      <c r="P6437" s="130">
        <v>0</v>
      </c>
      <c r="S6437" s="130">
        <v>0</v>
      </c>
      <c r="V6437" s="130">
        <v>1461.6</v>
      </c>
      <c r="X6437" s="126" t="s">
        <v>450</v>
      </c>
      <c r="Z6437" s="127"/>
      <c r="AA6437" s="128">
        <v>10</v>
      </c>
      <c r="AB6437" s="128">
        <v>1</v>
      </c>
      <c r="AD6437" s="126" t="s">
        <v>562</v>
      </c>
      <c r="AG6437" s="127"/>
      <c r="AI6437" s="127"/>
    </row>
    <row r="6438" spans="1:35" ht="14.85" customHeight="1">
      <c r="A6438" s="130">
        <v>5005846</v>
      </c>
      <c r="B6438" s="126" t="s">
        <v>12606</v>
      </c>
      <c r="C6438" s="126" t="s">
        <v>12607</v>
      </c>
      <c r="D6438" s="126" t="s">
        <v>12608</v>
      </c>
      <c r="E6438" s="126" t="s">
        <v>288</v>
      </c>
      <c r="F6438" s="126" t="s">
        <v>416</v>
      </c>
      <c r="G6438" s="126" t="s">
        <v>417</v>
      </c>
      <c r="H6438" s="126" t="s">
        <v>126</v>
      </c>
      <c r="I6438" s="126" t="s">
        <v>126</v>
      </c>
      <c r="J6438" s="126" t="s">
        <v>5516</v>
      </c>
      <c r="K6438" s="126" t="s">
        <v>747</v>
      </c>
      <c r="L6438" s="126" t="s">
        <v>5517</v>
      </c>
      <c r="M6438" s="130">
        <v>243.04</v>
      </c>
      <c r="O6438" s="126" t="s">
        <v>587</v>
      </c>
      <c r="P6438" s="130">
        <v>0</v>
      </c>
      <c r="S6438" s="130">
        <v>0</v>
      </c>
      <c r="V6438" s="130">
        <v>281.66000000000003</v>
      </c>
      <c r="X6438" s="126" t="s">
        <v>588</v>
      </c>
      <c r="Z6438" s="127"/>
      <c r="AA6438" s="128">
        <v>1</v>
      </c>
      <c r="AB6438" s="128">
        <v>12</v>
      </c>
      <c r="AD6438" s="126" t="s">
        <v>562</v>
      </c>
      <c r="AG6438" s="127"/>
      <c r="AI6438" s="127"/>
    </row>
    <row r="6439" spans="1:35" ht="14.85" customHeight="1">
      <c r="A6439" s="130">
        <v>5005845</v>
      </c>
      <c r="B6439" s="126" t="s">
        <v>12609</v>
      </c>
      <c r="C6439" s="126" t="s">
        <v>12610</v>
      </c>
      <c r="D6439" s="126" t="s">
        <v>12611</v>
      </c>
      <c r="E6439" s="126" t="s">
        <v>288</v>
      </c>
      <c r="F6439" s="126" t="s">
        <v>416</v>
      </c>
      <c r="G6439" s="126" t="s">
        <v>417</v>
      </c>
      <c r="H6439" s="126" t="s">
        <v>126</v>
      </c>
      <c r="I6439" s="126" t="s">
        <v>126</v>
      </c>
      <c r="J6439" s="126" t="s">
        <v>5516</v>
      </c>
      <c r="K6439" s="126" t="s">
        <v>747</v>
      </c>
      <c r="L6439" s="126" t="s">
        <v>5517</v>
      </c>
      <c r="M6439" s="130">
        <v>340.48</v>
      </c>
      <c r="O6439" s="126" t="s">
        <v>422</v>
      </c>
      <c r="P6439" s="130">
        <v>0</v>
      </c>
      <c r="S6439" s="130">
        <v>0</v>
      </c>
      <c r="V6439" s="130">
        <v>375.14</v>
      </c>
      <c r="X6439" s="126" t="s">
        <v>497</v>
      </c>
      <c r="Z6439" s="127"/>
      <c r="AA6439" s="128">
        <v>1</v>
      </c>
      <c r="AB6439" s="128">
        <v>12</v>
      </c>
      <c r="AD6439" s="126" t="s">
        <v>562</v>
      </c>
      <c r="AG6439" s="127"/>
      <c r="AI6439" s="127"/>
    </row>
    <row r="6440" spans="1:35" ht="14.85" customHeight="1">
      <c r="A6440" s="130">
        <v>5005844</v>
      </c>
      <c r="B6440" s="126" t="s">
        <v>12612</v>
      </c>
      <c r="C6440" s="126" t="s">
        <v>12613</v>
      </c>
      <c r="D6440" s="126" t="s">
        <v>12614</v>
      </c>
      <c r="E6440" s="126" t="s">
        <v>288</v>
      </c>
      <c r="F6440" s="126" t="s">
        <v>416</v>
      </c>
      <c r="G6440" s="126" t="s">
        <v>417</v>
      </c>
      <c r="H6440" s="126" t="s">
        <v>126</v>
      </c>
      <c r="I6440" s="126" t="s">
        <v>126</v>
      </c>
      <c r="J6440" s="126" t="s">
        <v>5516</v>
      </c>
      <c r="K6440" s="126" t="s">
        <v>747</v>
      </c>
      <c r="L6440" s="126" t="s">
        <v>5517</v>
      </c>
      <c r="M6440" s="130">
        <v>2434.88</v>
      </c>
      <c r="O6440" s="126" t="s">
        <v>422</v>
      </c>
      <c r="P6440" s="130">
        <v>0</v>
      </c>
      <c r="S6440" s="130">
        <v>0</v>
      </c>
      <c r="V6440" s="130">
        <v>2704.99</v>
      </c>
      <c r="X6440" s="126" t="s">
        <v>580</v>
      </c>
      <c r="Z6440" s="127"/>
      <c r="AA6440" s="128">
        <v>1</v>
      </c>
      <c r="AB6440" s="128">
        <v>12</v>
      </c>
      <c r="AD6440" s="126" t="s">
        <v>562</v>
      </c>
      <c r="AG6440" s="127"/>
      <c r="AI6440" s="127"/>
    </row>
    <row r="6441" spans="1:35" ht="14.85" customHeight="1">
      <c r="A6441" s="130">
        <v>5005843</v>
      </c>
      <c r="B6441" s="126" t="s">
        <v>12615</v>
      </c>
      <c r="C6441" s="126" t="s">
        <v>12616</v>
      </c>
      <c r="D6441" s="126" t="s">
        <v>12617</v>
      </c>
      <c r="E6441" s="126" t="s">
        <v>288</v>
      </c>
      <c r="F6441" s="126" t="s">
        <v>416</v>
      </c>
      <c r="G6441" s="126" t="s">
        <v>417</v>
      </c>
      <c r="H6441" s="126" t="s">
        <v>126</v>
      </c>
      <c r="I6441" s="126" t="s">
        <v>126</v>
      </c>
      <c r="J6441" s="126" t="s">
        <v>5516</v>
      </c>
      <c r="K6441" s="126" t="s">
        <v>747</v>
      </c>
      <c r="L6441" s="126" t="s">
        <v>5517</v>
      </c>
      <c r="M6441" s="130">
        <v>1557.92</v>
      </c>
      <c r="O6441" s="126" t="s">
        <v>422</v>
      </c>
      <c r="P6441" s="130">
        <v>0</v>
      </c>
      <c r="S6441" s="130">
        <v>0</v>
      </c>
      <c r="V6441" s="130">
        <v>1740.98</v>
      </c>
      <c r="X6441" s="126" t="s">
        <v>1034</v>
      </c>
      <c r="Z6441" s="127"/>
      <c r="AA6441" s="128">
        <v>1</v>
      </c>
      <c r="AB6441" s="128">
        <v>12</v>
      </c>
      <c r="AD6441" s="126" t="s">
        <v>562</v>
      </c>
      <c r="AG6441" s="127"/>
      <c r="AI6441" s="127"/>
    </row>
    <row r="6442" spans="1:35" ht="14.85" customHeight="1">
      <c r="A6442" s="130">
        <v>5005842</v>
      </c>
      <c r="B6442" s="126" t="s">
        <v>12618</v>
      </c>
      <c r="C6442" s="126" t="s">
        <v>12619</v>
      </c>
      <c r="D6442" s="126" t="s">
        <v>12620</v>
      </c>
      <c r="E6442" s="126" t="s">
        <v>288</v>
      </c>
      <c r="F6442" s="126" t="s">
        <v>416</v>
      </c>
      <c r="G6442" s="126" t="s">
        <v>417</v>
      </c>
      <c r="H6442" s="126" t="s">
        <v>126</v>
      </c>
      <c r="I6442" s="126" t="s">
        <v>126</v>
      </c>
      <c r="J6442" s="126" t="s">
        <v>5516</v>
      </c>
      <c r="K6442" s="126" t="s">
        <v>747</v>
      </c>
      <c r="L6442" s="126" t="s">
        <v>5517</v>
      </c>
      <c r="M6442" s="130">
        <v>1557.92</v>
      </c>
      <c r="O6442" s="126" t="s">
        <v>422</v>
      </c>
      <c r="P6442" s="130">
        <v>0</v>
      </c>
      <c r="S6442" s="130">
        <v>0</v>
      </c>
      <c r="V6442" s="130">
        <v>1740.98</v>
      </c>
      <c r="X6442" s="126" t="s">
        <v>1034</v>
      </c>
      <c r="Z6442" s="127"/>
      <c r="AA6442" s="128">
        <v>1</v>
      </c>
      <c r="AB6442" s="128">
        <v>12</v>
      </c>
      <c r="AD6442" s="126" t="s">
        <v>562</v>
      </c>
      <c r="AG6442" s="127"/>
      <c r="AI6442" s="127"/>
    </row>
    <row r="6443" spans="1:35" ht="14.85" customHeight="1">
      <c r="A6443" s="130">
        <v>5005841</v>
      </c>
      <c r="B6443" s="126" t="s">
        <v>12621</v>
      </c>
      <c r="C6443" s="126" t="s">
        <v>12622</v>
      </c>
      <c r="D6443" s="126" t="s">
        <v>12620</v>
      </c>
      <c r="E6443" s="126" t="s">
        <v>288</v>
      </c>
      <c r="F6443" s="126" t="s">
        <v>416</v>
      </c>
      <c r="G6443" s="126" t="s">
        <v>417</v>
      </c>
      <c r="H6443" s="126" t="s">
        <v>126</v>
      </c>
      <c r="I6443" s="126" t="s">
        <v>126</v>
      </c>
      <c r="J6443" s="126" t="s">
        <v>5516</v>
      </c>
      <c r="K6443" s="126" t="s">
        <v>747</v>
      </c>
      <c r="L6443" s="126" t="s">
        <v>5517</v>
      </c>
      <c r="M6443" s="130">
        <v>1557.92</v>
      </c>
      <c r="O6443" s="126" t="s">
        <v>422</v>
      </c>
      <c r="P6443" s="130">
        <v>0</v>
      </c>
      <c r="S6443" s="130">
        <v>0</v>
      </c>
      <c r="V6443" s="130">
        <v>1740.98</v>
      </c>
      <c r="X6443" s="126" t="s">
        <v>1034</v>
      </c>
      <c r="Z6443" s="127"/>
      <c r="AA6443" s="128">
        <v>1</v>
      </c>
      <c r="AB6443" s="128">
        <v>12</v>
      </c>
      <c r="AD6443" s="126" t="s">
        <v>562</v>
      </c>
      <c r="AG6443" s="127"/>
      <c r="AI6443" s="127"/>
    </row>
    <row r="6444" spans="1:35" ht="14.85" customHeight="1">
      <c r="A6444" s="130">
        <v>5005840</v>
      </c>
      <c r="B6444" s="126" t="s">
        <v>12623</v>
      </c>
      <c r="C6444" s="126" t="s">
        <v>12624</v>
      </c>
      <c r="D6444" s="126" t="s">
        <v>12625</v>
      </c>
      <c r="E6444" s="126" t="s">
        <v>288</v>
      </c>
      <c r="F6444" s="126" t="s">
        <v>416</v>
      </c>
      <c r="G6444" s="126" t="s">
        <v>417</v>
      </c>
      <c r="H6444" s="126" t="s">
        <v>126</v>
      </c>
      <c r="I6444" s="126" t="s">
        <v>126</v>
      </c>
      <c r="J6444" s="126" t="s">
        <v>5516</v>
      </c>
      <c r="K6444" s="126" t="s">
        <v>747</v>
      </c>
      <c r="L6444" s="126" t="s">
        <v>5517</v>
      </c>
      <c r="M6444" s="130">
        <v>730.24</v>
      </c>
      <c r="O6444" s="126" t="s">
        <v>427</v>
      </c>
      <c r="P6444" s="130">
        <v>0</v>
      </c>
      <c r="S6444" s="130">
        <v>0</v>
      </c>
      <c r="V6444" s="130">
        <v>841.35</v>
      </c>
      <c r="X6444" s="126" t="s">
        <v>771</v>
      </c>
      <c r="Z6444" s="127"/>
      <c r="AA6444" s="128">
        <v>1</v>
      </c>
      <c r="AB6444" s="128">
        <v>12</v>
      </c>
      <c r="AD6444" s="126" t="s">
        <v>562</v>
      </c>
      <c r="AG6444" s="127"/>
      <c r="AI6444" s="127"/>
    </row>
    <row r="6445" spans="1:35" ht="14.85" customHeight="1">
      <c r="A6445" s="130">
        <v>5005839</v>
      </c>
      <c r="B6445" s="126" t="s">
        <v>12626</v>
      </c>
      <c r="C6445" s="126" t="s">
        <v>12627</v>
      </c>
      <c r="D6445" s="126" t="s">
        <v>12628</v>
      </c>
      <c r="E6445" s="126" t="s">
        <v>288</v>
      </c>
      <c r="F6445" s="126" t="s">
        <v>416</v>
      </c>
      <c r="G6445" s="126" t="s">
        <v>417</v>
      </c>
      <c r="H6445" s="126" t="s">
        <v>126</v>
      </c>
      <c r="I6445" s="126" t="s">
        <v>126</v>
      </c>
      <c r="J6445" s="126" t="s">
        <v>5516</v>
      </c>
      <c r="K6445" s="126" t="s">
        <v>747</v>
      </c>
      <c r="L6445" s="126" t="s">
        <v>5517</v>
      </c>
      <c r="M6445" s="130">
        <v>730.24</v>
      </c>
      <c r="O6445" s="126" t="s">
        <v>427</v>
      </c>
      <c r="P6445" s="130">
        <v>0</v>
      </c>
      <c r="S6445" s="130">
        <v>0</v>
      </c>
      <c r="V6445" s="130">
        <v>845.02</v>
      </c>
      <c r="X6445" s="126" t="s">
        <v>771</v>
      </c>
      <c r="Z6445" s="127"/>
      <c r="AA6445" s="128">
        <v>1</v>
      </c>
      <c r="AB6445" s="128">
        <v>12</v>
      </c>
      <c r="AD6445" s="126" t="s">
        <v>562</v>
      </c>
      <c r="AG6445" s="127"/>
      <c r="AI6445" s="127"/>
    </row>
    <row r="6446" spans="1:35" ht="14.85" customHeight="1">
      <c r="A6446" s="130">
        <v>5005838</v>
      </c>
      <c r="B6446" s="126" t="s">
        <v>12629</v>
      </c>
      <c r="C6446" s="126" t="s">
        <v>12630</v>
      </c>
      <c r="D6446" s="126" t="s">
        <v>12631</v>
      </c>
      <c r="E6446" s="126" t="s">
        <v>288</v>
      </c>
      <c r="F6446" s="126" t="s">
        <v>416</v>
      </c>
      <c r="G6446" s="126" t="s">
        <v>417</v>
      </c>
      <c r="H6446" s="126" t="s">
        <v>126</v>
      </c>
      <c r="I6446" s="126" t="s">
        <v>126</v>
      </c>
      <c r="J6446" s="126" t="s">
        <v>5516</v>
      </c>
      <c r="K6446" s="126" t="s">
        <v>747</v>
      </c>
      <c r="L6446" s="126" t="s">
        <v>5517</v>
      </c>
      <c r="M6446" s="130">
        <v>730.24</v>
      </c>
      <c r="O6446" s="126" t="s">
        <v>427</v>
      </c>
      <c r="P6446" s="130">
        <v>0</v>
      </c>
      <c r="S6446" s="130">
        <v>0</v>
      </c>
      <c r="V6446" s="130">
        <v>845.02</v>
      </c>
      <c r="X6446" s="126" t="s">
        <v>771</v>
      </c>
      <c r="Z6446" s="127"/>
      <c r="AA6446" s="128">
        <v>1</v>
      </c>
      <c r="AB6446" s="128">
        <v>12</v>
      </c>
      <c r="AD6446" s="126" t="s">
        <v>562</v>
      </c>
      <c r="AG6446" s="127"/>
      <c r="AI6446" s="127"/>
    </row>
    <row r="6447" spans="1:35" ht="14.85" customHeight="1">
      <c r="A6447" s="130">
        <v>5005837</v>
      </c>
      <c r="B6447" s="126" t="s">
        <v>12632</v>
      </c>
      <c r="C6447" s="126" t="s">
        <v>12633</v>
      </c>
      <c r="D6447" s="126" t="s">
        <v>12634</v>
      </c>
      <c r="E6447" s="126" t="s">
        <v>288</v>
      </c>
      <c r="F6447" s="126" t="s">
        <v>416</v>
      </c>
      <c r="G6447" s="126" t="s">
        <v>417</v>
      </c>
      <c r="H6447" s="126" t="s">
        <v>126</v>
      </c>
      <c r="I6447" s="126" t="s">
        <v>126</v>
      </c>
      <c r="J6447" s="126" t="s">
        <v>5516</v>
      </c>
      <c r="K6447" s="126" t="s">
        <v>747</v>
      </c>
      <c r="L6447" s="126" t="s">
        <v>5517</v>
      </c>
      <c r="M6447" s="130">
        <v>730.24</v>
      </c>
      <c r="O6447" s="126" t="s">
        <v>427</v>
      </c>
      <c r="P6447" s="130">
        <v>0</v>
      </c>
      <c r="S6447" s="130">
        <v>0</v>
      </c>
      <c r="V6447" s="130">
        <v>845.02</v>
      </c>
      <c r="X6447" s="126" t="s">
        <v>771</v>
      </c>
      <c r="Z6447" s="127"/>
      <c r="AA6447" s="128">
        <v>1</v>
      </c>
      <c r="AB6447" s="128">
        <v>12</v>
      </c>
      <c r="AD6447" s="126" t="s">
        <v>562</v>
      </c>
      <c r="AG6447" s="127"/>
      <c r="AI6447" s="127"/>
    </row>
    <row r="6448" spans="1:35" ht="14.85" customHeight="1">
      <c r="A6448" s="130">
        <v>5007088</v>
      </c>
      <c r="B6448" s="126" t="s">
        <v>11751</v>
      </c>
      <c r="C6448" s="126" t="s">
        <v>11752</v>
      </c>
      <c r="D6448" s="126" t="s">
        <v>7760</v>
      </c>
      <c r="E6448" s="126" t="s">
        <v>288</v>
      </c>
      <c r="F6448" s="126" t="s">
        <v>364</v>
      </c>
      <c r="G6448" s="126" t="s">
        <v>417</v>
      </c>
      <c r="H6448" s="126" t="s">
        <v>126</v>
      </c>
      <c r="I6448" s="126" t="s">
        <v>126</v>
      </c>
      <c r="J6448" s="126" t="s">
        <v>1989</v>
      </c>
      <c r="K6448" s="126" t="s">
        <v>504</v>
      </c>
      <c r="L6448" s="126" t="s">
        <v>545</v>
      </c>
      <c r="M6448" s="130">
        <v>9739.52</v>
      </c>
      <c r="O6448" s="126" t="s">
        <v>486</v>
      </c>
      <c r="P6448" s="130">
        <v>0</v>
      </c>
      <c r="S6448" s="130">
        <v>0</v>
      </c>
      <c r="V6448" s="130">
        <v>20939.12</v>
      </c>
      <c r="X6448" s="126" t="s">
        <v>487</v>
      </c>
      <c r="Z6448" s="127"/>
      <c r="AA6448" s="128">
        <v>1</v>
      </c>
      <c r="AB6448" s="128">
        <v>60</v>
      </c>
      <c r="AC6448" s="126" t="s">
        <v>366</v>
      </c>
      <c r="AD6448" s="126" t="s">
        <v>562</v>
      </c>
      <c r="AG6448" s="127"/>
      <c r="AI6448" s="127"/>
    </row>
    <row r="6449" spans="1:35" ht="14.85" customHeight="1">
      <c r="A6449" s="130">
        <v>5008223</v>
      </c>
      <c r="B6449" s="126" t="s">
        <v>12635</v>
      </c>
      <c r="C6449" s="126" t="s">
        <v>12636</v>
      </c>
      <c r="D6449" s="126" t="s">
        <v>12637</v>
      </c>
      <c r="E6449" s="126" t="s">
        <v>288</v>
      </c>
      <c r="F6449" s="126" t="s">
        <v>416</v>
      </c>
      <c r="G6449" s="126" t="s">
        <v>417</v>
      </c>
      <c r="H6449" s="126" t="s">
        <v>126</v>
      </c>
      <c r="I6449" s="126" t="s">
        <v>126</v>
      </c>
      <c r="J6449" s="126" t="s">
        <v>2956</v>
      </c>
      <c r="K6449" s="126" t="s">
        <v>504</v>
      </c>
      <c r="L6449" s="126" t="s">
        <v>2957</v>
      </c>
      <c r="M6449" s="130">
        <v>1752.8</v>
      </c>
      <c r="O6449" s="126" t="s">
        <v>8356</v>
      </c>
      <c r="P6449" s="130">
        <v>0</v>
      </c>
      <c r="S6449" s="130">
        <v>0</v>
      </c>
      <c r="V6449" s="130">
        <v>1809.5</v>
      </c>
      <c r="X6449" s="126" t="s">
        <v>8357</v>
      </c>
      <c r="Z6449" s="127"/>
      <c r="AA6449" s="128">
        <v>1</v>
      </c>
      <c r="AB6449" s="128">
        <v>24</v>
      </c>
      <c r="AD6449" s="126" t="s">
        <v>562</v>
      </c>
      <c r="AG6449" s="127"/>
      <c r="AI6449" s="127"/>
    </row>
    <row r="6450" spans="1:35" ht="14.85" customHeight="1">
      <c r="A6450" s="130">
        <v>5003903</v>
      </c>
      <c r="B6450" s="126" t="s">
        <v>12638</v>
      </c>
      <c r="C6450" s="126" t="s">
        <v>12639</v>
      </c>
      <c r="D6450" s="126" t="s">
        <v>12640</v>
      </c>
      <c r="E6450" s="126" t="s">
        <v>288</v>
      </c>
      <c r="F6450" s="126" t="s">
        <v>1347</v>
      </c>
      <c r="G6450" s="126" t="s">
        <v>417</v>
      </c>
      <c r="H6450" s="126" t="s">
        <v>126</v>
      </c>
      <c r="I6450" s="126" t="s">
        <v>418</v>
      </c>
      <c r="J6450" s="126" t="s">
        <v>12641</v>
      </c>
      <c r="K6450" s="126" t="s">
        <v>535</v>
      </c>
      <c r="L6450" s="126" t="s">
        <v>12642</v>
      </c>
      <c r="M6450" s="130">
        <v>484.52</v>
      </c>
      <c r="O6450" s="126" t="s">
        <v>1350</v>
      </c>
      <c r="P6450" s="130">
        <v>0</v>
      </c>
      <c r="S6450" s="130">
        <v>0</v>
      </c>
      <c r="V6450" s="130">
        <v>969.05</v>
      </c>
      <c r="X6450" s="126" t="s">
        <v>1347</v>
      </c>
      <c r="Z6450" s="127" t="s">
        <v>312</v>
      </c>
      <c r="AA6450" s="128">
        <v>3</v>
      </c>
      <c r="AB6450" s="128">
        <v>6</v>
      </c>
      <c r="AD6450" s="126" t="s">
        <v>562</v>
      </c>
      <c r="AG6450" s="127"/>
      <c r="AI6450" s="127"/>
    </row>
    <row r="6451" spans="1:35" ht="14.85" customHeight="1">
      <c r="A6451" s="130">
        <v>5003901</v>
      </c>
      <c r="B6451" s="126" t="s">
        <v>12643</v>
      </c>
      <c r="C6451" s="126" t="s">
        <v>12644</v>
      </c>
      <c r="D6451" s="126" t="s">
        <v>12645</v>
      </c>
      <c r="E6451" s="126" t="s">
        <v>288</v>
      </c>
      <c r="F6451" s="126" t="s">
        <v>491</v>
      </c>
      <c r="G6451" s="126" t="s">
        <v>417</v>
      </c>
      <c r="H6451" s="126" t="s">
        <v>126</v>
      </c>
      <c r="I6451" s="126" t="s">
        <v>126</v>
      </c>
      <c r="J6451" s="126" t="s">
        <v>514</v>
      </c>
      <c r="K6451" s="126" t="s">
        <v>504</v>
      </c>
      <c r="L6451" s="126" t="s">
        <v>515</v>
      </c>
      <c r="M6451" s="130">
        <v>10808.37</v>
      </c>
      <c r="N6451" s="126" t="s">
        <v>290</v>
      </c>
      <c r="O6451" s="126" t="s">
        <v>1311</v>
      </c>
      <c r="P6451" s="130">
        <v>0</v>
      </c>
      <c r="S6451" s="130">
        <v>0</v>
      </c>
      <c r="V6451" s="130">
        <v>12009.31</v>
      </c>
      <c r="X6451" s="126" t="s">
        <v>1312</v>
      </c>
      <c r="Y6451" s="126" t="s">
        <v>517</v>
      </c>
      <c r="Z6451" s="127" t="s">
        <v>309</v>
      </c>
      <c r="AA6451" s="128">
        <v>1</v>
      </c>
      <c r="AB6451" s="128">
        <v>60</v>
      </c>
      <c r="AD6451" s="126" t="s">
        <v>562</v>
      </c>
      <c r="AG6451" s="127"/>
      <c r="AI6451" s="127"/>
    </row>
    <row r="6452" spans="1:35" ht="14.85" customHeight="1">
      <c r="A6452" s="130">
        <v>5005615</v>
      </c>
      <c r="B6452" s="126" t="s">
        <v>12646</v>
      </c>
      <c r="C6452" s="126" t="s">
        <v>12647</v>
      </c>
      <c r="D6452" s="126" t="s">
        <v>12648</v>
      </c>
      <c r="E6452" s="126" t="s">
        <v>288</v>
      </c>
      <c r="F6452" s="126" t="s">
        <v>416</v>
      </c>
      <c r="G6452" s="126" t="s">
        <v>417</v>
      </c>
      <c r="H6452" s="126" t="s">
        <v>126</v>
      </c>
      <c r="I6452" s="126" t="s">
        <v>126</v>
      </c>
      <c r="J6452" s="126" t="s">
        <v>11846</v>
      </c>
      <c r="K6452" s="126" t="s">
        <v>747</v>
      </c>
      <c r="L6452" s="126" t="s">
        <v>11847</v>
      </c>
      <c r="M6452" s="130">
        <v>2337.44</v>
      </c>
      <c r="O6452" s="126" t="s">
        <v>422</v>
      </c>
      <c r="P6452" s="130">
        <v>0</v>
      </c>
      <c r="S6452" s="130">
        <v>0</v>
      </c>
      <c r="V6452" s="130">
        <v>2337.44</v>
      </c>
      <c r="X6452" s="126" t="s">
        <v>4844</v>
      </c>
      <c r="Z6452" s="127"/>
      <c r="AA6452" s="128">
        <v>1</v>
      </c>
      <c r="AB6452" s="128">
        <v>12</v>
      </c>
      <c r="AD6452" s="126" t="s">
        <v>562</v>
      </c>
      <c r="AG6452" s="127"/>
      <c r="AI6452" s="127"/>
    </row>
    <row r="6453" spans="1:35" ht="14.85" customHeight="1">
      <c r="A6453" s="130">
        <v>5005556</v>
      </c>
      <c r="B6453" s="126" t="s">
        <v>12649</v>
      </c>
      <c r="C6453" s="126" t="s">
        <v>12650</v>
      </c>
      <c r="D6453" s="126" t="s">
        <v>12651</v>
      </c>
      <c r="E6453" s="126" t="s">
        <v>288</v>
      </c>
      <c r="F6453" s="126" t="s">
        <v>416</v>
      </c>
      <c r="G6453" s="126" t="s">
        <v>417</v>
      </c>
      <c r="H6453" s="126" t="s">
        <v>126</v>
      </c>
      <c r="I6453" s="126" t="s">
        <v>126</v>
      </c>
      <c r="J6453" s="126" t="s">
        <v>419</v>
      </c>
      <c r="K6453" s="126" t="s">
        <v>420</v>
      </c>
      <c r="L6453" s="126" t="s">
        <v>421</v>
      </c>
      <c r="M6453" s="130">
        <v>340.48</v>
      </c>
      <c r="O6453" s="126" t="s">
        <v>422</v>
      </c>
      <c r="P6453" s="130">
        <v>0</v>
      </c>
      <c r="S6453" s="130">
        <v>0</v>
      </c>
      <c r="V6453" s="130">
        <v>444.47</v>
      </c>
      <c r="X6453" s="126" t="s">
        <v>497</v>
      </c>
      <c r="Z6453" s="127"/>
      <c r="AA6453" s="128">
        <v>1</v>
      </c>
      <c r="AB6453" s="128">
        <v>12</v>
      </c>
      <c r="AD6453" s="126" t="s">
        <v>562</v>
      </c>
      <c r="AG6453" s="127"/>
      <c r="AI6453" s="127"/>
    </row>
    <row r="6454" spans="1:35" ht="14.85" customHeight="1">
      <c r="A6454" s="130">
        <v>5005553</v>
      </c>
      <c r="B6454" s="126" t="s">
        <v>12652</v>
      </c>
      <c r="C6454" s="126" t="s">
        <v>12653</v>
      </c>
      <c r="D6454" s="126" t="s">
        <v>12654</v>
      </c>
      <c r="E6454" s="126" t="s">
        <v>288</v>
      </c>
      <c r="F6454" s="126" t="s">
        <v>416</v>
      </c>
      <c r="G6454" s="126" t="s">
        <v>417</v>
      </c>
      <c r="H6454" s="126" t="s">
        <v>126</v>
      </c>
      <c r="I6454" s="126" t="s">
        <v>126</v>
      </c>
      <c r="J6454" s="126" t="s">
        <v>7039</v>
      </c>
      <c r="K6454" s="126" t="s">
        <v>7040</v>
      </c>
      <c r="L6454" s="126" t="s">
        <v>770</v>
      </c>
      <c r="M6454" s="130">
        <v>308.63</v>
      </c>
      <c r="O6454" s="126" t="s">
        <v>427</v>
      </c>
      <c r="P6454" s="130">
        <v>0</v>
      </c>
      <c r="S6454" s="130">
        <v>0</v>
      </c>
      <c r="V6454" s="130">
        <v>308.63</v>
      </c>
      <c r="X6454" s="126" t="s">
        <v>771</v>
      </c>
      <c r="Z6454" s="127"/>
      <c r="AA6454" s="128">
        <v>1</v>
      </c>
      <c r="AB6454" s="128">
        <v>12</v>
      </c>
      <c r="AD6454" s="126" t="s">
        <v>562</v>
      </c>
      <c r="AG6454" s="127"/>
      <c r="AI6454" s="127"/>
    </row>
    <row r="6455" spans="1:35" ht="14.85" customHeight="1">
      <c r="A6455" s="130">
        <v>5005552</v>
      </c>
      <c r="B6455" s="126" t="s">
        <v>12655</v>
      </c>
      <c r="C6455" s="126" t="s">
        <v>12656</v>
      </c>
      <c r="D6455" s="126" t="s">
        <v>12657</v>
      </c>
      <c r="E6455" s="126" t="s">
        <v>288</v>
      </c>
      <c r="F6455" s="126" t="s">
        <v>522</v>
      </c>
      <c r="G6455" s="126" t="s">
        <v>523</v>
      </c>
      <c r="H6455" s="126" t="s">
        <v>524</v>
      </c>
      <c r="I6455" s="126" t="s">
        <v>418</v>
      </c>
      <c r="J6455" s="126" t="s">
        <v>525</v>
      </c>
      <c r="K6455" s="126" t="s">
        <v>526</v>
      </c>
      <c r="L6455" s="126" t="s">
        <v>527</v>
      </c>
      <c r="M6455" s="130">
        <v>1658.58</v>
      </c>
      <c r="N6455" s="126" t="s">
        <v>290</v>
      </c>
      <c r="O6455" s="126" t="s">
        <v>528</v>
      </c>
      <c r="P6455" s="130">
        <v>0</v>
      </c>
      <c r="S6455" s="130">
        <v>0</v>
      </c>
      <c r="V6455" s="130">
        <v>1658.58</v>
      </c>
      <c r="X6455" s="126" t="s">
        <v>529</v>
      </c>
      <c r="Z6455" s="127"/>
      <c r="AA6455" s="128"/>
      <c r="AB6455" s="128"/>
      <c r="AD6455" s="126" t="s">
        <v>562</v>
      </c>
      <c r="AG6455" s="127"/>
      <c r="AI6455" s="127"/>
    </row>
    <row r="6456" spans="1:35" ht="14.85" customHeight="1">
      <c r="A6456" s="130">
        <v>5005551</v>
      </c>
      <c r="B6456" s="126" t="s">
        <v>12658</v>
      </c>
      <c r="C6456" s="126" t="s">
        <v>12659</v>
      </c>
      <c r="D6456" s="126" t="s">
        <v>12654</v>
      </c>
      <c r="E6456" s="126" t="s">
        <v>288</v>
      </c>
      <c r="F6456" s="126" t="s">
        <v>416</v>
      </c>
      <c r="G6456" s="126" t="s">
        <v>417</v>
      </c>
      <c r="H6456" s="126" t="s">
        <v>126</v>
      </c>
      <c r="I6456" s="126" t="s">
        <v>126</v>
      </c>
      <c r="J6456" s="126" t="s">
        <v>7039</v>
      </c>
      <c r="K6456" s="126" t="s">
        <v>7040</v>
      </c>
      <c r="L6456" s="126" t="s">
        <v>770</v>
      </c>
      <c r="M6456" s="130">
        <v>510.65</v>
      </c>
      <c r="O6456" s="126" t="s">
        <v>427</v>
      </c>
      <c r="P6456" s="130">
        <v>0</v>
      </c>
      <c r="S6456" s="130">
        <v>0</v>
      </c>
      <c r="V6456" s="130">
        <v>510.65</v>
      </c>
      <c r="X6456" s="126" t="s">
        <v>771</v>
      </c>
      <c r="Z6456" s="127"/>
      <c r="AA6456" s="128">
        <v>1</v>
      </c>
      <c r="AB6456" s="128">
        <v>12</v>
      </c>
      <c r="AD6456" s="126" t="s">
        <v>562</v>
      </c>
      <c r="AG6456" s="127"/>
      <c r="AI6456" s="127"/>
    </row>
    <row r="6457" spans="1:35" ht="14.85" customHeight="1">
      <c r="A6457" s="130">
        <v>5005606</v>
      </c>
      <c r="B6457" s="126" t="s">
        <v>12660</v>
      </c>
      <c r="C6457" s="126" t="s">
        <v>12661</v>
      </c>
      <c r="E6457" s="126" t="s">
        <v>288</v>
      </c>
      <c r="F6457" s="126" t="s">
        <v>364</v>
      </c>
      <c r="G6457" s="126" t="s">
        <v>417</v>
      </c>
      <c r="H6457" s="126" t="s">
        <v>126</v>
      </c>
      <c r="I6457" s="126" t="s">
        <v>126</v>
      </c>
      <c r="J6457" s="126" t="s">
        <v>466</v>
      </c>
      <c r="K6457" s="126" t="s">
        <v>467</v>
      </c>
      <c r="L6457" s="126" t="s">
        <v>468</v>
      </c>
      <c r="M6457" s="130">
        <v>9739.52</v>
      </c>
      <c r="O6457" s="126" t="s">
        <v>486</v>
      </c>
      <c r="P6457" s="130">
        <v>0</v>
      </c>
      <c r="S6457" s="130">
        <v>0</v>
      </c>
      <c r="V6457" s="130">
        <v>14511.29</v>
      </c>
      <c r="X6457" s="126" t="s">
        <v>487</v>
      </c>
      <c r="Z6457" s="127"/>
      <c r="AA6457" s="128">
        <v>1</v>
      </c>
      <c r="AB6457" s="128">
        <v>60</v>
      </c>
      <c r="AC6457" s="126" t="s">
        <v>366</v>
      </c>
      <c r="AD6457" s="126" t="s">
        <v>562</v>
      </c>
      <c r="AG6457" s="127"/>
      <c r="AI6457" s="127"/>
    </row>
    <row r="6458" spans="1:35" ht="14.85" customHeight="1">
      <c r="A6458" s="130">
        <v>5005549</v>
      </c>
      <c r="B6458" s="126" t="s">
        <v>12662</v>
      </c>
      <c r="C6458" s="126" t="s">
        <v>12663</v>
      </c>
      <c r="D6458" s="126" t="s">
        <v>12664</v>
      </c>
      <c r="E6458" s="126" t="s">
        <v>288</v>
      </c>
      <c r="F6458" s="126" t="s">
        <v>522</v>
      </c>
      <c r="G6458" s="126" t="s">
        <v>523</v>
      </c>
      <c r="H6458" s="126" t="s">
        <v>524</v>
      </c>
      <c r="I6458" s="126" t="s">
        <v>418</v>
      </c>
      <c r="J6458" s="126" t="s">
        <v>525</v>
      </c>
      <c r="K6458" s="126" t="s">
        <v>526</v>
      </c>
      <c r="L6458" s="126" t="s">
        <v>527</v>
      </c>
      <c r="M6458" s="130">
        <v>1572.48</v>
      </c>
      <c r="N6458" s="126" t="s">
        <v>290</v>
      </c>
      <c r="O6458" s="126" t="s">
        <v>528</v>
      </c>
      <c r="P6458" s="130">
        <v>0</v>
      </c>
      <c r="S6458" s="130">
        <v>0</v>
      </c>
      <c r="V6458" s="130">
        <v>1572.48</v>
      </c>
      <c r="X6458" s="126" t="s">
        <v>529</v>
      </c>
      <c r="Z6458" s="127"/>
      <c r="AA6458" s="128"/>
      <c r="AB6458" s="128"/>
      <c r="AD6458" s="126" t="s">
        <v>562</v>
      </c>
      <c r="AG6458" s="127"/>
      <c r="AI6458" s="127"/>
    </row>
    <row r="6459" spans="1:35" ht="14.85" customHeight="1">
      <c r="A6459" s="130">
        <v>5005548</v>
      </c>
      <c r="B6459" s="126" t="s">
        <v>12665</v>
      </c>
      <c r="C6459" s="126" t="s">
        <v>12666</v>
      </c>
      <c r="D6459" s="126" t="s">
        <v>12667</v>
      </c>
      <c r="E6459" s="126" t="s">
        <v>288</v>
      </c>
      <c r="F6459" s="126" t="s">
        <v>364</v>
      </c>
      <c r="G6459" s="126" t="s">
        <v>417</v>
      </c>
      <c r="H6459" s="126" t="s">
        <v>126</v>
      </c>
      <c r="I6459" s="126" t="s">
        <v>126</v>
      </c>
      <c r="J6459" s="126" t="s">
        <v>3583</v>
      </c>
      <c r="K6459" s="126" t="s">
        <v>467</v>
      </c>
      <c r="L6459" s="126" t="s">
        <v>3584</v>
      </c>
      <c r="M6459" s="130">
        <v>6817.44</v>
      </c>
      <c r="O6459" s="126" t="s">
        <v>365</v>
      </c>
      <c r="P6459" s="130">
        <v>0</v>
      </c>
      <c r="S6459" s="130">
        <v>0</v>
      </c>
      <c r="V6459" s="130">
        <v>8148</v>
      </c>
      <c r="X6459" s="126" t="s">
        <v>469</v>
      </c>
      <c r="Z6459" s="127"/>
      <c r="AA6459" s="128">
        <v>1</v>
      </c>
      <c r="AB6459" s="128">
        <v>60</v>
      </c>
      <c r="AC6459" s="126" t="s">
        <v>366</v>
      </c>
      <c r="AD6459" s="126" t="s">
        <v>562</v>
      </c>
      <c r="AG6459" s="127"/>
      <c r="AI6459" s="127"/>
    </row>
    <row r="6460" spans="1:35" ht="14.85" customHeight="1">
      <c r="A6460" s="130">
        <v>5005546</v>
      </c>
      <c r="B6460" s="126" t="s">
        <v>12668</v>
      </c>
      <c r="C6460" s="126" t="s">
        <v>12669</v>
      </c>
      <c r="D6460" s="126" t="s">
        <v>12670</v>
      </c>
      <c r="E6460" s="126" t="s">
        <v>288</v>
      </c>
      <c r="F6460" s="126" t="s">
        <v>491</v>
      </c>
      <c r="G6460" s="126" t="s">
        <v>417</v>
      </c>
      <c r="H6460" s="126" t="s">
        <v>126</v>
      </c>
      <c r="I6460" s="126" t="s">
        <v>126</v>
      </c>
      <c r="J6460" s="126" t="s">
        <v>2044</v>
      </c>
      <c r="K6460" s="126" t="s">
        <v>984</v>
      </c>
      <c r="L6460" s="126" t="s">
        <v>8979</v>
      </c>
      <c r="M6460" s="130">
        <v>37158.67</v>
      </c>
      <c r="N6460" s="126" t="s">
        <v>290</v>
      </c>
      <c r="O6460" s="126" t="s">
        <v>506</v>
      </c>
      <c r="P6460" s="130">
        <v>0</v>
      </c>
      <c r="S6460" s="130">
        <v>0</v>
      </c>
      <c r="V6460" s="130">
        <v>37158.67</v>
      </c>
      <c r="X6460" s="126" t="s">
        <v>3061</v>
      </c>
      <c r="Z6460" s="127"/>
      <c r="AA6460" s="128">
        <v>1</v>
      </c>
      <c r="AB6460" s="128">
        <v>60</v>
      </c>
      <c r="AD6460" s="126" t="s">
        <v>562</v>
      </c>
      <c r="AG6460" s="127"/>
      <c r="AI6460" s="127"/>
    </row>
    <row r="6461" spans="1:35" ht="14.85" customHeight="1">
      <c r="A6461" s="130">
        <v>5005544</v>
      </c>
      <c r="B6461" s="126" t="s">
        <v>12671</v>
      </c>
      <c r="C6461" s="126" t="s">
        <v>12672</v>
      </c>
      <c r="D6461" s="126" t="s">
        <v>12673</v>
      </c>
      <c r="E6461" s="126" t="s">
        <v>288</v>
      </c>
      <c r="F6461" s="126" t="s">
        <v>491</v>
      </c>
      <c r="G6461" s="126" t="s">
        <v>417</v>
      </c>
      <c r="H6461" s="126" t="s">
        <v>126</v>
      </c>
      <c r="I6461" s="126" t="s">
        <v>126</v>
      </c>
      <c r="J6461" s="126" t="s">
        <v>7500</v>
      </c>
      <c r="K6461" s="126" t="s">
        <v>504</v>
      </c>
      <c r="L6461" s="126" t="s">
        <v>931</v>
      </c>
      <c r="M6461" s="130">
        <v>26283.96</v>
      </c>
      <c r="N6461" s="126" t="s">
        <v>290</v>
      </c>
      <c r="O6461" s="126" t="s">
        <v>2587</v>
      </c>
      <c r="P6461" s="130">
        <v>0</v>
      </c>
      <c r="S6461" s="130">
        <v>0</v>
      </c>
      <c r="V6461" s="130">
        <v>26283.96</v>
      </c>
      <c r="X6461" s="126" t="s">
        <v>2588</v>
      </c>
      <c r="Y6461" s="126" t="s">
        <v>517</v>
      </c>
      <c r="Z6461" s="127"/>
      <c r="AA6461" s="128">
        <v>1</v>
      </c>
      <c r="AB6461" s="128">
        <v>120</v>
      </c>
      <c r="AD6461" s="126" t="s">
        <v>562</v>
      </c>
      <c r="AG6461" s="127"/>
      <c r="AI6461" s="127"/>
    </row>
    <row r="6462" spans="1:35" ht="14.85" customHeight="1">
      <c r="A6462" s="130">
        <v>5004167</v>
      </c>
      <c r="B6462" s="126" t="s">
        <v>12674</v>
      </c>
      <c r="C6462" s="126" t="s">
        <v>12675</v>
      </c>
      <c r="D6462" s="126" t="s">
        <v>12676</v>
      </c>
      <c r="E6462" s="126" t="s">
        <v>288</v>
      </c>
      <c r="F6462" s="126" t="s">
        <v>364</v>
      </c>
      <c r="G6462" s="126" t="s">
        <v>417</v>
      </c>
      <c r="H6462" s="126" t="s">
        <v>126</v>
      </c>
      <c r="I6462" s="126" t="s">
        <v>126</v>
      </c>
      <c r="J6462" s="126" t="s">
        <v>886</v>
      </c>
      <c r="K6462" s="126" t="s">
        <v>443</v>
      </c>
      <c r="L6462" s="126" t="s">
        <v>887</v>
      </c>
      <c r="M6462" s="130">
        <v>6817.44</v>
      </c>
      <c r="O6462" s="126" t="s">
        <v>365</v>
      </c>
      <c r="P6462" s="130">
        <v>0</v>
      </c>
      <c r="S6462" s="130">
        <v>0</v>
      </c>
      <c r="V6462" s="130">
        <v>28730.42</v>
      </c>
      <c r="X6462" s="126" t="s">
        <v>510</v>
      </c>
      <c r="Z6462" s="127"/>
      <c r="AA6462" s="128">
        <v>2</v>
      </c>
      <c r="AB6462" s="128">
        <v>60</v>
      </c>
      <c r="AC6462" s="126" t="s">
        <v>366</v>
      </c>
      <c r="AD6462" s="126" t="s">
        <v>562</v>
      </c>
      <c r="AG6462" s="127"/>
      <c r="AI6462" s="127"/>
    </row>
    <row r="6463" spans="1:35" ht="14.85" customHeight="1">
      <c r="A6463" s="130">
        <v>5004166</v>
      </c>
      <c r="B6463" s="126" t="s">
        <v>12677</v>
      </c>
      <c r="C6463" s="126" t="s">
        <v>12678</v>
      </c>
      <c r="D6463" s="126" t="s">
        <v>12679</v>
      </c>
      <c r="E6463" s="126" t="s">
        <v>288</v>
      </c>
      <c r="F6463" s="126" t="s">
        <v>364</v>
      </c>
      <c r="G6463" s="126" t="s">
        <v>417</v>
      </c>
      <c r="H6463" s="126" t="s">
        <v>126</v>
      </c>
      <c r="I6463" s="126" t="s">
        <v>126</v>
      </c>
      <c r="J6463" s="126" t="s">
        <v>886</v>
      </c>
      <c r="K6463" s="126" t="s">
        <v>443</v>
      </c>
      <c r="L6463" s="126" t="s">
        <v>887</v>
      </c>
      <c r="M6463" s="130">
        <v>6817.44</v>
      </c>
      <c r="O6463" s="126" t="s">
        <v>365</v>
      </c>
      <c r="P6463" s="130">
        <v>0</v>
      </c>
      <c r="S6463" s="130">
        <v>0</v>
      </c>
      <c r="V6463" s="130">
        <v>28730.42</v>
      </c>
      <c r="X6463" s="126" t="s">
        <v>510</v>
      </c>
      <c r="Z6463" s="127"/>
      <c r="AA6463" s="128">
        <v>2</v>
      </c>
      <c r="AB6463" s="128">
        <v>60</v>
      </c>
      <c r="AC6463" s="126" t="s">
        <v>366</v>
      </c>
      <c r="AD6463" s="126" t="s">
        <v>562</v>
      </c>
      <c r="AG6463" s="127"/>
      <c r="AI6463" s="127"/>
    </row>
    <row r="6464" spans="1:35" ht="14.85" customHeight="1">
      <c r="A6464" s="130">
        <v>5004165</v>
      </c>
      <c r="B6464" s="126" t="s">
        <v>12680</v>
      </c>
      <c r="C6464" s="126" t="s">
        <v>12681</v>
      </c>
      <c r="D6464" s="126" t="s">
        <v>12682</v>
      </c>
      <c r="E6464" s="126" t="s">
        <v>288</v>
      </c>
      <c r="F6464" s="126" t="s">
        <v>364</v>
      </c>
      <c r="G6464" s="126" t="s">
        <v>417</v>
      </c>
      <c r="H6464" s="126" t="s">
        <v>126</v>
      </c>
      <c r="I6464" s="126" t="s">
        <v>126</v>
      </c>
      <c r="J6464" s="126" t="s">
        <v>886</v>
      </c>
      <c r="K6464" s="126" t="s">
        <v>443</v>
      </c>
      <c r="L6464" s="126" t="s">
        <v>887</v>
      </c>
      <c r="M6464" s="130">
        <v>6817.44</v>
      </c>
      <c r="O6464" s="126" t="s">
        <v>365</v>
      </c>
      <c r="P6464" s="130">
        <v>0</v>
      </c>
      <c r="S6464" s="130">
        <v>0</v>
      </c>
      <c r="V6464" s="130">
        <v>26295.64</v>
      </c>
      <c r="X6464" s="126" t="s">
        <v>510</v>
      </c>
      <c r="Z6464" s="127"/>
      <c r="AA6464" s="128">
        <v>2</v>
      </c>
      <c r="AB6464" s="128">
        <v>60</v>
      </c>
      <c r="AC6464" s="126" t="s">
        <v>366</v>
      </c>
      <c r="AD6464" s="126" t="s">
        <v>562</v>
      </c>
      <c r="AG6464" s="127"/>
      <c r="AI6464" s="127"/>
    </row>
    <row r="6465" spans="1:35" ht="14.85" customHeight="1">
      <c r="A6465" s="130">
        <v>5004164</v>
      </c>
      <c r="B6465" s="126" t="s">
        <v>12683</v>
      </c>
      <c r="C6465" s="126" t="s">
        <v>12684</v>
      </c>
      <c r="D6465" s="126" t="s">
        <v>12685</v>
      </c>
      <c r="E6465" s="126" t="s">
        <v>288</v>
      </c>
      <c r="F6465" s="126" t="s">
        <v>364</v>
      </c>
      <c r="G6465" s="126" t="s">
        <v>417</v>
      </c>
      <c r="H6465" s="126" t="s">
        <v>126</v>
      </c>
      <c r="I6465" s="126" t="s">
        <v>126</v>
      </c>
      <c r="J6465" s="126" t="s">
        <v>886</v>
      </c>
      <c r="K6465" s="126" t="s">
        <v>443</v>
      </c>
      <c r="L6465" s="126" t="s">
        <v>887</v>
      </c>
      <c r="M6465" s="130">
        <v>6817.44</v>
      </c>
      <c r="O6465" s="126" t="s">
        <v>365</v>
      </c>
      <c r="P6465" s="130">
        <v>0</v>
      </c>
      <c r="S6465" s="130">
        <v>0</v>
      </c>
      <c r="V6465" s="130">
        <v>26295.64</v>
      </c>
      <c r="X6465" s="126" t="s">
        <v>510</v>
      </c>
      <c r="Z6465" s="127"/>
      <c r="AA6465" s="128">
        <v>2</v>
      </c>
      <c r="AB6465" s="128">
        <v>60</v>
      </c>
      <c r="AC6465" s="126" t="s">
        <v>366</v>
      </c>
      <c r="AD6465" s="126" t="s">
        <v>562</v>
      </c>
      <c r="AG6465" s="127"/>
      <c r="AI6465" s="127"/>
    </row>
    <row r="6466" spans="1:35" ht="14.85" customHeight="1">
      <c r="A6466" s="130">
        <v>5004163</v>
      </c>
      <c r="B6466" s="126" t="s">
        <v>12686</v>
      </c>
      <c r="C6466" s="126" t="s">
        <v>12687</v>
      </c>
      <c r="D6466" s="126" t="s">
        <v>12688</v>
      </c>
      <c r="E6466" s="126" t="s">
        <v>288</v>
      </c>
      <c r="F6466" s="126" t="s">
        <v>416</v>
      </c>
      <c r="G6466" s="126" t="s">
        <v>417</v>
      </c>
      <c r="H6466" s="126" t="s">
        <v>126</v>
      </c>
      <c r="I6466" s="126" t="s">
        <v>126</v>
      </c>
      <c r="J6466" s="126" t="s">
        <v>10903</v>
      </c>
      <c r="K6466" s="126" t="s">
        <v>747</v>
      </c>
      <c r="L6466" s="126" t="s">
        <v>10904</v>
      </c>
      <c r="M6466" s="130">
        <v>340.48</v>
      </c>
      <c r="O6466" s="126" t="s">
        <v>422</v>
      </c>
      <c r="P6466" s="130">
        <v>0</v>
      </c>
      <c r="S6466" s="130">
        <v>0</v>
      </c>
      <c r="V6466" s="130">
        <v>376.99</v>
      </c>
      <c r="X6466" s="126" t="s">
        <v>497</v>
      </c>
      <c r="Z6466" s="127"/>
      <c r="AA6466" s="128">
        <v>1</v>
      </c>
      <c r="AB6466" s="128">
        <v>12</v>
      </c>
      <c r="AD6466" s="126" t="s">
        <v>562</v>
      </c>
      <c r="AG6466" s="127"/>
      <c r="AI6466" s="127"/>
    </row>
    <row r="6467" spans="1:35" ht="14.85" customHeight="1">
      <c r="A6467" s="130">
        <v>5003333</v>
      </c>
      <c r="B6467" s="126" t="s">
        <v>12689</v>
      </c>
      <c r="C6467" s="126" t="s">
        <v>12690</v>
      </c>
      <c r="D6467" s="126" t="s">
        <v>12691</v>
      </c>
      <c r="E6467" s="126" t="s">
        <v>288</v>
      </c>
      <c r="F6467" s="126" t="s">
        <v>522</v>
      </c>
      <c r="G6467" s="126" t="s">
        <v>1504</v>
      </c>
      <c r="H6467" s="126" t="s">
        <v>524</v>
      </c>
      <c r="I6467" s="126" t="s">
        <v>418</v>
      </c>
      <c r="J6467" s="126" t="s">
        <v>12692</v>
      </c>
      <c r="K6467" s="126" t="s">
        <v>747</v>
      </c>
      <c r="L6467" s="126" t="s">
        <v>12693</v>
      </c>
      <c r="M6467" s="130">
        <v>477.19</v>
      </c>
      <c r="N6467" s="126" t="s">
        <v>290</v>
      </c>
      <c r="O6467" s="126" t="s">
        <v>528</v>
      </c>
      <c r="P6467" s="130">
        <v>0</v>
      </c>
      <c r="S6467" s="130">
        <v>0</v>
      </c>
      <c r="V6467" s="130">
        <v>477.19</v>
      </c>
      <c r="X6467" s="126" t="s">
        <v>11557</v>
      </c>
      <c r="Z6467" s="127"/>
      <c r="AA6467" s="128"/>
      <c r="AB6467" s="128"/>
      <c r="AD6467" s="126" t="s">
        <v>562</v>
      </c>
      <c r="AG6467" s="127"/>
      <c r="AI6467" s="127"/>
    </row>
    <row r="6468" spans="1:35" ht="14.85" customHeight="1">
      <c r="A6468" s="130">
        <v>5003332</v>
      </c>
      <c r="B6468" s="126" t="s">
        <v>12694</v>
      </c>
      <c r="C6468" s="126" t="s">
        <v>12695</v>
      </c>
      <c r="D6468" s="126" t="s">
        <v>12696</v>
      </c>
      <c r="E6468" s="126" t="s">
        <v>288</v>
      </c>
      <c r="F6468" s="126" t="s">
        <v>416</v>
      </c>
      <c r="G6468" s="126" t="s">
        <v>417</v>
      </c>
      <c r="H6468" s="126" t="s">
        <v>126</v>
      </c>
      <c r="I6468" s="126" t="s">
        <v>126</v>
      </c>
      <c r="J6468" s="126" t="s">
        <v>10903</v>
      </c>
      <c r="K6468" s="126" t="s">
        <v>747</v>
      </c>
      <c r="L6468" s="126" t="s">
        <v>10904</v>
      </c>
      <c r="M6468" s="130">
        <v>682.08</v>
      </c>
      <c r="O6468" s="126" t="s">
        <v>422</v>
      </c>
      <c r="P6468" s="130">
        <v>0</v>
      </c>
      <c r="S6468" s="130">
        <v>0</v>
      </c>
      <c r="V6468" s="130">
        <v>803.85</v>
      </c>
      <c r="X6468" s="126" t="s">
        <v>423</v>
      </c>
      <c r="Z6468" s="127"/>
      <c r="AA6468" s="128">
        <v>1</v>
      </c>
      <c r="AB6468" s="128">
        <v>12</v>
      </c>
      <c r="AD6468" s="126" t="s">
        <v>562</v>
      </c>
      <c r="AG6468" s="127"/>
      <c r="AI6468" s="127"/>
    </row>
    <row r="6469" spans="1:35" ht="14.85" customHeight="1">
      <c r="A6469" s="130">
        <v>5003331</v>
      </c>
      <c r="B6469" s="126" t="s">
        <v>12697</v>
      </c>
      <c r="C6469" s="126" t="s">
        <v>12690</v>
      </c>
      <c r="D6469" s="126" t="s">
        <v>12698</v>
      </c>
      <c r="E6469" s="126" t="s">
        <v>288</v>
      </c>
      <c r="F6469" s="126" t="s">
        <v>522</v>
      </c>
      <c r="G6469" s="126" t="s">
        <v>799</v>
      </c>
      <c r="H6469" s="126" t="s">
        <v>524</v>
      </c>
      <c r="I6469" s="126" t="s">
        <v>418</v>
      </c>
      <c r="J6469" s="126" t="s">
        <v>12692</v>
      </c>
      <c r="K6469" s="126" t="s">
        <v>747</v>
      </c>
      <c r="L6469" s="126" t="s">
        <v>12693</v>
      </c>
      <c r="M6469" s="130">
        <v>424.06</v>
      </c>
      <c r="N6469" s="126" t="s">
        <v>290</v>
      </c>
      <c r="O6469" s="126" t="s">
        <v>528</v>
      </c>
      <c r="P6469" s="130">
        <v>0</v>
      </c>
      <c r="S6469" s="130">
        <v>0</v>
      </c>
      <c r="V6469" s="130">
        <v>424.06</v>
      </c>
      <c r="X6469" s="126" t="s">
        <v>11557</v>
      </c>
      <c r="Z6469" s="127"/>
      <c r="AA6469" s="128"/>
      <c r="AB6469" s="128"/>
      <c r="AD6469" s="126" t="s">
        <v>562</v>
      </c>
      <c r="AG6469" s="127"/>
      <c r="AI6469" s="127"/>
    </row>
    <row r="6470" spans="1:35" ht="14.85" customHeight="1">
      <c r="A6470" s="130">
        <v>5003330</v>
      </c>
      <c r="B6470" s="126" t="s">
        <v>12699</v>
      </c>
      <c r="C6470" s="126" t="s">
        <v>12700</v>
      </c>
      <c r="E6470" s="126" t="s">
        <v>288</v>
      </c>
      <c r="F6470" s="126" t="s">
        <v>364</v>
      </c>
      <c r="G6470" s="126" t="s">
        <v>417</v>
      </c>
      <c r="H6470" s="126" t="s">
        <v>126</v>
      </c>
      <c r="I6470" s="126" t="s">
        <v>126</v>
      </c>
      <c r="J6470" s="126" t="s">
        <v>466</v>
      </c>
      <c r="K6470" s="126" t="s">
        <v>467</v>
      </c>
      <c r="L6470" s="126" t="s">
        <v>468</v>
      </c>
      <c r="M6470" s="130">
        <v>6817.44</v>
      </c>
      <c r="O6470" s="126" t="s">
        <v>365</v>
      </c>
      <c r="P6470" s="130">
        <v>0</v>
      </c>
      <c r="S6470" s="130">
        <v>0</v>
      </c>
      <c r="V6470" s="130">
        <v>19380.849999999999</v>
      </c>
      <c r="X6470" s="126" t="s">
        <v>469</v>
      </c>
      <c r="Z6470" s="127"/>
      <c r="AA6470" s="128">
        <v>1</v>
      </c>
      <c r="AB6470" s="128">
        <v>60</v>
      </c>
      <c r="AC6470" s="126" t="s">
        <v>366</v>
      </c>
      <c r="AD6470" s="126" t="s">
        <v>562</v>
      </c>
      <c r="AG6470" s="127"/>
      <c r="AI6470" s="127"/>
    </row>
    <row r="6471" spans="1:35" ht="14.85" customHeight="1">
      <c r="A6471" s="130">
        <v>5003329</v>
      </c>
      <c r="B6471" s="126" t="s">
        <v>12701</v>
      </c>
      <c r="C6471" s="126" t="s">
        <v>12702</v>
      </c>
      <c r="D6471" s="126" t="s">
        <v>12703</v>
      </c>
      <c r="E6471" s="126" t="s">
        <v>288</v>
      </c>
      <c r="F6471" s="126" t="s">
        <v>532</v>
      </c>
      <c r="G6471" s="126" t="s">
        <v>417</v>
      </c>
      <c r="H6471" s="126" t="s">
        <v>126</v>
      </c>
      <c r="I6471" s="126" t="s">
        <v>126</v>
      </c>
      <c r="J6471" s="126" t="s">
        <v>12704</v>
      </c>
      <c r="K6471" s="126" t="s">
        <v>613</v>
      </c>
      <c r="L6471" s="126" t="s">
        <v>2598</v>
      </c>
      <c r="M6471" s="130">
        <v>243.04</v>
      </c>
      <c r="O6471" s="126" t="s">
        <v>4049</v>
      </c>
      <c r="P6471" s="130">
        <v>0</v>
      </c>
      <c r="S6471" s="130">
        <v>0</v>
      </c>
      <c r="V6471" s="130">
        <v>243.47</v>
      </c>
      <c r="X6471" s="126" t="s">
        <v>7728</v>
      </c>
      <c r="Z6471" s="127"/>
      <c r="AA6471" s="128">
        <v>1</v>
      </c>
      <c r="AB6471" s="128">
        <v>60</v>
      </c>
      <c r="AD6471" s="126" t="s">
        <v>562</v>
      </c>
      <c r="AG6471" s="127"/>
      <c r="AI6471" s="127"/>
    </row>
    <row r="6472" spans="1:35" ht="14.85" customHeight="1">
      <c r="A6472" s="130">
        <v>5003243</v>
      </c>
      <c r="B6472" s="126" t="s">
        <v>12705</v>
      </c>
      <c r="C6472" s="126" t="s">
        <v>5573</v>
      </c>
      <c r="E6472" s="126" t="s">
        <v>288</v>
      </c>
      <c r="F6472" s="126" t="s">
        <v>364</v>
      </c>
      <c r="G6472" s="126" t="s">
        <v>417</v>
      </c>
      <c r="H6472" s="126" t="s">
        <v>126</v>
      </c>
      <c r="I6472" s="126" t="s">
        <v>126</v>
      </c>
      <c r="J6472" s="126" t="s">
        <v>466</v>
      </c>
      <c r="K6472" s="126" t="s">
        <v>467</v>
      </c>
      <c r="L6472" s="126" t="s">
        <v>468</v>
      </c>
      <c r="M6472" s="130">
        <v>6817.38</v>
      </c>
      <c r="O6472" s="126" t="s">
        <v>365</v>
      </c>
      <c r="P6472" s="130">
        <v>0</v>
      </c>
      <c r="S6472" s="130">
        <v>0</v>
      </c>
      <c r="V6472" s="130">
        <v>6817.38</v>
      </c>
      <c r="X6472" s="126" t="s">
        <v>469</v>
      </c>
      <c r="Z6472" s="127"/>
      <c r="AA6472" s="128">
        <v>1</v>
      </c>
      <c r="AB6472" s="128">
        <v>60</v>
      </c>
      <c r="AC6472" s="126" t="s">
        <v>366</v>
      </c>
      <c r="AD6472" s="126" t="s">
        <v>562</v>
      </c>
      <c r="AG6472" s="127"/>
      <c r="AI6472" s="127"/>
    </row>
    <row r="6473" spans="1:35" ht="14.85" customHeight="1">
      <c r="A6473" s="130">
        <v>5003242</v>
      </c>
      <c r="B6473" s="126" t="s">
        <v>12706</v>
      </c>
      <c r="C6473" s="126" t="s">
        <v>12707</v>
      </c>
      <c r="D6473" s="126" t="s">
        <v>12708</v>
      </c>
      <c r="E6473" s="126" t="s">
        <v>288</v>
      </c>
      <c r="F6473" s="126" t="s">
        <v>491</v>
      </c>
      <c r="G6473" s="126" t="s">
        <v>417</v>
      </c>
      <c r="H6473" s="126" t="s">
        <v>126</v>
      </c>
      <c r="I6473" s="126" t="s">
        <v>126</v>
      </c>
      <c r="J6473" s="126" t="s">
        <v>12458</v>
      </c>
      <c r="K6473" s="126" t="s">
        <v>747</v>
      </c>
      <c r="L6473" s="126" t="s">
        <v>931</v>
      </c>
      <c r="M6473" s="130">
        <v>20452.32</v>
      </c>
      <c r="N6473" s="126" t="s">
        <v>290</v>
      </c>
      <c r="O6473" s="126" t="s">
        <v>5632</v>
      </c>
      <c r="P6473" s="130">
        <v>0</v>
      </c>
      <c r="S6473" s="130">
        <v>0</v>
      </c>
      <c r="V6473" s="130">
        <v>29381.99</v>
      </c>
      <c r="X6473" s="126" t="s">
        <v>5633</v>
      </c>
      <c r="Z6473" s="127"/>
      <c r="AA6473" s="128">
        <v>1</v>
      </c>
      <c r="AB6473" s="128">
        <v>60</v>
      </c>
      <c r="AD6473" s="126" t="s">
        <v>562</v>
      </c>
      <c r="AG6473" s="127"/>
      <c r="AI6473" s="127"/>
    </row>
    <row r="6474" spans="1:35" ht="14.85" customHeight="1">
      <c r="A6474" s="130">
        <v>5003240</v>
      </c>
      <c r="B6474" s="126" t="s">
        <v>12709</v>
      </c>
      <c r="C6474" s="126" t="s">
        <v>12710</v>
      </c>
      <c r="D6474" s="126" t="s">
        <v>12711</v>
      </c>
      <c r="E6474" s="126" t="s">
        <v>288</v>
      </c>
      <c r="F6474" s="126" t="s">
        <v>491</v>
      </c>
      <c r="G6474" s="126" t="s">
        <v>417</v>
      </c>
      <c r="H6474" s="126" t="s">
        <v>126</v>
      </c>
      <c r="I6474" s="126" t="s">
        <v>126</v>
      </c>
      <c r="J6474" s="126" t="s">
        <v>12458</v>
      </c>
      <c r="K6474" s="126" t="s">
        <v>747</v>
      </c>
      <c r="L6474" s="126" t="s">
        <v>931</v>
      </c>
      <c r="M6474" s="130">
        <v>7791.84</v>
      </c>
      <c r="N6474" s="126" t="s">
        <v>290</v>
      </c>
      <c r="O6474" s="126" t="s">
        <v>2388</v>
      </c>
      <c r="P6474" s="130">
        <v>0</v>
      </c>
      <c r="S6474" s="130">
        <v>0</v>
      </c>
      <c r="V6474" s="130">
        <v>8076.65</v>
      </c>
      <c r="X6474" s="126" t="s">
        <v>2389</v>
      </c>
      <c r="Y6474" s="126" t="s">
        <v>517</v>
      </c>
      <c r="Z6474" s="127"/>
      <c r="AA6474" s="128">
        <v>1</v>
      </c>
      <c r="AB6474" s="128">
        <v>60</v>
      </c>
      <c r="AD6474" s="126" t="s">
        <v>562</v>
      </c>
      <c r="AG6474" s="127"/>
      <c r="AI6474" s="127"/>
    </row>
    <row r="6475" spans="1:35" ht="14.85" customHeight="1">
      <c r="A6475" s="130">
        <v>5003239</v>
      </c>
      <c r="B6475" s="126" t="s">
        <v>12712</v>
      </c>
      <c r="C6475" s="126" t="s">
        <v>12713</v>
      </c>
      <c r="D6475" s="126" t="s">
        <v>12714</v>
      </c>
      <c r="E6475" s="126" t="s">
        <v>288</v>
      </c>
      <c r="F6475" s="126" t="s">
        <v>491</v>
      </c>
      <c r="G6475" s="126" t="s">
        <v>417</v>
      </c>
      <c r="H6475" s="126" t="s">
        <v>126</v>
      </c>
      <c r="I6475" s="126" t="s">
        <v>126</v>
      </c>
      <c r="J6475" s="126" t="s">
        <v>12458</v>
      </c>
      <c r="K6475" s="126" t="s">
        <v>747</v>
      </c>
      <c r="L6475" s="126" t="s">
        <v>931</v>
      </c>
      <c r="M6475" s="130">
        <v>15582.56</v>
      </c>
      <c r="N6475" s="126" t="s">
        <v>290</v>
      </c>
      <c r="O6475" s="126" t="s">
        <v>506</v>
      </c>
      <c r="P6475" s="130">
        <v>0</v>
      </c>
      <c r="S6475" s="130">
        <v>0</v>
      </c>
      <c r="V6475" s="130">
        <v>20784.98</v>
      </c>
      <c r="X6475" s="126" t="s">
        <v>12715</v>
      </c>
      <c r="Z6475" s="127"/>
      <c r="AA6475" s="128">
        <v>1</v>
      </c>
      <c r="AB6475" s="128">
        <v>36</v>
      </c>
      <c r="AD6475" s="126" t="s">
        <v>562</v>
      </c>
      <c r="AG6475" s="127"/>
      <c r="AI6475" s="127"/>
    </row>
    <row r="6476" spans="1:35" ht="14.85" customHeight="1">
      <c r="A6476" s="130">
        <v>5003238</v>
      </c>
      <c r="B6476" s="126" t="s">
        <v>12716</v>
      </c>
      <c r="C6476" s="126" t="s">
        <v>12717</v>
      </c>
      <c r="D6476" s="126" t="s">
        <v>12718</v>
      </c>
      <c r="E6476" s="126" t="s">
        <v>288</v>
      </c>
      <c r="F6476" s="126" t="s">
        <v>491</v>
      </c>
      <c r="G6476" s="126" t="s">
        <v>417</v>
      </c>
      <c r="H6476" s="126" t="s">
        <v>126</v>
      </c>
      <c r="I6476" s="126" t="s">
        <v>126</v>
      </c>
      <c r="J6476" s="126" t="s">
        <v>12458</v>
      </c>
      <c r="K6476" s="126" t="s">
        <v>747</v>
      </c>
      <c r="L6476" s="126" t="s">
        <v>931</v>
      </c>
      <c r="M6476" s="130">
        <v>15582.56</v>
      </c>
      <c r="N6476" s="126" t="s">
        <v>290</v>
      </c>
      <c r="O6476" s="126" t="s">
        <v>506</v>
      </c>
      <c r="P6476" s="130">
        <v>0</v>
      </c>
      <c r="S6476" s="130">
        <v>0</v>
      </c>
      <c r="V6476" s="130">
        <v>20659</v>
      </c>
      <c r="X6476" s="126" t="s">
        <v>12715</v>
      </c>
      <c r="Z6476" s="127"/>
      <c r="AA6476" s="128">
        <v>1</v>
      </c>
      <c r="AB6476" s="128">
        <v>36</v>
      </c>
      <c r="AD6476" s="126" t="s">
        <v>562</v>
      </c>
      <c r="AG6476" s="127"/>
      <c r="AI6476" s="127"/>
    </row>
    <row r="6477" spans="1:35" ht="14.85" customHeight="1">
      <c r="A6477" s="130">
        <v>5003237</v>
      </c>
      <c r="B6477" s="126" t="s">
        <v>12719</v>
      </c>
      <c r="C6477" s="126" t="s">
        <v>12720</v>
      </c>
      <c r="D6477" s="126" t="s">
        <v>12721</v>
      </c>
      <c r="E6477" s="126" t="s">
        <v>288</v>
      </c>
      <c r="F6477" s="126" t="s">
        <v>440</v>
      </c>
      <c r="G6477" s="126" t="s">
        <v>417</v>
      </c>
      <c r="H6477" s="126" t="s">
        <v>126</v>
      </c>
      <c r="I6477" s="126" t="s">
        <v>126</v>
      </c>
      <c r="J6477" s="126" t="s">
        <v>8477</v>
      </c>
      <c r="K6477" s="126" t="s">
        <v>613</v>
      </c>
      <c r="L6477" s="126" t="s">
        <v>8478</v>
      </c>
      <c r="M6477" s="130">
        <v>300.91000000000003</v>
      </c>
      <c r="O6477" s="126" t="s">
        <v>449</v>
      </c>
      <c r="P6477" s="130">
        <v>0</v>
      </c>
      <c r="S6477" s="130">
        <v>0</v>
      </c>
      <c r="V6477" s="130">
        <v>300.91000000000003</v>
      </c>
      <c r="X6477" s="126" t="s">
        <v>2736</v>
      </c>
      <c r="Z6477" s="127"/>
      <c r="AA6477" s="128"/>
      <c r="AB6477" s="128"/>
      <c r="AD6477" s="126" t="s">
        <v>562</v>
      </c>
      <c r="AG6477" s="127"/>
      <c r="AI6477" s="127"/>
    </row>
    <row r="6478" spans="1:35" ht="14.85" customHeight="1">
      <c r="A6478" s="130">
        <v>5003236</v>
      </c>
      <c r="B6478" s="126" t="s">
        <v>12722</v>
      </c>
      <c r="C6478" s="126" t="s">
        <v>12723</v>
      </c>
      <c r="D6478" s="126" t="s">
        <v>12724</v>
      </c>
      <c r="E6478" s="126" t="s">
        <v>288</v>
      </c>
      <c r="F6478" s="126" t="s">
        <v>491</v>
      </c>
      <c r="G6478" s="126" t="s">
        <v>417</v>
      </c>
      <c r="H6478" s="126" t="s">
        <v>126</v>
      </c>
      <c r="I6478" s="126" t="s">
        <v>126</v>
      </c>
      <c r="J6478" s="126" t="s">
        <v>12458</v>
      </c>
      <c r="K6478" s="126" t="s">
        <v>747</v>
      </c>
      <c r="L6478" s="126" t="s">
        <v>931</v>
      </c>
      <c r="M6478" s="130">
        <v>15582.56</v>
      </c>
      <c r="N6478" s="126" t="s">
        <v>290</v>
      </c>
      <c r="O6478" s="126" t="s">
        <v>506</v>
      </c>
      <c r="P6478" s="130">
        <v>0</v>
      </c>
      <c r="S6478" s="130">
        <v>0</v>
      </c>
      <c r="V6478" s="130">
        <v>21219</v>
      </c>
      <c r="X6478" s="126" t="s">
        <v>12715</v>
      </c>
      <c r="Z6478" s="127"/>
      <c r="AA6478" s="128">
        <v>1</v>
      </c>
      <c r="AB6478" s="128">
        <v>36</v>
      </c>
      <c r="AD6478" s="126" t="s">
        <v>562</v>
      </c>
      <c r="AG6478" s="127"/>
      <c r="AI6478" s="127"/>
    </row>
    <row r="6479" spans="1:35" ht="14.85" customHeight="1">
      <c r="A6479" s="130">
        <v>5004015</v>
      </c>
      <c r="B6479" s="126" t="s">
        <v>12725</v>
      </c>
      <c r="C6479" s="126" t="s">
        <v>12726</v>
      </c>
      <c r="D6479" s="126" t="s">
        <v>12727</v>
      </c>
      <c r="E6479" s="126" t="s">
        <v>288</v>
      </c>
      <c r="F6479" s="126" t="s">
        <v>364</v>
      </c>
      <c r="G6479" s="126" t="s">
        <v>417</v>
      </c>
      <c r="H6479" s="126" t="s">
        <v>126</v>
      </c>
      <c r="I6479" s="126" t="s">
        <v>126</v>
      </c>
      <c r="J6479" s="126" t="s">
        <v>886</v>
      </c>
      <c r="K6479" s="126" t="s">
        <v>443</v>
      </c>
      <c r="L6479" s="126" t="s">
        <v>887</v>
      </c>
      <c r="M6479" s="130">
        <v>7499.12</v>
      </c>
      <c r="O6479" s="126" t="s">
        <v>486</v>
      </c>
      <c r="P6479" s="130">
        <v>0</v>
      </c>
      <c r="S6479" s="130">
        <v>0</v>
      </c>
      <c r="V6479" s="130">
        <v>7499.12</v>
      </c>
      <c r="X6479" s="126" t="s">
        <v>487</v>
      </c>
      <c r="Z6479" s="127"/>
      <c r="AA6479" s="128">
        <v>1</v>
      </c>
      <c r="AB6479" s="128">
        <v>60</v>
      </c>
      <c r="AC6479" s="126" t="s">
        <v>366</v>
      </c>
      <c r="AD6479" s="126" t="s">
        <v>562</v>
      </c>
      <c r="AG6479" s="127"/>
      <c r="AI6479" s="127"/>
    </row>
    <row r="6480" spans="1:35" ht="14.85" customHeight="1">
      <c r="A6480" s="130">
        <v>5003235</v>
      </c>
      <c r="B6480" s="126" t="s">
        <v>12728</v>
      </c>
      <c r="C6480" s="126" t="s">
        <v>12729</v>
      </c>
      <c r="D6480" s="126" t="s">
        <v>12730</v>
      </c>
      <c r="E6480" s="126" t="s">
        <v>288</v>
      </c>
      <c r="F6480" s="126" t="s">
        <v>491</v>
      </c>
      <c r="G6480" s="126" t="s">
        <v>417</v>
      </c>
      <c r="H6480" s="126" t="s">
        <v>126</v>
      </c>
      <c r="I6480" s="126" t="s">
        <v>126</v>
      </c>
      <c r="J6480" s="126" t="s">
        <v>12458</v>
      </c>
      <c r="K6480" s="126" t="s">
        <v>747</v>
      </c>
      <c r="L6480" s="126" t="s">
        <v>931</v>
      </c>
      <c r="M6480" s="130">
        <v>13634.88</v>
      </c>
      <c r="N6480" s="126" t="s">
        <v>290</v>
      </c>
      <c r="O6480" s="126" t="s">
        <v>506</v>
      </c>
      <c r="P6480" s="130">
        <v>0</v>
      </c>
      <c r="S6480" s="130">
        <v>0</v>
      </c>
      <c r="V6480" s="130">
        <v>19574.990000000002</v>
      </c>
      <c r="X6480" s="126" t="s">
        <v>12731</v>
      </c>
      <c r="Z6480" s="127"/>
      <c r="AA6480" s="128">
        <v>1</v>
      </c>
      <c r="AB6480" s="128">
        <v>36</v>
      </c>
      <c r="AD6480" s="126" t="s">
        <v>562</v>
      </c>
      <c r="AG6480" s="127"/>
      <c r="AI6480" s="127"/>
    </row>
    <row r="6481" spans="1:35" ht="14.85" customHeight="1">
      <c r="A6481" s="130">
        <v>5003234</v>
      </c>
      <c r="B6481" s="126" t="s">
        <v>12732</v>
      </c>
      <c r="C6481" s="126" t="s">
        <v>12733</v>
      </c>
      <c r="D6481" s="126" t="s">
        <v>12734</v>
      </c>
      <c r="E6481" s="126" t="s">
        <v>288</v>
      </c>
      <c r="F6481" s="126" t="s">
        <v>416</v>
      </c>
      <c r="G6481" s="126" t="s">
        <v>417</v>
      </c>
      <c r="H6481" s="126" t="s">
        <v>126</v>
      </c>
      <c r="I6481" s="126" t="s">
        <v>126</v>
      </c>
      <c r="J6481" s="126" t="s">
        <v>778</v>
      </c>
      <c r="K6481" s="126" t="s">
        <v>779</v>
      </c>
      <c r="L6481" s="126" t="s">
        <v>780</v>
      </c>
      <c r="M6481" s="130">
        <v>682.08</v>
      </c>
      <c r="O6481" s="126" t="s">
        <v>422</v>
      </c>
      <c r="P6481" s="130">
        <v>0</v>
      </c>
      <c r="S6481" s="130">
        <v>0</v>
      </c>
      <c r="V6481" s="130">
        <v>827.8</v>
      </c>
      <c r="X6481" s="126" t="s">
        <v>423</v>
      </c>
      <c r="Z6481" s="127"/>
      <c r="AA6481" s="128">
        <v>1</v>
      </c>
      <c r="AB6481" s="128">
        <v>12</v>
      </c>
      <c r="AD6481" s="126" t="s">
        <v>562</v>
      </c>
      <c r="AG6481" s="127"/>
      <c r="AI6481" s="127"/>
    </row>
    <row r="6482" spans="1:35" ht="14.85" customHeight="1">
      <c r="A6482" s="130">
        <v>5003233</v>
      </c>
      <c r="B6482" s="126" t="s">
        <v>12735</v>
      </c>
      <c r="C6482" s="126" t="s">
        <v>12736</v>
      </c>
      <c r="D6482" s="126" t="s">
        <v>12737</v>
      </c>
      <c r="E6482" s="126" t="s">
        <v>288</v>
      </c>
      <c r="F6482" s="126" t="s">
        <v>491</v>
      </c>
      <c r="G6482" s="126" t="s">
        <v>417</v>
      </c>
      <c r="H6482" s="126" t="s">
        <v>126</v>
      </c>
      <c r="I6482" s="126" t="s">
        <v>126</v>
      </c>
      <c r="J6482" s="126" t="s">
        <v>12458</v>
      </c>
      <c r="K6482" s="126" t="s">
        <v>747</v>
      </c>
      <c r="L6482" s="126" t="s">
        <v>931</v>
      </c>
      <c r="M6482" s="130">
        <v>29217.439999999999</v>
      </c>
      <c r="N6482" s="126" t="s">
        <v>290</v>
      </c>
      <c r="O6482" s="126" t="s">
        <v>506</v>
      </c>
      <c r="P6482" s="130">
        <v>0</v>
      </c>
      <c r="S6482" s="130">
        <v>0</v>
      </c>
      <c r="V6482" s="130">
        <v>58770.99</v>
      </c>
      <c r="X6482" s="126" t="s">
        <v>2018</v>
      </c>
      <c r="Z6482" s="127"/>
      <c r="AA6482" s="128">
        <v>1</v>
      </c>
      <c r="AB6482" s="128">
        <v>36</v>
      </c>
      <c r="AD6482" s="126" t="s">
        <v>562</v>
      </c>
      <c r="AG6482" s="127"/>
      <c r="AI6482" s="127"/>
    </row>
    <row r="6483" spans="1:35" ht="14.85" customHeight="1">
      <c r="A6483" s="130">
        <v>5003232</v>
      </c>
      <c r="B6483" s="126" t="s">
        <v>12738</v>
      </c>
      <c r="C6483" s="126" t="s">
        <v>12739</v>
      </c>
      <c r="D6483" s="126" t="s">
        <v>12740</v>
      </c>
      <c r="E6483" s="126" t="s">
        <v>288</v>
      </c>
      <c r="F6483" s="126" t="s">
        <v>491</v>
      </c>
      <c r="G6483" s="126" t="s">
        <v>417</v>
      </c>
      <c r="H6483" s="126" t="s">
        <v>126</v>
      </c>
      <c r="I6483" s="126" t="s">
        <v>126</v>
      </c>
      <c r="J6483" s="126" t="s">
        <v>12458</v>
      </c>
      <c r="K6483" s="126" t="s">
        <v>747</v>
      </c>
      <c r="L6483" s="126" t="s">
        <v>931</v>
      </c>
      <c r="M6483" s="130">
        <v>29217.439999999999</v>
      </c>
      <c r="N6483" s="126" t="s">
        <v>290</v>
      </c>
      <c r="O6483" s="126" t="s">
        <v>506</v>
      </c>
      <c r="P6483" s="130">
        <v>0</v>
      </c>
      <c r="S6483" s="130">
        <v>0</v>
      </c>
      <c r="V6483" s="130">
        <v>38367</v>
      </c>
      <c r="X6483" s="126" t="s">
        <v>2018</v>
      </c>
      <c r="Z6483" s="127"/>
      <c r="AA6483" s="128">
        <v>1</v>
      </c>
      <c r="AB6483" s="128">
        <v>36</v>
      </c>
      <c r="AD6483" s="126" t="s">
        <v>562</v>
      </c>
      <c r="AG6483" s="127"/>
      <c r="AI6483" s="127"/>
    </row>
    <row r="6484" spans="1:35" ht="14.85" customHeight="1">
      <c r="A6484" s="130">
        <v>5003231</v>
      </c>
      <c r="B6484" s="126" t="s">
        <v>12741</v>
      </c>
      <c r="C6484" s="126" t="s">
        <v>12742</v>
      </c>
      <c r="D6484" s="126" t="s">
        <v>12743</v>
      </c>
      <c r="E6484" s="126" t="s">
        <v>288</v>
      </c>
      <c r="F6484" s="126" t="s">
        <v>416</v>
      </c>
      <c r="G6484" s="126" t="s">
        <v>417</v>
      </c>
      <c r="H6484" s="126" t="s">
        <v>126</v>
      </c>
      <c r="I6484" s="126" t="s">
        <v>126</v>
      </c>
      <c r="J6484" s="126" t="s">
        <v>778</v>
      </c>
      <c r="K6484" s="126" t="s">
        <v>779</v>
      </c>
      <c r="L6484" s="126" t="s">
        <v>780</v>
      </c>
      <c r="M6484" s="130">
        <v>681.73</v>
      </c>
      <c r="O6484" s="126" t="s">
        <v>422</v>
      </c>
      <c r="P6484" s="130">
        <v>0</v>
      </c>
      <c r="S6484" s="130">
        <v>0</v>
      </c>
      <c r="V6484" s="130">
        <v>681.73</v>
      </c>
      <c r="X6484" s="126" t="s">
        <v>423</v>
      </c>
      <c r="Z6484" s="127"/>
      <c r="AA6484" s="128">
        <v>1</v>
      </c>
      <c r="AB6484" s="128">
        <v>12</v>
      </c>
      <c r="AD6484" s="126" t="s">
        <v>562</v>
      </c>
      <c r="AG6484" s="127"/>
      <c r="AI6484" s="127"/>
    </row>
    <row r="6485" spans="1:35" ht="14.85" customHeight="1">
      <c r="A6485" s="130">
        <v>5003296</v>
      </c>
      <c r="B6485" s="126" t="s">
        <v>12744</v>
      </c>
      <c r="C6485" s="126" t="s">
        <v>8109</v>
      </c>
      <c r="E6485" s="126" t="s">
        <v>288</v>
      </c>
      <c r="F6485" s="126" t="s">
        <v>364</v>
      </c>
      <c r="G6485" s="126" t="s">
        <v>417</v>
      </c>
      <c r="H6485" s="126" t="s">
        <v>126</v>
      </c>
      <c r="I6485" s="126" t="s">
        <v>126</v>
      </c>
      <c r="J6485" s="126" t="s">
        <v>466</v>
      </c>
      <c r="K6485" s="126" t="s">
        <v>467</v>
      </c>
      <c r="L6485" s="126" t="s">
        <v>468</v>
      </c>
      <c r="M6485" s="130">
        <v>6817.44</v>
      </c>
      <c r="O6485" s="126" t="s">
        <v>365</v>
      </c>
      <c r="P6485" s="130">
        <v>0</v>
      </c>
      <c r="S6485" s="130">
        <v>0</v>
      </c>
      <c r="V6485" s="130">
        <v>21328.69</v>
      </c>
      <c r="X6485" s="126" t="s">
        <v>469</v>
      </c>
      <c r="Z6485" s="127"/>
      <c r="AA6485" s="128">
        <v>1</v>
      </c>
      <c r="AB6485" s="128">
        <v>60</v>
      </c>
      <c r="AC6485" s="126" t="s">
        <v>366</v>
      </c>
      <c r="AD6485" s="126" t="s">
        <v>562</v>
      </c>
      <c r="AG6485" s="127"/>
      <c r="AI6485" s="127"/>
    </row>
    <row r="6486" spans="1:35" ht="14.85" customHeight="1">
      <c r="A6486" s="130">
        <v>5003230</v>
      </c>
      <c r="B6486" s="126" t="s">
        <v>12745</v>
      </c>
      <c r="C6486" s="126" t="s">
        <v>12739</v>
      </c>
      <c r="D6486" s="126" t="s">
        <v>12746</v>
      </c>
      <c r="E6486" s="126" t="s">
        <v>288</v>
      </c>
      <c r="F6486" s="126" t="s">
        <v>491</v>
      </c>
      <c r="G6486" s="126" t="s">
        <v>417</v>
      </c>
      <c r="H6486" s="126" t="s">
        <v>126</v>
      </c>
      <c r="I6486" s="126" t="s">
        <v>126</v>
      </c>
      <c r="J6486" s="126" t="s">
        <v>12458</v>
      </c>
      <c r="K6486" s="126" t="s">
        <v>747</v>
      </c>
      <c r="L6486" s="126" t="s">
        <v>931</v>
      </c>
      <c r="M6486" s="130">
        <v>27157.99</v>
      </c>
      <c r="N6486" s="126" t="s">
        <v>290</v>
      </c>
      <c r="O6486" s="126" t="s">
        <v>506</v>
      </c>
      <c r="P6486" s="130">
        <v>0</v>
      </c>
      <c r="S6486" s="130">
        <v>0</v>
      </c>
      <c r="V6486" s="130">
        <v>27157.99</v>
      </c>
      <c r="X6486" s="126" t="s">
        <v>2018</v>
      </c>
      <c r="Z6486" s="127"/>
      <c r="AA6486" s="128">
        <v>1</v>
      </c>
      <c r="AB6486" s="128">
        <v>36</v>
      </c>
      <c r="AD6486" s="126" t="s">
        <v>562</v>
      </c>
      <c r="AG6486" s="127"/>
      <c r="AI6486" s="127"/>
    </row>
    <row r="6487" spans="1:35" ht="14.85" customHeight="1">
      <c r="A6487" s="130">
        <v>5003228</v>
      </c>
      <c r="B6487" s="126" t="s">
        <v>12747</v>
      </c>
      <c r="C6487" s="126" t="s">
        <v>12748</v>
      </c>
      <c r="D6487" s="126" t="s">
        <v>12749</v>
      </c>
      <c r="E6487" s="126" t="s">
        <v>288</v>
      </c>
      <c r="F6487" s="126" t="s">
        <v>416</v>
      </c>
      <c r="G6487" s="126" t="s">
        <v>417</v>
      </c>
      <c r="H6487" s="126" t="s">
        <v>126</v>
      </c>
      <c r="I6487" s="126" t="s">
        <v>126</v>
      </c>
      <c r="J6487" s="126" t="s">
        <v>778</v>
      </c>
      <c r="K6487" s="126" t="s">
        <v>779</v>
      </c>
      <c r="L6487" s="126" t="s">
        <v>780</v>
      </c>
      <c r="M6487" s="130">
        <v>682.08</v>
      </c>
      <c r="O6487" s="126" t="s">
        <v>422</v>
      </c>
      <c r="P6487" s="130">
        <v>0</v>
      </c>
      <c r="S6487" s="130">
        <v>0</v>
      </c>
      <c r="V6487" s="130">
        <v>816.13</v>
      </c>
      <c r="X6487" s="126" t="s">
        <v>423</v>
      </c>
      <c r="Z6487" s="127"/>
      <c r="AA6487" s="128">
        <v>1</v>
      </c>
      <c r="AB6487" s="128">
        <v>12</v>
      </c>
      <c r="AD6487" s="126" t="s">
        <v>562</v>
      </c>
      <c r="AG6487" s="127"/>
      <c r="AI6487" s="127"/>
    </row>
    <row r="6488" spans="1:35" ht="14.85" customHeight="1">
      <c r="A6488" s="130">
        <v>5003226</v>
      </c>
      <c r="B6488" s="126" t="s">
        <v>12750</v>
      </c>
      <c r="C6488" s="126" t="s">
        <v>12729</v>
      </c>
      <c r="D6488" s="126" t="s">
        <v>12751</v>
      </c>
      <c r="E6488" s="126" t="s">
        <v>288</v>
      </c>
      <c r="F6488" s="126" t="s">
        <v>491</v>
      </c>
      <c r="G6488" s="126" t="s">
        <v>417</v>
      </c>
      <c r="H6488" s="126" t="s">
        <v>126</v>
      </c>
      <c r="I6488" s="126" t="s">
        <v>126</v>
      </c>
      <c r="J6488" s="126" t="s">
        <v>12458</v>
      </c>
      <c r="K6488" s="126" t="s">
        <v>747</v>
      </c>
      <c r="L6488" s="126" t="s">
        <v>931</v>
      </c>
      <c r="M6488" s="130">
        <v>13634.88</v>
      </c>
      <c r="N6488" s="126" t="s">
        <v>290</v>
      </c>
      <c r="O6488" s="126" t="s">
        <v>506</v>
      </c>
      <c r="P6488" s="130">
        <v>0</v>
      </c>
      <c r="S6488" s="130">
        <v>0</v>
      </c>
      <c r="V6488" s="130">
        <v>16639.990000000002</v>
      </c>
      <c r="X6488" s="126" t="s">
        <v>12731</v>
      </c>
      <c r="Z6488" s="127"/>
      <c r="AA6488" s="128">
        <v>1</v>
      </c>
      <c r="AB6488" s="128">
        <v>36</v>
      </c>
      <c r="AD6488" s="126" t="s">
        <v>562</v>
      </c>
      <c r="AG6488" s="127"/>
      <c r="AI6488" s="127"/>
    </row>
    <row r="6489" spans="1:35" ht="14.85" customHeight="1">
      <c r="A6489" s="130">
        <v>5003225</v>
      </c>
      <c r="B6489" s="126" t="s">
        <v>12752</v>
      </c>
      <c r="C6489" s="126" t="s">
        <v>12753</v>
      </c>
      <c r="D6489" s="126" t="s">
        <v>12754</v>
      </c>
      <c r="E6489" s="126" t="s">
        <v>288</v>
      </c>
      <c r="F6489" s="126" t="s">
        <v>416</v>
      </c>
      <c r="G6489" s="126" t="s">
        <v>417</v>
      </c>
      <c r="H6489" s="126" t="s">
        <v>126</v>
      </c>
      <c r="I6489" s="126" t="s">
        <v>126</v>
      </c>
      <c r="J6489" s="126" t="s">
        <v>778</v>
      </c>
      <c r="K6489" s="126" t="s">
        <v>779</v>
      </c>
      <c r="L6489" s="126" t="s">
        <v>780</v>
      </c>
      <c r="M6489" s="130">
        <v>716.56</v>
      </c>
      <c r="O6489" s="126" t="s">
        <v>427</v>
      </c>
      <c r="P6489" s="130">
        <v>0</v>
      </c>
      <c r="S6489" s="130">
        <v>0</v>
      </c>
      <c r="V6489" s="130">
        <v>716.56</v>
      </c>
      <c r="X6489" s="126" t="s">
        <v>771</v>
      </c>
      <c r="Z6489" s="127"/>
      <c r="AA6489" s="128">
        <v>1</v>
      </c>
      <c r="AB6489" s="128">
        <v>12</v>
      </c>
      <c r="AD6489" s="126" t="s">
        <v>562</v>
      </c>
      <c r="AG6489" s="127"/>
      <c r="AI6489" s="127"/>
    </row>
    <row r="6490" spans="1:35" ht="14.85" customHeight="1">
      <c r="A6490" s="130">
        <v>5003224</v>
      </c>
      <c r="B6490" s="126" t="s">
        <v>12755</v>
      </c>
      <c r="C6490" s="126" t="s">
        <v>12756</v>
      </c>
      <c r="D6490" s="126" t="s">
        <v>12757</v>
      </c>
      <c r="E6490" s="126" t="s">
        <v>288</v>
      </c>
      <c r="F6490" s="126" t="s">
        <v>491</v>
      </c>
      <c r="G6490" s="126" t="s">
        <v>417</v>
      </c>
      <c r="H6490" s="126" t="s">
        <v>126</v>
      </c>
      <c r="I6490" s="126" t="s">
        <v>126</v>
      </c>
      <c r="J6490" s="126" t="s">
        <v>12458</v>
      </c>
      <c r="K6490" s="126" t="s">
        <v>747</v>
      </c>
      <c r="L6490" s="126" t="s">
        <v>931</v>
      </c>
      <c r="M6490" s="130">
        <v>13634.88</v>
      </c>
      <c r="N6490" s="126" t="s">
        <v>290</v>
      </c>
      <c r="O6490" s="126" t="s">
        <v>506</v>
      </c>
      <c r="P6490" s="130">
        <v>0</v>
      </c>
      <c r="S6490" s="130">
        <v>0</v>
      </c>
      <c r="V6490" s="130">
        <v>24436.98</v>
      </c>
      <c r="X6490" s="126" t="s">
        <v>12731</v>
      </c>
      <c r="Z6490" s="127"/>
      <c r="AA6490" s="128">
        <v>1</v>
      </c>
      <c r="AB6490" s="128">
        <v>36</v>
      </c>
      <c r="AD6490" s="126" t="s">
        <v>562</v>
      </c>
      <c r="AG6490" s="127"/>
      <c r="AI6490" s="127"/>
    </row>
    <row r="6491" spans="1:35" ht="14.85" customHeight="1">
      <c r="A6491" s="130">
        <v>5003223</v>
      </c>
      <c r="B6491" s="126" t="s">
        <v>12758</v>
      </c>
      <c r="C6491" s="126" t="s">
        <v>12756</v>
      </c>
      <c r="D6491" s="126" t="s">
        <v>12759</v>
      </c>
      <c r="E6491" s="126" t="s">
        <v>288</v>
      </c>
      <c r="F6491" s="126" t="s">
        <v>491</v>
      </c>
      <c r="G6491" s="126" t="s">
        <v>417</v>
      </c>
      <c r="H6491" s="126" t="s">
        <v>126</v>
      </c>
      <c r="I6491" s="126" t="s">
        <v>126</v>
      </c>
      <c r="J6491" s="126" t="s">
        <v>12458</v>
      </c>
      <c r="K6491" s="126" t="s">
        <v>747</v>
      </c>
      <c r="L6491" s="126" t="s">
        <v>931</v>
      </c>
      <c r="M6491" s="130">
        <v>13634.88</v>
      </c>
      <c r="N6491" s="126" t="s">
        <v>290</v>
      </c>
      <c r="O6491" s="126" t="s">
        <v>506</v>
      </c>
      <c r="P6491" s="130">
        <v>0</v>
      </c>
      <c r="S6491" s="130">
        <v>0</v>
      </c>
      <c r="V6491" s="130">
        <v>22789.99</v>
      </c>
      <c r="X6491" s="126" t="s">
        <v>12731</v>
      </c>
      <c r="Z6491" s="127"/>
      <c r="AA6491" s="128">
        <v>1</v>
      </c>
      <c r="AB6491" s="128">
        <v>36</v>
      </c>
      <c r="AD6491" s="126" t="s">
        <v>562</v>
      </c>
      <c r="AG6491" s="127"/>
      <c r="AI6491" s="127"/>
    </row>
    <row r="6492" spans="1:35" ht="14.85" customHeight="1">
      <c r="A6492" s="130">
        <v>5003222</v>
      </c>
      <c r="B6492" s="126" t="s">
        <v>12760</v>
      </c>
      <c r="C6492" s="126" t="s">
        <v>12761</v>
      </c>
      <c r="D6492" s="126" t="s">
        <v>12762</v>
      </c>
      <c r="E6492" s="126" t="s">
        <v>288</v>
      </c>
      <c r="F6492" s="126" t="s">
        <v>491</v>
      </c>
      <c r="G6492" s="126" t="s">
        <v>417</v>
      </c>
      <c r="H6492" s="126" t="s">
        <v>126</v>
      </c>
      <c r="I6492" s="126" t="s">
        <v>126</v>
      </c>
      <c r="J6492" s="126" t="s">
        <v>12458</v>
      </c>
      <c r="K6492" s="126" t="s">
        <v>747</v>
      </c>
      <c r="L6492" s="126" t="s">
        <v>931</v>
      </c>
      <c r="M6492" s="130">
        <v>15582.56</v>
      </c>
      <c r="N6492" s="126" t="s">
        <v>290</v>
      </c>
      <c r="O6492" s="126" t="s">
        <v>506</v>
      </c>
      <c r="P6492" s="130">
        <v>0</v>
      </c>
      <c r="S6492" s="130">
        <v>0</v>
      </c>
      <c r="V6492" s="130">
        <v>29965.99</v>
      </c>
      <c r="X6492" s="126" t="s">
        <v>12715</v>
      </c>
      <c r="Z6492" s="127"/>
      <c r="AA6492" s="128">
        <v>1</v>
      </c>
      <c r="AB6492" s="128">
        <v>36</v>
      </c>
      <c r="AD6492" s="126" t="s">
        <v>562</v>
      </c>
      <c r="AG6492" s="127"/>
      <c r="AI6492" s="127"/>
    </row>
    <row r="6493" spans="1:35" ht="14.85" customHeight="1">
      <c r="A6493" s="130">
        <v>5003219</v>
      </c>
      <c r="B6493" s="126" t="s">
        <v>12763</v>
      </c>
      <c r="C6493" s="126" t="s">
        <v>12764</v>
      </c>
      <c r="D6493" s="126" t="s">
        <v>12765</v>
      </c>
      <c r="E6493" s="126" t="s">
        <v>288</v>
      </c>
      <c r="F6493" s="126" t="s">
        <v>491</v>
      </c>
      <c r="G6493" s="126" t="s">
        <v>417</v>
      </c>
      <c r="H6493" s="126" t="s">
        <v>126</v>
      </c>
      <c r="I6493" s="126" t="s">
        <v>126</v>
      </c>
      <c r="J6493" s="126" t="s">
        <v>778</v>
      </c>
      <c r="K6493" s="126" t="s">
        <v>779</v>
      </c>
      <c r="L6493" s="126" t="s">
        <v>780</v>
      </c>
      <c r="M6493" s="130">
        <v>175.84</v>
      </c>
      <c r="O6493" s="126" t="s">
        <v>1615</v>
      </c>
      <c r="P6493" s="130">
        <v>0</v>
      </c>
      <c r="S6493" s="130">
        <v>0</v>
      </c>
      <c r="V6493" s="130">
        <v>189.3</v>
      </c>
      <c r="X6493" s="126" t="s">
        <v>1616</v>
      </c>
      <c r="Z6493" s="127"/>
      <c r="AA6493" s="128">
        <v>2</v>
      </c>
      <c r="AB6493" s="128">
        <v>24</v>
      </c>
      <c r="AD6493" s="126" t="s">
        <v>562</v>
      </c>
      <c r="AG6493" s="127"/>
      <c r="AI6493" s="127"/>
    </row>
    <row r="6494" spans="1:35" ht="14.85" customHeight="1">
      <c r="A6494" s="130">
        <v>5003218</v>
      </c>
      <c r="B6494" s="126" t="s">
        <v>12766</v>
      </c>
      <c r="C6494" s="126" t="s">
        <v>12767</v>
      </c>
      <c r="D6494" s="126" t="s">
        <v>12768</v>
      </c>
      <c r="E6494" s="126" t="s">
        <v>288</v>
      </c>
      <c r="F6494" s="126" t="s">
        <v>364</v>
      </c>
      <c r="G6494" s="126" t="s">
        <v>417</v>
      </c>
      <c r="H6494" s="126" t="s">
        <v>126</v>
      </c>
      <c r="I6494" s="126" t="s">
        <v>126</v>
      </c>
      <c r="J6494" s="126" t="s">
        <v>466</v>
      </c>
      <c r="K6494" s="126" t="s">
        <v>467</v>
      </c>
      <c r="L6494" s="126" t="s">
        <v>468</v>
      </c>
      <c r="M6494" s="130">
        <v>6817.44</v>
      </c>
      <c r="O6494" s="126" t="s">
        <v>365</v>
      </c>
      <c r="P6494" s="130">
        <v>0</v>
      </c>
      <c r="S6494" s="130">
        <v>0</v>
      </c>
      <c r="V6494" s="130">
        <v>24250.42</v>
      </c>
      <c r="X6494" s="126" t="s">
        <v>469</v>
      </c>
      <c r="Z6494" s="127"/>
      <c r="AA6494" s="128">
        <v>1</v>
      </c>
      <c r="AB6494" s="128">
        <v>60</v>
      </c>
      <c r="AC6494" s="126" t="s">
        <v>366</v>
      </c>
      <c r="AD6494" s="126" t="s">
        <v>562</v>
      </c>
      <c r="AG6494" s="127"/>
      <c r="AI6494" s="127"/>
    </row>
    <row r="6495" spans="1:35" ht="14.85" customHeight="1">
      <c r="A6495" s="130">
        <v>5003217</v>
      </c>
      <c r="B6495" s="126" t="s">
        <v>12769</v>
      </c>
      <c r="C6495" s="126" t="s">
        <v>12770</v>
      </c>
      <c r="D6495" s="126" t="s">
        <v>12771</v>
      </c>
      <c r="E6495" s="126" t="s">
        <v>288</v>
      </c>
      <c r="F6495" s="126" t="s">
        <v>416</v>
      </c>
      <c r="G6495" s="126" t="s">
        <v>417</v>
      </c>
      <c r="H6495" s="126" t="s">
        <v>126</v>
      </c>
      <c r="I6495" s="126" t="s">
        <v>126</v>
      </c>
      <c r="J6495" s="126" t="s">
        <v>778</v>
      </c>
      <c r="K6495" s="126" t="s">
        <v>779</v>
      </c>
      <c r="L6495" s="126" t="s">
        <v>780</v>
      </c>
      <c r="M6495" s="130">
        <v>580.44000000000005</v>
      </c>
      <c r="O6495" s="126" t="s">
        <v>427</v>
      </c>
      <c r="P6495" s="130">
        <v>0</v>
      </c>
      <c r="S6495" s="130">
        <v>0</v>
      </c>
      <c r="V6495" s="130">
        <v>580.44000000000005</v>
      </c>
      <c r="X6495" s="126" t="s">
        <v>771</v>
      </c>
      <c r="Z6495" s="127"/>
      <c r="AA6495" s="128">
        <v>1</v>
      </c>
      <c r="AB6495" s="128">
        <v>12</v>
      </c>
      <c r="AD6495" s="126" t="s">
        <v>562</v>
      </c>
      <c r="AG6495" s="127"/>
      <c r="AI6495" s="127"/>
    </row>
    <row r="6496" spans="1:35" ht="14.85" customHeight="1">
      <c r="A6496" s="130">
        <v>5003216</v>
      </c>
      <c r="B6496" s="126" t="s">
        <v>12772</v>
      </c>
      <c r="C6496" s="126" t="s">
        <v>12773</v>
      </c>
      <c r="D6496" s="126" t="s">
        <v>12774</v>
      </c>
      <c r="E6496" s="126" t="s">
        <v>288</v>
      </c>
      <c r="F6496" s="126" t="s">
        <v>491</v>
      </c>
      <c r="G6496" s="126" t="s">
        <v>417</v>
      </c>
      <c r="H6496" s="126" t="s">
        <v>126</v>
      </c>
      <c r="I6496" s="126" t="s">
        <v>126</v>
      </c>
      <c r="J6496" s="126" t="s">
        <v>4161</v>
      </c>
      <c r="K6496" s="126" t="s">
        <v>535</v>
      </c>
      <c r="L6496" s="126" t="s">
        <v>4162</v>
      </c>
      <c r="M6496" s="130">
        <v>62129.89</v>
      </c>
      <c r="N6496" s="126" t="s">
        <v>290</v>
      </c>
      <c r="O6496" s="126" t="s">
        <v>1399</v>
      </c>
      <c r="P6496" s="130">
        <v>0</v>
      </c>
      <c r="S6496" s="130">
        <v>0</v>
      </c>
      <c r="V6496" s="130">
        <v>63397.85</v>
      </c>
      <c r="X6496" s="126" t="s">
        <v>1400</v>
      </c>
      <c r="Y6496" s="126" t="s">
        <v>517</v>
      </c>
      <c r="Z6496" s="127" t="s">
        <v>1401</v>
      </c>
      <c r="AA6496" s="128">
        <v>1</v>
      </c>
      <c r="AB6496" s="128">
        <v>84</v>
      </c>
      <c r="AD6496" s="126" t="s">
        <v>562</v>
      </c>
      <c r="AG6496" s="127"/>
      <c r="AI6496" s="127"/>
    </row>
    <row r="6497" spans="1:35" ht="14.85" customHeight="1">
      <c r="A6497" s="130">
        <v>5003215</v>
      </c>
      <c r="B6497" s="126" t="s">
        <v>12775</v>
      </c>
      <c r="C6497" s="126" t="s">
        <v>12776</v>
      </c>
      <c r="D6497" s="126" t="s">
        <v>12768</v>
      </c>
      <c r="E6497" s="126" t="s">
        <v>288</v>
      </c>
      <c r="F6497" s="126" t="s">
        <v>364</v>
      </c>
      <c r="G6497" s="126" t="s">
        <v>417</v>
      </c>
      <c r="H6497" s="126" t="s">
        <v>126</v>
      </c>
      <c r="I6497" s="126" t="s">
        <v>126</v>
      </c>
      <c r="J6497" s="126" t="s">
        <v>466</v>
      </c>
      <c r="K6497" s="126" t="s">
        <v>467</v>
      </c>
      <c r="L6497" s="126" t="s">
        <v>468</v>
      </c>
      <c r="M6497" s="130">
        <v>6817.44</v>
      </c>
      <c r="O6497" s="126" t="s">
        <v>365</v>
      </c>
      <c r="P6497" s="130">
        <v>0</v>
      </c>
      <c r="S6497" s="130">
        <v>0</v>
      </c>
      <c r="V6497" s="130">
        <v>16459.12</v>
      </c>
      <c r="X6497" s="126" t="s">
        <v>469</v>
      </c>
      <c r="Z6497" s="127"/>
      <c r="AA6497" s="128">
        <v>1</v>
      </c>
      <c r="AB6497" s="128">
        <v>60</v>
      </c>
      <c r="AC6497" s="126" t="s">
        <v>366</v>
      </c>
      <c r="AD6497" s="126" t="s">
        <v>562</v>
      </c>
      <c r="AG6497" s="127"/>
      <c r="AI6497" s="127"/>
    </row>
    <row r="6498" spans="1:35" ht="14.85" customHeight="1">
      <c r="A6498" s="130">
        <v>5003357</v>
      </c>
      <c r="B6498" s="126" t="s">
        <v>12777</v>
      </c>
      <c r="C6498" s="126" t="s">
        <v>12778</v>
      </c>
      <c r="D6498" s="126" t="s">
        <v>12779</v>
      </c>
      <c r="E6498" s="126" t="s">
        <v>288</v>
      </c>
      <c r="F6498" s="126" t="s">
        <v>416</v>
      </c>
      <c r="G6498" s="126" t="s">
        <v>417</v>
      </c>
      <c r="H6498" s="126" t="s">
        <v>126</v>
      </c>
      <c r="I6498" s="126" t="s">
        <v>126</v>
      </c>
      <c r="J6498" s="126" t="s">
        <v>10903</v>
      </c>
      <c r="K6498" s="126" t="s">
        <v>747</v>
      </c>
      <c r="L6498" s="126" t="s">
        <v>10904</v>
      </c>
      <c r="M6498" s="130">
        <v>253.02</v>
      </c>
      <c r="O6498" s="126" t="s">
        <v>3102</v>
      </c>
      <c r="P6498" s="130">
        <v>0</v>
      </c>
      <c r="S6498" s="130">
        <v>0</v>
      </c>
      <c r="V6498" s="130">
        <v>253.02</v>
      </c>
      <c r="X6498" s="126" t="s">
        <v>5579</v>
      </c>
      <c r="Z6498" s="127"/>
      <c r="AA6498" s="128">
        <v>1</v>
      </c>
      <c r="AB6498" s="128">
        <v>12</v>
      </c>
      <c r="AD6498" s="126" t="s">
        <v>562</v>
      </c>
      <c r="AG6498" s="127"/>
      <c r="AI6498" s="127"/>
    </row>
    <row r="6499" spans="1:35" ht="14.85" customHeight="1">
      <c r="A6499" s="130">
        <v>5003356</v>
      </c>
      <c r="B6499" s="126" t="s">
        <v>12780</v>
      </c>
      <c r="C6499" s="126" t="s">
        <v>12781</v>
      </c>
      <c r="D6499" s="126" t="s">
        <v>12782</v>
      </c>
      <c r="E6499" s="126" t="s">
        <v>288</v>
      </c>
      <c r="F6499" s="126" t="s">
        <v>522</v>
      </c>
      <c r="G6499" s="126" t="s">
        <v>1552</v>
      </c>
      <c r="H6499" s="126" t="s">
        <v>524</v>
      </c>
      <c r="I6499" s="126" t="s">
        <v>126</v>
      </c>
      <c r="J6499" s="126" t="s">
        <v>12692</v>
      </c>
      <c r="K6499" s="126" t="s">
        <v>747</v>
      </c>
      <c r="L6499" s="126" t="s">
        <v>12693</v>
      </c>
      <c r="M6499" s="130">
        <v>43.13</v>
      </c>
      <c r="N6499" s="126" t="s">
        <v>290</v>
      </c>
      <c r="O6499" s="126" t="s">
        <v>528</v>
      </c>
      <c r="P6499" s="130">
        <v>0</v>
      </c>
      <c r="S6499" s="130">
        <v>0</v>
      </c>
      <c r="V6499" s="130">
        <v>43.13</v>
      </c>
      <c r="X6499" s="126" t="s">
        <v>11557</v>
      </c>
      <c r="Z6499" s="127"/>
      <c r="AA6499" s="128"/>
      <c r="AB6499" s="128"/>
      <c r="AD6499" s="126" t="s">
        <v>562</v>
      </c>
      <c r="AG6499" s="127"/>
      <c r="AI6499" s="127"/>
    </row>
    <row r="6500" spans="1:35" ht="14.85" customHeight="1">
      <c r="A6500" s="130">
        <v>5003354</v>
      </c>
      <c r="B6500" s="126" t="s">
        <v>12783</v>
      </c>
      <c r="C6500" s="126" t="s">
        <v>12784</v>
      </c>
      <c r="D6500" s="126" t="s">
        <v>12785</v>
      </c>
      <c r="E6500" s="126" t="s">
        <v>288</v>
      </c>
      <c r="F6500" s="126" t="s">
        <v>416</v>
      </c>
      <c r="G6500" s="126" t="s">
        <v>417</v>
      </c>
      <c r="H6500" s="126" t="s">
        <v>126</v>
      </c>
      <c r="I6500" s="126" t="s">
        <v>126</v>
      </c>
      <c r="J6500" s="126" t="s">
        <v>10903</v>
      </c>
      <c r="K6500" s="126" t="s">
        <v>747</v>
      </c>
      <c r="L6500" s="126" t="s">
        <v>10904</v>
      </c>
      <c r="M6500" s="130">
        <v>331.52</v>
      </c>
      <c r="O6500" s="126" t="s">
        <v>3102</v>
      </c>
      <c r="P6500" s="130">
        <v>0</v>
      </c>
      <c r="S6500" s="130">
        <v>0</v>
      </c>
      <c r="V6500" s="130">
        <v>368.2</v>
      </c>
      <c r="X6500" s="126" t="s">
        <v>5579</v>
      </c>
      <c r="Z6500" s="127"/>
      <c r="AA6500" s="128">
        <v>1</v>
      </c>
      <c r="AB6500" s="128">
        <v>12</v>
      </c>
      <c r="AD6500" s="126" t="s">
        <v>562</v>
      </c>
      <c r="AG6500" s="127"/>
      <c r="AI6500" s="127"/>
    </row>
    <row r="6501" spans="1:35" ht="14.85" customHeight="1">
      <c r="A6501" s="130">
        <v>5003430</v>
      </c>
      <c r="B6501" s="126" t="s">
        <v>12786</v>
      </c>
      <c r="C6501" s="126" t="s">
        <v>12787</v>
      </c>
      <c r="D6501" s="126" t="s">
        <v>12788</v>
      </c>
      <c r="E6501" s="126" t="s">
        <v>288</v>
      </c>
      <c r="F6501" s="126" t="s">
        <v>522</v>
      </c>
      <c r="G6501" s="126" t="s">
        <v>1996</v>
      </c>
      <c r="H6501" s="126" t="s">
        <v>974</v>
      </c>
      <c r="I6501" s="126" t="s">
        <v>418</v>
      </c>
      <c r="J6501" s="126" t="s">
        <v>566</v>
      </c>
      <c r="K6501" s="126" t="s">
        <v>567</v>
      </c>
      <c r="L6501" s="126" t="s">
        <v>568</v>
      </c>
      <c r="M6501" s="130">
        <v>638.72</v>
      </c>
      <c r="N6501" s="126" t="s">
        <v>290</v>
      </c>
      <c r="O6501" s="126" t="s">
        <v>528</v>
      </c>
      <c r="P6501" s="130">
        <v>0</v>
      </c>
      <c r="S6501" s="130">
        <v>0</v>
      </c>
      <c r="V6501" s="130">
        <v>638.72</v>
      </c>
      <c r="X6501" s="126" t="s">
        <v>3316</v>
      </c>
      <c r="Z6501" s="127"/>
      <c r="AA6501" s="128"/>
      <c r="AB6501" s="128"/>
      <c r="AD6501" s="126" t="s">
        <v>562</v>
      </c>
      <c r="AG6501" s="127"/>
      <c r="AI6501" s="127"/>
    </row>
    <row r="6502" spans="1:35" ht="14.85" customHeight="1">
      <c r="A6502" s="130">
        <v>5003861</v>
      </c>
      <c r="B6502" s="126" t="s">
        <v>12789</v>
      </c>
      <c r="C6502" s="126" t="s">
        <v>12790</v>
      </c>
      <c r="D6502" s="126" t="s">
        <v>12791</v>
      </c>
      <c r="E6502" s="126" t="s">
        <v>288</v>
      </c>
      <c r="F6502" s="126" t="s">
        <v>364</v>
      </c>
      <c r="G6502" s="126" t="s">
        <v>417</v>
      </c>
      <c r="H6502" s="126" t="s">
        <v>126</v>
      </c>
      <c r="I6502" s="126" t="s">
        <v>126</v>
      </c>
      <c r="J6502" s="126" t="s">
        <v>886</v>
      </c>
      <c r="K6502" s="126" t="s">
        <v>443</v>
      </c>
      <c r="L6502" s="126" t="s">
        <v>887</v>
      </c>
      <c r="M6502" s="130">
        <v>6817.44</v>
      </c>
      <c r="O6502" s="126" t="s">
        <v>365</v>
      </c>
      <c r="P6502" s="130">
        <v>0</v>
      </c>
      <c r="S6502" s="130">
        <v>0</v>
      </c>
      <c r="V6502" s="130">
        <v>10713.02</v>
      </c>
      <c r="X6502" s="126" t="s">
        <v>469</v>
      </c>
      <c r="Z6502" s="127"/>
      <c r="AA6502" s="128">
        <v>1</v>
      </c>
      <c r="AB6502" s="128">
        <v>60</v>
      </c>
      <c r="AC6502" s="126" t="s">
        <v>366</v>
      </c>
      <c r="AD6502" s="126" t="s">
        <v>562</v>
      </c>
      <c r="AG6502" s="127"/>
      <c r="AI6502" s="127"/>
    </row>
    <row r="6503" spans="1:35" ht="14.85" customHeight="1">
      <c r="A6503" s="130">
        <v>5003860</v>
      </c>
      <c r="B6503" s="126" t="s">
        <v>12792</v>
      </c>
      <c r="C6503" s="126" t="s">
        <v>12793</v>
      </c>
      <c r="D6503" s="126" t="s">
        <v>12794</v>
      </c>
      <c r="E6503" s="126" t="s">
        <v>288</v>
      </c>
      <c r="F6503" s="126" t="s">
        <v>364</v>
      </c>
      <c r="G6503" s="126" t="s">
        <v>417</v>
      </c>
      <c r="H6503" s="126" t="s">
        <v>126</v>
      </c>
      <c r="I6503" s="126" t="s">
        <v>126</v>
      </c>
      <c r="J6503" s="126" t="s">
        <v>886</v>
      </c>
      <c r="K6503" s="126" t="s">
        <v>443</v>
      </c>
      <c r="L6503" s="126" t="s">
        <v>887</v>
      </c>
      <c r="M6503" s="130">
        <v>6817.44</v>
      </c>
      <c r="O6503" s="126" t="s">
        <v>365</v>
      </c>
      <c r="P6503" s="130">
        <v>0</v>
      </c>
      <c r="S6503" s="130">
        <v>0</v>
      </c>
      <c r="V6503" s="130">
        <v>10713.02</v>
      </c>
      <c r="X6503" s="126" t="s">
        <v>469</v>
      </c>
      <c r="Z6503" s="127"/>
      <c r="AA6503" s="128">
        <v>1</v>
      </c>
      <c r="AB6503" s="128">
        <v>60</v>
      </c>
      <c r="AC6503" s="126" t="s">
        <v>366</v>
      </c>
      <c r="AD6503" s="126" t="s">
        <v>562</v>
      </c>
      <c r="AG6503" s="127"/>
      <c r="AI6503" s="127"/>
    </row>
    <row r="6504" spans="1:35" ht="14.85" customHeight="1">
      <c r="A6504" s="130">
        <v>5003859</v>
      </c>
      <c r="B6504" s="126" t="s">
        <v>12795</v>
      </c>
      <c r="C6504" s="126" t="s">
        <v>12796</v>
      </c>
      <c r="D6504" s="126" t="s">
        <v>12797</v>
      </c>
      <c r="E6504" s="126" t="s">
        <v>288</v>
      </c>
      <c r="F6504" s="126" t="s">
        <v>364</v>
      </c>
      <c r="G6504" s="126" t="s">
        <v>417</v>
      </c>
      <c r="H6504" s="126" t="s">
        <v>126</v>
      </c>
      <c r="I6504" s="126" t="s">
        <v>126</v>
      </c>
      <c r="J6504" s="126" t="s">
        <v>886</v>
      </c>
      <c r="K6504" s="126" t="s">
        <v>443</v>
      </c>
      <c r="L6504" s="126" t="s">
        <v>887</v>
      </c>
      <c r="M6504" s="130">
        <v>6817.44</v>
      </c>
      <c r="O6504" s="126" t="s">
        <v>365</v>
      </c>
      <c r="P6504" s="130">
        <v>0</v>
      </c>
      <c r="S6504" s="130">
        <v>0</v>
      </c>
      <c r="V6504" s="130">
        <v>8765.2000000000007</v>
      </c>
      <c r="X6504" s="126" t="s">
        <v>469</v>
      </c>
      <c r="Z6504" s="127"/>
      <c r="AA6504" s="128">
        <v>1</v>
      </c>
      <c r="AB6504" s="128">
        <v>60</v>
      </c>
      <c r="AC6504" s="126" t="s">
        <v>366</v>
      </c>
      <c r="AD6504" s="126" t="s">
        <v>562</v>
      </c>
      <c r="AG6504" s="127"/>
      <c r="AI6504" s="127"/>
    </row>
    <row r="6505" spans="1:35" ht="14.85" customHeight="1">
      <c r="A6505" s="130">
        <v>5003858</v>
      </c>
      <c r="B6505" s="126" t="s">
        <v>12798</v>
      </c>
      <c r="C6505" s="126" t="s">
        <v>12799</v>
      </c>
      <c r="D6505" s="126" t="s">
        <v>12800</v>
      </c>
      <c r="E6505" s="126" t="s">
        <v>288</v>
      </c>
      <c r="F6505" s="126" t="s">
        <v>364</v>
      </c>
      <c r="G6505" s="126" t="s">
        <v>417</v>
      </c>
      <c r="H6505" s="126" t="s">
        <v>126</v>
      </c>
      <c r="I6505" s="126" t="s">
        <v>126</v>
      </c>
      <c r="J6505" s="126" t="s">
        <v>886</v>
      </c>
      <c r="K6505" s="126" t="s">
        <v>443</v>
      </c>
      <c r="L6505" s="126" t="s">
        <v>887</v>
      </c>
      <c r="M6505" s="130">
        <v>6817.44</v>
      </c>
      <c r="O6505" s="126" t="s">
        <v>365</v>
      </c>
      <c r="P6505" s="130">
        <v>0</v>
      </c>
      <c r="S6505" s="130">
        <v>0</v>
      </c>
      <c r="V6505" s="130">
        <v>8765.2000000000007</v>
      </c>
      <c r="X6505" s="126" t="s">
        <v>469</v>
      </c>
      <c r="Z6505" s="127"/>
      <c r="AA6505" s="128">
        <v>1</v>
      </c>
      <c r="AB6505" s="128">
        <v>60</v>
      </c>
      <c r="AC6505" s="126" t="s">
        <v>366</v>
      </c>
      <c r="AD6505" s="126" t="s">
        <v>562</v>
      </c>
      <c r="AG6505" s="127"/>
      <c r="AI6505" s="127"/>
    </row>
    <row r="6506" spans="1:35" ht="14.85" customHeight="1">
      <c r="A6506" s="130">
        <v>5003856</v>
      </c>
      <c r="B6506" s="126" t="s">
        <v>12801</v>
      </c>
      <c r="C6506" s="126" t="s">
        <v>12802</v>
      </c>
      <c r="D6506" s="126" t="s">
        <v>12803</v>
      </c>
      <c r="E6506" s="126" t="s">
        <v>288</v>
      </c>
      <c r="F6506" s="126" t="s">
        <v>364</v>
      </c>
      <c r="G6506" s="126" t="s">
        <v>417</v>
      </c>
      <c r="H6506" s="126" t="s">
        <v>126</v>
      </c>
      <c r="I6506" s="126" t="s">
        <v>126</v>
      </c>
      <c r="J6506" s="126" t="s">
        <v>886</v>
      </c>
      <c r="K6506" s="126" t="s">
        <v>443</v>
      </c>
      <c r="L6506" s="126" t="s">
        <v>887</v>
      </c>
      <c r="M6506" s="130">
        <v>6817.44</v>
      </c>
      <c r="O6506" s="126" t="s">
        <v>365</v>
      </c>
      <c r="P6506" s="130">
        <v>0</v>
      </c>
      <c r="S6506" s="130">
        <v>0</v>
      </c>
      <c r="V6506" s="130">
        <v>13147.8</v>
      </c>
      <c r="X6506" s="126" t="s">
        <v>469</v>
      </c>
      <c r="Z6506" s="127"/>
      <c r="AA6506" s="128">
        <v>1</v>
      </c>
      <c r="AB6506" s="128">
        <v>60</v>
      </c>
      <c r="AC6506" s="126" t="s">
        <v>366</v>
      </c>
      <c r="AD6506" s="126" t="s">
        <v>562</v>
      </c>
      <c r="AG6506" s="127"/>
      <c r="AI6506" s="127"/>
    </row>
    <row r="6507" spans="1:35" ht="14.85" customHeight="1">
      <c r="A6507" s="130">
        <v>5003855</v>
      </c>
      <c r="B6507" s="126" t="s">
        <v>12804</v>
      </c>
      <c r="C6507" s="126" t="s">
        <v>12805</v>
      </c>
      <c r="D6507" s="126" t="s">
        <v>12803</v>
      </c>
      <c r="E6507" s="126" t="s">
        <v>288</v>
      </c>
      <c r="F6507" s="126" t="s">
        <v>364</v>
      </c>
      <c r="G6507" s="126" t="s">
        <v>417</v>
      </c>
      <c r="H6507" s="126" t="s">
        <v>126</v>
      </c>
      <c r="I6507" s="126" t="s">
        <v>126</v>
      </c>
      <c r="J6507" s="126" t="s">
        <v>886</v>
      </c>
      <c r="K6507" s="126" t="s">
        <v>443</v>
      </c>
      <c r="L6507" s="126" t="s">
        <v>887</v>
      </c>
      <c r="M6507" s="130">
        <v>6817.44</v>
      </c>
      <c r="O6507" s="126" t="s">
        <v>365</v>
      </c>
      <c r="P6507" s="130">
        <v>0</v>
      </c>
      <c r="S6507" s="130">
        <v>0</v>
      </c>
      <c r="V6507" s="130">
        <v>12173.91</v>
      </c>
      <c r="X6507" s="126" t="s">
        <v>469</v>
      </c>
      <c r="Z6507" s="127"/>
      <c r="AA6507" s="128">
        <v>1</v>
      </c>
      <c r="AB6507" s="128">
        <v>60</v>
      </c>
      <c r="AC6507" s="126" t="s">
        <v>366</v>
      </c>
      <c r="AD6507" s="126" t="s">
        <v>562</v>
      </c>
      <c r="AG6507" s="127"/>
      <c r="AI6507" s="127"/>
    </row>
    <row r="6508" spans="1:35" ht="14.85" customHeight="1">
      <c r="A6508" s="130">
        <v>5003854</v>
      </c>
      <c r="B6508" s="126" t="s">
        <v>12806</v>
      </c>
      <c r="C6508" s="126" t="s">
        <v>12807</v>
      </c>
      <c r="D6508" s="126" t="s">
        <v>12803</v>
      </c>
      <c r="E6508" s="126" t="s">
        <v>288</v>
      </c>
      <c r="F6508" s="126" t="s">
        <v>364</v>
      </c>
      <c r="G6508" s="126" t="s">
        <v>417</v>
      </c>
      <c r="H6508" s="126" t="s">
        <v>126</v>
      </c>
      <c r="I6508" s="126" t="s">
        <v>126</v>
      </c>
      <c r="J6508" s="126" t="s">
        <v>886</v>
      </c>
      <c r="K6508" s="126" t="s">
        <v>443</v>
      </c>
      <c r="L6508" s="126" t="s">
        <v>887</v>
      </c>
      <c r="M6508" s="130">
        <v>6817.44</v>
      </c>
      <c r="O6508" s="126" t="s">
        <v>365</v>
      </c>
      <c r="P6508" s="130">
        <v>0</v>
      </c>
      <c r="S6508" s="130">
        <v>0</v>
      </c>
      <c r="V6508" s="130">
        <v>26295.64</v>
      </c>
      <c r="X6508" s="126" t="s">
        <v>469</v>
      </c>
      <c r="Z6508" s="127"/>
      <c r="AA6508" s="128">
        <v>1</v>
      </c>
      <c r="AB6508" s="128">
        <v>60</v>
      </c>
      <c r="AC6508" s="126" t="s">
        <v>366</v>
      </c>
      <c r="AD6508" s="126" t="s">
        <v>562</v>
      </c>
      <c r="AG6508" s="127"/>
      <c r="AI6508" s="127"/>
    </row>
    <row r="6509" spans="1:35" ht="14.85" customHeight="1">
      <c r="A6509" s="130">
        <v>5003853</v>
      </c>
      <c r="B6509" s="126" t="s">
        <v>12808</v>
      </c>
      <c r="C6509" s="126" t="s">
        <v>12809</v>
      </c>
      <c r="D6509" s="126" t="s">
        <v>12803</v>
      </c>
      <c r="E6509" s="126" t="s">
        <v>288</v>
      </c>
      <c r="F6509" s="126" t="s">
        <v>364</v>
      </c>
      <c r="G6509" s="126" t="s">
        <v>417</v>
      </c>
      <c r="H6509" s="126" t="s">
        <v>126</v>
      </c>
      <c r="I6509" s="126" t="s">
        <v>126</v>
      </c>
      <c r="J6509" s="126" t="s">
        <v>886</v>
      </c>
      <c r="K6509" s="126" t="s">
        <v>443</v>
      </c>
      <c r="L6509" s="126" t="s">
        <v>887</v>
      </c>
      <c r="M6509" s="130">
        <v>6817.44</v>
      </c>
      <c r="O6509" s="126" t="s">
        <v>365</v>
      </c>
      <c r="P6509" s="130">
        <v>0</v>
      </c>
      <c r="S6509" s="130">
        <v>0</v>
      </c>
      <c r="V6509" s="130">
        <v>24347.8</v>
      </c>
      <c r="X6509" s="126" t="s">
        <v>469</v>
      </c>
      <c r="Z6509" s="127"/>
      <c r="AA6509" s="128">
        <v>1</v>
      </c>
      <c r="AB6509" s="128">
        <v>60</v>
      </c>
      <c r="AC6509" s="126" t="s">
        <v>366</v>
      </c>
      <c r="AD6509" s="126" t="s">
        <v>562</v>
      </c>
      <c r="AG6509" s="127"/>
      <c r="AI6509" s="127"/>
    </row>
    <row r="6510" spans="1:35" ht="14.85" customHeight="1">
      <c r="A6510" s="130">
        <v>5003852</v>
      </c>
      <c r="B6510" s="126" t="s">
        <v>12810</v>
      </c>
      <c r="C6510" s="126" t="s">
        <v>12811</v>
      </c>
      <c r="D6510" s="126" t="s">
        <v>12812</v>
      </c>
      <c r="E6510" s="126" t="s">
        <v>288</v>
      </c>
      <c r="F6510" s="126" t="s">
        <v>364</v>
      </c>
      <c r="G6510" s="126" t="s">
        <v>417</v>
      </c>
      <c r="H6510" s="126" t="s">
        <v>126</v>
      </c>
      <c r="I6510" s="126" t="s">
        <v>126</v>
      </c>
      <c r="J6510" s="126" t="s">
        <v>886</v>
      </c>
      <c r="K6510" s="126" t="s">
        <v>443</v>
      </c>
      <c r="L6510" s="126" t="s">
        <v>887</v>
      </c>
      <c r="M6510" s="130">
        <v>5064.34</v>
      </c>
      <c r="O6510" s="126" t="s">
        <v>365</v>
      </c>
      <c r="P6510" s="130">
        <v>0</v>
      </c>
      <c r="S6510" s="130">
        <v>0</v>
      </c>
      <c r="V6510" s="130">
        <v>5064.34</v>
      </c>
      <c r="X6510" s="126" t="s">
        <v>469</v>
      </c>
      <c r="Z6510" s="127"/>
      <c r="AA6510" s="128">
        <v>1</v>
      </c>
      <c r="AB6510" s="128">
        <v>60</v>
      </c>
      <c r="AC6510" s="126" t="s">
        <v>366</v>
      </c>
      <c r="AD6510" s="126" t="s">
        <v>562</v>
      </c>
      <c r="AG6510" s="127"/>
      <c r="AI6510" s="127"/>
    </row>
    <row r="6511" spans="1:35" ht="14.85" customHeight="1">
      <c r="A6511" s="130">
        <v>5004598</v>
      </c>
      <c r="B6511" s="126" t="s">
        <v>12813</v>
      </c>
      <c r="C6511" s="126" t="s">
        <v>12814</v>
      </c>
      <c r="D6511" s="126" t="s">
        <v>12815</v>
      </c>
      <c r="E6511" s="126" t="s">
        <v>288</v>
      </c>
      <c r="F6511" s="126" t="s">
        <v>440</v>
      </c>
      <c r="G6511" s="126" t="s">
        <v>458</v>
      </c>
      <c r="H6511" s="126" t="s">
        <v>126</v>
      </c>
      <c r="I6511" s="126" t="s">
        <v>418</v>
      </c>
      <c r="J6511" s="126" t="s">
        <v>597</v>
      </c>
      <c r="K6511" s="126" t="s">
        <v>504</v>
      </c>
      <c r="L6511" s="126" t="s">
        <v>598</v>
      </c>
      <c r="M6511" s="130">
        <v>5275.2</v>
      </c>
      <c r="O6511" s="126" t="s">
        <v>449</v>
      </c>
      <c r="P6511" s="130">
        <v>0</v>
      </c>
      <c r="S6511" s="130">
        <v>0</v>
      </c>
      <c r="V6511" s="130">
        <v>5275.2</v>
      </c>
      <c r="X6511" s="126" t="s">
        <v>12816</v>
      </c>
      <c r="Z6511" s="127"/>
      <c r="AA6511" s="128">
        <v>60</v>
      </c>
      <c r="AB6511" s="128">
        <v>1</v>
      </c>
      <c r="AD6511" s="126" t="s">
        <v>562</v>
      </c>
      <c r="AG6511" s="127"/>
      <c r="AI6511" s="127"/>
    </row>
    <row r="6512" spans="1:35" ht="14.85" customHeight="1">
      <c r="A6512" s="130">
        <v>5004597</v>
      </c>
      <c r="B6512" s="126" t="s">
        <v>12817</v>
      </c>
      <c r="C6512" s="126" t="s">
        <v>12818</v>
      </c>
      <c r="D6512" s="126" t="s">
        <v>12819</v>
      </c>
      <c r="E6512" s="126" t="s">
        <v>288</v>
      </c>
      <c r="F6512" s="126" t="s">
        <v>440</v>
      </c>
      <c r="G6512" s="126" t="s">
        <v>458</v>
      </c>
      <c r="H6512" s="126" t="s">
        <v>126</v>
      </c>
      <c r="I6512" s="126" t="s">
        <v>418</v>
      </c>
      <c r="J6512" s="126" t="s">
        <v>597</v>
      </c>
      <c r="K6512" s="126" t="s">
        <v>504</v>
      </c>
      <c r="L6512" s="126" t="s">
        <v>598</v>
      </c>
      <c r="M6512" s="130">
        <v>2352</v>
      </c>
      <c r="O6512" s="126" t="s">
        <v>449</v>
      </c>
      <c r="P6512" s="130">
        <v>0</v>
      </c>
      <c r="S6512" s="130">
        <v>0</v>
      </c>
      <c r="V6512" s="130">
        <v>2352</v>
      </c>
      <c r="X6512" s="126" t="s">
        <v>8391</v>
      </c>
      <c r="Z6512" s="127"/>
      <c r="AA6512" s="128">
        <v>60</v>
      </c>
      <c r="AB6512" s="128">
        <v>1</v>
      </c>
      <c r="AD6512" s="126" t="s">
        <v>562</v>
      </c>
      <c r="AG6512" s="127"/>
      <c r="AI6512" s="127"/>
    </row>
    <row r="6513" spans="1:35" ht="14.85" customHeight="1">
      <c r="A6513" s="130">
        <v>5004596</v>
      </c>
      <c r="B6513" s="126" t="s">
        <v>12820</v>
      </c>
      <c r="C6513" s="126" t="s">
        <v>12818</v>
      </c>
      <c r="D6513" s="126" t="s">
        <v>12821</v>
      </c>
      <c r="E6513" s="126" t="s">
        <v>288</v>
      </c>
      <c r="F6513" s="126" t="s">
        <v>440</v>
      </c>
      <c r="G6513" s="126" t="s">
        <v>458</v>
      </c>
      <c r="H6513" s="126" t="s">
        <v>126</v>
      </c>
      <c r="I6513" s="126" t="s">
        <v>418</v>
      </c>
      <c r="J6513" s="126" t="s">
        <v>597</v>
      </c>
      <c r="K6513" s="126" t="s">
        <v>504</v>
      </c>
      <c r="L6513" s="126" t="s">
        <v>598</v>
      </c>
      <c r="M6513" s="130">
        <v>2352</v>
      </c>
      <c r="O6513" s="126" t="s">
        <v>449</v>
      </c>
      <c r="P6513" s="130">
        <v>0</v>
      </c>
      <c r="S6513" s="130">
        <v>0</v>
      </c>
      <c r="V6513" s="130">
        <v>2352</v>
      </c>
      <c r="X6513" s="126" t="s">
        <v>8391</v>
      </c>
      <c r="Z6513" s="127"/>
      <c r="AA6513" s="128">
        <v>60</v>
      </c>
      <c r="AB6513" s="128">
        <v>1</v>
      </c>
      <c r="AD6513" s="126" t="s">
        <v>562</v>
      </c>
      <c r="AG6513" s="127"/>
      <c r="AI6513" s="127"/>
    </row>
    <row r="6514" spans="1:35" ht="14.85" customHeight="1">
      <c r="A6514" s="130">
        <v>5004595</v>
      </c>
      <c r="B6514" s="126" t="s">
        <v>12822</v>
      </c>
      <c r="C6514" s="126" t="s">
        <v>12818</v>
      </c>
      <c r="D6514" s="126" t="s">
        <v>12823</v>
      </c>
      <c r="E6514" s="126" t="s">
        <v>288</v>
      </c>
      <c r="F6514" s="126" t="s">
        <v>440</v>
      </c>
      <c r="G6514" s="126" t="s">
        <v>458</v>
      </c>
      <c r="H6514" s="126" t="s">
        <v>126</v>
      </c>
      <c r="I6514" s="126" t="s">
        <v>418</v>
      </c>
      <c r="J6514" s="126" t="s">
        <v>597</v>
      </c>
      <c r="K6514" s="126" t="s">
        <v>504</v>
      </c>
      <c r="L6514" s="126" t="s">
        <v>598</v>
      </c>
      <c r="M6514" s="130">
        <v>2268.58</v>
      </c>
      <c r="O6514" s="126" t="s">
        <v>449</v>
      </c>
      <c r="P6514" s="130">
        <v>0</v>
      </c>
      <c r="S6514" s="130">
        <v>0</v>
      </c>
      <c r="V6514" s="130">
        <v>2268.58</v>
      </c>
      <c r="X6514" s="126" t="s">
        <v>8391</v>
      </c>
      <c r="Z6514" s="127"/>
      <c r="AA6514" s="128">
        <v>60</v>
      </c>
      <c r="AB6514" s="128">
        <v>1</v>
      </c>
      <c r="AD6514" s="126" t="s">
        <v>562</v>
      </c>
      <c r="AG6514" s="127"/>
      <c r="AI6514" s="127"/>
    </row>
    <row r="6515" spans="1:35" ht="14.85" customHeight="1">
      <c r="A6515" s="130">
        <v>5004525</v>
      </c>
      <c r="B6515" s="126" t="s">
        <v>12824</v>
      </c>
      <c r="C6515" s="126" t="s">
        <v>12825</v>
      </c>
      <c r="D6515" s="126" t="s">
        <v>12826</v>
      </c>
      <c r="E6515" s="126" t="s">
        <v>288</v>
      </c>
      <c r="F6515" s="126" t="s">
        <v>555</v>
      </c>
      <c r="G6515" s="126" t="s">
        <v>458</v>
      </c>
      <c r="H6515" s="126" t="s">
        <v>126</v>
      </c>
      <c r="I6515" s="126" t="s">
        <v>418</v>
      </c>
      <c r="J6515" s="126" t="s">
        <v>597</v>
      </c>
      <c r="K6515" s="126" t="s">
        <v>504</v>
      </c>
      <c r="L6515" s="126" t="s">
        <v>598</v>
      </c>
      <c r="M6515" s="130">
        <v>1747.2</v>
      </c>
      <c r="O6515" s="126" t="s">
        <v>2200</v>
      </c>
      <c r="P6515" s="130">
        <v>0</v>
      </c>
      <c r="S6515" s="130">
        <v>0</v>
      </c>
      <c r="V6515" s="130">
        <v>1747.2</v>
      </c>
      <c r="X6515" s="126" t="s">
        <v>8041</v>
      </c>
      <c r="Z6515" s="127"/>
      <c r="AA6515" s="128">
        <v>210</v>
      </c>
      <c r="AB6515" s="128">
        <v>1</v>
      </c>
      <c r="AD6515" s="126" t="s">
        <v>562</v>
      </c>
      <c r="AG6515" s="127"/>
      <c r="AI6515" s="127"/>
    </row>
    <row r="6516" spans="1:35" ht="14.85" customHeight="1">
      <c r="A6516" s="130">
        <v>5007081</v>
      </c>
      <c r="B6516" s="126" t="s">
        <v>12827</v>
      </c>
      <c r="C6516" s="126" t="s">
        <v>12828</v>
      </c>
      <c r="D6516" s="126" t="s">
        <v>12829</v>
      </c>
      <c r="E6516" s="126" t="s">
        <v>288</v>
      </c>
      <c r="F6516" s="126" t="s">
        <v>364</v>
      </c>
      <c r="G6516" s="126" t="s">
        <v>417</v>
      </c>
      <c r="H6516" s="126" t="s">
        <v>126</v>
      </c>
      <c r="I6516" s="126" t="s">
        <v>126</v>
      </c>
      <c r="J6516" s="126" t="s">
        <v>8245</v>
      </c>
      <c r="K6516" s="126" t="s">
        <v>747</v>
      </c>
      <c r="L6516" s="126" t="s">
        <v>8246</v>
      </c>
      <c r="M6516" s="130">
        <v>6135.64</v>
      </c>
      <c r="O6516" s="126" t="s">
        <v>365</v>
      </c>
      <c r="P6516" s="130">
        <v>0</v>
      </c>
      <c r="S6516" s="130">
        <v>0</v>
      </c>
      <c r="V6516" s="130">
        <v>6135.64</v>
      </c>
      <c r="X6516" s="126" t="s">
        <v>469</v>
      </c>
      <c r="Z6516" s="127"/>
      <c r="AA6516" s="128">
        <v>1</v>
      </c>
      <c r="AB6516" s="128">
        <v>60</v>
      </c>
      <c r="AC6516" s="126" t="s">
        <v>366</v>
      </c>
      <c r="AD6516" s="126" t="s">
        <v>562</v>
      </c>
      <c r="AG6516" s="127"/>
      <c r="AI6516" s="127"/>
    </row>
    <row r="6517" spans="1:35" ht="14.85" customHeight="1">
      <c r="A6517" s="130">
        <v>5007080</v>
      </c>
      <c r="B6517" s="126" t="s">
        <v>413</v>
      </c>
      <c r="C6517" s="126" t="s">
        <v>11609</v>
      </c>
      <c r="D6517" s="126" t="s">
        <v>12830</v>
      </c>
      <c r="E6517" s="126" t="s">
        <v>288</v>
      </c>
      <c r="F6517" s="126" t="s">
        <v>522</v>
      </c>
      <c r="G6517" s="126" t="s">
        <v>786</v>
      </c>
      <c r="H6517" s="126" t="s">
        <v>524</v>
      </c>
      <c r="I6517" s="126" t="s">
        <v>126</v>
      </c>
      <c r="J6517" s="126" t="s">
        <v>813</v>
      </c>
      <c r="K6517" s="126" t="s">
        <v>504</v>
      </c>
      <c r="L6517" s="126" t="s">
        <v>559</v>
      </c>
      <c r="M6517" s="130">
        <v>479.86</v>
      </c>
      <c r="N6517" s="126" t="s">
        <v>290</v>
      </c>
      <c r="O6517" s="126" t="s">
        <v>528</v>
      </c>
      <c r="P6517" s="130">
        <v>0</v>
      </c>
      <c r="S6517" s="130">
        <v>0</v>
      </c>
      <c r="V6517" s="130">
        <v>479.86</v>
      </c>
      <c r="X6517" s="126" t="s">
        <v>2121</v>
      </c>
      <c r="Z6517" s="127"/>
      <c r="AA6517" s="128"/>
      <c r="AB6517" s="128"/>
      <c r="AD6517" s="126" t="s">
        <v>1801</v>
      </c>
      <c r="AG6517" s="127"/>
      <c r="AI6517" s="127"/>
    </row>
    <row r="6518" spans="1:35" ht="14.85" customHeight="1">
      <c r="A6518" s="130">
        <v>5005712</v>
      </c>
      <c r="B6518" s="126" t="s">
        <v>12831</v>
      </c>
      <c r="C6518" s="126" t="s">
        <v>12832</v>
      </c>
      <c r="D6518" s="126" t="s">
        <v>12833</v>
      </c>
      <c r="E6518" s="126" t="s">
        <v>288</v>
      </c>
      <c r="F6518" s="126" t="s">
        <v>416</v>
      </c>
      <c r="G6518" s="126" t="s">
        <v>417</v>
      </c>
      <c r="H6518" s="126" t="s">
        <v>126</v>
      </c>
      <c r="I6518" s="126" t="s">
        <v>126</v>
      </c>
      <c r="J6518" s="126" t="s">
        <v>7035</v>
      </c>
      <c r="K6518" s="126" t="s">
        <v>420</v>
      </c>
      <c r="L6518" s="126" t="s">
        <v>3619</v>
      </c>
      <c r="M6518" s="130">
        <v>584.64</v>
      </c>
      <c r="O6518" s="126" t="s">
        <v>422</v>
      </c>
      <c r="P6518" s="130">
        <v>0</v>
      </c>
      <c r="S6518" s="130">
        <v>0</v>
      </c>
      <c r="V6518" s="130">
        <v>710.87</v>
      </c>
      <c r="X6518" s="126" t="s">
        <v>1885</v>
      </c>
      <c r="Z6518" s="127"/>
      <c r="AA6518" s="128">
        <v>1</v>
      </c>
      <c r="AB6518" s="128">
        <v>12</v>
      </c>
      <c r="AD6518" s="126" t="s">
        <v>562</v>
      </c>
      <c r="AG6518" s="127"/>
      <c r="AI6518" s="127"/>
    </row>
    <row r="6519" spans="1:35" ht="14.85" customHeight="1">
      <c r="A6519" s="130">
        <v>5005710</v>
      </c>
      <c r="B6519" s="126" t="s">
        <v>12834</v>
      </c>
      <c r="C6519" s="126" t="s">
        <v>12835</v>
      </c>
      <c r="D6519" s="126" t="s">
        <v>10389</v>
      </c>
      <c r="E6519" s="126" t="s">
        <v>288</v>
      </c>
      <c r="F6519" s="126" t="s">
        <v>416</v>
      </c>
      <c r="G6519" s="126" t="s">
        <v>417</v>
      </c>
      <c r="H6519" s="126" t="s">
        <v>126</v>
      </c>
      <c r="I6519" s="126" t="s">
        <v>126</v>
      </c>
      <c r="J6519" s="126" t="s">
        <v>7035</v>
      </c>
      <c r="K6519" s="126" t="s">
        <v>420</v>
      </c>
      <c r="L6519" s="126" t="s">
        <v>3619</v>
      </c>
      <c r="M6519" s="130">
        <v>357.72</v>
      </c>
      <c r="O6519" s="126" t="s">
        <v>422</v>
      </c>
      <c r="P6519" s="130">
        <v>0</v>
      </c>
      <c r="S6519" s="130">
        <v>0</v>
      </c>
      <c r="V6519" s="130">
        <v>357.72</v>
      </c>
      <c r="X6519" s="126" t="s">
        <v>1885</v>
      </c>
      <c r="Z6519" s="127"/>
      <c r="AA6519" s="128">
        <v>1</v>
      </c>
      <c r="AB6519" s="128">
        <v>12</v>
      </c>
      <c r="AD6519" s="126" t="s">
        <v>562</v>
      </c>
      <c r="AG6519" s="127"/>
      <c r="AI6519" s="127"/>
    </row>
    <row r="6520" spans="1:35" ht="14.85" customHeight="1">
      <c r="A6520" s="130">
        <v>5005709</v>
      </c>
      <c r="B6520" s="126" t="s">
        <v>12836</v>
      </c>
      <c r="C6520" s="126" t="s">
        <v>12837</v>
      </c>
      <c r="D6520" s="126" t="s">
        <v>12838</v>
      </c>
      <c r="E6520" s="126" t="s">
        <v>288</v>
      </c>
      <c r="F6520" s="126" t="s">
        <v>416</v>
      </c>
      <c r="G6520" s="126" t="s">
        <v>417</v>
      </c>
      <c r="H6520" s="126" t="s">
        <v>126</v>
      </c>
      <c r="I6520" s="126" t="s">
        <v>126</v>
      </c>
      <c r="J6520" s="126" t="s">
        <v>7035</v>
      </c>
      <c r="K6520" s="126" t="s">
        <v>420</v>
      </c>
      <c r="L6520" s="126" t="s">
        <v>3619</v>
      </c>
      <c r="M6520" s="130">
        <v>369.65</v>
      </c>
      <c r="O6520" s="126" t="s">
        <v>422</v>
      </c>
      <c r="P6520" s="130">
        <v>0</v>
      </c>
      <c r="S6520" s="130">
        <v>0</v>
      </c>
      <c r="V6520" s="130">
        <v>369.65</v>
      </c>
      <c r="X6520" s="126" t="s">
        <v>1885</v>
      </c>
      <c r="Z6520" s="127"/>
      <c r="AA6520" s="128">
        <v>1</v>
      </c>
      <c r="AB6520" s="128">
        <v>12</v>
      </c>
      <c r="AD6520" s="126" t="s">
        <v>562</v>
      </c>
      <c r="AG6520" s="127"/>
      <c r="AI6520" s="127"/>
    </row>
    <row r="6521" spans="1:35" ht="14.85" customHeight="1">
      <c r="A6521" s="130">
        <v>5005708</v>
      </c>
      <c r="B6521" s="126" t="s">
        <v>12839</v>
      </c>
      <c r="C6521" s="126" t="s">
        <v>12840</v>
      </c>
      <c r="D6521" s="126" t="s">
        <v>12841</v>
      </c>
      <c r="E6521" s="126" t="s">
        <v>288</v>
      </c>
      <c r="F6521" s="126" t="s">
        <v>491</v>
      </c>
      <c r="G6521" s="126" t="s">
        <v>417</v>
      </c>
      <c r="H6521" s="126" t="s">
        <v>126</v>
      </c>
      <c r="I6521" s="126" t="s">
        <v>126</v>
      </c>
      <c r="J6521" s="126" t="s">
        <v>1535</v>
      </c>
      <c r="K6521" s="126" t="s">
        <v>504</v>
      </c>
      <c r="L6521" s="126" t="s">
        <v>505</v>
      </c>
      <c r="M6521" s="130">
        <v>68174.399999999994</v>
      </c>
      <c r="N6521" s="126" t="s">
        <v>290</v>
      </c>
      <c r="O6521" s="126" t="s">
        <v>506</v>
      </c>
      <c r="P6521" s="130">
        <v>0</v>
      </c>
      <c r="S6521" s="130">
        <v>0</v>
      </c>
      <c r="V6521" s="130">
        <v>87939.99</v>
      </c>
      <c r="X6521" s="126" t="s">
        <v>2932</v>
      </c>
      <c r="Y6521" s="126" t="s">
        <v>517</v>
      </c>
      <c r="Z6521" s="127"/>
      <c r="AA6521" s="128">
        <v>1</v>
      </c>
      <c r="AB6521" s="128">
        <v>84</v>
      </c>
      <c r="AD6521" s="126" t="s">
        <v>562</v>
      </c>
      <c r="AG6521" s="127"/>
      <c r="AI6521" s="127"/>
    </row>
    <row r="6522" spans="1:35" ht="14.85" customHeight="1">
      <c r="A6522" s="130">
        <v>5005707</v>
      </c>
      <c r="B6522" s="126" t="s">
        <v>12842</v>
      </c>
      <c r="C6522" s="126" t="s">
        <v>10398</v>
      </c>
      <c r="D6522" s="126" t="s">
        <v>12843</v>
      </c>
      <c r="E6522" s="126" t="s">
        <v>288</v>
      </c>
      <c r="F6522" s="126" t="s">
        <v>416</v>
      </c>
      <c r="G6522" s="126" t="s">
        <v>417</v>
      </c>
      <c r="H6522" s="126" t="s">
        <v>126</v>
      </c>
      <c r="I6522" s="126" t="s">
        <v>126</v>
      </c>
      <c r="J6522" s="126" t="s">
        <v>10372</v>
      </c>
      <c r="K6522" s="126" t="s">
        <v>747</v>
      </c>
      <c r="L6522" s="126" t="s">
        <v>10373</v>
      </c>
      <c r="M6522" s="130">
        <v>50.61</v>
      </c>
      <c r="O6522" s="126" t="s">
        <v>587</v>
      </c>
      <c r="P6522" s="130">
        <v>0</v>
      </c>
      <c r="S6522" s="130">
        <v>0</v>
      </c>
      <c r="V6522" s="130">
        <v>50.61</v>
      </c>
      <c r="X6522" s="126" t="s">
        <v>588</v>
      </c>
      <c r="Z6522" s="127"/>
      <c r="AA6522" s="128">
        <v>1</v>
      </c>
      <c r="AB6522" s="128">
        <v>12</v>
      </c>
      <c r="AD6522" s="126" t="s">
        <v>562</v>
      </c>
      <c r="AG6522" s="127"/>
      <c r="AI6522" s="127"/>
    </row>
    <row r="6523" spans="1:35" ht="14.85" customHeight="1">
      <c r="A6523" s="130">
        <v>5005705</v>
      </c>
      <c r="B6523" s="126" t="s">
        <v>12844</v>
      </c>
      <c r="C6523" s="126" t="s">
        <v>12845</v>
      </c>
      <c r="D6523" s="126" t="s">
        <v>12846</v>
      </c>
      <c r="E6523" s="126" t="s">
        <v>288</v>
      </c>
      <c r="F6523" s="126" t="s">
        <v>491</v>
      </c>
      <c r="G6523" s="126" t="s">
        <v>417</v>
      </c>
      <c r="H6523" s="126" t="s">
        <v>126</v>
      </c>
      <c r="I6523" s="126" t="s">
        <v>126</v>
      </c>
      <c r="J6523" s="126" t="s">
        <v>2044</v>
      </c>
      <c r="K6523" s="126" t="s">
        <v>984</v>
      </c>
      <c r="L6523" s="126" t="s">
        <v>8979</v>
      </c>
      <c r="M6523" s="130">
        <v>26294.67</v>
      </c>
      <c r="N6523" s="126" t="s">
        <v>290</v>
      </c>
      <c r="O6523" s="126" t="s">
        <v>2587</v>
      </c>
      <c r="P6523" s="130">
        <v>0</v>
      </c>
      <c r="S6523" s="130">
        <v>0</v>
      </c>
      <c r="V6523" s="130">
        <v>26294.67</v>
      </c>
      <c r="X6523" s="126" t="s">
        <v>2588</v>
      </c>
      <c r="Y6523" s="126" t="s">
        <v>517</v>
      </c>
      <c r="Z6523" s="127"/>
      <c r="AA6523" s="128">
        <v>1</v>
      </c>
      <c r="AB6523" s="128">
        <v>120</v>
      </c>
      <c r="AD6523" s="126" t="s">
        <v>562</v>
      </c>
      <c r="AG6523" s="127"/>
      <c r="AI6523" s="127"/>
    </row>
    <row r="6524" spans="1:35" ht="14.85" customHeight="1">
      <c r="A6524" s="130">
        <v>5005704</v>
      </c>
      <c r="B6524" s="126" t="s">
        <v>12847</v>
      </c>
      <c r="C6524" s="126" t="s">
        <v>12848</v>
      </c>
      <c r="D6524" s="126" t="s">
        <v>12849</v>
      </c>
      <c r="E6524" s="126" t="s">
        <v>288</v>
      </c>
      <c r="F6524" s="126" t="s">
        <v>491</v>
      </c>
      <c r="G6524" s="126" t="s">
        <v>417</v>
      </c>
      <c r="H6524" s="126" t="s">
        <v>126</v>
      </c>
      <c r="I6524" s="126" t="s">
        <v>126</v>
      </c>
      <c r="J6524" s="126" t="s">
        <v>1535</v>
      </c>
      <c r="K6524" s="126" t="s">
        <v>504</v>
      </c>
      <c r="L6524" s="126" t="s">
        <v>505</v>
      </c>
      <c r="M6524" s="130">
        <v>68173.91</v>
      </c>
      <c r="N6524" s="126" t="s">
        <v>290</v>
      </c>
      <c r="O6524" s="126" t="s">
        <v>506</v>
      </c>
      <c r="P6524" s="130">
        <v>0</v>
      </c>
      <c r="S6524" s="130">
        <v>0</v>
      </c>
      <c r="V6524" s="130">
        <v>68173.91</v>
      </c>
      <c r="X6524" s="126" t="s">
        <v>2932</v>
      </c>
      <c r="Y6524" s="126" t="s">
        <v>517</v>
      </c>
      <c r="Z6524" s="127"/>
      <c r="AA6524" s="128">
        <v>1</v>
      </c>
      <c r="AB6524" s="128">
        <v>84</v>
      </c>
      <c r="AD6524" s="126" t="s">
        <v>562</v>
      </c>
      <c r="AG6524" s="127"/>
      <c r="AI6524" s="127"/>
    </row>
    <row r="6525" spans="1:35" ht="14.85" customHeight="1">
      <c r="A6525" s="130">
        <v>5005702</v>
      </c>
      <c r="B6525" s="126" t="s">
        <v>12850</v>
      </c>
      <c r="C6525" s="126" t="s">
        <v>12851</v>
      </c>
      <c r="D6525" s="126" t="s">
        <v>12852</v>
      </c>
      <c r="E6525" s="126" t="s">
        <v>288</v>
      </c>
      <c r="F6525" s="126" t="s">
        <v>491</v>
      </c>
      <c r="G6525" s="126" t="s">
        <v>417</v>
      </c>
      <c r="H6525" s="126" t="s">
        <v>126</v>
      </c>
      <c r="I6525" s="126" t="s">
        <v>126</v>
      </c>
      <c r="J6525" s="126" t="s">
        <v>1535</v>
      </c>
      <c r="K6525" s="126" t="s">
        <v>504</v>
      </c>
      <c r="L6525" s="126" t="s">
        <v>505</v>
      </c>
      <c r="M6525" s="130">
        <v>63543.99</v>
      </c>
      <c r="N6525" s="126" t="s">
        <v>290</v>
      </c>
      <c r="O6525" s="126" t="s">
        <v>506</v>
      </c>
      <c r="P6525" s="130">
        <v>0</v>
      </c>
      <c r="S6525" s="130">
        <v>0</v>
      </c>
      <c r="V6525" s="130">
        <v>63543.99</v>
      </c>
      <c r="X6525" s="126" t="s">
        <v>2932</v>
      </c>
      <c r="Y6525" s="126" t="s">
        <v>517</v>
      </c>
      <c r="Z6525" s="127"/>
      <c r="AA6525" s="128">
        <v>1</v>
      </c>
      <c r="AB6525" s="128">
        <v>84</v>
      </c>
      <c r="AD6525" s="126" t="s">
        <v>562</v>
      </c>
      <c r="AG6525" s="127"/>
      <c r="AI6525" s="127"/>
    </row>
    <row r="6526" spans="1:35" ht="14.85" customHeight="1">
      <c r="A6526" s="130">
        <v>5005701</v>
      </c>
      <c r="B6526" s="126" t="s">
        <v>12853</v>
      </c>
      <c r="C6526" s="126" t="s">
        <v>12854</v>
      </c>
      <c r="D6526" s="126" t="s">
        <v>9008</v>
      </c>
      <c r="E6526" s="126" t="s">
        <v>288</v>
      </c>
      <c r="F6526" s="126" t="s">
        <v>416</v>
      </c>
      <c r="G6526" s="126" t="s">
        <v>417</v>
      </c>
      <c r="H6526" s="126" t="s">
        <v>126</v>
      </c>
      <c r="I6526" s="126" t="s">
        <v>126</v>
      </c>
      <c r="J6526" s="126" t="s">
        <v>11846</v>
      </c>
      <c r="K6526" s="126" t="s">
        <v>747</v>
      </c>
      <c r="L6526" s="126" t="s">
        <v>11847</v>
      </c>
      <c r="M6526" s="130">
        <v>340.48</v>
      </c>
      <c r="O6526" s="126" t="s">
        <v>4833</v>
      </c>
      <c r="P6526" s="130">
        <v>0</v>
      </c>
      <c r="S6526" s="130">
        <v>0</v>
      </c>
      <c r="V6526" s="130">
        <v>355.06</v>
      </c>
      <c r="X6526" s="126" t="s">
        <v>4834</v>
      </c>
      <c r="Z6526" s="127"/>
      <c r="AA6526" s="128">
        <v>1</v>
      </c>
      <c r="AB6526" s="128">
        <v>12</v>
      </c>
      <c r="AD6526" s="126" t="s">
        <v>562</v>
      </c>
      <c r="AG6526" s="127"/>
      <c r="AI6526" s="127"/>
    </row>
    <row r="6527" spans="1:35" ht="14.85" customHeight="1">
      <c r="A6527" s="130">
        <v>5005700</v>
      </c>
      <c r="B6527" s="126" t="s">
        <v>12855</v>
      </c>
      <c r="C6527" s="126" t="s">
        <v>12856</v>
      </c>
      <c r="D6527" s="126" t="s">
        <v>12857</v>
      </c>
      <c r="E6527" s="126" t="s">
        <v>288</v>
      </c>
      <c r="F6527" s="126" t="s">
        <v>491</v>
      </c>
      <c r="G6527" s="126" t="s">
        <v>417</v>
      </c>
      <c r="H6527" s="126" t="s">
        <v>126</v>
      </c>
      <c r="I6527" s="126" t="s">
        <v>126</v>
      </c>
      <c r="J6527" s="126" t="s">
        <v>1535</v>
      </c>
      <c r="K6527" s="126" t="s">
        <v>504</v>
      </c>
      <c r="L6527" s="126" t="s">
        <v>505</v>
      </c>
      <c r="M6527" s="130">
        <v>62885.56</v>
      </c>
      <c r="N6527" s="126" t="s">
        <v>290</v>
      </c>
      <c r="O6527" s="126" t="s">
        <v>506</v>
      </c>
      <c r="P6527" s="130">
        <v>0</v>
      </c>
      <c r="S6527" s="130">
        <v>0</v>
      </c>
      <c r="V6527" s="130">
        <v>62885.56</v>
      </c>
      <c r="X6527" s="126" t="s">
        <v>2932</v>
      </c>
      <c r="Y6527" s="126" t="s">
        <v>517</v>
      </c>
      <c r="Z6527" s="127"/>
      <c r="AA6527" s="128">
        <v>1</v>
      </c>
      <c r="AB6527" s="128">
        <v>84</v>
      </c>
      <c r="AD6527" s="126" t="s">
        <v>562</v>
      </c>
      <c r="AG6527" s="127"/>
      <c r="AI6527" s="127"/>
    </row>
    <row r="6528" spans="1:35" ht="14.85" customHeight="1">
      <c r="A6528" s="130">
        <v>5005698</v>
      </c>
      <c r="B6528" s="126" t="s">
        <v>12858</v>
      </c>
      <c r="C6528" s="126" t="s">
        <v>12859</v>
      </c>
      <c r="D6528" s="126" t="s">
        <v>12860</v>
      </c>
      <c r="E6528" s="126" t="s">
        <v>288</v>
      </c>
      <c r="F6528" s="126" t="s">
        <v>416</v>
      </c>
      <c r="G6528" s="126" t="s">
        <v>417</v>
      </c>
      <c r="H6528" s="126" t="s">
        <v>126</v>
      </c>
      <c r="I6528" s="126" t="s">
        <v>126</v>
      </c>
      <c r="J6528" s="126" t="s">
        <v>11846</v>
      </c>
      <c r="K6528" s="126" t="s">
        <v>747</v>
      </c>
      <c r="L6528" s="126" t="s">
        <v>11847</v>
      </c>
      <c r="M6528" s="130">
        <v>1752.8</v>
      </c>
      <c r="O6528" s="126" t="s">
        <v>422</v>
      </c>
      <c r="P6528" s="130">
        <v>0</v>
      </c>
      <c r="S6528" s="130">
        <v>0</v>
      </c>
      <c r="V6528" s="130">
        <v>1752.8</v>
      </c>
      <c r="X6528" s="126" t="s">
        <v>500</v>
      </c>
      <c r="Z6528" s="127"/>
      <c r="AA6528" s="128">
        <v>1</v>
      </c>
      <c r="AB6528" s="128">
        <v>12</v>
      </c>
      <c r="AD6528" s="126" t="s">
        <v>562</v>
      </c>
      <c r="AG6528" s="127"/>
      <c r="AI6528" s="127"/>
    </row>
    <row r="6529" spans="1:35" ht="14.85" customHeight="1">
      <c r="A6529" s="130">
        <v>5005697</v>
      </c>
      <c r="B6529" s="126" t="s">
        <v>12861</v>
      </c>
      <c r="C6529" s="126" t="s">
        <v>12862</v>
      </c>
      <c r="D6529" s="126" t="s">
        <v>10409</v>
      </c>
      <c r="E6529" s="126" t="s">
        <v>288</v>
      </c>
      <c r="F6529" s="126" t="s">
        <v>416</v>
      </c>
      <c r="G6529" s="126" t="s">
        <v>417</v>
      </c>
      <c r="H6529" s="126" t="s">
        <v>126</v>
      </c>
      <c r="I6529" s="126" t="s">
        <v>126</v>
      </c>
      <c r="J6529" s="126" t="s">
        <v>7035</v>
      </c>
      <c r="K6529" s="126" t="s">
        <v>420</v>
      </c>
      <c r="L6529" s="126" t="s">
        <v>3619</v>
      </c>
      <c r="M6529" s="130">
        <v>316.44</v>
      </c>
      <c r="O6529" s="126" t="s">
        <v>422</v>
      </c>
      <c r="P6529" s="130">
        <v>0</v>
      </c>
      <c r="S6529" s="130">
        <v>0</v>
      </c>
      <c r="V6529" s="130">
        <v>316.44</v>
      </c>
      <c r="X6529" s="126" t="s">
        <v>2320</v>
      </c>
      <c r="Z6529" s="127"/>
      <c r="AA6529" s="128">
        <v>1</v>
      </c>
      <c r="AB6529" s="128">
        <v>12</v>
      </c>
      <c r="AD6529" s="126" t="s">
        <v>562</v>
      </c>
      <c r="AG6529" s="127"/>
      <c r="AI6529" s="127"/>
    </row>
    <row r="6530" spans="1:35" ht="14.85" customHeight="1">
      <c r="A6530" s="130">
        <v>5005696</v>
      </c>
      <c r="B6530" s="126" t="s">
        <v>12863</v>
      </c>
      <c r="C6530" s="126" t="s">
        <v>12864</v>
      </c>
      <c r="D6530" s="126" t="s">
        <v>10409</v>
      </c>
      <c r="E6530" s="126" t="s">
        <v>288</v>
      </c>
      <c r="F6530" s="126" t="s">
        <v>416</v>
      </c>
      <c r="G6530" s="126" t="s">
        <v>417</v>
      </c>
      <c r="H6530" s="126" t="s">
        <v>126</v>
      </c>
      <c r="I6530" s="126" t="s">
        <v>126</v>
      </c>
      <c r="J6530" s="126" t="s">
        <v>7035</v>
      </c>
      <c r="K6530" s="126" t="s">
        <v>420</v>
      </c>
      <c r="L6530" s="126" t="s">
        <v>3619</v>
      </c>
      <c r="M6530" s="130">
        <v>435.7</v>
      </c>
      <c r="O6530" s="126" t="s">
        <v>422</v>
      </c>
      <c r="P6530" s="130">
        <v>0</v>
      </c>
      <c r="S6530" s="130">
        <v>0</v>
      </c>
      <c r="V6530" s="130">
        <v>435.7</v>
      </c>
      <c r="X6530" s="126" t="s">
        <v>2320</v>
      </c>
      <c r="Z6530" s="127"/>
      <c r="AA6530" s="128">
        <v>1</v>
      </c>
      <c r="AB6530" s="128">
        <v>12</v>
      </c>
      <c r="AD6530" s="126" t="s">
        <v>562</v>
      </c>
      <c r="AG6530" s="127"/>
      <c r="AI6530" s="127"/>
    </row>
    <row r="6531" spans="1:35" ht="14.85" customHeight="1">
      <c r="A6531" s="130">
        <v>5005695</v>
      </c>
      <c r="B6531" s="126" t="s">
        <v>12865</v>
      </c>
      <c r="C6531" s="126" t="s">
        <v>12866</v>
      </c>
      <c r="D6531" s="126" t="s">
        <v>12867</v>
      </c>
      <c r="E6531" s="126" t="s">
        <v>288</v>
      </c>
      <c r="F6531" s="126" t="s">
        <v>416</v>
      </c>
      <c r="G6531" s="126" t="s">
        <v>417</v>
      </c>
      <c r="H6531" s="126" t="s">
        <v>126</v>
      </c>
      <c r="I6531" s="126" t="s">
        <v>126</v>
      </c>
      <c r="J6531" s="126" t="s">
        <v>419</v>
      </c>
      <c r="K6531" s="126" t="s">
        <v>420</v>
      </c>
      <c r="L6531" s="126" t="s">
        <v>421</v>
      </c>
      <c r="M6531" s="130">
        <v>730.24</v>
      </c>
      <c r="O6531" s="126" t="s">
        <v>427</v>
      </c>
      <c r="P6531" s="130">
        <v>0</v>
      </c>
      <c r="S6531" s="130">
        <v>0</v>
      </c>
      <c r="V6531" s="130">
        <v>1053.1400000000001</v>
      </c>
      <c r="X6531" s="126" t="s">
        <v>771</v>
      </c>
      <c r="Z6531" s="127"/>
      <c r="AA6531" s="128">
        <v>1</v>
      </c>
      <c r="AB6531" s="128">
        <v>12</v>
      </c>
      <c r="AD6531" s="126" t="s">
        <v>562</v>
      </c>
      <c r="AG6531" s="127"/>
      <c r="AI6531" s="127"/>
    </row>
    <row r="6532" spans="1:35" ht="14.85" customHeight="1">
      <c r="A6532" s="130">
        <v>5009886</v>
      </c>
      <c r="B6532" s="126" t="s">
        <v>12868</v>
      </c>
      <c r="C6532" s="126" t="s">
        <v>12869</v>
      </c>
      <c r="D6532" s="126" t="s">
        <v>12870</v>
      </c>
      <c r="E6532" s="126" t="s">
        <v>288</v>
      </c>
      <c r="F6532" s="126" t="s">
        <v>753</v>
      </c>
      <c r="G6532" s="126" t="s">
        <v>417</v>
      </c>
      <c r="H6532" s="126" t="s">
        <v>308</v>
      </c>
      <c r="I6532" s="126" t="s">
        <v>308</v>
      </c>
      <c r="J6532" s="126" t="s">
        <v>8196</v>
      </c>
      <c r="K6532" s="126" t="s">
        <v>852</v>
      </c>
      <c r="L6532" s="126" t="s">
        <v>5638</v>
      </c>
      <c r="M6532" s="130">
        <v>437.92</v>
      </c>
      <c r="O6532" s="126" t="s">
        <v>340</v>
      </c>
      <c r="P6532" s="130">
        <v>0</v>
      </c>
      <c r="S6532" s="130">
        <v>0</v>
      </c>
      <c r="V6532" s="130">
        <v>1389.06</v>
      </c>
      <c r="X6532" s="126" t="s">
        <v>4394</v>
      </c>
      <c r="Z6532" s="127"/>
      <c r="AA6532" s="128">
        <v>2</v>
      </c>
      <c r="AB6532" s="128">
        <v>12</v>
      </c>
      <c r="AD6532" s="126" t="s">
        <v>562</v>
      </c>
      <c r="AG6532" s="127"/>
      <c r="AI6532" s="127"/>
    </row>
    <row r="6533" spans="1:35" ht="14.85" customHeight="1">
      <c r="A6533" s="130">
        <v>5009885</v>
      </c>
      <c r="B6533" s="126" t="s">
        <v>413</v>
      </c>
      <c r="C6533" s="126" t="s">
        <v>12871</v>
      </c>
      <c r="D6533" s="126" t="s">
        <v>12872</v>
      </c>
      <c r="E6533" s="126" t="s">
        <v>288</v>
      </c>
      <c r="F6533" s="126" t="s">
        <v>522</v>
      </c>
      <c r="G6533" s="126" t="s">
        <v>12203</v>
      </c>
      <c r="H6533" s="126" t="s">
        <v>524</v>
      </c>
      <c r="I6533" s="126" t="s">
        <v>418</v>
      </c>
      <c r="J6533" s="126" t="s">
        <v>2496</v>
      </c>
      <c r="K6533" s="126" t="s">
        <v>558</v>
      </c>
      <c r="L6533" s="126" t="s">
        <v>977</v>
      </c>
      <c r="M6533" s="130">
        <v>4972.8</v>
      </c>
      <c r="N6533" s="126" t="s">
        <v>290</v>
      </c>
      <c r="O6533" s="126" t="s">
        <v>621</v>
      </c>
      <c r="P6533" s="130">
        <v>0</v>
      </c>
      <c r="S6533" s="130">
        <v>0</v>
      </c>
      <c r="V6533" s="130">
        <v>4972.8</v>
      </c>
      <c r="X6533" s="126" t="s">
        <v>8548</v>
      </c>
      <c r="Z6533" s="127"/>
      <c r="AA6533" s="128"/>
      <c r="AB6533" s="128"/>
      <c r="AD6533" s="126" t="s">
        <v>1801</v>
      </c>
      <c r="AG6533" s="127"/>
      <c r="AI6533" s="127"/>
    </row>
    <row r="6534" spans="1:35" ht="14.85" customHeight="1">
      <c r="A6534" s="130">
        <v>5009884</v>
      </c>
      <c r="B6534" s="126" t="s">
        <v>413</v>
      </c>
      <c r="C6534" s="126" t="s">
        <v>12871</v>
      </c>
      <c r="D6534" s="126" t="s">
        <v>12873</v>
      </c>
      <c r="E6534" s="126" t="s">
        <v>288</v>
      </c>
      <c r="F6534" s="126" t="s">
        <v>522</v>
      </c>
      <c r="G6534" s="126" t="s">
        <v>731</v>
      </c>
      <c r="H6534" s="126" t="s">
        <v>524</v>
      </c>
      <c r="I6534" s="126" t="s">
        <v>418</v>
      </c>
      <c r="J6534" s="126" t="s">
        <v>2496</v>
      </c>
      <c r="K6534" s="126" t="s">
        <v>558</v>
      </c>
      <c r="L6534" s="126" t="s">
        <v>977</v>
      </c>
      <c r="M6534" s="130">
        <v>3255</v>
      </c>
      <c r="N6534" s="126" t="s">
        <v>290</v>
      </c>
      <c r="O6534" s="126" t="s">
        <v>621</v>
      </c>
      <c r="P6534" s="130">
        <v>0</v>
      </c>
      <c r="S6534" s="130">
        <v>0</v>
      </c>
      <c r="V6534" s="130">
        <v>3255</v>
      </c>
      <c r="X6534" s="126" t="s">
        <v>8548</v>
      </c>
      <c r="Z6534" s="127"/>
      <c r="AA6534" s="128"/>
      <c r="AB6534" s="128"/>
      <c r="AD6534" s="126" t="s">
        <v>1801</v>
      </c>
      <c r="AG6534" s="127"/>
      <c r="AI6534" s="127"/>
    </row>
    <row r="6535" spans="1:35" ht="14.85" customHeight="1">
      <c r="A6535" s="130">
        <v>5009876</v>
      </c>
      <c r="B6535" s="126" t="s">
        <v>413</v>
      </c>
      <c r="C6535" s="126" t="s">
        <v>8304</v>
      </c>
      <c r="D6535" s="126" t="s">
        <v>12874</v>
      </c>
      <c r="E6535" s="126" t="s">
        <v>288</v>
      </c>
      <c r="F6535" s="126" t="s">
        <v>522</v>
      </c>
      <c r="G6535" s="126" t="s">
        <v>788</v>
      </c>
      <c r="H6535" s="126" t="s">
        <v>524</v>
      </c>
      <c r="I6535" s="126" t="s">
        <v>418</v>
      </c>
      <c r="J6535" s="126" t="s">
        <v>2496</v>
      </c>
      <c r="K6535" s="126" t="s">
        <v>558</v>
      </c>
      <c r="L6535" s="126" t="s">
        <v>977</v>
      </c>
      <c r="M6535" s="130">
        <v>5028.8</v>
      </c>
      <c r="N6535" s="126" t="s">
        <v>290</v>
      </c>
      <c r="O6535" s="126" t="s">
        <v>621</v>
      </c>
      <c r="P6535" s="130">
        <v>0</v>
      </c>
      <c r="S6535" s="130">
        <v>0</v>
      </c>
      <c r="V6535" s="130">
        <v>5028.8</v>
      </c>
      <c r="X6535" s="126" t="s">
        <v>8306</v>
      </c>
      <c r="Z6535" s="127"/>
      <c r="AA6535" s="128"/>
      <c r="AB6535" s="128"/>
      <c r="AD6535" s="126" t="s">
        <v>1801</v>
      </c>
      <c r="AG6535" s="127"/>
      <c r="AI6535" s="127"/>
    </row>
    <row r="6536" spans="1:35" ht="14.85" customHeight="1">
      <c r="A6536" s="130">
        <v>5009875</v>
      </c>
      <c r="B6536" s="126" t="s">
        <v>12875</v>
      </c>
      <c r="C6536" s="126" t="s">
        <v>12869</v>
      </c>
      <c r="D6536" s="126" t="s">
        <v>12876</v>
      </c>
      <c r="E6536" s="126" t="s">
        <v>288</v>
      </c>
      <c r="F6536" s="126" t="s">
        <v>753</v>
      </c>
      <c r="G6536" s="126" t="s">
        <v>417</v>
      </c>
      <c r="H6536" s="126" t="s">
        <v>308</v>
      </c>
      <c r="I6536" s="126" t="s">
        <v>308</v>
      </c>
      <c r="J6536" s="126" t="s">
        <v>8196</v>
      </c>
      <c r="K6536" s="126" t="s">
        <v>852</v>
      </c>
      <c r="L6536" s="126" t="s">
        <v>5638</v>
      </c>
      <c r="M6536" s="130">
        <v>437.92</v>
      </c>
      <c r="O6536" s="126" t="s">
        <v>340</v>
      </c>
      <c r="P6536" s="130">
        <v>0</v>
      </c>
      <c r="S6536" s="130">
        <v>0</v>
      </c>
      <c r="V6536" s="130">
        <v>1389.06</v>
      </c>
      <c r="X6536" s="126" t="s">
        <v>4394</v>
      </c>
      <c r="Z6536" s="127"/>
      <c r="AA6536" s="128">
        <v>2</v>
      </c>
      <c r="AB6536" s="128">
        <v>12</v>
      </c>
      <c r="AD6536" s="126" t="s">
        <v>562</v>
      </c>
      <c r="AG6536" s="127"/>
      <c r="AI6536" s="127"/>
    </row>
    <row r="6537" spans="1:35" ht="14.85" customHeight="1">
      <c r="A6537" s="130">
        <v>5009870</v>
      </c>
      <c r="B6537" s="126" t="s">
        <v>413</v>
      </c>
      <c r="C6537" s="126" t="s">
        <v>8304</v>
      </c>
      <c r="D6537" s="126" t="s">
        <v>12877</v>
      </c>
      <c r="E6537" s="126" t="s">
        <v>288</v>
      </c>
      <c r="F6537" s="126" t="s">
        <v>522</v>
      </c>
      <c r="G6537" s="126" t="s">
        <v>765</v>
      </c>
      <c r="H6537" s="126" t="s">
        <v>524</v>
      </c>
      <c r="I6537" s="126" t="s">
        <v>418</v>
      </c>
      <c r="J6537" s="126" t="s">
        <v>2496</v>
      </c>
      <c r="K6537" s="126" t="s">
        <v>558</v>
      </c>
      <c r="L6537" s="126" t="s">
        <v>977</v>
      </c>
      <c r="M6537" s="130">
        <v>3149.58</v>
      </c>
      <c r="N6537" s="126" t="s">
        <v>290</v>
      </c>
      <c r="O6537" s="126" t="s">
        <v>621</v>
      </c>
      <c r="P6537" s="130">
        <v>0</v>
      </c>
      <c r="S6537" s="130">
        <v>0</v>
      </c>
      <c r="V6537" s="130">
        <v>3149.58</v>
      </c>
      <c r="X6537" s="126" t="s">
        <v>8306</v>
      </c>
      <c r="Z6537" s="127"/>
      <c r="AA6537" s="128"/>
      <c r="AB6537" s="128"/>
      <c r="AD6537" s="126" t="s">
        <v>1801</v>
      </c>
      <c r="AG6537" s="127"/>
      <c r="AI6537" s="127"/>
    </row>
    <row r="6538" spans="1:35" ht="14.85" customHeight="1">
      <c r="A6538" s="130">
        <v>5009864</v>
      </c>
      <c r="B6538" s="126" t="s">
        <v>413</v>
      </c>
      <c r="C6538" s="126" t="s">
        <v>8304</v>
      </c>
      <c r="D6538" s="126" t="s">
        <v>12878</v>
      </c>
      <c r="E6538" s="126" t="s">
        <v>288</v>
      </c>
      <c r="F6538" s="126" t="s">
        <v>522</v>
      </c>
      <c r="G6538" s="126" t="s">
        <v>523</v>
      </c>
      <c r="H6538" s="126" t="s">
        <v>524</v>
      </c>
      <c r="I6538" s="126" t="s">
        <v>418</v>
      </c>
      <c r="J6538" s="126" t="s">
        <v>2496</v>
      </c>
      <c r="K6538" s="126" t="s">
        <v>558</v>
      </c>
      <c r="L6538" s="126" t="s">
        <v>977</v>
      </c>
      <c r="M6538" s="130">
        <v>2790.34</v>
      </c>
      <c r="N6538" s="126" t="s">
        <v>290</v>
      </c>
      <c r="O6538" s="126" t="s">
        <v>621</v>
      </c>
      <c r="P6538" s="130">
        <v>0</v>
      </c>
      <c r="S6538" s="130">
        <v>0</v>
      </c>
      <c r="V6538" s="130">
        <v>2790.34</v>
      </c>
      <c r="X6538" s="126" t="s">
        <v>8306</v>
      </c>
      <c r="Z6538" s="127"/>
      <c r="AA6538" s="128"/>
      <c r="AB6538" s="128"/>
      <c r="AD6538" s="126" t="s">
        <v>1801</v>
      </c>
      <c r="AG6538" s="127"/>
      <c r="AI6538" s="127"/>
    </row>
    <row r="6539" spans="1:35" ht="14.85" customHeight="1">
      <c r="A6539" s="130">
        <v>5009857</v>
      </c>
      <c r="B6539" s="126" t="s">
        <v>413</v>
      </c>
      <c r="C6539" s="126" t="s">
        <v>2940</v>
      </c>
      <c r="D6539" s="126" t="s">
        <v>12879</v>
      </c>
      <c r="E6539" s="126" t="s">
        <v>288</v>
      </c>
      <c r="F6539" s="126" t="s">
        <v>522</v>
      </c>
      <c r="G6539" s="126" t="s">
        <v>801</v>
      </c>
      <c r="H6539" s="126" t="s">
        <v>524</v>
      </c>
      <c r="I6539" s="126" t="s">
        <v>418</v>
      </c>
      <c r="J6539" s="126" t="s">
        <v>2496</v>
      </c>
      <c r="K6539" s="126" t="s">
        <v>558</v>
      </c>
      <c r="L6539" s="126" t="s">
        <v>977</v>
      </c>
      <c r="M6539" s="130">
        <v>3640</v>
      </c>
      <c r="N6539" s="126" t="s">
        <v>290</v>
      </c>
      <c r="O6539" s="126" t="s">
        <v>621</v>
      </c>
      <c r="P6539" s="130">
        <v>0</v>
      </c>
      <c r="S6539" s="130">
        <v>0</v>
      </c>
      <c r="V6539" s="130">
        <v>3640</v>
      </c>
      <c r="X6539" s="126" t="s">
        <v>729</v>
      </c>
      <c r="Z6539" s="127"/>
      <c r="AA6539" s="128"/>
      <c r="AB6539" s="128"/>
      <c r="AD6539" s="126" t="s">
        <v>1801</v>
      </c>
      <c r="AG6539" s="127"/>
      <c r="AI6539" s="127"/>
    </row>
    <row r="6540" spans="1:35" ht="14.85" customHeight="1">
      <c r="A6540" s="130">
        <v>5009915</v>
      </c>
      <c r="B6540" s="126" t="s">
        <v>12880</v>
      </c>
      <c r="C6540" s="126" t="s">
        <v>11348</v>
      </c>
      <c r="D6540" s="126" t="s">
        <v>12881</v>
      </c>
      <c r="E6540" s="126" t="s">
        <v>288</v>
      </c>
      <c r="F6540" s="126" t="s">
        <v>522</v>
      </c>
      <c r="G6540" s="126" t="s">
        <v>2364</v>
      </c>
      <c r="H6540" s="126" t="s">
        <v>524</v>
      </c>
      <c r="I6540" s="126" t="s">
        <v>418</v>
      </c>
      <c r="J6540" s="126" t="s">
        <v>825</v>
      </c>
      <c r="K6540" s="126" t="s">
        <v>504</v>
      </c>
      <c r="L6540" s="126" t="s">
        <v>444</v>
      </c>
      <c r="M6540" s="130">
        <v>24.35</v>
      </c>
      <c r="O6540" s="126" t="s">
        <v>528</v>
      </c>
      <c r="P6540" s="130">
        <v>0</v>
      </c>
      <c r="S6540" s="130">
        <v>0</v>
      </c>
      <c r="V6540" s="130">
        <v>53.38</v>
      </c>
      <c r="X6540" s="126" t="s">
        <v>4967</v>
      </c>
      <c r="Z6540" s="127"/>
      <c r="AA6540" s="128"/>
      <c r="AB6540" s="128"/>
      <c r="AD6540" s="126" t="s">
        <v>562</v>
      </c>
      <c r="AG6540" s="127"/>
      <c r="AI6540" s="127"/>
    </row>
    <row r="6541" spans="1:35" ht="14.85" customHeight="1">
      <c r="A6541" s="130">
        <v>5009849</v>
      </c>
      <c r="B6541" s="126" t="s">
        <v>413</v>
      </c>
      <c r="C6541" s="126" t="s">
        <v>2940</v>
      </c>
      <c r="D6541" s="126" t="s">
        <v>12882</v>
      </c>
      <c r="E6541" s="126" t="s">
        <v>288</v>
      </c>
      <c r="F6541" s="126" t="s">
        <v>522</v>
      </c>
      <c r="G6541" s="126" t="s">
        <v>765</v>
      </c>
      <c r="H6541" s="126" t="s">
        <v>524</v>
      </c>
      <c r="I6541" s="126" t="s">
        <v>418</v>
      </c>
      <c r="J6541" s="126" t="s">
        <v>2496</v>
      </c>
      <c r="K6541" s="126" t="s">
        <v>558</v>
      </c>
      <c r="L6541" s="126" t="s">
        <v>977</v>
      </c>
      <c r="M6541" s="130">
        <v>2724.4</v>
      </c>
      <c r="N6541" s="126" t="s">
        <v>290</v>
      </c>
      <c r="O6541" s="126" t="s">
        <v>621</v>
      </c>
      <c r="P6541" s="130">
        <v>0</v>
      </c>
      <c r="S6541" s="130">
        <v>0</v>
      </c>
      <c r="V6541" s="130">
        <v>2724.4</v>
      </c>
      <c r="X6541" s="126" t="s">
        <v>729</v>
      </c>
      <c r="Z6541" s="127"/>
      <c r="AA6541" s="128"/>
      <c r="AB6541" s="128"/>
      <c r="AD6541" s="126" t="s">
        <v>1801</v>
      </c>
      <c r="AG6541" s="127"/>
      <c r="AI6541" s="127"/>
    </row>
    <row r="6542" spans="1:35" ht="14.85" customHeight="1">
      <c r="A6542" s="130">
        <v>5009842</v>
      </c>
      <c r="B6542" s="126" t="s">
        <v>12883</v>
      </c>
      <c r="C6542" s="126" t="s">
        <v>8543</v>
      </c>
      <c r="D6542" s="126" t="s">
        <v>12884</v>
      </c>
      <c r="E6542" s="126" t="s">
        <v>288</v>
      </c>
      <c r="F6542" s="126" t="s">
        <v>522</v>
      </c>
      <c r="G6542" s="126" t="s">
        <v>5794</v>
      </c>
      <c r="H6542" s="126" t="s">
        <v>524</v>
      </c>
      <c r="I6542" s="126" t="s">
        <v>418</v>
      </c>
      <c r="J6542" s="126" t="s">
        <v>2496</v>
      </c>
      <c r="K6542" s="126" t="s">
        <v>558</v>
      </c>
      <c r="L6542" s="126" t="s">
        <v>977</v>
      </c>
      <c r="M6542" s="130">
        <v>1002.4</v>
      </c>
      <c r="N6542" s="126" t="s">
        <v>290</v>
      </c>
      <c r="O6542" s="126" t="s">
        <v>621</v>
      </c>
      <c r="P6542" s="130">
        <v>0</v>
      </c>
      <c r="S6542" s="130">
        <v>0</v>
      </c>
      <c r="V6542" s="130">
        <v>1002.4</v>
      </c>
      <c r="X6542" s="126" t="s">
        <v>622</v>
      </c>
      <c r="Z6542" s="127"/>
      <c r="AA6542" s="128"/>
      <c r="AB6542" s="128"/>
      <c r="AD6542" s="126" t="s">
        <v>562</v>
      </c>
      <c r="AG6542" s="127"/>
      <c r="AI6542" s="127"/>
    </row>
    <row r="6543" spans="1:35" ht="14.85" customHeight="1">
      <c r="A6543" s="130">
        <v>5009834</v>
      </c>
      <c r="B6543" s="126" t="s">
        <v>12885</v>
      </c>
      <c r="C6543" s="126" t="s">
        <v>12886</v>
      </c>
      <c r="D6543" s="126" t="s">
        <v>12887</v>
      </c>
      <c r="E6543" s="126" t="s">
        <v>288</v>
      </c>
      <c r="F6543" s="126" t="s">
        <v>753</v>
      </c>
      <c r="G6543" s="126" t="s">
        <v>417</v>
      </c>
      <c r="H6543" s="126" t="s">
        <v>308</v>
      </c>
      <c r="I6543" s="126" t="s">
        <v>308</v>
      </c>
      <c r="J6543" s="126" t="s">
        <v>8196</v>
      </c>
      <c r="K6543" s="126" t="s">
        <v>852</v>
      </c>
      <c r="L6543" s="126" t="s">
        <v>5638</v>
      </c>
      <c r="M6543" s="130">
        <v>399.84</v>
      </c>
      <c r="O6543" s="126" t="s">
        <v>1807</v>
      </c>
      <c r="P6543" s="130">
        <v>0</v>
      </c>
      <c r="S6543" s="130">
        <v>0</v>
      </c>
      <c r="V6543" s="130">
        <v>962.48</v>
      </c>
      <c r="X6543" s="126" t="s">
        <v>1808</v>
      </c>
      <c r="Z6543" s="127"/>
      <c r="AA6543" s="128">
        <v>2</v>
      </c>
      <c r="AB6543" s="128">
        <v>12</v>
      </c>
      <c r="AD6543" s="126" t="s">
        <v>562</v>
      </c>
      <c r="AG6543" s="127"/>
      <c r="AI6543" s="127"/>
    </row>
    <row r="6544" spans="1:35" ht="14.85" customHeight="1">
      <c r="A6544" s="130">
        <v>5009821</v>
      </c>
      <c r="B6544" s="126" t="s">
        <v>12888</v>
      </c>
      <c r="C6544" s="126" t="s">
        <v>12886</v>
      </c>
      <c r="D6544" s="126" t="s">
        <v>12889</v>
      </c>
      <c r="E6544" s="126" t="s">
        <v>288</v>
      </c>
      <c r="F6544" s="126" t="s">
        <v>753</v>
      </c>
      <c r="G6544" s="126" t="s">
        <v>417</v>
      </c>
      <c r="H6544" s="126" t="s">
        <v>308</v>
      </c>
      <c r="I6544" s="126" t="s">
        <v>308</v>
      </c>
      <c r="J6544" s="126" t="s">
        <v>8196</v>
      </c>
      <c r="K6544" s="126" t="s">
        <v>852</v>
      </c>
      <c r="L6544" s="126" t="s">
        <v>5638</v>
      </c>
      <c r="M6544" s="130">
        <v>399.84</v>
      </c>
      <c r="O6544" s="126" t="s">
        <v>1807</v>
      </c>
      <c r="P6544" s="130">
        <v>0</v>
      </c>
      <c r="S6544" s="130">
        <v>0</v>
      </c>
      <c r="V6544" s="130">
        <v>962.48</v>
      </c>
      <c r="X6544" s="126" t="s">
        <v>1808</v>
      </c>
      <c r="Z6544" s="127"/>
      <c r="AA6544" s="128">
        <v>2</v>
      </c>
      <c r="AB6544" s="128">
        <v>12</v>
      </c>
      <c r="AD6544" s="126" t="s">
        <v>562</v>
      </c>
      <c r="AG6544" s="127"/>
      <c r="AI6544" s="127"/>
    </row>
    <row r="6545" spans="1:35" ht="14.85" customHeight="1">
      <c r="A6545" s="130">
        <v>5009201</v>
      </c>
      <c r="B6545" s="126" t="s">
        <v>12890</v>
      </c>
      <c r="C6545" s="126" t="s">
        <v>12891</v>
      </c>
      <c r="D6545" s="126" t="s">
        <v>7317</v>
      </c>
      <c r="E6545" s="126" t="s">
        <v>288</v>
      </c>
      <c r="F6545" s="126" t="s">
        <v>532</v>
      </c>
      <c r="G6545" s="126" t="s">
        <v>312</v>
      </c>
      <c r="H6545" s="126" t="s">
        <v>126</v>
      </c>
      <c r="I6545" s="126" t="s">
        <v>418</v>
      </c>
      <c r="J6545" s="126" t="s">
        <v>6035</v>
      </c>
      <c r="K6545" s="126" t="s">
        <v>747</v>
      </c>
      <c r="L6545" s="126" t="s">
        <v>5558</v>
      </c>
      <c r="M6545" s="130">
        <v>292.32</v>
      </c>
      <c r="O6545" s="126" t="s">
        <v>1459</v>
      </c>
      <c r="P6545" s="130">
        <v>292.32</v>
      </c>
      <c r="R6545" s="126" t="s">
        <v>1460</v>
      </c>
      <c r="S6545" s="130">
        <v>0</v>
      </c>
      <c r="V6545" s="130">
        <v>292.32</v>
      </c>
      <c r="X6545" s="126" t="s">
        <v>1461</v>
      </c>
      <c r="Z6545" s="127"/>
      <c r="AA6545" s="128">
        <v>2500</v>
      </c>
      <c r="AB6545" s="128">
        <v>12</v>
      </c>
      <c r="AD6545" s="126" t="s">
        <v>562</v>
      </c>
      <c r="AG6545" s="127"/>
      <c r="AI6545" s="127"/>
    </row>
    <row r="6546" spans="1:35" ht="14.85" customHeight="1">
      <c r="A6546" s="130">
        <v>5009200</v>
      </c>
      <c r="B6546" s="126" t="s">
        <v>12892</v>
      </c>
      <c r="C6546" s="126" t="s">
        <v>9623</v>
      </c>
      <c r="D6546" s="126" t="s">
        <v>12893</v>
      </c>
      <c r="E6546" s="126" t="s">
        <v>288</v>
      </c>
      <c r="F6546" s="126" t="s">
        <v>440</v>
      </c>
      <c r="G6546" s="126" t="s">
        <v>441</v>
      </c>
      <c r="H6546" s="126" t="s">
        <v>126</v>
      </c>
      <c r="I6546" s="126" t="s">
        <v>418</v>
      </c>
      <c r="J6546" s="126" t="s">
        <v>962</v>
      </c>
      <c r="K6546" s="126" t="s">
        <v>443</v>
      </c>
      <c r="L6546" s="126" t="s">
        <v>963</v>
      </c>
      <c r="M6546" s="130">
        <v>1024.8</v>
      </c>
      <c r="O6546" s="126" t="s">
        <v>445</v>
      </c>
      <c r="P6546" s="130">
        <v>0</v>
      </c>
      <c r="S6546" s="130">
        <v>0</v>
      </c>
      <c r="V6546" s="130">
        <v>1024.8</v>
      </c>
      <c r="X6546" s="126" t="s">
        <v>454</v>
      </c>
      <c r="Z6546" s="127"/>
      <c r="AA6546" s="128">
        <v>30</v>
      </c>
      <c r="AB6546" s="128">
        <v>1</v>
      </c>
      <c r="AD6546" s="126" t="s">
        <v>562</v>
      </c>
      <c r="AG6546" s="127"/>
      <c r="AI6546" s="127"/>
    </row>
    <row r="6547" spans="1:35" ht="14.85" customHeight="1">
      <c r="A6547" s="130">
        <v>5009199</v>
      </c>
      <c r="B6547" s="126" t="s">
        <v>12894</v>
      </c>
      <c r="C6547" s="126" t="s">
        <v>9623</v>
      </c>
      <c r="D6547" s="126" t="s">
        <v>12895</v>
      </c>
      <c r="E6547" s="126" t="s">
        <v>288</v>
      </c>
      <c r="F6547" s="126" t="s">
        <v>440</v>
      </c>
      <c r="G6547" s="126" t="s">
        <v>441</v>
      </c>
      <c r="H6547" s="126" t="s">
        <v>126</v>
      </c>
      <c r="I6547" s="126" t="s">
        <v>418</v>
      </c>
      <c r="J6547" s="126" t="s">
        <v>962</v>
      </c>
      <c r="K6547" s="126" t="s">
        <v>443</v>
      </c>
      <c r="L6547" s="126" t="s">
        <v>963</v>
      </c>
      <c r="M6547" s="130">
        <v>1024.8</v>
      </c>
      <c r="O6547" s="126" t="s">
        <v>445</v>
      </c>
      <c r="P6547" s="130">
        <v>0</v>
      </c>
      <c r="S6547" s="130">
        <v>0</v>
      </c>
      <c r="V6547" s="130">
        <v>1024.8</v>
      </c>
      <c r="X6547" s="126" t="s">
        <v>454</v>
      </c>
      <c r="Z6547" s="127"/>
      <c r="AA6547" s="128">
        <v>30</v>
      </c>
      <c r="AB6547" s="128">
        <v>1</v>
      </c>
      <c r="AD6547" s="126" t="s">
        <v>562</v>
      </c>
      <c r="AG6547" s="127"/>
      <c r="AI6547" s="127"/>
    </row>
    <row r="6548" spans="1:35" ht="14.85" customHeight="1">
      <c r="A6548" s="130">
        <v>5009111</v>
      </c>
      <c r="B6548" s="126" t="s">
        <v>12896</v>
      </c>
      <c r="C6548" s="126" t="s">
        <v>12897</v>
      </c>
      <c r="D6548" s="126" t="s">
        <v>12898</v>
      </c>
      <c r="E6548" s="126" t="s">
        <v>288</v>
      </c>
      <c r="F6548" s="126" t="s">
        <v>352</v>
      </c>
      <c r="G6548" s="126" t="s">
        <v>417</v>
      </c>
      <c r="H6548" s="126" t="s">
        <v>126</v>
      </c>
      <c r="I6548" s="126" t="s">
        <v>626</v>
      </c>
      <c r="J6548" s="126" t="s">
        <v>7051</v>
      </c>
      <c r="K6548" s="126" t="s">
        <v>504</v>
      </c>
      <c r="L6548" s="126" t="s">
        <v>7052</v>
      </c>
      <c r="M6548" s="130">
        <v>4869.76</v>
      </c>
      <c r="N6548" s="126" t="s">
        <v>290</v>
      </c>
      <c r="O6548" s="126" t="s">
        <v>353</v>
      </c>
      <c r="P6548" s="130">
        <v>0</v>
      </c>
      <c r="S6548" s="130">
        <v>0</v>
      </c>
      <c r="V6548" s="130">
        <v>4904.62</v>
      </c>
      <c r="X6548" s="126" t="s">
        <v>11809</v>
      </c>
      <c r="Z6548" s="127"/>
      <c r="AA6548" s="128">
        <v>1</v>
      </c>
      <c r="AB6548" s="128">
        <v>84</v>
      </c>
      <c r="AD6548" s="126" t="s">
        <v>562</v>
      </c>
      <c r="AG6548" s="127"/>
      <c r="AI6548" s="127"/>
    </row>
    <row r="6549" spans="1:35" ht="14.85" customHeight="1">
      <c r="A6549" s="130">
        <v>5009110</v>
      </c>
      <c r="B6549" s="126" t="s">
        <v>12899</v>
      </c>
      <c r="C6549" s="126" t="s">
        <v>12900</v>
      </c>
      <c r="D6549" s="126" t="s">
        <v>12901</v>
      </c>
      <c r="E6549" s="126" t="s">
        <v>288</v>
      </c>
      <c r="F6549" s="126" t="s">
        <v>440</v>
      </c>
      <c r="G6549" s="126" t="s">
        <v>417</v>
      </c>
      <c r="H6549" s="126" t="s">
        <v>126</v>
      </c>
      <c r="I6549" s="126" t="s">
        <v>126</v>
      </c>
      <c r="J6549" s="126" t="s">
        <v>962</v>
      </c>
      <c r="K6549" s="126" t="s">
        <v>443</v>
      </c>
      <c r="L6549" s="126" t="s">
        <v>963</v>
      </c>
      <c r="M6549" s="130">
        <v>174.39</v>
      </c>
      <c r="O6549" s="126" t="s">
        <v>445</v>
      </c>
      <c r="P6549" s="130">
        <v>0</v>
      </c>
      <c r="S6549" s="130">
        <v>0</v>
      </c>
      <c r="V6549" s="130">
        <v>174.39</v>
      </c>
      <c r="X6549" s="126" t="s">
        <v>8172</v>
      </c>
      <c r="Z6549" s="127"/>
      <c r="AA6549" s="128">
        <v>2</v>
      </c>
      <c r="AB6549" s="128">
        <v>12</v>
      </c>
      <c r="AD6549" s="126" t="s">
        <v>562</v>
      </c>
      <c r="AG6549" s="127"/>
      <c r="AI6549" s="127"/>
    </row>
    <row r="6550" spans="1:35" ht="14.85" customHeight="1">
      <c r="A6550" s="130">
        <v>5009109</v>
      </c>
      <c r="B6550" s="126" t="s">
        <v>12902</v>
      </c>
      <c r="C6550" s="126" t="s">
        <v>12903</v>
      </c>
      <c r="D6550" s="126" t="s">
        <v>4022</v>
      </c>
      <c r="E6550" s="126" t="s">
        <v>288</v>
      </c>
      <c r="F6550" s="126" t="s">
        <v>491</v>
      </c>
      <c r="G6550" s="126" t="s">
        <v>417</v>
      </c>
      <c r="H6550" s="126" t="s">
        <v>126</v>
      </c>
      <c r="I6550" s="126" t="s">
        <v>126</v>
      </c>
      <c r="J6550" s="126" t="s">
        <v>930</v>
      </c>
      <c r="K6550" s="126" t="s">
        <v>504</v>
      </c>
      <c r="L6550" s="126" t="s">
        <v>931</v>
      </c>
      <c r="M6550" s="130">
        <v>7304.64</v>
      </c>
      <c r="N6550" s="126" t="s">
        <v>290</v>
      </c>
      <c r="O6550" s="126" t="s">
        <v>833</v>
      </c>
      <c r="P6550" s="130">
        <v>0</v>
      </c>
      <c r="S6550" s="130">
        <v>0</v>
      </c>
      <c r="V6550" s="130">
        <v>13105.98</v>
      </c>
      <c r="X6550" s="126" t="s">
        <v>834</v>
      </c>
      <c r="Z6550" s="127"/>
      <c r="AA6550" s="128">
        <v>1</v>
      </c>
      <c r="AB6550" s="128">
        <v>36</v>
      </c>
      <c r="AD6550" s="126" t="s">
        <v>562</v>
      </c>
      <c r="AG6550" s="127"/>
      <c r="AI6550" s="127"/>
    </row>
    <row r="6551" spans="1:35" ht="14.85" customHeight="1">
      <c r="A6551" s="130">
        <v>5009907</v>
      </c>
      <c r="B6551" s="126" t="s">
        <v>12904</v>
      </c>
      <c r="C6551" s="126" t="s">
        <v>11678</v>
      </c>
      <c r="D6551" s="126" t="s">
        <v>12905</v>
      </c>
      <c r="E6551" s="126" t="s">
        <v>288</v>
      </c>
      <c r="F6551" s="126" t="s">
        <v>522</v>
      </c>
      <c r="G6551" s="126" t="s">
        <v>4907</v>
      </c>
      <c r="H6551" s="126" t="s">
        <v>524</v>
      </c>
      <c r="I6551" s="126" t="s">
        <v>126</v>
      </c>
      <c r="J6551" s="126" t="s">
        <v>825</v>
      </c>
      <c r="K6551" s="126" t="s">
        <v>504</v>
      </c>
      <c r="L6551" s="126" t="s">
        <v>444</v>
      </c>
      <c r="M6551" s="130">
        <v>33.97</v>
      </c>
      <c r="O6551" s="126" t="s">
        <v>528</v>
      </c>
      <c r="P6551" s="130">
        <v>0</v>
      </c>
      <c r="S6551" s="130">
        <v>0</v>
      </c>
      <c r="V6551" s="130">
        <v>33.97</v>
      </c>
      <c r="X6551" s="126" t="s">
        <v>3250</v>
      </c>
      <c r="Z6551" s="127"/>
      <c r="AA6551" s="128"/>
      <c r="AB6551" s="128"/>
      <c r="AD6551" s="126" t="s">
        <v>562</v>
      </c>
      <c r="AG6551" s="127"/>
      <c r="AI6551" s="127"/>
    </row>
    <row r="6552" spans="1:35" ht="14.85" customHeight="1">
      <c r="A6552" s="130">
        <v>5009108</v>
      </c>
      <c r="B6552" s="126" t="s">
        <v>12906</v>
      </c>
      <c r="C6552" s="126" t="s">
        <v>6455</v>
      </c>
      <c r="D6552" s="126" t="s">
        <v>12907</v>
      </c>
      <c r="E6552" s="126" t="s">
        <v>288</v>
      </c>
      <c r="F6552" s="126" t="s">
        <v>555</v>
      </c>
      <c r="G6552" s="126" t="s">
        <v>458</v>
      </c>
      <c r="H6552" s="126" t="s">
        <v>126</v>
      </c>
      <c r="I6552" s="126" t="s">
        <v>418</v>
      </c>
      <c r="J6552" s="126" t="s">
        <v>962</v>
      </c>
      <c r="K6552" s="126" t="s">
        <v>443</v>
      </c>
      <c r="L6552" s="126" t="s">
        <v>963</v>
      </c>
      <c r="M6552" s="130">
        <v>1444.8</v>
      </c>
      <c r="O6552" s="126" t="s">
        <v>2200</v>
      </c>
      <c r="P6552" s="130">
        <v>0</v>
      </c>
      <c r="S6552" s="130">
        <v>0</v>
      </c>
      <c r="V6552" s="130">
        <v>1444.8</v>
      </c>
      <c r="X6552" s="126" t="s">
        <v>2272</v>
      </c>
      <c r="Z6552" s="127"/>
      <c r="AA6552" s="128">
        <v>210</v>
      </c>
      <c r="AB6552" s="128">
        <v>1</v>
      </c>
      <c r="AD6552" s="126" t="s">
        <v>562</v>
      </c>
      <c r="AG6552" s="127"/>
      <c r="AI6552" s="127"/>
    </row>
    <row r="6553" spans="1:35" ht="14.85" customHeight="1">
      <c r="A6553" s="130">
        <v>5009107</v>
      </c>
      <c r="B6553" s="126" t="s">
        <v>12908</v>
      </c>
      <c r="C6553" s="126" t="s">
        <v>6455</v>
      </c>
      <c r="D6553" s="126" t="s">
        <v>12909</v>
      </c>
      <c r="E6553" s="126" t="s">
        <v>288</v>
      </c>
      <c r="F6553" s="126" t="s">
        <v>555</v>
      </c>
      <c r="G6553" s="126" t="s">
        <v>458</v>
      </c>
      <c r="H6553" s="126" t="s">
        <v>126</v>
      </c>
      <c r="I6553" s="126" t="s">
        <v>418</v>
      </c>
      <c r="J6553" s="126" t="s">
        <v>962</v>
      </c>
      <c r="K6553" s="126" t="s">
        <v>443</v>
      </c>
      <c r="L6553" s="126" t="s">
        <v>963</v>
      </c>
      <c r="M6553" s="130">
        <v>1444.8</v>
      </c>
      <c r="O6553" s="126" t="s">
        <v>2200</v>
      </c>
      <c r="P6553" s="130">
        <v>0</v>
      </c>
      <c r="S6553" s="130">
        <v>0</v>
      </c>
      <c r="V6553" s="130">
        <v>1444.8</v>
      </c>
      <c r="X6553" s="126" t="s">
        <v>2272</v>
      </c>
      <c r="Z6553" s="127"/>
      <c r="AA6553" s="128">
        <v>210</v>
      </c>
      <c r="AB6553" s="128">
        <v>1</v>
      </c>
      <c r="AD6553" s="126" t="s">
        <v>562</v>
      </c>
      <c r="AG6553" s="127"/>
      <c r="AI6553" s="127"/>
    </row>
    <row r="6554" spans="1:35" ht="14.85" customHeight="1">
      <c r="A6554" s="130">
        <v>5009106</v>
      </c>
      <c r="B6554" s="126" t="s">
        <v>12910</v>
      </c>
      <c r="C6554" s="126" t="s">
        <v>6455</v>
      </c>
      <c r="D6554" s="126" t="s">
        <v>12911</v>
      </c>
      <c r="E6554" s="126" t="s">
        <v>288</v>
      </c>
      <c r="F6554" s="126" t="s">
        <v>555</v>
      </c>
      <c r="G6554" s="126" t="s">
        <v>458</v>
      </c>
      <c r="H6554" s="126" t="s">
        <v>126</v>
      </c>
      <c r="I6554" s="126" t="s">
        <v>418</v>
      </c>
      <c r="J6554" s="126" t="s">
        <v>962</v>
      </c>
      <c r="K6554" s="126" t="s">
        <v>443</v>
      </c>
      <c r="L6554" s="126" t="s">
        <v>963</v>
      </c>
      <c r="M6554" s="130">
        <v>1444.8</v>
      </c>
      <c r="O6554" s="126" t="s">
        <v>2200</v>
      </c>
      <c r="P6554" s="130">
        <v>0</v>
      </c>
      <c r="S6554" s="130">
        <v>0</v>
      </c>
      <c r="V6554" s="130">
        <v>1444.8</v>
      </c>
      <c r="X6554" s="126" t="s">
        <v>2272</v>
      </c>
      <c r="Z6554" s="127"/>
      <c r="AA6554" s="128">
        <v>210</v>
      </c>
      <c r="AB6554" s="128">
        <v>1</v>
      </c>
      <c r="AD6554" s="126" t="s">
        <v>562</v>
      </c>
      <c r="AG6554" s="127"/>
      <c r="AI6554" s="127"/>
    </row>
    <row r="6555" spans="1:35" ht="14.85" customHeight="1">
      <c r="A6555" s="130">
        <v>5009105</v>
      </c>
      <c r="B6555" s="126" t="s">
        <v>10172</v>
      </c>
      <c r="C6555" s="126" t="s">
        <v>12912</v>
      </c>
      <c r="D6555" s="126" t="s">
        <v>10174</v>
      </c>
      <c r="E6555" s="126" t="s">
        <v>288</v>
      </c>
      <c r="F6555" s="126" t="s">
        <v>416</v>
      </c>
      <c r="G6555" s="126" t="s">
        <v>417</v>
      </c>
      <c r="H6555" s="126" t="s">
        <v>126</v>
      </c>
      <c r="I6555" s="126" t="s">
        <v>126</v>
      </c>
      <c r="J6555" s="126" t="s">
        <v>709</v>
      </c>
      <c r="K6555" s="126" t="s">
        <v>535</v>
      </c>
      <c r="L6555" s="126" t="s">
        <v>2712</v>
      </c>
      <c r="M6555" s="130">
        <v>3116.96</v>
      </c>
      <c r="O6555" s="126" t="s">
        <v>422</v>
      </c>
      <c r="P6555" s="130">
        <v>0</v>
      </c>
      <c r="S6555" s="130">
        <v>0</v>
      </c>
      <c r="V6555" s="130">
        <v>3605.46</v>
      </c>
      <c r="X6555" s="126" t="s">
        <v>949</v>
      </c>
      <c r="Z6555" s="127"/>
      <c r="AA6555" s="128">
        <v>1</v>
      </c>
      <c r="AB6555" s="128">
        <v>12</v>
      </c>
      <c r="AD6555" s="126" t="s">
        <v>562</v>
      </c>
      <c r="AG6555" s="127"/>
      <c r="AI6555" s="127"/>
    </row>
    <row r="6556" spans="1:35" ht="14.85" customHeight="1">
      <c r="A6556" s="130">
        <v>5009137</v>
      </c>
      <c r="B6556" s="126" t="s">
        <v>12913</v>
      </c>
      <c r="C6556" s="126" t="s">
        <v>6050</v>
      </c>
      <c r="D6556" s="126" t="s">
        <v>12914</v>
      </c>
      <c r="E6556" s="126" t="s">
        <v>288</v>
      </c>
      <c r="F6556" s="126" t="s">
        <v>440</v>
      </c>
      <c r="G6556" s="126" t="s">
        <v>441</v>
      </c>
      <c r="H6556" s="126" t="s">
        <v>126</v>
      </c>
      <c r="I6556" s="126" t="s">
        <v>418</v>
      </c>
      <c r="J6556" s="126" t="s">
        <v>962</v>
      </c>
      <c r="K6556" s="126" t="s">
        <v>443</v>
      </c>
      <c r="L6556" s="126" t="s">
        <v>963</v>
      </c>
      <c r="M6556" s="130">
        <v>1024.8</v>
      </c>
      <c r="O6556" s="126" t="s">
        <v>445</v>
      </c>
      <c r="P6556" s="130">
        <v>0</v>
      </c>
      <c r="S6556" s="130">
        <v>0</v>
      </c>
      <c r="V6556" s="130">
        <v>1024.8</v>
      </c>
      <c r="X6556" s="126" t="s">
        <v>454</v>
      </c>
      <c r="Z6556" s="127"/>
      <c r="AA6556" s="128">
        <v>30</v>
      </c>
      <c r="AB6556" s="128">
        <v>1</v>
      </c>
      <c r="AD6556" s="126" t="s">
        <v>562</v>
      </c>
      <c r="AG6556" s="127"/>
      <c r="AI6556" s="127"/>
    </row>
    <row r="6557" spans="1:35" ht="14.85" customHeight="1">
      <c r="A6557" s="130">
        <v>5009104</v>
      </c>
      <c r="B6557" s="126" t="s">
        <v>12915</v>
      </c>
      <c r="C6557" s="126" t="s">
        <v>6455</v>
      </c>
      <c r="D6557" s="126" t="s">
        <v>12916</v>
      </c>
      <c r="E6557" s="126" t="s">
        <v>288</v>
      </c>
      <c r="F6557" s="126" t="s">
        <v>555</v>
      </c>
      <c r="G6557" s="126" t="s">
        <v>458</v>
      </c>
      <c r="H6557" s="126" t="s">
        <v>126</v>
      </c>
      <c r="I6557" s="126" t="s">
        <v>418</v>
      </c>
      <c r="J6557" s="126" t="s">
        <v>962</v>
      </c>
      <c r="K6557" s="126" t="s">
        <v>443</v>
      </c>
      <c r="L6557" s="126" t="s">
        <v>963</v>
      </c>
      <c r="M6557" s="130">
        <v>1444.8</v>
      </c>
      <c r="O6557" s="126" t="s">
        <v>2200</v>
      </c>
      <c r="P6557" s="130">
        <v>0</v>
      </c>
      <c r="S6557" s="130">
        <v>0</v>
      </c>
      <c r="V6557" s="130">
        <v>1444.8</v>
      </c>
      <c r="X6557" s="126" t="s">
        <v>2272</v>
      </c>
      <c r="Z6557" s="127"/>
      <c r="AA6557" s="128">
        <v>210</v>
      </c>
      <c r="AB6557" s="128">
        <v>1</v>
      </c>
      <c r="AD6557" s="126" t="s">
        <v>562</v>
      </c>
      <c r="AG6557" s="127"/>
      <c r="AI6557" s="127"/>
    </row>
    <row r="6558" spans="1:35" ht="14.85" customHeight="1">
      <c r="A6558" s="130">
        <v>5009103</v>
      </c>
      <c r="B6558" s="126" t="s">
        <v>12917</v>
      </c>
      <c r="C6558" s="126" t="s">
        <v>12918</v>
      </c>
      <c r="D6558" s="126" t="s">
        <v>4022</v>
      </c>
      <c r="E6558" s="126" t="s">
        <v>288</v>
      </c>
      <c r="F6558" s="126" t="s">
        <v>491</v>
      </c>
      <c r="G6558" s="126" t="s">
        <v>417</v>
      </c>
      <c r="H6558" s="126" t="s">
        <v>126</v>
      </c>
      <c r="I6558" s="126" t="s">
        <v>126</v>
      </c>
      <c r="J6558" s="126" t="s">
        <v>930</v>
      </c>
      <c r="K6558" s="126" t="s">
        <v>504</v>
      </c>
      <c r="L6558" s="126" t="s">
        <v>931</v>
      </c>
      <c r="M6558" s="130">
        <v>4279.16</v>
      </c>
      <c r="N6558" s="126" t="s">
        <v>290</v>
      </c>
      <c r="O6558" s="126" t="s">
        <v>1311</v>
      </c>
      <c r="P6558" s="130">
        <v>0</v>
      </c>
      <c r="S6558" s="130">
        <v>0</v>
      </c>
      <c r="V6558" s="130">
        <v>4754.63</v>
      </c>
      <c r="X6558" s="126" t="s">
        <v>1312</v>
      </c>
      <c r="Y6558" s="126" t="s">
        <v>517</v>
      </c>
      <c r="Z6558" s="127" t="s">
        <v>309</v>
      </c>
      <c r="AA6558" s="128">
        <v>1</v>
      </c>
      <c r="AB6558" s="128">
        <v>60</v>
      </c>
      <c r="AD6558" s="126" t="s">
        <v>562</v>
      </c>
      <c r="AG6558" s="127"/>
      <c r="AI6558" s="127"/>
    </row>
    <row r="6559" spans="1:35" ht="14.85" customHeight="1">
      <c r="A6559" s="130">
        <v>5009102</v>
      </c>
      <c r="B6559" s="126" t="s">
        <v>12919</v>
      </c>
      <c r="C6559" s="126" t="s">
        <v>6455</v>
      </c>
      <c r="D6559" s="126" t="s">
        <v>12920</v>
      </c>
      <c r="E6559" s="126" t="s">
        <v>288</v>
      </c>
      <c r="F6559" s="126" t="s">
        <v>555</v>
      </c>
      <c r="G6559" s="126" t="s">
        <v>458</v>
      </c>
      <c r="H6559" s="126" t="s">
        <v>126</v>
      </c>
      <c r="I6559" s="126" t="s">
        <v>418</v>
      </c>
      <c r="J6559" s="126" t="s">
        <v>962</v>
      </c>
      <c r="K6559" s="126" t="s">
        <v>443</v>
      </c>
      <c r="L6559" s="126" t="s">
        <v>963</v>
      </c>
      <c r="M6559" s="130">
        <v>1444.8</v>
      </c>
      <c r="O6559" s="126" t="s">
        <v>2200</v>
      </c>
      <c r="P6559" s="130">
        <v>0</v>
      </c>
      <c r="S6559" s="130">
        <v>0</v>
      </c>
      <c r="V6559" s="130">
        <v>1444.8</v>
      </c>
      <c r="X6559" s="126" t="s">
        <v>2272</v>
      </c>
      <c r="Z6559" s="127"/>
      <c r="AA6559" s="128">
        <v>210</v>
      </c>
      <c r="AB6559" s="128">
        <v>1</v>
      </c>
      <c r="AD6559" s="126" t="s">
        <v>562</v>
      </c>
      <c r="AG6559" s="127"/>
      <c r="AI6559" s="127"/>
    </row>
    <row r="6560" spans="1:35" ht="14.85" customHeight="1">
      <c r="A6560" s="130">
        <v>5007755</v>
      </c>
      <c r="B6560" s="126" t="s">
        <v>12921</v>
      </c>
      <c r="C6560" s="126" t="s">
        <v>6298</v>
      </c>
      <c r="D6560" s="126" t="s">
        <v>12922</v>
      </c>
      <c r="E6560" s="126" t="s">
        <v>288</v>
      </c>
      <c r="F6560" s="126" t="s">
        <v>522</v>
      </c>
      <c r="G6560" s="126" t="s">
        <v>795</v>
      </c>
      <c r="H6560" s="126" t="s">
        <v>524</v>
      </c>
      <c r="I6560" s="126" t="s">
        <v>126</v>
      </c>
      <c r="J6560" s="126" t="s">
        <v>6874</v>
      </c>
      <c r="K6560" s="126" t="s">
        <v>747</v>
      </c>
      <c r="L6560" s="126" t="s">
        <v>6875</v>
      </c>
      <c r="M6560" s="130">
        <v>8</v>
      </c>
      <c r="O6560" s="126" t="s">
        <v>528</v>
      </c>
      <c r="P6560" s="130">
        <v>0</v>
      </c>
      <c r="S6560" s="130">
        <v>0</v>
      </c>
      <c r="V6560" s="130">
        <v>8</v>
      </c>
      <c r="X6560" s="126" t="s">
        <v>6301</v>
      </c>
      <c r="Z6560" s="127"/>
      <c r="AA6560" s="128"/>
      <c r="AB6560" s="128"/>
      <c r="AD6560" s="126" t="s">
        <v>562</v>
      </c>
      <c r="AG6560" s="127"/>
      <c r="AI6560" s="127"/>
    </row>
    <row r="6561" spans="1:35" ht="14.85" customHeight="1">
      <c r="A6561" s="130">
        <v>5007754</v>
      </c>
      <c r="B6561" s="126" t="s">
        <v>12923</v>
      </c>
      <c r="C6561" s="126" t="s">
        <v>12924</v>
      </c>
      <c r="D6561" s="126" t="s">
        <v>12925</v>
      </c>
      <c r="E6561" s="126" t="s">
        <v>288</v>
      </c>
      <c r="F6561" s="126" t="s">
        <v>416</v>
      </c>
      <c r="G6561" s="126" t="s">
        <v>417</v>
      </c>
      <c r="H6561" s="126" t="s">
        <v>126</v>
      </c>
      <c r="I6561" s="126" t="s">
        <v>126</v>
      </c>
      <c r="J6561" s="126" t="s">
        <v>12926</v>
      </c>
      <c r="K6561" s="126" t="s">
        <v>747</v>
      </c>
      <c r="L6561" s="126" t="s">
        <v>12927</v>
      </c>
      <c r="M6561" s="130">
        <v>405.24</v>
      </c>
      <c r="O6561" s="126" t="s">
        <v>3119</v>
      </c>
      <c r="P6561" s="130">
        <v>0</v>
      </c>
      <c r="S6561" s="130">
        <v>0</v>
      </c>
      <c r="V6561" s="130">
        <v>405.24</v>
      </c>
      <c r="X6561" s="126" t="s">
        <v>3120</v>
      </c>
      <c r="Z6561" s="127"/>
      <c r="AA6561" s="128">
        <v>2</v>
      </c>
      <c r="AB6561" s="128">
        <v>12</v>
      </c>
      <c r="AD6561" s="126" t="s">
        <v>562</v>
      </c>
      <c r="AG6561" s="127"/>
      <c r="AI6561" s="127"/>
    </row>
    <row r="6562" spans="1:35" ht="14.85" customHeight="1">
      <c r="A6562" s="130">
        <v>5007753</v>
      </c>
      <c r="B6562" s="126" t="s">
        <v>12928</v>
      </c>
      <c r="C6562" s="126" t="s">
        <v>12929</v>
      </c>
      <c r="D6562" s="126" t="s">
        <v>12930</v>
      </c>
      <c r="E6562" s="126" t="s">
        <v>288</v>
      </c>
      <c r="F6562" s="126" t="s">
        <v>416</v>
      </c>
      <c r="G6562" s="126" t="s">
        <v>417</v>
      </c>
      <c r="H6562" s="126" t="s">
        <v>126</v>
      </c>
      <c r="I6562" s="126" t="s">
        <v>126</v>
      </c>
      <c r="J6562" s="126" t="s">
        <v>12926</v>
      </c>
      <c r="K6562" s="126" t="s">
        <v>747</v>
      </c>
      <c r="L6562" s="126" t="s">
        <v>12927</v>
      </c>
      <c r="M6562" s="130">
        <v>427.39</v>
      </c>
      <c r="O6562" s="126" t="s">
        <v>3119</v>
      </c>
      <c r="P6562" s="130">
        <v>0</v>
      </c>
      <c r="S6562" s="130">
        <v>0</v>
      </c>
      <c r="V6562" s="130">
        <v>427.39</v>
      </c>
      <c r="X6562" s="126" t="s">
        <v>3120</v>
      </c>
      <c r="Z6562" s="127"/>
      <c r="AA6562" s="128">
        <v>2</v>
      </c>
      <c r="AB6562" s="128">
        <v>12</v>
      </c>
      <c r="AD6562" s="126" t="s">
        <v>562</v>
      </c>
      <c r="AG6562" s="127"/>
      <c r="AI6562" s="127"/>
    </row>
    <row r="6563" spans="1:35" ht="14.85" customHeight="1">
      <c r="A6563" s="130">
        <v>5007752</v>
      </c>
      <c r="B6563" s="126" t="s">
        <v>12931</v>
      </c>
      <c r="C6563" s="126" t="s">
        <v>12932</v>
      </c>
      <c r="D6563" s="126" t="s">
        <v>12933</v>
      </c>
      <c r="E6563" s="126" t="s">
        <v>288</v>
      </c>
      <c r="F6563" s="126" t="s">
        <v>416</v>
      </c>
      <c r="G6563" s="126" t="s">
        <v>417</v>
      </c>
      <c r="H6563" s="126" t="s">
        <v>126</v>
      </c>
      <c r="I6563" s="126" t="s">
        <v>126</v>
      </c>
      <c r="J6563" s="126" t="s">
        <v>7039</v>
      </c>
      <c r="K6563" s="126" t="s">
        <v>7040</v>
      </c>
      <c r="L6563" s="126" t="s">
        <v>770</v>
      </c>
      <c r="M6563" s="130">
        <v>682.08</v>
      </c>
      <c r="O6563" s="126" t="s">
        <v>422</v>
      </c>
      <c r="P6563" s="130">
        <v>0</v>
      </c>
      <c r="S6563" s="130">
        <v>0</v>
      </c>
      <c r="V6563" s="130">
        <v>966.39</v>
      </c>
      <c r="X6563" s="126" t="s">
        <v>423</v>
      </c>
      <c r="Z6563" s="127"/>
      <c r="AA6563" s="128">
        <v>1</v>
      </c>
      <c r="AB6563" s="128">
        <v>12</v>
      </c>
      <c r="AD6563" s="126" t="s">
        <v>562</v>
      </c>
      <c r="AG6563" s="127"/>
      <c r="AI6563" s="127"/>
    </row>
    <row r="6564" spans="1:35" ht="14.85" customHeight="1">
      <c r="A6564" s="130">
        <v>5007751</v>
      </c>
      <c r="B6564" s="126" t="s">
        <v>12934</v>
      </c>
      <c r="C6564" s="126" t="s">
        <v>12935</v>
      </c>
      <c r="D6564" s="126" t="s">
        <v>12930</v>
      </c>
      <c r="E6564" s="126" t="s">
        <v>288</v>
      </c>
      <c r="F6564" s="126" t="s">
        <v>416</v>
      </c>
      <c r="G6564" s="126" t="s">
        <v>417</v>
      </c>
      <c r="H6564" s="126" t="s">
        <v>126</v>
      </c>
      <c r="I6564" s="126" t="s">
        <v>126</v>
      </c>
      <c r="J6564" s="126" t="s">
        <v>12926</v>
      </c>
      <c r="K6564" s="126" t="s">
        <v>747</v>
      </c>
      <c r="L6564" s="126" t="s">
        <v>12927</v>
      </c>
      <c r="M6564" s="130">
        <v>353.75</v>
      </c>
      <c r="O6564" s="126" t="s">
        <v>3119</v>
      </c>
      <c r="P6564" s="130">
        <v>0</v>
      </c>
      <c r="S6564" s="130">
        <v>0</v>
      </c>
      <c r="V6564" s="130">
        <v>353.75</v>
      </c>
      <c r="X6564" s="126" t="s">
        <v>3120</v>
      </c>
      <c r="Z6564" s="127"/>
      <c r="AA6564" s="128">
        <v>2</v>
      </c>
      <c r="AB6564" s="128">
        <v>12</v>
      </c>
      <c r="AD6564" s="126" t="s">
        <v>562</v>
      </c>
      <c r="AG6564" s="127"/>
      <c r="AI6564" s="127"/>
    </row>
    <row r="6565" spans="1:35" ht="14.85" customHeight="1">
      <c r="A6565" s="130">
        <v>5007750</v>
      </c>
      <c r="B6565" s="126" t="s">
        <v>413</v>
      </c>
      <c r="C6565" s="126" t="s">
        <v>12936</v>
      </c>
      <c r="D6565" s="126" t="s">
        <v>12937</v>
      </c>
      <c r="E6565" s="126" t="s">
        <v>288</v>
      </c>
      <c r="F6565" s="126" t="s">
        <v>491</v>
      </c>
      <c r="G6565" s="126" t="s">
        <v>417</v>
      </c>
      <c r="H6565" s="126" t="s">
        <v>126</v>
      </c>
      <c r="I6565" s="126" t="s">
        <v>126</v>
      </c>
      <c r="J6565" s="126" t="s">
        <v>8329</v>
      </c>
      <c r="K6565" s="126" t="s">
        <v>613</v>
      </c>
      <c r="L6565" s="126" t="s">
        <v>8330</v>
      </c>
      <c r="M6565" s="130">
        <v>2950</v>
      </c>
      <c r="O6565" s="126" t="s">
        <v>2577</v>
      </c>
      <c r="P6565" s="130">
        <v>0</v>
      </c>
      <c r="S6565" s="130">
        <v>0</v>
      </c>
      <c r="V6565" s="130">
        <v>2950</v>
      </c>
      <c r="X6565" s="126" t="s">
        <v>2578</v>
      </c>
      <c r="Z6565" s="127"/>
      <c r="AA6565" s="128">
        <v>1</v>
      </c>
      <c r="AB6565" s="128">
        <v>60</v>
      </c>
      <c r="AD6565" s="126" t="s">
        <v>1801</v>
      </c>
      <c r="AG6565" s="127"/>
      <c r="AI6565" s="127"/>
    </row>
    <row r="6566" spans="1:35" ht="14.85" customHeight="1">
      <c r="A6566" s="130">
        <v>5007749</v>
      </c>
      <c r="B6566" s="126" t="s">
        <v>413</v>
      </c>
      <c r="C6566" s="126" t="s">
        <v>12938</v>
      </c>
      <c r="D6566" s="126" t="s">
        <v>12939</v>
      </c>
      <c r="E6566" s="126" t="s">
        <v>288</v>
      </c>
      <c r="F6566" s="126" t="s">
        <v>491</v>
      </c>
      <c r="G6566" s="126" t="s">
        <v>417</v>
      </c>
      <c r="H6566" s="126" t="s">
        <v>126</v>
      </c>
      <c r="I6566" s="126" t="s">
        <v>126</v>
      </c>
      <c r="J6566" s="126" t="s">
        <v>8329</v>
      </c>
      <c r="K6566" s="126" t="s">
        <v>613</v>
      </c>
      <c r="L6566" s="126" t="s">
        <v>8330</v>
      </c>
      <c r="M6566" s="130">
        <v>14600</v>
      </c>
      <c r="N6566" s="126" t="s">
        <v>290</v>
      </c>
      <c r="O6566" s="126" t="s">
        <v>506</v>
      </c>
      <c r="P6566" s="130">
        <v>0</v>
      </c>
      <c r="S6566" s="130">
        <v>0</v>
      </c>
      <c r="V6566" s="130">
        <v>14600</v>
      </c>
      <c r="X6566" s="126" t="s">
        <v>2793</v>
      </c>
      <c r="Y6566" s="126" t="s">
        <v>517</v>
      </c>
      <c r="Z6566" s="127"/>
      <c r="AA6566" s="128">
        <v>1</v>
      </c>
      <c r="AB6566" s="128">
        <v>60</v>
      </c>
      <c r="AD6566" s="126" t="s">
        <v>1801</v>
      </c>
      <c r="AG6566" s="127"/>
      <c r="AI6566" s="127"/>
    </row>
    <row r="6567" spans="1:35" ht="14.85" customHeight="1">
      <c r="A6567" s="130">
        <v>5007748</v>
      </c>
      <c r="B6567" s="126" t="s">
        <v>12940</v>
      </c>
      <c r="C6567" s="126" t="s">
        <v>12941</v>
      </c>
      <c r="D6567" s="126" t="s">
        <v>12942</v>
      </c>
      <c r="E6567" s="126" t="s">
        <v>288</v>
      </c>
      <c r="F6567" s="126" t="s">
        <v>491</v>
      </c>
      <c r="G6567" s="126" t="s">
        <v>417</v>
      </c>
      <c r="H6567" s="126" t="s">
        <v>126</v>
      </c>
      <c r="I6567" s="126" t="s">
        <v>126</v>
      </c>
      <c r="J6567" s="126" t="s">
        <v>8329</v>
      </c>
      <c r="K6567" s="126" t="s">
        <v>613</v>
      </c>
      <c r="L6567" s="126" t="s">
        <v>8330</v>
      </c>
      <c r="M6567" s="130">
        <v>245</v>
      </c>
      <c r="O6567" s="126" t="s">
        <v>6750</v>
      </c>
      <c r="P6567" s="130">
        <v>0</v>
      </c>
      <c r="S6567" s="130">
        <v>0</v>
      </c>
      <c r="V6567" s="130">
        <v>245</v>
      </c>
      <c r="X6567" s="126" t="s">
        <v>6751</v>
      </c>
      <c r="Z6567" s="127"/>
      <c r="AA6567" s="128">
        <v>1</v>
      </c>
      <c r="AB6567" s="128">
        <v>36</v>
      </c>
      <c r="AD6567" s="126" t="s">
        <v>562</v>
      </c>
      <c r="AG6567" s="127"/>
      <c r="AI6567" s="127"/>
    </row>
    <row r="6568" spans="1:35" ht="14.85" customHeight="1">
      <c r="A6568" s="130">
        <v>5007747</v>
      </c>
      <c r="B6568" s="126" t="s">
        <v>12943</v>
      </c>
      <c r="C6568" s="126" t="s">
        <v>12944</v>
      </c>
      <c r="D6568" s="126" t="s">
        <v>12945</v>
      </c>
      <c r="E6568" s="126" t="s">
        <v>288</v>
      </c>
      <c r="F6568" s="126" t="s">
        <v>491</v>
      </c>
      <c r="G6568" s="126" t="s">
        <v>417</v>
      </c>
      <c r="H6568" s="126" t="s">
        <v>126</v>
      </c>
      <c r="I6568" s="126" t="s">
        <v>126</v>
      </c>
      <c r="J6568" s="126" t="s">
        <v>8329</v>
      </c>
      <c r="K6568" s="126" t="s">
        <v>613</v>
      </c>
      <c r="L6568" s="126" t="s">
        <v>8330</v>
      </c>
      <c r="M6568" s="130">
        <v>310</v>
      </c>
      <c r="O6568" s="126" t="s">
        <v>6750</v>
      </c>
      <c r="P6568" s="130">
        <v>0</v>
      </c>
      <c r="S6568" s="130">
        <v>0</v>
      </c>
      <c r="V6568" s="130">
        <v>310</v>
      </c>
      <c r="X6568" s="126" t="s">
        <v>6751</v>
      </c>
      <c r="Z6568" s="127"/>
      <c r="AA6568" s="128">
        <v>1</v>
      </c>
      <c r="AB6568" s="128">
        <v>36</v>
      </c>
      <c r="AD6568" s="126" t="s">
        <v>562</v>
      </c>
      <c r="AG6568" s="127"/>
      <c r="AI6568" s="127"/>
    </row>
    <row r="6569" spans="1:35" ht="14.85" customHeight="1">
      <c r="A6569" s="130">
        <v>5007746</v>
      </c>
      <c r="B6569" s="126" t="s">
        <v>12946</v>
      </c>
      <c r="C6569" s="126" t="s">
        <v>12947</v>
      </c>
      <c r="D6569" s="126" t="s">
        <v>12948</v>
      </c>
      <c r="E6569" s="126" t="s">
        <v>288</v>
      </c>
      <c r="F6569" s="126" t="s">
        <v>491</v>
      </c>
      <c r="G6569" s="126" t="s">
        <v>417</v>
      </c>
      <c r="H6569" s="126" t="s">
        <v>126</v>
      </c>
      <c r="I6569" s="126" t="s">
        <v>126</v>
      </c>
      <c r="J6569" s="126" t="s">
        <v>8329</v>
      </c>
      <c r="K6569" s="126" t="s">
        <v>613</v>
      </c>
      <c r="L6569" s="126" t="s">
        <v>8330</v>
      </c>
      <c r="M6569" s="130">
        <v>389.76</v>
      </c>
      <c r="O6569" s="126" t="s">
        <v>6750</v>
      </c>
      <c r="P6569" s="130">
        <v>0</v>
      </c>
      <c r="S6569" s="130">
        <v>0</v>
      </c>
      <c r="V6569" s="130">
        <v>440</v>
      </c>
      <c r="X6569" s="126" t="s">
        <v>6751</v>
      </c>
      <c r="Z6569" s="127"/>
      <c r="AA6569" s="128">
        <v>1</v>
      </c>
      <c r="AB6569" s="128">
        <v>36</v>
      </c>
      <c r="AD6569" s="126" t="s">
        <v>562</v>
      </c>
      <c r="AG6569" s="127"/>
      <c r="AI6569" s="127"/>
    </row>
    <row r="6570" spans="1:35" ht="14.85" customHeight="1">
      <c r="A6570" s="130">
        <v>5005694</v>
      </c>
      <c r="B6570" s="126" t="s">
        <v>12949</v>
      </c>
      <c r="C6570" s="126" t="s">
        <v>12950</v>
      </c>
      <c r="D6570" s="126" t="s">
        <v>12951</v>
      </c>
      <c r="E6570" s="126" t="s">
        <v>288</v>
      </c>
      <c r="F6570" s="126" t="s">
        <v>416</v>
      </c>
      <c r="G6570" s="126" t="s">
        <v>417</v>
      </c>
      <c r="H6570" s="126" t="s">
        <v>126</v>
      </c>
      <c r="I6570" s="126" t="s">
        <v>126</v>
      </c>
      <c r="J6570" s="126" t="s">
        <v>419</v>
      </c>
      <c r="K6570" s="126" t="s">
        <v>420</v>
      </c>
      <c r="L6570" s="126" t="s">
        <v>421</v>
      </c>
      <c r="M6570" s="130">
        <v>730.24</v>
      </c>
      <c r="O6570" s="126" t="s">
        <v>427</v>
      </c>
      <c r="P6570" s="130">
        <v>0</v>
      </c>
      <c r="S6570" s="130">
        <v>0</v>
      </c>
      <c r="V6570" s="130">
        <v>730.24</v>
      </c>
      <c r="X6570" s="126" t="s">
        <v>771</v>
      </c>
      <c r="Z6570" s="127"/>
      <c r="AA6570" s="128">
        <v>1</v>
      </c>
      <c r="AB6570" s="128">
        <v>12</v>
      </c>
      <c r="AD6570" s="126" t="s">
        <v>562</v>
      </c>
      <c r="AG6570" s="127"/>
      <c r="AI6570" s="127"/>
    </row>
    <row r="6571" spans="1:35" ht="14.85" customHeight="1">
      <c r="A6571" s="130">
        <v>5005693</v>
      </c>
      <c r="B6571" s="126" t="s">
        <v>12952</v>
      </c>
      <c r="C6571" s="126" t="s">
        <v>12953</v>
      </c>
      <c r="D6571" s="126" t="s">
        <v>12954</v>
      </c>
      <c r="E6571" s="126" t="s">
        <v>288</v>
      </c>
      <c r="F6571" s="126" t="s">
        <v>416</v>
      </c>
      <c r="G6571" s="126" t="s">
        <v>417</v>
      </c>
      <c r="H6571" s="126" t="s">
        <v>126</v>
      </c>
      <c r="I6571" s="126" t="s">
        <v>126</v>
      </c>
      <c r="J6571" s="126" t="s">
        <v>11846</v>
      </c>
      <c r="K6571" s="126" t="s">
        <v>747</v>
      </c>
      <c r="L6571" s="126" t="s">
        <v>11847</v>
      </c>
      <c r="M6571" s="130">
        <v>2434.88</v>
      </c>
      <c r="O6571" s="126" t="s">
        <v>422</v>
      </c>
      <c r="P6571" s="130">
        <v>0</v>
      </c>
      <c r="S6571" s="130">
        <v>0</v>
      </c>
      <c r="V6571" s="130">
        <v>2434.88</v>
      </c>
      <c r="X6571" s="126" t="s">
        <v>580</v>
      </c>
      <c r="Z6571" s="127"/>
      <c r="AA6571" s="128">
        <v>1</v>
      </c>
      <c r="AB6571" s="128">
        <v>12</v>
      </c>
      <c r="AD6571" s="126" t="s">
        <v>562</v>
      </c>
      <c r="AG6571" s="127"/>
      <c r="AI6571" s="127"/>
    </row>
    <row r="6572" spans="1:35" ht="14.85" customHeight="1">
      <c r="A6572" s="130">
        <v>5004662</v>
      </c>
      <c r="B6572" s="126" t="s">
        <v>12955</v>
      </c>
      <c r="C6572" s="126" t="s">
        <v>12956</v>
      </c>
      <c r="D6572" s="126" t="s">
        <v>12957</v>
      </c>
      <c r="E6572" s="126" t="s">
        <v>288</v>
      </c>
      <c r="F6572" s="126" t="s">
        <v>440</v>
      </c>
      <c r="G6572" s="126" t="s">
        <v>458</v>
      </c>
      <c r="H6572" s="126" t="s">
        <v>126</v>
      </c>
      <c r="I6572" s="126" t="s">
        <v>418</v>
      </c>
      <c r="J6572" s="126" t="s">
        <v>597</v>
      </c>
      <c r="K6572" s="126" t="s">
        <v>504</v>
      </c>
      <c r="L6572" s="126" t="s">
        <v>598</v>
      </c>
      <c r="M6572" s="130">
        <v>3610.39</v>
      </c>
      <c r="O6572" s="126" t="s">
        <v>445</v>
      </c>
      <c r="P6572" s="130">
        <v>0</v>
      </c>
      <c r="S6572" s="130">
        <v>0</v>
      </c>
      <c r="V6572" s="130">
        <v>3610.39</v>
      </c>
      <c r="X6572" s="126" t="s">
        <v>1063</v>
      </c>
      <c r="Z6572" s="127"/>
      <c r="AA6572" s="128">
        <v>60</v>
      </c>
      <c r="AB6572" s="128">
        <v>1</v>
      </c>
      <c r="AD6572" s="126" t="s">
        <v>562</v>
      </c>
      <c r="AG6572" s="127"/>
      <c r="AI6572" s="127"/>
    </row>
    <row r="6573" spans="1:35" ht="14.85" customHeight="1">
      <c r="A6573" s="130">
        <v>5004661</v>
      </c>
      <c r="B6573" s="126" t="s">
        <v>12958</v>
      </c>
      <c r="C6573" s="126" t="s">
        <v>12959</v>
      </c>
      <c r="D6573" s="126" t="s">
        <v>12960</v>
      </c>
      <c r="E6573" s="126" t="s">
        <v>288</v>
      </c>
      <c r="F6573" s="126" t="s">
        <v>440</v>
      </c>
      <c r="G6573" s="126" t="s">
        <v>458</v>
      </c>
      <c r="H6573" s="126" t="s">
        <v>126</v>
      </c>
      <c r="I6573" s="126" t="s">
        <v>418</v>
      </c>
      <c r="J6573" s="126" t="s">
        <v>597</v>
      </c>
      <c r="K6573" s="126" t="s">
        <v>504</v>
      </c>
      <c r="L6573" s="126" t="s">
        <v>598</v>
      </c>
      <c r="M6573" s="130">
        <v>1612.8</v>
      </c>
      <c r="O6573" s="126" t="s">
        <v>445</v>
      </c>
      <c r="P6573" s="130">
        <v>0</v>
      </c>
      <c r="S6573" s="130">
        <v>0</v>
      </c>
      <c r="V6573" s="130">
        <v>1612.8</v>
      </c>
      <c r="X6573" s="126" t="s">
        <v>4640</v>
      </c>
      <c r="Z6573" s="127"/>
      <c r="AA6573" s="128">
        <v>120</v>
      </c>
      <c r="AB6573" s="128">
        <v>1</v>
      </c>
      <c r="AD6573" s="126" t="s">
        <v>562</v>
      </c>
      <c r="AG6573" s="127"/>
      <c r="AI6573" s="127"/>
    </row>
    <row r="6574" spans="1:35" ht="14.85" customHeight="1">
      <c r="A6574" s="130">
        <v>5004550</v>
      </c>
      <c r="B6574" s="126" t="s">
        <v>12961</v>
      </c>
      <c r="C6574" s="126" t="s">
        <v>12962</v>
      </c>
      <c r="D6574" s="126" t="s">
        <v>12963</v>
      </c>
      <c r="E6574" s="126" t="s">
        <v>288</v>
      </c>
      <c r="F6574" s="126" t="s">
        <v>440</v>
      </c>
      <c r="G6574" s="126" t="s">
        <v>463</v>
      </c>
      <c r="H6574" s="126" t="s">
        <v>126</v>
      </c>
      <c r="I6574" s="126" t="s">
        <v>418</v>
      </c>
      <c r="J6574" s="126" t="s">
        <v>597</v>
      </c>
      <c r="K6574" s="126" t="s">
        <v>504</v>
      </c>
      <c r="L6574" s="126" t="s">
        <v>598</v>
      </c>
      <c r="M6574" s="130">
        <v>2721.6</v>
      </c>
      <c r="O6574" s="126" t="s">
        <v>445</v>
      </c>
      <c r="P6574" s="130">
        <v>0</v>
      </c>
      <c r="S6574" s="130">
        <v>0</v>
      </c>
      <c r="V6574" s="130">
        <v>2721.6</v>
      </c>
      <c r="X6574" s="126" t="s">
        <v>464</v>
      </c>
      <c r="Z6574" s="127"/>
      <c r="AA6574" s="128">
        <v>30</v>
      </c>
      <c r="AB6574" s="128">
        <v>1</v>
      </c>
      <c r="AD6574" s="126" t="s">
        <v>562</v>
      </c>
      <c r="AG6574" s="127"/>
      <c r="AI6574" s="127"/>
    </row>
    <row r="6575" spans="1:35" ht="14.85" customHeight="1">
      <c r="A6575" s="130">
        <v>5004549</v>
      </c>
      <c r="B6575" s="126" t="s">
        <v>12964</v>
      </c>
      <c r="C6575" s="126" t="s">
        <v>12965</v>
      </c>
      <c r="D6575" s="126" t="s">
        <v>12966</v>
      </c>
      <c r="E6575" s="126" t="s">
        <v>288</v>
      </c>
      <c r="F6575" s="126" t="s">
        <v>440</v>
      </c>
      <c r="G6575" s="126" t="s">
        <v>458</v>
      </c>
      <c r="H6575" s="126" t="s">
        <v>126</v>
      </c>
      <c r="I6575" s="126" t="s">
        <v>418</v>
      </c>
      <c r="J6575" s="126" t="s">
        <v>597</v>
      </c>
      <c r="K6575" s="126" t="s">
        <v>504</v>
      </c>
      <c r="L6575" s="126" t="s">
        <v>598</v>
      </c>
      <c r="M6575" s="130">
        <v>5275.2</v>
      </c>
      <c r="O6575" s="126" t="s">
        <v>445</v>
      </c>
      <c r="P6575" s="130">
        <v>0</v>
      </c>
      <c r="S6575" s="130">
        <v>0</v>
      </c>
      <c r="V6575" s="130">
        <v>5275.2</v>
      </c>
      <c r="X6575" s="126" t="s">
        <v>2349</v>
      </c>
      <c r="Z6575" s="127"/>
      <c r="AA6575" s="128">
        <v>60</v>
      </c>
      <c r="AB6575" s="128">
        <v>1</v>
      </c>
      <c r="AD6575" s="126" t="s">
        <v>562</v>
      </c>
      <c r="AG6575" s="127"/>
      <c r="AI6575" s="127"/>
    </row>
    <row r="6576" spans="1:35" ht="14.85" customHeight="1">
      <c r="A6576" s="130">
        <v>5004548</v>
      </c>
      <c r="B6576" s="126" t="s">
        <v>12967</v>
      </c>
      <c r="C6576" s="126" t="s">
        <v>12968</v>
      </c>
      <c r="D6576" s="126" t="s">
        <v>12969</v>
      </c>
      <c r="E6576" s="126" t="s">
        <v>288</v>
      </c>
      <c r="F6576" s="126" t="s">
        <v>440</v>
      </c>
      <c r="G6576" s="126" t="s">
        <v>458</v>
      </c>
      <c r="H6576" s="126" t="s">
        <v>126</v>
      </c>
      <c r="I6576" s="126" t="s">
        <v>418</v>
      </c>
      <c r="J6576" s="126" t="s">
        <v>597</v>
      </c>
      <c r="K6576" s="126" t="s">
        <v>504</v>
      </c>
      <c r="L6576" s="126" t="s">
        <v>598</v>
      </c>
      <c r="M6576" s="130">
        <v>5275.2</v>
      </c>
      <c r="O6576" s="126" t="s">
        <v>445</v>
      </c>
      <c r="P6576" s="130">
        <v>0</v>
      </c>
      <c r="S6576" s="130">
        <v>0</v>
      </c>
      <c r="V6576" s="130">
        <v>5275.2</v>
      </c>
      <c r="X6576" s="126" t="s">
        <v>2349</v>
      </c>
      <c r="Z6576" s="127"/>
      <c r="AA6576" s="128">
        <v>60</v>
      </c>
      <c r="AB6576" s="128">
        <v>1</v>
      </c>
      <c r="AD6576" s="126" t="s">
        <v>562</v>
      </c>
      <c r="AG6576" s="127"/>
      <c r="AI6576" s="127"/>
    </row>
    <row r="6577" spans="1:35" ht="14.85" customHeight="1">
      <c r="A6577" s="130">
        <v>5004547</v>
      </c>
      <c r="B6577" s="126" t="s">
        <v>12970</v>
      </c>
      <c r="C6577" s="126" t="s">
        <v>12968</v>
      </c>
      <c r="D6577" s="126" t="s">
        <v>12971</v>
      </c>
      <c r="E6577" s="126" t="s">
        <v>288</v>
      </c>
      <c r="F6577" s="126" t="s">
        <v>440</v>
      </c>
      <c r="G6577" s="126" t="s">
        <v>458</v>
      </c>
      <c r="H6577" s="126" t="s">
        <v>126</v>
      </c>
      <c r="I6577" s="126" t="s">
        <v>418</v>
      </c>
      <c r="J6577" s="126" t="s">
        <v>597</v>
      </c>
      <c r="K6577" s="126" t="s">
        <v>504</v>
      </c>
      <c r="L6577" s="126" t="s">
        <v>598</v>
      </c>
      <c r="M6577" s="130">
        <v>5275.2</v>
      </c>
      <c r="O6577" s="126" t="s">
        <v>445</v>
      </c>
      <c r="P6577" s="130">
        <v>0</v>
      </c>
      <c r="S6577" s="130">
        <v>0</v>
      </c>
      <c r="V6577" s="130">
        <v>5275.2</v>
      </c>
      <c r="X6577" s="126" t="s">
        <v>2349</v>
      </c>
      <c r="Z6577" s="127"/>
      <c r="AA6577" s="128">
        <v>60</v>
      </c>
      <c r="AB6577" s="128">
        <v>1</v>
      </c>
      <c r="AD6577" s="126" t="s">
        <v>562</v>
      </c>
      <c r="AG6577" s="127"/>
      <c r="AI6577" s="127"/>
    </row>
    <row r="6578" spans="1:35" ht="14.85" customHeight="1">
      <c r="A6578" s="130">
        <v>5010672</v>
      </c>
      <c r="B6578" s="126" t="s">
        <v>413</v>
      </c>
      <c r="C6578" s="126" t="s">
        <v>12972</v>
      </c>
      <c r="E6578" s="126" t="s">
        <v>288</v>
      </c>
      <c r="F6578" s="126" t="s">
        <v>364</v>
      </c>
      <c r="G6578" s="126" t="s">
        <v>417</v>
      </c>
      <c r="H6578" s="126" t="s">
        <v>126</v>
      </c>
      <c r="I6578" s="126" t="s">
        <v>126</v>
      </c>
      <c r="J6578" s="126" t="s">
        <v>2924</v>
      </c>
      <c r="K6578" s="126" t="s">
        <v>535</v>
      </c>
      <c r="L6578" s="126" t="s">
        <v>2925</v>
      </c>
      <c r="M6578" s="130">
        <v>6817.44</v>
      </c>
      <c r="O6578" s="126" t="s">
        <v>365</v>
      </c>
      <c r="P6578" s="130">
        <v>0</v>
      </c>
      <c r="S6578" s="130">
        <v>0</v>
      </c>
      <c r="V6578" s="130">
        <v>21420</v>
      </c>
      <c r="X6578" s="126" t="s">
        <v>469</v>
      </c>
      <c r="Z6578" s="127"/>
      <c r="AA6578" s="128">
        <v>1</v>
      </c>
      <c r="AB6578" s="128">
        <v>60</v>
      </c>
      <c r="AC6578" s="126" t="s">
        <v>366</v>
      </c>
      <c r="AD6578" s="126" t="s">
        <v>859</v>
      </c>
      <c r="AG6578" s="127"/>
      <c r="AI6578" s="127"/>
    </row>
    <row r="6579" spans="1:35" ht="14.85" customHeight="1">
      <c r="A6579" s="130">
        <v>5004546</v>
      </c>
      <c r="B6579" s="126" t="s">
        <v>12973</v>
      </c>
      <c r="C6579" s="126" t="s">
        <v>12968</v>
      </c>
      <c r="D6579" s="126" t="s">
        <v>12966</v>
      </c>
      <c r="E6579" s="126" t="s">
        <v>288</v>
      </c>
      <c r="F6579" s="126" t="s">
        <v>440</v>
      </c>
      <c r="G6579" s="126" t="s">
        <v>458</v>
      </c>
      <c r="H6579" s="126" t="s">
        <v>126</v>
      </c>
      <c r="I6579" s="126" t="s">
        <v>418</v>
      </c>
      <c r="J6579" s="126" t="s">
        <v>597</v>
      </c>
      <c r="K6579" s="126" t="s">
        <v>504</v>
      </c>
      <c r="L6579" s="126" t="s">
        <v>598</v>
      </c>
      <c r="M6579" s="130">
        <v>5275.2</v>
      </c>
      <c r="O6579" s="126" t="s">
        <v>445</v>
      </c>
      <c r="P6579" s="130">
        <v>0</v>
      </c>
      <c r="S6579" s="130">
        <v>0</v>
      </c>
      <c r="V6579" s="130">
        <v>5275.2</v>
      </c>
      <c r="X6579" s="126" t="s">
        <v>2349</v>
      </c>
      <c r="Z6579" s="127"/>
      <c r="AA6579" s="128">
        <v>60</v>
      </c>
      <c r="AB6579" s="128">
        <v>1</v>
      </c>
      <c r="AD6579" s="126" t="s">
        <v>562</v>
      </c>
      <c r="AG6579" s="127"/>
      <c r="AI6579" s="127"/>
    </row>
    <row r="6580" spans="1:35" ht="14.85" customHeight="1">
      <c r="A6580" s="130">
        <v>5004545</v>
      </c>
      <c r="B6580" s="126" t="s">
        <v>12974</v>
      </c>
      <c r="C6580" s="126" t="s">
        <v>12968</v>
      </c>
      <c r="D6580" s="126" t="s">
        <v>12975</v>
      </c>
      <c r="E6580" s="126" t="s">
        <v>288</v>
      </c>
      <c r="F6580" s="126" t="s">
        <v>440</v>
      </c>
      <c r="G6580" s="126" t="s">
        <v>458</v>
      </c>
      <c r="H6580" s="126" t="s">
        <v>126</v>
      </c>
      <c r="I6580" s="126" t="s">
        <v>418</v>
      </c>
      <c r="J6580" s="126" t="s">
        <v>597</v>
      </c>
      <c r="K6580" s="126" t="s">
        <v>504</v>
      </c>
      <c r="L6580" s="126" t="s">
        <v>598</v>
      </c>
      <c r="M6580" s="130">
        <v>5275.2</v>
      </c>
      <c r="O6580" s="126" t="s">
        <v>445</v>
      </c>
      <c r="P6580" s="130">
        <v>0</v>
      </c>
      <c r="S6580" s="130">
        <v>0</v>
      </c>
      <c r="V6580" s="130">
        <v>5275.2</v>
      </c>
      <c r="X6580" s="126" t="s">
        <v>2349</v>
      </c>
      <c r="Z6580" s="127"/>
      <c r="AA6580" s="128">
        <v>60</v>
      </c>
      <c r="AB6580" s="128">
        <v>1</v>
      </c>
      <c r="AD6580" s="126" t="s">
        <v>562</v>
      </c>
      <c r="AG6580" s="127"/>
      <c r="AI6580" s="127"/>
    </row>
    <row r="6581" spans="1:35" ht="14.85" customHeight="1">
      <c r="A6581" s="130">
        <v>5004544</v>
      </c>
      <c r="B6581" s="126" t="s">
        <v>12976</v>
      </c>
      <c r="C6581" s="126" t="s">
        <v>12968</v>
      </c>
      <c r="D6581" s="126" t="s">
        <v>12977</v>
      </c>
      <c r="E6581" s="126" t="s">
        <v>288</v>
      </c>
      <c r="F6581" s="126" t="s">
        <v>440</v>
      </c>
      <c r="G6581" s="126" t="s">
        <v>458</v>
      </c>
      <c r="H6581" s="126" t="s">
        <v>126</v>
      </c>
      <c r="I6581" s="126" t="s">
        <v>418</v>
      </c>
      <c r="J6581" s="126" t="s">
        <v>597</v>
      </c>
      <c r="K6581" s="126" t="s">
        <v>504</v>
      </c>
      <c r="L6581" s="126" t="s">
        <v>598</v>
      </c>
      <c r="M6581" s="130">
        <v>5275.2</v>
      </c>
      <c r="O6581" s="126" t="s">
        <v>445</v>
      </c>
      <c r="P6581" s="130">
        <v>0</v>
      </c>
      <c r="S6581" s="130">
        <v>0</v>
      </c>
      <c r="V6581" s="130">
        <v>5275.2</v>
      </c>
      <c r="X6581" s="126" t="s">
        <v>2349</v>
      </c>
      <c r="Z6581" s="127"/>
      <c r="AA6581" s="128">
        <v>60</v>
      </c>
      <c r="AB6581" s="128">
        <v>1</v>
      </c>
      <c r="AD6581" s="126" t="s">
        <v>562</v>
      </c>
      <c r="AG6581" s="127"/>
      <c r="AI6581" s="127"/>
    </row>
    <row r="6582" spans="1:35" ht="14.85" customHeight="1">
      <c r="A6582" s="130">
        <v>5004543</v>
      </c>
      <c r="B6582" s="126" t="s">
        <v>413</v>
      </c>
      <c r="C6582" s="126" t="s">
        <v>12978</v>
      </c>
      <c r="D6582" s="126" t="s">
        <v>12979</v>
      </c>
      <c r="E6582" s="126" t="s">
        <v>288</v>
      </c>
      <c r="F6582" s="126" t="s">
        <v>491</v>
      </c>
      <c r="G6582" s="126" t="s">
        <v>417</v>
      </c>
      <c r="H6582" s="126" t="s">
        <v>126</v>
      </c>
      <c r="I6582" s="126" t="s">
        <v>126</v>
      </c>
      <c r="J6582" s="126" t="s">
        <v>1517</v>
      </c>
      <c r="K6582" s="126" t="s">
        <v>852</v>
      </c>
      <c r="L6582" s="126" t="s">
        <v>1321</v>
      </c>
      <c r="M6582" s="130">
        <v>925.12</v>
      </c>
      <c r="O6582" s="126" t="s">
        <v>1081</v>
      </c>
      <c r="P6582" s="130">
        <v>0</v>
      </c>
      <c r="S6582" s="130">
        <v>0</v>
      </c>
      <c r="V6582" s="130">
        <v>1018.71</v>
      </c>
      <c r="X6582" s="126" t="s">
        <v>1082</v>
      </c>
      <c r="Z6582" s="127"/>
      <c r="AA6582" s="128">
        <v>1</v>
      </c>
      <c r="AB6582" s="128">
        <v>36</v>
      </c>
      <c r="AD6582" s="126" t="s">
        <v>1801</v>
      </c>
      <c r="AG6582" s="127"/>
      <c r="AI6582" s="127"/>
    </row>
    <row r="6583" spans="1:35" ht="14.85" customHeight="1">
      <c r="A6583" s="130">
        <v>5004542</v>
      </c>
      <c r="B6583" s="126" t="s">
        <v>12980</v>
      </c>
      <c r="C6583" s="126" t="s">
        <v>12968</v>
      </c>
      <c r="D6583" s="126" t="s">
        <v>12981</v>
      </c>
      <c r="E6583" s="126" t="s">
        <v>288</v>
      </c>
      <c r="F6583" s="126" t="s">
        <v>440</v>
      </c>
      <c r="G6583" s="126" t="s">
        <v>458</v>
      </c>
      <c r="H6583" s="126" t="s">
        <v>126</v>
      </c>
      <c r="I6583" s="126" t="s">
        <v>418</v>
      </c>
      <c r="J6583" s="126" t="s">
        <v>597</v>
      </c>
      <c r="K6583" s="126" t="s">
        <v>504</v>
      </c>
      <c r="L6583" s="126" t="s">
        <v>598</v>
      </c>
      <c r="M6583" s="130">
        <v>5275.2</v>
      </c>
      <c r="O6583" s="126" t="s">
        <v>445</v>
      </c>
      <c r="P6583" s="130">
        <v>0</v>
      </c>
      <c r="S6583" s="130">
        <v>0</v>
      </c>
      <c r="V6583" s="130">
        <v>5275.2</v>
      </c>
      <c r="X6583" s="126" t="s">
        <v>2349</v>
      </c>
      <c r="Z6583" s="127"/>
      <c r="AA6583" s="128">
        <v>60</v>
      </c>
      <c r="AB6583" s="128">
        <v>1</v>
      </c>
      <c r="AD6583" s="126" t="s">
        <v>562</v>
      </c>
      <c r="AG6583" s="127"/>
      <c r="AI6583" s="127"/>
    </row>
    <row r="6584" spans="1:35" ht="14.85" customHeight="1">
      <c r="A6584" s="130">
        <v>5004541</v>
      </c>
      <c r="B6584" s="126" t="s">
        <v>413</v>
      </c>
      <c r="C6584" s="126" t="s">
        <v>12982</v>
      </c>
      <c r="D6584" s="126" t="s">
        <v>12979</v>
      </c>
      <c r="E6584" s="126" t="s">
        <v>288</v>
      </c>
      <c r="F6584" s="126" t="s">
        <v>491</v>
      </c>
      <c r="G6584" s="126" t="s">
        <v>417</v>
      </c>
      <c r="H6584" s="126" t="s">
        <v>126</v>
      </c>
      <c r="I6584" s="126" t="s">
        <v>126</v>
      </c>
      <c r="J6584" s="126" t="s">
        <v>1517</v>
      </c>
      <c r="K6584" s="126" t="s">
        <v>852</v>
      </c>
      <c r="L6584" s="126" t="s">
        <v>1321</v>
      </c>
      <c r="M6584" s="130">
        <v>925.12</v>
      </c>
      <c r="O6584" s="126" t="s">
        <v>1081</v>
      </c>
      <c r="P6584" s="130">
        <v>0</v>
      </c>
      <c r="S6584" s="130">
        <v>0</v>
      </c>
      <c r="V6584" s="130">
        <v>1003.12</v>
      </c>
      <c r="X6584" s="126" t="s">
        <v>1082</v>
      </c>
      <c r="Z6584" s="127"/>
      <c r="AA6584" s="128">
        <v>1</v>
      </c>
      <c r="AB6584" s="128">
        <v>36</v>
      </c>
      <c r="AD6584" s="126" t="s">
        <v>1801</v>
      </c>
      <c r="AG6584" s="127"/>
      <c r="AI6584" s="127"/>
    </row>
    <row r="6585" spans="1:35" ht="14.85" customHeight="1">
      <c r="A6585" s="130">
        <v>5004474</v>
      </c>
      <c r="B6585" s="126" t="s">
        <v>12983</v>
      </c>
      <c r="C6585" s="126" t="s">
        <v>12984</v>
      </c>
      <c r="D6585" s="126" t="s">
        <v>12985</v>
      </c>
      <c r="E6585" s="126" t="s">
        <v>288</v>
      </c>
      <c r="F6585" s="126" t="s">
        <v>555</v>
      </c>
      <c r="G6585" s="126" t="s">
        <v>458</v>
      </c>
      <c r="H6585" s="126" t="s">
        <v>126</v>
      </c>
      <c r="I6585" s="126" t="s">
        <v>418</v>
      </c>
      <c r="J6585" s="126" t="s">
        <v>597</v>
      </c>
      <c r="K6585" s="126" t="s">
        <v>504</v>
      </c>
      <c r="L6585" s="126" t="s">
        <v>598</v>
      </c>
      <c r="M6585" s="130">
        <v>1444.8</v>
      </c>
      <c r="O6585" s="126" t="s">
        <v>2200</v>
      </c>
      <c r="P6585" s="130">
        <v>0</v>
      </c>
      <c r="S6585" s="130">
        <v>0</v>
      </c>
      <c r="V6585" s="130">
        <v>1444.8</v>
      </c>
      <c r="X6585" s="126" t="s">
        <v>2272</v>
      </c>
      <c r="Z6585" s="127"/>
      <c r="AA6585" s="128">
        <v>210</v>
      </c>
      <c r="AB6585" s="128">
        <v>1</v>
      </c>
      <c r="AD6585" s="126" t="s">
        <v>562</v>
      </c>
      <c r="AG6585" s="127"/>
      <c r="AI6585" s="127"/>
    </row>
    <row r="6586" spans="1:35" ht="14.85" customHeight="1">
      <c r="A6586" s="130">
        <v>5002733</v>
      </c>
      <c r="B6586" s="126" t="s">
        <v>12986</v>
      </c>
      <c r="C6586" s="126" t="s">
        <v>12987</v>
      </c>
      <c r="D6586" s="126" t="s">
        <v>12988</v>
      </c>
      <c r="E6586" s="126" t="s">
        <v>288</v>
      </c>
      <c r="F6586" s="126" t="s">
        <v>440</v>
      </c>
      <c r="G6586" s="126" t="s">
        <v>463</v>
      </c>
      <c r="H6586" s="126" t="s">
        <v>126</v>
      </c>
      <c r="I6586" s="126" t="s">
        <v>418</v>
      </c>
      <c r="J6586" s="126" t="s">
        <v>12989</v>
      </c>
      <c r="K6586" s="126" t="s">
        <v>613</v>
      </c>
      <c r="L6586" s="126" t="s">
        <v>2029</v>
      </c>
      <c r="M6586" s="130">
        <v>1556.75</v>
      </c>
      <c r="O6586" s="126" t="s">
        <v>449</v>
      </c>
      <c r="P6586" s="130">
        <v>0</v>
      </c>
      <c r="S6586" s="130">
        <v>0</v>
      </c>
      <c r="V6586" s="130">
        <v>1556.75</v>
      </c>
      <c r="X6586" s="126" t="s">
        <v>7531</v>
      </c>
      <c r="Z6586" s="127"/>
      <c r="AA6586" s="128">
        <v>10</v>
      </c>
      <c r="AB6586" s="128">
        <v>1</v>
      </c>
      <c r="AD6586" s="126" t="s">
        <v>562</v>
      </c>
      <c r="AG6586" s="127"/>
      <c r="AI6586" s="127"/>
    </row>
    <row r="6587" spans="1:35" ht="14.85" customHeight="1">
      <c r="A6587" s="130">
        <v>5002732</v>
      </c>
      <c r="B6587" s="126" t="s">
        <v>12990</v>
      </c>
      <c r="C6587" s="126" t="s">
        <v>12987</v>
      </c>
      <c r="D6587" s="126" t="s">
        <v>12991</v>
      </c>
      <c r="E6587" s="126" t="s">
        <v>288</v>
      </c>
      <c r="F6587" s="126" t="s">
        <v>440</v>
      </c>
      <c r="G6587" s="126" t="s">
        <v>463</v>
      </c>
      <c r="H6587" s="126" t="s">
        <v>126</v>
      </c>
      <c r="I6587" s="126" t="s">
        <v>418</v>
      </c>
      <c r="J6587" s="126" t="s">
        <v>12989</v>
      </c>
      <c r="K6587" s="126" t="s">
        <v>613</v>
      </c>
      <c r="L6587" s="126" t="s">
        <v>2029</v>
      </c>
      <c r="M6587" s="130">
        <v>1927.35</v>
      </c>
      <c r="O6587" s="126" t="s">
        <v>449</v>
      </c>
      <c r="P6587" s="130">
        <v>0</v>
      </c>
      <c r="S6587" s="130">
        <v>0</v>
      </c>
      <c r="V6587" s="130">
        <v>1927.35</v>
      </c>
      <c r="X6587" s="126" t="s">
        <v>7526</v>
      </c>
      <c r="Z6587" s="127"/>
      <c r="AA6587" s="128">
        <v>10</v>
      </c>
      <c r="AB6587" s="128">
        <v>1</v>
      </c>
      <c r="AD6587" s="126" t="s">
        <v>562</v>
      </c>
      <c r="AG6587" s="127"/>
      <c r="AI6587" s="127"/>
    </row>
    <row r="6588" spans="1:35" ht="14.85" customHeight="1">
      <c r="A6588" s="130">
        <v>5002731</v>
      </c>
      <c r="B6588" s="126" t="s">
        <v>12992</v>
      </c>
      <c r="C6588" s="126" t="s">
        <v>12987</v>
      </c>
      <c r="D6588" s="126" t="s">
        <v>12993</v>
      </c>
      <c r="E6588" s="126" t="s">
        <v>288</v>
      </c>
      <c r="F6588" s="126" t="s">
        <v>440</v>
      </c>
      <c r="G6588" s="126" t="s">
        <v>463</v>
      </c>
      <c r="H6588" s="126" t="s">
        <v>126</v>
      </c>
      <c r="I6588" s="126" t="s">
        <v>418</v>
      </c>
      <c r="J6588" s="126" t="s">
        <v>12989</v>
      </c>
      <c r="K6588" s="126" t="s">
        <v>613</v>
      </c>
      <c r="L6588" s="126" t="s">
        <v>2029</v>
      </c>
      <c r="M6588" s="130">
        <v>1556.75</v>
      </c>
      <c r="O6588" s="126" t="s">
        <v>449</v>
      </c>
      <c r="P6588" s="130">
        <v>0</v>
      </c>
      <c r="S6588" s="130">
        <v>0</v>
      </c>
      <c r="V6588" s="130">
        <v>1556.75</v>
      </c>
      <c r="X6588" s="126" t="s">
        <v>7531</v>
      </c>
      <c r="Z6588" s="127"/>
      <c r="AA6588" s="128">
        <v>10</v>
      </c>
      <c r="AB6588" s="128">
        <v>1</v>
      </c>
      <c r="AD6588" s="126" t="s">
        <v>562</v>
      </c>
      <c r="AG6588" s="127"/>
      <c r="AI6588" s="127"/>
    </row>
    <row r="6589" spans="1:35" ht="14.85" customHeight="1">
      <c r="A6589" s="130">
        <v>5003908</v>
      </c>
      <c r="B6589" s="126" t="s">
        <v>12994</v>
      </c>
      <c r="C6589" s="126" t="s">
        <v>12995</v>
      </c>
      <c r="D6589" s="126" t="s">
        <v>12996</v>
      </c>
      <c r="E6589" s="126" t="s">
        <v>288</v>
      </c>
      <c r="F6589" s="126" t="s">
        <v>491</v>
      </c>
      <c r="G6589" s="126" t="s">
        <v>417</v>
      </c>
      <c r="H6589" s="126" t="s">
        <v>126</v>
      </c>
      <c r="I6589" s="126" t="s">
        <v>308</v>
      </c>
      <c r="J6589" s="126" t="s">
        <v>12997</v>
      </c>
      <c r="K6589" s="126" t="s">
        <v>535</v>
      </c>
      <c r="L6589" s="126" t="s">
        <v>1321</v>
      </c>
      <c r="M6589" s="130">
        <v>3393</v>
      </c>
      <c r="N6589" s="126" t="s">
        <v>290</v>
      </c>
      <c r="O6589" s="126" t="s">
        <v>1311</v>
      </c>
      <c r="P6589" s="130">
        <v>0</v>
      </c>
      <c r="S6589" s="130">
        <v>0</v>
      </c>
      <c r="V6589" s="130">
        <v>3770</v>
      </c>
      <c r="X6589" s="126" t="s">
        <v>1312</v>
      </c>
      <c r="Y6589" s="126" t="s">
        <v>517</v>
      </c>
      <c r="Z6589" s="127" t="s">
        <v>309</v>
      </c>
      <c r="AA6589" s="128">
        <v>1</v>
      </c>
      <c r="AB6589" s="128">
        <v>60</v>
      </c>
      <c r="AD6589" s="126" t="s">
        <v>562</v>
      </c>
      <c r="AG6589" s="127"/>
      <c r="AI6589" s="127"/>
    </row>
    <row r="6590" spans="1:35" ht="14.85" customHeight="1">
      <c r="A6590" s="130">
        <v>5003907</v>
      </c>
      <c r="B6590" s="126" t="s">
        <v>12998</v>
      </c>
      <c r="C6590" s="126" t="s">
        <v>12999</v>
      </c>
      <c r="D6590" s="126" t="s">
        <v>13000</v>
      </c>
      <c r="E6590" s="126" t="s">
        <v>288</v>
      </c>
      <c r="F6590" s="126" t="s">
        <v>491</v>
      </c>
      <c r="G6590" s="126" t="s">
        <v>417</v>
      </c>
      <c r="H6590" s="126" t="s">
        <v>126</v>
      </c>
      <c r="I6590" s="126" t="s">
        <v>308</v>
      </c>
      <c r="J6590" s="126" t="s">
        <v>12997</v>
      </c>
      <c r="K6590" s="126" t="s">
        <v>535</v>
      </c>
      <c r="L6590" s="126" t="s">
        <v>1321</v>
      </c>
      <c r="M6590" s="130">
        <v>7979.4</v>
      </c>
      <c r="N6590" s="126" t="s">
        <v>290</v>
      </c>
      <c r="O6590" s="126" t="s">
        <v>1311</v>
      </c>
      <c r="P6590" s="130">
        <v>0</v>
      </c>
      <c r="S6590" s="130">
        <v>0</v>
      </c>
      <c r="V6590" s="130">
        <v>8866</v>
      </c>
      <c r="X6590" s="126" t="s">
        <v>1312</v>
      </c>
      <c r="Y6590" s="126" t="s">
        <v>517</v>
      </c>
      <c r="Z6590" s="127" t="s">
        <v>309</v>
      </c>
      <c r="AA6590" s="128">
        <v>1</v>
      </c>
      <c r="AB6590" s="128">
        <v>60</v>
      </c>
      <c r="AD6590" s="126" t="s">
        <v>562</v>
      </c>
      <c r="AG6590" s="127"/>
      <c r="AI6590" s="127"/>
    </row>
    <row r="6591" spans="1:35" ht="14.85" customHeight="1">
      <c r="A6591" s="130">
        <v>5005023</v>
      </c>
      <c r="B6591" s="126" t="s">
        <v>13001</v>
      </c>
      <c r="C6591" s="126" t="s">
        <v>13002</v>
      </c>
      <c r="D6591" s="126" t="s">
        <v>13003</v>
      </c>
      <c r="E6591" s="126" t="s">
        <v>288</v>
      </c>
      <c r="F6591" s="126" t="s">
        <v>491</v>
      </c>
      <c r="G6591" s="126" t="s">
        <v>417</v>
      </c>
      <c r="H6591" s="126" t="s">
        <v>126</v>
      </c>
      <c r="I6591" s="126" t="s">
        <v>126</v>
      </c>
      <c r="J6591" s="126" t="s">
        <v>2044</v>
      </c>
      <c r="K6591" s="126" t="s">
        <v>984</v>
      </c>
      <c r="L6591" s="126" t="s">
        <v>8979</v>
      </c>
      <c r="M6591" s="130">
        <v>3252.85</v>
      </c>
      <c r="O6591" s="126" t="s">
        <v>2577</v>
      </c>
      <c r="P6591" s="130">
        <v>0</v>
      </c>
      <c r="S6591" s="130">
        <v>0</v>
      </c>
      <c r="V6591" s="130">
        <v>3252.85</v>
      </c>
      <c r="X6591" s="126" t="s">
        <v>2578</v>
      </c>
      <c r="Z6591" s="127"/>
      <c r="AA6591" s="128">
        <v>1</v>
      </c>
      <c r="AB6591" s="128">
        <v>60</v>
      </c>
      <c r="AD6591" s="126" t="s">
        <v>562</v>
      </c>
      <c r="AG6591" s="127"/>
      <c r="AI6591" s="127"/>
    </row>
    <row r="6592" spans="1:35" ht="14.85" customHeight="1">
      <c r="A6592" s="130">
        <v>5005571</v>
      </c>
      <c r="B6592" s="126" t="s">
        <v>13004</v>
      </c>
      <c r="C6592" s="126" t="s">
        <v>12561</v>
      </c>
      <c r="D6592" s="126" t="s">
        <v>13005</v>
      </c>
      <c r="E6592" s="126" t="s">
        <v>288</v>
      </c>
      <c r="F6592" s="126" t="s">
        <v>522</v>
      </c>
      <c r="G6592" s="126" t="s">
        <v>1975</v>
      </c>
      <c r="H6592" s="126" t="s">
        <v>524</v>
      </c>
      <c r="I6592" s="126" t="s">
        <v>418</v>
      </c>
      <c r="J6592" s="126" t="s">
        <v>6874</v>
      </c>
      <c r="K6592" s="126" t="s">
        <v>747</v>
      </c>
      <c r="L6592" s="126" t="s">
        <v>6875</v>
      </c>
      <c r="M6592" s="130">
        <v>54.8</v>
      </c>
      <c r="O6592" s="126" t="s">
        <v>528</v>
      </c>
      <c r="P6592" s="130">
        <v>0</v>
      </c>
      <c r="S6592" s="130">
        <v>0</v>
      </c>
      <c r="V6592" s="130">
        <v>66.819999999999993</v>
      </c>
      <c r="X6592" s="126" t="s">
        <v>4967</v>
      </c>
      <c r="Z6592" s="127"/>
      <c r="AA6592" s="128"/>
      <c r="AB6592" s="128"/>
      <c r="AD6592" s="126" t="s">
        <v>562</v>
      </c>
      <c r="AG6592" s="127"/>
      <c r="AI6592" s="127"/>
    </row>
    <row r="6593" spans="1:35" ht="14.85" customHeight="1">
      <c r="A6593" s="130">
        <v>5005570</v>
      </c>
      <c r="B6593" s="126" t="s">
        <v>13006</v>
      </c>
      <c r="C6593" s="126" t="s">
        <v>13007</v>
      </c>
      <c r="D6593" s="126" t="s">
        <v>13008</v>
      </c>
      <c r="E6593" s="126" t="s">
        <v>288</v>
      </c>
      <c r="F6593" s="126" t="s">
        <v>416</v>
      </c>
      <c r="G6593" s="126" t="s">
        <v>417</v>
      </c>
      <c r="H6593" s="126" t="s">
        <v>126</v>
      </c>
      <c r="I6593" s="126" t="s">
        <v>126</v>
      </c>
      <c r="J6593" s="126" t="s">
        <v>419</v>
      </c>
      <c r="K6593" s="126" t="s">
        <v>420</v>
      </c>
      <c r="L6593" s="126" t="s">
        <v>421</v>
      </c>
      <c r="M6593" s="130">
        <v>262.10000000000002</v>
      </c>
      <c r="O6593" s="126" t="s">
        <v>422</v>
      </c>
      <c r="P6593" s="130">
        <v>0</v>
      </c>
      <c r="S6593" s="130">
        <v>0</v>
      </c>
      <c r="V6593" s="130">
        <v>262.10000000000002</v>
      </c>
      <c r="X6593" s="126" t="s">
        <v>1574</v>
      </c>
      <c r="Z6593" s="127"/>
      <c r="AA6593" s="128">
        <v>1</v>
      </c>
      <c r="AB6593" s="128">
        <v>12</v>
      </c>
      <c r="AD6593" s="126" t="s">
        <v>562</v>
      </c>
      <c r="AG6593" s="127"/>
      <c r="AI6593" s="127"/>
    </row>
    <row r="6594" spans="1:35" ht="14.85" customHeight="1">
      <c r="A6594" s="130">
        <v>5005569</v>
      </c>
      <c r="B6594" s="126" t="s">
        <v>13009</v>
      </c>
      <c r="C6594" s="126" t="s">
        <v>13010</v>
      </c>
      <c r="D6594" s="126" t="s">
        <v>13011</v>
      </c>
      <c r="E6594" s="126" t="s">
        <v>288</v>
      </c>
      <c r="F6594" s="126" t="s">
        <v>416</v>
      </c>
      <c r="G6594" s="126" t="s">
        <v>417</v>
      </c>
      <c r="H6594" s="126" t="s">
        <v>126</v>
      </c>
      <c r="I6594" s="126" t="s">
        <v>126</v>
      </c>
      <c r="J6594" s="126" t="s">
        <v>7039</v>
      </c>
      <c r="K6594" s="126" t="s">
        <v>7040</v>
      </c>
      <c r="L6594" s="126" t="s">
        <v>770</v>
      </c>
      <c r="M6594" s="130">
        <v>730.24</v>
      </c>
      <c r="O6594" s="126" t="s">
        <v>427</v>
      </c>
      <c r="P6594" s="130">
        <v>0</v>
      </c>
      <c r="S6594" s="130">
        <v>0</v>
      </c>
      <c r="V6594" s="130">
        <v>730.24</v>
      </c>
      <c r="X6594" s="126" t="s">
        <v>771</v>
      </c>
      <c r="Z6594" s="127"/>
      <c r="AA6594" s="128">
        <v>1</v>
      </c>
      <c r="AB6594" s="128">
        <v>12</v>
      </c>
      <c r="AD6594" s="126" t="s">
        <v>562</v>
      </c>
      <c r="AG6594" s="127"/>
      <c r="AI6594" s="127"/>
    </row>
    <row r="6595" spans="1:35" ht="14.85" customHeight="1">
      <c r="A6595" s="130">
        <v>5008236</v>
      </c>
      <c r="B6595" s="126" t="s">
        <v>13012</v>
      </c>
      <c r="C6595" s="126" t="s">
        <v>7567</v>
      </c>
      <c r="D6595" s="126" t="s">
        <v>13013</v>
      </c>
      <c r="E6595" s="126" t="s">
        <v>288</v>
      </c>
      <c r="F6595" s="126" t="s">
        <v>440</v>
      </c>
      <c r="G6595" s="126" t="s">
        <v>463</v>
      </c>
      <c r="H6595" s="126" t="s">
        <v>126</v>
      </c>
      <c r="I6595" s="126" t="s">
        <v>418</v>
      </c>
      <c r="J6595" s="126" t="s">
        <v>962</v>
      </c>
      <c r="K6595" s="126" t="s">
        <v>443</v>
      </c>
      <c r="L6595" s="126" t="s">
        <v>963</v>
      </c>
      <c r="M6595" s="130">
        <v>1217.1400000000001</v>
      </c>
      <c r="O6595" s="126" t="s">
        <v>445</v>
      </c>
      <c r="P6595" s="130">
        <v>0</v>
      </c>
      <c r="S6595" s="130">
        <v>0</v>
      </c>
      <c r="V6595" s="130">
        <v>1217.1400000000001</v>
      </c>
      <c r="X6595" s="126" t="s">
        <v>472</v>
      </c>
      <c r="Z6595" s="127"/>
      <c r="AA6595" s="128">
        <v>60</v>
      </c>
      <c r="AB6595" s="128">
        <v>1</v>
      </c>
      <c r="AD6595" s="126" t="s">
        <v>562</v>
      </c>
      <c r="AG6595" s="127"/>
      <c r="AI6595" s="127"/>
    </row>
    <row r="6596" spans="1:35" ht="14.85" customHeight="1">
      <c r="A6596" s="130">
        <v>5008164</v>
      </c>
      <c r="B6596" s="126" t="s">
        <v>13014</v>
      </c>
      <c r="C6596" s="126" t="s">
        <v>13015</v>
      </c>
      <c r="D6596" s="126" t="s">
        <v>13016</v>
      </c>
      <c r="E6596" s="126" t="s">
        <v>288</v>
      </c>
      <c r="F6596" s="126" t="s">
        <v>591</v>
      </c>
      <c r="G6596" s="126" t="s">
        <v>417</v>
      </c>
      <c r="H6596" s="126" t="s">
        <v>126</v>
      </c>
      <c r="I6596" s="126" t="s">
        <v>126</v>
      </c>
      <c r="J6596" s="126" t="s">
        <v>2021</v>
      </c>
      <c r="K6596" s="126" t="s">
        <v>504</v>
      </c>
      <c r="L6596" s="126" t="s">
        <v>2022</v>
      </c>
      <c r="M6596" s="130">
        <v>487.2</v>
      </c>
      <c r="O6596" s="126" t="s">
        <v>13017</v>
      </c>
      <c r="P6596" s="130">
        <v>0</v>
      </c>
      <c r="S6596" s="130">
        <v>0</v>
      </c>
      <c r="V6596" s="130">
        <v>1149.2</v>
      </c>
      <c r="X6596" s="126" t="s">
        <v>13018</v>
      </c>
      <c r="Z6596" s="127"/>
      <c r="AA6596" s="128">
        <v>1</v>
      </c>
      <c r="AB6596" s="128">
        <v>24</v>
      </c>
      <c r="AD6596" s="126" t="s">
        <v>562</v>
      </c>
      <c r="AG6596" s="127"/>
      <c r="AI6596" s="127"/>
    </row>
    <row r="6597" spans="1:35" ht="14.85" customHeight="1">
      <c r="A6597" s="130">
        <v>5009546</v>
      </c>
      <c r="B6597" s="126" t="s">
        <v>13019</v>
      </c>
      <c r="C6597" s="126" t="s">
        <v>842</v>
      </c>
      <c r="D6597" s="126" t="s">
        <v>13020</v>
      </c>
      <c r="E6597" s="126" t="s">
        <v>288</v>
      </c>
      <c r="F6597" s="126" t="s">
        <v>491</v>
      </c>
      <c r="G6597" s="126" t="s">
        <v>417</v>
      </c>
      <c r="H6597" s="126" t="s">
        <v>126</v>
      </c>
      <c r="I6597" s="126" t="s">
        <v>308</v>
      </c>
      <c r="J6597" s="126" t="s">
        <v>503</v>
      </c>
      <c r="K6597" s="126" t="s">
        <v>504</v>
      </c>
      <c r="L6597" s="126" t="s">
        <v>505</v>
      </c>
      <c r="M6597" s="130">
        <v>7348.49</v>
      </c>
      <c r="N6597" s="126" t="s">
        <v>290</v>
      </c>
      <c r="O6597" s="126" t="s">
        <v>1311</v>
      </c>
      <c r="P6597" s="130">
        <v>0</v>
      </c>
      <c r="S6597" s="130">
        <v>0</v>
      </c>
      <c r="V6597" s="130">
        <v>8164.99</v>
      </c>
      <c r="X6597" s="126" t="s">
        <v>1312</v>
      </c>
      <c r="Y6597" s="126" t="s">
        <v>517</v>
      </c>
      <c r="Z6597" s="127" t="s">
        <v>309</v>
      </c>
      <c r="AA6597" s="128">
        <v>1</v>
      </c>
      <c r="AB6597" s="128">
        <v>60</v>
      </c>
      <c r="AD6597" s="126" t="s">
        <v>562</v>
      </c>
      <c r="AG6597" s="127"/>
      <c r="AI6597" s="127"/>
    </row>
    <row r="6598" spans="1:35" ht="14.85" customHeight="1">
      <c r="A6598" s="130">
        <v>5009407</v>
      </c>
      <c r="B6598" s="126" t="s">
        <v>13021</v>
      </c>
      <c r="C6598" s="126" t="s">
        <v>842</v>
      </c>
      <c r="D6598" s="126" t="s">
        <v>4958</v>
      </c>
      <c r="E6598" s="126" t="s">
        <v>288</v>
      </c>
      <c r="F6598" s="126" t="s">
        <v>491</v>
      </c>
      <c r="G6598" s="126" t="s">
        <v>417</v>
      </c>
      <c r="H6598" s="126" t="s">
        <v>126</v>
      </c>
      <c r="I6598" s="126" t="s">
        <v>126</v>
      </c>
      <c r="J6598" s="126" t="s">
        <v>503</v>
      </c>
      <c r="K6598" s="126" t="s">
        <v>504</v>
      </c>
      <c r="L6598" s="126" t="s">
        <v>505</v>
      </c>
      <c r="M6598" s="130">
        <v>2111.39</v>
      </c>
      <c r="N6598" s="126" t="s">
        <v>290</v>
      </c>
      <c r="O6598" s="126" t="s">
        <v>1311</v>
      </c>
      <c r="P6598" s="130">
        <v>0</v>
      </c>
      <c r="S6598" s="130">
        <v>0</v>
      </c>
      <c r="V6598" s="130">
        <v>2345.9899999999998</v>
      </c>
      <c r="X6598" s="126" t="s">
        <v>1312</v>
      </c>
      <c r="Y6598" s="126" t="s">
        <v>517</v>
      </c>
      <c r="Z6598" s="127" t="s">
        <v>309</v>
      </c>
      <c r="AA6598" s="128">
        <v>1</v>
      </c>
      <c r="AB6598" s="128">
        <v>60</v>
      </c>
      <c r="AD6598" s="126" t="s">
        <v>562</v>
      </c>
      <c r="AG6598" s="127"/>
      <c r="AI6598" s="127"/>
    </row>
    <row r="6599" spans="1:35" ht="14.85" customHeight="1">
      <c r="A6599" s="130">
        <v>5005568</v>
      </c>
      <c r="B6599" s="126" t="s">
        <v>13022</v>
      </c>
      <c r="C6599" s="126" t="s">
        <v>13023</v>
      </c>
      <c r="D6599" s="126" t="s">
        <v>10896</v>
      </c>
      <c r="E6599" s="126" t="s">
        <v>288</v>
      </c>
      <c r="F6599" s="126" t="s">
        <v>416</v>
      </c>
      <c r="G6599" s="126" t="s">
        <v>417</v>
      </c>
      <c r="H6599" s="126" t="s">
        <v>126</v>
      </c>
      <c r="I6599" s="126" t="s">
        <v>126</v>
      </c>
      <c r="J6599" s="126" t="s">
        <v>419</v>
      </c>
      <c r="K6599" s="126" t="s">
        <v>420</v>
      </c>
      <c r="L6599" s="126" t="s">
        <v>421</v>
      </c>
      <c r="M6599" s="130">
        <v>340.48</v>
      </c>
      <c r="O6599" s="126" t="s">
        <v>4833</v>
      </c>
      <c r="P6599" s="130">
        <v>0</v>
      </c>
      <c r="S6599" s="130">
        <v>0</v>
      </c>
      <c r="V6599" s="130">
        <v>365.93</v>
      </c>
      <c r="X6599" s="126" t="s">
        <v>4834</v>
      </c>
      <c r="Z6599" s="127"/>
      <c r="AA6599" s="128">
        <v>1</v>
      </c>
      <c r="AB6599" s="128">
        <v>12</v>
      </c>
      <c r="AD6599" s="126" t="s">
        <v>562</v>
      </c>
      <c r="AG6599" s="127"/>
      <c r="AI6599" s="127"/>
    </row>
    <row r="6600" spans="1:35" ht="14.85" customHeight="1">
      <c r="A6600" s="130">
        <v>5005567</v>
      </c>
      <c r="B6600" s="126" t="s">
        <v>13024</v>
      </c>
      <c r="C6600" s="126" t="s">
        <v>13025</v>
      </c>
      <c r="D6600" s="126" t="s">
        <v>13026</v>
      </c>
      <c r="E6600" s="126" t="s">
        <v>288</v>
      </c>
      <c r="F6600" s="126" t="s">
        <v>364</v>
      </c>
      <c r="G6600" s="126" t="s">
        <v>417</v>
      </c>
      <c r="H6600" s="126" t="s">
        <v>126</v>
      </c>
      <c r="I6600" s="126" t="s">
        <v>126</v>
      </c>
      <c r="J6600" s="126" t="s">
        <v>3583</v>
      </c>
      <c r="K6600" s="126" t="s">
        <v>467</v>
      </c>
      <c r="L6600" s="126" t="s">
        <v>3584</v>
      </c>
      <c r="M6600" s="130">
        <v>6817.44</v>
      </c>
      <c r="O6600" s="126" t="s">
        <v>365</v>
      </c>
      <c r="P6600" s="130">
        <v>0</v>
      </c>
      <c r="S6600" s="130">
        <v>0</v>
      </c>
      <c r="V6600" s="130">
        <v>7560</v>
      </c>
      <c r="X6600" s="126" t="s">
        <v>469</v>
      </c>
      <c r="Z6600" s="127"/>
      <c r="AA6600" s="128">
        <v>1</v>
      </c>
      <c r="AB6600" s="128">
        <v>60</v>
      </c>
      <c r="AC6600" s="126" t="s">
        <v>366</v>
      </c>
      <c r="AD6600" s="126" t="s">
        <v>562</v>
      </c>
      <c r="AG6600" s="127"/>
      <c r="AI6600" s="127"/>
    </row>
    <row r="6601" spans="1:35" ht="14.85" customHeight="1">
      <c r="A6601" s="130">
        <v>5005566</v>
      </c>
      <c r="B6601" s="126" t="s">
        <v>13027</v>
      </c>
      <c r="C6601" s="126" t="s">
        <v>13028</v>
      </c>
      <c r="D6601" s="126" t="s">
        <v>13029</v>
      </c>
      <c r="E6601" s="126" t="s">
        <v>288</v>
      </c>
      <c r="F6601" s="126" t="s">
        <v>416</v>
      </c>
      <c r="G6601" s="126" t="s">
        <v>417</v>
      </c>
      <c r="H6601" s="126" t="s">
        <v>126</v>
      </c>
      <c r="I6601" s="126" t="s">
        <v>126</v>
      </c>
      <c r="J6601" s="126" t="s">
        <v>7035</v>
      </c>
      <c r="K6601" s="126" t="s">
        <v>420</v>
      </c>
      <c r="L6601" s="126" t="s">
        <v>3619</v>
      </c>
      <c r="M6601" s="130">
        <v>194.88</v>
      </c>
      <c r="O6601" s="126" t="s">
        <v>6518</v>
      </c>
      <c r="P6601" s="130">
        <v>0</v>
      </c>
      <c r="S6601" s="130">
        <v>0</v>
      </c>
      <c r="V6601" s="130">
        <v>201.78</v>
      </c>
      <c r="X6601" s="126" t="s">
        <v>6519</v>
      </c>
      <c r="Z6601" s="127"/>
      <c r="AA6601" s="128">
        <v>1</v>
      </c>
      <c r="AB6601" s="128">
        <v>12</v>
      </c>
      <c r="AD6601" s="126" t="s">
        <v>562</v>
      </c>
      <c r="AG6601" s="127"/>
      <c r="AI6601" s="127"/>
    </row>
    <row r="6602" spans="1:35" ht="14.85" customHeight="1">
      <c r="A6602" s="130">
        <v>5005565</v>
      </c>
      <c r="B6602" s="126" t="s">
        <v>13030</v>
      </c>
      <c r="C6602" s="126" t="s">
        <v>13031</v>
      </c>
      <c r="D6602" s="126" t="s">
        <v>13032</v>
      </c>
      <c r="E6602" s="126" t="s">
        <v>288</v>
      </c>
      <c r="F6602" s="126" t="s">
        <v>491</v>
      </c>
      <c r="G6602" s="126" t="s">
        <v>417</v>
      </c>
      <c r="H6602" s="126" t="s">
        <v>126</v>
      </c>
      <c r="I6602" s="126" t="s">
        <v>126</v>
      </c>
      <c r="J6602" s="126" t="s">
        <v>2044</v>
      </c>
      <c r="K6602" s="126" t="s">
        <v>984</v>
      </c>
      <c r="L6602" s="126" t="s">
        <v>8979</v>
      </c>
      <c r="M6602" s="130">
        <v>41795.47</v>
      </c>
      <c r="N6602" s="126" t="s">
        <v>290</v>
      </c>
      <c r="O6602" s="126" t="s">
        <v>506</v>
      </c>
      <c r="P6602" s="130">
        <v>0</v>
      </c>
      <c r="S6602" s="130">
        <v>0</v>
      </c>
      <c r="V6602" s="130">
        <v>41795.47</v>
      </c>
      <c r="X6602" s="126" t="s">
        <v>2004</v>
      </c>
      <c r="Z6602" s="127"/>
      <c r="AA6602" s="128">
        <v>1</v>
      </c>
      <c r="AB6602" s="128">
        <v>60</v>
      </c>
      <c r="AD6602" s="126" t="s">
        <v>562</v>
      </c>
      <c r="AG6602" s="127"/>
      <c r="AI6602" s="127"/>
    </row>
    <row r="6603" spans="1:35" ht="14.85" customHeight="1">
      <c r="A6603" s="130">
        <v>5005193</v>
      </c>
      <c r="B6603" s="126" t="s">
        <v>13033</v>
      </c>
      <c r="C6603" s="126" t="s">
        <v>13034</v>
      </c>
      <c r="D6603" s="126" t="s">
        <v>13035</v>
      </c>
      <c r="E6603" s="126" t="s">
        <v>288</v>
      </c>
      <c r="F6603" s="126" t="s">
        <v>522</v>
      </c>
      <c r="G6603" s="126" t="s">
        <v>1552</v>
      </c>
      <c r="H6603" s="126" t="s">
        <v>524</v>
      </c>
      <c r="I6603" s="126" t="s">
        <v>126</v>
      </c>
      <c r="J6603" s="126" t="s">
        <v>6109</v>
      </c>
      <c r="K6603" s="126" t="s">
        <v>747</v>
      </c>
      <c r="L6603" s="126" t="s">
        <v>6110</v>
      </c>
      <c r="M6603" s="130">
        <v>25.07</v>
      </c>
      <c r="N6603" s="126" t="s">
        <v>290</v>
      </c>
      <c r="O6603" s="126" t="s">
        <v>528</v>
      </c>
      <c r="P6603" s="130">
        <v>0</v>
      </c>
      <c r="S6603" s="130">
        <v>0</v>
      </c>
      <c r="V6603" s="130">
        <v>25.07</v>
      </c>
      <c r="X6603" s="126" t="s">
        <v>4904</v>
      </c>
      <c r="Z6603" s="127"/>
      <c r="AA6603" s="128"/>
      <c r="AB6603" s="128"/>
      <c r="AD6603" s="126" t="s">
        <v>562</v>
      </c>
      <c r="AG6603" s="127"/>
      <c r="AI6603" s="127"/>
    </row>
    <row r="6604" spans="1:35" ht="14.85" customHeight="1">
      <c r="A6604" s="130">
        <v>5005191</v>
      </c>
      <c r="B6604" s="126" t="s">
        <v>13036</v>
      </c>
      <c r="C6604" s="126" t="s">
        <v>13037</v>
      </c>
      <c r="D6604" s="126" t="s">
        <v>13038</v>
      </c>
      <c r="E6604" s="126" t="s">
        <v>288</v>
      </c>
      <c r="F6604" s="126" t="s">
        <v>416</v>
      </c>
      <c r="G6604" s="126" t="s">
        <v>417</v>
      </c>
      <c r="H6604" s="126" t="s">
        <v>126</v>
      </c>
      <c r="I6604" s="126" t="s">
        <v>126</v>
      </c>
      <c r="J6604" s="126" t="s">
        <v>2185</v>
      </c>
      <c r="K6604" s="126" t="s">
        <v>747</v>
      </c>
      <c r="L6604" s="126" t="s">
        <v>1018</v>
      </c>
      <c r="M6604" s="130">
        <v>389.56</v>
      </c>
      <c r="O6604" s="126" t="s">
        <v>587</v>
      </c>
      <c r="P6604" s="130">
        <v>0</v>
      </c>
      <c r="S6604" s="130">
        <v>0</v>
      </c>
      <c r="V6604" s="130">
        <v>468.44</v>
      </c>
      <c r="X6604" s="126" t="s">
        <v>4251</v>
      </c>
      <c r="Z6604" s="127"/>
      <c r="AA6604" s="128">
        <v>1</v>
      </c>
      <c r="AB6604" s="128">
        <v>12</v>
      </c>
      <c r="AD6604" s="126" t="s">
        <v>562</v>
      </c>
      <c r="AG6604" s="127"/>
      <c r="AI6604" s="127"/>
    </row>
    <row r="6605" spans="1:35" ht="14.85" customHeight="1">
      <c r="A6605" s="130">
        <v>5005190</v>
      </c>
      <c r="B6605" s="126" t="s">
        <v>13039</v>
      </c>
      <c r="C6605" s="126" t="s">
        <v>13040</v>
      </c>
      <c r="D6605" s="126" t="s">
        <v>13041</v>
      </c>
      <c r="E6605" s="126" t="s">
        <v>288</v>
      </c>
      <c r="F6605" s="126" t="s">
        <v>440</v>
      </c>
      <c r="G6605" s="126" t="s">
        <v>441</v>
      </c>
      <c r="H6605" s="126" t="s">
        <v>126</v>
      </c>
      <c r="I6605" s="126" t="s">
        <v>418</v>
      </c>
      <c r="J6605" s="126" t="s">
        <v>1512</v>
      </c>
      <c r="K6605" s="126" t="s">
        <v>504</v>
      </c>
      <c r="L6605" s="126" t="s">
        <v>1513</v>
      </c>
      <c r="M6605" s="130">
        <v>469.4</v>
      </c>
      <c r="O6605" s="126" t="s">
        <v>449</v>
      </c>
      <c r="P6605" s="130">
        <v>0</v>
      </c>
      <c r="S6605" s="130">
        <v>0</v>
      </c>
      <c r="V6605" s="130">
        <v>469.4</v>
      </c>
      <c r="X6605" s="126" t="s">
        <v>7531</v>
      </c>
      <c r="Z6605" s="127"/>
      <c r="AA6605" s="128">
        <v>10</v>
      </c>
      <c r="AB6605" s="128">
        <v>1</v>
      </c>
      <c r="AD6605" s="126" t="s">
        <v>562</v>
      </c>
      <c r="AG6605" s="127"/>
      <c r="AI6605" s="127"/>
    </row>
    <row r="6606" spans="1:35" ht="14.85" customHeight="1">
      <c r="A6606" s="130">
        <v>5005187</v>
      </c>
      <c r="B6606" s="126" t="s">
        <v>13042</v>
      </c>
      <c r="C6606" s="126" t="s">
        <v>13043</v>
      </c>
      <c r="D6606" s="126" t="s">
        <v>13044</v>
      </c>
      <c r="E6606" s="126" t="s">
        <v>288</v>
      </c>
      <c r="F6606" s="126" t="s">
        <v>440</v>
      </c>
      <c r="G6606" s="126" t="s">
        <v>458</v>
      </c>
      <c r="H6606" s="126" t="s">
        <v>126</v>
      </c>
      <c r="I6606" s="126" t="s">
        <v>418</v>
      </c>
      <c r="J6606" s="126" t="s">
        <v>1512</v>
      </c>
      <c r="K6606" s="126" t="s">
        <v>504</v>
      </c>
      <c r="L6606" s="126" t="s">
        <v>1513</v>
      </c>
      <c r="M6606" s="130">
        <v>5711</v>
      </c>
      <c r="O6606" s="126" t="s">
        <v>445</v>
      </c>
      <c r="P6606" s="130">
        <v>0</v>
      </c>
      <c r="S6606" s="130">
        <v>0</v>
      </c>
      <c r="V6606" s="130">
        <v>5711</v>
      </c>
      <c r="X6606" s="126" t="s">
        <v>4644</v>
      </c>
      <c r="Z6606" s="127"/>
      <c r="AA6606" s="128">
        <v>30</v>
      </c>
      <c r="AB6606" s="128">
        <v>1</v>
      </c>
      <c r="AD6606" s="126" t="s">
        <v>562</v>
      </c>
      <c r="AG6606" s="127"/>
      <c r="AI6606" s="127"/>
    </row>
    <row r="6607" spans="1:35" ht="14.85" customHeight="1">
      <c r="A6607" s="130">
        <v>5006151</v>
      </c>
      <c r="B6607" s="126" t="s">
        <v>413</v>
      </c>
      <c r="C6607" s="126" t="s">
        <v>13045</v>
      </c>
      <c r="D6607" s="126" t="s">
        <v>13046</v>
      </c>
      <c r="E6607" s="126" t="s">
        <v>288</v>
      </c>
      <c r="F6607" s="126" t="s">
        <v>491</v>
      </c>
      <c r="G6607" s="126" t="s">
        <v>417</v>
      </c>
      <c r="H6607" s="126" t="s">
        <v>126</v>
      </c>
      <c r="I6607" s="126" t="s">
        <v>308</v>
      </c>
      <c r="J6607" s="126" t="s">
        <v>2044</v>
      </c>
      <c r="K6607" s="126" t="s">
        <v>984</v>
      </c>
      <c r="L6607" s="126" t="s">
        <v>8979</v>
      </c>
      <c r="M6607" s="130">
        <v>2324.52</v>
      </c>
      <c r="N6607" s="126" t="s">
        <v>290</v>
      </c>
      <c r="O6607" s="126" t="s">
        <v>1311</v>
      </c>
      <c r="P6607" s="130">
        <v>0</v>
      </c>
      <c r="S6607" s="130">
        <v>0</v>
      </c>
      <c r="V6607" s="130">
        <v>2582.8000000000002</v>
      </c>
      <c r="X6607" s="126" t="s">
        <v>1312</v>
      </c>
      <c r="Y6607" s="126" t="s">
        <v>517</v>
      </c>
      <c r="Z6607" s="127" t="s">
        <v>309</v>
      </c>
      <c r="AA6607" s="128">
        <v>1</v>
      </c>
      <c r="AB6607" s="128">
        <v>60</v>
      </c>
      <c r="AD6607" s="126" t="s">
        <v>1801</v>
      </c>
      <c r="AG6607" s="127"/>
      <c r="AI6607" s="127"/>
    </row>
    <row r="6608" spans="1:35" ht="14.85" customHeight="1">
      <c r="A6608" s="130">
        <v>5006150</v>
      </c>
      <c r="B6608" s="126" t="s">
        <v>413</v>
      </c>
      <c r="C6608" s="126" t="s">
        <v>13047</v>
      </c>
      <c r="D6608" s="126" t="s">
        <v>13048</v>
      </c>
      <c r="E6608" s="126" t="s">
        <v>288</v>
      </c>
      <c r="F6608" s="126" t="s">
        <v>753</v>
      </c>
      <c r="G6608" s="126" t="s">
        <v>417</v>
      </c>
      <c r="H6608" s="126" t="s">
        <v>126</v>
      </c>
      <c r="I6608" s="126" t="s">
        <v>126</v>
      </c>
      <c r="J6608" s="126" t="s">
        <v>419</v>
      </c>
      <c r="K6608" s="126" t="s">
        <v>420</v>
      </c>
      <c r="L6608" s="126" t="s">
        <v>421</v>
      </c>
      <c r="M6608" s="130">
        <v>4187.68</v>
      </c>
      <c r="N6608" s="126" t="s">
        <v>290</v>
      </c>
      <c r="O6608" s="126" t="s">
        <v>13049</v>
      </c>
      <c r="P6608" s="130">
        <v>0</v>
      </c>
      <c r="S6608" s="130">
        <v>0</v>
      </c>
      <c r="V6608" s="130">
        <v>4187.68</v>
      </c>
      <c r="X6608" s="126" t="s">
        <v>13050</v>
      </c>
      <c r="Z6608" s="127"/>
      <c r="AA6608" s="128">
        <v>2</v>
      </c>
      <c r="AB6608" s="128">
        <v>12</v>
      </c>
      <c r="AD6608" s="126" t="s">
        <v>1801</v>
      </c>
      <c r="AG6608" s="127"/>
      <c r="AI6608" s="127"/>
    </row>
    <row r="6609" spans="1:35" ht="14.85" customHeight="1">
      <c r="A6609" s="130">
        <v>5006149</v>
      </c>
      <c r="B6609" s="126" t="s">
        <v>413</v>
      </c>
      <c r="C6609" s="126" t="s">
        <v>13051</v>
      </c>
      <c r="D6609" s="126" t="s">
        <v>13052</v>
      </c>
      <c r="E6609" s="126" t="s">
        <v>288</v>
      </c>
      <c r="F6609" s="126" t="s">
        <v>491</v>
      </c>
      <c r="G6609" s="126" t="s">
        <v>417</v>
      </c>
      <c r="H6609" s="126" t="s">
        <v>126</v>
      </c>
      <c r="I6609" s="126" t="s">
        <v>126</v>
      </c>
      <c r="J6609" s="126" t="s">
        <v>2044</v>
      </c>
      <c r="K6609" s="126" t="s">
        <v>984</v>
      </c>
      <c r="L6609" s="126" t="s">
        <v>8979</v>
      </c>
      <c r="M6609" s="130">
        <v>3735.72</v>
      </c>
      <c r="N6609" s="126" t="s">
        <v>290</v>
      </c>
      <c r="O6609" s="126" t="s">
        <v>1311</v>
      </c>
      <c r="P6609" s="130">
        <v>0</v>
      </c>
      <c r="S6609" s="130">
        <v>0</v>
      </c>
      <c r="V6609" s="130">
        <v>4150.8</v>
      </c>
      <c r="X6609" s="126" t="s">
        <v>1312</v>
      </c>
      <c r="Y6609" s="126" t="s">
        <v>517</v>
      </c>
      <c r="Z6609" s="127" t="s">
        <v>309</v>
      </c>
      <c r="AA6609" s="128">
        <v>1</v>
      </c>
      <c r="AB6609" s="128">
        <v>60</v>
      </c>
      <c r="AD6609" s="126" t="s">
        <v>1801</v>
      </c>
      <c r="AG6609" s="127"/>
      <c r="AI6609" s="127"/>
    </row>
    <row r="6610" spans="1:35" ht="14.85" customHeight="1">
      <c r="A6610" s="130">
        <v>5006148</v>
      </c>
      <c r="B6610" s="126" t="s">
        <v>413</v>
      </c>
      <c r="C6610" s="126" t="s">
        <v>13053</v>
      </c>
      <c r="D6610" s="126" t="s">
        <v>13054</v>
      </c>
      <c r="E6610" s="126" t="s">
        <v>288</v>
      </c>
      <c r="F6610" s="126" t="s">
        <v>753</v>
      </c>
      <c r="G6610" s="126" t="s">
        <v>417</v>
      </c>
      <c r="H6610" s="126" t="s">
        <v>126</v>
      </c>
      <c r="I6610" s="126" t="s">
        <v>126</v>
      </c>
      <c r="J6610" s="126" t="s">
        <v>419</v>
      </c>
      <c r="K6610" s="126" t="s">
        <v>420</v>
      </c>
      <c r="L6610" s="126" t="s">
        <v>421</v>
      </c>
      <c r="M6610" s="130">
        <v>2872.8</v>
      </c>
      <c r="N6610" s="126" t="s">
        <v>290</v>
      </c>
      <c r="O6610" s="126" t="s">
        <v>13049</v>
      </c>
      <c r="P6610" s="130">
        <v>0</v>
      </c>
      <c r="S6610" s="130">
        <v>0</v>
      </c>
      <c r="V6610" s="130">
        <v>3579.13</v>
      </c>
      <c r="X6610" s="126" t="s">
        <v>13055</v>
      </c>
      <c r="Z6610" s="127"/>
      <c r="AA6610" s="128">
        <v>2</v>
      </c>
      <c r="AB6610" s="128">
        <v>12</v>
      </c>
      <c r="AD6610" s="126" t="s">
        <v>1801</v>
      </c>
      <c r="AG6610" s="127"/>
      <c r="AI6610" s="127"/>
    </row>
    <row r="6611" spans="1:35" ht="14.85" customHeight="1">
      <c r="A6611" s="130">
        <v>5006147</v>
      </c>
      <c r="B6611" s="126" t="s">
        <v>413</v>
      </c>
      <c r="C6611" s="126" t="s">
        <v>13056</v>
      </c>
      <c r="D6611" s="126" t="s">
        <v>13057</v>
      </c>
      <c r="E6611" s="126" t="s">
        <v>288</v>
      </c>
      <c r="F6611" s="126" t="s">
        <v>753</v>
      </c>
      <c r="G6611" s="126" t="s">
        <v>417</v>
      </c>
      <c r="H6611" s="126" t="s">
        <v>126</v>
      </c>
      <c r="I6611" s="126" t="s">
        <v>126</v>
      </c>
      <c r="J6611" s="126" t="s">
        <v>419</v>
      </c>
      <c r="K6611" s="126" t="s">
        <v>420</v>
      </c>
      <c r="L6611" s="126" t="s">
        <v>421</v>
      </c>
      <c r="M6611" s="130">
        <v>2775.36</v>
      </c>
      <c r="N6611" s="126" t="s">
        <v>290</v>
      </c>
      <c r="O6611" s="126" t="s">
        <v>13049</v>
      </c>
      <c r="P6611" s="130">
        <v>0</v>
      </c>
      <c r="S6611" s="130">
        <v>0</v>
      </c>
      <c r="V6611" s="130">
        <v>2775.36</v>
      </c>
      <c r="X6611" s="126" t="s">
        <v>13058</v>
      </c>
      <c r="Z6611" s="127"/>
      <c r="AA6611" s="128">
        <v>2</v>
      </c>
      <c r="AB6611" s="128">
        <v>12</v>
      </c>
      <c r="AD6611" s="126" t="s">
        <v>1801</v>
      </c>
      <c r="AG6611" s="127"/>
      <c r="AI6611" s="127"/>
    </row>
    <row r="6612" spans="1:35" ht="14.85" customHeight="1">
      <c r="A6612" s="130">
        <v>5006146</v>
      </c>
      <c r="B6612" s="126" t="s">
        <v>13059</v>
      </c>
      <c r="C6612" s="126" t="s">
        <v>13060</v>
      </c>
      <c r="D6612" s="126" t="s">
        <v>13061</v>
      </c>
      <c r="E6612" s="126" t="s">
        <v>288</v>
      </c>
      <c r="F6612" s="126" t="s">
        <v>753</v>
      </c>
      <c r="G6612" s="126" t="s">
        <v>417</v>
      </c>
      <c r="H6612" s="126" t="s">
        <v>126</v>
      </c>
      <c r="I6612" s="126" t="s">
        <v>126</v>
      </c>
      <c r="J6612" s="126" t="s">
        <v>419</v>
      </c>
      <c r="K6612" s="126" t="s">
        <v>420</v>
      </c>
      <c r="L6612" s="126" t="s">
        <v>421</v>
      </c>
      <c r="M6612" s="130">
        <v>581.04999999999995</v>
      </c>
      <c r="N6612" s="126" t="s">
        <v>290</v>
      </c>
      <c r="O6612" s="126" t="s">
        <v>2012</v>
      </c>
      <c r="P6612" s="130">
        <v>0</v>
      </c>
      <c r="S6612" s="130">
        <v>0</v>
      </c>
      <c r="V6612" s="130">
        <v>1388.63</v>
      </c>
      <c r="X6612" s="126" t="s">
        <v>13062</v>
      </c>
      <c r="Z6612" s="127"/>
      <c r="AA6612" s="128">
        <v>2</v>
      </c>
      <c r="AB6612" s="128">
        <v>6</v>
      </c>
      <c r="AD6612" s="126" t="s">
        <v>562</v>
      </c>
      <c r="AG6612" s="127"/>
      <c r="AI6612" s="127"/>
    </row>
    <row r="6613" spans="1:35" ht="14.85" customHeight="1">
      <c r="A6613" s="130">
        <v>5006145</v>
      </c>
      <c r="B6613" s="126" t="s">
        <v>13063</v>
      </c>
      <c r="C6613" s="126" t="s">
        <v>13064</v>
      </c>
      <c r="D6613" s="126" t="s">
        <v>13065</v>
      </c>
      <c r="E6613" s="126" t="s">
        <v>288</v>
      </c>
      <c r="F6613" s="126" t="s">
        <v>753</v>
      </c>
      <c r="G6613" s="126" t="s">
        <v>417</v>
      </c>
      <c r="H6613" s="126" t="s">
        <v>126</v>
      </c>
      <c r="I6613" s="126" t="s">
        <v>126</v>
      </c>
      <c r="J6613" s="126" t="s">
        <v>419</v>
      </c>
      <c r="K6613" s="126" t="s">
        <v>420</v>
      </c>
      <c r="L6613" s="126" t="s">
        <v>421</v>
      </c>
      <c r="M6613" s="130">
        <v>581.04999999999995</v>
      </c>
      <c r="N6613" s="126" t="s">
        <v>290</v>
      </c>
      <c r="O6613" s="126" t="s">
        <v>2012</v>
      </c>
      <c r="P6613" s="130">
        <v>0</v>
      </c>
      <c r="S6613" s="130">
        <v>0</v>
      </c>
      <c r="V6613" s="130">
        <v>809.73</v>
      </c>
      <c r="X6613" s="126" t="s">
        <v>13066</v>
      </c>
      <c r="Z6613" s="127"/>
      <c r="AA6613" s="128">
        <v>2</v>
      </c>
      <c r="AB6613" s="128">
        <v>6</v>
      </c>
      <c r="AD6613" s="126" t="s">
        <v>562</v>
      </c>
      <c r="AG6613" s="127"/>
      <c r="AI6613" s="127"/>
    </row>
    <row r="6614" spans="1:35" ht="14.85" customHeight="1">
      <c r="A6614" s="130">
        <v>5005640</v>
      </c>
      <c r="B6614" s="126" t="s">
        <v>13067</v>
      </c>
      <c r="C6614" s="126" t="s">
        <v>13068</v>
      </c>
      <c r="D6614" s="126" t="s">
        <v>13069</v>
      </c>
      <c r="E6614" s="126" t="s">
        <v>288</v>
      </c>
      <c r="F6614" s="126" t="s">
        <v>416</v>
      </c>
      <c r="G6614" s="126" t="s">
        <v>417</v>
      </c>
      <c r="H6614" s="126" t="s">
        <v>126</v>
      </c>
      <c r="I6614" s="126" t="s">
        <v>126</v>
      </c>
      <c r="J6614" s="126" t="s">
        <v>7035</v>
      </c>
      <c r="K6614" s="126" t="s">
        <v>420</v>
      </c>
      <c r="L6614" s="126" t="s">
        <v>3619</v>
      </c>
      <c r="M6614" s="130">
        <v>682.08</v>
      </c>
      <c r="O6614" s="126" t="s">
        <v>3119</v>
      </c>
      <c r="P6614" s="130">
        <v>0</v>
      </c>
      <c r="S6614" s="130">
        <v>0</v>
      </c>
      <c r="V6614" s="130">
        <v>1196.56</v>
      </c>
      <c r="X6614" s="126" t="s">
        <v>12337</v>
      </c>
      <c r="Z6614" s="127"/>
      <c r="AA6614" s="128">
        <v>1</v>
      </c>
      <c r="AB6614" s="128">
        <v>12</v>
      </c>
      <c r="AD6614" s="126" t="s">
        <v>562</v>
      </c>
      <c r="AG6614" s="127"/>
      <c r="AI6614" s="127"/>
    </row>
    <row r="6615" spans="1:35" ht="14.85" customHeight="1">
      <c r="A6615" s="130">
        <v>5005639</v>
      </c>
      <c r="B6615" s="126" t="s">
        <v>13070</v>
      </c>
      <c r="C6615" s="126" t="s">
        <v>13071</v>
      </c>
      <c r="D6615" s="126" t="s">
        <v>13072</v>
      </c>
      <c r="E6615" s="126" t="s">
        <v>288</v>
      </c>
      <c r="F6615" s="126" t="s">
        <v>416</v>
      </c>
      <c r="G6615" s="126" t="s">
        <v>417</v>
      </c>
      <c r="H6615" s="126" t="s">
        <v>126</v>
      </c>
      <c r="I6615" s="126" t="s">
        <v>126</v>
      </c>
      <c r="J6615" s="126" t="s">
        <v>419</v>
      </c>
      <c r="K6615" s="126" t="s">
        <v>420</v>
      </c>
      <c r="L6615" s="126" t="s">
        <v>421</v>
      </c>
      <c r="M6615" s="130">
        <v>584.64</v>
      </c>
      <c r="O6615" s="126" t="s">
        <v>3119</v>
      </c>
      <c r="P6615" s="130">
        <v>0</v>
      </c>
      <c r="S6615" s="130">
        <v>0</v>
      </c>
      <c r="V6615" s="130">
        <v>584.64</v>
      </c>
      <c r="X6615" s="126" t="s">
        <v>12337</v>
      </c>
      <c r="Z6615" s="127"/>
      <c r="AA6615" s="128">
        <v>1</v>
      </c>
      <c r="AB6615" s="128">
        <v>12</v>
      </c>
      <c r="AD6615" s="126" t="s">
        <v>562</v>
      </c>
      <c r="AG6615" s="127"/>
      <c r="AI6615" s="127"/>
    </row>
    <row r="6616" spans="1:35" ht="14.85" customHeight="1">
      <c r="A6616" s="130">
        <v>5005638</v>
      </c>
      <c r="B6616" s="126" t="s">
        <v>13073</v>
      </c>
      <c r="C6616" s="126" t="s">
        <v>13074</v>
      </c>
      <c r="D6616" s="126" t="s">
        <v>11990</v>
      </c>
      <c r="E6616" s="126" t="s">
        <v>288</v>
      </c>
      <c r="F6616" s="126" t="s">
        <v>416</v>
      </c>
      <c r="G6616" s="126" t="s">
        <v>417</v>
      </c>
      <c r="H6616" s="126" t="s">
        <v>126</v>
      </c>
      <c r="I6616" s="126" t="s">
        <v>126</v>
      </c>
      <c r="J6616" s="126" t="s">
        <v>7035</v>
      </c>
      <c r="K6616" s="126" t="s">
        <v>420</v>
      </c>
      <c r="L6616" s="126" t="s">
        <v>3619</v>
      </c>
      <c r="M6616" s="130">
        <v>682.08</v>
      </c>
      <c r="O6616" s="126" t="s">
        <v>422</v>
      </c>
      <c r="P6616" s="130">
        <v>0</v>
      </c>
      <c r="S6616" s="130">
        <v>0</v>
      </c>
      <c r="V6616" s="130">
        <v>848.47</v>
      </c>
      <c r="X6616" s="126" t="s">
        <v>423</v>
      </c>
      <c r="Z6616" s="127"/>
      <c r="AA6616" s="128">
        <v>1</v>
      </c>
      <c r="AB6616" s="128">
        <v>12</v>
      </c>
      <c r="AD6616" s="126" t="s">
        <v>562</v>
      </c>
      <c r="AG6616" s="127"/>
      <c r="AI6616" s="127"/>
    </row>
    <row r="6617" spans="1:35" ht="14.85" customHeight="1">
      <c r="A6617" s="130">
        <v>5005637</v>
      </c>
      <c r="B6617" s="126" t="s">
        <v>13075</v>
      </c>
      <c r="C6617" s="126" t="s">
        <v>13076</v>
      </c>
      <c r="D6617" s="126" t="s">
        <v>13077</v>
      </c>
      <c r="E6617" s="126" t="s">
        <v>288</v>
      </c>
      <c r="F6617" s="126" t="s">
        <v>416</v>
      </c>
      <c r="G6617" s="126" t="s">
        <v>417</v>
      </c>
      <c r="H6617" s="126" t="s">
        <v>126</v>
      </c>
      <c r="I6617" s="126" t="s">
        <v>126</v>
      </c>
      <c r="J6617" s="126" t="s">
        <v>7035</v>
      </c>
      <c r="K6617" s="126" t="s">
        <v>420</v>
      </c>
      <c r="L6617" s="126" t="s">
        <v>3619</v>
      </c>
      <c r="M6617" s="130">
        <v>682.08</v>
      </c>
      <c r="O6617" s="126" t="s">
        <v>422</v>
      </c>
      <c r="P6617" s="130">
        <v>0</v>
      </c>
      <c r="S6617" s="130">
        <v>0</v>
      </c>
      <c r="V6617" s="130">
        <v>767.74</v>
      </c>
      <c r="X6617" s="126" t="s">
        <v>423</v>
      </c>
      <c r="Z6617" s="127"/>
      <c r="AA6617" s="128">
        <v>1</v>
      </c>
      <c r="AB6617" s="128">
        <v>12</v>
      </c>
      <c r="AD6617" s="126" t="s">
        <v>562</v>
      </c>
      <c r="AG6617" s="127"/>
      <c r="AI6617" s="127"/>
    </row>
    <row r="6618" spans="1:35" ht="14.85" customHeight="1">
      <c r="A6618" s="130">
        <v>5008163</v>
      </c>
      <c r="B6618" s="126" t="s">
        <v>13078</v>
      </c>
      <c r="C6618" s="126" t="s">
        <v>13079</v>
      </c>
      <c r="D6618" s="126" t="s">
        <v>13080</v>
      </c>
      <c r="E6618" s="126" t="s">
        <v>288</v>
      </c>
      <c r="F6618" s="126" t="s">
        <v>555</v>
      </c>
      <c r="G6618" s="126" t="s">
        <v>458</v>
      </c>
      <c r="H6618" s="126" t="s">
        <v>126</v>
      </c>
      <c r="I6618" s="126" t="s">
        <v>418</v>
      </c>
      <c r="J6618" s="126" t="s">
        <v>962</v>
      </c>
      <c r="K6618" s="126" t="s">
        <v>443</v>
      </c>
      <c r="L6618" s="126" t="s">
        <v>963</v>
      </c>
      <c r="M6618" s="130">
        <v>1444.8</v>
      </c>
      <c r="O6618" s="126" t="s">
        <v>2200</v>
      </c>
      <c r="P6618" s="130">
        <v>0</v>
      </c>
      <c r="S6618" s="130">
        <v>0</v>
      </c>
      <c r="V6618" s="130">
        <v>1801.36</v>
      </c>
      <c r="X6618" s="126" t="s">
        <v>2272</v>
      </c>
      <c r="Z6618" s="127"/>
      <c r="AA6618" s="128">
        <v>210</v>
      </c>
      <c r="AB6618" s="128">
        <v>1</v>
      </c>
      <c r="AD6618" s="126" t="s">
        <v>562</v>
      </c>
      <c r="AG6618" s="127"/>
      <c r="AI6618" s="127"/>
    </row>
    <row r="6619" spans="1:35" ht="14.85" customHeight="1">
      <c r="A6619" s="130">
        <v>5008162</v>
      </c>
      <c r="B6619" s="126" t="s">
        <v>13081</v>
      </c>
      <c r="C6619" s="126" t="s">
        <v>13082</v>
      </c>
      <c r="D6619" s="126" t="s">
        <v>13083</v>
      </c>
      <c r="E6619" s="126" t="s">
        <v>288</v>
      </c>
      <c r="F6619" s="126" t="s">
        <v>416</v>
      </c>
      <c r="G6619" s="126" t="s">
        <v>417</v>
      </c>
      <c r="H6619" s="126" t="s">
        <v>126</v>
      </c>
      <c r="I6619" s="126" t="s">
        <v>126</v>
      </c>
      <c r="J6619" s="126" t="s">
        <v>576</v>
      </c>
      <c r="K6619" s="126" t="s">
        <v>567</v>
      </c>
      <c r="L6619" s="126" t="s">
        <v>505</v>
      </c>
      <c r="M6619" s="130">
        <v>682.08</v>
      </c>
      <c r="O6619" s="126" t="s">
        <v>422</v>
      </c>
      <c r="P6619" s="130">
        <v>0</v>
      </c>
      <c r="S6619" s="130">
        <v>0</v>
      </c>
      <c r="V6619" s="130">
        <v>958.32</v>
      </c>
      <c r="X6619" s="126" t="s">
        <v>423</v>
      </c>
      <c r="Z6619" s="127"/>
      <c r="AA6619" s="128">
        <v>1</v>
      </c>
      <c r="AB6619" s="128">
        <v>12</v>
      </c>
      <c r="AD6619" s="126" t="s">
        <v>562</v>
      </c>
      <c r="AG6619" s="127"/>
      <c r="AI6619" s="127"/>
    </row>
    <row r="6620" spans="1:35" ht="14.85" customHeight="1">
      <c r="A6620" s="130">
        <v>5008161</v>
      </c>
      <c r="B6620" s="126" t="s">
        <v>13078</v>
      </c>
      <c r="C6620" s="126" t="s">
        <v>13079</v>
      </c>
      <c r="D6620" s="126" t="s">
        <v>13084</v>
      </c>
      <c r="E6620" s="126" t="s">
        <v>288</v>
      </c>
      <c r="F6620" s="126" t="s">
        <v>555</v>
      </c>
      <c r="G6620" s="126" t="s">
        <v>458</v>
      </c>
      <c r="H6620" s="126" t="s">
        <v>126</v>
      </c>
      <c r="I6620" s="126" t="s">
        <v>418</v>
      </c>
      <c r="J6620" s="126" t="s">
        <v>962</v>
      </c>
      <c r="K6620" s="126" t="s">
        <v>443</v>
      </c>
      <c r="L6620" s="126" t="s">
        <v>963</v>
      </c>
      <c r="M6620" s="130">
        <v>1444.8</v>
      </c>
      <c r="O6620" s="126" t="s">
        <v>2200</v>
      </c>
      <c r="P6620" s="130">
        <v>0</v>
      </c>
      <c r="S6620" s="130">
        <v>0</v>
      </c>
      <c r="V6620" s="130">
        <v>1801.36</v>
      </c>
      <c r="X6620" s="126" t="s">
        <v>2272</v>
      </c>
      <c r="Z6620" s="127"/>
      <c r="AA6620" s="128">
        <v>210</v>
      </c>
      <c r="AB6620" s="128">
        <v>1</v>
      </c>
      <c r="AD6620" s="126" t="s">
        <v>562</v>
      </c>
      <c r="AG6620" s="127"/>
      <c r="AI6620" s="127"/>
    </row>
    <row r="6621" spans="1:35" ht="14.85" customHeight="1">
      <c r="A6621" s="130">
        <v>5008160</v>
      </c>
      <c r="B6621" s="126" t="s">
        <v>13085</v>
      </c>
      <c r="C6621" s="126" t="s">
        <v>13086</v>
      </c>
      <c r="D6621" s="126" t="s">
        <v>13087</v>
      </c>
      <c r="E6621" s="126" t="s">
        <v>288</v>
      </c>
      <c r="F6621" s="126" t="s">
        <v>555</v>
      </c>
      <c r="G6621" s="126" t="s">
        <v>458</v>
      </c>
      <c r="H6621" s="126" t="s">
        <v>126</v>
      </c>
      <c r="I6621" s="126" t="s">
        <v>418</v>
      </c>
      <c r="J6621" s="126" t="s">
        <v>6433</v>
      </c>
      <c r="K6621" s="126" t="s">
        <v>535</v>
      </c>
      <c r="L6621" s="126" t="s">
        <v>6434</v>
      </c>
      <c r="M6621" s="130">
        <v>660.88</v>
      </c>
      <c r="O6621" s="126" t="s">
        <v>4033</v>
      </c>
      <c r="P6621" s="130">
        <v>0</v>
      </c>
      <c r="S6621" s="130">
        <v>0</v>
      </c>
      <c r="V6621" s="130">
        <v>660.88</v>
      </c>
      <c r="X6621" s="126" t="s">
        <v>4034</v>
      </c>
      <c r="Z6621" s="127"/>
      <c r="AA6621" s="128">
        <v>30</v>
      </c>
      <c r="AB6621" s="128">
        <v>1</v>
      </c>
      <c r="AD6621" s="126" t="s">
        <v>562</v>
      </c>
      <c r="AG6621" s="127"/>
      <c r="AI6621" s="127"/>
    </row>
    <row r="6622" spans="1:35" ht="14.85" customHeight="1">
      <c r="A6622" s="130">
        <v>5008159</v>
      </c>
      <c r="B6622" s="126" t="s">
        <v>13088</v>
      </c>
      <c r="C6622" s="126" t="s">
        <v>13089</v>
      </c>
      <c r="D6622" s="126" t="s">
        <v>13090</v>
      </c>
      <c r="E6622" s="126" t="s">
        <v>288</v>
      </c>
      <c r="F6622" s="126" t="s">
        <v>416</v>
      </c>
      <c r="G6622" s="126" t="s">
        <v>417</v>
      </c>
      <c r="H6622" s="126" t="s">
        <v>126</v>
      </c>
      <c r="I6622" s="126" t="s">
        <v>126</v>
      </c>
      <c r="J6622" s="126" t="s">
        <v>576</v>
      </c>
      <c r="K6622" s="126" t="s">
        <v>567</v>
      </c>
      <c r="L6622" s="126" t="s">
        <v>505</v>
      </c>
      <c r="M6622" s="130">
        <v>389.76</v>
      </c>
      <c r="O6622" s="126" t="s">
        <v>587</v>
      </c>
      <c r="P6622" s="130">
        <v>0</v>
      </c>
      <c r="S6622" s="130">
        <v>0</v>
      </c>
      <c r="V6622" s="130">
        <v>718.2</v>
      </c>
      <c r="X6622" s="126" t="s">
        <v>4251</v>
      </c>
      <c r="Z6622" s="127"/>
      <c r="AA6622" s="128">
        <v>1</v>
      </c>
      <c r="AB6622" s="128">
        <v>12</v>
      </c>
      <c r="AD6622" s="126" t="s">
        <v>562</v>
      </c>
      <c r="AG6622" s="127"/>
      <c r="AI6622" s="127"/>
    </row>
    <row r="6623" spans="1:35" ht="14.85" customHeight="1">
      <c r="A6623" s="130">
        <v>5006960</v>
      </c>
      <c r="B6623" s="126" t="s">
        <v>13091</v>
      </c>
      <c r="C6623" s="126" t="s">
        <v>13092</v>
      </c>
      <c r="D6623" s="126" t="s">
        <v>13093</v>
      </c>
      <c r="E6623" s="126" t="s">
        <v>288</v>
      </c>
      <c r="F6623" s="126" t="s">
        <v>591</v>
      </c>
      <c r="G6623" s="126" t="s">
        <v>417</v>
      </c>
      <c r="H6623" s="126" t="s">
        <v>126</v>
      </c>
      <c r="I6623" s="126" t="s">
        <v>126</v>
      </c>
      <c r="J6623" s="126" t="s">
        <v>7697</v>
      </c>
      <c r="K6623" s="126" t="s">
        <v>504</v>
      </c>
      <c r="L6623" s="126" t="s">
        <v>7698</v>
      </c>
      <c r="M6623" s="130">
        <v>437.92</v>
      </c>
      <c r="O6623" s="126" t="s">
        <v>667</v>
      </c>
      <c r="P6623" s="130">
        <v>0</v>
      </c>
      <c r="S6623" s="130">
        <v>0</v>
      </c>
      <c r="V6623" s="130">
        <v>2122.86</v>
      </c>
      <c r="X6623" s="126" t="s">
        <v>668</v>
      </c>
      <c r="Z6623" s="127"/>
      <c r="AA6623" s="128">
        <v>2</v>
      </c>
      <c r="AB6623" s="128">
        <v>1</v>
      </c>
      <c r="AD6623" s="126" t="s">
        <v>562</v>
      </c>
      <c r="AG6623" s="127"/>
      <c r="AI6623" s="127"/>
    </row>
    <row r="6624" spans="1:35" ht="14.85" customHeight="1">
      <c r="A6624" s="130">
        <v>5006959</v>
      </c>
      <c r="B6624" s="126" t="s">
        <v>13094</v>
      </c>
      <c r="C6624" s="126" t="s">
        <v>13095</v>
      </c>
      <c r="D6624" s="126" t="s">
        <v>8779</v>
      </c>
      <c r="E6624" s="126" t="s">
        <v>288</v>
      </c>
      <c r="F6624" s="126" t="s">
        <v>416</v>
      </c>
      <c r="G6624" s="126" t="s">
        <v>417</v>
      </c>
      <c r="H6624" s="126" t="s">
        <v>126</v>
      </c>
      <c r="I6624" s="126" t="s">
        <v>126</v>
      </c>
      <c r="J6624" s="126" t="s">
        <v>8780</v>
      </c>
      <c r="K6624" s="126" t="s">
        <v>526</v>
      </c>
      <c r="L6624" s="126" t="s">
        <v>5905</v>
      </c>
      <c r="M6624" s="130">
        <v>682.08</v>
      </c>
      <c r="O6624" s="126" t="s">
        <v>422</v>
      </c>
      <c r="P6624" s="130">
        <v>0</v>
      </c>
      <c r="S6624" s="130">
        <v>0</v>
      </c>
      <c r="V6624" s="130">
        <v>3298.63</v>
      </c>
      <c r="X6624" s="126" t="s">
        <v>423</v>
      </c>
      <c r="Z6624" s="127"/>
      <c r="AA6624" s="128">
        <v>1</v>
      </c>
      <c r="AB6624" s="128">
        <v>12</v>
      </c>
      <c r="AD6624" s="126" t="s">
        <v>562</v>
      </c>
      <c r="AG6624" s="127"/>
      <c r="AI6624" s="127"/>
    </row>
    <row r="6625" spans="1:35" ht="14.85" customHeight="1">
      <c r="A6625" s="130">
        <v>5006958</v>
      </c>
      <c r="B6625" s="126" t="s">
        <v>13096</v>
      </c>
      <c r="C6625" s="126" t="s">
        <v>13097</v>
      </c>
      <c r="D6625" s="126" t="s">
        <v>13098</v>
      </c>
      <c r="E6625" s="126" t="s">
        <v>288</v>
      </c>
      <c r="F6625" s="126" t="s">
        <v>522</v>
      </c>
      <c r="G6625" s="126" t="s">
        <v>10484</v>
      </c>
      <c r="H6625" s="126" t="s">
        <v>524</v>
      </c>
      <c r="I6625" s="126" t="s">
        <v>418</v>
      </c>
      <c r="J6625" s="126" t="s">
        <v>813</v>
      </c>
      <c r="K6625" s="126" t="s">
        <v>504</v>
      </c>
      <c r="L6625" s="126" t="s">
        <v>559</v>
      </c>
      <c r="M6625" s="130">
        <v>268.92</v>
      </c>
      <c r="O6625" s="126" t="s">
        <v>528</v>
      </c>
      <c r="P6625" s="130">
        <v>0</v>
      </c>
      <c r="S6625" s="130">
        <v>0</v>
      </c>
      <c r="V6625" s="130">
        <v>364.89</v>
      </c>
      <c r="X6625" s="126" t="s">
        <v>8815</v>
      </c>
      <c r="Z6625" s="127"/>
      <c r="AA6625" s="128"/>
      <c r="AB6625" s="128"/>
      <c r="AD6625" s="126" t="s">
        <v>562</v>
      </c>
      <c r="AG6625" s="127"/>
      <c r="AI6625" s="127"/>
    </row>
    <row r="6626" spans="1:35" ht="14.85" customHeight="1">
      <c r="A6626" s="130">
        <v>5006956</v>
      </c>
      <c r="B6626" s="126" t="s">
        <v>13099</v>
      </c>
      <c r="C6626" s="126" t="s">
        <v>13100</v>
      </c>
      <c r="D6626" s="126" t="s">
        <v>10490</v>
      </c>
      <c r="E6626" s="126" t="s">
        <v>288</v>
      </c>
      <c r="F6626" s="126" t="s">
        <v>416</v>
      </c>
      <c r="G6626" s="126" t="s">
        <v>417</v>
      </c>
      <c r="H6626" s="126" t="s">
        <v>126</v>
      </c>
      <c r="I6626" s="126" t="s">
        <v>126</v>
      </c>
      <c r="J6626" s="126" t="s">
        <v>8780</v>
      </c>
      <c r="K6626" s="126" t="s">
        <v>526</v>
      </c>
      <c r="L6626" s="126" t="s">
        <v>5905</v>
      </c>
      <c r="M6626" s="130">
        <v>331.52</v>
      </c>
      <c r="O6626" s="126" t="s">
        <v>3102</v>
      </c>
      <c r="P6626" s="130">
        <v>0</v>
      </c>
      <c r="S6626" s="130">
        <v>0</v>
      </c>
      <c r="V6626" s="130">
        <v>1271.92</v>
      </c>
      <c r="X6626" s="126" t="s">
        <v>5579</v>
      </c>
      <c r="Z6626" s="127"/>
      <c r="AA6626" s="128">
        <v>1</v>
      </c>
      <c r="AB6626" s="128">
        <v>12</v>
      </c>
      <c r="AD6626" s="126" t="s">
        <v>562</v>
      </c>
      <c r="AG6626" s="127"/>
      <c r="AI6626" s="127"/>
    </row>
    <row r="6627" spans="1:35" ht="14.85" customHeight="1">
      <c r="A6627" s="130">
        <v>5006955</v>
      </c>
      <c r="B6627" s="126" t="s">
        <v>13101</v>
      </c>
      <c r="C6627" s="126" t="s">
        <v>13102</v>
      </c>
      <c r="D6627" s="126" t="s">
        <v>10896</v>
      </c>
      <c r="E6627" s="126" t="s">
        <v>288</v>
      </c>
      <c r="F6627" s="126" t="s">
        <v>416</v>
      </c>
      <c r="G6627" s="126" t="s">
        <v>417</v>
      </c>
      <c r="H6627" s="126" t="s">
        <v>126</v>
      </c>
      <c r="I6627" s="126" t="s">
        <v>126</v>
      </c>
      <c r="J6627" s="126" t="s">
        <v>8780</v>
      </c>
      <c r="K6627" s="126" t="s">
        <v>526</v>
      </c>
      <c r="L6627" s="126" t="s">
        <v>5905</v>
      </c>
      <c r="M6627" s="130">
        <v>175.84</v>
      </c>
      <c r="O6627" s="126" t="s">
        <v>587</v>
      </c>
      <c r="P6627" s="130">
        <v>0</v>
      </c>
      <c r="S6627" s="130">
        <v>0</v>
      </c>
      <c r="V6627" s="130">
        <v>783.02</v>
      </c>
      <c r="X6627" s="126" t="s">
        <v>2338</v>
      </c>
      <c r="Z6627" s="127"/>
      <c r="AA6627" s="128">
        <v>1</v>
      </c>
      <c r="AB6627" s="128">
        <v>12</v>
      </c>
      <c r="AD6627" s="126" t="s">
        <v>562</v>
      </c>
      <c r="AG6627" s="127"/>
      <c r="AI6627" s="127"/>
    </row>
    <row r="6628" spans="1:35" ht="14.85" customHeight="1">
      <c r="A6628" s="130">
        <v>5006953</v>
      </c>
      <c r="B6628" s="126" t="s">
        <v>13103</v>
      </c>
      <c r="C6628" s="126" t="s">
        <v>13104</v>
      </c>
      <c r="D6628" s="126" t="s">
        <v>13105</v>
      </c>
      <c r="E6628" s="126" t="s">
        <v>288</v>
      </c>
      <c r="F6628" s="126" t="s">
        <v>416</v>
      </c>
      <c r="G6628" s="126" t="s">
        <v>417</v>
      </c>
      <c r="H6628" s="126" t="s">
        <v>126</v>
      </c>
      <c r="I6628" s="126" t="s">
        <v>126</v>
      </c>
      <c r="J6628" s="126" t="s">
        <v>8259</v>
      </c>
      <c r="K6628" s="126" t="s">
        <v>504</v>
      </c>
      <c r="L6628" s="126" t="s">
        <v>8053</v>
      </c>
      <c r="M6628" s="130">
        <v>389.76</v>
      </c>
      <c r="O6628" s="126" t="s">
        <v>2186</v>
      </c>
      <c r="P6628" s="130">
        <v>0</v>
      </c>
      <c r="S6628" s="130">
        <v>0</v>
      </c>
      <c r="V6628" s="130">
        <v>894.61</v>
      </c>
      <c r="X6628" s="126" t="s">
        <v>2307</v>
      </c>
      <c r="Z6628" s="127"/>
      <c r="AA6628" s="128">
        <v>1</v>
      </c>
      <c r="AB6628" s="128">
        <v>12</v>
      </c>
      <c r="AD6628" s="126" t="s">
        <v>562</v>
      </c>
      <c r="AG6628" s="127"/>
      <c r="AI6628" s="127"/>
    </row>
    <row r="6629" spans="1:35" ht="14.85" customHeight="1">
      <c r="A6629" s="130">
        <v>5006951</v>
      </c>
      <c r="B6629" s="126" t="s">
        <v>13106</v>
      </c>
      <c r="C6629" s="126" t="s">
        <v>13107</v>
      </c>
      <c r="D6629" s="126" t="s">
        <v>13108</v>
      </c>
      <c r="E6629" s="126" t="s">
        <v>288</v>
      </c>
      <c r="F6629" s="126" t="s">
        <v>416</v>
      </c>
      <c r="G6629" s="126" t="s">
        <v>417</v>
      </c>
      <c r="H6629" s="126" t="s">
        <v>126</v>
      </c>
      <c r="I6629" s="126" t="s">
        <v>126</v>
      </c>
      <c r="J6629" s="126" t="s">
        <v>8780</v>
      </c>
      <c r="K6629" s="126" t="s">
        <v>526</v>
      </c>
      <c r="L6629" s="126" t="s">
        <v>5905</v>
      </c>
      <c r="M6629" s="130">
        <v>243.04</v>
      </c>
      <c r="O6629" s="126" t="s">
        <v>587</v>
      </c>
      <c r="P6629" s="130">
        <v>0</v>
      </c>
      <c r="S6629" s="130">
        <v>0</v>
      </c>
      <c r="V6629" s="130">
        <v>954.42</v>
      </c>
      <c r="X6629" s="126" t="s">
        <v>588</v>
      </c>
      <c r="Z6629" s="127"/>
      <c r="AA6629" s="128">
        <v>1</v>
      </c>
      <c r="AB6629" s="128">
        <v>12</v>
      </c>
      <c r="AD6629" s="126" t="s">
        <v>562</v>
      </c>
      <c r="AG6629" s="127"/>
      <c r="AI6629" s="127"/>
    </row>
    <row r="6630" spans="1:35" ht="14.85" customHeight="1">
      <c r="A6630" s="130">
        <v>5006950</v>
      </c>
      <c r="B6630" s="126" t="s">
        <v>13109</v>
      </c>
      <c r="C6630" s="126" t="s">
        <v>13110</v>
      </c>
      <c r="D6630" s="126" t="s">
        <v>13111</v>
      </c>
      <c r="E6630" s="126" t="s">
        <v>288</v>
      </c>
      <c r="F6630" s="126" t="s">
        <v>416</v>
      </c>
      <c r="G6630" s="126" t="s">
        <v>417</v>
      </c>
      <c r="H6630" s="126" t="s">
        <v>126</v>
      </c>
      <c r="I6630" s="126" t="s">
        <v>126</v>
      </c>
      <c r="J6630" s="126" t="s">
        <v>576</v>
      </c>
      <c r="K6630" s="126" t="s">
        <v>567</v>
      </c>
      <c r="L6630" s="126" t="s">
        <v>505</v>
      </c>
      <c r="M6630" s="130">
        <v>2142.56</v>
      </c>
      <c r="O6630" s="126" t="s">
        <v>422</v>
      </c>
      <c r="P6630" s="130">
        <v>0</v>
      </c>
      <c r="S6630" s="130">
        <v>0</v>
      </c>
      <c r="V6630" s="130">
        <v>3389.2</v>
      </c>
      <c r="X6630" s="126" t="s">
        <v>2908</v>
      </c>
      <c r="Z6630" s="127"/>
      <c r="AA6630" s="128">
        <v>1</v>
      </c>
      <c r="AB6630" s="128">
        <v>12</v>
      </c>
      <c r="AD6630" s="126" t="s">
        <v>562</v>
      </c>
      <c r="AG6630" s="127"/>
      <c r="AI6630" s="127"/>
    </row>
    <row r="6631" spans="1:35" ht="14.85" customHeight="1">
      <c r="A6631" s="130">
        <v>5006949</v>
      </c>
      <c r="B6631" s="126" t="s">
        <v>13112</v>
      </c>
      <c r="C6631" s="126" t="s">
        <v>13113</v>
      </c>
      <c r="D6631" s="126" t="s">
        <v>9467</v>
      </c>
      <c r="E6631" s="126" t="s">
        <v>288</v>
      </c>
      <c r="F6631" s="126" t="s">
        <v>591</v>
      </c>
      <c r="G6631" s="126" t="s">
        <v>417</v>
      </c>
      <c r="H6631" s="126" t="s">
        <v>126</v>
      </c>
      <c r="I6631" s="126" t="s">
        <v>126</v>
      </c>
      <c r="J6631" s="126" t="s">
        <v>1199</v>
      </c>
      <c r="K6631" s="126" t="s">
        <v>959</v>
      </c>
      <c r="L6631" s="126" t="s">
        <v>1200</v>
      </c>
      <c r="M6631" s="130">
        <v>55512.800000000003</v>
      </c>
      <c r="N6631" s="126" t="s">
        <v>290</v>
      </c>
      <c r="O6631" s="126" t="s">
        <v>2160</v>
      </c>
      <c r="P6631" s="130">
        <v>0</v>
      </c>
      <c r="S6631" s="130">
        <v>0</v>
      </c>
      <c r="V6631" s="130">
        <v>57913.15</v>
      </c>
      <c r="X6631" s="126" t="s">
        <v>6604</v>
      </c>
      <c r="Y6631" s="126" t="s">
        <v>517</v>
      </c>
      <c r="Z6631" s="127"/>
      <c r="AA6631" s="128">
        <v>1</v>
      </c>
      <c r="AB6631" s="128">
        <v>84</v>
      </c>
      <c r="AD6631" s="126" t="s">
        <v>562</v>
      </c>
      <c r="AG6631" s="127"/>
      <c r="AI6631" s="127"/>
    </row>
    <row r="6632" spans="1:35" ht="14.85" customHeight="1">
      <c r="A6632" s="130">
        <v>5006948</v>
      </c>
      <c r="B6632" s="126" t="s">
        <v>13114</v>
      </c>
      <c r="C6632" s="126" t="s">
        <v>13115</v>
      </c>
      <c r="D6632" s="126" t="s">
        <v>13116</v>
      </c>
      <c r="E6632" s="126" t="s">
        <v>288</v>
      </c>
      <c r="F6632" s="126" t="s">
        <v>416</v>
      </c>
      <c r="G6632" s="126" t="s">
        <v>417</v>
      </c>
      <c r="H6632" s="126" t="s">
        <v>126</v>
      </c>
      <c r="I6632" s="126" t="s">
        <v>126</v>
      </c>
      <c r="J6632" s="126" t="s">
        <v>8780</v>
      </c>
      <c r="K6632" s="126" t="s">
        <v>526</v>
      </c>
      <c r="L6632" s="126" t="s">
        <v>5905</v>
      </c>
      <c r="M6632" s="130">
        <v>730.24</v>
      </c>
      <c r="O6632" s="126" t="s">
        <v>427</v>
      </c>
      <c r="P6632" s="130">
        <v>0</v>
      </c>
      <c r="S6632" s="130">
        <v>0</v>
      </c>
      <c r="V6632" s="130">
        <v>1648.82</v>
      </c>
      <c r="X6632" s="126" t="s">
        <v>771</v>
      </c>
      <c r="Z6632" s="127"/>
      <c r="AA6632" s="128">
        <v>1</v>
      </c>
      <c r="AB6632" s="128">
        <v>12</v>
      </c>
      <c r="AD6632" s="126" t="s">
        <v>562</v>
      </c>
      <c r="AG6632" s="127"/>
      <c r="AI6632" s="127"/>
    </row>
    <row r="6633" spans="1:35" ht="14.85" customHeight="1">
      <c r="A6633" s="130">
        <v>5006947</v>
      </c>
      <c r="B6633" s="126" t="s">
        <v>13117</v>
      </c>
      <c r="C6633" s="126" t="s">
        <v>13118</v>
      </c>
      <c r="D6633" s="126" t="s">
        <v>13119</v>
      </c>
      <c r="E6633" s="126" t="s">
        <v>288</v>
      </c>
      <c r="F6633" s="126" t="s">
        <v>532</v>
      </c>
      <c r="G6633" s="126" t="s">
        <v>312</v>
      </c>
      <c r="H6633" s="126" t="s">
        <v>126</v>
      </c>
      <c r="I6633" s="126" t="s">
        <v>418</v>
      </c>
      <c r="J6633" s="126" t="s">
        <v>10520</v>
      </c>
      <c r="K6633" s="126" t="s">
        <v>7040</v>
      </c>
      <c r="L6633" s="126" t="s">
        <v>10521</v>
      </c>
      <c r="M6633" s="130">
        <v>292.32</v>
      </c>
      <c r="O6633" s="126" t="s">
        <v>1459</v>
      </c>
      <c r="P6633" s="130">
        <v>292.32</v>
      </c>
      <c r="R6633" s="126" t="s">
        <v>1460</v>
      </c>
      <c r="S6633" s="130">
        <v>0</v>
      </c>
      <c r="V6633" s="130">
        <v>292.32</v>
      </c>
      <c r="X6633" s="126" t="s">
        <v>1461</v>
      </c>
      <c r="Z6633" s="127"/>
      <c r="AA6633" s="128">
        <v>2500</v>
      </c>
      <c r="AB6633" s="128">
        <v>12</v>
      </c>
      <c r="AD6633" s="126" t="s">
        <v>562</v>
      </c>
      <c r="AG6633" s="127"/>
      <c r="AI6633" s="127"/>
    </row>
    <row r="6634" spans="1:35" ht="14.85" customHeight="1">
      <c r="A6634" s="130">
        <v>5006946</v>
      </c>
      <c r="B6634" s="126" t="s">
        <v>13120</v>
      </c>
      <c r="C6634" s="126" t="s">
        <v>13121</v>
      </c>
      <c r="D6634" s="126" t="s">
        <v>13122</v>
      </c>
      <c r="E6634" s="126" t="s">
        <v>288</v>
      </c>
      <c r="F6634" s="126" t="s">
        <v>522</v>
      </c>
      <c r="G6634" s="126" t="s">
        <v>5162</v>
      </c>
      <c r="H6634" s="126" t="s">
        <v>524</v>
      </c>
      <c r="I6634" s="126" t="s">
        <v>418</v>
      </c>
      <c r="J6634" s="126" t="s">
        <v>813</v>
      </c>
      <c r="K6634" s="126" t="s">
        <v>504</v>
      </c>
      <c r="L6634" s="126" t="s">
        <v>559</v>
      </c>
      <c r="M6634" s="130">
        <v>331.32</v>
      </c>
      <c r="N6634" s="126" t="s">
        <v>290</v>
      </c>
      <c r="O6634" s="126" t="s">
        <v>528</v>
      </c>
      <c r="P6634" s="130">
        <v>0</v>
      </c>
      <c r="S6634" s="130">
        <v>0</v>
      </c>
      <c r="V6634" s="130">
        <v>331.32</v>
      </c>
      <c r="X6634" s="126" t="s">
        <v>4904</v>
      </c>
      <c r="Z6634" s="127"/>
      <c r="AA6634" s="128"/>
      <c r="AB6634" s="128"/>
      <c r="AD6634" s="126" t="s">
        <v>562</v>
      </c>
      <c r="AG6634" s="127"/>
      <c r="AI6634" s="127"/>
    </row>
    <row r="6635" spans="1:35" ht="14.85" customHeight="1">
      <c r="A6635" s="130">
        <v>5006945</v>
      </c>
      <c r="B6635" s="126" t="s">
        <v>13123</v>
      </c>
      <c r="C6635" s="126" t="s">
        <v>13124</v>
      </c>
      <c r="D6635" s="126" t="s">
        <v>13125</v>
      </c>
      <c r="E6635" s="126" t="s">
        <v>288</v>
      </c>
      <c r="F6635" s="126" t="s">
        <v>416</v>
      </c>
      <c r="G6635" s="126" t="s">
        <v>417</v>
      </c>
      <c r="H6635" s="126" t="s">
        <v>126</v>
      </c>
      <c r="I6635" s="126" t="s">
        <v>126</v>
      </c>
      <c r="J6635" s="126" t="s">
        <v>576</v>
      </c>
      <c r="K6635" s="126" t="s">
        <v>567</v>
      </c>
      <c r="L6635" s="126" t="s">
        <v>505</v>
      </c>
      <c r="M6635" s="130">
        <v>2142.56</v>
      </c>
      <c r="O6635" s="126" t="s">
        <v>422</v>
      </c>
      <c r="P6635" s="130">
        <v>0</v>
      </c>
      <c r="S6635" s="130">
        <v>0</v>
      </c>
      <c r="V6635" s="130">
        <v>3001.6</v>
      </c>
      <c r="X6635" s="126" t="s">
        <v>2908</v>
      </c>
      <c r="Z6635" s="127"/>
      <c r="AA6635" s="128">
        <v>1</v>
      </c>
      <c r="AB6635" s="128">
        <v>12</v>
      </c>
      <c r="AD6635" s="126" t="s">
        <v>562</v>
      </c>
      <c r="AG6635" s="127"/>
      <c r="AI6635" s="127"/>
    </row>
    <row r="6636" spans="1:35" ht="14.85" customHeight="1">
      <c r="A6636" s="130">
        <v>5006944</v>
      </c>
      <c r="B6636" s="126" t="s">
        <v>13126</v>
      </c>
      <c r="C6636" s="126" t="s">
        <v>13121</v>
      </c>
      <c r="D6636" s="126" t="s">
        <v>13127</v>
      </c>
      <c r="E6636" s="126" t="s">
        <v>288</v>
      </c>
      <c r="F6636" s="126" t="s">
        <v>522</v>
      </c>
      <c r="G6636" s="126" t="s">
        <v>5035</v>
      </c>
      <c r="H6636" s="126" t="s">
        <v>524</v>
      </c>
      <c r="I6636" s="126" t="s">
        <v>418</v>
      </c>
      <c r="J6636" s="126" t="s">
        <v>813</v>
      </c>
      <c r="K6636" s="126" t="s">
        <v>504</v>
      </c>
      <c r="L6636" s="126" t="s">
        <v>559</v>
      </c>
      <c r="M6636" s="130">
        <v>129.02000000000001</v>
      </c>
      <c r="N6636" s="126" t="s">
        <v>290</v>
      </c>
      <c r="O6636" s="126" t="s">
        <v>528</v>
      </c>
      <c r="P6636" s="130">
        <v>0</v>
      </c>
      <c r="S6636" s="130">
        <v>0</v>
      </c>
      <c r="V6636" s="130">
        <v>371.91</v>
      </c>
      <c r="X6636" s="126" t="s">
        <v>4904</v>
      </c>
      <c r="Z6636" s="127"/>
      <c r="AA6636" s="128"/>
      <c r="AB6636" s="128"/>
      <c r="AD6636" s="126" t="s">
        <v>562</v>
      </c>
      <c r="AG6636" s="127"/>
      <c r="AI6636" s="127"/>
    </row>
    <row r="6637" spans="1:35" ht="14.85" customHeight="1">
      <c r="A6637" s="130">
        <v>5006943</v>
      </c>
      <c r="B6637" s="126" t="s">
        <v>13128</v>
      </c>
      <c r="C6637" s="126" t="s">
        <v>13129</v>
      </c>
      <c r="D6637" s="126" t="s">
        <v>13130</v>
      </c>
      <c r="E6637" s="126" t="s">
        <v>288</v>
      </c>
      <c r="F6637" s="126" t="s">
        <v>416</v>
      </c>
      <c r="G6637" s="126" t="s">
        <v>417</v>
      </c>
      <c r="H6637" s="126" t="s">
        <v>126</v>
      </c>
      <c r="I6637" s="126" t="s">
        <v>126</v>
      </c>
      <c r="J6637" s="126" t="s">
        <v>8259</v>
      </c>
      <c r="K6637" s="126" t="s">
        <v>504</v>
      </c>
      <c r="L6637" s="126" t="s">
        <v>8053</v>
      </c>
      <c r="M6637" s="130">
        <v>389.76</v>
      </c>
      <c r="O6637" s="126" t="s">
        <v>2186</v>
      </c>
      <c r="P6637" s="130">
        <v>0</v>
      </c>
      <c r="S6637" s="130">
        <v>0</v>
      </c>
      <c r="V6637" s="130">
        <v>894.61</v>
      </c>
      <c r="X6637" s="126" t="s">
        <v>2307</v>
      </c>
      <c r="Z6637" s="127"/>
      <c r="AA6637" s="128">
        <v>1</v>
      </c>
      <c r="AB6637" s="128">
        <v>12</v>
      </c>
      <c r="AD6637" s="126" t="s">
        <v>562</v>
      </c>
      <c r="AG6637" s="127"/>
      <c r="AI6637" s="127"/>
    </row>
    <row r="6638" spans="1:35" ht="14.85" customHeight="1">
      <c r="A6638" s="130">
        <v>5005686</v>
      </c>
      <c r="B6638" s="126" t="s">
        <v>13131</v>
      </c>
      <c r="C6638" s="126" t="s">
        <v>13132</v>
      </c>
      <c r="D6638" s="126" t="s">
        <v>13133</v>
      </c>
      <c r="E6638" s="126" t="s">
        <v>288</v>
      </c>
      <c r="F6638" s="126" t="s">
        <v>416</v>
      </c>
      <c r="G6638" s="126" t="s">
        <v>417</v>
      </c>
      <c r="H6638" s="126" t="s">
        <v>126</v>
      </c>
      <c r="I6638" s="126" t="s">
        <v>126</v>
      </c>
      <c r="J6638" s="126" t="s">
        <v>419</v>
      </c>
      <c r="K6638" s="126" t="s">
        <v>420</v>
      </c>
      <c r="L6638" s="126" t="s">
        <v>421</v>
      </c>
      <c r="M6638" s="130">
        <v>730.24</v>
      </c>
      <c r="O6638" s="126" t="s">
        <v>427</v>
      </c>
      <c r="P6638" s="130">
        <v>0</v>
      </c>
      <c r="S6638" s="130">
        <v>0</v>
      </c>
      <c r="V6638" s="130">
        <v>1005.49</v>
      </c>
      <c r="X6638" s="126" t="s">
        <v>771</v>
      </c>
      <c r="Z6638" s="127"/>
      <c r="AA6638" s="128">
        <v>1</v>
      </c>
      <c r="AB6638" s="128">
        <v>12</v>
      </c>
      <c r="AD6638" s="126" t="s">
        <v>562</v>
      </c>
      <c r="AG6638" s="127"/>
      <c r="AI6638" s="127"/>
    </row>
    <row r="6639" spans="1:35" ht="14.85" customHeight="1">
      <c r="A6639" s="130">
        <v>5005685</v>
      </c>
      <c r="B6639" s="126" t="s">
        <v>13134</v>
      </c>
      <c r="C6639" s="126" t="s">
        <v>13135</v>
      </c>
      <c r="D6639" s="126" t="s">
        <v>13136</v>
      </c>
      <c r="E6639" s="126" t="s">
        <v>288</v>
      </c>
      <c r="F6639" s="126" t="s">
        <v>416</v>
      </c>
      <c r="G6639" s="126" t="s">
        <v>417</v>
      </c>
      <c r="H6639" s="126" t="s">
        <v>126</v>
      </c>
      <c r="I6639" s="126" t="s">
        <v>126</v>
      </c>
      <c r="J6639" s="126" t="s">
        <v>7035</v>
      </c>
      <c r="K6639" s="126" t="s">
        <v>420</v>
      </c>
      <c r="L6639" s="126" t="s">
        <v>3619</v>
      </c>
      <c r="M6639" s="130">
        <v>296.06</v>
      </c>
      <c r="O6639" s="126" t="s">
        <v>422</v>
      </c>
      <c r="P6639" s="130">
        <v>0</v>
      </c>
      <c r="S6639" s="130">
        <v>0</v>
      </c>
      <c r="V6639" s="130">
        <v>467.79</v>
      </c>
      <c r="X6639" s="126" t="s">
        <v>497</v>
      </c>
      <c r="Z6639" s="127"/>
      <c r="AA6639" s="128">
        <v>1</v>
      </c>
      <c r="AB6639" s="128">
        <v>12</v>
      </c>
      <c r="AD6639" s="126" t="s">
        <v>562</v>
      </c>
      <c r="AG6639" s="127"/>
      <c r="AI6639" s="127"/>
    </row>
    <row r="6640" spans="1:35" ht="14.85" customHeight="1">
      <c r="A6640" s="130">
        <v>5005684</v>
      </c>
      <c r="B6640" s="126" t="s">
        <v>13137</v>
      </c>
      <c r="C6640" s="126" t="s">
        <v>13138</v>
      </c>
      <c r="D6640" s="126" t="s">
        <v>13139</v>
      </c>
      <c r="E6640" s="126" t="s">
        <v>288</v>
      </c>
      <c r="F6640" s="126" t="s">
        <v>416</v>
      </c>
      <c r="G6640" s="126" t="s">
        <v>417</v>
      </c>
      <c r="H6640" s="126" t="s">
        <v>126</v>
      </c>
      <c r="I6640" s="126" t="s">
        <v>126</v>
      </c>
      <c r="J6640" s="126" t="s">
        <v>7035</v>
      </c>
      <c r="K6640" s="126" t="s">
        <v>420</v>
      </c>
      <c r="L6640" s="126" t="s">
        <v>3619</v>
      </c>
      <c r="M6640" s="130">
        <v>340.48</v>
      </c>
      <c r="O6640" s="126" t="s">
        <v>422</v>
      </c>
      <c r="P6640" s="130">
        <v>0</v>
      </c>
      <c r="S6640" s="130">
        <v>0</v>
      </c>
      <c r="V6640" s="130">
        <v>750.33</v>
      </c>
      <c r="X6640" s="126" t="s">
        <v>497</v>
      </c>
      <c r="Z6640" s="127"/>
      <c r="AA6640" s="128">
        <v>1</v>
      </c>
      <c r="AB6640" s="128">
        <v>12</v>
      </c>
      <c r="AD6640" s="126" t="s">
        <v>562</v>
      </c>
      <c r="AG6640" s="127"/>
      <c r="AI6640" s="127"/>
    </row>
    <row r="6641" spans="1:35" ht="14.85" customHeight="1">
      <c r="A6641" s="130">
        <v>5005682</v>
      </c>
      <c r="B6641" s="126" t="s">
        <v>13140</v>
      </c>
      <c r="C6641" s="126" t="s">
        <v>13141</v>
      </c>
      <c r="D6641" s="126" t="s">
        <v>13139</v>
      </c>
      <c r="E6641" s="126" t="s">
        <v>288</v>
      </c>
      <c r="F6641" s="126" t="s">
        <v>416</v>
      </c>
      <c r="G6641" s="126" t="s">
        <v>417</v>
      </c>
      <c r="H6641" s="126" t="s">
        <v>126</v>
      </c>
      <c r="I6641" s="126" t="s">
        <v>126</v>
      </c>
      <c r="J6641" s="126" t="s">
        <v>7035</v>
      </c>
      <c r="K6641" s="126" t="s">
        <v>420</v>
      </c>
      <c r="L6641" s="126" t="s">
        <v>3619</v>
      </c>
      <c r="M6641" s="130">
        <v>340.48</v>
      </c>
      <c r="O6641" s="126" t="s">
        <v>422</v>
      </c>
      <c r="P6641" s="130">
        <v>0</v>
      </c>
      <c r="S6641" s="130">
        <v>0</v>
      </c>
      <c r="V6641" s="130">
        <v>349.46</v>
      </c>
      <c r="X6641" s="126" t="s">
        <v>497</v>
      </c>
      <c r="Z6641" s="127"/>
      <c r="AA6641" s="128">
        <v>1</v>
      </c>
      <c r="AB6641" s="128">
        <v>12</v>
      </c>
      <c r="AD6641" s="126" t="s">
        <v>562</v>
      </c>
      <c r="AG6641" s="127"/>
      <c r="AI6641" s="127"/>
    </row>
    <row r="6642" spans="1:35" ht="14.85" customHeight="1">
      <c r="A6642" s="130">
        <v>5005681</v>
      </c>
      <c r="B6642" s="126" t="s">
        <v>13142</v>
      </c>
      <c r="C6642" s="126" t="s">
        <v>13143</v>
      </c>
      <c r="D6642" s="126" t="s">
        <v>13144</v>
      </c>
      <c r="E6642" s="126" t="s">
        <v>288</v>
      </c>
      <c r="F6642" s="126" t="s">
        <v>416</v>
      </c>
      <c r="G6642" s="126" t="s">
        <v>417</v>
      </c>
      <c r="H6642" s="126" t="s">
        <v>126</v>
      </c>
      <c r="I6642" s="126" t="s">
        <v>126</v>
      </c>
      <c r="J6642" s="126" t="s">
        <v>7035</v>
      </c>
      <c r="K6642" s="126" t="s">
        <v>420</v>
      </c>
      <c r="L6642" s="126" t="s">
        <v>3619</v>
      </c>
      <c r="M6642" s="130">
        <v>243.04</v>
      </c>
      <c r="O6642" s="126" t="s">
        <v>587</v>
      </c>
      <c r="P6642" s="130">
        <v>0</v>
      </c>
      <c r="S6642" s="130">
        <v>0</v>
      </c>
      <c r="V6642" s="130">
        <v>555.87</v>
      </c>
      <c r="X6642" s="126" t="s">
        <v>588</v>
      </c>
      <c r="Z6642" s="127"/>
      <c r="AA6642" s="128">
        <v>1</v>
      </c>
      <c r="AB6642" s="128">
        <v>12</v>
      </c>
      <c r="AD6642" s="126" t="s">
        <v>562</v>
      </c>
      <c r="AG6642" s="127"/>
      <c r="AI6642" s="127"/>
    </row>
    <row r="6643" spans="1:35" ht="14.85" customHeight="1">
      <c r="A6643" s="130">
        <v>5005680</v>
      </c>
      <c r="B6643" s="126" t="s">
        <v>13142</v>
      </c>
      <c r="C6643" s="126" t="s">
        <v>13145</v>
      </c>
      <c r="D6643" s="126" t="s">
        <v>13146</v>
      </c>
      <c r="E6643" s="126" t="s">
        <v>288</v>
      </c>
      <c r="F6643" s="126" t="s">
        <v>416</v>
      </c>
      <c r="G6643" s="126" t="s">
        <v>417</v>
      </c>
      <c r="H6643" s="126" t="s">
        <v>126</v>
      </c>
      <c r="I6643" s="126" t="s">
        <v>126</v>
      </c>
      <c r="J6643" s="126" t="s">
        <v>7035</v>
      </c>
      <c r="K6643" s="126" t="s">
        <v>420</v>
      </c>
      <c r="L6643" s="126" t="s">
        <v>3619</v>
      </c>
      <c r="M6643" s="130">
        <v>243.04</v>
      </c>
      <c r="O6643" s="126" t="s">
        <v>587</v>
      </c>
      <c r="P6643" s="130">
        <v>0</v>
      </c>
      <c r="S6643" s="130">
        <v>0</v>
      </c>
      <c r="V6643" s="130">
        <v>389.84</v>
      </c>
      <c r="X6643" s="126" t="s">
        <v>588</v>
      </c>
      <c r="Z6643" s="127"/>
      <c r="AA6643" s="128">
        <v>1</v>
      </c>
      <c r="AB6643" s="128">
        <v>12</v>
      </c>
      <c r="AD6643" s="126" t="s">
        <v>562</v>
      </c>
      <c r="AG6643" s="127"/>
      <c r="AI6643" s="127"/>
    </row>
    <row r="6644" spans="1:35" ht="14.85" customHeight="1">
      <c r="A6644" s="130">
        <v>5005678</v>
      </c>
      <c r="B6644" s="126" t="s">
        <v>13147</v>
      </c>
      <c r="C6644" s="126" t="s">
        <v>13148</v>
      </c>
      <c r="D6644" s="126" t="s">
        <v>13149</v>
      </c>
      <c r="E6644" s="126" t="s">
        <v>288</v>
      </c>
      <c r="F6644" s="126" t="s">
        <v>416</v>
      </c>
      <c r="G6644" s="126" t="s">
        <v>417</v>
      </c>
      <c r="H6644" s="126" t="s">
        <v>126</v>
      </c>
      <c r="I6644" s="126" t="s">
        <v>126</v>
      </c>
      <c r="J6644" s="126" t="s">
        <v>7035</v>
      </c>
      <c r="K6644" s="126" t="s">
        <v>420</v>
      </c>
      <c r="L6644" s="126" t="s">
        <v>3619</v>
      </c>
      <c r="M6644" s="130">
        <v>220.12</v>
      </c>
      <c r="O6644" s="126" t="s">
        <v>587</v>
      </c>
      <c r="P6644" s="130">
        <v>0</v>
      </c>
      <c r="S6644" s="130">
        <v>0</v>
      </c>
      <c r="V6644" s="130">
        <v>220.12</v>
      </c>
      <c r="X6644" s="126" t="s">
        <v>5333</v>
      </c>
      <c r="Z6644" s="127"/>
      <c r="AA6644" s="128">
        <v>1</v>
      </c>
      <c r="AB6644" s="128">
        <v>12</v>
      </c>
      <c r="AD6644" s="126" t="s">
        <v>562</v>
      </c>
      <c r="AG6644" s="127"/>
      <c r="AI6644" s="127"/>
    </row>
    <row r="6645" spans="1:35" ht="14.85" customHeight="1">
      <c r="A6645" s="130">
        <v>5005677</v>
      </c>
      <c r="B6645" s="126" t="s">
        <v>13150</v>
      </c>
      <c r="C6645" s="126" t="s">
        <v>13151</v>
      </c>
      <c r="D6645" s="126" t="s">
        <v>13152</v>
      </c>
      <c r="E6645" s="126" t="s">
        <v>288</v>
      </c>
      <c r="F6645" s="126" t="s">
        <v>416</v>
      </c>
      <c r="G6645" s="126" t="s">
        <v>417</v>
      </c>
      <c r="H6645" s="126" t="s">
        <v>126</v>
      </c>
      <c r="I6645" s="126" t="s">
        <v>126</v>
      </c>
      <c r="J6645" s="126" t="s">
        <v>7035</v>
      </c>
      <c r="K6645" s="126" t="s">
        <v>420</v>
      </c>
      <c r="L6645" s="126" t="s">
        <v>3619</v>
      </c>
      <c r="M6645" s="130">
        <v>241.23</v>
      </c>
      <c r="O6645" s="126" t="s">
        <v>587</v>
      </c>
      <c r="P6645" s="130">
        <v>0</v>
      </c>
      <c r="S6645" s="130">
        <v>0</v>
      </c>
      <c r="V6645" s="130">
        <v>241.23</v>
      </c>
      <c r="X6645" s="126" t="s">
        <v>5333</v>
      </c>
      <c r="Z6645" s="127"/>
      <c r="AA6645" s="128">
        <v>1</v>
      </c>
      <c r="AB6645" s="128">
        <v>12</v>
      </c>
      <c r="AD6645" s="126" t="s">
        <v>562</v>
      </c>
      <c r="AG6645" s="127"/>
      <c r="AI6645" s="127"/>
    </row>
    <row r="6646" spans="1:35" ht="14.85" customHeight="1">
      <c r="A6646" s="130">
        <v>5005676</v>
      </c>
      <c r="B6646" s="126" t="s">
        <v>13153</v>
      </c>
      <c r="C6646" s="126" t="s">
        <v>13151</v>
      </c>
      <c r="D6646" s="126" t="s">
        <v>13154</v>
      </c>
      <c r="E6646" s="126" t="s">
        <v>288</v>
      </c>
      <c r="F6646" s="126" t="s">
        <v>416</v>
      </c>
      <c r="G6646" s="126" t="s">
        <v>417</v>
      </c>
      <c r="H6646" s="126" t="s">
        <v>126</v>
      </c>
      <c r="I6646" s="126" t="s">
        <v>126</v>
      </c>
      <c r="J6646" s="126" t="s">
        <v>7035</v>
      </c>
      <c r="K6646" s="126" t="s">
        <v>420</v>
      </c>
      <c r="L6646" s="126" t="s">
        <v>3619</v>
      </c>
      <c r="M6646" s="130">
        <v>128.4</v>
      </c>
      <c r="O6646" s="126" t="s">
        <v>587</v>
      </c>
      <c r="P6646" s="130">
        <v>0</v>
      </c>
      <c r="S6646" s="130">
        <v>0</v>
      </c>
      <c r="V6646" s="130">
        <v>128.4</v>
      </c>
      <c r="X6646" s="126" t="s">
        <v>5333</v>
      </c>
      <c r="Z6646" s="127"/>
      <c r="AA6646" s="128">
        <v>1</v>
      </c>
      <c r="AB6646" s="128">
        <v>12</v>
      </c>
      <c r="AD6646" s="126" t="s">
        <v>562</v>
      </c>
      <c r="AG6646" s="127"/>
      <c r="AI6646" s="127"/>
    </row>
    <row r="6647" spans="1:35" ht="14.85" customHeight="1">
      <c r="A6647" s="130">
        <v>5005674</v>
      </c>
      <c r="B6647" s="126" t="s">
        <v>13155</v>
      </c>
      <c r="C6647" s="126" t="s">
        <v>5824</v>
      </c>
      <c r="D6647" s="126" t="s">
        <v>13156</v>
      </c>
      <c r="E6647" s="126" t="s">
        <v>288</v>
      </c>
      <c r="F6647" s="126" t="s">
        <v>416</v>
      </c>
      <c r="G6647" s="126" t="s">
        <v>417</v>
      </c>
      <c r="H6647" s="126" t="s">
        <v>126</v>
      </c>
      <c r="I6647" s="126" t="s">
        <v>126</v>
      </c>
      <c r="J6647" s="126" t="s">
        <v>11846</v>
      </c>
      <c r="K6647" s="126" t="s">
        <v>747</v>
      </c>
      <c r="L6647" s="126" t="s">
        <v>11847</v>
      </c>
      <c r="M6647" s="130">
        <v>560</v>
      </c>
      <c r="O6647" s="126" t="s">
        <v>422</v>
      </c>
      <c r="P6647" s="130">
        <v>0</v>
      </c>
      <c r="S6647" s="130">
        <v>0</v>
      </c>
      <c r="V6647" s="130">
        <v>560</v>
      </c>
      <c r="X6647" s="126" t="s">
        <v>3112</v>
      </c>
      <c r="Z6647" s="127"/>
      <c r="AA6647" s="128">
        <v>1</v>
      </c>
      <c r="AB6647" s="128">
        <v>12</v>
      </c>
      <c r="AD6647" s="126" t="s">
        <v>562</v>
      </c>
      <c r="AG6647" s="127"/>
      <c r="AI6647" s="127"/>
    </row>
    <row r="6648" spans="1:35" ht="14.85" customHeight="1">
      <c r="A6648" s="130">
        <v>5010382</v>
      </c>
      <c r="B6648" s="126" t="s">
        <v>13157</v>
      </c>
      <c r="C6648" s="126" t="s">
        <v>13158</v>
      </c>
      <c r="D6648" s="126" t="s">
        <v>13159</v>
      </c>
      <c r="E6648" s="126" t="s">
        <v>288</v>
      </c>
      <c r="F6648" s="126" t="s">
        <v>491</v>
      </c>
      <c r="G6648" s="126" t="s">
        <v>417</v>
      </c>
      <c r="H6648" s="126" t="s">
        <v>126</v>
      </c>
      <c r="I6648" s="126" t="s">
        <v>126</v>
      </c>
      <c r="J6648" s="126" t="s">
        <v>4924</v>
      </c>
      <c r="K6648" s="126" t="s">
        <v>504</v>
      </c>
      <c r="L6648" s="126" t="s">
        <v>4925</v>
      </c>
      <c r="M6648" s="130">
        <v>73043.039999999994</v>
      </c>
      <c r="N6648" s="126" t="s">
        <v>290</v>
      </c>
      <c r="O6648" s="126" t="s">
        <v>1601</v>
      </c>
      <c r="P6648" s="130">
        <v>0</v>
      </c>
      <c r="S6648" s="130">
        <v>0</v>
      </c>
      <c r="V6648" s="130">
        <v>83092.55</v>
      </c>
      <c r="X6648" s="126" t="s">
        <v>9820</v>
      </c>
      <c r="Y6648" s="126" t="s">
        <v>517</v>
      </c>
      <c r="Z6648" s="127"/>
      <c r="AA6648" s="128">
        <v>1</v>
      </c>
      <c r="AB6648" s="128">
        <v>84</v>
      </c>
      <c r="AD6648" s="126" t="s">
        <v>562</v>
      </c>
      <c r="AG6648" s="127"/>
      <c r="AI6648" s="127"/>
    </row>
    <row r="6649" spans="1:35" ht="14.85" customHeight="1">
      <c r="A6649" s="130">
        <v>5009986</v>
      </c>
      <c r="B6649" s="126" t="s">
        <v>13160</v>
      </c>
      <c r="C6649" s="126" t="s">
        <v>4807</v>
      </c>
      <c r="D6649" s="126" t="s">
        <v>9021</v>
      </c>
      <c r="E6649" s="126" t="s">
        <v>288</v>
      </c>
      <c r="F6649" s="126" t="s">
        <v>522</v>
      </c>
      <c r="G6649" s="126" t="s">
        <v>604</v>
      </c>
      <c r="H6649" s="126" t="s">
        <v>524</v>
      </c>
      <c r="I6649" s="126" t="s">
        <v>126</v>
      </c>
      <c r="J6649" s="126" t="s">
        <v>3244</v>
      </c>
      <c r="K6649" s="126" t="s">
        <v>747</v>
      </c>
      <c r="L6649" s="126" t="s">
        <v>3245</v>
      </c>
      <c r="M6649" s="130">
        <v>22.4</v>
      </c>
      <c r="N6649" s="126" t="s">
        <v>290</v>
      </c>
      <c r="O6649" s="126" t="s">
        <v>528</v>
      </c>
      <c r="P6649" s="130">
        <v>0</v>
      </c>
      <c r="S6649" s="130">
        <v>0</v>
      </c>
      <c r="V6649" s="130">
        <v>22.4</v>
      </c>
      <c r="X6649" s="126" t="s">
        <v>4459</v>
      </c>
      <c r="Z6649" s="127"/>
      <c r="AA6649" s="128"/>
      <c r="AB6649" s="128"/>
      <c r="AD6649" s="126" t="s">
        <v>562</v>
      </c>
      <c r="AG6649" s="127"/>
      <c r="AI6649" s="127"/>
    </row>
    <row r="6650" spans="1:35" ht="14.85" customHeight="1">
      <c r="A6650" s="130">
        <v>5009984</v>
      </c>
      <c r="B6650" s="126" t="s">
        <v>13161</v>
      </c>
      <c r="C6650" s="126" t="s">
        <v>4807</v>
      </c>
      <c r="D6650" s="126" t="s">
        <v>13162</v>
      </c>
      <c r="E6650" s="126" t="s">
        <v>288</v>
      </c>
      <c r="F6650" s="126" t="s">
        <v>522</v>
      </c>
      <c r="G6650" s="126" t="s">
        <v>8467</v>
      </c>
      <c r="H6650" s="126" t="s">
        <v>524</v>
      </c>
      <c r="I6650" s="126" t="s">
        <v>126</v>
      </c>
      <c r="J6650" s="126" t="s">
        <v>3244</v>
      </c>
      <c r="K6650" s="126" t="s">
        <v>747</v>
      </c>
      <c r="L6650" s="126" t="s">
        <v>3245</v>
      </c>
      <c r="M6650" s="130">
        <v>14.14</v>
      </c>
      <c r="N6650" s="126" t="s">
        <v>290</v>
      </c>
      <c r="O6650" s="126" t="s">
        <v>528</v>
      </c>
      <c r="P6650" s="130">
        <v>0</v>
      </c>
      <c r="S6650" s="130">
        <v>0</v>
      </c>
      <c r="V6650" s="130">
        <v>14.14</v>
      </c>
      <c r="X6650" s="126" t="s">
        <v>4459</v>
      </c>
      <c r="Z6650" s="127"/>
      <c r="AA6650" s="128"/>
      <c r="AB6650" s="128"/>
      <c r="AD6650" s="126" t="s">
        <v>562</v>
      </c>
      <c r="AG6650" s="127"/>
      <c r="AI6650" s="127"/>
    </row>
    <row r="6651" spans="1:35" ht="14.85" customHeight="1">
      <c r="A6651" s="130">
        <v>5009983</v>
      </c>
      <c r="B6651" s="126" t="s">
        <v>13163</v>
      </c>
      <c r="C6651" s="126" t="s">
        <v>4807</v>
      </c>
      <c r="D6651" s="126" t="s">
        <v>13164</v>
      </c>
      <c r="E6651" s="126" t="s">
        <v>288</v>
      </c>
      <c r="F6651" s="126" t="s">
        <v>522</v>
      </c>
      <c r="G6651" s="126" t="s">
        <v>1058</v>
      </c>
      <c r="H6651" s="126" t="s">
        <v>524</v>
      </c>
      <c r="I6651" s="126" t="s">
        <v>126</v>
      </c>
      <c r="J6651" s="126" t="s">
        <v>3244</v>
      </c>
      <c r="K6651" s="126" t="s">
        <v>747</v>
      </c>
      <c r="L6651" s="126" t="s">
        <v>3245</v>
      </c>
      <c r="M6651" s="130">
        <v>11.03</v>
      </c>
      <c r="N6651" s="126" t="s">
        <v>290</v>
      </c>
      <c r="O6651" s="126" t="s">
        <v>528</v>
      </c>
      <c r="P6651" s="130">
        <v>0</v>
      </c>
      <c r="S6651" s="130">
        <v>0</v>
      </c>
      <c r="V6651" s="130">
        <v>11.03</v>
      </c>
      <c r="X6651" s="126" t="s">
        <v>5784</v>
      </c>
      <c r="Z6651" s="127"/>
      <c r="AA6651" s="128"/>
      <c r="AB6651" s="128"/>
      <c r="AD6651" s="126" t="s">
        <v>562</v>
      </c>
      <c r="AG6651" s="127"/>
      <c r="AI6651" s="127"/>
    </row>
    <row r="6652" spans="1:35" ht="14.85" customHeight="1">
      <c r="A6652" s="130">
        <v>5007508</v>
      </c>
      <c r="B6652" s="126" t="s">
        <v>13165</v>
      </c>
      <c r="C6652" s="126" t="s">
        <v>13166</v>
      </c>
      <c r="D6652" s="126" t="s">
        <v>11202</v>
      </c>
      <c r="E6652" s="126" t="s">
        <v>288</v>
      </c>
      <c r="F6652" s="126" t="s">
        <v>440</v>
      </c>
      <c r="G6652" s="126" t="s">
        <v>458</v>
      </c>
      <c r="H6652" s="126" t="s">
        <v>126</v>
      </c>
      <c r="I6652" s="126" t="s">
        <v>418</v>
      </c>
      <c r="J6652" s="126" t="s">
        <v>1645</v>
      </c>
      <c r="K6652" s="126" t="s">
        <v>613</v>
      </c>
      <c r="L6652" s="126" t="s">
        <v>1646</v>
      </c>
      <c r="M6652" s="130">
        <v>8765.24</v>
      </c>
      <c r="O6652" s="126" t="s">
        <v>449</v>
      </c>
      <c r="P6652" s="130">
        <v>0</v>
      </c>
      <c r="S6652" s="130">
        <v>0</v>
      </c>
      <c r="V6652" s="130">
        <v>8765.24</v>
      </c>
      <c r="X6652" s="126" t="s">
        <v>11513</v>
      </c>
      <c r="Z6652" s="127"/>
      <c r="AA6652" s="128">
        <v>30</v>
      </c>
      <c r="AB6652" s="128">
        <v>1</v>
      </c>
      <c r="AD6652" s="126" t="s">
        <v>562</v>
      </c>
      <c r="AG6652" s="127"/>
      <c r="AI6652" s="127"/>
    </row>
    <row r="6653" spans="1:35" ht="14.85" customHeight="1">
      <c r="A6653" s="130">
        <v>5007507</v>
      </c>
      <c r="B6653" s="126" t="s">
        <v>13167</v>
      </c>
      <c r="C6653" s="126" t="s">
        <v>13168</v>
      </c>
      <c r="D6653" s="126" t="s">
        <v>9008</v>
      </c>
      <c r="E6653" s="126" t="s">
        <v>288</v>
      </c>
      <c r="F6653" s="126" t="s">
        <v>416</v>
      </c>
      <c r="G6653" s="126" t="s">
        <v>417</v>
      </c>
      <c r="H6653" s="126" t="s">
        <v>126</v>
      </c>
      <c r="I6653" s="126" t="s">
        <v>126</v>
      </c>
      <c r="J6653" s="126" t="s">
        <v>5826</v>
      </c>
      <c r="K6653" s="126" t="s">
        <v>747</v>
      </c>
      <c r="L6653" s="126" t="s">
        <v>5827</v>
      </c>
      <c r="M6653" s="130">
        <v>486.96</v>
      </c>
      <c r="O6653" s="126" t="s">
        <v>422</v>
      </c>
      <c r="P6653" s="130">
        <v>0</v>
      </c>
      <c r="S6653" s="130">
        <v>0</v>
      </c>
      <c r="V6653" s="130">
        <v>486.96</v>
      </c>
      <c r="X6653" s="126" t="s">
        <v>3112</v>
      </c>
      <c r="Z6653" s="127"/>
      <c r="AA6653" s="128">
        <v>1</v>
      </c>
      <c r="AB6653" s="128">
        <v>12</v>
      </c>
      <c r="AD6653" s="126" t="s">
        <v>562</v>
      </c>
      <c r="AG6653" s="127"/>
      <c r="AI6653" s="127"/>
    </row>
    <row r="6654" spans="1:35" ht="14.85" customHeight="1">
      <c r="A6654" s="130">
        <v>5007506</v>
      </c>
      <c r="B6654" s="126" t="s">
        <v>13169</v>
      </c>
      <c r="C6654" s="126" t="s">
        <v>13170</v>
      </c>
      <c r="D6654" s="126" t="s">
        <v>11202</v>
      </c>
      <c r="E6654" s="126" t="s">
        <v>288</v>
      </c>
      <c r="F6654" s="126" t="s">
        <v>440</v>
      </c>
      <c r="G6654" s="126" t="s">
        <v>458</v>
      </c>
      <c r="H6654" s="126" t="s">
        <v>126</v>
      </c>
      <c r="I6654" s="126" t="s">
        <v>418</v>
      </c>
      <c r="J6654" s="126" t="s">
        <v>1645</v>
      </c>
      <c r="K6654" s="126" t="s">
        <v>613</v>
      </c>
      <c r="L6654" s="126" t="s">
        <v>1646</v>
      </c>
      <c r="M6654" s="130">
        <v>5275.2</v>
      </c>
      <c r="O6654" s="126" t="s">
        <v>449</v>
      </c>
      <c r="P6654" s="130">
        <v>0</v>
      </c>
      <c r="S6654" s="130">
        <v>0</v>
      </c>
      <c r="V6654" s="130">
        <v>5275.2</v>
      </c>
      <c r="X6654" s="126" t="s">
        <v>4421</v>
      </c>
      <c r="Z6654" s="127"/>
      <c r="AA6654" s="128">
        <v>30</v>
      </c>
      <c r="AB6654" s="128">
        <v>1</v>
      </c>
      <c r="AD6654" s="126" t="s">
        <v>562</v>
      </c>
      <c r="AG6654" s="127"/>
      <c r="AI6654" s="127"/>
    </row>
    <row r="6655" spans="1:35" ht="14.85" customHeight="1">
      <c r="A6655" s="130">
        <v>5007505</v>
      </c>
      <c r="B6655" s="126" t="s">
        <v>13171</v>
      </c>
      <c r="C6655" s="126" t="s">
        <v>13172</v>
      </c>
      <c r="D6655" s="126" t="s">
        <v>11202</v>
      </c>
      <c r="E6655" s="126" t="s">
        <v>288</v>
      </c>
      <c r="F6655" s="126" t="s">
        <v>440</v>
      </c>
      <c r="G6655" s="126" t="s">
        <v>458</v>
      </c>
      <c r="H6655" s="126" t="s">
        <v>126</v>
      </c>
      <c r="I6655" s="126" t="s">
        <v>418</v>
      </c>
      <c r="J6655" s="126" t="s">
        <v>1645</v>
      </c>
      <c r="K6655" s="126" t="s">
        <v>613</v>
      </c>
      <c r="L6655" s="126" t="s">
        <v>1646</v>
      </c>
      <c r="M6655" s="130">
        <v>5275.2</v>
      </c>
      <c r="O6655" s="126" t="s">
        <v>449</v>
      </c>
      <c r="P6655" s="130">
        <v>0</v>
      </c>
      <c r="S6655" s="130">
        <v>0</v>
      </c>
      <c r="V6655" s="130">
        <v>5275.2</v>
      </c>
      <c r="X6655" s="126" t="s">
        <v>4421</v>
      </c>
      <c r="Z6655" s="127"/>
      <c r="AA6655" s="128">
        <v>30</v>
      </c>
      <c r="AB6655" s="128">
        <v>1</v>
      </c>
      <c r="AD6655" s="126" t="s">
        <v>562</v>
      </c>
      <c r="AG6655" s="127"/>
      <c r="AI6655" s="127"/>
    </row>
    <row r="6656" spans="1:35" ht="14.85" customHeight="1">
      <c r="A6656" s="130">
        <v>5007504</v>
      </c>
      <c r="B6656" s="126" t="s">
        <v>13173</v>
      </c>
      <c r="C6656" s="126" t="s">
        <v>13174</v>
      </c>
      <c r="D6656" s="126" t="s">
        <v>11196</v>
      </c>
      <c r="E6656" s="126" t="s">
        <v>288</v>
      </c>
      <c r="F6656" s="126" t="s">
        <v>440</v>
      </c>
      <c r="G6656" s="126" t="s">
        <v>458</v>
      </c>
      <c r="H6656" s="126" t="s">
        <v>126</v>
      </c>
      <c r="I6656" s="126" t="s">
        <v>418</v>
      </c>
      <c r="J6656" s="126" t="s">
        <v>1645</v>
      </c>
      <c r="K6656" s="126" t="s">
        <v>613</v>
      </c>
      <c r="L6656" s="126" t="s">
        <v>1646</v>
      </c>
      <c r="M6656" s="130">
        <v>8164.8</v>
      </c>
      <c r="O6656" s="126" t="s">
        <v>449</v>
      </c>
      <c r="P6656" s="130">
        <v>0</v>
      </c>
      <c r="S6656" s="130">
        <v>0</v>
      </c>
      <c r="V6656" s="130">
        <v>8164.8</v>
      </c>
      <c r="X6656" s="126" t="s">
        <v>1069</v>
      </c>
      <c r="Z6656" s="127"/>
      <c r="AA6656" s="128">
        <v>60</v>
      </c>
      <c r="AB6656" s="128">
        <v>1</v>
      </c>
      <c r="AD6656" s="126" t="s">
        <v>562</v>
      </c>
      <c r="AG6656" s="127"/>
      <c r="AI6656" s="127"/>
    </row>
    <row r="6657" spans="1:35" ht="14.85" customHeight="1">
      <c r="A6657" s="130">
        <v>5007503</v>
      </c>
      <c r="B6657" s="126" t="s">
        <v>13175</v>
      </c>
      <c r="C6657" s="126" t="s">
        <v>13176</v>
      </c>
      <c r="D6657" s="126" t="s">
        <v>13177</v>
      </c>
      <c r="E6657" s="126" t="s">
        <v>288</v>
      </c>
      <c r="F6657" s="126" t="s">
        <v>416</v>
      </c>
      <c r="G6657" s="126" t="s">
        <v>417</v>
      </c>
      <c r="H6657" s="126" t="s">
        <v>126</v>
      </c>
      <c r="I6657" s="126" t="s">
        <v>126</v>
      </c>
      <c r="J6657" s="126" t="s">
        <v>5826</v>
      </c>
      <c r="K6657" s="126" t="s">
        <v>747</v>
      </c>
      <c r="L6657" s="126" t="s">
        <v>5827</v>
      </c>
      <c r="M6657" s="130">
        <v>243.04</v>
      </c>
      <c r="O6657" s="126" t="s">
        <v>587</v>
      </c>
      <c r="P6657" s="130">
        <v>0</v>
      </c>
      <c r="S6657" s="130">
        <v>0</v>
      </c>
      <c r="V6657" s="130">
        <v>243.47</v>
      </c>
      <c r="X6657" s="126" t="s">
        <v>588</v>
      </c>
      <c r="Z6657" s="127"/>
      <c r="AA6657" s="128">
        <v>1</v>
      </c>
      <c r="AB6657" s="128">
        <v>12</v>
      </c>
      <c r="AD6657" s="126" t="s">
        <v>562</v>
      </c>
      <c r="AG6657" s="127"/>
      <c r="AI6657" s="127"/>
    </row>
    <row r="6658" spans="1:35" ht="14.85" customHeight="1">
      <c r="A6658" s="130">
        <v>5007502</v>
      </c>
      <c r="B6658" s="126" t="s">
        <v>13178</v>
      </c>
      <c r="C6658" s="126" t="s">
        <v>13179</v>
      </c>
      <c r="D6658" s="126" t="s">
        <v>8752</v>
      </c>
      <c r="E6658" s="126" t="s">
        <v>288</v>
      </c>
      <c r="F6658" s="126" t="s">
        <v>440</v>
      </c>
      <c r="G6658" s="126" t="s">
        <v>458</v>
      </c>
      <c r="H6658" s="126" t="s">
        <v>126</v>
      </c>
      <c r="I6658" s="126" t="s">
        <v>418</v>
      </c>
      <c r="J6658" s="126" t="s">
        <v>1645</v>
      </c>
      <c r="K6658" s="126" t="s">
        <v>613</v>
      </c>
      <c r="L6658" s="126" t="s">
        <v>1646</v>
      </c>
      <c r="M6658" s="130">
        <v>8164.8</v>
      </c>
      <c r="O6658" s="126" t="s">
        <v>449</v>
      </c>
      <c r="P6658" s="130">
        <v>0</v>
      </c>
      <c r="S6658" s="130">
        <v>0</v>
      </c>
      <c r="V6658" s="130">
        <v>8164.8</v>
      </c>
      <c r="X6658" s="126" t="s">
        <v>1069</v>
      </c>
      <c r="Z6658" s="127"/>
      <c r="AA6658" s="128">
        <v>60</v>
      </c>
      <c r="AB6658" s="128">
        <v>1</v>
      </c>
      <c r="AD6658" s="126" t="s">
        <v>562</v>
      </c>
      <c r="AG6658" s="127"/>
      <c r="AI6658" s="127"/>
    </row>
    <row r="6659" spans="1:35" ht="14.85" customHeight="1">
      <c r="A6659" s="130">
        <v>5007501</v>
      </c>
      <c r="B6659" s="126" t="s">
        <v>13180</v>
      </c>
      <c r="C6659" s="126" t="s">
        <v>13181</v>
      </c>
      <c r="D6659" s="126" t="s">
        <v>11196</v>
      </c>
      <c r="E6659" s="126" t="s">
        <v>288</v>
      </c>
      <c r="F6659" s="126" t="s">
        <v>440</v>
      </c>
      <c r="G6659" s="126" t="s">
        <v>458</v>
      </c>
      <c r="H6659" s="126" t="s">
        <v>126</v>
      </c>
      <c r="I6659" s="126" t="s">
        <v>418</v>
      </c>
      <c r="J6659" s="126" t="s">
        <v>1645</v>
      </c>
      <c r="K6659" s="126" t="s">
        <v>613</v>
      </c>
      <c r="L6659" s="126" t="s">
        <v>1646</v>
      </c>
      <c r="M6659" s="130">
        <v>8164.8</v>
      </c>
      <c r="O6659" s="126" t="s">
        <v>449</v>
      </c>
      <c r="P6659" s="130">
        <v>0</v>
      </c>
      <c r="S6659" s="130">
        <v>0</v>
      </c>
      <c r="V6659" s="130">
        <v>8164.8</v>
      </c>
      <c r="X6659" s="126" t="s">
        <v>1069</v>
      </c>
      <c r="Z6659" s="127"/>
      <c r="AA6659" s="128">
        <v>60</v>
      </c>
      <c r="AB6659" s="128">
        <v>1</v>
      </c>
      <c r="AD6659" s="126" t="s">
        <v>562</v>
      </c>
      <c r="AG6659" s="127"/>
      <c r="AI6659" s="127"/>
    </row>
    <row r="6660" spans="1:35" ht="14.85" customHeight="1">
      <c r="A6660" s="130">
        <v>5007500</v>
      </c>
      <c r="B6660" s="126" t="s">
        <v>13182</v>
      </c>
      <c r="C6660" s="126" t="s">
        <v>11818</v>
      </c>
      <c r="D6660" s="126" t="s">
        <v>13183</v>
      </c>
      <c r="E6660" s="126" t="s">
        <v>288</v>
      </c>
      <c r="F6660" s="126" t="s">
        <v>416</v>
      </c>
      <c r="G6660" s="126" t="s">
        <v>417</v>
      </c>
      <c r="H6660" s="126" t="s">
        <v>126</v>
      </c>
      <c r="I6660" s="126" t="s">
        <v>126</v>
      </c>
      <c r="J6660" s="126" t="s">
        <v>5826</v>
      </c>
      <c r="K6660" s="126" t="s">
        <v>747</v>
      </c>
      <c r="L6660" s="126" t="s">
        <v>5827</v>
      </c>
      <c r="M6660" s="130">
        <v>340.48</v>
      </c>
      <c r="O6660" s="126" t="s">
        <v>422</v>
      </c>
      <c r="P6660" s="130">
        <v>0</v>
      </c>
      <c r="S6660" s="130">
        <v>0</v>
      </c>
      <c r="V6660" s="130">
        <v>340.85</v>
      </c>
      <c r="X6660" s="126" t="s">
        <v>497</v>
      </c>
      <c r="Z6660" s="127"/>
      <c r="AA6660" s="128">
        <v>1</v>
      </c>
      <c r="AB6660" s="128">
        <v>12</v>
      </c>
      <c r="AD6660" s="126" t="s">
        <v>562</v>
      </c>
      <c r="AG6660" s="127"/>
      <c r="AI6660" s="127"/>
    </row>
    <row r="6661" spans="1:35" ht="14.85" customHeight="1">
      <c r="A6661" s="130">
        <v>5007499</v>
      </c>
      <c r="B6661" s="126" t="s">
        <v>13184</v>
      </c>
      <c r="C6661" s="126" t="s">
        <v>13185</v>
      </c>
      <c r="D6661" s="126" t="s">
        <v>11196</v>
      </c>
      <c r="E6661" s="126" t="s">
        <v>288</v>
      </c>
      <c r="F6661" s="126" t="s">
        <v>440</v>
      </c>
      <c r="G6661" s="126" t="s">
        <v>458</v>
      </c>
      <c r="H6661" s="126" t="s">
        <v>126</v>
      </c>
      <c r="I6661" s="126" t="s">
        <v>418</v>
      </c>
      <c r="J6661" s="126" t="s">
        <v>1645</v>
      </c>
      <c r="K6661" s="126" t="s">
        <v>613</v>
      </c>
      <c r="L6661" s="126" t="s">
        <v>1646</v>
      </c>
      <c r="M6661" s="130">
        <v>8164.8</v>
      </c>
      <c r="O6661" s="126" t="s">
        <v>449</v>
      </c>
      <c r="P6661" s="130">
        <v>0</v>
      </c>
      <c r="S6661" s="130">
        <v>0</v>
      </c>
      <c r="V6661" s="130">
        <v>8164.8</v>
      </c>
      <c r="X6661" s="126" t="s">
        <v>1069</v>
      </c>
      <c r="Z6661" s="127"/>
      <c r="AA6661" s="128">
        <v>60</v>
      </c>
      <c r="AB6661" s="128">
        <v>1</v>
      </c>
      <c r="AD6661" s="126" t="s">
        <v>562</v>
      </c>
      <c r="AG6661" s="127"/>
      <c r="AI6661" s="127"/>
    </row>
    <row r="6662" spans="1:35" ht="14.85" customHeight="1">
      <c r="A6662" s="130">
        <v>5007498</v>
      </c>
      <c r="B6662" s="126" t="s">
        <v>13186</v>
      </c>
      <c r="C6662" s="126" t="s">
        <v>13187</v>
      </c>
      <c r="D6662" s="126" t="s">
        <v>13188</v>
      </c>
      <c r="E6662" s="126" t="s">
        <v>288</v>
      </c>
      <c r="F6662" s="126" t="s">
        <v>440</v>
      </c>
      <c r="G6662" s="126" t="s">
        <v>463</v>
      </c>
      <c r="H6662" s="126" t="s">
        <v>126</v>
      </c>
      <c r="I6662" s="126" t="s">
        <v>418</v>
      </c>
      <c r="J6662" s="126" t="s">
        <v>1645</v>
      </c>
      <c r="K6662" s="126" t="s">
        <v>613</v>
      </c>
      <c r="L6662" s="126" t="s">
        <v>1646</v>
      </c>
      <c r="M6662" s="130">
        <v>1220.8</v>
      </c>
      <c r="O6662" s="126" t="s">
        <v>445</v>
      </c>
      <c r="P6662" s="130">
        <v>0</v>
      </c>
      <c r="S6662" s="130">
        <v>0</v>
      </c>
      <c r="V6662" s="130">
        <v>1220.8</v>
      </c>
      <c r="X6662" s="126" t="s">
        <v>472</v>
      </c>
      <c r="Z6662" s="127"/>
      <c r="AA6662" s="128">
        <v>60</v>
      </c>
      <c r="AB6662" s="128">
        <v>1</v>
      </c>
      <c r="AD6662" s="126" t="s">
        <v>562</v>
      </c>
      <c r="AG6662" s="127"/>
      <c r="AI6662" s="127"/>
    </row>
    <row r="6663" spans="1:35" ht="14.85" customHeight="1">
      <c r="A6663" s="130">
        <v>5007497</v>
      </c>
      <c r="B6663" s="126" t="s">
        <v>13189</v>
      </c>
      <c r="C6663" s="126" t="s">
        <v>11818</v>
      </c>
      <c r="D6663" s="126" t="s">
        <v>13190</v>
      </c>
      <c r="E6663" s="126" t="s">
        <v>288</v>
      </c>
      <c r="F6663" s="126" t="s">
        <v>416</v>
      </c>
      <c r="G6663" s="126" t="s">
        <v>417</v>
      </c>
      <c r="H6663" s="126" t="s">
        <v>126</v>
      </c>
      <c r="I6663" s="126" t="s">
        <v>126</v>
      </c>
      <c r="J6663" s="126" t="s">
        <v>5826</v>
      </c>
      <c r="K6663" s="126" t="s">
        <v>747</v>
      </c>
      <c r="L6663" s="126" t="s">
        <v>5827</v>
      </c>
      <c r="M6663" s="130">
        <v>340.48</v>
      </c>
      <c r="O6663" s="126" t="s">
        <v>422</v>
      </c>
      <c r="P6663" s="130">
        <v>0</v>
      </c>
      <c r="S6663" s="130">
        <v>0</v>
      </c>
      <c r="V6663" s="130">
        <v>340.85</v>
      </c>
      <c r="X6663" s="126" t="s">
        <v>497</v>
      </c>
      <c r="Z6663" s="127"/>
      <c r="AA6663" s="128">
        <v>1</v>
      </c>
      <c r="AB6663" s="128">
        <v>12</v>
      </c>
      <c r="AD6663" s="126" t="s">
        <v>562</v>
      </c>
      <c r="AG6663" s="127"/>
      <c r="AI6663" s="127"/>
    </row>
    <row r="6664" spans="1:35" ht="14.85" customHeight="1">
      <c r="A6664" s="130">
        <v>5007496</v>
      </c>
      <c r="B6664" s="126" t="s">
        <v>13191</v>
      </c>
      <c r="C6664" s="126" t="s">
        <v>13192</v>
      </c>
      <c r="D6664" s="126" t="s">
        <v>13193</v>
      </c>
      <c r="E6664" s="126" t="s">
        <v>288</v>
      </c>
      <c r="F6664" s="126" t="s">
        <v>440</v>
      </c>
      <c r="G6664" s="126" t="s">
        <v>463</v>
      </c>
      <c r="H6664" s="126" t="s">
        <v>126</v>
      </c>
      <c r="I6664" s="126" t="s">
        <v>418</v>
      </c>
      <c r="J6664" s="126" t="s">
        <v>1645</v>
      </c>
      <c r="K6664" s="126" t="s">
        <v>613</v>
      </c>
      <c r="L6664" s="126" t="s">
        <v>1646</v>
      </c>
      <c r="M6664" s="130">
        <v>1220.8</v>
      </c>
      <c r="O6664" s="126" t="s">
        <v>445</v>
      </c>
      <c r="P6664" s="130">
        <v>0</v>
      </c>
      <c r="S6664" s="130">
        <v>0</v>
      </c>
      <c r="V6664" s="130">
        <v>1220.8</v>
      </c>
      <c r="X6664" s="126" t="s">
        <v>472</v>
      </c>
      <c r="Z6664" s="127"/>
      <c r="AA6664" s="128">
        <v>60</v>
      </c>
      <c r="AB6664" s="128">
        <v>1</v>
      </c>
      <c r="AD6664" s="126" t="s">
        <v>562</v>
      </c>
      <c r="AG6664" s="127"/>
      <c r="AI6664" s="127"/>
    </row>
    <row r="6665" spans="1:35" ht="14.85" customHeight="1">
      <c r="A6665" s="130">
        <v>5007495</v>
      </c>
      <c r="B6665" s="126" t="s">
        <v>13194</v>
      </c>
      <c r="C6665" s="126" t="s">
        <v>13195</v>
      </c>
      <c r="D6665" s="126" t="s">
        <v>13188</v>
      </c>
      <c r="E6665" s="126" t="s">
        <v>288</v>
      </c>
      <c r="F6665" s="126" t="s">
        <v>440</v>
      </c>
      <c r="G6665" s="126" t="s">
        <v>463</v>
      </c>
      <c r="H6665" s="126" t="s">
        <v>126</v>
      </c>
      <c r="I6665" s="126" t="s">
        <v>418</v>
      </c>
      <c r="J6665" s="126" t="s">
        <v>1645</v>
      </c>
      <c r="K6665" s="126" t="s">
        <v>613</v>
      </c>
      <c r="L6665" s="126" t="s">
        <v>1646</v>
      </c>
      <c r="M6665" s="130">
        <v>1220.8</v>
      </c>
      <c r="O6665" s="126" t="s">
        <v>445</v>
      </c>
      <c r="P6665" s="130">
        <v>0</v>
      </c>
      <c r="S6665" s="130">
        <v>0</v>
      </c>
      <c r="V6665" s="130">
        <v>1220.8</v>
      </c>
      <c r="X6665" s="126" t="s">
        <v>472</v>
      </c>
      <c r="Z6665" s="127"/>
      <c r="AA6665" s="128">
        <v>60</v>
      </c>
      <c r="AB6665" s="128">
        <v>1</v>
      </c>
      <c r="AD6665" s="126" t="s">
        <v>562</v>
      </c>
      <c r="AG6665" s="127"/>
      <c r="AI6665" s="127"/>
    </row>
    <row r="6666" spans="1:35" ht="14.85" customHeight="1">
      <c r="A6666" s="130">
        <v>5007494</v>
      </c>
      <c r="B6666" s="126" t="s">
        <v>13196</v>
      </c>
      <c r="C6666" s="126" t="s">
        <v>11818</v>
      </c>
      <c r="D6666" s="126" t="s">
        <v>13197</v>
      </c>
      <c r="E6666" s="126" t="s">
        <v>288</v>
      </c>
      <c r="F6666" s="126" t="s">
        <v>416</v>
      </c>
      <c r="G6666" s="126" t="s">
        <v>417</v>
      </c>
      <c r="H6666" s="126" t="s">
        <v>126</v>
      </c>
      <c r="I6666" s="126" t="s">
        <v>126</v>
      </c>
      <c r="J6666" s="126" t="s">
        <v>5826</v>
      </c>
      <c r="K6666" s="126" t="s">
        <v>747</v>
      </c>
      <c r="L6666" s="126" t="s">
        <v>5827</v>
      </c>
      <c r="M6666" s="130">
        <v>340.48</v>
      </c>
      <c r="O6666" s="126" t="s">
        <v>422</v>
      </c>
      <c r="P6666" s="130">
        <v>0</v>
      </c>
      <c r="S6666" s="130">
        <v>0</v>
      </c>
      <c r="V6666" s="130">
        <v>340.85</v>
      </c>
      <c r="X6666" s="126" t="s">
        <v>497</v>
      </c>
      <c r="Z6666" s="127"/>
      <c r="AA6666" s="128">
        <v>1</v>
      </c>
      <c r="AB6666" s="128">
        <v>12</v>
      </c>
      <c r="AD6666" s="126" t="s">
        <v>562</v>
      </c>
      <c r="AG6666" s="127"/>
      <c r="AI6666" s="127"/>
    </row>
    <row r="6667" spans="1:35" ht="14.85" customHeight="1">
      <c r="A6667" s="130">
        <v>5007493</v>
      </c>
      <c r="B6667" s="126" t="s">
        <v>13198</v>
      </c>
      <c r="C6667" s="126" t="s">
        <v>13199</v>
      </c>
      <c r="D6667" s="126" t="s">
        <v>7550</v>
      </c>
      <c r="E6667" s="126" t="s">
        <v>288</v>
      </c>
      <c r="F6667" s="126" t="s">
        <v>440</v>
      </c>
      <c r="G6667" s="126" t="s">
        <v>463</v>
      </c>
      <c r="H6667" s="126" t="s">
        <v>126</v>
      </c>
      <c r="I6667" s="126" t="s">
        <v>418</v>
      </c>
      <c r="J6667" s="126" t="s">
        <v>1645</v>
      </c>
      <c r="K6667" s="126" t="s">
        <v>613</v>
      </c>
      <c r="L6667" s="126" t="s">
        <v>1646</v>
      </c>
      <c r="M6667" s="130">
        <v>1220.8</v>
      </c>
      <c r="O6667" s="126" t="s">
        <v>445</v>
      </c>
      <c r="P6667" s="130">
        <v>0</v>
      </c>
      <c r="S6667" s="130">
        <v>0</v>
      </c>
      <c r="V6667" s="130">
        <v>1220.8</v>
      </c>
      <c r="X6667" s="126" t="s">
        <v>472</v>
      </c>
      <c r="Z6667" s="127"/>
      <c r="AA6667" s="128">
        <v>60</v>
      </c>
      <c r="AB6667" s="128">
        <v>1</v>
      </c>
      <c r="AD6667" s="126" t="s">
        <v>562</v>
      </c>
      <c r="AG6667" s="127"/>
      <c r="AI6667" s="127"/>
    </row>
    <row r="6668" spans="1:35" ht="14.85" customHeight="1">
      <c r="A6668" s="130">
        <v>5007492</v>
      </c>
      <c r="B6668" s="126" t="s">
        <v>13200</v>
      </c>
      <c r="C6668" s="126" t="s">
        <v>13201</v>
      </c>
      <c r="D6668" s="126" t="s">
        <v>13202</v>
      </c>
      <c r="E6668" s="126" t="s">
        <v>288</v>
      </c>
      <c r="F6668" s="126" t="s">
        <v>440</v>
      </c>
      <c r="G6668" s="126" t="s">
        <v>463</v>
      </c>
      <c r="H6668" s="126" t="s">
        <v>126</v>
      </c>
      <c r="I6668" s="126" t="s">
        <v>418</v>
      </c>
      <c r="J6668" s="126" t="s">
        <v>1645</v>
      </c>
      <c r="K6668" s="126" t="s">
        <v>613</v>
      </c>
      <c r="L6668" s="126" t="s">
        <v>1646</v>
      </c>
      <c r="M6668" s="130">
        <v>1220.8</v>
      </c>
      <c r="O6668" s="126" t="s">
        <v>445</v>
      </c>
      <c r="P6668" s="130">
        <v>0</v>
      </c>
      <c r="S6668" s="130">
        <v>0</v>
      </c>
      <c r="V6668" s="130">
        <v>1220.8</v>
      </c>
      <c r="X6668" s="126" t="s">
        <v>472</v>
      </c>
      <c r="Z6668" s="127"/>
      <c r="AA6668" s="128">
        <v>60</v>
      </c>
      <c r="AB6668" s="128">
        <v>1</v>
      </c>
      <c r="AD6668" s="126" t="s">
        <v>562</v>
      </c>
      <c r="AG6668" s="127"/>
      <c r="AI6668" s="127"/>
    </row>
    <row r="6669" spans="1:35" ht="14.85" customHeight="1">
      <c r="A6669" s="130">
        <v>5007491</v>
      </c>
      <c r="B6669" s="126" t="s">
        <v>13203</v>
      </c>
      <c r="C6669" s="126" t="s">
        <v>13204</v>
      </c>
      <c r="D6669" s="126" t="s">
        <v>13188</v>
      </c>
      <c r="E6669" s="126" t="s">
        <v>288</v>
      </c>
      <c r="F6669" s="126" t="s">
        <v>440</v>
      </c>
      <c r="G6669" s="126" t="s">
        <v>463</v>
      </c>
      <c r="H6669" s="126" t="s">
        <v>126</v>
      </c>
      <c r="I6669" s="126" t="s">
        <v>418</v>
      </c>
      <c r="J6669" s="126" t="s">
        <v>1645</v>
      </c>
      <c r="K6669" s="126" t="s">
        <v>613</v>
      </c>
      <c r="L6669" s="126" t="s">
        <v>1646</v>
      </c>
      <c r="M6669" s="130">
        <v>1220.8</v>
      </c>
      <c r="O6669" s="126" t="s">
        <v>445</v>
      </c>
      <c r="P6669" s="130">
        <v>0</v>
      </c>
      <c r="S6669" s="130">
        <v>0</v>
      </c>
      <c r="V6669" s="130">
        <v>1220.8</v>
      </c>
      <c r="X6669" s="126" t="s">
        <v>472</v>
      </c>
      <c r="Z6669" s="127"/>
      <c r="AA6669" s="128">
        <v>60</v>
      </c>
      <c r="AB6669" s="128">
        <v>1</v>
      </c>
      <c r="AD6669" s="126" t="s">
        <v>562</v>
      </c>
      <c r="AG6669" s="127"/>
      <c r="AI6669" s="127"/>
    </row>
    <row r="6670" spans="1:35" ht="14.85" customHeight="1">
      <c r="A6670" s="130">
        <v>5007490</v>
      </c>
      <c r="B6670" s="126" t="s">
        <v>13205</v>
      </c>
      <c r="C6670" s="126" t="s">
        <v>13206</v>
      </c>
      <c r="D6670" s="126" t="s">
        <v>7448</v>
      </c>
      <c r="E6670" s="126" t="s">
        <v>288</v>
      </c>
      <c r="F6670" s="126" t="s">
        <v>532</v>
      </c>
      <c r="G6670" s="126" t="s">
        <v>312</v>
      </c>
      <c r="H6670" s="126" t="s">
        <v>126</v>
      </c>
      <c r="I6670" s="126" t="s">
        <v>418</v>
      </c>
      <c r="J6670" s="126" t="s">
        <v>6039</v>
      </c>
      <c r="K6670" s="126" t="s">
        <v>467</v>
      </c>
      <c r="L6670" s="126" t="s">
        <v>6040</v>
      </c>
      <c r="M6670" s="130">
        <v>292.32</v>
      </c>
      <c r="O6670" s="126" t="s">
        <v>1459</v>
      </c>
      <c r="P6670" s="130">
        <v>292.32</v>
      </c>
      <c r="R6670" s="126" t="s">
        <v>1460</v>
      </c>
      <c r="S6670" s="130">
        <v>0</v>
      </c>
      <c r="V6670" s="130">
        <v>389.56</v>
      </c>
      <c r="X6670" s="126" t="s">
        <v>1461</v>
      </c>
      <c r="Z6670" s="127"/>
      <c r="AA6670" s="128">
        <v>2500</v>
      </c>
      <c r="AB6670" s="128">
        <v>12</v>
      </c>
      <c r="AD6670" s="126" t="s">
        <v>562</v>
      </c>
      <c r="AG6670" s="127"/>
      <c r="AI6670" s="127"/>
    </row>
    <row r="6671" spans="1:35" ht="14.85" customHeight="1">
      <c r="A6671" s="130">
        <v>5008577</v>
      </c>
      <c r="B6671" s="126" t="s">
        <v>13207</v>
      </c>
      <c r="C6671" s="126" t="s">
        <v>5944</v>
      </c>
      <c r="D6671" s="126" t="s">
        <v>13208</v>
      </c>
      <c r="E6671" s="126" t="s">
        <v>288</v>
      </c>
      <c r="F6671" s="126" t="s">
        <v>440</v>
      </c>
      <c r="G6671" s="126" t="s">
        <v>458</v>
      </c>
      <c r="H6671" s="126" t="s">
        <v>126</v>
      </c>
      <c r="I6671" s="126" t="s">
        <v>418</v>
      </c>
      <c r="J6671" s="126" t="s">
        <v>962</v>
      </c>
      <c r="K6671" s="126" t="s">
        <v>443</v>
      </c>
      <c r="L6671" s="126" t="s">
        <v>963</v>
      </c>
      <c r="M6671" s="130">
        <v>2362.36</v>
      </c>
      <c r="O6671" s="126" t="s">
        <v>445</v>
      </c>
      <c r="P6671" s="130">
        <v>0</v>
      </c>
      <c r="S6671" s="130">
        <v>0</v>
      </c>
      <c r="V6671" s="130">
        <v>2362.36</v>
      </c>
      <c r="X6671" s="126" t="s">
        <v>1647</v>
      </c>
      <c r="Z6671" s="127"/>
      <c r="AA6671" s="128">
        <v>60</v>
      </c>
      <c r="AB6671" s="128">
        <v>1</v>
      </c>
      <c r="AD6671" s="126" t="s">
        <v>562</v>
      </c>
      <c r="AG6671" s="127"/>
      <c r="AI6671" s="127"/>
    </row>
    <row r="6672" spans="1:35" ht="14.85" customHeight="1">
      <c r="A6672" s="130">
        <v>5008576</v>
      </c>
      <c r="B6672" s="126" t="s">
        <v>13209</v>
      </c>
      <c r="C6672" s="126" t="s">
        <v>5939</v>
      </c>
      <c r="D6672" s="126" t="s">
        <v>13210</v>
      </c>
      <c r="E6672" s="126" t="s">
        <v>288</v>
      </c>
      <c r="F6672" s="126" t="s">
        <v>591</v>
      </c>
      <c r="G6672" s="126" t="s">
        <v>604</v>
      </c>
      <c r="H6672" s="126" t="s">
        <v>126</v>
      </c>
      <c r="I6672" s="126" t="s">
        <v>418</v>
      </c>
      <c r="J6672" s="126" t="s">
        <v>5941</v>
      </c>
      <c r="K6672" s="126" t="s">
        <v>628</v>
      </c>
      <c r="L6672" s="126" t="s">
        <v>5684</v>
      </c>
      <c r="M6672" s="130">
        <v>268.8</v>
      </c>
      <c r="O6672" s="126" t="s">
        <v>2818</v>
      </c>
      <c r="P6672" s="130">
        <v>0</v>
      </c>
      <c r="S6672" s="130">
        <v>0</v>
      </c>
      <c r="V6672" s="130">
        <v>297.82</v>
      </c>
      <c r="X6672" s="126" t="s">
        <v>5942</v>
      </c>
      <c r="Z6672" s="127"/>
      <c r="AA6672" s="128">
        <v>400</v>
      </c>
      <c r="AB6672" s="128">
        <v>12</v>
      </c>
      <c r="AD6672" s="126" t="s">
        <v>562</v>
      </c>
      <c r="AG6672" s="127"/>
      <c r="AI6672" s="127"/>
    </row>
    <row r="6673" spans="1:35" ht="14.85" customHeight="1">
      <c r="A6673" s="130">
        <v>5008575</v>
      </c>
      <c r="B6673" s="126" t="s">
        <v>413</v>
      </c>
      <c r="C6673" s="126" t="s">
        <v>13211</v>
      </c>
      <c r="D6673" s="126" t="s">
        <v>13212</v>
      </c>
      <c r="E6673" s="126" t="s">
        <v>288</v>
      </c>
      <c r="F6673" s="126" t="s">
        <v>591</v>
      </c>
      <c r="G6673" s="126" t="s">
        <v>417</v>
      </c>
      <c r="H6673" s="126" t="s">
        <v>126</v>
      </c>
      <c r="I6673" s="126" t="s">
        <v>126</v>
      </c>
      <c r="J6673" s="126" t="s">
        <v>6193</v>
      </c>
      <c r="K6673" s="126" t="s">
        <v>504</v>
      </c>
      <c r="L6673" s="126" t="s">
        <v>1002</v>
      </c>
      <c r="M6673" s="130">
        <v>3409.28</v>
      </c>
      <c r="O6673" s="126" t="s">
        <v>2625</v>
      </c>
      <c r="P6673" s="130">
        <v>0</v>
      </c>
      <c r="S6673" s="130">
        <v>0</v>
      </c>
      <c r="V6673" s="130">
        <v>4226.8100000000004</v>
      </c>
      <c r="X6673" s="126" t="s">
        <v>8930</v>
      </c>
      <c r="Z6673" s="127" t="s">
        <v>309</v>
      </c>
      <c r="AA6673" s="128">
        <v>1</v>
      </c>
      <c r="AB6673" s="128">
        <v>12</v>
      </c>
      <c r="AD6673" s="126" t="s">
        <v>1801</v>
      </c>
      <c r="AG6673" s="127"/>
      <c r="AI6673" s="127"/>
    </row>
    <row r="6674" spans="1:35" ht="14.85" customHeight="1">
      <c r="A6674" s="130">
        <v>5008574</v>
      </c>
      <c r="B6674" s="126" t="s">
        <v>13213</v>
      </c>
      <c r="C6674" s="126" t="s">
        <v>5944</v>
      </c>
      <c r="D6674" s="126" t="s">
        <v>13214</v>
      </c>
      <c r="E6674" s="126" t="s">
        <v>288</v>
      </c>
      <c r="F6674" s="126" t="s">
        <v>440</v>
      </c>
      <c r="G6674" s="126" t="s">
        <v>458</v>
      </c>
      <c r="H6674" s="126" t="s">
        <v>126</v>
      </c>
      <c r="I6674" s="126" t="s">
        <v>418</v>
      </c>
      <c r="J6674" s="126" t="s">
        <v>962</v>
      </c>
      <c r="K6674" s="126" t="s">
        <v>443</v>
      </c>
      <c r="L6674" s="126" t="s">
        <v>963</v>
      </c>
      <c r="M6674" s="130">
        <v>2271.5500000000002</v>
      </c>
      <c r="O6674" s="126" t="s">
        <v>445</v>
      </c>
      <c r="P6674" s="130">
        <v>0</v>
      </c>
      <c r="S6674" s="130">
        <v>0</v>
      </c>
      <c r="V6674" s="130">
        <v>2271.5500000000002</v>
      </c>
      <c r="X6674" s="126" t="s">
        <v>1647</v>
      </c>
      <c r="Z6674" s="127"/>
      <c r="AA6674" s="128">
        <v>60</v>
      </c>
      <c r="AB6674" s="128">
        <v>1</v>
      </c>
      <c r="AD6674" s="126" t="s">
        <v>562</v>
      </c>
      <c r="AG6674" s="127"/>
      <c r="AI6674" s="127"/>
    </row>
    <row r="6675" spans="1:35" ht="14.85" customHeight="1">
      <c r="A6675" s="130">
        <v>5008572</v>
      </c>
      <c r="B6675" s="126" t="s">
        <v>13215</v>
      </c>
      <c r="C6675" s="126" t="s">
        <v>6156</v>
      </c>
      <c r="D6675" s="126" t="s">
        <v>13216</v>
      </c>
      <c r="E6675" s="126" t="s">
        <v>288</v>
      </c>
      <c r="F6675" s="126" t="s">
        <v>491</v>
      </c>
      <c r="G6675" s="126" t="s">
        <v>417</v>
      </c>
      <c r="H6675" s="126" t="s">
        <v>126</v>
      </c>
      <c r="I6675" s="126" t="s">
        <v>126</v>
      </c>
      <c r="J6675" s="126" t="s">
        <v>576</v>
      </c>
      <c r="K6675" s="126" t="s">
        <v>567</v>
      </c>
      <c r="L6675" s="126" t="s">
        <v>505</v>
      </c>
      <c r="M6675" s="130">
        <v>5026.42</v>
      </c>
      <c r="O6675" s="126" t="s">
        <v>721</v>
      </c>
      <c r="P6675" s="130">
        <v>0</v>
      </c>
      <c r="S6675" s="130">
        <v>0</v>
      </c>
      <c r="V6675" s="130">
        <v>5026.42</v>
      </c>
      <c r="X6675" s="126" t="s">
        <v>722</v>
      </c>
      <c r="Z6675" s="127"/>
      <c r="AA6675" s="128">
        <v>1</v>
      </c>
      <c r="AB6675" s="128">
        <v>60</v>
      </c>
      <c r="AD6675" s="126" t="s">
        <v>562</v>
      </c>
      <c r="AG6675" s="127"/>
      <c r="AI6675" s="127"/>
    </row>
    <row r="6676" spans="1:35" ht="14.85" customHeight="1">
      <c r="A6676" s="130">
        <v>5009899</v>
      </c>
      <c r="B6676" s="126" t="s">
        <v>13217</v>
      </c>
      <c r="C6676" s="126" t="s">
        <v>13218</v>
      </c>
      <c r="D6676" s="126" t="s">
        <v>13219</v>
      </c>
      <c r="E6676" s="126" t="s">
        <v>288</v>
      </c>
      <c r="F6676" s="126" t="s">
        <v>753</v>
      </c>
      <c r="G6676" s="126" t="s">
        <v>417</v>
      </c>
      <c r="H6676" s="126" t="s">
        <v>308</v>
      </c>
      <c r="I6676" s="126" t="s">
        <v>308</v>
      </c>
      <c r="J6676" s="126" t="s">
        <v>8196</v>
      </c>
      <c r="K6676" s="126" t="s">
        <v>852</v>
      </c>
      <c r="L6676" s="126" t="s">
        <v>5638</v>
      </c>
      <c r="M6676" s="130">
        <v>584.64</v>
      </c>
      <c r="O6676" s="126" t="s">
        <v>1804</v>
      </c>
      <c r="P6676" s="130">
        <v>0</v>
      </c>
      <c r="S6676" s="130">
        <v>0</v>
      </c>
      <c r="V6676" s="130">
        <v>1556.08</v>
      </c>
      <c r="X6676" s="126" t="s">
        <v>1805</v>
      </c>
      <c r="Z6676" s="127"/>
      <c r="AA6676" s="128">
        <v>2</v>
      </c>
      <c r="AB6676" s="128">
        <v>12</v>
      </c>
      <c r="AD6676" s="126" t="s">
        <v>562</v>
      </c>
      <c r="AG6676" s="127"/>
      <c r="AI6676" s="127"/>
    </row>
    <row r="6677" spans="1:35" ht="14.85" customHeight="1">
      <c r="A6677" s="130">
        <v>5009898</v>
      </c>
      <c r="B6677" s="126" t="s">
        <v>13220</v>
      </c>
      <c r="C6677" s="126" t="s">
        <v>13218</v>
      </c>
      <c r="D6677" s="126" t="s">
        <v>13221</v>
      </c>
      <c r="E6677" s="126" t="s">
        <v>288</v>
      </c>
      <c r="F6677" s="126" t="s">
        <v>753</v>
      </c>
      <c r="G6677" s="126" t="s">
        <v>417</v>
      </c>
      <c r="H6677" s="126" t="s">
        <v>308</v>
      </c>
      <c r="I6677" s="126" t="s">
        <v>308</v>
      </c>
      <c r="J6677" s="126" t="s">
        <v>8196</v>
      </c>
      <c r="K6677" s="126" t="s">
        <v>852</v>
      </c>
      <c r="L6677" s="126" t="s">
        <v>5638</v>
      </c>
      <c r="M6677" s="130">
        <v>584.64</v>
      </c>
      <c r="O6677" s="126" t="s">
        <v>1804</v>
      </c>
      <c r="P6677" s="130">
        <v>0</v>
      </c>
      <c r="S6677" s="130">
        <v>0</v>
      </c>
      <c r="V6677" s="130">
        <v>1556.08</v>
      </c>
      <c r="X6677" s="126" t="s">
        <v>1805</v>
      </c>
      <c r="Z6677" s="127"/>
      <c r="AA6677" s="128">
        <v>2</v>
      </c>
      <c r="AB6677" s="128">
        <v>12</v>
      </c>
      <c r="AD6677" s="126" t="s">
        <v>562</v>
      </c>
      <c r="AG6677" s="127"/>
      <c r="AI6677" s="127"/>
    </row>
    <row r="6678" spans="1:35" ht="14.85" customHeight="1">
      <c r="A6678" s="130">
        <v>5009897</v>
      </c>
      <c r="B6678" s="126" t="s">
        <v>413</v>
      </c>
      <c r="C6678" s="126" t="s">
        <v>13222</v>
      </c>
      <c r="D6678" s="126" t="s">
        <v>13223</v>
      </c>
      <c r="E6678" s="126" t="s">
        <v>288</v>
      </c>
      <c r="F6678" s="126" t="s">
        <v>753</v>
      </c>
      <c r="G6678" s="126" t="s">
        <v>2738</v>
      </c>
      <c r="H6678" s="126" t="s">
        <v>524</v>
      </c>
      <c r="I6678" s="126" t="s">
        <v>126</v>
      </c>
      <c r="J6678" s="126" t="s">
        <v>2496</v>
      </c>
      <c r="K6678" s="126" t="s">
        <v>558</v>
      </c>
      <c r="L6678" s="126" t="s">
        <v>977</v>
      </c>
      <c r="M6678" s="130">
        <v>33.700000000000003</v>
      </c>
      <c r="O6678" s="126" t="s">
        <v>5880</v>
      </c>
      <c r="P6678" s="130">
        <v>0</v>
      </c>
      <c r="S6678" s="130">
        <v>0</v>
      </c>
      <c r="V6678" s="130">
        <v>132.97999999999999</v>
      </c>
      <c r="X6678" s="126" t="s">
        <v>5881</v>
      </c>
      <c r="Z6678" s="127"/>
      <c r="AA6678" s="128"/>
      <c r="AB6678" s="128"/>
      <c r="AD6678" s="126" t="s">
        <v>1801</v>
      </c>
      <c r="AG6678" s="127"/>
      <c r="AI6678" s="127"/>
    </row>
    <row r="6679" spans="1:35" ht="14.85" customHeight="1">
      <c r="A6679" s="130">
        <v>5014155</v>
      </c>
      <c r="B6679" s="126" t="s">
        <v>413</v>
      </c>
      <c r="C6679" s="126" t="s">
        <v>9019</v>
      </c>
      <c r="E6679" s="126" t="s">
        <v>288</v>
      </c>
      <c r="F6679" s="126" t="s">
        <v>364</v>
      </c>
      <c r="G6679" s="126" t="s">
        <v>417</v>
      </c>
      <c r="H6679" s="126" t="s">
        <v>126</v>
      </c>
      <c r="I6679" s="126" t="s">
        <v>126</v>
      </c>
      <c r="J6679" s="126" t="s">
        <v>466</v>
      </c>
      <c r="K6679" s="126" t="s">
        <v>467</v>
      </c>
      <c r="L6679" s="126" t="s">
        <v>468</v>
      </c>
      <c r="M6679" s="130">
        <v>6817.44</v>
      </c>
      <c r="O6679" s="126" t="s">
        <v>365</v>
      </c>
      <c r="P6679" s="130">
        <v>0</v>
      </c>
      <c r="S6679" s="130">
        <v>0</v>
      </c>
      <c r="V6679" s="130">
        <v>44317.440000000002</v>
      </c>
      <c r="X6679" s="126" t="s">
        <v>469</v>
      </c>
      <c r="Z6679" s="127"/>
      <c r="AA6679" s="128">
        <v>1</v>
      </c>
      <c r="AB6679" s="128">
        <v>60</v>
      </c>
      <c r="AC6679" s="126" t="s">
        <v>366</v>
      </c>
      <c r="AD6679" s="126" t="s">
        <v>874</v>
      </c>
      <c r="AG6679" s="127"/>
      <c r="AI6679" s="127"/>
    </row>
    <row r="6680" spans="1:35" ht="14.85" customHeight="1">
      <c r="A6680" s="130">
        <v>5009895</v>
      </c>
      <c r="B6680" s="126" t="s">
        <v>413</v>
      </c>
      <c r="C6680" s="126" t="s">
        <v>11554</v>
      </c>
      <c r="D6680" s="126" t="s">
        <v>13224</v>
      </c>
      <c r="E6680" s="126" t="s">
        <v>288</v>
      </c>
      <c r="F6680" s="126" t="s">
        <v>522</v>
      </c>
      <c r="G6680" s="126" t="s">
        <v>795</v>
      </c>
      <c r="H6680" s="126" t="s">
        <v>524</v>
      </c>
      <c r="I6680" s="126" t="s">
        <v>418</v>
      </c>
      <c r="J6680" s="126" t="s">
        <v>2496</v>
      </c>
      <c r="K6680" s="126" t="s">
        <v>558</v>
      </c>
      <c r="L6680" s="126" t="s">
        <v>977</v>
      </c>
      <c r="M6680" s="130">
        <v>3953.6</v>
      </c>
      <c r="N6680" s="126" t="s">
        <v>290</v>
      </c>
      <c r="O6680" s="126" t="s">
        <v>528</v>
      </c>
      <c r="P6680" s="130">
        <v>0</v>
      </c>
      <c r="S6680" s="130">
        <v>0</v>
      </c>
      <c r="V6680" s="130">
        <v>3953.6</v>
      </c>
      <c r="X6680" s="126" t="s">
        <v>3246</v>
      </c>
      <c r="Z6680" s="127"/>
      <c r="AA6680" s="128"/>
      <c r="AB6680" s="128"/>
      <c r="AD6680" s="126" t="s">
        <v>1801</v>
      </c>
      <c r="AG6680" s="127"/>
      <c r="AI6680" s="127"/>
    </row>
    <row r="6681" spans="1:35" ht="14.85" customHeight="1">
      <c r="A6681" s="130">
        <v>5009894</v>
      </c>
      <c r="B6681" s="126" t="s">
        <v>413</v>
      </c>
      <c r="C6681" s="126" t="s">
        <v>11554</v>
      </c>
      <c r="D6681" s="126" t="s">
        <v>13225</v>
      </c>
      <c r="E6681" s="126" t="s">
        <v>288</v>
      </c>
      <c r="F6681" s="126" t="s">
        <v>522</v>
      </c>
      <c r="G6681" s="126" t="s">
        <v>1102</v>
      </c>
      <c r="H6681" s="126" t="s">
        <v>524</v>
      </c>
      <c r="I6681" s="126" t="s">
        <v>418</v>
      </c>
      <c r="J6681" s="126" t="s">
        <v>2496</v>
      </c>
      <c r="K6681" s="126" t="s">
        <v>558</v>
      </c>
      <c r="L6681" s="126" t="s">
        <v>977</v>
      </c>
      <c r="M6681" s="130">
        <v>3253.6</v>
      </c>
      <c r="N6681" s="126" t="s">
        <v>290</v>
      </c>
      <c r="O6681" s="126" t="s">
        <v>528</v>
      </c>
      <c r="P6681" s="130">
        <v>0</v>
      </c>
      <c r="S6681" s="130">
        <v>0</v>
      </c>
      <c r="V6681" s="130">
        <v>3253.6</v>
      </c>
      <c r="X6681" s="126" t="s">
        <v>3246</v>
      </c>
      <c r="Z6681" s="127"/>
      <c r="AA6681" s="128"/>
      <c r="AB6681" s="128"/>
      <c r="AD6681" s="126" t="s">
        <v>1801</v>
      </c>
      <c r="AG6681" s="127"/>
      <c r="AI6681" s="127"/>
    </row>
    <row r="6682" spans="1:35" ht="14.85" customHeight="1">
      <c r="A6682" s="130">
        <v>5009893</v>
      </c>
      <c r="B6682" s="126" t="s">
        <v>13226</v>
      </c>
      <c r="C6682" s="126" t="s">
        <v>11554</v>
      </c>
      <c r="D6682" s="126" t="s">
        <v>13227</v>
      </c>
      <c r="E6682" s="126" t="s">
        <v>288</v>
      </c>
      <c r="F6682" s="126" t="s">
        <v>522</v>
      </c>
      <c r="G6682" s="126" t="s">
        <v>2106</v>
      </c>
      <c r="H6682" s="126" t="s">
        <v>524</v>
      </c>
      <c r="I6682" s="126" t="s">
        <v>418</v>
      </c>
      <c r="J6682" s="126" t="s">
        <v>2496</v>
      </c>
      <c r="K6682" s="126" t="s">
        <v>558</v>
      </c>
      <c r="L6682" s="126" t="s">
        <v>977</v>
      </c>
      <c r="M6682" s="130">
        <v>817.6</v>
      </c>
      <c r="N6682" s="126" t="s">
        <v>290</v>
      </c>
      <c r="O6682" s="126" t="s">
        <v>528</v>
      </c>
      <c r="P6682" s="130">
        <v>0</v>
      </c>
      <c r="S6682" s="130">
        <v>0</v>
      </c>
      <c r="V6682" s="130">
        <v>817.6</v>
      </c>
      <c r="X6682" s="126" t="s">
        <v>11557</v>
      </c>
      <c r="Z6682" s="127"/>
      <c r="AA6682" s="128"/>
      <c r="AB6682" s="128"/>
      <c r="AD6682" s="126" t="s">
        <v>562</v>
      </c>
      <c r="AG6682" s="127"/>
      <c r="AI6682" s="127"/>
    </row>
    <row r="6683" spans="1:35" ht="14.85" customHeight="1">
      <c r="A6683" s="130">
        <v>5009892</v>
      </c>
      <c r="B6683" s="126" t="s">
        <v>13228</v>
      </c>
      <c r="C6683" s="126" t="s">
        <v>11554</v>
      </c>
      <c r="D6683" s="126" t="s">
        <v>13229</v>
      </c>
      <c r="E6683" s="126" t="s">
        <v>288</v>
      </c>
      <c r="F6683" s="126" t="s">
        <v>522</v>
      </c>
      <c r="G6683" s="126" t="s">
        <v>523</v>
      </c>
      <c r="H6683" s="126" t="s">
        <v>524</v>
      </c>
      <c r="I6683" s="126" t="s">
        <v>418</v>
      </c>
      <c r="J6683" s="126" t="s">
        <v>2496</v>
      </c>
      <c r="K6683" s="126" t="s">
        <v>558</v>
      </c>
      <c r="L6683" s="126" t="s">
        <v>977</v>
      </c>
      <c r="M6683" s="130">
        <v>1624</v>
      </c>
      <c r="N6683" s="126" t="s">
        <v>290</v>
      </c>
      <c r="O6683" s="126" t="s">
        <v>528</v>
      </c>
      <c r="P6683" s="130">
        <v>0</v>
      </c>
      <c r="S6683" s="130">
        <v>0</v>
      </c>
      <c r="V6683" s="130">
        <v>1624</v>
      </c>
      <c r="X6683" s="126" t="s">
        <v>3246</v>
      </c>
      <c r="Z6683" s="127"/>
      <c r="AA6683" s="128"/>
      <c r="AB6683" s="128"/>
      <c r="AD6683" s="126" t="s">
        <v>562</v>
      </c>
      <c r="AG6683" s="127"/>
      <c r="AI6683" s="127"/>
    </row>
    <row r="6684" spans="1:35" ht="14.85" customHeight="1">
      <c r="A6684" s="130">
        <v>5009891</v>
      </c>
      <c r="B6684" s="126" t="s">
        <v>13230</v>
      </c>
      <c r="C6684" s="126" t="s">
        <v>11554</v>
      </c>
      <c r="D6684" s="126" t="s">
        <v>13231</v>
      </c>
      <c r="E6684" s="126" t="s">
        <v>288</v>
      </c>
      <c r="F6684" s="126" t="s">
        <v>522</v>
      </c>
      <c r="G6684" s="126" t="s">
        <v>1504</v>
      </c>
      <c r="H6684" s="126" t="s">
        <v>524</v>
      </c>
      <c r="I6684" s="126" t="s">
        <v>418</v>
      </c>
      <c r="J6684" s="126" t="s">
        <v>2496</v>
      </c>
      <c r="K6684" s="126" t="s">
        <v>558</v>
      </c>
      <c r="L6684" s="126" t="s">
        <v>977</v>
      </c>
      <c r="M6684" s="130">
        <v>414.4</v>
      </c>
      <c r="N6684" s="126" t="s">
        <v>290</v>
      </c>
      <c r="O6684" s="126" t="s">
        <v>528</v>
      </c>
      <c r="P6684" s="130">
        <v>0</v>
      </c>
      <c r="S6684" s="130">
        <v>0</v>
      </c>
      <c r="V6684" s="130">
        <v>489.98</v>
      </c>
      <c r="X6684" s="126" t="s">
        <v>3246</v>
      </c>
      <c r="Z6684" s="127"/>
      <c r="AA6684" s="128"/>
      <c r="AB6684" s="128"/>
      <c r="AD6684" s="126" t="s">
        <v>562</v>
      </c>
      <c r="AG6684" s="127"/>
      <c r="AI6684" s="127"/>
    </row>
    <row r="6685" spans="1:35" ht="14.85" customHeight="1">
      <c r="A6685" s="130">
        <v>5009890</v>
      </c>
      <c r="B6685" s="126" t="s">
        <v>413</v>
      </c>
      <c r="C6685" s="126" t="s">
        <v>13232</v>
      </c>
      <c r="D6685" s="126" t="s">
        <v>13233</v>
      </c>
      <c r="E6685" s="126" t="s">
        <v>288</v>
      </c>
      <c r="F6685" s="126" t="s">
        <v>522</v>
      </c>
      <c r="G6685" s="126" t="s">
        <v>788</v>
      </c>
      <c r="H6685" s="126" t="s">
        <v>524</v>
      </c>
      <c r="I6685" s="126" t="s">
        <v>418</v>
      </c>
      <c r="J6685" s="126" t="s">
        <v>2496</v>
      </c>
      <c r="K6685" s="126" t="s">
        <v>558</v>
      </c>
      <c r="L6685" s="126" t="s">
        <v>977</v>
      </c>
      <c r="M6685" s="130">
        <v>3892</v>
      </c>
      <c r="N6685" s="126" t="s">
        <v>290</v>
      </c>
      <c r="O6685" s="126" t="s">
        <v>621</v>
      </c>
      <c r="P6685" s="130">
        <v>0</v>
      </c>
      <c r="S6685" s="130">
        <v>0</v>
      </c>
      <c r="V6685" s="130">
        <v>3892</v>
      </c>
      <c r="X6685" s="126" t="s">
        <v>622</v>
      </c>
      <c r="Z6685" s="127"/>
      <c r="AA6685" s="128"/>
      <c r="AB6685" s="128"/>
      <c r="AD6685" s="126" t="s">
        <v>1801</v>
      </c>
      <c r="AG6685" s="127"/>
      <c r="AI6685" s="127"/>
    </row>
    <row r="6686" spans="1:35" ht="14.85" customHeight="1">
      <c r="A6686" s="130">
        <v>5009889</v>
      </c>
      <c r="B6686" s="126" t="s">
        <v>413</v>
      </c>
      <c r="C6686" s="126" t="s">
        <v>13232</v>
      </c>
      <c r="D6686" s="126" t="s">
        <v>13234</v>
      </c>
      <c r="E6686" s="126" t="s">
        <v>288</v>
      </c>
      <c r="F6686" s="126" t="s">
        <v>522</v>
      </c>
      <c r="G6686" s="126" t="s">
        <v>765</v>
      </c>
      <c r="H6686" s="126" t="s">
        <v>524</v>
      </c>
      <c r="I6686" s="126" t="s">
        <v>418</v>
      </c>
      <c r="J6686" s="126" t="s">
        <v>2496</v>
      </c>
      <c r="K6686" s="126" t="s">
        <v>558</v>
      </c>
      <c r="L6686" s="126" t="s">
        <v>977</v>
      </c>
      <c r="M6686" s="130">
        <v>2191</v>
      </c>
      <c r="N6686" s="126" t="s">
        <v>290</v>
      </c>
      <c r="O6686" s="126" t="s">
        <v>621</v>
      </c>
      <c r="P6686" s="130">
        <v>0</v>
      </c>
      <c r="S6686" s="130">
        <v>0</v>
      </c>
      <c r="V6686" s="130">
        <v>2191</v>
      </c>
      <c r="X6686" s="126" t="s">
        <v>622</v>
      </c>
      <c r="Z6686" s="127"/>
      <c r="AA6686" s="128"/>
      <c r="AB6686" s="128"/>
      <c r="AD6686" s="126" t="s">
        <v>1801</v>
      </c>
      <c r="AG6686" s="127"/>
      <c r="AI6686" s="127"/>
    </row>
    <row r="6687" spans="1:35" ht="14.85" customHeight="1">
      <c r="A6687" s="130">
        <v>5009888</v>
      </c>
      <c r="B6687" s="126" t="s">
        <v>413</v>
      </c>
      <c r="C6687" s="126" t="s">
        <v>13232</v>
      </c>
      <c r="D6687" s="126" t="s">
        <v>13235</v>
      </c>
      <c r="E6687" s="126" t="s">
        <v>288</v>
      </c>
      <c r="F6687" s="126" t="s">
        <v>522</v>
      </c>
      <c r="G6687" s="126" t="s">
        <v>523</v>
      </c>
      <c r="H6687" s="126" t="s">
        <v>524</v>
      </c>
      <c r="I6687" s="126" t="s">
        <v>418</v>
      </c>
      <c r="J6687" s="126" t="s">
        <v>2496</v>
      </c>
      <c r="K6687" s="126" t="s">
        <v>558</v>
      </c>
      <c r="L6687" s="126" t="s">
        <v>977</v>
      </c>
      <c r="M6687" s="130">
        <v>1946</v>
      </c>
      <c r="N6687" s="126" t="s">
        <v>290</v>
      </c>
      <c r="O6687" s="126" t="s">
        <v>621</v>
      </c>
      <c r="P6687" s="130">
        <v>0</v>
      </c>
      <c r="S6687" s="130">
        <v>0</v>
      </c>
      <c r="V6687" s="130">
        <v>1946</v>
      </c>
      <c r="X6687" s="126" t="s">
        <v>622</v>
      </c>
      <c r="Z6687" s="127"/>
      <c r="AA6687" s="128"/>
      <c r="AB6687" s="128"/>
      <c r="AD6687" s="126" t="s">
        <v>1801</v>
      </c>
      <c r="AG6687" s="127"/>
      <c r="AI6687" s="127"/>
    </row>
    <row r="6688" spans="1:35" ht="14.85" customHeight="1">
      <c r="A6688" s="130">
        <v>5009887</v>
      </c>
      <c r="B6688" s="126" t="s">
        <v>13236</v>
      </c>
      <c r="C6688" s="126" t="s">
        <v>13232</v>
      </c>
      <c r="D6688" s="126" t="s">
        <v>13237</v>
      </c>
      <c r="E6688" s="126" t="s">
        <v>288</v>
      </c>
      <c r="F6688" s="126" t="s">
        <v>522</v>
      </c>
      <c r="G6688" s="126" t="s">
        <v>799</v>
      </c>
      <c r="H6688" s="126" t="s">
        <v>524</v>
      </c>
      <c r="I6688" s="126" t="s">
        <v>418</v>
      </c>
      <c r="J6688" s="126" t="s">
        <v>2496</v>
      </c>
      <c r="K6688" s="126" t="s">
        <v>558</v>
      </c>
      <c r="L6688" s="126" t="s">
        <v>977</v>
      </c>
      <c r="M6688" s="130">
        <v>973</v>
      </c>
      <c r="N6688" s="126" t="s">
        <v>290</v>
      </c>
      <c r="O6688" s="126" t="s">
        <v>621</v>
      </c>
      <c r="P6688" s="130">
        <v>0</v>
      </c>
      <c r="S6688" s="130">
        <v>0</v>
      </c>
      <c r="V6688" s="130">
        <v>973</v>
      </c>
      <c r="X6688" s="126" t="s">
        <v>622</v>
      </c>
      <c r="Z6688" s="127"/>
      <c r="AA6688" s="128"/>
      <c r="AB6688" s="128"/>
      <c r="AD6688" s="126" t="s">
        <v>562</v>
      </c>
      <c r="AG6688" s="127"/>
      <c r="AI6688" s="127"/>
    </row>
    <row r="6689" spans="1:35" ht="14.85" customHeight="1">
      <c r="A6689" s="130">
        <v>5007345</v>
      </c>
      <c r="B6689" s="126" t="s">
        <v>7387</v>
      </c>
      <c r="C6689" s="126" t="s">
        <v>7388</v>
      </c>
      <c r="D6689" s="126" t="s">
        <v>4233</v>
      </c>
      <c r="E6689" s="126" t="s">
        <v>288</v>
      </c>
      <c r="F6689" s="126" t="s">
        <v>364</v>
      </c>
      <c r="G6689" s="126" t="s">
        <v>417</v>
      </c>
      <c r="H6689" s="126" t="s">
        <v>126</v>
      </c>
      <c r="I6689" s="126" t="s">
        <v>126</v>
      </c>
      <c r="J6689" s="126" t="s">
        <v>1989</v>
      </c>
      <c r="K6689" s="126" t="s">
        <v>504</v>
      </c>
      <c r="L6689" s="126" t="s">
        <v>545</v>
      </c>
      <c r="M6689" s="130">
        <v>6817.39</v>
      </c>
      <c r="O6689" s="126" t="s">
        <v>365</v>
      </c>
      <c r="P6689" s="130">
        <v>0</v>
      </c>
      <c r="S6689" s="130">
        <v>0</v>
      </c>
      <c r="V6689" s="130">
        <v>6817.39</v>
      </c>
      <c r="X6689" s="126" t="s">
        <v>469</v>
      </c>
      <c r="Z6689" s="127"/>
      <c r="AA6689" s="128">
        <v>1</v>
      </c>
      <c r="AB6689" s="128">
        <v>60</v>
      </c>
      <c r="AC6689" s="126" t="s">
        <v>366</v>
      </c>
      <c r="AD6689" s="126" t="s">
        <v>562</v>
      </c>
      <c r="AG6689" s="127"/>
      <c r="AI6689" s="127"/>
    </row>
    <row r="6690" spans="1:35" ht="14.85" customHeight="1">
      <c r="A6690" s="130">
        <v>5007343</v>
      </c>
      <c r="B6690" s="126" t="s">
        <v>7387</v>
      </c>
      <c r="C6690" s="126" t="s">
        <v>7388</v>
      </c>
      <c r="D6690" s="126" t="s">
        <v>4233</v>
      </c>
      <c r="E6690" s="126" t="s">
        <v>288</v>
      </c>
      <c r="F6690" s="126" t="s">
        <v>364</v>
      </c>
      <c r="G6690" s="126" t="s">
        <v>417</v>
      </c>
      <c r="H6690" s="126" t="s">
        <v>126</v>
      </c>
      <c r="I6690" s="126" t="s">
        <v>126</v>
      </c>
      <c r="J6690" s="126" t="s">
        <v>1989</v>
      </c>
      <c r="K6690" s="126" t="s">
        <v>504</v>
      </c>
      <c r="L6690" s="126" t="s">
        <v>545</v>
      </c>
      <c r="M6690" s="130">
        <v>6817.39</v>
      </c>
      <c r="O6690" s="126" t="s">
        <v>365</v>
      </c>
      <c r="P6690" s="130">
        <v>0</v>
      </c>
      <c r="S6690" s="130">
        <v>0</v>
      </c>
      <c r="V6690" s="130">
        <v>6817.39</v>
      </c>
      <c r="X6690" s="126" t="s">
        <v>510</v>
      </c>
      <c r="Z6690" s="127"/>
      <c r="AA6690" s="128">
        <v>2</v>
      </c>
      <c r="AB6690" s="128">
        <v>60</v>
      </c>
      <c r="AC6690" s="126" t="s">
        <v>366</v>
      </c>
      <c r="AD6690" s="126" t="s">
        <v>562</v>
      </c>
      <c r="AG6690" s="127"/>
      <c r="AI6690" s="127"/>
    </row>
    <row r="6691" spans="1:35" ht="14.85" customHeight="1">
      <c r="A6691" s="130">
        <v>5007342</v>
      </c>
      <c r="B6691" s="126" t="s">
        <v>6565</v>
      </c>
      <c r="C6691" s="126" t="s">
        <v>6566</v>
      </c>
      <c r="D6691" s="126" t="s">
        <v>4233</v>
      </c>
      <c r="E6691" s="126" t="s">
        <v>288</v>
      </c>
      <c r="F6691" s="126" t="s">
        <v>364</v>
      </c>
      <c r="G6691" s="126" t="s">
        <v>417</v>
      </c>
      <c r="H6691" s="126" t="s">
        <v>126</v>
      </c>
      <c r="I6691" s="126" t="s">
        <v>126</v>
      </c>
      <c r="J6691" s="126" t="s">
        <v>1989</v>
      </c>
      <c r="K6691" s="126" t="s">
        <v>504</v>
      </c>
      <c r="L6691" s="126" t="s">
        <v>545</v>
      </c>
      <c r="M6691" s="130">
        <v>6817.39</v>
      </c>
      <c r="O6691" s="126" t="s">
        <v>365</v>
      </c>
      <c r="P6691" s="130">
        <v>0</v>
      </c>
      <c r="S6691" s="130">
        <v>0</v>
      </c>
      <c r="V6691" s="130">
        <v>6817.39</v>
      </c>
      <c r="X6691" s="126" t="s">
        <v>510</v>
      </c>
      <c r="Z6691" s="127"/>
      <c r="AA6691" s="128">
        <v>2</v>
      </c>
      <c r="AB6691" s="128">
        <v>60</v>
      </c>
      <c r="AC6691" s="126" t="s">
        <v>366</v>
      </c>
      <c r="AD6691" s="126" t="s">
        <v>562</v>
      </c>
      <c r="AG6691" s="127"/>
      <c r="AI6691" s="127"/>
    </row>
    <row r="6692" spans="1:35" ht="14.85" customHeight="1">
      <c r="A6692" s="130">
        <v>5007341</v>
      </c>
      <c r="B6692" s="126" t="s">
        <v>13238</v>
      </c>
      <c r="C6692" s="126" t="s">
        <v>13239</v>
      </c>
      <c r="D6692" s="126" t="s">
        <v>13240</v>
      </c>
      <c r="E6692" s="126" t="s">
        <v>288</v>
      </c>
      <c r="F6692" s="126" t="s">
        <v>416</v>
      </c>
      <c r="G6692" s="126" t="s">
        <v>417</v>
      </c>
      <c r="H6692" s="126" t="s">
        <v>126</v>
      </c>
      <c r="I6692" s="126" t="s">
        <v>126</v>
      </c>
      <c r="J6692" s="126" t="s">
        <v>8772</v>
      </c>
      <c r="K6692" s="126" t="s">
        <v>747</v>
      </c>
      <c r="L6692" s="126" t="s">
        <v>8773</v>
      </c>
      <c r="M6692" s="130">
        <v>340.48</v>
      </c>
      <c r="O6692" s="126" t="s">
        <v>422</v>
      </c>
      <c r="P6692" s="130">
        <v>0</v>
      </c>
      <c r="S6692" s="130">
        <v>0</v>
      </c>
      <c r="V6692" s="130">
        <v>410.07</v>
      </c>
      <c r="X6692" s="126" t="s">
        <v>497</v>
      </c>
      <c r="Z6692" s="127"/>
      <c r="AA6692" s="128">
        <v>1</v>
      </c>
      <c r="AB6692" s="128">
        <v>12</v>
      </c>
      <c r="AD6692" s="126" t="s">
        <v>562</v>
      </c>
      <c r="AG6692" s="127"/>
      <c r="AI6692" s="127"/>
    </row>
    <row r="6693" spans="1:35" ht="14.85" customHeight="1">
      <c r="A6693" s="130">
        <v>5005937</v>
      </c>
      <c r="B6693" s="126" t="s">
        <v>13241</v>
      </c>
      <c r="C6693" s="126" t="s">
        <v>13242</v>
      </c>
      <c r="D6693" s="126" t="s">
        <v>13243</v>
      </c>
      <c r="E6693" s="126" t="s">
        <v>288</v>
      </c>
      <c r="F6693" s="126" t="s">
        <v>491</v>
      </c>
      <c r="G6693" s="126" t="s">
        <v>417</v>
      </c>
      <c r="H6693" s="126" t="s">
        <v>126</v>
      </c>
      <c r="I6693" s="126" t="s">
        <v>126</v>
      </c>
      <c r="J6693" s="126" t="s">
        <v>503</v>
      </c>
      <c r="K6693" s="126" t="s">
        <v>504</v>
      </c>
      <c r="L6693" s="126" t="s">
        <v>505</v>
      </c>
      <c r="M6693" s="130">
        <v>18228.72</v>
      </c>
      <c r="N6693" s="126" t="s">
        <v>290</v>
      </c>
      <c r="O6693" s="126" t="s">
        <v>1601</v>
      </c>
      <c r="P6693" s="130">
        <v>0</v>
      </c>
      <c r="S6693" s="130">
        <v>0</v>
      </c>
      <c r="V6693" s="130">
        <v>18228.72</v>
      </c>
      <c r="X6693" s="126" t="s">
        <v>4361</v>
      </c>
      <c r="Y6693" s="126" t="s">
        <v>517</v>
      </c>
      <c r="Z6693" s="127"/>
      <c r="AA6693" s="128">
        <v>1</v>
      </c>
      <c r="AB6693" s="128">
        <v>60</v>
      </c>
      <c r="AD6693" s="126" t="s">
        <v>562</v>
      </c>
      <c r="AG6693" s="127"/>
      <c r="AI6693" s="127"/>
    </row>
    <row r="6694" spans="1:35" ht="14.85" customHeight="1">
      <c r="A6694" s="130">
        <v>5005936</v>
      </c>
      <c r="B6694" s="126" t="s">
        <v>13244</v>
      </c>
      <c r="C6694" s="126" t="s">
        <v>13245</v>
      </c>
      <c r="D6694" s="126" t="s">
        <v>13243</v>
      </c>
      <c r="E6694" s="126" t="s">
        <v>288</v>
      </c>
      <c r="F6694" s="126" t="s">
        <v>491</v>
      </c>
      <c r="G6694" s="126" t="s">
        <v>417</v>
      </c>
      <c r="H6694" s="126" t="s">
        <v>126</v>
      </c>
      <c r="I6694" s="126" t="s">
        <v>126</v>
      </c>
      <c r="J6694" s="126" t="s">
        <v>503</v>
      </c>
      <c r="K6694" s="126" t="s">
        <v>504</v>
      </c>
      <c r="L6694" s="126" t="s">
        <v>505</v>
      </c>
      <c r="M6694" s="130">
        <v>19477.27</v>
      </c>
      <c r="N6694" s="126" t="s">
        <v>290</v>
      </c>
      <c r="O6694" s="126" t="s">
        <v>1601</v>
      </c>
      <c r="P6694" s="130">
        <v>0</v>
      </c>
      <c r="S6694" s="130">
        <v>0</v>
      </c>
      <c r="V6694" s="130">
        <v>19477.27</v>
      </c>
      <c r="X6694" s="126" t="s">
        <v>4361</v>
      </c>
      <c r="Y6694" s="126" t="s">
        <v>517</v>
      </c>
      <c r="Z6694" s="127"/>
      <c r="AA6694" s="128">
        <v>1</v>
      </c>
      <c r="AB6694" s="128">
        <v>60</v>
      </c>
      <c r="AD6694" s="126" t="s">
        <v>562</v>
      </c>
      <c r="AG6694" s="127"/>
      <c r="AI6694" s="127"/>
    </row>
    <row r="6695" spans="1:35" ht="14.85" customHeight="1">
      <c r="A6695" s="130">
        <v>5006276</v>
      </c>
      <c r="B6695" s="126" t="s">
        <v>13246</v>
      </c>
      <c r="C6695" s="126" t="s">
        <v>13247</v>
      </c>
      <c r="D6695" s="126" t="s">
        <v>13248</v>
      </c>
      <c r="E6695" s="126" t="s">
        <v>288</v>
      </c>
      <c r="F6695" s="126" t="s">
        <v>532</v>
      </c>
      <c r="G6695" s="126" t="s">
        <v>417</v>
      </c>
      <c r="H6695" s="126" t="s">
        <v>126</v>
      </c>
      <c r="I6695" s="126" t="s">
        <v>126</v>
      </c>
      <c r="J6695" s="126" t="s">
        <v>13249</v>
      </c>
      <c r="K6695" s="126" t="s">
        <v>535</v>
      </c>
      <c r="L6695" s="126" t="s">
        <v>3605</v>
      </c>
      <c r="M6695" s="130">
        <v>88625.600000000006</v>
      </c>
      <c r="N6695" s="126" t="s">
        <v>290</v>
      </c>
      <c r="O6695" s="126" t="s">
        <v>537</v>
      </c>
      <c r="P6695" s="130">
        <v>0</v>
      </c>
      <c r="S6695" s="130">
        <v>0</v>
      </c>
      <c r="V6695" s="130">
        <v>107100</v>
      </c>
      <c r="X6695" s="126" t="s">
        <v>3518</v>
      </c>
      <c r="Z6695" s="127"/>
      <c r="AA6695" s="128">
        <v>1</v>
      </c>
      <c r="AB6695" s="128">
        <v>48</v>
      </c>
      <c r="AD6695" s="126" t="s">
        <v>562</v>
      </c>
      <c r="AG6695" s="127"/>
      <c r="AI6695" s="127"/>
    </row>
    <row r="6696" spans="1:35" ht="14.85" customHeight="1">
      <c r="A6696" s="130">
        <v>5006275</v>
      </c>
      <c r="B6696" s="126" t="s">
        <v>13250</v>
      </c>
      <c r="C6696" s="126" t="s">
        <v>13251</v>
      </c>
      <c r="D6696" s="126" t="s">
        <v>13252</v>
      </c>
      <c r="E6696" s="126" t="s">
        <v>288</v>
      </c>
      <c r="F6696" s="126" t="s">
        <v>591</v>
      </c>
      <c r="G6696" s="126" t="s">
        <v>417</v>
      </c>
      <c r="H6696" s="126" t="s">
        <v>126</v>
      </c>
      <c r="I6696" s="126" t="s">
        <v>126</v>
      </c>
      <c r="J6696" s="126" t="s">
        <v>7697</v>
      </c>
      <c r="K6696" s="126" t="s">
        <v>504</v>
      </c>
      <c r="L6696" s="126" t="s">
        <v>7698</v>
      </c>
      <c r="M6696" s="130">
        <v>944.24</v>
      </c>
      <c r="O6696" s="126" t="s">
        <v>667</v>
      </c>
      <c r="P6696" s="130">
        <v>0</v>
      </c>
      <c r="S6696" s="130">
        <v>0</v>
      </c>
      <c r="V6696" s="130">
        <v>1019.77</v>
      </c>
      <c r="X6696" s="126" t="s">
        <v>7699</v>
      </c>
      <c r="Z6696" s="127"/>
      <c r="AA6696" s="128">
        <v>6</v>
      </c>
      <c r="AB6696" s="128">
        <v>12</v>
      </c>
      <c r="AD6696" s="126" t="s">
        <v>562</v>
      </c>
      <c r="AG6696" s="127"/>
      <c r="AI6696" s="127"/>
    </row>
    <row r="6697" spans="1:35" ht="14.85" customHeight="1">
      <c r="A6697" s="130">
        <v>5005647</v>
      </c>
      <c r="B6697" s="126" t="s">
        <v>13253</v>
      </c>
      <c r="C6697" s="126" t="s">
        <v>13254</v>
      </c>
      <c r="D6697" s="126" t="s">
        <v>13255</v>
      </c>
      <c r="E6697" s="126" t="s">
        <v>288</v>
      </c>
      <c r="F6697" s="126" t="s">
        <v>491</v>
      </c>
      <c r="G6697" s="126" t="s">
        <v>417</v>
      </c>
      <c r="H6697" s="126" t="s">
        <v>126</v>
      </c>
      <c r="I6697" s="126" t="s">
        <v>126</v>
      </c>
      <c r="J6697" s="126" t="s">
        <v>2044</v>
      </c>
      <c r="K6697" s="126" t="s">
        <v>984</v>
      </c>
      <c r="L6697" s="126" t="s">
        <v>8979</v>
      </c>
      <c r="M6697" s="130">
        <v>1485.7</v>
      </c>
      <c r="N6697" s="126" t="s">
        <v>290</v>
      </c>
      <c r="O6697" s="126" t="s">
        <v>1311</v>
      </c>
      <c r="P6697" s="130">
        <v>0</v>
      </c>
      <c r="S6697" s="130">
        <v>0</v>
      </c>
      <c r="V6697" s="130">
        <v>1650.78</v>
      </c>
      <c r="X6697" s="126" t="s">
        <v>1312</v>
      </c>
      <c r="Y6697" s="126" t="s">
        <v>517</v>
      </c>
      <c r="Z6697" s="127" t="s">
        <v>309</v>
      </c>
      <c r="AA6697" s="128">
        <v>1</v>
      </c>
      <c r="AB6697" s="128">
        <v>60</v>
      </c>
      <c r="AD6697" s="126" t="s">
        <v>562</v>
      </c>
      <c r="AG6697" s="127"/>
      <c r="AI6697" s="127"/>
    </row>
    <row r="6698" spans="1:35" ht="14.85" customHeight="1">
      <c r="A6698" s="130">
        <v>5006274</v>
      </c>
      <c r="B6698" s="126" t="s">
        <v>13256</v>
      </c>
      <c r="C6698" s="126" t="s">
        <v>2836</v>
      </c>
      <c r="D6698" s="126" t="s">
        <v>13257</v>
      </c>
      <c r="E6698" s="126" t="s">
        <v>288</v>
      </c>
      <c r="F6698" s="126" t="s">
        <v>522</v>
      </c>
      <c r="G6698" s="126" t="s">
        <v>1636</v>
      </c>
      <c r="H6698" s="126" t="s">
        <v>524</v>
      </c>
      <c r="I6698" s="126" t="s">
        <v>418</v>
      </c>
      <c r="J6698" s="126" t="s">
        <v>619</v>
      </c>
      <c r="K6698" s="126" t="s">
        <v>613</v>
      </c>
      <c r="L6698" s="126" t="s">
        <v>620</v>
      </c>
      <c r="M6698" s="130">
        <v>1367.08</v>
      </c>
      <c r="N6698" s="126" t="s">
        <v>290</v>
      </c>
      <c r="O6698" s="126" t="s">
        <v>621</v>
      </c>
      <c r="P6698" s="130">
        <v>0</v>
      </c>
      <c r="S6698" s="130">
        <v>0</v>
      </c>
      <c r="V6698" s="130">
        <v>1367.08</v>
      </c>
      <c r="X6698" s="126" t="s">
        <v>729</v>
      </c>
      <c r="Z6698" s="127"/>
      <c r="AA6698" s="128"/>
      <c r="AB6698" s="128"/>
      <c r="AD6698" s="126" t="s">
        <v>623</v>
      </c>
      <c r="AG6698" s="127"/>
      <c r="AI6698" s="127"/>
    </row>
    <row r="6699" spans="1:35" ht="14.85" customHeight="1">
      <c r="A6699" s="130">
        <v>5006272</v>
      </c>
      <c r="B6699" s="126" t="s">
        <v>413</v>
      </c>
      <c r="C6699" s="126" t="s">
        <v>13258</v>
      </c>
      <c r="D6699" s="126" t="s">
        <v>13259</v>
      </c>
      <c r="E6699" s="126" t="s">
        <v>288</v>
      </c>
      <c r="F6699" s="126" t="s">
        <v>522</v>
      </c>
      <c r="G6699" s="126" t="s">
        <v>1636</v>
      </c>
      <c r="H6699" s="126" t="s">
        <v>524</v>
      </c>
      <c r="I6699" s="126" t="s">
        <v>418</v>
      </c>
      <c r="J6699" s="126" t="s">
        <v>619</v>
      </c>
      <c r="K6699" s="126" t="s">
        <v>613</v>
      </c>
      <c r="L6699" s="126" t="s">
        <v>620</v>
      </c>
      <c r="M6699" s="130">
        <v>1039.48</v>
      </c>
      <c r="N6699" s="126" t="s">
        <v>290</v>
      </c>
      <c r="O6699" s="126" t="s">
        <v>621</v>
      </c>
      <c r="P6699" s="130">
        <v>0</v>
      </c>
      <c r="S6699" s="130">
        <v>0</v>
      </c>
      <c r="V6699" s="130">
        <v>1039.48</v>
      </c>
      <c r="X6699" s="126" t="s">
        <v>2692</v>
      </c>
      <c r="Z6699" s="127"/>
      <c r="AA6699" s="128"/>
      <c r="AB6699" s="128"/>
      <c r="AD6699" s="126" t="s">
        <v>623</v>
      </c>
      <c r="AG6699" s="127"/>
      <c r="AI6699" s="127"/>
    </row>
    <row r="6700" spans="1:35" ht="14.85" customHeight="1">
      <c r="A6700" s="130">
        <v>5006271</v>
      </c>
      <c r="B6700" s="126" t="s">
        <v>13260</v>
      </c>
      <c r="C6700" s="126" t="s">
        <v>13261</v>
      </c>
      <c r="D6700" s="126" t="s">
        <v>13262</v>
      </c>
      <c r="E6700" s="126" t="s">
        <v>288</v>
      </c>
      <c r="F6700" s="126" t="s">
        <v>532</v>
      </c>
      <c r="G6700" s="126" t="s">
        <v>463</v>
      </c>
      <c r="H6700" s="126" t="s">
        <v>126</v>
      </c>
      <c r="I6700" s="126" t="s">
        <v>418</v>
      </c>
      <c r="J6700" s="126" t="s">
        <v>13249</v>
      </c>
      <c r="K6700" s="126" t="s">
        <v>535</v>
      </c>
      <c r="L6700" s="126" t="s">
        <v>3605</v>
      </c>
      <c r="M6700" s="130">
        <v>1019.2</v>
      </c>
      <c r="O6700" s="126" t="s">
        <v>537</v>
      </c>
      <c r="P6700" s="130">
        <v>0</v>
      </c>
      <c r="S6700" s="130">
        <v>0</v>
      </c>
      <c r="V6700" s="130">
        <v>1137.1500000000001</v>
      </c>
      <c r="X6700" s="126" t="s">
        <v>7975</v>
      </c>
      <c r="Z6700" s="127"/>
      <c r="AA6700" s="128">
        <v>130</v>
      </c>
      <c r="AB6700" s="128">
        <v>12</v>
      </c>
      <c r="AD6700" s="126" t="s">
        <v>562</v>
      </c>
      <c r="AG6700" s="127"/>
      <c r="AI6700" s="127"/>
    </row>
    <row r="6701" spans="1:35" ht="14.85" customHeight="1">
      <c r="A6701" s="130">
        <v>5006270</v>
      </c>
      <c r="B6701" s="126" t="s">
        <v>413</v>
      </c>
      <c r="C6701" s="126" t="s">
        <v>2826</v>
      </c>
      <c r="D6701" s="126" t="s">
        <v>13259</v>
      </c>
      <c r="E6701" s="126" t="s">
        <v>288</v>
      </c>
      <c r="F6701" s="126" t="s">
        <v>522</v>
      </c>
      <c r="G6701" s="126" t="s">
        <v>1636</v>
      </c>
      <c r="H6701" s="126" t="s">
        <v>524</v>
      </c>
      <c r="I6701" s="126" t="s">
        <v>418</v>
      </c>
      <c r="J6701" s="126" t="s">
        <v>619</v>
      </c>
      <c r="K6701" s="126" t="s">
        <v>613</v>
      </c>
      <c r="L6701" s="126" t="s">
        <v>620</v>
      </c>
      <c r="M6701" s="130">
        <v>1039.48</v>
      </c>
      <c r="N6701" s="126" t="s">
        <v>290</v>
      </c>
      <c r="O6701" s="126" t="s">
        <v>621</v>
      </c>
      <c r="P6701" s="130">
        <v>0</v>
      </c>
      <c r="S6701" s="130">
        <v>0</v>
      </c>
      <c r="V6701" s="130">
        <v>1039.48</v>
      </c>
      <c r="X6701" s="126" t="s">
        <v>2692</v>
      </c>
      <c r="Z6701" s="127"/>
      <c r="AA6701" s="128"/>
      <c r="AB6701" s="128"/>
      <c r="AD6701" s="126" t="s">
        <v>623</v>
      </c>
      <c r="AG6701" s="127"/>
      <c r="AI6701" s="127"/>
    </row>
    <row r="6702" spans="1:35" ht="14.85" customHeight="1">
      <c r="A6702" s="130">
        <v>5006269</v>
      </c>
      <c r="B6702" s="126" t="s">
        <v>413</v>
      </c>
      <c r="C6702" s="126" t="s">
        <v>13258</v>
      </c>
      <c r="D6702" s="126" t="s">
        <v>13263</v>
      </c>
      <c r="E6702" s="126" t="s">
        <v>288</v>
      </c>
      <c r="F6702" s="126" t="s">
        <v>522</v>
      </c>
      <c r="G6702" s="126" t="s">
        <v>523</v>
      </c>
      <c r="H6702" s="126" t="s">
        <v>524</v>
      </c>
      <c r="I6702" s="126" t="s">
        <v>418</v>
      </c>
      <c r="J6702" s="126" t="s">
        <v>619</v>
      </c>
      <c r="K6702" s="126" t="s">
        <v>613</v>
      </c>
      <c r="L6702" s="126" t="s">
        <v>620</v>
      </c>
      <c r="M6702" s="130">
        <v>1848</v>
      </c>
      <c r="N6702" s="126" t="s">
        <v>290</v>
      </c>
      <c r="O6702" s="126" t="s">
        <v>621</v>
      </c>
      <c r="P6702" s="130">
        <v>0</v>
      </c>
      <c r="S6702" s="130">
        <v>0</v>
      </c>
      <c r="V6702" s="130">
        <v>1848</v>
      </c>
      <c r="X6702" s="126" t="s">
        <v>2692</v>
      </c>
      <c r="Z6702" s="127"/>
      <c r="AA6702" s="128"/>
      <c r="AB6702" s="128"/>
      <c r="AD6702" s="126" t="s">
        <v>623</v>
      </c>
      <c r="AG6702" s="127"/>
      <c r="AI6702" s="127"/>
    </row>
    <row r="6703" spans="1:35" ht="14.85" customHeight="1">
      <c r="A6703" s="130">
        <v>5006194</v>
      </c>
      <c r="B6703" s="126" t="s">
        <v>11483</v>
      </c>
      <c r="C6703" s="126" t="s">
        <v>11484</v>
      </c>
      <c r="D6703" s="126" t="s">
        <v>11485</v>
      </c>
      <c r="E6703" s="126" t="s">
        <v>288</v>
      </c>
      <c r="F6703" s="126" t="s">
        <v>591</v>
      </c>
      <c r="G6703" s="126" t="s">
        <v>417</v>
      </c>
      <c r="H6703" s="126" t="s">
        <v>126</v>
      </c>
      <c r="I6703" s="126" t="s">
        <v>126</v>
      </c>
      <c r="J6703" s="126" t="s">
        <v>7697</v>
      </c>
      <c r="K6703" s="126" t="s">
        <v>504</v>
      </c>
      <c r="L6703" s="126" t="s">
        <v>7698</v>
      </c>
      <c r="M6703" s="130">
        <v>839.55</v>
      </c>
      <c r="O6703" s="126" t="s">
        <v>667</v>
      </c>
      <c r="P6703" s="130">
        <v>0</v>
      </c>
      <c r="S6703" s="130">
        <v>0</v>
      </c>
      <c r="V6703" s="130">
        <v>839.55</v>
      </c>
      <c r="X6703" s="126" t="s">
        <v>7699</v>
      </c>
      <c r="Z6703" s="127"/>
      <c r="AA6703" s="128">
        <v>6</v>
      </c>
      <c r="AB6703" s="128">
        <v>12</v>
      </c>
      <c r="AD6703" s="126" t="s">
        <v>562</v>
      </c>
      <c r="AG6703" s="127"/>
      <c r="AI6703" s="127"/>
    </row>
    <row r="6704" spans="1:35" ht="14.85" customHeight="1">
      <c r="A6704" s="130">
        <v>5006193</v>
      </c>
      <c r="B6704" s="126" t="s">
        <v>13264</v>
      </c>
      <c r="C6704" s="126" t="s">
        <v>13265</v>
      </c>
      <c r="D6704" s="126" t="s">
        <v>13266</v>
      </c>
      <c r="E6704" s="126" t="s">
        <v>288</v>
      </c>
      <c r="F6704" s="126" t="s">
        <v>416</v>
      </c>
      <c r="G6704" s="126" t="s">
        <v>417</v>
      </c>
      <c r="H6704" s="126" t="s">
        <v>126</v>
      </c>
      <c r="I6704" s="126" t="s">
        <v>126</v>
      </c>
      <c r="J6704" s="126" t="s">
        <v>419</v>
      </c>
      <c r="K6704" s="126" t="s">
        <v>420</v>
      </c>
      <c r="L6704" s="126" t="s">
        <v>421</v>
      </c>
      <c r="M6704" s="130">
        <v>2922.08</v>
      </c>
      <c r="O6704" s="126" t="s">
        <v>422</v>
      </c>
      <c r="P6704" s="130">
        <v>0</v>
      </c>
      <c r="S6704" s="130">
        <v>0</v>
      </c>
      <c r="V6704" s="130">
        <v>8813.91</v>
      </c>
      <c r="X6704" s="126" t="s">
        <v>946</v>
      </c>
      <c r="Z6704" s="127"/>
      <c r="AA6704" s="128">
        <v>1</v>
      </c>
      <c r="AB6704" s="128">
        <v>12</v>
      </c>
      <c r="AD6704" s="126" t="s">
        <v>562</v>
      </c>
      <c r="AG6704" s="127"/>
      <c r="AI6704" s="127"/>
    </row>
    <row r="6705" spans="1:35" ht="14.85" customHeight="1">
      <c r="A6705" s="130">
        <v>5006915</v>
      </c>
      <c r="B6705" s="126" t="s">
        <v>11856</v>
      </c>
      <c r="C6705" s="126" t="s">
        <v>11857</v>
      </c>
      <c r="D6705" s="126" t="s">
        <v>9433</v>
      </c>
      <c r="E6705" s="126" t="s">
        <v>288</v>
      </c>
      <c r="F6705" s="126" t="s">
        <v>364</v>
      </c>
      <c r="G6705" s="126" t="s">
        <v>417</v>
      </c>
      <c r="H6705" s="126" t="s">
        <v>126</v>
      </c>
      <c r="I6705" s="126" t="s">
        <v>126</v>
      </c>
      <c r="J6705" s="126" t="s">
        <v>1989</v>
      </c>
      <c r="K6705" s="126" t="s">
        <v>504</v>
      </c>
      <c r="L6705" s="126" t="s">
        <v>545</v>
      </c>
      <c r="M6705" s="130">
        <v>6233.02</v>
      </c>
      <c r="O6705" s="126" t="s">
        <v>365</v>
      </c>
      <c r="P6705" s="130">
        <v>0</v>
      </c>
      <c r="S6705" s="130">
        <v>0</v>
      </c>
      <c r="V6705" s="130">
        <v>6233.02</v>
      </c>
      <c r="X6705" s="126" t="s">
        <v>510</v>
      </c>
      <c r="Z6705" s="127"/>
      <c r="AA6705" s="128">
        <v>2</v>
      </c>
      <c r="AB6705" s="128">
        <v>60</v>
      </c>
      <c r="AC6705" s="126" t="s">
        <v>366</v>
      </c>
      <c r="AD6705" s="126" t="s">
        <v>562</v>
      </c>
      <c r="AG6705" s="127"/>
      <c r="AI6705" s="127"/>
    </row>
    <row r="6706" spans="1:35" ht="14.85" customHeight="1">
      <c r="A6706" s="130">
        <v>5006914</v>
      </c>
      <c r="B6706" s="126" t="s">
        <v>11856</v>
      </c>
      <c r="C6706" s="126" t="s">
        <v>11857</v>
      </c>
      <c r="D6706" s="126" t="s">
        <v>9433</v>
      </c>
      <c r="E6706" s="126" t="s">
        <v>288</v>
      </c>
      <c r="F6706" s="126" t="s">
        <v>364</v>
      </c>
      <c r="G6706" s="126" t="s">
        <v>417</v>
      </c>
      <c r="H6706" s="126" t="s">
        <v>126</v>
      </c>
      <c r="I6706" s="126" t="s">
        <v>126</v>
      </c>
      <c r="J6706" s="126" t="s">
        <v>1989</v>
      </c>
      <c r="K6706" s="126" t="s">
        <v>504</v>
      </c>
      <c r="L6706" s="126" t="s">
        <v>545</v>
      </c>
      <c r="M6706" s="130">
        <v>6233.02</v>
      </c>
      <c r="O6706" s="126" t="s">
        <v>365</v>
      </c>
      <c r="P6706" s="130">
        <v>0</v>
      </c>
      <c r="S6706" s="130">
        <v>0</v>
      </c>
      <c r="V6706" s="130">
        <v>6233.02</v>
      </c>
      <c r="X6706" s="126" t="s">
        <v>469</v>
      </c>
      <c r="Z6706" s="127"/>
      <c r="AA6706" s="128">
        <v>1</v>
      </c>
      <c r="AB6706" s="128">
        <v>60</v>
      </c>
      <c r="AC6706" s="126" t="s">
        <v>366</v>
      </c>
      <c r="AD6706" s="126" t="s">
        <v>562</v>
      </c>
      <c r="AG6706" s="127"/>
      <c r="AI6706" s="127"/>
    </row>
    <row r="6707" spans="1:35" ht="14.85" customHeight="1">
      <c r="A6707" s="130">
        <v>5006913</v>
      </c>
      <c r="B6707" s="126" t="s">
        <v>13267</v>
      </c>
      <c r="C6707" s="126" t="s">
        <v>13268</v>
      </c>
      <c r="D6707" s="126" t="s">
        <v>13269</v>
      </c>
      <c r="E6707" s="126" t="s">
        <v>288</v>
      </c>
      <c r="F6707" s="126" t="s">
        <v>364</v>
      </c>
      <c r="G6707" s="126" t="s">
        <v>417</v>
      </c>
      <c r="H6707" s="126" t="s">
        <v>126</v>
      </c>
      <c r="I6707" s="126" t="s">
        <v>126</v>
      </c>
      <c r="J6707" s="126" t="s">
        <v>8245</v>
      </c>
      <c r="K6707" s="126" t="s">
        <v>747</v>
      </c>
      <c r="L6707" s="126" t="s">
        <v>8246</v>
      </c>
      <c r="M6707" s="130">
        <v>4382.58</v>
      </c>
      <c r="O6707" s="126" t="s">
        <v>365</v>
      </c>
      <c r="P6707" s="130">
        <v>0</v>
      </c>
      <c r="S6707" s="130">
        <v>0</v>
      </c>
      <c r="V6707" s="130">
        <v>4382.58</v>
      </c>
      <c r="X6707" s="126" t="s">
        <v>469</v>
      </c>
      <c r="Z6707" s="127"/>
      <c r="AA6707" s="128">
        <v>1</v>
      </c>
      <c r="AB6707" s="128">
        <v>60</v>
      </c>
      <c r="AC6707" s="126" t="s">
        <v>366</v>
      </c>
      <c r="AD6707" s="126" t="s">
        <v>562</v>
      </c>
      <c r="AG6707" s="127"/>
      <c r="AI6707" s="127"/>
    </row>
    <row r="6708" spans="1:35" ht="14.85" customHeight="1">
      <c r="A6708" s="130">
        <v>5006912</v>
      </c>
      <c r="B6708" s="126" t="s">
        <v>13270</v>
      </c>
      <c r="C6708" s="126" t="s">
        <v>13271</v>
      </c>
      <c r="D6708" s="126" t="s">
        <v>13272</v>
      </c>
      <c r="E6708" s="126" t="s">
        <v>288</v>
      </c>
      <c r="F6708" s="126" t="s">
        <v>416</v>
      </c>
      <c r="G6708" s="126" t="s">
        <v>417</v>
      </c>
      <c r="H6708" s="126" t="s">
        <v>126</v>
      </c>
      <c r="I6708" s="126" t="s">
        <v>126</v>
      </c>
      <c r="J6708" s="126" t="s">
        <v>576</v>
      </c>
      <c r="K6708" s="126" t="s">
        <v>567</v>
      </c>
      <c r="L6708" s="126" t="s">
        <v>505</v>
      </c>
      <c r="M6708" s="130">
        <v>1752.8</v>
      </c>
      <c r="O6708" s="126" t="s">
        <v>422</v>
      </c>
      <c r="P6708" s="130">
        <v>0</v>
      </c>
      <c r="S6708" s="130">
        <v>0</v>
      </c>
      <c r="V6708" s="130">
        <v>2151.9899999999998</v>
      </c>
      <c r="X6708" s="126" t="s">
        <v>500</v>
      </c>
      <c r="Z6708" s="127"/>
      <c r="AA6708" s="128">
        <v>1</v>
      </c>
      <c r="AB6708" s="128">
        <v>12</v>
      </c>
      <c r="AD6708" s="126" t="s">
        <v>562</v>
      </c>
      <c r="AG6708" s="127"/>
      <c r="AI6708" s="127"/>
    </row>
    <row r="6709" spans="1:35" ht="14.85" customHeight="1">
      <c r="A6709" s="130">
        <v>5006911</v>
      </c>
      <c r="B6709" s="126" t="s">
        <v>13273</v>
      </c>
      <c r="C6709" s="126" t="s">
        <v>13274</v>
      </c>
      <c r="D6709" s="126" t="s">
        <v>13275</v>
      </c>
      <c r="E6709" s="126" t="s">
        <v>288</v>
      </c>
      <c r="F6709" s="126" t="s">
        <v>591</v>
      </c>
      <c r="G6709" s="126" t="s">
        <v>417</v>
      </c>
      <c r="H6709" s="126" t="s">
        <v>126</v>
      </c>
      <c r="I6709" s="126" t="s">
        <v>126</v>
      </c>
      <c r="J6709" s="126" t="s">
        <v>7697</v>
      </c>
      <c r="K6709" s="126" t="s">
        <v>504</v>
      </c>
      <c r="L6709" s="126" t="s">
        <v>7698</v>
      </c>
      <c r="M6709" s="130">
        <v>437.92</v>
      </c>
      <c r="O6709" s="126" t="s">
        <v>667</v>
      </c>
      <c r="P6709" s="130">
        <v>0</v>
      </c>
      <c r="S6709" s="130">
        <v>0</v>
      </c>
      <c r="V6709" s="130">
        <v>3095.4</v>
      </c>
      <c r="X6709" s="126" t="s">
        <v>668</v>
      </c>
      <c r="Z6709" s="127"/>
      <c r="AA6709" s="128">
        <v>2</v>
      </c>
      <c r="AB6709" s="128">
        <v>1</v>
      </c>
      <c r="AD6709" s="126" t="s">
        <v>562</v>
      </c>
      <c r="AG6709" s="127"/>
      <c r="AI6709" s="127"/>
    </row>
    <row r="6710" spans="1:35" ht="14.85" customHeight="1">
      <c r="A6710" s="130">
        <v>5005250</v>
      </c>
      <c r="B6710" s="126" t="s">
        <v>13276</v>
      </c>
      <c r="C6710" s="126" t="s">
        <v>6298</v>
      </c>
      <c r="D6710" s="126" t="s">
        <v>13277</v>
      </c>
      <c r="E6710" s="126" t="s">
        <v>288</v>
      </c>
      <c r="F6710" s="126" t="s">
        <v>522</v>
      </c>
      <c r="G6710" s="126" t="s">
        <v>1774</v>
      </c>
      <c r="H6710" s="126" t="s">
        <v>524</v>
      </c>
      <c r="I6710" s="126" t="s">
        <v>126</v>
      </c>
      <c r="J6710" s="126" t="s">
        <v>5567</v>
      </c>
      <c r="K6710" s="126" t="s">
        <v>747</v>
      </c>
      <c r="L6710" s="126" t="s">
        <v>5568</v>
      </c>
      <c r="M6710" s="130">
        <v>7.79</v>
      </c>
      <c r="N6710" s="126" t="s">
        <v>290</v>
      </c>
      <c r="O6710" s="126" t="s">
        <v>528</v>
      </c>
      <c r="P6710" s="130">
        <v>0</v>
      </c>
      <c r="S6710" s="130">
        <v>0</v>
      </c>
      <c r="V6710" s="130">
        <v>7.79</v>
      </c>
      <c r="X6710" s="126" t="s">
        <v>4427</v>
      </c>
      <c r="Z6710" s="127"/>
      <c r="AA6710" s="128"/>
      <c r="AB6710" s="128"/>
      <c r="AD6710" s="126" t="s">
        <v>562</v>
      </c>
      <c r="AG6710" s="127"/>
      <c r="AI6710" s="127"/>
    </row>
    <row r="6711" spans="1:35" ht="14.85" customHeight="1">
      <c r="A6711" s="130">
        <v>5005249</v>
      </c>
      <c r="B6711" s="126" t="s">
        <v>13278</v>
      </c>
      <c r="C6711" s="126" t="s">
        <v>13279</v>
      </c>
      <c r="D6711" s="126" t="s">
        <v>13280</v>
      </c>
      <c r="E6711" s="126" t="s">
        <v>288</v>
      </c>
      <c r="F6711" s="126" t="s">
        <v>491</v>
      </c>
      <c r="G6711" s="126" t="s">
        <v>417</v>
      </c>
      <c r="H6711" s="126" t="s">
        <v>126</v>
      </c>
      <c r="I6711" s="126" t="s">
        <v>126</v>
      </c>
      <c r="J6711" s="126" t="s">
        <v>2044</v>
      </c>
      <c r="K6711" s="126" t="s">
        <v>984</v>
      </c>
      <c r="L6711" s="126" t="s">
        <v>8979</v>
      </c>
      <c r="M6711" s="130">
        <v>8765.1200000000008</v>
      </c>
      <c r="N6711" s="126" t="s">
        <v>290</v>
      </c>
      <c r="O6711" s="126" t="s">
        <v>818</v>
      </c>
      <c r="P6711" s="130">
        <v>0</v>
      </c>
      <c r="S6711" s="130">
        <v>0</v>
      </c>
      <c r="V6711" s="130">
        <v>8765.1200000000008</v>
      </c>
      <c r="X6711" s="126" t="s">
        <v>819</v>
      </c>
      <c r="Y6711" s="126" t="s">
        <v>517</v>
      </c>
      <c r="Z6711" s="127"/>
      <c r="AA6711" s="128">
        <v>1</v>
      </c>
      <c r="AB6711" s="128">
        <v>60</v>
      </c>
      <c r="AD6711" s="126" t="s">
        <v>562</v>
      </c>
      <c r="AG6711" s="127"/>
      <c r="AI6711" s="127"/>
    </row>
    <row r="6712" spans="1:35" ht="14.85" customHeight="1">
      <c r="A6712" s="130">
        <v>5005248</v>
      </c>
      <c r="B6712" s="126" t="s">
        <v>13281</v>
      </c>
      <c r="C6712" s="126" t="s">
        <v>13282</v>
      </c>
      <c r="D6712" s="126" t="s">
        <v>13283</v>
      </c>
      <c r="E6712" s="126" t="s">
        <v>288</v>
      </c>
      <c r="F6712" s="126" t="s">
        <v>440</v>
      </c>
      <c r="G6712" s="126" t="s">
        <v>13284</v>
      </c>
      <c r="H6712" s="126" t="s">
        <v>974</v>
      </c>
      <c r="I6712" s="126" t="s">
        <v>126</v>
      </c>
      <c r="J6712" s="126" t="s">
        <v>1512</v>
      </c>
      <c r="K6712" s="126" t="s">
        <v>504</v>
      </c>
      <c r="L6712" s="126" t="s">
        <v>1513</v>
      </c>
      <c r="M6712" s="130">
        <v>481.11</v>
      </c>
      <c r="O6712" s="126" t="s">
        <v>449</v>
      </c>
      <c r="P6712" s="130">
        <v>0</v>
      </c>
      <c r="S6712" s="130">
        <v>0</v>
      </c>
      <c r="V6712" s="130">
        <v>481.11</v>
      </c>
      <c r="X6712" s="126" t="s">
        <v>2732</v>
      </c>
      <c r="Z6712" s="127"/>
      <c r="AA6712" s="128">
        <v>1</v>
      </c>
      <c r="AB6712" s="128">
        <v>1</v>
      </c>
      <c r="AD6712" s="126" t="s">
        <v>562</v>
      </c>
      <c r="AG6712" s="127"/>
      <c r="AI6712" s="127"/>
    </row>
    <row r="6713" spans="1:35" ht="14.85" customHeight="1">
      <c r="A6713" s="130">
        <v>5005247</v>
      </c>
      <c r="B6713" s="126" t="s">
        <v>13285</v>
      </c>
      <c r="C6713" s="126" t="s">
        <v>13286</v>
      </c>
      <c r="D6713" s="126" t="s">
        <v>13287</v>
      </c>
      <c r="E6713" s="126" t="s">
        <v>288</v>
      </c>
      <c r="F6713" s="126" t="s">
        <v>532</v>
      </c>
      <c r="G6713" s="126" t="s">
        <v>417</v>
      </c>
      <c r="H6713" s="126" t="s">
        <v>126</v>
      </c>
      <c r="I6713" s="126" t="s">
        <v>126</v>
      </c>
      <c r="J6713" s="126" t="s">
        <v>13288</v>
      </c>
      <c r="K6713" s="126" t="s">
        <v>2548</v>
      </c>
      <c r="L6713" s="126" t="s">
        <v>2335</v>
      </c>
      <c r="M6713" s="130">
        <v>487.2</v>
      </c>
      <c r="O6713" s="126" t="s">
        <v>1459</v>
      </c>
      <c r="P6713" s="130">
        <v>0</v>
      </c>
      <c r="S6713" s="130">
        <v>0</v>
      </c>
      <c r="V6713" s="130">
        <v>633.02</v>
      </c>
      <c r="X6713" s="126" t="s">
        <v>1463</v>
      </c>
      <c r="Z6713" s="127"/>
      <c r="AA6713" s="128">
        <v>1</v>
      </c>
      <c r="AB6713" s="128">
        <v>72</v>
      </c>
      <c r="AD6713" s="126" t="s">
        <v>562</v>
      </c>
      <c r="AG6713" s="127"/>
      <c r="AI6713" s="127"/>
    </row>
    <row r="6714" spans="1:35" ht="14.85" customHeight="1">
      <c r="A6714" s="130">
        <v>5004570</v>
      </c>
      <c r="B6714" s="126" t="s">
        <v>13289</v>
      </c>
      <c r="C6714" s="126" t="s">
        <v>13290</v>
      </c>
      <c r="D6714" s="126" t="s">
        <v>13291</v>
      </c>
      <c r="E6714" s="126" t="s">
        <v>288</v>
      </c>
      <c r="F6714" s="126" t="s">
        <v>440</v>
      </c>
      <c r="G6714" s="126" t="s">
        <v>463</v>
      </c>
      <c r="H6714" s="126" t="s">
        <v>126</v>
      </c>
      <c r="I6714" s="126" t="s">
        <v>418</v>
      </c>
      <c r="J6714" s="126" t="s">
        <v>597</v>
      </c>
      <c r="K6714" s="126" t="s">
        <v>504</v>
      </c>
      <c r="L6714" s="126" t="s">
        <v>598</v>
      </c>
      <c r="M6714" s="130">
        <v>1220.8</v>
      </c>
      <c r="O6714" s="126" t="s">
        <v>445</v>
      </c>
      <c r="P6714" s="130">
        <v>0</v>
      </c>
      <c r="S6714" s="130">
        <v>0</v>
      </c>
      <c r="V6714" s="130">
        <v>1220.8</v>
      </c>
      <c r="X6714" s="126" t="s">
        <v>472</v>
      </c>
      <c r="Z6714" s="127"/>
      <c r="AA6714" s="128">
        <v>60</v>
      </c>
      <c r="AB6714" s="128">
        <v>1</v>
      </c>
      <c r="AD6714" s="126" t="s">
        <v>562</v>
      </c>
      <c r="AG6714" s="127"/>
      <c r="AI6714" s="127"/>
    </row>
    <row r="6715" spans="1:35" ht="14.85" customHeight="1">
      <c r="A6715" s="130">
        <v>5004569</v>
      </c>
      <c r="B6715" s="126" t="s">
        <v>13292</v>
      </c>
      <c r="C6715" s="126" t="s">
        <v>13293</v>
      </c>
      <c r="D6715" s="126" t="s">
        <v>13294</v>
      </c>
      <c r="E6715" s="126" t="s">
        <v>288</v>
      </c>
      <c r="F6715" s="126" t="s">
        <v>440</v>
      </c>
      <c r="G6715" s="126" t="s">
        <v>458</v>
      </c>
      <c r="H6715" s="126" t="s">
        <v>126</v>
      </c>
      <c r="I6715" s="126" t="s">
        <v>418</v>
      </c>
      <c r="J6715" s="126" t="s">
        <v>597</v>
      </c>
      <c r="K6715" s="126" t="s">
        <v>504</v>
      </c>
      <c r="L6715" s="126" t="s">
        <v>598</v>
      </c>
      <c r="M6715" s="130">
        <v>2352</v>
      </c>
      <c r="O6715" s="126" t="s">
        <v>445</v>
      </c>
      <c r="P6715" s="130">
        <v>0</v>
      </c>
      <c r="S6715" s="130">
        <v>0</v>
      </c>
      <c r="V6715" s="130">
        <v>2352</v>
      </c>
      <c r="X6715" s="126" t="s">
        <v>600</v>
      </c>
      <c r="Z6715" s="127"/>
      <c r="AA6715" s="128">
        <v>60</v>
      </c>
      <c r="AB6715" s="128">
        <v>1</v>
      </c>
      <c r="AD6715" s="126" t="s">
        <v>562</v>
      </c>
      <c r="AG6715" s="127"/>
      <c r="AI6715" s="127"/>
    </row>
    <row r="6716" spans="1:35" ht="14.85" customHeight="1">
      <c r="A6716" s="130">
        <v>5004568</v>
      </c>
      <c r="B6716" s="126" t="s">
        <v>13295</v>
      </c>
      <c r="C6716" s="126" t="s">
        <v>11818</v>
      </c>
      <c r="D6716" s="126" t="s">
        <v>13296</v>
      </c>
      <c r="E6716" s="126" t="s">
        <v>288</v>
      </c>
      <c r="F6716" s="126" t="s">
        <v>416</v>
      </c>
      <c r="G6716" s="126" t="s">
        <v>417</v>
      </c>
      <c r="H6716" s="126" t="s">
        <v>126</v>
      </c>
      <c r="I6716" s="126" t="s">
        <v>126</v>
      </c>
      <c r="J6716" s="126" t="s">
        <v>11846</v>
      </c>
      <c r="K6716" s="126" t="s">
        <v>747</v>
      </c>
      <c r="L6716" s="126" t="s">
        <v>11847</v>
      </c>
      <c r="M6716" s="130">
        <v>340.48</v>
      </c>
      <c r="O6716" s="126" t="s">
        <v>422</v>
      </c>
      <c r="P6716" s="130">
        <v>0</v>
      </c>
      <c r="S6716" s="130">
        <v>0</v>
      </c>
      <c r="V6716" s="130">
        <v>366.77</v>
      </c>
      <c r="X6716" s="126" t="s">
        <v>497</v>
      </c>
      <c r="Z6716" s="127"/>
      <c r="AA6716" s="128">
        <v>1</v>
      </c>
      <c r="AB6716" s="128">
        <v>12</v>
      </c>
      <c r="AD6716" s="126" t="s">
        <v>562</v>
      </c>
      <c r="AG6716" s="127"/>
      <c r="AI6716" s="127"/>
    </row>
    <row r="6717" spans="1:35" ht="14.85" customHeight="1">
      <c r="A6717" s="130">
        <v>5004567</v>
      </c>
      <c r="B6717" s="126" t="s">
        <v>13297</v>
      </c>
      <c r="C6717" s="126" t="s">
        <v>13293</v>
      </c>
      <c r="D6717" s="126" t="s">
        <v>13298</v>
      </c>
      <c r="E6717" s="126" t="s">
        <v>288</v>
      </c>
      <c r="F6717" s="126" t="s">
        <v>440</v>
      </c>
      <c r="G6717" s="126" t="s">
        <v>458</v>
      </c>
      <c r="H6717" s="126" t="s">
        <v>126</v>
      </c>
      <c r="I6717" s="126" t="s">
        <v>418</v>
      </c>
      <c r="J6717" s="126" t="s">
        <v>597</v>
      </c>
      <c r="K6717" s="126" t="s">
        <v>504</v>
      </c>
      <c r="L6717" s="126" t="s">
        <v>598</v>
      </c>
      <c r="M6717" s="130">
        <v>2352</v>
      </c>
      <c r="O6717" s="126" t="s">
        <v>445</v>
      </c>
      <c r="P6717" s="130">
        <v>0</v>
      </c>
      <c r="S6717" s="130">
        <v>0</v>
      </c>
      <c r="V6717" s="130">
        <v>2352</v>
      </c>
      <c r="X6717" s="126" t="s">
        <v>600</v>
      </c>
      <c r="Z6717" s="127"/>
      <c r="AA6717" s="128">
        <v>60</v>
      </c>
      <c r="AB6717" s="128">
        <v>1</v>
      </c>
      <c r="AD6717" s="126" t="s">
        <v>562</v>
      </c>
      <c r="AG6717" s="127"/>
      <c r="AI6717" s="127"/>
    </row>
    <row r="6718" spans="1:35" ht="14.85" customHeight="1">
      <c r="A6718" s="130">
        <v>5004566</v>
      </c>
      <c r="B6718" s="126" t="s">
        <v>13299</v>
      </c>
      <c r="C6718" s="126" t="s">
        <v>13293</v>
      </c>
      <c r="D6718" s="126" t="s">
        <v>13300</v>
      </c>
      <c r="E6718" s="126" t="s">
        <v>288</v>
      </c>
      <c r="F6718" s="126" t="s">
        <v>440</v>
      </c>
      <c r="G6718" s="126" t="s">
        <v>458</v>
      </c>
      <c r="H6718" s="126" t="s">
        <v>126</v>
      </c>
      <c r="I6718" s="126" t="s">
        <v>418</v>
      </c>
      <c r="J6718" s="126" t="s">
        <v>597</v>
      </c>
      <c r="K6718" s="126" t="s">
        <v>504</v>
      </c>
      <c r="L6718" s="126" t="s">
        <v>598</v>
      </c>
      <c r="M6718" s="130">
        <v>2352</v>
      </c>
      <c r="O6718" s="126" t="s">
        <v>445</v>
      </c>
      <c r="P6718" s="130">
        <v>0</v>
      </c>
      <c r="S6718" s="130">
        <v>0</v>
      </c>
      <c r="V6718" s="130">
        <v>2352</v>
      </c>
      <c r="X6718" s="126" t="s">
        <v>600</v>
      </c>
      <c r="Z6718" s="127"/>
      <c r="AA6718" s="128">
        <v>60</v>
      </c>
      <c r="AB6718" s="128">
        <v>1</v>
      </c>
      <c r="AD6718" s="126" t="s">
        <v>562</v>
      </c>
      <c r="AG6718" s="127"/>
      <c r="AI6718" s="127"/>
    </row>
    <row r="6719" spans="1:35" ht="14.85" customHeight="1">
      <c r="A6719" s="130">
        <v>5004565</v>
      </c>
      <c r="B6719" s="126" t="s">
        <v>13301</v>
      </c>
      <c r="C6719" s="126" t="s">
        <v>13293</v>
      </c>
      <c r="D6719" s="126" t="s">
        <v>13302</v>
      </c>
      <c r="E6719" s="126" t="s">
        <v>288</v>
      </c>
      <c r="F6719" s="126" t="s">
        <v>440</v>
      </c>
      <c r="G6719" s="126" t="s">
        <v>458</v>
      </c>
      <c r="H6719" s="126" t="s">
        <v>126</v>
      </c>
      <c r="I6719" s="126" t="s">
        <v>418</v>
      </c>
      <c r="J6719" s="126" t="s">
        <v>597</v>
      </c>
      <c r="K6719" s="126" t="s">
        <v>504</v>
      </c>
      <c r="L6719" s="126" t="s">
        <v>598</v>
      </c>
      <c r="M6719" s="130">
        <v>2352</v>
      </c>
      <c r="O6719" s="126" t="s">
        <v>445</v>
      </c>
      <c r="P6719" s="130">
        <v>0</v>
      </c>
      <c r="S6719" s="130">
        <v>0</v>
      </c>
      <c r="V6719" s="130">
        <v>2352</v>
      </c>
      <c r="X6719" s="126" t="s">
        <v>600</v>
      </c>
      <c r="Z6719" s="127"/>
      <c r="AA6719" s="128">
        <v>60</v>
      </c>
      <c r="AB6719" s="128">
        <v>1</v>
      </c>
      <c r="AD6719" s="126" t="s">
        <v>562</v>
      </c>
      <c r="AG6719" s="127"/>
      <c r="AI6719" s="127"/>
    </row>
    <row r="6720" spans="1:35" ht="14.85" customHeight="1">
      <c r="A6720" s="130">
        <v>5004564</v>
      </c>
      <c r="B6720" s="126" t="s">
        <v>13303</v>
      </c>
      <c r="C6720" s="126" t="s">
        <v>13293</v>
      </c>
      <c r="D6720" s="126" t="s">
        <v>13304</v>
      </c>
      <c r="E6720" s="126" t="s">
        <v>288</v>
      </c>
      <c r="F6720" s="126" t="s">
        <v>440</v>
      </c>
      <c r="G6720" s="126" t="s">
        <v>458</v>
      </c>
      <c r="H6720" s="126" t="s">
        <v>126</v>
      </c>
      <c r="I6720" s="126" t="s">
        <v>418</v>
      </c>
      <c r="J6720" s="126" t="s">
        <v>597</v>
      </c>
      <c r="K6720" s="126" t="s">
        <v>504</v>
      </c>
      <c r="L6720" s="126" t="s">
        <v>598</v>
      </c>
      <c r="M6720" s="130">
        <v>2352</v>
      </c>
      <c r="O6720" s="126" t="s">
        <v>445</v>
      </c>
      <c r="P6720" s="130">
        <v>0</v>
      </c>
      <c r="S6720" s="130">
        <v>0</v>
      </c>
      <c r="V6720" s="130">
        <v>2352</v>
      </c>
      <c r="X6720" s="126" t="s">
        <v>600</v>
      </c>
      <c r="Z6720" s="127"/>
      <c r="AA6720" s="128">
        <v>60</v>
      </c>
      <c r="AB6720" s="128">
        <v>1</v>
      </c>
      <c r="AD6720" s="126" t="s">
        <v>562</v>
      </c>
      <c r="AG6720" s="127"/>
      <c r="AI6720" s="127"/>
    </row>
    <row r="6721" spans="1:35" ht="14.85" customHeight="1">
      <c r="A6721" s="130">
        <v>5004563</v>
      </c>
      <c r="B6721" s="126" t="s">
        <v>13305</v>
      </c>
      <c r="C6721" s="126" t="s">
        <v>13293</v>
      </c>
      <c r="D6721" s="126" t="s">
        <v>13306</v>
      </c>
      <c r="E6721" s="126" t="s">
        <v>288</v>
      </c>
      <c r="F6721" s="126" t="s">
        <v>440</v>
      </c>
      <c r="G6721" s="126" t="s">
        <v>458</v>
      </c>
      <c r="H6721" s="126" t="s">
        <v>126</v>
      </c>
      <c r="I6721" s="126" t="s">
        <v>418</v>
      </c>
      <c r="J6721" s="126" t="s">
        <v>597</v>
      </c>
      <c r="K6721" s="126" t="s">
        <v>504</v>
      </c>
      <c r="L6721" s="126" t="s">
        <v>598</v>
      </c>
      <c r="M6721" s="130">
        <v>2352</v>
      </c>
      <c r="O6721" s="126" t="s">
        <v>445</v>
      </c>
      <c r="P6721" s="130">
        <v>0</v>
      </c>
      <c r="S6721" s="130">
        <v>0</v>
      </c>
      <c r="V6721" s="130">
        <v>2352</v>
      </c>
      <c r="X6721" s="126" t="s">
        <v>600</v>
      </c>
      <c r="Z6721" s="127"/>
      <c r="AA6721" s="128">
        <v>60</v>
      </c>
      <c r="AB6721" s="128">
        <v>1</v>
      </c>
      <c r="AD6721" s="126" t="s">
        <v>562</v>
      </c>
      <c r="AG6721" s="127"/>
      <c r="AI6721" s="127"/>
    </row>
    <row r="6722" spans="1:35" ht="14.85" customHeight="1">
      <c r="A6722" s="130">
        <v>5004562</v>
      </c>
      <c r="B6722" s="126" t="s">
        <v>13307</v>
      </c>
      <c r="C6722" s="126" t="s">
        <v>13293</v>
      </c>
      <c r="D6722" s="126" t="s">
        <v>13308</v>
      </c>
      <c r="E6722" s="126" t="s">
        <v>288</v>
      </c>
      <c r="F6722" s="126" t="s">
        <v>440</v>
      </c>
      <c r="G6722" s="126" t="s">
        <v>458</v>
      </c>
      <c r="H6722" s="126" t="s">
        <v>126</v>
      </c>
      <c r="I6722" s="126" t="s">
        <v>418</v>
      </c>
      <c r="J6722" s="126" t="s">
        <v>597</v>
      </c>
      <c r="K6722" s="126" t="s">
        <v>504</v>
      </c>
      <c r="L6722" s="126" t="s">
        <v>598</v>
      </c>
      <c r="M6722" s="130">
        <v>2352</v>
      </c>
      <c r="O6722" s="126" t="s">
        <v>445</v>
      </c>
      <c r="P6722" s="130">
        <v>0</v>
      </c>
      <c r="S6722" s="130">
        <v>0</v>
      </c>
      <c r="V6722" s="130">
        <v>2352</v>
      </c>
      <c r="X6722" s="126" t="s">
        <v>600</v>
      </c>
      <c r="Z6722" s="127"/>
      <c r="AA6722" s="128">
        <v>60</v>
      </c>
      <c r="AB6722" s="128">
        <v>1</v>
      </c>
      <c r="AD6722" s="126" t="s">
        <v>562</v>
      </c>
      <c r="AG6722" s="127"/>
      <c r="AI6722" s="127"/>
    </row>
    <row r="6723" spans="1:35" ht="14.85" customHeight="1">
      <c r="A6723" s="130">
        <v>5002964</v>
      </c>
      <c r="B6723" s="126" t="s">
        <v>413</v>
      </c>
      <c r="C6723" s="126" t="s">
        <v>13309</v>
      </c>
      <c r="D6723" s="126" t="s">
        <v>13310</v>
      </c>
      <c r="E6723" s="126" t="s">
        <v>288</v>
      </c>
      <c r="F6723" s="126" t="s">
        <v>532</v>
      </c>
      <c r="G6723" s="126" t="s">
        <v>463</v>
      </c>
      <c r="H6723" s="126" t="s">
        <v>533</v>
      </c>
      <c r="I6723" s="126" t="s">
        <v>418</v>
      </c>
      <c r="J6723" s="126" t="s">
        <v>13311</v>
      </c>
      <c r="K6723" s="126" t="s">
        <v>2548</v>
      </c>
      <c r="L6723" s="126" t="s">
        <v>2673</v>
      </c>
      <c r="M6723" s="130">
        <v>1556.8</v>
      </c>
      <c r="O6723" s="126" t="s">
        <v>537</v>
      </c>
      <c r="P6723" s="130">
        <v>0</v>
      </c>
      <c r="S6723" s="130">
        <v>0</v>
      </c>
      <c r="V6723" s="130">
        <v>1557.62</v>
      </c>
      <c r="X6723" s="126" t="s">
        <v>679</v>
      </c>
      <c r="Z6723" s="127"/>
      <c r="AA6723" s="128">
        <v>180</v>
      </c>
      <c r="AB6723" s="128">
        <v>12</v>
      </c>
      <c r="AD6723" s="126" t="s">
        <v>1801</v>
      </c>
      <c r="AG6723" s="127"/>
      <c r="AI6723" s="127"/>
    </row>
    <row r="6724" spans="1:35" ht="14.85" customHeight="1">
      <c r="A6724" s="130">
        <v>5002963</v>
      </c>
      <c r="B6724" s="126" t="s">
        <v>413</v>
      </c>
      <c r="C6724" s="126" t="s">
        <v>13312</v>
      </c>
      <c r="D6724" s="126" t="s">
        <v>13313</v>
      </c>
      <c r="E6724" s="126" t="s">
        <v>288</v>
      </c>
      <c r="F6724" s="126" t="s">
        <v>753</v>
      </c>
      <c r="G6724" s="126" t="s">
        <v>417</v>
      </c>
      <c r="H6724" s="126" t="s">
        <v>308</v>
      </c>
      <c r="I6724" s="126" t="s">
        <v>308</v>
      </c>
      <c r="J6724" s="126" t="s">
        <v>7115</v>
      </c>
      <c r="K6724" s="126" t="s">
        <v>504</v>
      </c>
      <c r="L6724" s="126" t="s">
        <v>7116</v>
      </c>
      <c r="M6724" s="130">
        <v>399.84</v>
      </c>
      <c r="O6724" s="126" t="s">
        <v>1807</v>
      </c>
      <c r="P6724" s="130">
        <v>0</v>
      </c>
      <c r="S6724" s="130">
        <v>0</v>
      </c>
      <c r="V6724" s="130">
        <v>794.99</v>
      </c>
      <c r="X6724" s="126" t="s">
        <v>1808</v>
      </c>
      <c r="Z6724" s="127"/>
      <c r="AA6724" s="128">
        <v>2</v>
      </c>
      <c r="AB6724" s="128">
        <v>12</v>
      </c>
      <c r="AD6724" s="126" t="s">
        <v>1801</v>
      </c>
      <c r="AG6724" s="127"/>
      <c r="AI6724" s="127"/>
    </row>
    <row r="6725" spans="1:35" ht="14.85" customHeight="1">
      <c r="A6725" s="130">
        <v>5002962</v>
      </c>
      <c r="B6725" s="126" t="s">
        <v>413</v>
      </c>
      <c r="C6725" s="126" t="s">
        <v>13309</v>
      </c>
      <c r="D6725" s="126" t="s">
        <v>13314</v>
      </c>
      <c r="E6725" s="126" t="s">
        <v>288</v>
      </c>
      <c r="F6725" s="126" t="s">
        <v>532</v>
      </c>
      <c r="G6725" s="126" t="s">
        <v>463</v>
      </c>
      <c r="H6725" s="126" t="s">
        <v>533</v>
      </c>
      <c r="I6725" s="126" t="s">
        <v>418</v>
      </c>
      <c r="J6725" s="126" t="s">
        <v>13311</v>
      </c>
      <c r="K6725" s="126" t="s">
        <v>2548</v>
      </c>
      <c r="L6725" s="126" t="s">
        <v>2673</v>
      </c>
      <c r="M6725" s="130">
        <v>1556.8</v>
      </c>
      <c r="O6725" s="126" t="s">
        <v>537</v>
      </c>
      <c r="P6725" s="130">
        <v>0</v>
      </c>
      <c r="S6725" s="130">
        <v>0</v>
      </c>
      <c r="V6725" s="130">
        <v>1557.62</v>
      </c>
      <c r="X6725" s="126" t="s">
        <v>679</v>
      </c>
      <c r="Z6725" s="127"/>
      <c r="AA6725" s="128">
        <v>180</v>
      </c>
      <c r="AB6725" s="128">
        <v>12</v>
      </c>
      <c r="AD6725" s="126" t="s">
        <v>1801</v>
      </c>
      <c r="AG6725" s="127"/>
      <c r="AI6725" s="127"/>
    </row>
    <row r="6726" spans="1:35" ht="14.85" customHeight="1">
      <c r="A6726" s="130">
        <v>5002961</v>
      </c>
      <c r="B6726" s="126" t="s">
        <v>413</v>
      </c>
      <c r="C6726" s="126" t="s">
        <v>13309</v>
      </c>
      <c r="D6726" s="126" t="s">
        <v>13315</v>
      </c>
      <c r="E6726" s="126" t="s">
        <v>288</v>
      </c>
      <c r="F6726" s="126" t="s">
        <v>532</v>
      </c>
      <c r="G6726" s="126" t="s">
        <v>463</v>
      </c>
      <c r="H6726" s="126" t="s">
        <v>533</v>
      </c>
      <c r="I6726" s="126" t="s">
        <v>418</v>
      </c>
      <c r="J6726" s="126" t="s">
        <v>13311</v>
      </c>
      <c r="K6726" s="126" t="s">
        <v>2548</v>
      </c>
      <c r="L6726" s="126" t="s">
        <v>2673</v>
      </c>
      <c r="M6726" s="130">
        <v>1556.8</v>
      </c>
      <c r="O6726" s="126" t="s">
        <v>537</v>
      </c>
      <c r="P6726" s="130">
        <v>0</v>
      </c>
      <c r="S6726" s="130">
        <v>0</v>
      </c>
      <c r="V6726" s="130">
        <v>1557.62</v>
      </c>
      <c r="X6726" s="126" t="s">
        <v>679</v>
      </c>
      <c r="Z6726" s="127"/>
      <c r="AA6726" s="128">
        <v>180</v>
      </c>
      <c r="AB6726" s="128">
        <v>12</v>
      </c>
      <c r="AD6726" s="126" t="s">
        <v>1801</v>
      </c>
      <c r="AG6726" s="127"/>
      <c r="AI6726" s="127"/>
    </row>
    <row r="6727" spans="1:35" ht="14.85" customHeight="1">
      <c r="A6727" s="130">
        <v>5002960</v>
      </c>
      <c r="B6727" s="126" t="s">
        <v>413</v>
      </c>
      <c r="C6727" s="126" t="s">
        <v>13309</v>
      </c>
      <c r="D6727" s="126" t="s">
        <v>13316</v>
      </c>
      <c r="E6727" s="126" t="s">
        <v>288</v>
      </c>
      <c r="F6727" s="126" t="s">
        <v>532</v>
      </c>
      <c r="G6727" s="126" t="s">
        <v>463</v>
      </c>
      <c r="H6727" s="126" t="s">
        <v>533</v>
      </c>
      <c r="I6727" s="126" t="s">
        <v>418</v>
      </c>
      <c r="J6727" s="126" t="s">
        <v>13311</v>
      </c>
      <c r="K6727" s="126" t="s">
        <v>2548</v>
      </c>
      <c r="L6727" s="126" t="s">
        <v>2673</v>
      </c>
      <c r="M6727" s="130">
        <v>1556.8</v>
      </c>
      <c r="O6727" s="126" t="s">
        <v>537</v>
      </c>
      <c r="P6727" s="130">
        <v>0</v>
      </c>
      <c r="S6727" s="130">
        <v>0</v>
      </c>
      <c r="V6727" s="130">
        <v>1557.62</v>
      </c>
      <c r="X6727" s="126" t="s">
        <v>679</v>
      </c>
      <c r="Z6727" s="127"/>
      <c r="AA6727" s="128">
        <v>180</v>
      </c>
      <c r="AB6727" s="128">
        <v>12</v>
      </c>
      <c r="AD6727" s="126" t="s">
        <v>1801</v>
      </c>
      <c r="AG6727" s="127"/>
      <c r="AI6727" s="127"/>
    </row>
    <row r="6728" spans="1:35" ht="14.85" customHeight="1">
      <c r="A6728" s="130">
        <v>5002959</v>
      </c>
      <c r="B6728" s="126" t="s">
        <v>413</v>
      </c>
      <c r="C6728" s="126" t="s">
        <v>13317</v>
      </c>
      <c r="D6728" s="126" t="s">
        <v>13318</v>
      </c>
      <c r="E6728" s="126" t="s">
        <v>288</v>
      </c>
      <c r="F6728" s="126" t="s">
        <v>753</v>
      </c>
      <c r="G6728" s="126" t="s">
        <v>417</v>
      </c>
      <c r="H6728" s="126" t="s">
        <v>308</v>
      </c>
      <c r="I6728" s="126" t="s">
        <v>308</v>
      </c>
      <c r="J6728" s="126" t="s">
        <v>7115</v>
      </c>
      <c r="K6728" s="126" t="s">
        <v>504</v>
      </c>
      <c r="L6728" s="126" t="s">
        <v>7116</v>
      </c>
      <c r="M6728" s="130">
        <v>584.64</v>
      </c>
      <c r="O6728" s="126" t="s">
        <v>1804</v>
      </c>
      <c r="P6728" s="130">
        <v>0</v>
      </c>
      <c r="S6728" s="130">
        <v>0</v>
      </c>
      <c r="V6728" s="130">
        <v>1379.99</v>
      </c>
      <c r="X6728" s="126" t="s">
        <v>1805</v>
      </c>
      <c r="Z6728" s="127"/>
      <c r="AA6728" s="128">
        <v>2</v>
      </c>
      <c r="AB6728" s="128">
        <v>12</v>
      </c>
      <c r="AD6728" s="126" t="s">
        <v>1801</v>
      </c>
      <c r="AG6728" s="127"/>
      <c r="AI6728" s="127"/>
    </row>
    <row r="6729" spans="1:35" ht="14.85" customHeight="1">
      <c r="A6729" s="130">
        <v>5002958</v>
      </c>
      <c r="B6729" s="126" t="s">
        <v>413</v>
      </c>
      <c r="C6729" s="126" t="s">
        <v>13309</v>
      </c>
      <c r="D6729" s="126" t="s">
        <v>13319</v>
      </c>
      <c r="E6729" s="126" t="s">
        <v>288</v>
      </c>
      <c r="F6729" s="126" t="s">
        <v>532</v>
      </c>
      <c r="G6729" s="126" t="s">
        <v>463</v>
      </c>
      <c r="H6729" s="126" t="s">
        <v>533</v>
      </c>
      <c r="I6729" s="126" t="s">
        <v>418</v>
      </c>
      <c r="J6729" s="126" t="s">
        <v>13311</v>
      </c>
      <c r="K6729" s="126" t="s">
        <v>2548</v>
      </c>
      <c r="L6729" s="126" t="s">
        <v>2673</v>
      </c>
      <c r="M6729" s="130">
        <v>1556.8</v>
      </c>
      <c r="O6729" s="126" t="s">
        <v>537</v>
      </c>
      <c r="P6729" s="130">
        <v>0</v>
      </c>
      <c r="S6729" s="130">
        <v>0</v>
      </c>
      <c r="V6729" s="130">
        <v>1557.62</v>
      </c>
      <c r="X6729" s="126" t="s">
        <v>679</v>
      </c>
      <c r="Z6729" s="127"/>
      <c r="AA6729" s="128">
        <v>180</v>
      </c>
      <c r="AB6729" s="128">
        <v>12</v>
      </c>
      <c r="AD6729" s="126" t="s">
        <v>1801</v>
      </c>
      <c r="AG6729" s="127"/>
      <c r="AI6729" s="127"/>
    </row>
    <row r="6730" spans="1:35" ht="14.85" customHeight="1">
      <c r="A6730" s="130">
        <v>5002957</v>
      </c>
      <c r="B6730" s="126" t="s">
        <v>13320</v>
      </c>
      <c r="C6730" s="126" t="s">
        <v>13321</v>
      </c>
      <c r="D6730" s="126" t="s">
        <v>13322</v>
      </c>
      <c r="E6730" s="126" t="s">
        <v>288</v>
      </c>
      <c r="F6730" s="126" t="s">
        <v>416</v>
      </c>
      <c r="G6730" s="126" t="s">
        <v>417</v>
      </c>
      <c r="H6730" s="126" t="s">
        <v>126</v>
      </c>
      <c r="I6730" s="126" t="s">
        <v>126</v>
      </c>
      <c r="J6730" s="126" t="s">
        <v>13323</v>
      </c>
      <c r="K6730" s="126" t="s">
        <v>1606</v>
      </c>
      <c r="L6730" s="126" t="s">
        <v>770</v>
      </c>
      <c r="M6730" s="130">
        <v>388.59</v>
      </c>
      <c r="O6730" s="126" t="s">
        <v>7690</v>
      </c>
      <c r="P6730" s="130">
        <v>0</v>
      </c>
      <c r="S6730" s="130">
        <v>0</v>
      </c>
      <c r="V6730" s="130">
        <v>388.59</v>
      </c>
      <c r="X6730" s="126" t="s">
        <v>7691</v>
      </c>
      <c r="Z6730" s="127"/>
      <c r="AA6730" s="128">
        <v>1</v>
      </c>
      <c r="AB6730" s="128"/>
      <c r="AD6730" s="126" t="s">
        <v>562</v>
      </c>
      <c r="AG6730" s="127"/>
      <c r="AI6730" s="127"/>
    </row>
    <row r="6731" spans="1:35" ht="14.85" customHeight="1">
      <c r="A6731" s="130">
        <v>5002955</v>
      </c>
      <c r="B6731" s="126" t="s">
        <v>413</v>
      </c>
      <c r="C6731" s="126" t="s">
        <v>13324</v>
      </c>
      <c r="D6731" s="126" t="s">
        <v>13325</v>
      </c>
      <c r="E6731" s="126" t="s">
        <v>288</v>
      </c>
      <c r="F6731" s="126" t="s">
        <v>753</v>
      </c>
      <c r="G6731" s="126" t="s">
        <v>417</v>
      </c>
      <c r="H6731" s="126" t="s">
        <v>126</v>
      </c>
      <c r="I6731" s="126" t="s">
        <v>126</v>
      </c>
      <c r="J6731" s="126" t="s">
        <v>13326</v>
      </c>
      <c r="K6731" s="126" t="s">
        <v>535</v>
      </c>
      <c r="L6731" s="126" t="s">
        <v>7116</v>
      </c>
      <c r="M6731" s="130">
        <v>885.99</v>
      </c>
      <c r="N6731" s="126" t="s">
        <v>290</v>
      </c>
      <c r="O6731" s="126" t="s">
        <v>13049</v>
      </c>
      <c r="P6731" s="130">
        <v>0</v>
      </c>
      <c r="S6731" s="130">
        <v>0</v>
      </c>
      <c r="V6731" s="130">
        <v>885.99</v>
      </c>
      <c r="X6731" s="126" t="s">
        <v>13327</v>
      </c>
      <c r="Z6731" s="127"/>
      <c r="AA6731" s="128">
        <v>2</v>
      </c>
      <c r="AB6731" s="128">
        <v>12</v>
      </c>
      <c r="AD6731" s="126" t="s">
        <v>1801</v>
      </c>
      <c r="AG6731" s="127"/>
      <c r="AI6731" s="127"/>
    </row>
    <row r="6732" spans="1:35" ht="14.85" customHeight="1">
      <c r="A6732" s="130">
        <v>5002951</v>
      </c>
      <c r="B6732" s="126" t="s">
        <v>413</v>
      </c>
      <c r="C6732" s="126" t="s">
        <v>13328</v>
      </c>
      <c r="D6732" s="126" t="s">
        <v>13325</v>
      </c>
      <c r="E6732" s="126" t="s">
        <v>288</v>
      </c>
      <c r="F6732" s="126" t="s">
        <v>753</v>
      </c>
      <c r="G6732" s="126" t="s">
        <v>417</v>
      </c>
      <c r="H6732" s="126" t="s">
        <v>126</v>
      </c>
      <c r="I6732" s="126" t="s">
        <v>126</v>
      </c>
      <c r="J6732" s="126" t="s">
        <v>13326</v>
      </c>
      <c r="K6732" s="126" t="s">
        <v>535</v>
      </c>
      <c r="L6732" s="126" t="s">
        <v>7116</v>
      </c>
      <c r="M6732" s="130">
        <v>1703.99</v>
      </c>
      <c r="N6732" s="126" t="s">
        <v>290</v>
      </c>
      <c r="O6732" s="126" t="s">
        <v>13049</v>
      </c>
      <c r="P6732" s="130">
        <v>0</v>
      </c>
      <c r="S6732" s="130">
        <v>0</v>
      </c>
      <c r="V6732" s="130">
        <v>1703.99</v>
      </c>
      <c r="X6732" s="126" t="s">
        <v>13329</v>
      </c>
      <c r="Z6732" s="127"/>
      <c r="AA6732" s="128">
        <v>2</v>
      </c>
      <c r="AB6732" s="128">
        <v>12</v>
      </c>
      <c r="AD6732" s="126" t="s">
        <v>1801</v>
      </c>
      <c r="AG6732" s="127"/>
      <c r="AI6732" s="127"/>
    </row>
    <row r="6733" spans="1:35" ht="14.85" customHeight="1">
      <c r="A6733" s="130">
        <v>5002950</v>
      </c>
      <c r="B6733" s="126" t="s">
        <v>413</v>
      </c>
      <c r="C6733" s="126" t="s">
        <v>13330</v>
      </c>
      <c r="D6733" s="126" t="s">
        <v>13325</v>
      </c>
      <c r="E6733" s="126" t="s">
        <v>288</v>
      </c>
      <c r="F6733" s="126" t="s">
        <v>753</v>
      </c>
      <c r="G6733" s="126" t="s">
        <v>417</v>
      </c>
      <c r="H6733" s="126" t="s">
        <v>126</v>
      </c>
      <c r="I6733" s="126" t="s">
        <v>126</v>
      </c>
      <c r="J6733" s="126" t="s">
        <v>13326</v>
      </c>
      <c r="K6733" s="126" t="s">
        <v>535</v>
      </c>
      <c r="L6733" s="126" t="s">
        <v>7116</v>
      </c>
      <c r="M6733" s="130">
        <v>1704.64</v>
      </c>
      <c r="N6733" s="126" t="s">
        <v>290</v>
      </c>
      <c r="O6733" s="126" t="s">
        <v>13049</v>
      </c>
      <c r="P6733" s="130">
        <v>0</v>
      </c>
      <c r="S6733" s="130">
        <v>0</v>
      </c>
      <c r="V6733" s="130">
        <v>3154.99</v>
      </c>
      <c r="X6733" s="126" t="s">
        <v>13329</v>
      </c>
      <c r="Z6733" s="127"/>
      <c r="AA6733" s="128">
        <v>2</v>
      </c>
      <c r="AB6733" s="128">
        <v>12</v>
      </c>
      <c r="AD6733" s="126" t="s">
        <v>1801</v>
      </c>
      <c r="AG6733" s="127"/>
      <c r="AI6733" s="127"/>
    </row>
    <row r="6734" spans="1:35" ht="14.85" customHeight="1">
      <c r="A6734" s="130">
        <v>5002945</v>
      </c>
      <c r="B6734" s="126" t="s">
        <v>13331</v>
      </c>
      <c r="C6734" s="126" t="s">
        <v>13332</v>
      </c>
      <c r="D6734" s="126" t="s">
        <v>13333</v>
      </c>
      <c r="E6734" s="126" t="s">
        <v>288</v>
      </c>
      <c r="F6734" s="126" t="s">
        <v>440</v>
      </c>
      <c r="G6734" s="126" t="s">
        <v>463</v>
      </c>
      <c r="H6734" s="126" t="s">
        <v>126</v>
      </c>
      <c r="I6734" s="126" t="s">
        <v>418</v>
      </c>
      <c r="J6734" s="126" t="s">
        <v>8477</v>
      </c>
      <c r="K6734" s="126" t="s">
        <v>613</v>
      </c>
      <c r="L6734" s="126" t="s">
        <v>8478</v>
      </c>
      <c r="M6734" s="130">
        <v>2622.71</v>
      </c>
      <c r="O6734" s="126" t="s">
        <v>449</v>
      </c>
      <c r="P6734" s="130">
        <v>0</v>
      </c>
      <c r="S6734" s="130">
        <v>0</v>
      </c>
      <c r="V6734" s="130">
        <v>2622.71</v>
      </c>
      <c r="X6734" s="126" t="s">
        <v>1690</v>
      </c>
      <c r="Z6734" s="127"/>
      <c r="AA6734" s="128">
        <v>30</v>
      </c>
      <c r="AB6734" s="128">
        <v>1</v>
      </c>
      <c r="AD6734" s="126" t="s">
        <v>562</v>
      </c>
      <c r="AG6734" s="127"/>
      <c r="AI6734" s="127"/>
    </row>
    <row r="6735" spans="1:35" ht="14.85" customHeight="1">
      <c r="A6735" s="130">
        <v>5002944</v>
      </c>
      <c r="B6735" s="126" t="s">
        <v>13334</v>
      </c>
      <c r="C6735" s="126" t="s">
        <v>13335</v>
      </c>
      <c r="D6735" s="126" t="s">
        <v>13336</v>
      </c>
      <c r="E6735" s="126" t="s">
        <v>288</v>
      </c>
      <c r="F6735" s="126" t="s">
        <v>440</v>
      </c>
      <c r="G6735" s="126" t="s">
        <v>463</v>
      </c>
      <c r="H6735" s="126" t="s">
        <v>126</v>
      </c>
      <c r="I6735" s="126" t="s">
        <v>418</v>
      </c>
      <c r="J6735" s="126" t="s">
        <v>8477</v>
      </c>
      <c r="K6735" s="126" t="s">
        <v>613</v>
      </c>
      <c r="L6735" s="126" t="s">
        <v>8478</v>
      </c>
      <c r="M6735" s="130">
        <v>2380.23</v>
      </c>
      <c r="O6735" s="126" t="s">
        <v>449</v>
      </c>
      <c r="P6735" s="130">
        <v>0</v>
      </c>
      <c r="S6735" s="130">
        <v>0</v>
      </c>
      <c r="V6735" s="130">
        <v>2380.23</v>
      </c>
      <c r="X6735" s="126" t="s">
        <v>1069</v>
      </c>
      <c r="Z6735" s="127"/>
      <c r="AA6735" s="128">
        <v>60</v>
      </c>
      <c r="AB6735" s="128">
        <v>1</v>
      </c>
      <c r="AD6735" s="126" t="s">
        <v>562</v>
      </c>
      <c r="AG6735" s="127"/>
      <c r="AI6735" s="127"/>
    </row>
    <row r="6736" spans="1:35" ht="14.85" customHeight="1">
      <c r="A6736" s="130">
        <v>5002943</v>
      </c>
      <c r="B6736" s="126" t="s">
        <v>13337</v>
      </c>
      <c r="C6736" s="126" t="s">
        <v>13338</v>
      </c>
      <c r="D6736" s="126" t="s">
        <v>13339</v>
      </c>
      <c r="E6736" s="126" t="s">
        <v>288</v>
      </c>
      <c r="F6736" s="126" t="s">
        <v>440</v>
      </c>
      <c r="G6736" s="126" t="s">
        <v>463</v>
      </c>
      <c r="H6736" s="126" t="s">
        <v>126</v>
      </c>
      <c r="I6736" s="126" t="s">
        <v>418</v>
      </c>
      <c r="J6736" s="126" t="s">
        <v>8477</v>
      </c>
      <c r="K6736" s="126" t="s">
        <v>613</v>
      </c>
      <c r="L6736" s="126" t="s">
        <v>8478</v>
      </c>
      <c r="M6736" s="130">
        <v>2803.59</v>
      </c>
      <c r="O6736" s="126" t="s">
        <v>449</v>
      </c>
      <c r="P6736" s="130">
        <v>0</v>
      </c>
      <c r="S6736" s="130">
        <v>0</v>
      </c>
      <c r="V6736" s="130">
        <v>2803.59</v>
      </c>
      <c r="X6736" s="126" t="s">
        <v>1690</v>
      </c>
      <c r="Z6736" s="127"/>
      <c r="AA6736" s="128">
        <v>30</v>
      </c>
      <c r="AB6736" s="128">
        <v>1</v>
      </c>
      <c r="AD6736" s="126" t="s">
        <v>562</v>
      </c>
      <c r="AG6736" s="127"/>
      <c r="AI6736" s="127"/>
    </row>
    <row r="6737" spans="1:35" ht="14.85" customHeight="1">
      <c r="A6737" s="130">
        <v>5002942</v>
      </c>
      <c r="B6737" s="126" t="s">
        <v>13340</v>
      </c>
      <c r="C6737" s="126" t="s">
        <v>13341</v>
      </c>
      <c r="D6737" s="126" t="s">
        <v>13342</v>
      </c>
      <c r="E6737" s="126" t="s">
        <v>288</v>
      </c>
      <c r="F6737" s="126" t="s">
        <v>440</v>
      </c>
      <c r="G6737" s="126" t="s">
        <v>463</v>
      </c>
      <c r="H6737" s="126" t="s">
        <v>126</v>
      </c>
      <c r="I6737" s="126" t="s">
        <v>418</v>
      </c>
      <c r="J6737" s="126" t="s">
        <v>8477</v>
      </c>
      <c r="K6737" s="126" t="s">
        <v>613</v>
      </c>
      <c r="L6737" s="126" t="s">
        <v>8478</v>
      </c>
      <c r="M6737" s="130">
        <v>2799.02</v>
      </c>
      <c r="O6737" s="126" t="s">
        <v>449</v>
      </c>
      <c r="P6737" s="130">
        <v>0</v>
      </c>
      <c r="S6737" s="130">
        <v>0</v>
      </c>
      <c r="V6737" s="130">
        <v>2799.02</v>
      </c>
      <c r="X6737" s="126" t="s">
        <v>1690</v>
      </c>
      <c r="Z6737" s="127"/>
      <c r="AA6737" s="128">
        <v>30</v>
      </c>
      <c r="AB6737" s="128">
        <v>1</v>
      </c>
      <c r="AD6737" s="126" t="s">
        <v>562</v>
      </c>
      <c r="AG6737" s="127"/>
      <c r="AI6737" s="127"/>
    </row>
    <row r="6738" spans="1:35" ht="14.85" customHeight="1">
      <c r="A6738" s="130">
        <v>5002941</v>
      </c>
      <c r="B6738" s="126" t="s">
        <v>13343</v>
      </c>
      <c r="C6738" s="126" t="s">
        <v>13344</v>
      </c>
      <c r="D6738" s="126" t="s">
        <v>13345</v>
      </c>
      <c r="E6738" s="126" t="s">
        <v>288</v>
      </c>
      <c r="F6738" s="126" t="s">
        <v>440</v>
      </c>
      <c r="G6738" s="126" t="s">
        <v>463</v>
      </c>
      <c r="H6738" s="126" t="s">
        <v>126</v>
      </c>
      <c r="I6738" s="126" t="s">
        <v>418</v>
      </c>
      <c r="J6738" s="126" t="s">
        <v>8477</v>
      </c>
      <c r="K6738" s="126" t="s">
        <v>613</v>
      </c>
      <c r="L6738" s="126" t="s">
        <v>8478</v>
      </c>
      <c r="M6738" s="130">
        <v>2546.5500000000002</v>
      </c>
      <c r="O6738" s="126" t="s">
        <v>449</v>
      </c>
      <c r="P6738" s="130">
        <v>0</v>
      </c>
      <c r="S6738" s="130">
        <v>0</v>
      </c>
      <c r="V6738" s="130">
        <v>2546.5500000000002</v>
      </c>
      <c r="X6738" s="126" t="s">
        <v>1069</v>
      </c>
      <c r="Z6738" s="127"/>
      <c r="AA6738" s="128">
        <v>60</v>
      </c>
      <c r="AB6738" s="128">
        <v>1</v>
      </c>
      <c r="AD6738" s="126" t="s">
        <v>562</v>
      </c>
      <c r="AG6738" s="127"/>
      <c r="AI6738" s="127"/>
    </row>
    <row r="6739" spans="1:35" ht="14.85" customHeight="1">
      <c r="A6739" s="130">
        <v>5002939</v>
      </c>
      <c r="B6739" s="126" t="s">
        <v>13346</v>
      </c>
      <c r="C6739" s="126" t="s">
        <v>13347</v>
      </c>
      <c r="D6739" s="126" t="s">
        <v>13348</v>
      </c>
      <c r="E6739" s="126" t="s">
        <v>288</v>
      </c>
      <c r="F6739" s="126" t="s">
        <v>440</v>
      </c>
      <c r="G6739" s="126" t="s">
        <v>458</v>
      </c>
      <c r="H6739" s="126" t="s">
        <v>126</v>
      </c>
      <c r="I6739" s="126" t="s">
        <v>418</v>
      </c>
      <c r="J6739" s="126" t="s">
        <v>8477</v>
      </c>
      <c r="K6739" s="126" t="s">
        <v>613</v>
      </c>
      <c r="L6739" s="126" t="s">
        <v>8478</v>
      </c>
      <c r="M6739" s="130">
        <v>3135.67</v>
      </c>
      <c r="O6739" s="126" t="s">
        <v>445</v>
      </c>
      <c r="P6739" s="130">
        <v>0</v>
      </c>
      <c r="S6739" s="130">
        <v>0</v>
      </c>
      <c r="V6739" s="130">
        <v>3135.67</v>
      </c>
      <c r="X6739" s="126" t="s">
        <v>480</v>
      </c>
      <c r="Z6739" s="127"/>
      <c r="AA6739" s="128">
        <v>30</v>
      </c>
      <c r="AB6739" s="128">
        <v>1</v>
      </c>
      <c r="AD6739" s="126" t="s">
        <v>562</v>
      </c>
      <c r="AG6739" s="127"/>
      <c r="AI6739" s="127"/>
    </row>
    <row r="6740" spans="1:35" ht="14.85" customHeight="1">
      <c r="A6740" s="130">
        <v>5002936</v>
      </c>
      <c r="B6740" s="126" t="s">
        <v>9777</v>
      </c>
      <c r="C6740" s="126" t="s">
        <v>9778</v>
      </c>
      <c r="D6740" s="126" t="s">
        <v>13349</v>
      </c>
      <c r="E6740" s="126" t="s">
        <v>288</v>
      </c>
      <c r="F6740" s="126" t="s">
        <v>364</v>
      </c>
      <c r="G6740" s="126" t="s">
        <v>417</v>
      </c>
      <c r="H6740" s="126" t="s">
        <v>126</v>
      </c>
      <c r="I6740" s="126" t="s">
        <v>126</v>
      </c>
      <c r="J6740" s="126" t="s">
        <v>2879</v>
      </c>
      <c r="K6740" s="126" t="s">
        <v>443</v>
      </c>
      <c r="L6740" s="126" t="s">
        <v>2880</v>
      </c>
      <c r="M6740" s="130">
        <v>6817.44</v>
      </c>
      <c r="O6740" s="126" t="s">
        <v>365</v>
      </c>
      <c r="P6740" s="130">
        <v>0</v>
      </c>
      <c r="S6740" s="130">
        <v>0</v>
      </c>
      <c r="V6740" s="130">
        <v>30775.64</v>
      </c>
      <c r="X6740" s="126" t="s">
        <v>510</v>
      </c>
      <c r="Z6740" s="127"/>
      <c r="AA6740" s="128">
        <v>2</v>
      </c>
      <c r="AB6740" s="128">
        <v>60</v>
      </c>
      <c r="AC6740" s="126" t="s">
        <v>366</v>
      </c>
      <c r="AD6740" s="126" t="s">
        <v>562</v>
      </c>
      <c r="AG6740" s="127"/>
      <c r="AI6740" s="127"/>
    </row>
    <row r="6741" spans="1:35" ht="14.85" customHeight="1">
      <c r="A6741" s="130">
        <v>5002935</v>
      </c>
      <c r="B6741" s="126" t="s">
        <v>9777</v>
      </c>
      <c r="C6741" s="126" t="s">
        <v>9778</v>
      </c>
      <c r="D6741" s="126" t="s">
        <v>13349</v>
      </c>
      <c r="E6741" s="126" t="s">
        <v>288</v>
      </c>
      <c r="F6741" s="126" t="s">
        <v>364</v>
      </c>
      <c r="G6741" s="126" t="s">
        <v>417</v>
      </c>
      <c r="H6741" s="126" t="s">
        <v>126</v>
      </c>
      <c r="I6741" s="126" t="s">
        <v>126</v>
      </c>
      <c r="J6741" s="126" t="s">
        <v>2879</v>
      </c>
      <c r="K6741" s="126" t="s">
        <v>443</v>
      </c>
      <c r="L6741" s="126" t="s">
        <v>2880</v>
      </c>
      <c r="M6741" s="130">
        <v>6817.44</v>
      </c>
      <c r="O6741" s="126" t="s">
        <v>365</v>
      </c>
      <c r="P6741" s="130">
        <v>0</v>
      </c>
      <c r="S6741" s="130">
        <v>0</v>
      </c>
      <c r="V6741" s="130">
        <v>30775.64</v>
      </c>
      <c r="X6741" s="126" t="s">
        <v>469</v>
      </c>
      <c r="Z6741" s="127"/>
      <c r="AA6741" s="128">
        <v>1</v>
      </c>
      <c r="AB6741" s="128">
        <v>60</v>
      </c>
      <c r="AC6741" s="126" t="s">
        <v>366</v>
      </c>
      <c r="AD6741" s="126" t="s">
        <v>562</v>
      </c>
      <c r="AG6741" s="127"/>
      <c r="AI6741" s="127"/>
    </row>
    <row r="6742" spans="1:35" ht="14.85" customHeight="1">
      <c r="A6742" s="130">
        <v>5002934</v>
      </c>
      <c r="B6742" s="126" t="s">
        <v>9777</v>
      </c>
      <c r="C6742" s="126" t="s">
        <v>9778</v>
      </c>
      <c r="D6742" s="126" t="s">
        <v>13349</v>
      </c>
      <c r="E6742" s="126" t="s">
        <v>288</v>
      </c>
      <c r="F6742" s="126" t="s">
        <v>364</v>
      </c>
      <c r="G6742" s="126" t="s">
        <v>417</v>
      </c>
      <c r="H6742" s="126" t="s">
        <v>126</v>
      </c>
      <c r="I6742" s="126" t="s">
        <v>126</v>
      </c>
      <c r="J6742" s="126" t="s">
        <v>2879</v>
      </c>
      <c r="K6742" s="126" t="s">
        <v>443</v>
      </c>
      <c r="L6742" s="126" t="s">
        <v>2880</v>
      </c>
      <c r="M6742" s="130">
        <v>9739.52</v>
      </c>
      <c r="O6742" s="126" t="s">
        <v>486</v>
      </c>
      <c r="P6742" s="130">
        <v>0</v>
      </c>
      <c r="S6742" s="130">
        <v>0</v>
      </c>
      <c r="V6742" s="130">
        <v>30775.64</v>
      </c>
      <c r="X6742" s="126" t="s">
        <v>487</v>
      </c>
      <c r="Z6742" s="127"/>
      <c r="AA6742" s="128">
        <v>1</v>
      </c>
      <c r="AB6742" s="128">
        <v>60</v>
      </c>
      <c r="AC6742" s="126" t="s">
        <v>366</v>
      </c>
      <c r="AD6742" s="126" t="s">
        <v>562</v>
      </c>
      <c r="AG6742" s="127"/>
      <c r="AI6742" s="127"/>
    </row>
    <row r="6743" spans="1:35" ht="14.85" customHeight="1">
      <c r="A6743" s="130">
        <v>5005051</v>
      </c>
      <c r="B6743" s="126" t="s">
        <v>13350</v>
      </c>
      <c r="C6743" s="126" t="s">
        <v>13351</v>
      </c>
      <c r="D6743" s="126" t="s">
        <v>13352</v>
      </c>
      <c r="E6743" s="126" t="s">
        <v>288</v>
      </c>
      <c r="F6743" s="126" t="s">
        <v>440</v>
      </c>
      <c r="G6743" s="126" t="s">
        <v>463</v>
      </c>
      <c r="H6743" s="126" t="s">
        <v>126</v>
      </c>
      <c r="I6743" s="126" t="s">
        <v>418</v>
      </c>
      <c r="J6743" s="126" t="s">
        <v>8477</v>
      </c>
      <c r="K6743" s="126" t="s">
        <v>613</v>
      </c>
      <c r="L6743" s="126" t="s">
        <v>8478</v>
      </c>
      <c r="M6743" s="130">
        <v>2720.18</v>
      </c>
      <c r="O6743" s="126" t="s">
        <v>445</v>
      </c>
      <c r="P6743" s="130">
        <v>0</v>
      </c>
      <c r="S6743" s="130">
        <v>0</v>
      </c>
      <c r="V6743" s="130">
        <v>2720.18</v>
      </c>
      <c r="X6743" s="126" t="s">
        <v>464</v>
      </c>
      <c r="Z6743" s="127"/>
      <c r="AA6743" s="128">
        <v>30</v>
      </c>
      <c r="AB6743" s="128">
        <v>1</v>
      </c>
      <c r="AD6743" s="126" t="s">
        <v>562</v>
      </c>
      <c r="AG6743" s="127"/>
      <c r="AI6743" s="127"/>
    </row>
    <row r="6744" spans="1:35" ht="14.85" customHeight="1">
      <c r="A6744" s="130">
        <v>5005050</v>
      </c>
      <c r="B6744" s="126" t="s">
        <v>13353</v>
      </c>
      <c r="C6744" s="126" t="s">
        <v>13354</v>
      </c>
      <c r="D6744" s="126" t="s">
        <v>13355</v>
      </c>
      <c r="E6744" s="126" t="s">
        <v>288</v>
      </c>
      <c r="F6744" s="126" t="s">
        <v>440</v>
      </c>
      <c r="G6744" s="126" t="s">
        <v>458</v>
      </c>
      <c r="H6744" s="126" t="s">
        <v>126</v>
      </c>
      <c r="I6744" s="126" t="s">
        <v>418</v>
      </c>
      <c r="J6744" s="126" t="s">
        <v>1512</v>
      </c>
      <c r="K6744" s="126" t="s">
        <v>504</v>
      </c>
      <c r="L6744" s="126" t="s">
        <v>1513</v>
      </c>
      <c r="M6744" s="130">
        <v>4425.4399999999996</v>
      </c>
      <c r="O6744" s="126" t="s">
        <v>445</v>
      </c>
      <c r="P6744" s="130">
        <v>0</v>
      </c>
      <c r="S6744" s="130">
        <v>0</v>
      </c>
      <c r="V6744" s="130">
        <v>4425.4399999999996</v>
      </c>
      <c r="X6744" s="126" t="s">
        <v>2349</v>
      </c>
      <c r="Z6744" s="127"/>
      <c r="AA6744" s="128">
        <v>60</v>
      </c>
      <c r="AB6744" s="128">
        <v>1</v>
      </c>
      <c r="AD6744" s="126" t="s">
        <v>562</v>
      </c>
      <c r="AG6744" s="127"/>
      <c r="AI6744" s="127"/>
    </row>
    <row r="6745" spans="1:35" ht="14.85" customHeight="1">
      <c r="A6745" s="130">
        <v>5005049</v>
      </c>
      <c r="B6745" s="126" t="s">
        <v>13356</v>
      </c>
      <c r="C6745" s="126" t="s">
        <v>13357</v>
      </c>
      <c r="D6745" s="126" t="s">
        <v>13358</v>
      </c>
      <c r="E6745" s="126" t="s">
        <v>288</v>
      </c>
      <c r="F6745" s="126" t="s">
        <v>491</v>
      </c>
      <c r="G6745" s="126" t="s">
        <v>417</v>
      </c>
      <c r="H6745" s="126" t="s">
        <v>126</v>
      </c>
      <c r="I6745" s="126" t="s">
        <v>126</v>
      </c>
      <c r="J6745" s="126" t="s">
        <v>2044</v>
      </c>
      <c r="K6745" s="126" t="s">
        <v>984</v>
      </c>
      <c r="L6745" s="126" t="s">
        <v>8979</v>
      </c>
      <c r="M6745" s="130">
        <v>3408.16</v>
      </c>
      <c r="O6745" s="126" t="s">
        <v>492</v>
      </c>
      <c r="P6745" s="130">
        <v>0</v>
      </c>
      <c r="S6745" s="130">
        <v>0</v>
      </c>
      <c r="V6745" s="130">
        <v>4382.6000000000004</v>
      </c>
      <c r="X6745" s="126" t="s">
        <v>493</v>
      </c>
      <c r="Z6745" s="127"/>
      <c r="AA6745" s="128">
        <v>1</v>
      </c>
      <c r="AB6745" s="128">
        <v>60</v>
      </c>
      <c r="AD6745" s="126" t="s">
        <v>562</v>
      </c>
      <c r="AG6745" s="127"/>
      <c r="AI6745" s="127"/>
    </row>
    <row r="6746" spans="1:35" ht="14.85" customHeight="1">
      <c r="A6746" s="130">
        <v>5013110</v>
      </c>
      <c r="B6746" s="126" t="s">
        <v>413</v>
      </c>
      <c r="C6746" s="126" t="s">
        <v>13359</v>
      </c>
      <c r="E6746" s="126" t="s">
        <v>288</v>
      </c>
      <c r="F6746" s="126" t="s">
        <v>364</v>
      </c>
      <c r="G6746" s="126" t="s">
        <v>417</v>
      </c>
      <c r="H6746" s="126" t="s">
        <v>126</v>
      </c>
      <c r="I6746" s="126" t="s">
        <v>126</v>
      </c>
      <c r="J6746" s="126" t="s">
        <v>466</v>
      </c>
      <c r="K6746" s="126" t="s">
        <v>467</v>
      </c>
      <c r="L6746" s="126" t="s">
        <v>468</v>
      </c>
      <c r="M6746" s="130">
        <v>6817.44</v>
      </c>
      <c r="O6746" s="126" t="s">
        <v>365</v>
      </c>
      <c r="P6746" s="130">
        <v>0</v>
      </c>
      <c r="S6746" s="130">
        <v>0</v>
      </c>
      <c r="V6746" s="130">
        <v>11317.44</v>
      </c>
      <c r="X6746" s="126" t="s">
        <v>510</v>
      </c>
      <c r="Z6746" s="127"/>
      <c r="AA6746" s="128">
        <v>2</v>
      </c>
      <c r="AB6746" s="128">
        <v>60</v>
      </c>
      <c r="AC6746" s="126" t="s">
        <v>366</v>
      </c>
      <c r="AD6746" s="126" t="s">
        <v>1990</v>
      </c>
      <c r="AG6746" s="127"/>
      <c r="AI6746" s="127"/>
    </row>
    <row r="6747" spans="1:35" ht="14.85" customHeight="1">
      <c r="A6747" s="130">
        <v>5005048</v>
      </c>
      <c r="B6747" s="126" t="s">
        <v>13360</v>
      </c>
      <c r="C6747" s="126" t="s">
        <v>13361</v>
      </c>
      <c r="D6747" s="126" t="s">
        <v>13355</v>
      </c>
      <c r="E6747" s="126" t="s">
        <v>288</v>
      </c>
      <c r="F6747" s="126" t="s">
        <v>440</v>
      </c>
      <c r="G6747" s="126" t="s">
        <v>565</v>
      </c>
      <c r="H6747" s="126" t="s">
        <v>126</v>
      </c>
      <c r="I6747" s="126" t="s">
        <v>418</v>
      </c>
      <c r="J6747" s="126" t="s">
        <v>1512</v>
      </c>
      <c r="K6747" s="126" t="s">
        <v>504</v>
      </c>
      <c r="L6747" s="126" t="s">
        <v>1513</v>
      </c>
      <c r="M6747" s="130">
        <v>2266.29</v>
      </c>
      <c r="O6747" s="126" t="s">
        <v>445</v>
      </c>
      <c r="P6747" s="130">
        <v>0</v>
      </c>
      <c r="S6747" s="130">
        <v>0</v>
      </c>
      <c r="V6747" s="130">
        <v>2266.29</v>
      </c>
      <c r="X6747" s="126" t="s">
        <v>2349</v>
      </c>
      <c r="Z6747" s="127"/>
      <c r="AA6747" s="128">
        <v>60</v>
      </c>
      <c r="AB6747" s="128">
        <v>1</v>
      </c>
      <c r="AD6747" s="126" t="s">
        <v>562</v>
      </c>
      <c r="AG6747" s="127"/>
      <c r="AI6747" s="127"/>
    </row>
    <row r="6748" spans="1:35" ht="14.85" customHeight="1">
      <c r="A6748" s="130">
        <v>5005047</v>
      </c>
      <c r="B6748" s="126" t="s">
        <v>13362</v>
      </c>
      <c r="C6748" s="126" t="s">
        <v>13363</v>
      </c>
      <c r="D6748" s="126" t="s">
        <v>13364</v>
      </c>
      <c r="E6748" s="126" t="s">
        <v>288</v>
      </c>
      <c r="F6748" s="126" t="s">
        <v>491</v>
      </c>
      <c r="G6748" s="126" t="s">
        <v>417</v>
      </c>
      <c r="H6748" s="126" t="s">
        <v>126</v>
      </c>
      <c r="I6748" s="126" t="s">
        <v>126</v>
      </c>
      <c r="J6748" s="126" t="s">
        <v>3333</v>
      </c>
      <c r="K6748" s="126" t="s">
        <v>747</v>
      </c>
      <c r="L6748" s="126" t="s">
        <v>3334</v>
      </c>
      <c r="M6748" s="130">
        <v>291.87</v>
      </c>
      <c r="N6748" s="126" t="s">
        <v>290</v>
      </c>
      <c r="O6748" s="126" t="s">
        <v>1311</v>
      </c>
      <c r="P6748" s="130">
        <v>0</v>
      </c>
      <c r="S6748" s="130">
        <v>0</v>
      </c>
      <c r="V6748" s="130">
        <v>324.31</v>
      </c>
      <c r="X6748" s="126" t="s">
        <v>1312</v>
      </c>
      <c r="Y6748" s="126" t="s">
        <v>517</v>
      </c>
      <c r="Z6748" s="127" t="s">
        <v>309</v>
      </c>
      <c r="AA6748" s="128">
        <v>1</v>
      </c>
      <c r="AB6748" s="128">
        <v>60</v>
      </c>
      <c r="AD6748" s="126" t="s">
        <v>562</v>
      </c>
      <c r="AG6748" s="127"/>
      <c r="AI6748" s="127"/>
    </row>
    <row r="6749" spans="1:35" ht="14.85" customHeight="1">
      <c r="A6749" s="130">
        <v>5005046</v>
      </c>
      <c r="B6749" s="126" t="s">
        <v>13365</v>
      </c>
      <c r="C6749" s="126" t="s">
        <v>13366</v>
      </c>
      <c r="D6749" s="126" t="s">
        <v>13367</v>
      </c>
      <c r="E6749" s="126" t="s">
        <v>288</v>
      </c>
      <c r="F6749" s="126" t="s">
        <v>440</v>
      </c>
      <c r="G6749" s="126" t="s">
        <v>565</v>
      </c>
      <c r="H6749" s="126" t="s">
        <v>126</v>
      </c>
      <c r="I6749" s="126" t="s">
        <v>418</v>
      </c>
      <c r="J6749" s="126" t="s">
        <v>1512</v>
      </c>
      <c r="K6749" s="126" t="s">
        <v>504</v>
      </c>
      <c r="L6749" s="126" t="s">
        <v>1513</v>
      </c>
      <c r="M6749" s="130">
        <v>2099.73</v>
      </c>
      <c r="O6749" s="126" t="s">
        <v>445</v>
      </c>
      <c r="P6749" s="130">
        <v>0</v>
      </c>
      <c r="S6749" s="130">
        <v>0</v>
      </c>
      <c r="V6749" s="130">
        <v>2099.73</v>
      </c>
      <c r="X6749" s="126" t="s">
        <v>2349</v>
      </c>
      <c r="Z6749" s="127"/>
      <c r="AA6749" s="128">
        <v>60</v>
      </c>
      <c r="AB6749" s="128">
        <v>1</v>
      </c>
      <c r="AD6749" s="126" t="s">
        <v>562</v>
      </c>
      <c r="AG6749" s="127"/>
      <c r="AI6749" s="127"/>
    </row>
    <row r="6750" spans="1:35" ht="14.85" customHeight="1">
      <c r="A6750" s="130">
        <v>5005040</v>
      </c>
      <c r="B6750" s="126" t="s">
        <v>13368</v>
      </c>
      <c r="C6750" s="126" t="s">
        <v>13369</v>
      </c>
      <c r="D6750" s="126" t="s">
        <v>13370</v>
      </c>
      <c r="E6750" s="126" t="s">
        <v>288</v>
      </c>
      <c r="F6750" s="126" t="s">
        <v>440</v>
      </c>
      <c r="G6750" s="126" t="s">
        <v>458</v>
      </c>
      <c r="H6750" s="126" t="s">
        <v>126</v>
      </c>
      <c r="I6750" s="126" t="s">
        <v>418</v>
      </c>
      <c r="J6750" s="126" t="s">
        <v>1512</v>
      </c>
      <c r="K6750" s="126" t="s">
        <v>504</v>
      </c>
      <c r="L6750" s="126" t="s">
        <v>1513</v>
      </c>
      <c r="M6750" s="130">
        <v>3753.69</v>
      </c>
      <c r="O6750" s="126" t="s">
        <v>445</v>
      </c>
      <c r="P6750" s="130">
        <v>0</v>
      </c>
      <c r="S6750" s="130">
        <v>0</v>
      </c>
      <c r="V6750" s="130">
        <v>3753.69</v>
      </c>
      <c r="X6750" s="126" t="s">
        <v>459</v>
      </c>
      <c r="Z6750" s="127"/>
      <c r="AA6750" s="128">
        <v>60</v>
      </c>
      <c r="AB6750" s="128">
        <v>1</v>
      </c>
      <c r="AD6750" s="126" t="s">
        <v>562</v>
      </c>
      <c r="AG6750" s="127"/>
      <c r="AI6750" s="127"/>
    </row>
    <row r="6751" spans="1:35" ht="14.85" customHeight="1">
      <c r="A6751" s="130">
        <v>5005036</v>
      </c>
      <c r="B6751" s="126" t="s">
        <v>13371</v>
      </c>
      <c r="C6751" s="126" t="s">
        <v>13372</v>
      </c>
      <c r="D6751" s="126" t="s">
        <v>13373</v>
      </c>
      <c r="E6751" s="126" t="s">
        <v>288</v>
      </c>
      <c r="F6751" s="126" t="s">
        <v>440</v>
      </c>
      <c r="G6751" s="126" t="s">
        <v>458</v>
      </c>
      <c r="H6751" s="126" t="s">
        <v>126</v>
      </c>
      <c r="I6751" s="126" t="s">
        <v>418</v>
      </c>
      <c r="J6751" s="126" t="s">
        <v>1512</v>
      </c>
      <c r="K6751" s="126" t="s">
        <v>504</v>
      </c>
      <c r="L6751" s="126" t="s">
        <v>1513</v>
      </c>
      <c r="M6751" s="130">
        <v>1612.88</v>
      </c>
      <c r="O6751" s="126" t="s">
        <v>445</v>
      </c>
      <c r="P6751" s="130">
        <v>0</v>
      </c>
      <c r="S6751" s="130">
        <v>0</v>
      </c>
      <c r="V6751" s="130">
        <v>1612.88</v>
      </c>
      <c r="X6751" s="126" t="s">
        <v>600</v>
      </c>
      <c r="Z6751" s="127"/>
      <c r="AA6751" s="128">
        <v>60</v>
      </c>
      <c r="AB6751" s="128">
        <v>1</v>
      </c>
      <c r="AD6751" s="126" t="s">
        <v>562</v>
      </c>
      <c r="AG6751" s="127"/>
      <c r="AI6751" s="127"/>
    </row>
    <row r="6752" spans="1:35" ht="14.85" customHeight="1">
      <c r="A6752" s="130">
        <v>5005035</v>
      </c>
      <c r="B6752" s="126" t="s">
        <v>13374</v>
      </c>
      <c r="C6752" s="126" t="s">
        <v>13375</v>
      </c>
      <c r="D6752" s="126" t="s">
        <v>13376</v>
      </c>
      <c r="E6752" s="126" t="s">
        <v>288</v>
      </c>
      <c r="F6752" s="126" t="s">
        <v>440</v>
      </c>
      <c r="G6752" s="126" t="s">
        <v>565</v>
      </c>
      <c r="H6752" s="126" t="s">
        <v>126</v>
      </c>
      <c r="I6752" s="126" t="s">
        <v>418</v>
      </c>
      <c r="J6752" s="126" t="s">
        <v>1512</v>
      </c>
      <c r="K6752" s="126" t="s">
        <v>504</v>
      </c>
      <c r="L6752" s="126" t="s">
        <v>1513</v>
      </c>
      <c r="M6752" s="130">
        <v>2406.5300000000002</v>
      </c>
      <c r="O6752" s="126" t="s">
        <v>445</v>
      </c>
      <c r="P6752" s="130">
        <v>0</v>
      </c>
      <c r="S6752" s="130">
        <v>0</v>
      </c>
      <c r="V6752" s="130">
        <v>2406.5300000000002</v>
      </c>
      <c r="X6752" s="126" t="s">
        <v>472</v>
      </c>
      <c r="Z6752" s="127"/>
      <c r="AA6752" s="128">
        <v>60</v>
      </c>
      <c r="AB6752" s="128">
        <v>1</v>
      </c>
      <c r="AD6752" s="126" t="s">
        <v>562</v>
      </c>
      <c r="AG6752" s="127"/>
      <c r="AI6752" s="127"/>
    </row>
    <row r="6753" spans="1:35" ht="14.85" customHeight="1">
      <c r="A6753" s="130">
        <v>5005034</v>
      </c>
      <c r="B6753" s="126" t="s">
        <v>13377</v>
      </c>
      <c r="C6753" s="126" t="s">
        <v>13378</v>
      </c>
      <c r="D6753" s="126" t="s">
        <v>13379</v>
      </c>
      <c r="E6753" s="126" t="s">
        <v>288</v>
      </c>
      <c r="F6753" s="126" t="s">
        <v>491</v>
      </c>
      <c r="G6753" s="126" t="s">
        <v>417</v>
      </c>
      <c r="H6753" s="126" t="s">
        <v>126</v>
      </c>
      <c r="I6753" s="126" t="s">
        <v>126</v>
      </c>
      <c r="J6753" s="126" t="s">
        <v>514</v>
      </c>
      <c r="K6753" s="126" t="s">
        <v>504</v>
      </c>
      <c r="L6753" s="126" t="s">
        <v>515</v>
      </c>
      <c r="M6753" s="130">
        <v>1241.9100000000001</v>
      </c>
      <c r="N6753" s="126" t="s">
        <v>290</v>
      </c>
      <c r="O6753" s="126" t="s">
        <v>5772</v>
      </c>
      <c r="P6753" s="130">
        <v>0</v>
      </c>
      <c r="S6753" s="130">
        <v>0</v>
      </c>
      <c r="V6753" s="130">
        <v>1379.9</v>
      </c>
      <c r="X6753" s="126" t="s">
        <v>5773</v>
      </c>
      <c r="Y6753" s="126" t="s">
        <v>517</v>
      </c>
      <c r="Z6753" s="127" t="s">
        <v>309</v>
      </c>
      <c r="AA6753" s="128">
        <v>1</v>
      </c>
      <c r="AB6753" s="128">
        <v>60</v>
      </c>
      <c r="AD6753" s="126" t="s">
        <v>562</v>
      </c>
      <c r="AG6753" s="127"/>
      <c r="AI6753" s="127"/>
    </row>
    <row r="6754" spans="1:35" ht="14.85" customHeight="1">
      <c r="A6754" s="130">
        <v>5005033</v>
      </c>
      <c r="B6754" s="126" t="s">
        <v>13380</v>
      </c>
      <c r="C6754" s="126" t="s">
        <v>13381</v>
      </c>
      <c r="D6754" s="126" t="s">
        <v>13382</v>
      </c>
      <c r="E6754" s="126" t="s">
        <v>288</v>
      </c>
      <c r="F6754" s="126" t="s">
        <v>491</v>
      </c>
      <c r="G6754" s="126" t="s">
        <v>417</v>
      </c>
      <c r="H6754" s="126" t="s">
        <v>126</v>
      </c>
      <c r="I6754" s="126" t="s">
        <v>126</v>
      </c>
      <c r="J6754" s="126" t="s">
        <v>2044</v>
      </c>
      <c r="K6754" s="126" t="s">
        <v>984</v>
      </c>
      <c r="L6754" s="126" t="s">
        <v>8979</v>
      </c>
      <c r="M6754" s="130">
        <v>3408.16</v>
      </c>
      <c r="O6754" s="126" t="s">
        <v>492</v>
      </c>
      <c r="P6754" s="130">
        <v>0</v>
      </c>
      <c r="S6754" s="130">
        <v>0</v>
      </c>
      <c r="V6754" s="130">
        <v>4187.82</v>
      </c>
      <c r="X6754" s="126" t="s">
        <v>493</v>
      </c>
      <c r="Z6754" s="127"/>
      <c r="AA6754" s="128">
        <v>1</v>
      </c>
      <c r="AB6754" s="128">
        <v>60</v>
      </c>
      <c r="AD6754" s="126" t="s">
        <v>562</v>
      </c>
      <c r="AG6754" s="127"/>
      <c r="AI6754" s="127"/>
    </row>
    <row r="6755" spans="1:35" ht="14.85" customHeight="1">
      <c r="A6755" s="130">
        <v>5005032</v>
      </c>
      <c r="B6755" s="126" t="s">
        <v>13383</v>
      </c>
      <c r="C6755" s="126" t="s">
        <v>13384</v>
      </c>
      <c r="D6755" s="126" t="s">
        <v>13385</v>
      </c>
      <c r="E6755" s="126" t="s">
        <v>288</v>
      </c>
      <c r="F6755" s="126" t="s">
        <v>491</v>
      </c>
      <c r="G6755" s="126" t="s">
        <v>417</v>
      </c>
      <c r="H6755" s="126" t="s">
        <v>126</v>
      </c>
      <c r="I6755" s="126" t="s">
        <v>126</v>
      </c>
      <c r="J6755" s="126" t="s">
        <v>514</v>
      </c>
      <c r="K6755" s="126" t="s">
        <v>504</v>
      </c>
      <c r="L6755" s="126" t="s">
        <v>515</v>
      </c>
      <c r="M6755" s="130">
        <v>2922.08</v>
      </c>
      <c r="N6755" s="126" t="s">
        <v>290</v>
      </c>
      <c r="O6755" s="126" t="s">
        <v>2583</v>
      </c>
      <c r="P6755" s="130">
        <v>0</v>
      </c>
      <c r="S6755" s="130">
        <v>0</v>
      </c>
      <c r="V6755" s="130">
        <v>4722.49</v>
      </c>
      <c r="X6755" s="126" t="s">
        <v>3278</v>
      </c>
      <c r="Z6755" s="127"/>
      <c r="AA6755" s="128">
        <v>1</v>
      </c>
      <c r="AB6755" s="128">
        <v>36</v>
      </c>
      <c r="AD6755" s="126" t="s">
        <v>562</v>
      </c>
      <c r="AG6755" s="127"/>
      <c r="AI6755" s="127"/>
    </row>
    <row r="6756" spans="1:35" ht="14.85" customHeight="1">
      <c r="A6756" s="130">
        <v>5005031</v>
      </c>
      <c r="B6756" s="126" t="s">
        <v>13386</v>
      </c>
      <c r="C6756" s="126" t="s">
        <v>13387</v>
      </c>
      <c r="D6756" s="126" t="s">
        <v>13388</v>
      </c>
      <c r="E6756" s="126" t="s">
        <v>288</v>
      </c>
      <c r="F6756" s="126" t="s">
        <v>440</v>
      </c>
      <c r="G6756" s="126" t="s">
        <v>458</v>
      </c>
      <c r="H6756" s="126" t="s">
        <v>126</v>
      </c>
      <c r="I6756" s="126" t="s">
        <v>418</v>
      </c>
      <c r="J6756" s="126" t="s">
        <v>1512</v>
      </c>
      <c r="K6756" s="126" t="s">
        <v>504</v>
      </c>
      <c r="L6756" s="126" t="s">
        <v>1513</v>
      </c>
      <c r="M6756" s="130">
        <v>2349.94</v>
      </c>
      <c r="O6756" s="126" t="s">
        <v>445</v>
      </c>
      <c r="P6756" s="130">
        <v>0</v>
      </c>
      <c r="S6756" s="130">
        <v>0</v>
      </c>
      <c r="V6756" s="130">
        <v>2349.94</v>
      </c>
      <c r="X6756" s="126" t="s">
        <v>600</v>
      </c>
      <c r="Z6756" s="127"/>
      <c r="AA6756" s="128">
        <v>60</v>
      </c>
      <c r="AB6756" s="128">
        <v>1</v>
      </c>
      <c r="AD6756" s="126" t="s">
        <v>562</v>
      </c>
      <c r="AG6756" s="127"/>
      <c r="AI6756" s="127"/>
    </row>
    <row r="6757" spans="1:35" ht="14.85" customHeight="1">
      <c r="A6757" s="130">
        <v>5005030</v>
      </c>
      <c r="B6757" s="126" t="s">
        <v>13389</v>
      </c>
      <c r="C6757" s="126" t="s">
        <v>10433</v>
      </c>
      <c r="D6757" s="126" t="s">
        <v>13390</v>
      </c>
      <c r="E6757" s="126" t="s">
        <v>288</v>
      </c>
      <c r="F6757" s="126" t="s">
        <v>491</v>
      </c>
      <c r="G6757" s="126" t="s">
        <v>417</v>
      </c>
      <c r="H6757" s="126" t="s">
        <v>126</v>
      </c>
      <c r="I6757" s="126" t="s">
        <v>126</v>
      </c>
      <c r="J6757" s="126" t="s">
        <v>514</v>
      </c>
      <c r="K6757" s="126" t="s">
        <v>504</v>
      </c>
      <c r="L6757" s="126" t="s">
        <v>515</v>
      </c>
      <c r="M6757" s="130">
        <v>28444.880000000001</v>
      </c>
      <c r="N6757" s="126" t="s">
        <v>290</v>
      </c>
      <c r="O6757" s="126" t="s">
        <v>1399</v>
      </c>
      <c r="P6757" s="130">
        <v>0</v>
      </c>
      <c r="S6757" s="130">
        <v>0</v>
      </c>
      <c r="V6757" s="130">
        <v>29941.98</v>
      </c>
      <c r="X6757" s="126" t="s">
        <v>1409</v>
      </c>
      <c r="Y6757" s="126" t="s">
        <v>517</v>
      </c>
      <c r="Z6757" s="127" t="s">
        <v>296</v>
      </c>
      <c r="AA6757" s="128">
        <v>1</v>
      </c>
      <c r="AB6757" s="128">
        <v>84</v>
      </c>
      <c r="AD6757" s="126" t="s">
        <v>562</v>
      </c>
      <c r="AG6757" s="127"/>
      <c r="AI6757" s="127"/>
    </row>
    <row r="6758" spans="1:35" ht="14.85" customHeight="1">
      <c r="A6758" s="130">
        <v>5005617</v>
      </c>
      <c r="B6758" s="126" t="s">
        <v>13391</v>
      </c>
      <c r="C6758" s="126" t="s">
        <v>13392</v>
      </c>
      <c r="E6758" s="126" t="s">
        <v>288</v>
      </c>
      <c r="F6758" s="126" t="s">
        <v>364</v>
      </c>
      <c r="G6758" s="126" t="s">
        <v>417</v>
      </c>
      <c r="H6758" s="126" t="s">
        <v>126</v>
      </c>
      <c r="I6758" s="126" t="s">
        <v>126</v>
      </c>
      <c r="J6758" s="126" t="s">
        <v>466</v>
      </c>
      <c r="K6758" s="126" t="s">
        <v>467</v>
      </c>
      <c r="L6758" s="126" t="s">
        <v>468</v>
      </c>
      <c r="M6758" s="130">
        <v>9739.1299999999992</v>
      </c>
      <c r="O6758" s="126" t="s">
        <v>486</v>
      </c>
      <c r="P6758" s="130">
        <v>0</v>
      </c>
      <c r="S6758" s="130">
        <v>0</v>
      </c>
      <c r="V6758" s="130">
        <v>16459.12</v>
      </c>
      <c r="X6758" s="126" t="s">
        <v>487</v>
      </c>
      <c r="Z6758" s="127"/>
      <c r="AA6758" s="128">
        <v>1</v>
      </c>
      <c r="AB6758" s="128">
        <v>60</v>
      </c>
      <c r="AC6758" s="126" t="s">
        <v>366</v>
      </c>
      <c r="AD6758" s="126" t="s">
        <v>562</v>
      </c>
      <c r="AG6758" s="127"/>
      <c r="AI6758" s="127"/>
    </row>
    <row r="6759" spans="1:35" ht="14.85" customHeight="1">
      <c r="A6759" s="130">
        <v>5004883</v>
      </c>
      <c r="B6759" s="126" t="s">
        <v>13393</v>
      </c>
      <c r="C6759" s="126" t="s">
        <v>13394</v>
      </c>
      <c r="D6759" s="126" t="s">
        <v>2950</v>
      </c>
      <c r="E6759" s="126" t="s">
        <v>288</v>
      </c>
      <c r="F6759" s="126" t="s">
        <v>591</v>
      </c>
      <c r="G6759" s="126" t="s">
        <v>417</v>
      </c>
      <c r="H6759" s="126" t="s">
        <v>126</v>
      </c>
      <c r="I6759" s="126" t="s">
        <v>418</v>
      </c>
      <c r="J6759" s="126" t="s">
        <v>4326</v>
      </c>
      <c r="K6759" s="126" t="s">
        <v>613</v>
      </c>
      <c r="L6759" s="126" t="s">
        <v>1257</v>
      </c>
      <c r="M6759" s="130">
        <v>584.64</v>
      </c>
      <c r="O6759" s="126" t="s">
        <v>684</v>
      </c>
      <c r="P6759" s="130">
        <v>0</v>
      </c>
      <c r="S6759" s="130">
        <v>0</v>
      </c>
      <c r="V6759" s="130">
        <v>662.88</v>
      </c>
      <c r="X6759" s="126" t="s">
        <v>2953</v>
      </c>
      <c r="Z6759" s="127"/>
      <c r="AA6759" s="128">
        <v>1</v>
      </c>
      <c r="AB6759" s="128">
        <v>12</v>
      </c>
      <c r="AD6759" s="126" t="s">
        <v>623</v>
      </c>
      <c r="AG6759" s="127"/>
      <c r="AI6759" s="127"/>
    </row>
    <row r="6760" spans="1:35" ht="14.85" customHeight="1">
      <c r="A6760" s="130">
        <v>5007957</v>
      </c>
      <c r="B6760" s="126" t="s">
        <v>413</v>
      </c>
      <c r="C6760" s="126" t="s">
        <v>13395</v>
      </c>
      <c r="D6760" s="126" t="s">
        <v>13396</v>
      </c>
      <c r="E6760" s="126" t="s">
        <v>288</v>
      </c>
      <c r="F6760" s="126" t="s">
        <v>522</v>
      </c>
      <c r="G6760" s="126" t="s">
        <v>12203</v>
      </c>
      <c r="H6760" s="126" t="s">
        <v>524</v>
      </c>
      <c r="I6760" s="126" t="s">
        <v>418</v>
      </c>
      <c r="J6760" s="126" t="s">
        <v>813</v>
      </c>
      <c r="K6760" s="126" t="s">
        <v>504</v>
      </c>
      <c r="L6760" s="126" t="s">
        <v>559</v>
      </c>
      <c r="M6760" s="130">
        <v>3887.14</v>
      </c>
      <c r="N6760" s="126" t="s">
        <v>290</v>
      </c>
      <c r="O6760" s="126" t="s">
        <v>621</v>
      </c>
      <c r="P6760" s="130">
        <v>0</v>
      </c>
      <c r="S6760" s="130">
        <v>0</v>
      </c>
      <c r="V6760" s="130">
        <v>3887.14</v>
      </c>
      <c r="X6760" s="126" t="s">
        <v>7591</v>
      </c>
      <c r="Z6760" s="127"/>
      <c r="AA6760" s="128"/>
      <c r="AB6760" s="128"/>
      <c r="AD6760" s="126" t="s">
        <v>1801</v>
      </c>
      <c r="AG6760" s="127"/>
      <c r="AI6760" s="127"/>
    </row>
    <row r="6761" spans="1:35" ht="14.85" customHeight="1">
      <c r="A6761" s="130">
        <v>5007396</v>
      </c>
      <c r="B6761" s="126" t="s">
        <v>13397</v>
      </c>
      <c r="C6761" s="126" t="s">
        <v>13398</v>
      </c>
      <c r="E6761" s="126" t="s">
        <v>288</v>
      </c>
      <c r="F6761" s="126" t="s">
        <v>591</v>
      </c>
      <c r="G6761" s="126" t="s">
        <v>417</v>
      </c>
      <c r="H6761" s="126" t="s">
        <v>1000</v>
      </c>
      <c r="I6761" s="126" t="s">
        <v>626</v>
      </c>
      <c r="J6761" s="126" t="s">
        <v>10626</v>
      </c>
      <c r="K6761" s="126" t="s">
        <v>535</v>
      </c>
      <c r="L6761" s="126" t="s">
        <v>10061</v>
      </c>
      <c r="M6761" s="130">
        <v>150</v>
      </c>
      <c r="N6761" s="126" t="s">
        <v>290</v>
      </c>
      <c r="O6761" s="126" t="s">
        <v>1472</v>
      </c>
      <c r="P6761" s="130">
        <v>0</v>
      </c>
      <c r="S6761" s="130">
        <v>0</v>
      </c>
      <c r="V6761" s="130">
        <v>150</v>
      </c>
      <c r="X6761" s="126" t="s">
        <v>10811</v>
      </c>
      <c r="Z6761" s="127"/>
      <c r="AA6761" s="128"/>
      <c r="AB6761" s="128"/>
      <c r="AD6761" s="126" t="s">
        <v>562</v>
      </c>
      <c r="AG6761" s="127"/>
      <c r="AI6761" s="127"/>
    </row>
    <row r="6762" spans="1:35" ht="14.85" customHeight="1">
      <c r="A6762" s="130">
        <v>5007395</v>
      </c>
      <c r="B6762" s="126" t="s">
        <v>13399</v>
      </c>
      <c r="C6762" s="126" t="s">
        <v>13400</v>
      </c>
      <c r="E6762" s="126" t="s">
        <v>288</v>
      </c>
      <c r="F6762" s="126" t="s">
        <v>591</v>
      </c>
      <c r="G6762" s="126" t="s">
        <v>417</v>
      </c>
      <c r="H6762" s="126" t="s">
        <v>1000</v>
      </c>
      <c r="I6762" s="126" t="s">
        <v>626</v>
      </c>
      <c r="J6762" s="126" t="s">
        <v>10626</v>
      </c>
      <c r="K6762" s="126" t="s">
        <v>535</v>
      </c>
      <c r="L6762" s="126" t="s">
        <v>10061</v>
      </c>
      <c r="M6762" s="130">
        <v>60</v>
      </c>
      <c r="N6762" s="126" t="s">
        <v>290</v>
      </c>
      <c r="O6762" s="126" t="s">
        <v>1472</v>
      </c>
      <c r="P6762" s="130">
        <v>0</v>
      </c>
      <c r="S6762" s="130">
        <v>0</v>
      </c>
      <c r="V6762" s="130">
        <v>60</v>
      </c>
      <c r="X6762" s="126" t="s">
        <v>9844</v>
      </c>
      <c r="Z6762" s="127"/>
      <c r="AA6762" s="128"/>
      <c r="AB6762" s="128"/>
      <c r="AD6762" s="126" t="s">
        <v>562</v>
      </c>
      <c r="AG6762" s="127"/>
      <c r="AI6762" s="127"/>
    </row>
    <row r="6763" spans="1:35" ht="14.85" customHeight="1">
      <c r="A6763" s="130">
        <v>5007394</v>
      </c>
      <c r="B6763" s="126" t="s">
        <v>13401</v>
      </c>
      <c r="C6763" s="126" t="s">
        <v>13402</v>
      </c>
      <c r="D6763" s="126" t="s">
        <v>13403</v>
      </c>
      <c r="E6763" s="126" t="s">
        <v>288</v>
      </c>
      <c r="F6763" s="126" t="s">
        <v>364</v>
      </c>
      <c r="G6763" s="126" t="s">
        <v>417</v>
      </c>
      <c r="H6763" s="126" t="s">
        <v>126</v>
      </c>
      <c r="I6763" s="126" t="s">
        <v>126</v>
      </c>
      <c r="J6763" s="126" t="s">
        <v>8245</v>
      </c>
      <c r="K6763" s="126" t="s">
        <v>747</v>
      </c>
      <c r="L6763" s="126" t="s">
        <v>8246</v>
      </c>
      <c r="M6763" s="130">
        <v>6817.44</v>
      </c>
      <c r="O6763" s="126" t="s">
        <v>365</v>
      </c>
      <c r="P6763" s="130">
        <v>0</v>
      </c>
      <c r="S6763" s="130">
        <v>0</v>
      </c>
      <c r="V6763" s="130">
        <v>9252.18</v>
      </c>
      <c r="X6763" s="126" t="s">
        <v>469</v>
      </c>
      <c r="Z6763" s="127"/>
      <c r="AA6763" s="128">
        <v>1</v>
      </c>
      <c r="AB6763" s="128">
        <v>60</v>
      </c>
      <c r="AC6763" s="126" t="s">
        <v>366</v>
      </c>
      <c r="AD6763" s="126" t="s">
        <v>562</v>
      </c>
      <c r="AG6763" s="127"/>
      <c r="AI6763" s="127"/>
    </row>
    <row r="6764" spans="1:35" ht="14.85" customHeight="1">
      <c r="A6764" s="130">
        <v>5006836</v>
      </c>
      <c r="B6764" s="126" t="s">
        <v>13404</v>
      </c>
      <c r="C6764" s="126" t="s">
        <v>13405</v>
      </c>
      <c r="D6764" s="126" t="s">
        <v>13406</v>
      </c>
      <c r="E6764" s="126" t="s">
        <v>288</v>
      </c>
      <c r="F6764" s="126" t="s">
        <v>491</v>
      </c>
      <c r="G6764" s="126" t="s">
        <v>417</v>
      </c>
      <c r="H6764" s="126" t="s">
        <v>126</v>
      </c>
      <c r="I6764" s="126" t="s">
        <v>126</v>
      </c>
      <c r="J6764" s="126" t="s">
        <v>419</v>
      </c>
      <c r="K6764" s="126" t="s">
        <v>420</v>
      </c>
      <c r="L6764" s="126" t="s">
        <v>421</v>
      </c>
      <c r="M6764" s="130">
        <v>2824.64</v>
      </c>
      <c r="O6764" s="126" t="s">
        <v>492</v>
      </c>
      <c r="P6764" s="130">
        <v>0</v>
      </c>
      <c r="S6764" s="130">
        <v>0</v>
      </c>
      <c r="V6764" s="130">
        <v>2824.64</v>
      </c>
      <c r="X6764" s="126" t="s">
        <v>5953</v>
      </c>
      <c r="Z6764" s="127"/>
      <c r="AA6764" s="128">
        <v>1</v>
      </c>
      <c r="AB6764" s="128">
        <v>60</v>
      </c>
      <c r="AD6764" s="126" t="s">
        <v>562</v>
      </c>
      <c r="AG6764" s="127"/>
      <c r="AI6764" s="127"/>
    </row>
    <row r="6765" spans="1:35" ht="14.85" customHeight="1">
      <c r="A6765" s="130">
        <v>5006835</v>
      </c>
      <c r="B6765" s="126" t="s">
        <v>13407</v>
      </c>
      <c r="C6765" s="126" t="s">
        <v>13408</v>
      </c>
      <c r="D6765" s="126" t="s">
        <v>13409</v>
      </c>
      <c r="E6765" s="126" t="s">
        <v>288</v>
      </c>
      <c r="F6765" s="126" t="s">
        <v>416</v>
      </c>
      <c r="G6765" s="126" t="s">
        <v>417</v>
      </c>
      <c r="H6765" s="126" t="s">
        <v>126</v>
      </c>
      <c r="I6765" s="126" t="s">
        <v>126</v>
      </c>
      <c r="J6765" s="126" t="s">
        <v>8259</v>
      </c>
      <c r="K6765" s="126" t="s">
        <v>504</v>
      </c>
      <c r="L6765" s="126" t="s">
        <v>8053</v>
      </c>
      <c r="M6765" s="130">
        <v>487.2</v>
      </c>
      <c r="O6765" s="126" t="s">
        <v>3102</v>
      </c>
      <c r="P6765" s="130">
        <v>0</v>
      </c>
      <c r="S6765" s="130">
        <v>0</v>
      </c>
      <c r="V6765" s="130">
        <v>656.68</v>
      </c>
      <c r="X6765" s="126" t="s">
        <v>3103</v>
      </c>
      <c r="Z6765" s="127"/>
      <c r="AA6765" s="128">
        <v>1</v>
      </c>
      <c r="AB6765" s="128">
        <v>12</v>
      </c>
      <c r="AD6765" s="126" t="s">
        <v>562</v>
      </c>
      <c r="AG6765" s="127"/>
      <c r="AI6765" s="127"/>
    </row>
    <row r="6766" spans="1:35" ht="14.85" customHeight="1">
      <c r="A6766" s="130">
        <v>5006833</v>
      </c>
      <c r="B6766" s="126" t="s">
        <v>13410</v>
      </c>
      <c r="C6766" s="126" t="s">
        <v>13411</v>
      </c>
      <c r="D6766" s="126" t="s">
        <v>13412</v>
      </c>
      <c r="E6766" s="126" t="s">
        <v>288</v>
      </c>
      <c r="F6766" s="126" t="s">
        <v>522</v>
      </c>
      <c r="G6766" s="126" t="s">
        <v>799</v>
      </c>
      <c r="H6766" s="126" t="s">
        <v>605</v>
      </c>
      <c r="I6766" s="126" t="s">
        <v>418</v>
      </c>
      <c r="J6766" s="126" t="s">
        <v>9745</v>
      </c>
      <c r="K6766" s="126" t="s">
        <v>747</v>
      </c>
      <c r="L6766" s="126" t="s">
        <v>9746</v>
      </c>
      <c r="M6766" s="130">
        <v>338.17</v>
      </c>
      <c r="N6766" s="126" t="s">
        <v>290</v>
      </c>
      <c r="O6766" s="126" t="s">
        <v>528</v>
      </c>
      <c r="P6766" s="130">
        <v>0</v>
      </c>
      <c r="S6766" s="130">
        <v>0</v>
      </c>
      <c r="V6766" s="130">
        <v>338.17</v>
      </c>
      <c r="X6766" s="126" t="s">
        <v>1507</v>
      </c>
      <c r="Z6766" s="127"/>
      <c r="AA6766" s="128"/>
      <c r="AB6766" s="128"/>
      <c r="AD6766" s="126" t="s">
        <v>562</v>
      </c>
      <c r="AG6766" s="127"/>
      <c r="AI6766" s="127"/>
    </row>
    <row r="6767" spans="1:35" ht="14.85" customHeight="1">
      <c r="A6767" s="130">
        <v>5006831</v>
      </c>
      <c r="B6767" s="126" t="s">
        <v>13413</v>
      </c>
      <c r="C6767" s="126" t="s">
        <v>13414</v>
      </c>
      <c r="D6767" s="126" t="s">
        <v>13415</v>
      </c>
      <c r="E6767" s="126" t="s">
        <v>288</v>
      </c>
      <c r="F6767" s="126" t="s">
        <v>491</v>
      </c>
      <c r="G6767" s="126" t="s">
        <v>417</v>
      </c>
      <c r="H6767" s="126" t="s">
        <v>126</v>
      </c>
      <c r="I6767" s="126" t="s">
        <v>126</v>
      </c>
      <c r="J6767" s="126" t="s">
        <v>419</v>
      </c>
      <c r="K6767" s="126" t="s">
        <v>420</v>
      </c>
      <c r="L6767" s="126" t="s">
        <v>421</v>
      </c>
      <c r="M6767" s="130">
        <v>1947.68</v>
      </c>
      <c r="O6767" s="126" t="s">
        <v>492</v>
      </c>
      <c r="P6767" s="130">
        <v>0</v>
      </c>
      <c r="S6767" s="130">
        <v>0</v>
      </c>
      <c r="V6767" s="130">
        <v>1947.68</v>
      </c>
      <c r="X6767" s="126" t="s">
        <v>8125</v>
      </c>
      <c r="Z6767" s="127"/>
      <c r="AA6767" s="128">
        <v>1</v>
      </c>
      <c r="AB6767" s="128">
        <v>60</v>
      </c>
      <c r="AD6767" s="126" t="s">
        <v>562</v>
      </c>
      <c r="AG6767" s="127"/>
      <c r="AI6767" s="127"/>
    </row>
    <row r="6768" spans="1:35" ht="14.85" customHeight="1">
      <c r="A6768" s="130">
        <v>5006830</v>
      </c>
      <c r="B6768" s="126" t="s">
        <v>13416</v>
      </c>
      <c r="C6768" s="126" t="s">
        <v>2129</v>
      </c>
      <c r="D6768" s="126" t="s">
        <v>8792</v>
      </c>
      <c r="E6768" s="126" t="s">
        <v>288</v>
      </c>
      <c r="F6768" s="126" t="s">
        <v>440</v>
      </c>
      <c r="G6768" s="126" t="s">
        <v>441</v>
      </c>
      <c r="H6768" s="126" t="s">
        <v>126</v>
      </c>
      <c r="I6768" s="126" t="s">
        <v>418</v>
      </c>
      <c r="J6768" s="126" t="s">
        <v>612</v>
      </c>
      <c r="K6768" s="126" t="s">
        <v>613</v>
      </c>
      <c r="L6768" s="126" t="s">
        <v>614</v>
      </c>
      <c r="M6768" s="130">
        <v>1024.77</v>
      </c>
      <c r="O6768" s="126" t="s">
        <v>445</v>
      </c>
      <c r="P6768" s="130">
        <v>0</v>
      </c>
      <c r="S6768" s="130">
        <v>0</v>
      </c>
      <c r="V6768" s="130">
        <v>1024.77</v>
      </c>
      <c r="X6768" s="126" t="s">
        <v>454</v>
      </c>
      <c r="Z6768" s="127"/>
      <c r="AA6768" s="128">
        <v>30</v>
      </c>
      <c r="AB6768" s="128">
        <v>1</v>
      </c>
      <c r="AD6768" s="126" t="s">
        <v>615</v>
      </c>
      <c r="AG6768" s="127"/>
      <c r="AI6768" s="127"/>
    </row>
    <row r="6769" spans="1:35" ht="14.85" customHeight="1">
      <c r="A6769" s="130">
        <v>5006901</v>
      </c>
      <c r="B6769" s="126" t="s">
        <v>13417</v>
      </c>
      <c r="C6769" s="126" t="s">
        <v>13418</v>
      </c>
      <c r="D6769" s="126" t="s">
        <v>13419</v>
      </c>
      <c r="E6769" s="126" t="s">
        <v>288</v>
      </c>
      <c r="F6769" s="126" t="s">
        <v>364</v>
      </c>
      <c r="G6769" s="126" t="s">
        <v>417</v>
      </c>
      <c r="H6769" s="126" t="s">
        <v>126</v>
      </c>
      <c r="I6769" s="126" t="s">
        <v>126</v>
      </c>
      <c r="J6769" s="126" t="s">
        <v>1989</v>
      </c>
      <c r="K6769" s="126" t="s">
        <v>504</v>
      </c>
      <c r="L6769" s="126" t="s">
        <v>545</v>
      </c>
      <c r="M6769" s="130">
        <v>6233.02</v>
      </c>
      <c r="O6769" s="126" t="s">
        <v>365</v>
      </c>
      <c r="P6769" s="130">
        <v>0</v>
      </c>
      <c r="S6769" s="130">
        <v>0</v>
      </c>
      <c r="V6769" s="130">
        <v>6233.02</v>
      </c>
      <c r="X6769" s="126" t="s">
        <v>510</v>
      </c>
      <c r="Z6769" s="127"/>
      <c r="AA6769" s="128">
        <v>2</v>
      </c>
      <c r="AB6769" s="128">
        <v>60</v>
      </c>
      <c r="AC6769" s="126" t="s">
        <v>366</v>
      </c>
      <c r="AD6769" s="126" t="s">
        <v>562</v>
      </c>
      <c r="AG6769" s="127"/>
      <c r="AI6769" s="127"/>
    </row>
    <row r="6770" spans="1:35" ht="14.85" customHeight="1">
      <c r="A6770" s="130">
        <v>5006829</v>
      </c>
      <c r="B6770" s="126" t="s">
        <v>13420</v>
      </c>
      <c r="C6770" s="126" t="s">
        <v>2104</v>
      </c>
      <c r="D6770" s="126" t="s">
        <v>13421</v>
      </c>
      <c r="E6770" s="126" t="s">
        <v>288</v>
      </c>
      <c r="F6770" s="126" t="s">
        <v>522</v>
      </c>
      <c r="G6770" s="126" t="s">
        <v>5197</v>
      </c>
      <c r="H6770" s="126" t="s">
        <v>524</v>
      </c>
      <c r="I6770" s="126" t="s">
        <v>418</v>
      </c>
      <c r="J6770" s="126" t="s">
        <v>612</v>
      </c>
      <c r="K6770" s="126" t="s">
        <v>613</v>
      </c>
      <c r="L6770" s="126" t="s">
        <v>614</v>
      </c>
      <c r="M6770" s="130">
        <v>1178.94</v>
      </c>
      <c r="N6770" s="126" t="s">
        <v>290</v>
      </c>
      <c r="O6770" s="126" t="s">
        <v>621</v>
      </c>
      <c r="P6770" s="130">
        <v>0</v>
      </c>
      <c r="S6770" s="130">
        <v>0</v>
      </c>
      <c r="V6770" s="130">
        <v>1178.94</v>
      </c>
      <c r="X6770" s="126" t="s">
        <v>2715</v>
      </c>
      <c r="Z6770" s="127"/>
      <c r="AA6770" s="128"/>
      <c r="AB6770" s="128"/>
      <c r="AD6770" s="126" t="s">
        <v>562</v>
      </c>
      <c r="AG6770" s="127"/>
      <c r="AI6770" s="127"/>
    </row>
    <row r="6771" spans="1:35" ht="14.85" customHeight="1">
      <c r="A6771" s="130">
        <v>5006828</v>
      </c>
      <c r="B6771" s="126" t="s">
        <v>13422</v>
      </c>
      <c r="C6771" s="126" t="s">
        <v>13423</v>
      </c>
      <c r="D6771" s="126" t="s">
        <v>13424</v>
      </c>
      <c r="E6771" s="126" t="s">
        <v>288</v>
      </c>
      <c r="F6771" s="126" t="s">
        <v>491</v>
      </c>
      <c r="G6771" s="126" t="s">
        <v>417</v>
      </c>
      <c r="H6771" s="126" t="s">
        <v>126</v>
      </c>
      <c r="I6771" s="126" t="s">
        <v>126</v>
      </c>
      <c r="J6771" s="126" t="s">
        <v>419</v>
      </c>
      <c r="K6771" s="126" t="s">
        <v>420</v>
      </c>
      <c r="L6771" s="126" t="s">
        <v>421</v>
      </c>
      <c r="M6771" s="130">
        <v>1947.68</v>
      </c>
      <c r="O6771" s="126" t="s">
        <v>492</v>
      </c>
      <c r="P6771" s="130">
        <v>0</v>
      </c>
      <c r="S6771" s="130">
        <v>0</v>
      </c>
      <c r="V6771" s="130">
        <v>1947.68</v>
      </c>
      <c r="X6771" s="126" t="s">
        <v>1881</v>
      </c>
      <c r="Z6771" s="127"/>
      <c r="AA6771" s="128">
        <v>1</v>
      </c>
      <c r="AB6771" s="128">
        <v>60</v>
      </c>
      <c r="AD6771" s="126" t="s">
        <v>562</v>
      </c>
      <c r="AG6771" s="127"/>
      <c r="AI6771" s="127"/>
    </row>
    <row r="6772" spans="1:35" ht="14.85" customHeight="1">
      <c r="A6772" s="130">
        <v>5006827</v>
      </c>
      <c r="B6772" s="126" t="s">
        <v>13425</v>
      </c>
      <c r="C6772" s="126" t="s">
        <v>2129</v>
      </c>
      <c r="D6772" s="126" t="s">
        <v>13426</v>
      </c>
      <c r="E6772" s="126" t="s">
        <v>288</v>
      </c>
      <c r="F6772" s="126" t="s">
        <v>440</v>
      </c>
      <c r="G6772" s="126" t="s">
        <v>441</v>
      </c>
      <c r="H6772" s="126" t="s">
        <v>126</v>
      </c>
      <c r="I6772" s="126" t="s">
        <v>418</v>
      </c>
      <c r="J6772" s="126" t="s">
        <v>612</v>
      </c>
      <c r="K6772" s="126" t="s">
        <v>613</v>
      </c>
      <c r="L6772" s="126" t="s">
        <v>614</v>
      </c>
      <c r="M6772" s="130">
        <v>1024.77</v>
      </c>
      <c r="O6772" s="126" t="s">
        <v>445</v>
      </c>
      <c r="P6772" s="130">
        <v>0</v>
      </c>
      <c r="S6772" s="130">
        <v>0</v>
      </c>
      <c r="V6772" s="130">
        <v>1024.77</v>
      </c>
      <c r="X6772" s="126" t="s">
        <v>454</v>
      </c>
      <c r="Z6772" s="127"/>
      <c r="AA6772" s="128">
        <v>30</v>
      </c>
      <c r="AB6772" s="128">
        <v>1</v>
      </c>
      <c r="AD6772" s="126" t="s">
        <v>615</v>
      </c>
      <c r="AG6772" s="127"/>
      <c r="AI6772" s="127"/>
    </row>
    <row r="6773" spans="1:35" ht="14.85" customHeight="1">
      <c r="A6773" s="130">
        <v>5006826</v>
      </c>
      <c r="B6773" s="126" t="s">
        <v>13427</v>
      </c>
      <c r="C6773" s="126" t="s">
        <v>12389</v>
      </c>
      <c r="D6773" s="126" t="s">
        <v>10705</v>
      </c>
      <c r="E6773" s="126" t="s">
        <v>288</v>
      </c>
      <c r="F6773" s="126" t="s">
        <v>440</v>
      </c>
      <c r="G6773" s="126" t="s">
        <v>463</v>
      </c>
      <c r="H6773" s="126" t="s">
        <v>126</v>
      </c>
      <c r="I6773" s="126" t="s">
        <v>418</v>
      </c>
      <c r="J6773" s="126" t="s">
        <v>612</v>
      </c>
      <c r="K6773" s="126" t="s">
        <v>613</v>
      </c>
      <c r="L6773" s="126" t="s">
        <v>614</v>
      </c>
      <c r="M6773" s="130">
        <v>1257.9100000000001</v>
      </c>
      <c r="O6773" s="126" t="s">
        <v>445</v>
      </c>
      <c r="P6773" s="130">
        <v>0</v>
      </c>
      <c r="S6773" s="130">
        <v>0</v>
      </c>
      <c r="V6773" s="130">
        <v>1257.9100000000001</v>
      </c>
      <c r="X6773" s="126" t="s">
        <v>1063</v>
      </c>
      <c r="Z6773" s="127"/>
      <c r="AA6773" s="128">
        <v>60</v>
      </c>
      <c r="AB6773" s="128">
        <v>1</v>
      </c>
      <c r="AD6773" s="126" t="s">
        <v>562</v>
      </c>
      <c r="AG6773" s="127"/>
      <c r="AI6773" s="127"/>
    </row>
    <row r="6774" spans="1:35" ht="14.85" customHeight="1">
      <c r="A6774" s="130">
        <v>5006825</v>
      </c>
      <c r="B6774" s="126" t="s">
        <v>13428</v>
      </c>
      <c r="C6774" s="126" t="s">
        <v>13429</v>
      </c>
      <c r="E6774" s="126" t="s">
        <v>288</v>
      </c>
      <c r="F6774" s="126" t="s">
        <v>591</v>
      </c>
      <c r="G6774" s="126" t="s">
        <v>417</v>
      </c>
      <c r="H6774" s="126" t="s">
        <v>126</v>
      </c>
      <c r="I6774" s="126" t="s">
        <v>126</v>
      </c>
      <c r="J6774" s="126" t="s">
        <v>12107</v>
      </c>
      <c r="K6774" s="126" t="s">
        <v>852</v>
      </c>
      <c r="L6774" s="126" t="s">
        <v>12108</v>
      </c>
      <c r="M6774" s="130">
        <v>2248.7600000000002</v>
      </c>
      <c r="N6774" s="126" t="s">
        <v>290</v>
      </c>
      <c r="O6774" s="126" t="s">
        <v>1472</v>
      </c>
      <c r="P6774" s="130">
        <v>0</v>
      </c>
      <c r="S6774" s="130">
        <v>0</v>
      </c>
      <c r="V6774" s="130">
        <v>2248.7600000000002</v>
      </c>
      <c r="X6774" s="126" t="s">
        <v>1473</v>
      </c>
      <c r="Z6774" s="127"/>
      <c r="AA6774" s="128">
        <v>1</v>
      </c>
      <c r="AB6774" s="128">
        <v>60</v>
      </c>
      <c r="AD6774" s="126" t="s">
        <v>562</v>
      </c>
      <c r="AG6774" s="127"/>
      <c r="AI6774" s="127"/>
    </row>
    <row r="6775" spans="1:35" ht="14.85" customHeight="1">
      <c r="A6775" s="130">
        <v>5006824</v>
      </c>
      <c r="B6775" s="126" t="s">
        <v>13430</v>
      </c>
      <c r="C6775" s="126" t="s">
        <v>13431</v>
      </c>
      <c r="D6775" s="126" t="s">
        <v>13432</v>
      </c>
      <c r="E6775" s="126" t="s">
        <v>288</v>
      </c>
      <c r="F6775" s="126" t="s">
        <v>491</v>
      </c>
      <c r="G6775" s="126" t="s">
        <v>417</v>
      </c>
      <c r="H6775" s="126" t="s">
        <v>126</v>
      </c>
      <c r="I6775" s="126" t="s">
        <v>126</v>
      </c>
      <c r="J6775" s="126" t="s">
        <v>419</v>
      </c>
      <c r="K6775" s="126" t="s">
        <v>420</v>
      </c>
      <c r="L6775" s="126" t="s">
        <v>421</v>
      </c>
      <c r="M6775" s="130">
        <v>1363.04</v>
      </c>
      <c r="O6775" s="126" t="s">
        <v>492</v>
      </c>
      <c r="P6775" s="130">
        <v>0</v>
      </c>
      <c r="S6775" s="130">
        <v>0</v>
      </c>
      <c r="V6775" s="130">
        <v>1363.04</v>
      </c>
      <c r="X6775" s="126" t="s">
        <v>5727</v>
      </c>
      <c r="Z6775" s="127"/>
      <c r="AA6775" s="128">
        <v>1</v>
      </c>
      <c r="AB6775" s="128">
        <v>60</v>
      </c>
      <c r="AD6775" s="126" t="s">
        <v>562</v>
      </c>
      <c r="AG6775" s="127"/>
      <c r="AI6775" s="127"/>
    </row>
    <row r="6776" spans="1:35" ht="14.85" customHeight="1">
      <c r="A6776" s="130">
        <v>5004843</v>
      </c>
      <c r="B6776" s="126" t="s">
        <v>413</v>
      </c>
      <c r="C6776" s="126" t="s">
        <v>13433</v>
      </c>
      <c r="D6776" s="126" t="s">
        <v>13434</v>
      </c>
      <c r="E6776" s="126" t="s">
        <v>288</v>
      </c>
      <c r="F6776" s="126" t="s">
        <v>491</v>
      </c>
      <c r="G6776" s="126" t="s">
        <v>417</v>
      </c>
      <c r="H6776" s="126" t="s">
        <v>126</v>
      </c>
      <c r="I6776" s="126" t="s">
        <v>126</v>
      </c>
      <c r="J6776" s="126" t="s">
        <v>1568</v>
      </c>
      <c r="K6776" s="126" t="s">
        <v>567</v>
      </c>
      <c r="L6776" s="126" t="s">
        <v>1321</v>
      </c>
      <c r="M6776" s="130">
        <v>6219</v>
      </c>
      <c r="N6776" s="126" t="s">
        <v>290</v>
      </c>
      <c r="O6776" s="126" t="s">
        <v>1311</v>
      </c>
      <c r="P6776" s="130">
        <v>0</v>
      </c>
      <c r="S6776" s="130">
        <v>0</v>
      </c>
      <c r="V6776" s="130">
        <v>6910</v>
      </c>
      <c r="X6776" s="126" t="s">
        <v>1312</v>
      </c>
      <c r="Y6776" s="126" t="s">
        <v>517</v>
      </c>
      <c r="Z6776" s="127" t="s">
        <v>309</v>
      </c>
      <c r="AA6776" s="128">
        <v>1</v>
      </c>
      <c r="AB6776" s="128">
        <v>60</v>
      </c>
      <c r="AD6776" s="126" t="s">
        <v>1801</v>
      </c>
      <c r="AG6776" s="127"/>
      <c r="AI6776" s="127"/>
    </row>
    <row r="6777" spans="1:35" ht="14.85" customHeight="1">
      <c r="A6777" s="130">
        <v>5004842</v>
      </c>
      <c r="B6777" s="126" t="s">
        <v>13435</v>
      </c>
      <c r="C6777" s="126" t="s">
        <v>13436</v>
      </c>
      <c r="D6777" s="126" t="s">
        <v>13437</v>
      </c>
      <c r="E6777" s="126" t="s">
        <v>288</v>
      </c>
      <c r="F6777" s="126" t="s">
        <v>491</v>
      </c>
      <c r="G6777" s="126" t="s">
        <v>417</v>
      </c>
      <c r="H6777" s="126" t="s">
        <v>126</v>
      </c>
      <c r="I6777" s="126" t="s">
        <v>308</v>
      </c>
      <c r="J6777" s="126" t="s">
        <v>1568</v>
      </c>
      <c r="K6777" s="126" t="s">
        <v>567</v>
      </c>
      <c r="L6777" s="126" t="s">
        <v>1321</v>
      </c>
      <c r="M6777" s="130">
        <v>1107</v>
      </c>
      <c r="N6777" s="126" t="s">
        <v>290</v>
      </c>
      <c r="O6777" s="126" t="s">
        <v>1311</v>
      </c>
      <c r="P6777" s="130">
        <v>0</v>
      </c>
      <c r="S6777" s="130">
        <v>0</v>
      </c>
      <c r="V6777" s="130">
        <v>1230</v>
      </c>
      <c r="X6777" s="126" t="s">
        <v>1312</v>
      </c>
      <c r="Y6777" s="126" t="s">
        <v>517</v>
      </c>
      <c r="Z6777" s="127" t="s">
        <v>309</v>
      </c>
      <c r="AA6777" s="128">
        <v>1</v>
      </c>
      <c r="AB6777" s="128">
        <v>60</v>
      </c>
      <c r="AD6777" s="126" t="s">
        <v>562</v>
      </c>
      <c r="AG6777" s="127"/>
      <c r="AI6777" s="127"/>
    </row>
    <row r="6778" spans="1:35" ht="14.85" customHeight="1">
      <c r="A6778" s="130">
        <v>5004841</v>
      </c>
      <c r="B6778" s="126" t="s">
        <v>13438</v>
      </c>
      <c r="C6778" s="126" t="s">
        <v>13439</v>
      </c>
      <c r="D6778" s="126" t="s">
        <v>13440</v>
      </c>
      <c r="E6778" s="126" t="s">
        <v>288</v>
      </c>
      <c r="F6778" s="126" t="s">
        <v>491</v>
      </c>
      <c r="G6778" s="126" t="s">
        <v>417</v>
      </c>
      <c r="H6778" s="126" t="s">
        <v>126</v>
      </c>
      <c r="I6778" s="126" t="s">
        <v>308</v>
      </c>
      <c r="J6778" s="126" t="s">
        <v>1568</v>
      </c>
      <c r="K6778" s="126" t="s">
        <v>567</v>
      </c>
      <c r="L6778" s="126" t="s">
        <v>1321</v>
      </c>
      <c r="M6778" s="130">
        <v>4653</v>
      </c>
      <c r="N6778" s="126" t="s">
        <v>290</v>
      </c>
      <c r="O6778" s="126" t="s">
        <v>1311</v>
      </c>
      <c r="P6778" s="130">
        <v>0</v>
      </c>
      <c r="S6778" s="130">
        <v>0</v>
      </c>
      <c r="V6778" s="130">
        <v>5170</v>
      </c>
      <c r="X6778" s="126" t="s">
        <v>1312</v>
      </c>
      <c r="Y6778" s="126" t="s">
        <v>517</v>
      </c>
      <c r="Z6778" s="127" t="s">
        <v>309</v>
      </c>
      <c r="AA6778" s="128">
        <v>1</v>
      </c>
      <c r="AB6778" s="128">
        <v>60</v>
      </c>
      <c r="AD6778" s="126" t="s">
        <v>562</v>
      </c>
      <c r="AG6778" s="127"/>
      <c r="AI6778" s="127"/>
    </row>
    <row r="6779" spans="1:35" ht="14.85" customHeight="1">
      <c r="A6779" s="130">
        <v>5004840</v>
      </c>
      <c r="B6779" s="126" t="s">
        <v>13441</v>
      </c>
      <c r="C6779" s="126" t="s">
        <v>13442</v>
      </c>
      <c r="D6779" s="126" t="s">
        <v>13443</v>
      </c>
      <c r="E6779" s="126" t="s">
        <v>288</v>
      </c>
      <c r="F6779" s="126" t="s">
        <v>491</v>
      </c>
      <c r="G6779" s="126" t="s">
        <v>417</v>
      </c>
      <c r="H6779" s="126" t="s">
        <v>126</v>
      </c>
      <c r="I6779" s="126" t="s">
        <v>126</v>
      </c>
      <c r="J6779" s="126" t="s">
        <v>1568</v>
      </c>
      <c r="K6779" s="126" t="s">
        <v>567</v>
      </c>
      <c r="L6779" s="126" t="s">
        <v>1321</v>
      </c>
      <c r="M6779" s="130">
        <v>2940.3</v>
      </c>
      <c r="N6779" s="126" t="s">
        <v>290</v>
      </c>
      <c r="O6779" s="126" t="s">
        <v>1311</v>
      </c>
      <c r="P6779" s="130">
        <v>0</v>
      </c>
      <c r="S6779" s="130">
        <v>0</v>
      </c>
      <c r="V6779" s="130">
        <v>3267</v>
      </c>
      <c r="X6779" s="126" t="s">
        <v>1312</v>
      </c>
      <c r="Y6779" s="126" t="s">
        <v>517</v>
      </c>
      <c r="Z6779" s="127" t="s">
        <v>309</v>
      </c>
      <c r="AA6779" s="128">
        <v>1</v>
      </c>
      <c r="AB6779" s="128">
        <v>60</v>
      </c>
      <c r="AD6779" s="126" t="s">
        <v>562</v>
      </c>
      <c r="AG6779" s="127"/>
      <c r="AI6779" s="127"/>
    </row>
    <row r="6780" spans="1:35" ht="14.85" customHeight="1">
      <c r="A6780" s="130">
        <v>5004839</v>
      </c>
      <c r="B6780" s="126" t="s">
        <v>13444</v>
      </c>
      <c r="C6780" s="126" t="s">
        <v>13445</v>
      </c>
      <c r="D6780" s="126" t="s">
        <v>13443</v>
      </c>
      <c r="E6780" s="126" t="s">
        <v>288</v>
      </c>
      <c r="F6780" s="126" t="s">
        <v>491</v>
      </c>
      <c r="G6780" s="126" t="s">
        <v>417</v>
      </c>
      <c r="H6780" s="126" t="s">
        <v>126</v>
      </c>
      <c r="I6780" s="126" t="s">
        <v>308</v>
      </c>
      <c r="J6780" s="126" t="s">
        <v>1568</v>
      </c>
      <c r="K6780" s="126" t="s">
        <v>567</v>
      </c>
      <c r="L6780" s="126" t="s">
        <v>1321</v>
      </c>
      <c r="M6780" s="130">
        <v>3631.5</v>
      </c>
      <c r="N6780" s="126" t="s">
        <v>290</v>
      </c>
      <c r="O6780" s="126" t="s">
        <v>1311</v>
      </c>
      <c r="P6780" s="130">
        <v>0</v>
      </c>
      <c r="S6780" s="130">
        <v>0</v>
      </c>
      <c r="V6780" s="130">
        <v>4035</v>
      </c>
      <c r="X6780" s="126" t="s">
        <v>1312</v>
      </c>
      <c r="Y6780" s="126" t="s">
        <v>517</v>
      </c>
      <c r="Z6780" s="127" t="s">
        <v>309</v>
      </c>
      <c r="AA6780" s="128">
        <v>1</v>
      </c>
      <c r="AB6780" s="128">
        <v>60</v>
      </c>
      <c r="AD6780" s="126" t="s">
        <v>562</v>
      </c>
      <c r="AG6780" s="127"/>
      <c r="AI6780" s="127"/>
    </row>
    <row r="6781" spans="1:35" ht="14.85" customHeight="1">
      <c r="A6781" s="130">
        <v>5006470</v>
      </c>
      <c r="B6781" s="126" t="s">
        <v>413</v>
      </c>
      <c r="C6781" s="126" t="s">
        <v>7350</v>
      </c>
      <c r="D6781" s="126" t="s">
        <v>13446</v>
      </c>
      <c r="E6781" s="126" t="s">
        <v>288</v>
      </c>
      <c r="F6781" s="126" t="s">
        <v>440</v>
      </c>
      <c r="G6781" s="126" t="s">
        <v>458</v>
      </c>
      <c r="H6781" s="126" t="s">
        <v>126</v>
      </c>
      <c r="I6781" s="126" t="s">
        <v>418</v>
      </c>
      <c r="J6781" s="126" t="s">
        <v>612</v>
      </c>
      <c r="K6781" s="126" t="s">
        <v>613</v>
      </c>
      <c r="L6781" s="126" t="s">
        <v>614</v>
      </c>
      <c r="M6781" s="130">
        <v>1612.8</v>
      </c>
      <c r="O6781" s="126" t="s">
        <v>445</v>
      </c>
      <c r="P6781" s="130">
        <v>0</v>
      </c>
      <c r="S6781" s="130">
        <v>0</v>
      </c>
      <c r="V6781" s="130">
        <v>1612.8</v>
      </c>
      <c r="X6781" s="126" t="s">
        <v>4640</v>
      </c>
      <c r="Z6781" s="127"/>
      <c r="AA6781" s="128">
        <v>120</v>
      </c>
      <c r="AB6781" s="128">
        <v>1</v>
      </c>
      <c r="AD6781" s="126" t="s">
        <v>615</v>
      </c>
      <c r="AG6781" s="127"/>
      <c r="AI6781" s="127"/>
    </row>
    <row r="6782" spans="1:35" ht="14.85" customHeight="1">
      <c r="A6782" s="130">
        <v>5005029</v>
      </c>
      <c r="B6782" s="126" t="s">
        <v>13447</v>
      </c>
      <c r="C6782" s="126" t="s">
        <v>13448</v>
      </c>
      <c r="D6782" s="126" t="s">
        <v>13355</v>
      </c>
      <c r="E6782" s="126" t="s">
        <v>288</v>
      </c>
      <c r="F6782" s="126" t="s">
        <v>440</v>
      </c>
      <c r="G6782" s="126" t="s">
        <v>458</v>
      </c>
      <c r="H6782" s="126" t="s">
        <v>126</v>
      </c>
      <c r="I6782" s="126" t="s">
        <v>418</v>
      </c>
      <c r="J6782" s="126" t="s">
        <v>1512</v>
      </c>
      <c r="K6782" s="126" t="s">
        <v>504</v>
      </c>
      <c r="L6782" s="126" t="s">
        <v>1513</v>
      </c>
      <c r="M6782" s="130">
        <v>2349.94</v>
      </c>
      <c r="O6782" s="126" t="s">
        <v>445</v>
      </c>
      <c r="P6782" s="130">
        <v>0</v>
      </c>
      <c r="S6782" s="130">
        <v>0</v>
      </c>
      <c r="V6782" s="130">
        <v>2349.94</v>
      </c>
      <c r="X6782" s="126" t="s">
        <v>600</v>
      </c>
      <c r="Z6782" s="127"/>
      <c r="AA6782" s="128">
        <v>60</v>
      </c>
      <c r="AB6782" s="128">
        <v>1</v>
      </c>
      <c r="AD6782" s="126" t="s">
        <v>562</v>
      </c>
      <c r="AG6782" s="127"/>
      <c r="AI6782" s="127"/>
    </row>
    <row r="6783" spans="1:35" ht="14.85" customHeight="1">
      <c r="A6783" s="130">
        <v>5005028</v>
      </c>
      <c r="B6783" s="126" t="s">
        <v>13449</v>
      </c>
      <c r="C6783" s="126" t="s">
        <v>13450</v>
      </c>
      <c r="D6783" s="126" t="s">
        <v>13451</v>
      </c>
      <c r="E6783" s="126" t="s">
        <v>288</v>
      </c>
      <c r="F6783" s="126" t="s">
        <v>522</v>
      </c>
      <c r="G6783" s="126" t="s">
        <v>4046</v>
      </c>
      <c r="H6783" s="126" t="s">
        <v>524</v>
      </c>
      <c r="I6783" s="126" t="s">
        <v>418</v>
      </c>
      <c r="J6783" s="126" t="s">
        <v>5567</v>
      </c>
      <c r="K6783" s="126" t="s">
        <v>747</v>
      </c>
      <c r="L6783" s="126" t="s">
        <v>5568</v>
      </c>
      <c r="M6783" s="130">
        <v>91.54</v>
      </c>
      <c r="N6783" s="126" t="s">
        <v>290</v>
      </c>
      <c r="O6783" s="126" t="s">
        <v>528</v>
      </c>
      <c r="P6783" s="130">
        <v>0</v>
      </c>
      <c r="S6783" s="130">
        <v>0</v>
      </c>
      <c r="V6783" s="130">
        <v>91.54</v>
      </c>
      <c r="X6783" s="126" t="s">
        <v>2346</v>
      </c>
      <c r="Z6783" s="127"/>
      <c r="AA6783" s="128"/>
      <c r="AB6783" s="128"/>
      <c r="AD6783" s="126" t="s">
        <v>562</v>
      </c>
      <c r="AG6783" s="127"/>
      <c r="AI6783" s="127"/>
    </row>
    <row r="6784" spans="1:35" ht="14.85" customHeight="1">
      <c r="A6784" s="130">
        <v>5005027</v>
      </c>
      <c r="B6784" s="126" t="s">
        <v>13452</v>
      </c>
      <c r="C6784" s="126" t="s">
        <v>10433</v>
      </c>
      <c r="D6784" s="126" t="s">
        <v>13453</v>
      </c>
      <c r="E6784" s="126" t="s">
        <v>288</v>
      </c>
      <c r="F6784" s="126" t="s">
        <v>491</v>
      </c>
      <c r="G6784" s="126" t="s">
        <v>417</v>
      </c>
      <c r="H6784" s="126" t="s">
        <v>126</v>
      </c>
      <c r="I6784" s="126" t="s">
        <v>126</v>
      </c>
      <c r="J6784" s="126" t="s">
        <v>514</v>
      </c>
      <c r="K6784" s="126" t="s">
        <v>504</v>
      </c>
      <c r="L6784" s="126" t="s">
        <v>515</v>
      </c>
      <c r="M6784" s="130">
        <v>14523.08</v>
      </c>
      <c r="N6784" s="126" t="s">
        <v>290</v>
      </c>
      <c r="O6784" s="126" t="s">
        <v>844</v>
      </c>
      <c r="P6784" s="130">
        <v>0</v>
      </c>
      <c r="S6784" s="130">
        <v>0</v>
      </c>
      <c r="V6784" s="130">
        <v>16136.76</v>
      </c>
      <c r="X6784" s="126" t="s">
        <v>845</v>
      </c>
      <c r="Y6784" s="126" t="s">
        <v>517</v>
      </c>
      <c r="Z6784" s="127" t="s">
        <v>309</v>
      </c>
      <c r="AA6784" s="128">
        <v>1</v>
      </c>
      <c r="AB6784" s="128">
        <v>84</v>
      </c>
      <c r="AD6784" s="126" t="s">
        <v>562</v>
      </c>
      <c r="AG6784" s="127"/>
      <c r="AI6784" s="127"/>
    </row>
    <row r="6785" spans="1:35" ht="14.85" customHeight="1">
      <c r="A6785" s="130">
        <v>5007297</v>
      </c>
      <c r="B6785" s="126" t="s">
        <v>13454</v>
      </c>
      <c r="C6785" s="126" t="s">
        <v>13455</v>
      </c>
      <c r="D6785" s="126" t="s">
        <v>13456</v>
      </c>
      <c r="E6785" s="126" t="s">
        <v>288</v>
      </c>
      <c r="F6785" s="126" t="s">
        <v>364</v>
      </c>
      <c r="G6785" s="126" t="s">
        <v>417</v>
      </c>
      <c r="H6785" s="126" t="s">
        <v>126</v>
      </c>
      <c r="I6785" s="126" t="s">
        <v>126</v>
      </c>
      <c r="J6785" s="126" t="s">
        <v>8245</v>
      </c>
      <c r="K6785" s="126" t="s">
        <v>747</v>
      </c>
      <c r="L6785" s="126" t="s">
        <v>8246</v>
      </c>
      <c r="M6785" s="130">
        <v>6817.39</v>
      </c>
      <c r="O6785" s="126" t="s">
        <v>365</v>
      </c>
      <c r="P6785" s="130">
        <v>0</v>
      </c>
      <c r="S6785" s="130">
        <v>0</v>
      </c>
      <c r="V6785" s="130">
        <v>6817.39</v>
      </c>
      <c r="X6785" s="126" t="s">
        <v>469</v>
      </c>
      <c r="Z6785" s="127"/>
      <c r="AA6785" s="128">
        <v>1</v>
      </c>
      <c r="AB6785" s="128">
        <v>60</v>
      </c>
      <c r="AC6785" s="126" t="s">
        <v>366</v>
      </c>
      <c r="AD6785" s="126" t="s">
        <v>562</v>
      </c>
      <c r="AG6785" s="127"/>
      <c r="AI6785" s="127"/>
    </row>
    <row r="6786" spans="1:35" ht="14.85" customHeight="1">
      <c r="A6786" s="130">
        <v>5004394</v>
      </c>
      <c r="B6786" s="126" t="s">
        <v>413</v>
      </c>
      <c r="C6786" s="126" t="s">
        <v>13457</v>
      </c>
      <c r="D6786" s="126" t="s">
        <v>12517</v>
      </c>
      <c r="E6786" s="126" t="s">
        <v>288</v>
      </c>
      <c r="F6786" s="126" t="s">
        <v>491</v>
      </c>
      <c r="G6786" s="126" t="s">
        <v>417</v>
      </c>
      <c r="H6786" s="126" t="s">
        <v>126</v>
      </c>
      <c r="I6786" s="126" t="s">
        <v>126</v>
      </c>
      <c r="J6786" s="126" t="s">
        <v>12454</v>
      </c>
      <c r="K6786" s="126" t="s">
        <v>526</v>
      </c>
      <c r="L6786" s="126" t="s">
        <v>1321</v>
      </c>
      <c r="M6786" s="130">
        <v>40052.6</v>
      </c>
      <c r="N6786" s="126" t="s">
        <v>290</v>
      </c>
      <c r="O6786" s="126" t="s">
        <v>1399</v>
      </c>
      <c r="P6786" s="130">
        <v>0</v>
      </c>
      <c r="S6786" s="130">
        <v>0</v>
      </c>
      <c r="V6786" s="130">
        <v>40870</v>
      </c>
      <c r="X6786" s="126" t="s">
        <v>1400</v>
      </c>
      <c r="Y6786" s="126" t="s">
        <v>517</v>
      </c>
      <c r="Z6786" s="127" t="s">
        <v>1401</v>
      </c>
      <c r="AA6786" s="128">
        <v>1</v>
      </c>
      <c r="AB6786" s="128">
        <v>84</v>
      </c>
      <c r="AD6786" s="126" t="s">
        <v>1801</v>
      </c>
      <c r="AG6786" s="127"/>
      <c r="AI6786" s="127"/>
    </row>
    <row r="6787" spans="1:35" ht="14.85" customHeight="1">
      <c r="A6787" s="130">
        <v>5004393</v>
      </c>
      <c r="B6787" s="126" t="s">
        <v>413</v>
      </c>
      <c r="C6787" s="126" t="s">
        <v>13458</v>
      </c>
      <c r="D6787" s="126" t="s">
        <v>12517</v>
      </c>
      <c r="E6787" s="126" t="s">
        <v>288</v>
      </c>
      <c r="F6787" s="126" t="s">
        <v>491</v>
      </c>
      <c r="G6787" s="126" t="s">
        <v>417</v>
      </c>
      <c r="H6787" s="126" t="s">
        <v>126</v>
      </c>
      <c r="I6787" s="126" t="s">
        <v>126</v>
      </c>
      <c r="J6787" s="126" t="s">
        <v>12454</v>
      </c>
      <c r="K6787" s="126" t="s">
        <v>526</v>
      </c>
      <c r="L6787" s="126" t="s">
        <v>1321</v>
      </c>
      <c r="M6787" s="130">
        <v>39016.5</v>
      </c>
      <c r="N6787" s="126" t="s">
        <v>290</v>
      </c>
      <c r="O6787" s="126" t="s">
        <v>1399</v>
      </c>
      <c r="P6787" s="130">
        <v>0</v>
      </c>
      <c r="S6787" s="130">
        <v>0</v>
      </c>
      <c r="V6787" s="130">
        <v>41070</v>
      </c>
      <c r="X6787" s="126" t="s">
        <v>4481</v>
      </c>
      <c r="Y6787" s="126" t="s">
        <v>517</v>
      </c>
      <c r="Z6787" s="127" t="s">
        <v>296</v>
      </c>
      <c r="AA6787" s="128">
        <v>1</v>
      </c>
      <c r="AB6787" s="128">
        <v>84</v>
      </c>
      <c r="AD6787" s="126" t="s">
        <v>1801</v>
      </c>
      <c r="AG6787" s="127"/>
      <c r="AI6787" s="127"/>
    </row>
    <row r="6788" spans="1:35" ht="14.85" customHeight="1">
      <c r="A6788" s="130">
        <v>5004392</v>
      </c>
      <c r="B6788" s="126" t="s">
        <v>413</v>
      </c>
      <c r="C6788" s="126" t="s">
        <v>13459</v>
      </c>
      <c r="D6788" s="126" t="s">
        <v>13460</v>
      </c>
      <c r="E6788" s="126" t="s">
        <v>288</v>
      </c>
      <c r="F6788" s="126" t="s">
        <v>491</v>
      </c>
      <c r="G6788" s="126" t="s">
        <v>417</v>
      </c>
      <c r="H6788" s="126" t="s">
        <v>126</v>
      </c>
      <c r="I6788" s="126" t="s">
        <v>126</v>
      </c>
      <c r="J6788" s="126" t="s">
        <v>12454</v>
      </c>
      <c r="K6788" s="126" t="s">
        <v>526</v>
      </c>
      <c r="L6788" s="126" t="s">
        <v>1321</v>
      </c>
      <c r="M6788" s="130">
        <v>138295.35999999999</v>
      </c>
      <c r="N6788" s="126" t="s">
        <v>290</v>
      </c>
      <c r="O6788" s="126" t="s">
        <v>506</v>
      </c>
      <c r="P6788" s="130">
        <v>0</v>
      </c>
      <c r="S6788" s="130">
        <v>0</v>
      </c>
      <c r="V6788" s="130">
        <v>255880</v>
      </c>
      <c r="X6788" s="126" t="s">
        <v>516</v>
      </c>
      <c r="Y6788" s="126" t="s">
        <v>517</v>
      </c>
      <c r="Z6788" s="127"/>
      <c r="AA6788" s="128">
        <v>1</v>
      </c>
      <c r="AB6788" s="128">
        <v>84</v>
      </c>
      <c r="AD6788" s="126" t="s">
        <v>1801</v>
      </c>
      <c r="AG6788" s="127"/>
      <c r="AI6788" s="127"/>
    </row>
    <row r="6789" spans="1:35" ht="14.85" customHeight="1">
      <c r="A6789" s="130">
        <v>5004391</v>
      </c>
      <c r="B6789" s="126" t="s">
        <v>13461</v>
      </c>
      <c r="C6789" s="126" t="s">
        <v>13462</v>
      </c>
      <c r="D6789" s="126" t="s">
        <v>13463</v>
      </c>
      <c r="E6789" s="126" t="s">
        <v>288</v>
      </c>
      <c r="F6789" s="126" t="s">
        <v>491</v>
      </c>
      <c r="G6789" s="126" t="s">
        <v>417</v>
      </c>
      <c r="H6789" s="126" t="s">
        <v>126</v>
      </c>
      <c r="I6789" s="126" t="s">
        <v>308</v>
      </c>
      <c r="J6789" s="126" t="s">
        <v>12454</v>
      </c>
      <c r="K6789" s="126" t="s">
        <v>526</v>
      </c>
      <c r="L6789" s="126" t="s">
        <v>1321</v>
      </c>
      <c r="M6789" s="130">
        <v>2034</v>
      </c>
      <c r="N6789" s="126" t="s">
        <v>290</v>
      </c>
      <c r="O6789" s="126" t="s">
        <v>844</v>
      </c>
      <c r="P6789" s="130">
        <v>0</v>
      </c>
      <c r="S6789" s="130">
        <v>0</v>
      </c>
      <c r="V6789" s="130">
        <v>2260</v>
      </c>
      <c r="X6789" s="126" t="s">
        <v>845</v>
      </c>
      <c r="Y6789" s="126" t="s">
        <v>517</v>
      </c>
      <c r="Z6789" s="127" t="s">
        <v>309</v>
      </c>
      <c r="AA6789" s="128">
        <v>1</v>
      </c>
      <c r="AB6789" s="128">
        <v>84</v>
      </c>
      <c r="AD6789" s="126" t="s">
        <v>562</v>
      </c>
      <c r="AG6789" s="127"/>
      <c r="AI6789" s="127"/>
    </row>
    <row r="6790" spans="1:35" ht="14.85" customHeight="1">
      <c r="A6790" s="130">
        <v>5004390</v>
      </c>
      <c r="B6790" s="126" t="s">
        <v>13464</v>
      </c>
      <c r="C6790" s="126" t="s">
        <v>13465</v>
      </c>
      <c r="D6790" s="126" t="s">
        <v>13466</v>
      </c>
      <c r="E6790" s="126" t="s">
        <v>288</v>
      </c>
      <c r="F6790" s="126" t="s">
        <v>491</v>
      </c>
      <c r="G6790" s="126" t="s">
        <v>417</v>
      </c>
      <c r="H6790" s="126" t="s">
        <v>126</v>
      </c>
      <c r="I6790" s="126" t="s">
        <v>308</v>
      </c>
      <c r="J6790" s="126" t="s">
        <v>12454</v>
      </c>
      <c r="K6790" s="126" t="s">
        <v>526</v>
      </c>
      <c r="L6790" s="126" t="s">
        <v>1321</v>
      </c>
      <c r="M6790" s="130">
        <v>981</v>
      </c>
      <c r="N6790" s="126" t="s">
        <v>290</v>
      </c>
      <c r="O6790" s="126" t="s">
        <v>844</v>
      </c>
      <c r="P6790" s="130">
        <v>0</v>
      </c>
      <c r="S6790" s="130">
        <v>0</v>
      </c>
      <c r="V6790" s="130">
        <v>1090</v>
      </c>
      <c r="X6790" s="126" t="s">
        <v>845</v>
      </c>
      <c r="Y6790" s="126" t="s">
        <v>517</v>
      </c>
      <c r="Z6790" s="127" t="s">
        <v>309</v>
      </c>
      <c r="AA6790" s="128">
        <v>1</v>
      </c>
      <c r="AB6790" s="128">
        <v>84</v>
      </c>
      <c r="AD6790" s="126" t="s">
        <v>562</v>
      </c>
      <c r="AG6790" s="127"/>
      <c r="AI6790" s="127"/>
    </row>
    <row r="6791" spans="1:35" ht="14.85" customHeight="1">
      <c r="A6791" s="130">
        <v>5004389</v>
      </c>
      <c r="B6791" s="126" t="s">
        <v>13467</v>
      </c>
      <c r="C6791" s="126" t="s">
        <v>8190</v>
      </c>
      <c r="D6791" s="126" t="s">
        <v>13468</v>
      </c>
      <c r="E6791" s="126" t="s">
        <v>288</v>
      </c>
      <c r="F6791" s="126" t="s">
        <v>491</v>
      </c>
      <c r="G6791" s="126" t="s">
        <v>417</v>
      </c>
      <c r="H6791" s="126" t="s">
        <v>126</v>
      </c>
      <c r="I6791" s="126" t="s">
        <v>126</v>
      </c>
      <c r="J6791" s="126" t="s">
        <v>12458</v>
      </c>
      <c r="K6791" s="126" t="s">
        <v>747</v>
      </c>
      <c r="L6791" s="126" t="s">
        <v>931</v>
      </c>
      <c r="M6791" s="130">
        <v>5299.19</v>
      </c>
      <c r="N6791" s="126" t="s">
        <v>290</v>
      </c>
      <c r="O6791" s="126" t="s">
        <v>1577</v>
      </c>
      <c r="P6791" s="130">
        <v>0</v>
      </c>
      <c r="S6791" s="130">
        <v>0</v>
      </c>
      <c r="V6791" s="130">
        <v>5887.99</v>
      </c>
      <c r="X6791" s="126" t="s">
        <v>1578</v>
      </c>
      <c r="Z6791" s="127" t="s">
        <v>309</v>
      </c>
      <c r="AA6791" s="128">
        <v>1</v>
      </c>
      <c r="AB6791" s="128">
        <v>60</v>
      </c>
      <c r="AD6791" s="126" t="s">
        <v>562</v>
      </c>
      <c r="AG6791" s="127"/>
      <c r="AI6791" s="127"/>
    </row>
    <row r="6792" spans="1:35" ht="14.85" customHeight="1">
      <c r="A6792" s="130">
        <v>5004388</v>
      </c>
      <c r="B6792" s="126" t="s">
        <v>13469</v>
      </c>
      <c r="C6792" s="126" t="s">
        <v>13470</v>
      </c>
      <c r="D6792" s="126" t="s">
        <v>13471</v>
      </c>
      <c r="E6792" s="126" t="s">
        <v>288</v>
      </c>
      <c r="F6792" s="126" t="s">
        <v>491</v>
      </c>
      <c r="G6792" s="126" t="s">
        <v>417</v>
      </c>
      <c r="H6792" s="126" t="s">
        <v>126</v>
      </c>
      <c r="I6792" s="126" t="s">
        <v>308</v>
      </c>
      <c r="J6792" s="126" t="s">
        <v>12454</v>
      </c>
      <c r="K6792" s="126" t="s">
        <v>526</v>
      </c>
      <c r="L6792" s="126" t="s">
        <v>1321</v>
      </c>
      <c r="M6792" s="130">
        <v>28231.200000000001</v>
      </c>
      <c r="N6792" s="126" t="s">
        <v>290</v>
      </c>
      <c r="O6792" s="126" t="s">
        <v>1399</v>
      </c>
      <c r="P6792" s="130">
        <v>0</v>
      </c>
      <c r="S6792" s="130">
        <v>0</v>
      </c>
      <c r="V6792" s="130">
        <v>31368</v>
      </c>
      <c r="X6792" s="126" t="s">
        <v>4475</v>
      </c>
      <c r="Y6792" s="126" t="s">
        <v>517</v>
      </c>
      <c r="Z6792" s="127" t="s">
        <v>296</v>
      </c>
      <c r="AA6792" s="128">
        <v>1</v>
      </c>
      <c r="AB6792" s="128">
        <v>84</v>
      </c>
      <c r="AD6792" s="126" t="s">
        <v>562</v>
      </c>
      <c r="AG6792" s="127"/>
      <c r="AI6792" s="127"/>
    </row>
    <row r="6793" spans="1:35" ht="14.85" customHeight="1">
      <c r="A6793" s="130">
        <v>5004387</v>
      </c>
      <c r="B6793" s="126" t="s">
        <v>13472</v>
      </c>
      <c r="C6793" s="126" t="s">
        <v>13473</v>
      </c>
      <c r="D6793" s="126" t="s">
        <v>13474</v>
      </c>
      <c r="E6793" s="126" t="s">
        <v>288</v>
      </c>
      <c r="F6793" s="126" t="s">
        <v>491</v>
      </c>
      <c r="G6793" s="126" t="s">
        <v>417</v>
      </c>
      <c r="H6793" s="126" t="s">
        <v>126</v>
      </c>
      <c r="I6793" s="126" t="s">
        <v>308</v>
      </c>
      <c r="J6793" s="126" t="s">
        <v>12454</v>
      </c>
      <c r="K6793" s="126" t="s">
        <v>526</v>
      </c>
      <c r="L6793" s="126" t="s">
        <v>1321</v>
      </c>
      <c r="M6793" s="130">
        <v>10328.4</v>
      </c>
      <c r="N6793" s="126" t="s">
        <v>290</v>
      </c>
      <c r="O6793" s="126" t="s">
        <v>844</v>
      </c>
      <c r="P6793" s="130">
        <v>0</v>
      </c>
      <c r="S6793" s="130">
        <v>0</v>
      </c>
      <c r="V6793" s="130">
        <v>11476</v>
      </c>
      <c r="X6793" s="126" t="s">
        <v>845</v>
      </c>
      <c r="Y6793" s="126" t="s">
        <v>517</v>
      </c>
      <c r="Z6793" s="127" t="s">
        <v>309</v>
      </c>
      <c r="AA6793" s="128">
        <v>1</v>
      </c>
      <c r="AB6793" s="128">
        <v>84</v>
      </c>
      <c r="AD6793" s="126" t="s">
        <v>562</v>
      </c>
      <c r="AG6793" s="127"/>
      <c r="AI6793" s="127"/>
    </row>
    <row r="6794" spans="1:35" ht="14.85" customHeight="1">
      <c r="A6794" s="130">
        <v>5004386</v>
      </c>
      <c r="B6794" s="126" t="s">
        <v>13475</v>
      </c>
      <c r="C6794" s="126" t="s">
        <v>13476</v>
      </c>
      <c r="D6794" s="126" t="s">
        <v>13477</v>
      </c>
      <c r="E6794" s="126" t="s">
        <v>288</v>
      </c>
      <c r="F6794" s="126" t="s">
        <v>491</v>
      </c>
      <c r="G6794" s="126" t="s">
        <v>417</v>
      </c>
      <c r="H6794" s="126" t="s">
        <v>126</v>
      </c>
      <c r="I6794" s="126" t="s">
        <v>126</v>
      </c>
      <c r="J6794" s="126" t="s">
        <v>12454</v>
      </c>
      <c r="K6794" s="126" t="s">
        <v>526</v>
      </c>
      <c r="L6794" s="126" t="s">
        <v>1321</v>
      </c>
      <c r="M6794" s="130">
        <v>4059</v>
      </c>
      <c r="N6794" s="126" t="s">
        <v>290</v>
      </c>
      <c r="O6794" s="126" t="s">
        <v>844</v>
      </c>
      <c r="P6794" s="130">
        <v>0</v>
      </c>
      <c r="S6794" s="130">
        <v>0</v>
      </c>
      <c r="V6794" s="130">
        <v>4510</v>
      </c>
      <c r="X6794" s="126" t="s">
        <v>845</v>
      </c>
      <c r="Y6794" s="126" t="s">
        <v>517</v>
      </c>
      <c r="Z6794" s="127" t="s">
        <v>309</v>
      </c>
      <c r="AA6794" s="128">
        <v>1</v>
      </c>
      <c r="AB6794" s="128">
        <v>84</v>
      </c>
      <c r="AD6794" s="126" t="s">
        <v>562</v>
      </c>
      <c r="AG6794" s="127"/>
      <c r="AI6794" s="127"/>
    </row>
    <row r="6795" spans="1:35" ht="14.85" customHeight="1">
      <c r="A6795" s="130">
        <v>5004385</v>
      </c>
      <c r="B6795" s="126" t="s">
        <v>13478</v>
      </c>
      <c r="C6795" s="126" t="s">
        <v>13479</v>
      </c>
      <c r="D6795" s="126" t="s">
        <v>13480</v>
      </c>
      <c r="E6795" s="126" t="s">
        <v>288</v>
      </c>
      <c r="F6795" s="126" t="s">
        <v>491</v>
      </c>
      <c r="G6795" s="126" t="s">
        <v>417</v>
      </c>
      <c r="H6795" s="126" t="s">
        <v>126</v>
      </c>
      <c r="I6795" s="126" t="s">
        <v>126</v>
      </c>
      <c r="J6795" s="126" t="s">
        <v>12454</v>
      </c>
      <c r="K6795" s="126" t="s">
        <v>526</v>
      </c>
      <c r="L6795" s="126" t="s">
        <v>1321</v>
      </c>
      <c r="M6795" s="130">
        <v>1830.6</v>
      </c>
      <c r="N6795" s="126" t="s">
        <v>290</v>
      </c>
      <c r="O6795" s="126" t="s">
        <v>844</v>
      </c>
      <c r="P6795" s="130">
        <v>0</v>
      </c>
      <c r="S6795" s="130">
        <v>0</v>
      </c>
      <c r="V6795" s="130">
        <v>2034</v>
      </c>
      <c r="X6795" s="126" t="s">
        <v>845</v>
      </c>
      <c r="Y6795" s="126" t="s">
        <v>517</v>
      </c>
      <c r="Z6795" s="127" t="s">
        <v>309</v>
      </c>
      <c r="AA6795" s="128">
        <v>1</v>
      </c>
      <c r="AB6795" s="128">
        <v>84</v>
      </c>
      <c r="AD6795" s="126" t="s">
        <v>562</v>
      </c>
      <c r="AG6795" s="127"/>
      <c r="AI6795" s="127"/>
    </row>
    <row r="6796" spans="1:35" ht="14.85" customHeight="1">
      <c r="A6796" s="130">
        <v>5004187</v>
      </c>
      <c r="B6796" s="126" t="s">
        <v>13481</v>
      </c>
      <c r="C6796" s="126" t="s">
        <v>13482</v>
      </c>
      <c r="D6796" s="126" t="s">
        <v>13483</v>
      </c>
      <c r="E6796" s="126" t="s">
        <v>288</v>
      </c>
      <c r="F6796" s="126" t="s">
        <v>364</v>
      </c>
      <c r="G6796" s="126" t="s">
        <v>417</v>
      </c>
      <c r="H6796" s="126" t="s">
        <v>126</v>
      </c>
      <c r="I6796" s="126" t="s">
        <v>126</v>
      </c>
      <c r="J6796" s="126" t="s">
        <v>886</v>
      </c>
      <c r="K6796" s="126" t="s">
        <v>443</v>
      </c>
      <c r="L6796" s="126" t="s">
        <v>887</v>
      </c>
      <c r="M6796" s="130">
        <v>6817.44</v>
      </c>
      <c r="O6796" s="126" t="s">
        <v>365</v>
      </c>
      <c r="P6796" s="130">
        <v>0</v>
      </c>
      <c r="S6796" s="130">
        <v>0</v>
      </c>
      <c r="V6796" s="130">
        <v>13147.8</v>
      </c>
      <c r="X6796" s="126" t="s">
        <v>510</v>
      </c>
      <c r="Z6796" s="127"/>
      <c r="AA6796" s="128">
        <v>2</v>
      </c>
      <c r="AB6796" s="128">
        <v>60</v>
      </c>
      <c r="AC6796" s="126" t="s">
        <v>366</v>
      </c>
      <c r="AD6796" s="126" t="s">
        <v>562</v>
      </c>
      <c r="AG6796" s="127"/>
      <c r="AI6796" s="127"/>
    </row>
    <row r="6797" spans="1:35" ht="14.85" customHeight="1">
      <c r="A6797" s="130">
        <v>5004186</v>
      </c>
      <c r="B6797" s="126" t="s">
        <v>13484</v>
      </c>
      <c r="C6797" s="126" t="s">
        <v>13485</v>
      </c>
      <c r="D6797" s="126" t="s">
        <v>13486</v>
      </c>
      <c r="E6797" s="126" t="s">
        <v>288</v>
      </c>
      <c r="F6797" s="126" t="s">
        <v>364</v>
      </c>
      <c r="G6797" s="126" t="s">
        <v>417</v>
      </c>
      <c r="H6797" s="126" t="s">
        <v>126</v>
      </c>
      <c r="I6797" s="126" t="s">
        <v>126</v>
      </c>
      <c r="J6797" s="126" t="s">
        <v>886</v>
      </c>
      <c r="K6797" s="126" t="s">
        <v>443</v>
      </c>
      <c r="L6797" s="126" t="s">
        <v>887</v>
      </c>
      <c r="M6797" s="130">
        <v>6817.44</v>
      </c>
      <c r="O6797" s="126" t="s">
        <v>365</v>
      </c>
      <c r="P6797" s="130">
        <v>0</v>
      </c>
      <c r="S6797" s="130">
        <v>0</v>
      </c>
      <c r="V6797" s="130">
        <v>13147.8</v>
      </c>
      <c r="X6797" s="126" t="s">
        <v>510</v>
      </c>
      <c r="Z6797" s="127"/>
      <c r="AA6797" s="128">
        <v>2</v>
      </c>
      <c r="AB6797" s="128">
        <v>60</v>
      </c>
      <c r="AC6797" s="126" t="s">
        <v>366</v>
      </c>
      <c r="AD6797" s="126" t="s">
        <v>562</v>
      </c>
      <c r="AG6797" s="127"/>
      <c r="AI6797" s="127"/>
    </row>
    <row r="6798" spans="1:35" ht="14.85" customHeight="1">
      <c r="A6798" s="130">
        <v>5004185</v>
      </c>
      <c r="B6798" s="126" t="s">
        <v>13487</v>
      </c>
      <c r="C6798" s="126" t="s">
        <v>13488</v>
      </c>
      <c r="D6798" s="126" t="s">
        <v>13489</v>
      </c>
      <c r="E6798" s="126" t="s">
        <v>288</v>
      </c>
      <c r="F6798" s="126" t="s">
        <v>364</v>
      </c>
      <c r="G6798" s="126" t="s">
        <v>417</v>
      </c>
      <c r="H6798" s="126" t="s">
        <v>126</v>
      </c>
      <c r="I6798" s="126" t="s">
        <v>126</v>
      </c>
      <c r="J6798" s="126" t="s">
        <v>886</v>
      </c>
      <c r="K6798" s="126" t="s">
        <v>443</v>
      </c>
      <c r="L6798" s="126" t="s">
        <v>887</v>
      </c>
      <c r="M6798" s="130">
        <v>6817.44</v>
      </c>
      <c r="O6798" s="126" t="s">
        <v>365</v>
      </c>
      <c r="P6798" s="130">
        <v>0</v>
      </c>
      <c r="S6798" s="130">
        <v>0</v>
      </c>
      <c r="V6798" s="130">
        <v>13147.8</v>
      </c>
      <c r="X6798" s="126" t="s">
        <v>510</v>
      </c>
      <c r="Z6798" s="127"/>
      <c r="AA6798" s="128">
        <v>2</v>
      </c>
      <c r="AB6798" s="128">
        <v>60</v>
      </c>
      <c r="AC6798" s="126" t="s">
        <v>366</v>
      </c>
      <c r="AD6798" s="126" t="s">
        <v>562</v>
      </c>
      <c r="AG6798" s="127"/>
      <c r="AI6798" s="127"/>
    </row>
    <row r="6799" spans="1:35" ht="14.85" customHeight="1">
      <c r="A6799" s="130">
        <v>5004184</v>
      </c>
      <c r="B6799" s="126" t="s">
        <v>13490</v>
      </c>
      <c r="C6799" s="126" t="s">
        <v>13491</v>
      </c>
      <c r="D6799" s="126" t="s">
        <v>13492</v>
      </c>
      <c r="E6799" s="126" t="s">
        <v>288</v>
      </c>
      <c r="F6799" s="126" t="s">
        <v>364</v>
      </c>
      <c r="G6799" s="126" t="s">
        <v>417</v>
      </c>
      <c r="H6799" s="126" t="s">
        <v>126</v>
      </c>
      <c r="I6799" s="126" t="s">
        <v>126</v>
      </c>
      <c r="J6799" s="126" t="s">
        <v>886</v>
      </c>
      <c r="K6799" s="126" t="s">
        <v>443</v>
      </c>
      <c r="L6799" s="126" t="s">
        <v>887</v>
      </c>
      <c r="M6799" s="130">
        <v>6817.44</v>
      </c>
      <c r="O6799" s="126" t="s">
        <v>365</v>
      </c>
      <c r="P6799" s="130">
        <v>0</v>
      </c>
      <c r="S6799" s="130">
        <v>0</v>
      </c>
      <c r="V6799" s="130">
        <v>14121.73</v>
      </c>
      <c r="X6799" s="126" t="s">
        <v>510</v>
      </c>
      <c r="Z6799" s="127"/>
      <c r="AA6799" s="128">
        <v>2</v>
      </c>
      <c r="AB6799" s="128">
        <v>60</v>
      </c>
      <c r="AC6799" s="126" t="s">
        <v>366</v>
      </c>
      <c r="AD6799" s="126" t="s">
        <v>562</v>
      </c>
      <c r="AG6799" s="127"/>
      <c r="AI6799" s="127"/>
    </row>
    <row r="6800" spans="1:35" ht="14.85" customHeight="1">
      <c r="A6800" s="130">
        <v>5004183</v>
      </c>
      <c r="B6800" s="126" t="s">
        <v>13493</v>
      </c>
      <c r="C6800" s="126" t="s">
        <v>13494</v>
      </c>
      <c r="D6800" s="126" t="s">
        <v>13495</v>
      </c>
      <c r="E6800" s="126" t="s">
        <v>288</v>
      </c>
      <c r="F6800" s="126" t="s">
        <v>364</v>
      </c>
      <c r="G6800" s="126" t="s">
        <v>417</v>
      </c>
      <c r="H6800" s="126" t="s">
        <v>126</v>
      </c>
      <c r="I6800" s="126" t="s">
        <v>126</v>
      </c>
      <c r="J6800" s="126" t="s">
        <v>886</v>
      </c>
      <c r="K6800" s="126" t="s">
        <v>443</v>
      </c>
      <c r="L6800" s="126" t="s">
        <v>887</v>
      </c>
      <c r="M6800" s="130">
        <v>6817.44</v>
      </c>
      <c r="O6800" s="126" t="s">
        <v>365</v>
      </c>
      <c r="P6800" s="130">
        <v>0</v>
      </c>
      <c r="S6800" s="130">
        <v>0</v>
      </c>
      <c r="V6800" s="130">
        <v>14121.73</v>
      </c>
      <c r="X6800" s="126" t="s">
        <v>510</v>
      </c>
      <c r="Z6800" s="127"/>
      <c r="AA6800" s="128">
        <v>2</v>
      </c>
      <c r="AB6800" s="128">
        <v>60</v>
      </c>
      <c r="AC6800" s="126" t="s">
        <v>366</v>
      </c>
      <c r="AD6800" s="126" t="s">
        <v>562</v>
      </c>
      <c r="AG6800" s="127"/>
      <c r="AI6800" s="127"/>
    </row>
    <row r="6801" spans="1:35" ht="14.85" customHeight="1">
      <c r="A6801" s="130">
        <v>5004899</v>
      </c>
      <c r="B6801" s="126" t="s">
        <v>13496</v>
      </c>
      <c r="C6801" s="126" t="s">
        <v>13497</v>
      </c>
      <c r="D6801" s="126" t="s">
        <v>13498</v>
      </c>
      <c r="E6801" s="126" t="s">
        <v>288</v>
      </c>
      <c r="F6801" s="126" t="s">
        <v>416</v>
      </c>
      <c r="G6801" s="126" t="s">
        <v>417</v>
      </c>
      <c r="H6801" s="126" t="s">
        <v>126</v>
      </c>
      <c r="I6801" s="126" t="s">
        <v>126</v>
      </c>
      <c r="J6801" s="126" t="s">
        <v>13499</v>
      </c>
      <c r="K6801" s="126" t="s">
        <v>747</v>
      </c>
      <c r="L6801" s="126" t="s">
        <v>13500</v>
      </c>
      <c r="M6801" s="130">
        <v>292.32</v>
      </c>
      <c r="O6801" s="126" t="s">
        <v>587</v>
      </c>
      <c r="P6801" s="130">
        <v>0</v>
      </c>
      <c r="S6801" s="130">
        <v>0</v>
      </c>
      <c r="V6801" s="130">
        <v>374.29</v>
      </c>
      <c r="X6801" s="126" t="s">
        <v>5333</v>
      </c>
      <c r="Z6801" s="127"/>
      <c r="AA6801" s="128">
        <v>1</v>
      </c>
      <c r="AB6801" s="128">
        <v>12</v>
      </c>
      <c r="AD6801" s="126" t="s">
        <v>562</v>
      </c>
      <c r="AG6801" s="127"/>
      <c r="AI6801" s="127"/>
    </row>
    <row r="6802" spans="1:35" ht="14.85" customHeight="1">
      <c r="A6802" s="130">
        <v>5005053</v>
      </c>
      <c r="B6802" s="126" t="s">
        <v>13501</v>
      </c>
      <c r="C6802" s="126" t="s">
        <v>13502</v>
      </c>
      <c r="D6802" s="126" t="s">
        <v>13503</v>
      </c>
      <c r="E6802" s="126" t="s">
        <v>288</v>
      </c>
      <c r="F6802" s="126" t="s">
        <v>440</v>
      </c>
      <c r="G6802" s="126" t="s">
        <v>458</v>
      </c>
      <c r="H6802" s="126" t="s">
        <v>126</v>
      </c>
      <c r="I6802" s="126" t="s">
        <v>418</v>
      </c>
      <c r="J6802" s="126" t="s">
        <v>1512</v>
      </c>
      <c r="K6802" s="126" t="s">
        <v>504</v>
      </c>
      <c r="L6802" s="126" t="s">
        <v>1513</v>
      </c>
      <c r="M6802" s="130">
        <v>4907.37</v>
      </c>
      <c r="O6802" s="126" t="s">
        <v>445</v>
      </c>
      <c r="P6802" s="130">
        <v>0</v>
      </c>
      <c r="S6802" s="130">
        <v>0</v>
      </c>
      <c r="V6802" s="130">
        <v>4907.37</v>
      </c>
      <c r="X6802" s="126" t="s">
        <v>2349</v>
      </c>
      <c r="Z6802" s="127"/>
      <c r="AA6802" s="128">
        <v>60</v>
      </c>
      <c r="AB6802" s="128">
        <v>1</v>
      </c>
      <c r="AD6802" s="126" t="s">
        <v>562</v>
      </c>
      <c r="AG6802" s="127"/>
      <c r="AI6802" s="127"/>
    </row>
    <row r="6803" spans="1:35" ht="14.85" customHeight="1">
      <c r="A6803" s="130">
        <v>5005246</v>
      </c>
      <c r="B6803" s="126" t="s">
        <v>13504</v>
      </c>
      <c r="C6803" s="126" t="s">
        <v>6298</v>
      </c>
      <c r="D6803" s="126" t="s">
        <v>13505</v>
      </c>
      <c r="E6803" s="126" t="s">
        <v>288</v>
      </c>
      <c r="F6803" s="126" t="s">
        <v>522</v>
      </c>
      <c r="G6803" s="126" t="s">
        <v>6410</v>
      </c>
      <c r="H6803" s="126" t="s">
        <v>524</v>
      </c>
      <c r="I6803" s="126" t="s">
        <v>126</v>
      </c>
      <c r="J6803" s="126" t="s">
        <v>5567</v>
      </c>
      <c r="K6803" s="126" t="s">
        <v>747</v>
      </c>
      <c r="L6803" s="126" t="s">
        <v>5568</v>
      </c>
      <c r="M6803" s="130">
        <v>6.32</v>
      </c>
      <c r="N6803" s="126" t="s">
        <v>290</v>
      </c>
      <c r="O6803" s="126" t="s">
        <v>528</v>
      </c>
      <c r="P6803" s="130">
        <v>0</v>
      </c>
      <c r="S6803" s="130">
        <v>0</v>
      </c>
      <c r="V6803" s="130">
        <v>6.32</v>
      </c>
      <c r="X6803" s="126" t="s">
        <v>4427</v>
      </c>
      <c r="Z6803" s="127"/>
      <c r="AA6803" s="128"/>
      <c r="AB6803" s="128"/>
      <c r="AD6803" s="126" t="s">
        <v>562</v>
      </c>
      <c r="AG6803" s="127"/>
      <c r="AI6803" s="127"/>
    </row>
    <row r="6804" spans="1:35" ht="14.85" customHeight="1">
      <c r="A6804" s="130">
        <v>5005245</v>
      </c>
      <c r="B6804" s="126" t="s">
        <v>13506</v>
      </c>
      <c r="C6804" s="126" t="s">
        <v>6108</v>
      </c>
      <c r="D6804" s="126" t="s">
        <v>13507</v>
      </c>
      <c r="E6804" s="126" t="s">
        <v>288</v>
      </c>
      <c r="F6804" s="126" t="s">
        <v>522</v>
      </c>
      <c r="G6804" s="126" t="s">
        <v>6917</v>
      </c>
      <c r="H6804" s="126" t="s">
        <v>524</v>
      </c>
      <c r="I6804" s="126" t="s">
        <v>418</v>
      </c>
      <c r="J6804" s="126" t="s">
        <v>6109</v>
      </c>
      <c r="K6804" s="126" t="s">
        <v>747</v>
      </c>
      <c r="L6804" s="126" t="s">
        <v>6110</v>
      </c>
      <c r="M6804" s="130">
        <v>16.73</v>
      </c>
      <c r="N6804" s="126" t="s">
        <v>290</v>
      </c>
      <c r="O6804" s="126" t="s">
        <v>528</v>
      </c>
      <c r="P6804" s="130">
        <v>0</v>
      </c>
      <c r="S6804" s="130">
        <v>0</v>
      </c>
      <c r="V6804" s="130">
        <v>16.73</v>
      </c>
      <c r="X6804" s="126" t="s">
        <v>4427</v>
      </c>
      <c r="Z6804" s="127"/>
      <c r="AA6804" s="128"/>
      <c r="AB6804" s="128"/>
      <c r="AD6804" s="126" t="s">
        <v>562</v>
      </c>
      <c r="AG6804" s="127"/>
      <c r="AI6804" s="127"/>
    </row>
    <row r="6805" spans="1:35" ht="14.85" customHeight="1">
      <c r="A6805" s="130">
        <v>5007393</v>
      </c>
      <c r="B6805" s="126" t="s">
        <v>13508</v>
      </c>
      <c r="C6805" s="126" t="s">
        <v>13509</v>
      </c>
      <c r="D6805" s="126" t="s">
        <v>13510</v>
      </c>
      <c r="E6805" s="126" t="s">
        <v>288</v>
      </c>
      <c r="F6805" s="126" t="s">
        <v>364</v>
      </c>
      <c r="G6805" s="126" t="s">
        <v>417</v>
      </c>
      <c r="H6805" s="126" t="s">
        <v>126</v>
      </c>
      <c r="I6805" s="126" t="s">
        <v>126</v>
      </c>
      <c r="J6805" s="126" t="s">
        <v>8245</v>
      </c>
      <c r="K6805" s="126" t="s">
        <v>747</v>
      </c>
      <c r="L6805" s="126" t="s">
        <v>8246</v>
      </c>
      <c r="M6805" s="130">
        <v>6817.44</v>
      </c>
      <c r="O6805" s="126" t="s">
        <v>365</v>
      </c>
      <c r="P6805" s="130">
        <v>0</v>
      </c>
      <c r="S6805" s="130">
        <v>0</v>
      </c>
      <c r="V6805" s="130">
        <v>9252.18</v>
      </c>
      <c r="X6805" s="126" t="s">
        <v>469</v>
      </c>
      <c r="Z6805" s="127"/>
      <c r="AA6805" s="128">
        <v>1</v>
      </c>
      <c r="AB6805" s="128">
        <v>60</v>
      </c>
      <c r="AC6805" s="126" t="s">
        <v>366</v>
      </c>
      <c r="AD6805" s="126" t="s">
        <v>562</v>
      </c>
      <c r="AG6805" s="127"/>
      <c r="AI6805" s="127"/>
    </row>
    <row r="6806" spans="1:35" ht="14.85" customHeight="1">
      <c r="A6806" s="130">
        <v>5007392</v>
      </c>
      <c r="B6806" s="126" t="s">
        <v>13511</v>
      </c>
      <c r="C6806" s="126" t="s">
        <v>13512</v>
      </c>
      <c r="D6806" s="126" t="s">
        <v>13513</v>
      </c>
      <c r="E6806" s="126" t="s">
        <v>288</v>
      </c>
      <c r="F6806" s="126" t="s">
        <v>416</v>
      </c>
      <c r="G6806" s="126" t="s">
        <v>417</v>
      </c>
      <c r="H6806" s="126" t="s">
        <v>126</v>
      </c>
      <c r="I6806" s="126" t="s">
        <v>126</v>
      </c>
      <c r="J6806" s="126" t="s">
        <v>8772</v>
      </c>
      <c r="K6806" s="126" t="s">
        <v>747</v>
      </c>
      <c r="L6806" s="126" t="s">
        <v>8773</v>
      </c>
      <c r="M6806" s="130">
        <v>1557.92</v>
      </c>
      <c r="O6806" s="126" t="s">
        <v>422</v>
      </c>
      <c r="P6806" s="130">
        <v>0</v>
      </c>
      <c r="S6806" s="130">
        <v>0</v>
      </c>
      <c r="V6806" s="130">
        <v>1872.15</v>
      </c>
      <c r="X6806" s="126" t="s">
        <v>1034</v>
      </c>
      <c r="Z6806" s="127"/>
      <c r="AA6806" s="128">
        <v>1</v>
      </c>
      <c r="AB6806" s="128">
        <v>12</v>
      </c>
      <c r="AD6806" s="126" t="s">
        <v>562</v>
      </c>
      <c r="AG6806" s="127"/>
      <c r="AI6806" s="127"/>
    </row>
    <row r="6807" spans="1:35" ht="14.85" customHeight="1">
      <c r="A6807" s="130">
        <v>5007391</v>
      </c>
      <c r="B6807" s="126" t="s">
        <v>13514</v>
      </c>
      <c r="C6807" s="126" t="s">
        <v>13515</v>
      </c>
      <c r="D6807" s="126" t="s">
        <v>13516</v>
      </c>
      <c r="E6807" s="126" t="s">
        <v>288</v>
      </c>
      <c r="F6807" s="126" t="s">
        <v>591</v>
      </c>
      <c r="G6807" s="126" t="s">
        <v>417</v>
      </c>
      <c r="H6807" s="126" t="s">
        <v>1000</v>
      </c>
      <c r="I6807" s="126" t="s">
        <v>626</v>
      </c>
      <c r="J6807" s="126" t="s">
        <v>10626</v>
      </c>
      <c r="K6807" s="126" t="s">
        <v>535</v>
      </c>
      <c r="L6807" s="126" t="s">
        <v>10061</v>
      </c>
      <c r="M6807" s="130">
        <v>66</v>
      </c>
      <c r="N6807" s="126" t="s">
        <v>290</v>
      </c>
      <c r="O6807" s="126" t="s">
        <v>1472</v>
      </c>
      <c r="P6807" s="130">
        <v>0</v>
      </c>
      <c r="S6807" s="130">
        <v>0</v>
      </c>
      <c r="V6807" s="130">
        <v>66</v>
      </c>
      <c r="X6807" s="126" t="s">
        <v>10062</v>
      </c>
      <c r="Z6807" s="127"/>
      <c r="AA6807" s="128"/>
      <c r="AB6807" s="128"/>
      <c r="AD6807" s="126" t="s">
        <v>562</v>
      </c>
      <c r="AG6807" s="127"/>
      <c r="AI6807" s="127"/>
    </row>
    <row r="6808" spans="1:35" ht="14.85" customHeight="1">
      <c r="A6808" s="130">
        <v>5007390</v>
      </c>
      <c r="B6808" s="126" t="s">
        <v>13517</v>
      </c>
      <c r="C6808" s="126" t="s">
        <v>13518</v>
      </c>
      <c r="D6808" s="126" t="s">
        <v>13519</v>
      </c>
      <c r="E6808" s="126" t="s">
        <v>288</v>
      </c>
      <c r="F6808" s="126" t="s">
        <v>416</v>
      </c>
      <c r="G6808" s="126" t="s">
        <v>417</v>
      </c>
      <c r="H6808" s="126" t="s">
        <v>126</v>
      </c>
      <c r="I6808" s="126" t="s">
        <v>126</v>
      </c>
      <c r="J6808" s="126" t="s">
        <v>8772</v>
      </c>
      <c r="K6808" s="126" t="s">
        <v>747</v>
      </c>
      <c r="L6808" s="126" t="s">
        <v>8773</v>
      </c>
      <c r="M6808" s="130">
        <v>1557.92</v>
      </c>
      <c r="O6808" s="126" t="s">
        <v>422</v>
      </c>
      <c r="P6808" s="130">
        <v>0</v>
      </c>
      <c r="S6808" s="130">
        <v>0</v>
      </c>
      <c r="V6808" s="130">
        <v>1652.14</v>
      </c>
      <c r="X6808" s="126" t="s">
        <v>1034</v>
      </c>
      <c r="Z6808" s="127"/>
      <c r="AA6808" s="128">
        <v>1</v>
      </c>
      <c r="AB6808" s="128">
        <v>12</v>
      </c>
      <c r="AD6808" s="126" t="s">
        <v>562</v>
      </c>
      <c r="AG6808" s="127"/>
      <c r="AI6808" s="127"/>
    </row>
    <row r="6809" spans="1:35" ht="14.85" customHeight="1">
      <c r="A6809" s="130">
        <v>5007389</v>
      </c>
      <c r="B6809" s="126" t="s">
        <v>13520</v>
      </c>
      <c r="C6809" s="126" t="s">
        <v>13521</v>
      </c>
      <c r="E6809" s="126" t="s">
        <v>288</v>
      </c>
      <c r="F6809" s="126" t="s">
        <v>416</v>
      </c>
      <c r="G6809" s="126" t="s">
        <v>417</v>
      </c>
      <c r="H6809" s="126" t="s">
        <v>126</v>
      </c>
      <c r="I6809" s="126" t="s">
        <v>126</v>
      </c>
      <c r="J6809" s="126" t="s">
        <v>2857</v>
      </c>
      <c r="K6809" s="126" t="s">
        <v>747</v>
      </c>
      <c r="L6809" s="126" t="s">
        <v>2858</v>
      </c>
      <c r="M6809" s="130">
        <v>584.34</v>
      </c>
      <c r="O6809" s="126" t="s">
        <v>422</v>
      </c>
      <c r="P6809" s="130">
        <v>0</v>
      </c>
      <c r="S6809" s="130">
        <v>0</v>
      </c>
      <c r="V6809" s="130">
        <v>584.34</v>
      </c>
      <c r="X6809" s="126" t="s">
        <v>1885</v>
      </c>
      <c r="Z6809" s="127"/>
      <c r="AA6809" s="128">
        <v>1</v>
      </c>
      <c r="AB6809" s="128">
        <v>12</v>
      </c>
      <c r="AD6809" s="126" t="s">
        <v>562</v>
      </c>
      <c r="AG6809" s="127"/>
      <c r="AI6809" s="127"/>
    </row>
    <row r="6810" spans="1:35" ht="14.85" customHeight="1">
      <c r="A6810" s="130">
        <v>5007387</v>
      </c>
      <c r="B6810" s="126" t="s">
        <v>13522</v>
      </c>
      <c r="C6810" s="126" t="s">
        <v>13523</v>
      </c>
      <c r="D6810" s="126" t="s">
        <v>13524</v>
      </c>
      <c r="E6810" s="126" t="s">
        <v>288</v>
      </c>
      <c r="F6810" s="126" t="s">
        <v>591</v>
      </c>
      <c r="G6810" s="126" t="s">
        <v>417</v>
      </c>
      <c r="H6810" s="126" t="s">
        <v>1000</v>
      </c>
      <c r="I6810" s="126" t="s">
        <v>626</v>
      </c>
      <c r="J6810" s="126" t="s">
        <v>10626</v>
      </c>
      <c r="K6810" s="126" t="s">
        <v>535</v>
      </c>
      <c r="L6810" s="126" t="s">
        <v>10061</v>
      </c>
      <c r="M6810" s="130">
        <v>66</v>
      </c>
      <c r="N6810" s="126" t="s">
        <v>290</v>
      </c>
      <c r="O6810" s="126" t="s">
        <v>1472</v>
      </c>
      <c r="P6810" s="130">
        <v>0</v>
      </c>
      <c r="S6810" s="130">
        <v>0</v>
      </c>
      <c r="V6810" s="130">
        <v>66</v>
      </c>
      <c r="X6810" s="126" t="s">
        <v>10062</v>
      </c>
      <c r="Z6810" s="127"/>
      <c r="AA6810" s="128"/>
      <c r="AB6810" s="128"/>
      <c r="AD6810" s="126" t="s">
        <v>562</v>
      </c>
      <c r="AG6810" s="127"/>
      <c r="AI6810" s="127"/>
    </row>
    <row r="6811" spans="1:35" ht="14.85" customHeight="1">
      <c r="A6811" s="130">
        <v>5007385</v>
      </c>
      <c r="B6811" s="126" t="s">
        <v>13525</v>
      </c>
      <c r="C6811" s="126" t="s">
        <v>13526</v>
      </c>
      <c r="D6811" s="126" t="s">
        <v>13527</v>
      </c>
      <c r="E6811" s="126" t="s">
        <v>288</v>
      </c>
      <c r="F6811" s="126" t="s">
        <v>522</v>
      </c>
      <c r="G6811" s="126" t="s">
        <v>312</v>
      </c>
      <c r="H6811" s="126" t="s">
        <v>974</v>
      </c>
      <c r="I6811" s="126" t="s">
        <v>418</v>
      </c>
      <c r="J6811" s="126" t="s">
        <v>525</v>
      </c>
      <c r="K6811" s="126" t="s">
        <v>526</v>
      </c>
      <c r="L6811" s="126" t="s">
        <v>527</v>
      </c>
      <c r="M6811" s="130">
        <v>730.24</v>
      </c>
      <c r="N6811" s="126" t="s">
        <v>290</v>
      </c>
      <c r="O6811" s="126" t="s">
        <v>528</v>
      </c>
      <c r="P6811" s="130">
        <v>0</v>
      </c>
      <c r="S6811" s="130">
        <v>0</v>
      </c>
      <c r="V6811" s="130">
        <v>744.46</v>
      </c>
      <c r="X6811" s="126" t="s">
        <v>3893</v>
      </c>
      <c r="Z6811" s="127"/>
      <c r="AA6811" s="128"/>
      <c r="AB6811" s="128"/>
      <c r="AD6811" s="126" t="s">
        <v>562</v>
      </c>
      <c r="AG6811" s="127"/>
      <c r="AI6811" s="127"/>
    </row>
    <row r="6812" spans="1:35" ht="14.85" customHeight="1">
      <c r="A6812" s="130">
        <v>5007384</v>
      </c>
      <c r="B6812" s="126" t="s">
        <v>13528</v>
      </c>
      <c r="C6812" s="126" t="s">
        <v>13526</v>
      </c>
      <c r="D6812" s="126" t="s">
        <v>13529</v>
      </c>
      <c r="E6812" s="126" t="s">
        <v>288</v>
      </c>
      <c r="F6812" s="126" t="s">
        <v>522</v>
      </c>
      <c r="G6812" s="126" t="s">
        <v>565</v>
      </c>
      <c r="H6812" s="126" t="s">
        <v>974</v>
      </c>
      <c r="I6812" s="126" t="s">
        <v>418</v>
      </c>
      <c r="J6812" s="126" t="s">
        <v>525</v>
      </c>
      <c r="K6812" s="126" t="s">
        <v>526</v>
      </c>
      <c r="L6812" s="126" t="s">
        <v>527</v>
      </c>
      <c r="M6812" s="130">
        <v>292.08999999999997</v>
      </c>
      <c r="N6812" s="126" t="s">
        <v>290</v>
      </c>
      <c r="O6812" s="126" t="s">
        <v>528</v>
      </c>
      <c r="P6812" s="130">
        <v>0</v>
      </c>
      <c r="S6812" s="130">
        <v>0</v>
      </c>
      <c r="V6812" s="130">
        <v>393.12</v>
      </c>
      <c r="X6812" s="126" t="s">
        <v>3893</v>
      </c>
      <c r="Z6812" s="127"/>
      <c r="AA6812" s="128"/>
      <c r="AB6812" s="128"/>
      <c r="AD6812" s="126" t="s">
        <v>562</v>
      </c>
      <c r="AG6812" s="127"/>
      <c r="AI6812" s="127"/>
    </row>
    <row r="6813" spans="1:35" ht="14.85" customHeight="1">
      <c r="A6813" s="130">
        <v>5007382</v>
      </c>
      <c r="B6813" s="126" t="s">
        <v>13530</v>
      </c>
      <c r="C6813" s="126" t="s">
        <v>13531</v>
      </c>
      <c r="D6813" s="126" t="s">
        <v>13532</v>
      </c>
      <c r="E6813" s="126" t="s">
        <v>288</v>
      </c>
      <c r="F6813" s="126" t="s">
        <v>416</v>
      </c>
      <c r="G6813" s="126" t="s">
        <v>417</v>
      </c>
      <c r="H6813" s="126" t="s">
        <v>126</v>
      </c>
      <c r="I6813" s="126" t="s">
        <v>126</v>
      </c>
      <c r="J6813" s="126" t="s">
        <v>8772</v>
      </c>
      <c r="K6813" s="126" t="s">
        <v>747</v>
      </c>
      <c r="L6813" s="126" t="s">
        <v>8773</v>
      </c>
      <c r="M6813" s="130">
        <v>974.4</v>
      </c>
      <c r="O6813" s="126" t="s">
        <v>422</v>
      </c>
      <c r="P6813" s="130">
        <v>0</v>
      </c>
      <c r="S6813" s="130">
        <v>0</v>
      </c>
      <c r="V6813" s="130">
        <v>1177.8900000000001</v>
      </c>
      <c r="X6813" s="126" t="s">
        <v>4254</v>
      </c>
      <c r="Z6813" s="127"/>
      <c r="AA6813" s="128">
        <v>1</v>
      </c>
      <c r="AB6813" s="128">
        <v>12</v>
      </c>
      <c r="AD6813" s="126" t="s">
        <v>562</v>
      </c>
      <c r="AG6813" s="127"/>
      <c r="AI6813" s="127"/>
    </row>
    <row r="6814" spans="1:35" ht="14.85" customHeight="1">
      <c r="A6814" s="130">
        <v>5007378</v>
      </c>
      <c r="B6814" s="126" t="s">
        <v>8064</v>
      </c>
      <c r="C6814" s="126" t="s">
        <v>8065</v>
      </c>
      <c r="D6814" s="126" t="s">
        <v>6625</v>
      </c>
      <c r="E6814" s="126" t="s">
        <v>288</v>
      </c>
      <c r="F6814" s="126" t="s">
        <v>364</v>
      </c>
      <c r="G6814" s="126" t="s">
        <v>417</v>
      </c>
      <c r="H6814" s="126" t="s">
        <v>126</v>
      </c>
      <c r="I6814" s="126" t="s">
        <v>126</v>
      </c>
      <c r="J6814" s="126" t="s">
        <v>1989</v>
      </c>
      <c r="K6814" s="126" t="s">
        <v>504</v>
      </c>
      <c r="L6814" s="126" t="s">
        <v>545</v>
      </c>
      <c r="M6814" s="130">
        <v>6817.44</v>
      </c>
      <c r="O6814" s="126" t="s">
        <v>365</v>
      </c>
      <c r="P6814" s="130">
        <v>0</v>
      </c>
      <c r="S6814" s="130">
        <v>0</v>
      </c>
      <c r="V6814" s="130">
        <v>12173.91</v>
      </c>
      <c r="X6814" s="126" t="s">
        <v>469</v>
      </c>
      <c r="Z6814" s="127"/>
      <c r="AA6814" s="128">
        <v>1</v>
      </c>
      <c r="AB6814" s="128">
        <v>60</v>
      </c>
      <c r="AC6814" s="126" t="s">
        <v>366</v>
      </c>
      <c r="AD6814" s="126" t="s">
        <v>562</v>
      </c>
      <c r="AG6814" s="127"/>
      <c r="AI6814" s="127"/>
    </row>
    <row r="6815" spans="1:35" ht="14.85" customHeight="1">
      <c r="A6815" s="130">
        <v>5007377</v>
      </c>
      <c r="B6815" s="126" t="s">
        <v>8064</v>
      </c>
      <c r="C6815" s="126" t="s">
        <v>8065</v>
      </c>
      <c r="D6815" s="126" t="s">
        <v>6625</v>
      </c>
      <c r="E6815" s="126" t="s">
        <v>288</v>
      </c>
      <c r="F6815" s="126" t="s">
        <v>364</v>
      </c>
      <c r="G6815" s="126" t="s">
        <v>417</v>
      </c>
      <c r="H6815" s="126" t="s">
        <v>126</v>
      </c>
      <c r="I6815" s="126" t="s">
        <v>126</v>
      </c>
      <c r="J6815" s="126" t="s">
        <v>1989</v>
      </c>
      <c r="K6815" s="126" t="s">
        <v>504</v>
      </c>
      <c r="L6815" s="126" t="s">
        <v>545</v>
      </c>
      <c r="M6815" s="130">
        <v>6817.44</v>
      </c>
      <c r="O6815" s="126" t="s">
        <v>365</v>
      </c>
      <c r="P6815" s="130">
        <v>0</v>
      </c>
      <c r="S6815" s="130">
        <v>0</v>
      </c>
      <c r="V6815" s="130">
        <v>12173.91</v>
      </c>
      <c r="X6815" s="126" t="s">
        <v>510</v>
      </c>
      <c r="Z6815" s="127"/>
      <c r="AA6815" s="128">
        <v>2</v>
      </c>
      <c r="AB6815" s="128">
        <v>60</v>
      </c>
      <c r="AC6815" s="126" t="s">
        <v>366</v>
      </c>
      <c r="AD6815" s="126" t="s">
        <v>562</v>
      </c>
      <c r="AG6815" s="127"/>
      <c r="AI6815" s="127"/>
    </row>
    <row r="6816" spans="1:35" ht="14.85" customHeight="1">
      <c r="A6816" s="130">
        <v>5007376</v>
      </c>
      <c r="B6816" s="126" t="s">
        <v>6361</v>
      </c>
      <c r="C6816" s="126" t="s">
        <v>6362</v>
      </c>
      <c r="D6816" s="126" t="s">
        <v>6363</v>
      </c>
      <c r="E6816" s="126" t="s">
        <v>288</v>
      </c>
      <c r="F6816" s="126" t="s">
        <v>364</v>
      </c>
      <c r="G6816" s="126" t="s">
        <v>417</v>
      </c>
      <c r="H6816" s="126" t="s">
        <v>126</v>
      </c>
      <c r="I6816" s="126" t="s">
        <v>126</v>
      </c>
      <c r="J6816" s="126" t="s">
        <v>1989</v>
      </c>
      <c r="K6816" s="126" t="s">
        <v>504</v>
      </c>
      <c r="L6816" s="126" t="s">
        <v>545</v>
      </c>
      <c r="M6816" s="130">
        <v>6817.44</v>
      </c>
      <c r="O6816" s="126" t="s">
        <v>365</v>
      </c>
      <c r="P6816" s="130">
        <v>0</v>
      </c>
      <c r="S6816" s="130">
        <v>0</v>
      </c>
      <c r="V6816" s="130">
        <v>20939.12</v>
      </c>
      <c r="X6816" s="126" t="s">
        <v>510</v>
      </c>
      <c r="Z6816" s="127"/>
      <c r="AA6816" s="128">
        <v>2</v>
      </c>
      <c r="AB6816" s="128">
        <v>60</v>
      </c>
      <c r="AC6816" s="126" t="s">
        <v>366</v>
      </c>
      <c r="AD6816" s="126" t="s">
        <v>562</v>
      </c>
      <c r="AG6816" s="127"/>
      <c r="AI6816" s="127"/>
    </row>
    <row r="6817" spans="1:35" ht="14.85" customHeight="1">
      <c r="A6817" s="130">
        <v>5007375</v>
      </c>
      <c r="B6817" s="126" t="s">
        <v>13533</v>
      </c>
      <c r="C6817" s="126" t="s">
        <v>13534</v>
      </c>
      <c r="D6817" s="126" t="s">
        <v>13535</v>
      </c>
      <c r="E6817" s="126" t="s">
        <v>288</v>
      </c>
      <c r="F6817" s="126" t="s">
        <v>364</v>
      </c>
      <c r="G6817" s="126" t="s">
        <v>417</v>
      </c>
      <c r="H6817" s="126" t="s">
        <v>126</v>
      </c>
      <c r="I6817" s="126" t="s">
        <v>126</v>
      </c>
      <c r="J6817" s="126" t="s">
        <v>8245</v>
      </c>
      <c r="K6817" s="126" t="s">
        <v>747</v>
      </c>
      <c r="L6817" s="126" t="s">
        <v>8246</v>
      </c>
      <c r="M6817" s="130">
        <v>6817.44</v>
      </c>
      <c r="O6817" s="126" t="s">
        <v>365</v>
      </c>
      <c r="P6817" s="130">
        <v>0</v>
      </c>
      <c r="S6817" s="130">
        <v>0</v>
      </c>
      <c r="V6817" s="130">
        <v>8765.2000000000007</v>
      </c>
      <c r="X6817" s="126" t="s">
        <v>469</v>
      </c>
      <c r="Z6817" s="127"/>
      <c r="AA6817" s="128">
        <v>1</v>
      </c>
      <c r="AB6817" s="128">
        <v>60</v>
      </c>
      <c r="AC6817" s="126" t="s">
        <v>366</v>
      </c>
      <c r="AD6817" s="126" t="s">
        <v>562</v>
      </c>
      <c r="AG6817" s="127"/>
      <c r="AI6817" s="127"/>
    </row>
    <row r="6818" spans="1:35" ht="14.85" customHeight="1">
      <c r="A6818" s="130">
        <v>5007374</v>
      </c>
      <c r="B6818" s="126" t="s">
        <v>13536</v>
      </c>
      <c r="C6818" s="126" t="s">
        <v>13537</v>
      </c>
      <c r="D6818" s="126" t="s">
        <v>13538</v>
      </c>
      <c r="E6818" s="126" t="s">
        <v>288</v>
      </c>
      <c r="F6818" s="126" t="s">
        <v>416</v>
      </c>
      <c r="G6818" s="126" t="s">
        <v>417</v>
      </c>
      <c r="H6818" s="126" t="s">
        <v>126</v>
      </c>
      <c r="I6818" s="126" t="s">
        <v>126</v>
      </c>
      <c r="J6818" s="126" t="s">
        <v>8772</v>
      </c>
      <c r="K6818" s="126" t="s">
        <v>747</v>
      </c>
      <c r="L6818" s="126" t="s">
        <v>8773</v>
      </c>
      <c r="M6818" s="130">
        <v>2839.29</v>
      </c>
      <c r="O6818" s="126" t="s">
        <v>422</v>
      </c>
      <c r="P6818" s="130">
        <v>0</v>
      </c>
      <c r="S6818" s="130">
        <v>0</v>
      </c>
      <c r="V6818" s="130">
        <v>2995.44</v>
      </c>
      <c r="X6818" s="126" t="s">
        <v>949</v>
      </c>
      <c r="Z6818" s="127"/>
      <c r="AA6818" s="128">
        <v>1</v>
      </c>
      <c r="AB6818" s="128">
        <v>12</v>
      </c>
      <c r="AD6818" s="126" t="s">
        <v>562</v>
      </c>
      <c r="AG6818" s="127"/>
      <c r="AI6818" s="127"/>
    </row>
    <row r="6819" spans="1:35" ht="14.85" customHeight="1">
      <c r="A6819" s="130">
        <v>5007373</v>
      </c>
      <c r="B6819" s="126" t="s">
        <v>6361</v>
      </c>
      <c r="C6819" s="126" t="s">
        <v>6362</v>
      </c>
      <c r="D6819" s="126" t="s">
        <v>6363</v>
      </c>
      <c r="E6819" s="126" t="s">
        <v>288</v>
      </c>
      <c r="F6819" s="126" t="s">
        <v>364</v>
      </c>
      <c r="G6819" s="126" t="s">
        <v>417</v>
      </c>
      <c r="H6819" s="126" t="s">
        <v>126</v>
      </c>
      <c r="I6819" s="126" t="s">
        <v>126</v>
      </c>
      <c r="J6819" s="126" t="s">
        <v>1989</v>
      </c>
      <c r="K6819" s="126" t="s">
        <v>504</v>
      </c>
      <c r="L6819" s="126" t="s">
        <v>545</v>
      </c>
      <c r="M6819" s="130">
        <v>6817.44</v>
      </c>
      <c r="O6819" s="126" t="s">
        <v>365</v>
      </c>
      <c r="P6819" s="130">
        <v>0</v>
      </c>
      <c r="S6819" s="130">
        <v>0</v>
      </c>
      <c r="V6819" s="130">
        <v>20939.12</v>
      </c>
      <c r="X6819" s="126" t="s">
        <v>469</v>
      </c>
      <c r="Z6819" s="127"/>
      <c r="AA6819" s="128">
        <v>1</v>
      </c>
      <c r="AB6819" s="128">
        <v>60</v>
      </c>
      <c r="AC6819" s="126" t="s">
        <v>366</v>
      </c>
      <c r="AD6819" s="126" t="s">
        <v>562</v>
      </c>
      <c r="AG6819" s="127"/>
      <c r="AI6819" s="127"/>
    </row>
    <row r="6820" spans="1:35" ht="14.85" customHeight="1">
      <c r="A6820" s="130">
        <v>5007372</v>
      </c>
      <c r="B6820" s="126" t="s">
        <v>6353</v>
      </c>
      <c r="C6820" s="126" t="s">
        <v>6354</v>
      </c>
      <c r="D6820" s="126" t="s">
        <v>6355</v>
      </c>
      <c r="E6820" s="126" t="s">
        <v>288</v>
      </c>
      <c r="F6820" s="126" t="s">
        <v>364</v>
      </c>
      <c r="G6820" s="126" t="s">
        <v>417</v>
      </c>
      <c r="H6820" s="126" t="s">
        <v>126</v>
      </c>
      <c r="I6820" s="126" t="s">
        <v>126</v>
      </c>
      <c r="J6820" s="126" t="s">
        <v>1989</v>
      </c>
      <c r="K6820" s="126" t="s">
        <v>504</v>
      </c>
      <c r="L6820" s="126" t="s">
        <v>545</v>
      </c>
      <c r="M6820" s="130">
        <v>6817.44</v>
      </c>
      <c r="O6820" s="126" t="s">
        <v>365</v>
      </c>
      <c r="P6820" s="130">
        <v>0</v>
      </c>
      <c r="S6820" s="130">
        <v>0</v>
      </c>
      <c r="V6820" s="130">
        <v>29120</v>
      </c>
      <c r="X6820" s="126" t="s">
        <v>510</v>
      </c>
      <c r="Z6820" s="127"/>
      <c r="AA6820" s="128">
        <v>2</v>
      </c>
      <c r="AB6820" s="128">
        <v>60</v>
      </c>
      <c r="AC6820" s="126" t="s">
        <v>366</v>
      </c>
      <c r="AD6820" s="126" t="s">
        <v>562</v>
      </c>
      <c r="AG6820" s="127"/>
      <c r="AI6820" s="127"/>
    </row>
    <row r="6821" spans="1:35" ht="14.85" customHeight="1">
      <c r="A6821" s="130">
        <v>5007371</v>
      </c>
      <c r="B6821" s="126" t="s">
        <v>6353</v>
      </c>
      <c r="C6821" s="126" t="s">
        <v>6354</v>
      </c>
      <c r="D6821" s="126" t="s">
        <v>6355</v>
      </c>
      <c r="E6821" s="126" t="s">
        <v>288</v>
      </c>
      <c r="F6821" s="126" t="s">
        <v>364</v>
      </c>
      <c r="G6821" s="126" t="s">
        <v>417</v>
      </c>
      <c r="H6821" s="126" t="s">
        <v>126</v>
      </c>
      <c r="I6821" s="126" t="s">
        <v>126</v>
      </c>
      <c r="J6821" s="126" t="s">
        <v>1989</v>
      </c>
      <c r="K6821" s="126" t="s">
        <v>504</v>
      </c>
      <c r="L6821" s="126" t="s">
        <v>545</v>
      </c>
      <c r="M6821" s="130">
        <v>6817.44</v>
      </c>
      <c r="O6821" s="126" t="s">
        <v>365</v>
      </c>
      <c r="P6821" s="130">
        <v>0</v>
      </c>
      <c r="S6821" s="130">
        <v>0</v>
      </c>
      <c r="V6821" s="130">
        <v>29120</v>
      </c>
      <c r="X6821" s="126" t="s">
        <v>469</v>
      </c>
      <c r="Z6821" s="127"/>
      <c r="AA6821" s="128">
        <v>1</v>
      </c>
      <c r="AB6821" s="128">
        <v>60</v>
      </c>
      <c r="AC6821" s="126" t="s">
        <v>366</v>
      </c>
      <c r="AD6821" s="126" t="s">
        <v>562</v>
      </c>
      <c r="AG6821" s="127"/>
      <c r="AI6821" s="127"/>
    </row>
    <row r="6822" spans="1:35" ht="14.85" customHeight="1">
      <c r="A6822" s="130">
        <v>5007370</v>
      </c>
      <c r="B6822" s="126" t="s">
        <v>13539</v>
      </c>
      <c r="C6822" s="126" t="s">
        <v>13540</v>
      </c>
      <c r="D6822" s="126" t="s">
        <v>13541</v>
      </c>
      <c r="E6822" s="126" t="s">
        <v>288</v>
      </c>
      <c r="F6822" s="126" t="s">
        <v>364</v>
      </c>
      <c r="G6822" s="126" t="s">
        <v>417</v>
      </c>
      <c r="H6822" s="126" t="s">
        <v>126</v>
      </c>
      <c r="I6822" s="126" t="s">
        <v>126</v>
      </c>
      <c r="J6822" s="126" t="s">
        <v>8245</v>
      </c>
      <c r="K6822" s="126" t="s">
        <v>747</v>
      </c>
      <c r="L6822" s="126" t="s">
        <v>8246</v>
      </c>
      <c r="M6822" s="130">
        <v>6817.44</v>
      </c>
      <c r="O6822" s="126" t="s">
        <v>365</v>
      </c>
      <c r="P6822" s="130">
        <v>0</v>
      </c>
      <c r="S6822" s="130">
        <v>0</v>
      </c>
      <c r="V6822" s="130">
        <v>7791.29</v>
      </c>
      <c r="X6822" s="126" t="s">
        <v>469</v>
      </c>
      <c r="Z6822" s="127"/>
      <c r="AA6822" s="128">
        <v>1</v>
      </c>
      <c r="AB6822" s="128">
        <v>60</v>
      </c>
      <c r="AC6822" s="126" t="s">
        <v>366</v>
      </c>
      <c r="AD6822" s="126" t="s">
        <v>562</v>
      </c>
      <c r="AG6822" s="127"/>
      <c r="AI6822" s="127"/>
    </row>
    <row r="6823" spans="1:35" ht="14.85" customHeight="1">
      <c r="A6823" s="130">
        <v>5007367</v>
      </c>
      <c r="B6823" s="126" t="s">
        <v>13542</v>
      </c>
      <c r="C6823" s="126" t="s">
        <v>13543</v>
      </c>
      <c r="D6823" s="126" t="s">
        <v>13544</v>
      </c>
      <c r="E6823" s="126" t="s">
        <v>288</v>
      </c>
      <c r="F6823" s="126" t="s">
        <v>364</v>
      </c>
      <c r="G6823" s="126" t="s">
        <v>417</v>
      </c>
      <c r="H6823" s="126" t="s">
        <v>126</v>
      </c>
      <c r="I6823" s="126" t="s">
        <v>126</v>
      </c>
      <c r="J6823" s="126" t="s">
        <v>8245</v>
      </c>
      <c r="K6823" s="126" t="s">
        <v>747</v>
      </c>
      <c r="L6823" s="126" t="s">
        <v>8246</v>
      </c>
      <c r="M6823" s="130">
        <v>6817.44</v>
      </c>
      <c r="O6823" s="126" t="s">
        <v>365</v>
      </c>
      <c r="P6823" s="130">
        <v>0</v>
      </c>
      <c r="S6823" s="130">
        <v>0</v>
      </c>
      <c r="V6823" s="130">
        <v>7791.29</v>
      </c>
      <c r="X6823" s="126" t="s">
        <v>469</v>
      </c>
      <c r="Z6823" s="127"/>
      <c r="AA6823" s="128">
        <v>1</v>
      </c>
      <c r="AB6823" s="128">
        <v>60</v>
      </c>
      <c r="AC6823" s="126" t="s">
        <v>366</v>
      </c>
      <c r="AD6823" s="126" t="s">
        <v>562</v>
      </c>
      <c r="AG6823" s="127"/>
      <c r="AI6823" s="127"/>
    </row>
    <row r="6824" spans="1:35" ht="14.85" customHeight="1">
      <c r="A6824" s="130">
        <v>5007366</v>
      </c>
      <c r="B6824" s="126" t="s">
        <v>13545</v>
      </c>
      <c r="C6824" s="126" t="s">
        <v>13546</v>
      </c>
      <c r="D6824" s="126" t="s">
        <v>6363</v>
      </c>
      <c r="E6824" s="126" t="s">
        <v>288</v>
      </c>
      <c r="F6824" s="126" t="s">
        <v>364</v>
      </c>
      <c r="G6824" s="126" t="s">
        <v>417</v>
      </c>
      <c r="H6824" s="126" t="s">
        <v>126</v>
      </c>
      <c r="I6824" s="126" t="s">
        <v>126</v>
      </c>
      <c r="J6824" s="126" t="s">
        <v>1989</v>
      </c>
      <c r="K6824" s="126" t="s">
        <v>504</v>
      </c>
      <c r="L6824" s="126" t="s">
        <v>545</v>
      </c>
      <c r="M6824" s="130">
        <v>6817.44</v>
      </c>
      <c r="O6824" s="126" t="s">
        <v>365</v>
      </c>
      <c r="P6824" s="130">
        <v>0</v>
      </c>
      <c r="S6824" s="130">
        <v>0</v>
      </c>
      <c r="V6824" s="130">
        <v>20939.12</v>
      </c>
      <c r="X6824" s="126" t="s">
        <v>510</v>
      </c>
      <c r="Z6824" s="127"/>
      <c r="AA6824" s="128">
        <v>2</v>
      </c>
      <c r="AB6824" s="128">
        <v>60</v>
      </c>
      <c r="AC6824" s="126" t="s">
        <v>366</v>
      </c>
      <c r="AD6824" s="126" t="s">
        <v>562</v>
      </c>
      <c r="AG6824" s="127"/>
      <c r="AI6824" s="127"/>
    </row>
    <row r="6825" spans="1:35" ht="14.85" customHeight="1">
      <c r="A6825" s="130">
        <v>5007362</v>
      </c>
      <c r="B6825" s="126" t="s">
        <v>13547</v>
      </c>
      <c r="C6825" s="126" t="s">
        <v>13548</v>
      </c>
      <c r="D6825" s="126" t="s">
        <v>13544</v>
      </c>
      <c r="E6825" s="126" t="s">
        <v>288</v>
      </c>
      <c r="F6825" s="126" t="s">
        <v>364</v>
      </c>
      <c r="G6825" s="126" t="s">
        <v>417</v>
      </c>
      <c r="H6825" s="126" t="s">
        <v>126</v>
      </c>
      <c r="I6825" s="126" t="s">
        <v>126</v>
      </c>
      <c r="J6825" s="126" t="s">
        <v>8245</v>
      </c>
      <c r="K6825" s="126" t="s">
        <v>747</v>
      </c>
      <c r="L6825" s="126" t="s">
        <v>8246</v>
      </c>
      <c r="M6825" s="130">
        <v>6817.44</v>
      </c>
      <c r="O6825" s="126" t="s">
        <v>365</v>
      </c>
      <c r="P6825" s="130">
        <v>0</v>
      </c>
      <c r="S6825" s="130">
        <v>0</v>
      </c>
      <c r="V6825" s="130">
        <v>7791.29</v>
      </c>
      <c r="X6825" s="126" t="s">
        <v>469</v>
      </c>
      <c r="Z6825" s="127"/>
      <c r="AA6825" s="128">
        <v>1</v>
      </c>
      <c r="AB6825" s="128">
        <v>60</v>
      </c>
      <c r="AC6825" s="126" t="s">
        <v>366</v>
      </c>
      <c r="AD6825" s="126" t="s">
        <v>562</v>
      </c>
      <c r="AG6825" s="127"/>
      <c r="AI6825" s="127"/>
    </row>
    <row r="6826" spans="1:35" ht="14.85" customHeight="1">
      <c r="A6826" s="130">
        <v>5007361</v>
      </c>
      <c r="B6826" s="126" t="s">
        <v>9604</v>
      </c>
      <c r="C6826" s="126" t="s">
        <v>9605</v>
      </c>
      <c r="D6826" s="126" t="s">
        <v>9606</v>
      </c>
      <c r="E6826" s="126" t="s">
        <v>288</v>
      </c>
      <c r="F6826" s="126" t="s">
        <v>364</v>
      </c>
      <c r="G6826" s="126" t="s">
        <v>417</v>
      </c>
      <c r="H6826" s="126" t="s">
        <v>126</v>
      </c>
      <c r="I6826" s="126" t="s">
        <v>126</v>
      </c>
      <c r="J6826" s="126" t="s">
        <v>1989</v>
      </c>
      <c r="K6826" s="126" t="s">
        <v>504</v>
      </c>
      <c r="L6826" s="126" t="s">
        <v>545</v>
      </c>
      <c r="M6826" s="130">
        <v>6817.44</v>
      </c>
      <c r="O6826" s="126" t="s">
        <v>365</v>
      </c>
      <c r="P6826" s="130">
        <v>0</v>
      </c>
      <c r="S6826" s="130">
        <v>0</v>
      </c>
      <c r="V6826" s="130">
        <v>14121.73</v>
      </c>
      <c r="X6826" s="126" t="s">
        <v>510</v>
      </c>
      <c r="Z6826" s="127"/>
      <c r="AA6826" s="128">
        <v>2</v>
      </c>
      <c r="AB6826" s="128">
        <v>60</v>
      </c>
      <c r="AC6826" s="126" t="s">
        <v>366</v>
      </c>
      <c r="AD6826" s="126" t="s">
        <v>562</v>
      </c>
      <c r="AG6826" s="127"/>
      <c r="AI6826" s="127"/>
    </row>
    <row r="6827" spans="1:35" ht="14.85" customHeight="1">
      <c r="A6827" s="130">
        <v>5007360</v>
      </c>
      <c r="B6827" s="126" t="s">
        <v>9604</v>
      </c>
      <c r="C6827" s="126" t="s">
        <v>9605</v>
      </c>
      <c r="D6827" s="126" t="s">
        <v>9606</v>
      </c>
      <c r="E6827" s="126" t="s">
        <v>288</v>
      </c>
      <c r="F6827" s="126" t="s">
        <v>364</v>
      </c>
      <c r="G6827" s="126" t="s">
        <v>417</v>
      </c>
      <c r="H6827" s="126" t="s">
        <v>126</v>
      </c>
      <c r="I6827" s="126" t="s">
        <v>126</v>
      </c>
      <c r="J6827" s="126" t="s">
        <v>1989</v>
      </c>
      <c r="K6827" s="126" t="s">
        <v>504</v>
      </c>
      <c r="L6827" s="126" t="s">
        <v>545</v>
      </c>
      <c r="M6827" s="130">
        <v>6817.44</v>
      </c>
      <c r="O6827" s="126" t="s">
        <v>365</v>
      </c>
      <c r="P6827" s="130">
        <v>0</v>
      </c>
      <c r="S6827" s="130">
        <v>0</v>
      </c>
      <c r="V6827" s="130">
        <v>14121.73</v>
      </c>
      <c r="X6827" s="126" t="s">
        <v>469</v>
      </c>
      <c r="Z6827" s="127"/>
      <c r="AA6827" s="128">
        <v>1</v>
      </c>
      <c r="AB6827" s="128">
        <v>60</v>
      </c>
      <c r="AC6827" s="126" t="s">
        <v>366</v>
      </c>
      <c r="AD6827" s="126" t="s">
        <v>562</v>
      </c>
      <c r="AG6827" s="127"/>
      <c r="AI6827" s="127"/>
    </row>
    <row r="6828" spans="1:35" ht="14.85" customHeight="1">
      <c r="A6828" s="130">
        <v>5006922</v>
      </c>
      <c r="B6828" s="126" t="s">
        <v>13549</v>
      </c>
      <c r="C6828" s="126" t="s">
        <v>13550</v>
      </c>
      <c r="D6828" s="126" t="s">
        <v>13551</v>
      </c>
      <c r="E6828" s="126" t="s">
        <v>288</v>
      </c>
      <c r="F6828" s="126" t="s">
        <v>591</v>
      </c>
      <c r="G6828" s="126" t="s">
        <v>417</v>
      </c>
      <c r="H6828" s="126" t="s">
        <v>126</v>
      </c>
      <c r="I6828" s="126" t="s">
        <v>126</v>
      </c>
      <c r="J6828" s="126" t="s">
        <v>592</v>
      </c>
      <c r="K6828" s="126" t="s">
        <v>558</v>
      </c>
      <c r="L6828" s="126" t="s">
        <v>593</v>
      </c>
      <c r="M6828" s="130">
        <v>682.08</v>
      </c>
      <c r="O6828" s="126" t="s">
        <v>667</v>
      </c>
      <c r="P6828" s="130">
        <v>0</v>
      </c>
      <c r="S6828" s="130">
        <v>0</v>
      </c>
      <c r="V6828" s="130">
        <v>2532.16</v>
      </c>
      <c r="X6828" s="126" t="s">
        <v>5119</v>
      </c>
      <c r="Z6828" s="127"/>
      <c r="AA6828" s="128">
        <v>6</v>
      </c>
      <c r="AB6828" s="128">
        <v>12</v>
      </c>
      <c r="AD6828" s="126" t="s">
        <v>562</v>
      </c>
      <c r="AG6828" s="127"/>
      <c r="AI6828" s="127"/>
    </row>
    <row r="6829" spans="1:35" ht="14.85" customHeight="1">
      <c r="A6829" s="130">
        <v>5006921</v>
      </c>
      <c r="B6829" s="126" t="s">
        <v>13552</v>
      </c>
      <c r="C6829" s="126" t="s">
        <v>13553</v>
      </c>
      <c r="D6829" s="126" t="s">
        <v>13554</v>
      </c>
      <c r="E6829" s="126" t="s">
        <v>288</v>
      </c>
      <c r="F6829" s="126" t="s">
        <v>364</v>
      </c>
      <c r="G6829" s="126" t="s">
        <v>417</v>
      </c>
      <c r="H6829" s="126" t="s">
        <v>126</v>
      </c>
      <c r="I6829" s="126" t="s">
        <v>126</v>
      </c>
      <c r="J6829" s="126" t="s">
        <v>8245</v>
      </c>
      <c r="K6829" s="126" t="s">
        <v>747</v>
      </c>
      <c r="L6829" s="126" t="s">
        <v>8246</v>
      </c>
      <c r="M6829" s="130">
        <v>3798.24</v>
      </c>
      <c r="O6829" s="126" t="s">
        <v>365</v>
      </c>
      <c r="P6829" s="130">
        <v>0</v>
      </c>
      <c r="S6829" s="130">
        <v>0</v>
      </c>
      <c r="V6829" s="130">
        <v>3798.24</v>
      </c>
      <c r="X6829" s="126" t="s">
        <v>469</v>
      </c>
      <c r="Z6829" s="127"/>
      <c r="AA6829" s="128">
        <v>1</v>
      </c>
      <c r="AB6829" s="128">
        <v>60</v>
      </c>
      <c r="AC6829" s="126" t="s">
        <v>366</v>
      </c>
      <c r="AD6829" s="126" t="s">
        <v>562</v>
      </c>
      <c r="AG6829" s="127"/>
      <c r="AI6829" s="127"/>
    </row>
    <row r="6830" spans="1:35" ht="14.85" customHeight="1">
      <c r="A6830" s="130">
        <v>5006919</v>
      </c>
      <c r="B6830" s="126" t="s">
        <v>13555</v>
      </c>
      <c r="C6830" s="126" t="s">
        <v>13556</v>
      </c>
      <c r="D6830" s="126" t="s">
        <v>13557</v>
      </c>
      <c r="E6830" s="126" t="s">
        <v>288</v>
      </c>
      <c r="F6830" s="126" t="s">
        <v>591</v>
      </c>
      <c r="G6830" s="126" t="s">
        <v>417</v>
      </c>
      <c r="H6830" s="126" t="s">
        <v>126</v>
      </c>
      <c r="I6830" s="126" t="s">
        <v>126</v>
      </c>
      <c r="J6830" s="126" t="s">
        <v>7697</v>
      </c>
      <c r="K6830" s="126" t="s">
        <v>504</v>
      </c>
      <c r="L6830" s="126" t="s">
        <v>7698</v>
      </c>
      <c r="M6830" s="130">
        <v>682.08</v>
      </c>
      <c r="O6830" s="126" t="s">
        <v>667</v>
      </c>
      <c r="P6830" s="130">
        <v>0</v>
      </c>
      <c r="S6830" s="130">
        <v>0</v>
      </c>
      <c r="V6830" s="130">
        <v>3095.38</v>
      </c>
      <c r="X6830" s="126" t="s">
        <v>5131</v>
      </c>
      <c r="Z6830" s="127"/>
      <c r="AA6830" s="128">
        <v>6</v>
      </c>
      <c r="AB6830" s="128">
        <v>12</v>
      </c>
      <c r="AD6830" s="126" t="s">
        <v>562</v>
      </c>
      <c r="AG6830" s="127"/>
      <c r="AI6830" s="127"/>
    </row>
    <row r="6831" spans="1:35" ht="14.85" customHeight="1">
      <c r="A6831" s="130">
        <v>5006918</v>
      </c>
      <c r="B6831" s="126" t="s">
        <v>11856</v>
      </c>
      <c r="C6831" s="126" t="s">
        <v>11857</v>
      </c>
      <c r="D6831" s="126" t="s">
        <v>9433</v>
      </c>
      <c r="E6831" s="126" t="s">
        <v>288</v>
      </c>
      <c r="F6831" s="126" t="s">
        <v>364</v>
      </c>
      <c r="G6831" s="126" t="s">
        <v>417</v>
      </c>
      <c r="H6831" s="126" t="s">
        <v>126</v>
      </c>
      <c r="I6831" s="126" t="s">
        <v>126</v>
      </c>
      <c r="J6831" s="126" t="s">
        <v>1989</v>
      </c>
      <c r="K6831" s="126" t="s">
        <v>504</v>
      </c>
      <c r="L6831" s="126" t="s">
        <v>545</v>
      </c>
      <c r="M6831" s="130">
        <v>6233.02</v>
      </c>
      <c r="O6831" s="126" t="s">
        <v>486</v>
      </c>
      <c r="P6831" s="130">
        <v>0</v>
      </c>
      <c r="S6831" s="130">
        <v>0</v>
      </c>
      <c r="V6831" s="130">
        <v>6233.02</v>
      </c>
      <c r="X6831" s="126" t="s">
        <v>549</v>
      </c>
      <c r="Z6831" s="127"/>
      <c r="AA6831" s="128">
        <v>2</v>
      </c>
      <c r="AB6831" s="128">
        <v>60</v>
      </c>
      <c r="AC6831" s="126" t="s">
        <v>366</v>
      </c>
      <c r="AD6831" s="126" t="s">
        <v>562</v>
      </c>
      <c r="AG6831" s="127"/>
      <c r="AI6831" s="127"/>
    </row>
    <row r="6832" spans="1:35" ht="14.85" customHeight="1">
      <c r="A6832" s="130">
        <v>5007437</v>
      </c>
      <c r="B6832" s="126" t="s">
        <v>13558</v>
      </c>
      <c r="C6832" s="126" t="s">
        <v>13559</v>
      </c>
      <c r="D6832" s="126" t="s">
        <v>13560</v>
      </c>
      <c r="E6832" s="126" t="s">
        <v>288</v>
      </c>
      <c r="F6832" s="126" t="s">
        <v>416</v>
      </c>
      <c r="G6832" s="126" t="s">
        <v>417</v>
      </c>
      <c r="H6832" s="126" t="s">
        <v>126</v>
      </c>
      <c r="I6832" s="126" t="s">
        <v>126</v>
      </c>
      <c r="J6832" s="126" t="s">
        <v>8772</v>
      </c>
      <c r="K6832" s="126" t="s">
        <v>747</v>
      </c>
      <c r="L6832" s="126" t="s">
        <v>8773</v>
      </c>
      <c r="M6832" s="130">
        <v>730.24</v>
      </c>
      <c r="O6832" s="126" t="s">
        <v>427</v>
      </c>
      <c r="P6832" s="130">
        <v>0</v>
      </c>
      <c r="S6832" s="130">
        <v>0</v>
      </c>
      <c r="V6832" s="130">
        <v>888.51</v>
      </c>
      <c r="X6832" s="126" t="s">
        <v>771</v>
      </c>
      <c r="Z6832" s="127"/>
      <c r="AA6832" s="128">
        <v>1</v>
      </c>
      <c r="AB6832" s="128">
        <v>12</v>
      </c>
      <c r="AD6832" s="126" t="s">
        <v>562</v>
      </c>
      <c r="AG6832" s="127"/>
      <c r="AI6832" s="127"/>
    </row>
    <row r="6833" spans="1:35" ht="14.85" customHeight="1">
      <c r="A6833" s="130">
        <v>5007436</v>
      </c>
      <c r="B6833" s="126" t="s">
        <v>13561</v>
      </c>
      <c r="C6833" s="126" t="s">
        <v>13562</v>
      </c>
      <c r="D6833" s="126" t="s">
        <v>13563</v>
      </c>
      <c r="E6833" s="126" t="s">
        <v>288</v>
      </c>
      <c r="F6833" s="126" t="s">
        <v>416</v>
      </c>
      <c r="G6833" s="126" t="s">
        <v>417</v>
      </c>
      <c r="H6833" s="126" t="s">
        <v>126</v>
      </c>
      <c r="I6833" s="126" t="s">
        <v>126</v>
      </c>
      <c r="J6833" s="126" t="s">
        <v>8772</v>
      </c>
      <c r="K6833" s="126" t="s">
        <v>747</v>
      </c>
      <c r="L6833" s="126" t="s">
        <v>8773</v>
      </c>
      <c r="M6833" s="130">
        <v>730.24</v>
      </c>
      <c r="O6833" s="126" t="s">
        <v>427</v>
      </c>
      <c r="P6833" s="130">
        <v>0</v>
      </c>
      <c r="S6833" s="130">
        <v>0</v>
      </c>
      <c r="V6833" s="130">
        <v>888.51</v>
      </c>
      <c r="X6833" s="126" t="s">
        <v>771</v>
      </c>
      <c r="Z6833" s="127"/>
      <c r="AA6833" s="128">
        <v>1</v>
      </c>
      <c r="AB6833" s="128">
        <v>12</v>
      </c>
      <c r="AD6833" s="126" t="s">
        <v>562</v>
      </c>
      <c r="AG6833" s="127"/>
      <c r="AI6833" s="127"/>
    </row>
    <row r="6834" spans="1:35" ht="14.85" customHeight="1">
      <c r="A6834" s="130">
        <v>5007435</v>
      </c>
      <c r="B6834" s="126" t="s">
        <v>13564</v>
      </c>
      <c r="C6834" s="126" t="s">
        <v>13565</v>
      </c>
      <c r="D6834" s="126" t="s">
        <v>13566</v>
      </c>
      <c r="E6834" s="126" t="s">
        <v>288</v>
      </c>
      <c r="F6834" s="126" t="s">
        <v>416</v>
      </c>
      <c r="G6834" s="126" t="s">
        <v>417</v>
      </c>
      <c r="H6834" s="126" t="s">
        <v>126</v>
      </c>
      <c r="I6834" s="126" t="s">
        <v>126</v>
      </c>
      <c r="J6834" s="126" t="s">
        <v>8772</v>
      </c>
      <c r="K6834" s="126" t="s">
        <v>747</v>
      </c>
      <c r="L6834" s="126" t="s">
        <v>8773</v>
      </c>
      <c r="M6834" s="130">
        <v>544.15</v>
      </c>
      <c r="O6834" s="126" t="s">
        <v>427</v>
      </c>
      <c r="P6834" s="130">
        <v>0</v>
      </c>
      <c r="S6834" s="130">
        <v>0</v>
      </c>
      <c r="V6834" s="130">
        <v>544.15</v>
      </c>
      <c r="X6834" s="126" t="s">
        <v>771</v>
      </c>
      <c r="Z6834" s="127"/>
      <c r="AA6834" s="128">
        <v>1</v>
      </c>
      <c r="AB6834" s="128">
        <v>12</v>
      </c>
      <c r="AD6834" s="126" t="s">
        <v>562</v>
      </c>
      <c r="AG6834" s="127"/>
      <c r="AI6834" s="127"/>
    </row>
    <row r="6835" spans="1:35" ht="14.85" customHeight="1">
      <c r="A6835" s="130">
        <v>5008580</v>
      </c>
      <c r="B6835" s="126" t="s">
        <v>413</v>
      </c>
      <c r="C6835" s="126" t="s">
        <v>13567</v>
      </c>
      <c r="D6835" s="126" t="s">
        <v>13568</v>
      </c>
      <c r="E6835" s="126" t="s">
        <v>288</v>
      </c>
      <c r="F6835" s="126" t="s">
        <v>591</v>
      </c>
      <c r="G6835" s="126" t="s">
        <v>417</v>
      </c>
      <c r="H6835" s="126" t="s">
        <v>126</v>
      </c>
      <c r="I6835" s="126" t="s">
        <v>126</v>
      </c>
      <c r="J6835" s="126" t="s">
        <v>6193</v>
      </c>
      <c r="K6835" s="126" t="s">
        <v>504</v>
      </c>
      <c r="L6835" s="126" t="s">
        <v>1002</v>
      </c>
      <c r="M6835" s="130">
        <v>2434.88</v>
      </c>
      <c r="O6835" s="126" t="s">
        <v>2625</v>
      </c>
      <c r="P6835" s="130">
        <v>0</v>
      </c>
      <c r="S6835" s="130">
        <v>0</v>
      </c>
      <c r="V6835" s="130">
        <v>2951.42</v>
      </c>
      <c r="X6835" s="126" t="s">
        <v>6896</v>
      </c>
      <c r="Z6835" s="127" t="s">
        <v>309</v>
      </c>
      <c r="AA6835" s="128">
        <v>1</v>
      </c>
      <c r="AB6835" s="128">
        <v>12</v>
      </c>
      <c r="AD6835" s="126" t="s">
        <v>1801</v>
      </c>
      <c r="AG6835" s="127"/>
      <c r="AI6835" s="127"/>
    </row>
    <row r="6836" spans="1:35" ht="14.85" customHeight="1">
      <c r="A6836" s="130">
        <v>5008579</v>
      </c>
      <c r="B6836" s="126" t="s">
        <v>13569</v>
      </c>
      <c r="C6836" s="126" t="s">
        <v>13570</v>
      </c>
      <c r="D6836" s="126" t="s">
        <v>13571</v>
      </c>
      <c r="E6836" s="126" t="s">
        <v>288</v>
      </c>
      <c r="F6836" s="126" t="s">
        <v>491</v>
      </c>
      <c r="G6836" s="126" t="s">
        <v>417</v>
      </c>
      <c r="H6836" s="126" t="s">
        <v>308</v>
      </c>
      <c r="I6836" s="126" t="s">
        <v>308</v>
      </c>
      <c r="J6836" s="126" t="s">
        <v>576</v>
      </c>
      <c r="K6836" s="126" t="s">
        <v>567</v>
      </c>
      <c r="L6836" s="126" t="s">
        <v>505</v>
      </c>
      <c r="M6836" s="130">
        <v>389.76</v>
      </c>
      <c r="O6836" s="126" t="s">
        <v>1615</v>
      </c>
      <c r="P6836" s="130">
        <v>0</v>
      </c>
      <c r="S6836" s="130">
        <v>0</v>
      </c>
      <c r="V6836" s="130">
        <v>474.68</v>
      </c>
      <c r="X6836" s="126" t="s">
        <v>1619</v>
      </c>
      <c r="Z6836" s="127"/>
      <c r="AA6836" s="128">
        <v>1</v>
      </c>
      <c r="AB6836" s="128">
        <v>24</v>
      </c>
      <c r="AD6836" s="126" t="s">
        <v>562</v>
      </c>
      <c r="AG6836" s="127"/>
      <c r="AI6836" s="127"/>
    </row>
    <row r="6837" spans="1:35" ht="14.85" customHeight="1">
      <c r="A6837" s="130">
        <v>5009087</v>
      </c>
      <c r="B6837" s="126" t="s">
        <v>13572</v>
      </c>
      <c r="C6837" s="126" t="s">
        <v>9111</v>
      </c>
      <c r="D6837" s="126" t="s">
        <v>4022</v>
      </c>
      <c r="E6837" s="126" t="s">
        <v>288</v>
      </c>
      <c r="F6837" s="126" t="s">
        <v>491</v>
      </c>
      <c r="G6837" s="126" t="s">
        <v>417</v>
      </c>
      <c r="H6837" s="126" t="s">
        <v>126</v>
      </c>
      <c r="I6837" s="126" t="s">
        <v>126</v>
      </c>
      <c r="J6837" s="126" t="s">
        <v>930</v>
      </c>
      <c r="K6837" s="126" t="s">
        <v>504</v>
      </c>
      <c r="L6837" s="126" t="s">
        <v>931</v>
      </c>
      <c r="M6837" s="130">
        <v>593.09</v>
      </c>
      <c r="N6837" s="126" t="s">
        <v>290</v>
      </c>
      <c r="O6837" s="126" t="s">
        <v>1311</v>
      </c>
      <c r="P6837" s="130">
        <v>0</v>
      </c>
      <c r="S6837" s="130">
        <v>0</v>
      </c>
      <c r="V6837" s="130">
        <v>658.99</v>
      </c>
      <c r="X6837" s="126" t="s">
        <v>1312</v>
      </c>
      <c r="Y6837" s="126" t="s">
        <v>517</v>
      </c>
      <c r="Z6837" s="127" t="s">
        <v>309</v>
      </c>
      <c r="AA6837" s="128">
        <v>1</v>
      </c>
      <c r="AB6837" s="128">
        <v>60</v>
      </c>
      <c r="AD6837" s="126" t="s">
        <v>562</v>
      </c>
      <c r="AG6837" s="127"/>
      <c r="AI6837" s="127"/>
    </row>
    <row r="6838" spans="1:35" ht="14.85" customHeight="1">
      <c r="A6838" s="130">
        <v>5008593</v>
      </c>
      <c r="B6838" s="126" t="s">
        <v>13573</v>
      </c>
      <c r="C6838" s="126" t="s">
        <v>13574</v>
      </c>
      <c r="D6838" s="126" t="s">
        <v>13575</v>
      </c>
      <c r="E6838" s="126" t="s">
        <v>288</v>
      </c>
      <c r="F6838" s="126" t="s">
        <v>491</v>
      </c>
      <c r="G6838" s="126" t="s">
        <v>417</v>
      </c>
      <c r="H6838" s="126" t="s">
        <v>126</v>
      </c>
      <c r="I6838" s="126" t="s">
        <v>126</v>
      </c>
      <c r="J6838" s="126" t="s">
        <v>576</v>
      </c>
      <c r="K6838" s="126" t="s">
        <v>567</v>
      </c>
      <c r="L6838" s="126" t="s">
        <v>505</v>
      </c>
      <c r="M6838" s="130">
        <v>2142.56</v>
      </c>
      <c r="N6838" s="126" t="s">
        <v>290</v>
      </c>
      <c r="O6838" s="126" t="s">
        <v>833</v>
      </c>
      <c r="P6838" s="130">
        <v>0</v>
      </c>
      <c r="S6838" s="130">
        <v>0</v>
      </c>
      <c r="V6838" s="130">
        <v>2882.78</v>
      </c>
      <c r="X6838" s="126" t="s">
        <v>2631</v>
      </c>
      <c r="Z6838" s="127"/>
      <c r="AA6838" s="128">
        <v>1</v>
      </c>
      <c r="AB6838" s="128">
        <v>36</v>
      </c>
      <c r="AD6838" s="126" t="s">
        <v>562</v>
      </c>
      <c r="AG6838" s="127"/>
      <c r="AI6838" s="127"/>
    </row>
    <row r="6839" spans="1:35" ht="14.85" customHeight="1">
      <c r="A6839" s="130">
        <v>5008592</v>
      </c>
      <c r="B6839" s="126" t="s">
        <v>13576</v>
      </c>
      <c r="C6839" s="126" t="s">
        <v>5944</v>
      </c>
      <c r="D6839" s="126" t="s">
        <v>13577</v>
      </c>
      <c r="E6839" s="126" t="s">
        <v>288</v>
      </c>
      <c r="F6839" s="126" t="s">
        <v>440</v>
      </c>
      <c r="G6839" s="126" t="s">
        <v>458</v>
      </c>
      <c r="H6839" s="126" t="s">
        <v>126</v>
      </c>
      <c r="I6839" s="126" t="s">
        <v>418</v>
      </c>
      <c r="J6839" s="126" t="s">
        <v>962</v>
      </c>
      <c r="K6839" s="126" t="s">
        <v>443</v>
      </c>
      <c r="L6839" s="126" t="s">
        <v>963</v>
      </c>
      <c r="M6839" s="130">
        <v>2362.36</v>
      </c>
      <c r="O6839" s="126" t="s">
        <v>445</v>
      </c>
      <c r="P6839" s="130">
        <v>0</v>
      </c>
      <c r="S6839" s="130">
        <v>0</v>
      </c>
      <c r="V6839" s="130">
        <v>2362.36</v>
      </c>
      <c r="X6839" s="126" t="s">
        <v>4644</v>
      </c>
      <c r="Z6839" s="127"/>
      <c r="AA6839" s="128">
        <v>30</v>
      </c>
      <c r="AB6839" s="128">
        <v>1</v>
      </c>
      <c r="AD6839" s="126" t="s">
        <v>562</v>
      </c>
      <c r="AG6839" s="127"/>
      <c r="AI6839" s="127"/>
    </row>
    <row r="6840" spans="1:35" ht="14.85" customHeight="1">
      <c r="A6840" s="130">
        <v>5008591</v>
      </c>
      <c r="B6840" s="126" t="s">
        <v>13578</v>
      </c>
      <c r="C6840" s="126" t="s">
        <v>13579</v>
      </c>
      <c r="D6840" s="126" t="s">
        <v>13575</v>
      </c>
      <c r="E6840" s="126" t="s">
        <v>288</v>
      </c>
      <c r="F6840" s="126" t="s">
        <v>491</v>
      </c>
      <c r="G6840" s="126" t="s">
        <v>417</v>
      </c>
      <c r="H6840" s="126" t="s">
        <v>126</v>
      </c>
      <c r="I6840" s="126" t="s">
        <v>126</v>
      </c>
      <c r="J6840" s="126" t="s">
        <v>576</v>
      </c>
      <c r="K6840" s="126" t="s">
        <v>567</v>
      </c>
      <c r="L6840" s="126" t="s">
        <v>505</v>
      </c>
      <c r="M6840" s="130">
        <v>5051.67</v>
      </c>
      <c r="N6840" s="126" t="s">
        <v>290</v>
      </c>
      <c r="O6840" s="126" t="s">
        <v>833</v>
      </c>
      <c r="P6840" s="130">
        <v>0</v>
      </c>
      <c r="S6840" s="130">
        <v>0</v>
      </c>
      <c r="V6840" s="130">
        <v>5051.67</v>
      </c>
      <c r="X6840" s="126" t="s">
        <v>834</v>
      </c>
      <c r="Z6840" s="127"/>
      <c r="AA6840" s="128">
        <v>1</v>
      </c>
      <c r="AB6840" s="128">
        <v>36</v>
      </c>
      <c r="AD6840" s="126" t="s">
        <v>562</v>
      </c>
      <c r="AG6840" s="127"/>
      <c r="AI6840" s="127"/>
    </row>
    <row r="6841" spans="1:35" ht="14.85" customHeight="1">
      <c r="A6841" s="130">
        <v>5008589</v>
      </c>
      <c r="B6841" s="126" t="s">
        <v>13580</v>
      </c>
      <c r="C6841" s="126" t="s">
        <v>5944</v>
      </c>
      <c r="D6841" s="126" t="s">
        <v>13581</v>
      </c>
      <c r="E6841" s="126" t="s">
        <v>288</v>
      </c>
      <c r="F6841" s="126" t="s">
        <v>440</v>
      </c>
      <c r="G6841" s="126" t="s">
        <v>458</v>
      </c>
      <c r="H6841" s="126" t="s">
        <v>126</v>
      </c>
      <c r="I6841" s="126" t="s">
        <v>418</v>
      </c>
      <c r="J6841" s="126" t="s">
        <v>962</v>
      </c>
      <c r="K6841" s="126" t="s">
        <v>443</v>
      </c>
      <c r="L6841" s="126" t="s">
        <v>963</v>
      </c>
      <c r="M6841" s="130">
        <v>2362.36</v>
      </c>
      <c r="O6841" s="126" t="s">
        <v>445</v>
      </c>
      <c r="P6841" s="130">
        <v>0</v>
      </c>
      <c r="S6841" s="130">
        <v>0</v>
      </c>
      <c r="V6841" s="130">
        <v>2362.36</v>
      </c>
      <c r="X6841" s="126" t="s">
        <v>4644</v>
      </c>
      <c r="Z6841" s="127"/>
      <c r="AA6841" s="128">
        <v>30</v>
      </c>
      <c r="AB6841" s="128">
        <v>1</v>
      </c>
      <c r="AD6841" s="126" t="s">
        <v>562</v>
      </c>
      <c r="AG6841" s="127"/>
      <c r="AI6841" s="127"/>
    </row>
    <row r="6842" spans="1:35" ht="14.85" customHeight="1">
      <c r="A6842" s="130">
        <v>5008587</v>
      </c>
      <c r="B6842" s="126" t="s">
        <v>13582</v>
      </c>
      <c r="C6842" s="126" t="s">
        <v>5944</v>
      </c>
      <c r="D6842" s="126" t="s">
        <v>13583</v>
      </c>
      <c r="E6842" s="126" t="s">
        <v>288</v>
      </c>
      <c r="F6842" s="126" t="s">
        <v>440</v>
      </c>
      <c r="G6842" s="126" t="s">
        <v>458</v>
      </c>
      <c r="H6842" s="126" t="s">
        <v>126</v>
      </c>
      <c r="I6842" s="126" t="s">
        <v>418</v>
      </c>
      <c r="J6842" s="126" t="s">
        <v>962</v>
      </c>
      <c r="K6842" s="126" t="s">
        <v>443</v>
      </c>
      <c r="L6842" s="126" t="s">
        <v>963</v>
      </c>
      <c r="M6842" s="130">
        <v>2362.36</v>
      </c>
      <c r="O6842" s="126" t="s">
        <v>445</v>
      </c>
      <c r="P6842" s="130">
        <v>0</v>
      </c>
      <c r="S6842" s="130">
        <v>0</v>
      </c>
      <c r="V6842" s="130">
        <v>2362.36</v>
      </c>
      <c r="X6842" s="126" t="s">
        <v>1647</v>
      </c>
      <c r="Z6842" s="127"/>
      <c r="AA6842" s="128">
        <v>60</v>
      </c>
      <c r="AB6842" s="128">
        <v>1</v>
      </c>
      <c r="AD6842" s="126" t="s">
        <v>562</v>
      </c>
      <c r="AG6842" s="127"/>
      <c r="AI6842" s="127"/>
    </row>
    <row r="6843" spans="1:35" ht="14.85" customHeight="1">
      <c r="A6843" s="130">
        <v>5008102</v>
      </c>
      <c r="B6843" s="126" t="s">
        <v>13584</v>
      </c>
      <c r="C6843" s="126" t="s">
        <v>13585</v>
      </c>
      <c r="D6843" s="126" t="s">
        <v>13586</v>
      </c>
      <c r="E6843" s="126" t="s">
        <v>288</v>
      </c>
      <c r="F6843" s="126" t="s">
        <v>440</v>
      </c>
      <c r="G6843" s="126" t="s">
        <v>417</v>
      </c>
      <c r="H6843" s="126" t="s">
        <v>126</v>
      </c>
      <c r="I6843" s="126" t="s">
        <v>126</v>
      </c>
      <c r="J6843" s="126" t="s">
        <v>962</v>
      </c>
      <c r="K6843" s="126" t="s">
        <v>443</v>
      </c>
      <c r="L6843" s="126" t="s">
        <v>963</v>
      </c>
      <c r="M6843" s="130">
        <v>541.94000000000005</v>
      </c>
      <c r="O6843" s="126" t="s">
        <v>445</v>
      </c>
      <c r="P6843" s="130">
        <v>0</v>
      </c>
      <c r="S6843" s="130">
        <v>0</v>
      </c>
      <c r="V6843" s="130">
        <v>541.94000000000005</v>
      </c>
      <c r="X6843" s="126" t="s">
        <v>661</v>
      </c>
      <c r="Z6843" s="127"/>
      <c r="AA6843" s="128"/>
      <c r="AB6843" s="128"/>
      <c r="AD6843" s="126" t="s">
        <v>562</v>
      </c>
      <c r="AG6843" s="127"/>
      <c r="AI6843" s="127"/>
    </row>
    <row r="6844" spans="1:35" ht="14.85" customHeight="1">
      <c r="A6844" s="130">
        <v>5008586</v>
      </c>
      <c r="B6844" s="126" t="s">
        <v>13587</v>
      </c>
      <c r="C6844" s="126" t="s">
        <v>13588</v>
      </c>
      <c r="D6844" s="126" t="s">
        <v>13589</v>
      </c>
      <c r="E6844" s="126" t="s">
        <v>288</v>
      </c>
      <c r="F6844" s="126" t="s">
        <v>491</v>
      </c>
      <c r="G6844" s="126" t="s">
        <v>417</v>
      </c>
      <c r="H6844" s="126" t="s">
        <v>126</v>
      </c>
      <c r="I6844" s="126" t="s">
        <v>126</v>
      </c>
      <c r="J6844" s="126" t="s">
        <v>576</v>
      </c>
      <c r="K6844" s="126" t="s">
        <v>567</v>
      </c>
      <c r="L6844" s="126" t="s">
        <v>505</v>
      </c>
      <c r="M6844" s="130">
        <v>243.04</v>
      </c>
      <c r="O6844" s="126" t="s">
        <v>5532</v>
      </c>
      <c r="P6844" s="130">
        <v>0</v>
      </c>
      <c r="S6844" s="130">
        <v>0</v>
      </c>
      <c r="V6844" s="130">
        <v>281.51</v>
      </c>
      <c r="X6844" s="126" t="s">
        <v>5533</v>
      </c>
      <c r="Z6844" s="127"/>
      <c r="AA6844" s="128">
        <v>2</v>
      </c>
      <c r="AB6844" s="128">
        <v>24</v>
      </c>
      <c r="AD6844" s="126" t="s">
        <v>562</v>
      </c>
      <c r="AG6844" s="127"/>
      <c r="AI6844" s="127"/>
    </row>
    <row r="6845" spans="1:35" ht="14.85" customHeight="1">
      <c r="A6845" s="130">
        <v>5008563</v>
      </c>
      <c r="B6845" s="126" t="s">
        <v>413</v>
      </c>
      <c r="C6845" s="126" t="s">
        <v>13590</v>
      </c>
      <c r="D6845" s="126" t="s">
        <v>6192</v>
      </c>
      <c r="E6845" s="126" t="s">
        <v>288</v>
      </c>
      <c r="F6845" s="126" t="s">
        <v>591</v>
      </c>
      <c r="G6845" s="126" t="s">
        <v>417</v>
      </c>
      <c r="H6845" s="126" t="s">
        <v>126</v>
      </c>
      <c r="I6845" s="126" t="s">
        <v>126</v>
      </c>
      <c r="J6845" s="126" t="s">
        <v>6193</v>
      </c>
      <c r="K6845" s="126" t="s">
        <v>504</v>
      </c>
      <c r="L6845" s="126" t="s">
        <v>1002</v>
      </c>
      <c r="M6845" s="130">
        <v>3895.36</v>
      </c>
      <c r="O6845" s="126" t="s">
        <v>2621</v>
      </c>
      <c r="P6845" s="130">
        <v>0</v>
      </c>
      <c r="S6845" s="130">
        <v>0</v>
      </c>
      <c r="V6845" s="130">
        <v>4427.13</v>
      </c>
      <c r="X6845" s="126" t="s">
        <v>2622</v>
      </c>
      <c r="Z6845" s="127" t="s">
        <v>309</v>
      </c>
      <c r="AA6845" s="128">
        <v>1</v>
      </c>
      <c r="AB6845" s="128">
        <v>12</v>
      </c>
      <c r="AD6845" s="126" t="s">
        <v>1801</v>
      </c>
      <c r="AG6845" s="127"/>
      <c r="AI6845" s="127"/>
    </row>
    <row r="6846" spans="1:35" ht="14.85" customHeight="1">
      <c r="A6846" s="130">
        <v>5008561</v>
      </c>
      <c r="B6846" s="126" t="s">
        <v>413</v>
      </c>
      <c r="C6846" s="126" t="s">
        <v>13591</v>
      </c>
      <c r="D6846" s="126" t="s">
        <v>6192</v>
      </c>
      <c r="E6846" s="126" t="s">
        <v>288</v>
      </c>
      <c r="F6846" s="126" t="s">
        <v>591</v>
      </c>
      <c r="G6846" s="126" t="s">
        <v>417</v>
      </c>
      <c r="H6846" s="126" t="s">
        <v>126</v>
      </c>
      <c r="I6846" s="126" t="s">
        <v>126</v>
      </c>
      <c r="J6846" s="126" t="s">
        <v>6193</v>
      </c>
      <c r="K6846" s="126" t="s">
        <v>504</v>
      </c>
      <c r="L6846" s="126" t="s">
        <v>1002</v>
      </c>
      <c r="M6846" s="130">
        <v>3895.36</v>
      </c>
      <c r="O6846" s="126" t="s">
        <v>2621</v>
      </c>
      <c r="P6846" s="130">
        <v>0</v>
      </c>
      <c r="S6846" s="130">
        <v>0</v>
      </c>
      <c r="V6846" s="130">
        <v>4611.57</v>
      </c>
      <c r="X6846" s="126" t="s">
        <v>2622</v>
      </c>
      <c r="Z6846" s="127" t="s">
        <v>309</v>
      </c>
      <c r="AA6846" s="128">
        <v>1</v>
      </c>
      <c r="AB6846" s="128">
        <v>12</v>
      </c>
      <c r="AD6846" s="126" t="s">
        <v>1801</v>
      </c>
      <c r="AG6846" s="127"/>
      <c r="AI6846" s="127"/>
    </row>
    <row r="6847" spans="1:35" ht="14.85" customHeight="1">
      <c r="A6847" s="130">
        <v>5008560</v>
      </c>
      <c r="B6847" s="126" t="s">
        <v>11315</v>
      </c>
      <c r="C6847" s="126" t="s">
        <v>11316</v>
      </c>
      <c r="D6847" s="126" t="s">
        <v>11317</v>
      </c>
      <c r="E6847" s="126" t="s">
        <v>288</v>
      </c>
      <c r="F6847" s="126" t="s">
        <v>555</v>
      </c>
      <c r="G6847" s="126" t="s">
        <v>1552</v>
      </c>
      <c r="H6847" s="126" t="s">
        <v>126</v>
      </c>
      <c r="I6847" s="126" t="s">
        <v>418</v>
      </c>
      <c r="J6847" s="126" t="s">
        <v>1174</v>
      </c>
      <c r="K6847" s="126" t="s">
        <v>747</v>
      </c>
      <c r="L6847" s="126" t="s">
        <v>1175</v>
      </c>
      <c r="M6847" s="130">
        <v>113.06</v>
      </c>
      <c r="O6847" s="126" t="s">
        <v>560</v>
      </c>
      <c r="P6847" s="130">
        <v>0</v>
      </c>
      <c r="S6847" s="130">
        <v>0</v>
      </c>
      <c r="V6847" s="130">
        <v>150.75</v>
      </c>
      <c r="X6847" s="126" t="s">
        <v>1995</v>
      </c>
      <c r="Z6847" s="127" t="s">
        <v>1996</v>
      </c>
      <c r="AA6847" s="128">
        <v>30</v>
      </c>
      <c r="AB6847" s="128"/>
      <c r="AD6847" s="126" t="s">
        <v>562</v>
      </c>
      <c r="AG6847" s="127"/>
      <c r="AI6847" s="127"/>
    </row>
    <row r="6848" spans="1:35" ht="14.85" customHeight="1">
      <c r="A6848" s="130">
        <v>5008559</v>
      </c>
      <c r="B6848" s="126" t="s">
        <v>13592</v>
      </c>
      <c r="C6848" s="126" t="s">
        <v>13593</v>
      </c>
      <c r="D6848" s="126" t="s">
        <v>13594</v>
      </c>
      <c r="E6848" s="126" t="s">
        <v>288</v>
      </c>
      <c r="F6848" s="126" t="s">
        <v>491</v>
      </c>
      <c r="G6848" s="126" t="s">
        <v>417</v>
      </c>
      <c r="H6848" s="126" t="s">
        <v>126</v>
      </c>
      <c r="I6848" s="126" t="s">
        <v>126</v>
      </c>
      <c r="J6848" s="126" t="s">
        <v>576</v>
      </c>
      <c r="K6848" s="126" t="s">
        <v>567</v>
      </c>
      <c r="L6848" s="126" t="s">
        <v>505</v>
      </c>
      <c r="M6848" s="130">
        <v>1946.99</v>
      </c>
      <c r="O6848" s="126" t="s">
        <v>492</v>
      </c>
      <c r="P6848" s="130">
        <v>0</v>
      </c>
      <c r="S6848" s="130">
        <v>0</v>
      </c>
      <c r="V6848" s="130">
        <v>1946.99</v>
      </c>
      <c r="X6848" s="126" t="s">
        <v>1881</v>
      </c>
      <c r="Z6848" s="127"/>
      <c r="AA6848" s="128">
        <v>1</v>
      </c>
      <c r="AB6848" s="128">
        <v>60</v>
      </c>
      <c r="AD6848" s="126" t="s">
        <v>562</v>
      </c>
      <c r="AG6848" s="127"/>
      <c r="AI6848" s="127"/>
    </row>
    <row r="6849" spans="1:35" ht="14.85" customHeight="1">
      <c r="A6849" s="130">
        <v>5008558</v>
      </c>
      <c r="B6849" s="126" t="s">
        <v>13595</v>
      </c>
      <c r="C6849" s="126" t="s">
        <v>13596</v>
      </c>
      <c r="D6849" s="126" t="s">
        <v>13597</v>
      </c>
      <c r="E6849" s="126" t="s">
        <v>288</v>
      </c>
      <c r="F6849" s="126" t="s">
        <v>416</v>
      </c>
      <c r="G6849" s="126" t="s">
        <v>417</v>
      </c>
      <c r="H6849" s="126" t="s">
        <v>126</v>
      </c>
      <c r="I6849" s="126" t="s">
        <v>126</v>
      </c>
      <c r="J6849" s="126" t="s">
        <v>709</v>
      </c>
      <c r="K6849" s="126" t="s">
        <v>535</v>
      </c>
      <c r="L6849" s="126" t="s">
        <v>2712</v>
      </c>
      <c r="M6849" s="130">
        <v>194.88</v>
      </c>
      <c r="O6849" s="126" t="s">
        <v>6518</v>
      </c>
      <c r="P6849" s="130">
        <v>0</v>
      </c>
      <c r="S6849" s="130">
        <v>0</v>
      </c>
      <c r="V6849" s="130">
        <v>208.41</v>
      </c>
      <c r="X6849" s="126" t="s">
        <v>6519</v>
      </c>
      <c r="Z6849" s="127"/>
      <c r="AA6849" s="128">
        <v>1</v>
      </c>
      <c r="AB6849" s="128">
        <v>12</v>
      </c>
      <c r="AD6849" s="126" t="s">
        <v>562</v>
      </c>
      <c r="AG6849" s="127"/>
      <c r="AI6849" s="127"/>
    </row>
    <row r="6850" spans="1:35" ht="14.85" customHeight="1">
      <c r="A6850" s="130">
        <v>5008113</v>
      </c>
      <c r="B6850" s="126" t="s">
        <v>13598</v>
      </c>
      <c r="C6850" s="126" t="s">
        <v>13599</v>
      </c>
      <c r="D6850" s="126" t="s">
        <v>13600</v>
      </c>
      <c r="E6850" s="126" t="s">
        <v>288</v>
      </c>
      <c r="F6850" s="126" t="s">
        <v>440</v>
      </c>
      <c r="G6850" s="126" t="s">
        <v>788</v>
      </c>
      <c r="H6850" s="126" t="s">
        <v>524</v>
      </c>
      <c r="I6850" s="126" t="s">
        <v>418</v>
      </c>
      <c r="J6850" s="126" t="s">
        <v>962</v>
      </c>
      <c r="K6850" s="126" t="s">
        <v>443</v>
      </c>
      <c r="L6850" s="126" t="s">
        <v>963</v>
      </c>
      <c r="M6850" s="130">
        <v>896</v>
      </c>
      <c r="O6850" s="126" t="s">
        <v>449</v>
      </c>
      <c r="P6850" s="130">
        <v>0</v>
      </c>
      <c r="S6850" s="130">
        <v>0</v>
      </c>
      <c r="V6850" s="130">
        <v>896</v>
      </c>
      <c r="X6850" s="126" t="s">
        <v>2033</v>
      </c>
      <c r="Z6850" s="127"/>
      <c r="AA6850" s="128"/>
      <c r="AB6850" s="128"/>
      <c r="AD6850" s="126" t="s">
        <v>562</v>
      </c>
      <c r="AG6850" s="127"/>
      <c r="AI6850" s="127"/>
    </row>
    <row r="6851" spans="1:35" ht="14.85" customHeight="1">
      <c r="A6851" s="130">
        <v>5008112</v>
      </c>
      <c r="B6851" s="126" t="s">
        <v>13601</v>
      </c>
      <c r="C6851" s="126" t="s">
        <v>13599</v>
      </c>
      <c r="D6851" s="126" t="s">
        <v>13602</v>
      </c>
      <c r="E6851" s="126" t="s">
        <v>288</v>
      </c>
      <c r="F6851" s="126" t="s">
        <v>440</v>
      </c>
      <c r="G6851" s="126" t="s">
        <v>765</v>
      </c>
      <c r="H6851" s="126" t="s">
        <v>524</v>
      </c>
      <c r="I6851" s="126" t="s">
        <v>418</v>
      </c>
      <c r="J6851" s="126" t="s">
        <v>962</v>
      </c>
      <c r="K6851" s="126" t="s">
        <v>443</v>
      </c>
      <c r="L6851" s="126" t="s">
        <v>963</v>
      </c>
      <c r="M6851" s="130">
        <v>504</v>
      </c>
      <c r="O6851" s="126" t="s">
        <v>449</v>
      </c>
      <c r="P6851" s="130">
        <v>0</v>
      </c>
      <c r="S6851" s="130">
        <v>0</v>
      </c>
      <c r="V6851" s="130">
        <v>504</v>
      </c>
      <c r="X6851" s="126" t="s">
        <v>2033</v>
      </c>
      <c r="Z6851" s="127"/>
      <c r="AA6851" s="128"/>
      <c r="AB6851" s="128"/>
      <c r="AD6851" s="126" t="s">
        <v>562</v>
      </c>
      <c r="AG6851" s="127"/>
      <c r="AI6851" s="127"/>
    </row>
    <row r="6852" spans="1:35" ht="14.85" customHeight="1">
      <c r="A6852" s="130">
        <v>5011658</v>
      </c>
      <c r="B6852" s="126" t="s">
        <v>413</v>
      </c>
      <c r="C6852" s="126" t="s">
        <v>13603</v>
      </c>
      <c r="E6852" s="126" t="s">
        <v>288</v>
      </c>
      <c r="F6852" s="126" t="s">
        <v>364</v>
      </c>
      <c r="G6852" s="126" t="s">
        <v>417</v>
      </c>
      <c r="H6852" s="126" t="s">
        <v>126</v>
      </c>
      <c r="I6852" s="126" t="s">
        <v>126</v>
      </c>
      <c r="J6852" s="126" t="s">
        <v>5378</v>
      </c>
      <c r="K6852" s="126" t="s">
        <v>467</v>
      </c>
      <c r="L6852" s="126" t="s">
        <v>468</v>
      </c>
      <c r="M6852" s="130">
        <v>6817.44</v>
      </c>
      <c r="O6852" s="126" t="s">
        <v>365</v>
      </c>
      <c r="P6852" s="130">
        <v>0</v>
      </c>
      <c r="S6852" s="130">
        <v>0</v>
      </c>
      <c r="V6852" s="130">
        <v>37885.199999999997</v>
      </c>
      <c r="X6852" s="126" t="s">
        <v>469</v>
      </c>
      <c r="Z6852" s="127"/>
      <c r="AA6852" s="128">
        <v>1</v>
      </c>
      <c r="AB6852" s="128">
        <v>60</v>
      </c>
      <c r="AC6852" s="126" t="s">
        <v>366</v>
      </c>
      <c r="AD6852" s="126" t="s">
        <v>615</v>
      </c>
      <c r="AG6852" s="127"/>
      <c r="AI6852" s="127"/>
    </row>
    <row r="6853" spans="1:35" ht="14.85" customHeight="1">
      <c r="A6853" s="130">
        <v>5008111</v>
      </c>
      <c r="B6853" s="126" t="s">
        <v>13604</v>
      </c>
      <c r="C6853" s="126" t="s">
        <v>13605</v>
      </c>
      <c r="D6853" s="126" t="s">
        <v>9885</v>
      </c>
      <c r="E6853" s="126" t="s">
        <v>288</v>
      </c>
      <c r="F6853" s="126" t="s">
        <v>416</v>
      </c>
      <c r="G6853" s="126" t="s">
        <v>417</v>
      </c>
      <c r="H6853" s="126" t="s">
        <v>126</v>
      </c>
      <c r="I6853" s="126" t="s">
        <v>126</v>
      </c>
      <c r="J6853" s="126" t="s">
        <v>7039</v>
      </c>
      <c r="K6853" s="126" t="s">
        <v>7040</v>
      </c>
      <c r="L6853" s="126" t="s">
        <v>770</v>
      </c>
      <c r="M6853" s="130">
        <v>682.08</v>
      </c>
      <c r="O6853" s="126" t="s">
        <v>422</v>
      </c>
      <c r="P6853" s="130">
        <v>0</v>
      </c>
      <c r="S6853" s="130">
        <v>0</v>
      </c>
      <c r="V6853" s="130">
        <v>1081.5</v>
      </c>
      <c r="X6853" s="126" t="s">
        <v>423</v>
      </c>
      <c r="Z6853" s="127"/>
      <c r="AA6853" s="128">
        <v>1</v>
      </c>
      <c r="AB6853" s="128">
        <v>12</v>
      </c>
      <c r="AD6853" s="126" t="s">
        <v>562</v>
      </c>
      <c r="AG6853" s="127"/>
      <c r="AI6853" s="127"/>
    </row>
    <row r="6854" spans="1:35" ht="14.85" customHeight="1">
      <c r="A6854" s="130">
        <v>5008109</v>
      </c>
      <c r="B6854" s="126" t="s">
        <v>13606</v>
      </c>
      <c r="C6854" s="126" t="s">
        <v>13599</v>
      </c>
      <c r="D6854" s="126" t="s">
        <v>13607</v>
      </c>
      <c r="E6854" s="126" t="s">
        <v>288</v>
      </c>
      <c r="F6854" s="126" t="s">
        <v>440</v>
      </c>
      <c r="G6854" s="126" t="s">
        <v>523</v>
      </c>
      <c r="H6854" s="126" t="s">
        <v>524</v>
      </c>
      <c r="I6854" s="126" t="s">
        <v>418</v>
      </c>
      <c r="J6854" s="126" t="s">
        <v>962</v>
      </c>
      <c r="K6854" s="126" t="s">
        <v>443</v>
      </c>
      <c r="L6854" s="126" t="s">
        <v>963</v>
      </c>
      <c r="M6854" s="130">
        <v>448</v>
      </c>
      <c r="O6854" s="126" t="s">
        <v>449</v>
      </c>
      <c r="P6854" s="130">
        <v>0</v>
      </c>
      <c r="S6854" s="130">
        <v>0</v>
      </c>
      <c r="V6854" s="130">
        <v>448</v>
      </c>
      <c r="X6854" s="126" t="s">
        <v>2033</v>
      </c>
      <c r="Z6854" s="127"/>
      <c r="AA6854" s="128"/>
      <c r="AB6854" s="128"/>
      <c r="AD6854" s="126" t="s">
        <v>562</v>
      </c>
      <c r="AG6854" s="127"/>
      <c r="AI6854" s="127"/>
    </row>
    <row r="6855" spans="1:35" ht="14.85" customHeight="1">
      <c r="A6855" s="130">
        <v>5014157</v>
      </c>
      <c r="B6855" s="126" t="s">
        <v>413</v>
      </c>
      <c r="C6855" s="126" t="s">
        <v>13608</v>
      </c>
      <c r="E6855" s="126" t="s">
        <v>288</v>
      </c>
      <c r="F6855" s="126" t="s">
        <v>364</v>
      </c>
      <c r="G6855" s="126" t="s">
        <v>417</v>
      </c>
      <c r="H6855" s="126" t="s">
        <v>126</v>
      </c>
      <c r="I6855" s="126" t="s">
        <v>126</v>
      </c>
      <c r="J6855" s="126" t="s">
        <v>466</v>
      </c>
      <c r="K6855" s="126" t="s">
        <v>467</v>
      </c>
      <c r="L6855" s="126" t="s">
        <v>468</v>
      </c>
      <c r="M6855" s="130">
        <v>6817.44</v>
      </c>
      <c r="O6855" s="126" t="s">
        <v>365</v>
      </c>
      <c r="P6855" s="130">
        <v>0</v>
      </c>
      <c r="S6855" s="130">
        <v>0</v>
      </c>
      <c r="V6855" s="130">
        <v>18317.439999999999</v>
      </c>
      <c r="X6855" s="126" t="s">
        <v>510</v>
      </c>
      <c r="Z6855" s="127"/>
      <c r="AA6855" s="128">
        <v>2</v>
      </c>
      <c r="AB6855" s="128">
        <v>60</v>
      </c>
      <c r="AC6855" s="126" t="s">
        <v>366</v>
      </c>
      <c r="AD6855" s="126" t="s">
        <v>874</v>
      </c>
      <c r="AG6855" s="127"/>
      <c r="AI6855" s="127"/>
    </row>
    <row r="6856" spans="1:35" ht="14.85" customHeight="1">
      <c r="A6856" s="130">
        <v>5007956</v>
      </c>
      <c r="B6856" s="126" t="s">
        <v>13609</v>
      </c>
      <c r="C6856" s="126" t="s">
        <v>13610</v>
      </c>
      <c r="D6856" s="126" t="s">
        <v>13611</v>
      </c>
      <c r="E6856" s="126" t="s">
        <v>288</v>
      </c>
      <c r="F6856" s="126" t="s">
        <v>416</v>
      </c>
      <c r="G6856" s="126" t="s">
        <v>417</v>
      </c>
      <c r="H6856" s="126" t="s">
        <v>126</v>
      </c>
      <c r="I6856" s="126" t="s">
        <v>126</v>
      </c>
      <c r="J6856" s="126" t="s">
        <v>7039</v>
      </c>
      <c r="K6856" s="126" t="s">
        <v>7040</v>
      </c>
      <c r="L6856" s="126" t="s">
        <v>770</v>
      </c>
      <c r="M6856" s="130">
        <v>389.76</v>
      </c>
      <c r="O6856" s="126" t="s">
        <v>587</v>
      </c>
      <c r="P6856" s="130">
        <v>0</v>
      </c>
      <c r="S6856" s="130">
        <v>0</v>
      </c>
      <c r="V6856" s="130">
        <v>389.76</v>
      </c>
      <c r="X6856" s="126" t="s">
        <v>4251</v>
      </c>
      <c r="Z6856" s="127"/>
      <c r="AA6856" s="128">
        <v>1</v>
      </c>
      <c r="AB6856" s="128">
        <v>12</v>
      </c>
      <c r="AD6856" s="126" t="s">
        <v>562</v>
      </c>
      <c r="AG6856" s="127"/>
      <c r="AI6856" s="127"/>
    </row>
    <row r="6857" spans="1:35" ht="14.85" customHeight="1">
      <c r="A6857" s="130">
        <v>5008141</v>
      </c>
      <c r="B6857" s="126" t="s">
        <v>13612</v>
      </c>
      <c r="C6857" s="126" t="s">
        <v>9121</v>
      </c>
      <c r="D6857" s="126" t="s">
        <v>13613</v>
      </c>
      <c r="E6857" s="126" t="s">
        <v>288</v>
      </c>
      <c r="F6857" s="126" t="s">
        <v>440</v>
      </c>
      <c r="G6857" s="126" t="s">
        <v>458</v>
      </c>
      <c r="H6857" s="126" t="s">
        <v>126</v>
      </c>
      <c r="I6857" s="126" t="s">
        <v>418</v>
      </c>
      <c r="J6857" s="126" t="s">
        <v>962</v>
      </c>
      <c r="K6857" s="126" t="s">
        <v>443</v>
      </c>
      <c r="L6857" s="126" t="s">
        <v>963</v>
      </c>
      <c r="M6857" s="130">
        <v>2620.8000000000002</v>
      </c>
      <c r="O6857" s="126" t="s">
        <v>449</v>
      </c>
      <c r="P6857" s="130">
        <v>0</v>
      </c>
      <c r="S6857" s="130">
        <v>0</v>
      </c>
      <c r="V6857" s="130">
        <v>2620.8000000000002</v>
      </c>
      <c r="X6857" s="126" t="s">
        <v>964</v>
      </c>
      <c r="Z6857" s="127"/>
      <c r="AA6857" s="128">
        <v>60</v>
      </c>
      <c r="AB6857" s="128">
        <v>1</v>
      </c>
      <c r="AD6857" s="126" t="s">
        <v>562</v>
      </c>
      <c r="AG6857" s="127"/>
      <c r="AI6857" s="127"/>
    </row>
    <row r="6858" spans="1:35" ht="14.85" customHeight="1">
      <c r="A6858" s="130">
        <v>5007955</v>
      </c>
      <c r="B6858" s="126" t="s">
        <v>413</v>
      </c>
      <c r="C6858" s="126" t="s">
        <v>13395</v>
      </c>
      <c r="D6858" s="126" t="s">
        <v>13614</v>
      </c>
      <c r="E6858" s="126" t="s">
        <v>288</v>
      </c>
      <c r="F6858" s="126" t="s">
        <v>522</v>
      </c>
      <c r="G6858" s="126" t="s">
        <v>7769</v>
      </c>
      <c r="H6858" s="126" t="s">
        <v>524</v>
      </c>
      <c r="I6858" s="126" t="s">
        <v>418</v>
      </c>
      <c r="J6858" s="126" t="s">
        <v>813</v>
      </c>
      <c r="K6858" s="126" t="s">
        <v>504</v>
      </c>
      <c r="L6858" s="126" t="s">
        <v>559</v>
      </c>
      <c r="M6858" s="130">
        <v>2591.44</v>
      </c>
      <c r="N6858" s="126" t="s">
        <v>290</v>
      </c>
      <c r="O6858" s="126" t="s">
        <v>621</v>
      </c>
      <c r="P6858" s="130">
        <v>0</v>
      </c>
      <c r="S6858" s="130">
        <v>0</v>
      </c>
      <c r="V6858" s="130">
        <v>2591.44</v>
      </c>
      <c r="X6858" s="126" t="s">
        <v>7591</v>
      </c>
      <c r="Z6858" s="127"/>
      <c r="AA6858" s="128"/>
      <c r="AB6858" s="128"/>
      <c r="AD6858" s="126" t="s">
        <v>1801</v>
      </c>
      <c r="AG6858" s="127"/>
      <c r="AI6858" s="127"/>
    </row>
    <row r="6859" spans="1:35" ht="14.85" customHeight="1">
      <c r="A6859" s="130">
        <v>5010962</v>
      </c>
      <c r="B6859" s="126" t="s">
        <v>413</v>
      </c>
      <c r="C6859" s="126" t="s">
        <v>13615</v>
      </c>
      <c r="D6859" s="126" t="s">
        <v>13616</v>
      </c>
      <c r="E6859" s="126" t="s">
        <v>288</v>
      </c>
      <c r="F6859" s="126" t="s">
        <v>532</v>
      </c>
      <c r="G6859" s="126" t="s">
        <v>417</v>
      </c>
      <c r="H6859" s="126" t="s">
        <v>126</v>
      </c>
      <c r="I6859" s="126" t="s">
        <v>126</v>
      </c>
      <c r="J6859" s="126" t="s">
        <v>11007</v>
      </c>
      <c r="K6859" s="126" t="s">
        <v>535</v>
      </c>
      <c r="L6859" s="126" t="s">
        <v>1554</v>
      </c>
      <c r="M6859" s="130">
        <v>11686.96</v>
      </c>
      <c r="N6859" s="126" t="s">
        <v>290</v>
      </c>
      <c r="O6859" s="126" t="s">
        <v>537</v>
      </c>
      <c r="P6859" s="130">
        <v>0</v>
      </c>
      <c r="S6859" s="130">
        <v>0</v>
      </c>
      <c r="V6859" s="130">
        <v>11686.96</v>
      </c>
      <c r="X6859" s="126" t="s">
        <v>690</v>
      </c>
      <c r="Z6859" s="127"/>
      <c r="AA6859" s="128"/>
      <c r="AB6859" s="128"/>
      <c r="AD6859" s="126" t="s">
        <v>562</v>
      </c>
      <c r="AG6859" s="127"/>
      <c r="AI6859" s="127"/>
    </row>
    <row r="6860" spans="1:35" ht="14.85" customHeight="1">
      <c r="A6860" s="130">
        <v>5008014</v>
      </c>
      <c r="B6860" s="126" t="s">
        <v>413</v>
      </c>
      <c r="C6860" s="126" t="s">
        <v>13617</v>
      </c>
      <c r="D6860" s="126" t="s">
        <v>13618</v>
      </c>
      <c r="E6860" s="126" t="s">
        <v>288</v>
      </c>
      <c r="F6860" s="126" t="s">
        <v>491</v>
      </c>
      <c r="G6860" s="126" t="s">
        <v>417</v>
      </c>
      <c r="H6860" s="126" t="s">
        <v>126</v>
      </c>
      <c r="I6860" s="126" t="s">
        <v>126</v>
      </c>
      <c r="J6860" s="126" t="s">
        <v>8944</v>
      </c>
      <c r="K6860" s="126" t="s">
        <v>420</v>
      </c>
      <c r="L6860" s="126" t="s">
        <v>694</v>
      </c>
      <c r="M6860" s="130">
        <v>974.4</v>
      </c>
      <c r="O6860" s="126" t="s">
        <v>833</v>
      </c>
      <c r="P6860" s="130">
        <v>0</v>
      </c>
      <c r="S6860" s="130">
        <v>0</v>
      </c>
      <c r="V6860" s="130">
        <v>1150</v>
      </c>
      <c r="X6860" s="126" t="s">
        <v>4181</v>
      </c>
      <c r="Z6860" s="127"/>
      <c r="AA6860" s="128">
        <v>1</v>
      </c>
      <c r="AB6860" s="128">
        <v>36</v>
      </c>
      <c r="AD6860" s="126" t="s">
        <v>1801</v>
      </c>
      <c r="AG6860" s="127"/>
      <c r="AI6860" s="127"/>
    </row>
    <row r="6861" spans="1:35" ht="14.85" customHeight="1">
      <c r="A6861" s="130">
        <v>5008013</v>
      </c>
      <c r="B6861" s="126" t="s">
        <v>413</v>
      </c>
      <c r="C6861" s="126" t="s">
        <v>13619</v>
      </c>
      <c r="D6861" s="126" t="s">
        <v>13620</v>
      </c>
      <c r="E6861" s="126" t="s">
        <v>288</v>
      </c>
      <c r="F6861" s="126" t="s">
        <v>491</v>
      </c>
      <c r="G6861" s="126" t="s">
        <v>417</v>
      </c>
      <c r="H6861" s="126" t="s">
        <v>126</v>
      </c>
      <c r="I6861" s="126" t="s">
        <v>126</v>
      </c>
      <c r="J6861" s="126" t="s">
        <v>8944</v>
      </c>
      <c r="K6861" s="126" t="s">
        <v>420</v>
      </c>
      <c r="L6861" s="126" t="s">
        <v>694</v>
      </c>
      <c r="M6861" s="130">
        <v>974.4</v>
      </c>
      <c r="O6861" s="126" t="s">
        <v>833</v>
      </c>
      <c r="P6861" s="130">
        <v>0</v>
      </c>
      <c r="S6861" s="130">
        <v>0</v>
      </c>
      <c r="V6861" s="130">
        <v>1150</v>
      </c>
      <c r="X6861" s="126" t="s">
        <v>4181</v>
      </c>
      <c r="Z6861" s="127"/>
      <c r="AA6861" s="128">
        <v>1</v>
      </c>
      <c r="AB6861" s="128">
        <v>36</v>
      </c>
      <c r="AD6861" s="126" t="s">
        <v>1801</v>
      </c>
      <c r="AG6861" s="127"/>
      <c r="AI6861" s="127"/>
    </row>
    <row r="6862" spans="1:35" ht="14.85" customHeight="1">
      <c r="A6862" s="130">
        <v>5008012</v>
      </c>
      <c r="B6862" s="126" t="s">
        <v>413</v>
      </c>
      <c r="C6862" s="126" t="s">
        <v>13621</v>
      </c>
      <c r="D6862" s="126" t="s">
        <v>13622</v>
      </c>
      <c r="E6862" s="126" t="s">
        <v>288</v>
      </c>
      <c r="F6862" s="126" t="s">
        <v>491</v>
      </c>
      <c r="G6862" s="126" t="s">
        <v>417</v>
      </c>
      <c r="H6862" s="126" t="s">
        <v>126</v>
      </c>
      <c r="I6862" s="126" t="s">
        <v>126</v>
      </c>
      <c r="J6862" s="126" t="s">
        <v>8944</v>
      </c>
      <c r="K6862" s="126" t="s">
        <v>420</v>
      </c>
      <c r="L6862" s="126" t="s">
        <v>694</v>
      </c>
      <c r="M6862" s="130">
        <v>7791.84</v>
      </c>
      <c r="N6862" s="126" t="s">
        <v>290</v>
      </c>
      <c r="O6862" s="126" t="s">
        <v>3098</v>
      </c>
      <c r="P6862" s="130">
        <v>0</v>
      </c>
      <c r="S6862" s="130">
        <v>0</v>
      </c>
      <c r="V6862" s="130">
        <v>8850</v>
      </c>
      <c r="X6862" s="126" t="s">
        <v>3099</v>
      </c>
      <c r="Z6862" s="127"/>
      <c r="AA6862" s="128">
        <v>1</v>
      </c>
      <c r="AB6862" s="128">
        <v>36</v>
      </c>
      <c r="AD6862" s="126" t="s">
        <v>1801</v>
      </c>
      <c r="AG6862" s="127"/>
      <c r="AI6862" s="127"/>
    </row>
    <row r="6863" spans="1:35" ht="14.85" customHeight="1">
      <c r="A6863" s="130">
        <v>5008011</v>
      </c>
      <c r="B6863" s="126" t="s">
        <v>413</v>
      </c>
      <c r="C6863" s="126" t="s">
        <v>13623</v>
      </c>
      <c r="D6863" s="126" t="s">
        <v>13624</v>
      </c>
      <c r="E6863" s="126" t="s">
        <v>288</v>
      </c>
      <c r="F6863" s="126" t="s">
        <v>491</v>
      </c>
      <c r="G6863" s="126" t="s">
        <v>417</v>
      </c>
      <c r="H6863" s="126" t="s">
        <v>126</v>
      </c>
      <c r="I6863" s="126" t="s">
        <v>126</v>
      </c>
      <c r="J6863" s="126" t="s">
        <v>8944</v>
      </c>
      <c r="K6863" s="126" t="s">
        <v>420</v>
      </c>
      <c r="L6863" s="126" t="s">
        <v>694</v>
      </c>
      <c r="M6863" s="130">
        <v>7791.84</v>
      </c>
      <c r="N6863" s="126" t="s">
        <v>290</v>
      </c>
      <c r="O6863" s="126" t="s">
        <v>3098</v>
      </c>
      <c r="P6863" s="130">
        <v>0</v>
      </c>
      <c r="S6863" s="130">
        <v>0</v>
      </c>
      <c r="V6863" s="130">
        <v>11250</v>
      </c>
      <c r="X6863" s="126" t="s">
        <v>3099</v>
      </c>
      <c r="Z6863" s="127"/>
      <c r="AA6863" s="128">
        <v>1</v>
      </c>
      <c r="AB6863" s="128">
        <v>36</v>
      </c>
      <c r="AD6863" s="126" t="s">
        <v>1801</v>
      </c>
      <c r="AG6863" s="127"/>
      <c r="AI6863" s="127"/>
    </row>
    <row r="6864" spans="1:35" ht="14.85" customHeight="1">
      <c r="A6864" s="130">
        <v>5006050</v>
      </c>
      <c r="B6864" s="126" t="s">
        <v>13625</v>
      </c>
      <c r="C6864" s="126" t="s">
        <v>13626</v>
      </c>
      <c r="D6864" s="126" t="s">
        <v>13627</v>
      </c>
      <c r="E6864" s="126" t="s">
        <v>288</v>
      </c>
      <c r="F6864" s="126" t="s">
        <v>491</v>
      </c>
      <c r="G6864" s="126" t="s">
        <v>417</v>
      </c>
      <c r="H6864" s="126" t="s">
        <v>126</v>
      </c>
      <c r="I6864" s="126" t="s">
        <v>308</v>
      </c>
      <c r="J6864" s="126" t="s">
        <v>2044</v>
      </c>
      <c r="K6864" s="126" t="s">
        <v>984</v>
      </c>
      <c r="L6864" s="126" t="s">
        <v>8979</v>
      </c>
      <c r="M6864" s="130">
        <v>2224.6</v>
      </c>
      <c r="N6864" s="126" t="s">
        <v>290</v>
      </c>
      <c r="O6864" s="126" t="s">
        <v>1311</v>
      </c>
      <c r="P6864" s="130">
        <v>0</v>
      </c>
      <c r="S6864" s="130">
        <v>0</v>
      </c>
      <c r="V6864" s="130">
        <v>2471.7800000000002</v>
      </c>
      <c r="X6864" s="126" t="s">
        <v>1312</v>
      </c>
      <c r="Y6864" s="126" t="s">
        <v>517</v>
      </c>
      <c r="Z6864" s="127" t="s">
        <v>309</v>
      </c>
      <c r="AA6864" s="128">
        <v>1</v>
      </c>
      <c r="AB6864" s="128">
        <v>60</v>
      </c>
      <c r="AD6864" s="126" t="s">
        <v>562</v>
      </c>
      <c r="AG6864" s="127"/>
      <c r="AI6864" s="127"/>
    </row>
    <row r="6865" spans="1:35" ht="14.85" customHeight="1">
      <c r="A6865" s="130">
        <v>5006049</v>
      </c>
      <c r="B6865" s="126" t="s">
        <v>13628</v>
      </c>
      <c r="C6865" s="126" t="s">
        <v>13629</v>
      </c>
      <c r="D6865" s="126" t="s">
        <v>13630</v>
      </c>
      <c r="E6865" s="126" t="s">
        <v>288</v>
      </c>
      <c r="F6865" s="126" t="s">
        <v>416</v>
      </c>
      <c r="G6865" s="126" t="s">
        <v>417</v>
      </c>
      <c r="H6865" s="126" t="s">
        <v>126</v>
      </c>
      <c r="I6865" s="126" t="s">
        <v>126</v>
      </c>
      <c r="J6865" s="126" t="s">
        <v>7039</v>
      </c>
      <c r="K6865" s="126" t="s">
        <v>7040</v>
      </c>
      <c r="L6865" s="126" t="s">
        <v>770</v>
      </c>
      <c r="M6865" s="130">
        <v>1557.92</v>
      </c>
      <c r="O6865" s="126" t="s">
        <v>422</v>
      </c>
      <c r="P6865" s="130">
        <v>0</v>
      </c>
      <c r="S6865" s="130">
        <v>0</v>
      </c>
      <c r="V6865" s="130">
        <v>1557.92</v>
      </c>
      <c r="X6865" s="126" t="s">
        <v>1034</v>
      </c>
      <c r="Z6865" s="127"/>
      <c r="AA6865" s="128">
        <v>1</v>
      </c>
      <c r="AB6865" s="128">
        <v>12</v>
      </c>
      <c r="AD6865" s="126" t="s">
        <v>562</v>
      </c>
      <c r="AG6865" s="127"/>
      <c r="AI6865" s="127"/>
    </row>
    <row r="6866" spans="1:35" ht="14.85" customHeight="1">
      <c r="A6866" s="130">
        <v>5006048</v>
      </c>
      <c r="B6866" s="126" t="s">
        <v>13631</v>
      </c>
      <c r="C6866" s="126" t="s">
        <v>13632</v>
      </c>
      <c r="D6866" s="126" t="s">
        <v>11835</v>
      </c>
      <c r="E6866" s="126" t="s">
        <v>288</v>
      </c>
      <c r="F6866" s="126" t="s">
        <v>416</v>
      </c>
      <c r="G6866" s="126" t="s">
        <v>417</v>
      </c>
      <c r="H6866" s="126" t="s">
        <v>126</v>
      </c>
      <c r="I6866" s="126" t="s">
        <v>126</v>
      </c>
      <c r="J6866" s="126" t="s">
        <v>8772</v>
      </c>
      <c r="K6866" s="126" t="s">
        <v>747</v>
      </c>
      <c r="L6866" s="126" t="s">
        <v>8773</v>
      </c>
      <c r="M6866" s="130">
        <v>560</v>
      </c>
      <c r="O6866" s="126" t="s">
        <v>422</v>
      </c>
      <c r="P6866" s="130">
        <v>0</v>
      </c>
      <c r="S6866" s="130">
        <v>0</v>
      </c>
      <c r="V6866" s="130">
        <v>585.03</v>
      </c>
      <c r="X6866" s="126" t="s">
        <v>3112</v>
      </c>
      <c r="Z6866" s="127"/>
      <c r="AA6866" s="128">
        <v>1</v>
      </c>
      <c r="AB6866" s="128">
        <v>12</v>
      </c>
      <c r="AD6866" s="126" t="s">
        <v>562</v>
      </c>
      <c r="AG6866" s="127"/>
      <c r="AI6866" s="127"/>
    </row>
    <row r="6867" spans="1:35" ht="14.85" customHeight="1">
      <c r="A6867" s="130">
        <v>5005935</v>
      </c>
      <c r="B6867" s="126" t="s">
        <v>13633</v>
      </c>
      <c r="C6867" s="126" t="s">
        <v>13634</v>
      </c>
      <c r="D6867" s="126" t="s">
        <v>13635</v>
      </c>
      <c r="E6867" s="126" t="s">
        <v>288</v>
      </c>
      <c r="F6867" s="126" t="s">
        <v>491</v>
      </c>
      <c r="G6867" s="126" t="s">
        <v>417</v>
      </c>
      <c r="H6867" s="126" t="s">
        <v>126</v>
      </c>
      <c r="I6867" s="126" t="s">
        <v>126</v>
      </c>
      <c r="J6867" s="126" t="s">
        <v>503</v>
      </c>
      <c r="K6867" s="126" t="s">
        <v>504</v>
      </c>
      <c r="L6867" s="126" t="s">
        <v>505</v>
      </c>
      <c r="M6867" s="130">
        <v>8765.1200000000008</v>
      </c>
      <c r="N6867" s="126" t="s">
        <v>290</v>
      </c>
      <c r="O6867" s="126" t="s">
        <v>818</v>
      </c>
      <c r="P6867" s="130">
        <v>0</v>
      </c>
      <c r="S6867" s="130">
        <v>0</v>
      </c>
      <c r="V6867" s="130">
        <v>9979.99</v>
      </c>
      <c r="X6867" s="126" t="s">
        <v>819</v>
      </c>
      <c r="Y6867" s="126" t="s">
        <v>517</v>
      </c>
      <c r="Z6867" s="127"/>
      <c r="AA6867" s="128">
        <v>1</v>
      </c>
      <c r="AB6867" s="128">
        <v>60</v>
      </c>
      <c r="AD6867" s="126" t="s">
        <v>562</v>
      </c>
      <c r="AG6867" s="127"/>
      <c r="AI6867" s="127"/>
    </row>
    <row r="6868" spans="1:35" ht="14.85" customHeight="1">
      <c r="A6868" s="130">
        <v>5005934</v>
      </c>
      <c r="B6868" s="126" t="s">
        <v>13636</v>
      </c>
      <c r="C6868" s="126" t="s">
        <v>13637</v>
      </c>
      <c r="D6868" s="126" t="s">
        <v>13635</v>
      </c>
      <c r="E6868" s="126" t="s">
        <v>288</v>
      </c>
      <c r="F6868" s="126" t="s">
        <v>491</v>
      </c>
      <c r="G6868" s="126" t="s">
        <v>417</v>
      </c>
      <c r="H6868" s="126" t="s">
        <v>126</v>
      </c>
      <c r="I6868" s="126" t="s">
        <v>126</v>
      </c>
      <c r="J6868" s="126" t="s">
        <v>503</v>
      </c>
      <c r="K6868" s="126" t="s">
        <v>504</v>
      </c>
      <c r="L6868" s="126" t="s">
        <v>505</v>
      </c>
      <c r="M6868" s="130">
        <v>8765.1200000000008</v>
      </c>
      <c r="N6868" s="126" t="s">
        <v>290</v>
      </c>
      <c r="O6868" s="126" t="s">
        <v>818</v>
      </c>
      <c r="P6868" s="130">
        <v>0</v>
      </c>
      <c r="S6868" s="130">
        <v>0</v>
      </c>
      <c r="V6868" s="130">
        <v>9979.99</v>
      </c>
      <c r="X6868" s="126" t="s">
        <v>819</v>
      </c>
      <c r="Y6868" s="126" t="s">
        <v>517</v>
      </c>
      <c r="Z6868" s="127"/>
      <c r="AA6868" s="128">
        <v>1</v>
      </c>
      <c r="AB6868" s="128">
        <v>60</v>
      </c>
      <c r="AD6868" s="126" t="s">
        <v>562</v>
      </c>
      <c r="AG6868" s="127"/>
      <c r="AI6868" s="127"/>
    </row>
    <row r="6869" spans="1:35" ht="14.85" customHeight="1">
      <c r="A6869" s="130">
        <v>5005933</v>
      </c>
      <c r="B6869" s="126" t="s">
        <v>13638</v>
      </c>
      <c r="C6869" s="126" t="s">
        <v>13639</v>
      </c>
      <c r="D6869" s="126" t="s">
        <v>13640</v>
      </c>
      <c r="E6869" s="126" t="s">
        <v>288</v>
      </c>
      <c r="F6869" s="126" t="s">
        <v>491</v>
      </c>
      <c r="G6869" s="126" t="s">
        <v>417</v>
      </c>
      <c r="H6869" s="126" t="s">
        <v>126</v>
      </c>
      <c r="I6869" s="126" t="s">
        <v>126</v>
      </c>
      <c r="J6869" s="126" t="s">
        <v>3333</v>
      </c>
      <c r="K6869" s="126" t="s">
        <v>747</v>
      </c>
      <c r="L6869" s="126" t="s">
        <v>3334</v>
      </c>
      <c r="M6869" s="130">
        <v>1150</v>
      </c>
      <c r="N6869" s="126" t="s">
        <v>290</v>
      </c>
      <c r="O6869" s="126" t="s">
        <v>1311</v>
      </c>
      <c r="P6869" s="130">
        <v>0</v>
      </c>
      <c r="S6869" s="130">
        <v>0</v>
      </c>
      <c r="V6869" s="130">
        <v>1277.78</v>
      </c>
      <c r="X6869" s="126" t="s">
        <v>1312</v>
      </c>
      <c r="Y6869" s="126" t="s">
        <v>517</v>
      </c>
      <c r="Z6869" s="127" t="s">
        <v>309</v>
      </c>
      <c r="AA6869" s="128">
        <v>1</v>
      </c>
      <c r="AB6869" s="128">
        <v>60</v>
      </c>
      <c r="AD6869" s="126" t="s">
        <v>562</v>
      </c>
      <c r="AG6869" s="127"/>
      <c r="AI6869" s="127"/>
    </row>
    <row r="6870" spans="1:35" ht="14.85" customHeight="1">
      <c r="A6870" s="130">
        <v>5011911</v>
      </c>
      <c r="B6870" s="126" t="s">
        <v>413</v>
      </c>
      <c r="C6870" s="126" t="s">
        <v>13641</v>
      </c>
      <c r="D6870" s="126" t="s">
        <v>13642</v>
      </c>
      <c r="E6870" s="126" t="s">
        <v>288</v>
      </c>
      <c r="F6870" s="126" t="s">
        <v>364</v>
      </c>
      <c r="G6870" s="126" t="s">
        <v>417</v>
      </c>
      <c r="H6870" s="126" t="s">
        <v>126</v>
      </c>
      <c r="I6870" s="126" t="s">
        <v>418</v>
      </c>
      <c r="J6870" s="126" t="s">
        <v>3236</v>
      </c>
      <c r="K6870" s="126" t="s">
        <v>628</v>
      </c>
      <c r="L6870" s="126" t="s">
        <v>3237</v>
      </c>
      <c r="M6870" s="130">
        <v>6817.44</v>
      </c>
      <c r="O6870" s="126" t="s">
        <v>365</v>
      </c>
      <c r="P6870" s="130">
        <v>0</v>
      </c>
      <c r="S6870" s="130">
        <v>0</v>
      </c>
      <c r="V6870" s="130">
        <v>14765.98</v>
      </c>
      <c r="X6870" s="126" t="s">
        <v>469</v>
      </c>
      <c r="Z6870" s="127"/>
      <c r="AA6870" s="128">
        <v>1</v>
      </c>
      <c r="AB6870" s="128">
        <v>60</v>
      </c>
      <c r="AC6870" s="126" t="s">
        <v>366</v>
      </c>
      <c r="AD6870" s="126" t="s">
        <v>2409</v>
      </c>
      <c r="AG6870" s="127"/>
      <c r="AI6870" s="127"/>
    </row>
    <row r="6871" spans="1:35" ht="14.85" customHeight="1">
      <c r="A6871" s="130">
        <v>5005932</v>
      </c>
      <c r="B6871" s="126" t="s">
        <v>13643</v>
      </c>
      <c r="C6871" s="126" t="s">
        <v>13644</v>
      </c>
      <c r="D6871" s="126" t="s">
        <v>13645</v>
      </c>
      <c r="E6871" s="126" t="s">
        <v>288</v>
      </c>
      <c r="F6871" s="126" t="s">
        <v>491</v>
      </c>
      <c r="G6871" s="126" t="s">
        <v>417</v>
      </c>
      <c r="H6871" s="126" t="s">
        <v>126</v>
      </c>
      <c r="I6871" s="126" t="s">
        <v>126</v>
      </c>
      <c r="J6871" s="126" t="s">
        <v>3333</v>
      </c>
      <c r="K6871" s="126" t="s">
        <v>747</v>
      </c>
      <c r="L6871" s="126" t="s">
        <v>3334</v>
      </c>
      <c r="M6871" s="130">
        <v>909.81</v>
      </c>
      <c r="N6871" s="126" t="s">
        <v>290</v>
      </c>
      <c r="O6871" s="126" t="s">
        <v>1311</v>
      </c>
      <c r="P6871" s="130">
        <v>0</v>
      </c>
      <c r="S6871" s="130">
        <v>0</v>
      </c>
      <c r="V6871" s="130">
        <v>1010.91</v>
      </c>
      <c r="X6871" s="126" t="s">
        <v>1312</v>
      </c>
      <c r="Y6871" s="126" t="s">
        <v>517</v>
      </c>
      <c r="Z6871" s="127" t="s">
        <v>309</v>
      </c>
      <c r="AA6871" s="128">
        <v>1</v>
      </c>
      <c r="AB6871" s="128">
        <v>60</v>
      </c>
      <c r="AD6871" s="126" t="s">
        <v>562</v>
      </c>
      <c r="AG6871" s="127"/>
      <c r="AI6871" s="127"/>
    </row>
    <row r="6872" spans="1:35" ht="14.85" customHeight="1">
      <c r="A6872" s="130">
        <v>5005931</v>
      </c>
      <c r="B6872" s="126" t="s">
        <v>13646</v>
      </c>
      <c r="C6872" s="126" t="s">
        <v>13647</v>
      </c>
      <c r="D6872" s="126" t="s">
        <v>13648</v>
      </c>
      <c r="E6872" s="126" t="s">
        <v>288</v>
      </c>
      <c r="F6872" s="126" t="s">
        <v>491</v>
      </c>
      <c r="G6872" s="126" t="s">
        <v>417</v>
      </c>
      <c r="H6872" s="126" t="s">
        <v>126</v>
      </c>
      <c r="I6872" s="126" t="s">
        <v>126</v>
      </c>
      <c r="J6872" s="126" t="s">
        <v>3333</v>
      </c>
      <c r="K6872" s="126" t="s">
        <v>747</v>
      </c>
      <c r="L6872" s="126" t="s">
        <v>3334</v>
      </c>
      <c r="M6872" s="130">
        <v>818.65</v>
      </c>
      <c r="N6872" s="126" t="s">
        <v>290</v>
      </c>
      <c r="O6872" s="126" t="s">
        <v>1311</v>
      </c>
      <c r="P6872" s="130">
        <v>0</v>
      </c>
      <c r="S6872" s="130">
        <v>0</v>
      </c>
      <c r="V6872" s="130">
        <v>909.62</v>
      </c>
      <c r="X6872" s="126" t="s">
        <v>1312</v>
      </c>
      <c r="Y6872" s="126" t="s">
        <v>517</v>
      </c>
      <c r="Z6872" s="127" t="s">
        <v>309</v>
      </c>
      <c r="AA6872" s="128">
        <v>1</v>
      </c>
      <c r="AB6872" s="128">
        <v>60</v>
      </c>
      <c r="AD6872" s="126" t="s">
        <v>562</v>
      </c>
      <c r="AG6872" s="127"/>
      <c r="AI6872" s="127"/>
    </row>
    <row r="6873" spans="1:35" ht="14.85" customHeight="1">
      <c r="A6873" s="130">
        <v>5005930</v>
      </c>
      <c r="B6873" s="126" t="s">
        <v>13649</v>
      </c>
      <c r="C6873" s="126" t="s">
        <v>13650</v>
      </c>
      <c r="D6873" s="126" t="s">
        <v>13651</v>
      </c>
      <c r="E6873" s="126" t="s">
        <v>288</v>
      </c>
      <c r="F6873" s="126" t="s">
        <v>491</v>
      </c>
      <c r="G6873" s="126" t="s">
        <v>417</v>
      </c>
      <c r="H6873" s="126" t="s">
        <v>126</v>
      </c>
      <c r="I6873" s="126" t="s">
        <v>126</v>
      </c>
      <c r="J6873" s="126" t="s">
        <v>3333</v>
      </c>
      <c r="K6873" s="126" t="s">
        <v>747</v>
      </c>
      <c r="L6873" s="126" t="s">
        <v>3334</v>
      </c>
      <c r="M6873" s="130">
        <v>627.57000000000005</v>
      </c>
      <c r="N6873" s="126" t="s">
        <v>290</v>
      </c>
      <c r="O6873" s="126" t="s">
        <v>1311</v>
      </c>
      <c r="P6873" s="130">
        <v>0</v>
      </c>
      <c r="S6873" s="130">
        <v>0</v>
      </c>
      <c r="V6873" s="130">
        <v>697.31</v>
      </c>
      <c r="X6873" s="126" t="s">
        <v>1312</v>
      </c>
      <c r="Y6873" s="126" t="s">
        <v>517</v>
      </c>
      <c r="Z6873" s="127" t="s">
        <v>309</v>
      </c>
      <c r="AA6873" s="128">
        <v>1</v>
      </c>
      <c r="AB6873" s="128">
        <v>60</v>
      </c>
      <c r="AD6873" s="126" t="s">
        <v>562</v>
      </c>
      <c r="AG6873" s="127"/>
      <c r="AI6873" s="127"/>
    </row>
    <row r="6874" spans="1:35" ht="14.85" customHeight="1">
      <c r="A6874" s="130">
        <v>5005929</v>
      </c>
      <c r="B6874" s="126" t="s">
        <v>13652</v>
      </c>
      <c r="C6874" s="126" t="s">
        <v>13653</v>
      </c>
      <c r="D6874" s="126" t="s">
        <v>13654</v>
      </c>
      <c r="E6874" s="126" t="s">
        <v>288</v>
      </c>
      <c r="F6874" s="126" t="s">
        <v>491</v>
      </c>
      <c r="G6874" s="126" t="s">
        <v>417</v>
      </c>
      <c r="H6874" s="126" t="s">
        <v>126</v>
      </c>
      <c r="I6874" s="126" t="s">
        <v>126</v>
      </c>
      <c r="J6874" s="126" t="s">
        <v>3333</v>
      </c>
      <c r="K6874" s="126" t="s">
        <v>747</v>
      </c>
      <c r="L6874" s="126" t="s">
        <v>3334</v>
      </c>
      <c r="M6874" s="130">
        <v>546.05999999999995</v>
      </c>
      <c r="N6874" s="126" t="s">
        <v>290</v>
      </c>
      <c r="O6874" s="126" t="s">
        <v>1311</v>
      </c>
      <c r="P6874" s="130">
        <v>0</v>
      </c>
      <c r="S6874" s="130">
        <v>0</v>
      </c>
      <c r="V6874" s="130">
        <v>606.74</v>
      </c>
      <c r="X6874" s="126" t="s">
        <v>1312</v>
      </c>
      <c r="Y6874" s="126" t="s">
        <v>517</v>
      </c>
      <c r="Z6874" s="127" t="s">
        <v>309</v>
      </c>
      <c r="AA6874" s="128">
        <v>1</v>
      </c>
      <c r="AB6874" s="128">
        <v>60</v>
      </c>
      <c r="AD6874" s="126" t="s">
        <v>562</v>
      </c>
      <c r="AG6874" s="127"/>
      <c r="AI6874" s="127"/>
    </row>
    <row r="6875" spans="1:35" ht="14.85" customHeight="1">
      <c r="A6875" s="130">
        <v>5005928</v>
      </c>
      <c r="B6875" s="126" t="s">
        <v>13655</v>
      </c>
      <c r="C6875" s="126" t="s">
        <v>13656</v>
      </c>
      <c r="D6875" s="126" t="s">
        <v>13657</v>
      </c>
      <c r="E6875" s="126" t="s">
        <v>288</v>
      </c>
      <c r="F6875" s="126" t="s">
        <v>491</v>
      </c>
      <c r="G6875" s="126" t="s">
        <v>417</v>
      </c>
      <c r="H6875" s="126" t="s">
        <v>126</v>
      </c>
      <c r="I6875" s="126" t="s">
        <v>126</v>
      </c>
      <c r="J6875" s="126" t="s">
        <v>3333</v>
      </c>
      <c r="K6875" s="126" t="s">
        <v>747</v>
      </c>
      <c r="L6875" s="126" t="s">
        <v>3334</v>
      </c>
      <c r="M6875" s="130">
        <v>354.09</v>
      </c>
      <c r="N6875" s="126" t="s">
        <v>290</v>
      </c>
      <c r="O6875" s="126" t="s">
        <v>1311</v>
      </c>
      <c r="P6875" s="130">
        <v>0</v>
      </c>
      <c r="S6875" s="130">
        <v>0</v>
      </c>
      <c r="V6875" s="130">
        <v>393.44</v>
      </c>
      <c r="X6875" s="126" t="s">
        <v>1312</v>
      </c>
      <c r="Y6875" s="126" t="s">
        <v>517</v>
      </c>
      <c r="Z6875" s="127" t="s">
        <v>309</v>
      </c>
      <c r="AA6875" s="128">
        <v>1</v>
      </c>
      <c r="AB6875" s="128">
        <v>60</v>
      </c>
      <c r="AD6875" s="126" t="s">
        <v>562</v>
      </c>
      <c r="AG6875" s="127"/>
      <c r="AI6875" s="127"/>
    </row>
    <row r="6876" spans="1:35" ht="14.85" customHeight="1">
      <c r="A6876" s="130">
        <v>5005927</v>
      </c>
      <c r="B6876" s="126" t="s">
        <v>13658</v>
      </c>
      <c r="C6876" s="126" t="s">
        <v>13659</v>
      </c>
      <c r="D6876" s="126" t="s">
        <v>13660</v>
      </c>
      <c r="E6876" s="126" t="s">
        <v>288</v>
      </c>
      <c r="F6876" s="126" t="s">
        <v>491</v>
      </c>
      <c r="G6876" s="126" t="s">
        <v>417</v>
      </c>
      <c r="H6876" s="126" t="s">
        <v>126</v>
      </c>
      <c r="I6876" s="126" t="s">
        <v>126</v>
      </c>
      <c r="J6876" s="126" t="s">
        <v>3333</v>
      </c>
      <c r="K6876" s="126" t="s">
        <v>747</v>
      </c>
      <c r="L6876" s="126" t="s">
        <v>3334</v>
      </c>
      <c r="M6876" s="130">
        <v>354.09</v>
      </c>
      <c r="N6876" s="126" t="s">
        <v>290</v>
      </c>
      <c r="O6876" s="126" t="s">
        <v>1311</v>
      </c>
      <c r="P6876" s="130">
        <v>0</v>
      </c>
      <c r="S6876" s="130">
        <v>0</v>
      </c>
      <c r="V6876" s="130">
        <v>393.44</v>
      </c>
      <c r="X6876" s="126" t="s">
        <v>1312</v>
      </c>
      <c r="Y6876" s="126" t="s">
        <v>517</v>
      </c>
      <c r="Z6876" s="127" t="s">
        <v>309</v>
      </c>
      <c r="AA6876" s="128">
        <v>1</v>
      </c>
      <c r="AB6876" s="128">
        <v>60</v>
      </c>
      <c r="AD6876" s="126" t="s">
        <v>562</v>
      </c>
      <c r="AG6876" s="127"/>
      <c r="AI6876" s="127"/>
    </row>
    <row r="6877" spans="1:35" ht="14.85" customHeight="1">
      <c r="A6877" s="130">
        <v>5005926</v>
      </c>
      <c r="B6877" s="126" t="s">
        <v>13661</v>
      </c>
      <c r="C6877" s="126" t="s">
        <v>13662</v>
      </c>
      <c r="D6877" s="126" t="s">
        <v>13663</v>
      </c>
      <c r="E6877" s="126" t="s">
        <v>288</v>
      </c>
      <c r="F6877" s="126" t="s">
        <v>491</v>
      </c>
      <c r="G6877" s="126" t="s">
        <v>417</v>
      </c>
      <c r="H6877" s="126" t="s">
        <v>126</v>
      </c>
      <c r="I6877" s="126" t="s">
        <v>126</v>
      </c>
      <c r="J6877" s="126" t="s">
        <v>3333</v>
      </c>
      <c r="K6877" s="126" t="s">
        <v>747</v>
      </c>
      <c r="L6877" s="126" t="s">
        <v>3334</v>
      </c>
      <c r="M6877" s="130">
        <v>318.16000000000003</v>
      </c>
      <c r="N6877" s="126" t="s">
        <v>290</v>
      </c>
      <c r="O6877" s="126" t="s">
        <v>1311</v>
      </c>
      <c r="P6877" s="130">
        <v>0</v>
      </c>
      <c r="S6877" s="130">
        <v>0</v>
      </c>
      <c r="V6877" s="130">
        <v>353.52</v>
      </c>
      <c r="X6877" s="126" t="s">
        <v>1312</v>
      </c>
      <c r="Y6877" s="126" t="s">
        <v>517</v>
      </c>
      <c r="Z6877" s="127" t="s">
        <v>309</v>
      </c>
      <c r="AA6877" s="128">
        <v>1</v>
      </c>
      <c r="AB6877" s="128">
        <v>60</v>
      </c>
      <c r="AD6877" s="126" t="s">
        <v>562</v>
      </c>
      <c r="AG6877" s="127"/>
      <c r="AI6877" s="127"/>
    </row>
    <row r="6878" spans="1:35" ht="14.85" customHeight="1">
      <c r="A6878" s="130">
        <v>5005924</v>
      </c>
      <c r="B6878" s="126" t="s">
        <v>13664</v>
      </c>
      <c r="C6878" s="126" t="s">
        <v>13665</v>
      </c>
      <c r="D6878" s="126" t="s">
        <v>13666</v>
      </c>
      <c r="E6878" s="126" t="s">
        <v>288</v>
      </c>
      <c r="F6878" s="126" t="s">
        <v>491</v>
      </c>
      <c r="G6878" s="126" t="s">
        <v>417</v>
      </c>
      <c r="H6878" s="126" t="s">
        <v>126</v>
      </c>
      <c r="I6878" s="126" t="s">
        <v>126</v>
      </c>
      <c r="J6878" s="126" t="s">
        <v>4924</v>
      </c>
      <c r="K6878" s="126" t="s">
        <v>504</v>
      </c>
      <c r="L6878" s="126" t="s">
        <v>4925</v>
      </c>
      <c r="M6878" s="130">
        <v>925.12</v>
      </c>
      <c r="O6878" s="126" t="s">
        <v>1081</v>
      </c>
      <c r="P6878" s="130">
        <v>0</v>
      </c>
      <c r="S6878" s="130">
        <v>0</v>
      </c>
      <c r="V6878" s="130">
        <v>2218.6</v>
      </c>
      <c r="X6878" s="126" t="s">
        <v>1082</v>
      </c>
      <c r="Z6878" s="127"/>
      <c r="AA6878" s="128">
        <v>1</v>
      </c>
      <c r="AB6878" s="128">
        <v>36</v>
      </c>
      <c r="AD6878" s="126" t="s">
        <v>562</v>
      </c>
      <c r="AG6878" s="127"/>
      <c r="AI6878" s="127"/>
    </row>
    <row r="6879" spans="1:35" ht="14.85" customHeight="1">
      <c r="A6879" s="130">
        <v>5005923</v>
      </c>
      <c r="B6879" s="126" t="s">
        <v>13667</v>
      </c>
      <c r="C6879" s="126" t="s">
        <v>13668</v>
      </c>
      <c r="D6879" s="126" t="s">
        <v>13669</v>
      </c>
      <c r="E6879" s="126" t="s">
        <v>288</v>
      </c>
      <c r="F6879" s="126" t="s">
        <v>491</v>
      </c>
      <c r="G6879" s="126" t="s">
        <v>417</v>
      </c>
      <c r="H6879" s="126" t="s">
        <v>126</v>
      </c>
      <c r="I6879" s="126" t="s">
        <v>126</v>
      </c>
      <c r="J6879" s="126" t="s">
        <v>4924</v>
      </c>
      <c r="K6879" s="126" t="s">
        <v>504</v>
      </c>
      <c r="L6879" s="126" t="s">
        <v>4925</v>
      </c>
      <c r="M6879" s="130">
        <v>925.12</v>
      </c>
      <c r="O6879" s="126" t="s">
        <v>1081</v>
      </c>
      <c r="P6879" s="130">
        <v>0</v>
      </c>
      <c r="S6879" s="130">
        <v>0</v>
      </c>
      <c r="V6879" s="130">
        <v>1205.95</v>
      </c>
      <c r="X6879" s="126" t="s">
        <v>1082</v>
      </c>
      <c r="Z6879" s="127"/>
      <c r="AA6879" s="128">
        <v>1</v>
      </c>
      <c r="AB6879" s="128">
        <v>36</v>
      </c>
      <c r="AD6879" s="126" t="s">
        <v>562</v>
      </c>
      <c r="AG6879" s="127"/>
      <c r="AI6879" s="127"/>
    </row>
    <row r="6880" spans="1:35" ht="14.85" customHeight="1">
      <c r="A6880" s="130">
        <v>5006052</v>
      </c>
      <c r="B6880" s="126" t="s">
        <v>13670</v>
      </c>
      <c r="C6880" s="126" t="s">
        <v>13671</v>
      </c>
      <c r="D6880" s="126" t="s">
        <v>13672</v>
      </c>
      <c r="E6880" s="126" t="s">
        <v>288</v>
      </c>
      <c r="F6880" s="126" t="s">
        <v>416</v>
      </c>
      <c r="G6880" s="126" t="s">
        <v>417</v>
      </c>
      <c r="H6880" s="126" t="s">
        <v>126</v>
      </c>
      <c r="I6880" s="126" t="s">
        <v>126</v>
      </c>
      <c r="J6880" s="126" t="s">
        <v>7039</v>
      </c>
      <c r="K6880" s="126" t="s">
        <v>7040</v>
      </c>
      <c r="L6880" s="126" t="s">
        <v>770</v>
      </c>
      <c r="M6880" s="130">
        <v>1557.92</v>
      </c>
      <c r="O6880" s="126" t="s">
        <v>422</v>
      </c>
      <c r="P6880" s="130">
        <v>0</v>
      </c>
      <c r="S6880" s="130">
        <v>0</v>
      </c>
      <c r="V6880" s="130">
        <v>1557.92</v>
      </c>
      <c r="X6880" s="126" t="s">
        <v>1034</v>
      </c>
      <c r="Z6880" s="127"/>
      <c r="AA6880" s="128">
        <v>1</v>
      </c>
      <c r="AB6880" s="128">
        <v>12</v>
      </c>
      <c r="AD6880" s="126" t="s">
        <v>562</v>
      </c>
      <c r="AG6880" s="127"/>
      <c r="AI6880" s="127"/>
    </row>
    <row r="6881" spans="1:35" ht="14.85" customHeight="1">
      <c r="A6881" s="130">
        <v>5006952</v>
      </c>
      <c r="B6881" s="126" t="s">
        <v>13673</v>
      </c>
      <c r="C6881" s="126" t="s">
        <v>13097</v>
      </c>
      <c r="D6881" s="126" t="s">
        <v>13674</v>
      </c>
      <c r="E6881" s="126" t="s">
        <v>288</v>
      </c>
      <c r="F6881" s="126" t="s">
        <v>522</v>
      </c>
      <c r="G6881" s="126" t="s">
        <v>10484</v>
      </c>
      <c r="H6881" s="126" t="s">
        <v>524</v>
      </c>
      <c r="I6881" s="126" t="s">
        <v>418</v>
      </c>
      <c r="J6881" s="126" t="s">
        <v>813</v>
      </c>
      <c r="K6881" s="126" t="s">
        <v>504</v>
      </c>
      <c r="L6881" s="126" t="s">
        <v>559</v>
      </c>
      <c r="M6881" s="130">
        <v>268.92</v>
      </c>
      <c r="O6881" s="126" t="s">
        <v>528</v>
      </c>
      <c r="P6881" s="130">
        <v>0</v>
      </c>
      <c r="S6881" s="130">
        <v>0</v>
      </c>
      <c r="V6881" s="130">
        <v>406.35</v>
      </c>
      <c r="X6881" s="126" t="s">
        <v>8815</v>
      </c>
      <c r="Z6881" s="127"/>
      <c r="AA6881" s="128"/>
      <c r="AB6881" s="128"/>
      <c r="AD6881" s="126" t="s">
        <v>562</v>
      </c>
      <c r="AG6881" s="127"/>
      <c r="AI6881" s="127"/>
    </row>
    <row r="6882" spans="1:35" ht="14.85" customHeight="1">
      <c r="A6882" s="130">
        <v>5006051</v>
      </c>
      <c r="B6882" s="126" t="s">
        <v>11955</v>
      </c>
      <c r="C6882" s="126" t="s">
        <v>13675</v>
      </c>
      <c r="D6882" s="126" t="s">
        <v>13676</v>
      </c>
      <c r="E6882" s="126" t="s">
        <v>288</v>
      </c>
      <c r="F6882" s="126" t="s">
        <v>491</v>
      </c>
      <c r="G6882" s="126" t="s">
        <v>417</v>
      </c>
      <c r="H6882" s="126" t="s">
        <v>126</v>
      </c>
      <c r="I6882" s="126" t="s">
        <v>308</v>
      </c>
      <c r="J6882" s="126" t="s">
        <v>2044</v>
      </c>
      <c r="K6882" s="126" t="s">
        <v>984</v>
      </c>
      <c r="L6882" s="126" t="s">
        <v>8979</v>
      </c>
      <c r="M6882" s="130">
        <v>28747.41</v>
      </c>
      <c r="N6882" s="126" t="s">
        <v>290</v>
      </c>
      <c r="O6882" s="126" t="s">
        <v>1399</v>
      </c>
      <c r="P6882" s="130">
        <v>0</v>
      </c>
      <c r="S6882" s="130">
        <v>0</v>
      </c>
      <c r="V6882" s="130">
        <v>30260.44</v>
      </c>
      <c r="X6882" s="126" t="s">
        <v>4475</v>
      </c>
      <c r="Y6882" s="126" t="s">
        <v>517</v>
      </c>
      <c r="Z6882" s="127" t="s">
        <v>296</v>
      </c>
      <c r="AA6882" s="128">
        <v>1</v>
      </c>
      <c r="AB6882" s="128">
        <v>84</v>
      </c>
      <c r="AD6882" s="126" t="s">
        <v>562</v>
      </c>
      <c r="AG6882" s="127"/>
      <c r="AI6882" s="127"/>
    </row>
    <row r="6883" spans="1:35" ht="14.85" customHeight="1">
      <c r="A6883" s="130">
        <v>5006474</v>
      </c>
      <c r="B6883" s="126" t="s">
        <v>413</v>
      </c>
      <c r="C6883" s="126" t="s">
        <v>7350</v>
      </c>
      <c r="D6883" s="126" t="s">
        <v>13677</v>
      </c>
      <c r="E6883" s="126" t="s">
        <v>288</v>
      </c>
      <c r="F6883" s="126" t="s">
        <v>440</v>
      </c>
      <c r="G6883" s="126" t="s">
        <v>458</v>
      </c>
      <c r="H6883" s="126" t="s">
        <v>126</v>
      </c>
      <c r="I6883" s="126" t="s">
        <v>418</v>
      </c>
      <c r="J6883" s="126" t="s">
        <v>612</v>
      </c>
      <c r="K6883" s="126" t="s">
        <v>613</v>
      </c>
      <c r="L6883" s="126" t="s">
        <v>614</v>
      </c>
      <c r="M6883" s="130">
        <v>1612.8</v>
      </c>
      <c r="O6883" s="126" t="s">
        <v>445</v>
      </c>
      <c r="P6883" s="130">
        <v>0</v>
      </c>
      <c r="S6883" s="130">
        <v>0</v>
      </c>
      <c r="V6883" s="130">
        <v>1612.8</v>
      </c>
      <c r="X6883" s="126" t="s">
        <v>4640</v>
      </c>
      <c r="Z6883" s="127"/>
      <c r="AA6883" s="128">
        <v>120</v>
      </c>
      <c r="AB6883" s="128">
        <v>1</v>
      </c>
      <c r="AD6883" s="126" t="s">
        <v>615</v>
      </c>
      <c r="AG6883" s="127"/>
      <c r="AI6883" s="127"/>
    </row>
    <row r="6884" spans="1:35" ht="14.85" customHeight="1">
      <c r="A6884" s="130">
        <v>5006473</v>
      </c>
      <c r="B6884" s="126" t="s">
        <v>13678</v>
      </c>
      <c r="C6884" s="126" t="s">
        <v>13679</v>
      </c>
      <c r="D6884" s="126" t="s">
        <v>13680</v>
      </c>
      <c r="E6884" s="126" t="s">
        <v>288</v>
      </c>
      <c r="F6884" s="126" t="s">
        <v>491</v>
      </c>
      <c r="G6884" s="126" t="s">
        <v>417</v>
      </c>
      <c r="H6884" s="126" t="s">
        <v>126</v>
      </c>
      <c r="I6884" s="126" t="s">
        <v>126</v>
      </c>
      <c r="J6884" s="126" t="s">
        <v>12408</v>
      </c>
      <c r="K6884" s="126" t="s">
        <v>613</v>
      </c>
      <c r="L6884" s="126" t="s">
        <v>694</v>
      </c>
      <c r="M6884" s="130">
        <v>5060</v>
      </c>
      <c r="O6884" s="126" t="s">
        <v>721</v>
      </c>
      <c r="P6884" s="130">
        <v>0</v>
      </c>
      <c r="S6884" s="130">
        <v>0</v>
      </c>
      <c r="V6884" s="130">
        <v>5060</v>
      </c>
      <c r="X6884" s="126" t="s">
        <v>722</v>
      </c>
      <c r="Z6884" s="127"/>
      <c r="AA6884" s="128">
        <v>1</v>
      </c>
      <c r="AB6884" s="128">
        <v>60</v>
      </c>
      <c r="AD6884" s="126" t="s">
        <v>562</v>
      </c>
      <c r="AG6884" s="127"/>
      <c r="AI6884" s="127"/>
    </row>
    <row r="6885" spans="1:35" ht="14.85" customHeight="1">
      <c r="A6885" s="130">
        <v>5006472</v>
      </c>
      <c r="B6885" s="126" t="s">
        <v>13681</v>
      </c>
      <c r="C6885" s="126" t="s">
        <v>13682</v>
      </c>
      <c r="D6885" s="126" t="s">
        <v>13683</v>
      </c>
      <c r="E6885" s="126" t="s">
        <v>288</v>
      </c>
      <c r="F6885" s="126" t="s">
        <v>491</v>
      </c>
      <c r="G6885" s="126" t="s">
        <v>417</v>
      </c>
      <c r="H6885" s="126" t="s">
        <v>126</v>
      </c>
      <c r="I6885" s="126" t="s">
        <v>126</v>
      </c>
      <c r="J6885" s="126" t="s">
        <v>12408</v>
      </c>
      <c r="K6885" s="126" t="s">
        <v>613</v>
      </c>
      <c r="L6885" s="126" t="s">
        <v>694</v>
      </c>
      <c r="M6885" s="130">
        <v>1360</v>
      </c>
      <c r="O6885" s="126" t="s">
        <v>492</v>
      </c>
      <c r="P6885" s="130">
        <v>0</v>
      </c>
      <c r="S6885" s="130">
        <v>0</v>
      </c>
      <c r="V6885" s="130">
        <v>1360</v>
      </c>
      <c r="X6885" s="126" t="s">
        <v>5727</v>
      </c>
      <c r="Z6885" s="127"/>
      <c r="AA6885" s="128">
        <v>1</v>
      </c>
      <c r="AB6885" s="128">
        <v>60</v>
      </c>
      <c r="AD6885" s="126" t="s">
        <v>562</v>
      </c>
      <c r="AG6885" s="127"/>
      <c r="AI6885" s="127"/>
    </row>
    <row r="6886" spans="1:35" ht="14.85" customHeight="1">
      <c r="A6886" s="130">
        <v>5006471</v>
      </c>
      <c r="B6886" s="126" t="s">
        <v>13684</v>
      </c>
      <c r="C6886" s="126" t="s">
        <v>13685</v>
      </c>
      <c r="D6886" s="126" t="s">
        <v>13686</v>
      </c>
      <c r="E6886" s="126" t="s">
        <v>288</v>
      </c>
      <c r="F6886" s="126" t="s">
        <v>491</v>
      </c>
      <c r="G6886" s="126" t="s">
        <v>417</v>
      </c>
      <c r="H6886" s="126" t="s">
        <v>126</v>
      </c>
      <c r="I6886" s="126" t="s">
        <v>126</v>
      </c>
      <c r="J6886" s="126" t="s">
        <v>12408</v>
      </c>
      <c r="K6886" s="126" t="s">
        <v>613</v>
      </c>
      <c r="L6886" s="126" t="s">
        <v>694</v>
      </c>
      <c r="M6886" s="130">
        <v>1360</v>
      </c>
      <c r="O6886" s="126" t="s">
        <v>492</v>
      </c>
      <c r="P6886" s="130">
        <v>0</v>
      </c>
      <c r="S6886" s="130">
        <v>0</v>
      </c>
      <c r="V6886" s="130">
        <v>1360</v>
      </c>
      <c r="X6886" s="126" t="s">
        <v>5727</v>
      </c>
      <c r="Z6886" s="127"/>
      <c r="AA6886" s="128">
        <v>1</v>
      </c>
      <c r="AB6886" s="128">
        <v>60</v>
      </c>
      <c r="AD6886" s="126" t="s">
        <v>562</v>
      </c>
      <c r="AG6886" s="127"/>
      <c r="AI6886" s="127"/>
    </row>
    <row r="6887" spans="1:35" ht="14.85" customHeight="1">
      <c r="A6887" s="130">
        <v>5005222</v>
      </c>
      <c r="B6887" s="126" t="s">
        <v>13687</v>
      </c>
      <c r="C6887" s="126" t="s">
        <v>3575</v>
      </c>
      <c r="D6887" s="126" t="s">
        <v>13688</v>
      </c>
      <c r="E6887" s="126" t="s">
        <v>288</v>
      </c>
      <c r="F6887" s="126" t="s">
        <v>522</v>
      </c>
      <c r="G6887" s="126" t="s">
        <v>1504</v>
      </c>
      <c r="H6887" s="126" t="s">
        <v>524</v>
      </c>
      <c r="I6887" s="126" t="s">
        <v>418</v>
      </c>
      <c r="J6887" s="126" t="s">
        <v>597</v>
      </c>
      <c r="K6887" s="126" t="s">
        <v>504</v>
      </c>
      <c r="L6887" s="126" t="s">
        <v>598</v>
      </c>
      <c r="M6887" s="130">
        <v>607.58000000000004</v>
      </c>
      <c r="N6887" s="126" t="s">
        <v>290</v>
      </c>
      <c r="O6887" s="126" t="s">
        <v>621</v>
      </c>
      <c r="P6887" s="130">
        <v>0</v>
      </c>
      <c r="S6887" s="130">
        <v>0</v>
      </c>
      <c r="V6887" s="130">
        <v>607.58000000000004</v>
      </c>
      <c r="X6887" s="126" t="s">
        <v>3577</v>
      </c>
      <c r="Z6887" s="127"/>
      <c r="AA6887" s="128"/>
      <c r="AB6887" s="128"/>
      <c r="AD6887" s="126" t="s">
        <v>562</v>
      </c>
      <c r="AG6887" s="127"/>
      <c r="AI6887" s="127"/>
    </row>
    <row r="6888" spans="1:35" ht="14.85" customHeight="1">
      <c r="A6888" s="130">
        <v>5005221</v>
      </c>
      <c r="B6888" s="126" t="s">
        <v>13689</v>
      </c>
      <c r="C6888" s="126" t="s">
        <v>3575</v>
      </c>
      <c r="D6888" s="126" t="s">
        <v>13690</v>
      </c>
      <c r="E6888" s="126" t="s">
        <v>288</v>
      </c>
      <c r="F6888" s="126" t="s">
        <v>522</v>
      </c>
      <c r="G6888" s="126" t="s">
        <v>523</v>
      </c>
      <c r="H6888" s="126" t="s">
        <v>524</v>
      </c>
      <c r="I6888" s="126" t="s">
        <v>418</v>
      </c>
      <c r="J6888" s="126" t="s">
        <v>597</v>
      </c>
      <c r="K6888" s="126" t="s">
        <v>504</v>
      </c>
      <c r="L6888" s="126" t="s">
        <v>598</v>
      </c>
      <c r="M6888" s="130">
        <v>1844.19</v>
      </c>
      <c r="N6888" s="126" t="s">
        <v>290</v>
      </c>
      <c r="O6888" s="126" t="s">
        <v>621</v>
      </c>
      <c r="P6888" s="130">
        <v>0</v>
      </c>
      <c r="S6888" s="130">
        <v>0</v>
      </c>
      <c r="V6888" s="130">
        <v>1844.19</v>
      </c>
      <c r="X6888" s="126" t="s">
        <v>3577</v>
      </c>
      <c r="Z6888" s="127"/>
      <c r="AA6888" s="128"/>
      <c r="AB6888" s="128"/>
      <c r="AD6888" s="126" t="s">
        <v>562</v>
      </c>
      <c r="AG6888" s="127"/>
      <c r="AI6888" s="127"/>
    </row>
    <row r="6889" spans="1:35" ht="14.85" customHeight="1">
      <c r="A6889" s="130">
        <v>5005220</v>
      </c>
      <c r="B6889" s="126" t="s">
        <v>13691</v>
      </c>
      <c r="C6889" s="126" t="s">
        <v>13692</v>
      </c>
      <c r="D6889" s="126" t="s">
        <v>13693</v>
      </c>
      <c r="E6889" s="126" t="s">
        <v>288</v>
      </c>
      <c r="F6889" s="126" t="s">
        <v>522</v>
      </c>
      <c r="G6889" s="126" t="s">
        <v>5766</v>
      </c>
      <c r="H6889" s="126" t="s">
        <v>524</v>
      </c>
      <c r="I6889" s="126" t="s">
        <v>418</v>
      </c>
      <c r="J6889" s="126" t="s">
        <v>597</v>
      </c>
      <c r="K6889" s="126" t="s">
        <v>504</v>
      </c>
      <c r="L6889" s="126" t="s">
        <v>598</v>
      </c>
      <c r="M6889" s="130">
        <v>202.27</v>
      </c>
      <c r="N6889" s="126" t="s">
        <v>290</v>
      </c>
      <c r="O6889" s="126" t="s">
        <v>528</v>
      </c>
      <c r="P6889" s="130">
        <v>0</v>
      </c>
      <c r="S6889" s="130">
        <v>0</v>
      </c>
      <c r="V6889" s="130">
        <v>202.27</v>
      </c>
      <c r="X6889" s="126" t="s">
        <v>2121</v>
      </c>
      <c r="Z6889" s="127"/>
      <c r="AA6889" s="128"/>
      <c r="AB6889" s="128"/>
      <c r="AD6889" s="126" t="s">
        <v>562</v>
      </c>
      <c r="AG6889" s="127"/>
      <c r="AI6889" s="127"/>
    </row>
    <row r="6890" spans="1:35" ht="14.85" customHeight="1">
      <c r="A6890" s="130">
        <v>5005218</v>
      </c>
      <c r="B6890" s="126" t="s">
        <v>13694</v>
      </c>
      <c r="C6890" s="126" t="s">
        <v>13695</v>
      </c>
      <c r="D6890" s="126" t="s">
        <v>13696</v>
      </c>
      <c r="E6890" s="126" t="s">
        <v>288</v>
      </c>
      <c r="F6890" s="126" t="s">
        <v>522</v>
      </c>
      <c r="G6890" s="126" t="s">
        <v>523</v>
      </c>
      <c r="H6890" s="126" t="s">
        <v>524</v>
      </c>
      <c r="I6890" s="126" t="s">
        <v>418</v>
      </c>
      <c r="J6890" s="126" t="s">
        <v>597</v>
      </c>
      <c r="K6890" s="126" t="s">
        <v>504</v>
      </c>
      <c r="L6890" s="126" t="s">
        <v>598</v>
      </c>
      <c r="M6890" s="130">
        <v>1377.69</v>
      </c>
      <c r="N6890" s="126" t="s">
        <v>290</v>
      </c>
      <c r="O6890" s="126" t="s">
        <v>621</v>
      </c>
      <c r="P6890" s="130">
        <v>0</v>
      </c>
      <c r="S6890" s="130">
        <v>0</v>
      </c>
      <c r="V6890" s="130">
        <v>1377.69</v>
      </c>
      <c r="X6890" s="126" t="s">
        <v>729</v>
      </c>
      <c r="Z6890" s="127"/>
      <c r="AA6890" s="128"/>
      <c r="AB6890" s="128"/>
      <c r="AD6890" s="126" t="s">
        <v>562</v>
      </c>
      <c r="AG6890" s="127"/>
      <c r="AI6890" s="127"/>
    </row>
    <row r="6891" spans="1:35" ht="14.85" customHeight="1">
      <c r="A6891" s="130">
        <v>5005217</v>
      </c>
      <c r="B6891" s="126" t="s">
        <v>13697</v>
      </c>
      <c r="C6891" s="126" t="s">
        <v>13695</v>
      </c>
      <c r="D6891" s="126" t="s">
        <v>13698</v>
      </c>
      <c r="E6891" s="126" t="s">
        <v>288</v>
      </c>
      <c r="F6891" s="126" t="s">
        <v>522</v>
      </c>
      <c r="G6891" s="126" t="s">
        <v>1636</v>
      </c>
      <c r="H6891" s="126" t="s">
        <v>524</v>
      </c>
      <c r="I6891" s="126" t="s">
        <v>418</v>
      </c>
      <c r="J6891" s="126" t="s">
        <v>597</v>
      </c>
      <c r="K6891" s="126" t="s">
        <v>504</v>
      </c>
      <c r="L6891" s="126" t="s">
        <v>598</v>
      </c>
      <c r="M6891" s="130">
        <v>569.35</v>
      </c>
      <c r="N6891" s="126" t="s">
        <v>290</v>
      </c>
      <c r="O6891" s="126" t="s">
        <v>621</v>
      </c>
      <c r="P6891" s="130">
        <v>0</v>
      </c>
      <c r="S6891" s="130">
        <v>0</v>
      </c>
      <c r="V6891" s="130">
        <v>569.35</v>
      </c>
      <c r="X6891" s="126" t="s">
        <v>729</v>
      </c>
      <c r="Z6891" s="127"/>
      <c r="AA6891" s="128"/>
      <c r="AB6891" s="128"/>
      <c r="AD6891" s="126" t="s">
        <v>562</v>
      </c>
      <c r="AG6891" s="127"/>
      <c r="AI6891" s="127"/>
    </row>
    <row r="6892" spans="1:35" ht="14.85" customHeight="1">
      <c r="A6892" s="130">
        <v>5005216</v>
      </c>
      <c r="B6892" s="126" t="s">
        <v>13699</v>
      </c>
      <c r="C6892" s="126" t="s">
        <v>13695</v>
      </c>
      <c r="D6892" s="126" t="s">
        <v>13700</v>
      </c>
      <c r="E6892" s="126" t="s">
        <v>288</v>
      </c>
      <c r="F6892" s="126" t="s">
        <v>522</v>
      </c>
      <c r="G6892" s="126" t="s">
        <v>7185</v>
      </c>
      <c r="H6892" s="126" t="s">
        <v>524</v>
      </c>
      <c r="I6892" s="126" t="s">
        <v>418</v>
      </c>
      <c r="J6892" s="126" t="s">
        <v>597</v>
      </c>
      <c r="K6892" s="126" t="s">
        <v>504</v>
      </c>
      <c r="L6892" s="126" t="s">
        <v>598</v>
      </c>
      <c r="M6892" s="130">
        <v>253</v>
      </c>
      <c r="N6892" s="126" t="s">
        <v>290</v>
      </c>
      <c r="O6892" s="126" t="s">
        <v>621</v>
      </c>
      <c r="P6892" s="130">
        <v>0</v>
      </c>
      <c r="S6892" s="130">
        <v>0</v>
      </c>
      <c r="V6892" s="130">
        <v>253</v>
      </c>
      <c r="X6892" s="126" t="s">
        <v>729</v>
      </c>
      <c r="Z6892" s="127"/>
      <c r="AA6892" s="128"/>
      <c r="AB6892" s="128"/>
      <c r="AD6892" s="126" t="s">
        <v>562</v>
      </c>
      <c r="AG6892" s="127"/>
      <c r="AI6892" s="127"/>
    </row>
    <row r="6893" spans="1:35" ht="14.85" customHeight="1">
      <c r="A6893" s="130">
        <v>5005215</v>
      </c>
      <c r="B6893" s="126" t="s">
        <v>13701</v>
      </c>
      <c r="C6893" s="126" t="s">
        <v>13695</v>
      </c>
      <c r="D6893" s="126" t="s">
        <v>13702</v>
      </c>
      <c r="E6893" s="126" t="s">
        <v>288</v>
      </c>
      <c r="F6893" s="126" t="s">
        <v>522</v>
      </c>
      <c r="G6893" s="126" t="s">
        <v>1102</v>
      </c>
      <c r="H6893" s="126" t="s">
        <v>524</v>
      </c>
      <c r="I6893" s="126" t="s">
        <v>418</v>
      </c>
      <c r="J6893" s="126" t="s">
        <v>597</v>
      </c>
      <c r="K6893" s="126" t="s">
        <v>504</v>
      </c>
      <c r="L6893" s="126" t="s">
        <v>598</v>
      </c>
      <c r="M6893" s="130">
        <v>2023.92</v>
      </c>
      <c r="N6893" s="126" t="s">
        <v>290</v>
      </c>
      <c r="O6893" s="126" t="s">
        <v>621</v>
      </c>
      <c r="P6893" s="130">
        <v>0</v>
      </c>
      <c r="S6893" s="130">
        <v>0</v>
      </c>
      <c r="V6893" s="130">
        <v>2023.92</v>
      </c>
      <c r="X6893" s="126" t="s">
        <v>729</v>
      </c>
      <c r="Z6893" s="127"/>
      <c r="AA6893" s="128"/>
      <c r="AB6893" s="128"/>
      <c r="AD6893" s="126" t="s">
        <v>562</v>
      </c>
      <c r="AG6893" s="127"/>
      <c r="AI6893" s="127"/>
    </row>
    <row r="6894" spans="1:35" ht="14.85" customHeight="1">
      <c r="A6894" s="130">
        <v>5005214</v>
      </c>
      <c r="B6894" s="126" t="s">
        <v>13703</v>
      </c>
      <c r="C6894" s="126" t="s">
        <v>13704</v>
      </c>
      <c r="D6894" s="126" t="s">
        <v>13705</v>
      </c>
      <c r="E6894" s="126" t="s">
        <v>288</v>
      </c>
      <c r="F6894" s="126" t="s">
        <v>522</v>
      </c>
      <c r="G6894" s="126" t="s">
        <v>2719</v>
      </c>
      <c r="H6894" s="126" t="s">
        <v>524</v>
      </c>
      <c r="I6894" s="126" t="s">
        <v>418</v>
      </c>
      <c r="J6894" s="126" t="s">
        <v>597</v>
      </c>
      <c r="K6894" s="126" t="s">
        <v>504</v>
      </c>
      <c r="L6894" s="126" t="s">
        <v>598</v>
      </c>
      <c r="M6894" s="130">
        <v>1690.85</v>
      </c>
      <c r="N6894" s="126" t="s">
        <v>290</v>
      </c>
      <c r="O6894" s="126" t="s">
        <v>528</v>
      </c>
      <c r="P6894" s="130">
        <v>0</v>
      </c>
      <c r="S6894" s="130">
        <v>0</v>
      </c>
      <c r="V6894" s="130">
        <v>1690.85</v>
      </c>
      <c r="X6894" s="126" t="s">
        <v>2845</v>
      </c>
      <c r="Z6894" s="127"/>
      <c r="AA6894" s="128"/>
      <c r="AB6894" s="128"/>
      <c r="AD6894" s="126" t="s">
        <v>562</v>
      </c>
      <c r="AG6894" s="127"/>
      <c r="AI6894" s="127"/>
    </row>
    <row r="6895" spans="1:35" ht="14.85" customHeight="1">
      <c r="A6895" s="130">
        <v>5005213</v>
      </c>
      <c r="B6895" s="126" t="s">
        <v>13706</v>
      </c>
      <c r="C6895" s="126" t="s">
        <v>3039</v>
      </c>
      <c r="D6895" s="126" t="s">
        <v>13707</v>
      </c>
      <c r="E6895" s="126" t="s">
        <v>288</v>
      </c>
      <c r="F6895" s="126" t="s">
        <v>522</v>
      </c>
      <c r="G6895" s="126" t="s">
        <v>2495</v>
      </c>
      <c r="H6895" s="126" t="s">
        <v>524</v>
      </c>
      <c r="I6895" s="126" t="s">
        <v>418</v>
      </c>
      <c r="J6895" s="126" t="s">
        <v>597</v>
      </c>
      <c r="K6895" s="126" t="s">
        <v>504</v>
      </c>
      <c r="L6895" s="126" t="s">
        <v>598</v>
      </c>
      <c r="M6895" s="130">
        <v>682.08</v>
      </c>
      <c r="N6895" s="126" t="s">
        <v>290</v>
      </c>
      <c r="O6895" s="126" t="s">
        <v>621</v>
      </c>
      <c r="P6895" s="130">
        <v>0</v>
      </c>
      <c r="S6895" s="130">
        <v>0</v>
      </c>
      <c r="V6895" s="130">
        <v>682.08</v>
      </c>
      <c r="X6895" s="126" t="s">
        <v>622</v>
      </c>
      <c r="Z6895" s="127"/>
      <c r="AA6895" s="128"/>
      <c r="AB6895" s="128"/>
      <c r="AD6895" s="126" t="s">
        <v>562</v>
      </c>
      <c r="AG6895" s="127"/>
      <c r="AI6895" s="127"/>
    </row>
    <row r="6896" spans="1:35" ht="14.85" customHeight="1">
      <c r="A6896" s="130">
        <v>5005212</v>
      </c>
      <c r="B6896" s="126" t="s">
        <v>13708</v>
      </c>
      <c r="C6896" s="126" t="s">
        <v>3039</v>
      </c>
      <c r="D6896" s="126" t="s">
        <v>13709</v>
      </c>
      <c r="E6896" s="126" t="s">
        <v>288</v>
      </c>
      <c r="F6896" s="126" t="s">
        <v>522</v>
      </c>
      <c r="G6896" s="126" t="s">
        <v>523</v>
      </c>
      <c r="H6896" s="126" t="s">
        <v>524</v>
      </c>
      <c r="I6896" s="126" t="s">
        <v>418</v>
      </c>
      <c r="J6896" s="126" t="s">
        <v>597</v>
      </c>
      <c r="K6896" s="126" t="s">
        <v>504</v>
      </c>
      <c r="L6896" s="126" t="s">
        <v>598</v>
      </c>
      <c r="M6896" s="130">
        <v>1948.8</v>
      </c>
      <c r="N6896" s="126" t="s">
        <v>290</v>
      </c>
      <c r="O6896" s="126" t="s">
        <v>621</v>
      </c>
      <c r="P6896" s="130">
        <v>0</v>
      </c>
      <c r="S6896" s="130">
        <v>0</v>
      </c>
      <c r="V6896" s="130">
        <v>1948.8</v>
      </c>
      <c r="X6896" s="126" t="s">
        <v>622</v>
      </c>
      <c r="Z6896" s="127"/>
      <c r="AA6896" s="128"/>
      <c r="AB6896" s="128"/>
      <c r="AD6896" s="126" t="s">
        <v>562</v>
      </c>
      <c r="AG6896" s="127"/>
      <c r="AI6896" s="127"/>
    </row>
    <row r="6897" spans="1:35" ht="14.85" customHeight="1">
      <c r="A6897" s="130">
        <v>5005210</v>
      </c>
      <c r="B6897" s="126" t="s">
        <v>13710</v>
      </c>
      <c r="C6897" s="126" t="s">
        <v>13711</v>
      </c>
      <c r="D6897" s="126" t="s">
        <v>13712</v>
      </c>
      <c r="E6897" s="126" t="s">
        <v>288</v>
      </c>
      <c r="F6897" s="126" t="s">
        <v>522</v>
      </c>
      <c r="G6897" s="126" t="s">
        <v>10547</v>
      </c>
      <c r="H6897" s="126" t="s">
        <v>524</v>
      </c>
      <c r="I6897" s="126" t="s">
        <v>418</v>
      </c>
      <c r="J6897" s="126" t="s">
        <v>597</v>
      </c>
      <c r="K6897" s="126" t="s">
        <v>504</v>
      </c>
      <c r="L6897" s="126" t="s">
        <v>598</v>
      </c>
      <c r="M6897" s="130">
        <v>1011.94</v>
      </c>
      <c r="N6897" s="126" t="s">
        <v>290</v>
      </c>
      <c r="O6897" s="126" t="s">
        <v>621</v>
      </c>
      <c r="P6897" s="130">
        <v>0</v>
      </c>
      <c r="S6897" s="130">
        <v>0</v>
      </c>
      <c r="V6897" s="130">
        <v>1011.94</v>
      </c>
      <c r="X6897" s="126" t="s">
        <v>3638</v>
      </c>
      <c r="Z6897" s="127"/>
      <c r="AA6897" s="128"/>
      <c r="AB6897" s="128"/>
      <c r="AD6897" s="126" t="s">
        <v>562</v>
      </c>
      <c r="AG6897" s="127"/>
      <c r="AI6897" s="127"/>
    </row>
    <row r="6898" spans="1:35" ht="14.85" customHeight="1">
      <c r="A6898" s="130">
        <v>5005209</v>
      </c>
      <c r="B6898" s="126" t="s">
        <v>13713</v>
      </c>
      <c r="C6898" s="126" t="s">
        <v>13711</v>
      </c>
      <c r="D6898" s="126" t="s">
        <v>13714</v>
      </c>
      <c r="E6898" s="126" t="s">
        <v>288</v>
      </c>
      <c r="F6898" s="126" t="s">
        <v>522</v>
      </c>
      <c r="G6898" s="126" t="s">
        <v>5690</v>
      </c>
      <c r="H6898" s="126" t="s">
        <v>524</v>
      </c>
      <c r="I6898" s="126" t="s">
        <v>418</v>
      </c>
      <c r="J6898" s="126" t="s">
        <v>597</v>
      </c>
      <c r="K6898" s="126" t="s">
        <v>504</v>
      </c>
      <c r="L6898" s="126" t="s">
        <v>598</v>
      </c>
      <c r="M6898" s="130">
        <v>647.85</v>
      </c>
      <c r="N6898" s="126" t="s">
        <v>290</v>
      </c>
      <c r="O6898" s="126" t="s">
        <v>621</v>
      </c>
      <c r="P6898" s="130">
        <v>0</v>
      </c>
      <c r="S6898" s="130">
        <v>0</v>
      </c>
      <c r="V6898" s="130">
        <v>647.85</v>
      </c>
      <c r="X6898" s="126" t="s">
        <v>3638</v>
      </c>
      <c r="Z6898" s="127"/>
      <c r="AA6898" s="128"/>
      <c r="AB6898" s="128"/>
      <c r="AD6898" s="126" t="s">
        <v>562</v>
      </c>
      <c r="AG6898" s="127"/>
      <c r="AI6898" s="127"/>
    </row>
    <row r="6899" spans="1:35" ht="14.85" customHeight="1">
      <c r="A6899" s="130">
        <v>5005208</v>
      </c>
      <c r="B6899" s="126" t="s">
        <v>13715</v>
      </c>
      <c r="C6899" s="126" t="s">
        <v>13716</v>
      </c>
      <c r="D6899" s="126" t="s">
        <v>13717</v>
      </c>
      <c r="E6899" s="126" t="s">
        <v>288</v>
      </c>
      <c r="F6899" s="126" t="s">
        <v>522</v>
      </c>
      <c r="G6899" s="126" t="s">
        <v>799</v>
      </c>
      <c r="H6899" s="126" t="s">
        <v>524</v>
      </c>
      <c r="I6899" s="126" t="s">
        <v>418</v>
      </c>
      <c r="J6899" s="126" t="s">
        <v>597</v>
      </c>
      <c r="K6899" s="126" t="s">
        <v>504</v>
      </c>
      <c r="L6899" s="126" t="s">
        <v>598</v>
      </c>
      <c r="M6899" s="130">
        <v>924</v>
      </c>
      <c r="N6899" s="126" t="s">
        <v>290</v>
      </c>
      <c r="O6899" s="126" t="s">
        <v>621</v>
      </c>
      <c r="P6899" s="130">
        <v>0</v>
      </c>
      <c r="S6899" s="130">
        <v>0</v>
      </c>
      <c r="V6899" s="130">
        <v>924</v>
      </c>
      <c r="X6899" s="126" t="s">
        <v>2692</v>
      </c>
      <c r="Z6899" s="127"/>
      <c r="AA6899" s="128"/>
      <c r="AB6899" s="128"/>
      <c r="AD6899" s="126" t="s">
        <v>562</v>
      </c>
      <c r="AG6899" s="127"/>
      <c r="AI6899" s="127"/>
    </row>
    <row r="6900" spans="1:35" ht="14.85" customHeight="1">
      <c r="A6900" s="130">
        <v>5006283</v>
      </c>
      <c r="B6900" s="126" t="s">
        <v>413</v>
      </c>
      <c r="C6900" s="126" t="s">
        <v>2840</v>
      </c>
      <c r="D6900" s="126" t="s">
        <v>13257</v>
      </c>
      <c r="E6900" s="126" t="s">
        <v>288</v>
      </c>
      <c r="F6900" s="126" t="s">
        <v>522</v>
      </c>
      <c r="G6900" s="126" t="s">
        <v>1636</v>
      </c>
      <c r="H6900" s="126" t="s">
        <v>524</v>
      </c>
      <c r="I6900" s="126" t="s">
        <v>418</v>
      </c>
      <c r="J6900" s="126" t="s">
        <v>619</v>
      </c>
      <c r="K6900" s="126" t="s">
        <v>613</v>
      </c>
      <c r="L6900" s="126" t="s">
        <v>620</v>
      </c>
      <c r="M6900" s="130">
        <v>1367.08</v>
      </c>
      <c r="N6900" s="126" t="s">
        <v>290</v>
      </c>
      <c r="O6900" s="126" t="s">
        <v>621</v>
      </c>
      <c r="P6900" s="130">
        <v>0</v>
      </c>
      <c r="S6900" s="130">
        <v>0</v>
      </c>
      <c r="V6900" s="130">
        <v>1367.08</v>
      </c>
      <c r="X6900" s="126" t="s">
        <v>729</v>
      </c>
      <c r="Z6900" s="127"/>
      <c r="AA6900" s="128"/>
      <c r="AB6900" s="128"/>
      <c r="AD6900" s="126" t="s">
        <v>623</v>
      </c>
      <c r="AG6900" s="127"/>
      <c r="AI6900" s="127"/>
    </row>
    <row r="6901" spans="1:35" ht="14.85" customHeight="1">
      <c r="A6901" s="130">
        <v>5006282</v>
      </c>
      <c r="B6901" s="126" t="s">
        <v>13718</v>
      </c>
      <c r="C6901" s="126" t="s">
        <v>13719</v>
      </c>
      <c r="D6901" s="126" t="s">
        <v>13720</v>
      </c>
      <c r="E6901" s="126" t="s">
        <v>288</v>
      </c>
      <c r="F6901" s="126" t="s">
        <v>522</v>
      </c>
      <c r="G6901" s="126" t="s">
        <v>1552</v>
      </c>
      <c r="H6901" s="126" t="s">
        <v>974</v>
      </c>
      <c r="I6901" s="126" t="s">
        <v>418</v>
      </c>
      <c r="J6901" s="126" t="s">
        <v>619</v>
      </c>
      <c r="K6901" s="126" t="s">
        <v>613</v>
      </c>
      <c r="L6901" s="126" t="s">
        <v>620</v>
      </c>
      <c r="M6901" s="130">
        <v>284.02999999999997</v>
      </c>
      <c r="N6901" s="126" t="s">
        <v>290</v>
      </c>
      <c r="O6901" s="126" t="s">
        <v>528</v>
      </c>
      <c r="P6901" s="130">
        <v>0</v>
      </c>
      <c r="S6901" s="130">
        <v>0</v>
      </c>
      <c r="V6901" s="130">
        <v>284.02999999999997</v>
      </c>
      <c r="X6901" s="126" t="s">
        <v>3893</v>
      </c>
      <c r="Z6901" s="127"/>
      <c r="AA6901" s="128"/>
      <c r="AB6901" s="128"/>
      <c r="AD6901" s="126" t="s">
        <v>623</v>
      </c>
      <c r="AG6901" s="127"/>
      <c r="AI6901" s="127"/>
    </row>
    <row r="6902" spans="1:35" ht="14.85" customHeight="1">
      <c r="A6902" s="130">
        <v>5006281</v>
      </c>
      <c r="B6902" s="126" t="s">
        <v>12102</v>
      </c>
      <c r="C6902" s="126" t="s">
        <v>13721</v>
      </c>
      <c r="D6902" s="126" t="s">
        <v>12104</v>
      </c>
      <c r="E6902" s="126" t="s">
        <v>288</v>
      </c>
      <c r="F6902" s="126" t="s">
        <v>591</v>
      </c>
      <c r="G6902" s="126" t="s">
        <v>417</v>
      </c>
      <c r="H6902" s="126" t="s">
        <v>126</v>
      </c>
      <c r="I6902" s="126" t="s">
        <v>126</v>
      </c>
      <c r="J6902" s="126" t="s">
        <v>1199</v>
      </c>
      <c r="K6902" s="126" t="s">
        <v>959</v>
      </c>
      <c r="L6902" s="126" t="s">
        <v>1200</v>
      </c>
      <c r="M6902" s="130">
        <v>2434.88</v>
      </c>
      <c r="O6902" s="126" t="s">
        <v>2625</v>
      </c>
      <c r="P6902" s="130">
        <v>0</v>
      </c>
      <c r="S6902" s="130">
        <v>0</v>
      </c>
      <c r="V6902" s="130">
        <v>2929.33</v>
      </c>
      <c r="X6902" s="126" t="s">
        <v>6896</v>
      </c>
      <c r="Z6902" s="127" t="s">
        <v>309</v>
      </c>
      <c r="AA6902" s="128">
        <v>1</v>
      </c>
      <c r="AB6902" s="128">
        <v>12</v>
      </c>
      <c r="AD6902" s="126" t="s">
        <v>562</v>
      </c>
      <c r="AG6902" s="127"/>
      <c r="AI6902" s="127"/>
    </row>
    <row r="6903" spans="1:35" ht="14.85" customHeight="1">
      <c r="A6903" s="130">
        <v>5006279</v>
      </c>
      <c r="B6903" s="126" t="s">
        <v>413</v>
      </c>
      <c r="C6903" s="126" t="s">
        <v>2840</v>
      </c>
      <c r="D6903" s="126" t="s">
        <v>13722</v>
      </c>
      <c r="E6903" s="126" t="s">
        <v>288</v>
      </c>
      <c r="F6903" s="126" t="s">
        <v>522</v>
      </c>
      <c r="G6903" s="126" t="s">
        <v>523</v>
      </c>
      <c r="H6903" s="126" t="s">
        <v>524</v>
      </c>
      <c r="I6903" s="126" t="s">
        <v>418</v>
      </c>
      <c r="J6903" s="126" t="s">
        <v>619</v>
      </c>
      <c r="K6903" s="126" t="s">
        <v>613</v>
      </c>
      <c r="L6903" s="126" t="s">
        <v>620</v>
      </c>
      <c r="M6903" s="130">
        <v>2430.4</v>
      </c>
      <c r="N6903" s="126" t="s">
        <v>290</v>
      </c>
      <c r="O6903" s="126" t="s">
        <v>621</v>
      </c>
      <c r="P6903" s="130">
        <v>0</v>
      </c>
      <c r="S6903" s="130">
        <v>0</v>
      </c>
      <c r="V6903" s="130">
        <v>2430.4</v>
      </c>
      <c r="X6903" s="126" t="s">
        <v>729</v>
      </c>
      <c r="Z6903" s="127"/>
      <c r="AA6903" s="128"/>
      <c r="AB6903" s="128"/>
      <c r="AD6903" s="126" t="s">
        <v>623</v>
      </c>
      <c r="AG6903" s="127"/>
      <c r="AI6903" s="127"/>
    </row>
    <row r="6904" spans="1:35" ht="14.85" customHeight="1">
      <c r="A6904" s="130">
        <v>5006277</v>
      </c>
      <c r="B6904" s="126" t="s">
        <v>13723</v>
      </c>
      <c r="C6904" s="126" t="s">
        <v>2836</v>
      </c>
      <c r="D6904" s="126" t="s">
        <v>13722</v>
      </c>
      <c r="E6904" s="126" t="s">
        <v>288</v>
      </c>
      <c r="F6904" s="126" t="s">
        <v>522</v>
      </c>
      <c r="G6904" s="126" t="s">
        <v>523</v>
      </c>
      <c r="H6904" s="126" t="s">
        <v>524</v>
      </c>
      <c r="I6904" s="126" t="s">
        <v>418</v>
      </c>
      <c r="J6904" s="126" t="s">
        <v>619</v>
      </c>
      <c r="K6904" s="126" t="s">
        <v>613</v>
      </c>
      <c r="L6904" s="126" t="s">
        <v>620</v>
      </c>
      <c r="M6904" s="130">
        <v>1604.98</v>
      </c>
      <c r="N6904" s="126" t="s">
        <v>290</v>
      </c>
      <c r="O6904" s="126" t="s">
        <v>621</v>
      </c>
      <c r="P6904" s="130">
        <v>0</v>
      </c>
      <c r="S6904" s="130">
        <v>0</v>
      </c>
      <c r="V6904" s="130">
        <v>1604.98</v>
      </c>
      <c r="X6904" s="126" t="s">
        <v>729</v>
      </c>
      <c r="Z6904" s="127"/>
      <c r="AA6904" s="128"/>
      <c r="AB6904" s="128"/>
      <c r="AD6904" s="126" t="s">
        <v>623</v>
      </c>
      <c r="AG6904" s="127"/>
      <c r="AI6904" s="127"/>
    </row>
    <row r="6905" spans="1:35" ht="14.85" customHeight="1">
      <c r="A6905" s="130">
        <v>5008158</v>
      </c>
      <c r="B6905" s="126" t="s">
        <v>13078</v>
      </c>
      <c r="C6905" s="126" t="s">
        <v>13079</v>
      </c>
      <c r="D6905" s="126" t="s">
        <v>13724</v>
      </c>
      <c r="E6905" s="126" t="s">
        <v>288</v>
      </c>
      <c r="F6905" s="126" t="s">
        <v>555</v>
      </c>
      <c r="G6905" s="126" t="s">
        <v>458</v>
      </c>
      <c r="H6905" s="126" t="s">
        <v>126</v>
      </c>
      <c r="I6905" s="126" t="s">
        <v>418</v>
      </c>
      <c r="J6905" s="126" t="s">
        <v>962</v>
      </c>
      <c r="K6905" s="126" t="s">
        <v>443</v>
      </c>
      <c r="L6905" s="126" t="s">
        <v>963</v>
      </c>
      <c r="M6905" s="130">
        <v>1444.8</v>
      </c>
      <c r="O6905" s="126" t="s">
        <v>2200</v>
      </c>
      <c r="P6905" s="130">
        <v>0</v>
      </c>
      <c r="S6905" s="130">
        <v>0</v>
      </c>
      <c r="V6905" s="130">
        <v>1801.36</v>
      </c>
      <c r="X6905" s="126" t="s">
        <v>2272</v>
      </c>
      <c r="Z6905" s="127"/>
      <c r="AA6905" s="128">
        <v>210</v>
      </c>
      <c r="AB6905" s="128">
        <v>1</v>
      </c>
      <c r="AD6905" s="126" t="s">
        <v>562</v>
      </c>
      <c r="AG6905" s="127"/>
      <c r="AI6905" s="127"/>
    </row>
    <row r="6906" spans="1:35" ht="14.85" customHeight="1">
      <c r="A6906" s="130">
        <v>5008157</v>
      </c>
      <c r="B6906" s="126" t="s">
        <v>13078</v>
      </c>
      <c r="C6906" s="126" t="s">
        <v>13079</v>
      </c>
      <c r="D6906" s="126" t="s">
        <v>13725</v>
      </c>
      <c r="E6906" s="126" t="s">
        <v>288</v>
      </c>
      <c r="F6906" s="126" t="s">
        <v>555</v>
      </c>
      <c r="G6906" s="126" t="s">
        <v>458</v>
      </c>
      <c r="H6906" s="126" t="s">
        <v>126</v>
      </c>
      <c r="I6906" s="126" t="s">
        <v>418</v>
      </c>
      <c r="J6906" s="126" t="s">
        <v>962</v>
      </c>
      <c r="K6906" s="126" t="s">
        <v>443</v>
      </c>
      <c r="L6906" s="126" t="s">
        <v>963</v>
      </c>
      <c r="M6906" s="130">
        <v>1444.8</v>
      </c>
      <c r="O6906" s="126" t="s">
        <v>2200</v>
      </c>
      <c r="P6906" s="130">
        <v>0</v>
      </c>
      <c r="S6906" s="130">
        <v>0</v>
      </c>
      <c r="V6906" s="130">
        <v>1801.36</v>
      </c>
      <c r="X6906" s="126" t="s">
        <v>2272</v>
      </c>
      <c r="Z6906" s="127"/>
      <c r="AA6906" s="128">
        <v>210</v>
      </c>
      <c r="AB6906" s="128">
        <v>1</v>
      </c>
      <c r="AD6906" s="126" t="s">
        <v>562</v>
      </c>
      <c r="AG6906" s="127"/>
      <c r="AI6906" s="127"/>
    </row>
    <row r="6907" spans="1:35" ht="14.85" customHeight="1">
      <c r="A6907" s="130">
        <v>5008156</v>
      </c>
      <c r="B6907" s="126" t="s">
        <v>13726</v>
      </c>
      <c r="C6907" s="126" t="s">
        <v>13727</v>
      </c>
      <c r="D6907" s="126" t="s">
        <v>13728</v>
      </c>
      <c r="E6907" s="126" t="s">
        <v>288</v>
      </c>
      <c r="F6907" s="126" t="s">
        <v>555</v>
      </c>
      <c r="G6907" s="126" t="s">
        <v>458</v>
      </c>
      <c r="H6907" s="126" t="s">
        <v>126</v>
      </c>
      <c r="I6907" s="126" t="s">
        <v>418</v>
      </c>
      <c r="J6907" s="126" t="s">
        <v>6433</v>
      </c>
      <c r="K6907" s="126" t="s">
        <v>535</v>
      </c>
      <c r="L6907" s="126" t="s">
        <v>6434</v>
      </c>
      <c r="M6907" s="130">
        <v>660.88</v>
      </c>
      <c r="O6907" s="126" t="s">
        <v>4033</v>
      </c>
      <c r="P6907" s="130">
        <v>0</v>
      </c>
      <c r="S6907" s="130">
        <v>0</v>
      </c>
      <c r="V6907" s="130">
        <v>660.88</v>
      </c>
      <c r="X6907" s="126" t="s">
        <v>4034</v>
      </c>
      <c r="Z6907" s="127"/>
      <c r="AA6907" s="128">
        <v>30</v>
      </c>
      <c r="AB6907" s="128">
        <v>1</v>
      </c>
      <c r="AD6907" s="126" t="s">
        <v>562</v>
      </c>
      <c r="AG6907" s="127"/>
      <c r="AI6907" s="127"/>
    </row>
    <row r="6908" spans="1:35" ht="14.85" customHeight="1">
      <c r="A6908" s="130">
        <v>5008154</v>
      </c>
      <c r="B6908" s="126" t="s">
        <v>13729</v>
      </c>
      <c r="C6908" s="126" t="s">
        <v>13730</v>
      </c>
      <c r="D6908" s="126" t="s">
        <v>13731</v>
      </c>
      <c r="E6908" s="126" t="s">
        <v>288</v>
      </c>
      <c r="F6908" s="126" t="s">
        <v>440</v>
      </c>
      <c r="G6908" s="126" t="s">
        <v>674</v>
      </c>
      <c r="H6908" s="126" t="s">
        <v>5123</v>
      </c>
      <c r="I6908" s="126" t="s">
        <v>418</v>
      </c>
      <c r="J6908" s="126" t="s">
        <v>962</v>
      </c>
      <c r="K6908" s="126" t="s">
        <v>443</v>
      </c>
      <c r="L6908" s="126" t="s">
        <v>963</v>
      </c>
      <c r="M6908" s="130">
        <v>1363.47</v>
      </c>
      <c r="O6908" s="126" t="s">
        <v>445</v>
      </c>
      <c r="P6908" s="130">
        <v>0</v>
      </c>
      <c r="S6908" s="130">
        <v>0</v>
      </c>
      <c r="V6908" s="130">
        <v>1363.47</v>
      </c>
      <c r="X6908" s="126" t="s">
        <v>8318</v>
      </c>
      <c r="Z6908" s="127"/>
      <c r="AA6908" s="128">
        <v>2</v>
      </c>
      <c r="AB6908" s="128">
        <v>12</v>
      </c>
      <c r="AD6908" s="126" t="s">
        <v>562</v>
      </c>
      <c r="AG6908" s="127"/>
      <c r="AI6908" s="127"/>
    </row>
    <row r="6909" spans="1:35" ht="14.85" customHeight="1">
      <c r="A6909" s="130">
        <v>5008153</v>
      </c>
      <c r="B6909" s="126" t="s">
        <v>13732</v>
      </c>
      <c r="C6909" s="126" t="s">
        <v>13733</v>
      </c>
      <c r="D6909" s="126" t="s">
        <v>13734</v>
      </c>
      <c r="E6909" s="126" t="s">
        <v>288</v>
      </c>
      <c r="F6909" s="126" t="s">
        <v>416</v>
      </c>
      <c r="G6909" s="126" t="s">
        <v>417</v>
      </c>
      <c r="H6909" s="126" t="s">
        <v>126</v>
      </c>
      <c r="I6909" s="126" t="s">
        <v>126</v>
      </c>
      <c r="J6909" s="126" t="s">
        <v>576</v>
      </c>
      <c r="K6909" s="126" t="s">
        <v>567</v>
      </c>
      <c r="L6909" s="126" t="s">
        <v>505</v>
      </c>
      <c r="M6909" s="130">
        <v>684.29</v>
      </c>
      <c r="O6909" s="126" t="s">
        <v>427</v>
      </c>
      <c r="P6909" s="130">
        <v>0</v>
      </c>
      <c r="S6909" s="130">
        <v>0</v>
      </c>
      <c r="V6909" s="130">
        <v>684.29</v>
      </c>
      <c r="X6909" s="126" t="s">
        <v>771</v>
      </c>
      <c r="Z6909" s="127"/>
      <c r="AA6909" s="128">
        <v>1</v>
      </c>
      <c r="AB6909" s="128">
        <v>12</v>
      </c>
      <c r="AD6909" s="126" t="s">
        <v>562</v>
      </c>
      <c r="AG6909" s="127"/>
      <c r="AI6909" s="127"/>
    </row>
    <row r="6910" spans="1:35" ht="14.85" customHeight="1">
      <c r="A6910" s="130">
        <v>5008151</v>
      </c>
      <c r="B6910" s="126" t="s">
        <v>13735</v>
      </c>
      <c r="C6910" s="126" t="s">
        <v>13736</v>
      </c>
      <c r="D6910" s="126" t="s">
        <v>13737</v>
      </c>
      <c r="E6910" s="126" t="s">
        <v>288</v>
      </c>
      <c r="F6910" s="126" t="s">
        <v>440</v>
      </c>
      <c r="G6910" s="126" t="s">
        <v>458</v>
      </c>
      <c r="H6910" s="126" t="s">
        <v>126</v>
      </c>
      <c r="I6910" s="126" t="s">
        <v>418</v>
      </c>
      <c r="J6910" s="126" t="s">
        <v>962</v>
      </c>
      <c r="K6910" s="126" t="s">
        <v>443</v>
      </c>
      <c r="L6910" s="126" t="s">
        <v>963</v>
      </c>
      <c r="M6910" s="130">
        <v>1383.22</v>
      </c>
      <c r="O6910" s="126" t="s">
        <v>445</v>
      </c>
      <c r="P6910" s="130">
        <v>0</v>
      </c>
      <c r="S6910" s="130">
        <v>0</v>
      </c>
      <c r="V6910" s="130">
        <v>1383.22</v>
      </c>
      <c r="X6910" s="126" t="s">
        <v>6247</v>
      </c>
      <c r="Z6910" s="127"/>
      <c r="AA6910" s="128">
        <v>300</v>
      </c>
      <c r="AB6910" s="128">
        <v>12</v>
      </c>
      <c r="AD6910" s="126" t="s">
        <v>562</v>
      </c>
      <c r="AG6910" s="127"/>
      <c r="AI6910" s="127"/>
    </row>
    <row r="6911" spans="1:35" ht="14.85" customHeight="1">
      <c r="A6911" s="130">
        <v>5008150</v>
      </c>
      <c r="B6911" s="126" t="s">
        <v>13738</v>
      </c>
      <c r="C6911" s="126" t="s">
        <v>9861</v>
      </c>
      <c r="D6911" s="126" t="s">
        <v>13739</v>
      </c>
      <c r="E6911" s="126" t="s">
        <v>288</v>
      </c>
      <c r="F6911" s="126" t="s">
        <v>440</v>
      </c>
      <c r="G6911" s="126" t="s">
        <v>458</v>
      </c>
      <c r="H6911" s="126" t="s">
        <v>126</v>
      </c>
      <c r="I6911" s="126" t="s">
        <v>418</v>
      </c>
      <c r="J6911" s="126" t="s">
        <v>962</v>
      </c>
      <c r="K6911" s="126" t="s">
        <v>443</v>
      </c>
      <c r="L6911" s="126" t="s">
        <v>963</v>
      </c>
      <c r="M6911" s="130">
        <v>2617.87</v>
      </c>
      <c r="O6911" s="126" t="s">
        <v>449</v>
      </c>
      <c r="P6911" s="130">
        <v>0</v>
      </c>
      <c r="S6911" s="130">
        <v>0</v>
      </c>
      <c r="V6911" s="130">
        <v>2617.87</v>
      </c>
      <c r="X6911" s="126" t="s">
        <v>964</v>
      </c>
      <c r="Z6911" s="127"/>
      <c r="AA6911" s="128">
        <v>60</v>
      </c>
      <c r="AB6911" s="128">
        <v>1</v>
      </c>
      <c r="AD6911" s="126" t="s">
        <v>562</v>
      </c>
      <c r="AG6911" s="127"/>
      <c r="AI6911" s="127"/>
    </row>
    <row r="6912" spans="1:35" ht="14.85" customHeight="1">
      <c r="A6912" s="130">
        <v>5008148</v>
      </c>
      <c r="B6912" s="126" t="s">
        <v>13740</v>
      </c>
      <c r="C6912" s="126" t="s">
        <v>13741</v>
      </c>
      <c r="D6912" s="126" t="s">
        <v>13742</v>
      </c>
      <c r="E6912" s="126" t="s">
        <v>288</v>
      </c>
      <c r="F6912" s="126" t="s">
        <v>555</v>
      </c>
      <c r="G6912" s="126" t="s">
        <v>458</v>
      </c>
      <c r="H6912" s="126" t="s">
        <v>126</v>
      </c>
      <c r="I6912" s="126" t="s">
        <v>418</v>
      </c>
      <c r="J6912" s="126" t="s">
        <v>6433</v>
      </c>
      <c r="K6912" s="126" t="s">
        <v>535</v>
      </c>
      <c r="L6912" s="126" t="s">
        <v>6434</v>
      </c>
      <c r="M6912" s="130">
        <v>660.88</v>
      </c>
      <c r="O6912" s="126" t="s">
        <v>4033</v>
      </c>
      <c r="P6912" s="130">
        <v>0</v>
      </c>
      <c r="S6912" s="130">
        <v>0</v>
      </c>
      <c r="V6912" s="130">
        <v>660.88</v>
      </c>
      <c r="X6912" s="126" t="s">
        <v>4034</v>
      </c>
      <c r="Z6912" s="127"/>
      <c r="AA6912" s="128">
        <v>30</v>
      </c>
      <c r="AB6912" s="128">
        <v>1</v>
      </c>
      <c r="AD6912" s="126" t="s">
        <v>562</v>
      </c>
      <c r="AG6912" s="127"/>
      <c r="AI6912" s="127"/>
    </row>
    <row r="6913" spans="1:35" ht="14.85" customHeight="1">
      <c r="A6913" s="130">
        <v>5007852</v>
      </c>
      <c r="B6913" s="126" t="s">
        <v>13743</v>
      </c>
      <c r="C6913" s="126" t="s">
        <v>13744</v>
      </c>
      <c r="D6913" s="126" t="s">
        <v>13745</v>
      </c>
      <c r="E6913" s="126" t="s">
        <v>288</v>
      </c>
      <c r="F6913" s="126" t="s">
        <v>416</v>
      </c>
      <c r="G6913" s="126" t="s">
        <v>417</v>
      </c>
      <c r="H6913" s="126" t="s">
        <v>126</v>
      </c>
      <c r="I6913" s="126" t="s">
        <v>126</v>
      </c>
      <c r="J6913" s="126" t="s">
        <v>9562</v>
      </c>
      <c r="K6913" s="126" t="s">
        <v>504</v>
      </c>
      <c r="L6913" s="126" t="s">
        <v>421</v>
      </c>
      <c r="M6913" s="130">
        <v>1752.8</v>
      </c>
      <c r="O6913" s="126" t="s">
        <v>8356</v>
      </c>
      <c r="P6913" s="130">
        <v>0</v>
      </c>
      <c r="S6913" s="130">
        <v>0</v>
      </c>
      <c r="V6913" s="130">
        <v>2317.81</v>
      </c>
      <c r="X6913" s="126" t="s">
        <v>8357</v>
      </c>
      <c r="Z6913" s="127"/>
      <c r="AA6913" s="128">
        <v>1</v>
      </c>
      <c r="AB6913" s="128">
        <v>24</v>
      </c>
      <c r="AD6913" s="126" t="s">
        <v>562</v>
      </c>
      <c r="AG6913" s="127"/>
      <c r="AI6913" s="127"/>
    </row>
    <row r="6914" spans="1:35" ht="14.85" customHeight="1">
      <c r="A6914" s="130">
        <v>5007850</v>
      </c>
      <c r="B6914" s="126" t="s">
        <v>13746</v>
      </c>
      <c r="C6914" s="126" t="s">
        <v>13747</v>
      </c>
      <c r="D6914" s="126" t="s">
        <v>13748</v>
      </c>
      <c r="E6914" s="126" t="s">
        <v>288</v>
      </c>
      <c r="F6914" s="126" t="s">
        <v>416</v>
      </c>
      <c r="G6914" s="126" t="s">
        <v>417</v>
      </c>
      <c r="H6914" s="126" t="s">
        <v>126</v>
      </c>
      <c r="I6914" s="126" t="s">
        <v>126</v>
      </c>
      <c r="J6914" s="126" t="s">
        <v>7039</v>
      </c>
      <c r="K6914" s="126" t="s">
        <v>7040</v>
      </c>
      <c r="L6914" s="126" t="s">
        <v>770</v>
      </c>
      <c r="M6914" s="130">
        <v>503.63</v>
      </c>
      <c r="O6914" s="126" t="s">
        <v>7041</v>
      </c>
      <c r="P6914" s="130">
        <v>0</v>
      </c>
      <c r="S6914" s="130">
        <v>0</v>
      </c>
      <c r="V6914" s="130">
        <v>503.63</v>
      </c>
      <c r="X6914" s="126" t="s">
        <v>7042</v>
      </c>
      <c r="Z6914" s="127"/>
      <c r="AA6914" s="128">
        <v>1</v>
      </c>
      <c r="AB6914" s="128">
        <v>12</v>
      </c>
      <c r="AD6914" s="126" t="s">
        <v>562</v>
      </c>
      <c r="AG6914" s="127"/>
      <c r="AI6914" s="127"/>
    </row>
    <row r="6915" spans="1:35" ht="14.85" customHeight="1">
      <c r="A6915" s="130">
        <v>5006381</v>
      </c>
      <c r="B6915" s="126" t="s">
        <v>13749</v>
      </c>
      <c r="C6915" s="126" t="s">
        <v>13750</v>
      </c>
      <c r="D6915" s="126" t="s">
        <v>13751</v>
      </c>
      <c r="E6915" s="126" t="s">
        <v>288</v>
      </c>
      <c r="F6915" s="126" t="s">
        <v>416</v>
      </c>
      <c r="G6915" s="126" t="s">
        <v>417</v>
      </c>
      <c r="H6915" s="126" t="s">
        <v>126</v>
      </c>
      <c r="I6915" s="126" t="s">
        <v>126</v>
      </c>
      <c r="J6915" s="126" t="s">
        <v>5935</v>
      </c>
      <c r="K6915" s="126" t="s">
        <v>747</v>
      </c>
      <c r="L6915" s="126" t="s">
        <v>5936</v>
      </c>
      <c r="M6915" s="130">
        <v>194.88</v>
      </c>
      <c r="O6915" s="126" t="s">
        <v>4920</v>
      </c>
      <c r="P6915" s="130">
        <v>0</v>
      </c>
      <c r="S6915" s="130">
        <v>0</v>
      </c>
      <c r="V6915" s="130">
        <v>195.23</v>
      </c>
      <c r="X6915" s="126" t="s">
        <v>5937</v>
      </c>
      <c r="Z6915" s="127"/>
      <c r="AA6915" s="128">
        <v>8</v>
      </c>
      <c r="AB6915" s="128">
        <v>12</v>
      </c>
      <c r="AD6915" s="126" t="s">
        <v>562</v>
      </c>
      <c r="AG6915" s="127"/>
      <c r="AI6915" s="127"/>
    </row>
    <row r="6916" spans="1:35" ht="14.85" customHeight="1">
      <c r="A6916" s="130">
        <v>5006379</v>
      </c>
      <c r="B6916" s="126" t="s">
        <v>13752</v>
      </c>
      <c r="C6916" s="126" t="s">
        <v>13753</v>
      </c>
      <c r="D6916" s="126" t="s">
        <v>13754</v>
      </c>
      <c r="E6916" s="126" t="s">
        <v>288</v>
      </c>
      <c r="F6916" s="126" t="s">
        <v>416</v>
      </c>
      <c r="G6916" s="126" t="s">
        <v>417</v>
      </c>
      <c r="H6916" s="126" t="s">
        <v>126</v>
      </c>
      <c r="I6916" s="126" t="s">
        <v>126</v>
      </c>
      <c r="J6916" s="126" t="s">
        <v>5935</v>
      </c>
      <c r="K6916" s="126" t="s">
        <v>747</v>
      </c>
      <c r="L6916" s="126" t="s">
        <v>5936</v>
      </c>
      <c r="M6916" s="130">
        <v>187.65</v>
      </c>
      <c r="O6916" s="126" t="s">
        <v>4920</v>
      </c>
      <c r="P6916" s="130">
        <v>0</v>
      </c>
      <c r="S6916" s="130">
        <v>0</v>
      </c>
      <c r="V6916" s="130">
        <v>187.65</v>
      </c>
      <c r="X6916" s="126" t="s">
        <v>5937</v>
      </c>
      <c r="Z6916" s="127"/>
      <c r="AA6916" s="128">
        <v>8</v>
      </c>
      <c r="AB6916" s="128">
        <v>12</v>
      </c>
      <c r="AD6916" s="126" t="s">
        <v>562</v>
      </c>
      <c r="AG6916" s="127"/>
      <c r="AI6916" s="127"/>
    </row>
    <row r="6917" spans="1:35" ht="14.85" customHeight="1">
      <c r="A6917" s="130">
        <v>5006378</v>
      </c>
      <c r="B6917" s="126" t="s">
        <v>413</v>
      </c>
      <c r="C6917" s="126" t="s">
        <v>13755</v>
      </c>
      <c r="D6917" s="126" t="s">
        <v>9670</v>
      </c>
      <c r="E6917" s="126" t="s">
        <v>288</v>
      </c>
      <c r="F6917" s="126" t="s">
        <v>491</v>
      </c>
      <c r="G6917" s="126" t="s">
        <v>417</v>
      </c>
      <c r="H6917" s="126" t="s">
        <v>126</v>
      </c>
      <c r="I6917" s="126" t="s">
        <v>126</v>
      </c>
      <c r="J6917" s="126" t="s">
        <v>8155</v>
      </c>
      <c r="K6917" s="126" t="s">
        <v>852</v>
      </c>
      <c r="L6917" s="126" t="s">
        <v>694</v>
      </c>
      <c r="M6917" s="130">
        <v>7344</v>
      </c>
      <c r="N6917" s="126" t="s">
        <v>290</v>
      </c>
      <c r="O6917" s="126" t="s">
        <v>1311</v>
      </c>
      <c r="P6917" s="130">
        <v>0</v>
      </c>
      <c r="S6917" s="130">
        <v>0</v>
      </c>
      <c r="V6917" s="130">
        <v>8160</v>
      </c>
      <c r="X6917" s="126" t="s">
        <v>1312</v>
      </c>
      <c r="Y6917" s="126" t="s">
        <v>517</v>
      </c>
      <c r="Z6917" s="127" t="s">
        <v>309</v>
      </c>
      <c r="AA6917" s="128">
        <v>1</v>
      </c>
      <c r="AB6917" s="128">
        <v>60</v>
      </c>
      <c r="AD6917" s="126" t="s">
        <v>1801</v>
      </c>
      <c r="AG6917" s="127"/>
      <c r="AI6917" s="127"/>
    </row>
    <row r="6918" spans="1:35" ht="14.85" customHeight="1">
      <c r="A6918" s="130">
        <v>5006377</v>
      </c>
      <c r="B6918" s="126" t="s">
        <v>413</v>
      </c>
      <c r="C6918" s="126" t="s">
        <v>13756</v>
      </c>
      <c r="D6918" s="126" t="s">
        <v>9670</v>
      </c>
      <c r="E6918" s="126" t="s">
        <v>288</v>
      </c>
      <c r="F6918" s="126" t="s">
        <v>491</v>
      </c>
      <c r="G6918" s="126" t="s">
        <v>417</v>
      </c>
      <c r="H6918" s="126" t="s">
        <v>126</v>
      </c>
      <c r="I6918" s="126" t="s">
        <v>126</v>
      </c>
      <c r="J6918" s="126" t="s">
        <v>8155</v>
      </c>
      <c r="K6918" s="126" t="s">
        <v>852</v>
      </c>
      <c r="L6918" s="126" t="s">
        <v>694</v>
      </c>
      <c r="M6918" s="130">
        <v>6282</v>
      </c>
      <c r="N6918" s="126" t="s">
        <v>290</v>
      </c>
      <c r="O6918" s="126" t="s">
        <v>1311</v>
      </c>
      <c r="P6918" s="130">
        <v>0</v>
      </c>
      <c r="S6918" s="130">
        <v>0</v>
      </c>
      <c r="V6918" s="130">
        <v>6980</v>
      </c>
      <c r="X6918" s="126" t="s">
        <v>1312</v>
      </c>
      <c r="Y6918" s="126" t="s">
        <v>517</v>
      </c>
      <c r="Z6918" s="127" t="s">
        <v>309</v>
      </c>
      <c r="AA6918" s="128">
        <v>1</v>
      </c>
      <c r="AB6918" s="128">
        <v>60</v>
      </c>
      <c r="AD6918" s="126" t="s">
        <v>1801</v>
      </c>
      <c r="AG6918" s="127"/>
      <c r="AI6918" s="127"/>
    </row>
    <row r="6919" spans="1:35" ht="14.85" customHeight="1">
      <c r="A6919" s="130">
        <v>5006376</v>
      </c>
      <c r="B6919" s="126" t="s">
        <v>413</v>
      </c>
      <c r="C6919" s="126" t="s">
        <v>13757</v>
      </c>
      <c r="D6919" s="126" t="s">
        <v>13758</v>
      </c>
      <c r="E6919" s="126" t="s">
        <v>288</v>
      </c>
      <c r="F6919" s="126" t="s">
        <v>491</v>
      </c>
      <c r="G6919" s="126" t="s">
        <v>417</v>
      </c>
      <c r="H6919" s="126" t="s">
        <v>126</v>
      </c>
      <c r="I6919" s="126" t="s">
        <v>126</v>
      </c>
      <c r="J6919" s="126" t="s">
        <v>8155</v>
      </c>
      <c r="K6919" s="126" t="s">
        <v>852</v>
      </c>
      <c r="L6919" s="126" t="s">
        <v>694</v>
      </c>
      <c r="M6919" s="130">
        <v>2889</v>
      </c>
      <c r="N6919" s="126" t="s">
        <v>290</v>
      </c>
      <c r="O6919" s="126" t="s">
        <v>1311</v>
      </c>
      <c r="P6919" s="130">
        <v>0</v>
      </c>
      <c r="S6919" s="130">
        <v>0</v>
      </c>
      <c r="V6919" s="130">
        <v>3210</v>
      </c>
      <c r="X6919" s="126" t="s">
        <v>1312</v>
      </c>
      <c r="Y6919" s="126" t="s">
        <v>517</v>
      </c>
      <c r="Z6919" s="127" t="s">
        <v>309</v>
      </c>
      <c r="AA6919" s="128">
        <v>1</v>
      </c>
      <c r="AB6919" s="128">
        <v>60</v>
      </c>
      <c r="AD6919" s="126" t="s">
        <v>1801</v>
      </c>
      <c r="AG6919" s="127"/>
      <c r="AI6919" s="127"/>
    </row>
    <row r="6920" spans="1:35" ht="14.85" customHeight="1">
      <c r="A6920" s="130">
        <v>5002933</v>
      </c>
      <c r="B6920" s="126" t="s">
        <v>9777</v>
      </c>
      <c r="C6920" s="126" t="s">
        <v>9778</v>
      </c>
      <c r="D6920" s="126" t="s">
        <v>13349</v>
      </c>
      <c r="E6920" s="126" t="s">
        <v>288</v>
      </c>
      <c r="F6920" s="126" t="s">
        <v>364</v>
      </c>
      <c r="G6920" s="126" t="s">
        <v>417</v>
      </c>
      <c r="H6920" s="126" t="s">
        <v>126</v>
      </c>
      <c r="I6920" s="126" t="s">
        <v>126</v>
      </c>
      <c r="J6920" s="126" t="s">
        <v>2879</v>
      </c>
      <c r="K6920" s="126" t="s">
        <v>443</v>
      </c>
      <c r="L6920" s="126" t="s">
        <v>2880</v>
      </c>
      <c r="M6920" s="130">
        <v>9739.52</v>
      </c>
      <c r="O6920" s="126" t="s">
        <v>486</v>
      </c>
      <c r="P6920" s="130">
        <v>0</v>
      </c>
      <c r="S6920" s="130">
        <v>0</v>
      </c>
      <c r="V6920" s="130">
        <v>30775.64</v>
      </c>
      <c r="X6920" s="126" t="s">
        <v>549</v>
      </c>
      <c r="Z6920" s="127"/>
      <c r="AA6920" s="128">
        <v>2</v>
      </c>
      <c r="AB6920" s="128">
        <v>60</v>
      </c>
      <c r="AC6920" s="126" t="s">
        <v>366</v>
      </c>
      <c r="AD6920" s="126" t="s">
        <v>562</v>
      </c>
      <c r="AG6920" s="127"/>
      <c r="AI6920" s="127"/>
    </row>
    <row r="6921" spans="1:35" ht="14.85" customHeight="1">
      <c r="A6921" s="130">
        <v>5002932</v>
      </c>
      <c r="B6921" s="126" t="s">
        <v>13759</v>
      </c>
      <c r="C6921" s="126" t="s">
        <v>13760</v>
      </c>
      <c r="D6921" s="126" t="s">
        <v>13761</v>
      </c>
      <c r="E6921" s="126" t="s">
        <v>288</v>
      </c>
      <c r="F6921" s="126" t="s">
        <v>416</v>
      </c>
      <c r="G6921" s="126" t="s">
        <v>417</v>
      </c>
      <c r="H6921" s="126" t="s">
        <v>126</v>
      </c>
      <c r="I6921" s="126" t="s">
        <v>126</v>
      </c>
      <c r="J6921" s="126" t="s">
        <v>8036</v>
      </c>
      <c r="K6921" s="126" t="s">
        <v>747</v>
      </c>
      <c r="L6921" s="126" t="s">
        <v>8037</v>
      </c>
      <c r="M6921" s="130">
        <v>175.84</v>
      </c>
      <c r="O6921" s="126" t="s">
        <v>587</v>
      </c>
      <c r="P6921" s="130">
        <v>0</v>
      </c>
      <c r="S6921" s="130">
        <v>0</v>
      </c>
      <c r="V6921" s="130">
        <v>191.22</v>
      </c>
      <c r="X6921" s="126" t="s">
        <v>711</v>
      </c>
      <c r="Z6921" s="127"/>
      <c r="AA6921" s="128">
        <v>1</v>
      </c>
      <c r="AB6921" s="128">
        <v>12</v>
      </c>
      <c r="AD6921" s="126" t="s">
        <v>562</v>
      </c>
      <c r="AG6921" s="127"/>
      <c r="AI6921" s="127"/>
    </row>
    <row r="6922" spans="1:35" ht="14.85" customHeight="1">
      <c r="A6922" s="130">
        <v>5002931</v>
      </c>
      <c r="B6922" s="126" t="s">
        <v>13762</v>
      </c>
      <c r="C6922" s="126" t="s">
        <v>13763</v>
      </c>
      <c r="D6922" s="126" t="s">
        <v>13764</v>
      </c>
      <c r="E6922" s="126" t="s">
        <v>288</v>
      </c>
      <c r="F6922" s="126" t="s">
        <v>416</v>
      </c>
      <c r="G6922" s="126" t="s">
        <v>417</v>
      </c>
      <c r="H6922" s="126" t="s">
        <v>126</v>
      </c>
      <c r="I6922" s="126" t="s">
        <v>126</v>
      </c>
      <c r="J6922" s="126" t="s">
        <v>8036</v>
      </c>
      <c r="K6922" s="126" t="s">
        <v>747</v>
      </c>
      <c r="L6922" s="126" t="s">
        <v>8037</v>
      </c>
      <c r="M6922" s="130">
        <v>2922.08</v>
      </c>
      <c r="O6922" s="126" t="s">
        <v>3119</v>
      </c>
      <c r="P6922" s="130">
        <v>0</v>
      </c>
      <c r="S6922" s="130">
        <v>0</v>
      </c>
      <c r="V6922" s="130">
        <v>2939.86</v>
      </c>
      <c r="X6922" s="126" t="s">
        <v>11058</v>
      </c>
      <c r="Z6922" s="127"/>
      <c r="AA6922" s="128">
        <v>1</v>
      </c>
      <c r="AB6922" s="128">
        <v>12</v>
      </c>
      <c r="AD6922" s="126" t="s">
        <v>562</v>
      </c>
      <c r="AG6922" s="127"/>
      <c r="AI6922" s="127"/>
    </row>
    <row r="6923" spans="1:35" ht="14.85" customHeight="1">
      <c r="A6923" s="130">
        <v>5002930</v>
      </c>
      <c r="B6923" s="126" t="s">
        <v>13765</v>
      </c>
      <c r="C6923" s="126" t="s">
        <v>13766</v>
      </c>
      <c r="D6923" s="126" t="s">
        <v>13767</v>
      </c>
      <c r="E6923" s="126" t="s">
        <v>288</v>
      </c>
      <c r="F6923" s="126" t="s">
        <v>416</v>
      </c>
      <c r="G6923" s="126" t="s">
        <v>417</v>
      </c>
      <c r="H6923" s="126" t="s">
        <v>126</v>
      </c>
      <c r="I6923" s="126" t="s">
        <v>126</v>
      </c>
      <c r="J6923" s="126" t="s">
        <v>8036</v>
      </c>
      <c r="K6923" s="126" t="s">
        <v>747</v>
      </c>
      <c r="L6923" s="126" t="s">
        <v>8037</v>
      </c>
      <c r="M6923" s="130">
        <v>2081.7800000000002</v>
      </c>
      <c r="O6923" s="126" t="s">
        <v>422</v>
      </c>
      <c r="P6923" s="130">
        <v>0</v>
      </c>
      <c r="S6923" s="130">
        <v>0</v>
      </c>
      <c r="V6923" s="130">
        <v>2081.7800000000002</v>
      </c>
      <c r="X6923" s="126" t="s">
        <v>4844</v>
      </c>
      <c r="Z6923" s="127"/>
      <c r="AA6923" s="128">
        <v>1</v>
      </c>
      <c r="AB6923" s="128">
        <v>12</v>
      </c>
      <c r="AD6923" s="126" t="s">
        <v>562</v>
      </c>
      <c r="AG6923" s="127"/>
      <c r="AI6923" s="127"/>
    </row>
    <row r="6924" spans="1:35" ht="14.85" customHeight="1">
      <c r="A6924" s="130">
        <v>5002928</v>
      </c>
      <c r="B6924" s="126" t="s">
        <v>13768</v>
      </c>
      <c r="C6924" s="126" t="s">
        <v>13769</v>
      </c>
      <c r="D6924" s="126" t="s">
        <v>13770</v>
      </c>
      <c r="E6924" s="126" t="s">
        <v>288</v>
      </c>
      <c r="F6924" s="126" t="s">
        <v>416</v>
      </c>
      <c r="G6924" s="126" t="s">
        <v>417</v>
      </c>
      <c r="H6924" s="126" t="s">
        <v>126</v>
      </c>
      <c r="I6924" s="126" t="s">
        <v>126</v>
      </c>
      <c r="J6924" s="126" t="s">
        <v>8036</v>
      </c>
      <c r="K6924" s="126" t="s">
        <v>747</v>
      </c>
      <c r="L6924" s="126" t="s">
        <v>8037</v>
      </c>
      <c r="M6924" s="130">
        <v>2922.08</v>
      </c>
      <c r="O6924" s="126" t="s">
        <v>422</v>
      </c>
      <c r="P6924" s="130">
        <v>0</v>
      </c>
      <c r="S6924" s="130">
        <v>0</v>
      </c>
      <c r="V6924" s="130">
        <v>4217.78</v>
      </c>
      <c r="X6924" s="126" t="s">
        <v>946</v>
      </c>
      <c r="Z6924" s="127"/>
      <c r="AA6924" s="128">
        <v>1</v>
      </c>
      <c r="AB6924" s="128">
        <v>12</v>
      </c>
      <c r="AD6924" s="126" t="s">
        <v>562</v>
      </c>
      <c r="AG6924" s="127"/>
      <c r="AI6924" s="127"/>
    </row>
    <row r="6925" spans="1:35" ht="14.85" customHeight="1">
      <c r="A6925" s="130">
        <v>5002927</v>
      </c>
      <c r="B6925" s="126" t="s">
        <v>13771</v>
      </c>
      <c r="C6925" s="126" t="s">
        <v>13772</v>
      </c>
      <c r="D6925" s="126" t="s">
        <v>11863</v>
      </c>
      <c r="E6925" s="126" t="s">
        <v>288</v>
      </c>
      <c r="F6925" s="126" t="s">
        <v>416</v>
      </c>
      <c r="G6925" s="126" t="s">
        <v>417</v>
      </c>
      <c r="H6925" s="126" t="s">
        <v>126</v>
      </c>
      <c r="I6925" s="126" t="s">
        <v>126</v>
      </c>
      <c r="J6925" s="126" t="s">
        <v>8036</v>
      </c>
      <c r="K6925" s="126" t="s">
        <v>747</v>
      </c>
      <c r="L6925" s="126" t="s">
        <v>8037</v>
      </c>
      <c r="M6925" s="130">
        <v>2800</v>
      </c>
      <c r="O6925" s="126" t="s">
        <v>422</v>
      </c>
      <c r="P6925" s="130">
        <v>0</v>
      </c>
      <c r="S6925" s="130">
        <v>0</v>
      </c>
      <c r="V6925" s="130">
        <v>2800</v>
      </c>
      <c r="X6925" s="126" t="s">
        <v>949</v>
      </c>
      <c r="Z6925" s="127"/>
      <c r="AA6925" s="128">
        <v>1</v>
      </c>
      <c r="AB6925" s="128">
        <v>12</v>
      </c>
      <c r="AD6925" s="126" t="s">
        <v>562</v>
      </c>
      <c r="AG6925" s="127"/>
      <c r="AI6925" s="127"/>
    </row>
    <row r="6926" spans="1:35" ht="14.85" customHeight="1">
      <c r="A6926" s="130">
        <v>5002926</v>
      </c>
      <c r="B6926" s="126" t="s">
        <v>13773</v>
      </c>
      <c r="C6926" s="126" t="s">
        <v>13774</v>
      </c>
      <c r="D6926" s="126" t="s">
        <v>11868</v>
      </c>
      <c r="E6926" s="126" t="s">
        <v>288</v>
      </c>
      <c r="F6926" s="126" t="s">
        <v>416</v>
      </c>
      <c r="G6926" s="126" t="s">
        <v>417</v>
      </c>
      <c r="H6926" s="126" t="s">
        <v>126</v>
      </c>
      <c r="I6926" s="126" t="s">
        <v>126</v>
      </c>
      <c r="J6926" s="126" t="s">
        <v>8036</v>
      </c>
      <c r="K6926" s="126" t="s">
        <v>747</v>
      </c>
      <c r="L6926" s="126" t="s">
        <v>8037</v>
      </c>
      <c r="M6926" s="130">
        <v>514.48</v>
      </c>
      <c r="O6926" s="126" t="s">
        <v>422</v>
      </c>
      <c r="P6926" s="130">
        <v>0</v>
      </c>
      <c r="S6926" s="130">
        <v>0</v>
      </c>
      <c r="V6926" s="130">
        <v>514.48</v>
      </c>
      <c r="X6926" s="126" t="s">
        <v>1885</v>
      </c>
      <c r="Z6926" s="127"/>
      <c r="AA6926" s="128">
        <v>1</v>
      </c>
      <c r="AB6926" s="128">
        <v>12</v>
      </c>
      <c r="AD6926" s="126" t="s">
        <v>562</v>
      </c>
      <c r="AG6926" s="127"/>
      <c r="AI6926" s="127"/>
    </row>
    <row r="6927" spans="1:35" ht="14.85" customHeight="1">
      <c r="A6927" s="130">
        <v>5005052</v>
      </c>
      <c r="B6927" s="126" t="s">
        <v>13775</v>
      </c>
      <c r="C6927" s="126" t="s">
        <v>13776</v>
      </c>
      <c r="D6927" s="126" t="s">
        <v>13777</v>
      </c>
      <c r="E6927" s="126" t="s">
        <v>288</v>
      </c>
      <c r="F6927" s="126" t="s">
        <v>440</v>
      </c>
      <c r="G6927" s="126" t="s">
        <v>565</v>
      </c>
      <c r="H6927" s="126" t="s">
        <v>126</v>
      </c>
      <c r="I6927" s="126" t="s">
        <v>418</v>
      </c>
      <c r="J6927" s="126" t="s">
        <v>1512</v>
      </c>
      <c r="K6927" s="126" t="s">
        <v>504</v>
      </c>
      <c r="L6927" s="126" t="s">
        <v>1513</v>
      </c>
      <c r="M6927" s="130">
        <v>2100.5300000000002</v>
      </c>
      <c r="O6927" s="126" t="s">
        <v>445</v>
      </c>
      <c r="P6927" s="130">
        <v>0</v>
      </c>
      <c r="S6927" s="130">
        <v>0</v>
      </c>
      <c r="V6927" s="130">
        <v>2100.5300000000002</v>
      </c>
      <c r="X6927" s="126" t="s">
        <v>2349</v>
      </c>
      <c r="Z6927" s="127"/>
      <c r="AA6927" s="128">
        <v>60</v>
      </c>
      <c r="AB6927" s="128">
        <v>1</v>
      </c>
      <c r="AD6927" s="126" t="s">
        <v>562</v>
      </c>
      <c r="AG6927" s="127"/>
      <c r="AI6927" s="127"/>
    </row>
    <row r="6928" spans="1:35" ht="14.85" customHeight="1">
      <c r="A6928" s="130">
        <v>5005836</v>
      </c>
      <c r="B6928" s="126" t="s">
        <v>13778</v>
      </c>
      <c r="C6928" s="126" t="s">
        <v>13779</v>
      </c>
      <c r="D6928" s="126" t="s">
        <v>13780</v>
      </c>
      <c r="E6928" s="126" t="s">
        <v>288</v>
      </c>
      <c r="F6928" s="126" t="s">
        <v>416</v>
      </c>
      <c r="G6928" s="126" t="s">
        <v>417</v>
      </c>
      <c r="H6928" s="126" t="s">
        <v>126</v>
      </c>
      <c r="I6928" s="126" t="s">
        <v>126</v>
      </c>
      <c r="J6928" s="126" t="s">
        <v>5516</v>
      </c>
      <c r="K6928" s="126" t="s">
        <v>747</v>
      </c>
      <c r="L6928" s="126" t="s">
        <v>5517</v>
      </c>
      <c r="M6928" s="130">
        <v>730.24</v>
      </c>
      <c r="O6928" s="126" t="s">
        <v>427</v>
      </c>
      <c r="P6928" s="130">
        <v>0</v>
      </c>
      <c r="S6928" s="130">
        <v>0</v>
      </c>
      <c r="V6928" s="130">
        <v>845.02</v>
      </c>
      <c r="X6928" s="126" t="s">
        <v>771</v>
      </c>
      <c r="Z6928" s="127"/>
      <c r="AA6928" s="128">
        <v>1</v>
      </c>
      <c r="AB6928" s="128">
        <v>12</v>
      </c>
      <c r="AD6928" s="126" t="s">
        <v>562</v>
      </c>
      <c r="AG6928" s="127"/>
      <c r="AI6928" s="127"/>
    </row>
    <row r="6929" spans="1:35" ht="14.85" customHeight="1">
      <c r="A6929" s="130">
        <v>5005835</v>
      </c>
      <c r="B6929" s="126" t="s">
        <v>13781</v>
      </c>
      <c r="C6929" s="126" t="s">
        <v>13782</v>
      </c>
      <c r="D6929" s="126" t="s">
        <v>12631</v>
      </c>
      <c r="E6929" s="126" t="s">
        <v>288</v>
      </c>
      <c r="F6929" s="126" t="s">
        <v>416</v>
      </c>
      <c r="G6929" s="126" t="s">
        <v>417</v>
      </c>
      <c r="H6929" s="126" t="s">
        <v>126</v>
      </c>
      <c r="I6929" s="126" t="s">
        <v>126</v>
      </c>
      <c r="J6929" s="126" t="s">
        <v>5516</v>
      </c>
      <c r="K6929" s="126" t="s">
        <v>747</v>
      </c>
      <c r="L6929" s="126" t="s">
        <v>5517</v>
      </c>
      <c r="M6929" s="130">
        <v>730.24</v>
      </c>
      <c r="O6929" s="126" t="s">
        <v>427</v>
      </c>
      <c r="P6929" s="130">
        <v>0</v>
      </c>
      <c r="S6929" s="130">
        <v>0</v>
      </c>
      <c r="V6929" s="130">
        <v>845.02</v>
      </c>
      <c r="X6929" s="126" t="s">
        <v>771</v>
      </c>
      <c r="Z6929" s="127"/>
      <c r="AA6929" s="128">
        <v>1</v>
      </c>
      <c r="AB6929" s="128">
        <v>12</v>
      </c>
      <c r="AD6929" s="126" t="s">
        <v>562</v>
      </c>
      <c r="AG6929" s="127"/>
      <c r="AI6929" s="127"/>
    </row>
    <row r="6930" spans="1:35" ht="14.85" customHeight="1">
      <c r="A6930" s="130">
        <v>5005834</v>
      </c>
      <c r="B6930" s="126" t="s">
        <v>13783</v>
      </c>
      <c r="C6930" s="126" t="s">
        <v>13784</v>
      </c>
      <c r="D6930" s="126" t="s">
        <v>13785</v>
      </c>
      <c r="E6930" s="126" t="s">
        <v>288</v>
      </c>
      <c r="F6930" s="126" t="s">
        <v>416</v>
      </c>
      <c r="G6930" s="126" t="s">
        <v>417</v>
      </c>
      <c r="H6930" s="126" t="s">
        <v>126</v>
      </c>
      <c r="I6930" s="126" t="s">
        <v>126</v>
      </c>
      <c r="J6930" s="126" t="s">
        <v>5516</v>
      </c>
      <c r="K6930" s="126" t="s">
        <v>747</v>
      </c>
      <c r="L6930" s="126" t="s">
        <v>5517</v>
      </c>
      <c r="M6930" s="130">
        <v>730.24</v>
      </c>
      <c r="O6930" s="126" t="s">
        <v>427</v>
      </c>
      <c r="P6930" s="130">
        <v>0</v>
      </c>
      <c r="S6930" s="130">
        <v>0</v>
      </c>
      <c r="V6930" s="130">
        <v>766.27</v>
      </c>
      <c r="X6930" s="126" t="s">
        <v>771</v>
      </c>
      <c r="Z6930" s="127"/>
      <c r="AA6930" s="128">
        <v>1</v>
      </c>
      <c r="AB6930" s="128">
        <v>12</v>
      </c>
      <c r="AD6930" s="126" t="s">
        <v>562</v>
      </c>
      <c r="AG6930" s="127"/>
      <c r="AI6930" s="127"/>
    </row>
    <row r="6931" spans="1:35" ht="14.85" customHeight="1">
      <c r="A6931" s="130">
        <v>5005833</v>
      </c>
      <c r="B6931" s="126" t="s">
        <v>13786</v>
      </c>
      <c r="C6931" s="126" t="s">
        <v>13787</v>
      </c>
      <c r="D6931" s="126" t="s">
        <v>13788</v>
      </c>
      <c r="E6931" s="126" t="s">
        <v>288</v>
      </c>
      <c r="F6931" s="126" t="s">
        <v>416</v>
      </c>
      <c r="G6931" s="126" t="s">
        <v>417</v>
      </c>
      <c r="H6931" s="126" t="s">
        <v>126</v>
      </c>
      <c r="I6931" s="126" t="s">
        <v>126</v>
      </c>
      <c r="J6931" s="126" t="s">
        <v>5516</v>
      </c>
      <c r="K6931" s="126" t="s">
        <v>747</v>
      </c>
      <c r="L6931" s="126" t="s">
        <v>5517</v>
      </c>
      <c r="M6931" s="130">
        <v>389.76</v>
      </c>
      <c r="O6931" s="126" t="s">
        <v>587</v>
      </c>
      <c r="P6931" s="130">
        <v>0</v>
      </c>
      <c r="S6931" s="130">
        <v>0</v>
      </c>
      <c r="V6931" s="130">
        <v>450.66</v>
      </c>
      <c r="X6931" s="126" t="s">
        <v>4251</v>
      </c>
      <c r="Z6931" s="127"/>
      <c r="AA6931" s="128">
        <v>1</v>
      </c>
      <c r="AB6931" s="128">
        <v>12</v>
      </c>
      <c r="AD6931" s="126" t="s">
        <v>562</v>
      </c>
      <c r="AG6931" s="127"/>
      <c r="AI6931" s="127"/>
    </row>
    <row r="6932" spans="1:35" ht="14.85" customHeight="1">
      <c r="A6932" s="130">
        <v>5005832</v>
      </c>
      <c r="B6932" s="126" t="s">
        <v>13789</v>
      </c>
      <c r="C6932" s="126" t="s">
        <v>13790</v>
      </c>
      <c r="D6932" s="126" t="s">
        <v>13791</v>
      </c>
      <c r="E6932" s="126" t="s">
        <v>288</v>
      </c>
      <c r="F6932" s="126" t="s">
        <v>416</v>
      </c>
      <c r="G6932" s="126" t="s">
        <v>417</v>
      </c>
      <c r="H6932" s="126" t="s">
        <v>126</v>
      </c>
      <c r="I6932" s="126" t="s">
        <v>126</v>
      </c>
      <c r="J6932" s="126" t="s">
        <v>5516</v>
      </c>
      <c r="K6932" s="126" t="s">
        <v>747</v>
      </c>
      <c r="L6932" s="126" t="s">
        <v>5517</v>
      </c>
      <c r="M6932" s="130">
        <v>2337.44</v>
      </c>
      <c r="O6932" s="126" t="s">
        <v>422</v>
      </c>
      <c r="P6932" s="130">
        <v>0</v>
      </c>
      <c r="S6932" s="130">
        <v>0</v>
      </c>
      <c r="V6932" s="130">
        <v>2669.35</v>
      </c>
      <c r="X6932" s="126" t="s">
        <v>4844</v>
      </c>
      <c r="Z6932" s="127"/>
      <c r="AA6932" s="128">
        <v>1</v>
      </c>
      <c r="AB6932" s="128">
        <v>12</v>
      </c>
      <c r="AD6932" s="126" t="s">
        <v>562</v>
      </c>
      <c r="AG6932" s="127"/>
      <c r="AI6932" s="127"/>
    </row>
    <row r="6933" spans="1:35" ht="14.85" customHeight="1">
      <c r="A6933" s="130">
        <v>5005831</v>
      </c>
      <c r="B6933" s="126" t="s">
        <v>13792</v>
      </c>
      <c r="C6933" s="126" t="s">
        <v>13793</v>
      </c>
      <c r="D6933" s="126" t="s">
        <v>13794</v>
      </c>
      <c r="E6933" s="126" t="s">
        <v>288</v>
      </c>
      <c r="F6933" s="126" t="s">
        <v>416</v>
      </c>
      <c r="G6933" s="126" t="s">
        <v>417</v>
      </c>
      <c r="H6933" s="126" t="s">
        <v>126</v>
      </c>
      <c r="I6933" s="126" t="s">
        <v>126</v>
      </c>
      <c r="J6933" s="126" t="s">
        <v>5516</v>
      </c>
      <c r="K6933" s="126" t="s">
        <v>747</v>
      </c>
      <c r="L6933" s="126" t="s">
        <v>5517</v>
      </c>
      <c r="M6933" s="130">
        <v>1523.36</v>
      </c>
      <c r="O6933" s="126" t="s">
        <v>422</v>
      </c>
      <c r="P6933" s="130">
        <v>0</v>
      </c>
      <c r="S6933" s="130">
        <v>0</v>
      </c>
      <c r="V6933" s="130">
        <v>1523.36</v>
      </c>
      <c r="X6933" s="126" t="s">
        <v>4844</v>
      </c>
      <c r="Z6933" s="127"/>
      <c r="AA6933" s="128">
        <v>1</v>
      </c>
      <c r="AB6933" s="128">
        <v>12</v>
      </c>
      <c r="AD6933" s="126" t="s">
        <v>562</v>
      </c>
      <c r="AG6933" s="127"/>
      <c r="AI6933" s="127"/>
    </row>
    <row r="6934" spans="1:35" ht="14.85" customHeight="1">
      <c r="A6934" s="130">
        <v>5005830</v>
      </c>
      <c r="B6934" s="126" t="s">
        <v>13795</v>
      </c>
      <c r="C6934" s="126" t="s">
        <v>13796</v>
      </c>
      <c r="D6934" s="126" t="s">
        <v>13797</v>
      </c>
      <c r="E6934" s="126" t="s">
        <v>288</v>
      </c>
      <c r="F6934" s="126" t="s">
        <v>416</v>
      </c>
      <c r="G6934" s="126" t="s">
        <v>417</v>
      </c>
      <c r="H6934" s="126" t="s">
        <v>126</v>
      </c>
      <c r="I6934" s="126" t="s">
        <v>126</v>
      </c>
      <c r="J6934" s="126" t="s">
        <v>5516</v>
      </c>
      <c r="K6934" s="126" t="s">
        <v>747</v>
      </c>
      <c r="L6934" s="126" t="s">
        <v>5517</v>
      </c>
      <c r="M6934" s="130">
        <v>779.52</v>
      </c>
      <c r="O6934" s="126" t="s">
        <v>422</v>
      </c>
      <c r="P6934" s="130">
        <v>0</v>
      </c>
      <c r="S6934" s="130">
        <v>0</v>
      </c>
      <c r="V6934" s="130">
        <v>971.67</v>
      </c>
      <c r="X6934" s="126" t="s">
        <v>9141</v>
      </c>
      <c r="Z6934" s="127"/>
      <c r="AA6934" s="128">
        <v>1</v>
      </c>
      <c r="AB6934" s="128">
        <v>12</v>
      </c>
      <c r="AD6934" s="126" t="s">
        <v>562</v>
      </c>
      <c r="AG6934" s="127"/>
      <c r="AI6934" s="127"/>
    </row>
    <row r="6935" spans="1:35" ht="14.85" customHeight="1">
      <c r="A6935" s="130">
        <v>5012012</v>
      </c>
      <c r="B6935" s="126" t="s">
        <v>413</v>
      </c>
      <c r="C6935" s="126" t="s">
        <v>13798</v>
      </c>
      <c r="D6935" s="126" t="s">
        <v>13799</v>
      </c>
      <c r="E6935" s="126" t="s">
        <v>288</v>
      </c>
      <c r="F6935" s="126" t="s">
        <v>532</v>
      </c>
      <c r="G6935" s="126" t="s">
        <v>312</v>
      </c>
      <c r="H6935" s="126" t="s">
        <v>126</v>
      </c>
      <c r="I6935" s="126" t="s">
        <v>418</v>
      </c>
      <c r="J6935" s="126" t="s">
        <v>665</v>
      </c>
      <c r="K6935" s="126" t="s">
        <v>613</v>
      </c>
      <c r="L6935" s="126" t="s">
        <v>666</v>
      </c>
      <c r="M6935" s="130">
        <v>3184.17</v>
      </c>
      <c r="O6935" s="126" t="s">
        <v>10559</v>
      </c>
      <c r="P6935" s="130">
        <v>0</v>
      </c>
      <c r="S6935" s="130">
        <v>0</v>
      </c>
      <c r="V6935" s="130">
        <v>3184.17</v>
      </c>
      <c r="X6935" s="126" t="s">
        <v>13800</v>
      </c>
      <c r="Z6935" s="127" t="s">
        <v>604</v>
      </c>
      <c r="AA6935" s="128">
        <v>20</v>
      </c>
      <c r="AB6935" s="128">
        <v>1</v>
      </c>
      <c r="AD6935" s="126" t="s">
        <v>488</v>
      </c>
      <c r="AG6935" s="127"/>
      <c r="AI6935" s="127"/>
    </row>
    <row r="6936" spans="1:35" ht="14.85" customHeight="1">
      <c r="A6936" s="130">
        <v>5005829</v>
      </c>
      <c r="B6936" s="126" t="s">
        <v>13801</v>
      </c>
      <c r="C6936" s="126" t="s">
        <v>13802</v>
      </c>
      <c r="D6936" s="126" t="s">
        <v>13803</v>
      </c>
      <c r="E6936" s="126" t="s">
        <v>288</v>
      </c>
      <c r="F6936" s="126" t="s">
        <v>416</v>
      </c>
      <c r="G6936" s="126" t="s">
        <v>417</v>
      </c>
      <c r="H6936" s="126" t="s">
        <v>126</v>
      </c>
      <c r="I6936" s="126" t="s">
        <v>126</v>
      </c>
      <c r="J6936" s="126" t="s">
        <v>5516</v>
      </c>
      <c r="K6936" s="126" t="s">
        <v>747</v>
      </c>
      <c r="L6936" s="126" t="s">
        <v>5517</v>
      </c>
      <c r="M6936" s="130">
        <v>779.52</v>
      </c>
      <c r="O6936" s="126" t="s">
        <v>422</v>
      </c>
      <c r="P6936" s="130">
        <v>0</v>
      </c>
      <c r="S6936" s="130">
        <v>0</v>
      </c>
      <c r="V6936" s="130">
        <v>841.34</v>
      </c>
      <c r="X6936" s="126" t="s">
        <v>9141</v>
      </c>
      <c r="Z6936" s="127"/>
      <c r="AA6936" s="128">
        <v>1</v>
      </c>
      <c r="AB6936" s="128">
        <v>12</v>
      </c>
      <c r="AD6936" s="126" t="s">
        <v>562</v>
      </c>
      <c r="AG6936" s="127"/>
      <c r="AI6936" s="127"/>
    </row>
    <row r="6937" spans="1:35" ht="14.85" customHeight="1">
      <c r="A6937" s="130">
        <v>5006496</v>
      </c>
      <c r="B6937" s="126" t="s">
        <v>413</v>
      </c>
      <c r="C6937" s="126" t="s">
        <v>9259</v>
      </c>
      <c r="D6937" s="126" t="s">
        <v>13804</v>
      </c>
      <c r="E6937" s="126" t="s">
        <v>288</v>
      </c>
      <c r="F6937" s="126" t="s">
        <v>522</v>
      </c>
      <c r="G6937" s="126" t="s">
        <v>795</v>
      </c>
      <c r="H6937" s="126" t="s">
        <v>524</v>
      </c>
      <c r="I6937" s="126" t="s">
        <v>418</v>
      </c>
      <c r="J6937" s="126" t="s">
        <v>612</v>
      </c>
      <c r="K6937" s="126" t="s">
        <v>613</v>
      </c>
      <c r="L6937" s="126" t="s">
        <v>614</v>
      </c>
      <c r="M6937" s="130">
        <v>6302.42</v>
      </c>
      <c r="N6937" s="126" t="s">
        <v>290</v>
      </c>
      <c r="O6937" s="126" t="s">
        <v>528</v>
      </c>
      <c r="P6937" s="130">
        <v>0</v>
      </c>
      <c r="S6937" s="130">
        <v>0</v>
      </c>
      <c r="V6937" s="130">
        <v>6302.42</v>
      </c>
      <c r="X6937" s="126" t="s">
        <v>4459</v>
      </c>
      <c r="Z6937" s="127"/>
      <c r="AA6937" s="128"/>
      <c r="AB6937" s="128"/>
      <c r="AD6937" s="126" t="s">
        <v>1801</v>
      </c>
      <c r="AG6937" s="127"/>
      <c r="AI6937" s="127"/>
    </row>
    <row r="6938" spans="1:35" ht="14.85" customHeight="1">
      <c r="A6938" s="130">
        <v>5006495</v>
      </c>
      <c r="B6938" s="126" t="s">
        <v>413</v>
      </c>
      <c r="C6938" s="126" t="s">
        <v>8806</v>
      </c>
      <c r="D6938" s="126" t="s">
        <v>13805</v>
      </c>
      <c r="E6938" s="126" t="s">
        <v>288</v>
      </c>
      <c r="F6938" s="126" t="s">
        <v>522</v>
      </c>
      <c r="G6938" s="126" t="s">
        <v>1102</v>
      </c>
      <c r="H6938" s="126" t="s">
        <v>524</v>
      </c>
      <c r="I6938" s="126" t="s">
        <v>418</v>
      </c>
      <c r="J6938" s="126" t="s">
        <v>612</v>
      </c>
      <c r="K6938" s="126" t="s">
        <v>613</v>
      </c>
      <c r="L6938" s="126" t="s">
        <v>614</v>
      </c>
      <c r="M6938" s="130">
        <v>4452.75</v>
      </c>
      <c r="N6938" s="126" t="s">
        <v>290</v>
      </c>
      <c r="O6938" s="126" t="s">
        <v>621</v>
      </c>
      <c r="P6938" s="130">
        <v>0</v>
      </c>
      <c r="S6938" s="130">
        <v>0</v>
      </c>
      <c r="V6938" s="130">
        <v>4452.75</v>
      </c>
      <c r="X6938" s="126" t="s">
        <v>729</v>
      </c>
      <c r="Z6938" s="127"/>
      <c r="AA6938" s="128"/>
      <c r="AB6938" s="128"/>
      <c r="AD6938" s="126" t="s">
        <v>1801</v>
      </c>
      <c r="AG6938" s="127"/>
      <c r="AI6938" s="127"/>
    </row>
    <row r="6939" spans="1:35" ht="14.85" customHeight="1">
      <c r="A6939" s="130">
        <v>5006494</v>
      </c>
      <c r="B6939" s="126" t="s">
        <v>413</v>
      </c>
      <c r="C6939" s="126" t="s">
        <v>10244</v>
      </c>
      <c r="D6939" s="126" t="s">
        <v>13806</v>
      </c>
      <c r="E6939" s="126" t="s">
        <v>288</v>
      </c>
      <c r="F6939" s="126" t="s">
        <v>522</v>
      </c>
      <c r="G6939" s="126" t="s">
        <v>765</v>
      </c>
      <c r="H6939" s="126" t="s">
        <v>524</v>
      </c>
      <c r="I6939" s="126" t="s">
        <v>418</v>
      </c>
      <c r="J6939" s="126" t="s">
        <v>612</v>
      </c>
      <c r="K6939" s="126" t="s">
        <v>613</v>
      </c>
      <c r="L6939" s="126" t="s">
        <v>614</v>
      </c>
      <c r="M6939" s="130">
        <v>2734.18</v>
      </c>
      <c r="N6939" s="126" t="s">
        <v>290</v>
      </c>
      <c r="O6939" s="126" t="s">
        <v>528</v>
      </c>
      <c r="P6939" s="130">
        <v>0</v>
      </c>
      <c r="S6939" s="130">
        <v>0</v>
      </c>
      <c r="V6939" s="130">
        <v>2734.18</v>
      </c>
      <c r="X6939" s="126" t="s">
        <v>4459</v>
      </c>
      <c r="Z6939" s="127"/>
      <c r="AA6939" s="128"/>
      <c r="AB6939" s="128"/>
      <c r="AD6939" s="126" t="s">
        <v>1801</v>
      </c>
      <c r="AG6939" s="127"/>
      <c r="AI6939" s="127"/>
    </row>
    <row r="6940" spans="1:35" ht="14.85" customHeight="1">
      <c r="A6940" s="130">
        <v>5006493</v>
      </c>
      <c r="B6940" s="126" t="s">
        <v>413</v>
      </c>
      <c r="C6940" s="126" t="s">
        <v>9259</v>
      </c>
      <c r="D6940" s="126" t="s">
        <v>13806</v>
      </c>
      <c r="E6940" s="126" t="s">
        <v>288</v>
      </c>
      <c r="F6940" s="126" t="s">
        <v>522</v>
      </c>
      <c r="G6940" s="126" t="s">
        <v>765</v>
      </c>
      <c r="H6940" s="126" t="s">
        <v>524</v>
      </c>
      <c r="I6940" s="126" t="s">
        <v>418</v>
      </c>
      <c r="J6940" s="126" t="s">
        <v>612</v>
      </c>
      <c r="K6940" s="126" t="s">
        <v>613</v>
      </c>
      <c r="L6940" s="126" t="s">
        <v>614</v>
      </c>
      <c r="M6940" s="130">
        <v>2734.18</v>
      </c>
      <c r="N6940" s="126" t="s">
        <v>290</v>
      </c>
      <c r="O6940" s="126" t="s">
        <v>528</v>
      </c>
      <c r="P6940" s="130">
        <v>0</v>
      </c>
      <c r="S6940" s="130">
        <v>0</v>
      </c>
      <c r="V6940" s="130">
        <v>2734.18</v>
      </c>
      <c r="X6940" s="126" t="s">
        <v>4459</v>
      </c>
      <c r="Z6940" s="127"/>
      <c r="AA6940" s="128"/>
      <c r="AB6940" s="128"/>
      <c r="AD6940" s="126" t="s">
        <v>1801</v>
      </c>
      <c r="AG6940" s="127"/>
      <c r="AI6940" s="127"/>
    </row>
    <row r="6941" spans="1:35" ht="14.85" customHeight="1">
      <c r="A6941" s="130">
        <v>5006492</v>
      </c>
      <c r="B6941" s="126" t="s">
        <v>13807</v>
      </c>
      <c r="C6941" s="126" t="s">
        <v>13808</v>
      </c>
      <c r="D6941" s="126" t="s">
        <v>13809</v>
      </c>
      <c r="E6941" s="126" t="s">
        <v>288</v>
      </c>
      <c r="F6941" s="126" t="s">
        <v>532</v>
      </c>
      <c r="G6941" s="126" t="s">
        <v>417</v>
      </c>
      <c r="H6941" s="126" t="s">
        <v>126</v>
      </c>
      <c r="I6941" s="126" t="s">
        <v>126</v>
      </c>
      <c r="J6941" s="126" t="s">
        <v>8265</v>
      </c>
      <c r="K6941" s="126" t="s">
        <v>8266</v>
      </c>
      <c r="L6941" s="126" t="s">
        <v>4304</v>
      </c>
      <c r="M6941" s="130">
        <v>487.2</v>
      </c>
      <c r="O6941" s="126" t="s">
        <v>1459</v>
      </c>
      <c r="P6941" s="130">
        <v>0</v>
      </c>
      <c r="S6941" s="130">
        <v>0</v>
      </c>
      <c r="V6941" s="130">
        <v>985.33</v>
      </c>
      <c r="X6941" s="126" t="s">
        <v>1463</v>
      </c>
      <c r="Z6941" s="127"/>
      <c r="AA6941" s="128">
        <v>1</v>
      </c>
      <c r="AB6941" s="128">
        <v>72</v>
      </c>
      <c r="AD6941" s="126" t="s">
        <v>562</v>
      </c>
      <c r="AG6941" s="127"/>
      <c r="AI6941" s="127"/>
    </row>
    <row r="6942" spans="1:35" ht="14.85" customHeight="1">
      <c r="A6942" s="130">
        <v>5006491</v>
      </c>
      <c r="B6942" s="126" t="s">
        <v>413</v>
      </c>
      <c r="C6942" s="126" t="s">
        <v>9252</v>
      </c>
      <c r="D6942" s="126" t="s">
        <v>13810</v>
      </c>
      <c r="E6942" s="126" t="s">
        <v>288</v>
      </c>
      <c r="F6942" s="126" t="s">
        <v>522</v>
      </c>
      <c r="G6942" s="126" t="s">
        <v>795</v>
      </c>
      <c r="H6942" s="126" t="s">
        <v>524</v>
      </c>
      <c r="I6942" s="126" t="s">
        <v>418</v>
      </c>
      <c r="J6942" s="126" t="s">
        <v>612</v>
      </c>
      <c r="K6942" s="126" t="s">
        <v>613</v>
      </c>
      <c r="L6942" s="126" t="s">
        <v>614</v>
      </c>
      <c r="M6942" s="130">
        <v>4368</v>
      </c>
      <c r="N6942" s="126" t="s">
        <v>290</v>
      </c>
      <c r="O6942" s="126" t="s">
        <v>528</v>
      </c>
      <c r="P6942" s="130">
        <v>0</v>
      </c>
      <c r="S6942" s="130">
        <v>0</v>
      </c>
      <c r="V6942" s="130">
        <v>4368</v>
      </c>
      <c r="X6942" s="126" t="s">
        <v>1106</v>
      </c>
      <c r="Z6942" s="127"/>
      <c r="AA6942" s="128"/>
      <c r="AB6942" s="128"/>
      <c r="AD6942" s="126" t="s">
        <v>1801</v>
      </c>
      <c r="AG6942" s="127"/>
      <c r="AI6942" s="127"/>
    </row>
    <row r="6943" spans="1:35" ht="14.85" customHeight="1">
      <c r="A6943" s="130">
        <v>5006490</v>
      </c>
      <c r="B6943" s="126" t="s">
        <v>13811</v>
      </c>
      <c r="C6943" s="126" t="s">
        <v>13812</v>
      </c>
      <c r="D6943" s="126" t="s">
        <v>13813</v>
      </c>
      <c r="E6943" s="126" t="s">
        <v>288</v>
      </c>
      <c r="F6943" s="126" t="s">
        <v>532</v>
      </c>
      <c r="G6943" s="126" t="s">
        <v>463</v>
      </c>
      <c r="H6943" s="126" t="s">
        <v>533</v>
      </c>
      <c r="I6943" s="126" t="s">
        <v>418</v>
      </c>
      <c r="J6943" s="126" t="s">
        <v>4621</v>
      </c>
      <c r="K6943" s="126" t="s">
        <v>443</v>
      </c>
      <c r="L6943" s="126" t="s">
        <v>536</v>
      </c>
      <c r="M6943" s="130">
        <v>1556.8</v>
      </c>
      <c r="O6943" s="126" t="s">
        <v>537</v>
      </c>
      <c r="P6943" s="130">
        <v>0</v>
      </c>
      <c r="S6943" s="130">
        <v>0</v>
      </c>
      <c r="V6943" s="130">
        <v>1556.8</v>
      </c>
      <c r="X6943" s="126" t="s">
        <v>679</v>
      </c>
      <c r="Z6943" s="127"/>
      <c r="AA6943" s="128">
        <v>180</v>
      </c>
      <c r="AB6943" s="128">
        <v>12</v>
      </c>
      <c r="AD6943" s="126" t="s">
        <v>562</v>
      </c>
      <c r="AG6943" s="127"/>
      <c r="AI6943" s="127"/>
    </row>
    <row r="6944" spans="1:35" ht="14.85" customHeight="1">
      <c r="A6944" s="130">
        <v>5006489</v>
      </c>
      <c r="B6944" s="126" t="s">
        <v>413</v>
      </c>
      <c r="C6944" s="126" t="s">
        <v>9243</v>
      </c>
      <c r="D6944" s="126" t="s">
        <v>13814</v>
      </c>
      <c r="E6944" s="126" t="s">
        <v>288</v>
      </c>
      <c r="F6944" s="126" t="s">
        <v>522</v>
      </c>
      <c r="G6944" s="126" t="s">
        <v>788</v>
      </c>
      <c r="H6944" s="126" t="s">
        <v>524</v>
      </c>
      <c r="I6944" s="126" t="s">
        <v>418</v>
      </c>
      <c r="J6944" s="126" t="s">
        <v>612</v>
      </c>
      <c r="K6944" s="126" t="s">
        <v>613</v>
      </c>
      <c r="L6944" s="126" t="s">
        <v>614</v>
      </c>
      <c r="M6944" s="130">
        <v>3897.6</v>
      </c>
      <c r="N6944" s="126" t="s">
        <v>290</v>
      </c>
      <c r="O6944" s="126" t="s">
        <v>621</v>
      </c>
      <c r="P6944" s="130">
        <v>0</v>
      </c>
      <c r="S6944" s="130">
        <v>0</v>
      </c>
      <c r="V6944" s="130">
        <v>3897.6</v>
      </c>
      <c r="X6944" s="126" t="s">
        <v>622</v>
      </c>
      <c r="Z6944" s="127"/>
      <c r="AA6944" s="128"/>
      <c r="AB6944" s="128"/>
      <c r="AD6944" s="126" t="s">
        <v>1801</v>
      </c>
      <c r="AG6944" s="127"/>
      <c r="AI6944" s="127"/>
    </row>
    <row r="6945" spans="1:35" ht="14.85" customHeight="1">
      <c r="A6945" s="130">
        <v>5006488</v>
      </c>
      <c r="B6945" s="126" t="s">
        <v>13815</v>
      </c>
      <c r="C6945" s="126" t="s">
        <v>13816</v>
      </c>
      <c r="D6945" s="126" t="s">
        <v>13817</v>
      </c>
      <c r="E6945" s="126" t="s">
        <v>288</v>
      </c>
      <c r="F6945" s="126" t="s">
        <v>1347</v>
      </c>
      <c r="G6945" s="126" t="s">
        <v>417</v>
      </c>
      <c r="H6945" s="126" t="s">
        <v>126</v>
      </c>
      <c r="I6945" s="126" t="s">
        <v>418</v>
      </c>
      <c r="J6945" s="126" t="s">
        <v>13818</v>
      </c>
      <c r="K6945" s="126" t="s">
        <v>613</v>
      </c>
      <c r="L6945" s="126" t="s">
        <v>13819</v>
      </c>
      <c r="M6945" s="130">
        <v>387.99</v>
      </c>
      <c r="O6945" s="126" t="s">
        <v>1350</v>
      </c>
      <c r="P6945" s="130">
        <v>0</v>
      </c>
      <c r="S6945" s="130">
        <v>0</v>
      </c>
      <c r="V6945" s="130">
        <v>775.99</v>
      </c>
      <c r="X6945" s="126" t="s">
        <v>1347</v>
      </c>
      <c r="Z6945" s="127" t="s">
        <v>312</v>
      </c>
      <c r="AA6945" s="128">
        <v>3</v>
      </c>
      <c r="AB6945" s="128">
        <v>6</v>
      </c>
      <c r="AD6945" s="126" t="s">
        <v>562</v>
      </c>
      <c r="AG6945" s="127"/>
      <c r="AI6945" s="127"/>
    </row>
    <row r="6946" spans="1:35" ht="14.85" customHeight="1">
      <c r="A6946" s="130">
        <v>5006487</v>
      </c>
      <c r="B6946" s="126" t="s">
        <v>413</v>
      </c>
      <c r="C6946" s="126" t="s">
        <v>9174</v>
      </c>
      <c r="D6946" s="126" t="s">
        <v>13820</v>
      </c>
      <c r="E6946" s="126" t="s">
        <v>288</v>
      </c>
      <c r="F6946" s="126" t="s">
        <v>522</v>
      </c>
      <c r="G6946" s="126" t="s">
        <v>4803</v>
      </c>
      <c r="H6946" s="126" t="s">
        <v>524</v>
      </c>
      <c r="I6946" s="126" t="s">
        <v>418</v>
      </c>
      <c r="J6946" s="126" t="s">
        <v>612</v>
      </c>
      <c r="K6946" s="126" t="s">
        <v>613</v>
      </c>
      <c r="L6946" s="126" t="s">
        <v>614</v>
      </c>
      <c r="M6946" s="130">
        <v>2527.61</v>
      </c>
      <c r="N6946" s="126" t="s">
        <v>290</v>
      </c>
      <c r="O6946" s="126" t="s">
        <v>621</v>
      </c>
      <c r="P6946" s="130">
        <v>0</v>
      </c>
      <c r="S6946" s="130">
        <v>0</v>
      </c>
      <c r="V6946" s="130">
        <v>2527.61</v>
      </c>
      <c r="X6946" s="126" t="s">
        <v>729</v>
      </c>
      <c r="Z6946" s="127"/>
      <c r="AA6946" s="128"/>
      <c r="AB6946" s="128"/>
      <c r="AD6946" s="126" t="s">
        <v>1801</v>
      </c>
      <c r="AG6946" s="127"/>
      <c r="AI6946" s="127"/>
    </row>
    <row r="6947" spans="1:35" ht="14.85" customHeight="1">
      <c r="A6947" s="130">
        <v>5005826</v>
      </c>
      <c r="B6947" s="126" t="s">
        <v>13821</v>
      </c>
      <c r="C6947" s="126" t="s">
        <v>13822</v>
      </c>
      <c r="D6947" s="126" t="s">
        <v>13823</v>
      </c>
      <c r="E6947" s="126" t="s">
        <v>288</v>
      </c>
      <c r="F6947" s="126" t="s">
        <v>416</v>
      </c>
      <c r="G6947" s="126" t="s">
        <v>417</v>
      </c>
      <c r="H6947" s="126" t="s">
        <v>126</v>
      </c>
      <c r="I6947" s="126" t="s">
        <v>126</v>
      </c>
      <c r="J6947" s="126" t="s">
        <v>5516</v>
      </c>
      <c r="K6947" s="126" t="s">
        <v>747</v>
      </c>
      <c r="L6947" s="126" t="s">
        <v>5517</v>
      </c>
      <c r="M6947" s="130">
        <v>974.4</v>
      </c>
      <c r="O6947" s="126" t="s">
        <v>422</v>
      </c>
      <c r="P6947" s="130">
        <v>0</v>
      </c>
      <c r="S6947" s="130">
        <v>0</v>
      </c>
      <c r="V6947" s="130">
        <v>1126.7</v>
      </c>
      <c r="X6947" s="126" t="s">
        <v>4254</v>
      </c>
      <c r="Z6947" s="127"/>
      <c r="AA6947" s="128">
        <v>1</v>
      </c>
      <c r="AB6947" s="128">
        <v>12</v>
      </c>
      <c r="AD6947" s="126" t="s">
        <v>562</v>
      </c>
      <c r="AG6947" s="127"/>
      <c r="AI6947" s="127"/>
    </row>
    <row r="6948" spans="1:35" ht="14.85" customHeight="1">
      <c r="A6948" s="130">
        <v>5005825</v>
      </c>
      <c r="B6948" s="126" t="s">
        <v>13824</v>
      </c>
      <c r="C6948" s="126" t="s">
        <v>13825</v>
      </c>
      <c r="D6948" s="126" t="s">
        <v>13823</v>
      </c>
      <c r="E6948" s="126" t="s">
        <v>288</v>
      </c>
      <c r="F6948" s="126" t="s">
        <v>416</v>
      </c>
      <c r="G6948" s="126" t="s">
        <v>417</v>
      </c>
      <c r="H6948" s="126" t="s">
        <v>126</v>
      </c>
      <c r="I6948" s="126" t="s">
        <v>126</v>
      </c>
      <c r="J6948" s="126" t="s">
        <v>5516</v>
      </c>
      <c r="K6948" s="126" t="s">
        <v>747</v>
      </c>
      <c r="L6948" s="126" t="s">
        <v>5517</v>
      </c>
      <c r="M6948" s="130">
        <v>974.4</v>
      </c>
      <c r="O6948" s="126" t="s">
        <v>422</v>
      </c>
      <c r="P6948" s="130">
        <v>0</v>
      </c>
      <c r="S6948" s="130">
        <v>0</v>
      </c>
      <c r="V6948" s="130">
        <v>1126.7</v>
      </c>
      <c r="X6948" s="126" t="s">
        <v>4254</v>
      </c>
      <c r="Z6948" s="127"/>
      <c r="AA6948" s="128">
        <v>1</v>
      </c>
      <c r="AB6948" s="128">
        <v>12</v>
      </c>
      <c r="AD6948" s="126" t="s">
        <v>562</v>
      </c>
      <c r="AG6948" s="127"/>
      <c r="AI6948" s="127"/>
    </row>
    <row r="6949" spans="1:35" ht="14.85" customHeight="1">
      <c r="A6949" s="130">
        <v>5005824</v>
      </c>
      <c r="B6949" s="126" t="s">
        <v>13826</v>
      </c>
      <c r="C6949" s="126" t="s">
        <v>13827</v>
      </c>
      <c r="D6949" s="126" t="s">
        <v>13823</v>
      </c>
      <c r="E6949" s="126" t="s">
        <v>288</v>
      </c>
      <c r="F6949" s="126" t="s">
        <v>416</v>
      </c>
      <c r="G6949" s="126" t="s">
        <v>417</v>
      </c>
      <c r="H6949" s="126" t="s">
        <v>126</v>
      </c>
      <c r="I6949" s="126" t="s">
        <v>126</v>
      </c>
      <c r="J6949" s="126" t="s">
        <v>5516</v>
      </c>
      <c r="K6949" s="126" t="s">
        <v>747</v>
      </c>
      <c r="L6949" s="126" t="s">
        <v>5517</v>
      </c>
      <c r="M6949" s="130">
        <v>974.4</v>
      </c>
      <c r="O6949" s="126" t="s">
        <v>422</v>
      </c>
      <c r="P6949" s="130">
        <v>0</v>
      </c>
      <c r="S6949" s="130">
        <v>0</v>
      </c>
      <c r="V6949" s="130">
        <v>1126.7</v>
      </c>
      <c r="X6949" s="126" t="s">
        <v>4254</v>
      </c>
      <c r="Z6949" s="127"/>
      <c r="AA6949" s="128">
        <v>1</v>
      </c>
      <c r="AB6949" s="128">
        <v>12</v>
      </c>
      <c r="AD6949" s="126" t="s">
        <v>562</v>
      </c>
      <c r="AG6949" s="127"/>
      <c r="AI6949" s="127"/>
    </row>
    <row r="6950" spans="1:35" ht="14.85" customHeight="1">
      <c r="A6950" s="130">
        <v>5006567</v>
      </c>
      <c r="B6950" s="126" t="s">
        <v>13828</v>
      </c>
      <c r="C6950" s="126" t="s">
        <v>13829</v>
      </c>
      <c r="D6950" s="126" t="s">
        <v>10295</v>
      </c>
      <c r="E6950" s="126" t="s">
        <v>288</v>
      </c>
      <c r="F6950" s="126" t="s">
        <v>440</v>
      </c>
      <c r="G6950" s="126" t="s">
        <v>417</v>
      </c>
      <c r="H6950" s="126" t="s">
        <v>126</v>
      </c>
      <c r="I6950" s="126" t="s">
        <v>126</v>
      </c>
      <c r="J6950" s="126" t="s">
        <v>612</v>
      </c>
      <c r="K6950" s="126" t="s">
        <v>613</v>
      </c>
      <c r="L6950" s="126" t="s">
        <v>614</v>
      </c>
      <c r="M6950" s="130">
        <v>486.96</v>
      </c>
      <c r="O6950" s="126" t="s">
        <v>445</v>
      </c>
      <c r="P6950" s="130">
        <v>0</v>
      </c>
      <c r="S6950" s="130">
        <v>0</v>
      </c>
      <c r="V6950" s="130">
        <v>486.96</v>
      </c>
      <c r="X6950" s="126" t="s">
        <v>661</v>
      </c>
      <c r="Z6950" s="127"/>
      <c r="AA6950" s="128"/>
      <c r="AB6950" s="128"/>
      <c r="AD6950" s="126" t="s">
        <v>562</v>
      </c>
      <c r="AG6950" s="127"/>
      <c r="AI6950" s="127"/>
    </row>
    <row r="6951" spans="1:35" ht="14.85" customHeight="1">
      <c r="A6951" s="130">
        <v>5005823</v>
      </c>
      <c r="B6951" s="126" t="s">
        <v>13830</v>
      </c>
      <c r="C6951" s="126" t="s">
        <v>13831</v>
      </c>
      <c r="D6951" s="126" t="s">
        <v>13823</v>
      </c>
      <c r="E6951" s="126" t="s">
        <v>288</v>
      </c>
      <c r="F6951" s="126" t="s">
        <v>416</v>
      </c>
      <c r="G6951" s="126" t="s">
        <v>417</v>
      </c>
      <c r="H6951" s="126" t="s">
        <v>126</v>
      </c>
      <c r="I6951" s="126" t="s">
        <v>126</v>
      </c>
      <c r="J6951" s="126" t="s">
        <v>5516</v>
      </c>
      <c r="K6951" s="126" t="s">
        <v>747</v>
      </c>
      <c r="L6951" s="126" t="s">
        <v>5517</v>
      </c>
      <c r="M6951" s="130">
        <v>974.4</v>
      </c>
      <c r="O6951" s="126" t="s">
        <v>422</v>
      </c>
      <c r="P6951" s="130">
        <v>0</v>
      </c>
      <c r="S6951" s="130">
        <v>0</v>
      </c>
      <c r="V6951" s="130">
        <v>1126.7</v>
      </c>
      <c r="X6951" s="126" t="s">
        <v>4254</v>
      </c>
      <c r="Z6951" s="127"/>
      <c r="AA6951" s="128">
        <v>1</v>
      </c>
      <c r="AB6951" s="128">
        <v>12</v>
      </c>
      <c r="AD6951" s="126" t="s">
        <v>562</v>
      </c>
      <c r="AG6951" s="127"/>
      <c r="AI6951" s="127"/>
    </row>
    <row r="6952" spans="1:35" ht="14.85" customHeight="1">
      <c r="A6952" s="130">
        <v>5005822</v>
      </c>
      <c r="B6952" s="126" t="s">
        <v>13832</v>
      </c>
      <c r="C6952" s="126" t="s">
        <v>13833</v>
      </c>
      <c r="D6952" s="126" t="s">
        <v>13834</v>
      </c>
      <c r="E6952" s="126" t="s">
        <v>288</v>
      </c>
      <c r="F6952" s="126" t="s">
        <v>416</v>
      </c>
      <c r="G6952" s="126" t="s">
        <v>417</v>
      </c>
      <c r="H6952" s="126" t="s">
        <v>126</v>
      </c>
      <c r="I6952" s="126" t="s">
        <v>126</v>
      </c>
      <c r="J6952" s="126" t="s">
        <v>5516</v>
      </c>
      <c r="K6952" s="126" t="s">
        <v>747</v>
      </c>
      <c r="L6952" s="126" t="s">
        <v>5517</v>
      </c>
      <c r="M6952" s="130">
        <v>487.2</v>
      </c>
      <c r="O6952" s="126" t="s">
        <v>422</v>
      </c>
      <c r="P6952" s="130">
        <v>0</v>
      </c>
      <c r="S6952" s="130">
        <v>0</v>
      </c>
      <c r="V6952" s="130">
        <v>563.34</v>
      </c>
      <c r="X6952" s="126" t="s">
        <v>2320</v>
      </c>
      <c r="Z6952" s="127"/>
      <c r="AA6952" s="128">
        <v>1</v>
      </c>
      <c r="AB6952" s="128">
        <v>12</v>
      </c>
      <c r="AD6952" s="126" t="s">
        <v>562</v>
      </c>
      <c r="AG6952" s="127"/>
      <c r="AI6952" s="127"/>
    </row>
    <row r="6953" spans="1:35" ht="14.85" customHeight="1">
      <c r="A6953" s="130">
        <v>5005821</v>
      </c>
      <c r="B6953" s="126" t="s">
        <v>13835</v>
      </c>
      <c r="C6953" s="126" t="s">
        <v>13836</v>
      </c>
      <c r="D6953" s="126" t="s">
        <v>11758</v>
      </c>
      <c r="E6953" s="126" t="s">
        <v>288</v>
      </c>
      <c r="F6953" s="126" t="s">
        <v>416</v>
      </c>
      <c r="G6953" s="126" t="s">
        <v>417</v>
      </c>
      <c r="H6953" s="126" t="s">
        <v>126</v>
      </c>
      <c r="I6953" s="126" t="s">
        <v>126</v>
      </c>
      <c r="J6953" s="126" t="s">
        <v>5516</v>
      </c>
      <c r="K6953" s="126" t="s">
        <v>747</v>
      </c>
      <c r="L6953" s="126" t="s">
        <v>5517</v>
      </c>
      <c r="M6953" s="130">
        <v>487.2</v>
      </c>
      <c r="O6953" s="126" t="s">
        <v>422</v>
      </c>
      <c r="P6953" s="130">
        <v>0</v>
      </c>
      <c r="S6953" s="130">
        <v>0</v>
      </c>
      <c r="V6953" s="130">
        <v>563.34</v>
      </c>
      <c r="X6953" s="126" t="s">
        <v>2320</v>
      </c>
      <c r="Z6953" s="127"/>
      <c r="AA6953" s="128">
        <v>1</v>
      </c>
      <c r="AB6953" s="128">
        <v>12</v>
      </c>
      <c r="AD6953" s="126" t="s">
        <v>562</v>
      </c>
      <c r="AG6953" s="127"/>
      <c r="AI6953" s="127"/>
    </row>
    <row r="6954" spans="1:35" ht="14.85" customHeight="1">
      <c r="A6954" s="130">
        <v>5005820</v>
      </c>
      <c r="B6954" s="126" t="s">
        <v>13837</v>
      </c>
      <c r="C6954" s="126" t="s">
        <v>13838</v>
      </c>
      <c r="D6954" s="126" t="s">
        <v>13839</v>
      </c>
      <c r="E6954" s="126" t="s">
        <v>288</v>
      </c>
      <c r="F6954" s="126" t="s">
        <v>416</v>
      </c>
      <c r="G6954" s="126" t="s">
        <v>417</v>
      </c>
      <c r="H6954" s="126" t="s">
        <v>126</v>
      </c>
      <c r="I6954" s="126" t="s">
        <v>126</v>
      </c>
      <c r="J6954" s="126" t="s">
        <v>5516</v>
      </c>
      <c r="K6954" s="126" t="s">
        <v>747</v>
      </c>
      <c r="L6954" s="126" t="s">
        <v>5517</v>
      </c>
      <c r="M6954" s="130">
        <v>263.2</v>
      </c>
      <c r="O6954" s="126" t="s">
        <v>422</v>
      </c>
      <c r="P6954" s="130">
        <v>0</v>
      </c>
      <c r="S6954" s="130">
        <v>0</v>
      </c>
      <c r="V6954" s="130">
        <v>304.17</v>
      </c>
      <c r="X6954" s="126" t="s">
        <v>1574</v>
      </c>
      <c r="Z6954" s="127"/>
      <c r="AA6954" s="128">
        <v>1</v>
      </c>
      <c r="AB6954" s="128">
        <v>12</v>
      </c>
      <c r="AD6954" s="126" t="s">
        <v>562</v>
      </c>
      <c r="AG6954" s="127"/>
      <c r="AI6954" s="127"/>
    </row>
    <row r="6955" spans="1:35" ht="14.85" customHeight="1">
      <c r="A6955" s="130">
        <v>5005819</v>
      </c>
      <c r="B6955" s="126" t="s">
        <v>13840</v>
      </c>
      <c r="C6955" s="126" t="s">
        <v>13841</v>
      </c>
      <c r="D6955" s="126" t="s">
        <v>13842</v>
      </c>
      <c r="E6955" s="126" t="s">
        <v>288</v>
      </c>
      <c r="F6955" s="126" t="s">
        <v>416</v>
      </c>
      <c r="G6955" s="126" t="s">
        <v>417</v>
      </c>
      <c r="H6955" s="126" t="s">
        <v>126</v>
      </c>
      <c r="I6955" s="126" t="s">
        <v>126</v>
      </c>
      <c r="J6955" s="126" t="s">
        <v>5516</v>
      </c>
      <c r="K6955" s="126" t="s">
        <v>747</v>
      </c>
      <c r="L6955" s="126" t="s">
        <v>5517</v>
      </c>
      <c r="M6955" s="130">
        <v>487.2</v>
      </c>
      <c r="O6955" s="126" t="s">
        <v>422</v>
      </c>
      <c r="P6955" s="130">
        <v>0</v>
      </c>
      <c r="S6955" s="130">
        <v>0</v>
      </c>
      <c r="V6955" s="130">
        <v>548.16999999999996</v>
      </c>
      <c r="X6955" s="126" t="s">
        <v>2320</v>
      </c>
      <c r="Z6955" s="127"/>
      <c r="AA6955" s="128">
        <v>1</v>
      </c>
      <c r="AB6955" s="128">
        <v>12</v>
      </c>
      <c r="AD6955" s="126" t="s">
        <v>562</v>
      </c>
      <c r="AG6955" s="127"/>
      <c r="AI6955" s="127"/>
    </row>
    <row r="6956" spans="1:35" ht="14.85" customHeight="1">
      <c r="A6956" s="130">
        <v>5005818</v>
      </c>
      <c r="B6956" s="126" t="s">
        <v>13843</v>
      </c>
      <c r="C6956" s="126" t="s">
        <v>13844</v>
      </c>
      <c r="D6956" s="126" t="s">
        <v>13845</v>
      </c>
      <c r="E6956" s="126" t="s">
        <v>288</v>
      </c>
      <c r="F6956" s="126" t="s">
        <v>416</v>
      </c>
      <c r="G6956" s="126" t="s">
        <v>417</v>
      </c>
      <c r="H6956" s="126" t="s">
        <v>126</v>
      </c>
      <c r="I6956" s="126" t="s">
        <v>126</v>
      </c>
      <c r="J6956" s="126" t="s">
        <v>5516</v>
      </c>
      <c r="K6956" s="126" t="s">
        <v>747</v>
      </c>
      <c r="L6956" s="126" t="s">
        <v>5517</v>
      </c>
      <c r="M6956" s="130">
        <v>487.2</v>
      </c>
      <c r="O6956" s="126" t="s">
        <v>422</v>
      </c>
      <c r="P6956" s="130">
        <v>0</v>
      </c>
      <c r="S6956" s="130">
        <v>0</v>
      </c>
      <c r="V6956" s="130">
        <v>563.34</v>
      </c>
      <c r="X6956" s="126" t="s">
        <v>2320</v>
      </c>
      <c r="Z6956" s="127"/>
      <c r="AA6956" s="128">
        <v>1</v>
      </c>
      <c r="AB6956" s="128">
        <v>12</v>
      </c>
      <c r="AD6956" s="126" t="s">
        <v>562</v>
      </c>
      <c r="AG6956" s="127"/>
      <c r="AI6956" s="127"/>
    </row>
    <row r="6957" spans="1:35" ht="14.85" customHeight="1">
      <c r="A6957" s="130">
        <v>5005817</v>
      </c>
      <c r="B6957" s="126" t="s">
        <v>13846</v>
      </c>
      <c r="C6957" s="126" t="s">
        <v>13847</v>
      </c>
      <c r="D6957" s="126" t="s">
        <v>13848</v>
      </c>
      <c r="E6957" s="126" t="s">
        <v>288</v>
      </c>
      <c r="F6957" s="126" t="s">
        <v>416</v>
      </c>
      <c r="G6957" s="126" t="s">
        <v>417</v>
      </c>
      <c r="H6957" s="126" t="s">
        <v>126</v>
      </c>
      <c r="I6957" s="126" t="s">
        <v>126</v>
      </c>
      <c r="J6957" s="126" t="s">
        <v>5516</v>
      </c>
      <c r="K6957" s="126" t="s">
        <v>747</v>
      </c>
      <c r="L6957" s="126" t="s">
        <v>5517</v>
      </c>
      <c r="M6957" s="130">
        <v>487.2</v>
      </c>
      <c r="O6957" s="126" t="s">
        <v>422</v>
      </c>
      <c r="P6957" s="130">
        <v>0</v>
      </c>
      <c r="S6957" s="130">
        <v>0</v>
      </c>
      <c r="V6957" s="130">
        <v>563.34</v>
      </c>
      <c r="X6957" s="126" t="s">
        <v>2320</v>
      </c>
      <c r="Z6957" s="127"/>
      <c r="AA6957" s="128">
        <v>1</v>
      </c>
      <c r="AB6957" s="128">
        <v>12</v>
      </c>
      <c r="AD6957" s="126" t="s">
        <v>562</v>
      </c>
      <c r="AG6957" s="127"/>
      <c r="AI6957" s="127"/>
    </row>
    <row r="6958" spans="1:35" ht="14.85" customHeight="1">
      <c r="A6958" s="130">
        <v>5005816</v>
      </c>
      <c r="B6958" s="126" t="s">
        <v>13849</v>
      </c>
      <c r="C6958" s="126" t="s">
        <v>13850</v>
      </c>
      <c r="D6958" s="126" t="s">
        <v>13851</v>
      </c>
      <c r="E6958" s="126" t="s">
        <v>288</v>
      </c>
      <c r="F6958" s="126" t="s">
        <v>416</v>
      </c>
      <c r="G6958" s="126" t="s">
        <v>417</v>
      </c>
      <c r="H6958" s="126" t="s">
        <v>126</v>
      </c>
      <c r="I6958" s="126" t="s">
        <v>126</v>
      </c>
      <c r="J6958" s="126" t="s">
        <v>5516</v>
      </c>
      <c r="K6958" s="126" t="s">
        <v>747</v>
      </c>
      <c r="L6958" s="126" t="s">
        <v>5517</v>
      </c>
      <c r="M6958" s="130">
        <v>487.2</v>
      </c>
      <c r="O6958" s="126" t="s">
        <v>422</v>
      </c>
      <c r="P6958" s="130">
        <v>0</v>
      </c>
      <c r="S6958" s="130">
        <v>0</v>
      </c>
      <c r="V6958" s="130">
        <v>563.34</v>
      </c>
      <c r="X6958" s="126" t="s">
        <v>2320</v>
      </c>
      <c r="Z6958" s="127"/>
      <c r="AA6958" s="128">
        <v>1</v>
      </c>
      <c r="AB6958" s="128">
        <v>12</v>
      </c>
      <c r="AD6958" s="126" t="s">
        <v>562</v>
      </c>
      <c r="AG6958" s="127"/>
      <c r="AI6958" s="127"/>
    </row>
    <row r="6959" spans="1:35" ht="14.85" customHeight="1">
      <c r="A6959" s="130">
        <v>5005815</v>
      </c>
      <c r="B6959" s="126" t="s">
        <v>13852</v>
      </c>
      <c r="C6959" s="126" t="s">
        <v>13853</v>
      </c>
      <c r="D6959" s="126" t="s">
        <v>13854</v>
      </c>
      <c r="E6959" s="126" t="s">
        <v>288</v>
      </c>
      <c r="F6959" s="126" t="s">
        <v>416</v>
      </c>
      <c r="G6959" s="126" t="s">
        <v>417</v>
      </c>
      <c r="H6959" s="126" t="s">
        <v>126</v>
      </c>
      <c r="I6959" s="126" t="s">
        <v>126</v>
      </c>
      <c r="J6959" s="126" t="s">
        <v>5516</v>
      </c>
      <c r="K6959" s="126" t="s">
        <v>747</v>
      </c>
      <c r="L6959" s="126" t="s">
        <v>5517</v>
      </c>
      <c r="M6959" s="130">
        <v>487.2</v>
      </c>
      <c r="O6959" s="126" t="s">
        <v>422</v>
      </c>
      <c r="P6959" s="130">
        <v>0</v>
      </c>
      <c r="S6959" s="130">
        <v>0</v>
      </c>
      <c r="V6959" s="130">
        <v>563.34</v>
      </c>
      <c r="X6959" s="126" t="s">
        <v>2320</v>
      </c>
      <c r="Z6959" s="127"/>
      <c r="AA6959" s="128">
        <v>1</v>
      </c>
      <c r="AB6959" s="128">
        <v>12</v>
      </c>
      <c r="AD6959" s="126" t="s">
        <v>562</v>
      </c>
      <c r="AG6959" s="127"/>
      <c r="AI6959" s="127"/>
    </row>
    <row r="6960" spans="1:35" ht="14.85" customHeight="1">
      <c r="A6960" s="130">
        <v>5005814</v>
      </c>
      <c r="B6960" s="126" t="s">
        <v>13855</v>
      </c>
      <c r="C6960" s="126" t="s">
        <v>13856</v>
      </c>
      <c r="D6960" s="126" t="s">
        <v>13857</v>
      </c>
      <c r="E6960" s="126" t="s">
        <v>288</v>
      </c>
      <c r="F6960" s="126" t="s">
        <v>416</v>
      </c>
      <c r="G6960" s="126" t="s">
        <v>417</v>
      </c>
      <c r="H6960" s="126" t="s">
        <v>126</v>
      </c>
      <c r="I6960" s="126" t="s">
        <v>126</v>
      </c>
      <c r="J6960" s="126" t="s">
        <v>5516</v>
      </c>
      <c r="K6960" s="126" t="s">
        <v>747</v>
      </c>
      <c r="L6960" s="126" t="s">
        <v>5517</v>
      </c>
      <c r="M6960" s="130">
        <v>560</v>
      </c>
      <c r="O6960" s="126" t="s">
        <v>422</v>
      </c>
      <c r="P6960" s="130">
        <v>0</v>
      </c>
      <c r="S6960" s="130">
        <v>0</v>
      </c>
      <c r="V6960" s="130">
        <v>563.34</v>
      </c>
      <c r="X6960" s="126" t="s">
        <v>3112</v>
      </c>
      <c r="Z6960" s="127"/>
      <c r="AA6960" s="128">
        <v>1</v>
      </c>
      <c r="AB6960" s="128">
        <v>12</v>
      </c>
      <c r="AD6960" s="126" t="s">
        <v>562</v>
      </c>
      <c r="AG6960" s="127"/>
      <c r="AI6960" s="127"/>
    </row>
    <row r="6961" spans="1:35" ht="14.85" customHeight="1">
      <c r="A6961" s="130">
        <v>5005813</v>
      </c>
      <c r="B6961" s="126" t="s">
        <v>13858</v>
      </c>
      <c r="C6961" s="126" t="s">
        <v>13859</v>
      </c>
      <c r="D6961" s="126" t="s">
        <v>13860</v>
      </c>
      <c r="E6961" s="126" t="s">
        <v>288</v>
      </c>
      <c r="F6961" s="126" t="s">
        <v>416</v>
      </c>
      <c r="G6961" s="126" t="s">
        <v>417</v>
      </c>
      <c r="H6961" s="126" t="s">
        <v>126</v>
      </c>
      <c r="I6961" s="126" t="s">
        <v>126</v>
      </c>
      <c r="J6961" s="126" t="s">
        <v>5516</v>
      </c>
      <c r="K6961" s="126" t="s">
        <v>747</v>
      </c>
      <c r="L6961" s="126" t="s">
        <v>5517</v>
      </c>
      <c r="M6961" s="130">
        <v>3116.96</v>
      </c>
      <c r="O6961" s="126" t="s">
        <v>422</v>
      </c>
      <c r="P6961" s="130">
        <v>0</v>
      </c>
      <c r="S6961" s="130">
        <v>0</v>
      </c>
      <c r="V6961" s="130">
        <v>3310.35</v>
      </c>
      <c r="X6961" s="126" t="s">
        <v>949</v>
      </c>
      <c r="Z6961" s="127"/>
      <c r="AA6961" s="128">
        <v>1</v>
      </c>
      <c r="AB6961" s="128">
        <v>12</v>
      </c>
      <c r="AD6961" s="126" t="s">
        <v>562</v>
      </c>
      <c r="AG6961" s="127"/>
      <c r="AI6961" s="127"/>
    </row>
    <row r="6962" spans="1:35" ht="14.85" customHeight="1">
      <c r="A6962" s="130">
        <v>5005812</v>
      </c>
      <c r="B6962" s="126" t="s">
        <v>9527</v>
      </c>
      <c r="C6962" s="126" t="s">
        <v>9528</v>
      </c>
      <c r="D6962" s="126" t="s">
        <v>13861</v>
      </c>
      <c r="E6962" s="126" t="s">
        <v>288</v>
      </c>
      <c r="F6962" s="126" t="s">
        <v>591</v>
      </c>
      <c r="G6962" s="126" t="s">
        <v>417</v>
      </c>
      <c r="H6962" s="126" t="s">
        <v>126</v>
      </c>
      <c r="I6962" s="126" t="s">
        <v>126</v>
      </c>
      <c r="J6962" s="126" t="s">
        <v>1256</v>
      </c>
      <c r="K6962" s="126" t="s">
        <v>535</v>
      </c>
      <c r="L6962" s="126" t="s">
        <v>1257</v>
      </c>
      <c r="M6962" s="130">
        <v>101774.39999999999</v>
      </c>
      <c r="N6962" s="126" t="s">
        <v>290</v>
      </c>
      <c r="O6962" s="126" t="s">
        <v>7820</v>
      </c>
      <c r="P6962" s="130">
        <v>0</v>
      </c>
      <c r="S6962" s="130">
        <v>0</v>
      </c>
      <c r="V6962" s="130">
        <v>119440.02</v>
      </c>
      <c r="X6962" s="126" t="s">
        <v>10480</v>
      </c>
      <c r="Y6962" s="126" t="s">
        <v>517</v>
      </c>
      <c r="Z6962" s="127"/>
      <c r="AA6962" s="128">
        <v>1</v>
      </c>
      <c r="AB6962" s="128">
        <v>84</v>
      </c>
      <c r="AD6962" s="126" t="s">
        <v>562</v>
      </c>
      <c r="AG6962" s="127"/>
      <c r="AI6962" s="127"/>
    </row>
    <row r="6963" spans="1:35" ht="14.85" customHeight="1">
      <c r="A6963" s="130">
        <v>5005811</v>
      </c>
      <c r="B6963" s="126" t="s">
        <v>13862</v>
      </c>
      <c r="C6963" s="126" t="s">
        <v>13863</v>
      </c>
      <c r="D6963" s="126" t="s">
        <v>13861</v>
      </c>
      <c r="E6963" s="126" t="s">
        <v>288</v>
      </c>
      <c r="F6963" s="126" t="s">
        <v>591</v>
      </c>
      <c r="G6963" s="126" t="s">
        <v>417</v>
      </c>
      <c r="H6963" s="126" t="s">
        <v>126</v>
      </c>
      <c r="I6963" s="126" t="s">
        <v>126</v>
      </c>
      <c r="J6963" s="126" t="s">
        <v>1256</v>
      </c>
      <c r="K6963" s="126" t="s">
        <v>535</v>
      </c>
      <c r="L6963" s="126" t="s">
        <v>1257</v>
      </c>
      <c r="M6963" s="130">
        <v>55512.800000000003</v>
      </c>
      <c r="N6963" s="126" t="s">
        <v>290</v>
      </c>
      <c r="O6963" s="126" t="s">
        <v>2160</v>
      </c>
      <c r="P6963" s="130">
        <v>0</v>
      </c>
      <c r="S6963" s="130">
        <v>0</v>
      </c>
      <c r="V6963" s="130">
        <v>64348.99</v>
      </c>
      <c r="X6963" s="126" t="s">
        <v>6604</v>
      </c>
      <c r="Y6963" s="126" t="s">
        <v>517</v>
      </c>
      <c r="Z6963" s="127"/>
      <c r="AA6963" s="128">
        <v>1</v>
      </c>
      <c r="AB6963" s="128">
        <v>84</v>
      </c>
      <c r="AD6963" s="126" t="s">
        <v>562</v>
      </c>
      <c r="AG6963" s="127"/>
      <c r="AI6963" s="127"/>
    </row>
    <row r="6964" spans="1:35" ht="14.85" customHeight="1">
      <c r="A6964" s="130">
        <v>5005810</v>
      </c>
      <c r="B6964" s="126" t="s">
        <v>13864</v>
      </c>
      <c r="C6964" s="126" t="s">
        <v>13865</v>
      </c>
      <c r="D6964" s="126" t="s">
        <v>13861</v>
      </c>
      <c r="E6964" s="126" t="s">
        <v>288</v>
      </c>
      <c r="F6964" s="126" t="s">
        <v>591</v>
      </c>
      <c r="G6964" s="126" t="s">
        <v>417</v>
      </c>
      <c r="H6964" s="126" t="s">
        <v>126</v>
      </c>
      <c r="I6964" s="126" t="s">
        <v>126</v>
      </c>
      <c r="J6964" s="126" t="s">
        <v>1256</v>
      </c>
      <c r="K6964" s="126" t="s">
        <v>535</v>
      </c>
      <c r="L6964" s="126" t="s">
        <v>1257</v>
      </c>
      <c r="M6964" s="130">
        <v>37982.559999999998</v>
      </c>
      <c r="N6964" s="126" t="s">
        <v>290</v>
      </c>
      <c r="O6964" s="126" t="s">
        <v>2160</v>
      </c>
      <c r="P6964" s="130">
        <v>0</v>
      </c>
      <c r="S6964" s="130">
        <v>0</v>
      </c>
      <c r="V6964" s="130">
        <v>43775.62</v>
      </c>
      <c r="X6964" s="126" t="s">
        <v>6628</v>
      </c>
      <c r="Y6964" s="126" t="s">
        <v>517</v>
      </c>
      <c r="Z6964" s="127"/>
      <c r="AA6964" s="128">
        <v>1</v>
      </c>
      <c r="AB6964" s="128">
        <v>84</v>
      </c>
      <c r="AD6964" s="126" t="s">
        <v>562</v>
      </c>
      <c r="AG6964" s="127"/>
      <c r="AI6964" s="127"/>
    </row>
    <row r="6965" spans="1:35" ht="14.85" customHeight="1">
      <c r="A6965" s="130">
        <v>5006698</v>
      </c>
      <c r="B6965" s="126" t="s">
        <v>13866</v>
      </c>
      <c r="C6965" s="126" t="s">
        <v>10302</v>
      </c>
      <c r="D6965" s="126" t="s">
        <v>13867</v>
      </c>
      <c r="E6965" s="126" t="s">
        <v>288</v>
      </c>
      <c r="F6965" s="126" t="s">
        <v>440</v>
      </c>
      <c r="G6965" s="126" t="s">
        <v>463</v>
      </c>
      <c r="H6965" s="126" t="s">
        <v>126</v>
      </c>
      <c r="I6965" s="126" t="s">
        <v>418</v>
      </c>
      <c r="J6965" s="126" t="s">
        <v>612</v>
      </c>
      <c r="K6965" s="126" t="s">
        <v>613</v>
      </c>
      <c r="L6965" s="126" t="s">
        <v>614</v>
      </c>
      <c r="M6965" s="130">
        <v>2721.6</v>
      </c>
      <c r="O6965" s="126" t="s">
        <v>445</v>
      </c>
      <c r="P6965" s="130">
        <v>0</v>
      </c>
      <c r="S6965" s="130">
        <v>0</v>
      </c>
      <c r="V6965" s="130">
        <v>2721.6</v>
      </c>
      <c r="X6965" s="126" t="s">
        <v>464</v>
      </c>
      <c r="Z6965" s="127"/>
      <c r="AA6965" s="128">
        <v>30</v>
      </c>
      <c r="AB6965" s="128">
        <v>1</v>
      </c>
      <c r="AD6965" s="126" t="s">
        <v>562</v>
      </c>
      <c r="AG6965" s="127"/>
      <c r="AI6965" s="127"/>
    </row>
    <row r="6966" spans="1:35" ht="14.85" customHeight="1">
      <c r="A6966" s="130">
        <v>5006373</v>
      </c>
      <c r="B6966" s="126" t="s">
        <v>413</v>
      </c>
      <c r="C6966" s="126" t="s">
        <v>13868</v>
      </c>
      <c r="D6966" s="126" t="s">
        <v>13869</v>
      </c>
      <c r="E6966" s="126" t="s">
        <v>288</v>
      </c>
      <c r="F6966" s="126" t="s">
        <v>491</v>
      </c>
      <c r="G6966" s="126" t="s">
        <v>417</v>
      </c>
      <c r="H6966" s="126" t="s">
        <v>126</v>
      </c>
      <c r="I6966" s="126" t="s">
        <v>126</v>
      </c>
      <c r="J6966" s="126" t="s">
        <v>8155</v>
      </c>
      <c r="K6966" s="126" t="s">
        <v>852</v>
      </c>
      <c r="L6966" s="126" t="s">
        <v>694</v>
      </c>
      <c r="M6966" s="130">
        <v>38956.959999999999</v>
      </c>
      <c r="N6966" s="126" t="s">
        <v>290</v>
      </c>
      <c r="O6966" s="126" t="s">
        <v>506</v>
      </c>
      <c r="P6966" s="130">
        <v>0</v>
      </c>
      <c r="S6966" s="130">
        <v>0</v>
      </c>
      <c r="V6966" s="130">
        <v>43500</v>
      </c>
      <c r="X6966" s="126" t="s">
        <v>3061</v>
      </c>
      <c r="Z6966" s="127"/>
      <c r="AA6966" s="128">
        <v>1</v>
      </c>
      <c r="AB6966" s="128">
        <v>60</v>
      </c>
      <c r="AD6966" s="126" t="s">
        <v>1801</v>
      </c>
      <c r="AG6966" s="127"/>
      <c r="AI6966" s="127"/>
    </row>
    <row r="6967" spans="1:35" ht="14.85" customHeight="1">
      <c r="A6967" s="130">
        <v>5006372</v>
      </c>
      <c r="B6967" s="126" t="s">
        <v>413</v>
      </c>
      <c r="C6967" s="126" t="s">
        <v>13870</v>
      </c>
      <c r="D6967" s="126" t="s">
        <v>8154</v>
      </c>
      <c r="E6967" s="126" t="s">
        <v>288</v>
      </c>
      <c r="F6967" s="126" t="s">
        <v>491</v>
      </c>
      <c r="G6967" s="126" t="s">
        <v>417</v>
      </c>
      <c r="H6967" s="126" t="s">
        <v>126</v>
      </c>
      <c r="I6967" s="126" t="s">
        <v>126</v>
      </c>
      <c r="J6967" s="126" t="s">
        <v>8155</v>
      </c>
      <c r="K6967" s="126" t="s">
        <v>852</v>
      </c>
      <c r="L6967" s="126" t="s">
        <v>694</v>
      </c>
      <c r="M6967" s="130">
        <v>43825.599999999999</v>
      </c>
      <c r="N6967" s="126" t="s">
        <v>290</v>
      </c>
      <c r="O6967" s="126" t="s">
        <v>506</v>
      </c>
      <c r="P6967" s="130">
        <v>0</v>
      </c>
      <c r="S6967" s="130">
        <v>0</v>
      </c>
      <c r="V6967" s="130">
        <v>87200</v>
      </c>
      <c r="X6967" s="126" t="s">
        <v>2004</v>
      </c>
      <c r="Z6967" s="127"/>
      <c r="AA6967" s="128">
        <v>1</v>
      </c>
      <c r="AB6967" s="128">
        <v>60</v>
      </c>
      <c r="AD6967" s="126" t="s">
        <v>1801</v>
      </c>
      <c r="AG6967" s="127"/>
      <c r="AI6967" s="127"/>
    </row>
    <row r="6968" spans="1:35" ht="14.85" customHeight="1">
      <c r="A6968" s="130">
        <v>5006371</v>
      </c>
      <c r="B6968" s="126" t="s">
        <v>413</v>
      </c>
      <c r="C6968" s="126" t="s">
        <v>13871</v>
      </c>
      <c r="D6968" s="126" t="s">
        <v>13872</v>
      </c>
      <c r="E6968" s="126" t="s">
        <v>288</v>
      </c>
      <c r="F6968" s="126" t="s">
        <v>491</v>
      </c>
      <c r="G6968" s="126" t="s">
        <v>417</v>
      </c>
      <c r="H6968" s="126" t="s">
        <v>126</v>
      </c>
      <c r="I6968" s="126" t="s">
        <v>126</v>
      </c>
      <c r="J6968" s="126" t="s">
        <v>8155</v>
      </c>
      <c r="K6968" s="126" t="s">
        <v>852</v>
      </c>
      <c r="L6968" s="126" t="s">
        <v>694</v>
      </c>
      <c r="M6968" s="130">
        <v>43825.599999999999</v>
      </c>
      <c r="N6968" s="126" t="s">
        <v>290</v>
      </c>
      <c r="O6968" s="126" t="s">
        <v>506</v>
      </c>
      <c r="P6968" s="130">
        <v>0</v>
      </c>
      <c r="S6968" s="130">
        <v>0</v>
      </c>
      <c r="V6968" s="130">
        <v>175900</v>
      </c>
      <c r="X6968" s="126" t="s">
        <v>2004</v>
      </c>
      <c r="Z6968" s="127"/>
      <c r="AA6968" s="128">
        <v>1</v>
      </c>
      <c r="AB6968" s="128">
        <v>60</v>
      </c>
      <c r="AD6968" s="126" t="s">
        <v>1801</v>
      </c>
      <c r="AG6968" s="127"/>
      <c r="AI6968" s="127"/>
    </row>
    <row r="6969" spans="1:35" ht="14.85" customHeight="1">
      <c r="A6969" s="130">
        <v>5006370</v>
      </c>
      <c r="B6969" s="126" t="s">
        <v>413</v>
      </c>
      <c r="C6969" s="126" t="s">
        <v>13873</v>
      </c>
      <c r="D6969" s="126" t="s">
        <v>12141</v>
      </c>
      <c r="E6969" s="126" t="s">
        <v>288</v>
      </c>
      <c r="F6969" s="126" t="s">
        <v>491</v>
      </c>
      <c r="G6969" s="126" t="s">
        <v>417</v>
      </c>
      <c r="H6969" s="126" t="s">
        <v>126</v>
      </c>
      <c r="I6969" s="126" t="s">
        <v>126</v>
      </c>
      <c r="J6969" s="126" t="s">
        <v>8155</v>
      </c>
      <c r="K6969" s="126" t="s">
        <v>852</v>
      </c>
      <c r="L6969" s="126" t="s">
        <v>694</v>
      </c>
      <c r="M6969" s="130">
        <v>43825.599999999999</v>
      </c>
      <c r="N6969" s="126" t="s">
        <v>290</v>
      </c>
      <c r="O6969" s="126" t="s">
        <v>506</v>
      </c>
      <c r="P6969" s="130">
        <v>0</v>
      </c>
      <c r="S6969" s="130">
        <v>0</v>
      </c>
      <c r="V6969" s="130">
        <v>90500</v>
      </c>
      <c r="X6969" s="126" t="s">
        <v>2004</v>
      </c>
      <c r="Z6969" s="127"/>
      <c r="AA6969" s="128">
        <v>1</v>
      </c>
      <c r="AB6969" s="128">
        <v>60</v>
      </c>
      <c r="AD6969" s="126" t="s">
        <v>1801</v>
      </c>
      <c r="AG6969" s="127"/>
      <c r="AI6969" s="127"/>
    </row>
    <row r="6970" spans="1:35" ht="14.85" customHeight="1">
      <c r="A6970" s="130">
        <v>5006369</v>
      </c>
      <c r="B6970" s="126" t="s">
        <v>13874</v>
      </c>
      <c r="C6970" s="126" t="s">
        <v>13875</v>
      </c>
      <c r="D6970" s="126" t="s">
        <v>9670</v>
      </c>
      <c r="E6970" s="126" t="s">
        <v>288</v>
      </c>
      <c r="F6970" s="126" t="s">
        <v>491</v>
      </c>
      <c r="G6970" s="126" t="s">
        <v>417</v>
      </c>
      <c r="H6970" s="126" t="s">
        <v>126</v>
      </c>
      <c r="I6970" s="126" t="s">
        <v>308</v>
      </c>
      <c r="J6970" s="126" t="s">
        <v>8155</v>
      </c>
      <c r="K6970" s="126" t="s">
        <v>852</v>
      </c>
      <c r="L6970" s="126" t="s">
        <v>694</v>
      </c>
      <c r="M6970" s="130">
        <v>6129</v>
      </c>
      <c r="N6970" s="126" t="s">
        <v>290</v>
      </c>
      <c r="O6970" s="126" t="s">
        <v>1311</v>
      </c>
      <c r="P6970" s="130">
        <v>0</v>
      </c>
      <c r="S6970" s="130">
        <v>0</v>
      </c>
      <c r="V6970" s="130">
        <v>6810</v>
      </c>
      <c r="X6970" s="126" t="s">
        <v>1312</v>
      </c>
      <c r="Y6970" s="126" t="s">
        <v>517</v>
      </c>
      <c r="Z6970" s="127" t="s">
        <v>309</v>
      </c>
      <c r="AA6970" s="128">
        <v>1</v>
      </c>
      <c r="AB6970" s="128">
        <v>60</v>
      </c>
      <c r="AD6970" s="126" t="s">
        <v>562</v>
      </c>
      <c r="AG6970" s="127"/>
      <c r="AI6970" s="127"/>
    </row>
    <row r="6971" spans="1:35" ht="14.85" customHeight="1">
      <c r="A6971" s="130">
        <v>5006368</v>
      </c>
      <c r="B6971" s="126" t="s">
        <v>13876</v>
      </c>
      <c r="C6971" s="126" t="s">
        <v>13877</v>
      </c>
      <c r="D6971" s="126" t="s">
        <v>13758</v>
      </c>
      <c r="E6971" s="126" t="s">
        <v>288</v>
      </c>
      <c r="F6971" s="126" t="s">
        <v>491</v>
      </c>
      <c r="G6971" s="126" t="s">
        <v>417</v>
      </c>
      <c r="H6971" s="126" t="s">
        <v>126</v>
      </c>
      <c r="I6971" s="126" t="s">
        <v>126</v>
      </c>
      <c r="J6971" s="126" t="s">
        <v>8155</v>
      </c>
      <c r="K6971" s="126" t="s">
        <v>852</v>
      </c>
      <c r="L6971" s="126" t="s">
        <v>694</v>
      </c>
      <c r="M6971" s="130">
        <v>4770</v>
      </c>
      <c r="N6971" s="126" t="s">
        <v>290</v>
      </c>
      <c r="O6971" s="126" t="s">
        <v>1311</v>
      </c>
      <c r="P6971" s="130">
        <v>0</v>
      </c>
      <c r="S6971" s="130">
        <v>0</v>
      </c>
      <c r="V6971" s="130">
        <v>5300</v>
      </c>
      <c r="X6971" s="126" t="s">
        <v>1312</v>
      </c>
      <c r="Y6971" s="126" t="s">
        <v>517</v>
      </c>
      <c r="Z6971" s="127" t="s">
        <v>309</v>
      </c>
      <c r="AA6971" s="128">
        <v>1</v>
      </c>
      <c r="AB6971" s="128">
        <v>60</v>
      </c>
      <c r="AD6971" s="126" t="s">
        <v>562</v>
      </c>
      <c r="AG6971" s="127"/>
      <c r="AI6971" s="127"/>
    </row>
    <row r="6972" spans="1:35" ht="14.85" customHeight="1">
      <c r="A6972" s="130">
        <v>5007040</v>
      </c>
      <c r="B6972" s="126" t="s">
        <v>13878</v>
      </c>
      <c r="C6972" s="126" t="s">
        <v>13879</v>
      </c>
      <c r="D6972" s="126" t="s">
        <v>13880</v>
      </c>
      <c r="E6972" s="126" t="s">
        <v>288</v>
      </c>
      <c r="F6972" s="126" t="s">
        <v>591</v>
      </c>
      <c r="G6972" s="126" t="s">
        <v>417</v>
      </c>
      <c r="H6972" s="126" t="s">
        <v>126</v>
      </c>
      <c r="I6972" s="126" t="s">
        <v>126</v>
      </c>
      <c r="J6972" s="126" t="s">
        <v>7697</v>
      </c>
      <c r="K6972" s="126" t="s">
        <v>504</v>
      </c>
      <c r="L6972" s="126" t="s">
        <v>7698</v>
      </c>
      <c r="M6972" s="130">
        <v>1460.48</v>
      </c>
      <c r="O6972" s="126" t="s">
        <v>667</v>
      </c>
      <c r="P6972" s="130">
        <v>0</v>
      </c>
      <c r="S6972" s="130">
        <v>0</v>
      </c>
      <c r="V6972" s="130">
        <v>11238.73</v>
      </c>
      <c r="X6972" s="126" t="s">
        <v>10015</v>
      </c>
      <c r="Z6972" s="127"/>
      <c r="AA6972" s="128">
        <v>3</v>
      </c>
      <c r="AB6972" s="128">
        <v>24</v>
      </c>
      <c r="AD6972" s="126" t="s">
        <v>562</v>
      </c>
      <c r="AG6972" s="127"/>
      <c r="AI6972" s="127"/>
    </row>
    <row r="6973" spans="1:35" ht="14.85" customHeight="1">
      <c r="A6973" s="130">
        <v>5007039</v>
      </c>
      <c r="B6973" s="126" t="s">
        <v>413</v>
      </c>
      <c r="C6973" s="126" t="s">
        <v>13881</v>
      </c>
      <c r="D6973" s="126" t="s">
        <v>13882</v>
      </c>
      <c r="E6973" s="126" t="s">
        <v>288</v>
      </c>
      <c r="F6973" s="126" t="s">
        <v>491</v>
      </c>
      <c r="G6973" s="126" t="s">
        <v>417</v>
      </c>
      <c r="H6973" s="126" t="s">
        <v>126</v>
      </c>
      <c r="I6973" s="126" t="s">
        <v>126</v>
      </c>
      <c r="J6973" s="126" t="s">
        <v>2044</v>
      </c>
      <c r="K6973" s="126" t="s">
        <v>984</v>
      </c>
      <c r="L6973" s="126" t="s">
        <v>8979</v>
      </c>
      <c r="M6973" s="130">
        <v>29217.38</v>
      </c>
      <c r="N6973" s="126" t="s">
        <v>290</v>
      </c>
      <c r="O6973" s="126" t="s">
        <v>506</v>
      </c>
      <c r="P6973" s="130">
        <v>0</v>
      </c>
      <c r="S6973" s="130">
        <v>0</v>
      </c>
      <c r="V6973" s="130">
        <v>29217.38</v>
      </c>
      <c r="X6973" s="126" t="s">
        <v>2018</v>
      </c>
      <c r="Z6973" s="127"/>
      <c r="AA6973" s="128">
        <v>1</v>
      </c>
      <c r="AB6973" s="128">
        <v>36</v>
      </c>
      <c r="AD6973" s="126" t="s">
        <v>1801</v>
      </c>
      <c r="AG6973" s="127"/>
      <c r="AI6973" s="127"/>
    </row>
    <row r="6974" spans="1:35" ht="14.85" customHeight="1">
      <c r="A6974" s="130">
        <v>5006288</v>
      </c>
      <c r="B6974" s="126" t="s">
        <v>13883</v>
      </c>
      <c r="C6974" s="126" t="s">
        <v>13884</v>
      </c>
      <c r="D6974" s="126" t="s">
        <v>1074</v>
      </c>
      <c r="E6974" s="126" t="s">
        <v>288</v>
      </c>
      <c r="F6974" s="126" t="s">
        <v>591</v>
      </c>
      <c r="G6974" s="126" t="s">
        <v>417</v>
      </c>
      <c r="H6974" s="126" t="s">
        <v>126</v>
      </c>
      <c r="I6974" s="126" t="s">
        <v>126</v>
      </c>
      <c r="J6974" s="126" t="s">
        <v>13885</v>
      </c>
      <c r="K6974" s="126" t="s">
        <v>852</v>
      </c>
      <c r="L6974" s="126" t="s">
        <v>3605</v>
      </c>
      <c r="M6974" s="130">
        <v>2235.12</v>
      </c>
      <c r="O6974" s="126" t="s">
        <v>1077</v>
      </c>
      <c r="P6974" s="130">
        <v>0</v>
      </c>
      <c r="S6974" s="130">
        <v>0</v>
      </c>
      <c r="V6974" s="130">
        <v>2235.12</v>
      </c>
      <c r="X6974" s="126" t="s">
        <v>1078</v>
      </c>
      <c r="Z6974" s="127"/>
      <c r="AA6974" s="128">
        <v>1</v>
      </c>
      <c r="AB6974" s="128">
        <v>60</v>
      </c>
      <c r="AD6974" s="126" t="s">
        <v>562</v>
      </c>
      <c r="AG6974" s="127"/>
      <c r="AI6974" s="127"/>
    </row>
    <row r="6975" spans="1:35" ht="14.85" customHeight="1">
      <c r="A6975" s="130">
        <v>5004348</v>
      </c>
      <c r="B6975" s="126" t="s">
        <v>13886</v>
      </c>
      <c r="C6975" s="126" t="s">
        <v>13887</v>
      </c>
      <c r="D6975" s="126" t="s">
        <v>13888</v>
      </c>
      <c r="E6975" s="126" t="s">
        <v>288</v>
      </c>
      <c r="F6975" s="126" t="s">
        <v>491</v>
      </c>
      <c r="G6975" s="126" t="s">
        <v>417</v>
      </c>
      <c r="H6975" s="126" t="s">
        <v>126</v>
      </c>
      <c r="I6975" s="126" t="s">
        <v>126</v>
      </c>
      <c r="J6975" s="126" t="s">
        <v>4744</v>
      </c>
      <c r="K6975" s="126" t="s">
        <v>504</v>
      </c>
      <c r="L6975" s="126" t="s">
        <v>1321</v>
      </c>
      <c r="M6975" s="130">
        <v>1978.2</v>
      </c>
      <c r="N6975" s="126" t="s">
        <v>290</v>
      </c>
      <c r="O6975" s="126" t="s">
        <v>1311</v>
      </c>
      <c r="P6975" s="130">
        <v>0</v>
      </c>
      <c r="S6975" s="130">
        <v>0</v>
      </c>
      <c r="V6975" s="130">
        <v>2198</v>
      </c>
      <c r="X6975" s="126" t="s">
        <v>1312</v>
      </c>
      <c r="Y6975" s="126" t="s">
        <v>517</v>
      </c>
      <c r="Z6975" s="127" t="s">
        <v>309</v>
      </c>
      <c r="AA6975" s="128">
        <v>1</v>
      </c>
      <c r="AB6975" s="128">
        <v>60</v>
      </c>
      <c r="AD6975" s="126" t="s">
        <v>562</v>
      </c>
      <c r="AG6975" s="127"/>
      <c r="AI6975" s="127"/>
    </row>
    <row r="6976" spans="1:35" ht="14.85" customHeight="1">
      <c r="A6976" s="130">
        <v>5004380</v>
      </c>
      <c r="B6976" s="126" t="s">
        <v>13889</v>
      </c>
      <c r="C6976" s="126" t="s">
        <v>13890</v>
      </c>
      <c r="D6976" s="126" t="s">
        <v>12517</v>
      </c>
      <c r="E6976" s="126" t="s">
        <v>288</v>
      </c>
      <c r="F6976" s="126" t="s">
        <v>491</v>
      </c>
      <c r="G6976" s="126" t="s">
        <v>417</v>
      </c>
      <c r="H6976" s="126" t="s">
        <v>126</v>
      </c>
      <c r="I6976" s="126" t="s">
        <v>126</v>
      </c>
      <c r="J6976" s="126" t="s">
        <v>12454</v>
      </c>
      <c r="K6976" s="126" t="s">
        <v>526</v>
      </c>
      <c r="L6976" s="126" t="s">
        <v>1321</v>
      </c>
      <c r="M6976" s="130">
        <v>7092</v>
      </c>
      <c r="N6976" s="126" t="s">
        <v>290</v>
      </c>
      <c r="O6976" s="126" t="s">
        <v>844</v>
      </c>
      <c r="P6976" s="130">
        <v>0</v>
      </c>
      <c r="S6976" s="130">
        <v>0</v>
      </c>
      <c r="V6976" s="130">
        <v>7880</v>
      </c>
      <c r="X6976" s="126" t="s">
        <v>845</v>
      </c>
      <c r="Y6976" s="126" t="s">
        <v>517</v>
      </c>
      <c r="Z6976" s="127" t="s">
        <v>309</v>
      </c>
      <c r="AA6976" s="128">
        <v>1</v>
      </c>
      <c r="AB6976" s="128">
        <v>84</v>
      </c>
      <c r="AD6976" s="126" t="s">
        <v>562</v>
      </c>
      <c r="AG6976" s="127"/>
      <c r="AI6976" s="127"/>
    </row>
    <row r="6977" spans="1:35" ht="14.85" customHeight="1">
      <c r="A6977" s="130">
        <v>5006808</v>
      </c>
      <c r="B6977" s="126" t="s">
        <v>13891</v>
      </c>
      <c r="C6977" s="126" t="s">
        <v>10782</v>
      </c>
      <c r="D6977" s="126" t="s">
        <v>13892</v>
      </c>
      <c r="E6977" s="126" t="s">
        <v>288</v>
      </c>
      <c r="F6977" s="126" t="s">
        <v>522</v>
      </c>
      <c r="G6977" s="126" t="s">
        <v>799</v>
      </c>
      <c r="H6977" s="126" t="s">
        <v>524</v>
      </c>
      <c r="I6977" s="126" t="s">
        <v>418</v>
      </c>
      <c r="J6977" s="126" t="s">
        <v>612</v>
      </c>
      <c r="K6977" s="126" t="s">
        <v>613</v>
      </c>
      <c r="L6977" s="126" t="s">
        <v>614</v>
      </c>
      <c r="M6977" s="130">
        <v>728</v>
      </c>
      <c r="N6977" s="126" t="s">
        <v>290</v>
      </c>
      <c r="O6977" s="126" t="s">
        <v>528</v>
      </c>
      <c r="P6977" s="130">
        <v>0</v>
      </c>
      <c r="S6977" s="130">
        <v>0</v>
      </c>
      <c r="V6977" s="130">
        <v>728</v>
      </c>
      <c r="X6977" s="126" t="s">
        <v>1106</v>
      </c>
      <c r="Z6977" s="127"/>
      <c r="AA6977" s="128"/>
      <c r="AB6977" s="128"/>
      <c r="AD6977" s="126" t="s">
        <v>562</v>
      </c>
      <c r="AG6977" s="127"/>
      <c r="AI6977" s="127"/>
    </row>
    <row r="6978" spans="1:35" ht="14.85" customHeight="1">
      <c r="A6978" s="130">
        <v>5004660</v>
      </c>
      <c r="B6978" s="126" t="s">
        <v>13893</v>
      </c>
      <c r="C6978" s="126" t="s">
        <v>12959</v>
      </c>
      <c r="D6978" s="126" t="s">
        <v>13894</v>
      </c>
      <c r="E6978" s="126" t="s">
        <v>288</v>
      </c>
      <c r="F6978" s="126" t="s">
        <v>440</v>
      </c>
      <c r="G6978" s="126" t="s">
        <v>458</v>
      </c>
      <c r="H6978" s="126" t="s">
        <v>126</v>
      </c>
      <c r="I6978" s="126" t="s">
        <v>418</v>
      </c>
      <c r="J6978" s="126" t="s">
        <v>597</v>
      </c>
      <c r="K6978" s="126" t="s">
        <v>504</v>
      </c>
      <c r="L6978" s="126" t="s">
        <v>598</v>
      </c>
      <c r="M6978" s="130">
        <v>1612.8</v>
      </c>
      <c r="O6978" s="126" t="s">
        <v>445</v>
      </c>
      <c r="P6978" s="130">
        <v>0</v>
      </c>
      <c r="S6978" s="130">
        <v>0</v>
      </c>
      <c r="V6978" s="130">
        <v>1612.8</v>
      </c>
      <c r="X6978" s="126" t="s">
        <v>4640</v>
      </c>
      <c r="Z6978" s="127"/>
      <c r="AA6978" s="128">
        <v>120</v>
      </c>
      <c r="AB6978" s="128">
        <v>1</v>
      </c>
      <c r="AD6978" s="126" t="s">
        <v>562</v>
      </c>
      <c r="AG6978" s="127"/>
      <c r="AI6978" s="127"/>
    </row>
    <row r="6979" spans="1:35" ht="14.85" customHeight="1">
      <c r="A6979" s="130">
        <v>5004659</v>
      </c>
      <c r="B6979" s="126" t="s">
        <v>13895</v>
      </c>
      <c r="C6979" s="126" t="s">
        <v>12959</v>
      </c>
      <c r="D6979" s="126" t="s">
        <v>13896</v>
      </c>
      <c r="E6979" s="126" t="s">
        <v>288</v>
      </c>
      <c r="F6979" s="126" t="s">
        <v>440</v>
      </c>
      <c r="G6979" s="126" t="s">
        <v>458</v>
      </c>
      <c r="H6979" s="126" t="s">
        <v>126</v>
      </c>
      <c r="I6979" s="126" t="s">
        <v>418</v>
      </c>
      <c r="J6979" s="126" t="s">
        <v>597</v>
      </c>
      <c r="K6979" s="126" t="s">
        <v>504</v>
      </c>
      <c r="L6979" s="126" t="s">
        <v>598</v>
      </c>
      <c r="M6979" s="130">
        <v>1612.8</v>
      </c>
      <c r="O6979" s="126" t="s">
        <v>445</v>
      </c>
      <c r="P6979" s="130">
        <v>0</v>
      </c>
      <c r="S6979" s="130">
        <v>0</v>
      </c>
      <c r="V6979" s="130">
        <v>1612.8</v>
      </c>
      <c r="X6979" s="126" t="s">
        <v>4640</v>
      </c>
      <c r="Z6979" s="127"/>
      <c r="AA6979" s="128">
        <v>120</v>
      </c>
      <c r="AB6979" s="128">
        <v>1</v>
      </c>
      <c r="AD6979" s="126" t="s">
        <v>562</v>
      </c>
      <c r="AG6979" s="127"/>
      <c r="AI6979" s="127"/>
    </row>
    <row r="6980" spans="1:35" ht="14.85" customHeight="1">
      <c r="A6980" s="130">
        <v>5004658</v>
      </c>
      <c r="B6980" s="126" t="s">
        <v>13897</v>
      </c>
      <c r="C6980" s="126" t="s">
        <v>12959</v>
      </c>
      <c r="D6980" s="126" t="s">
        <v>13898</v>
      </c>
      <c r="E6980" s="126" t="s">
        <v>288</v>
      </c>
      <c r="F6980" s="126" t="s">
        <v>440</v>
      </c>
      <c r="G6980" s="126" t="s">
        <v>458</v>
      </c>
      <c r="H6980" s="126" t="s">
        <v>126</v>
      </c>
      <c r="I6980" s="126" t="s">
        <v>418</v>
      </c>
      <c r="J6980" s="126" t="s">
        <v>597</v>
      </c>
      <c r="K6980" s="126" t="s">
        <v>504</v>
      </c>
      <c r="L6980" s="126" t="s">
        <v>598</v>
      </c>
      <c r="M6980" s="130">
        <v>1612.8</v>
      </c>
      <c r="O6980" s="126" t="s">
        <v>445</v>
      </c>
      <c r="P6980" s="130">
        <v>0</v>
      </c>
      <c r="S6980" s="130">
        <v>0</v>
      </c>
      <c r="V6980" s="130">
        <v>1612.8</v>
      </c>
      <c r="X6980" s="126" t="s">
        <v>4640</v>
      </c>
      <c r="Z6980" s="127"/>
      <c r="AA6980" s="128">
        <v>120</v>
      </c>
      <c r="AB6980" s="128">
        <v>1</v>
      </c>
      <c r="AD6980" s="126" t="s">
        <v>562</v>
      </c>
      <c r="AG6980" s="127"/>
      <c r="AI6980" s="127"/>
    </row>
    <row r="6981" spans="1:35" ht="14.85" customHeight="1">
      <c r="A6981" s="130">
        <v>5004657</v>
      </c>
      <c r="B6981" s="126" t="s">
        <v>13899</v>
      </c>
      <c r="C6981" s="126" t="s">
        <v>12959</v>
      </c>
      <c r="D6981" s="126" t="s">
        <v>13900</v>
      </c>
      <c r="E6981" s="126" t="s">
        <v>288</v>
      </c>
      <c r="F6981" s="126" t="s">
        <v>440</v>
      </c>
      <c r="G6981" s="126" t="s">
        <v>458</v>
      </c>
      <c r="H6981" s="126" t="s">
        <v>126</v>
      </c>
      <c r="I6981" s="126" t="s">
        <v>418</v>
      </c>
      <c r="J6981" s="126" t="s">
        <v>597</v>
      </c>
      <c r="K6981" s="126" t="s">
        <v>504</v>
      </c>
      <c r="L6981" s="126" t="s">
        <v>598</v>
      </c>
      <c r="M6981" s="130">
        <v>1612.8</v>
      </c>
      <c r="O6981" s="126" t="s">
        <v>445</v>
      </c>
      <c r="P6981" s="130">
        <v>0</v>
      </c>
      <c r="S6981" s="130">
        <v>0</v>
      </c>
      <c r="V6981" s="130">
        <v>1612.8</v>
      </c>
      <c r="X6981" s="126" t="s">
        <v>4640</v>
      </c>
      <c r="Z6981" s="127"/>
      <c r="AA6981" s="128">
        <v>120</v>
      </c>
      <c r="AB6981" s="128">
        <v>1</v>
      </c>
      <c r="AD6981" s="126" t="s">
        <v>562</v>
      </c>
      <c r="AG6981" s="127"/>
      <c r="AI6981" s="127"/>
    </row>
    <row r="6982" spans="1:35" ht="14.85" customHeight="1">
      <c r="A6982" s="130">
        <v>5004656</v>
      </c>
      <c r="B6982" s="126" t="s">
        <v>13901</v>
      </c>
      <c r="C6982" s="126" t="s">
        <v>12959</v>
      </c>
      <c r="D6982" s="126" t="s">
        <v>13902</v>
      </c>
      <c r="E6982" s="126" t="s">
        <v>288</v>
      </c>
      <c r="F6982" s="126" t="s">
        <v>440</v>
      </c>
      <c r="G6982" s="126" t="s">
        <v>458</v>
      </c>
      <c r="H6982" s="126" t="s">
        <v>126</v>
      </c>
      <c r="I6982" s="126" t="s">
        <v>418</v>
      </c>
      <c r="J6982" s="126" t="s">
        <v>597</v>
      </c>
      <c r="K6982" s="126" t="s">
        <v>504</v>
      </c>
      <c r="L6982" s="126" t="s">
        <v>598</v>
      </c>
      <c r="M6982" s="130">
        <v>1612.8</v>
      </c>
      <c r="O6982" s="126" t="s">
        <v>445</v>
      </c>
      <c r="P6982" s="130">
        <v>0</v>
      </c>
      <c r="S6982" s="130">
        <v>0</v>
      </c>
      <c r="V6982" s="130">
        <v>1612.8</v>
      </c>
      <c r="X6982" s="126" t="s">
        <v>4640</v>
      </c>
      <c r="Z6982" s="127"/>
      <c r="AA6982" s="128">
        <v>120</v>
      </c>
      <c r="AB6982" s="128">
        <v>1</v>
      </c>
      <c r="AD6982" s="126" t="s">
        <v>562</v>
      </c>
      <c r="AG6982" s="127"/>
      <c r="AI6982" s="127"/>
    </row>
    <row r="6983" spans="1:35" ht="14.85" customHeight="1">
      <c r="A6983" s="130">
        <v>5004655</v>
      </c>
      <c r="B6983" s="126" t="s">
        <v>13903</v>
      </c>
      <c r="C6983" s="126" t="s">
        <v>12959</v>
      </c>
      <c r="D6983" s="126" t="s">
        <v>13904</v>
      </c>
      <c r="E6983" s="126" t="s">
        <v>288</v>
      </c>
      <c r="F6983" s="126" t="s">
        <v>440</v>
      </c>
      <c r="G6983" s="126" t="s">
        <v>458</v>
      </c>
      <c r="H6983" s="126" t="s">
        <v>126</v>
      </c>
      <c r="I6983" s="126" t="s">
        <v>418</v>
      </c>
      <c r="J6983" s="126" t="s">
        <v>597</v>
      </c>
      <c r="K6983" s="126" t="s">
        <v>504</v>
      </c>
      <c r="L6983" s="126" t="s">
        <v>598</v>
      </c>
      <c r="M6983" s="130">
        <v>1612.8</v>
      </c>
      <c r="O6983" s="126" t="s">
        <v>445</v>
      </c>
      <c r="P6983" s="130">
        <v>0</v>
      </c>
      <c r="S6983" s="130">
        <v>0</v>
      </c>
      <c r="V6983" s="130">
        <v>1612.8</v>
      </c>
      <c r="X6983" s="126" t="s">
        <v>4640</v>
      </c>
      <c r="Z6983" s="127"/>
      <c r="AA6983" s="128">
        <v>120</v>
      </c>
      <c r="AB6983" s="128">
        <v>1</v>
      </c>
      <c r="AD6983" s="126" t="s">
        <v>562</v>
      </c>
      <c r="AG6983" s="127"/>
      <c r="AI6983" s="127"/>
    </row>
    <row r="6984" spans="1:35" ht="14.85" customHeight="1">
      <c r="A6984" s="130">
        <v>5004654</v>
      </c>
      <c r="B6984" s="126" t="s">
        <v>13905</v>
      </c>
      <c r="C6984" s="126" t="s">
        <v>12959</v>
      </c>
      <c r="D6984" s="126" t="s">
        <v>13906</v>
      </c>
      <c r="E6984" s="126" t="s">
        <v>288</v>
      </c>
      <c r="F6984" s="126" t="s">
        <v>440</v>
      </c>
      <c r="G6984" s="126" t="s">
        <v>458</v>
      </c>
      <c r="H6984" s="126" t="s">
        <v>126</v>
      </c>
      <c r="I6984" s="126" t="s">
        <v>418</v>
      </c>
      <c r="J6984" s="126" t="s">
        <v>597</v>
      </c>
      <c r="K6984" s="126" t="s">
        <v>504</v>
      </c>
      <c r="L6984" s="126" t="s">
        <v>598</v>
      </c>
      <c r="M6984" s="130">
        <v>1612.8</v>
      </c>
      <c r="O6984" s="126" t="s">
        <v>445</v>
      </c>
      <c r="P6984" s="130">
        <v>0</v>
      </c>
      <c r="S6984" s="130">
        <v>0</v>
      </c>
      <c r="V6984" s="130">
        <v>1612.8</v>
      </c>
      <c r="X6984" s="126" t="s">
        <v>4640</v>
      </c>
      <c r="Z6984" s="127"/>
      <c r="AA6984" s="128">
        <v>120</v>
      </c>
      <c r="AB6984" s="128">
        <v>1</v>
      </c>
      <c r="AD6984" s="126" t="s">
        <v>562</v>
      </c>
      <c r="AG6984" s="127"/>
      <c r="AI6984" s="127"/>
    </row>
    <row r="6985" spans="1:35" ht="14.85" customHeight="1">
      <c r="A6985" s="130">
        <v>5004653</v>
      </c>
      <c r="B6985" s="126" t="s">
        <v>13907</v>
      </c>
      <c r="C6985" s="126" t="s">
        <v>12959</v>
      </c>
      <c r="D6985" s="126" t="s">
        <v>13908</v>
      </c>
      <c r="E6985" s="126" t="s">
        <v>288</v>
      </c>
      <c r="F6985" s="126" t="s">
        <v>440</v>
      </c>
      <c r="G6985" s="126" t="s">
        <v>458</v>
      </c>
      <c r="H6985" s="126" t="s">
        <v>126</v>
      </c>
      <c r="I6985" s="126" t="s">
        <v>418</v>
      </c>
      <c r="J6985" s="126" t="s">
        <v>597</v>
      </c>
      <c r="K6985" s="126" t="s">
        <v>504</v>
      </c>
      <c r="L6985" s="126" t="s">
        <v>598</v>
      </c>
      <c r="M6985" s="130">
        <v>1612.8</v>
      </c>
      <c r="O6985" s="126" t="s">
        <v>445</v>
      </c>
      <c r="P6985" s="130">
        <v>0</v>
      </c>
      <c r="S6985" s="130">
        <v>0</v>
      </c>
      <c r="V6985" s="130">
        <v>1612.8</v>
      </c>
      <c r="X6985" s="126" t="s">
        <v>4640</v>
      </c>
      <c r="Z6985" s="127"/>
      <c r="AA6985" s="128">
        <v>120</v>
      </c>
      <c r="AB6985" s="128">
        <v>1</v>
      </c>
      <c r="AD6985" s="126" t="s">
        <v>562</v>
      </c>
      <c r="AG6985" s="127"/>
      <c r="AI6985" s="127"/>
    </row>
    <row r="6986" spans="1:35" ht="14.85" customHeight="1">
      <c r="A6986" s="130">
        <v>5004652</v>
      </c>
      <c r="B6986" s="126" t="s">
        <v>13909</v>
      </c>
      <c r="C6986" s="126" t="s">
        <v>12959</v>
      </c>
      <c r="D6986" s="126" t="s">
        <v>13910</v>
      </c>
      <c r="E6986" s="126" t="s">
        <v>288</v>
      </c>
      <c r="F6986" s="126" t="s">
        <v>440</v>
      </c>
      <c r="G6986" s="126" t="s">
        <v>458</v>
      </c>
      <c r="H6986" s="126" t="s">
        <v>126</v>
      </c>
      <c r="I6986" s="126" t="s">
        <v>418</v>
      </c>
      <c r="J6986" s="126" t="s">
        <v>597</v>
      </c>
      <c r="K6986" s="126" t="s">
        <v>504</v>
      </c>
      <c r="L6986" s="126" t="s">
        <v>598</v>
      </c>
      <c r="M6986" s="130">
        <v>1612.8</v>
      </c>
      <c r="O6986" s="126" t="s">
        <v>445</v>
      </c>
      <c r="P6986" s="130">
        <v>0</v>
      </c>
      <c r="S6986" s="130">
        <v>0</v>
      </c>
      <c r="V6986" s="130">
        <v>1612.8</v>
      </c>
      <c r="X6986" s="126" t="s">
        <v>4640</v>
      </c>
      <c r="Z6986" s="127"/>
      <c r="AA6986" s="128">
        <v>120</v>
      </c>
      <c r="AB6986" s="128">
        <v>1</v>
      </c>
      <c r="AD6986" s="126" t="s">
        <v>562</v>
      </c>
      <c r="AG6986" s="127"/>
      <c r="AI6986" s="127"/>
    </row>
    <row r="6987" spans="1:35" ht="14.85" customHeight="1">
      <c r="A6987" s="130">
        <v>5004651</v>
      </c>
      <c r="B6987" s="126" t="s">
        <v>13911</v>
      </c>
      <c r="C6987" s="126" t="s">
        <v>12959</v>
      </c>
      <c r="D6987" s="126" t="s">
        <v>13912</v>
      </c>
      <c r="E6987" s="126" t="s">
        <v>288</v>
      </c>
      <c r="F6987" s="126" t="s">
        <v>440</v>
      </c>
      <c r="G6987" s="126" t="s">
        <v>458</v>
      </c>
      <c r="H6987" s="126" t="s">
        <v>126</v>
      </c>
      <c r="I6987" s="126" t="s">
        <v>418</v>
      </c>
      <c r="J6987" s="126" t="s">
        <v>597</v>
      </c>
      <c r="K6987" s="126" t="s">
        <v>504</v>
      </c>
      <c r="L6987" s="126" t="s">
        <v>598</v>
      </c>
      <c r="M6987" s="130">
        <v>1612.8</v>
      </c>
      <c r="O6987" s="126" t="s">
        <v>445</v>
      </c>
      <c r="P6987" s="130">
        <v>0</v>
      </c>
      <c r="S6987" s="130">
        <v>0</v>
      </c>
      <c r="V6987" s="130">
        <v>1612.8</v>
      </c>
      <c r="X6987" s="126" t="s">
        <v>4640</v>
      </c>
      <c r="Z6987" s="127"/>
      <c r="AA6987" s="128">
        <v>120</v>
      </c>
      <c r="AB6987" s="128">
        <v>1</v>
      </c>
      <c r="AD6987" s="126" t="s">
        <v>562</v>
      </c>
      <c r="AG6987" s="127"/>
      <c r="AI6987" s="127"/>
    </row>
    <row r="6988" spans="1:35" ht="14.85" customHeight="1">
      <c r="A6988" s="130">
        <v>5004650</v>
      </c>
      <c r="B6988" s="126" t="s">
        <v>13913</v>
      </c>
      <c r="C6988" s="126" t="s">
        <v>12959</v>
      </c>
      <c r="D6988" s="126" t="s">
        <v>13914</v>
      </c>
      <c r="E6988" s="126" t="s">
        <v>288</v>
      </c>
      <c r="F6988" s="126" t="s">
        <v>440</v>
      </c>
      <c r="G6988" s="126" t="s">
        <v>458</v>
      </c>
      <c r="H6988" s="126" t="s">
        <v>126</v>
      </c>
      <c r="I6988" s="126" t="s">
        <v>418</v>
      </c>
      <c r="J6988" s="126" t="s">
        <v>597</v>
      </c>
      <c r="K6988" s="126" t="s">
        <v>504</v>
      </c>
      <c r="L6988" s="126" t="s">
        <v>598</v>
      </c>
      <c r="M6988" s="130">
        <v>1612.8</v>
      </c>
      <c r="O6988" s="126" t="s">
        <v>445</v>
      </c>
      <c r="P6988" s="130">
        <v>0</v>
      </c>
      <c r="S6988" s="130">
        <v>0</v>
      </c>
      <c r="V6988" s="130">
        <v>1612.8</v>
      </c>
      <c r="X6988" s="126" t="s">
        <v>4640</v>
      </c>
      <c r="Z6988" s="127"/>
      <c r="AA6988" s="128">
        <v>120</v>
      </c>
      <c r="AB6988" s="128">
        <v>1</v>
      </c>
      <c r="AD6988" s="126" t="s">
        <v>562</v>
      </c>
      <c r="AG6988" s="127"/>
      <c r="AI6988" s="127"/>
    </row>
    <row r="6989" spans="1:35" ht="14.85" customHeight="1">
      <c r="A6989" s="130">
        <v>5004649</v>
      </c>
      <c r="B6989" s="126" t="s">
        <v>13915</v>
      </c>
      <c r="C6989" s="126" t="s">
        <v>12959</v>
      </c>
      <c r="D6989" s="126" t="s">
        <v>13916</v>
      </c>
      <c r="E6989" s="126" t="s">
        <v>288</v>
      </c>
      <c r="F6989" s="126" t="s">
        <v>440</v>
      </c>
      <c r="G6989" s="126" t="s">
        <v>458</v>
      </c>
      <c r="H6989" s="126" t="s">
        <v>126</v>
      </c>
      <c r="I6989" s="126" t="s">
        <v>418</v>
      </c>
      <c r="J6989" s="126" t="s">
        <v>597</v>
      </c>
      <c r="K6989" s="126" t="s">
        <v>504</v>
      </c>
      <c r="L6989" s="126" t="s">
        <v>598</v>
      </c>
      <c r="M6989" s="130">
        <v>1612.8</v>
      </c>
      <c r="O6989" s="126" t="s">
        <v>445</v>
      </c>
      <c r="P6989" s="130">
        <v>0</v>
      </c>
      <c r="S6989" s="130">
        <v>0</v>
      </c>
      <c r="V6989" s="130">
        <v>1612.8</v>
      </c>
      <c r="X6989" s="126" t="s">
        <v>4640</v>
      </c>
      <c r="Z6989" s="127"/>
      <c r="AA6989" s="128">
        <v>120</v>
      </c>
      <c r="AB6989" s="128">
        <v>1</v>
      </c>
      <c r="AD6989" s="126" t="s">
        <v>562</v>
      </c>
      <c r="AG6989" s="127"/>
      <c r="AI6989" s="127"/>
    </row>
    <row r="6990" spans="1:35" ht="14.85" customHeight="1">
      <c r="A6990" s="130">
        <v>5004648</v>
      </c>
      <c r="B6990" s="126" t="s">
        <v>13917</v>
      </c>
      <c r="C6990" s="126" t="s">
        <v>12959</v>
      </c>
      <c r="D6990" s="126" t="s">
        <v>13918</v>
      </c>
      <c r="E6990" s="126" t="s">
        <v>288</v>
      </c>
      <c r="F6990" s="126" t="s">
        <v>440</v>
      </c>
      <c r="G6990" s="126" t="s">
        <v>458</v>
      </c>
      <c r="H6990" s="126" t="s">
        <v>126</v>
      </c>
      <c r="I6990" s="126" t="s">
        <v>418</v>
      </c>
      <c r="J6990" s="126" t="s">
        <v>597</v>
      </c>
      <c r="K6990" s="126" t="s">
        <v>504</v>
      </c>
      <c r="L6990" s="126" t="s">
        <v>598</v>
      </c>
      <c r="M6990" s="130">
        <v>1612.8</v>
      </c>
      <c r="O6990" s="126" t="s">
        <v>445</v>
      </c>
      <c r="P6990" s="130">
        <v>0</v>
      </c>
      <c r="S6990" s="130">
        <v>0</v>
      </c>
      <c r="V6990" s="130">
        <v>1612.8</v>
      </c>
      <c r="X6990" s="126" t="s">
        <v>4640</v>
      </c>
      <c r="Z6990" s="127"/>
      <c r="AA6990" s="128">
        <v>120</v>
      </c>
      <c r="AB6990" s="128">
        <v>1</v>
      </c>
      <c r="AD6990" s="126" t="s">
        <v>562</v>
      </c>
      <c r="AG6990" s="127"/>
      <c r="AI6990" s="127"/>
    </row>
    <row r="6991" spans="1:35" ht="14.85" customHeight="1">
      <c r="A6991" s="130">
        <v>5004647</v>
      </c>
      <c r="B6991" s="126" t="s">
        <v>13919</v>
      </c>
      <c r="C6991" s="126" t="s">
        <v>12959</v>
      </c>
      <c r="D6991" s="126" t="s">
        <v>13920</v>
      </c>
      <c r="E6991" s="126" t="s">
        <v>288</v>
      </c>
      <c r="F6991" s="126" t="s">
        <v>440</v>
      </c>
      <c r="G6991" s="126" t="s">
        <v>458</v>
      </c>
      <c r="H6991" s="126" t="s">
        <v>126</v>
      </c>
      <c r="I6991" s="126" t="s">
        <v>418</v>
      </c>
      <c r="J6991" s="126" t="s">
        <v>597</v>
      </c>
      <c r="K6991" s="126" t="s">
        <v>504</v>
      </c>
      <c r="L6991" s="126" t="s">
        <v>598</v>
      </c>
      <c r="M6991" s="130">
        <v>1612.8</v>
      </c>
      <c r="O6991" s="126" t="s">
        <v>445</v>
      </c>
      <c r="P6991" s="130">
        <v>0</v>
      </c>
      <c r="S6991" s="130">
        <v>0</v>
      </c>
      <c r="V6991" s="130">
        <v>1612.8</v>
      </c>
      <c r="X6991" s="126" t="s">
        <v>4640</v>
      </c>
      <c r="Z6991" s="127"/>
      <c r="AA6991" s="128">
        <v>120</v>
      </c>
      <c r="AB6991" s="128">
        <v>1</v>
      </c>
      <c r="AD6991" s="126" t="s">
        <v>562</v>
      </c>
      <c r="AG6991" s="127"/>
      <c r="AI6991" s="127"/>
    </row>
    <row r="6992" spans="1:35" ht="14.85" customHeight="1">
      <c r="A6992" s="130">
        <v>5004642</v>
      </c>
      <c r="B6992" s="126" t="s">
        <v>13921</v>
      </c>
      <c r="C6992" s="126" t="s">
        <v>13922</v>
      </c>
      <c r="D6992" s="126" t="s">
        <v>13923</v>
      </c>
      <c r="E6992" s="126" t="s">
        <v>288</v>
      </c>
      <c r="F6992" s="126" t="s">
        <v>440</v>
      </c>
      <c r="G6992" s="126" t="s">
        <v>458</v>
      </c>
      <c r="H6992" s="126" t="s">
        <v>126</v>
      </c>
      <c r="I6992" s="126" t="s">
        <v>418</v>
      </c>
      <c r="J6992" s="126" t="s">
        <v>597</v>
      </c>
      <c r="K6992" s="126" t="s">
        <v>504</v>
      </c>
      <c r="L6992" s="126" t="s">
        <v>598</v>
      </c>
      <c r="M6992" s="130">
        <v>2846.13</v>
      </c>
      <c r="O6992" s="126" t="s">
        <v>5181</v>
      </c>
      <c r="P6992" s="130">
        <v>0</v>
      </c>
      <c r="S6992" s="130">
        <v>0</v>
      </c>
      <c r="V6992" s="130">
        <v>2846.13</v>
      </c>
      <c r="X6992" s="126" t="s">
        <v>6262</v>
      </c>
      <c r="Z6992" s="127"/>
      <c r="AA6992" s="128">
        <v>30</v>
      </c>
      <c r="AB6992" s="128">
        <v>1</v>
      </c>
      <c r="AD6992" s="126" t="s">
        <v>562</v>
      </c>
      <c r="AG6992" s="127"/>
      <c r="AI6992" s="127"/>
    </row>
    <row r="6993" spans="1:35" ht="14.85" customHeight="1">
      <c r="A6993" s="130">
        <v>5004641</v>
      </c>
      <c r="B6993" s="126" t="s">
        <v>13924</v>
      </c>
      <c r="C6993" s="126" t="s">
        <v>13922</v>
      </c>
      <c r="D6993" s="126" t="s">
        <v>13925</v>
      </c>
      <c r="E6993" s="126" t="s">
        <v>288</v>
      </c>
      <c r="F6993" s="126" t="s">
        <v>440</v>
      </c>
      <c r="G6993" s="126" t="s">
        <v>458</v>
      </c>
      <c r="H6993" s="126" t="s">
        <v>126</v>
      </c>
      <c r="I6993" s="126" t="s">
        <v>418</v>
      </c>
      <c r="J6993" s="126" t="s">
        <v>597</v>
      </c>
      <c r="K6993" s="126" t="s">
        <v>504</v>
      </c>
      <c r="L6993" s="126" t="s">
        <v>598</v>
      </c>
      <c r="M6993" s="130">
        <v>2846.13</v>
      </c>
      <c r="O6993" s="126" t="s">
        <v>5181</v>
      </c>
      <c r="P6993" s="130">
        <v>0</v>
      </c>
      <c r="S6993" s="130">
        <v>0</v>
      </c>
      <c r="V6993" s="130">
        <v>2846.13</v>
      </c>
      <c r="X6993" s="126" t="s">
        <v>6262</v>
      </c>
      <c r="Z6993" s="127"/>
      <c r="AA6993" s="128">
        <v>30</v>
      </c>
      <c r="AB6993" s="128">
        <v>1</v>
      </c>
      <c r="AD6993" s="126" t="s">
        <v>562</v>
      </c>
      <c r="AG6993" s="127"/>
      <c r="AI6993" s="127"/>
    </row>
    <row r="6994" spans="1:35" ht="14.85" customHeight="1">
      <c r="A6994" s="130">
        <v>5004640</v>
      </c>
      <c r="B6994" s="126" t="s">
        <v>13926</v>
      </c>
      <c r="C6994" s="126" t="s">
        <v>13922</v>
      </c>
      <c r="D6994" s="126" t="s">
        <v>13927</v>
      </c>
      <c r="E6994" s="126" t="s">
        <v>288</v>
      </c>
      <c r="F6994" s="126" t="s">
        <v>440</v>
      </c>
      <c r="G6994" s="126" t="s">
        <v>458</v>
      </c>
      <c r="H6994" s="126" t="s">
        <v>126</v>
      </c>
      <c r="I6994" s="126" t="s">
        <v>418</v>
      </c>
      <c r="J6994" s="126" t="s">
        <v>597</v>
      </c>
      <c r="K6994" s="126" t="s">
        <v>504</v>
      </c>
      <c r="L6994" s="126" t="s">
        <v>598</v>
      </c>
      <c r="M6994" s="130">
        <v>2846.13</v>
      </c>
      <c r="O6994" s="126" t="s">
        <v>5181</v>
      </c>
      <c r="P6994" s="130">
        <v>0</v>
      </c>
      <c r="S6994" s="130">
        <v>0</v>
      </c>
      <c r="V6994" s="130">
        <v>2846.13</v>
      </c>
      <c r="X6994" s="126" t="s">
        <v>6262</v>
      </c>
      <c r="Z6994" s="127"/>
      <c r="AA6994" s="128">
        <v>30</v>
      </c>
      <c r="AB6994" s="128">
        <v>1</v>
      </c>
      <c r="AD6994" s="126" t="s">
        <v>562</v>
      </c>
      <c r="AG6994" s="127"/>
      <c r="AI6994" s="127"/>
    </row>
    <row r="6995" spans="1:35" ht="14.85" customHeight="1">
      <c r="A6995" s="130">
        <v>5003544</v>
      </c>
      <c r="B6995" s="126" t="s">
        <v>13928</v>
      </c>
      <c r="C6995" s="126" t="s">
        <v>13929</v>
      </c>
      <c r="D6995" s="126" t="s">
        <v>13930</v>
      </c>
      <c r="E6995" s="126" t="s">
        <v>288</v>
      </c>
      <c r="F6995" s="126" t="s">
        <v>491</v>
      </c>
      <c r="G6995" s="126" t="s">
        <v>417</v>
      </c>
      <c r="H6995" s="126" t="s">
        <v>126</v>
      </c>
      <c r="I6995" s="126" t="s">
        <v>126</v>
      </c>
      <c r="J6995" s="126" t="s">
        <v>4056</v>
      </c>
      <c r="K6995" s="126" t="s">
        <v>443</v>
      </c>
      <c r="L6995" s="126" t="s">
        <v>4057</v>
      </c>
      <c r="M6995" s="130">
        <v>6567.35</v>
      </c>
      <c r="N6995" s="126" t="s">
        <v>290</v>
      </c>
      <c r="O6995" s="126" t="s">
        <v>506</v>
      </c>
      <c r="P6995" s="130">
        <v>0</v>
      </c>
      <c r="S6995" s="130">
        <v>0</v>
      </c>
      <c r="V6995" s="130">
        <v>7297.06</v>
      </c>
      <c r="X6995" s="126" t="s">
        <v>1523</v>
      </c>
      <c r="Y6995" s="126" t="s">
        <v>517</v>
      </c>
      <c r="Z6995" s="127" t="s">
        <v>309</v>
      </c>
      <c r="AA6995" s="128">
        <v>1</v>
      </c>
      <c r="AB6995" s="128">
        <v>84</v>
      </c>
      <c r="AD6995" s="126" t="s">
        <v>562</v>
      </c>
      <c r="AG6995" s="127"/>
      <c r="AI6995" s="127"/>
    </row>
    <row r="6996" spans="1:35" ht="14.85" customHeight="1">
      <c r="A6996" s="130">
        <v>5004639</v>
      </c>
      <c r="B6996" s="126" t="s">
        <v>13931</v>
      </c>
      <c r="C6996" s="126" t="s">
        <v>13922</v>
      </c>
      <c r="D6996" s="126" t="s">
        <v>13932</v>
      </c>
      <c r="E6996" s="126" t="s">
        <v>288</v>
      </c>
      <c r="F6996" s="126" t="s">
        <v>440</v>
      </c>
      <c r="G6996" s="126" t="s">
        <v>458</v>
      </c>
      <c r="H6996" s="126" t="s">
        <v>126</v>
      </c>
      <c r="I6996" s="126" t="s">
        <v>418</v>
      </c>
      <c r="J6996" s="126" t="s">
        <v>597</v>
      </c>
      <c r="K6996" s="126" t="s">
        <v>504</v>
      </c>
      <c r="L6996" s="126" t="s">
        <v>598</v>
      </c>
      <c r="M6996" s="130">
        <v>2846.13</v>
      </c>
      <c r="O6996" s="126" t="s">
        <v>5181</v>
      </c>
      <c r="P6996" s="130">
        <v>0</v>
      </c>
      <c r="S6996" s="130">
        <v>0</v>
      </c>
      <c r="V6996" s="130">
        <v>2846.13</v>
      </c>
      <c r="X6996" s="126" t="s">
        <v>6262</v>
      </c>
      <c r="Z6996" s="127"/>
      <c r="AA6996" s="128">
        <v>30</v>
      </c>
      <c r="AB6996" s="128">
        <v>1</v>
      </c>
      <c r="AD6996" s="126" t="s">
        <v>562</v>
      </c>
      <c r="AG6996" s="127"/>
      <c r="AI6996" s="127"/>
    </row>
    <row r="6997" spans="1:35" ht="14.85" customHeight="1">
      <c r="A6997" s="130">
        <v>5004931</v>
      </c>
      <c r="B6997" s="126" t="s">
        <v>13933</v>
      </c>
      <c r="C6997" s="126" t="s">
        <v>13934</v>
      </c>
      <c r="D6997" s="126" t="s">
        <v>13935</v>
      </c>
      <c r="E6997" s="126" t="s">
        <v>288</v>
      </c>
      <c r="F6997" s="126" t="s">
        <v>440</v>
      </c>
      <c r="G6997" s="126" t="s">
        <v>458</v>
      </c>
      <c r="H6997" s="126" t="s">
        <v>126</v>
      </c>
      <c r="I6997" s="126" t="s">
        <v>418</v>
      </c>
      <c r="J6997" s="126" t="s">
        <v>12989</v>
      </c>
      <c r="K6997" s="126" t="s">
        <v>613</v>
      </c>
      <c r="L6997" s="126" t="s">
        <v>2029</v>
      </c>
      <c r="M6997" s="130">
        <v>3225.6</v>
      </c>
      <c r="O6997" s="126" t="s">
        <v>449</v>
      </c>
      <c r="P6997" s="130">
        <v>0</v>
      </c>
      <c r="S6997" s="130">
        <v>0</v>
      </c>
      <c r="V6997" s="130">
        <v>3225.6</v>
      </c>
      <c r="X6997" s="126" t="s">
        <v>10292</v>
      </c>
      <c r="Z6997" s="127"/>
      <c r="AA6997" s="128">
        <v>60</v>
      </c>
      <c r="AB6997" s="128">
        <v>1</v>
      </c>
      <c r="AD6997" s="126" t="s">
        <v>562</v>
      </c>
      <c r="AG6997" s="127"/>
      <c r="AI6997" s="127"/>
    </row>
    <row r="6998" spans="1:35" ht="14.85" customHeight="1">
      <c r="A6998" s="130">
        <v>5004930</v>
      </c>
      <c r="B6998" s="126" t="s">
        <v>13936</v>
      </c>
      <c r="C6998" s="126" t="s">
        <v>13934</v>
      </c>
      <c r="D6998" s="126" t="s">
        <v>13937</v>
      </c>
      <c r="E6998" s="126" t="s">
        <v>288</v>
      </c>
      <c r="F6998" s="126" t="s">
        <v>440</v>
      </c>
      <c r="G6998" s="126" t="s">
        <v>458</v>
      </c>
      <c r="H6998" s="126" t="s">
        <v>126</v>
      </c>
      <c r="I6998" s="126" t="s">
        <v>418</v>
      </c>
      <c r="J6998" s="126" t="s">
        <v>12989</v>
      </c>
      <c r="K6998" s="126" t="s">
        <v>613</v>
      </c>
      <c r="L6998" s="126" t="s">
        <v>2029</v>
      </c>
      <c r="M6998" s="130">
        <v>3225.6</v>
      </c>
      <c r="O6998" s="126" t="s">
        <v>449</v>
      </c>
      <c r="P6998" s="130">
        <v>0</v>
      </c>
      <c r="S6998" s="130">
        <v>0</v>
      </c>
      <c r="V6998" s="130">
        <v>3225.6</v>
      </c>
      <c r="X6998" s="126" t="s">
        <v>10292</v>
      </c>
      <c r="Z6998" s="127"/>
      <c r="AA6998" s="128">
        <v>60</v>
      </c>
      <c r="AB6998" s="128">
        <v>1</v>
      </c>
      <c r="AD6998" s="126" t="s">
        <v>562</v>
      </c>
      <c r="AG6998" s="127"/>
      <c r="AI6998" s="127"/>
    </row>
    <row r="6999" spans="1:35" ht="14.85" customHeight="1">
      <c r="A6999" s="130">
        <v>5004929</v>
      </c>
      <c r="B6999" s="126" t="s">
        <v>13938</v>
      </c>
      <c r="C6999" s="126" t="s">
        <v>13934</v>
      </c>
      <c r="D6999" s="126" t="s">
        <v>13939</v>
      </c>
      <c r="E6999" s="126" t="s">
        <v>288</v>
      </c>
      <c r="F6999" s="126" t="s">
        <v>440</v>
      </c>
      <c r="G6999" s="126" t="s">
        <v>458</v>
      </c>
      <c r="H6999" s="126" t="s">
        <v>126</v>
      </c>
      <c r="I6999" s="126" t="s">
        <v>418</v>
      </c>
      <c r="J6999" s="126" t="s">
        <v>12989</v>
      </c>
      <c r="K6999" s="126" t="s">
        <v>613</v>
      </c>
      <c r="L6999" s="126" t="s">
        <v>2029</v>
      </c>
      <c r="M6999" s="130">
        <v>3225.6</v>
      </c>
      <c r="O6999" s="126" t="s">
        <v>449</v>
      </c>
      <c r="P6999" s="130">
        <v>0</v>
      </c>
      <c r="S6999" s="130">
        <v>0</v>
      </c>
      <c r="V6999" s="130">
        <v>3225.6</v>
      </c>
      <c r="X6999" s="126" t="s">
        <v>10292</v>
      </c>
      <c r="Z6999" s="127"/>
      <c r="AA6999" s="128">
        <v>60</v>
      </c>
      <c r="AB6999" s="128">
        <v>1</v>
      </c>
      <c r="AD6999" s="126" t="s">
        <v>562</v>
      </c>
      <c r="AG6999" s="127"/>
      <c r="AI6999" s="127"/>
    </row>
    <row r="7000" spans="1:35" ht="14.85" customHeight="1">
      <c r="A7000" s="130">
        <v>5004928</v>
      </c>
      <c r="B7000" s="126" t="s">
        <v>13940</v>
      </c>
      <c r="C7000" s="126" t="s">
        <v>13934</v>
      </c>
      <c r="D7000" s="126" t="s">
        <v>13941</v>
      </c>
      <c r="E7000" s="126" t="s">
        <v>288</v>
      </c>
      <c r="F7000" s="126" t="s">
        <v>440</v>
      </c>
      <c r="G7000" s="126" t="s">
        <v>458</v>
      </c>
      <c r="H7000" s="126" t="s">
        <v>126</v>
      </c>
      <c r="I7000" s="126" t="s">
        <v>418</v>
      </c>
      <c r="J7000" s="126" t="s">
        <v>12989</v>
      </c>
      <c r="K7000" s="126" t="s">
        <v>613</v>
      </c>
      <c r="L7000" s="126" t="s">
        <v>2029</v>
      </c>
      <c r="M7000" s="130">
        <v>3225.6</v>
      </c>
      <c r="O7000" s="126" t="s">
        <v>449</v>
      </c>
      <c r="P7000" s="130">
        <v>0</v>
      </c>
      <c r="S7000" s="130">
        <v>0</v>
      </c>
      <c r="V7000" s="130">
        <v>3225.6</v>
      </c>
      <c r="X7000" s="126" t="s">
        <v>10292</v>
      </c>
      <c r="Z7000" s="127"/>
      <c r="AA7000" s="128">
        <v>60</v>
      </c>
      <c r="AB7000" s="128">
        <v>1</v>
      </c>
      <c r="AD7000" s="126" t="s">
        <v>562</v>
      </c>
      <c r="AG7000" s="127"/>
      <c r="AI7000" s="127"/>
    </row>
    <row r="7001" spans="1:35" ht="14.85" customHeight="1">
      <c r="A7001" s="130">
        <v>5004927</v>
      </c>
      <c r="B7001" s="126" t="s">
        <v>13942</v>
      </c>
      <c r="C7001" s="126" t="s">
        <v>13934</v>
      </c>
      <c r="D7001" s="126" t="s">
        <v>13943</v>
      </c>
      <c r="E7001" s="126" t="s">
        <v>288</v>
      </c>
      <c r="F7001" s="126" t="s">
        <v>440</v>
      </c>
      <c r="G7001" s="126" t="s">
        <v>458</v>
      </c>
      <c r="H7001" s="126" t="s">
        <v>126</v>
      </c>
      <c r="I7001" s="126" t="s">
        <v>418</v>
      </c>
      <c r="J7001" s="126" t="s">
        <v>12989</v>
      </c>
      <c r="K7001" s="126" t="s">
        <v>613</v>
      </c>
      <c r="L7001" s="126" t="s">
        <v>2029</v>
      </c>
      <c r="M7001" s="130">
        <v>3225.6</v>
      </c>
      <c r="O7001" s="126" t="s">
        <v>449</v>
      </c>
      <c r="P7001" s="130">
        <v>0</v>
      </c>
      <c r="S7001" s="130">
        <v>0</v>
      </c>
      <c r="V7001" s="130">
        <v>3225.6</v>
      </c>
      <c r="X7001" s="126" t="s">
        <v>10292</v>
      </c>
      <c r="Z7001" s="127"/>
      <c r="AA7001" s="128">
        <v>60</v>
      </c>
      <c r="AB7001" s="128">
        <v>1</v>
      </c>
      <c r="AD7001" s="126" t="s">
        <v>562</v>
      </c>
      <c r="AG7001" s="127"/>
      <c r="AI7001" s="127"/>
    </row>
    <row r="7002" spans="1:35" ht="14.85" customHeight="1">
      <c r="A7002" s="130">
        <v>5004926</v>
      </c>
      <c r="B7002" s="126" t="s">
        <v>13944</v>
      </c>
      <c r="C7002" s="126" t="s">
        <v>13934</v>
      </c>
      <c r="D7002" s="126" t="s">
        <v>13945</v>
      </c>
      <c r="E7002" s="126" t="s">
        <v>288</v>
      </c>
      <c r="F7002" s="126" t="s">
        <v>440</v>
      </c>
      <c r="G7002" s="126" t="s">
        <v>458</v>
      </c>
      <c r="H7002" s="126" t="s">
        <v>126</v>
      </c>
      <c r="I7002" s="126" t="s">
        <v>418</v>
      </c>
      <c r="J7002" s="126" t="s">
        <v>12989</v>
      </c>
      <c r="K7002" s="126" t="s">
        <v>613</v>
      </c>
      <c r="L7002" s="126" t="s">
        <v>2029</v>
      </c>
      <c r="M7002" s="130">
        <v>3225.6</v>
      </c>
      <c r="O7002" s="126" t="s">
        <v>449</v>
      </c>
      <c r="P7002" s="130">
        <v>0</v>
      </c>
      <c r="S7002" s="130">
        <v>0</v>
      </c>
      <c r="V7002" s="130">
        <v>3225.6</v>
      </c>
      <c r="X7002" s="126" t="s">
        <v>10292</v>
      </c>
      <c r="Z7002" s="127"/>
      <c r="AA7002" s="128">
        <v>60</v>
      </c>
      <c r="AB7002" s="128">
        <v>1</v>
      </c>
      <c r="AD7002" s="126" t="s">
        <v>562</v>
      </c>
      <c r="AG7002" s="127"/>
      <c r="AI7002" s="127"/>
    </row>
    <row r="7003" spans="1:35" ht="14.85" customHeight="1">
      <c r="A7003" s="130">
        <v>5004925</v>
      </c>
      <c r="B7003" s="126" t="s">
        <v>13946</v>
      </c>
      <c r="C7003" s="126" t="s">
        <v>13934</v>
      </c>
      <c r="D7003" s="126" t="s">
        <v>13947</v>
      </c>
      <c r="E7003" s="126" t="s">
        <v>288</v>
      </c>
      <c r="F7003" s="126" t="s">
        <v>440</v>
      </c>
      <c r="G7003" s="126" t="s">
        <v>458</v>
      </c>
      <c r="H7003" s="126" t="s">
        <v>126</v>
      </c>
      <c r="I7003" s="126" t="s">
        <v>418</v>
      </c>
      <c r="J7003" s="126" t="s">
        <v>12989</v>
      </c>
      <c r="K7003" s="126" t="s">
        <v>613</v>
      </c>
      <c r="L7003" s="126" t="s">
        <v>2029</v>
      </c>
      <c r="M7003" s="130">
        <v>3225.6</v>
      </c>
      <c r="O7003" s="126" t="s">
        <v>449</v>
      </c>
      <c r="P7003" s="130">
        <v>0</v>
      </c>
      <c r="S7003" s="130">
        <v>0</v>
      </c>
      <c r="V7003" s="130">
        <v>3225.6</v>
      </c>
      <c r="X7003" s="126" t="s">
        <v>10292</v>
      </c>
      <c r="Z7003" s="127"/>
      <c r="AA7003" s="128">
        <v>60</v>
      </c>
      <c r="AB7003" s="128">
        <v>1</v>
      </c>
      <c r="AD7003" s="126" t="s">
        <v>562</v>
      </c>
      <c r="AG7003" s="127"/>
      <c r="AI7003" s="127"/>
    </row>
    <row r="7004" spans="1:35" ht="14.85" customHeight="1">
      <c r="A7004" s="130">
        <v>5005453</v>
      </c>
      <c r="B7004" s="126" t="s">
        <v>413</v>
      </c>
      <c r="C7004" s="126" t="s">
        <v>10422</v>
      </c>
      <c r="D7004" s="126" t="s">
        <v>10423</v>
      </c>
      <c r="E7004" s="126" t="s">
        <v>288</v>
      </c>
      <c r="F7004" s="126" t="s">
        <v>364</v>
      </c>
      <c r="G7004" s="126" t="s">
        <v>417</v>
      </c>
      <c r="H7004" s="126" t="s">
        <v>126</v>
      </c>
      <c r="I7004" s="126" t="s">
        <v>126</v>
      </c>
      <c r="J7004" s="126" t="s">
        <v>484</v>
      </c>
      <c r="K7004" s="126" t="s">
        <v>443</v>
      </c>
      <c r="L7004" s="126" t="s">
        <v>485</v>
      </c>
      <c r="M7004" s="130">
        <v>6817.39</v>
      </c>
      <c r="O7004" s="126" t="s">
        <v>365</v>
      </c>
      <c r="P7004" s="130">
        <v>0</v>
      </c>
      <c r="S7004" s="130">
        <v>0</v>
      </c>
      <c r="V7004" s="130">
        <v>6817.39</v>
      </c>
      <c r="X7004" s="126" t="s">
        <v>510</v>
      </c>
      <c r="Z7004" s="127"/>
      <c r="AA7004" s="128">
        <v>2</v>
      </c>
      <c r="AB7004" s="128">
        <v>60</v>
      </c>
      <c r="AC7004" s="126" t="s">
        <v>366</v>
      </c>
      <c r="AD7004" s="126" t="s">
        <v>1801</v>
      </c>
      <c r="AG7004" s="127"/>
      <c r="AI7004" s="127"/>
    </row>
    <row r="7005" spans="1:35" ht="14.85" customHeight="1">
      <c r="A7005" s="130">
        <v>5005452</v>
      </c>
      <c r="B7005" s="126" t="s">
        <v>413</v>
      </c>
      <c r="C7005" s="126" t="s">
        <v>10422</v>
      </c>
      <c r="D7005" s="126" t="s">
        <v>10423</v>
      </c>
      <c r="E7005" s="126" t="s">
        <v>288</v>
      </c>
      <c r="F7005" s="126" t="s">
        <v>364</v>
      </c>
      <c r="G7005" s="126" t="s">
        <v>417</v>
      </c>
      <c r="H7005" s="126" t="s">
        <v>126</v>
      </c>
      <c r="I7005" s="126" t="s">
        <v>126</v>
      </c>
      <c r="J7005" s="126" t="s">
        <v>484</v>
      </c>
      <c r="K7005" s="126" t="s">
        <v>443</v>
      </c>
      <c r="L7005" s="126" t="s">
        <v>485</v>
      </c>
      <c r="M7005" s="130">
        <v>6817.39</v>
      </c>
      <c r="O7005" s="126" t="s">
        <v>365</v>
      </c>
      <c r="P7005" s="130">
        <v>0</v>
      </c>
      <c r="S7005" s="130">
        <v>0</v>
      </c>
      <c r="V7005" s="130">
        <v>6817.39</v>
      </c>
      <c r="X7005" s="126" t="s">
        <v>469</v>
      </c>
      <c r="Z7005" s="127"/>
      <c r="AA7005" s="128">
        <v>1</v>
      </c>
      <c r="AB7005" s="128">
        <v>60</v>
      </c>
      <c r="AC7005" s="126" t="s">
        <v>366</v>
      </c>
      <c r="AD7005" s="126" t="s">
        <v>1801</v>
      </c>
      <c r="AG7005" s="127"/>
      <c r="AI7005" s="127"/>
    </row>
    <row r="7006" spans="1:35" ht="14.85" customHeight="1">
      <c r="A7006" s="130">
        <v>5005451</v>
      </c>
      <c r="B7006" s="126" t="s">
        <v>413</v>
      </c>
      <c r="C7006" s="126" t="s">
        <v>13948</v>
      </c>
      <c r="D7006" s="126" t="s">
        <v>10423</v>
      </c>
      <c r="E7006" s="126" t="s">
        <v>288</v>
      </c>
      <c r="F7006" s="126" t="s">
        <v>364</v>
      </c>
      <c r="G7006" s="126" t="s">
        <v>417</v>
      </c>
      <c r="H7006" s="126" t="s">
        <v>126</v>
      </c>
      <c r="I7006" s="126" t="s">
        <v>126</v>
      </c>
      <c r="J7006" s="126" t="s">
        <v>484</v>
      </c>
      <c r="K7006" s="126" t="s">
        <v>443</v>
      </c>
      <c r="L7006" s="126" t="s">
        <v>485</v>
      </c>
      <c r="M7006" s="130">
        <v>6817.39</v>
      </c>
      <c r="O7006" s="126" t="s">
        <v>486</v>
      </c>
      <c r="P7006" s="130">
        <v>0</v>
      </c>
      <c r="S7006" s="130">
        <v>0</v>
      </c>
      <c r="V7006" s="130">
        <v>6817.39</v>
      </c>
      <c r="X7006" s="126" t="s">
        <v>487</v>
      </c>
      <c r="Z7006" s="127"/>
      <c r="AA7006" s="128">
        <v>1</v>
      </c>
      <c r="AB7006" s="128">
        <v>60</v>
      </c>
      <c r="AC7006" s="126" t="s">
        <v>366</v>
      </c>
      <c r="AD7006" s="126" t="s">
        <v>1801</v>
      </c>
      <c r="AG7006" s="127"/>
      <c r="AI7006" s="127"/>
    </row>
    <row r="7007" spans="1:35" ht="14.85" customHeight="1">
      <c r="A7007" s="130">
        <v>5005450</v>
      </c>
      <c r="B7007" s="126" t="s">
        <v>13949</v>
      </c>
      <c r="C7007" s="126" t="s">
        <v>13950</v>
      </c>
      <c r="D7007" s="126" t="s">
        <v>13951</v>
      </c>
      <c r="E7007" s="126" t="s">
        <v>288</v>
      </c>
      <c r="F7007" s="126" t="s">
        <v>522</v>
      </c>
      <c r="G7007" s="126" t="s">
        <v>1504</v>
      </c>
      <c r="H7007" s="126" t="s">
        <v>524</v>
      </c>
      <c r="I7007" s="126" t="s">
        <v>418</v>
      </c>
      <c r="J7007" s="126" t="s">
        <v>10420</v>
      </c>
      <c r="K7007" s="126" t="s">
        <v>420</v>
      </c>
      <c r="L7007" s="126" t="s">
        <v>10421</v>
      </c>
      <c r="M7007" s="130">
        <v>632.79999999999995</v>
      </c>
      <c r="N7007" s="126" t="s">
        <v>290</v>
      </c>
      <c r="O7007" s="126" t="s">
        <v>528</v>
      </c>
      <c r="P7007" s="130">
        <v>0</v>
      </c>
      <c r="S7007" s="130">
        <v>0</v>
      </c>
      <c r="V7007" s="130">
        <v>784.25</v>
      </c>
      <c r="X7007" s="126" t="s">
        <v>1344</v>
      </c>
      <c r="Z7007" s="127"/>
      <c r="AA7007" s="128"/>
      <c r="AB7007" s="128"/>
      <c r="AD7007" s="126" t="s">
        <v>562</v>
      </c>
      <c r="AG7007" s="127"/>
      <c r="AI7007" s="127"/>
    </row>
    <row r="7008" spans="1:35" ht="14.85" customHeight="1">
      <c r="A7008" s="130">
        <v>5006469</v>
      </c>
      <c r="B7008" s="126" t="s">
        <v>13952</v>
      </c>
      <c r="C7008" s="126" t="s">
        <v>13953</v>
      </c>
      <c r="D7008" s="126" t="s">
        <v>13954</v>
      </c>
      <c r="E7008" s="126" t="s">
        <v>288</v>
      </c>
      <c r="F7008" s="126" t="s">
        <v>491</v>
      </c>
      <c r="G7008" s="126" t="s">
        <v>417</v>
      </c>
      <c r="H7008" s="126" t="s">
        <v>126</v>
      </c>
      <c r="I7008" s="126" t="s">
        <v>126</v>
      </c>
      <c r="J7008" s="126" t="s">
        <v>12408</v>
      </c>
      <c r="K7008" s="126" t="s">
        <v>613</v>
      </c>
      <c r="L7008" s="126" t="s">
        <v>694</v>
      </c>
      <c r="M7008" s="130">
        <v>1360</v>
      </c>
      <c r="O7008" s="126" t="s">
        <v>492</v>
      </c>
      <c r="P7008" s="130">
        <v>0</v>
      </c>
      <c r="S7008" s="130">
        <v>0</v>
      </c>
      <c r="V7008" s="130">
        <v>1360</v>
      </c>
      <c r="X7008" s="126" t="s">
        <v>5727</v>
      </c>
      <c r="Z7008" s="127"/>
      <c r="AA7008" s="128">
        <v>1</v>
      </c>
      <c r="AB7008" s="128">
        <v>60</v>
      </c>
      <c r="AD7008" s="126" t="s">
        <v>562</v>
      </c>
      <c r="AG7008" s="127"/>
      <c r="AI7008" s="127"/>
    </row>
    <row r="7009" spans="1:35" ht="14.85" customHeight="1">
      <c r="A7009" s="130">
        <v>5006468</v>
      </c>
      <c r="B7009" s="126" t="s">
        <v>13955</v>
      </c>
      <c r="C7009" s="126" t="s">
        <v>13956</v>
      </c>
      <c r="D7009" s="126" t="s">
        <v>13957</v>
      </c>
      <c r="E7009" s="126" t="s">
        <v>288</v>
      </c>
      <c r="F7009" s="126" t="s">
        <v>491</v>
      </c>
      <c r="G7009" s="126" t="s">
        <v>417</v>
      </c>
      <c r="H7009" s="126" t="s">
        <v>126</v>
      </c>
      <c r="I7009" s="126" t="s">
        <v>126</v>
      </c>
      <c r="J7009" s="126" t="s">
        <v>12408</v>
      </c>
      <c r="K7009" s="126" t="s">
        <v>613</v>
      </c>
      <c r="L7009" s="126" t="s">
        <v>694</v>
      </c>
      <c r="M7009" s="130">
        <v>1940</v>
      </c>
      <c r="O7009" s="126" t="s">
        <v>492</v>
      </c>
      <c r="P7009" s="130">
        <v>0</v>
      </c>
      <c r="S7009" s="130">
        <v>0</v>
      </c>
      <c r="V7009" s="130">
        <v>1940</v>
      </c>
      <c r="X7009" s="126" t="s">
        <v>8125</v>
      </c>
      <c r="Z7009" s="127"/>
      <c r="AA7009" s="128">
        <v>1</v>
      </c>
      <c r="AB7009" s="128">
        <v>60</v>
      </c>
      <c r="AD7009" s="126" t="s">
        <v>562</v>
      </c>
      <c r="AG7009" s="127"/>
      <c r="AI7009" s="127"/>
    </row>
    <row r="7010" spans="1:35" ht="14.85" customHeight="1">
      <c r="A7010" s="130">
        <v>5007144</v>
      </c>
      <c r="B7010" s="126" t="s">
        <v>13958</v>
      </c>
      <c r="C7010" s="126" t="s">
        <v>13959</v>
      </c>
      <c r="D7010" s="126" t="s">
        <v>10847</v>
      </c>
      <c r="E7010" s="126" t="s">
        <v>288</v>
      </c>
      <c r="F7010" s="126" t="s">
        <v>364</v>
      </c>
      <c r="G7010" s="126" t="s">
        <v>417</v>
      </c>
      <c r="H7010" s="126" t="s">
        <v>126</v>
      </c>
      <c r="I7010" s="126" t="s">
        <v>126</v>
      </c>
      <c r="J7010" s="126" t="s">
        <v>8245</v>
      </c>
      <c r="K7010" s="126" t="s">
        <v>747</v>
      </c>
      <c r="L7010" s="126" t="s">
        <v>8246</v>
      </c>
      <c r="M7010" s="130">
        <v>6817.44</v>
      </c>
      <c r="O7010" s="126" t="s">
        <v>365</v>
      </c>
      <c r="P7010" s="130">
        <v>0</v>
      </c>
      <c r="S7010" s="130">
        <v>0</v>
      </c>
      <c r="V7010" s="130">
        <v>8083.47</v>
      </c>
      <c r="X7010" s="126" t="s">
        <v>469</v>
      </c>
      <c r="Z7010" s="127"/>
      <c r="AA7010" s="128">
        <v>1</v>
      </c>
      <c r="AB7010" s="128">
        <v>60</v>
      </c>
      <c r="AC7010" s="126" t="s">
        <v>366</v>
      </c>
      <c r="AD7010" s="126" t="s">
        <v>562</v>
      </c>
      <c r="AG7010" s="127"/>
      <c r="AI7010" s="127"/>
    </row>
    <row r="7011" spans="1:35" ht="14.85" customHeight="1">
      <c r="A7011" s="130">
        <v>5006467</v>
      </c>
      <c r="B7011" s="126" t="s">
        <v>13960</v>
      </c>
      <c r="C7011" s="126" t="s">
        <v>13961</v>
      </c>
      <c r="D7011" s="126" t="s">
        <v>13962</v>
      </c>
      <c r="E7011" s="126" t="s">
        <v>288</v>
      </c>
      <c r="F7011" s="126" t="s">
        <v>491</v>
      </c>
      <c r="G7011" s="126" t="s">
        <v>417</v>
      </c>
      <c r="H7011" s="126" t="s">
        <v>126</v>
      </c>
      <c r="I7011" s="126" t="s">
        <v>126</v>
      </c>
      <c r="J7011" s="126" t="s">
        <v>12408</v>
      </c>
      <c r="K7011" s="126" t="s">
        <v>613</v>
      </c>
      <c r="L7011" s="126" t="s">
        <v>694</v>
      </c>
      <c r="M7011" s="130">
        <v>1940</v>
      </c>
      <c r="O7011" s="126" t="s">
        <v>492</v>
      </c>
      <c r="P7011" s="130">
        <v>0</v>
      </c>
      <c r="S7011" s="130">
        <v>0</v>
      </c>
      <c r="V7011" s="130">
        <v>1940</v>
      </c>
      <c r="X7011" s="126" t="s">
        <v>8125</v>
      </c>
      <c r="Z7011" s="127"/>
      <c r="AA7011" s="128">
        <v>1</v>
      </c>
      <c r="AB7011" s="128">
        <v>60</v>
      </c>
      <c r="AD7011" s="126" t="s">
        <v>562</v>
      </c>
      <c r="AG7011" s="127"/>
      <c r="AI7011" s="127"/>
    </row>
    <row r="7012" spans="1:35" ht="14.85" customHeight="1">
      <c r="A7012" s="130">
        <v>5005807</v>
      </c>
      <c r="B7012" s="126" t="s">
        <v>413</v>
      </c>
      <c r="C7012" s="126" t="s">
        <v>13865</v>
      </c>
      <c r="D7012" s="126" t="s">
        <v>2159</v>
      </c>
      <c r="E7012" s="126" t="s">
        <v>288</v>
      </c>
      <c r="F7012" s="126" t="s">
        <v>591</v>
      </c>
      <c r="G7012" s="126" t="s">
        <v>417</v>
      </c>
      <c r="H7012" s="126" t="s">
        <v>126</v>
      </c>
      <c r="I7012" s="126" t="s">
        <v>126</v>
      </c>
      <c r="J7012" s="126" t="s">
        <v>1256</v>
      </c>
      <c r="K7012" s="126" t="s">
        <v>535</v>
      </c>
      <c r="L7012" s="126" t="s">
        <v>1257</v>
      </c>
      <c r="M7012" s="130">
        <v>37982.559999999998</v>
      </c>
      <c r="N7012" s="126" t="s">
        <v>290</v>
      </c>
      <c r="O7012" s="126" t="s">
        <v>2160</v>
      </c>
      <c r="P7012" s="130">
        <v>0</v>
      </c>
      <c r="S7012" s="130">
        <v>0</v>
      </c>
      <c r="V7012" s="130">
        <v>43277.3</v>
      </c>
      <c r="X7012" s="126" t="s">
        <v>8388</v>
      </c>
      <c r="Y7012" s="126" t="s">
        <v>517</v>
      </c>
      <c r="Z7012" s="127"/>
      <c r="AA7012" s="128">
        <v>1</v>
      </c>
      <c r="AB7012" s="128">
        <v>84</v>
      </c>
      <c r="AD7012" s="126" t="s">
        <v>2037</v>
      </c>
      <c r="AG7012" s="127"/>
      <c r="AI7012" s="127"/>
    </row>
    <row r="7013" spans="1:35" ht="14.85" customHeight="1">
      <c r="A7013" s="130">
        <v>5005806</v>
      </c>
      <c r="B7013" s="126" t="s">
        <v>2157</v>
      </c>
      <c r="C7013" s="126" t="s">
        <v>2158</v>
      </c>
      <c r="D7013" s="126" t="s">
        <v>13861</v>
      </c>
      <c r="E7013" s="126" t="s">
        <v>288</v>
      </c>
      <c r="F7013" s="126" t="s">
        <v>591</v>
      </c>
      <c r="G7013" s="126" t="s">
        <v>417</v>
      </c>
      <c r="H7013" s="126" t="s">
        <v>126</v>
      </c>
      <c r="I7013" s="126" t="s">
        <v>126</v>
      </c>
      <c r="J7013" s="126" t="s">
        <v>1256</v>
      </c>
      <c r="K7013" s="126" t="s">
        <v>535</v>
      </c>
      <c r="L7013" s="126" t="s">
        <v>1257</v>
      </c>
      <c r="M7013" s="130">
        <v>34087.199999999997</v>
      </c>
      <c r="N7013" s="126" t="s">
        <v>290</v>
      </c>
      <c r="O7013" s="126" t="s">
        <v>2160</v>
      </c>
      <c r="P7013" s="130">
        <v>0</v>
      </c>
      <c r="S7013" s="130">
        <v>0</v>
      </c>
      <c r="V7013" s="130">
        <v>44232.800000000003</v>
      </c>
      <c r="X7013" s="126" t="s">
        <v>10158</v>
      </c>
      <c r="Y7013" s="126" t="s">
        <v>517</v>
      </c>
      <c r="Z7013" s="127"/>
      <c r="AA7013" s="128">
        <v>1</v>
      </c>
      <c r="AB7013" s="128">
        <v>84</v>
      </c>
      <c r="AD7013" s="126" t="s">
        <v>562</v>
      </c>
      <c r="AG7013" s="127"/>
      <c r="AI7013" s="127"/>
    </row>
    <row r="7014" spans="1:35" ht="14.85" customHeight="1">
      <c r="A7014" s="130">
        <v>5005803</v>
      </c>
      <c r="B7014" s="126" t="s">
        <v>13963</v>
      </c>
      <c r="C7014" s="126" t="s">
        <v>13964</v>
      </c>
      <c r="D7014" s="126" t="s">
        <v>13965</v>
      </c>
      <c r="E7014" s="126" t="s">
        <v>288</v>
      </c>
      <c r="F7014" s="126" t="s">
        <v>753</v>
      </c>
      <c r="G7014" s="126" t="s">
        <v>417</v>
      </c>
      <c r="H7014" s="126" t="s">
        <v>308</v>
      </c>
      <c r="I7014" s="126" t="s">
        <v>308</v>
      </c>
      <c r="J7014" s="126" t="s">
        <v>1032</v>
      </c>
      <c r="K7014" s="126" t="s">
        <v>747</v>
      </c>
      <c r="L7014" s="126" t="s">
        <v>1033</v>
      </c>
      <c r="M7014" s="130">
        <v>399.84</v>
      </c>
      <c r="O7014" s="126" t="s">
        <v>1807</v>
      </c>
      <c r="P7014" s="130">
        <v>0</v>
      </c>
      <c r="S7014" s="130">
        <v>0</v>
      </c>
      <c r="V7014" s="130">
        <v>505.4</v>
      </c>
      <c r="X7014" s="126" t="s">
        <v>1808</v>
      </c>
      <c r="Z7014" s="127"/>
      <c r="AA7014" s="128">
        <v>2</v>
      </c>
      <c r="AB7014" s="128">
        <v>12</v>
      </c>
      <c r="AD7014" s="126" t="s">
        <v>615</v>
      </c>
      <c r="AG7014" s="127"/>
      <c r="AI7014" s="127"/>
    </row>
    <row r="7015" spans="1:35" ht="14.85" customHeight="1">
      <c r="A7015" s="130">
        <v>5005802</v>
      </c>
      <c r="B7015" s="126" t="s">
        <v>13966</v>
      </c>
      <c r="C7015" s="126" t="s">
        <v>13967</v>
      </c>
      <c r="D7015" s="126" t="s">
        <v>13968</v>
      </c>
      <c r="E7015" s="126" t="s">
        <v>288</v>
      </c>
      <c r="F7015" s="126" t="s">
        <v>440</v>
      </c>
      <c r="G7015" s="126" t="s">
        <v>309</v>
      </c>
      <c r="H7015" s="126" t="s">
        <v>126</v>
      </c>
      <c r="I7015" s="126" t="s">
        <v>418</v>
      </c>
      <c r="J7015" s="126" t="s">
        <v>2028</v>
      </c>
      <c r="K7015" s="126" t="s">
        <v>504</v>
      </c>
      <c r="L7015" s="126" t="s">
        <v>2029</v>
      </c>
      <c r="M7015" s="130">
        <v>958.65</v>
      </c>
      <c r="O7015" s="126" t="s">
        <v>449</v>
      </c>
      <c r="P7015" s="130">
        <v>0</v>
      </c>
      <c r="S7015" s="130">
        <v>0</v>
      </c>
      <c r="V7015" s="130">
        <v>958.65</v>
      </c>
      <c r="X7015" s="126" t="s">
        <v>10659</v>
      </c>
      <c r="Z7015" s="127"/>
      <c r="AA7015" s="128"/>
      <c r="AB7015" s="128"/>
      <c r="AD7015" s="126" t="s">
        <v>562</v>
      </c>
      <c r="AG7015" s="127"/>
      <c r="AI7015" s="127"/>
    </row>
    <row r="7016" spans="1:35" ht="14.85" customHeight="1">
      <c r="A7016" s="130">
        <v>5005801</v>
      </c>
      <c r="B7016" s="126" t="s">
        <v>13969</v>
      </c>
      <c r="C7016" s="126" t="s">
        <v>13970</v>
      </c>
      <c r="D7016" s="126" t="s">
        <v>13971</v>
      </c>
      <c r="E7016" s="126" t="s">
        <v>288</v>
      </c>
      <c r="F7016" s="126" t="s">
        <v>440</v>
      </c>
      <c r="G7016" s="126" t="s">
        <v>417</v>
      </c>
      <c r="H7016" s="126" t="s">
        <v>126</v>
      </c>
      <c r="I7016" s="126" t="s">
        <v>126</v>
      </c>
      <c r="J7016" s="126" t="s">
        <v>2028</v>
      </c>
      <c r="K7016" s="126" t="s">
        <v>504</v>
      </c>
      <c r="L7016" s="126" t="s">
        <v>2029</v>
      </c>
      <c r="M7016" s="130">
        <v>477.47</v>
      </c>
      <c r="O7016" s="126" t="s">
        <v>445</v>
      </c>
      <c r="P7016" s="130">
        <v>0</v>
      </c>
      <c r="S7016" s="130">
        <v>0</v>
      </c>
      <c r="V7016" s="130">
        <v>477.47</v>
      </c>
      <c r="X7016" s="126" t="s">
        <v>661</v>
      </c>
      <c r="Z7016" s="127"/>
      <c r="AA7016" s="128"/>
      <c r="AB7016" s="128"/>
      <c r="AD7016" s="126" t="s">
        <v>562</v>
      </c>
      <c r="AG7016" s="127"/>
      <c r="AI7016" s="127"/>
    </row>
    <row r="7017" spans="1:35" ht="14.85" customHeight="1">
      <c r="A7017" s="130">
        <v>5005800</v>
      </c>
      <c r="B7017" s="126" t="s">
        <v>13972</v>
      </c>
      <c r="C7017" s="126" t="s">
        <v>13973</v>
      </c>
      <c r="D7017" s="126" t="s">
        <v>13974</v>
      </c>
      <c r="E7017" s="126" t="s">
        <v>288</v>
      </c>
      <c r="F7017" s="126" t="s">
        <v>440</v>
      </c>
      <c r="G7017" s="126" t="s">
        <v>463</v>
      </c>
      <c r="H7017" s="126" t="s">
        <v>126</v>
      </c>
      <c r="I7017" s="126" t="s">
        <v>418</v>
      </c>
      <c r="J7017" s="126" t="s">
        <v>2028</v>
      </c>
      <c r="K7017" s="126" t="s">
        <v>504</v>
      </c>
      <c r="L7017" s="126" t="s">
        <v>2029</v>
      </c>
      <c r="M7017" s="130">
        <v>1780.6</v>
      </c>
      <c r="O7017" s="126" t="s">
        <v>445</v>
      </c>
      <c r="P7017" s="130">
        <v>0</v>
      </c>
      <c r="S7017" s="130">
        <v>0</v>
      </c>
      <c r="V7017" s="130">
        <v>1780.6</v>
      </c>
      <c r="X7017" s="126" t="s">
        <v>480</v>
      </c>
      <c r="Z7017" s="127"/>
      <c r="AA7017" s="128">
        <v>30</v>
      </c>
      <c r="AB7017" s="128">
        <v>1</v>
      </c>
      <c r="AD7017" s="126" t="s">
        <v>562</v>
      </c>
      <c r="AG7017" s="127"/>
      <c r="AI7017" s="127"/>
    </row>
    <row r="7018" spans="1:35" ht="14.85" customHeight="1">
      <c r="A7018" s="130">
        <v>5005799</v>
      </c>
      <c r="B7018" s="126" t="s">
        <v>13975</v>
      </c>
      <c r="C7018" s="126" t="s">
        <v>13976</v>
      </c>
      <c r="D7018" s="126" t="s">
        <v>13977</v>
      </c>
      <c r="E7018" s="126" t="s">
        <v>288</v>
      </c>
      <c r="F7018" s="126" t="s">
        <v>440</v>
      </c>
      <c r="G7018" s="126" t="s">
        <v>556</v>
      </c>
      <c r="H7018" s="126" t="s">
        <v>126</v>
      </c>
      <c r="I7018" s="126" t="s">
        <v>418</v>
      </c>
      <c r="J7018" s="126" t="s">
        <v>2028</v>
      </c>
      <c r="K7018" s="126" t="s">
        <v>504</v>
      </c>
      <c r="L7018" s="126" t="s">
        <v>2029</v>
      </c>
      <c r="M7018" s="130">
        <v>1494.2</v>
      </c>
      <c r="O7018" s="126" t="s">
        <v>445</v>
      </c>
      <c r="P7018" s="130">
        <v>0</v>
      </c>
      <c r="S7018" s="130">
        <v>0</v>
      </c>
      <c r="V7018" s="130">
        <v>1494.2</v>
      </c>
      <c r="X7018" s="126" t="s">
        <v>1063</v>
      </c>
      <c r="Z7018" s="127"/>
      <c r="AA7018" s="128">
        <v>60</v>
      </c>
      <c r="AB7018" s="128">
        <v>1</v>
      </c>
      <c r="AD7018" s="126" t="s">
        <v>562</v>
      </c>
      <c r="AG7018" s="127"/>
      <c r="AI7018" s="127"/>
    </row>
    <row r="7019" spans="1:35" ht="14.85" customHeight="1">
      <c r="A7019" s="130">
        <v>5005798</v>
      </c>
      <c r="B7019" s="126" t="s">
        <v>13978</v>
      </c>
      <c r="C7019" s="126" t="s">
        <v>13979</v>
      </c>
      <c r="D7019" s="126" t="s">
        <v>13980</v>
      </c>
      <c r="E7019" s="126" t="s">
        <v>288</v>
      </c>
      <c r="F7019" s="126" t="s">
        <v>440</v>
      </c>
      <c r="G7019" s="126" t="s">
        <v>556</v>
      </c>
      <c r="H7019" s="126" t="s">
        <v>126</v>
      </c>
      <c r="I7019" s="126" t="s">
        <v>418</v>
      </c>
      <c r="J7019" s="126" t="s">
        <v>2028</v>
      </c>
      <c r="K7019" s="126" t="s">
        <v>504</v>
      </c>
      <c r="L7019" s="126" t="s">
        <v>2029</v>
      </c>
      <c r="M7019" s="130">
        <v>1494.2</v>
      </c>
      <c r="O7019" s="126" t="s">
        <v>445</v>
      </c>
      <c r="P7019" s="130">
        <v>0</v>
      </c>
      <c r="S7019" s="130">
        <v>0</v>
      </c>
      <c r="V7019" s="130">
        <v>1494.2</v>
      </c>
      <c r="X7019" s="126" t="s">
        <v>1063</v>
      </c>
      <c r="Z7019" s="127"/>
      <c r="AA7019" s="128">
        <v>60</v>
      </c>
      <c r="AB7019" s="128">
        <v>1</v>
      </c>
      <c r="AD7019" s="126" t="s">
        <v>562</v>
      </c>
      <c r="AG7019" s="127"/>
      <c r="AI7019" s="127"/>
    </row>
    <row r="7020" spans="1:35" ht="14.85" customHeight="1">
      <c r="A7020" s="130">
        <v>5005797</v>
      </c>
      <c r="B7020" s="126" t="s">
        <v>13981</v>
      </c>
      <c r="C7020" s="126" t="s">
        <v>13982</v>
      </c>
      <c r="D7020" s="126" t="s">
        <v>13983</v>
      </c>
      <c r="E7020" s="126" t="s">
        <v>288</v>
      </c>
      <c r="F7020" s="126" t="s">
        <v>440</v>
      </c>
      <c r="G7020" s="126" t="s">
        <v>556</v>
      </c>
      <c r="H7020" s="126" t="s">
        <v>126</v>
      </c>
      <c r="I7020" s="126" t="s">
        <v>418</v>
      </c>
      <c r="J7020" s="126" t="s">
        <v>2028</v>
      </c>
      <c r="K7020" s="126" t="s">
        <v>504</v>
      </c>
      <c r="L7020" s="126" t="s">
        <v>2029</v>
      </c>
      <c r="M7020" s="130">
        <v>1494.2</v>
      </c>
      <c r="O7020" s="126" t="s">
        <v>445</v>
      </c>
      <c r="P7020" s="130">
        <v>0</v>
      </c>
      <c r="S7020" s="130">
        <v>0</v>
      </c>
      <c r="V7020" s="130">
        <v>1494.2</v>
      </c>
      <c r="X7020" s="126" t="s">
        <v>1063</v>
      </c>
      <c r="Z7020" s="127"/>
      <c r="AA7020" s="128">
        <v>60</v>
      </c>
      <c r="AB7020" s="128">
        <v>1</v>
      </c>
      <c r="AD7020" s="126" t="s">
        <v>562</v>
      </c>
      <c r="AG7020" s="127"/>
      <c r="AI7020" s="127"/>
    </row>
    <row r="7021" spans="1:35" ht="14.85" customHeight="1">
      <c r="A7021" s="130">
        <v>5006020</v>
      </c>
      <c r="B7021" s="126" t="s">
        <v>413</v>
      </c>
      <c r="C7021" s="126" t="s">
        <v>12518</v>
      </c>
      <c r="D7021" s="126" t="s">
        <v>13984</v>
      </c>
      <c r="E7021" s="126" t="s">
        <v>288</v>
      </c>
      <c r="F7021" s="126" t="s">
        <v>532</v>
      </c>
      <c r="G7021" s="126" t="s">
        <v>463</v>
      </c>
      <c r="H7021" s="126" t="s">
        <v>126</v>
      </c>
      <c r="I7021" s="126" t="s">
        <v>418</v>
      </c>
      <c r="J7021" s="126" t="s">
        <v>1559</v>
      </c>
      <c r="K7021" s="126" t="s">
        <v>443</v>
      </c>
      <c r="L7021" s="126" t="s">
        <v>614</v>
      </c>
      <c r="M7021" s="130">
        <v>2408</v>
      </c>
      <c r="O7021" s="126" t="s">
        <v>6000</v>
      </c>
      <c r="P7021" s="130">
        <v>0</v>
      </c>
      <c r="S7021" s="130">
        <v>0</v>
      </c>
      <c r="V7021" s="130">
        <v>2533.62</v>
      </c>
      <c r="X7021" s="126" t="s">
        <v>6001</v>
      </c>
      <c r="Z7021" s="127"/>
      <c r="AA7021" s="128">
        <v>150</v>
      </c>
      <c r="AB7021" s="128">
        <v>12</v>
      </c>
      <c r="AD7021" s="126" t="s">
        <v>1801</v>
      </c>
      <c r="AG7021" s="127"/>
      <c r="AI7021" s="127"/>
    </row>
    <row r="7022" spans="1:35" ht="14.85" customHeight="1">
      <c r="A7022" s="130">
        <v>5007296</v>
      </c>
      <c r="B7022" s="126" t="s">
        <v>13985</v>
      </c>
      <c r="C7022" s="126" t="s">
        <v>13986</v>
      </c>
      <c r="D7022" s="126" t="s">
        <v>4268</v>
      </c>
      <c r="E7022" s="126" t="s">
        <v>288</v>
      </c>
      <c r="F7022" s="126" t="s">
        <v>364</v>
      </c>
      <c r="G7022" s="126" t="s">
        <v>417</v>
      </c>
      <c r="H7022" s="126" t="s">
        <v>126</v>
      </c>
      <c r="I7022" s="126" t="s">
        <v>126</v>
      </c>
      <c r="J7022" s="126" t="s">
        <v>1989</v>
      </c>
      <c r="K7022" s="126" t="s">
        <v>504</v>
      </c>
      <c r="L7022" s="126" t="s">
        <v>545</v>
      </c>
      <c r="M7022" s="130">
        <v>9739.52</v>
      </c>
      <c r="O7022" s="126" t="s">
        <v>486</v>
      </c>
      <c r="P7022" s="130">
        <v>0</v>
      </c>
      <c r="S7022" s="130">
        <v>0</v>
      </c>
      <c r="V7022" s="130">
        <v>29120</v>
      </c>
      <c r="X7022" s="126" t="s">
        <v>549</v>
      </c>
      <c r="Z7022" s="127"/>
      <c r="AA7022" s="128">
        <v>2</v>
      </c>
      <c r="AB7022" s="128">
        <v>60</v>
      </c>
      <c r="AC7022" s="126" t="s">
        <v>366</v>
      </c>
      <c r="AD7022" s="126" t="s">
        <v>562</v>
      </c>
      <c r="AG7022" s="127"/>
      <c r="AI7022" s="127"/>
    </row>
    <row r="7023" spans="1:35" ht="14.85" customHeight="1">
      <c r="A7023" s="130">
        <v>5007295</v>
      </c>
      <c r="B7023" s="126" t="s">
        <v>13985</v>
      </c>
      <c r="C7023" s="126" t="s">
        <v>13986</v>
      </c>
      <c r="D7023" s="126" t="s">
        <v>4268</v>
      </c>
      <c r="E7023" s="126" t="s">
        <v>288</v>
      </c>
      <c r="F7023" s="126" t="s">
        <v>364</v>
      </c>
      <c r="G7023" s="126" t="s">
        <v>417</v>
      </c>
      <c r="H7023" s="126" t="s">
        <v>126</v>
      </c>
      <c r="I7023" s="126" t="s">
        <v>126</v>
      </c>
      <c r="J7023" s="126" t="s">
        <v>1989</v>
      </c>
      <c r="K7023" s="126" t="s">
        <v>504</v>
      </c>
      <c r="L7023" s="126" t="s">
        <v>545</v>
      </c>
      <c r="M7023" s="130">
        <v>9739.52</v>
      </c>
      <c r="O7023" s="126" t="s">
        <v>486</v>
      </c>
      <c r="P7023" s="130">
        <v>0</v>
      </c>
      <c r="S7023" s="130">
        <v>0</v>
      </c>
      <c r="V7023" s="130">
        <v>29120</v>
      </c>
      <c r="X7023" s="126" t="s">
        <v>487</v>
      </c>
      <c r="Z7023" s="127"/>
      <c r="AA7023" s="128">
        <v>1</v>
      </c>
      <c r="AB7023" s="128">
        <v>60</v>
      </c>
      <c r="AC7023" s="126" t="s">
        <v>366</v>
      </c>
      <c r="AD7023" s="126" t="s">
        <v>562</v>
      </c>
      <c r="AG7023" s="127"/>
      <c r="AI7023" s="127"/>
    </row>
    <row r="7024" spans="1:35" ht="14.85" customHeight="1">
      <c r="A7024" s="130">
        <v>5007294</v>
      </c>
      <c r="B7024" s="126" t="s">
        <v>13985</v>
      </c>
      <c r="C7024" s="126" t="s">
        <v>13986</v>
      </c>
      <c r="D7024" s="126" t="s">
        <v>4268</v>
      </c>
      <c r="E7024" s="126" t="s">
        <v>288</v>
      </c>
      <c r="F7024" s="126" t="s">
        <v>364</v>
      </c>
      <c r="G7024" s="126" t="s">
        <v>417</v>
      </c>
      <c r="H7024" s="126" t="s">
        <v>126</v>
      </c>
      <c r="I7024" s="126" t="s">
        <v>126</v>
      </c>
      <c r="J7024" s="126" t="s">
        <v>1989</v>
      </c>
      <c r="K7024" s="126" t="s">
        <v>504</v>
      </c>
      <c r="L7024" s="126" t="s">
        <v>545</v>
      </c>
      <c r="M7024" s="130">
        <v>6817.44</v>
      </c>
      <c r="O7024" s="126" t="s">
        <v>365</v>
      </c>
      <c r="P7024" s="130">
        <v>0</v>
      </c>
      <c r="S7024" s="130">
        <v>0</v>
      </c>
      <c r="V7024" s="130">
        <v>29120</v>
      </c>
      <c r="X7024" s="126" t="s">
        <v>510</v>
      </c>
      <c r="Z7024" s="127"/>
      <c r="AA7024" s="128">
        <v>2</v>
      </c>
      <c r="AB7024" s="128">
        <v>60</v>
      </c>
      <c r="AC7024" s="126" t="s">
        <v>366</v>
      </c>
      <c r="AD7024" s="126" t="s">
        <v>562</v>
      </c>
      <c r="AG7024" s="127"/>
      <c r="AI7024" s="127"/>
    </row>
    <row r="7025" spans="1:35" ht="14.85" customHeight="1">
      <c r="A7025" s="130">
        <v>5007293</v>
      </c>
      <c r="B7025" s="126" t="s">
        <v>13985</v>
      </c>
      <c r="C7025" s="126" t="s">
        <v>13986</v>
      </c>
      <c r="D7025" s="126" t="s">
        <v>4268</v>
      </c>
      <c r="E7025" s="126" t="s">
        <v>288</v>
      </c>
      <c r="F7025" s="126" t="s">
        <v>364</v>
      </c>
      <c r="G7025" s="126" t="s">
        <v>417</v>
      </c>
      <c r="H7025" s="126" t="s">
        <v>126</v>
      </c>
      <c r="I7025" s="126" t="s">
        <v>126</v>
      </c>
      <c r="J7025" s="126" t="s">
        <v>1989</v>
      </c>
      <c r="K7025" s="126" t="s">
        <v>504</v>
      </c>
      <c r="L7025" s="126" t="s">
        <v>545</v>
      </c>
      <c r="M7025" s="130">
        <v>6817.44</v>
      </c>
      <c r="O7025" s="126" t="s">
        <v>365</v>
      </c>
      <c r="P7025" s="130">
        <v>0</v>
      </c>
      <c r="S7025" s="130">
        <v>0</v>
      </c>
      <c r="V7025" s="130">
        <v>29120</v>
      </c>
      <c r="X7025" s="126" t="s">
        <v>469</v>
      </c>
      <c r="Z7025" s="127"/>
      <c r="AA7025" s="128">
        <v>1</v>
      </c>
      <c r="AB7025" s="128">
        <v>60</v>
      </c>
      <c r="AC7025" s="126" t="s">
        <v>366</v>
      </c>
      <c r="AD7025" s="126" t="s">
        <v>562</v>
      </c>
      <c r="AG7025" s="127"/>
      <c r="AI7025" s="127"/>
    </row>
    <row r="7026" spans="1:35" ht="14.85" customHeight="1">
      <c r="A7026" s="130">
        <v>5007292</v>
      </c>
      <c r="B7026" s="126" t="s">
        <v>13987</v>
      </c>
      <c r="C7026" s="126" t="s">
        <v>13988</v>
      </c>
      <c r="D7026" s="126" t="s">
        <v>13989</v>
      </c>
      <c r="E7026" s="126" t="s">
        <v>288</v>
      </c>
      <c r="F7026" s="126" t="s">
        <v>416</v>
      </c>
      <c r="G7026" s="126" t="s">
        <v>417</v>
      </c>
      <c r="H7026" s="126" t="s">
        <v>126</v>
      </c>
      <c r="I7026" s="126" t="s">
        <v>126</v>
      </c>
      <c r="J7026" s="126" t="s">
        <v>8772</v>
      </c>
      <c r="K7026" s="126" t="s">
        <v>747</v>
      </c>
      <c r="L7026" s="126" t="s">
        <v>8773</v>
      </c>
      <c r="M7026" s="130">
        <v>340.48</v>
      </c>
      <c r="O7026" s="126" t="s">
        <v>422</v>
      </c>
      <c r="P7026" s="130">
        <v>0</v>
      </c>
      <c r="S7026" s="130">
        <v>0</v>
      </c>
      <c r="V7026" s="130">
        <v>419.32</v>
      </c>
      <c r="X7026" s="126" t="s">
        <v>497</v>
      </c>
      <c r="Z7026" s="127"/>
      <c r="AA7026" s="128">
        <v>1</v>
      </c>
      <c r="AB7026" s="128">
        <v>12</v>
      </c>
      <c r="AD7026" s="126" t="s">
        <v>562</v>
      </c>
      <c r="AG7026" s="127"/>
      <c r="AI7026" s="127"/>
    </row>
    <row r="7027" spans="1:35" ht="14.85" customHeight="1">
      <c r="A7027" s="130">
        <v>5007291</v>
      </c>
      <c r="B7027" s="126" t="s">
        <v>13990</v>
      </c>
      <c r="C7027" s="126" t="s">
        <v>13991</v>
      </c>
      <c r="D7027" s="126" t="s">
        <v>3229</v>
      </c>
      <c r="E7027" s="126" t="s">
        <v>288</v>
      </c>
      <c r="F7027" s="126" t="s">
        <v>364</v>
      </c>
      <c r="G7027" s="126" t="s">
        <v>417</v>
      </c>
      <c r="H7027" s="126" t="s">
        <v>126</v>
      </c>
      <c r="I7027" s="126" t="s">
        <v>126</v>
      </c>
      <c r="J7027" s="126" t="s">
        <v>1989</v>
      </c>
      <c r="K7027" s="126" t="s">
        <v>504</v>
      </c>
      <c r="L7027" s="126" t="s">
        <v>545</v>
      </c>
      <c r="M7027" s="130">
        <v>9739.52</v>
      </c>
      <c r="O7027" s="126" t="s">
        <v>486</v>
      </c>
      <c r="P7027" s="130">
        <v>0</v>
      </c>
      <c r="S7027" s="130">
        <v>0</v>
      </c>
      <c r="V7027" s="130">
        <v>20939.12</v>
      </c>
      <c r="X7027" s="126" t="s">
        <v>549</v>
      </c>
      <c r="Z7027" s="127"/>
      <c r="AA7027" s="128">
        <v>2</v>
      </c>
      <c r="AB7027" s="128">
        <v>60</v>
      </c>
      <c r="AC7027" s="126" t="s">
        <v>366</v>
      </c>
      <c r="AD7027" s="126" t="s">
        <v>562</v>
      </c>
      <c r="AG7027" s="127"/>
      <c r="AI7027" s="127"/>
    </row>
    <row r="7028" spans="1:35" ht="14.85" customHeight="1">
      <c r="A7028" s="130">
        <v>5007290</v>
      </c>
      <c r="B7028" s="126" t="s">
        <v>13990</v>
      </c>
      <c r="C7028" s="126" t="s">
        <v>13991</v>
      </c>
      <c r="D7028" s="126" t="s">
        <v>3229</v>
      </c>
      <c r="E7028" s="126" t="s">
        <v>288</v>
      </c>
      <c r="F7028" s="126" t="s">
        <v>364</v>
      </c>
      <c r="G7028" s="126" t="s">
        <v>417</v>
      </c>
      <c r="H7028" s="126" t="s">
        <v>126</v>
      </c>
      <c r="I7028" s="126" t="s">
        <v>126</v>
      </c>
      <c r="J7028" s="126" t="s">
        <v>1989</v>
      </c>
      <c r="K7028" s="126" t="s">
        <v>504</v>
      </c>
      <c r="L7028" s="126" t="s">
        <v>545</v>
      </c>
      <c r="M7028" s="130">
        <v>9739.52</v>
      </c>
      <c r="O7028" s="126" t="s">
        <v>486</v>
      </c>
      <c r="P7028" s="130">
        <v>0</v>
      </c>
      <c r="S7028" s="130">
        <v>0</v>
      </c>
      <c r="V7028" s="130">
        <v>20939.12</v>
      </c>
      <c r="X7028" s="126" t="s">
        <v>487</v>
      </c>
      <c r="Z7028" s="127"/>
      <c r="AA7028" s="128">
        <v>1</v>
      </c>
      <c r="AB7028" s="128">
        <v>60</v>
      </c>
      <c r="AC7028" s="126" t="s">
        <v>366</v>
      </c>
      <c r="AD7028" s="126" t="s">
        <v>562</v>
      </c>
      <c r="AG7028" s="127"/>
      <c r="AI7028" s="127"/>
    </row>
    <row r="7029" spans="1:35" ht="14.85" customHeight="1">
      <c r="A7029" s="130">
        <v>5007289</v>
      </c>
      <c r="B7029" s="126" t="s">
        <v>13990</v>
      </c>
      <c r="C7029" s="126" t="s">
        <v>13991</v>
      </c>
      <c r="D7029" s="126" t="s">
        <v>3229</v>
      </c>
      <c r="E7029" s="126" t="s">
        <v>288</v>
      </c>
      <c r="F7029" s="126" t="s">
        <v>364</v>
      </c>
      <c r="G7029" s="126" t="s">
        <v>417</v>
      </c>
      <c r="H7029" s="126" t="s">
        <v>126</v>
      </c>
      <c r="I7029" s="126" t="s">
        <v>126</v>
      </c>
      <c r="J7029" s="126" t="s">
        <v>1989</v>
      </c>
      <c r="K7029" s="126" t="s">
        <v>504</v>
      </c>
      <c r="L7029" s="126" t="s">
        <v>545</v>
      </c>
      <c r="M7029" s="130">
        <v>6817.44</v>
      </c>
      <c r="O7029" s="126" t="s">
        <v>365</v>
      </c>
      <c r="P7029" s="130">
        <v>0</v>
      </c>
      <c r="S7029" s="130">
        <v>0</v>
      </c>
      <c r="V7029" s="130">
        <v>20939.12</v>
      </c>
      <c r="X7029" s="126" t="s">
        <v>510</v>
      </c>
      <c r="Z7029" s="127"/>
      <c r="AA7029" s="128">
        <v>2</v>
      </c>
      <c r="AB7029" s="128">
        <v>60</v>
      </c>
      <c r="AC7029" s="126" t="s">
        <v>366</v>
      </c>
      <c r="AD7029" s="126" t="s">
        <v>562</v>
      </c>
      <c r="AG7029" s="127"/>
      <c r="AI7029" s="127"/>
    </row>
    <row r="7030" spans="1:35" ht="14.85" customHeight="1">
      <c r="A7030" s="130">
        <v>5007288</v>
      </c>
      <c r="B7030" s="126" t="s">
        <v>13992</v>
      </c>
      <c r="C7030" s="126" t="s">
        <v>13993</v>
      </c>
      <c r="D7030" s="126" t="s">
        <v>13994</v>
      </c>
      <c r="E7030" s="126" t="s">
        <v>288</v>
      </c>
      <c r="F7030" s="126" t="s">
        <v>364</v>
      </c>
      <c r="G7030" s="126" t="s">
        <v>417</v>
      </c>
      <c r="H7030" s="126" t="s">
        <v>126</v>
      </c>
      <c r="I7030" s="126" t="s">
        <v>126</v>
      </c>
      <c r="J7030" s="126" t="s">
        <v>8245</v>
      </c>
      <c r="K7030" s="126" t="s">
        <v>747</v>
      </c>
      <c r="L7030" s="126" t="s">
        <v>8246</v>
      </c>
      <c r="M7030" s="130">
        <v>5843.47</v>
      </c>
      <c r="O7030" s="126" t="s">
        <v>365</v>
      </c>
      <c r="P7030" s="130">
        <v>0</v>
      </c>
      <c r="S7030" s="130">
        <v>0</v>
      </c>
      <c r="V7030" s="130">
        <v>5843.47</v>
      </c>
      <c r="X7030" s="126" t="s">
        <v>469</v>
      </c>
      <c r="Z7030" s="127"/>
      <c r="AA7030" s="128">
        <v>1</v>
      </c>
      <c r="AB7030" s="128">
        <v>60</v>
      </c>
      <c r="AC7030" s="126" t="s">
        <v>366</v>
      </c>
      <c r="AD7030" s="126" t="s">
        <v>562</v>
      </c>
      <c r="AG7030" s="127"/>
      <c r="AI7030" s="127"/>
    </row>
    <row r="7031" spans="1:35" ht="14.85" customHeight="1">
      <c r="A7031" s="130">
        <v>5008286</v>
      </c>
      <c r="B7031" s="126" t="s">
        <v>13995</v>
      </c>
      <c r="C7031" s="126" t="s">
        <v>13996</v>
      </c>
      <c r="D7031" s="126" t="s">
        <v>7289</v>
      </c>
      <c r="E7031" s="126" t="s">
        <v>288</v>
      </c>
      <c r="F7031" s="126" t="s">
        <v>491</v>
      </c>
      <c r="G7031" s="126" t="s">
        <v>417</v>
      </c>
      <c r="H7031" s="126" t="s">
        <v>126</v>
      </c>
      <c r="I7031" s="126" t="s">
        <v>126</v>
      </c>
      <c r="J7031" s="126" t="s">
        <v>930</v>
      </c>
      <c r="K7031" s="126" t="s">
        <v>504</v>
      </c>
      <c r="L7031" s="126" t="s">
        <v>931</v>
      </c>
      <c r="M7031" s="130">
        <v>1950.24</v>
      </c>
      <c r="N7031" s="126" t="s">
        <v>290</v>
      </c>
      <c r="O7031" s="126" t="s">
        <v>506</v>
      </c>
      <c r="P7031" s="130">
        <v>0</v>
      </c>
      <c r="S7031" s="130">
        <v>0</v>
      </c>
      <c r="V7031" s="130">
        <v>2166.94</v>
      </c>
      <c r="X7031" s="126" t="s">
        <v>1356</v>
      </c>
      <c r="Z7031" s="127" t="s">
        <v>309</v>
      </c>
      <c r="AA7031" s="128">
        <v>1</v>
      </c>
      <c r="AB7031" s="128">
        <v>36</v>
      </c>
      <c r="AD7031" s="126" t="s">
        <v>562</v>
      </c>
      <c r="AG7031" s="127"/>
      <c r="AI7031" s="127"/>
    </row>
    <row r="7032" spans="1:35" ht="14.85" customHeight="1">
      <c r="A7032" s="130">
        <v>5008285</v>
      </c>
      <c r="B7032" s="126" t="s">
        <v>13997</v>
      </c>
      <c r="C7032" s="126" t="s">
        <v>6050</v>
      </c>
      <c r="D7032" s="126" t="s">
        <v>13998</v>
      </c>
      <c r="E7032" s="126" t="s">
        <v>288</v>
      </c>
      <c r="F7032" s="126" t="s">
        <v>440</v>
      </c>
      <c r="G7032" s="126" t="s">
        <v>458</v>
      </c>
      <c r="H7032" s="126" t="s">
        <v>126</v>
      </c>
      <c r="I7032" s="126" t="s">
        <v>418</v>
      </c>
      <c r="J7032" s="126" t="s">
        <v>962</v>
      </c>
      <c r="K7032" s="126" t="s">
        <v>443</v>
      </c>
      <c r="L7032" s="126" t="s">
        <v>963</v>
      </c>
      <c r="M7032" s="130">
        <v>1611.03</v>
      </c>
      <c r="O7032" s="126" t="s">
        <v>445</v>
      </c>
      <c r="P7032" s="130">
        <v>0</v>
      </c>
      <c r="S7032" s="130">
        <v>0</v>
      </c>
      <c r="V7032" s="130">
        <v>1611.03</v>
      </c>
      <c r="X7032" s="126" t="s">
        <v>4640</v>
      </c>
      <c r="Z7032" s="127"/>
      <c r="AA7032" s="128">
        <v>120</v>
      </c>
      <c r="AB7032" s="128">
        <v>1</v>
      </c>
      <c r="AD7032" s="126" t="s">
        <v>562</v>
      </c>
      <c r="AG7032" s="127"/>
      <c r="AI7032" s="127"/>
    </row>
    <row r="7033" spans="1:35" ht="14.85" customHeight="1">
      <c r="A7033" s="130">
        <v>5008284</v>
      </c>
      <c r="B7033" s="126" t="s">
        <v>13999</v>
      </c>
      <c r="C7033" s="126" t="s">
        <v>14000</v>
      </c>
      <c r="D7033" s="126" t="s">
        <v>14001</v>
      </c>
      <c r="E7033" s="126" t="s">
        <v>288</v>
      </c>
      <c r="F7033" s="126" t="s">
        <v>416</v>
      </c>
      <c r="G7033" s="126" t="s">
        <v>417</v>
      </c>
      <c r="H7033" s="126" t="s">
        <v>126</v>
      </c>
      <c r="I7033" s="126" t="s">
        <v>126</v>
      </c>
      <c r="J7033" s="126" t="s">
        <v>2956</v>
      </c>
      <c r="K7033" s="126" t="s">
        <v>504</v>
      </c>
      <c r="L7033" s="126" t="s">
        <v>2957</v>
      </c>
      <c r="M7033" s="130">
        <v>2270.0300000000002</v>
      </c>
      <c r="O7033" s="126" t="s">
        <v>1529</v>
      </c>
      <c r="P7033" s="130">
        <v>0</v>
      </c>
      <c r="S7033" s="130">
        <v>0</v>
      </c>
      <c r="V7033" s="130">
        <v>2270.0300000000002</v>
      </c>
      <c r="X7033" s="126" t="s">
        <v>1530</v>
      </c>
      <c r="Z7033" s="127"/>
      <c r="AA7033" s="128">
        <v>1</v>
      </c>
      <c r="AB7033" s="128">
        <v>24</v>
      </c>
      <c r="AD7033" s="126" t="s">
        <v>562</v>
      </c>
      <c r="AG7033" s="127"/>
      <c r="AI7033" s="127"/>
    </row>
    <row r="7034" spans="1:35" ht="14.85" customHeight="1">
      <c r="A7034" s="130">
        <v>5007283</v>
      </c>
      <c r="B7034" s="126" t="s">
        <v>14002</v>
      </c>
      <c r="C7034" s="126" t="s">
        <v>14003</v>
      </c>
      <c r="D7034" s="126" t="s">
        <v>9417</v>
      </c>
      <c r="E7034" s="126" t="s">
        <v>288</v>
      </c>
      <c r="F7034" s="126" t="s">
        <v>364</v>
      </c>
      <c r="G7034" s="126" t="s">
        <v>417</v>
      </c>
      <c r="H7034" s="126" t="s">
        <v>126</v>
      </c>
      <c r="I7034" s="126" t="s">
        <v>126</v>
      </c>
      <c r="J7034" s="126" t="s">
        <v>1989</v>
      </c>
      <c r="K7034" s="126" t="s">
        <v>504</v>
      </c>
      <c r="L7034" s="126" t="s">
        <v>545</v>
      </c>
      <c r="M7034" s="130">
        <v>6817.44</v>
      </c>
      <c r="O7034" s="126" t="s">
        <v>365</v>
      </c>
      <c r="P7034" s="130">
        <v>0</v>
      </c>
      <c r="S7034" s="130">
        <v>0</v>
      </c>
      <c r="V7034" s="130">
        <v>12173.91</v>
      </c>
      <c r="X7034" s="126" t="s">
        <v>510</v>
      </c>
      <c r="Z7034" s="127"/>
      <c r="AA7034" s="128">
        <v>2</v>
      </c>
      <c r="AB7034" s="128">
        <v>60</v>
      </c>
      <c r="AC7034" s="126" t="s">
        <v>366</v>
      </c>
      <c r="AD7034" s="126" t="s">
        <v>562</v>
      </c>
      <c r="AG7034" s="127"/>
      <c r="AI7034" s="127"/>
    </row>
    <row r="7035" spans="1:35" ht="14.85" customHeight="1">
      <c r="A7035" s="130">
        <v>5007282</v>
      </c>
      <c r="B7035" s="126" t="s">
        <v>14002</v>
      </c>
      <c r="C7035" s="126" t="s">
        <v>14003</v>
      </c>
      <c r="D7035" s="126" t="s">
        <v>9417</v>
      </c>
      <c r="E7035" s="126" t="s">
        <v>288</v>
      </c>
      <c r="F7035" s="126" t="s">
        <v>364</v>
      </c>
      <c r="G7035" s="126" t="s">
        <v>417</v>
      </c>
      <c r="H7035" s="126" t="s">
        <v>126</v>
      </c>
      <c r="I7035" s="126" t="s">
        <v>126</v>
      </c>
      <c r="J7035" s="126" t="s">
        <v>1989</v>
      </c>
      <c r="K7035" s="126" t="s">
        <v>504</v>
      </c>
      <c r="L7035" s="126" t="s">
        <v>545</v>
      </c>
      <c r="M7035" s="130">
        <v>6817.44</v>
      </c>
      <c r="O7035" s="126" t="s">
        <v>365</v>
      </c>
      <c r="P7035" s="130">
        <v>0</v>
      </c>
      <c r="S7035" s="130">
        <v>0</v>
      </c>
      <c r="V7035" s="130">
        <v>12173.91</v>
      </c>
      <c r="X7035" s="126" t="s">
        <v>469</v>
      </c>
      <c r="Z7035" s="127"/>
      <c r="AA7035" s="128">
        <v>1</v>
      </c>
      <c r="AB7035" s="128">
        <v>60</v>
      </c>
      <c r="AC7035" s="126" t="s">
        <v>366</v>
      </c>
      <c r="AD7035" s="126" t="s">
        <v>562</v>
      </c>
      <c r="AG7035" s="127"/>
      <c r="AI7035" s="127"/>
    </row>
    <row r="7036" spans="1:35" ht="14.85" customHeight="1">
      <c r="A7036" s="130">
        <v>5007281</v>
      </c>
      <c r="B7036" s="126" t="s">
        <v>8784</v>
      </c>
      <c r="C7036" s="126" t="s">
        <v>8785</v>
      </c>
      <c r="D7036" s="126" t="s">
        <v>8786</v>
      </c>
      <c r="E7036" s="126" t="s">
        <v>288</v>
      </c>
      <c r="F7036" s="126" t="s">
        <v>364</v>
      </c>
      <c r="G7036" s="126" t="s">
        <v>417</v>
      </c>
      <c r="H7036" s="126" t="s">
        <v>126</v>
      </c>
      <c r="I7036" s="126" t="s">
        <v>126</v>
      </c>
      <c r="J7036" s="126" t="s">
        <v>1989</v>
      </c>
      <c r="K7036" s="126" t="s">
        <v>504</v>
      </c>
      <c r="L7036" s="126" t="s">
        <v>545</v>
      </c>
      <c r="M7036" s="130">
        <v>9739.52</v>
      </c>
      <c r="O7036" s="126" t="s">
        <v>486</v>
      </c>
      <c r="P7036" s="130">
        <v>0</v>
      </c>
      <c r="S7036" s="130">
        <v>0</v>
      </c>
      <c r="V7036" s="130">
        <v>29120</v>
      </c>
      <c r="X7036" s="126" t="s">
        <v>487</v>
      </c>
      <c r="Z7036" s="127"/>
      <c r="AA7036" s="128">
        <v>1</v>
      </c>
      <c r="AB7036" s="128">
        <v>60</v>
      </c>
      <c r="AC7036" s="126" t="s">
        <v>366</v>
      </c>
      <c r="AD7036" s="126" t="s">
        <v>562</v>
      </c>
      <c r="AG7036" s="127"/>
      <c r="AI7036" s="127"/>
    </row>
    <row r="7037" spans="1:35" ht="14.85" customHeight="1">
      <c r="A7037" s="130">
        <v>5007280</v>
      </c>
      <c r="B7037" s="126" t="s">
        <v>8784</v>
      </c>
      <c r="C7037" s="126" t="s">
        <v>8785</v>
      </c>
      <c r="D7037" s="126" t="s">
        <v>8786</v>
      </c>
      <c r="E7037" s="126" t="s">
        <v>288</v>
      </c>
      <c r="F7037" s="126" t="s">
        <v>364</v>
      </c>
      <c r="G7037" s="126" t="s">
        <v>417</v>
      </c>
      <c r="H7037" s="126" t="s">
        <v>126</v>
      </c>
      <c r="I7037" s="126" t="s">
        <v>126</v>
      </c>
      <c r="J7037" s="126" t="s">
        <v>1989</v>
      </c>
      <c r="K7037" s="126" t="s">
        <v>504</v>
      </c>
      <c r="L7037" s="126" t="s">
        <v>545</v>
      </c>
      <c r="M7037" s="130">
        <v>6817.44</v>
      </c>
      <c r="O7037" s="126" t="s">
        <v>365</v>
      </c>
      <c r="P7037" s="130">
        <v>0</v>
      </c>
      <c r="S7037" s="130">
        <v>0</v>
      </c>
      <c r="V7037" s="130">
        <v>29120</v>
      </c>
      <c r="X7037" s="126" t="s">
        <v>469</v>
      </c>
      <c r="Z7037" s="127"/>
      <c r="AA7037" s="128">
        <v>1</v>
      </c>
      <c r="AB7037" s="128">
        <v>60</v>
      </c>
      <c r="AC7037" s="126" t="s">
        <v>366</v>
      </c>
      <c r="AD7037" s="126" t="s">
        <v>562</v>
      </c>
      <c r="AG7037" s="127"/>
      <c r="AI7037" s="127"/>
    </row>
    <row r="7038" spans="1:35" ht="14.85" customHeight="1">
      <c r="A7038" s="130">
        <v>5007278</v>
      </c>
      <c r="B7038" s="126" t="s">
        <v>8784</v>
      </c>
      <c r="C7038" s="126" t="s">
        <v>8785</v>
      </c>
      <c r="D7038" s="126" t="s">
        <v>8786</v>
      </c>
      <c r="E7038" s="126" t="s">
        <v>288</v>
      </c>
      <c r="F7038" s="126" t="s">
        <v>364</v>
      </c>
      <c r="G7038" s="126" t="s">
        <v>417</v>
      </c>
      <c r="H7038" s="126" t="s">
        <v>126</v>
      </c>
      <c r="I7038" s="126" t="s">
        <v>126</v>
      </c>
      <c r="J7038" s="126" t="s">
        <v>1989</v>
      </c>
      <c r="K7038" s="126" t="s">
        <v>504</v>
      </c>
      <c r="L7038" s="126" t="s">
        <v>545</v>
      </c>
      <c r="M7038" s="130">
        <v>6817.44</v>
      </c>
      <c r="O7038" s="126" t="s">
        <v>365</v>
      </c>
      <c r="P7038" s="130">
        <v>0</v>
      </c>
      <c r="S7038" s="130">
        <v>0</v>
      </c>
      <c r="V7038" s="130">
        <v>29120</v>
      </c>
      <c r="X7038" s="126" t="s">
        <v>510</v>
      </c>
      <c r="Z7038" s="127"/>
      <c r="AA7038" s="128">
        <v>2</v>
      </c>
      <c r="AB7038" s="128">
        <v>60</v>
      </c>
      <c r="AC7038" s="126" t="s">
        <v>366</v>
      </c>
      <c r="AD7038" s="126" t="s">
        <v>562</v>
      </c>
      <c r="AG7038" s="127"/>
      <c r="AI7038" s="127"/>
    </row>
    <row r="7039" spans="1:35" ht="14.85" customHeight="1">
      <c r="A7039" s="130">
        <v>5007277</v>
      </c>
      <c r="B7039" s="126" t="s">
        <v>14004</v>
      </c>
      <c r="C7039" s="126" t="s">
        <v>14005</v>
      </c>
      <c r="D7039" s="126" t="s">
        <v>14006</v>
      </c>
      <c r="E7039" s="126" t="s">
        <v>288</v>
      </c>
      <c r="F7039" s="126" t="s">
        <v>522</v>
      </c>
      <c r="G7039" s="126" t="s">
        <v>565</v>
      </c>
      <c r="H7039" s="126" t="s">
        <v>974</v>
      </c>
      <c r="I7039" s="126" t="s">
        <v>418</v>
      </c>
      <c r="J7039" s="126" t="s">
        <v>14007</v>
      </c>
      <c r="K7039" s="126" t="s">
        <v>467</v>
      </c>
      <c r="L7039" s="126" t="s">
        <v>14008</v>
      </c>
      <c r="M7039" s="130">
        <v>486.08</v>
      </c>
      <c r="N7039" s="126" t="s">
        <v>290</v>
      </c>
      <c r="O7039" s="126" t="s">
        <v>528</v>
      </c>
      <c r="P7039" s="130">
        <v>0</v>
      </c>
      <c r="S7039" s="130">
        <v>0</v>
      </c>
      <c r="V7039" s="130">
        <v>554.16</v>
      </c>
      <c r="X7039" s="126" t="s">
        <v>3316</v>
      </c>
      <c r="Z7039" s="127"/>
      <c r="AA7039" s="128"/>
      <c r="AB7039" s="128"/>
      <c r="AD7039" s="126" t="s">
        <v>562</v>
      </c>
      <c r="AG7039" s="127"/>
      <c r="AI7039" s="127"/>
    </row>
    <row r="7040" spans="1:35" ht="14.85" customHeight="1">
      <c r="A7040" s="130">
        <v>5004290</v>
      </c>
      <c r="B7040" s="126" t="s">
        <v>14009</v>
      </c>
      <c r="C7040" s="126" t="s">
        <v>14010</v>
      </c>
      <c r="D7040" s="126" t="s">
        <v>14011</v>
      </c>
      <c r="E7040" s="126" t="s">
        <v>288</v>
      </c>
      <c r="F7040" s="126" t="s">
        <v>364</v>
      </c>
      <c r="G7040" s="126" t="s">
        <v>417</v>
      </c>
      <c r="H7040" s="126" t="s">
        <v>126</v>
      </c>
      <c r="I7040" s="126" t="s">
        <v>126</v>
      </c>
      <c r="J7040" s="126" t="s">
        <v>886</v>
      </c>
      <c r="K7040" s="126" t="s">
        <v>443</v>
      </c>
      <c r="L7040" s="126" t="s">
        <v>887</v>
      </c>
      <c r="M7040" s="130">
        <v>5940.85</v>
      </c>
      <c r="O7040" s="126" t="s">
        <v>365</v>
      </c>
      <c r="P7040" s="130">
        <v>0</v>
      </c>
      <c r="S7040" s="130">
        <v>0</v>
      </c>
      <c r="V7040" s="130">
        <v>5940.85</v>
      </c>
      <c r="X7040" s="126" t="s">
        <v>510</v>
      </c>
      <c r="Z7040" s="127"/>
      <c r="AA7040" s="128">
        <v>2</v>
      </c>
      <c r="AB7040" s="128">
        <v>60</v>
      </c>
      <c r="AC7040" s="126" t="s">
        <v>366</v>
      </c>
      <c r="AD7040" s="126" t="s">
        <v>562</v>
      </c>
      <c r="AG7040" s="127"/>
      <c r="AI7040" s="127"/>
    </row>
    <row r="7041" spans="1:35" ht="14.85" customHeight="1">
      <c r="A7041" s="130">
        <v>5004289</v>
      </c>
      <c r="B7041" s="126" t="s">
        <v>14012</v>
      </c>
      <c r="C7041" s="126" t="s">
        <v>14013</v>
      </c>
      <c r="D7041" s="126" t="s">
        <v>14014</v>
      </c>
      <c r="E7041" s="126" t="s">
        <v>288</v>
      </c>
      <c r="F7041" s="126" t="s">
        <v>364</v>
      </c>
      <c r="G7041" s="126" t="s">
        <v>417</v>
      </c>
      <c r="H7041" s="126" t="s">
        <v>126</v>
      </c>
      <c r="I7041" s="126" t="s">
        <v>126</v>
      </c>
      <c r="J7041" s="126" t="s">
        <v>886</v>
      </c>
      <c r="K7041" s="126" t="s">
        <v>443</v>
      </c>
      <c r="L7041" s="126" t="s">
        <v>887</v>
      </c>
      <c r="M7041" s="130">
        <v>5843.47</v>
      </c>
      <c r="O7041" s="126" t="s">
        <v>365</v>
      </c>
      <c r="P7041" s="130">
        <v>0</v>
      </c>
      <c r="S7041" s="130">
        <v>0</v>
      </c>
      <c r="V7041" s="130">
        <v>5843.47</v>
      </c>
      <c r="X7041" s="126" t="s">
        <v>510</v>
      </c>
      <c r="Z7041" s="127"/>
      <c r="AA7041" s="128">
        <v>2</v>
      </c>
      <c r="AB7041" s="128">
        <v>60</v>
      </c>
      <c r="AC7041" s="126" t="s">
        <v>366</v>
      </c>
      <c r="AD7041" s="126" t="s">
        <v>562</v>
      </c>
      <c r="AG7041" s="127"/>
      <c r="AI7041" s="127"/>
    </row>
    <row r="7042" spans="1:35" ht="14.85" customHeight="1">
      <c r="A7042" s="130">
        <v>5004288</v>
      </c>
      <c r="B7042" s="126" t="s">
        <v>14015</v>
      </c>
      <c r="C7042" s="126" t="s">
        <v>14016</v>
      </c>
      <c r="D7042" s="126" t="s">
        <v>14017</v>
      </c>
      <c r="E7042" s="126" t="s">
        <v>288</v>
      </c>
      <c r="F7042" s="126" t="s">
        <v>364</v>
      </c>
      <c r="G7042" s="126" t="s">
        <v>417</v>
      </c>
      <c r="H7042" s="126" t="s">
        <v>126</v>
      </c>
      <c r="I7042" s="126" t="s">
        <v>126</v>
      </c>
      <c r="J7042" s="126" t="s">
        <v>886</v>
      </c>
      <c r="K7042" s="126" t="s">
        <v>443</v>
      </c>
      <c r="L7042" s="126" t="s">
        <v>887</v>
      </c>
      <c r="M7042" s="130">
        <v>5843.47</v>
      </c>
      <c r="O7042" s="126" t="s">
        <v>365</v>
      </c>
      <c r="P7042" s="130">
        <v>0</v>
      </c>
      <c r="S7042" s="130">
        <v>0</v>
      </c>
      <c r="V7042" s="130">
        <v>5843.47</v>
      </c>
      <c r="X7042" s="126" t="s">
        <v>510</v>
      </c>
      <c r="Z7042" s="127"/>
      <c r="AA7042" s="128">
        <v>2</v>
      </c>
      <c r="AB7042" s="128">
        <v>60</v>
      </c>
      <c r="AC7042" s="126" t="s">
        <v>366</v>
      </c>
      <c r="AD7042" s="126" t="s">
        <v>562</v>
      </c>
      <c r="AG7042" s="127"/>
      <c r="AI7042" s="127"/>
    </row>
    <row r="7043" spans="1:35" ht="14.85" customHeight="1">
      <c r="A7043" s="130">
        <v>5004287</v>
      </c>
      <c r="B7043" s="126" t="s">
        <v>14018</v>
      </c>
      <c r="C7043" s="126" t="s">
        <v>14019</v>
      </c>
      <c r="D7043" s="126" t="s">
        <v>14014</v>
      </c>
      <c r="E7043" s="126" t="s">
        <v>288</v>
      </c>
      <c r="F7043" s="126" t="s">
        <v>364</v>
      </c>
      <c r="G7043" s="126" t="s">
        <v>417</v>
      </c>
      <c r="H7043" s="126" t="s">
        <v>126</v>
      </c>
      <c r="I7043" s="126" t="s">
        <v>126</v>
      </c>
      <c r="J7043" s="126" t="s">
        <v>886</v>
      </c>
      <c r="K7043" s="126" t="s">
        <v>443</v>
      </c>
      <c r="L7043" s="126" t="s">
        <v>887</v>
      </c>
      <c r="M7043" s="130">
        <v>5843.47</v>
      </c>
      <c r="O7043" s="126" t="s">
        <v>365</v>
      </c>
      <c r="P7043" s="130">
        <v>0</v>
      </c>
      <c r="S7043" s="130">
        <v>0</v>
      </c>
      <c r="V7043" s="130">
        <v>5843.47</v>
      </c>
      <c r="X7043" s="126" t="s">
        <v>510</v>
      </c>
      <c r="Z7043" s="127"/>
      <c r="AA7043" s="128">
        <v>2</v>
      </c>
      <c r="AB7043" s="128">
        <v>60</v>
      </c>
      <c r="AC7043" s="126" t="s">
        <v>366</v>
      </c>
      <c r="AD7043" s="126" t="s">
        <v>562</v>
      </c>
      <c r="AG7043" s="127"/>
      <c r="AI7043" s="127"/>
    </row>
    <row r="7044" spans="1:35" ht="14.85" customHeight="1">
      <c r="A7044" s="130">
        <v>5004286</v>
      </c>
      <c r="B7044" s="126" t="s">
        <v>14020</v>
      </c>
      <c r="C7044" s="126" t="s">
        <v>14021</v>
      </c>
      <c r="D7044" s="126" t="s">
        <v>14022</v>
      </c>
      <c r="E7044" s="126" t="s">
        <v>288</v>
      </c>
      <c r="F7044" s="126" t="s">
        <v>364</v>
      </c>
      <c r="G7044" s="126" t="s">
        <v>417</v>
      </c>
      <c r="H7044" s="126" t="s">
        <v>126</v>
      </c>
      <c r="I7044" s="126" t="s">
        <v>126</v>
      </c>
      <c r="J7044" s="126" t="s">
        <v>886</v>
      </c>
      <c r="K7044" s="126" t="s">
        <v>443</v>
      </c>
      <c r="L7044" s="126" t="s">
        <v>887</v>
      </c>
      <c r="M7044" s="130">
        <v>5843.47</v>
      </c>
      <c r="O7044" s="126" t="s">
        <v>365</v>
      </c>
      <c r="P7044" s="130">
        <v>0</v>
      </c>
      <c r="S7044" s="130">
        <v>0</v>
      </c>
      <c r="V7044" s="130">
        <v>5843.47</v>
      </c>
      <c r="X7044" s="126" t="s">
        <v>510</v>
      </c>
      <c r="Z7044" s="127"/>
      <c r="AA7044" s="128">
        <v>2</v>
      </c>
      <c r="AB7044" s="128">
        <v>60</v>
      </c>
      <c r="AC7044" s="126" t="s">
        <v>366</v>
      </c>
      <c r="AD7044" s="126" t="s">
        <v>562</v>
      </c>
      <c r="AG7044" s="127"/>
      <c r="AI7044" s="127"/>
    </row>
    <row r="7045" spans="1:35" ht="14.85" customHeight="1">
      <c r="A7045" s="130">
        <v>5004285</v>
      </c>
      <c r="B7045" s="126" t="s">
        <v>14023</v>
      </c>
      <c r="C7045" s="126" t="s">
        <v>14024</v>
      </c>
      <c r="D7045" s="126" t="s">
        <v>14025</v>
      </c>
      <c r="E7045" s="126" t="s">
        <v>288</v>
      </c>
      <c r="F7045" s="126" t="s">
        <v>364</v>
      </c>
      <c r="G7045" s="126" t="s">
        <v>417</v>
      </c>
      <c r="H7045" s="126" t="s">
        <v>126</v>
      </c>
      <c r="I7045" s="126" t="s">
        <v>126</v>
      </c>
      <c r="J7045" s="126" t="s">
        <v>886</v>
      </c>
      <c r="K7045" s="126" t="s">
        <v>443</v>
      </c>
      <c r="L7045" s="126" t="s">
        <v>887</v>
      </c>
      <c r="M7045" s="130">
        <v>5843.47</v>
      </c>
      <c r="O7045" s="126" t="s">
        <v>365</v>
      </c>
      <c r="P7045" s="130">
        <v>0</v>
      </c>
      <c r="S7045" s="130">
        <v>0</v>
      </c>
      <c r="V7045" s="130">
        <v>5843.47</v>
      </c>
      <c r="X7045" s="126" t="s">
        <v>510</v>
      </c>
      <c r="Z7045" s="127"/>
      <c r="AA7045" s="128">
        <v>2</v>
      </c>
      <c r="AB7045" s="128">
        <v>60</v>
      </c>
      <c r="AC7045" s="126" t="s">
        <v>366</v>
      </c>
      <c r="AD7045" s="126" t="s">
        <v>562</v>
      </c>
      <c r="AG7045" s="127"/>
      <c r="AI7045" s="127"/>
    </row>
    <row r="7046" spans="1:35" ht="14.85" customHeight="1">
      <c r="A7046" s="130">
        <v>5004284</v>
      </c>
      <c r="B7046" s="126" t="s">
        <v>14026</v>
      </c>
      <c r="C7046" s="126" t="s">
        <v>14027</v>
      </c>
      <c r="D7046" s="126" t="s">
        <v>14014</v>
      </c>
      <c r="E7046" s="126" t="s">
        <v>288</v>
      </c>
      <c r="F7046" s="126" t="s">
        <v>364</v>
      </c>
      <c r="G7046" s="126" t="s">
        <v>417</v>
      </c>
      <c r="H7046" s="126" t="s">
        <v>126</v>
      </c>
      <c r="I7046" s="126" t="s">
        <v>126</v>
      </c>
      <c r="J7046" s="126" t="s">
        <v>886</v>
      </c>
      <c r="K7046" s="126" t="s">
        <v>443</v>
      </c>
      <c r="L7046" s="126" t="s">
        <v>887</v>
      </c>
      <c r="M7046" s="130">
        <v>6817.39</v>
      </c>
      <c r="O7046" s="126" t="s">
        <v>365</v>
      </c>
      <c r="P7046" s="130">
        <v>0</v>
      </c>
      <c r="S7046" s="130">
        <v>0</v>
      </c>
      <c r="V7046" s="130">
        <v>6817.39</v>
      </c>
      <c r="X7046" s="126" t="s">
        <v>510</v>
      </c>
      <c r="Z7046" s="127"/>
      <c r="AA7046" s="128">
        <v>2</v>
      </c>
      <c r="AB7046" s="128">
        <v>60</v>
      </c>
      <c r="AC7046" s="126" t="s">
        <v>366</v>
      </c>
      <c r="AD7046" s="126" t="s">
        <v>562</v>
      </c>
      <c r="AG7046" s="127"/>
      <c r="AI7046" s="127"/>
    </row>
    <row r="7047" spans="1:35" ht="14.85" customHeight="1">
      <c r="A7047" s="130">
        <v>5004283</v>
      </c>
      <c r="B7047" s="126" t="s">
        <v>14028</v>
      </c>
      <c r="C7047" s="126" t="s">
        <v>14029</v>
      </c>
      <c r="D7047" s="126" t="s">
        <v>14017</v>
      </c>
      <c r="E7047" s="126" t="s">
        <v>288</v>
      </c>
      <c r="F7047" s="126" t="s">
        <v>364</v>
      </c>
      <c r="G7047" s="126" t="s">
        <v>417</v>
      </c>
      <c r="H7047" s="126" t="s">
        <v>126</v>
      </c>
      <c r="I7047" s="126" t="s">
        <v>126</v>
      </c>
      <c r="J7047" s="126" t="s">
        <v>886</v>
      </c>
      <c r="K7047" s="126" t="s">
        <v>443</v>
      </c>
      <c r="L7047" s="126" t="s">
        <v>887</v>
      </c>
      <c r="M7047" s="130">
        <v>6817.44</v>
      </c>
      <c r="O7047" s="126" t="s">
        <v>365</v>
      </c>
      <c r="P7047" s="130">
        <v>0</v>
      </c>
      <c r="S7047" s="130">
        <v>0</v>
      </c>
      <c r="V7047" s="130">
        <v>7304.34</v>
      </c>
      <c r="X7047" s="126" t="s">
        <v>510</v>
      </c>
      <c r="Z7047" s="127"/>
      <c r="AA7047" s="128">
        <v>2</v>
      </c>
      <c r="AB7047" s="128">
        <v>60</v>
      </c>
      <c r="AC7047" s="126" t="s">
        <v>366</v>
      </c>
      <c r="AD7047" s="126" t="s">
        <v>562</v>
      </c>
      <c r="AG7047" s="127"/>
      <c r="AI7047" s="127"/>
    </row>
    <row r="7048" spans="1:35" ht="14.85" customHeight="1">
      <c r="A7048" s="130">
        <v>5004590</v>
      </c>
      <c r="B7048" s="126" t="s">
        <v>14030</v>
      </c>
      <c r="C7048" s="126" t="s">
        <v>12818</v>
      </c>
      <c r="D7048" s="126" t="s">
        <v>14031</v>
      </c>
      <c r="E7048" s="126" t="s">
        <v>288</v>
      </c>
      <c r="F7048" s="126" t="s">
        <v>440</v>
      </c>
      <c r="G7048" s="126" t="s">
        <v>458</v>
      </c>
      <c r="H7048" s="126" t="s">
        <v>126</v>
      </c>
      <c r="I7048" s="126" t="s">
        <v>418</v>
      </c>
      <c r="J7048" s="126" t="s">
        <v>597</v>
      </c>
      <c r="K7048" s="126" t="s">
        <v>504</v>
      </c>
      <c r="L7048" s="126" t="s">
        <v>598</v>
      </c>
      <c r="M7048" s="130">
        <v>2268.58</v>
      </c>
      <c r="O7048" s="126" t="s">
        <v>449</v>
      </c>
      <c r="P7048" s="130">
        <v>0</v>
      </c>
      <c r="S7048" s="130">
        <v>0</v>
      </c>
      <c r="V7048" s="130">
        <v>2268.58</v>
      </c>
      <c r="X7048" s="126" t="s">
        <v>8391</v>
      </c>
      <c r="Z7048" s="127"/>
      <c r="AA7048" s="128">
        <v>60</v>
      </c>
      <c r="AB7048" s="128">
        <v>1</v>
      </c>
      <c r="AD7048" s="126" t="s">
        <v>562</v>
      </c>
      <c r="AG7048" s="127"/>
      <c r="AI7048" s="127"/>
    </row>
    <row r="7049" spans="1:35" ht="14.85" customHeight="1">
      <c r="A7049" s="130">
        <v>5004589</v>
      </c>
      <c r="B7049" s="126" t="s">
        <v>14032</v>
      </c>
      <c r="C7049" s="126" t="s">
        <v>14033</v>
      </c>
      <c r="D7049" s="126" t="s">
        <v>13923</v>
      </c>
      <c r="E7049" s="126" t="s">
        <v>288</v>
      </c>
      <c r="F7049" s="126" t="s">
        <v>440</v>
      </c>
      <c r="G7049" s="126" t="s">
        <v>458</v>
      </c>
      <c r="H7049" s="126" t="s">
        <v>126</v>
      </c>
      <c r="I7049" s="126" t="s">
        <v>418</v>
      </c>
      <c r="J7049" s="126" t="s">
        <v>597</v>
      </c>
      <c r="K7049" s="126" t="s">
        <v>504</v>
      </c>
      <c r="L7049" s="126" t="s">
        <v>598</v>
      </c>
      <c r="M7049" s="130">
        <v>4099.2</v>
      </c>
      <c r="O7049" s="126" t="s">
        <v>5181</v>
      </c>
      <c r="P7049" s="130">
        <v>0</v>
      </c>
      <c r="S7049" s="130">
        <v>0</v>
      </c>
      <c r="V7049" s="130">
        <v>4099.2</v>
      </c>
      <c r="X7049" s="126" t="s">
        <v>14034</v>
      </c>
      <c r="Z7049" s="127"/>
      <c r="AA7049" s="128">
        <v>30</v>
      </c>
      <c r="AB7049" s="128">
        <v>1</v>
      </c>
      <c r="AD7049" s="126" t="s">
        <v>562</v>
      </c>
      <c r="AG7049" s="127"/>
      <c r="AI7049" s="127"/>
    </row>
    <row r="7050" spans="1:35" ht="14.85" customHeight="1">
      <c r="A7050" s="130">
        <v>5004588</v>
      </c>
      <c r="B7050" s="126" t="s">
        <v>14035</v>
      </c>
      <c r="C7050" s="126" t="s">
        <v>14033</v>
      </c>
      <c r="D7050" s="126" t="s">
        <v>14036</v>
      </c>
      <c r="E7050" s="126" t="s">
        <v>288</v>
      </c>
      <c r="F7050" s="126" t="s">
        <v>440</v>
      </c>
      <c r="G7050" s="126" t="s">
        <v>458</v>
      </c>
      <c r="H7050" s="126" t="s">
        <v>126</v>
      </c>
      <c r="I7050" s="126" t="s">
        <v>418</v>
      </c>
      <c r="J7050" s="126" t="s">
        <v>597</v>
      </c>
      <c r="K7050" s="126" t="s">
        <v>504</v>
      </c>
      <c r="L7050" s="126" t="s">
        <v>598</v>
      </c>
      <c r="M7050" s="130">
        <v>4099.2</v>
      </c>
      <c r="O7050" s="126" t="s">
        <v>5181</v>
      </c>
      <c r="P7050" s="130">
        <v>0</v>
      </c>
      <c r="S7050" s="130">
        <v>0</v>
      </c>
      <c r="V7050" s="130">
        <v>4099.2</v>
      </c>
      <c r="X7050" s="126" t="s">
        <v>14034</v>
      </c>
      <c r="Z7050" s="127"/>
      <c r="AA7050" s="128">
        <v>30</v>
      </c>
      <c r="AB7050" s="128">
        <v>1</v>
      </c>
      <c r="AD7050" s="126" t="s">
        <v>562</v>
      </c>
      <c r="AG7050" s="127"/>
      <c r="AI7050" s="127"/>
    </row>
    <row r="7051" spans="1:35" ht="14.85" customHeight="1">
      <c r="A7051" s="130">
        <v>5004587</v>
      </c>
      <c r="B7051" s="126" t="s">
        <v>14037</v>
      </c>
      <c r="C7051" s="126" t="s">
        <v>14033</v>
      </c>
      <c r="D7051" s="126" t="s">
        <v>14038</v>
      </c>
      <c r="E7051" s="126" t="s">
        <v>288</v>
      </c>
      <c r="F7051" s="126" t="s">
        <v>440</v>
      </c>
      <c r="G7051" s="126" t="s">
        <v>458</v>
      </c>
      <c r="H7051" s="126" t="s">
        <v>126</v>
      </c>
      <c r="I7051" s="126" t="s">
        <v>418</v>
      </c>
      <c r="J7051" s="126" t="s">
        <v>597</v>
      </c>
      <c r="K7051" s="126" t="s">
        <v>504</v>
      </c>
      <c r="L7051" s="126" t="s">
        <v>598</v>
      </c>
      <c r="M7051" s="130">
        <v>4099.2</v>
      </c>
      <c r="O7051" s="126" t="s">
        <v>5181</v>
      </c>
      <c r="P7051" s="130">
        <v>0</v>
      </c>
      <c r="S7051" s="130">
        <v>0</v>
      </c>
      <c r="V7051" s="130">
        <v>4099.2</v>
      </c>
      <c r="X7051" s="126" t="s">
        <v>14034</v>
      </c>
      <c r="Z7051" s="127"/>
      <c r="AA7051" s="128">
        <v>30</v>
      </c>
      <c r="AB7051" s="128">
        <v>1</v>
      </c>
      <c r="AD7051" s="126" t="s">
        <v>562</v>
      </c>
      <c r="AG7051" s="127"/>
      <c r="AI7051" s="127"/>
    </row>
    <row r="7052" spans="1:35" ht="14.85" customHeight="1">
      <c r="A7052" s="130">
        <v>5004586</v>
      </c>
      <c r="B7052" s="126" t="s">
        <v>14039</v>
      </c>
      <c r="C7052" s="126" t="s">
        <v>14040</v>
      </c>
      <c r="D7052" s="126" t="s">
        <v>14041</v>
      </c>
      <c r="E7052" s="126" t="s">
        <v>288</v>
      </c>
      <c r="F7052" s="126" t="s">
        <v>440</v>
      </c>
      <c r="G7052" s="126" t="s">
        <v>458</v>
      </c>
      <c r="H7052" s="126" t="s">
        <v>126</v>
      </c>
      <c r="I7052" s="126" t="s">
        <v>418</v>
      </c>
      <c r="J7052" s="126" t="s">
        <v>597</v>
      </c>
      <c r="K7052" s="126" t="s">
        <v>504</v>
      </c>
      <c r="L7052" s="126" t="s">
        <v>598</v>
      </c>
      <c r="M7052" s="130">
        <v>3862.51</v>
      </c>
      <c r="O7052" s="126" t="s">
        <v>449</v>
      </c>
      <c r="P7052" s="130">
        <v>0</v>
      </c>
      <c r="S7052" s="130">
        <v>0</v>
      </c>
      <c r="V7052" s="130">
        <v>3862.51</v>
      </c>
      <c r="X7052" s="126" t="s">
        <v>9159</v>
      </c>
      <c r="Z7052" s="127"/>
      <c r="AA7052" s="128">
        <v>30</v>
      </c>
      <c r="AB7052" s="128">
        <v>1</v>
      </c>
      <c r="AD7052" s="126" t="s">
        <v>562</v>
      </c>
      <c r="AG7052" s="127"/>
      <c r="AI7052" s="127"/>
    </row>
    <row r="7053" spans="1:35" ht="14.85" customHeight="1">
      <c r="A7053" s="130">
        <v>5004585</v>
      </c>
      <c r="B7053" s="126" t="s">
        <v>14042</v>
      </c>
      <c r="C7053" s="126" t="s">
        <v>14040</v>
      </c>
      <c r="D7053" s="126" t="s">
        <v>14043</v>
      </c>
      <c r="E7053" s="126" t="s">
        <v>288</v>
      </c>
      <c r="F7053" s="126" t="s">
        <v>440</v>
      </c>
      <c r="G7053" s="126" t="s">
        <v>458</v>
      </c>
      <c r="H7053" s="126" t="s">
        <v>126</v>
      </c>
      <c r="I7053" s="126" t="s">
        <v>418</v>
      </c>
      <c r="J7053" s="126" t="s">
        <v>597</v>
      </c>
      <c r="K7053" s="126" t="s">
        <v>504</v>
      </c>
      <c r="L7053" s="126" t="s">
        <v>598</v>
      </c>
      <c r="M7053" s="130">
        <v>3862.51</v>
      </c>
      <c r="O7053" s="126" t="s">
        <v>449</v>
      </c>
      <c r="P7053" s="130">
        <v>0</v>
      </c>
      <c r="S7053" s="130">
        <v>0</v>
      </c>
      <c r="V7053" s="130">
        <v>3862.51</v>
      </c>
      <c r="X7053" s="126" t="s">
        <v>9159</v>
      </c>
      <c r="Z7053" s="127"/>
      <c r="AA7053" s="128">
        <v>30</v>
      </c>
      <c r="AB7053" s="128">
        <v>1</v>
      </c>
      <c r="AD7053" s="126" t="s">
        <v>562</v>
      </c>
      <c r="AG7053" s="127"/>
      <c r="AI7053" s="127"/>
    </row>
    <row r="7054" spans="1:35" ht="14.85" customHeight="1">
      <c r="A7054" s="130">
        <v>5003467</v>
      </c>
      <c r="B7054" s="126" t="s">
        <v>14044</v>
      </c>
      <c r="C7054" s="126" t="s">
        <v>8128</v>
      </c>
      <c r="E7054" s="126" t="s">
        <v>288</v>
      </c>
      <c r="F7054" s="126" t="s">
        <v>491</v>
      </c>
      <c r="G7054" s="126" t="s">
        <v>417</v>
      </c>
      <c r="H7054" s="126" t="s">
        <v>126</v>
      </c>
      <c r="I7054" s="126" t="s">
        <v>126</v>
      </c>
      <c r="J7054" s="126" t="s">
        <v>4056</v>
      </c>
      <c r="K7054" s="126" t="s">
        <v>443</v>
      </c>
      <c r="L7054" s="126" t="s">
        <v>4057</v>
      </c>
      <c r="M7054" s="130">
        <v>1377.36</v>
      </c>
      <c r="N7054" s="126" t="s">
        <v>290</v>
      </c>
      <c r="O7054" s="126" t="s">
        <v>506</v>
      </c>
      <c r="P7054" s="130">
        <v>0</v>
      </c>
      <c r="S7054" s="130">
        <v>0</v>
      </c>
      <c r="V7054" s="130">
        <v>1530.4</v>
      </c>
      <c r="X7054" s="126" t="s">
        <v>1356</v>
      </c>
      <c r="Z7054" s="127" t="s">
        <v>309</v>
      </c>
      <c r="AA7054" s="128">
        <v>1</v>
      </c>
      <c r="AB7054" s="128">
        <v>36</v>
      </c>
      <c r="AD7054" s="126" t="s">
        <v>562</v>
      </c>
      <c r="AG7054" s="127"/>
      <c r="AI7054" s="127"/>
    </row>
    <row r="7055" spans="1:35" ht="14.85" customHeight="1">
      <c r="A7055" s="130">
        <v>5005624</v>
      </c>
      <c r="B7055" s="126" t="s">
        <v>14045</v>
      </c>
      <c r="C7055" s="126" t="s">
        <v>14046</v>
      </c>
      <c r="D7055" s="126" t="s">
        <v>10171</v>
      </c>
      <c r="E7055" s="126" t="s">
        <v>288</v>
      </c>
      <c r="F7055" s="126" t="s">
        <v>416</v>
      </c>
      <c r="G7055" s="126" t="s">
        <v>417</v>
      </c>
      <c r="H7055" s="126" t="s">
        <v>126</v>
      </c>
      <c r="I7055" s="126" t="s">
        <v>126</v>
      </c>
      <c r="J7055" s="126" t="s">
        <v>7035</v>
      </c>
      <c r="K7055" s="126" t="s">
        <v>420</v>
      </c>
      <c r="L7055" s="126" t="s">
        <v>3619</v>
      </c>
      <c r="M7055" s="130">
        <v>389.76</v>
      </c>
      <c r="O7055" s="126" t="s">
        <v>3131</v>
      </c>
      <c r="P7055" s="130">
        <v>0</v>
      </c>
      <c r="S7055" s="130">
        <v>0</v>
      </c>
      <c r="V7055" s="130">
        <v>580.16</v>
      </c>
      <c r="X7055" s="126" t="s">
        <v>3132</v>
      </c>
      <c r="Z7055" s="127"/>
      <c r="AA7055" s="128">
        <v>1</v>
      </c>
      <c r="AB7055" s="128">
        <v>12</v>
      </c>
      <c r="AD7055" s="126" t="s">
        <v>562</v>
      </c>
      <c r="AG7055" s="127"/>
      <c r="AI7055" s="127"/>
    </row>
    <row r="7056" spans="1:35" ht="14.85" customHeight="1">
      <c r="A7056" s="130">
        <v>5004967</v>
      </c>
      <c r="B7056" s="126" t="s">
        <v>14047</v>
      </c>
      <c r="C7056" s="126" t="s">
        <v>14048</v>
      </c>
      <c r="D7056" s="126" t="s">
        <v>14049</v>
      </c>
      <c r="E7056" s="126" t="s">
        <v>288</v>
      </c>
      <c r="F7056" s="126" t="s">
        <v>416</v>
      </c>
      <c r="G7056" s="126" t="s">
        <v>417</v>
      </c>
      <c r="H7056" s="126" t="s">
        <v>308</v>
      </c>
      <c r="I7056" s="126" t="s">
        <v>308</v>
      </c>
      <c r="J7056" s="126" t="s">
        <v>14050</v>
      </c>
      <c r="K7056" s="126" t="s">
        <v>747</v>
      </c>
      <c r="L7056" s="126" t="s">
        <v>14051</v>
      </c>
      <c r="M7056" s="130">
        <v>974.4</v>
      </c>
      <c r="O7056" s="126" t="s">
        <v>1699</v>
      </c>
      <c r="P7056" s="130">
        <v>0</v>
      </c>
      <c r="S7056" s="130">
        <v>0</v>
      </c>
      <c r="V7056" s="130">
        <v>1721.97</v>
      </c>
      <c r="X7056" s="126" t="s">
        <v>1700</v>
      </c>
      <c r="Z7056" s="127"/>
      <c r="AA7056" s="128">
        <v>1</v>
      </c>
      <c r="AB7056" s="128">
        <v>24</v>
      </c>
      <c r="AD7056" s="126" t="s">
        <v>562</v>
      </c>
      <c r="AG7056" s="127"/>
      <c r="AI7056" s="127"/>
    </row>
    <row r="7057" spans="1:35" ht="14.85" customHeight="1">
      <c r="A7057" s="130">
        <v>5004966</v>
      </c>
      <c r="B7057" s="126" t="s">
        <v>14052</v>
      </c>
      <c r="C7057" s="126" t="s">
        <v>14053</v>
      </c>
      <c r="D7057" s="126" t="s">
        <v>14054</v>
      </c>
      <c r="E7057" s="126" t="s">
        <v>288</v>
      </c>
      <c r="F7057" s="126" t="s">
        <v>491</v>
      </c>
      <c r="G7057" s="126" t="s">
        <v>417</v>
      </c>
      <c r="H7057" s="126" t="s">
        <v>126</v>
      </c>
      <c r="I7057" s="126" t="s">
        <v>126</v>
      </c>
      <c r="J7057" s="126" t="s">
        <v>10726</v>
      </c>
      <c r="K7057" s="126" t="s">
        <v>747</v>
      </c>
      <c r="L7057" s="126" t="s">
        <v>10727</v>
      </c>
      <c r="M7057" s="130">
        <v>31630.98</v>
      </c>
      <c r="N7057" s="126" t="s">
        <v>290</v>
      </c>
      <c r="O7057" s="126" t="s">
        <v>506</v>
      </c>
      <c r="P7057" s="130">
        <v>0</v>
      </c>
      <c r="S7057" s="130">
        <v>0</v>
      </c>
      <c r="V7057" s="130">
        <v>31630.98</v>
      </c>
      <c r="X7057" s="126" t="s">
        <v>2932</v>
      </c>
      <c r="Y7057" s="126" t="s">
        <v>517</v>
      </c>
      <c r="Z7057" s="127"/>
      <c r="AA7057" s="128">
        <v>1</v>
      </c>
      <c r="AB7057" s="128">
        <v>84</v>
      </c>
      <c r="AD7057" s="126" t="s">
        <v>562</v>
      </c>
      <c r="AG7057" s="127"/>
      <c r="AI7057" s="127"/>
    </row>
    <row r="7058" spans="1:35" ht="14.85" customHeight="1">
      <c r="A7058" s="130">
        <v>5004963</v>
      </c>
      <c r="B7058" s="126" t="s">
        <v>14055</v>
      </c>
      <c r="C7058" s="126" t="s">
        <v>14056</v>
      </c>
      <c r="D7058" s="126" t="s">
        <v>14057</v>
      </c>
      <c r="E7058" s="126" t="s">
        <v>288</v>
      </c>
      <c r="F7058" s="126" t="s">
        <v>416</v>
      </c>
      <c r="G7058" s="126" t="s">
        <v>417</v>
      </c>
      <c r="H7058" s="126" t="s">
        <v>308</v>
      </c>
      <c r="I7058" s="126" t="s">
        <v>308</v>
      </c>
      <c r="J7058" s="126" t="s">
        <v>14050</v>
      </c>
      <c r="K7058" s="126" t="s">
        <v>747</v>
      </c>
      <c r="L7058" s="126" t="s">
        <v>14051</v>
      </c>
      <c r="M7058" s="130">
        <v>974.4</v>
      </c>
      <c r="O7058" s="126" t="s">
        <v>1699</v>
      </c>
      <c r="P7058" s="130">
        <v>0</v>
      </c>
      <c r="S7058" s="130">
        <v>0</v>
      </c>
      <c r="V7058" s="130">
        <v>1952.59</v>
      </c>
      <c r="X7058" s="126" t="s">
        <v>1700</v>
      </c>
      <c r="Z7058" s="127"/>
      <c r="AA7058" s="128">
        <v>1</v>
      </c>
      <c r="AB7058" s="128">
        <v>24</v>
      </c>
      <c r="AD7058" s="126" t="s">
        <v>562</v>
      </c>
      <c r="AG7058" s="127"/>
      <c r="AI7058" s="127"/>
    </row>
    <row r="7059" spans="1:35" ht="14.85" customHeight="1">
      <c r="A7059" s="130">
        <v>5004962</v>
      </c>
      <c r="B7059" s="126" t="s">
        <v>14058</v>
      </c>
      <c r="C7059" s="126" t="s">
        <v>14056</v>
      </c>
      <c r="D7059" s="126" t="s">
        <v>14059</v>
      </c>
      <c r="E7059" s="126" t="s">
        <v>288</v>
      </c>
      <c r="F7059" s="126" t="s">
        <v>416</v>
      </c>
      <c r="G7059" s="126" t="s">
        <v>417</v>
      </c>
      <c r="H7059" s="126" t="s">
        <v>308</v>
      </c>
      <c r="I7059" s="126" t="s">
        <v>308</v>
      </c>
      <c r="J7059" s="126" t="s">
        <v>14050</v>
      </c>
      <c r="K7059" s="126" t="s">
        <v>747</v>
      </c>
      <c r="L7059" s="126" t="s">
        <v>14051</v>
      </c>
      <c r="M7059" s="130">
        <v>974.4</v>
      </c>
      <c r="O7059" s="126" t="s">
        <v>1699</v>
      </c>
      <c r="P7059" s="130">
        <v>0</v>
      </c>
      <c r="S7059" s="130">
        <v>0</v>
      </c>
      <c r="V7059" s="130">
        <v>1967.47</v>
      </c>
      <c r="X7059" s="126" t="s">
        <v>1700</v>
      </c>
      <c r="Z7059" s="127"/>
      <c r="AA7059" s="128">
        <v>1</v>
      </c>
      <c r="AB7059" s="128">
        <v>24</v>
      </c>
      <c r="AD7059" s="126" t="s">
        <v>562</v>
      </c>
      <c r="AG7059" s="127"/>
      <c r="AI7059" s="127"/>
    </row>
    <row r="7060" spans="1:35" ht="14.85" customHeight="1">
      <c r="A7060" s="130">
        <v>5004961</v>
      </c>
      <c r="B7060" s="126" t="s">
        <v>14060</v>
      </c>
      <c r="C7060" s="126" t="s">
        <v>14056</v>
      </c>
      <c r="D7060" s="126" t="s">
        <v>14061</v>
      </c>
      <c r="E7060" s="126" t="s">
        <v>288</v>
      </c>
      <c r="F7060" s="126" t="s">
        <v>416</v>
      </c>
      <c r="G7060" s="126" t="s">
        <v>417</v>
      </c>
      <c r="H7060" s="126" t="s">
        <v>308</v>
      </c>
      <c r="I7060" s="126" t="s">
        <v>308</v>
      </c>
      <c r="J7060" s="126" t="s">
        <v>14050</v>
      </c>
      <c r="K7060" s="126" t="s">
        <v>747</v>
      </c>
      <c r="L7060" s="126" t="s">
        <v>14051</v>
      </c>
      <c r="M7060" s="130">
        <v>974.4</v>
      </c>
      <c r="O7060" s="126" t="s">
        <v>1699</v>
      </c>
      <c r="P7060" s="130">
        <v>0</v>
      </c>
      <c r="S7060" s="130">
        <v>0</v>
      </c>
      <c r="V7060" s="130">
        <v>1843.07</v>
      </c>
      <c r="X7060" s="126" t="s">
        <v>1700</v>
      </c>
      <c r="Z7060" s="127"/>
      <c r="AA7060" s="128">
        <v>1</v>
      </c>
      <c r="AB7060" s="128">
        <v>24</v>
      </c>
      <c r="AD7060" s="126" t="s">
        <v>562</v>
      </c>
      <c r="AG7060" s="127"/>
      <c r="AI7060" s="127"/>
    </row>
    <row r="7061" spans="1:35" ht="14.85" customHeight="1">
      <c r="A7061" s="130">
        <v>5004960</v>
      </c>
      <c r="B7061" s="126" t="s">
        <v>14062</v>
      </c>
      <c r="C7061" s="126" t="s">
        <v>14056</v>
      </c>
      <c r="D7061" s="126" t="s">
        <v>14063</v>
      </c>
      <c r="E7061" s="126" t="s">
        <v>288</v>
      </c>
      <c r="F7061" s="126" t="s">
        <v>416</v>
      </c>
      <c r="G7061" s="126" t="s">
        <v>417</v>
      </c>
      <c r="H7061" s="126" t="s">
        <v>308</v>
      </c>
      <c r="I7061" s="126" t="s">
        <v>308</v>
      </c>
      <c r="J7061" s="126" t="s">
        <v>14050</v>
      </c>
      <c r="K7061" s="126" t="s">
        <v>747</v>
      </c>
      <c r="L7061" s="126" t="s">
        <v>14051</v>
      </c>
      <c r="M7061" s="130">
        <v>974.4</v>
      </c>
      <c r="O7061" s="126" t="s">
        <v>1699</v>
      </c>
      <c r="P7061" s="130">
        <v>0</v>
      </c>
      <c r="S7061" s="130">
        <v>0</v>
      </c>
      <c r="V7061" s="130">
        <v>1967.47</v>
      </c>
      <c r="X7061" s="126" t="s">
        <v>1700</v>
      </c>
      <c r="Z7061" s="127"/>
      <c r="AA7061" s="128">
        <v>1</v>
      </c>
      <c r="AB7061" s="128">
        <v>24</v>
      </c>
      <c r="AD7061" s="126" t="s">
        <v>562</v>
      </c>
      <c r="AG7061" s="127"/>
      <c r="AI7061" s="127"/>
    </row>
    <row r="7062" spans="1:35" ht="14.85" customHeight="1">
      <c r="A7062" s="130">
        <v>5004959</v>
      </c>
      <c r="B7062" s="126" t="s">
        <v>14064</v>
      </c>
      <c r="C7062" s="126" t="s">
        <v>14065</v>
      </c>
      <c r="D7062" s="126" t="s">
        <v>14066</v>
      </c>
      <c r="E7062" s="126" t="s">
        <v>288</v>
      </c>
      <c r="F7062" s="126" t="s">
        <v>491</v>
      </c>
      <c r="G7062" s="126" t="s">
        <v>417</v>
      </c>
      <c r="H7062" s="126" t="s">
        <v>126</v>
      </c>
      <c r="I7062" s="126" t="s">
        <v>308</v>
      </c>
      <c r="J7062" s="126" t="s">
        <v>12458</v>
      </c>
      <c r="K7062" s="126" t="s">
        <v>747</v>
      </c>
      <c r="L7062" s="126" t="s">
        <v>931</v>
      </c>
      <c r="M7062" s="130">
        <v>896.38</v>
      </c>
      <c r="N7062" s="126" t="s">
        <v>290</v>
      </c>
      <c r="O7062" s="126" t="s">
        <v>1311</v>
      </c>
      <c r="P7062" s="130">
        <v>0</v>
      </c>
      <c r="S7062" s="130">
        <v>0</v>
      </c>
      <c r="V7062" s="130">
        <v>995.98</v>
      </c>
      <c r="X7062" s="126" t="s">
        <v>1312</v>
      </c>
      <c r="Y7062" s="126" t="s">
        <v>517</v>
      </c>
      <c r="Z7062" s="127" t="s">
        <v>309</v>
      </c>
      <c r="AA7062" s="128">
        <v>1</v>
      </c>
      <c r="AB7062" s="128">
        <v>60</v>
      </c>
      <c r="AD7062" s="126" t="s">
        <v>562</v>
      </c>
      <c r="AG7062" s="127"/>
      <c r="AI7062" s="127"/>
    </row>
    <row r="7063" spans="1:35" ht="14.85" customHeight="1">
      <c r="A7063" s="130">
        <v>5004958</v>
      </c>
      <c r="B7063" s="126" t="s">
        <v>14067</v>
      </c>
      <c r="C7063" s="126" t="s">
        <v>14068</v>
      </c>
      <c r="D7063" s="126" t="s">
        <v>14069</v>
      </c>
      <c r="E7063" s="126" t="s">
        <v>288</v>
      </c>
      <c r="F7063" s="126" t="s">
        <v>491</v>
      </c>
      <c r="G7063" s="126" t="s">
        <v>417</v>
      </c>
      <c r="H7063" s="126" t="s">
        <v>126</v>
      </c>
      <c r="I7063" s="126" t="s">
        <v>126</v>
      </c>
      <c r="J7063" s="126" t="s">
        <v>12458</v>
      </c>
      <c r="K7063" s="126" t="s">
        <v>747</v>
      </c>
      <c r="L7063" s="126" t="s">
        <v>931</v>
      </c>
      <c r="M7063" s="130">
        <v>1756.79</v>
      </c>
      <c r="N7063" s="126" t="s">
        <v>290</v>
      </c>
      <c r="O7063" s="126" t="s">
        <v>1311</v>
      </c>
      <c r="P7063" s="130">
        <v>0</v>
      </c>
      <c r="S7063" s="130">
        <v>0</v>
      </c>
      <c r="V7063" s="130">
        <v>1951.99</v>
      </c>
      <c r="X7063" s="126" t="s">
        <v>1312</v>
      </c>
      <c r="Y7063" s="126" t="s">
        <v>517</v>
      </c>
      <c r="Z7063" s="127" t="s">
        <v>309</v>
      </c>
      <c r="AA7063" s="128">
        <v>1</v>
      </c>
      <c r="AB7063" s="128">
        <v>60</v>
      </c>
      <c r="AD7063" s="126" t="s">
        <v>562</v>
      </c>
      <c r="AG7063" s="127"/>
      <c r="AI7063" s="127"/>
    </row>
    <row r="7064" spans="1:35" ht="14.85" customHeight="1">
      <c r="A7064" s="130">
        <v>5004957</v>
      </c>
      <c r="B7064" s="126" t="s">
        <v>413</v>
      </c>
      <c r="C7064" s="126" t="s">
        <v>14056</v>
      </c>
      <c r="D7064" s="126" t="s">
        <v>14070</v>
      </c>
      <c r="E7064" s="126" t="s">
        <v>288</v>
      </c>
      <c r="F7064" s="126" t="s">
        <v>416</v>
      </c>
      <c r="G7064" s="126" t="s">
        <v>417</v>
      </c>
      <c r="H7064" s="126" t="s">
        <v>308</v>
      </c>
      <c r="I7064" s="126" t="s">
        <v>308</v>
      </c>
      <c r="J7064" s="126" t="s">
        <v>14050</v>
      </c>
      <c r="K7064" s="126" t="s">
        <v>747</v>
      </c>
      <c r="L7064" s="126" t="s">
        <v>14051</v>
      </c>
      <c r="M7064" s="130">
        <v>974.4</v>
      </c>
      <c r="O7064" s="126" t="s">
        <v>1699</v>
      </c>
      <c r="P7064" s="130">
        <v>0</v>
      </c>
      <c r="S7064" s="130">
        <v>0</v>
      </c>
      <c r="V7064" s="130">
        <v>2234.58</v>
      </c>
      <c r="X7064" s="126" t="s">
        <v>1700</v>
      </c>
      <c r="Z7064" s="127"/>
      <c r="AA7064" s="128">
        <v>1</v>
      </c>
      <c r="AB7064" s="128">
        <v>24</v>
      </c>
      <c r="AD7064" s="126" t="s">
        <v>1801</v>
      </c>
      <c r="AG7064" s="127"/>
      <c r="AI7064" s="127"/>
    </row>
    <row r="7065" spans="1:35" ht="14.85" customHeight="1">
      <c r="A7065" s="130">
        <v>5004956</v>
      </c>
      <c r="B7065" s="126" t="s">
        <v>14071</v>
      </c>
      <c r="C7065" s="126" t="s">
        <v>4931</v>
      </c>
      <c r="D7065" s="126" t="s">
        <v>14066</v>
      </c>
      <c r="E7065" s="126" t="s">
        <v>288</v>
      </c>
      <c r="F7065" s="126" t="s">
        <v>491</v>
      </c>
      <c r="G7065" s="126" t="s">
        <v>417</v>
      </c>
      <c r="H7065" s="126" t="s">
        <v>126</v>
      </c>
      <c r="I7065" s="126" t="s">
        <v>126</v>
      </c>
      <c r="J7065" s="126" t="s">
        <v>12458</v>
      </c>
      <c r="K7065" s="126" t="s">
        <v>747</v>
      </c>
      <c r="L7065" s="126" t="s">
        <v>931</v>
      </c>
      <c r="M7065" s="130">
        <v>2961.89</v>
      </c>
      <c r="N7065" s="126" t="s">
        <v>290</v>
      </c>
      <c r="O7065" s="126" t="s">
        <v>1311</v>
      </c>
      <c r="P7065" s="130">
        <v>0</v>
      </c>
      <c r="S7065" s="130">
        <v>0</v>
      </c>
      <c r="V7065" s="130">
        <v>3290.99</v>
      </c>
      <c r="X7065" s="126" t="s">
        <v>1312</v>
      </c>
      <c r="Y7065" s="126" t="s">
        <v>517</v>
      </c>
      <c r="Z7065" s="127" t="s">
        <v>309</v>
      </c>
      <c r="AA7065" s="128">
        <v>1</v>
      </c>
      <c r="AB7065" s="128">
        <v>60</v>
      </c>
      <c r="AD7065" s="126" t="s">
        <v>562</v>
      </c>
      <c r="AG7065" s="127"/>
      <c r="AI7065" s="127"/>
    </row>
    <row r="7066" spans="1:35" ht="14.85" customHeight="1">
      <c r="A7066" s="130">
        <v>5004955</v>
      </c>
      <c r="B7066" s="126" t="s">
        <v>14072</v>
      </c>
      <c r="C7066" s="126" t="s">
        <v>8190</v>
      </c>
      <c r="D7066" s="126" t="s">
        <v>14066</v>
      </c>
      <c r="E7066" s="126" t="s">
        <v>288</v>
      </c>
      <c r="F7066" s="126" t="s">
        <v>491</v>
      </c>
      <c r="G7066" s="126" t="s">
        <v>417</v>
      </c>
      <c r="H7066" s="126" t="s">
        <v>126</v>
      </c>
      <c r="I7066" s="126" t="s">
        <v>308</v>
      </c>
      <c r="J7066" s="126" t="s">
        <v>12458</v>
      </c>
      <c r="K7066" s="126" t="s">
        <v>747</v>
      </c>
      <c r="L7066" s="126" t="s">
        <v>931</v>
      </c>
      <c r="M7066" s="130">
        <v>4565.79</v>
      </c>
      <c r="N7066" s="126" t="s">
        <v>290</v>
      </c>
      <c r="O7066" s="126" t="s">
        <v>1311</v>
      </c>
      <c r="P7066" s="130">
        <v>0</v>
      </c>
      <c r="S7066" s="130">
        <v>0</v>
      </c>
      <c r="V7066" s="130">
        <v>5073.1099999999997</v>
      </c>
      <c r="X7066" s="126" t="s">
        <v>1312</v>
      </c>
      <c r="Y7066" s="126" t="s">
        <v>517</v>
      </c>
      <c r="Z7066" s="127" t="s">
        <v>309</v>
      </c>
      <c r="AA7066" s="128">
        <v>1</v>
      </c>
      <c r="AB7066" s="128">
        <v>60</v>
      </c>
      <c r="AD7066" s="126" t="s">
        <v>562</v>
      </c>
      <c r="AG7066" s="127"/>
      <c r="AI7066" s="127"/>
    </row>
    <row r="7067" spans="1:35" ht="14.85" customHeight="1">
      <c r="A7067" s="130">
        <v>5004954</v>
      </c>
      <c r="B7067" s="126" t="s">
        <v>14073</v>
      </c>
      <c r="C7067" s="126" t="s">
        <v>14074</v>
      </c>
      <c r="D7067" s="126" t="s">
        <v>14066</v>
      </c>
      <c r="E7067" s="126" t="s">
        <v>288</v>
      </c>
      <c r="F7067" s="126" t="s">
        <v>491</v>
      </c>
      <c r="G7067" s="126" t="s">
        <v>417</v>
      </c>
      <c r="H7067" s="126" t="s">
        <v>126</v>
      </c>
      <c r="I7067" s="126" t="s">
        <v>126</v>
      </c>
      <c r="J7067" s="126" t="s">
        <v>12458</v>
      </c>
      <c r="K7067" s="126" t="s">
        <v>747</v>
      </c>
      <c r="L7067" s="126" t="s">
        <v>931</v>
      </c>
      <c r="M7067" s="130">
        <v>500.39</v>
      </c>
      <c r="N7067" s="126" t="s">
        <v>290</v>
      </c>
      <c r="O7067" s="126" t="s">
        <v>1311</v>
      </c>
      <c r="P7067" s="130">
        <v>0</v>
      </c>
      <c r="S7067" s="130">
        <v>0</v>
      </c>
      <c r="V7067" s="130">
        <v>555.99</v>
      </c>
      <c r="X7067" s="126" t="s">
        <v>1312</v>
      </c>
      <c r="Y7067" s="126" t="s">
        <v>517</v>
      </c>
      <c r="Z7067" s="127" t="s">
        <v>309</v>
      </c>
      <c r="AA7067" s="128">
        <v>1</v>
      </c>
      <c r="AB7067" s="128">
        <v>60</v>
      </c>
      <c r="AD7067" s="126" t="s">
        <v>562</v>
      </c>
      <c r="AG7067" s="127"/>
      <c r="AI7067" s="127"/>
    </row>
    <row r="7068" spans="1:35" ht="14.85" customHeight="1">
      <c r="A7068" s="130">
        <v>5004953</v>
      </c>
      <c r="B7068" s="126" t="s">
        <v>14075</v>
      </c>
      <c r="C7068" s="126" t="s">
        <v>14076</v>
      </c>
      <c r="D7068" s="126" t="s">
        <v>14077</v>
      </c>
      <c r="E7068" s="126" t="s">
        <v>288</v>
      </c>
      <c r="F7068" s="126" t="s">
        <v>440</v>
      </c>
      <c r="G7068" s="126" t="s">
        <v>458</v>
      </c>
      <c r="H7068" s="126" t="s">
        <v>126</v>
      </c>
      <c r="I7068" s="126" t="s">
        <v>418</v>
      </c>
      <c r="J7068" s="126" t="s">
        <v>14078</v>
      </c>
      <c r="K7068" s="126" t="s">
        <v>613</v>
      </c>
      <c r="L7068" s="126" t="s">
        <v>2029</v>
      </c>
      <c r="M7068" s="130">
        <v>974.2</v>
      </c>
      <c r="O7068" s="126" t="s">
        <v>445</v>
      </c>
      <c r="P7068" s="130">
        <v>0</v>
      </c>
      <c r="S7068" s="130">
        <v>0</v>
      </c>
      <c r="V7068" s="130">
        <v>974.2</v>
      </c>
      <c r="X7068" s="126" t="s">
        <v>661</v>
      </c>
      <c r="Z7068" s="127"/>
      <c r="AA7068" s="128"/>
      <c r="AB7068" s="128"/>
      <c r="AD7068" s="126" t="s">
        <v>562</v>
      </c>
      <c r="AG7068" s="127"/>
      <c r="AI7068" s="127"/>
    </row>
    <row r="7069" spans="1:35" ht="14.85" customHeight="1">
      <c r="A7069" s="130">
        <v>5004952</v>
      </c>
      <c r="B7069" s="126" t="s">
        <v>14079</v>
      </c>
      <c r="C7069" s="126" t="s">
        <v>14076</v>
      </c>
      <c r="D7069" s="126" t="s">
        <v>14080</v>
      </c>
      <c r="E7069" s="126" t="s">
        <v>288</v>
      </c>
      <c r="F7069" s="126" t="s">
        <v>440</v>
      </c>
      <c r="G7069" s="126" t="s">
        <v>417</v>
      </c>
      <c r="H7069" s="126" t="s">
        <v>126</v>
      </c>
      <c r="I7069" s="126" t="s">
        <v>126</v>
      </c>
      <c r="J7069" s="126" t="s">
        <v>14078</v>
      </c>
      <c r="K7069" s="126" t="s">
        <v>613</v>
      </c>
      <c r="L7069" s="126" t="s">
        <v>2029</v>
      </c>
      <c r="M7069" s="130">
        <v>486.87</v>
      </c>
      <c r="O7069" s="126" t="s">
        <v>445</v>
      </c>
      <c r="P7069" s="130">
        <v>0</v>
      </c>
      <c r="S7069" s="130">
        <v>0</v>
      </c>
      <c r="V7069" s="130">
        <v>486.87</v>
      </c>
      <c r="X7069" s="126" t="s">
        <v>661</v>
      </c>
      <c r="Z7069" s="127"/>
      <c r="AA7069" s="128"/>
      <c r="AB7069" s="128"/>
      <c r="AD7069" s="126" t="s">
        <v>562</v>
      </c>
      <c r="AG7069" s="127"/>
      <c r="AI7069" s="127"/>
    </row>
    <row r="7070" spans="1:35" ht="14.85" customHeight="1">
      <c r="A7070" s="130">
        <v>5004951</v>
      </c>
      <c r="B7070" s="126" t="s">
        <v>14081</v>
      </c>
      <c r="C7070" s="126" t="s">
        <v>14082</v>
      </c>
      <c r="D7070" s="126" t="s">
        <v>14083</v>
      </c>
      <c r="E7070" s="126" t="s">
        <v>288</v>
      </c>
      <c r="F7070" s="126" t="s">
        <v>440</v>
      </c>
      <c r="G7070" s="126" t="s">
        <v>458</v>
      </c>
      <c r="H7070" s="126" t="s">
        <v>126</v>
      </c>
      <c r="I7070" s="126" t="s">
        <v>418</v>
      </c>
      <c r="J7070" s="126" t="s">
        <v>14078</v>
      </c>
      <c r="K7070" s="126" t="s">
        <v>613</v>
      </c>
      <c r="L7070" s="126" t="s">
        <v>2029</v>
      </c>
      <c r="M7070" s="130">
        <v>486.87</v>
      </c>
      <c r="O7070" s="126" t="s">
        <v>449</v>
      </c>
      <c r="P7070" s="130">
        <v>0</v>
      </c>
      <c r="S7070" s="130">
        <v>0</v>
      </c>
      <c r="V7070" s="130">
        <v>486.87</v>
      </c>
      <c r="X7070" s="126" t="s">
        <v>2736</v>
      </c>
      <c r="Z7070" s="127"/>
      <c r="AA7070" s="128"/>
      <c r="AB7070" s="128"/>
      <c r="AD7070" s="126" t="s">
        <v>562</v>
      </c>
      <c r="AG7070" s="127"/>
      <c r="AI7070" s="127"/>
    </row>
    <row r="7071" spans="1:35" ht="14.85" customHeight="1">
      <c r="A7071" s="130">
        <v>5004950</v>
      </c>
      <c r="B7071" s="126" t="s">
        <v>14084</v>
      </c>
      <c r="C7071" s="126" t="s">
        <v>14082</v>
      </c>
      <c r="D7071" s="126" t="s">
        <v>14085</v>
      </c>
      <c r="E7071" s="126" t="s">
        <v>288</v>
      </c>
      <c r="F7071" s="126" t="s">
        <v>440</v>
      </c>
      <c r="G7071" s="126" t="s">
        <v>417</v>
      </c>
      <c r="H7071" s="126" t="s">
        <v>126</v>
      </c>
      <c r="I7071" s="126" t="s">
        <v>126</v>
      </c>
      <c r="J7071" s="126" t="s">
        <v>14078</v>
      </c>
      <c r="K7071" s="126" t="s">
        <v>613</v>
      </c>
      <c r="L7071" s="126" t="s">
        <v>2029</v>
      </c>
      <c r="M7071" s="130">
        <v>243.58</v>
      </c>
      <c r="O7071" s="126" t="s">
        <v>449</v>
      </c>
      <c r="P7071" s="130">
        <v>0</v>
      </c>
      <c r="S7071" s="130">
        <v>0</v>
      </c>
      <c r="V7071" s="130">
        <v>243.58</v>
      </c>
      <c r="X7071" s="126" t="s">
        <v>2736</v>
      </c>
      <c r="Z7071" s="127"/>
      <c r="AA7071" s="128"/>
      <c r="AB7071" s="128"/>
      <c r="AD7071" s="126" t="s">
        <v>562</v>
      </c>
      <c r="AG7071" s="127"/>
      <c r="AI7071" s="127"/>
    </row>
    <row r="7072" spans="1:35" ht="14.85" customHeight="1">
      <c r="A7072" s="130">
        <v>5004949</v>
      </c>
      <c r="B7072" s="126" t="s">
        <v>14086</v>
      </c>
      <c r="C7072" s="126" t="s">
        <v>14087</v>
      </c>
      <c r="D7072" s="126" t="s">
        <v>14088</v>
      </c>
      <c r="E7072" s="126" t="s">
        <v>288</v>
      </c>
      <c r="F7072" s="126" t="s">
        <v>440</v>
      </c>
      <c r="G7072" s="126" t="s">
        <v>2269</v>
      </c>
      <c r="H7072" s="126" t="s">
        <v>974</v>
      </c>
      <c r="I7072" s="126" t="s">
        <v>126</v>
      </c>
      <c r="J7072" s="126" t="s">
        <v>14078</v>
      </c>
      <c r="K7072" s="126" t="s">
        <v>613</v>
      </c>
      <c r="L7072" s="126" t="s">
        <v>2029</v>
      </c>
      <c r="M7072" s="130">
        <v>523.96</v>
      </c>
      <c r="O7072" s="126" t="s">
        <v>449</v>
      </c>
      <c r="P7072" s="130">
        <v>0</v>
      </c>
      <c r="S7072" s="130">
        <v>0</v>
      </c>
      <c r="V7072" s="130">
        <v>523.96</v>
      </c>
      <c r="X7072" s="126" t="s">
        <v>2732</v>
      </c>
      <c r="Z7072" s="127"/>
      <c r="AA7072" s="128">
        <v>1</v>
      </c>
      <c r="AB7072" s="128">
        <v>1</v>
      </c>
      <c r="AD7072" s="126" t="s">
        <v>562</v>
      </c>
      <c r="AG7072" s="127"/>
      <c r="AI7072" s="127"/>
    </row>
    <row r="7073" spans="1:35" ht="14.85" customHeight="1">
      <c r="A7073" s="130">
        <v>5004948</v>
      </c>
      <c r="B7073" s="126" t="s">
        <v>14089</v>
      </c>
      <c r="C7073" s="126" t="s">
        <v>14090</v>
      </c>
      <c r="D7073" s="126" t="s">
        <v>14091</v>
      </c>
      <c r="E7073" s="126" t="s">
        <v>288</v>
      </c>
      <c r="F7073" s="126" t="s">
        <v>440</v>
      </c>
      <c r="G7073" s="126" t="s">
        <v>565</v>
      </c>
      <c r="H7073" s="126" t="s">
        <v>126</v>
      </c>
      <c r="I7073" s="126" t="s">
        <v>418</v>
      </c>
      <c r="J7073" s="126" t="s">
        <v>14078</v>
      </c>
      <c r="K7073" s="126" t="s">
        <v>613</v>
      </c>
      <c r="L7073" s="126" t="s">
        <v>2029</v>
      </c>
      <c r="M7073" s="130">
        <v>1239.1199999999999</v>
      </c>
      <c r="O7073" s="126" t="s">
        <v>449</v>
      </c>
      <c r="P7073" s="130">
        <v>0</v>
      </c>
      <c r="S7073" s="130">
        <v>0</v>
      </c>
      <c r="V7073" s="130">
        <v>1239.1199999999999</v>
      </c>
      <c r="X7073" s="126" t="s">
        <v>1514</v>
      </c>
      <c r="Z7073" s="127"/>
      <c r="AA7073" s="128">
        <v>120</v>
      </c>
      <c r="AB7073" s="128">
        <v>1</v>
      </c>
      <c r="AD7073" s="126" t="s">
        <v>562</v>
      </c>
      <c r="AG7073" s="127"/>
      <c r="AI7073" s="127"/>
    </row>
    <row r="7074" spans="1:35" ht="14.85" customHeight="1">
      <c r="A7074" s="130">
        <v>5004947</v>
      </c>
      <c r="B7074" s="126" t="s">
        <v>14092</v>
      </c>
      <c r="C7074" s="126" t="s">
        <v>14093</v>
      </c>
      <c r="D7074" s="126" t="s">
        <v>14094</v>
      </c>
      <c r="E7074" s="126" t="s">
        <v>288</v>
      </c>
      <c r="F7074" s="126" t="s">
        <v>440</v>
      </c>
      <c r="G7074" s="126" t="s">
        <v>463</v>
      </c>
      <c r="H7074" s="126" t="s">
        <v>126</v>
      </c>
      <c r="I7074" s="126" t="s">
        <v>418</v>
      </c>
      <c r="J7074" s="126" t="s">
        <v>14078</v>
      </c>
      <c r="K7074" s="126" t="s">
        <v>613</v>
      </c>
      <c r="L7074" s="126" t="s">
        <v>2029</v>
      </c>
      <c r="M7074" s="130">
        <v>873.53</v>
      </c>
      <c r="O7074" s="126" t="s">
        <v>449</v>
      </c>
      <c r="P7074" s="130">
        <v>0</v>
      </c>
      <c r="S7074" s="130">
        <v>0</v>
      </c>
      <c r="V7074" s="130">
        <v>873.53</v>
      </c>
      <c r="X7074" s="126" t="s">
        <v>964</v>
      </c>
      <c r="Z7074" s="127"/>
      <c r="AA7074" s="128">
        <v>60</v>
      </c>
      <c r="AB7074" s="128">
        <v>1</v>
      </c>
      <c r="AD7074" s="126" t="s">
        <v>562</v>
      </c>
      <c r="AG7074" s="127"/>
      <c r="AI7074" s="127"/>
    </row>
    <row r="7075" spans="1:35" ht="14.85" customHeight="1">
      <c r="A7075" s="130">
        <v>5004946</v>
      </c>
      <c r="B7075" s="126" t="s">
        <v>14095</v>
      </c>
      <c r="C7075" s="126" t="s">
        <v>14093</v>
      </c>
      <c r="D7075" s="126" t="s">
        <v>14096</v>
      </c>
      <c r="E7075" s="126" t="s">
        <v>288</v>
      </c>
      <c r="F7075" s="126" t="s">
        <v>440</v>
      </c>
      <c r="G7075" s="126" t="s">
        <v>463</v>
      </c>
      <c r="H7075" s="126" t="s">
        <v>126</v>
      </c>
      <c r="I7075" s="126" t="s">
        <v>418</v>
      </c>
      <c r="J7075" s="126" t="s">
        <v>14078</v>
      </c>
      <c r="K7075" s="126" t="s">
        <v>613</v>
      </c>
      <c r="L7075" s="126" t="s">
        <v>2029</v>
      </c>
      <c r="M7075" s="130">
        <v>873.53</v>
      </c>
      <c r="O7075" s="126" t="s">
        <v>449</v>
      </c>
      <c r="P7075" s="130">
        <v>0</v>
      </c>
      <c r="S7075" s="130">
        <v>0</v>
      </c>
      <c r="V7075" s="130">
        <v>873.53</v>
      </c>
      <c r="X7075" s="126" t="s">
        <v>964</v>
      </c>
      <c r="Z7075" s="127"/>
      <c r="AA7075" s="128">
        <v>60</v>
      </c>
      <c r="AB7075" s="128">
        <v>1</v>
      </c>
      <c r="AD7075" s="126" t="s">
        <v>562</v>
      </c>
      <c r="AG7075" s="127"/>
      <c r="AI7075" s="127"/>
    </row>
    <row r="7076" spans="1:35" ht="14.85" customHeight="1">
      <c r="A7076" s="130">
        <v>5004945</v>
      </c>
      <c r="B7076" s="126" t="s">
        <v>14097</v>
      </c>
      <c r="C7076" s="126" t="s">
        <v>14098</v>
      </c>
      <c r="D7076" s="126" t="s">
        <v>14099</v>
      </c>
      <c r="E7076" s="126" t="s">
        <v>288</v>
      </c>
      <c r="F7076" s="126" t="s">
        <v>440</v>
      </c>
      <c r="G7076" s="126" t="s">
        <v>458</v>
      </c>
      <c r="H7076" s="126" t="s">
        <v>126</v>
      </c>
      <c r="I7076" s="126" t="s">
        <v>418</v>
      </c>
      <c r="J7076" s="126" t="s">
        <v>14078</v>
      </c>
      <c r="K7076" s="126" t="s">
        <v>613</v>
      </c>
      <c r="L7076" s="126" t="s">
        <v>2029</v>
      </c>
      <c r="M7076" s="130">
        <v>2439.9299999999998</v>
      </c>
      <c r="O7076" s="126" t="s">
        <v>449</v>
      </c>
      <c r="P7076" s="130">
        <v>0</v>
      </c>
      <c r="S7076" s="130">
        <v>0</v>
      </c>
      <c r="V7076" s="130">
        <v>2439.9299999999998</v>
      </c>
      <c r="X7076" s="126" t="s">
        <v>964</v>
      </c>
      <c r="Z7076" s="127"/>
      <c r="AA7076" s="128">
        <v>60</v>
      </c>
      <c r="AB7076" s="128">
        <v>1</v>
      </c>
      <c r="AD7076" s="126" t="s">
        <v>562</v>
      </c>
      <c r="AG7076" s="127"/>
      <c r="AI7076" s="127"/>
    </row>
    <row r="7077" spans="1:35" ht="14.85" customHeight="1">
      <c r="A7077" s="130">
        <v>5004944</v>
      </c>
      <c r="B7077" s="126" t="s">
        <v>14100</v>
      </c>
      <c r="C7077" s="126" t="s">
        <v>14098</v>
      </c>
      <c r="D7077" s="126" t="s">
        <v>14101</v>
      </c>
      <c r="E7077" s="126" t="s">
        <v>288</v>
      </c>
      <c r="F7077" s="126" t="s">
        <v>440</v>
      </c>
      <c r="G7077" s="126" t="s">
        <v>458</v>
      </c>
      <c r="H7077" s="126" t="s">
        <v>126</v>
      </c>
      <c r="I7077" s="126" t="s">
        <v>418</v>
      </c>
      <c r="J7077" s="126" t="s">
        <v>14078</v>
      </c>
      <c r="K7077" s="126" t="s">
        <v>613</v>
      </c>
      <c r="L7077" s="126" t="s">
        <v>2029</v>
      </c>
      <c r="M7077" s="130">
        <v>2439.9299999999998</v>
      </c>
      <c r="O7077" s="126" t="s">
        <v>449</v>
      </c>
      <c r="P7077" s="130">
        <v>0</v>
      </c>
      <c r="S7077" s="130">
        <v>0</v>
      </c>
      <c r="V7077" s="130">
        <v>2439.9299999999998</v>
      </c>
      <c r="X7077" s="126" t="s">
        <v>964</v>
      </c>
      <c r="Z7077" s="127"/>
      <c r="AA7077" s="128">
        <v>60</v>
      </c>
      <c r="AB7077" s="128">
        <v>1</v>
      </c>
      <c r="AD7077" s="126" t="s">
        <v>562</v>
      </c>
      <c r="AG7077" s="127"/>
      <c r="AI7077" s="127"/>
    </row>
    <row r="7078" spans="1:35" ht="14.85" customHeight="1">
      <c r="A7078" s="130">
        <v>5004943</v>
      </c>
      <c r="B7078" s="126" t="s">
        <v>14102</v>
      </c>
      <c r="C7078" s="126" t="s">
        <v>14098</v>
      </c>
      <c r="D7078" s="126" t="s">
        <v>14103</v>
      </c>
      <c r="E7078" s="126" t="s">
        <v>288</v>
      </c>
      <c r="F7078" s="126" t="s">
        <v>440</v>
      </c>
      <c r="G7078" s="126" t="s">
        <v>458</v>
      </c>
      <c r="H7078" s="126" t="s">
        <v>126</v>
      </c>
      <c r="I7078" s="126" t="s">
        <v>418</v>
      </c>
      <c r="J7078" s="126" t="s">
        <v>14078</v>
      </c>
      <c r="K7078" s="126" t="s">
        <v>613</v>
      </c>
      <c r="L7078" s="126" t="s">
        <v>2029</v>
      </c>
      <c r="M7078" s="130">
        <v>2439.9299999999998</v>
      </c>
      <c r="O7078" s="126" t="s">
        <v>449</v>
      </c>
      <c r="P7078" s="130">
        <v>0</v>
      </c>
      <c r="S7078" s="130">
        <v>0</v>
      </c>
      <c r="V7078" s="130">
        <v>2439.9299999999998</v>
      </c>
      <c r="X7078" s="126" t="s">
        <v>964</v>
      </c>
      <c r="Z7078" s="127"/>
      <c r="AA7078" s="128">
        <v>60</v>
      </c>
      <c r="AB7078" s="128">
        <v>1</v>
      </c>
      <c r="AD7078" s="126" t="s">
        <v>562</v>
      </c>
      <c r="AG7078" s="127"/>
      <c r="AI7078" s="127"/>
    </row>
    <row r="7079" spans="1:35" ht="14.85" customHeight="1">
      <c r="A7079" s="130">
        <v>5004942</v>
      </c>
      <c r="B7079" s="126" t="s">
        <v>14104</v>
      </c>
      <c r="C7079" s="126" t="s">
        <v>14105</v>
      </c>
      <c r="D7079" s="126" t="s">
        <v>14106</v>
      </c>
      <c r="E7079" s="126" t="s">
        <v>288</v>
      </c>
      <c r="F7079" s="126" t="s">
        <v>440</v>
      </c>
      <c r="G7079" s="126" t="s">
        <v>417</v>
      </c>
      <c r="H7079" s="126" t="s">
        <v>126</v>
      </c>
      <c r="I7079" s="126" t="s">
        <v>126</v>
      </c>
      <c r="J7079" s="126" t="s">
        <v>12989</v>
      </c>
      <c r="K7079" s="126" t="s">
        <v>613</v>
      </c>
      <c r="L7079" s="126" t="s">
        <v>2029</v>
      </c>
      <c r="M7079" s="130">
        <v>181.17</v>
      </c>
      <c r="O7079" s="126" t="s">
        <v>445</v>
      </c>
      <c r="P7079" s="130">
        <v>0</v>
      </c>
      <c r="S7079" s="130">
        <v>0</v>
      </c>
      <c r="V7079" s="130">
        <v>181.17</v>
      </c>
      <c r="X7079" s="126" t="s">
        <v>8172</v>
      </c>
      <c r="Z7079" s="127"/>
      <c r="AA7079" s="128">
        <v>2</v>
      </c>
      <c r="AB7079" s="128">
        <v>12</v>
      </c>
      <c r="AD7079" s="126" t="s">
        <v>562</v>
      </c>
      <c r="AG7079" s="127"/>
      <c r="AI7079" s="127"/>
    </row>
    <row r="7080" spans="1:35" ht="14.85" customHeight="1">
      <c r="A7080" s="130">
        <v>5004941</v>
      </c>
      <c r="B7080" s="126" t="s">
        <v>14107</v>
      </c>
      <c r="C7080" s="126" t="s">
        <v>14108</v>
      </c>
      <c r="D7080" s="126" t="s">
        <v>14109</v>
      </c>
      <c r="E7080" s="126" t="s">
        <v>288</v>
      </c>
      <c r="F7080" s="126" t="s">
        <v>440</v>
      </c>
      <c r="G7080" s="126" t="s">
        <v>458</v>
      </c>
      <c r="H7080" s="126" t="s">
        <v>126</v>
      </c>
      <c r="I7080" s="126" t="s">
        <v>418</v>
      </c>
      <c r="J7080" s="126" t="s">
        <v>12989</v>
      </c>
      <c r="K7080" s="126" t="s">
        <v>613</v>
      </c>
      <c r="L7080" s="126" t="s">
        <v>2029</v>
      </c>
      <c r="M7080" s="130">
        <v>299.41000000000003</v>
      </c>
      <c r="O7080" s="126" t="s">
        <v>449</v>
      </c>
      <c r="P7080" s="130">
        <v>0</v>
      </c>
      <c r="S7080" s="130">
        <v>0</v>
      </c>
      <c r="V7080" s="130">
        <v>299.41000000000003</v>
      </c>
      <c r="X7080" s="126" t="s">
        <v>2736</v>
      </c>
      <c r="Z7080" s="127"/>
      <c r="AA7080" s="128"/>
      <c r="AB7080" s="128"/>
      <c r="AD7080" s="126" t="s">
        <v>562</v>
      </c>
      <c r="AG7080" s="127"/>
      <c r="AI7080" s="127"/>
    </row>
    <row r="7081" spans="1:35" ht="14.85" customHeight="1">
      <c r="A7081" s="130">
        <v>5004940</v>
      </c>
      <c r="B7081" s="126" t="s">
        <v>14110</v>
      </c>
      <c r="C7081" s="126" t="s">
        <v>14108</v>
      </c>
      <c r="D7081" s="126" t="s">
        <v>14111</v>
      </c>
      <c r="E7081" s="126" t="s">
        <v>288</v>
      </c>
      <c r="F7081" s="126" t="s">
        <v>440</v>
      </c>
      <c r="G7081" s="126" t="s">
        <v>417</v>
      </c>
      <c r="H7081" s="126" t="s">
        <v>126</v>
      </c>
      <c r="I7081" s="126" t="s">
        <v>126</v>
      </c>
      <c r="J7081" s="126" t="s">
        <v>12989</v>
      </c>
      <c r="K7081" s="126" t="s">
        <v>613</v>
      </c>
      <c r="L7081" s="126" t="s">
        <v>2029</v>
      </c>
      <c r="M7081" s="130">
        <v>243.58</v>
      </c>
      <c r="O7081" s="126" t="s">
        <v>449</v>
      </c>
      <c r="P7081" s="130">
        <v>0</v>
      </c>
      <c r="S7081" s="130">
        <v>0</v>
      </c>
      <c r="V7081" s="130">
        <v>243.58</v>
      </c>
      <c r="X7081" s="126" t="s">
        <v>2736</v>
      </c>
      <c r="Z7081" s="127"/>
      <c r="AA7081" s="128"/>
      <c r="AB7081" s="128"/>
      <c r="AD7081" s="126" t="s">
        <v>562</v>
      </c>
      <c r="AG7081" s="127"/>
      <c r="AI7081" s="127"/>
    </row>
    <row r="7082" spans="1:35" ht="14.85" customHeight="1">
      <c r="A7082" s="130">
        <v>5004939</v>
      </c>
      <c r="B7082" s="126" t="s">
        <v>14112</v>
      </c>
      <c r="C7082" s="126" t="s">
        <v>14108</v>
      </c>
      <c r="D7082" s="126" t="s">
        <v>14113</v>
      </c>
      <c r="E7082" s="126" t="s">
        <v>288</v>
      </c>
      <c r="F7082" s="126" t="s">
        <v>440</v>
      </c>
      <c r="G7082" s="126" t="s">
        <v>458</v>
      </c>
      <c r="H7082" s="126" t="s">
        <v>126</v>
      </c>
      <c r="I7082" s="126" t="s">
        <v>418</v>
      </c>
      <c r="J7082" s="126" t="s">
        <v>12989</v>
      </c>
      <c r="K7082" s="126" t="s">
        <v>613</v>
      </c>
      <c r="L7082" s="126" t="s">
        <v>2029</v>
      </c>
      <c r="M7082" s="130">
        <v>292.18</v>
      </c>
      <c r="O7082" s="126" t="s">
        <v>449</v>
      </c>
      <c r="P7082" s="130">
        <v>0</v>
      </c>
      <c r="S7082" s="130">
        <v>0</v>
      </c>
      <c r="V7082" s="130">
        <v>292.18</v>
      </c>
      <c r="X7082" s="126" t="s">
        <v>713</v>
      </c>
      <c r="Z7082" s="127"/>
      <c r="AA7082" s="128"/>
      <c r="AB7082" s="128"/>
      <c r="AD7082" s="126" t="s">
        <v>562</v>
      </c>
      <c r="AG7082" s="127"/>
      <c r="AI7082" s="127"/>
    </row>
    <row r="7083" spans="1:35" ht="14.85" customHeight="1">
      <c r="A7083" s="130">
        <v>5004938</v>
      </c>
      <c r="B7083" s="126" t="s">
        <v>14114</v>
      </c>
      <c r="C7083" s="126" t="s">
        <v>14115</v>
      </c>
      <c r="D7083" s="126" t="s">
        <v>14116</v>
      </c>
      <c r="E7083" s="126" t="s">
        <v>288</v>
      </c>
      <c r="F7083" s="126" t="s">
        <v>440</v>
      </c>
      <c r="G7083" s="126" t="s">
        <v>458</v>
      </c>
      <c r="H7083" s="126" t="s">
        <v>126</v>
      </c>
      <c r="I7083" s="126" t="s">
        <v>418</v>
      </c>
      <c r="J7083" s="126" t="s">
        <v>12989</v>
      </c>
      <c r="K7083" s="126" t="s">
        <v>613</v>
      </c>
      <c r="L7083" s="126" t="s">
        <v>2029</v>
      </c>
      <c r="M7083" s="130">
        <v>477.34</v>
      </c>
      <c r="O7083" s="126" t="s">
        <v>445</v>
      </c>
      <c r="P7083" s="130">
        <v>0</v>
      </c>
      <c r="S7083" s="130">
        <v>0</v>
      </c>
      <c r="V7083" s="130">
        <v>477.34</v>
      </c>
      <c r="X7083" s="126" t="s">
        <v>661</v>
      </c>
      <c r="Z7083" s="127"/>
      <c r="AA7083" s="128"/>
      <c r="AB7083" s="128"/>
      <c r="AD7083" s="126" t="s">
        <v>562</v>
      </c>
      <c r="AG7083" s="127"/>
      <c r="AI7083" s="127"/>
    </row>
    <row r="7084" spans="1:35" ht="14.85" customHeight="1">
      <c r="A7084" s="130">
        <v>5006799</v>
      </c>
      <c r="B7084" s="126" t="s">
        <v>14117</v>
      </c>
      <c r="C7084" s="126" t="s">
        <v>9517</v>
      </c>
      <c r="D7084" s="126" t="s">
        <v>14118</v>
      </c>
      <c r="E7084" s="126" t="s">
        <v>288</v>
      </c>
      <c r="F7084" s="126" t="s">
        <v>522</v>
      </c>
      <c r="G7084" s="126" t="s">
        <v>799</v>
      </c>
      <c r="H7084" s="126" t="s">
        <v>524</v>
      </c>
      <c r="I7084" s="126" t="s">
        <v>418</v>
      </c>
      <c r="J7084" s="126" t="s">
        <v>612</v>
      </c>
      <c r="K7084" s="126" t="s">
        <v>613</v>
      </c>
      <c r="L7084" s="126" t="s">
        <v>614</v>
      </c>
      <c r="M7084" s="130">
        <v>1057.26</v>
      </c>
      <c r="N7084" s="126" t="s">
        <v>290</v>
      </c>
      <c r="O7084" s="126" t="s">
        <v>528</v>
      </c>
      <c r="P7084" s="130">
        <v>0</v>
      </c>
      <c r="S7084" s="130">
        <v>0</v>
      </c>
      <c r="V7084" s="130">
        <v>1057.26</v>
      </c>
      <c r="X7084" s="126" t="s">
        <v>9458</v>
      </c>
      <c r="Z7084" s="127"/>
      <c r="AA7084" s="128"/>
      <c r="AB7084" s="128"/>
      <c r="AD7084" s="126" t="s">
        <v>562</v>
      </c>
      <c r="AG7084" s="127"/>
      <c r="AI7084" s="127"/>
    </row>
    <row r="7085" spans="1:35" ht="14.85" customHeight="1">
      <c r="A7085" s="130">
        <v>5006798</v>
      </c>
      <c r="B7085" s="126" t="s">
        <v>14119</v>
      </c>
      <c r="C7085" s="126" t="s">
        <v>1965</v>
      </c>
      <c r="D7085" s="126" t="s">
        <v>14120</v>
      </c>
      <c r="E7085" s="126" t="s">
        <v>288</v>
      </c>
      <c r="F7085" s="126" t="s">
        <v>522</v>
      </c>
      <c r="G7085" s="126" t="s">
        <v>556</v>
      </c>
      <c r="H7085" s="126" t="s">
        <v>974</v>
      </c>
      <c r="I7085" s="126" t="s">
        <v>418</v>
      </c>
      <c r="J7085" s="126" t="s">
        <v>612</v>
      </c>
      <c r="K7085" s="126" t="s">
        <v>613</v>
      </c>
      <c r="L7085" s="126" t="s">
        <v>614</v>
      </c>
      <c r="M7085" s="130">
        <v>189.82</v>
      </c>
      <c r="N7085" s="126" t="s">
        <v>290</v>
      </c>
      <c r="O7085" s="126" t="s">
        <v>528</v>
      </c>
      <c r="P7085" s="130">
        <v>0</v>
      </c>
      <c r="S7085" s="130">
        <v>0</v>
      </c>
      <c r="V7085" s="130">
        <v>189.82</v>
      </c>
      <c r="X7085" s="126" t="s">
        <v>1968</v>
      </c>
      <c r="Z7085" s="127"/>
      <c r="AA7085" s="128"/>
      <c r="AB7085" s="128"/>
      <c r="AD7085" s="126" t="s">
        <v>562</v>
      </c>
      <c r="AG7085" s="127"/>
      <c r="AI7085" s="127"/>
    </row>
    <row r="7086" spans="1:35" ht="14.85" customHeight="1">
      <c r="A7086" s="130">
        <v>5006796</v>
      </c>
      <c r="B7086" s="126" t="s">
        <v>413</v>
      </c>
      <c r="C7086" s="126" t="s">
        <v>11698</v>
      </c>
      <c r="D7086" s="126" t="s">
        <v>14121</v>
      </c>
      <c r="E7086" s="126" t="s">
        <v>288</v>
      </c>
      <c r="F7086" s="126" t="s">
        <v>491</v>
      </c>
      <c r="G7086" s="126" t="s">
        <v>417</v>
      </c>
      <c r="H7086" s="126" t="s">
        <v>126</v>
      </c>
      <c r="I7086" s="126" t="s">
        <v>126</v>
      </c>
      <c r="J7086" s="126" t="s">
        <v>2044</v>
      </c>
      <c r="K7086" s="126" t="s">
        <v>984</v>
      </c>
      <c r="L7086" s="126" t="s">
        <v>8979</v>
      </c>
      <c r="M7086" s="130">
        <v>43825.11</v>
      </c>
      <c r="N7086" s="126" t="s">
        <v>290</v>
      </c>
      <c r="O7086" s="126" t="s">
        <v>506</v>
      </c>
      <c r="P7086" s="130">
        <v>0</v>
      </c>
      <c r="S7086" s="130">
        <v>0</v>
      </c>
      <c r="V7086" s="130">
        <v>46747.82</v>
      </c>
      <c r="X7086" s="126" t="s">
        <v>2004</v>
      </c>
      <c r="Z7086" s="127"/>
      <c r="AA7086" s="128">
        <v>1</v>
      </c>
      <c r="AB7086" s="128">
        <v>60</v>
      </c>
      <c r="AD7086" s="126" t="s">
        <v>1801</v>
      </c>
      <c r="AG7086" s="127"/>
      <c r="AI7086" s="127"/>
    </row>
    <row r="7087" spans="1:35" ht="14.85" customHeight="1">
      <c r="A7087" s="130">
        <v>5006795</v>
      </c>
      <c r="B7087" s="126" t="s">
        <v>14122</v>
      </c>
      <c r="C7087" s="126" t="s">
        <v>14123</v>
      </c>
      <c r="D7087" s="126" t="s">
        <v>14124</v>
      </c>
      <c r="E7087" s="126" t="s">
        <v>288</v>
      </c>
      <c r="F7087" s="126" t="s">
        <v>440</v>
      </c>
      <c r="G7087" s="126" t="s">
        <v>458</v>
      </c>
      <c r="H7087" s="126" t="s">
        <v>974</v>
      </c>
      <c r="I7087" s="126" t="s">
        <v>126</v>
      </c>
      <c r="J7087" s="126" t="s">
        <v>612</v>
      </c>
      <c r="K7087" s="126" t="s">
        <v>613</v>
      </c>
      <c r="L7087" s="126" t="s">
        <v>614</v>
      </c>
      <c r="M7087" s="130">
        <v>262.08</v>
      </c>
      <c r="O7087" s="126" t="s">
        <v>449</v>
      </c>
      <c r="P7087" s="130">
        <v>0</v>
      </c>
      <c r="S7087" s="130">
        <v>0</v>
      </c>
      <c r="V7087" s="130">
        <v>262.08</v>
      </c>
      <c r="X7087" s="126" t="s">
        <v>2732</v>
      </c>
      <c r="Z7087" s="127"/>
      <c r="AA7087" s="128">
        <v>1</v>
      </c>
      <c r="AB7087" s="128">
        <v>1</v>
      </c>
      <c r="AD7087" s="126" t="s">
        <v>562</v>
      </c>
      <c r="AG7087" s="127"/>
      <c r="AI7087" s="127"/>
    </row>
    <row r="7088" spans="1:35" ht="14.85" customHeight="1">
      <c r="A7088" s="130">
        <v>5006793</v>
      </c>
      <c r="B7088" s="126" t="s">
        <v>14125</v>
      </c>
      <c r="C7088" s="126" t="s">
        <v>14126</v>
      </c>
      <c r="D7088" s="126" t="s">
        <v>14127</v>
      </c>
      <c r="E7088" s="126" t="s">
        <v>288</v>
      </c>
      <c r="F7088" s="126" t="s">
        <v>416</v>
      </c>
      <c r="G7088" s="126" t="s">
        <v>417</v>
      </c>
      <c r="H7088" s="126" t="s">
        <v>126</v>
      </c>
      <c r="I7088" s="126" t="s">
        <v>126</v>
      </c>
      <c r="J7088" s="126" t="s">
        <v>8259</v>
      </c>
      <c r="K7088" s="126" t="s">
        <v>504</v>
      </c>
      <c r="L7088" s="126" t="s">
        <v>8053</v>
      </c>
      <c r="M7088" s="130">
        <v>472.52</v>
      </c>
      <c r="O7088" s="126" t="s">
        <v>427</v>
      </c>
      <c r="P7088" s="130">
        <v>0</v>
      </c>
      <c r="S7088" s="130">
        <v>0</v>
      </c>
      <c r="V7088" s="130">
        <v>472.52</v>
      </c>
      <c r="X7088" s="126" t="s">
        <v>771</v>
      </c>
      <c r="Z7088" s="127"/>
      <c r="AA7088" s="128">
        <v>1</v>
      </c>
      <c r="AB7088" s="128">
        <v>12</v>
      </c>
      <c r="AD7088" s="126" t="s">
        <v>562</v>
      </c>
      <c r="AG7088" s="127"/>
      <c r="AI7088" s="127"/>
    </row>
    <row r="7089" spans="1:35" ht="14.85" customHeight="1">
      <c r="A7089" s="130">
        <v>5006792</v>
      </c>
      <c r="B7089" s="126" t="s">
        <v>14128</v>
      </c>
      <c r="C7089" s="126" t="s">
        <v>14129</v>
      </c>
      <c r="D7089" s="126" t="s">
        <v>14130</v>
      </c>
      <c r="E7089" s="126" t="s">
        <v>288</v>
      </c>
      <c r="F7089" s="126" t="s">
        <v>440</v>
      </c>
      <c r="G7089" s="126" t="s">
        <v>795</v>
      </c>
      <c r="H7089" s="126" t="s">
        <v>605</v>
      </c>
      <c r="I7089" s="126" t="s">
        <v>418</v>
      </c>
      <c r="J7089" s="126" t="s">
        <v>9745</v>
      </c>
      <c r="K7089" s="126" t="s">
        <v>747</v>
      </c>
      <c r="L7089" s="126" t="s">
        <v>9746</v>
      </c>
      <c r="M7089" s="130">
        <v>876.48</v>
      </c>
      <c r="O7089" s="126" t="s">
        <v>445</v>
      </c>
      <c r="P7089" s="130">
        <v>0</v>
      </c>
      <c r="S7089" s="130">
        <v>0</v>
      </c>
      <c r="V7089" s="130">
        <v>876.48</v>
      </c>
      <c r="X7089" s="126" t="s">
        <v>4709</v>
      </c>
      <c r="Z7089" s="127"/>
      <c r="AA7089" s="128"/>
      <c r="AB7089" s="128"/>
      <c r="AD7089" s="126" t="s">
        <v>562</v>
      </c>
      <c r="AG7089" s="127"/>
      <c r="AI7089" s="127"/>
    </row>
    <row r="7090" spans="1:35" ht="14.85" customHeight="1">
      <c r="A7090" s="130">
        <v>5008882</v>
      </c>
      <c r="B7090" s="126" t="s">
        <v>413</v>
      </c>
      <c r="C7090" s="126" t="s">
        <v>14131</v>
      </c>
      <c r="D7090" s="126" t="s">
        <v>14132</v>
      </c>
      <c r="E7090" s="126" t="s">
        <v>288</v>
      </c>
      <c r="F7090" s="126" t="s">
        <v>491</v>
      </c>
      <c r="G7090" s="126" t="s">
        <v>417</v>
      </c>
      <c r="H7090" s="126" t="s">
        <v>126</v>
      </c>
      <c r="I7090" s="126" t="s">
        <v>126</v>
      </c>
      <c r="J7090" s="126" t="s">
        <v>4624</v>
      </c>
      <c r="K7090" s="126" t="s">
        <v>504</v>
      </c>
      <c r="L7090" s="126" t="s">
        <v>694</v>
      </c>
      <c r="M7090" s="130">
        <v>23374.400000000001</v>
      </c>
      <c r="N7090" s="126" t="s">
        <v>290</v>
      </c>
      <c r="O7090" s="126" t="s">
        <v>6850</v>
      </c>
      <c r="P7090" s="130">
        <v>0</v>
      </c>
      <c r="S7090" s="130">
        <v>0</v>
      </c>
      <c r="V7090" s="130">
        <v>33850</v>
      </c>
      <c r="X7090" s="126" t="s">
        <v>6851</v>
      </c>
      <c r="Y7090" s="126" t="s">
        <v>517</v>
      </c>
      <c r="Z7090" s="127"/>
      <c r="AA7090" s="128">
        <v>1</v>
      </c>
      <c r="AB7090" s="128">
        <v>84</v>
      </c>
      <c r="AD7090" s="126" t="s">
        <v>1801</v>
      </c>
      <c r="AG7090" s="127"/>
      <c r="AI7090" s="127"/>
    </row>
    <row r="7091" spans="1:35" ht="14.85" customHeight="1">
      <c r="A7091" s="130">
        <v>5006100</v>
      </c>
      <c r="B7091" s="126" t="s">
        <v>14133</v>
      </c>
      <c r="C7091" s="126" t="s">
        <v>14134</v>
      </c>
      <c r="D7091" s="126" t="s">
        <v>14135</v>
      </c>
      <c r="E7091" s="126" t="s">
        <v>288</v>
      </c>
      <c r="F7091" s="126" t="s">
        <v>416</v>
      </c>
      <c r="G7091" s="126" t="s">
        <v>417</v>
      </c>
      <c r="H7091" s="126" t="s">
        <v>126</v>
      </c>
      <c r="I7091" s="126" t="s">
        <v>126</v>
      </c>
      <c r="J7091" s="126" t="s">
        <v>1572</v>
      </c>
      <c r="K7091" s="126" t="s">
        <v>747</v>
      </c>
      <c r="L7091" s="126" t="s">
        <v>5111</v>
      </c>
      <c r="M7091" s="130">
        <v>340.48</v>
      </c>
      <c r="O7091" s="126" t="s">
        <v>422</v>
      </c>
      <c r="P7091" s="130">
        <v>0</v>
      </c>
      <c r="S7091" s="130">
        <v>0</v>
      </c>
      <c r="V7091" s="130">
        <v>428.49</v>
      </c>
      <c r="X7091" s="126" t="s">
        <v>497</v>
      </c>
      <c r="Z7091" s="127"/>
      <c r="AA7091" s="128">
        <v>1</v>
      </c>
      <c r="AB7091" s="128">
        <v>12</v>
      </c>
      <c r="AD7091" s="126" t="s">
        <v>562</v>
      </c>
      <c r="AG7091" s="127"/>
      <c r="AI7091" s="127"/>
    </row>
    <row r="7092" spans="1:35" ht="14.85" customHeight="1">
      <c r="A7092" s="130">
        <v>5006099</v>
      </c>
      <c r="B7092" s="126" t="s">
        <v>14136</v>
      </c>
      <c r="C7092" s="126" t="s">
        <v>14137</v>
      </c>
      <c r="D7092" s="126" t="s">
        <v>14138</v>
      </c>
      <c r="E7092" s="126" t="s">
        <v>288</v>
      </c>
      <c r="F7092" s="126" t="s">
        <v>416</v>
      </c>
      <c r="G7092" s="126" t="s">
        <v>417</v>
      </c>
      <c r="H7092" s="126" t="s">
        <v>126</v>
      </c>
      <c r="I7092" s="126" t="s">
        <v>126</v>
      </c>
      <c r="J7092" s="126" t="s">
        <v>1572</v>
      </c>
      <c r="K7092" s="126" t="s">
        <v>747</v>
      </c>
      <c r="L7092" s="126" t="s">
        <v>5111</v>
      </c>
      <c r="M7092" s="130">
        <v>340.48</v>
      </c>
      <c r="O7092" s="126" t="s">
        <v>422</v>
      </c>
      <c r="P7092" s="130">
        <v>0</v>
      </c>
      <c r="S7092" s="130">
        <v>0</v>
      </c>
      <c r="V7092" s="130">
        <v>428.49</v>
      </c>
      <c r="X7092" s="126" t="s">
        <v>497</v>
      </c>
      <c r="Z7092" s="127"/>
      <c r="AA7092" s="128">
        <v>1</v>
      </c>
      <c r="AB7092" s="128">
        <v>12</v>
      </c>
      <c r="AD7092" s="126" t="s">
        <v>562</v>
      </c>
      <c r="AG7092" s="127"/>
      <c r="AI7092" s="127"/>
    </row>
    <row r="7093" spans="1:35" ht="14.85" customHeight="1">
      <c r="A7093" s="130">
        <v>5005808</v>
      </c>
      <c r="B7093" s="126" t="s">
        <v>13862</v>
      </c>
      <c r="C7093" s="126" t="s">
        <v>13863</v>
      </c>
      <c r="D7093" s="126" t="s">
        <v>2159</v>
      </c>
      <c r="E7093" s="126" t="s">
        <v>288</v>
      </c>
      <c r="F7093" s="126" t="s">
        <v>591</v>
      </c>
      <c r="G7093" s="126" t="s">
        <v>417</v>
      </c>
      <c r="H7093" s="126" t="s">
        <v>126</v>
      </c>
      <c r="I7093" s="126" t="s">
        <v>126</v>
      </c>
      <c r="J7093" s="126" t="s">
        <v>1256</v>
      </c>
      <c r="K7093" s="126" t="s">
        <v>535</v>
      </c>
      <c r="L7093" s="126" t="s">
        <v>1257</v>
      </c>
      <c r="M7093" s="130">
        <v>55512.800000000003</v>
      </c>
      <c r="N7093" s="126" t="s">
        <v>290</v>
      </c>
      <c r="O7093" s="126" t="s">
        <v>2160</v>
      </c>
      <c r="P7093" s="130">
        <v>0</v>
      </c>
      <c r="S7093" s="130">
        <v>0</v>
      </c>
      <c r="V7093" s="130">
        <v>63251.27</v>
      </c>
      <c r="X7093" s="126" t="s">
        <v>9983</v>
      </c>
      <c r="Y7093" s="126" t="s">
        <v>517</v>
      </c>
      <c r="Z7093" s="127"/>
      <c r="AA7093" s="128">
        <v>1</v>
      </c>
      <c r="AB7093" s="128">
        <v>84</v>
      </c>
      <c r="AD7093" s="126" t="s">
        <v>2037</v>
      </c>
      <c r="AG7093" s="127"/>
      <c r="AI7093" s="127"/>
    </row>
    <row r="7094" spans="1:35" ht="14.85" customHeight="1">
      <c r="A7094" s="130">
        <v>5006375</v>
      </c>
      <c r="B7094" s="126" t="s">
        <v>413</v>
      </c>
      <c r="C7094" s="126" t="s">
        <v>14139</v>
      </c>
      <c r="D7094" s="126" t="s">
        <v>14140</v>
      </c>
      <c r="E7094" s="126" t="s">
        <v>288</v>
      </c>
      <c r="F7094" s="126" t="s">
        <v>491</v>
      </c>
      <c r="G7094" s="126" t="s">
        <v>417</v>
      </c>
      <c r="H7094" s="126" t="s">
        <v>126</v>
      </c>
      <c r="I7094" s="126" t="s">
        <v>126</v>
      </c>
      <c r="J7094" s="126" t="s">
        <v>8155</v>
      </c>
      <c r="K7094" s="126" t="s">
        <v>852</v>
      </c>
      <c r="L7094" s="126" t="s">
        <v>694</v>
      </c>
      <c r="M7094" s="130">
        <v>38956.959999999999</v>
      </c>
      <c r="N7094" s="126" t="s">
        <v>290</v>
      </c>
      <c r="O7094" s="126" t="s">
        <v>506</v>
      </c>
      <c r="P7094" s="130">
        <v>0</v>
      </c>
      <c r="S7094" s="130">
        <v>0</v>
      </c>
      <c r="V7094" s="130">
        <v>52400</v>
      </c>
      <c r="X7094" s="126" t="s">
        <v>3061</v>
      </c>
      <c r="Z7094" s="127"/>
      <c r="AA7094" s="128">
        <v>1</v>
      </c>
      <c r="AB7094" s="128">
        <v>60</v>
      </c>
      <c r="AD7094" s="126" t="s">
        <v>1801</v>
      </c>
      <c r="AG7094" s="127"/>
      <c r="AI7094" s="127"/>
    </row>
    <row r="7095" spans="1:35" ht="14.85" customHeight="1">
      <c r="A7095" s="130">
        <v>5006374</v>
      </c>
      <c r="B7095" s="126" t="s">
        <v>413</v>
      </c>
      <c r="C7095" s="126" t="s">
        <v>14141</v>
      </c>
      <c r="D7095" s="126" t="s">
        <v>14142</v>
      </c>
      <c r="E7095" s="126" t="s">
        <v>288</v>
      </c>
      <c r="F7095" s="126" t="s">
        <v>491</v>
      </c>
      <c r="G7095" s="126" t="s">
        <v>417</v>
      </c>
      <c r="H7095" s="126" t="s">
        <v>126</v>
      </c>
      <c r="I7095" s="126" t="s">
        <v>126</v>
      </c>
      <c r="J7095" s="126" t="s">
        <v>8155</v>
      </c>
      <c r="K7095" s="126" t="s">
        <v>852</v>
      </c>
      <c r="L7095" s="126" t="s">
        <v>694</v>
      </c>
      <c r="M7095" s="130">
        <v>38956.959999999999</v>
      </c>
      <c r="N7095" s="126" t="s">
        <v>290</v>
      </c>
      <c r="O7095" s="126" t="s">
        <v>506</v>
      </c>
      <c r="P7095" s="130">
        <v>0</v>
      </c>
      <c r="S7095" s="130">
        <v>0</v>
      </c>
      <c r="V7095" s="130">
        <v>46200</v>
      </c>
      <c r="X7095" s="126" t="s">
        <v>3061</v>
      </c>
      <c r="Z7095" s="127"/>
      <c r="AA7095" s="128">
        <v>1</v>
      </c>
      <c r="AB7095" s="128">
        <v>60</v>
      </c>
      <c r="AD7095" s="126" t="s">
        <v>1801</v>
      </c>
      <c r="AG7095" s="127"/>
      <c r="AI7095" s="127"/>
    </row>
    <row r="7096" spans="1:35" ht="14.85" customHeight="1">
      <c r="A7096" s="130">
        <v>5007033</v>
      </c>
      <c r="B7096" s="126" t="s">
        <v>11751</v>
      </c>
      <c r="C7096" s="126" t="s">
        <v>11752</v>
      </c>
      <c r="D7096" s="126" t="s">
        <v>7760</v>
      </c>
      <c r="E7096" s="126" t="s">
        <v>288</v>
      </c>
      <c r="F7096" s="126" t="s">
        <v>364</v>
      </c>
      <c r="G7096" s="126" t="s">
        <v>417</v>
      </c>
      <c r="H7096" s="126" t="s">
        <v>126</v>
      </c>
      <c r="I7096" s="126" t="s">
        <v>126</v>
      </c>
      <c r="J7096" s="126" t="s">
        <v>1989</v>
      </c>
      <c r="K7096" s="126" t="s">
        <v>504</v>
      </c>
      <c r="L7096" s="126" t="s">
        <v>545</v>
      </c>
      <c r="M7096" s="130">
        <v>6817.44</v>
      </c>
      <c r="O7096" s="126" t="s">
        <v>365</v>
      </c>
      <c r="P7096" s="130">
        <v>0</v>
      </c>
      <c r="S7096" s="130">
        <v>0</v>
      </c>
      <c r="V7096" s="130">
        <v>20939.12</v>
      </c>
      <c r="X7096" s="126" t="s">
        <v>469</v>
      </c>
      <c r="Z7096" s="127"/>
      <c r="AA7096" s="128">
        <v>1</v>
      </c>
      <c r="AB7096" s="128">
        <v>60</v>
      </c>
      <c r="AC7096" s="126" t="s">
        <v>366</v>
      </c>
      <c r="AD7096" s="126" t="s">
        <v>562</v>
      </c>
      <c r="AG7096" s="127"/>
      <c r="AI7096" s="127"/>
    </row>
    <row r="7097" spans="1:35" ht="14.85" customHeight="1">
      <c r="A7097" s="130">
        <v>5007032</v>
      </c>
      <c r="B7097" s="126" t="s">
        <v>14143</v>
      </c>
      <c r="C7097" s="126" t="s">
        <v>11754</v>
      </c>
      <c r="D7097" s="126" t="s">
        <v>14144</v>
      </c>
      <c r="E7097" s="126" t="s">
        <v>288</v>
      </c>
      <c r="F7097" s="126" t="s">
        <v>522</v>
      </c>
      <c r="G7097" s="126" t="s">
        <v>1636</v>
      </c>
      <c r="H7097" s="126" t="s">
        <v>524</v>
      </c>
      <c r="I7097" s="126" t="s">
        <v>418</v>
      </c>
      <c r="J7097" s="126" t="s">
        <v>813</v>
      </c>
      <c r="K7097" s="126" t="s">
        <v>504</v>
      </c>
      <c r="L7097" s="126" t="s">
        <v>559</v>
      </c>
      <c r="M7097" s="130">
        <v>818.98</v>
      </c>
      <c r="N7097" s="126" t="s">
        <v>290</v>
      </c>
      <c r="O7097" s="126" t="s">
        <v>528</v>
      </c>
      <c r="P7097" s="130">
        <v>0</v>
      </c>
      <c r="S7097" s="130">
        <v>0</v>
      </c>
      <c r="V7097" s="130">
        <v>818.98</v>
      </c>
      <c r="X7097" s="126" t="s">
        <v>7844</v>
      </c>
      <c r="Z7097" s="127"/>
      <c r="AA7097" s="128"/>
      <c r="AB7097" s="128"/>
      <c r="AD7097" s="126" t="s">
        <v>562</v>
      </c>
      <c r="AG7097" s="127"/>
      <c r="AI7097" s="127"/>
    </row>
    <row r="7098" spans="1:35" ht="14.85" customHeight="1">
      <c r="A7098" s="130">
        <v>5007031</v>
      </c>
      <c r="B7098" s="126" t="s">
        <v>11751</v>
      </c>
      <c r="C7098" s="126" t="s">
        <v>11752</v>
      </c>
      <c r="D7098" s="126" t="s">
        <v>7760</v>
      </c>
      <c r="E7098" s="126" t="s">
        <v>288</v>
      </c>
      <c r="F7098" s="126" t="s">
        <v>364</v>
      </c>
      <c r="G7098" s="126" t="s">
        <v>417</v>
      </c>
      <c r="H7098" s="126" t="s">
        <v>126</v>
      </c>
      <c r="I7098" s="126" t="s">
        <v>126</v>
      </c>
      <c r="J7098" s="126" t="s">
        <v>1989</v>
      </c>
      <c r="K7098" s="126" t="s">
        <v>504</v>
      </c>
      <c r="L7098" s="126" t="s">
        <v>545</v>
      </c>
      <c r="M7098" s="130">
        <v>6817.44</v>
      </c>
      <c r="O7098" s="126" t="s">
        <v>365</v>
      </c>
      <c r="P7098" s="130">
        <v>0</v>
      </c>
      <c r="S7098" s="130">
        <v>0</v>
      </c>
      <c r="V7098" s="130">
        <v>20939.12</v>
      </c>
      <c r="X7098" s="126" t="s">
        <v>510</v>
      </c>
      <c r="Z7098" s="127"/>
      <c r="AA7098" s="128">
        <v>2</v>
      </c>
      <c r="AB7098" s="128">
        <v>60</v>
      </c>
      <c r="AC7098" s="126" t="s">
        <v>366</v>
      </c>
      <c r="AD7098" s="126" t="s">
        <v>562</v>
      </c>
      <c r="AG7098" s="127"/>
      <c r="AI7098" s="127"/>
    </row>
    <row r="7099" spans="1:35" ht="14.85" customHeight="1">
      <c r="A7099" s="130">
        <v>5007030</v>
      </c>
      <c r="B7099" s="126" t="s">
        <v>413</v>
      </c>
      <c r="C7099" s="126" t="s">
        <v>7587</v>
      </c>
      <c r="D7099" s="126" t="s">
        <v>14145</v>
      </c>
      <c r="E7099" s="126" t="s">
        <v>288</v>
      </c>
      <c r="F7099" s="126" t="s">
        <v>522</v>
      </c>
      <c r="G7099" s="126" t="s">
        <v>795</v>
      </c>
      <c r="H7099" s="126" t="s">
        <v>524</v>
      </c>
      <c r="I7099" s="126" t="s">
        <v>126</v>
      </c>
      <c r="J7099" s="126" t="s">
        <v>813</v>
      </c>
      <c r="K7099" s="126" t="s">
        <v>504</v>
      </c>
      <c r="L7099" s="126" t="s">
        <v>559</v>
      </c>
      <c r="M7099" s="130">
        <v>132.66999999999999</v>
      </c>
      <c r="N7099" s="126" t="s">
        <v>290</v>
      </c>
      <c r="O7099" s="126" t="s">
        <v>528</v>
      </c>
      <c r="P7099" s="130">
        <v>0</v>
      </c>
      <c r="S7099" s="130">
        <v>0</v>
      </c>
      <c r="V7099" s="130">
        <v>132.66999999999999</v>
      </c>
      <c r="X7099" s="126" t="s">
        <v>4427</v>
      </c>
      <c r="Z7099" s="127"/>
      <c r="AA7099" s="128"/>
      <c r="AB7099" s="128"/>
      <c r="AD7099" s="126" t="s">
        <v>1801</v>
      </c>
      <c r="AG7099" s="127"/>
      <c r="AI7099" s="127"/>
    </row>
    <row r="7100" spans="1:35" ht="14.85" customHeight="1">
      <c r="A7100" s="130">
        <v>5007029</v>
      </c>
      <c r="B7100" s="126" t="s">
        <v>14146</v>
      </c>
      <c r="C7100" s="126" t="s">
        <v>14147</v>
      </c>
      <c r="D7100" s="126" t="s">
        <v>14148</v>
      </c>
      <c r="E7100" s="126" t="s">
        <v>288</v>
      </c>
      <c r="F7100" s="126" t="s">
        <v>591</v>
      </c>
      <c r="G7100" s="126" t="s">
        <v>417</v>
      </c>
      <c r="H7100" s="126" t="s">
        <v>126</v>
      </c>
      <c r="I7100" s="126" t="s">
        <v>126</v>
      </c>
      <c r="J7100" s="126" t="s">
        <v>7697</v>
      </c>
      <c r="K7100" s="126" t="s">
        <v>504</v>
      </c>
      <c r="L7100" s="126" t="s">
        <v>7698</v>
      </c>
      <c r="M7100" s="130">
        <v>1460.48</v>
      </c>
      <c r="O7100" s="126" t="s">
        <v>667</v>
      </c>
      <c r="P7100" s="130">
        <v>0</v>
      </c>
      <c r="S7100" s="130">
        <v>0</v>
      </c>
      <c r="V7100" s="130">
        <v>4953.3500000000004</v>
      </c>
      <c r="X7100" s="126" t="s">
        <v>10015</v>
      </c>
      <c r="Z7100" s="127"/>
      <c r="AA7100" s="128">
        <v>3</v>
      </c>
      <c r="AB7100" s="128">
        <v>24</v>
      </c>
      <c r="AD7100" s="126" t="s">
        <v>562</v>
      </c>
      <c r="AG7100" s="127"/>
      <c r="AI7100" s="127"/>
    </row>
    <row r="7101" spans="1:35" ht="14.85" customHeight="1">
      <c r="A7101" s="130">
        <v>5007027</v>
      </c>
      <c r="B7101" s="126" t="s">
        <v>14149</v>
      </c>
      <c r="C7101" s="126" t="s">
        <v>14150</v>
      </c>
      <c r="D7101" s="126" t="s">
        <v>8244</v>
      </c>
      <c r="E7101" s="126" t="s">
        <v>288</v>
      </c>
      <c r="F7101" s="126" t="s">
        <v>364</v>
      </c>
      <c r="G7101" s="126" t="s">
        <v>417</v>
      </c>
      <c r="H7101" s="126" t="s">
        <v>126</v>
      </c>
      <c r="I7101" s="126" t="s">
        <v>126</v>
      </c>
      <c r="J7101" s="126" t="s">
        <v>8245</v>
      </c>
      <c r="K7101" s="126" t="s">
        <v>747</v>
      </c>
      <c r="L7101" s="126" t="s">
        <v>8246</v>
      </c>
      <c r="M7101" s="130">
        <v>5453.91</v>
      </c>
      <c r="O7101" s="126" t="s">
        <v>365</v>
      </c>
      <c r="P7101" s="130">
        <v>0</v>
      </c>
      <c r="S7101" s="130">
        <v>0</v>
      </c>
      <c r="V7101" s="130">
        <v>5453.91</v>
      </c>
      <c r="X7101" s="126" t="s">
        <v>469</v>
      </c>
      <c r="Z7101" s="127"/>
      <c r="AA7101" s="128">
        <v>1</v>
      </c>
      <c r="AB7101" s="128">
        <v>60</v>
      </c>
      <c r="AC7101" s="126" t="s">
        <v>366</v>
      </c>
      <c r="AD7101" s="126" t="s">
        <v>562</v>
      </c>
      <c r="AG7101" s="127"/>
      <c r="AI7101" s="127"/>
    </row>
    <row r="7102" spans="1:35" ht="14.85" customHeight="1">
      <c r="A7102" s="130">
        <v>5007026</v>
      </c>
      <c r="B7102" s="126" t="s">
        <v>14151</v>
      </c>
      <c r="C7102" s="126" t="s">
        <v>14152</v>
      </c>
      <c r="D7102" s="126" t="s">
        <v>11158</v>
      </c>
      <c r="E7102" s="126" t="s">
        <v>288</v>
      </c>
      <c r="F7102" s="126" t="s">
        <v>364</v>
      </c>
      <c r="G7102" s="126" t="s">
        <v>417</v>
      </c>
      <c r="H7102" s="126" t="s">
        <v>126</v>
      </c>
      <c r="I7102" s="126" t="s">
        <v>126</v>
      </c>
      <c r="J7102" s="126" t="s">
        <v>1989</v>
      </c>
      <c r="K7102" s="126" t="s">
        <v>504</v>
      </c>
      <c r="L7102" s="126" t="s">
        <v>545</v>
      </c>
      <c r="M7102" s="130">
        <v>9739.52</v>
      </c>
      <c r="O7102" s="126" t="s">
        <v>486</v>
      </c>
      <c r="P7102" s="130">
        <v>0</v>
      </c>
      <c r="S7102" s="130">
        <v>0</v>
      </c>
      <c r="V7102" s="130">
        <v>28730.42</v>
      </c>
      <c r="X7102" s="126" t="s">
        <v>487</v>
      </c>
      <c r="Z7102" s="127"/>
      <c r="AA7102" s="128">
        <v>1</v>
      </c>
      <c r="AB7102" s="128">
        <v>60</v>
      </c>
      <c r="AC7102" s="126" t="s">
        <v>366</v>
      </c>
      <c r="AD7102" s="126" t="s">
        <v>562</v>
      </c>
      <c r="AG7102" s="127"/>
      <c r="AI7102" s="127"/>
    </row>
    <row r="7103" spans="1:35" ht="14.85" customHeight="1">
      <c r="A7103" s="130">
        <v>5007024</v>
      </c>
      <c r="B7103" s="126" t="s">
        <v>14151</v>
      </c>
      <c r="C7103" s="126" t="s">
        <v>14152</v>
      </c>
      <c r="D7103" s="126" t="s">
        <v>11158</v>
      </c>
      <c r="E7103" s="126" t="s">
        <v>288</v>
      </c>
      <c r="F7103" s="126" t="s">
        <v>364</v>
      </c>
      <c r="G7103" s="126" t="s">
        <v>417</v>
      </c>
      <c r="H7103" s="126" t="s">
        <v>126</v>
      </c>
      <c r="I7103" s="126" t="s">
        <v>126</v>
      </c>
      <c r="J7103" s="126" t="s">
        <v>1989</v>
      </c>
      <c r="K7103" s="126" t="s">
        <v>504</v>
      </c>
      <c r="L7103" s="126" t="s">
        <v>545</v>
      </c>
      <c r="M7103" s="130">
        <v>9739.52</v>
      </c>
      <c r="O7103" s="126" t="s">
        <v>486</v>
      </c>
      <c r="P7103" s="130">
        <v>0</v>
      </c>
      <c r="S7103" s="130">
        <v>0</v>
      </c>
      <c r="V7103" s="130">
        <v>28730.42</v>
      </c>
      <c r="X7103" s="126" t="s">
        <v>549</v>
      </c>
      <c r="Z7103" s="127"/>
      <c r="AA7103" s="128">
        <v>2</v>
      </c>
      <c r="AB7103" s="128">
        <v>60</v>
      </c>
      <c r="AC7103" s="126" t="s">
        <v>366</v>
      </c>
      <c r="AD7103" s="126" t="s">
        <v>562</v>
      </c>
      <c r="AG7103" s="127"/>
      <c r="AI7103" s="127"/>
    </row>
    <row r="7104" spans="1:35" ht="14.85" customHeight="1">
      <c r="A7104" s="130">
        <v>5007023</v>
      </c>
      <c r="B7104" s="126" t="s">
        <v>14153</v>
      </c>
      <c r="C7104" s="126" t="s">
        <v>14154</v>
      </c>
      <c r="D7104" s="126" t="s">
        <v>14155</v>
      </c>
      <c r="E7104" s="126" t="s">
        <v>288</v>
      </c>
      <c r="F7104" s="126" t="s">
        <v>491</v>
      </c>
      <c r="G7104" s="126" t="s">
        <v>417</v>
      </c>
      <c r="H7104" s="126" t="s">
        <v>126</v>
      </c>
      <c r="I7104" s="126" t="s">
        <v>126</v>
      </c>
      <c r="J7104" s="126" t="s">
        <v>8259</v>
      </c>
      <c r="K7104" s="126" t="s">
        <v>504</v>
      </c>
      <c r="L7104" s="126" t="s">
        <v>8053</v>
      </c>
      <c r="M7104" s="130">
        <v>784.49</v>
      </c>
      <c r="O7104" s="126" t="s">
        <v>833</v>
      </c>
      <c r="P7104" s="130">
        <v>0</v>
      </c>
      <c r="S7104" s="130">
        <v>0</v>
      </c>
      <c r="V7104" s="130">
        <v>784.49</v>
      </c>
      <c r="X7104" s="126" t="s">
        <v>4181</v>
      </c>
      <c r="Z7104" s="127"/>
      <c r="AA7104" s="128">
        <v>1</v>
      </c>
      <c r="AB7104" s="128">
        <v>36</v>
      </c>
      <c r="AD7104" s="126" t="s">
        <v>562</v>
      </c>
      <c r="AG7104" s="127"/>
      <c r="AI7104" s="127"/>
    </row>
    <row r="7105" spans="1:35" ht="14.85" customHeight="1">
      <c r="A7105" s="130">
        <v>5007022</v>
      </c>
      <c r="B7105" s="126" t="s">
        <v>413</v>
      </c>
      <c r="C7105" s="126" t="s">
        <v>14156</v>
      </c>
      <c r="D7105" s="126" t="s">
        <v>14157</v>
      </c>
      <c r="E7105" s="126" t="s">
        <v>288</v>
      </c>
      <c r="F7105" s="126" t="s">
        <v>522</v>
      </c>
      <c r="G7105" s="126" t="s">
        <v>14158</v>
      </c>
      <c r="H7105" s="126" t="s">
        <v>605</v>
      </c>
      <c r="I7105" s="126" t="s">
        <v>418</v>
      </c>
      <c r="J7105" s="126" t="s">
        <v>9745</v>
      </c>
      <c r="K7105" s="126" t="s">
        <v>747</v>
      </c>
      <c r="L7105" s="126" t="s">
        <v>9746</v>
      </c>
      <c r="M7105" s="130">
        <v>371.64</v>
      </c>
      <c r="N7105" s="126" t="s">
        <v>290</v>
      </c>
      <c r="O7105" s="126" t="s">
        <v>528</v>
      </c>
      <c r="P7105" s="130">
        <v>0</v>
      </c>
      <c r="S7105" s="130">
        <v>0</v>
      </c>
      <c r="V7105" s="130">
        <v>371.64</v>
      </c>
      <c r="X7105" s="126" t="s">
        <v>854</v>
      </c>
      <c r="Z7105" s="127"/>
      <c r="AA7105" s="128"/>
      <c r="AB7105" s="128"/>
      <c r="AD7105" s="126" t="s">
        <v>1801</v>
      </c>
      <c r="AG7105" s="127"/>
      <c r="AI7105" s="127"/>
    </row>
    <row r="7106" spans="1:35" ht="14.85" customHeight="1">
      <c r="A7106" s="130">
        <v>5007021</v>
      </c>
      <c r="B7106" s="126" t="s">
        <v>14159</v>
      </c>
      <c r="C7106" s="126" t="s">
        <v>7587</v>
      </c>
      <c r="D7106" s="126" t="s">
        <v>14160</v>
      </c>
      <c r="E7106" s="126" t="s">
        <v>288</v>
      </c>
      <c r="F7106" s="126" t="s">
        <v>522</v>
      </c>
      <c r="G7106" s="126" t="s">
        <v>4452</v>
      </c>
      <c r="H7106" s="126" t="s">
        <v>524</v>
      </c>
      <c r="I7106" s="126" t="s">
        <v>418</v>
      </c>
      <c r="J7106" s="126" t="s">
        <v>813</v>
      </c>
      <c r="K7106" s="126" t="s">
        <v>504</v>
      </c>
      <c r="L7106" s="126" t="s">
        <v>559</v>
      </c>
      <c r="M7106" s="130">
        <v>315.52999999999997</v>
      </c>
      <c r="N7106" s="126" t="s">
        <v>290</v>
      </c>
      <c r="O7106" s="126" t="s">
        <v>528</v>
      </c>
      <c r="P7106" s="130">
        <v>0</v>
      </c>
      <c r="S7106" s="130">
        <v>0</v>
      </c>
      <c r="V7106" s="130">
        <v>315.52999999999997</v>
      </c>
      <c r="X7106" s="126" t="s">
        <v>4427</v>
      </c>
      <c r="Z7106" s="127"/>
      <c r="AA7106" s="128"/>
      <c r="AB7106" s="128"/>
      <c r="AD7106" s="126" t="s">
        <v>562</v>
      </c>
      <c r="AG7106" s="127"/>
      <c r="AI7106" s="127"/>
    </row>
    <row r="7107" spans="1:35" ht="14.85" customHeight="1">
      <c r="A7107" s="130">
        <v>5007020</v>
      </c>
      <c r="B7107" s="126" t="s">
        <v>14151</v>
      </c>
      <c r="C7107" s="126" t="s">
        <v>14152</v>
      </c>
      <c r="D7107" s="126" t="s">
        <v>11158</v>
      </c>
      <c r="E7107" s="126" t="s">
        <v>288</v>
      </c>
      <c r="F7107" s="126" t="s">
        <v>364</v>
      </c>
      <c r="G7107" s="126" t="s">
        <v>417</v>
      </c>
      <c r="H7107" s="126" t="s">
        <v>126</v>
      </c>
      <c r="I7107" s="126" t="s">
        <v>126</v>
      </c>
      <c r="J7107" s="126" t="s">
        <v>1989</v>
      </c>
      <c r="K7107" s="126" t="s">
        <v>504</v>
      </c>
      <c r="L7107" s="126" t="s">
        <v>545</v>
      </c>
      <c r="M7107" s="130">
        <v>6817.44</v>
      </c>
      <c r="O7107" s="126" t="s">
        <v>365</v>
      </c>
      <c r="P7107" s="130">
        <v>0</v>
      </c>
      <c r="S7107" s="130">
        <v>0</v>
      </c>
      <c r="V7107" s="130">
        <v>28730.42</v>
      </c>
      <c r="X7107" s="126" t="s">
        <v>469</v>
      </c>
      <c r="Z7107" s="127"/>
      <c r="AA7107" s="128">
        <v>1</v>
      </c>
      <c r="AB7107" s="128">
        <v>60</v>
      </c>
      <c r="AC7107" s="126" t="s">
        <v>366</v>
      </c>
      <c r="AD7107" s="126" t="s">
        <v>562</v>
      </c>
      <c r="AG7107" s="127"/>
      <c r="AI7107" s="127"/>
    </row>
    <row r="7108" spans="1:35" ht="14.85" customHeight="1">
      <c r="A7108" s="130">
        <v>5007019</v>
      </c>
      <c r="B7108" s="126" t="s">
        <v>14151</v>
      </c>
      <c r="C7108" s="126" t="s">
        <v>14152</v>
      </c>
      <c r="D7108" s="126" t="s">
        <v>11158</v>
      </c>
      <c r="E7108" s="126" t="s">
        <v>288</v>
      </c>
      <c r="F7108" s="126" t="s">
        <v>364</v>
      </c>
      <c r="G7108" s="126" t="s">
        <v>417</v>
      </c>
      <c r="H7108" s="126" t="s">
        <v>126</v>
      </c>
      <c r="I7108" s="126" t="s">
        <v>126</v>
      </c>
      <c r="J7108" s="126" t="s">
        <v>1989</v>
      </c>
      <c r="K7108" s="126" t="s">
        <v>504</v>
      </c>
      <c r="L7108" s="126" t="s">
        <v>545</v>
      </c>
      <c r="M7108" s="130">
        <v>6817.44</v>
      </c>
      <c r="O7108" s="126" t="s">
        <v>365</v>
      </c>
      <c r="P7108" s="130">
        <v>0</v>
      </c>
      <c r="S7108" s="130">
        <v>0</v>
      </c>
      <c r="V7108" s="130">
        <v>28730.42</v>
      </c>
      <c r="X7108" s="126" t="s">
        <v>510</v>
      </c>
      <c r="Z7108" s="127"/>
      <c r="AA7108" s="128">
        <v>2</v>
      </c>
      <c r="AB7108" s="128">
        <v>60</v>
      </c>
      <c r="AC7108" s="126" t="s">
        <v>366</v>
      </c>
      <c r="AD7108" s="126" t="s">
        <v>562</v>
      </c>
      <c r="AG7108" s="127"/>
      <c r="AI7108" s="127"/>
    </row>
    <row r="7109" spans="1:35" ht="14.85" customHeight="1">
      <c r="A7109" s="130">
        <v>5007018</v>
      </c>
      <c r="B7109" s="126" t="s">
        <v>14161</v>
      </c>
      <c r="C7109" s="126" t="s">
        <v>14162</v>
      </c>
      <c r="D7109" s="126" t="s">
        <v>14163</v>
      </c>
      <c r="E7109" s="126" t="s">
        <v>288</v>
      </c>
      <c r="F7109" s="126" t="s">
        <v>364</v>
      </c>
      <c r="G7109" s="126" t="s">
        <v>417</v>
      </c>
      <c r="H7109" s="126" t="s">
        <v>126</v>
      </c>
      <c r="I7109" s="126" t="s">
        <v>126</v>
      </c>
      <c r="J7109" s="126" t="s">
        <v>8245</v>
      </c>
      <c r="K7109" s="126" t="s">
        <v>747</v>
      </c>
      <c r="L7109" s="126" t="s">
        <v>8246</v>
      </c>
      <c r="M7109" s="130">
        <v>4285.2</v>
      </c>
      <c r="O7109" s="126" t="s">
        <v>365</v>
      </c>
      <c r="P7109" s="130">
        <v>0</v>
      </c>
      <c r="S7109" s="130">
        <v>0</v>
      </c>
      <c r="V7109" s="130">
        <v>4285.2</v>
      </c>
      <c r="X7109" s="126" t="s">
        <v>469</v>
      </c>
      <c r="Z7109" s="127"/>
      <c r="AA7109" s="128">
        <v>1</v>
      </c>
      <c r="AB7109" s="128">
        <v>60</v>
      </c>
      <c r="AC7109" s="126" t="s">
        <v>366</v>
      </c>
      <c r="AD7109" s="126" t="s">
        <v>562</v>
      </c>
      <c r="AG7109" s="127"/>
      <c r="AI7109" s="127"/>
    </row>
    <row r="7110" spans="1:35" ht="14.85" customHeight="1">
      <c r="A7110" s="130">
        <v>5007017</v>
      </c>
      <c r="B7110" s="126" t="s">
        <v>14164</v>
      </c>
      <c r="C7110" s="126" t="s">
        <v>14165</v>
      </c>
      <c r="D7110" s="126" t="s">
        <v>14166</v>
      </c>
      <c r="E7110" s="126" t="s">
        <v>288</v>
      </c>
      <c r="F7110" s="126" t="s">
        <v>522</v>
      </c>
      <c r="G7110" s="126" t="s">
        <v>1008</v>
      </c>
      <c r="H7110" s="126" t="s">
        <v>605</v>
      </c>
      <c r="I7110" s="126" t="s">
        <v>126</v>
      </c>
      <c r="J7110" s="126" t="s">
        <v>813</v>
      </c>
      <c r="K7110" s="126" t="s">
        <v>504</v>
      </c>
      <c r="L7110" s="126" t="s">
        <v>559</v>
      </c>
      <c r="M7110" s="130">
        <v>245.53</v>
      </c>
      <c r="N7110" s="126" t="s">
        <v>290</v>
      </c>
      <c r="O7110" s="126" t="s">
        <v>528</v>
      </c>
      <c r="P7110" s="130">
        <v>0</v>
      </c>
      <c r="S7110" s="130">
        <v>0</v>
      </c>
      <c r="V7110" s="130">
        <v>245.53</v>
      </c>
      <c r="X7110" s="126" t="s">
        <v>606</v>
      </c>
      <c r="Z7110" s="127"/>
      <c r="AA7110" s="128"/>
      <c r="AB7110" s="128"/>
      <c r="AD7110" s="126" t="s">
        <v>562</v>
      </c>
      <c r="AG7110" s="127"/>
      <c r="AI7110" s="127"/>
    </row>
    <row r="7111" spans="1:35" ht="14.85" customHeight="1">
      <c r="A7111" s="130">
        <v>5007016</v>
      </c>
      <c r="B7111" s="126" t="s">
        <v>14167</v>
      </c>
      <c r="C7111" s="126" t="s">
        <v>14168</v>
      </c>
      <c r="D7111" s="126" t="s">
        <v>14169</v>
      </c>
      <c r="E7111" s="126" t="s">
        <v>288</v>
      </c>
      <c r="F7111" s="126" t="s">
        <v>416</v>
      </c>
      <c r="G7111" s="126" t="s">
        <v>417</v>
      </c>
      <c r="H7111" s="126" t="s">
        <v>126</v>
      </c>
      <c r="I7111" s="126" t="s">
        <v>126</v>
      </c>
      <c r="J7111" s="126" t="s">
        <v>8259</v>
      </c>
      <c r="K7111" s="126" t="s">
        <v>504</v>
      </c>
      <c r="L7111" s="126" t="s">
        <v>8053</v>
      </c>
      <c r="M7111" s="130">
        <v>487.2</v>
      </c>
      <c r="O7111" s="126" t="s">
        <v>3102</v>
      </c>
      <c r="P7111" s="130">
        <v>0</v>
      </c>
      <c r="S7111" s="130">
        <v>0</v>
      </c>
      <c r="V7111" s="130">
        <v>656.68</v>
      </c>
      <c r="X7111" s="126" t="s">
        <v>3103</v>
      </c>
      <c r="Z7111" s="127"/>
      <c r="AA7111" s="128">
        <v>1</v>
      </c>
      <c r="AB7111" s="128">
        <v>12</v>
      </c>
      <c r="AD7111" s="126" t="s">
        <v>562</v>
      </c>
      <c r="AG7111" s="127"/>
      <c r="AI7111" s="127"/>
    </row>
    <row r="7112" spans="1:35" ht="14.85" customHeight="1">
      <c r="A7112" s="130">
        <v>5007419</v>
      </c>
      <c r="B7112" s="126" t="s">
        <v>14170</v>
      </c>
      <c r="C7112" s="126" t="s">
        <v>14171</v>
      </c>
      <c r="D7112" s="126" t="s">
        <v>14172</v>
      </c>
      <c r="E7112" s="126" t="s">
        <v>288</v>
      </c>
      <c r="F7112" s="126" t="s">
        <v>491</v>
      </c>
      <c r="G7112" s="126" t="s">
        <v>417</v>
      </c>
      <c r="H7112" s="126" t="s">
        <v>126</v>
      </c>
      <c r="I7112" s="126" t="s">
        <v>126</v>
      </c>
      <c r="J7112" s="126" t="s">
        <v>9361</v>
      </c>
      <c r="K7112" s="126" t="s">
        <v>747</v>
      </c>
      <c r="L7112" s="126" t="s">
        <v>9362</v>
      </c>
      <c r="M7112" s="130">
        <v>35233.730000000003</v>
      </c>
      <c r="N7112" s="126" t="s">
        <v>290</v>
      </c>
      <c r="O7112" s="126" t="s">
        <v>506</v>
      </c>
      <c r="P7112" s="130">
        <v>0</v>
      </c>
      <c r="S7112" s="130">
        <v>0</v>
      </c>
      <c r="V7112" s="130">
        <v>35233.730000000003</v>
      </c>
      <c r="X7112" s="126" t="s">
        <v>2932</v>
      </c>
      <c r="Y7112" s="126" t="s">
        <v>517</v>
      </c>
      <c r="Z7112" s="127"/>
      <c r="AA7112" s="128">
        <v>1</v>
      </c>
      <c r="AB7112" s="128">
        <v>84</v>
      </c>
      <c r="AD7112" s="126" t="s">
        <v>562</v>
      </c>
      <c r="AG7112" s="127"/>
      <c r="AI7112" s="127"/>
    </row>
    <row r="7113" spans="1:35" ht="14.85" customHeight="1">
      <c r="A7113" s="130">
        <v>5007418</v>
      </c>
      <c r="B7113" s="126" t="s">
        <v>14173</v>
      </c>
      <c r="C7113" s="126" t="s">
        <v>14174</v>
      </c>
      <c r="D7113" s="126" t="s">
        <v>14175</v>
      </c>
      <c r="E7113" s="126" t="s">
        <v>288</v>
      </c>
      <c r="F7113" s="126" t="s">
        <v>491</v>
      </c>
      <c r="G7113" s="126" t="s">
        <v>417</v>
      </c>
      <c r="H7113" s="126" t="s">
        <v>126</v>
      </c>
      <c r="I7113" s="126" t="s">
        <v>126</v>
      </c>
      <c r="J7113" s="126" t="s">
        <v>9361</v>
      </c>
      <c r="K7113" s="126" t="s">
        <v>747</v>
      </c>
      <c r="L7113" s="126" t="s">
        <v>9362</v>
      </c>
      <c r="M7113" s="130">
        <v>9325.2000000000007</v>
      </c>
      <c r="N7113" s="126" t="s">
        <v>290</v>
      </c>
      <c r="O7113" s="126" t="s">
        <v>506</v>
      </c>
      <c r="P7113" s="130">
        <v>0</v>
      </c>
      <c r="S7113" s="130">
        <v>0</v>
      </c>
      <c r="V7113" s="130">
        <v>9325.2000000000007</v>
      </c>
      <c r="X7113" s="126" t="s">
        <v>2932</v>
      </c>
      <c r="Y7113" s="126" t="s">
        <v>517</v>
      </c>
      <c r="Z7113" s="127"/>
      <c r="AA7113" s="128">
        <v>1</v>
      </c>
      <c r="AB7113" s="128">
        <v>84</v>
      </c>
      <c r="AD7113" s="126" t="s">
        <v>562</v>
      </c>
      <c r="AG7113" s="127"/>
      <c r="AI7113" s="127"/>
    </row>
    <row r="7114" spans="1:35" ht="14.85" customHeight="1">
      <c r="A7114" s="130">
        <v>5007417</v>
      </c>
      <c r="B7114" s="126" t="s">
        <v>14176</v>
      </c>
      <c r="C7114" s="126" t="s">
        <v>14177</v>
      </c>
      <c r="D7114" s="126" t="s">
        <v>14178</v>
      </c>
      <c r="E7114" s="126" t="s">
        <v>288</v>
      </c>
      <c r="F7114" s="126" t="s">
        <v>416</v>
      </c>
      <c r="G7114" s="126" t="s">
        <v>417</v>
      </c>
      <c r="H7114" s="126" t="s">
        <v>126</v>
      </c>
      <c r="I7114" s="126" t="s">
        <v>126</v>
      </c>
      <c r="J7114" s="126" t="s">
        <v>8772</v>
      </c>
      <c r="K7114" s="126" t="s">
        <v>747</v>
      </c>
      <c r="L7114" s="126" t="s">
        <v>8773</v>
      </c>
      <c r="M7114" s="130">
        <v>1557.92</v>
      </c>
      <c r="O7114" s="126" t="s">
        <v>422</v>
      </c>
      <c r="P7114" s="130">
        <v>0</v>
      </c>
      <c r="S7114" s="130">
        <v>0</v>
      </c>
      <c r="V7114" s="130">
        <v>1862.64</v>
      </c>
      <c r="X7114" s="126" t="s">
        <v>1034</v>
      </c>
      <c r="Z7114" s="127"/>
      <c r="AA7114" s="128">
        <v>1</v>
      </c>
      <c r="AB7114" s="128">
        <v>12</v>
      </c>
      <c r="AD7114" s="126" t="s">
        <v>562</v>
      </c>
      <c r="AG7114" s="127"/>
      <c r="AI7114" s="127"/>
    </row>
    <row r="7115" spans="1:35" ht="14.85" customHeight="1">
      <c r="A7115" s="130">
        <v>5007416</v>
      </c>
      <c r="B7115" s="126" t="s">
        <v>14179</v>
      </c>
      <c r="C7115" s="126" t="s">
        <v>14180</v>
      </c>
      <c r="D7115" s="126" t="s">
        <v>14175</v>
      </c>
      <c r="E7115" s="126" t="s">
        <v>288</v>
      </c>
      <c r="F7115" s="126" t="s">
        <v>491</v>
      </c>
      <c r="G7115" s="126" t="s">
        <v>417</v>
      </c>
      <c r="H7115" s="126" t="s">
        <v>126</v>
      </c>
      <c r="I7115" s="126" t="s">
        <v>126</v>
      </c>
      <c r="J7115" s="126" t="s">
        <v>9361</v>
      </c>
      <c r="K7115" s="126" t="s">
        <v>747</v>
      </c>
      <c r="L7115" s="126" t="s">
        <v>9362</v>
      </c>
      <c r="M7115" s="130">
        <v>7011.67</v>
      </c>
      <c r="N7115" s="126" t="s">
        <v>290</v>
      </c>
      <c r="O7115" s="126" t="s">
        <v>506</v>
      </c>
      <c r="P7115" s="130">
        <v>0</v>
      </c>
      <c r="S7115" s="130">
        <v>0</v>
      </c>
      <c r="V7115" s="130">
        <v>7011.67</v>
      </c>
      <c r="X7115" s="126" t="s">
        <v>2932</v>
      </c>
      <c r="Y7115" s="126" t="s">
        <v>517</v>
      </c>
      <c r="Z7115" s="127"/>
      <c r="AA7115" s="128">
        <v>1</v>
      </c>
      <c r="AB7115" s="128">
        <v>84</v>
      </c>
      <c r="AD7115" s="126" t="s">
        <v>562</v>
      </c>
      <c r="AG7115" s="127"/>
      <c r="AI7115" s="127"/>
    </row>
    <row r="7116" spans="1:35" ht="14.85" customHeight="1">
      <c r="A7116" s="130">
        <v>5007415</v>
      </c>
      <c r="B7116" s="126" t="s">
        <v>14181</v>
      </c>
      <c r="C7116" s="126" t="s">
        <v>14182</v>
      </c>
      <c r="D7116" s="126" t="s">
        <v>14183</v>
      </c>
      <c r="E7116" s="126" t="s">
        <v>288</v>
      </c>
      <c r="F7116" s="126" t="s">
        <v>591</v>
      </c>
      <c r="G7116" s="126" t="s">
        <v>417</v>
      </c>
      <c r="H7116" s="126" t="s">
        <v>126</v>
      </c>
      <c r="I7116" s="126" t="s">
        <v>126</v>
      </c>
      <c r="J7116" s="126" t="s">
        <v>2021</v>
      </c>
      <c r="K7116" s="126" t="s">
        <v>504</v>
      </c>
      <c r="L7116" s="126" t="s">
        <v>2022</v>
      </c>
      <c r="M7116" s="130">
        <v>1714.07</v>
      </c>
      <c r="O7116" s="126" t="s">
        <v>621</v>
      </c>
      <c r="P7116" s="130">
        <v>0</v>
      </c>
      <c r="S7116" s="130">
        <v>0</v>
      </c>
      <c r="V7116" s="130">
        <v>1909.6</v>
      </c>
      <c r="X7116" s="126" t="s">
        <v>14184</v>
      </c>
      <c r="Z7116" s="127"/>
      <c r="AA7116" s="128">
        <v>4</v>
      </c>
      <c r="AB7116" s="128">
        <v>12</v>
      </c>
      <c r="AD7116" s="126" t="s">
        <v>562</v>
      </c>
      <c r="AG7116" s="127"/>
      <c r="AI7116" s="127"/>
    </row>
    <row r="7117" spans="1:35" ht="14.85" customHeight="1">
      <c r="A7117" s="130">
        <v>5007414</v>
      </c>
      <c r="B7117" s="126" t="s">
        <v>14185</v>
      </c>
      <c r="C7117" s="126" t="s">
        <v>14186</v>
      </c>
      <c r="D7117" s="126" t="s">
        <v>14178</v>
      </c>
      <c r="E7117" s="126" t="s">
        <v>288</v>
      </c>
      <c r="F7117" s="126" t="s">
        <v>416</v>
      </c>
      <c r="G7117" s="126" t="s">
        <v>417</v>
      </c>
      <c r="H7117" s="126" t="s">
        <v>126</v>
      </c>
      <c r="I7117" s="126" t="s">
        <v>126</v>
      </c>
      <c r="J7117" s="126" t="s">
        <v>8772</v>
      </c>
      <c r="K7117" s="126" t="s">
        <v>747</v>
      </c>
      <c r="L7117" s="126" t="s">
        <v>8773</v>
      </c>
      <c r="M7117" s="130">
        <v>1534.56</v>
      </c>
      <c r="O7117" s="126" t="s">
        <v>422</v>
      </c>
      <c r="P7117" s="130">
        <v>0</v>
      </c>
      <c r="S7117" s="130">
        <v>0</v>
      </c>
      <c r="V7117" s="130">
        <v>1618.94</v>
      </c>
      <c r="X7117" s="126" t="s">
        <v>1034</v>
      </c>
      <c r="Z7117" s="127"/>
      <c r="AA7117" s="128">
        <v>1</v>
      </c>
      <c r="AB7117" s="128">
        <v>12</v>
      </c>
      <c r="AD7117" s="126" t="s">
        <v>562</v>
      </c>
      <c r="AG7117" s="127"/>
      <c r="AI7117" s="127"/>
    </row>
    <row r="7118" spans="1:35" ht="14.85" customHeight="1">
      <c r="A7118" s="130">
        <v>5008034</v>
      </c>
      <c r="B7118" s="126" t="s">
        <v>413</v>
      </c>
      <c r="C7118" s="126" t="s">
        <v>14187</v>
      </c>
      <c r="D7118" s="126" t="s">
        <v>14188</v>
      </c>
      <c r="E7118" s="126" t="s">
        <v>288</v>
      </c>
      <c r="F7118" s="126" t="s">
        <v>491</v>
      </c>
      <c r="G7118" s="126" t="s">
        <v>417</v>
      </c>
      <c r="H7118" s="126" t="s">
        <v>126</v>
      </c>
      <c r="I7118" s="126" t="s">
        <v>126</v>
      </c>
      <c r="J7118" s="126" t="s">
        <v>8944</v>
      </c>
      <c r="K7118" s="126" t="s">
        <v>420</v>
      </c>
      <c r="L7118" s="126" t="s">
        <v>694</v>
      </c>
      <c r="M7118" s="130">
        <v>1880</v>
      </c>
      <c r="N7118" s="126" t="s">
        <v>290</v>
      </c>
      <c r="O7118" s="126" t="s">
        <v>6750</v>
      </c>
      <c r="P7118" s="130">
        <v>0</v>
      </c>
      <c r="S7118" s="130">
        <v>0</v>
      </c>
      <c r="V7118" s="130">
        <v>1880</v>
      </c>
      <c r="X7118" s="126" t="s">
        <v>8945</v>
      </c>
      <c r="Z7118" s="127"/>
      <c r="AA7118" s="128">
        <v>1</v>
      </c>
      <c r="AB7118" s="128">
        <v>36</v>
      </c>
      <c r="AD7118" s="126" t="s">
        <v>1801</v>
      </c>
      <c r="AG7118" s="127"/>
      <c r="AI7118" s="127"/>
    </row>
    <row r="7119" spans="1:35" ht="14.85" customHeight="1">
      <c r="A7119" s="130">
        <v>5008033</v>
      </c>
      <c r="B7119" s="126" t="s">
        <v>413</v>
      </c>
      <c r="C7119" s="126" t="s">
        <v>14189</v>
      </c>
      <c r="D7119" s="126" t="s">
        <v>14190</v>
      </c>
      <c r="E7119" s="126" t="s">
        <v>288</v>
      </c>
      <c r="F7119" s="126" t="s">
        <v>491</v>
      </c>
      <c r="G7119" s="126" t="s">
        <v>417</v>
      </c>
      <c r="H7119" s="126" t="s">
        <v>126</v>
      </c>
      <c r="I7119" s="126" t="s">
        <v>126</v>
      </c>
      <c r="J7119" s="126" t="s">
        <v>8944</v>
      </c>
      <c r="K7119" s="126" t="s">
        <v>420</v>
      </c>
      <c r="L7119" s="126" t="s">
        <v>694</v>
      </c>
      <c r="M7119" s="130">
        <v>1350</v>
      </c>
      <c r="N7119" s="126" t="s">
        <v>290</v>
      </c>
      <c r="O7119" s="126" t="s">
        <v>6750</v>
      </c>
      <c r="P7119" s="130">
        <v>0</v>
      </c>
      <c r="S7119" s="130">
        <v>0</v>
      </c>
      <c r="V7119" s="130">
        <v>1350</v>
      </c>
      <c r="X7119" s="126" t="s">
        <v>8945</v>
      </c>
      <c r="Z7119" s="127"/>
      <c r="AA7119" s="128">
        <v>1</v>
      </c>
      <c r="AB7119" s="128">
        <v>36</v>
      </c>
      <c r="AD7119" s="126" t="s">
        <v>1801</v>
      </c>
      <c r="AG7119" s="127"/>
      <c r="AI7119" s="127"/>
    </row>
    <row r="7120" spans="1:35" ht="14.85" customHeight="1">
      <c r="A7120" s="130">
        <v>5007005</v>
      </c>
      <c r="B7120" s="126" t="s">
        <v>9459</v>
      </c>
      <c r="C7120" s="126" t="s">
        <v>9460</v>
      </c>
      <c r="D7120" s="126" t="s">
        <v>9461</v>
      </c>
      <c r="E7120" s="126" t="s">
        <v>288</v>
      </c>
      <c r="F7120" s="126" t="s">
        <v>364</v>
      </c>
      <c r="G7120" s="126" t="s">
        <v>417</v>
      </c>
      <c r="H7120" s="126" t="s">
        <v>126</v>
      </c>
      <c r="I7120" s="126" t="s">
        <v>126</v>
      </c>
      <c r="J7120" s="126" t="s">
        <v>1989</v>
      </c>
      <c r="K7120" s="126" t="s">
        <v>504</v>
      </c>
      <c r="L7120" s="126" t="s">
        <v>545</v>
      </c>
      <c r="M7120" s="130">
        <v>6233.02</v>
      </c>
      <c r="O7120" s="126" t="s">
        <v>486</v>
      </c>
      <c r="P7120" s="130">
        <v>0</v>
      </c>
      <c r="S7120" s="130">
        <v>0</v>
      </c>
      <c r="V7120" s="130">
        <v>6233.02</v>
      </c>
      <c r="X7120" s="126" t="s">
        <v>487</v>
      </c>
      <c r="Z7120" s="127"/>
      <c r="AA7120" s="128">
        <v>1</v>
      </c>
      <c r="AB7120" s="128">
        <v>60</v>
      </c>
      <c r="AC7120" s="126" t="s">
        <v>366</v>
      </c>
      <c r="AD7120" s="126" t="s">
        <v>562</v>
      </c>
      <c r="AG7120" s="127"/>
      <c r="AI7120" s="127"/>
    </row>
    <row r="7121" spans="1:35" ht="14.85" customHeight="1">
      <c r="A7121" s="130">
        <v>5007004</v>
      </c>
      <c r="B7121" s="126" t="s">
        <v>14191</v>
      </c>
      <c r="C7121" s="126" t="s">
        <v>14192</v>
      </c>
      <c r="D7121" s="126" t="s">
        <v>14193</v>
      </c>
      <c r="E7121" s="126" t="s">
        <v>288</v>
      </c>
      <c r="F7121" s="126" t="s">
        <v>416</v>
      </c>
      <c r="G7121" s="126" t="s">
        <v>417</v>
      </c>
      <c r="H7121" s="126" t="s">
        <v>126</v>
      </c>
      <c r="I7121" s="126" t="s">
        <v>126</v>
      </c>
      <c r="J7121" s="126" t="s">
        <v>8259</v>
      </c>
      <c r="K7121" s="126" t="s">
        <v>504</v>
      </c>
      <c r="L7121" s="126" t="s">
        <v>8053</v>
      </c>
      <c r="M7121" s="130">
        <v>1873.38</v>
      </c>
      <c r="O7121" s="126" t="s">
        <v>422</v>
      </c>
      <c r="P7121" s="130">
        <v>0</v>
      </c>
      <c r="S7121" s="130">
        <v>0</v>
      </c>
      <c r="V7121" s="130">
        <v>1873.38</v>
      </c>
      <c r="X7121" s="126" t="s">
        <v>2908</v>
      </c>
      <c r="Z7121" s="127"/>
      <c r="AA7121" s="128">
        <v>1</v>
      </c>
      <c r="AB7121" s="128">
        <v>12</v>
      </c>
      <c r="AD7121" s="126" t="s">
        <v>562</v>
      </c>
      <c r="AG7121" s="127"/>
      <c r="AI7121" s="127"/>
    </row>
    <row r="7122" spans="1:35" ht="14.85" customHeight="1">
      <c r="A7122" s="130">
        <v>5007003</v>
      </c>
      <c r="B7122" s="126" t="s">
        <v>9459</v>
      </c>
      <c r="C7122" s="126" t="s">
        <v>9460</v>
      </c>
      <c r="D7122" s="126" t="s">
        <v>9461</v>
      </c>
      <c r="E7122" s="126" t="s">
        <v>288</v>
      </c>
      <c r="F7122" s="126" t="s">
        <v>364</v>
      </c>
      <c r="G7122" s="126" t="s">
        <v>417</v>
      </c>
      <c r="H7122" s="126" t="s">
        <v>126</v>
      </c>
      <c r="I7122" s="126" t="s">
        <v>126</v>
      </c>
      <c r="J7122" s="126" t="s">
        <v>1989</v>
      </c>
      <c r="K7122" s="126" t="s">
        <v>504</v>
      </c>
      <c r="L7122" s="126" t="s">
        <v>545</v>
      </c>
      <c r="M7122" s="130">
        <v>6233.02</v>
      </c>
      <c r="O7122" s="126" t="s">
        <v>365</v>
      </c>
      <c r="P7122" s="130">
        <v>0</v>
      </c>
      <c r="S7122" s="130">
        <v>0</v>
      </c>
      <c r="V7122" s="130">
        <v>6233.02</v>
      </c>
      <c r="X7122" s="126" t="s">
        <v>510</v>
      </c>
      <c r="Z7122" s="127"/>
      <c r="AA7122" s="128">
        <v>2</v>
      </c>
      <c r="AB7122" s="128">
        <v>60</v>
      </c>
      <c r="AC7122" s="126" t="s">
        <v>366</v>
      </c>
      <c r="AD7122" s="126" t="s">
        <v>562</v>
      </c>
      <c r="AG7122" s="127"/>
      <c r="AI7122" s="127"/>
    </row>
    <row r="7123" spans="1:35" ht="14.85" customHeight="1">
      <c r="A7123" s="130">
        <v>5006232</v>
      </c>
      <c r="B7123" s="126" t="s">
        <v>413</v>
      </c>
      <c r="C7123" s="126" t="s">
        <v>14194</v>
      </c>
      <c r="D7123" s="126" t="s">
        <v>14195</v>
      </c>
      <c r="E7123" s="126" t="s">
        <v>288</v>
      </c>
      <c r="F7123" s="126" t="s">
        <v>491</v>
      </c>
      <c r="G7123" s="126" t="s">
        <v>417</v>
      </c>
      <c r="H7123" s="126" t="s">
        <v>126</v>
      </c>
      <c r="I7123" s="126" t="s">
        <v>126</v>
      </c>
      <c r="J7123" s="126" t="s">
        <v>2044</v>
      </c>
      <c r="K7123" s="126" t="s">
        <v>984</v>
      </c>
      <c r="L7123" s="126" t="s">
        <v>8979</v>
      </c>
      <c r="M7123" s="130">
        <v>2530.5</v>
      </c>
      <c r="N7123" s="126" t="s">
        <v>290</v>
      </c>
      <c r="O7123" s="126" t="s">
        <v>1311</v>
      </c>
      <c r="P7123" s="130">
        <v>0</v>
      </c>
      <c r="S7123" s="130">
        <v>0</v>
      </c>
      <c r="V7123" s="130">
        <v>2811.67</v>
      </c>
      <c r="X7123" s="126" t="s">
        <v>1312</v>
      </c>
      <c r="Y7123" s="126" t="s">
        <v>517</v>
      </c>
      <c r="Z7123" s="127" t="s">
        <v>309</v>
      </c>
      <c r="AA7123" s="128">
        <v>1</v>
      </c>
      <c r="AB7123" s="128">
        <v>60</v>
      </c>
      <c r="AD7123" s="126" t="s">
        <v>1801</v>
      </c>
      <c r="AG7123" s="127"/>
      <c r="AI7123" s="127"/>
    </row>
    <row r="7124" spans="1:35" ht="14.85" customHeight="1">
      <c r="A7124" s="130">
        <v>5006231</v>
      </c>
      <c r="B7124" s="126" t="s">
        <v>413</v>
      </c>
      <c r="C7124" s="126" t="s">
        <v>14196</v>
      </c>
      <c r="D7124" s="126" t="s">
        <v>14197</v>
      </c>
      <c r="E7124" s="126" t="s">
        <v>288</v>
      </c>
      <c r="F7124" s="126" t="s">
        <v>491</v>
      </c>
      <c r="G7124" s="126" t="s">
        <v>417</v>
      </c>
      <c r="H7124" s="126" t="s">
        <v>126</v>
      </c>
      <c r="I7124" s="126" t="s">
        <v>126</v>
      </c>
      <c r="J7124" s="126" t="s">
        <v>2044</v>
      </c>
      <c r="K7124" s="126" t="s">
        <v>984</v>
      </c>
      <c r="L7124" s="126" t="s">
        <v>8979</v>
      </c>
      <c r="M7124" s="130">
        <v>2598</v>
      </c>
      <c r="N7124" s="126" t="s">
        <v>290</v>
      </c>
      <c r="O7124" s="126" t="s">
        <v>1311</v>
      </c>
      <c r="P7124" s="130">
        <v>0</v>
      </c>
      <c r="S7124" s="130">
        <v>0</v>
      </c>
      <c r="V7124" s="130">
        <v>2886.67</v>
      </c>
      <c r="X7124" s="126" t="s">
        <v>1312</v>
      </c>
      <c r="Y7124" s="126" t="s">
        <v>517</v>
      </c>
      <c r="Z7124" s="127" t="s">
        <v>309</v>
      </c>
      <c r="AA7124" s="128">
        <v>1</v>
      </c>
      <c r="AB7124" s="128">
        <v>60</v>
      </c>
      <c r="AD7124" s="126" t="s">
        <v>1801</v>
      </c>
      <c r="AG7124" s="127"/>
      <c r="AI7124" s="127"/>
    </row>
    <row r="7125" spans="1:35" ht="14.85" customHeight="1">
      <c r="A7125" s="130">
        <v>5006230</v>
      </c>
      <c r="B7125" s="126" t="s">
        <v>413</v>
      </c>
      <c r="C7125" s="126" t="s">
        <v>14196</v>
      </c>
      <c r="D7125" s="126" t="s">
        <v>14197</v>
      </c>
      <c r="E7125" s="126" t="s">
        <v>288</v>
      </c>
      <c r="F7125" s="126" t="s">
        <v>491</v>
      </c>
      <c r="G7125" s="126" t="s">
        <v>417</v>
      </c>
      <c r="H7125" s="126" t="s">
        <v>126</v>
      </c>
      <c r="I7125" s="126" t="s">
        <v>126</v>
      </c>
      <c r="J7125" s="126" t="s">
        <v>2044</v>
      </c>
      <c r="K7125" s="126" t="s">
        <v>984</v>
      </c>
      <c r="L7125" s="126" t="s">
        <v>8979</v>
      </c>
      <c r="M7125" s="130">
        <v>2598</v>
      </c>
      <c r="N7125" s="126" t="s">
        <v>290</v>
      </c>
      <c r="O7125" s="126" t="s">
        <v>844</v>
      </c>
      <c r="P7125" s="130">
        <v>0</v>
      </c>
      <c r="S7125" s="130">
        <v>0</v>
      </c>
      <c r="V7125" s="130">
        <v>2886.67</v>
      </c>
      <c r="X7125" s="126" t="s">
        <v>845</v>
      </c>
      <c r="Y7125" s="126" t="s">
        <v>517</v>
      </c>
      <c r="Z7125" s="127" t="s">
        <v>309</v>
      </c>
      <c r="AA7125" s="128">
        <v>1</v>
      </c>
      <c r="AB7125" s="128">
        <v>84</v>
      </c>
      <c r="AD7125" s="126" t="s">
        <v>1801</v>
      </c>
      <c r="AG7125" s="127"/>
      <c r="AI7125" s="127"/>
    </row>
    <row r="7126" spans="1:35" ht="14.85" customHeight="1">
      <c r="A7126" s="130">
        <v>5006229</v>
      </c>
      <c r="B7126" s="126" t="s">
        <v>14198</v>
      </c>
      <c r="C7126" s="126" t="s">
        <v>14199</v>
      </c>
      <c r="D7126" s="126" t="s">
        <v>14200</v>
      </c>
      <c r="E7126" s="126" t="s">
        <v>288</v>
      </c>
      <c r="F7126" s="126" t="s">
        <v>491</v>
      </c>
      <c r="G7126" s="126" t="s">
        <v>417</v>
      </c>
      <c r="H7126" s="126" t="s">
        <v>126</v>
      </c>
      <c r="I7126" s="126" t="s">
        <v>126</v>
      </c>
      <c r="J7126" s="126" t="s">
        <v>10726</v>
      </c>
      <c r="K7126" s="126" t="s">
        <v>747</v>
      </c>
      <c r="L7126" s="126" t="s">
        <v>10727</v>
      </c>
      <c r="M7126" s="130">
        <v>25404.82</v>
      </c>
      <c r="N7126" s="126" t="s">
        <v>290</v>
      </c>
      <c r="O7126" s="126" t="s">
        <v>506</v>
      </c>
      <c r="P7126" s="130">
        <v>0</v>
      </c>
      <c r="S7126" s="130">
        <v>0</v>
      </c>
      <c r="V7126" s="130">
        <v>25404.82</v>
      </c>
      <c r="X7126" s="126" t="s">
        <v>2018</v>
      </c>
      <c r="Z7126" s="127"/>
      <c r="AA7126" s="128">
        <v>1</v>
      </c>
      <c r="AB7126" s="128">
        <v>36</v>
      </c>
      <c r="AD7126" s="126" t="s">
        <v>562</v>
      </c>
      <c r="AG7126" s="127"/>
      <c r="AI7126" s="127"/>
    </row>
    <row r="7127" spans="1:35" ht="14.85" customHeight="1">
      <c r="A7127" s="130">
        <v>5006224</v>
      </c>
      <c r="B7127" s="126" t="s">
        <v>14201</v>
      </c>
      <c r="C7127" s="126" t="s">
        <v>14202</v>
      </c>
      <c r="D7127" s="126" t="s">
        <v>14203</v>
      </c>
      <c r="E7127" s="126" t="s">
        <v>288</v>
      </c>
      <c r="F7127" s="126" t="s">
        <v>491</v>
      </c>
      <c r="G7127" s="126" t="s">
        <v>417</v>
      </c>
      <c r="H7127" s="126" t="s">
        <v>126</v>
      </c>
      <c r="I7127" s="126" t="s">
        <v>126</v>
      </c>
      <c r="J7127" s="126" t="s">
        <v>14204</v>
      </c>
      <c r="K7127" s="126" t="s">
        <v>747</v>
      </c>
      <c r="L7127" s="126" t="s">
        <v>14205</v>
      </c>
      <c r="M7127" s="130">
        <v>258.56</v>
      </c>
      <c r="O7127" s="126" t="s">
        <v>6750</v>
      </c>
      <c r="P7127" s="130">
        <v>0</v>
      </c>
      <c r="S7127" s="130">
        <v>0</v>
      </c>
      <c r="V7127" s="130">
        <v>258.56</v>
      </c>
      <c r="X7127" s="126" t="s">
        <v>6751</v>
      </c>
      <c r="Z7127" s="127"/>
      <c r="AA7127" s="128">
        <v>1</v>
      </c>
      <c r="AB7127" s="128">
        <v>36</v>
      </c>
      <c r="AD7127" s="126" t="s">
        <v>562</v>
      </c>
      <c r="AG7127" s="127"/>
      <c r="AI7127" s="127"/>
    </row>
    <row r="7128" spans="1:35" ht="14.85" customHeight="1">
      <c r="A7128" s="130">
        <v>5006221</v>
      </c>
      <c r="B7128" s="126" t="s">
        <v>14206</v>
      </c>
      <c r="C7128" s="126" t="s">
        <v>14207</v>
      </c>
      <c r="D7128" s="126" t="s">
        <v>14203</v>
      </c>
      <c r="E7128" s="126" t="s">
        <v>288</v>
      </c>
      <c r="F7128" s="126" t="s">
        <v>491</v>
      </c>
      <c r="G7128" s="126" t="s">
        <v>417</v>
      </c>
      <c r="H7128" s="126" t="s">
        <v>126</v>
      </c>
      <c r="I7128" s="126" t="s">
        <v>126</v>
      </c>
      <c r="J7128" s="126" t="s">
        <v>14204</v>
      </c>
      <c r="K7128" s="126" t="s">
        <v>747</v>
      </c>
      <c r="L7128" s="126" t="s">
        <v>14205</v>
      </c>
      <c r="M7128" s="130">
        <v>206.58</v>
      </c>
      <c r="O7128" s="126" t="s">
        <v>6750</v>
      </c>
      <c r="P7128" s="130">
        <v>0</v>
      </c>
      <c r="S7128" s="130">
        <v>0</v>
      </c>
      <c r="V7128" s="130">
        <v>206.58</v>
      </c>
      <c r="X7128" s="126" t="s">
        <v>6751</v>
      </c>
      <c r="Z7128" s="127"/>
      <c r="AA7128" s="128">
        <v>1</v>
      </c>
      <c r="AB7128" s="128">
        <v>36</v>
      </c>
      <c r="AD7128" s="126" t="s">
        <v>562</v>
      </c>
      <c r="AG7128" s="127"/>
      <c r="AI7128" s="127"/>
    </row>
    <row r="7129" spans="1:35" ht="14.85" customHeight="1">
      <c r="A7129" s="130">
        <v>5006220</v>
      </c>
      <c r="B7129" s="126" t="s">
        <v>14208</v>
      </c>
      <c r="C7129" s="126" t="s">
        <v>14209</v>
      </c>
      <c r="D7129" s="126" t="s">
        <v>14203</v>
      </c>
      <c r="E7129" s="126" t="s">
        <v>288</v>
      </c>
      <c r="F7129" s="126" t="s">
        <v>491</v>
      </c>
      <c r="G7129" s="126" t="s">
        <v>417</v>
      </c>
      <c r="H7129" s="126" t="s">
        <v>126</v>
      </c>
      <c r="I7129" s="126" t="s">
        <v>126</v>
      </c>
      <c r="J7129" s="126" t="s">
        <v>14204</v>
      </c>
      <c r="K7129" s="126" t="s">
        <v>747</v>
      </c>
      <c r="L7129" s="126" t="s">
        <v>14205</v>
      </c>
      <c r="M7129" s="130">
        <v>389.76</v>
      </c>
      <c r="O7129" s="126" t="s">
        <v>6750</v>
      </c>
      <c r="P7129" s="130">
        <v>0</v>
      </c>
      <c r="S7129" s="130">
        <v>0</v>
      </c>
      <c r="V7129" s="130">
        <v>604.29</v>
      </c>
      <c r="X7129" s="126" t="s">
        <v>6751</v>
      </c>
      <c r="Z7129" s="127"/>
      <c r="AA7129" s="128">
        <v>1</v>
      </c>
      <c r="AB7129" s="128">
        <v>36</v>
      </c>
      <c r="AD7129" s="126" t="s">
        <v>562</v>
      </c>
      <c r="AG7129" s="127"/>
      <c r="AI7129" s="127"/>
    </row>
    <row r="7130" spans="1:35" ht="14.85" customHeight="1">
      <c r="A7130" s="130">
        <v>5006218</v>
      </c>
      <c r="B7130" s="126" t="s">
        <v>14210</v>
      </c>
      <c r="C7130" s="126" t="s">
        <v>14211</v>
      </c>
      <c r="D7130" s="126" t="s">
        <v>14203</v>
      </c>
      <c r="E7130" s="126" t="s">
        <v>288</v>
      </c>
      <c r="F7130" s="126" t="s">
        <v>491</v>
      </c>
      <c r="G7130" s="126" t="s">
        <v>417</v>
      </c>
      <c r="H7130" s="126" t="s">
        <v>126</v>
      </c>
      <c r="I7130" s="126" t="s">
        <v>126</v>
      </c>
      <c r="J7130" s="126" t="s">
        <v>14204</v>
      </c>
      <c r="K7130" s="126" t="s">
        <v>747</v>
      </c>
      <c r="L7130" s="126" t="s">
        <v>14205</v>
      </c>
      <c r="M7130" s="130">
        <v>348.48</v>
      </c>
      <c r="O7130" s="126" t="s">
        <v>6750</v>
      </c>
      <c r="P7130" s="130">
        <v>0</v>
      </c>
      <c r="S7130" s="130">
        <v>0</v>
      </c>
      <c r="V7130" s="130">
        <v>348.48</v>
      </c>
      <c r="X7130" s="126" t="s">
        <v>6751</v>
      </c>
      <c r="Z7130" s="127"/>
      <c r="AA7130" s="128">
        <v>1</v>
      </c>
      <c r="AB7130" s="128">
        <v>36</v>
      </c>
      <c r="AD7130" s="126" t="s">
        <v>562</v>
      </c>
      <c r="AG7130" s="127"/>
      <c r="AI7130" s="127"/>
    </row>
    <row r="7131" spans="1:35" ht="14.85" customHeight="1">
      <c r="A7131" s="130">
        <v>5007351</v>
      </c>
      <c r="B7131" s="126" t="s">
        <v>14212</v>
      </c>
      <c r="C7131" s="126" t="s">
        <v>14213</v>
      </c>
      <c r="D7131" s="126" t="s">
        <v>14214</v>
      </c>
      <c r="E7131" s="126" t="s">
        <v>288</v>
      </c>
      <c r="F7131" s="126" t="s">
        <v>364</v>
      </c>
      <c r="G7131" s="126" t="s">
        <v>417</v>
      </c>
      <c r="H7131" s="126" t="s">
        <v>126</v>
      </c>
      <c r="I7131" s="126" t="s">
        <v>126</v>
      </c>
      <c r="J7131" s="126" t="s">
        <v>8245</v>
      </c>
      <c r="K7131" s="126" t="s">
        <v>747</v>
      </c>
      <c r="L7131" s="126" t="s">
        <v>8246</v>
      </c>
      <c r="M7131" s="130">
        <v>6817.44</v>
      </c>
      <c r="O7131" s="126" t="s">
        <v>365</v>
      </c>
      <c r="P7131" s="130">
        <v>0</v>
      </c>
      <c r="S7131" s="130">
        <v>0</v>
      </c>
      <c r="V7131" s="130">
        <v>7304.34</v>
      </c>
      <c r="X7131" s="126" t="s">
        <v>469</v>
      </c>
      <c r="Z7131" s="127"/>
      <c r="AA7131" s="128">
        <v>1</v>
      </c>
      <c r="AB7131" s="128">
        <v>60</v>
      </c>
      <c r="AC7131" s="126" t="s">
        <v>366</v>
      </c>
      <c r="AD7131" s="126" t="s">
        <v>562</v>
      </c>
      <c r="AG7131" s="127"/>
      <c r="AI7131" s="127"/>
    </row>
    <row r="7132" spans="1:35" ht="14.85" customHeight="1">
      <c r="A7132" s="130">
        <v>5007348</v>
      </c>
      <c r="B7132" s="126" t="s">
        <v>7373</v>
      </c>
      <c r="C7132" s="126" t="s">
        <v>7374</v>
      </c>
      <c r="D7132" s="126" t="s">
        <v>4233</v>
      </c>
      <c r="E7132" s="126" t="s">
        <v>288</v>
      </c>
      <c r="F7132" s="126" t="s">
        <v>364</v>
      </c>
      <c r="G7132" s="126" t="s">
        <v>417</v>
      </c>
      <c r="H7132" s="126" t="s">
        <v>126</v>
      </c>
      <c r="I7132" s="126" t="s">
        <v>126</v>
      </c>
      <c r="J7132" s="126" t="s">
        <v>1989</v>
      </c>
      <c r="K7132" s="126" t="s">
        <v>504</v>
      </c>
      <c r="L7132" s="126" t="s">
        <v>545</v>
      </c>
      <c r="M7132" s="130">
        <v>6817.44</v>
      </c>
      <c r="O7132" s="126" t="s">
        <v>365</v>
      </c>
      <c r="P7132" s="130">
        <v>0</v>
      </c>
      <c r="S7132" s="130">
        <v>0</v>
      </c>
      <c r="V7132" s="130">
        <v>8765.2000000000007</v>
      </c>
      <c r="X7132" s="126" t="s">
        <v>469</v>
      </c>
      <c r="Z7132" s="127"/>
      <c r="AA7132" s="128">
        <v>1</v>
      </c>
      <c r="AB7132" s="128">
        <v>60</v>
      </c>
      <c r="AC7132" s="126" t="s">
        <v>366</v>
      </c>
      <c r="AD7132" s="126" t="s">
        <v>562</v>
      </c>
      <c r="AG7132" s="127"/>
      <c r="AI7132" s="127"/>
    </row>
    <row r="7133" spans="1:35" ht="14.85" customHeight="1">
      <c r="A7133" s="130">
        <v>5007347</v>
      </c>
      <c r="B7133" s="126" t="s">
        <v>6561</v>
      </c>
      <c r="C7133" s="126" t="s">
        <v>6562</v>
      </c>
      <c r="D7133" s="126" t="s">
        <v>4233</v>
      </c>
      <c r="E7133" s="126" t="s">
        <v>288</v>
      </c>
      <c r="F7133" s="126" t="s">
        <v>364</v>
      </c>
      <c r="G7133" s="126" t="s">
        <v>417</v>
      </c>
      <c r="H7133" s="126" t="s">
        <v>126</v>
      </c>
      <c r="I7133" s="126" t="s">
        <v>126</v>
      </c>
      <c r="J7133" s="126" t="s">
        <v>1989</v>
      </c>
      <c r="K7133" s="126" t="s">
        <v>504</v>
      </c>
      <c r="L7133" s="126" t="s">
        <v>545</v>
      </c>
      <c r="M7133" s="130">
        <v>6817.44</v>
      </c>
      <c r="O7133" s="126" t="s">
        <v>365</v>
      </c>
      <c r="P7133" s="130">
        <v>0</v>
      </c>
      <c r="S7133" s="130">
        <v>0</v>
      </c>
      <c r="V7133" s="130">
        <v>8765.2000000000007</v>
      </c>
      <c r="X7133" s="126" t="s">
        <v>510</v>
      </c>
      <c r="Z7133" s="127"/>
      <c r="AA7133" s="128">
        <v>2</v>
      </c>
      <c r="AB7133" s="128">
        <v>60</v>
      </c>
      <c r="AC7133" s="126" t="s">
        <v>366</v>
      </c>
      <c r="AD7133" s="126" t="s">
        <v>562</v>
      </c>
      <c r="AG7133" s="127"/>
      <c r="AI7133" s="127"/>
    </row>
    <row r="7134" spans="1:35" ht="14.85" customHeight="1">
      <c r="A7134" s="130">
        <v>5007015</v>
      </c>
      <c r="B7134" s="126" t="s">
        <v>11161</v>
      </c>
      <c r="C7134" s="126" t="s">
        <v>11162</v>
      </c>
      <c r="D7134" s="126" t="s">
        <v>11158</v>
      </c>
      <c r="E7134" s="126" t="s">
        <v>288</v>
      </c>
      <c r="F7134" s="126" t="s">
        <v>364</v>
      </c>
      <c r="G7134" s="126" t="s">
        <v>417</v>
      </c>
      <c r="H7134" s="126" t="s">
        <v>126</v>
      </c>
      <c r="I7134" s="126" t="s">
        <v>126</v>
      </c>
      <c r="J7134" s="126" t="s">
        <v>1989</v>
      </c>
      <c r="K7134" s="126" t="s">
        <v>504</v>
      </c>
      <c r="L7134" s="126" t="s">
        <v>545</v>
      </c>
      <c r="M7134" s="130">
        <v>9739.52</v>
      </c>
      <c r="O7134" s="126" t="s">
        <v>486</v>
      </c>
      <c r="P7134" s="130">
        <v>0</v>
      </c>
      <c r="S7134" s="130">
        <v>0</v>
      </c>
      <c r="V7134" s="130">
        <v>28730.42</v>
      </c>
      <c r="X7134" s="126" t="s">
        <v>549</v>
      </c>
      <c r="Z7134" s="127"/>
      <c r="AA7134" s="128">
        <v>2</v>
      </c>
      <c r="AB7134" s="128">
        <v>60</v>
      </c>
      <c r="AC7134" s="126" t="s">
        <v>366</v>
      </c>
      <c r="AD7134" s="126" t="s">
        <v>562</v>
      </c>
      <c r="AG7134" s="127"/>
      <c r="AI7134" s="127"/>
    </row>
    <row r="7135" spans="1:35" ht="14.85" customHeight="1">
      <c r="A7135" s="130">
        <v>5007014</v>
      </c>
      <c r="B7135" s="126" t="s">
        <v>11161</v>
      </c>
      <c r="C7135" s="126" t="s">
        <v>11162</v>
      </c>
      <c r="D7135" s="126" t="s">
        <v>11158</v>
      </c>
      <c r="E7135" s="126" t="s">
        <v>288</v>
      </c>
      <c r="F7135" s="126" t="s">
        <v>364</v>
      </c>
      <c r="G7135" s="126" t="s">
        <v>417</v>
      </c>
      <c r="H7135" s="126" t="s">
        <v>126</v>
      </c>
      <c r="I7135" s="126" t="s">
        <v>126</v>
      </c>
      <c r="J7135" s="126" t="s">
        <v>1989</v>
      </c>
      <c r="K7135" s="126" t="s">
        <v>504</v>
      </c>
      <c r="L7135" s="126" t="s">
        <v>545</v>
      </c>
      <c r="M7135" s="130">
        <v>6817.44</v>
      </c>
      <c r="O7135" s="126" t="s">
        <v>365</v>
      </c>
      <c r="P7135" s="130">
        <v>0</v>
      </c>
      <c r="S7135" s="130">
        <v>0</v>
      </c>
      <c r="V7135" s="130">
        <v>28730.42</v>
      </c>
      <c r="X7135" s="126" t="s">
        <v>469</v>
      </c>
      <c r="Z7135" s="127"/>
      <c r="AA7135" s="128">
        <v>1</v>
      </c>
      <c r="AB7135" s="128">
        <v>60</v>
      </c>
      <c r="AC7135" s="126" t="s">
        <v>366</v>
      </c>
      <c r="AD7135" s="126" t="s">
        <v>562</v>
      </c>
      <c r="AG7135" s="127"/>
      <c r="AI7135" s="127"/>
    </row>
    <row r="7136" spans="1:35" ht="14.85" customHeight="1">
      <c r="A7136" s="130">
        <v>5006286</v>
      </c>
      <c r="B7136" s="126" t="s">
        <v>14215</v>
      </c>
      <c r="C7136" s="126" t="s">
        <v>14216</v>
      </c>
      <c r="D7136" s="126" t="s">
        <v>14217</v>
      </c>
      <c r="E7136" s="126" t="s">
        <v>288</v>
      </c>
      <c r="F7136" s="126" t="s">
        <v>522</v>
      </c>
      <c r="G7136" s="126" t="s">
        <v>788</v>
      </c>
      <c r="H7136" s="126" t="s">
        <v>524</v>
      </c>
      <c r="I7136" s="126" t="s">
        <v>418</v>
      </c>
      <c r="J7136" s="126" t="s">
        <v>619</v>
      </c>
      <c r="K7136" s="126" t="s">
        <v>613</v>
      </c>
      <c r="L7136" s="126" t="s">
        <v>620</v>
      </c>
      <c r="M7136" s="130">
        <v>3030.44</v>
      </c>
      <c r="N7136" s="126" t="s">
        <v>290</v>
      </c>
      <c r="O7136" s="126" t="s">
        <v>621</v>
      </c>
      <c r="P7136" s="130">
        <v>0</v>
      </c>
      <c r="S7136" s="130">
        <v>0</v>
      </c>
      <c r="V7136" s="130">
        <v>3030.44</v>
      </c>
      <c r="X7136" s="126" t="s">
        <v>2801</v>
      </c>
      <c r="Z7136" s="127"/>
      <c r="AA7136" s="128"/>
      <c r="AB7136" s="128"/>
      <c r="AD7136" s="126" t="s">
        <v>623</v>
      </c>
      <c r="AG7136" s="127"/>
      <c r="AI7136" s="127"/>
    </row>
    <row r="7137" spans="1:35" ht="14.85" customHeight="1">
      <c r="A7137" s="130">
        <v>5007012</v>
      </c>
      <c r="B7137" s="126" t="s">
        <v>11161</v>
      </c>
      <c r="C7137" s="126" t="s">
        <v>11162</v>
      </c>
      <c r="D7137" s="126" t="s">
        <v>11158</v>
      </c>
      <c r="E7137" s="126" t="s">
        <v>288</v>
      </c>
      <c r="F7137" s="126" t="s">
        <v>364</v>
      </c>
      <c r="G7137" s="126" t="s">
        <v>417</v>
      </c>
      <c r="H7137" s="126" t="s">
        <v>126</v>
      </c>
      <c r="I7137" s="126" t="s">
        <v>126</v>
      </c>
      <c r="J7137" s="126" t="s">
        <v>1989</v>
      </c>
      <c r="K7137" s="126" t="s">
        <v>504</v>
      </c>
      <c r="L7137" s="126" t="s">
        <v>545</v>
      </c>
      <c r="M7137" s="130">
        <v>6817.44</v>
      </c>
      <c r="O7137" s="126" t="s">
        <v>365</v>
      </c>
      <c r="P7137" s="130">
        <v>0</v>
      </c>
      <c r="S7137" s="130">
        <v>0</v>
      </c>
      <c r="V7137" s="130">
        <v>28730.42</v>
      </c>
      <c r="X7137" s="126" t="s">
        <v>510</v>
      </c>
      <c r="Z7137" s="127"/>
      <c r="AA7137" s="128">
        <v>2</v>
      </c>
      <c r="AB7137" s="128">
        <v>60</v>
      </c>
      <c r="AC7137" s="126" t="s">
        <v>366</v>
      </c>
      <c r="AD7137" s="126" t="s">
        <v>562</v>
      </c>
      <c r="AG7137" s="127"/>
      <c r="AI7137" s="127"/>
    </row>
    <row r="7138" spans="1:35" ht="14.85" customHeight="1">
      <c r="A7138" s="130">
        <v>5007011</v>
      </c>
      <c r="B7138" s="126" t="s">
        <v>14218</v>
      </c>
      <c r="C7138" s="126" t="s">
        <v>9456</v>
      </c>
      <c r="D7138" s="126" t="s">
        <v>14219</v>
      </c>
      <c r="E7138" s="126" t="s">
        <v>288</v>
      </c>
      <c r="F7138" s="126" t="s">
        <v>522</v>
      </c>
      <c r="G7138" s="126" t="s">
        <v>799</v>
      </c>
      <c r="H7138" s="126" t="s">
        <v>524</v>
      </c>
      <c r="I7138" s="126" t="s">
        <v>418</v>
      </c>
      <c r="J7138" s="126" t="s">
        <v>813</v>
      </c>
      <c r="K7138" s="126" t="s">
        <v>504</v>
      </c>
      <c r="L7138" s="126" t="s">
        <v>559</v>
      </c>
      <c r="M7138" s="130">
        <v>501.36</v>
      </c>
      <c r="N7138" s="126" t="s">
        <v>290</v>
      </c>
      <c r="O7138" s="126" t="s">
        <v>528</v>
      </c>
      <c r="P7138" s="130">
        <v>0</v>
      </c>
      <c r="S7138" s="130">
        <v>0</v>
      </c>
      <c r="V7138" s="130">
        <v>501.36</v>
      </c>
      <c r="X7138" s="126" t="s">
        <v>9458</v>
      </c>
      <c r="Z7138" s="127"/>
      <c r="AA7138" s="128"/>
      <c r="AB7138" s="128"/>
      <c r="AD7138" s="126" t="s">
        <v>562</v>
      </c>
      <c r="AG7138" s="127"/>
      <c r="AI7138" s="127"/>
    </row>
    <row r="7139" spans="1:35" ht="14.85" customHeight="1">
      <c r="A7139" s="130">
        <v>5007313</v>
      </c>
      <c r="B7139" s="126" t="s">
        <v>14220</v>
      </c>
      <c r="C7139" s="126" t="s">
        <v>14221</v>
      </c>
      <c r="D7139" s="126" t="s">
        <v>14222</v>
      </c>
      <c r="E7139" s="126" t="s">
        <v>288</v>
      </c>
      <c r="F7139" s="126" t="s">
        <v>416</v>
      </c>
      <c r="G7139" s="126" t="s">
        <v>417</v>
      </c>
      <c r="H7139" s="126" t="s">
        <v>126</v>
      </c>
      <c r="I7139" s="126" t="s">
        <v>126</v>
      </c>
      <c r="J7139" s="126" t="s">
        <v>8772</v>
      </c>
      <c r="K7139" s="126" t="s">
        <v>747</v>
      </c>
      <c r="L7139" s="126" t="s">
        <v>8773</v>
      </c>
      <c r="M7139" s="130">
        <v>115.31</v>
      </c>
      <c r="O7139" s="126" t="s">
        <v>587</v>
      </c>
      <c r="P7139" s="130">
        <v>0</v>
      </c>
      <c r="S7139" s="130">
        <v>0</v>
      </c>
      <c r="V7139" s="130">
        <v>121.63</v>
      </c>
      <c r="X7139" s="126" t="s">
        <v>5333</v>
      </c>
      <c r="Z7139" s="127"/>
      <c r="AA7139" s="128">
        <v>1</v>
      </c>
      <c r="AB7139" s="128">
        <v>12</v>
      </c>
      <c r="AD7139" s="126" t="s">
        <v>562</v>
      </c>
      <c r="AG7139" s="127"/>
      <c r="AI7139" s="127"/>
    </row>
    <row r="7140" spans="1:35" ht="14.85" customHeight="1">
      <c r="A7140" s="130">
        <v>5007312</v>
      </c>
      <c r="B7140" s="126" t="s">
        <v>12424</v>
      </c>
      <c r="C7140" s="126" t="s">
        <v>12425</v>
      </c>
      <c r="D7140" s="126" t="s">
        <v>4268</v>
      </c>
      <c r="E7140" s="126" t="s">
        <v>288</v>
      </c>
      <c r="F7140" s="126" t="s">
        <v>364</v>
      </c>
      <c r="G7140" s="126" t="s">
        <v>417</v>
      </c>
      <c r="H7140" s="126" t="s">
        <v>126</v>
      </c>
      <c r="I7140" s="126" t="s">
        <v>126</v>
      </c>
      <c r="J7140" s="126" t="s">
        <v>1989</v>
      </c>
      <c r="K7140" s="126" t="s">
        <v>504</v>
      </c>
      <c r="L7140" s="126" t="s">
        <v>545</v>
      </c>
      <c r="M7140" s="130">
        <v>9739.52</v>
      </c>
      <c r="O7140" s="126" t="s">
        <v>486</v>
      </c>
      <c r="P7140" s="130">
        <v>0</v>
      </c>
      <c r="S7140" s="130">
        <v>0</v>
      </c>
      <c r="V7140" s="130">
        <v>29120</v>
      </c>
      <c r="X7140" s="126" t="s">
        <v>487</v>
      </c>
      <c r="Z7140" s="127"/>
      <c r="AA7140" s="128">
        <v>1</v>
      </c>
      <c r="AB7140" s="128">
        <v>60</v>
      </c>
      <c r="AC7140" s="126" t="s">
        <v>366</v>
      </c>
      <c r="AD7140" s="126" t="s">
        <v>562</v>
      </c>
      <c r="AG7140" s="127"/>
      <c r="AI7140" s="127"/>
    </row>
    <row r="7141" spans="1:35" ht="14.85" customHeight="1">
      <c r="A7141" s="130">
        <v>5007311</v>
      </c>
      <c r="B7141" s="126" t="s">
        <v>14223</v>
      </c>
      <c r="C7141" s="126" t="s">
        <v>14224</v>
      </c>
      <c r="D7141" s="126" t="s">
        <v>12084</v>
      </c>
      <c r="E7141" s="126" t="s">
        <v>288</v>
      </c>
      <c r="F7141" s="126" t="s">
        <v>532</v>
      </c>
      <c r="G7141" s="126" t="s">
        <v>604</v>
      </c>
      <c r="H7141" s="126" t="s">
        <v>126</v>
      </c>
      <c r="I7141" s="126" t="s">
        <v>418</v>
      </c>
      <c r="J7141" s="126" t="s">
        <v>13885</v>
      </c>
      <c r="K7141" s="126" t="s">
        <v>852</v>
      </c>
      <c r="L7141" s="126" t="s">
        <v>3605</v>
      </c>
      <c r="M7141" s="130">
        <v>190.4</v>
      </c>
      <c r="O7141" s="126" t="s">
        <v>537</v>
      </c>
      <c r="P7141" s="130">
        <v>0</v>
      </c>
      <c r="S7141" s="130">
        <v>0</v>
      </c>
      <c r="V7141" s="130">
        <v>190.4</v>
      </c>
      <c r="X7141" s="126" t="s">
        <v>1723</v>
      </c>
      <c r="Z7141" s="127"/>
      <c r="AA7141" s="128">
        <v>500</v>
      </c>
      <c r="AB7141" s="128">
        <v>12</v>
      </c>
      <c r="AD7141" s="126" t="s">
        <v>562</v>
      </c>
      <c r="AG7141" s="127"/>
      <c r="AI7141" s="127"/>
    </row>
    <row r="7142" spans="1:35" ht="14.85" customHeight="1">
      <c r="A7142" s="130">
        <v>5006484</v>
      </c>
      <c r="B7142" s="126" t="s">
        <v>413</v>
      </c>
      <c r="C7142" s="126" t="s">
        <v>10704</v>
      </c>
      <c r="D7142" s="126" t="s">
        <v>14225</v>
      </c>
      <c r="E7142" s="126" t="s">
        <v>288</v>
      </c>
      <c r="F7142" s="126" t="s">
        <v>440</v>
      </c>
      <c r="G7142" s="126" t="s">
        <v>463</v>
      </c>
      <c r="H7142" s="126" t="s">
        <v>126</v>
      </c>
      <c r="I7142" s="126" t="s">
        <v>418</v>
      </c>
      <c r="J7142" s="126" t="s">
        <v>612</v>
      </c>
      <c r="K7142" s="126" t="s">
        <v>613</v>
      </c>
      <c r="L7142" s="126" t="s">
        <v>614</v>
      </c>
      <c r="M7142" s="130">
        <v>974.4</v>
      </c>
      <c r="O7142" s="126" t="s">
        <v>445</v>
      </c>
      <c r="P7142" s="130">
        <v>0</v>
      </c>
      <c r="S7142" s="130">
        <v>0</v>
      </c>
      <c r="V7142" s="130">
        <v>974.4</v>
      </c>
      <c r="X7142" s="126" t="s">
        <v>1647</v>
      </c>
      <c r="Z7142" s="127"/>
      <c r="AA7142" s="128">
        <v>60</v>
      </c>
      <c r="AB7142" s="128">
        <v>1</v>
      </c>
      <c r="AD7142" s="126" t="s">
        <v>615</v>
      </c>
      <c r="AG7142" s="127"/>
      <c r="AI7142" s="127"/>
    </row>
    <row r="7143" spans="1:35" ht="14.85" customHeight="1">
      <c r="A7143" s="130">
        <v>5006483</v>
      </c>
      <c r="B7143" s="126" t="s">
        <v>6379</v>
      </c>
      <c r="C7143" s="126" t="s">
        <v>14226</v>
      </c>
      <c r="D7143" s="126" t="s">
        <v>12104</v>
      </c>
      <c r="E7143" s="126" t="s">
        <v>288</v>
      </c>
      <c r="F7143" s="126" t="s">
        <v>591</v>
      </c>
      <c r="G7143" s="126" t="s">
        <v>417</v>
      </c>
      <c r="H7143" s="126" t="s">
        <v>126</v>
      </c>
      <c r="I7143" s="126" t="s">
        <v>126</v>
      </c>
      <c r="J7143" s="126" t="s">
        <v>1199</v>
      </c>
      <c r="K7143" s="126" t="s">
        <v>959</v>
      </c>
      <c r="L7143" s="126" t="s">
        <v>1200</v>
      </c>
      <c r="M7143" s="130">
        <v>3895.36</v>
      </c>
      <c r="O7143" s="126" t="s">
        <v>2621</v>
      </c>
      <c r="P7143" s="130">
        <v>0</v>
      </c>
      <c r="S7143" s="130">
        <v>0</v>
      </c>
      <c r="V7143" s="130">
        <v>4861.3100000000004</v>
      </c>
      <c r="X7143" s="126" t="s">
        <v>2622</v>
      </c>
      <c r="Z7143" s="127" t="s">
        <v>309</v>
      </c>
      <c r="AA7143" s="128">
        <v>1</v>
      </c>
      <c r="AB7143" s="128">
        <v>12</v>
      </c>
      <c r="AD7143" s="126" t="s">
        <v>562</v>
      </c>
      <c r="AG7143" s="127"/>
      <c r="AI7143" s="127"/>
    </row>
    <row r="7144" spans="1:35" ht="14.85" customHeight="1">
      <c r="A7144" s="130">
        <v>5006482</v>
      </c>
      <c r="B7144" s="126" t="s">
        <v>413</v>
      </c>
      <c r="C7144" s="126" t="s">
        <v>10704</v>
      </c>
      <c r="D7144" s="126" t="s">
        <v>14227</v>
      </c>
      <c r="E7144" s="126" t="s">
        <v>288</v>
      </c>
      <c r="F7144" s="126" t="s">
        <v>440</v>
      </c>
      <c r="G7144" s="126" t="s">
        <v>463</v>
      </c>
      <c r="H7144" s="126" t="s">
        <v>126</v>
      </c>
      <c r="I7144" s="126" t="s">
        <v>418</v>
      </c>
      <c r="J7144" s="126" t="s">
        <v>612</v>
      </c>
      <c r="K7144" s="126" t="s">
        <v>613</v>
      </c>
      <c r="L7144" s="126" t="s">
        <v>614</v>
      </c>
      <c r="M7144" s="130">
        <v>974.4</v>
      </c>
      <c r="O7144" s="126" t="s">
        <v>445</v>
      </c>
      <c r="P7144" s="130">
        <v>0</v>
      </c>
      <c r="S7144" s="130">
        <v>0</v>
      </c>
      <c r="V7144" s="130">
        <v>974.4</v>
      </c>
      <c r="X7144" s="126" t="s">
        <v>1647</v>
      </c>
      <c r="Z7144" s="127"/>
      <c r="AA7144" s="128">
        <v>60</v>
      </c>
      <c r="AB7144" s="128">
        <v>1</v>
      </c>
      <c r="AD7144" s="126" t="s">
        <v>615</v>
      </c>
      <c r="AG7144" s="127"/>
      <c r="AI7144" s="127"/>
    </row>
    <row r="7145" spans="1:35" ht="14.85" customHeight="1">
      <c r="A7145" s="130">
        <v>5006481</v>
      </c>
      <c r="B7145" s="126" t="s">
        <v>14228</v>
      </c>
      <c r="C7145" s="126" t="s">
        <v>14229</v>
      </c>
      <c r="D7145" s="126" t="s">
        <v>14230</v>
      </c>
      <c r="E7145" s="126" t="s">
        <v>288</v>
      </c>
      <c r="F7145" s="126" t="s">
        <v>1347</v>
      </c>
      <c r="G7145" s="126" t="s">
        <v>417</v>
      </c>
      <c r="H7145" s="126" t="s">
        <v>126</v>
      </c>
      <c r="I7145" s="126" t="s">
        <v>418</v>
      </c>
      <c r="J7145" s="126" t="s">
        <v>13818</v>
      </c>
      <c r="K7145" s="126" t="s">
        <v>613</v>
      </c>
      <c r="L7145" s="126" t="s">
        <v>13819</v>
      </c>
      <c r="M7145" s="130">
        <v>387.99</v>
      </c>
      <c r="O7145" s="126" t="s">
        <v>1350</v>
      </c>
      <c r="P7145" s="130">
        <v>0</v>
      </c>
      <c r="S7145" s="130">
        <v>0</v>
      </c>
      <c r="V7145" s="130">
        <v>775.99</v>
      </c>
      <c r="X7145" s="126" t="s">
        <v>1347</v>
      </c>
      <c r="Z7145" s="127" t="s">
        <v>312</v>
      </c>
      <c r="AA7145" s="128">
        <v>3</v>
      </c>
      <c r="AB7145" s="128">
        <v>6</v>
      </c>
      <c r="AD7145" s="126" t="s">
        <v>562</v>
      </c>
      <c r="AG7145" s="127"/>
      <c r="AI7145" s="127"/>
    </row>
    <row r="7146" spans="1:35" ht="14.85" customHeight="1">
      <c r="A7146" s="130">
        <v>5006480</v>
      </c>
      <c r="B7146" s="126" t="s">
        <v>14231</v>
      </c>
      <c r="C7146" s="126" t="s">
        <v>10232</v>
      </c>
      <c r="D7146" s="126" t="s">
        <v>13861</v>
      </c>
      <c r="E7146" s="126" t="s">
        <v>288</v>
      </c>
      <c r="F7146" s="126" t="s">
        <v>591</v>
      </c>
      <c r="G7146" s="126" t="s">
        <v>417</v>
      </c>
      <c r="H7146" s="126" t="s">
        <v>126</v>
      </c>
      <c r="I7146" s="126" t="s">
        <v>126</v>
      </c>
      <c r="J7146" s="126" t="s">
        <v>1256</v>
      </c>
      <c r="K7146" s="126" t="s">
        <v>535</v>
      </c>
      <c r="L7146" s="126" t="s">
        <v>1257</v>
      </c>
      <c r="M7146" s="130">
        <v>86385.600000000006</v>
      </c>
      <c r="N7146" s="126" t="s">
        <v>290</v>
      </c>
      <c r="O7146" s="126" t="s">
        <v>2625</v>
      </c>
      <c r="P7146" s="130">
        <v>0</v>
      </c>
      <c r="S7146" s="130">
        <v>0</v>
      </c>
      <c r="V7146" s="130">
        <v>101381.12</v>
      </c>
      <c r="X7146" s="126" t="s">
        <v>9328</v>
      </c>
      <c r="Y7146" s="126" t="s">
        <v>517</v>
      </c>
      <c r="Z7146" s="127"/>
      <c r="AA7146" s="128">
        <v>1</v>
      </c>
      <c r="AB7146" s="128">
        <v>84</v>
      </c>
      <c r="AD7146" s="126" t="s">
        <v>562</v>
      </c>
      <c r="AG7146" s="127"/>
      <c r="AI7146" s="127"/>
    </row>
    <row r="7147" spans="1:35" ht="14.85" customHeight="1">
      <c r="A7147" s="130">
        <v>5006479</v>
      </c>
      <c r="B7147" s="126" t="s">
        <v>413</v>
      </c>
      <c r="C7147" s="126" t="s">
        <v>7350</v>
      </c>
      <c r="D7147" s="126" t="s">
        <v>14232</v>
      </c>
      <c r="E7147" s="126" t="s">
        <v>288</v>
      </c>
      <c r="F7147" s="126" t="s">
        <v>440</v>
      </c>
      <c r="G7147" s="126" t="s">
        <v>458</v>
      </c>
      <c r="H7147" s="126" t="s">
        <v>126</v>
      </c>
      <c r="I7147" s="126" t="s">
        <v>418</v>
      </c>
      <c r="J7147" s="126" t="s">
        <v>612</v>
      </c>
      <c r="K7147" s="126" t="s">
        <v>613</v>
      </c>
      <c r="L7147" s="126" t="s">
        <v>614</v>
      </c>
      <c r="M7147" s="130">
        <v>1612.8</v>
      </c>
      <c r="O7147" s="126" t="s">
        <v>445</v>
      </c>
      <c r="P7147" s="130">
        <v>0</v>
      </c>
      <c r="S7147" s="130">
        <v>0</v>
      </c>
      <c r="V7147" s="130">
        <v>1612.8</v>
      </c>
      <c r="X7147" s="126" t="s">
        <v>4640</v>
      </c>
      <c r="Z7147" s="127"/>
      <c r="AA7147" s="128">
        <v>120</v>
      </c>
      <c r="AB7147" s="128">
        <v>1</v>
      </c>
      <c r="AD7147" s="126" t="s">
        <v>615</v>
      </c>
      <c r="AG7147" s="127"/>
      <c r="AI7147" s="127"/>
    </row>
    <row r="7148" spans="1:35" ht="14.85" customHeight="1">
      <c r="A7148" s="130">
        <v>5008249</v>
      </c>
      <c r="B7148" s="126" t="s">
        <v>14233</v>
      </c>
      <c r="C7148" s="126" t="s">
        <v>14234</v>
      </c>
      <c r="D7148" s="126" t="s">
        <v>14235</v>
      </c>
      <c r="E7148" s="126" t="s">
        <v>288</v>
      </c>
      <c r="F7148" s="126" t="s">
        <v>416</v>
      </c>
      <c r="G7148" s="126" t="s">
        <v>417</v>
      </c>
      <c r="H7148" s="126" t="s">
        <v>126</v>
      </c>
      <c r="I7148" s="126" t="s">
        <v>126</v>
      </c>
      <c r="J7148" s="126" t="s">
        <v>2956</v>
      </c>
      <c r="K7148" s="126" t="s">
        <v>504</v>
      </c>
      <c r="L7148" s="126" t="s">
        <v>2957</v>
      </c>
      <c r="M7148" s="130">
        <v>1752.8</v>
      </c>
      <c r="O7148" s="126" t="s">
        <v>8356</v>
      </c>
      <c r="P7148" s="130">
        <v>0</v>
      </c>
      <c r="S7148" s="130">
        <v>0</v>
      </c>
      <c r="V7148" s="130">
        <v>1859.88</v>
      </c>
      <c r="X7148" s="126" t="s">
        <v>8357</v>
      </c>
      <c r="Z7148" s="127"/>
      <c r="AA7148" s="128">
        <v>1</v>
      </c>
      <c r="AB7148" s="128">
        <v>24</v>
      </c>
      <c r="AD7148" s="126" t="s">
        <v>562</v>
      </c>
      <c r="AG7148" s="127"/>
      <c r="AI7148" s="127"/>
    </row>
    <row r="7149" spans="1:35" ht="14.85" customHeight="1">
      <c r="A7149" s="130">
        <v>5008248</v>
      </c>
      <c r="B7149" s="126" t="s">
        <v>14236</v>
      </c>
      <c r="C7149" s="126" t="s">
        <v>7567</v>
      </c>
      <c r="D7149" s="126" t="s">
        <v>14237</v>
      </c>
      <c r="E7149" s="126" t="s">
        <v>288</v>
      </c>
      <c r="F7149" s="126" t="s">
        <v>440</v>
      </c>
      <c r="G7149" s="126" t="s">
        <v>463</v>
      </c>
      <c r="H7149" s="126" t="s">
        <v>126</v>
      </c>
      <c r="I7149" s="126" t="s">
        <v>418</v>
      </c>
      <c r="J7149" s="126" t="s">
        <v>962</v>
      </c>
      <c r="K7149" s="126" t="s">
        <v>443</v>
      </c>
      <c r="L7149" s="126" t="s">
        <v>963</v>
      </c>
      <c r="M7149" s="130">
        <v>2721.43</v>
      </c>
      <c r="O7149" s="126" t="s">
        <v>445</v>
      </c>
      <c r="P7149" s="130">
        <v>0</v>
      </c>
      <c r="S7149" s="130">
        <v>0</v>
      </c>
      <c r="V7149" s="130">
        <v>2721.43</v>
      </c>
      <c r="X7149" s="126" t="s">
        <v>464</v>
      </c>
      <c r="Z7149" s="127"/>
      <c r="AA7149" s="128">
        <v>30</v>
      </c>
      <c r="AB7149" s="128">
        <v>1</v>
      </c>
      <c r="AD7149" s="126" t="s">
        <v>562</v>
      </c>
      <c r="AG7149" s="127"/>
      <c r="AI7149" s="127"/>
    </row>
    <row r="7150" spans="1:35" ht="14.85" customHeight="1">
      <c r="A7150" s="130">
        <v>5008247</v>
      </c>
      <c r="B7150" s="126" t="s">
        <v>14238</v>
      </c>
      <c r="C7150" s="126" t="s">
        <v>7567</v>
      </c>
      <c r="D7150" s="126" t="s">
        <v>14239</v>
      </c>
      <c r="E7150" s="126" t="s">
        <v>288</v>
      </c>
      <c r="F7150" s="126" t="s">
        <v>440</v>
      </c>
      <c r="G7150" s="126" t="s">
        <v>463</v>
      </c>
      <c r="H7150" s="126" t="s">
        <v>126</v>
      </c>
      <c r="I7150" s="126" t="s">
        <v>418</v>
      </c>
      <c r="J7150" s="126" t="s">
        <v>962</v>
      </c>
      <c r="K7150" s="126" t="s">
        <v>443</v>
      </c>
      <c r="L7150" s="126" t="s">
        <v>963</v>
      </c>
      <c r="M7150" s="130">
        <v>2721.43</v>
      </c>
      <c r="O7150" s="126" t="s">
        <v>445</v>
      </c>
      <c r="P7150" s="130">
        <v>0</v>
      </c>
      <c r="S7150" s="130">
        <v>0</v>
      </c>
      <c r="V7150" s="130">
        <v>2721.43</v>
      </c>
      <c r="X7150" s="126" t="s">
        <v>464</v>
      </c>
      <c r="Z7150" s="127"/>
      <c r="AA7150" s="128">
        <v>30</v>
      </c>
      <c r="AB7150" s="128">
        <v>1</v>
      </c>
      <c r="AD7150" s="126" t="s">
        <v>562</v>
      </c>
      <c r="AG7150" s="127"/>
      <c r="AI7150" s="127"/>
    </row>
    <row r="7151" spans="1:35" ht="14.85" customHeight="1">
      <c r="A7151" s="130">
        <v>5007858</v>
      </c>
      <c r="B7151" s="126" t="s">
        <v>14240</v>
      </c>
      <c r="C7151" s="126" t="s">
        <v>14241</v>
      </c>
      <c r="D7151" s="126" t="s">
        <v>14242</v>
      </c>
      <c r="E7151" s="126" t="s">
        <v>288</v>
      </c>
      <c r="F7151" s="126" t="s">
        <v>416</v>
      </c>
      <c r="G7151" s="126" t="s">
        <v>417</v>
      </c>
      <c r="H7151" s="126" t="s">
        <v>126</v>
      </c>
      <c r="I7151" s="126" t="s">
        <v>126</v>
      </c>
      <c r="J7151" s="126" t="s">
        <v>9562</v>
      </c>
      <c r="K7151" s="126" t="s">
        <v>504</v>
      </c>
      <c r="L7151" s="126" t="s">
        <v>421</v>
      </c>
      <c r="M7151" s="130">
        <v>1752.8</v>
      </c>
      <c r="O7151" s="126" t="s">
        <v>8356</v>
      </c>
      <c r="P7151" s="130">
        <v>0</v>
      </c>
      <c r="S7151" s="130">
        <v>0</v>
      </c>
      <c r="V7151" s="130">
        <v>1752.8</v>
      </c>
      <c r="X7151" s="126" t="s">
        <v>8357</v>
      </c>
      <c r="Z7151" s="127"/>
      <c r="AA7151" s="128">
        <v>1</v>
      </c>
      <c r="AB7151" s="128">
        <v>24</v>
      </c>
      <c r="AD7151" s="126" t="s">
        <v>562</v>
      </c>
      <c r="AG7151" s="127"/>
      <c r="AI7151" s="127"/>
    </row>
    <row r="7152" spans="1:35" ht="14.85" customHeight="1">
      <c r="A7152" s="130">
        <v>5008206</v>
      </c>
      <c r="B7152" s="126" t="s">
        <v>14243</v>
      </c>
      <c r="C7152" s="126" t="s">
        <v>14244</v>
      </c>
      <c r="D7152" s="126" t="s">
        <v>7289</v>
      </c>
      <c r="E7152" s="126" t="s">
        <v>288</v>
      </c>
      <c r="F7152" s="126" t="s">
        <v>491</v>
      </c>
      <c r="G7152" s="126" t="s">
        <v>417</v>
      </c>
      <c r="H7152" s="126" t="s">
        <v>126</v>
      </c>
      <c r="I7152" s="126" t="s">
        <v>126</v>
      </c>
      <c r="J7152" s="126" t="s">
        <v>930</v>
      </c>
      <c r="K7152" s="126" t="s">
        <v>504</v>
      </c>
      <c r="L7152" s="126" t="s">
        <v>931</v>
      </c>
      <c r="M7152" s="130">
        <v>1774.08</v>
      </c>
      <c r="N7152" s="126" t="s">
        <v>290</v>
      </c>
      <c r="O7152" s="126" t="s">
        <v>506</v>
      </c>
      <c r="P7152" s="130">
        <v>0</v>
      </c>
      <c r="S7152" s="130">
        <v>0</v>
      </c>
      <c r="V7152" s="130">
        <v>1971.2</v>
      </c>
      <c r="X7152" s="126" t="s">
        <v>1356</v>
      </c>
      <c r="Z7152" s="127" t="s">
        <v>309</v>
      </c>
      <c r="AA7152" s="128">
        <v>1</v>
      </c>
      <c r="AB7152" s="128">
        <v>36</v>
      </c>
      <c r="AD7152" s="126" t="s">
        <v>562</v>
      </c>
      <c r="AG7152" s="127"/>
      <c r="AI7152" s="127"/>
    </row>
    <row r="7153" spans="1:35" ht="14.85" customHeight="1">
      <c r="A7153" s="130">
        <v>5008205</v>
      </c>
      <c r="B7153" s="126" t="s">
        <v>14245</v>
      </c>
      <c r="C7153" s="126" t="s">
        <v>14246</v>
      </c>
      <c r="D7153" s="126" t="s">
        <v>14247</v>
      </c>
      <c r="E7153" s="126" t="s">
        <v>288</v>
      </c>
      <c r="F7153" s="126" t="s">
        <v>416</v>
      </c>
      <c r="G7153" s="126" t="s">
        <v>417</v>
      </c>
      <c r="H7153" s="126" t="s">
        <v>126</v>
      </c>
      <c r="I7153" s="126" t="s">
        <v>126</v>
      </c>
      <c r="J7153" s="126" t="s">
        <v>2956</v>
      </c>
      <c r="K7153" s="126" t="s">
        <v>504</v>
      </c>
      <c r="L7153" s="126" t="s">
        <v>2957</v>
      </c>
      <c r="M7153" s="130">
        <v>2268.63</v>
      </c>
      <c r="O7153" s="126" t="s">
        <v>1529</v>
      </c>
      <c r="P7153" s="130">
        <v>0</v>
      </c>
      <c r="S7153" s="130">
        <v>0</v>
      </c>
      <c r="V7153" s="130">
        <v>2268.63</v>
      </c>
      <c r="X7153" s="126" t="s">
        <v>1530</v>
      </c>
      <c r="Z7153" s="127"/>
      <c r="AA7153" s="128">
        <v>1</v>
      </c>
      <c r="AB7153" s="128">
        <v>24</v>
      </c>
      <c r="AD7153" s="126" t="s">
        <v>562</v>
      </c>
      <c r="AG7153" s="127"/>
      <c r="AI7153" s="127"/>
    </row>
    <row r="7154" spans="1:35" ht="14.85" customHeight="1">
      <c r="A7154" s="130">
        <v>5008204</v>
      </c>
      <c r="B7154" s="126" t="s">
        <v>14248</v>
      </c>
      <c r="C7154" s="126" t="s">
        <v>5179</v>
      </c>
      <c r="D7154" s="126" t="s">
        <v>14249</v>
      </c>
      <c r="E7154" s="126" t="s">
        <v>288</v>
      </c>
      <c r="F7154" s="126" t="s">
        <v>440</v>
      </c>
      <c r="G7154" s="126" t="s">
        <v>463</v>
      </c>
      <c r="H7154" s="126" t="s">
        <v>126</v>
      </c>
      <c r="I7154" s="126" t="s">
        <v>418</v>
      </c>
      <c r="J7154" s="126" t="s">
        <v>962</v>
      </c>
      <c r="K7154" s="126" t="s">
        <v>443</v>
      </c>
      <c r="L7154" s="126" t="s">
        <v>963</v>
      </c>
      <c r="M7154" s="130">
        <v>1217.46</v>
      </c>
      <c r="O7154" s="126" t="s">
        <v>445</v>
      </c>
      <c r="P7154" s="130">
        <v>0</v>
      </c>
      <c r="S7154" s="130">
        <v>0</v>
      </c>
      <c r="V7154" s="130">
        <v>1217.46</v>
      </c>
      <c r="X7154" s="126" t="s">
        <v>472</v>
      </c>
      <c r="Z7154" s="127"/>
      <c r="AA7154" s="128">
        <v>60</v>
      </c>
      <c r="AB7154" s="128">
        <v>1</v>
      </c>
      <c r="AD7154" s="126" t="s">
        <v>562</v>
      </c>
      <c r="AG7154" s="127"/>
      <c r="AI7154" s="127"/>
    </row>
    <row r="7155" spans="1:35" ht="14.85" customHeight="1">
      <c r="A7155" s="130">
        <v>5008202</v>
      </c>
      <c r="B7155" s="126" t="s">
        <v>14250</v>
      </c>
      <c r="C7155" s="126" t="s">
        <v>14251</v>
      </c>
      <c r="D7155" s="126" t="s">
        <v>14252</v>
      </c>
      <c r="E7155" s="126" t="s">
        <v>288</v>
      </c>
      <c r="F7155" s="126" t="s">
        <v>532</v>
      </c>
      <c r="G7155" s="126" t="s">
        <v>417</v>
      </c>
      <c r="H7155" s="126" t="s">
        <v>126</v>
      </c>
      <c r="I7155" s="126" t="s">
        <v>126</v>
      </c>
      <c r="J7155" s="126" t="s">
        <v>1553</v>
      </c>
      <c r="K7155" s="126" t="s">
        <v>504</v>
      </c>
      <c r="L7155" s="126" t="s">
        <v>1554</v>
      </c>
      <c r="M7155" s="130">
        <v>487.2</v>
      </c>
      <c r="O7155" s="126" t="s">
        <v>1459</v>
      </c>
      <c r="P7155" s="130">
        <v>0</v>
      </c>
      <c r="S7155" s="130">
        <v>0</v>
      </c>
      <c r="V7155" s="130">
        <v>487.2</v>
      </c>
      <c r="X7155" s="126" t="s">
        <v>1463</v>
      </c>
      <c r="Z7155" s="127"/>
      <c r="AA7155" s="128">
        <v>1</v>
      </c>
      <c r="AB7155" s="128">
        <v>72</v>
      </c>
      <c r="AD7155" s="126" t="s">
        <v>562</v>
      </c>
      <c r="AG7155" s="127"/>
      <c r="AI7155" s="127"/>
    </row>
    <row r="7156" spans="1:35" ht="14.85" customHeight="1">
      <c r="A7156" s="130">
        <v>5008201</v>
      </c>
      <c r="B7156" s="126" t="s">
        <v>14253</v>
      </c>
      <c r="C7156" s="126" t="s">
        <v>14254</v>
      </c>
      <c r="D7156" s="126" t="s">
        <v>14255</v>
      </c>
      <c r="E7156" s="126" t="s">
        <v>288</v>
      </c>
      <c r="F7156" s="126" t="s">
        <v>416</v>
      </c>
      <c r="G7156" s="126" t="s">
        <v>417</v>
      </c>
      <c r="H7156" s="126" t="s">
        <v>126</v>
      </c>
      <c r="I7156" s="126" t="s">
        <v>126</v>
      </c>
      <c r="J7156" s="126" t="s">
        <v>2956</v>
      </c>
      <c r="K7156" s="126" t="s">
        <v>504</v>
      </c>
      <c r="L7156" s="126" t="s">
        <v>2957</v>
      </c>
      <c r="M7156" s="130">
        <v>2123.54</v>
      </c>
      <c r="O7156" s="126" t="s">
        <v>1529</v>
      </c>
      <c r="P7156" s="130">
        <v>0</v>
      </c>
      <c r="S7156" s="130">
        <v>0</v>
      </c>
      <c r="V7156" s="130">
        <v>2123.54</v>
      </c>
      <c r="X7156" s="126" t="s">
        <v>1530</v>
      </c>
      <c r="Z7156" s="127"/>
      <c r="AA7156" s="128">
        <v>1</v>
      </c>
      <c r="AB7156" s="128">
        <v>24</v>
      </c>
      <c r="AD7156" s="126" t="s">
        <v>562</v>
      </c>
      <c r="AG7156" s="127"/>
      <c r="AI7156" s="127"/>
    </row>
    <row r="7157" spans="1:35" ht="14.85" customHeight="1">
      <c r="A7157" s="130">
        <v>5007001</v>
      </c>
      <c r="B7157" s="126" t="s">
        <v>9459</v>
      </c>
      <c r="C7157" s="126" t="s">
        <v>9460</v>
      </c>
      <c r="D7157" s="126" t="s">
        <v>9461</v>
      </c>
      <c r="E7157" s="126" t="s">
        <v>288</v>
      </c>
      <c r="F7157" s="126" t="s">
        <v>364</v>
      </c>
      <c r="G7157" s="126" t="s">
        <v>417</v>
      </c>
      <c r="H7157" s="126" t="s">
        <v>126</v>
      </c>
      <c r="I7157" s="126" t="s">
        <v>126</v>
      </c>
      <c r="J7157" s="126" t="s">
        <v>1989</v>
      </c>
      <c r="K7157" s="126" t="s">
        <v>504</v>
      </c>
      <c r="L7157" s="126" t="s">
        <v>545</v>
      </c>
      <c r="M7157" s="130">
        <v>6233.02</v>
      </c>
      <c r="O7157" s="126" t="s">
        <v>365</v>
      </c>
      <c r="P7157" s="130">
        <v>0</v>
      </c>
      <c r="S7157" s="130">
        <v>0</v>
      </c>
      <c r="V7157" s="130">
        <v>6233.02</v>
      </c>
      <c r="X7157" s="126" t="s">
        <v>469</v>
      </c>
      <c r="Z7157" s="127"/>
      <c r="AA7157" s="128">
        <v>1</v>
      </c>
      <c r="AB7157" s="128">
        <v>60</v>
      </c>
      <c r="AC7157" s="126" t="s">
        <v>366</v>
      </c>
      <c r="AD7157" s="126" t="s">
        <v>562</v>
      </c>
      <c r="AG7157" s="127"/>
      <c r="AI7157" s="127"/>
    </row>
    <row r="7158" spans="1:35" ht="14.85" customHeight="1">
      <c r="A7158" s="130">
        <v>5006890</v>
      </c>
      <c r="B7158" s="126" t="s">
        <v>14256</v>
      </c>
      <c r="C7158" s="126" t="s">
        <v>14257</v>
      </c>
      <c r="D7158" s="126" t="s">
        <v>14258</v>
      </c>
      <c r="E7158" s="126" t="s">
        <v>288</v>
      </c>
      <c r="F7158" s="126" t="s">
        <v>591</v>
      </c>
      <c r="G7158" s="126" t="s">
        <v>417</v>
      </c>
      <c r="H7158" s="126" t="s">
        <v>126</v>
      </c>
      <c r="I7158" s="126" t="s">
        <v>126</v>
      </c>
      <c r="J7158" s="126" t="s">
        <v>1199</v>
      </c>
      <c r="K7158" s="126" t="s">
        <v>959</v>
      </c>
      <c r="L7158" s="126" t="s">
        <v>1200</v>
      </c>
      <c r="M7158" s="130">
        <v>34087.199999999997</v>
      </c>
      <c r="N7158" s="126" t="s">
        <v>290</v>
      </c>
      <c r="O7158" s="126" t="s">
        <v>2160</v>
      </c>
      <c r="P7158" s="130">
        <v>0</v>
      </c>
      <c r="S7158" s="130">
        <v>0</v>
      </c>
      <c r="V7158" s="130">
        <v>36814.17</v>
      </c>
      <c r="X7158" s="126" t="s">
        <v>10158</v>
      </c>
      <c r="Y7158" s="126" t="s">
        <v>517</v>
      </c>
      <c r="Z7158" s="127"/>
      <c r="AA7158" s="128">
        <v>1</v>
      </c>
      <c r="AB7158" s="128">
        <v>84</v>
      </c>
      <c r="AD7158" s="126" t="s">
        <v>562</v>
      </c>
      <c r="AG7158" s="127"/>
      <c r="AI7158" s="127"/>
    </row>
    <row r="7159" spans="1:35" ht="14.85" customHeight="1">
      <c r="A7159" s="130">
        <v>5006889</v>
      </c>
      <c r="B7159" s="126" t="s">
        <v>11323</v>
      </c>
      <c r="C7159" s="126" t="s">
        <v>11324</v>
      </c>
      <c r="D7159" s="126" t="s">
        <v>14259</v>
      </c>
      <c r="E7159" s="126" t="s">
        <v>288</v>
      </c>
      <c r="F7159" s="126" t="s">
        <v>555</v>
      </c>
      <c r="G7159" s="126" t="s">
        <v>604</v>
      </c>
      <c r="H7159" s="126" t="s">
        <v>126</v>
      </c>
      <c r="I7159" s="126" t="s">
        <v>418</v>
      </c>
      <c r="J7159" s="126" t="s">
        <v>612</v>
      </c>
      <c r="K7159" s="126" t="s">
        <v>613</v>
      </c>
      <c r="L7159" s="126" t="s">
        <v>614</v>
      </c>
      <c r="M7159" s="130">
        <v>974.4</v>
      </c>
      <c r="O7159" s="126" t="s">
        <v>2200</v>
      </c>
      <c r="P7159" s="130">
        <v>0</v>
      </c>
      <c r="S7159" s="130">
        <v>0</v>
      </c>
      <c r="V7159" s="130">
        <v>974.4</v>
      </c>
      <c r="X7159" s="126" t="s">
        <v>9497</v>
      </c>
      <c r="Z7159" s="127"/>
      <c r="AA7159" s="128">
        <v>210</v>
      </c>
      <c r="AB7159" s="128">
        <v>1</v>
      </c>
      <c r="AD7159" s="126" t="s">
        <v>562</v>
      </c>
      <c r="AG7159" s="127"/>
      <c r="AI7159" s="127"/>
    </row>
    <row r="7160" spans="1:35" ht="14.85" customHeight="1">
      <c r="A7160" s="130">
        <v>5006888</v>
      </c>
      <c r="B7160" s="126" t="s">
        <v>9750</v>
      </c>
      <c r="C7160" s="126" t="s">
        <v>9751</v>
      </c>
      <c r="D7160" s="126" t="s">
        <v>14260</v>
      </c>
      <c r="E7160" s="126" t="s">
        <v>288</v>
      </c>
      <c r="F7160" s="126" t="s">
        <v>555</v>
      </c>
      <c r="G7160" s="126" t="s">
        <v>604</v>
      </c>
      <c r="H7160" s="126" t="s">
        <v>126</v>
      </c>
      <c r="I7160" s="126" t="s">
        <v>418</v>
      </c>
      <c r="J7160" s="126" t="s">
        <v>612</v>
      </c>
      <c r="K7160" s="126" t="s">
        <v>613</v>
      </c>
      <c r="L7160" s="126" t="s">
        <v>614</v>
      </c>
      <c r="M7160" s="130">
        <v>971.37</v>
      </c>
      <c r="O7160" s="126" t="s">
        <v>2200</v>
      </c>
      <c r="P7160" s="130">
        <v>0</v>
      </c>
      <c r="S7160" s="130">
        <v>0</v>
      </c>
      <c r="V7160" s="130">
        <v>971.37</v>
      </c>
      <c r="X7160" s="126" t="s">
        <v>9497</v>
      </c>
      <c r="Z7160" s="127"/>
      <c r="AA7160" s="128">
        <v>210</v>
      </c>
      <c r="AB7160" s="128">
        <v>1</v>
      </c>
      <c r="AD7160" s="126" t="s">
        <v>562</v>
      </c>
      <c r="AG7160" s="127"/>
      <c r="AI7160" s="127"/>
    </row>
    <row r="7161" spans="1:35" ht="14.85" customHeight="1">
      <c r="A7161" s="130">
        <v>5006887</v>
      </c>
      <c r="B7161" s="126" t="s">
        <v>14261</v>
      </c>
      <c r="C7161" s="126" t="s">
        <v>9748</v>
      </c>
      <c r="D7161" s="126" t="s">
        <v>14262</v>
      </c>
      <c r="E7161" s="126" t="s">
        <v>288</v>
      </c>
      <c r="F7161" s="126" t="s">
        <v>364</v>
      </c>
      <c r="G7161" s="126" t="s">
        <v>417</v>
      </c>
      <c r="H7161" s="126" t="s">
        <v>126</v>
      </c>
      <c r="I7161" s="126" t="s">
        <v>126</v>
      </c>
      <c r="J7161" s="126" t="s">
        <v>8245</v>
      </c>
      <c r="K7161" s="126" t="s">
        <v>747</v>
      </c>
      <c r="L7161" s="126" t="s">
        <v>8246</v>
      </c>
      <c r="M7161" s="130">
        <v>3798.24</v>
      </c>
      <c r="O7161" s="126" t="s">
        <v>365</v>
      </c>
      <c r="P7161" s="130">
        <v>0</v>
      </c>
      <c r="S7161" s="130">
        <v>0</v>
      </c>
      <c r="V7161" s="130">
        <v>3798.24</v>
      </c>
      <c r="X7161" s="126" t="s">
        <v>469</v>
      </c>
      <c r="Z7161" s="127"/>
      <c r="AA7161" s="128">
        <v>1</v>
      </c>
      <c r="AB7161" s="128">
        <v>60</v>
      </c>
      <c r="AC7161" s="126" t="s">
        <v>366</v>
      </c>
      <c r="AD7161" s="126" t="s">
        <v>562</v>
      </c>
      <c r="AG7161" s="127"/>
      <c r="AI7161" s="127"/>
    </row>
    <row r="7162" spans="1:35" ht="14.85" customHeight="1">
      <c r="A7162" s="130">
        <v>5006886</v>
      </c>
      <c r="B7162" s="126" t="s">
        <v>14263</v>
      </c>
      <c r="C7162" s="126" t="s">
        <v>14264</v>
      </c>
      <c r="D7162" s="126" t="s">
        <v>14265</v>
      </c>
      <c r="E7162" s="126" t="s">
        <v>288</v>
      </c>
      <c r="F7162" s="126" t="s">
        <v>591</v>
      </c>
      <c r="G7162" s="126" t="s">
        <v>417</v>
      </c>
      <c r="H7162" s="126" t="s">
        <v>126</v>
      </c>
      <c r="I7162" s="126" t="s">
        <v>126</v>
      </c>
      <c r="J7162" s="126" t="s">
        <v>7697</v>
      </c>
      <c r="K7162" s="126" t="s">
        <v>504</v>
      </c>
      <c r="L7162" s="126" t="s">
        <v>7698</v>
      </c>
      <c r="M7162" s="130">
        <v>437.92</v>
      </c>
      <c r="O7162" s="126" t="s">
        <v>667</v>
      </c>
      <c r="P7162" s="130">
        <v>0</v>
      </c>
      <c r="S7162" s="130">
        <v>0</v>
      </c>
      <c r="V7162" s="130">
        <v>1831.46</v>
      </c>
      <c r="X7162" s="126" t="s">
        <v>668</v>
      </c>
      <c r="Z7162" s="127"/>
      <c r="AA7162" s="128">
        <v>2</v>
      </c>
      <c r="AB7162" s="128">
        <v>1</v>
      </c>
      <c r="AD7162" s="126" t="s">
        <v>562</v>
      </c>
      <c r="AG7162" s="127"/>
      <c r="AI7162" s="127"/>
    </row>
    <row r="7163" spans="1:35" ht="14.85" customHeight="1">
      <c r="A7163" s="130">
        <v>5006885</v>
      </c>
      <c r="B7163" s="126" t="s">
        <v>14266</v>
      </c>
      <c r="C7163" s="126" t="s">
        <v>14267</v>
      </c>
      <c r="D7163" s="126" t="s">
        <v>14268</v>
      </c>
      <c r="E7163" s="126" t="s">
        <v>288</v>
      </c>
      <c r="F7163" s="126" t="s">
        <v>416</v>
      </c>
      <c r="G7163" s="126" t="s">
        <v>417</v>
      </c>
      <c r="H7163" s="126" t="s">
        <v>126</v>
      </c>
      <c r="I7163" s="126" t="s">
        <v>126</v>
      </c>
      <c r="J7163" s="126" t="s">
        <v>8259</v>
      </c>
      <c r="K7163" s="126" t="s">
        <v>504</v>
      </c>
      <c r="L7163" s="126" t="s">
        <v>8053</v>
      </c>
      <c r="M7163" s="130">
        <v>194.88</v>
      </c>
      <c r="O7163" s="126" t="s">
        <v>6518</v>
      </c>
      <c r="P7163" s="130">
        <v>0</v>
      </c>
      <c r="S7163" s="130">
        <v>0</v>
      </c>
      <c r="V7163" s="130">
        <v>612.9</v>
      </c>
      <c r="X7163" s="126" t="s">
        <v>6519</v>
      </c>
      <c r="Z7163" s="127"/>
      <c r="AA7163" s="128">
        <v>1</v>
      </c>
      <c r="AB7163" s="128">
        <v>12</v>
      </c>
      <c r="AD7163" s="126" t="s">
        <v>562</v>
      </c>
      <c r="AG7163" s="127"/>
      <c r="AI7163" s="127"/>
    </row>
    <row r="7164" spans="1:35" ht="14.85" customHeight="1">
      <c r="A7164" s="130">
        <v>5006884</v>
      </c>
      <c r="B7164" s="126" t="s">
        <v>9494</v>
      </c>
      <c r="C7164" s="126" t="s">
        <v>9495</v>
      </c>
      <c r="D7164" s="126" t="s">
        <v>14269</v>
      </c>
      <c r="E7164" s="126" t="s">
        <v>288</v>
      </c>
      <c r="F7164" s="126" t="s">
        <v>555</v>
      </c>
      <c r="G7164" s="126" t="s">
        <v>604</v>
      </c>
      <c r="H7164" s="126" t="s">
        <v>126</v>
      </c>
      <c r="I7164" s="126" t="s">
        <v>418</v>
      </c>
      <c r="J7164" s="126" t="s">
        <v>612</v>
      </c>
      <c r="K7164" s="126" t="s">
        <v>613</v>
      </c>
      <c r="L7164" s="126" t="s">
        <v>614</v>
      </c>
      <c r="M7164" s="130">
        <v>718.83</v>
      </c>
      <c r="O7164" s="126" t="s">
        <v>2200</v>
      </c>
      <c r="P7164" s="130">
        <v>0</v>
      </c>
      <c r="S7164" s="130">
        <v>0</v>
      </c>
      <c r="V7164" s="130">
        <v>718.83</v>
      </c>
      <c r="X7164" s="126" t="s">
        <v>9497</v>
      </c>
      <c r="Z7164" s="127"/>
      <c r="AA7164" s="128">
        <v>210</v>
      </c>
      <c r="AB7164" s="128">
        <v>1</v>
      </c>
      <c r="AD7164" s="126" t="s">
        <v>562</v>
      </c>
      <c r="AG7164" s="127"/>
      <c r="AI7164" s="127"/>
    </row>
    <row r="7165" spans="1:35" ht="14.85" customHeight="1">
      <c r="A7165" s="130">
        <v>5006883</v>
      </c>
      <c r="B7165" s="126" t="s">
        <v>9750</v>
      </c>
      <c r="C7165" s="126" t="s">
        <v>9751</v>
      </c>
      <c r="D7165" s="126" t="s">
        <v>14270</v>
      </c>
      <c r="E7165" s="126" t="s">
        <v>288</v>
      </c>
      <c r="F7165" s="126" t="s">
        <v>555</v>
      </c>
      <c r="G7165" s="126" t="s">
        <v>604</v>
      </c>
      <c r="H7165" s="126" t="s">
        <v>126</v>
      </c>
      <c r="I7165" s="126" t="s">
        <v>418</v>
      </c>
      <c r="J7165" s="126" t="s">
        <v>612</v>
      </c>
      <c r="K7165" s="126" t="s">
        <v>613</v>
      </c>
      <c r="L7165" s="126" t="s">
        <v>614</v>
      </c>
      <c r="M7165" s="130">
        <v>971.37</v>
      </c>
      <c r="O7165" s="126" t="s">
        <v>2200</v>
      </c>
      <c r="P7165" s="130">
        <v>0</v>
      </c>
      <c r="S7165" s="130">
        <v>0</v>
      </c>
      <c r="V7165" s="130">
        <v>971.37</v>
      </c>
      <c r="X7165" s="126" t="s">
        <v>9497</v>
      </c>
      <c r="Z7165" s="127"/>
      <c r="AA7165" s="128">
        <v>210</v>
      </c>
      <c r="AB7165" s="128">
        <v>1</v>
      </c>
      <c r="AD7165" s="126" t="s">
        <v>562</v>
      </c>
      <c r="AG7165" s="127"/>
      <c r="AI7165" s="127"/>
    </row>
    <row r="7166" spans="1:35" ht="14.85" customHeight="1">
      <c r="A7166" s="130">
        <v>5006882</v>
      </c>
      <c r="B7166" s="126" t="s">
        <v>9494</v>
      </c>
      <c r="C7166" s="126" t="s">
        <v>9495</v>
      </c>
      <c r="D7166" s="126" t="s">
        <v>14271</v>
      </c>
      <c r="E7166" s="126" t="s">
        <v>288</v>
      </c>
      <c r="F7166" s="126" t="s">
        <v>555</v>
      </c>
      <c r="G7166" s="126" t="s">
        <v>604</v>
      </c>
      <c r="H7166" s="126" t="s">
        <v>126</v>
      </c>
      <c r="I7166" s="126" t="s">
        <v>418</v>
      </c>
      <c r="J7166" s="126" t="s">
        <v>612</v>
      </c>
      <c r="K7166" s="126" t="s">
        <v>613</v>
      </c>
      <c r="L7166" s="126" t="s">
        <v>614</v>
      </c>
      <c r="M7166" s="130">
        <v>718.83</v>
      </c>
      <c r="O7166" s="126" t="s">
        <v>2200</v>
      </c>
      <c r="P7166" s="130">
        <v>0</v>
      </c>
      <c r="S7166" s="130">
        <v>0</v>
      </c>
      <c r="V7166" s="130">
        <v>718.83</v>
      </c>
      <c r="X7166" s="126" t="s">
        <v>9497</v>
      </c>
      <c r="Z7166" s="127"/>
      <c r="AA7166" s="128">
        <v>210</v>
      </c>
      <c r="AB7166" s="128">
        <v>1</v>
      </c>
      <c r="AD7166" s="126" t="s">
        <v>562</v>
      </c>
      <c r="AG7166" s="127"/>
      <c r="AI7166" s="127"/>
    </row>
    <row r="7167" spans="1:35" ht="14.85" customHeight="1">
      <c r="A7167" s="130">
        <v>5007000</v>
      </c>
      <c r="B7167" s="126" t="s">
        <v>413</v>
      </c>
      <c r="C7167" s="126" t="s">
        <v>10818</v>
      </c>
      <c r="D7167" s="126" t="s">
        <v>14272</v>
      </c>
      <c r="E7167" s="126" t="s">
        <v>288</v>
      </c>
      <c r="F7167" s="126" t="s">
        <v>522</v>
      </c>
      <c r="G7167" s="126" t="s">
        <v>458</v>
      </c>
      <c r="H7167" s="126" t="s">
        <v>974</v>
      </c>
      <c r="I7167" s="126" t="s">
        <v>418</v>
      </c>
      <c r="J7167" s="126" t="s">
        <v>9745</v>
      </c>
      <c r="K7167" s="126" t="s">
        <v>747</v>
      </c>
      <c r="L7167" s="126" t="s">
        <v>9746</v>
      </c>
      <c r="M7167" s="130">
        <v>437.62</v>
      </c>
      <c r="N7167" s="126" t="s">
        <v>290</v>
      </c>
      <c r="O7167" s="126" t="s">
        <v>528</v>
      </c>
      <c r="P7167" s="130">
        <v>0</v>
      </c>
      <c r="S7167" s="130">
        <v>0</v>
      </c>
      <c r="V7167" s="130">
        <v>437.62</v>
      </c>
      <c r="X7167" s="126" t="s">
        <v>978</v>
      </c>
      <c r="Z7167" s="127"/>
      <c r="AA7167" s="128"/>
      <c r="AB7167" s="128"/>
      <c r="AD7167" s="126" t="s">
        <v>1801</v>
      </c>
      <c r="AG7167" s="127"/>
      <c r="AI7167" s="127"/>
    </row>
    <row r="7168" spans="1:35" ht="14.85" customHeight="1">
      <c r="A7168" s="130">
        <v>5006999</v>
      </c>
      <c r="B7168" s="126" t="s">
        <v>14273</v>
      </c>
      <c r="C7168" s="126" t="s">
        <v>14274</v>
      </c>
      <c r="D7168" s="126" t="s">
        <v>14275</v>
      </c>
      <c r="E7168" s="126" t="s">
        <v>288</v>
      </c>
      <c r="F7168" s="126" t="s">
        <v>364</v>
      </c>
      <c r="G7168" s="126" t="s">
        <v>417</v>
      </c>
      <c r="H7168" s="126" t="s">
        <v>126</v>
      </c>
      <c r="I7168" s="126" t="s">
        <v>126</v>
      </c>
      <c r="J7168" s="126" t="s">
        <v>8245</v>
      </c>
      <c r="K7168" s="126" t="s">
        <v>747</v>
      </c>
      <c r="L7168" s="126" t="s">
        <v>8246</v>
      </c>
      <c r="M7168" s="130">
        <v>5648.69</v>
      </c>
      <c r="O7168" s="126" t="s">
        <v>365</v>
      </c>
      <c r="P7168" s="130">
        <v>0</v>
      </c>
      <c r="S7168" s="130">
        <v>0</v>
      </c>
      <c r="V7168" s="130">
        <v>5648.69</v>
      </c>
      <c r="X7168" s="126" t="s">
        <v>469</v>
      </c>
      <c r="Z7168" s="127"/>
      <c r="AA7168" s="128">
        <v>1</v>
      </c>
      <c r="AB7168" s="128">
        <v>60</v>
      </c>
      <c r="AC7168" s="126" t="s">
        <v>366</v>
      </c>
      <c r="AD7168" s="126" t="s">
        <v>562</v>
      </c>
      <c r="AG7168" s="127"/>
      <c r="AI7168" s="127"/>
    </row>
    <row r="7169" spans="1:35" ht="14.85" customHeight="1">
      <c r="A7169" s="130">
        <v>5006998</v>
      </c>
      <c r="B7169" s="126" t="s">
        <v>14276</v>
      </c>
      <c r="C7169" s="126" t="s">
        <v>14277</v>
      </c>
      <c r="D7169" s="126" t="s">
        <v>14278</v>
      </c>
      <c r="E7169" s="126" t="s">
        <v>288</v>
      </c>
      <c r="F7169" s="126" t="s">
        <v>532</v>
      </c>
      <c r="G7169" s="126" t="s">
        <v>417</v>
      </c>
      <c r="H7169" s="126" t="s">
        <v>126</v>
      </c>
      <c r="I7169" s="126" t="s">
        <v>126</v>
      </c>
      <c r="J7169" s="126" t="s">
        <v>10520</v>
      </c>
      <c r="K7169" s="126" t="s">
        <v>7040</v>
      </c>
      <c r="L7169" s="126" t="s">
        <v>10521</v>
      </c>
      <c r="M7169" s="130">
        <v>243.04</v>
      </c>
      <c r="O7169" s="126" t="s">
        <v>4049</v>
      </c>
      <c r="P7169" s="130">
        <v>0</v>
      </c>
      <c r="S7169" s="130">
        <v>0</v>
      </c>
      <c r="V7169" s="130">
        <v>251.2</v>
      </c>
      <c r="X7169" s="126" t="s">
        <v>7728</v>
      </c>
      <c r="Z7169" s="127"/>
      <c r="AA7169" s="128">
        <v>1</v>
      </c>
      <c r="AB7169" s="128">
        <v>60</v>
      </c>
      <c r="AD7169" s="126" t="s">
        <v>562</v>
      </c>
      <c r="AG7169" s="127"/>
      <c r="AI7169" s="127"/>
    </row>
    <row r="7170" spans="1:35" ht="14.85" customHeight="1">
      <c r="A7170" s="130">
        <v>5006997</v>
      </c>
      <c r="B7170" s="126" t="s">
        <v>14279</v>
      </c>
      <c r="C7170" s="126" t="s">
        <v>14280</v>
      </c>
      <c r="D7170" s="126" t="s">
        <v>14281</v>
      </c>
      <c r="E7170" s="126" t="s">
        <v>288</v>
      </c>
      <c r="F7170" s="126" t="s">
        <v>522</v>
      </c>
      <c r="G7170" s="126" t="s">
        <v>523</v>
      </c>
      <c r="H7170" s="126" t="s">
        <v>524</v>
      </c>
      <c r="I7170" s="126" t="s">
        <v>418</v>
      </c>
      <c r="J7170" s="126" t="s">
        <v>813</v>
      </c>
      <c r="K7170" s="126" t="s">
        <v>504</v>
      </c>
      <c r="L7170" s="126" t="s">
        <v>559</v>
      </c>
      <c r="M7170" s="130">
        <v>659.12</v>
      </c>
      <c r="N7170" s="126" t="s">
        <v>290</v>
      </c>
      <c r="O7170" s="126" t="s">
        <v>528</v>
      </c>
      <c r="P7170" s="130">
        <v>0</v>
      </c>
      <c r="S7170" s="130">
        <v>0</v>
      </c>
      <c r="V7170" s="130">
        <v>659.12</v>
      </c>
      <c r="X7170" s="126" t="s">
        <v>1106</v>
      </c>
      <c r="Z7170" s="127"/>
      <c r="AA7170" s="128"/>
      <c r="AB7170" s="128"/>
      <c r="AD7170" s="126" t="s">
        <v>562</v>
      </c>
      <c r="AG7170" s="127"/>
      <c r="AI7170" s="127"/>
    </row>
    <row r="7171" spans="1:35" ht="14.85" customHeight="1">
      <c r="A7171" s="130">
        <v>5006996</v>
      </c>
      <c r="B7171" s="126" t="s">
        <v>14282</v>
      </c>
      <c r="C7171" s="126" t="s">
        <v>14283</v>
      </c>
      <c r="D7171" s="126" t="s">
        <v>14284</v>
      </c>
      <c r="E7171" s="126" t="s">
        <v>288</v>
      </c>
      <c r="F7171" s="126" t="s">
        <v>416</v>
      </c>
      <c r="G7171" s="126" t="s">
        <v>417</v>
      </c>
      <c r="H7171" s="126" t="s">
        <v>126</v>
      </c>
      <c r="I7171" s="126" t="s">
        <v>126</v>
      </c>
      <c r="J7171" s="126" t="s">
        <v>8259</v>
      </c>
      <c r="K7171" s="126" t="s">
        <v>504</v>
      </c>
      <c r="L7171" s="126" t="s">
        <v>8053</v>
      </c>
      <c r="M7171" s="130">
        <v>331.52</v>
      </c>
      <c r="O7171" s="126" t="s">
        <v>3102</v>
      </c>
      <c r="P7171" s="130">
        <v>0</v>
      </c>
      <c r="S7171" s="130">
        <v>0</v>
      </c>
      <c r="V7171" s="130">
        <v>530.95000000000005</v>
      </c>
      <c r="X7171" s="126" t="s">
        <v>5579</v>
      </c>
      <c r="Z7171" s="127"/>
      <c r="AA7171" s="128">
        <v>1</v>
      </c>
      <c r="AB7171" s="128">
        <v>12</v>
      </c>
      <c r="AD7171" s="126" t="s">
        <v>562</v>
      </c>
      <c r="AG7171" s="127"/>
      <c r="AI7171" s="127"/>
    </row>
    <row r="7172" spans="1:35" ht="14.85" customHeight="1">
      <c r="A7172" s="130">
        <v>5006995</v>
      </c>
      <c r="B7172" s="126" t="s">
        <v>14285</v>
      </c>
      <c r="C7172" s="126" t="s">
        <v>14280</v>
      </c>
      <c r="D7172" s="126" t="s">
        <v>14286</v>
      </c>
      <c r="E7172" s="126" t="s">
        <v>288</v>
      </c>
      <c r="F7172" s="126" t="s">
        <v>522</v>
      </c>
      <c r="G7172" s="126" t="s">
        <v>1636</v>
      </c>
      <c r="H7172" s="126" t="s">
        <v>524</v>
      </c>
      <c r="I7172" s="126" t="s">
        <v>418</v>
      </c>
      <c r="J7172" s="126" t="s">
        <v>813</v>
      </c>
      <c r="K7172" s="126" t="s">
        <v>504</v>
      </c>
      <c r="L7172" s="126" t="s">
        <v>559</v>
      </c>
      <c r="M7172" s="130">
        <v>616.28</v>
      </c>
      <c r="N7172" s="126" t="s">
        <v>290</v>
      </c>
      <c r="O7172" s="126" t="s">
        <v>528</v>
      </c>
      <c r="P7172" s="130">
        <v>0</v>
      </c>
      <c r="S7172" s="130">
        <v>0</v>
      </c>
      <c r="V7172" s="130">
        <v>616.28</v>
      </c>
      <c r="X7172" s="126" t="s">
        <v>1106</v>
      </c>
      <c r="Z7172" s="127"/>
      <c r="AA7172" s="128"/>
      <c r="AB7172" s="128"/>
      <c r="AD7172" s="126" t="s">
        <v>562</v>
      </c>
      <c r="AG7172" s="127"/>
      <c r="AI7172" s="127"/>
    </row>
    <row r="7173" spans="1:35" ht="14.85" customHeight="1">
      <c r="A7173" s="130">
        <v>5006994</v>
      </c>
      <c r="B7173" s="126" t="s">
        <v>14287</v>
      </c>
      <c r="C7173" s="126" t="s">
        <v>14288</v>
      </c>
      <c r="D7173" s="126" t="s">
        <v>14289</v>
      </c>
      <c r="E7173" s="126" t="s">
        <v>288</v>
      </c>
      <c r="F7173" s="126" t="s">
        <v>364</v>
      </c>
      <c r="G7173" s="126" t="s">
        <v>417</v>
      </c>
      <c r="H7173" s="126" t="s">
        <v>126</v>
      </c>
      <c r="I7173" s="126" t="s">
        <v>126</v>
      </c>
      <c r="J7173" s="126" t="s">
        <v>8245</v>
      </c>
      <c r="K7173" s="126" t="s">
        <v>747</v>
      </c>
      <c r="L7173" s="126" t="s">
        <v>8246</v>
      </c>
      <c r="M7173" s="130">
        <v>5648.69</v>
      </c>
      <c r="O7173" s="126" t="s">
        <v>365</v>
      </c>
      <c r="P7173" s="130">
        <v>0</v>
      </c>
      <c r="S7173" s="130">
        <v>0</v>
      </c>
      <c r="V7173" s="130">
        <v>5648.69</v>
      </c>
      <c r="X7173" s="126" t="s">
        <v>469</v>
      </c>
      <c r="Z7173" s="127"/>
      <c r="AA7173" s="128">
        <v>1</v>
      </c>
      <c r="AB7173" s="128">
        <v>60</v>
      </c>
      <c r="AC7173" s="126" t="s">
        <v>366</v>
      </c>
      <c r="AD7173" s="126" t="s">
        <v>562</v>
      </c>
      <c r="AG7173" s="127"/>
      <c r="AI7173" s="127"/>
    </row>
    <row r="7174" spans="1:35" ht="14.85" customHeight="1">
      <c r="A7174" s="130">
        <v>5006993</v>
      </c>
      <c r="B7174" s="126" t="s">
        <v>14290</v>
      </c>
      <c r="C7174" s="126" t="s">
        <v>14291</v>
      </c>
      <c r="D7174" s="126" t="s">
        <v>9467</v>
      </c>
      <c r="E7174" s="126" t="s">
        <v>288</v>
      </c>
      <c r="F7174" s="126" t="s">
        <v>591</v>
      </c>
      <c r="G7174" s="126" t="s">
        <v>417</v>
      </c>
      <c r="H7174" s="126" t="s">
        <v>126</v>
      </c>
      <c r="I7174" s="126" t="s">
        <v>126</v>
      </c>
      <c r="J7174" s="126" t="s">
        <v>1199</v>
      </c>
      <c r="K7174" s="126" t="s">
        <v>959</v>
      </c>
      <c r="L7174" s="126" t="s">
        <v>1200</v>
      </c>
      <c r="M7174" s="130">
        <v>57460.480000000003</v>
      </c>
      <c r="N7174" s="126" t="s">
        <v>290</v>
      </c>
      <c r="O7174" s="126" t="s">
        <v>2625</v>
      </c>
      <c r="P7174" s="130">
        <v>0</v>
      </c>
      <c r="S7174" s="130">
        <v>0</v>
      </c>
      <c r="V7174" s="130">
        <v>62057.31</v>
      </c>
      <c r="X7174" s="126" t="s">
        <v>6575</v>
      </c>
      <c r="Y7174" s="126" t="s">
        <v>517</v>
      </c>
      <c r="Z7174" s="127"/>
      <c r="AA7174" s="128">
        <v>1</v>
      </c>
      <c r="AB7174" s="128">
        <v>84</v>
      </c>
      <c r="AD7174" s="126" t="s">
        <v>562</v>
      </c>
      <c r="AG7174" s="127"/>
      <c r="AI7174" s="127"/>
    </row>
    <row r="7175" spans="1:35" ht="14.85" customHeight="1">
      <c r="A7175" s="130">
        <v>5006992</v>
      </c>
      <c r="B7175" s="126" t="s">
        <v>14292</v>
      </c>
      <c r="C7175" s="126" t="s">
        <v>14293</v>
      </c>
      <c r="D7175" s="126" t="s">
        <v>14294</v>
      </c>
      <c r="E7175" s="126" t="s">
        <v>288</v>
      </c>
      <c r="F7175" s="126" t="s">
        <v>416</v>
      </c>
      <c r="G7175" s="126" t="s">
        <v>417</v>
      </c>
      <c r="H7175" s="126" t="s">
        <v>126</v>
      </c>
      <c r="I7175" s="126" t="s">
        <v>126</v>
      </c>
      <c r="J7175" s="126" t="s">
        <v>8259</v>
      </c>
      <c r="K7175" s="126" t="s">
        <v>504</v>
      </c>
      <c r="L7175" s="126" t="s">
        <v>8053</v>
      </c>
      <c r="M7175" s="130">
        <v>175.84</v>
      </c>
      <c r="O7175" s="126" t="s">
        <v>587</v>
      </c>
      <c r="P7175" s="130">
        <v>0</v>
      </c>
      <c r="S7175" s="130">
        <v>0</v>
      </c>
      <c r="V7175" s="130">
        <v>471.94</v>
      </c>
      <c r="X7175" s="126" t="s">
        <v>2338</v>
      </c>
      <c r="Z7175" s="127"/>
      <c r="AA7175" s="128">
        <v>1</v>
      </c>
      <c r="AB7175" s="128">
        <v>12</v>
      </c>
      <c r="AD7175" s="126" t="s">
        <v>562</v>
      </c>
      <c r="AG7175" s="127"/>
      <c r="AI7175" s="127"/>
    </row>
    <row r="7176" spans="1:35" ht="14.85" customHeight="1">
      <c r="A7176" s="130">
        <v>5006991</v>
      </c>
      <c r="B7176" s="126" t="s">
        <v>14295</v>
      </c>
      <c r="C7176" s="126" t="s">
        <v>10460</v>
      </c>
      <c r="D7176" s="126" t="s">
        <v>14296</v>
      </c>
      <c r="E7176" s="126" t="s">
        <v>288</v>
      </c>
      <c r="F7176" s="126" t="s">
        <v>364</v>
      </c>
      <c r="G7176" s="126" t="s">
        <v>417</v>
      </c>
      <c r="H7176" s="126" t="s">
        <v>126</v>
      </c>
      <c r="I7176" s="126" t="s">
        <v>126</v>
      </c>
      <c r="J7176" s="126" t="s">
        <v>8245</v>
      </c>
      <c r="K7176" s="126" t="s">
        <v>747</v>
      </c>
      <c r="L7176" s="126" t="s">
        <v>8246</v>
      </c>
      <c r="M7176" s="130">
        <v>4966.96</v>
      </c>
      <c r="O7176" s="126" t="s">
        <v>365</v>
      </c>
      <c r="P7176" s="130">
        <v>0</v>
      </c>
      <c r="S7176" s="130">
        <v>0</v>
      </c>
      <c r="V7176" s="130">
        <v>4966.96</v>
      </c>
      <c r="X7176" s="126" t="s">
        <v>469</v>
      </c>
      <c r="Z7176" s="127"/>
      <c r="AA7176" s="128">
        <v>1</v>
      </c>
      <c r="AB7176" s="128">
        <v>60</v>
      </c>
      <c r="AC7176" s="126" t="s">
        <v>366</v>
      </c>
      <c r="AD7176" s="126" t="s">
        <v>562</v>
      </c>
      <c r="AG7176" s="127"/>
      <c r="AI7176" s="127"/>
    </row>
    <row r="7177" spans="1:35" ht="14.85" customHeight="1">
      <c r="A7177" s="130">
        <v>5006116</v>
      </c>
      <c r="B7177" s="126" t="s">
        <v>14297</v>
      </c>
      <c r="C7177" s="126" t="s">
        <v>14298</v>
      </c>
      <c r="D7177" s="126" t="s">
        <v>14299</v>
      </c>
      <c r="E7177" s="126" t="s">
        <v>288</v>
      </c>
      <c r="F7177" s="126" t="s">
        <v>416</v>
      </c>
      <c r="G7177" s="126" t="s">
        <v>417</v>
      </c>
      <c r="H7177" s="126" t="s">
        <v>126</v>
      </c>
      <c r="I7177" s="126" t="s">
        <v>126</v>
      </c>
      <c r="J7177" s="126" t="s">
        <v>7039</v>
      </c>
      <c r="K7177" s="126" t="s">
        <v>7040</v>
      </c>
      <c r="L7177" s="126" t="s">
        <v>770</v>
      </c>
      <c r="M7177" s="130">
        <v>682.08</v>
      </c>
      <c r="O7177" s="126" t="s">
        <v>422</v>
      </c>
      <c r="P7177" s="130">
        <v>0</v>
      </c>
      <c r="S7177" s="130">
        <v>0</v>
      </c>
      <c r="V7177" s="130">
        <v>1595.45</v>
      </c>
      <c r="X7177" s="126" t="s">
        <v>423</v>
      </c>
      <c r="Z7177" s="127"/>
      <c r="AA7177" s="128">
        <v>1</v>
      </c>
      <c r="AB7177" s="128">
        <v>12</v>
      </c>
      <c r="AD7177" s="126" t="s">
        <v>562</v>
      </c>
      <c r="AG7177" s="127"/>
      <c r="AI7177" s="127"/>
    </row>
    <row r="7178" spans="1:35" ht="14.85" customHeight="1">
      <c r="A7178" s="130">
        <v>5006115</v>
      </c>
      <c r="B7178" s="126" t="s">
        <v>14300</v>
      </c>
      <c r="C7178" s="126" t="s">
        <v>14301</v>
      </c>
      <c r="D7178" s="126" t="s">
        <v>11835</v>
      </c>
      <c r="E7178" s="126" t="s">
        <v>288</v>
      </c>
      <c r="F7178" s="126" t="s">
        <v>416</v>
      </c>
      <c r="G7178" s="126" t="s">
        <v>417</v>
      </c>
      <c r="H7178" s="126" t="s">
        <v>126</v>
      </c>
      <c r="I7178" s="126" t="s">
        <v>126</v>
      </c>
      <c r="J7178" s="126" t="s">
        <v>8772</v>
      </c>
      <c r="K7178" s="126" t="s">
        <v>747</v>
      </c>
      <c r="L7178" s="126" t="s">
        <v>8773</v>
      </c>
      <c r="M7178" s="130">
        <v>263.2</v>
      </c>
      <c r="O7178" s="126" t="s">
        <v>422</v>
      </c>
      <c r="P7178" s="130">
        <v>0</v>
      </c>
      <c r="S7178" s="130">
        <v>0</v>
      </c>
      <c r="V7178" s="130">
        <v>319.77999999999997</v>
      </c>
      <c r="X7178" s="126" t="s">
        <v>1574</v>
      </c>
      <c r="Z7178" s="127"/>
      <c r="AA7178" s="128">
        <v>1</v>
      </c>
      <c r="AB7178" s="128">
        <v>12</v>
      </c>
      <c r="AD7178" s="126" t="s">
        <v>562</v>
      </c>
      <c r="AG7178" s="127"/>
      <c r="AI7178" s="127"/>
    </row>
    <row r="7179" spans="1:35" ht="14.85" customHeight="1">
      <c r="A7179" s="130">
        <v>5006114</v>
      </c>
      <c r="B7179" s="126" t="s">
        <v>413</v>
      </c>
      <c r="C7179" s="126" t="s">
        <v>14302</v>
      </c>
      <c r="D7179" s="126" t="s">
        <v>14303</v>
      </c>
      <c r="E7179" s="126" t="s">
        <v>288</v>
      </c>
      <c r="F7179" s="126" t="s">
        <v>491</v>
      </c>
      <c r="G7179" s="126" t="s">
        <v>417</v>
      </c>
      <c r="H7179" s="126" t="s">
        <v>126</v>
      </c>
      <c r="I7179" s="126" t="s">
        <v>126</v>
      </c>
      <c r="J7179" s="126" t="s">
        <v>2044</v>
      </c>
      <c r="K7179" s="126" t="s">
        <v>984</v>
      </c>
      <c r="L7179" s="126" t="s">
        <v>8979</v>
      </c>
      <c r="M7179" s="130">
        <v>4565.79</v>
      </c>
      <c r="N7179" s="126" t="s">
        <v>290</v>
      </c>
      <c r="O7179" s="126" t="s">
        <v>1311</v>
      </c>
      <c r="P7179" s="130">
        <v>0</v>
      </c>
      <c r="S7179" s="130">
        <v>0</v>
      </c>
      <c r="V7179" s="130">
        <v>5073.1099999999997</v>
      </c>
      <c r="X7179" s="126" t="s">
        <v>1312</v>
      </c>
      <c r="Y7179" s="126" t="s">
        <v>517</v>
      </c>
      <c r="Z7179" s="127" t="s">
        <v>309</v>
      </c>
      <c r="AA7179" s="128">
        <v>1</v>
      </c>
      <c r="AB7179" s="128">
        <v>60</v>
      </c>
      <c r="AD7179" s="126" t="s">
        <v>1801</v>
      </c>
      <c r="AG7179" s="127"/>
      <c r="AI7179" s="127"/>
    </row>
    <row r="7180" spans="1:35" ht="14.85" customHeight="1">
      <c r="A7180" s="130">
        <v>5006113</v>
      </c>
      <c r="B7180" s="126" t="s">
        <v>14304</v>
      </c>
      <c r="C7180" s="126" t="s">
        <v>14305</v>
      </c>
      <c r="D7180" s="126" t="s">
        <v>14306</v>
      </c>
      <c r="E7180" s="126" t="s">
        <v>288</v>
      </c>
      <c r="F7180" s="126" t="s">
        <v>491</v>
      </c>
      <c r="G7180" s="126" t="s">
        <v>417</v>
      </c>
      <c r="H7180" s="126" t="s">
        <v>126</v>
      </c>
      <c r="I7180" s="126" t="s">
        <v>126</v>
      </c>
      <c r="J7180" s="126" t="s">
        <v>2044</v>
      </c>
      <c r="K7180" s="126" t="s">
        <v>984</v>
      </c>
      <c r="L7180" s="126" t="s">
        <v>8979</v>
      </c>
      <c r="M7180" s="130">
        <v>3353.56</v>
      </c>
      <c r="N7180" s="126" t="s">
        <v>290</v>
      </c>
      <c r="O7180" s="126" t="s">
        <v>844</v>
      </c>
      <c r="P7180" s="130">
        <v>0</v>
      </c>
      <c r="S7180" s="130">
        <v>0</v>
      </c>
      <c r="V7180" s="130">
        <v>3726.18</v>
      </c>
      <c r="X7180" s="126" t="s">
        <v>845</v>
      </c>
      <c r="Y7180" s="126" t="s">
        <v>517</v>
      </c>
      <c r="Z7180" s="127" t="s">
        <v>309</v>
      </c>
      <c r="AA7180" s="128">
        <v>1</v>
      </c>
      <c r="AB7180" s="128">
        <v>84</v>
      </c>
      <c r="AD7180" s="126" t="s">
        <v>562</v>
      </c>
      <c r="AG7180" s="127"/>
      <c r="AI7180" s="127"/>
    </row>
    <row r="7181" spans="1:35" ht="14.85" customHeight="1">
      <c r="A7181" s="130">
        <v>5006112</v>
      </c>
      <c r="B7181" s="126" t="s">
        <v>14307</v>
      </c>
      <c r="C7181" s="126" t="s">
        <v>14308</v>
      </c>
      <c r="D7181" s="126" t="s">
        <v>14309</v>
      </c>
      <c r="E7181" s="126" t="s">
        <v>288</v>
      </c>
      <c r="F7181" s="126" t="s">
        <v>491</v>
      </c>
      <c r="G7181" s="126" t="s">
        <v>417</v>
      </c>
      <c r="H7181" s="126" t="s">
        <v>126</v>
      </c>
      <c r="I7181" s="126" t="s">
        <v>126</v>
      </c>
      <c r="J7181" s="126" t="s">
        <v>2044</v>
      </c>
      <c r="K7181" s="126" t="s">
        <v>984</v>
      </c>
      <c r="L7181" s="126" t="s">
        <v>8979</v>
      </c>
      <c r="M7181" s="130">
        <v>3618.27</v>
      </c>
      <c r="N7181" s="126" t="s">
        <v>290</v>
      </c>
      <c r="O7181" s="126" t="s">
        <v>1311</v>
      </c>
      <c r="P7181" s="130">
        <v>0</v>
      </c>
      <c r="S7181" s="130">
        <v>0</v>
      </c>
      <c r="V7181" s="130">
        <v>4020.31</v>
      </c>
      <c r="X7181" s="126" t="s">
        <v>1312</v>
      </c>
      <c r="Y7181" s="126" t="s">
        <v>517</v>
      </c>
      <c r="Z7181" s="127" t="s">
        <v>309</v>
      </c>
      <c r="AA7181" s="128">
        <v>1</v>
      </c>
      <c r="AB7181" s="128">
        <v>60</v>
      </c>
      <c r="AD7181" s="126" t="s">
        <v>562</v>
      </c>
      <c r="AG7181" s="127"/>
      <c r="AI7181" s="127"/>
    </row>
    <row r="7182" spans="1:35" ht="14.85" customHeight="1">
      <c r="A7182" s="130">
        <v>5006111</v>
      </c>
      <c r="B7182" s="126" t="s">
        <v>14310</v>
      </c>
      <c r="C7182" s="126" t="s">
        <v>14311</v>
      </c>
      <c r="D7182" s="126" t="s">
        <v>14312</v>
      </c>
      <c r="E7182" s="126" t="s">
        <v>288</v>
      </c>
      <c r="F7182" s="126" t="s">
        <v>416</v>
      </c>
      <c r="G7182" s="126" t="s">
        <v>417</v>
      </c>
      <c r="H7182" s="126" t="s">
        <v>126</v>
      </c>
      <c r="I7182" s="126" t="s">
        <v>126</v>
      </c>
      <c r="J7182" s="126" t="s">
        <v>7039</v>
      </c>
      <c r="K7182" s="126" t="s">
        <v>7040</v>
      </c>
      <c r="L7182" s="126" t="s">
        <v>770</v>
      </c>
      <c r="M7182" s="130">
        <v>2016.08</v>
      </c>
      <c r="O7182" s="126" t="s">
        <v>422</v>
      </c>
      <c r="P7182" s="130">
        <v>0</v>
      </c>
      <c r="S7182" s="130">
        <v>0</v>
      </c>
      <c r="V7182" s="130">
        <v>2016.08</v>
      </c>
      <c r="X7182" s="126" t="s">
        <v>2908</v>
      </c>
      <c r="Z7182" s="127"/>
      <c r="AA7182" s="128">
        <v>1</v>
      </c>
      <c r="AB7182" s="128">
        <v>12</v>
      </c>
      <c r="AD7182" s="126" t="s">
        <v>562</v>
      </c>
      <c r="AG7182" s="127"/>
      <c r="AI7182" s="127"/>
    </row>
    <row r="7183" spans="1:35" ht="14.85" customHeight="1">
      <c r="A7183" s="130">
        <v>5006110</v>
      </c>
      <c r="B7183" s="126" t="s">
        <v>14304</v>
      </c>
      <c r="C7183" s="126" t="s">
        <v>14305</v>
      </c>
      <c r="D7183" s="126" t="s">
        <v>14306</v>
      </c>
      <c r="E7183" s="126" t="s">
        <v>288</v>
      </c>
      <c r="F7183" s="126" t="s">
        <v>491</v>
      </c>
      <c r="G7183" s="126" t="s">
        <v>417</v>
      </c>
      <c r="H7183" s="126" t="s">
        <v>126</v>
      </c>
      <c r="I7183" s="126" t="s">
        <v>126</v>
      </c>
      <c r="J7183" s="126" t="s">
        <v>2044</v>
      </c>
      <c r="K7183" s="126" t="s">
        <v>984</v>
      </c>
      <c r="L7183" s="126" t="s">
        <v>8979</v>
      </c>
      <c r="M7183" s="130">
        <v>3353.56</v>
      </c>
      <c r="N7183" s="126" t="s">
        <v>290</v>
      </c>
      <c r="O7183" s="126" t="s">
        <v>1311</v>
      </c>
      <c r="P7183" s="130">
        <v>0</v>
      </c>
      <c r="S7183" s="130">
        <v>0</v>
      </c>
      <c r="V7183" s="130">
        <v>3726.18</v>
      </c>
      <c r="X7183" s="126" t="s">
        <v>1312</v>
      </c>
      <c r="Y7183" s="126" t="s">
        <v>517</v>
      </c>
      <c r="Z7183" s="127" t="s">
        <v>309</v>
      </c>
      <c r="AA7183" s="128">
        <v>1</v>
      </c>
      <c r="AB7183" s="128">
        <v>60</v>
      </c>
      <c r="AD7183" s="126" t="s">
        <v>562</v>
      </c>
      <c r="AG7183" s="127"/>
      <c r="AI7183" s="127"/>
    </row>
    <row r="7184" spans="1:35" ht="14.85" customHeight="1">
      <c r="A7184" s="130">
        <v>5006109</v>
      </c>
      <c r="B7184" s="126" t="s">
        <v>14313</v>
      </c>
      <c r="C7184" s="126" t="s">
        <v>14314</v>
      </c>
      <c r="D7184" s="126" t="s">
        <v>14315</v>
      </c>
      <c r="E7184" s="126" t="s">
        <v>288</v>
      </c>
      <c r="F7184" s="126" t="s">
        <v>416</v>
      </c>
      <c r="G7184" s="126" t="s">
        <v>417</v>
      </c>
      <c r="H7184" s="126" t="s">
        <v>126</v>
      </c>
      <c r="I7184" s="126" t="s">
        <v>126</v>
      </c>
      <c r="J7184" s="126" t="s">
        <v>7039</v>
      </c>
      <c r="K7184" s="126" t="s">
        <v>7040</v>
      </c>
      <c r="L7184" s="126" t="s">
        <v>770</v>
      </c>
      <c r="M7184" s="130">
        <v>2111.52</v>
      </c>
      <c r="O7184" s="126" t="s">
        <v>422</v>
      </c>
      <c r="P7184" s="130">
        <v>0</v>
      </c>
      <c r="S7184" s="130">
        <v>0</v>
      </c>
      <c r="V7184" s="130">
        <v>2111.52</v>
      </c>
      <c r="X7184" s="126" t="s">
        <v>2908</v>
      </c>
      <c r="Z7184" s="127"/>
      <c r="AA7184" s="128">
        <v>1</v>
      </c>
      <c r="AB7184" s="128">
        <v>12</v>
      </c>
      <c r="AD7184" s="126" t="s">
        <v>562</v>
      </c>
      <c r="AG7184" s="127"/>
      <c r="AI7184" s="127"/>
    </row>
    <row r="7185" spans="1:35" ht="14.85" customHeight="1">
      <c r="A7185" s="130">
        <v>5006108</v>
      </c>
      <c r="B7185" s="126" t="s">
        <v>14316</v>
      </c>
      <c r="C7185" s="126" t="s">
        <v>14317</v>
      </c>
      <c r="D7185" s="126" t="s">
        <v>14318</v>
      </c>
      <c r="E7185" s="126" t="s">
        <v>288</v>
      </c>
      <c r="F7185" s="126" t="s">
        <v>753</v>
      </c>
      <c r="G7185" s="126" t="s">
        <v>417</v>
      </c>
      <c r="H7185" s="126" t="s">
        <v>126</v>
      </c>
      <c r="I7185" s="126" t="s">
        <v>126</v>
      </c>
      <c r="J7185" s="126" t="s">
        <v>12571</v>
      </c>
      <c r="K7185" s="126" t="s">
        <v>443</v>
      </c>
      <c r="L7185" s="126" t="s">
        <v>12572</v>
      </c>
      <c r="M7185" s="130">
        <v>965.14</v>
      </c>
      <c r="O7185" s="126" t="s">
        <v>756</v>
      </c>
      <c r="P7185" s="130">
        <v>0</v>
      </c>
      <c r="S7185" s="130">
        <v>0</v>
      </c>
      <c r="V7185" s="130">
        <v>965.14</v>
      </c>
      <c r="X7185" s="126" t="s">
        <v>757</v>
      </c>
      <c r="Z7185" s="127"/>
      <c r="AA7185" s="128">
        <v>1</v>
      </c>
      <c r="AB7185" s="128">
        <v>12</v>
      </c>
      <c r="AD7185" s="126" t="s">
        <v>562</v>
      </c>
      <c r="AG7185" s="127"/>
      <c r="AI7185" s="127"/>
    </row>
    <row r="7186" spans="1:35" ht="14.85" customHeight="1">
      <c r="A7186" s="130">
        <v>5006107</v>
      </c>
      <c r="B7186" s="126" t="s">
        <v>14319</v>
      </c>
      <c r="C7186" s="126" t="s">
        <v>14320</v>
      </c>
      <c r="D7186" s="126" t="s">
        <v>14321</v>
      </c>
      <c r="E7186" s="126" t="s">
        <v>288</v>
      </c>
      <c r="F7186" s="126" t="s">
        <v>416</v>
      </c>
      <c r="G7186" s="126" t="s">
        <v>417</v>
      </c>
      <c r="H7186" s="126" t="s">
        <v>126</v>
      </c>
      <c r="I7186" s="126" t="s">
        <v>126</v>
      </c>
      <c r="J7186" s="126" t="s">
        <v>7039</v>
      </c>
      <c r="K7186" s="126" t="s">
        <v>7040</v>
      </c>
      <c r="L7186" s="126" t="s">
        <v>770</v>
      </c>
      <c r="M7186" s="130">
        <v>974.4</v>
      </c>
      <c r="O7186" s="126" t="s">
        <v>422</v>
      </c>
      <c r="P7186" s="130">
        <v>0</v>
      </c>
      <c r="S7186" s="130">
        <v>0</v>
      </c>
      <c r="V7186" s="130">
        <v>974.4</v>
      </c>
      <c r="X7186" s="126" t="s">
        <v>4254</v>
      </c>
      <c r="Z7186" s="127"/>
      <c r="AA7186" s="128">
        <v>1</v>
      </c>
      <c r="AB7186" s="128">
        <v>12</v>
      </c>
      <c r="AD7186" s="126" t="s">
        <v>562</v>
      </c>
      <c r="AG7186" s="127"/>
      <c r="AI7186" s="127"/>
    </row>
    <row r="7187" spans="1:35" ht="14.85" customHeight="1">
      <c r="A7187" s="130">
        <v>5006105</v>
      </c>
      <c r="B7187" s="126" t="s">
        <v>14322</v>
      </c>
      <c r="C7187" s="126" t="s">
        <v>14323</v>
      </c>
      <c r="D7187" s="126" t="s">
        <v>14324</v>
      </c>
      <c r="E7187" s="126" t="s">
        <v>288</v>
      </c>
      <c r="F7187" s="126" t="s">
        <v>753</v>
      </c>
      <c r="G7187" s="126" t="s">
        <v>417</v>
      </c>
      <c r="H7187" s="126" t="s">
        <v>126</v>
      </c>
      <c r="I7187" s="126" t="s">
        <v>126</v>
      </c>
      <c r="J7187" s="126" t="s">
        <v>12571</v>
      </c>
      <c r="K7187" s="126" t="s">
        <v>443</v>
      </c>
      <c r="L7187" s="126" t="s">
        <v>12572</v>
      </c>
      <c r="M7187" s="130">
        <v>756.72</v>
      </c>
      <c r="O7187" s="126" t="s">
        <v>756</v>
      </c>
      <c r="P7187" s="130">
        <v>0</v>
      </c>
      <c r="S7187" s="130">
        <v>0</v>
      </c>
      <c r="V7187" s="130">
        <v>756.72</v>
      </c>
      <c r="X7187" s="126" t="s">
        <v>757</v>
      </c>
      <c r="Z7187" s="127"/>
      <c r="AA7187" s="128">
        <v>1</v>
      </c>
      <c r="AB7187" s="128">
        <v>12</v>
      </c>
      <c r="AD7187" s="126" t="s">
        <v>562</v>
      </c>
      <c r="AG7187" s="127"/>
      <c r="AI7187" s="127"/>
    </row>
    <row r="7188" spans="1:35" ht="14.85" customHeight="1">
      <c r="A7188" s="130">
        <v>5005692</v>
      </c>
      <c r="B7188" s="126" t="s">
        <v>14325</v>
      </c>
      <c r="C7188" s="126" t="s">
        <v>14326</v>
      </c>
      <c r="D7188" s="126" t="s">
        <v>14327</v>
      </c>
      <c r="E7188" s="126" t="s">
        <v>288</v>
      </c>
      <c r="F7188" s="126" t="s">
        <v>416</v>
      </c>
      <c r="G7188" s="126" t="s">
        <v>417</v>
      </c>
      <c r="H7188" s="126" t="s">
        <v>126</v>
      </c>
      <c r="I7188" s="126" t="s">
        <v>126</v>
      </c>
      <c r="J7188" s="126" t="s">
        <v>419</v>
      </c>
      <c r="K7188" s="126" t="s">
        <v>420</v>
      </c>
      <c r="L7188" s="126" t="s">
        <v>421</v>
      </c>
      <c r="M7188" s="130">
        <v>729.26</v>
      </c>
      <c r="O7188" s="126" t="s">
        <v>427</v>
      </c>
      <c r="P7188" s="130">
        <v>0</v>
      </c>
      <c r="S7188" s="130">
        <v>0</v>
      </c>
      <c r="V7188" s="130">
        <v>730.24</v>
      </c>
      <c r="X7188" s="126" t="s">
        <v>771</v>
      </c>
      <c r="Z7188" s="127"/>
      <c r="AA7188" s="128">
        <v>1</v>
      </c>
      <c r="AB7188" s="128">
        <v>12</v>
      </c>
      <c r="AD7188" s="126" t="s">
        <v>562</v>
      </c>
      <c r="AG7188" s="127"/>
      <c r="AI7188" s="127"/>
    </row>
    <row r="7189" spans="1:35" ht="14.85" customHeight="1">
      <c r="A7189" s="130">
        <v>5005691</v>
      </c>
      <c r="B7189" s="126" t="s">
        <v>14328</v>
      </c>
      <c r="C7189" s="126" t="s">
        <v>14329</v>
      </c>
      <c r="D7189" s="126" t="s">
        <v>10409</v>
      </c>
      <c r="E7189" s="126" t="s">
        <v>288</v>
      </c>
      <c r="F7189" s="126" t="s">
        <v>416</v>
      </c>
      <c r="G7189" s="126" t="s">
        <v>417</v>
      </c>
      <c r="H7189" s="126" t="s">
        <v>126</v>
      </c>
      <c r="I7189" s="126" t="s">
        <v>126</v>
      </c>
      <c r="J7189" s="126" t="s">
        <v>7035</v>
      </c>
      <c r="K7189" s="126" t="s">
        <v>420</v>
      </c>
      <c r="L7189" s="126" t="s">
        <v>3619</v>
      </c>
      <c r="M7189" s="130">
        <v>560</v>
      </c>
      <c r="O7189" s="126" t="s">
        <v>422</v>
      </c>
      <c r="P7189" s="130">
        <v>0</v>
      </c>
      <c r="S7189" s="130">
        <v>0</v>
      </c>
      <c r="V7189" s="130">
        <v>665.01</v>
      </c>
      <c r="X7189" s="126" t="s">
        <v>3112</v>
      </c>
      <c r="Z7189" s="127"/>
      <c r="AA7189" s="128">
        <v>1</v>
      </c>
      <c r="AB7189" s="128">
        <v>12</v>
      </c>
      <c r="AD7189" s="126" t="s">
        <v>562</v>
      </c>
      <c r="AG7189" s="127"/>
      <c r="AI7189" s="127"/>
    </row>
    <row r="7190" spans="1:35" ht="14.85" customHeight="1">
      <c r="A7190" s="130">
        <v>5005690</v>
      </c>
      <c r="B7190" s="126" t="s">
        <v>14330</v>
      </c>
      <c r="C7190" s="126" t="s">
        <v>14331</v>
      </c>
      <c r="D7190" s="126" t="s">
        <v>14332</v>
      </c>
      <c r="E7190" s="126" t="s">
        <v>288</v>
      </c>
      <c r="F7190" s="126" t="s">
        <v>416</v>
      </c>
      <c r="G7190" s="126" t="s">
        <v>417</v>
      </c>
      <c r="H7190" s="126" t="s">
        <v>126</v>
      </c>
      <c r="I7190" s="126" t="s">
        <v>126</v>
      </c>
      <c r="J7190" s="126" t="s">
        <v>7035</v>
      </c>
      <c r="K7190" s="126" t="s">
        <v>420</v>
      </c>
      <c r="L7190" s="126" t="s">
        <v>3619</v>
      </c>
      <c r="M7190" s="130">
        <v>245.49</v>
      </c>
      <c r="O7190" s="126" t="s">
        <v>422</v>
      </c>
      <c r="P7190" s="130">
        <v>0</v>
      </c>
      <c r="S7190" s="130">
        <v>0</v>
      </c>
      <c r="V7190" s="130">
        <v>245.49</v>
      </c>
      <c r="X7190" s="126" t="s">
        <v>1574</v>
      </c>
      <c r="Z7190" s="127"/>
      <c r="AA7190" s="128">
        <v>1</v>
      </c>
      <c r="AB7190" s="128">
        <v>12</v>
      </c>
      <c r="AD7190" s="126" t="s">
        <v>562</v>
      </c>
      <c r="AG7190" s="127"/>
      <c r="AI7190" s="127"/>
    </row>
    <row r="7191" spans="1:35" ht="14.85" customHeight="1">
      <c r="A7191" s="130">
        <v>5005689</v>
      </c>
      <c r="B7191" s="126" t="s">
        <v>14333</v>
      </c>
      <c r="C7191" s="126" t="s">
        <v>14334</v>
      </c>
      <c r="D7191" s="126" t="s">
        <v>14335</v>
      </c>
      <c r="E7191" s="126" t="s">
        <v>288</v>
      </c>
      <c r="F7191" s="126" t="s">
        <v>416</v>
      </c>
      <c r="G7191" s="126" t="s">
        <v>417</v>
      </c>
      <c r="H7191" s="126" t="s">
        <v>126</v>
      </c>
      <c r="I7191" s="126" t="s">
        <v>126</v>
      </c>
      <c r="J7191" s="126" t="s">
        <v>7035</v>
      </c>
      <c r="K7191" s="126" t="s">
        <v>420</v>
      </c>
      <c r="L7191" s="126" t="s">
        <v>3619</v>
      </c>
      <c r="M7191" s="130">
        <v>175.84</v>
      </c>
      <c r="O7191" s="126" t="s">
        <v>587</v>
      </c>
      <c r="P7191" s="130">
        <v>0</v>
      </c>
      <c r="S7191" s="130">
        <v>0</v>
      </c>
      <c r="V7191" s="130">
        <v>305.88</v>
      </c>
      <c r="X7191" s="126" t="s">
        <v>2338</v>
      </c>
      <c r="Z7191" s="127"/>
      <c r="AA7191" s="128">
        <v>1</v>
      </c>
      <c r="AB7191" s="128">
        <v>12</v>
      </c>
      <c r="AD7191" s="126" t="s">
        <v>562</v>
      </c>
      <c r="AG7191" s="127"/>
      <c r="AI7191" s="127"/>
    </row>
    <row r="7192" spans="1:35" ht="14.85" customHeight="1">
      <c r="A7192" s="130">
        <v>5005688</v>
      </c>
      <c r="B7192" s="126" t="s">
        <v>14336</v>
      </c>
      <c r="C7192" s="126" t="s">
        <v>14337</v>
      </c>
      <c r="D7192" s="126" t="s">
        <v>14338</v>
      </c>
      <c r="E7192" s="126" t="s">
        <v>288</v>
      </c>
      <c r="F7192" s="126" t="s">
        <v>416</v>
      </c>
      <c r="G7192" s="126" t="s">
        <v>417</v>
      </c>
      <c r="H7192" s="126" t="s">
        <v>126</v>
      </c>
      <c r="I7192" s="126" t="s">
        <v>126</v>
      </c>
      <c r="J7192" s="126" t="s">
        <v>7035</v>
      </c>
      <c r="K7192" s="126" t="s">
        <v>420</v>
      </c>
      <c r="L7192" s="126" t="s">
        <v>3619</v>
      </c>
      <c r="M7192" s="130">
        <v>175.84</v>
      </c>
      <c r="O7192" s="126" t="s">
        <v>587</v>
      </c>
      <c r="P7192" s="130">
        <v>0</v>
      </c>
      <c r="S7192" s="130">
        <v>0</v>
      </c>
      <c r="V7192" s="130">
        <v>402.2</v>
      </c>
      <c r="X7192" s="126" t="s">
        <v>2338</v>
      </c>
      <c r="Z7192" s="127"/>
      <c r="AA7192" s="128">
        <v>1</v>
      </c>
      <c r="AB7192" s="128">
        <v>12</v>
      </c>
      <c r="AD7192" s="126" t="s">
        <v>562</v>
      </c>
      <c r="AG7192" s="127"/>
      <c r="AI7192" s="127"/>
    </row>
    <row r="7193" spans="1:35" ht="14.85" customHeight="1">
      <c r="A7193" s="130">
        <v>5004688</v>
      </c>
      <c r="B7193" s="126" t="s">
        <v>14339</v>
      </c>
      <c r="C7193" s="126" t="s">
        <v>14340</v>
      </c>
      <c r="D7193" s="126" t="s">
        <v>14341</v>
      </c>
      <c r="E7193" s="126" t="s">
        <v>288</v>
      </c>
      <c r="F7193" s="126" t="s">
        <v>491</v>
      </c>
      <c r="G7193" s="126" t="s">
        <v>417</v>
      </c>
      <c r="H7193" s="126" t="s">
        <v>126</v>
      </c>
      <c r="I7193" s="126" t="s">
        <v>308</v>
      </c>
      <c r="J7193" s="126" t="s">
        <v>3060</v>
      </c>
      <c r="K7193" s="126" t="s">
        <v>558</v>
      </c>
      <c r="L7193" s="126" t="s">
        <v>1321</v>
      </c>
      <c r="M7193" s="130">
        <v>4817.7</v>
      </c>
      <c r="N7193" s="126" t="s">
        <v>290</v>
      </c>
      <c r="O7193" s="126" t="s">
        <v>1311</v>
      </c>
      <c r="P7193" s="130">
        <v>0</v>
      </c>
      <c r="S7193" s="130">
        <v>0</v>
      </c>
      <c r="V7193" s="130">
        <v>5353</v>
      </c>
      <c r="X7193" s="126" t="s">
        <v>1312</v>
      </c>
      <c r="Y7193" s="126" t="s">
        <v>517</v>
      </c>
      <c r="Z7193" s="127" t="s">
        <v>309</v>
      </c>
      <c r="AA7193" s="128">
        <v>1</v>
      </c>
      <c r="AB7193" s="128">
        <v>60</v>
      </c>
      <c r="AD7193" s="126" t="s">
        <v>562</v>
      </c>
      <c r="AG7193" s="127"/>
      <c r="AI7193" s="127"/>
    </row>
    <row r="7194" spans="1:35" ht="14.85" customHeight="1">
      <c r="A7194" s="130">
        <v>5006857</v>
      </c>
      <c r="B7194" s="126" t="s">
        <v>14342</v>
      </c>
      <c r="C7194" s="126" t="s">
        <v>9517</v>
      </c>
      <c r="D7194" s="126" t="s">
        <v>14343</v>
      </c>
      <c r="E7194" s="126" t="s">
        <v>288</v>
      </c>
      <c r="F7194" s="126" t="s">
        <v>522</v>
      </c>
      <c r="G7194" s="126" t="s">
        <v>4979</v>
      </c>
      <c r="H7194" s="126" t="s">
        <v>524</v>
      </c>
      <c r="I7194" s="126" t="s">
        <v>418</v>
      </c>
      <c r="J7194" s="126" t="s">
        <v>612</v>
      </c>
      <c r="K7194" s="126" t="s">
        <v>613</v>
      </c>
      <c r="L7194" s="126" t="s">
        <v>614</v>
      </c>
      <c r="M7194" s="130">
        <v>869.17</v>
      </c>
      <c r="N7194" s="126" t="s">
        <v>290</v>
      </c>
      <c r="O7194" s="126" t="s">
        <v>528</v>
      </c>
      <c r="P7194" s="130">
        <v>0</v>
      </c>
      <c r="S7194" s="130">
        <v>0</v>
      </c>
      <c r="V7194" s="130">
        <v>869.17</v>
      </c>
      <c r="X7194" s="126" t="s">
        <v>9458</v>
      </c>
      <c r="Z7194" s="127"/>
      <c r="AA7194" s="128"/>
      <c r="AB7194" s="128"/>
      <c r="AD7194" s="126" t="s">
        <v>562</v>
      </c>
      <c r="AG7194" s="127"/>
      <c r="AI7194" s="127"/>
    </row>
    <row r="7195" spans="1:35" ht="14.85" customHeight="1">
      <c r="A7195" s="130">
        <v>5006856</v>
      </c>
      <c r="B7195" s="126" t="s">
        <v>14344</v>
      </c>
      <c r="C7195" s="126" t="s">
        <v>14345</v>
      </c>
      <c r="D7195" s="126" t="s">
        <v>13426</v>
      </c>
      <c r="E7195" s="126" t="s">
        <v>288</v>
      </c>
      <c r="F7195" s="126" t="s">
        <v>440</v>
      </c>
      <c r="G7195" s="126" t="s">
        <v>441</v>
      </c>
      <c r="H7195" s="126" t="s">
        <v>126</v>
      </c>
      <c r="I7195" s="126" t="s">
        <v>418</v>
      </c>
      <c r="J7195" s="126" t="s">
        <v>612</v>
      </c>
      <c r="K7195" s="126" t="s">
        <v>613</v>
      </c>
      <c r="L7195" s="126" t="s">
        <v>614</v>
      </c>
      <c r="M7195" s="130">
        <v>1024.77</v>
      </c>
      <c r="O7195" s="126" t="s">
        <v>445</v>
      </c>
      <c r="P7195" s="130">
        <v>0</v>
      </c>
      <c r="S7195" s="130">
        <v>0</v>
      </c>
      <c r="V7195" s="130">
        <v>1024.77</v>
      </c>
      <c r="X7195" s="126" t="s">
        <v>454</v>
      </c>
      <c r="Z7195" s="127"/>
      <c r="AA7195" s="128">
        <v>30</v>
      </c>
      <c r="AB7195" s="128">
        <v>1</v>
      </c>
      <c r="AD7195" s="126" t="s">
        <v>1555</v>
      </c>
      <c r="AG7195" s="127"/>
      <c r="AI7195" s="127"/>
    </row>
    <row r="7196" spans="1:35" ht="14.85" customHeight="1">
      <c r="A7196" s="130">
        <v>5006855</v>
      </c>
      <c r="B7196" s="126" t="s">
        <v>14346</v>
      </c>
      <c r="C7196" s="126" t="s">
        <v>12389</v>
      </c>
      <c r="D7196" s="126" t="s">
        <v>11153</v>
      </c>
      <c r="E7196" s="126" t="s">
        <v>288</v>
      </c>
      <c r="F7196" s="126" t="s">
        <v>440</v>
      </c>
      <c r="G7196" s="126" t="s">
        <v>463</v>
      </c>
      <c r="H7196" s="126" t="s">
        <v>126</v>
      </c>
      <c r="I7196" s="126" t="s">
        <v>418</v>
      </c>
      <c r="J7196" s="126" t="s">
        <v>612</v>
      </c>
      <c r="K7196" s="126" t="s">
        <v>613</v>
      </c>
      <c r="L7196" s="126" t="s">
        <v>614</v>
      </c>
      <c r="M7196" s="130">
        <v>1257.9100000000001</v>
      </c>
      <c r="O7196" s="126" t="s">
        <v>445</v>
      </c>
      <c r="P7196" s="130">
        <v>0</v>
      </c>
      <c r="S7196" s="130">
        <v>0</v>
      </c>
      <c r="V7196" s="130">
        <v>1257.9100000000001</v>
      </c>
      <c r="X7196" s="126" t="s">
        <v>1063</v>
      </c>
      <c r="Z7196" s="127"/>
      <c r="AA7196" s="128">
        <v>60</v>
      </c>
      <c r="AB7196" s="128">
        <v>1</v>
      </c>
      <c r="AD7196" s="126" t="s">
        <v>562</v>
      </c>
      <c r="AG7196" s="127"/>
      <c r="AI7196" s="127"/>
    </row>
    <row r="7197" spans="1:35" ht="14.85" customHeight="1">
      <c r="A7197" s="130">
        <v>5006853</v>
      </c>
      <c r="B7197" s="126" t="s">
        <v>14347</v>
      </c>
      <c r="C7197" s="126" t="s">
        <v>14348</v>
      </c>
      <c r="D7197" s="126" t="s">
        <v>14349</v>
      </c>
      <c r="E7197" s="126" t="s">
        <v>288</v>
      </c>
      <c r="F7197" s="126" t="s">
        <v>440</v>
      </c>
      <c r="G7197" s="126" t="s">
        <v>1342</v>
      </c>
      <c r="H7197" s="126" t="s">
        <v>524</v>
      </c>
      <c r="I7197" s="126" t="s">
        <v>418</v>
      </c>
      <c r="J7197" s="126" t="s">
        <v>612</v>
      </c>
      <c r="K7197" s="126" t="s">
        <v>613</v>
      </c>
      <c r="L7197" s="126" t="s">
        <v>614</v>
      </c>
      <c r="M7197" s="130">
        <v>537.6</v>
      </c>
      <c r="O7197" s="126" t="s">
        <v>449</v>
      </c>
      <c r="P7197" s="130">
        <v>0</v>
      </c>
      <c r="S7197" s="130">
        <v>0</v>
      </c>
      <c r="V7197" s="130">
        <v>537.6</v>
      </c>
      <c r="X7197" s="126" t="s">
        <v>2033</v>
      </c>
      <c r="Z7197" s="127"/>
      <c r="AA7197" s="128"/>
      <c r="AB7197" s="128"/>
      <c r="AD7197" s="126" t="s">
        <v>562</v>
      </c>
      <c r="AG7197" s="127"/>
      <c r="AI7197" s="127"/>
    </row>
    <row r="7198" spans="1:35" ht="14.85" customHeight="1">
      <c r="A7198" s="130">
        <v>5006852</v>
      </c>
      <c r="B7198" s="126" t="s">
        <v>14350</v>
      </c>
      <c r="C7198" s="126" t="s">
        <v>12389</v>
      </c>
      <c r="D7198" s="126" t="s">
        <v>11936</v>
      </c>
      <c r="E7198" s="126" t="s">
        <v>288</v>
      </c>
      <c r="F7198" s="126" t="s">
        <v>440</v>
      </c>
      <c r="G7198" s="126" t="s">
        <v>463</v>
      </c>
      <c r="H7198" s="126" t="s">
        <v>126</v>
      </c>
      <c r="I7198" s="126" t="s">
        <v>418</v>
      </c>
      <c r="J7198" s="126" t="s">
        <v>612</v>
      </c>
      <c r="K7198" s="126" t="s">
        <v>613</v>
      </c>
      <c r="L7198" s="126" t="s">
        <v>614</v>
      </c>
      <c r="M7198" s="130">
        <v>1257.9100000000001</v>
      </c>
      <c r="O7198" s="126" t="s">
        <v>445</v>
      </c>
      <c r="P7198" s="130">
        <v>0</v>
      </c>
      <c r="S7198" s="130">
        <v>0</v>
      </c>
      <c r="V7198" s="130">
        <v>1257.9100000000001</v>
      </c>
      <c r="X7198" s="126" t="s">
        <v>1063</v>
      </c>
      <c r="Z7198" s="127"/>
      <c r="AA7198" s="128">
        <v>60</v>
      </c>
      <c r="AB7198" s="128">
        <v>1</v>
      </c>
      <c r="AD7198" s="126" t="s">
        <v>562</v>
      </c>
      <c r="AG7198" s="127"/>
      <c r="AI7198" s="127"/>
    </row>
    <row r="7199" spans="1:35" ht="14.85" customHeight="1">
      <c r="A7199" s="130">
        <v>5005232</v>
      </c>
      <c r="B7199" s="126" t="s">
        <v>14351</v>
      </c>
      <c r="C7199" s="126" t="s">
        <v>14352</v>
      </c>
      <c r="D7199" s="126" t="s">
        <v>14353</v>
      </c>
      <c r="E7199" s="126" t="s">
        <v>288</v>
      </c>
      <c r="F7199" s="126" t="s">
        <v>440</v>
      </c>
      <c r="G7199" s="126" t="s">
        <v>463</v>
      </c>
      <c r="H7199" s="126" t="s">
        <v>126</v>
      </c>
      <c r="I7199" s="126" t="s">
        <v>418</v>
      </c>
      <c r="J7199" s="126" t="s">
        <v>1512</v>
      </c>
      <c r="K7199" s="126" t="s">
        <v>504</v>
      </c>
      <c r="L7199" s="126" t="s">
        <v>1513</v>
      </c>
      <c r="M7199" s="130">
        <v>1222.24</v>
      </c>
      <c r="O7199" s="126" t="s">
        <v>449</v>
      </c>
      <c r="P7199" s="130">
        <v>0</v>
      </c>
      <c r="S7199" s="130">
        <v>0</v>
      </c>
      <c r="V7199" s="130">
        <v>1222.24</v>
      </c>
      <c r="X7199" s="126" t="s">
        <v>9159</v>
      </c>
      <c r="Z7199" s="127"/>
      <c r="AA7199" s="128">
        <v>30</v>
      </c>
      <c r="AB7199" s="128">
        <v>1</v>
      </c>
      <c r="AD7199" s="126" t="s">
        <v>562</v>
      </c>
      <c r="AG7199" s="127"/>
      <c r="AI7199" s="127"/>
    </row>
    <row r="7200" spans="1:35" ht="14.85" customHeight="1">
      <c r="A7200" s="130">
        <v>5005231</v>
      </c>
      <c r="B7200" s="126" t="s">
        <v>14354</v>
      </c>
      <c r="C7200" s="126" t="s">
        <v>6108</v>
      </c>
      <c r="D7200" s="126" t="s">
        <v>9021</v>
      </c>
      <c r="E7200" s="126" t="s">
        <v>288</v>
      </c>
      <c r="F7200" s="126" t="s">
        <v>522</v>
      </c>
      <c r="G7200" s="126" t="s">
        <v>604</v>
      </c>
      <c r="H7200" s="126" t="s">
        <v>524</v>
      </c>
      <c r="I7200" s="126" t="s">
        <v>126</v>
      </c>
      <c r="J7200" s="126" t="s">
        <v>6109</v>
      </c>
      <c r="K7200" s="126" t="s">
        <v>747</v>
      </c>
      <c r="L7200" s="126" t="s">
        <v>6110</v>
      </c>
      <c r="M7200" s="130">
        <v>17.79</v>
      </c>
      <c r="N7200" s="126" t="s">
        <v>290</v>
      </c>
      <c r="O7200" s="126" t="s">
        <v>528</v>
      </c>
      <c r="P7200" s="130">
        <v>0</v>
      </c>
      <c r="S7200" s="130">
        <v>0</v>
      </c>
      <c r="V7200" s="130">
        <v>17.79</v>
      </c>
      <c r="X7200" s="126" t="s">
        <v>4427</v>
      </c>
      <c r="Z7200" s="127"/>
      <c r="AA7200" s="128"/>
      <c r="AB7200" s="128"/>
      <c r="AD7200" s="126" t="s">
        <v>562</v>
      </c>
      <c r="AG7200" s="127"/>
      <c r="AI7200" s="127"/>
    </row>
    <row r="7201" spans="1:35" ht="14.85" customHeight="1">
      <c r="A7201" s="130">
        <v>5005229</v>
      </c>
      <c r="B7201" s="126" t="s">
        <v>14355</v>
      </c>
      <c r="C7201" s="126" t="s">
        <v>14356</v>
      </c>
      <c r="D7201" s="126" t="s">
        <v>14357</v>
      </c>
      <c r="E7201" s="126" t="s">
        <v>288</v>
      </c>
      <c r="F7201" s="126" t="s">
        <v>440</v>
      </c>
      <c r="G7201" s="126" t="s">
        <v>441</v>
      </c>
      <c r="H7201" s="126" t="s">
        <v>126</v>
      </c>
      <c r="I7201" s="126" t="s">
        <v>418</v>
      </c>
      <c r="J7201" s="126" t="s">
        <v>1512</v>
      </c>
      <c r="K7201" s="126" t="s">
        <v>504</v>
      </c>
      <c r="L7201" s="126" t="s">
        <v>1513</v>
      </c>
      <c r="M7201" s="130">
        <v>973.91</v>
      </c>
      <c r="O7201" s="126" t="s">
        <v>449</v>
      </c>
      <c r="P7201" s="130">
        <v>0</v>
      </c>
      <c r="S7201" s="130">
        <v>0</v>
      </c>
      <c r="V7201" s="130">
        <v>973.91</v>
      </c>
      <c r="X7201" s="126" t="s">
        <v>7526</v>
      </c>
      <c r="Z7201" s="127"/>
      <c r="AA7201" s="128">
        <v>10</v>
      </c>
      <c r="AB7201" s="128">
        <v>1</v>
      </c>
      <c r="AD7201" s="126" t="s">
        <v>562</v>
      </c>
      <c r="AG7201" s="127"/>
      <c r="AI7201" s="127"/>
    </row>
    <row r="7202" spans="1:35" ht="14.85" customHeight="1">
      <c r="A7202" s="130">
        <v>5005227</v>
      </c>
      <c r="B7202" s="126" t="s">
        <v>14358</v>
      </c>
      <c r="C7202" s="126" t="s">
        <v>14359</v>
      </c>
      <c r="D7202" s="126" t="s">
        <v>14360</v>
      </c>
      <c r="E7202" s="126" t="s">
        <v>288</v>
      </c>
      <c r="F7202" s="126" t="s">
        <v>532</v>
      </c>
      <c r="G7202" s="126" t="s">
        <v>312</v>
      </c>
      <c r="H7202" s="126" t="s">
        <v>126</v>
      </c>
      <c r="I7202" s="126" t="s">
        <v>418</v>
      </c>
      <c r="J7202" s="126" t="s">
        <v>13288</v>
      </c>
      <c r="K7202" s="126" t="s">
        <v>2548</v>
      </c>
      <c r="L7202" s="126" t="s">
        <v>2335</v>
      </c>
      <c r="M7202" s="130">
        <v>143.16</v>
      </c>
      <c r="O7202" s="126" t="s">
        <v>4049</v>
      </c>
      <c r="P7202" s="130">
        <v>0</v>
      </c>
      <c r="S7202" s="130">
        <v>0</v>
      </c>
      <c r="V7202" s="130">
        <v>143.16</v>
      </c>
      <c r="X7202" s="126" t="s">
        <v>4050</v>
      </c>
      <c r="Z7202" s="127"/>
      <c r="AA7202" s="128"/>
      <c r="AB7202" s="128"/>
      <c r="AD7202" s="126" t="s">
        <v>562</v>
      </c>
      <c r="AG7202" s="127"/>
      <c r="AI7202" s="127"/>
    </row>
    <row r="7203" spans="1:35" ht="14.85" customHeight="1">
      <c r="A7203" s="130">
        <v>5005226</v>
      </c>
      <c r="B7203" s="126" t="s">
        <v>14361</v>
      </c>
      <c r="C7203" s="126" t="s">
        <v>14362</v>
      </c>
      <c r="D7203" s="126" t="s">
        <v>14363</v>
      </c>
      <c r="E7203" s="126" t="s">
        <v>288</v>
      </c>
      <c r="F7203" s="126" t="s">
        <v>555</v>
      </c>
      <c r="G7203" s="126" t="s">
        <v>417</v>
      </c>
      <c r="H7203" s="126" t="s">
        <v>126</v>
      </c>
      <c r="I7203" s="126" t="s">
        <v>126</v>
      </c>
      <c r="J7203" s="126" t="s">
        <v>6109</v>
      </c>
      <c r="K7203" s="126" t="s">
        <v>747</v>
      </c>
      <c r="L7203" s="126" t="s">
        <v>6110</v>
      </c>
      <c r="M7203" s="130">
        <v>18.28</v>
      </c>
      <c r="O7203" s="126" t="s">
        <v>5001</v>
      </c>
      <c r="P7203" s="130">
        <v>0</v>
      </c>
      <c r="S7203" s="130">
        <v>0</v>
      </c>
      <c r="V7203" s="130">
        <v>18.28</v>
      </c>
      <c r="X7203" s="126" t="s">
        <v>5171</v>
      </c>
      <c r="Z7203" s="127"/>
      <c r="AA7203" s="128"/>
      <c r="AB7203" s="128"/>
      <c r="AD7203" s="126" t="s">
        <v>562</v>
      </c>
      <c r="AG7203" s="127"/>
      <c r="AI7203" s="127"/>
    </row>
    <row r="7204" spans="1:35" ht="14.85" customHeight="1">
      <c r="A7204" s="130">
        <v>5005225</v>
      </c>
      <c r="B7204" s="126" t="s">
        <v>14364</v>
      </c>
      <c r="C7204" s="126" t="s">
        <v>14365</v>
      </c>
      <c r="D7204" s="126" t="s">
        <v>14366</v>
      </c>
      <c r="E7204" s="126" t="s">
        <v>288</v>
      </c>
      <c r="F7204" s="126" t="s">
        <v>440</v>
      </c>
      <c r="G7204" s="126" t="s">
        <v>458</v>
      </c>
      <c r="H7204" s="126" t="s">
        <v>126</v>
      </c>
      <c r="I7204" s="126" t="s">
        <v>418</v>
      </c>
      <c r="J7204" s="126" t="s">
        <v>1512</v>
      </c>
      <c r="K7204" s="126" t="s">
        <v>504</v>
      </c>
      <c r="L7204" s="126" t="s">
        <v>1513</v>
      </c>
      <c r="M7204" s="130">
        <v>3061.98</v>
      </c>
      <c r="O7204" s="126" t="s">
        <v>449</v>
      </c>
      <c r="P7204" s="130">
        <v>0</v>
      </c>
      <c r="S7204" s="130">
        <v>0</v>
      </c>
      <c r="V7204" s="130">
        <v>3061.98</v>
      </c>
      <c r="X7204" s="126" t="s">
        <v>6640</v>
      </c>
      <c r="Z7204" s="127"/>
      <c r="AA7204" s="128">
        <v>30</v>
      </c>
      <c r="AB7204" s="128">
        <v>1</v>
      </c>
      <c r="AD7204" s="126" t="s">
        <v>562</v>
      </c>
      <c r="AG7204" s="127"/>
      <c r="AI7204" s="127"/>
    </row>
    <row r="7205" spans="1:35" ht="14.85" customHeight="1">
      <c r="A7205" s="130">
        <v>5006267</v>
      </c>
      <c r="B7205" s="126" t="s">
        <v>14367</v>
      </c>
      <c r="C7205" s="126" t="s">
        <v>14368</v>
      </c>
      <c r="D7205" s="126" t="s">
        <v>14369</v>
      </c>
      <c r="E7205" s="126" t="s">
        <v>288</v>
      </c>
      <c r="F7205" s="126" t="s">
        <v>491</v>
      </c>
      <c r="G7205" s="126" t="s">
        <v>417</v>
      </c>
      <c r="H7205" s="126" t="s">
        <v>126</v>
      </c>
      <c r="I7205" s="126" t="s">
        <v>126</v>
      </c>
      <c r="J7205" s="126" t="s">
        <v>2385</v>
      </c>
      <c r="K7205" s="126" t="s">
        <v>2386</v>
      </c>
      <c r="L7205" s="126" t="s">
        <v>2387</v>
      </c>
      <c r="M7205" s="130">
        <v>19040</v>
      </c>
      <c r="N7205" s="126" t="s">
        <v>290</v>
      </c>
      <c r="O7205" s="126" t="s">
        <v>1601</v>
      </c>
      <c r="P7205" s="130">
        <v>0</v>
      </c>
      <c r="S7205" s="130">
        <v>0</v>
      </c>
      <c r="V7205" s="130">
        <v>19040</v>
      </c>
      <c r="X7205" s="126" t="s">
        <v>4361</v>
      </c>
      <c r="Y7205" s="126" t="s">
        <v>517</v>
      </c>
      <c r="Z7205" s="127"/>
      <c r="AA7205" s="128">
        <v>1</v>
      </c>
      <c r="AB7205" s="128">
        <v>60</v>
      </c>
      <c r="AD7205" s="126" t="s">
        <v>562</v>
      </c>
      <c r="AG7205" s="127"/>
      <c r="AI7205" s="127"/>
    </row>
    <row r="7206" spans="1:35" ht="14.85" customHeight="1">
      <c r="A7206" s="130">
        <v>5006261</v>
      </c>
      <c r="B7206" s="126" t="s">
        <v>413</v>
      </c>
      <c r="C7206" s="126" t="s">
        <v>14370</v>
      </c>
      <c r="D7206" s="126" t="s">
        <v>14371</v>
      </c>
      <c r="E7206" s="126" t="s">
        <v>288</v>
      </c>
      <c r="F7206" s="126" t="s">
        <v>491</v>
      </c>
      <c r="G7206" s="126" t="s">
        <v>417</v>
      </c>
      <c r="H7206" s="126" t="s">
        <v>126</v>
      </c>
      <c r="I7206" s="126" t="s">
        <v>126</v>
      </c>
      <c r="J7206" s="126" t="s">
        <v>2044</v>
      </c>
      <c r="K7206" s="126" t="s">
        <v>984</v>
      </c>
      <c r="L7206" s="126" t="s">
        <v>8979</v>
      </c>
      <c r="M7206" s="130">
        <v>48473.05</v>
      </c>
      <c r="N7206" s="126" t="s">
        <v>290</v>
      </c>
      <c r="O7206" s="126" t="s">
        <v>1399</v>
      </c>
      <c r="P7206" s="130">
        <v>0</v>
      </c>
      <c r="S7206" s="130">
        <v>0</v>
      </c>
      <c r="V7206" s="130">
        <v>51024.27</v>
      </c>
      <c r="X7206" s="126" t="s">
        <v>4481</v>
      </c>
      <c r="Y7206" s="126" t="s">
        <v>517</v>
      </c>
      <c r="Z7206" s="127" t="s">
        <v>296</v>
      </c>
      <c r="AA7206" s="128">
        <v>1</v>
      </c>
      <c r="AB7206" s="128">
        <v>84</v>
      </c>
      <c r="AD7206" s="126" t="s">
        <v>1801</v>
      </c>
      <c r="AG7206" s="127"/>
      <c r="AI7206" s="127"/>
    </row>
    <row r="7207" spans="1:35" ht="14.85" customHeight="1">
      <c r="A7207" s="130">
        <v>5006260</v>
      </c>
      <c r="B7207" s="126" t="s">
        <v>14372</v>
      </c>
      <c r="C7207" s="126" t="s">
        <v>14373</v>
      </c>
      <c r="D7207" s="126" t="s">
        <v>14374</v>
      </c>
      <c r="E7207" s="126" t="s">
        <v>288</v>
      </c>
      <c r="F7207" s="126" t="s">
        <v>491</v>
      </c>
      <c r="G7207" s="126" t="s">
        <v>417</v>
      </c>
      <c r="H7207" s="126" t="s">
        <v>126</v>
      </c>
      <c r="I7207" s="126" t="s">
        <v>126</v>
      </c>
      <c r="J7207" s="126" t="s">
        <v>14375</v>
      </c>
      <c r="K7207" s="126" t="s">
        <v>504</v>
      </c>
      <c r="L7207" s="126" t="s">
        <v>694</v>
      </c>
      <c r="M7207" s="130">
        <v>243.04</v>
      </c>
      <c r="O7207" s="126" t="s">
        <v>5532</v>
      </c>
      <c r="P7207" s="130">
        <v>0</v>
      </c>
      <c r="S7207" s="130">
        <v>0</v>
      </c>
      <c r="V7207" s="130">
        <v>650</v>
      </c>
      <c r="X7207" s="126" t="s">
        <v>5533</v>
      </c>
      <c r="Z7207" s="127"/>
      <c r="AA7207" s="128">
        <v>2</v>
      </c>
      <c r="AB7207" s="128">
        <v>24</v>
      </c>
      <c r="AD7207" s="126" t="s">
        <v>562</v>
      </c>
      <c r="AG7207" s="127"/>
      <c r="AI7207" s="127"/>
    </row>
    <row r="7208" spans="1:35" ht="14.85" customHeight="1">
      <c r="A7208" s="130">
        <v>5006259</v>
      </c>
      <c r="B7208" s="126" t="s">
        <v>14376</v>
      </c>
      <c r="C7208" s="126" t="s">
        <v>14377</v>
      </c>
      <c r="D7208" s="126" t="s">
        <v>14378</v>
      </c>
      <c r="E7208" s="126" t="s">
        <v>288</v>
      </c>
      <c r="F7208" s="126" t="s">
        <v>491</v>
      </c>
      <c r="G7208" s="126" t="s">
        <v>417</v>
      </c>
      <c r="H7208" s="126" t="s">
        <v>126</v>
      </c>
      <c r="I7208" s="126" t="s">
        <v>126</v>
      </c>
      <c r="J7208" s="126" t="s">
        <v>14375</v>
      </c>
      <c r="K7208" s="126" t="s">
        <v>504</v>
      </c>
      <c r="L7208" s="126" t="s">
        <v>694</v>
      </c>
      <c r="M7208" s="130">
        <v>243.04</v>
      </c>
      <c r="O7208" s="126" t="s">
        <v>5532</v>
      </c>
      <c r="P7208" s="130">
        <v>0</v>
      </c>
      <c r="S7208" s="130">
        <v>0</v>
      </c>
      <c r="V7208" s="130">
        <v>415</v>
      </c>
      <c r="X7208" s="126" t="s">
        <v>5533</v>
      </c>
      <c r="Z7208" s="127"/>
      <c r="AA7208" s="128">
        <v>2</v>
      </c>
      <c r="AB7208" s="128">
        <v>24</v>
      </c>
      <c r="AD7208" s="126" t="s">
        <v>562</v>
      </c>
      <c r="AG7208" s="127"/>
      <c r="AI7208" s="127"/>
    </row>
    <row r="7209" spans="1:35" ht="14.85" customHeight="1">
      <c r="A7209" s="130">
        <v>5006258</v>
      </c>
      <c r="B7209" s="126" t="s">
        <v>14379</v>
      </c>
      <c r="C7209" s="126" t="s">
        <v>14380</v>
      </c>
      <c r="D7209" s="126" t="s">
        <v>14378</v>
      </c>
      <c r="E7209" s="126" t="s">
        <v>288</v>
      </c>
      <c r="F7209" s="126" t="s">
        <v>491</v>
      </c>
      <c r="G7209" s="126" t="s">
        <v>417</v>
      </c>
      <c r="H7209" s="126" t="s">
        <v>126</v>
      </c>
      <c r="I7209" s="126" t="s">
        <v>126</v>
      </c>
      <c r="J7209" s="126" t="s">
        <v>14375</v>
      </c>
      <c r="K7209" s="126" t="s">
        <v>504</v>
      </c>
      <c r="L7209" s="126" t="s">
        <v>694</v>
      </c>
      <c r="M7209" s="130">
        <v>243.04</v>
      </c>
      <c r="O7209" s="126" t="s">
        <v>5532</v>
      </c>
      <c r="P7209" s="130">
        <v>0</v>
      </c>
      <c r="S7209" s="130">
        <v>0</v>
      </c>
      <c r="V7209" s="130">
        <v>355</v>
      </c>
      <c r="X7209" s="126" t="s">
        <v>5533</v>
      </c>
      <c r="Z7209" s="127"/>
      <c r="AA7209" s="128">
        <v>2</v>
      </c>
      <c r="AB7209" s="128">
        <v>24</v>
      </c>
      <c r="AD7209" s="126" t="s">
        <v>562</v>
      </c>
      <c r="AG7209" s="127"/>
      <c r="AI7209" s="127"/>
    </row>
    <row r="7210" spans="1:35" ht="14.85" customHeight="1">
      <c r="A7210" s="130">
        <v>5006257</v>
      </c>
      <c r="B7210" s="126" t="s">
        <v>14381</v>
      </c>
      <c r="C7210" s="126" t="s">
        <v>14382</v>
      </c>
      <c r="D7210" s="126" t="s">
        <v>14383</v>
      </c>
      <c r="E7210" s="126" t="s">
        <v>288</v>
      </c>
      <c r="F7210" s="126" t="s">
        <v>491</v>
      </c>
      <c r="G7210" s="126" t="s">
        <v>417</v>
      </c>
      <c r="H7210" s="126" t="s">
        <v>126</v>
      </c>
      <c r="I7210" s="126" t="s">
        <v>126</v>
      </c>
      <c r="J7210" s="126" t="s">
        <v>14375</v>
      </c>
      <c r="K7210" s="126" t="s">
        <v>504</v>
      </c>
      <c r="L7210" s="126" t="s">
        <v>694</v>
      </c>
      <c r="M7210" s="130">
        <v>243.04</v>
      </c>
      <c r="O7210" s="126" t="s">
        <v>5532</v>
      </c>
      <c r="P7210" s="130">
        <v>0</v>
      </c>
      <c r="S7210" s="130">
        <v>0</v>
      </c>
      <c r="V7210" s="130">
        <v>500</v>
      </c>
      <c r="X7210" s="126" t="s">
        <v>5533</v>
      </c>
      <c r="Z7210" s="127"/>
      <c r="AA7210" s="128">
        <v>2</v>
      </c>
      <c r="AB7210" s="128">
        <v>24</v>
      </c>
      <c r="AD7210" s="126" t="s">
        <v>562</v>
      </c>
      <c r="AG7210" s="127"/>
      <c r="AI7210" s="127"/>
    </row>
    <row r="7211" spans="1:35" ht="14.85" customHeight="1">
      <c r="A7211" s="130">
        <v>5003955</v>
      </c>
      <c r="B7211" s="126" t="s">
        <v>14384</v>
      </c>
      <c r="C7211" s="126" t="s">
        <v>14385</v>
      </c>
      <c r="D7211" s="126" t="s">
        <v>14386</v>
      </c>
      <c r="E7211" s="126" t="s">
        <v>288</v>
      </c>
      <c r="F7211" s="126" t="s">
        <v>364</v>
      </c>
      <c r="G7211" s="126" t="s">
        <v>417</v>
      </c>
      <c r="H7211" s="126" t="s">
        <v>126</v>
      </c>
      <c r="I7211" s="126" t="s">
        <v>126</v>
      </c>
      <c r="J7211" s="126" t="s">
        <v>886</v>
      </c>
      <c r="K7211" s="126" t="s">
        <v>443</v>
      </c>
      <c r="L7211" s="126" t="s">
        <v>887</v>
      </c>
      <c r="M7211" s="130">
        <v>9739.52</v>
      </c>
      <c r="O7211" s="126" t="s">
        <v>486</v>
      </c>
      <c r="P7211" s="130">
        <v>0</v>
      </c>
      <c r="S7211" s="130">
        <v>0</v>
      </c>
      <c r="V7211" s="130">
        <v>20939.12</v>
      </c>
      <c r="X7211" s="126" t="s">
        <v>487</v>
      </c>
      <c r="Z7211" s="127"/>
      <c r="AA7211" s="128">
        <v>1</v>
      </c>
      <c r="AB7211" s="128">
        <v>60</v>
      </c>
      <c r="AC7211" s="126" t="s">
        <v>366</v>
      </c>
      <c r="AD7211" s="126" t="s">
        <v>562</v>
      </c>
      <c r="AG7211" s="127"/>
      <c r="AI7211" s="127"/>
    </row>
    <row r="7212" spans="1:35" ht="14.85" customHeight="1">
      <c r="A7212" s="130">
        <v>5003954</v>
      </c>
      <c r="B7212" s="126" t="s">
        <v>14387</v>
      </c>
      <c r="C7212" s="126" t="s">
        <v>14388</v>
      </c>
      <c r="D7212" s="126" t="s">
        <v>14389</v>
      </c>
      <c r="E7212" s="126" t="s">
        <v>288</v>
      </c>
      <c r="F7212" s="126" t="s">
        <v>364</v>
      </c>
      <c r="G7212" s="126" t="s">
        <v>417</v>
      </c>
      <c r="H7212" s="126" t="s">
        <v>126</v>
      </c>
      <c r="I7212" s="126" t="s">
        <v>126</v>
      </c>
      <c r="J7212" s="126" t="s">
        <v>886</v>
      </c>
      <c r="K7212" s="126" t="s">
        <v>443</v>
      </c>
      <c r="L7212" s="126" t="s">
        <v>887</v>
      </c>
      <c r="M7212" s="130">
        <v>9739.52</v>
      </c>
      <c r="O7212" s="126" t="s">
        <v>486</v>
      </c>
      <c r="P7212" s="130">
        <v>0</v>
      </c>
      <c r="S7212" s="130">
        <v>0</v>
      </c>
      <c r="V7212" s="130">
        <v>20939.12</v>
      </c>
      <c r="X7212" s="126" t="s">
        <v>487</v>
      </c>
      <c r="Z7212" s="127"/>
      <c r="AA7212" s="128">
        <v>1</v>
      </c>
      <c r="AB7212" s="128">
        <v>60</v>
      </c>
      <c r="AC7212" s="126" t="s">
        <v>366</v>
      </c>
      <c r="AD7212" s="126" t="s">
        <v>562</v>
      </c>
      <c r="AG7212" s="127"/>
      <c r="AI7212" s="127"/>
    </row>
    <row r="7213" spans="1:35" ht="14.85" customHeight="1">
      <c r="A7213" s="130">
        <v>5003352</v>
      </c>
      <c r="B7213" s="126" t="s">
        <v>14390</v>
      </c>
      <c r="C7213" s="126" t="s">
        <v>14391</v>
      </c>
      <c r="E7213" s="126" t="s">
        <v>288</v>
      </c>
      <c r="F7213" s="126" t="s">
        <v>364</v>
      </c>
      <c r="G7213" s="126" t="s">
        <v>417</v>
      </c>
      <c r="H7213" s="126" t="s">
        <v>126</v>
      </c>
      <c r="I7213" s="126" t="s">
        <v>126</v>
      </c>
      <c r="J7213" s="126" t="s">
        <v>466</v>
      </c>
      <c r="K7213" s="126" t="s">
        <v>467</v>
      </c>
      <c r="L7213" s="126" t="s">
        <v>468</v>
      </c>
      <c r="M7213" s="130">
        <v>9641.73</v>
      </c>
      <c r="O7213" s="126" t="s">
        <v>486</v>
      </c>
      <c r="P7213" s="130">
        <v>0</v>
      </c>
      <c r="S7213" s="130">
        <v>0</v>
      </c>
      <c r="V7213" s="130">
        <v>9641.73</v>
      </c>
      <c r="X7213" s="126" t="s">
        <v>549</v>
      </c>
      <c r="Z7213" s="127"/>
      <c r="AA7213" s="128">
        <v>2</v>
      </c>
      <c r="AB7213" s="128">
        <v>60</v>
      </c>
      <c r="AC7213" s="126" t="s">
        <v>366</v>
      </c>
      <c r="AD7213" s="126" t="s">
        <v>562</v>
      </c>
      <c r="AG7213" s="127"/>
      <c r="AI7213" s="127"/>
    </row>
    <row r="7214" spans="1:35" ht="14.85" customHeight="1">
      <c r="A7214" s="130">
        <v>5003351</v>
      </c>
      <c r="B7214" s="126" t="s">
        <v>14392</v>
      </c>
      <c r="C7214" s="126" t="s">
        <v>14393</v>
      </c>
      <c r="D7214" s="126" t="s">
        <v>12779</v>
      </c>
      <c r="E7214" s="126" t="s">
        <v>288</v>
      </c>
      <c r="F7214" s="126" t="s">
        <v>416</v>
      </c>
      <c r="G7214" s="126" t="s">
        <v>417</v>
      </c>
      <c r="H7214" s="126" t="s">
        <v>126</v>
      </c>
      <c r="I7214" s="126" t="s">
        <v>126</v>
      </c>
      <c r="J7214" s="126" t="s">
        <v>10903</v>
      </c>
      <c r="K7214" s="126" t="s">
        <v>747</v>
      </c>
      <c r="L7214" s="126" t="s">
        <v>10904</v>
      </c>
      <c r="M7214" s="130">
        <v>180.46</v>
      </c>
      <c r="O7214" s="126" t="s">
        <v>6518</v>
      </c>
      <c r="P7214" s="130">
        <v>0</v>
      </c>
      <c r="S7214" s="130">
        <v>0</v>
      </c>
      <c r="V7214" s="130">
        <v>180.46</v>
      </c>
      <c r="X7214" s="126" t="s">
        <v>6519</v>
      </c>
      <c r="Z7214" s="127"/>
      <c r="AA7214" s="128">
        <v>1</v>
      </c>
      <c r="AB7214" s="128">
        <v>12</v>
      </c>
      <c r="AD7214" s="126" t="s">
        <v>562</v>
      </c>
      <c r="AG7214" s="127"/>
      <c r="AI7214" s="127"/>
    </row>
    <row r="7215" spans="1:35" ht="14.85" customHeight="1">
      <c r="A7215" s="130">
        <v>5003350</v>
      </c>
      <c r="B7215" s="126" t="s">
        <v>14394</v>
      </c>
      <c r="C7215" s="126" t="s">
        <v>14395</v>
      </c>
      <c r="D7215" s="126" t="s">
        <v>14396</v>
      </c>
      <c r="E7215" s="126" t="s">
        <v>288</v>
      </c>
      <c r="F7215" s="126" t="s">
        <v>532</v>
      </c>
      <c r="G7215" s="126" t="s">
        <v>312</v>
      </c>
      <c r="H7215" s="126" t="s">
        <v>126</v>
      </c>
      <c r="I7215" s="126" t="s">
        <v>418</v>
      </c>
      <c r="J7215" s="126" t="s">
        <v>14397</v>
      </c>
      <c r="K7215" s="126" t="s">
        <v>535</v>
      </c>
      <c r="L7215" s="126" t="s">
        <v>2598</v>
      </c>
      <c r="M7215" s="130">
        <v>146.62</v>
      </c>
      <c r="O7215" s="126" t="s">
        <v>4049</v>
      </c>
      <c r="P7215" s="130">
        <v>0</v>
      </c>
      <c r="S7215" s="130">
        <v>0</v>
      </c>
      <c r="V7215" s="130">
        <v>146.62</v>
      </c>
      <c r="X7215" s="126" t="s">
        <v>4050</v>
      </c>
      <c r="Z7215" s="127"/>
      <c r="AA7215" s="128"/>
      <c r="AB7215" s="128"/>
      <c r="AD7215" s="126" t="s">
        <v>562</v>
      </c>
      <c r="AG7215" s="127"/>
      <c r="AI7215" s="127"/>
    </row>
    <row r="7216" spans="1:35" ht="14.85" customHeight="1">
      <c r="A7216" s="130">
        <v>5007303</v>
      </c>
      <c r="B7216" s="126" t="s">
        <v>14398</v>
      </c>
      <c r="C7216" s="126" t="s">
        <v>14399</v>
      </c>
      <c r="D7216" s="126" t="s">
        <v>8244</v>
      </c>
      <c r="E7216" s="126" t="s">
        <v>288</v>
      </c>
      <c r="F7216" s="126" t="s">
        <v>364</v>
      </c>
      <c r="G7216" s="126" t="s">
        <v>417</v>
      </c>
      <c r="H7216" s="126" t="s">
        <v>126</v>
      </c>
      <c r="I7216" s="126" t="s">
        <v>126</v>
      </c>
      <c r="J7216" s="126" t="s">
        <v>8245</v>
      </c>
      <c r="K7216" s="126" t="s">
        <v>747</v>
      </c>
      <c r="L7216" s="126" t="s">
        <v>8246</v>
      </c>
      <c r="M7216" s="130">
        <v>6622.58</v>
      </c>
      <c r="O7216" s="126" t="s">
        <v>365</v>
      </c>
      <c r="P7216" s="130">
        <v>0</v>
      </c>
      <c r="S7216" s="130">
        <v>0</v>
      </c>
      <c r="V7216" s="130">
        <v>6622.58</v>
      </c>
      <c r="X7216" s="126" t="s">
        <v>469</v>
      </c>
      <c r="Z7216" s="127"/>
      <c r="AA7216" s="128">
        <v>1</v>
      </c>
      <c r="AB7216" s="128">
        <v>60</v>
      </c>
      <c r="AC7216" s="126" t="s">
        <v>366</v>
      </c>
      <c r="AD7216" s="126" t="s">
        <v>562</v>
      </c>
      <c r="AG7216" s="127"/>
      <c r="AI7216" s="127"/>
    </row>
    <row r="7217" spans="1:35" ht="14.85" customHeight="1">
      <c r="A7217" s="130">
        <v>5007302</v>
      </c>
      <c r="B7217" s="126" t="s">
        <v>10262</v>
      </c>
      <c r="C7217" s="126" t="s">
        <v>10263</v>
      </c>
      <c r="D7217" s="126" t="s">
        <v>3229</v>
      </c>
      <c r="E7217" s="126" t="s">
        <v>288</v>
      </c>
      <c r="F7217" s="126" t="s">
        <v>364</v>
      </c>
      <c r="G7217" s="126" t="s">
        <v>417</v>
      </c>
      <c r="H7217" s="126" t="s">
        <v>126</v>
      </c>
      <c r="I7217" s="126" t="s">
        <v>126</v>
      </c>
      <c r="J7217" s="126" t="s">
        <v>1989</v>
      </c>
      <c r="K7217" s="126" t="s">
        <v>504</v>
      </c>
      <c r="L7217" s="126" t="s">
        <v>545</v>
      </c>
      <c r="M7217" s="130">
        <v>6817.44</v>
      </c>
      <c r="O7217" s="126" t="s">
        <v>365</v>
      </c>
      <c r="P7217" s="130">
        <v>0</v>
      </c>
      <c r="S7217" s="130">
        <v>0</v>
      </c>
      <c r="V7217" s="130">
        <v>20939.12</v>
      </c>
      <c r="X7217" s="126" t="s">
        <v>469</v>
      </c>
      <c r="Z7217" s="127"/>
      <c r="AA7217" s="128">
        <v>1</v>
      </c>
      <c r="AB7217" s="128">
        <v>60</v>
      </c>
      <c r="AC7217" s="126" t="s">
        <v>366</v>
      </c>
      <c r="AD7217" s="126" t="s">
        <v>562</v>
      </c>
      <c r="AG7217" s="127"/>
      <c r="AI7217" s="127"/>
    </row>
    <row r="7218" spans="1:35" ht="14.85" customHeight="1">
      <c r="A7218" s="130">
        <v>5006432</v>
      </c>
      <c r="B7218" s="126" t="s">
        <v>413</v>
      </c>
      <c r="C7218" s="126" t="s">
        <v>10732</v>
      </c>
      <c r="D7218" s="126" t="s">
        <v>14400</v>
      </c>
      <c r="E7218" s="126" t="s">
        <v>288</v>
      </c>
      <c r="F7218" s="126" t="s">
        <v>522</v>
      </c>
      <c r="G7218" s="126" t="s">
        <v>765</v>
      </c>
      <c r="H7218" s="126" t="s">
        <v>524</v>
      </c>
      <c r="I7218" s="126" t="s">
        <v>418</v>
      </c>
      <c r="J7218" s="126" t="s">
        <v>612</v>
      </c>
      <c r="K7218" s="126" t="s">
        <v>613</v>
      </c>
      <c r="L7218" s="126" t="s">
        <v>614</v>
      </c>
      <c r="M7218" s="130">
        <v>1864.8</v>
      </c>
      <c r="N7218" s="126" t="s">
        <v>290</v>
      </c>
      <c r="O7218" s="126" t="s">
        <v>528</v>
      </c>
      <c r="P7218" s="130">
        <v>0</v>
      </c>
      <c r="S7218" s="130">
        <v>0</v>
      </c>
      <c r="V7218" s="130">
        <v>1864.8</v>
      </c>
      <c r="X7218" s="126" t="s">
        <v>3246</v>
      </c>
      <c r="Z7218" s="127"/>
      <c r="AA7218" s="128"/>
      <c r="AB7218" s="128"/>
      <c r="AD7218" s="126" t="s">
        <v>1801</v>
      </c>
      <c r="AG7218" s="127"/>
      <c r="AI7218" s="127"/>
    </row>
    <row r="7219" spans="1:35" ht="14.85" customHeight="1">
      <c r="A7219" s="130">
        <v>5006431</v>
      </c>
      <c r="B7219" s="126" t="s">
        <v>413</v>
      </c>
      <c r="C7219" s="126" t="s">
        <v>2104</v>
      </c>
      <c r="D7219" s="126" t="s">
        <v>14401</v>
      </c>
      <c r="E7219" s="126" t="s">
        <v>288</v>
      </c>
      <c r="F7219" s="126" t="s">
        <v>522</v>
      </c>
      <c r="G7219" s="126" t="s">
        <v>788</v>
      </c>
      <c r="H7219" s="126" t="s">
        <v>524</v>
      </c>
      <c r="I7219" s="126" t="s">
        <v>418</v>
      </c>
      <c r="J7219" s="126" t="s">
        <v>612</v>
      </c>
      <c r="K7219" s="126" t="s">
        <v>613</v>
      </c>
      <c r="L7219" s="126" t="s">
        <v>614</v>
      </c>
      <c r="M7219" s="130">
        <v>3494.4</v>
      </c>
      <c r="N7219" s="126" t="s">
        <v>290</v>
      </c>
      <c r="O7219" s="126" t="s">
        <v>621</v>
      </c>
      <c r="P7219" s="130">
        <v>0</v>
      </c>
      <c r="S7219" s="130">
        <v>0</v>
      </c>
      <c r="V7219" s="130">
        <v>3494.4</v>
      </c>
      <c r="X7219" s="126" t="s">
        <v>2715</v>
      </c>
      <c r="Z7219" s="127"/>
      <c r="AA7219" s="128"/>
      <c r="AB7219" s="128"/>
      <c r="AD7219" s="126" t="s">
        <v>1801</v>
      </c>
      <c r="AG7219" s="127"/>
      <c r="AI7219" s="127"/>
    </row>
    <row r="7220" spans="1:35" ht="14.85" customHeight="1">
      <c r="A7220" s="130">
        <v>5006781</v>
      </c>
      <c r="B7220" s="126" t="s">
        <v>14402</v>
      </c>
      <c r="C7220" s="126" t="s">
        <v>2109</v>
      </c>
      <c r="D7220" s="126" t="s">
        <v>14403</v>
      </c>
      <c r="E7220" s="126" t="s">
        <v>288</v>
      </c>
      <c r="F7220" s="126" t="s">
        <v>440</v>
      </c>
      <c r="G7220" s="126" t="s">
        <v>441</v>
      </c>
      <c r="H7220" s="126" t="s">
        <v>126</v>
      </c>
      <c r="I7220" s="126" t="s">
        <v>418</v>
      </c>
      <c r="J7220" s="126" t="s">
        <v>612</v>
      </c>
      <c r="K7220" s="126" t="s">
        <v>613</v>
      </c>
      <c r="L7220" s="126" t="s">
        <v>614</v>
      </c>
      <c r="M7220" s="130">
        <v>1461.6</v>
      </c>
      <c r="O7220" s="126" t="s">
        <v>445</v>
      </c>
      <c r="P7220" s="130">
        <v>0</v>
      </c>
      <c r="S7220" s="130">
        <v>0</v>
      </c>
      <c r="V7220" s="130">
        <v>1461.6</v>
      </c>
      <c r="X7220" s="126" t="s">
        <v>2111</v>
      </c>
      <c r="Z7220" s="127"/>
      <c r="AA7220" s="128">
        <v>30</v>
      </c>
      <c r="AB7220" s="128">
        <v>1</v>
      </c>
      <c r="AD7220" s="126" t="s">
        <v>562</v>
      </c>
      <c r="AG7220" s="127"/>
      <c r="AI7220" s="127"/>
    </row>
    <row r="7221" spans="1:35" ht="14.85" customHeight="1">
      <c r="A7221" s="130">
        <v>5006780</v>
      </c>
      <c r="B7221" s="126" t="s">
        <v>10745</v>
      </c>
      <c r="C7221" s="126" t="s">
        <v>14404</v>
      </c>
      <c r="E7221" s="126" t="s">
        <v>288</v>
      </c>
      <c r="F7221" s="126" t="s">
        <v>591</v>
      </c>
      <c r="G7221" s="126" t="s">
        <v>417</v>
      </c>
      <c r="H7221" s="126" t="s">
        <v>126</v>
      </c>
      <c r="I7221" s="126" t="s">
        <v>126</v>
      </c>
      <c r="J7221" s="126" t="s">
        <v>1199</v>
      </c>
      <c r="K7221" s="126" t="s">
        <v>959</v>
      </c>
      <c r="L7221" s="126" t="s">
        <v>1200</v>
      </c>
      <c r="M7221" s="130">
        <v>2746.24</v>
      </c>
      <c r="O7221" s="126" t="s">
        <v>2625</v>
      </c>
      <c r="P7221" s="130">
        <v>0</v>
      </c>
      <c r="S7221" s="130">
        <v>0</v>
      </c>
      <c r="V7221" s="130">
        <v>3427.25</v>
      </c>
      <c r="X7221" s="126" t="s">
        <v>2626</v>
      </c>
      <c r="Z7221" s="127" t="s">
        <v>309</v>
      </c>
      <c r="AA7221" s="128">
        <v>1</v>
      </c>
      <c r="AB7221" s="128">
        <v>12</v>
      </c>
      <c r="AD7221" s="126" t="s">
        <v>562</v>
      </c>
      <c r="AG7221" s="127"/>
      <c r="AI7221" s="127"/>
    </row>
    <row r="7222" spans="1:35" ht="14.85" customHeight="1">
      <c r="A7222" s="130">
        <v>5006779</v>
      </c>
      <c r="B7222" s="126" t="s">
        <v>14405</v>
      </c>
      <c r="C7222" s="126" t="s">
        <v>14406</v>
      </c>
      <c r="D7222" s="126" t="s">
        <v>14407</v>
      </c>
      <c r="E7222" s="126" t="s">
        <v>288</v>
      </c>
      <c r="F7222" s="126" t="s">
        <v>364</v>
      </c>
      <c r="G7222" s="126" t="s">
        <v>417</v>
      </c>
      <c r="H7222" s="126" t="s">
        <v>126</v>
      </c>
      <c r="I7222" s="126" t="s">
        <v>126</v>
      </c>
      <c r="J7222" s="126" t="s">
        <v>1989</v>
      </c>
      <c r="K7222" s="126" t="s">
        <v>504</v>
      </c>
      <c r="L7222" s="126" t="s">
        <v>545</v>
      </c>
      <c r="M7222" s="130">
        <v>4090.42</v>
      </c>
      <c r="O7222" s="126" t="s">
        <v>365</v>
      </c>
      <c r="P7222" s="130">
        <v>0</v>
      </c>
      <c r="S7222" s="130">
        <v>0</v>
      </c>
      <c r="V7222" s="130">
        <v>4090.42</v>
      </c>
      <c r="X7222" s="126" t="s">
        <v>469</v>
      </c>
      <c r="Z7222" s="127"/>
      <c r="AA7222" s="128">
        <v>1</v>
      </c>
      <c r="AB7222" s="128">
        <v>60</v>
      </c>
      <c r="AC7222" s="126" t="s">
        <v>366</v>
      </c>
      <c r="AD7222" s="126" t="s">
        <v>562</v>
      </c>
      <c r="AG7222" s="127"/>
      <c r="AI7222" s="127"/>
    </row>
    <row r="7223" spans="1:35" ht="14.85" customHeight="1">
      <c r="A7223" s="130">
        <v>5005304</v>
      </c>
      <c r="B7223" s="126" t="s">
        <v>413</v>
      </c>
      <c r="C7223" s="126" t="s">
        <v>14408</v>
      </c>
      <c r="D7223" s="126" t="s">
        <v>14409</v>
      </c>
      <c r="E7223" s="126" t="s">
        <v>288</v>
      </c>
      <c r="F7223" s="126" t="s">
        <v>440</v>
      </c>
      <c r="G7223" s="126" t="s">
        <v>463</v>
      </c>
      <c r="H7223" s="126" t="s">
        <v>126</v>
      </c>
      <c r="I7223" s="126" t="s">
        <v>418</v>
      </c>
      <c r="J7223" s="126" t="s">
        <v>1512</v>
      </c>
      <c r="K7223" s="126" t="s">
        <v>504</v>
      </c>
      <c r="L7223" s="126" t="s">
        <v>1513</v>
      </c>
      <c r="M7223" s="130">
        <v>2131.89</v>
      </c>
      <c r="O7223" s="126" t="s">
        <v>449</v>
      </c>
      <c r="P7223" s="130">
        <v>0</v>
      </c>
      <c r="S7223" s="130">
        <v>0</v>
      </c>
      <c r="V7223" s="130">
        <v>2131.89</v>
      </c>
      <c r="X7223" s="126" t="s">
        <v>7577</v>
      </c>
      <c r="Z7223" s="127"/>
      <c r="AA7223" s="128">
        <v>30</v>
      </c>
      <c r="AB7223" s="128">
        <v>1</v>
      </c>
      <c r="AD7223" s="126" t="s">
        <v>1801</v>
      </c>
      <c r="AG7223" s="127"/>
      <c r="AI7223" s="127"/>
    </row>
    <row r="7224" spans="1:35" ht="14.85" customHeight="1">
      <c r="A7224" s="130">
        <v>5005303</v>
      </c>
      <c r="B7224" s="126" t="s">
        <v>413</v>
      </c>
      <c r="C7224" s="126" t="s">
        <v>1124</v>
      </c>
      <c r="D7224" s="126" t="s">
        <v>1125</v>
      </c>
      <c r="E7224" s="126" t="s">
        <v>288</v>
      </c>
      <c r="F7224" s="126" t="s">
        <v>364</v>
      </c>
      <c r="G7224" s="126" t="s">
        <v>417</v>
      </c>
      <c r="H7224" s="126" t="s">
        <v>126</v>
      </c>
      <c r="I7224" s="126" t="s">
        <v>126</v>
      </c>
      <c r="J7224" s="126" t="s">
        <v>484</v>
      </c>
      <c r="K7224" s="126" t="s">
        <v>443</v>
      </c>
      <c r="L7224" s="126" t="s">
        <v>485</v>
      </c>
      <c r="M7224" s="130">
        <v>6817.44</v>
      </c>
      <c r="O7224" s="126" t="s">
        <v>365</v>
      </c>
      <c r="P7224" s="130">
        <v>0</v>
      </c>
      <c r="S7224" s="130">
        <v>0</v>
      </c>
      <c r="V7224" s="130">
        <v>16556.509999999998</v>
      </c>
      <c r="X7224" s="126" t="s">
        <v>469</v>
      </c>
      <c r="Z7224" s="127"/>
      <c r="AA7224" s="128">
        <v>1</v>
      </c>
      <c r="AB7224" s="128">
        <v>60</v>
      </c>
      <c r="AC7224" s="126" t="s">
        <v>366</v>
      </c>
      <c r="AD7224" s="126" t="s">
        <v>1801</v>
      </c>
      <c r="AG7224" s="127"/>
      <c r="AI7224" s="127"/>
    </row>
    <row r="7225" spans="1:35" ht="14.85" customHeight="1">
      <c r="A7225" s="130">
        <v>5005301</v>
      </c>
      <c r="B7225" s="126" t="s">
        <v>14410</v>
      </c>
      <c r="C7225" s="126" t="s">
        <v>8142</v>
      </c>
      <c r="D7225" s="126" t="s">
        <v>14411</v>
      </c>
      <c r="E7225" s="126" t="s">
        <v>288</v>
      </c>
      <c r="F7225" s="126" t="s">
        <v>522</v>
      </c>
      <c r="G7225" s="126" t="s">
        <v>806</v>
      </c>
      <c r="H7225" s="126" t="s">
        <v>974</v>
      </c>
      <c r="I7225" s="126" t="s">
        <v>418</v>
      </c>
      <c r="J7225" s="126" t="s">
        <v>5567</v>
      </c>
      <c r="K7225" s="126" t="s">
        <v>747</v>
      </c>
      <c r="L7225" s="126" t="s">
        <v>5568</v>
      </c>
      <c r="M7225" s="130">
        <v>473.46</v>
      </c>
      <c r="O7225" s="126" t="s">
        <v>528</v>
      </c>
      <c r="P7225" s="130">
        <v>0</v>
      </c>
      <c r="S7225" s="130">
        <v>0</v>
      </c>
      <c r="V7225" s="130">
        <v>473.46</v>
      </c>
      <c r="X7225" s="126" t="s">
        <v>8144</v>
      </c>
      <c r="Z7225" s="127"/>
      <c r="AA7225" s="128">
        <v>1000</v>
      </c>
      <c r="AB7225" s="128">
        <v>1</v>
      </c>
      <c r="AD7225" s="126" t="s">
        <v>562</v>
      </c>
      <c r="AG7225" s="127"/>
      <c r="AI7225" s="127"/>
    </row>
    <row r="7226" spans="1:35" ht="14.85" customHeight="1">
      <c r="A7226" s="130">
        <v>5005300</v>
      </c>
      <c r="B7226" s="126" t="s">
        <v>413</v>
      </c>
      <c r="C7226" s="126" t="s">
        <v>1122</v>
      </c>
      <c r="D7226" s="126" t="s">
        <v>1123</v>
      </c>
      <c r="E7226" s="126" t="s">
        <v>288</v>
      </c>
      <c r="F7226" s="126" t="s">
        <v>364</v>
      </c>
      <c r="G7226" s="126" t="s">
        <v>417</v>
      </c>
      <c r="H7226" s="126" t="s">
        <v>126</v>
      </c>
      <c r="I7226" s="126" t="s">
        <v>126</v>
      </c>
      <c r="J7226" s="126" t="s">
        <v>484</v>
      </c>
      <c r="K7226" s="126" t="s">
        <v>443</v>
      </c>
      <c r="L7226" s="126" t="s">
        <v>485</v>
      </c>
      <c r="M7226" s="130">
        <v>6817.44</v>
      </c>
      <c r="O7226" s="126" t="s">
        <v>365</v>
      </c>
      <c r="P7226" s="130">
        <v>0</v>
      </c>
      <c r="S7226" s="130">
        <v>0</v>
      </c>
      <c r="V7226" s="130">
        <v>16556.509999999998</v>
      </c>
      <c r="X7226" s="126" t="s">
        <v>510</v>
      </c>
      <c r="Z7226" s="127"/>
      <c r="AA7226" s="128">
        <v>2</v>
      </c>
      <c r="AB7226" s="128">
        <v>60</v>
      </c>
      <c r="AC7226" s="126" t="s">
        <v>366</v>
      </c>
      <c r="AD7226" s="126" t="s">
        <v>1801</v>
      </c>
      <c r="AG7226" s="127"/>
      <c r="AI7226" s="127"/>
    </row>
    <row r="7227" spans="1:35" ht="14.85" customHeight="1">
      <c r="A7227" s="130">
        <v>5004594</v>
      </c>
      <c r="B7227" s="126" t="s">
        <v>14412</v>
      </c>
      <c r="C7227" s="126" t="s">
        <v>12818</v>
      </c>
      <c r="D7227" s="126" t="s">
        <v>14413</v>
      </c>
      <c r="E7227" s="126" t="s">
        <v>288</v>
      </c>
      <c r="F7227" s="126" t="s">
        <v>440</v>
      </c>
      <c r="G7227" s="126" t="s">
        <v>458</v>
      </c>
      <c r="H7227" s="126" t="s">
        <v>126</v>
      </c>
      <c r="I7227" s="126" t="s">
        <v>418</v>
      </c>
      <c r="J7227" s="126" t="s">
        <v>597</v>
      </c>
      <c r="K7227" s="126" t="s">
        <v>504</v>
      </c>
      <c r="L7227" s="126" t="s">
        <v>598</v>
      </c>
      <c r="M7227" s="130">
        <v>2268.58</v>
      </c>
      <c r="O7227" s="126" t="s">
        <v>449</v>
      </c>
      <c r="P7227" s="130">
        <v>0</v>
      </c>
      <c r="S7227" s="130">
        <v>0</v>
      </c>
      <c r="V7227" s="130">
        <v>2268.58</v>
      </c>
      <c r="X7227" s="126" t="s">
        <v>8391</v>
      </c>
      <c r="Z7227" s="127"/>
      <c r="AA7227" s="128">
        <v>60</v>
      </c>
      <c r="AB7227" s="128">
        <v>1</v>
      </c>
      <c r="AD7227" s="126" t="s">
        <v>562</v>
      </c>
      <c r="AG7227" s="127"/>
      <c r="AI7227" s="127"/>
    </row>
    <row r="7228" spans="1:35" ht="14.85" customHeight="1">
      <c r="A7228" s="130">
        <v>5004593</v>
      </c>
      <c r="B7228" s="126" t="s">
        <v>14414</v>
      </c>
      <c r="C7228" s="126" t="s">
        <v>12818</v>
      </c>
      <c r="D7228" s="126" t="s">
        <v>14415</v>
      </c>
      <c r="E7228" s="126" t="s">
        <v>288</v>
      </c>
      <c r="F7228" s="126" t="s">
        <v>440</v>
      </c>
      <c r="G7228" s="126" t="s">
        <v>458</v>
      </c>
      <c r="H7228" s="126" t="s">
        <v>126</v>
      </c>
      <c r="I7228" s="126" t="s">
        <v>418</v>
      </c>
      <c r="J7228" s="126" t="s">
        <v>597</v>
      </c>
      <c r="K7228" s="126" t="s">
        <v>504</v>
      </c>
      <c r="L7228" s="126" t="s">
        <v>598</v>
      </c>
      <c r="M7228" s="130">
        <v>2268.58</v>
      </c>
      <c r="O7228" s="126" t="s">
        <v>449</v>
      </c>
      <c r="P7228" s="130">
        <v>0</v>
      </c>
      <c r="S7228" s="130">
        <v>0</v>
      </c>
      <c r="V7228" s="130">
        <v>2268.58</v>
      </c>
      <c r="X7228" s="126" t="s">
        <v>8391</v>
      </c>
      <c r="Z7228" s="127"/>
      <c r="AA7228" s="128">
        <v>60</v>
      </c>
      <c r="AB7228" s="128">
        <v>1</v>
      </c>
      <c r="AD7228" s="126" t="s">
        <v>562</v>
      </c>
      <c r="AG7228" s="127"/>
      <c r="AI7228" s="127"/>
    </row>
    <row r="7229" spans="1:35" ht="14.85" customHeight="1">
      <c r="A7229" s="130">
        <v>5004592</v>
      </c>
      <c r="B7229" s="126" t="s">
        <v>14416</v>
      </c>
      <c r="C7229" s="126" t="s">
        <v>12818</v>
      </c>
      <c r="D7229" s="126" t="s">
        <v>14417</v>
      </c>
      <c r="E7229" s="126" t="s">
        <v>288</v>
      </c>
      <c r="F7229" s="126" t="s">
        <v>440</v>
      </c>
      <c r="G7229" s="126" t="s">
        <v>458</v>
      </c>
      <c r="H7229" s="126" t="s">
        <v>126</v>
      </c>
      <c r="I7229" s="126" t="s">
        <v>418</v>
      </c>
      <c r="J7229" s="126" t="s">
        <v>597</v>
      </c>
      <c r="K7229" s="126" t="s">
        <v>504</v>
      </c>
      <c r="L7229" s="126" t="s">
        <v>598</v>
      </c>
      <c r="M7229" s="130">
        <v>2268.58</v>
      </c>
      <c r="O7229" s="126" t="s">
        <v>449</v>
      </c>
      <c r="P7229" s="130">
        <v>0</v>
      </c>
      <c r="S7229" s="130">
        <v>0</v>
      </c>
      <c r="V7229" s="130">
        <v>2268.58</v>
      </c>
      <c r="X7229" s="126" t="s">
        <v>8391</v>
      </c>
      <c r="Z7229" s="127"/>
      <c r="AA7229" s="128">
        <v>60</v>
      </c>
      <c r="AB7229" s="128">
        <v>1</v>
      </c>
      <c r="AD7229" s="126" t="s">
        <v>562</v>
      </c>
      <c r="AG7229" s="127"/>
      <c r="AI7229" s="127"/>
    </row>
    <row r="7230" spans="1:35" ht="14.85" customHeight="1">
      <c r="A7230" s="130">
        <v>5004591</v>
      </c>
      <c r="B7230" s="126" t="s">
        <v>14418</v>
      </c>
      <c r="C7230" s="126" t="s">
        <v>12818</v>
      </c>
      <c r="D7230" s="126" t="s">
        <v>14419</v>
      </c>
      <c r="E7230" s="126" t="s">
        <v>288</v>
      </c>
      <c r="F7230" s="126" t="s">
        <v>440</v>
      </c>
      <c r="G7230" s="126" t="s">
        <v>458</v>
      </c>
      <c r="H7230" s="126" t="s">
        <v>126</v>
      </c>
      <c r="I7230" s="126" t="s">
        <v>418</v>
      </c>
      <c r="J7230" s="126" t="s">
        <v>597</v>
      </c>
      <c r="K7230" s="126" t="s">
        <v>504</v>
      </c>
      <c r="L7230" s="126" t="s">
        <v>598</v>
      </c>
      <c r="M7230" s="130">
        <v>2268.58</v>
      </c>
      <c r="O7230" s="126" t="s">
        <v>449</v>
      </c>
      <c r="P7230" s="130">
        <v>0</v>
      </c>
      <c r="S7230" s="130">
        <v>0</v>
      </c>
      <c r="V7230" s="130">
        <v>2268.58</v>
      </c>
      <c r="X7230" s="126" t="s">
        <v>8391</v>
      </c>
      <c r="Z7230" s="127"/>
      <c r="AA7230" s="128">
        <v>60</v>
      </c>
      <c r="AB7230" s="128">
        <v>1</v>
      </c>
      <c r="AD7230" s="126" t="s">
        <v>562</v>
      </c>
      <c r="AG7230" s="127"/>
      <c r="AI7230" s="127"/>
    </row>
    <row r="7231" spans="1:35" ht="14.85" customHeight="1">
      <c r="A7231" s="130">
        <v>5004627</v>
      </c>
      <c r="B7231" s="126" t="s">
        <v>14420</v>
      </c>
      <c r="C7231" s="126" t="s">
        <v>4075</v>
      </c>
      <c r="D7231" s="126" t="s">
        <v>14421</v>
      </c>
      <c r="E7231" s="126" t="s">
        <v>288</v>
      </c>
      <c r="F7231" s="126" t="s">
        <v>440</v>
      </c>
      <c r="G7231" s="126" t="s">
        <v>458</v>
      </c>
      <c r="H7231" s="126" t="s">
        <v>126</v>
      </c>
      <c r="I7231" s="126" t="s">
        <v>418</v>
      </c>
      <c r="J7231" s="126" t="s">
        <v>597</v>
      </c>
      <c r="K7231" s="126" t="s">
        <v>504</v>
      </c>
      <c r="L7231" s="126" t="s">
        <v>598</v>
      </c>
      <c r="M7231" s="130">
        <v>2846.13</v>
      </c>
      <c r="O7231" s="126" t="s">
        <v>445</v>
      </c>
      <c r="P7231" s="130">
        <v>0</v>
      </c>
      <c r="S7231" s="130">
        <v>0</v>
      </c>
      <c r="V7231" s="130">
        <v>2846.13</v>
      </c>
      <c r="X7231" s="126" t="s">
        <v>1647</v>
      </c>
      <c r="Z7231" s="127"/>
      <c r="AA7231" s="128">
        <v>60</v>
      </c>
      <c r="AB7231" s="128">
        <v>1</v>
      </c>
      <c r="AD7231" s="126" t="s">
        <v>562</v>
      </c>
      <c r="AG7231" s="127"/>
      <c r="AI7231" s="127"/>
    </row>
    <row r="7232" spans="1:35" ht="14.85" customHeight="1">
      <c r="A7232" s="130">
        <v>5004626</v>
      </c>
      <c r="B7232" s="126" t="s">
        <v>14422</v>
      </c>
      <c r="C7232" s="126" t="s">
        <v>4075</v>
      </c>
      <c r="D7232" s="126" t="s">
        <v>14423</v>
      </c>
      <c r="E7232" s="126" t="s">
        <v>288</v>
      </c>
      <c r="F7232" s="126" t="s">
        <v>440</v>
      </c>
      <c r="G7232" s="126" t="s">
        <v>458</v>
      </c>
      <c r="H7232" s="126" t="s">
        <v>126</v>
      </c>
      <c r="I7232" s="126" t="s">
        <v>418</v>
      </c>
      <c r="J7232" s="126" t="s">
        <v>597</v>
      </c>
      <c r="K7232" s="126" t="s">
        <v>504</v>
      </c>
      <c r="L7232" s="126" t="s">
        <v>598</v>
      </c>
      <c r="M7232" s="130">
        <v>2846.13</v>
      </c>
      <c r="O7232" s="126" t="s">
        <v>445</v>
      </c>
      <c r="P7232" s="130">
        <v>0</v>
      </c>
      <c r="S7232" s="130">
        <v>0</v>
      </c>
      <c r="V7232" s="130">
        <v>2846.13</v>
      </c>
      <c r="X7232" s="126" t="s">
        <v>1647</v>
      </c>
      <c r="Z7232" s="127"/>
      <c r="AA7232" s="128">
        <v>60</v>
      </c>
      <c r="AB7232" s="128">
        <v>1</v>
      </c>
      <c r="AD7232" s="126" t="s">
        <v>562</v>
      </c>
      <c r="AG7232" s="127"/>
      <c r="AI7232" s="127"/>
    </row>
    <row r="7233" spans="1:35" ht="14.85" customHeight="1">
      <c r="A7233" s="130">
        <v>5005634</v>
      </c>
      <c r="B7233" s="126" t="s">
        <v>14424</v>
      </c>
      <c r="C7233" s="126" t="s">
        <v>11125</v>
      </c>
      <c r="D7233" s="126" t="s">
        <v>12547</v>
      </c>
      <c r="E7233" s="126" t="s">
        <v>288</v>
      </c>
      <c r="F7233" s="126" t="s">
        <v>522</v>
      </c>
      <c r="G7233" s="126" t="s">
        <v>783</v>
      </c>
      <c r="H7233" s="126" t="s">
        <v>605</v>
      </c>
      <c r="I7233" s="126" t="s">
        <v>418</v>
      </c>
      <c r="J7233" s="126" t="s">
        <v>11127</v>
      </c>
      <c r="K7233" s="126" t="s">
        <v>504</v>
      </c>
      <c r="L7233" s="126" t="s">
        <v>11128</v>
      </c>
      <c r="M7233" s="130">
        <v>2169.98</v>
      </c>
      <c r="N7233" s="126" t="s">
        <v>290</v>
      </c>
      <c r="O7233" s="126" t="s">
        <v>528</v>
      </c>
      <c r="P7233" s="130">
        <v>0</v>
      </c>
      <c r="S7233" s="130">
        <v>0</v>
      </c>
      <c r="V7233" s="130">
        <v>2169.98</v>
      </c>
      <c r="X7233" s="126" t="s">
        <v>1507</v>
      </c>
      <c r="Z7233" s="127"/>
      <c r="AA7233" s="128"/>
      <c r="AB7233" s="128"/>
      <c r="AD7233" s="126" t="s">
        <v>562</v>
      </c>
      <c r="AG7233" s="127"/>
      <c r="AI7233" s="127"/>
    </row>
    <row r="7234" spans="1:35" ht="14.85" customHeight="1">
      <c r="A7234" s="130">
        <v>5005633</v>
      </c>
      <c r="B7234" s="126" t="s">
        <v>13070</v>
      </c>
      <c r="C7234" s="126" t="s">
        <v>14425</v>
      </c>
      <c r="D7234" s="126" t="s">
        <v>14426</v>
      </c>
      <c r="E7234" s="126" t="s">
        <v>288</v>
      </c>
      <c r="F7234" s="126" t="s">
        <v>416</v>
      </c>
      <c r="G7234" s="126" t="s">
        <v>417</v>
      </c>
      <c r="H7234" s="126" t="s">
        <v>126</v>
      </c>
      <c r="I7234" s="126" t="s">
        <v>126</v>
      </c>
      <c r="J7234" s="126" t="s">
        <v>419</v>
      </c>
      <c r="K7234" s="126" t="s">
        <v>420</v>
      </c>
      <c r="L7234" s="126" t="s">
        <v>421</v>
      </c>
      <c r="M7234" s="130">
        <v>584.64</v>
      </c>
      <c r="O7234" s="126" t="s">
        <v>3119</v>
      </c>
      <c r="P7234" s="130">
        <v>0</v>
      </c>
      <c r="S7234" s="130">
        <v>0</v>
      </c>
      <c r="V7234" s="130">
        <v>584.64</v>
      </c>
      <c r="X7234" s="126" t="s">
        <v>12337</v>
      </c>
      <c r="Z7234" s="127"/>
      <c r="AA7234" s="128">
        <v>1</v>
      </c>
      <c r="AB7234" s="128">
        <v>12</v>
      </c>
      <c r="AD7234" s="126" t="s">
        <v>562</v>
      </c>
      <c r="AG7234" s="127"/>
      <c r="AI7234" s="127"/>
    </row>
    <row r="7235" spans="1:35" ht="14.85" customHeight="1">
      <c r="A7235" s="130">
        <v>5005632</v>
      </c>
      <c r="B7235" s="126" t="s">
        <v>14427</v>
      </c>
      <c r="C7235" s="126" t="s">
        <v>12647</v>
      </c>
      <c r="D7235" s="126" t="s">
        <v>14428</v>
      </c>
      <c r="E7235" s="126" t="s">
        <v>288</v>
      </c>
      <c r="F7235" s="126" t="s">
        <v>416</v>
      </c>
      <c r="G7235" s="126" t="s">
        <v>417</v>
      </c>
      <c r="H7235" s="126" t="s">
        <v>126</v>
      </c>
      <c r="I7235" s="126" t="s">
        <v>126</v>
      </c>
      <c r="J7235" s="126" t="s">
        <v>11846</v>
      </c>
      <c r="K7235" s="126" t="s">
        <v>747</v>
      </c>
      <c r="L7235" s="126" t="s">
        <v>11847</v>
      </c>
      <c r="M7235" s="130">
        <v>389.76</v>
      </c>
      <c r="O7235" s="126" t="s">
        <v>587</v>
      </c>
      <c r="P7235" s="130">
        <v>0</v>
      </c>
      <c r="S7235" s="130">
        <v>0</v>
      </c>
      <c r="V7235" s="130">
        <v>560.17999999999995</v>
      </c>
      <c r="X7235" s="126" t="s">
        <v>4251</v>
      </c>
      <c r="Z7235" s="127"/>
      <c r="AA7235" s="128">
        <v>1</v>
      </c>
      <c r="AB7235" s="128">
        <v>12</v>
      </c>
      <c r="AD7235" s="126" t="s">
        <v>562</v>
      </c>
      <c r="AG7235" s="127"/>
      <c r="AI7235" s="127"/>
    </row>
    <row r="7236" spans="1:35" ht="14.85" customHeight="1">
      <c r="A7236" s="130">
        <v>5005631</v>
      </c>
      <c r="B7236" s="126" t="s">
        <v>14429</v>
      </c>
      <c r="C7236" s="126" t="s">
        <v>14430</v>
      </c>
      <c r="D7236" s="126" t="s">
        <v>14431</v>
      </c>
      <c r="E7236" s="126" t="s">
        <v>288</v>
      </c>
      <c r="F7236" s="126" t="s">
        <v>416</v>
      </c>
      <c r="G7236" s="126" t="s">
        <v>417</v>
      </c>
      <c r="H7236" s="126" t="s">
        <v>126</v>
      </c>
      <c r="I7236" s="126" t="s">
        <v>126</v>
      </c>
      <c r="J7236" s="126" t="s">
        <v>7035</v>
      </c>
      <c r="K7236" s="126" t="s">
        <v>420</v>
      </c>
      <c r="L7236" s="126" t="s">
        <v>3619</v>
      </c>
      <c r="M7236" s="130">
        <v>682.08</v>
      </c>
      <c r="O7236" s="126" t="s">
        <v>422</v>
      </c>
      <c r="P7236" s="130">
        <v>0</v>
      </c>
      <c r="S7236" s="130">
        <v>0</v>
      </c>
      <c r="V7236" s="130">
        <v>1169.53</v>
      </c>
      <c r="X7236" s="126" t="s">
        <v>423</v>
      </c>
      <c r="Z7236" s="127"/>
      <c r="AA7236" s="128">
        <v>1</v>
      </c>
      <c r="AB7236" s="128">
        <v>12</v>
      </c>
      <c r="AD7236" s="126" t="s">
        <v>562</v>
      </c>
      <c r="AG7236" s="127"/>
      <c r="AI7236" s="127"/>
    </row>
    <row r="7237" spans="1:35" ht="14.85" customHeight="1">
      <c r="A7237" s="130">
        <v>5005630</v>
      </c>
      <c r="B7237" s="126" t="s">
        <v>14432</v>
      </c>
      <c r="C7237" s="126" t="s">
        <v>14433</v>
      </c>
      <c r="D7237" s="126" t="s">
        <v>14434</v>
      </c>
      <c r="E7237" s="126" t="s">
        <v>288</v>
      </c>
      <c r="F7237" s="126" t="s">
        <v>491</v>
      </c>
      <c r="G7237" s="126" t="s">
        <v>417</v>
      </c>
      <c r="H7237" s="126" t="s">
        <v>126</v>
      </c>
      <c r="I7237" s="126" t="s">
        <v>126</v>
      </c>
      <c r="J7237" s="126" t="s">
        <v>10349</v>
      </c>
      <c r="K7237" s="126" t="s">
        <v>504</v>
      </c>
      <c r="L7237" s="126" t="s">
        <v>505</v>
      </c>
      <c r="M7237" s="130">
        <v>2321.0100000000002</v>
      </c>
      <c r="N7237" s="126" t="s">
        <v>290</v>
      </c>
      <c r="O7237" s="126" t="s">
        <v>5772</v>
      </c>
      <c r="P7237" s="130">
        <v>0</v>
      </c>
      <c r="S7237" s="130">
        <v>0</v>
      </c>
      <c r="V7237" s="130">
        <v>2578.91</v>
      </c>
      <c r="X7237" s="126" t="s">
        <v>5773</v>
      </c>
      <c r="Y7237" s="126" t="s">
        <v>517</v>
      </c>
      <c r="Z7237" s="127" t="s">
        <v>309</v>
      </c>
      <c r="AA7237" s="128">
        <v>1</v>
      </c>
      <c r="AB7237" s="128">
        <v>60</v>
      </c>
      <c r="AD7237" s="126" t="s">
        <v>562</v>
      </c>
      <c r="AG7237" s="127"/>
      <c r="AI7237" s="127"/>
    </row>
    <row r="7238" spans="1:35" ht="14.85" customHeight="1">
      <c r="A7238" s="130">
        <v>5006075</v>
      </c>
      <c r="B7238" s="126" t="s">
        <v>14435</v>
      </c>
      <c r="C7238" s="126" t="s">
        <v>14436</v>
      </c>
      <c r="D7238" s="126" t="s">
        <v>14437</v>
      </c>
      <c r="E7238" s="126" t="s">
        <v>288</v>
      </c>
      <c r="F7238" s="126" t="s">
        <v>416</v>
      </c>
      <c r="G7238" s="126" t="s">
        <v>417</v>
      </c>
      <c r="H7238" s="126" t="s">
        <v>126</v>
      </c>
      <c r="I7238" s="126" t="s">
        <v>126</v>
      </c>
      <c r="J7238" s="126" t="s">
        <v>1572</v>
      </c>
      <c r="K7238" s="126" t="s">
        <v>747</v>
      </c>
      <c r="L7238" s="126" t="s">
        <v>5111</v>
      </c>
      <c r="M7238" s="130">
        <v>682.08</v>
      </c>
      <c r="O7238" s="126" t="s">
        <v>3119</v>
      </c>
      <c r="P7238" s="130">
        <v>0</v>
      </c>
      <c r="S7238" s="130">
        <v>0</v>
      </c>
      <c r="V7238" s="130">
        <v>1101.8699999999999</v>
      </c>
      <c r="X7238" s="126" t="s">
        <v>12337</v>
      </c>
      <c r="Z7238" s="127"/>
      <c r="AA7238" s="128">
        <v>1</v>
      </c>
      <c r="AB7238" s="128">
        <v>12</v>
      </c>
      <c r="AD7238" s="126" t="s">
        <v>562</v>
      </c>
      <c r="AG7238" s="127"/>
      <c r="AI7238" s="127"/>
    </row>
    <row r="7239" spans="1:35" ht="14.85" customHeight="1">
      <c r="A7239" s="130">
        <v>5013268</v>
      </c>
      <c r="B7239" s="126" t="s">
        <v>413</v>
      </c>
      <c r="C7239" s="126" t="s">
        <v>14438</v>
      </c>
      <c r="D7239" s="126" t="s">
        <v>14439</v>
      </c>
      <c r="E7239" s="126" t="s">
        <v>288</v>
      </c>
      <c r="F7239" s="126" t="s">
        <v>522</v>
      </c>
      <c r="G7239" s="126" t="s">
        <v>8486</v>
      </c>
      <c r="H7239" s="126" t="s">
        <v>524</v>
      </c>
      <c r="I7239" s="126" t="s">
        <v>418</v>
      </c>
      <c r="J7239" s="126" t="s">
        <v>1770</v>
      </c>
      <c r="K7239" s="126" t="s">
        <v>976</v>
      </c>
      <c r="L7239" s="126" t="s">
        <v>1771</v>
      </c>
      <c r="M7239" s="130">
        <v>2993.2</v>
      </c>
      <c r="N7239" s="126" t="s">
        <v>290</v>
      </c>
      <c r="O7239" s="126" t="s">
        <v>528</v>
      </c>
      <c r="P7239" s="130">
        <v>0</v>
      </c>
      <c r="S7239" s="130">
        <v>0</v>
      </c>
      <c r="V7239" s="130">
        <v>2993.2</v>
      </c>
      <c r="X7239" s="126" t="s">
        <v>784</v>
      </c>
      <c r="Z7239" s="127"/>
      <c r="AA7239" s="128"/>
      <c r="AB7239" s="128"/>
      <c r="AD7239" s="126" t="s">
        <v>577</v>
      </c>
      <c r="AG7239" s="127"/>
      <c r="AI7239" s="127"/>
    </row>
    <row r="7240" spans="1:35" ht="14.85" customHeight="1">
      <c r="A7240" s="130">
        <v>5006074</v>
      </c>
      <c r="B7240" s="126" t="s">
        <v>14440</v>
      </c>
      <c r="C7240" s="126" t="s">
        <v>14441</v>
      </c>
      <c r="D7240" s="126" t="s">
        <v>14442</v>
      </c>
      <c r="E7240" s="126" t="s">
        <v>288</v>
      </c>
      <c r="F7240" s="126" t="s">
        <v>416</v>
      </c>
      <c r="G7240" s="126" t="s">
        <v>417</v>
      </c>
      <c r="H7240" s="126" t="s">
        <v>126</v>
      </c>
      <c r="I7240" s="126" t="s">
        <v>126</v>
      </c>
      <c r="J7240" s="126" t="s">
        <v>1572</v>
      </c>
      <c r="K7240" s="126" t="s">
        <v>747</v>
      </c>
      <c r="L7240" s="126" t="s">
        <v>5111</v>
      </c>
      <c r="M7240" s="130">
        <v>389.76</v>
      </c>
      <c r="O7240" s="126" t="s">
        <v>3131</v>
      </c>
      <c r="P7240" s="130">
        <v>0</v>
      </c>
      <c r="S7240" s="130">
        <v>0</v>
      </c>
      <c r="V7240" s="130">
        <v>789.82</v>
      </c>
      <c r="X7240" s="126" t="s">
        <v>3132</v>
      </c>
      <c r="Z7240" s="127"/>
      <c r="AA7240" s="128">
        <v>1</v>
      </c>
      <c r="AB7240" s="128">
        <v>12</v>
      </c>
      <c r="AD7240" s="126" t="s">
        <v>562</v>
      </c>
      <c r="AG7240" s="127"/>
      <c r="AI7240" s="127"/>
    </row>
    <row r="7241" spans="1:35" ht="14.85" customHeight="1">
      <c r="A7241" s="130">
        <v>5006073</v>
      </c>
      <c r="B7241" s="126" t="s">
        <v>14443</v>
      </c>
      <c r="C7241" s="126" t="s">
        <v>14444</v>
      </c>
      <c r="D7241" s="126" t="s">
        <v>14445</v>
      </c>
      <c r="E7241" s="126" t="s">
        <v>288</v>
      </c>
      <c r="F7241" s="126" t="s">
        <v>416</v>
      </c>
      <c r="G7241" s="126" t="s">
        <v>417</v>
      </c>
      <c r="H7241" s="126" t="s">
        <v>126</v>
      </c>
      <c r="I7241" s="126" t="s">
        <v>126</v>
      </c>
      <c r="J7241" s="126" t="s">
        <v>1572</v>
      </c>
      <c r="K7241" s="126" t="s">
        <v>747</v>
      </c>
      <c r="L7241" s="126" t="s">
        <v>5111</v>
      </c>
      <c r="M7241" s="130">
        <v>682.08</v>
      </c>
      <c r="O7241" s="126" t="s">
        <v>422</v>
      </c>
      <c r="P7241" s="130">
        <v>0</v>
      </c>
      <c r="S7241" s="130">
        <v>0</v>
      </c>
      <c r="V7241" s="130">
        <v>857.02</v>
      </c>
      <c r="X7241" s="126" t="s">
        <v>423</v>
      </c>
      <c r="Z7241" s="127"/>
      <c r="AA7241" s="128">
        <v>1</v>
      </c>
      <c r="AB7241" s="128">
        <v>12</v>
      </c>
      <c r="AD7241" s="126" t="s">
        <v>562</v>
      </c>
      <c r="AG7241" s="127"/>
      <c r="AI7241" s="127"/>
    </row>
    <row r="7242" spans="1:35" ht="14.85" customHeight="1">
      <c r="A7242" s="130">
        <v>5006072</v>
      </c>
      <c r="B7242" s="126" t="s">
        <v>14446</v>
      </c>
      <c r="C7242" s="126" t="s">
        <v>14447</v>
      </c>
      <c r="D7242" s="126" t="s">
        <v>14448</v>
      </c>
      <c r="E7242" s="126" t="s">
        <v>288</v>
      </c>
      <c r="F7242" s="126" t="s">
        <v>416</v>
      </c>
      <c r="G7242" s="126" t="s">
        <v>417</v>
      </c>
      <c r="H7242" s="126" t="s">
        <v>126</v>
      </c>
      <c r="I7242" s="126" t="s">
        <v>126</v>
      </c>
      <c r="J7242" s="126" t="s">
        <v>1572</v>
      </c>
      <c r="K7242" s="126" t="s">
        <v>747</v>
      </c>
      <c r="L7242" s="126" t="s">
        <v>5111</v>
      </c>
      <c r="M7242" s="130">
        <v>682.08</v>
      </c>
      <c r="O7242" s="126" t="s">
        <v>422</v>
      </c>
      <c r="P7242" s="130">
        <v>0</v>
      </c>
      <c r="S7242" s="130">
        <v>0</v>
      </c>
      <c r="V7242" s="130">
        <v>780.3</v>
      </c>
      <c r="X7242" s="126" t="s">
        <v>423</v>
      </c>
      <c r="Z7242" s="127"/>
      <c r="AA7242" s="128">
        <v>1</v>
      </c>
      <c r="AB7242" s="128">
        <v>12</v>
      </c>
      <c r="AD7242" s="126" t="s">
        <v>562</v>
      </c>
      <c r="AG7242" s="127"/>
      <c r="AI7242" s="127"/>
    </row>
    <row r="7243" spans="1:35" ht="14.85" customHeight="1">
      <c r="A7243" s="130">
        <v>5006071</v>
      </c>
      <c r="B7243" s="126" t="s">
        <v>14449</v>
      </c>
      <c r="C7243" s="126" t="s">
        <v>14450</v>
      </c>
      <c r="D7243" s="126" t="s">
        <v>14451</v>
      </c>
      <c r="E7243" s="126" t="s">
        <v>288</v>
      </c>
      <c r="F7243" s="126" t="s">
        <v>416</v>
      </c>
      <c r="G7243" s="126" t="s">
        <v>417</v>
      </c>
      <c r="H7243" s="126" t="s">
        <v>126</v>
      </c>
      <c r="I7243" s="126" t="s">
        <v>126</v>
      </c>
      <c r="J7243" s="126" t="s">
        <v>1572</v>
      </c>
      <c r="K7243" s="126" t="s">
        <v>747</v>
      </c>
      <c r="L7243" s="126" t="s">
        <v>5111</v>
      </c>
      <c r="M7243" s="130">
        <v>487.2</v>
      </c>
      <c r="O7243" s="126" t="s">
        <v>3102</v>
      </c>
      <c r="P7243" s="130">
        <v>0</v>
      </c>
      <c r="S7243" s="130">
        <v>0</v>
      </c>
      <c r="V7243" s="130">
        <v>673.35</v>
      </c>
      <c r="X7243" s="126" t="s">
        <v>3103</v>
      </c>
      <c r="Z7243" s="127"/>
      <c r="AA7243" s="128">
        <v>1</v>
      </c>
      <c r="AB7243" s="128">
        <v>12</v>
      </c>
      <c r="AD7243" s="126" t="s">
        <v>562</v>
      </c>
      <c r="AG7243" s="127"/>
      <c r="AI7243" s="127"/>
    </row>
    <row r="7244" spans="1:35" ht="14.85" customHeight="1">
      <c r="A7244" s="130">
        <v>5006070</v>
      </c>
      <c r="B7244" s="126" t="s">
        <v>14452</v>
      </c>
      <c r="C7244" s="126" t="s">
        <v>14453</v>
      </c>
      <c r="D7244" s="126" t="s">
        <v>14454</v>
      </c>
      <c r="E7244" s="126" t="s">
        <v>288</v>
      </c>
      <c r="F7244" s="126" t="s">
        <v>416</v>
      </c>
      <c r="G7244" s="126" t="s">
        <v>417</v>
      </c>
      <c r="H7244" s="126" t="s">
        <v>126</v>
      </c>
      <c r="I7244" s="126" t="s">
        <v>126</v>
      </c>
      <c r="J7244" s="126" t="s">
        <v>1572</v>
      </c>
      <c r="K7244" s="126" t="s">
        <v>747</v>
      </c>
      <c r="L7244" s="126" t="s">
        <v>5111</v>
      </c>
      <c r="M7244" s="130">
        <v>340.48</v>
      </c>
      <c r="O7244" s="126" t="s">
        <v>4833</v>
      </c>
      <c r="P7244" s="130">
        <v>0</v>
      </c>
      <c r="S7244" s="130">
        <v>0</v>
      </c>
      <c r="V7244" s="130">
        <v>428.38</v>
      </c>
      <c r="X7244" s="126" t="s">
        <v>4834</v>
      </c>
      <c r="Z7244" s="127"/>
      <c r="AA7244" s="128">
        <v>1</v>
      </c>
      <c r="AB7244" s="128">
        <v>12</v>
      </c>
      <c r="AD7244" s="126" t="s">
        <v>562</v>
      </c>
      <c r="AG7244" s="127"/>
      <c r="AI7244" s="127"/>
    </row>
    <row r="7245" spans="1:35" ht="14.85" customHeight="1">
      <c r="A7245" s="130">
        <v>5006069</v>
      </c>
      <c r="B7245" s="126" t="s">
        <v>14455</v>
      </c>
      <c r="C7245" s="126" t="s">
        <v>14456</v>
      </c>
      <c r="D7245" s="126" t="s">
        <v>14454</v>
      </c>
      <c r="E7245" s="126" t="s">
        <v>288</v>
      </c>
      <c r="F7245" s="126" t="s">
        <v>416</v>
      </c>
      <c r="G7245" s="126" t="s">
        <v>417</v>
      </c>
      <c r="H7245" s="126" t="s">
        <v>126</v>
      </c>
      <c r="I7245" s="126" t="s">
        <v>126</v>
      </c>
      <c r="J7245" s="126" t="s">
        <v>1572</v>
      </c>
      <c r="K7245" s="126" t="s">
        <v>747</v>
      </c>
      <c r="L7245" s="126" t="s">
        <v>5111</v>
      </c>
      <c r="M7245" s="130">
        <v>340.48</v>
      </c>
      <c r="O7245" s="126" t="s">
        <v>4833</v>
      </c>
      <c r="P7245" s="130">
        <v>0</v>
      </c>
      <c r="S7245" s="130">
        <v>0</v>
      </c>
      <c r="V7245" s="130">
        <v>428.38</v>
      </c>
      <c r="X7245" s="126" t="s">
        <v>4834</v>
      </c>
      <c r="Z7245" s="127"/>
      <c r="AA7245" s="128">
        <v>1</v>
      </c>
      <c r="AB7245" s="128">
        <v>12</v>
      </c>
      <c r="AD7245" s="126" t="s">
        <v>562</v>
      </c>
      <c r="AG7245" s="127"/>
      <c r="AI7245" s="127"/>
    </row>
    <row r="7246" spans="1:35" ht="14.85" customHeight="1">
      <c r="A7246" s="130">
        <v>5006068</v>
      </c>
      <c r="B7246" s="126" t="s">
        <v>14457</v>
      </c>
      <c r="C7246" s="126" t="s">
        <v>14458</v>
      </c>
      <c r="D7246" s="126" t="s">
        <v>14459</v>
      </c>
      <c r="E7246" s="126" t="s">
        <v>288</v>
      </c>
      <c r="F7246" s="126" t="s">
        <v>416</v>
      </c>
      <c r="G7246" s="126" t="s">
        <v>417</v>
      </c>
      <c r="H7246" s="126" t="s">
        <v>126</v>
      </c>
      <c r="I7246" s="126" t="s">
        <v>126</v>
      </c>
      <c r="J7246" s="126" t="s">
        <v>1572</v>
      </c>
      <c r="K7246" s="126" t="s">
        <v>747</v>
      </c>
      <c r="L7246" s="126" t="s">
        <v>5111</v>
      </c>
      <c r="M7246" s="130">
        <v>408.8</v>
      </c>
      <c r="O7246" s="126" t="s">
        <v>3119</v>
      </c>
      <c r="P7246" s="130">
        <v>0</v>
      </c>
      <c r="S7246" s="130">
        <v>0</v>
      </c>
      <c r="V7246" s="130">
        <v>612.15</v>
      </c>
      <c r="X7246" s="126" t="s">
        <v>6068</v>
      </c>
      <c r="Z7246" s="127"/>
      <c r="AA7246" s="128">
        <v>1</v>
      </c>
      <c r="AB7246" s="128">
        <v>12</v>
      </c>
      <c r="AD7246" s="126" t="s">
        <v>562</v>
      </c>
      <c r="AG7246" s="127"/>
      <c r="AI7246" s="127"/>
    </row>
    <row r="7247" spans="1:35" ht="14.85" customHeight="1">
      <c r="A7247" s="130">
        <v>5006067</v>
      </c>
      <c r="B7247" s="126" t="s">
        <v>14460</v>
      </c>
      <c r="C7247" s="126" t="s">
        <v>14461</v>
      </c>
      <c r="D7247" s="126" t="s">
        <v>14462</v>
      </c>
      <c r="E7247" s="126" t="s">
        <v>288</v>
      </c>
      <c r="F7247" s="126" t="s">
        <v>416</v>
      </c>
      <c r="G7247" s="126" t="s">
        <v>417</v>
      </c>
      <c r="H7247" s="126" t="s">
        <v>126</v>
      </c>
      <c r="I7247" s="126" t="s">
        <v>126</v>
      </c>
      <c r="J7247" s="126" t="s">
        <v>1572</v>
      </c>
      <c r="K7247" s="126" t="s">
        <v>747</v>
      </c>
      <c r="L7247" s="126" t="s">
        <v>5111</v>
      </c>
      <c r="M7247" s="130">
        <v>194.88</v>
      </c>
      <c r="O7247" s="126" t="s">
        <v>6518</v>
      </c>
      <c r="P7247" s="130">
        <v>0</v>
      </c>
      <c r="S7247" s="130">
        <v>0</v>
      </c>
      <c r="V7247" s="130">
        <v>244.8</v>
      </c>
      <c r="X7247" s="126" t="s">
        <v>6519</v>
      </c>
      <c r="Z7247" s="127"/>
      <c r="AA7247" s="128">
        <v>1</v>
      </c>
      <c r="AB7247" s="128">
        <v>12</v>
      </c>
      <c r="AD7247" s="126" t="s">
        <v>562</v>
      </c>
      <c r="AG7247" s="127"/>
      <c r="AI7247" s="127"/>
    </row>
    <row r="7248" spans="1:35" ht="14.85" customHeight="1">
      <c r="A7248" s="130">
        <v>5006066</v>
      </c>
      <c r="B7248" s="126" t="s">
        <v>14463</v>
      </c>
      <c r="C7248" s="126" t="s">
        <v>14464</v>
      </c>
      <c r="D7248" s="126" t="s">
        <v>14465</v>
      </c>
      <c r="E7248" s="126" t="s">
        <v>288</v>
      </c>
      <c r="F7248" s="126" t="s">
        <v>416</v>
      </c>
      <c r="G7248" s="126" t="s">
        <v>417</v>
      </c>
      <c r="H7248" s="126" t="s">
        <v>126</v>
      </c>
      <c r="I7248" s="126" t="s">
        <v>126</v>
      </c>
      <c r="J7248" s="126" t="s">
        <v>1572</v>
      </c>
      <c r="K7248" s="126" t="s">
        <v>747</v>
      </c>
      <c r="L7248" s="126" t="s">
        <v>5111</v>
      </c>
      <c r="M7248" s="130">
        <v>194.88</v>
      </c>
      <c r="O7248" s="126" t="s">
        <v>6518</v>
      </c>
      <c r="P7248" s="130">
        <v>0</v>
      </c>
      <c r="S7248" s="130">
        <v>0</v>
      </c>
      <c r="V7248" s="130">
        <v>244.8</v>
      </c>
      <c r="X7248" s="126" t="s">
        <v>6519</v>
      </c>
      <c r="Z7248" s="127"/>
      <c r="AA7248" s="128">
        <v>1</v>
      </c>
      <c r="AB7248" s="128">
        <v>12</v>
      </c>
      <c r="AD7248" s="126" t="s">
        <v>562</v>
      </c>
      <c r="AG7248" s="127"/>
      <c r="AI7248" s="127"/>
    </row>
    <row r="7249" spans="1:35" ht="14.85" customHeight="1">
      <c r="A7249" s="130">
        <v>5006065</v>
      </c>
      <c r="B7249" s="126" t="s">
        <v>14466</v>
      </c>
      <c r="C7249" s="126" t="s">
        <v>14467</v>
      </c>
      <c r="D7249" s="126" t="s">
        <v>14468</v>
      </c>
      <c r="E7249" s="126" t="s">
        <v>288</v>
      </c>
      <c r="F7249" s="126" t="s">
        <v>440</v>
      </c>
      <c r="G7249" s="126" t="s">
        <v>417</v>
      </c>
      <c r="H7249" s="126" t="s">
        <v>126</v>
      </c>
      <c r="I7249" s="126" t="s">
        <v>126</v>
      </c>
      <c r="J7249" s="126" t="s">
        <v>1572</v>
      </c>
      <c r="K7249" s="126" t="s">
        <v>747</v>
      </c>
      <c r="L7249" s="126" t="s">
        <v>5111</v>
      </c>
      <c r="M7249" s="130">
        <v>584.64</v>
      </c>
      <c r="O7249" s="126" t="s">
        <v>445</v>
      </c>
      <c r="P7249" s="130">
        <v>0</v>
      </c>
      <c r="S7249" s="130">
        <v>0</v>
      </c>
      <c r="V7249" s="130">
        <v>734.56</v>
      </c>
      <c r="X7249" s="126" t="s">
        <v>4099</v>
      </c>
      <c r="Z7249" s="127"/>
      <c r="AA7249" s="128">
        <v>2</v>
      </c>
      <c r="AB7249" s="128">
        <v>12</v>
      </c>
      <c r="AD7249" s="126" t="s">
        <v>562</v>
      </c>
      <c r="AG7249" s="127"/>
      <c r="AI7249" s="127"/>
    </row>
    <row r="7250" spans="1:35" ht="14.85" customHeight="1">
      <c r="A7250" s="130">
        <v>5006942</v>
      </c>
      <c r="B7250" s="126" t="s">
        <v>14469</v>
      </c>
      <c r="C7250" s="126" t="s">
        <v>10500</v>
      </c>
      <c r="D7250" s="126" t="s">
        <v>14470</v>
      </c>
      <c r="E7250" s="126" t="s">
        <v>288</v>
      </c>
      <c r="F7250" s="126" t="s">
        <v>522</v>
      </c>
      <c r="G7250" s="126" t="s">
        <v>312</v>
      </c>
      <c r="H7250" s="126" t="s">
        <v>974</v>
      </c>
      <c r="I7250" s="126" t="s">
        <v>418</v>
      </c>
      <c r="J7250" s="126" t="s">
        <v>9745</v>
      </c>
      <c r="K7250" s="126" t="s">
        <v>747</v>
      </c>
      <c r="L7250" s="126" t="s">
        <v>9746</v>
      </c>
      <c r="M7250" s="130">
        <v>545.44000000000005</v>
      </c>
      <c r="N7250" s="126" t="s">
        <v>290</v>
      </c>
      <c r="O7250" s="126" t="s">
        <v>528</v>
      </c>
      <c r="P7250" s="130">
        <v>0</v>
      </c>
      <c r="S7250" s="130">
        <v>0</v>
      </c>
      <c r="V7250" s="130">
        <v>545.44000000000005</v>
      </c>
      <c r="X7250" s="126" t="s">
        <v>10502</v>
      </c>
      <c r="Z7250" s="127"/>
      <c r="AA7250" s="128"/>
      <c r="AB7250" s="128"/>
      <c r="AD7250" s="126" t="s">
        <v>562</v>
      </c>
      <c r="AG7250" s="127"/>
      <c r="AI7250" s="127"/>
    </row>
    <row r="7251" spans="1:35" ht="14.85" customHeight="1">
      <c r="A7251" s="130">
        <v>5006064</v>
      </c>
      <c r="B7251" s="126" t="s">
        <v>14471</v>
      </c>
      <c r="C7251" s="126" t="s">
        <v>14472</v>
      </c>
      <c r="D7251" s="126" t="s">
        <v>14473</v>
      </c>
      <c r="E7251" s="126" t="s">
        <v>288</v>
      </c>
      <c r="F7251" s="126" t="s">
        <v>416</v>
      </c>
      <c r="G7251" s="126" t="s">
        <v>417</v>
      </c>
      <c r="H7251" s="126" t="s">
        <v>126</v>
      </c>
      <c r="I7251" s="126" t="s">
        <v>126</v>
      </c>
      <c r="J7251" s="126" t="s">
        <v>1572</v>
      </c>
      <c r="K7251" s="126" t="s">
        <v>747</v>
      </c>
      <c r="L7251" s="126" t="s">
        <v>5111</v>
      </c>
      <c r="M7251" s="130">
        <v>331.52</v>
      </c>
      <c r="O7251" s="126" t="s">
        <v>3102</v>
      </c>
      <c r="P7251" s="130">
        <v>0</v>
      </c>
      <c r="S7251" s="130">
        <v>0</v>
      </c>
      <c r="V7251" s="130">
        <v>408.12</v>
      </c>
      <c r="X7251" s="126" t="s">
        <v>5579</v>
      </c>
      <c r="Z7251" s="127"/>
      <c r="AA7251" s="128">
        <v>1</v>
      </c>
      <c r="AB7251" s="128">
        <v>12</v>
      </c>
      <c r="AD7251" s="126" t="s">
        <v>562</v>
      </c>
      <c r="AG7251" s="127"/>
      <c r="AI7251" s="127"/>
    </row>
    <row r="7252" spans="1:35" ht="14.85" customHeight="1">
      <c r="A7252" s="130">
        <v>5006568</v>
      </c>
      <c r="B7252" s="126" t="s">
        <v>14474</v>
      </c>
      <c r="C7252" s="126" t="s">
        <v>14475</v>
      </c>
      <c r="D7252" s="126" t="s">
        <v>14476</v>
      </c>
      <c r="E7252" s="126" t="s">
        <v>288</v>
      </c>
      <c r="F7252" s="126" t="s">
        <v>555</v>
      </c>
      <c r="G7252" s="126" t="s">
        <v>458</v>
      </c>
      <c r="H7252" s="126" t="s">
        <v>126</v>
      </c>
      <c r="I7252" s="126" t="s">
        <v>418</v>
      </c>
      <c r="J7252" s="126" t="s">
        <v>612</v>
      </c>
      <c r="K7252" s="126" t="s">
        <v>613</v>
      </c>
      <c r="L7252" s="126" t="s">
        <v>614</v>
      </c>
      <c r="M7252" s="130">
        <v>1444.8</v>
      </c>
      <c r="O7252" s="126" t="s">
        <v>2200</v>
      </c>
      <c r="P7252" s="130">
        <v>0</v>
      </c>
      <c r="S7252" s="130">
        <v>0</v>
      </c>
      <c r="V7252" s="130">
        <v>1444.8</v>
      </c>
      <c r="X7252" s="126" t="s">
        <v>2201</v>
      </c>
      <c r="Z7252" s="127"/>
      <c r="AA7252" s="128">
        <v>210</v>
      </c>
      <c r="AB7252" s="128">
        <v>1</v>
      </c>
      <c r="AD7252" s="126" t="s">
        <v>562</v>
      </c>
      <c r="AG7252" s="127"/>
      <c r="AI7252" s="127"/>
    </row>
    <row r="7253" spans="1:35" ht="14.85" customHeight="1">
      <c r="A7253" s="130">
        <v>5006565</v>
      </c>
      <c r="B7253" s="126" t="s">
        <v>14474</v>
      </c>
      <c r="C7253" s="126" t="s">
        <v>14475</v>
      </c>
      <c r="D7253" s="126" t="s">
        <v>14477</v>
      </c>
      <c r="E7253" s="126" t="s">
        <v>288</v>
      </c>
      <c r="F7253" s="126" t="s">
        <v>555</v>
      </c>
      <c r="G7253" s="126" t="s">
        <v>458</v>
      </c>
      <c r="H7253" s="126" t="s">
        <v>126</v>
      </c>
      <c r="I7253" s="126" t="s">
        <v>418</v>
      </c>
      <c r="J7253" s="126" t="s">
        <v>612</v>
      </c>
      <c r="K7253" s="126" t="s">
        <v>613</v>
      </c>
      <c r="L7253" s="126" t="s">
        <v>614</v>
      </c>
      <c r="M7253" s="130">
        <v>1444.8</v>
      </c>
      <c r="O7253" s="126" t="s">
        <v>2200</v>
      </c>
      <c r="P7253" s="130">
        <v>0</v>
      </c>
      <c r="S7253" s="130">
        <v>0</v>
      </c>
      <c r="V7253" s="130">
        <v>1444.8</v>
      </c>
      <c r="X7253" s="126" t="s">
        <v>2201</v>
      </c>
      <c r="Z7253" s="127"/>
      <c r="AA7253" s="128">
        <v>210</v>
      </c>
      <c r="AB7253" s="128">
        <v>1</v>
      </c>
      <c r="AD7253" s="126" t="s">
        <v>562</v>
      </c>
      <c r="AG7253" s="127"/>
      <c r="AI7253" s="127"/>
    </row>
    <row r="7254" spans="1:35" ht="14.85" customHeight="1">
      <c r="A7254" s="130">
        <v>5006564</v>
      </c>
      <c r="B7254" s="126" t="s">
        <v>14474</v>
      </c>
      <c r="C7254" s="126" t="s">
        <v>14475</v>
      </c>
      <c r="D7254" s="126" t="s">
        <v>9172</v>
      </c>
      <c r="E7254" s="126" t="s">
        <v>288</v>
      </c>
      <c r="F7254" s="126" t="s">
        <v>555</v>
      </c>
      <c r="G7254" s="126" t="s">
        <v>458</v>
      </c>
      <c r="H7254" s="126" t="s">
        <v>126</v>
      </c>
      <c r="I7254" s="126" t="s">
        <v>418</v>
      </c>
      <c r="J7254" s="126" t="s">
        <v>612</v>
      </c>
      <c r="K7254" s="126" t="s">
        <v>613</v>
      </c>
      <c r="L7254" s="126" t="s">
        <v>614</v>
      </c>
      <c r="M7254" s="130">
        <v>1444.8</v>
      </c>
      <c r="O7254" s="126" t="s">
        <v>2200</v>
      </c>
      <c r="P7254" s="130">
        <v>0</v>
      </c>
      <c r="S7254" s="130">
        <v>0</v>
      </c>
      <c r="V7254" s="130">
        <v>1444.8</v>
      </c>
      <c r="X7254" s="126" t="s">
        <v>2201</v>
      </c>
      <c r="Z7254" s="127"/>
      <c r="AA7254" s="128">
        <v>210</v>
      </c>
      <c r="AB7254" s="128">
        <v>1</v>
      </c>
      <c r="AD7254" s="126" t="s">
        <v>562</v>
      </c>
      <c r="AG7254" s="127"/>
      <c r="AI7254" s="127"/>
    </row>
    <row r="7255" spans="1:35" ht="14.85" customHeight="1">
      <c r="A7255" s="130">
        <v>5005943</v>
      </c>
      <c r="B7255" s="126" t="s">
        <v>14478</v>
      </c>
      <c r="C7255" s="126" t="s">
        <v>14479</v>
      </c>
      <c r="D7255" s="126" t="s">
        <v>14480</v>
      </c>
      <c r="E7255" s="126" t="s">
        <v>288</v>
      </c>
      <c r="F7255" s="126" t="s">
        <v>491</v>
      </c>
      <c r="G7255" s="126" t="s">
        <v>417</v>
      </c>
      <c r="H7255" s="126" t="s">
        <v>126</v>
      </c>
      <c r="I7255" s="126" t="s">
        <v>126</v>
      </c>
      <c r="J7255" s="126" t="s">
        <v>503</v>
      </c>
      <c r="K7255" s="126" t="s">
        <v>504</v>
      </c>
      <c r="L7255" s="126" t="s">
        <v>505</v>
      </c>
      <c r="M7255" s="130">
        <v>14608.16</v>
      </c>
      <c r="N7255" s="126" t="s">
        <v>290</v>
      </c>
      <c r="O7255" s="126" t="s">
        <v>506</v>
      </c>
      <c r="P7255" s="130">
        <v>0</v>
      </c>
      <c r="S7255" s="130">
        <v>0</v>
      </c>
      <c r="V7255" s="130">
        <v>23629.919999999998</v>
      </c>
      <c r="X7255" s="126" t="s">
        <v>2793</v>
      </c>
      <c r="Y7255" s="126" t="s">
        <v>517</v>
      </c>
      <c r="Z7255" s="127"/>
      <c r="AA7255" s="128">
        <v>1</v>
      </c>
      <c r="AB7255" s="128">
        <v>60</v>
      </c>
      <c r="AD7255" s="126" t="s">
        <v>562</v>
      </c>
      <c r="AG7255" s="127"/>
      <c r="AI7255" s="127"/>
    </row>
    <row r="7256" spans="1:35" ht="14.85" customHeight="1">
      <c r="A7256" s="130">
        <v>5005942</v>
      </c>
      <c r="B7256" s="126" t="s">
        <v>14481</v>
      </c>
      <c r="C7256" s="126" t="s">
        <v>14482</v>
      </c>
      <c r="D7256" s="126" t="s">
        <v>13243</v>
      </c>
      <c r="E7256" s="126" t="s">
        <v>288</v>
      </c>
      <c r="F7256" s="126" t="s">
        <v>491</v>
      </c>
      <c r="G7256" s="126" t="s">
        <v>417</v>
      </c>
      <c r="H7256" s="126" t="s">
        <v>126</v>
      </c>
      <c r="I7256" s="126" t="s">
        <v>126</v>
      </c>
      <c r="J7256" s="126" t="s">
        <v>503</v>
      </c>
      <c r="K7256" s="126" t="s">
        <v>504</v>
      </c>
      <c r="L7256" s="126" t="s">
        <v>505</v>
      </c>
      <c r="M7256" s="130">
        <v>19477.919999999998</v>
      </c>
      <c r="N7256" s="126" t="s">
        <v>290</v>
      </c>
      <c r="O7256" s="126" t="s">
        <v>1601</v>
      </c>
      <c r="P7256" s="130">
        <v>0</v>
      </c>
      <c r="S7256" s="130">
        <v>0</v>
      </c>
      <c r="V7256" s="130">
        <v>26480.14</v>
      </c>
      <c r="X7256" s="126" t="s">
        <v>4361</v>
      </c>
      <c r="Y7256" s="126" t="s">
        <v>517</v>
      </c>
      <c r="Z7256" s="127"/>
      <c r="AA7256" s="128">
        <v>1</v>
      </c>
      <c r="AB7256" s="128">
        <v>60</v>
      </c>
      <c r="AD7256" s="126" t="s">
        <v>562</v>
      </c>
      <c r="AG7256" s="127"/>
      <c r="AI7256" s="127"/>
    </row>
    <row r="7257" spans="1:35" ht="14.85" customHeight="1">
      <c r="A7257" s="130">
        <v>5005941</v>
      </c>
      <c r="B7257" s="126" t="s">
        <v>14483</v>
      </c>
      <c r="C7257" s="126" t="s">
        <v>14484</v>
      </c>
      <c r="D7257" s="126" t="s">
        <v>14485</v>
      </c>
      <c r="E7257" s="126" t="s">
        <v>288</v>
      </c>
      <c r="F7257" s="126" t="s">
        <v>491</v>
      </c>
      <c r="G7257" s="126" t="s">
        <v>417</v>
      </c>
      <c r="H7257" s="126" t="s">
        <v>126</v>
      </c>
      <c r="I7257" s="126" t="s">
        <v>126</v>
      </c>
      <c r="J7257" s="126" t="s">
        <v>3333</v>
      </c>
      <c r="K7257" s="126" t="s">
        <v>747</v>
      </c>
      <c r="L7257" s="126" t="s">
        <v>3334</v>
      </c>
      <c r="M7257" s="130">
        <v>48695.360000000001</v>
      </c>
      <c r="N7257" s="126" t="s">
        <v>290</v>
      </c>
      <c r="O7257" s="126" t="s">
        <v>1601</v>
      </c>
      <c r="P7257" s="130">
        <v>0</v>
      </c>
      <c r="S7257" s="130">
        <v>0</v>
      </c>
      <c r="V7257" s="130">
        <v>63471.42</v>
      </c>
      <c r="X7257" s="126" t="s">
        <v>1602</v>
      </c>
      <c r="Z7257" s="127"/>
      <c r="AA7257" s="128">
        <v>1</v>
      </c>
      <c r="AB7257" s="128">
        <v>60</v>
      </c>
      <c r="AD7257" s="126" t="s">
        <v>562</v>
      </c>
      <c r="AG7257" s="127"/>
      <c r="AI7257" s="127"/>
    </row>
    <row r="7258" spans="1:35" ht="14.85" customHeight="1">
      <c r="A7258" s="130">
        <v>5005940</v>
      </c>
      <c r="B7258" s="126" t="s">
        <v>14486</v>
      </c>
      <c r="C7258" s="126" t="s">
        <v>14487</v>
      </c>
      <c r="D7258" s="126" t="s">
        <v>13243</v>
      </c>
      <c r="E7258" s="126" t="s">
        <v>288</v>
      </c>
      <c r="F7258" s="126" t="s">
        <v>491</v>
      </c>
      <c r="G7258" s="126" t="s">
        <v>417</v>
      </c>
      <c r="H7258" s="126" t="s">
        <v>126</v>
      </c>
      <c r="I7258" s="126" t="s">
        <v>126</v>
      </c>
      <c r="J7258" s="126" t="s">
        <v>503</v>
      </c>
      <c r="K7258" s="126" t="s">
        <v>504</v>
      </c>
      <c r="L7258" s="126" t="s">
        <v>505</v>
      </c>
      <c r="M7258" s="130">
        <v>19477.919999999998</v>
      </c>
      <c r="N7258" s="126" t="s">
        <v>290</v>
      </c>
      <c r="O7258" s="126" t="s">
        <v>1601</v>
      </c>
      <c r="P7258" s="130">
        <v>0</v>
      </c>
      <c r="S7258" s="130">
        <v>0</v>
      </c>
      <c r="V7258" s="130">
        <v>26480.14</v>
      </c>
      <c r="X7258" s="126" t="s">
        <v>4361</v>
      </c>
      <c r="Y7258" s="126" t="s">
        <v>517</v>
      </c>
      <c r="Z7258" s="127"/>
      <c r="AA7258" s="128">
        <v>1</v>
      </c>
      <c r="AB7258" s="128">
        <v>60</v>
      </c>
      <c r="AD7258" s="126" t="s">
        <v>562</v>
      </c>
      <c r="AG7258" s="127"/>
      <c r="AI7258" s="127"/>
    </row>
    <row r="7259" spans="1:35" ht="14.85" customHeight="1">
      <c r="A7259" s="130">
        <v>5005939</v>
      </c>
      <c r="B7259" s="126" t="s">
        <v>14488</v>
      </c>
      <c r="C7259" s="126" t="s">
        <v>14489</v>
      </c>
      <c r="D7259" s="126" t="s">
        <v>13243</v>
      </c>
      <c r="E7259" s="126" t="s">
        <v>288</v>
      </c>
      <c r="F7259" s="126" t="s">
        <v>491</v>
      </c>
      <c r="G7259" s="126" t="s">
        <v>417</v>
      </c>
      <c r="H7259" s="126" t="s">
        <v>126</v>
      </c>
      <c r="I7259" s="126" t="s">
        <v>126</v>
      </c>
      <c r="J7259" s="126" t="s">
        <v>503</v>
      </c>
      <c r="K7259" s="126" t="s">
        <v>504</v>
      </c>
      <c r="L7259" s="126" t="s">
        <v>505</v>
      </c>
      <c r="M7259" s="130">
        <v>19477.919999999998</v>
      </c>
      <c r="N7259" s="126" t="s">
        <v>290</v>
      </c>
      <c r="O7259" s="126" t="s">
        <v>1601</v>
      </c>
      <c r="P7259" s="130">
        <v>0</v>
      </c>
      <c r="S7259" s="130">
        <v>0</v>
      </c>
      <c r="V7259" s="130">
        <v>23077.13</v>
      </c>
      <c r="X7259" s="126" t="s">
        <v>4361</v>
      </c>
      <c r="Y7259" s="126" t="s">
        <v>517</v>
      </c>
      <c r="Z7259" s="127"/>
      <c r="AA7259" s="128">
        <v>1</v>
      </c>
      <c r="AB7259" s="128">
        <v>60</v>
      </c>
      <c r="AD7259" s="126" t="s">
        <v>562</v>
      </c>
      <c r="AG7259" s="127"/>
      <c r="AI7259" s="127"/>
    </row>
    <row r="7260" spans="1:35" ht="14.85" customHeight="1">
      <c r="A7260" s="130">
        <v>5005938</v>
      </c>
      <c r="B7260" s="126" t="s">
        <v>413</v>
      </c>
      <c r="C7260" s="126" t="s">
        <v>14490</v>
      </c>
      <c r="D7260" s="126" t="s">
        <v>14491</v>
      </c>
      <c r="E7260" s="126" t="s">
        <v>288</v>
      </c>
      <c r="F7260" s="126" t="s">
        <v>491</v>
      </c>
      <c r="G7260" s="126" t="s">
        <v>417</v>
      </c>
      <c r="H7260" s="126" t="s">
        <v>126</v>
      </c>
      <c r="I7260" s="126" t="s">
        <v>126</v>
      </c>
      <c r="J7260" s="126" t="s">
        <v>3333</v>
      </c>
      <c r="K7260" s="126" t="s">
        <v>747</v>
      </c>
      <c r="L7260" s="126" t="s">
        <v>3334</v>
      </c>
      <c r="M7260" s="130">
        <v>19477.919999999998</v>
      </c>
      <c r="N7260" s="126" t="s">
        <v>290</v>
      </c>
      <c r="O7260" s="126" t="s">
        <v>1601</v>
      </c>
      <c r="P7260" s="130">
        <v>0</v>
      </c>
      <c r="S7260" s="130">
        <v>0</v>
      </c>
      <c r="V7260" s="130">
        <v>25386.9</v>
      </c>
      <c r="X7260" s="126" t="s">
        <v>4361</v>
      </c>
      <c r="Y7260" s="126" t="s">
        <v>517</v>
      </c>
      <c r="Z7260" s="127"/>
      <c r="AA7260" s="128">
        <v>1</v>
      </c>
      <c r="AB7260" s="128">
        <v>60</v>
      </c>
      <c r="AD7260" s="126" t="s">
        <v>2087</v>
      </c>
      <c r="AG7260" s="127"/>
      <c r="AI7260" s="127"/>
    </row>
    <row r="7261" spans="1:35" ht="14.85" customHeight="1">
      <c r="A7261" s="130">
        <v>5007930</v>
      </c>
      <c r="B7261" s="126" t="s">
        <v>14492</v>
      </c>
      <c r="C7261" s="126" t="s">
        <v>12379</v>
      </c>
      <c r="D7261" s="126" t="s">
        <v>14493</v>
      </c>
      <c r="E7261" s="126" t="s">
        <v>288</v>
      </c>
      <c r="F7261" s="126" t="s">
        <v>522</v>
      </c>
      <c r="G7261" s="126" t="s">
        <v>523</v>
      </c>
      <c r="H7261" s="126" t="s">
        <v>524</v>
      </c>
      <c r="I7261" s="126" t="s">
        <v>418</v>
      </c>
      <c r="J7261" s="126" t="s">
        <v>813</v>
      </c>
      <c r="K7261" s="126" t="s">
        <v>504</v>
      </c>
      <c r="L7261" s="126" t="s">
        <v>559</v>
      </c>
      <c r="M7261" s="130">
        <v>1802.71</v>
      </c>
      <c r="N7261" s="126" t="s">
        <v>290</v>
      </c>
      <c r="O7261" s="126" t="s">
        <v>621</v>
      </c>
      <c r="P7261" s="130">
        <v>0</v>
      </c>
      <c r="S7261" s="130">
        <v>0</v>
      </c>
      <c r="V7261" s="130">
        <v>1802.71</v>
      </c>
      <c r="X7261" s="126" t="s">
        <v>622</v>
      </c>
      <c r="Z7261" s="127"/>
      <c r="AA7261" s="128"/>
      <c r="AB7261" s="128"/>
      <c r="AD7261" s="126" t="s">
        <v>562</v>
      </c>
      <c r="AG7261" s="127"/>
      <c r="AI7261" s="127"/>
    </row>
    <row r="7262" spans="1:35" ht="14.85" customHeight="1">
      <c r="A7262" s="130">
        <v>5007928</v>
      </c>
      <c r="B7262" s="126" t="s">
        <v>14494</v>
      </c>
      <c r="C7262" s="126" t="s">
        <v>14495</v>
      </c>
      <c r="D7262" s="126" t="s">
        <v>14496</v>
      </c>
      <c r="E7262" s="126" t="s">
        <v>288</v>
      </c>
      <c r="F7262" s="126" t="s">
        <v>416</v>
      </c>
      <c r="G7262" s="126" t="s">
        <v>417</v>
      </c>
      <c r="H7262" s="126" t="s">
        <v>126</v>
      </c>
      <c r="I7262" s="126" t="s">
        <v>126</v>
      </c>
      <c r="J7262" s="126" t="s">
        <v>7039</v>
      </c>
      <c r="K7262" s="126" t="s">
        <v>7040</v>
      </c>
      <c r="L7262" s="126" t="s">
        <v>770</v>
      </c>
      <c r="M7262" s="130">
        <v>243.04</v>
      </c>
      <c r="O7262" s="126" t="s">
        <v>587</v>
      </c>
      <c r="P7262" s="130">
        <v>0</v>
      </c>
      <c r="S7262" s="130">
        <v>0</v>
      </c>
      <c r="V7262" s="130">
        <v>340.48</v>
      </c>
      <c r="X7262" s="126" t="s">
        <v>588</v>
      </c>
      <c r="Z7262" s="127"/>
      <c r="AA7262" s="128">
        <v>1</v>
      </c>
      <c r="AB7262" s="128">
        <v>12</v>
      </c>
      <c r="AD7262" s="126" t="s">
        <v>562</v>
      </c>
      <c r="AG7262" s="127"/>
      <c r="AI7262" s="127"/>
    </row>
    <row r="7263" spans="1:35" ht="14.85" customHeight="1">
      <c r="A7263" s="130">
        <v>5007927</v>
      </c>
      <c r="B7263" s="126" t="s">
        <v>413</v>
      </c>
      <c r="C7263" s="126" t="s">
        <v>10684</v>
      </c>
      <c r="D7263" s="126" t="s">
        <v>14497</v>
      </c>
      <c r="E7263" s="126" t="s">
        <v>288</v>
      </c>
      <c r="F7263" s="126" t="s">
        <v>522</v>
      </c>
      <c r="G7263" s="126" t="s">
        <v>788</v>
      </c>
      <c r="H7263" s="126" t="s">
        <v>524</v>
      </c>
      <c r="I7263" s="126" t="s">
        <v>418</v>
      </c>
      <c r="J7263" s="126" t="s">
        <v>813</v>
      </c>
      <c r="K7263" s="126" t="s">
        <v>504</v>
      </c>
      <c r="L7263" s="126" t="s">
        <v>559</v>
      </c>
      <c r="M7263" s="130">
        <v>3042.1</v>
      </c>
      <c r="N7263" s="126" t="s">
        <v>290</v>
      </c>
      <c r="O7263" s="126" t="s">
        <v>621</v>
      </c>
      <c r="P7263" s="130">
        <v>0</v>
      </c>
      <c r="S7263" s="130">
        <v>0</v>
      </c>
      <c r="V7263" s="130">
        <v>3042.1</v>
      </c>
      <c r="X7263" s="126" t="s">
        <v>622</v>
      </c>
      <c r="Z7263" s="127"/>
      <c r="AA7263" s="128"/>
      <c r="AB7263" s="128"/>
      <c r="AD7263" s="126" t="s">
        <v>1801</v>
      </c>
      <c r="AG7263" s="127"/>
      <c r="AI7263" s="127"/>
    </row>
    <row r="7264" spans="1:35" ht="14.85" customHeight="1">
      <c r="A7264" s="130">
        <v>5007926</v>
      </c>
      <c r="B7264" s="126" t="s">
        <v>413</v>
      </c>
      <c r="C7264" s="126" t="s">
        <v>10684</v>
      </c>
      <c r="D7264" s="126" t="s">
        <v>14498</v>
      </c>
      <c r="E7264" s="126" t="s">
        <v>288</v>
      </c>
      <c r="F7264" s="126" t="s">
        <v>522</v>
      </c>
      <c r="G7264" s="126" t="s">
        <v>788</v>
      </c>
      <c r="H7264" s="126" t="s">
        <v>524</v>
      </c>
      <c r="I7264" s="126" t="s">
        <v>418</v>
      </c>
      <c r="J7264" s="126" t="s">
        <v>813</v>
      </c>
      <c r="K7264" s="126" t="s">
        <v>504</v>
      </c>
      <c r="L7264" s="126" t="s">
        <v>559</v>
      </c>
      <c r="M7264" s="130">
        <v>3042.1</v>
      </c>
      <c r="N7264" s="126" t="s">
        <v>290</v>
      </c>
      <c r="O7264" s="126" t="s">
        <v>621</v>
      </c>
      <c r="P7264" s="130">
        <v>0</v>
      </c>
      <c r="S7264" s="130">
        <v>0</v>
      </c>
      <c r="V7264" s="130">
        <v>3042.1</v>
      </c>
      <c r="X7264" s="126" t="s">
        <v>622</v>
      </c>
      <c r="Z7264" s="127"/>
      <c r="AA7264" s="128"/>
      <c r="AB7264" s="128"/>
      <c r="AD7264" s="126" t="s">
        <v>1801</v>
      </c>
      <c r="AG7264" s="127"/>
      <c r="AI7264" s="127"/>
    </row>
    <row r="7265" spans="1:35" ht="14.85" customHeight="1">
      <c r="A7265" s="130">
        <v>5007438</v>
      </c>
      <c r="B7265" s="126" t="s">
        <v>14499</v>
      </c>
      <c r="C7265" s="126" t="s">
        <v>14500</v>
      </c>
      <c r="D7265" s="126" t="s">
        <v>14501</v>
      </c>
      <c r="E7265" s="126" t="s">
        <v>288</v>
      </c>
      <c r="F7265" s="126" t="s">
        <v>416</v>
      </c>
      <c r="G7265" s="126" t="s">
        <v>417</v>
      </c>
      <c r="H7265" s="126" t="s">
        <v>126</v>
      </c>
      <c r="I7265" s="126" t="s">
        <v>126</v>
      </c>
      <c r="J7265" s="126" t="s">
        <v>8772</v>
      </c>
      <c r="K7265" s="126" t="s">
        <v>747</v>
      </c>
      <c r="L7265" s="126" t="s">
        <v>8773</v>
      </c>
      <c r="M7265" s="130">
        <v>974.4</v>
      </c>
      <c r="O7265" s="126" t="s">
        <v>427</v>
      </c>
      <c r="P7265" s="130">
        <v>0</v>
      </c>
      <c r="S7265" s="130">
        <v>0</v>
      </c>
      <c r="V7265" s="130">
        <v>1546.39</v>
      </c>
      <c r="X7265" s="126" t="s">
        <v>432</v>
      </c>
      <c r="Z7265" s="127"/>
      <c r="AA7265" s="128">
        <v>1</v>
      </c>
      <c r="AB7265" s="128">
        <v>12</v>
      </c>
      <c r="AD7265" s="126" t="s">
        <v>562</v>
      </c>
      <c r="AG7265" s="127"/>
      <c r="AI7265" s="127"/>
    </row>
    <row r="7266" spans="1:35" ht="14.85" customHeight="1">
      <c r="A7266" s="130">
        <v>5006941</v>
      </c>
      <c r="B7266" s="126" t="s">
        <v>14502</v>
      </c>
      <c r="C7266" s="126" t="s">
        <v>14503</v>
      </c>
      <c r="D7266" s="126" t="s">
        <v>9433</v>
      </c>
      <c r="E7266" s="126" t="s">
        <v>288</v>
      </c>
      <c r="F7266" s="126" t="s">
        <v>364</v>
      </c>
      <c r="G7266" s="126" t="s">
        <v>417</v>
      </c>
      <c r="H7266" s="126" t="s">
        <v>126</v>
      </c>
      <c r="I7266" s="126" t="s">
        <v>126</v>
      </c>
      <c r="J7266" s="126" t="s">
        <v>1989</v>
      </c>
      <c r="K7266" s="126" t="s">
        <v>504</v>
      </c>
      <c r="L7266" s="126" t="s">
        <v>545</v>
      </c>
      <c r="M7266" s="130">
        <v>6233.02</v>
      </c>
      <c r="O7266" s="126" t="s">
        <v>486</v>
      </c>
      <c r="P7266" s="130">
        <v>0</v>
      </c>
      <c r="S7266" s="130">
        <v>0</v>
      </c>
      <c r="V7266" s="130">
        <v>6233.02</v>
      </c>
      <c r="X7266" s="126" t="s">
        <v>549</v>
      </c>
      <c r="Z7266" s="127"/>
      <c r="AA7266" s="128">
        <v>2</v>
      </c>
      <c r="AB7266" s="128">
        <v>60</v>
      </c>
      <c r="AC7266" s="126" t="s">
        <v>366</v>
      </c>
      <c r="AD7266" s="126" t="s">
        <v>562</v>
      </c>
      <c r="AG7266" s="127"/>
      <c r="AI7266" s="127"/>
    </row>
    <row r="7267" spans="1:35" ht="14.85" customHeight="1">
      <c r="A7267" s="130">
        <v>5006940</v>
      </c>
      <c r="B7267" s="126" t="s">
        <v>14502</v>
      </c>
      <c r="C7267" s="126" t="s">
        <v>14503</v>
      </c>
      <c r="D7267" s="126" t="s">
        <v>9433</v>
      </c>
      <c r="E7267" s="126" t="s">
        <v>288</v>
      </c>
      <c r="F7267" s="126" t="s">
        <v>364</v>
      </c>
      <c r="G7267" s="126" t="s">
        <v>417</v>
      </c>
      <c r="H7267" s="126" t="s">
        <v>126</v>
      </c>
      <c r="I7267" s="126" t="s">
        <v>126</v>
      </c>
      <c r="J7267" s="126" t="s">
        <v>1989</v>
      </c>
      <c r="K7267" s="126" t="s">
        <v>504</v>
      </c>
      <c r="L7267" s="126" t="s">
        <v>545</v>
      </c>
      <c r="M7267" s="130">
        <v>6233.02</v>
      </c>
      <c r="O7267" s="126" t="s">
        <v>486</v>
      </c>
      <c r="P7267" s="130">
        <v>0</v>
      </c>
      <c r="S7267" s="130">
        <v>0</v>
      </c>
      <c r="V7267" s="130">
        <v>6233.02</v>
      </c>
      <c r="X7267" s="126" t="s">
        <v>487</v>
      </c>
      <c r="Z7267" s="127"/>
      <c r="AA7267" s="128">
        <v>1</v>
      </c>
      <c r="AB7267" s="128">
        <v>60</v>
      </c>
      <c r="AC7267" s="126" t="s">
        <v>366</v>
      </c>
      <c r="AD7267" s="126" t="s">
        <v>562</v>
      </c>
      <c r="AG7267" s="127"/>
      <c r="AI7267" s="127"/>
    </row>
    <row r="7268" spans="1:35" ht="14.85" customHeight="1">
      <c r="A7268" s="130">
        <v>5006939</v>
      </c>
      <c r="B7268" s="126" t="s">
        <v>14504</v>
      </c>
      <c r="C7268" s="126" t="s">
        <v>14505</v>
      </c>
      <c r="D7268" s="126" t="s">
        <v>14506</v>
      </c>
      <c r="E7268" s="126" t="s">
        <v>288</v>
      </c>
      <c r="F7268" s="126" t="s">
        <v>522</v>
      </c>
      <c r="G7268" s="126" t="s">
        <v>799</v>
      </c>
      <c r="H7268" s="126" t="s">
        <v>524</v>
      </c>
      <c r="I7268" s="126" t="s">
        <v>418</v>
      </c>
      <c r="J7268" s="126" t="s">
        <v>813</v>
      </c>
      <c r="K7268" s="126" t="s">
        <v>504</v>
      </c>
      <c r="L7268" s="126" t="s">
        <v>559</v>
      </c>
      <c r="M7268" s="130">
        <v>526.29999999999995</v>
      </c>
      <c r="N7268" s="126" t="s">
        <v>290</v>
      </c>
      <c r="O7268" s="126" t="s">
        <v>528</v>
      </c>
      <c r="P7268" s="130">
        <v>0</v>
      </c>
      <c r="S7268" s="130">
        <v>0</v>
      </c>
      <c r="V7268" s="130">
        <v>526.29999999999995</v>
      </c>
      <c r="X7268" s="126" t="s">
        <v>4904</v>
      </c>
      <c r="Z7268" s="127"/>
      <c r="AA7268" s="128"/>
      <c r="AB7268" s="128"/>
      <c r="AD7268" s="126" t="s">
        <v>562</v>
      </c>
      <c r="AG7268" s="127"/>
      <c r="AI7268" s="127"/>
    </row>
    <row r="7269" spans="1:35" ht="14.85" customHeight="1">
      <c r="A7269" s="130">
        <v>5006938</v>
      </c>
      <c r="B7269" s="126" t="s">
        <v>14502</v>
      </c>
      <c r="C7269" s="126" t="s">
        <v>14503</v>
      </c>
      <c r="D7269" s="126" t="s">
        <v>9433</v>
      </c>
      <c r="E7269" s="126" t="s">
        <v>288</v>
      </c>
      <c r="F7269" s="126" t="s">
        <v>364</v>
      </c>
      <c r="G7269" s="126" t="s">
        <v>417</v>
      </c>
      <c r="H7269" s="126" t="s">
        <v>126</v>
      </c>
      <c r="I7269" s="126" t="s">
        <v>126</v>
      </c>
      <c r="J7269" s="126" t="s">
        <v>1989</v>
      </c>
      <c r="K7269" s="126" t="s">
        <v>504</v>
      </c>
      <c r="L7269" s="126" t="s">
        <v>545</v>
      </c>
      <c r="M7269" s="130">
        <v>6233.02</v>
      </c>
      <c r="O7269" s="126" t="s">
        <v>365</v>
      </c>
      <c r="P7269" s="130">
        <v>0</v>
      </c>
      <c r="S7269" s="130">
        <v>0</v>
      </c>
      <c r="V7269" s="130">
        <v>6233.02</v>
      </c>
      <c r="X7269" s="126" t="s">
        <v>510</v>
      </c>
      <c r="Z7269" s="127"/>
      <c r="AA7269" s="128">
        <v>2</v>
      </c>
      <c r="AB7269" s="128">
        <v>60</v>
      </c>
      <c r="AC7269" s="126" t="s">
        <v>366</v>
      </c>
      <c r="AD7269" s="126" t="s">
        <v>562</v>
      </c>
      <c r="AG7269" s="127"/>
      <c r="AI7269" s="127"/>
    </row>
    <row r="7270" spans="1:35" ht="14.85" customHeight="1">
      <c r="A7270" s="130">
        <v>5006937</v>
      </c>
      <c r="B7270" s="126" t="s">
        <v>14507</v>
      </c>
      <c r="C7270" s="126" t="s">
        <v>10460</v>
      </c>
      <c r="D7270" s="126" t="s">
        <v>14508</v>
      </c>
      <c r="E7270" s="126" t="s">
        <v>288</v>
      </c>
      <c r="F7270" s="126" t="s">
        <v>364</v>
      </c>
      <c r="G7270" s="126" t="s">
        <v>417</v>
      </c>
      <c r="H7270" s="126" t="s">
        <v>126</v>
      </c>
      <c r="I7270" s="126" t="s">
        <v>126</v>
      </c>
      <c r="J7270" s="126" t="s">
        <v>8245</v>
      </c>
      <c r="K7270" s="126" t="s">
        <v>747</v>
      </c>
      <c r="L7270" s="126" t="s">
        <v>8246</v>
      </c>
      <c r="M7270" s="130">
        <v>3798.24</v>
      </c>
      <c r="O7270" s="126" t="s">
        <v>365</v>
      </c>
      <c r="P7270" s="130">
        <v>0</v>
      </c>
      <c r="S7270" s="130">
        <v>0</v>
      </c>
      <c r="V7270" s="130">
        <v>3798.24</v>
      </c>
      <c r="X7270" s="126" t="s">
        <v>469</v>
      </c>
      <c r="Z7270" s="127"/>
      <c r="AA7270" s="128">
        <v>1</v>
      </c>
      <c r="AB7270" s="128">
        <v>60</v>
      </c>
      <c r="AC7270" s="126" t="s">
        <v>366</v>
      </c>
      <c r="AD7270" s="126" t="s">
        <v>562</v>
      </c>
      <c r="AG7270" s="127"/>
      <c r="AI7270" s="127"/>
    </row>
    <row r="7271" spans="1:35" ht="14.85" customHeight="1">
      <c r="A7271" s="130">
        <v>5006936</v>
      </c>
      <c r="B7271" s="126" t="s">
        <v>14502</v>
      </c>
      <c r="C7271" s="126" t="s">
        <v>14503</v>
      </c>
      <c r="D7271" s="126" t="s">
        <v>9433</v>
      </c>
      <c r="E7271" s="126" t="s">
        <v>288</v>
      </c>
      <c r="F7271" s="126" t="s">
        <v>364</v>
      </c>
      <c r="G7271" s="126" t="s">
        <v>417</v>
      </c>
      <c r="H7271" s="126" t="s">
        <v>126</v>
      </c>
      <c r="I7271" s="126" t="s">
        <v>126</v>
      </c>
      <c r="J7271" s="126" t="s">
        <v>1989</v>
      </c>
      <c r="K7271" s="126" t="s">
        <v>504</v>
      </c>
      <c r="L7271" s="126" t="s">
        <v>545</v>
      </c>
      <c r="M7271" s="130">
        <v>6233.02</v>
      </c>
      <c r="O7271" s="126" t="s">
        <v>365</v>
      </c>
      <c r="P7271" s="130">
        <v>0</v>
      </c>
      <c r="S7271" s="130">
        <v>0</v>
      </c>
      <c r="V7271" s="130">
        <v>6233.02</v>
      </c>
      <c r="X7271" s="126" t="s">
        <v>469</v>
      </c>
      <c r="Z7271" s="127"/>
      <c r="AA7271" s="128">
        <v>1</v>
      </c>
      <c r="AB7271" s="128">
        <v>60</v>
      </c>
      <c r="AC7271" s="126" t="s">
        <v>366</v>
      </c>
      <c r="AD7271" s="126" t="s">
        <v>562</v>
      </c>
      <c r="AG7271" s="127"/>
      <c r="AI7271" s="127"/>
    </row>
    <row r="7272" spans="1:35" ht="14.85" customHeight="1">
      <c r="A7272" s="130">
        <v>5006933</v>
      </c>
      <c r="B7272" s="126" t="s">
        <v>9431</v>
      </c>
      <c r="C7272" s="126" t="s">
        <v>9432</v>
      </c>
      <c r="D7272" s="126" t="s">
        <v>9433</v>
      </c>
      <c r="E7272" s="126" t="s">
        <v>288</v>
      </c>
      <c r="F7272" s="126" t="s">
        <v>364</v>
      </c>
      <c r="G7272" s="126" t="s">
        <v>417</v>
      </c>
      <c r="H7272" s="126" t="s">
        <v>126</v>
      </c>
      <c r="I7272" s="126" t="s">
        <v>126</v>
      </c>
      <c r="J7272" s="126" t="s">
        <v>1989</v>
      </c>
      <c r="K7272" s="126" t="s">
        <v>504</v>
      </c>
      <c r="L7272" s="126" t="s">
        <v>545</v>
      </c>
      <c r="M7272" s="130">
        <v>6233.02</v>
      </c>
      <c r="O7272" s="126" t="s">
        <v>486</v>
      </c>
      <c r="P7272" s="130">
        <v>0</v>
      </c>
      <c r="S7272" s="130">
        <v>0</v>
      </c>
      <c r="V7272" s="130">
        <v>6233.02</v>
      </c>
      <c r="X7272" s="126" t="s">
        <v>549</v>
      </c>
      <c r="Z7272" s="127"/>
      <c r="AA7272" s="128">
        <v>2</v>
      </c>
      <c r="AB7272" s="128">
        <v>60</v>
      </c>
      <c r="AC7272" s="126" t="s">
        <v>366</v>
      </c>
      <c r="AD7272" s="126" t="s">
        <v>562</v>
      </c>
      <c r="AG7272" s="127"/>
      <c r="AI7272" s="127"/>
    </row>
    <row r="7273" spans="1:35" ht="14.85" customHeight="1">
      <c r="A7273" s="130">
        <v>5006932</v>
      </c>
      <c r="B7273" s="126" t="s">
        <v>14509</v>
      </c>
      <c r="C7273" s="126" t="s">
        <v>14505</v>
      </c>
      <c r="D7273" s="126" t="s">
        <v>14510</v>
      </c>
      <c r="E7273" s="126" t="s">
        <v>288</v>
      </c>
      <c r="F7273" s="126" t="s">
        <v>522</v>
      </c>
      <c r="G7273" s="126" t="s">
        <v>5162</v>
      </c>
      <c r="H7273" s="126" t="s">
        <v>524</v>
      </c>
      <c r="I7273" s="126" t="s">
        <v>418</v>
      </c>
      <c r="J7273" s="126" t="s">
        <v>813</v>
      </c>
      <c r="K7273" s="126" t="s">
        <v>504</v>
      </c>
      <c r="L7273" s="126" t="s">
        <v>559</v>
      </c>
      <c r="M7273" s="130">
        <v>338.68</v>
      </c>
      <c r="N7273" s="126" t="s">
        <v>290</v>
      </c>
      <c r="O7273" s="126" t="s">
        <v>528</v>
      </c>
      <c r="P7273" s="130">
        <v>0</v>
      </c>
      <c r="S7273" s="130">
        <v>0</v>
      </c>
      <c r="V7273" s="130">
        <v>568.79</v>
      </c>
      <c r="X7273" s="126" t="s">
        <v>4904</v>
      </c>
      <c r="Z7273" s="127"/>
      <c r="AA7273" s="128"/>
      <c r="AB7273" s="128"/>
      <c r="AD7273" s="126" t="s">
        <v>562</v>
      </c>
      <c r="AG7273" s="127"/>
      <c r="AI7273" s="127"/>
    </row>
    <row r="7274" spans="1:35" ht="14.85" customHeight="1">
      <c r="A7274" s="130">
        <v>5008052</v>
      </c>
      <c r="B7274" s="126" t="s">
        <v>14511</v>
      </c>
      <c r="C7274" s="126" t="s">
        <v>14512</v>
      </c>
      <c r="D7274" s="126" t="s">
        <v>14513</v>
      </c>
      <c r="E7274" s="126" t="s">
        <v>288</v>
      </c>
      <c r="F7274" s="126" t="s">
        <v>416</v>
      </c>
      <c r="G7274" s="126" t="s">
        <v>417</v>
      </c>
      <c r="H7274" s="126" t="s">
        <v>126</v>
      </c>
      <c r="I7274" s="126" t="s">
        <v>126</v>
      </c>
      <c r="J7274" s="126" t="s">
        <v>8772</v>
      </c>
      <c r="K7274" s="126" t="s">
        <v>747</v>
      </c>
      <c r="L7274" s="126" t="s">
        <v>8773</v>
      </c>
      <c r="M7274" s="130">
        <v>1460.48</v>
      </c>
      <c r="O7274" s="126" t="s">
        <v>427</v>
      </c>
      <c r="P7274" s="130">
        <v>0</v>
      </c>
      <c r="S7274" s="130">
        <v>0</v>
      </c>
      <c r="V7274" s="130">
        <v>1986.29</v>
      </c>
      <c r="X7274" s="126" t="s">
        <v>428</v>
      </c>
      <c r="Z7274" s="127"/>
      <c r="AA7274" s="128">
        <v>1</v>
      </c>
      <c r="AB7274" s="128">
        <v>12</v>
      </c>
      <c r="AD7274" s="126" t="s">
        <v>562</v>
      </c>
      <c r="AG7274" s="127"/>
      <c r="AI7274" s="127"/>
    </row>
    <row r="7275" spans="1:35" ht="14.85" customHeight="1">
      <c r="A7275" s="130">
        <v>5008051</v>
      </c>
      <c r="B7275" s="126" t="s">
        <v>413</v>
      </c>
      <c r="C7275" s="126" t="s">
        <v>14514</v>
      </c>
      <c r="D7275" s="126" t="s">
        <v>14515</v>
      </c>
      <c r="E7275" s="126" t="s">
        <v>288</v>
      </c>
      <c r="F7275" s="126" t="s">
        <v>591</v>
      </c>
      <c r="G7275" s="126" t="s">
        <v>417</v>
      </c>
      <c r="H7275" s="126" t="s">
        <v>1000</v>
      </c>
      <c r="I7275" s="126" t="s">
        <v>126</v>
      </c>
      <c r="J7275" s="126" t="s">
        <v>1001</v>
      </c>
      <c r="K7275" s="126" t="s">
        <v>420</v>
      </c>
      <c r="L7275" s="126" t="s">
        <v>1002</v>
      </c>
      <c r="M7275" s="130">
        <v>105</v>
      </c>
      <c r="N7275" s="126" t="s">
        <v>290</v>
      </c>
      <c r="O7275" s="126" t="s">
        <v>2724</v>
      </c>
      <c r="P7275" s="130">
        <v>0</v>
      </c>
      <c r="S7275" s="130">
        <v>0</v>
      </c>
      <c r="V7275" s="130">
        <v>166496</v>
      </c>
      <c r="X7275" s="126" t="s">
        <v>2725</v>
      </c>
      <c r="Z7275" s="127"/>
      <c r="AA7275" s="128"/>
      <c r="AB7275" s="128"/>
      <c r="AD7275" s="126" t="s">
        <v>1801</v>
      </c>
      <c r="AG7275" s="127"/>
      <c r="AI7275" s="127"/>
    </row>
    <row r="7276" spans="1:35" ht="14.85" customHeight="1">
      <c r="A7276" s="130">
        <v>5008050</v>
      </c>
      <c r="B7276" s="126" t="s">
        <v>14516</v>
      </c>
      <c r="C7276" s="126" t="s">
        <v>14517</v>
      </c>
      <c r="D7276" s="126" t="s">
        <v>14518</v>
      </c>
      <c r="E7276" s="126" t="s">
        <v>288</v>
      </c>
      <c r="F7276" s="126" t="s">
        <v>416</v>
      </c>
      <c r="G7276" s="126" t="s">
        <v>417</v>
      </c>
      <c r="H7276" s="126" t="s">
        <v>126</v>
      </c>
      <c r="I7276" s="126" t="s">
        <v>126</v>
      </c>
      <c r="J7276" s="126" t="s">
        <v>7039</v>
      </c>
      <c r="K7276" s="126" t="s">
        <v>7040</v>
      </c>
      <c r="L7276" s="126" t="s">
        <v>770</v>
      </c>
      <c r="M7276" s="130">
        <v>331.52</v>
      </c>
      <c r="O7276" s="126" t="s">
        <v>3102</v>
      </c>
      <c r="P7276" s="130">
        <v>0</v>
      </c>
      <c r="S7276" s="130">
        <v>0</v>
      </c>
      <c r="V7276" s="130">
        <v>331.52</v>
      </c>
      <c r="X7276" s="126" t="s">
        <v>5579</v>
      </c>
      <c r="Z7276" s="127"/>
      <c r="AA7276" s="128">
        <v>1</v>
      </c>
      <c r="AB7276" s="128">
        <v>12</v>
      </c>
      <c r="AD7276" s="126" t="s">
        <v>562</v>
      </c>
      <c r="AG7276" s="127"/>
      <c r="AI7276" s="127"/>
    </row>
    <row r="7277" spans="1:35" ht="14.85" customHeight="1">
      <c r="A7277" s="130">
        <v>5008049</v>
      </c>
      <c r="B7277" s="126" t="s">
        <v>14519</v>
      </c>
      <c r="C7277" s="126" t="s">
        <v>14520</v>
      </c>
      <c r="D7277" s="126" t="s">
        <v>14521</v>
      </c>
      <c r="E7277" s="126" t="s">
        <v>288</v>
      </c>
      <c r="F7277" s="126" t="s">
        <v>532</v>
      </c>
      <c r="G7277" s="126" t="s">
        <v>604</v>
      </c>
      <c r="H7277" s="126" t="s">
        <v>126</v>
      </c>
      <c r="I7277" s="126" t="s">
        <v>418</v>
      </c>
      <c r="J7277" s="126" t="s">
        <v>8265</v>
      </c>
      <c r="K7277" s="126" t="s">
        <v>8266</v>
      </c>
      <c r="L7277" s="126" t="s">
        <v>4304</v>
      </c>
      <c r="M7277" s="130">
        <v>190.4</v>
      </c>
      <c r="O7277" s="126" t="s">
        <v>5401</v>
      </c>
      <c r="P7277" s="130">
        <v>0</v>
      </c>
      <c r="S7277" s="130">
        <v>0</v>
      </c>
      <c r="V7277" s="130">
        <v>195.35</v>
      </c>
      <c r="X7277" s="126" t="s">
        <v>5615</v>
      </c>
      <c r="Z7277" s="127"/>
      <c r="AA7277" s="128">
        <v>50</v>
      </c>
      <c r="AB7277" s="128">
        <v>12</v>
      </c>
      <c r="AD7277" s="126" t="s">
        <v>562</v>
      </c>
      <c r="AG7277" s="127"/>
      <c r="AI7277" s="127"/>
    </row>
    <row r="7278" spans="1:35" ht="14.85" customHeight="1">
      <c r="A7278" s="130">
        <v>5008046</v>
      </c>
      <c r="B7278" s="126" t="s">
        <v>14522</v>
      </c>
      <c r="C7278" s="126" t="s">
        <v>14523</v>
      </c>
      <c r="D7278" s="126" t="s">
        <v>14524</v>
      </c>
      <c r="E7278" s="126" t="s">
        <v>288</v>
      </c>
      <c r="F7278" s="126" t="s">
        <v>416</v>
      </c>
      <c r="G7278" s="126" t="s">
        <v>417</v>
      </c>
      <c r="H7278" s="126" t="s">
        <v>126</v>
      </c>
      <c r="I7278" s="126" t="s">
        <v>126</v>
      </c>
      <c r="J7278" s="126" t="s">
        <v>7039</v>
      </c>
      <c r="K7278" s="126" t="s">
        <v>7040</v>
      </c>
      <c r="L7278" s="126" t="s">
        <v>770</v>
      </c>
      <c r="M7278" s="130">
        <v>331.52</v>
      </c>
      <c r="O7278" s="126" t="s">
        <v>3102</v>
      </c>
      <c r="P7278" s="130">
        <v>0</v>
      </c>
      <c r="S7278" s="130">
        <v>0</v>
      </c>
      <c r="V7278" s="130">
        <v>357.95</v>
      </c>
      <c r="X7278" s="126" t="s">
        <v>5579</v>
      </c>
      <c r="Z7278" s="127"/>
      <c r="AA7278" s="128">
        <v>1</v>
      </c>
      <c r="AB7278" s="128">
        <v>12</v>
      </c>
      <c r="AD7278" s="126" t="s">
        <v>562</v>
      </c>
      <c r="AG7278" s="127"/>
      <c r="AI7278" s="127"/>
    </row>
    <row r="7279" spans="1:35" ht="14.85" customHeight="1">
      <c r="A7279" s="130">
        <v>5003948</v>
      </c>
      <c r="B7279" s="126" t="s">
        <v>14525</v>
      </c>
      <c r="C7279" s="126" t="s">
        <v>14526</v>
      </c>
      <c r="D7279" s="126" t="s">
        <v>14527</v>
      </c>
      <c r="E7279" s="126" t="s">
        <v>288</v>
      </c>
      <c r="F7279" s="126" t="s">
        <v>364</v>
      </c>
      <c r="G7279" s="126" t="s">
        <v>417</v>
      </c>
      <c r="H7279" s="126" t="s">
        <v>126</v>
      </c>
      <c r="I7279" s="126" t="s">
        <v>126</v>
      </c>
      <c r="J7279" s="126" t="s">
        <v>886</v>
      </c>
      <c r="K7279" s="126" t="s">
        <v>443</v>
      </c>
      <c r="L7279" s="126" t="s">
        <v>887</v>
      </c>
      <c r="M7279" s="130">
        <v>9739.52</v>
      </c>
      <c r="O7279" s="126" t="s">
        <v>486</v>
      </c>
      <c r="P7279" s="130">
        <v>0</v>
      </c>
      <c r="S7279" s="130">
        <v>0</v>
      </c>
      <c r="V7279" s="130">
        <v>19478.240000000002</v>
      </c>
      <c r="X7279" s="126" t="s">
        <v>487</v>
      </c>
      <c r="Z7279" s="127"/>
      <c r="AA7279" s="128">
        <v>1</v>
      </c>
      <c r="AB7279" s="128">
        <v>60</v>
      </c>
      <c r="AC7279" s="126" t="s">
        <v>366</v>
      </c>
      <c r="AD7279" s="126" t="s">
        <v>562</v>
      </c>
      <c r="AG7279" s="127"/>
      <c r="AI7279" s="127"/>
    </row>
    <row r="7280" spans="1:35" ht="14.85" customHeight="1">
      <c r="A7280" s="130">
        <v>5003946</v>
      </c>
      <c r="B7280" s="126" t="s">
        <v>14528</v>
      </c>
      <c r="C7280" s="126" t="s">
        <v>14529</v>
      </c>
      <c r="D7280" s="126" t="s">
        <v>14530</v>
      </c>
      <c r="E7280" s="126" t="s">
        <v>288</v>
      </c>
      <c r="F7280" s="126" t="s">
        <v>364</v>
      </c>
      <c r="G7280" s="126" t="s">
        <v>417</v>
      </c>
      <c r="H7280" s="126" t="s">
        <v>126</v>
      </c>
      <c r="I7280" s="126" t="s">
        <v>126</v>
      </c>
      <c r="J7280" s="126" t="s">
        <v>886</v>
      </c>
      <c r="K7280" s="126" t="s">
        <v>443</v>
      </c>
      <c r="L7280" s="126" t="s">
        <v>887</v>
      </c>
      <c r="M7280" s="130">
        <v>9739.52</v>
      </c>
      <c r="O7280" s="126" t="s">
        <v>486</v>
      </c>
      <c r="P7280" s="130">
        <v>0</v>
      </c>
      <c r="S7280" s="130">
        <v>0</v>
      </c>
      <c r="V7280" s="130">
        <v>27756.51</v>
      </c>
      <c r="X7280" s="126" t="s">
        <v>487</v>
      </c>
      <c r="Z7280" s="127"/>
      <c r="AA7280" s="128">
        <v>1</v>
      </c>
      <c r="AB7280" s="128">
        <v>60</v>
      </c>
      <c r="AC7280" s="126" t="s">
        <v>366</v>
      </c>
      <c r="AD7280" s="126" t="s">
        <v>562</v>
      </c>
      <c r="AG7280" s="127"/>
      <c r="AI7280" s="127"/>
    </row>
    <row r="7281" spans="1:35" ht="14.85" customHeight="1">
      <c r="A7281" s="130">
        <v>5003945</v>
      </c>
      <c r="B7281" s="126" t="s">
        <v>14531</v>
      </c>
      <c r="C7281" s="126" t="s">
        <v>14532</v>
      </c>
      <c r="D7281" s="126" t="s">
        <v>14533</v>
      </c>
      <c r="E7281" s="126" t="s">
        <v>288</v>
      </c>
      <c r="F7281" s="126" t="s">
        <v>364</v>
      </c>
      <c r="G7281" s="126" t="s">
        <v>417</v>
      </c>
      <c r="H7281" s="126" t="s">
        <v>126</v>
      </c>
      <c r="I7281" s="126" t="s">
        <v>126</v>
      </c>
      <c r="J7281" s="126" t="s">
        <v>886</v>
      </c>
      <c r="K7281" s="126" t="s">
        <v>443</v>
      </c>
      <c r="L7281" s="126" t="s">
        <v>887</v>
      </c>
      <c r="M7281" s="130">
        <v>9739.52</v>
      </c>
      <c r="O7281" s="126" t="s">
        <v>486</v>
      </c>
      <c r="P7281" s="130">
        <v>0</v>
      </c>
      <c r="S7281" s="130">
        <v>0</v>
      </c>
      <c r="V7281" s="130">
        <v>27756.51</v>
      </c>
      <c r="X7281" s="126" t="s">
        <v>487</v>
      </c>
      <c r="Z7281" s="127"/>
      <c r="AA7281" s="128">
        <v>1</v>
      </c>
      <c r="AB7281" s="128">
        <v>60</v>
      </c>
      <c r="AC7281" s="126" t="s">
        <v>366</v>
      </c>
      <c r="AD7281" s="126" t="s">
        <v>562</v>
      </c>
      <c r="AG7281" s="127"/>
      <c r="AI7281" s="127"/>
    </row>
    <row r="7282" spans="1:35" ht="14.85" customHeight="1">
      <c r="A7282" s="130">
        <v>5008254</v>
      </c>
      <c r="B7282" s="126" t="s">
        <v>14534</v>
      </c>
      <c r="C7282" s="126" t="s">
        <v>14535</v>
      </c>
      <c r="D7282" s="126" t="s">
        <v>14536</v>
      </c>
      <c r="E7282" s="126" t="s">
        <v>288</v>
      </c>
      <c r="F7282" s="126" t="s">
        <v>416</v>
      </c>
      <c r="G7282" s="126" t="s">
        <v>417</v>
      </c>
      <c r="H7282" s="126" t="s">
        <v>126</v>
      </c>
      <c r="I7282" s="126" t="s">
        <v>126</v>
      </c>
      <c r="J7282" s="126" t="s">
        <v>2956</v>
      </c>
      <c r="K7282" s="126" t="s">
        <v>504</v>
      </c>
      <c r="L7282" s="126" t="s">
        <v>2957</v>
      </c>
      <c r="M7282" s="130">
        <v>1752.8</v>
      </c>
      <c r="O7282" s="126" t="s">
        <v>8356</v>
      </c>
      <c r="P7282" s="130">
        <v>0</v>
      </c>
      <c r="S7282" s="130">
        <v>0</v>
      </c>
      <c r="V7282" s="130">
        <v>1859.88</v>
      </c>
      <c r="X7282" s="126" t="s">
        <v>8357</v>
      </c>
      <c r="Z7282" s="127"/>
      <c r="AA7282" s="128">
        <v>1</v>
      </c>
      <c r="AB7282" s="128">
        <v>24</v>
      </c>
      <c r="AD7282" s="126" t="s">
        <v>562</v>
      </c>
      <c r="AG7282" s="127"/>
      <c r="AI7282" s="127"/>
    </row>
    <row r="7283" spans="1:35" ht="14.85" customHeight="1">
      <c r="A7283" s="130">
        <v>5008253</v>
      </c>
      <c r="B7283" s="126" t="s">
        <v>14537</v>
      </c>
      <c r="C7283" s="126" t="s">
        <v>5179</v>
      </c>
      <c r="D7283" s="126" t="s">
        <v>14538</v>
      </c>
      <c r="E7283" s="126" t="s">
        <v>288</v>
      </c>
      <c r="F7283" s="126" t="s">
        <v>440</v>
      </c>
      <c r="G7283" s="126" t="s">
        <v>463</v>
      </c>
      <c r="H7283" s="126" t="s">
        <v>126</v>
      </c>
      <c r="I7283" s="126" t="s">
        <v>418</v>
      </c>
      <c r="J7283" s="126" t="s">
        <v>962</v>
      </c>
      <c r="K7283" s="126" t="s">
        <v>443</v>
      </c>
      <c r="L7283" s="126" t="s">
        <v>963</v>
      </c>
      <c r="M7283" s="130">
        <v>2818.67</v>
      </c>
      <c r="O7283" s="126" t="s">
        <v>449</v>
      </c>
      <c r="P7283" s="130">
        <v>0</v>
      </c>
      <c r="S7283" s="130">
        <v>0</v>
      </c>
      <c r="V7283" s="130">
        <v>2818.67</v>
      </c>
      <c r="X7283" s="126" t="s">
        <v>1690</v>
      </c>
      <c r="Z7283" s="127"/>
      <c r="AA7283" s="128">
        <v>30</v>
      </c>
      <c r="AB7283" s="128">
        <v>1</v>
      </c>
      <c r="AD7283" s="126" t="s">
        <v>562</v>
      </c>
      <c r="AG7283" s="127"/>
      <c r="AI7283" s="127"/>
    </row>
    <row r="7284" spans="1:35" ht="14.85" customHeight="1">
      <c r="A7284" s="130">
        <v>5008252</v>
      </c>
      <c r="B7284" s="126" t="s">
        <v>14539</v>
      </c>
      <c r="C7284" s="126" t="s">
        <v>14540</v>
      </c>
      <c r="D7284" s="126" t="s">
        <v>7289</v>
      </c>
      <c r="E7284" s="126" t="s">
        <v>288</v>
      </c>
      <c r="F7284" s="126" t="s">
        <v>491</v>
      </c>
      <c r="G7284" s="126" t="s">
        <v>417</v>
      </c>
      <c r="H7284" s="126" t="s">
        <v>126</v>
      </c>
      <c r="I7284" s="126" t="s">
        <v>126</v>
      </c>
      <c r="J7284" s="126" t="s">
        <v>930</v>
      </c>
      <c r="K7284" s="126" t="s">
        <v>504</v>
      </c>
      <c r="L7284" s="126" t="s">
        <v>931</v>
      </c>
      <c r="M7284" s="130">
        <v>3804.1</v>
      </c>
      <c r="N7284" s="126" t="s">
        <v>290</v>
      </c>
      <c r="O7284" s="126" t="s">
        <v>506</v>
      </c>
      <c r="P7284" s="130">
        <v>0</v>
      </c>
      <c r="S7284" s="130">
        <v>0</v>
      </c>
      <c r="V7284" s="130">
        <v>4226.78</v>
      </c>
      <c r="X7284" s="126" t="s">
        <v>1356</v>
      </c>
      <c r="Z7284" s="127" t="s">
        <v>309</v>
      </c>
      <c r="AA7284" s="128">
        <v>1</v>
      </c>
      <c r="AB7284" s="128">
        <v>36</v>
      </c>
      <c r="AD7284" s="126" t="s">
        <v>562</v>
      </c>
      <c r="AG7284" s="127"/>
      <c r="AI7284" s="127"/>
    </row>
    <row r="7285" spans="1:35" ht="14.85" customHeight="1">
      <c r="A7285" s="130">
        <v>5008251</v>
      </c>
      <c r="B7285" s="126" t="s">
        <v>14541</v>
      </c>
      <c r="C7285" s="126" t="s">
        <v>7567</v>
      </c>
      <c r="D7285" s="126" t="s">
        <v>14542</v>
      </c>
      <c r="E7285" s="126" t="s">
        <v>288</v>
      </c>
      <c r="F7285" s="126" t="s">
        <v>440</v>
      </c>
      <c r="G7285" s="126" t="s">
        <v>463</v>
      </c>
      <c r="H7285" s="126" t="s">
        <v>126</v>
      </c>
      <c r="I7285" s="126" t="s">
        <v>418</v>
      </c>
      <c r="J7285" s="126" t="s">
        <v>962</v>
      </c>
      <c r="K7285" s="126" t="s">
        <v>443</v>
      </c>
      <c r="L7285" s="126" t="s">
        <v>963</v>
      </c>
      <c r="M7285" s="130">
        <v>2721.43</v>
      </c>
      <c r="O7285" s="126" t="s">
        <v>445</v>
      </c>
      <c r="P7285" s="130">
        <v>0</v>
      </c>
      <c r="S7285" s="130">
        <v>0</v>
      </c>
      <c r="V7285" s="130">
        <v>2721.43</v>
      </c>
      <c r="X7285" s="126" t="s">
        <v>464</v>
      </c>
      <c r="Z7285" s="127"/>
      <c r="AA7285" s="128">
        <v>30</v>
      </c>
      <c r="AB7285" s="128">
        <v>1</v>
      </c>
      <c r="AD7285" s="126" t="s">
        <v>562</v>
      </c>
      <c r="AG7285" s="127"/>
      <c r="AI7285" s="127"/>
    </row>
    <row r="7286" spans="1:35" ht="14.85" customHeight="1">
      <c r="A7286" s="130">
        <v>5008250</v>
      </c>
      <c r="B7286" s="126" t="s">
        <v>14543</v>
      </c>
      <c r="C7286" s="126" t="s">
        <v>14544</v>
      </c>
      <c r="D7286" s="126" t="s">
        <v>14545</v>
      </c>
      <c r="E7286" s="126" t="s">
        <v>288</v>
      </c>
      <c r="F7286" s="126" t="s">
        <v>416</v>
      </c>
      <c r="G7286" s="126" t="s">
        <v>417</v>
      </c>
      <c r="H7286" s="126" t="s">
        <v>126</v>
      </c>
      <c r="I7286" s="126" t="s">
        <v>126</v>
      </c>
      <c r="J7286" s="126" t="s">
        <v>1770</v>
      </c>
      <c r="K7286" s="126" t="s">
        <v>976</v>
      </c>
      <c r="L7286" s="126" t="s">
        <v>1771</v>
      </c>
      <c r="M7286" s="130">
        <v>974.4</v>
      </c>
      <c r="O7286" s="126" t="s">
        <v>427</v>
      </c>
      <c r="P7286" s="130">
        <v>0</v>
      </c>
      <c r="S7286" s="130">
        <v>0</v>
      </c>
      <c r="V7286" s="130">
        <v>2548.15</v>
      </c>
      <c r="X7286" s="126" t="s">
        <v>432</v>
      </c>
      <c r="Z7286" s="127"/>
      <c r="AA7286" s="128">
        <v>1</v>
      </c>
      <c r="AB7286" s="128">
        <v>12</v>
      </c>
      <c r="AD7286" s="126" t="s">
        <v>562</v>
      </c>
      <c r="AG7286" s="127"/>
      <c r="AI7286" s="127"/>
    </row>
    <row r="7287" spans="1:35" ht="14.85" customHeight="1">
      <c r="A7287" s="130">
        <v>5005592</v>
      </c>
      <c r="B7287" s="126" t="s">
        <v>14546</v>
      </c>
      <c r="C7287" s="126" t="s">
        <v>14547</v>
      </c>
      <c r="D7287" s="126" t="s">
        <v>7919</v>
      </c>
      <c r="E7287" s="126" t="s">
        <v>288</v>
      </c>
      <c r="F7287" s="126" t="s">
        <v>416</v>
      </c>
      <c r="G7287" s="126" t="s">
        <v>417</v>
      </c>
      <c r="H7287" s="126" t="s">
        <v>126</v>
      </c>
      <c r="I7287" s="126" t="s">
        <v>126</v>
      </c>
      <c r="J7287" s="126" t="s">
        <v>7039</v>
      </c>
      <c r="K7287" s="126" t="s">
        <v>7040</v>
      </c>
      <c r="L7287" s="126" t="s">
        <v>770</v>
      </c>
      <c r="M7287" s="130">
        <v>974.4</v>
      </c>
      <c r="O7287" s="126" t="s">
        <v>427</v>
      </c>
      <c r="P7287" s="130">
        <v>0</v>
      </c>
      <c r="S7287" s="130">
        <v>0</v>
      </c>
      <c r="V7287" s="130">
        <v>974.4</v>
      </c>
      <c r="X7287" s="126" t="s">
        <v>432</v>
      </c>
      <c r="Z7287" s="127"/>
      <c r="AA7287" s="128">
        <v>1</v>
      </c>
      <c r="AB7287" s="128">
        <v>12</v>
      </c>
      <c r="AD7287" s="126" t="s">
        <v>562</v>
      </c>
      <c r="AG7287" s="127"/>
      <c r="AI7287" s="127"/>
    </row>
    <row r="7288" spans="1:35" ht="14.85" customHeight="1">
      <c r="A7288" s="130">
        <v>5005591</v>
      </c>
      <c r="B7288" s="126" t="s">
        <v>14548</v>
      </c>
      <c r="C7288" s="126" t="s">
        <v>14549</v>
      </c>
      <c r="D7288" s="126" t="s">
        <v>14550</v>
      </c>
      <c r="E7288" s="126" t="s">
        <v>288</v>
      </c>
      <c r="F7288" s="126" t="s">
        <v>522</v>
      </c>
      <c r="G7288" s="126" t="s">
        <v>12542</v>
      </c>
      <c r="H7288" s="126" t="s">
        <v>524</v>
      </c>
      <c r="I7288" s="126" t="s">
        <v>126</v>
      </c>
      <c r="J7288" s="126" t="s">
        <v>12537</v>
      </c>
      <c r="K7288" s="126" t="s">
        <v>504</v>
      </c>
      <c r="L7288" s="126" t="s">
        <v>2120</v>
      </c>
      <c r="M7288" s="130">
        <v>17.72</v>
      </c>
      <c r="O7288" s="126" t="s">
        <v>528</v>
      </c>
      <c r="P7288" s="130">
        <v>0</v>
      </c>
      <c r="S7288" s="130">
        <v>0</v>
      </c>
      <c r="V7288" s="130">
        <v>17.72</v>
      </c>
      <c r="X7288" s="126" t="s">
        <v>3250</v>
      </c>
      <c r="Z7288" s="127"/>
      <c r="AA7288" s="128"/>
      <c r="AB7288" s="128"/>
      <c r="AD7288" s="126" t="s">
        <v>562</v>
      </c>
      <c r="AG7288" s="127"/>
      <c r="AI7288" s="127"/>
    </row>
    <row r="7289" spans="1:35" ht="14.85" customHeight="1">
      <c r="A7289" s="130">
        <v>5005590</v>
      </c>
      <c r="B7289" s="126" t="s">
        <v>14551</v>
      </c>
      <c r="C7289" s="126" t="s">
        <v>14552</v>
      </c>
      <c r="D7289" s="126" t="s">
        <v>12657</v>
      </c>
      <c r="E7289" s="126" t="s">
        <v>288</v>
      </c>
      <c r="F7289" s="126" t="s">
        <v>522</v>
      </c>
      <c r="G7289" s="126" t="s">
        <v>523</v>
      </c>
      <c r="H7289" s="126" t="s">
        <v>524</v>
      </c>
      <c r="I7289" s="126" t="s">
        <v>418</v>
      </c>
      <c r="J7289" s="126" t="s">
        <v>525</v>
      </c>
      <c r="K7289" s="126" t="s">
        <v>526</v>
      </c>
      <c r="L7289" s="126" t="s">
        <v>527</v>
      </c>
      <c r="M7289" s="130">
        <v>1658.58</v>
      </c>
      <c r="N7289" s="126" t="s">
        <v>290</v>
      </c>
      <c r="O7289" s="126" t="s">
        <v>528</v>
      </c>
      <c r="P7289" s="130">
        <v>0</v>
      </c>
      <c r="S7289" s="130">
        <v>0</v>
      </c>
      <c r="V7289" s="130">
        <v>1658.58</v>
      </c>
      <c r="X7289" s="126" t="s">
        <v>529</v>
      </c>
      <c r="Z7289" s="127"/>
      <c r="AA7289" s="128"/>
      <c r="AB7289" s="128"/>
      <c r="AD7289" s="126" t="s">
        <v>562</v>
      </c>
      <c r="AG7289" s="127"/>
      <c r="AI7289" s="127"/>
    </row>
    <row r="7290" spans="1:35" ht="14.85" customHeight="1">
      <c r="A7290" s="130">
        <v>5005602</v>
      </c>
      <c r="B7290" s="126" t="s">
        <v>14553</v>
      </c>
      <c r="C7290" s="126" t="s">
        <v>12438</v>
      </c>
      <c r="D7290" s="126" t="s">
        <v>11126</v>
      </c>
      <c r="E7290" s="126" t="s">
        <v>288</v>
      </c>
      <c r="F7290" s="126" t="s">
        <v>522</v>
      </c>
      <c r="G7290" s="126" t="s">
        <v>523</v>
      </c>
      <c r="H7290" s="126" t="s">
        <v>605</v>
      </c>
      <c r="I7290" s="126" t="s">
        <v>418</v>
      </c>
      <c r="J7290" s="126" t="s">
        <v>11127</v>
      </c>
      <c r="K7290" s="126" t="s">
        <v>504</v>
      </c>
      <c r="L7290" s="126" t="s">
        <v>11128</v>
      </c>
      <c r="M7290" s="130">
        <v>580.98</v>
      </c>
      <c r="N7290" s="126" t="s">
        <v>290</v>
      </c>
      <c r="O7290" s="126" t="s">
        <v>528</v>
      </c>
      <c r="P7290" s="130">
        <v>0</v>
      </c>
      <c r="S7290" s="130">
        <v>0</v>
      </c>
      <c r="V7290" s="130">
        <v>580.98</v>
      </c>
      <c r="X7290" s="126" t="s">
        <v>1507</v>
      </c>
      <c r="Z7290" s="127"/>
      <c r="AA7290" s="128"/>
      <c r="AB7290" s="128"/>
      <c r="AD7290" s="126" t="s">
        <v>562</v>
      </c>
      <c r="AG7290" s="127"/>
      <c r="AI7290" s="127"/>
    </row>
    <row r="7291" spans="1:35" ht="14.85" customHeight="1">
      <c r="A7291" s="130">
        <v>5006059</v>
      </c>
      <c r="B7291" s="126" t="s">
        <v>14554</v>
      </c>
      <c r="C7291" s="126" t="s">
        <v>14555</v>
      </c>
      <c r="D7291" s="126" t="s">
        <v>14556</v>
      </c>
      <c r="E7291" s="126" t="s">
        <v>288</v>
      </c>
      <c r="F7291" s="126" t="s">
        <v>491</v>
      </c>
      <c r="G7291" s="126" t="s">
        <v>417</v>
      </c>
      <c r="H7291" s="126" t="s">
        <v>126</v>
      </c>
      <c r="I7291" s="126" t="s">
        <v>126</v>
      </c>
      <c r="J7291" s="126" t="s">
        <v>5918</v>
      </c>
      <c r="K7291" s="126" t="s">
        <v>852</v>
      </c>
      <c r="L7291" s="126" t="s">
        <v>931</v>
      </c>
      <c r="M7291" s="130">
        <v>925.12</v>
      </c>
      <c r="O7291" s="126" t="s">
        <v>1081</v>
      </c>
      <c r="P7291" s="130">
        <v>0</v>
      </c>
      <c r="S7291" s="130">
        <v>0</v>
      </c>
      <c r="V7291" s="130">
        <v>925.12</v>
      </c>
      <c r="X7291" s="126" t="s">
        <v>1082</v>
      </c>
      <c r="Z7291" s="127"/>
      <c r="AA7291" s="128">
        <v>1</v>
      </c>
      <c r="AB7291" s="128">
        <v>36</v>
      </c>
      <c r="AD7291" s="126" t="s">
        <v>562</v>
      </c>
      <c r="AG7291" s="127"/>
      <c r="AI7291" s="127"/>
    </row>
    <row r="7292" spans="1:35" ht="14.85" customHeight="1">
      <c r="A7292" s="130">
        <v>5006575</v>
      </c>
      <c r="B7292" s="126" t="s">
        <v>14557</v>
      </c>
      <c r="C7292" s="126" t="s">
        <v>8791</v>
      </c>
      <c r="D7292" s="126" t="s">
        <v>14558</v>
      </c>
      <c r="E7292" s="126" t="s">
        <v>288</v>
      </c>
      <c r="F7292" s="126" t="s">
        <v>440</v>
      </c>
      <c r="G7292" s="126" t="s">
        <v>441</v>
      </c>
      <c r="H7292" s="126" t="s">
        <v>126</v>
      </c>
      <c r="I7292" s="126" t="s">
        <v>418</v>
      </c>
      <c r="J7292" s="126" t="s">
        <v>612</v>
      </c>
      <c r="K7292" s="126" t="s">
        <v>613</v>
      </c>
      <c r="L7292" s="126" t="s">
        <v>614</v>
      </c>
      <c r="M7292" s="130">
        <v>1461.6</v>
      </c>
      <c r="O7292" s="126" t="s">
        <v>449</v>
      </c>
      <c r="P7292" s="130">
        <v>0</v>
      </c>
      <c r="S7292" s="130">
        <v>0</v>
      </c>
      <c r="V7292" s="130">
        <v>1461.6</v>
      </c>
      <c r="X7292" s="126" t="s">
        <v>450</v>
      </c>
      <c r="Z7292" s="127"/>
      <c r="AA7292" s="128">
        <v>10</v>
      </c>
      <c r="AB7292" s="128">
        <v>1</v>
      </c>
      <c r="AD7292" s="126" t="s">
        <v>562</v>
      </c>
      <c r="AG7292" s="127"/>
      <c r="AI7292" s="127"/>
    </row>
    <row r="7293" spans="1:35" ht="14.85" customHeight="1">
      <c r="A7293" s="130">
        <v>5006574</v>
      </c>
      <c r="B7293" s="126" t="s">
        <v>14559</v>
      </c>
      <c r="C7293" s="126" t="s">
        <v>10310</v>
      </c>
      <c r="D7293" s="126" t="s">
        <v>14560</v>
      </c>
      <c r="E7293" s="126" t="s">
        <v>288</v>
      </c>
      <c r="F7293" s="126" t="s">
        <v>440</v>
      </c>
      <c r="G7293" s="126" t="s">
        <v>458</v>
      </c>
      <c r="H7293" s="126" t="s">
        <v>126</v>
      </c>
      <c r="I7293" s="126" t="s">
        <v>418</v>
      </c>
      <c r="J7293" s="126" t="s">
        <v>612</v>
      </c>
      <c r="K7293" s="126" t="s">
        <v>613</v>
      </c>
      <c r="L7293" s="126" t="s">
        <v>614</v>
      </c>
      <c r="M7293" s="130">
        <v>2351.9699999999998</v>
      </c>
      <c r="O7293" s="126" t="s">
        <v>449</v>
      </c>
      <c r="P7293" s="130">
        <v>0</v>
      </c>
      <c r="S7293" s="130">
        <v>0</v>
      </c>
      <c r="V7293" s="130">
        <v>2351.9699999999998</v>
      </c>
      <c r="X7293" s="126" t="s">
        <v>8391</v>
      </c>
      <c r="Z7293" s="127"/>
      <c r="AA7293" s="128">
        <v>60</v>
      </c>
      <c r="AB7293" s="128">
        <v>1</v>
      </c>
      <c r="AD7293" s="126" t="s">
        <v>562</v>
      </c>
      <c r="AG7293" s="127"/>
      <c r="AI7293" s="127"/>
    </row>
    <row r="7294" spans="1:35" ht="14.85" customHeight="1">
      <c r="A7294" s="130">
        <v>5006573</v>
      </c>
      <c r="B7294" s="126" t="s">
        <v>14561</v>
      </c>
      <c r="C7294" s="126" t="s">
        <v>8791</v>
      </c>
      <c r="D7294" s="126" t="s">
        <v>14562</v>
      </c>
      <c r="E7294" s="126" t="s">
        <v>288</v>
      </c>
      <c r="F7294" s="126" t="s">
        <v>440</v>
      </c>
      <c r="G7294" s="126" t="s">
        <v>441</v>
      </c>
      <c r="H7294" s="126" t="s">
        <v>126</v>
      </c>
      <c r="I7294" s="126" t="s">
        <v>418</v>
      </c>
      <c r="J7294" s="126" t="s">
        <v>612</v>
      </c>
      <c r="K7294" s="126" t="s">
        <v>613</v>
      </c>
      <c r="L7294" s="126" t="s">
        <v>614</v>
      </c>
      <c r="M7294" s="130">
        <v>1461.6</v>
      </c>
      <c r="O7294" s="126" t="s">
        <v>449</v>
      </c>
      <c r="P7294" s="130">
        <v>0</v>
      </c>
      <c r="S7294" s="130">
        <v>0</v>
      </c>
      <c r="V7294" s="130">
        <v>1461.6</v>
      </c>
      <c r="X7294" s="126" t="s">
        <v>450</v>
      </c>
      <c r="Z7294" s="127"/>
      <c r="AA7294" s="128">
        <v>10</v>
      </c>
      <c r="AB7294" s="128">
        <v>1</v>
      </c>
      <c r="AD7294" s="126" t="s">
        <v>562</v>
      </c>
      <c r="AG7294" s="127"/>
      <c r="AI7294" s="127"/>
    </row>
    <row r="7295" spans="1:35" ht="14.85" customHeight="1">
      <c r="A7295" s="130">
        <v>5006572</v>
      </c>
      <c r="B7295" s="126" t="s">
        <v>14563</v>
      </c>
      <c r="C7295" s="126" t="s">
        <v>6147</v>
      </c>
      <c r="D7295" s="126" t="s">
        <v>14564</v>
      </c>
      <c r="E7295" s="126" t="s">
        <v>288</v>
      </c>
      <c r="F7295" s="126" t="s">
        <v>440</v>
      </c>
      <c r="G7295" s="126" t="s">
        <v>458</v>
      </c>
      <c r="H7295" s="126" t="s">
        <v>126</v>
      </c>
      <c r="I7295" s="126" t="s">
        <v>418</v>
      </c>
      <c r="J7295" s="126" t="s">
        <v>612</v>
      </c>
      <c r="K7295" s="126" t="s">
        <v>613</v>
      </c>
      <c r="L7295" s="126" t="s">
        <v>614</v>
      </c>
      <c r="M7295" s="130">
        <v>2352</v>
      </c>
      <c r="O7295" s="126" t="s">
        <v>445</v>
      </c>
      <c r="P7295" s="130">
        <v>0</v>
      </c>
      <c r="S7295" s="130">
        <v>0</v>
      </c>
      <c r="V7295" s="130">
        <v>2352</v>
      </c>
      <c r="X7295" s="126" t="s">
        <v>600</v>
      </c>
      <c r="Z7295" s="127"/>
      <c r="AA7295" s="128">
        <v>60</v>
      </c>
      <c r="AB7295" s="128">
        <v>1</v>
      </c>
      <c r="AD7295" s="126" t="s">
        <v>562</v>
      </c>
      <c r="AG7295" s="127"/>
      <c r="AI7295" s="127"/>
    </row>
    <row r="7296" spans="1:35" ht="14.85" customHeight="1">
      <c r="A7296" s="130">
        <v>5006570</v>
      </c>
      <c r="B7296" s="126" t="s">
        <v>14565</v>
      </c>
      <c r="C7296" s="126" t="s">
        <v>10707</v>
      </c>
      <c r="D7296" s="126" t="s">
        <v>14403</v>
      </c>
      <c r="E7296" s="126" t="s">
        <v>288</v>
      </c>
      <c r="F7296" s="126" t="s">
        <v>440</v>
      </c>
      <c r="G7296" s="126" t="s">
        <v>441</v>
      </c>
      <c r="H7296" s="126" t="s">
        <v>126</v>
      </c>
      <c r="I7296" s="126" t="s">
        <v>418</v>
      </c>
      <c r="J7296" s="126" t="s">
        <v>612</v>
      </c>
      <c r="K7296" s="126" t="s">
        <v>613</v>
      </c>
      <c r="L7296" s="126" t="s">
        <v>614</v>
      </c>
      <c r="M7296" s="130">
        <v>1461.6</v>
      </c>
      <c r="O7296" s="126" t="s">
        <v>449</v>
      </c>
      <c r="P7296" s="130">
        <v>0</v>
      </c>
      <c r="S7296" s="130">
        <v>0</v>
      </c>
      <c r="V7296" s="130">
        <v>1461.6</v>
      </c>
      <c r="X7296" s="126" t="s">
        <v>450</v>
      </c>
      <c r="Z7296" s="127"/>
      <c r="AA7296" s="128">
        <v>10</v>
      </c>
      <c r="AB7296" s="128">
        <v>1</v>
      </c>
      <c r="AD7296" s="126" t="s">
        <v>562</v>
      </c>
      <c r="AG7296" s="127"/>
      <c r="AI7296" s="127"/>
    </row>
    <row r="7297" spans="1:35" ht="14.85" customHeight="1">
      <c r="A7297" s="130">
        <v>5006569</v>
      </c>
      <c r="B7297" s="126" t="s">
        <v>14566</v>
      </c>
      <c r="C7297" s="126" t="s">
        <v>10732</v>
      </c>
      <c r="D7297" s="126" t="s">
        <v>14567</v>
      </c>
      <c r="E7297" s="126" t="s">
        <v>288</v>
      </c>
      <c r="F7297" s="126" t="s">
        <v>522</v>
      </c>
      <c r="G7297" s="126" t="s">
        <v>523</v>
      </c>
      <c r="H7297" s="126" t="s">
        <v>524</v>
      </c>
      <c r="I7297" s="126" t="s">
        <v>418</v>
      </c>
      <c r="J7297" s="126" t="s">
        <v>612</v>
      </c>
      <c r="K7297" s="126" t="s">
        <v>613</v>
      </c>
      <c r="L7297" s="126" t="s">
        <v>614</v>
      </c>
      <c r="M7297" s="130">
        <v>1630.17</v>
      </c>
      <c r="N7297" s="126" t="s">
        <v>290</v>
      </c>
      <c r="O7297" s="126" t="s">
        <v>528</v>
      </c>
      <c r="P7297" s="130">
        <v>0</v>
      </c>
      <c r="S7297" s="130">
        <v>0</v>
      </c>
      <c r="V7297" s="130">
        <v>1630.17</v>
      </c>
      <c r="X7297" s="126" t="s">
        <v>3246</v>
      </c>
      <c r="Z7297" s="127"/>
      <c r="AA7297" s="128"/>
      <c r="AB7297" s="128"/>
      <c r="AD7297" s="126" t="s">
        <v>562</v>
      </c>
      <c r="AG7297" s="127"/>
      <c r="AI7297" s="127"/>
    </row>
    <row r="7298" spans="1:35" ht="14.85" customHeight="1">
      <c r="A7298" s="130">
        <v>5007239</v>
      </c>
      <c r="B7298" s="126" t="s">
        <v>11288</v>
      </c>
      <c r="C7298" s="126" t="s">
        <v>11289</v>
      </c>
      <c r="D7298" s="126" t="s">
        <v>9501</v>
      </c>
      <c r="E7298" s="126" t="s">
        <v>288</v>
      </c>
      <c r="F7298" s="126" t="s">
        <v>364</v>
      </c>
      <c r="G7298" s="126" t="s">
        <v>417</v>
      </c>
      <c r="H7298" s="126" t="s">
        <v>126</v>
      </c>
      <c r="I7298" s="126" t="s">
        <v>126</v>
      </c>
      <c r="J7298" s="126" t="s">
        <v>1989</v>
      </c>
      <c r="K7298" s="126" t="s">
        <v>504</v>
      </c>
      <c r="L7298" s="126" t="s">
        <v>545</v>
      </c>
      <c r="M7298" s="130">
        <v>9739.52</v>
      </c>
      <c r="O7298" s="126" t="s">
        <v>486</v>
      </c>
      <c r="P7298" s="130">
        <v>0</v>
      </c>
      <c r="S7298" s="130">
        <v>0</v>
      </c>
      <c r="V7298" s="130">
        <v>20939.12</v>
      </c>
      <c r="X7298" s="126" t="s">
        <v>487</v>
      </c>
      <c r="Z7298" s="127"/>
      <c r="AA7298" s="128">
        <v>1</v>
      </c>
      <c r="AB7298" s="128">
        <v>60</v>
      </c>
      <c r="AC7298" s="126" t="s">
        <v>366</v>
      </c>
      <c r="AD7298" s="126" t="s">
        <v>562</v>
      </c>
      <c r="AG7298" s="127"/>
      <c r="AI7298" s="127"/>
    </row>
    <row r="7299" spans="1:35" ht="14.85" customHeight="1">
      <c r="A7299" s="130">
        <v>5007238</v>
      </c>
      <c r="B7299" s="126" t="s">
        <v>14568</v>
      </c>
      <c r="C7299" s="126" t="s">
        <v>14569</v>
      </c>
      <c r="D7299" s="126" t="s">
        <v>11905</v>
      </c>
      <c r="E7299" s="126" t="s">
        <v>288</v>
      </c>
      <c r="F7299" s="126" t="s">
        <v>416</v>
      </c>
      <c r="G7299" s="126" t="s">
        <v>417</v>
      </c>
      <c r="H7299" s="126" t="s">
        <v>126</v>
      </c>
      <c r="I7299" s="126" t="s">
        <v>126</v>
      </c>
      <c r="J7299" s="126" t="s">
        <v>8772</v>
      </c>
      <c r="K7299" s="126" t="s">
        <v>747</v>
      </c>
      <c r="L7299" s="126" t="s">
        <v>8773</v>
      </c>
      <c r="M7299" s="130">
        <v>340.48</v>
      </c>
      <c r="O7299" s="126" t="s">
        <v>422</v>
      </c>
      <c r="P7299" s="130">
        <v>0</v>
      </c>
      <c r="S7299" s="130">
        <v>0</v>
      </c>
      <c r="V7299" s="130">
        <v>374.4</v>
      </c>
      <c r="X7299" s="126" t="s">
        <v>497</v>
      </c>
      <c r="Z7299" s="127"/>
      <c r="AA7299" s="128">
        <v>1</v>
      </c>
      <c r="AB7299" s="128">
        <v>12</v>
      </c>
      <c r="AD7299" s="126" t="s">
        <v>562</v>
      </c>
      <c r="AG7299" s="127"/>
      <c r="AI7299" s="127"/>
    </row>
    <row r="7300" spans="1:35" ht="14.85" customHeight="1">
      <c r="A7300" s="130">
        <v>5007048</v>
      </c>
      <c r="B7300" s="126" t="s">
        <v>14570</v>
      </c>
      <c r="C7300" s="126" t="s">
        <v>8263</v>
      </c>
      <c r="D7300" s="126" t="s">
        <v>14571</v>
      </c>
      <c r="E7300" s="126" t="s">
        <v>288</v>
      </c>
      <c r="F7300" s="126" t="s">
        <v>532</v>
      </c>
      <c r="G7300" s="126" t="s">
        <v>604</v>
      </c>
      <c r="H7300" s="126" t="s">
        <v>126</v>
      </c>
      <c r="I7300" s="126" t="s">
        <v>418</v>
      </c>
      <c r="J7300" s="126" t="s">
        <v>8265</v>
      </c>
      <c r="K7300" s="126" t="s">
        <v>8266</v>
      </c>
      <c r="L7300" s="126" t="s">
        <v>4304</v>
      </c>
      <c r="M7300" s="130">
        <v>190.4</v>
      </c>
      <c r="O7300" s="126" t="s">
        <v>537</v>
      </c>
      <c r="P7300" s="130">
        <v>0</v>
      </c>
      <c r="S7300" s="130">
        <v>0</v>
      </c>
      <c r="V7300" s="130">
        <v>257.43</v>
      </c>
      <c r="X7300" s="126" t="s">
        <v>1723</v>
      </c>
      <c r="Z7300" s="127"/>
      <c r="AA7300" s="128">
        <v>500</v>
      </c>
      <c r="AB7300" s="128">
        <v>12</v>
      </c>
      <c r="AD7300" s="126" t="s">
        <v>562</v>
      </c>
      <c r="AG7300" s="127"/>
      <c r="AI7300" s="127"/>
    </row>
    <row r="7301" spans="1:35" ht="14.85" customHeight="1">
      <c r="A7301" s="130">
        <v>5007047</v>
      </c>
      <c r="B7301" s="126" t="s">
        <v>8270</v>
      </c>
      <c r="C7301" s="126" t="s">
        <v>14572</v>
      </c>
      <c r="D7301" s="126" t="s">
        <v>8272</v>
      </c>
      <c r="E7301" s="126" t="s">
        <v>288</v>
      </c>
      <c r="F7301" s="126" t="s">
        <v>591</v>
      </c>
      <c r="G7301" s="126" t="s">
        <v>417</v>
      </c>
      <c r="H7301" s="126" t="s">
        <v>126</v>
      </c>
      <c r="I7301" s="126" t="s">
        <v>126</v>
      </c>
      <c r="J7301" s="126" t="s">
        <v>1199</v>
      </c>
      <c r="K7301" s="126" t="s">
        <v>959</v>
      </c>
      <c r="L7301" s="126" t="s">
        <v>1200</v>
      </c>
      <c r="M7301" s="130">
        <v>1520.95</v>
      </c>
      <c r="O7301" s="126" t="s">
        <v>2625</v>
      </c>
      <c r="P7301" s="130">
        <v>0</v>
      </c>
      <c r="S7301" s="130">
        <v>0</v>
      </c>
      <c r="V7301" s="130">
        <v>1689.95</v>
      </c>
      <c r="X7301" s="126" t="s">
        <v>7369</v>
      </c>
      <c r="Z7301" s="127" t="s">
        <v>309</v>
      </c>
      <c r="AA7301" s="128">
        <v>1</v>
      </c>
      <c r="AB7301" s="128">
        <v>12</v>
      </c>
      <c r="AD7301" s="126" t="s">
        <v>562</v>
      </c>
      <c r="AG7301" s="127"/>
      <c r="AI7301" s="127"/>
    </row>
    <row r="7302" spans="1:35" ht="14.85" customHeight="1">
      <c r="A7302" s="130">
        <v>5007046</v>
      </c>
      <c r="B7302" s="126" t="s">
        <v>14573</v>
      </c>
      <c r="C7302" s="126" t="s">
        <v>14574</v>
      </c>
      <c r="D7302" s="126" t="s">
        <v>14575</v>
      </c>
      <c r="E7302" s="126" t="s">
        <v>288</v>
      </c>
      <c r="F7302" s="126" t="s">
        <v>522</v>
      </c>
      <c r="G7302" s="126" t="s">
        <v>1632</v>
      </c>
      <c r="H7302" s="126" t="s">
        <v>524</v>
      </c>
      <c r="I7302" s="126" t="s">
        <v>418</v>
      </c>
      <c r="J7302" s="126" t="s">
        <v>813</v>
      </c>
      <c r="K7302" s="126" t="s">
        <v>504</v>
      </c>
      <c r="L7302" s="126" t="s">
        <v>559</v>
      </c>
      <c r="M7302" s="130">
        <v>573.46</v>
      </c>
      <c r="N7302" s="126" t="s">
        <v>290</v>
      </c>
      <c r="O7302" s="126" t="s">
        <v>621</v>
      </c>
      <c r="P7302" s="130">
        <v>0</v>
      </c>
      <c r="S7302" s="130">
        <v>0</v>
      </c>
      <c r="V7302" s="130">
        <v>573.46</v>
      </c>
      <c r="X7302" s="126" t="s">
        <v>2107</v>
      </c>
      <c r="Z7302" s="127"/>
      <c r="AA7302" s="128"/>
      <c r="AB7302" s="128"/>
      <c r="AD7302" s="126" t="s">
        <v>562</v>
      </c>
      <c r="AG7302" s="127"/>
      <c r="AI7302" s="127"/>
    </row>
    <row r="7303" spans="1:35" ht="14.85" customHeight="1">
      <c r="A7303" s="130">
        <v>5007045</v>
      </c>
      <c r="B7303" s="126" t="s">
        <v>14576</v>
      </c>
      <c r="C7303" s="126" t="s">
        <v>8248</v>
      </c>
      <c r="D7303" s="126" t="s">
        <v>14577</v>
      </c>
      <c r="E7303" s="126" t="s">
        <v>288</v>
      </c>
      <c r="F7303" s="126" t="s">
        <v>753</v>
      </c>
      <c r="G7303" s="126" t="s">
        <v>417</v>
      </c>
      <c r="H7303" s="126" t="s">
        <v>126</v>
      </c>
      <c r="I7303" s="126" t="s">
        <v>126</v>
      </c>
      <c r="J7303" s="126" t="s">
        <v>5904</v>
      </c>
      <c r="K7303" s="126" t="s">
        <v>504</v>
      </c>
      <c r="L7303" s="126" t="s">
        <v>5905</v>
      </c>
      <c r="M7303" s="130">
        <v>876.96</v>
      </c>
      <c r="O7303" s="126" t="s">
        <v>1804</v>
      </c>
      <c r="P7303" s="130">
        <v>0</v>
      </c>
      <c r="S7303" s="130">
        <v>0</v>
      </c>
      <c r="V7303" s="130">
        <v>1923.47</v>
      </c>
      <c r="X7303" s="126" t="s">
        <v>3160</v>
      </c>
      <c r="Z7303" s="127"/>
      <c r="AA7303" s="128">
        <v>2</v>
      </c>
      <c r="AB7303" s="128">
        <v>12</v>
      </c>
      <c r="AD7303" s="126" t="s">
        <v>562</v>
      </c>
      <c r="AG7303" s="127"/>
      <c r="AI7303" s="127"/>
    </row>
    <row r="7304" spans="1:35" ht="14.85" customHeight="1">
      <c r="A7304" s="130">
        <v>5007044</v>
      </c>
      <c r="B7304" s="126" t="s">
        <v>14578</v>
      </c>
      <c r="C7304" s="126" t="s">
        <v>14579</v>
      </c>
      <c r="D7304" s="126" t="s">
        <v>14580</v>
      </c>
      <c r="E7304" s="126" t="s">
        <v>288</v>
      </c>
      <c r="F7304" s="126" t="s">
        <v>416</v>
      </c>
      <c r="G7304" s="126" t="s">
        <v>417</v>
      </c>
      <c r="H7304" s="126" t="s">
        <v>126</v>
      </c>
      <c r="I7304" s="126" t="s">
        <v>126</v>
      </c>
      <c r="J7304" s="126" t="s">
        <v>8259</v>
      </c>
      <c r="K7304" s="126" t="s">
        <v>504</v>
      </c>
      <c r="L7304" s="126" t="s">
        <v>8053</v>
      </c>
      <c r="M7304" s="130">
        <v>730.24</v>
      </c>
      <c r="O7304" s="126" t="s">
        <v>427</v>
      </c>
      <c r="P7304" s="130">
        <v>0</v>
      </c>
      <c r="S7304" s="130">
        <v>0</v>
      </c>
      <c r="V7304" s="130">
        <v>1050.5999999999999</v>
      </c>
      <c r="X7304" s="126" t="s">
        <v>771</v>
      </c>
      <c r="Z7304" s="127"/>
      <c r="AA7304" s="128">
        <v>1</v>
      </c>
      <c r="AB7304" s="128">
        <v>12</v>
      </c>
      <c r="AD7304" s="126" t="s">
        <v>562</v>
      </c>
      <c r="AG7304" s="127"/>
      <c r="AI7304" s="127"/>
    </row>
    <row r="7305" spans="1:35" ht="14.85" customHeight="1">
      <c r="A7305" s="130">
        <v>5007043</v>
      </c>
      <c r="B7305" s="126" t="s">
        <v>413</v>
      </c>
      <c r="C7305" s="126" t="s">
        <v>14574</v>
      </c>
      <c r="D7305" s="126" t="s">
        <v>14581</v>
      </c>
      <c r="E7305" s="126" t="s">
        <v>288</v>
      </c>
      <c r="F7305" s="126" t="s">
        <v>522</v>
      </c>
      <c r="G7305" s="126" t="s">
        <v>788</v>
      </c>
      <c r="H7305" s="126" t="s">
        <v>524</v>
      </c>
      <c r="I7305" s="126" t="s">
        <v>418</v>
      </c>
      <c r="J7305" s="126" t="s">
        <v>813</v>
      </c>
      <c r="K7305" s="126" t="s">
        <v>504</v>
      </c>
      <c r="L7305" s="126" t="s">
        <v>559</v>
      </c>
      <c r="M7305" s="130">
        <v>947.1</v>
      </c>
      <c r="N7305" s="126" t="s">
        <v>290</v>
      </c>
      <c r="O7305" s="126" t="s">
        <v>621</v>
      </c>
      <c r="P7305" s="130">
        <v>0</v>
      </c>
      <c r="S7305" s="130">
        <v>0</v>
      </c>
      <c r="V7305" s="130">
        <v>947.1</v>
      </c>
      <c r="X7305" s="126" t="s">
        <v>2715</v>
      </c>
      <c r="Z7305" s="127"/>
      <c r="AA7305" s="128"/>
      <c r="AB7305" s="128"/>
      <c r="AD7305" s="126" t="s">
        <v>1801</v>
      </c>
      <c r="AG7305" s="127"/>
      <c r="AI7305" s="127"/>
    </row>
    <row r="7306" spans="1:35" ht="14.85" customHeight="1">
      <c r="A7306" s="130">
        <v>5007042</v>
      </c>
      <c r="B7306" s="126" t="s">
        <v>14582</v>
      </c>
      <c r="C7306" s="126" t="s">
        <v>14574</v>
      </c>
      <c r="D7306" s="126" t="s">
        <v>14583</v>
      </c>
      <c r="E7306" s="126" t="s">
        <v>288</v>
      </c>
      <c r="F7306" s="126" t="s">
        <v>522</v>
      </c>
      <c r="G7306" s="126" t="s">
        <v>523</v>
      </c>
      <c r="H7306" s="126" t="s">
        <v>524</v>
      </c>
      <c r="I7306" s="126" t="s">
        <v>418</v>
      </c>
      <c r="J7306" s="126" t="s">
        <v>813</v>
      </c>
      <c r="K7306" s="126" t="s">
        <v>504</v>
      </c>
      <c r="L7306" s="126" t="s">
        <v>559</v>
      </c>
      <c r="M7306" s="130">
        <v>717.48</v>
      </c>
      <c r="N7306" s="126" t="s">
        <v>290</v>
      </c>
      <c r="O7306" s="126" t="s">
        <v>621</v>
      </c>
      <c r="P7306" s="130">
        <v>0</v>
      </c>
      <c r="S7306" s="130">
        <v>0</v>
      </c>
      <c r="V7306" s="130">
        <v>717.48</v>
      </c>
      <c r="X7306" s="126" t="s">
        <v>2715</v>
      </c>
      <c r="Z7306" s="127"/>
      <c r="AA7306" s="128"/>
      <c r="AB7306" s="128"/>
      <c r="AD7306" s="126" t="s">
        <v>562</v>
      </c>
      <c r="AG7306" s="127"/>
      <c r="AI7306" s="127"/>
    </row>
    <row r="7307" spans="1:35" ht="14.85" customHeight="1">
      <c r="A7307" s="130">
        <v>5006266</v>
      </c>
      <c r="B7307" s="126" t="s">
        <v>14584</v>
      </c>
      <c r="C7307" s="126" t="s">
        <v>14585</v>
      </c>
      <c r="D7307" s="126" t="s">
        <v>14586</v>
      </c>
      <c r="E7307" s="126" t="s">
        <v>288</v>
      </c>
      <c r="F7307" s="126" t="s">
        <v>491</v>
      </c>
      <c r="G7307" s="126" t="s">
        <v>417</v>
      </c>
      <c r="H7307" s="126" t="s">
        <v>126</v>
      </c>
      <c r="I7307" s="126" t="s">
        <v>126</v>
      </c>
      <c r="J7307" s="126" t="s">
        <v>2385</v>
      </c>
      <c r="K7307" s="126" t="s">
        <v>2386</v>
      </c>
      <c r="L7307" s="126" t="s">
        <v>2387</v>
      </c>
      <c r="M7307" s="130">
        <v>13634.88</v>
      </c>
      <c r="N7307" s="126" t="s">
        <v>290</v>
      </c>
      <c r="O7307" s="126" t="s">
        <v>1311</v>
      </c>
      <c r="P7307" s="130">
        <v>0</v>
      </c>
      <c r="S7307" s="130">
        <v>0</v>
      </c>
      <c r="V7307" s="130">
        <v>13698.34</v>
      </c>
      <c r="X7307" s="126" t="s">
        <v>4747</v>
      </c>
      <c r="Y7307" s="126" t="s">
        <v>517</v>
      </c>
      <c r="Z7307" s="127"/>
      <c r="AA7307" s="128">
        <v>1</v>
      </c>
      <c r="AB7307" s="128">
        <v>60</v>
      </c>
      <c r="AD7307" s="126" t="s">
        <v>562</v>
      </c>
      <c r="AG7307" s="127"/>
      <c r="AI7307" s="127"/>
    </row>
    <row r="7308" spans="1:35" ht="14.85" customHeight="1">
      <c r="A7308" s="130">
        <v>5006608</v>
      </c>
      <c r="B7308" s="126" t="s">
        <v>14587</v>
      </c>
      <c r="C7308" s="126" t="s">
        <v>9243</v>
      </c>
      <c r="D7308" s="126" t="s">
        <v>8807</v>
      </c>
      <c r="E7308" s="126" t="s">
        <v>288</v>
      </c>
      <c r="F7308" s="126" t="s">
        <v>522</v>
      </c>
      <c r="G7308" s="126" t="s">
        <v>523</v>
      </c>
      <c r="H7308" s="126" t="s">
        <v>524</v>
      </c>
      <c r="I7308" s="126" t="s">
        <v>418</v>
      </c>
      <c r="J7308" s="126" t="s">
        <v>612</v>
      </c>
      <c r="K7308" s="126" t="s">
        <v>613</v>
      </c>
      <c r="L7308" s="126" t="s">
        <v>614</v>
      </c>
      <c r="M7308" s="130">
        <v>1760.31</v>
      </c>
      <c r="N7308" s="126" t="s">
        <v>290</v>
      </c>
      <c r="O7308" s="126" t="s">
        <v>621</v>
      </c>
      <c r="P7308" s="130">
        <v>0</v>
      </c>
      <c r="S7308" s="130">
        <v>0</v>
      </c>
      <c r="V7308" s="130">
        <v>1760.31</v>
      </c>
      <c r="X7308" s="126" t="s">
        <v>622</v>
      </c>
      <c r="Z7308" s="127"/>
      <c r="AA7308" s="128"/>
      <c r="AB7308" s="128"/>
      <c r="AD7308" s="126" t="s">
        <v>562</v>
      </c>
      <c r="AG7308" s="127"/>
      <c r="AI7308" s="127"/>
    </row>
    <row r="7309" spans="1:35" ht="14.85" customHeight="1">
      <c r="A7309" s="130">
        <v>5006265</v>
      </c>
      <c r="B7309" s="126" t="s">
        <v>14588</v>
      </c>
      <c r="C7309" s="126" t="s">
        <v>617</v>
      </c>
      <c r="D7309" s="126" t="s">
        <v>14589</v>
      </c>
      <c r="E7309" s="126" t="s">
        <v>288</v>
      </c>
      <c r="F7309" s="126" t="s">
        <v>522</v>
      </c>
      <c r="G7309" s="126" t="s">
        <v>1636</v>
      </c>
      <c r="H7309" s="126" t="s">
        <v>524</v>
      </c>
      <c r="I7309" s="126" t="s">
        <v>418</v>
      </c>
      <c r="J7309" s="126" t="s">
        <v>619</v>
      </c>
      <c r="K7309" s="126" t="s">
        <v>613</v>
      </c>
      <c r="L7309" s="126" t="s">
        <v>620</v>
      </c>
      <c r="M7309" s="130">
        <v>1043.32</v>
      </c>
      <c r="N7309" s="126" t="s">
        <v>290</v>
      </c>
      <c r="O7309" s="126" t="s">
        <v>621</v>
      </c>
      <c r="P7309" s="130">
        <v>0</v>
      </c>
      <c r="S7309" s="130">
        <v>0</v>
      </c>
      <c r="V7309" s="130">
        <v>1043.32</v>
      </c>
      <c r="X7309" s="126" t="s">
        <v>622</v>
      </c>
      <c r="Z7309" s="127"/>
      <c r="AA7309" s="128"/>
      <c r="AB7309" s="128"/>
      <c r="AD7309" s="126" t="s">
        <v>623</v>
      </c>
      <c r="AG7309" s="127"/>
      <c r="AI7309" s="127"/>
    </row>
    <row r="7310" spans="1:35" ht="14.85" customHeight="1">
      <c r="A7310" s="130">
        <v>5006264</v>
      </c>
      <c r="B7310" s="126" t="s">
        <v>14590</v>
      </c>
      <c r="C7310" s="126" t="s">
        <v>14591</v>
      </c>
      <c r="D7310" s="126" t="s">
        <v>14592</v>
      </c>
      <c r="E7310" s="126" t="s">
        <v>288</v>
      </c>
      <c r="F7310" s="126" t="s">
        <v>491</v>
      </c>
      <c r="G7310" s="126" t="s">
        <v>417</v>
      </c>
      <c r="H7310" s="126" t="s">
        <v>126</v>
      </c>
      <c r="I7310" s="126" t="s">
        <v>126</v>
      </c>
      <c r="J7310" s="126" t="s">
        <v>2385</v>
      </c>
      <c r="K7310" s="126" t="s">
        <v>2386</v>
      </c>
      <c r="L7310" s="126" t="s">
        <v>2387</v>
      </c>
      <c r="M7310" s="130">
        <v>11404.91</v>
      </c>
      <c r="N7310" s="126" t="s">
        <v>290</v>
      </c>
      <c r="O7310" s="126" t="s">
        <v>1311</v>
      </c>
      <c r="P7310" s="130">
        <v>0</v>
      </c>
      <c r="S7310" s="130">
        <v>0</v>
      </c>
      <c r="V7310" s="130">
        <v>11404.91</v>
      </c>
      <c r="X7310" s="126" t="s">
        <v>4747</v>
      </c>
      <c r="Y7310" s="126" t="s">
        <v>517</v>
      </c>
      <c r="Z7310" s="127"/>
      <c r="AA7310" s="128">
        <v>1</v>
      </c>
      <c r="AB7310" s="128">
        <v>60</v>
      </c>
      <c r="AD7310" s="126" t="s">
        <v>562</v>
      </c>
      <c r="AG7310" s="127"/>
      <c r="AI7310" s="127"/>
    </row>
    <row r="7311" spans="1:35" ht="14.85" customHeight="1">
      <c r="A7311" s="130">
        <v>5006263</v>
      </c>
      <c r="B7311" s="126" t="s">
        <v>14593</v>
      </c>
      <c r="C7311" s="126" t="s">
        <v>2831</v>
      </c>
      <c r="D7311" s="126" t="s">
        <v>618</v>
      </c>
      <c r="E7311" s="126" t="s">
        <v>288</v>
      </c>
      <c r="F7311" s="126" t="s">
        <v>522</v>
      </c>
      <c r="G7311" s="126" t="s">
        <v>523</v>
      </c>
      <c r="H7311" s="126" t="s">
        <v>524</v>
      </c>
      <c r="I7311" s="126" t="s">
        <v>418</v>
      </c>
      <c r="J7311" s="126" t="s">
        <v>619</v>
      </c>
      <c r="K7311" s="126" t="s">
        <v>613</v>
      </c>
      <c r="L7311" s="126" t="s">
        <v>620</v>
      </c>
      <c r="M7311" s="130">
        <v>1400.85</v>
      </c>
      <c r="N7311" s="126" t="s">
        <v>290</v>
      </c>
      <c r="O7311" s="126" t="s">
        <v>621</v>
      </c>
      <c r="P7311" s="130">
        <v>0</v>
      </c>
      <c r="S7311" s="130">
        <v>0</v>
      </c>
      <c r="V7311" s="130">
        <v>1400.85</v>
      </c>
      <c r="X7311" s="126" t="s">
        <v>622</v>
      </c>
      <c r="Z7311" s="127"/>
      <c r="AA7311" s="128"/>
      <c r="AB7311" s="128"/>
      <c r="AD7311" s="126" t="s">
        <v>623</v>
      </c>
      <c r="AG7311" s="127"/>
      <c r="AI7311" s="127"/>
    </row>
    <row r="7312" spans="1:35" ht="14.85" customHeight="1">
      <c r="A7312" s="130">
        <v>5005687</v>
      </c>
      <c r="B7312" s="126" t="s">
        <v>14594</v>
      </c>
      <c r="C7312" s="126" t="s">
        <v>14595</v>
      </c>
      <c r="D7312" s="126" t="s">
        <v>14596</v>
      </c>
      <c r="E7312" s="126" t="s">
        <v>288</v>
      </c>
      <c r="F7312" s="126" t="s">
        <v>416</v>
      </c>
      <c r="G7312" s="126" t="s">
        <v>417</v>
      </c>
      <c r="H7312" s="126" t="s">
        <v>126</v>
      </c>
      <c r="I7312" s="126" t="s">
        <v>126</v>
      </c>
      <c r="J7312" s="126" t="s">
        <v>7035</v>
      </c>
      <c r="K7312" s="126" t="s">
        <v>420</v>
      </c>
      <c r="L7312" s="126" t="s">
        <v>3619</v>
      </c>
      <c r="M7312" s="130">
        <v>367.8</v>
      </c>
      <c r="O7312" s="126" t="s">
        <v>587</v>
      </c>
      <c r="P7312" s="130">
        <v>0</v>
      </c>
      <c r="S7312" s="130">
        <v>0</v>
      </c>
      <c r="V7312" s="130">
        <v>367.8</v>
      </c>
      <c r="X7312" s="126" t="s">
        <v>4251</v>
      </c>
      <c r="Z7312" s="127"/>
      <c r="AA7312" s="128">
        <v>1</v>
      </c>
      <c r="AB7312" s="128">
        <v>12</v>
      </c>
      <c r="AD7312" s="126" t="s">
        <v>562</v>
      </c>
      <c r="AG7312" s="127"/>
      <c r="AI7312" s="127"/>
    </row>
    <row r="7313" spans="1:35" ht="14.85" customHeight="1">
      <c r="A7313" s="130">
        <v>5005629</v>
      </c>
      <c r="B7313" s="126" t="s">
        <v>14597</v>
      </c>
      <c r="C7313" s="126" t="s">
        <v>14598</v>
      </c>
      <c r="D7313" s="126" t="s">
        <v>14599</v>
      </c>
      <c r="E7313" s="126" t="s">
        <v>288</v>
      </c>
      <c r="F7313" s="126" t="s">
        <v>440</v>
      </c>
      <c r="G7313" s="126" t="s">
        <v>417</v>
      </c>
      <c r="H7313" s="126" t="s">
        <v>126</v>
      </c>
      <c r="I7313" s="126" t="s">
        <v>126</v>
      </c>
      <c r="J7313" s="126" t="s">
        <v>419</v>
      </c>
      <c r="K7313" s="126" t="s">
        <v>420</v>
      </c>
      <c r="L7313" s="126" t="s">
        <v>421</v>
      </c>
      <c r="M7313" s="130">
        <v>584.64</v>
      </c>
      <c r="O7313" s="126" t="s">
        <v>445</v>
      </c>
      <c r="P7313" s="130">
        <v>0</v>
      </c>
      <c r="S7313" s="130">
        <v>0</v>
      </c>
      <c r="V7313" s="130">
        <v>1079.47</v>
      </c>
      <c r="X7313" s="126" t="s">
        <v>4099</v>
      </c>
      <c r="Z7313" s="127"/>
      <c r="AA7313" s="128">
        <v>2</v>
      </c>
      <c r="AB7313" s="128">
        <v>12</v>
      </c>
      <c r="AD7313" s="126" t="s">
        <v>562</v>
      </c>
      <c r="AG7313" s="127"/>
      <c r="AI7313" s="127"/>
    </row>
    <row r="7314" spans="1:35" ht="14.85" customHeight="1">
      <c r="A7314" s="130">
        <v>5005628</v>
      </c>
      <c r="B7314" s="126" t="s">
        <v>14600</v>
      </c>
      <c r="C7314" s="126" t="s">
        <v>14601</v>
      </c>
      <c r="D7314" s="126" t="s">
        <v>14602</v>
      </c>
      <c r="E7314" s="126" t="s">
        <v>288</v>
      </c>
      <c r="F7314" s="126" t="s">
        <v>416</v>
      </c>
      <c r="G7314" s="126" t="s">
        <v>417</v>
      </c>
      <c r="H7314" s="126" t="s">
        <v>126</v>
      </c>
      <c r="I7314" s="126" t="s">
        <v>126</v>
      </c>
      <c r="J7314" s="126" t="s">
        <v>7035</v>
      </c>
      <c r="K7314" s="126" t="s">
        <v>420</v>
      </c>
      <c r="L7314" s="126" t="s">
        <v>3619</v>
      </c>
      <c r="M7314" s="130">
        <v>389.76</v>
      </c>
      <c r="O7314" s="126" t="s">
        <v>3131</v>
      </c>
      <c r="P7314" s="130">
        <v>0</v>
      </c>
      <c r="S7314" s="130">
        <v>0</v>
      </c>
      <c r="V7314" s="130">
        <v>792.51</v>
      </c>
      <c r="X7314" s="126" t="s">
        <v>3132</v>
      </c>
      <c r="Z7314" s="127"/>
      <c r="AA7314" s="128">
        <v>1</v>
      </c>
      <c r="AB7314" s="128">
        <v>12</v>
      </c>
      <c r="AD7314" s="126" t="s">
        <v>562</v>
      </c>
      <c r="AG7314" s="127"/>
      <c r="AI7314" s="127"/>
    </row>
    <row r="7315" spans="1:35" ht="14.85" customHeight="1">
      <c r="A7315" s="130">
        <v>5005627</v>
      </c>
      <c r="B7315" s="126" t="s">
        <v>14045</v>
      </c>
      <c r="C7315" s="126" t="s">
        <v>14603</v>
      </c>
      <c r="D7315" s="126" t="s">
        <v>14604</v>
      </c>
      <c r="E7315" s="126" t="s">
        <v>288</v>
      </c>
      <c r="F7315" s="126" t="s">
        <v>416</v>
      </c>
      <c r="G7315" s="126" t="s">
        <v>417</v>
      </c>
      <c r="H7315" s="126" t="s">
        <v>126</v>
      </c>
      <c r="I7315" s="126" t="s">
        <v>126</v>
      </c>
      <c r="J7315" s="126" t="s">
        <v>7035</v>
      </c>
      <c r="K7315" s="126" t="s">
        <v>420</v>
      </c>
      <c r="L7315" s="126" t="s">
        <v>3619</v>
      </c>
      <c r="M7315" s="130">
        <v>389.76</v>
      </c>
      <c r="O7315" s="126" t="s">
        <v>3131</v>
      </c>
      <c r="P7315" s="130">
        <v>0</v>
      </c>
      <c r="S7315" s="130">
        <v>0</v>
      </c>
      <c r="V7315" s="130">
        <v>673.72</v>
      </c>
      <c r="X7315" s="126" t="s">
        <v>3132</v>
      </c>
      <c r="Z7315" s="127"/>
      <c r="AA7315" s="128">
        <v>1</v>
      </c>
      <c r="AB7315" s="128">
        <v>12</v>
      </c>
      <c r="AD7315" s="126" t="s">
        <v>562</v>
      </c>
      <c r="AG7315" s="127"/>
      <c r="AI7315" s="127"/>
    </row>
    <row r="7316" spans="1:35" ht="14.85" customHeight="1">
      <c r="A7316" s="130">
        <v>5005626</v>
      </c>
      <c r="B7316" s="126" t="s">
        <v>14605</v>
      </c>
      <c r="C7316" s="126" t="s">
        <v>14606</v>
      </c>
      <c r="D7316" s="126" t="s">
        <v>14607</v>
      </c>
      <c r="E7316" s="126" t="s">
        <v>288</v>
      </c>
      <c r="F7316" s="126" t="s">
        <v>416</v>
      </c>
      <c r="G7316" s="126" t="s">
        <v>417</v>
      </c>
      <c r="H7316" s="126" t="s">
        <v>126</v>
      </c>
      <c r="I7316" s="126" t="s">
        <v>126</v>
      </c>
      <c r="J7316" s="126" t="s">
        <v>419</v>
      </c>
      <c r="K7316" s="126" t="s">
        <v>420</v>
      </c>
      <c r="L7316" s="126" t="s">
        <v>421</v>
      </c>
      <c r="M7316" s="130">
        <v>965.98</v>
      </c>
      <c r="O7316" s="126" t="s">
        <v>4833</v>
      </c>
      <c r="P7316" s="130">
        <v>0</v>
      </c>
      <c r="S7316" s="130">
        <v>0</v>
      </c>
      <c r="V7316" s="130">
        <v>965.98</v>
      </c>
      <c r="X7316" s="126" t="s">
        <v>6737</v>
      </c>
      <c r="Z7316" s="127"/>
      <c r="AA7316" s="128">
        <v>1</v>
      </c>
      <c r="AB7316" s="128">
        <v>12</v>
      </c>
      <c r="AD7316" s="126" t="s">
        <v>562</v>
      </c>
      <c r="AG7316" s="127"/>
      <c r="AI7316" s="127"/>
    </row>
    <row r="7317" spans="1:35" ht="14.85" customHeight="1">
      <c r="A7317" s="130">
        <v>5005864</v>
      </c>
      <c r="B7317" s="126" t="s">
        <v>14608</v>
      </c>
      <c r="C7317" s="126" t="s">
        <v>14609</v>
      </c>
      <c r="D7317" s="126" t="s">
        <v>14610</v>
      </c>
      <c r="E7317" s="126" t="s">
        <v>288</v>
      </c>
      <c r="F7317" s="126" t="s">
        <v>416</v>
      </c>
      <c r="G7317" s="126" t="s">
        <v>417</v>
      </c>
      <c r="H7317" s="126" t="s">
        <v>126</v>
      </c>
      <c r="I7317" s="126" t="s">
        <v>126</v>
      </c>
      <c r="J7317" s="126" t="s">
        <v>5516</v>
      </c>
      <c r="K7317" s="126" t="s">
        <v>747</v>
      </c>
      <c r="L7317" s="126" t="s">
        <v>5517</v>
      </c>
      <c r="M7317" s="130">
        <v>974.4</v>
      </c>
      <c r="O7317" s="126" t="s">
        <v>427</v>
      </c>
      <c r="P7317" s="130">
        <v>0</v>
      </c>
      <c r="S7317" s="130">
        <v>0</v>
      </c>
      <c r="V7317" s="130">
        <v>2142.61</v>
      </c>
      <c r="X7317" s="126" t="s">
        <v>432</v>
      </c>
      <c r="Z7317" s="127"/>
      <c r="AA7317" s="128">
        <v>1</v>
      </c>
      <c r="AB7317" s="128">
        <v>12</v>
      </c>
      <c r="AD7317" s="126" t="s">
        <v>562</v>
      </c>
      <c r="AG7317" s="127"/>
      <c r="AI7317" s="127"/>
    </row>
    <row r="7318" spans="1:35" ht="14.85" customHeight="1">
      <c r="A7318" s="130">
        <v>5005863</v>
      </c>
      <c r="B7318" s="126" t="s">
        <v>14611</v>
      </c>
      <c r="C7318" s="126" t="s">
        <v>14612</v>
      </c>
      <c r="D7318" s="126" t="s">
        <v>5515</v>
      </c>
      <c r="E7318" s="126" t="s">
        <v>288</v>
      </c>
      <c r="F7318" s="126" t="s">
        <v>416</v>
      </c>
      <c r="G7318" s="126" t="s">
        <v>417</v>
      </c>
      <c r="H7318" s="126" t="s">
        <v>126</v>
      </c>
      <c r="I7318" s="126" t="s">
        <v>126</v>
      </c>
      <c r="J7318" s="126" t="s">
        <v>5516</v>
      </c>
      <c r="K7318" s="126" t="s">
        <v>747</v>
      </c>
      <c r="L7318" s="126" t="s">
        <v>5517</v>
      </c>
      <c r="M7318" s="130">
        <v>974.4</v>
      </c>
      <c r="O7318" s="126" t="s">
        <v>4833</v>
      </c>
      <c r="P7318" s="130">
        <v>0</v>
      </c>
      <c r="S7318" s="130">
        <v>0</v>
      </c>
      <c r="V7318" s="130">
        <v>1093.69</v>
      </c>
      <c r="X7318" s="126" t="s">
        <v>6737</v>
      </c>
      <c r="Z7318" s="127"/>
      <c r="AA7318" s="128">
        <v>1</v>
      </c>
      <c r="AB7318" s="128">
        <v>12</v>
      </c>
      <c r="AD7318" s="126" t="s">
        <v>562</v>
      </c>
      <c r="AG7318" s="127"/>
      <c r="AI7318" s="127"/>
    </row>
    <row r="7319" spans="1:35" ht="14.85" customHeight="1">
      <c r="A7319" s="130">
        <v>5005862</v>
      </c>
      <c r="B7319" s="126" t="s">
        <v>14613</v>
      </c>
      <c r="C7319" s="126" t="s">
        <v>14614</v>
      </c>
      <c r="D7319" s="126" t="s">
        <v>14615</v>
      </c>
      <c r="E7319" s="126" t="s">
        <v>288</v>
      </c>
      <c r="F7319" s="126" t="s">
        <v>440</v>
      </c>
      <c r="G7319" s="126" t="s">
        <v>417</v>
      </c>
      <c r="H7319" s="126" t="s">
        <v>126</v>
      </c>
      <c r="I7319" s="126" t="s">
        <v>126</v>
      </c>
      <c r="J7319" s="126" t="s">
        <v>5516</v>
      </c>
      <c r="K7319" s="126" t="s">
        <v>747</v>
      </c>
      <c r="L7319" s="126" t="s">
        <v>5517</v>
      </c>
      <c r="M7319" s="130">
        <v>584.64</v>
      </c>
      <c r="O7319" s="126" t="s">
        <v>445</v>
      </c>
      <c r="P7319" s="130">
        <v>0</v>
      </c>
      <c r="S7319" s="130">
        <v>0</v>
      </c>
      <c r="V7319" s="130">
        <v>1248.3599999999999</v>
      </c>
      <c r="X7319" s="126" t="s">
        <v>4099</v>
      </c>
      <c r="Z7319" s="127"/>
      <c r="AA7319" s="128">
        <v>2</v>
      </c>
      <c r="AB7319" s="128">
        <v>12</v>
      </c>
      <c r="AD7319" s="126" t="s">
        <v>562</v>
      </c>
      <c r="AG7319" s="127"/>
      <c r="AI7319" s="127"/>
    </row>
    <row r="7320" spans="1:35" ht="14.85" customHeight="1">
      <c r="A7320" s="130">
        <v>5005776</v>
      </c>
      <c r="B7320" s="126" t="s">
        <v>413</v>
      </c>
      <c r="C7320" s="126" t="s">
        <v>14616</v>
      </c>
      <c r="D7320" s="126" t="s">
        <v>14617</v>
      </c>
      <c r="E7320" s="126" t="s">
        <v>288</v>
      </c>
      <c r="F7320" s="126" t="s">
        <v>522</v>
      </c>
      <c r="G7320" s="126" t="s">
        <v>4364</v>
      </c>
      <c r="H7320" s="126" t="s">
        <v>524</v>
      </c>
      <c r="I7320" s="126" t="s">
        <v>418</v>
      </c>
      <c r="J7320" s="126" t="s">
        <v>9300</v>
      </c>
      <c r="K7320" s="126" t="s">
        <v>613</v>
      </c>
      <c r="L7320" s="126" t="s">
        <v>3353</v>
      </c>
      <c r="M7320" s="130">
        <v>1723.8</v>
      </c>
      <c r="N7320" s="126" t="s">
        <v>290</v>
      </c>
      <c r="O7320" s="126" t="s">
        <v>621</v>
      </c>
      <c r="P7320" s="130">
        <v>0</v>
      </c>
      <c r="S7320" s="130">
        <v>0</v>
      </c>
      <c r="V7320" s="130">
        <v>1723.8</v>
      </c>
      <c r="X7320" s="126" t="s">
        <v>2692</v>
      </c>
      <c r="Z7320" s="127"/>
      <c r="AA7320" s="128"/>
      <c r="AB7320" s="128"/>
      <c r="AD7320" s="126" t="s">
        <v>1801</v>
      </c>
      <c r="AG7320" s="127"/>
      <c r="AI7320" s="127"/>
    </row>
    <row r="7321" spans="1:35" ht="14.85" customHeight="1">
      <c r="A7321" s="130">
        <v>5005775</v>
      </c>
      <c r="B7321" s="126" t="s">
        <v>413</v>
      </c>
      <c r="C7321" s="126" t="s">
        <v>14618</v>
      </c>
      <c r="D7321" s="126" t="s">
        <v>14619</v>
      </c>
      <c r="E7321" s="126" t="s">
        <v>288</v>
      </c>
      <c r="F7321" s="126" t="s">
        <v>522</v>
      </c>
      <c r="G7321" s="126" t="s">
        <v>3351</v>
      </c>
      <c r="H7321" s="126" t="s">
        <v>524</v>
      </c>
      <c r="I7321" s="126" t="s">
        <v>418</v>
      </c>
      <c r="J7321" s="126" t="s">
        <v>9300</v>
      </c>
      <c r="K7321" s="126" t="s">
        <v>613</v>
      </c>
      <c r="L7321" s="126" t="s">
        <v>3353</v>
      </c>
      <c r="M7321" s="130">
        <v>4879.29</v>
      </c>
      <c r="N7321" s="126" t="s">
        <v>290</v>
      </c>
      <c r="O7321" s="126" t="s">
        <v>621</v>
      </c>
      <c r="P7321" s="130">
        <v>0</v>
      </c>
      <c r="S7321" s="130">
        <v>0</v>
      </c>
      <c r="V7321" s="130">
        <v>4879.29</v>
      </c>
      <c r="X7321" s="126" t="s">
        <v>7591</v>
      </c>
      <c r="Z7321" s="127"/>
      <c r="AA7321" s="128"/>
      <c r="AB7321" s="128"/>
      <c r="AD7321" s="126" t="s">
        <v>1801</v>
      </c>
      <c r="AG7321" s="127"/>
      <c r="AI7321" s="127"/>
    </row>
    <row r="7322" spans="1:35" ht="14.85" customHeight="1">
      <c r="A7322" s="130">
        <v>5005774</v>
      </c>
      <c r="B7322" s="126" t="s">
        <v>413</v>
      </c>
      <c r="C7322" s="126" t="s">
        <v>12014</v>
      </c>
      <c r="D7322" s="126" t="s">
        <v>14620</v>
      </c>
      <c r="E7322" s="126" t="s">
        <v>288</v>
      </c>
      <c r="F7322" s="126" t="s">
        <v>522</v>
      </c>
      <c r="G7322" s="126" t="s">
        <v>1102</v>
      </c>
      <c r="H7322" s="126" t="s">
        <v>524</v>
      </c>
      <c r="I7322" s="126" t="s">
        <v>418</v>
      </c>
      <c r="J7322" s="126" t="s">
        <v>9300</v>
      </c>
      <c r="K7322" s="126" t="s">
        <v>613</v>
      </c>
      <c r="L7322" s="126" t="s">
        <v>3353</v>
      </c>
      <c r="M7322" s="130">
        <v>3759.29</v>
      </c>
      <c r="N7322" s="126" t="s">
        <v>290</v>
      </c>
      <c r="O7322" s="126" t="s">
        <v>621</v>
      </c>
      <c r="P7322" s="130">
        <v>0</v>
      </c>
      <c r="S7322" s="130">
        <v>0</v>
      </c>
      <c r="V7322" s="130">
        <v>3759.29</v>
      </c>
      <c r="X7322" s="126" t="s">
        <v>622</v>
      </c>
      <c r="Z7322" s="127"/>
      <c r="AA7322" s="128"/>
      <c r="AB7322" s="128"/>
      <c r="AD7322" s="126" t="s">
        <v>1801</v>
      </c>
      <c r="AG7322" s="127"/>
      <c r="AI7322" s="127"/>
    </row>
    <row r="7323" spans="1:35" ht="14.85" customHeight="1">
      <c r="A7323" s="130">
        <v>5005773</v>
      </c>
      <c r="B7323" s="126" t="s">
        <v>413</v>
      </c>
      <c r="C7323" s="126" t="s">
        <v>12020</v>
      </c>
      <c r="D7323" s="126" t="s">
        <v>14621</v>
      </c>
      <c r="E7323" s="126" t="s">
        <v>288</v>
      </c>
      <c r="F7323" s="126" t="s">
        <v>522</v>
      </c>
      <c r="G7323" s="126" t="s">
        <v>3640</v>
      </c>
      <c r="H7323" s="126" t="s">
        <v>524</v>
      </c>
      <c r="I7323" s="126" t="s">
        <v>418</v>
      </c>
      <c r="J7323" s="126" t="s">
        <v>9300</v>
      </c>
      <c r="K7323" s="126" t="s">
        <v>613</v>
      </c>
      <c r="L7323" s="126" t="s">
        <v>3353</v>
      </c>
      <c r="M7323" s="130">
        <v>3496.34</v>
      </c>
      <c r="N7323" s="126" t="s">
        <v>290</v>
      </c>
      <c r="O7323" s="126" t="s">
        <v>621</v>
      </c>
      <c r="P7323" s="130">
        <v>0</v>
      </c>
      <c r="S7323" s="130">
        <v>0</v>
      </c>
      <c r="V7323" s="130">
        <v>3496.34</v>
      </c>
      <c r="X7323" s="126" t="s">
        <v>729</v>
      </c>
      <c r="Z7323" s="127"/>
      <c r="AA7323" s="128"/>
      <c r="AB7323" s="128"/>
      <c r="AD7323" s="126" t="s">
        <v>1801</v>
      </c>
      <c r="AG7323" s="127"/>
      <c r="AI7323" s="127"/>
    </row>
    <row r="7324" spans="1:35" ht="14.85" customHeight="1">
      <c r="A7324" s="130">
        <v>5005770</v>
      </c>
      <c r="B7324" s="126" t="s">
        <v>14622</v>
      </c>
      <c r="C7324" s="126" t="s">
        <v>14623</v>
      </c>
      <c r="D7324" s="126" t="s">
        <v>14624</v>
      </c>
      <c r="E7324" s="126" t="s">
        <v>288</v>
      </c>
      <c r="F7324" s="126" t="s">
        <v>591</v>
      </c>
      <c r="G7324" s="126" t="s">
        <v>417</v>
      </c>
      <c r="H7324" s="126" t="s">
        <v>126</v>
      </c>
      <c r="I7324" s="126" t="s">
        <v>126</v>
      </c>
      <c r="J7324" s="126" t="s">
        <v>12025</v>
      </c>
      <c r="K7324" s="126" t="s">
        <v>420</v>
      </c>
      <c r="L7324" s="126" t="s">
        <v>11852</v>
      </c>
      <c r="M7324" s="130">
        <v>37982.559999999998</v>
      </c>
      <c r="N7324" s="126" t="s">
        <v>290</v>
      </c>
      <c r="O7324" s="126" t="s">
        <v>2160</v>
      </c>
      <c r="P7324" s="130">
        <v>0</v>
      </c>
      <c r="S7324" s="130">
        <v>0</v>
      </c>
      <c r="V7324" s="130">
        <v>39040.720000000001</v>
      </c>
      <c r="X7324" s="126" t="s">
        <v>6628</v>
      </c>
      <c r="Y7324" s="126" t="s">
        <v>517</v>
      </c>
      <c r="Z7324" s="127"/>
      <c r="AA7324" s="128">
        <v>1</v>
      </c>
      <c r="AB7324" s="128">
        <v>84</v>
      </c>
      <c r="AD7324" s="126" t="s">
        <v>562</v>
      </c>
      <c r="AG7324" s="127"/>
      <c r="AI7324" s="127"/>
    </row>
    <row r="7325" spans="1:35" ht="14.85" customHeight="1">
      <c r="A7325" s="130">
        <v>5005395</v>
      </c>
      <c r="B7325" s="126" t="s">
        <v>14625</v>
      </c>
      <c r="C7325" s="126" t="s">
        <v>14626</v>
      </c>
      <c r="D7325" s="126" t="s">
        <v>14627</v>
      </c>
      <c r="E7325" s="126" t="s">
        <v>288</v>
      </c>
      <c r="F7325" s="126" t="s">
        <v>753</v>
      </c>
      <c r="G7325" s="126" t="s">
        <v>417</v>
      </c>
      <c r="H7325" s="126" t="s">
        <v>126</v>
      </c>
      <c r="I7325" s="126" t="s">
        <v>126</v>
      </c>
      <c r="J7325" s="126" t="s">
        <v>754</v>
      </c>
      <c r="K7325" s="126" t="s">
        <v>504</v>
      </c>
      <c r="L7325" s="126" t="s">
        <v>755</v>
      </c>
      <c r="M7325" s="130">
        <v>974.4</v>
      </c>
      <c r="O7325" s="126" t="s">
        <v>756</v>
      </c>
      <c r="P7325" s="130">
        <v>0</v>
      </c>
      <c r="S7325" s="130">
        <v>0</v>
      </c>
      <c r="V7325" s="130">
        <v>1322.17</v>
      </c>
      <c r="X7325" s="126" t="s">
        <v>757</v>
      </c>
      <c r="Z7325" s="127"/>
      <c r="AA7325" s="128">
        <v>1</v>
      </c>
      <c r="AB7325" s="128">
        <v>12</v>
      </c>
      <c r="AD7325" s="126" t="s">
        <v>562</v>
      </c>
      <c r="AG7325" s="127"/>
      <c r="AI7325" s="127"/>
    </row>
    <row r="7326" spans="1:35" ht="14.85" customHeight="1">
      <c r="A7326" s="130">
        <v>5005394</v>
      </c>
      <c r="B7326" s="126" t="s">
        <v>14628</v>
      </c>
      <c r="C7326" s="126" t="s">
        <v>11818</v>
      </c>
      <c r="D7326" s="126" t="s">
        <v>14629</v>
      </c>
      <c r="E7326" s="126" t="s">
        <v>288</v>
      </c>
      <c r="F7326" s="126" t="s">
        <v>416</v>
      </c>
      <c r="G7326" s="126" t="s">
        <v>417</v>
      </c>
      <c r="H7326" s="126" t="s">
        <v>126</v>
      </c>
      <c r="I7326" s="126" t="s">
        <v>126</v>
      </c>
      <c r="J7326" s="126" t="s">
        <v>11846</v>
      </c>
      <c r="K7326" s="126" t="s">
        <v>747</v>
      </c>
      <c r="L7326" s="126" t="s">
        <v>11847</v>
      </c>
      <c r="M7326" s="130">
        <v>340.48</v>
      </c>
      <c r="O7326" s="126" t="s">
        <v>422</v>
      </c>
      <c r="P7326" s="130">
        <v>0</v>
      </c>
      <c r="S7326" s="130">
        <v>0</v>
      </c>
      <c r="V7326" s="130">
        <v>382.35</v>
      </c>
      <c r="X7326" s="126" t="s">
        <v>497</v>
      </c>
      <c r="Z7326" s="127"/>
      <c r="AA7326" s="128">
        <v>1</v>
      </c>
      <c r="AB7326" s="128">
        <v>12</v>
      </c>
      <c r="AD7326" s="126" t="s">
        <v>562</v>
      </c>
      <c r="AG7326" s="127"/>
      <c r="AI7326" s="127"/>
    </row>
    <row r="7327" spans="1:35" ht="14.85" customHeight="1">
      <c r="A7327" s="130">
        <v>5005393</v>
      </c>
      <c r="B7327" s="126" t="s">
        <v>14630</v>
      </c>
      <c r="C7327" s="126" t="s">
        <v>14631</v>
      </c>
      <c r="D7327" s="126" t="s">
        <v>14632</v>
      </c>
      <c r="E7327" s="126" t="s">
        <v>288</v>
      </c>
      <c r="F7327" s="126" t="s">
        <v>1347</v>
      </c>
      <c r="G7327" s="126" t="s">
        <v>417</v>
      </c>
      <c r="H7327" s="126" t="s">
        <v>126</v>
      </c>
      <c r="I7327" s="126" t="s">
        <v>418</v>
      </c>
      <c r="J7327" s="126" t="s">
        <v>14633</v>
      </c>
      <c r="K7327" s="126" t="s">
        <v>535</v>
      </c>
      <c r="L7327" s="126" t="s">
        <v>3353</v>
      </c>
      <c r="M7327" s="130">
        <v>1615.92</v>
      </c>
      <c r="O7327" s="126" t="s">
        <v>1350</v>
      </c>
      <c r="P7327" s="130">
        <v>0</v>
      </c>
      <c r="S7327" s="130">
        <v>0</v>
      </c>
      <c r="V7327" s="130">
        <v>3231.85</v>
      </c>
      <c r="X7327" s="126" t="s">
        <v>1347</v>
      </c>
      <c r="Z7327" s="127" t="s">
        <v>312</v>
      </c>
      <c r="AA7327" s="128">
        <v>1</v>
      </c>
      <c r="AB7327" s="128">
        <v>6</v>
      </c>
      <c r="AD7327" s="126" t="s">
        <v>562</v>
      </c>
      <c r="AG7327" s="127"/>
      <c r="AI7327" s="127"/>
    </row>
    <row r="7328" spans="1:35" ht="14.85" customHeight="1">
      <c r="A7328" s="130">
        <v>5006202</v>
      </c>
      <c r="B7328" s="126" t="s">
        <v>14634</v>
      </c>
      <c r="C7328" s="126" t="s">
        <v>14635</v>
      </c>
      <c r="D7328" s="126" t="s">
        <v>14636</v>
      </c>
      <c r="E7328" s="126" t="s">
        <v>288</v>
      </c>
      <c r="F7328" s="126" t="s">
        <v>591</v>
      </c>
      <c r="G7328" s="126" t="s">
        <v>417</v>
      </c>
      <c r="H7328" s="126" t="s">
        <v>126</v>
      </c>
      <c r="I7328" s="126" t="s">
        <v>126</v>
      </c>
      <c r="J7328" s="126" t="s">
        <v>7697</v>
      </c>
      <c r="K7328" s="126" t="s">
        <v>504</v>
      </c>
      <c r="L7328" s="126" t="s">
        <v>7698</v>
      </c>
      <c r="M7328" s="130">
        <v>703.06</v>
      </c>
      <c r="O7328" s="126" t="s">
        <v>667</v>
      </c>
      <c r="P7328" s="130">
        <v>0</v>
      </c>
      <c r="S7328" s="130">
        <v>0</v>
      </c>
      <c r="V7328" s="130">
        <v>703.06</v>
      </c>
      <c r="X7328" s="126" t="s">
        <v>7699</v>
      </c>
      <c r="Z7328" s="127"/>
      <c r="AA7328" s="128">
        <v>6</v>
      </c>
      <c r="AB7328" s="128">
        <v>12</v>
      </c>
      <c r="AD7328" s="126" t="s">
        <v>562</v>
      </c>
      <c r="AG7328" s="127"/>
      <c r="AI7328" s="127"/>
    </row>
    <row r="7329" spans="1:35" ht="14.85" customHeight="1">
      <c r="A7329" s="130">
        <v>5006201</v>
      </c>
      <c r="B7329" s="126" t="s">
        <v>14637</v>
      </c>
      <c r="C7329" s="126" t="s">
        <v>14638</v>
      </c>
      <c r="D7329" s="126" t="s">
        <v>14639</v>
      </c>
      <c r="E7329" s="126" t="s">
        <v>288</v>
      </c>
      <c r="F7329" s="126" t="s">
        <v>416</v>
      </c>
      <c r="G7329" s="126" t="s">
        <v>417</v>
      </c>
      <c r="H7329" s="126" t="s">
        <v>126</v>
      </c>
      <c r="I7329" s="126" t="s">
        <v>126</v>
      </c>
      <c r="J7329" s="126" t="s">
        <v>1086</v>
      </c>
      <c r="K7329" s="126" t="s">
        <v>747</v>
      </c>
      <c r="L7329" s="126" t="s">
        <v>1087</v>
      </c>
      <c r="M7329" s="130">
        <v>243.04</v>
      </c>
      <c r="O7329" s="126" t="s">
        <v>587</v>
      </c>
      <c r="P7329" s="130">
        <v>0</v>
      </c>
      <c r="S7329" s="130">
        <v>0</v>
      </c>
      <c r="V7329" s="130">
        <v>539.41999999999996</v>
      </c>
      <c r="X7329" s="126" t="s">
        <v>588</v>
      </c>
      <c r="Z7329" s="127"/>
      <c r="AA7329" s="128">
        <v>1</v>
      </c>
      <c r="AB7329" s="128">
        <v>12</v>
      </c>
      <c r="AD7329" s="126" t="s">
        <v>562</v>
      </c>
      <c r="AG7329" s="127"/>
      <c r="AI7329" s="127"/>
    </row>
    <row r="7330" spans="1:35" ht="14.85" customHeight="1">
      <c r="A7330" s="130">
        <v>5006200</v>
      </c>
      <c r="B7330" s="126" t="s">
        <v>14637</v>
      </c>
      <c r="C7330" s="126" t="s">
        <v>14640</v>
      </c>
      <c r="D7330" s="126" t="s">
        <v>14641</v>
      </c>
      <c r="E7330" s="126" t="s">
        <v>288</v>
      </c>
      <c r="F7330" s="126" t="s">
        <v>416</v>
      </c>
      <c r="G7330" s="126" t="s">
        <v>417</v>
      </c>
      <c r="H7330" s="126" t="s">
        <v>126</v>
      </c>
      <c r="I7330" s="126" t="s">
        <v>126</v>
      </c>
      <c r="J7330" s="126" t="s">
        <v>1086</v>
      </c>
      <c r="K7330" s="126" t="s">
        <v>747</v>
      </c>
      <c r="L7330" s="126" t="s">
        <v>1087</v>
      </c>
      <c r="M7330" s="130">
        <v>243.04</v>
      </c>
      <c r="O7330" s="126" t="s">
        <v>587</v>
      </c>
      <c r="P7330" s="130">
        <v>0</v>
      </c>
      <c r="S7330" s="130">
        <v>0</v>
      </c>
      <c r="V7330" s="130">
        <v>539.41999999999996</v>
      </c>
      <c r="X7330" s="126" t="s">
        <v>588</v>
      </c>
      <c r="Z7330" s="127"/>
      <c r="AA7330" s="128">
        <v>1</v>
      </c>
      <c r="AB7330" s="128">
        <v>12</v>
      </c>
      <c r="AD7330" s="126" t="s">
        <v>562</v>
      </c>
      <c r="AG7330" s="127"/>
      <c r="AI7330" s="127"/>
    </row>
    <row r="7331" spans="1:35" ht="14.85" customHeight="1">
      <c r="A7331" s="130">
        <v>5005887</v>
      </c>
      <c r="B7331" s="126" t="s">
        <v>14642</v>
      </c>
      <c r="C7331" s="126" t="s">
        <v>14643</v>
      </c>
      <c r="D7331" s="126" t="s">
        <v>14644</v>
      </c>
      <c r="E7331" s="126" t="s">
        <v>288</v>
      </c>
      <c r="F7331" s="126" t="s">
        <v>491</v>
      </c>
      <c r="G7331" s="126" t="s">
        <v>417</v>
      </c>
      <c r="H7331" s="126" t="s">
        <v>126</v>
      </c>
      <c r="I7331" s="126" t="s">
        <v>126</v>
      </c>
      <c r="J7331" s="126" t="s">
        <v>4924</v>
      </c>
      <c r="K7331" s="126" t="s">
        <v>504</v>
      </c>
      <c r="L7331" s="126" t="s">
        <v>4925</v>
      </c>
      <c r="M7331" s="130">
        <v>7791.84</v>
      </c>
      <c r="N7331" s="126" t="s">
        <v>290</v>
      </c>
      <c r="O7331" s="126" t="s">
        <v>2388</v>
      </c>
      <c r="P7331" s="130">
        <v>0</v>
      </c>
      <c r="S7331" s="130">
        <v>0</v>
      </c>
      <c r="V7331" s="130">
        <v>9174.7900000000009</v>
      </c>
      <c r="X7331" s="126" t="s">
        <v>2389</v>
      </c>
      <c r="Y7331" s="126" t="s">
        <v>517</v>
      </c>
      <c r="Z7331" s="127"/>
      <c r="AA7331" s="128">
        <v>1</v>
      </c>
      <c r="AB7331" s="128">
        <v>60</v>
      </c>
      <c r="AD7331" s="126" t="s">
        <v>562</v>
      </c>
      <c r="AG7331" s="127"/>
      <c r="AI7331" s="127"/>
    </row>
    <row r="7332" spans="1:35" ht="14.85" customHeight="1">
      <c r="A7332" s="130">
        <v>5005886</v>
      </c>
      <c r="B7332" s="126" t="s">
        <v>14645</v>
      </c>
      <c r="C7332" s="126" t="s">
        <v>14646</v>
      </c>
      <c r="D7332" s="126" t="s">
        <v>11758</v>
      </c>
      <c r="E7332" s="126" t="s">
        <v>288</v>
      </c>
      <c r="F7332" s="126" t="s">
        <v>416</v>
      </c>
      <c r="G7332" s="126" t="s">
        <v>417</v>
      </c>
      <c r="H7332" s="126" t="s">
        <v>126</v>
      </c>
      <c r="I7332" s="126" t="s">
        <v>126</v>
      </c>
      <c r="J7332" s="126" t="s">
        <v>5516</v>
      </c>
      <c r="K7332" s="126" t="s">
        <v>747</v>
      </c>
      <c r="L7332" s="126" t="s">
        <v>5517</v>
      </c>
      <c r="M7332" s="130">
        <v>263.2</v>
      </c>
      <c r="O7332" s="126" t="s">
        <v>422</v>
      </c>
      <c r="P7332" s="130">
        <v>0</v>
      </c>
      <c r="S7332" s="130">
        <v>0</v>
      </c>
      <c r="V7332" s="130">
        <v>304.19</v>
      </c>
      <c r="X7332" s="126" t="s">
        <v>1574</v>
      </c>
      <c r="Z7332" s="127"/>
      <c r="AA7332" s="128">
        <v>1</v>
      </c>
      <c r="AB7332" s="128">
        <v>12</v>
      </c>
      <c r="AD7332" s="126" t="s">
        <v>562</v>
      </c>
      <c r="AG7332" s="127"/>
      <c r="AI7332" s="127"/>
    </row>
    <row r="7333" spans="1:35" ht="14.85" customHeight="1">
      <c r="A7333" s="130">
        <v>5005885</v>
      </c>
      <c r="B7333" s="126" t="s">
        <v>14647</v>
      </c>
      <c r="C7333" s="126" t="s">
        <v>14648</v>
      </c>
      <c r="D7333" s="126" t="s">
        <v>14649</v>
      </c>
      <c r="E7333" s="126" t="s">
        <v>288</v>
      </c>
      <c r="F7333" s="126" t="s">
        <v>416</v>
      </c>
      <c r="G7333" s="126" t="s">
        <v>417</v>
      </c>
      <c r="H7333" s="126" t="s">
        <v>126</v>
      </c>
      <c r="I7333" s="126" t="s">
        <v>126</v>
      </c>
      <c r="J7333" s="126" t="s">
        <v>5516</v>
      </c>
      <c r="K7333" s="126" t="s">
        <v>747</v>
      </c>
      <c r="L7333" s="126" t="s">
        <v>5517</v>
      </c>
      <c r="M7333" s="130">
        <v>584.64</v>
      </c>
      <c r="O7333" s="126" t="s">
        <v>422</v>
      </c>
      <c r="P7333" s="130">
        <v>0</v>
      </c>
      <c r="S7333" s="130">
        <v>0</v>
      </c>
      <c r="V7333" s="130">
        <v>675.99</v>
      </c>
      <c r="X7333" s="126" t="s">
        <v>1885</v>
      </c>
      <c r="Z7333" s="127"/>
      <c r="AA7333" s="128">
        <v>1</v>
      </c>
      <c r="AB7333" s="128">
        <v>12</v>
      </c>
      <c r="AD7333" s="126" t="s">
        <v>562</v>
      </c>
      <c r="AG7333" s="127"/>
      <c r="AI7333" s="127"/>
    </row>
    <row r="7334" spans="1:35" ht="14.85" customHeight="1">
      <c r="A7334" s="130">
        <v>5005884</v>
      </c>
      <c r="B7334" s="126" t="s">
        <v>14650</v>
      </c>
      <c r="C7334" s="126" t="s">
        <v>14651</v>
      </c>
      <c r="D7334" s="126" t="s">
        <v>11763</v>
      </c>
      <c r="E7334" s="126" t="s">
        <v>288</v>
      </c>
      <c r="F7334" s="126" t="s">
        <v>416</v>
      </c>
      <c r="G7334" s="126" t="s">
        <v>417</v>
      </c>
      <c r="H7334" s="126" t="s">
        <v>126</v>
      </c>
      <c r="I7334" s="126" t="s">
        <v>126</v>
      </c>
      <c r="J7334" s="126" t="s">
        <v>5516</v>
      </c>
      <c r="K7334" s="126" t="s">
        <v>747</v>
      </c>
      <c r="L7334" s="126" t="s">
        <v>5517</v>
      </c>
      <c r="M7334" s="130">
        <v>584.64</v>
      </c>
      <c r="O7334" s="126" t="s">
        <v>422</v>
      </c>
      <c r="P7334" s="130">
        <v>0</v>
      </c>
      <c r="S7334" s="130">
        <v>0</v>
      </c>
      <c r="V7334" s="130">
        <v>675.99</v>
      </c>
      <c r="X7334" s="126" t="s">
        <v>1885</v>
      </c>
      <c r="Z7334" s="127"/>
      <c r="AA7334" s="128">
        <v>1</v>
      </c>
      <c r="AB7334" s="128">
        <v>12</v>
      </c>
      <c r="AD7334" s="126" t="s">
        <v>562</v>
      </c>
      <c r="AG7334" s="127"/>
      <c r="AI7334" s="127"/>
    </row>
    <row r="7335" spans="1:35" ht="14.85" customHeight="1">
      <c r="A7335" s="130">
        <v>5005883</v>
      </c>
      <c r="B7335" s="126" t="s">
        <v>14652</v>
      </c>
      <c r="C7335" s="126" t="s">
        <v>14653</v>
      </c>
      <c r="D7335" s="126" t="s">
        <v>12634</v>
      </c>
      <c r="E7335" s="126" t="s">
        <v>288</v>
      </c>
      <c r="F7335" s="126" t="s">
        <v>416</v>
      </c>
      <c r="G7335" s="126" t="s">
        <v>417</v>
      </c>
      <c r="H7335" s="126" t="s">
        <v>126</v>
      </c>
      <c r="I7335" s="126" t="s">
        <v>126</v>
      </c>
      <c r="J7335" s="126" t="s">
        <v>5516</v>
      </c>
      <c r="K7335" s="126" t="s">
        <v>747</v>
      </c>
      <c r="L7335" s="126" t="s">
        <v>5517</v>
      </c>
      <c r="M7335" s="130">
        <v>584.64</v>
      </c>
      <c r="O7335" s="126" t="s">
        <v>422</v>
      </c>
      <c r="P7335" s="130">
        <v>0</v>
      </c>
      <c r="S7335" s="130">
        <v>0</v>
      </c>
      <c r="V7335" s="130">
        <v>675.99</v>
      </c>
      <c r="X7335" s="126" t="s">
        <v>1885</v>
      </c>
      <c r="Z7335" s="127"/>
      <c r="AA7335" s="128">
        <v>1</v>
      </c>
      <c r="AB7335" s="128">
        <v>12</v>
      </c>
      <c r="AD7335" s="126" t="s">
        <v>562</v>
      </c>
      <c r="AG7335" s="127"/>
      <c r="AI7335" s="127"/>
    </row>
    <row r="7336" spans="1:35" ht="14.85" customHeight="1">
      <c r="A7336" s="130">
        <v>5003505</v>
      </c>
      <c r="B7336" s="126" t="s">
        <v>14654</v>
      </c>
      <c r="C7336" s="126" t="s">
        <v>14655</v>
      </c>
      <c r="D7336" s="126" t="s">
        <v>14656</v>
      </c>
      <c r="E7336" s="126" t="s">
        <v>288</v>
      </c>
      <c r="F7336" s="126" t="s">
        <v>416</v>
      </c>
      <c r="G7336" s="126" t="s">
        <v>417</v>
      </c>
      <c r="H7336" s="126" t="s">
        <v>126</v>
      </c>
      <c r="I7336" s="126" t="s">
        <v>126</v>
      </c>
      <c r="J7336" s="126" t="s">
        <v>419</v>
      </c>
      <c r="K7336" s="126" t="s">
        <v>420</v>
      </c>
      <c r="L7336" s="126" t="s">
        <v>421</v>
      </c>
      <c r="M7336" s="130">
        <v>681.73</v>
      </c>
      <c r="O7336" s="126" t="s">
        <v>422</v>
      </c>
      <c r="P7336" s="130">
        <v>0</v>
      </c>
      <c r="S7336" s="130">
        <v>0</v>
      </c>
      <c r="V7336" s="130">
        <v>681.73</v>
      </c>
      <c r="X7336" s="126" t="s">
        <v>423</v>
      </c>
      <c r="Z7336" s="127"/>
      <c r="AA7336" s="128">
        <v>1</v>
      </c>
      <c r="AB7336" s="128">
        <v>12</v>
      </c>
      <c r="AD7336" s="126" t="s">
        <v>562</v>
      </c>
      <c r="AG7336" s="127"/>
      <c r="AI7336" s="127"/>
    </row>
    <row r="7337" spans="1:35" ht="14.85" customHeight="1">
      <c r="A7337" s="130">
        <v>5003502</v>
      </c>
      <c r="B7337" s="126" t="s">
        <v>14657</v>
      </c>
      <c r="C7337" s="126" t="s">
        <v>14658</v>
      </c>
      <c r="D7337" s="126" t="s">
        <v>14659</v>
      </c>
      <c r="E7337" s="126" t="s">
        <v>288</v>
      </c>
      <c r="F7337" s="126" t="s">
        <v>416</v>
      </c>
      <c r="G7337" s="126" t="s">
        <v>417</v>
      </c>
      <c r="H7337" s="126" t="s">
        <v>126</v>
      </c>
      <c r="I7337" s="126" t="s">
        <v>126</v>
      </c>
      <c r="J7337" s="126" t="s">
        <v>419</v>
      </c>
      <c r="K7337" s="126" t="s">
        <v>420</v>
      </c>
      <c r="L7337" s="126" t="s">
        <v>421</v>
      </c>
      <c r="M7337" s="130">
        <v>682.08</v>
      </c>
      <c r="O7337" s="126" t="s">
        <v>422</v>
      </c>
      <c r="P7337" s="130">
        <v>0</v>
      </c>
      <c r="S7337" s="130">
        <v>0</v>
      </c>
      <c r="V7337" s="130">
        <v>938.64</v>
      </c>
      <c r="X7337" s="126" t="s">
        <v>423</v>
      </c>
      <c r="Z7337" s="127"/>
      <c r="AA7337" s="128">
        <v>1</v>
      </c>
      <c r="AB7337" s="128">
        <v>12</v>
      </c>
      <c r="AD7337" s="126" t="s">
        <v>562</v>
      </c>
      <c r="AG7337" s="127"/>
      <c r="AI7337" s="127"/>
    </row>
    <row r="7338" spans="1:35" ht="14.85" customHeight="1">
      <c r="A7338" s="130">
        <v>5003501</v>
      </c>
      <c r="B7338" s="126" t="s">
        <v>14660</v>
      </c>
      <c r="C7338" s="126" t="s">
        <v>14661</v>
      </c>
      <c r="D7338" s="126" t="s">
        <v>14662</v>
      </c>
      <c r="E7338" s="126" t="s">
        <v>288</v>
      </c>
      <c r="F7338" s="126" t="s">
        <v>532</v>
      </c>
      <c r="G7338" s="126" t="s">
        <v>312</v>
      </c>
      <c r="H7338" s="126" t="s">
        <v>126</v>
      </c>
      <c r="I7338" s="126" t="s">
        <v>418</v>
      </c>
      <c r="J7338" s="126" t="s">
        <v>14663</v>
      </c>
      <c r="K7338" s="126" t="s">
        <v>7040</v>
      </c>
      <c r="L7338" s="126" t="s">
        <v>10964</v>
      </c>
      <c r="M7338" s="130">
        <v>292.32</v>
      </c>
      <c r="O7338" s="126" t="s">
        <v>1459</v>
      </c>
      <c r="P7338" s="130">
        <v>292.32</v>
      </c>
      <c r="R7338" s="126" t="s">
        <v>1460</v>
      </c>
      <c r="S7338" s="130">
        <v>0</v>
      </c>
      <c r="V7338" s="130">
        <v>292.32</v>
      </c>
      <c r="X7338" s="126" t="s">
        <v>1461</v>
      </c>
      <c r="Z7338" s="127"/>
      <c r="AA7338" s="128">
        <v>2500</v>
      </c>
      <c r="AB7338" s="128">
        <v>12</v>
      </c>
      <c r="AD7338" s="126" t="s">
        <v>562</v>
      </c>
      <c r="AG7338" s="127"/>
      <c r="AI7338" s="127"/>
    </row>
    <row r="7339" spans="1:35" ht="14.85" customHeight="1">
      <c r="A7339" s="130">
        <v>5005607</v>
      </c>
      <c r="B7339" s="126" t="s">
        <v>14664</v>
      </c>
      <c r="C7339" s="126" t="s">
        <v>14665</v>
      </c>
      <c r="E7339" s="126" t="s">
        <v>288</v>
      </c>
      <c r="F7339" s="126" t="s">
        <v>364</v>
      </c>
      <c r="G7339" s="126" t="s">
        <v>417</v>
      </c>
      <c r="H7339" s="126" t="s">
        <v>126</v>
      </c>
      <c r="I7339" s="126" t="s">
        <v>126</v>
      </c>
      <c r="J7339" s="126" t="s">
        <v>466</v>
      </c>
      <c r="K7339" s="126" t="s">
        <v>467</v>
      </c>
      <c r="L7339" s="126" t="s">
        <v>468</v>
      </c>
      <c r="M7339" s="130">
        <v>9739.1299999999992</v>
      </c>
      <c r="O7339" s="126" t="s">
        <v>486</v>
      </c>
      <c r="P7339" s="130">
        <v>0</v>
      </c>
      <c r="S7339" s="130">
        <v>0</v>
      </c>
      <c r="V7339" s="130">
        <v>20354.78</v>
      </c>
      <c r="X7339" s="126" t="s">
        <v>487</v>
      </c>
      <c r="Z7339" s="127"/>
      <c r="AA7339" s="128">
        <v>1</v>
      </c>
      <c r="AB7339" s="128">
        <v>60</v>
      </c>
      <c r="AC7339" s="126" t="s">
        <v>366</v>
      </c>
      <c r="AD7339" s="126" t="s">
        <v>562</v>
      </c>
      <c r="AG7339" s="127"/>
      <c r="AI7339" s="127"/>
    </row>
    <row r="7340" spans="1:35" ht="14.85" customHeight="1">
      <c r="A7340" s="130">
        <v>5003490</v>
      </c>
      <c r="B7340" s="126" t="s">
        <v>14666</v>
      </c>
      <c r="C7340" s="126" t="s">
        <v>8128</v>
      </c>
      <c r="E7340" s="126" t="s">
        <v>288</v>
      </c>
      <c r="F7340" s="126" t="s">
        <v>491</v>
      </c>
      <c r="G7340" s="126" t="s">
        <v>417</v>
      </c>
      <c r="H7340" s="126" t="s">
        <v>126</v>
      </c>
      <c r="I7340" s="126" t="s">
        <v>126</v>
      </c>
      <c r="J7340" s="126" t="s">
        <v>4056</v>
      </c>
      <c r="K7340" s="126" t="s">
        <v>443</v>
      </c>
      <c r="L7340" s="126" t="s">
        <v>4057</v>
      </c>
      <c r="M7340" s="130">
        <v>4317</v>
      </c>
      <c r="N7340" s="126" t="s">
        <v>290</v>
      </c>
      <c r="O7340" s="126" t="s">
        <v>506</v>
      </c>
      <c r="P7340" s="130">
        <v>0</v>
      </c>
      <c r="S7340" s="130">
        <v>0</v>
      </c>
      <c r="V7340" s="130">
        <v>4796.67</v>
      </c>
      <c r="X7340" s="126" t="s">
        <v>1523</v>
      </c>
      <c r="Y7340" s="126" t="s">
        <v>517</v>
      </c>
      <c r="Z7340" s="127" t="s">
        <v>309</v>
      </c>
      <c r="AA7340" s="128">
        <v>1</v>
      </c>
      <c r="AB7340" s="128">
        <v>84</v>
      </c>
      <c r="AD7340" s="126" t="s">
        <v>562</v>
      </c>
      <c r="AG7340" s="127"/>
      <c r="AI7340" s="127"/>
    </row>
    <row r="7341" spans="1:35" ht="14.85" customHeight="1">
      <c r="A7341" s="130">
        <v>5003489</v>
      </c>
      <c r="B7341" s="126" t="s">
        <v>14667</v>
      </c>
      <c r="C7341" s="126" t="s">
        <v>14668</v>
      </c>
      <c r="E7341" s="126" t="s">
        <v>288</v>
      </c>
      <c r="F7341" s="126" t="s">
        <v>491</v>
      </c>
      <c r="G7341" s="126" t="s">
        <v>417</v>
      </c>
      <c r="H7341" s="126" t="s">
        <v>126</v>
      </c>
      <c r="I7341" s="126" t="s">
        <v>126</v>
      </c>
      <c r="J7341" s="126" t="s">
        <v>4056</v>
      </c>
      <c r="K7341" s="126" t="s">
        <v>443</v>
      </c>
      <c r="L7341" s="126" t="s">
        <v>4057</v>
      </c>
      <c r="M7341" s="130">
        <v>68174.399999999994</v>
      </c>
      <c r="N7341" s="126" t="s">
        <v>290</v>
      </c>
      <c r="O7341" s="126" t="s">
        <v>506</v>
      </c>
      <c r="P7341" s="130">
        <v>0</v>
      </c>
      <c r="S7341" s="130">
        <v>0</v>
      </c>
      <c r="V7341" s="130">
        <v>70120.759999999995</v>
      </c>
      <c r="X7341" s="126" t="s">
        <v>2932</v>
      </c>
      <c r="Y7341" s="126" t="s">
        <v>517</v>
      </c>
      <c r="Z7341" s="127"/>
      <c r="AA7341" s="128">
        <v>1</v>
      </c>
      <c r="AB7341" s="128">
        <v>84</v>
      </c>
      <c r="AD7341" s="126" t="s">
        <v>562</v>
      </c>
      <c r="AG7341" s="127"/>
      <c r="AI7341" s="127"/>
    </row>
    <row r="7342" spans="1:35" ht="14.85" customHeight="1">
      <c r="A7342" s="130">
        <v>5003487</v>
      </c>
      <c r="B7342" s="126" t="s">
        <v>413</v>
      </c>
      <c r="C7342" s="126" t="s">
        <v>5319</v>
      </c>
      <c r="E7342" s="126" t="s">
        <v>288</v>
      </c>
      <c r="F7342" s="126" t="s">
        <v>364</v>
      </c>
      <c r="G7342" s="126" t="s">
        <v>417</v>
      </c>
      <c r="H7342" s="126" t="s">
        <v>126</v>
      </c>
      <c r="I7342" s="126" t="s">
        <v>126</v>
      </c>
      <c r="J7342" s="126" t="s">
        <v>466</v>
      </c>
      <c r="K7342" s="126" t="s">
        <v>467</v>
      </c>
      <c r="L7342" s="126" t="s">
        <v>468</v>
      </c>
      <c r="M7342" s="130">
        <v>6817.44</v>
      </c>
      <c r="O7342" s="126" t="s">
        <v>365</v>
      </c>
      <c r="P7342" s="130">
        <v>0</v>
      </c>
      <c r="S7342" s="130">
        <v>0</v>
      </c>
      <c r="V7342" s="130">
        <v>41780.85</v>
      </c>
      <c r="X7342" s="126" t="s">
        <v>469</v>
      </c>
      <c r="Z7342" s="127"/>
      <c r="AA7342" s="128">
        <v>1</v>
      </c>
      <c r="AB7342" s="128">
        <v>60</v>
      </c>
      <c r="AC7342" s="126" t="s">
        <v>366</v>
      </c>
      <c r="AD7342" s="126" t="s">
        <v>1801</v>
      </c>
      <c r="AG7342" s="127"/>
      <c r="AI7342" s="127"/>
    </row>
    <row r="7343" spans="1:35" ht="14.85" customHeight="1">
      <c r="A7343" s="130">
        <v>5003486</v>
      </c>
      <c r="B7343" s="126" t="s">
        <v>14669</v>
      </c>
      <c r="C7343" s="126" t="s">
        <v>14670</v>
      </c>
      <c r="E7343" s="126" t="s">
        <v>288</v>
      </c>
      <c r="F7343" s="126" t="s">
        <v>491</v>
      </c>
      <c r="G7343" s="126" t="s">
        <v>417</v>
      </c>
      <c r="H7343" s="126" t="s">
        <v>126</v>
      </c>
      <c r="I7343" s="126" t="s">
        <v>126</v>
      </c>
      <c r="J7343" s="126" t="s">
        <v>4056</v>
      </c>
      <c r="K7343" s="126" t="s">
        <v>443</v>
      </c>
      <c r="L7343" s="126" t="s">
        <v>4057</v>
      </c>
      <c r="M7343" s="130">
        <v>68174.399999999994</v>
      </c>
      <c r="N7343" s="126" t="s">
        <v>290</v>
      </c>
      <c r="O7343" s="126" t="s">
        <v>506</v>
      </c>
      <c r="P7343" s="130">
        <v>0</v>
      </c>
      <c r="S7343" s="130">
        <v>0</v>
      </c>
      <c r="V7343" s="130">
        <v>75312.61</v>
      </c>
      <c r="X7343" s="126" t="s">
        <v>2932</v>
      </c>
      <c r="Y7343" s="126" t="s">
        <v>517</v>
      </c>
      <c r="Z7343" s="127"/>
      <c r="AA7343" s="128">
        <v>1</v>
      </c>
      <c r="AB7343" s="128">
        <v>84</v>
      </c>
      <c r="AD7343" s="126" t="s">
        <v>562</v>
      </c>
      <c r="AG7343" s="127"/>
      <c r="AI7343" s="127"/>
    </row>
    <row r="7344" spans="1:35" ht="14.85" customHeight="1">
      <c r="A7344" s="130">
        <v>5004575</v>
      </c>
      <c r="B7344" s="126" t="s">
        <v>14671</v>
      </c>
      <c r="C7344" s="126" t="s">
        <v>14672</v>
      </c>
      <c r="D7344" s="126" t="s">
        <v>14673</v>
      </c>
      <c r="E7344" s="126" t="s">
        <v>288</v>
      </c>
      <c r="F7344" s="126" t="s">
        <v>440</v>
      </c>
      <c r="G7344" s="126" t="s">
        <v>441</v>
      </c>
      <c r="H7344" s="126" t="s">
        <v>126</v>
      </c>
      <c r="I7344" s="126" t="s">
        <v>418</v>
      </c>
      <c r="J7344" s="126" t="s">
        <v>597</v>
      </c>
      <c r="K7344" s="126" t="s">
        <v>504</v>
      </c>
      <c r="L7344" s="126" t="s">
        <v>598</v>
      </c>
      <c r="M7344" s="130">
        <v>778.4</v>
      </c>
      <c r="O7344" s="126" t="s">
        <v>449</v>
      </c>
      <c r="P7344" s="130">
        <v>0</v>
      </c>
      <c r="S7344" s="130">
        <v>0</v>
      </c>
      <c r="V7344" s="130">
        <v>778.4</v>
      </c>
      <c r="X7344" s="126" t="s">
        <v>7531</v>
      </c>
      <c r="Z7344" s="127"/>
      <c r="AA7344" s="128">
        <v>10</v>
      </c>
      <c r="AB7344" s="128">
        <v>1</v>
      </c>
      <c r="AD7344" s="126" t="s">
        <v>562</v>
      </c>
      <c r="AG7344" s="127"/>
      <c r="AI7344" s="127"/>
    </row>
    <row r="7345" spans="1:35" ht="14.85" customHeight="1">
      <c r="A7345" s="130">
        <v>5004574</v>
      </c>
      <c r="B7345" s="126" t="s">
        <v>14674</v>
      </c>
      <c r="C7345" s="126" t="s">
        <v>14675</v>
      </c>
      <c r="D7345" s="126" t="s">
        <v>14676</v>
      </c>
      <c r="E7345" s="126" t="s">
        <v>288</v>
      </c>
      <c r="F7345" s="126" t="s">
        <v>440</v>
      </c>
      <c r="G7345" s="126" t="s">
        <v>463</v>
      </c>
      <c r="H7345" s="126" t="s">
        <v>126</v>
      </c>
      <c r="I7345" s="126" t="s">
        <v>418</v>
      </c>
      <c r="J7345" s="126" t="s">
        <v>597</v>
      </c>
      <c r="K7345" s="126" t="s">
        <v>504</v>
      </c>
      <c r="L7345" s="126" t="s">
        <v>598</v>
      </c>
      <c r="M7345" s="130">
        <v>2822.4</v>
      </c>
      <c r="O7345" s="126" t="s">
        <v>449</v>
      </c>
      <c r="P7345" s="130">
        <v>0</v>
      </c>
      <c r="S7345" s="130">
        <v>0</v>
      </c>
      <c r="V7345" s="130">
        <v>2822.4</v>
      </c>
      <c r="X7345" s="126" t="s">
        <v>1690</v>
      </c>
      <c r="Z7345" s="127"/>
      <c r="AA7345" s="128">
        <v>30</v>
      </c>
      <c r="AB7345" s="128">
        <v>1</v>
      </c>
      <c r="AD7345" s="126" t="s">
        <v>562</v>
      </c>
      <c r="AG7345" s="127"/>
      <c r="AI7345" s="127"/>
    </row>
    <row r="7346" spans="1:35" ht="14.85" customHeight="1">
      <c r="A7346" s="130">
        <v>5004573</v>
      </c>
      <c r="B7346" s="126" t="s">
        <v>14677</v>
      </c>
      <c r="C7346" s="126" t="s">
        <v>14678</v>
      </c>
      <c r="D7346" s="126" t="s">
        <v>14679</v>
      </c>
      <c r="E7346" s="126" t="s">
        <v>288</v>
      </c>
      <c r="F7346" s="126" t="s">
        <v>440</v>
      </c>
      <c r="G7346" s="126" t="s">
        <v>458</v>
      </c>
      <c r="H7346" s="126" t="s">
        <v>126</v>
      </c>
      <c r="I7346" s="126" t="s">
        <v>418</v>
      </c>
      <c r="J7346" s="126" t="s">
        <v>597</v>
      </c>
      <c r="K7346" s="126" t="s">
        <v>504</v>
      </c>
      <c r="L7346" s="126" t="s">
        <v>598</v>
      </c>
      <c r="M7346" s="130">
        <v>8164.8</v>
      </c>
      <c r="O7346" s="126" t="s">
        <v>449</v>
      </c>
      <c r="P7346" s="130">
        <v>0</v>
      </c>
      <c r="S7346" s="130">
        <v>0</v>
      </c>
      <c r="V7346" s="130">
        <v>8164.8</v>
      </c>
      <c r="X7346" s="126" t="s">
        <v>1069</v>
      </c>
      <c r="Z7346" s="127"/>
      <c r="AA7346" s="128">
        <v>60</v>
      </c>
      <c r="AB7346" s="128">
        <v>1</v>
      </c>
      <c r="AD7346" s="126" t="s">
        <v>562</v>
      </c>
      <c r="AG7346" s="127"/>
      <c r="AI7346" s="127"/>
    </row>
    <row r="7347" spans="1:35" ht="14.85" customHeight="1">
      <c r="A7347" s="130">
        <v>5004572</v>
      </c>
      <c r="B7347" s="126" t="s">
        <v>14677</v>
      </c>
      <c r="C7347" s="126" t="s">
        <v>14678</v>
      </c>
      <c r="D7347" s="126" t="s">
        <v>14680</v>
      </c>
      <c r="E7347" s="126" t="s">
        <v>288</v>
      </c>
      <c r="F7347" s="126" t="s">
        <v>440</v>
      </c>
      <c r="G7347" s="126" t="s">
        <v>458</v>
      </c>
      <c r="H7347" s="126" t="s">
        <v>126</v>
      </c>
      <c r="I7347" s="126" t="s">
        <v>418</v>
      </c>
      <c r="J7347" s="126" t="s">
        <v>597</v>
      </c>
      <c r="K7347" s="126" t="s">
        <v>504</v>
      </c>
      <c r="L7347" s="126" t="s">
        <v>598</v>
      </c>
      <c r="M7347" s="130">
        <v>8164.8</v>
      </c>
      <c r="O7347" s="126" t="s">
        <v>449</v>
      </c>
      <c r="P7347" s="130">
        <v>0</v>
      </c>
      <c r="S7347" s="130">
        <v>0</v>
      </c>
      <c r="V7347" s="130">
        <v>8164.8</v>
      </c>
      <c r="X7347" s="126" t="s">
        <v>1069</v>
      </c>
      <c r="Z7347" s="127"/>
      <c r="AA7347" s="128">
        <v>60</v>
      </c>
      <c r="AB7347" s="128">
        <v>1</v>
      </c>
      <c r="AD7347" s="126" t="s">
        <v>562</v>
      </c>
      <c r="AG7347" s="127"/>
      <c r="AI7347" s="127"/>
    </row>
    <row r="7348" spans="1:35" ht="14.85" customHeight="1">
      <c r="A7348" s="130">
        <v>5004924</v>
      </c>
      <c r="B7348" s="126" t="s">
        <v>14681</v>
      </c>
      <c r="C7348" s="126" t="s">
        <v>14682</v>
      </c>
      <c r="D7348" s="126" t="s">
        <v>14683</v>
      </c>
      <c r="E7348" s="126" t="s">
        <v>288</v>
      </c>
      <c r="F7348" s="126" t="s">
        <v>440</v>
      </c>
      <c r="G7348" s="126" t="s">
        <v>2269</v>
      </c>
      <c r="H7348" s="126" t="s">
        <v>974</v>
      </c>
      <c r="I7348" s="126" t="s">
        <v>126</v>
      </c>
      <c r="J7348" s="126" t="s">
        <v>12989</v>
      </c>
      <c r="K7348" s="126" t="s">
        <v>613</v>
      </c>
      <c r="L7348" s="126" t="s">
        <v>2029</v>
      </c>
      <c r="M7348" s="130">
        <v>493.79</v>
      </c>
      <c r="O7348" s="126" t="s">
        <v>449</v>
      </c>
      <c r="P7348" s="130">
        <v>0</v>
      </c>
      <c r="S7348" s="130">
        <v>0</v>
      </c>
      <c r="V7348" s="130">
        <v>493.79</v>
      </c>
      <c r="X7348" s="126" t="s">
        <v>2732</v>
      </c>
      <c r="Z7348" s="127"/>
      <c r="AA7348" s="128">
        <v>1</v>
      </c>
      <c r="AB7348" s="128">
        <v>1</v>
      </c>
      <c r="AD7348" s="126" t="s">
        <v>562</v>
      </c>
      <c r="AG7348" s="127"/>
      <c r="AI7348" s="127"/>
    </row>
    <row r="7349" spans="1:35" ht="14.85" customHeight="1">
      <c r="A7349" s="130">
        <v>5004923</v>
      </c>
      <c r="B7349" s="126" t="s">
        <v>14684</v>
      </c>
      <c r="C7349" s="126" t="s">
        <v>14685</v>
      </c>
      <c r="D7349" s="126" t="s">
        <v>14686</v>
      </c>
      <c r="E7349" s="126" t="s">
        <v>288</v>
      </c>
      <c r="F7349" s="126" t="s">
        <v>440</v>
      </c>
      <c r="G7349" s="126" t="s">
        <v>2269</v>
      </c>
      <c r="H7349" s="126" t="s">
        <v>974</v>
      </c>
      <c r="I7349" s="126" t="s">
        <v>126</v>
      </c>
      <c r="J7349" s="126" t="s">
        <v>12989</v>
      </c>
      <c r="K7349" s="126" t="s">
        <v>613</v>
      </c>
      <c r="L7349" s="126" t="s">
        <v>2029</v>
      </c>
      <c r="M7349" s="130">
        <v>493.79</v>
      </c>
      <c r="O7349" s="126" t="s">
        <v>449</v>
      </c>
      <c r="P7349" s="130">
        <v>0</v>
      </c>
      <c r="S7349" s="130">
        <v>0</v>
      </c>
      <c r="V7349" s="130">
        <v>493.79</v>
      </c>
      <c r="X7349" s="126" t="s">
        <v>2732</v>
      </c>
      <c r="Z7349" s="127"/>
      <c r="AA7349" s="128">
        <v>1</v>
      </c>
      <c r="AB7349" s="128">
        <v>1</v>
      </c>
      <c r="AD7349" s="126" t="s">
        <v>562</v>
      </c>
      <c r="AG7349" s="127"/>
      <c r="AI7349" s="127"/>
    </row>
    <row r="7350" spans="1:35" ht="14.85" customHeight="1">
      <c r="A7350" s="130">
        <v>5004922</v>
      </c>
      <c r="B7350" s="126" t="s">
        <v>14687</v>
      </c>
      <c r="C7350" s="126" t="s">
        <v>14688</v>
      </c>
      <c r="D7350" s="126" t="s">
        <v>14689</v>
      </c>
      <c r="E7350" s="126" t="s">
        <v>288</v>
      </c>
      <c r="F7350" s="126" t="s">
        <v>440</v>
      </c>
      <c r="G7350" s="126" t="s">
        <v>463</v>
      </c>
      <c r="H7350" s="126" t="s">
        <v>126</v>
      </c>
      <c r="I7350" s="126" t="s">
        <v>418</v>
      </c>
      <c r="J7350" s="126" t="s">
        <v>12989</v>
      </c>
      <c r="K7350" s="126" t="s">
        <v>613</v>
      </c>
      <c r="L7350" s="126" t="s">
        <v>2029</v>
      </c>
      <c r="M7350" s="130">
        <v>873.6</v>
      </c>
      <c r="O7350" s="126" t="s">
        <v>449</v>
      </c>
      <c r="P7350" s="130">
        <v>0</v>
      </c>
      <c r="S7350" s="130">
        <v>0</v>
      </c>
      <c r="V7350" s="130">
        <v>873.6</v>
      </c>
      <c r="X7350" s="126" t="s">
        <v>964</v>
      </c>
      <c r="Z7350" s="127"/>
      <c r="AA7350" s="128">
        <v>60</v>
      </c>
      <c r="AB7350" s="128">
        <v>1</v>
      </c>
      <c r="AD7350" s="126" t="s">
        <v>562</v>
      </c>
      <c r="AG7350" s="127"/>
      <c r="AI7350" s="127"/>
    </row>
    <row r="7351" spans="1:35" ht="14.85" customHeight="1">
      <c r="A7351" s="130">
        <v>5004857</v>
      </c>
      <c r="B7351" s="126" t="s">
        <v>14690</v>
      </c>
      <c r="C7351" s="126" t="s">
        <v>14691</v>
      </c>
      <c r="D7351" s="126" t="s">
        <v>14692</v>
      </c>
      <c r="E7351" s="126" t="s">
        <v>288</v>
      </c>
      <c r="F7351" s="126" t="s">
        <v>555</v>
      </c>
      <c r="G7351" s="126" t="s">
        <v>604</v>
      </c>
      <c r="H7351" s="126" t="s">
        <v>126</v>
      </c>
      <c r="I7351" s="126" t="s">
        <v>418</v>
      </c>
      <c r="J7351" s="126" t="s">
        <v>12004</v>
      </c>
      <c r="K7351" s="126" t="s">
        <v>443</v>
      </c>
      <c r="L7351" s="126" t="s">
        <v>598</v>
      </c>
      <c r="M7351" s="130">
        <v>974.4</v>
      </c>
      <c r="O7351" s="126" t="s">
        <v>2200</v>
      </c>
      <c r="P7351" s="130">
        <v>0</v>
      </c>
      <c r="S7351" s="130">
        <v>0</v>
      </c>
      <c r="V7351" s="130">
        <v>974.4</v>
      </c>
      <c r="X7351" s="126" t="s">
        <v>9497</v>
      </c>
      <c r="Z7351" s="127"/>
      <c r="AA7351" s="128">
        <v>210</v>
      </c>
      <c r="AB7351" s="128">
        <v>1</v>
      </c>
      <c r="AD7351" s="126" t="s">
        <v>562</v>
      </c>
      <c r="AG7351" s="127"/>
      <c r="AI7351" s="127"/>
    </row>
    <row r="7352" spans="1:35" ht="14.85" customHeight="1">
      <c r="A7352" s="130">
        <v>5003485</v>
      </c>
      <c r="B7352" s="126" t="s">
        <v>14693</v>
      </c>
      <c r="C7352" s="126" t="s">
        <v>14694</v>
      </c>
      <c r="E7352" s="126" t="s">
        <v>288</v>
      </c>
      <c r="F7352" s="126" t="s">
        <v>491</v>
      </c>
      <c r="G7352" s="126" t="s">
        <v>417</v>
      </c>
      <c r="H7352" s="126" t="s">
        <v>126</v>
      </c>
      <c r="I7352" s="126" t="s">
        <v>308</v>
      </c>
      <c r="J7352" s="126" t="s">
        <v>4056</v>
      </c>
      <c r="K7352" s="126" t="s">
        <v>443</v>
      </c>
      <c r="L7352" s="126" t="s">
        <v>4057</v>
      </c>
      <c r="M7352" s="130">
        <v>5965.71</v>
      </c>
      <c r="N7352" s="126" t="s">
        <v>290</v>
      </c>
      <c r="O7352" s="126" t="s">
        <v>506</v>
      </c>
      <c r="P7352" s="130">
        <v>0</v>
      </c>
      <c r="S7352" s="130">
        <v>0</v>
      </c>
      <c r="V7352" s="130">
        <v>6628.57</v>
      </c>
      <c r="X7352" s="126" t="s">
        <v>1523</v>
      </c>
      <c r="Y7352" s="126" t="s">
        <v>517</v>
      </c>
      <c r="Z7352" s="127" t="s">
        <v>309</v>
      </c>
      <c r="AA7352" s="128">
        <v>1</v>
      </c>
      <c r="AB7352" s="128">
        <v>84</v>
      </c>
      <c r="AD7352" s="126" t="s">
        <v>562</v>
      </c>
      <c r="AG7352" s="127"/>
      <c r="AI7352" s="127"/>
    </row>
    <row r="7353" spans="1:35" ht="14.85" customHeight="1">
      <c r="A7353" s="130">
        <v>5003484</v>
      </c>
      <c r="B7353" s="126" t="s">
        <v>14695</v>
      </c>
      <c r="C7353" s="126" t="s">
        <v>14696</v>
      </c>
      <c r="E7353" s="126" t="s">
        <v>288</v>
      </c>
      <c r="F7353" s="126" t="s">
        <v>491</v>
      </c>
      <c r="G7353" s="126" t="s">
        <v>417</v>
      </c>
      <c r="H7353" s="126" t="s">
        <v>126</v>
      </c>
      <c r="I7353" s="126" t="s">
        <v>126</v>
      </c>
      <c r="J7353" s="126" t="s">
        <v>4056</v>
      </c>
      <c r="K7353" s="126" t="s">
        <v>443</v>
      </c>
      <c r="L7353" s="126" t="s">
        <v>4057</v>
      </c>
      <c r="M7353" s="130">
        <v>1851.17</v>
      </c>
      <c r="N7353" s="126" t="s">
        <v>290</v>
      </c>
      <c r="O7353" s="126" t="s">
        <v>506</v>
      </c>
      <c r="P7353" s="130">
        <v>0</v>
      </c>
      <c r="S7353" s="130">
        <v>0</v>
      </c>
      <c r="V7353" s="130">
        <v>2056.86</v>
      </c>
      <c r="X7353" s="126" t="s">
        <v>1523</v>
      </c>
      <c r="Y7353" s="126" t="s">
        <v>517</v>
      </c>
      <c r="Z7353" s="127" t="s">
        <v>309</v>
      </c>
      <c r="AA7353" s="128">
        <v>1</v>
      </c>
      <c r="AB7353" s="128">
        <v>84</v>
      </c>
      <c r="AD7353" s="126" t="s">
        <v>562</v>
      </c>
      <c r="AG7353" s="127"/>
      <c r="AI7353" s="127"/>
    </row>
    <row r="7354" spans="1:35" ht="14.85" customHeight="1">
      <c r="A7354" s="130">
        <v>5003483</v>
      </c>
      <c r="B7354" s="126" t="s">
        <v>14697</v>
      </c>
      <c r="C7354" s="126" t="s">
        <v>14698</v>
      </c>
      <c r="E7354" s="126" t="s">
        <v>288</v>
      </c>
      <c r="F7354" s="126" t="s">
        <v>491</v>
      </c>
      <c r="G7354" s="126" t="s">
        <v>417</v>
      </c>
      <c r="H7354" s="126" t="s">
        <v>126</v>
      </c>
      <c r="I7354" s="126" t="s">
        <v>308</v>
      </c>
      <c r="J7354" s="126" t="s">
        <v>4056</v>
      </c>
      <c r="K7354" s="126" t="s">
        <v>443</v>
      </c>
      <c r="L7354" s="126" t="s">
        <v>4057</v>
      </c>
      <c r="M7354" s="130">
        <v>2038.5</v>
      </c>
      <c r="N7354" s="126" t="s">
        <v>290</v>
      </c>
      <c r="O7354" s="126" t="s">
        <v>506</v>
      </c>
      <c r="P7354" s="130">
        <v>0</v>
      </c>
      <c r="S7354" s="130">
        <v>0</v>
      </c>
      <c r="V7354" s="130">
        <v>2265</v>
      </c>
      <c r="X7354" s="126" t="s">
        <v>1523</v>
      </c>
      <c r="Y7354" s="126" t="s">
        <v>517</v>
      </c>
      <c r="Z7354" s="127" t="s">
        <v>309</v>
      </c>
      <c r="AA7354" s="128">
        <v>1</v>
      </c>
      <c r="AB7354" s="128">
        <v>84</v>
      </c>
      <c r="AD7354" s="126" t="s">
        <v>562</v>
      </c>
      <c r="AG7354" s="127"/>
      <c r="AI7354" s="127"/>
    </row>
    <row r="7355" spans="1:35" ht="14.85" customHeight="1">
      <c r="A7355" s="130">
        <v>5004638</v>
      </c>
      <c r="B7355" s="126" t="s">
        <v>14699</v>
      </c>
      <c r="C7355" s="126" t="s">
        <v>13922</v>
      </c>
      <c r="D7355" s="126" t="s">
        <v>14700</v>
      </c>
      <c r="E7355" s="126" t="s">
        <v>288</v>
      </c>
      <c r="F7355" s="126" t="s">
        <v>440</v>
      </c>
      <c r="G7355" s="126" t="s">
        <v>458</v>
      </c>
      <c r="H7355" s="126" t="s">
        <v>126</v>
      </c>
      <c r="I7355" s="126" t="s">
        <v>418</v>
      </c>
      <c r="J7355" s="126" t="s">
        <v>597</v>
      </c>
      <c r="K7355" s="126" t="s">
        <v>504</v>
      </c>
      <c r="L7355" s="126" t="s">
        <v>598</v>
      </c>
      <c r="M7355" s="130">
        <v>2846.13</v>
      </c>
      <c r="O7355" s="126" t="s">
        <v>5181</v>
      </c>
      <c r="P7355" s="130">
        <v>0</v>
      </c>
      <c r="S7355" s="130">
        <v>0</v>
      </c>
      <c r="V7355" s="130">
        <v>2846.13</v>
      </c>
      <c r="X7355" s="126" t="s">
        <v>6262</v>
      </c>
      <c r="Z7355" s="127"/>
      <c r="AA7355" s="128">
        <v>30</v>
      </c>
      <c r="AB7355" s="128">
        <v>1</v>
      </c>
      <c r="AD7355" s="126" t="s">
        <v>562</v>
      </c>
      <c r="AG7355" s="127"/>
      <c r="AI7355" s="127"/>
    </row>
    <row r="7356" spans="1:35" ht="14.85" customHeight="1">
      <c r="A7356" s="130">
        <v>5004637</v>
      </c>
      <c r="B7356" s="126" t="s">
        <v>14701</v>
      </c>
      <c r="C7356" s="126" t="s">
        <v>13922</v>
      </c>
      <c r="D7356" s="126" t="s">
        <v>14702</v>
      </c>
      <c r="E7356" s="126" t="s">
        <v>288</v>
      </c>
      <c r="F7356" s="126" t="s">
        <v>440</v>
      </c>
      <c r="G7356" s="126" t="s">
        <v>458</v>
      </c>
      <c r="H7356" s="126" t="s">
        <v>126</v>
      </c>
      <c r="I7356" s="126" t="s">
        <v>418</v>
      </c>
      <c r="J7356" s="126" t="s">
        <v>597</v>
      </c>
      <c r="K7356" s="126" t="s">
        <v>504</v>
      </c>
      <c r="L7356" s="126" t="s">
        <v>598</v>
      </c>
      <c r="M7356" s="130">
        <v>2846.13</v>
      </c>
      <c r="O7356" s="126" t="s">
        <v>5181</v>
      </c>
      <c r="P7356" s="130">
        <v>0</v>
      </c>
      <c r="S7356" s="130">
        <v>0</v>
      </c>
      <c r="V7356" s="130">
        <v>2846.13</v>
      </c>
      <c r="X7356" s="126" t="s">
        <v>6262</v>
      </c>
      <c r="Z7356" s="127"/>
      <c r="AA7356" s="128">
        <v>30</v>
      </c>
      <c r="AB7356" s="128">
        <v>1</v>
      </c>
      <c r="AD7356" s="126" t="s">
        <v>562</v>
      </c>
      <c r="AG7356" s="127"/>
      <c r="AI7356" s="127"/>
    </row>
    <row r="7357" spans="1:35" ht="14.85" customHeight="1">
      <c r="A7357" s="130">
        <v>5004202</v>
      </c>
      <c r="B7357" s="126" t="s">
        <v>14703</v>
      </c>
      <c r="C7357" s="126" t="s">
        <v>14704</v>
      </c>
      <c r="D7357" s="126" t="s">
        <v>14705</v>
      </c>
      <c r="E7357" s="126" t="s">
        <v>288</v>
      </c>
      <c r="F7357" s="126" t="s">
        <v>364</v>
      </c>
      <c r="G7357" s="126" t="s">
        <v>417</v>
      </c>
      <c r="H7357" s="126" t="s">
        <v>126</v>
      </c>
      <c r="I7357" s="126" t="s">
        <v>126</v>
      </c>
      <c r="J7357" s="126" t="s">
        <v>886</v>
      </c>
      <c r="K7357" s="126" t="s">
        <v>443</v>
      </c>
      <c r="L7357" s="126" t="s">
        <v>887</v>
      </c>
      <c r="M7357" s="130">
        <v>6817.44</v>
      </c>
      <c r="O7357" s="126" t="s">
        <v>365</v>
      </c>
      <c r="P7357" s="130">
        <v>0</v>
      </c>
      <c r="S7357" s="130">
        <v>0</v>
      </c>
      <c r="V7357" s="130">
        <v>28243.47</v>
      </c>
      <c r="X7357" s="126" t="s">
        <v>510</v>
      </c>
      <c r="Z7357" s="127"/>
      <c r="AA7357" s="128">
        <v>2</v>
      </c>
      <c r="AB7357" s="128">
        <v>60</v>
      </c>
      <c r="AC7357" s="126" t="s">
        <v>366</v>
      </c>
      <c r="AD7357" s="126" t="s">
        <v>562</v>
      </c>
      <c r="AG7357" s="127"/>
      <c r="AI7357" s="127"/>
    </row>
    <row r="7358" spans="1:35" ht="14.85" customHeight="1">
      <c r="A7358" s="130">
        <v>5004201</v>
      </c>
      <c r="B7358" s="126" t="s">
        <v>14706</v>
      </c>
      <c r="C7358" s="126" t="s">
        <v>14707</v>
      </c>
      <c r="D7358" s="126" t="s">
        <v>14708</v>
      </c>
      <c r="E7358" s="126" t="s">
        <v>288</v>
      </c>
      <c r="F7358" s="126" t="s">
        <v>491</v>
      </c>
      <c r="G7358" s="126" t="s">
        <v>417</v>
      </c>
      <c r="H7358" s="126" t="s">
        <v>126</v>
      </c>
      <c r="I7358" s="126" t="s">
        <v>126</v>
      </c>
      <c r="J7358" s="126" t="s">
        <v>4744</v>
      </c>
      <c r="K7358" s="126" t="s">
        <v>504</v>
      </c>
      <c r="L7358" s="126" t="s">
        <v>1321</v>
      </c>
      <c r="M7358" s="130">
        <v>13634.88</v>
      </c>
      <c r="N7358" s="126" t="s">
        <v>290</v>
      </c>
      <c r="O7358" s="126" t="s">
        <v>1311</v>
      </c>
      <c r="P7358" s="130">
        <v>0</v>
      </c>
      <c r="S7358" s="130">
        <v>0</v>
      </c>
      <c r="V7358" s="130">
        <v>16970</v>
      </c>
      <c r="X7358" s="126" t="s">
        <v>4747</v>
      </c>
      <c r="Y7358" s="126" t="s">
        <v>517</v>
      </c>
      <c r="Z7358" s="127"/>
      <c r="AA7358" s="128">
        <v>1</v>
      </c>
      <c r="AB7358" s="128">
        <v>60</v>
      </c>
      <c r="AD7358" s="126" t="s">
        <v>562</v>
      </c>
      <c r="AG7358" s="127"/>
      <c r="AI7358" s="127"/>
    </row>
    <row r="7359" spans="1:35" ht="14.85" customHeight="1">
      <c r="A7359" s="130">
        <v>5004200</v>
      </c>
      <c r="B7359" s="126" t="s">
        <v>14709</v>
      </c>
      <c r="C7359" s="126" t="s">
        <v>14710</v>
      </c>
      <c r="D7359" s="126" t="s">
        <v>14711</v>
      </c>
      <c r="E7359" s="126" t="s">
        <v>288</v>
      </c>
      <c r="F7359" s="126" t="s">
        <v>364</v>
      </c>
      <c r="G7359" s="126" t="s">
        <v>417</v>
      </c>
      <c r="H7359" s="126" t="s">
        <v>126</v>
      </c>
      <c r="I7359" s="126" t="s">
        <v>126</v>
      </c>
      <c r="J7359" s="126" t="s">
        <v>886</v>
      </c>
      <c r="K7359" s="126" t="s">
        <v>443</v>
      </c>
      <c r="L7359" s="126" t="s">
        <v>887</v>
      </c>
      <c r="M7359" s="130">
        <v>6817.44</v>
      </c>
      <c r="O7359" s="126" t="s">
        <v>365</v>
      </c>
      <c r="P7359" s="130">
        <v>0</v>
      </c>
      <c r="S7359" s="130">
        <v>0</v>
      </c>
      <c r="V7359" s="130">
        <v>28243.47</v>
      </c>
      <c r="X7359" s="126" t="s">
        <v>510</v>
      </c>
      <c r="Z7359" s="127"/>
      <c r="AA7359" s="128">
        <v>2</v>
      </c>
      <c r="AB7359" s="128">
        <v>60</v>
      </c>
      <c r="AC7359" s="126" t="s">
        <v>366</v>
      </c>
      <c r="AD7359" s="126" t="s">
        <v>562</v>
      </c>
      <c r="AG7359" s="127"/>
      <c r="AI7359" s="127"/>
    </row>
    <row r="7360" spans="1:35" ht="14.85" customHeight="1">
      <c r="A7360" s="130">
        <v>5004199</v>
      </c>
      <c r="B7360" s="126" t="s">
        <v>14712</v>
      </c>
      <c r="C7360" s="126" t="s">
        <v>14713</v>
      </c>
      <c r="D7360" s="126" t="s">
        <v>14714</v>
      </c>
      <c r="E7360" s="126" t="s">
        <v>288</v>
      </c>
      <c r="F7360" s="126" t="s">
        <v>491</v>
      </c>
      <c r="G7360" s="126" t="s">
        <v>417</v>
      </c>
      <c r="H7360" s="126" t="s">
        <v>126</v>
      </c>
      <c r="I7360" s="126" t="s">
        <v>126</v>
      </c>
      <c r="J7360" s="126" t="s">
        <v>4744</v>
      </c>
      <c r="K7360" s="126" t="s">
        <v>504</v>
      </c>
      <c r="L7360" s="126" t="s">
        <v>1321</v>
      </c>
      <c r="M7360" s="130">
        <v>8765.1200000000008</v>
      </c>
      <c r="N7360" s="126" t="s">
        <v>290</v>
      </c>
      <c r="O7360" s="126" t="s">
        <v>818</v>
      </c>
      <c r="P7360" s="130">
        <v>0</v>
      </c>
      <c r="S7360" s="130">
        <v>0</v>
      </c>
      <c r="V7360" s="130">
        <v>11130</v>
      </c>
      <c r="X7360" s="126" t="s">
        <v>819</v>
      </c>
      <c r="Y7360" s="126" t="s">
        <v>517</v>
      </c>
      <c r="Z7360" s="127"/>
      <c r="AA7360" s="128">
        <v>1</v>
      </c>
      <c r="AB7360" s="128">
        <v>60</v>
      </c>
      <c r="AD7360" s="126" t="s">
        <v>562</v>
      </c>
      <c r="AG7360" s="127"/>
      <c r="AI7360" s="127"/>
    </row>
    <row r="7361" spans="1:35" ht="14.85" customHeight="1">
      <c r="A7361" s="130">
        <v>5004198</v>
      </c>
      <c r="B7361" s="126" t="s">
        <v>14715</v>
      </c>
      <c r="C7361" s="126" t="s">
        <v>14716</v>
      </c>
      <c r="D7361" s="126" t="s">
        <v>14717</v>
      </c>
      <c r="E7361" s="126" t="s">
        <v>288</v>
      </c>
      <c r="F7361" s="126" t="s">
        <v>416</v>
      </c>
      <c r="G7361" s="126" t="s">
        <v>417</v>
      </c>
      <c r="H7361" s="126" t="s">
        <v>126</v>
      </c>
      <c r="I7361" s="126" t="s">
        <v>126</v>
      </c>
      <c r="J7361" s="126" t="s">
        <v>10903</v>
      </c>
      <c r="K7361" s="126" t="s">
        <v>747</v>
      </c>
      <c r="L7361" s="126" t="s">
        <v>10904</v>
      </c>
      <c r="M7361" s="130">
        <v>682.08</v>
      </c>
      <c r="O7361" s="126" t="s">
        <v>422</v>
      </c>
      <c r="P7361" s="130">
        <v>0</v>
      </c>
      <c r="S7361" s="130">
        <v>0</v>
      </c>
      <c r="V7361" s="130">
        <v>747.51</v>
      </c>
      <c r="X7361" s="126" t="s">
        <v>423</v>
      </c>
      <c r="Z7361" s="127"/>
      <c r="AA7361" s="128">
        <v>1</v>
      </c>
      <c r="AB7361" s="128">
        <v>12</v>
      </c>
      <c r="AD7361" s="126" t="s">
        <v>562</v>
      </c>
      <c r="AG7361" s="127"/>
      <c r="AI7361" s="127"/>
    </row>
    <row r="7362" spans="1:35" ht="14.85" customHeight="1">
      <c r="A7362" s="130">
        <v>5004197</v>
      </c>
      <c r="B7362" s="126" t="s">
        <v>14718</v>
      </c>
      <c r="C7362" s="126" t="s">
        <v>14719</v>
      </c>
      <c r="D7362" s="126" t="s">
        <v>14720</v>
      </c>
      <c r="E7362" s="126" t="s">
        <v>288</v>
      </c>
      <c r="F7362" s="126" t="s">
        <v>364</v>
      </c>
      <c r="G7362" s="126" t="s">
        <v>417</v>
      </c>
      <c r="H7362" s="126" t="s">
        <v>126</v>
      </c>
      <c r="I7362" s="126" t="s">
        <v>126</v>
      </c>
      <c r="J7362" s="126" t="s">
        <v>886</v>
      </c>
      <c r="K7362" s="126" t="s">
        <v>443</v>
      </c>
      <c r="L7362" s="126" t="s">
        <v>887</v>
      </c>
      <c r="M7362" s="130">
        <v>6817.44</v>
      </c>
      <c r="O7362" s="126" t="s">
        <v>365</v>
      </c>
      <c r="P7362" s="130">
        <v>0</v>
      </c>
      <c r="S7362" s="130">
        <v>0</v>
      </c>
      <c r="V7362" s="130">
        <v>26295.64</v>
      </c>
      <c r="X7362" s="126" t="s">
        <v>510</v>
      </c>
      <c r="Z7362" s="127"/>
      <c r="AA7362" s="128">
        <v>2</v>
      </c>
      <c r="AB7362" s="128">
        <v>60</v>
      </c>
      <c r="AC7362" s="126" t="s">
        <v>366</v>
      </c>
      <c r="AD7362" s="126" t="s">
        <v>562</v>
      </c>
      <c r="AG7362" s="127"/>
      <c r="AI7362" s="127"/>
    </row>
    <row r="7363" spans="1:35" ht="14.85" customHeight="1">
      <c r="A7363" s="130">
        <v>5004196</v>
      </c>
      <c r="B7363" s="126" t="s">
        <v>14721</v>
      </c>
      <c r="C7363" s="126" t="s">
        <v>14722</v>
      </c>
      <c r="D7363" s="126" t="s">
        <v>14723</v>
      </c>
      <c r="E7363" s="126" t="s">
        <v>288</v>
      </c>
      <c r="F7363" s="126" t="s">
        <v>364</v>
      </c>
      <c r="G7363" s="126" t="s">
        <v>417</v>
      </c>
      <c r="H7363" s="126" t="s">
        <v>126</v>
      </c>
      <c r="I7363" s="126" t="s">
        <v>126</v>
      </c>
      <c r="J7363" s="126" t="s">
        <v>886</v>
      </c>
      <c r="K7363" s="126" t="s">
        <v>443</v>
      </c>
      <c r="L7363" s="126" t="s">
        <v>887</v>
      </c>
      <c r="M7363" s="130">
        <v>6817.44</v>
      </c>
      <c r="O7363" s="126" t="s">
        <v>365</v>
      </c>
      <c r="P7363" s="130">
        <v>0</v>
      </c>
      <c r="S7363" s="130">
        <v>0</v>
      </c>
      <c r="V7363" s="130">
        <v>26295.64</v>
      </c>
      <c r="X7363" s="126" t="s">
        <v>510</v>
      </c>
      <c r="Z7363" s="127"/>
      <c r="AA7363" s="128">
        <v>2</v>
      </c>
      <c r="AB7363" s="128">
        <v>60</v>
      </c>
      <c r="AC7363" s="126" t="s">
        <v>366</v>
      </c>
      <c r="AD7363" s="126" t="s">
        <v>562</v>
      </c>
      <c r="AG7363" s="127"/>
      <c r="AI7363" s="127"/>
    </row>
    <row r="7364" spans="1:35" ht="14.85" customHeight="1">
      <c r="A7364" s="130">
        <v>5004195</v>
      </c>
      <c r="B7364" s="126" t="s">
        <v>14724</v>
      </c>
      <c r="C7364" s="126" t="s">
        <v>14725</v>
      </c>
      <c r="D7364" s="126" t="s">
        <v>2056</v>
      </c>
      <c r="E7364" s="126" t="s">
        <v>288</v>
      </c>
      <c r="F7364" s="126" t="s">
        <v>364</v>
      </c>
      <c r="G7364" s="126" t="s">
        <v>417</v>
      </c>
      <c r="H7364" s="126" t="s">
        <v>126</v>
      </c>
      <c r="I7364" s="126" t="s">
        <v>126</v>
      </c>
      <c r="J7364" s="126" t="s">
        <v>886</v>
      </c>
      <c r="K7364" s="126" t="s">
        <v>443</v>
      </c>
      <c r="L7364" s="126" t="s">
        <v>887</v>
      </c>
      <c r="M7364" s="130">
        <v>6817.44</v>
      </c>
      <c r="O7364" s="126" t="s">
        <v>365</v>
      </c>
      <c r="P7364" s="130">
        <v>0</v>
      </c>
      <c r="S7364" s="130">
        <v>0</v>
      </c>
      <c r="V7364" s="130">
        <v>10713.02</v>
      </c>
      <c r="X7364" s="126" t="s">
        <v>510</v>
      </c>
      <c r="Z7364" s="127"/>
      <c r="AA7364" s="128">
        <v>2</v>
      </c>
      <c r="AB7364" s="128">
        <v>60</v>
      </c>
      <c r="AC7364" s="126" t="s">
        <v>366</v>
      </c>
      <c r="AD7364" s="126" t="s">
        <v>562</v>
      </c>
      <c r="AG7364" s="127"/>
      <c r="AI7364" s="127"/>
    </row>
    <row r="7365" spans="1:35" ht="14.85" customHeight="1">
      <c r="A7365" s="130">
        <v>5004194</v>
      </c>
      <c r="B7365" s="126" t="s">
        <v>14726</v>
      </c>
      <c r="C7365" s="126" t="s">
        <v>14727</v>
      </c>
      <c r="D7365" s="126" t="s">
        <v>2092</v>
      </c>
      <c r="E7365" s="126" t="s">
        <v>288</v>
      </c>
      <c r="F7365" s="126" t="s">
        <v>364</v>
      </c>
      <c r="G7365" s="126" t="s">
        <v>417</v>
      </c>
      <c r="H7365" s="126" t="s">
        <v>126</v>
      </c>
      <c r="I7365" s="126" t="s">
        <v>126</v>
      </c>
      <c r="J7365" s="126" t="s">
        <v>886</v>
      </c>
      <c r="K7365" s="126" t="s">
        <v>443</v>
      </c>
      <c r="L7365" s="126" t="s">
        <v>887</v>
      </c>
      <c r="M7365" s="130">
        <v>6817.44</v>
      </c>
      <c r="O7365" s="126" t="s">
        <v>365</v>
      </c>
      <c r="P7365" s="130">
        <v>0</v>
      </c>
      <c r="S7365" s="130">
        <v>0</v>
      </c>
      <c r="V7365" s="130">
        <v>10713.02</v>
      </c>
      <c r="X7365" s="126" t="s">
        <v>510</v>
      </c>
      <c r="Z7365" s="127"/>
      <c r="AA7365" s="128">
        <v>2</v>
      </c>
      <c r="AB7365" s="128">
        <v>60</v>
      </c>
      <c r="AC7365" s="126" t="s">
        <v>366</v>
      </c>
      <c r="AD7365" s="126" t="s">
        <v>562</v>
      </c>
      <c r="AG7365" s="127"/>
      <c r="AI7365" s="127"/>
    </row>
    <row r="7366" spans="1:35" ht="14.85" customHeight="1">
      <c r="A7366" s="130">
        <v>5004193</v>
      </c>
      <c r="B7366" s="126" t="s">
        <v>14728</v>
      </c>
      <c r="C7366" s="126" t="s">
        <v>14729</v>
      </c>
      <c r="D7366" s="126" t="s">
        <v>2094</v>
      </c>
      <c r="E7366" s="126" t="s">
        <v>288</v>
      </c>
      <c r="F7366" s="126" t="s">
        <v>364</v>
      </c>
      <c r="G7366" s="126" t="s">
        <v>417</v>
      </c>
      <c r="H7366" s="126" t="s">
        <v>126</v>
      </c>
      <c r="I7366" s="126" t="s">
        <v>126</v>
      </c>
      <c r="J7366" s="126" t="s">
        <v>886</v>
      </c>
      <c r="K7366" s="126" t="s">
        <v>443</v>
      </c>
      <c r="L7366" s="126" t="s">
        <v>887</v>
      </c>
      <c r="M7366" s="130">
        <v>6817.44</v>
      </c>
      <c r="O7366" s="126" t="s">
        <v>365</v>
      </c>
      <c r="P7366" s="130">
        <v>0</v>
      </c>
      <c r="S7366" s="130">
        <v>0</v>
      </c>
      <c r="V7366" s="130">
        <v>10713.02</v>
      </c>
      <c r="X7366" s="126" t="s">
        <v>510</v>
      </c>
      <c r="Z7366" s="127"/>
      <c r="AA7366" s="128">
        <v>2</v>
      </c>
      <c r="AB7366" s="128">
        <v>60</v>
      </c>
      <c r="AC7366" s="126" t="s">
        <v>366</v>
      </c>
      <c r="AD7366" s="126" t="s">
        <v>562</v>
      </c>
      <c r="AG7366" s="127"/>
      <c r="AI7366" s="127"/>
    </row>
    <row r="7367" spans="1:35" ht="14.85" customHeight="1">
      <c r="A7367" s="130">
        <v>5004898</v>
      </c>
      <c r="B7367" s="126" t="s">
        <v>14730</v>
      </c>
      <c r="C7367" s="126" t="s">
        <v>14731</v>
      </c>
      <c r="D7367" s="126" t="s">
        <v>14732</v>
      </c>
      <c r="E7367" s="126" t="s">
        <v>288</v>
      </c>
      <c r="F7367" s="126" t="s">
        <v>416</v>
      </c>
      <c r="G7367" s="126" t="s">
        <v>417</v>
      </c>
      <c r="H7367" s="126" t="s">
        <v>126</v>
      </c>
      <c r="I7367" s="126" t="s">
        <v>126</v>
      </c>
      <c r="J7367" s="126" t="s">
        <v>13499</v>
      </c>
      <c r="K7367" s="126" t="s">
        <v>747</v>
      </c>
      <c r="L7367" s="126" t="s">
        <v>13500</v>
      </c>
      <c r="M7367" s="130">
        <v>175.84</v>
      </c>
      <c r="O7367" s="126" t="s">
        <v>587</v>
      </c>
      <c r="P7367" s="130">
        <v>0</v>
      </c>
      <c r="S7367" s="130">
        <v>0</v>
      </c>
      <c r="V7367" s="130">
        <v>183.58</v>
      </c>
      <c r="X7367" s="126" t="s">
        <v>2338</v>
      </c>
      <c r="Z7367" s="127"/>
      <c r="AA7367" s="128">
        <v>1</v>
      </c>
      <c r="AB7367" s="128">
        <v>12</v>
      </c>
      <c r="AD7367" s="126" t="s">
        <v>562</v>
      </c>
      <c r="AG7367" s="127"/>
      <c r="AI7367" s="127"/>
    </row>
    <row r="7368" spans="1:35" ht="14.85" customHeight="1">
      <c r="A7368" s="130">
        <v>5004897</v>
      </c>
      <c r="B7368" s="126" t="s">
        <v>14733</v>
      </c>
      <c r="C7368" s="126" t="s">
        <v>14734</v>
      </c>
      <c r="D7368" s="126" t="s">
        <v>14735</v>
      </c>
      <c r="E7368" s="126" t="s">
        <v>288</v>
      </c>
      <c r="F7368" s="126" t="s">
        <v>416</v>
      </c>
      <c r="G7368" s="126" t="s">
        <v>417</v>
      </c>
      <c r="H7368" s="126" t="s">
        <v>126</v>
      </c>
      <c r="I7368" s="126" t="s">
        <v>126</v>
      </c>
      <c r="J7368" s="126" t="s">
        <v>13499</v>
      </c>
      <c r="K7368" s="126" t="s">
        <v>747</v>
      </c>
      <c r="L7368" s="126" t="s">
        <v>13500</v>
      </c>
      <c r="M7368" s="130">
        <v>1497.14</v>
      </c>
      <c r="O7368" s="126" t="s">
        <v>422</v>
      </c>
      <c r="P7368" s="130">
        <v>0</v>
      </c>
      <c r="S7368" s="130">
        <v>0</v>
      </c>
      <c r="V7368" s="130">
        <v>1497.14</v>
      </c>
      <c r="X7368" s="126" t="s">
        <v>1034</v>
      </c>
      <c r="Z7368" s="127"/>
      <c r="AA7368" s="128">
        <v>1</v>
      </c>
      <c r="AB7368" s="128">
        <v>12</v>
      </c>
      <c r="AD7368" s="126" t="s">
        <v>562</v>
      </c>
      <c r="AG7368" s="127"/>
      <c r="AI7368" s="127"/>
    </row>
    <row r="7369" spans="1:35" ht="14.85" customHeight="1">
      <c r="A7369" s="130">
        <v>5004896</v>
      </c>
      <c r="B7369" s="126" t="s">
        <v>14736</v>
      </c>
      <c r="C7369" s="126" t="s">
        <v>14737</v>
      </c>
      <c r="D7369" s="126" t="s">
        <v>14738</v>
      </c>
      <c r="E7369" s="126" t="s">
        <v>288</v>
      </c>
      <c r="F7369" s="126" t="s">
        <v>416</v>
      </c>
      <c r="G7369" s="126" t="s">
        <v>417</v>
      </c>
      <c r="H7369" s="126" t="s">
        <v>126</v>
      </c>
      <c r="I7369" s="126" t="s">
        <v>126</v>
      </c>
      <c r="J7369" s="126" t="s">
        <v>13499</v>
      </c>
      <c r="K7369" s="126" t="s">
        <v>747</v>
      </c>
      <c r="L7369" s="126" t="s">
        <v>13500</v>
      </c>
      <c r="M7369" s="130">
        <v>194.88</v>
      </c>
      <c r="O7369" s="126" t="s">
        <v>6518</v>
      </c>
      <c r="P7369" s="130">
        <v>0</v>
      </c>
      <c r="S7369" s="130">
        <v>0</v>
      </c>
      <c r="V7369" s="130">
        <v>202.27</v>
      </c>
      <c r="X7369" s="126" t="s">
        <v>6519</v>
      </c>
      <c r="Z7369" s="127"/>
      <c r="AA7369" s="128">
        <v>1</v>
      </c>
      <c r="AB7369" s="128">
        <v>12</v>
      </c>
      <c r="AD7369" s="126" t="s">
        <v>562</v>
      </c>
      <c r="AG7369" s="127"/>
      <c r="AI7369" s="127"/>
    </row>
    <row r="7370" spans="1:35" ht="14.85" customHeight="1">
      <c r="A7370" s="130">
        <v>5004228</v>
      </c>
      <c r="B7370" s="126" t="s">
        <v>14739</v>
      </c>
      <c r="C7370" s="126" t="s">
        <v>14740</v>
      </c>
      <c r="D7370" s="126" t="s">
        <v>14741</v>
      </c>
      <c r="E7370" s="126" t="s">
        <v>288</v>
      </c>
      <c r="F7370" s="126" t="s">
        <v>491</v>
      </c>
      <c r="G7370" s="126" t="s">
        <v>417</v>
      </c>
      <c r="H7370" s="126" t="s">
        <v>126</v>
      </c>
      <c r="I7370" s="126" t="s">
        <v>126</v>
      </c>
      <c r="J7370" s="126" t="s">
        <v>4744</v>
      </c>
      <c r="K7370" s="126" t="s">
        <v>504</v>
      </c>
      <c r="L7370" s="126" t="s">
        <v>1321</v>
      </c>
      <c r="M7370" s="130">
        <v>7020</v>
      </c>
      <c r="N7370" s="126" t="s">
        <v>290</v>
      </c>
      <c r="O7370" s="126" t="s">
        <v>1311</v>
      </c>
      <c r="P7370" s="130">
        <v>0</v>
      </c>
      <c r="S7370" s="130">
        <v>0</v>
      </c>
      <c r="V7370" s="130">
        <v>7800</v>
      </c>
      <c r="X7370" s="126" t="s">
        <v>1312</v>
      </c>
      <c r="Y7370" s="126" t="s">
        <v>517</v>
      </c>
      <c r="Z7370" s="127" t="s">
        <v>309</v>
      </c>
      <c r="AA7370" s="128">
        <v>1</v>
      </c>
      <c r="AB7370" s="128">
        <v>60</v>
      </c>
      <c r="AD7370" s="126" t="s">
        <v>562</v>
      </c>
      <c r="AG7370" s="127"/>
      <c r="AI7370" s="127"/>
    </row>
    <row r="7371" spans="1:35" ht="14.85" customHeight="1">
      <c r="A7371" s="130">
        <v>5004227</v>
      </c>
      <c r="B7371" s="126" t="s">
        <v>14742</v>
      </c>
      <c r="C7371" s="126" t="s">
        <v>14743</v>
      </c>
      <c r="D7371" s="126" t="s">
        <v>14744</v>
      </c>
      <c r="E7371" s="126" t="s">
        <v>288</v>
      </c>
      <c r="F7371" s="126" t="s">
        <v>364</v>
      </c>
      <c r="G7371" s="126" t="s">
        <v>417</v>
      </c>
      <c r="H7371" s="126" t="s">
        <v>126</v>
      </c>
      <c r="I7371" s="126" t="s">
        <v>126</v>
      </c>
      <c r="J7371" s="126" t="s">
        <v>886</v>
      </c>
      <c r="K7371" s="126" t="s">
        <v>443</v>
      </c>
      <c r="L7371" s="126" t="s">
        <v>887</v>
      </c>
      <c r="M7371" s="130">
        <v>6817.44</v>
      </c>
      <c r="O7371" s="126" t="s">
        <v>365</v>
      </c>
      <c r="P7371" s="130">
        <v>0</v>
      </c>
      <c r="S7371" s="130">
        <v>0</v>
      </c>
      <c r="V7371" s="130">
        <v>13147.8</v>
      </c>
      <c r="X7371" s="126" t="s">
        <v>510</v>
      </c>
      <c r="Z7371" s="127"/>
      <c r="AA7371" s="128">
        <v>2</v>
      </c>
      <c r="AB7371" s="128">
        <v>60</v>
      </c>
      <c r="AC7371" s="126" t="s">
        <v>366</v>
      </c>
      <c r="AD7371" s="126" t="s">
        <v>562</v>
      </c>
      <c r="AG7371" s="127"/>
      <c r="AI7371" s="127"/>
    </row>
    <row r="7372" spans="1:35" ht="14.85" customHeight="1">
      <c r="A7372" s="130">
        <v>5004226</v>
      </c>
      <c r="B7372" s="126" t="s">
        <v>14745</v>
      </c>
      <c r="C7372" s="126" t="s">
        <v>14746</v>
      </c>
      <c r="D7372" s="126" t="s">
        <v>14747</v>
      </c>
      <c r="E7372" s="126" t="s">
        <v>288</v>
      </c>
      <c r="F7372" s="126" t="s">
        <v>491</v>
      </c>
      <c r="G7372" s="126" t="s">
        <v>417</v>
      </c>
      <c r="H7372" s="126" t="s">
        <v>126</v>
      </c>
      <c r="I7372" s="126" t="s">
        <v>126</v>
      </c>
      <c r="J7372" s="126" t="s">
        <v>4744</v>
      </c>
      <c r="K7372" s="126" t="s">
        <v>504</v>
      </c>
      <c r="L7372" s="126" t="s">
        <v>1321</v>
      </c>
      <c r="M7372" s="130">
        <v>4263.3</v>
      </c>
      <c r="N7372" s="126" t="s">
        <v>290</v>
      </c>
      <c r="O7372" s="126" t="s">
        <v>1311</v>
      </c>
      <c r="P7372" s="130">
        <v>0</v>
      </c>
      <c r="S7372" s="130">
        <v>0</v>
      </c>
      <c r="V7372" s="130">
        <v>4737</v>
      </c>
      <c r="X7372" s="126" t="s">
        <v>1312</v>
      </c>
      <c r="Y7372" s="126" t="s">
        <v>517</v>
      </c>
      <c r="Z7372" s="127" t="s">
        <v>309</v>
      </c>
      <c r="AA7372" s="128">
        <v>1</v>
      </c>
      <c r="AB7372" s="128">
        <v>60</v>
      </c>
      <c r="AD7372" s="126" t="s">
        <v>562</v>
      </c>
      <c r="AG7372" s="127"/>
      <c r="AI7372" s="127"/>
    </row>
    <row r="7373" spans="1:35" ht="14.85" customHeight="1">
      <c r="A7373" s="130">
        <v>5004225</v>
      </c>
      <c r="B7373" s="126" t="s">
        <v>14748</v>
      </c>
      <c r="C7373" s="126" t="s">
        <v>14749</v>
      </c>
      <c r="D7373" s="126" t="s">
        <v>14750</v>
      </c>
      <c r="E7373" s="126" t="s">
        <v>288</v>
      </c>
      <c r="F7373" s="126" t="s">
        <v>364</v>
      </c>
      <c r="G7373" s="126" t="s">
        <v>417</v>
      </c>
      <c r="H7373" s="126" t="s">
        <v>126</v>
      </c>
      <c r="I7373" s="126" t="s">
        <v>126</v>
      </c>
      <c r="J7373" s="126" t="s">
        <v>886</v>
      </c>
      <c r="K7373" s="126" t="s">
        <v>443</v>
      </c>
      <c r="L7373" s="126" t="s">
        <v>887</v>
      </c>
      <c r="M7373" s="130">
        <v>6817.44</v>
      </c>
      <c r="O7373" s="126" t="s">
        <v>365</v>
      </c>
      <c r="P7373" s="130">
        <v>0</v>
      </c>
      <c r="S7373" s="130">
        <v>0</v>
      </c>
      <c r="V7373" s="130">
        <v>13634.78</v>
      </c>
      <c r="X7373" s="126" t="s">
        <v>510</v>
      </c>
      <c r="Z7373" s="127"/>
      <c r="AA7373" s="128">
        <v>2</v>
      </c>
      <c r="AB7373" s="128">
        <v>60</v>
      </c>
      <c r="AC7373" s="126" t="s">
        <v>366</v>
      </c>
      <c r="AD7373" s="126" t="s">
        <v>562</v>
      </c>
      <c r="AG7373" s="127"/>
      <c r="AI7373" s="127"/>
    </row>
    <row r="7374" spans="1:35" ht="14.85" customHeight="1">
      <c r="A7374" s="130">
        <v>5005149</v>
      </c>
      <c r="B7374" s="126" t="s">
        <v>14751</v>
      </c>
      <c r="C7374" s="126" t="s">
        <v>14752</v>
      </c>
      <c r="D7374" s="126" t="s">
        <v>14753</v>
      </c>
      <c r="E7374" s="126" t="s">
        <v>288</v>
      </c>
      <c r="F7374" s="126" t="s">
        <v>440</v>
      </c>
      <c r="G7374" s="126" t="s">
        <v>441</v>
      </c>
      <c r="H7374" s="126" t="s">
        <v>126</v>
      </c>
      <c r="I7374" s="126" t="s">
        <v>418</v>
      </c>
      <c r="J7374" s="126" t="s">
        <v>1512</v>
      </c>
      <c r="K7374" s="126" t="s">
        <v>504</v>
      </c>
      <c r="L7374" s="126" t="s">
        <v>1513</v>
      </c>
      <c r="M7374" s="130">
        <v>637.91</v>
      </c>
      <c r="O7374" s="126" t="s">
        <v>445</v>
      </c>
      <c r="P7374" s="130">
        <v>0</v>
      </c>
      <c r="S7374" s="130">
        <v>0</v>
      </c>
      <c r="V7374" s="130">
        <v>637.91</v>
      </c>
      <c r="X7374" s="126" t="s">
        <v>454</v>
      </c>
      <c r="Z7374" s="127"/>
      <c r="AA7374" s="128">
        <v>30</v>
      </c>
      <c r="AB7374" s="128">
        <v>1</v>
      </c>
      <c r="AD7374" s="126" t="s">
        <v>562</v>
      </c>
      <c r="AG7374" s="127"/>
      <c r="AI7374" s="127"/>
    </row>
    <row r="7375" spans="1:35" ht="14.85" customHeight="1">
      <c r="A7375" s="130">
        <v>5005146</v>
      </c>
      <c r="B7375" s="126" t="s">
        <v>14754</v>
      </c>
      <c r="C7375" s="126" t="s">
        <v>14755</v>
      </c>
      <c r="D7375" s="126" t="s">
        <v>14756</v>
      </c>
      <c r="E7375" s="126" t="s">
        <v>288</v>
      </c>
      <c r="F7375" s="126" t="s">
        <v>416</v>
      </c>
      <c r="G7375" s="126" t="s">
        <v>417</v>
      </c>
      <c r="H7375" s="126" t="s">
        <v>126</v>
      </c>
      <c r="I7375" s="126" t="s">
        <v>126</v>
      </c>
      <c r="J7375" s="126" t="s">
        <v>2185</v>
      </c>
      <c r="K7375" s="126" t="s">
        <v>747</v>
      </c>
      <c r="L7375" s="126" t="s">
        <v>1018</v>
      </c>
      <c r="M7375" s="130">
        <v>584.64</v>
      </c>
      <c r="O7375" s="126" t="s">
        <v>422</v>
      </c>
      <c r="P7375" s="130">
        <v>0</v>
      </c>
      <c r="S7375" s="130">
        <v>0</v>
      </c>
      <c r="V7375" s="130">
        <v>644.72</v>
      </c>
      <c r="X7375" s="126" t="s">
        <v>1885</v>
      </c>
      <c r="Z7375" s="127"/>
      <c r="AA7375" s="128">
        <v>1</v>
      </c>
      <c r="AB7375" s="128">
        <v>12</v>
      </c>
      <c r="AD7375" s="126" t="s">
        <v>562</v>
      </c>
      <c r="AG7375" s="127"/>
      <c r="AI7375" s="127"/>
    </row>
    <row r="7376" spans="1:35" ht="14.85" customHeight="1">
      <c r="A7376" s="130">
        <v>5005145</v>
      </c>
      <c r="B7376" s="126" t="s">
        <v>14757</v>
      </c>
      <c r="C7376" s="126" t="s">
        <v>14758</v>
      </c>
      <c r="D7376" s="126" t="s">
        <v>14759</v>
      </c>
      <c r="E7376" s="126" t="s">
        <v>288</v>
      </c>
      <c r="F7376" s="126" t="s">
        <v>491</v>
      </c>
      <c r="G7376" s="126" t="s">
        <v>417</v>
      </c>
      <c r="H7376" s="126" t="s">
        <v>126</v>
      </c>
      <c r="I7376" s="126" t="s">
        <v>126</v>
      </c>
      <c r="J7376" s="126" t="s">
        <v>3333</v>
      </c>
      <c r="K7376" s="126" t="s">
        <v>747</v>
      </c>
      <c r="L7376" s="126" t="s">
        <v>3334</v>
      </c>
      <c r="M7376" s="130">
        <v>504</v>
      </c>
      <c r="N7376" s="126" t="s">
        <v>290</v>
      </c>
      <c r="O7376" s="126" t="s">
        <v>1311</v>
      </c>
      <c r="P7376" s="130">
        <v>0</v>
      </c>
      <c r="S7376" s="130">
        <v>0</v>
      </c>
      <c r="V7376" s="130">
        <v>560</v>
      </c>
      <c r="X7376" s="126" t="s">
        <v>1312</v>
      </c>
      <c r="Y7376" s="126" t="s">
        <v>517</v>
      </c>
      <c r="Z7376" s="127" t="s">
        <v>309</v>
      </c>
      <c r="AA7376" s="128">
        <v>1</v>
      </c>
      <c r="AB7376" s="128">
        <v>60</v>
      </c>
      <c r="AD7376" s="126" t="s">
        <v>562</v>
      </c>
      <c r="AG7376" s="127"/>
      <c r="AI7376" s="127"/>
    </row>
    <row r="7377" spans="1:35" ht="14.85" customHeight="1">
      <c r="A7377" s="130">
        <v>5005144</v>
      </c>
      <c r="B7377" s="126" t="s">
        <v>14760</v>
      </c>
      <c r="C7377" s="126" t="s">
        <v>14761</v>
      </c>
      <c r="D7377" s="126" t="s">
        <v>14762</v>
      </c>
      <c r="E7377" s="126" t="s">
        <v>288</v>
      </c>
      <c r="F7377" s="126" t="s">
        <v>522</v>
      </c>
      <c r="G7377" s="126" t="s">
        <v>4046</v>
      </c>
      <c r="H7377" s="126" t="s">
        <v>524</v>
      </c>
      <c r="I7377" s="126" t="s">
        <v>418</v>
      </c>
      <c r="J7377" s="126" t="s">
        <v>6874</v>
      </c>
      <c r="K7377" s="126" t="s">
        <v>747</v>
      </c>
      <c r="L7377" s="126" t="s">
        <v>6875</v>
      </c>
      <c r="M7377" s="130">
        <v>3.89</v>
      </c>
      <c r="O7377" s="126" t="s">
        <v>528</v>
      </c>
      <c r="P7377" s="130">
        <v>0</v>
      </c>
      <c r="S7377" s="130">
        <v>0</v>
      </c>
      <c r="V7377" s="130">
        <v>4.7</v>
      </c>
      <c r="X7377" s="126" t="s">
        <v>4455</v>
      </c>
      <c r="Z7377" s="127"/>
      <c r="AA7377" s="128"/>
      <c r="AB7377" s="128"/>
      <c r="AD7377" s="126" t="s">
        <v>562</v>
      </c>
      <c r="AG7377" s="127"/>
      <c r="AI7377" s="127"/>
    </row>
    <row r="7378" spans="1:35" ht="14.85" customHeight="1">
      <c r="A7378" s="130">
        <v>5005143</v>
      </c>
      <c r="B7378" s="126" t="s">
        <v>14763</v>
      </c>
      <c r="C7378" s="126" t="s">
        <v>14764</v>
      </c>
      <c r="D7378" s="126" t="s">
        <v>14765</v>
      </c>
      <c r="E7378" s="126" t="s">
        <v>288</v>
      </c>
      <c r="F7378" s="126" t="s">
        <v>491</v>
      </c>
      <c r="G7378" s="126" t="s">
        <v>417</v>
      </c>
      <c r="H7378" s="126" t="s">
        <v>126</v>
      </c>
      <c r="I7378" s="126" t="s">
        <v>126</v>
      </c>
      <c r="J7378" s="126" t="s">
        <v>3333</v>
      </c>
      <c r="K7378" s="126" t="s">
        <v>747</v>
      </c>
      <c r="L7378" s="126" t="s">
        <v>3334</v>
      </c>
      <c r="M7378" s="130">
        <v>1218.3499999999999</v>
      </c>
      <c r="N7378" s="126" t="s">
        <v>290</v>
      </c>
      <c r="O7378" s="126" t="s">
        <v>1311</v>
      </c>
      <c r="P7378" s="130">
        <v>0</v>
      </c>
      <c r="S7378" s="130">
        <v>0</v>
      </c>
      <c r="V7378" s="130">
        <v>1353.73</v>
      </c>
      <c r="X7378" s="126" t="s">
        <v>1312</v>
      </c>
      <c r="Y7378" s="126" t="s">
        <v>517</v>
      </c>
      <c r="Z7378" s="127" t="s">
        <v>309</v>
      </c>
      <c r="AA7378" s="128">
        <v>1</v>
      </c>
      <c r="AB7378" s="128">
        <v>60</v>
      </c>
      <c r="AD7378" s="126" t="s">
        <v>562</v>
      </c>
      <c r="AG7378" s="127"/>
      <c r="AI7378" s="127"/>
    </row>
    <row r="7379" spans="1:35" ht="14.85" customHeight="1">
      <c r="A7379" s="130">
        <v>5005141</v>
      </c>
      <c r="B7379" s="126" t="s">
        <v>14766</v>
      </c>
      <c r="C7379" s="126" t="s">
        <v>14767</v>
      </c>
      <c r="D7379" s="126" t="s">
        <v>14768</v>
      </c>
      <c r="E7379" s="126" t="s">
        <v>288</v>
      </c>
      <c r="F7379" s="126" t="s">
        <v>440</v>
      </c>
      <c r="G7379" s="126" t="s">
        <v>441</v>
      </c>
      <c r="H7379" s="126" t="s">
        <v>126</v>
      </c>
      <c r="I7379" s="126" t="s">
        <v>418</v>
      </c>
      <c r="J7379" s="126" t="s">
        <v>1512</v>
      </c>
      <c r="K7379" s="126" t="s">
        <v>504</v>
      </c>
      <c r="L7379" s="126" t="s">
        <v>1513</v>
      </c>
      <c r="M7379" s="130">
        <v>631.09</v>
      </c>
      <c r="O7379" s="126" t="s">
        <v>445</v>
      </c>
      <c r="P7379" s="130">
        <v>0</v>
      </c>
      <c r="S7379" s="130">
        <v>0</v>
      </c>
      <c r="V7379" s="130">
        <v>631.09</v>
      </c>
      <c r="X7379" s="126" t="s">
        <v>454</v>
      </c>
      <c r="Z7379" s="127"/>
      <c r="AA7379" s="128">
        <v>30</v>
      </c>
      <c r="AB7379" s="128">
        <v>1</v>
      </c>
      <c r="AD7379" s="126" t="s">
        <v>562</v>
      </c>
      <c r="AG7379" s="127"/>
      <c r="AI7379" s="127"/>
    </row>
    <row r="7380" spans="1:35" ht="14.85" customHeight="1">
      <c r="A7380" s="130">
        <v>5005139</v>
      </c>
      <c r="B7380" s="126" t="s">
        <v>14769</v>
      </c>
      <c r="C7380" s="126" t="s">
        <v>14770</v>
      </c>
      <c r="D7380" s="126" t="s">
        <v>14771</v>
      </c>
      <c r="E7380" s="126" t="s">
        <v>288</v>
      </c>
      <c r="F7380" s="126" t="s">
        <v>491</v>
      </c>
      <c r="G7380" s="126" t="s">
        <v>417</v>
      </c>
      <c r="H7380" s="126" t="s">
        <v>126</v>
      </c>
      <c r="I7380" s="126" t="s">
        <v>126</v>
      </c>
      <c r="J7380" s="126" t="s">
        <v>3333</v>
      </c>
      <c r="K7380" s="126" t="s">
        <v>747</v>
      </c>
      <c r="L7380" s="126" t="s">
        <v>3334</v>
      </c>
      <c r="M7380" s="130">
        <v>651.24</v>
      </c>
      <c r="N7380" s="126" t="s">
        <v>290</v>
      </c>
      <c r="O7380" s="126" t="s">
        <v>1311</v>
      </c>
      <c r="P7380" s="130">
        <v>0</v>
      </c>
      <c r="S7380" s="130">
        <v>0</v>
      </c>
      <c r="V7380" s="130">
        <v>723.6</v>
      </c>
      <c r="X7380" s="126" t="s">
        <v>1312</v>
      </c>
      <c r="Y7380" s="126" t="s">
        <v>517</v>
      </c>
      <c r="Z7380" s="127" t="s">
        <v>309</v>
      </c>
      <c r="AA7380" s="128">
        <v>1</v>
      </c>
      <c r="AB7380" s="128">
        <v>60</v>
      </c>
      <c r="AD7380" s="126" t="s">
        <v>562</v>
      </c>
      <c r="AG7380" s="127"/>
      <c r="AI7380" s="127"/>
    </row>
    <row r="7381" spans="1:35" ht="14.85" customHeight="1">
      <c r="A7381" s="130">
        <v>5005094</v>
      </c>
      <c r="B7381" s="126" t="s">
        <v>14772</v>
      </c>
      <c r="C7381" s="126" t="s">
        <v>14761</v>
      </c>
      <c r="D7381" s="126" t="s">
        <v>14773</v>
      </c>
      <c r="E7381" s="126" t="s">
        <v>288</v>
      </c>
      <c r="F7381" s="126" t="s">
        <v>522</v>
      </c>
      <c r="G7381" s="126" t="s">
        <v>312</v>
      </c>
      <c r="H7381" s="126" t="s">
        <v>524</v>
      </c>
      <c r="I7381" s="126" t="s">
        <v>418</v>
      </c>
      <c r="J7381" s="126" t="s">
        <v>6874</v>
      </c>
      <c r="K7381" s="126" t="s">
        <v>747</v>
      </c>
      <c r="L7381" s="126" t="s">
        <v>6875</v>
      </c>
      <c r="M7381" s="130">
        <v>0.97</v>
      </c>
      <c r="O7381" s="126" t="s">
        <v>528</v>
      </c>
      <c r="P7381" s="130">
        <v>0</v>
      </c>
      <c r="S7381" s="130">
        <v>0</v>
      </c>
      <c r="V7381" s="130">
        <v>1.1399999999999999</v>
      </c>
      <c r="X7381" s="126" t="s">
        <v>4455</v>
      </c>
      <c r="Z7381" s="127"/>
      <c r="AA7381" s="128"/>
      <c r="AB7381" s="128"/>
      <c r="AD7381" s="126" t="s">
        <v>562</v>
      </c>
      <c r="AG7381" s="127"/>
      <c r="AI7381" s="127"/>
    </row>
    <row r="7382" spans="1:35" ht="14.85" customHeight="1">
      <c r="A7382" s="130">
        <v>5005090</v>
      </c>
      <c r="B7382" s="126" t="s">
        <v>14774</v>
      </c>
      <c r="C7382" s="126" t="s">
        <v>14775</v>
      </c>
      <c r="D7382" s="126" t="s">
        <v>14776</v>
      </c>
      <c r="E7382" s="126" t="s">
        <v>288</v>
      </c>
      <c r="F7382" s="126" t="s">
        <v>440</v>
      </c>
      <c r="G7382" s="126" t="s">
        <v>458</v>
      </c>
      <c r="H7382" s="126" t="s">
        <v>126</v>
      </c>
      <c r="I7382" s="126" t="s">
        <v>418</v>
      </c>
      <c r="J7382" s="126" t="s">
        <v>1512</v>
      </c>
      <c r="K7382" s="126" t="s">
        <v>504</v>
      </c>
      <c r="L7382" s="126" t="s">
        <v>1513</v>
      </c>
      <c r="M7382" s="130">
        <v>6250.48</v>
      </c>
      <c r="O7382" s="126" t="s">
        <v>449</v>
      </c>
      <c r="P7382" s="130">
        <v>0</v>
      </c>
      <c r="S7382" s="130">
        <v>0</v>
      </c>
      <c r="V7382" s="130">
        <v>6250.48</v>
      </c>
      <c r="X7382" s="126" t="s">
        <v>1069</v>
      </c>
      <c r="Z7382" s="127"/>
      <c r="AA7382" s="128">
        <v>60</v>
      </c>
      <c r="AB7382" s="128">
        <v>1</v>
      </c>
      <c r="AD7382" s="126" t="s">
        <v>562</v>
      </c>
      <c r="AG7382" s="127"/>
      <c r="AI7382" s="127"/>
    </row>
    <row r="7383" spans="1:35" ht="14.85" customHeight="1">
      <c r="A7383" s="130">
        <v>5012010</v>
      </c>
      <c r="B7383" s="126" t="s">
        <v>413</v>
      </c>
      <c r="C7383" s="126" t="s">
        <v>14777</v>
      </c>
      <c r="D7383" s="126" t="s">
        <v>10558</v>
      </c>
      <c r="E7383" s="126" t="s">
        <v>288</v>
      </c>
      <c r="F7383" s="126" t="s">
        <v>532</v>
      </c>
      <c r="G7383" s="126" t="s">
        <v>1393</v>
      </c>
      <c r="H7383" s="126" t="s">
        <v>126</v>
      </c>
      <c r="I7383" s="126" t="s">
        <v>418</v>
      </c>
      <c r="J7383" s="126" t="s">
        <v>665</v>
      </c>
      <c r="K7383" s="126" t="s">
        <v>613</v>
      </c>
      <c r="L7383" s="126" t="s">
        <v>666</v>
      </c>
      <c r="M7383" s="130">
        <v>2062.84</v>
      </c>
      <c r="O7383" s="126" t="s">
        <v>10559</v>
      </c>
      <c r="P7383" s="130">
        <v>0</v>
      </c>
      <c r="S7383" s="130">
        <v>0</v>
      </c>
      <c r="V7383" s="130">
        <v>2062.84</v>
      </c>
      <c r="X7383" s="126" t="s">
        <v>10560</v>
      </c>
      <c r="Z7383" s="127" t="s">
        <v>604</v>
      </c>
      <c r="AA7383" s="128">
        <v>40</v>
      </c>
      <c r="AB7383" s="128">
        <v>1</v>
      </c>
      <c r="AD7383" s="126" t="s">
        <v>488</v>
      </c>
      <c r="AG7383" s="127"/>
      <c r="AI7383" s="127"/>
    </row>
    <row r="7384" spans="1:35" ht="14.85" customHeight="1">
      <c r="A7384" s="130">
        <v>5005087</v>
      </c>
      <c r="B7384" s="126" t="s">
        <v>14778</v>
      </c>
      <c r="C7384" s="126" t="s">
        <v>3455</v>
      </c>
      <c r="D7384" s="126" t="s">
        <v>14779</v>
      </c>
      <c r="E7384" s="126" t="s">
        <v>288</v>
      </c>
      <c r="F7384" s="126" t="s">
        <v>440</v>
      </c>
      <c r="G7384" s="126" t="s">
        <v>565</v>
      </c>
      <c r="H7384" s="126" t="s">
        <v>126</v>
      </c>
      <c r="I7384" s="126" t="s">
        <v>418</v>
      </c>
      <c r="J7384" s="126" t="s">
        <v>1512</v>
      </c>
      <c r="K7384" s="126" t="s">
        <v>504</v>
      </c>
      <c r="L7384" s="126" t="s">
        <v>1513</v>
      </c>
      <c r="M7384" s="130">
        <v>3327.35</v>
      </c>
      <c r="O7384" s="126" t="s">
        <v>449</v>
      </c>
      <c r="P7384" s="130">
        <v>0</v>
      </c>
      <c r="S7384" s="130">
        <v>0</v>
      </c>
      <c r="V7384" s="130">
        <v>3327.35</v>
      </c>
      <c r="X7384" s="126" t="s">
        <v>1069</v>
      </c>
      <c r="Z7384" s="127"/>
      <c r="AA7384" s="128">
        <v>60</v>
      </c>
      <c r="AB7384" s="128">
        <v>1</v>
      </c>
      <c r="AD7384" s="126" t="s">
        <v>562</v>
      </c>
      <c r="AG7384" s="127"/>
      <c r="AI7384" s="127"/>
    </row>
    <row r="7385" spans="1:35" ht="14.85" customHeight="1">
      <c r="A7385" s="130">
        <v>5005083</v>
      </c>
      <c r="B7385" s="126" t="s">
        <v>14780</v>
      </c>
      <c r="C7385" s="126" t="s">
        <v>14781</v>
      </c>
      <c r="D7385" s="126" t="s">
        <v>14782</v>
      </c>
      <c r="E7385" s="126" t="s">
        <v>288</v>
      </c>
      <c r="F7385" s="126" t="s">
        <v>491</v>
      </c>
      <c r="G7385" s="126" t="s">
        <v>417</v>
      </c>
      <c r="H7385" s="126" t="s">
        <v>126</v>
      </c>
      <c r="I7385" s="126" t="s">
        <v>126</v>
      </c>
      <c r="J7385" s="126" t="s">
        <v>2044</v>
      </c>
      <c r="K7385" s="126" t="s">
        <v>984</v>
      </c>
      <c r="L7385" s="126" t="s">
        <v>8979</v>
      </c>
      <c r="M7385" s="130">
        <v>175.84</v>
      </c>
      <c r="O7385" s="126" t="s">
        <v>1615</v>
      </c>
      <c r="P7385" s="130">
        <v>0</v>
      </c>
      <c r="S7385" s="130">
        <v>0</v>
      </c>
      <c r="V7385" s="130">
        <v>188.93</v>
      </c>
      <c r="X7385" s="126" t="s">
        <v>1616</v>
      </c>
      <c r="Z7385" s="127"/>
      <c r="AA7385" s="128">
        <v>2</v>
      </c>
      <c r="AB7385" s="128">
        <v>24</v>
      </c>
      <c r="AD7385" s="126" t="s">
        <v>562</v>
      </c>
      <c r="AG7385" s="127"/>
      <c r="AI7385" s="127"/>
    </row>
    <row r="7386" spans="1:35" ht="14.85" customHeight="1">
      <c r="A7386" s="130">
        <v>5005081</v>
      </c>
      <c r="B7386" s="126" t="s">
        <v>14783</v>
      </c>
      <c r="C7386" s="126" t="s">
        <v>3457</v>
      </c>
      <c r="D7386" s="126" t="s">
        <v>14784</v>
      </c>
      <c r="E7386" s="126" t="s">
        <v>288</v>
      </c>
      <c r="F7386" s="126" t="s">
        <v>440</v>
      </c>
      <c r="G7386" s="126" t="s">
        <v>565</v>
      </c>
      <c r="H7386" s="126" t="s">
        <v>126</v>
      </c>
      <c r="I7386" s="126" t="s">
        <v>418</v>
      </c>
      <c r="J7386" s="126" t="s">
        <v>1512</v>
      </c>
      <c r="K7386" s="126" t="s">
        <v>504</v>
      </c>
      <c r="L7386" s="126" t="s">
        <v>1513</v>
      </c>
      <c r="M7386" s="130">
        <v>4083.6</v>
      </c>
      <c r="O7386" s="126" t="s">
        <v>449</v>
      </c>
      <c r="P7386" s="130">
        <v>0</v>
      </c>
      <c r="S7386" s="130">
        <v>0</v>
      </c>
      <c r="V7386" s="130">
        <v>4083.6</v>
      </c>
      <c r="X7386" s="126" t="s">
        <v>1069</v>
      </c>
      <c r="Z7386" s="127"/>
      <c r="AA7386" s="128">
        <v>60</v>
      </c>
      <c r="AB7386" s="128">
        <v>1</v>
      </c>
      <c r="AD7386" s="126" t="s">
        <v>562</v>
      </c>
      <c r="AG7386" s="127"/>
      <c r="AI7386" s="127"/>
    </row>
    <row r="7387" spans="1:35" ht="14.85" customHeight="1">
      <c r="A7387" s="130">
        <v>5005071</v>
      </c>
      <c r="B7387" s="126" t="s">
        <v>14785</v>
      </c>
      <c r="C7387" s="126" t="s">
        <v>14786</v>
      </c>
      <c r="D7387" s="126" t="s">
        <v>14787</v>
      </c>
      <c r="E7387" s="126" t="s">
        <v>288</v>
      </c>
      <c r="F7387" s="126" t="s">
        <v>440</v>
      </c>
      <c r="G7387" s="126" t="s">
        <v>463</v>
      </c>
      <c r="H7387" s="126" t="s">
        <v>126</v>
      </c>
      <c r="I7387" s="126" t="s">
        <v>418</v>
      </c>
      <c r="J7387" s="126" t="s">
        <v>1512</v>
      </c>
      <c r="K7387" s="126" t="s">
        <v>504</v>
      </c>
      <c r="L7387" s="126" t="s">
        <v>1513</v>
      </c>
      <c r="M7387" s="130">
        <v>2311.09</v>
      </c>
      <c r="O7387" s="126" t="s">
        <v>445</v>
      </c>
      <c r="P7387" s="130">
        <v>0</v>
      </c>
      <c r="S7387" s="130">
        <v>0</v>
      </c>
      <c r="V7387" s="130">
        <v>2311.09</v>
      </c>
      <c r="X7387" s="126" t="s">
        <v>480</v>
      </c>
      <c r="Z7387" s="127"/>
      <c r="AA7387" s="128">
        <v>30</v>
      </c>
      <c r="AB7387" s="128">
        <v>1</v>
      </c>
      <c r="AD7387" s="126" t="s">
        <v>562</v>
      </c>
      <c r="AG7387" s="127"/>
      <c r="AI7387" s="127"/>
    </row>
    <row r="7388" spans="1:35" ht="14.85" customHeight="1">
      <c r="A7388" s="130">
        <v>5005070</v>
      </c>
      <c r="B7388" s="126" t="s">
        <v>14788</v>
      </c>
      <c r="C7388" s="126" t="s">
        <v>14789</v>
      </c>
      <c r="D7388" s="126" t="s">
        <v>14790</v>
      </c>
      <c r="E7388" s="126" t="s">
        <v>288</v>
      </c>
      <c r="F7388" s="126" t="s">
        <v>491</v>
      </c>
      <c r="G7388" s="126" t="s">
        <v>417</v>
      </c>
      <c r="H7388" s="126" t="s">
        <v>126</v>
      </c>
      <c r="I7388" s="126" t="s">
        <v>126</v>
      </c>
      <c r="J7388" s="126" t="s">
        <v>2044</v>
      </c>
      <c r="K7388" s="126" t="s">
        <v>984</v>
      </c>
      <c r="L7388" s="126" t="s">
        <v>8979</v>
      </c>
      <c r="M7388" s="130">
        <v>27269.56</v>
      </c>
      <c r="N7388" s="126" t="s">
        <v>290</v>
      </c>
      <c r="O7388" s="126" t="s">
        <v>8209</v>
      </c>
      <c r="P7388" s="130">
        <v>0</v>
      </c>
      <c r="S7388" s="130">
        <v>0</v>
      </c>
      <c r="V7388" s="130">
        <v>27269.56</v>
      </c>
      <c r="X7388" s="126" t="s">
        <v>8210</v>
      </c>
      <c r="Y7388" s="126" t="s">
        <v>517</v>
      </c>
      <c r="Z7388" s="127"/>
      <c r="AA7388" s="128">
        <v>1</v>
      </c>
      <c r="AB7388" s="128">
        <v>120</v>
      </c>
      <c r="AD7388" s="126" t="s">
        <v>562</v>
      </c>
      <c r="AG7388" s="127"/>
      <c r="AI7388" s="127"/>
    </row>
    <row r="7389" spans="1:35" ht="14.85" customHeight="1">
      <c r="A7389" s="130">
        <v>5006910</v>
      </c>
      <c r="B7389" s="126" t="s">
        <v>14791</v>
      </c>
      <c r="C7389" s="126" t="s">
        <v>14792</v>
      </c>
      <c r="D7389" s="126" t="s">
        <v>14793</v>
      </c>
      <c r="E7389" s="126" t="s">
        <v>288</v>
      </c>
      <c r="F7389" s="126" t="s">
        <v>416</v>
      </c>
      <c r="G7389" s="126" t="s">
        <v>417</v>
      </c>
      <c r="H7389" s="126" t="s">
        <v>126</v>
      </c>
      <c r="I7389" s="126" t="s">
        <v>126</v>
      </c>
      <c r="J7389" s="126" t="s">
        <v>8259</v>
      </c>
      <c r="K7389" s="126" t="s">
        <v>504</v>
      </c>
      <c r="L7389" s="126" t="s">
        <v>8053</v>
      </c>
      <c r="M7389" s="130">
        <v>1305.3699999999999</v>
      </c>
      <c r="O7389" s="126" t="s">
        <v>422</v>
      </c>
      <c r="P7389" s="130">
        <v>0</v>
      </c>
      <c r="S7389" s="130">
        <v>0</v>
      </c>
      <c r="V7389" s="130">
        <v>1305.3699999999999</v>
      </c>
      <c r="X7389" s="126" t="s">
        <v>1034</v>
      </c>
      <c r="Z7389" s="127"/>
      <c r="AA7389" s="128">
        <v>1</v>
      </c>
      <c r="AB7389" s="128">
        <v>12</v>
      </c>
      <c r="AD7389" s="126" t="s">
        <v>562</v>
      </c>
      <c r="AG7389" s="127"/>
      <c r="AI7389" s="127"/>
    </row>
    <row r="7390" spans="1:35" ht="14.85" customHeight="1">
      <c r="A7390" s="130">
        <v>5006909</v>
      </c>
      <c r="B7390" s="126" t="s">
        <v>14794</v>
      </c>
      <c r="C7390" s="126" t="s">
        <v>14795</v>
      </c>
      <c r="D7390" s="126" t="s">
        <v>14796</v>
      </c>
      <c r="E7390" s="126" t="s">
        <v>288</v>
      </c>
      <c r="F7390" s="126" t="s">
        <v>591</v>
      </c>
      <c r="G7390" s="126" t="s">
        <v>417</v>
      </c>
      <c r="H7390" s="126" t="s">
        <v>126</v>
      </c>
      <c r="I7390" s="126" t="s">
        <v>126</v>
      </c>
      <c r="J7390" s="126" t="s">
        <v>592</v>
      </c>
      <c r="K7390" s="126" t="s">
        <v>558</v>
      </c>
      <c r="L7390" s="126" t="s">
        <v>593</v>
      </c>
      <c r="M7390" s="130">
        <v>682.08</v>
      </c>
      <c r="O7390" s="126" t="s">
        <v>667</v>
      </c>
      <c r="P7390" s="130">
        <v>0</v>
      </c>
      <c r="S7390" s="130">
        <v>0</v>
      </c>
      <c r="V7390" s="130">
        <v>1821.2</v>
      </c>
      <c r="X7390" s="126" t="s">
        <v>5119</v>
      </c>
      <c r="Z7390" s="127"/>
      <c r="AA7390" s="128">
        <v>6</v>
      </c>
      <c r="AB7390" s="128">
        <v>12</v>
      </c>
      <c r="AD7390" s="126" t="s">
        <v>562</v>
      </c>
      <c r="AG7390" s="127"/>
      <c r="AI7390" s="127"/>
    </row>
    <row r="7391" spans="1:35" ht="14.85" customHeight="1">
      <c r="A7391" s="130">
        <v>5006908</v>
      </c>
      <c r="B7391" s="126" t="s">
        <v>13417</v>
      </c>
      <c r="C7391" s="126" t="s">
        <v>13418</v>
      </c>
      <c r="D7391" s="126" t="s">
        <v>13419</v>
      </c>
      <c r="E7391" s="126" t="s">
        <v>288</v>
      </c>
      <c r="F7391" s="126" t="s">
        <v>364</v>
      </c>
      <c r="G7391" s="126" t="s">
        <v>417</v>
      </c>
      <c r="H7391" s="126" t="s">
        <v>126</v>
      </c>
      <c r="I7391" s="126" t="s">
        <v>126</v>
      </c>
      <c r="J7391" s="126" t="s">
        <v>1989</v>
      </c>
      <c r="K7391" s="126" t="s">
        <v>504</v>
      </c>
      <c r="L7391" s="126" t="s">
        <v>545</v>
      </c>
      <c r="M7391" s="130">
        <v>6233.02</v>
      </c>
      <c r="O7391" s="126" t="s">
        <v>486</v>
      </c>
      <c r="P7391" s="130">
        <v>0</v>
      </c>
      <c r="S7391" s="130">
        <v>0</v>
      </c>
      <c r="V7391" s="130">
        <v>6233.02</v>
      </c>
      <c r="X7391" s="126" t="s">
        <v>549</v>
      </c>
      <c r="Z7391" s="127"/>
      <c r="AA7391" s="128">
        <v>2</v>
      </c>
      <c r="AB7391" s="128">
        <v>60</v>
      </c>
      <c r="AC7391" s="126" t="s">
        <v>366</v>
      </c>
      <c r="AD7391" s="126" t="s">
        <v>562</v>
      </c>
      <c r="AG7391" s="127"/>
      <c r="AI7391" s="127"/>
    </row>
    <row r="7392" spans="1:35" ht="14.85" customHeight="1">
      <c r="A7392" s="130">
        <v>5006907</v>
      </c>
      <c r="B7392" s="126" t="s">
        <v>14797</v>
      </c>
      <c r="C7392" s="126" t="s">
        <v>14798</v>
      </c>
      <c r="D7392" s="126" t="s">
        <v>14799</v>
      </c>
      <c r="E7392" s="126" t="s">
        <v>288</v>
      </c>
      <c r="F7392" s="126" t="s">
        <v>416</v>
      </c>
      <c r="G7392" s="126" t="s">
        <v>417</v>
      </c>
      <c r="H7392" s="126" t="s">
        <v>126</v>
      </c>
      <c r="I7392" s="126" t="s">
        <v>126</v>
      </c>
      <c r="J7392" s="126" t="s">
        <v>14800</v>
      </c>
      <c r="K7392" s="126" t="s">
        <v>504</v>
      </c>
      <c r="L7392" s="126" t="s">
        <v>5905</v>
      </c>
      <c r="M7392" s="130">
        <v>1460.48</v>
      </c>
      <c r="O7392" s="126" t="s">
        <v>427</v>
      </c>
      <c r="P7392" s="130">
        <v>0</v>
      </c>
      <c r="S7392" s="130">
        <v>0</v>
      </c>
      <c r="V7392" s="130">
        <v>3765.14</v>
      </c>
      <c r="X7392" s="126" t="s">
        <v>428</v>
      </c>
      <c r="Z7392" s="127"/>
      <c r="AA7392" s="128">
        <v>1</v>
      </c>
      <c r="AB7392" s="128">
        <v>12</v>
      </c>
      <c r="AD7392" s="126" t="s">
        <v>562</v>
      </c>
      <c r="AG7392" s="127"/>
      <c r="AI7392" s="127"/>
    </row>
    <row r="7393" spans="1:35" ht="14.85" customHeight="1">
      <c r="A7393" s="130">
        <v>5006906</v>
      </c>
      <c r="B7393" s="126" t="s">
        <v>13417</v>
      </c>
      <c r="C7393" s="126" t="s">
        <v>13418</v>
      </c>
      <c r="D7393" s="126" t="s">
        <v>13419</v>
      </c>
      <c r="E7393" s="126" t="s">
        <v>288</v>
      </c>
      <c r="F7393" s="126" t="s">
        <v>364</v>
      </c>
      <c r="G7393" s="126" t="s">
        <v>417</v>
      </c>
      <c r="H7393" s="126" t="s">
        <v>126</v>
      </c>
      <c r="I7393" s="126" t="s">
        <v>126</v>
      </c>
      <c r="J7393" s="126" t="s">
        <v>1989</v>
      </c>
      <c r="K7393" s="126" t="s">
        <v>504</v>
      </c>
      <c r="L7393" s="126" t="s">
        <v>545</v>
      </c>
      <c r="M7393" s="130">
        <v>6233.02</v>
      </c>
      <c r="O7393" s="126" t="s">
        <v>486</v>
      </c>
      <c r="P7393" s="130">
        <v>0</v>
      </c>
      <c r="S7393" s="130">
        <v>0</v>
      </c>
      <c r="V7393" s="130">
        <v>6233.02</v>
      </c>
      <c r="X7393" s="126" t="s">
        <v>487</v>
      </c>
      <c r="Z7393" s="127"/>
      <c r="AA7393" s="128">
        <v>1</v>
      </c>
      <c r="AB7393" s="128">
        <v>60</v>
      </c>
      <c r="AC7393" s="126" t="s">
        <v>366</v>
      </c>
      <c r="AD7393" s="126" t="s">
        <v>562</v>
      </c>
      <c r="AG7393" s="127"/>
      <c r="AI7393" s="127"/>
    </row>
    <row r="7394" spans="1:35" ht="14.85" customHeight="1">
      <c r="A7394" s="130">
        <v>5006905</v>
      </c>
      <c r="B7394" s="126" t="s">
        <v>14801</v>
      </c>
      <c r="C7394" s="126" t="s">
        <v>14802</v>
      </c>
      <c r="D7394" s="126" t="s">
        <v>14258</v>
      </c>
      <c r="E7394" s="126" t="s">
        <v>288</v>
      </c>
      <c r="F7394" s="126" t="s">
        <v>591</v>
      </c>
      <c r="G7394" s="126" t="s">
        <v>417</v>
      </c>
      <c r="H7394" s="126" t="s">
        <v>126</v>
      </c>
      <c r="I7394" s="126" t="s">
        <v>126</v>
      </c>
      <c r="J7394" s="126" t="s">
        <v>1199</v>
      </c>
      <c r="K7394" s="126" t="s">
        <v>959</v>
      </c>
      <c r="L7394" s="126" t="s">
        <v>1200</v>
      </c>
      <c r="M7394" s="130">
        <v>37982.559999999998</v>
      </c>
      <c r="N7394" s="126" t="s">
        <v>290</v>
      </c>
      <c r="O7394" s="126" t="s">
        <v>2160</v>
      </c>
      <c r="P7394" s="130">
        <v>0</v>
      </c>
      <c r="S7394" s="130">
        <v>0</v>
      </c>
      <c r="V7394" s="130">
        <v>41021.160000000003</v>
      </c>
      <c r="X7394" s="126" t="s">
        <v>6628</v>
      </c>
      <c r="Y7394" s="126" t="s">
        <v>517</v>
      </c>
      <c r="Z7394" s="127"/>
      <c r="AA7394" s="128">
        <v>1</v>
      </c>
      <c r="AB7394" s="128">
        <v>84</v>
      </c>
      <c r="AD7394" s="126" t="s">
        <v>562</v>
      </c>
      <c r="AG7394" s="127"/>
      <c r="AI7394" s="127"/>
    </row>
    <row r="7395" spans="1:35" ht="14.85" customHeight="1">
      <c r="A7395" s="130">
        <v>5006904</v>
      </c>
      <c r="B7395" s="126" t="s">
        <v>14803</v>
      </c>
      <c r="C7395" s="126" t="s">
        <v>14804</v>
      </c>
      <c r="D7395" s="126" t="s">
        <v>14805</v>
      </c>
      <c r="E7395" s="126" t="s">
        <v>288</v>
      </c>
      <c r="F7395" s="126" t="s">
        <v>416</v>
      </c>
      <c r="G7395" s="126" t="s">
        <v>417</v>
      </c>
      <c r="H7395" s="126" t="s">
        <v>126</v>
      </c>
      <c r="I7395" s="126" t="s">
        <v>126</v>
      </c>
      <c r="J7395" s="126" t="s">
        <v>14800</v>
      </c>
      <c r="K7395" s="126" t="s">
        <v>504</v>
      </c>
      <c r="L7395" s="126" t="s">
        <v>5905</v>
      </c>
      <c r="M7395" s="130">
        <v>974.4</v>
      </c>
      <c r="O7395" s="126" t="s">
        <v>427</v>
      </c>
      <c r="P7395" s="130">
        <v>0</v>
      </c>
      <c r="S7395" s="130">
        <v>0</v>
      </c>
      <c r="V7395" s="130">
        <v>1351.44</v>
      </c>
      <c r="X7395" s="126" t="s">
        <v>432</v>
      </c>
      <c r="Z7395" s="127"/>
      <c r="AA7395" s="128">
        <v>1</v>
      </c>
      <c r="AB7395" s="128">
        <v>12</v>
      </c>
      <c r="AD7395" s="126" t="s">
        <v>562</v>
      </c>
      <c r="AG7395" s="127"/>
      <c r="AI7395" s="127"/>
    </row>
    <row r="7396" spans="1:35" ht="14.85" customHeight="1">
      <c r="A7396" s="130">
        <v>5006903</v>
      </c>
      <c r="B7396" s="126" t="s">
        <v>14806</v>
      </c>
      <c r="C7396" s="126" t="s">
        <v>14807</v>
      </c>
      <c r="D7396" s="126" t="s">
        <v>14808</v>
      </c>
      <c r="E7396" s="126" t="s">
        <v>288</v>
      </c>
      <c r="F7396" s="126" t="s">
        <v>364</v>
      </c>
      <c r="G7396" s="126" t="s">
        <v>417</v>
      </c>
      <c r="H7396" s="126" t="s">
        <v>126</v>
      </c>
      <c r="I7396" s="126" t="s">
        <v>126</v>
      </c>
      <c r="J7396" s="126" t="s">
        <v>8245</v>
      </c>
      <c r="K7396" s="126" t="s">
        <v>747</v>
      </c>
      <c r="L7396" s="126" t="s">
        <v>8246</v>
      </c>
      <c r="M7396" s="130">
        <v>4966.96</v>
      </c>
      <c r="O7396" s="126" t="s">
        <v>365</v>
      </c>
      <c r="P7396" s="130">
        <v>0</v>
      </c>
      <c r="S7396" s="130">
        <v>0</v>
      </c>
      <c r="V7396" s="130">
        <v>4966.96</v>
      </c>
      <c r="X7396" s="126" t="s">
        <v>469</v>
      </c>
      <c r="Z7396" s="127"/>
      <c r="AA7396" s="128">
        <v>1</v>
      </c>
      <c r="AB7396" s="128">
        <v>60</v>
      </c>
      <c r="AC7396" s="126" t="s">
        <v>366</v>
      </c>
      <c r="AD7396" s="126" t="s">
        <v>562</v>
      </c>
      <c r="AG7396" s="127"/>
      <c r="AI7396" s="127"/>
    </row>
    <row r="7397" spans="1:35" ht="14.85" customHeight="1">
      <c r="A7397" s="130">
        <v>5006902</v>
      </c>
      <c r="B7397" s="126" t="s">
        <v>14809</v>
      </c>
      <c r="C7397" s="126" t="s">
        <v>14810</v>
      </c>
      <c r="D7397" s="126" t="s">
        <v>14811</v>
      </c>
      <c r="E7397" s="126" t="s">
        <v>288</v>
      </c>
      <c r="F7397" s="126" t="s">
        <v>532</v>
      </c>
      <c r="G7397" s="126" t="s">
        <v>312</v>
      </c>
      <c r="H7397" s="126" t="s">
        <v>126</v>
      </c>
      <c r="I7397" s="126" t="s">
        <v>418</v>
      </c>
      <c r="J7397" s="126" t="s">
        <v>10520</v>
      </c>
      <c r="K7397" s="126" t="s">
        <v>7040</v>
      </c>
      <c r="L7397" s="126" t="s">
        <v>10521</v>
      </c>
      <c r="M7397" s="130">
        <v>292.32</v>
      </c>
      <c r="O7397" s="126" t="s">
        <v>1459</v>
      </c>
      <c r="P7397" s="130">
        <v>292.32</v>
      </c>
      <c r="R7397" s="126" t="s">
        <v>1460</v>
      </c>
      <c r="S7397" s="130">
        <v>0</v>
      </c>
      <c r="V7397" s="130">
        <v>292.32</v>
      </c>
      <c r="X7397" s="126" t="s">
        <v>1461</v>
      </c>
      <c r="Z7397" s="127"/>
      <c r="AA7397" s="128">
        <v>2500</v>
      </c>
      <c r="AB7397" s="128">
        <v>12</v>
      </c>
      <c r="AD7397" s="126" t="s">
        <v>562</v>
      </c>
      <c r="AG7397" s="127"/>
      <c r="AI7397" s="127"/>
    </row>
    <row r="7398" spans="1:35" ht="14.85" customHeight="1">
      <c r="A7398" s="130">
        <v>5010675</v>
      </c>
      <c r="B7398" s="126" t="s">
        <v>413</v>
      </c>
      <c r="C7398" s="126" t="s">
        <v>14812</v>
      </c>
      <c r="E7398" s="126" t="s">
        <v>288</v>
      </c>
      <c r="F7398" s="126" t="s">
        <v>364</v>
      </c>
      <c r="G7398" s="126" t="s">
        <v>417</v>
      </c>
      <c r="H7398" s="126" t="s">
        <v>126</v>
      </c>
      <c r="I7398" s="126" t="s">
        <v>126</v>
      </c>
      <c r="J7398" s="126" t="s">
        <v>2924</v>
      </c>
      <c r="K7398" s="126" t="s">
        <v>535</v>
      </c>
      <c r="L7398" s="126" t="s">
        <v>2925</v>
      </c>
      <c r="M7398" s="130">
        <v>6817.44</v>
      </c>
      <c r="O7398" s="126" t="s">
        <v>365</v>
      </c>
      <c r="P7398" s="130">
        <v>0</v>
      </c>
      <c r="S7398" s="130">
        <v>0</v>
      </c>
      <c r="V7398" s="130">
        <v>13565.98</v>
      </c>
      <c r="X7398" s="126" t="s">
        <v>469</v>
      </c>
      <c r="Z7398" s="127"/>
      <c r="AA7398" s="128">
        <v>1</v>
      </c>
      <c r="AB7398" s="128">
        <v>60</v>
      </c>
      <c r="AC7398" s="126" t="s">
        <v>366</v>
      </c>
      <c r="AD7398" s="126" t="s">
        <v>859</v>
      </c>
      <c r="AG7398" s="127"/>
      <c r="AI7398" s="127"/>
    </row>
    <row r="7399" spans="1:35" ht="14.85" customHeight="1">
      <c r="A7399" s="130">
        <v>5006900</v>
      </c>
      <c r="B7399" s="126" t="s">
        <v>14813</v>
      </c>
      <c r="C7399" s="126" t="s">
        <v>14814</v>
      </c>
      <c r="D7399" s="126" t="s">
        <v>14815</v>
      </c>
      <c r="E7399" s="126" t="s">
        <v>288</v>
      </c>
      <c r="F7399" s="126" t="s">
        <v>416</v>
      </c>
      <c r="G7399" s="126" t="s">
        <v>417</v>
      </c>
      <c r="H7399" s="126" t="s">
        <v>126</v>
      </c>
      <c r="I7399" s="126" t="s">
        <v>126</v>
      </c>
      <c r="J7399" s="126" t="s">
        <v>8259</v>
      </c>
      <c r="K7399" s="126" t="s">
        <v>504</v>
      </c>
      <c r="L7399" s="126" t="s">
        <v>8053</v>
      </c>
      <c r="M7399" s="130">
        <v>974.4</v>
      </c>
      <c r="O7399" s="126" t="s">
        <v>422</v>
      </c>
      <c r="P7399" s="130">
        <v>0</v>
      </c>
      <c r="S7399" s="130">
        <v>0</v>
      </c>
      <c r="V7399" s="130">
        <v>1206.5999999999999</v>
      </c>
      <c r="X7399" s="126" t="s">
        <v>4254</v>
      </c>
      <c r="Z7399" s="127"/>
      <c r="AA7399" s="128">
        <v>1</v>
      </c>
      <c r="AB7399" s="128">
        <v>12</v>
      </c>
      <c r="AD7399" s="126" t="s">
        <v>562</v>
      </c>
      <c r="AG7399" s="127"/>
      <c r="AI7399" s="127"/>
    </row>
    <row r="7400" spans="1:35" ht="14.85" customHeight="1">
      <c r="A7400" s="130">
        <v>5006899</v>
      </c>
      <c r="B7400" s="126" t="s">
        <v>13417</v>
      </c>
      <c r="C7400" s="126" t="s">
        <v>13418</v>
      </c>
      <c r="D7400" s="126" t="s">
        <v>13419</v>
      </c>
      <c r="E7400" s="126" t="s">
        <v>288</v>
      </c>
      <c r="F7400" s="126" t="s">
        <v>364</v>
      </c>
      <c r="G7400" s="126" t="s">
        <v>417</v>
      </c>
      <c r="H7400" s="126" t="s">
        <v>126</v>
      </c>
      <c r="I7400" s="126" t="s">
        <v>126</v>
      </c>
      <c r="J7400" s="126" t="s">
        <v>1989</v>
      </c>
      <c r="K7400" s="126" t="s">
        <v>504</v>
      </c>
      <c r="L7400" s="126" t="s">
        <v>545</v>
      </c>
      <c r="M7400" s="130">
        <v>6233.02</v>
      </c>
      <c r="O7400" s="126" t="s">
        <v>365</v>
      </c>
      <c r="P7400" s="130">
        <v>0</v>
      </c>
      <c r="S7400" s="130">
        <v>0</v>
      </c>
      <c r="V7400" s="130">
        <v>6233.02</v>
      </c>
      <c r="X7400" s="126" t="s">
        <v>469</v>
      </c>
      <c r="Z7400" s="127"/>
      <c r="AA7400" s="128">
        <v>1</v>
      </c>
      <c r="AB7400" s="128">
        <v>60</v>
      </c>
      <c r="AC7400" s="126" t="s">
        <v>366</v>
      </c>
      <c r="AD7400" s="126" t="s">
        <v>562</v>
      </c>
      <c r="AG7400" s="127"/>
      <c r="AI7400" s="127"/>
    </row>
    <row r="7401" spans="1:35" ht="14.85" customHeight="1">
      <c r="A7401" s="130">
        <v>5006898</v>
      </c>
      <c r="B7401" s="126" t="s">
        <v>14816</v>
      </c>
      <c r="C7401" s="126" t="s">
        <v>14817</v>
      </c>
      <c r="D7401" s="126" t="s">
        <v>14818</v>
      </c>
      <c r="E7401" s="126" t="s">
        <v>288</v>
      </c>
      <c r="F7401" s="126" t="s">
        <v>591</v>
      </c>
      <c r="G7401" s="126" t="s">
        <v>417</v>
      </c>
      <c r="H7401" s="126" t="s">
        <v>126</v>
      </c>
      <c r="I7401" s="126" t="s">
        <v>126</v>
      </c>
      <c r="J7401" s="126" t="s">
        <v>7697</v>
      </c>
      <c r="K7401" s="126" t="s">
        <v>504</v>
      </c>
      <c r="L7401" s="126" t="s">
        <v>7698</v>
      </c>
      <c r="M7401" s="130">
        <v>437.92</v>
      </c>
      <c r="O7401" s="126" t="s">
        <v>667</v>
      </c>
      <c r="P7401" s="130">
        <v>0</v>
      </c>
      <c r="S7401" s="130">
        <v>0</v>
      </c>
      <c r="V7401" s="130">
        <v>2663.99</v>
      </c>
      <c r="X7401" s="126" t="s">
        <v>668</v>
      </c>
      <c r="Z7401" s="127"/>
      <c r="AA7401" s="128">
        <v>2</v>
      </c>
      <c r="AB7401" s="128">
        <v>1</v>
      </c>
      <c r="AD7401" s="126" t="s">
        <v>562</v>
      </c>
      <c r="AG7401" s="127"/>
      <c r="AI7401" s="127"/>
    </row>
    <row r="7402" spans="1:35" ht="14.85" customHeight="1">
      <c r="A7402" s="130">
        <v>5006862</v>
      </c>
      <c r="B7402" s="126" t="s">
        <v>14819</v>
      </c>
      <c r="C7402" s="126" t="s">
        <v>14820</v>
      </c>
      <c r="D7402" s="126" t="s">
        <v>14821</v>
      </c>
      <c r="E7402" s="126" t="s">
        <v>288</v>
      </c>
      <c r="F7402" s="126" t="s">
        <v>591</v>
      </c>
      <c r="G7402" s="126" t="s">
        <v>417</v>
      </c>
      <c r="H7402" s="126" t="s">
        <v>126</v>
      </c>
      <c r="I7402" s="126" t="s">
        <v>126</v>
      </c>
      <c r="J7402" s="126" t="s">
        <v>7697</v>
      </c>
      <c r="K7402" s="126" t="s">
        <v>504</v>
      </c>
      <c r="L7402" s="126" t="s">
        <v>7698</v>
      </c>
      <c r="M7402" s="130">
        <v>416.51</v>
      </c>
      <c r="O7402" s="126" t="s">
        <v>667</v>
      </c>
      <c r="P7402" s="130">
        <v>0</v>
      </c>
      <c r="S7402" s="130">
        <v>0</v>
      </c>
      <c r="V7402" s="130">
        <v>449.82</v>
      </c>
      <c r="X7402" s="126" t="s">
        <v>671</v>
      </c>
      <c r="Z7402" s="127"/>
      <c r="AA7402" s="128">
        <v>2</v>
      </c>
      <c r="AB7402" s="128">
        <v>1</v>
      </c>
      <c r="AD7402" s="126" t="s">
        <v>562</v>
      </c>
      <c r="AG7402" s="127"/>
      <c r="AI7402" s="127"/>
    </row>
    <row r="7403" spans="1:35" ht="14.85" customHeight="1">
      <c r="A7403" s="130">
        <v>5006861</v>
      </c>
      <c r="B7403" s="126" t="s">
        <v>14822</v>
      </c>
      <c r="C7403" s="126" t="s">
        <v>9248</v>
      </c>
      <c r="D7403" s="126" t="s">
        <v>14823</v>
      </c>
      <c r="E7403" s="126" t="s">
        <v>288</v>
      </c>
      <c r="F7403" s="126" t="s">
        <v>522</v>
      </c>
      <c r="G7403" s="126" t="s">
        <v>799</v>
      </c>
      <c r="H7403" s="126" t="s">
        <v>524</v>
      </c>
      <c r="I7403" s="126" t="s">
        <v>418</v>
      </c>
      <c r="J7403" s="126" t="s">
        <v>612</v>
      </c>
      <c r="K7403" s="126" t="s">
        <v>613</v>
      </c>
      <c r="L7403" s="126" t="s">
        <v>614</v>
      </c>
      <c r="M7403" s="130">
        <v>727.97</v>
      </c>
      <c r="N7403" s="126" t="s">
        <v>290</v>
      </c>
      <c r="O7403" s="126" t="s">
        <v>528</v>
      </c>
      <c r="P7403" s="130">
        <v>0</v>
      </c>
      <c r="S7403" s="130">
        <v>0</v>
      </c>
      <c r="V7403" s="130">
        <v>727.97</v>
      </c>
      <c r="X7403" s="126" t="s">
        <v>1106</v>
      </c>
      <c r="Z7403" s="127"/>
      <c r="AA7403" s="128"/>
      <c r="AB7403" s="128"/>
      <c r="AD7403" s="126" t="s">
        <v>562</v>
      </c>
      <c r="AG7403" s="127"/>
      <c r="AI7403" s="127"/>
    </row>
    <row r="7404" spans="1:35" ht="14.85" customHeight="1">
      <c r="A7404" s="130">
        <v>5006858</v>
      </c>
      <c r="B7404" s="126" t="s">
        <v>14824</v>
      </c>
      <c r="C7404" s="126" t="s">
        <v>14345</v>
      </c>
      <c r="D7404" s="126" t="s">
        <v>11134</v>
      </c>
      <c r="E7404" s="126" t="s">
        <v>288</v>
      </c>
      <c r="F7404" s="126" t="s">
        <v>440</v>
      </c>
      <c r="G7404" s="126" t="s">
        <v>441</v>
      </c>
      <c r="H7404" s="126" t="s">
        <v>126</v>
      </c>
      <c r="I7404" s="126" t="s">
        <v>418</v>
      </c>
      <c r="J7404" s="126" t="s">
        <v>612</v>
      </c>
      <c r="K7404" s="126" t="s">
        <v>613</v>
      </c>
      <c r="L7404" s="126" t="s">
        <v>614</v>
      </c>
      <c r="M7404" s="130">
        <v>1024.77</v>
      </c>
      <c r="O7404" s="126" t="s">
        <v>445</v>
      </c>
      <c r="P7404" s="130">
        <v>0</v>
      </c>
      <c r="S7404" s="130">
        <v>0</v>
      </c>
      <c r="V7404" s="130">
        <v>1024.77</v>
      </c>
      <c r="X7404" s="126" t="s">
        <v>454</v>
      </c>
      <c r="Z7404" s="127"/>
      <c r="AA7404" s="128">
        <v>30</v>
      </c>
      <c r="AB7404" s="128">
        <v>1</v>
      </c>
      <c r="AD7404" s="126" t="s">
        <v>615</v>
      </c>
      <c r="AG7404" s="127"/>
      <c r="AI7404" s="127"/>
    </row>
    <row r="7405" spans="1:35" ht="14.85" customHeight="1">
      <c r="A7405" s="130">
        <v>5006801</v>
      </c>
      <c r="B7405" s="126" t="s">
        <v>14825</v>
      </c>
      <c r="C7405" s="126" t="s">
        <v>9252</v>
      </c>
      <c r="D7405" s="126" t="s">
        <v>14826</v>
      </c>
      <c r="E7405" s="126" t="s">
        <v>288</v>
      </c>
      <c r="F7405" s="126" t="s">
        <v>522</v>
      </c>
      <c r="G7405" s="126" t="s">
        <v>523</v>
      </c>
      <c r="H7405" s="126" t="s">
        <v>524</v>
      </c>
      <c r="I7405" s="126" t="s">
        <v>418</v>
      </c>
      <c r="J7405" s="126" t="s">
        <v>612</v>
      </c>
      <c r="K7405" s="126" t="s">
        <v>613</v>
      </c>
      <c r="L7405" s="126" t="s">
        <v>614</v>
      </c>
      <c r="M7405" s="130">
        <v>1455.97</v>
      </c>
      <c r="N7405" s="126" t="s">
        <v>290</v>
      </c>
      <c r="O7405" s="126" t="s">
        <v>528</v>
      </c>
      <c r="P7405" s="130">
        <v>0</v>
      </c>
      <c r="S7405" s="130">
        <v>0</v>
      </c>
      <c r="V7405" s="130">
        <v>1455.97</v>
      </c>
      <c r="X7405" s="126" t="s">
        <v>1106</v>
      </c>
      <c r="Z7405" s="127"/>
      <c r="AA7405" s="128"/>
      <c r="AB7405" s="128"/>
      <c r="AD7405" s="126" t="s">
        <v>562</v>
      </c>
      <c r="AG7405" s="127"/>
      <c r="AI7405" s="127"/>
    </row>
    <row r="7406" spans="1:35" ht="14.85" customHeight="1">
      <c r="A7406" s="130">
        <v>5006800</v>
      </c>
      <c r="B7406" s="126" t="s">
        <v>14827</v>
      </c>
      <c r="C7406" s="126" t="s">
        <v>14828</v>
      </c>
      <c r="D7406" s="126" t="s">
        <v>14829</v>
      </c>
      <c r="E7406" s="126" t="s">
        <v>288</v>
      </c>
      <c r="F7406" s="126" t="s">
        <v>491</v>
      </c>
      <c r="G7406" s="126" t="s">
        <v>417</v>
      </c>
      <c r="H7406" s="126" t="s">
        <v>308</v>
      </c>
      <c r="I7406" s="126" t="s">
        <v>308</v>
      </c>
      <c r="J7406" s="126" t="s">
        <v>419</v>
      </c>
      <c r="K7406" s="126" t="s">
        <v>420</v>
      </c>
      <c r="L7406" s="126" t="s">
        <v>421</v>
      </c>
      <c r="M7406" s="130">
        <v>389.76</v>
      </c>
      <c r="O7406" s="126" t="s">
        <v>1615</v>
      </c>
      <c r="P7406" s="130">
        <v>0</v>
      </c>
      <c r="S7406" s="130">
        <v>0</v>
      </c>
      <c r="V7406" s="130">
        <v>437.76</v>
      </c>
      <c r="X7406" s="126" t="s">
        <v>1619</v>
      </c>
      <c r="Z7406" s="127"/>
      <c r="AA7406" s="128">
        <v>1</v>
      </c>
      <c r="AB7406" s="128">
        <v>24</v>
      </c>
      <c r="AD7406" s="126" t="s">
        <v>562</v>
      </c>
      <c r="AG7406" s="127"/>
      <c r="AI7406" s="127"/>
    </row>
    <row r="7407" spans="1:35" ht="14.85" customHeight="1">
      <c r="A7407" s="130">
        <v>5004773</v>
      </c>
      <c r="B7407" s="126" t="s">
        <v>14830</v>
      </c>
      <c r="C7407" s="126" t="s">
        <v>14831</v>
      </c>
      <c r="D7407" s="126" t="s">
        <v>14832</v>
      </c>
      <c r="E7407" s="126" t="s">
        <v>288</v>
      </c>
      <c r="F7407" s="126" t="s">
        <v>491</v>
      </c>
      <c r="G7407" s="126" t="s">
        <v>417</v>
      </c>
      <c r="H7407" s="126" t="s">
        <v>126</v>
      </c>
      <c r="I7407" s="126" t="s">
        <v>126</v>
      </c>
      <c r="J7407" s="126" t="s">
        <v>1320</v>
      </c>
      <c r="K7407" s="126" t="s">
        <v>558</v>
      </c>
      <c r="L7407" s="126" t="s">
        <v>1321</v>
      </c>
      <c r="M7407" s="130">
        <v>36108</v>
      </c>
      <c r="N7407" s="126" t="s">
        <v>290</v>
      </c>
      <c r="O7407" s="126" t="s">
        <v>1399</v>
      </c>
      <c r="P7407" s="130">
        <v>0</v>
      </c>
      <c r="S7407" s="130">
        <v>0</v>
      </c>
      <c r="V7407" s="130">
        <v>40120</v>
      </c>
      <c r="X7407" s="126" t="s">
        <v>4475</v>
      </c>
      <c r="Y7407" s="126" t="s">
        <v>517</v>
      </c>
      <c r="Z7407" s="127" t="s">
        <v>296</v>
      </c>
      <c r="AA7407" s="128">
        <v>1</v>
      </c>
      <c r="AB7407" s="128">
        <v>84</v>
      </c>
      <c r="AD7407" s="126" t="s">
        <v>562</v>
      </c>
      <c r="AG7407" s="127"/>
      <c r="AI7407" s="127"/>
    </row>
    <row r="7408" spans="1:35" ht="14.85" customHeight="1">
      <c r="A7408" s="130">
        <v>5004772</v>
      </c>
      <c r="B7408" s="126" t="s">
        <v>14833</v>
      </c>
      <c r="C7408" s="126" t="s">
        <v>14740</v>
      </c>
      <c r="D7408" s="126" t="s">
        <v>14832</v>
      </c>
      <c r="E7408" s="126" t="s">
        <v>288</v>
      </c>
      <c r="F7408" s="126" t="s">
        <v>491</v>
      </c>
      <c r="G7408" s="126" t="s">
        <v>417</v>
      </c>
      <c r="H7408" s="126" t="s">
        <v>126</v>
      </c>
      <c r="I7408" s="126" t="s">
        <v>126</v>
      </c>
      <c r="J7408" s="126" t="s">
        <v>1320</v>
      </c>
      <c r="K7408" s="126" t="s">
        <v>558</v>
      </c>
      <c r="L7408" s="126" t="s">
        <v>1321</v>
      </c>
      <c r="M7408" s="130">
        <v>4248</v>
      </c>
      <c r="N7408" s="126" t="s">
        <v>290</v>
      </c>
      <c r="O7408" s="126" t="s">
        <v>844</v>
      </c>
      <c r="P7408" s="130">
        <v>0</v>
      </c>
      <c r="S7408" s="130">
        <v>0</v>
      </c>
      <c r="V7408" s="130">
        <v>4720</v>
      </c>
      <c r="X7408" s="126" t="s">
        <v>845</v>
      </c>
      <c r="Y7408" s="126" t="s">
        <v>517</v>
      </c>
      <c r="Z7408" s="127" t="s">
        <v>309</v>
      </c>
      <c r="AA7408" s="128">
        <v>1</v>
      </c>
      <c r="AB7408" s="128">
        <v>84</v>
      </c>
      <c r="AD7408" s="126" t="s">
        <v>562</v>
      </c>
      <c r="AG7408" s="127"/>
      <c r="AI7408" s="127"/>
    </row>
    <row r="7409" spans="1:35" ht="14.85" customHeight="1">
      <c r="A7409" s="130">
        <v>5004771</v>
      </c>
      <c r="B7409" s="126" t="s">
        <v>14834</v>
      </c>
      <c r="C7409" s="126" t="s">
        <v>14835</v>
      </c>
      <c r="D7409" s="126" t="s">
        <v>14832</v>
      </c>
      <c r="E7409" s="126" t="s">
        <v>288</v>
      </c>
      <c r="F7409" s="126" t="s">
        <v>491</v>
      </c>
      <c r="G7409" s="126" t="s">
        <v>417</v>
      </c>
      <c r="H7409" s="126" t="s">
        <v>126</v>
      </c>
      <c r="I7409" s="126" t="s">
        <v>126</v>
      </c>
      <c r="J7409" s="126" t="s">
        <v>1320</v>
      </c>
      <c r="K7409" s="126" t="s">
        <v>558</v>
      </c>
      <c r="L7409" s="126" t="s">
        <v>1321</v>
      </c>
      <c r="M7409" s="130">
        <v>1827</v>
      </c>
      <c r="N7409" s="126" t="s">
        <v>290</v>
      </c>
      <c r="O7409" s="126" t="s">
        <v>844</v>
      </c>
      <c r="P7409" s="130">
        <v>0</v>
      </c>
      <c r="S7409" s="130">
        <v>0</v>
      </c>
      <c r="V7409" s="130">
        <v>2030</v>
      </c>
      <c r="X7409" s="126" t="s">
        <v>845</v>
      </c>
      <c r="Y7409" s="126" t="s">
        <v>517</v>
      </c>
      <c r="Z7409" s="127" t="s">
        <v>309</v>
      </c>
      <c r="AA7409" s="128">
        <v>1</v>
      </c>
      <c r="AB7409" s="128">
        <v>84</v>
      </c>
      <c r="AD7409" s="126" t="s">
        <v>562</v>
      </c>
      <c r="AG7409" s="127"/>
      <c r="AI7409" s="127"/>
    </row>
    <row r="7410" spans="1:35" ht="14.85" customHeight="1">
      <c r="A7410" s="130">
        <v>5004770</v>
      </c>
      <c r="B7410" s="126" t="s">
        <v>14836</v>
      </c>
      <c r="C7410" s="126" t="s">
        <v>14837</v>
      </c>
      <c r="D7410" s="126" t="s">
        <v>14832</v>
      </c>
      <c r="E7410" s="126" t="s">
        <v>288</v>
      </c>
      <c r="F7410" s="126" t="s">
        <v>491</v>
      </c>
      <c r="G7410" s="126" t="s">
        <v>417</v>
      </c>
      <c r="H7410" s="126" t="s">
        <v>126</v>
      </c>
      <c r="I7410" s="126" t="s">
        <v>126</v>
      </c>
      <c r="J7410" s="126" t="s">
        <v>1320</v>
      </c>
      <c r="K7410" s="126" t="s">
        <v>558</v>
      </c>
      <c r="L7410" s="126" t="s">
        <v>1321</v>
      </c>
      <c r="M7410" s="130">
        <v>37890</v>
      </c>
      <c r="N7410" s="126" t="s">
        <v>290</v>
      </c>
      <c r="O7410" s="126" t="s">
        <v>1399</v>
      </c>
      <c r="P7410" s="130">
        <v>0</v>
      </c>
      <c r="S7410" s="130">
        <v>0</v>
      </c>
      <c r="V7410" s="130">
        <v>42100</v>
      </c>
      <c r="X7410" s="126" t="s">
        <v>4481</v>
      </c>
      <c r="Y7410" s="126" t="s">
        <v>517</v>
      </c>
      <c r="Z7410" s="127" t="s">
        <v>296</v>
      </c>
      <c r="AA7410" s="128">
        <v>1</v>
      </c>
      <c r="AB7410" s="128">
        <v>84</v>
      </c>
      <c r="AD7410" s="126" t="s">
        <v>562</v>
      </c>
      <c r="AG7410" s="127"/>
      <c r="AI7410" s="127"/>
    </row>
    <row r="7411" spans="1:35" ht="14.85" customHeight="1">
      <c r="A7411" s="130">
        <v>5004769</v>
      </c>
      <c r="B7411" s="126" t="s">
        <v>14838</v>
      </c>
      <c r="C7411" s="126" t="s">
        <v>14839</v>
      </c>
      <c r="D7411" s="126" t="s">
        <v>14832</v>
      </c>
      <c r="E7411" s="126" t="s">
        <v>288</v>
      </c>
      <c r="F7411" s="126" t="s">
        <v>491</v>
      </c>
      <c r="G7411" s="126" t="s">
        <v>417</v>
      </c>
      <c r="H7411" s="126" t="s">
        <v>126</v>
      </c>
      <c r="I7411" s="126" t="s">
        <v>126</v>
      </c>
      <c r="J7411" s="126" t="s">
        <v>1320</v>
      </c>
      <c r="K7411" s="126" t="s">
        <v>558</v>
      </c>
      <c r="L7411" s="126" t="s">
        <v>1321</v>
      </c>
      <c r="M7411" s="130">
        <v>5535</v>
      </c>
      <c r="N7411" s="126" t="s">
        <v>290</v>
      </c>
      <c r="O7411" s="126" t="s">
        <v>844</v>
      </c>
      <c r="P7411" s="130">
        <v>0</v>
      </c>
      <c r="S7411" s="130">
        <v>0</v>
      </c>
      <c r="V7411" s="130">
        <v>6150</v>
      </c>
      <c r="X7411" s="126" t="s">
        <v>845</v>
      </c>
      <c r="Y7411" s="126" t="s">
        <v>517</v>
      </c>
      <c r="Z7411" s="127" t="s">
        <v>309</v>
      </c>
      <c r="AA7411" s="128">
        <v>1</v>
      </c>
      <c r="AB7411" s="128">
        <v>84</v>
      </c>
      <c r="AD7411" s="126" t="s">
        <v>562</v>
      </c>
      <c r="AG7411" s="127"/>
      <c r="AI7411" s="127"/>
    </row>
    <row r="7412" spans="1:35" ht="14.85" customHeight="1">
      <c r="A7412" s="130">
        <v>5004768</v>
      </c>
      <c r="B7412" s="126" t="s">
        <v>413</v>
      </c>
      <c r="C7412" s="126" t="s">
        <v>14840</v>
      </c>
      <c r="D7412" s="126" t="s">
        <v>14841</v>
      </c>
      <c r="E7412" s="126" t="s">
        <v>288</v>
      </c>
      <c r="F7412" s="126" t="s">
        <v>364</v>
      </c>
      <c r="G7412" s="126" t="s">
        <v>417</v>
      </c>
      <c r="H7412" s="126" t="s">
        <v>126</v>
      </c>
      <c r="I7412" s="126" t="s">
        <v>126</v>
      </c>
      <c r="J7412" s="126" t="s">
        <v>484</v>
      </c>
      <c r="K7412" s="126" t="s">
        <v>443</v>
      </c>
      <c r="L7412" s="126" t="s">
        <v>485</v>
      </c>
      <c r="M7412" s="130">
        <v>9739.52</v>
      </c>
      <c r="O7412" s="126" t="s">
        <v>486</v>
      </c>
      <c r="P7412" s="130">
        <v>0</v>
      </c>
      <c r="S7412" s="130">
        <v>0</v>
      </c>
      <c r="V7412" s="130">
        <v>14608.69</v>
      </c>
      <c r="X7412" s="126" t="s">
        <v>487</v>
      </c>
      <c r="Z7412" s="127"/>
      <c r="AA7412" s="128">
        <v>1</v>
      </c>
      <c r="AB7412" s="128">
        <v>60</v>
      </c>
      <c r="AC7412" s="126" t="s">
        <v>366</v>
      </c>
      <c r="AD7412" s="126" t="s">
        <v>1801</v>
      </c>
      <c r="AG7412" s="127"/>
      <c r="AI7412" s="127"/>
    </row>
    <row r="7413" spans="1:35" ht="14.85" customHeight="1">
      <c r="A7413" s="130">
        <v>5003543</v>
      </c>
      <c r="B7413" s="126" t="s">
        <v>413</v>
      </c>
      <c r="C7413" s="126" t="s">
        <v>14842</v>
      </c>
      <c r="D7413" s="126" t="s">
        <v>14843</v>
      </c>
      <c r="E7413" s="126" t="s">
        <v>288</v>
      </c>
      <c r="F7413" s="126" t="s">
        <v>491</v>
      </c>
      <c r="G7413" s="126" t="s">
        <v>417</v>
      </c>
      <c r="H7413" s="126" t="s">
        <v>126</v>
      </c>
      <c r="I7413" s="126" t="s">
        <v>126</v>
      </c>
      <c r="J7413" s="126" t="s">
        <v>14844</v>
      </c>
      <c r="K7413" s="126" t="s">
        <v>504</v>
      </c>
      <c r="L7413" s="126" t="s">
        <v>1321</v>
      </c>
      <c r="M7413" s="130">
        <v>243.04</v>
      </c>
      <c r="O7413" s="126" t="s">
        <v>5532</v>
      </c>
      <c r="P7413" s="130">
        <v>0</v>
      </c>
      <c r="S7413" s="130">
        <v>0</v>
      </c>
      <c r="V7413" s="130">
        <v>485.39</v>
      </c>
      <c r="X7413" s="126" t="s">
        <v>5533</v>
      </c>
      <c r="Z7413" s="127"/>
      <c r="AA7413" s="128">
        <v>2</v>
      </c>
      <c r="AB7413" s="128">
        <v>24</v>
      </c>
      <c r="AD7413" s="126" t="s">
        <v>1801</v>
      </c>
      <c r="AG7413" s="127"/>
      <c r="AI7413" s="127"/>
    </row>
    <row r="7414" spans="1:35" ht="14.85" customHeight="1">
      <c r="A7414" s="130">
        <v>5003542</v>
      </c>
      <c r="B7414" s="126" t="s">
        <v>14845</v>
      </c>
      <c r="C7414" s="126" t="s">
        <v>14846</v>
      </c>
      <c r="E7414" s="126" t="s">
        <v>288</v>
      </c>
      <c r="F7414" s="126" t="s">
        <v>491</v>
      </c>
      <c r="G7414" s="126" t="s">
        <v>417</v>
      </c>
      <c r="H7414" s="126" t="s">
        <v>126</v>
      </c>
      <c r="I7414" s="126" t="s">
        <v>126</v>
      </c>
      <c r="J7414" s="126" t="s">
        <v>4056</v>
      </c>
      <c r="K7414" s="126" t="s">
        <v>443</v>
      </c>
      <c r="L7414" s="126" t="s">
        <v>4057</v>
      </c>
      <c r="M7414" s="130">
        <v>4672.0600000000004</v>
      </c>
      <c r="N7414" s="126" t="s">
        <v>290</v>
      </c>
      <c r="O7414" s="126" t="s">
        <v>506</v>
      </c>
      <c r="P7414" s="130">
        <v>0</v>
      </c>
      <c r="S7414" s="130">
        <v>0</v>
      </c>
      <c r="V7414" s="130">
        <v>5191.18</v>
      </c>
      <c r="X7414" s="126" t="s">
        <v>1523</v>
      </c>
      <c r="Y7414" s="126" t="s">
        <v>517</v>
      </c>
      <c r="Z7414" s="127" t="s">
        <v>309</v>
      </c>
      <c r="AA7414" s="128">
        <v>1</v>
      </c>
      <c r="AB7414" s="128">
        <v>84</v>
      </c>
      <c r="AD7414" s="126" t="s">
        <v>562</v>
      </c>
      <c r="AG7414" s="127"/>
      <c r="AI7414" s="127"/>
    </row>
    <row r="7415" spans="1:35" ht="14.85" customHeight="1">
      <c r="A7415" s="130">
        <v>5013109</v>
      </c>
      <c r="B7415" s="126" t="s">
        <v>413</v>
      </c>
      <c r="C7415" s="126" t="s">
        <v>14847</v>
      </c>
      <c r="E7415" s="126" t="s">
        <v>288</v>
      </c>
      <c r="F7415" s="126" t="s">
        <v>364</v>
      </c>
      <c r="G7415" s="126" t="s">
        <v>417</v>
      </c>
      <c r="H7415" s="126" t="s">
        <v>126</v>
      </c>
      <c r="I7415" s="126" t="s">
        <v>126</v>
      </c>
      <c r="J7415" s="126" t="s">
        <v>466</v>
      </c>
      <c r="K7415" s="126" t="s">
        <v>467</v>
      </c>
      <c r="L7415" s="126" t="s">
        <v>468</v>
      </c>
      <c r="M7415" s="130">
        <v>6817.44</v>
      </c>
      <c r="O7415" s="126" t="s">
        <v>365</v>
      </c>
      <c r="P7415" s="130">
        <v>0</v>
      </c>
      <c r="S7415" s="130">
        <v>0</v>
      </c>
      <c r="V7415" s="130">
        <v>11317.44</v>
      </c>
      <c r="X7415" s="126" t="s">
        <v>510</v>
      </c>
      <c r="Z7415" s="127"/>
      <c r="AA7415" s="128">
        <v>2</v>
      </c>
      <c r="AB7415" s="128">
        <v>60</v>
      </c>
      <c r="AC7415" s="126" t="s">
        <v>366</v>
      </c>
      <c r="AD7415" s="126" t="s">
        <v>1990</v>
      </c>
      <c r="AG7415" s="127"/>
      <c r="AI7415" s="127"/>
    </row>
    <row r="7416" spans="1:35" ht="14.85" customHeight="1">
      <c r="A7416" s="130">
        <v>5003541</v>
      </c>
      <c r="B7416" s="126" t="s">
        <v>14848</v>
      </c>
      <c r="C7416" s="126" t="s">
        <v>14849</v>
      </c>
      <c r="D7416" s="126" t="s">
        <v>14850</v>
      </c>
      <c r="E7416" s="126" t="s">
        <v>288</v>
      </c>
      <c r="F7416" s="126" t="s">
        <v>491</v>
      </c>
      <c r="G7416" s="126" t="s">
        <v>417</v>
      </c>
      <c r="H7416" s="126" t="s">
        <v>126</v>
      </c>
      <c r="I7416" s="126" t="s">
        <v>126</v>
      </c>
      <c r="J7416" s="126" t="s">
        <v>14844</v>
      </c>
      <c r="K7416" s="126" t="s">
        <v>504</v>
      </c>
      <c r="L7416" s="126" t="s">
        <v>1321</v>
      </c>
      <c r="M7416" s="130">
        <v>175.84</v>
      </c>
      <c r="O7416" s="126" t="s">
        <v>1615</v>
      </c>
      <c r="P7416" s="130">
        <v>0</v>
      </c>
      <c r="S7416" s="130">
        <v>0</v>
      </c>
      <c r="V7416" s="130">
        <v>205.1</v>
      </c>
      <c r="X7416" s="126" t="s">
        <v>1616</v>
      </c>
      <c r="Z7416" s="127"/>
      <c r="AA7416" s="128">
        <v>2</v>
      </c>
      <c r="AB7416" s="128">
        <v>24</v>
      </c>
      <c r="AD7416" s="126" t="s">
        <v>562</v>
      </c>
      <c r="AG7416" s="127"/>
      <c r="AI7416" s="127"/>
    </row>
    <row r="7417" spans="1:35" ht="14.85" customHeight="1">
      <c r="A7417" s="130">
        <v>5003540</v>
      </c>
      <c r="B7417" s="126" t="s">
        <v>14851</v>
      </c>
      <c r="C7417" s="126" t="s">
        <v>14852</v>
      </c>
      <c r="E7417" s="126" t="s">
        <v>288</v>
      </c>
      <c r="F7417" s="126" t="s">
        <v>491</v>
      </c>
      <c r="G7417" s="126" t="s">
        <v>417</v>
      </c>
      <c r="H7417" s="126" t="s">
        <v>126</v>
      </c>
      <c r="I7417" s="126" t="s">
        <v>126</v>
      </c>
      <c r="J7417" s="126" t="s">
        <v>4056</v>
      </c>
      <c r="K7417" s="126" t="s">
        <v>443</v>
      </c>
      <c r="L7417" s="126" t="s">
        <v>4057</v>
      </c>
      <c r="M7417" s="130">
        <v>53541.49</v>
      </c>
      <c r="N7417" s="126" t="s">
        <v>290</v>
      </c>
      <c r="O7417" s="126" t="s">
        <v>506</v>
      </c>
      <c r="P7417" s="130">
        <v>0</v>
      </c>
      <c r="S7417" s="130">
        <v>0</v>
      </c>
      <c r="V7417" s="130">
        <v>53541.49</v>
      </c>
      <c r="X7417" s="126" t="s">
        <v>2052</v>
      </c>
      <c r="Y7417" s="126" t="s">
        <v>517</v>
      </c>
      <c r="Z7417" s="127"/>
      <c r="AA7417" s="128">
        <v>1</v>
      </c>
      <c r="AB7417" s="128">
        <v>84</v>
      </c>
      <c r="AD7417" s="126" t="s">
        <v>562</v>
      </c>
      <c r="AG7417" s="127"/>
      <c r="AI7417" s="127"/>
    </row>
    <row r="7418" spans="1:35" ht="14.85" customHeight="1">
      <c r="A7418" s="130">
        <v>5003539</v>
      </c>
      <c r="B7418" s="126" t="s">
        <v>14853</v>
      </c>
      <c r="C7418" s="126" t="s">
        <v>14854</v>
      </c>
      <c r="E7418" s="126" t="s">
        <v>288</v>
      </c>
      <c r="F7418" s="126" t="s">
        <v>491</v>
      </c>
      <c r="G7418" s="126" t="s">
        <v>417</v>
      </c>
      <c r="H7418" s="126" t="s">
        <v>126</v>
      </c>
      <c r="I7418" s="126" t="s">
        <v>126</v>
      </c>
      <c r="J7418" s="126" t="s">
        <v>4056</v>
      </c>
      <c r="K7418" s="126" t="s">
        <v>443</v>
      </c>
      <c r="L7418" s="126" t="s">
        <v>4057</v>
      </c>
      <c r="M7418" s="130">
        <v>31915.01</v>
      </c>
      <c r="N7418" s="126" t="s">
        <v>290</v>
      </c>
      <c r="O7418" s="126" t="s">
        <v>506</v>
      </c>
      <c r="P7418" s="130">
        <v>0</v>
      </c>
      <c r="S7418" s="130">
        <v>0</v>
      </c>
      <c r="V7418" s="130">
        <v>31915.01</v>
      </c>
      <c r="X7418" s="126" t="s">
        <v>2052</v>
      </c>
      <c r="Y7418" s="126" t="s">
        <v>517</v>
      </c>
      <c r="Z7418" s="127"/>
      <c r="AA7418" s="128">
        <v>1</v>
      </c>
      <c r="AB7418" s="128">
        <v>84</v>
      </c>
      <c r="AD7418" s="126" t="s">
        <v>562</v>
      </c>
      <c r="AG7418" s="127"/>
      <c r="AI7418" s="127"/>
    </row>
    <row r="7419" spans="1:35" ht="14.85" customHeight="1">
      <c r="A7419" s="130">
        <v>5003537</v>
      </c>
      <c r="B7419" s="126" t="s">
        <v>413</v>
      </c>
      <c r="C7419" s="126" t="s">
        <v>14855</v>
      </c>
      <c r="E7419" s="126" t="s">
        <v>288</v>
      </c>
      <c r="F7419" s="126" t="s">
        <v>364</v>
      </c>
      <c r="G7419" s="126" t="s">
        <v>417</v>
      </c>
      <c r="H7419" s="126" t="s">
        <v>126</v>
      </c>
      <c r="I7419" s="126" t="s">
        <v>126</v>
      </c>
      <c r="J7419" s="126" t="s">
        <v>466</v>
      </c>
      <c r="K7419" s="126" t="s">
        <v>467</v>
      </c>
      <c r="L7419" s="126" t="s">
        <v>468</v>
      </c>
      <c r="M7419" s="130">
        <v>6817.44</v>
      </c>
      <c r="O7419" s="126" t="s">
        <v>365</v>
      </c>
      <c r="P7419" s="130">
        <v>0</v>
      </c>
      <c r="S7419" s="130">
        <v>0</v>
      </c>
      <c r="V7419" s="130">
        <v>21328.69</v>
      </c>
      <c r="X7419" s="126" t="s">
        <v>469</v>
      </c>
      <c r="Z7419" s="127"/>
      <c r="AA7419" s="128">
        <v>1</v>
      </c>
      <c r="AB7419" s="128">
        <v>60</v>
      </c>
      <c r="AC7419" s="126" t="s">
        <v>366</v>
      </c>
      <c r="AD7419" s="126" t="s">
        <v>1801</v>
      </c>
      <c r="AG7419" s="127"/>
      <c r="AI7419" s="127"/>
    </row>
    <row r="7420" spans="1:35" ht="14.85" customHeight="1">
      <c r="A7420" s="130">
        <v>5003536</v>
      </c>
      <c r="B7420" s="126" t="s">
        <v>14856</v>
      </c>
      <c r="C7420" s="126" t="s">
        <v>10356</v>
      </c>
      <c r="E7420" s="126" t="s">
        <v>288</v>
      </c>
      <c r="F7420" s="126" t="s">
        <v>491</v>
      </c>
      <c r="G7420" s="126" t="s">
        <v>417</v>
      </c>
      <c r="H7420" s="126" t="s">
        <v>126</v>
      </c>
      <c r="I7420" s="126" t="s">
        <v>308</v>
      </c>
      <c r="J7420" s="126" t="s">
        <v>4056</v>
      </c>
      <c r="K7420" s="126" t="s">
        <v>443</v>
      </c>
      <c r="L7420" s="126" t="s">
        <v>4057</v>
      </c>
      <c r="M7420" s="130">
        <v>6192.7</v>
      </c>
      <c r="N7420" s="126" t="s">
        <v>290</v>
      </c>
      <c r="O7420" s="126" t="s">
        <v>506</v>
      </c>
      <c r="P7420" s="130">
        <v>0</v>
      </c>
      <c r="S7420" s="130">
        <v>0</v>
      </c>
      <c r="V7420" s="130">
        <v>6880.78</v>
      </c>
      <c r="X7420" s="126" t="s">
        <v>1523</v>
      </c>
      <c r="Y7420" s="126" t="s">
        <v>517</v>
      </c>
      <c r="Z7420" s="127" t="s">
        <v>309</v>
      </c>
      <c r="AA7420" s="128">
        <v>1</v>
      </c>
      <c r="AB7420" s="128">
        <v>84</v>
      </c>
      <c r="AD7420" s="126" t="s">
        <v>562</v>
      </c>
      <c r="AG7420" s="127"/>
      <c r="AI7420" s="127"/>
    </row>
    <row r="7421" spans="1:35" ht="14.85" customHeight="1">
      <c r="A7421" s="130">
        <v>5003535</v>
      </c>
      <c r="B7421" s="126" t="s">
        <v>413</v>
      </c>
      <c r="C7421" s="126" t="s">
        <v>14857</v>
      </c>
      <c r="E7421" s="126" t="s">
        <v>288</v>
      </c>
      <c r="F7421" s="126" t="s">
        <v>364</v>
      </c>
      <c r="G7421" s="126" t="s">
        <v>417</v>
      </c>
      <c r="H7421" s="126" t="s">
        <v>126</v>
      </c>
      <c r="I7421" s="126" t="s">
        <v>126</v>
      </c>
      <c r="J7421" s="126" t="s">
        <v>466</v>
      </c>
      <c r="K7421" s="126" t="s">
        <v>467</v>
      </c>
      <c r="L7421" s="126" t="s">
        <v>468</v>
      </c>
      <c r="M7421" s="130">
        <v>6817.44</v>
      </c>
      <c r="O7421" s="126" t="s">
        <v>365</v>
      </c>
      <c r="P7421" s="130">
        <v>0</v>
      </c>
      <c r="S7421" s="130">
        <v>0</v>
      </c>
      <c r="V7421" s="130">
        <v>21328.69</v>
      </c>
      <c r="X7421" s="126" t="s">
        <v>469</v>
      </c>
      <c r="Z7421" s="127"/>
      <c r="AA7421" s="128">
        <v>1</v>
      </c>
      <c r="AB7421" s="128">
        <v>60</v>
      </c>
      <c r="AC7421" s="126" t="s">
        <v>366</v>
      </c>
      <c r="AD7421" s="126" t="s">
        <v>1801</v>
      </c>
      <c r="AG7421" s="127"/>
      <c r="AI7421" s="127"/>
    </row>
    <row r="7422" spans="1:35" ht="14.85" customHeight="1">
      <c r="A7422" s="130">
        <v>5003534</v>
      </c>
      <c r="B7422" s="126" t="s">
        <v>14858</v>
      </c>
      <c r="C7422" s="126" t="s">
        <v>10361</v>
      </c>
      <c r="E7422" s="126" t="s">
        <v>288</v>
      </c>
      <c r="F7422" s="126" t="s">
        <v>491</v>
      </c>
      <c r="G7422" s="126" t="s">
        <v>417</v>
      </c>
      <c r="H7422" s="126" t="s">
        <v>126</v>
      </c>
      <c r="I7422" s="126" t="s">
        <v>308</v>
      </c>
      <c r="J7422" s="126" t="s">
        <v>4056</v>
      </c>
      <c r="K7422" s="126" t="s">
        <v>443</v>
      </c>
      <c r="L7422" s="126" t="s">
        <v>4057</v>
      </c>
      <c r="M7422" s="130">
        <v>5795.97</v>
      </c>
      <c r="N7422" s="126" t="s">
        <v>290</v>
      </c>
      <c r="O7422" s="126" t="s">
        <v>506</v>
      </c>
      <c r="P7422" s="130">
        <v>0</v>
      </c>
      <c r="S7422" s="130">
        <v>0</v>
      </c>
      <c r="V7422" s="130">
        <v>6439.97</v>
      </c>
      <c r="X7422" s="126" t="s">
        <v>1523</v>
      </c>
      <c r="Y7422" s="126" t="s">
        <v>517</v>
      </c>
      <c r="Z7422" s="127" t="s">
        <v>309</v>
      </c>
      <c r="AA7422" s="128">
        <v>1</v>
      </c>
      <c r="AB7422" s="128">
        <v>84</v>
      </c>
      <c r="AD7422" s="126" t="s">
        <v>562</v>
      </c>
      <c r="AG7422" s="127"/>
      <c r="AI7422" s="127"/>
    </row>
    <row r="7423" spans="1:35" ht="14.85" customHeight="1">
      <c r="A7423" s="130">
        <v>5003533</v>
      </c>
      <c r="B7423" s="126" t="s">
        <v>413</v>
      </c>
      <c r="C7423" s="126" t="s">
        <v>14859</v>
      </c>
      <c r="E7423" s="126" t="s">
        <v>288</v>
      </c>
      <c r="F7423" s="126" t="s">
        <v>364</v>
      </c>
      <c r="G7423" s="126" t="s">
        <v>417</v>
      </c>
      <c r="H7423" s="126" t="s">
        <v>126</v>
      </c>
      <c r="I7423" s="126" t="s">
        <v>126</v>
      </c>
      <c r="J7423" s="126" t="s">
        <v>466</v>
      </c>
      <c r="K7423" s="126" t="s">
        <v>467</v>
      </c>
      <c r="L7423" s="126" t="s">
        <v>468</v>
      </c>
      <c r="M7423" s="130">
        <v>6817.44</v>
      </c>
      <c r="O7423" s="126" t="s">
        <v>365</v>
      </c>
      <c r="P7423" s="130">
        <v>0</v>
      </c>
      <c r="S7423" s="130">
        <v>0</v>
      </c>
      <c r="V7423" s="130">
        <v>21328.69</v>
      </c>
      <c r="X7423" s="126" t="s">
        <v>469</v>
      </c>
      <c r="Z7423" s="127"/>
      <c r="AA7423" s="128">
        <v>1</v>
      </c>
      <c r="AB7423" s="128">
        <v>60</v>
      </c>
      <c r="AC7423" s="126" t="s">
        <v>366</v>
      </c>
      <c r="AD7423" s="126" t="s">
        <v>1801</v>
      </c>
      <c r="AG7423" s="127"/>
      <c r="AI7423" s="127"/>
    </row>
    <row r="7424" spans="1:35" ht="14.85" customHeight="1">
      <c r="A7424" s="130">
        <v>5003532</v>
      </c>
      <c r="B7424" s="126" t="s">
        <v>413</v>
      </c>
      <c r="C7424" s="126" t="s">
        <v>14860</v>
      </c>
      <c r="E7424" s="126" t="s">
        <v>288</v>
      </c>
      <c r="F7424" s="126" t="s">
        <v>364</v>
      </c>
      <c r="G7424" s="126" t="s">
        <v>417</v>
      </c>
      <c r="H7424" s="126" t="s">
        <v>126</v>
      </c>
      <c r="I7424" s="126" t="s">
        <v>126</v>
      </c>
      <c r="J7424" s="126" t="s">
        <v>466</v>
      </c>
      <c r="K7424" s="126" t="s">
        <v>467</v>
      </c>
      <c r="L7424" s="126" t="s">
        <v>468</v>
      </c>
      <c r="M7424" s="130">
        <v>6817.44</v>
      </c>
      <c r="O7424" s="126" t="s">
        <v>365</v>
      </c>
      <c r="P7424" s="130">
        <v>0</v>
      </c>
      <c r="S7424" s="130">
        <v>0</v>
      </c>
      <c r="V7424" s="130">
        <v>14511.29</v>
      </c>
      <c r="X7424" s="126" t="s">
        <v>469</v>
      </c>
      <c r="Z7424" s="127"/>
      <c r="AA7424" s="128">
        <v>1</v>
      </c>
      <c r="AB7424" s="128">
        <v>60</v>
      </c>
      <c r="AC7424" s="126" t="s">
        <v>366</v>
      </c>
      <c r="AD7424" s="126" t="s">
        <v>1801</v>
      </c>
      <c r="AG7424" s="127"/>
      <c r="AI7424" s="127"/>
    </row>
    <row r="7425" spans="1:35" ht="14.85" customHeight="1">
      <c r="A7425" s="130">
        <v>5003531</v>
      </c>
      <c r="B7425" s="126" t="s">
        <v>14861</v>
      </c>
      <c r="C7425" s="126" t="s">
        <v>14862</v>
      </c>
      <c r="E7425" s="126" t="s">
        <v>288</v>
      </c>
      <c r="F7425" s="126" t="s">
        <v>491</v>
      </c>
      <c r="G7425" s="126" t="s">
        <v>417</v>
      </c>
      <c r="H7425" s="126" t="s">
        <v>126</v>
      </c>
      <c r="I7425" s="126" t="s">
        <v>126</v>
      </c>
      <c r="J7425" s="126" t="s">
        <v>4056</v>
      </c>
      <c r="K7425" s="126" t="s">
        <v>443</v>
      </c>
      <c r="L7425" s="126" t="s">
        <v>4057</v>
      </c>
      <c r="M7425" s="130">
        <v>4677.55</v>
      </c>
      <c r="N7425" s="126" t="s">
        <v>290</v>
      </c>
      <c r="O7425" s="126" t="s">
        <v>506</v>
      </c>
      <c r="P7425" s="130">
        <v>0</v>
      </c>
      <c r="S7425" s="130">
        <v>0</v>
      </c>
      <c r="V7425" s="130">
        <v>5197.28</v>
      </c>
      <c r="X7425" s="126" t="s">
        <v>1523</v>
      </c>
      <c r="Y7425" s="126" t="s">
        <v>517</v>
      </c>
      <c r="Z7425" s="127" t="s">
        <v>309</v>
      </c>
      <c r="AA7425" s="128">
        <v>1</v>
      </c>
      <c r="AB7425" s="128">
        <v>84</v>
      </c>
      <c r="AD7425" s="126" t="s">
        <v>562</v>
      </c>
      <c r="AG7425" s="127"/>
      <c r="AI7425" s="127"/>
    </row>
    <row r="7426" spans="1:35" ht="14.85" customHeight="1">
      <c r="A7426" s="130">
        <v>5003530</v>
      </c>
      <c r="B7426" s="126" t="s">
        <v>14863</v>
      </c>
      <c r="C7426" s="126" t="s">
        <v>14864</v>
      </c>
      <c r="E7426" s="126" t="s">
        <v>288</v>
      </c>
      <c r="F7426" s="126" t="s">
        <v>491</v>
      </c>
      <c r="G7426" s="126" t="s">
        <v>417</v>
      </c>
      <c r="H7426" s="126" t="s">
        <v>126</v>
      </c>
      <c r="I7426" s="126" t="s">
        <v>126</v>
      </c>
      <c r="J7426" s="126" t="s">
        <v>4056</v>
      </c>
      <c r="K7426" s="126" t="s">
        <v>443</v>
      </c>
      <c r="L7426" s="126" t="s">
        <v>4057</v>
      </c>
      <c r="M7426" s="130">
        <v>4403.21</v>
      </c>
      <c r="N7426" s="126" t="s">
        <v>290</v>
      </c>
      <c r="O7426" s="126" t="s">
        <v>506</v>
      </c>
      <c r="P7426" s="130">
        <v>0</v>
      </c>
      <c r="S7426" s="130">
        <v>0</v>
      </c>
      <c r="V7426" s="130">
        <v>4892.46</v>
      </c>
      <c r="X7426" s="126" t="s">
        <v>1523</v>
      </c>
      <c r="Y7426" s="126" t="s">
        <v>517</v>
      </c>
      <c r="Z7426" s="127" t="s">
        <v>309</v>
      </c>
      <c r="AA7426" s="128">
        <v>1</v>
      </c>
      <c r="AB7426" s="128">
        <v>84</v>
      </c>
      <c r="AD7426" s="126" t="s">
        <v>562</v>
      </c>
      <c r="AG7426" s="127"/>
      <c r="AI7426" s="127"/>
    </row>
    <row r="7427" spans="1:35" ht="14.85" customHeight="1">
      <c r="A7427" s="130">
        <v>5003529</v>
      </c>
      <c r="B7427" s="126" t="s">
        <v>413</v>
      </c>
      <c r="C7427" s="126" t="s">
        <v>6218</v>
      </c>
      <c r="E7427" s="126" t="s">
        <v>288</v>
      </c>
      <c r="F7427" s="126" t="s">
        <v>364</v>
      </c>
      <c r="G7427" s="126" t="s">
        <v>417</v>
      </c>
      <c r="H7427" s="126" t="s">
        <v>126</v>
      </c>
      <c r="I7427" s="126" t="s">
        <v>126</v>
      </c>
      <c r="J7427" s="126" t="s">
        <v>466</v>
      </c>
      <c r="K7427" s="126" t="s">
        <v>467</v>
      </c>
      <c r="L7427" s="126" t="s">
        <v>468</v>
      </c>
      <c r="M7427" s="130">
        <v>6817.44</v>
      </c>
      <c r="O7427" s="126" t="s">
        <v>365</v>
      </c>
      <c r="P7427" s="130">
        <v>0</v>
      </c>
      <c r="S7427" s="130">
        <v>0</v>
      </c>
      <c r="V7427" s="130">
        <v>9641.73</v>
      </c>
      <c r="X7427" s="126" t="s">
        <v>469</v>
      </c>
      <c r="Z7427" s="127"/>
      <c r="AA7427" s="128">
        <v>1</v>
      </c>
      <c r="AB7427" s="128">
        <v>60</v>
      </c>
      <c r="AC7427" s="126" t="s">
        <v>366</v>
      </c>
      <c r="AD7427" s="126" t="s">
        <v>1801</v>
      </c>
      <c r="AG7427" s="127"/>
      <c r="AI7427" s="127"/>
    </row>
    <row r="7428" spans="1:35" ht="14.85" customHeight="1">
      <c r="A7428" s="130">
        <v>5003528</v>
      </c>
      <c r="B7428" s="126" t="s">
        <v>14865</v>
      </c>
      <c r="C7428" s="126" t="s">
        <v>14866</v>
      </c>
      <c r="E7428" s="126" t="s">
        <v>288</v>
      </c>
      <c r="F7428" s="126" t="s">
        <v>491</v>
      </c>
      <c r="G7428" s="126" t="s">
        <v>417</v>
      </c>
      <c r="H7428" s="126" t="s">
        <v>126</v>
      </c>
      <c r="I7428" s="126" t="s">
        <v>126</v>
      </c>
      <c r="J7428" s="126" t="s">
        <v>4056</v>
      </c>
      <c r="K7428" s="126" t="s">
        <v>443</v>
      </c>
      <c r="L7428" s="126" t="s">
        <v>4057</v>
      </c>
      <c r="M7428" s="130">
        <v>4124.42</v>
      </c>
      <c r="N7428" s="126" t="s">
        <v>290</v>
      </c>
      <c r="O7428" s="126" t="s">
        <v>506</v>
      </c>
      <c r="P7428" s="130">
        <v>0</v>
      </c>
      <c r="S7428" s="130">
        <v>0</v>
      </c>
      <c r="V7428" s="130">
        <v>4582.6899999999996</v>
      </c>
      <c r="X7428" s="126" t="s">
        <v>1523</v>
      </c>
      <c r="Y7428" s="126" t="s">
        <v>517</v>
      </c>
      <c r="Z7428" s="127" t="s">
        <v>309</v>
      </c>
      <c r="AA7428" s="128">
        <v>1</v>
      </c>
      <c r="AB7428" s="128">
        <v>84</v>
      </c>
      <c r="AD7428" s="126" t="s">
        <v>562</v>
      </c>
      <c r="AG7428" s="127"/>
      <c r="AI7428" s="127"/>
    </row>
    <row r="7429" spans="1:35" ht="14.85" customHeight="1">
      <c r="A7429" s="130">
        <v>5003952</v>
      </c>
      <c r="B7429" s="126" t="s">
        <v>14867</v>
      </c>
      <c r="C7429" s="126" t="s">
        <v>14868</v>
      </c>
      <c r="D7429" s="126" t="s">
        <v>14869</v>
      </c>
      <c r="E7429" s="126" t="s">
        <v>288</v>
      </c>
      <c r="F7429" s="126" t="s">
        <v>364</v>
      </c>
      <c r="G7429" s="126" t="s">
        <v>417</v>
      </c>
      <c r="H7429" s="126" t="s">
        <v>126</v>
      </c>
      <c r="I7429" s="126" t="s">
        <v>126</v>
      </c>
      <c r="J7429" s="126" t="s">
        <v>886</v>
      </c>
      <c r="K7429" s="126" t="s">
        <v>443</v>
      </c>
      <c r="L7429" s="126" t="s">
        <v>887</v>
      </c>
      <c r="M7429" s="130">
        <v>9739.52</v>
      </c>
      <c r="O7429" s="126" t="s">
        <v>486</v>
      </c>
      <c r="P7429" s="130">
        <v>0</v>
      </c>
      <c r="S7429" s="130">
        <v>0</v>
      </c>
      <c r="V7429" s="130">
        <v>21913.02</v>
      </c>
      <c r="X7429" s="126" t="s">
        <v>487</v>
      </c>
      <c r="Z7429" s="127"/>
      <c r="AA7429" s="128">
        <v>1</v>
      </c>
      <c r="AB7429" s="128">
        <v>60</v>
      </c>
      <c r="AC7429" s="126" t="s">
        <v>366</v>
      </c>
      <c r="AD7429" s="126" t="s">
        <v>562</v>
      </c>
      <c r="AG7429" s="127"/>
      <c r="AI7429" s="127"/>
    </row>
    <row r="7430" spans="1:35" ht="14.85" customHeight="1">
      <c r="A7430" s="130">
        <v>5005001</v>
      </c>
      <c r="B7430" s="126" t="s">
        <v>14870</v>
      </c>
      <c r="C7430" s="126" t="s">
        <v>14871</v>
      </c>
      <c r="D7430" s="126" t="s">
        <v>14872</v>
      </c>
      <c r="E7430" s="126" t="s">
        <v>288</v>
      </c>
      <c r="F7430" s="126" t="s">
        <v>416</v>
      </c>
      <c r="G7430" s="126" t="s">
        <v>417</v>
      </c>
      <c r="H7430" s="126" t="s">
        <v>126</v>
      </c>
      <c r="I7430" s="126" t="s">
        <v>126</v>
      </c>
      <c r="J7430" s="126" t="s">
        <v>10441</v>
      </c>
      <c r="K7430" s="126" t="s">
        <v>7040</v>
      </c>
      <c r="L7430" s="126" t="s">
        <v>931</v>
      </c>
      <c r="M7430" s="130">
        <v>584.64</v>
      </c>
      <c r="O7430" s="126" t="s">
        <v>422</v>
      </c>
      <c r="P7430" s="130">
        <v>0</v>
      </c>
      <c r="S7430" s="130">
        <v>0</v>
      </c>
      <c r="V7430" s="130">
        <v>753.98</v>
      </c>
      <c r="X7430" s="126" t="s">
        <v>1885</v>
      </c>
      <c r="Z7430" s="127"/>
      <c r="AA7430" s="128">
        <v>1</v>
      </c>
      <c r="AB7430" s="128">
        <v>12</v>
      </c>
      <c r="AD7430" s="126" t="s">
        <v>562</v>
      </c>
      <c r="AG7430" s="127"/>
      <c r="AI7430" s="127"/>
    </row>
    <row r="7431" spans="1:35" ht="14.85" customHeight="1">
      <c r="A7431" s="130">
        <v>5010669</v>
      </c>
      <c r="B7431" s="126" t="s">
        <v>413</v>
      </c>
      <c r="C7431" s="126" t="s">
        <v>5384</v>
      </c>
      <c r="D7431" s="126" t="s">
        <v>5490</v>
      </c>
      <c r="E7431" s="126" t="s">
        <v>288</v>
      </c>
      <c r="F7431" s="126" t="s">
        <v>364</v>
      </c>
      <c r="G7431" s="126" t="s">
        <v>417</v>
      </c>
      <c r="H7431" s="126" t="s">
        <v>126</v>
      </c>
      <c r="I7431" s="126" t="s">
        <v>126</v>
      </c>
      <c r="J7431" s="126" t="s">
        <v>2924</v>
      </c>
      <c r="K7431" s="126" t="s">
        <v>535</v>
      </c>
      <c r="L7431" s="126" t="s">
        <v>2925</v>
      </c>
      <c r="M7431" s="130">
        <v>6817.44</v>
      </c>
      <c r="O7431" s="126" t="s">
        <v>365</v>
      </c>
      <c r="P7431" s="130">
        <v>0</v>
      </c>
      <c r="S7431" s="130">
        <v>0</v>
      </c>
      <c r="V7431" s="130">
        <v>13208.98</v>
      </c>
      <c r="X7431" s="126" t="s">
        <v>469</v>
      </c>
      <c r="Z7431" s="127"/>
      <c r="AA7431" s="128">
        <v>1</v>
      </c>
      <c r="AB7431" s="128">
        <v>60</v>
      </c>
      <c r="AC7431" s="126" t="s">
        <v>366</v>
      </c>
      <c r="AD7431" s="126" t="s">
        <v>859</v>
      </c>
      <c r="AG7431" s="127"/>
      <c r="AI7431" s="127"/>
    </row>
    <row r="7432" spans="1:35" ht="14.85" customHeight="1">
      <c r="A7432" s="130">
        <v>5005026</v>
      </c>
      <c r="B7432" s="126" t="s">
        <v>14873</v>
      </c>
      <c r="C7432" s="126" t="s">
        <v>14874</v>
      </c>
      <c r="D7432" s="126" t="s">
        <v>14875</v>
      </c>
      <c r="E7432" s="126" t="s">
        <v>288</v>
      </c>
      <c r="F7432" s="126" t="s">
        <v>491</v>
      </c>
      <c r="G7432" s="126" t="s">
        <v>417</v>
      </c>
      <c r="H7432" s="126" t="s">
        <v>126</v>
      </c>
      <c r="I7432" s="126" t="s">
        <v>126</v>
      </c>
      <c r="J7432" s="126" t="s">
        <v>2044</v>
      </c>
      <c r="K7432" s="126" t="s">
        <v>984</v>
      </c>
      <c r="L7432" s="126" t="s">
        <v>8979</v>
      </c>
      <c r="M7432" s="130">
        <v>25321.73</v>
      </c>
      <c r="N7432" s="126" t="s">
        <v>290</v>
      </c>
      <c r="O7432" s="126" t="s">
        <v>506</v>
      </c>
      <c r="P7432" s="130">
        <v>0</v>
      </c>
      <c r="S7432" s="130">
        <v>0</v>
      </c>
      <c r="V7432" s="130">
        <v>25321.73</v>
      </c>
      <c r="X7432" s="126" t="s">
        <v>10728</v>
      </c>
      <c r="Y7432" s="126" t="s">
        <v>517</v>
      </c>
      <c r="Z7432" s="127"/>
      <c r="AA7432" s="128">
        <v>1</v>
      </c>
      <c r="AB7432" s="128">
        <v>84</v>
      </c>
      <c r="AD7432" s="126" t="s">
        <v>562</v>
      </c>
      <c r="AG7432" s="127"/>
      <c r="AI7432" s="127"/>
    </row>
    <row r="7433" spans="1:35" ht="14.85" customHeight="1">
      <c r="A7433" s="130">
        <v>5005025</v>
      </c>
      <c r="B7433" s="126" t="s">
        <v>14876</v>
      </c>
      <c r="C7433" s="126" t="s">
        <v>14877</v>
      </c>
      <c r="D7433" s="126" t="s">
        <v>13355</v>
      </c>
      <c r="E7433" s="126" t="s">
        <v>288</v>
      </c>
      <c r="F7433" s="126" t="s">
        <v>440</v>
      </c>
      <c r="G7433" s="126" t="s">
        <v>458</v>
      </c>
      <c r="H7433" s="126" t="s">
        <v>126</v>
      </c>
      <c r="I7433" s="126" t="s">
        <v>418</v>
      </c>
      <c r="J7433" s="126" t="s">
        <v>1512</v>
      </c>
      <c r="K7433" s="126" t="s">
        <v>504</v>
      </c>
      <c r="L7433" s="126" t="s">
        <v>1513</v>
      </c>
      <c r="M7433" s="130">
        <v>2342.64</v>
      </c>
      <c r="O7433" s="126" t="s">
        <v>445</v>
      </c>
      <c r="P7433" s="130">
        <v>0</v>
      </c>
      <c r="S7433" s="130">
        <v>0</v>
      </c>
      <c r="V7433" s="130">
        <v>2342.64</v>
      </c>
      <c r="X7433" s="126" t="s">
        <v>600</v>
      </c>
      <c r="Z7433" s="127"/>
      <c r="AA7433" s="128">
        <v>60</v>
      </c>
      <c r="AB7433" s="128">
        <v>1</v>
      </c>
      <c r="AD7433" s="126" t="s">
        <v>562</v>
      </c>
      <c r="AG7433" s="127"/>
      <c r="AI7433" s="127"/>
    </row>
    <row r="7434" spans="1:35" ht="14.85" customHeight="1">
      <c r="A7434" s="130">
        <v>5013108</v>
      </c>
      <c r="B7434" s="126" t="s">
        <v>413</v>
      </c>
      <c r="C7434" s="126" t="s">
        <v>14878</v>
      </c>
      <c r="E7434" s="126" t="s">
        <v>288</v>
      </c>
      <c r="F7434" s="126" t="s">
        <v>364</v>
      </c>
      <c r="G7434" s="126" t="s">
        <v>417</v>
      </c>
      <c r="H7434" s="126" t="s">
        <v>126</v>
      </c>
      <c r="I7434" s="126" t="s">
        <v>126</v>
      </c>
      <c r="J7434" s="126" t="s">
        <v>466</v>
      </c>
      <c r="K7434" s="126" t="s">
        <v>467</v>
      </c>
      <c r="L7434" s="126" t="s">
        <v>468</v>
      </c>
      <c r="M7434" s="130">
        <v>6817.44</v>
      </c>
      <c r="O7434" s="126" t="s">
        <v>365</v>
      </c>
      <c r="P7434" s="130">
        <v>0</v>
      </c>
      <c r="S7434" s="130">
        <v>0</v>
      </c>
      <c r="V7434" s="130">
        <v>20354.78</v>
      </c>
      <c r="X7434" s="126" t="s">
        <v>510</v>
      </c>
      <c r="Z7434" s="127"/>
      <c r="AA7434" s="128">
        <v>2</v>
      </c>
      <c r="AB7434" s="128">
        <v>60</v>
      </c>
      <c r="AC7434" s="126" t="s">
        <v>366</v>
      </c>
      <c r="AD7434" s="126" t="s">
        <v>1990</v>
      </c>
      <c r="AG7434" s="127"/>
      <c r="AI7434" s="127"/>
    </row>
    <row r="7435" spans="1:35" ht="14.85" customHeight="1">
      <c r="A7435" s="130">
        <v>5003589</v>
      </c>
      <c r="B7435" s="126" t="s">
        <v>14879</v>
      </c>
      <c r="C7435" s="126" t="s">
        <v>14880</v>
      </c>
      <c r="D7435" s="126" t="s">
        <v>14881</v>
      </c>
      <c r="E7435" s="126" t="s">
        <v>288</v>
      </c>
      <c r="F7435" s="126" t="s">
        <v>491</v>
      </c>
      <c r="G7435" s="126" t="s">
        <v>417</v>
      </c>
      <c r="H7435" s="126" t="s">
        <v>126</v>
      </c>
      <c r="I7435" s="126" t="s">
        <v>126</v>
      </c>
      <c r="J7435" s="126" t="s">
        <v>14844</v>
      </c>
      <c r="K7435" s="126" t="s">
        <v>504</v>
      </c>
      <c r="L7435" s="126" t="s">
        <v>1321</v>
      </c>
      <c r="M7435" s="130">
        <v>175.84</v>
      </c>
      <c r="O7435" s="126" t="s">
        <v>1615</v>
      </c>
      <c r="P7435" s="130">
        <v>0</v>
      </c>
      <c r="S7435" s="130">
        <v>0</v>
      </c>
      <c r="V7435" s="130">
        <v>193.99</v>
      </c>
      <c r="X7435" s="126" t="s">
        <v>1616</v>
      </c>
      <c r="Z7435" s="127"/>
      <c r="AA7435" s="128">
        <v>2</v>
      </c>
      <c r="AB7435" s="128">
        <v>24</v>
      </c>
      <c r="AD7435" s="126" t="s">
        <v>562</v>
      </c>
      <c r="AG7435" s="127"/>
      <c r="AI7435" s="127"/>
    </row>
    <row r="7436" spans="1:35" ht="14.85" customHeight="1">
      <c r="A7436" s="130">
        <v>5003588</v>
      </c>
      <c r="B7436" s="126" t="s">
        <v>413</v>
      </c>
      <c r="C7436" s="126" t="s">
        <v>14882</v>
      </c>
      <c r="D7436" s="126" t="s">
        <v>14843</v>
      </c>
      <c r="E7436" s="126" t="s">
        <v>288</v>
      </c>
      <c r="F7436" s="126" t="s">
        <v>491</v>
      </c>
      <c r="G7436" s="126" t="s">
        <v>417</v>
      </c>
      <c r="H7436" s="126" t="s">
        <v>126</v>
      </c>
      <c r="I7436" s="126" t="s">
        <v>126</v>
      </c>
      <c r="J7436" s="126" t="s">
        <v>14844</v>
      </c>
      <c r="K7436" s="126" t="s">
        <v>504</v>
      </c>
      <c r="L7436" s="126" t="s">
        <v>1321</v>
      </c>
      <c r="M7436" s="130">
        <v>243.04</v>
      </c>
      <c r="O7436" s="126" t="s">
        <v>5532</v>
      </c>
      <c r="P7436" s="130">
        <v>0</v>
      </c>
      <c r="S7436" s="130">
        <v>0</v>
      </c>
      <c r="V7436" s="130">
        <v>633.03</v>
      </c>
      <c r="X7436" s="126" t="s">
        <v>5533</v>
      </c>
      <c r="Z7436" s="127"/>
      <c r="AA7436" s="128">
        <v>2</v>
      </c>
      <c r="AB7436" s="128">
        <v>24</v>
      </c>
      <c r="AD7436" s="126" t="s">
        <v>1801</v>
      </c>
      <c r="AG7436" s="127"/>
      <c r="AI7436" s="127"/>
    </row>
    <row r="7437" spans="1:35" ht="14.85" customHeight="1">
      <c r="A7437" s="130">
        <v>5003587</v>
      </c>
      <c r="B7437" s="126" t="s">
        <v>14883</v>
      </c>
      <c r="C7437" s="126" t="s">
        <v>14884</v>
      </c>
      <c r="D7437" s="126" t="s">
        <v>14885</v>
      </c>
      <c r="E7437" s="126" t="s">
        <v>288</v>
      </c>
      <c r="F7437" s="126" t="s">
        <v>491</v>
      </c>
      <c r="G7437" s="126" t="s">
        <v>417</v>
      </c>
      <c r="H7437" s="126" t="s">
        <v>126</v>
      </c>
      <c r="I7437" s="126" t="s">
        <v>126</v>
      </c>
      <c r="J7437" s="126" t="s">
        <v>10726</v>
      </c>
      <c r="K7437" s="126" t="s">
        <v>747</v>
      </c>
      <c r="L7437" s="126" t="s">
        <v>10727</v>
      </c>
      <c r="M7437" s="130">
        <v>6817.44</v>
      </c>
      <c r="O7437" s="126" t="s">
        <v>2577</v>
      </c>
      <c r="P7437" s="130">
        <v>0</v>
      </c>
      <c r="S7437" s="130">
        <v>0</v>
      </c>
      <c r="V7437" s="130">
        <v>7886.95</v>
      </c>
      <c r="X7437" s="126" t="s">
        <v>2578</v>
      </c>
      <c r="Z7437" s="127"/>
      <c r="AA7437" s="128">
        <v>1</v>
      </c>
      <c r="AB7437" s="128">
        <v>60</v>
      </c>
      <c r="AD7437" s="126" t="s">
        <v>562</v>
      </c>
      <c r="AG7437" s="127"/>
      <c r="AI7437" s="127"/>
    </row>
    <row r="7438" spans="1:35" ht="14.85" customHeight="1">
      <c r="A7438" s="130">
        <v>5004479</v>
      </c>
      <c r="B7438" s="126" t="s">
        <v>12983</v>
      </c>
      <c r="C7438" s="126" t="s">
        <v>12984</v>
      </c>
      <c r="D7438" s="126" t="s">
        <v>14886</v>
      </c>
      <c r="E7438" s="126" t="s">
        <v>288</v>
      </c>
      <c r="F7438" s="126" t="s">
        <v>555</v>
      </c>
      <c r="G7438" s="126" t="s">
        <v>458</v>
      </c>
      <c r="H7438" s="126" t="s">
        <v>126</v>
      </c>
      <c r="I7438" s="126" t="s">
        <v>418</v>
      </c>
      <c r="J7438" s="126" t="s">
        <v>597</v>
      </c>
      <c r="K7438" s="126" t="s">
        <v>504</v>
      </c>
      <c r="L7438" s="126" t="s">
        <v>598</v>
      </c>
      <c r="M7438" s="130">
        <v>1444.8</v>
      </c>
      <c r="O7438" s="126" t="s">
        <v>2200</v>
      </c>
      <c r="P7438" s="130">
        <v>0</v>
      </c>
      <c r="S7438" s="130">
        <v>0</v>
      </c>
      <c r="V7438" s="130">
        <v>1444.8</v>
      </c>
      <c r="X7438" s="126" t="s">
        <v>2272</v>
      </c>
      <c r="Z7438" s="127"/>
      <c r="AA7438" s="128">
        <v>210</v>
      </c>
      <c r="AB7438" s="128">
        <v>1</v>
      </c>
      <c r="AD7438" s="126" t="s">
        <v>562</v>
      </c>
      <c r="AG7438" s="127"/>
      <c r="AI7438" s="127"/>
    </row>
    <row r="7439" spans="1:35" ht="14.85" customHeight="1">
      <c r="A7439" s="130">
        <v>5004478</v>
      </c>
      <c r="B7439" s="126" t="s">
        <v>12983</v>
      </c>
      <c r="C7439" s="126" t="s">
        <v>12984</v>
      </c>
      <c r="D7439" s="126" t="s">
        <v>14887</v>
      </c>
      <c r="E7439" s="126" t="s">
        <v>288</v>
      </c>
      <c r="F7439" s="126" t="s">
        <v>555</v>
      </c>
      <c r="G7439" s="126" t="s">
        <v>458</v>
      </c>
      <c r="H7439" s="126" t="s">
        <v>126</v>
      </c>
      <c r="I7439" s="126" t="s">
        <v>418</v>
      </c>
      <c r="J7439" s="126" t="s">
        <v>597</v>
      </c>
      <c r="K7439" s="126" t="s">
        <v>504</v>
      </c>
      <c r="L7439" s="126" t="s">
        <v>598</v>
      </c>
      <c r="M7439" s="130">
        <v>1444.8</v>
      </c>
      <c r="O7439" s="126" t="s">
        <v>2200</v>
      </c>
      <c r="P7439" s="130">
        <v>0</v>
      </c>
      <c r="S7439" s="130">
        <v>0</v>
      </c>
      <c r="V7439" s="130">
        <v>1444.8</v>
      </c>
      <c r="X7439" s="126" t="s">
        <v>2272</v>
      </c>
      <c r="Z7439" s="127"/>
      <c r="AA7439" s="128">
        <v>210</v>
      </c>
      <c r="AB7439" s="128">
        <v>1</v>
      </c>
      <c r="AD7439" s="126" t="s">
        <v>562</v>
      </c>
      <c r="AG7439" s="127"/>
      <c r="AI7439" s="127"/>
    </row>
    <row r="7440" spans="1:35" ht="14.85" customHeight="1">
      <c r="A7440" s="130">
        <v>5004477</v>
      </c>
      <c r="B7440" s="126" t="s">
        <v>12983</v>
      </c>
      <c r="C7440" s="126" t="s">
        <v>12984</v>
      </c>
      <c r="D7440" s="126" t="s">
        <v>14888</v>
      </c>
      <c r="E7440" s="126" t="s">
        <v>288</v>
      </c>
      <c r="F7440" s="126" t="s">
        <v>555</v>
      </c>
      <c r="G7440" s="126" t="s">
        <v>458</v>
      </c>
      <c r="H7440" s="126" t="s">
        <v>126</v>
      </c>
      <c r="I7440" s="126" t="s">
        <v>418</v>
      </c>
      <c r="J7440" s="126" t="s">
        <v>597</v>
      </c>
      <c r="K7440" s="126" t="s">
        <v>504</v>
      </c>
      <c r="L7440" s="126" t="s">
        <v>598</v>
      </c>
      <c r="M7440" s="130">
        <v>1444.8</v>
      </c>
      <c r="O7440" s="126" t="s">
        <v>2200</v>
      </c>
      <c r="P7440" s="130">
        <v>0</v>
      </c>
      <c r="S7440" s="130">
        <v>0</v>
      </c>
      <c r="V7440" s="130">
        <v>1444.8</v>
      </c>
      <c r="X7440" s="126" t="s">
        <v>2272</v>
      </c>
      <c r="Z7440" s="127"/>
      <c r="AA7440" s="128">
        <v>210</v>
      </c>
      <c r="AB7440" s="128">
        <v>1</v>
      </c>
      <c r="AD7440" s="126" t="s">
        <v>562</v>
      </c>
      <c r="AG7440" s="127"/>
      <c r="AI7440" s="127"/>
    </row>
    <row r="7441" spans="1:35" ht="14.85" customHeight="1">
      <c r="A7441" s="130">
        <v>5003482</v>
      </c>
      <c r="B7441" s="126" t="s">
        <v>14889</v>
      </c>
      <c r="C7441" s="126" t="s">
        <v>14890</v>
      </c>
      <c r="E7441" s="126" t="s">
        <v>288</v>
      </c>
      <c r="F7441" s="126" t="s">
        <v>491</v>
      </c>
      <c r="G7441" s="126" t="s">
        <v>417</v>
      </c>
      <c r="H7441" s="126" t="s">
        <v>126</v>
      </c>
      <c r="I7441" s="126" t="s">
        <v>126</v>
      </c>
      <c r="J7441" s="126" t="s">
        <v>4056</v>
      </c>
      <c r="K7441" s="126" t="s">
        <v>443</v>
      </c>
      <c r="L7441" s="126" t="s">
        <v>4057</v>
      </c>
      <c r="M7441" s="130">
        <v>8866.39</v>
      </c>
      <c r="N7441" s="126" t="s">
        <v>290</v>
      </c>
      <c r="O7441" s="126" t="s">
        <v>506</v>
      </c>
      <c r="P7441" s="130">
        <v>0</v>
      </c>
      <c r="S7441" s="130">
        <v>0</v>
      </c>
      <c r="V7441" s="130">
        <v>9851.5499999999993</v>
      </c>
      <c r="X7441" s="126" t="s">
        <v>1523</v>
      </c>
      <c r="Y7441" s="126" t="s">
        <v>517</v>
      </c>
      <c r="Z7441" s="127" t="s">
        <v>309</v>
      </c>
      <c r="AA7441" s="128">
        <v>1</v>
      </c>
      <c r="AB7441" s="128">
        <v>84</v>
      </c>
      <c r="AD7441" s="126" t="s">
        <v>562</v>
      </c>
      <c r="AG7441" s="127"/>
      <c r="AI7441" s="127"/>
    </row>
    <row r="7442" spans="1:35" ht="14.85" customHeight="1">
      <c r="A7442" s="130">
        <v>5003481</v>
      </c>
      <c r="B7442" s="126" t="s">
        <v>14891</v>
      </c>
      <c r="C7442" s="126" t="s">
        <v>14892</v>
      </c>
      <c r="D7442" s="126" t="s">
        <v>14893</v>
      </c>
      <c r="E7442" s="126" t="s">
        <v>288</v>
      </c>
      <c r="F7442" s="126" t="s">
        <v>491</v>
      </c>
      <c r="G7442" s="126" t="s">
        <v>417</v>
      </c>
      <c r="H7442" s="126" t="s">
        <v>126</v>
      </c>
      <c r="I7442" s="126" t="s">
        <v>126</v>
      </c>
      <c r="J7442" s="126" t="s">
        <v>4056</v>
      </c>
      <c r="K7442" s="126" t="s">
        <v>443</v>
      </c>
      <c r="L7442" s="126" t="s">
        <v>4057</v>
      </c>
      <c r="M7442" s="130">
        <v>3899.92</v>
      </c>
      <c r="N7442" s="126" t="s">
        <v>290</v>
      </c>
      <c r="O7442" s="126" t="s">
        <v>506</v>
      </c>
      <c r="P7442" s="130">
        <v>0</v>
      </c>
      <c r="S7442" s="130">
        <v>0</v>
      </c>
      <c r="V7442" s="130">
        <v>4333.25</v>
      </c>
      <c r="X7442" s="126" t="s">
        <v>1523</v>
      </c>
      <c r="Y7442" s="126" t="s">
        <v>517</v>
      </c>
      <c r="Z7442" s="127" t="s">
        <v>309</v>
      </c>
      <c r="AA7442" s="128">
        <v>1</v>
      </c>
      <c r="AB7442" s="128">
        <v>84</v>
      </c>
      <c r="AD7442" s="126" t="s">
        <v>562</v>
      </c>
      <c r="AG7442" s="127"/>
      <c r="AI7442" s="127"/>
    </row>
    <row r="7443" spans="1:35" ht="14.85" customHeight="1">
      <c r="A7443" s="130">
        <v>5003480</v>
      </c>
      <c r="B7443" s="126" t="s">
        <v>413</v>
      </c>
      <c r="C7443" s="126" t="s">
        <v>5320</v>
      </c>
      <c r="E7443" s="126" t="s">
        <v>288</v>
      </c>
      <c r="F7443" s="126" t="s">
        <v>364</v>
      </c>
      <c r="G7443" s="126" t="s">
        <v>417</v>
      </c>
      <c r="H7443" s="126" t="s">
        <v>126</v>
      </c>
      <c r="I7443" s="126" t="s">
        <v>126</v>
      </c>
      <c r="J7443" s="126" t="s">
        <v>466</v>
      </c>
      <c r="K7443" s="126" t="s">
        <v>467</v>
      </c>
      <c r="L7443" s="126" t="s">
        <v>468</v>
      </c>
      <c r="M7443" s="130">
        <v>6817.44</v>
      </c>
      <c r="O7443" s="126" t="s">
        <v>365</v>
      </c>
      <c r="P7443" s="130">
        <v>0</v>
      </c>
      <c r="S7443" s="130">
        <v>0</v>
      </c>
      <c r="V7443" s="130">
        <v>41780.85</v>
      </c>
      <c r="X7443" s="126" t="s">
        <v>469</v>
      </c>
      <c r="Z7443" s="127"/>
      <c r="AA7443" s="128">
        <v>1</v>
      </c>
      <c r="AB7443" s="128">
        <v>60</v>
      </c>
      <c r="AC7443" s="126" t="s">
        <v>366</v>
      </c>
      <c r="AD7443" s="126" t="s">
        <v>1801</v>
      </c>
      <c r="AG7443" s="127"/>
      <c r="AI7443" s="127"/>
    </row>
    <row r="7444" spans="1:35" ht="14.85" customHeight="1">
      <c r="A7444" s="130">
        <v>5003479</v>
      </c>
      <c r="B7444" s="126" t="s">
        <v>14894</v>
      </c>
      <c r="C7444" s="126" t="s">
        <v>14895</v>
      </c>
      <c r="E7444" s="126" t="s">
        <v>288</v>
      </c>
      <c r="F7444" s="126" t="s">
        <v>491</v>
      </c>
      <c r="G7444" s="126" t="s">
        <v>417</v>
      </c>
      <c r="H7444" s="126" t="s">
        <v>126</v>
      </c>
      <c r="I7444" s="126" t="s">
        <v>308</v>
      </c>
      <c r="J7444" s="126" t="s">
        <v>4056</v>
      </c>
      <c r="K7444" s="126" t="s">
        <v>443</v>
      </c>
      <c r="L7444" s="126" t="s">
        <v>4057</v>
      </c>
      <c r="M7444" s="130">
        <v>2037.46</v>
      </c>
      <c r="N7444" s="126" t="s">
        <v>290</v>
      </c>
      <c r="O7444" s="126" t="s">
        <v>506</v>
      </c>
      <c r="P7444" s="130">
        <v>0</v>
      </c>
      <c r="S7444" s="130">
        <v>0</v>
      </c>
      <c r="V7444" s="130">
        <v>2263.85</v>
      </c>
      <c r="X7444" s="126" t="s">
        <v>1356</v>
      </c>
      <c r="Z7444" s="127" t="s">
        <v>309</v>
      </c>
      <c r="AA7444" s="128">
        <v>1</v>
      </c>
      <c r="AB7444" s="128">
        <v>36</v>
      </c>
      <c r="AD7444" s="126" t="s">
        <v>562</v>
      </c>
      <c r="AG7444" s="127"/>
      <c r="AI7444" s="127"/>
    </row>
    <row r="7445" spans="1:35" ht="14.85" customHeight="1">
      <c r="A7445" s="130">
        <v>5003478</v>
      </c>
      <c r="B7445" s="126" t="s">
        <v>14896</v>
      </c>
      <c r="C7445" s="126" t="s">
        <v>14862</v>
      </c>
      <c r="E7445" s="126" t="s">
        <v>288</v>
      </c>
      <c r="F7445" s="126" t="s">
        <v>491</v>
      </c>
      <c r="G7445" s="126" t="s">
        <v>417</v>
      </c>
      <c r="H7445" s="126" t="s">
        <v>126</v>
      </c>
      <c r="I7445" s="126" t="s">
        <v>126</v>
      </c>
      <c r="J7445" s="126" t="s">
        <v>4056</v>
      </c>
      <c r="K7445" s="126" t="s">
        <v>443</v>
      </c>
      <c r="L7445" s="126" t="s">
        <v>4057</v>
      </c>
      <c r="M7445" s="130">
        <v>4676.54</v>
      </c>
      <c r="N7445" s="126" t="s">
        <v>290</v>
      </c>
      <c r="O7445" s="126" t="s">
        <v>506</v>
      </c>
      <c r="P7445" s="130">
        <v>0</v>
      </c>
      <c r="S7445" s="130">
        <v>0</v>
      </c>
      <c r="V7445" s="130">
        <v>5196.16</v>
      </c>
      <c r="X7445" s="126" t="s">
        <v>1356</v>
      </c>
      <c r="Z7445" s="127" t="s">
        <v>309</v>
      </c>
      <c r="AA7445" s="128">
        <v>1</v>
      </c>
      <c r="AB7445" s="128">
        <v>36</v>
      </c>
      <c r="AD7445" s="126" t="s">
        <v>562</v>
      </c>
      <c r="AG7445" s="127"/>
      <c r="AI7445" s="127"/>
    </row>
    <row r="7446" spans="1:35" ht="14.85" customHeight="1">
      <c r="A7446" s="130">
        <v>5003477</v>
      </c>
      <c r="B7446" s="126" t="s">
        <v>14897</v>
      </c>
      <c r="C7446" s="126" t="s">
        <v>14864</v>
      </c>
      <c r="E7446" s="126" t="s">
        <v>288</v>
      </c>
      <c r="F7446" s="126" t="s">
        <v>491</v>
      </c>
      <c r="G7446" s="126" t="s">
        <v>417</v>
      </c>
      <c r="H7446" s="126" t="s">
        <v>126</v>
      </c>
      <c r="I7446" s="126" t="s">
        <v>126</v>
      </c>
      <c r="J7446" s="126" t="s">
        <v>4056</v>
      </c>
      <c r="K7446" s="126" t="s">
        <v>443</v>
      </c>
      <c r="L7446" s="126" t="s">
        <v>4057</v>
      </c>
      <c r="M7446" s="130">
        <v>4403.2</v>
      </c>
      <c r="N7446" s="126" t="s">
        <v>290</v>
      </c>
      <c r="O7446" s="126" t="s">
        <v>506</v>
      </c>
      <c r="P7446" s="130">
        <v>0</v>
      </c>
      <c r="S7446" s="130">
        <v>0</v>
      </c>
      <c r="V7446" s="130">
        <v>4892.45</v>
      </c>
      <c r="X7446" s="126" t="s">
        <v>1356</v>
      </c>
      <c r="Z7446" s="127" t="s">
        <v>309</v>
      </c>
      <c r="AA7446" s="128">
        <v>1</v>
      </c>
      <c r="AB7446" s="128">
        <v>36</v>
      </c>
      <c r="AD7446" s="126" t="s">
        <v>562</v>
      </c>
      <c r="AG7446" s="127"/>
      <c r="AI7446" s="127"/>
    </row>
    <row r="7447" spans="1:35" ht="14.85" customHeight="1">
      <c r="A7447" s="130">
        <v>5003476</v>
      </c>
      <c r="B7447" s="126" t="s">
        <v>14898</v>
      </c>
      <c r="C7447" s="126" t="s">
        <v>14866</v>
      </c>
      <c r="E7447" s="126" t="s">
        <v>288</v>
      </c>
      <c r="F7447" s="126" t="s">
        <v>491</v>
      </c>
      <c r="G7447" s="126" t="s">
        <v>417</v>
      </c>
      <c r="H7447" s="126" t="s">
        <v>126</v>
      </c>
      <c r="I7447" s="126" t="s">
        <v>126</v>
      </c>
      <c r="J7447" s="126" t="s">
        <v>4056</v>
      </c>
      <c r="K7447" s="126" t="s">
        <v>443</v>
      </c>
      <c r="L7447" s="126" t="s">
        <v>4057</v>
      </c>
      <c r="M7447" s="130">
        <v>4124.42</v>
      </c>
      <c r="N7447" s="126" t="s">
        <v>290</v>
      </c>
      <c r="O7447" s="126" t="s">
        <v>506</v>
      </c>
      <c r="P7447" s="130">
        <v>0</v>
      </c>
      <c r="S7447" s="130">
        <v>0</v>
      </c>
      <c r="V7447" s="130">
        <v>4582.6899999999996</v>
      </c>
      <c r="X7447" s="126" t="s">
        <v>1356</v>
      </c>
      <c r="Z7447" s="127" t="s">
        <v>309</v>
      </c>
      <c r="AA7447" s="128">
        <v>1</v>
      </c>
      <c r="AB7447" s="128">
        <v>36</v>
      </c>
      <c r="AD7447" s="126" t="s">
        <v>562</v>
      </c>
      <c r="AG7447" s="127"/>
      <c r="AI7447" s="127"/>
    </row>
    <row r="7448" spans="1:35" ht="14.85" customHeight="1">
      <c r="A7448" s="130">
        <v>5003475</v>
      </c>
      <c r="B7448" s="126" t="s">
        <v>14899</v>
      </c>
      <c r="C7448" s="126" t="s">
        <v>14900</v>
      </c>
      <c r="E7448" s="126" t="s">
        <v>288</v>
      </c>
      <c r="F7448" s="126" t="s">
        <v>491</v>
      </c>
      <c r="G7448" s="126" t="s">
        <v>417</v>
      </c>
      <c r="H7448" s="126" t="s">
        <v>126</v>
      </c>
      <c r="I7448" s="126" t="s">
        <v>308</v>
      </c>
      <c r="J7448" s="126" t="s">
        <v>4056</v>
      </c>
      <c r="K7448" s="126" t="s">
        <v>443</v>
      </c>
      <c r="L7448" s="126" t="s">
        <v>4057</v>
      </c>
      <c r="M7448" s="130">
        <v>3630.76</v>
      </c>
      <c r="N7448" s="126" t="s">
        <v>290</v>
      </c>
      <c r="O7448" s="126" t="s">
        <v>506</v>
      </c>
      <c r="P7448" s="130">
        <v>0</v>
      </c>
      <c r="S7448" s="130">
        <v>0</v>
      </c>
      <c r="V7448" s="130">
        <v>4034.18</v>
      </c>
      <c r="X7448" s="126" t="s">
        <v>1356</v>
      </c>
      <c r="Z7448" s="127" t="s">
        <v>309</v>
      </c>
      <c r="AA7448" s="128">
        <v>1</v>
      </c>
      <c r="AB7448" s="128">
        <v>36</v>
      </c>
      <c r="AD7448" s="126" t="s">
        <v>562</v>
      </c>
      <c r="AG7448" s="127"/>
      <c r="AI7448" s="127"/>
    </row>
    <row r="7449" spans="1:35" ht="14.85" customHeight="1">
      <c r="A7449" s="130">
        <v>5003474</v>
      </c>
      <c r="B7449" s="126" t="s">
        <v>14901</v>
      </c>
      <c r="C7449" s="126" t="s">
        <v>14890</v>
      </c>
      <c r="E7449" s="126" t="s">
        <v>288</v>
      </c>
      <c r="F7449" s="126" t="s">
        <v>491</v>
      </c>
      <c r="G7449" s="126" t="s">
        <v>417</v>
      </c>
      <c r="H7449" s="126" t="s">
        <v>126</v>
      </c>
      <c r="I7449" s="126" t="s">
        <v>126</v>
      </c>
      <c r="J7449" s="126" t="s">
        <v>4056</v>
      </c>
      <c r="K7449" s="126" t="s">
        <v>443</v>
      </c>
      <c r="L7449" s="126" t="s">
        <v>4057</v>
      </c>
      <c r="M7449" s="130">
        <v>8866.39</v>
      </c>
      <c r="N7449" s="126" t="s">
        <v>290</v>
      </c>
      <c r="O7449" s="126" t="s">
        <v>506</v>
      </c>
      <c r="P7449" s="130">
        <v>0</v>
      </c>
      <c r="S7449" s="130">
        <v>0</v>
      </c>
      <c r="V7449" s="130">
        <v>9851.5499999999993</v>
      </c>
      <c r="X7449" s="126" t="s">
        <v>1356</v>
      </c>
      <c r="Z7449" s="127" t="s">
        <v>309</v>
      </c>
      <c r="AA7449" s="128">
        <v>1</v>
      </c>
      <c r="AB7449" s="128">
        <v>36</v>
      </c>
      <c r="AD7449" s="126" t="s">
        <v>562</v>
      </c>
      <c r="AG7449" s="127"/>
      <c r="AI7449" s="127"/>
    </row>
    <row r="7450" spans="1:35" ht="14.85" customHeight="1">
      <c r="A7450" s="130">
        <v>5003473</v>
      </c>
      <c r="B7450" s="126" t="s">
        <v>14902</v>
      </c>
      <c r="C7450" s="126" t="s">
        <v>14903</v>
      </c>
      <c r="D7450" s="126" t="s">
        <v>14904</v>
      </c>
      <c r="E7450" s="126" t="s">
        <v>288</v>
      </c>
      <c r="F7450" s="126" t="s">
        <v>555</v>
      </c>
      <c r="G7450" s="126" t="s">
        <v>1225</v>
      </c>
      <c r="H7450" s="126" t="s">
        <v>126</v>
      </c>
      <c r="I7450" s="126" t="s">
        <v>418</v>
      </c>
      <c r="J7450" s="126" t="s">
        <v>908</v>
      </c>
      <c r="K7450" s="126" t="s">
        <v>443</v>
      </c>
      <c r="L7450" s="126" t="s">
        <v>909</v>
      </c>
      <c r="M7450" s="130">
        <v>54.72</v>
      </c>
      <c r="O7450" s="126" t="s">
        <v>560</v>
      </c>
      <c r="P7450" s="130">
        <v>61.16</v>
      </c>
      <c r="R7450" s="126" t="s">
        <v>560</v>
      </c>
      <c r="S7450" s="130">
        <v>63.09</v>
      </c>
      <c r="U7450" s="126" t="s">
        <v>560</v>
      </c>
      <c r="V7450" s="130">
        <v>64.38</v>
      </c>
      <c r="X7450" s="126" t="s">
        <v>561</v>
      </c>
      <c r="Z7450" s="127"/>
      <c r="AA7450" s="128">
        <v>150</v>
      </c>
      <c r="AB7450" s="128"/>
      <c r="AD7450" s="126" t="s">
        <v>615</v>
      </c>
      <c r="AG7450" s="127"/>
      <c r="AI7450" s="127"/>
    </row>
    <row r="7451" spans="1:35" ht="14.85" customHeight="1">
      <c r="A7451" s="130">
        <v>5003471</v>
      </c>
      <c r="B7451" s="126" t="s">
        <v>413</v>
      </c>
      <c r="C7451" s="126" t="s">
        <v>5321</v>
      </c>
      <c r="E7451" s="126" t="s">
        <v>288</v>
      </c>
      <c r="F7451" s="126" t="s">
        <v>364</v>
      </c>
      <c r="G7451" s="126" t="s">
        <v>417</v>
      </c>
      <c r="H7451" s="126" t="s">
        <v>126</v>
      </c>
      <c r="I7451" s="126" t="s">
        <v>126</v>
      </c>
      <c r="J7451" s="126" t="s">
        <v>466</v>
      </c>
      <c r="K7451" s="126" t="s">
        <v>467</v>
      </c>
      <c r="L7451" s="126" t="s">
        <v>468</v>
      </c>
      <c r="M7451" s="130">
        <v>6817.44</v>
      </c>
      <c r="O7451" s="126" t="s">
        <v>365</v>
      </c>
      <c r="P7451" s="130">
        <v>0</v>
      </c>
      <c r="S7451" s="130">
        <v>0</v>
      </c>
      <c r="V7451" s="130">
        <v>41780.85</v>
      </c>
      <c r="X7451" s="126" t="s">
        <v>469</v>
      </c>
      <c r="Z7451" s="127"/>
      <c r="AA7451" s="128">
        <v>1</v>
      </c>
      <c r="AB7451" s="128">
        <v>60</v>
      </c>
      <c r="AC7451" s="126" t="s">
        <v>366</v>
      </c>
      <c r="AD7451" s="126" t="s">
        <v>1801</v>
      </c>
      <c r="AG7451" s="127"/>
      <c r="AI7451" s="127"/>
    </row>
    <row r="7452" spans="1:35" ht="14.85" customHeight="1">
      <c r="A7452" s="130">
        <v>5003470</v>
      </c>
      <c r="B7452" s="126" t="s">
        <v>14905</v>
      </c>
      <c r="C7452" s="126" t="s">
        <v>14892</v>
      </c>
      <c r="D7452" s="126" t="s">
        <v>14893</v>
      </c>
      <c r="E7452" s="126" t="s">
        <v>288</v>
      </c>
      <c r="F7452" s="126" t="s">
        <v>491</v>
      </c>
      <c r="G7452" s="126" t="s">
        <v>417</v>
      </c>
      <c r="H7452" s="126" t="s">
        <v>126</v>
      </c>
      <c r="I7452" s="126" t="s">
        <v>126</v>
      </c>
      <c r="J7452" s="126" t="s">
        <v>4056</v>
      </c>
      <c r="K7452" s="126" t="s">
        <v>443</v>
      </c>
      <c r="L7452" s="126" t="s">
        <v>4057</v>
      </c>
      <c r="M7452" s="130">
        <v>3899.91</v>
      </c>
      <c r="N7452" s="126" t="s">
        <v>290</v>
      </c>
      <c r="O7452" s="126" t="s">
        <v>506</v>
      </c>
      <c r="P7452" s="130">
        <v>0</v>
      </c>
      <c r="S7452" s="130">
        <v>0</v>
      </c>
      <c r="V7452" s="130">
        <v>4333.24</v>
      </c>
      <c r="X7452" s="126" t="s">
        <v>1356</v>
      </c>
      <c r="Z7452" s="127" t="s">
        <v>309</v>
      </c>
      <c r="AA7452" s="128">
        <v>1</v>
      </c>
      <c r="AB7452" s="128">
        <v>36</v>
      </c>
      <c r="AD7452" s="126" t="s">
        <v>562</v>
      </c>
      <c r="AG7452" s="127"/>
      <c r="AI7452" s="127"/>
    </row>
    <row r="7453" spans="1:35" ht="14.85" customHeight="1">
      <c r="A7453" s="130">
        <v>5003384</v>
      </c>
      <c r="B7453" s="126" t="s">
        <v>413</v>
      </c>
      <c r="C7453" s="126" t="s">
        <v>14906</v>
      </c>
      <c r="D7453" s="126" t="s">
        <v>14907</v>
      </c>
      <c r="E7453" s="126" t="s">
        <v>288</v>
      </c>
      <c r="F7453" s="126" t="s">
        <v>440</v>
      </c>
      <c r="G7453" s="126" t="s">
        <v>417</v>
      </c>
      <c r="H7453" s="126" t="s">
        <v>126</v>
      </c>
      <c r="I7453" s="126" t="s">
        <v>126</v>
      </c>
      <c r="J7453" s="126" t="s">
        <v>2185</v>
      </c>
      <c r="K7453" s="126" t="s">
        <v>747</v>
      </c>
      <c r="L7453" s="126" t="s">
        <v>1018</v>
      </c>
      <c r="M7453" s="130">
        <v>584.64</v>
      </c>
      <c r="O7453" s="126" t="s">
        <v>445</v>
      </c>
      <c r="P7453" s="130">
        <v>0</v>
      </c>
      <c r="S7453" s="130">
        <v>0</v>
      </c>
      <c r="V7453" s="130">
        <v>644.72</v>
      </c>
      <c r="X7453" s="126" t="s">
        <v>4099</v>
      </c>
      <c r="Z7453" s="127"/>
      <c r="AA7453" s="128">
        <v>2</v>
      </c>
      <c r="AB7453" s="128">
        <v>12</v>
      </c>
      <c r="AD7453" s="126" t="s">
        <v>1801</v>
      </c>
      <c r="AG7453" s="127"/>
      <c r="AI7453" s="127"/>
    </row>
    <row r="7454" spans="1:35" ht="14.85" customHeight="1">
      <c r="A7454" s="130">
        <v>5003381</v>
      </c>
      <c r="B7454" s="126" t="s">
        <v>14908</v>
      </c>
      <c r="C7454" s="126" t="s">
        <v>12781</v>
      </c>
      <c r="D7454" s="126" t="s">
        <v>14909</v>
      </c>
      <c r="E7454" s="126" t="s">
        <v>288</v>
      </c>
      <c r="F7454" s="126" t="s">
        <v>522</v>
      </c>
      <c r="G7454" s="126" t="s">
        <v>523</v>
      </c>
      <c r="H7454" s="126" t="s">
        <v>524</v>
      </c>
      <c r="I7454" s="126" t="s">
        <v>418</v>
      </c>
      <c r="J7454" s="126" t="s">
        <v>12692</v>
      </c>
      <c r="K7454" s="126" t="s">
        <v>747</v>
      </c>
      <c r="L7454" s="126" t="s">
        <v>12693</v>
      </c>
      <c r="M7454" s="130">
        <v>728.98</v>
      </c>
      <c r="N7454" s="126" t="s">
        <v>290</v>
      </c>
      <c r="O7454" s="126" t="s">
        <v>528</v>
      </c>
      <c r="P7454" s="130">
        <v>0</v>
      </c>
      <c r="S7454" s="130">
        <v>0</v>
      </c>
      <c r="V7454" s="130">
        <v>728.98</v>
      </c>
      <c r="X7454" s="126" t="s">
        <v>11557</v>
      </c>
      <c r="Z7454" s="127"/>
      <c r="AA7454" s="128"/>
      <c r="AB7454" s="128"/>
      <c r="AD7454" s="126" t="s">
        <v>562</v>
      </c>
      <c r="AG7454" s="127"/>
      <c r="AI7454" s="127"/>
    </row>
    <row r="7455" spans="1:35" ht="14.85" customHeight="1">
      <c r="A7455" s="130">
        <v>5003380</v>
      </c>
      <c r="B7455" s="126" t="s">
        <v>14910</v>
      </c>
      <c r="C7455" s="126" t="s">
        <v>12781</v>
      </c>
      <c r="D7455" s="126" t="s">
        <v>14911</v>
      </c>
      <c r="E7455" s="126" t="s">
        <v>288</v>
      </c>
      <c r="F7455" s="126" t="s">
        <v>522</v>
      </c>
      <c r="G7455" s="126" t="s">
        <v>2741</v>
      </c>
      <c r="H7455" s="126" t="s">
        <v>524</v>
      </c>
      <c r="I7455" s="126" t="s">
        <v>418</v>
      </c>
      <c r="J7455" s="126" t="s">
        <v>12692</v>
      </c>
      <c r="K7455" s="126" t="s">
        <v>747</v>
      </c>
      <c r="L7455" s="126" t="s">
        <v>12693</v>
      </c>
      <c r="M7455" s="130">
        <v>537.6</v>
      </c>
      <c r="N7455" s="126" t="s">
        <v>290</v>
      </c>
      <c r="O7455" s="126" t="s">
        <v>528</v>
      </c>
      <c r="P7455" s="130">
        <v>0</v>
      </c>
      <c r="S7455" s="130">
        <v>0</v>
      </c>
      <c r="V7455" s="130">
        <v>537.6</v>
      </c>
      <c r="X7455" s="126" t="s">
        <v>11557</v>
      </c>
      <c r="Z7455" s="127"/>
      <c r="AA7455" s="128"/>
      <c r="AB7455" s="128"/>
      <c r="AD7455" s="126" t="s">
        <v>562</v>
      </c>
      <c r="AG7455" s="127"/>
      <c r="AI7455" s="127"/>
    </row>
    <row r="7456" spans="1:35" ht="14.85" customHeight="1">
      <c r="A7456" s="130">
        <v>5004491</v>
      </c>
      <c r="B7456" s="126" t="s">
        <v>14912</v>
      </c>
      <c r="C7456" s="126" t="s">
        <v>14913</v>
      </c>
      <c r="D7456" s="126" t="s">
        <v>14914</v>
      </c>
      <c r="E7456" s="126" t="s">
        <v>288</v>
      </c>
      <c r="F7456" s="126" t="s">
        <v>555</v>
      </c>
      <c r="G7456" s="126" t="s">
        <v>458</v>
      </c>
      <c r="H7456" s="126" t="s">
        <v>126</v>
      </c>
      <c r="I7456" s="126" t="s">
        <v>418</v>
      </c>
      <c r="J7456" s="126" t="s">
        <v>597</v>
      </c>
      <c r="K7456" s="126" t="s">
        <v>504</v>
      </c>
      <c r="L7456" s="126" t="s">
        <v>598</v>
      </c>
      <c r="M7456" s="130">
        <v>1444.8</v>
      </c>
      <c r="O7456" s="126" t="s">
        <v>2200</v>
      </c>
      <c r="P7456" s="130">
        <v>0</v>
      </c>
      <c r="S7456" s="130">
        <v>0</v>
      </c>
      <c r="V7456" s="130">
        <v>1444.8</v>
      </c>
      <c r="X7456" s="126" t="s">
        <v>2272</v>
      </c>
      <c r="Z7456" s="127"/>
      <c r="AA7456" s="128">
        <v>210</v>
      </c>
      <c r="AB7456" s="128">
        <v>1</v>
      </c>
      <c r="AD7456" s="126" t="s">
        <v>562</v>
      </c>
      <c r="AG7456" s="127"/>
      <c r="AI7456" s="127"/>
    </row>
    <row r="7457" spans="1:35" ht="14.85" customHeight="1">
      <c r="A7457" s="130">
        <v>5003668</v>
      </c>
      <c r="B7457" s="126" t="s">
        <v>14915</v>
      </c>
      <c r="C7457" s="126" t="s">
        <v>14916</v>
      </c>
      <c r="E7457" s="126" t="s">
        <v>288</v>
      </c>
      <c r="F7457" s="126" t="s">
        <v>491</v>
      </c>
      <c r="G7457" s="126" t="s">
        <v>417</v>
      </c>
      <c r="H7457" s="126" t="s">
        <v>126</v>
      </c>
      <c r="I7457" s="126" t="s">
        <v>126</v>
      </c>
      <c r="J7457" s="126" t="s">
        <v>4056</v>
      </c>
      <c r="K7457" s="126" t="s">
        <v>443</v>
      </c>
      <c r="L7457" s="126" t="s">
        <v>4057</v>
      </c>
      <c r="M7457" s="130">
        <v>20452.32</v>
      </c>
      <c r="N7457" s="126" t="s">
        <v>290</v>
      </c>
      <c r="O7457" s="126" t="s">
        <v>5632</v>
      </c>
      <c r="P7457" s="130">
        <v>0</v>
      </c>
      <c r="S7457" s="130">
        <v>0</v>
      </c>
      <c r="V7457" s="130">
        <v>26566.54</v>
      </c>
      <c r="X7457" s="126" t="s">
        <v>5633</v>
      </c>
      <c r="Z7457" s="127"/>
      <c r="AA7457" s="128">
        <v>1</v>
      </c>
      <c r="AB7457" s="128">
        <v>60</v>
      </c>
      <c r="AD7457" s="126" t="s">
        <v>562</v>
      </c>
      <c r="AG7457" s="127"/>
      <c r="AI7457" s="127"/>
    </row>
    <row r="7458" spans="1:35" ht="14.85" customHeight="1">
      <c r="A7458" s="130">
        <v>5003378</v>
      </c>
      <c r="B7458" s="126" t="s">
        <v>14917</v>
      </c>
      <c r="C7458" s="126" t="s">
        <v>12781</v>
      </c>
      <c r="D7458" s="126" t="s">
        <v>14918</v>
      </c>
      <c r="E7458" s="126" t="s">
        <v>288</v>
      </c>
      <c r="F7458" s="126" t="s">
        <v>522</v>
      </c>
      <c r="G7458" s="126" t="s">
        <v>1504</v>
      </c>
      <c r="H7458" s="126" t="s">
        <v>524</v>
      </c>
      <c r="I7458" s="126" t="s">
        <v>418</v>
      </c>
      <c r="J7458" s="126" t="s">
        <v>12692</v>
      </c>
      <c r="K7458" s="126" t="s">
        <v>747</v>
      </c>
      <c r="L7458" s="126" t="s">
        <v>12693</v>
      </c>
      <c r="M7458" s="130">
        <v>403.92</v>
      </c>
      <c r="N7458" s="126" t="s">
        <v>290</v>
      </c>
      <c r="O7458" s="126" t="s">
        <v>528</v>
      </c>
      <c r="P7458" s="130">
        <v>0</v>
      </c>
      <c r="S7458" s="130">
        <v>0</v>
      </c>
      <c r="V7458" s="130">
        <v>403.92</v>
      </c>
      <c r="X7458" s="126" t="s">
        <v>11557</v>
      </c>
      <c r="Z7458" s="127"/>
      <c r="AA7458" s="128"/>
      <c r="AB7458" s="128"/>
      <c r="AD7458" s="126" t="s">
        <v>562</v>
      </c>
      <c r="AG7458" s="127"/>
      <c r="AI7458" s="127"/>
    </row>
    <row r="7459" spans="1:35" ht="14.85" customHeight="1">
      <c r="A7459" s="130">
        <v>5003377</v>
      </c>
      <c r="B7459" s="126" t="s">
        <v>14919</v>
      </c>
      <c r="C7459" s="126" t="s">
        <v>14920</v>
      </c>
      <c r="D7459" s="126" t="s">
        <v>14921</v>
      </c>
      <c r="E7459" s="126" t="s">
        <v>288</v>
      </c>
      <c r="F7459" s="126" t="s">
        <v>522</v>
      </c>
      <c r="G7459" s="126" t="s">
        <v>783</v>
      </c>
      <c r="H7459" s="126" t="s">
        <v>524</v>
      </c>
      <c r="I7459" s="126" t="s">
        <v>126</v>
      </c>
      <c r="J7459" s="126" t="s">
        <v>566</v>
      </c>
      <c r="K7459" s="126" t="s">
        <v>567</v>
      </c>
      <c r="L7459" s="126" t="s">
        <v>568</v>
      </c>
      <c r="M7459" s="130">
        <v>15.75</v>
      </c>
      <c r="O7459" s="126" t="s">
        <v>528</v>
      </c>
      <c r="P7459" s="130">
        <v>0</v>
      </c>
      <c r="S7459" s="130">
        <v>0</v>
      </c>
      <c r="V7459" s="130">
        <v>15.75</v>
      </c>
      <c r="X7459" s="126" t="s">
        <v>6181</v>
      </c>
      <c r="Z7459" s="127"/>
      <c r="AA7459" s="128"/>
      <c r="AB7459" s="128"/>
      <c r="AD7459" s="126" t="s">
        <v>562</v>
      </c>
      <c r="AG7459" s="127"/>
      <c r="AI7459" s="127"/>
    </row>
    <row r="7460" spans="1:35" ht="14.85" customHeight="1">
      <c r="A7460" s="130">
        <v>5003376</v>
      </c>
      <c r="B7460" s="126" t="s">
        <v>14922</v>
      </c>
      <c r="C7460" s="126" t="s">
        <v>14920</v>
      </c>
      <c r="D7460" s="126" t="s">
        <v>14923</v>
      </c>
      <c r="E7460" s="126" t="s">
        <v>288</v>
      </c>
      <c r="F7460" s="126" t="s">
        <v>522</v>
      </c>
      <c r="G7460" s="126" t="s">
        <v>6406</v>
      </c>
      <c r="H7460" s="126" t="s">
        <v>524</v>
      </c>
      <c r="I7460" s="126" t="s">
        <v>126</v>
      </c>
      <c r="J7460" s="126" t="s">
        <v>566</v>
      </c>
      <c r="K7460" s="126" t="s">
        <v>567</v>
      </c>
      <c r="L7460" s="126" t="s">
        <v>568</v>
      </c>
      <c r="M7460" s="130">
        <v>14.11</v>
      </c>
      <c r="O7460" s="126" t="s">
        <v>528</v>
      </c>
      <c r="P7460" s="130">
        <v>0</v>
      </c>
      <c r="S7460" s="130">
        <v>0</v>
      </c>
      <c r="V7460" s="130">
        <v>14.11</v>
      </c>
      <c r="X7460" s="126" t="s">
        <v>6181</v>
      </c>
      <c r="Z7460" s="127"/>
      <c r="AA7460" s="128"/>
      <c r="AB7460" s="128"/>
      <c r="AD7460" s="126" t="s">
        <v>562</v>
      </c>
      <c r="AG7460" s="127"/>
      <c r="AI7460" s="127"/>
    </row>
    <row r="7461" spans="1:35" ht="14.85" customHeight="1">
      <c r="A7461" s="130">
        <v>5003375</v>
      </c>
      <c r="B7461" s="126" t="s">
        <v>14924</v>
      </c>
      <c r="C7461" s="126" t="s">
        <v>12781</v>
      </c>
      <c r="D7461" s="126" t="s">
        <v>14925</v>
      </c>
      <c r="E7461" s="126" t="s">
        <v>288</v>
      </c>
      <c r="F7461" s="126" t="s">
        <v>522</v>
      </c>
      <c r="G7461" s="126" t="s">
        <v>799</v>
      </c>
      <c r="H7461" s="126" t="s">
        <v>524</v>
      </c>
      <c r="I7461" s="126" t="s">
        <v>418</v>
      </c>
      <c r="J7461" s="126" t="s">
        <v>12692</v>
      </c>
      <c r="K7461" s="126" t="s">
        <v>747</v>
      </c>
      <c r="L7461" s="126" t="s">
        <v>12693</v>
      </c>
      <c r="M7461" s="130">
        <v>371.37</v>
      </c>
      <c r="N7461" s="126" t="s">
        <v>290</v>
      </c>
      <c r="O7461" s="126" t="s">
        <v>528</v>
      </c>
      <c r="P7461" s="130">
        <v>0</v>
      </c>
      <c r="S7461" s="130">
        <v>0</v>
      </c>
      <c r="V7461" s="130">
        <v>371.37</v>
      </c>
      <c r="X7461" s="126" t="s">
        <v>11557</v>
      </c>
      <c r="Z7461" s="127"/>
      <c r="AA7461" s="128"/>
      <c r="AB7461" s="128"/>
      <c r="AD7461" s="126" t="s">
        <v>562</v>
      </c>
      <c r="AG7461" s="127"/>
      <c r="AI7461" s="127"/>
    </row>
    <row r="7462" spans="1:35" ht="14.85" customHeight="1">
      <c r="A7462" s="130">
        <v>5003374</v>
      </c>
      <c r="B7462" s="126" t="s">
        <v>14926</v>
      </c>
      <c r="C7462" s="126" t="s">
        <v>14920</v>
      </c>
      <c r="D7462" s="126" t="s">
        <v>14927</v>
      </c>
      <c r="E7462" s="126" t="s">
        <v>288</v>
      </c>
      <c r="F7462" s="126" t="s">
        <v>522</v>
      </c>
      <c r="G7462" s="126" t="s">
        <v>1335</v>
      </c>
      <c r="H7462" s="126" t="s">
        <v>524</v>
      </c>
      <c r="I7462" s="126" t="s">
        <v>126</v>
      </c>
      <c r="J7462" s="126" t="s">
        <v>566</v>
      </c>
      <c r="K7462" s="126" t="s">
        <v>567</v>
      </c>
      <c r="L7462" s="126" t="s">
        <v>568</v>
      </c>
      <c r="M7462" s="130">
        <v>12.6</v>
      </c>
      <c r="O7462" s="126" t="s">
        <v>528</v>
      </c>
      <c r="P7462" s="130">
        <v>0</v>
      </c>
      <c r="S7462" s="130">
        <v>0</v>
      </c>
      <c r="V7462" s="130">
        <v>12.6</v>
      </c>
      <c r="X7462" s="126" t="s">
        <v>6181</v>
      </c>
      <c r="Z7462" s="127"/>
      <c r="AA7462" s="128"/>
      <c r="AB7462" s="128"/>
      <c r="AD7462" s="126" t="s">
        <v>562</v>
      </c>
      <c r="AG7462" s="127"/>
      <c r="AI7462" s="127"/>
    </row>
    <row r="7463" spans="1:35" ht="14.85" customHeight="1">
      <c r="A7463" s="130">
        <v>5003373</v>
      </c>
      <c r="B7463" s="126" t="s">
        <v>14928</v>
      </c>
      <c r="C7463" s="126" t="s">
        <v>14920</v>
      </c>
      <c r="D7463" s="126" t="s">
        <v>14929</v>
      </c>
      <c r="E7463" s="126" t="s">
        <v>288</v>
      </c>
      <c r="F7463" s="126" t="s">
        <v>522</v>
      </c>
      <c r="G7463" s="126" t="s">
        <v>6410</v>
      </c>
      <c r="H7463" s="126" t="s">
        <v>524</v>
      </c>
      <c r="I7463" s="126" t="s">
        <v>126</v>
      </c>
      <c r="J7463" s="126" t="s">
        <v>566</v>
      </c>
      <c r="K7463" s="126" t="s">
        <v>567</v>
      </c>
      <c r="L7463" s="126" t="s">
        <v>568</v>
      </c>
      <c r="M7463" s="130">
        <v>10.58</v>
      </c>
      <c r="O7463" s="126" t="s">
        <v>528</v>
      </c>
      <c r="P7463" s="130">
        <v>0</v>
      </c>
      <c r="S7463" s="130">
        <v>0</v>
      </c>
      <c r="V7463" s="130">
        <v>10.58</v>
      </c>
      <c r="X7463" s="126" t="s">
        <v>6181</v>
      </c>
      <c r="Z7463" s="127"/>
      <c r="AA7463" s="128"/>
      <c r="AB7463" s="128"/>
      <c r="AD7463" s="126" t="s">
        <v>562</v>
      </c>
      <c r="AG7463" s="127"/>
      <c r="AI7463" s="127"/>
    </row>
    <row r="7464" spans="1:35" ht="14.85" customHeight="1">
      <c r="A7464" s="130">
        <v>5003372</v>
      </c>
      <c r="B7464" s="126" t="s">
        <v>14930</v>
      </c>
      <c r="C7464" s="126" t="s">
        <v>5051</v>
      </c>
      <c r="D7464" s="126" t="s">
        <v>14931</v>
      </c>
      <c r="E7464" s="126" t="s">
        <v>288</v>
      </c>
      <c r="F7464" s="126" t="s">
        <v>416</v>
      </c>
      <c r="G7464" s="126" t="s">
        <v>417</v>
      </c>
      <c r="H7464" s="126" t="s">
        <v>126</v>
      </c>
      <c r="I7464" s="126" t="s">
        <v>126</v>
      </c>
      <c r="J7464" s="126" t="s">
        <v>10903</v>
      </c>
      <c r="K7464" s="126" t="s">
        <v>747</v>
      </c>
      <c r="L7464" s="126" t="s">
        <v>10904</v>
      </c>
      <c r="M7464" s="130">
        <v>122.36</v>
      </c>
      <c r="O7464" s="126" t="s">
        <v>587</v>
      </c>
      <c r="P7464" s="130">
        <v>0</v>
      </c>
      <c r="S7464" s="130">
        <v>0</v>
      </c>
      <c r="V7464" s="130">
        <v>122.36</v>
      </c>
      <c r="X7464" s="126" t="s">
        <v>711</v>
      </c>
      <c r="Z7464" s="127"/>
      <c r="AA7464" s="128">
        <v>1</v>
      </c>
      <c r="AB7464" s="128">
        <v>12</v>
      </c>
      <c r="AD7464" s="126" t="s">
        <v>562</v>
      </c>
      <c r="AG7464" s="127"/>
      <c r="AI7464" s="127"/>
    </row>
    <row r="7465" spans="1:35" ht="14.85" customHeight="1">
      <c r="A7465" s="130">
        <v>5003371</v>
      </c>
      <c r="B7465" s="126" t="s">
        <v>14932</v>
      </c>
      <c r="C7465" s="126" t="s">
        <v>14920</v>
      </c>
      <c r="D7465" s="126" t="s">
        <v>14933</v>
      </c>
      <c r="E7465" s="126" t="s">
        <v>288</v>
      </c>
      <c r="F7465" s="126" t="s">
        <v>522</v>
      </c>
      <c r="G7465" s="126" t="s">
        <v>1774</v>
      </c>
      <c r="H7465" s="126" t="s">
        <v>524</v>
      </c>
      <c r="I7465" s="126" t="s">
        <v>126</v>
      </c>
      <c r="J7465" s="126" t="s">
        <v>566</v>
      </c>
      <c r="K7465" s="126" t="s">
        <v>567</v>
      </c>
      <c r="L7465" s="126" t="s">
        <v>568</v>
      </c>
      <c r="M7465" s="130">
        <v>11.77</v>
      </c>
      <c r="O7465" s="126" t="s">
        <v>528</v>
      </c>
      <c r="P7465" s="130">
        <v>0</v>
      </c>
      <c r="S7465" s="130">
        <v>0</v>
      </c>
      <c r="V7465" s="130">
        <v>11.77</v>
      </c>
      <c r="X7465" s="126" t="s">
        <v>6181</v>
      </c>
      <c r="Z7465" s="127"/>
      <c r="AA7465" s="128"/>
      <c r="AB7465" s="128"/>
      <c r="AD7465" s="126" t="s">
        <v>562</v>
      </c>
      <c r="AG7465" s="127"/>
      <c r="AI7465" s="127"/>
    </row>
    <row r="7466" spans="1:35" ht="14.85" customHeight="1">
      <c r="A7466" s="130">
        <v>5003370</v>
      </c>
      <c r="B7466" s="126" t="s">
        <v>14934</v>
      </c>
      <c r="C7466" s="126" t="s">
        <v>14935</v>
      </c>
      <c r="E7466" s="126" t="s">
        <v>288</v>
      </c>
      <c r="F7466" s="126" t="s">
        <v>364</v>
      </c>
      <c r="G7466" s="126" t="s">
        <v>417</v>
      </c>
      <c r="H7466" s="126" t="s">
        <v>126</v>
      </c>
      <c r="I7466" s="126" t="s">
        <v>126</v>
      </c>
      <c r="J7466" s="126" t="s">
        <v>466</v>
      </c>
      <c r="K7466" s="126" t="s">
        <v>467</v>
      </c>
      <c r="L7466" s="126" t="s">
        <v>468</v>
      </c>
      <c r="M7466" s="130">
        <v>9739.52</v>
      </c>
      <c r="O7466" s="126" t="s">
        <v>486</v>
      </c>
      <c r="P7466" s="130">
        <v>0</v>
      </c>
      <c r="S7466" s="130">
        <v>0</v>
      </c>
      <c r="V7466" s="130">
        <v>14511.29</v>
      </c>
      <c r="X7466" s="126" t="s">
        <v>549</v>
      </c>
      <c r="Z7466" s="127"/>
      <c r="AA7466" s="128">
        <v>2</v>
      </c>
      <c r="AB7466" s="128">
        <v>60</v>
      </c>
      <c r="AC7466" s="126" t="s">
        <v>366</v>
      </c>
      <c r="AD7466" s="126" t="s">
        <v>562</v>
      </c>
      <c r="AG7466" s="127"/>
      <c r="AI7466" s="127"/>
    </row>
    <row r="7467" spans="1:35" ht="14.85" customHeight="1">
      <c r="A7467" s="130">
        <v>5003369</v>
      </c>
      <c r="B7467" s="126" t="s">
        <v>14936</v>
      </c>
      <c r="C7467" s="126" t="s">
        <v>12781</v>
      </c>
      <c r="D7467" s="126" t="s">
        <v>14937</v>
      </c>
      <c r="E7467" s="126" t="s">
        <v>288</v>
      </c>
      <c r="F7467" s="126" t="s">
        <v>522</v>
      </c>
      <c r="G7467" s="126" t="s">
        <v>3304</v>
      </c>
      <c r="H7467" s="126" t="s">
        <v>524</v>
      </c>
      <c r="I7467" s="126" t="s">
        <v>418</v>
      </c>
      <c r="J7467" s="126" t="s">
        <v>12692</v>
      </c>
      <c r="K7467" s="126" t="s">
        <v>747</v>
      </c>
      <c r="L7467" s="126" t="s">
        <v>12693</v>
      </c>
      <c r="M7467" s="130">
        <v>275.67</v>
      </c>
      <c r="N7467" s="126" t="s">
        <v>290</v>
      </c>
      <c r="O7467" s="126" t="s">
        <v>528</v>
      </c>
      <c r="P7467" s="130">
        <v>0</v>
      </c>
      <c r="S7467" s="130">
        <v>0</v>
      </c>
      <c r="V7467" s="130">
        <v>275.67</v>
      </c>
      <c r="X7467" s="126" t="s">
        <v>11557</v>
      </c>
      <c r="Z7467" s="127"/>
      <c r="AA7467" s="128"/>
      <c r="AB7467" s="128"/>
      <c r="AD7467" s="126" t="s">
        <v>562</v>
      </c>
      <c r="AG7467" s="127"/>
      <c r="AI7467" s="127"/>
    </row>
    <row r="7468" spans="1:35" ht="14.85" customHeight="1">
      <c r="A7468" s="130">
        <v>5003368</v>
      </c>
      <c r="B7468" s="126" t="s">
        <v>14938</v>
      </c>
      <c r="C7468" s="126" t="s">
        <v>14939</v>
      </c>
      <c r="D7468" s="126" t="s">
        <v>14940</v>
      </c>
      <c r="E7468" s="126" t="s">
        <v>288</v>
      </c>
      <c r="F7468" s="126" t="s">
        <v>522</v>
      </c>
      <c r="G7468" s="126" t="s">
        <v>6406</v>
      </c>
      <c r="H7468" s="126" t="s">
        <v>524</v>
      </c>
      <c r="I7468" s="126" t="s">
        <v>126</v>
      </c>
      <c r="J7468" s="126" t="s">
        <v>566</v>
      </c>
      <c r="K7468" s="126" t="s">
        <v>567</v>
      </c>
      <c r="L7468" s="126" t="s">
        <v>568</v>
      </c>
      <c r="M7468" s="130">
        <v>22.2</v>
      </c>
      <c r="O7468" s="126" t="s">
        <v>528</v>
      </c>
      <c r="P7468" s="130">
        <v>0</v>
      </c>
      <c r="S7468" s="130">
        <v>0</v>
      </c>
      <c r="V7468" s="130">
        <v>22.2</v>
      </c>
      <c r="X7468" s="126" t="s">
        <v>6181</v>
      </c>
      <c r="Z7468" s="127"/>
      <c r="AA7468" s="128"/>
      <c r="AB7468" s="128"/>
      <c r="AD7468" s="126" t="s">
        <v>562</v>
      </c>
      <c r="AG7468" s="127"/>
      <c r="AI7468" s="127"/>
    </row>
    <row r="7469" spans="1:35" ht="14.85" customHeight="1">
      <c r="A7469" s="130">
        <v>5002968</v>
      </c>
      <c r="B7469" s="126" t="s">
        <v>14941</v>
      </c>
      <c r="C7469" s="126" t="s">
        <v>14942</v>
      </c>
      <c r="D7469" s="126" t="s">
        <v>13310</v>
      </c>
      <c r="E7469" s="126" t="s">
        <v>288</v>
      </c>
      <c r="F7469" s="126" t="s">
        <v>532</v>
      </c>
      <c r="G7469" s="126" t="s">
        <v>463</v>
      </c>
      <c r="H7469" s="126" t="s">
        <v>533</v>
      </c>
      <c r="I7469" s="126" t="s">
        <v>418</v>
      </c>
      <c r="J7469" s="126" t="s">
        <v>13311</v>
      </c>
      <c r="K7469" s="126" t="s">
        <v>2548</v>
      </c>
      <c r="L7469" s="126" t="s">
        <v>2673</v>
      </c>
      <c r="M7469" s="130">
        <v>1556.8</v>
      </c>
      <c r="O7469" s="126" t="s">
        <v>537</v>
      </c>
      <c r="P7469" s="130">
        <v>0</v>
      </c>
      <c r="S7469" s="130">
        <v>0</v>
      </c>
      <c r="V7469" s="130">
        <v>1557.62</v>
      </c>
      <c r="X7469" s="126" t="s">
        <v>679</v>
      </c>
      <c r="Z7469" s="127"/>
      <c r="AA7469" s="128">
        <v>180</v>
      </c>
      <c r="AB7469" s="128">
        <v>12</v>
      </c>
      <c r="AD7469" s="126" t="s">
        <v>562</v>
      </c>
      <c r="AG7469" s="127"/>
      <c r="AI7469" s="127"/>
    </row>
    <row r="7470" spans="1:35" ht="14.85" customHeight="1">
      <c r="A7470" s="130">
        <v>5002967</v>
      </c>
      <c r="B7470" s="126" t="s">
        <v>14943</v>
      </c>
      <c r="C7470" s="126" t="s">
        <v>14944</v>
      </c>
      <c r="E7470" s="126" t="s">
        <v>288</v>
      </c>
      <c r="F7470" s="126" t="s">
        <v>416</v>
      </c>
      <c r="G7470" s="126" t="s">
        <v>417</v>
      </c>
      <c r="H7470" s="126" t="s">
        <v>126</v>
      </c>
      <c r="I7470" s="126" t="s">
        <v>126</v>
      </c>
      <c r="J7470" s="126" t="s">
        <v>13323</v>
      </c>
      <c r="K7470" s="126" t="s">
        <v>1606</v>
      </c>
      <c r="L7470" s="126" t="s">
        <v>770</v>
      </c>
      <c r="M7470" s="130">
        <v>388.59</v>
      </c>
      <c r="O7470" s="126" t="s">
        <v>7690</v>
      </c>
      <c r="P7470" s="130">
        <v>0</v>
      </c>
      <c r="S7470" s="130">
        <v>0</v>
      </c>
      <c r="V7470" s="130">
        <v>388.59</v>
      </c>
      <c r="X7470" s="126" t="s">
        <v>7691</v>
      </c>
      <c r="Z7470" s="127"/>
      <c r="AA7470" s="128">
        <v>1</v>
      </c>
      <c r="AB7470" s="128"/>
      <c r="AD7470" s="126" t="s">
        <v>562</v>
      </c>
      <c r="AG7470" s="127"/>
      <c r="AI7470" s="127"/>
    </row>
    <row r="7471" spans="1:35" ht="14.85" customHeight="1">
      <c r="A7471" s="130">
        <v>5002966</v>
      </c>
      <c r="B7471" s="126" t="s">
        <v>413</v>
      </c>
      <c r="C7471" s="126" t="s">
        <v>13309</v>
      </c>
      <c r="D7471" s="126" t="s">
        <v>14945</v>
      </c>
      <c r="E7471" s="126" t="s">
        <v>288</v>
      </c>
      <c r="F7471" s="126" t="s">
        <v>532</v>
      </c>
      <c r="G7471" s="126" t="s">
        <v>463</v>
      </c>
      <c r="H7471" s="126" t="s">
        <v>533</v>
      </c>
      <c r="I7471" s="126" t="s">
        <v>418</v>
      </c>
      <c r="J7471" s="126" t="s">
        <v>13311</v>
      </c>
      <c r="K7471" s="126" t="s">
        <v>2548</v>
      </c>
      <c r="L7471" s="126" t="s">
        <v>2673</v>
      </c>
      <c r="M7471" s="130">
        <v>1556.8</v>
      </c>
      <c r="O7471" s="126" t="s">
        <v>537</v>
      </c>
      <c r="P7471" s="130">
        <v>0</v>
      </c>
      <c r="S7471" s="130">
        <v>0</v>
      </c>
      <c r="V7471" s="130">
        <v>1557.62</v>
      </c>
      <c r="X7471" s="126" t="s">
        <v>679</v>
      </c>
      <c r="Z7471" s="127"/>
      <c r="AA7471" s="128">
        <v>180</v>
      </c>
      <c r="AB7471" s="128">
        <v>12</v>
      </c>
      <c r="AD7471" s="126" t="s">
        <v>1801</v>
      </c>
      <c r="AG7471" s="127"/>
      <c r="AI7471" s="127"/>
    </row>
    <row r="7472" spans="1:35" ht="14.85" customHeight="1">
      <c r="A7472" s="130">
        <v>5002965</v>
      </c>
      <c r="B7472" s="126" t="s">
        <v>14946</v>
      </c>
      <c r="C7472" s="126" t="s">
        <v>14947</v>
      </c>
      <c r="D7472" s="126" t="s">
        <v>14948</v>
      </c>
      <c r="E7472" s="126" t="s">
        <v>288</v>
      </c>
      <c r="F7472" s="126" t="s">
        <v>555</v>
      </c>
      <c r="G7472" s="126" t="s">
        <v>441</v>
      </c>
      <c r="H7472" s="126" t="s">
        <v>126</v>
      </c>
      <c r="I7472" s="126" t="s">
        <v>418</v>
      </c>
      <c r="J7472" s="126" t="s">
        <v>8477</v>
      </c>
      <c r="K7472" s="126" t="s">
        <v>613</v>
      </c>
      <c r="L7472" s="126" t="s">
        <v>8478</v>
      </c>
      <c r="M7472" s="130">
        <v>227.24</v>
      </c>
      <c r="O7472" s="126" t="s">
        <v>5001</v>
      </c>
      <c r="P7472" s="130">
        <v>0</v>
      </c>
      <c r="S7472" s="130">
        <v>0</v>
      </c>
      <c r="V7472" s="130">
        <v>227.24</v>
      </c>
      <c r="X7472" s="126" t="s">
        <v>5002</v>
      </c>
      <c r="Z7472" s="127"/>
      <c r="AA7472" s="128"/>
      <c r="AB7472" s="128"/>
      <c r="AD7472" s="126" t="s">
        <v>562</v>
      </c>
      <c r="AG7472" s="127"/>
      <c r="AI7472" s="127"/>
    </row>
    <row r="7473" spans="1:35" ht="14.85" customHeight="1">
      <c r="A7473" s="130">
        <v>5004334</v>
      </c>
      <c r="B7473" s="126" t="s">
        <v>14949</v>
      </c>
      <c r="C7473" s="126" t="s">
        <v>14950</v>
      </c>
      <c r="D7473" s="126" t="s">
        <v>14741</v>
      </c>
      <c r="E7473" s="126" t="s">
        <v>288</v>
      </c>
      <c r="F7473" s="126" t="s">
        <v>491</v>
      </c>
      <c r="G7473" s="126" t="s">
        <v>417</v>
      </c>
      <c r="H7473" s="126" t="s">
        <v>126</v>
      </c>
      <c r="I7473" s="126" t="s">
        <v>308</v>
      </c>
      <c r="J7473" s="126" t="s">
        <v>4744</v>
      </c>
      <c r="K7473" s="126" t="s">
        <v>504</v>
      </c>
      <c r="L7473" s="126" t="s">
        <v>1321</v>
      </c>
      <c r="M7473" s="130">
        <v>5310</v>
      </c>
      <c r="N7473" s="126" t="s">
        <v>290</v>
      </c>
      <c r="O7473" s="126" t="s">
        <v>1311</v>
      </c>
      <c r="P7473" s="130">
        <v>0</v>
      </c>
      <c r="S7473" s="130">
        <v>0</v>
      </c>
      <c r="V7473" s="130">
        <v>5900</v>
      </c>
      <c r="X7473" s="126" t="s">
        <v>1312</v>
      </c>
      <c r="Y7473" s="126" t="s">
        <v>517</v>
      </c>
      <c r="Z7473" s="127" t="s">
        <v>309</v>
      </c>
      <c r="AA7473" s="128">
        <v>1</v>
      </c>
      <c r="AB7473" s="128">
        <v>60</v>
      </c>
      <c r="AD7473" s="126" t="s">
        <v>562</v>
      </c>
      <c r="AG7473" s="127"/>
      <c r="AI7473" s="127"/>
    </row>
    <row r="7474" spans="1:35" ht="14.85" customHeight="1">
      <c r="A7474" s="130">
        <v>5004333</v>
      </c>
      <c r="B7474" s="126" t="s">
        <v>14951</v>
      </c>
      <c r="C7474" s="126" t="s">
        <v>14952</v>
      </c>
      <c r="D7474" s="126" t="s">
        <v>14953</v>
      </c>
      <c r="E7474" s="126" t="s">
        <v>288</v>
      </c>
      <c r="F7474" s="126" t="s">
        <v>491</v>
      </c>
      <c r="G7474" s="126" t="s">
        <v>417</v>
      </c>
      <c r="H7474" s="126" t="s">
        <v>126</v>
      </c>
      <c r="I7474" s="126" t="s">
        <v>126</v>
      </c>
      <c r="J7474" s="126" t="s">
        <v>4744</v>
      </c>
      <c r="K7474" s="126" t="s">
        <v>504</v>
      </c>
      <c r="L7474" s="126" t="s">
        <v>1321</v>
      </c>
      <c r="M7474" s="130">
        <v>6509.7</v>
      </c>
      <c r="N7474" s="126" t="s">
        <v>290</v>
      </c>
      <c r="O7474" s="126" t="s">
        <v>1311</v>
      </c>
      <c r="P7474" s="130">
        <v>0</v>
      </c>
      <c r="S7474" s="130">
        <v>0</v>
      </c>
      <c r="V7474" s="130">
        <v>7233</v>
      </c>
      <c r="X7474" s="126" t="s">
        <v>1312</v>
      </c>
      <c r="Y7474" s="126" t="s">
        <v>517</v>
      </c>
      <c r="Z7474" s="127" t="s">
        <v>309</v>
      </c>
      <c r="AA7474" s="128">
        <v>1</v>
      </c>
      <c r="AB7474" s="128">
        <v>60</v>
      </c>
      <c r="AD7474" s="126" t="s">
        <v>562</v>
      </c>
      <c r="AG7474" s="127"/>
      <c r="AI7474" s="127"/>
    </row>
    <row r="7475" spans="1:35" ht="14.85" customHeight="1">
      <c r="A7475" s="130">
        <v>5004972</v>
      </c>
      <c r="B7475" s="126" t="s">
        <v>14954</v>
      </c>
      <c r="C7475" s="126" t="s">
        <v>14955</v>
      </c>
      <c r="D7475" s="126" t="s">
        <v>14956</v>
      </c>
      <c r="E7475" s="126" t="s">
        <v>288</v>
      </c>
      <c r="F7475" s="126" t="s">
        <v>416</v>
      </c>
      <c r="G7475" s="126" t="s">
        <v>417</v>
      </c>
      <c r="H7475" s="126" t="s">
        <v>126</v>
      </c>
      <c r="I7475" s="126" t="s">
        <v>126</v>
      </c>
      <c r="J7475" s="126" t="s">
        <v>10441</v>
      </c>
      <c r="K7475" s="126" t="s">
        <v>7040</v>
      </c>
      <c r="L7475" s="126" t="s">
        <v>931</v>
      </c>
      <c r="M7475" s="130">
        <v>479.99</v>
      </c>
      <c r="O7475" s="126" t="s">
        <v>3119</v>
      </c>
      <c r="P7475" s="130">
        <v>0</v>
      </c>
      <c r="S7475" s="130">
        <v>0</v>
      </c>
      <c r="V7475" s="130">
        <v>479.99</v>
      </c>
      <c r="X7475" s="126" t="s">
        <v>12337</v>
      </c>
      <c r="Z7475" s="127"/>
      <c r="AA7475" s="128">
        <v>1</v>
      </c>
      <c r="AB7475" s="128">
        <v>12</v>
      </c>
      <c r="AD7475" s="126" t="s">
        <v>562</v>
      </c>
      <c r="AG7475" s="127"/>
      <c r="AI7475" s="127"/>
    </row>
    <row r="7476" spans="1:35" ht="14.85" customHeight="1">
      <c r="A7476" s="130">
        <v>5004332</v>
      </c>
      <c r="B7476" s="126" t="s">
        <v>14957</v>
      </c>
      <c r="C7476" s="126" t="s">
        <v>14958</v>
      </c>
      <c r="D7476" s="126" t="s">
        <v>14959</v>
      </c>
      <c r="E7476" s="126" t="s">
        <v>288</v>
      </c>
      <c r="F7476" s="126" t="s">
        <v>491</v>
      </c>
      <c r="G7476" s="126" t="s">
        <v>417</v>
      </c>
      <c r="H7476" s="126" t="s">
        <v>126</v>
      </c>
      <c r="I7476" s="126" t="s">
        <v>308</v>
      </c>
      <c r="J7476" s="126" t="s">
        <v>4744</v>
      </c>
      <c r="K7476" s="126" t="s">
        <v>504</v>
      </c>
      <c r="L7476" s="126" t="s">
        <v>1321</v>
      </c>
      <c r="M7476" s="130">
        <v>6886.8</v>
      </c>
      <c r="N7476" s="126" t="s">
        <v>290</v>
      </c>
      <c r="O7476" s="126" t="s">
        <v>1311</v>
      </c>
      <c r="P7476" s="130">
        <v>0</v>
      </c>
      <c r="S7476" s="130">
        <v>0</v>
      </c>
      <c r="V7476" s="130">
        <v>7652</v>
      </c>
      <c r="X7476" s="126" t="s">
        <v>1312</v>
      </c>
      <c r="Y7476" s="126" t="s">
        <v>517</v>
      </c>
      <c r="Z7476" s="127" t="s">
        <v>309</v>
      </c>
      <c r="AA7476" s="128">
        <v>1</v>
      </c>
      <c r="AB7476" s="128">
        <v>60</v>
      </c>
      <c r="AD7476" s="126" t="s">
        <v>562</v>
      </c>
      <c r="AG7476" s="127"/>
      <c r="AI7476" s="127"/>
    </row>
    <row r="7477" spans="1:35" ht="14.85" customHeight="1">
      <c r="A7477" s="130">
        <v>5004331</v>
      </c>
      <c r="B7477" s="126" t="s">
        <v>14960</v>
      </c>
      <c r="C7477" s="126" t="s">
        <v>3136</v>
      </c>
      <c r="D7477" s="126" t="s">
        <v>14961</v>
      </c>
      <c r="E7477" s="126" t="s">
        <v>288</v>
      </c>
      <c r="F7477" s="126" t="s">
        <v>491</v>
      </c>
      <c r="G7477" s="126" t="s">
        <v>417</v>
      </c>
      <c r="H7477" s="126" t="s">
        <v>126</v>
      </c>
      <c r="I7477" s="126" t="s">
        <v>126</v>
      </c>
      <c r="J7477" s="126" t="s">
        <v>4744</v>
      </c>
      <c r="K7477" s="126" t="s">
        <v>504</v>
      </c>
      <c r="L7477" s="126" t="s">
        <v>1321</v>
      </c>
      <c r="M7477" s="130">
        <v>1044</v>
      </c>
      <c r="N7477" s="126" t="s">
        <v>290</v>
      </c>
      <c r="O7477" s="126" t="s">
        <v>1311</v>
      </c>
      <c r="P7477" s="130">
        <v>0</v>
      </c>
      <c r="S7477" s="130">
        <v>0</v>
      </c>
      <c r="V7477" s="130">
        <v>1160</v>
      </c>
      <c r="X7477" s="126" t="s">
        <v>1312</v>
      </c>
      <c r="Y7477" s="126" t="s">
        <v>517</v>
      </c>
      <c r="Z7477" s="127" t="s">
        <v>309</v>
      </c>
      <c r="AA7477" s="128">
        <v>1</v>
      </c>
      <c r="AB7477" s="128">
        <v>60</v>
      </c>
      <c r="AD7477" s="126" t="s">
        <v>562</v>
      </c>
      <c r="AG7477" s="127"/>
      <c r="AI7477" s="127"/>
    </row>
    <row r="7478" spans="1:35" ht="14.85" customHeight="1">
      <c r="A7478" s="130">
        <v>5004330</v>
      </c>
      <c r="B7478" s="126" t="s">
        <v>14962</v>
      </c>
      <c r="C7478" s="126" t="s">
        <v>14963</v>
      </c>
      <c r="D7478" s="126" t="s">
        <v>14964</v>
      </c>
      <c r="E7478" s="126" t="s">
        <v>288</v>
      </c>
      <c r="F7478" s="126" t="s">
        <v>491</v>
      </c>
      <c r="G7478" s="126" t="s">
        <v>417</v>
      </c>
      <c r="H7478" s="126" t="s">
        <v>126</v>
      </c>
      <c r="I7478" s="126" t="s">
        <v>126</v>
      </c>
      <c r="J7478" s="126" t="s">
        <v>4744</v>
      </c>
      <c r="K7478" s="126" t="s">
        <v>504</v>
      </c>
      <c r="L7478" s="126" t="s">
        <v>1321</v>
      </c>
      <c r="M7478" s="130">
        <v>5011.2</v>
      </c>
      <c r="N7478" s="126" t="s">
        <v>290</v>
      </c>
      <c r="O7478" s="126" t="s">
        <v>1311</v>
      </c>
      <c r="P7478" s="130">
        <v>0</v>
      </c>
      <c r="S7478" s="130">
        <v>0</v>
      </c>
      <c r="V7478" s="130">
        <v>5568</v>
      </c>
      <c r="X7478" s="126" t="s">
        <v>1312</v>
      </c>
      <c r="Y7478" s="126" t="s">
        <v>517</v>
      </c>
      <c r="Z7478" s="127" t="s">
        <v>309</v>
      </c>
      <c r="AA7478" s="128">
        <v>1</v>
      </c>
      <c r="AB7478" s="128">
        <v>60</v>
      </c>
      <c r="AD7478" s="126" t="s">
        <v>562</v>
      </c>
      <c r="AG7478" s="127"/>
      <c r="AI7478" s="127"/>
    </row>
    <row r="7479" spans="1:35" ht="14.85" customHeight="1">
      <c r="A7479" s="130">
        <v>5004329</v>
      </c>
      <c r="B7479" s="126" t="s">
        <v>14965</v>
      </c>
      <c r="C7479" s="126" t="s">
        <v>14966</v>
      </c>
      <c r="D7479" s="126" t="s">
        <v>14964</v>
      </c>
      <c r="E7479" s="126" t="s">
        <v>288</v>
      </c>
      <c r="F7479" s="126" t="s">
        <v>491</v>
      </c>
      <c r="G7479" s="126" t="s">
        <v>417</v>
      </c>
      <c r="H7479" s="126" t="s">
        <v>126</v>
      </c>
      <c r="I7479" s="126" t="s">
        <v>308</v>
      </c>
      <c r="J7479" s="126" t="s">
        <v>4744</v>
      </c>
      <c r="K7479" s="126" t="s">
        <v>504</v>
      </c>
      <c r="L7479" s="126" t="s">
        <v>1321</v>
      </c>
      <c r="M7479" s="130">
        <v>5307.3</v>
      </c>
      <c r="N7479" s="126" t="s">
        <v>290</v>
      </c>
      <c r="O7479" s="126" t="s">
        <v>1311</v>
      </c>
      <c r="P7479" s="130">
        <v>0</v>
      </c>
      <c r="S7479" s="130">
        <v>0</v>
      </c>
      <c r="V7479" s="130">
        <v>5897</v>
      </c>
      <c r="X7479" s="126" t="s">
        <v>1312</v>
      </c>
      <c r="Y7479" s="126" t="s">
        <v>517</v>
      </c>
      <c r="Z7479" s="127" t="s">
        <v>309</v>
      </c>
      <c r="AA7479" s="128">
        <v>1</v>
      </c>
      <c r="AB7479" s="128">
        <v>60</v>
      </c>
      <c r="AD7479" s="126" t="s">
        <v>562</v>
      </c>
      <c r="AG7479" s="127"/>
      <c r="AI7479" s="127"/>
    </row>
    <row r="7480" spans="1:35" ht="14.85" customHeight="1">
      <c r="A7480" s="130">
        <v>5003967</v>
      </c>
      <c r="B7480" s="126" t="s">
        <v>12492</v>
      </c>
      <c r="C7480" s="126" t="s">
        <v>12493</v>
      </c>
      <c r="D7480" s="126" t="s">
        <v>12494</v>
      </c>
      <c r="E7480" s="126" t="s">
        <v>288</v>
      </c>
      <c r="F7480" s="126" t="s">
        <v>364</v>
      </c>
      <c r="G7480" s="126" t="s">
        <v>417</v>
      </c>
      <c r="H7480" s="126" t="s">
        <v>126</v>
      </c>
      <c r="I7480" s="126" t="s">
        <v>126</v>
      </c>
      <c r="J7480" s="126" t="s">
        <v>886</v>
      </c>
      <c r="K7480" s="126" t="s">
        <v>443</v>
      </c>
      <c r="L7480" s="126" t="s">
        <v>887</v>
      </c>
      <c r="M7480" s="130">
        <v>9739.52</v>
      </c>
      <c r="O7480" s="126" t="s">
        <v>486</v>
      </c>
      <c r="P7480" s="130">
        <v>0</v>
      </c>
      <c r="S7480" s="130">
        <v>0</v>
      </c>
      <c r="V7480" s="130">
        <v>11200</v>
      </c>
      <c r="X7480" s="126" t="s">
        <v>487</v>
      </c>
      <c r="Z7480" s="127"/>
      <c r="AA7480" s="128">
        <v>1</v>
      </c>
      <c r="AB7480" s="128">
        <v>60</v>
      </c>
      <c r="AC7480" s="126" t="s">
        <v>366</v>
      </c>
      <c r="AD7480" s="126" t="s">
        <v>562</v>
      </c>
      <c r="AG7480" s="127"/>
      <c r="AI7480" s="127"/>
    </row>
    <row r="7481" spans="1:35" ht="14.85" customHeight="1">
      <c r="A7481" s="130">
        <v>5003966</v>
      </c>
      <c r="B7481" s="126" t="s">
        <v>12495</v>
      </c>
      <c r="C7481" s="126" t="s">
        <v>12496</v>
      </c>
      <c r="D7481" s="126" t="s">
        <v>12497</v>
      </c>
      <c r="E7481" s="126" t="s">
        <v>288</v>
      </c>
      <c r="F7481" s="126" t="s">
        <v>364</v>
      </c>
      <c r="G7481" s="126" t="s">
        <v>417</v>
      </c>
      <c r="H7481" s="126" t="s">
        <v>126</v>
      </c>
      <c r="I7481" s="126" t="s">
        <v>126</v>
      </c>
      <c r="J7481" s="126" t="s">
        <v>886</v>
      </c>
      <c r="K7481" s="126" t="s">
        <v>443</v>
      </c>
      <c r="L7481" s="126" t="s">
        <v>887</v>
      </c>
      <c r="M7481" s="130">
        <v>9739.52</v>
      </c>
      <c r="O7481" s="126" t="s">
        <v>486</v>
      </c>
      <c r="P7481" s="130">
        <v>0</v>
      </c>
      <c r="S7481" s="130">
        <v>0</v>
      </c>
      <c r="V7481" s="130">
        <v>11200</v>
      </c>
      <c r="X7481" s="126" t="s">
        <v>487</v>
      </c>
      <c r="Z7481" s="127"/>
      <c r="AA7481" s="128">
        <v>1</v>
      </c>
      <c r="AB7481" s="128">
        <v>60</v>
      </c>
      <c r="AC7481" s="126" t="s">
        <v>366</v>
      </c>
      <c r="AD7481" s="126" t="s">
        <v>562</v>
      </c>
      <c r="AG7481" s="127"/>
      <c r="AI7481" s="127"/>
    </row>
    <row r="7482" spans="1:35" ht="14.85" customHeight="1">
      <c r="A7482" s="130">
        <v>5003965</v>
      </c>
      <c r="B7482" s="126" t="s">
        <v>12498</v>
      </c>
      <c r="C7482" s="126" t="s">
        <v>12499</v>
      </c>
      <c r="D7482" s="126" t="s">
        <v>3568</v>
      </c>
      <c r="E7482" s="126" t="s">
        <v>288</v>
      </c>
      <c r="F7482" s="126" t="s">
        <v>364</v>
      </c>
      <c r="G7482" s="126" t="s">
        <v>417</v>
      </c>
      <c r="H7482" s="126" t="s">
        <v>126</v>
      </c>
      <c r="I7482" s="126" t="s">
        <v>126</v>
      </c>
      <c r="J7482" s="126" t="s">
        <v>886</v>
      </c>
      <c r="K7482" s="126" t="s">
        <v>443</v>
      </c>
      <c r="L7482" s="126" t="s">
        <v>887</v>
      </c>
      <c r="M7482" s="130">
        <v>8765.2000000000007</v>
      </c>
      <c r="O7482" s="126" t="s">
        <v>486</v>
      </c>
      <c r="P7482" s="130">
        <v>0</v>
      </c>
      <c r="S7482" s="130">
        <v>0</v>
      </c>
      <c r="V7482" s="130">
        <v>8765.2000000000007</v>
      </c>
      <c r="X7482" s="126" t="s">
        <v>487</v>
      </c>
      <c r="Z7482" s="127"/>
      <c r="AA7482" s="128">
        <v>1</v>
      </c>
      <c r="AB7482" s="128">
        <v>60</v>
      </c>
      <c r="AC7482" s="126" t="s">
        <v>366</v>
      </c>
      <c r="AD7482" s="126" t="s">
        <v>562</v>
      </c>
      <c r="AG7482" s="127"/>
      <c r="AI7482" s="127"/>
    </row>
    <row r="7483" spans="1:35" ht="14.85" customHeight="1">
      <c r="A7483" s="130">
        <v>5003964</v>
      </c>
      <c r="B7483" s="126" t="s">
        <v>12500</v>
      </c>
      <c r="C7483" s="126" t="s">
        <v>12501</v>
      </c>
      <c r="D7483" s="126" t="s">
        <v>3570</v>
      </c>
      <c r="E7483" s="126" t="s">
        <v>288</v>
      </c>
      <c r="F7483" s="126" t="s">
        <v>364</v>
      </c>
      <c r="G7483" s="126" t="s">
        <v>417</v>
      </c>
      <c r="H7483" s="126" t="s">
        <v>126</v>
      </c>
      <c r="I7483" s="126" t="s">
        <v>126</v>
      </c>
      <c r="J7483" s="126" t="s">
        <v>886</v>
      </c>
      <c r="K7483" s="126" t="s">
        <v>443</v>
      </c>
      <c r="L7483" s="126" t="s">
        <v>887</v>
      </c>
      <c r="M7483" s="130">
        <v>8765.2000000000007</v>
      </c>
      <c r="O7483" s="126" t="s">
        <v>486</v>
      </c>
      <c r="P7483" s="130">
        <v>0</v>
      </c>
      <c r="S7483" s="130">
        <v>0</v>
      </c>
      <c r="V7483" s="130">
        <v>8765.2000000000007</v>
      </c>
      <c r="X7483" s="126" t="s">
        <v>487</v>
      </c>
      <c r="Z7483" s="127"/>
      <c r="AA7483" s="128">
        <v>1</v>
      </c>
      <c r="AB7483" s="128">
        <v>60</v>
      </c>
      <c r="AC7483" s="126" t="s">
        <v>366</v>
      </c>
      <c r="AD7483" s="126" t="s">
        <v>562</v>
      </c>
      <c r="AG7483" s="127"/>
      <c r="AI7483" s="127"/>
    </row>
    <row r="7484" spans="1:35" ht="14.85" customHeight="1">
      <c r="A7484" s="130">
        <v>5003963</v>
      </c>
      <c r="B7484" s="126" t="s">
        <v>13481</v>
      </c>
      <c r="C7484" s="126" t="s">
        <v>13482</v>
      </c>
      <c r="D7484" s="126" t="s">
        <v>13483</v>
      </c>
      <c r="E7484" s="126" t="s">
        <v>288</v>
      </c>
      <c r="F7484" s="126" t="s">
        <v>364</v>
      </c>
      <c r="G7484" s="126" t="s">
        <v>417</v>
      </c>
      <c r="H7484" s="126" t="s">
        <v>126</v>
      </c>
      <c r="I7484" s="126" t="s">
        <v>126</v>
      </c>
      <c r="J7484" s="126" t="s">
        <v>886</v>
      </c>
      <c r="K7484" s="126" t="s">
        <v>443</v>
      </c>
      <c r="L7484" s="126" t="s">
        <v>887</v>
      </c>
      <c r="M7484" s="130">
        <v>9739.52</v>
      </c>
      <c r="O7484" s="126" t="s">
        <v>486</v>
      </c>
      <c r="P7484" s="130">
        <v>0</v>
      </c>
      <c r="S7484" s="130">
        <v>0</v>
      </c>
      <c r="V7484" s="130">
        <v>13147.8</v>
      </c>
      <c r="X7484" s="126" t="s">
        <v>487</v>
      </c>
      <c r="Z7484" s="127"/>
      <c r="AA7484" s="128">
        <v>1</v>
      </c>
      <c r="AB7484" s="128">
        <v>60</v>
      </c>
      <c r="AC7484" s="126" t="s">
        <v>366</v>
      </c>
      <c r="AD7484" s="126" t="s">
        <v>562</v>
      </c>
      <c r="AG7484" s="127"/>
      <c r="AI7484" s="127"/>
    </row>
    <row r="7485" spans="1:35" ht="14.85" customHeight="1">
      <c r="A7485" s="130">
        <v>5003962</v>
      </c>
      <c r="B7485" s="126" t="s">
        <v>13484</v>
      </c>
      <c r="C7485" s="126" t="s">
        <v>13485</v>
      </c>
      <c r="D7485" s="126" t="s">
        <v>13486</v>
      </c>
      <c r="E7485" s="126" t="s">
        <v>288</v>
      </c>
      <c r="F7485" s="126" t="s">
        <v>364</v>
      </c>
      <c r="G7485" s="126" t="s">
        <v>417</v>
      </c>
      <c r="H7485" s="126" t="s">
        <v>126</v>
      </c>
      <c r="I7485" s="126" t="s">
        <v>126</v>
      </c>
      <c r="J7485" s="126" t="s">
        <v>886</v>
      </c>
      <c r="K7485" s="126" t="s">
        <v>443</v>
      </c>
      <c r="L7485" s="126" t="s">
        <v>887</v>
      </c>
      <c r="M7485" s="130">
        <v>9739.52</v>
      </c>
      <c r="O7485" s="126" t="s">
        <v>486</v>
      </c>
      <c r="P7485" s="130">
        <v>0</v>
      </c>
      <c r="S7485" s="130">
        <v>0</v>
      </c>
      <c r="V7485" s="130">
        <v>13147.8</v>
      </c>
      <c r="X7485" s="126" t="s">
        <v>487</v>
      </c>
      <c r="Z7485" s="127"/>
      <c r="AA7485" s="128">
        <v>1</v>
      </c>
      <c r="AB7485" s="128">
        <v>60</v>
      </c>
      <c r="AC7485" s="126" t="s">
        <v>366</v>
      </c>
      <c r="AD7485" s="126" t="s">
        <v>562</v>
      </c>
      <c r="AG7485" s="127"/>
      <c r="AI7485" s="127"/>
    </row>
    <row r="7486" spans="1:35" ht="14.85" customHeight="1">
      <c r="A7486" s="130">
        <v>5003961</v>
      </c>
      <c r="B7486" s="126" t="s">
        <v>13487</v>
      </c>
      <c r="C7486" s="126" t="s">
        <v>13488</v>
      </c>
      <c r="D7486" s="126" t="s">
        <v>13489</v>
      </c>
      <c r="E7486" s="126" t="s">
        <v>288</v>
      </c>
      <c r="F7486" s="126" t="s">
        <v>364</v>
      </c>
      <c r="G7486" s="126" t="s">
        <v>417</v>
      </c>
      <c r="H7486" s="126" t="s">
        <v>126</v>
      </c>
      <c r="I7486" s="126" t="s">
        <v>126</v>
      </c>
      <c r="J7486" s="126" t="s">
        <v>886</v>
      </c>
      <c r="K7486" s="126" t="s">
        <v>443</v>
      </c>
      <c r="L7486" s="126" t="s">
        <v>887</v>
      </c>
      <c r="M7486" s="130">
        <v>9739.52</v>
      </c>
      <c r="O7486" s="126" t="s">
        <v>486</v>
      </c>
      <c r="P7486" s="130">
        <v>0</v>
      </c>
      <c r="S7486" s="130">
        <v>0</v>
      </c>
      <c r="V7486" s="130">
        <v>13147.8</v>
      </c>
      <c r="X7486" s="126" t="s">
        <v>487</v>
      </c>
      <c r="Z7486" s="127"/>
      <c r="AA7486" s="128">
        <v>1</v>
      </c>
      <c r="AB7486" s="128">
        <v>60</v>
      </c>
      <c r="AC7486" s="126" t="s">
        <v>366</v>
      </c>
      <c r="AD7486" s="126" t="s">
        <v>562</v>
      </c>
      <c r="AG7486" s="127"/>
      <c r="AI7486" s="127"/>
    </row>
    <row r="7487" spans="1:35" ht="14.85" customHeight="1">
      <c r="A7487" s="130">
        <v>5003960</v>
      </c>
      <c r="B7487" s="126" t="s">
        <v>13490</v>
      </c>
      <c r="C7487" s="126" t="s">
        <v>13491</v>
      </c>
      <c r="D7487" s="126" t="s">
        <v>13492</v>
      </c>
      <c r="E7487" s="126" t="s">
        <v>288</v>
      </c>
      <c r="F7487" s="126" t="s">
        <v>364</v>
      </c>
      <c r="G7487" s="126" t="s">
        <v>417</v>
      </c>
      <c r="H7487" s="126" t="s">
        <v>126</v>
      </c>
      <c r="I7487" s="126" t="s">
        <v>126</v>
      </c>
      <c r="J7487" s="126" t="s">
        <v>886</v>
      </c>
      <c r="K7487" s="126" t="s">
        <v>443</v>
      </c>
      <c r="L7487" s="126" t="s">
        <v>887</v>
      </c>
      <c r="M7487" s="130">
        <v>9739.52</v>
      </c>
      <c r="O7487" s="126" t="s">
        <v>486</v>
      </c>
      <c r="P7487" s="130">
        <v>0</v>
      </c>
      <c r="S7487" s="130">
        <v>0</v>
      </c>
      <c r="V7487" s="130">
        <v>14121.73</v>
      </c>
      <c r="X7487" s="126" t="s">
        <v>487</v>
      </c>
      <c r="Z7487" s="127"/>
      <c r="AA7487" s="128">
        <v>1</v>
      </c>
      <c r="AB7487" s="128">
        <v>60</v>
      </c>
      <c r="AC7487" s="126" t="s">
        <v>366</v>
      </c>
      <c r="AD7487" s="126" t="s">
        <v>562</v>
      </c>
      <c r="AG7487" s="127"/>
      <c r="AI7487" s="127"/>
    </row>
    <row r="7488" spans="1:35" ht="14.85" customHeight="1">
      <c r="A7488" s="130">
        <v>5003959</v>
      </c>
      <c r="B7488" s="126" t="s">
        <v>13493</v>
      </c>
      <c r="C7488" s="126" t="s">
        <v>13494</v>
      </c>
      <c r="D7488" s="126" t="s">
        <v>13495</v>
      </c>
      <c r="E7488" s="126" t="s">
        <v>288</v>
      </c>
      <c r="F7488" s="126" t="s">
        <v>364</v>
      </c>
      <c r="G7488" s="126" t="s">
        <v>417</v>
      </c>
      <c r="H7488" s="126" t="s">
        <v>126</v>
      </c>
      <c r="I7488" s="126" t="s">
        <v>126</v>
      </c>
      <c r="J7488" s="126" t="s">
        <v>886</v>
      </c>
      <c r="K7488" s="126" t="s">
        <v>443</v>
      </c>
      <c r="L7488" s="126" t="s">
        <v>887</v>
      </c>
      <c r="M7488" s="130">
        <v>9739.52</v>
      </c>
      <c r="O7488" s="126" t="s">
        <v>486</v>
      </c>
      <c r="P7488" s="130">
        <v>0</v>
      </c>
      <c r="S7488" s="130">
        <v>0</v>
      </c>
      <c r="V7488" s="130">
        <v>14121.73</v>
      </c>
      <c r="X7488" s="126" t="s">
        <v>487</v>
      </c>
      <c r="Z7488" s="127"/>
      <c r="AA7488" s="128">
        <v>1</v>
      </c>
      <c r="AB7488" s="128">
        <v>60</v>
      </c>
      <c r="AC7488" s="126" t="s">
        <v>366</v>
      </c>
      <c r="AD7488" s="126" t="s">
        <v>562</v>
      </c>
      <c r="AG7488" s="127"/>
      <c r="AI7488" s="127"/>
    </row>
    <row r="7489" spans="1:35" ht="14.85" customHeight="1">
      <c r="A7489" s="130">
        <v>5003958</v>
      </c>
      <c r="B7489" s="126" t="s">
        <v>14967</v>
      </c>
      <c r="C7489" s="126" t="s">
        <v>14968</v>
      </c>
      <c r="D7489" s="126" t="s">
        <v>14969</v>
      </c>
      <c r="E7489" s="126" t="s">
        <v>288</v>
      </c>
      <c r="F7489" s="126" t="s">
        <v>364</v>
      </c>
      <c r="G7489" s="126" t="s">
        <v>417</v>
      </c>
      <c r="H7489" s="126" t="s">
        <v>126</v>
      </c>
      <c r="I7489" s="126" t="s">
        <v>126</v>
      </c>
      <c r="J7489" s="126" t="s">
        <v>886</v>
      </c>
      <c r="K7489" s="126" t="s">
        <v>443</v>
      </c>
      <c r="L7489" s="126" t="s">
        <v>887</v>
      </c>
      <c r="M7489" s="130">
        <v>9739.52</v>
      </c>
      <c r="O7489" s="126" t="s">
        <v>486</v>
      </c>
      <c r="P7489" s="130">
        <v>0</v>
      </c>
      <c r="S7489" s="130">
        <v>0</v>
      </c>
      <c r="V7489" s="130">
        <v>14121.73</v>
      </c>
      <c r="X7489" s="126" t="s">
        <v>487</v>
      </c>
      <c r="Z7489" s="127"/>
      <c r="AA7489" s="128">
        <v>1</v>
      </c>
      <c r="AB7489" s="128">
        <v>60</v>
      </c>
      <c r="AC7489" s="126" t="s">
        <v>366</v>
      </c>
      <c r="AD7489" s="126" t="s">
        <v>562</v>
      </c>
      <c r="AG7489" s="127"/>
      <c r="AI7489" s="127"/>
    </row>
    <row r="7490" spans="1:35" ht="14.85" customHeight="1">
      <c r="A7490" s="130">
        <v>5003957</v>
      </c>
      <c r="B7490" s="126" t="s">
        <v>14970</v>
      </c>
      <c r="C7490" s="126" t="s">
        <v>14971</v>
      </c>
      <c r="D7490" s="126" t="s">
        <v>14972</v>
      </c>
      <c r="E7490" s="126" t="s">
        <v>288</v>
      </c>
      <c r="F7490" s="126" t="s">
        <v>364</v>
      </c>
      <c r="G7490" s="126" t="s">
        <v>417</v>
      </c>
      <c r="H7490" s="126" t="s">
        <v>126</v>
      </c>
      <c r="I7490" s="126" t="s">
        <v>126</v>
      </c>
      <c r="J7490" s="126" t="s">
        <v>886</v>
      </c>
      <c r="K7490" s="126" t="s">
        <v>443</v>
      </c>
      <c r="L7490" s="126" t="s">
        <v>887</v>
      </c>
      <c r="M7490" s="130">
        <v>9739.52</v>
      </c>
      <c r="O7490" s="126" t="s">
        <v>486</v>
      </c>
      <c r="P7490" s="130">
        <v>0</v>
      </c>
      <c r="S7490" s="130">
        <v>0</v>
      </c>
      <c r="V7490" s="130">
        <v>11686.96</v>
      </c>
      <c r="X7490" s="126" t="s">
        <v>487</v>
      </c>
      <c r="Z7490" s="127"/>
      <c r="AA7490" s="128">
        <v>1</v>
      </c>
      <c r="AB7490" s="128">
        <v>60</v>
      </c>
      <c r="AC7490" s="126" t="s">
        <v>366</v>
      </c>
      <c r="AD7490" s="126" t="s">
        <v>562</v>
      </c>
      <c r="AG7490" s="127"/>
      <c r="AI7490" s="127"/>
    </row>
    <row r="7491" spans="1:35" ht="14.85" customHeight="1">
      <c r="A7491" s="130">
        <v>5003956</v>
      </c>
      <c r="B7491" s="126" t="s">
        <v>14973</v>
      </c>
      <c r="C7491" s="126" t="s">
        <v>14974</v>
      </c>
      <c r="D7491" s="126" t="s">
        <v>14975</v>
      </c>
      <c r="E7491" s="126" t="s">
        <v>288</v>
      </c>
      <c r="F7491" s="126" t="s">
        <v>364</v>
      </c>
      <c r="G7491" s="126" t="s">
        <v>417</v>
      </c>
      <c r="H7491" s="126" t="s">
        <v>126</v>
      </c>
      <c r="I7491" s="126" t="s">
        <v>126</v>
      </c>
      <c r="J7491" s="126" t="s">
        <v>886</v>
      </c>
      <c r="K7491" s="126" t="s">
        <v>443</v>
      </c>
      <c r="L7491" s="126" t="s">
        <v>887</v>
      </c>
      <c r="M7491" s="130">
        <v>9739.52</v>
      </c>
      <c r="O7491" s="126" t="s">
        <v>486</v>
      </c>
      <c r="P7491" s="130">
        <v>0</v>
      </c>
      <c r="S7491" s="130">
        <v>0</v>
      </c>
      <c r="V7491" s="130">
        <v>11686.96</v>
      </c>
      <c r="X7491" s="126" t="s">
        <v>487</v>
      </c>
      <c r="Z7491" s="127"/>
      <c r="AA7491" s="128">
        <v>1</v>
      </c>
      <c r="AB7491" s="128">
        <v>60</v>
      </c>
      <c r="AC7491" s="126" t="s">
        <v>366</v>
      </c>
      <c r="AD7491" s="126" t="s">
        <v>562</v>
      </c>
      <c r="AG7491" s="127"/>
      <c r="AI7491" s="127"/>
    </row>
    <row r="7492" spans="1:35" ht="14.85" customHeight="1">
      <c r="A7492" s="130">
        <v>5004734</v>
      </c>
      <c r="B7492" s="126" t="s">
        <v>14976</v>
      </c>
      <c r="C7492" s="126" t="s">
        <v>12965</v>
      </c>
      <c r="D7492" s="126" t="s">
        <v>14977</v>
      </c>
      <c r="E7492" s="126" t="s">
        <v>288</v>
      </c>
      <c r="F7492" s="126" t="s">
        <v>440</v>
      </c>
      <c r="G7492" s="126" t="s">
        <v>458</v>
      </c>
      <c r="H7492" s="126" t="s">
        <v>126</v>
      </c>
      <c r="I7492" s="126" t="s">
        <v>418</v>
      </c>
      <c r="J7492" s="126" t="s">
        <v>597</v>
      </c>
      <c r="K7492" s="126" t="s">
        <v>504</v>
      </c>
      <c r="L7492" s="126" t="s">
        <v>598</v>
      </c>
      <c r="M7492" s="130">
        <v>5275.2</v>
      </c>
      <c r="O7492" s="126" t="s">
        <v>445</v>
      </c>
      <c r="P7492" s="130">
        <v>0</v>
      </c>
      <c r="S7492" s="130">
        <v>0</v>
      </c>
      <c r="V7492" s="130">
        <v>5275.2</v>
      </c>
      <c r="X7492" s="126" t="s">
        <v>2349</v>
      </c>
      <c r="Z7492" s="127"/>
      <c r="AA7492" s="128">
        <v>60</v>
      </c>
      <c r="AB7492" s="128">
        <v>1</v>
      </c>
      <c r="AD7492" s="126" t="s">
        <v>562</v>
      </c>
      <c r="AG7492" s="127"/>
      <c r="AI7492" s="127"/>
    </row>
    <row r="7493" spans="1:35" ht="14.85" customHeight="1">
      <c r="A7493" s="130">
        <v>5004733</v>
      </c>
      <c r="B7493" s="126" t="s">
        <v>12824</v>
      </c>
      <c r="C7493" s="126" t="s">
        <v>12825</v>
      </c>
      <c r="D7493" s="126" t="s">
        <v>14978</v>
      </c>
      <c r="E7493" s="126" t="s">
        <v>288</v>
      </c>
      <c r="F7493" s="126" t="s">
        <v>555</v>
      </c>
      <c r="G7493" s="126" t="s">
        <v>458</v>
      </c>
      <c r="H7493" s="126" t="s">
        <v>126</v>
      </c>
      <c r="I7493" s="126" t="s">
        <v>418</v>
      </c>
      <c r="J7493" s="126" t="s">
        <v>597</v>
      </c>
      <c r="K7493" s="126" t="s">
        <v>504</v>
      </c>
      <c r="L7493" s="126" t="s">
        <v>598</v>
      </c>
      <c r="M7493" s="130">
        <v>1747.2</v>
      </c>
      <c r="O7493" s="126" t="s">
        <v>2200</v>
      </c>
      <c r="P7493" s="130">
        <v>0</v>
      </c>
      <c r="S7493" s="130">
        <v>0</v>
      </c>
      <c r="V7493" s="130">
        <v>1747.2</v>
      </c>
      <c r="X7493" s="126" t="s">
        <v>8041</v>
      </c>
      <c r="Z7493" s="127"/>
      <c r="AA7493" s="128">
        <v>210</v>
      </c>
      <c r="AB7493" s="128">
        <v>1</v>
      </c>
      <c r="AD7493" s="126" t="s">
        <v>562</v>
      </c>
      <c r="AG7493" s="127"/>
      <c r="AI7493" s="127"/>
    </row>
    <row r="7494" spans="1:35" ht="14.85" customHeight="1">
      <c r="A7494" s="130">
        <v>5004731</v>
      </c>
      <c r="B7494" s="126" t="s">
        <v>12824</v>
      </c>
      <c r="C7494" s="126" t="s">
        <v>12825</v>
      </c>
      <c r="D7494" s="126" t="s">
        <v>14979</v>
      </c>
      <c r="E7494" s="126" t="s">
        <v>288</v>
      </c>
      <c r="F7494" s="126" t="s">
        <v>555</v>
      </c>
      <c r="G7494" s="126" t="s">
        <v>458</v>
      </c>
      <c r="H7494" s="126" t="s">
        <v>126</v>
      </c>
      <c r="I7494" s="126" t="s">
        <v>418</v>
      </c>
      <c r="J7494" s="126" t="s">
        <v>597</v>
      </c>
      <c r="K7494" s="126" t="s">
        <v>504</v>
      </c>
      <c r="L7494" s="126" t="s">
        <v>598</v>
      </c>
      <c r="M7494" s="130">
        <v>1747.2</v>
      </c>
      <c r="O7494" s="126" t="s">
        <v>2200</v>
      </c>
      <c r="P7494" s="130">
        <v>0</v>
      </c>
      <c r="S7494" s="130">
        <v>0</v>
      </c>
      <c r="V7494" s="130">
        <v>1747.2</v>
      </c>
      <c r="X7494" s="126" t="s">
        <v>8041</v>
      </c>
      <c r="Z7494" s="127"/>
      <c r="AA7494" s="128">
        <v>210</v>
      </c>
      <c r="AB7494" s="128">
        <v>1</v>
      </c>
      <c r="AD7494" s="126" t="s">
        <v>562</v>
      </c>
      <c r="AG7494" s="127"/>
      <c r="AI7494" s="127"/>
    </row>
    <row r="7495" spans="1:35" ht="14.85" customHeight="1">
      <c r="A7495" s="130">
        <v>5004730</v>
      </c>
      <c r="B7495" s="126" t="s">
        <v>413</v>
      </c>
      <c r="C7495" s="126" t="s">
        <v>6224</v>
      </c>
      <c r="D7495" s="126" t="s">
        <v>1129</v>
      </c>
      <c r="E7495" s="126" t="s">
        <v>288</v>
      </c>
      <c r="F7495" s="126" t="s">
        <v>364</v>
      </c>
      <c r="G7495" s="126" t="s">
        <v>417</v>
      </c>
      <c r="H7495" s="126" t="s">
        <v>126</v>
      </c>
      <c r="I7495" s="126" t="s">
        <v>126</v>
      </c>
      <c r="J7495" s="126" t="s">
        <v>484</v>
      </c>
      <c r="K7495" s="126" t="s">
        <v>443</v>
      </c>
      <c r="L7495" s="126" t="s">
        <v>485</v>
      </c>
      <c r="M7495" s="130">
        <v>6817.44</v>
      </c>
      <c r="O7495" s="126" t="s">
        <v>365</v>
      </c>
      <c r="P7495" s="130">
        <v>0</v>
      </c>
      <c r="S7495" s="130">
        <v>0</v>
      </c>
      <c r="V7495" s="130">
        <v>15972.18</v>
      </c>
      <c r="X7495" s="126" t="s">
        <v>510</v>
      </c>
      <c r="Z7495" s="127"/>
      <c r="AA7495" s="128">
        <v>2</v>
      </c>
      <c r="AB7495" s="128">
        <v>60</v>
      </c>
      <c r="AC7495" s="126" t="s">
        <v>366</v>
      </c>
      <c r="AD7495" s="126" t="s">
        <v>1801</v>
      </c>
      <c r="AG7495" s="127"/>
      <c r="AI7495" s="127"/>
    </row>
    <row r="7496" spans="1:35" ht="14.85" customHeight="1">
      <c r="A7496" s="130">
        <v>5004729</v>
      </c>
      <c r="B7496" s="126" t="s">
        <v>12824</v>
      </c>
      <c r="C7496" s="126" t="s">
        <v>12825</v>
      </c>
      <c r="D7496" s="126" t="s">
        <v>14980</v>
      </c>
      <c r="E7496" s="126" t="s">
        <v>288</v>
      </c>
      <c r="F7496" s="126" t="s">
        <v>555</v>
      </c>
      <c r="G7496" s="126" t="s">
        <v>458</v>
      </c>
      <c r="H7496" s="126" t="s">
        <v>126</v>
      </c>
      <c r="I7496" s="126" t="s">
        <v>418</v>
      </c>
      <c r="J7496" s="126" t="s">
        <v>597</v>
      </c>
      <c r="K7496" s="126" t="s">
        <v>504</v>
      </c>
      <c r="L7496" s="126" t="s">
        <v>598</v>
      </c>
      <c r="M7496" s="130">
        <v>1747.2</v>
      </c>
      <c r="O7496" s="126" t="s">
        <v>2200</v>
      </c>
      <c r="P7496" s="130">
        <v>0</v>
      </c>
      <c r="S7496" s="130">
        <v>0</v>
      </c>
      <c r="V7496" s="130">
        <v>1747.2</v>
      </c>
      <c r="X7496" s="126" t="s">
        <v>8041</v>
      </c>
      <c r="Z7496" s="127"/>
      <c r="AA7496" s="128">
        <v>210</v>
      </c>
      <c r="AB7496" s="128">
        <v>1</v>
      </c>
      <c r="AD7496" s="126" t="s">
        <v>562</v>
      </c>
      <c r="AG7496" s="127"/>
      <c r="AI7496" s="127"/>
    </row>
    <row r="7497" spans="1:35" ht="14.85" customHeight="1">
      <c r="A7497" s="130">
        <v>5004728</v>
      </c>
      <c r="B7497" s="126" t="s">
        <v>14981</v>
      </c>
      <c r="C7497" s="126" t="s">
        <v>14982</v>
      </c>
      <c r="D7497" s="126" t="s">
        <v>14983</v>
      </c>
      <c r="E7497" s="126" t="s">
        <v>288</v>
      </c>
      <c r="F7497" s="126" t="s">
        <v>555</v>
      </c>
      <c r="G7497" s="126" t="s">
        <v>458</v>
      </c>
      <c r="H7497" s="126" t="s">
        <v>126</v>
      </c>
      <c r="I7497" s="126" t="s">
        <v>418</v>
      </c>
      <c r="J7497" s="126" t="s">
        <v>597</v>
      </c>
      <c r="K7497" s="126" t="s">
        <v>504</v>
      </c>
      <c r="L7497" s="126" t="s">
        <v>598</v>
      </c>
      <c r="M7497" s="130">
        <v>1747.2</v>
      </c>
      <c r="O7497" s="126" t="s">
        <v>2200</v>
      </c>
      <c r="P7497" s="130">
        <v>0</v>
      </c>
      <c r="S7497" s="130">
        <v>0</v>
      </c>
      <c r="V7497" s="130">
        <v>1747.2</v>
      </c>
      <c r="X7497" s="126" t="s">
        <v>8041</v>
      </c>
      <c r="Z7497" s="127"/>
      <c r="AA7497" s="128">
        <v>210</v>
      </c>
      <c r="AB7497" s="128">
        <v>1</v>
      </c>
      <c r="AD7497" s="126" t="s">
        <v>562</v>
      </c>
      <c r="AG7497" s="127"/>
      <c r="AI7497" s="127"/>
    </row>
    <row r="7498" spans="1:35" ht="14.85" customHeight="1">
      <c r="A7498" s="130">
        <v>5004727</v>
      </c>
      <c r="B7498" s="126" t="s">
        <v>14984</v>
      </c>
      <c r="C7498" s="126" t="s">
        <v>14982</v>
      </c>
      <c r="D7498" s="126" t="s">
        <v>14985</v>
      </c>
      <c r="E7498" s="126" t="s">
        <v>288</v>
      </c>
      <c r="F7498" s="126" t="s">
        <v>555</v>
      </c>
      <c r="G7498" s="126" t="s">
        <v>458</v>
      </c>
      <c r="H7498" s="126" t="s">
        <v>126</v>
      </c>
      <c r="I7498" s="126" t="s">
        <v>418</v>
      </c>
      <c r="J7498" s="126" t="s">
        <v>597</v>
      </c>
      <c r="K7498" s="126" t="s">
        <v>504</v>
      </c>
      <c r="L7498" s="126" t="s">
        <v>598</v>
      </c>
      <c r="M7498" s="130">
        <v>1747.2</v>
      </c>
      <c r="O7498" s="126" t="s">
        <v>2200</v>
      </c>
      <c r="P7498" s="130">
        <v>0</v>
      </c>
      <c r="S7498" s="130">
        <v>0</v>
      </c>
      <c r="V7498" s="130">
        <v>1747.2</v>
      </c>
      <c r="X7498" s="126" t="s">
        <v>8041</v>
      </c>
      <c r="Z7498" s="127"/>
      <c r="AA7498" s="128">
        <v>210</v>
      </c>
      <c r="AB7498" s="128">
        <v>1</v>
      </c>
      <c r="AD7498" s="126" t="s">
        <v>562</v>
      </c>
      <c r="AG7498" s="127"/>
      <c r="AI7498" s="127"/>
    </row>
    <row r="7499" spans="1:35" ht="14.85" customHeight="1">
      <c r="A7499" s="130">
        <v>5004726</v>
      </c>
      <c r="B7499" s="126" t="s">
        <v>413</v>
      </c>
      <c r="C7499" s="126" t="s">
        <v>6224</v>
      </c>
      <c r="D7499" s="126" t="s">
        <v>1129</v>
      </c>
      <c r="E7499" s="126" t="s">
        <v>288</v>
      </c>
      <c r="F7499" s="126" t="s">
        <v>364</v>
      </c>
      <c r="G7499" s="126" t="s">
        <v>417</v>
      </c>
      <c r="H7499" s="126" t="s">
        <v>126</v>
      </c>
      <c r="I7499" s="126" t="s">
        <v>126</v>
      </c>
      <c r="J7499" s="126" t="s">
        <v>484</v>
      </c>
      <c r="K7499" s="126" t="s">
        <v>443</v>
      </c>
      <c r="L7499" s="126" t="s">
        <v>485</v>
      </c>
      <c r="M7499" s="130">
        <v>6817.44</v>
      </c>
      <c r="O7499" s="126" t="s">
        <v>365</v>
      </c>
      <c r="P7499" s="130">
        <v>0</v>
      </c>
      <c r="S7499" s="130">
        <v>0</v>
      </c>
      <c r="V7499" s="130">
        <v>15972.18</v>
      </c>
      <c r="X7499" s="126" t="s">
        <v>469</v>
      </c>
      <c r="Z7499" s="127"/>
      <c r="AA7499" s="128">
        <v>1</v>
      </c>
      <c r="AB7499" s="128">
        <v>60</v>
      </c>
      <c r="AC7499" s="126" t="s">
        <v>366</v>
      </c>
      <c r="AD7499" s="126" t="s">
        <v>1801</v>
      </c>
      <c r="AG7499" s="127"/>
      <c r="AI7499" s="127"/>
    </row>
    <row r="7500" spans="1:35" ht="14.85" customHeight="1">
      <c r="A7500" s="130">
        <v>5004725</v>
      </c>
      <c r="B7500" s="126" t="s">
        <v>14981</v>
      </c>
      <c r="C7500" s="126" t="s">
        <v>14982</v>
      </c>
      <c r="D7500" s="126" t="s">
        <v>14986</v>
      </c>
      <c r="E7500" s="126" t="s">
        <v>288</v>
      </c>
      <c r="F7500" s="126" t="s">
        <v>555</v>
      </c>
      <c r="G7500" s="126" t="s">
        <v>458</v>
      </c>
      <c r="H7500" s="126" t="s">
        <v>126</v>
      </c>
      <c r="I7500" s="126" t="s">
        <v>418</v>
      </c>
      <c r="J7500" s="126" t="s">
        <v>597</v>
      </c>
      <c r="K7500" s="126" t="s">
        <v>504</v>
      </c>
      <c r="L7500" s="126" t="s">
        <v>598</v>
      </c>
      <c r="M7500" s="130">
        <v>1747.2</v>
      </c>
      <c r="O7500" s="126" t="s">
        <v>2200</v>
      </c>
      <c r="P7500" s="130">
        <v>0</v>
      </c>
      <c r="S7500" s="130">
        <v>0</v>
      </c>
      <c r="V7500" s="130">
        <v>1747.2</v>
      </c>
      <c r="X7500" s="126" t="s">
        <v>8041</v>
      </c>
      <c r="Z7500" s="127"/>
      <c r="AA7500" s="128">
        <v>210</v>
      </c>
      <c r="AB7500" s="128">
        <v>1</v>
      </c>
      <c r="AD7500" s="126" t="s">
        <v>562</v>
      </c>
      <c r="AG7500" s="127"/>
      <c r="AI7500" s="127"/>
    </row>
    <row r="7501" spans="1:35" ht="14.85" customHeight="1">
      <c r="A7501" s="130">
        <v>5004723</v>
      </c>
      <c r="B7501" s="126" t="s">
        <v>14984</v>
      </c>
      <c r="C7501" s="126" t="s">
        <v>14982</v>
      </c>
      <c r="D7501" s="126" t="s">
        <v>14987</v>
      </c>
      <c r="E7501" s="126" t="s">
        <v>288</v>
      </c>
      <c r="F7501" s="126" t="s">
        <v>555</v>
      </c>
      <c r="G7501" s="126" t="s">
        <v>458</v>
      </c>
      <c r="H7501" s="126" t="s">
        <v>126</v>
      </c>
      <c r="I7501" s="126" t="s">
        <v>418</v>
      </c>
      <c r="J7501" s="126" t="s">
        <v>597</v>
      </c>
      <c r="K7501" s="126" t="s">
        <v>504</v>
      </c>
      <c r="L7501" s="126" t="s">
        <v>598</v>
      </c>
      <c r="M7501" s="130">
        <v>1747.2</v>
      </c>
      <c r="O7501" s="126" t="s">
        <v>2200</v>
      </c>
      <c r="P7501" s="130">
        <v>0</v>
      </c>
      <c r="S7501" s="130">
        <v>0</v>
      </c>
      <c r="V7501" s="130">
        <v>1747.2</v>
      </c>
      <c r="X7501" s="126" t="s">
        <v>8041</v>
      </c>
      <c r="Z7501" s="127"/>
      <c r="AA7501" s="128">
        <v>210</v>
      </c>
      <c r="AB7501" s="128">
        <v>1</v>
      </c>
      <c r="AD7501" s="126" t="s">
        <v>562</v>
      </c>
      <c r="AG7501" s="127"/>
      <c r="AI7501" s="127"/>
    </row>
    <row r="7502" spans="1:35" ht="14.85" customHeight="1">
      <c r="A7502" s="130">
        <v>5004721</v>
      </c>
      <c r="B7502" s="126" t="s">
        <v>14981</v>
      </c>
      <c r="C7502" s="126" t="s">
        <v>14982</v>
      </c>
      <c r="D7502" s="126" t="s">
        <v>14988</v>
      </c>
      <c r="E7502" s="126" t="s">
        <v>288</v>
      </c>
      <c r="F7502" s="126" t="s">
        <v>555</v>
      </c>
      <c r="G7502" s="126" t="s">
        <v>458</v>
      </c>
      <c r="H7502" s="126" t="s">
        <v>126</v>
      </c>
      <c r="I7502" s="126" t="s">
        <v>418</v>
      </c>
      <c r="J7502" s="126" t="s">
        <v>597</v>
      </c>
      <c r="K7502" s="126" t="s">
        <v>504</v>
      </c>
      <c r="L7502" s="126" t="s">
        <v>598</v>
      </c>
      <c r="M7502" s="130">
        <v>1747.2</v>
      </c>
      <c r="O7502" s="126" t="s">
        <v>2200</v>
      </c>
      <c r="P7502" s="130">
        <v>0</v>
      </c>
      <c r="S7502" s="130">
        <v>0</v>
      </c>
      <c r="V7502" s="130">
        <v>1747.2</v>
      </c>
      <c r="X7502" s="126" t="s">
        <v>8041</v>
      </c>
      <c r="Z7502" s="127"/>
      <c r="AA7502" s="128">
        <v>210</v>
      </c>
      <c r="AB7502" s="128">
        <v>1</v>
      </c>
      <c r="AD7502" s="126" t="s">
        <v>562</v>
      </c>
      <c r="AG7502" s="127"/>
      <c r="AI7502" s="127"/>
    </row>
    <row r="7503" spans="1:35" ht="14.85" customHeight="1">
      <c r="A7503" s="130">
        <v>5004719</v>
      </c>
      <c r="B7503" s="126" t="s">
        <v>413</v>
      </c>
      <c r="C7503" s="126" t="s">
        <v>6219</v>
      </c>
      <c r="D7503" s="126" t="s">
        <v>6220</v>
      </c>
      <c r="E7503" s="126" t="s">
        <v>288</v>
      </c>
      <c r="F7503" s="126" t="s">
        <v>364</v>
      </c>
      <c r="G7503" s="126" t="s">
        <v>417</v>
      </c>
      <c r="H7503" s="126" t="s">
        <v>126</v>
      </c>
      <c r="I7503" s="126" t="s">
        <v>126</v>
      </c>
      <c r="J7503" s="126" t="s">
        <v>484</v>
      </c>
      <c r="K7503" s="126" t="s">
        <v>443</v>
      </c>
      <c r="L7503" s="126" t="s">
        <v>485</v>
      </c>
      <c r="M7503" s="130">
        <v>6817.44</v>
      </c>
      <c r="O7503" s="126" t="s">
        <v>365</v>
      </c>
      <c r="P7503" s="130">
        <v>0</v>
      </c>
      <c r="S7503" s="130">
        <v>0</v>
      </c>
      <c r="V7503" s="130">
        <v>15972.18</v>
      </c>
      <c r="X7503" s="126" t="s">
        <v>510</v>
      </c>
      <c r="Z7503" s="127"/>
      <c r="AA7503" s="128">
        <v>2</v>
      </c>
      <c r="AB7503" s="128">
        <v>60</v>
      </c>
      <c r="AC7503" s="126" t="s">
        <v>366</v>
      </c>
      <c r="AD7503" s="126" t="s">
        <v>1801</v>
      </c>
      <c r="AG7503" s="127"/>
      <c r="AI7503" s="127"/>
    </row>
    <row r="7504" spans="1:35" ht="14.85" customHeight="1">
      <c r="A7504" s="130">
        <v>5004718</v>
      </c>
      <c r="B7504" s="126" t="s">
        <v>413</v>
      </c>
      <c r="C7504" s="126" t="s">
        <v>6219</v>
      </c>
      <c r="D7504" s="126" t="s">
        <v>6220</v>
      </c>
      <c r="E7504" s="126" t="s">
        <v>288</v>
      </c>
      <c r="F7504" s="126" t="s">
        <v>364</v>
      </c>
      <c r="G7504" s="126" t="s">
        <v>417</v>
      </c>
      <c r="H7504" s="126" t="s">
        <v>126</v>
      </c>
      <c r="I7504" s="126" t="s">
        <v>126</v>
      </c>
      <c r="J7504" s="126" t="s">
        <v>484</v>
      </c>
      <c r="K7504" s="126" t="s">
        <v>443</v>
      </c>
      <c r="L7504" s="126" t="s">
        <v>485</v>
      </c>
      <c r="M7504" s="130">
        <v>6817.44</v>
      </c>
      <c r="O7504" s="126" t="s">
        <v>365</v>
      </c>
      <c r="P7504" s="130">
        <v>0</v>
      </c>
      <c r="S7504" s="130">
        <v>0</v>
      </c>
      <c r="V7504" s="130">
        <v>15972.18</v>
      </c>
      <c r="X7504" s="126" t="s">
        <v>469</v>
      </c>
      <c r="Z7504" s="127"/>
      <c r="AA7504" s="128">
        <v>1</v>
      </c>
      <c r="AB7504" s="128">
        <v>60</v>
      </c>
      <c r="AC7504" s="126" t="s">
        <v>366</v>
      </c>
      <c r="AD7504" s="126" t="s">
        <v>1801</v>
      </c>
      <c r="AG7504" s="127"/>
      <c r="AI7504" s="127"/>
    </row>
    <row r="7505" spans="1:35" ht="14.85" customHeight="1">
      <c r="A7505" s="130">
        <v>5005625</v>
      </c>
      <c r="B7505" s="126" t="s">
        <v>14989</v>
      </c>
      <c r="C7505" s="126" t="s">
        <v>12647</v>
      </c>
      <c r="D7505" s="126" t="s">
        <v>14990</v>
      </c>
      <c r="E7505" s="126" t="s">
        <v>288</v>
      </c>
      <c r="F7505" s="126" t="s">
        <v>416</v>
      </c>
      <c r="G7505" s="126" t="s">
        <v>417</v>
      </c>
      <c r="H7505" s="126" t="s">
        <v>126</v>
      </c>
      <c r="I7505" s="126" t="s">
        <v>126</v>
      </c>
      <c r="J7505" s="126" t="s">
        <v>11846</v>
      </c>
      <c r="K7505" s="126" t="s">
        <v>747</v>
      </c>
      <c r="L7505" s="126" t="s">
        <v>11847</v>
      </c>
      <c r="M7505" s="130">
        <v>389.76</v>
      </c>
      <c r="O7505" s="126" t="s">
        <v>587</v>
      </c>
      <c r="P7505" s="130">
        <v>0</v>
      </c>
      <c r="S7505" s="130">
        <v>0</v>
      </c>
      <c r="V7505" s="130">
        <v>560.17999999999995</v>
      </c>
      <c r="X7505" s="126" t="s">
        <v>4251</v>
      </c>
      <c r="Z7505" s="127"/>
      <c r="AA7505" s="128">
        <v>1</v>
      </c>
      <c r="AB7505" s="128">
        <v>12</v>
      </c>
      <c r="AD7505" s="126" t="s">
        <v>562</v>
      </c>
      <c r="AG7505" s="127"/>
      <c r="AI7505" s="127"/>
    </row>
    <row r="7506" spans="1:35" ht="14.85" customHeight="1">
      <c r="A7506" s="130">
        <v>5010668</v>
      </c>
      <c r="B7506" s="126" t="s">
        <v>413</v>
      </c>
      <c r="C7506" s="126" t="s">
        <v>5836</v>
      </c>
      <c r="D7506" s="126" t="s">
        <v>5490</v>
      </c>
      <c r="E7506" s="126" t="s">
        <v>288</v>
      </c>
      <c r="F7506" s="126" t="s">
        <v>364</v>
      </c>
      <c r="G7506" s="126" t="s">
        <v>417</v>
      </c>
      <c r="H7506" s="126" t="s">
        <v>126</v>
      </c>
      <c r="I7506" s="126" t="s">
        <v>126</v>
      </c>
      <c r="J7506" s="126" t="s">
        <v>2924</v>
      </c>
      <c r="K7506" s="126" t="s">
        <v>535</v>
      </c>
      <c r="L7506" s="126" t="s">
        <v>2925</v>
      </c>
      <c r="M7506" s="130">
        <v>6817.44</v>
      </c>
      <c r="O7506" s="126" t="s">
        <v>365</v>
      </c>
      <c r="P7506" s="130">
        <v>0</v>
      </c>
      <c r="S7506" s="130">
        <v>0</v>
      </c>
      <c r="V7506" s="130">
        <v>30344.98</v>
      </c>
      <c r="X7506" s="126" t="s">
        <v>469</v>
      </c>
      <c r="Z7506" s="127"/>
      <c r="AA7506" s="128">
        <v>1</v>
      </c>
      <c r="AB7506" s="128">
        <v>60</v>
      </c>
      <c r="AC7506" s="126" t="s">
        <v>366</v>
      </c>
      <c r="AD7506" s="126" t="s">
        <v>859</v>
      </c>
      <c r="AG7506" s="127"/>
      <c r="AI7506" s="127"/>
    </row>
    <row r="7507" spans="1:35" ht="14.85" customHeight="1">
      <c r="A7507" s="130">
        <v>5005021</v>
      </c>
      <c r="B7507" s="126" t="s">
        <v>14991</v>
      </c>
      <c r="C7507" s="126" t="s">
        <v>14992</v>
      </c>
      <c r="D7507" s="126" t="s">
        <v>14993</v>
      </c>
      <c r="E7507" s="126" t="s">
        <v>288</v>
      </c>
      <c r="F7507" s="126" t="s">
        <v>491</v>
      </c>
      <c r="G7507" s="126" t="s">
        <v>417</v>
      </c>
      <c r="H7507" s="126" t="s">
        <v>126</v>
      </c>
      <c r="I7507" s="126" t="s">
        <v>126</v>
      </c>
      <c r="J7507" s="126" t="s">
        <v>754</v>
      </c>
      <c r="K7507" s="126" t="s">
        <v>504</v>
      </c>
      <c r="L7507" s="126" t="s">
        <v>755</v>
      </c>
      <c r="M7507" s="130">
        <v>7304.64</v>
      </c>
      <c r="N7507" s="126" t="s">
        <v>290</v>
      </c>
      <c r="O7507" s="126" t="s">
        <v>833</v>
      </c>
      <c r="P7507" s="130">
        <v>0</v>
      </c>
      <c r="S7507" s="130">
        <v>0</v>
      </c>
      <c r="V7507" s="130">
        <v>7304.64</v>
      </c>
      <c r="X7507" s="126" t="s">
        <v>834</v>
      </c>
      <c r="Z7507" s="127"/>
      <c r="AA7507" s="128">
        <v>1</v>
      </c>
      <c r="AB7507" s="128">
        <v>36</v>
      </c>
      <c r="AD7507" s="126" t="s">
        <v>562</v>
      </c>
      <c r="AG7507" s="127"/>
      <c r="AI7507" s="127"/>
    </row>
    <row r="7508" spans="1:35" ht="14.85" customHeight="1">
      <c r="A7508" s="130">
        <v>5005019</v>
      </c>
      <c r="B7508" s="126" t="s">
        <v>14994</v>
      </c>
      <c r="C7508" s="126" t="s">
        <v>14995</v>
      </c>
      <c r="D7508" s="126" t="s">
        <v>14996</v>
      </c>
      <c r="E7508" s="126" t="s">
        <v>288</v>
      </c>
      <c r="F7508" s="126" t="s">
        <v>491</v>
      </c>
      <c r="G7508" s="126" t="s">
        <v>417</v>
      </c>
      <c r="H7508" s="126" t="s">
        <v>126</v>
      </c>
      <c r="I7508" s="126" t="s">
        <v>126</v>
      </c>
      <c r="J7508" s="126" t="s">
        <v>14997</v>
      </c>
      <c r="K7508" s="126" t="s">
        <v>567</v>
      </c>
      <c r="L7508" s="126" t="s">
        <v>931</v>
      </c>
      <c r="M7508" s="130">
        <v>5064.6400000000003</v>
      </c>
      <c r="O7508" s="126" t="s">
        <v>721</v>
      </c>
      <c r="P7508" s="130">
        <v>0</v>
      </c>
      <c r="S7508" s="130">
        <v>0</v>
      </c>
      <c r="V7508" s="130">
        <v>8122.42</v>
      </c>
      <c r="X7508" s="126" t="s">
        <v>722</v>
      </c>
      <c r="Z7508" s="127"/>
      <c r="AA7508" s="128">
        <v>1</v>
      </c>
      <c r="AB7508" s="128">
        <v>60</v>
      </c>
      <c r="AD7508" s="126" t="s">
        <v>562</v>
      </c>
      <c r="AG7508" s="127"/>
      <c r="AI7508" s="127"/>
    </row>
    <row r="7509" spans="1:35" ht="14.85" customHeight="1">
      <c r="A7509" s="130">
        <v>5005060</v>
      </c>
      <c r="B7509" s="126" t="s">
        <v>14998</v>
      </c>
      <c r="C7509" s="126" t="s">
        <v>14999</v>
      </c>
      <c r="D7509" s="126" t="s">
        <v>15000</v>
      </c>
      <c r="E7509" s="126" t="s">
        <v>288</v>
      </c>
      <c r="F7509" s="126" t="s">
        <v>491</v>
      </c>
      <c r="G7509" s="126" t="s">
        <v>417</v>
      </c>
      <c r="H7509" s="126" t="s">
        <v>126</v>
      </c>
      <c r="I7509" s="126" t="s">
        <v>126</v>
      </c>
      <c r="J7509" s="126" t="s">
        <v>2044</v>
      </c>
      <c r="K7509" s="126" t="s">
        <v>984</v>
      </c>
      <c r="L7509" s="126" t="s">
        <v>8979</v>
      </c>
      <c r="M7509" s="130">
        <v>27269.759999999998</v>
      </c>
      <c r="N7509" s="126" t="s">
        <v>290</v>
      </c>
      <c r="O7509" s="126" t="s">
        <v>8209</v>
      </c>
      <c r="P7509" s="130">
        <v>0</v>
      </c>
      <c r="S7509" s="130">
        <v>0</v>
      </c>
      <c r="V7509" s="130">
        <v>29207.64</v>
      </c>
      <c r="X7509" s="126" t="s">
        <v>8210</v>
      </c>
      <c r="Y7509" s="126" t="s">
        <v>517</v>
      </c>
      <c r="Z7509" s="127"/>
      <c r="AA7509" s="128">
        <v>1</v>
      </c>
      <c r="AB7509" s="128">
        <v>120</v>
      </c>
      <c r="AD7509" s="126" t="s">
        <v>562</v>
      </c>
      <c r="AG7509" s="127"/>
      <c r="AI7509" s="127"/>
    </row>
    <row r="7510" spans="1:35" ht="14.85" customHeight="1">
      <c r="A7510" s="130">
        <v>5005059</v>
      </c>
      <c r="B7510" s="126" t="s">
        <v>413</v>
      </c>
      <c r="C7510" s="126" t="s">
        <v>15001</v>
      </c>
      <c r="E7510" s="126" t="s">
        <v>288</v>
      </c>
      <c r="F7510" s="126" t="s">
        <v>416</v>
      </c>
      <c r="G7510" s="126" t="s">
        <v>417</v>
      </c>
      <c r="H7510" s="126" t="s">
        <v>126</v>
      </c>
      <c r="I7510" s="126" t="s">
        <v>126</v>
      </c>
      <c r="J7510" s="126" t="s">
        <v>2185</v>
      </c>
      <c r="K7510" s="126" t="s">
        <v>747</v>
      </c>
      <c r="L7510" s="126" t="s">
        <v>1018</v>
      </c>
      <c r="M7510" s="130">
        <v>487.2</v>
      </c>
      <c r="O7510" s="126" t="s">
        <v>1088</v>
      </c>
      <c r="P7510" s="130">
        <v>0</v>
      </c>
      <c r="S7510" s="130">
        <v>0</v>
      </c>
      <c r="V7510" s="130">
        <v>597</v>
      </c>
      <c r="X7510" s="126" t="s">
        <v>1089</v>
      </c>
      <c r="Z7510" s="127"/>
      <c r="AA7510" s="128">
        <v>1</v>
      </c>
      <c r="AB7510" s="128">
        <v>12</v>
      </c>
      <c r="AD7510" s="126" t="s">
        <v>1801</v>
      </c>
      <c r="AG7510" s="127"/>
      <c r="AI7510" s="127"/>
    </row>
    <row r="7511" spans="1:35" ht="14.85" customHeight="1">
      <c r="A7511" s="130">
        <v>5005058</v>
      </c>
      <c r="B7511" s="126" t="s">
        <v>15002</v>
      </c>
      <c r="C7511" s="126" t="s">
        <v>15003</v>
      </c>
      <c r="D7511" s="126" t="s">
        <v>15004</v>
      </c>
      <c r="E7511" s="126" t="s">
        <v>288</v>
      </c>
      <c r="F7511" s="126" t="s">
        <v>532</v>
      </c>
      <c r="G7511" s="126" t="s">
        <v>604</v>
      </c>
      <c r="H7511" s="126" t="s">
        <v>126</v>
      </c>
      <c r="I7511" s="126" t="s">
        <v>418</v>
      </c>
      <c r="J7511" s="126" t="s">
        <v>1721</v>
      </c>
      <c r="K7511" s="126" t="s">
        <v>567</v>
      </c>
      <c r="L7511" s="126" t="s">
        <v>2335</v>
      </c>
      <c r="M7511" s="130">
        <v>190.4</v>
      </c>
      <c r="O7511" s="126" t="s">
        <v>537</v>
      </c>
      <c r="P7511" s="130">
        <v>0</v>
      </c>
      <c r="S7511" s="130">
        <v>0</v>
      </c>
      <c r="V7511" s="130">
        <v>258.07</v>
      </c>
      <c r="X7511" s="126" t="s">
        <v>1723</v>
      </c>
      <c r="Z7511" s="127"/>
      <c r="AA7511" s="128">
        <v>500</v>
      </c>
      <c r="AB7511" s="128">
        <v>12</v>
      </c>
      <c r="AD7511" s="126" t="s">
        <v>562</v>
      </c>
      <c r="AG7511" s="127"/>
      <c r="AI7511" s="127"/>
    </row>
    <row r="7512" spans="1:35" ht="14.85" customHeight="1">
      <c r="A7512" s="130">
        <v>5005057</v>
      </c>
      <c r="B7512" s="126" t="s">
        <v>15005</v>
      </c>
      <c r="C7512" s="126" t="s">
        <v>15003</v>
      </c>
      <c r="D7512" s="126" t="s">
        <v>15006</v>
      </c>
      <c r="E7512" s="126" t="s">
        <v>288</v>
      </c>
      <c r="F7512" s="126" t="s">
        <v>532</v>
      </c>
      <c r="G7512" s="126" t="s">
        <v>604</v>
      </c>
      <c r="H7512" s="126" t="s">
        <v>126</v>
      </c>
      <c r="I7512" s="126" t="s">
        <v>418</v>
      </c>
      <c r="J7512" s="126" t="s">
        <v>1721</v>
      </c>
      <c r="K7512" s="126" t="s">
        <v>567</v>
      </c>
      <c r="L7512" s="126" t="s">
        <v>2335</v>
      </c>
      <c r="M7512" s="130">
        <v>190.4</v>
      </c>
      <c r="O7512" s="126" t="s">
        <v>537</v>
      </c>
      <c r="P7512" s="130">
        <v>0</v>
      </c>
      <c r="S7512" s="130">
        <v>0</v>
      </c>
      <c r="V7512" s="130">
        <v>258.07</v>
      </c>
      <c r="X7512" s="126" t="s">
        <v>1723</v>
      </c>
      <c r="Z7512" s="127"/>
      <c r="AA7512" s="128">
        <v>500</v>
      </c>
      <c r="AB7512" s="128">
        <v>12</v>
      </c>
      <c r="AD7512" s="126" t="s">
        <v>562</v>
      </c>
      <c r="AG7512" s="127"/>
      <c r="AI7512" s="127"/>
    </row>
    <row r="7513" spans="1:35" ht="14.85" customHeight="1">
      <c r="A7513" s="130">
        <v>5005056</v>
      </c>
      <c r="B7513" s="126" t="s">
        <v>15007</v>
      </c>
      <c r="C7513" s="126" t="s">
        <v>15003</v>
      </c>
      <c r="D7513" s="126" t="s">
        <v>15008</v>
      </c>
      <c r="E7513" s="126" t="s">
        <v>288</v>
      </c>
      <c r="F7513" s="126" t="s">
        <v>532</v>
      </c>
      <c r="G7513" s="126" t="s">
        <v>604</v>
      </c>
      <c r="H7513" s="126" t="s">
        <v>126</v>
      </c>
      <c r="I7513" s="126" t="s">
        <v>418</v>
      </c>
      <c r="J7513" s="126" t="s">
        <v>1721</v>
      </c>
      <c r="K7513" s="126" t="s">
        <v>567</v>
      </c>
      <c r="L7513" s="126" t="s">
        <v>2335</v>
      </c>
      <c r="M7513" s="130">
        <v>190.4</v>
      </c>
      <c r="O7513" s="126" t="s">
        <v>537</v>
      </c>
      <c r="P7513" s="130">
        <v>0</v>
      </c>
      <c r="S7513" s="130">
        <v>0</v>
      </c>
      <c r="V7513" s="130">
        <v>258.07</v>
      </c>
      <c r="X7513" s="126" t="s">
        <v>1723</v>
      </c>
      <c r="Z7513" s="127"/>
      <c r="AA7513" s="128">
        <v>500</v>
      </c>
      <c r="AB7513" s="128">
        <v>12</v>
      </c>
      <c r="AD7513" s="126" t="s">
        <v>562</v>
      </c>
      <c r="AG7513" s="127"/>
      <c r="AI7513" s="127"/>
    </row>
    <row r="7514" spans="1:35" ht="14.85" customHeight="1">
      <c r="A7514" s="130">
        <v>5005055</v>
      </c>
      <c r="B7514" s="126" t="s">
        <v>15009</v>
      </c>
      <c r="C7514" s="126" t="s">
        <v>15010</v>
      </c>
      <c r="D7514" s="126" t="s">
        <v>15011</v>
      </c>
      <c r="E7514" s="126" t="s">
        <v>288</v>
      </c>
      <c r="F7514" s="126" t="s">
        <v>440</v>
      </c>
      <c r="G7514" s="126" t="s">
        <v>463</v>
      </c>
      <c r="H7514" s="126" t="s">
        <v>126</v>
      </c>
      <c r="I7514" s="126" t="s">
        <v>418</v>
      </c>
      <c r="J7514" s="126" t="s">
        <v>1512</v>
      </c>
      <c r="K7514" s="126" t="s">
        <v>504</v>
      </c>
      <c r="L7514" s="126" t="s">
        <v>1513</v>
      </c>
      <c r="M7514" s="130">
        <v>2721.11</v>
      </c>
      <c r="O7514" s="126" t="s">
        <v>445</v>
      </c>
      <c r="P7514" s="130">
        <v>0</v>
      </c>
      <c r="S7514" s="130">
        <v>0</v>
      </c>
      <c r="V7514" s="130">
        <v>2721.11</v>
      </c>
      <c r="X7514" s="126" t="s">
        <v>464</v>
      </c>
      <c r="Z7514" s="127"/>
      <c r="AA7514" s="128">
        <v>30</v>
      </c>
      <c r="AB7514" s="128">
        <v>1</v>
      </c>
      <c r="AD7514" s="126" t="s">
        <v>562</v>
      </c>
      <c r="AG7514" s="127"/>
      <c r="AI7514" s="127"/>
    </row>
    <row r="7515" spans="1:35" ht="14.85" customHeight="1">
      <c r="A7515" s="130">
        <v>5005054</v>
      </c>
      <c r="B7515" s="126" t="s">
        <v>15012</v>
      </c>
      <c r="C7515" s="126" t="s">
        <v>15003</v>
      </c>
      <c r="D7515" s="126" t="s">
        <v>15013</v>
      </c>
      <c r="E7515" s="126" t="s">
        <v>288</v>
      </c>
      <c r="F7515" s="126" t="s">
        <v>532</v>
      </c>
      <c r="G7515" s="126" t="s">
        <v>604</v>
      </c>
      <c r="H7515" s="126" t="s">
        <v>126</v>
      </c>
      <c r="I7515" s="126" t="s">
        <v>418</v>
      </c>
      <c r="J7515" s="126" t="s">
        <v>1721</v>
      </c>
      <c r="K7515" s="126" t="s">
        <v>567</v>
      </c>
      <c r="L7515" s="126" t="s">
        <v>2335</v>
      </c>
      <c r="M7515" s="130">
        <v>190.4</v>
      </c>
      <c r="O7515" s="126" t="s">
        <v>537</v>
      </c>
      <c r="P7515" s="130">
        <v>0</v>
      </c>
      <c r="S7515" s="130">
        <v>0</v>
      </c>
      <c r="V7515" s="130">
        <v>258.07</v>
      </c>
      <c r="X7515" s="126" t="s">
        <v>1723</v>
      </c>
      <c r="Z7515" s="127"/>
      <c r="AA7515" s="128">
        <v>500</v>
      </c>
      <c r="AB7515" s="128">
        <v>12</v>
      </c>
      <c r="AD7515" s="126" t="s">
        <v>562</v>
      </c>
      <c r="AG7515" s="127"/>
      <c r="AI7515" s="127"/>
    </row>
    <row r="7516" spans="1:35" ht="14.85" customHeight="1">
      <c r="A7516" s="130">
        <v>5005270</v>
      </c>
      <c r="B7516" s="126" t="s">
        <v>413</v>
      </c>
      <c r="C7516" s="126" t="s">
        <v>15014</v>
      </c>
      <c r="D7516" s="126" t="s">
        <v>13283</v>
      </c>
      <c r="E7516" s="126" t="s">
        <v>288</v>
      </c>
      <c r="F7516" s="126" t="s">
        <v>440</v>
      </c>
      <c r="G7516" s="126" t="s">
        <v>417</v>
      </c>
      <c r="H7516" s="126" t="s">
        <v>126</v>
      </c>
      <c r="I7516" s="126" t="s">
        <v>126</v>
      </c>
      <c r="J7516" s="126" t="s">
        <v>1512</v>
      </c>
      <c r="K7516" s="126" t="s">
        <v>504</v>
      </c>
      <c r="L7516" s="126" t="s">
        <v>1513</v>
      </c>
      <c r="M7516" s="130">
        <v>482.07</v>
      </c>
      <c r="O7516" s="126" t="s">
        <v>445</v>
      </c>
      <c r="P7516" s="130">
        <v>0</v>
      </c>
      <c r="S7516" s="130">
        <v>0</v>
      </c>
      <c r="V7516" s="130">
        <v>482.07</v>
      </c>
      <c r="X7516" s="126" t="s">
        <v>661</v>
      </c>
      <c r="Z7516" s="127"/>
      <c r="AA7516" s="128"/>
      <c r="AB7516" s="128"/>
      <c r="AD7516" s="126" t="s">
        <v>1801</v>
      </c>
      <c r="AG7516" s="127"/>
      <c r="AI7516" s="127"/>
    </row>
    <row r="7517" spans="1:35" ht="14.85" customHeight="1">
      <c r="A7517" s="130">
        <v>5005269</v>
      </c>
      <c r="B7517" s="126" t="s">
        <v>15015</v>
      </c>
      <c r="C7517" s="126" t="s">
        <v>15016</v>
      </c>
      <c r="D7517" s="126" t="s">
        <v>15017</v>
      </c>
      <c r="E7517" s="126" t="s">
        <v>288</v>
      </c>
      <c r="F7517" s="126" t="s">
        <v>532</v>
      </c>
      <c r="G7517" s="126" t="s">
        <v>312</v>
      </c>
      <c r="H7517" s="126" t="s">
        <v>126</v>
      </c>
      <c r="I7517" s="126" t="s">
        <v>418</v>
      </c>
      <c r="J7517" s="126" t="s">
        <v>13288</v>
      </c>
      <c r="K7517" s="126" t="s">
        <v>2548</v>
      </c>
      <c r="L7517" s="126" t="s">
        <v>2335</v>
      </c>
      <c r="M7517" s="130">
        <v>292.32</v>
      </c>
      <c r="O7517" s="126" t="s">
        <v>1459</v>
      </c>
      <c r="P7517" s="130">
        <v>292.32</v>
      </c>
      <c r="R7517" s="126" t="s">
        <v>1460</v>
      </c>
      <c r="S7517" s="130">
        <v>0</v>
      </c>
      <c r="V7517" s="130">
        <v>389.56</v>
      </c>
      <c r="X7517" s="126" t="s">
        <v>1461</v>
      </c>
      <c r="Z7517" s="127"/>
      <c r="AA7517" s="128">
        <v>2500</v>
      </c>
      <c r="AB7517" s="128">
        <v>12</v>
      </c>
      <c r="AD7517" s="126" t="s">
        <v>562</v>
      </c>
      <c r="AG7517" s="127"/>
      <c r="AI7517" s="127"/>
    </row>
    <row r="7518" spans="1:35" ht="14.85" customHeight="1">
      <c r="A7518" s="130">
        <v>5005268</v>
      </c>
      <c r="B7518" s="126" t="s">
        <v>15018</v>
      </c>
      <c r="C7518" s="126" t="s">
        <v>15019</v>
      </c>
      <c r="D7518" s="126" t="s">
        <v>15020</v>
      </c>
      <c r="E7518" s="126" t="s">
        <v>288</v>
      </c>
      <c r="F7518" s="126" t="s">
        <v>532</v>
      </c>
      <c r="G7518" s="126" t="s">
        <v>417</v>
      </c>
      <c r="H7518" s="126" t="s">
        <v>126</v>
      </c>
      <c r="I7518" s="126" t="s">
        <v>126</v>
      </c>
      <c r="J7518" s="126" t="s">
        <v>13288</v>
      </c>
      <c r="K7518" s="126" t="s">
        <v>2548</v>
      </c>
      <c r="L7518" s="126" t="s">
        <v>2335</v>
      </c>
      <c r="M7518" s="130">
        <v>487.2</v>
      </c>
      <c r="O7518" s="126" t="s">
        <v>1459</v>
      </c>
      <c r="P7518" s="130">
        <v>0</v>
      </c>
      <c r="S7518" s="130">
        <v>0</v>
      </c>
      <c r="V7518" s="130">
        <v>944.69</v>
      </c>
      <c r="X7518" s="126" t="s">
        <v>1463</v>
      </c>
      <c r="Z7518" s="127"/>
      <c r="AA7518" s="128">
        <v>1</v>
      </c>
      <c r="AB7518" s="128">
        <v>72</v>
      </c>
      <c r="AD7518" s="126" t="s">
        <v>562</v>
      </c>
      <c r="AG7518" s="127"/>
      <c r="AI7518" s="127"/>
    </row>
    <row r="7519" spans="1:35" ht="14.85" customHeight="1">
      <c r="A7519" s="130">
        <v>5005267</v>
      </c>
      <c r="B7519" s="126" t="s">
        <v>413</v>
      </c>
      <c r="C7519" s="126" t="s">
        <v>15021</v>
      </c>
      <c r="D7519" s="126" t="s">
        <v>15022</v>
      </c>
      <c r="E7519" s="126" t="s">
        <v>288</v>
      </c>
      <c r="F7519" s="126" t="s">
        <v>440</v>
      </c>
      <c r="G7519" s="126" t="s">
        <v>417</v>
      </c>
      <c r="H7519" s="126" t="s">
        <v>126</v>
      </c>
      <c r="I7519" s="126" t="s">
        <v>126</v>
      </c>
      <c r="J7519" s="126" t="s">
        <v>1512</v>
      </c>
      <c r="K7519" s="126" t="s">
        <v>504</v>
      </c>
      <c r="L7519" s="126" t="s">
        <v>1513</v>
      </c>
      <c r="M7519" s="130">
        <v>239.38</v>
      </c>
      <c r="O7519" s="126" t="s">
        <v>445</v>
      </c>
      <c r="P7519" s="130">
        <v>0</v>
      </c>
      <c r="S7519" s="130">
        <v>0</v>
      </c>
      <c r="V7519" s="130">
        <v>239.38</v>
      </c>
      <c r="X7519" s="126" t="s">
        <v>661</v>
      </c>
      <c r="Z7519" s="127"/>
      <c r="AA7519" s="128"/>
      <c r="AB7519" s="128"/>
      <c r="AD7519" s="126" t="s">
        <v>1801</v>
      </c>
      <c r="AG7519" s="127"/>
      <c r="AI7519" s="127"/>
    </row>
    <row r="7520" spans="1:35" ht="14.85" customHeight="1">
      <c r="A7520" s="130">
        <v>5005265</v>
      </c>
      <c r="B7520" s="126" t="s">
        <v>413</v>
      </c>
      <c r="C7520" s="126" t="s">
        <v>15023</v>
      </c>
      <c r="D7520" s="126" t="s">
        <v>15022</v>
      </c>
      <c r="E7520" s="126" t="s">
        <v>288</v>
      </c>
      <c r="F7520" s="126" t="s">
        <v>440</v>
      </c>
      <c r="G7520" s="126" t="s">
        <v>417</v>
      </c>
      <c r="H7520" s="126" t="s">
        <v>126</v>
      </c>
      <c r="I7520" s="126" t="s">
        <v>126</v>
      </c>
      <c r="J7520" s="126" t="s">
        <v>1512</v>
      </c>
      <c r="K7520" s="126" t="s">
        <v>504</v>
      </c>
      <c r="L7520" s="126" t="s">
        <v>1513</v>
      </c>
      <c r="M7520" s="130">
        <v>419.7</v>
      </c>
      <c r="O7520" s="126" t="s">
        <v>445</v>
      </c>
      <c r="P7520" s="130">
        <v>0</v>
      </c>
      <c r="S7520" s="130">
        <v>0</v>
      </c>
      <c r="V7520" s="130">
        <v>419.7</v>
      </c>
      <c r="X7520" s="126" t="s">
        <v>661</v>
      </c>
      <c r="Z7520" s="127"/>
      <c r="AA7520" s="128"/>
      <c r="AB7520" s="128"/>
      <c r="AD7520" s="126" t="s">
        <v>1801</v>
      </c>
      <c r="AG7520" s="127"/>
      <c r="AI7520" s="127"/>
    </row>
    <row r="7521" spans="1:35" ht="14.85" customHeight="1">
      <c r="A7521" s="130">
        <v>5005264</v>
      </c>
      <c r="B7521" s="126" t="s">
        <v>15024</v>
      </c>
      <c r="C7521" s="126" t="s">
        <v>15025</v>
      </c>
      <c r="D7521" s="126" t="s">
        <v>15026</v>
      </c>
      <c r="E7521" s="126" t="s">
        <v>288</v>
      </c>
      <c r="F7521" s="126" t="s">
        <v>532</v>
      </c>
      <c r="G7521" s="126" t="s">
        <v>312</v>
      </c>
      <c r="H7521" s="126" t="s">
        <v>126</v>
      </c>
      <c r="I7521" s="126" t="s">
        <v>418</v>
      </c>
      <c r="J7521" s="126" t="s">
        <v>13288</v>
      </c>
      <c r="K7521" s="126" t="s">
        <v>2548</v>
      </c>
      <c r="L7521" s="126" t="s">
        <v>2335</v>
      </c>
      <c r="M7521" s="130">
        <v>292.32</v>
      </c>
      <c r="O7521" s="126" t="s">
        <v>1459</v>
      </c>
      <c r="P7521" s="130">
        <v>292.32</v>
      </c>
      <c r="R7521" s="126" t="s">
        <v>1460</v>
      </c>
      <c r="S7521" s="130">
        <v>0</v>
      </c>
      <c r="V7521" s="130">
        <v>389.56</v>
      </c>
      <c r="X7521" s="126" t="s">
        <v>1461</v>
      </c>
      <c r="Z7521" s="127"/>
      <c r="AA7521" s="128">
        <v>2500</v>
      </c>
      <c r="AB7521" s="128">
        <v>12</v>
      </c>
      <c r="AD7521" s="126" t="s">
        <v>562</v>
      </c>
      <c r="AG7521" s="127"/>
      <c r="AI7521" s="127"/>
    </row>
    <row r="7522" spans="1:35" ht="14.85" customHeight="1">
      <c r="A7522" s="130">
        <v>5005263</v>
      </c>
      <c r="B7522" s="126" t="s">
        <v>15027</v>
      </c>
      <c r="C7522" s="126" t="s">
        <v>15028</v>
      </c>
      <c r="D7522" s="126" t="s">
        <v>15029</v>
      </c>
      <c r="E7522" s="126" t="s">
        <v>288</v>
      </c>
      <c r="F7522" s="126" t="s">
        <v>491</v>
      </c>
      <c r="G7522" s="126" t="s">
        <v>417</v>
      </c>
      <c r="H7522" s="126" t="s">
        <v>126</v>
      </c>
      <c r="I7522" s="126" t="s">
        <v>126</v>
      </c>
      <c r="J7522" s="126" t="s">
        <v>2044</v>
      </c>
      <c r="K7522" s="126" t="s">
        <v>984</v>
      </c>
      <c r="L7522" s="126" t="s">
        <v>8979</v>
      </c>
      <c r="M7522" s="130">
        <v>1475.18</v>
      </c>
      <c r="N7522" s="126" t="s">
        <v>290</v>
      </c>
      <c r="O7522" s="126" t="s">
        <v>1311</v>
      </c>
      <c r="P7522" s="130">
        <v>0</v>
      </c>
      <c r="S7522" s="130">
        <v>0</v>
      </c>
      <c r="V7522" s="130">
        <v>1639.09</v>
      </c>
      <c r="X7522" s="126" t="s">
        <v>1312</v>
      </c>
      <c r="Y7522" s="126" t="s">
        <v>517</v>
      </c>
      <c r="Z7522" s="127" t="s">
        <v>309</v>
      </c>
      <c r="AA7522" s="128">
        <v>1</v>
      </c>
      <c r="AB7522" s="128">
        <v>60</v>
      </c>
      <c r="AD7522" s="126" t="s">
        <v>562</v>
      </c>
      <c r="AG7522" s="127"/>
      <c r="AI7522" s="127"/>
    </row>
    <row r="7523" spans="1:35" ht="14.85" customHeight="1">
      <c r="A7523" s="130">
        <v>5005253</v>
      </c>
      <c r="B7523" s="126" t="s">
        <v>15030</v>
      </c>
      <c r="C7523" s="126" t="s">
        <v>15031</v>
      </c>
      <c r="D7523" s="126" t="s">
        <v>4711</v>
      </c>
      <c r="E7523" s="126" t="s">
        <v>288</v>
      </c>
      <c r="F7523" s="126" t="s">
        <v>440</v>
      </c>
      <c r="G7523" s="126" t="s">
        <v>417</v>
      </c>
      <c r="H7523" s="126" t="s">
        <v>126</v>
      </c>
      <c r="I7523" s="126" t="s">
        <v>126</v>
      </c>
      <c r="J7523" s="126" t="s">
        <v>1512</v>
      </c>
      <c r="K7523" s="126" t="s">
        <v>504</v>
      </c>
      <c r="L7523" s="126" t="s">
        <v>1513</v>
      </c>
      <c r="M7523" s="130">
        <v>292.18</v>
      </c>
      <c r="O7523" s="126" t="s">
        <v>449</v>
      </c>
      <c r="P7523" s="130">
        <v>0</v>
      </c>
      <c r="S7523" s="130">
        <v>0</v>
      </c>
      <c r="V7523" s="130">
        <v>292.18</v>
      </c>
      <c r="X7523" s="126" t="s">
        <v>713</v>
      </c>
      <c r="Z7523" s="127"/>
      <c r="AA7523" s="128"/>
      <c r="AB7523" s="128"/>
      <c r="AD7523" s="126" t="s">
        <v>562</v>
      </c>
      <c r="AG7523" s="127"/>
      <c r="AI7523" s="127"/>
    </row>
    <row r="7524" spans="1:35" ht="14.85" customHeight="1">
      <c r="A7524" s="130">
        <v>5005251</v>
      </c>
      <c r="B7524" s="126" t="s">
        <v>15032</v>
      </c>
      <c r="C7524" s="126" t="s">
        <v>15033</v>
      </c>
      <c r="D7524" s="126" t="s">
        <v>15034</v>
      </c>
      <c r="E7524" s="126" t="s">
        <v>288</v>
      </c>
      <c r="F7524" s="126" t="s">
        <v>440</v>
      </c>
      <c r="G7524" s="126" t="s">
        <v>463</v>
      </c>
      <c r="H7524" s="126" t="s">
        <v>126</v>
      </c>
      <c r="I7524" s="126" t="s">
        <v>418</v>
      </c>
      <c r="J7524" s="126" t="s">
        <v>1512</v>
      </c>
      <c r="K7524" s="126" t="s">
        <v>504</v>
      </c>
      <c r="L7524" s="126" t="s">
        <v>1513</v>
      </c>
      <c r="M7524" s="130">
        <v>101.27</v>
      </c>
      <c r="O7524" s="126" t="s">
        <v>449</v>
      </c>
      <c r="P7524" s="130">
        <v>0</v>
      </c>
      <c r="S7524" s="130">
        <v>0</v>
      </c>
      <c r="V7524" s="130">
        <v>101.27</v>
      </c>
      <c r="X7524" s="126" t="s">
        <v>10659</v>
      </c>
      <c r="Z7524" s="127"/>
      <c r="AA7524" s="128"/>
      <c r="AB7524" s="128"/>
      <c r="AD7524" s="126" t="s">
        <v>562</v>
      </c>
      <c r="AG7524" s="127"/>
      <c r="AI7524" s="127"/>
    </row>
    <row r="7525" spans="1:35" ht="14.85" customHeight="1">
      <c r="A7525" s="130">
        <v>5005065</v>
      </c>
      <c r="B7525" s="126" t="s">
        <v>15035</v>
      </c>
      <c r="C7525" s="126" t="s">
        <v>15036</v>
      </c>
      <c r="D7525" s="126" t="s">
        <v>15037</v>
      </c>
      <c r="E7525" s="126" t="s">
        <v>288</v>
      </c>
      <c r="F7525" s="126" t="s">
        <v>532</v>
      </c>
      <c r="G7525" s="126" t="s">
        <v>604</v>
      </c>
      <c r="H7525" s="126" t="s">
        <v>126</v>
      </c>
      <c r="I7525" s="126" t="s">
        <v>418</v>
      </c>
      <c r="J7525" s="126" t="s">
        <v>1721</v>
      </c>
      <c r="K7525" s="126" t="s">
        <v>567</v>
      </c>
      <c r="L7525" s="126" t="s">
        <v>2335</v>
      </c>
      <c r="M7525" s="130">
        <v>288.27</v>
      </c>
      <c r="O7525" s="126" t="s">
        <v>4049</v>
      </c>
      <c r="P7525" s="130">
        <v>0</v>
      </c>
      <c r="S7525" s="130">
        <v>0</v>
      </c>
      <c r="V7525" s="130">
        <v>288.27</v>
      </c>
      <c r="X7525" s="126" t="s">
        <v>4050</v>
      </c>
      <c r="Z7525" s="127"/>
      <c r="AA7525" s="128"/>
      <c r="AB7525" s="128"/>
      <c r="AD7525" s="126" t="s">
        <v>562</v>
      </c>
      <c r="AG7525" s="127"/>
      <c r="AI7525" s="127"/>
    </row>
    <row r="7526" spans="1:35" ht="14.85" customHeight="1">
      <c r="A7526" s="130">
        <v>5005062</v>
      </c>
      <c r="B7526" s="126" t="s">
        <v>15038</v>
      </c>
      <c r="C7526" s="126" t="s">
        <v>15003</v>
      </c>
      <c r="D7526" s="126" t="s">
        <v>15039</v>
      </c>
      <c r="E7526" s="126" t="s">
        <v>288</v>
      </c>
      <c r="F7526" s="126" t="s">
        <v>532</v>
      </c>
      <c r="G7526" s="126" t="s">
        <v>604</v>
      </c>
      <c r="H7526" s="126" t="s">
        <v>126</v>
      </c>
      <c r="I7526" s="126" t="s">
        <v>418</v>
      </c>
      <c r="J7526" s="126" t="s">
        <v>1721</v>
      </c>
      <c r="K7526" s="126" t="s">
        <v>567</v>
      </c>
      <c r="L7526" s="126" t="s">
        <v>2335</v>
      </c>
      <c r="M7526" s="130">
        <v>190.4</v>
      </c>
      <c r="O7526" s="126" t="s">
        <v>537</v>
      </c>
      <c r="P7526" s="130">
        <v>0</v>
      </c>
      <c r="S7526" s="130">
        <v>0</v>
      </c>
      <c r="V7526" s="130">
        <v>258.07</v>
      </c>
      <c r="X7526" s="126" t="s">
        <v>1723</v>
      </c>
      <c r="Z7526" s="127"/>
      <c r="AA7526" s="128">
        <v>500</v>
      </c>
      <c r="AB7526" s="128">
        <v>12</v>
      </c>
      <c r="AD7526" s="126" t="s">
        <v>562</v>
      </c>
      <c r="AG7526" s="127"/>
      <c r="AI7526" s="127"/>
    </row>
    <row r="7527" spans="1:35" ht="14.85" customHeight="1">
      <c r="A7527" s="130">
        <v>5005061</v>
      </c>
      <c r="B7527" s="126" t="s">
        <v>15040</v>
      </c>
      <c r="C7527" s="126" t="s">
        <v>15041</v>
      </c>
      <c r="D7527" s="126" t="s">
        <v>15042</v>
      </c>
      <c r="E7527" s="126" t="s">
        <v>288</v>
      </c>
      <c r="F7527" s="126" t="s">
        <v>440</v>
      </c>
      <c r="G7527" s="126" t="s">
        <v>565</v>
      </c>
      <c r="H7527" s="126" t="s">
        <v>126</v>
      </c>
      <c r="I7527" s="126" t="s">
        <v>418</v>
      </c>
      <c r="J7527" s="126" t="s">
        <v>1512</v>
      </c>
      <c r="K7527" s="126" t="s">
        <v>504</v>
      </c>
      <c r="L7527" s="126" t="s">
        <v>1513</v>
      </c>
      <c r="M7527" s="130">
        <v>1437.49</v>
      </c>
      <c r="O7527" s="126" t="s">
        <v>445</v>
      </c>
      <c r="P7527" s="130">
        <v>0</v>
      </c>
      <c r="S7527" s="130">
        <v>0</v>
      </c>
      <c r="V7527" s="130">
        <v>1437.49</v>
      </c>
      <c r="X7527" s="126" t="s">
        <v>2349</v>
      </c>
      <c r="Z7527" s="127"/>
      <c r="AA7527" s="128">
        <v>60</v>
      </c>
      <c r="AB7527" s="128">
        <v>1</v>
      </c>
      <c r="AD7527" s="126" t="s">
        <v>562</v>
      </c>
      <c r="AG7527" s="127"/>
      <c r="AI7527" s="127"/>
    </row>
    <row r="7528" spans="1:35" ht="14.85" customHeight="1">
      <c r="A7528" s="130">
        <v>5006367</v>
      </c>
      <c r="B7528" s="126" t="s">
        <v>15043</v>
      </c>
      <c r="C7528" s="126" t="s">
        <v>15044</v>
      </c>
      <c r="D7528" s="126" t="s">
        <v>15045</v>
      </c>
      <c r="E7528" s="126" t="s">
        <v>288</v>
      </c>
      <c r="F7528" s="126" t="s">
        <v>491</v>
      </c>
      <c r="G7528" s="126" t="s">
        <v>417</v>
      </c>
      <c r="H7528" s="126" t="s">
        <v>126</v>
      </c>
      <c r="I7528" s="126" t="s">
        <v>126</v>
      </c>
      <c r="J7528" s="126" t="s">
        <v>8155</v>
      </c>
      <c r="K7528" s="126" t="s">
        <v>852</v>
      </c>
      <c r="L7528" s="126" t="s">
        <v>694</v>
      </c>
      <c r="M7528" s="130">
        <v>5085</v>
      </c>
      <c r="N7528" s="126" t="s">
        <v>290</v>
      </c>
      <c r="O7528" s="126" t="s">
        <v>1311</v>
      </c>
      <c r="P7528" s="130">
        <v>0</v>
      </c>
      <c r="S7528" s="130">
        <v>0</v>
      </c>
      <c r="V7528" s="130">
        <v>5650</v>
      </c>
      <c r="X7528" s="126" t="s">
        <v>1312</v>
      </c>
      <c r="Y7528" s="126" t="s">
        <v>517</v>
      </c>
      <c r="Z7528" s="127" t="s">
        <v>309</v>
      </c>
      <c r="AA7528" s="128">
        <v>1</v>
      </c>
      <c r="AB7528" s="128">
        <v>60</v>
      </c>
      <c r="AD7528" s="126" t="s">
        <v>562</v>
      </c>
      <c r="AG7528" s="127"/>
      <c r="AI7528" s="127"/>
    </row>
    <row r="7529" spans="1:35" ht="14.85" customHeight="1">
      <c r="A7529" s="130">
        <v>5006791</v>
      </c>
      <c r="B7529" s="126" t="s">
        <v>15046</v>
      </c>
      <c r="C7529" s="126" t="s">
        <v>15047</v>
      </c>
      <c r="D7529" s="126" t="s">
        <v>15048</v>
      </c>
      <c r="E7529" s="126" t="s">
        <v>288</v>
      </c>
      <c r="F7529" s="126" t="s">
        <v>440</v>
      </c>
      <c r="G7529" s="126" t="s">
        <v>463</v>
      </c>
      <c r="H7529" s="126" t="s">
        <v>126</v>
      </c>
      <c r="I7529" s="126" t="s">
        <v>418</v>
      </c>
      <c r="J7529" s="126" t="s">
        <v>612</v>
      </c>
      <c r="K7529" s="126" t="s">
        <v>613</v>
      </c>
      <c r="L7529" s="126" t="s">
        <v>614</v>
      </c>
      <c r="M7529" s="130">
        <v>1265.5999999999999</v>
      </c>
      <c r="O7529" s="126" t="s">
        <v>445</v>
      </c>
      <c r="P7529" s="130">
        <v>0</v>
      </c>
      <c r="S7529" s="130">
        <v>0</v>
      </c>
      <c r="V7529" s="130">
        <v>1265.5999999999999</v>
      </c>
      <c r="X7529" s="126" t="s">
        <v>15049</v>
      </c>
      <c r="Z7529" s="127"/>
      <c r="AA7529" s="128">
        <v>10</v>
      </c>
      <c r="AB7529" s="128">
        <v>1</v>
      </c>
      <c r="AD7529" s="126" t="s">
        <v>562</v>
      </c>
      <c r="AG7529" s="127"/>
      <c r="AI7529" s="127"/>
    </row>
    <row r="7530" spans="1:35" ht="14.85" customHeight="1">
      <c r="A7530" s="130">
        <v>5006790</v>
      </c>
      <c r="B7530" s="126" t="s">
        <v>15050</v>
      </c>
      <c r="C7530" s="126" t="s">
        <v>15051</v>
      </c>
      <c r="D7530" s="126" t="s">
        <v>14407</v>
      </c>
      <c r="E7530" s="126" t="s">
        <v>288</v>
      </c>
      <c r="F7530" s="126" t="s">
        <v>364</v>
      </c>
      <c r="G7530" s="126" t="s">
        <v>417</v>
      </c>
      <c r="H7530" s="126" t="s">
        <v>126</v>
      </c>
      <c r="I7530" s="126" t="s">
        <v>126</v>
      </c>
      <c r="J7530" s="126" t="s">
        <v>1989</v>
      </c>
      <c r="K7530" s="126" t="s">
        <v>504</v>
      </c>
      <c r="L7530" s="126" t="s">
        <v>545</v>
      </c>
      <c r="M7530" s="130">
        <v>5259.12</v>
      </c>
      <c r="O7530" s="126" t="s">
        <v>365</v>
      </c>
      <c r="P7530" s="130">
        <v>0</v>
      </c>
      <c r="S7530" s="130">
        <v>0</v>
      </c>
      <c r="V7530" s="130">
        <v>5259.12</v>
      </c>
      <c r="X7530" s="126" t="s">
        <v>469</v>
      </c>
      <c r="Z7530" s="127"/>
      <c r="AA7530" s="128">
        <v>1</v>
      </c>
      <c r="AB7530" s="128">
        <v>60</v>
      </c>
      <c r="AC7530" s="126" t="s">
        <v>366</v>
      </c>
      <c r="AD7530" s="126" t="s">
        <v>562</v>
      </c>
      <c r="AG7530" s="127"/>
      <c r="AI7530" s="127"/>
    </row>
    <row r="7531" spans="1:35" ht="14.85" customHeight="1">
      <c r="A7531" s="130">
        <v>5006789</v>
      </c>
      <c r="B7531" s="126" t="s">
        <v>15052</v>
      </c>
      <c r="C7531" s="126" t="s">
        <v>12389</v>
      </c>
      <c r="D7531" s="126" t="s">
        <v>15053</v>
      </c>
      <c r="E7531" s="126" t="s">
        <v>288</v>
      </c>
      <c r="F7531" s="126" t="s">
        <v>440</v>
      </c>
      <c r="G7531" s="126" t="s">
        <v>463</v>
      </c>
      <c r="H7531" s="126" t="s">
        <v>126</v>
      </c>
      <c r="I7531" s="126" t="s">
        <v>418</v>
      </c>
      <c r="J7531" s="126" t="s">
        <v>612</v>
      </c>
      <c r="K7531" s="126" t="s">
        <v>613</v>
      </c>
      <c r="L7531" s="126" t="s">
        <v>614</v>
      </c>
      <c r="M7531" s="130">
        <v>1257.9100000000001</v>
      </c>
      <c r="O7531" s="126" t="s">
        <v>445</v>
      </c>
      <c r="P7531" s="130">
        <v>0</v>
      </c>
      <c r="S7531" s="130">
        <v>0</v>
      </c>
      <c r="V7531" s="130">
        <v>1257.9100000000001</v>
      </c>
      <c r="X7531" s="126" t="s">
        <v>1063</v>
      </c>
      <c r="Z7531" s="127"/>
      <c r="AA7531" s="128">
        <v>60</v>
      </c>
      <c r="AB7531" s="128">
        <v>1</v>
      </c>
      <c r="AD7531" s="126" t="s">
        <v>562</v>
      </c>
      <c r="AG7531" s="127"/>
      <c r="AI7531" s="127"/>
    </row>
    <row r="7532" spans="1:35" ht="14.85" customHeight="1">
      <c r="A7532" s="130">
        <v>5006788</v>
      </c>
      <c r="B7532" s="126" t="s">
        <v>15054</v>
      </c>
      <c r="C7532" s="126" t="s">
        <v>10244</v>
      </c>
      <c r="D7532" s="126" t="s">
        <v>15055</v>
      </c>
      <c r="E7532" s="126" t="s">
        <v>288</v>
      </c>
      <c r="F7532" s="126" t="s">
        <v>522</v>
      </c>
      <c r="G7532" s="126" t="s">
        <v>2106</v>
      </c>
      <c r="H7532" s="126" t="s">
        <v>524</v>
      </c>
      <c r="I7532" s="126" t="s">
        <v>418</v>
      </c>
      <c r="J7532" s="126" t="s">
        <v>612</v>
      </c>
      <c r="K7532" s="126" t="s">
        <v>613</v>
      </c>
      <c r="L7532" s="126" t="s">
        <v>614</v>
      </c>
      <c r="M7532" s="130">
        <v>1093.6600000000001</v>
      </c>
      <c r="N7532" s="126" t="s">
        <v>290</v>
      </c>
      <c r="O7532" s="126" t="s">
        <v>528</v>
      </c>
      <c r="P7532" s="130">
        <v>0</v>
      </c>
      <c r="S7532" s="130">
        <v>0</v>
      </c>
      <c r="V7532" s="130">
        <v>1093.6600000000001</v>
      </c>
      <c r="X7532" s="126" t="s">
        <v>4459</v>
      </c>
      <c r="Z7532" s="127"/>
      <c r="AA7532" s="128"/>
      <c r="AB7532" s="128"/>
      <c r="AD7532" s="126" t="s">
        <v>562</v>
      </c>
      <c r="AG7532" s="127"/>
      <c r="AI7532" s="127"/>
    </row>
    <row r="7533" spans="1:35" ht="14.85" customHeight="1">
      <c r="A7533" s="130">
        <v>5006439</v>
      </c>
      <c r="B7533" s="126" t="s">
        <v>413</v>
      </c>
      <c r="C7533" s="126" t="s">
        <v>9675</v>
      </c>
      <c r="D7533" s="126" t="s">
        <v>15056</v>
      </c>
      <c r="E7533" s="126" t="s">
        <v>288</v>
      </c>
      <c r="F7533" s="126" t="s">
        <v>440</v>
      </c>
      <c r="G7533" s="126" t="s">
        <v>458</v>
      </c>
      <c r="H7533" s="126" t="s">
        <v>126</v>
      </c>
      <c r="I7533" s="126" t="s">
        <v>418</v>
      </c>
      <c r="J7533" s="126" t="s">
        <v>612</v>
      </c>
      <c r="K7533" s="126" t="s">
        <v>613</v>
      </c>
      <c r="L7533" s="126" t="s">
        <v>614</v>
      </c>
      <c r="M7533" s="130">
        <v>3662.4</v>
      </c>
      <c r="O7533" s="126" t="s">
        <v>445</v>
      </c>
      <c r="P7533" s="130">
        <v>0</v>
      </c>
      <c r="S7533" s="130">
        <v>0</v>
      </c>
      <c r="V7533" s="130">
        <v>3662.4</v>
      </c>
      <c r="X7533" s="126" t="s">
        <v>472</v>
      </c>
      <c r="Z7533" s="127"/>
      <c r="AA7533" s="128">
        <v>60</v>
      </c>
      <c r="AB7533" s="128">
        <v>1</v>
      </c>
      <c r="AD7533" s="126" t="s">
        <v>615</v>
      </c>
      <c r="AG7533" s="127"/>
      <c r="AI7533" s="127"/>
    </row>
    <row r="7534" spans="1:35" ht="14.85" customHeight="1">
      <c r="A7534" s="130">
        <v>5005388</v>
      </c>
      <c r="B7534" s="126" t="s">
        <v>15057</v>
      </c>
      <c r="C7534" s="126" t="s">
        <v>15058</v>
      </c>
      <c r="D7534" s="126" t="s">
        <v>15059</v>
      </c>
      <c r="E7534" s="126" t="s">
        <v>288</v>
      </c>
      <c r="F7534" s="126" t="s">
        <v>440</v>
      </c>
      <c r="G7534" s="126" t="s">
        <v>1225</v>
      </c>
      <c r="H7534" s="126" t="s">
        <v>126</v>
      </c>
      <c r="I7534" s="126" t="s">
        <v>418</v>
      </c>
      <c r="J7534" s="126" t="s">
        <v>2119</v>
      </c>
      <c r="K7534" s="126" t="s">
        <v>535</v>
      </c>
      <c r="L7534" s="126" t="s">
        <v>2120</v>
      </c>
      <c r="M7534" s="130">
        <v>67.45</v>
      </c>
      <c r="O7534" s="126" t="s">
        <v>445</v>
      </c>
      <c r="P7534" s="130">
        <v>0</v>
      </c>
      <c r="S7534" s="130">
        <v>0</v>
      </c>
      <c r="V7534" s="130">
        <v>67.45</v>
      </c>
      <c r="X7534" s="126" t="s">
        <v>4709</v>
      </c>
      <c r="Z7534" s="127"/>
      <c r="AA7534" s="128"/>
      <c r="AB7534" s="128"/>
      <c r="AD7534" s="126" t="s">
        <v>562</v>
      </c>
      <c r="AG7534" s="127"/>
      <c r="AI7534" s="127"/>
    </row>
    <row r="7535" spans="1:35" ht="14.85" customHeight="1">
      <c r="A7535" s="130">
        <v>5005387</v>
      </c>
      <c r="B7535" s="126" t="s">
        <v>15060</v>
      </c>
      <c r="C7535" s="126" t="s">
        <v>11818</v>
      </c>
      <c r="D7535" s="126" t="s">
        <v>15061</v>
      </c>
      <c r="E7535" s="126" t="s">
        <v>288</v>
      </c>
      <c r="F7535" s="126" t="s">
        <v>416</v>
      </c>
      <c r="G7535" s="126" t="s">
        <v>417</v>
      </c>
      <c r="H7535" s="126" t="s">
        <v>126</v>
      </c>
      <c r="I7535" s="126" t="s">
        <v>126</v>
      </c>
      <c r="J7535" s="126" t="s">
        <v>11846</v>
      </c>
      <c r="K7535" s="126" t="s">
        <v>747</v>
      </c>
      <c r="L7535" s="126" t="s">
        <v>11847</v>
      </c>
      <c r="M7535" s="130">
        <v>340.48</v>
      </c>
      <c r="O7535" s="126" t="s">
        <v>422</v>
      </c>
      <c r="P7535" s="130">
        <v>0</v>
      </c>
      <c r="S7535" s="130">
        <v>0</v>
      </c>
      <c r="V7535" s="130">
        <v>340.48</v>
      </c>
      <c r="X7535" s="126" t="s">
        <v>497</v>
      </c>
      <c r="Z7535" s="127"/>
      <c r="AA7535" s="128">
        <v>1</v>
      </c>
      <c r="AB7535" s="128">
        <v>12</v>
      </c>
      <c r="AD7535" s="126" t="s">
        <v>562</v>
      </c>
      <c r="AG7535" s="127"/>
      <c r="AI7535" s="127"/>
    </row>
    <row r="7536" spans="1:35" ht="14.85" customHeight="1">
      <c r="A7536" s="130">
        <v>5005386</v>
      </c>
      <c r="B7536" s="126" t="s">
        <v>15062</v>
      </c>
      <c r="C7536" s="126" t="s">
        <v>15063</v>
      </c>
      <c r="D7536" s="126" t="s">
        <v>15064</v>
      </c>
      <c r="E7536" s="126" t="s">
        <v>288</v>
      </c>
      <c r="F7536" s="126" t="s">
        <v>591</v>
      </c>
      <c r="G7536" s="126" t="s">
        <v>417</v>
      </c>
      <c r="H7536" s="126" t="s">
        <v>126</v>
      </c>
      <c r="I7536" s="126" t="s">
        <v>126</v>
      </c>
      <c r="J7536" s="126" t="s">
        <v>11851</v>
      </c>
      <c r="K7536" s="126" t="s">
        <v>984</v>
      </c>
      <c r="L7536" s="126" t="s">
        <v>11852</v>
      </c>
      <c r="M7536" s="130">
        <v>520.46</v>
      </c>
      <c r="O7536" s="126" t="s">
        <v>2625</v>
      </c>
      <c r="P7536" s="130">
        <v>0</v>
      </c>
      <c r="S7536" s="130">
        <v>0</v>
      </c>
      <c r="V7536" s="130">
        <v>578.29</v>
      </c>
      <c r="X7536" s="126" t="s">
        <v>6275</v>
      </c>
      <c r="Z7536" s="127" t="s">
        <v>309</v>
      </c>
      <c r="AA7536" s="128">
        <v>1</v>
      </c>
      <c r="AB7536" s="128">
        <v>12</v>
      </c>
      <c r="AD7536" s="126" t="s">
        <v>562</v>
      </c>
      <c r="AG7536" s="127"/>
      <c r="AI7536" s="127"/>
    </row>
    <row r="7537" spans="1:35" ht="14.85" customHeight="1">
      <c r="A7537" s="130">
        <v>5005384</v>
      </c>
      <c r="B7537" s="126" t="s">
        <v>15027</v>
      </c>
      <c r="C7537" s="126" t="s">
        <v>15028</v>
      </c>
      <c r="D7537" s="126" t="s">
        <v>15065</v>
      </c>
      <c r="E7537" s="126" t="s">
        <v>288</v>
      </c>
      <c r="F7537" s="126" t="s">
        <v>491</v>
      </c>
      <c r="G7537" s="126" t="s">
        <v>417</v>
      </c>
      <c r="H7537" s="126" t="s">
        <v>126</v>
      </c>
      <c r="I7537" s="126" t="s">
        <v>126</v>
      </c>
      <c r="J7537" s="126" t="s">
        <v>2044</v>
      </c>
      <c r="K7537" s="126" t="s">
        <v>984</v>
      </c>
      <c r="L7537" s="126" t="s">
        <v>8979</v>
      </c>
      <c r="M7537" s="130">
        <v>1475.18</v>
      </c>
      <c r="N7537" s="126" t="s">
        <v>290</v>
      </c>
      <c r="O7537" s="126" t="s">
        <v>844</v>
      </c>
      <c r="P7537" s="130">
        <v>0</v>
      </c>
      <c r="S7537" s="130">
        <v>0</v>
      </c>
      <c r="V7537" s="130">
        <v>1639.09</v>
      </c>
      <c r="X7537" s="126" t="s">
        <v>845</v>
      </c>
      <c r="Y7537" s="126" t="s">
        <v>517</v>
      </c>
      <c r="Z7537" s="127" t="s">
        <v>309</v>
      </c>
      <c r="AA7537" s="128">
        <v>1</v>
      </c>
      <c r="AB7537" s="128">
        <v>84</v>
      </c>
      <c r="AD7537" s="126" t="s">
        <v>562</v>
      </c>
      <c r="AG7537" s="127"/>
      <c r="AI7537" s="127"/>
    </row>
    <row r="7538" spans="1:35" ht="14.85" customHeight="1">
      <c r="A7538" s="130">
        <v>5005383</v>
      </c>
      <c r="B7538" s="126" t="s">
        <v>15066</v>
      </c>
      <c r="C7538" s="126" t="s">
        <v>15067</v>
      </c>
      <c r="D7538" s="126" t="s">
        <v>15068</v>
      </c>
      <c r="E7538" s="126" t="s">
        <v>288</v>
      </c>
      <c r="F7538" s="126" t="s">
        <v>491</v>
      </c>
      <c r="G7538" s="126" t="s">
        <v>417</v>
      </c>
      <c r="H7538" s="126" t="s">
        <v>126</v>
      </c>
      <c r="I7538" s="126" t="s">
        <v>126</v>
      </c>
      <c r="J7538" s="126" t="s">
        <v>2044</v>
      </c>
      <c r="K7538" s="126" t="s">
        <v>984</v>
      </c>
      <c r="L7538" s="126" t="s">
        <v>8979</v>
      </c>
      <c r="M7538" s="130">
        <v>1700.44</v>
      </c>
      <c r="N7538" s="126" t="s">
        <v>290</v>
      </c>
      <c r="O7538" s="126" t="s">
        <v>844</v>
      </c>
      <c r="P7538" s="130">
        <v>0</v>
      </c>
      <c r="S7538" s="130">
        <v>0</v>
      </c>
      <c r="V7538" s="130">
        <v>1889.38</v>
      </c>
      <c r="X7538" s="126" t="s">
        <v>845</v>
      </c>
      <c r="Y7538" s="126" t="s">
        <v>517</v>
      </c>
      <c r="Z7538" s="127" t="s">
        <v>309</v>
      </c>
      <c r="AA7538" s="128">
        <v>1</v>
      </c>
      <c r="AB7538" s="128">
        <v>84</v>
      </c>
      <c r="AD7538" s="126" t="s">
        <v>562</v>
      </c>
      <c r="AG7538" s="127"/>
      <c r="AI7538" s="127"/>
    </row>
    <row r="7539" spans="1:35" ht="14.85" customHeight="1">
      <c r="A7539" s="130">
        <v>5005622</v>
      </c>
      <c r="B7539" s="126" t="s">
        <v>15069</v>
      </c>
      <c r="C7539" s="126" t="s">
        <v>15070</v>
      </c>
      <c r="E7539" s="126" t="s">
        <v>288</v>
      </c>
      <c r="F7539" s="126" t="s">
        <v>364</v>
      </c>
      <c r="G7539" s="126" t="s">
        <v>417</v>
      </c>
      <c r="H7539" s="126" t="s">
        <v>126</v>
      </c>
      <c r="I7539" s="126" t="s">
        <v>126</v>
      </c>
      <c r="J7539" s="126" t="s">
        <v>466</v>
      </c>
      <c r="K7539" s="126" t="s">
        <v>467</v>
      </c>
      <c r="L7539" s="126" t="s">
        <v>468</v>
      </c>
      <c r="M7539" s="130">
        <v>9739.52</v>
      </c>
      <c r="O7539" s="126" t="s">
        <v>486</v>
      </c>
      <c r="P7539" s="130">
        <v>0</v>
      </c>
      <c r="S7539" s="130">
        <v>0</v>
      </c>
      <c r="V7539" s="130">
        <v>27172.18</v>
      </c>
      <c r="X7539" s="126" t="s">
        <v>487</v>
      </c>
      <c r="Z7539" s="127"/>
      <c r="AA7539" s="128">
        <v>1</v>
      </c>
      <c r="AB7539" s="128">
        <v>60</v>
      </c>
      <c r="AC7539" s="126" t="s">
        <v>366</v>
      </c>
      <c r="AD7539" s="126" t="s">
        <v>562</v>
      </c>
      <c r="AG7539" s="127"/>
      <c r="AI7539" s="127"/>
    </row>
    <row r="7540" spans="1:35" ht="14.85" customHeight="1">
      <c r="A7540" s="130">
        <v>5005621</v>
      </c>
      <c r="B7540" s="126" t="s">
        <v>15071</v>
      </c>
      <c r="C7540" s="126" t="s">
        <v>15072</v>
      </c>
      <c r="D7540" s="126" t="s">
        <v>15073</v>
      </c>
      <c r="E7540" s="126" t="s">
        <v>288</v>
      </c>
      <c r="F7540" s="126" t="s">
        <v>416</v>
      </c>
      <c r="G7540" s="126" t="s">
        <v>417</v>
      </c>
      <c r="H7540" s="126" t="s">
        <v>126</v>
      </c>
      <c r="I7540" s="126" t="s">
        <v>126</v>
      </c>
      <c r="J7540" s="126" t="s">
        <v>419</v>
      </c>
      <c r="K7540" s="126" t="s">
        <v>420</v>
      </c>
      <c r="L7540" s="126" t="s">
        <v>421</v>
      </c>
      <c r="M7540" s="130">
        <v>876.96</v>
      </c>
      <c r="O7540" s="126" t="s">
        <v>7041</v>
      </c>
      <c r="P7540" s="130">
        <v>0</v>
      </c>
      <c r="S7540" s="130">
        <v>0</v>
      </c>
      <c r="V7540" s="130">
        <v>1534.33</v>
      </c>
      <c r="X7540" s="126" t="s">
        <v>7042</v>
      </c>
      <c r="Z7540" s="127"/>
      <c r="AA7540" s="128">
        <v>1</v>
      </c>
      <c r="AB7540" s="128">
        <v>12</v>
      </c>
      <c r="AD7540" s="126" t="s">
        <v>562</v>
      </c>
      <c r="AG7540" s="127"/>
      <c r="AI7540" s="127"/>
    </row>
    <row r="7541" spans="1:35" ht="14.85" customHeight="1">
      <c r="A7541" s="130">
        <v>5005619</v>
      </c>
      <c r="B7541" s="126" t="s">
        <v>15074</v>
      </c>
      <c r="C7541" s="126" t="s">
        <v>15075</v>
      </c>
      <c r="E7541" s="126" t="s">
        <v>288</v>
      </c>
      <c r="F7541" s="126" t="s">
        <v>364</v>
      </c>
      <c r="G7541" s="126" t="s">
        <v>417</v>
      </c>
      <c r="H7541" s="126" t="s">
        <v>126</v>
      </c>
      <c r="I7541" s="126" t="s">
        <v>126</v>
      </c>
      <c r="J7541" s="126" t="s">
        <v>466</v>
      </c>
      <c r="K7541" s="126" t="s">
        <v>467</v>
      </c>
      <c r="L7541" s="126" t="s">
        <v>468</v>
      </c>
      <c r="M7541" s="130">
        <v>9739.1299999999992</v>
      </c>
      <c r="O7541" s="126" t="s">
        <v>486</v>
      </c>
      <c r="P7541" s="130">
        <v>0</v>
      </c>
      <c r="S7541" s="130">
        <v>0</v>
      </c>
      <c r="V7541" s="130">
        <v>21328.69</v>
      </c>
      <c r="X7541" s="126" t="s">
        <v>487</v>
      </c>
      <c r="Z7541" s="127"/>
      <c r="AA7541" s="128">
        <v>1</v>
      </c>
      <c r="AB7541" s="128">
        <v>60</v>
      </c>
      <c r="AC7541" s="126" t="s">
        <v>366</v>
      </c>
      <c r="AD7541" s="126" t="s">
        <v>562</v>
      </c>
      <c r="AG7541" s="127"/>
      <c r="AI7541" s="127"/>
    </row>
    <row r="7542" spans="1:35" ht="14.85" customHeight="1">
      <c r="A7542" s="130">
        <v>5004863</v>
      </c>
      <c r="B7542" s="126" t="s">
        <v>14690</v>
      </c>
      <c r="C7542" s="126" t="s">
        <v>14691</v>
      </c>
      <c r="D7542" s="126" t="s">
        <v>15076</v>
      </c>
      <c r="E7542" s="126" t="s">
        <v>288</v>
      </c>
      <c r="F7542" s="126" t="s">
        <v>555</v>
      </c>
      <c r="G7542" s="126" t="s">
        <v>604</v>
      </c>
      <c r="H7542" s="126" t="s">
        <v>126</v>
      </c>
      <c r="I7542" s="126" t="s">
        <v>418</v>
      </c>
      <c r="J7542" s="126" t="s">
        <v>12004</v>
      </c>
      <c r="K7542" s="126" t="s">
        <v>443</v>
      </c>
      <c r="L7542" s="126" t="s">
        <v>598</v>
      </c>
      <c r="M7542" s="130">
        <v>974.4</v>
      </c>
      <c r="O7542" s="126" t="s">
        <v>2200</v>
      </c>
      <c r="P7542" s="130">
        <v>0</v>
      </c>
      <c r="S7542" s="130">
        <v>0</v>
      </c>
      <c r="V7542" s="130">
        <v>974.4</v>
      </c>
      <c r="X7542" s="126" t="s">
        <v>9497</v>
      </c>
      <c r="Z7542" s="127"/>
      <c r="AA7542" s="128">
        <v>210</v>
      </c>
      <c r="AB7542" s="128">
        <v>1</v>
      </c>
      <c r="AD7542" s="126" t="s">
        <v>562</v>
      </c>
      <c r="AG7542" s="127"/>
      <c r="AI7542" s="127"/>
    </row>
    <row r="7543" spans="1:35" ht="14.85" customHeight="1">
      <c r="A7543" s="130">
        <v>5004862</v>
      </c>
      <c r="B7543" s="126" t="s">
        <v>14690</v>
      </c>
      <c r="C7543" s="126" t="s">
        <v>14691</v>
      </c>
      <c r="D7543" s="126" t="s">
        <v>15077</v>
      </c>
      <c r="E7543" s="126" t="s">
        <v>288</v>
      </c>
      <c r="F7543" s="126" t="s">
        <v>555</v>
      </c>
      <c r="G7543" s="126" t="s">
        <v>604</v>
      </c>
      <c r="H7543" s="126" t="s">
        <v>126</v>
      </c>
      <c r="I7543" s="126" t="s">
        <v>418</v>
      </c>
      <c r="J7543" s="126" t="s">
        <v>12004</v>
      </c>
      <c r="K7543" s="126" t="s">
        <v>443</v>
      </c>
      <c r="L7543" s="126" t="s">
        <v>598</v>
      </c>
      <c r="M7543" s="130">
        <v>974.4</v>
      </c>
      <c r="O7543" s="126" t="s">
        <v>2200</v>
      </c>
      <c r="P7543" s="130">
        <v>0</v>
      </c>
      <c r="S7543" s="130">
        <v>0</v>
      </c>
      <c r="V7543" s="130">
        <v>974.4</v>
      </c>
      <c r="X7543" s="126" t="s">
        <v>9497</v>
      </c>
      <c r="Z7543" s="127"/>
      <c r="AA7543" s="128">
        <v>210</v>
      </c>
      <c r="AB7543" s="128">
        <v>1</v>
      </c>
      <c r="AD7543" s="126" t="s">
        <v>562</v>
      </c>
      <c r="AG7543" s="127"/>
      <c r="AI7543" s="127"/>
    </row>
    <row r="7544" spans="1:35" ht="14.85" customHeight="1">
      <c r="A7544" s="130">
        <v>5004861</v>
      </c>
      <c r="B7544" s="126" t="s">
        <v>14690</v>
      </c>
      <c r="C7544" s="126" t="s">
        <v>14691</v>
      </c>
      <c r="D7544" s="126" t="s">
        <v>15078</v>
      </c>
      <c r="E7544" s="126" t="s">
        <v>288</v>
      </c>
      <c r="F7544" s="126" t="s">
        <v>555</v>
      </c>
      <c r="G7544" s="126" t="s">
        <v>604</v>
      </c>
      <c r="H7544" s="126" t="s">
        <v>126</v>
      </c>
      <c r="I7544" s="126" t="s">
        <v>418</v>
      </c>
      <c r="J7544" s="126" t="s">
        <v>12004</v>
      </c>
      <c r="K7544" s="126" t="s">
        <v>443</v>
      </c>
      <c r="L7544" s="126" t="s">
        <v>598</v>
      </c>
      <c r="M7544" s="130">
        <v>974.4</v>
      </c>
      <c r="O7544" s="126" t="s">
        <v>2200</v>
      </c>
      <c r="P7544" s="130">
        <v>0</v>
      </c>
      <c r="S7544" s="130">
        <v>0</v>
      </c>
      <c r="V7544" s="130">
        <v>974.4</v>
      </c>
      <c r="X7544" s="126" t="s">
        <v>9497</v>
      </c>
      <c r="Z7544" s="127"/>
      <c r="AA7544" s="128">
        <v>210</v>
      </c>
      <c r="AB7544" s="128">
        <v>1</v>
      </c>
      <c r="AD7544" s="126" t="s">
        <v>562</v>
      </c>
      <c r="AG7544" s="127"/>
      <c r="AI7544" s="127"/>
    </row>
    <row r="7545" spans="1:35" ht="14.85" customHeight="1">
      <c r="A7545" s="130">
        <v>5004860</v>
      </c>
      <c r="B7545" s="126" t="s">
        <v>14690</v>
      </c>
      <c r="C7545" s="126" t="s">
        <v>14691</v>
      </c>
      <c r="D7545" s="126" t="s">
        <v>15079</v>
      </c>
      <c r="E7545" s="126" t="s">
        <v>288</v>
      </c>
      <c r="F7545" s="126" t="s">
        <v>555</v>
      </c>
      <c r="G7545" s="126" t="s">
        <v>604</v>
      </c>
      <c r="H7545" s="126" t="s">
        <v>126</v>
      </c>
      <c r="I7545" s="126" t="s">
        <v>418</v>
      </c>
      <c r="J7545" s="126" t="s">
        <v>12004</v>
      </c>
      <c r="K7545" s="126" t="s">
        <v>443</v>
      </c>
      <c r="L7545" s="126" t="s">
        <v>598</v>
      </c>
      <c r="M7545" s="130">
        <v>974.4</v>
      </c>
      <c r="O7545" s="126" t="s">
        <v>2200</v>
      </c>
      <c r="P7545" s="130">
        <v>0</v>
      </c>
      <c r="S7545" s="130">
        <v>0</v>
      </c>
      <c r="V7545" s="130">
        <v>974.4</v>
      </c>
      <c r="X7545" s="126" t="s">
        <v>9497</v>
      </c>
      <c r="Z7545" s="127"/>
      <c r="AA7545" s="128">
        <v>210</v>
      </c>
      <c r="AB7545" s="128">
        <v>1</v>
      </c>
      <c r="AD7545" s="126" t="s">
        <v>562</v>
      </c>
      <c r="AG7545" s="127"/>
      <c r="AI7545" s="127"/>
    </row>
    <row r="7546" spans="1:35" ht="14.85" customHeight="1">
      <c r="A7546" s="130">
        <v>5004859</v>
      </c>
      <c r="B7546" s="126" t="s">
        <v>14690</v>
      </c>
      <c r="C7546" s="126" t="s">
        <v>14691</v>
      </c>
      <c r="D7546" s="126" t="s">
        <v>15080</v>
      </c>
      <c r="E7546" s="126" t="s">
        <v>288</v>
      </c>
      <c r="F7546" s="126" t="s">
        <v>555</v>
      </c>
      <c r="G7546" s="126" t="s">
        <v>604</v>
      </c>
      <c r="H7546" s="126" t="s">
        <v>126</v>
      </c>
      <c r="I7546" s="126" t="s">
        <v>418</v>
      </c>
      <c r="J7546" s="126" t="s">
        <v>12004</v>
      </c>
      <c r="K7546" s="126" t="s">
        <v>443</v>
      </c>
      <c r="L7546" s="126" t="s">
        <v>598</v>
      </c>
      <c r="M7546" s="130">
        <v>974.4</v>
      </c>
      <c r="O7546" s="126" t="s">
        <v>2200</v>
      </c>
      <c r="P7546" s="130">
        <v>0</v>
      </c>
      <c r="S7546" s="130">
        <v>0</v>
      </c>
      <c r="V7546" s="130">
        <v>974.4</v>
      </c>
      <c r="X7546" s="126" t="s">
        <v>9497</v>
      </c>
      <c r="Z7546" s="127"/>
      <c r="AA7546" s="128">
        <v>210</v>
      </c>
      <c r="AB7546" s="128">
        <v>1</v>
      </c>
      <c r="AD7546" s="126" t="s">
        <v>562</v>
      </c>
      <c r="AG7546" s="127"/>
      <c r="AI7546" s="127"/>
    </row>
    <row r="7547" spans="1:35" ht="14.85" customHeight="1">
      <c r="A7547" s="130">
        <v>5004858</v>
      </c>
      <c r="B7547" s="126" t="s">
        <v>14690</v>
      </c>
      <c r="C7547" s="126" t="s">
        <v>14691</v>
      </c>
      <c r="D7547" s="126" t="s">
        <v>15081</v>
      </c>
      <c r="E7547" s="126" t="s">
        <v>288</v>
      </c>
      <c r="F7547" s="126" t="s">
        <v>555</v>
      </c>
      <c r="G7547" s="126" t="s">
        <v>604</v>
      </c>
      <c r="H7547" s="126" t="s">
        <v>126</v>
      </c>
      <c r="I7547" s="126" t="s">
        <v>418</v>
      </c>
      <c r="J7547" s="126" t="s">
        <v>12004</v>
      </c>
      <c r="K7547" s="126" t="s">
        <v>443</v>
      </c>
      <c r="L7547" s="126" t="s">
        <v>598</v>
      </c>
      <c r="M7547" s="130">
        <v>974.4</v>
      </c>
      <c r="O7547" s="126" t="s">
        <v>2200</v>
      </c>
      <c r="P7547" s="130">
        <v>0</v>
      </c>
      <c r="S7547" s="130">
        <v>0</v>
      </c>
      <c r="V7547" s="130">
        <v>974.4</v>
      </c>
      <c r="X7547" s="126" t="s">
        <v>9497</v>
      </c>
      <c r="Z7547" s="127"/>
      <c r="AA7547" s="128">
        <v>210</v>
      </c>
      <c r="AB7547" s="128">
        <v>1</v>
      </c>
      <c r="AD7547" s="126" t="s">
        <v>562</v>
      </c>
      <c r="AG7547" s="127"/>
      <c r="AI7547" s="127"/>
    </row>
    <row r="7548" spans="1:35" ht="14.85" customHeight="1">
      <c r="A7548" s="130">
        <v>5004855</v>
      </c>
      <c r="B7548" s="126" t="s">
        <v>15082</v>
      </c>
      <c r="C7548" s="126" t="s">
        <v>15083</v>
      </c>
      <c r="D7548" s="126" t="s">
        <v>15084</v>
      </c>
      <c r="E7548" s="126" t="s">
        <v>288</v>
      </c>
      <c r="F7548" s="126" t="s">
        <v>532</v>
      </c>
      <c r="G7548" s="126" t="s">
        <v>604</v>
      </c>
      <c r="H7548" s="126" t="s">
        <v>126</v>
      </c>
      <c r="I7548" s="126" t="s">
        <v>418</v>
      </c>
      <c r="J7548" s="126" t="s">
        <v>597</v>
      </c>
      <c r="K7548" s="126" t="s">
        <v>504</v>
      </c>
      <c r="L7548" s="126" t="s">
        <v>598</v>
      </c>
      <c r="M7548" s="130">
        <v>190.4</v>
      </c>
      <c r="O7548" s="126" t="s">
        <v>537</v>
      </c>
      <c r="P7548" s="130">
        <v>0</v>
      </c>
      <c r="S7548" s="130">
        <v>0</v>
      </c>
      <c r="V7548" s="130">
        <v>190.4</v>
      </c>
      <c r="X7548" s="126" t="s">
        <v>1723</v>
      </c>
      <c r="Z7548" s="127"/>
      <c r="AA7548" s="128">
        <v>500</v>
      </c>
      <c r="AB7548" s="128">
        <v>12</v>
      </c>
      <c r="AD7548" s="126" t="s">
        <v>562</v>
      </c>
      <c r="AG7548" s="127"/>
      <c r="AI7548" s="127"/>
    </row>
    <row r="7549" spans="1:35" ht="14.85" customHeight="1">
      <c r="A7549" s="130">
        <v>5004854</v>
      </c>
      <c r="B7549" s="126" t="s">
        <v>15085</v>
      </c>
      <c r="C7549" s="126" t="s">
        <v>15083</v>
      </c>
      <c r="D7549" s="126" t="s">
        <v>15086</v>
      </c>
      <c r="E7549" s="126" t="s">
        <v>288</v>
      </c>
      <c r="F7549" s="126" t="s">
        <v>532</v>
      </c>
      <c r="G7549" s="126" t="s">
        <v>604</v>
      </c>
      <c r="H7549" s="126" t="s">
        <v>126</v>
      </c>
      <c r="I7549" s="126" t="s">
        <v>418</v>
      </c>
      <c r="J7549" s="126" t="s">
        <v>597</v>
      </c>
      <c r="K7549" s="126" t="s">
        <v>504</v>
      </c>
      <c r="L7549" s="126" t="s">
        <v>598</v>
      </c>
      <c r="M7549" s="130">
        <v>190.4</v>
      </c>
      <c r="O7549" s="126" t="s">
        <v>537</v>
      </c>
      <c r="P7549" s="130">
        <v>0</v>
      </c>
      <c r="S7549" s="130">
        <v>0</v>
      </c>
      <c r="V7549" s="130">
        <v>190.4</v>
      </c>
      <c r="X7549" s="126" t="s">
        <v>1723</v>
      </c>
      <c r="Z7549" s="127"/>
      <c r="AA7549" s="128">
        <v>500</v>
      </c>
      <c r="AB7549" s="128">
        <v>12</v>
      </c>
      <c r="AD7549" s="126" t="s">
        <v>562</v>
      </c>
      <c r="AG7549" s="127"/>
      <c r="AI7549" s="127"/>
    </row>
    <row r="7550" spans="1:35" ht="14.85" customHeight="1">
      <c r="A7550" s="130">
        <v>5004853</v>
      </c>
      <c r="B7550" s="126" t="s">
        <v>15087</v>
      </c>
      <c r="C7550" s="126" t="s">
        <v>15083</v>
      </c>
      <c r="D7550" s="126" t="s">
        <v>15088</v>
      </c>
      <c r="E7550" s="126" t="s">
        <v>288</v>
      </c>
      <c r="F7550" s="126" t="s">
        <v>532</v>
      </c>
      <c r="G7550" s="126" t="s">
        <v>604</v>
      </c>
      <c r="H7550" s="126" t="s">
        <v>126</v>
      </c>
      <c r="I7550" s="126" t="s">
        <v>418</v>
      </c>
      <c r="J7550" s="126" t="s">
        <v>597</v>
      </c>
      <c r="K7550" s="126" t="s">
        <v>504</v>
      </c>
      <c r="L7550" s="126" t="s">
        <v>598</v>
      </c>
      <c r="M7550" s="130">
        <v>190.4</v>
      </c>
      <c r="O7550" s="126" t="s">
        <v>537</v>
      </c>
      <c r="P7550" s="130">
        <v>0</v>
      </c>
      <c r="S7550" s="130">
        <v>0</v>
      </c>
      <c r="V7550" s="130">
        <v>190.4</v>
      </c>
      <c r="X7550" s="126" t="s">
        <v>1723</v>
      </c>
      <c r="Z7550" s="127"/>
      <c r="AA7550" s="128">
        <v>500</v>
      </c>
      <c r="AB7550" s="128">
        <v>12</v>
      </c>
      <c r="AD7550" s="126" t="s">
        <v>562</v>
      </c>
      <c r="AG7550" s="127"/>
      <c r="AI7550" s="127"/>
    </row>
    <row r="7551" spans="1:35" ht="14.85" customHeight="1">
      <c r="A7551" s="130">
        <v>5004852</v>
      </c>
      <c r="B7551" s="126" t="s">
        <v>15089</v>
      </c>
      <c r="C7551" s="126" t="s">
        <v>15090</v>
      </c>
      <c r="D7551" s="126" t="s">
        <v>15091</v>
      </c>
      <c r="E7551" s="126" t="s">
        <v>288</v>
      </c>
      <c r="F7551" s="126" t="s">
        <v>532</v>
      </c>
      <c r="G7551" s="126" t="s">
        <v>312</v>
      </c>
      <c r="H7551" s="126" t="s">
        <v>126</v>
      </c>
      <c r="I7551" s="126" t="s">
        <v>418</v>
      </c>
      <c r="J7551" s="126" t="s">
        <v>597</v>
      </c>
      <c r="K7551" s="126" t="s">
        <v>504</v>
      </c>
      <c r="L7551" s="126" t="s">
        <v>598</v>
      </c>
      <c r="M7551" s="130">
        <v>292.32</v>
      </c>
      <c r="O7551" s="126" t="s">
        <v>1459</v>
      </c>
      <c r="P7551" s="130">
        <v>292.32</v>
      </c>
      <c r="R7551" s="126" t="s">
        <v>1460</v>
      </c>
      <c r="S7551" s="130">
        <v>0</v>
      </c>
      <c r="V7551" s="130">
        <v>292.32</v>
      </c>
      <c r="X7551" s="126" t="s">
        <v>1461</v>
      </c>
      <c r="Z7551" s="127"/>
      <c r="AA7551" s="128">
        <v>2500</v>
      </c>
      <c r="AB7551" s="128">
        <v>12</v>
      </c>
      <c r="AD7551" s="126" t="s">
        <v>562</v>
      </c>
      <c r="AG7551" s="127"/>
      <c r="AI7551" s="127"/>
    </row>
    <row r="7552" spans="1:35" ht="14.85" customHeight="1">
      <c r="A7552" s="130">
        <v>5004851</v>
      </c>
      <c r="B7552" s="126" t="s">
        <v>15092</v>
      </c>
      <c r="C7552" s="126" t="s">
        <v>15093</v>
      </c>
      <c r="D7552" s="126" t="s">
        <v>15094</v>
      </c>
      <c r="E7552" s="126" t="s">
        <v>288</v>
      </c>
      <c r="F7552" s="126" t="s">
        <v>532</v>
      </c>
      <c r="G7552" s="126" t="s">
        <v>312</v>
      </c>
      <c r="H7552" s="126" t="s">
        <v>126</v>
      </c>
      <c r="I7552" s="126" t="s">
        <v>418</v>
      </c>
      <c r="J7552" s="126" t="s">
        <v>597</v>
      </c>
      <c r="K7552" s="126" t="s">
        <v>504</v>
      </c>
      <c r="L7552" s="126" t="s">
        <v>598</v>
      </c>
      <c r="M7552" s="130">
        <v>292.32</v>
      </c>
      <c r="O7552" s="126" t="s">
        <v>1459</v>
      </c>
      <c r="P7552" s="130">
        <v>292.32</v>
      </c>
      <c r="R7552" s="126" t="s">
        <v>1460</v>
      </c>
      <c r="S7552" s="130">
        <v>0</v>
      </c>
      <c r="V7552" s="130">
        <v>292.32</v>
      </c>
      <c r="X7552" s="126" t="s">
        <v>1461</v>
      </c>
      <c r="Z7552" s="127"/>
      <c r="AA7552" s="128">
        <v>2500</v>
      </c>
      <c r="AB7552" s="128">
        <v>12</v>
      </c>
      <c r="AD7552" s="126" t="s">
        <v>562</v>
      </c>
      <c r="AG7552" s="127"/>
      <c r="AI7552" s="127"/>
    </row>
    <row r="7553" spans="1:35" ht="14.85" customHeight="1">
      <c r="A7553" s="130">
        <v>5004850</v>
      </c>
      <c r="B7553" s="126" t="s">
        <v>15095</v>
      </c>
      <c r="C7553" s="126" t="s">
        <v>15096</v>
      </c>
      <c r="D7553" s="126" t="s">
        <v>15097</v>
      </c>
      <c r="E7553" s="126" t="s">
        <v>288</v>
      </c>
      <c r="F7553" s="126" t="s">
        <v>532</v>
      </c>
      <c r="G7553" s="126" t="s">
        <v>417</v>
      </c>
      <c r="H7553" s="126" t="s">
        <v>126</v>
      </c>
      <c r="I7553" s="126" t="s">
        <v>126</v>
      </c>
      <c r="J7553" s="126" t="s">
        <v>597</v>
      </c>
      <c r="K7553" s="126" t="s">
        <v>504</v>
      </c>
      <c r="L7553" s="126" t="s">
        <v>598</v>
      </c>
      <c r="M7553" s="130">
        <v>487.2</v>
      </c>
      <c r="O7553" s="126" t="s">
        <v>1459</v>
      </c>
      <c r="P7553" s="130">
        <v>0</v>
      </c>
      <c r="S7553" s="130">
        <v>0</v>
      </c>
      <c r="V7553" s="130">
        <v>487.2</v>
      </c>
      <c r="X7553" s="126" t="s">
        <v>1463</v>
      </c>
      <c r="Z7553" s="127"/>
      <c r="AA7553" s="128">
        <v>1</v>
      </c>
      <c r="AB7553" s="128">
        <v>72</v>
      </c>
      <c r="AD7553" s="126" t="s">
        <v>562</v>
      </c>
      <c r="AG7553" s="127"/>
      <c r="AI7553" s="127"/>
    </row>
    <row r="7554" spans="1:35" ht="14.85" customHeight="1">
      <c r="A7554" s="130">
        <v>5004849</v>
      </c>
      <c r="B7554" s="126" t="s">
        <v>15098</v>
      </c>
      <c r="C7554" s="126" t="s">
        <v>15099</v>
      </c>
      <c r="D7554" s="126" t="s">
        <v>15100</v>
      </c>
      <c r="E7554" s="126" t="s">
        <v>288</v>
      </c>
      <c r="F7554" s="126" t="s">
        <v>532</v>
      </c>
      <c r="G7554" s="126" t="s">
        <v>4046</v>
      </c>
      <c r="H7554" s="126" t="s">
        <v>126</v>
      </c>
      <c r="I7554" s="126" t="s">
        <v>418</v>
      </c>
      <c r="J7554" s="126" t="s">
        <v>597</v>
      </c>
      <c r="K7554" s="126" t="s">
        <v>504</v>
      </c>
      <c r="L7554" s="126" t="s">
        <v>598</v>
      </c>
      <c r="M7554" s="130">
        <v>292.32</v>
      </c>
      <c r="O7554" s="126" t="s">
        <v>4049</v>
      </c>
      <c r="P7554" s="130">
        <v>0</v>
      </c>
      <c r="S7554" s="130">
        <v>0</v>
      </c>
      <c r="V7554" s="130">
        <v>292.32</v>
      </c>
      <c r="X7554" s="126" t="s">
        <v>4050</v>
      </c>
      <c r="Z7554" s="127"/>
      <c r="AA7554" s="128"/>
      <c r="AB7554" s="128"/>
      <c r="AD7554" s="126" t="s">
        <v>562</v>
      </c>
      <c r="AG7554" s="127"/>
      <c r="AI7554" s="127"/>
    </row>
    <row r="7555" spans="1:35" ht="14.85" customHeight="1">
      <c r="A7555" s="130">
        <v>5004848</v>
      </c>
      <c r="B7555" s="126" t="s">
        <v>15101</v>
      </c>
      <c r="C7555" s="126" t="s">
        <v>15099</v>
      </c>
      <c r="D7555" s="126" t="s">
        <v>15102</v>
      </c>
      <c r="E7555" s="126" t="s">
        <v>288</v>
      </c>
      <c r="F7555" s="126" t="s">
        <v>532</v>
      </c>
      <c r="G7555" s="126" t="s">
        <v>4046</v>
      </c>
      <c r="H7555" s="126" t="s">
        <v>126</v>
      </c>
      <c r="I7555" s="126" t="s">
        <v>418</v>
      </c>
      <c r="J7555" s="126" t="s">
        <v>597</v>
      </c>
      <c r="K7555" s="126" t="s">
        <v>504</v>
      </c>
      <c r="L7555" s="126" t="s">
        <v>598</v>
      </c>
      <c r="M7555" s="130">
        <v>292.32</v>
      </c>
      <c r="O7555" s="126" t="s">
        <v>4049</v>
      </c>
      <c r="P7555" s="130">
        <v>0</v>
      </c>
      <c r="S7555" s="130">
        <v>0</v>
      </c>
      <c r="V7555" s="130">
        <v>292.32</v>
      </c>
      <c r="X7555" s="126" t="s">
        <v>4050</v>
      </c>
      <c r="Z7555" s="127"/>
      <c r="AA7555" s="128"/>
      <c r="AB7555" s="128"/>
      <c r="AD7555" s="126" t="s">
        <v>562</v>
      </c>
      <c r="AG7555" s="127"/>
      <c r="AI7555" s="127"/>
    </row>
    <row r="7556" spans="1:35" ht="14.85" customHeight="1">
      <c r="A7556" s="130">
        <v>5004847</v>
      </c>
      <c r="B7556" s="126" t="s">
        <v>413</v>
      </c>
      <c r="C7556" s="126" t="s">
        <v>15103</v>
      </c>
      <c r="D7556" s="126" t="s">
        <v>15104</v>
      </c>
      <c r="E7556" s="126" t="s">
        <v>288</v>
      </c>
      <c r="F7556" s="126" t="s">
        <v>491</v>
      </c>
      <c r="G7556" s="126" t="s">
        <v>417</v>
      </c>
      <c r="H7556" s="126" t="s">
        <v>126</v>
      </c>
      <c r="I7556" s="126" t="s">
        <v>126</v>
      </c>
      <c r="J7556" s="126" t="s">
        <v>1568</v>
      </c>
      <c r="K7556" s="126" t="s">
        <v>567</v>
      </c>
      <c r="L7556" s="126" t="s">
        <v>1321</v>
      </c>
      <c r="M7556" s="130">
        <v>2952.11</v>
      </c>
      <c r="N7556" s="126" t="s">
        <v>290</v>
      </c>
      <c r="O7556" s="126" t="s">
        <v>1311</v>
      </c>
      <c r="P7556" s="130">
        <v>0</v>
      </c>
      <c r="S7556" s="130">
        <v>0</v>
      </c>
      <c r="V7556" s="130">
        <v>3280.13</v>
      </c>
      <c r="X7556" s="126" t="s">
        <v>1312</v>
      </c>
      <c r="Y7556" s="126" t="s">
        <v>517</v>
      </c>
      <c r="Z7556" s="127" t="s">
        <v>309</v>
      </c>
      <c r="AA7556" s="128">
        <v>1</v>
      </c>
      <c r="AB7556" s="128">
        <v>60</v>
      </c>
      <c r="AD7556" s="126" t="s">
        <v>1801</v>
      </c>
      <c r="AG7556" s="127"/>
      <c r="AI7556" s="127"/>
    </row>
    <row r="7557" spans="1:35" ht="14.85" customHeight="1">
      <c r="A7557" s="130">
        <v>5004846</v>
      </c>
      <c r="B7557" s="126" t="s">
        <v>413</v>
      </c>
      <c r="C7557" s="126" t="s">
        <v>3136</v>
      </c>
      <c r="D7557" s="126" t="s">
        <v>15104</v>
      </c>
      <c r="E7557" s="126" t="s">
        <v>288</v>
      </c>
      <c r="F7557" s="126" t="s">
        <v>491</v>
      </c>
      <c r="G7557" s="126" t="s">
        <v>417</v>
      </c>
      <c r="H7557" s="126" t="s">
        <v>126</v>
      </c>
      <c r="I7557" s="126" t="s">
        <v>126</v>
      </c>
      <c r="J7557" s="126" t="s">
        <v>1568</v>
      </c>
      <c r="K7557" s="126" t="s">
        <v>567</v>
      </c>
      <c r="L7557" s="126" t="s">
        <v>1321</v>
      </c>
      <c r="M7557" s="130">
        <v>1174.52</v>
      </c>
      <c r="N7557" s="126" t="s">
        <v>290</v>
      </c>
      <c r="O7557" s="126" t="s">
        <v>1311</v>
      </c>
      <c r="P7557" s="130">
        <v>0</v>
      </c>
      <c r="S7557" s="130">
        <v>0</v>
      </c>
      <c r="V7557" s="130">
        <v>1305.03</v>
      </c>
      <c r="X7557" s="126" t="s">
        <v>1312</v>
      </c>
      <c r="Y7557" s="126" t="s">
        <v>517</v>
      </c>
      <c r="Z7557" s="127" t="s">
        <v>309</v>
      </c>
      <c r="AA7557" s="128">
        <v>1</v>
      </c>
      <c r="AB7557" s="128">
        <v>60</v>
      </c>
      <c r="AD7557" s="126" t="s">
        <v>1801</v>
      </c>
      <c r="AG7557" s="127"/>
      <c r="AI7557" s="127"/>
    </row>
    <row r="7558" spans="1:35" ht="14.85" customHeight="1">
      <c r="A7558" s="130">
        <v>5004845</v>
      </c>
      <c r="B7558" s="126" t="s">
        <v>413</v>
      </c>
      <c r="C7558" s="126" t="s">
        <v>15105</v>
      </c>
      <c r="D7558" s="126" t="s">
        <v>15106</v>
      </c>
      <c r="E7558" s="126" t="s">
        <v>288</v>
      </c>
      <c r="F7558" s="126" t="s">
        <v>491</v>
      </c>
      <c r="G7558" s="126" t="s">
        <v>417</v>
      </c>
      <c r="H7558" s="126" t="s">
        <v>126</v>
      </c>
      <c r="I7558" s="126" t="s">
        <v>126</v>
      </c>
      <c r="J7558" s="126" t="s">
        <v>1568</v>
      </c>
      <c r="K7558" s="126" t="s">
        <v>567</v>
      </c>
      <c r="L7558" s="126" t="s">
        <v>1321</v>
      </c>
      <c r="M7558" s="130">
        <v>4653</v>
      </c>
      <c r="N7558" s="126" t="s">
        <v>290</v>
      </c>
      <c r="O7558" s="126" t="s">
        <v>1311</v>
      </c>
      <c r="P7558" s="130">
        <v>0</v>
      </c>
      <c r="S7558" s="130">
        <v>0</v>
      </c>
      <c r="V7558" s="130">
        <v>5170</v>
      </c>
      <c r="X7558" s="126" t="s">
        <v>1312</v>
      </c>
      <c r="Y7558" s="126" t="s">
        <v>517</v>
      </c>
      <c r="Z7558" s="127" t="s">
        <v>309</v>
      </c>
      <c r="AA7558" s="128">
        <v>1</v>
      </c>
      <c r="AB7558" s="128">
        <v>60</v>
      </c>
      <c r="AD7558" s="126" t="s">
        <v>1801</v>
      </c>
      <c r="AG7558" s="127"/>
      <c r="AI7558" s="127"/>
    </row>
    <row r="7559" spans="1:35" ht="14.85" customHeight="1">
      <c r="A7559" s="130">
        <v>5004844</v>
      </c>
      <c r="B7559" s="126" t="s">
        <v>413</v>
      </c>
      <c r="C7559" s="126" t="s">
        <v>15107</v>
      </c>
      <c r="D7559" s="126" t="s">
        <v>15108</v>
      </c>
      <c r="E7559" s="126" t="s">
        <v>288</v>
      </c>
      <c r="F7559" s="126" t="s">
        <v>491</v>
      </c>
      <c r="G7559" s="126" t="s">
        <v>417</v>
      </c>
      <c r="H7559" s="126" t="s">
        <v>126</v>
      </c>
      <c r="I7559" s="126" t="s">
        <v>126</v>
      </c>
      <c r="J7559" s="126" t="s">
        <v>1568</v>
      </c>
      <c r="K7559" s="126" t="s">
        <v>567</v>
      </c>
      <c r="L7559" s="126" t="s">
        <v>1321</v>
      </c>
      <c r="M7559" s="130">
        <v>1989</v>
      </c>
      <c r="N7559" s="126" t="s">
        <v>290</v>
      </c>
      <c r="O7559" s="126" t="s">
        <v>1311</v>
      </c>
      <c r="P7559" s="130">
        <v>0</v>
      </c>
      <c r="S7559" s="130">
        <v>0</v>
      </c>
      <c r="V7559" s="130">
        <v>2210</v>
      </c>
      <c r="X7559" s="126" t="s">
        <v>1312</v>
      </c>
      <c r="Y7559" s="126" t="s">
        <v>517</v>
      </c>
      <c r="Z7559" s="127" t="s">
        <v>309</v>
      </c>
      <c r="AA7559" s="128">
        <v>1</v>
      </c>
      <c r="AB7559" s="128">
        <v>60</v>
      </c>
      <c r="AD7559" s="126" t="s">
        <v>1801</v>
      </c>
      <c r="AG7559" s="127"/>
      <c r="AI7559" s="127"/>
    </row>
    <row r="7560" spans="1:35" ht="14.85" customHeight="1">
      <c r="A7560" s="130">
        <v>5004270</v>
      </c>
      <c r="B7560" s="126" t="s">
        <v>15109</v>
      </c>
      <c r="C7560" s="126" t="s">
        <v>15110</v>
      </c>
      <c r="D7560" s="126" t="s">
        <v>15111</v>
      </c>
      <c r="E7560" s="126" t="s">
        <v>288</v>
      </c>
      <c r="F7560" s="126" t="s">
        <v>364</v>
      </c>
      <c r="G7560" s="126" t="s">
        <v>417</v>
      </c>
      <c r="H7560" s="126" t="s">
        <v>126</v>
      </c>
      <c r="I7560" s="126" t="s">
        <v>126</v>
      </c>
      <c r="J7560" s="126" t="s">
        <v>886</v>
      </c>
      <c r="K7560" s="126" t="s">
        <v>443</v>
      </c>
      <c r="L7560" s="126" t="s">
        <v>887</v>
      </c>
      <c r="M7560" s="130">
        <v>6817.44</v>
      </c>
      <c r="O7560" s="126" t="s">
        <v>365</v>
      </c>
      <c r="P7560" s="130">
        <v>0</v>
      </c>
      <c r="S7560" s="130">
        <v>0</v>
      </c>
      <c r="V7560" s="130">
        <v>12173.91</v>
      </c>
      <c r="X7560" s="126" t="s">
        <v>510</v>
      </c>
      <c r="Z7560" s="127"/>
      <c r="AA7560" s="128">
        <v>2</v>
      </c>
      <c r="AB7560" s="128">
        <v>60</v>
      </c>
      <c r="AC7560" s="126" t="s">
        <v>366</v>
      </c>
      <c r="AD7560" s="126" t="s">
        <v>562</v>
      </c>
      <c r="AG7560" s="127"/>
      <c r="AI7560" s="127"/>
    </row>
    <row r="7561" spans="1:35" ht="14.85" customHeight="1">
      <c r="A7561" s="130">
        <v>5004269</v>
      </c>
      <c r="B7561" s="126" t="s">
        <v>15112</v>
      </c>
      <c r="C7561" s="126" t="s">
        <v>15113</v>
      </c>
      <c r="D7561" s="126" t="s">
        <v>15114</v>
      </c>
      <c r="E7561" s="126" t="s">
        <v>288</v>
      </c>
      <c r="F7561" s="126" t="s">
        <v>364</v>
      </c>
      <c r="G7561" s="126" t="s">
        <v>417</v>
      </c>
      <c r="H7561" s="126" t="s">
        <v>126</v>
      </c>
      <c r="I7561" s="126" t="s">
        <v>126</v>
      </c>
      <c r="J7561" s="126" t="s">
        <v>886</v>
      </c>
      <c r="K7561" s="126" t="s">
        <v>443</v>
      </c>
      <c r="L7561" s="126" t="s">
        <v>887</v>
      </c>
      <c r="M7561" s="130">
        <v>6817.44</v>
      </c>
      <c r="O7561" s="126" t="s">
        <v>365</v>
      </c>
      <c r="P7561" s="130">
        <v>0</v>
      </c>
      <c r="S7561" s="130">
        <v>0</v>
      </c>
      <c r="V7561" s="130">
        <v>12173.91</v>
      </c>
      <c r="X7561" s="126" t="s">
        <v>510</v>
      </c>
      <c r="Z7561" s="127"/>
      <c r="AA7561" s="128">
        <v>2</v>
      </c>
      <c r="AB7561" s="128">
        <v>60</v>
      </c>
      <c r="AC7561" s="126" t="s">
        <v>366</v>
      </c>
      <c r="AD7561" s="126" t="s">
        <v>562</v>
      </c>
      <c r="AG7561" s="127"/>
      <c r="AI7561" s="127"/>
    </row>
    <row r="7562" spans="1:35" ht="14.85" customHeight="1">
      <c r="A7562" s="130">
        <v>5004268</v>
      </c>
      <c r="B7562" s="126" t="s">
        <v>15115</v>
      </c>
      <c r="C7562" s="126" t="s">
        <v>15116</v>
      </c>
      <c r="D7562" s="126" t="s">
        <v>15117</v>
      </c>
      <c r="E7562" s="126" t="s">
        <v>288</v>
      </c>
      <c r="F7562" s="126" t="s">
        <v>364</v>
      </c>
      <c r="G7562" s="126" t="s">
        <v>417</v>
      </c>
      <c r="H7562" s="126" t="s">
        <v>126</v>
      </c>
      <c r="I7562" s="126" t="s">
        <v>126</v>
      </c>
      <c r="J7562" s="126" t="s">
        <v>886</v>
      </c>
      <c r="K7562" s="126" t="s">
        <v>443</v>
      </c>
      <c r="L7562" s="126" t="s">
        <v>887</v>
      </c>
      <c r="M7562" s="130">
        <v>6817.44</v>
      </c>
      <c r="O7562" s="126" t="s">
        <v>365</v>
      </c>
      <c r="P7562" s="130">
        <v>0</v>
      </c>
      <c r="S7562" s="130">
        <v>0</v>
      </c>
      <c r="V7562" s="130">
        <v>12173.91</v>
      </c>
      <c r="X7562" s="126" t="s">
        <v>510</v>
      </c>
      <c r="Z7562" s="127"/>
      <c r="AA7562" s="128">
        <v>2</v>
      </c>
      <c r="AB7562" s="128">
        <v>60</v>
      </c>
      <c r="AC7562" s="126" t="s">
        <v>366</v>
      </c>
      <c r="AD7562" s="126" t="s">
        <v>562</v>
      </c>
      <c r="AG7562" s="127"/>
      <c r="AI7562" s="127"/>
    </row>
    <row r="7563" spans="1:35" ht="14.85" customHeight="1">
      <c r="A7563" s="130">
        <v>5004267</v>
      </c>
      <c r="B7563" s="126" t="s">
        <v>15118</v>
      </c>
      <c r="C7563" s="126" t="s">
        <v>15119</v>
      </c>
      <c r="D7563" s="126" t="s">
        <v>15114</v>
      </c>
      <c r="E7563" s="126" t="s">
        <v>288</v>
      </c>
      <c r="F7563" s="126" t="s">
        <v>364</v>
      </c>
      <c r="G7563" s="126" t="s">
        <v>417</v>
      </c>
      <c r="H7563" s="126" t="s">
        <v>126</v>
      </c>
      <c r="I7563" s="126" t="s">
        <v>126</v>
      </c>
      <c r="J7563" s="126" t="s">
        <v>886</v>
      </c>
      <c r="K7563" s="126" t="s">
        <v>443</v>
      </c>
      <c r="L7563" s="126" t="s">
        <v>887</v>
      </c>
      <c r="M7563" s="130">
        <v>6817.44</v>
      </c>
      <c r="O7563" s="126" t="s">
        <v>365</v>
      </c>
      <c r="P7563" s="130">
        <v>0</v>
      </c>
      <c r="S7563" s="130">
        <v>0</v>
      </c>
      <c r="V7563" s="130">
        <v>12660.85</v>
      </c>
      <c r="X7563" s="126" t="s">
        <v>510</v>
      </c>
      <c r="Z7563" s="127"/>
      <c r="AA7563" s="128">
        <v>2</v>
      </c>
      <c r="AB7563" s="128">
        <v>60</v>
      </c>
      <c r="AC7563" s="126" t="s">
        <v>366</v>
      </c>
      <c r="AD7563" s="126" t="s">
        <v>562</v>
      </c>
      <c r="AG7563" s="127"/>
      <c r="AI7563" s="127"/>
    </row>
    <row r="7564" spans="1:35" ht="14.85" customHeight="1">
      <c r="A7564" s="130">
        <v>5004691</v>
      </c>
      <c r="B7564" s="126" t="s">
        <v>15120</v>
      </c>
      <c r="C7564" s="126" t="s">
        <v>15121</v>
      </c>
      <c r="D7564" s="126" t="s">
        <v>4109</v>
      </c>
      <c r="E7564" s="126" t="s">
        <v>288</v>
      </c>
      <c r="F7564" s="126" t="s">
        <v>491</v>
      </c>
      <c r="G7564" s="126" t="s">
        <v>417</v>
      </c>
      <c r="H7564" s="126" t="s">
        <v>126</v>
      </c>
      <c r="I7564" s="126" t="s">
        <v>308</v>
      </c>
      <c r="J7564" s="126" t="s">
        <v>3060</v>
      </c>
      <c r="K7564" s="126" t="s">
        <v>558</v>
      </c>
      <c r="L7564" s="126" t="s">
        <v>1321</v>
      </c>
      <c r="M7564" s="130">
        <v>693</v>
      </c>
      <c r="N7564" s="126" t="s">
        <v>290</v>
      </c>
      <c r="O7564" s="126" t="s">
        <v>1311</v>
      </c>
      <c r="P7564" s="130">
        <v>0</v>
      </c>
      <c r="S7564" s="130">
        <v>0</v>
      </c>
      <c r="V7564" s="130">
        <v>770</v>
      </c>
      <c r="X7564" s="126" t="s">
        <v>1312</v>
      </c>
      <c r="Y7564" s="126" t="s">
        <v>517</v>
      </c>
      <c r="Z7564" s="127" t="s">
        <v>309</v>
      </c>
      <c r="AA7564" s="128">
        <v>1</v>
      </c>
      <c r="AB7564" s="128">
        <v>60</v>
      </c>
      <c r="AD7564" s="126" t="s">
        <v>562</v>
      </c>
      <c r="AG7564" s="127"/>
      <c r="AI7564" s="127"/>
    </row>
    <row r="7565" spans="1:35" ht="14.85" customHeight="1">
      <c r="A7565" s="130">
        <v>5004690</v>
      </c>
      <c r="B7565" s="126" t="s">
        <v>15123</v>
      </c>
      <c r="C7565" s="126" t="s">
        <v>15124</v>
      </c>
      <c r="D7565" s="126" t="s">
        <v>14341</v>
      </c>
      <c r="E7565" s="126" t="s">
        <v>288</v>
      </c>
      <c r="F7565" s="126" t="s">
        <v>491</v>
      </c>
      <c r="G7565" s="126" t="s">
        <v>417</v>
      </c>
      <c r="H7565" s="126" t="s">
        <v>126</v>
      </c>
      <c r="I7565" s="126" t="s">
        <v>308</v>
      </c>
      <c r="J7565" s="126" t="s">
        <v>3060</v>
      </c>
      <c r="K7565" s="126" t="s">
        <v>558</v>
      </c>
      <c r="L7565" s="126" t="s">
        <v>1321</v>
      </c>
      <c r="M7565" s="130">
        <v>3951</v>
      </c>
      <c r="N7565" s="126" t="s">
        <v>290</v>
      </c>
      <c r="O7565" s="126" t="s">
        <v>1311</v>
      </c>
      <c r="P7565" s="130">
        <v>0</v>
      </c>
      <c r="S7565" s="130">
        <v>0</v>
      </c>
      <c r="V7565" s="130">
        <v>4390</v>
      </c>
      <c r="X7565" s="126" t="s">
        <v>1312</v>
      </c>
      <c r="Y7565" s="126" t="s">
        <v>517</v>
      </c>
      <c r="Z7565" s="127" t="s">
        <v>309</v>
      </c>
      <c r="AA7565" s="128">
        <v>1</v>
      </c>
      <c r="AB7565" s="128">
        <v>60</v>
      </c>
      <c r="AD7565" s="126" t="s">
        <v>562</v>
      </c>
      <c r="AG7565" s="127"/>
      <c r="AI7565" s="127"/>
    </row>
    <row r="7566" spans="1:35" ht="14.85" customHeight="1">
      <c r="A7566" s="130">
        <v>5004689</v>
      </c>
      <c r="B7566" s="126" t="s">
        <v>15125</v>
      </c>
      <c r="C7566" s="126" t="s">
        <v>15126</v>
      </c>
      <c r="D7566" s="126" t="s">
        <v>15127</v>
      </c>
      <c r="E7566" s="126" t="s">
        <v>288</v>
      </c>
      <c r="F7566" s="126" t="s">
        <v>491</v>
      </c>
      <c r="G7566" s="126" t="s">
        <v>417</v>
      </c>
      <c r="H7566" s="126" t="s">
        <v>126</v>
      </c>
      <c r="I7566" s="126" t="s">
        <v>308</v>
      </c>
      <c r="J7566" s="126" t="s">
        <v>3060</v>
      </c>
      <c r="K7566" s="126" t="s">
        <v>558</v>
      </c>
      <c r="L7566" s="126" t="s">
        <v>1321</v>
      </c>
      <c r="M7566" s="130">
        <v>3780</v>
      </c>
      <c r="N7566" s="126" t="s">
        <v>290</v>
      </c>
      <c r="O7566" s="126" t="s">
        <v>1311</v>
      </c>
      <c r="P7566" s="130">
        <v>0</v>
      </c>
      <c r="S7566" s="130">
        <v>0</v>
      </c>
      <c r="V7566" s="130">
        <v>4200</v>
      </c>
      <c r="X7566" s="126" t="s">
        <v>1312</v>
      </c>
      <c r="Y7566" s="126" t="s">
        <v>517</v>
      </c>
      <c r="Z7566" s="127" t="s">
        <v>309</v>
      </c>
      <c r="AA7566" s="128">
        <v>1</v>
      </c>
      <c r="AB7566" s="128">
        <v>60</v>
      </c>
      <c r="AD7566" s="126" t="s">
        <v>562</v>
      </c>
      <c r="AG7566" s="127"/>
      <c r="AI7566" s="127"/>
    </row>
    <row r="7567" spans="1:35" ht="14.85" customHeight="1">
      <c r="A7567" s="130">
        <v>5005618</v>
      </c>
      <c r="B7567" s="126" t="s">
        <v>15128</v>
      </c>
      <c r="C7567" s="126" t="s">
        <v>15129</v>
      </c>
      <c r="D7567" s="126" t="s">
        <v>15130</v>
      </c>
      <c r="E7567" s="126" t="s">
        <v>288</v>
      </c>
      <c r="F7567" s="126" t="s">
        <v>416</v>
      </c>
      <c r="G7567" s="126" t="s">
        <v>417</v>
      </c>
      <c r="H7567" s="126" t="s">
        <v>126</v>
      </c>
      <c r="I7567" s="126" t="s">
        <v>126</v>
      </c>
      <c r="J7567" s="126" t="s">
        <v>419</v>
      </c>
      <c r="K7567" s="126" t="s">
        <v>420</v>
      </c>
      <c r="L7567" s="126" t="s">
        <v>421</v>
      </c>
      <c r="M7567" s="130">
        <v>974.4</v>
      </c>
      <c r="O7567" s="126" t="s">
        <v>2186</v>
      </c>
      <c r="P7567" s="130">
        <v>0</v>
      </c>
      <c r="S7567" s="130">
        <v>0</v>
      </c>
      <c r="V7567" s="130">
        <v>974.4</v>
      </c>
      <c r="X7567" s="126" t="s">
        <v>7056</v>
      </c>
      <c r="Z7567" s="127"/>
      <c r="AA7567" s="128">
        <v>1</v>
      </c>
      <c r="AB7567" s="128">
        <v>12</v>
      </c>
      <c r="AD7567" s="126" t="s">
        <v>562</v>
      </c>
      <c r="AG7567" s="127"/>
      <c r="AI7567" s="127"/>
    </row>
    <row r="7568" spans="1:35" ht="14.85" customHeight="1">
      <c r="A7568" s="130">
        <v>5005861</v>
      </c>
      <c r="B7568" s="126" t="s">
        <v>15131</v>
      </c>
      <c r="C7568" s="126" t="s">
        <v>15132</v>
      </c>
      <c r="D7568" s="126" t="s">
        <v>15133</v>
      </c>
      <c r="E7568" s="126" t="s">
        <v>288</v>
      </c>
      <c r="F7568" s="126" t="s">
        <v>416</v>
      </c>
      <c r="G7568" s="126" t="s">
        <v>417</v>
      </c>
      <c r="H7568" s="126" t="s">
        <v>126</v>
      </c>
      <c r="I7568" s="126" t="s">
        <v>126</v>
      </c>
      <c r="J7568" s="126" t="s">
        <v>5516</v>
      </c>
      <c r="K7568" s="126" t="s">
        <v>747</v>
      </c>
      <c r="L7568" s="126" t="s">
        <v>5517</v>
      </c>
      <c r="M7568" s="130">
        <v>682.08</v>
      </c>
      <c r="O7568" s="126" t="s">
        <v>3119</v>
      </c>
      <c r="P7568" s="130">
        <v>0</v>
      </c>
      <c r="S7568" s="130">
        <v>0</v>
      </c>
      <c r="V7568" s="130">
        <v>984.48</v>
      </c>
      <c r="X7568" s="126" t="s">
        <v>12337</v>
      </c>
      <c r="Z7568" s="127"/>
      <c r="AA7568" s="128">
        <v>1</v>
      </c>
      <c r="AB7568" s="128">
        <v>12</v>
      </c>
      <c r="AD7568" s="126" t="s">
        <v>562</v>
      </c>
      <c r="AG7568" s="127"/>
      <c r="AI7568" s="127"/>
    </row>
    <row r="7569" spans="1:35" ht="14.85" customHeight="1">
      <c r="A7569" s="130">
        <v>5005860</v>
      </c>
      <c r="B7569" s="126" t="s">
        <v>15134</v>
      </c>
      <c r="C7569" s="126" t="s">
        <v>15135</v>
      </c>
      <c r="D7569" s="126" t="s">
        <v>15136</v>
      </c>
      <c r="E7569" s="126" t="s">
        <v>288</v>
      </c>
      <c r="F7569" s="126" t="s">
        <v>416</v>
      </c>
      <c r="G7569" s="126" t="s">
        <v>417</v>
      </c>
      <c r="H7569" s="126" t="s">
        <v>126</v>
      </c>
      <c r="I7569" s="126" t="s">
        <v>126</v>
      </c>
      <c r="J7569" s="126" t="s">
        <v>5516</v>
      </c>
      <c r="K7569" s="126" t="s">
        <v>747</v>
      </c>
      <c r="L7569" s="126" t="s">
        <v>5517</v>
      </c>
      <c r="M7569" s="130">
        <v>389.76</v>
      </c>
      <c r="O7569" s="126" t="s">
        <v>2186</v>
      </c>
      <c r="P7569" s="130">
        <v>0</v>
      </c>
      <c r="S7569" s="130">
        <v>0</v>
      </c>
      <c r="V7569" s="130">
        <v>563.34</v>
      </c>
      <c r="X7569" s="126" t="s">
        <v>2307</v>
      </c>
      <c r="Z7569" s="127"/>
      <c r="AA7569" s="128">
        <v>1</v>
      </c>
      <c r="AB7569" s="128">
        <v>12</v>
      </c>
      <c r="AD7569" s="126" t="s">
        <v>562</v>
      </c>
      <c r="AG7569" s="127"/>
      <c r="AI7569" s="127"/>
    </row>
    <row r="7570" spans="1:35" ht="14.85" customHeight="1">
      <c r="A7570" s="130">
        <v>5003011</v>
      </c>
      <c r="B7570" s="126" t="s">
        <v>15137</v>
      </c>
      <c r="C7570" s="126" t="s">
        <v>15138</v>
      </c>
      <c r="E7570" s="126" t="s">
        <v>288</v>
      </c>
      <c r="F7570" s="126" t="s">
        <v>416</v>
      </c>
      <c r="G7570" s="126" t="s">
        <v>417</v>
      </c>
      <c r="H7570" s="126" t="s">
        <v>126</v>
      </c>
      <c r="I7570" s="126" t="s">
        <v>126</v>
      </c>
      <c r="J7570" s="126" t="s">
        <v>13323</v>
      </c>
      <c r="K7570" s="126" t="s">
        <v>1606</v>
      </c>
      <c r="L7570" s="126" t="s">
        <v>770</v>
      </c>
      <c r="M7570" s="130">
        <v>1805.62</v>
      </c>
      <c r="O7570" s="126" t="s">
        <v>1529</v>
      </c>
      <c r="P7570" s="130">
        <v>0</v>
      </c>
      <c r="S7570" s="130">
        <v>0</v>
      </c>
      <c r="V7570" s="130">
        <v>1805.62</v>
      </c>
      <c r="X7570" s="126" t="s">
        <v>1530</v>
      </c>
      <c r="Z7570" s="127"/>
      <c r="AA7570" s="128">
        <v>1</v>
      </c>
      <c r="AB7570" s="128">
        <v>24</v>
      </c>
      <c r="AD7570" s="126" t="s">
        <v>562</v>
      </c>
      <c r="AG7570" s="127"/>
      <c r="AI7570" s="127"/>
    </row>
    <row r="7571" spans="1:35" ht="14.85" customHeight="1">
      <c r="A7571" s="130">
        <v>5003010</v>
      </c>
      <c r="B7571" s="126" t="s">
        <v>15139</v>
      </c>
      <c r="C7571" s="126" t="s">
        <v>15140</v>
      </c>
      <c r="D7571" s="126" t="s">
        <v>4080</v>
      </c>
      <c r="E7571" s="126" t="s">
        <v>288</v>
      </c>
      <c r="F7571" s="126" t="s">
        <v>532</v>
      </c>
      <c r="G7571" s="126" t="s">
        <v>463</v>
      </c>
      <c r="H7571" s="126" t="s">
        <v>533</v>
      </c>
      <c r="I7571" s="126" t="s">
        <v>418</v>
      </c>
      <c r="J7571" s="126" t="s">
        <v>15141</v>
      </c>
      <c r="K7571" s="126" t="s">
        <v>467</v>
      </c>
      <c r="L7571" s="126" t="s">
        <v>2673</v>
      </c>
      <c r="M7571" s="130">
        <v>2923.2</v>
      </c>
      <c r="O7571" s="126" t="s">
        <v>537</v>
      </c>
      <c r="P7571" s="130">
        <v>0</v>
      </c>
      <c r="S7571" s="130">
        <v>0</v>
      </c>
      <c r="V7571" s="130">
        <v>2923.2</v>
      </c>
      <c r="X7571" s="126" t="s">
        <v>539</v>
      </c>
      <c r="Z7571" s="127"/>
      <c r="AA7571" s="128">
        <v>130</v>
      </c>
      <c r="AB7571" s="128">
        <v>12</v>
      </c>
      <c r="AD7571" s="126" t="s">
        <v>562</v>
      </c>
      <c r="AG7571" s="127"/>
      <c r="AI7571" s="127"/>
    </row>
    <row r="7572" spans="1:35" ht="14.85" customHeight="1">
      <c r="A7572" s="130">
        <v>5003009</v>
      </c>
      <c r="B7572" s="126" t="s">
        <v>15139</v>
      </c>
      <c r="C7572" s="126" t="s">
        <v>15140</v>
      </c>
      <c r="D7572" s="126" t="s">
        <v>5090</v>
      </c>
      <c r="E7572" s="126" t="s">
        <v>288</v>
      </c>
      <c r="F7572" s="126" t="s">
        <v>532</v>
      </c>
      <c r="G7572" s="126" t="s">
        <v>463</v>
      </c>
      <c r="H7572" s="126" t="s">
        <v>533</v>
      </c>
      <c r="I7572" s="126" t="s">
        <v>418</v>
      </c>
      <c r="J7572" s="126" t="s">
        <v>15141</v>
      </c>
      <c r="K7572" s="126" t="s">
        <v>467</v>
      </c>
      <c r="L7572" s="126" t="s">
        <v>2673</v>
      </c>
      <c r="M7572" s="130">
        <v>2923.2</v>
      </c>
      <c r="O7572" s="126" t="s">
        <v>537</v>
      </c>
      <c r="P7572" s="130">
        <v>0</v>
      </c>
      <c r="S7572" s="130">
        <v>0</v>
      </c>
      <c r="V7572" s="130">
        <v>2923.2</v>
      </c>
      <c r="X7572" s="126" t="s">
        <v>539</v>
      </c>
      <c r="Z7572" s="127"/>
      <c r="AA7572" s="128">
        <v>130</v>
      </c>
      <c r="AB7572" s="128">
        <v>12</v>
      </c>
      <c r="AD7572" s="126" t="s">
        <v>562</v>
      </c>
      <c r="AG7572" s="127"/>
      <c r="AI7572" s="127"/>
    </row>
    <row r="7573" spans="1:35" ht="14.85" customHeight="1">
      <c r="A7573" s="130">
        <v>5003008</v>
      </c>
      <c r="B7573" s="126" t="s">
        <v>15139</v>
      </c>
      <c r="C7573" s="126" t="s">
        <v>15140</v>
      </c>
      <c r="D7573" s="126" t="s">
        <v>5088</v>
      </c>
      <c r="E7573" s="126" t="s">
        <v>288</v>
      </c>
      <c r="F7573" s="126" t="s">
        <v>532</v>
      </c>
      <c r="G7573" s="126" t="s">
        <v>463</v>
      </c>
      <c r="H7573" s="126" t="s">
        <v>533</v>
      </c>
      <c r="I7573" s="126" t="s">
        <v>418</v>
      </c>
      <c r="J7573" s="126" t="s">
        <v>15141</v>
      </c>
      <c r="K7573" s="126" t="s">
        <v>467</v>
      </c>
      <c r="L7573" s="126" t="s">
        <v>2673</v>
      </c>
      <c r="M7573" s="130">
        <v>2923.2</v>
      </c>
      <c r="O7573" s="126" t="s">
        <v>537</v>
      </c>
      <c r="P7573" s="130">
        <v>0</v>
      </c>
      <c r="S7573" s="130">
        <v>0</v>
      </c>
      <c r="V7573" s="130">
        <v>2923.2</v>
      </c>
      <c r="X7573" s="126" t="s">
        <v>539</v>
      </c>
      <c r="Z7573" s="127"/>
      <c r="AA7573" s="128">
        <v>130</v>
      </c>
      <c r="AB7573" s="128">
        <v>12</v>
      </c>
      <c r="AD7573" s="126" t="s">
        <v>562</v>
      </c>
      <c r="AG7573" s="127"/>
      <c r="AI7573" s="127"/>
    </row>
    <row r="7574" spans="1:35" ht="14.85" customHeight="1">
      <c r="A7574" s="130">
        <v>5003007</v>
      </c>
      <c r="B7574" s="126" t="s">
        <v>15139</v>
      </c>
      <c r="C7574" s="126" t="s">
        <v>15140</v>
      </c>
      <c r="D7574" s="126" t="s">
        <v>5089</v>
      </c>
      <c r="E7574" s="126" t="s">
        <v>288</v>
      </c>
      <c r="F7574" s="126" t="s">
        <v>532</v>
      </c>
      <c r="G7574" s="126" t="s">
        <v>463</v>
      </c>
      <c r="H7574" s="126" t="s">
        <v>533</v>
      </c>
      <c r="I7574" s="126" t="s">
        <v>418</v>
      </c>
      <c r="J7574" s="126" t="s">
        <v>15141</v>
      </c>
      <c r="K7574" s="126" t="s">
        <v>467</v>
      </c>
      <c r="L7574" s="126" t="s">
        <v>2673</v>
      </c>
      <c r="M7574" s="130">
        <v>2923.2</v>
      </c>
      <c r="O7574" s="126" t="s">
        <v>537</v>
      </c>
      <c r="P7574" s="130">
        <v>0</v>
      </c>
      <c r="S7574" s="130">
        <v>0</v>
      </c>
      <c r="V7574" s="130">
        <v>2923.2</v>
      </c>
      <c r="X7574" s="126" t="s">
        <v>539</v>
      </c>
      <c r="Z7574" s="127"/>
      <c r="AA7574" s="128">
        <v>130</v>
      </c>
      <c r="AB7574" s="128">
        <v>12</v>
      </c>
      <c r="AD7574" s="126" t="s">
        <v>562</v>
      </c>
      <c r="AG7574" s="127"/>
      <c r="AI7574" s="127"/>
    </row>
    <row r="7575" spans="1:35" ht="14.85" customHeight="1">
      <c r="A7575" s="130">
        <v>5003006</v>
      </c>
      <c r="B7575" s="126" t="s">
        <v>15142</v>
      </c>
      <c r="C7575" s="126" t="s">
        <v>15143</v>
      </c>
      <c r="D7575" s="126" t="s">
        <v>15144</v>
      </c>
      <c r="E7575" s="126" t="s">
        <v>288</v>
      </c>
      <c r="F7575" s="126" t="s">
        <v>440</v>
      </c>
      <c r="G7575" s="126" t="s">
        <v>458</v>
      </c>
      <c r="H7575" s="126" t="s">
        <v>126</v>
      </c>
      <c r="I7575" s="126" t="s">
        <v>418</v>
      </c>
      <c r="J7575" s="126" t="s">
        <v>8477</v>
      </c>
      <c r="K7575" s="126" t="s">
        <v>613</v>
      </c>
      <c r="L7575" s="126" t="s">
        <v>8478</v>
      </c>
      <c r="M7575" s="130">
        <v>1609.41</v>
      </c>
      <c r="O7575" s="126" t="s">
        <v>445</v>
      </c>
      <c r="P7575" s="130">
        <v>0</v>
      </c>
      <c r="S7575" s="130">
        <v>0</v>
      </c>
      <c r="V7575" s="130">
        <v>1609.41</v>
      </c>
      <c r="X7575" s="126" t="s">
        <v>4640</v>
      </c>
      <c r="Z7575" s="127"/>
      <c r="AA7575" s="128">
        <v>120</v>
      </c>
      <c r="AB7575" s="128">
        <v>1</v>
      </c>
      <c r="AD7575" s="126" t="s">
        <v>562</v>
      </c>
      <c r="AG7575" s="127"/>
      <c r="AI7575" s="127"/>
    </row>
    <row r="7576" spans="1:35" ht="14.85" customHeight="1">
      <c r="A7576" s="130">
        <v>5003802</v>
      </c>
      <c r="B7576" s="126" t="s">
        <v>15145</v>
      </c>
      <c r="C7576" s="126" t="s">
        <v>15146</v>
      </c>
      <c r="D7576" s="126" t="s">
        <v>15147</v>
      </c>
      <c r="E7576" s="126" t="s">
        <v>288</v>
      </c>
      <c r="F7576" s="126" t="s">
        <v>364</v>
      </c>
      <c r="G7576" s="126" t="s">
        <v>417</v>
      </c>
      <c r="H7576" s="126" t="s">
        <v>126</v>
      </c>
      <c r="I7576" s="126" t="s">
        <v>126</v>
      </c>
      <c r="J7576" s="126" t="s">
        <v>886</v>
      </c>
      <c r="K7576" s="126" t="s">
        <v>443</v>
      </c>
      <c r="L7576" s="126" t="s">
        <v>887</v>
      </c>
      <c r="M7576" s="130">
        <v>6817.44</v>
      </c>
      <c r="O7576" s="126" t="s">
        <v>365</v>
      </c>
      <c r="P7576" s="130">
        <v>0</v>
      </c>
      <c r="S7576" s="130">
        <v>0</v>
      </c>
      <c r="V7576" s="130">
        <v>19478.240000000002</v>
      </c>
      <c r="X7576" s="126" t="s">
        <v>469</v>
      </c>
      <c r="Z7576" s="127"/>
      <c r="AA7576" s="128">
        <v>1</v>
      </c>
      <c r="AB7576" s="128">
        <v>60</v>
      </c>
      <c r="AC7576" s="126" t="s">
        <v>366</v>
      </c>
      <c r="AD7576" s="126" t="s">
        <v>562</v>
      </c>
      <c r="AG7576" s="127"/>
      <c r="AI7576" s="127"/>
    </row>
    <row r="7577" spans="1:35" ht="14.85" customHeight="1">
      <c r="A7577" s="130">
        <v>5003005</v>
      </c>
      <c r="B7577" s="126" t="s">
        <v>15139</v>
      </c>
      <c r="C7577" s="126" t="s">
        <v>15140</v>
      </c>
      <c r="D7577" s="126" t="s">
        <v>15148</v>
      </c>
      <c r="E7577" s="126" t="s">
        <v>288</v>
      </c>
      <c r="F7577" s="126" t="s">
        <v>532</v>
      </c>
      <c r="G7577" s="126" t="s">
        <v>463</v>
      </c>
      <c r="H7577" s="126" t="s">
        <v>533</v>
      </c>
      <c r="I7577" s="126" t="s">
        <v>418</v>
      </c>
      <c r="J7577" s="126" t="s">
        <v>15141</v>
      </c>
      <c r="K7577" s="126" t="s">
        <v>467</v>
      </c>
      <c r="L7577" s="126" t="s">
        <v>2673</v>
      </c>
      <c r="M7577" s="130">
        <v>2923.2</v>
      </c>
      <c r="O7577" s="126" t="s">
        <v>537</v>
      </c>
      <c r="P7577" s="130">
        <v>0</v>
      </c>
      <c r="S7577" s="130">
        <v>0</v>
      </c>
      <c r="V7577" s="130">
        <v>2923.2</v>
      </c>
      <c r="X7577" s="126" t="s">
        <v>539</v>
      </c>
      <c r="Z7577" s="127"/>
      <c r="AA7577" s="128">
        <v>130</v>
      </c>
      <c r="AB7577" s="128">
        <v>12</v>
      </c>
      <c r="AD7577" s="126" t="s">
        <v>562</v>
      </c>
      <c r="AG7577" s="127"/>
      <c r="AI7577" s="127"/>
    </row>
    <row r="7578" spans="1:35" ht="14.85" customHeight="1">
      <c r="A7578" s="130">
        <v>5003004</v>
      </c>
      <c r="B7578" s="126" t="s">
        <v>15139</v>
      </c>
      <c r="C7578" s="126" t="s">
        <v>15140</v>
      </c>
      <c r="D7578" s="126" t="s">
        <v>15149</v>
      </c>
      <c r="E7578" s="126" t="s">
        <v>288</v>
      </c>
      <c r="F7578" s="126" t="s">
        <v>532</v>
      </c>
      <c r="G7578" s="126" t="s">
        <v>463</v>
      </c>
      <c r="H7578" s="126" t="s">
        <v>533</v>
      </c>
      <c r="I7578" s="126" t="s">
        <v>418</v>
      </c>
      <c r="J7578" s="126" t="s">
        <v>15141</v>
      </c>
      <c r="K7578" s="126" t="s">
        <v>467</v>
      </c>
      <c r="L7578" s="126" t="s">
        <v>2673</v>
      </c>
      <c r="M7578" s="130">
        <v>2923.2</v>
      </c>
      <c r="O7578" s="126" t="s">
        <v>537</v>
      </c>
      <c r="P7578" s="130">
        <v>0</v>
      </c>
      <c r="S7578" s="130">
        <v>0</v>
      </c>
      <c r="V7578" s="130">
        <v>2923.2</v>
      </c>
      <c r="X7578" s="126" t="s">
        <v>539</v>
      </c>
      <c r="Z7578" s="127"/>
      <c r="AA7578" s="128">
        <v>130</v>
      </c>
      <c r="AB7578" s="128">
        <v>12</v>
      </c>
      <c r="AD7578" s="126" t="s">
        <v>562</v>
      </c>
      <c r="AG7578" s="127"/>
      <c r="AI7578" s="127"/>
    </row>
    <row r="7579" spans="1:35" ht="14.85" customHeight="1">
      <c r="A7579" s="130">
        <v>5003003</v>
      </c>
      <c r="B7579" s="126" t="s">
        <v>15139</v>
      </c>
      <c r="C7579" s="126" t="s">
        <v>15140</v>
      </c>
      <c r="D7579" s="126" t="s">
        <v>15150</v>
      </c>
      <c r="E7579" s="126" t="s">
        <v>288</v>
      </c>
      <c r="F7579" s="126" t="s">
        <v>532</v>
      </c>
      <c r="G7579" s="126" t="s">
        <v>463</v>
      </c>
      <c r="H7579" s="126" t="s">
        <v>533</v>
      </c>
      <c r="I7579" s="126" t="s">
        <v>418</v>
      </c>
      <c r="J7579" s="126" t="s">
        <v>15141</v>
      </c>
      <c r="K7579" s="126" t="s">
        <v>467</v>
      </c>
      <c r="L7579" s="126" t="s">
        <v>2673</v>
      </c>
      <c r="M7579" s="130">
        <v>2923.2</v>
      </c>
      <c r="O7579" s="126" t="s">
        <v>537</v>
      </c>
      <c r="P7579" s="130">
        <v>0</v>
      </c>
      <c r="S7579" s="130">
        <v>0</v>
      </c>
      <c r="V7579" s="130">
        <v>2923.2</v>
      </c>
      <c r="X7579" s="126" t="s">
        <v>539</v>
      </c>
      <c r="Z7579" s="127"/>
      <c r="AA7579" s="128">
        <v>130</v>
      </c>
      <c r="AB7579" s="128">
        <v>12</v>
      </c>
      <c r="AD7579" s="126" t="s">
        <v>562</v>
      </c>
      <c r="AG7579" s="127"/>
      <c r="AI7579" s="127"/>
    </row>
    <row r="7580" spans="1:35" ht="14.85" customHeight="1">
      <c r="A7580" s="130">
        <v>5003002</v>
      </c>
      <c r="B7580" s="126" t="s">
        <v>15139</v>
      </c>
      <c r="C7580" s="126" t="s">
        <v>15140</v>
      </c>
      <c r="D7580" s="126" t="s">
        <v>15151</v>
      </c>
      <c r="E7580" s="126" t="s">
        <v>288</v>
      </c>
      <c r="F7580" s="126" t="s">
        <v>532</v>
      </c>
      <c r="G7580" s="126" t="s">
        <v>463</v>
      </c>
      <c r="H7580" s="126" t="s">
        <v>533</v>
      </c>
      <c r="I7580" s="126" t="s">
        <v>418</v>
      </c>
      <c r="J7580" s="126" t="s">
        <v>15141</v>
      </c>
      <c r="K7580" s="126" t="s">
        <v>467</v>
      </c>
      <c r="L7580" s="126" t="s">
        <v>2673</v>
      </c>
      <c r="M7580" s="130">
        <v>2923.2</v>
      </c>
      <c r="O7580" s="126" t="s">
        <v>537</v>
      </c>
      <c r="P7580" s="130">
        <v>0</v>
      </c>
      <c r="S7580" s="130">
        <v>0</v>
      </c>
      <c r="V7580" s="130">
        <v>2923.2</v>
      </c>
      <c r="X7580" s="126" t="s">
        <v>539</v>
      </c>
      <c r="Z7580" s="127"/>
      <c r="AA7580" s="128">
        <v>130</v>
      </c>
      <c r="AB7580" s="128">
        <v>12</v>
      </c>
      <c r="AD7580" s="126" t="s">
        <v>562</v>
      </c>
      <c r="AG7580" s="127"/>
      <c r="AI7580" s="127"/>
    </row>
    <row r="7581" spans="1:35" ht="14.85" customHeight="1">
      <c r="A7581" s="130">
        <v>5003001</v>
      </c>
      <c r="B7581" s="126" t="s">
        <v>15152</v>
      </c>
      <c r="C7581" s="126" t="s">
        <v>15153</v>
      </c>
      <c r="E7581" s="126" t="s">
        <v>288</v>
      </c>
      <c r="F7581" s="126" t="s">
        <v>416</v>
      </c>
      <c r="G7581" s="126" t="s">
        <v>417</v>
      </c>
      <c r="H7581" s="126" t="s">
        <v>126</v>
      </c>
      <c r="I7581" s="126" t="s">
        <v>126</v>
      </c>
      <c r="J7581" s="126" t="s">
        <v>13323</v>
      </c>
      <c r="K7581" s="126" t="s">
        <v>1606</v>
      </c>
      <c r="L7581" s="126" t="s">
        <v>770</v>
      </c>
      <c r="M7581" s="130">
        <v>2161.1799999999998</v>
      </c>
      <c r="O7581" s="126" t="s">
        <v>1529</v>
      </c>
      <c r="P7581" s="130">
        <v>0</v>
      </c>
      <c r="S7581" s="130">
        <v>0</v>
      </c>
      <c r="V7581" s="130">
        <v>2161.1799999999998</v>
      </c>
      <c r="X7581" s="126" t="s">
        <v>1530</v>
      </c>
      <c r="Z7581" s="127"/>
      <c r="AA7581" s="128">
        <v>1</v>
      </c>
      <c r="AB7581" s="128">
        <v>24</v>
      </c>
      <c r="AD7581" s="126" t="s">
        <v>562</v>
      </c>
      <c r="AG7581" s="127"/>
      <c r="AI7581" s="127"/>
    </row>
    <row r="7582" spans="1:35" ht="14.85" customHeight="1">
      <c r="A7582" s="130">
        <v>5003000</v>
      </c>
      <c r="B7582" s="126" t="s">
        <v>15154</v>
      </c>
      <c r="C7582" s="126" t="s">
        <v>15155</v>
      </c>
      <c r="D7582" s="126" t="s">
        <v>15156</v>
      </c>
      <c r="E7582" s="126" t="s">
        <v>288</v>
      </c>
      <c r="F7582" s="126" t="s">
        <v>532</v>
      </c>
      <c r="G7582" s="126" t="s">
        <v>604</v>
      </c>
      <c r="H7582" s="126" t="s">
        <v>126</v>
      </c>
      <c r="I7582" s="126" t="s">
        <v>418</v>
      </c>
      <c r="J7582" s="126" t="s">
        <v>15157</v>
      </c>
      <c r="K7582" s="126" t="s">
        <v>628</v>
      </c>
      <c r="L7582" s="126" t="s">
        <v>2673</v>
      </c>
      <c r="M7582" s="130">
        <v>190.4</v>
      </c>
      <c r="O7582" s="126" t="s">
        <v>537</v>
      </c>
      <c r="P7582" s="130">
        <v>0</v>
      </c>
      <c r="S7582" s="130">
        <v>0</v>
      </c>
      <c r="V7582" s="130">
        <v>190.58</v>
      </c>
      <c r="X7582" s="126" t="s">
        <v>1723</v>
      </c>
      <c r="Z7582" s="127"/>
      <c r="AA7582" s="128">
        <v>500</v>
      </c>
      <c r="AB7582" s="128">
        <v>12</v>
      </c>
      <c r="AD7582" s="126" t="s">
        <v>562</v>
      </c>
      <c r="AG7582" s="127"/>
      <c r="AI7582" s="127"/>
    </row>
    <row r="7583" spans="1:35" ht="14.85" customHeight="1">
      <c r="A7583" s="130">
        <v>5002999</v>
      </c>
      <c r="B7583" s="126" t="s">
        <v>15158</v>
      </c>
      <c r="C7583" s="126" t="s">
        <v>15155</v>
      </c>
      <c r="D7583" s="126" t="s">
        <v>15159</v>
      </c>
      <c r="E7583" s="126" t="s">
        <v>288</v>
      </c>
      <c r="F7583" s="126" t="s">
        <v>532</v>
      </c>
      <c r="G7583" s="126" t="s">
        <v>604</v>
      </c>
      <c r="H7583" s="126" t="s">
        <v>126</v>
      </c>
      <c r="I7583" s="126" t="s">
        <v>418</v>
      </c>
      <c r="J7583" s="126" t="s">
        <v>15157</v>
      </c>
      <c r="K7583" s="126" t="s">
        <v>628</v>
      </c>
      <c r="L7583" s="126" t="s">
        <v>2673</v>
      </c>
      <c r="M7583" s="130">
        <v>190.4</v>
      </c>
      <c r="O7583" s="126" t="s">
        <v>537</v>
      </c>
      <c r="P7583" s="130">
        <v>0</v>
      </c>
      <c r="S7583" s="130">
        <v>0</v>
      </c>
      <c r="V7583" s="130">
        <v>190.58</v>
      </c>
      <c r="X7583" s="126" t="s">
        <v>1723</v>
      </c>
      <c r="Z7583" s="127"/>
      <c r="AA7583" s="128">
        <v>500</v>
      </c>
      <c r="AB7583" s="128">
        <v>12</v>
      </c>
      <c r="AD7583" s="126" t="s">
        <v>562</v>
      </c>
      <c r="AG7583" s="127"/>
      <c r="AI7583" s="127"/>
    </row>
    <row r="7584" spans="1:35" ht="14.85" customHeight="1">
      <c r="A7584" s="130">
        <v>5002998</v>
      </c>
      <c r="B7584" s="126" t="s">
        <v>15160</v>
      </c>
      <c r="C7584" s="126" t="s">
        <v>15155</v>
      </c>
      <c r="D7584" s="126" t="s">
        <v>15161</v>
      </c>
      <c r="E7584" s="126" t="s">
        <v>288</v>
      </c>
      <c r="F7584" s="126" t="s">
        <v>532</v>
      </c>
      <c r="G7584" s="126" t="s">
        <v>604</v>
      </c>
      <c r="H7584" s="126" t="s">
        <v>126</v>
      </c>
      <c r="I7584" s="126" t="s">
        <v>418</v>
      </c>
      <c r="J7584" s="126" t="s">
        <v>15157</v>
      </c>
      <c r="K7584" s="126" t="s">
        <v>628</v>
      </c>
      <c r="L7584" s="126" t="s">
        <v>2673</v>
      </c>
      <c r="M7584" s="130">
        <v>190.4</v>
      </c>
      <c r="O7584" s="126" t="s">
        <v>537</v>
      </c>
      <c r="P7584" s="130">
        <v>0</v>
      </c>
      <c r="S7584" s="130">
        <v>0</v>
      </c>
      <c r="V7584" s="130">
        <v>190.58</v>
      </c>
      <c r="X7584" s="126" t="s">
        <v>1723</v>
      </c>
      <c r="Z7584" s="127"/>
      <c r="AA7584" s="128">
        <v>500</v>
      </c>
      <c r="AB7584" s="128">
        <v>12</v>
      </c>
      <c r="AD7584" s="126" t="s">
        <v>562</v>
      </c>
      <c r="AG7584" s="127"/>
      <c r="AI7584" s="127"/>
    </row>
    <row r="7585" spans="1:35" ht="14.85" customHeight="1">
      <c r="A7585" s="130">
        <v>5004136</v>
      </c>
      <c r="B7585" s="126" t="s">
        <v>15162</v>
      </c>
      <c r="C7585" s="126" t="s">
        <v>15163</v>
      </c>
      <c r="D7585" s="126" t="s">
        <v>15164</v>
      </c>
      <c r="E7585" s="126" t="s">
        <v>288</v>
      </c>
      <c r="F7585" s="126" t="s">
        <v>364</v>
      </c>
      <c r="G7585" s="126" t="s">
        <v>417</v>
      </c>
      <c r="H7585" s="126" t="s">
        <v>126</v>
      </c>
      <c r="I7585" s="126" t="s">
        <v>126</v>
      </c>
      <c r="J7585" s="126" t="s">
        <v>886</v>
      </c>
      <c r="K7585" s="126" t="s">
        <v>443</v>
      </c>
      <c r="L7585" s="126" t="s">
        <v>887</v>
      </c>
      <c r="M7585" s="130">
        <v>7499.12</v>
      </c>
      <c r="O7585" s="126" t="s">
        <v>486</v>
      </c>
      <c r="P7585" s="130">
        <v>0</v>
      </c>
      <c r="S7585" s="130">
        <v>0</v>
      </c>
      <c r="V7585" s="130">
        <v>7499.12</v>
      </c>
      <c r="X7585" s="126" t="s">
        <v>549</v>
      </c>
      <c r="Z7585" s="127"/>
      <c r="AA7585" s="128">
        <v>2</v>
      </c>
      <c r="AB7585" s="128">
        <v>60</v>
      </c>
      <c r="AC7585" s="126" t="s">
        <v>366</v>
      </c>
      <c r="AD7585" s="126" t="s">
        <v>562</v>
      </c>
      <c r="AG7585" s="127"/>
      <c r="AI7585" s="127"/>
    </row>
    <row r="7586" spans="1:35" ht="14.85" customHeight="1">
      <c r="A7586" s="130">
        <v>5004135</v>
      </c>
      <c r="B7586" s="126" t="s">
        <v>15165</v>
      </c>
      <c r="C7586" s="126" t="s">
        <v>15166</v>
      </c>
      <c r="D7586" s="126" t="s">
        <v>15114</v>
      </c>
      <c r="E7586" s="126" t="s">
        <v>288</v>
      </c>
      <c r="F7586" s="126" t="s">
        <v>364</v>
      </c>
      <c r="G7586" s="126" t="s">
        <v>417</v>
      </c>
      <c r="H7586" s="126" t="s">
        <v>126</v>
      </c>
      <c r="I7586" s="126" t="s">
        <v>126</v>
      </c>
      <c r="J7586" s="126" t="s">
        <v>886</v>
      </c>
      <c r="K7586" s="126" t="s">
        <v>443</v>
      </c>
      <c r="L7586" s="126" t="s">
        <v>887</v>
      </c>
      <c r="M7586" s="130">
        <v>9739.52</v>
      </c>
      <c r="O7586" s="126" t="s">
        <v>486</v>
      </c>
      <c r="P7586" s="130">
        <v>0</v>
      </c>
      <c r="S7586" s="130">
        <v>0</v>
      </c>
      <c r="V7586" s="130">
        <v>10907.8</v>
      </c>
      <c r="X7586" s="126" t="s">
        <v>549</v>
      </c>
      <c r="Z7586" s="127"/>
      <c r="AA7586" s="128">
        <v>2</v>
      </c>
      <c r="AB7586" s="128">
        <v>60</v>
      </c>
      <c r="AC7586" s="126" t="s">
        <v>366</v>
      </c>
      <c r="AD7586" s="126" t="s">
        <v>562</v>
      </c>
      <c r="AG7586" s="127"/>
      <c r="AI7586" s="127"/>
    </row>
    <row r="7587" spans="1:35" ht="14.85" customHeight="1">
      <c r="A7587" s="130">
        <v>5004134</v>
      </c>
      <c r="B7587" s="126" t="s">
        <v>15109</v>
      </c>
      <c r="C7587" s="126" t="s">
        <v>15110</v>
      </c>
      <c r="D7587" s="126" t="s">
        <v>15111</v>
      </c>
      <c r="E7587" s="126" t="s">
        <v>288</v>
      </c>
      <c r="F7587" s="126" t="s">
        <v>364</v>
      </c>
      <c r="G7587" s="126" t="s">
        <v>417</v>
      </c>
      <c r="H7587" s="126" t="s">
        <v>126</v>
      </c>
      <c r="I7587" s="126" t="s">
        <v>126</v>
      </c>
      <c r="J7587" s="126" t="s">
        <v>886</v>
      </c>
      <c r="K7587" s="126" t="s">
        <v>443</v>
      </c>
      <c r="L7587" s="126" t="s">
        <v>887</v>
      </c>
      <c r="M7587" s="130">
        <v>9739.52</v>
      </c>
      <c r="O7587" s="126" t="s">
        <v>486</v>
      </c>
      <c r="P7587" s="130">
        <v>0</v>
      </c>
      <c r="S7587" s="130">
        <v>0</v>
      </c>
      <c r="V7587" s="130">
        <v>12173.91</v>
      </c>
      <c r="X7587" s="126" t="s">
        <v>549</v>
      </c>
      <c r="Z7587" s="127"/>
      <c r="AA7587" s="128">
        <v>2</v>
      </c>
      <c r="AB7587" s="128">
        <v>60</v>
      </c>
      <c r="AC7587" s="126" t="s">
        <v>366</v>
      </c>
      <c r="AD7587" s="126" t="s">
        <v>562</v>
      </c>
      <c r="AG7587" s="127"/>
      <c r="AI7587" s="127"/>
    </row>
    <row r="7588" spans="1:35" ht="14.85" customHeight="1">
      <c r="A7588" s="130">
        <v>5004133</v>
      </c>
      <c r="B7588" s="126" t="s">
        <v>15112</v>
      </c>
      <c r="C7588" s="126" t="s">
        <v>15113</v>
      </c>
      <c r="D7588" s="126" t="s">
        <v>15114</v>
      </c>
      <c r="E7588" s="126" t="s">
        <v>288</v>
      </c>
      <c r="F7588" s="126" t="s">
        <v>364</v>
      </c>
      <c r="G7588" s="126" t="s">
        <v>417</v>
      </c>
      <c r="H7588" s="126" t="s">
        <v>126</v>
      </c>
      <c r="I7588" s="126" t="s">
        <v>126</v>
      </c>
      <c r="J7588" s="126" t="s">
        <v>886</v>
      </c>
      <c r="K7588" s="126" t="s">
        <v>443</v>
      </c>
      <c r="L7588" s="126" t="s">
        <v>887</v>
      </c>
      <c r="M7588" s="130">
        <v>9739.52</v>
      </c>
      <c r="O7588" s="126" t="s">
        <v>486</v>
      </c>
      <c r="P7588" s="130">
        <v>0</v>
      </c>
      <c r="S7588" s="130">
        <v>0</v>
      </c>
      <c r="V7588" s="130">
        <v>12173.91</v>
      </c>
      <c r="X7588" s="126" t="s">
        <v>549</v>
      </c>
      <c r="Z7588" s="127"/>
      <c r="AA7588" s="128">
        <v>2</v>
      </c>
      <c r="AB7588" s="128">
        <v>60</v>
      </c>
      <c r="AC7588" s="126" t="s">
        <v>366</v>
      </c>
      <c r="AD7588" s="126" t="s">
        <v>562</v>
      </c>
      <c r="AG7588" s="127"/>
      <c r="AI7588" s="127"/>
    </row>
    <row r="7589" spans="1:35" ht="14.85" customHeight="1">
      <c r="A7589" s="130">
        <v>5004132</v>
      </c>
      <c r="B7589" s="126" t="s">
        <v>15115</v>
      </c>
      <c r="C7589" s="126" t="s">
        <v>15116</v>
      </c>
      <c r="D7589" s="126" t="s">
        <v>15117</v>
      </c>
      <c r="E7589" s="126" t="s">
        <v>288</v>
      </c>
      <c r="F7589" s="126" t="s">
        <v>364</v>
      </c>
      <c r="G7589" s="126" t="s">
        <v>417</v>
      </c>
      <c r="H7589" s="126" t="s">
        <v>126</v>
      </c>
      <c r="I7589" s="126" t="s">
        <v>126</v>
      </c>
      <c r="J7589" s="126" t="s">
        <v>886</v>
      </c>
      <c r="K7589" s="126" t="s">
        <v>443</v>
      </c>
      <c r="L7589" s="126" t="s">
        <v>887</v>
      </c>
      <c r="M7589" s="130">
        <v>9739.52</v>
      </c>
      <c r="O7589" s="126" t="s">
        <v>486</v>
      </c>
      <c r="P7589" s="130">
        <v>0</v>
      </c>
      <c r="S7589" s="130">
        <v>0</v>
      </c>
      <c r="V7589" s="130">
        <v>12173.91</v>
      </c>
      <c r="X7589" s="126" t="s">
        <v>549</v>
      </c>
      <c r="Z7589" s="127"/>
      <c r="AA7589" s="128">
        <v>2</v>
      </c>
      <c r="AB7589" s="128">
        <v>60</v>
      </c>
      <c r="AC7589" s="126" t="s">
        <v>366</v>
      </c>
      <c r="AD7589" s="126" t="s">
        <v>562</v>
      </c>
      <c r="AG7589" s="127"/>
      <c r="AI7589" s="127"/>
    </row>
    <row r="7590" spans="1:35" ht="14.85" customHeight="1">
      <c r="A7590" s="130">
        <v>5005750</v>
      </c>
      <c r="B7590" s="126" t="s">
        <v>15167</v>
      </c>
      <c r="C7590" s="126" t="s">
        <v>10344</v>
      </c>
      <c r="D7590" s="126" t="s">
        <v>15168</v>
      </c>
      <c r="E7590" s="126" t="s">
        <v>288</v>
      </c>
      <c r="F7590" s="126" t="s">
        <v>491</v>
      </c>
      <c r="G7590" s="126" t="s">
        <v>417</v>
      </c>
      <c r="H7590" s="126" t="s">
        <v>126</v>
      </c>
      <c r="I7590" s="126" t="s">
        <v>126</v>
      </c>
      <c r="J7590" s="126" t="s">
        <v>1535</v>
      </c>
      <c r="K7590" s="126" t="s">
        <v>504</v>
      </c>
      <c r="L7590" s="126" t="s">
        <v>505</v>
      </c>
      <c r="M7590" s="130">
        <v>2351.6999999999998</v>
      </c>
      <c r="N7590" s="126" t="s">
        <v>290</v>
      </c>
      <c r="O7590" s="126" t="s">
        <v>506</v>
      </c>
      <c r="P7590" s="130">
        <v>0</v>
      </c>
      <c r="S7590" s="130">
        <v>0</v>
      </c>
      <c r="V7590" s="130">
        <v>2613</v>
      </c>
      <c r="X7590" s="126" t="s">
        <v>1523</v>
      </c>
      <c r="Y7590" s="126" t="s">
        <v>517</v>
      </c>
      <c r="Z7590" s="127" t="s">
        <v>309</v>
      </c>
      <c r="AA7590" s="128">
        <v>1</v>
      </c>
      <c r="AB7590" s="128">
        <v>84</v>
      </c>
      <c r="AD7590" s="126" t="s">
        <v>562</v>
      </c>
      <c r="AG7590" s="127"/>
      <c r="AI7590" s="127"/>
    </row>
    <row r="7591" spans="1:35" ht="14.85" customHeight="1">
      <c r="A7591" s="130">
        <v>5005749</v>
      </c>
      <c r="B7591" s="126" t="s">
        <v>15169</v>
      </c>
      <c r="C7591" s="126" t="s">
        <v>10368</v>
      </c>
      <c r="D7591" s="126" t="s">
        <v>15170</v>
      </c>
      <c r="E7591" s="126" t="s">
        <v>288</v>
      </c>
      <c r="F7591" s="126" t="s">
        <v>491</v>
      </c>
      <c r="G7591" s="126" t="s">
        <v>417</v>
      </c>
      <c r="H7591" s="126" t="s">
        <v>126</v>
      </c>
      <c r="I7591" s="126" t="s">
        <v>126</v>
      </c>
      <c r="J7591" s="126" t="s">
        <v>1535</v>
      </c>
      <c r="K7591" s="126" t="s">
        <v>504</v>
      </c>
      <c r="L7591" s="126" t="s">
        <v>505</v>
      </c>
      <c r="M7591" s="130">
        <v>8265.6</v>
      </c>
      <c r="N7591" s="126" t="s">
        <v>290</v>
      </c>
      <c r="O7591" s="126" t="s">
        <v>506</v>
      </c>
      <c r="P7591" s="130">
        <v>0</v>
      </c>
      <c r="S7591" s="130">
        <v>0</v>
      </c>
      <c r="V7591" s="130">
        <v>9184</v>
      </c>
      <c r="X7591" s="126" t="s">
        <v>1523</v>
      </c>
      <c r="Y7591" s="126" t="s">
        <v>517</v>
      </c>
      <c r="Z7591" s="127" t="s">
        <v>309</v>
      </c>
      <c r="AA7591" s="128">
        <v>1</v>
      </c>
      <c r="AB7591" s="128">
        <v>84</v>
      </c>
      <c r="AD7591" s="126" t="s">
        <v>562</v>
      </c>
      <c r="AG7591" s="127"/>
      <c r="AI7591" s="127"/>
    </row>
    <row r="7592" spans="1:35" ht="14.85" customHeight="1">
      <c r="A7592" s="130">
        <v>5005748</v>
      </c>
      <c r="B7592" s="126" t="s">
        <v>15171</v>
      </c>
      <c r="C7592" s="126" t="s">
        <v>10368</v>
      </c>
      <c r="D7592" s="126" t="s">
        <v>15172</v>
      </c>
      <c r="E7592" s="126" t="s">
        <v>288</v>
      </c>
      <c r="F7592" s="126" t="s">
        <v>491</v>
      </c>
      <c r="G7592" s="126" t="s">
        <v>417</v>
      </c>
      <c r="H7592" s="126" t="s">
        <v>126</v>
      </c>
      <c r="I7592" s="126" t="s">
        <v>126</v>
      </c>
      <c r="J7592" s="126" t="s">
        <v>1535</v>
      </c>
      <c r="K7592" s="126" t="s">
        <v>504</v>
      </c>
      <c r="L7592" s="126" t="s">
        <v>505</v>
      </c>
      <c r="M7592" s="130">
        <v>6652.8</v>
      </c>
      <c r="N7592" s="126" t="s">
        <v>290</v>
      </c>
      <c r="O7592" s="126" t="s">
        <v>506</v>
      </c>
      <c r="P7592" s="130">
        <v>0</v>
      </c>
      <c r="S7592" s="130">
        <v>0</v>
      </c>
      <c r="V7592" s="130">
        <v>7392</v>
      </c>
      <c r="X7592" s="126" t="s">
        <v>1523</v>
      </c>
      <c r="Y7592" s="126" t="s">
        <v>517</v>
      </c>
      <c r="Z7592" s="127" t="s">
        <v>309</v>
      </c>
      <c r="AA7592" s="128">
        <v>1</v>
      </c>
      <c r="AB7592" s="128">
        <v>84</v>
      </c>
      <c r="AD7592" s="126" t="s">
        <v>562</v>
      </c>
      <c r="AG7592" s="127"/>
      <c r="AI7592" s="127"/>
    </row>
    <row r="7593" spans="1:35" ht="14.85" customHeight="1">
      <c r="A7593" s="130">
        <v>5005747</v>
      </c>
      <c r="B7593" s="126" t="s">
        <v>15173</v>
      </c>
      <c r="C7593" s="126" t="s">
        <v>10368</v>
      </c>
      <c r="D7593" s="126" t="s">
        <v>1353</v>
      </c>
      <c r="E7593" s="126" t="s">
        <v>288</v>
      </c>
      <c r="F7593" s="126" t="s">
        <v>491</v>
      </c>
      <c r="G7593" s="126" t="s">
        <v>417</v>
      </c>
      <c r="H7593" s="126" t="s">
        <v>126</v>
      </c>
      <c r="I7593" s="126" t="s">
        <v>308</v>
      </c>
      <c r="J7593" s="126" t="s">
        <v>1535</v>
      </c>
      <c r="K7593" s="126" t="s">
        <v>504</v>
      </c>
      <c r="L7593" s="126" t="s">
        <v>505</v>
      </c>
      <c r="M7593" s="130">
        <v>5837.62</v>
      </c>
      <c r="N7593" s="126" t="s">
        <v>290</v>
      </c>
      <c r="O7593" s="126" t="s">
        <v>506</v>
      </c>
      <c r="P7593" s="130">
        <v>0</v>
      </c>
      <c r="S7593" s="130">
        <v>0</v>
      </c>
      <c r="V7593" s="130">
        <v>6486.25</v>
      </c>
      <c r="X7593" s="126" t="s">
        <v>1523</v>
      </c>
      <c r="Y7593" s="126" t="s">
        <v>517</v>
      </c>
      <c r="Z7593" s="127" t="s">
        <v>309</v>
      </c>
      <c r="AA7593" s="128">
        <v>1</v>
      </c>
      <c r="AB7593" s="128">
        <v>84</v>
      </c>
      <c r="AD7593" s="126" t="s">
        <v>562</v>
      </c>
      <c r="AG7593" s="127"/>
      <c r="AI7593" s="127"/>
    </row>
    <row r="7594" spans="1:35" ht="14.85" customHeight="1">
      <c r="A7594" s="130">
        <v>5005746</v>
      </c>
      <c r="B7594" s="126" t="s">
        <v>15174</v>
      </c>
      <c r="C7594" s="126" t="s">
        <v>10403</v>
      </c>
      <c r="D7594" s="126" t="s">
        <v>12034</v>
      </c>
      <c r="E7594" s="126" t="s">
        <v>288</v>
      </c>
      <c r="F7594" s="126" t="s">
        <v>491</v>
      </c>
      <c r="G7594" s="126" t="s">
        <v>417</v>
      </c>
      <c r="H7594" s="126" t="s">
        <v>126</v>
      </c>
      <c r="I7594" s="126" t="s">
        <v>126</v>
      </c>
      <c r="J7594" s="126" t="s">
        <v>1535</v>
      </c>
      <c r="K7594" s="126" t="s">
        <v>504</v>
      </c>
      <c r="L7594" s="126" t="s">
        <v>505</v>
      </c>
      <c r="M7594" s="130">
        <v>3114.27</v>
      </c>
      <c r="N7594" s="126" t="s">
        <v>290</v>
      </c>
      <c r="O7594" s="126" t="s">
        <v>506</v>
      </c>
      <c r="P7594" s="130">
        <v>0</v>
      </c>
      <c r="S7594" s="130">
        <v>0</v>
      </c>
      <c r="V7594" s="130">
        <v>3460.31</v>
      </c>
      <c r="X7594" s="126" t="s">
        <v>1523</v>
      </c>
      <c r="Y7594" s="126" t="s">
        <v>517</v>
      </c>
      <c r="Z7594" s="127" t="s">
        <v>309</v>
      </c>
      <c r="AA7594" s="128">
        <v>1</v>
      </c>
      <c r="AB7594" s="128">
        <v>84</v>
      </c>
      <c r="AD7594" s="126" t="s">
        <v>562</v>
      </c>
      <c r="AG7594" s="127"/>
      <c r="AI7594" s="127"/>
    </row>
    <row r="7595" spans="1:35" ht="14.85" customHeight="1">
      <c r="A7595" s="130">
        <v>5005745</v>
      </c>
      <c r="B7595" s="126" t="s">
        <v>15175</v>
      </c>
      <c r="C7595" s="126" t="s">
        <v>10375</v>
      </c>
      <c r="D7595" s="126" t="s">
        <v>10351</v>
      </c>
      <c r="E7595" s="126" t="s">
        <v>288</v>
      </c>
      <c r="F7595" s="126" t="s">
        <v>491</v>
      </c>
      <c r="G7595" s="126" t="s">
        <v>417</v>
      </c>
      <c r="H7595" s="126" t="s">
        <v>126</v>
      </c>
      <c r="I7595" s="126" t="s">
        <v>126</v>
      </c>
      <c r="J7595" s="126" t="s">
        <v>1535</v>
      </c>
      <c r="K7595" s="126" t="s">
        <v>504</v>
      </c>
      <c r="L7595" s="126" t="s">
        <v>505</v>
      </c>
      <c r="M7595" s="130">
        <v>10947.74</v>
      </c>
      <c r="N7595" s="126" t="s">
        <v>290</v>
      </c>
      <c r="O7595" s="126" t="s">
        <v>506</v>
      </c>
      <c r="P7595" s="130">
        <v>0</v>
      </c>
      <c r="S7595" s="130">
        <v>0</v>
      </c>
      <c r="V7595" s="130">
        <v>12164.16</v>
      </c>
      <c r="X7595" s="126" t="s">
        <v>1523</v>
      </c>
      <c r="Y7595" s="126" t="s">
        <v>517</v>
      </c>
      <c r="Z7595" s="127" t="s">
        <v>309</v>
      </c>
      <c r="AA7595" s="128">
        <v>1</v>
      </c>
      <c r="AB7595" s="128">
        <v>84</v>
      </c>
      <c r="AD7595" s="126" t="s">
        <v>562</v>
      </c>
      <c r="AG7595" s="127"/>
      <c r="AI7595" s="127"/>
    </row>
    <row r="7596" spans="1:35" ht="14.85" customHeight="1">
      <c r="A7596" s="130">
        <v>5005744</v>
      </c>
      <c r="B7596" s="126" t="s">
        <v>15176</v>
      </c>
      <c r="C7596" s="126" t="s">
        <v>10380</v>
      </c>
      <c r="D7596" s="126" t="s">
        <v>10351</v>
      </c>
      <c r="E7596" s="126" t="s">
        <v>288</v>
      </c>
      <c r="F7596" s="126" t="s">
        <v>491</v>
      </c>
      <c r="G7596" s="126" t="s">
        <v>417</v>
      </c>
      <c r="H7596" s="126" t="s">
        <v>126</v>
      </c>
      <c r="I7596" s="126" t="s">
        <v>126</v>
      </c>
      <c r="J7596" s="126" t="s">
        <v>1535</v>
      </c>
      <c r="K7596" s="126" t="s">
        <v>504</v>
      </c>
      <c r="L7596" s="126" t="s">
        <v>505</v>
      </c>
      <c r="M7596" s="130">
        <v>10430.6</v>
      </c>
      <c r="N7596" s="126" t="s">
        <v>290</v>
      </c>
      <c r="O7596" s="126" t="s">
        <v>506</v>
      </c>
      <c r="P7596" s="130">
        <v>0</v>
      </c>
      <c r="S7596" s="130">
        <v>0</v>
      </c>
      <c r="V7596" s="130">
        <v>11589.56</v>
      </c>
      <c r="X7596" s="126" t="s">
        <v>1523</v>
      </c>
      <c r="Y7596" s="126" t="s">
        <v>517</v>
      </c>
      <c r="Z7596" s="127" t="s">
        <v>309</v>
      </c>
      <c r="AA7596" s="128">
        <v>1</v>
      </c>
      <c r="AB7596" s="128">
        <v>84</v>
      </c>
      <c r="AD7596" s="126" t="s">
        <v>562</v>
      </c>
      <c r="AG7596" s="127"/>
      <c r="AI7596" s="127"/>
    </row>
    <row r="7597" spans="1:35" ht="14.85" customHeight="1">
      <c r="A7597" s="130">
        <v>5005743</v>
      </c>
      <c r="B7597" s="126" t="s">
        <v>15177</v>
      </c>
      <c r="C7597" s="126" t="s">
        <v>15178</v>
      </c>
      <c r="D7597" s="126" t="s">
        <v>15179</v>
      </c>
      <c r="E7597" s="126" t="s">
        <v>288</v>
      </c>
      <c r="F7597" s="126" t="s">
        <v>491</v>
      </c>
      <c r="G7597" s="126" t="s">
        <v>417</v>
      </c>
      <c r="H7597" s="126" t="s">
        <v>126</v>
      </c>
      <c r="I7597" s="126" t="s">
        <v>126</v>
      </c>
      <c r="J7597" s="126" t="s">
        <v>10372</v>
      </c>
      <c r="K7597" s="126" t="s">
        <v>747</v>
      </c>
      <c r="L7597" s="126" t="s">
        <v>10373</v>
      </c>
      <c r="M7597" s="130">
        <v>243.04</v>
      </c>
      <c r="O7597" s="126" t="s">
        <v>5532</v>
      </c>
      <c r="P7597" s="130">
        <v>0</v>
      </c>
      <c r="S7597" s="130">
        <v>0</v>
      </c>
      <c r="V7597" s="130">
        <v>417.18</v>
      </c>
      <c r="X7597" s="126" t="s">
        <v>5533</v>
      </c>
      <c r="Z7597" s="127"/>
      <c r="AA7597" s="128">
        <v>2</v>
      </c>
      <c r="AB7597" s="128">
        <v>24</v>
      </c>
      <c r="AD7597" s="126" t="s">
        <v>562</v>
      </c>
      <c r="AG7597" s="127"/>
      <c r="AI7597" s="127"/>
    </row>
    <row r="7598" spans="1:35" ht="14.85" customHeight="1">
      <c r="A7598" s="130">
        <v>5005742</v>
      </c>
      <c r="B7598" s="126" t="s">
        <v>15180</v>
      </c>
      <c r="C7598" s="126" t="s">
        <v>10375</v>
      </c>
      <c r="D7598" s="126" t="s">
        <v>10353</v>
      </c>
      <c r="E7598" s="126" t="s">
        <v>288</v>
      </c>
      <c r="F7598" s="126" t="s">
        <v>491</v>
      </c>
      <c r="G7598" s="126" t="s">
        <v>417</v>
      </c>
      <c r="H7598" s="126" t="s">
        <v>126</v>
      </c>
      <c r="I7598" s="126" t="s">
        <v>126</v>
      </c>
      <c r="J7598" s="126" t="s">
        <v>1535</v>
      </c>
      <c r="K7598" s="126" t="s">
        <v>504</v>
      </c>
      <c r="L7598" s="126" t="s">
        <v>505</v>
      </c>
      <c r="M7598" s="130">
        <v>8142.87</v>
      </c>
      <c r="N7598" s="126" t="s">
        <v>290</v>
      </c>
      <c r="O7598" s="126" t="s">
        <v>506</v>
      </c>
      <c r="P7598" s="130">
        <v>0</v>
      </c>
      <c r="S7598" s="130">
        <v>0</v>
      </c>
      <c r="V7598" s="130">
        <v>9047.64</v>
      </c>
      <c r="X7598" s="126" t="s">
        <v>1523</v>
      </c>
      <c r="Y7598" s="126" t="s">
        <v>517</v>
      </c>
      <c r="Z7598" s="127" t="s">
        <v>309</v>
      </c>
      <c r="AA7598" s="128">
        <v>1</v>
      </c>
      <c r="AB7598" s="128">
        <v>84</v>
      </c>
      <c r="AD7598" s="126" t="s">
        <v>562</v>
      </c>
      <c r="AG7598" s="127"/>
      <c r="AI7598" s="127"/>
    </row>
    <row r="7599" spans="1:35" ht="14.85" customHeight="1">
      <c r="A7599" s="130">
        <v>5005741</v>
      </c>
      <c r="B7599" s="126" t="s">
        <v>15181</v>
      </c>
      <c r="C7599" s="126" t="s">
        <v>10380</v>
      </c>
      <c r="D7599" s="126" t="s">
        <v>10353</v>
      </c>
      <c r="E7599" s="126" t="s">
        <v>288</v>
      </c>
      <c r="F7599" s="126" t="s">
        <v>491</v>
      </c>
      <c r="G7599" s="126" t="s">
        <v>417</v>
      </c>
      <c r="H7599" s="126" t="s">
        <v>126</v>
      </c>
      <c r="I7599" s="126" t="s">
        <v>126</v>
      </c>
      <c r="J7599" s="126" t="s">
        <v>1535</v>
      </c>
      <c r="K7599" s="126" t="s">
        <v>504</v>
      </c>
      <c r="L7599" s="126" t="s">
        <v>505</v>
      </c>
      <c r="M7599" s="130">
        <v>7704.62</v>
      </c>
      <c r="N7599" s="126" t="s">
        <v>290</v>
      </c>
      <c r="O7599" s="126" t="s">
        <v>506</v>
      </c>
      <c r="P7599" s="130">
        <v>0</v>
      </c>
      <c r="S7599" s="130">
        <v>0</v>
      </c>
      <c r="V7599" s="130">
        <v>8560.69</v>
      </c>
      <c r="X7599" s="126" t="s">
        <v>1523</v>
      </c>
      <c r="Y7599" s="126" t="s">
        <v>517</v>
      </c>
      <c r="Z7599" s="127" t="s">
        <v>309</v>
      </c>
      <c r="AA7599" s="128">
        <v>1</v>
      </c>
      <c r="AB7599" s="128">
        <v>84</v>
      </c>
      <c r="AD7599" s="126" t="s">
        <v>562</v>
      </c>
      <c r="AG7599" s="127"/>
      <c r="AI7599" s="127"/>
    </row>
    <row r="7600" spans="1:35" ht="14.85" customHeight="1">
      <c r="A7600" s="130">
        <v>5005740</v>
      </c>
      <c r="B7600" s="126" t="s">
        <v>15182</v>
      </c>
      <c r="C7600" s="126" t="s">
        <v>10401</v>
      </c>
      <c r="D7600" s="126" t="s">
        <v>8128</v>
      </c>
      <c r="E7600" s="126" t="s">
        <v>288</v>
      </c>
      <c r="F7600" s="126" t="s">
        <v>491</v>
      </c>
      <c r="G7600" s="126" t="s">
        <v>417</v>
      </c>
      <c r="H7600" s="126" t="s">
        <v>126</v>
      </c>
      <c r="I7600" s="126" t="s">
        <v>126</v>
      </c>
      <c r="J7600" s="126" t="s">
        <v>1535</v>
      </c>
      <c r="K7600" s="126" t="s">
        <v>504</v>
      </c>
      <c r="L7600" s="126" t="s">
        <v>505</v>
      </c>
      <c r="M7600" s="130">
        <v>4838.3999999999996</v>
      </c>
      <c r="N7600" s="126" t="s">
        <v>290</v>
      </c>
      <c r="O7600" s="126" t="s">
        <v>506</v>
      </c>
      <c r="P7600" s="130">
        <v>0</v>
      </c>
      <c r="S7600" s="130">
        <v>0</v>
      </c>
      <c r="V7600" s="130">
        <v>5376</v>
      </c>
      <c r="X7600" s="126" t="s">
        <v>1523</v>
      </c>
      <c r="Y7600" s="126" t="s">
        <v>517</v>
      </c>
      <c r="Z7600" s="127" t="s">
        <v>309</v>
      </c>
      <c r="AA7600" s="128">
        <v>1</v>
      </c>
      <c r="AB7600" s="128">
        <v>84</v>
      </c>
      <c r="AD7600" s="126" t="s">
        <v>562</v>
      </c>
      <c r="AG7600" s="127"/>
      <c r="AI7600" s="127"/>
    </row>
    <row r="7601" spans="1:35" ht="14.85" customHeight="1">
      <c r="A7601" s="130">
        <v>5004413</v>
      </c>
      <c r="B7601" s="126" t="s">
        <v>15183</v>
      </c>
      <c r="C7601" s="126" t="s">
        <v>15184</v>
      </c>
      <c r="D7601" s="126" t="s">
        <v>12469</v>
      </c>
      <c r="E7601" s="126" t="s">
        <v>288</v>
      </c>
      <c r="F7601" s="126" t="s">
        <v>491</v>
      </c>
      <c r="G7601" s="126" t="s">
        <v>417</v>
      </c>
      <c r="H7601" s="126" t="s">
        <v>126</v>
      </c>
      <c r="I7601" s="126" t="s">
        <v>126</v>
      </c>
      <c r="J7601" s="126" t="s">
        <v>12458</v>
      </c>
      <c r="K7601" s="126" t="s">
        <v>747</v>
      </c>
      <c r="L7601" s="126" t="s">
        <v>931</v>
      </c>
      <c r="M7601" s="130">
        <v>1601.09</v>
      </c>
      <c r="N7601" s="126" t="s">
        <v>290</v>
      </c>
      <c r="O7601" s="126" t="s">
        <v>506</v>
      </c>
      <c r="P7601" s="130">
        <v>0</v>
      </c>
      <c r="S7601" s="130">
        <v>0</v>
      </c>
      <c r="V7601" s="130">
        <v>1778.99</v>
      </c>
      <c r="X7601" s="126" t="s">
        <v>1356</v>
      </c>
      <c r="Z7601" s="127" t="s">
        <v>309</v>
      </c>
      <c r="AA7601" s="128">
        <v>1</v>
      </c>
      <c r="AB7601" s="128">
        <v>36</v>
      </c>
      <c r="AD7601" s="126" t="s">
        <v>562</v>
      </c>
      <c r="AG7601" s="127"/>
      <c r="AI7601" s="127"/>
    </row>
    <row r="7602" spans="1:35" ht="14.85" customHeight="1">
      <c r="A7602" s="130">
        <v>5004412</v>
      </c>
      <c r="B7602" s="126" t="s">
        <v>15185</v>
      </c>
      <c r="C7602" s="126" t="s">
        <v>15186</v>
      </c>
      <c r="D7602" s="126" t="s">
        <v>12469</v>
      </c>
      <c r="E7602" s="126" t="s">
        <v>288</v>
      </c>
      <c r="F7602" s="126" t="s">
        <v>491</v>
      </c>
      <c r="G7602" s="126" t="s">
        <v>417</v>
      </c>
      <c r="H7602" s="126" t="s">
        <v>126</v>
      </c>
      <c r="I7602" s="126" t="s">
        <v>126</v>
      </c>
      <c r="J7602" s="126" t="s">
        <v>12458</v>
      </c>
      <c r="K7602" s="126" t="s">
        <v>747</v>
      </c>
      <c r="L7602" s="126" t="s">
        <v>931</v>
      </c>
      <c r="M7602" s="130">
        <v>2127.59</v>
      </c>
      <c r="N7602" s="126" t="s">
        <v>290</v>
      </c>
      <c r="O7602" s="126" t="s">
        <v>506</v>
      </c>
      <c r="P7602" s="130">
        <v>0</v>
      </c>
      <c r="S7602" s="130">
        <v>0</v>
      </c>
      <c r="V7602" s="130">
        <v>2363.9899999999998</v>
      </c>
      <c r="X7602" s="126" t="s">
        <v>1356</v>
      </c>
      <c r="Z7602" s="127" t="s">
        <v>309</v>
      </c>
      <c r="AA7602" s="128">
        <v>1</v>
      </c>
      <c r="AB7602" s="128">
        <v>36</v>
      </c>
      <c r="AD7602" s="126" t="s">
        <v>562</v>
      </c>
      <c r="AG7602" s="127"/>
      <c r="AI7602" s="127"/>
    </row>
    <row r="7603" spans="1:35" ht="14.85" customHeight="1">
      <c r="A7603" s="130">
        <v>5004411</v>
      </c>
      <c r="B7603" s="126" t="s">
        <v>15187</v>
      </c>
      <c r="C7603" s="126" t="s">
        <v>7999</v>
      </c>
      <c r="D7603" s="126" t="s">
        <v>12469</v>
      </c>
      <c r="E7603" s="126" t="s">
        <v>288</v>
      </c>
      <c r="F7603" s="126" t="s">
        <v>491</v>
      </c>
      <c r="G7603" s="126" t="s">
        <v>417</v>
      </c>
      <c r="H7603" s="126" t="s">
        <v>126</v>
      </c>
      <c r="I7603" s="126" t="s">
        <v>126</v>
      </c>
      <c r="J7603" s="126" t="s">
        <v>12458</v>
      </c>
      <c r="K7603" s="126" t="s">
        <v>747</v>
      </c>
      <c r="L7603" s="126" t="s">
        <v>931</v>
      </c>
      <c r="M7603" s="130">
        <v>2096.08</v>
      </c>
      <c r="N7603" s="126" t="s">
        <v>290</v>
      </c>
      <c r="O7603" s="126" t="s">
        <v>506</v>
      </c>
      <c r="P7603" s="130">
        <v>0</v>
      </c>
      <c r="S7603" s="130">
        <v>0</v>
      </c>
      <c r="V7603" s="130">
        <v>2328.98</v>
      </c>
      <c r="X7603" s="126" t="s">
        <v>1356</v>
      </c>
      <c r="Z7603" s="127" t="s">
        <v>309</v>
      </c>
      <c r="AA7603" s="128">
        <v>1</v>
      </c>
      <c r="AB7603" s="128">
        <v>36</v>
      </c>
      <c r="AD7603" s="126" t="s">
        <v>562</v>
      </c>
      <c r="AG7603" s="127"/>
      <c r="AI7603" s="127"/>
    </row>
    <row r="7604" spans="1:35" ht="14.85" customHeight="1">
      <c r="A7604" s="130">
        <v>5006817</v>
      </c>
      <c r="B7604" s="126" t="s">
        <v>15188</v>
      </c>
      <c r="C7604" s="126" t="s">
        <v>15189</v>
      </c>
      <c r="D7604" s="126" t="s">
        <v>15190</v>
      </c>
      <c r="E7604" s="126" t="s">
        <v>288</v>
      </c>
      <c r="F7604" s="126" t="s">
        <v>491</v>
      </c>
      <c r="G7604" s="126" t="s">
        <v>417</v>
      </c>
      <c r="H7604" s="126" t="s">
        <v>126</v>
      </c>
      <c r="I7604" s="126" t="s">
        <v>126</v>
      </c>
      <c r="J7604" s="126" t="s">
        <v>419</v>
      </c>
      <c r="K7604" s="126" t="s">
        <v>420</v>
      </c>
      <c r="L7604" s="126" t="s">
        <v>421</v>
      </c>
      <c r="M7604" s="130">
        <v>1342.93</v>
      </c>
      <c r="O7604" s="126" t="s">
        <v>492</v>
      </c>
      <c r="P7604" s="130">
        <v>0</v>
      </c>
      <c r="S7604" s="130">
        <v>0</v>
      </c>
      <c r="V7604" s="130">
        <v>1342.93</v>
      </c>
      <c r="X7604" s="126" t="s">
        <v>5727</v>
      </c>
      <c r="Z7604" s="127"/>
      <c r="AA7604" s="128">
        <v>1</v>
      </c>
      <c r="AB7604" s="128">
        <v>60</v>
      </c>
      <c r="AD7604" s="126" t="s">
        <v>562</v>
      </c>
      <c r="AG7604" s="127"/>
      <c r="AI7604" s="127"/>
    </row>
    <row r="7605" spans="1:35" ht="14.85" customHeight="1">
      <c r="A7605" s="130">
        <v>5006816</v>
      </c>
      <c r="B7605" s="126" t="s">
        <v>10745</v>
      </c>
      <c r="C7605" s="126" t="s">
        <v>15191</v>
      </c>
      <c r="E7605" s="126" t="s">
        <v>288</v>
      </c>
      <c r="F7605" s="126" t="s">
        <v>591</v>
      </c>
      <c r="G7605" s="126" t="s">
        <v>417</v>
      </c>
      <c r="H7605" s="126" t="s">
        <v>126</v>
      </c>
      <c r="I7605" s="126" t="s">
        <v>126</v>
      </c>
      <c r="J7605" s="126" t="s">
        <v>1199</v>
      </c>
      <c r="K7605" s="126" t="s">
        <v>959</v>
      </c>
      <c r="L7605" s="126" t="s">
        <v>1200</v>
      </c>
      <c r="M7605" s="130">
        <v>2746.24</v>
      </c>
      <c r="O7605" s="126" t="s">
        <v>2625</v>
      </c>
      <c r="P7605" s="130">
        <v>0</v>
      </c>
      <c r="S7605" s="130">
        <v>0</v>
      </c>
      <c r="V7605" s="130">
        <v>3427.25</v>
      </c>
      <c r="X7605" s="126" t="s">
        <v>2626</v>
      </c>
      <c r="Z7605" s="127" t="s">
        <v>309</v>
      </c>
      <c r="AA7605" s="128">
        <v>1</v>
      </c>
      <c r="AB7605" s="128">
        <v>12</v>
      </c>
      <c r="AD7605" s="126" t="s">
        <v>562</v>
      </c>
      <c r="AG7605" s="127"/>
      <c r="AI7605" s="127"/>
    </row>
    <row r="7606" spans="1:35" ht="14.85" customHeight="1">
      <c r="A7606" s="130">
        <v>5006848</v>
      </c>
      <c r="B7606" s="126" t="s">
        <v>15192</v>
      </c>
      <c r="C7606" s="126" t="s">
        <v>10239</v>
      </c>
      <c r="D7606" s="126" t="s">
        <v>15193</v>
      </c>
      <c r="E7606" s="126" t="s">
        <v>288</v>
      </c>
      <c r="F7606" s="126" t="s">
        <v>440</v>
      </c>
      <c r="G7606" s="126" t="s">
        <v>556</v>
      </c>
      <c r="H7606" s="126" t="s">
        <v>126</v>
      </c>
      <c r="I7606" s="126" t="s">
        <v>418</v>
      </c>
      <c r="J7606" s="126" t="s">
        <v>612</v>
      </c>
      <c r="K7606" s="126" t="s">
        <v>613</v>
      </c>
      <c r="L7606" s="126" t="s">
        <v>614</v>
      </c>
      <c r="M7606" s="130">
        <v>1449.71</v>
      </c>
      <c r="O7606" s="126" t="s">
        <v>449</v>
      </c>
      <c r="P7606" s="130">
        <v>0</v>
      </c>
      <c r="S7606" s="130">
        <v>0</v>
      </c>
      <c r="V7606" s="130">
        <v>1449.71</v>
      </c>
      <c r="X7606" s="126" t="s">
        <v>4421</v>
      </c>
      <c r="Z7606" s="127"/>
      <c r="AA7606" s="128">
        <v>30</v>
      </c>
      <c r="AB7606" s="128">
        <v>1</v>
      </c>
      <c r="AD7606" s="126" t="s">
        <v>615</v>
      </c>
      <c r="AG7606" s="127"/>
      <c r="AI7606" s="127"/>
    </row>
    <row r="7607" spans="1:35" ht="14.85" customHeight="1">
      <c r="A7607" s="130">
        <v>5004552</v>
      </c>
      <c r="B7607" s="126" t="s">
        <v>15194</v>
      </c>
      <c r="C7607" s="126" t="s">
        <v>12962</v>
      </c>
      <c r="D7607" s="126" t="s">
        <v>15195</v>
      </c>
      <c r="E7607" s="126" t="s">
        <v>288</v>
      </c>
      <c r="F7607" s="126" t="s">
        <v>440</v>
      </c>
      <c r="G7607" s="126" t="s">
        <v>463</v>
      </c>
      <c r="H7607" s="126" t="s">
        <v>126</v>
      </c>
      <c r="I7607" s="126" t="s">
        <v>418</v>
      </c>
      <c r="J7607" s="126" t="s">
        <v>597</v>
      </c>
      <c r="K7607" s="126" t="s">
        <v>504</v>
      </c>
      <c r="L7607" s="126" t="s">
        <v>598</v>
      </c>
      <c r="M7607" s="130">
        <v>2721.6</v>
      </c>
      <c r="O7607" s="126" t="s">
        <v>445</v>
      </c>
      <c r="P7607" s="130">
        <v>0</v>
      </c>
      <c r="S7607" s="130">
        <v>0</v>
      </c>
      <c r="V7607" s="130">
        <v>2721.6</v>
      </c>
      <c r="X7607" s="126" t="s">
        <v>464</v>
      </c>
      <c r="Z7607" s="127"/>
      <c r="AA7607" s="128">
        <v>30</v>
      </c>
      <c r="AB7607" s="128">
        <v>1</v>
      </c>
      <c r="AD7607" s="126" t="s">
        <v>562</v>
      </c>
      <c r="AG7607" s="127"/>
      <c r="AI7607" s="127"/>
    </row>
    <row r="7608" spans="1:35" ht="14.85" customHeight="1">
      <c r="A7608" s="130">
        <v>5003472</v>
      </c>
      <c r="B7608" s="126" t="s">
        <v>15196</v>
      </c>
      <c r="C7608" s="126" t="s">
        <v>14696</v>
      </c>
      <c r="E7608" s="126" t="s">
        <v>288</v>
      </c>
      <c r="F7608" s="126" t="s">
        <v>491</v>
      </c>
      <c r="G7608" s="126" t="s">
        <v>417</v>
      </c>
      <c r="H7608" s="126" t="s">
        <v>126</v>
      </c>
      <c r="I7608" s="126" t="s">
        <v>126</v>
      </c>
      <c r="J7608" s="126" t="s">
        <v>4056</v>
      </c>
      <c r="K7608" s="126" t="s">
        <v>443</v>
      </c>
      <c r="L7608" s="126" t="s">
        <v>4057</v>
      </c>
      <c r="M7608" s="130">
        <v>1851.08</v>
      </c>
      <c r="N7608" s="126" t="s">
        <v>290</v>
      </c>
      <c r="O7608" s="126" t="s">
        <v>506</v>
      </c>
      <c r="P7608" s="130">
        <v>0</v>
      </c>
      <c r="S7608" s="130">
        <v>0</v>
      </c>
      <c r="V7608" s="130">
        <v>2056.7600000000002</v>
      </c>
      <c r="X7608" s="126" t="s">
        <v>1356</v>
      </c>
      <c r="Z7608" s="127" t="s">
        <v>309</v>
      </c>
      <c r="AA7608" s="128">
        <v>1</v>
      </c>
      <c r="AB7608" s="128">
        <v>36</v>
      </c>
      <c r="AD7608" s="126" t="s">
        <v>562</v>
      </c>
      <c r="AG7608" s="127"/>
      <c r="AI7608" s="127"/>
    </row>
    <row r="7609" spans="1:35" ht="14.85" customHeight="1">
      <c r="A7609" s="130">
        <v>5004551</v>
      </c>
      <c r="B7609" s="126" t="s">
        <v>15197</v>
      </c>
      <c r="C7609" s="126" t="s">
        <v>12962</v>
      </c>
      <c r="D7609" s="126" t="s">
        <v>15198</v>
      </c>
      <c r="E7609" s="126" t="s">
        <v>288</v>
      </c>
      <c r="F7609" s="126" t="s">
        <v>440</v>
      </c>
      <c r="G7609" s="126" t="s">
        <v>463</v>
      </c>
      <c r="H7609" s="126" t="s">
        <v>126</v>
      </c>
      <c r="I7609" s="126" t="s">
        <v>418</v>
      </c>
      <c r="J7609" s="126" t="s">
        <v>597</v>
      </c>
      <c r="K7609" s="126" t="s">
        <v>504</v>
      </c>
      <c r="L7609" s="126" t="s">
        <v>598</v>
      </c>
      <c r="M7609" s="130">
        <v>2721.6</v>
      </c>
      <c r="O7609" s="126" t="s">
        <v>445</v>
      </c>
      <c r="P7609" s="130">
        <v>0</v>
      </c>
      <c r="S7609" s="130">
        <v>0</v>
      </c>
      <c r="V7609" s="130">
        <v>2721.6</v>
      </c>
      <c r="X7609" s="126" t="s">
        <v>464</v>
      </c>
      <c r="Z7609" s="127"/>
      <c r="AA7609" s="128">
        <v>30</v>
      </c>
      <c r="AB7609" s="128">
        <v>1</v>
      </c>
      <c r="AD7609" s="126" t="s">
        <v>562</v>
      </c>
      <c r="AG7609" s="127"/>
      <c r="AI7609" s="127"/>
    </row>
    <row r="7610" spans="1:35" ht="14.85" customHeight="1">
      <c r="A7610" s="130">
        <v>5006805</v>
      </c>
      <c r="B7610" s="126" t="s">
        <v>15199</v>
      </c>
      <c r="C7610" s="126" t="s">
        <v>9248</v>
      </c>
      <c r="D7610" s="126" t="s">
        <v>13892</v>
      </c>
      <c r="E7610" s="126" t="s">
        <v>288</v>
      </c>
      <c r="F7610" s="126" t="s">
        <v>522</v>
      </c>
      <c r="G7610" s="126" t="s">
        <v>799</v>
      </c>
      <c r="H7610" s="126" t="s">
        <v>524</v>
      </c>
      <c r="I7610" s="126" t="s">
        <v>418</v>
      </c>
      <c r="J7610" s="126" t="s">
        <v>612</v>
      </c>
      <c r="K7610" s="126" t="s">
        <v>613</v>
      </c>
      <c r="L7610" s="126" t="s">
        <v>614</v>
      </c>
      <c r="M7610" s="130">
        <v>629.21</v>
      </c>
      <c r="N7610" s="126" t="s">
        <v>290</v>
      </c>
      <c r="O7610" s="126" t="s">
        <v>528</v>
      </c>
      <c r="P7610" s="130">
        <v>0</v>
      </c>
      <c r="S7610" s="130">
        <v>0</v>
      </c>
      <c r="V7610" s="130">
        <v>629.21</v>
      </c>
      <c r="X7610" s="126" t="s">
        <v>1106</v>
      </c>
      <c r="Z7610" s="127"/>
      <c r="AA7610" s="128"/>
      <c r="AB7610" s="128"/>
      <c r="AD7610" s="126" t="s">
        <v>562</v>
      </c>
      <c r="AG7610" s="127"/>
      <c r="AI7610" s="127"/>
    </row>
    <row r="7611" spans="1:35" ht="14.85" customHeight="1">
      <c r="A7611" s="130">
        <v>5006804</v>
      </c>
      <c r="B7611" s="126" t="s">
        <v>15200</v>
      </c>
      <c r="C7611" s="126" t="s">
        <v>2129</v>
      </c>
      <c r="D7611" s="126" t="s">
        <v>15201</v>
      </c>
      <c r="E7611" s="126" t="s">
        <v>288</v>
      </c>
      <c r="F7611" s="126" t="s">
        <v>440</v>
      </c>
      <c r="G7611" s="126" t="s">
        <v>463</v>
      </c>
      <c r="H7611" s="126" t="s">
        <v>126</v>
      </c>
      <c r="I7611" s="126" t="s">
        <v>418</v>
      </c>
      <c r="J7611" s="126" t="s">
        <v>612</v>
      </c>
      <c r="K7611" s="126" t="s">
        <v>613</v>
      </c>
      <c r="L7611" s="126" t="s">
        <v>614</v>
      </c>
      <c r="M7611" s="130">
        <v>2049.5700000000002</v>
      </c>
      <c r="O7611" s="126" t="s">
        <v>445</v>
      </c>
      <c r="P7611" s="130">
        <v>0</v>
      </c>
      <c r="S7611" s="130">
        <v>0</v>
      </c>
      <c r="V7611" s="130">
        <v>2049.5700000000002</v>
      </c>
      <c r="X7611" s="126" t="s">
        <v>454</v>
      </c>
      <c r="Z7611" s="127"/>
      <c r="AA7611" s="128">
        <v>30</v>
      </c>
      <c r="AB7611" s="128">
        <v>1</v>
      </c>
      <c r="AD7611" s="126" t="s">
        <v>615</v>
      </c>
      <c r="AG7611" s="127"/>
      <c r="AI7611" s="127"/>
    </row>
    <row r="7612" spans="1:35" ht="14.85" customHeight="1">
      <c r="A7612" s="130">
        <v>5006803</v>
      </c>
      <c r="B7612" s="126" t="s">
        <v>15202</v>
      </c>
      <c r="C7612" s="126" t="s">
        <v>15203</v>
      </c>
      <c r="D7612" s="126" t="s">
        <v>15204</v>
      </c>
      <c r="E7612" s="126" t="s">
        <v>288</v>
      </c>
      <c r="F7612" s="126" t="s">
        <v>440</v>
      </c>
      <c r="G7612" s="126" t="s">
        <v>2269</v>
      </c>
      <c r="H7612" s="126" t="s">
        <v>974</v>
      </c>
      <c r="I7612" s="126" t="s">
        <v>126</v>
      </c>
      <c r="J7612" s="126" t="s">
        <v>612</v>
      </c>
      <c r="K7612" s="126" t="s">
        <v>613</v>
      </c>
      <c r="L7612" s="126" t="s">
        <v>614</v>
      </c>
      <c r="M7612" s="130">
        <v>524.16</v>
      </c>
      <c r="O7612" s="126" t="s">
        <v>449</v>
      </c>
      <c r="P7612" s="130">
        <v>0</v>
      </c>
      <c r="S7612" s="130">
        <v>0</v>
      </c>
      <c r="V7612" s="130">
        <v>524.16</v>
      </c>
      <c r="X7612" s="126" t="s">
        <v>2732</v>
      </c>
      <c r="Z7612" s="127"/>
      <c r="AA7612" s="128">
        <v>1</v>
      </c>
      <c r="AB7612" s="128">
        <v>1</v>
      </c>
      <c r="AD7612" s="126" t="s">
        <v>562</v>
      </c>
      <c r="AG7612" s="127"/>
      <c r="AI7612" s="127"/>
    </row>
    <row r="7613" spans="1:35" ht="14.85" customHeight="1">
      <c r="A7613" s="130">
        <v>5005382</v>
      </c>
      <c r="B7613" s="126" t="s">
        <v>15205</v>
      </c>
      <c r="C7613" s="126" t="s">
        <v>15206</v>
      </c>
      <c r="D7613" s="126" t="s">
        <v>15207</v>
      </c>
      <c r="E7613" s="126" t="s">
        <v>288</v>
      </c>
      <c r="F7613" s="126" t="s">
        <v>491</v>
      </c>
      <c r="G7613" s="126" t="s">
        <v>417</v>
      </c>
      <c r="H7613" s="126" t="s">
        <v>126</v>
      </c>
      <c r="I7613" s="126" t="s">
        <v>126</v>
      </c>
      <c r="J7613" s="126" t="s">
        <v>2044</v>
      </c>
      <c r="K7613" s="126" t="s">
        <v>984</v>
      </c>
      <c r="L7613" s="126" t="s">
        <v>8979</v>
      </c>
      <c r="M7613" s="130">
        <v>1994.95</v>
      </c>
      <c r="N7613" s="126" t="s">
        <v>290</v>
      </c>
      <c r="O7613" s="126" t="s">
        <v>844</v>
      </c>
      <c r="P7613" s="130">
        <v>0</v>
      </c>
      <c r="S7613" s="130">
        <v>0</v>
      </c>
      <c r="V7613" s="130">
        <v>2216.62</v>
      </c>
      <c r="X7613" s="126" t="s">
        <v>845</v>
      </c>
      <c r="Y7613" s="126" t="s">
        <v>517</v>
      </c>
      <c r="Z7613" s="127" t="s">
        <v>309</v>
      </c>
      <c r="AA7613" s="128">
        <v>1</v>
      </c>
      <c r="AB7613" s="128">
        <v>84</v>
      </c>
      <c r="AD7613" s="126" t="s">
        <v>562</v>
      </c>
      <c r="AG7613" s="127"/>
      <c r="AI7613" s="127"/>
    </row>
    <row r="7614" spans="1:35" ht="14.85" customHeight="1">
      <c r="A7614" s="130">
        <v>5005381</v>
      </c>
      <c r="B7614" s="126" t="s">
        <v>15208</v>
      </c>
      <c r="C7614" s="126" t="s">
        <v>15209</v>
      </c>
      <c r="D7614" s="126" t="s">
        <v>15210</v>
      </c>
      <c r="E7614" s="126" t="s">
        <v>288</v>
      </c>
      <c r="F7614" s="126" t="s">
        <v>522</v>
      </c>
      <c r="G7614" s="126" t="s">
        <v>523</v>
      </c>
      <c r="H7614" s="126" t="s">
        <v>524</v>
      </c>
      <c r="I7614" s="126" t="s">
        <v>418</v>
      </c>
      <c r="J7614" s="126" t="s">
        <v>15211</v>
      </c>
      <c r="K7614" s="126" t="s">
        <v>613</v>
      </c>
      <c r="L7614" s="126" t="s">
        <v>3353</v>
      </c>
      <c r="M7614" s="130">
        <v>1457.24</v>
      </c>
      <c r="N7614" s="126" t="s">
        <v>290</v>
      </c>
      <c r="O7614" s="126" t="s">
        <v>528</v>
      </c>
      <c r="P7614" s="130">
        <v>0</v>
      </c>
      <c r="S7614" s="130">
        <v>0</v>
      </c>
      <c r="V7614" s="130">
        <v>1457.24</v>
      </c>
      <c r="X7614" s="126" t="s">
        <v>4459</v>
      </c>
      <c r="Z7614" s="127"/>
      <c r="AA7614" s="128"/>
      <c r="AB7614" s="128"/>
      <c r="AD7614" s="126" t="s">
        <v>562</v>
      </c>
      <c r="AG7614" s="127"/>
      <c r="AI7614" s="127"/>
    </row>
    <row r="7615" spans="1:35" ht="14.85" customHeight="1">
      <c r="A7615" s="130">
        <v>5005379</v>
      </c>
      <c r="B7615" s="126" t="s">
        <v>15212</v>
      </c>
      <c r="C7615" s="126" t="s">
        <v>5890</v>
      </c>
      <c r="D7615" s="126" t="s">
        <v>15213</v>
      </c>
      <c r="E7615" s="126" t="s">
        <v>288</v>
      </c>
      <c r="F7615" s="126" t="s">
        <v>532</v>
      </c>
      <c r="G7615" s="126" t="s">
        <v>604</v>
      </c>
      <c r="H7615" s="126" t="s">
        <v>126</v>
      </c>
      <c r="I7615" s="126" t="s">
        <v>418</v>
      </c>
      <c r="J7615" s="126" t="s">
        <v>5892</v>
      </c>
      <c r="K7615" s="126" t="s">
        <v>628</v>
      </c>
      <c r="L7615" s="126" t="s">
        <v>5893</v>
      </c>
      <c r="M7615" s="130">
        <v>189.89</v>
      </c>
      <c r="O7615" s="126" t="s">
        <v>537</v>
      </c>
      <c r="P7615" s="130">
        <v>0</v>
      </c>
      <c r="S7615" s="130">
        <v>0</v>
      </c>
      <c r="V7615" s="130">
        <v>189.89</v>
      </c>
      <c r="X7615" s="126" t="s">
        <v>1723</v>
      </c>
      <c r="Z7615" s="127"/>
      <c r="AA7615" s="128">
        <v>500</v>
      </c>
      <c r="AB7615" s="128">
        <v>12</v>
      </c>
      <c r="AD7615" s="126" t="s">
        <v>562</v>
      </c>
      <c r="AG7615" s="127"/>
      <c r="AI7615" s="127"/>
    </row>
    <row r="7616" spans="1:35" ht="14.85" customHeight="1">
      <c r="A7616" s="130">
        <v>5005378</v>
      </c>
      <c r="B7616" s="126" t="s">
        <v>15214</v>
      </c>
      <c r="C7616" s="126" t="s">
        <v>15215</v>
      </c>
      <c r="D7616" s="126" t="s">
        <v>15216</v>
      </c>
      <c r="E7616" s="126" t="s">
        <v>288</v>
      </c>
      <c r="F7616" s="126" t="s">
        <v>364</v>
      </c>
      <c r="G7616" s="126" t="s">
        <v>417</v>
      </c>
      <c r="H7616" s="126" t="s">
        <v>126</v>
      </c>
      <c r="I7616" s="126" t="s">
        <v>126</v>
      </c>
      <c r="J7616" s="126" t="s">
        <v>3583</v>
      </c>
      <c r="K7616" s="126" t="s">
        <v>467</v>
      </c>
      <c r="L7616" s="126" t="s">
        <v>3584</v>
      </c>
      <c r="M7616" s="130">
        <v>6669.6</v>
      </c>
      <c r="O7616" s="126" t="s">
        <v>365</v>
      </c>
      <c r="P7616" s="130">
        <v>0</v>
      </c>
      <c r="S7616" s="130">
        <v>0</v>
      </c>
      <c r="V7616" s="130">
        <v>6669.6</v>
      </c>
      <c r="X7616" s="126" t="s">
        <v>469</v>
      </c>
      <c r="Z7616" s="127"/>
      <c r="AA7616" s="128">
        <v>1</v>
      </c>
      <c r="AB7616" s="128">
        <v>60</v>
      </c>
      <c r="AC7616" s="126" t="s">
        <v>366</v>
      </c>
      <c r="AD7616" s="126" t="s">
        <v>562</v>
      </c>
      <c r="AG7616" s="127"/>
      <c r="AI7616" s="127"/>
    </row>
    <row r="7617" spans="1:35" ht="14.85" customHeight="1">
      <c r="A7617" s="130">
        <v>5005377</v>
      </c>
      <c r="B7617" s="126" t="s">
        <v>15217</v>
      </c>
      <c r="C7617" s="126" t="s">
        <v>5890</v>
      </c>
      <c r="D7617" s="126" t="s">
        <v>15218</v>
      </c>
      <c r="E7617" s="126" t="s">
        <v>288</v>
      </c>
      <c r="F7617" s="126" t="s">
        <v>532</v>
      </c>
      <c r="G7617" s="126" t="s">
        <v>604</v>
      </c>
      <c r="H7617" s="126" t="s">
        <v>126</v>
      </c>
      <c r="I7617" s="126" t="s">
        <v>418</v>
      </c>
      <c r="J7617" s="126" t="s">
        <v>5892</v>
      </c>
      <c r="K7617" s="126" t="s">
        <v>628</v>
      </c>
      <c r="L7617" s="126" t="s">
        <v>5893</v>
      </c>
      <c r="M7617" s="130">
        <v>189.89</v>
      </c>
      <c r="O7617" s="126" t="s">
        <v>537</v>
      </c>
      <c r="P7617" s="130">
        <v>0</v>
      </c>
      <c r="S7617" s="130">
        <v>0</v>
      </c>
      <c r="V7617" s="130">
        <v>189.89</v>
      </c>
      <c r="X7617" s="126" t="s">
        <v>1723</v>
      </c>
      <c r="Z7617" s="127"/>
      <c r="AA7617" s="128">
        <v>500</v>
      </c>
      <c r="AB7617" s="128">
        <v>12</v>
      </c>
      <c r="AD7617" s="126" t="s">
        <v>562</v>
      </c>
      <c r="AG7617" s="127"/>
      <c r="AI7617" s="127"/>
    </row>
    <row r="7618" spans="1:35" ht="14.85" customHeight="1">
      <c r="A7618" s="130">
        <v>5005376</v>
      </c>
      <c r="B7618" s="126" t="s">
        <v>15219</v>
      </c>
      <c r="C7618" s="126" t="s">
        <v>15209</v>
      </c>
      <c r="D7618" s="126" t="s">
        <v>15220</v>
      </c>
      <c r="E7618" s="126" t="s">
        <v>288</v>
      </c>
      <c r="F7618" s="126" t="s">
        <v>522</v>
      </c>
      <c r="G7618" s="126" t="s">
        <v>1504</v>
      </c>
      <c r="H7618" s="126" t="s">
        <v>524</v>
      </c>
      <c r="I7618" s="126" t="s">
        <v>418</v>
      </c>
      <c r="J7618" s="126" t="s">
        <v>15211</v>
      </c>
      <c r="K7618" s="126" t="s">
        <v>613</v>
      </c>
      <c r="L7618" s="126" t="s">
        <v>3353</v>
      </c>
      <c r="M7618" s="130">
        <v>607.58000000000004</v>
      </c>
      <c r="N7618" s="126" t="s">
        <v>290</v>
      </c>
      <c r="O7618" s="126" t="s">
        <v>528</v>
      </c>
      <c r="P7618" s="130">
        <v>0</v>
      </c>
      <c r="S7618" s="130">
        <v>0</v>
      </c>
      <c r="V7618" s="130">
        <v>607.58000000000004</v>
      </c>
      <c r="X7618" s="126" t="s">
        <v>4459</v>
      </c>
      <c r="Z7618" s="127"/>
      <c r="AA7618" s="128"/>
      <c r="AB7618" s="128"/>
      <c r="AD7618" s="126" t="s">
        <v>562</v>
      </c>
      <c r="AG7618" s="127"/>
      <c r="AI7618" s="127"/>
    </row>
    <row r="7619" spans="1:35" ht="14.85" customHeight="1">
      <c r="A7619" s="130">
        <v>5005375</v>
      </c>
      <c r="B7619" s="126" t="s">
        <v>15221</v>
      </c>
      <c r="C7619" s="126" t="s">
        <v>5890</v>
      </c>
      <c r="D7619" s="126" t="s">
        <v>15222</v>
      </c>
      <c r="E7619" s="126" t="s">
        <v>288</v>
      </c>
      <c r="F7619" s="126" t="s">
        <v>532</v>
      </c>
      <c r="G7619" s="126" t="s">
        <v>604</v>
      </c>
      <c r="H7619" s="126" t="s">
        <v>126</v>
      </c>
      <c r="I7619" s="126" t="s">
        <v>418</v>
      </c>
      <c r="J7619" s="126" t="s">
        <v>5892</v>
      </c>
      <c r="K7619" s="126" t="s">
        <v>628</v>
      </c>
      <c r="L7619" s="126" t="s">
        <v>5893</v>
      </c>
      <c r="M7619" s="130">
        <v>189.89</v>
      </c>
      <c r="O7619" s="126" t="s">
        <v>537</v>
      </c>
      <c r="P7619" s="130">
        <v>0</v>
      </c>
      <c r="S7619" s="130">
        <v>0</v>
      </c>
      <c r="V7619" s="130">
        <v>189.89</v>
      </c>
      <c r="X7619" s="126" t="s">
        <v>1723</v>
      </c>
      <c r="Z7619" s="127"/>
      <c r="AA7619" s="128">
        <v>500</v>
      </c>
      <c r="AB7619" s="128">
        <v>12</v>
      </c>
      <c r="AD7619" s="126" t="s">
        <v>562</v>
      </c>
      <c r="AG7619" s="127"/>
      <c r="AI7619" s="127"/>
    </row>
    <row r="7620" spans="1:35" ht="14.85" customHeight="1">
      <c r="A7620" s="130">
        <v>5005374</v>
      </c>
      <c r="B7620" s="126" t="s">
        <v>15223</v>
      </c>
      <c r="C7620" s="126" t="s">
        <v>5890</v>
      </c>
      <c r="D7620" s="126" t="s">
        <v>15224</v>
      </c>
      <c r="E7620" s="126" t="s">
        <v>288</v>
      </c>
      <c r="F7620" s="126" t="s">
        <v>532</v>
      </c>
      <c r="G7620" s="126" t="s">
        <v>604</v>
      </c>
      <c r="H7620" s="126" t="s">
        <v>126</v>
      </c>
      <c r="I7620" s="126" t="s">
        <v>418</v>
      </c>
      <c r="J7620" s="126" t="s">
        <v>5892</v>
      </c>
      <c r="K7620" s="126" t="s">
        <v>628</v>
      </c>
      <c r="L7620" s="126" t="s">
        <v>5893</v>
      </c>
      <c r="M7620" s="130">
        <v>189.89</v>
      </c>
      <c r="O7620" s="126" t="s">
        <v>537</v>
      </c>
      <c r="P7620" s="130">
        <v>0</v>
      </c>
      <c r="S7620" s="130">
        <v>0</v>
      </c>
      <c r="V7620" s="130">
        <v>189.89</v>
      </c>
      <c r="X7620" s="126" t="s">
        <v>1723</v>
      </c>
      <c r="Z7620" s="127"/>
      <c r="AA7620" s="128">
        <v>500</v>
      </c>
      <c r="AB7620" s="128">
        <v>12</v>
      </c>
      <c r="AD7620" s="126" t="s">
        <v>562</v>
      </c>
      <c r="AG7620" s="127"/>
      <c r="AI7620" s="127"/>
    </row>
    <row r="7621" spans="1:35" ht="14.85" customHeight="1">
      <c r="A7621" s="130">
        <v>5005373</v>
      </c>
      <c r="B7621" s="126" t="s">
        <v>15225</v>
      </c>
      <c r="C7621" s="126" t="s">
        <v>5890</v>
      </c>
      <c r="D7621" s="126" t="s">
        <v>15226</v>
      </c>
      <c r="E7621" s="126" t="s">
        <v>288</v>
      </c>
      <c r="F7621" s="126" t="s">
        <v>532</v>
      </c>
      <c r="G7621" s="126" t="s">
        <v>604</v>
      </c>
      <c r="H7621" s="126" t="s">
        <v>126</v>
      </c>
      <c r="I7621" s="126" t="s">
        <v>418</v>
      </c>
      <c r="J7621" s="126" t="s">
        <v>5892</v>
      </c>
      <c r="K7621" s="126" t="s">
        <v>628</v>
      </c>
      <c r="L7621" s="126" t="s">
        <v>5893</v>
      </c>
      <c r="M7621" s="130">
        <v>189.89</v>
      </c>
      <c r="O7621" s="126" t="s">
        <v>537</v>
      </c>
      <c r="P7621" s="130">
        <v>0</v>
      </c>
      <c r="S7621" s="130">
        <v>0</v>
      </c>
      <c r="V7621" s="130">
        <v>189.89</v>
      </c>
      <c r="X7621" s="126" t="s">
        <v>1723</v>
      </c>
      <c r="Z7621" s="127"/>
      <c r="AA7621" s="128">
        <v>500</v>
      </c>
      <c r="AB7621" s="128">
        <v>12</v>
      </c>
      <c r="AD7621" s="126" t="s">
        <v>562</v>
      </c>
      <c r="AG7621" s="127"/>
      <c r="AI7621" s="127"/>
    </row>
    <row r="7622" spans="1:35" ht="14.85" customHeight="1">
      <c r="A7622" s="130">
        <v>5005372</v>
      </c>
      <c r="B7622" s="126" t="s">
        <v>15227</v>
      </c>
      <c r="C7622" s="126" t="s">
        <v>5890</v>
      </c>
      <c r="D7622" s="126" t="s">
        <v>15228</v>
      </c>
      <c r="E7622" s="126" t="s">
        <v>288</v>
      </c>
      <c r="F7622" s="126" t="s">
        <v>532</v>
      </c>
      <c r="G7622" s="126" t="s">
        <v>604</v>
      </c>
      <c r="H7622" s="126" t="s">
        <v>126</v>
      </c>
      <c r="I7622" s="126" t="s">
        <v>418</v>
      </c>
      <c r="J7622" s="126" t="s">
        <v>5892</v>
      </c>
      <c r="K7622" s="126" t="s">
        <v>628</v>
      </c>
      <c r="L7622" s="126" t="s">
        <v>5893</v>
      </c>
      <c r="M7622" s="130">
        <v>189.89</v>
      </c>
      <c r="O7622" s="126" t="s">
        <v>537</v>
      </c>
      <c r="P7622" s="130">
        <v>0</v>
      </c>
      <c r="S7622" s="130">
        <v>0</v>
      </c>
      <c r="V7622" s="130">
        <v>189.89</v>
      </c>
      <c r="X7622" s="126" t="s">
        <v>1723</v>
      </c>
      <c r="Z7622" s="127"/>
      <c r="AA7622" s="128">
        <v>500</v>
      </c>
      <c r="AB7622" s="128">
        <v>12</v>
      </c>
      <c r="AD7622" s="126" t="s">
        <v>562</v>
      </c>
      <c r="AG7622" s="127"/>
      <c r="AI7622" s="127"/>
    </row>
    <row r="7623" spans="1:35" ht="14.85" customHeight="1">
      <c r="A7623" s="130">
        <v>5005371</v>
      </c>
      <c r="B7623" s="126" t="s">
        <v>15229</v>
      </c>
      <c r="C7623" s="126" t="s">
        <v>5890</v>
      </c>
      <c r="D7623" s="126" t="s">
        <v>15230</v>
      </c>
      <c r="E7623" s="126" t="s">
        <v>288</v>
      </c>
      <c r="F7623" s="126" t="s">
        <v>532</v>
      </c>
      <c r="G7623" s="126" t="s">
        <v>604</v>
      </c>
      <c r="H7623" s="126" t="s">
        <v>126</v>
      </c>
      <c r="I7623" s="126" t="s">
        <v>418</v>
      </c>
      <c r="J7623" s="126" t="s">
        <v>5892</v>
      </c>
      <c r="K7623" s="126" t="s">
        <v>628</v>
      </c>
      <c r="L7623" s="126" t="s">
        <v>5893</v>
      </c>
      <c r="M7623" s="130">
        <v>189.89</v>
      </c>
      <c r="O7623" s="126" t="s">
        <v>537</v>
      </c>
      <c r="P7623" s="130">
        <v>0</v>
      </c>
      <c r="S7623" s="130">
        <v>0</v>
      </c>
      <c r="V7623" s="130">
        <v>189.89</v>
      </c>
      <c r="X7623" s="126" t="s">
        <v>1723</v>
      </c>
      <c r="Z7623" s="127"/>
      <c r="AA7623" s="128">
        <v>500</v>
      </c>
      <c r="AB7623" s="128">
        <v>12</v>
      </c>
      <c r="AD7623" s="126" t="s">
        <v>562</v>
      </c>
      <c r="AG7623" s="127"/>
      <c r="AI7623" s="127"/>
    </row>
    <row r="7624" spans="1:35" ht="14.85" customHeight="1">
      <c r="A7624" s="130">
        <v>5004932</v>
      </c>
      <c r="B7624" s="126" t="s">
        <v>15231</v>
      </c>
      <c r="C7624" s="126" t="s">
        <v>13934</v>
      </c>
      <c r="D7624" s="126" t="s">
        <v>15232</v>
      </c>
      <c r="E7624" s="126" t="s">
        <v>288</v>
      </c>
      <c r="F7624" s="126" t="s">
        <v>440</v>
      </c>
      <c r="G7624" s="126" t="s">
        <v>458</v>
      </c>
      <c r="H7624" s="126" t="s">
        <v>126</v>
      </c>
      <c r="I7624" s="126" t="s">
        <v>418</v>
      </c>
      <c r="J7624" s="126" t="s">
        <v>12989</v>
      </c>
      <c r="K7624" s="126" t="s">
        <v>613</v>
      </c>
      <c r="L7624" s="126" t="s">
        <v>2029</v>
      </c>
      <c r="M7624" s="130">
        <v>3225.6</v>
      </c>
      <c r="O7624" s="126" t="s">
        <v>449</v>
      </c>
      <c r="P7624" s="130">
        <v>0</v>
      </c>
      <c r="S7624" s="130">
        <v>0</v>
      </c>
      <c r="V7624" s="130">
        <v>3225.6</v>
      </c>
      <c r="X7624" s="126" t="s">
        <v>10292</v>
      </c>
      <c r="Z7624" s="127"/>
      <c r="AA7624" s="128">
        <v>60</v>
      </c>
      <c r="AB7624" s="128">
        <v>1</v>
      </c>
      <c r="AD7624" s="126" t="s">
        <v>562</v>
      </c>
      <c r="AG7624" s="127"/>
      <c r="AI7624" s="127"/>
    </row>
    <row r="7625" spans="1:35" ht="14.85" customHeight="1">
      <c r="A7625" s="130">
        <v>5004663</v>
      </c>
      <c r="B7625" s="126" t="s">
        <v>15233</v>
      </c>
      <c r="C7625" s="126" t="s">
        <v>12956</v>
      </c>
      <c r="D7625" s="126" t="s">
        <v>15234</v>
      </c>
      <c r="E7625" s="126" t="s">
        <v>288</v>
      </c>
      <c r="F7625" s="126" t="s">
        <v>440</v>
      </c>
      <c r="G7625" s="126" t="s">
        <v>458</v>
      </c>
      <c r="H7625" s="126" t="s">
        <v>126</v>
      </c>
      <c r="I7625" s="126" t="s">
        <v>418</v>
      </c>
      <c r="J7625" s="126" t="s">
        <v>597</v>
      </c>
      <c r="K7625" s="126" t="s">
        <v>504</v>
      </c>
      <c r="L7625" s="126" t="s">
        <v>598</v>
      </c>
      <c r="M7625" s="130">
        <v>3610.39</v>
      </c>
      <c r="O7625" s="126" t="s">
        <v>445</v>
      </c>
      <c r="P7625" s="130">
        <v>0</v>
      </c>
      <c r="S7625" s="130">
        <v>0</v>
      </c>
      <c r="V7625" s="130">
        <v>3610.39</v>
      </c>
      <c r="X7625" s="126" t="s">
        <v>1063</v>
      </c>
      <c r="Z7625" s="127"/>
      <c r="AA7625" s="128">
        <v>60</v>
      </c>
      <c r="AB7625" s="128">
        <v>1</v>
      </c>
      <c r="AD7625" s="126" t="s">
        <v>562</v>
      </c>
      <c r="AG7625" s="127"/>
      <c r="AI7625" s="127"/>
    </row>
    <row r="7626" spans="1:35" ht="14.85" customHeight="1">
      <c r="A7626" s="130">
        <v>5007992</v>
      </c>
      <c r="B7626" s="126" t="s">
        <v>15235</v>
      </c>
      <c r="C7626" s="126" t="s">
        <v>15236</v>
      </c>
      <c r="D7626" s="126" t="s">
        <v>15237</v>
      </c>
      <c r="E7626" s="126" t="s">
        <v>288</v>
      </c>
      <c r="F7626" s="126" t="s">
        <v>491</v>
      </c>
      <c r="G7626" s="126" t="s">
        <v>417</v>
      </c>
      <c r="H7626" s="126" t="s">
        <v>126</v>
      </c>
      <c r="I7626" s="126" t="s">
        <v>126</v>
      </c>
      <c r="J7626" s="126" t="s">
        <v>8944</v>
      </c>
      <c r="K7626" s="126" t="s">
        <v>420</v>
      </c>
      <c r="L7626" s="126" t="s">
        <v>694</v>
      </c>
      <c r="M7626" s="130">
        <v>974.4</v>
      </c>
      <c r="N7626" s="126" t="s">
        <v>290</v>
      </c>
      <c r="O7626" s="126" t="s">
        <v>3098</v>
      </c>
      <c r="P7626" s="130">
        <v>0</v>
      </c>
      <c r="S7626" s="130">
        <v>0</v>
      </c>
      <c r="V7626" s="130">
        <v>2720</v>
      </c>
      <c r="X7626" s="126" t="s">
        <v>6746</v>
      </c>
      <c r="Z7626" s="127"/>
      <c r="AA7626" s="128">
        <v>1</v>
      </c>
      <c r="AB7626" s="128">
        <v>36</v>
      </c>
      <c r="AD7626" s="126" t="s">
        <v>562</v>
      </c>
      <c r="AG7626" s="127"/>
      <c r="AI7626" s="127"/>
    </row>
    <row r="7627" spans="1:35" ht="14.85" customHeight="1">
      <c r="A7627" s="130">
        <v>5011967</v>
      </c>
      <c r="B7627" s="126" t="s">
        <v>413</v>
      </c>
      <c r="C7627" s="126" t="s">
        <v>15238</v>
      </c>
      <c r="E7627" s="126" t="s">
        <v>288</v>
      </c>
      <c r="F7627" s="126" t="s">
        <v>522</v>
      </c>
      <c r="G7627" s="126" t="s">
        <v>604</v>
      </c>
      <c r="H7627" s="126" t="s">
        <v>524</v>
      </c>
      <c r="I7627" s="126" t="s">
        <v>418</v>
      </c>
      <c r="J7627" s="126" t="s">
        <v>11672</v>
      </c>
      <c r="K7627" s="126" t="s">
        <v>535</v>
      </c>
      <c r="L7627" s="126" t="s">
        <v>11673</v>
      </c>
      <c r="M7627" s="130">
        <v>310.77999999999997</v>
      </c>
      <c r="N7627" s="126" t="s">
        <v>290</v>
      </c>
      <c r="O7627" s="126" t="s">
        <v>528</v>
      </c>
      <c r="P7627" s="130">
        <v>0</v>
      </c>
      <c r="S7627" s="130">
        <v>0</v>
      </c>
      <c r="V7627" s="130">
        <v>310.77999999999997</v>
      </c>
      <c r="X7627" s="126" t="s">
        <v>1633</v>
      </c>
      <c r="Z7627" s="127"/>
      <c r="AA7627" s="128"/>
      <c r="AB7627" s="128"/>
      <c r="AD7627" s="126" t="s">
        <v>488</v>
      </c>
      <c r="AG7627" s="127"/>
      <c r="AI7627" s="127"/>
    </row>
    <row r="7628" spans="1:35" ht="14.85" customHeight="1">
      <c r="A7628" s="130">
        <v>5003522</v>
      </c>
      <c r="B7628" s="126" t="s">
        <v>413</v>
      </c>
      <c r="C7628" s="126" t="s">
        <v>14878</v>
      </c>
      <c r="E7628" s="126" t="s">
        <v>288</v>
      </c>
      <c r="F7628" s="126" t="s">
        <v>364</v>
      </c>
      <c r="G7628" s="126" t="s">
        <v>417</v>
      </c>
      <c r="H7628" s="126" t="s">
        <v>126</v>
      </c>
      <c r="I7628" s="126" t="s">
        <v>126</v>
      </c>
      <c r="J7628" s="126" t="s">
        <v>466</v>
      </c>
      <c r="K7628" s="126" t="s">
        <v>467</v>
      </c>
      <c r="L7628" s="126" t="s">
        <v>468</v>
      </c>
      <c r="M7628" s="130">
        <v>6817.44</v>
      </c>
      <c r="O7628" s="126" t="s">
        <v>365</v>
      </c>
      <c r="P7628" s="130">
        <v>0</v>
      </c>
      <c r="S7628" s="130">
        <v>0</v>
      </c>
      <c r="V7628" s="130">
        <v>20354.78</v>
      </c>
      <c r="X7628" s="126" t="s">
        <v>469</v>
      </c>
      <c r="Z7628" s="127"/>
      <c r="AA7628" s="128">
        <v>1</v>
      </c>
      <c r="AB7628" s="128">
        <v>60</v>
      </c>
      <c r="AC7628" s="126" t="s">
        <v>366</v>
      </c>
      <c r="AD7628" s="126" t="s">
        <v>1801</v>
      </c>
      <c r="AG7628" s="127"/>
      <c r="AI7628" s="127"/>
    </row>
    <row r="7629" spans="1:35" ht="14.85" customHeight="1">
      <c r="A7629" s="130">
        <v>5003521</v>
      </c>
      <c r="B7629" s="126" t="s">
        <v>15239</v>
      </c>
      <c r="C7629" s="126" t="s">
        <v>15240</v>
      </c>
      <c r="D7629" s="126" t="s">
        <v>15241</v>
      </c>
      <c r="E7629" s="126" t="s">
        <v>288</v>
      </c>
      <c r="F7629" s="126" t="s">
        <v>491</v>
      </c>
      <c r="G7629" s="126" t="s">
        <v>417</v>
      </c>
      <c r="H7629" s="126" t="s">
        <v>126</v>
      </c>
      <c r="I7629" s="126" t="s">
        <v>126</v>
      </c>
      <c r="J7629" s="126" t="s">
        <v>14844</v>
      </c>
      <c r="K7629" s="126" t="s">
        <v>504</v>
      </c>
      <c r="L7629" s="126" t="s">
        <v>1321</v>
      </c>
      <c r="M7629" s="130">
        <v>243.04</v>
      </c>
      <c r="O7629" s="126" t="s">
        <v>5532</v>
      </c>
      <c r="P7629" s="130">
        <v>0</v>
      </c>
      <c r="S7629" s="130">
        <v>0</v>
      </c>
      <c r="V7629" s="130">
        <v>272.39</v>
      </c>
      <c r="X7629" s="126" t="s">
        <v>5533</v>
      </c>
      <c r="Z7629" s="127"/>
      <c r="AA7629" s="128">
        <v>2</v>
      </c>
      <c r="AB7629" s="128">
        <v>24</v>
      </c>
      <c r="AD7629" s="126" t="s">
        <v>562</v>
      </c>
      <c r="AG7629" s="127"/>
      <c r="AI7629" s="127"/>
    </row>
    <row r="7630" spans="1:35" ht="14.85" customHeight="1">
      <c r="A7630" s="130">
        <v>5003520</v>
      </c>
      <c r="B7630" s="126" t="s">
        <v>15242</v>
      </c>
      <c r="C7630" s="126" t="s">
        <v>15243</v>
      </c>
      <c r="D7630" s="126" t="s">
        <v>15244</v>
      </c>
      <c r="E7630" s="126" t="s">
        <v>288</v>
      </c>
      <c r="F7630" s="126" t="s">
        <v>555</v>
      </c>
      <c r="G7630" s="126" t="s">
        <v>1864</v>
      </c>
      <c r="H7630" s="126" t="s">
        <v>126</v>
      </c>
      <c r="I7630" s="126" t="s">
        <v>418</v>
      </c>
      <c r="J7630" s="126" t="s">
        <v>908</v>
      </c>
      <c r="K7630" s="126" t="s">
        <v>443</v>
      </c>
      <c r="L7630" s="126" t="s">
        <v>909</v>
      </c>
      <c r="M7630" s="130">
        <v>182.46</v>
      </c>
      <c r="O7630" s="126" t="s">
        <v>560</v>
      </c>
      <c r="P7630" s="130">
        <v>203.92</v>
      </c>
      <c r="R7630" s="126" t="s">
        <v>560</v>
      </c>
      <c r="S7630" s="130">
        <v>210.36</v>
      </c>
      <c r="U7630" s="126" t="s">
        <v>560</v>
      </c>
      <c r="V7630" s="130">
        <v>214.66</v>
      </c>
      <c r="X7630" s="126" t="s">
        <v>561</v>
      </c>
      <c r="Z7630" s="127"/>
      <c r="AA7630" s="128">
        <v>150</v>
      </c>
      <c r="AB7630" s="128"/>
      <c r="AD7630" s="126" t="s">
        <v>615</v>
      </c>
      <c r="AG7630" s="127"/>
      <c r="AI7630" s="127"/>
    </row>
    <row r="7631" spans="1:35" ht="14.85" customHeight="1">
      <c r="A7631" s="130">
        <v>5003518</v>
      </c>
      <c r="B7631" s="126" t="s">
        <v>15245</v>
      </c>
      <c r="C7631" s="126" t="s">
        <v>15246</v>
      </c>
      <c r="D7631" s="126" t="s">
        <v>15247</v>
      </c>
      <c r="E7631" s="126" t="s">
        <v>288</v>
      </c>
      <c r="F7631" s="126" t="s">
        <v>532</v>
      </c>
      <c r="G7631" s="126" t="s">
        <v>604</v>
      </c>
      <c r="H7631" s="126" t="s">
        <v>126</v>
      </c>
      <c r="I7631" s="126" t="s">
        <v>418</v>
      </c>
      <c r="J7631" s="126" t="s">
        <v>15248</v>
      </c>
      <c r="K7631" s="126" t="s">
        <v>628</v>
      </c>
      <c r="L7631" s="126" t="s">
        <v>10964</v>
      </c>
      <c r="M7631" s="130">
        <v>190.4</v>
      </c>
      <c r="O7631" s="126" t="s">
        <v>5401</v>
      </c>
      <c r="P7631" s="130">
        <v>0</v>
      </c>
      <c r="S7631" s="130">
        <v>0</v>
      </c>
      <c r="V7631" s="130">
        <v>190.4</v>
      </c>
      <c r="X7631" s="126" t="s">
        <v>5615</v>
      </c>
      <c r="Z7631" s="127"/>
      <c r="AA7631" s="128">
        <v>50</v>
      </c>
      <c r="AB7631" s="128">
        <v>12</v>
      </c>
      <c r="AD7631" s="126" t="s">
        <v>562</v>
      </c>
      <c r="AG7631" s="127"/>
      <c r="AI7631" s="127"/>
    </row>
    <row r="7632" spans="1:35" ht="14.85" customHeight="1">
      <c r="A7632" s="130">
        <v>5003513</v>
      </c>
      <c r="B7632" s="126" t="s">
        <v>15249</v>
      </c>
      <c r="C7632" s="126" t="s">
        <v>15250</v>
      </c>
      <c r="D7632" s="126" t="s">
        <v>15251</v>
      </c>
      <c r="E7632" s="126" t="s">
        <v>288</v>
      </c>
      <c r="F7632" s="126" t="s">
        <v>532</v>
      </c>
      <c r="G7632" s="126" t="s">
        <v>417</v>
      </c>
      <c r="H7632" s="126" t="s">
        <v>126</v>
      </c>
      <c r="I7632" s="126" t="s">
        <v>126</v>
      </c>
      <c r="J7632" s="126" t="s">
        <v>14663</v>
      </c>
      <c r="K7632" s="126" t="s">
        <v>7040</v>
      </c>
      <c r="L7632" s="126" t="s">
        <v>10964</v>
      </c>
      <c r="M7632" s="130">
        <v>487.2</v>
      </c>
      <c r="O7632" s="126" t="s">
        <v>1459</v>
      </c>
      <c r="P7632" s="130">
        <v>0</v>
      </c>
      <c r="S7632" s="130">
        <v>0</v>
      </c>
      <c r="V7632" s="130">
        <v>487.2</v>
      </c>
      <c r="X7632" s="126" t="s">
        <v>1463</v>
      </c>
      <c r="Z7632" s="127"/>
      <c r="AA7632" s="128">
        <v>1</v>
      </c>
      <c r="AB7632" s="128">
        <v>72</v>
      </c>
      <c r="AD7632" s="126" t="s">
        <v>562</v>
      </c>
      <c r="AG7632" s="127"/>
      <c r="AI7632" s="127"/>
    </row>
    <row r="7633" spans="1:35" ht="14.85" customHeight="1">
      <c r="A7633" s="130">
        <v>5003511</v>
      </c>
      <c r="B7633" s="126" t="s">
        <v>15252</v>
      </c>
      <c r="C7633" s="126" t="s">
        <v>15253</v>
      </c>
      <c r="D7633" s="126" t="s">
        <v>15254</v>
      </c>
      <c r="E7633" s="126" t="s">
        <v>288</v>
      </c>
      <c r="F7633" s="126" t="s">
        <v>532</v>
      </c>
      <c r="G7633" s="126" t="s">
        <v>604</v>
      </c>
      <c r="H7633" s="126" t="s">
        <v>126</v>
      </c>
      <c r="I7633" s="126" t="s">
        <v>418</v>
      </c>
      <c r="J7633" s="126" t="s">
        <v>14663</v>
      </c>
      <c r="K7633" s="126" t="s">
        <v>7040</v>
      </c>
      <c r="L7633" s="126" t="s">
        <v>10964</v>
      </c>
      <c r="M7633" s="130">
        <v>292.32</v>
      </c>
      <c r="O7633" s="126" t="s">
        <v>4049</v>
      </c>
      <c r="P7633" s="130">
        <v>0</v>
      </c>
      <c r="S7633" s="130">
        <v>0</v>
      </c>
      <c r="V7633" s="130">
        <v>292.32</v>
      </c>
      <c r="X7633" s="126" t="s">
        <v>4050</v>
      </c>
      <c r="Z7633" s="127"/>
      <c r="AA7633" s="128"/>
      <c r="AB7633" s="128"/>
      <c r="AD7633" s="126" t="s">
        <v>562</v>
      </c>
      <c r="AG7633" s="127"/>
      <c r="AI7633" s="127"/>
    </row>
    <row r="7634" spans="1:35" ht="14.85" customHeight="1">
      <c r="A7634" s="130">
        <v>5003510</v>
      </c>
      <c r="B7634" s="126" t="s">
        <v>413</v>
      </c>
      <c r="C7634" s="126" t="s">
        <v>4858</v>
      </c>
      <c r="E7634" s="126" t="s">
        <v>288</v>
      </c>
      <c r="F7634" s="126" t="s">
        <v>364</v>
      </c>
      <c r="G7634" s="126" t="s">
        <v>417</v>
      </c>
      <c r="H7634" s="126" t="s">
        <v>126</v>
      </c>
      <c r="I7634" s="126" t="s">
        <v>126</v>
      </c>
      <c r="J7634" s="126" t="s">
        <v>466</v>
      </c>
      <c r="K7634" s="126" t="s">
        <v>467</v>
      </c>
      <c r="L7634" s="126" t="s">
        <v>468</v>
      </c>
      <c r="M7634" s="130">
        <v>6817.44</v>
      </c>
      <c r="O7634" s="126" t="s">
        <v>365</v>
      </c>
      <c r="P7634" s="130">
        <v>0</v>
      </c>
      <c r="S7634" s="130">
        <v>0</v>
      </c>
      <c r="V7634" s="130">
        <v>25224.34</v>
      </c>
      <c r="X7634" s="126" t="s">
        <v>469</v>
      </c>
      <c r="Z7634" s="127"/>
      <c r="AA7634" s="128">
        <v>1</v>
      </c>
      <c r="AB7634" s="128">
        <v>60</v>
      </c>
      <c r="AC7634" s="126" t="s">
        <v>366</v>
      </c>
      <c r="AD7634" s="126" t="s">
        <v>1801</v>
      </c>
      <c r="AG7634" s="127"/>
      <c r="AI7634" s="127"/>
    </row>
    <row r="7635" spans="1:35" ht="14.85" customHeight="1">
      <c r="A7635" s="130">
        <v>5004211</v>
      </c>
      <c r="B7635" s="126" t="s">
        <v>15255</v>
      </c>
      <c r="C7635" s="126" t="s">
        <v>15256</v>
      </c>
      <c r="D7635" s="126" t="s">
        <v>15257</v>
      </c>
      <c r="E7635" s="126" t="s">
        <v>288</v>
      </c>
      <c r="F7635" s="126" t="s">
        <v>364</v>
      </c>
      <c r="G7635" s="126" t="s">
        <v>417</v>
      </c>
      <c r="H7635" s="126" t="s">
        <v>126</v>
      </c>
      <c r="I7635" s="126" t="s">
        <v>126</v>
      </c>
      <c r="J7635" s="126" t="s">
        <v>886</v>
      </c>
      <c r="K7635" s="126" t="s">
        <v>443</v>
      </c>
      <c r="L7635" s="126" t="s">
        <v>887</v>
      </c>
      <c r="M7635" s="130">
        <v>6817.44</v>
      </c>
      <c r="O7635" s="126" t="s">
        <v>365</v>
      </c>
      <c r="P7635" s="130">
        <v>0</v>
      </c>
      <c r="S7635" s="130">
        <v>0</v>
      </c>
      <c r="V7635" s="130">
        <v>19478.240000000002</v>
      </c>
      <c r="X7635" s="126" t="s">
        <v>510</v>
      </c>
      <c r="Z7635" s="127"/>
      <c r="AA7635" s="128">
        <v>2</v>
      </c>
      <c r="AB7635" s="128">
        <v>60</v>
      </c>
      <c r="AC7635" s="126" t="s">
        <v>366</v>
      </c>
      <c r="AD7635" s="126" t="s">
        <v>562</v>
      </c>
      <c r="AG7635" s="127"/>
      <c r="AI7635" s="127"/>
    </row>
    <row r="7636" spans="1:35" ht="14.85" customHeight="1">
      <c r="A7636" s="130">
        <v>5004210</v>
      </c>
      <c r="B7636" s="126" t="s">
        <v>15258</v>
      </c>
      <c r="C7636" s="126" t="s">
        <v>15259</v>
      </c>
      <c r="D7636" s="126" t="s">
        <v>14964</v>
      </c>
      <c r="E7636" s="126" t="s">
        <v>288</v>
      </c>
      <c r="F7636" s="126" t="s">
        <v>491</v>
      </c>
      <c r="G7636" s="126" t="s">
        <v>417</v>
      </c>
      <c r="H7636" s="126" t="s">
        <v>126</v>
      </c>
      <c r="I7636" s="126" t="s">
        <v>308</v>
      </c>
      <c r="J7636" s="126" t="s">
        <v>4744</v>
      </c>
      <c r="K7636" s="126" t="s">
        <v>504</v>
      </c>
      <c r="L7636" s="126" t="s">
        <v>1321</v>
      </c>
      <c r="M7636" s="130">
        <v>587.70000000000005</v>
      </c>
      <c r="N7636" s="126" t="s">
        <v>290</v>
      </c>
      <c r="O7636" s="126" t="s">
        <v>1311</v>
      </c>
      <c r="P7636" s="130">
        <v>0</v>
      </c>
      <c r="S7636" s="130">
        <v>0</v>
      </c>
      <c r="V7636" s="130">
        <v>653</v>
      </c>
      <c r="X7636" s="126" t="s">
        <v>1312</v>
      </c>
      <c r="Y7636" s="126" t="s">
        <v>517</v>
      </c>
      <c r="Z7636" s="127" t="s">
        <v>309</v>
      </c>
      <c r="AA7636" s="128">
        <v>1</v>
      </c>
      <c r="AB7636" s="128">
        <v>60</v>
      </c>
      <c r="AD7636" s="126" t="s">
        <v>562</v>
      </c>
      <c r="AG7636" s="127"/>
      <c r="AI7636" s="127"/>
    </row>
    <row r="7637" spans="1:35" ht="14.85" customHeight="1">
      <c r="A7637" s="130">
        <v>5004209</v>
      </c>
      <c r="B7637" s="126" t="s">
        <v>15260</v>
      </c>
      <c r="C7637" s="126" t="s">
        <v>15261</v>
      </c>
      <c r="D7637" s="126" t="s">
        <v>15262</v>
      </c>
      <c r="E7637" s="126" t="s">
        <v>288</v>
      </c>
      <c r="F7637" s="126" t="s">
        <v>364</v>
      </c>
      <c r="G7637" s="126" t="s">
        <v>417</v>
      </c>
      <c r="H7637" s="126" t="s">
        <v>126</v>
      </c>
      <c r="I7637" s="126" t="s">
        <v>126</v>
      </c>
      <c r="J7637" s="126" t="s">
        <v>886</v>
      </c>
      <c r="K7637" s="126" t="s">
        <v>443</v>
      </c>
      <c r="L7637" s="126" t="s">
        <v>887</v>
      </c>
      <c r="M7637" s="130">
        <v>6817.44</v>
      </c>
      <c r="O7637" s="126" t="s">
        <v>365</v>
      </c>
      <c r="P7637" s="130">
        <v>0</v>
      </c>
      <c r="S7637" s="130">
        <v>0</v>
      </c>
      <c r="V7637" s="130">
        <v>19478.240000000002</v>
      </c>
      <c r="X7637" s="126" t="s">
        <v>510</v>
      </c>
      <c r="Z7637" s="127"/>
      <c r="AA7637" s="128">
        <v>2</v>
      </c>
      <c r="AB7637" s="128">
        <v>60</v>
      </c>
      <c r="AC7637" s="126" t="s">
        <v>366</v>
      </c>
      <c r="AD7637" s="126" t="s">
        <v>562</v>
      </c>
      <c r="AG7637" s="127"/>
      <c r="AI7637" s="127"/>
    </row>
    <row r="7638" spans="1:35" ht="14.85" customHeight="1">
      <c r="A7638" s="130">
        <v>5004208</v>
      </c>
      <c r="B7638" s="126" t="s">
        <v>15263</v>
      </c>
      <c r="C7638" s="126" t="s">
        <v>15264</v>
      </c>
      <c r="D7638" s="126" t="s">
        <v>14964</v>
      </c>
      <c r="E7638" s="126" t="s">
        <v>288</v>
      </c>
      <c r="F7638" s="126" t="s">
        <v>491</v>
      </c>
      <c r="G7638" s="126" t="s">
        <v>417</v>
      </c>
      <c r="H7638" s="126" t="s">
        <v>126</v>
      </c>
      <c r="I7638" s="126" t="s">
        <v>308</v>
      </c>
      <c r="J7638" s="126" t="s">
        <v>4744</v>
      </c>
      <c r="K7638" s="126" t="s">
        <v>504</v>
      </c>
      <c r="L7638" s="126" t="s">
        <v>1321</v>
      </c>
      <c r="M7638" s="130">
        <v>1629</v>
      </c>
      <c r="N7638" s="126" t="s">
        <v>290</v>
      </c>
      <c r="O7638" s="126" t="s">
        <v>1311</v>
      </c>
      <c r="P7638" s="130">
        <v>0</v>
      </c>
      <c r="S7638" s="130">
        <v>0</v>
      </c>
      <c r="V7638" s="130">
        <v>1810</v>
      </c>
      <c r="X7638" s="126" t="s">
        <v>1312</v>
      </c>
      <c r="Y7638" s="126" t="s">
        <v>517</v>
      </c>
      <c r="Z7638" s="127" t="s">
        <v>309</v>
      </c>
      <c r="AA7638" s="128">
        <v>1</v>
      </c>
      <c r="AB7638" s="128">
        <v>60</v>
      </c>
      <c r="AD7638" s="126" t="s">
        <v>562</v>
      </c>
      <c r="AG7638" s="127"/>
      <c r="AI7638" s="127"/>
    </row>
    <row r="7639" spans="1:35" ht="14.85" customHeight="1">
      <c r="A7639" s="130">
        <v>5004207</v>
      </c>
      <c r="B7639" s="126" t="s">
        <v>15265</v>
      </c>
      <c r="C7639" s="126" t="s">
        <v>15266</v>
      </c>
      <c r="D7639" s="126" t="s">
        <v>15267</v>
      </c>
      <c r="E7639" s="126" t="s">
        <v>288</v>
      </c>
      <c r="F7639" s="126" t="s">
        <v>364</v>
      </c>
      <c r="G7639" s="126" t="s">
        <v>417</v>
      </c>
      <c r="H7639" s="126" t="s">
        <v>126</v>
      </c>
      <c r="I7639" s="126" t="s">
        <v>126</v>
      </c>
      <c r="J7639" s="126" t="s">
        <v>886</v>
      </c>
      <c r="K7639" s="126" t="s">
        <v>443</v>
      </c>
      <c r="L7639" s="126" t="s">
        <v>887</v>
      </c>
      <c r="M7639" s="130">
        <v>6817.44</v>
      </c>
      <c r="O7639" s="126" t="s">
        <v>365</v>
      </c>
      <c r="P7639" s="130">
        <v>0</v>
      </c>
      <c r="S7639" s="130">
        <v>0</v>
      </c>
      <c r="V7639" s="130">
        <v>27756.51</v>
      </c>
      <c r="X7639" s="126" t="s">
        <v>510</v>
      </c>
      <c r="Z7639" s="127"/>
      <c r="AA7639" s="128">
        <v>2</v>
      </c>
      <c r="AB7639" s="128">
        <v>60</v>
      </c>
      <c r="AC7639" s="126" t="s">
        <v>366</v>
      </c>
      <c r="AD7639" s="126" t="s">
        <v>562</v>
      </c>
      <c r="AG7639" s="127"/>
      <c r="AI7639" s="127"/>
    </row>
    <row r="7640" spans="1:35" ht="14.85" customHeight="1">
      <c r="A7640" s="130">
        <v>5004206</v>
      </c>
      <c r="B7640" s="126" t="s">
        <v>15268</v>
      </c>
      <c r="C7640" s="126" t="s">
        <v>3067</v>
      </c>
      <c r="D7640" s="126" t="s">
        <v>13888</v>
      </c>
      <c r="E7640" s="126" t="s">
        <v>288</v>
      </c>
      <c r="F7640" s="126" t="s">
        <v>491</v>
      </c>
      <c r="G7640" s="126" t="s">
        <v>417</v>
      </c>
      <c r="H7640" s="126" t="s">
        <v>126</v>
      </c>
      <c r="I7640" s="126" t="s">
        <v>126</v>
      </c>
      <c r="J7640" s="126" t="s">
        <v>4744</v>
      </c>
      <c r="K7640" s="126" t="s">
        <v>504</v>
      </c>
      <c r="L7640" s="126" t="s">
        <v>1321</v>
      </c>
      <c r="M7640" s="130">
        <v>2186.1</v>
      </c>
      <c r="N7640" s="126" t="s">
        <v>290</v>
      </c>
      <c r="O7640" s="126" t="s">
        <v>1311</v>
      </c>
      <c r="P7640" s="130">
        <v>0</v>
      </c>
      <c r="S7640" s="130">
        <v>0</v>
      </c>
      <c r="V7640" s="130">
        <v>2429</v>
      </c>
      <c r="X7640" s="126" t="s">
        <v>1312</v>
      </c>
      <c r="Y7640" s="126" t="s">
        <v>517</v>
      </c>
      <c r="Z7640" s="127" t="s">
        <v>309</v>
      </c>
      <c r="AA7640" s="128">
        <v>1</v>
      </c>
      <c r="AB7640" s="128">
        <v>60</v>
      </c>
      <c r="AD7640" s="126" t="s">
        <v>562</v>
      </c>
      <c r="AG7640" s="127"/>
      <c r="AI7640" s="127"/>
    </row>
    <row r="7641" spans="1:35" ht="14.85" customHeight="1">
      <c r="A7641" s="130">
        <v>5006763</v>
      </c>
      <c r="B7641" s="126" t="s">
        <v>15269</v>
      </c>
      <c r="C7641" s="126" t="s">
        <v>12128</v>
      </c>
      <c r="D7641" s="126" t="s">
        <v>15270</v>
      </c>
      <c r="E7641" s="126" t="s">
        <v>288</v>
      </c>
      <c r="F7641" s="126" t="s">
        <v>440</v>
      </c>
      <c r="G7641" s="126" t="s">
        <v>463</v>
      </c>
      <c r="H7641" s="126" t="s">
        <v>126</v>
      </c>
      <c r="I7641" s="126" t="s">
        <v>418</v>
      </c>
      <c r="J7641" s="126" t="s">
        <v>612</v>
      </c>
      <c r="K7641" s="126" t="s">
        <v>613</v>
      </c>
      <c r="L7641" s="126" t="s">
        <v>614</v>
      </c>
      <c r="M7641" s="130">
        <v>2721.57</v>
      </c>
      <c r="O7641" s="126" t="s">
        <v>449</v>
      </c>
      <c r="P7641" s="130">
        <v>0</v>
      </c>
      <c r="S7641" s="130">
        <v>0</v>
      </c>
      <c r="V7641" s="130">
        <v>2721.57</v>
      </c>
      <c r="X7641" s="126" t="s">
        <v>1069</v>
      </c>
      <c r="Z7641" s="127"/>
      <c r="AA7641" s="128">
        <v>60</v>
      </c>
      <c r="AB7641" s="128">
        <v>1</v>
      </c>
      <c r="AD7641" s="126" t="s">
        <v>562</v>
      </c>
      <c r="AG7641" s="127"/>
      <c r="AI7641" s="127"/>
    </row>
    <row r="7642" spans="1:35" ht="14.85" customHeight="1">
      <c r="A7642" s="130">
        <v>5007344</v>
      </c>
      <c r="B7642" s="126" t="s">
        <v>15271</v>
      </c>
      <c r="C7642" s="126" t="s">
        <v>15272</v>
      </c>
      <c r="D7642" s="126" t="s">
        <v>15273</v>
      </c>
      <c r="E7642" s="126" t="s">
        <v>288</v>
      </c>
      <c r="F7642" s="126" t="s">
        <v>364</v>
      </c>
      <c r="G7642" s="126" t="s">
        <v>417</v>
      </c>
      <c r="H7642" s="126" t="s">
        <v>126</v>
      </c>
      <c r="I7642" s="126" t="s">
        <v>126</v>
      </c>
      <c r="J7642" s="126" t="s">
        <v>8245</v>
      </c>
      <c r="K7642" s="126" t="s">
        <v>747</v>
      </c>
      <c r="L7642" s="126" t="s">
        <v>8246</v>
      </c>
      <c r="M7642" s="130">
        <v>6817.39</v>
      </c>
      <c r="O7642" s="126" t="s">
        <v>365</v>
      </c>
      <c r="P7642" s="130">
        <v>0</v>
      </c>
      <c r="S7642" s="130">
        <v>0</v>
      </c>
      <c r="V7642" s="130">
        <v>6817.39</v>
      </c>
      <c r="X7642" s="126" t="s">
        <v>469</v>
      </c>
      <c r="Z7642" s="127"/>
      <c r="AA7642" s="128">
        <v>1</v>
      </c>
      <c r="AB7642" s="128">
        <v>60</v>
      </c>
      <c r="AC7642" s="126" t="s">
        <v>366</v>
      </c>
      <c r="AD7642" s="126" t="s">
        <v>562</v>
      </c>
      <c r="AG7642" s="127"/>
      <c r="AI7642" s="127"/>
    </row>
    <row r="7643" spans="1:35" ht="14.85" customHeight="1">
      <c r="A7643" s="130">
        <v>5006762</v>
      </c>
      <c r="B7643" s="126" t="s">
        <v>15274</v>
      </c>
      <c r="C7643" s="126" t="s">
        <v>4321</v>
      </c>
      <c r="D7643" s="126" t="s">
        <v>15275</v>
      </c>
      <c r="E7643" s="126" t="s">
        <v>288</v>
      </c>
      <c r="F7643" s="126" t="s">
        <v>440</v>
      </c>
      <c r="G7643" s="126" t="s">
        <v>463</v>
      </c>
      <c r="H7643" s="126" t="s">
        <v>126</v>
      </c>
      <c r="I7643" s="126" t="s">
        <v>418</v>
      </c>
      <c r="J7643" s="126" t="s">
        <v>612</v>
      </c>
      <c r="K7643" s="126" t="s">
        <v>613</v>
      </c>
      <c r="L7643" s="126" t="s">
        <v>614</v>
      </c>
      <c r="M7643" s="130">
        <v>1758.4</v>
      </c>
      <c r="O7643" s="126" t="s">
        <v>445</v>
      </c>
      <c r="P7643" s="130">
        <v>0</v>
      </c>
      <c r="S7643" s="130">
        <v>0</v>
      </c>
      <c r="V7643" s="130">
        <v>1758.4</v>
      </c>
      <c r="X7643" s="126" t="s">
        <v>2349</v>
      </c>
      <c r="Z7643" s="127"/>
      <c r="AA7643" s="128">
        <v>60</v>
      </c>
      <c r="AB7643" s="128">
        <v>1</v>
      </c>
      <c r="AD7643" s="126" t="s">
        <v>562</v>
      </c>
      <c r="AG7643" s="127"/>
      <c r="AI7643" s="127"/>
    </row>
    <row r="7644" spans="1:35" ht="14.85" customHeight="1">
      <c r="A7644" s="130">
        <v>5006761</v>
      </c>
      <c r="B7644" s="126" t="s">
        <v>15276</v>
      </c>
      <c r="C7644" s="126" t="s">
        <v>10707</v>
      </c>
      <c r="D7644" s="126" t="s">
        <v>11717</v>
      </c>
      <c r="E7644" s="126" t="s">
        <v>288</v>
      </c>
      <c r="F7644" s="126" t="s">
        <v>440</v>
      </c>
      <c r="G7644" s="126" t="s">
        <v>463</v>
      </c>
      <c r="H7644" s="126" t="s">
        <v>126</v>
      </c>
      <c r="I7644" s="126" t="s">
        <v>418</v>
      </c>
      <c r="J7644" s="126" t="s">
        <v>612</v>
      </c>
      <c r="K7644" s="126" t="s">
        <v>613</v>
      </c>
      <c r="L7644" s="126" t="s">
        <v>614</v>
      </c>
      <c r="M7644" s="130">
        <v>2923.2</v>
      </c>
      <c r="O7644" s="126" t="s">
        <v>449</v>
      </c>
      <c r="P7644" s="130">
        <v>0</v>
      </c>
      <c r="S7644" s="130">
        <v>0</v>
      </c>
      <c r="V7644" s="130">
        <v>2923.2</v>
      </c>
      <c r="X7644" s="126" t="s">
        <v>450</v>
      </c>
      <c r="Z7644" s="127"/>
      <c r="AA7644" s="128">
        <v>10</v>
      </c>
      <c r="AB7644" s="128">
        <v>1</v>
      </c>
      <c r="AD7644" s="126" t="s">
        <v>562</v>
      </c>
      <c r="AG7644" s="127"/>
      <c r="AI7644" s="127"/>
    </row>
    <row r="7645" spans="1:35" ht="14.85" customHeight="1">
      <c r="A7645" s="130">
        <v>5008234</v>
      </c>
      <c r="B7645" s="126" t="s">
        <v>15277</v>
      </c>
      <c r="C7645" s="126" t="s">
        <v>15278</v>
      </c>
      <c r="D7645" s="126" t="s">
        <v>15279</v>
      </c>
      <c r="E7645" s="126" t="s">
        <v>288</v>
      </c>
      <c r="F7645" s="126" t="s">
        <v>522</v>
      </c>
      <c r="G7645" s="126" t="s">
        <v>5035</v>
      </c>
      <c r="H7645" s="126" t="s">
        <v>974</v>
      </c>
      <c r="I7645" s="126" t="s">
        <v>418</v>
      </c>
      <c r="J7645" s="126" t="s">
        <v>11127</v>
      </c>
      <c r="K7645" s="126" t="s">
        <v>504</v>
      </c>
      <c r="L7645" s="126" t="s">
        <v>11128</v>
      </c>
      <c r="M7645" s="130">
        <v>1485.4</v>
      </c>
      <c r="N7645" s="126" t="s">
        <v>290</v>
      </c>
      <c r="O7645" s="126" t="s">
        <v>528</v>
      </c>
      <c r="P7645" s="130">
        <v>0</v>
      </c>
      <c r="S7645" s="130">
        <v>0</v>
      </c>
      <c r="V7645" s="130">
        <v>1485.4</v>
      </c>
      <c r="X7645" s="126" t="s">
        <v>978</v>
      </c>
      <c r="Z7645" s="127"/>
      <c r="AA7645" s="128"/>
      <c r="AB7645" s="128"/>
      <c r="AD7645" s="126" t="s">
        <v>562</v>
      </c>
      <c r="AG7645" s="127"/>
      <c r="AI7645" s="127"/>
    </row>
    <row r="7646" spans="1:35" ht="14.85" customHeight="1">
      <c r="A7646" s="130">
        <v>5008233</v>
      </c>
      <c r="B7646" s="126" t="s">
        <v>15280</v>
      </c>
      <c r="C7646" s="126" t="s">
        <v>7567</v>
      </c>
      <c r="D7646" s="126" t="s">
        <v>15281</v>
      </c>
      <c r="E7646" s="126" t="s">
        <v>288</v>
      </c>
      <c r="F7646" s="126" t="s">
        <v>440</v>
      </c>
      <c r="G7646" s="126" t="s">
        <v>463</v>
      </c>
      <c r="H7646" s="126" t="s">
        <v>126</v>
      </c>
      <c r="I7646" s="126" t="s">
        <v>418</v>
      </c>
      <c r="J7646" s="126" t="s">
        <v>962</v>
      </c>
      <c r="K7646" s="126" t="s">
        <v>443</v>
      </c>
      <c r="L7646" s="126" t="s">
        <v>963</v>
      </c>
      <c r="M7646" s="130">
        <v>1217.1400000000001</v>
      </c>
      <c r="O7646" s="126" t="s">
        <v>445</v>
      </c>
      <c r="P7646" s="130">
        <v>0</v>
      </c>
      <c r="S7646" s="130">
        <v>0</v>
      </c>
      <c r="V7646" s="130">
        <v>1217.1400000000001</v>
      </c>
      <c r="X7646" s="126" t="s">
        <v>472</v>
      </c>
      <c r="Z7646" s="127"/>
      <c r="AA7646" s="128">
        <v>60</v>
      </c>
      <c r="AB7646" s="128">
        <v>1</v>
      </c>
      <c r="AD7646" s="126" t="s">
        <v>562</v>
      </c>
      <c r="AG7646" s="127"/>
      <c r="AI7646" s="127"/>
    </row>
    <row r="7647" spans="1:35" ht="14.85" customHeight="1">
      <c r="A7647" s="130">
        <v>5008232</v>
      </c>
      <c r="B7647" s="126" t="s">
        <v>15282</v>
      </c>
      <c r="C7647" s="126" t="s">
        <v>15283</v>
      </c>
      <c r="D7647" s="126" t="s">
        <v>15284</v>
      </c>
      <c r="E7647" s="126" t="s">
        <v>288</v>
      </c>
      <c r="F7647" s="126" t="s">
        <v>416</v>
      </c>
      <c r="G7647" s="126" t="s">
        <v>417</v>
      </c>
      <c r="H7647" s="126" t="s">
        <v>126</v>
      </c>
      <c r="I7647" s="126" t="s">
        <v>126</v>
      </c>
      <c r="J7647" s="126" t="s">
        <v>7486</v>
      </c>
      <c r="K7647" s="126" t="s">
        <v>504</v>
      </c>
      <c r="L7647" s="126" t="s">
        <v>7487</v>
      </c>
      <c r="M7647" s="130">
        <v>487.2</v>
      </c>
      <c r="O7647" s="126" t="s">
        <v>1088</v>
      </c>
      <c r="P7647" s="130">
        <v>0</v>
      </c>
      <c r="S7647" s="130">
        <v>0</v>
      </c>
      <c r="V7647" s="130">
        <v>1178.49</v>
      </c>
      <c r="X7647" s="126" t="s">
        <v>1089</v>
      </c>
      <c r="Z7647" s="127"/>
      <c r="AA7647" s="128">
        <v>1</v>
      </c>
      <c r="AB7647" s="128">
        <v>12</v>
      </c>
      <c r="AD7647" s="126" t="s">
        <v>562</v>
      </c>
      <c r="AG7647" s="127"/>
      <c r="AI7647" s="127"/>
    </row>
    <row r="7648" spans="1:35" ht="14.85" customHeight="1">
      <c r="A7648" s="130">
        <v>5008231</v>
      </c>
      <c r="B7648" s="126" t="s">
        <v>15285</v>
      </c>
      <c r="C7648" s="126" t="s">
        <v>7567</v>
      </c>
      <c r="D7648" s="126" t="s">
        <v>15286</v>
      </c>
      <c r="E7648" s="126" t="s">
        <v>288</v>
      </c>
      <c r="F7648" s="126" t="s">
        <v>440</v>
      </c>
      <c r="G7648" s="126" t="s">
        <v>463</v>
      </c>
      <c r="H7648" s="126" t="s">
        <v>126</v>
      </c>
      <c r="I7648" s="126" t="s">
        <v>418</v>
      </c>
      <c r="J7648" s="126" t="s">
        <v>962</v>
      </c>
      <c r="K7648" s="126" t="s">
        <v>443</v>
      </c>
      <c r="L7648" s="126" t="s">
        <v>963</v>
      </c>
      <c r="M7648" s="130">
        <v>1217.1400000000001</v>
      </c>
      <c r="O7648" s="126" t="s">
        <v>445</v>
      </c>
      <c r="P7648" s="130">
        <v>0</v>
      </c>
      <c r="S7648" s="130">
        <v>0</v>
      </c>
      <c r="V7648" s="130">
        <v>1217.1400000000001</v>
      </c>
      <c r="X7648" s="126" t="s">
        <v>472</v>
      </c>
      <c r="Z7648" s="127"/>
      <c r="AA7648" s="128">
        <v>60</v>
      </c>
      <c r="AB7648" s="128">
        <v>1</v>
      </c>
      <c r="AD7648" s="126" t="s">
        <v>562</v>
      </c>
      <c r="AG7648" s="127"/>
      <c r="AI7648" s="127"/>
    </row>
    <row r="7649" spans="1:35" ht="14.85" customHeight="1">
      <c r="A7649" s="130">
        <v>5008230</v>
      </c>
      <c r="B7649" s="126" t="s">
        <v>15287</v>
      </c>
      <c r="C7649" s="126" t="s">
        <v>15288</v>
      </c>
      <c r="D7649" s="126" t="s">
        <v>15289</v>
      </c>
      <c r="E7649" s="126" t="s">
        <v>288</v>
      </c>
      <c r="F7649" s="126" t="s">
        <v>416</v>
      </c>
      <c r="G7649" s="126" t="s">
        <v>417</v>
      </c>
      <c r="H7649" s="126" t="s">
        <v>126</v>
      </c>
      <c r="I7649" s="126" t="s">
        <v>126</v>
      </c>
      <c r="J7649" s="126" t="s">
        <v>2956</v>
      </c>
      <c r="K7649" s="126" t="s">
        <v>504</v>
      </c>
      <c r="L7649" s="126" t="s">
        <v>2957</v>
      </c>
      <c r="M7649" s="130">
        <v>1752.8</v>
      </c>
      <c r="O7649" s="126" t="s">
        <v>8356</v>
      </c>
      <c r="P7649" s="130">
        <v>0</v>
      </c>
      <c r="S7649" s="130">
        <v>0</v>
      </c>
      <c r="V7649" s="130">
        <v>1809.5</v>
      </c>
      <c r="X7649" s="126" t="s">
        <v>8357</v>
      </c>
      <c r="Z7649" s="127"/>
      <c r="AA7649" s="128">
        <v>1</v>
      </c>
      <c r="AB7649" s="128">
        <v>24</v>
      </c>
      <c r="AD7649" s="126" t="s">
        <v>562</v>
      </c>
      <c r="AG7649" s="127"/>
      <c r="AI7649" s="127"/>
    </row>
    <row r="7650" spans="1:35" ht="14.85" customHeight="1">
      <c r="A7650" s="130">
        <v>5008229</v>
      </c>
      <c r="B7650" s="126" t="s">
        <v>15290</v>
      </c>
      <c r="C7650" s="126" t="s">
        <v>15291</v>
      </c>
      <c r="D7650" s="126" t="s">
        <v>15292</v>
      </c>
      <c r="E7650" s="126" t="s">
        <v>288</v>
      </c>
      <c r="F7650" s="126" t="s">
        <v>591</v>
      </c>
      <c r="G7650" s="126" t="s">
        <v>417</v>
      </c>
      <c r="H7650" s="126" t="s">
        <v>126</v>
      </c>
      <c r="I7650" s="126" t="s">
        <v>126</v>
      </c>
      <c r="J7650" s="126" t="s">
        <v>7697</v>
      </c>
      <c r="K7650" s="126" t="s">
        <v>504</v>
      </c>
      <c r="L7650" s="126" t="s">
        <v>7698</v>
      </c>
      <c r="M7650" s="130">
        <v>449.82</v>
      </c>
      <c r="O7650" s="126" t="s">
        <v>667</v>
      </c>
      <c r="P7650" s="130">
        <v>0</v>
      </c>
      <c r="S7650" s="130">
        <v>0</v>
      </c>
      <c r="V7650" s="130">
        <v>449.82</v>
      </c>
      <c r="X7650" s="126" t="s">
        <v>671</v>
      </c>
      <c r="Z7650" s="127"/>
      <c r="AA7650" s="128">
        <v>2</v>
      </c>
      <c r="AB7650" s="128">
        <v>1</v>
      </c>
      <c r="AD7650" s="126" t="s">
        <v>562</v>
      </c>
      <c r="AG7650" s="127"/>
      <c r="AI7650" s="127"/>
    </row>
    <row r="7651" spans="1:35" ht="14.85" customHeight="1">
      <c r="A7651" s="130">
        <v>5008228</v>
      </c>
      <c r="B7651" s="126" t="s">
        <v>15293</v>
      </c>
      <c r="C7651" s="126" t="s">
        <v>7567</v>
      </c>
      <c r="D7651" s="126" t="s">
        <v>15294</v>
      </c>
      <c r="E7651" s="126" t="s">
        <v>288</v>
      </c>
      <c r="F7651" s="126" t="s">
        <v>440</v>
      </c>
      <c r="G7651" s="126" t="s">
        <v>463</v>
      </c>
      <c r="H7651" s="126" t="s">
        <v>126</v>
      </c>
      <c r="I7651" s="126" t="s">
        <v>418</v>
      </c>
      <c r="J7651" s="126" t="s">
        <v>962</v>
      </c>
      <c r="K7651" s="126" t="s">
        <v>443</v>
      </c>
      <c r="L7651" s="126" t="s">
        <v>963</v>
      </c>
      <c r="M7651" s="130">
        <v>1217.1400000000001</v>
      </c>
      <c r="O7651" s="126" t="s">
        <v>445</v>
      </c>
      <c r="P7651" s="130">
        <v>0</v>
      </c>
      <c r="S7651" s="130">
        <v>0</v>
      </c>
      <c r="V7651" s="130">
        <v>1217.1400000000001</v>
      </c>
      <c r="X7651" s="126" t="s">
        <v>472</v>
      </c>
      <c r="Z7651" s="127"/>
      <c r="AA7651" s="128">
        <v>60</v>
      </c>
      <c r="AB7651" s="128">
        <v>1</v>
      </c>
      <c r="AD7651" s="126" t="s">
        <v>562</v>
      </c>
      <c r="AG7651" s="127"/>
      <c r="AI7651" s="127"/>
    </row>
    <row r="7652" spans="1:35" ht="14.85" customHeight="1">
      <c r="A7652" s="130">
        <v>5008227</v>
      </c>
      <c r="B7652" s="126" t="s">
        <v>15295</v>
      </c>
      <c r="C7652" s="126" t="s">
        <v>15296</v>
      </c>
      <c r="D7652" s="126" t="s">
        <v>7289</v>
      </c>
      <c r="E7652" s="126" t="s">
        <v>288</v>
      </c>
      <c r="F7652" s="126" t="s">
        <v>491</v>
      </c>
      <c r="G7652" s="126" t="s">
        <v>417</v>
      </c>
      <c r="H7652" s="126" t="s">
        <v>126</v>
      </c>
      <c r="I7652" s="126" t="s">
        <v>126</v>
      </c>
      <c r="J7652" s="126" t="s">
        <v>930</v>
      </c>
      <c r="K7652" s="126" t="s">
        <v>504</v>
      </c>
      <c r="L7652" s="126" t="s">
        <v>931</v>
      </c>
      <c r="M7652" s="130">
        <v>575.08000000000004</v>
      </c>
      <c r="N7652" s="126" t="s">
        <v>290</v>
      </c>
      <c r="O7652" s="126" t="s">
        <v>506</v>
      </c>
      <c r="P7652" s="130">
        <v>0</v>
      </c>
      <c r="S7652" s="130">
        <v>0</v>
      </c>
      <c r="V7652" s="130">
        <v>638.98</v>
      </c>
      <c r="X7652" s="126" t="s">
        <v>1356</v>
      </c>
      <c r="Z7652" s="127" t="s">
        <v>309</v>
      </c>
      <c r="AA7652" s="128">
        <v>1</v>
      </c>
      <c r="AB7652" s="128">
        <v>36</v>
      </c>
      <c r="AD7652" s="126" t="s">
        <v>562</v>
      </c>
      <c r="AG7652" s="127"/>
      <c r="AI7652" s="127"/>
    </row>
    <row r="7653" spans="1:35" ht="14.85" customHeight="1">
      <c r="A7653" s="130">
        <v>5008226</v>
      </c>
      <c r="B7653" s="126" t="s">
        <v>15297</v>
      </c>
      <c r="C7653" s="126" t="s">
        <v>7567</v>
      </c>
      <c r="D7653" s="126" t="s">
        <v>15298</v>
      </c>
      <c r="E7653" s="126" t="s">
        <v>288</v>
      </c>
      <c r="F7653" s="126" t="s">
        <v>440</v>
      </c>
      <c r="G7653" s="126" t="s">
        <v>463</v>
      </c>
      <c r="H7653" s="126" t="s">
        <v>126</v>
      </c>
      <c r="I7653" s="126" t="s">
        <v>418</v>
      </c>
      <c r="J7653" s="126" t="s">
        <v>962</v>
      </c>
      <c r="K7653" s="126" t="s">
        <v>443</v>
      </c>
      <c r="L7653" s="126" t="s">
        <v>963</v>
      </c>
      <c r="M7653" s="130">
        <v>1217.1400000000001</v>
      </c>
      <c r="O7653" s="126" t="s">
        <v>445</v>
      </c>
      <c r="P7653" s="130">
        <v>0</v>
      </c>
      <c r="S7653" s="130">
        <v>0</v>
      </c>
      <c r="V7653" s="130">
        <v>1217.1400000000001</v>
      </c>
      <c r="X7653" s="126" t="s">
        <v>472</v>
      </c>
      <c r="Z7653" s="127"/>
      <c r="AA7653" s="128">
        <v>60</v>
      </c>
      <c r="AB7653" s="128">
        <v>1</v>
      </c>
      <c r="AD7653" s="126" t="s">
        <v>562</v>
      </c>
      <c r="AG7653" s="127"/>
      <c r="AI7653" s="127"/>
    </row>
    <row r="7654" spans="1:35" ht="14.85" customHeight="1">
      <c r="A7654" s="130">
        <v>5008225</v>
      </c>
      <c r="B7654" s="126" t="s">
        <v>15299</v>
      </c>
      <c r="C7654" s="126" t="s">
        <v>15300</v>
      </c>
      <c r="D7654" s="126" t="s">
        <v>15301</v>
      </c>
      <c r="E7654" s="126" t="s">
        <v>288</v>
      </c>
      <c r="F7654" s="126" t="s">
        <v>416</v>
      </c>
      <c r="G7654" s="126" t="s">
        <v>417</v>
      </c>
      <c r="H7654" s="126" t="s">
        <v>126</v>
      </c>
      <c r="I7654" s="126" t="s">
        <v>126</v>
      </c>
      <c r="J7654" s="126" t="s">
        <v>2956</v>
      </c>
      <c r="K7654" s="126" t="s">
        <v>504</v>
      </c>
      <c r="L7654" s="126" t="s">
        <v>2957</v>
      </c>
      <c r="M7654" s="130">
        <v>1752.8</v>
      </c>
      <c r="O7654" s="126" t="s">
        <v>8356</v>
      </c>
      <c r="P7654" s="130">
        <v>0</v>
      </c>
      <c r="S7654" s="130">
        <v>0</v>
      </c>
      <c r="V7654" s="130">
        <v>1809.5</v>
      </c>
      <c r="X7654" s="126" t="s">
        <v>8357</v>
      </c>
      <c r="Z7654" s="127"/>
      <c r="AA7654" s="128">
        <v>1</v>
      </c>
      <c r="AB7654" s="128">
        <v>24</v>
      </c>
      <c r="AD7654" s="126" t="s">
        <v>562</v>
      </c>
      <c r="AG7654" s="127"/>
      <c r="AI7654" s="127"/>
    </row>
    <row r="7655" spans="1:35" ht="14.85" customHeight="1">
      <c r="A7655" s="130">
        <v>5008224</v>
      </c>
      <c r="B7655" s="126" t="s">
        <v>15302</v>
      </c>
      <c r="C7655" s="126" t="s">
        <v>7567</v>
      </c>
      <c r="D7655" s="126" t="s">
        <v>15303</v>
      </c>
      <c r="E7655" s="126" t="s">
        <v>288</v>
      </c>
      <c r="F7655" s="126" t="s">
        <v>440</v>
      </c>
      <c r="G7655" s="126" t="s">
        <v>463</v>
      </c>
      <c r="H7655" s="126" t="s">
        <v>126</v>
      </c>
      <c r="I7655" s="126" t="s">
        <v>418</v>
      </c>
      <c r="J7655" s="126" t="s">
        <v>962</v>
      </c>
      <c r="K7655" s="126" t="s">
        <v>443</v>
      </c>
      <c r="L7655" s="126" t="s">
        <v>963</v>
      </c>
      <c r="M7655" s="130">
        <v>1217.1400000000001</v>
      </c>
      <c r="O7655" s="126" t="s">
        <v>445</v>
      </c>
      <c r="P7655" s="130">
        <v>0</v>
      </c>
      <c r="S7655" s="130">
        <v>0</v>
      </c>
      <c r="V7655" s="130">
        <v>1217.1400000000001</v>
      </c>
      <c r="X7655" s="126" t="s">
        <v>472</v>
      </c>
      <c r="Z7655" s="127"/>
      <c r="AA7655" s="128">
        <v>60</v>
      </c>
      <c r="AB7655" s="128">
        <v>1</v>
      </c>
      <c r="AD7655" s="126" t="s">
        <v>562</v>
      </c>
      <c r="AG7655" s="127"/>
      <c r="AI7655" s="127"/>
    </row>
    <row r="7656" spans="1:35" ht="14.85" customHeight="1">
      <c r="A7656" s="130">
        <v>5007210</v>
      </c>
      <c r="B7656" s="126" t="s">
        <v>11953</v>
      </c>
      <c r="C7656" s="126" t="s">
        <v>11954</v>
      </c>
      <c r="D7656" s="126" t="s">
        <v>9417</v>
      </c>
      <c r="E7656" s="126" t="s">
        <v>288</v>
      </c>
      <c r="F7656" s="126" t="s">
        <v>364</v>
      </c>
      <c r="G7656" s="126" t="s">
        <v>417</v>
      </c>
      <c r="H7656" s="126" t="s">
        <v>126</v>
      </c>
      <c r="I7656" s="126" t="s">
        <v>126</v>
      </c>
      <c r="J7656" s="126" t="s">
        <v>1989</v>
      </c>
      <c r="K7656" s="126" t="s">
        <v>504</v>
      </c>
      <c r="L7656" s="126" t="s">
        <v>545</v>
      </c>
      <c r="M7656" s="130">
        <v>6817.44</v>
      </c>
      <c r="O7656" s="126" t="s">
        <v>365</v>
      </c>
      <c r="P7656" s="130">
        <v>0</v>
      </c>
      <c r="S7656" s="130">
        <v>0</v>
      </c>
      <c r="V7656" s="130">
        <v>12173.91</v>
      </c>
      <c r="X7656" s="126" t="s">
        <v>469</v>
      </c>
      <c r="Z7656" s="127"/>
      <c r="AA7656" s="128">
        <v>1</v>
      </c>
      <c r="AB7656" s="128">
        <v>60</v>
      </c>
      <c r="AC7656" s="126" t="s">
        <v>366</v>
      </c>
      <c r="AD7656" s="126" t="s">
        <v>562</v>
      </c>
      <c r="AG7656" s="127"/>
      <c r="AI7656" s="127"/>
    </row>
    <row r="7657" spans="1:35" ht="14.85" customHeight="1">
      <c r="A7657" s="130">
        <v>5007209</v>
      </c>
      <c r="B7657" s="126" t="s">
        <v>11953</v>
      </c>
      <c r="C7657" s="126" t="s">
        <v>11954</v>
      </c>
      <c r="D7657" s="126" t="s">
        <v>9417</v>
      </c>
      <c r="E7657" s="126" t="s">
        <v>288</v>
      </c>
      <c r="F7657" s="126" t="s">
        <v>364</v>
      </c>
      <c r="G7657" s="126" t="s">
        <v>417</v>
      </c>
      <c r="H7657" s="126" t="s">
        <v>126</v>
      </c>
      <c r="I7657" s="126" t="s">
        <v>126</v>
      </c>
      <c r="J7657" s="126" t="s">
        <v>1989</v>
      </c>
      <c r="K7657" s="126" t="s">
        <v>504</v>
      </c>
      <c r="L7657" s="126" t="s">
        <v>545</v>
      </c>
      <c r="M7657" s="130">
        <v>6817.44</v>
      </c>
      <c r="O7657" s="126" t="s">
        <v>365</v>
      </c>
      <c r="P7657" s="130">
        <v>0</v>
      </c>
      <c r="S7657" s="130">
        <v>0</v>
      </c>
      <c r="V7657" s="130">
        <v>12173.91</v>
      </c>
      <c r="X7657" s="126" t="s">
        <v>510</v>
      </c>
      <c r="Z7657" s="127"/>
      <c r="AA7657" s="128">
        <v>2</v>
      </c>
      <c r="AB7657" s="128">
        <v>60</v>
      </c>
      <c r="AC7657" s="126" t="s">
        <v>366</v>
      </c>
      <c r="AD7657" s="126" t="s">
        <v>562</v>
      </c>
      <c r="AG7657" s="127"/>
      <c r="AI7657" s="127"/>
    </row>
    <row r="7658" spans="1:35" ht="14.85" customHeight="1">
      <c r="A7658" s="130">
        <v>5007208</v>
      </c>
      <c r="B7658" s="126" t="s">
        <v>15304</v>
      </c>
      <c r="C7658" s="126" t="s">
        <v>15305</v>
      </c>
      <c r="D7658" s="126" t="s">
        <v>11099</v>
      </c>
      <c r="E7658" s="126" t="s">
        <v>288</v>
      </c>
      <c r="F7658" s="126" t="s">
        <v>364</v>
      </c>
      <c r="G7658" s="126" t="s">
        <v>417</v>
      </c>
      <c r="H7658" s="126" t="s">
        <v>126</v>
      </c>
      <c r="I7658" s="126" t="s">
        <v>126</v>
      </c>
      <c r="J7658" s="126" t="s">
        <v>8245</v>
      </c>
      <c r="K7658" s="126" t="s">
        <v>747</v>
      </c>
      <c r="L7658" s="126" t="s">
        <v>8246</v>
      </c>
      <c r="M7658" s="130">
        <v>6817.44</v>
      </c>
      <c r="O7658" s="126" t="s">
        <v>365</v>
      </c>
      <c r="P7658" s="130">
        <v>0</v>
      </c>
      <c r="S7658" s="130">
        <v>0</v>
      </c>
      <c r="V7658" s="130">
        <v>8570.42</v>
      </c>
      <c r="X7658" s="126" t="s">
        <v>469</v>
      </c>
      <c r="Z7658" s="127"/>
      <c r="AA7658" s="128">
        <v>1</v>
      </c>
      <c r="AB7658" s="128">
        <v>60</v>
      </c>
      <c r="AC7658" s="126" t="s">
        <v>366</v>
      </c>
      <c r="AD7658" s="126" t="s">
        <v>562</v>
      </c>
      <c r="AG7658" s="127"/>
      <c r="AI7658" s="127"/>
    </row>
    <row r="7659" spans="1:35" ht="14.85" customHeight="1">
      <c r="A7659" s="130">
        <v>5007206</v>
      </c>
      <c r="B7659" s="126" t="s">
        <v>11100</v>
      </c>
      <c r="C7659" s="126" t="s">
        <v>11101</v>
      </c>
      <c r="D7659" s="126" t="s">
        <v>11102</v>
      </c>
      <c r="E7659" s="126" t="s">
        <v>288</v>
      </c>
      <c r="F7659" s="126" t="s">
        <v>364</v>
      </c>
      <c r="G7659" s="126" t="s">
        <v>417</v>
      </c>
      <c r="H7659" s="126" t="s">
        <v>126</v>
      </c>
      <c r="I7659" s="126" t="s">
        <v>126</v>
      </c>
      <c r="J7659" s="126" t="s">
        <v>1989</v>
      </c>
      <c r="K7659" s="126" t="s">
        <v>504</v>
      </c>
      <c r="L7659" s="126" t="s">
        <v>545</v>
      </c>
      <c r="M7659" s="130">
        <v>9739.52</v>
      </c>
      <c r="O7659" s="126" t="s">
        <v>486</v>
      </c>
      <c r="P7659" s="130">
        <v>0</v>
      </c>
      <c r="S7659" s="130">
        <v>0</v>
      </c>
      <c r="V7659" s="130">
        <v>12173.91</v>
      </c>
      <c r="X7659" s="126" t="s">
        <v>487</v>
      </c>
      <c r="Z7659" s="127"/>
      <c r="AA7659" s="128">
        <v>1</v>
      </c>
      <c r="AB7659" s="128">
        <v>60</v>
      </c>
      <c r="AC7659" s="126" t="s">
        <v>366</v>
      </c>
      <c r="AD7659" s="126" t="s">
        <v>562</v>
      </c>
      <c r="AG7659" s="127"/>
      <c r="AI7659" s="127"/>
    </row>
    <row r="7660" spans="1:35" ht="14.85" customHeight="1">
      <c r="A7660" s="130">
        <v>5007205</v>
      </c>
      <c r="B7660" s="126" t="s">
        <v>11100</v>
      </c>
      <c r="C7660" s="126" t="s">
        <v>11101</v>
      </c>
      <c r="D7660" s="126" t="s">
        <v>11102</v>
      </c>
      <c r="E7660" s="126" t="s">
        <v>288</v>
      </c>
      <c r="F7660" s="126" t="s">
        <v>364</v>
      </c>
      <c r="G7660" s="126" t="s">
        <v>417</v>
      </c>
      <c r="H7660" s="126" t="s">
        <v>126</v>
      </c>
      <c r="I7660" s="126" t="s">
        <v>126</v>
      </c>
      <c r="J7660" s="126" t="s">
        <v>1989</v>
      </c>
      <c r="K7660" s="126" t="s">
        <v>504</v>
      </c>
      <c r="L7660" s="126" t="s">
        <v>545</v>
      </c>
      <c r="M7660" s="130">
        <v>9739.52</v>
      </c>
      <c r="O7660" s="126" t="s">
        <v>486</v>
      </c>
      <c r="P7660" s="130">
        <v>0</v>
      </c>
      <c r="S7660" s="130">
        <v>0</v>
      </c>
      <c r="V7660" s="130">
        <v>12173.91</v>
      </c>
      <c r="X7660" s="126" t="s">
        <v>549</v>
      </c>
      <c r="Z7660" s="127"/>
      <c r="AA7660" s="128">
        <v>2</v>
      </c>
      <c r="AB7660" s="128">
        <v>60</v>
      </c>
      <c r="AC7660" s="126" t="s">
        <v>366</v>
      </c>
      <c r="AD7660" s="126" t="s">
        <v>562</v>
      </c>
      <c r="AG7660" s="127"/>
      <c r="AI7660" s="127"/>
    </row>
    <row r="7661" spans="1:35" ht="14.85" customHeight="1">
      <c r="A7661" s="130">
        <v>5007204</v>
      </c>
      <c r="B7661" s="126" t="s">
        <v>11100</v>
      </c>
      <c r="C7661" s="126" t="s">
        <v>11101</v>
      </c>
      <c r="D7661" s="126" t="s">
        <v>11102</v>
      </c>
      <c r="E7661" s="126" t="s">
        <v>288</v>
      </c>
      <c r="F7661" s="126" t="s">
        <v>364</v>
      </c>
      <c r="G7661" s="126" t="s">
        <v>417</v>
      </c>
      <c r="H7661" s="126" t="s">
        <v>126</v>
      </c>
      <c r="I7661" s="126" t="s">
        <v>126</v>
      </c>
      <c r="J7661" s="126" t="s">
        <v>1989</v>
      </c>
      <c r="K7661" s="126" t="s">
        <v>504</v>
      </c>
      <c r="L7661" s="126" t="s">
        <v>545</v>
      </c>
      <c r="M7661" s="130">
        <v>6817.44</v>
      </c>
      <c r="O7661" s="126" t="s">
        <v>365</v>
      </c>
      <c r="P7661" s="130">
        <v>0</v>
      </c>
      <c r="S7661" s="130">
        <v>0</v>
      </c>
      <c r="V7661" s="130">
        <v>12173.91</v>
      </c>
      <c r="X7661" s="126" t="s">
        <v>510</v>
      </c>
      <c r="Z7661" s="127"/>
      <c r="AA7661" s="128">
        <v>2</v>
      </c>
      <c r="AB7661" s="128">
        <v>60</v>
      </c>
      <c r="AC7661" s="126" t="s">
        <v>366</v>
      </c>
      <c r="AD7661" s="126" t="s">
        <v>562</v>
      </c>
      <c r="AG7661" s="127"/>
      <c r="AI7661" s="127"/>
    </row>
    <row r="7662" spans="1:35" ht="14.85" customHeight="1">
      <c r="A7662" s="130">
        <v>5005983</v>
      </c>
      <c r="B7662" s="126" t="s">
        <v>15306</v>
      </c>
      <c r="C7662" s="126" t="s">
        <v>15307</v>
      </c>
      <c r="D7662" s="126" t="s">
        <v>15308</v>
      </c>
      <c r="E7662" s="126" t="s">
        <v>288</v>
      </c>
      <c r="F7662" s="126" t="s">
        <v>416</v>
      </c>
      <c r="G7662" s="126" t="s">
        <v>417</v>
      </c>
      <c r="H7662" s="126" t="s">
        <v>126</v>
      </c>
      <c r="I7662" s="126" t="s">
        <v>126</v>
      </c>
      <c r="J7662" s="126" t="s">
        <v>8772</v>
      </c>
      <c r="K7662" s="126" t="s">
        <v>747</v>
      </c>
      <c r="L7662" s="126" t="s">
        <v>8773</v>
      </c>
      <c r="M7662" s="130">
        <v>827.68</v>
      </c>
      <c r="O7662" s="126" t="s">
        <v>3102</v>
      </c>
      <c r="P7662" s="130">
        <v>0</v>
      </c>
      <c r="S7662" s="130">
        <v>0</v>
      </c>
      <c r="V7662" s="130">
        <v>1016.28</v>
      </c>
      <c r="X7662" s="126" t="s">
        <v>4830</v>
      </c>
      <c r="Z7662" s="127"/>
      <c r="AA7662" s="128">
        <v>1</v>
      </c>
      <c r="AB7662" s="128">
        <v>12</v>
      </c>
      <c r="AD7662" s="126" t="s">
        <v>562</v>
      </c>
      <c r="AG7662" s="127"/>
      <c r="AI7662" s="127"/>
    </row>
    <row r="7663" spans="1:35" ht="14.85" customHeight="1">
      <c r="A7663" s="130">
        <v>5005976</v>
      </c>
      <c r="B7663" s="126" t="s">
        <v>413</v>
      </c>
      <c r="C7663" s="126" t="s">
        <v>15309</v>
      </c>
      <c r="D7663" s="126" t="s">
        <v>11085</v>
      </c>
      <c r="E7663" s="126" t="s">
        <v>288</v>
      </c>
      <c r="F7663" s="126" t="s">
        <v>491</v>
      </c>
      <c r="G7663" s="126" t="s">
        <v>417</v>
      </c>
      <c r="H7663" s="126" t="s">
        <v>126</v>
      </c>
      <c r="I7663" s="126" t="s">
        <v>126</v>
      </c>
      <c r="J7663" s="126" t="s">
        <v>503</v>
      </c>
      <c r="K7663" s="126" t="s">
        <v>504</v>
      </c>
      <c r="L7663" s="126" t="s">
        <v>505</v>
      </c>
      <c r="M7663" s="130">
        <v>38956.959999999999</v>
      </c>
      <c r="N7663" s="126" t="s">
        <v>290</v>
      </c>
      <c r="O7663" s="126" t="s">
        <v>506</v>
      </c>
      <c r="P7663" s="130">
        <v>0</v>
      </c>
      <c r="S7663" s="130">
        <v>0</v>
      </c>
      <c r="V7663" s="130">
        <v>46979.99</v>
      </c>
      <c r="X7663" s="126" t="s">
        <v>3061</v>
      </c>
      <c r="Z7663" s="127"/>
      <c r="AA7663" s="128">
        <v>1</v>
      </c>
      <c r="AB7663" s="128">
        <v>60</v>
      </c>
      <c r="AD7663" s="126" t="s">
        <v>1801</v>
      </c>
      <c r="AG7663" s="127"/>
      <c r="AI7663" s="127"/>
    </row>
    <row r="7664" spans="1:35" ht="14.85" customHeight="1">
      <c r="A7664" s="130">
        <v>5005975</v>
      </c>
      <c r="B7664" s="126" t="s">
        <v>413</v>
      </c>
      <c r="C7664" s="126" t="s">
        <v>15310</v>
      </c>
      <c r="D7664" s="126" t="s">
        <v>2003</v>
      </c>
      <c r="E7664" s="126" t="s">
        <v>288</v>
      </c>
      <c r="F7664" s="126" t="s">
        <v>491</v>
      </c>
      <c r="G7664" s="126" t="s">
        <v>417</v>
      </c>
      <c r="H7664" s="126" t="s">
        <v>126</v>
      </c>
      <c r="I7664" s="126" t="s">
        <v>126</v>
      </c>
      <c r="J7664" s="126" t="s">
        <v>503</v>
      </c>
      <c r="K7664" s="126" t="s">
        <v>504</v>
      </c>
      <c r="L7664" s="126" t="s">
        <v>505</v>
      </c>
      <c r="M7664" s="130">
        <v>43825.599999999999</v>
      </c>
      <c r="N7664" s="126" t="s">
        <v>290</v>
      </c>
      <c r="O7664" s="126" t="s">
        <v>506</v>
      </c>
      <c r="P7664" s="130">
        <v>0</v>
      </c>
      <c r="S7664" s="130">
        <v>0</v>
      </c>
      <c r="V7664" s="130">
        <v>45823.98</v>
      </c>
      <c r="X7664" s="126" t="s">
        <v>2004</v>
      </c>
      <c r="Z7664" s="127"/>
      <c r="AA7664" s="128">
        <v>1</v>
      </c>
      <c r="AB7664" s="128">
        <v>60</v>
      </c>
      <c r="AD7664" s="126" t="s">
        <v>1801</v>
      </c>
      <c r="AG7664" s="127"/>
      <c r="AI7664" s="127"/>
    </row>
    <row r="7665" spans="1:35" ht="14.85" customHeight="1">
      <c r="A7665" s="130">
        <v>5005973</v>
      </c>
      <c r="B7665" s="126" t="s">
        <v>15311</v>
      </c>
      <c r="C7665" s="126" t="s">
        <v>15312</v>
      </c>
      <c r="D7665" s="126" t="s">
        <v>15313</v>
      </c>
      <c r="E7665" s="126" t="s">
        <v>288</v>
      </c>
      <c r="F7665" s="126" t="s">
        <v>416</v>
      </c>
      <c r="G7665" s="126" t="s">
        <v>417</v>
      </c>
      <c r="H7665" s="126" t="s">
        <v>126</v>
      </c>
      <c r="I7665" s="126" t="s">
        <v>126</v>
      </c>
      <c r="J7665" s="126" t="s">
        <v>7039</v>
      </c>
      <c r="K7665" s="126" t="s">
        <v>7040</v>
      </c>
      <c r="L7665" s="126" t="s">
        <v>770</v>
      </c>
      <c r="M7665" s="130">
        <v>506.07</v>
      </c>
      <c r="O7665" s="126" t="s">
        <v>422</v>
      </c>
      <c r="P7665" s="130">
        <v>0</v>
      </c>
      <c r="S7665" s="130">
        <v>0</v>
      </c>
      <c r="V7665" s="130">
        <v>506.07</v>
      </c>
      <c r="X7665" s="126" t="s">
        <v>1885</v>
      </c>
      <c r="Z7665" s="127"/>
      <c r="AA7665" s="128">
        <v>1</v>
      </c>
      <c r="AB7665" s="128">
        <v>12</v>
      </c>
      <c r="AD7665" s="126" t="s">
        <v>562</v>
      </c>
      <c r="AG7665" s="127"/>
      <c r="AI7665" s="127"/>
    </row>
    <row r="7666" spans="1:35" ht="14.85" customHeight="1">
      <c r="A7666" s="130">
        <v>5008767</v>
      </c>
      <c r="B7666" s="126" t="s">
        <v>15314</v>
      </c>
      <c r="C7666" s="126" t="s">
        <v>8287</v>
      </c>
      <c r="D7666" s="126" t="s">
        <v>15315</v>
      </c>
      <c r="E7666" s="126" t="s">
        <v>288</v>
      </c>
      <c r="F7666" s="126" t="s">
        <v>440</v>
      </c>
      <c r="G7666" s="126" t="s">
        <v>441</v>
      </c>
      <c r="H7666" s="126" t="s">
        <v>126</v>
      </c>
      <c r="I7666" s="126" t="s">
        <v>418</v>
      </c>
      <c r="J7666" s="126" t="s">
        <v>962</v>
      </c>
      <c r="K7666" s="126" t="s">
        <v>443</v>
      </c>
      <c r="L7666" s="126" t="s">
        <v>963</v>
      </c>
      <c r="M7666" s="130">
        <v>627.45000000000005</v>
      </c>
      <c r="O7666" s="126" t="s">
        <v>445</v>
      </c>
      <c r="P7666" s="130">
        <v>0</v>
      </c>
      <c r="S7666" s="130">
        <v>0</v>
      </c>
      <c r="V7666" s="130">
        <v>627.45000000000005</v>
      </c>
      <c r="X7666" s="126" t="s">
        <v>454</v>
      </c>
      <c r="Z7666" s="127"/>
      <c r="AA7666" s="128">
        <v>30</v>
      </c>
      <c r="AB7666" s="128">
        <v>1</v>
      </c>
      <c r="AD7666" s="126" t="s">
        <v>562</v>
      </c>
      <c r="AG7666" s="127"/>
      <c r="AI7666" s="127"/>
    </row>
    <row r="7667" spans="1:35" ht="14.85" customHeight="1">
      <c r="A7667" s="130">
        <v>5007522</v>
      </c>
      <c r="B7667" s="126" t="s">
        <v>15316</v>
      </c>
      <c r="C7667" s="126" t="s">
        <v>15317</v>
      </c>
      <c r="D7667" s="126" t="s">
        <v>11987</v>
      </c>
      <c r="E7667" s="126" t="s">
        <v>288</v>
      </c>
      <c r="F7667" s="126" t="s">
        <v>440</v>
      </c>
      <c r="G7667" s="126" t="s">
        <v>463</v>
      </c>
      <c r="H7667" s="126" t="s">
        <v>126</v>
      </c>
      <c r="I7667" s="126" t="s">
        <v>418</v>
      </c>
      <c r="J7667" s="126" t="s">
        <v>1645</v>
      </c>
      <c r="K7667" s="126" t="s">
        <v>613</v>
      </c>
      <c r="L7667" s="126" t="s">
        <v>1646</v>
      </c>
      <c r="M7667" s="130">
        <v>1140.44</v>
      </c>
      <c r="O7667" s="126" t="s">
        <v>7584</v>
      </c>
      <c r="P7667" s="130">
        <v>0</v>
      </c>
      <c r="S7667" s="130">
        <v>0</v>
      </c>
      <c r="V7667" s="130">
        <v>1140.44</v>
      </c>
      <c r="X7667" s="126" t="s">
        <v>7585</v>
      </c>
      <c r="Z7667" s="127"/>
      <c r="AA7667" s="128">
        <v>30</v>
      </c>
      <c r="AB7667" s="128">
        <v>1</v>
      </c>
      <c r="AD7667" s="126" t="s">
        <v>562</v>
      </c>
      <c r="AG7667" s="127"/>
      <c r="AI7667" s="127"/>
    </row>
    <row r="7668" spans="1:35" ht="14.85" customHeight="1">
      <c r="A7668" s="130">
        <v>5008765</v>
      </c>
      <c r="B7668" s="126" t="s">
        <v>413</v>
      </c>
      <c r="C7668" s="126" t="s">
        <v>15318</v>
      </c>
      <c r="D7668" s="126" t="s">
        <v>548</v>
      </c>
      <c r="E7668" s="126" t="s">
        <v>288</v>
      </c>
      <c r="F7668" s="126" t="s">
        <v>364</v>
      </c>
      <c r="G7668" s="126" t="s">
        <v>417</v>
      </c>
      <c r="H7668" s="126" t="s">
        <v>126</v>
      </c>
      <c r="I7668" s="126" t="s">
        <v>126</v>
      </c>
      <c r="J7668" s="126" t="s">
        <v>1989</v>
      </c>
      <c r="K7668" s="126" t="s">
        <v>504</v>
      </c>
      <c r="L7668" s="126" t="s">
        <v>545</v>
      </c>
      <c r="M7668" s="130">
        <v>6817.39</v>
      </c>
      <c r="O7668" s="126" t="s">
        <v>365</v>
      </c>
      <c r="P7668" s="130">
        <v>0</v>
      </c>
      <c r="S7668" s="130">
        <v>0</v>
      </c>
      <c r="V7668" s="130">
        <v>31067.8</v>
      </c>
      <c r="X7668" s="126" t="s">
        <v>510</v>
      </c>
      <c r="Z7668" s="127"/>
      <c r="AA7668" s="128">
        <v>2</v>
      </c>
      <c r="AB7668" s="128">
        <v>60</v>
      </c>
      <c r="AC7668" s="126" t="s">
        <v>366</v>
      </c>
      <c r="AD7668" s="126" t="s">
        <v>1801</v>
      </c>
      <c r="AG7668" s="127"/>
      <c r="AI7668" s="127"/>
    </row>
    <row r="7669" spans="1:35" ht="14.85" customHeight="1">
      <c r="A7669" s="130">
        <v>5008764</v>
      </c>
      <c r="B7669" s="126" t="s">
        <v>15319</v>
      </c>
      <c r="C7669" s="126" t="s">
        <v>15320</v>
      </c>
      <c r="D7669" s="126" t="s">
        <v>15321</v>
      </c>
      <c r="E7669" s="126" t="s">
        <v>288</v>
      </c>
      <c r="F7669" s="126" t="s">
        <v>416</v>
      </c>
      <c r="G7669" s="126" t="s">
        <v>417</v>
      </c>
      <c r="H7669" s="126" t="s">
        <v>126</v>
      </c>
      <c r="I7669" s="126" t="s">
        <v>126</v>
      </c>
      <c r="J7669" s="126" t="s">
        <v>709</v>
      </c>
      <c r="K7669" s="126" t="s">
        <v>535</v>
      </c>
      <c r="L7669" s="126" t="s">
        <v>2712</v>
      </c>
      <c r="M7669" s="130">
        <v>4382.5600000000004</v>
      </c>
      <c r="O7669" s="126" t="s">
        <v>422</v>
      </c>
      <c r="P7669" s="130">
        <v>0</v>
      </c>
      <c r="S7669" s="130">
        <v>0</v>
      </c>
      <c r="V7669" s="130">
        <v>5633.54</v>
      </c>
      <c r="X7669" s="126" t="s">
        <v>4837</v>
      </c>
      <c r="Z7669" s="127"/>
      <c r="AA7669" s="128">
        <v>1</v>
      </c>
      <c r="AB7669" s="128">
        <v>12</v>
      </c>
      <c r="AD7669" s="126" t="s">
        <v>562</v>
      </c>
      <c r="AG7669" s="127"/>
      <c r="AI7669" s="127"/>
    </row>
    <row r="7670" spans="1:35" ht="14.85" customHeight="1">
      <c r="A7670" s="130">
        <v>5008762</v>
      </c>
      <c r="B7670" s="126" t="s">
        <v>413</v>
      </c>
      <c r="C7670" s="126" t="s">
        <v>15318</v>
      </c>
      <c r="D7670" s="126" t="s">
        <v>548</v>
      </c>
      <c r="E7670" s="126" t="s">
        <v>288</v>
      </c>
      <c r="F7670" s="126" t="s">
        <v>364</v>
      </c>
      <c r="G7670" s="126" t="s">
        <v>417</v>
      </c>
      <c r="H7670" s="126" t="s">
        <v>126</v>
      </c>
      <c r="I7670" s="126" t="s">
        <v>126</v>
      </c>
      <c r="J7670" s="126" t="s">
        <v>1989</v>
      </c>
      <c r="K7670" s="126" t="s">
        <v>504</v>
      </c>
      <c r="L7670" s="126" t="s">
        <v>545</v>
      </c>
      <c r="M7670" s="130">
        <v>6817.39</v>
      </c>
      <c r="O7670" s="126" t="s">
        <v>365</v>
      </c>
      <c r="P7670" s="130">
        <v>0</v>
      </c>
      <c r="S7670" s="130">
        <v>0</v>
      </c>
      <c r="V7670" s="130">
        <v>31067.8</v>
      </c>
      <c r="X7670" s="126" t="s">
        <v>469</v>
      </c>
      <c r="Z7670" s="127"/>
      <c r="AA7670" s="128">
        <v>1</v>
      </c>
      <c r="AB7670" s="128">
        <v>60</v>
      </c>
      <c r="AC7670" s="126" t="s">
        <v>366</v>
      </c>
      <c r="AD7670" s="126" t="s">
        <v>1801</v>
      </c>
      <c r="AG7670" s="127"/>
      <c r="AI7670" s="127"/>
    </row>
    <row r="7671" spans="1:35" ht="14.85" customHeight="1">
      <c r="A7671" s="130">
        <v>5008761</v>
      </c>
      <c r="B7671" s="126" t="s">
        <v>413</v>
      </c>
      <c r="C7671" s="126" t="s">
        <v>15318</v>
      </c>
      <c r="D7671" s="126" t="s">
        <v>548</v>
      </c>
      <c r="E7671" s="126" t="s">
        <v>288</v>
      </c>
      <c r="F7671" s="126" t="s">
        <v>364</v>
      </c>
      <c r="G7671" s="126" t="s">
        <v>417</v>
      </c>
      <c r="H7671" s="126" t="s">
        <v>126</v>
      </c>
      <c r="I7671" s="126" t="s">
        <v>126</v>
      </c>
      <c r="J7671" s="126" t="s">
        <v>1989</v>
      </c>
      <c r="K7671" s="126" t="s">
        <v>504</v>
      </c>
      <c r="L7671" s="126" t="s">
        <v>545</v>
      </c>
      <c r="M7671" s="130">
        <v>9739.1299999999992</v>
      </c>
      <c r="O7671" s="126" t="s">
        <v>486</v>
      </c>
      <c r="P7671" s="130">
        <v>0</v>
      </c>
      <c r="S7671" s="130">
        <v>0</v>
      </c>
      <c r="V7671" s="130">
        <v>31067.8</v>
      </c>
      <c r="X7671" s="126" t="s">
        <v>549</v>
      </c>
      <c r="Z7671" s="127"/>
      <c r="AA7671" s="128">
        <v>2</v>
      </c>
      <c r="AB7671" s="128">
        <v>60</v>
      </c>
      <c r="AC7671" s="126" t="s">
        <v>366</v>
      </c>
      <c r="AD7671" s="126" t="s">
        <v>1801</v>
      </c>
      <c r="AG7671" s="127"/>
      <c r="AI7671" s="127"/>
    </row>
    <row r="7672" spans="1:35" ht="14.85" customHeight="1">
      <c r="A7672" s="130">
        <v>5008760</v>
      </c>
      <c r="B7672" s="126" t="s">
        <v>413</v>
      </c>
      <c r="C7672" s="126" t="s">
        <v>15318</v>
      </c>
      <c r="D7672" s="126" t="s">
        <v>548</v>
      </c>
      <c r="E7672" s="126" t="s">
        <v>288</v>
      </c>
      <c r="F7672" s="126" t="s">
        <v>364</v>
      </c>
      <c r="G7672" s="126" t="s">
        <v>417</v>
      </c>
      <c r="H7672" s="126" t="s">
        <v>126</v>
      </c>
      <c r="I7672" s="126" t="s">
        <v>126</v>
      </c>
      <c r="J7672" s="126" t="s">
        <v>1989</v>
      </c>
      <c r="K7672" s="126" t="s">
        <v>504</v>
      </c>
      <c r="L7672" s="126" t="s">
        <v>545</v>
      </c>
      <c r="M7672" s="130">
        <v>9739.1299999999992</v>
      </c>
      <c r="O7672" s="126" t="s">
        <v>486</v>
      </c>
      <c r="P7672" s="130">
        <v>0</v>
      </c>
      <c r="S7672" s="130">
        <v>0</v>
      </c>
      <c r="V7672" s="130">
        <v>31067.8</v>
      </c>
      <c r="X7672" s="126" t="s">
        <v>487</v>
      </c>
      <c r="Z7672" s="127"/>
      <c r="AA7672" s="128">
        <v>1</v>
      </c>
      <c r="AB7672" s="128">
        <v>60</v>
      </c>
      <c r="AC7672" s="126" t="s">
        <v>366</v>
      </c>
      <c r="AD7672" s="126" t="s">
        <v>1801</v>
      </c>
      <c r="AG7672" s="127"/>
      <c r="AI7672" s="127"/>
    </row>
    <row r="7673" spans="1:35" ht="14.85" customHeight="1">
      <c r="A7673" s="130">
        <v>5009413</v>
      </c>
      <c r="B7673" s="126" t="s">
        <v>15322</v>
      </c>
      <c r="C7673" s="126" t="s">
        <v>842</v>
      </c>
      <c r="D7673" s="126" t="s">
        <v>15323</v>
      </c>
      <c r="E7673" s="126" t="s">
        <v>288</v>
      </c>
      <c r="F7673" s="126" t="s">
        <v>491</v>
      </c>
      <c r="G7673" s="126" t="s">
        <v>417</v>
      </c>
      <c r="H7673" s="126" t="s">
        <v>126</v>
      </c>
      <c r="I7673" s="126" t="s">
        <v>308</v>
      </c>
      <c r="J7673" s="126" t="s">
        <v>503</v>
      </c>
      <c r="K7673" s="126" t="s">
        <v>504</v>
      </c>
      <c r="L7673" s="126" t="s">
        <v>505</v>
      </c>
      <c r="M7673" s="130">
        <v>2395.8000000000002</v>
      </c>
      <c r="N7673" s="126" t="s">
        <v>290</v>
      </c>
      <c r="O7673" s="126" t="s">
        <v>1311</v>
      </c>
      <c r="P7673" s="130">
        <v>0</v>
      </c>
      <c r="S7673" s="130">
        <v>0</v>
      </c>
      <c r="V7673" s="130">
        <v>2662</v>
      </c>
      <c r="X7673" s="126" t="s">
        <v>1312</v>
      </c>
      <c r="Y7673" s="126" t="s">
        <v>517</v>
      </c>
      <c r="Z7673" s="127" t="s">
        <v>309</v>
      </c>
      <c r="AA7673" s="128">
        <v>1</v>
      </c>
      <c r="AB7673" s="128">
        <v>60</v>
      </c>
      <c r="AD7673" s="126" t="s">
        <v>562</v>
      </c>
      <c r="AG7673" s="127"/>
      <c r="AI7673" s="127"/>
    </row>
    <row r="7674" spans="1:35" ht="14.85" customHeight="1">
      <c r="A7674" s="130">
        <v>5009409</v>
      </c>
      <c r="B7674" s="126" t="s">
        <v>15324</v>
      </c>
      <c r="C7674" s="126" t="s">
        <v>842</v>
      </c>
      <c r="D7674" s="126" t="s">
        <v>7479</v>
      </c>
      <c r="E7674" s="126" t="s">
        <v>288</v>
      </c>
      <c r="F7674" s="126" t="s">
        <v>491</v>
      </c>
      <c r="G7674" s="126" t="s">
        <v>417</v>
      </c>
      <c r="H7674" s="126" t="s">
        <v>126</v>
      </c>
      <c r="I7674" s="126" t="s">
        <v>126</v>
      </c>
      <c r="J7674" s="126" t="s">
        <v>503</v>
      </c>
      <c r="K7674" s="126" t="s">
        <v>504</v>
      </c>
      <c r="L7674" s="126" t="s">
        <v>505</v>
      </c>
      <c r="M7674" s="130">
        <v>4262.3900000000003</v>
      </c>
      <c r="N7674" s="126" t="s">
        <v>290</v>
      </c>
      <c r="O7674" s="126" t="s">
        <v>1311</v>
      </c>
      <c r="P7674" s="130">
        <v>0</v>
      </c>
      <c r="S7674" s="130">
        <v>0</v>
      </c>
      <c r="V7674" s="130">
        <v>4735.99</v>
      </c>
      <c r="X7674" s="126" t="s">
        <v>1312</v>
      </c>
      <c r="Y7674" s="126" t="s">
        <v>517</v>
      </c>
      <c r="Z7674" s="127" t="s">
        <v>309</v>
      </c>
      <c r="AA7674" s="128">
        <v>1</v>
      </c>
      <c r="AB7674" s="128">
        <v>60</v>
      </c>
      <c r="AD7674" s="126" t="s">
        <v>562</v>
      </c>
      <c r="AG7674" s="127"/>
      <c r="AI7674" s="127"/>
    </row>
    <row r="7675" spans="1:35" ht="14.85" customHeight="1">
      <c r="A7675" s="130">
        <v>5008883</v>
      </c>
      <c r="B7675" s="126" t="s">
        <v>413</v>
      </c>
      <c r="C7675" s="126" t="s">
        <v>15325</v>
      </c>
      <c r="D7675" s="126" t="s">
        <v>692</v>
      </c>
      <c r="E7675" s="126" t="s">
        <v>288</v>
      </c>
      <c r="F7675" s="126" t="s">
        <v>491</v>
      </c>
      <c r="G7675" s="126" t="s">
        <v>417</v>
      </c>
      <c r="H7675" s="126" t="s">
        <v>126</v>
      </c>
      <c r="I7675" s="126" t="s">
        <v>126</v>
      </c>
      <c r="J7675" s="126" t="s">
        <v>4624</v>
      </c>
      <c r="K7675" s="126" t="s">
        <v>504</v>
      </c>
      <c r="L7675" s="126" t="s">
        <v>694</v>
      </c>
      <c r="M7675" s="130">
        <v>3408.16</v>
      </c>
      <c r="O7675" s="126" t="s">
        <v>492</v>
      </c>
      <c r="P7675" s="130">
        <v>0</v>
      </c>
      <c r="S7675" s="130">
        <v>0</v>
      </c>
      <c r="V7675" s="130">
        <v>11650</v>
      </c>
      <c r="X7675" s="126" t="s">
        <v>493</v>
      </c>
      <c r="Z7675" s="127"/>
      <c r="AA7675" s="128">
        <v>1</v>
      </c>
      <c r="AB7675" s="128">
        <v>60</v>
      </c>
      <c r="AD7675" s="126" t="s">
        <v>1801</v>
      </c>
      <c r="AG7675" s="127"/>
      <c r="AI7675" s="127"/>
    </row>
    <row r="7676" spans="1:35" ht="14.85" customHeight="1">
      <c r="A7676" s="130">
        <v>5006366</v>
      </c>
      <c r="B7676" s="126" t="s">
        <v>15326</v>
      </c>
      <c r="C7676" s="126" t="s">
        <v>15327</v>
      </c>
      <c r="D7676" s="126" t="s">
        <v>13758</v>
      </c>
      <c r="E7676" s="126" t="s">
        <v>288</v>
      </c>
      <c r="F7676" s="126" t="s">
        <v>491</v>
      </c>
      <c r="G7676" s="126" t="s">
        <v>417</v>
      </c>
      <c r="H7676" s="126" t="s">
        <v>126</v>
      </c>
      <c r="I7676" s="126" t="s">
        <v>308</v>
      </c>
      <c r="J7676" s="126" t="s">
        <v>8155</v>
      </c>
      <c r="K7676" s="126" t="s">
        <v>852</v>
      </c>
      <c r="L7676" s="126" t="s">
        <v>694</v>
      </c>
      <c r="M7676" s="130">
        <v>3789</v>
      </c>
      <c r="N7676" s="126" t="s">
        <v>290</v>
      </c>
      <c r="O7676" s="126" t="s">
        <v>1311</v>
      </c>
      <c r="P7676" s="130">
        <v>0</v>
      </c>
      <c r="S7676" s="130">
        <v>0</v>
      </c>
      <c r="V7676" s="130">
        <v>4210</v>
      </c>
      <c r="X7676" s="126" t="s">
        <v>1312</v>
      </c>
      <c r="Y7676" s="126" t="s">
        <v>517</v>
      </c>
      <c r="Z7676" s="127" t="s">
        <v>309</v>
      </c>
      <c r="AA7676" s="128">
        <v>1</v>
      </c>
      <c r="AB7676" s="128">
        <v>60</v>
      </c>
      <c r="AD7676" s="126" t="s">
        <v>562</v>
      </c>
      <c r="AG7676" s="127"/>
      <c r="AI7676" s="127"/>
    </row>
    <row r="7677" spans="1:35" ht="14.85" customHeight="1">
      <c r="A7677" s="130">
        <v>5006365</v>
      </c>
      <c r="B7677" s="126" t="s">
        <v>15328</v>
      </c>
      <c r="C7677" s="126" t="s">
        <v>15329</v>
      </c>
      <c r="D7677" s="126" t="s">
        <v>13758</v>
      </c>
      <c r="E7677" s="126" t="s">
        <v>288</v>
      </c>
      <c r="F7677" s="126" t="s">
        <v>491</v>
      </c>
      <c r="G7677" s="126" t="s">
        <v>417</v>
      </c>
      <c r="H7677" s="126" t="s">
        <v>126</v>
      </c>
      <c r="I7677" s="126" t="s">
        <v>126</v>
      </c>
      <c r="J7677" s="126" t="s">
        <v>8155</v>
      </c>
      <c r="K7677" s="126" t="s">
        <v>852</v>
      </c>
      <c r="L7677" s="126" t="s">
        <v>694</v>
      </c>
      <c r="M7677" s="130">
        <v>7776</v>
      </c>
      <c r="N7677" s="126" t="s">
        <v>290</v>
      </c>
      <c r="O7677" s="126" t="s">
        <v>1311</v>
      </c>
      <c r="P7677" s="130">
        <v>0</v>
      </c>
      <c r="S7677" s="130">
        <v>0</v>
      </c>
      <c r="V7677" s="130">
        <v>8640</v>
      </c>
      <c r="X7677" s="126" t="s">
        <v>1312</v>
      </c>
      <c r="Y7677" s="126" t="s">
        <v>517</v>
      </c>
      <c r="Z7677" s="127" t="s">
        <v>309</v>
      </c>
      <c r="AA7677" s="128">
        <v>1</v>
      </c>
      <c r="AB7677" s="128">
        <v>60</v>
      </c>
      <c r="AD7677" s="126" t="s">
        <v>562</v>
      </c>
      <c r="AG7677" s="127"/>
      <c r="AI7677" s="127"/>
    </row>
    <row r="7678" spans="1:35" ht="14.85" customHeight="1">
      <c r="A7678" s="130">
        <v>5006364</v>
      </c>
      <c r="B7678" s="126" t="s">
        <v>15330</v>
      </c>
      <c r="C7678" s="126" t="s">
        <v>15331</v>
      </c>
      <c r="D7678" s="126" t="s">
        <v>9670</v>
      </c>
      <c r="E7678" s="126" t="s">
        <v>288</v>
      </c>
      <c r="F7678" s="126" t="s">
        <v>491</v>
      </c>
      <c r="G7678" s="126" t="s">
        <v>417</v>
      </c>
      <c r="H7678" s="126" t="s">
        <v>126</v>
      </c>
      <c r="I7678" s="126" t="s">
        <v>308</v>
      </c>
      <c r="J7678" s="126" t="s">
        <v>8155</v>
      </c>
      <c r="K7678" s="126" t="s">
        <v>852</v>
      </c>
      <c r="L7678" s="126" t="s">
        <v>694</v>
      </c>
      <c r="M7678" s="130">
        <v>3645</v>
      </c>
      <c r="N7678" s="126" t="s">
        <v>290</v>
      </c>
      <c r="O7678" s="126" t="s">
        <v>1311</v>
      </c>
      <c r="P7678" s="130">
        <v>0</v>
      </c>
      <c r="S7678" s="130">
        <v>0</v>
      </c>
      <c r="V7678" s="130">
        <v>4050</v>
      </c>
      <c r="X7678" s="126" t="s">
        <v>1312</v>
      </c>
      <c r="Y7678" s="126" t="s">
        <v>517</v>
      </c>
      <c r="Z7678" s="127" t="s">
        <v>309</v>
      </c>
      <c r="AA7678" s="128">
        <v>1</v>
      </c>
      <c r="AB7678" s="128">
        <v>60</v>
      </c>
      <c r="AD7678" s="126" t="s">
        <v>562</v>
      </c>
      <c r="AG7678" s="127"/>
      <c r="AI7678" s="127"/>
    </row>
    <row r="7679" spans="1:35" ht="14.85" customHeight="1">
      <c r="A7679" s="130">
        <v>5006363</v>
      </c>
      <c r="B7679" s="126" t="s">
        <v>15332</v>
      </c>
      <c r="C7679" s="126" t="s">
        <v>15333</v>
      </c>
      <c r="D7679" s="126" t="s">
        <v>15334</v>
      </c>
      <c r="E7679" s="126" t="s">
        <v>288</v>
      </c>
      <c r="F7679" s="126" t="s">
        <v>416</v>
      </c>
      <c r="G7679" s="126" t="s">
        <v>417</v>
      </c>
      <c r="H7679" s="126" t="s">
        <v>126</v>
      </c>
      <c r="I7679" s="126" t="s">
        <v>126</v>
      </c>
      <c r="J7679" s="126" t="s">
        <v>5935</v>
      </c>
      <c r="K7679" s="126" t="s">
        <v>747</v>
      </c>
      <c r="L7679" s="126" t="s">
        <v>5936</v>
      </c>
      <c r="M7679" s="130">
        <v>157.65</v>
      </c>
      <c r="O7679" s="126" t="s">
        <v>4920</v>
      </c>
      <c r="P7679" s="130">
        <v>0</v>
      </c>
      <c r="S7679" s="130">
        <v>0</v>
      </c>
      <c r="V7679" s="130">
        <v>157.65</v>
      </c>
      <c r="X7679" s="126" t="s">
        <v>5937</v>
      </c>
      <c r="Z7679" s="127"/>
      <c r="AA7679" s="128">
        <v>8</v>
      </c>
      <c r="AB7679" s="128">
        <v>12</v>
      </c>
      <c r="AD7679" s="126" t="s">
        <v>562</v>
      </c>
      <c r="AG7679" s="127"/>
      <c r="AI7679" s="127"/>
    </row>
    <row r="7680" spans="1:35" ht="14.85" customHeight="1">
      <c r="A7680" s="130">
        <v>5006362</v>
      </c>
      <c r="B7680" s="126" t="s">
        <v>15335</v>
      </c>
      <c r="C7680" s="126" t="s">
        <v>15336</v>
      </c>
      <c r="D7680" s="126" t="s">
        <v>9670</v>
      </c>
      <c r="E7680" s="126" t="s">
        <v>288</v>
      </c>
      <c r="F7680" s="126" t="s">
        <v>491</v>
      </c>
      <c r="G7680" s="126" t="s">
        <v>417</v>
      </c>
      <c r="H7680" s="126" t="s">
        <v>126</v>
      </c>
      <c r="I7680" s="126" t="s">
        <v>308</v>
      </c>
      <c r="J7680" s="126" t="s">
        <v>8155</v>
      </c>
      <c r="K7680" s="126" t="s">
        <v>852</v>
      </c>
      <c r="L7680" s="126" t="s">
        <v>694</v>
      </c>
      <c r="M7680" s="130">
        <v>4068</v>
      </c>
      <c r="N7680" s="126" t="s">
        <v>290</v>
      </c>
      <c r="O7680" s="126" t="s">
        <v>1311</v>
      </c>
      <c r="P7680" s="130">
        <v>0</v>
      </c>
      <c r="S7680" s="130">
        <v>0</v>
      </c>
      <c r="V7680" s="130">
        <v>4520</v>
      </c>
      <c r="X7680" s="126" t="s">
        <v>1312</v>
      </c>
      <c r="Y7680" s="126" t="s">
        <v>517</v>
      </c>
      <c r="Z7680" s="127" t="s">
        <v>309</v>
      </c>
      <c r="AA7680" s="128">
        <v>1</v>
      </c>
      <c r="AB7680" s="128">
        <v>60</v>
      </c>
      <c r="AD7680" s="126" t="s">
        <v>562</v>
      </c>
      <c r="AG7680" s="127"/>
      <c r="AI7680" s="127"/>
    </row>
    <row r="7681" spans="1:35" ht="14.85" customHeight="1">
      <c r="A7681" s="130">
        <v>5006361</v>
      </c>
      <c r="B7681" s="126" t="s">
        <v>15337</v>
      </c>
      <c r="C7681" s="126" t="s">
        <v>15338</v>
      </c>
      <c r="D7681" s="126" t="s">
        <v>13758</v>
      </c>
      <c r="E7681" s="126" t="s">
        <v>288</v>
      </c>
      <c r="F7681" s="126" t="s">
        <v>491</v>
      </c>
      <c r="G7681" s="126" t="s">
        <v>417</v>
      </c>
      <c r="H7681" s="126" t="s">
        <v>126</v>
      </c>
      <c r="I7681" s="126" t="s">
        <v>308</v>
      </c>
      <c r="J7681" s="126" t="s">
        <v>8155</v>
      </c>
      <c r="K7681" s="126" t="s">
        <v>852</v>
      </c>
      <c r="L7681" s="126" t="s">
        <v>694</v>
      </c>
      <c r="M7681" s="130">
        <v>3285</v>
      </c>
      <c r="N7681" s="126" t="s">
        <v>290</v>
      </c>
      <c r="O7681" s="126" t="s">
        <v>1311</v>
      </c>
      <c r="P7681" s="130">
        <v>0</v>
      </c>
      <c r="S7681" s="130">
        <v>0</v>
      </c>
      <c r="V7681" s="130">
        <v>3650</v>
      </c>
      <c r="X7681" s="126" t="s">
        <v>1312</v>
      </c>
      <c r="Y7681" s="126" t="s">
        <v>517</v>
      </c>
      <c r="Z7681" s="127" t="s">
        <v>309</v>
      </c>
      <c r="AA7681" s="128">
        <v>1</v>
      </c>
      <c r="AB7681" s="128">
        <v>60</v>
      </c>
      <c r="AD7681" s="126" t="s">
        <v>562</v>
      </c>
      <c r="AG7681" s="127"/>
      <c r="AI7681" s="127"/>
    </row>
    <row r="7682" spans="1:35" ht="14.85" customHeight="1">
      <c r="A7682" s="130">
        <v>5006360</v>
      </c>
      <c r="B7682" s="126" t="s">
        <v>15339</v>
      </c>
      <c r="C7682" s="126" t="s">
        <v>15340</v>
      </c>
      <c r="D7682" s="126" t="s">
        <v>13758</v>
      </c>
      <c r="E7682" s="126" t="s">
        <v>288</v>
      </c>
      <c r="F7682" s="126" t="s">
        <v>491</v>
      </c>
      <c r="G7682" s="126" t="s">
        <v>417</v>
      </c>
      <c r="H7682" s="126" t="s">
        <v>126</v>
      </c>
      <c r="I7682" s="126" t="s">
        <v>126</v>
      </c>
      <c r="J7682" s="126" t="s">
        <v>8155</v>
      </c>
      <c r="K7682" s="126" t="s">
        <v>852</v>
      </c>
      <c r="L7682" s="126" t="s">
        <v>694</v>
      </c>
      <c r="M7682" s="130">
        <v>2034</v>
      </c>
      <c r="N7682" s="126" t="s">
        <v>290</v>
      </c>
      <c r="O7682" s="126" t="s">
        <v>1311</v>
      </c>
      <c r="P7682" s="130">
        <v>0</v>
      </c>
      <c r="S7682" s="130">
        <v>0</v>
      </c>
      <c r="V7682" s="130">
        <v>2260</v>
      </c>
      <c r="X7682" s="126" t="s">
        <v>1312</v>
      </c>
      <c r="Y7682" s="126" t="s">
        <v>517</v>
      </c>
      <c r="Z7682" s="127" t="s">
        <v>309</v>
      </c>
      <c r="AA7682" s="128">
        <v>1</v>
      </c>
      <c r="AB7682" s="128">
        <v>60</v>
      </c>
      <c r="AD7682" s="126" t="s">
        <v>562</v>
      </c>
      <c r="AG7682" s="127"/>
      <c r="AI7682" s="127"/>
    </row>
    <row r="7683" spans="1:35" ht="14.85" customHeight="1">
      <c r="A7683" s="130">
        <v>5005182</v>
      </c>
      <c r="B7683" s="126" t="s">
        <v>15341</v>
      </c>
      <c r="C7683" s="126" t="s">
        <v>15342</v>
      </c>
      <c r="D7683" s="126" t="s">
        <v>15343</v>
      </c>
      <c r="E7683" s="126" t="s">
        <v>288</v>
      </c>
      <c r="F7683" s="126" t="s">
        <v>440</v>
      </c>
      <c r="G7683" s="126" t="s">
        <v>565</v>
      </c>
      <c r="H7683" s="126" t="s">
        <v>126</v>
      </c>
      <c r="I7683" s="126" t="s">
        <v>418</v>
      </c>
      <c r="J7683" s="126" t="s">
        <v>1512</v>
      </c>
      <c r="K7683" s="126" t="s">
        <v>504</v>
      </c>
      <c r="L7683" s="126" t="s">
        <v>1513</v>
      </c>
      <c r="M7683" s="130">
        <v>2060.8000000000002</v>
      </c>
      <c r="O7683" s="126" t="s">
        <v>445</v>
      </c>
      <c r="P7683" s="130">
        <v>0</v>
      </c>
      <c r="S7683" s="130">
        <v>0</v>
      </c>
      <c r="V7683" s="130">
        <v>2060.8000000000002</v>
      </c>
      <c r="X7683" s="126" t="s">
        <v>1063</v>
      </c>
      <c r="Z7683" s="127"/>
      <c r="AA7683" s="128">
        <v>60</v>
      </c>
      <c r="AB7683" s="128">
        <v>1</v>
      </c>
      <c r="AD7683" s="126" t="s">
        <v>562</v>
      </c>
      <c r="AG7683" s="127"/>
      <c r="AI7683" s="127"/>
    </row>
    <row r="7684" spans="1:35" ht="14.85" customHeight="1">
      <c r="A7684" s="130">
        <v>5005181</v>
      </c>
      <c r="B7684" s="126" t="s">
        <v>15344</v>
      </c>
      <c r="C7684" s="126" t="s">
        <v>12506</v>
      </c>
      <c r="D7684" s="126" t="s">
        <v>15345</v>
      </c>
      <c r="E7684" s="126" t="s">
        <v>288</v>
      </c>
      <c r="F7684" s="126" t="s">
        <v>522</v>
      </c>
      <c r="G7684" s="126" t="s">
        <v>1335</v>
      </c>
      <c r="H7684" s="126" t="s">
        <v>524</v>
      </c>
      <c r="I7684" s="126" t="s">
        <v>126</v>
      </c>
      <c r="J7684" s="126" t="s">
        <v>6874</v>
      </c>
      <c r="K7684" s="126" t="s">
        <v>747</v>
      </c>
      <c r="L7684" s="126" t="s">
        <v>6875</v>
      </c>
      <c r="M7684" s="130">
        <v>9.4700000000000006</v>
      </c>
      <c r="O7684" s="126" t="s">
        <v>528</v>
      </c>
      <c r="P7684" s="130">
        <v>0</v>
      </c>
      <c r="S7684" s="130">
        <v>0</v>
      </c>
      <c r="V7684" s="130">
        <v>9.4700000000000006</v>
      </c>
      <c r="X7684" s="126" t="s">
        <v>7047</v>
      </c>
      <c r="Z7684" s="127"/>
      <c r="AA7684" s="128"/>
      <c r="AB7684" s="128"/>
      <c r="AD7684" s="126" t="s">
        <v>562</v>
      </c>
      <c r="AG7684" s="127"/>
      <c r="AI7684" s="127"/>
    </row>
    <row r="7685" spans="1:35" ht="14.85" customHeight="1">
      <c r="A7685" s="130">
        <v>5005180</v>
      </c>
      <c r="B7685" s="126" t="s">
        <v>15346</v>
      </c>
      <c r="C7685" s="126" t="s">
        <v>15347</v>
      </c>
      <c r="D7685" s="126" t="s">
        <v>15348</v>
      </c>
      <c r="E7685" s="126" t="s">
        <v>288</v>
      </c>
      <c r="F7685" s="126" t="s">
        <v>440</v>
      </c>
      <c r="G7685" s="126" t="s">
        <v>565</v>
      </c>
      <c r="H7685" s="126" t="s">
        <v>126</v>
      </c>
      <c r="I7685" s="126" t="s">
        <v>418</v>
      </c>
      <c r="J7685" s="126" t="s">
        <v>1512</v>
      </c>
      <c r="K7685" s="126" t="s">
        <v>504</v>
      </c>
      <c r="L7685" s="126" t="s">
        <v>1513</v>
      </c>
      <c r="M7685" s="130">
        <v>2060.8000000000002</v>
      </c>
      <c r="O7685" s="126" t="s">
        <v>445</v>
      </c>
      <c r="P7685" s="130">
        <v>0</v>
      </c>
      <c r="S7685" s="130">
        <v>0</v>
      </c>
      <c r="V7685" s="130">
        <v>2060.8000000000002</v>
      </c>
      <c r="X7685" s="126" t="s">
        <v>1063</v>
      </c>
      <c r="Z7685" s="127"/>
      <c r="AA7685" s="128">
        <v>60</v>
      </c>
      <c r="AB7685" s="128">
        <v>1</v>
      </c>
      <c r="AD7685" s="126" t="s">
        <v>562</v>
      </c>
      <c r="AG7685" s="127"/>
      <c r="AI7685" s="127"/>
    </row>
    <row r="7686" spans="1:35" ht="14.85" customHeight="1">
      <c r="A7686" s="130">
        <v>5005179</v>
      </c>
      <c r="B7686" s="126" t="s">
        <v>15349</v>
      </c>
      <c r="C7686" s="126" t="s">
        <v>15350</v>
      </c>
      <c r="D7686" s="126" t="s">
        <v>15351</v>
      </c>
      <c r="E7686" s="126" t="s">
        <v>288</v>
      </c>
      <c r="F7686" s="126" t="s">
        <v>440</v>
      </c>
      <c r="G7686" s="126" t="s">
        <v>458</v>
      </c>
      <c r="H7686" s="126" t="s">
        <v>126</v>
      </c>
      <c r="I7686" s="126" t="s">
        <v>418</v>
      </c>
      <c r="J7686" s="126" t="s">
        <v>1512</v>
      </c>
      <c r="K7686" s="126" t="s">
        <v>504</v>
      </c>
      <c r="L7686" s="126" t="s">
        <v>1513</v>
      </c>
      <c r="M7686" s="130">
        <v>2290.62</v>
      </c>
      <c r="O7686" s="126" t="s">
        <v>445</v>
      </c>
      <c r="P7686" s="130">
        <v>0</v>
      </c>
      <c r="S7686" s="130">
        <v>0</v>
      </c>
      <c r="V7686" s="130">
        <v>2290.62</v>
      </c>
      <c r="X7686" s="126" t="s">
        <v>1647</v>
      </c>
      <c r="Z7686" s="127"/>
      <c r="AA7686" s="128">
        <v>60</v>
      </c>
      <c r="AB7686" s="128">
        <v>1</v>
      </c>
      <c r="AD7686" s="126" t="s">
        <v>562</v>
      </c>
      <c r="AG7686" s="127"/>
      <c r="AI7686" s="127"/>
    </row>
    <row r="7687" spans="1:35" ht="14.85" customHeight="1">
      <c r="A7687" s="130">
        <v>5005177</v>
      </c>
      <c r="B7687" s="126" t="s">
        <v>15352</v>
      </c>
      <c r="C7687" s="126" t="s">
        <v>12506</v>
      </c>
      <c r="D7687" s="126" t="s">
        <v>15353</v>
      </c>
      <c r="E7687" s="126" t="s">
        <v>288</v>
      </c>
      <c r="F7687" s="126" t="s">
        <v>522</v>
      </c>
      <c r="G7687" s="126" t="s">
        <v>1774</v>
      </c>
      <c r="H7687" s="126" t="s">
        <v>524</v>
      </c>
      <c r="I7687" s="126" t="s">
        <v>126</v>
      </c>
      <c r="J7687" s="126" t="s">
        <v>6874</v>
      </c>
      <c r="K7687" s="126" t="s">
        <v>747</v>
      </c>
      <c r="L7687" s="126" t="s">
        <v>6875</v>
      </c>
      <c r="M7687" s="130">
        <v>7.57</v>
      </c>
      <c r="O7687" s="126" t="s">
        <v>528</v>
      </c>
      <c r="P7687" s="130">
        <v>0</v>
      </c>
      <c r="S7687" s="130">
        <v>0</v>
      </c>
      <c r="V7687" s="130">
        <v>7.57</v>
      </c>
      <c r="X7687" s="126" t="s">
        <v>7047</v>
      </c>
      <c r="Z7687" s="127"/>
      <c r="AA7687" s="128"/>
      <c r="AB7687" s="128"/>
      <c r="AD7687" s="126" t="s">
        <v>562</v>
      </c>
      <c r="AG7687" s="127"/>
      <c r="AI7687" s="127"/>
    </row>
    <row r="7688" spans="1:35" ht="14.85" customHeight="1">
      <c r="A7688" s="130">
        <v>5005176</v>
      </c>
      <c r="B7688" s="126" t="s">
        <v>15354</v>
      </c>
      <c r="C7688" s="126" t="s">
        <v>15355</v>
      </c>
      <c r="D7688" s="126" t="s">
        <v>15356</v>
      </c>
      <c r="E7688" s="126" t="s">
        <v>288</v>
      </c>
      <c r="F7688" s="126" t="s">
        <v>491</v>
      </c>
      <c r="G7688" s="126" t="s">
        <v>417</v>
      </c>
      <c r="H7688" s="126" t="s">
        <v>126</v>
      </c>
      <c r="I7688" s="126" t="s">
        <v>126</v>
      </c>
      <c r="J7688" s="126" t="s">
        <v>2044</v>
      </c>
      <c r="K7688" s="126" t="s">
        <v>984</v>
      </c>
      <c r="L7688" s="126" t="s">
        <v>8979</v>
      </c>
      <c r="M7688" s="130">
        <v>133153.38</v>
      </c>
      <c r="N7688" s="126" t="s">
        <v>290</v>
      </c>
      <c r="O7688" s="126" t="s">
        <v>506</v>
      </c>
      <c r="P7688" s="130">
        <v>0</v>
      </c>
      <c r="S7688" s="130">
        <v>0</v>
      </c>
      <c r="V7688" s="130">
        <v>133153.38</v>
      </c>
      <c r="X7688" s="126" t="s">
        <v>516</v>
      </c>
      <c r="Y7688" s="126" t="s">
        <v>517</v>
      </c>
      <c r="Z7688" s="127"/>
      <c r="AA7688" s="128">
        <v>1</v>
      </c>
      <c r="AB7688" s="128">
        <v>84</v>
      </c>
      <c r="AD7688" s="126" t="s">
        <v>562</v>
      </c>
      <c r="AG7688" s="127"/>
      <c r="AI7688" s="127"/>
    </row>
    <row r="7689" spans="1:35" ht="14.85" customHeight="1">
      <c r="A7689" s="130">
        <v>5005175</v>
      </c>
      <c r="B7689" s="126" t="s">
        <v>15357</v>
      </c>
      <c r="C7689" s="126" t="s">
        <v>15358</v>
      </c>
      <c r="D7689" s="126" t="s">
        <v>15359</v>
      </c>
      <c r="E7689" s="126" t="s">
        <v>288</v>
      </c>
      <c r="F7689" s="126" t="s">
        <v>440</v>
      </c>
      <c r="G7689" s="126" t="s">
        <v>458</v>
      </c>
      <c r="H7689" s="126" t="s">
        <v>126</v>
      </c>
      <c r="I7689" s="126" t="s">
        <v>418</v>
      </c>
      <c r="J7689" s="126" t="s">
        <v>1512</v>
      </c>
      <c r="K7689" s="126" t="s">
        <v>504</v>
      </c>
      <c r="L7689" s="126" t="s">
        <v>1513</v>
      </c>
      <c r="M7689" s="130">
        <v>2290.62</v>
      </c>
      <c r="O7689" s="126" t="s">
        <v>445</v>
      </c>
      <c r="P7689" s="130">
        <v>0</v>
      </c>
      <c r="S7689" s="130">
        <v>0</v>
      </c>
      <c r="V7689" s="130">
        <v>2290.62</v>
      </c>
      <c r="X7689" s="126" t="s">
        <v>1647</v>
      </c>
      <c r="Z7689" s="127"/>
      <c r="AA7689" s="128">
        <v>60</v>
      </c>
      <c r="AB7689" s="128">
        <v>1</v>
      </c>
      <c r="AD7689" s="126" t="s">
        <v>562</v>
      </c>
      <c r="AG7689" s="127"/>
      <c r="AI7689" s="127"/>
    </row>
    <row r="7690" spans="1:35" ht="14.85" customHeight="1">
      <c r="A7690" s="130">
        <v>5005174</v>
      </c>
      <c r="B7690" s="126" t="s">
        <v>15360</v>
      </c>
      <c r="C7690" s="126" t="s">
        <v>12506</v>
      </c>
      <c r="D7690" s="126" t="s">
        <v>15361</v>
      </c>
      <c r="E7690" s="126" t="s">
        <v>288</v>
      </c>
      <c r="F7690" s="126" t="s">
        <v>522</v>
      </c>
      <c r="G7690" s="126" t="s">
        <v>6410</v>
      </c>
      <c r="H7690" s="126" t="s">
        <v>524</v>
      </c>
      <c r="I7690" s="126" t="s">
        <v>126</v>
      </c>
      <c r="J7690" s="126" t="s">
        <v>6874</v>
      </c>
      <c r="K7690" s="126" t="s">
        <v>747</v>
      </c>
      <c r="L7690" s="126" t="s">
        <v>6875</v>
      </c>
      <c r="M7690" s="130">
        <v>5.67</v>
      </c>
      <c r="O7690" s="126" t="s">
        <v>528</v>
      </c>
      <c r="P7690" s="130">
        <v>0</v>
      </c>
      <c r="S7690" s="130">
        <v>0</v>
      </c>
      <c r="V7690" s="130">
        <v>5.67</v>
      </c>
      <c r="X7690" s="126" t="s">
        <v>7047</v>
      </c>
      <c r="Z7690" s="127"/>
      <c r="AA7690" s="128"/>
      <c r="AB7690" s="128"/>
      <c r="AD7690" s="126" t="s">
        <v>562</v>
      </c>
      <c r="AG7690" s="127"/>
      <c r="AI7690" s="127"/>
    </row>
    <row r="7691" spans="1:35" ht="14.85" customHeight="1">
      <c r="A7691" s="130">
        <v>5005172</v>
      </c>
      <c r="B7691" s="126" t="s">
        <v>15362</v>
      </c>
      <c r="C7691" s="126" t="s">
        <v>15363</v>
      </c>
      <c r="D7691" s="126" t="s">
        <v>15364</v>
      </c>
      <c r="E7691" s="126" t="s">
        <v>288</v>
      </c>
      <c r="F7691" s="126" t="s">
        <v>440</v>
      </c>
      <c r="G7691" s="126" t="s">
        <v>458</v>
      </c>
      <c r="H7691" s="126" t="s">
        <v>126</v>
      </c>
      <c r="I7691" s="126" t="s">
        <v>418</v>
      </c>
      <c r="J7691" s="126" t="s">
        <v>1512</v>
      </c>
      <c r="K7691" s="126" t="s">
        <v>504</v>
      </c>
      <c r="L7691" s="126" t="s">
        <v>1513</v>
      </c>
      <c r="M7691" s="130">
        <v>2290.62</v>
      </c>
      <c r="O7691" s="126" t="s">
        <v>445</v>
      </c>
      <c r="P7691" s="130">
        <v>0</v>
      </c>
      <c r="S7691" s="130">
        <v>0</v>
      </c>
      <c r="V7691" s="130">
        <v>2290.62</v>
      </c>
      <c r="X7691" s="126" t="s">
        <v>1647</v>
      </c>
      <c r="Z7691" s="127"/>
      <c r="AA7691" s="128">
        <v>60</v>
      </c>
      <c r="AB7691" s="128">
        <v>1</v>
      </c>
      <c r="AD7691" s="126" t="s">
        <v>562</v>
      </c>
      <c r="AG7691" s="127"/>
      <c r="AI7691" s="127"/>
    </row>
    <row r="7692" spans="1:35" ht="14.85" customHeight="1">
      <c r="A7692" s="130">
        <v>5004384</v>
      </c>
      <c r="B7692" s="126" t="s">
        <v>15365</v>
      </c>
      <c r="C7692" s="126" t="s">
        <v>15366</v>
      </c>
      <c r="D7692" s="126" t="s">
        <v>15367</v>
      </c>
      <c r="E7692" s="126" t="s">
        <v>288</v>
      </c>
      <c r="F7692" s="126" t="s">
        <v>491</v>
      </c>
      <c r="G7692" s="126" t="s">
        <v>417</v>
      </c>
      <c r="H7692" s="126" t="s">
        <v>126</v>
      </c>
      <c r="I7692" s="126" t="s">
        <v>126</v>
      </c>
      <c r="J7692" s="126" t="s">
        <v>12454</v>
      </c>
      <c r="K7692" s="126" t="s">
        <v>526</v>
      </c>
      <c r="L7692" s="126" t="s">
        <v>1321</v>
      </c>
      <c r="M7692" s="130">
        <v>9025.2000000000007</v>
      </c>
      <c r="N7692" s="126" t="s">
        <v>290</v>
      </c>
      <c r="O7692" s="126" t="s">
        <v>844</v>
      </c>
      <c r="P7692" s="130">
        <v>0</v>
      </c>
      <c r="S7692" s="130">
        <v>0</v>
      </c>
      <c r="V7692" s="130">
        <v>10028</v>
      </c>
      <c r="X7692" s="126" t="s">
        <v>845</v>
      </c>
      <c r="Y7692" s="126" t="s">
        <v>517</v>
      </c>
      <c r="Z7692" s="127" t="s">
        <v>309</v>
      </c>
      <c r="AA7692" s="128">
        <v>1</v>
      </c>
      <c r="AB7692" s="128">
        <v>84</v>
      </c>
      <c r="AD7692" s="126" t="s">
        <v>562</v>
      </c>
      <c r="AG7692" s="127"/>
      <c r="AI7692" s="127"/>
    </row>
    <row r="7693" spans="1:35" ht="14.85" customHeight="1">
      <c r="A7693" s="130">
        <v>5004383</v>
      </c>
      <c r="B7693" s="126" t="s">
        <v>15368</v>
      </c>
      <c r="C7693" s="126" t="s">
        <v>15369</v>
      </c>
      <c r="D7693" s="126" t="s">
        <v>15370</v>
      </c>
      <c r="E7693" s="126" t="s">
        <v>288</v>
      </c>
      <c r="F7693" s="126" t="s">
        <v>491</v>
      </c>
      <c r="G7693" s="126" t="s">
        <v>417</v>
      </c>
      <c r="H7693" s="126" t="s">
        <v>126</v>
      </c>
      <c r="I7693" s="126" t="s">
        <v>308</v>
      </c>
      <c r="J7693" s="126" t="s">
        <v>514</v>
      </c>
      <c r="K7693" s="126" t="s">
        <v>504</v>
      </c>
      <c r="L7693" s="126" t="s">
        <v>515</v>
      </c>
      <c r="M7693" s="130">
        <v>6715.89</v>
      </c>
      <c r="N7693" s="126" t="s">
        <v>290</v>
      </c>
      <c r="O7693" s="126" t="s">
        <v>1311</v>
      </c>
      <c r="P7693" s="130">
        <v>0</v>
      </c>
      <c r="S7693" s="130">
        <v>0</v>
      </c>
      <c r="V7693" s="130">
        <v>7462.11</v>
      </c>
      <c r="X7693" s="126" t="s">
        <v>1312</v>
      </c>
      <c r="Y7693" s="126" t="s">
        <v>517</v>
      </c>
      <c r="Z7693" s="127" t="s">
        <v>309</v>
      </c>
      <c r="AA7693" s="128">
        <v>1</v>
      </c>
      <c r="AB7693" s="128">
        <v>60</v>
      </c>
      <c r="AD7693" s="126" t="s">
        <v>562</v>
      </c>
      <c r="AG7693" s="127"/>
      <c r="AI7693" s="127"/>
    </row>
    <row r="7694" spans="1:35" ht="14.85" customHeight="1">
      <c r="A7694" s="130">
        <v>5004382</v>
      </c>
      <c r="B7694" s="126" t="s">
        <v>15371</v>
      </c>
      <c r="C7694" s="126" t="s">
        <v>15372</v>
      </c>
      <c r="D7694" s="126" t="s">
        <v>15373</v>
      </c>
      <c r="E7694" s="126" t="s">
        <v>288</v>
      </c>
      <c r="F7694" s="126" t="s">
        <v>491</v>
      </c>
      <c r="G7694" s="126" t="s">
        <v>417</v>
      </c>
      <c r="H7694" s="126" t="s">
        <v>126</v>
      </c>
      <c r="I7694" s="126" t="s">
        <v>126</v>
      </c>
      <c r="J7694" s="126" t="s">
        <v>12454</v>
      </c>
      <c r="K7694" s="126" t="s">
        <v>526</v>
      </c>
      <c r="L7694" s="126" t="s">
        <v>1321</v>
      </c>
      <c r="M7694" s="130">
        <v>8655.2999999999993</v>
      </c>
      <c r="N7694" s="126" t="s">
        <v>290</v>
      </c>
      <c r="O7694" s="126" t="s">
        <v>844</v>
      </c>
      <c r="P7694" s="130">
        <v>0</v>
      </c>
      <c r="S7694" s="130">
        <v>0</v>
      </c>
      <c r="V7694" s="130">
        <v>9617</v>
      </c>
      <c r="X7694" s="126" t="s">
        <v>845</v>
      </c>
      <c r="Y7694" s="126" t="s">
        <v>517</v>
      </c>
      <c r="Z7694" s="127" t="s">
        <v>309</v>
      </c>
      <c r="AA7694" s="128">
        <v>1</v>
      </c>
      <c r="AB7694" s="128">
        <v>84</v>
      </c>
      <c r="AD7694" s="126" t="s">
        <v>562</v>
      </c>
      <c r="AG7694" s="127"/>
      <c r="AI7694" s="127"/>
    </row>
    <row r="7695" spans="1:35" ht="14.85" customHeight="1">
      <c r="A7695" s="130">
        <v>5004381</v>
      </c>
      <c r="B7695" s="126" t="s">
        <v>15374</v>
      </c>
      <c r="C7695" s="126" t="s">
        <v>15375</v>
      </c>
      <c r="D7695" s="126" t="s">
        <v>12517</v>
      </c>
      <c r="E7695" s="126" t="s">
        <v>288</v>
      </c>
      <c r="F7695" s="126" t="s">
        <v>491</v>
      </c>
      <c r="G7695" s="126" t="s">
        <v>417</v>
      </c>
      <c r="H7695" s="126" t="s">
        <v>126</v>
      </c>
      <c r="I7695" s="126" t="s">
        <v>126</v>
      </c>
      <c r="J7695" s="126" t="s">
        <v>12454</v>
      </c>
      <c r="K7695" s="126" t="s">
        <v>526</v>
      </c>
      <c r="L7695" s="126" t="s">
        <v>1321</v>
      </c>
      <c r="M7695" s="130">
        <v>30423.599999999999</v>
      </c>
      <c r="N7695" s="126" t="s">
        <v>290</v>
      </c>
      <c r="O7695" s="126" t="s">
        <v>1399</v>
      </c>
      <c r="P7695" s="130">
        <v>0</v>
      </c>
      <c r="S7695" s="130">
        <v>0</v>
      </c>
      <c r="V7695" s="130">
        <v>33804</v>
      </c>
      <c r="X7695" s="126" t="s">
        <v>4481</v>
      </c>
      <c r="Y7695" s="126" t="s">
        <v>517</v>
      </c>
      <c r="Z7695" s="127" t="s">
        <v>296</v>
      </c>
      <c r="AA7695" s="128">
        <v>1</v>
      </c>
      <c r="AB7695" s="128">
        <v>84</v>
      </c>
      <c r="AD7695" s="126" t="s">
        <v>562</v>
      </c>
      <c r="AG7695" s="127"/>
      <c r="AI7695" s="127"/>
    </row>
    <row r="7696" spans="1:35" ht="14.85" customHeight="1">
      <c r="A7696" s="130">
        <v>5004378</v>
      </c>
      <c r="B7696" s="126" t="s">
        <v>15376</v>
      </c>
      <c r="C7696" s="126" t="s">
        <v>15377</v>
      </c>
      <c r="D7696" s="126" t="s">
        <v>12517</v>
      </c>
      <c r="E7696" s="126" t="s">
        <v>288</v>
      </c>
      <c r="F7696" s="126" t="s">
        <v>491</v>
      </c>
      <c r="G7696" s="126" t="s">
        <v>417</v>
      </c>
      <c r="H7696" s="126" t="s">
        <v>126</v>
      </c>
      <c r="I7696" s="126" t="s">
        <v>126</v>
      </c>
      <c r="J7696" s="126" t="s">
        <v>12454</v>
      </c>
      <c r="K7696" s="126" t="s">
        <v>526</v>
      </c>
      <c r="L7696" s="126" t="s">
        <v>1321</v>
      </c>
      <c r="M7696" s="130">
        <v>37469.699999999997</v>
      </c>
      <c r="N7696" s="126" t="s">
        <v>290</v>
      </c>
      <c r="O7696" s="126" t="s">
        <v>1399</v>
      </c>
      <c r="P7696" s="130">
        <v>0</v>
      </c>
      <c r="S7696" s="130">
        <v>0</v>
      </c>
      <c r="V7696" s="130">
        <v>41633</v>
      </c>
      <c r="X7696" s="126" t="s">
        <v>1409</v>
      </c>
      <c r="Y7696" s="126" t="s">
        <v>517</v>
      </c>
      <c r="Z7696" s="127" t="s">
        <v>296</v>
      </c>
      <c r="AA7696" s="128">
        <v>1</v>
      </c>
      <c r="AB7696" s="128">
        <v>84</v>
      </c>
      <c r="AD7696" s="126" t="s">
        <v>562</v>
      </c>
      <c r="AG7696" s="127"/>
      <c r="AI7696" s="127"/>
    </row>
    <row r="7697" spans="1:35" ht="14.85" customHeight="1">
      <c r="A7697" s="130">
        <v>5004377</v>
      </c>
      <c r="B7697" s="126" t="s">
        <v>15378</v>
      </c>
      <c r="C7697" s="126" t="s">
        <v>8190</v>
      </c>
      <c r="D7697" s="126" t="s">
        <v>15379</v>
      </c>
      <c r="E7697" s="126" t="s">
        <v>288</v>
      </c>
      <c r="F7697" s="126" t="s">
        <v>491</v>
      </c>
      <c r="G7697" s="126" t="s">
        <v>417</v>
      </c>
      <c r="H7697" s="126" t="s">
        <v>126</v>
      </c>
      <c r="I7697" s="126" t="s">
        <v>126</v>
      </c>
      <c r="J7697" s="126" t="s">
        <v>12458</v>
      </c>
      <c r="K7697" s="126" t="s">
        <v>747</v>
      </c>
      <c r="L7697" s="126" t="s">
        <v>931</v>
      </c>
      <c r="M7697" s="130">
        <v>2564.9899999999998</v>
      </c>
      <c r="N7697" s="126" t="s">
        <v>290</v>
      </c>
      <c r="O7697" s="126" t="s">
        <v>1577</v>
      </c>
      <c r="P7697" s="130">
        <v>0</v>
      </c>
      <c r="S7697" s="130">
        <v>0</v>
      </c>
      <c r="V7697" s="130">
        <v>2849.99</v>
      </c>
      <c r="X7697" s="126" t="s">
        <v>1578</v>
      </c>
      <c r="Z7697" s="127" t="s">
        <v>309</v>
      </c>
      <c r="AA7697" s="128">
        <v>1</v>
      </c>
      <c r="AB7697" s="128">
        <v>60</v>
      </c>
      <c r="AD7697" s="126" t="s">
        <v>562</v>
      </c>
      <c r="AG7697" s="127"/>
      <c r="AI7697" s="127"/>
    </row>
    <row r="7698" spans="1:35" ht="14.85" customHeight="1">
      <c r="A7698" s="130">
        <v>5004376</v>
      </c>
      <c r="B7698" s="126" t="s">
        <v>15380</v>
      </c>
      <c r="C7698" s="126" t="s">
        <v>15381</v>
      </c>
      <c r="D7698" s="126" t="s">
        <v>12517</v>
      </c>
      <c r="E7698" s="126" t="s">
        <v>288</v>
      </c>
      <c r="F7698" s="126" t="s">
        <v>491</v>
      </c>
      <c r="G7698" s="126" t="s">
        <v>417</v>
      </c>
      <c r="H7698" s="126" t="s">
        <v>126</v>
      </c>
      <c r="I7698" s="126" t="s">
        <v>126</v>
      </c>
      <c r="J7698" s="126" t="s">
        <v>12454</v>
      </c>
      <c r="K7698" s="126" t="s">
        <v>526</v>
      </c>
      <c r="L7698" s="126" t="s">
        <v>1321</v>
      </c>
      <c r="M7698" s="130">
        <v>6600.6</v>
      </c>
      <c r="N7698" s="126" t="s">
        <v>290</v>
      </c>
      <c r="O7698" s="126" t="s">
        <v>844</v>
      </c>
      <c r="P7698" s="130">
        <v>0</v>
      </c>
      <c r="S7698" s="130">
        <v>0</v>
      </c>
      <c r="V7698" s="130">
        <v>7334</v>
      </c>
      <c r="X7698" s="126" t="s">
        <v>845</v>
      </c>
      <c r="Y7698" s="126" t="s">
        <v>517</v>
      </c>
      <c r="Z7698" s="127" t="s">
        <v>309</v>
      </c>
      <c r="AA7698" s="128">
        <v>1</v>
      </c>
      <c r="AB7698" s="128">
        <v>84</v>
      </c>
      <c r="AD7698" s="126" t="s">
        <v>562</v>
      </c>
      <c r="AG7698" s="127"/>
      <c r="AI7698" s="127"/>
    </row>
    <row r="7699" spans="1:35" ht="14.85" customHeight="1">
      <c r="A7699" s="130">
        <v>5004375</v>
      </c>
      <c r="B7699" s="126" t="s">
        <v>15382</v>
      </c>
      <c r="C7699" s="126" t="s">
        <v>15383</v>
      </c>
      <c r="D7699" s="126" t="s">
        <v>12517</v>
      </c>
      <c r="E7699" s="126" t="s">
        <v>288</v>
      </c>
      <c r="F7699" s="126" t="s">
        <v>491</v>
      </c>
      <c r="G7699" s="126" t="s">
        <v>417</v>
      </c>
      <c r="H7699" s="126" t="s">
        <v>126</v>
      </c>
      <c r="I7699" s="126" t="s">
        <v>126</v>
      </c>
      <c r="J7699" s="126" t="s">
        <v>12454</v>
      </c>
      <c r="K7699" s="126" t="s">
        <v>526</v>
      </c>
      <c r="L7699" s="126" t="s">
        <v>1321</v>
      </c>
      <c r="M7699" s="130">
        <v>1608.3</v>
      </c>
      <c r="N7699" s="126" t="s">
        <v>290</v>
      </c>
      <c r="O7699" s="126" t="s">
        <v>844</v>
      </c>
      <c r="P7699" s="130">
        <v>0</v>
      </c>
      <c r="S7699" s="130">
        <v>0</v>
      </c>
      <c r="V7699" s="130">
        <v>1787</v>
      </c>
      <c r="X7699" s="126" t="s">
        <v>845</v>
      </c>
      <c r="Y7699" s="126" t="s">
        <v>517</v>
      </c>
      <c r="Z7699" s="127" t="s">
        <v>309</v>
      </c>
      <c r="AA7699" s="128">
        <v>1</v>
      </c>
      <c r="AB7699" s="128">
        <v>84</v>
      </c>
      <c r="AD7699" s="126" t="s">
        <v>562</v>
      </c>
      <c r="AG7699" s="127"/>
      <c r="AI7699" s="127"/>
    </row>
    <row r="7700" spans="1:35" ht="14.85" customHeight="1">
      <c r="A7700" s="130">
        <v>5004374</v>
      </c>
      <c r="B7700" s="126" t="s">
        <v>15384</v>
      </c>
      <c r="C7700" s="126" t="s">
        <v>15385</v>
      </c>
      <c r="D7700" s="126" t="s">
        <v>15386</v>
      </c>
      <c r="E7700" s="126" t="s">
        <v>288</v>
      </c>
      <c r="F7700" s="126" t="s">
        <v>491</v>
      </c>
      <c r="G7700" s="126" t="s">
        <v>417</v>
      </c>
      <c r="H7700" s="126" t="s">
        <v>126</v>
      </c>
      <c r="I7700" s="126" t="s">
        <v>126</v>
      </c>
      <c r="J7700" s="126" t="s">
        <v>12454</v>
      </c>
      <c r="K7700" s="126" t="s">
        <v>526</v>
      </c>
      <c r="L7700" s="126" t="s">
        <v>1321</v>
      </c>
      <c r="M7700" s="130">
        <v>138295.35999999999</v>
      </c>
      <c r="N7700" s="126" t="s">
        <v>290</v>
      </c>
      <c r="O7700" s="126" t="s">
        <v>506</v>
      </c>
      <c r="P7700" s="130">
        <v>0</v>
      </c>
      <c r="S7700" s="130">
        <v>0</v>
      </c>
      <c r="V7700" s="130">
        <v>153270</v>
      </c>
      <c r="X7700" s="126" t="s">
        <v>516</v>
      </c>
      <c r="Y7700" s="126" t="s">
        <v>517</v>
      </c>
      <c r="Z7700" s="127"/>
      <c r="AA7700" s="128">
        <v>1</v>
      </c>
      <c r="AB7700" s="128">
        <v>84</v>
      </c>
      <c r="AD7700" s="126" t="s">
        <v>562</v>
      </c>
      <c r="AG7700" s="127"/>
      <c r="AI7700" s="127"/>
    </row>
    <row r="7701" spans="1:35" ht="14.85" customHeight="1">
      <c r="A7701" s="130">
        <v>5004373</v>
      </c>
      <c r="B7701" s="126" t="s">
        <v>15387</v>
      </c>
      <c r="C7701" s="126" t="s">
        <v>15388</v>
      </c>
      <c r="D7701" s="126" t="s">
        <v>15389</v>
      </c>
      <c r="E7701" s="126" t="s">
        <v>288</v>
      </c>
      <c r="F7701" s="126" t="s">
        <v>491</v>
      </c>
      <c r="G7701" s="126" t="s">
        <v>417</v>
      </c>
      <c r="H7701" s="126" t="s">
        <v>126</v>
      </c>
      <c r="I7701" s="126" t="s">
        <v>126</v>
      </c>
      <c r="J7701" s="126" t="s">
        <v>12454</v>
      </c>
      <c r="K7701" s="126" t="s">
        <v>526</v>
      </c>
      <c r="L7701" s="126" t="s">
        <v>1321</v>
      </c>
      <c r="M7701" s="130">
        <v>138295.35999999999</v>
      </c>
      <c r="N7701" s="126" t="s">
        <v>290</v>
      </c>
      <c r="O7701" s="126" t="s">
        <v>506</v>
      </c>
      <c r="P7701" s="130">
        <v>0</v>
      </c>
      <c r="S7701" s="130">
        <v>0</v>
      </c>
      <c r="V7701" s="130">
        <v>153270</v>
      </c>
      <c r="X7701" s="126" t="s">
        <v>516</v>
      </c>
      <c r="Y7701" s="126" t="s">
        <v>517</v>
      </c>
      <c r="Z7701" s="127"/>
      <c r="AA7701" s="128">
        <v>1</v>
      </c>
      <c r="AB7701" s="128">
        <v>84</v>
      </c>
      <c r="AD7701" s="126" t="s">
        <v>562</v>
      </c>
      <c r="AG7701" s="127"/>
      <c r="AI7701" s="127"/>
    </row>
    <row r="7702" spans="1:35" ht="14.85" customHeight="1">
      <c r="A7702" s="130">
        <v>5004372</v>
      </c>
      <c r="B7702" s="126" t="s">
        <v>15390</v>
      </c>
      <c r="C7702" s="126" t="s">
        <v>15391</v>
      </c>
      <c r="D7702" s="126" t="s">
        <v>15392</v>
      </c>
      <c r="E7702" s="126" t="s">
        <v>288</v>
      </c>
      <c r="F7702" s="126" t="s">
        <v>491</v>
      </c>
      <c r="G7702" s="126" t="s">
        <v>417</v>
      </c>
      <c r="H7702" s="126" t="s">
        <v>126</v>
      </c>
      <c r="I7702" s="126" t="s">
        <v>126</v>
      </c>
      <c r="J7702" s="126" t="s">
        <v>12454</v>
      </c>
      <c r="K7702" s="126" t="s">
        <v>526</v>
      </c>
      <c r="L7702" s="126" t="s">
        <v>1321</v>
      </c>
      <c r="M7702" s="130">
        <v>138295.35999999999</v>
      </c>
      <c r="N7702" s="126" t="s">
        <v>290</v>
      </c>
      <c r="O7702" s="126" t="s">
        <v>506</v>
      </c>
      <c r="P7702" s="130">
        <v>0</v>
      </c>
      <c r="S7702" s="130">
        <v>0</v>
      </c>
      <c r="V7702" s="130">
        <v>153270</v>
      </c>
      <c r="X7702" s="126" t="s">
        <v>516</v>
      </c>
      <c r="Y7702" s="126" t="s">
        <v>517</v>
      </c>
      <c r="Z7702" s="127"/>
      <c r="AA7702" s="128">
        <v>1</v>
      </c>
      <c r="AB7702" s="128">
        <v>84</v>
      </c>
      <c r="AD7702" s="126" t="s">
        <v>562</v>
      </c>
      <c r="AG7702" s="127"/>
      <c r="AI7702" s="127"/>
    </row>
    <row r="7703" spans="1:35" ht="14.85" customHeight="1">
      <c r="A7703" s="130">
        <v>5004371</v>
      </c>
      <c r="B7703" s="126" t="s">
        <v>15393</v>
      </c>
      <c r="C7703" s="126" t="s">
        <v>15394</v>
      </c>
      <c r="D7703" s="126" t="s">
        <v>15395</v>
      </c>
      <c r="E7703" s="126" t="s">
        <v>288</v>
      </c>
      <c r="F7703" s="126" t="s">
        <v>491</v>
      </c>
      <c r="G7703" s="126" t="s">
        <v>417</v>
      </c>
      <c r="H7703" s="126" t="s">
        <v>126</v>
      </c>
      <c r="I7703" s="126" t="s">
        <v>126</v>
      </c>
      <c r="J7703" s="126" t="s">
        <v>12458</v>
      </c>
      <c r="K7703" s="126" t="s">
        <v>747</v>
      </c>
      <c r="L7703" s="126" t="s">
        <v>931</v>
      </c>
      <c r="M7703" s="130">
        <v>945</v>
      </c>
      <c r="N7703" s="126" t="s">
        <v>290</v>
      </c>
      <c r="O7703" s="126" t="s">
        <v>506</v>
      </c>
      <c r="P7703" s="130">
        <v>0</v>
      </c>
      <c r="S7703" s="130">
        <v>0</v>
      </c>
      <c r="V7703" s="130">
        <v>1050</v>
      </c>
      <c r="X7703" s="126" t="s">
        <v>1523</v>
      </c>
      <c r="Y7703" s="126" t="s">
        <v>517</v>
      </c>
      <c r="Z7703" s="127" t="s">
        <v>309</v>
      </c>
      <c r="AA7703" s="128">
        <v>1</v>
      </c>
      <c r="AB7703" s="128">
        <v>84</v>
      </c>
      <c r="AD7703" s="126" t="s">
        <v>562</v>
      </c>
      <c r="AG7703" s="127"/>
      <c r="AI7703" s="127"/>
    </row>
    <row r="7704" spans="1:35" ht="14.85" customHeight="1">
      <c r="A7704" s="130">
        <v>5004370</v>
      </c>
      <c r="B7704" s="126" t="s">
        <v>15396</v>
      </c>
      <c r="C7704" s="126" t="s">
        <v>15397</v>
      </c>
      <c r="D7704" s="126" t="s">
        <v>15398</v>
      </c>
      <c r="E7704" s="126" t="s">
        <v>288</v>
      </c>
      <c r="F7704" s="126" t="s">
        <v>491</v>
      </c>
      <c r="G7704" s="126" t="s">
        <v>417</v>
      </c>
      <c r="H7704" s="126" t="s">
        <v>126</v>
      </c>
      <c r="I7704" s="126" t="s">
        <v>126</v>
      </c>
      <c r="J7704" s="126" t="s">
        <v>12458</v>
      </c>
      <c r="K7704" s="126" t="s">
        <v>747</v>
      </c>
      <c r="L7704" s="126" t="s">
        <v>931</v>
      </c>
      <c r="M7704" s="130">
        <v>4138.1899999999996</v>
      </c>
      <c r="N7704" s="126" t="s">
        <v>290</v>
      </c>
      <c r="O7704" s="126" t="s">
        <v>506</v>
      </c>
      <c r="P7704" s="130">
        <v>0</v>
      </c>
      <c r="S7704" s="130">
        <v>0</v>
      </c>
      <c r="V7704" s="130">
        <v>4597.99</v>
      </c>
      <c r="X7704" s="126" t="s">
        <v>1523</v>
      </c>
      <c r="Y7704" s="126" t="s">
        <v>517</v>
      </c>
      <c r="Z7704" s="127" t="s">
        <v>309</v>
      </c>
      <c r="AA7704" s="128">
        <v>1</v>
      </c>
      <c r="AB7704" s="128">
        <v>84</v>
      </c>
      <c r="AD7704" s="126" t="s">
        <v>562</v>
      </c>
      <c r="AG7704" s="127"/>
      <c r="AI7704" s="127"/>
    </row>
    <row r="7705" spans="1:35" ht="14.85" customHeight="1">
      <c r="A7705" s="130">
        <v>5004369</v>
      </c>
      <c r="B7705" s="126" t="s">
        <v>15399</v>
      </c>
      <c r="C7705" s="126" t="s">
        <v>15400</v>
      </c>
      <c r="D7705" s="126" t="s">
        <v>15401</v>
      </c>
      <c r="E7705" s="126" t="s">
        <v>288</v>
      </c>
      <c r="F7705" s="126" t="s">
        <v>491</v>
      </c>
      <c r="G7705" s="126" t="s">
        <v>417</v>
      </c>
      <c r="H7705" s="126" t="s">
        <v>126</v>
      </c>
      <c r="I7705" s="126" t="s">
        <v>308</v>
      </c>
      <c r="J7705" s="126" t="s">
        <v>514</v>
      </c>
      <c r="K7705" s="126" t="s">
        <v>504</v>
      </c>
      <c r="L7705" s="126" t="s">
        <v>515</v>
      </c>
      <c r="M7705" s="130">
        <v>4735.53</v>
      </c>
      <c r="N7705" s="126" t="s">
        <v>290</v>
      </c>
      <c r="O7705" s="126" t="s">
        <v>1311</v>
      </c>
      <c r="P7705" s="130">
        <v>0</v>
      </c>
      <c r="S7705" s="130">
        <v>0</v>
      </c>
      <c r="V7705" s="130">
        <v>5261.7</v>
      </c>
      <c r="X7705" s="126" t="s">
        <v>1312</v>
      </c>
      <c r="Y7705" s="126" t="s">
        <v>517</v>
      </c>
      <c r="Z7705" s="127" t="s">
        <v>309</v>
      </c>
      <c r="AA7705" s="128">
        <v>1</v>
      </c>
      <c r="AB7705" s="128">
        <v>60</v>
      </c>
      <c r="AD7705" s="126" t="s">
        <v>562</v>
      </c>
      <c r="AG7705" s="127"/>
      <c r="AI7705" s="127"/>
    </row>
    <row r="7706" spans="1:35" ht="14.85" customHeight="1">
      <c r="A7706" s="130">
        <v>5004367</v>
      </c>
      <c r="B7706" s="126" t="s">
        <v>15402</v>
      </c>
      <c r="C7706" s="126" t="s">
        <v>15403</v>
      </c>
      <c r="D7706" s="126" t="s">
        <v>15404</v>
      </c>
      <c r="E7706" s="126" t="s">
        <v>288</v>
      </c>
      <c r="F7706" s="126" t="s">
        <v>416</v>
      </c>
      <c r="G7706" s="126" t="s">
        <v>417</v>
      </c>
      <c r="H7706" s="126" t="s">
        <v>126</v>
      </c>
      <c r="I7706" s="126" t="s">
        <v>126</v>
      </c>
      <c r="J7706" s="126" t="s">
        <v>15405</v>
      </c>
      <c r="K7706" s="126" t="s">
        <v>747</v>
      </c>
      <c r="L7706" s="126" t="s">
        <v>7487</v>
      </c>
      <c r="M7706" s="130">
        <v>467.04</v>
      </c>
      <c r="O7706" s="126" t="s">
        <v>422</v>
      </c>
      <c r="P7706" s="130">
        <v>0</v>
      </c>
      <c r="S7706" s="130">
        <v>0</v>
      </c>
      <c r="V7706" s="130">
        <v>514.16</v>
      </c>
      <c r="X7706" s="126" t="s">
        <v>15406</v>
      </c>
      <c r="Z7706" s="127"/>
      <c r="AA7706" s="128">
        <v>1</v>
      </c>
      <c r="AB7706" s="128">
        <v>12</v>
      </c>
      <c r="AD7706" s="126" t="s">
        <v>562</v>
      </c>
      <c r="AG7706" s="127"/>
      <c r="AI7706" s="127"/>
    </row>
    <row r="7707" spans="1:35" ht="14.85" customHeight="1">
      <c r="A7707" s="130">
        <v>5004366</v>
      </c>
      <c r="B7707" s="126" t="s">
        <v>15407</v>
      </c>
      <c r="C7707" s="126" t="s">
        <v>15408</v>
      </c>
      <c r="D7707" s="126" t="s">
        <v>14025</v>
      </c>
      <c r="E7707" s="126" t="s">
        <v>288</v>
      </c>
      <c r="F7707" s="126" t="s">
        <v>364</v>
      </c>
      <c r="G7707" s="126" t="s">
        <v>417</v>
      </c>
      <c r="H7707" s="126" t="s">
        <v>126</v>
      </c>
      <c r="I7707" s="126" t="s">
        <v>126</v>
      </c>
      <c r="J7707" s="126" t="s">
        <v>886</v>
      </c>
      <c r="K7707" s="126" t="s">
        <v>443</v>
      </c>
      <c r="L7707" s="126" t="s">
        <v>887</v>
      </c>
      <c r="M7707" s="130">
        <v>6817.39</v>
      </c>
      <c r="O7707" s="126" t="s">
        <v>365</v>
      </c>
      <c r="P7707" s="130">
        <v>0</v>
      </c>
      <c r="S7707" s="130">
        <v>0</v>
      </c>
      <c r="V7707" s="130">
        <v>6817.39</v>
      </c>
      <c r="X7707" s="126" t="s">
        <v>510</v>
      </c>
      <c r="Z7707" s="127"/>
      <c r="AA7707" s="128">
        <v>2</v>
      </c>
      <c r="AB7707" s="128">
        <v>60</v>
      </c>
      <c r="AC7707" s="126" t="s">
        <v>366</v>
      </c>
      <c r="AD7707" s="126" t="s">
        <v>562</v>
      </c>
      <c r="AG7707" s="127"/>
      <c r="AI7707" s="127"/>
    </row>
    <row r="7708" spans="1:35" ht="14.85" customHeight="1">
      <c r="A7708" s="130">
        <v>5004365</v>
      </c>
      <c r="B7708" s="126" t="s">
        <v>15409</v>
      </c>
      <c r="C7708" s="126" t="s">
        <v>15410</v>
      </c>
      <c r="D7708" s="126" t="s">
        <v>14014</v>
      </c>
      <c r="E7708" s="126" t="s">
        <v>288</v>
      </c>
      <c r="F7708" s="126" t="s">
        <v>364</v>
      </c>
      <c r="G7708" s="126" t="s">
        <v>417</v>
      </c>
      <c r="H7708" s="126" t="s">
        <v>126</v>
      </c>
      <c r="I7708" s="126" t="s">
        <v>126</v>
      </c>
      <c r="J7708" s="126" t="s">
        <v>886</v>
      </c>
      <c r="K7708" s="126" t="s">
        <v>443</v>
      </c>
      <c r="L7708" s="126" t="s">
        <v>887</v>
      </c>
      <c r="M7708" s="130">
        <v>6817.44</v>
      </c>
      <c r="O7708" s="126" t="s">
        <v>365</v>
      </c>
      <c r="P7708" s="130">
        <v>0</v>
      </c>
      <c r="S7708" s="130">
        <v>0</v>
      </c>
      <c r="V7708" s="130">
        <v>8278.24</v>
      </c>
      <c r="X7708" s="126" t="s">
        <v>510</v>
      </c>
      <c r="Z7708" s="127"/>
      <c r="AA7708" s="128">
        <v>2</v>
      </c>
      <c r="AB7708" s="128">
        <v>60</v>
      </c>
      <c r="AC7708" s="126" t="s">
        <v>366</v>
      </c>
      <c r="AD7708" s="126" t="s">
        <v>562</v>
      </c>
      <c r="AG7708" s="127"/>
      <c r="AI7708" s="127"/>
    </row>
    <row r="7709" spans="1:35" ht="14.85" customHeight="1">
      <c r="A7709" s="130">
        <v>5006253</v>
      </c>
      <c r="B7709" s="126" t="s">
        <v>15411</v>
      </c>
      <c r="C7709" s="126" t="s">
        <v>2831</v>
      </c>
      <c r="D7709" s="126" t="s">
        <v>14589</v>
      </c>
      <c r="E7709" s="126" t="s">
        <v>288</v>
      </c>
      <c r="F7709" s="126" t="s">
        <v>522</v>
      </c>
      <c r="G7709" s="126" t="s">
        <v>1636</v>
      </c>
      <c r="H7709" s="126" t="s">
        <v>524</v>
      </c>
      <c r="I7709" s="126" t="s">
        <v>418</v>
      </c>
      <c r="J7709" s="126" t="s">
        <v>619</v>
      </c>
      <c r="K7709" s="126" t="s">
        <v>613</v>
      </c>
      <c r="L7709" s="126" t="s">
        <v>620</v>
      </c>
      <c r="M7709" s="130">
        <v>1096.18</v>
      </c>
      <c r="N7709" s="126" t="s">
        <v>290</v>
      </c>
      <c r="O7709" s="126" t="s">
        <v>621</v>
      </c>
      <c r="P7709" s="130">
        <v>0</v>
      </c>
      <c r="S7709" s="130">
        <v>0</v>
      </c>
      <c r="V7709" s="130">
        <v>1096.18</v>
      </c>
      <c r="X7709" s="126" t="s">
        <v>622</v>
      </c>
      <c r="Z7709" s="127"/>
      <c r="AA7709" s="128"/>
      <c r="AB7709" s="128"/>
      <c r="AD7709" s="126" t="s">
        <v>623</v>
      </c>
      <c r="AG7709" s="127"/>
      <c r="AI7709" s="127"/>
    </row>
    <row r="7710" spans="1:35" ht="14.85" customHeight="1">
      <c r="A7710" s="130">
        <v>5006252</v>
      </c>
      <c r="B7710" s="126" t="s">
        <v>15412</v>
      </c>
      <c r="C7710" s="126" t="s">
        <v>15413</v>
      </c>
      <c r="D7710" s="126" t="s">
        <v>15414</v>
      </c>
      <c r="E7710" s="126" t="s">
        <v>288</v>
      </c>
      <c r="F7710" s="126" t="s">
        <v>491</v>
      </c>
      <c r="G7710" s="126" t="s">
        <v>417</v>
      </c>
      <c r="H7710" s="126" t="s">
        <v>126</v>
      </c>
      <c r="I7710" s="126" t="s">
        <v>126</v>
      </c>
      <c r="J7710" s="126" t="s">
        <v>14375</v>
      </c>
      <c r="K7710" s="126" t="s">
        <v>504</v>
      </c>
      <c r="L7710" s="126" t="s">
        <v>694</v>
      </c>
      <c r="M7710" s="130">
        <v>243</v>
      </c>
      <c r="O7710" s="126" t="s">
        <v>5532</v>
      </c>
      <c r="P7710" s="130">
        <v>0</v>
      </c>
      <c r="S7710" s="130">
        <v>0</v>
      </c>
      <c r="V7710" s="130">
        <v>243</v>
      </c>
      <c r="X7710" s="126" t="s">
        <v>5533</v>
      </c>
      <c r="Z7710" s="127"/>
      <c r="AA7710" s="128">
        <v>2</v>
      </c>
      <c r="AB7710" s="128">
        <v>24</v>
      </c>
      <c r="AD7710" s="126" t="s">
        <v>562</v>
      </c>
      <c r="AG7710" s="127"/>
      <c r="AI7710" s="127"/>
    </row>
    <row r="7711" spans="1:35" ht="14.85" customHeight="1">
      <c r="A7711" s="130">
        <v>5006251</v>
      </c>
      <c r="B7711" s="126" t="s">
        <v>15415</v>
      </c>
      <c r="C7711" s="126" t="s">
        <v>15416</v>
      </c>
      <c r="D7711" s="126" t="s">
        <v>10821</v>
      </c>
      <c r="E7711" s="126" t="s">
        <v>288</v>
      </c>
      <c r="F7711" s="126" t="s">
        <v>491</v>
      </c>
      <c r="G7711" s="126" t="s">
        <v>417</v>
      </c>
      <c r="H7711" s="126" t="s">
        <v>126</v>
      </c>
      <c r="I7711" s="126" t="s">
        <v>126</v>
      </c>
      <c r="J7711" s="126" t="s">
        <v>14375</v>
      </c>
      <c r="K7711" s="126" t="s">
        <v>504</v>
      </c>
      <c r="L7711" s="126" t="s">
        <v>694</v>
      </c>
      <c r="M7711" s="130">
        <v>175</v>
      </c>
      <c r="O7711" s="126" t="s">
        <v>1615</v>
      </c>
      <c r="P7711" s="130">
        <v>0</v>
      </c>
      <c r="S7711" s="130">
        <v>0</v>
      </c>
      <c r="V7711" s="130">
        <v>175</v>
      </c>
      <c r="X7711" s="126" t="s">
        <v>1616</v>
      </c>
      <c r="Z7711" s="127"/>
      <c r="AA7711" s="128">
        <v>2</v>
      </c>
      <c r="AB7711" s="128">
        <v>24</v>
      </c>
      <c r="AD7711" s="126" t="s">
        <v>562</v>
      </c>
      <c r="AG7711" s="127"/>
      <c r="AI7711" s="127"/>
    </row>
    <row r="7712" spans="1:35" ht="14.85" customHeight="1">
      <c r="A7712" s="130">
        <v>5006250</v>
      </c>
      <c r="B7712" s="126" t="s">
        <v>15417</v>
      </c>
      <c r="C7712" s="126" t="s">
        <v>15418</v>
      </c>
      <c r="D7712" s="126" t="s">
        <v>15419</v>
      </c>
      <c r="E7712" s="126" t="s">
        <v>288</v>
      </c>
      <c r="F7712" s="126" t="s">
        <v>491</v>
      </c>
      <c r="G7712" s="126" t="s">
        <v>417</v>
      </c>
      <c r="H7712" s="126" t="s">
        <v>126</v>
      </c>
      <c r="I7712" s="126" t="s">
        <v>126</v>
      </c>
      <c r="J7712" s="126" t="s">
        <v>2385</v>
      </c>
      <c r="K7712" s="126" t="s">
        <v>2386</v>
      </c>
      <c r="L7712" s="126" t="s">
        <v>2387</v>
      </c>
      <c r="M7712" s="130">
        <v>1764.72</v>
      </c>
      <c r="O7712" s="126" t="s">
        <v>492</v>
      </c>
      <c r="P7712" s="130">
        <v>0</v>
      </c>
      <c r="S7712" s="130">
        <v>0</v>
      </c>
      <c r="V7712" s="130">
        <v>1764.72</v>
      </c>
      <c r="X7712" s="126" t="s">
        <v>8125</v>
      </c>
      <c r="Z7712" s="127"/>
      <c r="AA7712" s="128">
        <v>1</v>
      </c>
      <c r="AB7712" s="128">
        <v>60</v>
      </c>
      <c r="AD7712" s="126" t="s">
        <v>562</v>
      </c>
      <c r="AG7712" s="127"/>
      <c r="AI7712" s="127"/>
    </row>
    <row r="7713" spans="1:35" ht="14.85" customHeight="1">
      <c r="A7713" s="130">
        <v>5006249</v>
      </c>
      <c r="B7713" s="126" t="s">
        <v>15420</v>
      </c>
      <c r="C7713" s="126" t="s">
        <v>15421</v>
      </c>
      <c r="D7713" s="126" t="s">
        <v>15422</v>
      </c>
      <c r="E7713" s="126" t="s">
        <v>288</v>
      </c>
      <c r="F7713" s="126" t="s">
        <v>522</v>
      </c>
      <c r="G7713" s="126" t="s">
        <v>799</v>
      </c>
      <c r="H7713" s="126" t="s">
        <v>524</v>
      </c>
      <c r="I7713" s="126" t="s">
        <v>418</v>
      </c>
      <c r="J7713" s="126" t="s">
        <v>619</v>
      </c>
      <c r="K7713" s="126" t="s">
        <v>613</v>
      </c>
      <c r="L7713" s="126" t="s">
        <v>620</v>
      </c>
      <c r="M7713" s="130">
        <v>758.84</v>
      </c>
      <c r="N7713" s="126" t="s">
        <v>290</v>
      </c>
      <c r="O7713" s="126" t="s">
        <v>621</v>
      </c>
      <c r="P7713" s="130">
        <v>0</v>
      </c>
      <c r="S7713" s="130">
        <v>0</v>
      </c>
      <c r="V7713" s="130">
        <v>758.84</v>
      </c>
      <c r="X7713" s="126" t="s">
        <v>3577</v>
      </c>
      <c r="Z7713" s="127"/>
      <c r="AA7713" s="128"/>
      <c r="AB7713" s="128"/>
      <c r="AD7713" s="126" t="s">
        <v>623</v>
      </c>
      <c r="AG7713" s="127"/>
      <c r="AI7713" s="127"/>
    </row>
    <row r="7714" spans="1:35" ht="14.85" customHeight="1">
      <c r="A7714" s="130">
        <v>5006247</v>
      </c>
      <c r="B7714" s="126" t="s">
        <v>15423</v>
      </c>
      <c r="C7714" s="126" t="s">
        <v>15424</v>
      </c>
      <c r="D7714" s="126" t="s">
        <v>15425</v>
      </c>
      <c r="E7714" s="126" t="s">
        <v>288</v>
      </c>
      <c r="F7714" s="126" t="s">
        <v>491</v>
      </c>
      <c r="G7714" s="126" t="s">
        <v>417</v>
      </c>
      <c r="H7714" s="126" t="s">
        <v>126</v>
      </c>
      <c r="I7714" s="126" t="s">
        <v>126</v>
      </c>
      <c r="J7714" s="126" t="s">
        <v>2385</v>
      </c>
      <c r="K7714" s="126" t="s">
        <v>2386</v>
      </c>
      <c r="L7714" s="126" t="s">
        <v>2387</v>
      </c>
      <c r="M7714" s="130">
        <v>1885.49</v>
      </c>
      <c r="O7714" s="126" t="s">
        <v>492</v>
      </c>
      <c r="P7714" s="130">
        <v>0</v>
      </c>
      <c r="S7714" s="130">
        <v>0</v>
      </c>
      <c r="V7714" s="130">
        <v>1885.49</v>
      </c>
      <c r="X7714" s="126" t="s">
        <v>1881</v>
      </c>
      <c r="Z7714" s="127"/>
      <c r="AA7714" s="128">
        <v>1</v>
      </c>
      <c r="AB7714" s="128">
        <v>60</v>
      </c>
      <c r="AD7714" s="126" t="s">
        <v>562</v>
      </c>
      <c r="AG7714" s="127"/>
      <c r="AI7714" s="127"/>
    </row>
    <row r="7715" spans="1:35" ht="14.85" customHeight="1">
      <c r="A7715" s="130">
        <v>5006246</v>
      </c>
      <c r="B7715" s="126" t="s">
        <v>15426</v>
      </c>
      <c r="C7715" s="126" t="s">
        <v>2826</v>
      </c>
      <c r="D7715" s="126" t="s">
        <v>13263</v>
      </c>
      <c r="E7715" s="126" t="s">
        <v>288</v>
      </c>
      <c r="F7715" s="126" t="s">
        <v>522</v>
      </c>
      <c r="G7715" s="126" t="s">
        <v>523</v>
      </c>
      <c r="H7715" s="126" t="s">
        <v>524</v>
      </c>
      <c r="I7715" s="126" t="s">
        <v>418</v>
      </c>
      <c r="J7715" s="126" t="s">
        <v>619</v>
      </c>
      <c r="K7715" s="126" t="s">
        <v>613</v>
      </c>
      <c r="L7715" s="126" t="s">
        <v>620</v>
      </c>
      <c r="M7715" s="130">
        <v>1243.56</v>
      </c>
      <c r="N7715" s="126" t="s">
        <v>290</v>
      </c>
      <c r="O7715" s="126" t="s">
        <v>621</v>
      </c>
      <c r="P7715" s="130">
        <v>0</v>
      </c>
      <c r="S7715" s="130">
        <v>0</v>
      </c>
      <c r="V7715" s="130">
        <v>1243.56</v>
      </c>
      <c r="X7715" s="126" t="s">
        <v>2692</v>
      </c>
      <c r="Z7715" s="127"/>
      <c r="AA7715" s="128"/>
      <c r="AB7715" s="128"/>
      <c r="AD7715" s="126" t="s">
        <v>623</v>
      </c>
      <c r="AG7715" s="127"/>
      <c r="AI7715" s="127"/>
    </row>
    <row r="7716" spans="1:35" ht="14.85" customHeight="1">
      <c r="A7716" s="130">
        <v>5006245</v>
      </c>
      <c r="B7716" s="126" t="s">
        <v>413</v>
      </c>
      <c r="C7716" s="126" t="s">
        <v>15427</v>
      </c>
      <c r="D7716" s="126" t="s">
        <v>15428</v>
      </c>
      <c r="E7716" s="126" t="s">
        <v>288</v>
      </c>
      <c r="F7716" s="126" t="s">
        <v>491</v>
      </c>
      <c r="G7716" s="126" t="s">
        <v>417</v>
      </c>
      <c r="H7716" s="126" t="s">
        <v>126</v>
      </c>
      <c r="I7716" s="126" t="s">
        <v>126</v>
      </c>
      <c r="J7716" s="126" t="s">
        <v>2044</v>
      </c>
      <c r="K7716" s="126" t="s">
        <v>984</v>
      </c>
      <c r="L7716" s="126" t="s">
        <v>8979</v>
      </c>
      <c r="M7716" s="130">
        <v>18537.64</v>
      </c>
      <c r="N7716" s="126" t="s">
        <v>290</v>
      </c>
      <c r="O7716" s="126" t="s">
        <v>1399</v>
      </c>
      <c r="P7716" s="130">
        <v>0</v>
      </c>
      <c r="S7716" s="130">
        <v>0</v>
      </c>
      <c r="V7716" s="130">
        <v>19513.310000000001</v>
      </c>
      <c r="X7716" s="126" t="s">
        <v>1409</v>
      </c>
      <c r="Y7716" s="126" t="s">
        <v>517</v>
      </c>
      <c r="Z7716" s="127" t="s">
        <v>296</v>
      </c>
      <c r="AA7716" s="128">
        <v>1</v>
      </c>
      <c r="AB7716" s="128">
        <v>84</v>
      </c>
      <c r="AD7716" s="126" t="s">
        <v>1801</v>
      </c>
      <c r="AG7716" s="127"/>
      <c r="AI7716" s="127"/>
    </row>
    <row r="7717" spans="1:35" ht="14.85" customHeight="1">
      <c r="A7717" s="130">
        <v>5006244</v>
      </c>
      <c r="B7717" s="126" t="s">
        <v>15429</v>
      </c>
      <c r="C7717" s="126" t="s">
        <v>15430</v>
      </c>
      <c r="D7717" s="126" t="s">
        <v>15431</v>
      </c>
      <c r="E7717" s="126" t="s">
        <v>288</v>
      </c>
      <c r="F7717" s="126" t="s">
        <v>491</v>
      </c>
      <c r="G7717" s="126" t="s">
        <v>417</v>
      </c>
      <c r="H7717" s="126" t="s">
        <v>126</v>
      </c>
      <c r="I7717" s="126" t="s">
        <v>126</v>
      </c>
      <c r="J7717" s="126" t="s">
        <v>2385</v>
      </c>
      <c r="K7717" s="126" t="s">
        <v>2386</v>
      </c>
      <c r="L7717" s="126" t="s">
        <v>2387</v>
      </c>
      <c r="M7717" s="130">
        <v>925.12</v>
      </c>
      <c r="O7717" s="126" t="s">
        <v>1081</v>
      </c>
      <c r="P7717" s="130">
        <v>0</v>
      </c>
      <c r="S7717" s="130">
        <v>0</v>
      </c>
      <c r="V7717" s="130">
        <v>998.25</v>
      </c>
      <c r="X7717" s="126" t="s">
        <v>1082</v>
      </c>
      <c r="Z7717" s="127"/>
      <c r="AA7717" s="128">
        <v>1</v>
      </c>
      <c r="AB7717" s="128">
        <v>36</v>
      </c>
      <c r="AD7717" s="126" t="s">
        <v>562</v>
      </c>
      <c r="AG7717" s="127"/>
      <c r="AI7717" s="127"/>
    </row>
    <row r="7718" spans="1:35" ht="14.85" customHeight="1">
      <c r="A7718" s="130">
        <v>5006243</v>
      </c>
      <c r="B7718" s="126" t="s">
        <v>15432</v>
      </c>
      <c r="C7718" s="126" t="s">
        <v>15433</v>
      </c>
      <c r="D7718" s="126" t="s">
        <v>15434</v>
      </c>
      <c r="E7718" s="126" t="s">
        <v>288</v>
      </c>
      <c r="F7718" s="126" t="s">
        <v>491</v>
      </c>
      <c r="G7718" s="126" t="s">
        <v>417</v>
      </c>
      <c r="H7718" s="126" t="s">
        <v>126</v>
      </c>
      <c r="I7718" s="126" t="s">
        <v>126</v>
      </c>
      <c r="J7718" s="126" t="s">
        <v>2385</v>
      </c>
      <c r="K7718" s="126" t="s">
        <v>2386</v>
      </c>
      <c r="L7718" s="126" t="s">
        <v>2387</v>
      </c>
      <c r="M7718" s="130">
        <v>925.12</v>
      </c>
      <c r="O7718" s="126" t="s">
        <v>1081</v>
      </c>
      <c r="P7718" s="130">
        <v>0</v>
      </c>
      <c r="S7718" s="130">
        <v>0</v>
      </c>
      <c r="V7718" s="130">
        <v>998.25</v>
      </c>
      <c r="X7718" s="126" t="s">
        <v>1082</v>
      </c>
      <c r="Z7718" s="127"/>
      <c r="AA7718" s="128">
        <v>1</v>
      </c>
      <c r="AB7718" s="128">
        <v>36</v>
      </c>
      <c r="AD7718" s="126" t="s">
        <v>562</v>
      </c>
      <c r="AG7718" s="127"/>
      <c r="AI7718" s="127"/>
    </row>
    <row r="7719" spans="1:35" ht="14.85" customHeight="1">
      <c r="A7719" s="130">
        <v>5006241</v>
      </c>
      <c r="B7719" s="126" t="s">
        <v>15435</v>
      </c>
      <c r="C7719" s="126" t="s">
        <v>15436</v>
      </c>
      <c r="D7719" s="126" t="s">
        <v>1074</v>
      </c>
      <c r="E7719" s="126" t="s">
        <v>288</v>
      </c>
      <c r="F7719" s="126" t="s">
        <v>591</v>
      </c>
      <c r="G7719" s="126" t="s">
        <v>417</v>
      </c>
      <c r="H7719" s="126" t="s">
        <v>126</v>
      </c>
      <c r="I7719" s="126" t="s">
        <v>126</v>
      </c>
      <c r="J7719" s="126" t="s">
        <v>15437</v>
      </c>
      <c r="K7719" s="126" t="s">
        <v>7040</v>
      </c>
      <c r="L7719" s="126" t="s">
        <v>3605</v>
      </c>
      <c r="M7719" s="130">
        <v>2711.38</v>
      </c>
      <c r="O7719" s="126" t="s">
        <v>1077</v>
      </c>
      <c r="P7719" s="130">
        <v>0</v>
      </c>
      <c r="S7719" s="130">
        <v>0</v>
      </c>
      <c r="V7719" s="130">
        <v>2711.38</v>
      </c>
      <c r="X7719" s="126" t="s">
        <v>1078</v>
      </c>
      <c r="Z7719" s="127"/>
      <c r="AA7719" s="128">
        <v>1</v>
      </c>
      <c r="AB7719" s="128">
        <v>60</v>
      </c>
      <c r="AD7719" s="126" t="s">
        <v>562</v>
      </c>
      <c r="AG7719" s="127"/>
      <c r="AI7719" s="127"/>
    </row>
    <row r="7720" spans="1:35" ht="14.85" customHeight="1">
      <c r="A7720" s="130">
        <v>5006240</v>
      </c>
      <c r="B7720" s="126" t="s">
        <v>15438</v>
      </c>
      <c r="C7720" s="126" t="s">
        <v>15439</v>
      </c>
      <c r="D7720" s="126" t="s">
        <v>1074</v>
      </c>
      <c r="E7720" s="126" t="s">
        <v>288</v>
      </c>
      <c r="F7720" s="126" t="s">
        <v>591</v>
      </c>
      <c r="G7720" s="126" t="s">
        <v>417</v>
      </c>
      <c r="H7720" s="126" t="s">
        <v>126</v>
      </c>
      <c r="I7720" s="126" t="s">
        <v>126</v>
      </c>
      <c r="J7720" s="126" t="s">
        <v>15437</v>
      </c>
      <c r="K7720" s="126" t="s">
        <v>7040</v>
      </c>
      <c r="L7720" s="126" t="s">
        <v>3605</v>
      </c>
      <c r="M7720" s="130">
        <v>2138.71</v>
      </c>
      <c r="O7720" s="126" t="s">
        <v>1077</v>
      </c>
      <c r="P7720" s="130">
        <v>0</v>
      </c>
      <c r="S7720" s="130">
        <v>0</v>
      </c>
      <c r="V7720" s="130">
        <v>2138.71</v>
      </c>
      <c r="X7720" s="126" t="s">
        <v>1078</v>
      </c>
      <c r="Z7720" s="127"/>
      <c r="AA7720" s="128">
        <v>1</v>
      </c>
      <c r="AB7720" s="128">
        <v>60</v>
      </c>
      <c r="AD7720" s="126" t="s">
        <v>562</v>
      </c>
      <c r="AG7720" s="127"/>
      <c r="AI7720" s="127"/>
    </row>
    <row r="7721" spans="1:35" ht="14.85" customHeight="1">
      <c r="A7721" s="130">
        <v>5006239</v>
      </c>
      <c r="B7721" s="126" t="s">
        <v>15440</v>
      </c>
      <c r="C7721" s="126" t="s">
        <v>15441</v>
      </c>
      <c r="D7721" s="126" t="s">
        <v>1074</v>
      </c>
      <c r="E7721" s="126" t="s">
        <v>288</v>
      </c>
      <c r="F7721" s="126" t="s">
        <v>591</v>
      </c>
      <c r="G7721" s="126" t="s">
        <v>417</v>
      </c>
      <c r="H7721" s="126" t="s">
        <v>126</v>
      </c>
      <c r="I7721" s="126" t="s">
        <v>126</v>
      </c>
      <c r="J7721" s="126" t="s">
        <v>15437</v>
      </c>
      <c r="K7721" s="126" t="s">
        <v>7040</v>
      </c>
      <c r="L7721" s="126" t="s">
        <v>3605</v>
      </c>
      <c r="M7721" s="130">
        <v>1942.96</v>
      </c>
      <c r="O7721" s="126" t="s">
        <v>1077</v>
      </c>
      <c r="P7721" s="130">
        <v>0</v>
      </c>
      <c r="S7721" s="130">
        <v>0</v>
      </c>
      <c r="V7721" s="130">
        <v>1942.96</v>
      </c>
      <c r="X7721" s="126" t="s">
        <v>1078</v>
      </c>
      <c r="Z7721" s="127"/>
      <c r="AA7721" s="128">
        <v>1</v>
      </c>
      <c r="AB7721" s="128">
        <v>60</v>
      </c>
      <c r="AD7721" s="126" t="s">
        <v>562</v>
      </c>
      <c r="AG7721" s="127"/>
      <c r="AI7721" s="127"/>
    </row>
    <row r="7722" spans="1:35" ht="14.85" customHeight="1">
      <c r="A7722" s="130">
        <v>5006238</v>
      </c>
      <c r="B7722" s="126" t="s">
        <v>15442</v>
      </c>
      <c r="C7722" s="126" t="s">
        <v>15443</v>
      </c>
      <c r="D7722" s="126" t="s">
        <v>15444</v>
      </c>
      <c r="E7722" s="126" t="s">
        <v>288</v>
      </c>
      <c r="F7722" s="126" t="s">
        <v>416</v>
      </c>
      <c r="G7722" s="126" t="s">
        <v>417</v>
      </c>
      <c r="H7722" s="126" t="s">
        <v>126</v>
      </c>
      <c r="I7722" s="126" t="s">
        <v>126</v>
      </c>
      <c r="J7722" s="126" t="s">
        <v>576</v>
      </c>
      <c r="K7722" s="126" t="s">
        <v>567</v>
      </c>
      <c r="L7722" s="126" t="s">
        <v>505</v>
      </c>
      <c r="M7722" s="130">
        <v>292.18</v>
      </c>
      <c r="O7722" s="126" t="s">
        <v>587</v>
      </c>
      <c r="P7722" s="130">
        <v>0</v>
      </c>
      <c r="S7722" s="130">
        <v>0</v>
      </c>
      <c r="V7722" s="130">
        <v>292.18</v>
      </c>
      <c r="X7722" s="126" t="s">
        <v>5333</v>
      </c>
      <c r="Z7722" s="127"/>
      <c r="AA7722" s="128">
        <v>1</v>
      </c>
      <c r="AB7722" s="128">
        <v>12</v>
      </c>
      <c r="AD7722" s="126" t="s">
        <v>562</v>
      </c>
      <c r="AG7722" s="127"/>
      <c r="AI7722" s="127"/>
    </row>
    <row r="7723" spans="1:35" ht="14.85" customHeight="1">
      <c r="A7723" s="130">
        <v>5006237</v>
      </c>
      <c r="B7723" s="126" t="s">
        <v>15445</v>
      </c>
      <c r="C7723" s="126" t="s">
        <v>15446</v>
      </c>
      <c r="D7723" s="126" t="s">
        <v>15447</v>
      </c>
      <c r="E7723" s="126" t="s">
        <v>288</v>
      </c>
      <c r="F7723" s="126" t="s">
        <v>416</v>
      </c>
      <c r="G7723" s="126" t="s">
        <v>417</v>
      </c>
      <c r="H7723" s="126" t="s">
        <v>126</v>
      </c>
      <c r="I7723" s="126" t="s">
        <v>126</v>
      </c>
      <c r="J7723" s="126" t="s">
        <v>576</v>
      </c>
      <c r="K7723" s="126" t="s">
        <v>567</v>
      </c>
      <c r="L7723" s="126" t="s">
        <v>505</v>
      </c>
      <c r="M7723" s="130">
        <v>331.52</v>
      </c>
      <c r="O7723" s="126" t="s">
        <v>3102</v>
      </c>
      <c r="P7723" s="130">
        <v>0</v>
      </c>
      <c r="S7723" s="130">
        <v>0</v>
      </c>
      <c r="V7723" s="130">
        <v>399.67</v>
      </c>
      <c r="X7723" s="126" t="s">
        <v>5579</v>
      </c>
      <c r="Z7723" s="127"/>
      <c r="AA7723" s="128">
        <v>1</v>
      </c>
      <c r="AB7723" s="128">
        <v>12</v>
      </c>
      <c r="AD7723" s="126" t="s">
        <v>562</v>
      </c>
      <c r="AG7723" s="127"/>
      <c r="AI7723" s="127"/>
    </row>
    <row r="7724" spans="1:35" ht="14.85" customHeight="1">
      <c r="A7724" s="130">
        <v>5005412</v>
      </c>
      <c r="B7724" s="126" t="s">
        <v>15448</v>
      </c>
      <c r="C7724" s="126" t="s">
        <v>15449</v>
      </c>
      <c r="D7724" s="126" t="s">
        <v>15450</v>
      </c>
      <c r="E7724" s="126" t="s">
        <v>288</v>
      </c>
      <c r="F7724" s="126" t="s">
        <v>522</v>
      </c>
      <c r="G7724" s="126" t="s">
        <v>1504</v>
      </c>
      <c r="H7724" s="126" t="s">
        <v>524</v>
      </c>
      <c r="I7724" s="126" t="s">
        <v>418</v>
      </c>
      <c r="J7724" s="126" t="s">
        <v>12692</v>
      </c>
      <c r="K7724" s="126" t="s">
        <v>747</v>
      </c>
      <c r="L7724" s="126" t="s">
        <v>12693</v>
      </c>
      <c r="M7724" s="130">
        <v>418.23</v>
      </c>
      <c r="N7724" s="126" t="s">
        <v>290</v>
      </c>
      <c r="O7724" s="126" t="s">
        <v>528</v>
      </c>
      <c r="P7724" s="130">
        <v>0</v>
      </c>
      <c r="S7724" s="130">
        <v>0</v>
      </c>
      <c r="V7724" s="130">
        <v>418.23</v>
      </c>
      <c r="X7724" s="126" t="s">
        <v>11557</v>
      </c>
      <c r="Z7724" s="127"/>
      <c r="AA7724" s="128"/>
      <c r="AB7724" s="128"/>
      <c r="AD7724" s="126" t="s">
        <v>562</v>
      </c>
      <c r="AG7724" s="127"/>
      <c r="AI7724" s="127"/>
    </row>
    <row r="7725" spans="1:35" ht="14.85" customHeight="1">
      <c r="A7725" s="130">
        <v>5005410</v>
      </c>
      <c r="B7725" s="126" t="s">
        <v>15451</v>
      </c>
      <c r="C7725" s="126" t="s">
        <v>15452</v>
      </c>
      <c r="D7725" s="126" t="s">
        <v>15453</v>
      </c>
      <c r="E7725" s="126" t="s">
        <v>288</v>
      </c>
      <c r="F7725" s="126" t="s">
        <v>522</v>
      </c>
      <c r="G7725" s="126" t="s">
        <v>2364</v>
      </c>
      <c r="H7725" s="126" t="s">
        <v>524</v>
      </c>
      <c r="I7725" s="126" t="s">
        <v>418</v>
      </c>
      <c r="J7725" s="126" t="s">
        <v>15454</v>
      </c>
      <c r="K7725" s="126" t="s">
        <v>628</v>
      </c>
      <c r="L7725" s="126" t="s">
        <v>15455</v>
      </c>
      <c r="M7725" s="130">
        <v>24.35</v>
      </c>
      <c r="O7725" s="126" t="s">
        <v>528</v>
      </c>
      <c r="P7725" s="130">
        <v>0</v>
      </c>
      <c r="S7725" s="130">
        <v>0</v>
      </c>
      <c r="V7725" s="130">
        <v>42.91</v>
      </c>
      <c r="X7725" s="126" t="s">
        <v>4967</v>
      </c>
      <c r="Z7725" s="127"/>
      <c r="AA7725" s="128"/>
      <c r="AB7725" s="128"/>
      <c r="AD7725" s="126" t="s">
        <v>562</v>
      </c>
      <c r="AG7725" s="127"/>
      <c r="AI7725" s="127"/>
    </row>
    <row r="7726" spans="1:35" ht="14.85" customHeight="1">
      <c r="A7726" s="130">
        <v>5007401</v>
      </c>
      <c r="B7726" s="126" t="s">
        <v>15456</v>
      </c>
      <c r="C7726" s="126" t="s">
        <v>15457</v>
      </c>
      <c r="E7726" s="126" t="s">
        <v>288</v>
      </c>
      <c r="F7726" s="126" t="s">
        <v>591</v>
      </c>
      <c r="G7726" s="126" t="s">
        <v>417</v>
      </c>
      <c r="H7726" s="126" t="s">
        <v>1000</v>
      </c>
      <c r="I7726" s="126" t="s">
        <v>626</v>
      </c>
      <c r="J7726" s="126" t="s">
        <v>10626</v>
      </c>
      <c r="K7726" s="126" t="s">
        <v>535</v>
      </c>
      <c r="L7726" s="126" t="s">
        <v>10061</v>
      </c>
      <c r="M7726" s="130">
        <v>150</v>
      </c>
      <c r="N7726" s="126" t="s">
        <v>290</v>
      </c>
      <c r="O7726" s="126" t="s">
        <v>1472</v>
      </c>
      <c r="P7726" s="130">
        <v>0</v>
      </c>
      <c r="S7726" s="130">
        <v>0</v>
      </c>
      <c r="V7726" s="130">
        <v>150</v>
      </c>
      <c r="X7726" s="126" t="s">
        <v>10811</v>
      </c>
      <c r="Z7726" s="127"/>
      <c r="AA7726" s="128"/>
      <c r="AB7726" s="128"/>
      <c r="AD7726" s="126" t="s">
        <v>562</v>
      </c>
      <c r="AG7726" s="127"/>
      <c r="AI7726" s="127"/>
    </row>
    <row r="7727" spans="1:35" ht="14.85" customHeight="1">
      <c r="A7727" s="130">
        <v>5008304</v>
      </c>
      <c r="B7727" s="126" t="s">
        <v>15458</v>
      </c>
      <c r="C7727" s="126" t="s">
        <v>15459</v>
      </c>
      <c r="D7727" s="126" t="s">
        <v>15460</v>
      </c>
      <c r="E7727" s="126" t="s">
        <v>288</v>
      </c>
      <c r="F7727" s="126" t="s">
        <v>416</v>
      </c>
      <c r="G7727" s="126" t="s">
        <v>417</v>
      </c>
      <c r="H7727" s="126" t="s">
        <v>126</v>
      </c>
      <c r="I7727" s="126" t="s">
        <v>126</v>
      </c>
      <c r="J7727" s="126" t="s">
        <v>2956</v>
      </c>
      <c r="K7727" s="126" t="s">
        <v>504</v>
      </c>
      <c r="L7727" s="126" t="s">
        <v>2957</v>
      </c>
      <c r="M7727" s="130">
        <v>2922.08</v>
      </c>
      <c r="O7727" s="126" t="s">
        <v>1529</v>
      </c>
      <c r="P7727" s="130">
        <v>0</v>
      </c>
      <c r="S7727" s="130">
        <v>0</v>
      </c>
      <c r="V7727" s="130">
        <v>2996.18</v>
      </c>
      <c r="X7727" s="126" t="s">
        <v>1530</v>
      </c>
      <c r="Z7727" s="127"/>
      <c r="AA7727" s="128">
        <v>1</v>
      </c>
      <c r="AB7727" s="128">
        <v>24</v>
      </c>
      <c r="AD7727" s="126" t="s">
        <v>562</v>
      </c>
      <c r="AG7727" s="127"/>
      <c r="AI7727" s="127"/>
    </row>
    <row r="7728" spans="1:35" ht="14.85" customHeight="1">
      <c r="A7728" s="130">
        <v>5010679</v>
      </c>
      <c r="B7728" s="126" t="s">
        <v>413</v>
      </c>
      <c r="C7728" s="126" t="s">
        <v>15461</v>
      </c>
      <c r="E7728" s="126" t="s">
        <v>288</v>
      </c>
      <c r="F7728" s="126" t="s">
        <v>364</v>
      </c>
      <c r="G7728" s="126" t="s">
        <v>417</v>
      </c>
      <c r="H7728" s="126" t="s">
        <v>126</v>
      </c>
      <c r="I7728" s="126" t="s">
        <v>126</v>
      </c>
      <c r="J7728" s="126" t="s">
        <v>2924</v>
      </c>
      <c r="K7728" s="126" t="s">
        <v>535</v>
      </c>
      <c r="L7728" s="126" t="s">
        <v>2925</v>
      </c>
      <c r="M7728" s="130">
        <v>6817.44</v>
      </c>
      <c r="O7728" s="126" t="s">
        <v>365</v>
      </c>
      <c r="P7728" s="130">
        <v>0</v>
      </c>
      <c r="S7728" s="130">
        <v>0</v>
      </c>
      <c r="V7728" s="130">
        <v>29988</v>
      </c>
      <c r="X7728" s="126" t="s">
        <v>469</v>
      </c>
      <c r="Z7728" s="127"/>
      <c r="AA7728" s="128">
        <v>1</v>
      </c>
      <c r="AB7728" s="128">
        <v>60</v>
      </c>
      <c r="AC7728" s="126" t="s">
        <v>366</v>
      </c>
      <c r="AD7728" s="126" t="s">
        <v>859</v>
      </c>
      <c r="AG7728" s="127"/>
      <c r="AI7728" s="127"/>
    </row>
    <row r="7729" spans="1:35" ht="14.85" customHeight="1">
      <c r="A7729" s="130">
        <v>5007700</v>
      </c>
      <c r="B7729" s="126" t="s">
        <v>15462</v>
      </c>
      <c r="C7729" s="126" t="s">
        <v>7472</v>
      </c>
      <c r="D7729" s="126" t="s">
        <v>15463</v>
      </c>
      <c r="E7729" s="126" t="s">
        <v>288</v>
      </c>
      <c r="F7729" s="126" t="s">
        <v>352</v>
      </c>
      <c r="G7729" s="126" t="s">
        <v>417</v>
      </c>
      <c r="H7729" s="126" t="s">
        <v>126</v>
      </c>
      <c r="I7729" s="126" t="s">
        <v>126</v>
      </c>
      <c r="J7729" s="126" t="s">
        <v>7474</v>
      </c>
      <c r="K7729" s="126" t="s">
        <v>747</v>
      </c>
      <c r="L7729" s="126" t="s">
        <v>7475</v>
      </c>
      <c r="M7729" s="130">
        <v>487.2</v>
      </c>
      <c r="O7729" s="126" t="s">
        <v>7476</v>
      </c>
      <c r="P7729" s="130">
        <v>0</v>
      </c>
      <c r="S7729" s="130">
        <v>0</v>
      </c>
      <c r="V7729" s="130">
        <v>526.96</v>
      </c>
      <c r="X7729" s="126" t="s">
        <v>7477</v>
      </c>
      <c r="Z7729" s="127"/>
      <c r="AA7729" s="128">
        <v>3</v>
      </c>
      <c r="AB7729" s="128">
        <v>12</v>
      </c>
      <c r="AD7729" s="126" t="s">
        <v>562</v>
      </c>
      <c r="AG7729" s="127"/>
      <c r="AI7729" s="127"/>
    </row>
    <row r="7730" spans="1:35" ht="14.85" customHeight="1">
      <c r="A7730" s="130">
        <v>5007699</v>
      </c>
      <c r="B7730" s="126" t="s">
        <v>15464</v>
      </c>
      <c r="C7730" s="126" t="s">
        <v>15465</v>
      </c>
      <c r="D7730" s="126" t="s">
        <v>15466</v>
      </c>
      <c r="E7730" s="126" t="s">
        <v>288</v>
      </c>
      <c r="F7730" s="126" t="s">
        <v>352</v>
      </c>
      <c r="G7730" s="126" t="s">
        <v>417</v>
      </c>
      <c r="H7730" s="126" t="s">
        <v>126</v>
      </c>
      <c r="I7730" s="126" t="s">
        <v>126</v>
      </c>
      <c r="J7730" s="126" t="s">
        <v>7474</v>
      </c>
      <c r="K7730" s="126" t="s">
        <v>747</v>
      </c>
      <c r="L7730" s="126" t="s">
        <v>7475</v>
      </c>
      <c r="M7730" s="130">
        <v>487.2</v>
      </c>
      <c r="O7730" s="126" t="s">
        <v>7476</v>
      </c>
      <c r="P7730" s="130">
        <v>0</v>
      </c>
      <c r="S7730" s="130">
        <v>0</v>
      </c>
      <c r="V7730" s="130">
        <v>677.37</v>
      </c>
      <c r="X7730" s="126" t="s">
        <v>7477</v>
      </c>
      <c r="Z7730" s="127"/>
      <c r="AA7730" s="128">
        <v>3</v>
      </c>
      <c r="AB7730" s="128">
        <v>12</v>
      </c>
      <c r="AD7730" s="126" t="s">
        <v>562</v>
      </c>
      <c r="AG7730" s="127"/>
      <c r="AI7730" s="127"/>
    </row>
    <row r="7731" spans="1:35" ht="14.85" customHeight="1">
      <c r="A7731" s="130">
        <v>5007698</v>
      </c>
      <c r="B7731" s="126" t="s">
        <v>15467</v>
      </c>
      <c r="C7731" s="126" t="s">
        <v>15465</v>
      </c>
      <c r="D7731" s="126" t="s">
        <v>15468</v>
      </c>
      <c r="E7731" s="126" t="s">
        <v>288</v>
      </c>
      <c r="F7731" s="126" t="s">
        <v>352</v>
      </c>
      <c r="G7731" s="126" t="s">
        <v>417</v>
      </c>
      <c r="H7731" s="126" t="s">
        <v>126</v>
      </c>
      <c r="I7731" s="126" t="s">
        <v>126</v>
      </c>
      <c r="J7731" s="126" t="s">
        <v>7474</v>
      </c>
      <c r="K7731" s="126" t="s">
        <v>747</v>
      </c>
      <c r="L7731" s="126" t="s">
        <v>7475</v>
      </c>
      <c r="M7731" s="130">
        <v>434.37</v>
      </c>
      <c r="O7731" s="126" t="s">
        <v>7476</v>
      </c>
      <c r="P7731" s="130">
        <v>0</v>
      </c>
      <c r="S7731" s="130">
        <v>0</v>
      </c>
      <c r="V7731" s="130">
        <v>434.37</v>
      </c>
      <c r="X7731" s="126" t="s">
        <v>7477</v>
      </c>
      <c r="Z7731" s="127"/>
      <c r="AA7731" s="128">
        <v>3</v>
      </c>
      <c r="AB7731" s="128">
        <v>12</v>
      </c>
      <c r="AD7731" s="126" t="s">
        <v>562</v>
      </c>
      <c r="AG7731" s="127"/>
      <c r="AI7731" s="127"/>
    </row>
    <row r="7732" spans="1:35" ht="14.85" customHeight="1">
      <c r="A7732" s="130">
        <v>5007697</v>
      </c>
      <c r="B7732" s="126" t="s">
        <v>15469</v>
      </c>
      <c r="C7732" s="126" t="s">
        <v>15470</v>
      </c>
      <c r="D7732" s="126" t="s">
        <v>15471</v>
      </c>
      <c r="E7732" s="126" t="s">
        <v>288</v>
      </c>
      <c r="F7732" s="126" t="s">
        <v>352</v>
      </c>
      <c r="G7732" s="126" t="s">
        <v>417</v>
      </c>
      <c r="H7732" s="126" t="s">
        <v>126</v>
      </c>
      <c r="I7732" s="126" t="s">
        <v>126</v>
      </c>
      <c r="J7732" s="126" t="s">
        <v>7474</v>
      </c>
      <c r="K7732" s="126" t="s">
        <v>747</v>
      </c>
      <c r="L7732" s="126" t="s">
        <v>7475</v>
      </c>
      <c r="M7732" s="130">
        <v>858.28</v>
      </c>
      <c r="O7732" s="126" t="s">
        <v>7476</v>
      </c>
      <c r="P7732" s="130">
        <v>0</v>
      </c>
      <c r="S7732" s="130">
        <v>0</v>
      </c>
      <c r="V7732" s="130">
        <v>858.28</v>
      </c>
      <c r="X7732" s="126" t="s">
        <v>8159</v>
      </c>
      <c r="Z7732" s="127"/>
      <c r="AA7732" s="128">
        <v>3</v>
      </c>
      <c r="AB7732" s="128">
        <v>12</v>
      </c>
      <c r="AD7732" s="126" t="s">
        <v>562</v>
      </c>
      <c r="AG7732" s="127"/>
      <c r="AI7732" s="127"/>
    </row>
    <row r="7733" spans="1:35" ht="14.85" customHeight="1">
      <c r="A7733" s="130">
        <v>5006442</v>
      </c>
      <c r="B7733" s="126" t="s">
        <v>15472</v>
      </c>
      <c r="C7733" s="126" t="s">
        <v>15473</v>
      </c>
      <c r="D7733" s="126" t="s">
        <v>15474</v>
      </c>
      <c r="E7733" s="126" t="s">
        <v>288</v>
      </c>
      <c r="F7733" s="126" t="s">
        <v>532</v>
      </c>
      <c r="G7733" s="126" t="s">
        <v>417</v>
      </c>
      <c r="H7733" s="126" t="s">
        <v>126</v>
      </c>
      <c r="I7733" s="126" t="s">
        <v>126</v>
      </c>
      <c r="J7733" s="126" t="s">
        <v>8265</v>
      </c>
      <c r="K7733" s="126" t="s">
        <v>8266</v>
      </c>
      <c r="L7733" s="126" t="s">
        <v>4304</v>
      </c>
      <c r="M7733" s="130">
        <v>487.2</v>
      </c>
      <c r="O7733" s="126" t="s">
        <v>1459</v>
      </c>
      <c r="P7733" s="130">
        <v>0</v>
      </c>
      <c r="S7733" s="130">
        <v>0</v>
      </c>
      <c r="V7733" s="130">
        <v>993.46</v>
      </c>
      <c r="X7733" s="126" t="s">
        <v>1463</v>
      </c>
      <c r="Z7733" s="127"/>
      <c r="AA7733" s="128">
        <v>1</v>
      </c>
      <c r="AB7733" s="128">
        <v>72</v>
      </c>
      <c r="AD7733" s="126" t="s">
        <v>562</v>
      </c>
      <c r="AG7733" s="127"/>
      <c r="AI7733" s="127"/>
    </row>
    <row r="7734" spans="1:35" ht="14.85" customHeight="1">
      <c r="A7734" s="130">
        <v>5006441</v>
      </c>
      <c r="B7734" s="126" t="s">
        <v>5146</v>
      </c>
      <c r="C7734" s="126" t="s">
        <v>5147</v>
      </c>
      <c r="D7734" s="126" t="s">
        <v>13861</v>
      </c>
      <c r="E7734" s="126" t="s">
        <v>288</v>
      </c>
      <c r="F7734" s="126" t="s">
        <v>591</v>
      </c>
      <c r="G7734" s="126" t="s">
        <v>417</v>
      </c>
      <c r="H7734" s="126" t="s">
        <v>126</v>
      </c>
      <c r="I7734" s="126" t="s">
        <v>126</v>
      </c>
      <c r="J7734" s="126" t="s">
        <v>1256</v>
      </c>
      <c r="K7734" s="126" t="s">
        <v>535</v>
      </c>
      <c r="L7734" s="126" t="s">
        <v>1257</v>
      </c>
      <c r="M7734" s="130">
        <v>57460.480000000003</v>
      </c>
      <c r="N7734" s="126" t="s">
        <v>290</v>
      </c>
      <c r="O7734" s="126" t="s">
        <v>2625</v>
      </c>
      <c r="P7734" s="130">
        <v>0</v>
      </c>
      <c r="S7734" s="130">
        <v>0</v>
      </c>
      <c r="V7734" s="130">
        <v>68006.48</v>
      </c>
      <c r="X7734" s="126" t="s">
        <v>6575</v>
      </c>
      <c r="Y7734" s="126" t="s">
        <v>517</v>
      </c>
      <c r="Z7734" s="127"/>
      <c r="AA7734" s="128">
        <v>1</v>
      </c>
      <c r="AB7734" s="128">
        <v>84</v>
      </c>
      <c r="AD7734" s="126" t="s">
        <v>562</v>
      </c>
      <c r="AG7734" s="127"/>
      <c r="AI7734" s="127"/>
    </row>
    <row r="7735" spans="1:35" ht="14.85" customHeight="1">
      <c r="A7735" s="130">
        <v>5007434</v>
      </c>
      <c r="B7735" s="126" t="s">
        <v>15475</v>
      </c>
      <c r="C7735" s="126" t="s">
        <v>15476</v>
      </c>
      <c r="D7735" s="126" t="s">
        <v>15477</v>
      </c>
      <c r="E7735" s="126" t="s">
        <v>288</v>
      </c>
      <c r="F7735" s="126" t="s">
        <v>416</v>
      </c>
      <c r="G7735" s="126" t="s">
        <v>417</v>
      </c>
      <c r="H7735" s="126" t="s">
        <v>126</v>
      </c>
      <c r="I7735" s="126" t="s">
        <v>126</v>
      </c>
      <c r="J7735" s="126" t="s">
        <v>8772</v>
      </c>
      <c r="K7735" s="126" t="s">
        <v>747</v>
      </c>
      <c r="L7735" s="126" t="s">
        <v>8773</v>
      </c>
      <c r="M7735" s="130">
        <v>974.4</v>
      </c>
      <c r="O7735" s="126" t="s">
        <v>427</v>
      </c>
      <c r="P7735" s="130">
        <v>0</v>
      </c>
      <c r="S7735" s="130">
        <v>0</v>
      </c>
      <c r="V7735" s="130">
        <v>1441.95</v>
      </c>
      <c r="X7735" s="126" t="s">
        <v>432</v>
      </c>
      <c r="Z7735" s="127"/>
      <c r="AA7735" s="128">
        <v>1</v>
      </c>
      <c r="AB7735" s="128">
        <v>12</v>
      </c>
      <c r="AD7735" s="126" t="s">
        <v>562</v>
      </c>
      <c r="AG7735" s="127"/>
      <c r="AI7735" s="127"/>
    </row>
    <row r="7736" spans="1:35" ht="14.85" customHeight="1">
      <c r="A7736" s="130">
        <v>5007433</v>
      </c>
      <c r="B7736" s="126" t="s">
        <v>15478</v>
      </c>
      <c r="C7736" s="126" t="s">
        <v>15479</v>
      </c>
      <c r="D7736" s="126" t="s">
        <v>15480</v>
      </c>
      <c r="E7736" s="126" t="s">
        <v>288</v>
      </c>
      <c r="F7736" s="126" t="s">
        <v>416</v>
      </c>
      <c r="G7736" s="126" t="s">
        <v>417</v>
      </c>
      <c r="H7736" s="126" t="s">
        <v>126</v>
      </c>
      <c r="I7736" s="126" t="s">
        <v>126</v>
      </c>
      <c r="J7736" s="126" t="s">
        <v>8772</v>
      </c>
      <c r="K7736" s="126" t="s">
        <v>747</v>
      </c>
      <c r="L7736" s="126" t="s">
        <v>8773</v>
      </c>
      <c r="M7736" s="130">
        <v>1460.48</v>
      </c>
      <c r="O7736" s="126" t="s">
        <v>422</v>
      </c>
      <c r="P7736" s="130">
        <v>0</v>
      </c>
      <c r="S7736" s="130">
        <v>0</v>
      </c>
      <c r="V7736" s="130">
        <v>1722.37</v>
      </c>
      <c r="X7736" s="126" t="s">
        <v>1526</v>
      </c>
      <c r="Z7736" s="127"/>
      <c r="AA7736" s="128">
        <v>1</v>
      </c>
      <c r="AB7736" s="128">
        <v>12</v>
      </c>
      <c r="AD7736" s="126" t="s">
        <v>562</v>
      </c>
      <c r="AG7736" s="127"/>
      <c r="AI7736" s="127"/>
    </row>
    <row r="7737" spans="1:35" ht="14.85" customHeight="1">
      <c r="A7737" s="130">
        <v>5007432</v>
      </c>
      <c r="B7737" s="126" t="s">
        <v>15481</v>
      </c>
      <c r="C7737" s="126" t="s">
        <v>15482</v>
      </c>
      <c r="D7737" s="126" t="s">
        <v>15483</v>
      </c>
      <c r="E7737" s="126" t="s">
        <v>288</v>
      </c>
      <c r="F7737" s="126" t="s">
        <v>416</v>
      </c>
      <c r="G7737" s="126" t="s">
        <v>417</v>
      </c>
      <c r="H7737" s="126" t="s">
        <v>126</v>
      </c>
      <c r="I7737" s="126" t="s">
        <v>126</v>
      </c>
      <c r="J7737" s="126" t="s">
        <v>8772</v>
      </c>
      <c r="K7737" s="126" t="s">
        <v>747</v>
      </c>
      <c r="L7737" s="126" t="s">
        <v>8773</v>
      </c>
      <c r="M7737" s="130">
        <v>730.24</v>
      </c>
      <c r="O7737" s="126" t="s">
        <v>427</v>
      </c>
      <c r="P7737" s="130">
        <v>0</v>
      </c>
      <c r="S7737" s="130">
        <v>0</v>
      </c>
      <c r="V7737" s="130">
        <v>889.25</v>
      </c>
      <c r="X7737" s="126" t="s">
        <v>771</v>
      </c>
      <c r="Z7737" s="127"/>
      <c r="AA7737" s="128">
        <v>1</v>
      </c>
      <c r="AB7737" s="128">
        <v>12</v>
      </c>
      <c r="AD7737" s="126" t="s">
        <v>562</v>
      </c>
      <c r="AG7737" s="127"/>
      <c r="AI7737" s="127"/>
    </row>
    <row r="7738" spans="1:35" ht="14.85" customHeight="1">
      <c r="A7738" s="130">
        <v>5007431</v>
      </c>
      <c r="B7738" s="126" t="s">
        <v>15484</v>
      </c>
      <c r="C7738" s="126" t="s">
        <v>15485</v>
      </c>
      <c r="D7738" s="126" t="s">
        <v>15486</v>
      </c>
      <c r="E7738" s="126" t="s">
        <v>288</v>
      </c>
      <c r="F7738" s="126" t="s">
        <v>416</v>
      </c>
      <c r="G7738" s="126" t="s">
        <v>417</v>
      </c>
      <c r="H7738" s="126" t="s">
        <v>126</v>
      </c>
      <c r="I7738" s="126" t="s">
        <v>126</v>
      </c>
      <c r="J7738" s="126" t="s">
        <v>8772</v>
      </c>
      <c r="K7738" s="126" t="s">
        <v>747</v>
      </c>
      <c r="L7738" s="126" t="s">
        <v>8773</v>
      </c>
      <c r="M7738" s="130">
        <v>730.24</v>
      </c>
      <c r="O7738" s="126" t="s">
        <v>427</v>
      </c>
      <c r="P7738" s="130">
        <v>0</v>
      </c>
      <c r="S7738" s="130">
        <v>0</v>
      </c>
      <c r="V7738" s="130">
        <v>873.62</v>
      </c>
      <c r="X7738" s="126" t="s">
        <v>771</v>
      </c>
      <c r="Z7738" s="127"/>
      <c r="AA7738" s="128">
        <v>1</v>
      </c>
      <c r="AB7738" s="128">
        <v>12</v>
      </c>
      <c r="AD7738" s="126" t="s">
        <v>562</v>
      </c>
      <c r="AG7738" s="127"/>
      <c r="AI7738" s="127"/>
    </row>
    <row r="7739" spans="1:35" ht="14.85" customHeight="1">
      <c r="A7739" s="130">
        <v>5011497</v>
      </c>
      <c r="B7739" s="126" t="s">
        <v>413</v>
      </c>
      <c r="C7739" s="126" t="s">
        <v>15487</v>
      </c>
      <c r="E7739" s="126" t="s">
        <v>288</v>
      </c>
      <c r="F7739" s="126" t="s">
        <v>591</v>
      </c>
      <c r="G7739" s="126" t="s">
        <v>417</v>
      </c>
      <c r="H7739" s="126" t="s">
        <v>126</v>
      </c>
      <c r="I7739" s="126" t="s">
        <v>126</v>
      </c>
      <c r="J7739" s="126" t="s">
        <v>1075</v>
      </c>
      <c r="K7739" s="126" t="s">
        <v>852</v>
      </c>
      <c r="L7739" s="126" t="s">
        <v>2817</v>
      </c>
      <c r="M7739" s="130">
        <v>2434.88</v>
      </c>
      <c r="O7739" s="126" t="s">
        <v>2818</v>
      </c>
      <c r="P7739" s="130">
        <v>0</v>
      </c>
      <c r="S7739" s="130">
        <v>0</v>
      </c>
      <c r="V7739" s="130">
        <v>12514.83</v>
      </c>
      <c r="X7739" s="126" t="s">
        <v>2819</v>
      </c>
      <c r="Z7739" s="127"/>
      <c r="AA7739" s="128">
        <v>1</v>
      </c>
      <c r="AB7739" s="128">
        <v>60</v>
      </c>
      <c r="AD7739" s="126" t="s">
        <v>1750</v>
      </c>
      <c r="AG7739" s="127"/>
      <c r="AI7739" s="127"/>
    </row>
    <row r="7740" spans="1:35" ht="14.85" customHeight="1">
      <c r="A7740" s="130">
        <v>5007426</v>
      </c>
      <c r="B7740" s="126" t="s">
        <v>15488</v>
      </c>
      <c r="C7740" s="126" t="s">
        <v>15489</v>
      </c>
      <c r="D7740" s="126" t="s">
        <v>15490</v>
      </c>
      <c r="E7740" s="126" t="s">
        <v>288</v>
      </c>
      <c r="F7740" s="126" t="s">
        <v>416</v>
      </c>
      <c r="G7740" s="126" t="s">
        <v>417</v>
      </c>
      <c r="H7740" s="126" t="s">
        <v>126</v>
      </c>
      <c r="I7740" s="126" t="s">
        <v>126</v>
      </c>
      <c r="J7740" s="126" t="s">
        <v>8772</v>
      </c>
      <c r="K7740" s="126" t="s">
        <v>747</v>
      </c>
      <c r="L7740" s="126" t="s">
        <v>8773</v>
      </c>
      <c r="M7740" s="130">
        <v>662.48</v>
      </c>
      <c r="O7740" s="126" t="s">
        <v>427</v>
      </c>
      <c r="P7740" s="130">
        <v>0</v>
      </c>
      <c r="S7740" s="130">
        <v>0</v>
      </c>
      <c r="V7740" s="130">
        <v>698.9</v>
      </c>
      <c r="X7740" s="126" t="s">
        <v>771</v>
      </c>
      <c r="Z7740" s="127"/>
      <c r="AA7740" s="128">
        <v>1</v>
      </c>
      <c r="AB7740" s="128">
        <v>12</v>
      </c>
      <c r="AD7740" s="126" t="s">
        <v>562</v>
      </c>
      <c r="AG7740" s="127"/>
      <c r="AI7740" s="127"/>
    </row>
    <row r="7741" spans="1:35" ht="14.85" customHeight="1">
      <c r="A7741" s="130">
        <v>5007424</v>
      </c>
      <c r="B7741" s="126" t="s">
        <v>15491</v>
      </c>
      <c r="C7741" s="126" t="s">
        <v>15492</v>
      </c>
      <c r="D7741" s="126" t="s">
        <v>15493</v>
      </c>
      <c r="E7741" s="126" t="s">
        <v>288</v>
      </c>
      <c r="F7741" s="126" t="s">
        <v>416</v>
      </c>
      <c r="G7741" s="126" t="s">
        <v>417</v>
      </c>
      <c r="H7741" s="126" t="s">
        <v>126</v>
      </c>
      <c r="I7741" s="126" t="s">
        <v>126</v>
      </c>
      <c r="J7741" s="126" t="s">
        <v>8772</v>
      </c>
      <c r="K7741" s="126" t="s">
        <v>747</v>
      </c>
      <c r="L7741" s="126" t="s">
        <v>8773</v>
      </c>
      <c r="M7741" s="130">
        <v>584.64</v>
      </c>
      <c r="O7741" s="126" t="s">
        <v>422</v>
      </c>
      <c r="P7741" s="130">
        <v>0</v>
      </c>
      <c r="S7741" s="130">
        <v>0</v>
      </c>
      <c r="V7741" s="130">
        <v>713.17</v>
      </c>
      <c r="X7741" s="126" t="s">
        <v>1885</v>
      </c>
      <c r="Z7741" s="127"/>
      <c r="AA7741" s="128">
        <v>1</v>
      </c>
      <c r="AB7741" s="128">
        <v>12</v>
      </c>
      <c r="AD7741" s="126" t="s">
        <v>562</v>
      </c>
      <c r="AG7741" s="127"/>
      <c r="AI7741" s="127"/>
    </row>
    <row r="7742" spans="1:35" ht="14.85" customHeight="1">
      <c r="A7742" s="130">
        <v>5006558</v>
      </c>
      <c r="B7742" s="126" t="s">
        <v>413</v>
      </c>
      <c r="C7742" s="126" t="s">
        <v>9171</v>
      </c>
      <c r="D7742" s="126" t="s">
        <v>2199</v>
      </c>
      <c r="E7742" s="126" t="s">
        <v>288</v>
      </c>
      <c r="F7742" s="126" t="s">
        <v>555</v>
      </c>
      <c r="G7742" s="126" t="s">
        <v>458</v>
      </c>
      <c r="H7742" s="126" t="s">
        <v>126</v>
      </c>
      <c r="I7742" s="126" t="s">
        <v>418</v>
      </c>
      <c r="J7742" s="126" t="s">
        <v>612</v>
      </c>
      <c r="K7742" s="126" t="s">
        <v>613</v>
      </c>
      <c r="L7742" s="126" t="s">
        <v>614</v>
      </c>
      <c r="M7742" s="130">
        <v>1444.8</v>
      </c>
      <c r="O7742" s="126" t="s">
        <v>2200</v>
      </c>
      <c r="P7742" s="130">
        <v>0</v>
      </c>
      <c r="S7742" s="130">
        <v>0</v>
      </c>
      <c r="V7742" s="130">
        <v>1444.8</v>
      </c>
      <c r="X7742" s="126" t="s">
        <v>2201</v>
      </c>
      <c r="Z7742" s="127"/>
      <c r="AA7742" s="128">
        <v>210</v>
      </c>
      <c r="AB7742" s="128">
        <v>1</v>
      </c>
      <c r="AD7742" s="126" t="s">
        <v>615</v>
      </c>
      <c r="AG7742" s="127"/>
      <c r="AI7742" s="127"/>
    </row>
    <row r="7743" spans="1:35" ht="14.85" customHeight="1">
      <c r="A7743" s="130">
        <v>5006557</v>
      </c>
      <c r="B7743" s="126" t="s">
        <v>413</v>
      </c>
      <c r="C7743" s="126" t="s">
        <v>9171</v>
      </c>
      <c r="D7743" s="126" t="s">
        <v>14476</v>
      </c>
      <c r="E7743" s="126" t="s">
        <v>288</v>
      </c>
      <c r="F7743" s="126" t="s">
        <v>555</v>
      </c>
      <c r="G7743" s="126" t="s">
        <v>458</v>
      </c>
      <c r="H7743" s="126" t="s">
        <v>126</v>
      </c>
      <c r="I7743" s="126" t="s">
        <v>418</v>
      </c>
      <c r="J7743" s="126" t="s">
        <v>612</v>
      </c>
      <c r="K7743" s="126" t="s">
        <v>613</v>
      </c>
      <c r="L7743" s="126" t="s">
        <v>614</v>
      </c>
      <c r="M7743" s="130">
        <v>1444.8</v>
      </c>
      <c r="O7743" s="126" t="s">
        <v>2200</v>
      </c>
      <c r="P7743" s="130">
        <v>0</v>
      </c>
      <c r="S7743" s="130">
        <v>0</v>
      </c>
      <c r="V7743" s="130">
        <v>1444.8</v>
      </c>
      <c r="X7743" s="126" t="s">
        <v>2201</v>
      </c>
      <c r="Z7743" s="127"/>
      <c r="AA7743" s="128">
        <v>210</v>
      </c>
      <c r="AB7743" s="128">
        <v>1</v>
      </c>
      <c r="AD7743" s="126" t="s">
        <v>615</v>
      </c>
      <c r="AG7743" s="127"/>
      <c r="AI7743" s="127"/>
    </row>
    <row r="7744" spans="1:35" ht="14.85" customHeight="1">
      <c r="A7744" s="130">
        <v>5007041</v>
      </c>
      <c r="B7744" s="126" t="s">
        <v>15494</v>
      </c>
      <c r="C7744" s="126" t="s">
        <v>14574</v>
      </c>
      <c r="D7744" s="126" t="s">
        <v>15495</v>
      </c>
      <c r="E7744" s="126" t="s">
        <v>288</v>
      </c>
      <c r="F7744" s="126" t="s">
        <v>522</v>
      </c>
      <c r="G7744" s="126" t="s">
        <v>1504</v>
      </c>
      <c r="H7744" s="126" t="s">
        <v>524</v>
      </c>
      <c r="I7744" s="126" t="s">
        <v>418</v>
      </c>
      <c r="J7744" s="126" t="s">
        <v>813</v>
      </c>
      <c r="K7744" s="126" t="s">
        <v>504</v>
      </c>
      <c r="L7744" s="126" t="s">
        <v>559</v>
      </c>
      <c r="M7744" s="130">
        <v>387.5</v>
      </c>
      <c r="N7744" s="126" t="s">
        <v>290</v>
      </c>
      <c r="O7744" s="126" t="s">
        <v>621</v>
      </c>
      <c r="P7744" s="130">
        <v>0</v>
      </c>
      <c r="S7744" s="130">
        <v>0</v>
      </c>
      <c r="V7744" s="130">
        <v>387.5</v>
      </c>
      <c r="X7744" s="126" t="s">
        <v>2715</v>
      </c>
      <c r="Z7744" s="127"/>
      <c r="AA7744" s="128"/>
      <c r="AB7744" s="128"/>
      <c r="AD7744" s="126" t="s">
        <v>562</v>
      </c>
      <c r="AG7744" s="127"/>
      <c r="AI7744" s="127"/>
    </row>
    <row r="7745" spans="1:35" ht="14.85" customHeight="1">
      <c r="A7745" s="130">
        <v>5005196</v>
      </c>
      <c r="B7745" s="126" t="s">
        <v>15496</v>
      </c>
      <c r="C7745" s="126" t="s">
        <v>15497</v>
      </c>
      <c r="D7745" s="126" t="s">
        <v>15498</v>
      </c>
      <c r="E7745" s="126" t="s">
        <v>288</v>
      </c>
      <c r="F7745" s="126" t="s">
        <v>522</v>
      </c>
      <c r="G7745" s="126" t="s">
        <v>15499</v>
      </c>
      <c r="H7745" s="126" t="s">
        <v>524</v>
      </c>
      <c r="I7745" s="126" t="s">
        <v>126</v>
      </c>
      <c r="J7745" s="126" t="s">
        <v>6109</v>
      </c>
      <c r="K7745" s="126" t="s">
        <v>747</v>
      </c>
      <c r="L7745" s="126" t="s">
        <v>6110</v>
      </c>
      <c r="M7745" s="130">
        <v>37.11</v>
      </c>
      <c r="N7745" s="126" t="s">
        <v>290</v>
      </c>
      <c r="O7745" s="126" t="s">
        <v>528</v>
      </c>
      <c r="P7745" s="130">
        <v>0</v>
      </c>
      <c r="S7745" s="130">
        <v>0</v>
      </c>
      <c r="V7745" s="130">
        <v>37.11</v>
      </c>
      <c r="X7745" s="126" t="s">
        <v>4904</v>
      </c>
      <c r="Z7745" s="127"/>
      <c r="AA7745" s="128"/>
      <c r="AB7745" s="128"/>
      <c r="AD7745" s="126" t="s">
        <v>562</v>
      </c>
      <c r="AG7745" s="127"/>
      <c r="AI7745" s="127"/>
    </row>
    <row r="7746" spans="1:35" ht="14.85" customHeight="1">
      <c r="A7746" s="130">
        <v>5005195</v>
      </c>
      <c r="B7746" s="126" t="s">
        <v>15500</v>
      </c>
      <c r="C7746" s="126" t="s">
        <v>15501</v>
      </c>
      <c r="D7746" s="126" t="s">
        <v>15502</v>
      </c>
      <c r="E7746" s="126" t="s">
        <v>288</v>
      </c>
      <c r="F7746" s="126" t="s">
        <v>440</v>
      </c>
      <c r="G7746" s="126" t="s">
        <v>441</v>
      </c>
      <c r="H7746" s="126" t="s">
        <v>126</v>
      </c>
      <c r="I7746" s="126" t="s">
        <v>418</v>
      </c>
      <c r="J7746" s="126" t="s">
        <v>1512</v>
      </c>
      <c r="K7746" s="126" t="s">
        <v>504</v>
      </c>
      <c r="L7746" s="126" t="s">
        <v>1513</v>
      </c>
      <c r="M7746" s="130">
        <v>622.32000000000005</v>
      </c>
      <c r="O7746" s="126" t="s">
        <v>449</v>
      </c>
      <c r="P7746" s="130">
        <v>0</v>
      </c>
      <c r="S7746" s="130">
        <v>0</v>
      </c>
      <c r="V7746" s="130">
        <v>622.32000000000005</v>
      </c>
      <c r="X7746" s="126" t="s">
        <v>7531</v>
      </c>
      <c r="Z7746" s="127"/>
      <c r="AA7746" s="128">
        <v>10</v>
      </c>
      <c r="AB7746" s="128">
        <v>1</v>
      </c>
      <c r="AD7746" s="126" t="s">
        <v>562</v>
      </c>
      <c r="AG7746" s="127"/>
      <c r="AI7746" s="127"/>
    </row>
    <row r="7747" spans="1:35" ht="14.85" customHeight="1">
      <c r="A7747" s="130">
        <v>5005389</v>
      </c>
      <c r="B7747" s="126" t="s">
        <v>15503</v>
      </c>
      <c r="C7747" s="126" t="s">
        <v>15504</v>
      </c>
      <c r="D7747" s="126" t="s">
        <v>14993</v>
      </c>
      <c r="E7747" s="126" t="s">
        <v>288</v>
      </c>
      <c r="F7747" s="126" t="s">
        <v>491</v>
      </c>
      <c r="G7747" s="126" t="s">
        <v>417</v>
      </c>
      <c r="H7747" s="126" t="s">
        <v>126</v>
      </c>
      <c r="I7747" s="126" t="s">
        <v>126</v>
      </c>
      <c r="J7747" s="126" t="s">
        <v>754</v>
      </c>
      <c r="K7747" s="126" t="s">
        <v>504</v>
      </c>
      <c r="L7747" s="126" t="s">
        <v>755</v>
      </c>
      <c r="M7747" s="130">
        <v>2142.56</v>
      </c>
      <c r="N7747" s="126" t="s">
        <v>290</v>
      </c>
      <c r="O7747" s="126" t="s">
        <v>833</v>
      </c>
      <c r="P7747" s="130">
        <v>0</v>
      </c>
      <c r="S7747" s="130">
        <v>0</v>
      </c>
      <c r="V7747" s="130">
        <v>3117.08</v>
      </c>
      <c r="X7747" s="126" t="s">
        <v>2631</v>
      </c>
      <c r="Z7747" s="127"/>
      <c r="AA7747" s="128">
        <v>1</v>
      </c>
      <c r="AB7747" s="128">
        <v>36</v>
      </c>
      <c r="AD7747" s="126" t="s">
        <v>562</v>
      </c>
      <c r="AG7747" s="127"/>
      <c r="AI7747" s="127"/>
    </row>
    <row r="7748" spans="1:35" ht="14.85" customHeight="1">
      <c r="A7748" s="130">
        <v>5006588</v>
      </c>
      <c r="B7748" s="126" t="s">
        <v>15505</v>
      </c>
      <c r="C7748" s="126" t="s">
        <v>6151</v>
      </c>
      <c r="D7748" s="126" t="s">
        <v>15506</v>
      </c>
      <c r="E7748" s="126" t="s">
        <v>288</v>
      </c>
      <c r="F7748" s="126" t="s">
        <v>440</v>
      </c>
      <c r="G7748" s="126" t="s">
        <v>463</v>
      </c>
      <c r="H7748" s="126" t="s">
        <v>126</v>
      </c>
      <c r="I7748" s="126" t="s">
        <v>418</v>
      </c>
      <c r="J7748" s="126" t="s">
        <v>612</v>
      </c>
      <c r="K7748" s="126" t="s">
        <v>613</v>
      </c>
      <c r="L7748" s="126" t="s">
        <v>614</v>
      </c>
      <c r="M7748" s="130">
        <v>1758.4</v>
      </c>
      <c r="O7748" s="126" t="s">
        <v>445</v>
      </c>
      <c r="P7748" s="130">
        <v>0</v>
      </c>
      <c r="S7748" s="130">
        <v>0</v>
      </c>
      <c r="V7748" s="130">
        <v>1758.4</v>
      </c>
      <c r="X7748" s="126" t="s">
        <v>2349</v>
      </c>
      <c r="Z7748" s="127"/>
      <c r="AA7748" s="128">
        <v>60</v>
      </c>
      <c r="AB7748" s="128">
        <v>1</v>
      </c>
      <c r="AD7748" s="126" t="s">
        <v>562</v>
      </c>
      <c r="AG7748" s="127"/>
      <c r="AI7748" s="127"/>
    </row>
    <row r="7749" spans="1:35" ht="14.85" customHeight="1">
      <c r="A7749" s="130">
        <v>5006587</v>
      </c>
      <c r="B7749" s="126" t="s">
        <v>15507</v>
      </c>
      <c r="C7749" s="126" t="s">
        <v>15508</v>
      </c>
      <c r="D7749" s="126" t="s">
        <v>9180</v>
      </c>
      <c r="E7749" s="126" t="s">
        <v>288</v>
      </c>
      <c r="F7749" s="126" t="s">
        <v>491</v>
      </c>
      <c r="G7749" s="126" t="s">
        <v>417</v>
      </c>
      <c r="H7749" s="126" t="s">
        <v>126</v>
      </c>
      <c r="I7749" s="126" t="s">
        <v>126</v>
      </c>
      <c r="J7749" s="126" t="s">
        <v>9177</v>
      </c>
      <c r="K7749" s="126" t="s">
        <v>420</v>
      </c>
      <c r="L7749" s="126" t="s">
        <v>694</v>
      </c>
      <c r="M7749" s="130">
        <v>4437</v>
      </c>
      <c r="N7749" s="126" t="s">
        <v>290</v>
      </c>
      <c r="O7749" s="126" t="s">
        <v>1311</v>
      </c>
      <c r="P7749" s="130">
        <v>0</v>
      </c>
      <c r="S7749" s="130">
        <v>0</v>
      </c>
      <c r="V7749" s="130">
        <v>4930</v>
      </c>
      <c r="X7749" s="126" t="s">
        <v>1312</v>
      </c>
      <c r="Y7749" s="126" t="s">
        <v>517</v>
      </c>
      <c r="Z7749" s="127" t="s">
        <v>309</v>
      </c>
      <c r="AA7749" s="128">
        <v>1</v>
      </c>
      <c r="AB7749" s="128">
        <v>60</v>
      </c>
      <c r="AD7749" s="126" t="s">
        <v>562</v>
      </c>
      <c r="AG7749" s="127"/>
      <c r="AI7749" s="127"/>
    </row>
    <row r="7750" spans="1:35" ht="14.85" customHeight="1">
      <c r="A7750" s="130">
        <v>5006586</v>
      </c>
      <c r="B7750" s="126" t="s">
        <v>15509</v>
      </c>
      <c r="C7750" s="126" t="s">
        <v>15510</v>
      </c>
      <c r="D7750" s="126" t="s">
        <v>9180</v>
      </c>
      <c r="E7750" s="126" t="s">
        <v>288</v>
      </c>
      <c r="F7750" s="126" t="s">
        <v>491</v>
      </c>
      <c r="G7750" s="126" t="s">
        <v>417</v>
      </c>
      <c r="H7750" s="126" t="s">
        <v>126</v>
      </c>
      <c r="I7750" s="126" t="s">
        <v>308</v>
      </c>
      <c r="J7750" s="126" t="s">
        <v>9177</v>
      </c>
      <c r="K7750" s="126" t="s">
        <v>420</v>
      </c>
      <c r="L7750" s="126" t="s">
        <v>694</v>
      </c>
      <c r="M7750" s="130">
        <v>648</v>
      </c>
      <c r="N7750" s="126" t="s">
        <v>290</v>
      </c>
      <c r="O7750" s="126" t="s">
        <v>1311</v>
      </c>
      <c r="P7750" s="130">
        <v>0</v>
      </c>
      <c r="S7750" s="130">
        <v>0</v>
      </c>
      <c r="V7750" s="130">
        <v>720</v>
      </c>
      <c r="X7750" s="126" t="s">
        <v>1312</v>
      </c>
      <c r="Y7750" s="126" t="s">
        <v>517</v>
      </c>
      <c r="Z7750" s="127" t="s">
        <v>309</v>
      </c>
      <c r="AA7750" s="128">
        <v>1</v>
      </c>
      <c r="AB7750" s="128">
        <v>60</v>
      </c>
      <c r="AD7750" s="126" t="s">
        <v>562</v>
      </c>
      <c r="AG7750" s="127"/>
      <c r="AI7750" s="127"/>
    </row>
    <row r="7751" spans="1:35" ht="14.85" customHeight="1">
      <c r="A7751" s="130">
        <v>5006585</v>
      </c>
      <c r="B7751" s="126" t="s">
        <v>15511</v>
      </c>
      <c r="C7751" s="126" t="s">
        <v>15512</v>
      </c>
      <c r="D7751" s="126" t="s">
        <v>15513</v>
      </c>
      <c r="E7751" s="126" t="s">
        <v>288</v>
      </c>
      <c r="F7751" s="126" t="s">
        <v>491</v>
      </c>
      <c r="G7751" s="126" t="s">
        <v>417</v>
      </c>
      <c r="H7751" s="126" t="s">
        <v>126</v>
      </c>
      <c r="I7751" s="126" t="s">
        <v>126</v>
      </c>
      <c r="J7751" s="126" t="s">
        <v>9177</v>
      </c>
      <c r="K7751" s="126" t="s">
        <v>420</v>
      </c>
      <c r="L7751" s="126" t="s">
        <v>694</v>
      </c>
      <c r="M7751" s="130">
        <v>19470</v>
      </c>
      <c r="N7751" s="126" t="s">
        <v>290</v>
      </c>
      <c r="O7751" s="126" t="s">
        <v>1601</v>
      </c>
      <c r="P7751" s="130">
        <v>0</v>
      </c>
      <c r="S7751" s="130">
        <v>0</v>
      </c>
      <c r="V7751" s="130">
        <v>19470</v>
      </c>
      <c r="X7751" s="126" t="s">
        <v>4361</v>
      </c>
      <c r="Y7751" s="126" t="s">
        <v>517</v>
      </c>
      <c r="Z7751" s="127"/>
      <c r="AA7751" s="128">
        <v>1</v>
      </c>
      <c r="AB7751" s="128">
        <v>60</v>
      </c>
      <c r="AD7751" s="126" t="s">
        <v>562</v>
      </c>
      <c r="AG7751" s="127"/>
      <c r="AI7751" s="127"/>
    </row>
    <row r="7752" spans="1:35" ht="14.85" customHeight="1">
      <c r="A7752" s="130">
        <v>5006584</v>
      </c>
      <c r="B7752" s="126" t="s">
        <v>413</v>
      </c>
      <c r="C7752" s="126" t="s">
        <v>2198</v>
      </c>
      <c r="D7752" s="126" t="s">
        <v>14476</v>
      </c>
      <c r="E7752" s="126" t="s">
        <v>288</v>
      </c>
      <c r="F7752" s="126" t="s">
        <v>555</v>
      </c>
      <c r="G7752" s="126" t="s">
        <v>458</v>
      </c>
      <c r="H7752" s="126" t="s">
        <v>126</v>
      </c>
      <c r="I7752" s="126" t="s">
        <v>418</v>
      </c>
      <c r="J7752" s="126" t="s">
        <v>612</v>
      </c>
      <c r="K7752" s="126" t="s">
        <v>613</v>
      </c>
      <c r="L7752" s="126" t="s">
        <v>614</v>
      </c>
      <c r="M7752" s="130">
        <v>1444.8</v>
      </c>
      <c r="O7752" s="126" t="s">
        <v>2200</v>
      </c>
      <c r="P7752" s="130">
        <v>0</v>
      </c>
      <c r="S7752" s="130">
        <v>0</v>
      </c>
      <c r="V7752" s="130">
        <v>1444.8</v>
      </c>
      <c r="X7752" s="126" t="s">
        <v>2201</v>
      </c>
      <c r="Z7752" s="127"/>
      <c r="AA7752" s="128">
        <v>210</v>
      </c>
      <c r="AB7752" s="128">
        <v>1</v>
      </c>
      <c r="AD7752" s="126" t="s">
        <v>615</v>
      </c>
      <c r="AG7752" s="127"/>
      <c r="AI7752" s="127"/>
    </row>
    <row r="7753" spans="1:35" ht="14.85" customHeight="1">
      <c r="A7753" s="130">
        <v>5006583</v>
      </c>
      <c r="B7753" s="126" t="s">
        <v>15514</v>
      </c>
      <c r="C7753" s="126" t="s">
        <v>10740</v>
      </c>
      <c r="D7753" s="126" t="s">
        <v>12194</v>
      </c>
      <c r="E7753" s="126" t="s">
        <v>288</v>
      </c>
      <c r="F7753" s="126" t="s">
        <v>522</v>
      </c>
      <c r="G7753" s="126" t="s">
        <v>523</v>
      </c>
      <c r="H7753" s="126" t="s">
        <v>524</v>
      </c>
      <c r="I7753" s="126" t="s">
        <v>418</v>
      </c>
      <c r="J7753" s="126" t="s">
        <v>612</v>
      </c>
      <c r="K7753" s="126" t="s">
        <v>613</v>
      </c>
      <c r="L7753" s="126" t="s">
        <v>614</v>
      </c>
      <c r="M7753" s="130">
        <v>1958.68</v>
      </c>
      <c r="N7753" s="126" t="s">
        <v>290</v>
      </c>
      <c r="O7753" s="126" t="s">
        <v>621</v>
      </c>
      <c r="P7753" s="130">
        <v>0</v>
      </c>
      <c r="S7753" s="130">
        <v>0</v>
      </c>
      <c r="V7753" s="130">
        <v>1958.68</v>
      </c>
      <c r="X7753" s="126" t="s">
        <v>8548</v>
      </c>
      <c r="Z7753" s="127"/>
      <c r="AA7753" s="128"/>
      <c r="AB7753" s="128"/>
      <c r="AD7753" s="126" t="s">
        <v>562</v>
      </c>
      <c r="AG7753" s="127"/>
      <c r="AI7753" s="127"/>
    </row>
    <row r="7754" spans="1:35" ht="14.85" customHeight="1">
      <c r="A7754" s="130">
        <v>5006582</v>
      </c>
      <c r="B7754" s="126" t="s">
        <v>413</v>
      </c>
      <c r="C7754" s="126" t="s">
        <v>2198</v>
      </c>
      <c r="D7754" s="126" t="s">
        <v>14477</v>
      </c>
      <c r="E7754" s="126" t="s">
        <v>288</v>
      </c>
      <c r="F7754" s="126" t="s">
        <v>555</v>
      </c>
      <c r="G7754" s="126" t="s">
        <v>458</v>
      </c>
      <c r="H7754" s="126" t="s">
        <v>126</v>
      </c>
      <c r="I7754" s="126" t="s">
        <v>418</v>
      </c>
      <c r="J7754" s="126" t="s">
        <v>612</v>
      </c>
      <c r="K7754" s="126" t="s">
        <v>613</v>
      </c>
      <c r="L7754" s="126" t="s">
        <v>614</v>
      </c>
      <c r="M7754" s="130">
        <v>1444.8</v>
      </c>
      <c r="O7754" s="126" t="s">
        <v>2200</v>
      </c>
      <c r="P7754" s="130">
        <v>0</v>
      </c>
      <c r="S7754" s="130">
        <v>0</v>
      </c>
      <c r="V7754" s="130">
        <v>1444.8</v>
      </c>
      <c r="X7754" s="126" t="s">
        <v>2201</v>
      </c>
      <c r="Z7754" s="127"/>
      <c r="AA7754" s="128">
        <v>210</v>
      </c>
      <c r="AB7754" s="128">
        <v>1</v>
      </c>
      <c r="AD7754" s="126" t="s">
        <v>615</v>
      </c>
      <c r="AG7754" s="127"/>
      <c r="AI7754" s="127"/>
    </row>
    <row r="7755" spans="1:35" ht="14.85" customHeight="1">
      <c r="A7755" s="130">
        <v>5006578</v>
      </c>
      <c r="B7755" s="126" t="s">
        <v>15515</v>
      </c>
      <c r="C7755" s="126" t="s">
        <v>6151</v>
      </c>
      <c r="D7755" s="126" t="s">
        <v>15516</v>
      </c>
      <c r="E7755" s="126" t="s">
        <v>288</v>
      </c>
      <c r="F7755" s="126" t="s">
        <v>440</v>
      </c>
      <c r="G7755" s="126" t="s">
        <v>463</v>
      </c>
      <c r="H7755" s="126" t="s">
        <v>126</v>
      </c>
      <c r="I7755" s="126" t="s">
        <v>418</v>
      </c>
      <c r="J7755" s="126" t="s">
        <v>612</v>
      </c>
      <c r="K7755" s="126" t="s">
        <v>613</v>
      </c>
      <c r="L7755" s="126" t="s">
        <v>614</v>
      </c>
      <c r="M7755" s="130">
        <v>1758.4</v>
      </c>
      <c r="O7755" s="126" t="s">
        <v>445</v>
      </c>
      <c r="P7755" s="130">
        <v>0</v>
      </c>
      <c r="S7755" s="130">
        <v>0</v>
      </c>
      <c r="V7755" s="130">
        <v>1758.4</v>
      </c>
      <c r="X7755" s="126" t="s">
        <v>2349</v>
      </c>
      <c r="Z7755" s="127"/>
      <c r="AA7755" s="128">
        <v>60</v>
      </c>
      <c r="AB7755" s="128">
        <v>1</v>
      </c>
      <c r="AD7755" s="126" t="s">
        <v>562</v>
      </c>
      <c r="AG7755" s="127"/>
      <c r="AI7755" s="127"/>
    </row>
    <row r="7756" spans="1:35" ht="14.85" customHeight="1">
      <c r="A7756" s="130">
        <v>5006577</v>
      </c>
      <c r="B7756" s="126" t="s">
        <v>15517</v>
      </c>
      <c r="C7756" s="126" t="s">
        <v>8796</v>
      </c>
      <c r="D7756" s="126" t="s">
        <v>15518</v>
      </c>
      <c r="E7756" s="126" t="s">
        <v>288</v>
      </c>
      <c r="F7756" s="126" t="s">
        <v>440</v>
      </c>
      <c r="G7756" s="126" t="s">
        <v>463</v>
      </c>
      <c r="H7756" s="126" t="s">
        <v>126</v>
      </c>
      <c r="I7756" s="126" t="s">
        <v>418</v>
      </c>
      <c r="J7756" s="126" t="s">
        <v>612</v>
      </c>
      <c r="K7756" s="126" t="s">
        <v>613</v>
      </c>
      <c r="L7756" s="126" t="s">
        <v>614</v>
      </c>
      <c r="M7756" s="130">
        <v>2822.4</v>
      </c>
      <c r="O7756" s="126" t="s">
        <v>449</v>
      </c>
      <c r="P7756" s="130">
        <v>0</v>
      </c>
      <c r="S7756" s="130">
        <v>0</v>
      </c>
      <c r="V7756" s="130">
        <v>2822.4</v>
      </c>
      <c r="X7756" s="126" t="s">
        <v>1690</v>
      </c>
      <c r="Z7756" s="127"/>
      <c r="AA7756" s="128">
        <v>30</v>
      </c>
      <c r="AB7756" s="128">
        <v>1</v>
      </c>
      <c r="AD7756" s="126" t="s">
        <v>615</v>
      </c>
      <c r="AG7756" s="127"/>
      <c r="AI7756" s="127"/>
    </row>
    <row r="7757" spans="1:35" ht="14.85" customHeight="1">
      <c r="A7757" s="130">
        <v>5006124</v>
      </c>
      <c r="B7757" s="126" t="s">
        <v>15519</v>
      </c>
      <c r="C7757" s="126" t="s">
        <v>15520</v>
      </c>
      <c r="D7757" s="126" t="s">
        <v>15521</v>
      </c>
      <c r="E7757" s="126" t="s">
        <v>288</v>
      </c>
      <c r="F7757" s="126" t="s">
        <v>416</v>
      </c>
      <c r="G7757" s="126" t="s">
        <v>417</v>
      </c>
      <c r="H7757" s="126" t="s">
        <v>126</v>
      </c>
      <c r="I7757" s="126" t="s">
        <v>126</v>
      </c>
      <c r="J7757" s="126" t="s">
        <v>7039</v>
      </c>
      <c r="K7757" s="126" t="s">
        <v>7040</v>
      </c>
      <c r="L7757" s="126" t="s">
        <v>770</v>
      </c>
      <c r="M7757" s="130">
        <v>682.08</v>
      </c>
      <c r="O7757" s="126" t="s">
        <v>422</v>
      </c>
      <c r="P7757" s="130">
        <v>0</v>
      </c>
      <c r="S7757" s="130">
        <v>0</v>
      </c>
      <c r="V7757" s="130">
        <v>1489.2</v>
      </c>
      <c r="X7757" s="126" t="s">
        <v>423</v>
      </c>
      <c r="Z7757" s="127"/>
      <c r="AA7757" s="128">
        <v>1</v>
      </c>
      <c r="AB7757" s="128">
        <v>12</v>
      </c>
      <c r="AD7757" s="126" t="s">
        <v>562</v>
      </c>
      <c r="AG7757" s="127"/>
      <c r="AI7757" s="127"/>
    </row>
    <row r="7758" spans="1:35" ht="14.85" customHeight="1">
      <c r="A7758" s="130">
        <v>5006123</v>
      </c>
      <c r="B7758" s="126" t="s">
        <v>15522</v>
      </c>
      <c r="C7758" s="126" t="s">
        <v>15523</v>
      </c>
      <c r="D7758" s="126" t="s">
        <v>6974</v>
      </c>
      <c r="E7758" s="126" t="s">
        <v>288</v>
      </c>
      <c r="F7758" s="126" t="s">
        <v>522</v>
      </c>
      <c r="G7758" s="126" t="s">
        <v>1335</v>
      </c>
      <c r="H7758" s="126" t="s">
        <v>524</v>
      </c>
      <c r="I7758" s="126" t="s">
        <v>126</v>
      </c>
      <c r="J7758" s="126" t="s">
        <v>5567</v>
      </c>
      <c r="K7758" s="126" t="s">
        <v>747</v>
      </c>
      <c r="L7758" s="126" t="s">
        <v>5568</v>
      </c>
      <c r="M7758" s="130">
        <v>7.79</v>
      </c>
      <c r="O7758" s="126" t="s">
        <v>528</v>
      </c>
      <c r="P7758" s="130">
        <v>0</v>
      </c>
      <c r="S7758" s="130">
        <v>0</v>
      </c>
      <c r="V7758" s="130">
        <v>21.91</v>
      </c>
      <c r="X7758" s="126" t="s">
        <v>6181</v>
      </c>
      <c r="Z7758" s="127"/>
      <c r="AA7758" s="128"/>
      <c r="AB7758" s="128"/>
      <c r="AD7758" s="126" t="s">
        <v>562</v>
      </c>
      <c r="AG7758" s="127"/>
      <c r="AI7758" s="127"/>
    </row>
    <row r="7759" spans="1:35" ht="14.85" customHeight="1">
      <c r="A7759" s="130">
        <v>5006122</v>
      </c>
      <c r="B7759" s="126" t="s">
        <v>15524</v>
      </c>
      <c r="C7759" s="126" t="s">
        <v>15525</v>
      </c>
      <c r="D7759" s="126" t="s">
        <v>15526</v>
      </c>
      <c r="E7759" s="126" t="s">
        <v>288</v>
      </c>
      <c r="F7759" s="126" t="s">
        <v>491</v>
      </c>
      <c r="G7759" s="126" t="s">
        <v>417</v>
      </c>
      <c r="H7759" s="126" t="s">
        <v>126</v>
      </c>
      <c r="I7759" s="126" t="s">
        <v>126</v>
      </c>
      <c r="J7759" s="126" t="s">
        <v>2044</v>
      </c>
      <c r="K7759" s="126" t="s">
        <v>984</v>
      </c>
      <c r="L7759" s="126" t="s">
        <v>8979</v>
      </c>
      <c r="M7759" s="130">
        <v>3699.78</v>
      </c>
      <c r="N7759" s="126" t="s">
        <v>290</v>
      </c>
      <c r="O7759" s="126" t="s">
        <v>844</v>
      </c>
      <c r="P7759" s="130">
        <v>0</v>
      </c>
      <c r="S7759" s="130">
        <v>0</v>
      </c>
      <c r="V7759" s="130">
        <v>4110.87</v>
      </c>
      <c r="X7759" s="126" t="s">
        <v>845</v>
      </c>
      <c r="Y7759" s="126" t="s">
        <v>517</v>
      </c>
      <c r="Z7759" s="127" t="s">
        <v>309</v>
      </c>
      <c r="AA7759" s="128">
        <v>1</v>
      </c>
      <c r="AB7759" s="128">
        <v>84</v>
      </c>
      <c r="AD7759" s="126" t="s">
        <v>562</v>
      </c>
      <c r="AG7759" s="127"/>
      <c r="AI7759" s="127"/>
    </row>
    <row r="7760" spans="1:35" ht="14.85" customHeight="1">
      <c r="A7760" s="130">
        <v>5006121</v>
      </c>
      <c r="B7760" s="126" t="s">
        <v>15527</v>
      </c>
      <c r="C7760" s="126" t="s">
        <v>15523</v>
      </c>
      <c r="D7760" s="126" t="s">
        <v>7243</v>
      </c>
      <c r="E7760" s="126" t="s">
        <v>288</v>
      </c>
      <c r="F7760" s="126" t="s">
        <v>522</v>
      </c>
      <c r="G7760" s="126" t="s">
        <v>795</v>
      </c>
      <c r="H7760" s="126" t="s">
        <v>524</v>
      </c>
      <c r="I7760" s="126" t="s">
        <v>126</v>
      </c>
      <c r="J7760" s="126" t="s">
        <v>5567</v>
      </c>
      <c r="K7760" s="126" t="s">
        <v>747</v>
      </c>
      <c r="L7760" s="126" t="s">
        <v>5568</v>
      </c>
      <c r="M7760" s="130">
        <v>5.84</v>
      </c>
      <c r="O7760" s="126" t="s">
        <v>528</v>
      </c>
      <c r="P7760" s="130">
        <v>0</v>
      </c>
      <c r="S7760" s="130">
        <v>0</v>
      </c>
      <c r="V7760" s="130">
        <v>15.09</v>
      </c>
      <c r="X7760" s="126" t="s">
        <v>6181</v>
      </c>
      <c r="Z7760" s="127"/>
      <c r="AA7760" s="128"/>
      <c r="AB7760" s="128"/>
      <c r="AD7760" s="126" t="s">
        <v>562</v>
      </c>
      <c r="AG7760" s="127"/>
      <c r="AI7760" s="127"/>
    </row>
    <row r="7761" spans="1:35" ht="14.85" customHeight="1">
      <c r="A7761" s="130">
        <v>5006120</v>
      </c>
      <c r="B7761" s="126" t="s">
        <v>12026</v>
      </c>
      <c r="C7761" s="126" t="s">
        <v>12027</v>
      </c>
      <c r="D7761" s="126" t="s">
        <v>12028</v>
      </c>
      <c r="E7761" s="126" t="s">
        <v>288</v>
      </c>
      <c r="F7761" s="126" t="s">
        <v>491</v>
      </c>
      <c r="G7761" s="126" t="s">
        <v>417</v>
      </c>
      <c r="H7761" s="126" t="s">
        <v>126</v>
      </c>
      <c r="I7761" s="126" t="s">
        <v>126</v>
      </c>
      <c r="J7761" s="126" t="s">
        <v>2044</v>
      </c>
      <c r="K7761" s="126" t="s">
        <v>984</v>
      </c>
      <c r="L7761" s="126" t="s">
        <v>8979</v>
      </c>
      <c r="M7761" s="130">
        <v>3255.39</v>
      </c>
      <c r="N7761" s="126" t="s">
        <v>290</v>
      </c>
      <c r="O7761" s="126" t="s">
        <v>1311</v>
      </c>
      <c r="P7761" s="130">
        <v>0</v>
      </c>
      <c r="S7761" s="130">
        <v>0</v>
      </c>
      <c r="V7761" s="130">
        <v>3617.11</v>
      </c>
      <c r="X7761" s="126" t="s">
        <v>1312</v>
      </c>
      <c r="Y7761" s="126" t="s">
        <v>517</v>
      </c>
      <c r="Z7761" s="127" t="s">
        <v>309</v>
      </c>
      <c r="AA7761" s="128">
        <v>1</v>
      </c>
      <c r="AB7761" s="128">
        <v>60</v>
      </c>
      <c r="AD7761" s="126" t="s">
        <v>562</v>
      </c>
      <c r="AG7761" s="127"/>
      <c r="AI7761" s="127"/>
    </row>
    <row r="7762" spans="1:35" ht="14.85" customHeight="1">
      <c r="A7762" s="130">
        <v>5006119</v>
      </c>
      <c r="B7762" s="126" t="s">
        <v>15528</v>
      </c>
      <c r="C7762" s="126" t="s">
        <v>15529</v>
      </c>
      <c r="D7762" s="126" t="s">
        <v>15530</v>
      </c>
      <c r="E7762" s="126" t="s">
        <v>288</v>
      </c>
      <c r="F7762" s="126" t="s">
        <v>491</v>
      </c>
      <c r="G7762" s="126" t="s">
        <v>417</v>
      </c>
      <c r="H7762" s="126" t="s">
        <v>126</v>
      </c>
      <c r="I7762" s="126" t="s">
        <v>126</v>
      </c>
      <c r="J7762" s="126" t="s">
        <v>2044</v>
      </c>
      <c r="K7762" s="126" t="s">
        <v>984</v>
      </c>
      <c r="L7762" s="126" t="s">
        <v>8979</v>
      </c>
      <c r="M7762" s="130">
        <v>2600.64</v>
      </c>
      <c r="N7762" s="126" t="s">
        <v>290</v>
      </c>
      <c r="O7762" s="126" t="s">
        <v>1311</v>
      </c>
      <c r="P7762" s="130">
        <v>0</v>
      </c>
      <c r="S7762" s="130">
        <v>0</v>
      </c>
      <c r="V7762" s="130">
        <v>2889.6</v>
      </c>
      <c r="X7762" s="126" t="s">
        <v>1312</v>
      </c>
      <c r="Y7762" s="126" t="s">
        <v>517</v>
      </c>
      <c r="Z7762" s="127" t="s">
        <v>309</v>
      </c>
      <c r="AA7762" s="128">
        <v>1</v>
      </c>
      <c r="AB7762" s="128">
        <v>60</v>
      </c>
      <c r="AD7762" s="126" t="s">
        <v>562</v>
      </c>
      <c r="AG7762" s="127"/>
      <c r="AI7762" s="127"/>
    </row>
    <row r="7763" spans="1:35" ht="14.85" customHeight="1">
      <c r="A7763" s="130">
        <v>5006118</v>
      </c>
      <c r="B7763" s="126" t="s">
        <v>15528</v>
      </c>
      <c r="C7763" s="126" t="s">
        <v>15531</v>
      </c>
      <c r="D7763" s="126" t="s">
        <v>15530</v>
      </c>
      <c r="E7763" s="126" t="s">
        <v>288</v>
      </c>
      <c r="F7763" s="126" t="s">
        <v>491</v>
      </c>
      <c r="G7763" s="126" t="s">
        <v>417</v>
      </c>
      <c r="H7763" s="126" t="s">
        <v>126</v>
      </c>
      <c r="I7763" s="126" t="s">
        <v>126</v>
      </c>
      <c r="J7763" s="126" t="s">
        <v>2044</v>
      </c>
      <c r="K7763" s="126" t="s">
        <v>984</v>
      </c>
      <c r="L7763" s="126" t="s">
        <v>8979</v>
      </c>
      <c r="M7763" s="130">
        <v>2600.64</v>
      </c>
      <c r="N7763" s="126" t="s">
        <v>290</v>
      </c>
      <c r="O7763" s="126" t="s">
        <v>1311</v>
      </c>
      <c r="P7763" s="130">
        <v>0</v>
      </c>
      <c r="S7763" s="130">
        <v>0</v>
      </c>
      <c r="V7763" s="130">
        <v>2889.6</v>
      </c>
      <c r="X7763" s="126" t="s">
        <v>1312</v>
      </c>
      <c r="Y7763" s="126" t="s">
        <v>517</v>
      </c>
      <c r="Z7763" s="127" t="s">
        <v>309</v>
      </c>
      <c r="AA7763" s="128">
        <v>1</v>
      </c>
      <c r="AB7763" s="128">
        <v>60</v>
      </c>
      <c r="AD7763" s="126" t="s">
        <v>562</v>
      </c>
      <c r="AG7763" s="127"/>
      <c r="AI7763" s="127"/>
    </row>
    <row r="7764" spans="1:35" ht="14.85" customHeight="1">
      <c r="A7764" s="130">
        <v>5006117</v>
      </c>
      <c r="B7764" s="126" t="s">
        <v>15528</v>
      </c>
      <c r="C7764" s="126" t="s">
        <v>15532</v>
      </c>
      <c r="D7764" s="126" t="s">
        <v>15530</v>
      </c>
      <c r="E7764" s="126" t="s">
        <v>288</v>
      </c>
      <c r="F7764" s="126" t="s">
        <v>491</v>
      </c>
      <c r="G7764" s="126" t="s">
        <v>417</v>
      </c>
      <c r="H7764" s="126" t="s">
        <v>126</v>
      </c>
      <c r="I7764" s="126" t="s">
        <v>126</v>
      </c>
      <c r="J7764" s="126" t="s">
        <v>2044</v>
      </c>
      <c r="K7764" s="126" t="s">
        <v>984</v>
      </c>
      <c r="L7764" s="126" t="s">
        <v>8979</v>
      </c>
      <c r="M7764" s="130">
        <v>2600.64</v>
      </c>
      <c r="N7764" s="126" t="s">
        <v>290</v>
      </c>
      <c r="O7764" s="126" t="s">
        <v>1311</v>
      </c>
      <c r="P7764" s="130">
        <v>0</v>
      </c>
      <c r="S7764" s="130">
        <v>0</v>
      </c>
      <c r="V7764" s="130">
        <v>2889.6</v>
      </c>
      <c r="X7764" s="126" t="s">
        <v>1312</v>
      </c>
      <c r="Y7764" s="126" t="s">
        <v>517</v>
      </c>
      <c r="Z7764" s="127" t="s">
        <v>309</v>
      </c>
      <c r="AA7764" s="128">
        <v>1</v>
      </c>
      <c r="AB7764" s="128">
        <v>60</v>
      </c>
      <c r="AD7764" s="126" t="s">
        <v>562</v>
      </c>
      <c r="AG7764" s="127"/>
      <c r="AI7764" s="127"/>
    </row>
    <row r="7765" spans="1:35" ht="14.85" customHeight="1">
      <c r="A7765" s="130">
        <v>5005651</v>
      </c>
      <c r="B7765" s="126" t="s">
        <v>15533</v>
      </c>
      <c r="C7765" s="126" t="s">
        <v>15534</v>
      </c>
      <c r="D7765" s="126" t="s">
        <v>15535</v>
      </c>
      <c r="E7765" s="126" t="s">
        <v>288</v>
      </c>
      <c r="F7765" s="126" t="s">
        <v>491</v>
      </c>
      <c r="G7765" s="126" t="s">
        <v>417</v>
      </c>
      <c r="H7765" s="126" t="s">
        <v>126</v>
      </c>
      <c r="I7765" s="126" t="s">
        <v>126</v>
      </c>
      <c r="J7765" s="126" t="s">
        <v>2044</v>
      </c>
      <c r="K7765" s="126" t="s">
        <v>984</v>
      </c>
      <c r="L7765" s="126" t="s">
        <v>8979</v>
      </c>
      <c r="M7765" s="130">
        <v>1485.7</v>
      </c>
      <c r="N7765" s="126" t="s">
        <v>290</v>
      </c>
      <c r="O7765" s="126" t="s">
        <v>1311</v>
      </c>
      <c r="P7765" s="130">
        <v>0</v>
      </c>
      <c r="S7765" s="130">
        <v>0</v>
      </c>
      <c r="V7765" s="130">
        <v>1650.78</v>
      </c>
      <c r="X7765" s="126" t="s">
        <v>1312</v>
      </c>
      <c r="Y7765" s="126" t="s">
        <v>517</v>
      </c>
      <c r="Z7765" s="127" t="s">
        <v>309</v>
      </c>
      <c r="AA7765" s="128">
        <v>1</v>
      </c>
      <c r="AB7765" s="128">
        <v>60</v>
      </c>
      <c r="AD7765" s="126" t="s">
        <v>562</v>
      </c>
      <c r="AG7765" s="127"/>
      <c r="AI7765" s="127"/>
    </row>
    <row r="7766" spans="1:35" ht="14.85" customHeight="1">
      <c r="A7766" s="130">
        <v>5005650</v>
      </c>
      <c r="B7766" s="126" t="s">
        <v>15536</v>
      </c>
      <c r="C7766" s="126" t="s">
        <v>15537</v>
      </c>
      <c r="D7766" s="126" t="s">
        <v>7573</v>
      </c>
      <c r="E7766" s="126" t="s">
        <v>288</v>
      </c>
      <c r="F7766" s="126" t="s">
        <v>416</v>
      </c>
      <c r="G7766" s="126" t="s">
        <v>417</v>
      </c>
      <c r="H7766" s="126" t="s">
        <v>126</v>
      </c>
      <c r="I7766" s="126" t="s">
        <v>126</v>
      </c>
      <c r="J7766" s="126" t="s">
        <v>11846</v>
      </c>
      <c r="K7766" s="126" t="s">
        <v>747</v>
      </c>
      <c r="L7766" s="126" t="s">
        <v>11847</v>
      </c>
      <c r="M7766" s="130">
        <v>389.76</v>
      </c>
      <c r="O7766" s="126" t="s">
        <v>587</v>
      </c>
      <c r="P7766" s="130">
        <v>0</v>
      </c>
      <c r="S7766" s="130">
        <v>0</v>
      </c>
      <c r="V7766" s="130">
        <v>467.67</v>
      </c>
      <c r="X7766" s="126" t="s">
        <v>4251</v>
      </c>
      <c r="Z7766" s="127"/>
      <c r="AA7766" s="128">
        <v>1</v>
      </c>
      <c r="AB7766" s="128">
        <v>12</v>
      </c>
      <c r="AD7766" s="126" t="s">
        <v>562</v>
      </c>
      <c r="AG7766" s="127"/>
      <c r="AI7766" s="127"/>
    </row>
    <row r="7767" spans="1:35" ht="14.85" customHeight="1">
      <c r="A7767" s="130">
        <v>5005648</v>
      </c>
      <c r="B7767" s="126" t="s">
        <v>13253</v>
      </c>
      <c r="C7767" s="126" t="s">
        <v>13254</v>
      </c>
      <c r="D7767" s="126" t="s">
        <v>13255</v>
      </c>
      <c r="E7767" s="126" t="s">
        <v>288</v>
      </c>
      <c r="F7767" s="126" t="s">
        <v>491</v>
      </c>
      <c r="G7767" s="126" t="s">
        <v>417</v>
      </c>
      <c r="H7767" s="126" t="s">
        <v>126</v>
      </c>
      <c r="I7767" s="126" t="s">
        <v>126</v>
      </c>
      <c r="J7767" s="126" t="s">
        <v>2044</v>
      </c>
      <c r="K7767" s="126" t="s">
        <v>984</v>
      </c>
      <c r="L7767" s="126" t="s">
        <v>8979</v>
      </c>
      <c r="M7767" s="130">
        <v>1485.7</v>
      </c>
      <c r="N7767" s="126" t="s">
        <v>290</v>
      </c>
      <c r="O7767" s="126" t="s">
        <v>844</v>
      </c>
      <c r="P7767" s="130">
        <v>0</v>
      </c>
      <c r="S7767" s="130">
        <v>0</v>
      </c>
      <c r="V7767" s="130">
        <v>1650.78</v>
      </c>
      <c r="X7767" s="126" t="s">
        <v>845</v>
      </c>
      <c r="Y7767" s="126" t="s">
        <v>517</v>
      </c>
      <c r="Z7767" s="127" t="s">
        <v>309</v>
      </c>
      <c r="AA7767" s="128">
        <v>1</v>
      </c>
      <c r="AB7767" s="128">
        <v>84</v>
      </c>
      <c r="AD7767" s="126" t="s">
        <v>562</v>
      </c>
      <c r="AG7767" s="127"/>
      <c r="AI7767" s="127"/>
    </row>
    <row r="7768" spans="1:35" ht="14.85" customHeight="1">
      <c r="A7768" s="130">
        <v>5005646</v>
      </c>
      <c r="B7768" s="126" t="s">
        <v>15538</v>
      </c>
      <c r="C7768" s="126" t="s">
        <v>15539</v>
      </c>
      <c r="D7768" s="126" t="s">
        <v>15540</v>
      </c>
      <c r="E7768" s="126" t="s">
        <v>288</v>
      </c>
      <c r="F7768" s="126" t="s">
        <v>416</v>
      </c>
      <c r="G7768" s="126" t="s">
        <v>417</v>
      </c>
      <c r="H7768" s="126" t="s">
        <v>126</v>
      </c>
      <c r="I7768" s="126" t="s">
        <v>126</v>
      </c>
      <c r="J7768" s="126" t="s">
        <v>7035</v>
      </c>
      <c r="K7768" s="126" t="s">
        <v>420</v>
      </c>
      <c r="L7768" s="126" t="s">
        <v>3619</v>
      </c>
      <c r="M7768" s="130">
        <v>672.79</v>
      </c>
      <c r="O7768" s="126" t="s">
        <v>2186</v>
      </c>
      <c r="P7768" s="130">
        <v>0</v>
      </c>
      <c r="S7768" s="130">
        <v>0</v>
      </c>
      <c r="V7768" s="130">
        <v>672.79</v>
      </c>
      <c r="X7768" s="126" t="s">
        <v>7056</v>
      </c>
      <c r="Z7768" s="127"/>
      <c r="AA7768" s="128">
        <v>1</v>
      </c>
      <c r="AB7768" s="128">
        <v>12</v>
      </c>
      <c r="AD7768" s="126" t="s">
        <v>562</v>
      </c>
      <c r="AG7768" s="127"/>
      <c r="AI7768" s="127"/>
    </row>
    <row r="7769" spans="1:35" ht="14.85" customHeight="1">
      <c r="A7769" s="130">
        <v>5005645</v>
      </c>
      <c r="B7769" s="126" t="s">
        <v>15541</v>
      </c>
      <c r="C7769" s="126" t="s">
        <v>15542</v>
      </c>
      <c r="D7769" s="126" t="s">
        <v>15543</v>
      </c>
      <c r="E7769" s="126" t="s">
        <v>288</v>
      </c>
      <c r="F7769" s="126" t="s">
        <v>416</v>
      </c>
      <c r="G7769" s="126" t="s">
        <v>417</v>
      </c>
      <c r="H7769" s="126" t="s">
        <v>126</v>
      </c>
      <c r="I7769" s="126" t="s">
        <v>126</v>
      </c>
      <c r="J7769" s="126" t="s">
        <v>7035</v>
      </c>
      <c r="K7769" s="126" t="s">
        <v>420</v>
      </c>
      <c r="L7769" s="126" t="s">
        <v>3619</v>
      </c>
      <c r="M7769" s="130">
        <v>483.84</v>
      </c>
      <c r="O7769" s="126" t="s">
        <v>2186</v>
      </c>
      <c r="P7769" s="130">
        <v>0</v>
      </c>
      <c r="S7769" s="130">
        <v>0</v>
      </c>
      <c r="V7769" s="130">
        <v>483.84</v>
      </c>
      <c r="X7769" s="126" t="s">
        <v>7056</v>
      </c>
      <c r="Z7769" s="127"/>
      <c r="AA7769" s="128">
        <v>1</v>
      </c>
      <c r="AB7769" s="128">
        <v>12</v>
      </c>
      <c r="AD7769" s="126" t="s">
        <v>562</v>
      </c>
      <c r="AG7769" s="127"/>
      <c r="AI7769" s="127"/>
    </row>
    <row r="7770" spans="1:35" ht="14.85" customHeight="1">
      <c r="A7770" s="130">
        <v>5005644</v>
      </c>
      <c r="B7770" s="126" t="s">
        <v>13070</v>
      </c>
      <c r="C7770" s="126" t="s">
        <v>15544</v>
      </c>
      <c r="D7770" s="126" t="s">
        <v>15545</v>
      </c>
      <c r="E7770" s="126" t="s">
        <v>288</v>
      </c>
      <c r="F7770" s="126" t="s">
        <v>416</v>
      </c>
      <c r="G7770" s="126" t="s">
        <v>417</v>
      </c>
      <c r="H7770" s="126" t="s">
        <v>126</v>
      </c>
      <c r="I7770" s="126" t="s">
        <v>126</v>
      </c>
      <c r="J7770" s="126" t="s">
        <v>419</v>
      </c>
      <c r="K7770" s="126" t="s">
        <v>420</v>
      </c>
      <c r="L7770" s="126" t="s">
        <v>421</v>
      </c>
      <c r="M7770" s="130">
        <v>584.64</v>
      </c>
      <c r="O7770" s="126" t="s">
        <v>3119</v>
      </c>
      <c r="P7770" s="130">
        <v>0</v>
      </c>
      <c r="S7770" s="130">
        <v>0</v>
      </c>
      <c r="V7770" s="130">
        <v>584.64</v>
      </c>
      <c r="X7770" s="126" t="s">
        <v>12337</v>
      </c>
      <c r="Z7770" s="127"/>
      <c r="AA7770" s="128">
        <v>1</v>
      </c>
      <c r="AB7770" s="128">
        <v>12</v>
      </c>
      <c r="AD7770" s="126" t="s">
        <v>562</v>
      </c>
      <c r="AG7770" s="127"/>
      <c r="AI7770" s="127"/>
    </row>
    <row r="7771" spans="1:35" ht="14.85" customHeight="1">
      <c r="A7771" s="130">
        <v>5005643</v>
      </c>
      <c r="B7771" s="126" t="s">
        <v>15546</v>
      </c>
      <c r="C7771" s="126" t="s">
        <v>7565</v>
      </c>
      <c r="D7771" s="126" t="s">
        <v>13156</v>
      </c>
      <c r="E7771" s="126" t="s">
        <v>288</v>
      </c>
      <c r="F7771" s="126" t="s">
        <v>416</v>
      </c>
      <c r="G7771" s="126" t="s">
        <v>417</v>
      </c>
      <c r="H7771" s="126" t="s">
        <v>126</v>
      </c>
      <c r="I7771" s="126" t="s">
        <v>126</v>
      </c>
      <c r="J7771" s="126" t="s">
        <v>11846</v>
      </c>
      <c r="K7771" s="126" t="s">
        <v>747</v>
      </c>
      <c r="L7771" s="126" t="s">
        <v>11847</v>
      </c>
      <c r="M7771" s="130">
        <v>175.84</v>
      </c>
      <c r="O7771" s="126" t="s">
        <v>587</v>
      </c>
      <c r="P7771" s="130">
        <v>0</v>
      </c>
      <c r="S7771" s="130">
        <v>0</v>
      </c>
      <c r="V7771" s="130">
        <v>197.24</v>
      </c>
      <c r="X7771" s="126" t="s">
        <v>2338</v>
      </c>
      <c r="Z7771" s="127"/>
      <c r="AA7771" s="128">
        <v>1</v>
      </c>
      <c r="AB7771" s="128">
        <v>12</v>
      </c>
      <c r="AD7771" s="126" t="s">
        <v>562</v>
      </c>
      <c r="AG7771" s="127"/>
      <c r="AI7771" s="127"/>
    </row>
    <row r="7772" spans="1:35" ht="14.85" customHeight="1">
      <c r="A7772" s="130">
        <v>5005642</v>
      </c>
      <c r="B7772" s="126" t="s">
        <v>15547</v>
      </c>
      <c r="C7772" s="126" t="s">
        <v>15548</v>
      </c>
      <c r="D7772" s="126" t="s">
        <v>15549</v>
      </c>
      <c r="E7772" s="126" t="s">
        <v>288</v>
      </c>
      <c r="F7772" s="126" t="s">
        <v>416</v>
      </c>
      <c r="G7772" s="126" t="s">
        <v>417</v>
      </c>
      <c r="H7772" s="126" t="s">
        <v>126</v>
      </c>
      <c r="I7772" s="126" t="s">
        <v>126</v>
      </c>
      <c r="J7772" s="126" t="s">
        <v>7035</v>
      </c>
      <c r="K7772" s="126" t="s">
        <v>420</v>
      </c>
      <c r="L7772" s="126" t="s">
        <v>3619</v>
      </c>
      <c r="M7772" s="130">
        <v>876.96</v>
      </c>
      <c r="O7772" s="126" t="s">
        <v>7041</v>
      </c>
      <c r="P7772" s="130">
        <v>0</v>
      </c>
      <c r="S7772" s="130">
        <v>0</v>
      </c>
      <c r="V7772" s="130">
        <v>1641.01</v>
      </c>
      <c r="X7772" s="126" t="s">
        <v>7042</v>
      </c>
      <c r="Z7772" s="127"/>
      <c r="AA7772" s="128">
        <v>1</v>
      </c>
      <c r="AB7772" s="128">
        <v>12</v>
      </c>
      <c r="AD7772" s="126" t="s">
        <v>562</v>
      </c>
      <c r="AG7772" s="127"/>
      <c r="AI7772" s="127"/>
    </row>
    <row r="7773" spans="1:35" ht="14.85" customHeight="1">
      <c r="A7773" s="130">
        <v>5005641</v>
      </c>
      <c r="B7773" s="126" t="s">
        <v>15550</v>
      </c>
      <c r="C7773" s="126" t="s">
        <v>15551</v>
      </c>
      <c r="D7773" s="126" t="s">
        <v>15552</v>
      </c>
      <c r="E7773" s="126" t="s">
        <v>288</v>
      </c>
      <c r="F7773" s="126" t="s">
        <v>416</v>
      </c>
      <c r="G7773" s="126" t="s">
        <v>417</v>
      </c>
      <c r="H7773" s="126" t="s">
        <v>126</v>
      </c>
      <c r="I7773" s="126" t="s">
        <v>126</v>
      </c>
      <c r="J7773" s="126" t="s">
        <v>7035</v>
      </c>
      <c r="K7773" s="126" t="s">
        <v>420</v>
      </c>
      <c r="L7773" s="126" t="s">
        <v>3619</v>
      </c>
      <c r="M7773" s="130">
        <v>682.08</v>
      </c>
      <c r="O7773" s="126" t="s">
        <v>3119</v>
      </c>
      <c r="P7773" s="130">
        <v>0</v>
      </c>
      <c r="S7773" s="130">
        <v>0</v>
      </c>
      <c r="V7773" s="130">
        <v>1146.58</v>
      </c>
      <c r="X7773" s="126" t="s">
        <v>12337</v>
      </c>
      <c r="Z7773" s="127"/>
      <c r="AA7773" s="128">
        <v>1</v>
      </c>
      <c r="AB7773" s="128">
        <v>12</v>
      </c>
      <c r="AD7773" s="126" t="s">
        <v>562</v>
      </c>
      <c r="AG7773" s="127"/>
      <c r="AI7773" s="127"/>
    </row>
    <row r="7774" spans="1:35" ht="14.85" customHeight="1">
      <c r="A7774" s="130">
        <v>5006321</v>
      </c>
      <c r="B7774" s="126" t="s">
        <v>15553</v>
      </c>
      <c r="C7774" s="126" t="s">
        <v>13261</v>
      </c>
      <c r="D7774" s="126" t="s">
        <v>15554</v>
      </c>
      <c r="E7774" s="126" t="s">
        <v>288</v>
      </c>
      <c r="F7774" s="126" t="s">
        <v>532</v>
      </c>
      <c r="G7774" s="126" t="s">
        <v>463</v>
      </c>
      <c r="H7774" s="126" t="s">
        <v>533</v>
      </c>
      <c r="I7774" s="126" t="s">
        <v>418</v>
      </c>
      <c r="J7774" s="126" t="s">
        <v>4621</v>
      </c>
      <c r="K7774" s="126" t="s">
        <v>443</v>
      </c>
      <c r="L7774" s="126" t="s">
        <v>3605</v>
      </c>
      <c r="M7774" s="130">
        <v>2916.85</v>
      </c>
      <c r="O7774" s="126" t="s">
        <v>537</v>
      </c>
      <c r="P7774" s="130">
        <v>0</v>
      </c>
      <c r="S7774" s="130">
        <v>0</v>
      </c>
      <c r="V7774" s="130">
        <v>2916.85</v>
      </c>
      <c r="X7774" s="126" t="s">
        <v>539</v>
      </c>
      <c r="Z7774" s="127"/>
      <c r="AA7774" s="128">
        <v>130</v>
      </c>
      <c r="AB7774" s="128">
        <v>12</v>
      </c>
      <c r="AD7774" s="126" t="s">
        <v>562</v>
      </c>
      <c r="AG7774" s="127"/>
      <c r="AI7774" s="127"/>
    </row>
    <row r="7775" spans="1:35" ht="14.85" customHeight="1">
      <c r="A7775" s="130">
        <v>5006320</v>
      </c>
      <c r="B7775" s="126" t="s">
        <v>15555</v>
      </c>
      <c r="C7775" s="126" t="s">
        <v>13261</v>
      </c>
      <c r="D7775" s="126" t="s">
        <v>15556</v>
      </c>
      <c r="E7775" s="126" t="s">
        <v>288</v>
      </c>
      <c r="F7775" s="126" t="s">
        <v>532</v>
      </c>
      <c r="G7775" s="126" t="s">
        <v>463</v>
      </c>
      <c r="H7775" s="126" t="s">
        <v>533</v>
      </c>
      <c r="I7775" s="126" t="s">
        <v>418</v>
      </c>
      <c r="J7775" s="126" t="s">
        <v>4621</v>
      </c>
      <c r="K7775" s="126" t="s">
        <v>443</v>
      </c>
      <c r="L7775" s="126" t="s">
        <v>3605</v>
      </c>
      <c r="M7775" s="130">
        <v>2916.85</v>
      </c>
      <c r="O7775" s="126" t="s">
        <v>537</v>
      </c>
      <c r="P7775" s="130">
        <v>0</v>
      </c>
      <c r="S7775" s="130">
        <v>0</v>
      </c>
      <c r="V7775" s="130">
        <v>2916.85</v>
      </c>
      <c r="X7775" s="126" t="s">
        <v>539</v>
      </c>
      <c r="Z7775" s="127"/>
      <c r="AA7775" s="128">
        <v>130</v>
      </c>
      <c r="AB7775" s="128">
        <v>12</v>
      </c>
      <c r="AD7775" s="126" t="s">
        <v>562</v>
      </c>
      <c r="AG7775" s="127"/>
      <c r="AI7775" s="127"/>
    </row>
    <row r="7776" spans="1:35" ht="14.85" customHeight="1">
      <c r="A7776" s="130">
        <v>5006318</v>
      </c>
      <c r="B7776" s="126" t="s">
        <v>15557</v>
      </c>
      <c r="C7776" s="126" t="s">
        <v>13261</v>
      </c>
      <c r="D7776" s="126" t="s">
        <v>15558</v>
      </c>
      <c r="E7776" s="126" t="s">
        <v>288</v>
      </c>
      <c r="F7776" s="126" t="s">
        <v>532</v>
      </c>
      <c r="G7776" s="126" t="s">
        <v>463</v>
      </c>
      <c r="H7776" s="126" t="s">
        <v>533</v>
      </c>
      <c r="I7776" s="126" t="s">
        <v>418</v>
      </c>
      <c r="J7776" s="126" t="s">
        <v>4621</v>
      </c>
      <c r="K7776" s="126" t="s">
        <v>443</v>
      </c>
      <c r="L7776" s="126" t="s">
        <v>3605</v>
      </c>
      <c r="M7776" s="130">
        <v>1556.31</v>
      </c>
      <c r="O7776" s="126" t="s">
        <v>537</v>
      </c>
      <c r="P7776" s="130">
        <v>0</v>
      </c>
      <c r="S7776" s="130">
        <v>0</v>
      </c>
      <c r="V7776" s="130">
        <v>1556.31</v>
      </c>
      <c r="X7776" s="126" t="s">
        <v>679</v>
      </c>
      <c r="Z7776" s="127"/>
      <c r="AA7776" s="128">
        <v>180</v>
      </c>
      <c r="AB7776" s="128">
        <v>12</v>
      </c>
      <c r="AD7776" s="126" t="s">
        <v>562</v>
      </c>
      <c r="AG7776" s="127"/>
      <c r="AI7776" s="127"/>
    </row>
    <row r="7777" spans="1:35" ht="14.85" customHeight="1">
      <c r="A7777" s="130">
        <v>5006294</v>
      </c>
      <c r="B7777" s="126" t="s">
        <v>413</v>
      </c>
      <c r="C7777" s="126" t="s">
        <v>15559</v>
      </c>
      <c r="D7777" s="126" t="s">
        <v>12123</v>
      </c>
      <c r="E7777" s="126" t="s">
        <v>288</v>
      </c>
      <c r="F7777" s="126" t="s">
        <v>532</v>
      </c>
      <c r="G7777" s="126" t="s">
        <v>417</v>
      </c>
      <c r="H7777" s="126" t="s">
        <v>126</v>
      </c>
      <c r="I7777" s="126" t="s">
        <v>126</v>
      </c>
      <c r="J7777" s="126" t="s">
        <v>12117</v>
      </c>
      <c r="K7777" s="126" t="s">
        <v>2548</v>
      </c>
      <c r="L7777" s="126" t="s">
        <v>3605</v>
      </c>
      <c r="M7777" s="130">
        <v>486.95</v>
      </c>
      <c r="O7777" s="126" t="s">
        <v>1459</v>
      </c>
      <c r="P7777" s="130">
        <v>0</v>
      </c>
      <c r="S7777" s="130">
        <v>0</v>
      </c>
      <c r="V7777" s="130">
        <v>487.2</v>
      </c>
      <c r="X7777" s="126" t="s">
        <v>1463</v>
      </c>
      <c r="Z7777" s="127"/>
      <c r="AA7777" s="128">
        <v>1</v>
      </c>
      <c r="AB7777" s="128">
        <v>72</v>
      </c>
      <c r="AD7777" s="126" t="s">
        <v>1801</v>
      </c>
      <c r="AG7777" s="127"/>
      <c r="AI7777" s="127"/>
    </row>
    <row r="7778" spans="1:35" ht="14.85" customHeight="1">
      <c r="A7778" s="130">
        <v>5005007</v>
      </c>
      <c r="B7778" s="126" t="s">
        <v>15560</v>
      </c>
      <c r="C7778" s="126" t="s">
        <v>15561</v>
      </c>
      <c r="D7778" s="126" t="s">
        <v>15562</v>
      </c>
      <c r="E7778" s="126" t="s">
        <v>288</v>
      </c>
      <c r="F7778" s="126" t="s">
        <v>416</v>
      </c>
      <c r="G7778" s="126" t="s">
        <v>417</v>
      </c>
      <c r="H7778" s="126" t="s">
        <v>126</v>
      </c>
      <c r="I7778" s="126" t="s">
        <v>126</v>
      </c>
      <c r="J7778" s="126" t="s">
        <v>10441</v>
      </c>
      <c r="K7778" s="126" t="s">
        <v>7040</v>
      </c>
      <c r="L7778" s="126" t="s">
        <v>931</v>
      </c>
      <c r="M7778" s="130">
        <v>682.08</v>
      </c>
      <c r="O7778" s="126" t="s">
        <v>422</v>
      </c>
      <c r="P7778" s="130">
        <v>0</v>
      </c>
      <c r="S7778" s="130">
        <v>0</v>
      </c>
      <c r="V7778" s="130">
        <v>886.98</v>
      </c>
      <c r="X7778" s="126" t="s">
        <v>423</v>
      </c>
      <c r="Z7778" s="127"/>
      <c r="AA7778" s="128">
        <v>1</v>
      </c>
      <c r="AB7778" s="128">
        <v>12</v>
      </c>
      <c r="AD7778" s="126" t="s">
        <v>562</v>
      </c>
      <c r="AG7778" s="127"/>
      <c r="AI7778" s="127"/>
    </row>
    <row r="7779" spans="1:35" ht="14.85" customHeight="1">
      <c r="A7779" s="130">
        <v>5005006</v>
      </c>
      <c r="B7779" s="126" t="s">
        <v>15563</v>
      </c>
      <c r="C7779" s="126" t="s">
        <v>15564</v>
      </c>
      <c r="D7779" s="126" t="s">
        <v>15565</v>
      </c>
      <c r="E7779" s="126" t="s">
        <v>288</v>
      </c>
      <c r="F7779" s="126" t="s">
        <v>416</v>
      </c>
      <c r="G7779" s="126" t="s">
        <v>417</v>
      </c>
      <c r="H7779" s="126" t="s">
        <v>126</v>
      </c>
      <c r="I7779" s="126" t="s">
        <v>126</v>
      </c>
      <c r="J7779" s="126" t="s">
        <v>10441</v>
      </c>
      <c r="K7779" s="126" t="s">
        <v>7040</v>
      </c>
      <c r="L7779" s="126" t="s">
        <v>931</v>
      </c>
      <c r="M7779" s="130">
        <v>507.99</v>
      </c>
      <c r="O7779" s="126" t="s">
        <v>422</v>
      </c>
      <c r="P7779" s="130">
        <v>0</v>
      </c>
      <c r="S7779" s="130">
        <v>0</v>
      </c>
      <c r="V7779" s="130">
        <v>507.99</v>
      </c>
      <c r="X7779" s="126" t="s">
        <v>1885</v>
      </c>
      <c r="Z7779" s="127"/>
      <c r="AA7779" s="128">
        <v>1</v>
      </c>
      <c r="AB7779" s="128">
        <v>12</v>
      </c>
      <c r="AD7779" s="126" t="s">
        <v>562</v>
      </c>
      <c r="AG7779" s="127"/>
      <c r="AI7779" s="127"/>
    </row>
    <row r="7780" spans="1:35" ht="14.85" customHeight="1">
      <c r="A7780" s="130">
        <v>5005005</v>
      </c>
      <c r="B7780" s="126" t="s">
        <v>15566</v>
      </c>
      <c r="C7780" s="126" t="s">
        <v>15567</v>
      </c>
      <c r="D7780" s="126" t="s">
        <v>15568</v>
      </c>
      <c r="E7780" s="126" t="s">
        <v>288</v>
      </c>
      <c r="F7780" s="126" t="s">
        <v>522</v>
      </c>
      <c r="G7780" s="126" t="s">
        <v>1504</v>
      </c>
      <c r="H7780" s="126" t="s">
        <v>524</v>
      </c>
      <c r="I7780" s="126" t="s">
        <v>418</v>
      </c>
      <c r="J7780" s="126" t="s">
        <v>9300</v>
      </c>
      <c r="K7780" s="126" t="s">
        <v>613</v>
      </c>
      <c r="L7780" s="126" t="s">
        <v>12016</v>
      </c>
      <c r="M7780" s="130">
        <v>607.58000000000004</v>
      </c>
      <c r="N7780" s="126" t="s">
        <v>290</v>
      </c>
      <c r="O7780" s="126" t="s">
        <v>528</v>
      </c>
      <c r="P7780" s="130">
        <v>0</v>
      </c>
      <c r="S7780" s="130">
        <v>0</v>
      </c>
      <c r="V7780" s="130">
        <v>641</v>
      </c>
      <c r="X7780" s="126" t="s">
        <v>4459</v>
      </c>
      <c r="Z7780" s="127"/>
      <c r="AA7780" s="128"/>
      <c r="AB7780" s="128"/>
      <c r="AD7780" s="126" t="s">
        <v>562</v>
      </c>
      <c r="AG7780" s="127"/>
      <c r="AI7780" s="127"/>
    </row>
    <row r="7781" spans="1:35" ht="14.85" customHeight="1">
      <c r="A7781" s="130">
        <v>5005004</v>
      </c>
      <c r="B7781" s="126" t="s">
        <v>15569</v>
      </c>
      <c r="C7781" s="126" t="s">
        <v>15570</v>
      </c>
      <c r="D7781" s="126" t="s">
        <v>15571</v>
      </c>
      <c r="E7781" s="126" t="s">
        <v>288</v>
      </c>
      <c r="F7781" s="126" t="s">
        <v>416</v>
      </c>
      <c r="G7781" s="126" t="s">
        <v>417</v>
      </c>
      <c r="H7781" s="126" t="s">
        <v>126</v>
      </c>
      <c r="I7781" s="126" t="s">
        <v>126</v>
      </c>
      <c r="J7781" s="126" t="s">
        <v>10441</v>
      </c>
      <c r="K7781" s="126" t="s">
        <v>7040</v>
      </c>
      <c r="L7781" s="126" t="s">
        <v>931</v>
      </c>
      <c r="M7781" s="130">
        <v>389.98</v>
      </c>
      <c r="O7781" s="126" t="s">
        <v>422</v>
      </c>
      <c r="P7781" s="130">
        <v>0</v>
      </c>
      <c r="S7781" s="130">
        <v>0</v>
      </c>
      <c r="V7781" s="130">
        <v>389.98</v>
      </c>
      <c r="X7781" s="126" t="s">
        <v>1885</v>
      </c>
      <c r="Z7781" s="127"/>
      <c r="AA7781" s="128">
        <v>1</v>
      </c>
      <c r="AB7781" s="128">
        <v>12</v>
      </c>
      <c r="AD7781" s="126" t="s">
        <v>562</v>
      </c>
      <c r="AG7781" s="127"/>
      <c r="AI7781" s="127"/>
    </row>
    <row r="7782" spans="1:35" ht="14.85" customHeight="1">
      <c r="A7782" s="130">
        <v>5005003</v>
      </c>
      <c r="B7782" s="126" t="s">
        <v>15572</v>
      </c>
      <c r="C7782" s="126" t="s">
        <v>15567</v>
      </c>
      <c r="D7782" s="126" t="s">
        <v>15573</v>
      </c>
      <c r="E7782" s="126" t="s">
        <v>288</v>
      </c>
      <c r="F7782" s="126" t="s">
        <v>522</v>
      </c>
      <c r="G7782" s="126" t="s">
        <v>523</v>
      </c>
      <c r="H7782" s="126" t="s">
        <v>524</v>
      </c>
      <c r="I7782" s="126" t="s">
        <v>418</v>
      </c>
      <c r="J7782" s="126" t="s">
        <v>9300</v>
      </c>
      <c r="K7782" s="126" t="s">
        <v>613</v>
      </c>
      <c r="L7782" s="126" t="s">
        <v>12016</v>
      </c>
      <c r="M7782" s="130">
        <v>1643.94</v>
      </c>
      <c r="N7782" s="126" t="s">
        <v>290</v>
      </c>
      <c r="O7782" s="126" t="s">
        <v>528</v>
      </c>
      <c r="P7782" s="130">
        <v>0</v>
      </c>
      <c r="S7782" s="130">
        <v>0</v>
      </c>
      <c r="V7782" s="130">
        <v>1643.94</v>
      </c>
      <c r="X7782" s="126" t="s">
        <v>4459</v>
      </c>
      <c r="Z7782" s="127"/>
      <c r="AA7782" s="128"/>
      <c r="AB7782" s="128"/>
      <c r="AD7782" s="126" t="s">
        <v>562</v>
      </c>
      <c r="AG7782" s="127"/>
      <c r="AI7782" s="127"/>
    </row>
    <row r="7783" spans="1:35" ht="14.85" customHeight="1">
      <c r="A7783" s="130">
        <v>5005002</v>
      </c>
      <c r="B7783" s="126" t="s">
        <v>15574</v>
      </c>
      <c r="C7783" s="126" t="s">
        <v>15575</v>
      </c>
      <c r="D7783" s="126" t="s">
        <v>15576</v>
      </c>
      <c r="E7783" s="126" t="s">
        <v>288</v>
      </c>
      <c r="F7783" s="126" t="s">
        <v>416</v>
      </c>
      <c r="G7783" s="126" t="s">
        <v>417</v>
      </c>
      <c r="H7783" s="126" t="s">
        <v>126</v>
      </c>
      <c r="I7783" s="126" t="s">
        <v>126</v>
      </c>
      <c r="J7783" s="126" t="s">
        <v>10441</v>
      </c>
      <c r="K7783" s="126" t="s">
        <v>7040</v>
      </c>
      <c r="L7783" s="126" t="s">
        <v>931</v>
      </c>
      <c r="M7783" s="130">
        <v>361.98</v>
      </c>
      <c r="O7783" s="126" t="s">
        <v>422</v>
      </c>
      <c r="P7783" s="130">
        <v>0</v>
      </c>
      <c r="S7783" s="130">
        <v>0</v>
      </c>
      <c r="V7783" s="130">
        <v>361.98</v>
      </c>
      <c r="X7783" s="126" t="s">
        <v>2320</v>
      </c>
      <c r="Z7783" s="127"/>
      <c r="AA7783" s="128">
        <v>1</v>
      </c>
      <c r="AB7783" s="128">
        <v>12</v>
      </c>
      <c r="AD7783" s="126" t="s">
        <v>562</v>
      </c>
      <c r="AG7783" s="127"/>
      <c r="AI7783" s="127"/>
    </row>
    <row r="7784" spans="1:35" ht="14.85" customHeight="1">
      <c r="A7784" s="130">
        <v>5005423</v>
      </c>
      <c r="B7784" s="126" t="s">
        <v>15577</v>
      </c>
      <c r="C7784" s="126" t="s">
        <v>15452</v>
      </c>
      <c r="D7784" s="126" t="s">
        <v>15578</v>
      </c>
      <c r="E7784" s="126" t="s">
        <v>288</v>
      </c>
      <c r="F7784" s="126" t="s">
        <v>522</v>
      </c>
      <c r="G7784" s="126" t="s">
        <v>786</v>
      </c>
      <c r="H7784" s="126" t="s">
        <v>524</v>
      </c>
      <c r="I7784" s="126" t="s">
        <v>418</v>
      </c>
      <c r="J7784" s="126" t="s">
        <v>15454</v>
      </c>
      <c r="K7784" s="126" t="s">
        <v>628</v>
      </c>
      <c r="L7784" s="126" t="s">
        <v>15455</v>
      </c>
      <c r="M7784" s="130">
        <v>97.44</v>
      </c>
      <c r="O7784" s="126" t="s">
        <v>528</v>
      </c>
      <c r="P7784" s="130">
        <v>0</v>
      </c>
      <c r="S7784" s="130">
        <v>0</v>
      </c>
      <c r="V7784" s="130">
        <v>119.77</v>
      </c>
      <c r="X7784" s="126" t="s">
        <v>4967</v>
      </c>
      <c r="Z7784" s="127"/>
      <c r="AA7784" s="128"/>
      <c r="AB7784" s="128"/>
      <c r="AD7784" s="126" t="s">
        <v>562</v>
      </c>
      <c r="AG7784" s="127"/>
      <c r="AI7784" s="127"/>
    </row>
    <row r="7785" spans="1:35" ht="14.85" customHeight="1">
      <c r="A7785" s="130">
        <v>5005422</v>
      </c>
      <c r="B7785" s="126" t="s">
        <v>15579</v>
      </c>
      <c r="C7785" s="126" t="s">
        <v>15449</v>
      </c>
      <c r="D7785" s="126" t="s">
        <v>15580</v>
      </c>
      <c r="E7785" s="126" t="s">
        <v>288</v>
      </c>
      <c r="F7785" s="126" t="s">
        <v>522</v>
      </c>
      <c r="G7785" s="126" t="s">
        <v>2741</v>
      </c>
      <c r="H7785" s="126" t="s">
        <v>524</v>
      </c>
      <c r="I7785" s="126" t="s">
        <v>418</v>
      </c>
      <c r="J7785" s="126" t="s">
        <v>12692</v>
      </c>
      <c r="K7785" s="126" t="s">
        <v>747</v>
      </c>
      <c r="L7785" s="126" t="s">
        <v>12693</v>
      </c>
      <c r="M7785" s="130">
        <v>551.91999999999996</v>
      </c>
      <c r="N7785" s="126" t="s">
        <v>290</v>
      </c>
      <c r="O7785" s="126" t="s">
        <v>528</v>
      </c>
      <c r="P7785" s="130">
        <v>0</v>
      </c>
      <c r="S7785" s="130">
        <v>0</v>
      </c>
      <c r="V7785" s="130">
        <v>551.91999999999996</v>
      </c>
      <c r="X7785" s="126" t="s">
        <v>11557</v>
      </c>
      <c r="Z7785" s="127"/>
      <c r="AA7785" s="128"/>
      <c r="AB7785" s="128"/>
      <c r="AD7785" s="126" t="s">
        <v>562</v>
      </c>
      <c r="AG7785" s="127"/>
      <c r="AI7785" s="127"/>
    </row>
    <row r="7786" spans="1:35" ht="14.85" customHeight="1">
      <c r="A7786" s="130">
        <v>5005421</v>
      </c>
      <c r="B7786" s="126" t="s">
        <v>15581</v>
      </c>
      <c r="C7786" s="126" t="s">
        <v>15449</v>
      </c>
      <c r="D7786" s="126" t="s">
        <v>15582</v>
      </c>
      <c r="E7786" s="126" t="s">
        <v>288</v>
      </c>
      <c r="F7786" s="126" t="s">
        <v>522</v>
      </c>
      <c r="G7786" s="126" t="s">
        <v>3304</v>
      </c>
      <c r="H7786" s="126" t="s">
        <v>524</v>
      </c>
      <c r="I7786" s="126" t="s">
        <v>418</v>
      </c>
      <c r="J7786" s="126" t="s">
        <v>12692</v>
      </c>
      <c r="K7786" s="126" t="s">
        <v>747</v>
      </c>
      <c r="L7786" s="126" t="s">
        <v>12693</v>
      </c>
      <c r="M7786" s="130">
        <v>282.83999999999997</v>
      </c>
      <c r="N7786" s="126" t="s">
        <v>290</v>
      </c>
      <c r="O7786" s="126" t="s">
        <v>528</v>
      </c>
      <c r="P7786" s="130">
        <v>0</v>
      </c>
      <c r="S7786" s="130">
        <v>0</v>
      </c>
      <c r="V7786" s="130">
        <v>282.83999999999997</v>
      </c>
      <c r="X7786" s="126" t="s">
        <v>11557</v>
      </c>
      <c r="Z7786" s="127"/>
      <c r="AA7786" s="128"/>
      <c r="AB7786" s="128"/>
      <c r="AD7786" s="126" t="s">
        <v>562</v>
      </c>
      <c r="AG7786" s="127"/>
      <c r="AI7786" s="127"/>
    </row>
    <row r="7787" spans="1:35" ht="14.85" customHeight="1">
      <c r="A7787" s="130">
        <v>5005420</v>
      </c>
      <c r="B7787" s="126" t="s">
        <v>15583</v>
      </c>
      <c r="C7787" s="126" t="s">
        <v>15584</v>
      </c>
      <c r="D7787" s="126" t="s">
        <v>15585</v>
      </c>
      <c r="E7787" s="126" t="s">
        <v>288</v>
      </c>
      <c r="F7787" s="126" t="s">
        <v>416</v>
      </c>
      <c r="G7787" s="126" t="s">
        <v>417</v>
      </c>
      <c r="H7787" s="126" t="s">
        <v>126</v>
      </c>
      <c r="I7787" s="126" t="s">
        <v>126</v>
      </c>
      <c r="J7787" s="126" t="s">
        <v>754</v>
      </c>
      <c r="K7787" s="126" t="s">
        <v>504</v>
      </c>
      <c r="L7787" s="126" t="s">
        <v>755</v>
      </c>
      <c r="M7787" s="130">
        <v>2922.08</v>
      </c>
      <c r="O7787" s="126" t="s">
        <v>1529</v>
      </c>
      <c r="P7787" s="130">
        <v>0</v>
      </c>
      <c r="S7787" s="130">
        <v>0</v>
      </c>
      <c r="V7787" s="130">
        <v>5040</v>
      </c>
      <c r="X7787" s="126" t="s">
        <v>1530</v>
      </c>
      <c r="Z7787" s="127"/>
      <c r="AA7787" s="128">
        <v>1</v>
      </c>
      <c r="AB7787" s="128">
        <v>24</v>
      </c>
      <c r="AD7787" s="126" t="s">
        <v>562</v>
      </c>
      <c r="AG7787" s="127"/>
      <c r="AI7787" s="127"/>
    </row>
    <row r="7788" spans="1:35" ht="14.85" customHeight="1">
      <c r="A7788" s="130">
        <v>5005419</v>
      </c>
      <c r="B7788" s="126" t="s">
        <v>15586</v>
      </c>
      <c r="C7788" s="126" t="s">
        <v>15449</v>
      </c>
      <c r="D7788" s="126" t="s">
        <v>15587</v>
      </c>
      <c r="E7788" s="126" t="s">
        <v>288</v>
      </c>
      <c r="F7788" s="126" t="s">
        <v>522</v>
      </c>
      <c r="G7788" s="126" t="s">
        <v>15588</v>
      </c>
      <c r="H7788" s="126" t="s">
        <v>524</v>
      </c>
      <c r="I7788" s="126" t="s">
        <v>126</v>
      </c>
      <c r="J7788" s="126" t="s">
        <v>12692</v>
      </c>
      <c r="K7788" s="126" t="s">
        <v>747</v>
      </c>
      <c r="L7788" s="126" t="s">
        <v>12693</v>
      </c>
      <c r="M7788" s="130">
        <v>57.94</v>
      </c>
      <c r="N7788" s="126" t="s">
        <v>290</v>
      </c>
      <c r="O7788" s="126" t="s">
        <v>528</v>
      </c>
      <c r="P7788" s="130">
        <v>0</v>
      </c>
      <c r="S7788" s="130">
        <v>0</v>
      </c>
      <c r="V7788" s="130">
        <v>57.94</v>
      </c>
      <c r="X7788" s="126" t="s">
        <v>11557</v>
      </c>
      <c r="Z7788" s="127"/>
      <c r="AA7788" s="128"/>
      <c r="AB7788" s="128"/>
      <c r="AD7788" s="126" t="s">
        <v>562</v>
      </c>
      <c r="AG7788" s="127"/>
      <c r="AI7788" s="127"/>
    </row>
    <row r="7789" spans="1:35" ht="14.85" customHeight="1">
      <c r="A7789" s="130">
        <v>5005416</v>
      </c>
      <c r="B7789" s="126" t="s">
        <v>15589</v>
      </c>
      <c r="C7789" s="126" t="s">
        <v>15452</v>
      </c>
      <c r="D7789" s="126" t="s">
        <v>15590</v>
      </c>
      <c r="E7789" s="126" t="s">
        <v>288</v>
      </c>
      <c r="F7789" s="126" t="s">
        <v>522</v>
      </c>
      <c r="G7789" s="126" t="s">
        <v>1975</v>
      </c>
      <c r="H7789" s="126" t="s">
        <v>524</v>
      </c>
      <c r="I7789" s="126" t="s">
        <v>418</v>
      </c>
      <c r="J7789" s="126" t="s">
        <v>15454</v>
      </c>
      <c r="K7789" s="126" t="s">
        <v>628</v>
      </c>
      <c r="L7789" s="126" t="s">
        <v>15455</v>
      </c>
      <c r="M7789" s="130">
        <v>54.8</v>
      </c>
      <c r="O7789" s="126" t="s">
        <v>528</v>
      </c>
      <c r="P7789" s="130">
        <v>0</v>
      </c>
      <c r="S7789" s="130">
        <v>0</v>
      </c>
      <c r="V7789" s="130">
        <v>78.23</v>
      </c>
      <c r="X7789" s="126" t="s">
        <v>4967</v>
      </c>
      <c r="Z7789" s="127"/>
      <c r="AA7789" s="128"/>
      <c r="AB7789" s="128"/>
      <c r="AD7789" s="126" t="s">
        <v>562</v>
      </c>
      <c r="AG7789" s="127"/>
      <c r="AI7789" s="127"/>
    </row>
    <row r="7790" spans="1:35" ht="14.85" customHeight="1">
      <c r="A7790" s="130">
        <v>5005415</v>
      </c>
      <c r="B7790" s="126" t="s">
        <v>15591</v>
      </c>
      <c r="C7790" s="126" t="s">
        <v>7552</v>
      </c>
      <c r="D7790" s="126" t="s">
        <v>15592</v>
      </c>
      <c r="E7790" s="126" t="s">
        <v>288</v>
      </c>
      <c r="F7790" s="126" t="s">
        <v>416</v>
      </c>
      <c r="G7790" s="126" t="s">
        <v>417</v>
      </c>
      <c r="H7790" s="126" t="s">
        <v>126</v>
      </c>
      <c r="I7790" s="126" t="s">
        <v>126</v>
      </c>
      <c r="J7790" s="126" t="s">
        <v>11846</v>
      </c>
      <c r="K7790" s="126" t="s">
        <v>747</v>
      </c>
      <c r="L7790" s="126" t="s">
        <v>11847</v>
      </c>
      <c r="M7790" s="130">
        <v>1557.92</v>
      </c>
      <c r="O7790" s="126" t="s">
        <v>422</v>
      </c>
      <c r="P7790" s="130">
        <v>0</v>
      </c>
      <c r="S7790" s="130">
        <v>0</v>
      </c>
      <c r="V7790" s="130">
        <v>1557.92</v>
      </c>
      <c r="X7790" s="126" t="s">
        <v>1034</v>
      </c>
      <c r="Z7790" s="127"/>
      <c r="AA7790" s="128">
        <v>1</v>
      </c>
      <c r="AB7790" s="128">
        <v>12</v>
      </c>
      <c r="AD7790" s="126" t="s">
        <v>562</v>
      </c>
      <c r="AG7790" s="127"/>
      <c r="AI7790" s="127"/>
    </row>
    <row r="7791" spans="1:35" ht="14.85" customHeight="1">
      <c r="A7791" s="130">
        <v>5004866</v>
      </c>
      <c r="B7791" s="126" t="s">
        <v>12009</v>
      </c>
      <c r="C7791" s="126" t="s">
        <v>12010</v>
      </c>
      <c r="D7791" s="126" t="s">
        <v>15593</v>
      </c>
      <c r="E7791" s="126" t="s">
        <v>288</v>
      </c>
      <c r="F7791" s="126" t="s">
        <v>555</v>
      </c>
      <c r="G7791" s="126" t="s">
        <v>604</v>
      </c>
      <c r="H7791" s="126" t="s">
        <v>126</v>
      </c>
      <c r="I7791" s="126" t="s">
        <v>418</v>
      </c>
      <c r="J7791" s="126" t="s">
        <v>12004</v>
      </c>
      <c r="K7791" s="126" t="s">
        <v>443</v>
      </c>
      <c r="L7791" s="126" t="s">
        <v>598</v>
      </c>
      <c r="M7791" s="130">
        <v>865.77</v>
      </c>
      <c r="O7791" s="126" t="s">
        <v>2200</v>
      </c>
      <c r="P7791" s="130">
        <v>0</v>
      </c>
      <c r="S7791" s="130">
        <v>0</v>
      </c>
      <c r="V7791" s="130">
        <v>865.77</v>
      </c>
      <c r="X7791" s="126" t="s">
        <v>9497</v>
      </c>
      <c r="Z7791" s="127"/>
      <c r="AA7791" s="128">
        <v>210</v>
      </c>
      <c r="AB7791" s="128">
        <v>1</v>
      </c>
      <c r="AD7791" s="126" t="s">
        <v>562</v>
      </c>
      <c r="AG7791" s="127"/>
      <c r="AI7791" s="127"/>
    </row>
    <row r="7792" spans="1:35" ht="14.85" customHeight="1">
      <c r="A7792" s="130">
        <v>5004865</v>
      </c>
      <c r="B7792" s="126" t="s">
        <v>12009</v>
      </c>
      <c r="C7792" s="126" t="s">
        <v>12010</v>
      </c>
      <c r="D7792" s="126" t="s">
        <v>15594</v>
      </c>
      <c r="E7792" s="126" t="s">
        <v>288</v>
      </c>
      <c r="F7792" s="126" t="s">
        <v>555</v>
      </c>
      <c r="G7792" s="126" t="s">
        <v>604</v>
      </c>
      <c r="H7792" s="126" t="s">
        <v>126</v>
      </c>
      <c r="I7792" s="126" t="s">
        <v>418</v>
      </c>
      <c r="J7792" s="126" t="s">
        <v>12004</v>
      </c>
      <c r="K7792" s="126" t="s">
        <v>443</v>
      </c>
      <c r="L7792" s="126" t="s">
        <v>598</v>
      </c>
      <c r="M7792" s="130">
        <v>865.77</v>
      </c>
      <c r="O7792" s="126" t="s">
        <v>2200</v>
      </c>
      <c r="P7792" s="130">
        <v>0</v>
      </c>
      <c r="S7792" s="130">
        <v>0</v>
      </c>
      <c r="V7792" s="130">
        <v>865.77</v>
      </c>
      <c r="X7792" s="126" t="s">
        <v>9497</v>
      </c>
      <c r="Z7792" s="127"/>
      <c r="AA7792" s="128">
        <v>210</v>
      </c>
      <c r="AB7792" s="128">
        <v>1</v>
      </c>
      <c r="AD7792" s="126" t="s">
        <v>562</v>
      </c>
      <c r="AG7792" s="127"/>
      <c r="AI7792" s="127"/>
    </row>
    <row r="7793" spans="1:35" ht="14.85" customHeight="1">
      <c r="A7793" s="130">
        <v>5004864</v>
      </c>
      <c r="B7793" s="126" t="s">
        <v>12009</v>
      </c>
      <c r="C7793" s="126" t="s">
        <v>12010</v>
      </c>
      <c r="D7793" s="126" t="s">
        <v>15595</v>
      </c>
      <c r="E7793" s="126" t="s">
        <v>288</v>
      </c>
      <c r="F7793" s="126" t="s">
        <v>555</v>
      </c>
      <c r="G7793" s="126" t="s">
        <v>604</v>
      </c>
      <c r="H7793" s="126" t="s">
        <v>126</v>
      </c>
      <c r="I7793" s="126" t="s">
        <v>418</v>
      </c>
      <c r="J7793" s="126" t="s">
        <v>12004</v>
      </c>
      <c r="K7793" s="126" t="s">
        <v>443</v>
      </c>
      <c r="L7793" s="126" t="s">
        <v>598</v>
      </c>
      <c r="M7793" s="130">
        <v>865.77</v>
      </c>
      <c r="O7793" s="126" t="s">
        <v>2200</v>
      </c>
      <c r="P7793" s="130">
        <v>0</v>
      </c>
      <c r="S7793" s="130">
        <v>0</v>
      </c>
      <c r="V7793" s="130">
        <v>865.77</v>
      </c>
      <c r="X7793" s="126" t="s">
        <v>9497</v>
      </c>
      <c r="Z7793" s="127"/>
      <c r="AA7793" s="128">
        <v>210</v>
      </c>
      <c r="AB7793" s="128">
        <v>1</v>
      </c>
      <c r="AD7793" s="126" t="s">
        <v>562</v>
      </c>
      <c r="AG7793" s="127"/>
      <c r="AI7793" s="127"/>
    </row>
    <row r="7794" spans="1:35" ht="14.85" customHeight="1">
      <c r="A7794" s="130">
        <v>5006851</v>
      </c>
      <c r="B7794" s="126" t="s">
        <v>15596</v>
      </c>
      <c r="C7794" s="126" t="s">
        <v>14348</v>
      </c>
      <c r="D7794" s="126" t="s">
        <v>15597</v>
      </c>
      <c r="E7794" s="126" t="s">
        <v>288</v>
      </c>
      <c r="F7794" s="126" t="s">
        <v>440</v>
      </c>
      <c r="G7794" s="126" t="s">
        <v>799</v>
      </c>
      <c r="H7794" s="126" t="s">
        <v>524</v>
      </c>
      <c r="I7794" s="126" t="s">
        <v>418</v>
      </c>
      <c r="J7794" s="126" t="s">
        <v>612</v>
      </c>
      <c r="K7794" s="126" t="s">
        <v>613</v>
      </c>
      <c r="L7794" s="126" t="s">
        <v>614</v>
      </c>
      <c r="M7794" s="130">
        <v>224</v>
      </c>
      <c r="O7794" s="126" t="s">
        <v>449</v>
      </c>
      <c r="P7794" s="130">
        <v>0</v>
      </c>
      <c r="S7794" s="130">
        <v>0</v>
      </c>
      <c r="V7794" s="130">
        <v>224</v>
      </c>
      <c r="X7794" s="126" t="s">
        <v>2033</v>
      </c>
      <c r="Z7794" s="127"/>
      <c r="AA7794" s="128"/>
      <c r="AB7794" s="128"/>
      <c r="AD7794" s="126" t="s">
        <v>562</v>
      </c>
      <c r="AG7794" s="127"/>
      <c r="AI7794" s="127"/>
    </row>
    <row r="7795" spans="1:35" ht="14.85" customHeight="1">
      <c r="A7795" s="130">
        <v>5006849</v>
      </c>
      <c r="B7795" s="126" t="s">
        <v>15598</v>
      </c>
      <c r="C7795" s="126" t="s">
        <v>15599</v>
      </c>
      <c r="D7795" s="126" t="s">
        <v>15600</v>
      </c>
      <c r="E7795" s="126" t="s">
        <v>288</v>
      </c>
      <c r="F7795" s="126" t="s">
        <v>440</v>
      </c>
      <c r="G7795" s="126" t="s">
        <v>417</v>
      </c>
      <c r="H7795" s="126" t="s">
        <v>126</v>
      </c>
      <c r="I7795" s="126" t="s">
        <v>126</v>
      </c>
      <c r="J7795" s="126" t="s">
        <v>612</v>
      </c>
      <c r="K7795" s="126" t="s">
        <v>613</v>
      </c>
      <c r="L7795" s="126" t="s">
        <v>614</v>
      </c>
      <c r="M7795" s="130">
        <v>486.94</v>
      </c>
      <c r="O7795" s="126" t="s">
        <v>445</v>
      </c>
      <c r="P7795" s="130">
        <v>0</v>
      </c>
      <c r="S7795" s="130">
        <v>0</v>
      </c>
      <c r="V7795" s="130">
        <v>486.94</v>
      </c>
      <c r="X7795" s="126" t="s">
        <v>661</v>
      </c>
      <c r="Z7795" s="127"/>
      <c r="AA7795" s="128"/>
      <c r="AB7795" s="128"/>
      <c r="AD7795" s="126" t="s">
        <v>562</v>
      </c>
      <c r="AG7795" s="127"/>
      <c r="AI7795" s="127"/>
    </row>
    <row r="7796" spans="1:35" ht="14.85" customHeight="1">
      <c r="A7796" s="130">
        <v>5006845</v>
      </c>
      <c r="B7796" s="126" t="s">
        <v>15601</v>
      </c>
      <c r="C7796" s="126" t="s">
        <v>15602</v>
      </c>
      <c r="D7796" s="126" t="s">
        <v>15603</v>
      </c>
      <c r="E7796" s="126" t="s">
        <v>288</v>
      </c>
      <c r="F7796" s="126" t="s">
        <v>440</v>
      </c>
      <c r="G7796" s="126" t="s">
        <v>556</v>
      </c>
      <c r="H7796" s="126" t="s">
        <v>126</v>
      </c>
      <c r="I7796" s="126" t="s">
        <v>418</v>
      </c>
      <c r="J7796" s="126" t="s">
        <v>612</v>
      </c>
      <c r="K7796" s="126" t="s">
        <v>613</v>
      </c>
      <c r="L7796" s="126" t="s">
        <v>614</v>
      </c>
      <c r="M7796" s="130">
        <v>2962.13</v>
      </c>
      <c r="O7796" s="126" t="s">
        <v>449</v>
      </c>
      <c r="P7796" s="130">
        <v>0</v>
      </c>
      <c r="S7796" s="130">
        <v>0</v>
      </c>
      <c r="V7796" s="130">
        <v>2962.13</v>
      </c>
      <c r="X7796" s="126" t="s">
        <v>11513</v>
      </c>
      <c r="Z7796" s="127"/>
      <c r="AA7796" s="128">
        <v>30</v>
      </c>
      <c r="AB7796" s="128">
        <v>1</v>
      </c>
      <c r="AD7796" s="126" t="s">
        <v>615</v>
      </c>
      <c r="AG7796" s="127"/>
      <c r="AI7796" s="127"/>
    </row>
    <row r="7797" spans="1:35" ht="14.85" customHeight="1">
      <c r="A7797" s="130">
        <v>5006844</v>
      </c>
      <c r="B7797" s="126" t="s">
        <v>15604</v>
      </c>
      <c r="C7797" s="126" t="s">
        <v>15605</v>
      </c>
      <c r="D7797" s="126" t="s">
        <v>658</v>
      </c>
      <c r="E7797" s="126" t="s">
        <v>288</v>
      </c>
      <c r="F7797" s="126" t="s">
        <v>440</v>
      </c>
      <c r="G7797" s="126" t="s">
        <v>604</v>
      </c>
      <c r="H7797" s="126" t="s">
        <v>126</v>
      </c>
      <c r="I7797" s="126" t="s">
        <v>418</v>
      </c>
      <c r="J7797" s="126" t="s">
        <v>612</v>
      </c>
      <c r="K7797" s="126" t="s">
        <v>613</v>
      </c>
      <c r="L7797" s="126" t="s">
        <v>614</v>
      </c>
      <c r="M7797" s="130">
        <v>486.96</v>
      </c>
      <c r="O7797" s="126" t="s">
        <v>445</v>
      </c>
      <c r="P7797" s="130">
        <v>0</v>
      </c>
      <c r="S7797" s="130">
        <v>0</v>
      </c>
      <c r="V7797" s="130">
        <v>486.96</v>
      </c>
      <c r="X7797" s="126" t="s">
        <v>661</v>
      </c>
      <c r="Z7797" s="127"/>
      <c r="AA7797" s="128"/>
      <c r="AB7797" s="128"/>
      <c r="AD7797" s="126" t="s">
        <v>562</v>
      </c>
      <c r="AG7797" s="127"/>
      <c r="AI7797" s="127"/>
    </row>
    <row r="7798" spans="1:35" ht="14.85" customHeight="1">
      <c r="A7798" s="130">
        <v>5006843</v>
      </c>
      <c r="B7798" s="126" t="s">
        <v>15606</v>
      </c>
      <c r="C7798" s="126" t="s">
        <v>12389</v>
      </c>
      <c r="D7798" s="126" t="s">
        <v>15607</v>
      </c>
      <c r="E7798" s="126" t="s">
        <v>288</v>
      </c>
      <c r="F7798" s="126" t="s">
        <v>440</v>
      </c>
      <c r="G7798" s="126" t="s">
        <v>463</v>
      </c>
      <c r="H7798" s="126" t="s">
        <v>126</v>
      </c>
      <c r="I7798" s="126" t="s">
        <v>418</v>
      </c>
      <c r="J7798" s="126" t="s">
        <v>612</v>
      </c>
      <c r="K7798" s="126" t="s">
        <v>613</v>
      </c>
      <c r="L7798" s="126" t="s">
        <v>614</v>
      </c>
      <c r="M7798" s="130">
        <v>1257.9100000000001</v>
      </c>
      <c r="O7798" s="126" t="s">
        <v>445</v>
      </c>
      <c r="P7798" s="130">
        <v>0</v>
      </c>
      <c r="S7798" s="130">
        <v>0</v>
      </c>
      <c r="V7798" s="130">
        <v>1257.9100000000001</v>
      </c>
      <c r="X7798" s="126" t="s">
        <v>1063</v>
      </c>
      <c r="Z7798" s="127"/>
      <c r="AA7798" s="128">
        <v>60</v>
      </c>
      <c r="AB7798" s="128">
        <v>1</v>
      </c>
      <c r="AD7798" s="126" t="s">
        <v>562</v>
      </c>
      <c r="AG7798" s="127"/>
      <c r="AI7798" s="127"/>
    </row>
    <row r="7799" spans="1:35" ht="14.85" customHeight="1">
      <c r="A7799" s="130">
        <v>5006841</v>
      </c>
      <c r="B7799" s="126" t="s">
        <v>15608</v>
      </c>
      <c r="C7799" s="126" t="s">
        <v>12389</v>
      </c>
      <c r="D7799" s="126" t="s">
        <v>15609</v>
      </c>
      <c r="E7799" s="126" t="s">
        <v>288</v>
      </c>
      <c r="F7799" s="126" t="s">
        <v>440</v>
      </c>
      <c r="G7799" s="126" t="s">
        <v>463</v>
      </c>
      <c r="H7799" s="126" t="s">
        <v>126</v>
      </c>
      <c r="I7799" s="126" t="s">
        <v>418</v>
      </c>
      <c r="J7799" s="126" t="s">
        <v>612</v>
      </c>
      <c r="K7799" s="126" t="s">
        <v>613</v>
      </c>
      <c r="L7799" s="126" t="s">
        <v>614</v>
      </c>
      <c r="M7799" s="130">
        <v>1257.9100000000001</v>
      </c>
      <c r="O7799" s="126" t="s">
        <v>445</v>
      </c>
      <c r="P7799" s="130">
        <v>0</v>
      </c>
      <c r="S7799" s="130">
        <v>0</v>
      </c>
      <c r="V7799" s="130">
        <v>1257.9100000000001</v>
      </c>
      <c r="X7799" s="126" t="s">
        <v>1063</v>
      </c>
      <c r="Z7799" s="127"/>
      <c r="AA7799" s="128">
        <v>60</v>
      </c>
      <c r="AB7799" s="128">
        <v>1</v>
      </c>
      <c r="AD7799" s="126" t="s">
        <v>562</v>
      </c>
      <c r="AG7799" s="127"/>
      <c r="AI7799" s="127"/>
    </row>
    <row r="7800" spans="1:35" ht="14.85" customHeight="1">
      <c r="A7800" s="130">
        <v>5006840</v>
      </c>
      <c r="B7800" s="126" t="s">
        <v>15610</v>
      </c>
      <c r="C7800" s="126" t="s">
        <v>14345</v>
      </c>
      <c r="D7800" s="126" t="s">
        <v>12392</v>
      </c>
      <c r="E7800" s="126" t="s">
        <v>288</v>
      </c>
      <c r="F7800" s="126" t="s">
        <v>440</v>
      </c>
      <c r="G7800" s="126" t="s">
        <v>441</v>
      </c>
      <c r="H7800" s="126" t="s">
        <v>126</v>
      </c>
      <c r="I7800" s="126" t="s">
        <v>418</v>
      </c>
      <c r="J7800" s="126" t="s">
        <v>612</v>
      </c>
      <c r="K7800" s="126" t="s">
        <v>613</v>
      </c>
      <c r="L7800" s="126" t="s">
        <v>614</v>
      </c>
      <c r="M7800" s="130">
        <v>1024.77</v>
      </c>
      <c r="O7800" s="126" t="s">
        <v>445</v>
      </c>
      <c r="P7800" s="130">
        <v>0</v>
      </c>
      <c r="S7800" s="130">
        <v>0</v>
      </c>
      <c r="V7800" s="130">
        <v>1024.77</v>
      </c>
      <c r="X7800" s="126" t="s">
        <v>454</v>
      </c>
      <c r="Z7800" s="127"/>
      <c r="AA7800" s="128">
        <v>30</v>
      </c>
      <c r="AB7800" s="128">
        <v>1</v>
      </c>
      <c r="AD7800" s="126" t="s">
        <v>615</v>
      </c>
      <c r="AG7800" s="127"/>
      <c r="AI7800" s="127"/>
    </row>
    <row r="7801" spans="1:35" ht="14.85" customHeight="1">
      <c r="A7801" s="130">
        <v>5006839</v>
      </c>
      <c r="B7801" s="126" t="s">
        <v>15611</v>
      </c>
      <c r="C7801" s="126" t="s">
        <v>15612</v>
      </c>
      <c r="D7801" s="126" t="s">
        <v>15613</v>
      </c>
      <c r="E7801" s="126" t="s">
        <v>288</v>
      </c>
      <c r="F7801" s="126" t="s">
        <v>491</v>
      </c>
      <c r="G7801" s="126" t="s">
        <v>417</v>
      </c>
      <c r="H7801" s="126" t="s">
        <v>126</v>
      </c>
      <c r="I7801" s="126" t="s">
        <v>126</v>
      </c>
      <c r="J7801" s="126" t="s">
        <v>419</v>
      </c>
      <c r="K7801" s="126" t="s">
        <v>420</v>
      </c>
      <c r="L7801" s="126" t="s">
        <v>421</v>
      </c>
      <c r="M7801" s="130">
        <v>3125.54</v>
      </c>
      <c r="O7801" s="126" t="s">
        <v>492</v>
      </c>
      <c r="P7801" s="130">
        <v>0</v>
      </c>
      <c r="S7801" s="130">
        <v>0</v>
      </c>
      <c r="V7801" s="130">
        <v>3125.54</v>
      </c>
      <c r="X7801" s="126" t="s">
        <v>493</v>
      </c>
      <c r="Z7801" s="127"/>
      <c r="AA7801" s="128">
        <v>1</v>
      </c>
      <c r="AB7801" s="128">
        <v>60</v>
      </c>
      <c r="AD7801" s="126" t="s">
        <v>562</v>
      </c>
      <c r="AG7801" s="127"/>
      <c r="AI7801" s="127"/>
    </row>
    <row r="7802" spans="1:35" ht="14.85" customHeight="1">
      <c r="A7802" s="130">
        <v>5006837</v>
      </c>
      <c r="B7802" s="126" t="s">
        <v>15614</v>
      </c>
      <c r="C7802" s="126" t="s">
        <v>15615</v>
      </c>
      <c r="D7802" s="126" t="s">
        <v>15616</v>
      </c>
      <c r="E7802" s="126" t="s">
        <v>288</v>
      </c>
      <c r="F7802" s="126" t="s">
        <v>555</v>
      </c>
      <c r="G7802" s="126" t="s">
        <v>441</v>
      </c>
      <c r="H7802" s="126" t="s">
        <v>126</v>
      </c>
      <c r="I7802" s="126" t="s">
        <v>418</v>
      </c>
      <c r="J7802" s="126" t="s">
        <v>612</v>
      </c>
      <c r="K7802" s="126" t="s">
        <v>613</v>
      </c>
      <c r="L7802" s="126" t="s">
        <v>614</v>
      </c>
      <c r="M7802" s="130">
        <v>123.2</v>
      </c>
      <c r="O7802" s="126" t="s">
        <v>5001</v>
      </c>
      <c r="P7802" s="130">
        <v>0</v>
      </c>
      <c r="S7802" s="130">
        <v>0</v>
      </c>
      <c r="V7802" s="130">
        <v>123.2</v>
      </c>
      <c r="X7802" s="126" t="s">
        <v>5171</v>
      </c>
      <c r="Z7802" s="127"/>
      <c r="AA7802" s="128"/>
      <c r="AB7802" s="128"/>
      <c r="AD7802" s="126" t="s">
        <v>562</v>
      </c>
      <c r="AG7802" s="127"/>
      <c r="AI7802" s="127"/>
    </row>
    <row r="7803" spans="1:35" ht="14.85" customHeight="1">
      <c r="A7803" s="130">
        <v>5005244</v>
      </c>
      <c r="B7803" s="126" t="s">
        <v>15617</v>
      </c>
      <c r="C7803" s="126" t="s">
        <v>15618</v>
      </c>
      <c r="D7803" s="126" t="s">
        <v>15619</v>
      </c>
      <c r="E7803" s="126" t="s">
        <v>288</v>
      </c>
      <c r="F7803" s="126" t="s">
        <v>522</v>
      </c>
      <c r="G7803" s="126" t="s">
        <v>783</v>
      </c>
      <c r="H7803" s="126" t="s">
        <v>524</v>
      </c>
      <c r="I7803" s="126" t="s">
        <v>126</v>
      </c>
      <c r="J7803" s="126" t="s">
        <v>6874</v>
      </c>
      <c r="K7803" s="126" t="s">
        <v>747</v>
      </c>
      <c r="L7803" s="126" t="s">
        <v>6875</v>
      </c>
      <c r="M7803" s="130">
        <v>27.2</v>
      </c>
      <c r="O7803" s="126" t="s">
        <v>528</v>
      </c>
      <c r="P7803" s="130">
        <v>0</v>
      </c>
      <c r="S7803" s="130">
        <v>0</v>
      </c>
      <c r="V7803" s="130">
        <v>27.2</v>
      </c>
      <c r="X7803" s="126" t="s">
        <v>7047</v>
      </c>
      <c r="Z7803" s="127"/>
      <c r="AA7803" s="128"/>
      <c r="AB7803" s="128"/>
      <c r="AD7803" s="126" t="s">
        <v>562</v>
      </c>
      <c r="AG7803" s="127"/>
      <c r="AI7803" s="127"/>
    </row>
    <row r="7804" spans="1:35" ht="14.85" customHeight="1">
      <c r="A7804" s="130">
        <v>5005207</v>
      </c>
      <c r="B7804" s="126" t="s">
        <v>15620</v>
      </c>
      <c r="C7804" s="126" t="s">
        <v>15621</v>
      </c>
      <c r="D7804" s="126" t="s">
        <v>15622</v>
      </c>
      <c r="E7804" s="126" t="s">
        <v>288</v>
      </c>
      <c r="F7804" s="126" t="s">
        <v>522</v>
      </c>
      <c r="G7804" s="126" t="s">
        <v>2495</v>
      </c>
      <c r="H7804" s="126" t="s">
        <v>524</v>
      </c>
      <c r="I7804" s="126" t="s">
        <v>418</v>
      </c>
      <c r="J7804" s="126" t="s">
        <v>597</v>
      </c>
      <c r="K7804" s="126" t="s">
        <v>504</v>
      </c>
      <c r="L7804" s="126" t="s">
        <v>598</v>
      </c>
      <c r="M7804" s="130">
        <v>646.78</v>
      </c>
      <c r="N7804" s="126" t="s">
        <v>290</v>
      </c>
      <c r="O7804" s="126" t="s">
        <v>621</v>
      </c>
      <c r="P7804" s="130">
        <v>0</v>
      </c>
      <c r="S7804" s="130">
        <v>0</v>
      </c>
      <c r="V7804" s="130">
        <v>646.78</v>
      </c>
      <c r="X7804" s="126" t="s">
        <v>2692</v>
      </c>
      <c r="Z7804" s="127"/>
      <c r="AA7804" s="128"/>
      <c r="AB7804" s="128"/>
      <c r="AD7804" s="126" t="s">
        <v>562</v>
      </c>
      <c r="AG7804" s="127"/>
      <c r="AI7804" s="127"/>
    </row>
    <row r="7805" spans="1:35" ht="14.85" customHeight="1">
      <c r="A7805" s="130">
        <v>5005206</v>
      </c>
      <c r="B7805" s="126" t="s">
        <v>15623</v>
      </c>
      <c r="C7805" s="126" t="s">
        <v>15621</v>
      </c>
      <c r="D7805" s="126" t="s">
        <v>15624</v>
      </c>
      <c r="E7805" s="126" t="s">
        <v>288</v>
      </c>
      <c r="F7805" s="126" t="s">
        <v>522</v>
      </c>
      <c r="G7805" s="126" t="s">
        <v>523</v>
      </c>
      <c r="H7805" s="126" t="s">
        <v>524</v>
      </c>
      <c r="I7805" s="126" t="s">
        <v>418</v>
      </c>
      <c r="J7805" s="126" t="s">
        <v>597</v>
      </c>
      <c r="K7805" s="126" t="s">
        <v>504</v>
      </c>
      <c r="L7805" s="126" t="s">
        <v>598</v>
      </c>
      <c r="M7805" s="130">
        <v>1848</v>
      </c>
      <c r="N7805" s="126" t="s">
        <v>290</v>
      </c>
      <c r="O7805" s="126" t="s">
        <v>621</v>
      </c>
      <c r="P7805" s="130">
        <v>0</v>
      </c>
      <c r="S7805" s="130">
        <v>0</v>
      </c>
      <c r="V7805" s="130">
        <v>1848</v>
      </c>
      <c r="X7805" s="126" t="s">
        <v>2692</v>
      </c>
      <c r="Z7805" s="127"/>
      <c r="AA7805" s="128"/>
      <c r="AB7805" s="128"/>
      <c r="AD7805" s="126" t="s">
        <v>562</v>
      </c>
      <c r="AG7805" s="127"/>
      <c r="AI7805" s="127"/>
    </row>
    <row r="7806" spans="1:35" ht="14.85" customHeight="1">
      <c r="A7806" s="130">
        <v>5005205</v>
      </c>
      <c r="B7806" s="126" t="s">
        <v>15625</v>
      </c>
      <c r="C7806" s="126" t="s">
        <v>2987</v>
      </c>
      <c r="D7806" s="126" t="s">
        <v>2991</v>
      </c>
      <c r="E7806" s="126" t="s">
        <v>288</v>
      </c>
      <c r="F7806" s="126" t="s">
        <v>522</v>
      </c>
      <c r="G7806" s="126" t="s">
        <v>523</v>
      </c>
      <c r="H7806" s="126" t="s">
        <v>524</v>
      </c>
      <c r="I7806" s="126" t="s">
        <v>418</v>
      </c>
      <c r="J7806" s="126" t="s">
        <v>597</v>
      </c>
      <c r="K7806" s="126" t="s">
        <v>504</v>
      </c>
      <c r="L7806" s="126" t="s">
        <v>598</v>
      </c>
      <c r="M7806" s="130">
        <v>1787.6</v>
      </c>
      <c r="N7806" s="126" t="s">
        <v>290</v>
      </c>
      <c r="O7806" s="126" t="s">
        <v>621</v>
      </c>
      <c r="P7806" s="130">
        <v>0</v>
      </c>
      <c r="S7806" s="130">
        <v>0</v>
      </c>
      <c r="V7806" s="130">
        <v>1787.6</v>
      </c>
      <c r="X7806" s="126" t="s">
        <v>2692</v>
      </c>
      <c r="Z7806" s="127"/>
      <c r="AA7806" s="128"/>
      <c r="AB7806" s="128"/>
      <c r="AD7806" s="126" t="s">
        <v>562</v>
      </c>
      <c r="AG7806" s="127"/>
      <c r="AI7806" s="127"/>
    </row>
    <row r="7807" spans="1:35" ht="14.85" customHeight="1">
      <c r="A7807" s="130">
        <v>5005204</v>
      </c>
      <c r="B7807" s="126" t="s">
        <v>15626</v>
      </c>
      <c r="C7807" s="126" t="s">
        <v>15627</v>
      </c>
      <c r="D7807" s="126" t="s">
        <v>15628</v>
      </c>
      <c r="E7807" s="126" t="s">
        <v>288</v>
      </c>
      <c r="F7807" s="126" t="s">
        <v>440</v>
      </c>
      <c r="G7807" s="126" t="s">
        <v>458</v>
      </c>
      <c r="H7807" s="126" t="s">
        <v>126</v>
      </c>
      <c r="I7807" s="126" t="s">
        <v>418</v>
      </c>
      <c r="J7807" s="126" t="s">
        <v>1512</v>
      </c>
      <c r="K7807" s="126" t="s">
        <v>504</v>
      </c>
      <c r="L7807" s="126" t="s">
        <v>1513</v>
      </c>
      <c r="M7807" s="130">
        <v>1476.44</v>
      </c>
      <c r="O7807" s="126" t="s">
        <v>449</v>
      </c>
      <c r="P7807" s="130">
        <v>0</v>
      </c>
      <c r="S7807" s="130">
        <v>0</v>
      </c>
      <c r="V7807" s="130">
        <v>1476.44</v>
      </c>
      <c r="X7807" s="126" t="s">
        <v>8391</v>
      </c>
      <c r="Z7807" s="127"/>
      <c r="AA7807" s="128">
        <v>60</v>
      </c>
      <c r="AB7807" s="128">
        <v>1</v>
      </c>
      <c r="AD7807" s="126" t="s">
        <v>562</v>
      </c>
      <c r="AG7807" s="127"/>
      <c r="AI7807" s="127"/>
    </row>
    <row r="7808" spans="1:35" ht="14.85" customHeight="1">
      <c r="A7808" s="130">
        <v>5005203</v>
      </c>
      <c r="B7808" s="126" t="s">
        <v>15629</v>
      </c>
      <c r="C7808" s="126" t="s">
        <v>15630</v>
      </c>
      <c r="D7808" s="126" t="s">
        <v>15631</v>
      </c>
      <c r="E7808" s="126" t="s">
        <v>288</v>
      </c>
      <c r="F7808" s="126" t="s">
        <v>522</v>
      </c>
      <c r="G7808" s="126" t="s">
        <v>15632</v>
      </c>
      <c r="H7808" s="126" t="s">
        <v>524</v>
      </c>
      <c r="I7808" s="126" t="s">
        <v>418</v>
      </c>
      <c r="J7808" s="126" t="s">
        <v>597</v>
      </c>
      <c r="K7808" s="126" t="s">
        <v>504</v>
      </c>
      <c r="L7808" s="126" t="s">
        <v>598</v>
      </c>
      <c r="M7808" s="130">
        <v>1603.92</v>
      </c>
      <c r="N7808" s="126" t="s">
        <v>290</v>
      </c>
      <c r="O7808" s="126" t="s">
        <v>621</v>
      </c>
      <c r="P7808" s="130">
        <v>0</v>
      </c>
      <c r="S7808" s="130">
        <v>0</v>
      </c>
      <c r="V7808" s="130">
        <v>1603.92</v>
      </c>
      <c r="X7808" s="126" t="s">
        <v>2715</v>
      </c>
      <c r="Z7808" s="127"/>
      <c r="AA7808" s="128"/>
      <c r="AB7808" s="128"/>
      <c r="AD7808" s="126" t="s">
        <v>562</v>
      </c>
      <c r="AG7808" s="127"/>
      <c r="AI7808" s="127"/>
    </row>
    <row r="7809" spans="1:35" ht="14.85" customHeight="1">
      <c r="A7809" s="130">
        <v>5007287</v>
      </c>
      <c r="B7809" s="126" t="s">
        <v>13990</v>
      </c>
      <c r="C7809" s="126" t="s">
        <v>13991</v>
      </c>
      <c r="D7809" s="126" t="s">
        <v>3229</v>
      </c>
      <c r="E7809" s="126" t="s">
        <v>288</v>
      </c>
      <c r="F7809" s="126" t="s">
        <v>364</v>
      </c>
      <c r="G7809" s="126" t="s">
        <v>417</v>
      </c>
      <c r="H7809" s="126" t="s">
        <v>126</v>
      </c>
      <c r="I7809" s="126" t="s">
        <v>126</v>
      </c>
      <c r="J7809" s="126" t="s">
        <v>1989</v>
      </c>
      <c r="K7809" s="126" t="s">
        <v>504</v>
      </c>
      <c r="L7809" s="126" t="s">
        <v>545</v>
      </c>
      <c r="M7809" s="130">
        <v>6817.44</v>
      </c>
      <c r="O7809" s="126" t="s">
        <v>365</v>
      </c>
      <c r="P7809" s="130">
        <v>0</v>
      </c>
      <c r="S7809" s="130">
        <v>0</v>
      </c>
      <c r="V7809" s="130">
        <v>20939.12</v>
      </c>
      <c r="X7809" s="126" t="s">
        <v>469</v>
      </c>
      <c r="Z7809" s="127"/>
      <c r="AA7809" s="128">
        <v>1</v>
      </c>
      <c r="AB7809" s="128">
        <v>60</v>
      </c>
      <c r="AC7809" s="126" t="s">
        <v>366</v>
      </c>
      <c r="AD7809" s="126" t="s">
        <v>562</v>
      </c>
      <c r="AG7809" s="127"/>
      <c r="AI7809" s="127"/>
    </row>
    <row r="7810" spans="1:35" ht="14.85" customHeight="1">
      <c r="A7810" s="130">
        <v>5007286</v>
      </c>
      <c r="B7810" s="126" t="s">
        <v>14002</v>
      </c>
      <c r="C7810" s="126" t="s">
        <v>14003</v>
      </c>
      <c r="D7810" s="126" t="s">
        <v>9417</v>
      </c>
      <c r="E7810" s="126" t="s">
        <v>288</v>
      </c>
      <c r="F7810" s="126" t="s">
        <v>364</v>
      </c>
      <c r="G7810" s="126" t="s">
        <v>417</v>
      </c>
      <c r="H7810" s="126" t="s">
        <v>126</v>
      </c>
      <c r="I7810" s="126" t="s">
        <v>126</v>
      </c>
      <c r="J7810" s="126" t="s">
        <v>1989</v>
      </c>
      <c r="K7810" s="126" t="s">
        <v>504</v>
      </c>
      <c r="L7810" s="126" t="s">
        <v>545</v>
      </c>
      <c r="M7810" s="130">
        <v>9739.52</v>
      </c>
      <c r="O7810" s="126" t="s">
        <v>486</v>
      </c>
      <c r="P7810" s="130">
        <v>0</v>
      </c>
      <c r="S7810" s="130">
        <v>0</v>
      </c>
      <c r="V7810" s="130">
        <v>12173.91</v>
      </c>
      <c r="X7810" s="126" t="s">
        <v>549</v>
      </c>
      <c r="Z7810" s="127"/>
      <c r="AA7810" s="128">
        <v>2</v>
      </c>
      <c r="AB7810" s="128">
        <v>60</v>
      </c>
      <c r="AC7810" s="126" t="s">
        <v>366</v>
      </c>
      <c r="AD7810" s="126" t="s">
        <v>562</v>
      </c>
      <c r="AG7810" s="127"/>
      <c r="AI7810" s="127"/>
    </row>
    <row r="7811" spans="1:35" ht="14.85" customHeight="1">
      <c r="A7811" s="130">
        <v>5007285</v>
      </c>
      <c r="B7811" s="126" t="s">
        <v>14002</v>
      </c>
      <c r="C7811" s="126" t="s">
        <v>14003</v>
      </c>
      <c r="D7811" s="126" t="s">
        <v>9417</v>
      </c>
      <c r="E7811" s="126" t="s">
        <v>288</v>
      </c>
      <c r="F7811" s="126" t="s">
        <v>364</v>
      </c>
      <c r="G7811" s="126" t="s">
        <v>417</v>
      </c>
      <c r="H7811" s="126" t="s">
        <v>126</v>
      </c>
      <c r="I7811" s="126" t="s">
        <v>126</v>
      </c>
      <c r="J7811" s="126" t="s">
        <v>1989</v>
      </c>
      <c r="K7811" s="126" t="s">
        <v>504</v>
      </c>
      <c r="L7811" s="126" t="s">
        <v>545</v>
      </c>
      <c r="M7811" s="130">
        <v>9739.52</v>
      </c>
      <c r="O7811" s="126" t="s">
        <v>486</v>
      </c>
      <c r="P7811" s="130">
        <v>0</v>
      </c>
      <c r="S7811" s="130">
        <v>0</v>
      </c>
      <c r="V7811" s="130">
        <v>12173.91</v>
      </c>
      <c r="X7811" s="126" t="s">
        <v>487</v>
      </c>
      <c r="Z7811" s="127"/>
      <c r="AA7811" s="128">
        <v>1</v>
      </c>
      <c r="AB7811" s="128">
        <v>60</v>
      </c>
      <c r="AC7811" s="126" t="s">
        <v>366</v>
      </c>
      <c r="AD7811" s="126" t="s">
        <v>562</v>
      </c>
      <c r="AG7811" s="127"/>
      <c r="AI7811" s="127"/>
    </row>
    <row r="7812" spans="1:35" ht="14.85" customHeight="1">
      <c r="A7812" s="130">
        <v>5007284</v>
      </c>
      <c r="B7812" s="126" t="s">
        <v>15633</v>
      </c>
      <c r="C7812" s="126" t="s">
        <v>15634</v>
      </c>
      <c r="D7812" s="126" t="s">
        <v>15635</v>
      </c>
      <c r="E7812" s="126" t="s">
        <v>288</v>
      </c>
      <c r="F7812" s="126" t="s">
        <v>522</v>
      </c>
      <c r="G7812" s="126" t="s">
        <v>4809</v>
      </c>
      <c r="H7812" s="126" t="s">
        <v>605</v>
      </c>
      <c r="I7812" s="126" t="s">
        <v>418</v>
      </c>
      <c r="J7812" s="126" t="s">
        <v>14007</v>
      </c>
      <c r="K7812" s="126" t="s">
        <v>467</v>
      </c>
      <c r="L7812" s="126" t="s">
        <v>14008</v>
      </c>
      <c r="M7812" s="130">
        <v>235.2</v>
      </c>
      <c r="N7812" s="126" t="s">
        <v>290</v>
      </c>
      <c r="O7812" s="126" t="s">
        <v>528</v>
      </c>
      <c r="P7812" s="130">
        <v>0</v>
      </c>
      <c r="S7812" s="130">
        <v>0</v>
      </c>
      <c r="V7812" s="130">
        <v>760.6</v>
      </c>
      <c r="X7812" s="126" t="s">
        <v>1507</v>
      </c>
      <c r="Z7812" s="127"/>
      <c r="AA7812" s="128"/>
      <c r="AB7812" s="128"/>
      <c r="AD7812" s="126" t="s">
        <v>562</v>
      </c>
      <c r="AG7812" s="127"/>
      <c r="AI7812" s="127"/>
    </row>
    <row r="7813" spans="1:35" ht="14.85" customHeight="1">
      <c r="A7813" s="130">
        <v>5007034</v>
      </c>
      <c r="B7813" s="126" t="s">
        <v>15636</v>
      </c>
      <c r="C7813" s="126" t="s">
        <v>15637</v>
      </c>
      <c r="D7813" s="126" t="s">
        <v>13994</v>
      </c>
      <c r="E7813" s="126" t="s">
        <v>288</v>
      </c>
      <c r="F7813" s="126" t="s">
        <v>364</v>
      </c>
      <c r="G7813" s="126" t="s">
        <v>417</v>
      </c>
      <c r="H7813" s="126" t="s">
        <v>126</v>
      </c>
      <c r="I7813" s="126" t="s">
        <v>126</v>
      </c>
      <c r="J7813" s="126" t="s">
        <v>8245</v>
      </c>
      <c r="K7813" s="126" t="s">
        <v>747</v>
      </c>
      <c r="L7813" s="126" t="s">
        <v>8246</v>
      </c>
      <c r="M7813" s="130">
        <v>5746.07</v>
      </c>
      <c r="O7813" s="126" t="s">
        <v>365</v>
      </c>
      <c r="P7813" s="130">
        <v>0</v>
      </c>
      <c r="S7813" s="130">
        <v>0</v>
      </c>
      <c r="V7813" s="130">
        <v>5746.07</v>
      </c>
      <c r="X7813" s="126" t="s">
        <v>469</v>
      </c>
      <c r="Z7813" s="127"/>
      <c r="AA7813" s="128">
        <v>1</v>
      </c>
      <c r="AB7813" s="128">
        <v>60</v>
      </c>
      <c r="AC7813" s="126" t="s">
        <v>366</v>
      </c>
      <c r="AD7813" s="126" t="s">
        <v>562</v>
      </c>
      <c r="AG7813" s="127"/>
      <c r="AI7813" s="127"/>
    </row>
    <row r="7814" spans="1:35" ht="14.85" customHeight="1">
      <c r="A7814" s="130">
        <v>5006697</v>
      </c>
      <c r="B7814" s="126" t="s">
        <v>15638</v>
      </c>
      <c r="C7814" s="126" t="s">
        <v>10302</v>
      </c>
      <c r="D7814" s="126" t="s">
        <v>15639</v>
      </c>
      <c r="E7814" s="126" t="s">
        <v>288</v>
      </c>
      <c r="F7814" s="126" t="s">
        <v>440</v>
      </c>
      <c r="G7814" s="126" t="s">
        <v>463</v>
      </c>
      <c r="H7814" s="126" t="s">
        <v>126</v>
      </c>
      <c r="I7814" s="126" t="s">
        <v>418</v>
      </c>
      <c r="J7814" s="126" t="s">
        <v>612</v>
      </c>
      <c r="K7814" s="126" t="s">
        <v>613</v>
      </c>
      <c r="L7814" s="126" t="s">
        <v>614</v>
      </c>
      <c r="M7814" s="130">
        <v>2721.6</v>
      </c>
      <c r="O7814" s="126" t="s">
        <v>445</v>
      </c>
      <c r="P7814" s="130">
        <v>0</v>
      </c>
      <c r="S7814" s="130">
        <v>0</v>
      </c>
      <c r="V7814" s="130">
        <v>2721.6</v>
      </c>
      <c r="X7814" s="126" t="s">
        <v>464</v>
      </c>
      <c r="Z7814" s="127"/>
      <c r="AA7814" s="128">
        <v>30</v>
      </c>
      <c r="AB7814" s="128">
        <v>1</v>
      </c>
      <c r="AD7814" s="126" t="s">
        <v>562</v>
      </c>
      <c r="AG7814" s="127"/>
      <c r="AI7814" s="127"/>
    </row>
    <row r="7815" spans="1:35" ht="14.85" customHeight="1">
      <c r="A7815" s="130">
        <v>5006696</v>
      </c>
      <c r="B7815" s="126" t="s">
        <v>15640</v>
      </c>
      <c r="C7815" s="126" t="s">
        <v>4321</v>
      </c>
      <c r="D7815" s="126" t="s">
        <v>15641</v>
      </c>
      <c r="E7815" s="126" t="s">
        <v>288</v>
      </c>
      <c r="F7815" s="126" t="s">
        <v>440</v>
      </c>
      <c r="G7815" s="126" t="s">
        <v>463</v>
      </c>
      <c r="H7815" s="126" t="s">
        <v>126</v>
      </c>
      <c r="I7815" s="126" t="s">
        <v>418</v>
      </c>
      <c r="J7815" s="126" t="s">
        <v>612</v>
      </c>
      <c r="K7815" s="126" t="s">
        <v>613</v>
      </c>
      <c r="L7815" s="126" t="s">
        <v>614</v>
      </c>
      <c r="M7815" s="130">
        <v>1758.4</v>
      </c>
      <c r="O7815" s="126" t="s">
        <v>445</v>
      </c>
      <c r="P7815" s="130">
        <v>0</v>
      </c>
      <c r="S7815" s="130">
        <v>0</v>
      </c>
      <c r="V7815" s="130">
        <v>1758.4</v>
      </c>
      <c r="X7815" s="126" t="s">
        <v>2349</v>
      </c>
      <c r="Z7815" s="127"/>
      <c r="AA7815" s="128">
        <v>60</v>
      </c>
      <c r="AB7815" s="128">
        <v>1</v>
      </c>
      <c r="AD7815" s="126" t="s">
        <v>615</v>
      </c>
      <c r="AG7815" s="127"/>
      <c r="AI7815" s="127"/>
    </row>
    <row r="7816" spans="1:35" ht="14.85" customHeight="1">
      <c r="A7816" s="130">
        <v>5006695</v>
      </c>
      <c r="B7816" s="126" t="s">
        <v>15642</v>
      </c>
      <c r="C7816" s="126" t="s">
        <v>10310</v>
      </c>
      <c r="D7816" s="126" t="s">
        <v>15643</v>
      </c>
      <c r="E7816" s="126" t="s">
        <v>288</v>
      </c>
      <c r="F7816" s="126" t="s">
        <v>440</v>
      </c>
      <c r="G7816" s="126" t="s">
        <v>458</v>
      </c>
      <c r="H7816" s="126" t="s">
        <v>126</v>
      </c>
      <c r="I7816" s="126" t="s">
        <v>418</v>
      </c>
      <c r="J7816" s="126" t="s">
        <v>612</v>
      </c>
      <c r="K7816" s="126" t="s">
        <v>613</v>
      </c>
      <c r="L7816" s="126" t="s">
        <v>614</v>
      </c>
      <c r="M7816" s="130">
        <v>2351.9699999999998</v>
      </c>
      <c r="O7816" s="126" t="s">
        <v>449</v>
      </c>
      <c r="P7816" s="130">
        <v>0</v>
      </c>
      <c r="S7816" s="130">
        <v>0</v>
      </c>
      <c r="V7816" s="130">
        <v>2351.9699999999998</v>
      </c>
      <c r="X7816" s="126" t="s">
        <v>8391</v>
      </c>
      <c r="Z7816" s="127"/>
      <c r="AA7816" s="128">
        <v>60</v>
      </c>
      <c r="AB7816" s="128">
        <v>1</v>
      </c>
      <c r="AD7816" s="126" t="s">
        <v>562</v>
      </c>
      <c r="AG7816" s="127"/>
      <c r="AI7816" s="127"/>
    </row>
    <row r="7817" spans="1:35" ht="14.85" customHeight="1">
      <c r="A7817" s="130">
        <v>5006693</v>
      </c>
      <c r="B7817" s="126" t="s">
        <v>15644</v>
      </c>
      <c r="C7817" s="126" t="s">
        <v>10704</v>
      </c>
      <c r="D7817" s="126" t="s">
        <v>15645</v>
      </c>
      <c r="E7817" s="126" t="s">
        <v>288</v>
      </c>
      <c r="F7817" s="126" t="s">
        <v>440</v>
      </c>
      <c r="G7817" s="126" t="s">
        <v>463</v>
      </c>
      <c r="H7817" s="126" t="s">
        <v>126</v>
      </c>
      <c r="I7817" s="126" t="s">
        <v>418</v>
      </c>
      <c r="J7817" s="126" t="s">
        <v>612</v>
      </c>
      <c r="K7817" s="126" t="s">
        <v>613</v>
      </c>
      <c r="L7817" s="126" t="s">
        <v>614</v>
      </c>
      <c r="M7817" s="130">
        <v>931.99</v>
      </c>
      <c r="O7817" s="126" t="s">
        <v>445</v>
      </c>
      <c r="P7817" s="130">
        <v>0</v>
      </c>
      <c r="S7817" s="130">
        <v>0</v>
      </c>
      <c r="V7817" s="130">
        <v>931.99</v>
      </c>
      <c r="X7817" s="126" t="s">
        <v>1647</v>
      </c>
      <c r="Z7817" s="127"/>
      <c r="AA7817" s="128">
        <v>60</v>
      </c>
      <c r="AB7817" s="128">
        <v>1</v>
      </c>
      <c r="AD7817" s="126" t="s">
        <v>562</v>
      </c>
      <c r="AG7817" s="127"/>
      <c r="AI7817" s="127"/>
    </row>
    <row r="7818" spans="1:35" ht="14.85" customHeight="1">
      <c r="A7818" s="130">
        <v>5006691</v>
      </c>
      <c r="B7818" s="126" t="s">
        <v>15646</v>
      </c>
      <c r="C7818" s="126" t="s">
        <v>10564</v>
      </c>
      <c r="D7818" s="126" t="s">
        <v>11096</v>
      </c>
      <c r="E7818" s="126" t="s">
        <v>288</v>
      </c>
      <c r="F7818" s="126" t="s">
        <v>440</v>
      </c>
      <c r="G7818" s="126" t="s">
        <v>463</v>
      </c>
      <c r="H7818" s="126" t="s">
        <v>126</v>
      </c>
      <c r="I7818" s="126" t="s">
        <v>418</v>
      </c>
      <c r="J7818" s="126" t="s">
        <v>612</v>
      </c>
      <c r="K7818" s="126" t="s">
        <v>613</v>
      </c>
      <c r="L7818" s="126" t="s">
        <v>614</v>
      </c>
      <c r="M7818" s="130">
        <v>1246.07</v>
      </c>
      <c r="O7818" s="126" t="s">
        <v>449</v>
      </c>
      <c r="P7818" s="130">
        <v>0</v>
      </c>
      <c r="S7818" s="130">
        <v>0</v>
      </c>
      <c r="V7818" s="130">
        <v>1246.07</v>
      </c>
      <c r="X7818" s="126" t="s">
        <v>6640</v>
      </c>
      <c r="Z7818" s="127"/>
      <c r="AA7818" s="128">
        <v>30</v>
      </c>
      <c r="AB7818" s="128">
        <v>1</v>
      </c>
      <c r="AD7818" s="126" t="s">
        <v>562</v>
      </c>
      <c r="AG7818" s="127"/>
      <c r="AI7818" s="127"/>
    </row>
    <row r="7819" spans="1:35" ht="14.85" customHeight="1">
      <c r="A7819" s="130">
        <v>5006690</v>
      </c>
      <c r="B7819" s="126" t="s">
        <v>10745</v>
      </c>
      <c r="C7819" s="126" t="s">
        <v>15647</v>
      </c>
      <c r="D7819" s="126" t="s">
        <v>15648</v>
      </c>
      <c r="E7819" s="126" t="s">
        <v>288</v>
      </c>
      <c r="F7819" s="126" t="s">
        <v>591</v>
      </c>
      <c r="G7819" s="126" t="s">
        <v>417</v>
      </c>
      <c r="H7819" s="126" t="s">
        <v>126</v>
      </c>
      <c r="I7819" s="126" t="s">
        <v>126</v>
      </c>
      <c r="J7819" s="126" t="s">
        <v>1199</v>
      </c>
      <c r="K7819" s="126" t="s">
        <v>959</v>
      </c>
      <c r="L7819" s="126" t="s">
        <v>1200</v>
      </c>
      <c r="M7819" s="130">
        <v>2746.24</v>
      </c>
      <c r="O7819" s="126" t="s">
        <v>2625</v>
      </c>
      <c r="P7819" s="130">
        <v>0</v>
      </c>
      <c r="S7819" s="130">
        <v>0</v>
      </c>
      <c r="V7819" s="130">
        <v>3427.25</v>
      </c>
      <c r="X7819" s="126" t="s">
        <v>2626</v>
      </c>
      <c r="Z7819" s="127" t="s">
        <v>309</v>
      </c>
      <c r="AA7819" s="128">
        <v>1</v>
      </c>
      <c r="AB7819" s="128">
        <v>12</v>
      </c>
      <c r="AD7819" s="126" t="s">
        <v>562</v>
      </c>
      <c r="AG7819" s="127"/>
      <c r="AI7819" s="127"/>
    </row>
    <row r="7820" spans="1:35" ht="14.85" customHeight="1">
      <c r="A7820" s="130">
        <v>5006701</v>
      </c>
      <c r="B7820" s="126" t="s">
        <v>15649</v>
      </c>
      <c r="C7820" s="126" t="s">
        <v>4321</v>
      </c>
      <c r="D7820" s="126" t="s">
        <v>15650</v>
      </c>
      <c r="E7820" s="126" t="s">
        <v>288</v>
      </c>
      <c r="F7820" s="126" t="s">
        <v>440</v>
      </c>
      <c r="G7820" s="126" t="s">
        <v>463</v>
      </c>
      <c r="H7820" s="126" t="s">
        <v>126</v>
      </c>
      <c r="I7820" s="126" t="s">
        <v>418</v>
      </c>
      <c r="J7820" s="126" t="s">
        <v>612</v>
      </c>
      <c r="K7820" s="126" t="s">
        <v>613</v>
      </c>
      <c r="L7820" s="126" t="s">
        <v>614</v>
      </c>
      <c r="M7820" s="130">
        <v>1758.4</v>
      </c>
      <c r="O7820" s="126" t="s">
        <v>445</v>
      </c>
      <c r="P7820" s="130">
        <v>0</v>
      </c>
      <c r="S7820" s="130">
        <v>0</v>
      </c>
      <c r="V7820" s="130">
        <v>1758.4</v>
      </c>
      <c r="X7820" s="126" t="s">
        <v>2349</v>
      </c>
      <c r="Z7820" s="127"/>
      <c r="AA7820" s="128">
        <v>60</v>
      </c>
      <c r="AB7820" s="128">
        <v>1</v>
      </c>
      <c r="AD7820" s="126" t="s">
        <v>615</v>
      </c>
      <c r="AG7820" s="127"/>
      <c r="AI7820" s="127"/>
    </row>
    <row r="7821" spans="1:35" ht="14.85" customHeight="1">
      <c r="A7821" s="130">
        <v>5006700</v>
      </c>
      <c r="B7821" s="126" t="s">
        <v>15651</v>
      </c>
      <c r="C7821" s="126" t="s">
        <v>15652</v>
      </c>
      <c r="D7821" s="126" t="s">
        <v>11741</v>
      </c>
      <c r="E7821" s="126" t="s">
        <v>288</v>
      </c>
      <c r="F7821" s="126" t="s">
        <v>364</v>
      </c>
      <c r="G7821" s="126" t="s">
        <v>417</v>
      </c>
      <c r="H7821" s="126" t="s">
        <v>126</v>
      </c>
      <c r="I7821" s="126" t="s">
        <v>126</v>
      </c>
      <c r="J7821" s="126" t="s">
        <v>1989</v>
      </c>
      <c r="K7821" s="126" t="s">
        <v>504</v>
      </c>
      <c r="L7821" s="126" t="s">
        <v>545</v>
      </c>
      <c r="M7821" s="130">
        <v>2824.34</v>
      </c>
      <c r="O7821" s="126" t="s">
        <v>365</v>
      </c>
      <c r="P7821" s="130">
        <v>0</v>
      </c>
      <c r="S7821" s="130">
        <v>0</v>
      </c>
      <c r="V7821" s="130">
        <v>2824.34</v>
      </c>
      <c r="X7821" s="126" t="s">
        <v>469</v>
      </c>
      <c r="Z7821" s="127"/>
      <c r="AA7821" s="128">
        <v>1</v>
      </c>
      <c r="AB7821" s="128">
        <v>60</v>
      </c>
      <c r="AC7821" s="126" t="s">
        <v>366</v>
      </c>
      <c r="AD7821" s="126" t="s">
        <v>562</v>
      </c>
      <c r="AG7821" s="127"/>
      <c r="AI7821" s="127"/>
    </row>
    <row r="7822" spans="1:35" ht="14.85" customHeight="1">
      <c r="A7822" s="130">
        <v>5006098</v>
      </c>
      <c r="B7822" s="126" t="s">
        <v>15653</v>
      </c>
      <c r="C7822" s="126" t="s">
        <v>15654</v>
      </c>
      <c r="D7822" s="126" t="s">
        <v>15655</v>
      </c>
      <c r="E7822" s="126" t="s">
        <v>288</v>
      </c>
      <c r="F7822" s="126" t="s">
        <v>416</v>
      </c>
      <c r="G7822" s="126" t="s">
        <v>417</v>
      </c>
      <c r="H7822" s="126" t="s">
        <v>126</v>
      </c>
      <c r="I7822" s="126" t="s">
        <v>126</v>
      </c>
      <c r="J7822" s="126" t="s">
        <v>1572</v>
      </c>
      <c r="K7822" s="126" t="s">
        <v>747</v>
      </c>
      <c r="L7822" s="126" t="s">
        <v>5111</v>
      </c>
      <c r="M7822" s="130">
        <v>340.48</v>
      </c>
      <c r="O7822" s="126" t="s">
        <v>422</v>
      </c>
      <c r="P7822" s="130">
        <v>0</v>
      </c>
      <c r="S7822" s="130">
        <v>0</v>
      </c>
      <c r="V7822" s="130">
        <v>428.49</v>
      </c>
      <c r="X7822" s="126" t="s">
        <v>497</v>
      </c>
      <c r="Z7822" s="127"/>
      <c r="AA7822" s="128">
        <v>1</v>
      </c>
      <c r="AB7822" s="128">
        <v>12</v>
      </c>
      <c r="AD7822" s="126" t="s">
        <v>562</v>
      </c>
      <c r="AG7822" s="127"/>
      <c r="AI7822" s="127"/>
    </row>
    <row r="7823" spans="1:35" ht="14.85" customHeight="1">
      <c r="A7823" s="130">
        <v>5006097</v>
      </c>
      <c r="B7823" s="126" t="s">
        <v>15656</v>
      </c>
      <c r="C7823" s="126" t="s">
        <v>15657</v>
      </c>
      <c r="D7823" s="126" t="s">
        <v>15658</v>
      </c>
      <c r="E7823" s="126" t="s">
        <v>288</v>
      </c>
      <c r="F7823" s="126" t="s">
        <v>416</v>
      </c>
      <c r="G7823" s="126" t="s">
        <v>417</v>
      </c>
      <c r="H7823" s="126" t="s">
        <v>126</v>
      </c>
      <c r="I7823" s="126" t="s">
        <v>126</v>
      </c>
      <c r="J7823" s="126" t="s">
        <v>1572</v>
      </c>
      <c r="K7823" s="126" t="s">
        <v>747</v>
      </c>
      <c r="L7823" s="126" t="s">
        <v>5111</v>
      </c>
      <c r="M7823" s="130">
        <v>2337.44</v>
      </c>
      <c r="O7823" s="126" t="s">
        <v>422</v>
      </c>
      <c r="P7823" s="130">
        <v>0</v>
      </c>
      <c r="S7823" s="130">
        <v>0</v>
      </c>
      <c r="V7823" s="130">
        <v>3136.84</v>
      </c>
      <c r="X7823" s="126" t="s">
        <v>4844</v>
      </c>
      <c r="Z7823" s="127"/>
      <c r="AA7823" s="128">
        <v>1</v>
      </c>
      <c r="AB7823" s="128">
        <v>12</v>
      </c>
      <c r="AD7823" s="126" t="s">
        <v>562</v>
      </c>
      <c r="AG7823" s="127"/>
      <c r="AI7823" s="127"/>
    </row>
    <row r="7824" spans="1:35" ht="14.85" customHeight="1">
      <c r="A7824" s="130">
        <v>5006096</v>
      </c>
      <c r="B7824" s="126" t="s">
        <v>15659</v>
      </c>
      <c r="C7824" s="126" t="s">
        <v>15660</v>
      </c>
      <c r="D7824" s="126" t="s">
        <v>15661</v>
      </c>
      <c r="E7824" s="126" t="s">
        <v>288</v>
      </c>
      <c r="F7824" s="126" t="s">
        <v>416</v>
      </c>
      <c r="G7824" s="126" t="s">
        <v>417</v>
      </c>
      <c r="H7824" s="126" t="s">
        <v>126</v>
      </c>
      <c r="I7824" s="126" t="s">
        <v>126</v>
      </c>
      <c r="J7824" s="126" t="s">
        <v>1572</v>
      </c>
      <c r="K7824" s="126" t="s">
        <v>747</v>
      </c>
      <c r="L7824" s="126" t="s">
        <v>5111</v>
      </c>
      <c r="M7824" s="130">
        <v>175.84</v>
      </c>
      <c r="O7824" s="126" t="s">
        <v>587</v>
      </c>
      <c r="P7824" s="130">
        <v>0</v>
      </c>
      <c r="S7824" s="130">
        <v>0</v>
      </c>
      <c r="V7824" s="130">
        <v>220.34</v>
      </c>
      <c r="X7824" s="126" t="s">
        <v>2338</v>
      </c>
      <c r="Z7824" s="127"/>
      <c r="AA7824" s="128">
        <v>1</v>
      </c>
      <c r="AB7824" s="128">
        <v>12</v>
      </c>
      <c r="AD7824" s="126" t="s">
        <v>562</v>
      </c>
      <c r="AG7824" s="127"/>
      <c r="AI7824" s="127"/>
    </row>
    <row r="7825" spans="1:35" ht="14.85" customHeight="1">
      <c r="A7825" s="130">
        <v>5006095</v>
      </c>
      <c r="B7825" s="126" t="s">
        <v>15662</v>
      </c>
      <c r="C7825" s="126" t="s">
        <v>15663</v>
      </c>
      <c r="D7825" s="126" t="s">
        <v>15664</v>
      </c>
      <c r="E7825" s="126" t="s">
        <v>288</v>
      </c>
      <c r="F7825" s="126" t="s">
        <v>416</v>
      </c>
      <c r="G7825" s="126" t="s">
        <v>417</v>
      </c>
      <c r="H7825" s="126" t="s">
        <v>126</v>
      </c>
      <c r="I7825" s="126" t="s">
        <v>126</v>
      </c>
      <c r="J7825" s="126" t="s">
        <v>1572</v>
      </c>
      <c r="K7825" s="126" t="s">
        <v>747</v>
      </c>
      <c r="L7825" s="126" t="s">
        <v>5111</v>
      </c>
      <c r="M7825" s="130">
        <v>2380.0700000000002</v>
      </c>
      <c r="O7825" s="126" t="s">
        <v>422</v>
      </c>
      <c r="P7825" s="130">
        <v>0</v>
      </c>
      <c r="S7825" s="130">
        <v>0</v>
      </c>
      <c r="V7825" s="130">
        <v>2380.0700000000002</v>
      </c>
      <c r="X7825" s="126" t="s">
        <v>580</v>
      </c>
      <c r="Z7825" s="127"/>
      <c r="AA7825" s="128">
        <v>1</v>
      </c>
      <c r="AB7825" s="128">
        <v>12</v>
      </c>
      <c r="AD7825" s="126" t="s">
        <v>562</v>
      </c>
      <c r="AG7825" s="127"/>
      <c r="AI7825" s="127"/>
    </row>
    <row r="7826" spans="1:35" ht="14.85" customHeight="1">
      <c r="A7826" s="130">
        <v>5006094</v>
      </c>
      <c r="B7826" s="126" t="s">
        <v>15665</v>
      </c>
      <c r="C7826" s="126" t="s">
        <v>15666</v>
      </c>
      <c r="D7826" s="126" t="s">
        <v>15667</v>
      </c>
      <c r="E7826" s="126" t="s">
        <v>288</v>
      </c>
      <c r="F7826" s="126" t="s">
        <v>416</v>
      </c>
      <c r="G7826" s="126" t="s">
        <v>417</v>
      </c>
      <c r="H7826" s="126" t="s">
        <v>126</v>
      </c>
      <c r="I7826" s="126" t="s">
        <v>126</v>
      </c>
      <c r="J7826" s="126" t="s">
        <v>1572</v>
      </c>
      <c r="K7826" s="126" t="s">
        <v>747</v>
      </c>
      <c r="L7826" s="126" t="s">
        <v>5111</v>
      </c>
      <c r="M7826" s="130">
        <v>560</v>
      </c>
      <c r="O7826" s="126" t="s">
        <v>422</v>
      </c>
      <c r="P7826" s="130">
        <v>0</v>
      </c>
      <c r="S7826" s="130">
        <v>0</v>
      </c>
      <c r="V7826" s="130">
        <v>612.04999999999995</v>
      </c>
      <c r="X7826" s="126" t="s">
        <v>3112</v>
      </c>
      <c r="Z7826" s="127"/>
      <c r="AA7826" s="128">
        <v>1</v>
      </c>
      <c r="AB7826" s="128">
        <v>12</v>
      </c>
      <c r="AD7826" s="126" t="s">
        <v>562</v>
      </c>
      <c r="AG7826" s="127"/>
      <c r="AI7826" s="127"/>
    </row>
    <row r="7827" spans="1:35" ht="14.85" customHeight="1">
      <c r="A7827" s="130">
        <v>5006093</v>
      </c>
      <c r="B7827" s="126" t="s">
        <v>15668</v>
      </c>
      <c r="C7827" s="126" t="s">
        <v>15669</v>
      </c>
      <c r="D7827" s="126" t="s">
        <v>15670</v>
      </c>
      <c r="E7827" s="126" t="s">
        <v>288</v>
      </c>
      <c r="F7827" s="126" t="s">
        <v>416</v>
      </c>
      <c r="G7827" s="126" t="s">
        <v>417</v>
      </c>
      <c r="H7827" s="126" t="s">
        <v>126</v>
      </c>
      <c r="I7827" s="126" t="s">
        <v>126</v>
      </c>
      <c r="J7827" s="126" t="s">
        <v>1572</v>
      </c>
      <c r="K7827" s="126" t="s">
        <v>747</v>
      </c>
      <c r="L7827" s="126" t="s">
        <v>5111</v>
      </c>
      <c r="M7827" s="130">
        <v>560</v>
      </c>
      <c r="O7827" s="126" t="s">
        <v>422</v>
      </c>
      <c r="P7827" s="130">
        <v>0</v>
      </c>
      <c r="S7827" s="130">
        <v>0</v>
      </c>
      <c r="V7827" s="130">
        <v>612.04999999999995</v>
      </c>
      <c r="X7827" s="126" t="s">
        <v>3112</v>
      </c>
      <c r="Z7827" s="127"/>
      <c r="AA7827" s="128">
        <v>1</v>
      </c>
      <c r="AB7827" s="128">
        <v>12</v>
      </c>
      <c r="AD7827" s="126" t="s">
        <v>562</v>
      </c>
      <c r="AG7827" s="127"/>
      <c r="AI7827" s="127"/>
    </row>
    <row r="7828" spans="1:35" ht="14.85" customHeight="1">
      <c r="A7828" s="130">
        <v>5006092</v>
      </c>
      <c r="B7828" s="126" t="s">
        <v>15671</v>
      </c>
      <c r="C7828" s="126" t="s">
        <v>15672</v>
      </c>
      <c r="D7828" s="126" t="s">
        <v>15673</v>
      </c>
      <c r="E7828" s="126" t="s">
        <v>288</v>
      </c>
      <c r="F7828" s="126" t="s">
        <v>416</v>
      </c>
      <c r="G7828" s="126" t="s">
        <v>417</v>
      </c>
      <c r="H7828" s="126" t="s">
        <v>126</v>
      </c>
      <c r="I7828" s="126" t="s">
        <v>126</v>
      </c>
      <c r="J7828" s="126" t="s">
        <v>1572</v>
      </c>
      <c r="K7828" s="126" t="s">
        <v>747</v>
      </c>
      <c r="L7828" s="126" t="s">
        <v>5111</v>
      </c>
      <c r="M7828" s="130">
        <v>487.2</v>
      </c>
      <c r="O7828" s="126" t="s">
        <v>422</v>
      </c>
      <c r="P7828" s="130">
        <v>0</v>
      </c>
      <c r="S7828" s="130">
        <v>0</v>
      </c>
      <c r="V7828" s="130">
        <v>612.15</v>
      </c>
      <c r="X7828" s="126" t="s">
        <v>2320</v>
      </c>
      <c r="Z7828" s="127"/>
      <c r="AA7828" s="128">
        <v>1</v>
      </c>
      <c r="AB7828" s="128">
        <v>12</v>
      </c>
      <c r="AD7828" s="126" t="s">
        <v>562</v>
      </c>
      <c r="AG7828" s="127"/>
      <c r="AI7828" s="127"/>
    </row>
    <row r="7829" spans="1:35" ht="14.85" customHeight="1">
      <c r="A7829" s="130">
        <v>5006091</v>
      </c>
      <c r="B7829" s="126" t="s">
        <v>15674</v>
      </c>
      <c r="C7829" s="126" t="s">
        <v>15675</v>
      </c>
      <c r="D7829" s="126" t="s">
        <v>15676</v>
      </c>
      <c r="E7829" s="126" t="s">
        <v>288</v>
      </c>
      <c r="F7829" s="126" t="s">
        <v>416</v>
      </c>
      <c r="G7829" s="126" t="s">
        <v>417</v>
      </c>
      <c r="H7829" s="126" t="s">
        <v>126</v>
      </c>
      <c r="I7829" s="126" t="s">
        <v>126</v>
      </c>
      <c r="J7829" s="126" t="s">
        <v>1572</v>
      </c>
      <c r="K7829" s="126" t="s">
        <v>747</v>
      </c>
      <c r="L7829" s="126" t="s">
        <v>5111</v>
      </c>
      <c r="M7829" s="130">
        <v>263.2</v>
      </c>
      <c r="O7829" s="126" t="s">
        <v>422</v>
      </c>
      <c r="P7829" s="130">
        <v>0</v>
      </c>
      <c r="S7829" s="130">
        <v>0</v>
      </c>
      <c r="V7829" s="130">
        <v>329.37</v>
      </c>
      <c r="X7829" s="126" t="s">
        <v>1574</v>
      </c>
      <c r="Z7829" s="127"/>
      <c r="AA7829" s="128">
        <v>1</v>
      </c>
      <c r="AB7829" s="128">
        <v>12</v>
      </c>
      <c r="AD7829" s="126" t="s">
        <v>562</v>
      </c>
      <c r="AG7829" s="127"/>
      <c r="AI7829" s="127"/>
    </row>
    <row r="7830" spans="1:35" ht="14.85" customHeight="1">
      <c r="A7830" s="130">
        <v>5005796</v>
      </c>
      <c r="B7830" s="126" t="s">
        <v>15677</v>
      </c>
      <c r="C7830" s="126" t="s">
        <v>15678</v>
      </c>
      <c r="D7830" s="126" t="s">
        <v>15679</v>
      </c>
      <c r="E7830" s="126" t="s">
        <v>288</v>
      </c>
      <c r="F7830" s="126" t="s">
        <v>440</v>
      </c>
      <c r="G7830" s="126" t="s">
        <v>556</v>
      </c>
      <c r="H7830" s="126" t="s">
        <v>126</v>
      </c>
      <c r="I7830" s="126" t="s">
        <v>418</v>
      </c>
      <c r="J7830" s="126" t="s">
        <v>2028</v>
      </c>
      <c r="K7830" s="126" t="s">
        <v>504</v>
      </c>
      <c r="L7830" s="126" t="s">
        <v>2029</v>
      </c>
      <c r="M7830" s="130">
        <v>1107.98</v>
      </c>
      <c r="O7830" s="126" t="s">
        <v>445</v>
      </c>
      <c r="P7830" s="130">
        <v>0</v>
      </c>
      <c r="S7830" s="130">
        <v>0</v>
      </c>
      <c r="V7830" s="130">
        <v>1107.98</v>
      </c>
      <c r="X7830" s="126" t="s">
        <v>1647</v>
      </c>
      <c r="Z7830" s="127"/>
      <c r="AA7830" s="128">
        <v>60</v>
      </c>
      <c r="AB7830" s="128">
        <v>1</v>
      </c>
      <c r="AD7830" s="126" t="s">
        <v>562</v>
      </c>
      <c r="AG7830" s="127"/>
      <c r="AI7830" s="127"/>
    </row>
    <row r="7831" spans="1:35" ht="14.85" customHeight="1">
      <c r="A7831" s="130">
        <v>5005795</v>
      </c>
      <c r="B7831" s="126" t="s">
        <v>15680</v>
      </c>
      <c r="C7831" s="126" t="s">
        <v>15681</v>
      </c>
      <c r="D7831" s="126" t="s">
        <v>15682</v>
      </c>
      <c r="E7831" s="126" t="s">
        <v>288</v>
      </c>
      <c r="F7831" s="126" t="s">
        <v>440</v>
      </c>
      <c r="G7831" s="126" t="s">
        <v>556</v>
      </c>
      <c r="H7831" s="126" t="s">
        <v>126</v>
      </c>
      <c r="I7831" s="126" t="s">
        <v>418</v>
      </c>
      <c r="J7831" s="126" t="s">
        <v>2028</v>
      </c>
      <c r="K7831" s="126" t="s">
        <v>504</v>
      </c>
      <c r="L7831" s="126" t="s">
        <v>2029</v>
      </c>
      <c r="M7831" s="130">
        <v>1107.98</v>
      </c>
      <c r="O7831" s="126" t="s">
        <v>445</v>
      </c>
      <c r="P7831" s="130">
        <v>0</v>
      </c>
      <c r="S7831" s="130">
        <v>0</v>
      </c>
      <c r="V7831" s="130">
        <v>1107.98</v>
      </c>
      <c r="X7831" s="126" t="s">
        <v>1647</v>
      </c>
      <c r="Z7831" s="127"/>
      <c r="AA7831" s="128">
        <v>60</v>
      </c>
      <c r="AB7831" s="128">
        <v>1</v>
      </c>
      <c r="AD7831" s="126" t="s">
        <v>562</v>
      </c>
      <c r="AG7831" s="127"/>
      <c r="AI7831" s="127"/>
    </row>
    <row r="7832" spans="1:35" ht="14.85" customHeight="1">
      <c r="A7832" s="130">
        <v>5005794</v>
      </c>
      <c r="B7832" s="126" t="s">
        <v>15683</v>
      </c>
      <c r="C7832" s="126" t="s">
        <v>15684</v>
      </c>
      <c r="D7832" s="126" t="s">
        <v>15685</v>
      </c>
      <c r="E7832" s="126" t="s">
        <v>288</v>
      </c>
      <c r="F7832" s="126" t="s">
        <v>440</v>
      </c>
      <c r="G7832" s="126" t="s">
        <v>556</v>
      </c>
      <c r="H7832" s="126" t="s">
        <v>126</v>
      </c>
      <c r="I7832" s="126" t="s">
        <v>418</v>
      </c>
      <c r="J7832" s="126" t="s">
        <v>2028</v>
      </c>
      <c r="K7832" s="126" t="s">
        <v>504</v>
      </c>
      <c r="L7832" s="126" t="s">
        <v>2029</v>
      </c>
      <c r="M7832" s="130">
        <v>1107.98</v>
      </c>
      <c r="O7832" s="126" t="s">
        <v>445</v>
      </c>
      <c r="P7832" s="130">
        <v>0</v>
      </c>
      <c r="S7832" s="130">
        <v>0</v>
      </c>
      <c r="V7832" s="130">
        <v>1107.98</v>
      </c>
      <c r="X7832" s="126" t="s">
        <v>1647</v>
      </c>
      <c r="Z7832" s="127"/>
      <c r="AA7832" s="128">
        <v>60</v>
      </c>
      <c r="AB7832" s="128">
        <v>1</v>
      </c>
      <c r="AD7832" s="126" t="s">
        <v>562</v>
      </c>
      <c r="AG7832" s="127"/>
      <c r="AI7832" s="127"/>
    </row>
    <row r="7833" spans="1:35" ht="14.85" customHeight="1">
      <c r="A7833" s="130">
        <v>5005793</v>
      </c>
      <c r="B7833" s="126" t="s">
        <v>15686</v>
      </c>
      <c r="C7833" s="126" t="s">
        <v>15687</v>
      </c>
      <c r="D7833" s="126" t="s">
        <v>15688</v>
      </c>
      <c r="E7833" s="126" t="s">
        <v>288</v>
      </c>
      <c r="F7833" s="126" t="s">
        <v>440</v>
      </c>
      <c r="G7833" s="126" t="s">
        <v>556</v>
      </c>
      <c r="H7833" s="126" t="s">
        <v>126</v>
      </c>
      <c r="I7833" s="126" t="s">
        <v>418</v>
      </c>
      <c r="J7833" s="126" t="s">
        <v>2028</v>
      </c>
      <c r="K7833" s="126" t="s">
        <v>504</v>
      </c>
      <c r="L7833" s="126" t="s">
        <v>2029</v>
      </c>
      <c r="M7833" s="130">
        <v>726.13</v>
      </c>
      <c r="O7833" s="126" t="s">
        <v>445</v>
      </c>
      <c r="P7833" s="130">
        <v>0</v>
      </c>
      <c r="S7833" s="130">
        <v>0</v>
      </c>
      <c r="V7833" s="130">
        <v>726.13</v>
      </c>
      <c r="X7833" s="126" t="s">
        <v>4640</v>
      </c>
      <c r="Z7833" s="127"/>
      <c r="AA7833" s="128">
        <v>120</v>
      </c>
      <c r="AB7833" s="128">
        <v>1</v>
      </c>
      <c r="AD7833" s="126" t="s">
        <v>562</v>
      </c>
      <c r="AG7833" s="127"/>
      <c r="AI7833" s="127"/>
    </row>
    <row r="7834" spans="1:35" ht="14.85" customHeight="1">
      <c r="A7834" s="130">
        <v>5005792</v>
      </c>
      <c r="B7834" s="126" t="s">
        <v>15689</v>
      </c>
      <c r="C7834" s="126" t="s">
        <v>15690</v>
      </c>
      <c r="D7834" s="126" t="s">
        <v>15691</v>
      </c>
      <c r="E7834" s="126" t="s">
        <v>288</v>
      </c>
      <c r="F7834" s="126" t="s">
        <v>440</v>
      </c>
      <c r="G7834" s="126" t="s">
        <v>556</v>
      </c>
      <c r="H7834" s="126" t="s">
        <v>126</v>
      </c>
      <c r="I7834" s="126" t="s">
        <v>418</v>
      </c>
      <c r="J7834" s="126" t="s">
        <v>2028</v>
      </c>
      <c r="K7834" s="126" t="s">
        <v>504</v>
      </c>
      <c r="L7834" s="126" t="s">
        <v>2029</v>
      </c>
      <c r="M7834" s="130">
        <v>726.13</v>
      </c>
      <c r="O7834" s="126" t="s">
        <v>445</v>
      </c>
      <c r="P7834" s="130">
        <v>0</v>
      </c>
      <c r="S7834" s="130">
        <v>0</v>
      </c>
      <c r="V7834" s="130">
        <v>726.13</v>
      </c>
      <c r="X7834" s="126" t="s">
        <v>4640</v>
      </c>
      <c r="Z7834" s="127"/>
      <c r="AA7834" s="128">
        <v>120</v>
      </c>
      <c r="AB7834" s="128">
        <v>1</v>
      </c>
      <c r="AD7834" s="126" t="s">
        <v>562</v>
      </c>
      <c r="AG7834" s="127"/>
      <c r="AI7834" s="127"/>
    </row>
    <row r="7835" spans="1:35" ht="14.85" customHeight="1">
      <c r="A7835" s="130">
        <v>5005791</v>
      </c>
      <c r="B7835" s="126" t="s">
        <v>15692</v>
      </c>
      <c r="C7835" s="126" t="s">
        <v>15693</v>
      </c>
      <c r="D7835" s="126" t="s">
        <v>15694</v>
      </c>
      <c r="E7835" s="126" t="s">
        <v>288</v>
      </c>
      <c r="F7835" s="126" t="s">
        <v>440</v>
      </c>
      <c r="G7835" s="126" t="s">
        <v>556</v>
      </c>
      <c r="H7835" s="126" t="s">
        <v>126</v>
      </c>
      <c r="I7835" s="126" t="s">
        <v>418</v>
      </c>
      <c r="J7835" s="126" t="s">
        <v>2028</v>
      </c>
      <c r="K7835" s="126" t="s">
        <v>504</v>
      </c>
      <c r="L7835" s="126" t="s">
        <v>2029</v>
      </c>
      <c r="M7835" s="130">
        <v>726.13</v>
      </c>
      <c r="O7835" s="126" t="s">
        <v>445</v>
      </c>
      <c r="P7835" s="130">
        <v>0</v>
      </c>
      <c r="S7835" s="130">
        <v>0</v>
      </c>
      <c r="V7835" s="130">
        <v>726.13</v>
      </c>
      <c r="X7835" s="126" t="s">
        <v>4640</v>
      </c>
      <c r="Z7835" s="127"/>
      <c r="AA7835" s="128">
        <v>120</v>
      </c>
      <c r="AB7835" s="128">
        <v>1</v>
      </c>
      <c r="AD7835" s="126" t="s">
        <v>562</v>
      </c>
      <c r="AG7835" s="127"/>
      <c r="AI7835" s="127"/>
    </row>
    <row r="7836" spans="1:35" ht="14.85" customHeight="1">
      <c r="A7836" s="130">
        <v>5005790</v>
      </c>
      <c r="B7836" s="126" t="s">
        <v>15695</v>
      </c>
      <c r="C7836" s="126" t="s">
        <v>15696</v>
      </c>
      <c r="D7836" s="126" t="s">
        <v>15697</v>
      </c>
      <c r="E7836" s="126" t="s">
        <v>288</v>
      </c>
      <c r="F7836" s="126" t="s">
        <v>440</v>
      </c>
      <c r="G7836" s="126" t="s">
        <v>441</v>
      </c>
      <c r="H7836" s="126" t="s">
        <v>126</v>
      </c>
      <c r="I7836" s="126" t="s">
        <v>418</v>
      </c>
      <c r="J7836" s="126" t="s">
        <v>2028</v>
      </c>
      <c r="K7836" s="126" t="s">
        <v>504</v>
      </c>
      <c r="L7836" s="126" t="s">
        <v>2029</v>
      </c>
      <c r="M7836" s="130">
        <v>996.25</v>
      </c>
      <c r="O7836" s="126" t="s">
        <v>445</v>
      </c>
      <c r="P7836" s="130">
        <v>0</v>
      </c>
      <c r="S7836" s="130">
        <v>0</v>
      </c>
      <c r="V7836" s="130">
        <v>996.25</v>
      </c>
      <c r="X7836" s="126" t="s">
        <v>454</v>
      </c>
      <c r="Z7836" s="127"/>
      <c r="AA7836" s="128">
        <v>30</v>
      </c>
      <c r="AB7836" s="128">
        <v>1</v>
      </c>
      <c r="AD7836" s="126" t="s">
        <v>562</v>
      </c>
      <c r="AG7836" s="127"/>
      <c r="AI7836" s="127"/>
    </row>
    <row r="7837" spans="1:35" ht="14.85" customHeight="1">
      <c r="A7837" s="130">
        <v>5005789</v>
      </c>
      <c r="B7837" s="126" t="s">
        <v>15698</v>
      </c>
      <c r="C7837" s="126" t="s">
        <v>15699</v>
      </c>
      <c r="D7837" s="126" t="s">
        <v>15700</v>
      </c>
      <c r="E7837" s="126" t="s">
        <v>288</v>
      </c>
      <c r="F7837" s="126" t="s">
        <v>440</v>
      </c>
      <c r="G7837" s="126" t="s">
        <v>441</v>
      </c>
      <c r="H7837" s="126" t="s">
        <v>126</v>
      </c>
      <c r="I7837" s="126" t="s">
        <v>418</v>
      </c>
      <c r="J7837" s="126" t="s">
        <v>2028</v>
      </c>
      <c r="K7837" s="126" t="s">
        <v>504</v>
      </c>
      <c r="L7837" s="126" t="s">
        <v>2029</v>
      </c>
      <c r="M7837" s="130">
        <v>996.25</v>
      </c>
      <c r="O7837" s="126" t="s">
        <v>445</v>
      </c>
      <c r="P7837" s="130">
        <v>0</v>
      </c>
      <c r="S7837" s="130">
        <v>0</v>
      </c>
      <c r="V7837" s="130">
        <v>996.25</v>
      </c>
      <c r="X7837" s="126" t="s">
        <v>454</v>
      </c>
      <c r="Z7837" s="127"/>
      <c r="AA7837" s="128">
        <v>30</v>
      </c>
      <c r="AB7837" s="128">
        <v>1</v>
      </c>
      <c r="AD7837" s="126" t="s">
        <v>562</v>
      </c>
      <c r="AG7837" s="127"/>
      <c r="AI7837" s="127"/>
    </row>
    <row r="7838" spans="1:35" ht="14.85" customHeight="1">
      <c r="A7838" s="130">
        <v>5005788</v>
      </c>
      <c r="B7838" s="126" t="s">
        <v>15701</v>
      </c>
      <c r="C7838" s="126" t="s">
        <v>15702</v>
      </c>
      <c r="D7838" s="126" t="s">
        <v>15703</v>
      </c>
      <c r="E7838" s="126" t="s">
        <v>288</v>
      </c>
      <c r="F7838" s="126" t="s">
        <v>440</v>
      </c>
      <c r="G7838" s="126" t="s">
        <v>441</v>
      </c>
      <c r="H7838" s="126" t="s">
        <v>126</v>
      </c>
      <c r="I7838" s="126" t="s">
        <v>418</v>
      </c>
      <c r="J7838" s="126" t="s">
        <v>2028</v>
      </c>
      <c r="K7838" s="126" t="s">
        <v>504</v>
      </c>
      <c r="L7838" s="126" t="s">
        <v>2029</v>
      </c>
      <c r="M7838" s="130">
        <v>996.25</v>
      </c>
      <c r="O7838" s="126" t="s">
        <v>445</v>
      </c>
      <c r="P7838" s="130">
        <v>0</v>
      </c>
      <c r="S7838" s="130">
        <v>0</v>
      </c>
      <c r="V7838" s="130">
        <v>996.25</v>
      </c>
      <c r="X7838" s="126" t="s">
        <v>454</v>
      </c>
      <c r="Z7838" s="127"/>
      <c r="AA7838" s="128">
        <v>30</v>
      </c>
      <c r="AB7838" s="128">
        <v>1</v>
      </c>
      <c r="AD7838" s="126" t="s">
        <v>562</v>
      </c>
      <c r="AG7838" s="127"/>
      <c r="AI7838" s="127"/>
    </row>
    <row r="7839" spans="1:35" ht="14.85" customHeight="1">
      <c r="A7839" s="130">
        <v>5005787</v>
      </c>
      <c r="B7839" s="126" t="s">
        <v>15704</v>
      </c>
      <c r="C7839" s="126" t="s">
        <v>15705</v>
      </c>
      <c r="D7839" s="126" t="s">
        <v>15706</v>
      </c>
      <c r="E7839" s="126" t="s">
        <v>288</v>
      </c>
      <c r="F7839" s="126" t="s">
        <v>440</v>
      </c>
      <c r="G7839" s="126" t="s">
        <v>441</v>
      </c>
      <c r="H7839" s="126" t="s">
        <v>126</v>
      </c>
      <c r="I7839" s="126" t="s">
        <v>418</v>
      </c>
      <c r="J7839" s="126" t="s">
        <v>2028</v>
      </c>
      <c r="K7839" s="126" t="s">
        <v>504</v>
      </c>
      <c r="L7839" s="126" t="s">
        <v>2029</v>
      </c>
      <c r="M7839" s="130">
        <v>996.25</v>
      </c>
      <c r="O7839" s="126" t="s">
        <v>445</v>
      </c>
      <c r="P7839" s="130">
        <v>0</v>
      </c>
      <c r="S7839" s="130">
        <v>0</v>
      </c>
      <c r="V7839" s="130">
        <v>996.25</v>
      </c>
      <c r="X7839" s="126" t="s">
        <v>454</v>
      </c>
      <c r="Z7839" s="127"/>
      <c r="AA7839" s="128">
        <v>30</v>
      </c>
      <c r="AB7839" s="128">
        <v>1</v>
      </c>
      <c r="AD7839" s="126" t="s">
        <v>562</v>
      </c>
      <c r="AG7839" s="127"/>
      <c r="AI7839" s="127"/>
    </row>
    <row r="7840" spans="1:35" ht="14.85" customHeight="1">
      <c r="A7840" s="130">
        <v>5006106</v>
      </c>
      <c r="B7840" s="126" t="s">
        <v>14304</v>
      </c>
      <c r="C7840" s="126" t="s">
        <v>15707</v>
      </c>
      <c r="D7840" s="126" t="s">
        <v>15708</v>
      </c>
      <c r="E7840" s="126" t="s">
        <v>288</v>
      </c>
      <c r="F7840" s="126" t="s">
        <v>491</v>
      </c>
      <c r="G7840" s="126" t="s">
        <v>417</v>
      </c>
      <c r="H7840" s="126" t="s">
        <v>126</v>
      </c>
      <c r="I7840" s="126" t="s">
        <v>126</v>
      </c>
      <c r="J7840" s="126" t="s">
        <v>2044</v>
      </c>
      <c r="K7840" s="126" t="s">
        <v>984</v>
      </c>
      <c r="L7840" s="126" t="s">
        <v>8979</v>
      </c>
      <c r="M7840" s="130">
        <v>3353.56</v>
      </c>
      <c r="N7840" s="126" t="s">
        <v>290</v>
      </c>
      <c r="O7840" s="126" t="s">
        <v>1311</v>
      </c>
      <c r="P7840" s="130">
        <v>0</v>
      </c>
      <c r="S7840" s="130">
        <v>0</v>
      </c>
      <c r="V7840" s="130">
        <v>3726.18</v>
      </c>
      <c r="X7840" s="126" t="s">
        <v>1312</v>
      </c>
      <c r="Y7840" s="126" t="s">
        <v>517</v>
      </c>
      <c r="Z7840" s="127" t="s">
        <v>309</v>
      </c>
      <c r="AA7840" s="128">
        <v>1</v>
      </c>
      <c r="AB7840" s="128">
        <v>60</v>
      </c>
      <c r="AD7840" s="126" t="s">
        <v>562</v>
      </c>
      <c r="AG7840" s="127"/>
      <c r="AI7840" s="127"/>
    </row>
    <row r="7841" spans="1:35" ht="14.85" customHeight="1">
      <c r="A7841" s="130">
        <v>5005786</v>
      </c>
      <c r="B7841" s="126" t="s">
        <v>15709</v>
      </c>
      <c r="C7841" s="126" t="s">
        <v>15710</v>
      </c>
      <c r="D7841" s="126" t="s">
        <v>15711</v>
      </c>
      <c r="E7841" s="126" t="s">
        <v>288</v>
      </c>
      <c r="F7841" s="126" t="s">
        <v>416</v>
      </c>
      <c r="G7841" s="126" t="s">
        <v>417</v>
      </c>
      <c r="H7841" s="126" t="s">
        <v>126</v>
      </c>
      <c r="I7841" s="126" t="s">
        <v>126</v>
      </c>
      <c r="J7841" s="126" t="s">
        <v>15712</v>
      </c>
      <c r="K7841" s="126" t="s">
        <v>747</v>
      </c>
      <c r="L7841" s="126" t="s">
        <v>15713</v>
      </c>
      <c r="M7841" s="130">
        <v>437.92</v>
      </c>
      <c r="O7841" s="126" t="s">
        <v>3119</v>
      </c>
      <c r="P7841" s="130">
        <v>0</v>
      </c>
      <c r="S7841" s="130">
        <v>0</v>
      </c>
      <c r="V7841" s="130">
        <v>708.98</v>
      </c>
      <c r="X7841" s="126" t="s">
        <v>3120</v>
      </c>
      <c r="Z7841" s="127"/>
      <c r="AA7841" s="128">
        <v>2</v>
      </c>
      <c r="AB7841" s="128">
        <v>12</v>
      </c>
      <c r="AD7841" s="126" t="s">
        <v>562</v>
      </c>
      <c r="AG7841" s="127"/>
      <c r="AI7841" s="127"/>
    </row>
    <row r="7842" spans="1:35" ht="14.85" customHeight="1">
      <c r="A7842" s="130">
        <v>5005785</v>
      </c>
      <c r="B7842" s="126" t="s">
        <v>15714</v>
      </c>
      <c r="C7842" s="126" t="s">
        <v>15710</v>
      </c>
      <c r="D7842" s="126" t="s">
        <v>15715</v>
      </c>
      <c r="E7842" s="126" t="s">
        <v>288</v>
      </c>
      <c r="F7842" s="126" t="s">
        <v>416</v>
      </c>
      <c r="G7842" s="126" t="s">
        <v>417</v>
      </c>
      <c r="H7842" s="126" t="s">
        <v>126</v>
      </c>
      <c r="I7842" s="126" t="s">
        <v>126</v>
      </c>
      <c r="J7842" s="126" t="s">
        <v>15712</v>
      </c>
      <c r="K7842" s="126" t="s">
        <v>747</v>
      </c>
      <c r="L7842" s="126" t="s">
        <v>15713</v>
      </c>
      <c r="M7842" s="130">
        <v>437.92</v>
      </c>
      <c r="O7842" s="126" t="s">
        <v>3119</v>
      </c>
      <c r="P7842" s="130">
        <v>0</v>
      </c>
      <c r="S7842" s="130">
        <v>0</v>
      </c>
      <c r="V7842" s="130">
        <v>708.98</v>
      </c>
      <c r="X7842" s="126" t="s">
        <v>3120</v>
      </c>
      <c r="Z7842" s="127"/>
      <c r="AA7842" s="128">
        <v>2</v>
      </c>
      <c r="AB7842" s="128">
        <v>12</v>
      </c>
      <c r="AD7842" s="126" t="s">
        <v>562</v>
      </c>
      <c r="AG7842" s="127"/>
      <c r="AI7842" s="127"/>
    </row>
    <row r="7843" spans="1:35" ht="14.85" customHeight="1">
      <c r="A7843" s="130">
        <v>5005784</v>
      </c>
      <c r="B7843" s="126" t="s">
        <v>15716</v>
      </c>
      <c r="C7843" s="126" t="s">
        <v>15717</v>
      </c>
      <c r="D7843" s="126" t="s">
        <v>14624</v>
      </c>
      <c r="E7843" s="126" t="s">
        <v>288</v>
      </c>
      <c r="F7843" s="126" t="s">
        <v>591</v>
      </c>
      <c r="G7843" s="126" t="s">
        <v>417</v>
      </c>
      <c r="H7843" s="126" t="s">
        <v>126</v>
      </c>
      <c r="I7843" s="126" t="s">
        <v>126</v>
      </c>
      <c r="J7843" s="126" t="s">
        <v>12025</v>
      </c>
      <c r="K7843" s="126" t="s">
        <v>420</v>
      </c>
      <c r="L7843" s="126" t="s">
        <v>11852</v>
      </c>
      <c r="M7843" s="130">
        <v>43825.599999999999</v>
      </c>
      <c r="N7843" s="126" t="s">
        <v>290</v>
      </c>
      <c r="O7843" s="126" t="s">
        <v>2160</v>
      </c>
      <c r="P7843" s="130">
        <v>0</v>
      </c>
      <c r="S7843" s="130">
        <v>0</v>
      </c>
      <c r="V7843" s="130">
        <v>44703.35</v>
      </c>
      <c r="X7843" s="126" t="s">
        <v>6616</v>
      </c>
      <c r="Y7843" s="126" t="s">
        <v>517</v>
      </c>
      <c r="Z7843" s="127"/>
      <c r="AA7843" s="128">
        <v>1</v>
      </c>
      <c r="AB7843" s="128">
        <v>84</v>
      </c>
      <c r="AD7843" s="126" t="s">
        <v>562</v>
      </c>
      <c r="AG7843" s="127"/>
      <c r="AI7843" s="127"/>
    </row>
    <row r="7844" spans="1:35" ht="14.85" customHeight="1">
      <c r="A7844" s="130">
        <v>5005783</v>
      </c>
      <c r="B7844" s="126" t="s">
        <v>15718</v>
      </c>
      <c r="C7844" s="126" t="s">
        <v>15719</v>
      </c>
      <c r="D7844" s="126" t="s">
        <v>15720</v>
      </c>
      <c r="E7844" s="126" t="s">
        <v>288</v>
      </c>
      <c r="F7844" s="126" t="s">
        <v>591</v>
      </c>
      <c r="G7844" s="126" t="s">
        <v>417</v>
      </c>
      <c r="H7844" s="126" t="s">
        <v>126</v>
      </c>
      <c r="I7844" s="126" t="s">
        <v>126</v>
      </c>
      <c r="J7844" s="126" t="s">
        <v>12025</v>
      </c>
      <c r="K7844" s="126" t="s">
        <v>420</v>
      </c>
      <c r="L7844" s="126" t="s">
        <v>11852</v>
      </c>
      <c r="M7844" s="130">
        <v>50.4</v>
      </c>
      <c r="O7844" s="126" t="s">
        <v>2625</v>
      </c>
      <c r="P7844" s="130">
        <v>0</v>
      </c>
      <c r="S7844" s="130">
        <v>0</v>
      </c>
      <c r="V7844" s="130">
        <v>56</v>
      </c>
      <c r="X7844" s="126" t="s">
        <v>3325</v>
      </c>
      <c r="Z7844" s="127" t="s">
        <v>309</v>
      </c>
      <c r="AA7844" s="128">
        <v>2</v>
      </c>
      <c r="AB7844" s="128">
        <v>12</v>
      </c>
      <c r="AD7844" s="126" t="s">
        <v>562</v>
      </c>
      <c r="AG7844" s="127"/>
      <c r="AI7844" s="127"/>
    </row>
    <row r="7845" spans="1:35" ht="14.85" customHeight="1">
      <c r="A7845" s="130">
        <v>5005782</v>
      </c>
      <c r="B7845" s="126" t="s">
        <v>15721</v>
      </c>
      <c r="C7845" s="126" t="s">
        <v>15722</v>
      </c>
      <c r="D7845" s="126" t="s">
        <v>15723</v>
      </c>
      <c r="E7845" s="126" t="s">
        <v>288</v>
      </c>
      <c r="F7845" s="126" t="s">
        <v>591</v>
      </c>
      <c r="G7845" s="126" t="s">
        <v>417</v>
      </c>
      <c r="H7845" s="126" t="s">
        <v>126</v>
      </c>
      <c r="I7845" s="126" t="s">
        <v>126</v>
      </c>
      <c r="J7845" s="126" t="s">
        <v>12025</v>
      </c>
      <c r="K7845" s="126" t="s">
        <v>420</v>
      </c>
      <c r="L7845" s="126" t="s">
        <v>11852</v>
      </c>
      <c r="M7845" s="130">
        <v>3583.1</v>
      </c>
      <c r="O7845" s="126" t="s">
        <v>2625</v>
      </c>
      <c r="P7845" s="130">
        <v>0</v>
      </c>
      <c r="S7845" s="130">
        <v>0</v>
      </c>
      <c r="V7845" s="130">
        <v>3981.23</v>
      </c>
      <c r="X7845" s="126" t="s">
        <v>6369</v>
      </c>
      <c r="Z7845" s="127" t="s">
        <v>309</v>
      </c>
      <c r="AA7845" s="128">
        <v>1</v>
      </c>
      <c r="AB7845" s="128">
        <v>48</v>
      </c>
      <c r="AD7845" s="126" t="s">
        <v>562</v>
      </c>
      <c r="AG7845" s="127"/>
      <c r="AI7845" s="127"/>
    </row>
    <row r="7846" spans="1:35" ht="14.85" customHeight="1">
      <c r="A7846" s="130">
        <v>5005781</v>
      </c>
      <c r="B7846" s="126" t="s">
        <v>15724</v>
      </c>
      <c r="C7846" s="126" t="s">
        <v>15725</v>
      </c>
      <c r="D7846" s="126" t="s">
        <v>15726</v>
      </c>
      <c r="E7846" s="126" t="s">
        <v>288</v>
      </c>
      <c r="F7846" s="126" t="s">
        <v>591</v>
      </c>
      <c r="G7846" s="126" t="s">
        <v>417</v>
      </c>
      <c r="H7846" s="126" t="s">
        <v>126</v>
      </c>
      <c r="I7846" s="126" t="s">
        <v>126</v>
      </c>
      <c r="J7846" s="126" t="s">
        <v>12025</v>
      </c>
      <c r="K7846" s="126" t="s">
        <v>420</v>
      </c>
      <c r="L7846" s="126" t="s">
        <v>11852</v>
      </c>
      <c r="M7846" s="130">
        <v>53575.92</v>
      </c>
      <c r="N7846" s="126" t="s">
        <v>290</v>
      </c>
      <c r="O7846" s="126" t="s">
        <v>2625</v>
      </c>
      <c r="P7846" s="130">
        <v>0</v>
      </c>
      <c r="S7846" s="130">
        <v>0</v>
      </c>
      <c r="V7846" s="130">
        <v>53575.92</v>
      </c>
      <c r="X7846" s="126" t="s">
        <v>6575</v>
      </c>
      <c r="Y7846" s="126" t="s">
        <v>517</v>
      </c>
      <c r="Z7846" s="127"/>
      <c r="AA7846" s="128">
        <v>1</v>
      </c>
      <c r="AB7846" s="128">
        <v>84</v>
      </c>
      <c r="AD7846" s="126" t="s">
        <v>562</v>
      </c>
      <c r="AG7846" s="127"/>
      <c r="AI7846" s="127"/>
    </row>
    <row r="7847" spans="1:35" ht="14.85" customHeight="1">
      <c r="A7847" s="130">
        <v>5005780</v>
      </c>
      <c r="B7847" s="126" t="s">
        <v>15727</v>
      </c>
      <c r="C7847" s="126" t="s">
        <v>15728</v>
      </c>
      <c r="D7847" s="126" t="s">
        <v>15726</v>
      </c>
      <c r="E7847" s="126" t="s">
        <v>288</v>
      </c>
      <c r="F7847" s="126" t="s">
        <v>591</v>
      </c>
      <c r="G7847" s="126" t="s">
        <v>417</v>
      </c>
      <c r="H7847" s="126" t="s">
        <v>126</v>
      </c>
      <c r="I7847" s="126" t="s">
        <v>126</v>
      </c>
      <c r="J7847" s="126" t="s">
        <v>12025</v>
      </c>
      <c r="K7847" s="126" t="s">
        <v>420</v>
      </c>
      <c r="L7847" s="126" t="s">
        <v>11852</v>
      </c>
      <c r="M7847" s="130">
        <v>40721.25</v>
      </c>
      <c r="N7847" s="126" t="s">
        <v>290</v>
      </c>
      <c r="O7847" s="126" t="s">
        <v>2160</v>
      </c>
      <c r="P7847" s="130">
        <v>0</v>
      </c>
      <c r="S7847" s="130">
        <v>0</v>
      </c>
      <c r="V7847" s="130">
        <v>40722.1</v>
      </c>
      <c r="X7847" s="126" t="s">
        <v>6616</v>
      </c>
      <c r="Y7847" s="126" t="s">
        <v>517</v>
      </c>
      <c r="Z7847" s="127"/>
      <c r="AA7847" s="128">
        <v>1</v>
      </c>
      <c r="AB7847" s="128">
        <v>84</v>
      </c>
      <c r="AD7847" s="126" t="s">
        <v>562</v>
      </c>
      <c r="AG7847" s="127"/>
      <c r="AI7847" s="127"/>
    </row>
    <row r="7848" spans="1:35" ht="14.85" customHeight="1">
      <c r="A7848" s="130">
        <v>5005779</v>
      </c>
      <c r="B7848" s="126" t="s">
        <v>15729</v>
      </c>
      <c r="C7848" s="126" t="s">
        <v>15730</v>
      </c>
      <c r="D7848" s="126" t="s">
        <v>15726</v>
      </c>
      <c r="E7848" s="126" t="s">
        <v>288</v>
      </c>
      <c r="F7848" s="126" t="s">
        <v>591</v>
      </c>
      <c r="G7848" s="126" t="s">
        <v>417</v>
      </c>
      <c r="H7848" s="126" t="s">
        <v>126</v>
      </c>
      <c r="I7848" s="126" t="s">
        <v>126</v>
      </c>
      <c r="J7848" s="126" t="s">
        <v>12025</v>
      </c>
      <c r="K7848" s="126" t="s">
        <v>420</v>
      </c>
      <c r="L7848" s="126" t="s">
        <v>11852</v>
      </c>
      <c r="M7848" s="130">
        <v>35058.92</v>
      </c>
      <c r="N7848" s="126" t="s">
        <v>290</v>
      </c>
      <c r="O7848" s="126" t="s">
        <v>2160</v>
      </c>
      <c r="P7848" s="130">
        <v>0</v>
      </c>
      <c r="S7848" s="130">
        <v>0</v>
      </c>
      <c r="V7848" s="130">
        <v>35059.480000000003</v>
      </c>
      <c r="X7848" s="126" t="s">
        <v>6628</v>
      </c>
      <c r="Y7848" s="126" t="s">
        <v>517</v>
      </c>
      <c r="Z7848" s="127"/>
      <c r="AA7848" s="128">
        <v>1</v>
      </c>
      <c r="AB7848" s="128">
        <v>84</v>
      </c>
      <c r="AD7848" s="126" t="s">
        <v>562</v>
      </c>
      <c r="AG7848" s="127"/>
      <c r="AI7848" s="127"/>
    </row>
    <row r="7849" spans="1:35" ht="14.85" customHeight="1">
      <c r="A7849" s="130">
        <v>5005778</v>
      </c>
      <c r="B7849" s="126" t="s">
        <v>15731</v>
      </c>
      <c r="C7849" s="126" t="s">
        <v>15732</v>
      </c>
      <c r="D7849" s="126" t="s">
        <v>15726</v>
      </c>
      <c r="E7849" s="126" t="s">
        <v>288</v>
      </c>
      <c r="F7849" s="126" t="s">
        <v>591</v>
      </c>
      <c r="G7849" s="126" t="s">
        <v>417</v>
      </c>
      <c r="H7849" s="126" t="s">
        <v>126</v>
      </c>
      <c r="I7849" s="126" t="s">
        <v>126</v>
      </c>
      <c r="J7849" s="126" t="s">
        <v>12025</v>
      </c>
      <c r="K7849" s="126" t="s">
        <v>420</v>
      </c>
      <c r="L7849" s="126" t="s">
        <v>11852</v>
      </c>
      <c r="M7849" s="130">
        <v>30142.6</v>
      </c>
      <c r="N7849" s="126" t="s">
        <v>290</v>
      </c>
      <c r="O7849" s="126" t="s">
        <v>2160</v>
      </c>
      <c r="P7849" s="130">
        <v>0</v>
      </c>
      <c r="S7849" s="130">
        <v>0</v>
      </c>
      <c r="V7849" s="130">
        <v>30143.55</v>
      </c>
      <c r="X7849" s="126" t="s">
        <v>10158</v>
      </c>
      <c r="Y7849" s="126" t="s">
        <v>517</v>
      </c>
      <c r="Z7849" s="127"/>
      <c r="AA7849" s="128">
        <v>1</v>
      </c>
      <c r="AB7849" s="128">
        <v>84</v>
      </c>
      <c r="AD7849" s="126" t="s">
        <v>562</v>
      </c>
      <c r="AG7849" s="127"/>
      <c r="AI7849" s="127"/>
    </row>
    <row r="7850" spans="1:35" ht="14.85" customHeight="1">
      <c r="A7850" s="130">
        <v>5005777</v>
      </c>
      <c r="B7850" s="126" t="s">
        <v>15733</v>
      </c>
      <c r="C7850" s="126" t="s">
        <v>15734</v>
      </c>
      <c r="D7850" s="126" t="s">
        <v>14624</v>
      </c>
      <c r="E7850" s="126" t="s">
        <v>288</v>
      </c>
      <c r="F7850" s="126" t="s">
        <v>591</v>
      </c>
      <c r="G7850" s="126" t="s">
        <v>417</v>
      </c>
      <c r="H7850" s="126" t="s">
        <v>126</v>
      </c>
      <c r="I7850" s="126" t="s">
        <v>126</v>
      </c>
      <c r="J7850" s="126" t="s">
        <v>12025</v>
      </c>
      <c r="K7850" s="126" t="s">
        <v>420</v>
      </c>
      <c r="L7850" s="126" t="s">
        <v>11852</v>
      </c>
      <c r="M7850" s="130">
        <v>57460.480000000003</v>
      </c>
      <c r="N7850" s="126" t="s">
        <v>290</v>
      </c>
      <c r="O7850" s="126" t="s">
        <v>2625</v>
      </c>
      <c r="P7850" s="130">
        <v>0</v>
      </c>
      <c r="S7850" s="130">
        <v>0</v>
      </c>
      <c r="V7850" s="130">
        <v>57557.17</v>
      </c>
      <c r="X7850" s="126" t="s">
        <v>6575</v>
      </c>
      <c r="Y7850" s="126" t="s">
        <v>517</v>
      </c>
      <c r="Z7850" s="127"/>
      <c r="AA7850" s="128">
        <v>1</v>
      </c>
      <c r="AB7850" s="128">
        <v>84</v>
      </c>
      <c r="AD7850" s="126" t="s">
        <v>562</v>
      </c>
      <c r="AG7850" s="127"/>
      <c r="AI7850" s="127"/>
    </row>
    <row r="7851" spans="1:35" ht="14.85" customHeight="1">
      <c r="A7851" s="130">
        <v>5004838</v>
      </c>
      <c r="B7851" s="126" t="s">
        <v>15735</v>
      </c>
      <c r="C7851" s="126" t="s">
        <v>15259</v>
      </c>
      <c r="D7851" s="126" t="s">
        <v>13443</v>
      </c>
      <c r="E7851" s="126" t="s">
        <v>288</v>
      </c>
      <c r="F7851" s="126" t="s">
        <v>491</v>
      </c>
      <c r="G7851" s="126" t="s">
        <v>417</v>
      </c>
      <c r="H7851" s="126" t="s">
        <v>126</v>
      </c>
      <c r="I7851" s="126" t="s">
        <v>308</v>
      </c>
      <c r="J7851" s="126" t="s">
        <v>1568</v>
      </c>
      <c r="K7851" s="126" t="s">
        <v>567</v>
      </c>
      <c r="L7851" s="126" t="s">
        <v>1321</v>
      </c>
      <c r="M7851" s="130">
        <v>468</v>
      </c>
      <c r="N7851" s="126" t="s">
        <v>290</v>
      </c>
      <c r="O7851" s="126" t="s">
        <v>1311</v>
      </c>
      <c r="P7851" s="130">
        <v>0</v>
      </c>
      <c r="S7851" s="130">
        <v>0</v>
      </c>
      <c r="V7851" s="130">
        <v>520</v>
      </c>
      <c r="X7851" s="126" t="s">
        <v>1312</v>
      </c>
      <c r="Y7851" s="126" t="s">
        <v>517</v>
      </c>
      <c r="Z7851" s="127" t="s">
        <v>309</v>
      </c>
      <c r="AA7851" s="128">
        <v>1</v>
      </c>
      <c r="AB7851" s="128">
        <v>60</v>
      </c>
      <c r="AD7851" s="126" t="s">
        <v>562</v>
      </c>
      <c r="AG7851" s="127"/>
      <c r="AI7851" s="127"/>
    </row>
    <row r="7852" spans="1:35" ht="14.85" customHeight="1">
      <c r="A7852" s="130">
        <v>5004837</v>
      </c>
      <c r="B7852" s="126" t="s">
        <v>15736</v>
      </c>
      <c r="C7852" s="126" t="s">
        <v>3068</v>
      </c>
      <c r="D7852" s="126" t="s">
        <v>13443</v>
      </c>
      <c r="E7852" s="126" t="s">
        <v>288</v>
      </c>
      <c r="F7852" s="126" t="s">
        <v>491</v>
      </c>
      <c r="G7852" s="126" t="s">
        <v>417</v>
      </c>
      <c r="H7852" s="126" t="s">
        <v>126</v>
      </c>
      <c r="I7852" s="126" t="s">
        <v>308</v>
      </c>
      <c r="J7852" s="126" t="s">
        <v>1568</v>
      </c>
      <c r="K7852" s="126" t="s">
        <v>567</v>
      </c>
      <c r="L7852" s="126" t="s">
        <v>1321</v>
      </c>
      <c r="M7852" s="130">
        <v>837</v>
      </c>
      <c r="N7852" s="126" t="s">
        <v>290</v>
      </c>
      <c r="O7852" s="126" t="s">
        <v>1311</v>
      </c>
      <c r="P7852" s="130">
        <v>0</v>
      </c>
      <c r="S7852" s="130">
        <v>0</v>
      </c>
      <c r="V7852" s="130">
        <v>930</v>
      </c>
      <c r="X7852" s="126" t="s">
        <v>1312</v>
      </c>
      <c r="Y7852" s="126" t="s">
        <v>517</v>
      </c>
      <c r="Z7852" s="127" t="s">
        <v>309</v>
      </c>
      <c r="AA7852" s="128">
        <v>1</v>
      </c>
      <c r="AB7852" s="128">
        <v>60</v>
      </c>
      <c r="AD7852" s="126" t="s">
        <v>562</v>
      </c>
      <c r="AG7852" s="127"/>
      <c r="AI7852" s="127"/>
    </row>
    <row r="7853" spans="1:35" ht="14.85" customHeight="1">
      <c r="A7853" s="130">
        <v>5004836</v>
      </c>
      <c r="B7853" s="126" t="s">
        <v>15737</v>
      </c>
      <c r="C7853" s="126" t="s">
        <v>15738</v>
      </c>
      <c r="D7853" s="126" t="s">
        <v>13443</v>
      </c>
      <c r="E7853" s="126" t="s">
        <v>288</v>
      </c>
      <c r="F7853" s="126" t="s">
        <v>491</v>
      </c>
      <c r="G7853" s="126" t="s">
        <v>417</v>
      </c>
      <c r="H7853" s="126" t="s">
        <v>126</v>
      </c>
      <c r="I7853" s="126" t="s">
        <v>126</v>
      </c>
      <c r="J7853" s="126" t="s">
        <v>1568</v>
      </c>
      <c r="K7853" s="126" t="s">
        <v>567</v>
      </c>
      <c r="L7853" s="126" t="s">
        <v>1321</v>
      </c>
      <c r="M7853" s="130">
        <v>936</v>
      </c>
      <c r="N7853" s="126" t="s">
        <v>290</v>
      </c>
      <c r="O7853" s="126" t="s">
        <v>1311</v>
      </c>
      <c r="P7853" s="130">
        <v>0</v>
      </c>
      <c r="S7853" s="130">
        <v>0</v>
      </c>
      <c r="V7853" s="130">
        <v>1040</v>
      </c>
      <c r="X7853" s="126" t="s">
        <v>1312</v>
      </c>
      <c r="Y7853" s="126" t="s">
        <v>517</v>
      </c>
      <c r="Z7853" s="127" t="s">
        <v>309</v>
      </c>
      <c r="AA7853" s="128">
        <v>1</v>
      </c>
      <c r="AB7853" s="128">
        <v>60</v>
      </c>
      <c r="AD7853" s="126" t="s">
        <v>562</v>
      </c>
      <c r="AG7853" s="127"/>
      <c r="AI7853" s="127"/>
    </row>
    <row r="7854" spans="1:35" ht="14.85" customHeight="1">
      <c r="A7854" s="130">
        <v>5004835</v>
      </c>
      <c r="B7854" s="126" t="s">
        <v>15739</v>
      </c>
      <c r="C7854" s="126" t="s">
        <v>15740</v>
      </c>
      <c r="D7854" s="126" t="s">
        <v>15741</v>
      </c>
      <c r="E7854" s="126" t="s">
        <v>288</v>
      </c>
      <c r="F7854" s="126" t="s">
        <v>491</v>
      </c>
      <c r="G7854" s="126" t="s">
        <v>417</v>
      </c>
      <c r="H7854" s="126" t="s">
        <v>126</v>
      </c>
      <c r="I7854" s="126" t="s">
        <v>126</v>
      </c>
      <c r="J7854" s="126" t="s">
        <v>1568</v>
      </c>
      <c r="K7854" s="126" t="s">
        <v>567</v>
      </c>
      <c r="L7854" s="126" t="s">
        <v>1321</v>
      </c>
      <c r="M7854" s="130">
        <v>1206</v>
      </c>
      <c r="N7854" s="126" t="s">
        <v>290</v>
      </c>
      <c r="O7854" s="126" t="s">
        <v>1311</v>
      </c>
      <c r="P7854" s="130">
        <v>0</v>
      </c>
      <c r="S7854" s="130">
        <v>0</v>
      </c>
      <c r="V7854" s="130">
        <v>1340</v>
      </c>
      <c r="X7854" s="126" t="s">
        <v>1312</v>
      </c>
      <c r="Y7854" s="126" t="s">
        <v>517</v>
      </c>
      <c r="Z7854" s="127" t="s">
        <v>309</v>
      </c>
      <c r="AA7854" s="128">
        <v>1</v>
      </c>
      <c r="AB7854" s="128">
        <v>60</v>
      </c>
      <c r="AD7854" s="126" t="s">
        <v>562</v>
      </c>
      <c r="AG7854" s="127"/>
      <c r="AI7854" s="127"/>
    </row>
    <row r="7855" spans="1:35" ht="14.85" customHeight="1">
      <c r="A7855" s="130">
        <v>5004834</v>
      </c>
      <c r="B7855" s="126" t="s">
        <v>15742</v>
      </c>
      <c r="C7855" s="126" t="s">
        <v>15743</v>
      </c>
      <c r="D7855" s="126" t="s">
        <v>15744</v>
      </c>
      <c r="E7855" s="126" t="s">
        <v>288</v>
      </c>
      <c r="F7855" s="126" t="s">
        <v>491</v>
      </c>
      <c r="G7855" s="126" t="s">
        <v>417</v>
      </c>
      <c r="H7855" s="126" t="s">
        <v>126</v>
      </c>
      <c r="I7855" s="126" t="s">
        <v>126</v>
      </c>
      <c r="J7855" s="126" t="s">
        <v>1568</v>
      </c>
      <c r="K7855" s="126" t="s">
        <v>567</v>
      </c>
      <c r="L7855" s="126" t="s">
        <v>1321</v>
      </c>
      <c r="M7855" s="130">
        <v>44985.03</v>
      </c>
      <c r="N7855" s="126" t="s">
        <v>290</v>
      </c>
      <c r="O7855" s="126" t="s">
        <v>1601</v>
      </c>
      <c r="P7855" s="130">
        <v>0</v>
      </c>
      <c r="S7855" s="130">
        <v>0</v>
      </c>
      <c r="V7855" s="130">
        <v>44985.03</v>
      </c>
      <c r="X7855" s="126" t="s">
        <v>1602</v>
      </c>
      <c r="Z7855" s="127"/>
      <c r="AA7855" s="128">
        <v>1</v>
      </c>
      <c r="AB7855" s="128">
        <v>60</v>
      </c>
      <c r="AD7855" s="126" t="s">
        <v>562</v>
      </c>
      <c r="AG7855" s="127"/>
      <c r="AI7855" s="127"/>
    </row>
    <row r="7856" spans="1:35" ht="14.85" customHeight="1">
      <c r="A7856" s="130">
        <v>5005601</v>
      </c>
      <c r="B7856" s="126" t="s">
        <v>15745</v>
      </c>
      <c r="C7856" s="126" t="s">
        <v>15746</v>
      </c>
      <c r="E7856" s="126" t="s">
        <v>288</v>
      </c>
      <c r="F7856" s="126" t="s">
        <v>364</v>
      </c>
      <c r="G7856" s="126" t="s">
        <v>417</v>
      </c>
      <c r="H7856" s="126" t="s">
        <v>126</v>
      </c>
      <c r="I7856" s="126" t="s">
        <v>126</v>
      </c>
      <c r="J7856" s="126" t="s">
        <v>466</v>
      </c>
      <c r="K7856" s="126" t="s">
        <v>467</v>
      </c>
      <c r="L7856" s="126" t="s">
        <v>468</v>
      </c>
      <c r="M7856" s="130">
        <v>9739.52</v>
      </c>
      <c r="O7856" s="126" t="s">
        <v>486</v>
      </c>
      <c r="P7856" s="130">
        <v>0</v>
      </c>
      <c r="S7856" s="130">
        <v>0</v>
      </c>
      <c r="V7856" s="130">
        <v>14511.29</v>
      </c>
      <c r="X7856" s="126" t="s">
        <v>487</v>
      </c>
      <c r="Z7856" s="127"/>
      <c r="AA7856" s="128">
        <v>1</v>
      </c>
      <c r="AB7856" s="128">
        <v>60</v>
      </c>
      <c r="AC7856" s="126" t="s">
        <v>366</v>
      </c>
      <c r="AD7856" s="126" t="s">
        <v>562</v>
      </c>
      <c r="AG7856" s="127"/>
      <c r="AI7856" s="127"/>
    </row>
    <row r="7857" spans="1:35" ht="14.85" customHeight="1">
      <c r="A7857" s="130">
        <v>5005600</v>
      </c>
      <c r="B7857" s="126" t="s">
        <v>15747</v>
      </c>
      <c r="C7857" s="126" t="s">
        <v>15748</v>
      </c>
      <c r="D7857" s="126" t="s">
        <v>15749</v>
      </c>
      <c r="E7857" s="126" t="s">
        <v>288</v>
      </c>
      <c r="F7857" s="126" t="s">
        <v>416</v>
      </c>
      <c r="G7857" s="126" t="s">
        <v>417</v>
      </c>
      <c r="H7857" s="126" t="s">
        <v>126</v>
      </c>
      <c r="I7857" s="126" t="s">
        <v>126</v>
      </c>
      <c r="J7857" s="126" t="s">
        <v>419</v>
      </c>
      <c r="K7857" s="126" t="s">
        <v>420</v>
      </c>
      <c r="L7857" s="126" t="s">
        <v>421</v>
      </c>
      <c r="M7857" s="130">
        <v>827.68</v>
      </c>
      <c r="O7857" s="126" t="s">
        <v>3102</v>
      </c>
      <c r="P7857" s="130">
        <v>0</v>
      </c>
      <c r="S7857" s="130">
        <v>0</v>
      </c>
      <c r="V7857" s="130">
        <v>827.68</v>
      </c>
      <c r="X7857" s="126" t="s">
        <v>4830</v>
      </c>
      <c r="Z7857" s="127"/>
      <c r="AA7857" s="128">
        <v>1</v>
      </c>
      <c r="AB7857" s="128">
        <v>12</v>
      </c>
      <c r="AD7857" s="126" t="s">
        <v>562</v>
      </c>
      <c r="AG7857" s="127"/>
      <c r="AI7857" s="127"/>
    </row>
    <row r="7858" spans="1:35" ht="14.85" customHeight="1">
      <c r="A7858" s="130">
        <v>5005599</v>
      </c>
      <c r="B7858" s="126" t="s">
        <v>14934</v>
      </c>
      <c r="C7858" s="126" t="s">
        <v>14935</v>
      </c>
      <c r="E7858" s="126" t="s">
        <v>288</v>
      </c>
      <c r="F7858" s="126" t="s">
        <v>364</v>
      </c>
      <c r="G7858" s="126" t="s">
        <v>417</v>
      </c>
      <c r="H7858" s="126" t="s">
        <v>126</v>
      </c>
      <c r="I7858" s="126" t="s">
        <v>126</v>
      </c>
      <c r="J7858" s="126" t="s">
        <v>466</v>
      </c>
      <c r="K7858" s="126" t="s">
        <v>467</v>
      </c>
      <c r="L7858" s="126" t="s">
        <v>468</v>
      </c>
      <c r="M7858" s="130">
        <v>9739.52</v>
      </c>
      <c r="O7858" s="126" t="s">
        <v>486</v>
      </c>
      <c r="P7858" s="130">
        <v>0</v>
      </c>
      <c r="S7858" s="130">
        <v>0</v>
      </c>
      <c r="V7858" s="130">
        <v>14511.29</v>
      </c>
      <c r="X7858" s="126" t="s">
        <v>487</v>
      </c>
      <c r="Z7858" s="127"/>
      <c r="AA7858" s="128">
        <v>1</v>
      </c>
      <c r="AB7858" s="128">
        <v>60</v>
      </c>
      <c r="AC7858" s="126" t="s">
        <v>366</v>
      </c>
      <c r="AD7858" s="126" t="s">
        <v>562</v>
      </c>
      <c r="AG7858" s="127"/>
      <c r="AI7858" s="127"/>
    </row>
    <row r="7859" spans="1:35" ht="14.85" customHeight="1">
      <c r="A7859" s="130">
        <v>5005598</v>
      </c>
      <c r="B7859" s="126" t="s">
        <v>15750</v>
      </c>
      <c r="C7859" s="126" t="s">
        <v>15751</v>
      </c>
      <c r="D7859" s="126" t="s">
        <v>15752</v>
      </c>
      <c r="E7859" s="126" t="s">
        <v>288</v>
      </c>
      <c r="F7859" s="126" t="s">
        <v>522</v>
      </c>
      <c r="G7859" s="126" t="s">
        <v>523</v>
      </c>
      <c r="H7859" s="126" t="s">
        <v>524</v>
      </c>
      <c r="I7859" s="126" t="s">
        <v>418</v>
      </c>
      <c r="J7859" s="126" t="s">
        <v>525</v>
      </c>
      <c r="K7859" s="126" t="s">
        <v>526</v>
      </c>
      <c r="L7859" s="126" t="s">
        <v>527</v>
      </c>
      <c r="M7859" s="130">
        <v>1282.03</v>
      </c>
      <c r="N7859" s="126" t="s">
        <v>290</v>
      </c>
      <c r="O7859" s="126" t="s">
        <v>528</v>
      </c>
      <c r="P7859" s="130">
        <v>0</v>
      </c>
      <c r="S7859" s="130">
        <v>0</v>
      </c>
      <c r="V7859" s="130">
        <v>1282.03</v>
      </c>
      <c r="X7859" s="126" t="s">
        <v>529</v>
      </c>
      <c r="Z7859" s="127"/>
      <c r="AA7859" s="128"/>
      <c r="AB7859" s="128"/>
      <c r="AD7859" s="126" t="s">
        <v>562</v>
      </c>
      <c r="AG7859" s="127"/>
      <c r="AI7859" s="127"/>
    </row>
    <row r="7860" spans="1:35" ht="14.85" customHeight="1">
      <c r="A7860" s="130">
        <v>5005597</v>
      </c>
      <c r="B7860" s="126" t="s">
        <v>15753</v>
      </c>
      <c r="C7860" s="126" t="s">
        <v>15754</v>
      </c>
      <c r="E7860" s="126" t="s">
        <v>288</v>
      </c>
      <c r="F7860" s="126" t="s">
        <v>364</v>
      </c>
      <c r="G7860" s="126" t="s">
        <v>417</v>
      </c>
      <c r="H7860" s="126" t="s">
        <v>126</v>
      </c>
      <c r="I7860" s="126" t="s">
        <v>126</v>
      </c>
      <c r="J7860" s="126" t="s">
        <v>466</v>
      </c>
      <c r="K7860" s="126" t="s">
        <v>467</v>
      </c>
      <c r="L7860" s="126" t="s">
        <v>468</v>
      </c>
      <c r="M7860" s="130">
        <v>9641.73</v>
      </c>
      <c r="O7860" s="126" t="s">
        <v>486</v>
      </c>
      <c r="P7860" s="130">
        <v>0</v>
      </c>
      <c r="S7860" s="130">
        <v>0</v>
      </c>
      <c r="V7860" s="130">
        <v>9641.73</v>
      </c>
      <c r="X7860" s="126" t="s">
        <v>487</v>
      </c>
      <c r="Z7860" s="127"/>
      <c r="AA7860" s="128">
        <v>1</v>
      </c>
      <c r="AB7860" s="128">
        <v>60</v>
      </c>
      <c r="AC7860" s="126" t="s">
        <v>366</v>
      </c>
      <c r="AD7860" s="126" t="s">
        <v>562</v>
      </c>
      <c r="AG7860" s="127"/>
      <c r="AI7860" s="127"/>
    </row>
    <row r="7861" spans="1:35" ht="14.85" customHeight="1">
      <c r="A7861" s="130">
        <v>5005596</v>
      </c>
      <c r="B7861" s="126" t="s">
        <v>15755</v>
      </c>
      <c r="C7861" s="126" t="s">
        <v>15756</v>
      </c>
      <c r="D7861" s="126" t="s">
        <v>15757</v>
      </c>
      <c r="E7861" s="126" t="s">
        <v>288</v>
      </c>
      <c r="F7861" s="126" t="s">
        <v>416</v>
      </c>
      <c r="G7861" s="126" t="s">
        <v>417</v>
      </c>
      <c r="H7861" s="126" t="s">
        <v>126</v>
      </c>
      <c r="I7861" s="126" t="s">
        <v>126</v>
      </c>
      <c r="J7861" s="126" t="s">
        <v>419</v>
      </c>
      <c r="K7861" s="126" t="s">
        <v>420</v>
      </c>
      <c r="L7861" s="126" t="s">
        <v>421</v>
      </c>
      <c r="M7861" s="130">
        <v>331.52</v>
      </c>
      <c r="O7861" s="126" t="s">
        <v>3102</v>
      </c>
      <c r="P7861" s="130">
        <v>0</v>
      </c>
      <c r="S7861" s="130">
        <v>0</v>
      </c>
      <c r="V7861" s="130">
        <v>348.81</v>
      </c>
      <c r="X7861" s="126" t="s">
        <v>5579</v>
      </c>
      <c r="Z7861" s="127"/>
      <c r="AA7861" s="128">
        <v>1</v>
      </c>
      <c r="AB7861" s="128">
        <v>12</v>
      </c>
      <c r="AD7861" s="126" t="s">
        <v>562</v>
      </c>
      <c r="AG7861" s="127"/>
      <c r="AI7861" s="127"/>
    </row>
    <row r="7862" spans="1:35" ht="14.85" customHeight="1">
      <c r="A7862" s="130">
        <v>5005594</v>
      </c>
      <c r="B7862" s="126" t="s">
        <v>15758</v>
      </c>
      <c r="C7862" s="126" t="s">
        <v>15759</v>
      </c>
      <c r="D7862" s="126" t="s">
        <v>12532</v>
      </c>
      <c r="E7862" s="126" t="s">
        <v>288</v>
      </c>
      <c r="F7862" s="126" t="s">
        <v>416</v>
      </c>
      <c r="G7862" s="126" t="s">
        <v>417</v>
      </c>
      <c r="H7862" s="126" t="s">
        <v>126</v>
      </c>
      <c r="I7862" s="126" t="s">
        <v>126</v>
      </c>
      <c r="J7862" s="126" t="s">
        <v>419</v>
      </c>
      <c r="K7862" s="126" t="s">
        <v>420</v>
      </c>
      <c r="L7862" s="126" t="s">
        <v>421</v>
      </c>
      <c r="M7862" s="130">
        <v>331.52</v>
      </c>
      <c r="O7862" s="126" t="s">
        <v>3102</v>
      </c>
      <c r="P7862" s="130">
        <v>0</v>
      </c>
      <c r="S7862" s="130">
        <v>0</v>
      </c>
      <c r="V7862" s="130">
        <v>348.81</v>
      </c>
      <c r="X7862" s="126" t="s">
        <v>5579</v>
      </c>
      <c r="Z7862" s="127"/>
      <c r="AA7862" s="128">
        <v>1</v>
      </c>
      <c r="AB7862" s="128">
        <v>12</v>
      </c>
      <c r="AD7862" s="126" t="s">
        <v>562</v>
      </c>
      <c r="AG7862" s="127"/>
      <c r="AI7862" s="127"/>
    </row>
    <row r="7863" spans="1:35" ht="14.85" customHeight="1">
      <c r="A7863" s="130">
        <v>5013267</v>
      </c>
      <c r="B7863" s="126" t="s">
        <v>413</v>
      </c>
      <c r="C7863" s="126" t="s">
        <v>9250</v>
      </c>
      <c r="D7863" s="126" t="s">
        <v>15760</v>
      </c>
      <c r="E7863" s="126" t="s">
        <v>288</v>
      </c>
      <c r="F7863" s="126" t="s">
        <v>522</v>
      </c>
      <c r="G7863" s="126" t="s">
        <v>15761</v>
      </c>
      <c r="H7863" s="126" t="s">
        <v>524</v>
      </c>
      <c r="I7863" s="126" t="s">
        <v>418</v>
      </c>
      <c r="J7863" s="126" t="s">
        <v>1770</v>
      </c>
      <c r="K7863" s="126" t="s">
        <v>976</v>
      </c>
      <c r="L7863" s="126" t="s">
        <v>1771</v>
      </c>
      <c r="M7863" s="130">
        <v>3915.8</v>
      </c>
      <c r="N7863" s="126" t="s">
        <v>290</v>
      </c>
      <c r="O7863" s="126" t="s">
        <v>528</v>
      </c>
      <c r="P7863" s="130">
        <v>0</v>
      </c>
      <c r="S7863" s="130">
        <v>0</v>
      </c>
      <c r="V7863" s="130">
        <v>3915.8</v>
      </c>
      <c r="X7863" s="126" t="s">
        <v>784</v>
      </c>
      <c r="Z7863" s="127"/>
      <c r="AA7863" s="128"/>
      <c r="AB7863" s="128"/>
      <c r="AD7863" s="126" t="s">
        <v>577</v>
      </c>
      <c r="AG7863" s="127"/>
      <c r="AI7863" s="127"/>
    </row>
    <row r="7864" spans="1:35" ht="14.85" customHeight="1">
      <c r="A7864" s="130">
        <v>5006478</v>
      </c>
      <c r="B7864" s="126" t="s">
        <v>413</v>
      </c>
      <c r="C7864" s="126" t="s">
        <v>7350</v>
      </c>
      <c r="D7864" s="126" t="s">
        <v>15762</v>
      </c>
      <c r="E7864" s="126" t="s">
        <v>288</v>
      </c>
      <c r="F7864" s="126" t="s">
        <v>440</v>
      </c>
      <c r="G7864" s="126" t="s">
        <v>458</v>
      </c>
      <c r="H7864" s="126" t="s">
        <v>126</v>
      </c>
      <c r="I7864" s="126" t="s">
        <v>418</v>
      </c>
      <c r="J7864" s="126" t="s">
        <v>612</v>
      </c>
      <c r="K7864" s="126" t="s">
        <v>613</v>
      </c>
      <c r="L7864" s="126" t="s">
        <v>614</v>
      </c>
      <c r="M7864" s="130">
        <v>1612.8</v>
      </c>
      <c r="O7864" s="126" t="s">
        <v>445</v>
      </c>
      <c r="P7864" s="130">
        <v>0</v>
      </c>
      <c r="S7864" s="130">
        <v>0</v>
      </c>
      <c r="V7864" s="130">
        <v>1612.8</v>
      </c>
      <c r="X7864" s="126" t="s">
        <v>4640</v>
      </c>
      <c r="Z7864" s="127"/>
      <c r="AA7864" s="128">
        <v>120</v>
      </c>
      <c r="AB7864" s="128">
        <v>1</v>
      </c>
      <c r="AD7864" s="126" t="s">
        <v>615</v>
      </c>
      <c r="AG7864" s="127"/>
      <c r="AI7864" s="127"/>
    </row>
    <row r="7865" spans="1:35" ht="14.85" customHeight="1">
      <c r="A7865" s="130">
        <v>5006477</v>
      </c>
      <c r="B7865" s="126" t="s">
        <v>413</v>
      </c>
      <c r="C7865" s="126" t="s">
        <v>7350</v>
      </c>
      <c r="D7865" s="126" t="s">
        <v>15763</v>
      </c>
      <c r="E7865" s="126" t="s">
        <v>288</v>
      </c>
      <c r="F7865" s="126" t="s">
        <v>440</v>
      </c>
      <c r="G7865" s="126" t="s">
        <v>458</v>
      </c>
      <c r="H7865" s="126" t="s">
        <v>126</v>
      </c>
      <c r="I7865" s="126" t="s">
        <v>418</v>
      </c>
      <c r="J7865" s="126" t="s">
        <v>612</v>
      </c>
      <c r="K7865" s="126" t="s">
        <v>613</v>
      </c>
      <c r="L7865" s="126" t="s">
        <v>614</v>
      </c>
      <c r="M7865" s="130">
        <v>1612.8</v>
      </c>
      <c r="O7865" s="126" t="s">
        <v>445</v>
      </c>
      <c r="P7865" s="130">
        <v>0</v>
      </c>
      <c r="S7865" s="130">
        <v>0</v>
      </c>
      <c r="V7865" s="130">
        <v>1612.8</v>
      </c>
      <c r="X7865" s="126" t="s">
        <v>4640</v>
      </c>
      <c r="Z7865" s="127"/>
      <c r="AA7865" s="128">
        <v>120</v>
      </c>
      <c r="AB7865" s="128">
        <v>1</v>
      </c>
      <c r="AD7865" s="126" t="s">
        <v>615</v>
      </c>
      <c r="AG7865" s="127"/>
      <c r="AI7865" s="127"/>
    </row>
    <row r="7866" spans="1:35" ht="14.85" customHeight="1">
      <c r="A7866" s="130">
        <v>5006476</v>
      </c>
      <c r="B7866" s="126" t="s">
        <v>413</v>
      </c>
      <c r="C7866" s="126" t="s">
        <v>7350</v>
      </c>
      <c r="D7866" s="126" t="s">
        <v>15764</v>
      </c>
      <c r="E7866" s="126" t="s">
        <v>288</v>
      </c>
      <c r="F7866" s="126" t="s">
        <v>440</v>
      </c>
      <c r="G7866" s="126" t="s">
        <v>458</v>
      </c>
      <c r="H7866" s="126" t="s">
        <v>126</v>
      </c>
      <c r="I7866" s="126" t="s">
        <v>418</v>
      </c>
      <c r="J7866" s="126" t="s">
        <v>612</v>
      </c>
      <c r="K7866" s="126" t="s">
        <v>613</v>
      </c>
      <c r="L7866" s="126" t="s">
        <v>614</v>
      </c>
      <c r="M7866" s="130">
        <v>1612.8</v>
      </c>
      <c r="O7866" s="126" t="s">
        <v>445</v>
      </c>
      <c r="P7866" s="130">
        <v>0</v>
      </c>
      <c r="S7866" s="130">
        <v>0</v>
      </c>
      <c r="V7866" s="130">
        <v>1612.8</v>
      </c>
      <c r="X7866" s="126" t="s">
        <v>4640</v>
      </c>
      <c r="Z7866" s="127"/>
      <c r="AA7866" s="128">
        <v>120</v>
      </c>
      <c r="AB7866" s="128">
        <v>1</v>
      </c>
      <c r="AD7866" s="126" t="s">
        <v>615</v>
      </c>
      <c r="AG7866" s="127"/>
      <c r="AI7866" s="127"/>
    </row>
    <row r="7867" spans="1:35" ht="14.85" customHeight="1">
      <c r="A7867" s="130">
        <v>5013264</v>
      </c>
      <c r="B7867" s="126" t="s">
        <v>413</v>
      </c>
      <c r="C7867" s="126" t="s">
        <v>7796</v>
      </c>
      <c r="D7867" s="126" t="s">
        <v>15765</v>
      </c>
      <c r="E7867" s="126" t="s">
        <v>288</v>
      </c>
      <c r="F7867" s="126" t="s">
        <v>522</v>
      </c>
      <c r="G7867" s="126" t="s">
        <v>795</v>
      </c>
      <c r="H7867" s="126" t="s">
        <v>524</v>
      </c>
      <c r="I7867" s="126" t="s">
        <v>418</v>
      </c>
      <c r="J7867" s="126" t="s">
        <v>1770</v>
      </c>
      <c r="K7867" s="126" t="s">
        <v>976</v>
      </c>
      <c r="L7867" s="126" t="s">
        <v>1771</v>
      </c>
      <c r="M7867" s="130">
        <v>982.8</v>
      </c>
      <c r="N7867" s="126" t="s">
        <v>290</v>
      </c>
      <c r="O7867" s="126" t="s">
        <v>528</v>
      </c>
      <c r="P7867" s="130">
        <v>0</v>
      </c>
      <c r="S7867" s="130">
        <v>0</v>
      </c>
      <c r="V7867" s="130">
        <v>982.8</v>
      </c>
      <c r="X7867" s="126" t="s">
        <v>784</v>
      </c>
      <c r="Z7867" s="127"/>
      <c r="AA7867" s="128"/>
      <c r="AB7867" s="128"/>
      <c r="AD7867" s="126" t="s">
        <v>577</v>
      </c>
      <c r="AG7867" s="127"/>
      <c r="AI7867" s="127"/>
    </row>
    <row r="7868" spans="1:35" ht="14.85" customHeight="1">
      <c r="A7868" s="130">
        <v>5008010</v>
      </c>
      <c r="B7868" s="126" t="s">
        <v>413</v>
      </c>
      <c r="C7868" s="126" t="s">
        <v>9869</v>
      </c>
      <c r="D7868" s="126" t="s">
        <v>15766</v>
      </c>
      <c r="E7868" s="126" t="s">
        <v>288</v>
      </c>
      <c r="F7868" s="126" t="s">
        <v>491</v>
      </c>
      <c r="G7868" s="126" t="s">
        <v>417</v>
      </c>
      <c r="H7868" s="126" t="s">
        <v>126</v>
      </c>
      <c r="I7868" s="126" t="s">
        <v>126</v>
      </c>
      <c r="J7868" s="126" t="s">
        <v>8944</v>
      </c>
      <c r="K7868" s="126" t="s">
        <v>420</v>
      </c>
      <c r="L7868" s="126" t="s">
        <v>694</v>
      </c>
      <c r="M7868" s="130">
        <v>2922.08</v>
      </c>
      <c r="N7868" s="126" t="s">
        <v>290</v>
      </c>
      <c r="O7868" s="126" t="s">
        <v>3098</v>
      </c>
      <c r="P7868" s="130">
        <v>0</v>
      </c>
      <c r="S7868" s="130">
        <v>0</v>
      </c>
      <c r="V7868" s="130">
        <v>5300</v>
      </c>
      <c r="X7868" s="126" t="s">
        <v>5756</v>
      </c>
      <c r="Z7868" s="127"/>
      <c r="AA7868" s="128">
        <v>1</v>
      </c>
      <c r="AB7868" s="128">
        <v>36</v>
      </c>
      <c r="AD7868" s="126" t="s">
        <v>1801</v>
      </c>
      <c r="AG7868" s="127"/>
      <c r="AI7868" s="127"/>
    </row>
    <row r="7869" spans="1:35" ht="14.85" customHeight="1">
      <c r="A7869" s="130">
        <v>5008009</v>
      </c>
      <c r="B7869" s="126" t="s">
        <v>15767</v>
      </c>
      <c r="C7869" s="126" t="s">
        <v>15768</v>
      </c>
      <c r="D7869" s="126" t="s">
        <v>15769</v>
      </c>
      <c r="E7869" s="126" t="s">
        <v>288</v>
      </c>
      <c r="F7869" s="126" t="s">
        <v>491</v>
      </c>
      <c r="G7869" s="126" t="s">
        <v>417</v>
      </c>
      <c r="H7869" s="126" t="s">
        <v>126</v>
      </c>
      <c r="I7869" s="126" t="s">
        <v>126</v>
      </c>
      <c r="J7869" s="126" t="s">
        <v>8944</v>
      </c>
      <c r="K7869" s="126" t="s">
        <v>420</v>
      </c>
      <c r="L7869" s="126" t="s">
        <v>694</v>
      </c>
      <c r="M7869" s="130">
        <v>1947.68</v>
      </c>
      <c r="N7869" s="126" t="s">
        <v>290</v>
      </c>
      <c r="O7869" s="126" t="s">
        <v>6750</v>
      </c>
      <c r="P7869" s="130">
        <v>0</v>
      </c>
      <c r="S7869" s="130">
        <v>0</v>
      </c>
      <c r="V7869" s="130">
        <v>2300</v>
      </c>
      <c r="X7869" s="126" t="s">
        <v>11381</v>
      </c>
      <c r="Z7869" s="127"/>
      <c r="AA7869" s="128">
        <v>1</v>
      </c>
      <c r="AB7869" s="128">
        <v>36</v>
      </c>
      <c r="AD7869" s="126" t="s">
        <v>562</v>
      </c>
      <c r="AG7869" s="127"/>
      <c r="AI7869" s="127"/>
    </row>
    <row r="7870" spans="1:35" ht="14.85" customHeight="1">
      <c r="A7870" s="130">
        <v>5008758</v>
      </c>
      <c r="B7870" s="126" t="s">
        <v>413</v>
      </c>
      <c r="C7870" s="126" t="s">
        <v>11298</v>
      </c>
      <c r="D7870" s="126" t="s">
        <v>543</v>
      </c>
      <c r="E7870" s="126" t="s">
        <v>288</v>
      </c>
      <c r="F7870" s="126" t="s">
        <v>364</v>
      </c>
      <c r="G7870" s="126" t="s">
        <v>417</v>
      </c>
      <c r="H7870" s="126" t="s">
        <v>126</v>
      </c>
      <c r="I7870" s="126" t="s">
        <v>126</v>
      </c>
      <c r="J7870" s="126" t="s">
        <v>1989</v>
      </c>
      <c r="K7870" s="126" t="s">
        <v>504</v>
      </c>
      <c r="L7870" s="126" t="s">
        <v>545</v>
      </c>
      <c r="M7870" s="130">
        <v>6817.39</v>
      </c>
      <c r="O7870" s="126" t="s">
        <v>365</v>
      </c>
      <c r="P7870" s="130">
        <v>0</v>
      </c>
      <c r="S7870" s="130">
        <v>0</v>
      </c>
      <c r="V7870" s="130">
        <v>22886.959999999999</v>
      </c>
      <c r="X7870" s="126" t="s">
        <v>469</v>
      </c>
      <c r="Z7870" s="127"/>
      <c r="AA7870" s="128">
        <v>1</v>
      </c>
      <c r="AB7870" s="128">
        <v>60</v>
      </c>
      <c r="AC7870" s="126" t="s">
        <v>366</v>
      </c>
      <c r="AD7870" s="126" t="s">
        <v>1801</v>
      </c>
      <c r="AG7870" s="127"/>
      <c r="AI7870" s="127"/>
    </row>
    <row r="7871" spans="1:35" ht="14.85" customHeight="1">
      <c r="A7871" s="130">
        <v>5008754</v>
      </c>
      <c r="B7871" s="126" t="s">
        <v>15770</v>
      </c>
      <c r="C7871" s="126" t="s">
        <v>15771</v>
      </c>
      <c r="D7871" s="126" t="s">
        <v>15772</v>
      </c>
      <c r="E7871" s="126" t="s">
        <v>288</v>
      </c>
      <c r="F7871" s="126" t="s">
        <v>532</v>
      </c>
      <c r="G7871" s="126" t="s">
        <v>604</v>
      </c>
      <c r="H7871" s="126" t="s">
        <v>126</v>
      </c>
      <c r="I7871" s="126" t="s">
        <v>418</v>
      </c>
      <c r="J7871" s="126" t="s">
        <v>10274</v>
      </c>
      <c r="K7871" s="126" t="s">
        <v>443</v>
      </c>
      <c r="L7871" s="126" t="s">
        <v>15773</v>
      </c>
      <c r="M7871" s="130">
        <v>190.4</v>
      </c>
      <c r="O7871" s="126" t="s">
        <v>537</v>
      </c>
      <c r="P7871" s="130">
        <v>0</v>
      </c>
      <c r="S7871" s="130">
        <v>0</v>
      </c>
      <c r="V7871" s="130">
        <v>288.12</v>
      </c>
      <c r="X7871" s="126" t="s">
        <v>1723</v>
      </c>
      <c r="Z7871" s="127"/>
      <c r="AA7871" s="128">
        <v>500</v>
      </c>
      <c r="AB7871" s="128">
        <v>12</v>
      </c>
      <c r="AD7871" s="126" t="s">
        <v>562</v>
      </c>
      <c r="AG7871" s="127"/>
      <c r="AI7871" s="127"/>
    </row>
    <row r="7872" spans="1:35" ht="14.85" customHeight="1">
      <c r="A7872" s="130">
        <v>5008753</v>
      </c>
      <c r="B7872" s="126" t="s">
        <v>15774</v>
      </c>
      <c r="C7872" s="126" t="s">
        <v>15771</v>
      </c>
      <c r="D7872" s="126" t="s">
        <v>15775</v>
      </c>
      <c r="E7872" s="126" t="s">
        <v>288</v>
      </c>
      <c r="F7872" s="126" t="s">
        <v>532</v>
      </c>
      <c r="G7872" s="126" t="s">
        <v>604</v>
      </c>
      <c r="H7872" s="126" t="s">
        <v>126</v>
      </c>
      <c r="I7872" s="126" t="s">
        <v>418</v>
      </c>
      <c r="J7872" s="126" t="s">
        <v>10274</v>
      </c>
      <c r="K7872" s="126" t="s">
        <v>443</v>
      </c>
      <c r="L7872" s="126" t="s">
        <v>15773</v>
      </c>
      <c r="M7872" s="130">
        <v>190.4</v>
      </c>
      <c r="O7872" s="126" t="s">
        <v>537</v>
      </c>
      <c r="P7872" s="130">
        <v>0</v>
      </c>
      <c r="S7872" s="130">
        <v>0</v>
      </c>
      <c r="V7872" s="130">
        <v>288.12</v>
      </c>
      <c r="X7872" s="126" t="s">
        <v>1723</v>
      </c>
      <c r="Z7872" s="127"/>
      <c r="AA7872" s="128">
        <v>500</v>
      </c>
      <c r="AB7872" s="128">
        <v>12</v>
      </c>
      <c r="AD7872" s="126" t="s">
        <v>562</v>
      </c>
      <c r="AG7872" s="127"/>
      <c r="AI7872" s="127"/>
    </row>
    <row r="7873" spans="1:35" ht="14.85" customHeight="1">
      <c r="A7873" s="130">
        <v>5008057</v>
      </c>
      <c r="B7873" s="126" t="s">
        <v>15776</v>
      </c>
      <c r="C7873" s="126" t="s">
        <v>15777</v>
      </c>
      <c r="D7873" s="126" t="s">
        <v>11330</v>
      </c>
      <c r="E7873" s="126" t="s">
        <v>288</v>
      </c>
      <c r="F7873" s="126" t="s">
        <v>491</v>
      </c>
      <c r="G7873" s="126" t="s">
        <v>417</v>
      </c>
      <c r="H7873" s="126" t="s">
        <v>126</v>
      </c>
      <c r="I7873" s="126" t="s">
        <v>126</v>
      </c>
      <c r="J7873" s="126" t="s">
        <v>930</v>
      </c>
      <c r="K7873" s="126" t="s">
        <v>504</v>
      </c>
      <c r="L7873" s="126" t="s">
        <v>931</v>
      </c>
      <c r="M7873" s="130">
        <v>20452.32</v>
      </c>
      <c r="N7873" s="126" t="s">
        <v>290</v>
      </c>
      <c r="O7873" s="126" t="s">
        <v>5632</v>
      </c>
      <c r="P7873" s="130">
        <v>0</v>
      </c>
      <c r="S7873" s="130">
        <v>0</v>
      </c>
      <c r="V7873" s="130">
        <v>34050.99</v>
      </c>
      <c r="X7873" s="126" t="s">
        <v>5633</v>
      </c>
      <c r="Z7873" s="127"/>
      <c r="AA7873" s="128">
        <v>1</v>
      </c>
      <c r="AB7873" s="128">
        <v>60</v>
      </c>
      <c r="AD7873" s="126" t="s">
        <v>562</v>
      </c>
      <c r="AG7873" s="127"/>
      <c r="AI7873" s="127"/>
    </row>
    <row r="7874" spans="1:35" ht="14.85" customHeight="1">
      <c r="A7874" s="130">
        <v>5008056</v>
      </c>
      <c r="B7874" s="126" t="s">
        <v>15778</v>
      </c>
      <c r="C7874" s="126" t="s">
        <v>15779</v>
      </c>
      <c r="D7874" s="126" t="s">
        <v>15780</v>
      </c>
      <c r="E7874" s="126" t="s">
        <v>288</v>
      </c>
      <c r="F7874" s="126" t="s">
        <v>416</v>
      </c>
      <c r="G7874" s="126" t="s">
        <v>417</v>
      </c>
      <c r="H7874" s="126" t="s">
        <v>126</v>
      </c>
      <c r="I7874" s="126" t="s">
        <v>126</v>
      </c>
      <c r="J7874" s="126" t="s">
        <v>709</v>
      </c>
      <c r="K7874" s="126" t="s">
        <v>535</v>
      </c>
      <c r="L7874" s="126" t="s">
        <v>2712</v>
      </c>
      <c r="M7874" s="130">
        <v>2922.08</v>
      </c>
      <c r="O7874" s="126" t="s">
        <v>422</v>
      </c>
      <c r="P7874" s="130">
        <v>0</v>
      </c>
      <c r="S7874" s="130">
        <v>0</v>
      </c>
      <c r="V7874" s="130">
        <v>20224.509999999998</v>
      </c>
      <c r="X7874" s="126" t="s">
        <v>946</v>
      </c>
      <c r="Z7874" s="127"/>
      <c r="AA7874" s="128">
        <v>1</v>
      </c>
      <c r="AB7874" s="128">
        <v>12</v>
      </c>
      <c r="AD7874" s="126" t="s">
        <v>562</v>
      </c>
      <c r="AG7874" s="127"/>
      <c r="AI7874" s="127"/>
    </row>
    <row r="7875" spans="1:35" ht="14.85" customHeight="1">
      <c r="A7875" s="130">
        <v>5008055</v>
      </c>
      <c r="B7875" s="126" t="s">
        <v>15781</v>
      </c>
      <c r="C7875" s="126" t="s">
        <v>15782</v>
      </c>
      <c r="D7875" s="126" t="s">
        <v>15783</v>
      </c>
      <c r="E7875" s="126" t="s">
        <v>288</v>
      </c>
      <c r="F7875" s="126" t="s">
        <v>591</v>
      </c>
      <c r="G7875" s="126" t="s">
        <v>417</v>
      </c>
      <c r="H7875" s="126" t="s">
        <v>126</v>
      </c>
      <c r="I7875" s="126" t="s">
        <v>126</v>
      </c>
      <c r="J7875" s="126" t="s">
        <v>7697</v>
      </c>
      <c r="K7875" s="126" t="s">
        <v>504</v>
      </c>
      <c r="L7875" s="126" t="s">
        <v>7698</v>
      </c>
      <c r="M7875" s="130">
        <v>695.08</v>
      </c>
      <c r="O7875" s="126" t="s">
        <v>667</v>
      </c>
      <c r="P7875" s="130">
        <v>0</v>
      </c>
      <c r="S7875" s="130">
        <v>0</v>
      </c>
      <c r="V7875" s="130">
        <v>695.08</v>
      </c>
      <c r="X7875" s="126" t="s">
        <v>7699</v>
      </c>
      <c r="Z7875" s="127"/>
      <c r="AA7875" s="128">
        <v>6</v>
      </c>
      <c r="AB7875" s="128">
        <v>12</v>
      </c>
      <c r="AD7875" s="126" t="s">
        <v>562</v>
      </c>
      <c r="AG7875" s="127"/>
      <c r="AI7875" s="127"/>
    </row>
    <row r="7876" spans="1:35" ht="14.85" customHeight="1">
      <c r="A7876" s="130">
        <v>5008054</v>
      </c>
      <c r="B7876" s="126" t="s">
        <v>15784</v>
      </c>
      <c r="C7876" s="126" t="s">
        <v>15785</v>
      </c>
      <c r="D7876" s="126" t="s">
        <v>15786</v>
      </c>
      <c r="E7876" s="126" t="s">
        <v>288</v>
      </c>
      <c r="F7876" s="126" t="s">
        <v>416</v>
      </c>
      <c r="G7876" s="126" t="s">
        <v>417</v>
      </c>
      <c r="H7876" s="126" t="s">
        <v>126</v>
      </c>
      <c r="I7876" s="126" t="s">
        <v>126</v>
      </c>
      <c r="J7876" s="126" t="s">
        <v>7039</v>
      </c>
      <c r="K7876" s="126" t="s">
        <v>7040</v>
      </c>
      <c r="L7876" s="126" t="s">
        <v>770</v>
      </c>
      <c r="M7876" s="130">
        <v>648.88</v>
      </c>
      <c r="O7876" s="126" t="s">
        <v>427</v>
      </c>
      <c r="P7876" s="130">
        <v>0</v>
      </c>
      <c r="S7876" s="130">
        <v>0</v>
      </c>
      <c r="V7876" s="130">
        <v>648.88</v>
      </c>
      <c r="X7876" s="126" t="s">
        <v>771</v>
      </c>
      <c r="Z7876" s="127"/>
      <c r="AA7876" s="128">
        <v>1</v>
      </c>
      <c r="AB7876" s="128">
        <v>12</v>
      </c>
      <c r="AD7876" s="126" t="s">
        <v>562</v>
      </c>
      <c r="AG7876" s="127"/>
      <c r="AI7876" s="127"/>
    </row>
    <row r="7877" spans="1:35" ht="14.85" customHeight="1">
      <c r="A7877" s="130">
        <v>5005922</v>
      </c>
      <c r="B7877" s="126" t="s">
        <v>15787</v>
      </c>
      <c r="C7877" s="126" t="s">
        <v>15788</v>
      </c>
      <c r="D7877" s="126" t="s">
        <v>15789</v>
      </c>
      <c r="E7877" s="126" t="s">
        <v>288</v>
      </c>
      <c r="F7877" s="126" t="s">
        <v>491</v>
      </c>
      <c r="G7877" s="126" t="s">
        <v>417</v>
      </c>
      <c r="H7877" s="126" t="s">
        <v>126</v>
      </c>
      <c r="I7877" s="126" t="s">
        <v>126</v>
      </c>
      <c r="J7877" s="126" t="s">
        <v>4924</v>
      </c>
      <c r="K7877" s="126" t="s">
        <v>504</v>
      </c>
      <c r="L7877" s="126" t="s">
        <v>4925</v>
      </c>
      <c r="M7877" s="130">
        <v>3408.16</v>
      </c>
      <c r="O7877" s="126" t="s">
        <v>492</v>
      </c>
      <c r="P7877" s="130">
        <v>0</v>
      </c>
      <c r="S7877" s="130">
        <v>0</v>
      </c>
      <c r="V7877" s="130">
        <v>5770.29</v>
      </c>
      <c r="X7877" s="126" t="s">
        <v>493</v>
      </c>
      <c r="Z7877" s="127"/>
      <c r="AA7877" s="128">
        <v>1</v>
      </c>
      <c r="AB7877" s="128">
        <v>60</v>
      </c>
      <c r="AD7877" s="126" t="s">
        <v>562</v>
      </c>
      <c r="AG7877" s="127"/>
      <c r="AI7877" s="127"/>
    </row>
    <row r="7878" spans="1:35" ht="14.85" customHeight="1">
      <c r="A7878" s="130">
        <v>5005921</v>
      </c>
      <c r="B7878" s="126" t="s">
        <v>15790</v>
      </c>
      <c r="C7878" s="126" t="s">
        <v>15791</v>
      </c>
      <c r="D7878" s="126" t="s">
        <v>15792</v>
      </c>
      <c r="E7878" s="126" t="s">
        <v>288</v>
      </c>
      <c r="F7878" s="126" t="s">
        <v>491</v>
      </c>
      <c r="G7878" s="126" t="s">
        <v>417</v>
      </c>
      <c r="H7878" s="126" t="s">
        <v>126</v>
      </c>
      <c r="I7878" s="126" t="s">
        <v>126</v>
      </c>
      <c r="J7878" s="126" t="s">
        <v>4924</v>
      </c>
      <c r="K7878" s="126" t="s">
        <v>504</v>
      </c>
      <c r="L7878" s="126" t="s">
        <v>4925</v>
      </c>
      <c r="M7878" s="130">
        <v>3408.16</v>
      </c>
      <c r="O7878" s="126" t="s">
        <v>492</v>
      </c>
      <c r="P7878" s="130">
        <v>0</v>
      </c>
      <c r="S7878" s="130">
        <v>0</v>
      </c>
      <c r="V7878" s="130">
        <v>5297.13</v>
      </c>
      <c r="X7878" s="126" t="s">
        <v>493</v>
      </c>
      <c r="Z7878" s="127"/>
      <c r="AA7878" s="128">
        <v>1</v>
      </c>
      <c r="AB7878" s="128">
        <v>60</v>
      </c>
      <c r="AD7878" s="126" t="s">
        <v>562</v>
      </c>
      <c r="AG7878" s="127"/>
      <c r="AI7878" s="127"/>
    </row>
    <row r="7879" spans="1:35" ht="14.85" customHeight="1">
      <c r="A7879" s="130">
        <v>5005920</v>
      </c>
      <c r="B7879" s="126" t="s">
        <v>15793</v>
      </c>
      <c r="C7879" s="126" t="s">
        <v>15794</v>
      </c>
      <c r="D7879" s="126" t="s">
        <v>15795</v>
      </c>
      <c r="E7879" s="126" t="s">
        <v>288</v>
      </c>
      <c r="F7879" s="126" t="s">
        <v>491</v>
      </c>
      <c r="G7879" s="126" t="s">
        <v>417</v>
      </c>
      <c r="H7879" s="126" t="s">
        <v>126</v>
      </c>
      <c r="I7879" s="126" t="s">
        <v>126</v>
      </c>
      <c r="J7879" s="126" t="s">
        <v>4924</v>
      </c>
      <c r="K7879" s="126" t="s">
        <v>504</v>
      </c>
      <c r="L7879" s="126" t="s">
        <v>4925</v>
      </c>
      <c r="M7879" s="130">
        <v>3408.16</v>
      </c>
      <c r="O7879" s="126" t="s">
        <v>492</v>
      </c>
      <c r="P7879" s="130">
        <v>0</v>
      </c>
      <c r="S7879" s="130">
        <v>0</v>
      </c>
      <c r="V7879" s="130">
        <v>4373.8900000000003</v>
      </c>
      <c r="X7879" s="126" t="s">
        <v>493</v>
      </c>
      <c r="Z7879" s="127"/>
      <c r="AA7879" s="128">
        <v>1</v>
      </c>
      <c r="AB7879" s="128">
        <v>60</v>
      </c>
      <c r="AD7879" s="126" t="s">
        <v>562</v>
      </c>
      <c r="AG7879" s="127"/>
      <c r="AI7879" s="127"/>
    </row>
    <row r="7880" spans="1:35" ht="14.85" customHeight="1">
      <c r="A7880" s="130">
        <v>5005849</v>
      </c>
      <c r="B7880" s="126" t="s">
        <v>15796</v>
      </c>
      <c r="C7880" s="126" t="s">
        <v>15797</v>
      </c>
      <c r="D7880" s="126" t="s">
        <v>13780</v>
      </c>
      <c r="E7880" s="126" t="s">
        <v>288</v>
      </c>
      <c r="F7880" s="126" t="s">
        <v>416</v>
      </c>
      <c r="G7880" s="126" t="s">
        <v>417</v>
      </c>
      <c r="H7880" s="126" t="s">
        <v>126</v>
      </c>
      <c r="I7880" s="126" t="s">
        <v>126</v>
      </c>
      <c r="J7880" s="126" t="s">
        <v>5516</v>
      </c>
      <c r="K7880" s="126" t="s">
        <v>747</v>
      </c>
      <c r="L7880" s="126" t="s">
        <v>5517</v>
      </c>
      <c r="M7880" s="130">
        <v>340.48</v>
      </c>
      <c r="O7880" s="126" t="s">
        <v>422</v>
      </c>
      <c r="P7880" s="130">
        <v>0</v>
      </c>
      <c r="S7880" s="130">
        <v>0</v>
      </c>
      <c r="V7880" s="130">
        <v>394.32</v>
      </c>
      <c r="X7880" s="126" t="s">
        <v>497</v>
      </c>
      <c r="Z7880" s="127"/>
      <c r="AA7880" s="128">
        <v>1</v>
      </c>
      <c r="AB7880" s="128">
        <v>12</v>
      </c>
      <c r="AD7880" s="126" t="s">
        <v>562</v>
      </c>
      <c r="AG7880" s="127"/>
      <c r="AI7880" s="127"/>
    </row>
    <row r="7881" spans="1:35" ht="14.85" customHeight="1">
      <c r="A7881" s="130">
        <v>5005336</v>
      </c>
      <c r="B7881" s="126" t="s">
        <v>413</v>
      </c>
      <c r="C7881" s="126" t="s">
        <v>15798</v>
      </c>
      <c r="D7881" s="126" t="s">
        <v>12529</v>
      </c>
      <c r="E7881" s="126" t="s">
        <v>288</v>
      </c>
      <c r="F7881" s="126" t="s">
        <v>364</v>
      </c>
      <c r="G7881" s="126" t="s">
        <v>417</v>
      </c>
      <c r="H7881" s="126" t="s">
        <v>126</v>
      </c>
      <c r="I7881" s="126" t="s">
        <v>126</v>
      </c>
      <c r="J7881" s="126" t="s">
        <v>484</v>
      </c>
      <c r="K7881" s="126" t="s">
        <v>443</v>
      </c>
      <c r="L7881" s="126" t="s">
        <v>485</v>
      </c>
      <c r="M7881" s="130">
        <v>9739.52</v>
      </c>
      <c r="O7881" s="126" t="s">
        <v>486</v>
      </c>
      <c r="P7881" s="130">
        <v>0</v>
      </c>
      <c r="S7881" s="130">
        <v>0</v>
      </c>
      <c r="V7881" s="130">
        <v>11686.96</v>
      </c>
      <c r="X7881" s="126" t="s">
        <v>549</v>
      </c>
      <c r="Z7881" s="127"/>
      <c r="AA7881" s="128">
        <v>2</v>
      </c>
      <c r="AB7881" s="128">
        <v>60</v>
      </c>
      <c r="AC7881" s="126" t="s">
        <v>366</v>
      </c>
      <c r="AD7881" s="126" t="s">
        <v>1801</v>
      </c>
      <c r="AG7881" s="127"/>
      <c r="AI7881" s="127"/>
    </row>
    <row r="7882" spans="1:35" ht="14.85" customHeight="1">
      <c r="A7882" s="130">
        <v>5005335</v>
      </c>
      <c r="B7882" s="126" t="s">
        <v>413</v>
      </c>
      <c r="C7882" s="126" t="s">
        <v>15798</v>
      </c>
      <c r="D7882" s="126" t="s">
        <v>12529</v>
      </c>
      <c r="E7882" s="126" t="s">
        <v>288</v>
      </c>
      <c r="F7882" s="126" t="s">
        <v>364</v>
      </c>
      <c r="G7882" s="126" t="s">
        <v>417</v>
      </c>
      <c r="H7882" s="126" t="s">
        <v>126</v>
      </c>
      <c r="I7882" s="126" t="s">
        <v>126</v>
      </c>
      <c r="J7882" s="126" t="s">
        <v>484</v>
      </c>
      <c r="K7882" s="126" t="s">
        <v>443</v>
      </c>
      <c r="L7882" s="126" t="s">
        <v>485</v>
      </c>
      <c r="M7882" s="130">
        <v>6817.44</v>
      </c>
      <c r="O7882" s="126" t="s">
        <v>365</v>
      </c>
      <c r="P7882" s="130">
        <v>0</v>
      </c>
      <c r="S7882" s="130">
        <v>0</v>
      </c>
      <c r="V7882" s="130">
        <v>11686.96</v>
      </c>
      <c r="X7882" s="126" t="s">
        <v>510</v>
      </c>
      <c r="Z7882" s="127"/>
      <c r="AA7882" s="128">
        <v>2</v>
      </c>
      <c r="AB7882" s="128">
        <v>60</v>
      </c>
      <c r="AC7882" s="126" t="s">
        <v>366</v>
      </c>
      <c r="AD7882" s="126" t="s">
        <v>1801</v>
      </c>
      <c r="AG7882" s="127"/>
      <c r="AI7882" s="127"/>
    </row>
    <row r="7883" spans="1:35" ht="14.85" customHeight="1">
      <c r="A7883" s="130">
        <v>5005334</v>
      </c>
      <c r="B7883" s="126" t="s">
        <v>413</v>
      </c>
      <c r="C7883" s="126" t="s">
        <v>15798</v>
      </c>
      <c r="D7883" s="126" t="s">
        <v>12529</v>
      </c>
      <c r="E7883" s="126" t="s">
        <v>288</v>
      </c>
      <c r="F7883" s="126" t="s">
        <v>364</v>
      </c>
      <c r="G7883" s="126" t="s">
        <v>417</v>
      </c>
      <c r="H7883" s="126" t="s">
        <v>126</v>
      </c>
      <c r="I7883" s="126" t="s">
        <v>126</v>
      </c>
      <c r="J7883" s="126" t="s">
        <v>484</v>
      </c>
      <c r="K7883" s="126" t="s">
        <v>443</v>
      </c>
      <c r="L7883" s="126" t="s">
        <v>485</v>
      </c>
      <c r="M7883" s="130">
        <v>6817.44</v>
      </c>
      <c r="O7883" s="126" t="s">
        <v>365</v>
      </c>
      <c r="P7883" s="130">
        <v>0</v>
      </c>
      <c r="S7883" s="130">
        <v>0</v>
      </c>
      <c r="V7883" s="130">
        <v>11686.96</v>
      </c>
      <c r="X7883" s="126" t="s">
        <v>469</v>
      </c>
      <c r="Z7883" s="127"/>
      <c r="AA7883" s="128">
        <v>1</v>
      </c>
      <c r="AB7883" s="128">
        <v>60</v>
      </c>
      <c r="AC7883" s="126" t="s">
        <v>366</v>
      </c>
      <c r="AD7883" s="126" t="s">
        <v>1801</v>
      </c>
      <c r="AG7883" s="127"/>
      <c r="AI7883" s="127"/>
    </row>
    <row r="7884" spans="1:35" ht="14.85" customHeight="1">
      <c r="A7884" s="130">
        <v>5005254</v>
      </c>
      <c r="B7884" s="126" t="s">
        <v>15799</v>
      </c>
      <c r="C7884" s="126" t="s">
        <v>6298</v>
      </c>
      <c r="D7884" s="126" t="s">
        <v>15800</v>
      </c>
      <c r="E7884" s="126" t="s">
        <v>288</v>
      </c>
      <c r="F7884" s="126" t="s">
        <v>522</v>
      </c>
      <c r="G7884" s="126" t="s">
        <v>1335</v>
      </c>
      <c r="H7884" s="126" t="s">
        <v>524</v>
      </c>
      <c r="I7884" s="126" t="s">
        <v>126</v>
      </c>
      <c r="J7884" s="126" t="s">
        <v>5567</v>
      </c>
      <c r="K7884" s="126" t="s">
        <v>747</v>
      </c>
      <c r="L7884" s="126" t="s">
        <v>5568</v>
      </c>
      <c r="M7884" s="130">
        <v>9.24</v>
      </c>
      <c r="N7884" s="126" t="s">
        <v>290</v>
      </c>
      <c r="O7884" s="126" t="s">
        <v>528</v>
      </c>
      <c r="P7884" s="130">
        <v>0</v>
      </c>
      <c r="S7884" s="130">
        <v>0</v>
      </c>
      <c r="V7884" s="130">
        <v>9.24</v>
      </c>
      <c r="X7884" s="126" t="s">
        <v>4427</v>
      </c>
      <c r="Z7884" s="127"/>
      <c r="AA7884" s="128"/>
      <c r="AB7884" s="128"/>
      <c r="AD7884" s="126" t="s">
        <v>562</v>
      </c>
      <c r="AG7884" s="127"/>
      <c r="AI7884" s="127"/>
    </row>
    <row r="7885" spans="1:35" ht="14.85" customHeight="1">
      <c r="A7885" s="130">
        <v>5005333</v>
      </c>
      <c r="B7885" s="126" t="s">
        <v>413</v>
      </c>
      <c r="C7885" s="126" t="s">
        <v>12528</v>
      </c>
      <c r="D7885" s="126" t="s">
        <v>12529</v>
      </c>
      <c r="E7885" s="126" t="s">
        <v>288</v>
      </c>
      <c r="F7885" s="126" t="s">
        <v>364</v>
      </c>
      <c r="G7885" s="126" t="s">
        <v>417</v>
      </c>
      <c r="H7885" s="126" t="s">
        <v>126</v>
      </c>
      <c r="I7885" s="126" t="s">
        <v>126</v>
      </c>
      <c r="J7885" s="126" t="s">
        <v>484</v>
      </c>
      <c r="K7885" s="126" t="s">
        <v>443</v>
      </c>
      <c r="L7885" s="126" t="s">
        <v>485</v>
      </c>
      <c r="M7885" s="130">
        <v>9739.52</v>
      </c>
      <c r="O7885" s="126" t="s">
        <v>486</v>
      </c>
      <c r="P7885" s="130">
        <v>0</v>
      </c>
      <c r="S7885" s="130">
        <v>0</v>
      </c>
      <c r="V7885" s="130">
        <v>11686.96</v>
      </c>
      <c r="X7885" s="126" t="s">
        <v>487</v>
      </c>
      <c r="Z7885" s="127"/>
      <c r="AA7885" s="128">
        <v>1</v>
      </c>
      <c r="AB7885" s="128">
        <v>60</v>
      </c>
      <c r="AC7885" s="126" t="s">
        <v>366</v>
      </c>
      <c r="AD7885" s="126" t="s">
        <v>1801</v>
      </c>
      <c r="AG7885" s="127"/>
      <c r="AI7885" s="127"/>
    </row>
    <row r="7886" spans="1:35" ht="14.85" customHeight="1">
      <c r="A7886" s="130">
        <v>5006643</v>
      </c>
      <c r="B7886" s="126" t="s">
        <v>413</v>
      </c>
      <c r="C7886" s="126" t="s">
        <v>15801</v>
      </c>
      <c r="D7886" s="126" t="s">
        <v>15414</v>
      </c>
      <c r="E7886" s="126" t="s">
        <v>288</v>
      </c>
      <c r="F7886" s="126" t="s">
        <v>491</v>
      </c>
      <c r="G7886" s="126" t="s">
        <v>417</v>
      </c>
      <c r="H7886" s="126" t="s">
        <v>126</v>
      </c>
      <c r="I7886" s="126" t="s">
        <v>126</v>
      </c>
      <c r="J7886" s="126" t="s">
        <v>10822</v>
      </c>
      <c r="K7886" s="126" t="s">
        <v>504</v>
      </c>
      <c r="L7886" s="126" t="s">
        <v>694</v>
      </c>
      <c r="M7886" s="130">
        <v>243.04</v>
      </c>
      <c r="O7886" s="126" t="s">
        <v>5532</v>
      </c>
      <c r="P7886" s="130">
        <v>0</v>
      </c>
      <c r="S7886" s="130">
        <v>0</v>
      </c>
      <c r="V7886" s="130">
        <v>280</v>
      </c>
      <c r="X7886" s="126" t="s">
        <v>5533</v>
      </c>
      <c r="Z7886" s="127"/>
      <c r="AA7886" s="128">
        <v>2</v>
      </c>
      <c r="AB7886" s="128">
        <v>24</v>
      </c>
      <c r="AD7886" s="126" t="s">
        <v>1801</v>
      </c>
      <c r="AG7886" s="127"/>
      <c r="AI7886" s="127"/>
    </row>
    <row r="7887" spans="1:35" ht="14.85" customHeight="1">
      <c r="A7887" s="130">
        <v>5006642</v>
      </c>
      <c r="B7887" s="126" t="s">
        <v>413</v>
      </c>
      <c r="C7887" s="126" t="s">
        <v>15802</v>
      </c>
      <c r="D7887" s="126" t="s">
        <v>15414</v>
      </c>
      <c r="E7887" s="126" t="s">
        <v>288</v>
      </c>
      <c r="F7887" s="126" t="s">
        <v>491</v>
      </c>
      <c r="G7887" s="126" t="s">
        <v>417</v>
      </c>
      <c r="H7887" s="126" t="s">
        <v>126</v>
      </c>
      <c r="I7887" s="126" t="s">
        <v>126</v>
      </c>
      <c r="J7887" s="126" t="s">
        <v>10822</v>
      </c>
      <c r="K7887" s="126" t="s">
        <v>504</v>
      </c>
      <c r="L7887" s="126" t="s">
        <v>694</v>
      </c>
      <c r="M7887" s="130">
        <v>243</v>
      </c>
      <c r="O7887" s="126" t="s">
        <v>5532</v>
      </c>
      <c r="P7887" s="130">
        <v>0</v>
      </c>
      <c r="S7887" s="130">
        <v>0</v>
      </c>
      <c r="V7887" s="130">
        <v>243</v>
      </c>
      <c r="X7887" s="126" t="s">
        <v>5533</v>
      </c>
      <c r="Z7887" s="127"/>
      <c r="AA7887" s="128">
        <v>2</v>
      </c>
      <c r="AB7887" s="128">
        <v>24</v>
      </c>
      <c r="AD7887" s="126" t="s">
        <v>1801</v>
      </c>
      <c r="AG7887" s="127"/>
      <c r="AI7887" s="127"/>
    </row>
    <row r="7888" spans="1:35" ht="14.85" customHeight="1">
      <c r="A7888" s="130">
        <v>5006641</v>
      </c>
      <c r="B7888" s="126" t="s">
        <v>413</v>
      </c>
      <c r="C7888" s="126" t="s">
        <v>15803</v>
      </c>
      <c r="D7888" s="126" t="s">
        <v>14374</v>
      </c>
      <c r="E7888" s="126" t="s">
        <v>288</v>
      </c>
      <c r="F7888" s="126" t="s">
        <v>491</v>
      </c>
      <c r="G7888" s="126" t="s">
        <v>417</v>
      </c>
      <c r="H7888" s="126" t="s">
        <v>126</v>
      </c>
      <c r="I7888" s="126" t="s">
        <v>126</v>
      </c>
      <c r="J7888" s="126" t="s">
        <v>10822</v>
      </c>
      <c r="K7888" s="126" t="s">
        <v>504</v>
      </c>
      <c r="L7888" s="126" t="s">
        <v>694</v>
      </c>
      <c r="M7888" s="130">
        <v>243.04</v>
      </c>
      <c r="O7888" s="126" t="s">
        <v>5532</v>
      </c>
      <c r="P7888" s="130">
        <v>0</v>
      </c>
      <c r="S7888" s="130">
        <v>0</v>
      </c>
      <c r="V7888" s="130">
        <v>465</v>
      </c>
      <c r="X7888" s="126" t="s">
        <v>5533</v>
      </c>
      <c r="Z7888" s="127"/>
      <c r="AA7888" s="128">
        <v>2</v>
      </c>
      <c r="AB7888" s="128">
        <v>24</v>
      </c>
      <c r="AD7888" s="126" t="s">
        <v>1801</v>
      </c>
      <c r="AG7888" s="127"/>
      <c r="AI7888" s="127"/>
    </row>
    <row r="7889" spans="1:35" ht="14.85" customHeight="1">
      <c r="A7889" s="130">
        <v>5004584</v>
      </c>
      <c r="B7889" s="126" t="s">
        <v>15804</v>
      </c>
      <c r="C7889" s="126" t="s">
        <v>14040</v>
      </c>
      <c r="D7889" s="126" t="s">
        <v>15805</v>
      </c>
      <c r="E7889" s="126" t="s">
        <v>288</v>
      </c>
      <c r="F7889" s="126" t="s">
        <v>440</v>
      </c>
      <c r="G7889" s="126" t="s">
        <v>458</v>
      </c>
      <c r="H7889" s="126" t="s">
        <v>126</v>
      </c>
      <c r="I7889" s="126" t="s">
        <v>418</v>
      </c>
      <c r="J7889" s="126" t="s">
        <v>597</v>
      </c>
      <c r="K7889" s="126" t="s">
        <v>504</v>
      </c>
      <c r="L7889" s="126" t="s">
        <v>598</v>
      </c>
      <c r="M7889" s="130">
        <v>3862.51</v>
      </c>
      <c r="O7889" s="126" t="s">
        <v>449</v>
      </c>
      <c r="P7889" s="130">
        <v>0</v>
      </c>
      <c r="S7889" s="130">
        <v>0</v>
      </c>
      <c r="V7889" s="130">
        <v>3862.51</v>
      </c>
      <c r="X7889" s="126" t="s">
        <v>9159</v>
      </c>
      <c r="Z7889" s="127"/>
      <c r="AA7889" s="128">
        <v>30</v>
      </c>
      <c r="AB7889" s="128">
        <v>1</v>
      </c>
      <c r="AD7889" s="126" t="s">
        <v>562</v>
      </c>
      <c r="AG7889" s="127"/>
      <c r="AI7889" s="127"/>
    </row>
    <row r="7890" spans="1:35" ht="14.85" customHeight="1">
      <c r="A7890" s="130">
        <v>5004583</v>
      </c>
      <c r="B7890" s="126" t="s">
        <v>15806</v>
      </c>
      <c r="C7890" s="126" t="s">
        <v>14040</v>
      </c>
      <c r="D7890" s="126" t="s">
        <v>15807</v>
      </c>
      <c r="E7890" s="126" t="s">
        <v>288</v>
      </c>
      <c r="F7890" s="126" t="s">
        <v>440</v>
      </c>
      <c r="G7890" s="126" t="s">
        <v>458</v>
      </c>
      <c r="H7890" s="126" t="s">
        <v>126</v>
      </c>
      <c r="I7890" s="126" t="s">
        <v>418</v>
      </c>
      <c r="J7890" s="126" t="s">
        <v>597</v>
      </c>
      <c r="K7890" s="126" t="s">
        <v>504</v>
      </c>
      <c r="L7890" s="126" t="s">
        <v>598</v>
      </c>
      <c r="M7890" s="130">
        <v>3862.51</v>
      </c>
      <c r="O7890" s="126" t="s">
        <v>449</v>
      </c>
      <c r="P7890" s="130">
        <v>0</v>
      </c>
      <c r="S7890" s="130">
        <v>0</v>
      </c>
      <c r="V7890" s="130">
        <v>3862.51</v>
      </c>
      <c r="X7890" s="126" t="s">
        <v>6640</v>
      </c>
      <c r="Z7890" s="127"/>
      <c r="AA7890" s="128">
        <v>30</v>
      </c>
      <c r="AB7890" s="128">
        <v>1</v>
      </c>
      <c r="AD7890" s="126" t="s">
        <v>562</v>
      </c>
      <c r="AG7890" s="127"/>
      <c r="AI7890" s="127"/>
    </row>
    <row r="7891" spans="1:35" ht="14.85" customHeight="1">
      <c r="A7891" s="130">
        <v>5004582</v>
      </c>
      <c r="B7891" s="126" t="s">
        <v>15808</v>
      </c>
      <c r="C7891" s="126" t="s">
        <v>14040</v>
      </c>
      <c r="D7891" s="126" t="s">
        <v>15809</v>
      </c>
      <c r="E7891" s="126" t="s">
        <v>288</v>
      </c>
      <c r="F7891" s="126" t="s">
        <v>440</v>
      </c>
      <c r="G7891" s="126" t="s">
        <v>458</v>
      </c>
      <c r="H7891" s="126" t="s">
        <v>126</v>
      </c>
      <c r="I7891" s="126" t="s">
        <v>418</v>
      </c>
      <c r="J7891" s="126" t="s">
        <v>597</v>
      </c>
      <c r="K7891" s="126" t="s">
        <v>504</v>
      </c>
      <c r="L7891" s="126" t="s">
        <v>598</v>
      </c>
      <c r="M7891" s="130">
        <v>3862.51</v>
      </c>
      <c r="O7891" s="126" t="s">
        <v>449</v>
      </c>
      <c r="P7891" s="130">
        <v>0</v>
      </c>
      <c r="S7891" s="130">
        <v>0</v>
      </c>
      <c r="V7891" s="130">
        <v>3862.51</v>
      </c>
      <c r="X7891" s="126" t="s">
        <v>6640</v>
      </c>
      <c r="Z7891" s="127"/>
      <c r="AA7891" s="128">
        <v>30</v>
      </c>
      <c r="AB7891" s="128">
        <v>1</v>
      </c>
      <c r="AD7891" s="126" t="s">
        <v>562</v>
      </c>
      <c r="AG7891" s="127"/>
      <c r="AI7891" s="127"/>
    </row>
    <row r="7892" spans="1:35" ht="14.85" customHeight="1">
      <c r="A7892" s="130">
        <v>5005138</v>
      </c>
      <c r="B7892" s="126" t="s">
        <v>15810</v>
      </c>
      <c r="C7892" s="126" t="s">
        <v>14761</v>
      </c>
      <c r="D7892" s="126" t="s">
        <v>15811</v>
      </c>
      <c r="E7892" s="126" t="s">
        <v>288</v>
      </c>
      <c r="F7892" s="126" t="s">
        <v>522</v>
      </c>
      <c r="G7892" s="126" t="s">
        <v>6471</v>
      </c>
      <c r="H7892" s="126" t="s">
        <v>524</v>
      </c>
      <c r="I7892" s="126" t="s">
        <v>418</v>
      </c>
      <c r="J7892" s="126" t="s">
        <v>6874</v>
      </c>
      <c r="K7892" s="126" t="s">
        <v>747</v>
      </c>
      <c r="L7892" s="126" t="s">
        <v>6875</v>
      </c>
      <c r="M7892" s="130">
        <v>54.8</v>
      </c>
      <c r="O7892" s="126" t="s">
        <v>528</v>
      </c>
      <c r="P7892" s="130">
        <v>0</v>
      </c>
      <c r="S7892" s="130">
        <v>0</v>
      </c>
      <c r="V7892" s="130">
        <v>66.819999999999993</v>
      </c>
      <c r="X7892" s="126" t="s">
        <v>4455</v>
      </c>
      <c r="Z7892" s="127"/>
      <c r="AA7892" s="128"/>
      <c r="AB7892" s="128"/>
      <c r="AD7892" s="126" t="s">
        <v>562</v>
      </c>
      <c r="AG7892" s="127"/>
      <c r="AI7892" s="127"/>
    </row>
    <row r="7893" spans="1:35" ht="14.85" customHeight="1">
      <c r="A7893" s="130">
        <v>5005137</v>
      </c>
      <c r="B7893" s="126" t="s">
        <v>15812</v>
      </c>
      <c r="C7893" s="126" t="s">
        <v>15813</v>
      </c>
      <c r="D7893" s="126" t="s">
        <v>15814</v>
      </c>
      <c r="E7893" s="126" t="s">
        <v>288</v>
      </c>
      <c r="F7893" s="126" t="s">
        <v>491</v>
      </c>
      <c r="G7893" s="126" t="s">
        <v>417</v>
      </c>
      <c r="H7893" s="126" t="s">
        <v>126</v>
      </c>
      <c r="I7893" s="126" t="s">
        <v>126</v>
      </c>
      <c r="J7893" s="126" t="s">
        <v>3333</v>
      </c>
      <c r="K7893" s="126" t="s">
        <v>747</v>
      </c>
      <c r="L7893" s="126" t="s">
        <v>3334</v>
      </c>
      <c r="M7893" s="130">
        <v>1268.31</v>
      </c>
      <c r="N7893" s="126" t="s">
        <v>290</v>
      </c>
      <c r="O7893" s="126" t="s">
        <v>1311</v>
      </c>
      <c r="P7893" s="130">
        <v>0</v>
      </c>
      <c r="S7893" s="130">
        <v>0</v>
      </c>
      <c r="V7893" s="130">
        <v>1409.24</v>
      </c>
      <c r="X7893" s="126" t="s">
        <v>1312</v>
      </c>
      <c r="Y7893" s="126" t="s">
        <v>517</v>
      </c>
      <c r="Z7893" s="127" t="s">
        <v>309</v>
      </c>
      <c r="AA7893" s="128">
        <v>1</v>
      </c>
      <c r="AB7893" s="128">
        <v>60</v>
      </c>
      <c r="AD7893" s="126" t="s">
        <v>562</v>
      </c>
      <c r="AG7893" s="127"/>
      <c r="AI7893" s="127"/>
    </row>
    <row r="7894" spans="1:35" ht="14.85" customHeight="1">
      <c r="A7894" s="130">
        <v>5005136</v>
      </c>
      <c r="B7894" s="126" t="s">
        <v>15815</v>
      </c>
      <c r="C7894" s="126" t="s">
        <v>15816</v>
      </c>
      <c r="D7894" s="126" t="s">
        <v>15817</v>
      </c>
      <c r="E7894" s="126" t="s">
        <v>288</v>
      </c>
      <c r="F7894" s="126" t="s">
        <v>440</v>
      </c>
      <c r="G7894" s="126" t="s">
        <v>441</v>
      </c>
      <c r="H7894" s="126" t="s">
        <v>126</v>
      </c>
      <c r="I7894" s="126" t="s">
        <v>418</v>
      </c>
      <c r="J7894" s="126" t="s">
        <v>1512</v>
      </c>
      <c r="K7894" s="126" t="s">
        <v>504</v>
      </c>
      <c r="L7894" s="126" t="s">
        <v>1513</v>
      </c>
      <c r="M7894" s="130">
        <v>612.59</v>
      </c>
      <c r="O7894" s="126" t="s">
        <v>445</v>
      </c>
      <c r="P7894" s="130">
        <v>0</v>
      </c>
      <c r="S7894" s="130">
        <v>0</v>
      </c>
      <c r="V7894" s="130">
        <v>612.59</v>
      </c>
      <c r="X7894" s="126" t="s">
        <v>454</v>
      </c>
      <c r="Z7894" s="127"/>
      <c r="AA7894" s="128">
        <v>30</v>
      </c>
      <c r="AB7894" s="128">
        <v>1</v>
      </c>
      <c r="AD7894" s="126" t="s">
        <v>562</v>
      </c>
      <c r="AG7894" s="127"/>
      <c r="AI7894" s="127"/>
    </row>
    <row r="7895" spans="1:35" ht="14.85" customHeight="1">
      <c r="A7895" s="130">
        <v>5005133</v>
      </c>
      <c r="B7895" s="126" t="s">
        <v>15818</v>
      </c>
      <c r="C7895" s="126" t="s">
        <v>15819</v>
      </c>
      <c r="D7895" s="126" t="s">
        <v>15820</v>
      </c>
      <c r="E7895" s="126" t="s">
        <v>288</v>
      </c>
      <c r="F7895" s="126" t="s">
        <v>491</v>
      </c>
      <c r="G7895" s="126" t="s">
        <v>417</v>
      </c>
      <c r="H7895" s="126" t="s">
        <v>126</v>
      </c>
      <c r="I7895" s="126" t="s">
        <v>308</v>
      </c>
      <c r="J7895" s="126" t="s">
        <v>3333</v>
      </c>
      <c r="K7895" s="126" t="s">
        <v>747</v>
      </c>
      <c r="L7895" s="126" t="s">
        <v>3334</v>
      </c>
      <c r="M7895" s="130">
        <v>919.45</v>
      </c>
      <c r="N7895" s="126" t="s">
        <v>290</v>
      </c>
      <c r="O7895" s="126" t="s">
        <v>1311</v>
      </c>
      <c r="P7895" s="130">
        <v>0</v>
      </c>
      <c r="S7895" s="130">
        <v>0</v>
      </c>
      <c r="V7895" s="130">
        <v>1021.62</v>
      </c>
      <c r="X7895" s="126" t="s">
        <v>1312</v>
      </c>
      <c r="Y7895" s="126" t="s">
        <v>517</v>
      </c>
      <c r="Z7895" s="127" t="s">
        <v>309</v>
      </c>
      <c r="AA7895" s="128">
        <v>1</v>
      </c>
      <c r="AB7895" s="128">
        <v>60</v>
      </c>
      <c r="AD7895" s="126" t="s">
        <v>562</v>
      </c>
      <c r="AG7895" s="127"/>
      <c r="AI7895" s="127"/>
    </row>
    <row r="7896" spans="1:35" ht="14.85" customHeight="1">
      <c r="A7896" s="130">
        <v>5005129</v>
      </c>
      <c r="B7896" s="126" t="s">
        <v>15821</v>
      </c>
      <c r="C7896" s="126" t="s">
        <v>15822</v>
      </c>
      <c r="D7896" s="126" t="s">
        <v>15823</v>
      </c>
      <c r="E7896" s="126" t="s">
        <v>288</v>
      </c>
      <c r="F7896" s="126" t="s">
        <v>440</v>
      </c>
      <c r="G7896" s="126" t="s">
        <v>441</v>
      </c>
      <c r="H7896" s="126" t="s">
        <v>126</v>
      </c>
      <c r="I7896" s="126" t="s">
        <v>418</v>
      </c>
      <c r="J7896" s="126" t="s">
        <v>1512</v>
      </c>
      <c r="K7896" s="126" t="s">
        <v>504</v>
      </c>
      <c r="L7896" s="126" t="s">
        <v>1513</v>
      </c>
      <c r="M7896" s="130">
        <v>622.9</v>
      </c>
      <c r="O7896" s="126" t="s">
        <v>445</v>
      </c>
      <c r="P7896" s="130">
        <v>0</v>
      </c>
      <c r="S7896" s="130">
        <v>0</v>
      </c>
      <c r="V7896" s="130">
        <v>622.9</v>
      </c>
      <c r="X7896" s="126" t="s">
        <v>454</v>
      </c>
      <c r="Z7896" s="127"/>
      <c r="AA7896" s="128">
        <v>30</v>
      </c>
      <c r="AB7896" s="128">
        <v>1</v>
      </c>
      <c r="AD7896" s="126" t="s">
        <v>562</v>
      </c>
      <c r="AG7896" s="127"/>
      <c r="AI7896" s="127"/>
    </row>
    <row r="7897" spans="1:35" ht="14.85" customHeight="1">
      <c r="A7897" s="130">
        <v>5005127</v>
      </c>
      <c r="B7897" s="126" t="s">
        <v>15824</v>
      </c>
      <c r="C7897" s="126" t="s">
        <v>15825</v>
      </c>
      <c r="D7897" s="126" t="s">
        <v>15826</v>
      </c>
      <c r="E7897" s="126" t="s">
        <v>288</v>
      </c>
      <c r="F7897" s="126" t="s">
        <v>491</v>
      </c>
      <c r="G7897" s="126" t="s">
        <v>417</v>
      </c>
      <c r="H7897" s="126" t="s">
        <v>126</v>
      </c>
      <c r="I7897" s="126" t="s">
        <v>308</v>
      </c>
      <c r="J7897" s="126" t="s">
        <v>3333</v>
      </c>
      <c r="K7897" s="126" t="s">
        <v>747</v>
      </c>
      <c r="L7897" s="126" t="s">
        <v>3334</v>
      </c>
      <c r="M7897" s="130">
        <v>1748.66</v>
      </c>
      <c r="N7897" s="126" t="s">
        <v>290</v>
      </c>
      <c r="O7897" s="126" t="s">
        <v>1311</v>
      </c>
      <c r="P7897" s="130">
        <v>0</v>
      </c>
      <c r="S7897" s="130">
        <v>0</v>
      </c>
      <c r="V7897" s="130">
        <v>1942.96</v>
      </c>
      <c r="X7897" s="126" t="s">
        <v>1312</v>
      </c>
      <c r="Y7897" s="126" t="s">
        <v>517</v>
      </c>
      <c r="Z7897" s="127" t="s">
        <v>309</v>
      </c>
      <c r="AA7897" s="128">
        <v>1</v>
      </c>
      <c r="AB7897" s="128">
        <v>60</v>
      </c>
      <c r="AD7897" s="126" t="s">
        <v>562</v>
      </c>
      <c r="AG7897" s="127"/>
      <c r="AI7897" s="127"/>
    </row>
    <row r="7898" spans="1:35" ht="14.85" customHeight="1">
      <c r="A7898" s="130">
        <v>5005256</v>
      </c>
      <c r="B7898" s="126" t="s">
        <v>15205</v>
      </c>
      <c r="C7898" s="126" t="s">
        <v>15206</v>
      </c>
      <c r="D7898" s="126" t="s">
        <v>15827</v>
      </c>
      <c r="E7898" s="126" t="s">
        <v>288</v>
      </c>
      <c r="F7898" s="126" t="s">
        <v>491</v>
      </c>
      <c r="G7898" s="126" t="s">
        <v>417</v>
      </c>
      <c r="H7898" s="126" t="s">
        <v>126</v>
      </c>
      <c r="I7898" s="126" t="s">
        <v>126</v>
      </c>
      <c r="J7898" s="126" t="s">
        <v>2044</v>
      </c>
      <c r="K7898" s="126" t="s">
        <v>984</v>
      </c>
      <c r="L7898" s="126" t="s">
        <v>8979</v>
      </c>
      <c r="M7898" s="130">
        <v>1847.7</v>
      </c>
      <c r="N7898" s="126" t="s">
        <v>290</v>
      </c>
      <c r="O7898" s="126" t="s">
        <v>1311</v>
      </c>
      <c r="P7898" s="130">
        <v>0</v>
      </c>
      <c r="S7898" s="130">
        <v>0</v>
      </c>
      <c r="V7898" s="130">
        <v>2053</v>
      </c>
      <c r="X7898" s="126" t="s">
        <v>1312</v>
      </c>
      <c r="Y7898" s="126" t="s">
        <v>517</v>
      </c>
      <c r="Z7898" s="127" t="s">
        <v>309</v>
      </c>
      <c r="AA7898" s="128">
        <v>1</v>
      </c>
      <c r="AB7898" s="128">
        <v>60</v>
      </c>
      <c r="AD7898" s="126" t="s">
        <v>562</v>
      </c>
      <c r="AG7898" s="127"/>
      <c r="AI7898" s="127"/>
    </row>
    <row r="7899" spans="1:35" ht="14.85" customHeight="1">
      <c r="A7899" s="130">
        <v>5005124</v>
      </c>
      <c r="B7899" s="126" t="s">
        <v>15828</v>
      </c>
      <c r="C7899" s="126" t="s">
        <v>15829</v>
      </c>
      <c r="D7899" s="126" t="s">
        <v>15830</v>
      </c>
      <c r="E7899" s="126" t="s">
        <v>288</v>
      </c>
      <c r="F7899" s="126" t="s">
        <v>440</v>
      </c>
      <c r="G7899" s="126" t="s">
        <v>441</v>
      </c>
      <c r="H7899" s="126" t="s">
        <v>126</v>
      </c>
      <c r="I7899" s="126" t="s">
        <v>418</v>
      </c>
      <c r="J7899" s="126" t="s">
        <v>1512</v>
      </c>
      <c r="K7899" s="126" t="s">
        <v>504</v>
      </c>
      <c r="L7899" s="126" t="s">
        <v>1513</v>
      </c>
      <c r="M7899" s="130">
        <v>610.62</v>
      </c>
      <c r="O7899" s="126" t="s">
        <v>445</v>
      </c>
      <c r="P7899" s="130">
        <v>0</v>
      </c>
      <c r="S7899" s="130">
        <v>0</v>
      </c>
      <c r="V7899" s="130">
        <v>610.62</v>
      </c>
      <c r="X7899" s="126" t="s">
        <v>454</v>
      </c>
      <c r="Z7899" s="127"/>
      <c r="AA7899" s="128">
        <v>30</v>
      </c>
      <c r="AB7899" s="128">
        <v>1</v>
      </c>
      <c r="AD7899" s="126" t="s">
        <v>562</v>
      </c>
      <c r="AG7899" s="127"/>
      <c r="AI7899" s="127"/>
    </row>
    <row r="7900" spans="1:35" ht="14.85" customHeight="1">
      <c r="A7900" s="130">
        <v>5005121</v>
      </c>
      <c r="B7900" s="126" t="s">
        <v>15831</v>
      </c>
      <c r="C7900" s="126" t="s">
        <v>14761</v>
      </c>
      <c r="D7900" s="126" t="s">
        <v>15832</v>
      </c>
      <c r="E7900" s="126" t="s">
        <v>288</v>
      </c>
      <c r="F7900" s="126" t="s">
        <v>522</v>
      </c>
      <c r="G7900" s="126" t="s">
        <v>6917</v>
      </c>
      <c r="H7900" s="126" t="s">
        <v>524</v>
      </c>
      <c r="I7900" s="126" t="s">
        <v>418</v>
      </c>
      <c r="J7900" s="126" t="s">
        <v>6874</v>
      </c>
      <c r="K7900" s="126" t="s">
        <v>747</v>
      </c>
      <c r="L7900" s="126" t="s">
        <v>6875</v>
      </c>
      <c r="M7900" s="130">
        <v>2.19</v>
      </c>
      <c r="O7900" s="126" t="s">
        <v>528</v>
      </c>
      <c r="P7900" s="130">
        <v>0</v>
      </c>
      <c r="S7900" s="130">
        <v>0</v>
      </c>
      <c r="V7900" s="130">
        <v>2.66</v>
      </c>
      <c r="X7900" s="126" t="s">
        <v>4455</v>
      </c>
      <c r="Z7900" s="127"/>
      <c r="AA7900" s="128"/>
      <c r="AB7900" s="128"/>
      <c r="AD7900" s="126" t="s">
        <v>562</v>
      </c>
      <c r="AG7900" s="127"/>
      <c r="AI7900" s="127"/>
    </row>
    <row r="7901" spans="1:35" ht="14.85" customHeight="1">
      <c r="A7901" s="130">
        <v>5005118</v>
      </c>
      <c r="B7901" s="126" t="s">
        <v>15833</v>
      </c>
      <c r="C7901" s="126" t="s">
        <v>15834</v>
      </c>
      <c r="D7901" s="126" t="s">
        <v>15835</v>
      </c>
      <c r="E7901" s="126" t="s">
        <v>288</v>
      </c>
      <c r="F7901" s="126" t="s">
        <v>440</v>
      </c>
      <c r="G7901" s="126" t="s">
        <v>441</v>
      </c>
      <c r="H7901" s="126" t="s">
        <v>126</v>
      </c>
      <c r="I7901" s="126" t="s">
        <v>418</v>
      </c>
      <c r="J7901" s="126" t="s">
        <v>1512</v>
      </c>
      <c r="K7901" s="126" t="s">
        <v>504</v>
      </c>
      <c r="L7901" s="126" t="s">
        <v>1513</v>
      </c>
      <c r="M7901" s="130">
        <v>604.79999999999995</v>
      </c>
      <c r="O7901" s="126" t="s">
        <v>445</v>
      </c>
      <c r="P7901" s="130">
        <v>0</v>
      </c>
      <c r="S7901" s="130">
        <v>0</v>
      </c>
      <c r="V7901" s="130">
        <v>604.79999999999995</v>
      </c>
      <c r="X7901" s="126" t="s">
        <v>454</v>
      </c>
      <c r="Z7901" s="127"/>
      <c r="AA7901" s="128">
        <v>30</v>
      </c>
      <c r="AB7901" s="128">
        <v>1</v>
      </c>
      <c r="AD7901" s="126" t="s">
        <v>562</v>
      </c>
      <c r="AG7901" s="127"/>
      <c r="AI7901" s="127"/>
    </row>
    <row r="7902" spans="1:35" ht="14.85" customHeight="1">
      <c r="A7902" s="130">
        <v>5005117</v>
      </c>
      <c r="B7902" s="126" t="s">
        <v>15836</v>
      </c>
      <c r="C7902" s="126" t="s">
        <v>14761</v>
      </c>
      <c r="D7902" s="126" t="s">
        <v>15837</v>
      </c>
      <c r="E7902" s="126" t="s">
        <v>288</v>
      </c>
      <c r="F7902" s="126" t="s">
        <v>522</v>
      </c>
      <c r="G7902" s="126" t="s">
        <v>4452</v>
      </c>
      <c r="H7902" s="126" t="s">
        <v>524</v>
      </c>
      <c r="I7902" s="126" t="s">
        <v>418</v>
      </c>
      <c r="J7902" s="126" t="s">
        <v>6874</v>
      </c>
      <c r="K7902" s="126" t="s">
        <v>747</v>
      </c>
      <c r="L7902" s="126" t="s">
        <v>6875</v>
      </c>
      <c r="M7902" s="130">
        <v>24.35</v>
      </c>
      <c r="O7902" s="126" t="s">
        <v>528</v>
      </c>
      <c r="P7902" s="130">
        <v>0</v>
      </c>
      <c r="S7902" s="130">
        <v>0</v>
      </c>
      <c r="V7902" s="130">
        <v>29.68</v>
      </c>
      <c r="X7902" s="126" t="s">
        <v>4455</v>
      </c>
      <c r="Z7902" s="127"/>
      <c r="AA7902" s="128"/>
      <c r="AB7902" s="128"/>
      <c r="AD7902" s="126" t="s">
        <v>562</v>
      </c>
      <c r="AG7902" s="127"/>
      <c r="AI7902" s="127"/>
    </row>
    <row r="7903" spans="1:35" ht="14.85" customHeight="1">
      <c r="A7903" s="130">
        <v>5005115</v>
      </c>
      <c r="B7903" s="126" t="s">
        <v>15838</v>
      </c>
      <c r="C7903" s="126" t="s">
        <v>15839</v>
      </c>
      <c r="D7903" s="126" t="s">
        <v>15840</v>
      </c>
      <c r="E7903" s="126" t="s">
        <v>288</v>
      </c>
      <c r="F7903" s="126" t="s">
        <v>440</v>
      </c>
      <c r="G7903" s="126" t="s">
        <v>458</v>
      </c>
      <c r="H7903" s="126" t="s">
        <v>126</v>
      </c>
      <c r="I7903" s="126" t="s">
        <v>418</v>
      </c>
      <c r="J7903" s="126" t="s">
        <v>1512</v>
      </c>
      <c r="K7903" s="126" t="s">
        <v>504</v>
      </c>
      <c r="L7903" s="126" t="s">
        <v>1513</v>
      </c>
      <c r="M7903" s="130">
        <v>5076.79</v>
      </c>
      <c r="O7903" s="126" t="s">
        <v>449</v>
      </c>
      <c r="P7903" s="130">
        <v>0</v>
      </c>
      <c r="S7903" s="130">
        <v>0</v>
      </c>
      <c r="V7903" s="130">
        <v>5076.79</v>
      </c>
      <c r="X7903" s="126" t="s">
        <v>4421</v>
      </c>
      <c r="Z7903" s="127"/>
      <c r="AA7903" s="128">
        <v>30</v>
      </c>
      <c r="AB7903" s="128">
        <v>1</v>
      </c>
      <c r="AD7903" s="126" t="s">
        <v>562</v>
      </c>
      <c r="AG7903" s="127"/>
      <c r="AI7903" s="127"/>
    </row>
    <row r="7904" spans="1:35" ht="14.85" customHeight="1">
      <c r="A7904" s="130">
        <v>5005112</v>
      </c>
      <c r="B7904" s="126" t="s">
        <v>15841</v>
      </c>
      <c r="C7904" s="126" t="s">
        <v>15842</v>
      </c>
      <c r="D7904" s="126" t="s">
        <v>15843</v>
      </c>
      <c r="E7904" s="126" t="s">
        <v>288</v>
      </c>
      <c r="F7904" s="126" t="s">
        <v>440</v>
      </c>
      <c r="G7904" s="126" t="s">
        <v>565</v>
      </c>
      <c r="H7904" s="126" t="s">
        <v>126</v>
      </c>
      <c r="I7904" s="126" t="s">
        <v>418</v>
      </c>
      <c r="J7904" s="126" t="s">
        <v>1512</v>
      </c>
      <c r="K7904" s="126" t="s">
        <v>504</v>
      </c>
      <c r="L7904" s="126" t="s">
        <v>1513</v>
      </c>
      <c r="M7904" s="130">
        <v>3405.78</v>
      </c>
      <c r="O7904" s="126" t="s">
        <v>449</v>
      </c>
      <c r="P7904" s="130">
        <v>0</v>
      </c>
      <c r="S7904" s="130">
        <v>0</v>
      </c>
      <c r="V7904" s="130">
        <v>3405.78</v>
      </c>
      <c r="X7904" s="126" t="s">
        <v>4421</v>
      </c>
      <c r="Z7904" s="127"/>
      <c r="AA7904" s="128">
        <v>30</v>
      </c>
      <c r="AB7904" s="128">
        <v>1</v>
      </c>
      <c r="AD7904" s="126" t="s">
        <v>562</v>
      </c>
      <c r="AG7904" s="127"/>
      <c r="AI7904" s="127"/>
    </row>
    <row r="7905" spans="1:35" ht="14.85" customHeight="1">
      <c r="A7905" s="130">
        <v>5005107</v>
      </c>
      <c r="B7905" s="126" t="s">
        <v>15844</v>
      </c>
      <c r="C7905" s="126" t="s">
        <v>15845</v>
      </c>
      <c r="D7905" s="126" t="s">
        <v>15846</v>
      </c>
      <c r="E7905" s="126" t="s">
        <v>288</v>
      </c>
      <c r="F7905" s="126" t="s">
        <v>491</v>
      </c>
      <c r="G7905" s="126" t="s">
        <v>417</v>
      </c>
      <c r="H7905" s="126" t="s">
        <v>126</v>
      </c>
      <c r="I7905" s="126" t="s">
        <v>126</v>
      </c>
      <c r="J7905" s="126" t="s">
        <v>2044</v>
      </c>
      <c r="K7905" s="126" t="s">
        <v>984</v>
      </c>
      <c r="L7905" s="126" t="s">
        <v>8979</v>
      </c>
      <c r="M7905" s="130">
        <v>5064.6400000000003</v>
      </c>
      <c r="O7905" s="126" t="s">
        <v>721</v>
      </c>
      <c r="P7905" s="130">
        <v>0</v>
      </c>
      <c r="S7905" s="130">
        <v>0</v>
      </c>
      <c r="V7905" s="130">
        <v>6179.47</v>
      </c>
      <c r="X7905" s="126" t="s">
        <v>722</v>
      </c>
      <c r="Z7905" s="127"/>
      <c r="AA7905" s="128">
        <v>1</v>
      </c>
      <c r="AB7905" s="128">
        <v>60</v>
      </c>
      <c r="AD7905" s="126" t="s">
        <v>562</v>
      </c>
      <c r="AG7905" s="127"/>
      <c r="AI7905" s="127"/>
    </row>
    <row r="7906" spans="1:35" ht="14.85" customHeight="1">
      <c r="A7906" s="130">
        <v>5005096</v>
      </c>
      <c r="B7906" s="126" t="s">
        <v>15847</v>
      </c>
      <c r="C7906" s="126" t="s">
        <v>15848</v>
      </c>
      <c r="D7906" s="126" t="s">
        <v>15849</v>
      </c>
      <c r="E7906" s="126" t="s">
        <v>288</v>
      </c>
      <c r="F7906" s="126" t="s">
        <v>440</v>
      </c>
      <c r="G7906" s="126" t="s">
        <v>463</v>
      </c>
      <c r="H7906" s="126" t="s">
        <v>126</v>
      </c>
      <c r="I7906" s="126" t="s">
        <v>418</v>
      </c>
      <c r="J7906" s="126" t="s">
        <v>1512</v>
      </c>
      <c r="K7906" s="126" t="s">
        <v>504</v>
      </c>
      <c r="L7906" s="126" t="s">
        <v>1513</v>
      </c>
      <c r="M7906" s="130">
        <v>2821.4</v>
      </c>
      <c r="O7906" s="126" t="s">
        <v>449</v>
      </c>
      <c r="P7906" s="130">
        <v>0</v>
      </c>
      <c r="S7906" s="130">
        <v>0</v>
      </c>
      <c r="V7906" s="130">
        <v>2821.4</v>
      </c>
      <c r="X7906" s="126" t="s">
        <v>1690</v>
      </c>
      <c r="Z7906" s="127"/>
      <c r="AA7906" s="128">
        <v>30</v>
      </c>
      <c r="AB7906" s="128">
        <v>1</v>
      </c>
      <c r="AD7906" s="126" t="s">
        <v>562</v>
      </c>
      <c r="AG7906" s="127"/>
      <c r="AI7906" s="127"/>
    </row>
    <row r="7907" spans="1:35" ht="14.85" customHeight="1">
      <c r="A7907" s="130">
        <v>5004581</v>
      </c>
      <c r="B7907" s="126" t="s">
        <v>15850</v>
      </c>
      <c r="C7907" s="126" t="s">
        <v>14672</v>
      </c>
      <c r="D7907" s="126" t="s">
        <v>15851</v>
      </c>
      <c r="E7907" s="126" t="s">
        <v>288</v>
      </c>
      <c r="F7907" s="126" t="s">
        <v>440</v>
      </c>
      <c r="G7907" s="126" t="s">
        <v>441</v>
      </c>
      <c r="H7907" s="126" t="s">
        <v>126</v>
      </c>
      <c r="I7907" s="126" t="s">
        <v>418</v>
      </c>
      <c r="J7907" s="126" t="s">
        <v>597</v>
      </c>
      <c r="K7907" s="126" t="s">
        <v>504</v>
      </c>
      <c r="L7907" s="126" t="s">
        <v>598</v>
      </c>
      <c r="M7907" s="130">
        <v>974.4</v>
      </c>
      <c r="O7907" s="126" t="s">
        <v>449</v>
      </c>
      <c r="P7907" s="130">
        <v>0</v>
      </c>
      <c r="S7907" s="130">
        <v>0</v>
      </c>
      <c r="V7907" s="130">
        <v>974.4</v>
      </c>
      <c r="X7907" s="126" t="s">
        <v>7526</v>
      </c>
      <c r="Z7907" s="127"/>
      <c r="AA7907" s="128">
        <v>10</v>
      </c>
      <c r="AB7907" s="128">
        <v>1</v>
      </c>
      <c r="AD7907" s="126" t="s">
        <v>562</v>
      </c>
      <c r="AG7907" s="127"/>
      <c r="AI7907" s="127"/>
    </row>
    <row r="7908" spans="1:35" ht="14.85" customHeight="1">
      <c r="A7908" s="130">
        <v>5004580</v>
      </c>
      <c r="B7908" s="126" t="s">
        <v>15852</v>
      </c>
      <c r="C7908" s="126" t="s">
        <v>14672</v>
      </c>
      <c r="D7908" s="126" t="s">
        <v>15853</v>
      </c>
      <c r="E7908" s="126" t="s">
        <v>288</v>
      </c>
      <c r="F7908" s="126" t="s">
        <v>440</v>
      </c>
      <c r="G7908" s="126" t="s">
        <v>441</v>
      </c>
      <c r="H7908" s="126" t="s">
        <v>126</v>
      </c>
      <c r="I7908" s="126" t="s">
        <v>418</v>
      </c>
      <c r="J7908" s="126" t="s">
        <v>597</v>
      </c>
      <c r="K7908" s="126" t="s">
        <v>504</v>
      </c>
      <c r="L7908" s="126" t="s">
        <v>598</v>
      </c>
      <c r="M7908" s="130">
        <v>974.4</v>
      </c>
      <c r="O7908" s="126" t="s">
        <v>449</v>
      </c>
      <c r="P7908" s="130">
        <v>0</v>
      </c>
      <c r="S7908" s="130">
        <v>0</v>
      </c>
      <c r="V7908" s="130">
        <v>974.4</v>
      </c>
      <c r="X7908" s="126" t="s">
        <v>7526</v>
      </c>
      <c r="Z7908" s="127"/>
      <c r="AA7908" s="128">
        <v>10</v>
      </c>
      <c r="AB7908" s="128">
        <v>1</v>
      </c>
      <c r="AD7908" s="126" t="s">
        <v>562</v>
      </c>
      <c r="AG7908" s="127"/>
      <c r="AI7908" s="127"/>
    </row>
    <row r="7909" spans="1:35" ht="14.85" customHeight="1">
      <c r="A7909" s="130">
        <v>5004980</v>
      </c>
      <c r="B7909" s="126" t="s">
        <v>15854</v>
      </c>
      <c r="C7909" s="126" t="s">
        <v>15855</v>
      </c>
      <c r="D7909" s="126" t="s">
        <v>15856</v>
      </c>
      <c r="E7909" s="126" t="s">
        <v>288</v>
      </c>
      <c r="F7909" s="126" t="s">
        <v>416</v>
      </c>
      <c r="G7909" s="126" t="s">
        <v>417</v>
      </c>
      <c r="H7909" s="126" t="s">
        <v>126</v>
      </c>
      <c r="I7909" s="126" t="s">
        <v>126</v>
      </c>
      <c r="J7909" s="126" t="s">
        <v>10441</v>
      </c>
      <c r="K7909" s="126" t="s">
        <v>7040</v>
      </c>
      <c r="L7909" s="126" t="s">
        <v>931</v>
      </c>
      <c r="M7909" s="130">
        <v>682.08</v>
      </c>
      <c r="O7909" s="126" t="s">
        <v>3119</v>
      </c>
      <c r="P7909" s="130">
        <v>0</v>
      </c>
      <c r="S7909" s="130">
        <v>0</v>
      </c>
      <c r="V7909" s="130">
        <v>777.98</v>
      </c>
      <c r="X7909" s="126" t="s">
        <v>12337</v>
      </c>
      <c r="Z7909" s="127"/>
      <c r="AA7909" s="128">
        <v>1</v>
      </c>
      <c r="AB7909" s="128">
        <v>12</v>
      </c>
      <c r="AD7909" s="126" t="s">
        <v>562</v>
      </c>
      <c r="AG7909" s="127"/>
      <c r="AI7909" s="127"/>
    </row>
    <row r="7910" spans="1:35" ht="14.85" customHeight="1">
      <c r="A7910" s="130">
        <v>5004979</v>
      </c>
      <c r="B7910" s="126" t="s">
        <v>15857</v>
      </c>
      <c r="C7910" s="126" t="s">
        <v>15855</v>
      </c>
      <c r="D7910" s="126" t="s">
        <v>15858</v>
      </c>
      <c r="E7910" s="126" t="s">
        <v>288</v>
      </c>
      <c r="F7910" s="126" t="s">
        <v>416</v>
      </c>
      <c r="G7910" s="126" t="s">
        <v>417</v>
      </c>
      <c r="H7910" s="126" t="s">
        <v>126</v>
      </c>
      <c r="I7910" s="126" t="s">
        <v>126</v>
      </c>
      <c r="J7910" s="126" t="s">
        <v>10441</v>
      </c>
      <c r="K7910" s="126" t="s">
        <v>7040</v>
      </c>
      <c r="L7910" s="126" t="s">
        <v>931</v>
      </c>
      <c r="M7910" s="130">
        <v>679.79</v>
      </c>
      <c r="O7910" s="126" t="s">
        <v>3119</v>
      </c>
      <c r="P7910" s="130">
        <v>0</v>
      </c>
      <c r="S7910" s="130">
        <v>0</v>
      </c>
      <c r="V7910" s="130">
        <v>716.98</v>
      </c>
      <c r="X7910" s="126" t="s">
        <v>12337</v>
      </c>
      <c r="Z7910" s="127"/>
      <c r="AA7910" s="128">
        <v>1</v>
      </c>
      <c r="AB7910" s="128">
        <v>12</v>
      </c>
      <c r="AD7910" s="126" t="s">
        <v>562</v>
      </c>
      <c r="AG7910" s="127"/>
      <c r="AI7910" s="127"/>
    </row>
    <row r="7911" spans="1:35" ht="14.85" customHeight="1">
      <c r="A7911" s="130">
        <v>5004978</v>
      </c>
      <c r="B7911" s="126" t="s">
        <v>15859</v>
      </c>
      <c r="C7911" s="126" t="s">
        <v>15855</v>
      </c>
      <c r="D7911" s="126" t="s">
        <v>15860</v>
      </c>
      <c r="E7911" s="126" t="s">
        <v>288</v>
      </c>
      <c r="F7911" s="126" t="s">
        <v>416</v>
      </c>
      <c r="G7911" s="126" t="s">
        <v>417</v>
      </c>
      <c r="H7911" s="126" t="s">
        <v>126</v>
      </c>
      <c r="I7911" s="126" t="s">
        <v>126</v>
      </c>
      <c r="J7911" s="126" t="s">
        <v>10441</v>
      </c>
      <c r="K7911" s="126" t="s">
        <v>7040</v>
      </c>
      <c r="L7911" s="126" t="s">
        <v>931</v>
      </c>
      <c r="M7911" s="130">
        <v>655.99</v>
      </c>
      <c r="O7911" s="126" t="s">
        <v>3119</v>
      </c>
      <c r="P7911" s="130">
        <v>0</v>
      </c>
      <c r="S7911" s="130">
        <v>0</v>
      </c>
      <c r="V7911" s="130">
        <v>655.99</v>
      </c>
      <c r="X7911" s="126" t="s">
        <v>12337</v>
      </c>
      <c r="Z7911" s="127"/>
      <c r="AA7911" s="128">
        <v>1</v>
      </c>
      <c r="AB7911" s="128">
        <v>12</v>
      </c>
      <c r="AD7911" s="126" t="s">
        <v>562</v>
      </c>
      <c r="AG7911" s="127"/>
      <c r="AI7911" s="127"/>
    </row>
    <row r="7912" spans="1:35" ht="14.85" customHeight="1">
      <c r="A7912" s="130">
        <v>5004977</v>
      </c>
      <c r="B7912" s="126" t="s">
        <v>15861</v>
      </c>
      <c r="C7912" s="126" t="s">
        <v>15862</v>
      </c>
      <c r="D7912" s="126" t="s">
        <v>15863</v>
      </c>
      <c r="E7912" s="126" t="s">
        <v>288</v>
      </c>
      <c r="F7912" s="126" t="s">
        <v>416</v>
      </c>
      <c r="G7912" s="126" t="s">
        <v>417</v>
      </c>
      <c r="H7912" s="126" t="s">
        <v>126</v>
      </c>
      <c r="I7912" s="126" t="s">
        <v>126</v>
      </c>
      <c r="J7912" s="126" t="s">
        <v>10441</v>
      </c>
      <c r="K7912" s="126" t="s">
        <v>7040</v>
      </c>
      <c r="L7912" s="126" t="s">
        <v>931</v>
      </c>
      <c r="M7912" s="130">
        <v>682.08</v>
      </c>
      <c r="O7912" s="126" t="s">
        <v>3119</v>
      </c>
      <c r="P7912" s="130">
        <v>0</v>
      </c>
      <c r="S7912" s="130">
        <v>0</v>
      </c>
      <c r="V7912" s="130">
        <v>778.98</v>
      </c>
      <c r="X7912" s="126" t="s">
        <v>12337</v>
      </c>
      <c r="Z7912" s="127"/>
      <c r="AA7912" s="128">
        <v>1</v>
      </c>
      <c r="AB7912" s="128">
        <v>12</v>
      </c>
      <c r="AD7912" s="126" t="s">
        <v>562</v>
      </c>
      <c r="AG7912" s="127"/>
      <c r="AI7912" s="127"/>
    </row>
    <row r="7913" spans="1:35" ht="14.85" customHeight="1">
      <c r="A7913" s="130">
        <v>5004971</v>
      </c>
      <c r="B7913" s="126" t="s">
        <v>15864</v>
      </c>
      <c r="C7913" s="126" t="s">
        <v>15865</v>
      </c>
      <c r="D7913" s="126" t="s">
        <v>15866</v>
      </c>
      <c r="E7913" s="126" t="s">
        <v>288</v>
      </c>
      <c r="F7913" s="126" t="s">
        <v>416</v>
      </c>
      <c r="G7913" s="126" t="s">
        <v>417</v>
      </c>
      <c r="H7913" s="126" t="s">
        <v>126</v>
      </c>
      <c r="I7913" s="126" t="s">
        <v>126</v>
      </c>
      <c r="J7913" s="126" t="s">
        <v>10441</v>
      </c>
      <c r="K7913" s="126" t="s">
        <v>7040</v>
      </c>
      <c r="L7913" s="126" t="s">
        <v>931</v>
      </c>
      <c r="M7913" s="130">
        <v>479.99</v>
      </c>
      <c r="O7913" s="126" t="s">
        <v>3119</v>
      </c>
      <c r="P7913" s="130">
        <v>0</v>
      </c>
      <c r="S7913" s="130">
        <v>0</v>
      </c>
      <c r="V7913" s="130">
        <v>479.99</v>
      </c>
      <c r="X7913" s="126" t="s">
        <v>12337</v>
      </c>
      <c r="Z7913" s="127"/>
      <c r="AA7913" s="128">
        <v>1</v>
      </c>
      <c r="AB7913" s="128">
        <v>12</v>
      </c>
      <c r="AD7913" s="126" t="s">
        <v>562</v>
      </c>
      <c r="AG7913" s="127"/>
      <c r="AI7913" s="127"/>
    </row>
    <row r="7914" spans="1:35" ht="14.85" customHeight="1">
      <c r="A7914" s="130">
        <v>5013106</v>
      </c>
      <c r="B7914" s="126" t="s">
        <v>413</v>
      </c>
      <c r="C7914" s="126" t="s">
        <v>15867</v>
      </c>
      <c r="E7914" s="126" t="s">
        <v>288</v>
      </c>
      <c r="F7914" s="126" t="s">
        <v>364</v>
      </c>
      <c r="G7914" s="126" t="s">
        <v>417</v>
      </c>
      <c r="H7914" s="126" t="s">
        <v>126</v>
      </c>
      <c r="I7914" s="126" t="s">
        <v>126</v>
      </c>
      <c r="J7914" s="126" t="s">
        <v>466</v>
      </c>
      <c r="K7914" s="126" t="s">
        <v>467</v>
      </c>
      <c r="L7914" s="126" t="s">
        <v>468</v>
      </c>
      <c r="M7914" s="130">
        <v>6817.44</v>
      </c>
      <c r="O7914" s="126" t="s">
        <v>365</v>
      </c>
      <c r="P7914" s="130">
        <v>0</v>
      </c>
      <c r="S7914" s="130">
        <v>0</v>
      </c>
      <c r="V7914" s="130">
        <v>8217.44</v>
      </c>
      <c r="X7914" s="126" t="s">
        <v>510</v>
      </c>
      <c r="Z7914" s="127"/>
      <c r="AA7914" s="128">
        <v>2</v>
      </c>
      <c r="AB7914" s="128">
        <v>60</v>
      </c>
      <c r="AC7914" s="126" t="s">
        <v>366</v>
      </c>
      <c r="AD7914" s="126" t="s">
        <v>1990</v>
      </c>
      <c r="AG7914" s="127"/>
      <c r="AI7914" s="127"/>
    </row>
    <row r="7915" spans="1:35" ht="14.85" customHeight="1">
      <c r="A7915" s="130">
        <v>5004969</v>
      </c>
      <c r="B7915" s="126" t="s">
        <v>15868</v>
      </c>
      <c r="C7915" s="126" t="s">
        <v>15865</v>
      </c>
      <c r="D7915" s="126" t="s">
        <v>15869</v>
      </c>
      <c r="E7915" s="126" t="s">
        <v>288</v>
      </c>
      <c r="F7915" s="126" t="s">
        <v>416</v>
      </c>
      <c r="G7915" s="126" t="s">
        <v>417</v>
      </c>
      <c r="H7915" s="126" t="s">
        <v>126</v>
      </c>
      <c r="I7915" s="126" t="s">
        <v>126</v>
      </c>
      <c r="J7915" s="126" t="s">
        <v>10441</v>
      </c>
      <c r="K7915" s="126" t="s">
        <v>7040</v>
      </c>
      <c r="L7915" s="126" t="s">
        <v>931</v>
      </c>
      <c r="M7915" s="130">
        <v>358.98</v>
      </c>
      <c r="O7915" s="126" t="s">
        <v>3119</v>
      </c>
      <c r="P7915" s="130">
        <v>0</v>
      </c>
      <c r="S7915" s="130">
        <v>0</v>
      </c>
      <c r="V7915" s="130">
        <v>358.98</v>
      </c>
      <c r="X7915" s="126" t="s">
        <v>12337</v>
      </c>
      <c r="Z7915" s="127"/>
      <c r="AA7915" s="128">
        <v>1</v>
      </c>
      <c r="AB7915" s="128">
        <v>12</v>
      </c>
      <c r="AD7915" s="126" t="s">
        <v>562</v>
      </c>
      <c r="AG7915" s="127"/>
      <c r="AI7915" s="127"/>
    </row>
    <row r="7916" spans="1:35" ht="14.85" customHeight="1">
      <c r="A7916" s="130">
        <v>5004968</v>
      </c>
      <c r="B7916" s="126" t="s">
        <v>15870</v>
      </c>
      <c r="C7916" s="126" t="s">
        <v>15871</v>
      </c>
      <c r="D7916" s="126" t="s">
        <v>15872</v>
      </c>
      <c r="E7916" s="126" t="s">
        <v>288</v>
      </c>
      <c r="F7916" s="126" t="s">
        <v>416</v>
      </c>
      <c r="G7916" s="126" t="s">
        <v>417</v>
      </c>
      <c r="H7916" s="126" t="s">
        <v>126</v>
      </c>
      <c r="I7916" s="126" t="s">
        <v>126</v>
      </c>
      <c r="J7916" s="126" t="s">
        <v>10441</v>
      </c>
      <c r="K7916" s="126" t="s">
        <v>7040</v>
      </c>
      <c r="L7916" s="126" t="s">
        <v>931</v>
      </c>
      <c r="M7916" s="130">
        <v>134.97999999999999</v>
      </c>
      <c r="O7916" s="126" t="s">
        <v>587</v>
      </c>
      <c r="P7916" s="130">
        <v>0</v>
      </c>
      <c r="S7916" s="130">
        <v>0</v>
      </c>
      <c r="V7916" s="130">
        <v>134.97999999999999</v>
      </c>
      <c r="X7916" s="126" t="s">
        <v>5333</v>
      </c>
      <c r="Z7916" s="127"/>
      <c r="AA7916" s="128">
        <v>1</v>
      </c>
      <c r="AB7916" s="128">
        <v>12</v>
      </c>
      <c r="AD7916" s="126" t="s">
        <v>562</v>
      </c>
      <c r="AG7916" s="127"/>
      <c r="AI7916" s="127"/>
    </row>
    <row r="7917" spans="1:35" ht="14.85" customHeight="1">
      <c r="A7917" s="130">
        <v>5005531</v>
      </c>
      <c r="B7917" s="126" t="s">
        <v>15873</v>
      </c>
      <c r="C7917" s="126" t="s">
        <v>15874</v>
      </c>
      <c r="D7917" s="126" t="s">
        <v>15875</v>
      </c>
      <c r="E7917" s="126" t="s">
        <v>288</v>
      </c>
      <c r="F7917" s="126" t="s">
        <v>416</v>
      </c>
      <c r="G7917" s="126" t="s">
        <v>417</v>
      </c>
      <c r="H7917" s="126" t="s">
        <v>126</v>
      </c>
      <c r="I7917" s="126" t="s">
        <v>126</v>
      </c>
      <c r="J7917" s="126" t="s">
        <v>7035</v>
      </c>
      <c r="K7917" s="126" t="s">
        <v>420</v>
      </c>
      <c r="L7917" s="126" t="s">
        <v>3619</v>
      </c>
      <c r="M7917" s="130">
        <v>380.66</v>
      </c>
      <c r="O7917" s="126" t="s">
        <v>3102</v>
      </c>
      <c r="P7917" s="130">
        <v>0</v>
      </c>
      <c r="S7917" s="130">
        <v>0</v>
      </c>
      <c r="V7917" s="130">
        <v>380.66</v>
      </c>
      <c r="X7917" s="126" t="s">
        <v>4830</v>
      </c>
      <c r="Z7917" s="127"/>
      <c r="AA7917" s="128">
        <v>1</v>
      </c>
      <c r="AB7917" s="128">
        <v>12</v>
      </c>
      <c r="AD7917" s="126" t="s">
        <v>562</v>
      </c>
      <c r="AG7917" s="127"/>
      <c r="AI7917" s="127"/>
    </row>
    <row r="7918" spans="1:35" ht="14.85" customHeight="1">
      <c r="A7918" s="130">
        <v>5005529</v>
      </c>
      <c r="B7918" s="126" t="s">
        <v>15876</v>
      </c>
      <c r="C7918" s="126" t="s">
        <v>15877</v>
      </c>
      <c r="D7918" s="126" t="s">
        <v>15878</v>
      </c>
      <c r="E7918" s="126" t="s">
        <v>288</v>
      </c>
      <c r="F7918" s="126" t="s">
        <v>416</v>
      </c>
      <c r="G7918" s="126" t="s">
        <v>417</v>
      </c>
      <c r="H7918" s="126" t="s">
        <v>126</v>
      </c>
      <c r="I7918" s="126" t="s">
        <v>126</v>
      </c>
      <c r="J7918" s="126" t="s">
        <v>7035</v>
      </c>
      <c r="K7918" s="126" t="s">
        <v>420</v>
      </c>
      <c r="L7918" s="126" t="s">
        <v>3619</v>
      </c>
      <c r="M7918" s="130">
        <v>270.20999999999998</v>
      </c>
      <c r="O7918" s="126" t="s">
        <v>3102</v>
      </c>
      <c r="P7918" s="130">
        <v>0</v>
      </c>
      <c r="S7918" s="130">
        <v>0</v>
      </c>
      <c r="V7918" s="130">
        <v>270.20999999999998</v>
      </c>
      <c r="X7918" s="126" t="s">
        <v>5579</v>
      </c>
      <c r="Z7918" s="127"/>
      <c r="AA7918" s="128">
        <v>1</v>
      </c>
      <c r="AB7918" s="128">
        <v>12</v>
      </c>
      <c r="AD7918" s="126" t="s">
        <v>562</v>
      </c>
      <c r="AG7918" s="127"/>
      <c r="AI7918" s="127"/>
    </row>
    <row r="7919" spans="1:35" ht="14.85" customHeight="1">
      <c r="A7919" s="130">
        <v>5005528</v>
      </c>
      <c r="B7919" s="126" t="s">
        <v>15876</v>
      </c>
      <c r="C7919" s="126" t="s">
        <v>15879</v>
      </c>
      <c r="D7919" s="126" t="s">
        <v>15878</v>
      </c>
      <c r="E7919" s="126" t="s">
        <v>288</v>
      </c>
      <c r="F7919" s="126" t="s">
        <v>416</v>
      </c>
      <c r="G7919" s="126" t="s">
        <v>417</v>
      </c>
      <c r="H7919" s="126" t="s">
        <v>126</v>
      </c>
      <c r="I7919" s="126" t="s">
        <v>126</v>
      </c>
      <c r="J7919" s="126" t="s">
        <v>7035</v>
      </c>
      <c r="K7919" s="126" t="s">
        <v>420</v>
      </c>
      <c r="L7919" s="126" t="s">
        <v>3619</v>
      </c>
      <c r="M7919" s="130">
        <v>260.56</v>
      </c>
      <c r="O7919" s="126" t="s">
        <v>3102</v>
      </c>
      <c r="P7919" s="130">
        <v>0</v>
      </c>
      <c r="S7919" s="130">
        <v>0</v>
      </c>
      <c r="V7919" s="130">
        <v>260.56</v>
      </c>
      <c r="X7919" s="126" t="s">
        <v>5579</v>
      </c>
      <c r="Z7919" s="127"/>
      <c r="AA7919" s="128">
        <v>1</v>
      </c>
      <c r="AB7919" s="128">
        <v>12</v>
      </c>
      <c r="AD7919" s="126" t="s">
        <v>562</v>
      </c>
      <c r="AG7919" s="127"/>
      <c r="AI7919" s="127"/>
    </row>
    <row r="7920" spans="1:35" ht="14.85" customHeight="1">
      <c r="A7920" s="130">
        <v>5005527</v>
      </c>
      <c r="B7920" s="126" t="s">
        <v>15876</v>
      </c>
      <c r="C7920" s="126" t="s">
        <v>15880</v>
      </c>
      <c r="D7920" s="126" t="s">
        <v>15878</v>
      </c>
      <c r="E7920" s="126" t="s">
        <v>288</v>
      </c>
      <c r="F7920" s="126" t="s">
        <v>416</v>
      </c>
      <c r="G7920" s="126" t="s">
        <v>417</v>
      </c>
      <c r="H7920" s="126" t="s">
        <v>126</v>
      </c>
      <c r="I7920" s="126" t="s">
        <v>126</v>
      </c>
      <c r="J7920" s="126" t="s">
        <v>7035</v>
      </c>
      <c r="K7920" s="126" t="s">
        <v>420</v>
      </c>
      <c r="L7920" s="126" t="s">
        <v>3619</v>
      </c>
      <c r="M7920" s="130">
        <v>255.73</v>
      </c>
      <c r="O7920" s="126" t="s">
        <v>3102</v>
      </c>
      <c r="P7920" s="130">
        <v>0</v>
      </c>
      <c r="S7920" s="130">
        <v>0</v>
      </c>
      <c r="V7920" s="130">
        <v>255.73</v>
      </c>
      <c r="X7920" s="126" t="s">
        <v>5579</v>
      </c>
      <c r="Z7920" s="127"/>
      <c r="AA7920" s="128">
        <v>1</v>
      </c>
      <c r="AB7920" s="128">
        <v>12</v>
      </c>
      <c r="AD7920" s="126" t="s">
        <v>562</v>
      </c>
      <c r="AG7920" s="127"/>
      <c r="AI7920" s="127"/>
    </row>
    <row r="7921" spans="1:35" ht="14.85" customHeight="1">
      <c r="A7921" s="130">
        <v>5005525</v>
      </c>
      <c r="B7921" s="126" t="s">
        <v>15881</v>
      </c>
      <c r="C7921" s="126" t="s">
        <v>15882</v>
      </c>
      <c r="D7921" s="126" t="s">
        <v>15883</v>
      </c>
      <c r="E7921" s="126" t="s">
        <v>288</v>
      </c>
      <c r="F7921" s="126" t="s">
        <v>591</v>
      </c>
      <c r="G7921" s="126" t="s">
        <v>417</v>
      </c>
      <c r="H7921" s="126" t="s">
        <v>126</v>
      </c>
      <c r="I7921" s="126" t="s">
        <v>126</v>
      </c>
      <c r="J7921" s="126" t="s">
        <v>15884</v>
      </c>
      <c r="K7921" s="126" t="s">
        <v>7040</v>
      </c>
      <c r="L7921" s="126" t="s">
        <v>11852</v>
      </c>
      <c r="M7921" s="130">
        <v>2810.52</v>
      </c>
      <c r="O7921" s="126" t="s">
        <v>2621</v>
      </c>
      <c r="P7921" s="130">
        <v>0</v>
      </c>
      <c r="S7921" s="130">
        <v>0</v>
      </c>
      <c r="V7921" s="130">
        <v>3122.81</v>
      </c>
      <c r="X7921" s="126" t="s">
        <v>2622</v>
      </c>
      <c r="Z7921" s="127" t="s">
        <v>309</v>
      </c>
      <c r="AA7921" s="128">
        <v>1</v>
      </c>
      <c r="AB7921" s="128">
        <v>12</v>
      </c>
      <c r="AD7921" s="126" t="s">
        <v>562</v>
      </c>
      <c r="AG7921" s="127"/>
      <c r="AI7921" s="127"/>
    </row>
    <row r="7922" spans="1:35" ht="14.85" customHeight="1">
      <c r="A7922" s="130">
        <v>5005524</v>
      </c>
      <c r="B7922" s="126" t="s">
        <v>15885</v>
      </c>
      <c r="C7922" s="126" t="s">
        <v>15886</v>
      </c>
      <c r="D7922" s="126" t="s">
        <v>15887</v>
      </c>
      <c r="E7922" s="126" t="s">
        <v>288</v>
      </c>
      <c r="F7922" s="126" t="s">
        <v>491</v>
      </c>
      <c r="G7922" s="126" t="s">
        <v>417</v>
      </c>
      <c r="H7922" s="126" t="s">
        <v>126</v>
      </c>
      <c r="I7922" s="126" t="s">
        <v>126</v>
      </c>
      <c r="J7922" s="126" t="s">
        <v>2044</v>
      </c>
      <c r="K7922" s="126" t="s">
        <v>984</v>
      </c>
      <c r="L7922" s="126" t="s">
        <v>8979</v>
      </c>
      <c r="M7922" s="130">
        <v>3408.16</v>
      </c>
      <c r="O7922" s="126" t="s">
        <v>492</v>
      </c>
      <c r="P7922" s="130">
        <v>0</v>
      </c>
      <c r="S7922" s="130">
        <v>0</v>
      </c>
      <c r="V7922" s="130">
        <v>4187.82</v>
      </c>
      <c r="X7922" s="126" t="s">
        <v>493</v>
      </c>
      <c r="Z7922" s="127"/>
      <c r="AA7922" s="128">
        <v>1</v>
      </c>
      <c r="AB7922" s="128">
        <v>60</v>
      </c>
      <c r="AD7922" s="126" t="s">
        <v>562</v>
      </c>
      <c r="AG7922" s="127"/>
      <c r="AI7922" s="127"/>
    </row>
    <row r="7923" spans="1:35" ht="14.85" customHeight="1">
      <c r="A7923" s="130">
        <v>5005523</v>
      </c>
      <c r="B7923" s="126" t="s">
        <v>15888</v>
      </c>
      <c r="C7923" s="126" t="s">
        <v>15889</v>
      </c>
      <c r="D7923" s="126" t="s">
        <v>15890</v>
      </c>
      <c r="E7923" s="126" t="s">
        <v>288</v>
      </c>
      <c r="F7923" s="126" t="s">
        <v>522</v>
      </c>
      <c r="G7923" s="126" t="s">
        <v>604</v>
      </c>
      <c r="H7923" s="126" t="s">
        <v>974</v>
      </c>
      <c r="I7923" s="126" t="s">
        <v>126</v>
      </c>
      <c r="J7923" s="126" t="s">
        <v>11127</v>
      </c>
      <c r="K7923" s="126" t="s">
        <v>504</v>
      </c>
      <c r="L7923" s="126" t="s">
        <v>11128</v>
      </c>
      <c r="M7923" s="130">
        <v>894.58</v>
      </c>
      <c r="N7923" s="126" t="s">
        <v>290</v>
      </c>
      <c r="O7923" s="126" t="s">
        <v>528</v>
      </c>
      <c r="P7923" s="130">
        <v>0</v>
      </c>
      <c r="S7923" s="130">
        <v>0</v>
      </c>
      <c r="V7923" s="130">
        <v>894.58</v>
      </c>
      <c r="X7923" s="126" t="s">
        <v>978</v>
      </c>
      <c r="Z7923" s="127"/>
      <c r="AA7923" s="128"/>
      <c r="AB7923" s="128"/>
      <c r="AD7923" s="126" t="s">
        <v>562</v>
      </c>
      <c r="AG7923" s="127"/>
      <c r="AI7923" s="127"/>
    </row>
    <row r="7924" spans="1:35" ht="14.85" customHeight="1">
      <c r="A7924" s="130">
        <v>5005519</v>
      </c>
      <c r="B7924" s="126" t="s">
        <v>15891</v>
      </c>
      <c r="C7924" s="126" t="s">
        <v>15892</v>
      </c>
      <c r="D7924" s="126" t="s">
        <v>15893</v>
      </c>
      <c r="E7924" s="126" t="s">
        <v>288</v>
      </c>
      <c r="F7924" s="126" t="s">
        <v>491</v>
      </c>
      <c r="G7924" s="126" t="s">
        <v>417</v>
      </c>
      <c r="H7924" s="126" t="s">
        <v>126</v>
      </c>
      <c r="I7924" s="126" t="s">
        <v>126</v>
      </c>
      <c r="J7924" s="126" t="s">
        <v>2044</v>
      </c>
      <c r="K7924" s="126" t="s">
        <v>984</v>
      </c>
      <c r="L7924" s="126" t="s">
        <v>8979</v>
      </c>
      <c r="M7924" s="130">
        <v>3408.16</v>
      </c>
      <c r="O7924" s="126" t="s">
        <v>492</v>
      </c>
      <c r="P7924" s="130">
        <v>0</v>
      </c>
      <c r="S7924" s="130">
        <v>0</v>
      </c>
      <c r="V7924" s="130">
        <v>3575.22</v>
      </c>
      <c r="X7924" s="126" t="s">
        <v>493</v>
      </c>
      <c r="Z7924" s="127"/>
      <c r="AA7924" s="128">
        <v>1</v>
      </c>
      <c r="AB7924" s="128">
        <v>60</v>
      </c>
      <c r="AD7924" s="126" t="s">
        <v>562</v>
      </c>
      <c r="AG7924" s="127"/>
      <c r="AI7924" s="127"/>
    </row>
    <row r="7925" spans="1:35" ht="14.85" customHeight="1">
      <c r="A7925" s="130">
        <v>5005518</v>
      </c>
      <c r="B7925" s="126" t="s">
        <v>15894</v>
      </c>
      <c r="C7925" s="126" t="s">
        <v>15895</v>
      </c>
      <c r="D7925" s="126" t="s">
        <v>15896</v>
      </c>
      <c r="E7925" s="126" t="s">
        <v>288</v>
      </c>
      <c r="F7925" s="126" t="s">
        <v>591</v>
      </c>
      <c r="G7925" s="126" t="s">
        <v>417</v>
      </c>
      <c r="H7925" s="126" t="s">
        <v>126</v>
      </c>
      <c r="I7925" s="126" t="s">
        <v>126</v>
      </c>
      <c r="J7925" s="126" t="s">
        <v>15884</v>
      </c>
      <c r="K7925" s="126" t="s">
        <v>7040</v>
      </c>
      <c r="L7925" s="126" t="s">
        <v>11852</v>
      </c>
      <c r="M7925" s="130">
        <v>2373.31</v>
      </c>
      <c r="O7925" s="126" t="s">
        <v>2625</v>
      </c>
      <c r="P7925" s="130">
        <v>0</v>
      </c>
      <c r="S7925" s="130">
        <v>0</v>
      </c>
      <c r="V7925" s="130">
        <v>2637.02</v>
      </c>
      <c r="X7925" s="126" t="s">
        <v>2626</v>
      </c>
      <c r="Z7925" s="127" t="s">
        <v>309</v>
      </c>
      <c r="AA7925" s="128">
        <v>1</v>
      </c>
      <c r="AB7925" s="128">
        <v>12</v>
      </c>
      <c r="AD7925" s="126" t="s">
        <v>562</v>
      </c>
      <c r="AG7925" s="127"/>
      <c r="AI7925" s="127"/>
    </row>
    <row r="7926" spans="1:35" ht="14.85" customHeight="1">
      <c r="A7926" s="130">
        <v>5005517</v>
      </c>
      <c r="B7926" s="126" t="s">
        <v>15897</v>
      </c>
      <c r="C7926" s="126" t="s">
        <v>15898</v>
      </c>
      <c r="D7926" s="126" t="s">
        <v>15899</v>
      </c>
      <c r="E7926" s="126" t="s">
        <v>288</v>
      </c>
      <c r="F7926" s="126" t="s">
        <v>416</v>
      </c>
      <c r="G7926" s="126" t="s">
        <v>417</v>
      </c>
      <c r="H7926" s="126" t="s">
        <v>126</v>
      </c>
      <c r="I7926" s="126" t="s">
        <v>126</v>
      </c>
      <c r="J7926" s="126" t="s">
        <v>754</v>
      </c>
      <c r="K7926" s="126" t="s">
        <v>504</v>
      </c>
      <c r="L7926" s="126" t="s">
        <v>755</v>
      </c>
      <c r="M7926" s="130">
        <v>2918.98</v>
      </c>
      <c r="O7926" s="126" t="s">
        <v>1529</v>
      </c>
      <c r="P7926" s="130">
        <v>0</v>
      </c>
      <c r="S7926" s="130">
        <v>0</v>
      </c>
      <c r="V7926" s="130">
        <v>2918.98</v>
      </c>
      <c r="X7926" s="126" t="s">
        <v>1530</v>
      </c>
      <c r="Z7926" s="127"/>
      <c r="AA7926" s="128">
        <v>1</v>
      </c>
      <c r="AB7926" s="128">
        <v>24</v>
      </c>
      <c r="AD7926" s="126" t="s">
        <v>562</v>
      </c>
      <c r="AG7926" s="127"/>
      <c r="AI7926" s="127"/>
    </row>
    <row r="7927" spans="1:35" ht="14.85" customHeight="1">
      <c r="A7927" s="130">
        <v>5005516</v>
      </c>
      <c r="B7927" s="126" t="s">
        <v>15900</v>
      </c>
      <c r="C7927" s="126" t="s">
        <v>15901</v>
      </c>
      <c r="D7927" s="126" t="s">
        <v>15902</v>
      </c>
      <c r="E7927" s="126" t="s">
        <v>288</v>
      </c>
      <c r="F7927" s="126" t="s">
        <v>491</v>
      </c>
      <c r="G7927" s="126" t="s">
        <v>417</v>
      </c>
      <c r="H7927" s="126" t="s">
        <v>126</v>
      </c>
      <c r="I7927" s="126" t="s">
        <v>126</v>
      </c>
      <c r="J7927" s="126" t="s">
        <v>2044</v>
      </c>
      <c r="K7927" s="126" t="s">
        <v>984</v>
      </c>
      <c r="L7927" s="126" t="s">
        <v>8979</v>
      </c>
      <c r="M7927" s="130">
        <v>3408.16</v>
      </c>
      <c r="O7927" s="126" t="s">
        <v>492</v>
      </c>
      <c r="P7927" s="130">
        <v>0</v>
      </c>
      <c r="S7927" s="130">
        <v>0</v>
      </c>
      <c r="V7927" s="130">
        <v>4187.82</v>
      </c>
      <c r="X7927" s="126" t="s">
        <v>493</v>
      </c>
      <c r="Z7927" s="127"/>
      <c r="AA7927" s="128">
        <v>1</v>
      </c>
      <c r="AB7927" s="128">
        <v>60</v>
      </c>
      <c r="AD7927" s="126" t="s">
        <v>562</v>
      </c>
      <c r="AG7927" s="127"/>
      <c r="AI7927" s="127"/>
    </row>
    <row r="7928" spans="1:35" ht="14.85" customHeight="1">
      <c r="A7928" s="130">
        <v>5005515</v>
      </c>
      <c r="B7928" s="126" t="s">
        <v>15903</v>
      </c>
      <c r="C7928" s="126" t="s">
        <v>15904</v>
      </c>
      <c r="D7928" s="126" t="s">
        <v>15905</v>
      </c>
      <c r="E7928" s="126" t="s">
        <v>288</v>
      </c>
      <c r="F7928" s="126" t="s">
        <v>416</v>
      </c>
      <c r="G7928" s="126" t="s">
        <v>417</v>
      </c>
      <c r="H7928" s="126" t="s">
        <v>126</v>
      </c>
      <c r="I7928" s="126" t="s">
        <v>126</v>
      </c>
      <c r="J7928" s="126" t="s">
        <v>15906</v>
      </c>
      <c r="K7928" s="126" t="s">
        <v>535</v>
      </c>
      <c r="L7928" s="126" t="s">
        <v>421</v>
      </c>
      <c r="M7928" s="130">
        <v>2922.08</v>
      </c>
      <c r="O7928" s="126" t="s">
        <v>422</v>
      </c>
      <c r="P7928" s="130">
        <v>0</v>
      </c>
      <c r="S7928" s="130">
        <v>0</v>
      </c>
      <c r="V7928" s="130">
        <v>11613.08</v>
      </c>
      <c r="X7928" s="126" t="s">
        <v>946</v>
      </c>
      <c r="Z7928" s="127"/>
      <c r="AA7928" s="128">
        <v>1</v>
      </c>
      <c r="AB7928" s="128">
        <v>12</v>
      </c>
      <c r="AD7928" s="126" t="s">
        <v>562</v>
      </c>
      <c r="AG7928" s="127"/>
      <c r="AI7928" s="127"/>
    </row>
    <row r="7929" spans="1:35" ht="14.85" customHeight="1">
      <c r="A7929" s="130">
        <v>5005514</v>
      </c>
      <c r="B7929" s="126" t="s">
        <v>15907</v>
      </c>
      <c r="C7929" s="126" t="s">
        <v>15895</v>
      </c>
      <c r="D7929" s="126" t="s">
        <v>15908</v>
      </c>
      <c r="E7929" s="126" t="s">
        <v>288</v>
      </c>
      <c r="F7929" s="126" t="s">
        <v>591</v>
      </c>
      <c r="G7929" s="126" t="s">
        <v>417</v>
      </c>
      <c r="H7929" s="126" t="s">
        <v>126</v>
      </c>
      <c r="I7929" s="126" t="s">
        <v>126</v>
      </c>
      <c r="J7929" s="126" t="s">
        <v>15884</v>
      </c>
      <c r="K7929" s="126" t="s">
        <v>7040</v>
      </c>
      <c r="L7929" s="126" t="s">
        <v>11852</v>
      </c>
      <c r="M7929" s="130">
        <v>1748.76</v>
      </c>
      <c r="O7929" s="126" t="s">
        <v>2625</v>
      </c>
      <c r="P7929" s="130">
        <v>0</v>
      </c>
      <c r="S7929" s="130">
        <v>0</v>
      </c>
      <c r="V7929" s="130">
        <v>1943.07</v>
      </c>
      <c r="X7929" s="126" t="s">
        <v>6896</v>
      </c>
      <c r="Z7929" s="127" t="s">
        <v>309</v>
      </c>
      <c r="AA7929" s="128">
        <v>1</v>
      </c>
      <c r="AB7929" s="128">
        <v>12</v>
      </c>
      <c r="AD7929" s="126" t="s">
        <v>562</v>
      </c>
      <c r="AG7929" s="127"/>
      <c r="AI7929" s="127"/>
    </row>
    <row r="7930" spans="1:35" ht="14.85" customHeight="1">
      <c r="A7930" s="130">
        <v>5005513</v>
      </c>
      <c r="B7930" s="126" t="s">
        <v>15909</v>
      </c>
      <c r="C7930" s="126" t="s">
        <v>15910</v>
      </c>
      <c r="D7930" s="126" t="s">
        <v>15911</v>
      </c>
      <c r="E7930" s="126" t="s">
        <v>288</v>
      </c>
      <c r="F7930" s="126" t="s">
        <v>416</v>
      </c>
      <c r="G7930" s="126" t="s">
        <v>417</v>
      </c>
      <c r="H7930" s="126" t="s">
        <v>126</v>
      </c>
      <c r="I7930" s="126" t="s">
        <v>126</v>
      </c>
      <c r="J7930" s="126" t="s">
        <v>754</v>
      </c>
      <c r="K7930" s="126" t="s">
        <v>504</v>
      </c>
      <c r="L7930" s="126" t="s">
        <v>755</v>
      </c>
      <c r="M7930" s="130">
        <v>2176.98</v>
      </c>
      <c r="O7930" s="126" t="s">
        <v>1529</v>
      </c>
      <c r="P7930" s="130">
        <v>0</v>
      </c>
      <c r="S7930" s="130">
        <v>0</v>
      </c>
      <c r="V7930" s="130">
        <v>2176.98</v>
      </c>
      <c r="X7930" s="126" t="s">
        <v>1530</v>
      </c>
      <c r="Z7930" s="127"/>
      <c r="AA7930" s="128">
        <v>1</v>
      </c>
      <c r="AB7930" s="128">
        <v>24</v>
      </c>
      <c r="AD7930" s="126" t="s">
        <v>562</v>
      </c>
      <c r="AG7930" s="127"/>
      <c r="AI7930" s="127"/>
    </row>
    <row r="7931" spans="1:35" ht="14.85" customHeight="1">
      <c r="A7931" s="130">
        <v>5005512</v>
      </c>
      <c r="B7931" s="126" t="s">
        <v>15912</v>
      </c>
      <c r="C7931" s="126" t="s">
        <v>15913</v>
      </c>
      <c r="D7931" s="126" t="s">
        <v>15914</v>
      </c>
      <c r="E7931" s="126" t="s">
        <v>288</v>
      </c>
      <c r="F7931" s="126" t="s">
        <v>416</v>
      </c>
      <c r="G7931" s="126" t="s">
        <v>417</v>
      </c>
      <c r="H7931" s="126" t="s">
        <v>126</v>
      </c>
      <c r="I7931" s="126" t="s">
        <v>126</v>
      </c>
      <c r="J7931" s="126" t="s">
        <v>754</v>
      </c>
      <c r="K7931" s="126" t="s">
        <v>504</v>
      </c>
      <c r="L7931" s="126" t="s">
        <v>755</v>
      </c>
      <c r="M7931" s="130">
        <v>2176.98</v>
      </c>
      <c r="O7931" s="126" t="s">
        <v>1529</v>
      </c>
      <c r="P7931" s="130">
        <v>0</v>
      </c>
      <c r="S7931" s="130">
        <v>0</v>
      </c>
      <c r="V7931" s="130">
        <v>2176.98</v>
      </c>
      <c r="X7931" s="126" t="s">
        <v>1530</v>
      </c>
      <c r="Z7931" s="127"/>
      <c r="AA7931" s="128">
        <v>1</v>
      </c>
      <c r="AB7931" s="128">
        <v>24</v>
      </c>
      <c r="AD7931" s="126" t="s">
        <v>562</v>
      </c>
      <c r="AG7931" s="127"/>
      <c r="AI7931" s="127"/>
    </row>
    <row r="7932" spans="1:35" ht="14.85" customHeight="1">
      <c r="A7932" s="130">
        <v>5005511</v>
      </c>
      <c r="B7932" s="126" t="s">
        <v>15915</v>
      </c>
      <c r="C7932" s="126" t="s">
        <v>15916</v>
      </c>
      <c r="D7932" s="126" t="s">
        <v>15917</v>
      </c>
      <c r="E7932" s="126" t="s">
        <v>288</v>
      </c>
      <c r="F7932" s="126" t="s">
        <v>416</v>
      </c>
      <c r="G7932" s="126" t="s">
        <v>417</v>
      </c>
      <c r="H7932" s="126" t="s">
        <v>126</v>
      </c>
      <c r="I7932" s="126" t="s">
        <v>126</v>
      </c>
      <c r="J7932" s="126" t="s">
        <v>754</v>
      </c>
      <c r="K7932" s="126" t="s">
        <v>504</v>
      </c>
      <c r="L7932" s="126" t="s">
        <v>755</v>
      </c>
      <c r="M7932" s="130">
        <v>2176.98</v>
      </c>
      <c r="O7932" s="126" t="s">
        <v>1529</v>
      </c>
      <c r="P7932" s="130">
        <v>0</v>
      </c>
      <c r="S7932" s="130">
        <v>0</v>
      </c>
      <c r="V7932" s="130">
        <v>2176.98</v>
      </c>
      <c r="X7932" s="126" t="s">
        <v>1530</v>
      </c>
      <c r="Z7932" s="127"/>
      <c r="AA7932" s="128">
        <v>1</v>
      </c>
      <c r="AB7932" s="128">
        <v>24</v>
      </c>
      <c r="AD7932" s="126" t="s">
        <v>562</v>
      </c>
      <c r="AG7932" s="127"/>
      <c r="AI7932" s="127"/>
    </row>
    <row r="7933" spans="1:35" ht="14.85" customHeight="1">
      <c r="A7933" s="130">
        <v>5005510</v>
      </c>
      <c r="B7933" s="126" t="s">
        <v>15918</v>
      </c>
      <c r="C7933" s="126" t="s">
        <v>15895</v>
      </c>
      <c r="D7933" s="126" t="s">
        <v>15919</v>
      </c>
      <c r="E7933" s="126" t="s">
        <v>288</v>
      </c>
      <c r="F7933" s="126" t="s">
        <v>591</v>
      </c>
      <c r="G7933" s="126" t="s">
        <v>417</v>
      </c>
      <c r="H7933" s="126" t="s">
        <v>126</v>
      </c>
      <c r="I7933" s="126" t="s">
        <v>126</v>
      </c>
      <c r="J7933" s="126" t="s">
        <v>15884</v>
      </c>
      <c r="K7933" s="126" t="s">
        <v>7040</v>
      </c>
      <c r="L7933" s="126" t="s">
        <v>11852</v>
      </c>
      <c r="M7933" s="130">
        <v>1374.03</v>
      </c>
      <c r="O7933" s="126" t="s">
        <v>2625</v>
      </c>
      <c r="P7933" s="130">
        <v>0</v>
      </c>
      <c r="S7933" s="130">
        <v>0</v>
      </c>
      <c r="V7933" s="130">
        <v>1526.71</v>
      </c>
      <c r="X7933" s="126" t="s">
        <v>6896</v>
      </c>
      <c r="Z7933" s="127" t="s">
        <v>309</v>
      </c>
      <c r="AA7933" s="128">
        <v>1</v>
      </c>
      <c r="AB7933" s="128">
        <v>12</v>
      </c>
      <c r="AD7933" s="126" t="s">
        <v>562</v>
      </c>
      <c r="AG7933" s="127"/>
      <c r="AI7933" s="127"/>
    </row>
    <row r="7934" spans="1:35" ht="14.85" customHeight="1">
      <c r="A7934" s="130">
        <v>5005509</v>
      </c>
      <c r="B7934" s="126" t="s">
        <v>15920</v>
      </c>
      <c r="C7934" s="126" t="s">
        <v>15921</v>
      </c>
      <c r="D7934" s="126" t="s">
        <v>15922</v>
      </c>
      <c r="E7934" s="126" t="s">
        <v>288</v>
      </c>
      <c r="F7934" s="126" t="s">
        <v>416</v>
      </c>
      <c r="G7934" s="126" t="s">
        <v>417</v>
      </c>
      <c r="H7934" s="126" t="s">
        <v>126</v>
      </c>
      <c r="I7934" s="126" t="s">
        <v>126</v>
      </c>
      <c r="J7934" s="126" t="s">
        <v>754</v>
      </c>
      <c r="K7934" s="126" t="s">
        <v>504</v>
      </c>
      <c r="L7934" s="126" t="s">
        <v>755</v>
      </c>
      <c r="M7934" s="130">
        <v>2176.98</v>
      </c>
      <c r="O7934" s="126" t="s">
        <v>1529</v>
      </c>
      <c r="P7934" s="130">
        <v>0</v>
      </c>
      <c r="S7934" s="130">
        <v>0</v>
      </c>
      <c r="V7934" s="130">
        <v>2176.98</v>
      </c>
      <c r="X7934" s="126" t="s">
        <v>1530</v>
      </c>
      <c r="Z7934" s="127"/>
      <c r="AA7934" s="128">
        <v>1</v>
      </c>
      <c r="AB7934" s="128">
        <v>24</v>
      </c>
      <c r="AD7934" s="126" t="s">
        <v>562</v>
      </c>
      <c r="AG7934" s="127"/>
      <c r="AI7934" s="127"/>
    </row>
    <row r="7935" spans="1:35" ht="14.85" customHeight="1">
      <c r="A7935" s="130">
        <v>5005508</v>
      </c>
      <c r="B7935" s="126" t="s">
        <v>15923</v>
      </c>
      <c r="C7935" s="126" t="s">
        <v>15895</v>
      </c>
      <c r="D7935" s="126" t="s">
        <v>15924</v>
      </c>
      <c r="E7935" s="126" t="s">
        <v>288</v>
      </c>
      <c r="F7935" s="126" t="s">
        <v>591</v>
      </c>
      <c r="G7935" s="126" t="s">
        <v>417</v>
      </c>
      <c r="H7935" s="126" t="s">
        <v>126</v>
      </c>
      <c r="I7935" s="126" t="s">
        <v>126</v>
      </c>
      <c r="J7935" s="126" t="s">
        <v>15884</v>
      </c>
      <c r="K7935" s="126" t="s">
        <v>7040</v>
      </c>
      <c r="L7935" s="126" t="s">
        <v>11852</v>
      </c>
      <c r="M7935" s="130">
        <v>1124.19</v>
      </c>
      <c r="O7935" s="126" t="s">
        <v>2625</v>
      </c>
      <c r="P7935" s="130">
        <v>0</v>
      </c>
      <c r="S7935" s="130">
        <v>0</v>
      </c>
      <c r="V7935" s="130">
        <v>1249.0999999999999</v>
      </c>
      <c r="X7935" s="126" t="s">
        <v>6896</v>
      </c>
      <c r="Z7935" s="127" t="s">
        <v>309</v>
      </c>
      <c r="AA7935" s="128">
        <v>1</v>
      </c>
      <c r="AB7935" s="128">
        <v>12</v>
      </c>
      <c r="AD7935" s="126" t="s">
        <v>562</v>
      </c>
      <c r="AG7935" s="127"/>
      <c r="AI7935" s="127"/>
    </row>
    <row r="7936" spans="1:35" ht="14.85" customHeight="1">
      <c r="A7936" s="130">
        <v>5005507</v>
      </c>
      <c r="B7936" s="126" t="s">
        <v>15925</v>
      </c>
      <c r="C7936" s="126" t="s">
        <v>15926</v>
      </c>
      <c r="D7936" s="126" t="s">
        <v>15927</v>
      </c>
      <c r="E7936" s="126" t="s">
        <v>288</v>
      </c>
      <c r="F7936" s="126" t="s">
        <v>416</v>
      </c>
      <c r="G7936" s="126" t="s">
        <v>417</v>
      </c>
      <c r="H7936" s="126" t="s">
        <v>126</v>
      </c>
      <c r="I7936" s="126" t="s">
        <v>126</v>
      </c>
      <c r="J7936" s="126" t="s">
        <v>754</v>
      </c>
      <c r="K7936" s="126" t="s">
        <v>504</v>
      </c>
      <c r="L7936" s="126" t="s">
        <v>755</v>
      </c>
      <c r="M7936" s="130">
        <v>2176.98</v>
      </c>
      <c r="O7936" s="126" t="s">
        <v>1529</v>
      </c>
      <c r="P7936" s="130">
        <v>0</v>
      </c>
      <c r="S7936" s="130">
        <v>0</v>
      </c>
      <c r="V7936" s="130">
        <v>2176.98</v>
      </c>
      <c r="X7936" s="126" t="s">
        <v>1530</v>
      </c>
      <c r="Z7936" s="127"/>
      <c r="AA7936" s="128">
        <v>1</v>
      </c>
      <c r="AB7936" s="128">
        <v>24</v>
      </c>
      <c r="AD7936" s="126" t="s">
        <v>562</v>
      </c>
      <c r="AG7936" s="127"/>
      <c r="AI7936" s="127"/>
    </row>
    <row r="7937" spans="1:35" ht="14.85" customHeight="1">
      <c r="A7937" s="130">
        <v>5005506</v>
      </c>
      <c r="B7937" s="126" t="s">
        <v>15928</v>
      </c>
      <c r="C7937" s="126" t="s">
        <v>15929</v>
      </c>
      <c r="D7937" s="126" t="s">
        <v>15930</v>
      </c>
      <c r="E7937" s="126" t="s">
        <v>288</v>
      </c>
      <c r="F7937" s="126" t="s">
        <v>416</v>
      </c>
      <c r="G7937" s="126" t="s">
        <v>417</v>
      </c>
      <c r="H7937" s="126" t="s">
        <v>126</v>
      </c>
      <c r="I7937" s="126" t="s">
        <v>126</v>
      </c>
      <c r="J7937" s="126" t="s">
        <v>754</v>
      </c>
      <c r="K7937" s="126" t="s">
        <v>504</v>
      </c>
      <c r="L7937" s="126" t="s">
        <v>755</v>
      </c>
      <c r="M7937" s="130">
        <v>2176.98</v>
      </c>
      <c r="O7937" s="126" t="s">
        <v>1529</v>
      </c>
      <c r="P7937" s="130">
        <v>0</v>
      </c>
      <c r="S7937" s="130">
        <v>0</v>
      </c>
      <c r="V7937" s="130">
        <v>2176.98</v>
      </c>
      <c r="X7937" s="126" t="s">
        <v>1530</v>
      </c>
      <c r="Z7937" s="127"/>
      <c r="AA7937" s="128">
        <v>1</v>
      </c>
      <c r="AB7937" s="128">
        <v>24</v>
      </c>
      <c r="AD7937" s="126" t="s">
        <v>562</v>
      </c>
      <c r="AG7937" s="127"/>
      <c r="AI7937" s="127"/>
    </row>
    <row r="7938" spans="1:35" ht="14.85" customHeight="1">
      <c r="A7938" s="130">
        <v>5005505</v>
      </c>
      <c r="B7938" s="126" t="s">
        <v>15931</v>
      </c>
      <c r="C7938" s="126" t="s">
        <v>15932</v>
      </c>
      <c r="D7938" s="126" t="s">
        <v>15933</v>
      </c>
      <c r="E7938" s="126" t="s">
        <v>288</v>
      </c>
      <c r="F7938" s="126" t="s">
        <v>416</v>
      </c>
      <c r="G7938" s="126" t="s">
        <v>417</v>
      </c>
      <c r="H7938" s="126" t="s">
        <v>126</v>
      </c>
      <c r="I7938" s="126" t="s">
        <v>126</v>
      </c>
      <c r="J7938" s="126" t="s">
        <v>754</v>
      </c>
      <c r="K7938" s="126" t="s">
        <v>504</v>
      </c>
      <c r="L7938" s="126" t="s">
        <v>755</v>
      </c>
      <c r="M7938" s="130">
        <v>487.2</v>
      </c>
      <c r="O7938" s="126" t="s">
        <v>7690</v>
      </c>
      <c r="P7938" s="130">
        <v>0</v>
      </c>
      <c r="S7938" s="130">
        <v>0</v>
      </c>
      <c r="V7938" s="130">
        <v>494.9</v>
      </c>
      <c r="X7938" s="126" t="s">
        <v>7691</v>
      </c>
      <c r="Z7938" s="127"/>
      <c r="AA7938" s="128">
        <v>1</v>
      </c>
      <c r="AB7938" s="128"/>
      <c r="AD7938" s="126" t="s">
        <v>562</v>
      </c>
      <c r="AG7938" s="127"/>
      <c r="AI7938" s="127"/>
    </row>
    <row r="7939" spans="1:35" ht="14.85" customHeight="1">
      <c r="A7939" s="130">
        <v>5004692</v>
      </c>
      <c r="B7939" s="126" t="s">
        <v>15934</v>
      </c>
      <c r="C7939" s="126" t="s">
        <v>15935</v>
      </c>
      <c r="D7939" s="126" t="s">
        <v>14341</v>
      </c>
      <c r="E7939" s="126" t="s">
        <v>288</v>
      </c>
      <c r="F7939" s="126" t="s">
        <v>491</v>
      </c>
      <c r="G7939" s="126" t="s">
        <v>417</v>
      </c>
      <c r="H7939" s="126" t="s">
        <v>126</v>
      </c>
      <c r="I7939" s="126" t="s">
        <v>126</v>
      </c>
      <c r="J7939" s="126" t="s">
        <v>3060</v>
      </c>
      <c r="K7939" s="126" t="s">
        <v>558</v>
      </c>
      <c r="L7939" s="126" t="s">
        <v>1321</v>
      </c>
      <c r="M7939" s="130">
        <v>4679.1000000000004</v>
      </c>
      <c r="N7939" s="126" t="s">
        <v>290</v>
      </c>
      <c r="O7939" s="126" t="s">
        <v>1311</v>
      </c>
      <c r="P7939" s="130">
        <v>0</v>
      </c>
      <c r="S7939" s="130">
        <v>0</v>
      </c>
      <c r="V7939" s="130">
        <v>5199</v>
      </c>
      <c r="X7939" s="126" t="s">
        <v>1312</v>
      </c>
      <c r="Y7939" s="126" t="s">
        <v>517</v>
      </c>
      <c r="Z7939" s="127" t="s">
        <v>309</v>
      </c>
      <c r="AA7939" s="128">
        <v>1</v>
      </c>
      <c r="AB7939" s="128">
        <v>60</v>
      </c>
      <c r="AD7939" s="126" t="s">
        <v>562</v>
      </c>
      <c r="AG7939" s="127"/>
      <c r="AI7939" s="127"/>
    </row>
    <row r="7940" spans="1:35" ht="14.85" customHeight="1">
      <c r="A7940" s="130">
        <v>5004717</v>
      </c>
      <c r="B7940" s="126" t="s">
        <v>413</v>
      </c>
      <c r="C7940" s="126" t="s">
        <v>6223</v>
      </c>
      <c r="D7940" s="126" t="s">
        <v>1125</v>
      </c>
      <c r="E7940" s="126" t="s">
        <v>288</v>
      </c>
      <c r="F7940" s="126" t="s">
        <v>364</v>
      </c>
      <c r="G7940" s="126" t="s">
        <v>417</v>
      </c>
      <c r="H7940" s="126" t="s">
        <v>126</v>
      </c>
      <c r="I7940" s="126" t="s">
        <v>126</v>
      </c>
      <c r="J7940" s="126" t="s">
        <v>484</v>
      </c>
      <c r="K7940" s="126" t="s">
        <v>443</v>
      </c>
      <c r="L7940" s="126" t="s">
        <v>485</v>
      </c>
      <c r="M7940" s="130">
        <v>6817.44</v>
      </c>
      <c r="O7940" s="126" t="s">
        <v>365</v>
      </c>
      <c r="P7940" s="130">
        <v>0</v>
      </c>
      <c r="S7940" s="130">
        <v>0</v>
      </c>
      <c r="V7940" s="130">
        <v>23276.51</v>
      </c>
      <c r="X7940" s="126" t="s">
        <v>510</v>
      </c>
      <c r="Z7940" s="127"/>
      <c r="AA7940" s="128">
        <v>2</v>
      </c>
      <c r="AB7940" s="128">
        <v>60</v>
      </c>
      <c r="AC7940" s="126" t="s">
        <v>366</v>
      </c>
      <c r="AD7940" s="126" t="s">
        <v>1801</v>
      </c>
      <c r="AG7940" s="127"/>
      <c r="AI7940" s="127"/>
    </row>
    <row r="7941" spans="1:35" ht="14.85" customHeight="1">
      <c r="A7941" s="130">
        <v>5004335</v>
      </c>
      <c r="B7941" s="126" t="s">
        <v>413</v>
      </c>
      <c r="C7941" s="126" t="s">
        <v>15936</v>
      </c>
      <c r="D7941" s="126" t="s">
        <v>15937</v>
      </c>
      <c r="E7941" s="126" t="s">
        <v>288</v>
      </c>
      <c r="F7941" s="126" t="s">
        <v>491</v>
      </c>
      <c r="G7941" s="126" t="s">
        <v>417</v>
      </c>
      <c r="H7941" s="126" t="s">
        <v>126</v>
      </c>
      <c r="I7941" s="126" t="s">
        <v>126</v>
      </c>
      <c r="J7941" s="126" t="s">
        <v>4744</v>
      </c>
      <c r="K7941" s="126" t="s">
        <v>504</v>
      </c>
      <c r="L7941" s="126" t="s">
        <v>1321</v>
      </c>
      <c r="M7941" s="130">
        <v>5279.4</v>
      </c>
      <c r="N7941" s="126" t="s">
        <v>290</v>
      </c>
      <c r="O7941" s="126" t="s">
        <v>1311</v>
      </c>
      <c r="P7941" s="130">
        <v>0</v>
      </c>
      <c r="S7941" s="130">
        <v>0</v>
      </c>
      <c r="V7941" s="130">
        <v>5866</v>
      </c>
      <c r="X7941" s="126" t="s">
        <v>1312</v>
      </c>
      <c r="Y7941" s="126" t="s">
        <v>517</v>
      </c>
      <c r="Z7941" s="127" t="s">
        <v>309</v>
      </c>
      <c r="AA7941" s="128">
        <v>1</v>
      </c>
      <c r="AB7941" s="128">
        <v>60</v>
      </c>
      <c r="AD7941" s="126" t="s">
        <v>1801</v>
      </c>
      <c r="AG7941" s="127"/>
      <c r="AI7941" s="127"/>
    </row>
    <row r="7942" spans="1:35" ht="14.85" customHeight="1">
      <c r="A7942" s="130">
        <v>5004561</v>
      </c>
      <c r="B7942" s="126" t="s">
        <v>15938</v>
      </c>
      <c r="C7942" s="126" t="s">
        <v>13293</v>
      </c>
      <c r="D7942" s="126" t="s">
        <v>15939</v>
      </c>
      <c r="E7942" s="126" t="s">
        <v>288</v>
      </c>
      <c r="F7942" s="126" t="s">
        <v>440</v>
      </c>
      <c r="G7942" s="126" t="s">
        <v>458</v>
      </c>
      <c r="H7942" s="126" t="s">
        <v>126</v>
      </c>
      <c r="I7942" s="126" t="s">
        <v>418</v>
      </c>
      <c r="J7942" s="126" t="s">
        <v>597</v>
      </c>
      <c r="K7942" s="126" t="s">
        <v>504</v>
      </c>
      <c r="L7942" s="126" t="s">
        <v>598</v>
      </c>
      <c r="M7942" s="130">
        <v>2352</v>
      </c>
      <c r="O7942" s="126" t="s">
        <v>445</v>
      </c>
      <c r="P7942" s="130">
        <v>0</v>
      </c>
      <c r="S7942" s="130">
        <v>0</v>
      </c>
      <c r="V7942" s="130">
        <v>2352</v>
      </c>
      <c r="X7942" s="126" t="s">
        <v>600</v>
      </c>
      <c r="Z7942" s="127"/>
      <c r="AA7942" s="128">
        <v>60</v>
      </c>
      <c r="AB7942" s="128">
        <v>1</v>
      </c>
      <c r="AD7942" s="126" t="s">
        <v>562</v>
      </c>
      <c r="AG7942" s="127"/>
      <c r="AI7942" s="127"/>
    </row>
    <row r="7943" spans="1:35" ht="14.85" customHeight="1">
      <c r="A7943" s="130">
        <v>5004560</v>
      </c>
      <c r="B7943" s="126" t="s">
        <v>15940</v>
      </c>
      <c r="C7943" s="126" t="s">
        <v>595</v>
      </c>
      <c r="D7943" s="126" t="s">
        <v>15941</v>
      </c>
      <c r="E7943" s="126" t="s">
        <v>288</v>
      </c>
      <c r="F7943" s="126" t="s">
        <v>440</v>
      </c>
      <c r="G7943" s="126" t="s">
        <v>458</v>
      </c>
      <c r="H7943" s="126" t="s">
        <v>126</v>
      </c>
      <c r="I7943" s="126" t="s">
        <v>418</v>
      </c>
      <c r="J7943" s="126" t="s">
        <v>597</v>
      </c>
      <c r="K7943" s="126" t="s">
        <v>504</v>
      </c>
      <c r="L7943" s="126" t="s">
        <v>598</v>
      </c>
      <c r="M7943" s="130">
        <v>2352</v>
      </c>
      <c r="O7943" s="126" t="s">
        <v>445</v>
      </c>
      <c r="P7943" s="130">
        <v>0</v>
      </c>
      <c r="S7943" s="130">
        <v>0</v>
      </c>
      <c r="V7943" s="130">
        <v>2352</v>
      </c>
      <c r="X7943" s="126" t="s">
        <v>600</v>
      </c>
      <c r="Z7943" s="127"/>
      <c r="AA7943" s="128">
        <v>60</v>
      </c>
      <c r="AB7943" s="128">
        <v>1</v>
      </c>
      <c r="AD7943" s="126" t="s">
        <v>562</v>
      </c>
      <c r="AG7943" s="127"/>
      <c r="AI7943" s="127"/>
    </row>
    <row r="7944" spans="1:35" ht="14.85" customHeight="1">
      <c r="A7944" s="130">
        <v>5004559</v>
      </c>
      <c r="B7944" s="126" t="s">
        <v>15942</v>
      </c>
      <c r="C7944" s="126" t="s">
        <v>595</v>
      </c>
      <c r="D7944" s="126" t="s">
        <v>15943</v>
      </c>
      <c r="E7944" s="126" t="s">
        <v>288</v>
      </c>
      <c r="F7944" s="126" t="s">
        <v>440</v>
      </c>
      <c r="G7944" s="126" t="s">
        <v>458</v>
      </c>
      <c r="H7944" s="126" t="s">
        <v>126</v>
      </c>
      <c r="I7944" s="126" t="s">
        <v>418</v>
      </c>
      <c r="J7944" s="126" t="s">
        <v>597</v>
      </c>
      <c r="K7944" s="126" t="s">
        <v>504</v>
      </c>
      <c r="L7944" s="126" t="s">
        <v>598</v>
      </c>
      <c r="M7944" s="130">
        <v>2352</v>
      </c>
      <c r="O7944" s="126" t="s">
        <v>445</v>
      </c>
      <c r="P7944" s="130">
        <v>0</v>
      </c>
      <c r="S7944" s="130">
        <v>0</v>
      </c>
      <c r="V7944" s="130">
        <v>2352</v>
      </c>
      <c r="X7944" s="126" t="s">
        <v>600</v>
      </c>
      <c r="Z7944" s="127"/>
      <c r="AA7944" s="128">
        <v>60</v>
      </c>
      <c r="AB7944" s="128">
        <v>1</v>
      </c>
      <c r="AD7944" s="126" t="s">
        <v>562</v>
      </c>
      <c r="AG7944" s="127"/>
      <c r="AI7944" s="127"/>
    </row>
    <row r="7945" spans="1:35" ht="14.85" customHeight="1">
      <c r="A7945" s="130">
        <v>5004475</v>
      </c>
      <c r="B7945" s="126" t="s">
        <v>12983</v>
      </c>
      <c r="C7945" s="126" t="s">
        <v>12984</v>
      </c>
      <c r="D7945" s="126" t="s">
        <v>15944</v>
      </c>
      <c r="E7945" s="126" t="s">
        <v>288</v>
      </c>
      <c r="F7945" s="126" t="s">
        <v>555</v>
      </c>
      <c r="G7945" s="126" t="s">
        <v>458</v>
      </c>
      <c r="H7945" s="126" t="s">
        <v>126</v>
      </c>
      <c r="I7945" s="126" t="s">
        <v>418</v>
      </c>
      <c r="J7945" s="126" t="s">
        <v>597</v>
      </c>
      <c r="K7945" s="126" t="s">
        <v>504</v>
      </c>
      <c r="L7945" s="126" t="s">
        <v>598</v>
      </c>
      <c r="M7945" s="130">
        <v>1444.8</v>
      </c>
      <c r="O7945" s="126" t="s">
        <v>2200</v>
      </c>
      <c r="P7945" s="130">
        <v>0</v>
      </c>
      <c r="S7945" s="130">
        <v>0</v>
      </c>
      <c r="V7945" s="130">
        <v>1444.8</v>
      </c>
      <c r="X7945" s="126" t="s">
        <v>2272</v>
      </c>
      <c r="Z7945" s="127"/>
      <c r="AA7945" s="128">
        <v>210</v>
      </c>
      <c r="AB7945" s="128">
        <v>1</v>
      </c>
      <c r="AD7945" s="126" t="s">
        <v>562</v>
      </c>
      <c r="AG7945" s="127"/>
      <c r="AI7945" s="127"/>
    </row>
    <row r="7946" spans="1:35" ht="14.85" customHeight="1">
      <c r="A7946" s="130">
        <v>5003805</v>
      </c>
      <c r="B7946" s="126" t="s">
        <v>15945</v>
      </c>
      <c r="C7946" s="126" t="s">
        <v>15946</v>
      </c>
      <c r="D7946" s="126" t="s">
        <v>15947</v>
      </c>
      <c r="E7946" s="126" t="s">
        <v>288</v>
      </c>
      <c r="F7946" s="126" t="s">
        <v>364</v>
      </c>
      <c r="G7946" s="126" t="s">
        <v>417</v>
      </c>
      <c r="H7946" s="126" t="s">
        <v>126</v>
      </c>
      <c r="I7946" s="126" t="s">
        <v>126</v>
      </c>
      <c r="J7946" s="126" t="s">
        <v>886</v>
      </c>
      <c r="K7946" s="126" t="s">
        <v>443</v>
      </c>
      <c r="L7946" s="126" t="s">
        <v>887</v>
      </c>
      <c r="M7946" s="130">
        <v>6817.44</v>
      </c>
      <c r="O7946" s="126" t="s">
        <v>365</v>
      </c>
      <c r="P7946" s="130">
        <v>0</v>
      </c>
      <c r="S7946" s="130">
        <v>0</v>
      </c>
      <c r="V7946" s="130">
        <v>10907.8</v>
      </c>
      <c r="X7946" s="126" t="s">
        <v>469</v>
      </c>
      <c r="Z7946" s="127"/>
      <c r="AA7946" s="128">
        <v>1</v>
      </c>
      <c r="AB7946" s="128">
        <v>60</v>
      </c>
      <c r="AC7946" s="126" t="s">
        <v>366</v>
      </c>
      <c r="AD7946" s="126" t="s">
        <v>562</v>
      </c>
      <c r="AG7946" s="127"/>
      <c r="AI7946" s="127"/>
    </row>
    <row r="7947" spans="1:35" ht="14.85" customHeight="1">
      <c r="A7947" s="130">
        <v>5003804</v>
      </c>
      <c r="B7947" s="126" t="s">
        <v>15948</v>
      </c>
      <c r="C7947" s="126" t="s">
        <v>15949</v>
      </c>
      <c r="D7947" s="126" t="s">
        <v>15147</v>
      </c>
      <c r="E7947" s="126" t="s">
        <v>288</v>
      </c>
      <c r="F7947" s="126" t="s">
        <v>364</v>
      </c>
      <c r="G7947" s="126" t="s">
        <v>417</v>
      </c>
      <c r="H7947" s="126" t="s">
        <v>126</v>
      </c>
      <c r="I7947" s="126" t="s">
        <v>126</v>
      </c>
      <c r="J7947" s="126" t="s">
        <v>886</v>
      </c>
      <c r="K7947" s="126" t="s">
        <v>443</v>
      </c>
      <c r="L7947" s="126" t="s">
        <v>887</v>
      </c>
      <c r="M7947" s="130">
        <v>6817.44</v>
      </c>
      <c r="O7947" s="126" t="s">
        <v>365</v>
      </c>
      <c r="P7947" s="130">
        <v>0</v>
      </c>
      <c r="S7947" s="130">
        <v>0</v>
      </c>
      <c r="V7947" s="130">
        <v>18504.34</v>
      </c>
      <c r="X7947" s="126" t="s">
        <v>469</v>
      </c>
      <c r="Z7947" s="127"/>
      <c r="AA7947" s="128">
        <v>1</v>
      </c>
      <c r="AB7947" s="128">
        <v>60</v>
      </c>
      <c r="AC7947" s="126" t="s">
        <v>366</v>
      </c>
      <c r="AD7947" s="126" t="s">
        <v>562</v>
      </c>
      <c r="AG7947" s="127"/>
      <c r="AI7947" s="127"/>
    </row>
    <row r="7948" spans="1:35" ht="14.85" customHeight="1">
      <c r="A7948" s="130">
        <v>5003803</v>
      </c>
      <c r="B7948" s="126" t="s">
        <v>15950</v>
      </c>
      <c r="C7948" s="126" t="s">
        <v>15951</v>
      </c>
      <c r="D7948" s="126" t="s">
        <v>15952</v>
      </c>
      <c r="E7948" s="126" t="s">
        <v>288</v>
      </c>
      <c r="F7948" s="126" t="s">
        <v>364</v>
      </c>
      <c r="G7948" s="126" t="s">
        <v>417</v>
      </c>
      <c r="H7948" s="126" t="s">
        <v>126</v>
      </c>
      <c r="I7948" s="126" t="s">
        <v>126</v>
      </c>
      <c r="J7948" s="126" t="s">
        <v>886</v>
      </c>
      <c r="K7948" s="126" t="s">
        <v>443</v>
      </c>
      <c r="L7948" s="126" t="s">
        <v>887</v>
      </c>
      <c r="M7948" s="130">
        <v>6817.44</v>
      </c>
      <c r="O7948" s="126" t="s">
        <v>365</v>
      </c>
      <c r="P7948" s="130">
        <v>0</v>
      </c>
      <c r="S7948" s="130">
        <v>0</v>
      </c>
      <c r="V7948" s="130">
        <v>19478.240000000002</v>
      </c>
      <c r="X7948" s="126" t="s">
        <v>469</v>
      </c>
      <c r="Z7948" s="127"/>
      <c r="AA7948" s="128">
        <v>1</v>
      </c>
      <c r="AB7948" s="128">
        <v>60</v>
      </c>
      <c r="AC7948" s="126" t="s">
        <v>366</v>
      </c>
      <c r="AD7948" s="126" t="s">
        <v>562</v>
      </c>
      <c r="AG7948" s="127"/>
      <c r="AI7948" s="127"/>
    </row>
    <row r="7949" spans="1:35" ht="14.85" customHeight="1">
      <c r="A7949" s="130">
        <v>5003801</v>
      </c>
      <c r="B7949" s="126" t="s">
        <v>15953</v>
      </c>
      <c r="C7949" s="126" t="s">
        <v>15954</v>
      </c>
      <c r="D7949" s="126" t="s">
        <v>15955</v>
      </c>
      <c r="E7949" s="126" t="s">
        <v>288</v>
      </c>
      <c r="F7949" s="126" t="s">
        <v>352</v>
      </c>
      <c r="G7949" s="126" t="s">
        <v>417</v>
      </c>
      <c r="H7949" s="126" t="s">
        <v>126</v>
      </c>
      <c r="I7949" s="126" t="s">
        <v>626</v>
      </c>
      <c r="J7949" s="126" t="s">
        <v>7051</v>
      </c>
      <c r="K7949" s="126" t="s">
        <v>504</v>
      </c>
      <c r="L7949" s="126" t="s">
        <v>7052</v>
      </c>
      <c r="M7949" s="130">
        <v>1046.55</v>
      </c>
      <c r="N7949" s="126" t="s">
        <v>290</v>
      </c>
      <c r="O7949" s="126" t="s">
        <v>353</v>
      </c>
      <c r="P7949" s="130">
        <v>0</v>
      </c>
      <c r="S7949" s="130">
        <v>0</v>
      </c>
      <c r="V7949" s="130">
        <v>1046.55</v>
      </c>
      <c r="X7949" s="126" t="s">
        <v>11809</v>
      </c>
      <c r="Z7949" s="127"/>
      <c r="AA7949" s="128">
        <v>1</v>
      </c>
      <c r="AB7949" s="128">
        <v>84</v>
      </c>
      <c r="AD7949" s="126" t="s">
        <v>562</v>
      </c>
      <c r="AG7949" s="127"/>
      <c r="AI7949" s="127"/>
    </row>
    <row r="7950" spans="1:35" ht="14.85" customHeight="1">
      <c r="A7950" s="130">
        <v>5003800</v>
      </c>
      <c r="B7950" s="126" t="s">
        <v>15956</v>
      </c>
      <c r="C7950" s="126" t="s">
        <v>15957</v>
      </c>
      <c r="D7950" s="126" t="s">
        <v>15958</v>
      </c>
      <c r="E7950" s="126" t="s">
        <v>288</v>
      </c>
      <c r="F7950" s="126" t="s">
        <v>364</v>
      </c>
      <c r="G7950" s="126" t="s">
        <v>417</v>
      </c>
      <c r="H7950" s="126" t="s">
        <v>126</v>
      </c>
      <c r="I7950" s="126" t="s">
        <v>126</v>
      </c>
      <c r="J7950" s="126" t="s">
        <v>886</v>
      </c>
      <c r="K7950" s="126" t="s">
        <v>443</v>
      </c>
      <c r="L7950" s="126" t="s">
        <v>887</v>
      </c>
      <c r="M7950" s="130">
        <v>6817.44</v>
      </c>
      <c r="O7950" s="126" t="s">
        <v>365</v>
      </c>
      <c r="P7950" s="130">
        <v>0</v>
      </c>
      <c r="S7950" s="130">
        <v>0</v>
      </c>
      <c r="V7950" s="130">
        <v>19478.240000000002</v>
      </c>
      <c r="X7950" s="126" t="s">
        <v>469</v>
      </c>
      <c r="Z7950" s="127"/>
      <c r="AA7950" s="128">
        <v>1</v>
      </c>
      <c r="AB7950" s="128">
        <v>60</v>
      </c>
      <c r="AC7950" s="126" t="s">
        <v>366</v>
      </c>
      <c r="AD7950" s="126" t="s">
        <v>562</v>
      </c>
      <c r="AG7950" s="127"/>
      <c r="AI7950" s="127"/>
    </row>
    <row r="7951" spans="1:35" ht="14.85" customHeight="1">
      <c r="A7951" s="130">
        <v>5003799</v>
      </c>
      <c r="B7951" s="126" t="s">
        <v>15959</v>
      </c>
      <c r="C7951" s="126" t="s">
        <v>15960</v>
      </c>
      <c r="D7951" s="126" t="s">
        <v>15147</v>
      </c>
      <c r="E7951" s="126" t="s">
        <v>288</v>
      </c>
      <c r="F7951" s="126" t="s">
        <v>364</v>
      </c>
      <c r="G7951" s="126" t="s">
        <v>417</v>
      </c>
      <c r="H7951" s="126" t="s">
        <v>126</v>
      </c>
      <c r="I7951" s="126" t="s">
        <v>126</v>
      </c>
      <c r="J7951" s="126" t="s">
        <v>886</v>
      </c>
      <c r="K7951" s="126" t="s">
        <v>443</v>
      </c>
      <c r="L7951" s="126" t="s">
        <v>887</v>
      </c>
      <c r="M7951" s="130">
        <v>6817.44</v>
      </c>
      <c r="O7951" s="126" t="s">
        <v>365</v>
      </c>
      <c r="P7951" s="130">
        <v>0</v>
      </c>
      <c r="S7951" s="130">
        <v>0</v>
      </c>
      <c r="V7951" s="130">
        <v>19965.2</v>
      </c>
      <c r="X7951" s="126" t="s">
        <v>469</v>
      </c>
      <c r="Z7951" s="127"/>
      <c r="AA7951" s="128">
        <v>1</v>
      </c>
      <c r="AB7951" s="128">
        <v>60</v>
      </c>
      <c r="AC7951" s="126" t="s">
        <v>366</v>
      </c>
      <c r="AD7951" s="126" t="s">
        <v>562</v>
      </c>
      <c r="AG7951" s="127"/>
      <c r="AI7951" s="127"/>
    </row>
    <row r="7952" spans="1:35" ht="14.85" customHeight="1">
      <c r="A7952" s="130">
        <v>5003798</v>
      </c>
      <c r="B7952" s="126" t="s">
        <v>15961</v>
      </c>
      <c r="C7952" s="126" t="s">
        <v>15962</v>
      </c>
      <c r="D7952" s="126" t="s">
        <v>15963</v>
      </c>
      <c r="E7952" s="126" t="s">
        <v>288</v>
      </c>
      <c r="F7952" s="126" t="s">
        <v>364</v>
      </c>
      <c r="G7952" s="126" t="s">
        <v>417</v>
      </c>
      <c r="H7952" s="126" t="s">
        <v>126</v>
      </c>
      <c r="I7952" s="126" t="s">
        <v>126</v>
      </c>
      <c r="J7952" s="126" t="s">
        <v>886</v>
      </c>
      <c r="K7952" s="126" t="s">
        <v>443</v>
      </c>
      <c r="L7952" s="126" t="s">
        <v>887</v>
      </c>
      <c r="M7952" s="130">
        <v>6817.44</v>
      </c>
      <c r="O7952" s="126" t="s">
        <v>365</v>
      </c>
      <c r="P7952" s="130">
        <v>0</v>
      </c>
      <c r="S7952" s="130">
        <v>0</v>
      </c>
      <c r="V7952" s="130">
        <v>19965.2</v>
      </c>
      <c r="X7952" s="126" t="s">
        <v>469</v>
      </c>
      <c r="Z7952" s="127"/>
      <c r="AA7952" s="128">
        <v>1</v>
      </c>
      <c r="AB7952" s="128">
        <v>60</v>
      </c>
      <c r="AC7952" s="126" t="s">
        <v>366</v>
      </c>
      <c r="AD7952" s="126" t="s">
        <v>562</v>
      </c>
      <c r="AG7952" s="127"/>
      <c r="AI7952" s="127"/>
    </row>
    <row r="7953" spans="1:35" ht="14.85" customHeight="1">
      <c r="A7953" s="130">
        <v>5003797</v>
      </c>
      <c r="B7953" s="126" t="s">
        <v>15964</v>
      </c>
      <c r="C7953" s="126" t="s">
        <v>15965</v>
      </c>
      <c r="D7953" s="126" t="s">
        <v>15966</v>
      </c>
      <c r="E7953" s="126" t="s">
        <v>288</v>
      </c>
      <c r="F7953" s="126" t="s">
        <v>364</v>
      </c>
      <c r="G7953" s="126" t="s">
        <v>417</v>
      </c>
      <c r="H7953" s="126" t="s">
        <v>126</v>
      </c>
      <c r="I7953" s="126" t="s">
        <v>126</v>
      </c>
      <c r="J7953" s="126" t="s">
        <v>886</v>
      </c>
      <c r="K7953" s="126" t="s">
        <v>443</v>
      </c>
      <c r="L7953" s="126" t="s">
        <v>887</v>
      </c>
      <c r="M7953" s="130">
        <v>6817.44</v>
      </c>
      <c r="O7953" s="126" t="s">
        <v>365</v>
      </c>
      <c r="P7953" s="130">
        <v>0</v>
      </c>
      <c r="S7953" s="130">
        <v>0</v>
      </c>
      <c r="V7953" s="130">
        <v>18504.34</v>
      </c>
      <c r="X7953" s="126" t="s">
        <v>469</v>
      </c>
      <c r="Z7953" s="127"/>
      <c r="AA7953" s="128">
        <v>1</v>
      </c>
      <c r="AB7953" s="128">
        <v>60</v>
      </c>
      <c r="AC7953" s="126" t="s">
        <v>366</v>
      </c>
      <c r="AD7953" s="126" t="s">
        <v>562</v>
      </c>
      <c r="AG7953" s="127"/>
      <c r="AI7953" s="127"/>
    </row>
    <row r="7954" spans="1:35" ht="14.85" customHeight="1">
      <c r="A7954" s="130">
        <v>5003796</v>
      </c>
      <c r="B7954" s="126" t="s">
        <v>15967</v>
      </c>
      <c r="C7954" s="126" t="s">
        <v>15968</v>
      </c>
      <c r="D7954" s="126" t="s">
        <v>15969</v>
      </c>
      <c r="E7954" s="126" t="s">
        <v>288</v>
      </c>
      <c r="F7954" s="126" t="s">
        <v>364</v>
      </c>
      <c r="G7954" s="126" t="s">
        <v>417</v>
      </c>
      <c r="H7954" s="126" t="s">
        <v>126</v>
      </c>
      <c r="I7954" s="126" t="s">
        <v>126</v>
      </c>
      <c r="J7954" s="126" t="s">
        <v>886</v>
      </c>
      <c r="K7954" s="126" t="s">
        <v>443</v>
      </c>
      <c r="L7954" s="126" t="s">
        <v>887</v>
      </c>
      <c r="M7954" s="130">
        <v>6817.44</v>
      </c>
      <c r="O7954" s="126" t="s">
        <v>365</v>
      </c>
      <c r="P7954" s="130">
        <v>0</v>
      </c>
      <c r="S7954" s="130">
        <v>0</v>
      </c>
      <c r="V7954" s="130">
        <v>18504.34</v>
      </c>
      <c r="X7954" s="126" t="s">
        <v>469</v>
      </c>
      <c r="Z7954" s="127"/>
      <c r="AA7954" s="128">
        <v>1</v>
      </c>
      <c r="AB7954" s="128">
        <v>60</v>
      </c>
      <c r="AC7954" s="126" t="s">
        <v>366</v>
      </c>
      <c r="AD7954" s="126" t="s">
        <v>562</v>
      </c>
      <c r="AG7954" s="127"/>
      <c r="AI7954" s="127"/>
    </row>
    <row r="7955" spans="1:35" ht="14.85" customHeight="1">
      <c r="A7955" s="130">
        <v>5003795</v>
      </c>
      <c r="B7955" s="126" t="s">
        <v>15970</v>
      </c>
      <c r="C7955" s="126" t="s">
        <v>15971</v>
      </c>
      <c r="D7955" s="126" t="s">
        <v>15972</v>
      </c>
      <c r="E7955" s="126" t="s">
        <v>288</v>
      </c>
      <c r="F7955" s="126" t="s">
        <v>364</v>
      </c>
      <c r="G7955" s="126" t="s">
        <v>417</v>
      </c>
      <c r="H7955" s="126" t="s">
        <v>126</v>
      </c>
      <c r="I7955" s="126" t="s">
        <v>126</v>
      </c>
      <c r="J7955" s="126" t="s">
        <v>886</v>
      </c>
      <c r="K7955" s="126" t="s">
        <v>443</v>
      </c>
      <c r="L7955" s="126" t="s">
        <v>887</v>
      </c>
      <c r="M7955" s="130">
        <v>6817.44</v>
      </c>
      <c r="O7955" s="126" t="s">
        <v>365</v>
      </c>
      <c r="P7955" s="130">
        <v>0</v>
      </c>
      <c r="S7955" s="130">
        <v>0</v>
      </c>
      <c r="V7955" s="130">
        <v>25321.73</v>
      </c>
      <c r="X7955" s="126" t="s">
        <v>469</v>
      </c>
      <c r="Z7955" s="127"/>
      <c r="AA7955" s="128">
        <v>1</v>
      </c>
      <c r="AB7955" s="128">
        <v>60</v>
      </c>
      <c r="AC7955" s="126" t="s">
        <v>366</v>
      </c>
      <c r="AD7955" s="126" t="s">
        <v>562</v>
      </c>
      <c r="AG7955" s="127"/>
      <c r="AI7955" s="127"/>
    </row>
    <row r="7956" spans="1:35" ht="14.85" customHeight="1">
      <c r="A7956" s="130">
        <v>5003794</v>
      </c>
      <c r="B7956" s="126" t="s">
        <v>15973</v>
      </c>
      <c r="C7956" s="126" t="s">
        <v>15974</v>
      </c>
      <c r="D7956" s="126" t="s">
        <v>15975</v>
      </c>
      <c r="E7956" s="126" t="s">
        <v>288</v>
      </c>
      <c r="F7956" s="126" t="s">
        <v>364</v>
      </c>
      <c r="G7956" s="126" t="s">
        <v>417</v>
      </c>
      <c r="H7956" s="126" t="s">
        <v>126</v>
      </c>
      <c r="I7956" s="126" t="s">
        <v>126</v>
      </c>
      <c r="J7956" s="126" t="s">
        <v>886</v>
      </c>
      <c r="K7956" s="126" t="s">
        <v>443</v>
      </c>
      <c r="L7956" s="126" t="s">
        <v>887</v>
      </c>
      <c r="M7956" s="130">
        <v>6817.44</v>
      </c>
      <c r="O7956" s="126" t="s">
        <v>365</v>
      </c>
      <c r="P7956" s="130">
        <v>0</v>
      </c>
      <c r="S7956" s="130">
        <v>0</v>
      </c>
      <c r="V7956" s="130">
        <v>26295.64</v>
      </c>
      <c r="X7956" s="126" t="s">
        <v>469</v>
      </c>
      <c r="Z7956" s="127"/>
      <c r="AA7956" s="128">
        <v>1</v>
      </c>
      <c r="AB7956" s="128">
        <v>60</v>
      </c>
      <c r="AC7956" s="126" t="s">
        <v>366</v>
      </c>
      <c r="AD7956" s="126" t="s">
        <v>562</v>
      </c>
      <c r="AG7956" s="127"/>
      <c r="AI7956" s="127"/>
    </row>
    <row r="7957" spans="1:35" ht="14.85" customHeight="1">
      <c r="A7957" s="130">
        <v>5003793</v>
      </c>
      <c r="B7957" s="126" t="s">
        <v>15976</v>
      </c>
      <c r="C7957" s="126" t="s">
        <v>15977</v>
      </c>
      <c r="D7957" s="126" t="s">
        <v>15972</v>
      </c>
      <c r="E7957" s="126" t="s">
        <v>288</v>
      </c>
      <c r="F7957" s="126" t="s">
        <v>364</v>
      </c>
      <c r="G7957" s="126" t="s">
        <v>417</v>
      </c>
      <c r="H7957" s="126" t="s">
        <v>126</v>
      </c>
      <c r="I7957" s="126" t="s">
        <v>126</v>
      </c>
      <c r="J7957" s="126" t="s">
        <v>886</v>
      </c>
      <c r="K7957" s="126" t="s">
        <v>443</v>
      </c>
      <c r="L7957" s="126" t="s">
        <v>887</v>
      </c>
      <c r="M7957" s="130">
        <v>6817.44</v>
      </c>
      <c r="O7957" s="126" t="s">
        <v>365</v>
      </c>
      <c r="P7957" s="130">
        <v>0</v>
      </c>
      <c r="S7957" s="130">
        <v>0</v>
      </c>
      <c r="V7957" s="130">
        <v>26295.64</v>
      </c>
      <c r="X7957" s="126" t="s">
        <v>469</v>
      </c>
      <c r="Z7957" s="127"/>
      <c r="AA7957" s="128">
        <v>1</v>
      </c>
      <c r="AB7957" s="128">
        <v>60</v>
      </c>
      <c r="AC7957" s="126" t="s">
        <v>366</v>
      </c>
      <c r="AD7957" s="126" t="s">
        <v>562</v>
      </c>
      <c r="AG7957" s="127"/>
      <c r="AI7957" s="127"/>
    </row>
    <row r="7958" spans="1:35" ht="14.85" customHeight="1">
      <c r="A7958" s="130">
        <v>5003792</v>
      </c>
      <c r="B7958" s="126" t="s">
        <v>15978</v>
      </c>
      <c r="C7958" s="126" t="s">
        <v>15979</v>
      </c>
      <c r="D7958" s="126" t="s">
        <v>15980</v>
      </c>
      <c r="E7958" s="126" t="s">
        <v>288</v>
      </c>
      <c r="F7958" s="126" t="s">
        <v>364</v>
      </c>
      <c r="G7958" s="126" t="s">
        <v>417</v>
      </c>
      <c r="H7958" s="126" t="s">
        <v>126</v>
      </c>
      <c r="I7958" s="126" t="s">
        <v>126</v>
      </c>
      <c r="J7958" s="126" t="s">
        <v>886</v>
      </c>
      <c r="K7958" s="126" t="s">
        <v>443</v>
      </c>
      <c r="L7958" s="126" t="s">
        <v>887</v>
      </c>
      <c r="M7958" s="130">
        <v>6817.44</v>
      </c>
      <c r="O7958" s="126" t="s">
        <v>365</v>
      </c>
      <c r="P7958" s="130">
        <v>0</v>
      </c>
      <c r="S7958" s="130">
        <v>0</v>
      </c>
      <c r="V7958" s="130">
        <v>26295.64</v>
      </c>
      <c r="X7958" s="126" t="s">
        <v>469</v>
      </c>
      <c r="Z7958" s="127"/>
      <c r="AA7958" s="128">
        <v>1</v>
      </c>
      <c r="AB7958" s="128">
        <v>60</v>
      </c>
      <c r="AC7958" s="126" t="s">
        <v>366</v>
      </c>
      <c r="AD7958" s="126" t="s">
        <v>562</v>
      </c>
      <c r="AG7958" s="127"/>
      <c r="AI7958" s="127"/>
    </row>
    <row r="7959" spans="1:35" ht="14.85" customHeight="1">
      <c r="A7959" s="130">
        <v>5003791</v>
      </c>
      <c r="B7959" s="126" t="s">
        <v>15981</v>
      </c>
      <c r="C7959" s="126" t="s">
        <v>15982</v>
      </c>
      <c r="D7959" s="126" t="s">
        <v>15972</v>
      </c>
      <c r="E7959" s="126" t="s">
        <v>288</v>
      </c>
      <c r="F7959" s="126" t="s">
        <v>364</v>
      </c>
      <c r="G7959" s="126" t="s">
        <v>417</v>
      </c>
      <c r="H7959" s="126" t="s">
        <v>126</v>
      </c>
      <c r="I7959" s="126" t="s">
        <v>126</v>
      </c>
      <c r="J7959" s="126" t="s">
        <v>886</v>
      </c>
      <c r="K7959" s="126" t="s">
        <v>443</v>
      </c>
      <c r="L7959" s="126" t="s">
        <v>887</v>
      </c>
      <c r="M7959" s="130">
        <v>6817.44</v>
      </c>
      <c r="O7959" s="126" t="s">
        <v>365</v>
      </c>
      <c r="P7959" s="130">
        <v>0</v>
      </c>
      <c r="S7959" s="130">
        <v>0</v>
      </c>
      <c r="V7959" s="130">
        <v>26782.58</v>
      </c>
      <c r="X7959" s="126" t="s">
        <v>469</v>
      </c>
      <c r="Z7959" s="127"/>
      <c r="AA7959" s="128">
        <v>1</v>
      </c>
      <c r="AB7959" s="128">
        <v>60</v>
      </c>
      <c r="AC7959" s="126" t="s">
        <v>366</v>
      </c>
      <c r="AD7959" s="126" t="s">
        <v>562</v>
      </c>
      <c r="AG7959" s="127"/>
      <c r="AI7959" s="127"/>
    </row>
    <row r="7960" spans="1:35" ht="14.85" customHeight="1">
      <c r="A7960" s="130">
        <v>5005409</v>
      </c>
      <c r="B7960" s="126" t="s">
        <v>15983</v>
      </c>
      <c r="C7960" s="126" t="s">
        <v>15984</v>
      </c>
      <c r="D7960" s="126" t="s">
        <v>15985</v>
      </c>
      <c r="E7960" s="126" t="s">
        <v>288</v>
      </c>
      <c r="F7960" s="126" t="s">
        <v>416</v>
      </c>
      <c r="G7960" s="126" t="s">
        <v>417</v>
      </c>
      <c r="H7960" s="126" t="s">
        <v>126</v>
      </c>
      <c r="I7960" s="126" t="s">
        <v>126</v>
      </c>
      <c r="J7960" s="126" t="s">
        <v>754</v>
      </c>
      <c r="K7960" s="126" t="s">
        <v>504</v>
      </c>
      <c r="L7960" s="126" t="s">
        <v>755</v>
      </c>
      <c r="M7960" s="130">
        <v>2922.08</v>
      </c>
      <c r="O7960" s="126" t="s">
        <v>1529</v>
      </c>
      <c r="P7960" s="130">
        <v>0</v>
      </c>
      <c r="S7960" s="130">
        <v>0</v>
      </c>
      <c r="V7960" s="130">
        <v>5040</v>
      </c>
      <c r="X7960" s="126" t="s">
        <v>1530</v>
      </c>
      <c r="Z7960" s="127"/>
      <c r="AA7960" s="128">
        <v>1</v>
      </c>
      <c r="AB7960" s="128">
        <v>24</v>
      </c>
      <c r="AD7960" s="126" t="s">
        <v>562</v>
      </c>
      <c r="AG7960" s="127"/>
      <c r="AI7960" s="127"/>
    </row>
    <row r="7961" spans="1:35" ht="14.85" customHeight="1">
      <c r="A7961" s="130">
        <v>5005408</v>
      </c>
      <c r="B7961" s="126" t="s">
        <v>15986</v>
      </c>
      <c r="C7961" s="126" t="s">
        <v>15987</v>
      </c>
      <c r="D7961" s="126" t="s">
        <v>15988</v>
      </c>
      <c r="E7961" s="126" t="s">
        <v>288</v>
      </c>
      <c r="F7961" s="126" t="s">
        <v>522</v>
      </c>
      <c r="G7961" s="126" t="s">
        <v>1008</v>
      </c>
      <c r="H7961" s="126" t="s">
        <v>605</v>
      </c>
      <c r="I7961" s="126" t="s">
        <v>418</v>
      </c>
      <c r="J7961" s="126" t="s">
        <v>2119</v>
      </c>
      <c r="K7961" s="126" t="s">
        <v>535</v>
      </c>
      <c r="L7961" s="126" t="s">
        <v>2120</v>
      </c>
      <c r="M7961" s="130">
        <v>245.54</v>
      </c>
      <c r="N7961" s="126" t="s">
        <v>290</v>
      </c>
      <c r="O7961" s="126" t="s">
        <v>528</v>
      </c>
      <c r="P7961" s="130">
        <v>0</v>
      </c>
      <c r="S7961" s="130">
        <v>0</v>
      </c>
      <c r="V7961" s="130">
        <v>322.26</v>
      </c>
      <c r="X7961" s="126" t="s">
        <v>606</v>
      </c>
      <c r="Z7961" s="127"/>
      <c r="AA7961" s="128"/>
      <c r="AB7961" s="128"/>
      <c r="AD7961" s="126" t="s">
        <v>562</v>
      </c>
      <c r="AG7961" s="127"/>
      <c r="AI7961" s="127"/>
    </row>
    <row r="7962" spans="1:35" ht="14.85" customHeight="1">
      <c r="A7962" s="130">
        <v>5005406</v>
      </c>
      <c r="B7962" s="126" t="s">
        <v>15989</v>
      </c>
      <c r="C7962" s="126" t="s">
        <v>15449</v>
      </c>
      <c r="D7962" s="126" t="s">
        <v>15990</v>
      </c>
      <c r="E7962" s="126" t="s">
        <v>288</v>
      </c>
      <c r="F7962" s="126" t="s">
        <v>522</v>
      </c>
      <c r="G7962" s="126" t="s">
        <v>850</v>
      </c>
      <c r="H7962" s="126" t="s">
        <v>524</v>
      </c>
      <c r="I7962" s="126" t="s">
        <v>418</v>
      </c>
      <c r="J7962" s="126" t="s">
        <v>12692</v>
      </c>
      <c r="K7962" s="126" t="s">
        <v>747</v>
      </c>
      <c r="L7962" s="126" t="s">
        <v>12693</v>
      </c>
      <c r="M7962" s="130">
        <v>216.02</v>
      </c>
      <c r="N7962" s="126" t="s">
        <v>290</v>
      </c>
      <c r="O7962" s="126" t="s">
        <v>528</v>
      </c>
      <c r="P7962" s="130">
        <v>0</v>
      </c>
      <c r="S7962" s="130">
        <v>0</v>
      </c>
      <c r="V7962" s="130">
        <v>216.02</v>
      </c>
      <c r="X7962" s="126" t="s">
        <v>11557</v>
      </c>
      <c r="Z7962" s="127"/>
      <c r="AA7962" s="128"/>
      <c r="AB7962" s="128"/>
      <c r="AD7962" s="126" t="s">
        <v>562</v>
      </c>
      <c r="AG7962" s="127"/>
      <c r="AI7962" s="127"/>
    </row>
    <row r="7963" spans="1:35" ht="14.85" customHeight="1">
      <c r="A7963" s="130">
        <v>5005404</v>
      </c>
      <c r="B7963" s="126" t="s">
        <v>15991</v>
      </c>
      <c r="C7963" s="126" t="s">
        <v>15449</v>
      </c>
      <c r="D7963" s="126" t="s">
        <v>15992</v>
      </c>
      <c r="E7963" s="126" t="s">
        <v>288</v>
      </c>
      <c r="F7963" s="126" t="s">
        <v>522</v>
      </c>
      <c r="G7963" s="126" t="s">
        <v>1552</v>
      </c>
      <c r="H7963" s="126" t="s">
        <v>524</v>
      </c>
      <c r="I7963" s="126" t="s">
        <v>126</v>
      </c>
      <c r="J7963" s="126" t="s">
        <v>12692</v>
      </c>
      <c r="K7963" s="126" t="s">
        <v>747</v>
      </c>
      <c r="L7963" s="126" t="s">
        <v>12693</v>
      </c>
      <c r="M7963" s="130">
        <v>44.57</v>
      </c>
      <c r="N7963" s="126" t="s">
        <v>290</v>
      </c>
      <c r="O7963" s="126" t="s">
        <v>528</v>
      </c>
      <c r="P7963" s="130">
        <v>0</v>
      </c>
      <c r="S7963" s="130">
        <v>0</v>
      </c>
      <c r="V7963" s="130">
        <v>44.57</v>
      </c>
      <c r="X7963" s="126" t="s">
        <v>11557</v>
      </c>
      <c r="Z7963" s="127"/>
      <c r="AA7963" s="128"/>
      <c r="AB7963" s="128"/>
      <c r="AD7963" s="126" t="s">
        <v>562</v>
      </c>
      <c r="AG7963" s="127"/>
      <c r="AI7963" s="127"/>
    </row>
    <row r="7964" spans="1:35" ht="14.85" customHeight="1">
      <c r="A7964" s="130">
        <v>5005403</v>
      </c>
      <c r="B7964" s="126" t="s">
        <v>15993</v>
      </c>
      <c r="C7964" s="126" t="s">
        <v>15452</v>
      </c>
      <c r="D7964" s="126" t="s">
        <v>15994</v>
      </c>
      <c r="E7964" s="126" t="s">
        <v>288</v>
      </c>
      <c r="F7964" s="126" t="s">
        <v>522</v>
      </c>
      <c r="G7964" s="126" t="s">
        <v>799</v>
      </c>
      <c r="H7964" s="126" t="s">
        <v>524</v>
      </c>
      <c r="I7964" s="126" t="s">
        <v>418</v>
      </c>
      <c r="J7964" s="126" t="s">
        <v>15454</v>
      </c>
      <c r="K7964" s="126" t="s">
        <v>628</v>
      </c>
      <c r="L7964" s="126" t="s">
        <v>15455</v>
      </c>
      <c r="M7964" s="130">
        <v>4.8600000000000003</v>
      </c>
      <c r="O7964" s="126" t="s">
        <v>528</v>
      </c>
      <c r="P7964" s="130">
        <v>0</v>
      </c>
      <c r="S7964" s="130">
        <v>0</v>
      </c>
      <c r="V7964" s="130">
        <v>11.03</v>
      </c>
      <c r="X7964" s="126" t="s">
        <v>4967</v>
      </c>
      <c r="Z7964" s="127"/>
      <c r="AA7964" s="128"/>
      <c r="AB7964" s="128"/>
      <c r="AD7964" s="126" t="s">
        <v>562</v>
      </c>
      <c r="AG7964" s="127"/>
      <c r="AI7964" s="127"/>
    </row>
    <row r="7965" spans="1:35" ht="14.85" customHeight="1">
      <c r="A7965" s="130">
        <v>5005402</v>
      </c>
      <c r="B7965" s="126" t="s">
        <v>15995</v>
      </c>
      <c r="C7965" s="126" t="s">
        <v>15452</v>
      </c>
      <c r="D7965" s="126" t="s">
        <v>15996</v>
      </c>
      <c r="E7965" s="126" t="s">
        <v>288</v>
      </c>
      <c r="F7965" s="126" t="s">
        <v>522</v>
      </c>
      <c r="G7965" s="126" t="s">
        <v>4990</v>
      </c>
      <c r="H7965" s="126" t="s">
        <v>524</v>
      </c>
      <c r="I7965" s="126" t="s">
        <v>418</v>
      </c>
      <c r="J7965" s="126" t="s">
        <v>15454</v>
      </c>
      <c r="K7965" s="126" t="s">
        <v>628</v>
      </c>
      <c r="L7965" s="126" t="s">
        <v>15455</v>
      </c>
      <c r="M7965" s="130">
        <v>2.73</v>
      </c>
      <c r="O7965" s="126" t="s">
        <v>528</v>
      </c>
      <c r="P7965" s="130">
        <v>0</v>
      </c>
      <c r="S7965" s="130">
        <v>0</v>
      </c>
      <c r="V7965" s="130">
        <v>8.02</v>
      </c>
      <c r="X7965" s="126" t="s">
        <v>4967</v>
      </c>
      <c r="Z7965" s="127"/>
      <c r="AA7965" s="128"/>
      <c r="AB7965" s="128"/>
      <c r="AD7965" s="126" t="s">
        <v>562</v>
      </c>
      <c r="AG7965" s="127"/>
      <c r="AI7965" s="127"/>
    </row>
    <row r="7966" spans="1:35" ht="14.85" customHeight="1">
      <c r="A7966" s="130">
        <v>5005401</v>
      </c>
      <c r="B7966" s="126" t="s">
        <v>15997</v>
      </c>
      <c r="C7966" s="126" t="s">
        <v>15998</v>
      </c>
      <c r="D7966" s="126" t="s">
        <v>15999</v>
      </c>
      <c r="E7966" s="126" t="s">
        <v>288</v>
      </c>
      <c r="F7966" s="126" t="s">
        <v>416</v>
      </c>
      <c r="G7966" s="126" t="s">
        <v>417</v>
      </c>
      <c r="H7966" s="126" t="s">
        <v>126</v>
      </c>
      <c r="I7966" s="126" t="s">
        <v>126</v>
      </c>
      <c r="J7966" s="126" t="s">
        <v>11846</v>
      </c>
      <c r="K7966" s="126" t="s">
        <v>747</v>
      </c>
      <c r="L7966" s="126" t="s">
        <v>11847</v>
      </c>
      <c r="M7966" s="130">
        <v>389.76</v>
      </c>
      <c r="O7966" s="126" t="s">
        <v>2186</v>
      </c>
      <c r="P7966" s="130">
        <v>0</v>
      </c>
      <c r="S7966" s="130">
        <v>0</v>
      </c>
      <c r="V7966" s="130">
        <v>560.17999999999995</v>
      </c>
      <c r="X7966" s="126" t="s">
        <v>2307</v>
      </c>
      <c r="Z7966" s="127"/>
      <c r="AA7966" s="128">
        <v>1</v>
      </c>
      <c r="AB7966" s="128">
        <v>12</v>
      </c>
      <c r="AD7966" s="126" t="s">
        <v>562</v>
      </c>
      <c r="AG7966" s="127"/>
      <c r="AI7966" s="127"/>
    </row>
    <row r="7967" spans="1:35" ht="14.85" customHeight="1">
      <c r="A7967" s="130">
        <v>5005400</v>
      </c>
      <c r="B7967" s="126" t="s">
        <v>16000</v>
      </c>
      <c r="C7967" s="126" t="s">
        <v>15998</v>
      </c>
      <c r="D7967" s="126" t="s">
        <v>16001</v>
      </c>
      <c r="E7967" s="126" t="s">
        <v>288</v>
      </c>
      <c r="F7967" s="126" t="s">
        <v>416</v>
      </c>
      <c r="G7967" s="126" t="s">
        <v>417</v>
      </c>
      <c r="H7967" s="126" t="s">
        <v>126</v>
      </c>
      <c r="I7967" s="126" t="s">
        <v>126</v>
      </c>
      <c r="J7967" s="126" t="s">
        <v>11846</v>
      </c>
      <c r="K7967" s="126" t="s">
        <v>747</v>
      </c>
      <c r="L7967" s="126" t="s">
        <v>11847</v>
      </c>
      <c r="M7967" s="130">
        <v>389.76</v>
      </c>
      <c r="O7967" s="126" t="s">
        <v>2186</v>
      </c>
      <c r="P7967" s="130">
        <v>0</v>
      </c>
      <c r="S7967" s="130">
        <v>0</v>
      </c>
      <c r="V7967" s="130">
        <v>575.76</v>
      </c>
      <c r="X7967" s="126" t="s">
        <v>2307</v>
      </c>
      <c r="Z7967" s="127"/>
      <c r="AA7967" s="128">
        <v>1</v>
      </c>
      <c r="AB7967" s="128">
        <v>12</v>
      </c>
      <c r="AD7967" s="126" t="s">
        <v>562</v>
      </c>
      <c r="AG7967" s="127"/>
      <c r="AI7967" s="127"/>
    </row>
    <row r="7968" spans="1:35" ht="14.85" customHeight="1">
      <c r="A7968" s="130">
        <v>5005399</v>
      </c>
      <c r="B7968" s="126" t="s">
        <v>16002</v>
      </c>
      <c r="C7968" s="126" t="s">
        <v>7572</v>
      </c>
      <c r="D7968" s="126" t="s">
        <v>16003</v>
      </c>
      <c r="E7968" s="126" t="s">
        <v>288</v>
      </c>
      <c r="F7968" s="126" t="s">
        <v>416</v>
      </c>
      <c r="G7968" s="126" t="s">
        <v>417</v>
      </c>
      <c r="H7968" s="126" t="s">
        <v>126</v>
      </c>
      <c r="I7968" s="126" t="s">
        <v>126</v>
      </c>
      <c r="J7968" s="126" t="s">
        <v>11846</v>
      </c>
      <c r="K7968" s="126" t="s">
        <v>747</v>
      </c>
      <c r="L7968" s="126" t="s">
        <v>11847</v>
      </c>
      <c r="M7968" s="130">
        <v>292.32</v>
      </c>
      <c r="O7968" s="126" t="s">
        <v>587</v>
      </c>
      <c r="P7968" s="130">
        <v>0</v>
      </c>
      <c r="S7968" s="130">
        <v>0</v>
      </c>
      <c r="V7968" s="130">
        <v>292.32</v>
      </c>
      <c r="X7968" s="126" t="s">
        <v>5333</v>
      </c>
      <c r="Z7968" s="127"/>
      <c r="AA7968" s="128">
        <v>1</v>
      </c>
      <c r="AB7968" s="128">
        <v>12</v>
      </c>
      <c r="AD7968" s="126" t="s">
        <v>562</v>
      </c>
      <c r="AG7968" s="127"/>
      <c r="AI7968" s="127"/>
    </row>
    <row r="7969" spans="1:35" ht="14.85" customHeight="1">
      <c r="A7969" s="130">
        <v>5005397</v>
      </c>
      <c r="B7969" s="126" t="s">
        <v>14625</v>
      </c>
      <c r="C7969" s="126" t="s">
        <v>16004</v>
      </c>
      <c r="D7969" s="126" t="s">
        <v>16005</v>
      </c>
      <c r="E7969" s="126" t="s">
        <v>288</v>
      </c>
      <c r="F7969" s="126" t="s">
        <v>753</v>
      </c>
      <c r="G7969" s="126" t="s">
        <v>417</v>
      </c>
      <c r="H7969" s="126" t="s">
        <v>126</v>
      </c>
      <c r="I7969" s="126" t="s">
        <v>126</v>
      </c>
      <c r="J7969" s="126" t="s">
        <v>754</v>
      </c>
      <c r="K7969" s="126" t="s">
        <v>504</v>
      </c>
      <c r="L7969" s="126" t="s">
        <v>755</v>
      </c>
      <c r="M7969" s="130">
        <v>974.4</v>
      </c>
      <c r="O7969" s="126" t="s">
        <v>756</v>
      </c>
      <c r="P7969" s="130">
        <v>0</v>
      </c>
      <c r="S7969" s="130">
        <v>0</v>
      </c>
      <c r="V7969" s="130">
        <v>1322.17</v>
      </c>
      <c r="X7969" s="126" t="s">
        <v>757</v>
      </c>
      <c r="Z7969" s="127"/>
      <c r="AA7969" s="128">
        <v>1</v>
      </c>
      <c r="AB7969" s="128">
        <v>12</v>
      </c>
      <c r="AD7969" s="126" t="s">
        <v>562</v>
      </c>
      <c r="AG7969" s="127"/>
      <c r="AI7969" s="127"/>
    </row>
    <row r="7970" spans="1:35" ht="14.85" customHeight="1">
      <c r="A7970" s="130">
        <v>5004364</v>
      </c>
      <c r="B7970" s="126" t="s">
        <v>16006</v>
      </c>
      <c r="C7970" s="126" t="s">
        <v>16007</v>
      </c>
      <c r="D7970" s="126" t="s">
        <v>14017</v>
      </c>
      <c r="E7970" s="126" t="s">
        <v>288</v>
      </c>
      <c r="F7970" s="126" t="s">
        <v>364</v>
      </c>
      <c r="G7970" s="126" t="s">
        <v>417</v>
      </c>
      <c r="H7970" s="126" t="s">
        <v>126</v>
      </c>
      <c r="I7970" s="126" t="s">
        <v>126</v>
      </c>
      <c r="J7970" s="126" t="s">
        <v>886</v>
      </c>
      <c r="K7970" s="126" t="s">
        <v>443</v>
      </c>
      <c r="L7970" s="126" t="s">
        <v>887</v>
      </c>
      <c r="M7970" s="130">
        <v>6817.44</v>
      </c>
      <c r="O7970" s="126" t="s">
        <v>365</v>
      </c>
      <c r="P7970" s="130">
        <v>0</v>
      </c>
      <c r="S7970" s="130">
        <v>0</v>
      </c>
      <c r="V7970" s="130">
        <v>9739.1200000000008</v>
      </c>
      <c r="X7970" s="126" t="s">
        <v>510</v>
      </c>
      <c r="Z7970" s="127"/>
      <c r="AA7970" s="128">
        <v>2</v>
      </c>
      <c r="AB7970" s="128">
        <v>60</v>
      </c>
      <c r="AC7970" s="126" t="s">
        <v>366</v>
      </c>
      <c r="AD7970" s="126" t="s">
        <v>562</v>
      </c>
      <c r="AG7970" s="127"/>
      <c r="AI7970" s="127"/>
    </row>
    <row r="7971" spans="1:35" ht="14.85" customHeight="1">
      <c r="A7971" s="130">
        <v>5004363</v>
      </c>
      <c r="B7971" s="126" t="s">
        <v>15973</v>
      </c>
      <c r="C7971" s="126" t="s">
        <v>15974</v>
      </c>
      <c r="D7971" s="126" t="s">
        <v>15975</v>
      </c>
      <c r="E7971" s="126" t="s">
        <v>288</v>
      </c>
      <c r="F7971" s="126" t="s">
        <v>364</v>
      </c>
      <c r="G7971" s="126" t="s">
        <v>417</v>
      </c>
      <c r="H7971" s="126" t="s">
        <v>126</v>
      </c>
      <c r="I7971" s="126" t="s">
        <v>126</v>
      </c>
      <c r="J7971" s="126" t="s">
        <v>886</v>
      </c>
      <c r="K7971" s="126" t="s">
        <v>443</v>
      </c>
      <c r="L7971" s="126" t="s">
        <v>887</v>
      </c>
      <c r="M7971" s="130">
        <v>6817.44</v>
      </c>
      <c r="O7971" s="126" t="s">
        <v>365</v>
      </c>
      <c r="P7971" s="130">
        <v>0</v>
      </c>
      <c r="S7971" s="130">
        <v>0</v>
      </c>
      <c r="V7971" s="130">
        <v>26295.64</v>
      </c>
      <c r="X7971" s="126" t="s">
        <v>510</v>
      </c>
      <c r="Z7971" s="127"/>
      <c r="AA7971" s="128">
        <v>2</v>
      </c>
      <c r="AB7971" s="128">
        <v>60</v>
      </c>
      <c r="AC7971" s="126" t="s">
        <v>366</v>
      </c>
      <c r="AD7971" s="126" t="s">
        <v>562</v>
      </c>
      <c r="AG7971" s="127"/>
      <c r="AI7971" s="127"/>
    </row>
    <row r="7972" spans="1:35" ht="14.85" customHeight="1">
      <c r="A7972" s="130">
        <v>5006189</v>
      </c>
      <c r="B7972" s="126" t="s">
        <v>16008</v>
      </c>
      <c r="C7972" s="126" t="s">
        <v>16009</v>
      </c>
      <c r="D7972" s="126" t="s">
        <v>16010</v>
      </c>
      <c r="E7972" s="126" t="s">
        <v>288</v>
      </c>
      <c r="F7972" s="126" t="s">
        <v>416</v>
      </c>
      <c r="G7972" s="126" t="s">
        <v>417</v>
      </c>
      <c r="H7972" s="126" t="s">
        <v>126</v>
      </c>
      <c r="I7972" s="126" t="s">
        <v>126</v>
      </c>
      <c r="J7972" s="126" t="s">
        <v>1086</v>
      </c>
      <c r="K7972" s="126" t="s">
        <v>747</v>
      </c>
      <c r="L7972" s="126" t="s">
        <v>1087</v>
      </c>
      <c r="M7972" s="130">
        <v>243.04</v>
      </c>
      <c r="O7972" s="126" t="s">
        <v>587</v>
      </c>
      <c r="P7972" s="130">
        <v>0</v>
      </c>
      <c r="S7972" s="130">
        <v>0</v>
      </c>
      <c r="V7972" s="130">
        <v>328.91</v>
      </c>
      <c r="X7972" s="126" t="s">
        <v>588</v>
      </c>
      <c r="Z7972" s="127"/>
      <c r="AA7972" s="128">
        <v>1</v>
      </c>
      <c r="AB7972" s="128">
        <v>12</v>
      </c>
      <c r="AD7972" s="126" t="s">
        <v>562</v>
      </c>
      <c r="AG7972" s="127"/>
      <c r="AI7972" s="127"/>
    </row>
    <row r="7973" spans="1:35" ht="14.85" customHeight="1">
      <c r="A7973" s="130">
        <v>5004409</v>
      </c>
      <c r="B7973" s="126" t="s">
        <v>16011</v>
      </c>
      <c r="C7973" s="126" t="s">
        <v>9793</v>
      </c>
      <c r="D7973" s="126" t="s">
        <v>12469</v>
      </c>
      <c r="E7973" s="126" t="s">
        <v>288</v>
      </c>
      <c r="F7973" s="126" t="s">
        <v>491</v>
      </c>
      <c r="G7973" s="126" t="s">
        <v>417</v>
      </c>
      <c r="H7973" s="126" t="s">
        <v>126</v>
      </c>
      <c r="I7973" s="126" t="s">
        <v>126</v>
      </c>
      <c r="J7973" s="126" t="s">
        <v>12458</v>
      </c>
      <c r="K7973" s="126" t="s">
        <v>747</v>
      </c>
      <c r="L7973" s="126" t="s">
        <v>931</v>
      </c>
      <c r="M7973" s="130">
        <v>2291.39</v>
      </c>
      <c r="N7973" s="126" t="s">
        <v>290</v>
      </c>
      <c r="O7973" s="126" t="s">
        <v>506</v>
      </c>
      <c r="P7973" s="130">
        <v>0</v>
      </c>
      <c r="S7973" s="130">
        <v>0</v>
      </c>
      <c r="V7973" s="130">
        <v>2545.9899999999998</v>
      </c>
      <c r="X7973" s="126" t="s">
        <v>1356</v>
      </c>
      <c r="Z7973" s="127" t="s">
        <v>309</v>
      </c>
      <c r="AA7973" s="128">
        <v>1</v>
      </c>
      <c r="AB7973" s="128">
        <v>36</v>
      </c>
      <c r="AD7973" s="126" t="s">
        <v>562</v>
      </c>
      <c r="AG7973" s="127"/>
      <c r="AI7973" s="127"/>
    </row>
    <row r="7974" spans="1:35" ht="14.85" customHeight="1">
      <c r="A7974" s="130">
        <v>5004408</v>
      </c>
      <c r="B7974" s="126" t="s">
        <v>16012</v>
      </c>
      <c r="C7974" s="126" t="s">
        <v>16013</v>
      </c>
      <c r="D7974" s="126" t="s">
        <v>12469</v>
      </c>
      <c r="E7974" s="126" t="s">
        <v>288</v>
      </c>
      <c r="F7974" s="126" t="s">
        <v>491</v>
      </c>
      <c r="G7974" s="126" t="s">
        <v>417</v>
      </c>
      <c r="H7974" s="126" t="s">
        <v>126</v>
      </c>
      <c r="I7974" s="126" t="s">
        <v>308</v>
      </c>
      <c r="J7974" s="126" t="s">
        <v>12458</v>
      </c>
      <c r="K7974" s="126" t="s">
        <v>747</v>
      </c>
      <c r="L7974" s="126" t="s">
        <v>931</v>
      </c>
      <c r="M7974" s="130">
        <v>2826.88</v>
      </c>
      <c r="N7974" s="126" t="s">
        <v>290</v>
      </c>
      <c r="O7974" s="126" t="s">
        <v>506</v>
      </c>
      <c r="P7974" s="130">
        <v>0</v>
      </c>
      <c r="S7974" s="130">
        <v>0</v>
      </c>
      <c r="V7974" s="130">
        <v>3140.98</v>
      </c>
      <c r="X7974" s="126" t="s">
        <v>1356</v>
      </c>
      <c r="Z7974" s="127" t="s">
        <v>309</v>
      </c>
      <c r="AA7974" s="128">
        <v>1</v>
      </c>
      <c r="AB7974" s="128">
        <v>36</v>
      </c>
      <c r="AD7974" s="126" t="s">
        <v>562</v>
      </c>
      <c r="AG7974" s="127"/>
      <c r="AI7974" s="127"/>
    </row>
    <row r="7975" spans="1:35" ht="14.85" customHeight="1">
      <c r="A7975" s="130">
        <v>5006769</v>
      </c>
      <c r="B7975" s="126" t="s">
        <v>16014</v>
      </c>
      <c r="C7975" s="126" t="s">
        <v>16015</v>
      </c>
      <c r="D7975" s="126" t="s">
        <v>14407</v>
      </c>
      <c r="E7975" s="126" t="s">
        <v>288</v>
      </c>
      <c r="F7975" s="126" t="s">
        <v>364</v>
      </c>
      <c r="G7975" s="126" t="s">
        <v>417</v>
      </c>
      <c r="H7975" s="126" t="s">
        <v>126</v>
      </c>
      <c r="I7975" s="126" t="s">
        <v>126</v>
      </c>
      <c r="J7975" s="126" t="s">
        <v>1989</v>
      </c>
      <c r="K7975" s="126" t="s">
        <v>504</v>
      </c>
      <c r="L7975" s="126" t="s">
        <v>545</v>
      </c>
      <c r="M7975" s="130">
        <v>4090.42</v>
      </c>
      <c r="O7975" s="126" t="s">
        <v>365</v>
      </c>
      <c r="P7975" s="130">
        <v>0</v>
      </c>
      <c r="S7975" s="130">
        <v>0</v>
      </c>
      <c r="V7975" s="130">
        <v>4090.42</v>
      </c>
      <c r="X7975" s="126" t="s">
        <v>469</v>
      </c>
      <c r="Z7975" s="127"/>
      <c r="AA7975" s="128">
        <v>1</v>
      </c>
      <c r="AB7975" s="128">
        <v>60</v>
      </c>
      <c r="AC7975" s="126" t="s">
        <v>366</v>
      </c>
      <c r="AD7975" s="126" t="s">
        <v>562</v>
      </c>
      <c r="AG7975" s="127"/>
      <c r="AI7975" s="127"/>
    </row>
    <row r="7976" spans="1:35" ht="14.85" customHeight="1">
      <c r="A7976" s="130">
        <v>5006768</v>
      </c>
      <c r="B7976" s="126" t="s">
        <v>16016</v>
      </c>
      <c r="C7976" s="126" t="s">
        <v>16017</v>
      </c>
      <c r="D7976" s="126" t="s">
        <v>11148</v>
      </c>
      <c r="E7976" s="126" t="s">
        <v>288</v>
      </c>
      <c r="F7976" s="126" t="s">
        <v>440</v>
      </c>
      <c r="G7976" s="126" t="s">
        <v>441</v>
      </c>
      <c r="H7976" s="126" t="s">
        <v>126</v>
      </c>
      <c r="I7976" s="126" t="s">
        <v>418</v>
      </c>
      <c r="J7976" s="126" t="s">
        <v>612</v>
      </c>
      <c r="K7976" s="126" t="s">
        <v>613</v>
      </c>
      <c r="L7976" s="126" t="s">
        <v>614</v>
      </c>
      <c r="M7976" s="130">
        <v>778.37</v>
      </c>
      <c r="O7976" s="126" t="s">
        <v>449</v>
      </c>
      <c r="P7976" s="130">
        <v>0</v>
      </c>
      <c r="S7976" s="130">
        <v>0</v>
      </c>
      <c r="V7976" s="130">
        <v>778.37</v>
      </c>
      <c r="X7976" s="126" t="s">
        <v>7531</v>
      </c>
      <c r="Z7976" s="127"/>
      <c r="AA7976" s="128">
        <v>10</v>
      </c>
      <c r="AB7976" s="128">
        <v>1</v>
      </c>
      <c r="AD7976" s="126" t="s">
        <v>615</v>
      </c>
      <c r="AG7976" s="127"/>
      <c r="AI7976" s="127"/>
    </row>
    <row r="7977" spans="1:35" ht="14.85" customHeight="1">
      <c r="A7977" s="130">
        <v>5006767</v>
      </c>
      <c r="B7977" s="126" t="s">
        <v>16018</v>
      </c>
      <c r="C7977" s="126" t="s">
        <v>12389</v>
      </c>
      <c r="D7977" s="126" t="s">
        <v>12580</v>
      </c>
      <c r="E7977" s="126" t="s">
        <v>288</v>
      </c>
      <c r="F7977" s="126" t="s">
        <v>440</v>
      </c>
      <c r="G7977" s="126" t="s">
        <v>463</v>
      </c>
      <c r="H7977" s="126" t="s">
        <v>126</v>
      </c>
      <c r="I7977" s="126" t="s">
        <v>418</v>
      </c>
      <c r="J7977" s="126" t="s">
        <v>612</v>
      </c>
      <c r="K7977" s="126" t="s">
        <v>613</v>
      </c>
      <c r="L7977" s="126" t="s">
        <v>614</v>
      </c>
      <c r="M7977" s="130">
        <v>1257.9100000000001</v>
      </c>
      <c r="O7977" s="126" t="s">
        <v>445</v>
      </c>
      <c r="P7977" s="130">
        <v>0</v>
      </c>
      <c r="S7977" s="130">
        <v>0</v>
      </c>
      <c r="V7977" s="130">
        <v>1257.9100000000001</v>
      </c>
      <c r="X7977" s="126" t="s">
        <v>1063</v>
      </c>
      <c r="Z7977" s="127"/>
      <c r="AA7977" s="128">
        <v>60</v>
      </c>
      <c r="AB7977" s="128">
        <v>1</v>
      </c>
      <c r="AD7977" s="126" t="s">
        <v>562</v>
      </c>
      <c r="AG7977" s="127"/>
      <c r="AI7977" s="127"/>
    </row>
    <row r="7978" spans="1:35" ht="14.85" customHeight="1">
      <c r="A7978" s="130">
        <v>5006766</v>
      </c>
      <c r="B7978" s="126" t="s">
        <v>16019</v>
      </c>
      <c r="C7978" s="126" t="s">
        <v>12389</v>
      </c>
      <c r="D7978" s="126" t="s">
        <v>12192</v>
      </c>
      <c r="E7978" s="126" t="s">
        <v>288</v>
      </c>
      <c r="F7978" s="126" t="s">
        <v>440</v>
      </c>
      <c r="G7978" s="126" t="s">
        <v>463</v>
      </c>
      <c r="H7978" s="126" t="s">
        <v>126</v>
      </c>
      <c r="I7978" s="126" t="s">
        <v>418</v>
      </c>
      <c r="J7978" s="126" t="s">
        <v>612</v>
      </c>
      <c r="K7978" s="126" t="s">
        <v>613</v>
      </c>
      <c r="L7978" s="126" t="s">
        <v>614</v>
      </c>
      <c r="M7978" s="130">
        <v>1257.9100000000001</v>
      </c>
      <c r="O7978" s="126" t="s">
        <v>445</v>
      </c>
      <c r="P7978" s="130">
        <v>0</v>
      </c>
      <c r="S7978" s="130">
        <v>0</v>
      </c>
      <c r="V7978" s="130">
        <v>1257.9100000000001</v>
      </c>
      <c r="X7978" s="126" t="s">
        <v>1063</v>
      </c>
      <c r="Z7978" s="127"/>
      <c r="AA7978" s="128">
        <v>60</v>
      </c>
      <c r="AB7978" s="128">
        <v>1</v>
      </c>
      <c r="AD7978" s="126" t="s">
        <v>562</v>
      </c>
      <c r="AG7978" s="127"/>
      <c r="AI7978" s="127"/>
    </row>
    <row r="7979" spans="1:35" ht="14.85" customHeight="1">
      <c r="A7979" s="130">
        <v>5004495</v>
      </c>
      <c r="B7979" s="126" t="s">
        <v>14912</v>
      </c>
      <c r="C7979" s="126" t="s">
        <v>14913</v>
      </c>
      <c r="D7979" s="126" t="s">
        <v>16020</v>
      </c>
      <c r="E7979" s="126" t="s">
        <v>288</v>
      </c>
      <c r="F7979" s="126" t="s">
        <v>555</v>
      </c>
      <c r="G7979" s="126" t="s">
        <v>458</v>
      </c>
      <c r="H7979" s="126" t="s">
        <v>126</v>
      </c>
      <c r="I7979" s="126" t="s">
        <v>418</v>
      </c>
      <c r="J7979" s="126" t="s">
        <v>597</v>
      </c>
      <c r="K7979" s="126" t="s">
        <v>504</v>
      </c>
      <c r="L7979" s="126" t="s">
        <v>598</v>
      </c>
      <c r="M7979" s="130">
        <v>1444.8</v>
      </c>
      <c r="O7979" s="126" t="s">
        <v>2200</v>
      </c>
      <c r="P7979" s="130">
        <v>0</v>
      </c>
      <c r="S7979" s="130">
        <v>0</v>
      </c>
      <c r="V7979" s="130">
        <v>1444.8</v>
      </c>
      <c r="X7979" s="126" t="s">
        <v>2272</v>
      </c>
      <c r="Z7979" s="127"/>
      <c r="AA7979" s="128">
        <v>210</v>
      </c>
      <c r="AB7979" s="128">
        <v>1</v>
      </c>
      <c r="AD7979" s="126" t="s">
        <v>562</v>
      </c>
      <c r="AG7979" s="127"/>
      <c r="AI7979" s="127"/>
    </row>
    <row r="7980" spans="1:35" ht="14.85" customHeight="1">
      <c r="A7980" s="130">
        <v>5004494</v>
      </c>
      <c r="B7980" s="126" t="s">
        <v>14912</v>
      </c>
      <c r="C7980" s="126" t="s">
        <v>14913</v>
      </c>
      <c r="D7980" s="126" t="s">
        <v>16021</v>
      </c>
      <c r="E7980" s="126" t="s">
        <v>288</v>
      </c>
      <c r="F7980" s="126" t="s">
        <v>555</v>
      </c>
      <c r="G7980" s="126" t="s">
        <v>458</v>
      </c>
      <c r="H7980" s="126" t="s">
        <v>126</v>
      </c>
      <c r="I7980" s="126" t="s">
        <v>418</v>
      </c>
      <c r="J7980" s="126" t="s">
        <v>597</v>
      </c>
      <c r="K7980" s="126" t="s">
        <v>504</v>
      </c>
      <c r="L7980" s="126" t="s">
        <v>598</v>
      </c>
      <c r="M7980" s="130">
        <v>1444.8</v>
      </c>
      <c r="O7980" s="126" t="s">
        <v>2200</v>
      </c>
      <c r="P7980" s="130">
        <v>0</v>
      </c>
      <c r="S7980" s="130">
        <v>0</v>
      </c>
      <c r="V7980" s="130">
        <v>1444.8</v>
      </c>
      <c r="X7980" s="126" t="s">
        <v>2272</v>
      </c>
      <c r="Z7980" s="127"/>
      <c r="AA7980" s="128">
        <v>210</v>
      </c>
      <c r="AB7980" s="128">
        <v>1</v>
      </c>
      <c r="AD7980" s="126" t="s">
        <v>562</v>
      </c>
      <c r="AG7980" s="127"/>
      <c r="AI7980" s="127"/>
    </row>
    <row r="7981" spans="1:35" ht="14.85" customHeight="1">
      <c r="A7981" s="130">
        <v>5004493</v>
      </c>
      <c r="B7981" s="126" t="s">
        <v>14912</v>
      </c>
      <c r="C7981" s="126" t="s">
        <v>14913</v>
      </c>
      <c r="D7981" s="126" t="s">
        <v>16022</v>
      </c>
      <c r="E7981" s="126" t="s">
        <v>288</v>
      </c>
      <c r="F7981" s="126" t="s">
        <v>555</v>
      </c>
      <c r="G7981" s="126" t="s">
        <v>458</v>
      </c>
      <c r="H7981" s="126" t="s">
        <v>126</v>
      </c>
      <c r="I7981" s="126" t="s">
        <v>418</v>
      </c>
      <c r="J7981" s="126" t="s">
        <v>597</v>
      </c>
      <c r="K7981" s="126" t="s">
        <v>504</v>
      </c>
      <c r="L7981" s="126" t="s">
        <v>598</v>
      </c>
      <c r="M7981" s="130">
        <v>1444.8</v>
      </c>
      <c r="O7981" s="126" t="s">
        <v>2200</v>
      </c>
      <c r="P7981" s="130">
        <v>0</v>
      </c>
      <c r="S7981" s="130">
        <v>0</v>
      </c>
      <c r="V7981" s="130">
        <v>1444.8</v>
      </c>
      <c r="X7981" s="126" t="s">
        <v>2272</v>
      </c>
      <c r="Z7981" s="127"/>
      <c r="AA7981" s="128">
        <v>210</v>
      </c>
      <c r="AB7981" s="128">
        <v>1</v>
      </c>
      <c r="AD7981" s="126" t="s">
        <v>562</v>
      </c>
      <c r="AG7981" s="127"/>
      <c r="AI7981" s="127"/>
    </row>
    <row r="7982" spans="1:35" ht="14.85" customHeight="1">
      <c r="A7982" s="130">
        <v>5004492</v>
      </c>
      <c r="B7982" s="126" t="s">
        <v>14912</v>
      </c>
      <c r="C7982" s="126" t="s">
        <v>14913</v>
      </c>
      <c r="D7982" s="126" t="s">
        <v>16023</v>
      </c>
      <c r="E7982" s="126" t="s">
        <v>288</v>
      </c>
      <c r="F7982" s="126" t="s">
        <v>555</v>
      </c>
      <c r="G7982" s="126" t="s">
        <v>458</v>
      </c>
      <c r="H7982" s="126" t="s">
        <v>126</v>
      </c>
      <c r="I7982" s="126" t="s">
        <v>418</v>
      </c>
      <c r="J7982" s="126" t="s">
        <v>597</v>
      </c>
      <c r="K7982" s="126" t="s">
        <v>504</v>
      </c>
      <c r="L7982" s="126" t="s">
        <v>598</v>
      </c>
      <c r="M7982" s="130">
        <v>1444.8</v>
      </c>
      <c r="O7982" s="126" t="s">
        <v>2200</v>
      </c>
      <c r="P7982" s="130">
        <v>0</v>
      </c>
      <c r="S7982" s="130">
        <v>0</v>
      </c>
      <c r="V7982" s="130">
        <v>1444.8</v>
      </c>
      <c r="X7982" s="126" t="s">
        <v>2272</v>
      </c>
      <c r="Z7982" s="127"/>
      <c r="AA7982" s="128">
        <v>210</v>
      </c>
      <c r="AB7982" s="128">
        <v>1</v>
      </c>
      <c r="AD7982" s="126" t="s">
        <v>562</v>
      </c>
      <c r="AG7982" s="127"/>
      <c r="AI7982" s="127"/>
    </row>
    <row r="7983" spans="1:35" ht="14.85" customHeight="1">
      <c r="A7983" s="130">
        <v>5004490</v>
      </c>
      <c r="B7983" s="126" t="s">
        <v>14912</v>
      </c>
      <c r="C7983" s="126" t="s">
        <v>14913</v>
      </c>
      <c r="D7983" s="126" t="s">
        <v>16024</v>
      </c>
      <c r="E7983" s="126" t="s">
        <v>288</v>
      </c>
      <c r="F7983" s="126" t="s">
        <v>555</v>
      </c>
      <c r="G7983" s="126" t="s">
        <v>458</v>
      </c>
      <c r="H7983" s="126" t="s">
        <v>126</v>
      </c>
      <c r="I7983" s="126" t="s">
        <v>418</v>
      </c>
      <c r="J7983" s="126" t="s">
        <v>597</v>
      </c>
      <c r="K7983" s="126" t="s">
        <v>504</v>
      </c>
      <c r="L7983" s="126" t="s">
        <v>598</v>
      </c>
      <c r="M7983" s="130">
        <v>1444.8</v>
      </c>
      <c r="O7983" s="126" t="s">
        <v>2200</v>
      </c>
      <c r="P7983" s="130">
        <v>0</v>
      </c>
      <c r="S7983" s="130">
        <v>0</v>
      </c>
      <c r="V7983" s="130">
        <v>1444.8</v>
      </c>
      <c r="X7983" s="126" t="s">
        <v>2272</v>
      </c>
      <c r="Z7983" s="127"/>
      <c r="AA7983" s="128">
        <v>210</v>
      </c>
      <c r="AB7983" s="128">
        <v>1</v>
      </c>
      <c r="AD7983" s="126" t="s">
        <v>562</v>
      </c>
      <c r="AG7983" s="127"/>
      <c r="AI7983" s="127"/>
    </row>
    <row r="7984" spans="1:35" ht="14.85" customHeight="1">
      <c r="A7984" s="130">
        <v>5004489</v>
      </c>
      <c r="B7984" s="126" t="s">
        <v>16025</v>
      </c>
      <c r="C7984" s="126" t="s">
        <v>12984</v>
      </c>
      <c r="D7984" s="126" t="s">
        <v>16026</v>
      </c>
      <c r="E7984" s="126" t="s">
        <v>288</v>
      </c>
      <c r="F7984" s="126" t="s">
        <v>555</v>
      </c>
      <c r="G7984" s="126" t="s">
        <v>458</v>
      </c>
      <c r="H7984" s="126" t="s">
        <v>126</v>
      </c>
      <c r="I7984" s="126" t="s">
        <v>418</v>
      </c>
      <c r="J7984" s="126" t="s">
        <v>597</v>
      </c>
      <c r="K7984" s="126" t="s">
        <v>504</v>
      </c>
      <c r="L7984" s="126" t="s">
        <v>598</v>
      </c>
      <c r="M7984" s="130">
        <v>1444.8</v>
      </c>
      <c r="O7984" s="126" t="s">
        <v>2200</v>
      </c>
      <c r="P7984" s="130">
        <v>0</v>
      </c>
      <c r="S7984" s="130">
        <v>0</v>
      </c>
      <c r="V7984" s="130">
        <v>1444.8</v>
      </c>
      <c r="X7984" s="126" t="s">
        <v>2272</v>
      </c>
      <c r="Z7984" s="127"/>
      <c r="AA7984" s="128">
        <v>210</v>
      </c>
      <c r="AB7984" s="128">
        <v>1</v>
      </c>
      <c r="AD7984" s="126" t="s">
        <v>562</v>
      </c>
      <c r="AG7984" s="127"/>
      <c r="AI7984" s="127"/>
    </row>
    <row r="7985" spans="1:35" ht="14.85" customHeight="1">
      <c r="A7985" s="130">
        <v>5004488</v>
      </c>
      <c r="B7985" s="126" t="s">
        <v>16025</v>
      </c>
      <c r="C7985" s="126" t="s">
        <v>12984</v>
      </c>
      <c r="D7985" s="126" t="s">
        <v>16027</v>
      </c>
      <c r="E7985" s="126" t="s">
        <v>288</v>
      </c>
      <c r="F7985" s="126" t="s">
        <v>555</v>
      </c>
      <c r="G7985" s="126" t="s">
        <v>458</v>
      </c>
      <c r="H7985" s="126" t="s">
        <v>126</v>
      </c>
      <c r="I7985" s="126" t="s">
        <v>418</v>
      </c>
      <c r="J7985" s="126" t="s">
        <v>597</v>
      </c>
      <c r="K7985" s="126" t="s">
        <v>504</v>
      </c>
      <c r="L7985" s="126" t="s">
        <v>598</v>
      </c>
      <c r="M7985" s="130">
        <v>1444.8</v>
      </c>
      <c r="O7985" s="126" t="s">
        <v>2200</v>
      </c>
      <c r="P7985" s="130">
        <v>0</v>
      </c>
      <c r="S7985" s="130">
        <v>0</v>
      </c>
      <c r="V7985" s="130">
        <v>1444.8</v>
      </c>
      <c r="X7985" s="126" t="s">
        <v>2272</v>
      </c>
      <c r="Z7985" s="127"/>
      <c r="AA7985" s="128">
        <v>210</v>
      </c>
      <c r="AB7985" s="128">
        <v>1</v>
      </c>
      <c r="AD7985" s="126" t="s">
        <v>562</v>
      </c>
      <c r="AG7985" s="127"/>
      <c r="AI7985" s="127"/>
    </row>
    <row r="7986" spans="1:35" ht="14.85" customHeight="1">
      <c r="A7986" s="130">
        <v>5004487</v>
      </c>
      <c r="B7986" s="126" t="s">
        <v>16025</v>
      </c>
      <c r="C7986" s="126" t="s">
        <v>12984</v>
      </c>
      <c r="D7986" s="126" t="s">
        <v>16028</v>
      </c>
      <c r="E7986" s="126" t="s">
        <v>288</v>
      </c>
      <c r="F7986" s="126" t="s">
        <v>555</v>
      </c>
      <c r="G7986" s="126" t="s">
        <v>458</v>
      </c>
      <c r="H7986" s="126" t="s">
        <v>126</v>
      </c>
      <c r="I7986" s="126" t="s">
        <v>418</v>
      </c>
      <c r="J7986" s="126" t="s">
        <v>597</v>
      </c>
      <c r="K7986" s="126" t="s">
        <v>504</v>
      </c>
      <c r="L7986" s="126" t="s">
        <v>598</v>
      </c>
      <c r="M7986" s="130">
        <v>1444.8</v>
      </c>
      <c r="O7986" s="126" t="s">
        <v>2200</v>
      </c>
      <c r="P7986" s="130">
        <v>0</v>
      </c>
      <c r="S7986" s="130">
        <v>0</v>
      </c>
      <c r="V7986" s="130">
        <v>1444.8</v>
      </c>
      <c r="X7986" s="126" t="s">
        <v>2272</v>
      </c>
      <c r="Z7986" s="127"/>
      <c r="AA7986" s="128">
        <v>210</v>
      </c>
      <c r="AB7986" s="128">
        <v>1</v>
      </c>
      <c r="AD7986" s="126" t="s">
        <v>562</v>
      </c>
      <c r="AG7986" s="127"/>
      <c r="AI7986" s="127"/>
    </row>
    <row r="7987" spans="1:35" ht="14.85" customHeight="1">
      <c r="A7987" s="130">
        <v>5004486</v>
      </c>
      <c r="B7987" s="126" t="s">
        <v>16025</v>
      </c>
      <c r="C7987" s="126" t="s">
        <v>12984</v>
      </c>
      <c r="D7987" s="126" t="s">
        <v>16029</v>
      </c>
      <c r="E7987" s="126" t="s">
        <v>288</v>
      </c>
      <c r="F7987" s="126" t="s">
        <v>555</v>
      </c>
      <c r="G7987" s="126" t="s">
        <v>458</v>
      </c>
      <c r="H7987" s="126" t="s">
        <v>126</v>
      </c>
      <c r="I7987" s="126" t="s">
        <v>418</v>
      </c>
      <c r="J7987" s="126" t="s">
        <v>597</v>
      </c>
      <c r="K7987" s="126" t="s">
        <v>504</v>
      </c>
      <c r="L7987" s="126" t="s">
        <v>598</v>
      </c>
      <c r="M7987" s="130">
        <v>1444.8</v>
      </c>
      <c r="O7987" s="126" t="s">
        <v>2200</v>
      </c>
      <c r="P7987" s="130">
        <v>0</v>
      </c>
      <c r="S7987" s="130">
        <v>0</v>
      </c>
      <c r="V7987" s="130">
        <v>1444.8</v>
      </c>
      <c r="X7987" s="126" t="s">
        <v>2272</v>
      </c>
      <c r="Z7987" s="127"/>
      <c r="AA7987" s="128">
        <v>210</v>
      </c>
      <c r="AB7987" s="128">
        <v>1</v>
      </c>
      <c r="AD7987" s="126" t="s">
        <v>562</v>
      </c>
      <c r="AG7987" s="127"/>
      <c r="AI7987" s="127"/>
    </row>
    <row r="7988" spans="1:35" ht="14.85" customHeight="1">
      <c r="A7988" s="130">
        <v>5004485</v>
      </c>
      <c r="B7988" s="126" t="s">
        <v>16025</v>
      </c>
      <c r="C7988" s="126" t="s">
        <v>12984</v>
      </c>
      <c r="D7988" s="126" t="s">
        <v>16030</v>
      </c>
      <c r="E7988" s="126" t="s">
        <v>288</v>
      </c>
      <c r="F7988" s="126" t="s">
        <v>555</v>
      </c>
      <c r="G7988" s="126" t="s">
        <v>458</v>
      </c>
      <c r="H7988" s="126" t="s">
        <v>126</v>
      </c>
      <c r="I7988" s="126" t="s">
        <v>418</v>
      </c>
      <c r="J7988" s="126" t="s">
        <v>597</v>
      </c>
      <c r="K7988" s="126" t="s">
        <v>504</v>
      </c>
      <c r="L7988" s="126" t="s">
        <v>598</v>
      </c>
      <c r="M7988" s="130">
        <v>1444.8</v>
      </c>
      <c r="O7988" s="126" t="s">
        <v>2200</v>
      </c>
      <c r="P7988" s="130">
        <v>0</v>
      </c>
      <c r="S7988" s="130">
        <v>0</v>
      </c>
      <c r="V7988" s="130">
        <v>1444.8</v>
      </c>
      <c r="X7988" s="126" t="s">
        <v>2272</v>
      </c>
      <c r="Z7988" s="127"/>
      <c r="AA7988" s="128">
        <v>210</v>
      </c>
      <c r="AB7988" s="128">
        <v>1</v>
      </c>
      <c r="AD7988" s="126" t="s">
        <v>562</v>
      </c>
      <c r="AG7988" s="127"/>
      <c r="AI7988" s="127"/>
    </row>
    <row r="7989" spans="1:35" ht="14.85" customHeight="1">
      <c r="A7989" s="130">
        <v>5004484</v>
      </c>
      <c r="B7989" s="126" t="s">
        <v>16031</v>
      </c>
      <c r="C7989" s="126" t="s">
        <v>12984</v>
      </c>
      <c r="D7989" s="126" t="s">
        <v>16032</v>
      </c>
      <c r="E7989" s="126" t="s">
        <v>288</v>
      </c>
      <c r="F7989" s="126" t="s">
        <v>555</v>
      </c>
      <c r="G7989" s="126" t="s">
        <v>458</v>
      </c>
      <c r="H7989" s="126" t="s">
        <v>126</v>
      </c>
      <c r="I7989" s="126" t="s">
        <v>418</v>
      </c>
      <c r="J7989" s="126" t="s">
        <v>597</v>
      </c>
      <c r="K7989" s="126" t="s">
        <v>504</v>
      </c>
      <c r="L7989" s="126" t="s">
        <v>598</v>
      </c>
      <c r="M7989" s="130">
        <v>1444.8</v>
      </c>
      <c r="O7989" s="126" t="s">
        <v>2200</v>
      </c>
      <c r="P7989" s="130">
        <v>0</v>
      </c>
      <c r="S7989" s="130">
        <v>0</v>
      </c>
      <c r="V7989" s="130">
        <v>1444.8</v>
      </c>
      <c r="X7989" s="126" t="s">
        <v>2272</v>
      </c>
      <c r="Z7989" s="127"/>
      <c r="AA7989" s="128">
        <v>210</v>
      </c>
      <c r="AB7989" s="128">
        <v>1</v>
      </c>
      <c r="AD7989" s="126" t="s">
        <v>562</v>
      </c>
      <c r="AG7989" s="127"/>
      <c r="AI7989" s="127"/>
    </row>
    <row r="7990" spans="1:35" ht="14.85" customHeight="1">
      <c r="A7990" s="130">
        <v>5004483</v>
      </c>
      <c r="B7990" s="126" t="s">
        <v>16031</v>
      </c>
      <c r="C7990" s="126" t="s">
        <v>12984</v>
      </c>
      <c r="D7990" s="126" t="s">
        <v>16033</v>
      </c>
      <c r="E7990" s="126" t="s">
        <v>288</v>
      </c>
      <c r="F7990" s="126" t="s">
        <v>555</v>
      </c>
      <c r="G7990" s="126" t="s">
        <v>458</v>
      </c>
      <c r="H7990" s="126" t="s">
        <v>126</v>
      </c>
      <c r="I7990" s="126" t="s">
        <v>418</v>
      </c>
      <c r="J7990" s="126" t="s">
        <v>597</v>
      </c>
      <c r="K7990" s="126" t="s">
        <v>504</v>
      </c>
      <c r="L7990" s="126" t="s">
        <v>598</v>
      </c>
      <c r="M7990" s="130">
        <v>1444.8</v>
      </c>
      <c r="O7990" s="126" t="s">
        <v>2200</v>
      </c>
      <c r="P7990" s="130">
        <v>0</v>
      </c>
      <c r="S7990" s="130">
        <v>0</v>
      </c>
      <c r="V7990" s="130">
        <v>1444.8</v>
      </c>
      <c r="X7990" s="126" t="s">
        <v>2272</v>
      </c>
      <c r="Z7990" s="127"/>
      <c r="AA7990" s="128">
        <v>210</v>
      </c>
      <c r="AB7990" s="128">
        <v>1</v>
      </c>
      <c r="AD7990" s="126" t="s">
        <v>562</v>
      </c>
      <c r="AG7990" s="127"/>
      <c r="AI7990" s="127"/>
    </row>
    <row r="7991" spans="1:35" ht="14.85" customHeight="1">
      <c r="A7991" s="130">
        <v>5004482</v>
      </c>
      <c r="B7991" s="126" t="s">
        <v>16031</v>
      </c>
      <c r="C7991" s="126" t="s">
        <v>12984</v>
      </c>
      <c r="D7991" s="126" t="s">
        <v>16034</v>
      </c>
      <c r="E7991" s="126" t="s">
        <v>288</v>
      </c>
      <c r="F7991" s="126" t="s">
        <v>555</v>
      </c>
      <c r="G7991" s="126" t="s">
        <v>458</v>
      </c>
      <c r="H7991" s="126" t="s">
        <v>126</v>
      </c>
      <c r="I7991" s="126" t="s">
        <v>418</v>
      </c>
      <c r="J7991" s="126" t="s">
        <v>597</v>
      </c>
      <c r="K7991" s="126" t="s">
        <v>504</v>
      </c>
      <c r="L7991" s="126" t="s">
        <v>598</v>
      </c>
      <c r="M7991" s="130">
        <v>1444.8</v>
      </c>
      <c r="O7991" s="126" t="s">
        <v>2200</v>
      </c>
      <c r="P7991" s="130">
        <v>0</v>
      </c>
      <c r="S7991" s="130">
        <v>0</v>
      </c>
      <c r="V7991" s="130">
        <v>1444.8</v>
      </c>
      <c r="X7991" s="126" t="s">
        <v>2272</v>
      </c>
      <c r="Z7991" s="127"/>
      <c r="AA7991" s="128">
        <v>210</v>
      </c>
      <c r="AB7991" s="128">
        <v>1</v>
      </c>
      <c r="AD7991" s="126" t="s">
        <v>562</v>
      </c>
      <c r="AG7991" s="127"/>
      <c r="AI7991" s="127"/>
    </row>
    <row r="7992" spans="1:35" ht="14.85" customHeight="1">
      <c r="A7992" s="130">
        <v>5004481</v>
      </c>
      <c r="B7992" s="126" t="s">
        <v>16031</v>
      </c>
      <c r="C7992" s="126" t="s">
        <v>12984</v>
      </c>
      <c r="D7992" s="126" t="s">
        <v>16035</v>
      </c>
      <c r="E7992" s="126" t="s">
        <v>288</v>
      </c>
      <c r="F7992" s="126" t="s">
        <v>555</v>
      </c>
      <c r="G7992" s="126" t="s">
        <v>458</v>
      </c>
      <c r="H7992" s="126" t="s">
        <v>126</v>
      </c>
      <c r="I7992" s="126" t="s">
        <v>418</v>
      </c>
      <c r="J7992" s="126" t="s">
        <v>597</v>
      </c>
      <c r="K7992" s="126" t="s">
        <v>504</v>
      </c>
      <c r="L7992" s="126" t="s">
        <v>598</v>
      </c>
      <c r="M7992" s="130">
        <v>1444.8</v>
      </c>
      <c r="O7992" s="126" t="s">
        <v>2200</v>
      </c>
      <c r="P7992" s="130">
        <v>0</v>
      </c>
      <c r="S7992" s="130">
        <v>0</v>
      </c>
      <c r="V7992" s="130">
        <v>1444.8</v>
      </c>
      <c r="X7992" s="126" t="s">
        <v>2272</v>
      </c>
      <c r="Z7992" s="127"/>
      <c r="AA7992" s="128">
        <v>210</v>
      </c>
      <c r="AB7992" s="128">
        <v>1</v>
      </c>
      <c r="AD7992" s="126" t="s">
        <v>562</v>
      </c>
      <c r="AG7992" s="127"/>
      <c r="AI7992" s="127"/>
    </row>
    <row r="7993" spans="1:35" ht="14.85" customHeight="1">
      <c r="A7993" s="130">
        <v>5004480</v>
      </c>
      <c r="B7993" s="126" t="s">
        <v>16031</v>
      </c>
      <c r="C7993" s="126" t="s">
        <v>12984</v>
      </c>
      <c r="D7993" s="126" t="s">
        <v>16036</v>
      </c>
      <c r="E7993" s="126" t="s">
        <v>288</v>
      </c>
      <c r="F7993" s="126" t="s">
        <v>555</v>
      </c>
      <c r="G7993" s="126" t="s">
        <v>458</v>
      </c>
      <c r="H7993" s="126" t="s">
        <v>126</v>
      </c>
      <c r="I7993" s="126" t="s">
        <v>418</v>
      </c>
      <c r="J7993" s="126" t="s">
        <v>597</v>
      </c>
      <c r="K7993" s="126" t="s">
        <v>504</v>
      </c>
      <c r="L7993" s="126" t="s">
        <v>598</v>
      </c>
      <c r="M7993" s="130">
        <v>1444.8</v>
      </c>
      <c r="O7993" s="126" t="s">
        <v>2200</v>
      </c>
      <c r="P7993" s="130">
        <v>0</v>
      </c>
      <c r="S7993" s="130">
        <v>0</v>
      </c>
      <c r="V7993" s="130">
        <v>1444.8</v>
      </c>
      <c r="X7993" s="126" t="s">
        <v>2272</v>
      </c>
      <c r="Z7993" s="127"/>
      <c r="AA7993" s="128">
        <v>210</v>
      </c>
      <c r="AB7993" s="128">
        <v>1</v>
      </c>
      <c r="AD7993" s="126" t="s">
        <v>562</v>
      </c>
      <c r="AG7993" s="127"/>
      <c r="AI7993" s="127"/>
    </row>
    <row r="7994" spans="1:35" ht="14.85" customHeight="1">
      <c r="A7994" s="130">
        <v>5002848</v>
      </c>
      <c r="B7994" s="126" t="s">
        <v>16037</v>
      </c>
      <c r="C7994" s="126" t="s">
        <v>16038</v>
      </c>
      <c r="D7994" s="126" t="s">
        <v>16039</v>
      </c>
      <c r="E7994" s="126" t="s">
        <v>288</v>
      </c>
      <c r="F7994" s="126" t="s">
        <v>440</v>
      </c>
      <c r="G7994" s="126" t="s">
        <v>458</v>
      </c>
      <c r="H7994" s="126" t="s">
        <v>126</v>
      </c>
      <c r="I7994" s="126" t="s">
        <v>418</v>
      </c>
      <c r="J7994" s="126" t="s">
        <v>12989</v>
      </c>
      <c r="K7994" s="126" t="s">
        <v>613</v>
      </c>
      <c r="L7994" s="126" t="s">
        <v>2029</v>
      </c>
      <c r="M7994" s="130">
        <v>2352</v>
      </c>
      <c r="O7994" s="126" t="s">
        <v>445</v>
      </c>
      <c r="P7994" s="130">
        <v>0</v>
      </c>
      <c r="S7994" s="130">
        <v>0</v>
      </c>
      <c r="V7994" s="130">
        <v>2352</v>
      </c>
      <c r="X7994" s="126" t="s">
        <v>600</v>
      </c>
      <c r="Z7994" s="127"/>
      <c r="AA7994" s="128">
        <v>60</v>
      </c>
      <c r="AB7994" s="128">
        <v>1</v>
      </c>
      <c r="AD7994" s="126" t="s">
        <v>562</v>
      </c>
      <c r="AG7994" s="127"/>
      <c r="AI7994" s="127"/>
    </row>
    <row r="7995" spans="1:35" ht="14.85" customHeight="1">
      <c r="A7995" s="130">
        <v>5004524</v>
      </c>
      <c r="B7995" s="126" t="s">
        <v>12824</v>
      </c>
      <c r="C7995" s="126" t="s">
        <v>12825</v>
      </c>
      <c r="D7995" s="126" t="s">
        <v>16040</v>
      </c>
      <c r="E7995" s="126" t="s">
        <v>288</v>
      </c>
      <c r="F7995" s="126" t="s">
        <v>555</v>
      </c>
      <c r="G7995" s="126" t="s">
        <v>458</v>
      </c>
      <c r="H7995" s="126" t="s">
        <v>126</v>
      </c>
      <c r="I7995" s="126" t="s">
        <v>418</v>
      </c>
      <c r="J7995" s="126" t="s">
        <v>597</v>
      </c>
      <c r="K7995" s="126" t="s">
        <v>504</v>
      </c>
      <c r="L7995" s="126" t="s">
        <v>598</v>
      </c>
      <c r="M7995" s="130">
        <v>1747.2</v>
      </c>
      <c r="O7995" s="126" t="s">
        <v>2200</v>
      </c>
      <c r="P7995" s="130">
        <v>0</v>
      </c>
      <c r="S7995" s="130">
        <v>0</v>
      </c>
      <c r="V7995" s="130">
        <v>1747.2</v>
      </c>
      <c r="X7995" s="126" t="s">
        <v>8041</v>
      </c>
      <c r="Z7995" s="127"/>
      <c r="AA7995" s="128">
        <v>210</v>
      </c>
      <c r="AB7995" s="128">
        <v>1</v>
      </c>
      <c r="AD7995" s="126" t="s">
        <v>562</v>
      </c>
      <c r="AG7995" s="127"/>
      <c r="AI7995" s="127"/>
    </row>
    <row r="7996" spans="1:35" ht="14.85" customHeight="1">
      <c r="A7996" s="130">
        <v>5004523</v>
      </c>
      <c r="B7996" s="126" t="s">
        <v>16041</v>
      </c>
      <c r="C7996" s="126" t="s">
        <v>14982</v>
      </c>
      <c r="D7996" s="126" t="s">
        <v>16042</v>
      </c>
      <c r="E7996" s="126" t="s">
        <v>288</v>
      </c>
      <c r="F7996" s="126" t="s">
        <v>555</v>
      </c>
      <c r="G7996" s="126" t="s">
        <v>458</v>
      </c>
      <c r="H7996" s="126" t="s">
        <v>126</v>
      </c>
      <c r="I7996" s="126" t="s">
        <v>418</v>
      </c>
      <c r="J7996" s="126" t="s">
        <v>597</v>
      </c>
      <c r="K7996" s="126" t="s">
        <v>504</v>
      </c>
      <c r="L7996" s="126" t="s">
        <v>598</v>
      </c>
      <c r="M7996" s="130">
        <v>1747.2</v>
      </c>
      <c r="O7996" s="126" t="s">
        <v>2200</v>
      </c>
      <c r="P7996" s="130">
        <v>0</v>
      </c>
      <c r="S7996" s="130">
        <v>0</v>
      </c>
      <c r="V7996" s="130">
        <v>1747.2</v>
      </c>
      <c r="X7996" s="126" t="s">
        <v>8041</v>
      </c>
      <c r="Z7996" s="127"/>
      <c r="AA7996" s="128">
        <v>210</v>
      </c>
      <c r="AB7996" s="128">
        <v>1</v>
      </c>
      <c r="AD7996" s="126" t="s">
        <v>562</v>
      </c>
      <c r="AG7996" s="127"/>
      <c r="AI7996" s="127"/>
    </row>
    <row r="7997" spans="1:35" ht="14.85" customHeight="1">
      <c r="A7997" s="130">
        <v>5004522</v>
      </c>
      <c r="B7997" s="126" t="s">
        <v>16041</v>
      </c>
      <c r="C7997" s="126" t="s">
        <v>14982</v>
      </c>
      <c r="D7997" s="126" t="s">
        <v>16043</v>
      </c>
      <c r="E7997" s="126" t="s">
        <v>288</v>
      </c>
      <c r="F7997" s="126" t="s">
        <v>555</v>
      </c>
      <c r="G7997" s="126" t="s">
        <v>458</v>
      </c>
      <c r="H7997" s="126" t="s">
        <v>126</v>
      </c>
      <c r="I7997" s="126" t="s">
        <v>418</v>
      </c>
      <c r="J7997" s="126" t="s">
        <v>597</v>
      </c>
      <c r="K7997" s="126" t="s">
        <v>504</v>
      </c>
      <c r="L7997" s="126" t="s">
        <v>598</v>
      </c>
      <c r="M7997" s="130">
        <v>1747.2</v>
      </c>
      <c r="O7997" s="126" t="s">
        <v>2200</v>
      </c>
      <c r="P7997" s="130">
        <v>0</v>
      </c>
      <c r="S7997" s="130">
        <v>0</v>
      </c>
      <c r="V7997" s="130">
        <v>1747.2</v>
      </c>
      <c r="X7997" s="126" t="s">
        <v>8041</v>
      </c>
      <c r="Z7997" s="127"/>
      <c r="AA7997" s="128">
        <v>210</v>
      </c>
      <c r="AB7997" s="128">
        <v>1</v>
      </c>
      <c r="AD7997" s="126" t="s">
        <v>562</v>
      </c>
      <c r="AG7997" s="127"/>
      <c r="AI7997" s="127"/>
    </row>
    <row r="7998" spans="1:35" ht="14.85" customHeight="1">
      <c r="A7998" s="130">
        <v>5004520</v>
      </c>
      <c r="B7998" s="126" t="s">
        <v>16041</v>
      </c>
      <c r="C7998" s="126" t="s">
        <v>14982</v>
      </c>
      <c r="D7998" s="126" t="s">
        <v>16044</v>
      </c>
      <c r="E7998" s="126" t="s">
        <v>288</v>
      </c>
      <c r="F7998" s="126" t="s">
        <v>555</v>
      </c>
      <c r="G7998" s="126" t="s">
        <v>458</v>
      </c>
      <c r="H7998" s="126" t="s">
        <v>126</v>
      </c>
      <c r="I7998" s="126" t="s">
        <v>418</v>
      </c>
      <c r="J7998" s="126" t="s">
        <v>597</v>
      </c>
      <c r="K7998" s="126" t="s">
        <v>504</v>
      </c>
      <c r="L7998" s="126" t="s">
        <v>598</v>
      </c>
      <c r="M7998" s="130">
        <v>1747.2</v>
      </c>
      <c r="O7998" s="126" t="s">
        <v>2200</v>
      </c>
      <c r="P7998" s="130">
        <v>0</v>
      </c>
      <c r="S7998" s="130">
        <v>0</v>
      </c>
      <c r="V7998" s="130">
        <v>1747.2</v>
      </c>
      <c r="X7998" s="126" t="s">
        <v>8041</v>
      </c>
      <c r="Z7998" s="127"/>
      <c r="AA7998" s="128">
        <v>210</v>
      </c>
      <c r="AB7998" s="128">
        <v>1</v>
      </c>
      <c r="AD7998" s="126" t="s">
        <v>562</v>
      </c>
      <c r="AG7998" s="127"/>
      <c r="AI7998" s="127"/>
    </row>
    <row r="7999" spans="1:35" ht="14.85" customHeight="1">
      <c r="A7999" s="130">
        <v>5004519</v>
      </c>
      <c r="B7999" s="126" t="s">
        <v>16041</v>
      </c>
      <c r="C7999" s="126" t="s">
        <v>14982</v>
      </c>
      <c r="D7999" s="126" t="s">
        <v>16045</v>
      </c>
      <c r="E7999" s="126" t="s">
        <v>288</v>
      </c>
      <c r="F7999" s="126" t="s">
        <v>555</v>
      </c>
      <c r="G7999" s="126" t="s">
        <v>458</v>
      </c>
      <c r="H7999" s="126" t="s">
        <v>126</v>
      </c>
      <c r="I7999" s="126" t="s">
        <v>418</v>
      </c>
      <c r="J7999" s="126" t="s">
        <v>597</v>
      </c>
      <c r="K7999" s="126" t="s">
        <v>504</v>
      </c>
      <c r="L7999" s="126" t="s">
        <v>598</v>
      </c>
      <c r="M7999" s="130">
        <v>1747.2</v>
      </c>
      <c r="O7999" s="126" t="s">
        <v>2200</v>
      </c>
      <c r="P7999" s="130">
        <v>0</v>
      </c>
      <c r="S7999" s="130">
        <v>0</v>
      </c>
      <c r="V7999" s="130">
        <v>1747.2</v>
      </c>
      <c r="X7999" s="126" t="s">
        <v>8041</v>
      </c>
      <c r="Z7999" s="127"/>
      <c r="AA7999" s="128">
        <v>210</v>
      </c>
      <c r="AB7999" s="128">
        <v>1</v>
      </c>
      <c r="AD7999" s="126" t="s">
        <v>562</v>
      </c>
      <c r="AG7999" s="127"/>
      <c r="AI7999" s="127"/>
    </row>
    <row r="8000" spans="1:35" ht="14.85" customHeight="1">
      <c r="A8000" s="130">
        <v>5004518</v>
      </c>
      <c r="B8000" s="126" t="s">
        <v>16041</v>
      </c>
      <c r="C8000" s="126" t="s">
        <v>14982</v>
      </c>
      <c r="D8000" s="126" t="s">
        <v>16046</v>
      </c>
      <c r="E8000" s="126" t="s">
        <v>288</v>
      </c>
      <c r="F8000" s="126" t="s">
        <v>555</v>
      </c>
      <c r="G8000" s="126" t="s">
        <v>458</v>
      </c>
      <c r="H8000" s="126" t="s">
        <v>126</v>
      </c>
      <c r="I8000" s="126" t="s">
        <v>418</v>
      </c>
      <c r="J8000" s="126" t="s">
        <v>597</v>
      </c>
      <c r="K8000" s="126" t="s">
        <v>504</v>
      </c>
      <c r="L8000" s="126" t="s">
        <v>598</v>
      </c>
      <c r="M8000" s="130">
        <v>1747.2</v>
      </c>
      <c r="O8000" s="126" t="s">
        <v>2200</v>
      </c>
      <c r="P8000" s="130">
        <v>0</v>
      </c>
      <c r="S8000" s="130">
        <v>0</v>
      </c>
      <c r="V8000" s="130">
        <v>1747.2</v>
      </c>
      <c r="X8000" s="126" t="s">
        <v>8041</v>
      </c>
      <c r="Z8000" s="127"/>
      <c r="AA8000" s="128">
        <v>210</v>
      </c>
      <c r="AB8000" s="128">
        <v>1</v>
      </c>
      <c r="AD8000" s="126" t="s">
        <v>562</v>
      </c>
      <c r="AG8000" s="127"/>
      <c r="AI8000" s="127"/>
    </row>
    <row r="8001" spans="1:35" ht="14.85" customHeight="1">
      <c r="A8001" s="130">
        <v>5004516</v>
      </c>
      <c r="B8001" s="126" t="s">
        <v>14984</v>
      </c>
      <c r="C8001" s="126" t="s">
        <v>14982</v>
      </c>
      <c r="D8001" s="126" t="s">
        <v>16047</v>
      </c>
      <c r="E8001" s="126" t="s">
        <v>288</v>
      </c>
      <c r="F8001" s="126" t="s">
        <v>555</v>
      </c>
      <c r="G8001" s="126" t="s">
        <v>458</v>
      </c>
      <c r="H8001" s="126" t="s">
        <v>126</v>
      </c>
      <c r="I8001" s="126" t="s">
        <v>418</v>
      </c>
      <c r="J8001" s="126" t="s">
        <v>597</v>
      </c>
      <c r="K8001" s="126" t="s">
        <v>504</v>
      </c>
      <c r="L8001" s="126" t="s">
        <v>598</v>
      </c>
      <c r="M8001" s="130">
        <v>1747.2</v>
      </c>
      <c r="O8001" s="126" t="s">
        <v>2200</v>
      </c>
      <c r="P8001" s="130">
        <v>0</v>
      </c>
      <c r="S8001" s="130">
        <v>0</v>
      </c>
      <c r="V8001" s="130">
        <v>1747.2</v>
      </c>
      <c r="X8001" s="126" t="s">
        <v>8041</v>
      </c>
      <c r="Z8001" s="127"/>
      <c r="AA8001" s="128">
        <v>210</v>
      </c>
      <c r="AB8001" s="128">
        <v>1</v>
      </c>
      <c r="AD8001" s="126" t="s">
        <v>562</v>
      </c>
      <c r="AG8001" s="127"/>
      <c r="AI8001" s="127"/>
    </row>
    <row r="8002" spans="1:35" ht="14.85" customHeight="1">
      <c r="A8002" s="130">
        <v>5004515</v>
      </c>
      <c r="B8002" s="126" t="s">
        <v>14984</v>
      </c>
      <c r="C8002" s="126" t="s">
        <v>14982</v>
      </c>
      <c r="D8002" s="126" t="s">
        <v>16048</v>
      </c>
      <c r="E8002" s="126" t="s">
        <v>288</v>
      </c>
      <c r="F8002" s="126" t="s">
        <v>555</v>
      </c>
      <c r="G8002" s="126" t="s">
        <v>458</v>
      </c>
      <c r="H8002" s="126" t="s">
        <v>126</v>
      </c>
      <c r="I8002" s="126" t="s">
        <v>418</v>
      </c>
      <c r="J8002" s="126" t="s">
        <v>597</v>
      </c>
      <c r="K8002" s="126" t="s">
        <v>504</v>
      </c>
      <c r="L8002" s="126" t="s">
        <v>598</v>
      </c>
      <c r="M8002" s="130">
        <v>1747.2</v>
      </c>
      <c r="O8002" s="126" t="s">
        <v>2200</v>
      </c>
      <c r="P8002" s="130">
        <v>0</v>
      </c>
      <c r="S8002" s="130">
        <v>0</v>
      </c>
      <c r="V8002" s="130">
        <v>1747.2</v>
      </c>
      <c r="X8002" s="126" t="s">
        <v>8041</v>
      </c>
      <c r="Z8002" s="127"/>
      <c r="AA8002" s="128">
        <v>210</v>
      </c>
      <c r="AB8002" s="128">
        <v>1</v>
      </c>
      <c r="AD8002" s="126" t="s">
        <v>562</v>
      </c>
      <c r="AG8002" s="127"/>
      <c r="AI8002" s="127"/>
    </row>
    <row r="8003" spans="1:35" ht="14.85" customHeight="1">
      <c r="A8003" s="130">
        <v>5004514</v>
      </c>
      <c r="B8003" s="126" t="s">
        <v>14981</v>
      </c>
      <c r="C8003" s="126" t="s">
        <v>14982</v>
      </c>
      <c r="D8003" s="126" t="s">
        <v>16049</v>
      </c>
      <c r="E8003" s="126" t="s">
        <v>288</v>
      </c>
      <c r="F8003" s="126" t="s">
        <v>555</v>
      </c>
      <c r="G8003" s="126" t="s">
        <v>458</v>
      </c>
      <c r="H8003" s="126" t="s">
        <v>126</v>
      </c>
      <c r="I8003" s="126" t="s">
        <v>418</v>
      </c>
      <c r="J8003" s="126" t="s">
        <v>597</v>
      </c>
      <c r="K8003" s="126" t="s">
        <v>504</v>
      </c>
      <c r="L8003" s="126" t="s">
        <v>598</v>
      </c>
      <c r="M8003" s="130">
        <v>1747.2</v>
      </c>
      <c r="O8003" s="126" t="s">
        <v>2200</v>
      </c>
      <c r="P8003" s="130">
        <v>0</v>
      </c>
      <c r="S8003" s="130">
        <v>0</v>
      </c>
      <c r="V8003" s="130">
        <v>1747.2</v>
      </c>
      <c r="X8003" s="126" t="s">
        <v>8041</v>
      </c>
      <c r="Z8003" s="127"/>
      <c r="AA8003" s="128">
        <v>210</v>
      </c>
      <c r="AB8003" s="128">
        <v>1</v>
      </c>
      <c r="AD8003" s="126" t="s">
        <v>562</v>
      </c>
      <c r="AG8003" s="127"/>
      <c r="AI8003" s="127"/>
    </row>
    <row r="8004" spans="1:35" ht="14.85" customHeight="1">
      <c r="A8004" s="130">
        <v>5004513</v>
      </c>
      <c r="B8004" s="126" t="s">
        <v>14981</v>
      </c>
      <c r="C8004" s="126" t="s">
        <v>14982</v>
      </c>
      <c r="D8004" s="126" t="s">
        <v>16050</v>
      </c>
      <c r="E8004" s="126" t="s">
        <v>288</v>
      </c>
      <c r="F8004" s="126" t="s">
        <v>555</v>
      </c>
      <c r="G8004" s="126" t="s">
        <v>458</v>
      </c>
      <c r="H8004" s="126" t="s">
        <v>126</v>
      </c>
      <c r="I8004" s="126" t="s">
        <v>418</v>
      </c>
      <c r="J8004" s="126" t="s">
        <v>597</v>
      </c>
      <c r="K8004" s="126" t="s">
        <v>504</v>
      </c>
      <c r="L8004" s="126" t="s">
        <v>598</v>
      </c>
      <c r="M8004" s="130">
        <v>1747.2</v>
      </c>
      <c r="O8004" s="126" t="s">
        <v>2200</v>
      </c>
      <c r="P8004" s="130">
        <v>0</v>
      </c>
      <c r="S8004" s="130">
        <v>0</v>
      </c>
      <c r="V8004" s="130">
        <v>1747.2</v>
      </c>
      <c r="X8004" s="126" t="s">
        <v>8041</v>
      </c>
      <c r="Z8004" s="127"/>
      <c r="AA8004" s="128">
        <v>210</v>
      </c>
      <c r="AB8004" s="128">
        <v>1</v>
      </c>
      <c r="AD8004" s="126" t="s">
        <v>562</v>
      </c>
      <c r="AG8004" s="127"/>
      <c r="AI8004" s="127"/>
    </row>
    <row r="8005" spans="1:35" ht="14.85" customHeight="1">
      <c r="A8005" s="130">
        <v>5004512</v>
      </c>
      <c r="B8005" s="126" t="s">
        <v>14981</v>
      </c>
      <c r="C8005" s="126" t="s">
        <v>14982</v>
      </c>
      <c r="D8005" s="126" t="s">
        <v>16051</v>
      </c>
      <c r="E8005" s="126" t="s">
        <v>288</v>
      </c>
      <c r="F8005" s="126" t="s">
        <v>555</v>
      </c>
      <c r="G8005" s="126" t="s">
        <v>458</v>
      </c>
      <c r="H8005" s="126" t="s">
        <v>126</v>
      </c>
      <c r="I8005" s="126" t="s">
        <v>418</v>
      </c>
      <c r="J8005" s="126" t="s">
        <v>597</v>
      </c>
      <c r="K8005" s="126" t="s">
        <v>504</v>
      </c>
      <c r="L8005" s="126" t="s">
        <v>598</v>
      </c>
      <c r="M8005" s="130">
        <v>1747.2</v>
      </c>
      <c r="O8005" s="126" t="s">
        <v>2200</v>
      </c>
      <c r="P8005" s="130">
        <v>0</v>
      </c>
      <c r="S8005" s="130">
        <v>0</v>
      </c>
      <c r="V8005" s="130">
        <v>1747.2</v>
      </c>
      <c r="X8005" s="126" t="s">
        <v>8041</v>
      </c>
      <c r="Z8005" s="127"/>
      <c r="AA8005" s="128">
        <v>210</v>
      </c>
      <c r="AB8005" s="128">
        <v>1</v>
      </c>
      <c r="AD8005" s="126" t="s">
        <v>562</v>
      </c>
      <c r="AG8005" s="127"/>
      <c r="AI8005" s="127"/>
    </row>
    <row r="8006" spans="1:35" ht="14.85" customHeight="1">
      <c r="A8006" s="130">
        <v>5006359</v>
      </c>
      <c r="B8006" s="126" t="s">
        <v>16052</v>
      </c>
      <c r="C8006" s="126" t="s">
        <v>16053</v>
      </c>
      <c r="D8006" s="126" t="s">
        <v>13758</v>
      </c>
      <c r="E8006" s="126" t="s">
        <v>288</v>
      </c>
      <c r="F8006" s="126" t="s">
        <v>491</v>
      </c>
      <c r="G8006" s="126" t="s">
        <v>417</v>
      </c>
      <c r="H8006" s="126" t="s">
        <v>126</v>
      </c>
      <c r="I8006" s="126" t="s">
        <v>308</v>
      </c>
      <c r="J8006" s="126" t="s">
        <v>8155</v>
      </c>
      <c r="K8006" s="126" t="s">
        <v>852</v>
      </c>
      <c r="L8006" s="126" t="s">
        <v>694</v>
      </c>
      <c r="M8006" s="130">
        <v>3780</v>
      </c>
      <c r="N8006" s="126" t="s">
        <v>290</v>
      </c>
      <c r="O8006" s="126" t="s">
        <v>1311</v>
      </c>
      <c r="P8006" s="130">
        <v>0</v>
      </c>
      <c r="S8006" s="130">
        <v>0</v>
      </c>
      <c r="V8006" s="130">
        <v>4200</v>
      </c>
      <c r="X8006" s="126" t="s">
        <v>1312</v>
      </c>
      <c r="Y8006" s="126" t="s">
        <v>517</v>
      </c>
      <c r="Z8006" s="127" t="s">
        <v>309</v>
      </c>
      <c r="AA8006" s="128">
        <v>1</v>
      </c>
      <c r="AB8006" s="128">
        <v>60</v>
      </c>
      <c r="AD8006" s="126" t="s">
        <v>562</v>
      </c>
      <c r="AG8006" s="127"/>
      <c r="AI8006" s="127"/>
    </row>
    <row r="8007" spans="1:35" ht="14.85" customHeight="1">
      <c r="A8007" s="130">
        <v>5004504</v>
      </c>
      <c r="B8007" s="126" t="s">
        <v>16054</v>
      </c>
      <c r="C8007" s="126" t="s">
        <v>14913</v>
      </c>
      <c r="D8007" s="126" t="s">
        <v>16055</v>
      </c>
      <c r="E8007" s="126" t="s">
        <v>288</v>
      </c>
      <c r="F8007" s="126" t="s">
        <v>555</v>
      </c>
      <c r="G8007" s="126" t="s">
        <v>458</v>
      </c>
      <c r="H8007" s="126" t="s">
        <v>126</v>
      </c>
      <c r="I8007" s="126" t="s">
        <v>418</v>
      </c>
      <c r="J8007" s="126" t="s">
        <v>597</v>
      </c>
      <c r="K8007" s="126" t="s">
        <v>504</v>
      </c>
      <c r="L8007" s="126" t="s">
        <v>598</v>
      </c>
      <c r="M8007" s="130">
        <v>1444.8</v>
      </c>
      <c r="O8007" s="126" t="s">
        <v>2200</v>
      </c>
      <c r="P8007" s="130">
        <v>0</v>
      </c>
      <c r="S8007" s="130">
        <v>0</v>
      </c>
      <c r="V8007" s="130">
        <v>1444.8</v>
      </c>
      <c r="X8007" s="126" t="s">
        <v>2272</v>
      </c>
      <c r="Z8007" s="127"/>
      <c r="AA8007" s="128">
        <v>210</v>
      </c>
      <c r="AB8007" s="128">
        <v>1</v>
      </c>
      <c r="AD8007" s="126" t="s">
        <v>562</v>
      </c>
      <c r="AG8007" s="127"/>
      <c r="AI8007" s="127"/>
    </row>
    <row r="8008" spans="1:35" ht="14.85" customHeight="1">
      <c r="A8008" s="130">
        <v>5004503</v>
      </c>
      <c r="B8008" s="126" t="s">
        <v>16054</v>
      </c>
      <c r="C8008" s="126" t="s">
        <v>14913</v>
      </c>
      <c r="D8008" s="126" t="s">
        <v>16056</v>
      </c>
      <c r="E8008" s="126" t="s">
        <v>288</v>
      </c>
      <c r="F8008" s="126" t="s">
        <v>555</v>
      </c>
      <c r="G8008" s="126" t="s">
        <v>458</v>
      </c>
      <c r="H8008" s="126" t="s">
        <v>126</v>
      </c>
      <c r="I8008" s="126" t="s">
        <v>418</v>
      </c>
      <c r="J8008" s="126" t="s">
        <v>597</v>
      </c>
      <c r="K8008" s="126" t="s">
        <v>504</v>
      </c>
      <c r="L8008" s="126" t="s">
        <v>598</v>
      </c>
      <c r="M8008" s="130">
        <v>1444.8</v>
      </c>
      <c r="O8008" s="126" t="s">
        <v>2200</v>
      </c>
      <c r="P8008" s="130">
        <v>0</v>
      </c>
      <c r="S8008" s="130">
        <v>0</v>
      </c>
      <c r="V8008" s="130">
        <v>1444.8</v>
      </c>
      <c r="X8008" s="126" t="s">
        <v>2272</v>
      </c>
      <c r="Z8008" s="127"/>
      <c r="AA8008" s="128">
        <v>210</v>
      </c>
      <c r="AB8008" s="128">
        <v>1</v>
      </c>
      <c r="AD8008" s="126" t="s">
        <v>562</v>
      </c>
      <c r="AG8008" s="127"/>
      <c r="AI8008" s="127"/>
    </row>
    <row r="8009" spans="1:35" ht="14.85" customHeight="1">
      <c r="A8009" s="130">
        <v>5004502</v>
      </c>
      <c r="B8009" s="126" t="s">
        <v>16054</v>
      </c>
      <c r="C8009" s="126" t="s">
        <v>14913</v>
      </c>
      <c r="D8009" s="126" t="s">
        <v>16057</v>
      </c>
      <c r="E8009" s="126" t="s">
        <v>288</v>
      </c>
      <c r="F8009" s="126" t="s">
        <v>555</v>
      </c>
      <c r="G8009" s="126" t="s">
        <v>458</v>
      </c>
      <c r="H8009" s="126" t="s">
        <v>126</v>
      </c>
      <c r="I8009" s="126" t="s">
        <v>418</v>
      </c>
      <c r="J8009" s="126" t="s">
        <v>597</v>
      </c>
      <c r="K8009" s="126" t="s">
        <v>504</v>
      </c>
      <c r="L8009" s="126" t="s">
        <v>598</v>
      </c>
      <c r="M8009" s="130">
        <v>1444.8</v>
      </c>
      <c r="O8009" s="126" t="s">
        <v>2200</v>
      </c>
      <c r="P8009" s="130">
        <v>0</v>
      </c>
      <c r="S8009" s="130">
        <v>0</v>
      </c>
      <c r="V8009" s="130">
        <v>1444.8</v>
      </c>
      <c r="X8009" s="126" t="s">
        <v>2272</v>
      </c>
      <c r="Z8009" s="127"/>
      <c r="AA8009" s="128">
        <v>210</v>
      </c>
      <c r="AB8009" s="128">
        <v>1</v>
      </c>
      <c r="AD8009" s="126" t="s">
        <v>562</v>
      </c>
      <c r="AG8009" s="127"/>
      <c r="AI8009" s="127"/>
    </row>
    <row r="8010" spans="1:35" ht="14.85" customHeight="1">
      <c r="A8010" s="130">
        <v>5004501</v>
      </c>
      <c r="B8010" s="126" t="s">
        <v>16058</v>
      </c>
      <c r="C8010" s="126" t="s">
        <v>14913</v>
      </c>
      <c r="D8010" s="126" t="s">
        <v>16059</v>
      </c>
      <c r="E8010" s="126" t="s">
        <v>288</v>
      </c>
      <c r="F8010" s="126" t="s">
        <v>555</v>
      </c>
      <c r="G8010" s="126" t="s">
        <v>458</v>
      </c>
      <c r="H8010" s="126" t="s">
        <v>126</v>
      </c>
      <c r="I8010" s="126" t="s">
        <v>418</v>
      </c>
      <c r="J8010" s="126" t="s">
        <v>597</v>
      </c>
      <c r="K8010" s="126" t="s">
        <v>504</v>
      </c>
      <c r="L8010" s="126" t="s">
        <v>598</v>
      </c>
      <c r="M8010" s="130">
        <v>1444.8</v>
      </c>
      <c r="O8010" s="126" t="s">
        <v>2200</v>
      </c>
      <c r="P8010" s="130">
        <v>0</v>
      </c>
      <c r="S8010" s="130">
        <v>0</v>
      </c>
      <c r="V8010" s="130">
        <v>1444.8</v>
      </c>
      <c r="X8010" s="126" t="s">
        <v>2272</v>
      </c>
      <c r="Z8010" s="127"/>
      <c r="AA8010" s="128">
        <v>210</v>
      </c>
      <c r="AB8010" s="128">
        <v>1</v>
      </c>
      <c r="AD8010" s="126" t="s">
        <v>562</v>
      </c>
      <c r="AG8010" s="127"/>
      <c r="AI8010" s="127"/>
    </row>
    <row r="8011" spans="1:35" ht="14.85" customHeight="1">
      <c r="A8011" s="130">
        <v>5004500</v>
      </c>
      <c r="B8011" s="126" t="s">
        <v>16058</v>
      </c>
      <c r="C8011" s="126" t="s">
        <v>14913</v>
      </c>
      <c r="D8011" s="126" t="s">
        <v>16060</v>
      </c>
      <c r="E8011" s="126" t="s">
        <v>288</v>
      </c>
      <c r="F8011" s="126" t="s">
        <v>555</v>
      </c>
      <c r="G8011" s="126" t="s">
        <v>458</v>
      </c>
      <c r="H8011" s="126" t="s">
        <v>126</v>
      </c>
      <c r="I8011" s="126" t="s">
        <v>418</v>
      </c>
      <c r="J8011" s="126" t="s">
        <v>597</v>
      </c>
      <c r="K8011" s="126" t="s">
        <v>504</v>
      </c>
      <c r="L8011" s="126" t="s">
        <v>598</v>
      </c>
      <c r="M8011" s="130">
        <v>1444.8</v>
      </c>
      <c r="O8011" s="126" t="s">
        <v>2200</v>
      </c>
      <c r="P8011" s="130">
        <v>0</v>
      </c>
      <c r="S8011" s="130">
        <v>0</v>
      </c>
      <c r="V8011" s="130">
        <v>1444.8</v>
      </c>
      <c r="X8011" s="126" t="s">
        <v>2272</v>
      </c>
      <c r="Z8011" s="127"/>
      <c r="AA8011" s="128">
        <v>210</v>
      </c>
      <c r="AB8011" s="128">
        <v>1</v>
      </c>
      <c r="AD8011" s="126" t="s">
        <v>562</v>
      </c>
      <c r="AG8011" s="127"/>
      <c r="AI8011" s="127"/>
    </row>
    <row r="8012" spans="1:35" ht="14.85" customHeight="1">
      <c r="A8012" s="130">
        <v>5004499</v>
      </c>
      <c r="B8012" s="126" t="s">
        <v>16058</v>
      </c>
      <c r="C8012" s="126" t="s">
        <v>14913</v>
      </c>
      <c r="D8012" s="126" t="s">
        <v>16061</v>
      </c>
      <c r="E8012" s="126" t="s">
        <v>288</v>
      </c>
      <c r="F8012" s="126" t="s">
        <v>555</v>
      </c>
      <c r="G8012" s="126" t="s">
        <v>458</v>
      </c>
      <c r="H8012" s="126" t="s">
        <v>126</v>
      </c>
      <c r="I8012" s="126" t="s">
        <v>418</v>
      </c>
      <c r="J8012" s="126" t="s">
        <v>597</v>
      </c>
      <c r="K8012" s="126" t="s">
        <v>504</v>
      </c>
      <c r="L8012" s="126" t="s">
        <v>598</v>
      </c>
      <c r="M8012" s="130">
        <v>1444.8</v>
      </c>
      <c r="O8012" s="126" t="s">
        <v>2200</v>
      </c>
      <c r="P8012" s="130">
        <v>0</v>
      </c>
      <c r="S8012" s="130">
        <v>0</v>
      </c>
      <c r="V8012" s="130">
        <v>1444.8</v>
      </c>
      <c r="X8012" s="126" t="s">
        <v>2272</v>
      </c>
      <c r="Z8012" s="127"/>
      <c r="AA8012" s="128">
        <v>210</v>
      </c>
      <c r="AB8012" s="128">
        <v>1</v>
      </c>
      <c r="AD8012" s="126" t="s">
        <v>562</v>
      </c>
      <c r="AG8012" s="127"/>
      <c r="AI8012" s="127"/>
    </row>
    <row r="8013" spans="1:35" ht="14.85" customHeight="1">
      <c r="A8013" s="130">
        <v>5004498</v>
      </c>
      <c r="B8013" s="126" t="s">
        <v>16058</v>
      </c>
      <c r="C8013" s="126" t="s">
        <v>14913</v>
      </c>
      <c r="D8013" s="126" t="s">
        <v>16062</v>
      </c>
      <c r="E8013" s="126" t="s">
        <v>288</v>
      </c>
      <c r="F8013" s="126" t="s">
        <v>555</v>
      </c>
      <c r="G8013" s="126" t="s">
        <v>458</v>
      </c>
      <c r="H8013" s="126" t="s">
        <v>126</v>
      </c>
      <c r="I8013" s="126" t="s">
        <v>418</v>
      </c>
      <c r="J8013" s="126" t="s">
        <v>597</v>
      </c>
      <c r="K8013" s="126" t="s">
        <v>504</v>
      </c>
      <c r="L8013" s="126" t="s">
        <v>598</v>
      </c>
      <c r="M8013" s="130">
        <v>1444.8</v>
      </c>
      <c r="O8013" s="126" t="s">
        <v>2200</v>
      </c>
      <c r="P8013" s="130">
        <v>0</v>
      </c>
      <c r="S8013" s="130">
        <v>0</v>
      </c>
      <c r="V8013" s="130">
        <v>1444.8</v>
      </c>
      <c r="X8013" s="126" t="s">
        <v>2272</v>
      </c>
      <c r="Z8013" s="127"/>
      <c r="AA8013" s="128">
        <v>210</v>
      </c>
      <c r="AB8013" s="128">
        <v>1</v>
      </c>
      <c r="AD8013" s="126" t="s">
        <v>562</v>
      </c>
      <c r="AG8013" s="127"/>
      <c r="AI8013" s="127"/>
    </row>
    <row r="8014" spans="1:35" ht="14.85" customHeight="1">
      <c r="A8014" s="130">
        <v>5003391</v>
      </c>
      <c r="B8014" s="126" t="s">
        <v>13391</v>
      </c>
      <c r="C8014" s="126" t="s">
        <v>13392</v>
      </c>
      <c r="E8014" s="126" t="s">
        <v>288</v>
      </c>
      <c r="F8014" s="126" t="s">
        <v>364</v>
      </c>
      <c r="G8014" s="126" t="s">
        <v>417</v>
      </c>
      <c r="H8014" s="126" t="s">
        <v>126</v>
      </c>
      <c r="I8014" s="126" t="s">
        <v>126</v>
      </c>
      <c r="J8014" s="126" t="s">
        <v>466</v>
      </c>
      <c r="K8014" s="126" t="s">
        <v>467</v>
      </c>
      <c r="L8014" s="126" t="s">
        <v>468</v>
      </c>
      <c r="M8014" s="130">
        <v>9739.52</v>
      </c>
      <c r="O8014" s="126" t="s">
        <v>486</v>
      </c>
      <c r="P8014" s="130">
        <v>0</v>
      </c>
      <c r="S8014" s="130">
        <v>0</v>
      </c>
      <c r="V8014" s="130">
        <v>16459.12</v>
      </c>
      <c r="X8014" s="126" t="s">
        <v>549</v>
      </c>
      <c r="Z8014" s="127"/>
      <c r="AA8014" s="128">
        <v>2</v>
      </c>
      <c r="AB8014" s="128">
        <v>60</v>
      </c>
      <c r="AC8014" s="126" t="s">
        <v>366</v>
      </c>
      <c r="AD8014" s="126" t="s">
        <v>562</v>
      </c>
      <c r="AG8014" s="127"/>
      <c r="AI8014" s="127"/>
    </row>
    <row r="8015" spans="1:35" ht="14.85" customHeight="1">
      <c r="A8015" s="130">
        <v>5004497</v>
      </c>
      <c r="B8015" s="126" t="s">
        <v>16058</v>
      </c>
      <c r="C8015" s="126" t="s">
        <v>14913</v>
      </c>
      <c r="D8015" s="126" t="s">
        <v>16063</v>
      </c>
      <c r="E8015" s="126" t="s">
        <v>288</v>
      </c>
      <c r="F8015" s="126" t="s">
        <v>555</v>
      </c>
      <c r="G8015" s="126" t="s">
        <v>458</v>
      </c>
      <c r="H8015" s="126" t="s">
        <v>126</v>
      </c>
      <c r="I8015" s="126" t="s">
        <v>418</v>
      </c>
      <c r="J8015" s="126" t="s">
        <v>597</v>
      </c>
      <c r="K8015" s="126" t="s">
        <v>504</v>
      </c>
      <c r="L8015" s="126" t="s">
        <v>598</v>
      </c>
      <c r="M8015" s="130">
        <v>1444.8</v>
      </c>
      <c r="O8015" s="126" t="s">
        <v>2200</v>
      </c>
      <c r="P8015" s="130">
        <v>0</v>
      </c>
      <c r="S8015" s="130">
        <v>0</v>
      </c>
      <c r="V8015" s="130">
        <v>1444.8</v>
      </c>
      <c r="X8015" s="126" t="s">
        <v>2272</v>
      </c>
      <c r="Z8015" s="127"/>
      <c r="AA8015" s="128">
        <v>210</v>
      </c>
      <c r="AB8015" s="128">
        <v>1</v>
      </c>
      <c r="AD8015" s="126" t="s">
        <v>562</v>
      </c>
      <c r="AG8015" s="127"/>
      <c r="AI8015" s="127"/>
    </row>
    <row r="8016" spans="1:35" ht="14.85" customHeight="1">
      <c r="A8016" s="130">
        <v>5004496</v>
      </c>
      <c r="B8016" s="126" t="s">
        <v>16058</v>
      </c>
      <c r="C8016" s="126" t="s">
        <v>14913</v>
      </c>
      <c r="D8016" s="126" t="s">
        <v>16064</v>
      </c>
      <c r="E8016" s="126" t="s">
        <v>288</v>
      </c>
      <c r="F8016" s="126" t="s">
        <v>555</v>
      </c>
      <c r="G8016" s="126" t="s">
        <v>458</v>
      </c>
      <c r="H8016" s="126" t="s">
        <v>126</v>
      </c>
      <c r="I8016" s="126" t="s">
        <v>418</v>
      </c>
      <c r="J8016" s="126" t="s">
        <v>597</v>
      </c>
      <c r="K8016" s="126" t="s">
        <v>504</v>
      </c>
      <c r="L8016" s="126" t="s">
        <v>598</v>
      </c>
      <c r="M8016" s="130">
        <v>1444.8</v>
      </c>
      <c r="O8016" s="126" t="s">
        <v>2200</v>
      </c>
      <c r="P8016" s="130">
        <v>0</v>
      </c>
      <c r="S8016" s="130">
        <v>0</v>
      </c>
      <c r="V8016" s="130">
        <v>1444.8</v>
      </c>
      <c r="X8016" s="126" t="s">
        <v>2272</v>
      </c>
      <c r="Z8016" s="127"/>
      <c r="AA8016" s="128">
        <v>210</v>
      </c>
      <c r="AB8016" s="128">
        <v>1</v>
      </c>
      <c r="AD8016" s="126" t="s">
        <v>562</v>
      </c>
      <c r="AG8016" s="127"/>
      <c r="AI8016" s="127"/>
    </row>
    <row r="8017" spans="1:35" ht="14.85" customHeight="1">
      <c r="A8017" s="130">
        <v>5007090</v>
      </c>
      <c r="B8017" s="126" t="s">
        <v>16065</v>
      </c>
      <c r="C8017" s="126" t="s">
        <v>11628</v>
      </c>
      <c r="D8017" s="126" t="s">
        <v>16066</v>
      </c>
      <c r="E8017" s="126" t="s">
        <v>288</v>
      </c>
      <c r="F8017" s="126" t="s">
        <v>522</v>
      </c>
      <c r="G8017" s="126" t="s">
        <v>9519</v>
      </c>
      <c r="H8017" s="126" t="s">
        <v>524</v>
      </c>
      <c r="I8017" s="126" t="s">
        <v>418</v>
      </c>
      <c r="J8017" s="126" t="s">
        <v>813</v>
      </c>
      <c r="K8017" s="126" t="s">
        <v>504</v>
      </c>
      <c r="L8017" s="126" t="s">
        <v>559</v>
      </c>
      <c r="M8017" s="130">
        <v>45.05</v>
      </c>
      <c r="N8017" s="126" t="s">
        <v>290</v>
      </c>
      <c r="O8017" s="126" t="s">
        <v>528</v>
      </c>
      <c r="P8017" s="130">
        <v>0</v>
      </c>
      <c r="S8017" s="130">
        <v>0</v>
      </c>
      <c r="V8017" s="130">
        <v>45.05</v>
      </c>
      <c r="X8017" s="126" t="s">
        <v>2121</v>
      </c>
      <c r="Z8017" s="127"/>
      <c r="AA8017" s="128"/>
      <c r="AB8017" s="128"/>
      <c r="AD8017" s="126" t="s">
        <v>562</v>
      </c>
      <c r="AG8017" s="127"/>
      <c r="AI8017" s="127"/>
    </row>
    <row r="8018" spans="1:35" ht="14.85" customHeight="1">
      <c r="A8018" s="130">
        <v>5007089</v>
      </c>
      <c r="B8018" s="126" t="s">
        <v>16067</v>
      </c>
      <c r="C8018" s="126" t="s">
        <v>11628</v>
      </c>
      <c r="D8018" s="126" t="s">
        <v>16068</v>
      </c>
      <c r="E8018" s="126" t="s">
        <v>288</v>
      </c>
      <c r="F8018" s="126" t="s">
        <v>522</v>
      </c>
      <c r="G8018" s="126" t="s">
        <v>2844</v>
      </c>
      <c r="H8018" s="126" t="s">
        <v>524</v>
      </c>
      <c r="I8018" s="126" t="s">
        <v>418</v>
      </c>
      <c r="J8018" s="126" t="s">
        <v>813</v>
      </c>
      <c r="K8018" s="126" t="s">
        <v>504</v>
      </c>
      <c r="L8018" s="126" t="s">
        <v>559</v>
      </c>
      <c r="M8018" s="130">
        <v>168.98</v>
      </c>
      <c r="N8018" s="126" t="s">
        <v>290</v>
      </c>
      <c r="O8018" s="126" t="s">
        <v>528</v>
      </c>
      <c r="P8018" s="130">
        <v>0</v>
      </c>
      <c r="S8018" s="130">
        <v>0</v>
      </c>
      <c r="V8018" s="130">
        <v>168.98</v>
      </c>
      <c r="X8018" s="126" t="s">
        <v>2121</v>
      </c>
      <c r="Z8018" s="127"/>
      <c r="AA8018" s="128"/>
      <c r="AB8018" s="128"/>
      <c r="AD8018" s="126" t="s">
        <v>562</v>
      </c>
      <c r="AG8018" s="127"/>
      <c r="AI8018" s="127"/>
    </row>
    <row r="8019" spans="1:35" ht="14.85" customHeight="1">
      <c r="A8019" s="130">
        <v>5007087</v>
      </c>
      <c r="B8019" s="126" t="s">
        <v>16069</v>
      </c>
      <c r="C8019" s="126" t="s">
        <v>11669</v>
      </c>
      <c r="D8019" s="126" t="s">
        <v>16070</v>
      </c>
      <c r="E8019" s="126" t="s">
        <v>288</v>
      </c>
      <c r="F8019" s="126" t="s">
        <v>522</v>
      </c>
      <c r="G8019" s="126" t="s">
        <v>783</v>
      </c>
      <c r="H8019" s="126" t="s">
        <v>524</v>
      </c>
      <c r="I8019" s="126" t="s">
        <v>418</v>
      </c>
      <c r="J8019" s="126" t="s">
        <v>813</v>
      </c>
      <c r="K8019" s="126" t="s">
        <v>504</v>
      </c>
      <c r="L8019" s="126" t="s">
        <v>559</v>
      </c>
      <c r="M8019" s="130">
        <v>330.05</v>
      </c>
      <c r="O8019" s="126" t="s">
        <v>528</v>
      </c>
      <c r="P8019" s="130">
        <v>0</v>
      </c>
      <c r="S8019" s="130">
        <v>0</v>
      </c>
      <c r="V8019" s="130">
        <v>330.05</v>
      </c>
      <c r="X8019" s="126" t="s">
        <v>3250</v>
      </c>
      <c r="Z8019" s="127"/>
      <c r="AA8019" s="128"/>
      <c r="AB8019" s="128"/>
      <c r="AD8019" s="126" t="s">
        <v>562</v>
      </c>
      <c r="AG8019" s="127"/>
      <c r="AI8019" s="127"/>
    </row>
    <row r="8020" spans="1:35" ht="14.85" customHeight="1">
      <c r="A8020" s="130">
        <v>5007086</v>
      </c>
      <c r="B8020" s="126" t="s">
        <v>16071</v>
      </c>
      <c r="C8020" s="126" t="s">
        <v>16072</v>
      </c>
      <c r="D8020" s="126" t="s">
        <v>16073</v>
      </c>
      <c r="E8020" s="126" t="s">
        <v>288</v>
      </c>
      <c r="F8020" s="126" t="s">
        <v>364</v>
      </c>
      <c r="G8020" s="126" t="s">
        <v>417</v>
      </c>
      <c r="H8020" s="126" t="s">
        <v>126</v>
      </c>
      <c r="I8020" s="126" t="s">
        <v>126</v>
      </c>
      <c r="J8020" s="126" t="s">
        <v>8245</v>
      </c>
      <c r="K8020" s="126" t="s">
        <v>747</v>
      </c>
      <c r="L8020" s="126" t="s">
        <v>8246</v>
      </c>
      <c r="M8020" s="130">
        <v>6135.64</v>
      </c>
      <c r="O8020" s="126" t="s">
        <v>365</v>
      </c>
      <c r="P8020" s="130">
        <v>0</v>
      </c>
      <c r="S8020" s="130">
        <v>0</v>
      </c>
      <c r="V8020" s="130">
        <v>6135.64</v>
      </c>
      <c r="X8020" s="126" t="s">
        <v>469</v>
      </c>
      <c r="Z8020" s="127"/>
      <c r="AA8020" s="128">
        <v>1</v>
      </c>
      <c r="AB8020" s="128">
        <v>60</v>
      </c>
      <c r="AC8020" s="126" t="s">
        <v>366</v>
      </c>
      <c r="AD8020" s="126" t="s">
        <v>562</v>
      </c>
      <c r="AG8020" s="127"/>
      <c r="AI8020" s="127"/>
    </row>
    <row r="8021" spans="1:35" ht="14.85" customHeight="1">
      <c r="A8021" s="130">
        <v>5007085</v>
      </c>
      <c r="B8021" s="126" t="s">
        <v>16074</v>
      </c>
      <c r="C8021" s="126" t="s">
        <v>11669</v>
      </c>
      <c r="D8021" s="126" t="s">
        <v>16075</v>
      </c>
      <c r="E8021" s="126" t="s">
        <v>288</v>
      </c>
      <c r="F8021" s="126" t="s">
        <v>522</v>
      </c>
      <c r="G8021" s="126" t="s">
        <v>1335</v>
      </c>
      <c r="H8021" s="126" t="s">
        <v>524</v>
      </c>
      <c r="I8021" s="126" t="s">
        <v>418</v>
      </c>
      <c r="J8021" s="126" t="s">
        <v>813</v>
      </c>
      <c r="K8021" s="126" t="s">
        <v>504</v>
      </c>
      <c r="L8021" s="126" t="s">
        <v>559</v>
      </c>
      <c r="M8021" s="130">
        <v>215.23</v>
      </c>
      <c r="O8021" s="126" t="s">
        <v>528</v>
      </c>
      <c r="P8021" s="130">
        <v>0</v>
      </c>
      <c r="S8021" s="130">
        <v>0</v>
      </c>
      <c r="V8021" s="130">
        <v>215.23</v>
      </c>
      <c r="X8021" s="126" t="s">
        <v>3250</v>
      </c>
      <c r="Z8021" s="127"/>
      <c r="AA8021" s="128"/>
      <c r="AB8021" s="128"/>
      <c r="AD8021" s="126" t="s">
        <v>562</v>
      </c>
      <c r="AG8021" s="127"/>
      <c r="AI8021" s="127"/>
    </row>
    <row r="8022" spans="1:35" ht="14.85" customHeight="1">
      <c r="A8022" s="130">
        <v>5007084</v>
      </c>
      <c r="B8022" s="126" t="s">
        <v>16076</v>
      </c>
      <c r="C8022" s="126" t="s">
        <v>16077</v>
      </c>
      <c r="D8022" s="126" t="s">
        <v>16078</v>
      </c>
      <c r="E8022" s="126" t="s">
        <v>288</v>
      </c>
      <c r="F8022" s="126" t="s">
        <v>591</v>
      </c>
      <c r="G8022" s="126" t="s">
        <v>417</v>
      </c>
      <c r="H8022" s="126" t="s">
        <v>126</v>
      </c>
      <c r="I8022" s="126" t="s">
        <v>126</v>
      </c>
      <c r="J8022" s="126" t="s">
        <v>1199</v>
      </c>
      <c r="K8022" s="126" t="s">
        <v>959</v>
      </c>
      <c r="L8022" s="126" t="s">
        <v>1200</v>
      </c>
      <c r="M8022" s="130">
        <v>5843.04</v>
      </c>
      <c r="O8022" s="126" t="s">
        <v>2625</v>
      </c>
      <c r="P8022" s="130">
        <v>0</v>
      </c>
      <c r="S8022" s="130">
        <v>0</v>
      </c>
      <c r="V8022" s="130">
        <v>7291.97</v>
      </c>
      <c r="X8022" s="126" t="s">
        <v>6369</v>
      </c>
      <c r="Z8022" s="127" t="s">
        <v>309</v>
      </c>
      <c r="AA8022" s="128">
        <v>1</v>
      </c>
      <c r="AB8022" s="128">
        <v>48</v>
      </c>
      <c r="AD8022" s="126" t="s">
        <v>562</v>
      </c>
      <c r="AG8022" s="127"/>
      <c r="AI8022" s="127"/>
    </row>
    <row r="8023" spans="1:35" ht="14.85" customHeight="1">
      <c r="A8023" s="130">
        <v>5007083</v>
      </c>
      <c r="B8023" s="126" t="s">
        <v>16079</v>
      </c>
      <c r="C8023" s="126" t="s">
        <v>11669</v>
      </c>
      <c r="D8023" s="126" t="s">
        <v>16080</v>
      </c>
      <c r="E8023" s="126" t="s">
        <v>288</v>
      </c>
      <c r="F8023" s="126" t="s">
        <v>522</v>
      </c>
      <c r="G8023" s="126" t="s">
        <v>2844</v>
      </c>
      <c r="H8023" s="126" t="s">
        <v>524</v>
      </c>
      <c r="I8023" s="126" t="s">
        <v>418</v>
      </c>
      <c r="J8023" s="126" t="s">
        <v>813</v>
      </c>
      <c r="K8023" s="126" t="s">
        <v>504</v>
      </c>
      <c r="L8023" s="126" t="s">
        <v>559</v>
      </c>
      <c r="M8023" s="130">
        <v>129.03</v>
      </c>
      <c r="O8023" s="126" t="s">
        <v>528</v>
      </c>
      <c r="P8023" s="130">
        <v>0</v>
      </c>
      <c r="S8023" s="130">
        <v>0</v>
      </c>
      <c r="V8023" s="130">
        <v>129.03</v>
      </c>
      <c r="X8023" s="126" t="s">
        <v>3250</v>
      </c>
      <c r="Z8023" s="127"/>
      <c r="AA8023" s="128"/>
      <c r="AB8023" s="128"/>
      <c r="AD8023" s="126" t="s">
        <v>562</v>
      </c>
      <c r="AG8023" s="127"/>
      <c r="AI8023" s="127"/>
    </row>
    <row r="8024" spans="1:35" ht="14.85" customHeight="1">
      <c r="A8024" s="130">
        <v>5007082</v>
      </c>
      <c r="B8024" s="126" t="s">
        <v>16081</v>
      </c>
      <c r="C8024" s="126" t="s">
        <v>10069</v>
      </c>
      <c r="D8024" s="126" t="s">
        <v>16082</v>
      </c>
      <c r="E8024" s="126" t="s">
        <v>288</v>
      </c>
      <c r="F8024" s="126" t="s">
        <v>591</v>
      </c>
      <c r="G8024" s="126" t="s">
        <v>417</v>
      </c>
      <c r="H8024" s="126" t="s">
        <v>126</v>
      </c>
      <c r="I8024" s="126" t="s">
        <v>126</v>
      </c>
      <c r="J8024" s="126" t="s">
        <v>7697</v>
      </c>
      <c r="K8024" s="126" t="s">
        <v>504</v>
      </c>
      <c r="L8024" s="126" t="s">
        <v>7698</v>
      </c>
      <c r="M8024" s="130">
        <v>437.92</v>
      </c>
      <c r="O8024" s="126" t="s">
        <v>667</v>
      </c>
      <c r="P8024" s="130">
        <v>0</v>
      </c>
      <c r="S8024" s="130">
        <v>0</v>
      </c>
      <c r="V8024" s="130">
        <v>2030.99</v>
      </c>
      <c r="X8024" s="126" t="s">
        <v>668</v>
      </c>
      <c r="Z8024" s="127"/>
      <c r="AA8024" s="128">
        <v>2</v>
      </c>
      <c r="AB8024" s="128">
        <v>1</v>
      </c>
      <c r="AD8024" s="126" t="s">
        <v>562</v>
      </c>
      <c r="AG8024" s="127"/>
      <c r="AI8024" s="127"/>
    </row>
    <row r="8025" spans="1:35" ht="14.85" customHeight="1">
      <c r="A8025" s="130">
        <v>5002847</v>
      </c>
      <c r="B8025" s="126" t="s">
        <v>16083</v>
      </c>
      <c r="C8025" s="126" t="s">
        <v>16038</v>
      </c>
      <c r="D8025" s="126" t="s">
        <v>16084</v>
      </c>
      <c r="E8025" s="126" t="s">
        <v>288</v>
      </c>
      <c r="F8025" s="126" t="s">
        <v>440</v>
      </c>
      <c r="G8025" s="126" t="s">
        <v>458</v>
      </c>
      <c r="H8025" s="126" t="s">
        <v>126</v>
      </c>
      <c r="I8025" s="126" t="s">
        <v>418</v>
      </c>
      <c r="J8025" s="126" t="s">
        <v>12989</v>
      </c>
      <c r="K8025" s="126" t="s">
        <v>613</v>
      </c>
      <c r="L8025" s="126" t="s">
        <v>2029</v>
      </c>
      <c r="M8025" s="130">
        <v>2352</v>
      </c>
      <c r="O8025" s="126" t="s">
        <v>445</v>
      </c>
      <c r="P8025" s="130">
        <v>0</v>
      </c>
      <c r="S8025" s="130">
        <v>0</v>
      </c>
      <c r="V8025" s="130">
        <v>2352</v>
      </c>
      <c r="X8025" s="126" t="s">
        <v>600</v>
      </c>
      <c r="Z8025" s="127"/>
      <c r="AA8025" s="128">
        <v>60</v>
      </c>
      <c r="AB8025" s="128">
        <v>1</v>
      </c>
      <c r="AD8025" s="126" t="s">
        <v>562</v>
      </c>
      <c r="AG8025" s="127"/>
      <c r="AI8025" s="127"/>
    </row>
    <row r="8026" spans="1:35" ht="14.85" customHeight="1">
      <c r="A8026" s="130">
        <v>5002846</v>
      </c>
      <c r="B8026" s="126" t="s">
        <v>16085</v>
      </c>
      <c r="C8026" s="126" t="s">
        <v>16038</v>
      </c>
      <c r="D8026" s="126" t="s">
        <v>16086</v>
      </c>
      <c r="E8026" s="126" t="s">
        <v>288</v>
      </c>
      <c r="F8026" s="126" t="s">
        <v>440</v>
      </c>
      <c r="G8026" s="126" t="s">
        <v>458</v>
      </c>
      <c r="H8026" s="126" t="s">
        <v>126</v>
      </c>
      <c r="I8026" s="126" t="s">
        <v>418</v>
      </c>
      <c r="J8026" s="126" t="s">
        <v>12989</v>
      </c>
      <c r="K8026" s="126" t="s">
        <v>613</v>
      </c>
      <c r="L8026" s="126" t="s">
        <v>2029</v>
      </c>
      <c r="M8026" s="130">
        <v>2352</v>
      </c>
      <c r="O8026" s="126" t="s">
        <v>445</v>
      </c>
      <c r="P8026" s="130">
        <v>0</v>
      </c>
      <c r="S8026" s="130">
        <v>0</v>
      </c>
      <c r="V8026" s="130">
        <v>2352</v>
      </c>
      <c r="X8026" s="126" t="s">
        <v>600</v>
      </c>
      <c r="Z8026" s="127"/>
      <c r="AA8026" s="128">
        <v>60</v>
      </c>
      <c r="AB8026" s="128">
        <v>1</v>
      </c>
      <c r="AD8026" s="126" t="s">
        <v>562</v>
      </c>
      <c r="AG8026" s="127"/>
      <c r="AI8026" s="127"/>
    </row>
    <row r="8027" spans="1:35" ht="14.85" customHeight="1">
      <c r="A8027" s="130">
        <v>5002845</v>
      </c>
      <c r="B8027" s="126" t="s">
        <v>16087</v>
      </c>
      <c r="C8027" s="126" t="s">
        <v>16038</v>
      </c>
      <c r="D8027" s="126" t="s">
        <v>16088</v>
      </c>
      <c r="E8027" s="126" t="s">
        <v>288</v>
      </c>
      <c r="F8027" s="126" t="s">
        <v>440</v>
      </c>
      <c r="G8027" s="126" t="s">
        <v>458</v>
      </c>
      <c r="H8027" s="126" t="s">
        <v>126</v>
      </c>
      <c r="I8027" s="126" t="s">
        <v>418</v>
      </c>
      <c r="J8027" s="126" t="s">
        <v>12989</v>
      </c>
      <c r="K8027" s="126" t="s">
        <v>613</v>
      </c>
      <c r="L8027" s="126" t="s">
        <v>2029</v>
      </c>
      <c r="M8027" s="130">
        <v>2352</v>
      </c>
      <c r="O8027" s="126" t="s">
        <v>445</v>
      </c>
      <c r="P8027" s="130">
        <v>0</v>
      </c>
      <c r="S8027" s="130">
        <v>0</v>
      </c>
      <c r="V8027" s="130">
        <v>2352</v>
      </c>
      <c r="X8027" s="126" t="s">
        <v>600</v>
      </c>
      <c r="Z8027" s="127"/>
      <c r="AA8027" s="128">
        <v>60</v>
      </c>
      <c r="AB8027" s="128">
        <v>1</v>
      </c>
      <c r="AD8027" s="126" t="s">
        <v>562</v>
      </c>
      <c r="AG8027" s="127"/>
      <c r="AI8027" s="127"/>
    </row>
    <row r="8028" spans="1:35" ht="14.85" customHeight="1">
      <c r="A8028" s="130">
        <v>5002844</v>
      </c>
      <c r="B8028" s="126" t="s">
        <v>16089</v>
      </c>
      <c r="C8028" s="126" t="s">
        <v>16038</v>
      </c>
      <c r="D8028" s="126" t="s">
        <v>16090</v>
      </c>
      <c r="E8028" s="126" t="s">
        <v>288</v>
      </c>
      <c r="F8028" s="126" t="s">
        <v>440</v>
      </c>
      <c r="G8028" s="126" t="s">
        <v>458</v>
      </c>
      <c r="H8028" s="126" t="s">
        <v>126</v>
      </c>
      <c r="I8028" s="126" t="s">
        <v>418</v>
      </c>
      <c r="J8028" s="126" t="s">
        <v>12989</v>
      </c>
      <c r="K8028" s="126" t="s">
        <v>613</v>
      </c>
      <c r="L8028" s="126" t="s">
        <v>2029</v>
      </c>
      <c r="M8028" s="130">
        <v>2352</v>
      </c>
      <c r="O8028" s="126" t="s">
        <v>445</v>
      </c>
      <c r="P8028" s="130">
        <v>0</v>
      </c>
      <c r="S8028" s="130">
        <v>0</v>
      </c>
      <c r="V8028" s="130">
        <v>2352</v>
      </c>
      <c r="X8028" s="126" t="s">
        <v>600</v>
      </c>
      <c r="Z8028" s="127"/>
      <c r="AA8028" s="128">
        <v>60</v>
      </c>
      <c r="AB8028" s="128">
        <v>1</v>
      </c>
      <c r="AD8028" s="126" t="s">
        <v>562</v>
      </c>
      <c r="AG8028" s="127"/>
      <c r="AI8028" s="127"/>
    </row>
    <row r="8029" spans="1:35" ht="14.85" customHeight="1">
      <c r="A8029" s="130">
        <v>5004205</v>
      </c>
      <c r="B8029" s="126" t="s">
        <v>16091</v>
      </c>
      <c r="C8029" s="126" t="s">
        <v>16092</v>
      </c>
      <c r="D8029" s="126" t="s">
        <v>16093</v>
      </c>
      <c r="E8029" s="126" t="s">
        <v>288</v>
      </c>
      <c r="F8029" s="126" t="s">
        <v>364</v>
      </c>
      <c r="G8029" s="126" t="s">
        <v>417</v>
      </c>
      <c r="H8029" s="126" t="s">
        <v>126</v>
      </c>
      <c r="I8029" s="126" t="s">
        <v>126</v>
      </c>
      <c r="J8029" s="126" t="s">
        <v>886</v>
      </c>
      <c r="K8029" s="126" t="s">
        <v>443</v>
      </c>
      <c r="L8029" s="126" t="s">
        <v>887</v>
      </c>
      <c r="M8029" s="130">
        <v>6817.44</v>
      </c>
      <c r="O8029" s="126" t="s">
        <v>365</v>
      </c>
      <c r="P8029" s="130">
        <v>0</v>
      </c>
      <c r="S8029" s="130">
        <v>0</v>
      </c>
      <c r="V8029" s="130">
        <v>27756.51</v>
      </c>
      <c r="X8029" s="126" t="s">
        <v>510</v>
      </c>
      <c r="Z8029" s="127"/>
      <c r="AA8029" s="128">
        <v>2</v>
      </c>
      <c r="AB8029" s="128">
        <v>60</v>
      </c>
      <c r="AC8029" s="126" t="s">
        <v>366</v>
      </c>
      <c r="AD8029" s="126" t="s">
        <v>562</v>
      </c>
      <c r="AG8029" s="127"/>
      <c r="AI8029" s="127"/>
    </row>
    <row r="8030" spans="1:35" ht="14.85" customHeight="1">
      <c r="A8030" s="130">
        <v>5004204</v>
      </c>
      <c r="B8030" s="126" t="s">
        <v>16094</v>
      </c>
      <c r="C8030" s="126" t="s">
        <v>16095</v>
      </c>
      <c r="D8030" s="126" t="s">
        <v>16096</v>
      </c>
      <c r="E8030" s="126" t="s">
        <v>288</v>
      </c>
      <c r="F8030" s="126" t="s">
        <v>364</v>
      </c>
      <c r="G8030" s="126" t="s">
        <v>417</v>
      </c>
      <c r="H8030" s="126" t="s">
        <v>126</v>
      </c>
      <c r="I8030" s="126" t="s">
        <v>126</v>
      </c>
      <c r="J8030" s="126" t="s">
        <v>886</v>
      </c>
      <c r="K8030" s="126" t="s">
        <v>443</v>
      </c>
      <c r="L8030" s="126" t="s">
        <v>887</v>
      </c>
      <c r="M8030" s="130">
        <v>6817.44</v>
      </c>
      <c r="O8030" s="126" t="s">
        <v>365</v>
      </c>
      <c r="P8030" s="130">
        <v>0</v>
      </c>
      <c r="S8030" s="130">
        <v>0</v>
      </c>
      <c r="V8030" s="130">
        <v>27756.51</v>
      </c>
      <c r="X8030" s="126" t="s">
        <v>510</v>
      </c>
      <c r="Z8030" s="127"/>
      <c r="AA8030" s="128">
        <v>2</v>
      </c>
      <c r="AB8030" s="128">
        <v>60</v>
      </c>
      <c r="AC8030" s="126" t="s">
        <v>366</v>
      </c>
      <c r="AD8030" s="126" t="s">
        <v>562</v>
      </c>
      <c r="AG8030" s="127"/>
      <c r="AI8030" s="127"/>
    </row>
    <row r="8031" spans="1:35" ht="14.85" customHeight="1">
      <c r="A8031" s="130">
        <v>5004203</v>
      </c>
      <c r="B8031" s="126" t="s">
        <v>16097</v>
      </c>
      <c r="C8031" s="126" t="s">
        <v>16098</v>
      </c>
      <c r="D8031" s="126" t="s">
        <v>16099</v>
      </c>
      <c r="E8031" s="126" t="s">
        <v>288</v>
      </c>
      <c r="F8031" s="126" t="s">
        <v>491</v>
      </c>
      <c r="G8031" s="126" t="s">
        <v>417</v>
      </c>
      <c r="H8031" s="126" t="s">
        <v>126</v>
      </c>
      <c r="I8031" s="126" t="s">
        <v>126</v>
      </c>
      <c r="J8031" s="126" t="s">
        <v>4744</v>
      </c>
      <c r="K8031" s="126" t="s">
        <v>504</v>
      </c>
      <c r="L8031" s="126" t="s">
        <v>1321</v>
      </c>
      <c r="M8031" s="130">
        <v>14608.16</v>
      </c>
      <c r="N8031" s="126" t="s">
        <v>290</v>
      </c>
      <c r="O8031" s="126" t="s">
        <v>506</v>
      </c>
      <c r="P8031" s="130">
        <v>0</v>
      </c>
      <c r="S8031" s="130">
        <v>0</v>
      </c>
      <c r="V8031" s="130">
        <v>22160</v>
      </c>
      <c r="X8031" s="126" t="s">
        <v>2793</v>
      </c>
      <c r="Y8031" s="126" t="s">
        <v>517</v>
      </c>
      <c r="Z8031" s="127"/>
      <c r="AA8031" s="128">
        <v>1</v>
      </c>
      <c r="AB8031" s="128">
        <v>60</v>
      </c>
      <c r="AD8031" s="126" t="s">
        <v>562</v>
      </c>
      <c r="AG8031" s="127"/>
      <c r="AI8031" s="127"/>
    </row>
    <row r="8032" spans="1:35" ht="14.85" customHeight="1">
      <c r="A8032" s="130">
        <v>5003953</v>
      </c>
      <c r="B8032" s="126" t="s">
        <v>16100</v>
      </c>
      <c r="C8032" s="126" t="s">
        <v>16101</v>
      </c>
      <c r="D8032" s="126" t="s">
        <v>16102</v>
      </c>
      <c r="E8032" s="126" t="s">
        <v>288</v>
      </c>
      <c r="F8032" s="126" t="s">
        <v>364</v>
      </c>
      <c r="G8032" s="126" t="s">
        <v>417</v>
      </c>
      <c r="H8032" s="126" t="s">
        <v>126</v>
      </c>
      <c r="I8032" s="126" t="s">
        <v>126</v>
      </c>
      <c r="J8032" s="126" t="s">
        <v>886</v>
      </c>
      <c r="K8032" s="126" t="s">
        <v>443</v>
      </c>
      <c r="L8032" s="126" t="s">
        <v>887</v>
      </c>
      <c r="M8032" s="130">
        <v>9739.52</v>
      </c>
      <c r="O8032" s="126" t="s">
        <v>486</v>
      </c>
      <c r="P8032" s="130">
        <v>0</v>
      </c>
      <c r="S8032" s="130">
        <v>0</v>
      </c>
      <c r="V8032" s="130">
        <v>20939.12</v>
      </c>
      <c r="X8032" s="126" t="s">
        <v>487</v>
      </c>
      <c r="Z8032" s="127"/>
      <c r="AA8032" s="128">
        <v>1</v>
      </c>
      <c r="AB8032" s="128">
        <v>60</v>
      </c>
      <c r="AC8032" s="126" t="s">
        <v>366</v>
      </c>
      <c r="AD8032" s="126" t="s">
        <v>562</v>
      </c>
      <c r="AG8032" s="127"/>
      <c r="AI8032" s="127"/>
    </row>
    <row r="8033" spans="1:35" ht="14.85" customHeight="1">
      <c r="A8033" s="130">
        <v>5003951</v>
      </c>
      <c r="B8033" s="126" t="s">
        <v>16103</v>
      </c>
      <c r="C8033" s="126" t="s">
        <v>16104</v>
      </c>
      <c r="D8033" s="126" t="s">
        <v>16105</v>
      </c>
      <c r="E8033" s="126" t="s">
        <v>288</v>
      </c>
      <c r="F8033" s="126" t="s">
        <v>364</v>
      </c>
      <c r="G8033" s="126" t="s">
        <v>417</v>
      </c>
      <c r="H8033" s="126" t="s">
        <v>126</v>
      </c>
      <c r="I8033" s="126" t="s">
        <v>126</v>
      </c>
      <c r="J8033" s="126" t="s">
        <v>886</v>
      </c>
      <c r="K8033" s="126" t="s">
        <v>443</v>
      </c>
      <c r="L8033" s="126" t="s">
        <v>887</v>
      </c>
      <c r="M8033" s="130">
        <v>9739.52</v>
      </c>
      <c r="O8033" s="126" t="s">
        <v>486</v>
      </c>
      <c r="P8033" s="130">
        <v>0</v>
      </c>
      <c r="S8033" s="130">
        <v>0</v>
      </c>
      <c r="V8033" s="130">
        <v>21913.02</v>
      </c>
      <c r="X8033" s="126" t="s">
        <v>487</v>
      </c>
      <c r="Z8033" s="127"/>
      <c r="AA8033" s="128">
        <v>1</v>
      </c>
      <c r="AB8033" s="128">
        <v>60</v>
      </c>
      <c r="AC8033" s="126" t="s">
        <v>366</v>
      </c>
      <c r="AD8033" s="126" t="s">
        <v>562</v>
      </c>
      <c r="AG8033" s="127"/>
      <c r="AI8033" s="127"/>
    </row>
    <row r="8034" spans="1:35" ht="14.85" customHeight="1">
      <c r="A8034" s="130">
        <v>5003950</v>
      </c>
      <c r="B8034" s="126" t="s">
        <v>16106</v>
      </c>
      <c r="C8034" s="126" t="s">
        <v>16107</v>
      </c>
      <c r="D8034" s="126" t="s">
        <v>16108</v>
      </c>
      <c r="E8034" s="126" t="s">
        <v>288</v>
      </c>
      <c r="F8034" s="126" t="s">
        <v>364</v>
      </c>
      <c r="G8034" s="126" t="s">
        <v>417</v>
      </c>
      <c r="H8034" s="126" t="s">
        <v>126</v>
      </c>
      <c r="I8034" s="126" t="s">
        <v>126</v>
      </c>
      <c r="J8034" s="126" t="s">
        <v>886</v>
      </c>
      <c r="K8034" s="126" t="s">
        <v>443</v>
      </c>
      <c r="L8034" s="126" t="s">
        <v>887</v>
      </c>
      <c r="M8034" s="130">
        <v>9739.52</v>
      </c>
      <c r="O8034" s="126" t="s">
        <v>486</v>
      </c>
      <c r="P8034" s="130">
        <v>0</v>
      </c>
      <c r="S8034" s="130">
        <v>0</v>
      </c>
      <c r="V8034" s="130">
        <v>21913.02</v>
      </c>
      <c r="X8034" s="126" t="s">
        <v>487</v>
      </c>
      <c r="Z8034" s="127"/>
      <c r="AA8034" s="128">
        <v>1</v>
      </c>
      <c r="AB8034" s="128">
        <v>60</v>
      </c>
      <c r="AC8034" s="126" t="s">
        <v>366</v>
      </c>
      <c r="AD8034" s="126" t="s">
        <v>562</v>
      </c>
      <c r="AG8034" s="127"/>
      <c r="AI8034" s="127"/>
    </row>
    <row r="8035" spans="1:35" ht="14.85" customHeight="1">
      <c r="A8035" s="130">
        <v>5003949</v>
      </c>
      <c r="B8035" s="126" t="s">
        <v>16109</v>
      </c>
      <c r="C8035" s="126" t="s">
        <v>16110</v>
      </c>
      <c r="D8035" s="126" t="s">
        <v>16111</v>
      </c>
      <c r="E8035" s="126" t="s">
        <v>288</v>
      </c>
      <c r="F8035" s="126" t="s">
        <v>364</v>
      </c>
      <c r="G8035" s="126" t="s">
        <v>417</v>
      </c>
      <c r="H8035" s="126" t="s">
        <v>126</v>
      </c>
      <c r="I8035" s="126" t="s">
        <v>126</v>
      </c>
      <c r="J8035" s="126" t="s">
        <v>886</v>
      </c>
      <c r="K8035" s="126" t="s">
        <v>443</v>
      </c>
      <c r="L8035" s="126" t="s">
        <v>887</v>
      </c>
      <c r="M8035" s="130">
        <v>9739.52</v>
      </c>
      <c r="O8035" s="126" t="s">
        <v>486</v>
      </c>
      <c r="P8035" s="130">
        <v>0</v>
      </c>
      <c r="S8035" s="130">
        <v>0</v>
      </c>
      <c r="V8035" s="130">
        <v>19478.240000000002</v>
      </c>
      <c r="X8035" s="126" t="s">
        <v>487</v>
      </c>
      <c r="Z8035" s="127"/>
      <c r="AA8035" s="128">
        <v>1</v>
      </c>
      <c r="AB8035" s="128">
        <v>60</v>
      </c>
      <c r="AC8035" s="126" t="s">
        <v>366</v>
      </c>
      <c r="AD8035" s="126" t="s">
        <v>562</v>
      </c>
      <c r="AG8035" s="127"/>
      <c r="AI8035" s="127"/>
    </row>
    <row r="8036" spans="1:35" ht="14.85" customHeight="1">
      <c r="A8036" s="130">
        <v>5006456</v>
      </c>
      <c r="B8036" s="126" t="s">
        <v>413</v>
      </c>
      <c r="C8036" s="126" t="s">
        <v>6147</v>
      </c>
      <c r="D8036" s="126" t="s">
        <v>16112</v>
      </c>
      <c r="E8036" s="126" t="s">
        <v>288</v>
      </c>
      <c r="F8036" s="126" t="s">
        <v>440</v>
      </c>
      <c r="G8036" s="126" t="s">
        <v>458</v>
      </c>
      <c r="H8036" s="126" t="s">
        <v>126</v>
      </c>
      <c r="I8036" s="126" t="s">
        <v>418</v>
      </c>
      <c r="J8036" s="126" t="s">
        <v>612</v>
      </c>
      <c r="K8036" s="126" t="s">
        <v>613</v>
      </c>
      <c r="L8036" s="126" t="s">
        <v>614</v>
      </c>
      <c r="M8036" s="130">
        <v>2352</v>
      </c>
      <c r="O8036" s="126" t="s">
        <v>445</v>
      </c>
      <c r="P8036" s="130">
        <v>0</v>
      </c>
      <c r="S8036" s="130">
        <v>0</v>
      </c>
      <c r="V8036" s="130">
        <v>2352</v>
      </c>
      <c r="X8036" s="126" t="s">
        <v>600</v>
      </c>
      <c r="Z8036" s="127"/>
      <c r="AA8036" s="128">
        <v>60</v>
      </c>
      <c r="AB8036" s="128">
        <v>1</v>
      </c>
      <c r="AD8036" s="126" t="s">
        <v>615</v>
      </c>
      <c r="AG8036" s="127"/>
      <c r="AI8036" s="127"/>
    </row>
    <row r="8037" spans="1:35" ht="14.85" customHeight="1">
      <c r="A8037" s="130">
        <v>5006455</v>
      </c>
      <c r="B8037" s="126" t="s">
        <v>413</v>
      </c>
      <c r="C8037" s="126" t="s">
        <v>6147</v>
      </c>
      <c r="D8037" s="126" t="s">
        <v>16113</v>
      </c>
      <c r="E8037" s="126" t="s">
        <v>288</v>
      </c>
      <c r="F8037" s="126" t="s">
        <v>440</v>
      </c>
      <c r="G8037" s="126" t="s">
        <v>458</v>
      </c>
      <c r="H8037" s="126" t="s">
        <v>126</v>
      </c>
      <c r="I8037" s="126" t="s">
        <v>418</v>
      </c>
      <c r="J8037" s="126" t="s">
        <v>612</v>
      </c>
      <c r="K8037" s="126" t="s">
        <v>613</v>
      </c>
      <c r="L8037" s="126" t="s">
        <v>614</v>
      </c>
      <c r="M8037" s="130">
        <v>2352</v>
      </c>
      <c r="O8037" s="126" t="s">
        <v>445</v>
      </c>
      <c r="P8037" s="130">
        <v>0</v>
      </c>
      <c r="S8037" s="130">
        <v>0</v>
      </c>
      <c r="V8037" s="130">
        <v>2352</v>
      </c>
      <c r="X8037" s="126" t="s">
        <v>600</v>
      </c>
      <c r="Z8037" s="127"/>
      <c r="AA8037" s="128">
        <v>60</v>
      </c>
      <c r="AB8037" s="128">
        <v>1</v>
      </c>
      <c r="AD8037" s="126" t="s">
        <v>615</v>
      </c>
      <c r="AG8037" s="127"/>
      <c r="AI8037" s="127"/>
    </row>
    <row r="8038" spans="1:35" ht="14.85" customHeight="1">
      <c r="A8038" s="130">
        <v>5006454</v>
      </c>
      <c r="B8038" s="126" t="s">
        <v>413</v>
      </c>
      <c r="C8038" s="126" t="s">
        <v>6147</v>
      </c>
      <c r="D8038" s="126" t="s">
        <v>16114</v>
      </c>
      <c r="E8038" s="126" t="s">
        <v>288</v>
      </c>
      <c r="F8038" s="126" t="s">
        <v>440</v>
      </c>
      <c r="G8038" s="126" t="s">
        <v>458</v>
      </c>
      <c r="H8038" s="126" t="s">
        <v>126</v>
      </c>
      <c r="I8038" s="126" t="s">
        <v>418</v>
      </c>
      <c r="J8038" s="126" t="s">
        <v>612</v>
      </c>
      <c r="K8038" s="126" t="s">
        <v>613</v>
      </c>
      <c r="L8038" s="126" t="s">
        <v>614</v>
      </c>
      <c r="M8038" s="130">
        <v>2352</v>
      </c>
      <c r="O8038" s="126" t="s">
        <v>445</v>
      </c>
      <c r="P8038" s="130">
        <v>0</v>
      </c>
      <c r="S8038" s="130">
        <v>0</v>
      </c>
      <c r="V8038" s="130">
        <v>2352</v>
      </c>
      <c r="X8038" s="126" t="s">
        <v>600</v>
      </c>
      <c r="Z8038" s="127"/>
      <c r="AA8038" s="128">
        <v>60</v>
      </c>
      <c r="AB8038" s="128">
        <v>1</v>
      </c>
      <c r="AD8038" s="126" t="s">
        <v>615</v>
      </c>
      <c r="AG8038" s="127"/>
      <c r="AI8038" s="127"/>
    </row>
    <row r="8039" spans="1:35" ht="14.85" customHeight="1">
      <c r="A8039" s="130">
        <v>5006453</v>
      </c>
      <c r="B8039" s="126" t="s">
        <v>6379</v>
      </c>
      <c r="C8039" s="126" t="s">
        <v>16115</v>
      </c>
      <c r="D8039" s="126" t="s">
        <v>12104</v>
      </c>
      <c r="E8039" s="126" t="s">
        <v>288</v>
      </c>
      <c r="F8039" s="126" t="s">
        <v>591</v>
      </c>
      <c r="G8039" s="126" t="s">
        <v>417</v>
      </c>
      <c r="H8039" s="126" t="s">
        <v>126</v>
      </c>
      <c r="I8039" s="126" t="s">
        <v>126</v>
      </c>
      <c r="J8039" s="126" t="s">
        <v>1199</v>
      </c>
      <c r="K8039" s="126" t="s">
        <v>959</v>
      </c>
      <c r="L8039" s="126" t="s">
        <v>1200</v>
      </c>
      <c r="M8039" s="130">
        <v>3895.36</v>
      </c>
      <c r="O8039" s="126" t="s">
        <v>2621</v>
      </c>
      <c r="P8039" s="130">
        <v>0</v>
      </c>
      <c r="S8039" s="130">
        <v>0</v>
      </c>
      <c r="V8039" s="130">
        <v>4861.3100000000004</v>
      </c>
      <c r="X8039" s="126" t="s">
        <v>2622</v>
      </c>
      <c r="Z8039" s="127" t="s">
        <v>309</v>
      </c>
      <c r="AA8039" s="128">
        <v>1</v>
      </c>
      <c r="AB8039" s="128">
        <v>12</v>
      </c>
      <c r="AD8039" s="126" t="s">
        <v>562</v>
      </c>
      <c r="AG8039" s="127"/>
      <c r="AI8039" s="127"/>
    </row>
    <row r="8040" spans="1:35" ht="14.85" customHeight="1">
      <c r="A8040" s="130">
        <v>5007320</v>
      </c>
      <c r="B8040" s="126" t="s">
        <v>10695</v>
      </c>
      <c r="C8040" s="126" t="s">
        <v>10696</v>
      </c>
      <c r="D8040" s="126" t="s">
        <v>6942</v>
      </c>
      <c r="E8040" s="126" t="s">
        <v>288</v>
      </c>
      <c r="F8040" s="126" t="s">
        <v>364</v>
      </c>
      <c r="G8040" s="126" t="s">
        <v>417</v>
      </c>
      <c r="H8040" s="126" t="s">
        <v>126</v>
      </c>
      <c r="I8040" s="126" t="s">
        <v>126</v>
      </c>
      <c r="J8040" s="126" t="s">
        <v>1989</v>
      </c>
      <c r="K8040" s="126" t="s">
        <v>504</v>
      </c>
      <c r="L8040" s="126" t="s">
        <v>545</v>
      </c>
      <c r="M8040" s="130">
        <v>6817.44</v>
      </c>
      <c r="O8040" s="126" t="s">
        <v>365</v>
      </c>
      <c r="P8040" s="130">
        <v>0</v>
      </c>
      <c r="S8040" s="130">
        <v>0</v>
      </c>
      <c r="V8040" s="130">
        <v>7791.29</v>
      </c>
      <c r="X8040" s="126" t="s">
        <v>510</v>
      </c>
      <c r="Z8040" s="127"/>
      <c r="AA8040" s="128">
        <v>2</v>
      </c>
      <c r="AB8040" s="128">
        <v>60</v>
      </c>
      <c r="AC8040" s="126" t="s">
        <v>366</v>
      </c>
      <c r="AD8040" s="126" t="s">
        <v>562</v>
      </c>
      <c r="AG8040" s="127"/>
      <c r="AI8040" s="127"/>
    </row>
    <row r="8041" spans="1:35" ht="14.85" customHeight="1">
      <c r="A8041" s="130">
        <v>5007319</v>
      </c>
      <c r="B8041" s="126" t="s">
        <v>10695</v>
      </c>
      <c r="C8041" s="126" t="s">
        <v>10696</v>
      </c>
      <c r="D8041" s="126" t="s">
        <v>6942</v>
      </c>
      <c r="E8041" s="126" t="s">
        <v>288</v>
      </c>
      <c r="F8041" s="126" t="s">
        <v>364</v>
      </c>
      <c r="G8041" s="126" t="s">
        <v>417</v>
      </c>
      <c r="H8041" s="126" t="s">
        <v>126</v>
      </c>
      <c r="I8041" s="126" t="s">
        <v>126</v>
      </c>
      <c r="J8041" s="126" t="s">
        <v>1989</v>
      </c>
      <c r="K8041" s="126" t="s">
        <v>504</v>
      </c>
      <c r="L8041" s="126" t="s">
        <v>545</v>
      </c>
      <c r="M8041" s="130">
        <v>6817.44</v>
      </c>
      <c r="O8041" s="126" t="s">
        <v>365</v>
      </c>
      <c r="P8041" s="130">
        <v>0</v>
      </c>
      <c r="S8041" s="130">
        <v>0</v>
      </c>
      <c r="V8041" s="130">
        <v>7791.29</v>
      </c>
      <c r="X8041" s="126" t="s">
        <v>469</v>
      </c>
      <c r="Z8041" s="127"/>
      <c r="AA8041" s="128">
        <v>1</v>
      </c>
      <c r="AB8041" s="128">
        <v>60</v>
      </c>
      <c r="AC8041" s="126" t="s">
        <v>366</v>
      </c>
      <c r="AD8041" s="126" t="s">
        <v>562</v>
      </c>
      <c r="AG8041" s="127"/>
      <c r="AI8041" s="127"/>
    </row>
    <row r="8042" spans="1:35" ht="14.85" customHeight="1">
      <c r="A8042" s="130">
        <v>5007318</v>
      </c>
      <c r="B8042" s="126" t="s">
        <v>16116</v>
      </c>
      <c r="C8042" s="126" t="s">
        <v>16117</v>
      </c>
      <c r="D8042" s="126" t="s">
        <v>16118</v>
      </c>
      <c r="E8042" s="126" t="s">
        <v>288</v>
      </c>
      <c r="F8042" s="126" t="s">
        <v>364</v>
      </c>
      <c r="G8042" s="126" t="s">
        <v>417</v>
      </c>
      <c r="H8042" s="126" t="s">
        <v>126</v>
      </c>
      <c r="I8042" s="126" t="s">
        <v>126</v>
      </c>
      <c r="J8042" s="126" t="s">
        <v>8245</v>
      </c>
      <c r="K8042" s="126" t="s">
        <v>747</v>
      </c>
      <c r="L8042" s="126" t="s">
        <v>8246</v>
      </c>
      <c r="M8042" s="130">
        <v>4772.18</v>
      </c>
      <c r="O8042" s="126" t="s">
        <v>365</v>
      </c>
      <c r="P8042" s="130">
        <v>0</v>
      </c>
      <c r="S8042" s="130">
        <v>0</v>
      </c>
      <c r="V8042" s="130">
        <v>4772.18</v>
      </c>
      <c r="X8042" s="126" t="s">
        <v>469</v>
      </c>
      <c r="Z8042" s="127"/>
      <c r="AA8042" s="128">
        <v>1</v>
      </c>
      <c r="AB8042" s="128">
        <v>60</v>
      </c>
      <c r="AC8042" s="126" t="s">
        <v>366</v>
      </c>
      <c r="AD8042" s="126" t="s">
        <v>562</v>
      </c>
      <c r="AG8042" s="127"/>
      <c r="AI8042" s="127"/>
    </row>
    <row r="8043" spans="1:35" ht="14.85" customHeight="1">
      <c r="A8043" s="130">
        <v>5007317</v>
      </c>
      <c r="B8043" s="126" t="s">
        <v>16119</v>
      </c>
      <c r="C8043" s="126" t="s">
        <v>16120</v>
      </c>
      <c r="D8043" s="126" t="s">
        <v>6942</v>
      </c>
      <c r="E8043" s="126" t="s">
        <v>288</v>
      </c>
      <c r="F8043" s="126" t="s">
        <v>364</v>
      </c>
      <c r="G8043" s="126" t="s">
        <v>417</v>
      </c>
      <c r="H8043" s="126" t="s">
        <v>126</v>
      </c>
      <c r="I8043" s="126" t="s">
        <v>126</v>
      </c>
      <c r="J8043" s="126" t="s">
        <v>1989</v>
      </c>
      <c r="K8043" s="126" t="s">
        <v>504</v>
      </c>
      <c r="L8043" s="126" t="s">
        <v>545</v>
      </c>
      <c r="M8043" s="130">
        <v>9739.1200000000008</v>
      </c>
      <c r="O8043" s="126" t="s">
        <v>486</v>
      </c>
      <c r="P8043" s="130">
        <v>0</v>
      </c>
      <c r="S8043" s="130">
        <v>0</v>
      </c>
      <c r="V8043" s="130">
        <v>9739.1200000000008</v>
      </c>
      <c r="X8043" s="126" t="s">
        <v>487</v>
      </c>
      <c r="Z8043" s="127"/>
      <c r="AA8043" s="128">
        <v>1</v>
      </c>
      <c r="AB8043" s="128">
        <v>60</v>
      </c>
      <c r="AC8043" s="126" t="s">
        <v>366</v>
      </c>
      <c r="AD8043" s="126" t="s">
        <v>562</v>
      </c>
      <c r="AG8043" s="127"/>
      <c r="AI8043" s="127"/>
    </row>
    <row r="8044" spans="1:35" ht="14.85" customHeight="1">
      <c r="A8044" s="130">
        <v>5007316</v>
      </c>
      <c r="B8044" s="126" t="s">
        <v>16119</v>
      </c>
      <c r="C8044" s="126" t="s">
        <v>16120</v>
      </c>
      <c r="D8044" s="126" t="s">
        <v>6942</v>
      </c>
      <c r="E8044" s="126" t="s">
        <v>288</v>
      </c>
      <c r="F8044" s="126" t="s">
        <v>364</v>
      </c>
      <c r="G8044" s="126" t="s">
        <v>417</v>
      </c>
      <c r="H8044" s="126" t="s">
        <v>126</v>
      </c>
      <c r="I8044" s="126" t="s">
        <v>126</v>
      </c>
      <c r="J8044" s="126" t="s">
        <v>1989</v>
      </c>
      <c r="K8044" s="126" t="s">
        <v>504</v>
      </c>
      <c r="L8044" s="126" t="s">
        <v>545</v>
      </c>
      <c r="M8044" s="130">
        <v>9739.1200000000008</v>
      </c>
      <c r="O8044" s="126" t="s">
        <v>486</v>
      </c>
      <c r="P8044" s="130">
        <v>0</v>
      </c>
      <c r="S8044" s="130">
        <v>0</v>
      </c>
      <c r="V8044" s="130">
        <v>9739.1200000000008</v>
      </c>
      <c r="X8044" s="126" t="s">
        <v>549</v>
      </c>
      <c r="Z8044" s="127"/>
      <c r="AA8044" s="128">
        <v>2</v>
      </c>
      <c r="AB8044" s="128">
        <v>60</v>
      </c>
      <c r="AC8044" s="126" t="s">
        <v>366</v>
      </c>
      <c r="AD8044" s="126" t="s">
        <v>562</v>
      </c>
      <c r="AG8044" s="127"/>
      <c r="AI8044" s="127"/>
    </row>
    <row r="8045" spans="1:35" ht="14.85" customHeight="1">
      <c r="A8045" s="130">
        <v>5007315</v>
      </c>
      <c r="B8045" s="126" t="s">
        <v>16119</v>
      </c>
      <c r="C8045" s="126" t="s">
        <v>16120</v>
      </c>
      <c r="D8045" s="126" t="s">
        <v>6942</v>
      </c>
      <c r="E8045" s="126" t="s">
        <v>288</v>
      </c>
      <c r="F8045" s="126" t="s">
        <v>364</v>
      </c>
      <c r="G8045" s="126" t="s">
        <v>417</v>
      </c>
      <c r="H8045" s="126" t="s">
        <v>126</v>
      </c>
      <c r="I8045" s="126" t="s">
        <v>126</v>
      </c>
      <c r="J8045" s="126" t="s">
        <v>1989</v>
      </c>
      <c r="K8045" s="126" t="s">
        <v>504</v>
      </c>
      <c r="L8045" s="126" t="s">
        <v>545</v>
      </c>
      <c r="M8045" s="130">
        <v>6817.44</v>
      </c>
      <c r="O8045" s="126" t="s">
        <v>365</v>
      </c>
      <c r="P8045" s="130">
        <v>0</v>
      </c>
      <c r="S8045" s="130">
        <v>0</v>
      </c>
      <c r="V8045" s="130">
        <v>9739.1200000000008</v>
      </c>
      <c r="X8045" s="126" t="s">
        <v>510</v>
      </c>
      <c r="Z8045" s="127"/>
      <c r="AA8045" s="128">
        <v>2</v>
      </c>
      <c r="AB8045" s="128">
        <v>60</v>
      </c>
      <c r="AC8045" s="126" t="s">
        <v>366</v>
      </c>
      <c r="AD8045" s="126" t="s">
        <v>562</v>
      </c>
      <c r="AG8045" s="127"/>
      <c r="AI8045" s="127"/>
    </row>
    <row r="8046" spans="1:35" ht="14.85" customHeight="1">
      <c r="A8046" s="130">
        <v>5007314</v>
      </c>
      <c r="B8046" s="126" t="s">
        <v>16119</v>
      </c>
      <c r="C8046" s="126" t="s">
        <v>16120</v>
      </c>
      <c r="D8046" s="126" t="s">
        <v>6942</v>
      </c>
      <c r="E8046" s="126" t="s">
        <v>288</v>
      </c>
      <c r="F8046" s="126" t="s">
        <v>364</v>
      </c>
      <c r="G8046" s="126" t="s">
        <v>417</v>
      </c>
      <c r="H8046" s="126" t="s">
        <v>126</v>
      </c>
      <c r="I8046" s="126" t="s">
        <v>126</v>
      </c>
      <c r="J8046" s="126" t="s">
        <v>1989</v>
      </c>
      <c r="K8046" s="126" t="s">
        <v>504</v>
      </c>
      <c r="L8046" s="126" t="s">
        <v>545</v>
      </c>
      <c r="M8046" s="130">
        <v>6817.44</v>
      </c>
      <c r="O8046" s="126" t="s">
        <v>365</v>
      </c>
      <c r="P8046" s="130">
        <v>0</v>
      </c>
      <c r="S8046" s="130">
        <v>0</v>
      </c>
      <c r="V8046" s="130">
        <v>9739.1200000000008</v>
      </c>
      <c r="X8046" s="126" t="s">
        <v>469</v>
      </c>
      <c r="Z8046" s="127"/>
      <c r="AA8046" s="128">
        <v>1</v>
      </c>
      <c r="AB8046" s="128">
        <v>60</v>
      </c>
      <c r="AC8046" s="126" t="s">
        <v>366</v>
      </c>
      <c r="AD8046" s="126" t="s">
        <v>562</v>
      </c>
      <c r="AG8046" s="127"/>
      <c r="AI8046" s="127"/>
    </row>
    <row r="8047" spans="1:35" ht="14.85" customHeight="1">
      <c r="A8047" s="130">
        <v>5003507</v>
      </c>
      <c r="B8047" s="126" t="s">
        <v>16121</v>
      </c>
      <c r="C8047" s="126" t="s">
        <v>15253</v>
      </c>
      <c r="D8047" s="126" t="s">
        <v>16122</v>
      </c>
      <c r="E8047" s="126" t="s">
        <v>288</v>
      </c>
      <c r="F8047" s="126" t="s">
        <v>532</v>
      </c>
      <c r="G8047" s="126" t="s">
        <v>417</v>
      </c>
      <c r="H8047" s="126" t="s">
        <v>126</v>
      </c>
      <c r="I8047" s="126" t="s">
        <v>126</v>
      </c>
      <c r="J8047" s="126" t="s">
        <v>14663</v>
      </c>
      <c r="K8047" s="126" t="s">
        <v>7040</v>
      </c>
      <c r="L8047" s="126" t="s">
        <v>10964</v>
      </c>
      <c r="M8047" s="130">
        <v>243.04</v>
      </c>
      <c r="O8047" s="126" t="s">
        <v>4049</v>
      </c>
      <c r="P8047" s="130">
        <v>0</v>
      </c>
      <c r="S8047" s="130">
        <v>0</v>
      </c>
      <c r="V8047" s="130">
        <v>243.04</v>
      </c>
      <c r="X8047" s="126" t="s">
        <v>7728</v>
      </c>
      <c r="Z8047" s="127"/>
      <c r="AA8047" s="128">
        <v>1</v>
      </c>
      <c r="AB8047" s="128">
        <v>60</v>
      </c>
      <c r="AD8047" s="126" t="s">
        <v>562</v>
      </c>
      <c r="AG8047" s="127"/>
      <c r="AI8047" s="127"/>
    </row>
    <row r="8048" spans="1:35" ht="14.85" customHeight="1">
      <c r="A8048" s="130">
        <v>5003506</v>
      </c>
      <c r="B8048" s="126" t="s">
        <v>16123</v>
      </c>
      <c r="C8048" s="126" t="s">
        <v>16124</v>
      </c>
      <c r="D8048" s="126" t="s">
        <v>16125</v>
      </c>
      <c r="E8048" s="126" t="s">
        <v>288</v>
      </c>
      <c r="F8048" s="126" t="s">
        <v>416</v>
      </c>
      <c r="G8048" s="126" t="s">
        <v>417</v>
      </c>
      <c r="H8048" s="126" t="s">
        <v>126</v>
      </c>
      <c r="I8048" s="126" t="s">
        <v>126</v>
      </c>
      <c r="J8048" s="126" t="s">
        <v>419</v>
      </c>
      <c r="K8048" s="126" t="s">
        <v>420</v>
      </c>
      <c r="L8048" s="126" t="s">
        <v>421</v>
      </c>
      <c r="M8048" s="130">
        <v>682.08</v>
      </c>
      <c r="O8048" s="126" t="s">
        <v>422</v>
      </c>
      <c r="P8048" s="130">
        <v>0</v>
      </c>
      <c r="S8048" s="130">
        <v>0</v>
      </c>
      <c r="V8048" s="130">
        <v>1109.54</v>
      </c>
      <c r="X8048" s="126" t="s">
        <v>423</v>
      </c>
      <c r="Z8048" s="127"/>
      <c r="AA8048" s="128">
        <v>1</v>
      </c>
      <c r="AB8048" s="128">
        <v>12</v>
      </c>
      <c r="AD8048" s="126" t="s">
        <v>562</v>
      </c>
      <c r="AG8048" s="127"/>
      <c r="AI8048" s="127"/>
    </row>
    <row r="8049" spans="1:35" ht="14.85" customHeight="1">
      <c r="A8049" s="130">
        <v>5005888</v>
      </c>
      <c r="B8049" s="126" t="s">
        <v>16126</v>
      </c>
      <c r="C8049" s="126" t="s">
        <v>16127</v>
      </c>
      <c r="D8049" s="126" t="s">
        <v>16128</v>
      </c>
      <c r="E8049" s="126" t="s">
        <v>288</v>
      </c>
      <c r="F8049" s="126" t="s">
        <v>491</v>
      </c>
      <c r="G8049" s="126" t="s">
        <v>417</v>
      </c>
      <c r="H8049" s="126" t="s">
        <v>126</v>
      </c>
      <c r="I8049" s="126" t="s">
        <v>126</v>
      </c>
      <c r="J8049" s="126" t="s">
        <v>4924</v>
      </c>
      <c r="K8049" s="126" t="s">
        <v>504</v>
      </c>
      <c r="L8049" s="126" t="s">
        <v>4925</v>
      </c>
      <c r="M8049" s="130">
        <v>8765.1200000000008</v>
      </c>
      <c r="N8049" s="126" t="s">
        <v>290</v>
      </c>
      <c r="O8049" s="126" t="s">
        <v>818</v>
      </c>
      <c r="P8049" s="130">
        <v>0</v>
      </c>
      <c r="S8049" s="130">
        <v>0</v>
      </c>
      <c r="V8049" s="130">
        <v>10086.5</v>
      </c>
      <c r="X8049" s="126" t="s">
        <v>819</v>
      </c>
      <c r="Y8049" s="126" t="s">
        <v>517</v>
      </c>
      <c r="Z8049" s="127"/>
      <c r="AA8049" s="128">
        <v>1</v>
      </c>
      <c r="AB8049" s="128">
        <v>60</v>
      </c>
      <c r="AD8049" s="126" t="s">
        <v>562</v>
      </c>
      <c r="AG8049" s="127"/>
      <c r="AI8049" s="127"/>
    </row>
    <row r="8050" spans="1:35" ht="14.85" customHeight="1">
      <c r="A8050" s="130">
        <v>5006553</v>
      </c>
      <c r="B8050" s="126" t="s">
        <v>14474</v>
      </c>
      <c r="C8050" s="126" t="s">
        <v>14475</v>
      </c>
      <c r="D8050" s="126" t="s">
        <v>8808</v>
      </c>
      <c r="E8050" s="126" t="s">
        <v>288</v>
      </c>
      <c r="F8050" s="126" t="s">
        <v>555</v>
      </c>
      <c r="G8050" s="126" t="s">
        <v>458</v>
      </c>
      <c r="H8050" s="126" t="s">
        <v>126</v>
      </c>
      <c r="I8050" s="126" t="s">
        <v>418</v>
      </c>
      <c r="J8050" s="126" t="s">
        <v>612</v>
      </c>
      <c r="K8050" s="126" t="s">
        <v>613</v>
      </c>
      <c r="L8050" s="126" t="s">
        <v>614</v>
      </c>
      <c r="M8050" s="130">
        <v>1444.8</v>
      </c>
      <c r="O8050" s="126" t="s">
        <v>2200</v>
      </c>
      <c r="P8050" s="130">
        <v>0</v>
      </c>
      <c r="S8050" s="130">
        <v>0</v>
      </c>
      <c r="V8050" s="130">
        <v>1444.8</v>
      </c>
      <c r="X8050" s="126" t="s">
        <v>2201</v>
      </c>
      <c r="Z8050" s="127"/>
      <c r="AA8050" s="128">
        <v>210</v>
      </c>
      <c r="AB8050" s="128">
        <v>1</v>
      </c>
      <c r="AD8050" s="126" t="s">
        <v>562</v>
      </c>
      <c r="AG8050" s="127"/>
      <c r="AI8050" s="127"/>
    </row>
    <row r="8051" spans="1:35" ht="14.85" customHeight="1">
      <c r="A8051" s="130">
        <v>5006552</v>
      </c>
      <c r="B8051" s="126" t="s">
        <v>16129</v>
      </c>
      <c r="C8051" s="126" t="s">
        <v>2101</v>
      </c>
      <c r="D8051" s="126" t="s">
        <v>16130</v>
      </c>
      <c r="E8051" s="126" t="s">
        <v>288</v>
      </c>
      <c r="F8051" s="126" t="s">
        <v>440</v>
      </c>
      <c r="G8051" s="126" t="s">
        <v>458</v>
      </c>
      <c r="H8051" s="126" t="s">
        <v>126</v>
      </c>
      <c r="I8051" s="126" t="s">
        <v>418</v>
      </c>
      <c r="J8051" s="126" t="s">
        <v>612</v>
      </c>
      <c r="K8051" s="126" t="s">
        <v>613</v>
      </c>
      <c r="L8051" s="126" t="s">
        <v>614</v>
      </c>
      <c r="M8051" s="130">
        <v>3662.4</v>
      </c>
      <c r="O8051" s="126" t="s">
        <v>445</v>
      </c>
      <c r="P8051" s="130">
        <v>0</v>
      </c>
      <c r="S8051" s="130">
        <v>0</v>
      </c>
      <c r="V8051" s="130">
        <v>3662.4</v>
      </c>
      <c r="X8051" s="126" t="s">
        <v>472</v>
      </c>
      <c r="Z8051" s="127"/>
      <c r="AA8051" s="128">
        <v>60</v>
      </c>
      <c r="AB8051" s="128">
        <v>1</v>
      </c>
      <c r="AD8051" s="126" t="s">
        <v>615</v>
      </c>
      <c r="AG8051" s="127"/>
      <c r="AI8051" s="127"/>
    </row>
    <row r="8052" spans="1:35" ht="14.85" customHeight="1">
      <c r="A8052" s="130">
        <v>5006520</v>
      </c>
      <c r="B8052" s="126" t="s">
        <v>413</v>
      </c>
      <c r="C8052" s="126" t="s">
        <v>10782</v>
      </c>
      <c r="D8052" s="126" t="s">
        <v>16131</v>
      </c>
      <c r="E8052" s="126" t="s">
        <v>288</v>
      </c>
      <c r="F8052" s="126" t="s">
        <v>522</v>
      </c>
      <c r="G8052" s="126" t="s">
        <v>1102</v>
      </c>
      <c r="H8052" s="126" t="s">
        <v>524</v>
      </c>
      <c r="I8052" s="126" t="s">
        <v>418</v>
      </c>
      <c r="J8052" s="126" t="s">
        <v>612</v>
      </c>
      <c r="K8052" s="126" t="s">
        <v>613</v>
      </c>
      <c r="L8052" s="126" t="s">
        <v>614</v>
      </c>
      <c r="M8052" s="130">
        <v>3074.69</v>
      </c>
      <c r="N8052" s="126" t="s">
        <v>290</v>
      </c>
      <c r="O8052" s="126" t="s">
        <v>528</v>
      </c>
      <c r="P8052" s="130">
        <v>0</v>
      </c>
      <c r="S8052" s="130">
        <v>0</v>
      </c>
      <c r="V8052" s="130">
        <v>3074.69</v>
      </c>
      <c r="X8052" s="126" t="s">
        <v>1106</v>
      </c>
      <c r="Z8052" s="127"/>
      <c r="AA8052" s="128"/>
      <c r="AB8052" s="128"/>
      <c r="AD8052" s="126" t="s">
        <v>1801</v>
      </c>
      <c r="AG8052" s="127"/>
      <c r="AI8052" s="127"/>
    </row>
    <row r="8053" spans="1:35" ht="14.85" customHeight="1">
      <c r="A8053" s="130">
        <v>5006519</v>
      </c>
      <c r="B8053" s="126" t="s">
        <v>413</v>
      </c>
      <c r="C8053" s="126" t="s">
        <v>9241</v>
      </c>
      <c r="D8053" s="126" t="s">
        <v>16132</v>
      </c>
      <c r="E8053" s="126" t="s">
        <v>288</v>
      </c>
      <c r="F8053" s="126" t="s">
        <v>522</v>
      </c>
      <c r="G8053" s="126" t="s">
        <v>16133</v>
      </c>
      <c r="H8053" s="126" t="s">
        <v>524</v>
      </c>
      <c r="I8053" s="126" t="s">
        <v>418</v>
      </c>
      <c r="J8053" s="126" t="s">
        <v>612</v>
      </c>
      <c r="K8053" s="126" t="s">
        <v>613</v>
      </c>
      <c r="L8053" s="126" t="s">
        <v>614</v>
      </c>
      <c r="M8053" s="130">
        <v>7526.84</v>
      </c>
      <c r="N8053" s="126" t="s">
        <v>290</v>
      </c>
      <c r="O8053" s="126" t="s">
        <v>528</v>
      </c>
      <c r="P8053" s="130">
        <v>0</v>
      </c>
      <c r="S8053" s="130">
        <v>0</v>
      </c>
      <c r="V8053" s="130">
        <v>7526.84</v>
      </c>
      <c r="X8053" s="126" t="s">
        <v>4459</v>
      </c>
      <c r="Z8053" s="127"/>
      <c r="AA8053" s="128"/>
      <c r="AB8053" s="128"/>
      <c r="AD8053" s="126" t="s">
        <v>1801</v>
      </c>
      <c r="AG8053" s="127"/>
      <c r="AI8053" s="127"/>
    </row>
    <row r="8054" spans="1:35" ht="14.85" customHeight="1">
      <c r="A8054" s="130">
        <v>5006518</v>
      </c>
      <c r="B8054" s="126" t="s">
        <v>413</v>
      </c>
      <c r="C8054" s="126" t="s">
        <v>9243</v>
      </c>
      <c r="D8054" s="126" t="s">
        <v>16134</v>
      </c>
      <c r="E8054" s="126" t="s">
        <v>288</v>
      </c>
      <c r="F8054" s="126" t="s">
        <v>522</v>
      </c>
      <c r="G8054" s="126" t="s">
        <v>801</v>
      </c>
      <c r="H8054" s="126" t="s">
        <v>524</v>
      </c>
      <c r="I8054" s="126" t="s">
        <v>418</v>
      </c>
      <c r="J8054" s="126" t="s">
        <v>612</v>
      </c>
      <c r="K8054" s="126" t="s">
        <v>613</v>
      </c>
      <c r="L8054" s="126" t="s">
        <v>614</v>
      </c>
      <c r="M8054" s="130">
        <v>2367.41</v>
      </c>
      <c r="N8054" s="126" t="s">
        <v>290</v>
      </c>
      <c r="O8054" s="126" t="s">
        <v>621</v>
      </c>
      <c r="P8054" s="130">
        <v>0</v>
      </c>
      <c r="S8054" s="130">
        <v>0</v>
      </c>
      <c r="V8054" s="130">
        <v>2367.41</v>
      </c>
      <c r="X8054" s="126" t="s">
        <v>622</v>
      </c>
      <c r="Z8054" s="127"/>
      <c r="AA8054" s="128"/>
      <c r="AB8054" s="128"/>
      <c r="AD8054" s="126" t="s">
        <v>1801</v>
      </c>
      <c r="AG8054" s="127"/>
      <c r="AI8054" s="127"/>
    </row>
    <row r="8055" spans="1:35" ht="14.85" customHeight="1">
      <c r="A8055" s="130">
        <v>5006517</v>
      </c>
      <c r="B8055" s="126" t="s">
        <v>413</v>
      </c>
      <c r="C8055" s="126" t="s">
        <v>9174</v>
      </c>
      <c r="D8055" s="126" t="s">
        <v>16135</v>
      </c>
      <c r="E8055" s="126" t="s">
        <v>288</v>
      </c>
      <c r="F8055" s="126" t="s">
        <v>522</v>
      </c>
      <c r="G8055" s="126" t="s">
        <v>1538</v>
      </c>
      <c r="H8055" s="126" t="s">
        <v>524</v>
      </c>
      <c r="I8055" s="126" t="s">
        <v>418</v>
      </c>
      <c r="J8055" s="126" t="s">
        <v>612</v>
      </c>
      <c r="K8055" s="126" t="s">
        <v>613</v>
      </c>
      <c r="L8055" s="126" t="s">
        <v>614</v>
      </c>
      <c r="M8055" s="130">
        <v>2447.63</v>
      </c>
      <c r="N8055" s="126" t="s">
        <v>290</v>
      </c>
      <c r="O8055" s="126" t="s">
        <v>621</v>
      </c>
      <c r="P8055" s="130">
        <v>0</v>
      </c>
      <c r="S8055" s="130">
        <v>0</v>
      </c>
      <c r="V8055" s="130">
        <v>2447.63</v>
      </c>
      <c r="X8055" s="126" t="s">
        <v>729</v>
      </c>
      <c r="Z8055" s="127"/>
      <c r="AA8055" s="128"/>
      <c r="AB8055" s="128"/>
      <c r="AD8055" s="126" t="s">
        <v>1801</v>
      </c>
      <c r="AG8055" s="127"/>
      <c r="AI8055" s="127"/>
    </row>
    <row r="8056" spans="1:35" ht="14.85" customHeight="1">
      <c r="A8056" s="130">
        <v>5006516</v>
      </c>
      <c r="B8056" s="126" t="s">
        <v>413</v>
      </c>
      <c r="C8056" s="126" t="s">
        <v>9174</v>
      </c>
      <c r="D8056" s="126" t="s">
        <v>16136</v>
      </c>
      <c r="E8056" s="126" t="s">
        <v>288</v>
      </c>
      <c r="F8056" s="126" t="s">
        <v>522</v>
      </c>
      <c r="G8056" s="126" t="s">
        <v>16137</v>
      </c>
      <c r="H8056" s="126" t="s">
        <v>524</v>
      </c>
      <c r="I8056" s="126" t="s">
        <v>418</v>
      </c>
      <c r="J8056" s="126" t="s">
        <v>612</v>
      </c>
      <c r="K8056" s="126" t="s">
        <v>613</v>
      </c>
      <c r="L8056" s="126" t="s">
        <v>614</v>
      </c>
      <c r="M8056" s="130">
        <v>4855.28</v>
      </c>
      <c r="N8056" s="126" t="s">
        <v>290</v>
      </c>
      <c r="O8056" s="126" t="s">
        <v>621</v>
      </c>
      <c r="P8056" s="130">
        <v>0</v>
      </c>
      <c r="S8056" s="130">
        <v>0</v>
      </c>
      <c r="V8056" s="130">
        <v>4855.28</v>
      </c>
      <c r="X8056" s="126" t="s">
        <v>729</v>
      </c>
      <c r="Z8056" s="127"/>
      <c r="AA8056" s="128"/>
      <c r="AB8056" s="128"/>
      <c r="AD8056" s="126" t="s">
        <v>1801</v>
      </c>
      <c r="AG8056" s="127"/>
      <c r="AI8056" s="127"/>
    </row>
    <row r="8057" spans="1:35" ht="14.85" customHeight="1">
      <c r="A8057" s="130">
        <v>5006515</v>
      </c>
      <c r="B8057" s="126" t="s">
        <v>413</v>
      </c>
      <c r="C8057" s="126" t="s">
        <v>9174</v>
      </c>
      <c r="D8057" s="126" t="s">
        <v>16138</v>
      </c>
      <c r="E8057" s="126" t="s">
        <v>288</v>
      </c>
      <c r="F8057" s="126" t="s">
        <v>522</v>
      </c>
      <c r="G8057" s="126" t="s">
        <v>16139</v>
      </c>
      <c r="H8057" s="126" t="s">
        <v>524</v>
      </c>
      <c r="I8057" s="126" t="s">
        <v>418</v>
      </c>
      <c r="J8057" s="126" t="s">
        <v>612</v>
      </c>
      <c r="K8057" s="126" t="s">
        <v>613</v>
      </c>
      <c r="L8057" s="126" t="s">
        <v>614</v>
      </c>
      <c r="M8057" s="130">
        <v>3468.33</v>
      </c>
      <c r="N8057" s="126" t="s">
        <v>290</v>
      </c>
      <c r="O8057" s="126" t="s">
        <v>621</v>
      </c>
      <c r="P8057" s="130">
        <v>0</v>
      </c>
      <c r="S8057" s="130">
        <v>0</v>
      </c>
      <c r="V8057" s="130">
        <v>3468.33</v>
      </c>
      <c r="X8057" s="126" t="s">
        <v>729</v>
      </c>
      <c r="Z8057" s="127"/>
      <c r="AA8057" s="128"/>
      <c r="AB8057" s="128"/>
      <c r="AD8057" s="126" t="s">
        <v>1801</v>
      </c>
      <c r="AG8057" s="127"/>
      <c r="AI8057" s="127"/>
    </row>
    <row r="8058" spans="1:35" ht="14.85" customHeight="1">
      <c r="A8058" s="130">
        <v>5006513</v>
      </c>
      <c r="B8058" s="126" t="s">
        <v>413</v>
      </c>
      <c r="C8058" s="126" t="s">
        <v>9174</v>
      </c>
      <c r="D8058" s="126" t="s">
        <v>16140</v>
      </c>
      <c r="E8058" s="126" t="s">
        <v>288</v>
      </c>
      <c r="F8058" s="126" t="s">
        <v>522</v>
      </c>
      <c r="G8058" s="126" t="s">
        <v>1102</v>
      </c>
      <c r="H8058" s="126" t="s">
        <v>524</v>
      </c>
      <c r="I8058" s="126" t="s">
        <v>418</v>
      </c>
      <c r="J8058" s="126" t="s">
        <v>612</v>
      </c>
      <c r="K8058" s="126" t="s">
        <v>613</v>
      </c>
      <c r="L8058" s="126" t="s">
        <v>614</v>
      </c>
      <c r="M8058" s="130">
        <v>2410.25</v>
      </c>
      <c r="N8058" s="126" t="s">
        <v>290</v>
      </c>
      <c r="O8058" s="126" t="s">
        <v>621</v>
      </c>
      <c r="P8058" s="130">
        <v>0</v>
      </c>
      <c r="S8058" s="130">
        <v>0</v>
      </c>
      <c r="V8058" s="130">
        <v>2410.25</v>
      </c>
      <c r="X8058" s="126" t="s">
        <v>729</v>
      </c>
      <c r="Z8058" s="127"/>
      <c r="AA8058" s="128"/>
      <c r="AB8058" s="128"/>
      <c r="AD8058" s="126" t="s">
        <v>615</v>
      </c>
      <c r="AG8058" s="127"/>
      <c r="AI8058" s="127"/>
    </row>
    <row r="8059" spans="1:35" ht="14.85" customHeight="1">
      <c r="A8059" s="130">
        <v>5006511</v>
      </c>
      <c r="B8059" s="126" t="s">
        <v>413</v>
      </c>
      <c r="C8059" s="126" t="s">
        <v>9174</v>
      </c>
      <c r="D8059" s="126" t="s">
        <v>16141</v>
      </c>
      <c r="E8059" s="126" t="s">
        <v>288</v>
      </c>
      <c r="F8059" s="126" t="s">
        <v>522</v>
      </c>
      <c r="G8059" s="126" t="s">
        <v>16142</v>
      </c>
      <c r="H8059" s="126" t="s">
        <v>524</v>
      </c>
      <c r="I8059" s="126" t="s">
        <v>418</v>
      </c>
      <c r="J8059" s="126" t="s">
        <v>612</v>
      </c>
      <c r="K8059" s="126" t="s">
        <v>613</v>
      </c>
      <c r="L8059" s="126" t="s">
        <v>614</v>
      </c>
      <c r="M8059" s="130">
        <v>2587.2199999999998</v>
      </c>
      <c r="N8059" s="126" t="s">
        <v>290</v>
      </c>
      <c r="O8059" s="126" t="s">
        <v>621</v>
      </c>
      <c r="P8059" s="130">
        <v>0</v>
      </c>
      <c r="S8059" s="130">
        <v>0</v>
      </c>
      <c r="V8059" s="130">
        <v>2587.2199999999998</v>
      </c>
      <c r="X8059" s="126" t="s">
        <v>729</v>
      </c>
      <c r="Z8059" s="127"/>
      <c r="AA8059" s="128"/>
      <c r="AB8059" s="128"/>
      <c r="AD8059" s="126" t="s">
        <v>1801</v>
      </c>
      <c r="AG8059" s="127"/>
      <c r="AI8059" s="127"/>
    </row>
    <row r="8060" spans="1:35" ht="14.85" customHeight="1">
      <c r="A8060" s="130">
        <v>5006510</v>
      </c>
      <c r="B8060" s="126" t="s">
        <v>16143</v>
      </c>
      <c r="C8060" s="126" t="s">
        <v>13812</v>
      </c>
      <c r="D8060" s="126" t="s">
        <v>16144</v>
      </c>
      <c r="E8060" s="126" t="s">
        <v>288</v>
      </c>
      <c r="F8060" s="126" t="s">
        <v>532</v>
      </c>
      <c r="G8060" s="126" t="s">
        <v>463</v>
      </c>
      <c r="H8060" s="126" t="s">
        <v>533</v>
      </c>
      <c r="I8060" s="126" t="s">
        <v>418</v>
      </c>
      <c r="J8060" s="126" t="s">
        <v>4621</v>
      </c>
      <c r="K8060" s="126" t="s">
        <v>443</v>
      </c>
      <c r="L8060" s="126" t="s">
        <v>536</v>
      </c>
      <c r="M8060" s="130">
        <v>1556.8</v>
      </c>
      <c r="O8060" s="126" t="s">
        <v>537</v>
      </c>
      <c r="P8060" s="130">
        <v>0</v>
      </c>
      <c r="S8060" s="130">
        <v>0</v>
      </c>
      <c r="V8060" s="130">
        <v>1556.8</v>
      </c>
      <c r="X8060" s="126" t="s">
        <v>679</v>
      </c>
      <c r="Z8060" s="127"/>
      <c r="AA8060" s="128">
        <v>180</v>
      </c>
      <c r="AB8060" s="128">
        <v>12</v>
      </c>
      <c r="AD8060" s="126" t="s">
        <v>562</v>
      </c>
      <c r="AG8060" s="127"/>
      <c r="AI8060" s="127"/>
    </row>
    <row r="8061" spans="1:35" ht="14.85" customHeight="1">
      <c r="A8061" s="130">
        <v>5006508</v>
      </c>
      <c r="B8061" s="126" t="s">
        <v>413</v>
      </c>
      <c r="C8061" s="126" t="s">
        <v>9174</v>
      </c>
      <c r="D8061" s="126" t="s">
        <v>16145</v>
      </c>
      <c r="E8061" s="126" t="s">
        <v>288</v>
      </c>
      <c r="F8061" s="126" t="s">
        <v>522</v>
      </c>
      <c r="G8061" s="126" t="s">
        <v>6560</v>
      </c>
      <c r="H8061" s="126" t="s">
        <v>524</v>
      </c>
      <c r="I8061" s="126" t="s">
        <v>418</v>
      </c>
      <c r="J8061" s="126" t="s">
        <v>612</v>
      </c>
      <c r="K8061" s="126" t="s">
        <v>613</v>
      </c>
      <c r="L8061" s="126" t="s">
        <v>614</v>
      </c>
      <c r="M8061" s="130">
        <v>5891.73</v>
      </c>
      <c r="N8061" s="126" t="s">
        <v>290</v>
      </c>
      <c r="O8061" s="126" t="s">
        <v>621</v>
      </c>
      <c r="P8061" s="130">
        <v>0</v>
      </c>
      <c r="S8061" s="130">
        <v>0</v>
      </c>
      <c r="V8061" s="130">
        <v>5891.73</v>
      </c>
      <c r="X8061" s="126" t="s">
        <v>729</v>
      </c>
      <c r="Z8061" s="127"/>
      <c r="AA8061" s="128"/>
      <c r="AB8061" s="128"/>
      <c r="AD8061" s="126" t="s">
        <v>1801</v>
      </c>
      <c r="AG8061" s="127"/>
      <c r="AI8061" s="127"/>
    </row>
    <row r="8062" spans="1:35" ht="14.85" customHeight="1">
      <c r="A8062" s="130">
        <v>5006507</v>
      </c>
      <c r="B8062" s="126" t="s">
        <v>413</v>
      </c>
      <c r="C8062" s="126" t="s">
        <v>10714</v>
      </c>
      <c r="D8062" s="126" t="s">
        <v>16146</v>
      </c>
      <c r="E8062" s="126" t="s">
        <v>288</v>
      </c>
      <c r="F8062" s="126" t="s">
        <v>522</v>
      </c>
      <c r="G8062" s="126" t="s">
        <v>765</v>
      </c>
      <c r="H8062" s="126" t="s">
        <v>524</v>
      </c>
      <c r="I8062" s="126" t="s">
        <v>418</v>
      </c>
      <c r="J8062" s="126" t="s">
        <v>612</v>
      </c>
      <c r="K8062" s="126" t="s">
        <v>613</v>
      </c>
      <c r="L8062" s="126" t="s">
        <v>614</v>
      </c>
      <c r="M8062" s="130">
        <v>1928.72</v>
      </c>
      <c r="N8062" s="126" t="s">
        <v>290</v>
      </c>
      <c r="O8062" s="126" t="s">
        <v>621</v>
      </c>
      <c r="P8062" s="130">
        <v>0</v>
      </c>
      <c r="S8062" s="130">
        <v>0</v>
      </c>
      <c r="V8062" s="130">
        <v>1928.72</v>
      </c>
      <c r="X8062" s="126" t="s">
        <v>8306</v>
      </c>
      <c r="Z8062" s="127"/>
      <c r="AA8062" s="128"/>
      <c r="AB8062" s="128"/>
      <c r="AD8062" s="126" t="s">
        <v>1801</v>
      </c>
      <c r="AG8062" s="127"/>
      <c r="AI8062" s="127"/>
    </row>
    <row r="8063" spans="1:35" ht="14.85" customHeight="1">
      <c r="A8063" s="130">
        <v>5006506</v>
      </c>
      <c r="B8063" s="126" t="s">
        <v>413</v>
      </c>
      <c r="C8063" s="126" t="s">
        <v>10714</v>
      </c>
      <c r="D8063" s="126" t="s">
        <v>16147</v>
      </c>
      <c r="E8063" s="126" t="s">
        <v>288</v>
      </c>
      <c r="F8063" s="126" t="s">
        <v>522</v>
      </c>
      <c r="G8063" s="126" t="s">
        <v>788</v>
      </c>
      <c r="H8063" s="126" t="s">
        <v>524</v>
      </c>
      <c r="I8063" s="126" t="s">
        <v>418</v>
      </c>
      <c r="J8063" s="126" t="s">
        <v>612</v>
      </c>
      <c r="K8063" s="126" t="s">
        <v>613</v>
      </c>
      <c r="L8063" s="126" t="s">
        <v>614</v>
      </c>
      <c r="M8063" s="130">
        <v>2884.67</v>
      </c>
      <c r="N8063" s="126" t="s">
        <v>290</v>
      </c>
      <c r="O8063" s="126" t="s">
        <v>621</v>
      </c>
      <c r="P8063" s="130">
        <v>0</v>
      </c>
      <c r="S8063" s="130">
        <v>0</v>
      </c>
      <c r="V8063" s="130">
        <v>2884.67</v>
      </c>
      <c r="X8063" s="126" t="s">
        <v>8306</v>
      </c>
      <c r="Z8063" s="127"/>
      <c r="AA8063" s="128"/>
      <c r="AB8063" s="128"/>
      <c r="AD8063" s="126" t="s">
        <v>1801</v>
      </c>
      <c r="AG8063" s="127"/>
      <c r="AI8063" s="127"/>
    </row>
    <row r="8064" spans="1:35" ht="14.85" customHeight="1">
      <c r="A8064" s="130">
        <v>5004224</v>
      </c>
      <c r="B8064" s="126" t="s">
        <v>16148</v>
      </c>
      <c r="C8064" s="126" t="s">
        <v>16149</v>
      </c>
      <c r="D8064" s="126" t="s">
        <v>16150</v>
      </c>
      <c r="E8064" s="126" t="s">
        <v>288</v>
      </c>
      <c r="F8064" s="126" t="s">
        <v>491</v>
      </c>
      <c r="G8064" s="126" t="s">
        <v>417</v>
      </c>
      <c r="H8064" s="126" t="s">
        <v>126</v>
      </c>
      <c r="I8064" s="126" t="s">
        <v>126</v>
      </c>
      <c r="J8064" s="126" t="s">
        <v>4744</v>
      </c>
      <c r="K8064" s="126" t="s">
        <v>504</v>
      </c>
      <c r="L8064" s="126" t="s">
        <v>1321</v>
      </c>
      <c r="M8064" s="130">
        <v>19477.919999999998</v>
      </c>
      <c r="N8064" s="126" t="s">
        <v>290</v>
      </c>
      <c r="O8064" s="126" t="s">
        <v>1601</v>
      </c>
      <c r="P8064" s="130">
        <v>0</v>
      </c>
      <c r="S8064" s="130">
        <v>0</v>
      </c>
      <c r="V8064" s="130">
        <v>51340</v>
      </c>
      <c r="X8064" s="126" t="s">
        <v>4361</v>
      </c>
      <c r="Y8064" s="126" t="s">
        <v>517</v>
      </c>
      <c r="Z8064" s="127"/>
      <c r="AA8064" s="128">
        <v>1</v>
      </c>
      <c r="AB8064" s="128">
        <v>60</v>
      </c>
      <c r="AD8064" s="126" t="s">
        <v>562</v>
      </c>
      <c r="AG8064" s="127"/>
      <c r="AI8064" s="127"/>
    </row>
    <row r="8065" spans="1:35" ht="14.85" customHeight="1">
      <c r="A8065" s="130">
        <v>5004223</v>
      </c>
      <c r="B8065" s="126" t="s">
        <v>16151</v>
      </c>
      <c r="C8065" s="126" t="s">
        <v>16152</v>
      </c>
      <c r="D8065" s="126" t="s">
        <v>16153</v>
      </c>
      <c r="E8065" s="126" t="s">
        <v>288</v>
      </c>
      <c r="F8065" s="126" t="s">
        <v>364</v>
      </c>
      <c r="G8065" s="126" t="s">
        <v>417</v>
      </c>
      <c r="H8065" s="126" t="s">
        <v>126</v>
      </c>
      <c r="I8065" s="126" t="s">
        <v>126</v>
      </c>
      <c r="J8065" s="126" t="s">
        <v>886</v>
      </c>
      <c r="K8065" s="126" t="s">
        <v>443</v>
      </c>
      <c r="L8065" s="126" t="s">
        <v>887</v>
      </c>
      <c r="M8065" s="130">
        <v>6817.44</v>
      </c>
      <c r="O8065" s="126" t="s">
        <v>365</v>
      </c>
      <c r="P8065" s="130">
        <v>0</v>
      </c>
      <c r="S8065" s="130">
        <v>0</v>
      </c>
      <c r="V8065" s="130">
        <v>13634.78</v>
      </c>
      <c r="X8065" s="126" t="s">
        <v>510</v>
      </c>
      <c r="Z8065" s="127"/>
      <c r="AA8065" s="128">
        <v>2</v>
      </c>
      <c r="AB8065" s="128">
        <v>60</v>
      </c>
      <c r="AC8065" s="126" t="s">
        <v>366</v>
      </c>
      <c r="AD8065" s="126" t="s">
        <v>562</v>
      </c>
      <c r="AG8065" s="127"/>
      <c r="AI8065" s="127"/>
    </row>
    <row r="8066" spans="1:35" ht="14.85" customHeight="1">
      <c r="A8066" s="130">
        <v>5004222</v>
      </c>
      <c r="B8066" s="126" t="s">
        <v>16154</v>
      </c>
      <c r="C8066" s="126" t="s">
        <v>12456</v>
      </c>
      <c r="D8066" s="126" t="s">
        <v>14959</v>
      </c>
      <c r="E8066" s="126" t="s">
        <v>288</v>
      </c>
      <c r="F8066" s="126" t="s">
        <v>491</v>
      </c>
      <c r="G8066" s="126" t="s">
        <v>417</v>
      </c>
      <c r="H8066" s="126" t="s">
        <v>126</v>
      </c>
      <c r="I8066" s="126" t="s">
        <v>126</v>
      </c>
      <c r="J8066" s="126" t="s">
        <v>4744</v>
      </c>
      <c r="K8066" s="126" t="s">
        <v>504</v>
      </c>
      <c r="L8066" s="126" t="s">
        <v>1321</v>
      </c>
      <c r="M8066" s="130">
        <v>6306.3</v>
      </c>
      <c r="N8066" s="126" t="s">
        <v>290</v>
      </c>
      <c r="O8066" s="126" t="s">
        <v>1311</v>
      </c>
      <c r="P8066" s="130">
        <v>0</v>
      </c>
      <c r="S8066" s="130">
        <v>0</v>
      </c>
      <c r="V8066" s="130">
        <v>7007</v>
      </c>
      <c r="X8066" s="126" t="s">
        <v>1312</v>
      </c>
      <c r="Y8066" s="126" t="s">
        <v>517</v>
      </c>
      <c r="Z8066" s="127" t="s">
        <v>309</v>
      </c>
      <c r="AA8066" s="128">
        <v>1</v>
      </c>
      <c r="AB8066" s="128">
        <v>60</v>
      </c>
      <c r="AD8066" s="126" t="s">
        <v>562</v>
      </c>
      <c r="AG8066" s="127"/>
      <c r="AI8066" s="127"/>
    </row>
    <row r="8067" spans="1:35" ht="14.85" customHeight="1">
      <c r="A8067" s="130">
        <v>5004221</v>
      </c>
      <c r="B8067" s="126" t="s">
        <v>16155</v>
      </c>
      <c r="C8067" s="126" t="s">
        <v>16156</v>
      </c>
      <c r="D8067" s="126" t="s">
        <v>16157</v>
      </c>
      <c r="E8067" s="126" t="s">
        <v>288</v>
      </c>
      <c r="F8067" s="126" t="s">
        <v>364</v>
      </c>
      <c r="G8067" s="126" t="s">
        <v>417</v>
      </c>
      <c r="H8067" s="126" t="s">
        <v>126</v>
      </c>
      <c r="I8067" s="126" t="s">
        <v>126</v>
      </c>
      <c r="J8067" s="126" t="s">
        <v>886</v>
      </c>
      <c r="K8067" s="126" t="s">
        <v>443</v>
      </c>
      <c r="L8067" s="126" t="s">
        <v>887</v>
      </c>
      <c r="M8067" s="130">
        <v>6817.44</v>
      </c>
      <c r="O8067" s="126" t="s">
        <v>365</v>
      </c>
      <c r="P8067" s="130">
        <v>0</v>
      </c>
      <c r="S8067" s="130">
        <v>0</v>
      </c>
      <c r="V8067" s="130">
        <v>11686.96</v>
      </c>
      <c r="X8067" s="126" t="s">
        <v>510</v>
      </c>
      <c r="Z8067" s="127"/>
      <c r="AA8067" s="128">
        <v>2</v>
      </c>
      <c r="AB8067" s="128">
        <v>60</v>
      </c>
      <c r="AC8067" s="126" t="s">
        <v>366</v>
      </c>
      <c r="AD8067" s="126" t="s">
        <v>562</v>
      </c>
      <c r="AG8067" s="127"/>
      <c r="AI8067" s="127"/>
    </row>
    <row r="8068" spans="1:35" ht="14.85" customHeight="1">
      <c r="A8068" s="130">
        <v>5004219</v>
      </c>
      <c r="B8068" s="126" t="s">
        <v>16158</v>
      </c>
      <c r="C8068" s="126" t="s">
        <v>16159</v>
      </c>
      <c r="D8068" s="126" t="s">
        <v>16160</v>
      </c>
      <c r="E8068" s="126" t="s">
        <v>288</v>
      </c>
      <c r="F8068" s="126" t="s">
        <v>364</v>
      </c>
      <c r="G8068" s="126" t="s">
        <v>417</v>
      </c>
      <c r="H8068" s="126" t="s">
        <v>126</v>
      </c>
      <c r="I8068" s="126" t="s">
        <v>126</v>
      </c>
      <c r="J8068" s="126" t="s">
        <v>886</v>
      </c>
      <c r="K8068" s="126" t="s">
        <v>443</v>
      </c>
      <c r="L8068" s="126" t="s">
        <v>887</v>
      </c>
      <c r="M8068" s="130">
        <v>6817.44</v>
      </c>
      <c r="O8068" s="126" t="s">
        <v>365</v>
      </c>
      <c r="P8068" s="130">
        <v>0</v>
      </c>
      <c r="S8068" s="130">
        <v>0</v>
      </c>
      <c r="V8068" s="130">
        <v>11686.96</v>
      </c>
      <c r="X8068" s="126" t="s">
        <v>510</v>
      </c>
      <c r="Z8068" s="127"/>
      <c r="AA8068" s="128">
        <v>2</v>
      </c>
      <c r="AB8068" s="128">
        <v>60</v>
      </c>
      <c r="AC8068" s="126" t="s">
        <v>366</v>
      </c>
      <c r="AD8068" s="126" t="s">
        <v>562</v>
      </c>
      <c r="AG8068" s="127"/>
      <c r="AI8068" s="127"/>
    </row>
    <row r="8069" spans="1:35" ht="14.85" customHeight="1">
      <c r="A8069" s="130">
        <v>5004218</v>
      </c>
      <c r="B8069" s="126" t="s">
        <v>16161</v>
      </c>
      <c r="C8069" s="126" t="s">
        <v>16162</v>
      </c>
      <c r="D8069" s="126" t="s">
        <v>14959</v>
      </c>
      <c r="E8069" s="126" t="s">
        <v>288</v>
      </c>
      <c r="F8069" s="126" t="s">
        <v>491</v>
      </c>
      <c r="G8069" s="126" t="s">
        <v>417</v>
      </c>
      <c r="H8069" s="126" t="s">
        <v>126</v>
      </c>
      <c r="I8069" s="126" t="s">
        <v>126</v>
      </c>
      <c r="J8069" s="126" t="s">
        <v>4744</v>
      </c>
      <c r="K8069" s="126" t="s">
        <v>504</v>
      </c>
      <c r="L8069" s="126" t="s">
        <v>1321</v>
      </c>
      <c r="M8069" s="130">
        <v>4184.1000000000004</v>
      </c>
      <c r="N8069" s="126" t="s">
        <v>290</v>
      </c>
      <c r="O8069" s="126" t="s">
        <v>1311</v>
      </c>
      <c r="P8069" s="130">
        <v>0</v>
      </c>
      <c r="S8069" s="130">
        <v>0</v>
      </c>
      <c r="V8069" s="130">
        <v>4649</v>
      </c>
      <c r="X8069" s="126" t="s">
        <v>1312</v>
      </c>
      <c r="Y8069" s="126" t="s">
        <v>517</v>
      </c>
      <c r="Z8069" s="127" t="s">
        <v>309</v>
      </c>
      <c r="AA8069" s="128">
        <v>1</v>
      </c>
      <c r="AB8069" s="128">
        <v>60</v>
      </c>
      <c r="AD8069" s="126" t="s">
        <v>562</v>
      </c>
      <c r="AG8069" s="127"/>
      <c r="AI8069" s="127"/>
    </row>
    <row r="8070" spans="1:35" ht="14.85" customHeight="1">
      <c r="A8070" s="130">
        <v>5004217</v>
      </c>
      <c r="B8070" s="126" t="s">
        <v>16163</v>
      </c>
      <c r="C8070" s="126" t="s">
        <v>16164</v>
      </c>
      <c r="D8070" s="126" t="s">
        <v>16165</v>
      </c>
      <c r="E8070" s="126" t="s">
        <v>288</v>
      </c>
      <c r="F8070" s="126" t="s">
        <v>364</v>
      </c>
      <c r="G8070" s="126" t="s">
        <v>417</v>
      </c>
      <c r="H8070" s="126" t="s">
        <v>126</v>
      </c>
      <c r="I8070" s="126" t="s">
        <v>126</v>
      </c>
      <c r="J8070" s="126" t="s">
        <v>886</v>
      </c>
      <c r="K8070" s="126" t="s">
        <v>443</v>
      </c>
      <c r="L8070" s="126" t="s">
        <v>887</v>
      </c>
      <c r="M8070" s="130">
        <v>6817.44</v>
      </c>
      <c r="O8070" s="126" t="s">
        <v>365</v>
      </c>
      <c r="P8070" s="130">
        <v>0</v>
      </c>
      <c r="S8070" s="130">
        <v>0</v>
      </c>
      <c r="V8070" s="130">
        <v>20939.12</v>
      </c>
      <c r="X8070" s="126" t="s">
        <v>510</v>
      </c>
      <c r="Z8070" s="127"/>
      <c r="AA8070" s="128">
        <v>2</v>
      </c>
      <c r="AB8070" s="128">
        <v>60</v>
      </c>
      <c r="AC8070" s="126" t="s">
        <v>366</v>
      </c>
      <c r="AD8070" s="126" t="s">
        <v>562</v>
      </c>
      <c r="AG8070" s="127"/>
      <c r="AI8070" s="127"/>
    </row>
    <row r="8071" spans="1:35" ht="14.85" customHeight="1">
      <c r="A8071" s="130">
        <v>5004216</v>
      </c>
      <c r="B8071" s="126" t="s">
        <v>16166</v>
      </c>
      <c r="C8071" s="126" t="s">
        <v>16167</v>
      </c>
      <c r="D8071" s="126" t="s">
        <v>14961</v>
      </c>
      <c r="E8071" s="126" t="s">
        <v>288</v>
      </c>
      <c r="F8071" s="126" t="s">
        <v>491</v>
      </c>
      <c r="G8071" s="126" t="s">
        <v>417</v>
      </c>
      <c r="H8071" s="126" t="s">
        <v>126</v>
      </c>
      <c r="I8071" s="126" t="s">
        <v>308</v>
      </c>
      <c r="J8071" s="126" t="s">
        <v>4744</v>
      </c>
      <c r="K8071" s="126" t="s">
        <v>504</v>
      </c>
      <c r="L8071" s="126" t="s">
        <v>1321</v>
      </c>
      <c r="M8071" s="130">
        <v>2015.1</v>
      </c>
      <c r="N8071" s="126" t="s">
        <v>290</v>
      </c>
      <c r="O8071" s="126" t="s">
        <v>1311</v>
      </c>
      <c r="P8071" s="130">
        <v>0</v>
      </c>
      <c r="S8071" s="130">
        <v>0</v>
      </c>
      <c r="V8071" s="130">
        <v>2239</v>
      </c>
      <c r="X8071" s="126" t="s">
        <v>1312</v>
      </c>
      <c r="Y8071" s="126" t="s">
        <v>517</v>
      </c>
      <c r="Z8071" s="127" t="s">
        <v>309</v>
      </c>
      <c r="AA8071" s="128">
        <v>1</v>
      </c>
      <c r="AB8071" s="128">
        <v>60</v>
      </c>
      <c r="AD8071" s="126" t="s">
        <v>562</v>
      </c>
      <c r="AG8071" s="127"/>
      <c r="AI8071" s="127"/>
    </row>
    <row r="8072" spans="1:35" ht="14.85" customHeight="1">
      <c r="A8072" s="130">
        <v>5004215</v>
      </c>
      <c r="B8072" s="126" t="s">
        <v>11877</v>
      </c>
      <c r="C8072" s="126" t="s">
        <v>11878</v>
      </c>
      <c r="D8072" s="126" t="s">
        <v>11879</v>
      </c>
      <c r="E8072" s="126" t="s">
        <v>288</v>
      </c>
      <c r="F8072" s="126" t="s">
        <v>364</v>
      </c>
      <c r="G8072" s="126" t="s">
        <v>417</v>
      </c>
      <c r="H8072" s="126" t="s">
        <v>126</v>
      </c>
      <c r="I8072" s="126" t="s">
        <v>126</v>
      </c>
      <c r="J8072" s="126" t="s">
        <v>886</v>
      </c>
      <c r="K8072" s="126" t="s">
        <v>443</v>
      </c>
      <c r="L8072" s="126" t="s">
        <v>887</v>
      </c>
      <c r="M8072" s="130">
        <v>6817.44</v>
      </c>
      <c r="O8072" s="126" t="s">
        <v>365</v>
      </c>
      <c r="P8072" s="130">
        <v>0</v>
      </c>
      <c r="S8072" s="130">
        <v>0</v>
      </c>
      <c r="V8072" s="130">
        <v>20939.12</v>
      </c>
      <c r="X8072" s="126" t="s">
        <v>510</v>
      </c>
      <c r="Z8072" s="127"/>
      <c r="AA8072" s="128">
        <v>2</v>
      </c>
      <c r="AB8072" s="128">
        <v>60</v>
      </c>
      <c r="AC8072" s="126" t="s">
        <v>366</v>
      </c>
      <c r="AD8072" s="126" t="s">
        <v>562</v>
      </c>
      <c r="AG8072" s="127"/>
      <c r="AI8072" s="127"/>
    </row>
    <row r="8073" spans="1:35" ht="14.85" customHeight="1">
      <c r="A8073" s="130">
        <v>5004214</v>
      </c>
      <c r="B8073" s="126" t="s">
        <v>16168</v>
      </c>
      <c r="C8073" s="126" t="s">
        <v>16169</v>
      </c>
      <c r="D8073" s="126" t="s">
        <v>14959</v>
      </c>
      <c r="E8073" s="126" t="s">
        <v>288</v>
      </c>
      <c r="F8073" s="126" t="s">
        <v>491</v>
      </c>
      <c r="G8073" s="126" t="s">
        <v>417</v>
      </c>
      <c r="H8073" s="126" t="s">
        <v>126</v>
      </c>
      <c r="I8073" s="126" t="s">
        <v>308</v>
      </c>
      <c r="J8073" s="126" t="s">
        <v>4744</v>
      </c>
      <c r="K8073" s="126" t="s">
        <v>504</v>
      </c>
      <c r="L8073" s="126" t="s">
        <v>1321</v>
      </c>
      <c r="M8073" s="130">
        <v>2546.1</v>
      </c>
      <c r="N8073" s="126" t="s">
        <v>290</v>
      </c>
      <c r="O8073" s="126" t="s">
        <v>1311</v>
      </c>
      <c r="P8073" s="130">
        <v>0</v>
      </c>
      <c r="S8073" s="130">
        <v>0</v>
      </c>
      <c r="V8073" s="130">
        <v>2829</v>
      </c>
      <c r="X8073" s="126" t="s">
        <v>1312</v>
      </c>
      <c r="Y8073" s="126" t="s">
        <v>517</v>
      </c>
      <c r="Z8073" s="127" t="s">
        <v>309</v>
      </c>
      <c r="AA8073" s="128">
        <v>1</v>
      </c>
      <c r="AB8073" s="128">
        <v>60</v>
      </c>
      <c r="AD8073" s="126" t="s">
        <v>562</v>
      </c>
      <c r="AG8073" s="127"/>
      <c r="AI8073" s="127"/>
    </row>
    <row r="8074" spans="1:35" ht="14.85" customHeight="1">
      <c r="A8074" s="130">
        <v>5004213</v>
      </c>
      <c r="B8074" s="126" t="s">
        <v>11880</v>
      </c>
      <c r="C8074" s="126" t="s">
        <v>11881</v>
      </c>
      <c r="D8074" s="126" t="s">
        <v>11882</v>
      </c>
      <c r="E8074" s="126" t="s">
        <v>288</v>
      </c>
      <c r="F8074" s="126" t="s">
        <v>364</v>
      </c>
      <c r="G8074" s="126" t="s">
        <v>417</v>
      </c>
      <c r="H8074" s="126" t="s">
        <v>126</v>
      </c>
      <c r="I8074" s="126" t="s">
        <v>126</v>
      </c>
      <c r="J8074" s="126" t="s">
        <v>886</v>
      </c>
      <c r="K8074" s="126" t="s">
        <v>443</v>
      </c>
      <c r="L8074" s="126" t="s">
        <v>887</v>
      </c>
      <c r="M8074" s="130">
        <v>6817.44</v>
      </c>
      <c r="O8074" s="126" t="s">
        <v>365</v>
      </c>
      <c r="P8074" s="130">
        <v>0</v>
      </c>
      <c r="S8074" s="130">
        <v>0</v>
      </c>
      <c r="V8074" s="130">
        <v>20939.12</v>
      </c>
      <c r="X8074" s="126" t="s">
        <v>510</v>
      </c>
      <c r="Z8074" s="127"/>
      <c r="AA8074" s="128">
        <v>2</v>
      </c>
      <c r="AB8074" s="128">
        <v>60</v>
      </c>
      <c r="AC8074" s="126" t="s">
        <v>366</v>
      </c>
      <c r="AD8074" s="126" t="s">
        <v>562</v>
      </c>
      <c r="AG8074" s="127"/>
      <c r="AI8074" s="127"/>
    </row>
    <row r="8075" spans="1:35" ht="14.85" customHeight="1">
      <c r="A8075" s="130">
        <v>5004212</v>
      </c>
      <c r="B8075" s="126" t="s">
        <v>16170</v>
      </c>
      <c r="C8075" s="126" t="s">
        <v>15103</v>
      </c>
      <c r="D8075" s="126" t="s">
        <v>14961</v>
      </c>
      <c r="E8075" s="126" t="s">
        <v>288</v>
      </c>
      <c r="F8075" s="126" t="s">
        <v>491</v>
      </c>
      <c r="G8075" s="126" t="s">
        <v>417</v>
      </c>
      <c r="H8075" s="126" t="s">
        <v>126</v>
      </c>
      <c r="I8075" s="126" t="s">
        <v>126</v>
      </c>
      <c r="J8075" s="126" t="s">
        <v>4744</v>
      </c>
      <c r="K8075" s="126" t="s">
        <v>504</v>
      </c>
      <c r="L8075" s="126" t="s">
        <v>1321</v>
      </c>
      <c r="M8075" s="130">
        <v>2637</v>
      </c>
      <c r="N8075" s="126" t="s">
        <v>290</v>
      </c>
      <c r="O8075" s="126" t="s">
        <v>1311</v>
      </c>
      <c r="P8075" s="130">
        <v>0</v>
      </c>
      <c r="S8075" s="130">
        <v>0</v>
      </c>
      <c r="V8075" s="130">
        <v>2930</v>
      </c>
      <c r="X8075" s="126" t="s">
        <v>1312</v>
      </c>
      <c r="Y8075" s="126" t="s">
        <v>517</v>
      </c>
      <c r="Z8075" s="127" t="s">
        <v>309</v>
      </c>
      <c r="AA8075" s="128">
        <v>1</v>
      </c>
      <c r="AB8075" s="128">
        <v>60</v>
      </c>
      <c r="AD8075" s="126" t="s">
        <v>562</v>
      </c>
      <c r="AG8075" s="127"/>
      <c r="AI8075" s="127"/>
    </row>
    <row r="8076" spans="1:35" ht="14.85" customHeight="1">
      <c r="A8076" s="130">
        <v>5007257</v>
      </c>
      <c r="B8076" s="126" t="s">
        <v>16171</v>
      </c>
      <c r="C8076" s="126" t="s">
        <v>16172</v>
      </c>
      <c r="D8076" s="126" t="s">
        <v>9417</v>
      </c>
      <c r="E8076" s="126" t="s">
        <v>288</v>
      </c>
      <c r="F8076" s="126" t="s">
        <v>364</v>
      </c>
      <c r="G8076" s="126" t="s">
        <v>417</v>
      </c>
      <c r="H8076" s="126" t="s">
        <v>126</v>
      </c>
      <c r="I8076" s="126" t="s">
        <v>126</v>
      </c>
      <c r="J8076" s="126" t="s">
        <v>1989</v>
      </c>
      <c r="K8076" s="126" t="s">
        <v>504</v>
      </c>
      <c r="L8076" s="126" t="s">
        <v>545</v>
      </c>
      <c r="M8076" s="130">
        <v>9739.52</v>
      </c>
      <c r="O8076" s="126" t="s">
        <v>486</v>
      </c>
      <c r="P8076" s="130">
        <v>0</v>
      </c>
      <c r="S8076" s="130">
        <v>0</v>
      </c>
      <c r="V8076" s="130">
        <v>12173.91</v>
      </c>
      <c r="X8076" s="126" t="s">
        <v>549</v>
      </c>
      <c r="Z8076" s="127"/>
      <c r="AA8076" s="128">
        <v>2</v>
      </c>
      <c r="AB8076" s="128">
        <v>60</v>
      </c>
      <c r="AC8076" s="126" t="s">
        <v>366</v>
      </c>
      <c r="AD8076" s="126" t="s">
        <v>562</v>
      </c>
      <c r="AG8076" s="127"/>
      <c r="AI8076" s="127"/>
    </row>
    <row r="8077" spans="1:35" ht="14.85" customHeight="1">
      <c r="A8077" s="130">
        <v>5007256</v>
      </c>
      <c r="B8077" s="126" t="s">
        <v>16173</v>
      </c>
      <c r="C8077" s="126" t="s">
        <v>16174</v>
      </c>
      <c r="D8077" s="126" t="s">
        <v>16175</v>
      </c>
      <c r="E8077" s="126" t="s">
        <v>288</v>
      </c>
      <c r="F8077" s="126" t="s">
        <v>532</v>
      </c>
      <c r="G8077" s="126" t="s">
        <v>312</v>
      </c>
      <c r="H8077" s="126" t="s">
        <v>126</v>
      </c>
      <c r="I8077" s="126" t="s">
        <v>418</v>
      </c>
      <c r="J8077" s="126" t="s">
        <v>8265</v>
      </c>
      <c r="K8077" s="126" t="s">
        <v>8266</v>
      </c>
      <c r="L8077" s="126" t="s">
        <v>4304</v>
      </c>
      <c r="M8077" s="130">
        <v>292.32</v>
      </c>
      <c r="O8077" s="126" t="s">
        <v>1459</v>
      </c>
      <c r="P8077" s="130">
        <v>292.32</v>
      </c>
      <c r="R8077" s="126" t="s">
        <v>1460</v>
      </c>
      <c r="S8077" s="130">
        <v>0</v>
      </c>
      <c r="V8077" s="130">
        <v>391.73</v>
      </c>
      <c r="X8077" s="126" t="s">
        <v>1461</v>
      </c>
      <c r="Z8077" s="127"/>
      <c r="AA8077" s="128">
        <v>2500</v>
      </c>
      <c r="AB8077" s="128">
        <v>12</v>
      </c>
      <c r="AD8077" s="126" t="s">
        <v>562</v>
      </c>
      <c r="AG8077" s="127"/>
      <c r="AI8077" s="127"/>
    </row>
    <row r="8078" spans="1:35" ht="14.85" customHeight="1">
      <c r="A8078" s="130">
        <v>5007255</v>
      </c>
      <c r="B8078" s="126" t="s">
        <v>16171</v>
      </c>
      <c r="C8078" s="126" t="s">
        <v>16172</v>
      </c>
      <c r="D8078" s="126" t="s">
        <v>9417</v>
      </c>
      <c r="E8078" s="126" t="s">
        <v>288</v>
      </c>
      <c r="F8078" s="126" t="s">
        <v>364</v>
      </c>
      <c r="G8078" s="126" t="s">
        <v>417</v>
      </c>
      <c r="H8078" s="126" t="s">
        <v>126</v>
      </c>
      <c r="I8078" s="126" t="s">
        <v>126</v>
      </c>
      <c r="J8078" s="126" t="s">
        <v>1989</v>
      </c>
      <c r="K8078" s="126" t="s">
        <v>504</v>
      </c>
      <c r="L8078" s="126" t="s">
        <v>545</v>
      </c>
      <c r="M8078" s="130">
        <v>9739.52</v>
      </c>
      <c r="O8078" s="126" t="s">
        <v>486</v>
      </c>
      <c r="P8078" s="130">
        <v>0</v>
      </c>
      <c r="S8078" s="130">
        <v>0</v>
      </c>
      <c r="V8078" s="130">
        <v>12173.91</v>
      </c>
      <c r="X8078" s="126" t="s">
        <v>487</v>
      </c>
      <c r="Z8078" s="127"/>
      <c r="AA8078" s="128">
        <v>1</v>
      </c>
      <c r="AB8078" s="128">
        <v>60</v>
      </c>
      <c r="AC8078" s="126" t="s">
        <v>366</v>
      </c>
      <c r="AD8078" s="126" t="s">
        <v>562</v>
      </c>
      <c r="AG8078" s="127"/>
      <c r="AI8078" s="127"/>
    </row>
    <row r="8079" spans="1:35" ht="14.85" customHeight="1">
      <c r="A8079" s="130">
        <v>5007254</v>
      </c>
      <c r="B8079" s="126" t="s">
        <v>16176</v>
      </c>
      <c r="C8079" s="126" t="s">
        <v>16177</v>
      </c>
      <c r="D8079" s="126" t="s">
        <v>16178</v>
      </c>
      <c r="E8079" s="126" t="s">
        <v>288</v>
      </c>
      <c r="F8079" s="126" t="s">
        <v>522</v>
      </c>
      <c r="G8079" s="126" t="s">
        <v>4809</v>
      </c>
      <c r="H8079" s="126" t="s">
        <v>605</v>
      </c>
      <c r="I8079" s="126" t="s">
        <v>418</v>
      </c>
      <c r="J8079" s="126" t="s">
        <v>14007</v>
      </c>
      <c r="K8079" s="126" t="s">
        <v>467</v>
      </c>
      <c r="L8079" s="126" t="s">
        <v>14008</v>
      </c>
      <c r="M8079" s="130">
        <v>235.2</v>
      </c>
      <c r="N8079" s="126" t="s">
        <v>290</v>
      </c>
      <c r="O8079" s="126" t="s">
        <v>528</v>
      </c>
      <c r="P8079" s="130">
        <v>0</v>
      </c>
      <c r="S8079" s="130">
        <v>0</v>
      </c>
      <c r="V8079" s="130">
        <v>377.98</v>
      </c>
      <c r="X8079" s="126" t="s">
        <v>1507</v>
      </c>
      <c r="Z8079" s="127"/>
      <c r="AA8079" s="128"/>
      <c r="AB8079" s="128"/>
      <c r="AD8079" s="126" t="s">
        <v>562</v>
      </c>
      <c r="AG8079" s="127"/>
      <c r="AI8079" s="127"/>
    </row>
    <row r="8080" spans="1:35" ht="14.85" customHeight="1">
      <c r="A8080" s="130">
        <v>5006287</v>
      </c>
      <c r="B8080" s="126" t="s">
        <v>16179</v>
      </c>
      <c r="C8080" s="126" t="s">
        <v>16180</v>
      </c>
      <c r="D8080" s="126" t="s">
        <v>1074</v>
      </c>
      <c r="E8080" s="126" t="s">
        <v>288</v>
      </c>
      <c r="F8080" s="126" t="s">
        <v>591</v>
      </c>
      <c r="G8080" s="126" t="s">
        <v>417</v>
      </c>
      <c r="H8080" s="126" t="s">
        <v>126</v>
      </c>
      <c r="I8080" s="126" t="s">
        <v>126</v>
      </c>
      <c r="J8080" s="126" t="s">
        <v>13885</v>
      </c>
      <c r="K8080" s="126" t="s">
        <v>852</v>
      </c>
      <c r="L8080" s="126" t="s">
        <v>3605</v>
      </c>
      <c r="M8080" s="130">
        <v>2004.31</v>
      </c>
      <c r="O8080" s="126" t="s">
        <v>1077</v>
      </c>
      <c r="P8080" s="130">
        <v>0</v>
      </c>
      <c r="S8080" s="130">
        <v>0</v>
      </c>
      <c r="V8080" s="130">
        <v>2004.31</v>
      </c>
      <c r="X8080" s="126" t="s">
        <v>1078</v>
      </c>
      <c r="Z8080" s="127"/>
      <c r="AA8080" s="128">
        <v>1</v>
      </c>
      <c r="AB8080" s="128">
        <v>60</v>
      </c>
      <c r="AD8080" s="126" t="s">
        <v>562</v>
      </c>
      <c r="AG8080" s="127"/>
      <c r="AI8080" s="127"/>
    </row>
    <row r="8081" spans="1:35" ht="14.85" customHeight="1">
      <c r="A8081" s="130">
        <v>5007253</v>
      </c>
      <c r="B8081" s="126" t="s">
        <v>16171</v>
      </c>
      <c r="C8081" s="126" t="s">
        <v>16172</v>
      </c>
      <c r="D8081" s="126" t="s">
        <v>9417</v>
      </c>
      <c r="E8081" s="126" t="s">
        <v>288</v>
      </c>
      <c r="F8081" s="126" t="s">
        <v>364</v>
      </c>
      <c r="G8081" s="126" t="s">
        <v>417</v>
      </c>
      <c r="H8081" s="126" t="s">
        <v>126</v>
      </c>
      <c r="I8081" s="126" t="s">
        <v>126</v>
      </c>
      <c r="J8081" s="126" t="s">
        <v>1989</v>
      </c>
      <c r="K8081" s="126" t="s">
        <v>504</v>
      </c>
      <c r="L8081" s="126" t="s">
        <v>545</v>
      </c>
      <c r="M8081" s="130">
        <v>6817.44</v>
      </c>
      <c r="O8081" s="126" t="s">
        <v>365</v>
      </c>
      <c r="P8081" s="130">
        <v>0</v>
      </c>
      <c r="S8081" s="130">
        <v>0</v>
      </c>
      <c r="V8081" s="130">
        <v>12173.91</v>
      </c>
      <c r="X8081" s="126" t="s">
        <v>510</v>
      </c>
      <c r="Z8081" s="127"/>
      <c r="AA8081" s="128">
        <v>2</v>
      </c>
      <c r="AB8081" s="128">
        <v>60</v>
      </c>
      <c r="AC8081" s="126" t="s">
        <v>366</v>
      </c>
      <c r="AD8081" s="126" t="s">
        <v>562</v>
      </c>
      <c r="AG8081" s="127"/>
      <c r="AI8081" s="127"/>
    </row>
    <row r="8082" spans="1:35" ht="14.85" customHeight="1">
      <c r="A8082" s="130">
        <v>5007252</v>
      </c>
      <c r="B8082" s="126" t="s">
        <v>16171</v>
      </c>
      <c r="C8082" s="126" t="s">
        <v>16172</v>
      </c>
      <c r="D8082" s="126" t="s">
        <v>9417</v>
      </c>
      <c r="E8082" s="126" t="s">
        <v>288</v>
      </c>
      <c r="F8082" s="126" t="s">
        <v>364</v>
      </c>
      <c r="G8082" s="126" t="s">
        <v>417</v>
      </c>
      <c r="H8082" s="126" t="s">
        <v>126</v>
      </c>
      <c r="I8082" s="126" t="s">
        <v>126</v>
      </c>
      <c r="J8082" s="126" t="s">
        <v>1989</v>
      </c>
      <c r="K8082" s="126" t="s">
        <v>504</v>
      </c>
      <c r="L8082" s="126" t="s">
        <v>545</v>
      </c>
      <c r="M8082" s="130">
        <v>6817.44</v>
      </c>
      <c r="O8082" s="126" t="s">
        <v>365</v>
      </c>
      <c r="P8082" s="130">
        <v>0</v>
      </c>
      <c r="S8082" s="130">
        <v>0</v>
      </c>
      <c r="V8082" s="130">
        <v>12173.91</v>
      </c>
      <c r="X8082" s="126" t="s">
        <v>469</v>
      </c>
      <c r="Z8082" s="127"/>
      <c r="AA8082" s="128">
        <v>1</v>
      </c>
      <c r="AB8082" s="128">
        <v>60</v>
      </c>
      <c r="AC8082" s="126" t="s">
        <v>366</v>
      </c>
      <c r="AD8082" s="126" t="s">
        <v>562</v>
      </c>
      <c r="AG8082" s="127"/>
      <c r="AI8082" s="127"/>
    </row>
    <row r="8083" spans="1:35" ht="14.85" customHeight="1">
      <c r="A8083" s="130">
        <v>5007251</v>
      </c>
      <c r="B8083" s="126" t="s">
        <v>11886</v>
      </c>
      <c r="C8083" s="126" t="s">
        <v>11887</v>
      </c>
      <c r="D8083" s="126" t="s">
        <v>9417</v>
      </c>
      <c r="E8083" s="126" t="s">
        <v>288</v>
      </c>
      <c r="F8083" s="126" t="s">
        <v>364</v>
      </c>
      <c r="G8083" s="126" t="s">
        <v>417</v>
      </c>
      <c r="H8083" s="126" t="s">
        <v>126</v>
      </c>
      <c r="I8083" s="126" t="s">
        <v>126</v>
      </c>
      <c r="J8083" s="126" t="s">
        <v>1989</v>
      </c>
      <c r="K8083" s="126" t="s">
        <v>504</v>
      </c>
      <c r="L8083" s="126" t="s">
        <v>545</v>
      </c>
      <c r="M8083" s="130">
        <v>9739.52</v>
      </c>
      <c r="O8083" s="126" t="s">
        <v>486</v>
      </c>
      <c r="P8083" s="130">
        <v>0</v>
      </c>
      <c r="S8083" s="130">
        <v>0</v>
      </c>
      <c r="V8083" s="130">
        <v>12173.91</v>
      </c>
      <c r="X8083" s="126" t="s">
        <v>549</v>
      </c>
      <c r="Z8083" s="127"/>
      <c r="AA8083" s="128">
        <v>2</v>
      </c>
      <c r="AB8083" s="128">
        <v>60</v>
      </c>
      <c r="AC8083" s="126" t="s">
        <v>366</v>
      </c>
      <c r="AD8083" s="126" t="s">
        <v>562</v>
      </c>
      <c r="AG8083" s="127"/>
      <c r="AI8083" s="127"/>
    </row>
    <row r="8084" spans="1:35" ht="14.85" customHeight="1">
      <c r="A8084" s="130">
        <v>5005581</v>
      </c>
      <c r="B8084" s="126" t="s">
        <v>16181</v>
      </c>
      <c r="C8084" s="126" t="s">
        <v>16182</v>
      </c>
      <c r="D8084" s="126" t="s">
        <v>16183</v>
      </c>
      <c r="E8084" s="126" t="s">
        <v>288</v>
      </c>
      <c r="F8084" s="126" t="s">
        <v>591</v>
      </c>
      <c r="G8084" s="126" t="s">
        <v>417</v>
      </c>
      <c r="H8084" s="126" t="s">
        <v>1000</v>
      </c>
      <c r="I8084" s="126" t="s">
        <v>626</v>
      </c>
      <c r="J8084" s="126" t="s">
        <v>10626</v>
      </c>
      <c r="K8084" s="126" t="s">
        <v>535</v>
      </c>
      <c r="L8084" s="126" t="s">
        <v>10061</v>
      </c>
      <c r="M8084" s="130">
        <v>352</v>
      </c>
      <c r="N8084" s="126" t="s">
        <v>290</v>
      </c>
      <c r="O8084" s="126" t="s">
        <v>16184</v>
      </c>
      <c r="P8084" s="130">
        <v>0</v>
      </c>
      <c r="S8084" s="130">
        <v>0</v>
      </c>
      <c r="V8084" s="130">
        <v>352</v>
      </c>
      <c r="X8084" s="126" t="s">
        <v>16185</v>
      </c>
      <c r="Z8084" s="127"/>
      <c r="AA8084" s="128"/>
      <c r="AB8084" s="128"/>
      <c r="AD8084" s="126" t="s">
        <v>562</v>
      </c>
      <c r="AG8084" s="127"/>
      <c r="AI8084" s="127"/>
    </row>
    <row r="8085" spans="1:35" ht="14.85" customHeight="1">
      <c r="A8085" s="130">
        <v>5004410</v>
      </c>
      <c r="B8085" s="126" t="s">
        <v>16186</v>
      </c>
      <c r="C8085" s="126" t="s">
        <v>16187</v>
      </c>
      <c r="D8085" s="126" t="s">
        <v>16188</v>
      </c>
      <c r="E8085" s="126" t="s">
        <v>288</v>
      </c>
      <c r="F8085" s="126" t="s">
        <v>491</v>
      </c>
      <c r="G8085" s="126" t="s">
        <v>417</v>
      </c>
      <c r="H8085" s="126" t="s">
        <v>126</v>
      </c>
      <c r="I8085" s="126" t="s">
        <v>126</v>
      </c>
      <c r="J8085" s="126" t="s">
        <v>514</v>
      </c>
      <c r="K8085" s="126" t="s">
        <v>504</v>
      </c>
      <c r="L8085" s="126" t="s">
        <v>515</v>
      </c>
      <c r="M8085" s="130">
        <v>5271.39</v>
      </c>
      <c r="N8085" s="126" t="s">
        <v>290</v>
      </c>
      <c r="O8085" s="126" t="s">
        <v>1311</v>
      </c>
      <c r="P8085" s="130">
        <v>0</v>
      </c>
      <c r="S8085" s="130">
        <v>0</v>
      </c>
      <c r="V8085" s="130">
        <v>5857.11</v>
      </c>
      <c r="X8085" s="126" t="s">
        <v>1312</v>
      </c>
      <c r="Y8085" s="126" t="s">
        <v>517</v>
      </c>
      <c r="Z8085" s="127" t="s">
        <v>309</v>
      </c>
      <c r="AA8085" s="128">
        <v>1</v>
      </c>
      <c r="AB8085" s="128">
        <v>60</v>
      </c>
      <c r="AD8085" s="126" t="s">
        <v>562</v>
      </c>
      <c r="AG8085" s="127"/>
      <c r="AI8085" s="127"/>
    </row>
    <row r="8086" spans="1:35" ht="14.85" customHeight="1">
      <c r="A8086" s="130">
        <v>5003771</v>
      </c>
      <c r="B8086" s="126" t="s">
        <v>16189</v>
      </c>
      <c r="C8086" s="126" t="s">
        <v>16190</v>
      </c>
      <c r="D8086" s="126" t="s">
        <v>16191</v>
      </c>
      <c r="E8086" s="126" t="s">
        <v>288</v>
      </c>
      <c r="F8086" s="126" t="s">
        <v>364</v>
      </c>
      <c r="G8086" s="126" t="s">
        <v>417</v>
      </c>
      <c r="H8086" s="126" t="s">
        <v>126</v>
      </c>
      <c r="I8086" s="126" t="s">
        <v>126</v>
      </c>
      <c r="J8086" s="126" t="s">
        <v>886</v>
      </c>
      <c r="K8086" s="126" t="s">
        <v>443</v>
      </c>
      <c r="L8086" s="126" t="s">
        <v>887</v>
      </c>
      <c r="M8086" s="130">
        <v>6817.44</v>
      </c>
      <c r="O8086" s="126" t="s">
        <v>365</v>
      </c>
      <c r="P8086" s="130">
        <v>0</v>
      </c>
      <c r="S8086" s="130">
        <v>0</v>
      </c>
      <c r="V8086" s="130">
        <v>21426.07</v>
      </c>
      <c r="X8086" s="126" t="s">
        <v>469</v>
      </c>
      <c r="Z8086" s="127"/>
      <c r="AA8086" s="128">
        <v>1</v>
      </c>
      <c r="AB8086" s="128">
        <v>60</v>
      </c>
      <c r="AC8086" s="126" t="s">
        <v>366</v>
      </c>
      <c r="AD8086" s="126" t="s">
        <v>562</v>
      </c>
      <c r="AG8086" s="127"/>
      <c r="AI8086" s="127"/>
    </row>
    <row r="8087" spans="1:35" ht="14.85" customHeight="1">
      <c r="A8087" s="130">
        <v>5003770</v>
      </c>
      <c r="B8087" s="126" t="s">
        <v>16192</v>
      </c>
      <c r="C8087" s="126" t="s">
        <v>16193</v>
      </c>
      <c r="D8087" s="126" t="s">
        <v>16194</v>
      </c>
      <c r="E8087" s="126" t="s">
        <v>288</v>
      </c>
      <c r="F8087" s="126" t="s">
        <v>364</v>
      </c>
      <c r="G8087" s="126" t="s">
        <v>417</v>
      </c>
      <c r="H8087" s="126" t="s">
        <v>126</v>
      </c>
      <c r="I8087" s="126" t="s">
        <v>126</v>
      </c>
      <c r="J8087" s="126" t="s">
        <v>886</v>
      </c>
      <c r="K8087" s="126" t="s">
        <v>443</v>
      </c>
      <c r="L8087" s="126" t="s">
        <v>887</v>
      </c>
      <c r="M8087" s="130">
        <v>6817.44</v>
      </c>
      <c r="O8087" s="126" t="s">
        <v>365</v>
      </c>
      <c r="P8087" s="130">
        <v>0</v>
      </c>
      <c r="S8087" s="130">
        <v>0</v>
      </c>
      <c r="V8087" s="130">
        <v>21426.07</v>
      </c>
      <c r="X8087" s="126" t="s">
        <v>469</v>
      </c>
      <c r="Z8087" s="127"/>
      <c r="AA8087" s="128">
        <v>1</v>
      </c>
      <c r="AB8087" s="128">
        <v>60</v>
      </c>
      <c r="AC8087" s="126" t="s">
        <v>366</v>
      </c>
      <c r="AD8087" s="126" t="s">
        <v>562</v>
      </c>
      <c r="AG8087" s="127"/>
      <c r="AI8087" s="127"/>
    </row>
    <row r="8088" spans="1:35" ht="14.85" customHeight="1">
      <c r="A8088" s="130">
        <v>5003769</v>
      </c>
      <c r="B8088" s="126" t="s">
        <v>15255</v>
      </c>
      <c r="C8088" s="126" t="s">
        <v>15256</v>
      </c>
      <c r="D8088" s="126" t="s">
        <v>15257</v>
      </c>
      <c r="E8088" s="126" t="s">
        <v>288</v>
      </c>
      <c r="F8088" s="126" t="s">
        <v>364</v>
      </c>
      <c r="G8088" s="126" t="s">
        <v>417</v>
      </c>
      <c r="H8088" s="126" t="s">
        <v>126</v>
      </c>
      <c r="I8088" s="126" t="s">
        <v>126</v>
      </c>
      <c r="J8088" s="126" t="s">
        <v>886</v>
      </c>
      <c r="K8088" s="126" t="s">
        <v>443</v>
      </c>
      <c r="L8088" s="126" t="s">
        <v>887</v>
      </c>
      <c r="M8088" s="130">
        <v>6817.44</v>
      </c>
      <c r="O8088" s="126" t="s">
        <v>365</v>
      </c>
      <c r="P8088" s="130">
        <v>0</v>
      </c>
      <c r="S8088" s="130">
        <v>0</v>
      </c>
      <c r="V8088" s="130">
        <v>19478.240000000002</v>
      </c>
      <c r="X8088" s="126" t="s">
        <v>469</v>
      </c>
      <c r="Z8088" s="127"/>
      <c r="AA8088" s="128">
        <v>1</v>
      </c>
      <c r="AB8088" s="128">
        <v>60</v>
      </c>
      <c r="AC8088" s="126" t="s">
        <v>366</v>
      </c>
      <c r="AD8088" s="126" t="s">
        <v>562</v>
      </c>
      <c r="AG8088" s="127"/>
      <c r="AI8088" s="127"/>
    </row>
    <row r="8089" spans="1:35" ht="14.85" customHeight="1">
      <c r="A8089" s="130">
        <v>5003768</v>
      </c>
      <c r="B8089" s="126" t="s">
        <v>15260</v>
      </c>
      <c r="C8089" s="126" t="s">
        <v>15261</v>
      </c>
      <c r="D8089" s="126" t="s">
        <v>15262</v>
      </c>
      <c r="E8089" s="126" t="s">
        <v>288</v>
      </c>
      <c r="F8089" s="126" t="s">
        <v>364</v>
      </c>
      <c r="G8089" s="126" t="s">
        <v>417</v>
      </c>
      <c r="H8089" s="126" t="s">
        <v>126</v>
      </c>
      <c r="I8089" s="126" t="s">
        <v>126</v>
      </c>
      <c r="J8089" s="126" t="s">
        <v>886</v>
      </c>
      <c r="K8089" s="126" t="s">
        <v>443</v>
      </c>
      <c r="L8089" s="126" t="s">
        <v>887</v>
      </c>
      <c r="M8089" s="130">
        <v>6817.44</v>
      </c>
      <c r="O8089" s="126" t="s">
        <v>365</v>
      </c>
      <c r="P8089" s="130">
        <v>0</v>
      </c>
      <c r="S8089" s="130">
        <v>0</v>
      </c>
      <c r="V8089" s="130">
        <v>19478.240000000002</v>
      </c>
      <c r="X8089" s="126" t="s">
        <v>469</v>
      </c>
      <c r="Z8089" s="127"/>
      <c r="AA8089" s="128">
        <v>1</v>
      </c>
      <c r="AB8089" s="128">
        <v>60</v>
      </c>
      <c r="AC8089" s="126" t="s">
        <v>366</v>
      </c>
      <c r="AD8089" s="126" t="s">
        <v>562</v>
      </c>
      <c r="AG8089" s="127"/>
      <c r="AI8089" s="127"/>
    </row>
    <row r="8090" spans="1:35" ht="14.85" customHeight="1">
      <c r="A8090" s="130">
        <v>5003767</v>
      </c>
      <c r="B8090" s="126" t="s">
        <v>15265</v>
      </c>
      <c r="C8090" s="126" t="s">
        <v>15266</v>
      </c>
      <c r="D8090" s="126" t="s">
        <v>15267</v>
      </c>
      <c r="E8090" s="126" t="s">
        <v>288</v>
      </c>
      <c r="F8090" s="126" t="s">
        <v>364</v>
      </c>
      <c r="G8090" s="126" t="s">
        <v>417</v>
      </c>
      <c r="H8090" s="126" t="s">
        <v>126</v>
      </c>
      <c r="I8090" s="126" t="s">
        <v>126</v>
      </c>
      <c r="J8090" s="126" t="s">
        <v>886</v>
      </c>
      <c r="K8090" s="126" t="s">
        <v>443</v>
      </c>
      <c r="L8090" s="126" t="s">
        <v>887</v>
      </c>
      <c r="M8090" s="130">
        <v>6817.44</v>
      </c>
      <c r="O8090" s="126" t="s">
        <v>365</v>
      </c>
      <c r="P8090" s="130">
        <v>0</v>
      </c>
      <c r="S8090" s="130">
        <v>0</v>
      </c>
      <c r="V8090" s="130">
        <v>27756.51</v>
      </c>
      <c r="X8090" s="126" t="s">
        <v>469</v>
      </c>
      <c r="Z8090" s="127"/>
      <c r="AA8090" s="128">
        <v>1</v>
      </c>
      <c r="AB8090" s="128">
        <v>60</v>
      </c>
      <c r="AC8090" s="126" t="s">
        <v>366</v>
      </c>
      <c r="AD8090" s="126" t="s">
        <v>562</v>
      </c>
      <c r="AG8090" s="127"/>
      <c r="AI8090" s="127"/>
    </row>
    <row r="8091" spans="1:35" ht="14.85" customHeight="1">
      <c r="A8091" s="130">
        <v>5003766</v>
      </c>
      <c r="B8091" s="126" t="s">
        <v>16091</v>
      </c>
      <c r="C8091" s="126" t="s">
        <v>16092</v>
      </c>
      <c r="D8091" s="126" t="s">
        <v>16093</v>
      </c>
      <c r="E8091" s="126" t="s">
        <v>288</v>
      </c>
      <c r="F8091" s="126" t="s">
        <v>364</v>
      </c>
      <c r="G8091" s="126" t="s">
        <v>417</v>
      </c>
      <c r="H8091" s="126" t="s">
        <v>126</v>
      </c>
      <c r="I8091" s="126" t="s">
        <v>126</v>
      </c>
      <c r="J8091" s="126" t="s">
        <v>886</v>
      </c>
      <c r="K8091" s="126" t="s">
        <v>443</v>
      </c>
      <c r="L8091" s="126" t="s">
        <v>887</v>
      </c>
      <c r="M8091" s="130">
        <v>6817.44</v>
      </c>
      <c r="O8091" s="126" t="s">
        <v>365</v>
      </c>
      <c r="P8091" s="130">
        <v>0</v>
      </c>
      <c r="S8091" s="130">
        <v>0</v>
      </c>
      <c r="V8091" s="130">
        <v>27756.51</v>
      </c>
      <c r="X8091" s="126" t="s">
        <v>469</v>
      </c>
      <c r="Z8091" s="127"/>
      <c r="AA8091" s="128">
        <v>1</v>
      </c>
      <c r="AB8091" s="128">
        <v>60</v>
      </c>
      <c r="AC8091" s="126" t="s">
        <v>366</v>
      </c>
      <c r="AD8091" s="126" t="s">
        <v>562</v>
      </c>
      <c r="AG8091" s="127"/>
      <c r="AI8091" s="127"/>
    </row>
    <row r="8092" spans="1:35" ht="14.85" customHeight="1">
      <c r="A8092" s="130">
        <v>5005167</v>
      </c>
      <c r="B8092" s="126" t="s">
        <v>16195</v>
      </c>
      <c r="C8092" s="126" t="s">
        <v>16196</v>
      </c>
      <c r="D8092" s="126" t="s">
        <v>16197</v>
      </c>
      <c r="E8092" s="126" t="s">
        <v>288</v>
      </c>
      <c r="F8092" s="126" t="s">
        <v>440</v>
      </c>
      <c r="G8092" s="126" t="s">
        <v>458</v>
      </c>
      <c r="H8092" s="126" t="s">
        <v>126</v>
      </c>
      <c r="I8092" s="126" t="s">
        <v>418</v>
      </c>
      <c r="J8092" s="126" t="s">
        <v>1512</v>
      </c>
      <c r="K8092" s="126" t="s">
        <v>504</v>
      </c>
      <c r="L8092" s="126" t="s">
        <v>1513</v>
      </c>
      <c r="M8092" s="130">
        <v>1476.44</v>
      </c>
      <c r="O8092" s="126" t="s">
        <v>445</v>
      </c>
      <c r="P8092" s="130">
        <v>0</v>
      </c>
      <c r="S8092" s="130">
        <v>0</v>
      </c>
      <c r="V8092" s="130">
        <v>1476.44</v>
      </c>
      <c r="X8092" s="126" t="s">
        <v>4640</v>
      </c>
      <c r="Z8092" s="127"/>
      <c r="AA8092" s="128">
        <v>120</v>
      </c>
      <c r="AB8092" s="128">
        <v>1</v>
      </c>
      <c r="AD8092" s="126" t="s">
        <v>562</v>
      </c>
      <c r="AG8092" s="127"/>
      <c r="AI8092" s="127"/>
    </row>
    <row r="8093" spans="1:35" ht="14.85" customHeight="1">
      <c r="A8093" s="130">
        <v>5005165</v>
      </c>
      <c r="B8093" s="126" t="s">
        <v>16198</v>
      </c>
      <c r="C8093" s="126" t="s">
        <v>16199</v>
      </c>
      <c r="D8093" s="126" t="s">
        <v>16200</v>
      </c>
      <c r="E8093" s="126" t="s">
        <v>288</v>
      </c>
      <c r="F8093" s="126" t="s">
        <v>440</v>
      </c>
      <c r="G8093" s="126" t="s">
        <v>441</v>
      </c>
      <c r="H8093" s="126" t="s">
        <v>126</v>
      </c>
      <c r="I8093" s="126" t="s">
        <v>418</v>
      </c>
      <c r="J8093" s="126" t="s">
        <v>1512</v>
      </c>
      <c r="K8093" s="126" t="s">
        <v>504</v>
      </c>
      <c r="L8093" s="126" t="s">
        <v>1513</v>
      </c>
      <c r="M8093" s="130">
        <v>956.38</v>
      </c>
      <c r="O8093" s="126" t="s">
        <v>445</v>
      </c>
      <c r="P8093" s="130">
        <v>0</v>
      </c>
      <c r="S8093" s="130">
        <v>0</v>
      </c>
      <c r="V8093" s="130">
        <v>956.38</v>
      </c>
      <c r="X8093" s="126" t="s">
        <v>454</v>
      </c>
      <c r="Z8093" s="127"/>
      <c r="AA8093" s="128">
        <v>30</v>
      </c>
      <c r="AB8093" s="128">
        <v>1</v>
      </c>
      <c r="AD8093" s="126" t="s">
        <v>562</v>
      </c>
      <c r="AG8093" s="127"/>
      <c r="AI8093" s="127"/>
    </row>
    <row r="8094" spans="1:35" ht="14.85" customHeight="1">
      <c r="A8094" s="130">
        <v>5005164</v>
      </c>
      <c r="B8094" s="126" t="s">
        <v>16201</v>
      </c>
      <c r="C8094" s="126" t="s">
        <v>16199</v>
      </c>
      <c r="D8094" s="126" t="s">
        <v>16202</v>
      </c>
      <c r="E8094" s="126" t="s">
        <v>288</v>
      </c>
      <c r="F8094" s="126" t="s">
        <v>440</v>
      </c>
      <c r="G8094" s="126" t="s">
        <v>441</v>
      </c>
      <c r="H8094" s="126" t="s">
        <v>126</v>
      </c>
      <c r="I8094" s="126" t="s">
        <v>418</v>
      </c>
      <c r="J8094" s="126" t="s">
        <v>1512</v>
      </c>
      <c r="K8094" s="126" t="s">
        <v>504</v>
      </c>
      <c r="L8094" s="126" t="s">
        <v>1513</v>
      </c>
      <c r="M8094" s="130">
        <v>956.38</v>
      </c>
      <c r="O8094" s="126" t="s">
        <v>445</v>
      </c>
      <c r="P8094" s="130">
        <v>0</v>
      </c>
      <c r="S8094" s="130">
        <v>0</v>
      </c>
      <c r="V8094" s="130">
        <v>956.38</v>
      </c>
      <c r="X8094" s="126" t="s">
        <v>454</v>
      </c>
      <c r="Z8094" s="127"/>
      <c r="AA8094" s="128">
        <v>30</v>
      </c>
      <c r="AB8094" s="128">
        <v>1</v>
      </c>
      <c r="AD8094" s="126" t="s">
        <v>562</v>
      </c>
      <c r="AG8094" s="127"/>
      <c r="AI8094" s="127"/>
    </row>
    <row r="8095" spans="1:35" ht="14.85" customHeight="1">
      <c r="A8095" s="130">
        <v>5004422</v>
      </c>
      <c r="B8095" s="126" t="s">
        <v>16203</v>
      </c>
      <c r="C8095" s="126" t="s">
        <v>7479</v>
      </c>
      <c r="D8095" s="126" t="s">
        <v>12469</v>
      </c>
      <c r="E8095" s="126" t="s">
        <v>288</v>
      </c>
      <c r="F8095" s="126" t="s">
        <v>491</v>
      </c>
      <c r="G8095" s="126" t="s">
        <v>417</v>
      </c>
      <c r="H8095" s="126" t="s">
        <v>126</v>
      </c>
      <c r="I8095" s="126" t="s">
        <v>126</v>
      </c>
      <c r="J8095" s="126" t="s">
        <v>12458</v>
      </c>
      <c r="K8095" s="126" t="s">
        <v>747</v>
      </c>
      <c r="L8095" s="126" t="s">
        <v>931</v>
      </c>
      <c r="M8095" s="130">
        <v>849.59</v>
      </c>
      <c r="N8095" s="126" t="s">
        <v>290</v>
      </c>
      <c r="O8095" s="126" t="s">
        <v>506</v>
      </c>
      <c r="P8095" s="130">
        <v>0</v>
      </c>
      <c r="S8095" s="130">
        <v>0</v>
      </c>
      <c r="V8095" s="130">
        <v>943.99</v>
      </c>
      <c r="X8095" s="126" t="s">
        <v>1356</v>
      </c>
      <c r="Z8095" s="127" t="s">
        <v>309</v>
      </c>
      <c r="AA8095" s="128">
        <v>1</v>
      </c>
      <c r="AB8095" s="128">
        <v>36</v>
      </c>
      <c r="AD8095" s="126" t="s">
        <v>562</v>
      </c>
      <c r="AG8095" s="127"/>
      <c r="AI8095" s="127"/>
    </row>
    <row r="8096" spans="1:35" ht="14.85" customHeight="1">
      <c r="A8096" s="130">
        <v>5005163</v>
      </c>
      <c r="B8096" s="126" t="s">
        <v>16204</v>
      </c>
      <c r="C8096" s="126" t="s">
        <v>12506</v>
      </c>
      <c r="D8096" s="126" t="s">
        <v>16205</v>
      </c>
      <c r="E8096" s="126" t="s">
        <v>288</v>
      </c>
      <c r="F8096" s="126" t="s">
        <v>522</v>
      </c>
      <c r="G8096" s="126" t="s">
        <v>8986</v>
      </c>
      <c r="H8096" s="126" t="s">
        <v>524</v>
      </c>
      <c r="I8096" s="126" t="s">
        <v>418</v>
      </c>
      <c r="J8096" s="126" t="s">
        <v>6874</v>
      </c>
      <c r="K8096" s="126" t="s">
        <v>747</v>
      </c>
      <c r="L8096" s="126" t="s">
        <v>6875</v>
      </c>
      <c r="M8096" s="130">
        <v>185.4</v>
      </c>
      <c r="O8096" s="126" t="s">
        <v>528</v>
      </c>
      <c r="P8096" s="130">
        <v>0</v>
      </c>
      <c r="S8096" s="130">
        <v>0</v>
      </c>
      <c r="V8096" s="130">
        <v>185.4</v>
      </c>
      <c r="X8096" s="126" t="s">
        <v>7047</v>
      </c>
      <c r="Z8096" s="127"/>
      <c r="AA8096" s="128"/>
      <c r="AB8096" s="128"/>
      <c r="AD8096" s="126" t="s">
        <v>562</v>
      </c>
      <c r="AG8096" s="127"/>
      <c r="AI8096" s="127"/>
    </row>
    <row r="8097" spans="1:35" ht="14.85" customHeight="1">
      <c r="A8097" s="130">
        <v>5005162</v>
      </c>
      <c r="B8097" s="126" t="s">
        <v>16206</v>
      </c>
      <c r="C8097" s="126" t="s">
        <v>16207</v>
      </c>
      <c r="D8097" s="126" t="s">
        <v>16208</v>
      </c>
      <c r="E8097" s="126" t="s">
        <v>288</v>
      </c>
      <c r="F8097" s="126" t="s">
        <v>440</v>
      </c>
      <c r="G8097" s="126" t="s">
        <v>441</v>
      </c>
      <c r="H8097" s="126" t="s">
        <v>126</v>
      </c>
      <c r="I8097" s="126" t="s">
        <v>418</v>
      </c>
      <c r="J8097" s="126" t="s">
        <v>1512</v>
      </c>
      <c r="K8097" s="126" t="s">
        <v>504</v>
      </c>
      <c r="L8097" s="126" t="s">
        <v>1513</v>
      </c>
      <c r="M8097" s="130">
        <v>956.38</v>
      </c>
      <c r="O8097" s="126" t="s">
        <v>445</v>
      </c>
      <c r="P8097" s="130">
        <v>0</v>
      </c>
      <c r="S8097" s="130">
        <v>0</v>
      </c>
      <c r="V8097" s="130">
        <v>956.38</v>
      </c>
      <c r="X8097" s="126" t="s">
        <v>454</v>
      </c>
      <c r="Z8097" s="127"/>
      <c r="AA8097" s="128">
        <v>30</v>
      </c>
      <c r="AB8097" s="128">
        <v>1</v>
      </c>
      <c r="AD8097" s="126" t="s">
        <v>562</v>
      </c>
      <c r="AG8097" s="127"/>
      <c r="AI8097" s="127"/>
    </row>
    <row r="8098" spans="1:35" ht="14.85" customHeight="1">
      <c r="A8098" s="130">
        <v>5005161</v>
      </c>
      <c r="B8098" s="126" t="s">
        <v>16209</v>
      </c>
      <c r="C8098" s="126" t="s">
        <v>12506</v>
      </c>
      <c r="D8098" s="126" t="s">
        <v>16210</v>
      </c>
      <c r="E8098" s="126" t="s">
        <v>288</v>
      </c>
      <c r="F8098" s="126" t="s">
        <v>522</v>
      </c>
      <c r="G8098" s="126" t="s">
        <v>8534</v>
      </c>
      <c r="H8098" s="126" t="s">
        <v>524</v>
      </c>
      <c r="I8098" s="126" t="s">
        <v>418</v>
      </c>
      <c r="J8098" s="126" t="s">
        <v>6874</v>
      </c>
      <c r="K8098" s="126" t="s">
        <v>747</v>
      </c>
      <c r="L8098" s="126" t="s">
        <v>6875</v>
      </c>
      <c r="M8098" s="130">
        <v>152.09</v>
      </c>
      <c r="O8098" s="126" t="s">
        <v>528</v>
      </c>
      <c r="P8098" s="130">
        <v>0</v>
      </c>
      <c r="S8098" s="130">
        <v>0</v>
      </c>
      <c r="V8098" s="130">
        <v>152.09</v>
      </c>
      <c r="X8098" s="126" t="s">
        <v>7047</v>
      </c>
      <c r="Z8098" s="127"/>
      <c r="AA8098" s="128"/>
      <c r="AB8098" s="128"/>
      <c r="AD8098" s="126" t="s">
        <v>562</v>
      </c>
      <c r="AG8098" s="127"/>
      <c r="AI8098" s="127"/>
    </row>
    <row r="8099" spans="1:35" ht="14.85" customHeight="1">
      <c r="A8099" s="130">
        <v>5005159</v>
      </c>
      <c r="B8099" s="126" t="s">
        <v>16211</v>
      </c>
      <c r="C8099" s="126" t="s">
        <v>16212</v>
      </c>
      <c r="D8099" s="126" t="s">
        <v>16213</v>
      </c>
      <c r="E8099" s="126" t="s">
        <v>288</v>
      </c>
      <c r="F8099" s="126" t="s">
        <v>440</v>
      </c>
      <c r="G8099" s="126" t="s">
        <v>907</v>
      </c>
      <c r="H8099" s="126" t="s">
        <v>126</v>
      </c>
      <c r="I8099" s="126" t="s">
        <v>418</v>
      </c>
      <c r="J8099" s="126" t="s">
        <v>1512</v>
      </c>
      <c r="K8099" s="126" t="s">
        <v>504</v>
      </c>
      <c r="L8099" s="126" t="s">
        <v>1513</v>
      </c>
      <c r="M8099" s="130">
        <v>872.6</v>
      </c>
      <c r="O8099" s="126" t="s">
        <v>449</v>
      </c>
      <c r="P8099" s="130">
        <v>0</v>
      </c>
      <c r="S8099" s="130">
        <v>0</v>
      </c>
      <c r="V8099" s="130">
        <v>872.6</v>
      </c>
      <c r="X8099" s="126" t="s">
        <v>450</v>
      </c>
      <c r="Z8099" s="127"/>
      <c r="AA8099" s="128">
        <v>10</v>
      </c>
      <c r="AB8099" s="128">
        <v>1</v>
      </c>
      <c r="AD8099" s="126" t="s">
        <v>562</v>
      </c>
      <c r="AG8099" s="127"/>
      <c r="AI8099" s="127"/>
    </row>
    <row r="8100" spans="1:35" ht="14.85" customHeight="1">
      <c r="A8100" s="130">
        <v>5006187</v>
      </c>
      <c r="B8100" s="126" t="s">
        <v>16214</v>
      </c>
      <c r="C8100" s="126" t="s">
        <v>16215</v>
      </c>
      <c r="D8100" s="126" t="s">
        <v>16216</v>
      </c>
      <c r="E8100" s="126" t="s">
        <v>288</v>
      </c>
      <c r="F8100" s="126" t="s">
        <v>416</v>
      </c>
      <c r="G8100" s="126" t="s">
        <v>417</v>
      </c>
      <c r="H8100" s="126" t="s">
        <v>126</v>
      </c>
      <c r="I8100" s="126" t="s">
        <v>126</v>
      </c>
      <c r="J8100" s="126" t="s">
        <v>419</v>
      </c>
      <c r="K8100" s="126" t="s">
        <v>420</v>
      </c>
      <c r="L8100" s="126" t="s">
        <v>421</v>
      </c>
      <c r="M8100" s="130">
        <v>974.4</v>
      </c>
      <c r="O8100" s="126" t="s">
        <v>422</v>
      </c>
      <c r="P8100" s="130">
        <v>0</v>
      </c>
      <c r="S8100" s="130">
        <v>0</v>
      </c>
      <c r="V8100" s="130">
        <v>974.4</v>
      </c>
      <c r="X8100" s="126" t="s">
        <v>4254</v>
      </c>
      <c r="Z8100" s="127"/>
      <c r="AA8100" s="128">
        <v>1</v>
      </c>
      <c r="AB8100" s="128">
        <v>12</v>
      </c>
      <c r="AD8100" s="126" t="s">
        <v>562</v>
      </c>
      <c r="AG8100" s="127"/>
      <c r="AI8100" s="127"/>
    </row>
    <row r="8101" spans="1:35" ht="14.85" customHeight="1">
      <c r="A8101" s="130">
        <v>5006186</v>
      </c>
      <c r="B8101" s="126" t="s">
        <v>16217</v>
      </c>
      <c r="C8101" s="126" t="s">
        <v>16218</v>
      </c>
      <c r="D8101" s="126" t="s">
        <v>16219</v>
      </c>
      <c r="E8101" s="126" t="s">
        <v>288</v>
      </c>
      <c r="F8101" s="126" t="s">
        <v>416</v>
      </c>
      <c r="G8101" s="126" t="s">
        <v>417</v>
      </c>
      <c r="H8101" s="126" t="s">
        <v>126</v>
      </c>
      <c r="I8101" s="126" t="s">
        <v>126</v>
      </c>
      <c r="J8101" s="126" t="s">
        <v>1086</v>
      </c>
      <c r="K8101" s="126" t="s">
        <v>747</v>
      </c>
      <c r="L8101" s="126" t="s">
        <v>1087</v>
      </c>
      <c r="M8101" s="130">
        <v>340.48</v>
      </c>
      <c r="O8101" s="126" t="s">
        <v>422</v>
      </c>
      <c r="P8101" s="130">
        <v>0</v>
      </c>
      <c r="S8101" s="130">
        <v>0</v>
      </c>
      <c r="V8101" s="130">
        <v>515.54999999999995</v>
      </c>
      <c r="X8101" s="126" t="s">
        <v>497</v>
      </c>
      <c r="Z8101" s="127"/>
      <c r="AA8101" s="128">
        <v>1</v>
      </c>
      <c r="AB8101" s="128">
        <v>12</v>
      </c>
      <c r="AD8101" s="126" t="s">
        <v>562</v>
      </c>
      <c r="AG8101" s="127"/>
      <c r="AI8101" s="127"/>
    </row>
    <row r="8102" spans="1:35" ht="14.85" customHeight="1">
      <c r="A8102" s="130">
        <v>5005664</v>
      </c>
      <c r="B8102" s="126" t="s">
        <v>16220</v>
      </c>
      <c r="C8102" s="126" t="s">
        <v>16221</v>
      </c>
      <c r="D8102" s="126" t="s">
        <v>16222</v>
      </c>
      <c r="E8102" s="126" t="s">
        <v>288</v>
      </c>
      <c r="F8102" s="126" t="s">
        <v>416</v>
      </c>
      <c r="G8102" s="126" t="s">
        <v>417</v>
      </c>
      <c r="H8102" s="126" t="s">
        <v>126</v>
      </c>
      <c r="I8102" s="126" t="s">
        <v>126</v>
      </c>
      <c r="J8102" s="126" t="s">
        <v>419</v>
      </c>
      <c r="K8102" s="126" t="s">
        <v>420</v>
      </c>
      <c r="L8102" s="126" t="s">
        <v>421</v>
      </c>
      <c r="M8102" s="130">
        <v>730.24</v>
      </c>
      <c r="O8102" s="126" t="s">
        <v>427</v>
      </c>
      <c r="P8102" s="130">
        <v>0</v>
      </c>
      <c r="S8102" s="130">
        <v>0</v>
      </c>
      <c r="V8102" s="130">
        <v>916.52</v>
      </c>
      <c r="X8102" s="126" t="s">
        <v>771</v>
      </c>
      <c r="Z8102" s="127"/>
      <c r="AA8102" s="128">
        <v>1</v>
      </c>
      <c r="AB8102" s="128">
        <v>12</v>
      </c>
      <c r="AD8102" s="126" t="s">
        <v>562</v>
      </c>
      <c r="AG8102" s="127"/>
      <c r="AI8102" s="127"/>
    </row>
    <row r="8103" spans="1:35" ht="14.85" customHeight="1">
      <c r="A8103" s="130">
        <v>5005663</v>
      </c>
      <c r="B8103" s="126" t="s">
        <v>16223</v>
      </c>
      <c r="C8103" s="126" t="s">
        <v>16224</v>
      </c>
      <c r="D8103" s="126" t="s">
        <v>10896</v>
      </c>
      <c r="E8103" s="126" t="s">
        <v>288</v>
      </c>
      <c r="F8103" s="126" t="s">
        <v>416</v>
      </c>
      <c r="G8103" s="126" t="s">
        <v>417</v>
      </c>
      <c r="H8103" s="126" t="s">
        <v>126</v>
      </c>
      <c r="I8103" s="126" t="s">
        <v>126</v>
      </c>
      <c r="J8103" s="126" t="s">
        <v>419</v>
      </c>
      <c r="K8103" s="126" t="s">
        <v>420</v>
      </c>
      <c r="L8103" s="126" t="s">
        <v>421</v>
      </c>
      <c r="M8103" s="130">
        <v>730.24</v>
      </c>
      <c r="O8103" s="126" t="s">
        <v>427</v>
      </c>
      <c r="P8103" s="130">
        <v>0</v>
      </c>
      <c r="S8103" s="130">
        <v>0</v>
      </c>
      <c r="V8103" s="130">
        <v>730.24</v>
      </c>
      <c r="X8103" s="126" t="s">
        <v>771</v>
      </c>
      <c r="Z8103" s="127"/>
      <c r="AA8103" s="128">
        <v>1</v>
      </c>
      <c r="AB8103" s="128">
        <v>12</v>
      </c>
      <c r="AD8103" s="126" t="s">
        <v>562</v>
      </c>
      <c r="AG8103" s="127"/>
      <c r="AI8103" s="127"/>
    </row>
    <row r="8104" spans="1:35" ht="14.85" customHeight="1">
      <c r="A8104" s="130">
        <v>5005661</v>
      </c>
      <c r="B8104" s="126" t="s">
        <v>16225</v>
      </c>
      <c r="C8104" s="126" t="s">
        <v>16226</v>
      </c>
      <c r="D8104" s="126" t="s">
        <v>16227</v>
      </c>
      <c r="E8104" s="126" t="s">
        <v>288</v>
      </c>
      <c r="F8104" s="126" t="s">
        <v>416</v>
      </c>
      <c r="G8104" s="126" t="s">
        <v>417</v>
      </c>
      <c r="H8104" s="126" t="s">
        <v>126</v>
      </c>
      <c r="I8104" s="126" t="s">
        <v>126</v>
      </c>
      <c r="J8104" s="126" t="s">
        <v>419</v>
      </c>
      <c r="K8104" s="126" t="s">
        <v>420</v>
      </c>
      <c r="L8104" s="126" t="s">
        <v>421</v>
      </c>
      <c r="M8104" s="130">
        <v>730.24</v>
      </c>
      <c r="O8104" s="126" t="s">
        <v>427</v>
      </c>
      <c r="P8104" s="130">
        <v>0</v>
      </c>
      <c r="S8104" s="130">
        <v>0</v>
      </c>
      <c r="V8104" s="130">
        <v>730.24</v>
      </c>
      <c r="X8104" s="126" t="s">
        <v>771</v>
      </c>
      <c r="Z8104" s="127"/>
      <c r="AA8104" s="128">
        <v>1</v>
      </c>
      <c r="AB8104" s="128">
        <v>12</v>
      </c>
      <c r="AD8104" s="126" t="s">
        <v>562</v>
      </c>
      <c r="AG8104" s="127"/>
      <c r="AI8104" s="127"/>
    </row>
    <row r="8105" spans="1:35" ht="14.85" customHeight="1">
      <c r="A8105" s="130">
        <v>5005660</v>
      </c>
      <c r="B8105" s="126" t="s">
        <v>16228</v>
      </c>
      <c r="C8105" s="126" t="s">
        <v>11125</v>
      </c>
      <c r="D8105" s="126" t="s">
        <v>12439</v>
      </c>
      <c r="E8105" s="126" t="s">
        <v>288</v>
      </c>
      <c r="F8105" s="126" t="s">
        <v>522</v>
      </c>
      <c r="G8105" s="126" t="s">
        <v>2364</v>
      </c>
      <c r="H8105" s="126" t="s">
        <v>605</v>
      </c>
      <c r="I8105" s="126" t="s">
        <v>418</v>
      </c>
      <c r="J8105" s="126" t="s">
        <v>11127</v>
      </c>
      <c r="K8105" s="126" t="s">
        <v>504</v>
      </c>
      <c r="L8105" s="126" t="s">
        <v>11128</v>
      </c>
      <c r="M8105" s="130">
        <v>1404.18</v>
      </c>
      <c r="N8105" s="126" t="s">
        <v>290</v>
      </c>
      <c r="O8105" s="126" t="s">
        <v>528</v>
      </c>
      <c r="P8105" s="130">
        <v>0</v>
      </c>
      <c r="S8105" s="130">
        <v>0</v>
      </c>
      <c r="V8105" s="130">
        <v>1404.18</v>
      </c>
      <c r="X8105" s="126" t="s">
        <v>1507</v>
      </c>
      <c r="Z8105" s="127"/>
      <c r="AA8105" s="128"/>
      <c r="AB8105" s="128"/>
      <c r="AD8105" s="126" t="s">
        <v>562</v>
      </c>
      <c r="AG8105" s="127"/>
      <c r="AI8105" s="127"/>
    </row>
    <row r="8106" spans="1:35" ht="14.85" customHeight="1">
      <c r="A8106" s="130">
        <v>5005659</v>
      </c>
      <c r="B8106" s="126" t="s">
        <v>16229</v>
      </c>
      <c r="C8106" s="126" t="s">
        <v>6042</v>
      </c>
      <c r="D8106" s="126" t="s">
        <v>16230</v>
      </c>
      <c r="E8106" s="126" t="s">
        <v>288</v>
      </c>
      <c r="F8106" s="126" t="s">
        <v>416</v>
      </c>
      <c r="G8106" s="126" t="s">
        <v>417</v>
      </c>
      <c r="H8106" s="126" t="s">
        <v>126</v>
      </c>
      <c r="I8106" s="126" t="s">
        <v>126</v>
      </c>
      <c r="J8106" s="126" t="s">
        <v>11846</v>
      </c>
      <c r="K8106" s="126" t="s">
        <v>747</v>
      </c>
      <c r="L8106" s="126" t="s">
        <v>11847</v>
      </c>
      <c r="M8106" s="130">
        <v>682.08</v>
      </c>
      <c r="O8106" s="126" t="s">
        <v>422</v>
      </c>
      <c r="P8106" s="130">
        <v>0</v>
      </c>
      <c r="S8106" s="130">
        <v>0</v>
      </c>
      <c r="V8106" s="130">
        <v>709.33</v>
      </c>
      <c r="X8106" s="126" t="s">
        <v>423</v>
      </c>
      <c r="Z8106" s="127"/>
      <c r="AA8106" s="128">
        <v>1</v>
      </c>
      <c r="AB8106" s="128">
        <v>12</v>
      </c>
      <c r="AD8106" s="126" t="s">
        <v>562</v>
      </c>
      <c r="AG8106" s="127"/>
      <c r="AI8106" s="127"/>
    </row>
    <row r="8107" spans="1:35" ht="14.85" customHeight="1">
      <c r="A8107" s="130">
        <v>5005658</v>
      </c>
      <c r="B8107" s="126" t="s">
        <v>16231</v>
      </c>
      <c r="C8107" s="126" t="s">
        <v>15028</v>
      </c>
      <c r="D8107" s="126" t="s">
        <v>16232</v>
      </c>
      <c r="E8107" s="126" t="s">
        <v>288</v>
      </c>
      <c r="F8107" s="126" t="s">
        <v>491</v>
      </c>
      <c r="G8107" s="126" t="s">
        <v>417</v>
      </c>
      <c r="H8107" s="126" t="s">
        <v>126</v>
      </c>
      <c r="I8107" s="126" t="s">
        <v>126</v>
      </c>
      <c r="J8107" s="126" t="s">
        <v>2044</v>
      </c>
      <c r="K8107" s="126" t="s">
        <v>984</v>
      </c>
      <c r="L8107" s="126" t="s">
        <v>8979</v>
      </c>
      <c r="M8107" s="130">
        <v>1270.94</v>
      </c>
      <c r="N8107" s="126" t="s">
        <v>290</v>
      </c>
      <c r="O8107" s="126" t="s">
        <v>844</v>
      </c>
      <c r="P8107" s="130">
        <v>0</v>
      </c>
      <c r="S8107" s="130">
        <v>0</v>
      </c>
      <c r="V8107" s="130">
        <v>1412.16</v>
      </c>
      <c r="X8107" s="126" t="s">
        <v>845</v>
      </c>
      <c r="Y8107" s="126" t="s">
        <v>517</v>
      </c>
      <c r="Z8107" s="127" t="s">
        <v>309</v>
      </c>
      <c r="AA8107" s="128">
        <v>1</v>
      </c>
      <c r="AB8107" s="128">
        <v>84</v>
      </c>
      <c r="AD8107" s="126" t="s">
        <v>562</v>
      </c>
      <c r="AG8107" s="127"/>
      <c r="AI8107" s="127"/>
    </row>
    <row r="8108" spans="1:35" ht="14.85" customHeight="1">
      <c r="A8108" s="130">
        <v>5005657</v>
      </c>
      <c r="B8108" s="126" t="s">
        <v>16233</v>
      </c>
      <c r="C8108" s="126" t="s">
        <v>12345</v>
      </c>
      <c r="D8108" s="126" t="s">
        <v>16234</v>
      </c>
      <c r="E8108" s="126" t="s">
        <v>288</v>
      </c>
      <c r="F8108" s="126" t="s">
        <v>416</v>
      </c>
      <c r="G8108" s="126" t="s">
        <v>417</v>
      </c>
      <c r="H8108" s="126" t="s">
        <v>126</v>
      </c>
      <c r="I8108" s="126" t="s">
        <v>126</v>
      </c>
      <c r="J8108" s="126" t="s">
        <v>11846</v>
      </c>
      <c r="K8108" s="126" t="s">
        <v>747</v>
      </c>
      <c r="L8108" s="126" t="s">
        <v>11847</v>
      </c>
      <c r="M8108" s="130">
        <v>682.08</v>
      </c>
      <c r="O8108" s="126" t="s">
        <v>422</v>
      </c>
      <c r="P8108" s="130">
        <v>0</v>
      </c>
      <c r="S8108" s="130">
        <v>0</v>
      </c>
      <c r="V8108" s="130">
        <v>711.28</v>
      </c>
      <c r="X8108" s="126" t="s">
        <v>423</v>
      </c>
      <c r="Z8108" s="127"/>
      <c r="AA8108" s="128">
        <v>1</v>
      </c>
      <c r="AB8108" s="128">
        <v>12</v>
      </c>
      <c r="AD8108" s="126" t="s">
        <v>562</v>
      </c>
      <c r="AG8108" s="127"/>
      <c r="AI8108" s="127"/>
    </row>
    <row r="8109" spans="1:35" ht="14.85" customHeight="1">
      <c r="A8109" s="130">
        <v>5005655</v>
      </c>
      <c r="B8109" s="126" t="s">
        <v>16231</v>
      </c>
      <c r="C8109" s="126" t="s">
        <v>15028</v>
      </c>
      <c r="D8109" s="126" t="s">
        <v>16232</v>
      </c>
      <c r="E8109" s="126" t="s">
        <v>288</v>
      </c>
      <c r="F8109" s="126" t="s">
        <v>491</v>
      </c>
      <c r="G8109" s="126" t="s">
        <v>417</v>
      </c>
      <c r="H8109" s="126" t="s">
        <v>126</v>
      </c>
      <c r="I8109" s="126" t="s">
        <v>126</v>
      </c>
      <c r="J8109" s="126" t="s">
        <v>2044</v>
      </c>
      <c r="K8109" s="126" t="s">
        <v>984</v>
      </c>
      <c r="L8109" s="126" t="s">
        <v>8979</v>
      </c>
      <c r="M8109" s="130">
        <v>1270.94</v>
      </c>
      <c r="N8109" s="126" t="s">
        <v>290</v>
      </c>
      <c r="O8109" s="126" t="s">
        <v>1311</v>
      </c>
      <c r="P8109" s="130">
        <v>0</v>
      </c>
      <c r="S8109" s="130">
        <v>0</v>
      </c>
      <c r="V8109" s="130">
        <v>1412.16</v>
      </c>
      <c r="X8109" s="126" t="s">
        <v>1312</v>
      </c>
      <c r="Y8109" s="126" t="s">
        <v>517</v>
      </c>
      <c r="Z8109" s="127" t="s">
        <v>309</v>
      </c>
      <c r="AA8109" s="128">
        <v>1</v>
      </c>
      <c r="AB8109" s="128">
        <v>60</v>
      </c>
      <c r="AD8109" s="126" t="s">
        <v>562</v>
      </c>
      <c r="AG8109" s="127"/>
      <c r="AI8109" s="127"/>
    </row>
    <row r="8110" spans="1:35" ht="14.85" customHeight="1">
      <c r="A8110" s="130">
        <v>5005654</v>
      </c>
      <c r="B8110" s="126" t="s">
        <v>15533</v>
      </c>
      <c r="C8110" s="126" t="s">
        <v>15534</v>
      </c>
      <c r="D8110" s="126" t="s">
        <v>15535</v>
      </c>
      <c r="E8110" s="126" t="s">
        <v>288</v>
      </c>
      <c r="F8110" s="126" t="s">
        <v>491</v>
      </c>
      <c r="G8110" s="126" t="s">
        <v>417</v>
      </c>
      <c r="H8110" s="126" t="s">
        <v>126</v>
      </c>
      <c r="I8110" s="126" t="s">
        <v>126</v>
      </c>
      <c r="J8110" s="126" t="s">
        <v>2044</v>
      </c>
      <c r="K8110" s="126" t="s">
        <v>984</v>
      </c>
      <c r="L8110" s="126" t="s">
        <v>8979</v>
      </c>
      <c r="M8110" s="130">
        <v>1485.7</v>
      </c>
      <c r="N8110" s="126" t="s">
        <v>290</v>
      </c>
      <c r="O8110" s="126" t="s">
        <v>844</v>
      </c>
      <c r="P8110" s="130">
        <v>0</v>
      </c>
      <c r="S8110" s="130">
        <v>0</v>
      </c>
      <c r="V8110" s="130">
        <v>1650.78</v>
      </c>
      <c r="X8110" s="126" t="s">
        <v>845</v>
      </c>
      <c r="Y8110" s="126" t="s">
        <v>517</v>
      </c>
      <c r="Z8110" s="127" t="s">
        <v>309</v>
      </c>
      <c r="AA8110" s="128">
        <v>1</v>
      </c>
      <c r="AB8110" s="128">
        <v>84</v>
      </c>
      <c r="AD8110" s="126" t="s">
        <v>562</v>
      </c>
      <c r="AG8110" s="127"/>
      <c r="AI8110" s="127"/>
    </row>
    <row r="8111" spans="1:35" ht="14.85" customHeight="1">
      <c r="A8111" s="130">
        <v>5006195</v>
      </c>
      <c r="B8111" s="126" t="s">
        <v>16235</v>
      </c>
      <c r="C8111" s="126" t="s">
        <v>16236</v>
      </c>
      <c r="D8111" s="126" t="s">
        <v>16237</v>
      </c>
      <c r="E8111" s="126" t="s">
        <v>288</v>
      </c>
      <c r="F8111" s="126" t="s">
        <v>416</v>
      </c>
      <c r="G8111" s="126" t="s">
        <v>417</v>
      </c>
      <c r="H8111" s="126" t="s">
        <v>126</v>
      </c>
      <c r="I8111" s="126" t="s">
        <v>126</v>
      </c>
      <c r="J8111" s="126" t="s">
        <v>7115</v>
      </c>
      <c r="K8111" s="126" t="s">
        <v>504</v>
      </c>
      <c r="L8111" s="126" t="s">
        <v>7116</v>
      </c>
      <c r="M8111" s="130">
        <v>2922.08</v>
      </c>
      <c r="O8111" s="126" t="s">
        <v>422</v>
      </c>
      <c r="P8111" s="130">
        <v>0</v>
      </c>
      <c r="S8111" s="130">
        <v>0</v>
      </c>
      <c r="V8111" s="130">
        <v>11744.99</v>
      </c>
      <c r="X8111" s="126" t="s">
        <v>946</v>
      </c>
      <c r="Z8111" s="127"/>
      <c r="AA8111" s="128">
        <v>1</v>
      </c>
      <c r="AB8111" s="128">
        <v>12</v>
      </c>
      <c r="AD8111" s="126" t="s">
        <v>562</v>
      </c>
      <c r="AG8111" s="127"/>
      <c r="AI8111" s="127"/>
    </row>
    <row r="8112" spans="1:35" ht="14.85" customHeight="1">
      <c r="A8112" s="130">
        <v>5005878</v>
      </c>
      <c r="B8112" s="126" t="s">
        <v>16238</v>
      </c>
      <c r="C8112" s="126" t="s">
        <v>16239</v>
      </c>
      <c r="D8112" s="126" t="s">
        <v>16240</v>
      </c>
      <c r="E8112" s="126" t="s">
        <v>288</v>
      </c>
      <c r="F8112" s="126" t="s">
        <v>416</v>
      </c>
      <c r="G8112" s="126" t="s">
        <v>417</v>
      </c>
      <c r="H8112" s="126" t="s">
        <v>126</v>
      </c>
      <c r="I8112" s="126" t="s">
        <v>126</v>
      </c>
      <c r="J8112" s="126" t="s">
        <v>5516</v>
      </c>
      <c r="K8112" s="126" t="s">
        <v>747</v>
      </c>
      <c r="L8112" s="126" t="s">
        <v>5517</v>
      </c>
      <c r="M8112" s="130">
        <v>255.83</v>
      </c>
      <c r="O8112" s="126" t="s">
        <v>587</v>
      </c>
      <c r="P8112" s="130">
        <v>0</v>
      </c>
      <c r="S8112" s="130">
        <v>0</v>
      </c>
      <c r="V8112" s="130">
        <v>255.83</v>
      </c>
      <c r="X8112" s="126" t="s">
        <v>5333</v>
      </c>
      <c r="Z8112" s="127"/>
      <c r="AA8112" s="128">
        <v>1</v>
      </c>
      <c r="AB8112" s="128">
        <v>12</v>
      </c>
      <c r="AD8112" s="126" t="s">
        <v>562</v>
      </c>
      <c r="AG8112" s="127"/>
      <c r="AI8112" s="127"/>
    </row>
    <row r="8113" spans="1:35" ht="14.85" customHeight="1">
      <c r="A8113" s="130">
        <v>5005877</v>
      </c>
      <c r="B8113" s="126" t="s">
        <v>16241</v>
      </c>
      <c r="C8113" s="126" t="s">
        <v>16242</v>
      </c>
      <c r="D8113" s="126" t="s">
        <v>16243</v>
      </c>
      <c r="E8113" s="126" t="s">
        <v>288</v>
      </c>
      <c r="F8113" s="126" t="s">
        <v>416</v>
      </c>
      <c r="G8113" s="126" t="s">
        <v>417</v>
      </c>
      <c r="H8113" s="126" t="s">
        <v>126</v>
      </c>
      <c r="I8113" s="126" t="s">
        <v>126</v>
      </c>
      <c r="J8113" s="126" t="s">
        <v>5516</v>
      </c>
      <c r="K8113" s="126" t="s">
        <v>747</v>
      </c>
      <c r="L8113" s="126" t="s">
        <v>5517</v>
      </c>
      <c r="M8113" s="130">
        <v>340.48</v>
      </c>
      <c r="O8113" s="126" t="s">
        <v>422</v>
      </c>
      <c r="P8113" s="130">
        <v>0</v>
      </c>
      <c r="S8113" s="130">
        <v>0</v>
      </c>
      <c r="V8113" s="130">
        <v>394.33</v>
      </c>
      <c r="X8113" s="126" t="s">
        <v>497</v>
      </c>
      <c r="Z8113" s="127"/>
      <c r="AA8113" s="128">
        <v>1</v>
      </c>
      <c r="AB8113" s="128">
        <v>12</v>
      </c>
      <c r="AD8113" s="126" t="s">
        <v>562</v>
      </c>
      <c r="AG8113" s="127"/>
      <c r="AI8113" s="127"/>
    </row>
    <row r="8114" spans="1:35" ht="14.85" customHeight="1">
      <c r="A8114" s="130">
        <v>5005876</v>
      </c>
      <c r="B8114" s="126" t="s">
        <v>16244</v>
      </c>
      <c r="C8114" s="126" t="s">
        <v>16245</v>
      </c>
      <c r="D8114" s="126" t="s">
        <v>16246</v>
      </c>
      <c r="E8114" s="126" t="s">
        <v>288</v>
      </c>
      <c r="F8114" s="126" t="s">
        <v>416</v>
      </c>
      <c r="G8114" s="126" t="s">
        <v>417</v>
      </c>
      <c r="H8114" s="126" t="s">
        <v>126</v>
      </c>
      <c r="I8114" s="126" t="s">
        <v>126</v>
      </c>
      <c r="J8114" s="126" t="s">
        <v>5516</v>
      </c>
      <c r="K8114" s="126" t="s">
        <v>747</v>
      </c>
      <c r="L8114" s="126" t="s">
        <v>5517</v>
      </c>
      <c r="M8114" s="130">
        <v>340.48</v>
      </c>
      <c r="O8114" s="126" t="s">
        <v>422</v>
      </c>
      <c r="P8114" s="130">
        <v>0</v>
      </c>
      <c r="S8114" s="130">
        <v>0</v>
      </c>
      <c r="V8114" s="130">
        <v>394.33</v>
      </c>
      <c r="X8114" s="126" t="s">
        <v>497</v>
      </c>
      <c r="Z8114" s="127"/>
      <c r="AA8114" s="128">
        <v>1</v>
      </c>
      <c r="AB8114" s="128">
        <v>12</v>
      </c>
      <c r="AD8114" s="126" t="s">
        <v>562</v>
      </c>
      <c r="AG8114" s="127"/>
      <c r="AI8114" s="127"/>
    </row>
    <row r="8115" spans="1:35" ht="14.85" customHeight="1">
      <c r="A8115" s="130">
        <v>5005875</v>
      </c>
      <c r="B8115" s="126" t="s">
        <v>16247</v>
      </c>
      <c r="C8115" s="126" t="s">
        <v>16248</v>
      </c>
      <c r="D8115" s="126" t="s">
        <v>16249</v>
      </c>
      <c r="E8115" s="126" t="s">
        <v>288</v>
      </c>
      <c r="F8115" s="126" t="s">
        <v>416</v>
      </c>
      <c r="G8115" s="126" t="s">
        <v>417</v>
      </c>
      <c r="H8115" s="126" t="s">
        <v>126</v>
      </c>
      <c r="I8115" s="126" t="s">
        <v>126</v>
      </c>
      <c r="J8115" s="126" t="s">
        <v>5516</v>
      </c>
      <c r="K8115" s="126" t="s">
        <v>747</v>
      </c>
      <c r="L8115" s="126" t="s">
        <v>5517</v>
      </c>
      <c r="M8115" s="130">
        <v>408.8</v>
      </c>
      <c r="O8115" s="126" t="s">
        <v>3119</v>
      </c>
      <c r="P8115" s="130">
        <v>0</v>
      </c>
      <c r="S8115" s="130">
        <v>0</v>
      </c>
      <c r="V8115" s="130">
        <v>467.41</v>
      </c>
      <c r="X8115" s="126" t="s">
        <v>6068</v>
      </c>
      <c r="Z8115" s="127"/>
      <c r="AA8115" s="128">
        <v>1</v>
      </c>
      <c r="AB8115" s="128">
        <v>12</v>
      </c>
      <c r="AD8115" s="126" t="s">
        <v>562</v>
      </c>
      <c r="AG8115" s="127"/>
      <c r="AI8115" s="127"/>
    </row>
    <row r="8116" spans="1:35" ht="14.85" customHeight="1">
      <c r="A8116" s="130">
        <v>5005874</v>
      </c>
      <c r="B8116" s="126" t="s">
        <v>16250</v>
      </c>
      <c r="C8116" s="126" t="s">
        <v>16251</v>
      </c>
      <c r="D8116" s="126" t="s">
        <v>13851</v>
      </c>
      <c r="E8116" s="126" t="s">
        <v>288</v>
      </c>
      <c r="F8116" s="126" t="s">
        <v>416</v>
      </c>
      <c r="G8116" s="126" t="s">
        <v>417</v>
      </c>
      <c r="H8116" s="126" t="s">
        <v>126</v>
      </c>
      <c r="I8116" s="126" t="s">
        <v>126</v>
      </c>
      <c r="J8116" s="126" t="s">
        <v>5516</v>
      </c>
      <c r="K8116" s="126" t="s">
        <v>747</v>
      </c>
      <c r="L8116" s="126" t="s">
        <v>5517</v>
      </c>
      <c r="M8116" s="130">
        <v>560</v>
      </c>
      <c r="O8116" s="126" t="s">
        <v>422</v>
      </c>
      <c r="P8116" s="130">
        <v>0</v>
      </c>
      <c r="S8116" s="130">
        <v>0</v>
      </c>
      <c r="V8116" s="130">
        <v>563.34</v>
      </c>
      <c r="X8116" s="126" t="s">
        <v>3112</v>
      </c>
      <c r="Z8116" s="127"/>
      <c r="AA8116" s="128">
        <v>1</v>
      </c>
      <c r="AB8116" s="128">
        <v>12</v>
      </c>
      <c r="AD8116" s="126" t="s">
        <v>562</v>
      </c>
      <c r="AG8116" s="127"/>
      <c r="AI8116" s="127"/>
    </row>
    <row r="8117" spans="1:35" ht="14.85" customHeight="1">
      <c r="A8117" s="130">
        <v>5005873</v>
      </c>
      <c r="B8117" s="126" t="s">
        <v>16252</v>
      </c>
      <c r="C8117" s="126" t="s">
        <v>16253</v>
      </c>
      <c r="D8117" s="126" t="s">
        <v>16254</v>
      </c>
      <c r="E8117" s="126" t="s">
        <v>288</v>
      </c>
      <c r="F8117" s="126" t="s">
        <v>416</v>
      </c>
      <c r="G8117" s="126" t="s">
        <v>417</v>
      </c>
      <c r="H8117" s="126" t="s">
        <v>126</v>
      </c>
      <c r="I8117" s="126" t="s">
        <v>126</v>
      </c>
      <c r="J8117" s="126" t="s">
        <v>5516</v>
      </c>
      <c r="K8117" s="126" t="s">
        <v>747</v>
      </c>
      <c r="L8117" s="126" t="s">
        <v>5517</v>
      </c>
      <c r="M8117" s="130">
        <v>194.88</v>
      </c>
      <c r="O8117" s="126" t="s">
        <v>6518</v>
      </c>
      <c r="P8117" s="130">
        <v>0</v>
      </c>
      <c r="S8117" s="130">
        <v>0</v>
      </c>
      <c r="V8117" s="130">
        <v>225.31</v>
      </c>
      <c r="X8117" s="126" t="s">
        <v>6519</v>
      </c>
      <c r="Z8117" s="127"/>
      <c r="AA8117" s="128">
        <v>1</v>
      </c>
      <c r="AB8117" s="128">
        <v>12</v>
      </c>
      <c r="AD8117" s="126" t="s">
        <v>562</v>
      </c>
      <c r="AG8117" s="127"/>
      <c r="AI8117" s="127"/>
    </row>
    <row r="8118" spans="1:35" ht="14.85" customHeight="1">
      <c r="A8118" s="130">
        <v>5001260</v>
      </c>
      <c r="B8118" s="126" t="s">
        <v>16255</v>
      </c>
      <c r="C8118" s="126" t="s">
        <v>16256</v>
      </c>
      <c r="D8118" s="126" t="s">
        <v>16257</v>
      </c>
      <c r="E8118" s="126" t="s">
        <v>288</v>
      </c>
      <c r="F8118" s="126" t="s">
        <v>1347</v>
      </c>
      <c r="G8118" s="126" t="s">
        <v>417</v>
      </c>
      <c r="H8118" s="126" t="s">
        <v>126</v>
      </c>
      <c r="I8118" s="126" t="s">
        <v>418</v>
      </c>
      <c r="J8118" s="126" t="s">
        <v>16258</v>
      </c>
      <c r="K8118" s="126" t="s">
        <v>852</v>
      </c>
      <c r="L8118" s="126" t="s">
        <v>16259</v>
      </c>
      <c r="M8118" s="130">
        <v>1337.92</v>
      </c>
      <c r="O8118" s="126" t="s">
        <v>1350</v>
      </c>
      <c r="P8118" s="130">
        <v>0</v>
      </c>
      <c r="S8118" s="130">
        <v>0</v>
      </c>
      <c r="V8118" s="130">
        <v>2675.84</v>
      </c>
      <c r="X8118" s="126" t="s">
        <v>1347</v>
      </c>
      <c r="Z8118" s="127" t="s">
        <v>312</v>
      </c>
      <c r="AA8118" s="128">
        <v>1</v>
      </c>
      <c r="AB8118" s="128">
        <v>6</v>
      </c>
      <c r="AD8118" s="126" t="s">
        <v>562</v>
      </c>
      <c r="AG8118" s="127"/>
      <c r="AI8118" s="127"/>
    </row>
    <row r="8119" spans="1:35" ht="14.85" customHeight="1">
      <c r="A8119" s="130">
        <v>5001256</v>
      </c>
      <c r="B8119" s="126" t="s">
        <v>16260</v>
      </c>
      <c r="C8119" s="126" t="s">
        <v>16261</v>
      </c>
      <c r="D8119" s="126" t="s">
        <v>16262</v>
      </c>
      <c r="E8119" s="126" t="s">
        <v>288</v>
      </c>
      <c r="F8119" s="126" t="s">
        <v>1347</v>
      </c>
      <c r="G8119" s="126" t="s">
        <v>417</v>
      </c>
      <c r="H8119" s="126" t="s">
        <v>126</v>
      </c>
      <c r="I8119" s="126" t="s">
        <v>418</v>
      </c>
      <c r="J8119" s="126" t="s">
        <v>16258</v>
      </c>
      <c r="K8119" s="126" t="s">
        <v>852</v>
      </c>
      <c r="L8119" s="126" t="s">
        <v>16259</v>
      </c>
      <c r="M8119" s="130">
        <v>480.87</v>
      </c>
      <c r="O8119" s="126" t="s">
        <v>1350</v>
      </c>
      <c r="P8119" s="130">
        <v>0</v>
      </c>
      <c r="S8119" s="130">
        <v>0</v>
      </c>
      <c r="V8119" s="130">
        <v>961.75</v>
      </c>
      <c r="X8119" s="126" t="s">
        <v>1347</v>
      </c>
      <c r="Z8119" s="127" t="s">
        <v>312</v>
      </c>
      <c r="AA8119" s="128">
        <v>3</v>
      </c>
      <c r="AB8119" s="128">
        <v>6</v>
      </c>
      <c r="AD8119" s="126" t="s">
        <v>562</v>
      </c>
      <c r="AG8119" s="127"/>
      <c r="AI8119" s="127"/>
    </row>
    <row r="8120" spans="1:35" ht="14.85" customHeight="1">
      <c r="A8120" s="130">
        <v>5001255</v>
      </c>
      <c r="B8120" s="126" t="s">
        <v>16263</v>
      </c>
      <c r="C8120" s="126" t="s">
        <v>16264</v>
      </c>
      <c r="D8120" s="126" t="s">
        <v>16265</v>
      </c>
      <c r="E8120" s="126" t="s">
        <v>288</v>
      </c>
      <c r="F8120" s="126" t="s">
        <v>416</v>
      </c>
      <c r="G8120" s="126" t="s">
        <v>417</v>
      </c>
      <c r="H8120" s="126" t="s">
        <v>126</v>
      </c>
      <c r="I8120" s="126" t="s">
        <v>126</v>
      </c>
      <c r="J8120" s="126" t="s">
        <v>769</v>
      </c>
      <c r="K8120" s="126" t="s">
        <v>567</v>
      </c>
      <c r="L8120" s="126" t="s">
        <v>770</v>
      </c>
      <c r="M8120" s="130">
        <v>485.78</v>
      </c>
      <c r="O8120" s="126" t="s">
        <v>422</v>
      </c>
      <c r="P8120" s="130">
        <v>0</v>
      </c>
      <c r="S8120" s="130">
        <v>0</v>
      </c>
      <c r="V8120" s="130">
        <v>485.78</v>
      </c>
      <c r="X8120" s="126" t="s">
        <v>3112</v>
      </c>
      <c r="Z8120" s="127"/>
      <c r="AA8120" s="128">
        <v>1</v>
      </c>
      <c r="AB8120" s="128">
        <v>12</v>
      </c>
      <c r="AD8120" s="126" t="s">
        <v>562</v>
      </c>
      <c r="AG8120" s="127"/>
      <c r="AI8120" s="127"/>
    </row>
    <row r="8121" spans="1:35" ht="14.85" customHeight="1">
      <c r="A8121" s="130">
        <v>5001037</v>
      </c>
      <c r="B8121" s="126" t="s">
        <v>413</v>
      </c>
      <c r="C8121" s="126" t="s">
        <v>16266</v>
      </c>
      <c r="D8121" s="126" t="s">
        <v>16267</v>
      </c>
      <c r="E8121" s="126" t="s">
        <v>288</v>
      </c>
      <c r="F8121" s="126" t="s">
        <v>753</v>
      </c>
      <c r="G8121" s="126" t="s">
        <v>417</v>
      </c>
      <c r="H8121" s="126" t="s">
        <v>126</v>
      </c>
      <c r="I8121" s="126" t="s">
        <v>126</v>
      </c>
      <c r="J8121" s="126" t="s">
        <v>16268</v>
      </c>
      <c r="K8121" s="126" t="s">
        <v>747</v>
      </c>
      <c r="L8121" s="126" t="s">
        <v>7116</v>
      </c>
      <c r="M8121" s="130">
        <v>487.2</v>
      </c>
      <c r="O8121" s="126" t="s">
        <v>340</v>
      </c>
      <c r="P8121" s="130">
        <v>0</v>
      </c>
      <c r="S8121" s="130">
        <v>0</v>
      </c>
      <c r="V8121" s="130">
        <v>614.99</v>
      </c>
      <c r="X8121" s="126" t="s">
        <v>16269</v>
      </c>
      <c r="Z8121" s="127"/>
      <c r="AA8121" s="128">
        <v>1</v>
      </c>
      <c r="AB8121" s="128">
        <v>36</v>
      </c>
      <c r="AD8121" s="126" t="s">
        <v>1801</v>
      </c>
      <c r="AG8121" s="127"/>
      <c r="AI8121" s="127"/>
    </row>
    <row r="8122" spans="1:35" ht="14.85" customHeight="1">
      <c r="A8122" s="130">
        <v>5001036</v>
      </c>
      <c r="B8122" s="126" t="s">
        <v>16270</v>
      </c>
      <c r="C8122" s="126" t="s">
        <v>16271</v>
      </c>
      <c r="D8122" s="126" t="s">
        <v>16272</v>
      </c>
      <c r="E8122" s="126" t="s">
        <v>288</v>
      </c>
      <c r="F8122" s="126" t="s">
        <v>352</v>
      </c>
      <c r="G8122" s="126" t="s">
        <v>417</v>
      </c>
      <c r="H8122" s="126" t="s">
        <v>126</v>
      </c>
      <c r="I8122" s="126" t="s">
        <v>626</v>
      </c>
      <c r="J8122" s="126" t="s">
        <v>7051</v>
      </c>
      <c r="K8122" s="126" t="s">
        <v>504</v>
      </c>
      <c r="L8122" s="126" t="s">
        <v>7052</v>
      </c>
      <c r="M8122" s="130">
        <v>4869.76</v>
      </c>
      <c r="N8122" s="126" t="s">
        <v>290</v>
      </c>
      <c r="O8122" s="126" t="s">
        <v>353</v>
      </c>
      <c r="P8122" s="130">
        <v>0</v>
      </c>
      <c r="S8122" s="130">
        <v>0</v>
      </c>
      <c r="V8122" s="130">
        <v>6589.68</v>
      </c>
      <c r="X8122" s="126" t="s">
        <v>11809</v>
      </c>
      <c r="Z8122" s="127"/>
      <c r="AA8122" s="128">
        <v>1</v>
      </c>
      <c r="AB8122" s="128">
        <v>84</v>
      </c>
      <c r="AD8122" s="126" t="s">
        <v>562</v>
      </c>
      <c r="AG8122" s="127"/>
      <c r="AI8122" s="127"/>
    </row>
    <row r="8123" spans="1:35" ht="14.85" customHeight="1">
      <c r="A8123" s="130">
        <v>5006556</v>
      </c>
      <c r="B8123" s="126" t="s">
        <v>16273</v>
      </c>
      <c r="C8123" s="126" t="s">
        <v>610</v>
      </c>
      <c r="D8123" s="126" t="s">
        <v>16274</v>
      </c>
      <c r="E8123" s="126" t="s">
        <v>288</v>
      </c>
      <c r="F8123" s="126" t="s">
        <v>440</v>
      </c>
      <c r="G8123" s="126" t="s">
        <v>463</v>
      </c>
      <c r="H8123" s="126" t="s">
        <v>126</v>
      </c>
      <c r="I8123" s="126" t="s">
        <v>418</v>
      </c>
      <c r="J8123" s="126" t="s">
        <v>612</v>
      </c>
      <c r="K8123" s="126" t="s">
        <v>613</v>
      </c>
      <c r="L8123" s="126" t="s">
        <v>614</v>
      </c>
      <c r="M8123" s="130">
        <v>2721.6</v>
      </c>
      <c r="O8123" s="126" t="s">
        <v>445</v>
      </c>
      <c r="P8123" s="130">
        <v>0</v>
      </c>
      <c r="S8123" s="130">
        <v>0</v>
      </c>
      <c r="V8123" s="130">
        <v>2824.82</v>
      </c>
      <c r="X8123" s="126" t="s">
        <v>464</v>
      </c>
      <c r="Z8123" s="127"/>
      <c r="AA8123" s="128">
        <v>30</v>
      </c>
      <c r="AB8123" s="128">
        <v>1</v>
      </c>
      <c r="AD8123" s="126" t="s">
        <v>615</v>
      </c>
      <c r="AG8123" s="127"/>
      <c r="AI8123" s="127"/>
    </row>
    <row r="8124" spans="1:35" ht="14.85" customHeight="1">
      <c r="A8124" s="130">
        <v>5006555</v>
      </c>
      <c r="B8124" s="126" t="s">
        <v>16275</v>
      </c>
      <c r="C8124" s="126" t="s">
        <v>9171</v>
      </c>
      <c r="D8124" s="126" t="s">
        <v>14477</v>
      </c>
      <c r="E8124" s="126" t="s">
        <v>288</v>
      </c>
      <c r="F8124" s="126" t="s">
        <v>555</v>
      </c>
      <c r="G8124" s="126" t="s">
        <v>458</v>
      </c>
      <c r="H8124" s="126" t="s">
        <v>126</v>
      </c>
      <c r="I8124" s="126" t="s">
        <v>418</v>
      </c>
      <c r="J8124" s="126" t="s">
        <v>612</v>
      </c>
      <c r="K8124" s="126" t="s">
        <v>613</v>
      </c>
      <c r="L8124" s="126" t="s">
        <v>614</v>
      </c>
      <c r="M8124" s="130">
        <v>1444.8</v>
      </c>
      <c r="O8124" s="126" t="s">
        <v>2200</v>
      </c>
      <c r="P8124" s="130">
        <v>0</v>
      </c>
      <c r="S8124" s="130">
        <v>0</v>
      </c>
      <c r="V8124" s="130">
        <v>1444.8</v>
      </c>
      <c r="X8124" s="126" t="s">
        <v>2201</v>
      </c>
      <c r="Z8124" s="127"/>
      <c r="AA8124" s="128">
        <v>210</v>
      </c>
      <c r="AB8124" s="128">
        <v>1</v>
      </c>
      <c r="AD8124" s="126" t="s">
        <v>615</v>
      </c>
      <c r="AG8124" s="127"/>
      <c r="AI8124" s="127"/>
    </row>
    <row r="8125" spans="1:35" ht="14.85" customHeight="1">
      <c r="A8125" s="130">
        <v>5006554</v>
      </c>
      <c r="B8125" s="126" t="s">
        <v>413</v>
      </c>
      <c r="C8125" s="126" t="s">
        <v>9171</v>
      </c>
      <c r="D8125" s="126" t="s">
        <v>8808</v>
      </c>
      <c r="E8125" s="126" t="s">
        <v>288</v>
      </c>
      <c r="F8125" s="126" t="s">
        <v>555</v>
      </c>
      <c r="G8125" s="126" t="s">
        <v>458</v>
      </c>
      <c r="H8125" s="126" t="s">
        <v>126</v>
      </c>
      <c r="I8125" s="126" t="s">
        <v>418</v>
      </c>
      <c r="J8125" s="126" t="s">
        <v>612</v>
      </c>
      <c r="K8125" s="126" t="s">
        <v>613</v>
      </c>
      <c r="L8125" s="126" t="s">
        <v>614</v>
      </c>
      <c r="M8125" s="130">
        <v>1444.8</v>
      </c>
      <c r="O8125" s="126" t="s">
        <v>2200</v>
      </c>
      <c r="P8125" s="130">
        <v>0</v>
      </c>
      <c r="S8125" s="130">
        <v>0</v>
      </c>
      <c r="V8125" s="130">
        <v>1444.8</v>
      </c>
      <c r="X8125" s="126" t="s">
        <v>2201</v>
      </c>
      <c r="Z8125" s="127"/>
      <c r="AA8125" s="128">
        <v>210</v>
      </c>
      <c r="AB8125" s="128">
        <v>1</v>
      </c>
      <c r="AD8125" s="126" t="s">
        <v>615</v>
      </c>
      <c r="AG8125" s="127"/>
      <c r="AI8125" s="127"/>
    </row>
    <row r="8126" spans="1:35" ht="14.85" customHeight="1">
      <c r="A8126" s="130">
        <v>5006199</v>
      </c>
      <c r="B8126" s="126" t="s">
        <v>16276</v>
      </c>
      <c r="C8126" s="126" t="s">
        <v>16277</v>
      </c>
      <c r="D8126" s="126" t="s">
        <v>16278</v>
      </c>
      <c r="E8126" s="126" t="s">
        <v>288</v>
      </c>
      <c r="F8126" s="126" t="s">
        <v>416</v>
      </c>
      <c r="G8126" s="126" t="s">
        <v>417</v>
      </c>
      <c r="H8126" s="126" t="s">
        <v>126</v>
      </c>
      <c r="I8126" s="126" t="s">
        <v>126</v>
      </c>
      <c r="J8126" s="126" t="s">
        <v>1086</v>
      </c>
      <c r="K8126" s="126" t="s">
        <v>747</v>
      </c>
      <c r="L8126" s="126" t="s">
        <v>1087</v>
      </c>
      <c r="M8126" s="130">
        <v>974.4</v>
      </c>
      <c r="O8126" s="126" t="s">
        <v>422</v>
      </c>
      <c r="P8126" s="130">
        <v>0</v>
      </c>
      <c r="S8126" s="130">
        <v>0</v>
      </c>
      <c r="V8126" s="130">
        <v>1250.2</v>
      </c>
      <c r="X8126" s="126" t="s">
        <v>4254</v>
      </c>
      <c r="Z8126" s="127"/>
      <c r="AA8126" s="128">
        <v>1</v>
      </c>
      <c r="AB8126" s="128">
        <v>12</v>
      </c>
      <c r="AD8126" s="126" t="s">
        <v>562</v>
      </c>
      <c r="AG8126" s="127"/>
      <c r="AI8126" s="127"/>
    </row>
    <row r="8127" spans="1:35" ht="14.85" customHeight="1">
      <c r="A8127" s="130">
        <v>5006198</v>
      </c>
      <c r="B8127" s="126" t="s">
        <v>16279</v>
      </c>
      <c r="C8127" s="126" t="s">
        <v>16280</v>
      </c>
      <c r="D8127" s="126" t="s">
        <v>16281</v>
      </c>
      <c r="E8127" s="126" t="s">
        <v>288</v>
      </c>
      <c r="F8127" s="126" t="s">
        <v>522</v>
      </c>
      <c r="G8127" s="126" t="s">
        <v>850</v>
      </c>
      <c r="H8127" s="126" t="s">
        <v>605</v>
      </c>
      <c r="I8127" s="126" t="s">
        <v>126</v>
      </c>
      <c r="J8127" s="126" t="s">
        <v>12692</v>
      </c>
      <c r="K8127" s="126" t="s">
        <v>747</v>
      </c>
      <c r="L8127" s="126" t="s">
        <v>12693</v>
      </c>
      <c r="M8127" s="130">
        <v>261.61</v>
      </c>
      <c r="N8127" s="126" t="s">
        <v>290</v>
      </c>
      <c r="O8127" s="126" t="s">
        <v>528</v>
      </c>
      <c r="P8127" s="130">
        <v>0</v>
      </c>
      <c r="S8127" s="130">
        <v>0</v>
      </c>
      <c r="V8127" s="130">
        <v>261.61</v>
      </c>
      <c r="X8127" s="126" t="s">
        <v>854</v>
      </c>
      <c r="Z8127" s="127"/>
      <c r="AA8127" s="128"/>
      <c r="AB8127" s="128"/>
      <c r="AD8127" s="126" t="s">
        <v>562</v>
      </c>
      <c r="AG8127" s="127"/>
      <c r="AI8127" s="127"/>
    </row>
    <row r="8128" spans="1:35" ht="14.85" customHeight="1">
      <c r="A8128" s="130">
        <v>5006196</v>
      </c>
      <c r="B8128" s="126" t="s">
        <v>16282</v>
      </c>
      <c r="C8128" s="126" t="s">
        <v>16283</v>
      </c>
      <c r="D8128" s="126" t="s">
        <v>16284</v>
      </c>
      <c r="E8128" s="126" t="s">
        <v>288</v>
      </c>
      <c r="F8128" s="126" t="s">
        <v>416</v>
      </c>
      <c r="G8128" s="126" t="s">
        <v>417</v>
      </c>
      <c r="H8128" s="126" t="s">
        <v>126</v>
      </c>
      <c r="I8128" s="126" t="s">
        <v>126</v>
      </c>
      <c r="J8128" s="126" t="s">
        <v>7115</v>
      </c>
      <c r="K8128" s="126" t="s">
        <v>504</v>
      </c>
      <c r="L8128" s="126" t="s">
        <v>7116</v>
      </c>
      <c r="M8128" s="130">
        <v>2922.08</v>
      </c>
      <c r="O8128" s="126" t="s">
        <v>422</v>
      </c>
      <c r="P8128" s="130">
        <v>0</v>
      </c>
      <c r="S8128" s="130">
        <v>0</v>
      </c>
      <c r="V8128" s="130">
        <v>6539.98</v>
      </c>
      <c r="X8128" s="126" t="s">
        <v>946</v>
      </c>
      <c r="Z8128" s="127"/>
      <c r="AA8128" s="128">
        <v>1</v>
      </c>
      <c r="AB8128" s="128">
        <v>12</v>
      </c>
      <c r="AD8128" s="126" t="s">
        <v>562</v>
      </c>
      <c r="AG8128" s="127"/>
      <c r="AI8128" s="127"/>
    </row>
    <row r="8129" spans="1:35" ht="14.85" customHeight="1">
      <c r="A8129" s="130">
        <v>5001035</v>
      </c>
      <c r="B8129" s="126" t="s">
        <v>16285</v>
      </c>
      <c r="C8129" s="126" t="s">
        <v>16286</v>
      </c>
      <c r="D8129" s="126" t="s">
        <v>16287</v>
      </c>
      <c r="E8129" s="126" t="s">
        <v>288</v>
      </c>
      <c r="F8129" s="126" t="s">
        <v>352</v>
      </c>
      <c r="G8129" s="126" t="s">
        <v>417</v>
      </c>
      <c r="H8129" s="126" t="s">
        <v>126</v>
      </c>
      <c r="I8129" s="126" t="s">
        <v>626</v>
      </c>
      <c r="J8129" s="126" t="s">
        <v>7051</v>
      </c>
      <c r="K8129" s="126" t="s">
        <v>504</v>
      </c>
      <c r="L8129" s="126" t="s">
        <v>7052</v>
      </c>
      <c r="M8129" s="130">
        <v>4869.76</v>
      </c>
      <c r="N8129" s="126" t="s">
        <v>290</v>
      </c>
      <c r="O8129" s="126" t="s">
        <v>353</v>
      </c>
      <c r="P8129" s="130">
        <v>0</v>
      </c>
      <c r="S8129" s="130">
        <v>0</v>
      </c>
      <c r="V8129" s="130">
        <v>5634.56</v>
      </c>
      <c r="X8129" s="126" t="s">
        <v>11809</v>
      </c>
      <c r="Z8129" s="127"/>
      <c r="AA8129" s="128">
        <v>1</v>
      </c>
      <c r="AB8129" s="128">
        <v>84</v>
      </c>
      <c r="AD8129" s="126" t="s">
        <v>562</v>
      </c>
      <c r="AG8129" s="127"/>
      <c r="AI8129" s="127"/>
    </row>
    <row r="8130" spans="1:35" ht="14.85" customHeight="1">
      <c r="A8130" s="130">
        <v>5014381</v>
      </c>
      <c r="B8130" s="126" t="s">
        <v>413</v>
      </c>
      <c r="C8130" s="126" t="s">
        <v>16288</v>
      </c>
      <c r="D8130" s="126" t="s">
        <v>2003</v>
      </c>
      <c r="E8130" s="126" t="s">
        <v>288</v>
      </c>
      <c r="F8130" s="126" t="s">
        <v>491</v>
      </c>
      <c r="G8130" s="126" t="s">
        <v>417</v>
      </c>
      <c r="H8130" s="126" t="s">
        <v>126</v>
      </c>
      <c r="I8130" s="126" t="s">
        <v>126</v>
      </c>
      <c r="J8130" s="126" t="s">
        <v>503</v>
      </c>
      <c r="K8130" s="126" t="s">
        <v>504</v>
      </c>
      <c r="L8130" s="126" t="s">
        <v>505</v>
      </c>
      <c r="M8130" s="130">
        <v>43825.599999999999</v>
      </c>
      <c r="N8130" s="126" t="s">
        <v>290</v>
      </c>
      <c r="O8130" s="126" t="s">
        <v>506</v>
      </c>
      <c r="P8130" s="130">
        <v>0</v>
      </c>
      <c r="S8130" s="130">
        <v>0</v>
      </c>
      <c r="V8130" s="130">
        <v>115798.25</v>
      </c>
      <c r="X8130" s="126" t="s">
        <v>2004</v>
      </c>
      <c r="Z8130" s="127"/>
      <c r="AA8130" s="128">
        <v>1</v>
      </c>
      <c r="AB8130" s="128">
        <v>60</v>
      </c>
      <c r="AD8130" s="126" t="s">
        <v>292</v>
      </c>
      <c r="AG8130" s="127"/>
      <c r="AI8130" s="127"/>
    </row>
    <row r="8131" spans="1:35" ht="14.85" customHeight="1">
      <c r="A8131" s="130">
        <v>5001031</v>
      </c>
      <c r="B8131" s="126" t="s">
        <v>16289</v>
      </c>
      <c r="C8131" s="126" t="s">
        <v>16290</v>
      </c>
      <c r="D8131" s="126" t="s">
        <v>16291</v>
      </c>
      <c r="E8131" s="126" t="s">
        <v>288</v>
      </c>
      <c r="F8131" s="126" t="s">
        <v>591</v>
      </c>
      <c r="G8131" s="126" t="s">
        <v>417</v>
      </c>
      <c r="H8131" s="126" t="s">
        <v>126</v>
      </c>
      <c r="I8131" s="126" t="s">
        <v>126</v>
      </c>
      <c r="J8131" s="126" t="s">
        <v>16292</v>
      </c>
      <c r="K8131" s="126" t="s">
        <v>747</v>
      </c>
      <c r="L8131" s="126" t="s">
        <v>16293</v>
      </c>
      <c r="M8131" s="130">
        <v>14122.08</v>
      </c>
      <c r="N8131" s="126" t="s">
        <v>290</v>
      </c>
      <c r="O8131" s="126" t="s">
        <v>365</v>
      </c>
      <c r="P8131" s="130">
        <v>0</v>
      </c>
      <c r="S8131" s="130">
        <v>0</v>
      </c>
      <c r="V8131" s="130">
        <v>14445.07</v>
      </c>
      <c r="X8131" s="126" t="s">
        <v>594</v>
      </c>
      <c r="Z8131" s="127"/>
      <c r="AA8131" s="128">
        <v>1</v>
      </c>
      <c r="AB8131" s="128">
        <v>120</v>
      </c>
      <c r="AD8131" s="126" t="s">
        <v>562</v>
      </c>
      <c r="AG8131" s="127"/>
      <c r="AI8131" s="127"/>
    </row>
    <row r="8132" spans="1:35" ht="14.85" customHeight="1">
      <c r="A8132" s="130">
        <v>5001506</v>
      </c>
      <c r="B8132" s="126" t="s">
        <v>16294</v>
      </c>
      <c r="C8132" s="126" t="s">
        <v>16295</v>
      </c>
      <c r="D8132" s="126" t="s">
        <v>16296</v>
      </c>
      <c r="E8132" s="126" t="s">
        <v>288</v>
      </c>
      <c r="F8132" s="126" t="s">
        <v>364</v>
      </c>
      <c r="G8132" s="126" t="s">
        <v>417</v>
      </c>
      <c r="H8132" s="126" t="s">
        <v>126</v>
      </c>
      <c r="I8132" s="126" t="s">
        <v>126</v>
      </c>
      <c r="J8132" s="126" t="s">
        <v>484</v>
      </c>
      <c r="K8132" s="126" t="s">
        <v>443</v>
      </c>
      <c r="L8132" s="126" t="s">
        <v>485</v>
      </c>
      <c r="M8132" s="130">
        <v>6817.44</v>
      </c>
      <c r="O8132" s="126" t="s">
        <v>365</v>
      </c>
      <c r="P8132" s="130">
        <v>0</v>
      </c>
      <c r="S8132" s="130">
        <v>0</v>
      </c>
      <c r="V8132" s="130">
        <v>27172.18</v>
      </c>
      <c r="X8132" s="126" t="s">
        <v>469</v>
      </c>
      <c r="Z8132" s="127"/>
      <c r="AA8132" s="128">
        <v>1</v>
      </c>
      <c r="AB8132" s="128">
        <v>60</v>
      </c>
      <c r="AC8132" s="126" t="s">
        <v>366</v>
      </c>
      <c r="AD8132" s="126" t="s">
        <v>562</v>
      </c>
      <c r="AG8132" s="127"/>
      <c r="AI8132" s="127"/>
    </row>
    <row r="8133" spans="1:35" ht="14.85" customHeight="1">
      <c r="A8133" s="130">
        <v>5001505</v>
      </c>
      <c r="B8133" s="126" t="s">
        <v>16297</v>
      </c>
      <c r="C8133" s="126" t="s">
        <v>16298</v>
      </c>
      <c r="D8133" s="126" t="s">
        <v>16299</v>
      </c>
      <c r="E8133" s="126" t="s">
        <v>288</v>
      </c>
      <c r="F8133" s="126" t="s">
        <v>364</v>
      </c>
      <c r="G8133" s="126" t="s">
        <v>417</v>
      </c>
      <c r="H8133" s="126" t="s">
        <v>126</v>
      </c>
      <c r="I8133" s="126" t="s">
        <v>126</v>
      </c>
      <c r="J8133" s="126" t="s">
        <v>484</v>
      </c>
      <c r="K8133" s="126" t="s">
        <v>443</v>
      </c>
      <c r="L8133" s="126" t="s">
        <v>485</v>
      </c>
      <c r="M8133" s="130">
        <v>9739.52</v>
      </c>
      <c r="O8133" s="126" t="s">
        <v>486</v>
      </c>
      <c r="P8133" s="130">
        <v>0</v>
      </c>
      <c r="S8133" s="130">
        <v>0</v>
      </c>
      <c r="V8133" s="130">
        <v>22302.58</v>
      </c>
      <c r="X8133" s="126" t="s">
        <v>487</v>
      </c>
      <c r="Z8133" s="127"/>
      <c r="AA8133" s="128">
        <v>1</v>
      </c>
      <c r="AB8133" s="128">
        <v>60</v>
      </c>
      <c r="AC8133" s="126" t="s">
        <v>366</v>
      </c>
      <c r="AD8133" s="126" t="s">
        <v>562</v>
      </c>
      <c r="AG8133" s="127"/>
      <c r="AI8133" s="127"/>
    </row>
    <row r="8134" spans="1:35" ht="14.85" customHeight="1">
      <c r="A8134" s="130">
        <v>5001504</v>
      </c>
      <c r="B8134" s="126" t="s">
        <v>16297</v>
      </c>
      <c r="C8134" s="126" t="s">
        <v>16298</v>
      </c>
      <c r="D8134" s="126" t="s">
        <v>16299</v>
      </c>
      <c r="E8134" s="126" t="s">
        <v>288</v>
      </c>
      <c r="F8134" s="126" t="s">
        <v>364</v>
      </c>
      <c r="G8134" s="126" t="s">
        <v>417</v>
      </c>
      <c r="H8134" s="126" t="s">
        <v>126</v>
      </c>
      <c r="I8134" s="126" t="s">
        <v>126</v>
      </c>
      <c r="J8134" s="126" t="s">
        <v>484</v>
      </c>
      <c r="K8134" s="126" t="s">
        <v>443</v>
      </c>
      <c r="L8134" s="126" t="s">
        <v>485</v>
      </c>
      <c r="M8134" s="130">
        <v>9739.52</v>
      </c>
      <c r="O8134" s="126" t="s">
        <v>486</v>
      </c>
      <c r="P8134" s="130">
        <v>0</v>
      </c>
      <c r="S8134" s="130">
        <v>0</v>
      </c>
      <c r="V8134" s="130">
        <v>22302.58</v>
      </c>
      <c r="X8134" s="126" t="s">
        <v>549</v>
      </c>
      <c r="Z8134" s="127"/>
      <c r="AA8134" s="128">
        <v>2</v>
      </c>
      <c r="AB8134" s="128">
        <v>60</v>
      </c>
      <c r="AC8134" s="126" t="s">
        <v>366</v>
      </c>
      <c r="AD8134" s="126" t="s">
        <v>562</v>
      </c>
      <c r="AG8134" s="127"/>
      <c r="AI8134" s="127"/>
    </row>
    <row r="8135" spans="1:35" ht="14.85" customHeight="1">
      <c r="A8135" s="130">
        <v>5001503</v>
      </c>
      <c r="B8135" s="126" t="s">
        <v>16297</v>
      </c>
      <c r="C8135" s="126" t="s">
        <v>16298</v>
      </c>
      <c r="D8135" s="126" t="s">
        <v>16299</v>
      </c>
      <c r="E8135" s="126" t="s">
        <v>288</v>
      </c>
      <c r="F8135" s="126" t="s">
        <v>364</v>
      </c>
      <c r="G8135" s="126" t="s">
        <v>417</v>
      </c>
      <c r="H8135" s="126" t="s">
        <v>126</v>
      </c>
      <c r="I8135" s="126" t="s">
        <v>126</v>
      </c>
      <c r="J8135" s="126" t="s">
        <v>484</v>
      </c>
      <c r="K8135" s="126" t="s">
        <v>443</v>
      </c>
      <c r="L8135" s="126" t="s">
        <v>485</v>
      </c>
      <c r="M8135" s="130">
        <v>6817.44</v>
      </c>
      <c r="O8135" s="126" t="s">
        <v>365</v>
      </c>
      <c r="P8135" s="130">
        <v>0</v>
      </c>
      <c r="S8135" s="130">
        <v>0</v>
      </c>
      <c r="V8135" s="130">
        <v>22302.58</v>
      </c>
      <c r="X8135" s="126" t="s">
        <v>510</v>
      </c>
      <c r="Z8135" s="127"/>
      <c r="AA8135" s="128">
        <v>2</v>
      </c>
      <c r="AB8135" s="128">
        <v>60</v>
      </c>
      <c r="AC8135" s="126" t="s">
        <v>366</v>
      </c>
      <c r="AD8135" s="126" t="s">
        <v>562</v>
      </c>
      <c r="AG8135" s="127"/>
      <c r="AI8135" s="127"/>
    </row>
    <row r="8136" spans="1:35" ht="14.85" customHeight="1">
      <c r="A8136" s="130">
        <v>5001502</v>
      </c>
      <c r="B8136" s="126" t="s">
        <v>16297</v>
      </c>
      <c r="C8136" s="126" t="s">
        <v>16298</v>
      </c>
      <c r="D8136" s="126" t="s">
        <v>16299</v>
      </c>
      <c r="E8136" s="126" t="s">
        <v>288</v>
      </c>
      <c r="F8136" s="126" t="s">
        <v>364</v>
      </c>
      <c r="G8136" s="126" t="s">
        <v>417</v>
      </c>
      <c r="H8136" s="126" t="s">
        <v>126</v>
      </c>
      <c r="I8136" s="126" t="s">
        <v>126</v>
      </c>
      <c r="J8136" s="126" t="s">
        <v>484</v>
      </c>
      <c r="K8136" s="126" t="s">
        <v>443</v>
      </c>
      <c r="L8136" s="126" t="s">
        <v>485</v>
      </c>
      <c r="M8136" s="130">
        <v>6817.44</v>
      </c>
      <c r="O8136" s="126" t="s">
        <v>365</v>
      </c>
      <c r="P8136" s="130">
        <v>0</v>
      </c>
      <c r="S8136" s="130">
        <v>0</v>
      </c>
      <c r="V8136" s="130">
        <v>22302.58</v>
      </c>
      <c r="X8136" s="126" t="s">
        <v>469</v>
      </c>
      <c r="Z8136" s="127"/>
      <c r="AA8136" s="128">
        <v>1</v>
      </c>
      <c r="AB8136" s="128">
        <v>60</v>
      </c>
      <c r="AC8136" s="126" t="s">
        <v>366</v>
      </c>
      <c r="AD8136" s="126" t="s">
        <v>562</v>
      </c>
      <c r="AG8136" s="127"/>
      <c r="AI8136" s="127"/>
    </row>
    <row r="8137" spans="1:35" ht="14.85" customHeight="1">
      <c r="A8137" s="130">
        <v>5001501</v>
      </c>
      <c r="B8137" s="126" t="s">
        <v>16300</v>
      </c>
      <c r="C8137" s="126" t="s">
        <v>16301</v>
      </c>
      <c r="D8137" s="126" t="s">
        <v>14841</v>
      </c>
      <c r="E8137" s="126" t="s">
        <v>288</v>
      </c>
      <c r="F8137" s="126" t="s">
        <v>364</v>
      </c>
      <c r="G8137" s="126" t="s">
        <v>417</v>
      </c>
      <c r="H8137" s="126" t="s">
        <v>126</v>
      </c>
      <c r="I8137" s="126" t="s">
        <v>126</v>
      </c>
      <c r="J8137" s="126" t="s">
        <v>484</v>
      </c>
      <c r="K8137" s="126" t="s">
        <v>443</v>
      </c>
      <c r="L8137" s="126" t="s">
        <v>485</v>
      </c>
      <c r="M8137" s="130">
        <v>6817.44</v>
      </c>
      <c r="O8137" s="126" t="s">
        <v>365</v>
      </c>
      <c r="P8137" s="130">
        <v>0</v>
      </c>
      <c r="S8137" s="130">
        <v>0</v>
      </c>
      <c r="V8137" s="130">
        <v>18893.91</v>
      </c>
      <c r="X8137" s="126" t="s">
        <v>510</v>
      </c>
      <c r="Z8137" s="127"/>
      <c r="AA8137" s="128">
        <v>2</v>
      </c>
      <c r="AB8137" s="128">
        <v>60</v>
      </c>
      <c r="AC8137" s="126" t="s">
        <v>366</v>
      </c>
      <c r="AD8137" s="126" t="s">
        <v>562</v>
      </c>
      <c r="AG8137" s="127"/>
      <c r="AI8137" s="127"/>
    </row>
    <row r="8138" spans="1:35" ht="14.85" customHeight="1">
      <c r="A8138" s="130">
        <v>5001500</v>
      </c>
      <c r="B8138" s="126" t="s">
        <v>16300</v>
      </c>
      <c r="C8138" s="126" t="s">
        <v>16301</v>
      </c>
      <c r="D8138" s="126" t="s">
        <v>14841</v>
      </c>
      <c r="E8138" s="126" t="s">
        <v>288</v>
      </c>
      <c r="F8138" s="126" t="s">
        <v>364</v>
      </c>
      <c r="G8138" s="126" t="s">
        <v>417</v>
      </c>
      <c r="H8138" s="126" t="s">
        <v>126</v>
      </c>
      <c r="I8138" s="126" t="s">
        <v>126</v>
      </c>
      <c r="J8138" s="126" t="s">
        <v>484</v>
      </c>
      <c r="K8138" s="126" t="s">
        <v>443</v>
      </c>
      <c r="L8138" s="126" t="s">
        <v>485</v>
      </c>
      <c r="M8138" s="130">
        <v>6817.44</v>
      </c>
      <c r="O8138" s="126" t="s">
        <v>365</v>
      </c>
      <c r="P8138" s="130">
        <v>0</v>
      </c>
      <c r="S8138" s="130">
        <v>0</v>
      </c>
      <c r="V8138" s="130">
        <v>18893.91</v>
      </c>
      <c r="X8138" s="126" t="s">
        <v>469</v>
      </c>
      <c r="Z8138" s="127"/>
      <c r="AA8138" s="128">
        <v>1</v>
      </c>
      <c r="AB8138" s="128">
        <v>60</v>
      </c>
      <c r="AC8138" s="126" t="s">
        <v>366</v>
      </c>
      <c r="AD8138" s="126" t="s">
        <v>562</v>
      </c>
      <c r="AG8138" s="127"/>
      <c r="AI8138" s="127"/>
    </row>
    <row r="8139" spans="1:35" ht="14.85" customHeight="1">
      <c r="A8139" s="130">
        <v>5001499</v>
      </c>
      <c r="B8139" s="126" t="s">
        <v>16300</v>
      </c>
      <c r="C8139" s="126" t="s">
        <v>16301</v>
      </c>
      <c r="D8139" s="126" t="s">
        <v>14841</v>
      </c>
      <c r="E8139" s="126" t="s">
        <v>288</v>
      </c>
      <c r="F8139" s="126" t="s">
        <v>364</v>
      </c>
      <c r="G8139" s="126" t="s">
        <v>417</v>
      </c>
      <c r="H8139" s="126" t="s">
        <v>126</v>
      </c>
      <c r="I8139" s="126" t="s">
        <v>126</v>
      </c>
      <c r="J8139" s="126" t="s">
        <v>484</v>
      </c>
      <c r="K8139" s="126" t="s">
        <v>443</v>
      </c>
      <c r="L8139" s="126" t="s">
        <v>485</v>
      </c>
      <c r="M8139" s="130">
        <v>9739.52</v>
      </c>
      <c r="O8139" s="126" t="s">
        <v>486</v>
      </c>
      <c r="P8139" s="130">
        <v>0</v>
      </c>
      <c r="S8139" s="130">
        <v>0</v>
      </c>
      <c r="V8139" s="130">
        <v>18893.91</v>
      </c>
      <c r="X8139" s="126" t="s">
        <v>487</v>
      </c>
      <c r="Z8139" s="127"/>
      <c r="AA8139" s="128">
        <v>1</v>
      </c>
      <c r="AB8139" s="128">
        <v>60</v>
      </c>
      <c r="AC8139" s="126" t="s">
        <v>366</v>
      </c>
      <c r="AD8139" s="126" t="s">
        <v>562</v>
      </c>
      <c r="AG8139" s="127"/>
      <c r="AI8139" s="127"/>
    </row>
    <row r="8140" spans="1:35" ht="14.85" customHeight="1">
      <c r="A8140" s="130">
        <v>5001498</v>
      </c>
      <c r="B8140" s="126" t="s">
        <v>16300</v>
      </c>
      <c r="C8140" s="126" t="s">
        <v>16301</v>
      </c>
      <c r="D8140" s="126" t="s">
        <v>14841</v>
      </c>
      <c r="E8140" s="126" t="s">
        <v>288</v>
      </c>
      <c r="F8140" s="126" t="s">
        <v>364</v>
      </c>
      <c r="G8140" s="126" t="s">
        <v>417</v>
      </c>
      <c r="H8140" s="126" t="s">
        <v>126</v>
      </c>
      <c r="I8140" s="126" t="s">
        <v>126</v>
      </c>
      <c r="J8140" s="126" t="s">
        <v>484</v>
      </c>
      <c r="K8140" s="126" t="s">
        <v>443</v>
      </c>
      <c r="L8140" s="126" t="s">
        <v>485</v>
      </c>
      <c r="M8140" s="130">
        <v>9739.52</v>
      </c>
      <c r="O8140" s="126" t="s">
        <v>486</v>
      </c>
      <c r="P8140" s="130">
        <v>0</v>
      </c>
      <c r="S8140" s="130">
        <v>0</v>
      </c>
      <c r="V8140" s="130">
        <v>18893.91</v>
      </c>
      <c r="X8140" s="126" t="s">
        <v>549</v>
      </c>
      <c r="Z8140" s="127"/>
      <c r="AA8140" s="128">
        <v>2</v>
      </c>
      <c r="AB8140" s="128">
        <v>60</v>
      </c>
      <c r="AC8140" s="126" t="s">
        <v>366</v>
      </c>
      <c r="AD8140" s="126" t="s">
        <v>562</v>
      </c>
      <c r="AG8140" s="127"/>
      <c r="AI8140" s="127"/>
    </row>
    <row r="8141" spans="1:35" ht="14.85" customHeight="1">
      <c r="A8141" s="130">
        <v>5000767</v>
      </c>
      <c r="B8141" s="126" t="s">
        <v>16302</v>
      </c>
      <c r="C8141" s="126" t="s">
        <v>16303</v>
      </c>
      <c r="D8141" s="126" t="s">
        <v>16304</v>
      </c>
      <c r="E8141" s="126" t="s">
        <v>288</v>
      </c>
      <c r="F8141" s="126" t="s">
        <v>491</v>
      </c>
      <c r="G8141" s="126" t="s">
        <v>417</v>
      </c>
      <c r="H8141" s="126" t="s">
        <v>126</v>
      </c>
      <c r="I8141" s="126" t="s">
        <v>308</v>
      </c>
      <c r="J8141" s="126" t="s">
        <v>3333</v>
      </c>
      <c r="K8141" s="126" t="s">
        <v>747</v>
      </c>
      <c r="L8141" s="126" t="s">
        <v>3334</v>
      </c>
      <c r="M8141" s="130">
        <v>2097.5</v>
      </c>
      <c r="N8141" s="126" t="s">
        <v>290</v>
      </c>
      <c r="O8141" s="126" t="s">
        <v>1311</v>
      </c>
      <c r="P8141" s="130">
        <v>0</v>
      </c>
      <c r="S8141" s="130">
        <v>0</v>
      </c>
      <c r="V8141" s="130">
        <v>2330.56</v>
      </c>
      <c r="X8141" s="126" t="s">
        <v>1312</v>
      </c>
      <c r="Y8141" s="126" t="s">
        <v>517</v>
      </c>
      <c r="Z8141" s="127" t="s">
        <v>309</v>
      </c>
      <c r="AA8141" s="128">
        <v>1</v>
      </c>
      <c r="AB8141" s="128">
        <v>60</v>
      </c>
      <c r="AD8141" s="126" t="s">
        <v>562</v>
      </c>
      <c r="AG8141" s="127"/>
      <c r="AI8141" s="127"/>
    </row>
    <row r="8142" spans="1:35" ht="14.85" customHeight="1">
      <c r="A8142" s="130">
        <v>5000766</v>
      </c>
      <c r="B8142" s="126" t="s">
        <v>16305</v>
      </c>
      <c r="C8142" s="126" t="s">
        <v>16306</v>
      </c>
      <c r="D8142" s="126" t="s">
        <v>16307</v>
      </c>
      <c r="E8142" s="126" t="s">
        <v>288</v>
      </c>
      <c r="F8142" s="126" t="s">
        <v>491</v>
      </c>
      <c r="G8142" s="126" t="s">
        <v>417</v>
      </c>
      <c r="H8142" s="126" t="s">
        <v>126</v>
      </c>
      <c r="I8142" s="126" t="s">
        <v>126</v>
      </c>
      <c r="J8142" s="126" t="s">
        <v>3333</v>
      </c>
      <c r="K8142" s="126" t="s">
        <v>747</v>
      </c>
      <c r="L8142" s="126" t="s">
        <v>3334</v>
      </c>
      <c r="M8142" s="130">
        <v>11750.52</v>
      </c>
      <c r="N8142" s="126" t="s">
        <v>290</v>
      </c>
      <c r="O8142" s="126" t="s">
        <v>1311</v>
      </c>
      <c r="P8142" s="130">
        <v>0</v>
      </c>
      <c r="S8142" s="130">
        <v>0</v>
      </c>
      <c r="V8142" s="130">
        <v>13056.14</v>
      </c>
      <c r="X8142" s="126" t="s">
        <v>1312</v>
      </c>
      <c r="Y8142" s="126" t="s">
        <v>517</v>
      </c>
      <c r="Z8142" s="127" t="s">
        <v>309</v>
      </c>
      <c r="AA8142" s="128">
        <v>1</v>
      </c>
      <c r="AB8142" s="128">
        <v>60</v>
      </c>
      <c r="AD8142" s="126" t="s">
        <v>562</v>
      </c>
      <c r="AG8142" s="127"/>
      <c r="AI8142" s="127"/>
    </row>
    <row r="8143" spans="1:35" ht="14.85" customHeight="1">
      <c r="A8143" s="130">
        <v>5000765</v>
      </c>
      <c r="B8143" s="126" t="s">
        <v>16308</v>
      </c>
      <c r="C8143" s="126" t="s">
        <v>16309</v>
      </c>
      <c r="D8143" s="126" t="s">
        <v>13364</v>
      </c>
      <c r="E8143" s="126" t="s">
        <v>288</v>
      </c>
      <c r="F8143" s="126" t="s">
        <v>491</v>
      </c>
      <c r="G8143" s="126" t="s">
        <v>417</v>
      </c>
      <c r="H8143" s="126" t="s">
        <v>126</v>
      </c>
      <c r="I8143" s="126" t="s">
        <v>308</v>
      </c>
      <c r="J8143" s="126" t="s">
        <v>3333</v>
      </c>
      <c r="K8143" s="126" t="s">
        <v>747</v>
      </c>
      <c r="L8143" s="126" t="s">
        <v>3334</v>
      </c>
      <c r="M8143" s="130">
        <v>4199.3999999999996</v>
      </c>
      <c r="N8143" s="126" t="s">
        <v>290</v>
      </c>
      <c r="O8143" s="126" t="s">
        <v>1311</v>
      </c>
      <c r="P8143" s="130">
        <v>0</v>
      </c>
      <c r="S8143" s="130">
        <v>0</v>
      </c>
      <c r="V8143" s="130">
        <v>4666</v>
      </c>
      <c r="X8143" s="126" t="s">
        <v>1312</v>
      </c>
      <c r="Y8143" s="126" t="s">
        <v>517</v>
      </c>
      <c r="Z8143" s="127" t="s">
        <v>309</v>
      </c>
      <c r="AA8143" s="128">
        <v>1</v>
      </c>
      <c r="AB8143" s="128">
        <v>60</v>
      </c>
      <c r="AD8143" s="126" t="s">
        <v>562</v>
      </c>
      <c r="AG8143" s="127"/>
      <c r="AI8143" s="127"/>
    </row>
    <row r="8144" spans="1:35" ht="14.85" customHeight="1">
      <c r="A8144" s="130">
        <v>5001099</v>
      </c>
      <c r="B8144" s="126" t="s">
        <v>16310</v>
      </c>
      <c r="C8144" s="126" t="s">
        <v>16311</v>
      </c>
      <c r="D8144" s="126" t="s">
        <v>1635</v>
      </c>
      <c r="E8144" s="126" t="s">
        <v>288</v>
      </c>
      <c r="F8144" s="126" t="s">
        <v>522</v>
      </c>
      <c r="G8144" s="126" t="s">
        <v>1636</v>
      </c>
      <c r="H8144" s="126" t="s">
        <v>524</v>
      </c>
      <c r="I8144" s="126" t="s">
        <v>418</v>
      </c>
      <c r="J8144" s="126" t="s">
        <v>825</v>
      </c>
      <c r="K8144" s="126" t="s">
        <v>504</v>
      </c>
      <c r="L8144" s="126" t="s">
        <v>444</v>
      </c>
      <c r="M8144" s="130">
        <v>698.82</v>
      </c>
      <c r="N8144" s="126" t="s">
        <v>290</v>
      </c>
      <c r="O8144" s="126" t="s">
        <v>528</v>
      </c>
      <c r="P8144" s="130">
        <v>0</v>
      </c>
      <c r="S8144" s="130">
        <v>0</v>
      </c>
      <c r="V8144" s="130">
        <v>698.82</v>
      </c>
      <c r="X8144" s="126" t="s">
        <v>1106</v>
      </c>
      <c r="Z8144" s="127"/>
      <c r="AA8144" s="128"/>
      <c r="AB8144" s="128"/>
      <c r="AD8144" s="126" t="s">
        <v>562</v>
      </c>
      <c r="AG8144" s="127"/>
      <c r="AI8144" s="127"/>
    </row>
    <row r="8145" spans="1:35" ht="14.85" customHeight="1">
      <c r="A8145" s="130">
        <v>5001098</v>
      </c>
      <c r="B8145" s="126" t="s">
        <v>16312</v>
      </c>
      <c r="C8145" s="126" t="s">
        <v>16311</v>
      </c>
      <c r="D8145" s="126" t="s">
        <v>1640</v>
      </c>
      <c r="E8145" s="126" t="s">
        <v>288</v>
      </c>
      <c r="F8145" s="126" t="s">
        <v>522</v>
      </c>
      <c r="G8145" s="126" t="s">
        <v>523</v>
      </c>
      <c r="H8145" s="126" t="s">
        <v>524</v>
      </c>
      <c r="I8145" s="126" t="s">
        <v>418</v>
      </c>
      <c r="J8145" s="126" t="s">
        <v>825</v>
      </c>
      <c r="K8145" s="126" t="s">
        <v>504</v>
      </c>
      <c r="L8145" s="126" t="s">
        <v>444</v>
      </c>
      <c r="M8145" s="130">
        <v>1018.65</v>
      </c>
      <c r="N8145" s="126" t="s">
        <v>290</v>
      </c>
      <c r="O8145" s="126" t="s">
        <v>528</v>
      </c>
      <c r="P8145" s="130">
        <v>0</v>
      </c>
      <c r="S8145" s="130">
        <v>0</v>
      </c>
      <c r="V8145" s="130">
        <v>1018.65</v>
      </c>
      <c r="X8145" s="126" t="s">
        <v>1106</v>
      </c>
      <c r="Z8145" s="127"/>
      <c r="AA8145" s="128"/>
      <c r="AB8145" s="128"/>
      <c r="AD8145" s="126" t="s">
        <v>562</v>
      </c>
      <c r="AG8145" s="127"/>
      <c r="AI8145" s="127"/>
    </row>
    <row r="8146" spans="1:35" ht="14.85" customHeight="1">
      <c r="A8146" s="130">
        <v>5001097</v>
      </c>
      <c r="B8146" s="126" t="s">
        <v>16313</v>
      </c>
      <c r="C8146" s="126" t="s">
        <v>16314</v>
      </c>
      <c r="D8146" s="126" t="s">
        <v>16315</v>
      </c>
      <c r="E8146" s="126" t="s">
        <v>288</v>
      </c>
      <c r="F8146" s="126" t="s">
        <v>522</v>
      </c>
      <c r="G8146" s="126" t="s">
        <v>6087</v>
      </c>
      <c r="H8146" s="126" t="s">
        <v>524</v>
      </c>
      <c r="I8146" s="126" t="s">
        <v>418</v>
      </c>
      <c r="J8146" s="126" t="s">
        <v>825</v>
      </c>
      <c r="K8146" s="126" t="s">
        <v>504</v>
      </c>
      <c r="L8146" s="126" t="s">
        <v>444</v>
      </c>
      <c r="M8146" s="130">
        <v>583.79</v>
      </c>
      <c r="N8146" s="126" t="s">
        <v>290</v>
      </c>
      <c r="O8146" s="126" t="s">
        <v>528</v>
      </c>
      <c r="P8146" s="130">
        <v>0</v>
      </c>
      <c r="S8146" s="130">
        <v>0</v>
      </c>
      <c r="V8146" s="130">
        <v>925.21</v>
      </c>
      <c r="X8146" s="126" t="s">
        <v>1633</v>
      </c>
      <c r="Z8146" s="127"/>
      <c r="AA8146" s="128"/>
      <c r="AB8146" s="128"/>
      <c r="AD8146" s="126" t="s">
        <v>562</v>
      </c>
      <c r="AG8146" s="127"/>
      <c r="AI8146" s="127"/>
    </row>
    <row r="8147" spans="1:35" ht="14.85" customHeight="1">
      <c r="A8147" s="130">
        <v>5001094</v>
      </c>
      <c r="B8147" s="126" t="s">
        <v>16316</v>
      </c>
      <c r="C8147" s="126" t="s">
        <v>16317</v>
      </c>
      <c r="D8147" s="126" t="s">
        <v>1640</v>
      </c>
      <c r="E8147" s="126" t="s">
        <v>288</v>
      </c>
      <c r="F8147" s="126" t="s">
        <v>522</v>
      </c>
      <c r="G8147" s="126" t="s">
        <v>523</v>
      </c>
      <c r="H8147" s="126" t="s">
        <v>524</v>
      </c>
      <c r="I8147" s="126" t="s">
        <v>418</v>
      </c>
      <c r="J8147" s="126" t="s">
        <v>825</v>
      </c>
      <c r="K8147" s="126" t="s">
        <v>504</v>
      </c>
      <c r="L8147" s="126" t="s">
        <v>444</v>
      </c>
      <c r="M8147" s="130">
        <v>1159.8</v>
      </c>
      <c r="N8147" s="126" t="s">
        <v>290</v>
      </c>
      <c r="O8147" s="126" t="s">
        <v>621</v>
      </c>
      <c r="P8147" s="130">
        <v>0</v>
      </c>
      <c r="S8147" s="130">
        <v>0</v>
      </c>
      <c r="V8147" s="130">
        <v>1159.8</v>
      </c>
      <c r="X8147" s="126" t="s">
        <v>2692</v>
      </c>
      <c r="Z8147" s="127"/>
      <c r="AA8147" s="128"/>
      <c r="AB8147" s="128"/>
      <c r="AD8147" s="126" t="s">
        <v>562</v>
      </c>
      <c r="AG8147" s="127"/>
      <c r="AI8147" s="127"/>
    </row>
    <row r="8148" spans="1:35" ht="14.85" customHeight="1">
      <c r="A8148" s="130">
        <v>5006171</v>
      </c>
      <c r="B8148" s="126" t="s">
        <v>16318</v>
      </c>
      <c r="C8148" s="126" t="s">
        <v>16319</v>
      </c>
      <c r="D8148" s="126" t="s">
        <v>16320</v>
      </c>
      <c r="E8148" s="126" t="s">
        <v>288</v>
      </c>
      <c r="F8148" s="126" t="s">
        <v>416</v>
      </c>
      <c r="G8148" s="126" t="s">
        <v>417</v>
      </c>
      <c r="H8148" s="126" t="s">
        <v>126</v>
      </c>
      <c r="I8148" s="126" t="s">
        <v>126</v>
      </c>
      <c r="J8148" s="126" t="s">
        <v>1086</v>
      </c>
      <c r="K8148" s="126" t="s">
        <v>747</v>
      </c>
      <c r="L8148" s="126" t="s">
        <v>1087</v>
      </c>
      <c r="M8148" s="130">
        <v>175.84</v>
      </c>
      <c r="O8148" s="126" t="s">
        <v>587</v>
      </c>
      <c r="P8148" s="130">
        <v>0</v>
      </c>
      <c r="S8148" s="130">
        <v>0</v>
      </c>
      <c r="V8148" s="130">
        <v>320.12</v>
      </c>
      <c r="X8148" s="126" t="s">
        <v>2338</v>
      </c>
      <c r="Z8148" s="127"/>
      <c r="AA8148" s="128">
        <v>1</v>
      </c>
      <c r="AB8148" s="128">
        <v>12</v>
      </c>
      <c r="AD8148" s="126" t="s">
        <v>562</v>
      </c>
      <c r="AG8148" s="127"/>
      <c r="AI8148" s="127"/>
    </row>
    <row r="8149" spans="1:35" ht="14.85" customHeight="1">
      <c r="A8149" s="130">
        <v>5006170</v>
      </c>
      <c r="B8149" s="126" t="s">
        <v>16321</v>
      </c>
      <c r="C8149" s="126" t="s">
        <v>16322</v>
      </c>
      <c r="D8149" s="126" t="s">
        <v>16323</v>
      </c>
      <c r="E8149" s="126" t="s">
        <v>288</v>
      </c>
      <c r="F8149" s="126" t="s">
        <v>416</v>
      </c>
      <c r="G8149" s="126" t="s">
        <v>417</v>
      </c>
      <c r="H8149" s="126" t="s">
        <v>126</v>
      </c>
      <c r="I8149" s="126" t="s">
        <v>126</v>
      </c>
      <c r="J8149" s="126" t="s">
        <v>419</v>
      </c>
      <c r="K8149" s="126" t="s">
        <v>420</v>
      </c>
      <c r="L8149" s="126" t="s">
        <v>421</v>
      </c>
      <c r="M8149" s="130">
        <v>584.64</v>
      </c>
      <c r="O8149" s="126" t="s">
        <v>422</v>
      </c>
      <c r="P8149" s="130">
        <v>0</v>
      </c>
      <c r="S8149" s="130">
        <v>0</v>
      </c>
      <c r="V8149" s="130">
        <v>1064.42</v>
      </c>
      <c r="X8149" s="126" t="s">
        <v>1885</v>
      </c>
      <c r="Z8149" s="127"/>
      <c r="AA8149" s="128">
        <v>1</v>
      </c>
      <c r="AB8149" s="128">
        <v>12</v>
      </c>
      <c r="AD8149" s="126" t="s">
        <v>562</v>
      </c>
      <c r="AG8149" s="127"/>
      <c r="AI8149" s="127"/>
    </row>
    <row r="8150" spans="1:35" ht="14.85" customHeight="1">
      <c r="A8150" s="130">
        <v>5006169</v>
      </c>
      <c r="B8150" s="126" t="s">
        <v>16324</v>
      </c>
      <c r="C8150" s="126" t="s">
        <v>16325</v>
      </c>
      <c r="D8150" s="126" t="s">
        <v>14931</v>
      </c>
      <c r="E8150" s="126" t="s">
        <v>288</v>
      </c>
      <c r="F8150" s="126" t="s">
        <v>416</v>
      </c>
      <c r="G8150" s="126" t="s">
        <v>417</v>
      </c>
      <c r="H8150" s="126" t="s">
        <v>126</v>
      </c>
      <c r="I8150" s="126" t="s">
        <v>126</v>
      </c>
      <c r="J8150" s="126" t="s">
        <v>419</v>
      </c>
      <c r="K8150" s="126" t="s">
        <v>420</v>
      </c>
      <c r="L8150" s="126" t="s">
        <v>421</v>
      </c>
      <c r="M8150" s="130">
        <v>584.64</v>
      </c>
      <c r="O8150" s="126" t="s">
        <v>422</v>
      </c>
      <c r="P8150" s="130">
        <v>0</v>
      </c>
      <c r="S8150" s="130">
        <v>0</v>
      </c>
      <c r="V8150" s="130">
        <v>584.64</v>
      </c>
      <c r="X8150" s="126" t="s">
        <v>1885</v>
      </c>
      <c r="Z8150" s="127"/>
      <c r="AA8150" s="128">
        <v>1</v>
      </c>
      <c r="AB8150" s="128">
        <v>12</v>
      </c>
      <c r="AD8150" s="126" t="s">
        <v>562</v>
      </c>
      <c r="AG8150" s="127"/>
      <c r="AI8150" s="127"/>
    </row>
    <row r="8151" spans="1:35" ht="14.85" customHeight="1">
      <c r="A8151" s="130">
        <v>5006168</v>
      </c>
      <c r="B8151" s="126" t="s">
        <v>11883</v>
      </c>
      <c r="C8151" s="126" t="s">
        <v>16326</v>
      </c>
      <c r="D8151" s="126" t="s">
        <v>16327</v>
      </c>
      <c r="E8151" s="126" t="s">
        <v>288</v>
      </c>
      <c r="F8151" s="126" t="s">
        <v>416</v>
      </c>
      <c r="G8151" s="126" t="s">
        <v>417</v>
      </c>
      <c r="H8151" s="126" t="s">
        <v>126</v>
      </c>
      <c r="I8151" s="126" t="s">
        <v>126</v>
      </c>
      <c r="J8151" s="126" t="s">
        <v>419</v>
      </c>
      <c r="K8151" s="126" t="s">
        <v>420</v>
      </c>
      <c r="L8151" s="126" t="s">
        <v>421</v>
      </c>
      <c r="M8151" s="130">
        <v>584.64</v>
      </c>
      <c r="O8151" s="126" t="s">
        <v>422</v>
      </c>
      <c r="P8151" s="130">
        <v>0</v>
      </c>
      <c r="S8151" s="130">
        <v>0</v>
      </c>
      <c r="V8151" s="130">
        <v>904.93</v>
      </c>
      <c r="X8151" s="126" t="s">
        <v>1885</v>
      </c>
      <c r="Z8151" s="127"/>
      <c r="AA8151" s="128">
        <v>1</v>
      </c>
      <c r="AB8151" s="128">
        <v>12</v>
      </c>
      <c r="AD8151" s="126" t="s">
        <v>562</v>
      </c>
      <c r="AG8151" s="127"/>
      <c r="AI8151" s="127"/>
    </row>
    <row r="8152" spans="1:35" ht="14.85" customHeight="1">
      <c r="A8152" s="130">
        <v>5006167</v>
      </c>
      <c r="B8152" s="126" t="s">
        <v>16328</v>
      </c>
      <c r="C8152" s="126" t="s">
        <v>16329</v>
      </c>
      <c r="D8152" s="126" t="s">
        <v>16330</v>
      </c>
      <c r="E8152" s="126" t="s">
        <v>288</v>
      </c>
      <c r="F8152" s="126" t="s">
        <v>416</v>
      </c>
      <c r="G8152" s="126" t="s">
        <v>417</v>
      </c>
      <c r="H8152" s="126" t="s">
        <v>126</v>
      </c>
      <c r="I8152" s="126" t="s">
        <v>126</v>
      </c>
      <c r="J8152" s="126" t="s">
        <v>419</v>
      </c>
      <c r="K8152" s="126" t="s">
        <v>420</v>
      </c>
      <c r="L8152" s="126" t="s">
        <v>421</v>
      </c>
      <c r="M8152" s="130">
        <v>974.4</v>
      </c>
      <c r="O8152" s="126" t="s">
        <v>422</v>
      </c>
      <c r="P8152" s="130">
        <v>0</v>
      </c>
      <c r="S8152" s="130">
        <v>0</v>
      </c>
      <c r="V8152" s="130">
        <v>974.4</v>
      </c>
      <c r="X8152" s="126" t="s">
        <v>4254</v>
      </c>
      <c r="Z8152" s="127"/>
      <c r="AA8152" s="128">
        <v>1</v>
      </c>
      <c r="AB8152" s="128">
        <v>12</v>
      </c>
      <c r="AD8152" s="126" t="s">
        <v>562</v>
      </c>
      <c r="AG8152" s="127"/>
      <c r="AI8152" s="127"/>
    </row>
    <row r="8153" spans="1:35" ht="14.85" customHeight="1">
      <c r="A8153" s="130">
        <v>5006166</v>
      </c>
      <c r="B8153" s="126" t="s">
        <v>16318</v>
      </c>
      <c r="C8153" s="126" t="s">
        <v>16331</v>
      </c>
      <c r="D8153" s="126" t="s">
        <v>16332</v>
      </c>
      <c r="E8153" s="126" t="s">
        <v>288</v>
      </c>
      <c r="F8153" s="126" t="s">
        <v>416</v>
      </c>
      <c r="G8153" s="126" t="s">
        <v>417</v>
      </c>
      <c r="H8153" s="126" t="s">
        <v>126</v>
      </c>
      <c r="I8153" s="126" t="s">
        <v>126</v>
      </c>
      <c r="J8153" s="126" t="s">
        <v>1086</v>
      </c>
      <c r="K8153" s="126" t="s">
        <v>747</v>
      </c>
      <c r="L8153" s="126" t="s">
        <v>1087</v>
      </c>
      <c r="M8153" s="130">
        <v>175.84</v>
      </c>
      <c r="O8153" s="126" t="s">
        <v>587</v>
      </c>
      <c r="P8153" s="130">
        <v>0</v>
      </c>
      <c r="S8153" s="130">
        <v>0</v>
      </c>
      <c r="V8153" s="130">
        <v>320.12</v>
      </c>
      <c r="X8153" s="126" t="s">
        <v>2338</v>
      </c>
      <c r="Z8153" s="127"/>
      <c r="AA8153" s="128">
        <v>1</v>
      </c>
      <c r="AB8153" s="128">
        <v>12</v>
      </c>
      <c r="AD8153" s="126" t="s">
        <v>562</v>
      </c>
      <c r="AG8153" s="127"/>
      <c r="AI8153" s="127"/>
    </row>
    <row r="8154" spans="1:35" ht="14.85" customHeight="1">
      <c r="A8154" s="130">
        <v>5006165</v>
      </c>
      <c r="B8154" s="126" t="s">
        <v>16333</v>
      </c>
      <c r="C8154" s="126" t="s">
        <v>16334</v>
      </c>
      <c r="D8154" s="126" t="s">
        <v>16335</v>
      </c>
      <c r="E8154" s="126" t="s">
        <v>288</v>
      </c>
      <c r="F8154" s="126" t="s">
        <v>591</v>
      </c>
      <c r="G8154" s="126" t="s">
        <v>417</v>
      </c>
      <c r="H8154" s="126" t="s">
        <v>126</v>
      </c>
      <c r="I8154" s="126" t="s">
        <v>126</v>
      </c>
      <c r="J8154" s="126" t="s">
        <v>7697</v>
      </c>
      <c r="K8154" s="126" t="s">
        <v>504</v>
      </c>
      <c r="L8154" s="126" t="s">
        <v>7698</v>
      </c>
      <c r="M8154" s="130">
        <v>674.45</v>
      </c>
      <c r="O8154" s="126" t="s">
        <v>667</v>
      </c>
      <c r="P8154" s="130">
        <v>0</v>
      </c>
      <c r="S8154" s="130">
        <v>0</v>
      </c>
      <c r="V8154" s="130">
        <v>728.4</v>
      </c>
      <c r="X8154" s="126" t="s">
        <v>8219</v>
      </c>
      <c r="Z8154" s="127"/>
      <c r="AA8154" s="128">
        <v>6</v>
      </c>
      <c r="AB8154" s="128">
        <v>12</v>
      </c>
      <c r="AD8154" s="126" t="s">
        <v>562</v>
      </c>
      <c r="AG8154" s="127"/>
      <c r="AI8154" s="127"/>
    </row>
    <row r="8155" spans="1:35" ht="14.85" customHeight="1">
      <c r="A8155" s="130">
        <v>5006164</v>
      </c>
      <c r="B8155" s="126" t="s">
        <v>16336</v>
      </c>
      <c r="C8155" s="126" t="s">
        <v>16337</v>
      </c>
      <c r="D8155" s="126" t="s">
        <v>16338</v>
      </c>
      <c r="E8155" s="126" t="s">
        <v>288</v>
      </c>
      <c r="F8155" s="126" t="s">
        <v>416</v>
      </c>
      <c r="G8155" s="126" t="s">
        <v>417</v>
      </c>
      <c r="H8155" s="126" t="s">
        <v>126</v>
      </c>
      <c r="I8155" s="126" t="s">
        <v>126</v>
      </c>
      <c r="J8155" s="126" t="s">
        <v>1086</v>
      </c>
      <c r="K8155" s="126" t="s">
        <v>747</v>
      </c>
      <c r="L8155" s="126" t="s">
        <v>1087</v>
      </c>
      <c r="M8155" s="130">
        <v>194.88</v>
      </c>
      <c r="O8155" s="126" t="s">
        <v>6518</v>
      </c>
      <c r="P8155" s="130">
        <v>0</v>
      </c>
      <c r="S8155" s="130">
        <v>0</v>
      </c>
      <c r="V8155" s="130">
        <v>368.38</v>
      </c>
      <c r="X8155" s="126" t="s">
        <v>6519</v>
      </c>
      <c r="Z8155" s="127"/>
      <c r="AA8155" s="128">
        <v>1</v>
      </c>
      <c r="AB8155" s="128">
        <v>12</v>
      </c>
      <c r="AD8155" s="126" t="s">
        <v>562</v>
      </c>
      <c r="AG8155" s="127"/>
      <c r="AI8155" s="127"/>
    </row>
    <row r="8156" spans="1:35" ht="14.85" customHeight="1">
      <c r="A8156" s="130">
        <v>5006163</v>
      </c>
      <c r="B8156" s="126" t="s">
        <v>16339</v>
      </c>
      <c r="C8156" s="126" t="s">
        <v>16340</v>
      </c>
      <c r="D8156" s="126" t="s">
        <v>16341</v>
      </c>
      <c r="E8156" s="126" t="s">
        <v>288</v>
      </c>
      <c r="F8156" s="126" t="s">
        <v>753</v>
      </c>
      <c r="G8156" s="126" t="s">
        <v>417</v>
      </c>
      <c r="H8156" s="126" t="s">
        <v>126</v>
      </c>
      <c r="I8156" s="126" t="s">
        <v>126</v>
      </c>
      <c r="J8156" s="126" t="s">
        <v>419</v>
      </c>
      <c r="K8156" s="126" t="s">
        <v>420</v>
      </c>
      <c r="L8156" s="126" t="s">
        <v>421</v>
      </c>
      <c r="M8156" s="130">
        <v>408.8</v>
      </c>
      <c r="O8156" s="126" t="s">
        <v>16342</v>
      </c>
      <c r="P8156" s="130">
        <v>0</v>
      </c>
      <c r="S8156" s="130">
        <v>0</v>
      </c>
      <c r="V8156" s="130">
        <v>609.64</v>
      </c>
      <c r="X8156" s="126" t="s">
        <v>16343</v>
      </c>
      <c r="Z8156" s="127"/>
      <c r="AA8156" s="128">
        <v>6</v>
      </c>
      <c r="AB8156" s="128">
        <v>12</v>
      </c>
      <c r="AD8156" s="126" t="s">
        <v>562</v>
      </c>
      <c r="AG8156" s="127"/>
      <c r="AI8156" s="127"/>
    </row>
    <row r="8157" spans="1:35" ht="14.85" customHeight="1">
      <c r="A8157" s="130">
        <v>5006161</v>
      </c>
      <c r="B8157" s="126" t="s">
        <v>16344</v>
      </c>
      <c r="C8157" s="126" t="s">
        <v>16345</v>
      </c>
      <c r="D8157" s="126" t="s">
        <v>16346</v>
      </c>
      <c r="E8157" s="126" t="s">
        <v>288</v>
      </c>
      <c r="F8157" s="126" t="s">
        <v>753</v>
      </c>
      <c r="G8157" s="126" t="s">
        <v>417</v>
      </c>
      <c r="H8157" s="126" t="s">
        <v>126</v>
      </c>
      <c r="I8157" s="126" t="s">
        <v>126</v>
      </c>
      <c r="J8157" s="126" t="s">
        <v>419</v>
      </c>
      <c r="K8157" s="126" t="s">
        <v>420</v>
      </c>
      <c r="L8157" s="126" t="s">
        <v>421</v>
      </c>
      <c r="M8157" s="130">
        <v>272.16000000000003</v>
      </c>
      <c r="O8157" s="126" t="s">
        <v>16342</v>
      </c>
      <c r="P8157" s="130">
        <v>0</v>
      </c>
      <c r="S8157" s="130">
        <v>0</v>
      </c>
      <c r="V8157" s="130">
        <v>414.41</v>
      </c>
      <c r="X8157" s="126" t="s">
        <v>16347</v>
      </c>
      <c r="Z8157" s="127"/>
      <c r="AA8157" s="128">
        <v>6</v>
      </c>
      <c r="AB8157" s="128">
        <v>12</v>
      </c>
      <c r="AD8157" s="126" t="s">
        <v>562</v>
      </c>
      <c r="AG8157" s="127"/>
      <c r="AI8157" s="127"/>
    </row>
    <row r="8158" spans="1:35" ht="14.85" customHeight="1">
      <c r="A8158" s="130">
        <v>5006160</v>
      </c>
      <c r="B8158" s="126" t="s">
        <v>16348</v>
      </c>
      <c r="C8158" s="126" t="s">
        <v>16349</v>
      </c>
      <c r="D8158" s="126" t="s">
        <v>16350</v>
      </c>
      <c r="E8158" s="126" t="s">
        <v>288</v>
      </c>
      <c r="F8158" s="126" t="s">
        <v>753</v>
      </c>
      <c r="G8158" s="126" t="s">
        <v>417</v>
      </c>
      <c r="H8158" s="126" t="s">
        <v>126</v>
      </c>
      <c r="I8158" s="126" t="s">
        <v>126</v>
      </c>
      <c r="J8158" s="126" t="s">
        <v>419</v>
      </c>
      <c r="K8158" s="126" t="s">
        <v>420</v>
      </c>
      <c r="L8158" s="126" t="s">
        <v>421</v>
      </c>
      <c r="M8158" s="130">
        <v>369.6</v>
      </c>
      <c r="O8158" s="126" t="s">
        <v>16342</v>
      </c>
      <c r="P8158" s="130">
        <v>0</v>
      </c>
      <c r="S8158" s="130">
        <v>0</v>
      </c>
      <c r="V8158" s="130">
        <v>551.92999999999995</v>
      </c>
      <c r="X8158" s="126" t="s">
        <v>16351</v>
      </c>
      <c r="Z8158" s="127"/>
      <c r="AA8158" s="128">
        <v>6</v>
      </c>
      <c r="AB8158" s="128">
        <v>12</v>
      </c>
      <c r="AD8158" s="126" t="s">
        <v>562</v>
      </c>
      <c r="AG8158" s="127"/>
      <c r="AI8158" s="127"/>
    </row>
    <row r="8159" spans="1:35" ht="14.85" customHeight="1">
      <c r="A8159" s="130">
        <v>5006159</v>
      </c>
      <c r="B8159" s="126" t="s">
        <v>16348</v>
      </c>
      <c r="C8159" s="126" t="s">
        <v>16352</v>
      </c>
      <c r="D8159" s="126" t="s">
        <v>16353</v>
      </c>
      <c r="E8159" s="126" t="s">
        <v>288</v>
      </c>
      <c r="F8159" s="126" t="s">
        <v>753</v>
      </c>
      <c r="G8159" s="126" t="s">
        <v>417</v>
      </c>
      <c r="H8159" s="126" t="s">
        <v>126</v>
      </c>
      <c r="I8159" s="126" t="s">
        <v>126</v>
      </c>
      <c r="J8159" s="126" t="s">
        <v>419</v>
      </c>
      <c r="K8159" s="126" t="s">
        <v>420</v>
      </c>
      <c r="L8159" s="126" t="s">
        <v>421</v>
      </c>
      <c r="M8159" s="130">
        <v>369.6</v>
      </c>
      <c r="O8159" s="126" t="s">
        <v>16342</v>
      </c>
      <c r="P8159" s="130">
        <v>0</v>
      </c>
      <c r="S8159" s="130">
        <v>0</v>
      </c>
      <c r="V8159" s="130">
        <v>551.92999999999995</v>
      </c>
      <c r="X8159" s="126" t="s">
        <v>16351</v>
      </c>
      <c r="Z8159" s="127"/>
      <c r="AA8159" s="128">
        <v>6</v>
      </c>
      <c r="AB8159" s="128">
        <v>12</v>
      </c>
      <c r="AD8159" s="126" t="s">
        <v>562</v>
      </c>
      <c r="AG8159" s="127"/>
      <c r="AI8159" s="127"/>
    </row>
    <row r="8160" spans="1:35" ht="14.85" customHeight="1">
      <c r="A8160" s="130">
        <v>5006158</v>
      </c>
      <c r="B8160" s="126" t="s">
        <v>16354</v>
      </c>
      <c r="C8160" s="126" t="s">
        <v>16355</v>
      </c>
      <c r="D8160" s="126" t="s">
        <v>16356</v>
      </c>
      <c r="E8160" s="126" t="s">
        <v>288</v>
      </c>
      <c r="F8160" s="126" t="s">
        <v>753</v>
      </c>
      <c r="G8160" s="126" t="s">
        <v>417</v>
      </c>
      <c r="H8160" s="126" t="s">
        <v>126</v>
      </c>
      <c r="I8160" s="126" t="s">
        <v>126</v>
      </c>
      <c r="J8160" s="126" t="s">
        <v>419</v>
      </c>
      <c r="K8160" s="126" t="s">
        <v>420</v>
      </c>
      <c r="L8160" s="126" t="s">
        <v>421</v>
      </c>
      <c r="M8160" s="130">
        <v>136.63999999999999</v>
      </c>
      <c r="N8160" s="126" t="s">
        <v>290</v>
      </c>
      <c r="O8160" s="126" t="s">
        <v>13049</v>
      </c>
      <c r="P8160" s="130">
        <v>0</v>
      </c>
      <c r="S8160" s="130">
        <v>0</v>
      </c>
      <c r="V8160" s="130">
        <v>173.11</v>
      </c>
      <c r="X8160" s="126" t="s">
        <v>16357</v>
      </c>
      <c r="Z8160" s="127"/>
      <c r="AA8160" s="128">
        <v>2</v>
      </c>
      <c r="AB8160" s="128">
        <v>12</v>
      </c>
      <c r="AD8160" s="126" t="s">
        <v>562</v>
      </c>
      <c r="AG8160" s="127"/>
      <c r="AI8160" s="127"/>
    </row>
    <row r="8161" spans="1:35" ht="14.85" customHeight="1">
      <c r="A8161" s="130">
        <v>5006157</v>
      </c>
      <c r="B8161" s="126" t="s">
        <v>16358</v>
      </c>
      <c r="C8161" s="126" t="s">
        <v>16359</v>
      </c>
      <c r="D8161" s="126" t="s">
        <v>16360</v>
      </c>
      <c r="E8161" s="126" t="s">
        <v>288</v>
      </c>
      <c r="F8161" s="126" t="s">
        <v>753</v>
      </c>
      <c r="G8161" s="126" t="s">
        <v>417</v>
      </c>
      <c r="H8161" s="126" t="s">
        <v>126</v>
      </c>
      <c r="I8161" s="126" t="s">
        <v>126</v>
      </c>
      <c r="J8161" s="126" t="s">
        <v>419</v>
      </c>
      <c r="K8161" s="126" t="s">
        <v>420</v>
      </c>
      <c r="L8161" s="126" t="s">
        <v>421</v>
      </c>
      <c r="M8161" s="130">
        <v>350.56</v>
      </c>
      <c r="O8161" s="126" t="s">
        <v>16342</v>
      </c>
      <c r="P8161" s="130">
        <v>0</v>
      </c>
      <c r="S8161" s="130">
        <v>0</v>
      </c>
      <c r="V8161" s="130">
        <v>506.18</v>
      </c>
      <c r="X8161" s="126" t="s">
        <v>16361</v>
      </c>
      <c r="Z8161" s="127"/>
      <c r="AA8161" s="128">
        <v>6</v>
      </c>
      <c r="AB8161" s="128">
        <v>12</v>
      </c>
      <c r="AD8161" s="126" t="s">
        <v>562</v>
      </c>
      <c r="AG8161" s="127"/>
      <c r="AI8161" s="127"/>
    </row>
    <row r="8162" spans="1:35" ht="14.85" customHeight="1">
      <c r="A8162" s="130">
        <v>5006156</v>
      </c>
      <c r="B8162" s="126" t="s">
        <v>16358</v>
      </c>
      <c r="C8162" s="126" t="s">
        <v>16362</v>
      </c>
      <c r="D8162" s="126" t="s">
        <v>16363</v>
      </c>
      <c r="E8162" s="126" t="s">
        <v>288</v>
      </c>
      <c r="F8162" s="126" t="s">
        <v>753</v>
      </c>
      <c r="G8162" s="126" t="s">
        <v>417</v>
      </c>
      <c r="H8162" s="126" t="s">
        <v>126</v>
      </c>
      <c r="I8162" s="126" t="s">
        <v>126</v>
      </c>
      <c r="J8162" s="126" t="s">
        <v>419</v>
      </c>
      <c r="K8162" s="126" t="s">
        <v>420</v>
      </c>
      <c r="L8162" s="126" t="s">
        <v>421</v>
      </c>
      <c r="M8162" s="130">
        <v>350.56</v>
      </c>
      <c r="O8162" s="126" t="s">
        <v>16342</v>
      </c>
      <c r="P8162" s="130">
        <v>0</v>
      </c>
      <c r="S8162" s="130">
        <v>0</v>
      </c>
      <c r="V8162" s="130">
        <v>531.5</v>
      </c>
      <c r="X8162" s="126" t="s">
        <v>16361</v>
      </c>
      <c r="Z8162" s="127"/>
      <c r="AA8162" s="128">
        <v>6</v>
      </c>
      <c r="AB8162" s="128">
        <v>12</v>
      </c>
      <c r="AD8162" s="126" t="s">
        <v>562</v>
      </c>
      <c r="AG8162" s="127"/>
      <c r="AI8162" s="127"/>
    </row>
    <row r="8163" spans="1:35" ht="14.85" customHeight="1">
      <c r="A8163" s="130">
        <v>5006153</v>
      </c>
      <c r="B8163" s="126" t="s">
        <v>16364</v>
      </c>
      <c r="C8163" s="126" t="s">
        <v>16365</v>
      </c>
      <c r="D8163" s="126" t="s">
        <v>16366</v>
      </c>
      <c r="E8163" s="126" t="s">
        <v>288</v>
      </c>
      <c r="F8163" s="126" t="s">
        <v>416</v>
      </c>
      <c r="G8163" s="126" t="s">
        <v>417</v>
      </c>
      <c r="H8163" s="126" t="s">
        <v>126</v>
      </c>
      <c r="I8163" s="126" t="s">
        <v>126</v>
      </c>
      <c r="J8163" s="126" t="s">
        <v>1086</v>
      </c>
      <c r="K8163" s="126" t="s">
        <v>747</v>
      </c>
      <c r="L8163" s="126" t="s">
        <v>1087</v>
      </c>
      <c r="M8163" s="130">
        <v>340.48</v>
      </c>
      <c r="O8163" s="126" t="s">
        <v>422</v>
      </c>
      <c r="P8163" s="130">
        <v>0</v>
      </c>
      <c r="S8163" s="130">
        <v>0</v>
      </c>
      <c r="V8163" s="130">
        <v>409.92</v>
      </c>
      <c r="X8163" s="126" t="s">
        <v>497</v>
      </c>
      <c r="Z8163" s="127"/>
      <c r="AA8163" s="128">
        <v>1</v>
      </c>
      <c r="AB8163" s="128">
        <v>12</v>
      </c>
      <c r="AD8163" s="126" t="s">
        <v>562</v>
      </c>
      <c r="AG8163" s="127"/>
      <c r="AI8163" s="127"/>
    </row>
    <row r="8164" spans="1:35" ht="14.85" customHeight="1">
      <c r="A8164" s="130">
        <v>5006152</v>
      </c>
      <c r="B8164" s="126" t="s">
        <v>413</v>
      </c>
      <c r="C8164" s="126" t="s">
        <v>16367</v>
      </c>
      <c r="D8164" s="126" t="s">
        <v>16368</v>
      </c>
      <c r="E8164" s="126" t="s">
        <v>288</v>
      </c>
      <c r="F8164" s="126" t="s">
        <v>491</v>
      </c>
      <c r="G8164" s="126" t="s">
        <v>417</v>
      </c>
      <c r="H8164" s="126" t="s">
        <v>126</v>
      </c>
      <c r="I8164" s="126" t="s">
        <v>126</v>
      </c>
      <c r="J8164" s="126" t="s">
        <v>2044</v>
      </c>
      <c r="K8164" s="126" t="s">
        <v>984</v>
      </c>
      <c r="L8164" s="126" t="s">
        <v>8979</v>
      </c>
      <c r="M8164" s="130">
        <v>2780.31</v>
      </c>
      <c r="N8164" s="126" t="s">
        <v>290</v>
      </c>
      <c r="O8164" s="126" t="s">
        <v>1311</v>
      </c>
      <c r="P8164" s="130">
        <v>0</v>
      </c>
      <c r="S8164" s="130">
        <v>0</v>
      </c>
      <c r="V8164" s="130">
        <v>3089.24</v>
      </c>
      <c r="X8164" s="126" t="s">
        <v>1312</v>
      </c>
      <c r="Y8164" s="126" t="s">
        <v>517</v>
      </c>
      <c r="Z8164" s="127" t="s">
        <v>309</v>
      </c>
      <c r="AA8164" s="128">
        <v>1</v>
      </c>
      <c r="AB8164" s="128">
        <v>60</v>
      </c>
      <c r="AD8164" s="126" t="s">
        <v>1801</v>
      </c>
      <c r="AG8164" s="127"/>
      <c r="AI8164" s="127"/>
    </row>
    <row r="8165" spans="1:35" ht="14.85" customHeight="1">
      <c r="A8165" s="130">
        <v>5005472</v>
      </c>
      <c r="B8165" s="126" t="s">
        <v>16369</v>
      </c>
      <c r="C8165" s="126" t="s">
        <v>7552</v>
      </c>
      <c r="D8165" s="126" t="s">
        <v>16370</v>
      </c>
      <c r="E8165" s="126" t="s">
        <v>288</v>
      </c>
      <c r="F8165" s="126" t="s">
        <v>416</v>
      </c>
      <c r="G8165" s="126" t="s">
        <v>417</v>
      </c>
      <c r="H8165" s="126" t="s">
        <v>126</v>
      </c>
      <c r="I8165" s="126" t="s">
        <v>126</v>
      </c>
      <c r="J8165" s="126" t="s">
        <v>11846</v>
      </c>
      <c r="K8165" s="126" t="s">
        <v>747</v>
      </c>
      <c r="L8165" s="126" t="s">
        <v>11847</v>
      </c>
      <c r="M8165" s="130">
        <v>3116.96</v>
      </c>
      <c r="O8165" s="126" t="s">
        <v>422</v>
      </c>
      <c r="P8165" s="130">
        <v>0</v>
      </c>
      <c r="S8165" s="130">
        <v>0</v>
      </c>
      <c r="V8165" s="130">
        <v>3360.43</v>
      </c>
      <c r="X8165" s="126" t="s">
        <v>949</v>
      </c>
      <c r="Z8165" s="127"/>
      <c r="AA8165" s="128">
        <v>1</v>
      </c>
      <c r="AB8165" s="128">
        <v>12</v>
      </c>
      <c r="AD8165" s="126" t="s">
        <v>562</v>
      </c>
      <c r="AG8165" s="127"/>
      <c r="AI8165" s="127"/>
    </row>
    <row r="8166" spans="1:35" ht="14.85" customHeight="1">
      <c r="A8166" s="130">
        <v>5005471</v>
      </c>
      <c r="B8166" s="126" t="s">
        <v>16371</v>
      </c>
      <c r="C8166" s="126" t="s">
        <v>16372</v>
      </c>
      <c r="D8166" s="126" t="s">
        <v>6429</v>
      </c>
      <c r="E8166" s="126" t="s">
        <v>288</v>
      </c>
      <c r="F8166" s="126" t="s">
        <v>753</v>
      </c>
      <c r="G8166" s="126" t="s">
        <v>795</v>
      </c>
      <c r="H8166" s="126" t="s">
        <v>524</v>
      </c>
      <c r="I8166" s="126" t="s">
        <v>126</v>
      </c>
      <c r="J8166" s="126" t="s">
        <v>15454</v>
      </c>
      <c r="K8166" s="126" t="s">
        <v>628</v>
      </c>
      <c r="L8166" s="126" t="s">
        <v>15455</v>
      </c>
      <c r="M8166" s="130">
        <v>20.46</v>
      </c>
      <c r="O8166" s="126" t="s">
        <v>5880</v>
      </c>
      <c r="P8166" s="130">
        <v>0</v>
      </c>
      <c r="S8166" s="130">
        <v>0</v>
      </c>
      <c r="V8166" s="130">
        <v>20.46</v>
      </c>
      <c r="X8166" s="126" t="s">
        <v>5881</v>
      </c>
      <c r="Z8166" s="127"/>
      <c r="AA8166" s="128"/>
      <c r="AB8166" s="128"/>
      <c r="AD8166" s="126" t="s">
        <v>562</v>
      </c>
      <c r="AG8166" s="127"/>
      <c r="AI8166" s="127"/>
    </row>
    <row r="8167" spans="1:35" ht="14.85" customHeight="1">
      <c r="A8167" s="130">
        <v>5003498</v>
      </c>
      <c r="B8167" s="126" t="s">
        <v>413</v>
      </c>
      <c r="C8167" s="126" t="s">
        <v>4861</v>
      </c>
      <c r="E8167" s="126" t="s">
        <v>288</v>
      </c>
      <c r="F8167" s="126" t="s">
        <v>364</v>
      </c>
      <c r="G8167" s="126" t="s">
        <v>417</v>
      </c>
      <c r="H8167" s="126" t="s">
        <v>126</v>
      </c>
      <c r="I8167" s="126" t="s">
        <v>126</v>
      </c>
      <c r="J8167" s="126" t="s">
        <v>466</v>
      </c>
      <c r="K8167" s="126" t="s">
        <v>467</v>
      </c>
      <c r="L8167" s="126" t="s">
        <v>468</v>
      </c>
      <c r="M8167" s="130">
        <v>6817.44</v>
      </c>
      <c r="O8167" s="126" t="s">
        <v>365</v>
      </c>
      <c r="P8167" s="130">
        <v>0</v>
      </c>
      <c r="S8167" s="130">
        <v>0</v>
      </c>
      <c r="V8167" s="130">
        <v>17433.03</v>
      </c>
      <c r="X8167" s="126" t="s">
        <v>469</v>
      </c>
      <c r="Z8167" s="127"/>
      <c r="AA8167" s="128">
        <v>1</v>
      </c>
      <c r="AB8167" s="128">
        <v>60</v>
      </c>
      <c r="AC8167" s="126" t="s">
        <v>366</v>
      </c>
      <c r="AD8167" s="126" t="s">
        <v>1801</v>
      </c>
      <c r="AG8167" s="127"/>
      <c r="AI8167" s="127"/>
    </row>
    <row r="8168" spans="1:35" ht="14.85" customHeight="1">
      <c r="A8168" s="130">
        <v>5004294</v>
      </c>
      <c r="B8168" s="126" t="s">
        <v>16373</v>
      </c>
      <c r="C8168" s="126" t="s">
        <v>16374</v>
      </c>
      <c r="D8168" s="126" t="s">
        <v>16375</v>
      </c>
      <c r="E8168" s="126" t="s">
        <v>288</v>
      </c>
      <c r="F8168" s="126" t="s">
        <v>364</v>
      </c>
      <c r="G8168" s="126" t="s">
        <v>417</v>
      </c>
      <c r="H8168" s="126" t="s">
        <v>126</v>
      </c>
      <c r="I8168" s="126" t="s">
        <v>126</v>
      </c>
      <c r="J8168" s="126" t="s">
        <v>886</v>
      </c>
      <c r="K8168" s="126" t="s">
        <v>443</v>
      </c>
      <c r="L8168" s="126" t="s">
        <v>887</v>
      </c>
      <c r="M8168" s="130">
        <v>5940.85</v>
      </c>
      <c r="O8168" s="126" t="s">
        <v>365</v>
      </c>
      <c r="P8168" s="130">
        <v>0</v>
      </c>
      <c r="S8168" s="130">
        <v>0</v>
      </c>
      <c r="V8168" s="130">
        <v>5940.85</v>
      </c>
      <c r="X8168" s="126" t="s">
        <v>510</v>
      </c>
      <c r="Z8168" s="127"/>
      <c r="AA8168" s="128">
        <v>2</v>
      </c>
      <c r="AB8168" s="128">
        <v>60</v>
      </c>
      <c r="AC8168" s="126" t="s">
        <v>366</v>
      </c>
      <c r="AD8168" s="126" t="s">
        <v>562</v>
      </c>
      <c r="AG8168" s="127"/>
      <c r="AI8168" s="127"/>
    </row>
    <row r="8169" spans="1:35" ht="14.85" customHeight="1">
      <c r="A8169" s="130">
        <v>5004293</v>
      </c>
      <c r="B8169" s="126" t="s">
        <v>16376</v>
      </c>
      <c r="C8169" s="126" t="s">
        <v>16377</v>
      </c>
      <c r="D8169" s="126" t="s">
        <v>16378</v>
      </c>
      <c r="E8169" s="126" t="s">
        <v>288</v>
      </c>
      <c r="F8169" s="126" t="s">
        <v>364</v>
      </c>
      <c r="G8169" s="126" t="s">
        <v>417</v>
      </c>
      <c r="H8169" s="126" t="s">
        <v>126</v>
      </c>
      <c r="I8169" s="126" t="s">
        <v>126</v>
      </c>
      <c r="J8169" s="126" t="s">
        <v>886</v>
      </c>
      <c r="K8169" s="126" t="s">
        <v>443</v>
      </c>
      <c r="L8169" s="126" t="s">
        <v>887</v>
      </c>
      <c r="M8169" s="130">
        <v>5940.85</v>
      </c>
      <c r="O8169" s="126" t="s">
        <v>365</v>
      </c>
      <c r="P8169" s="130">
        <v>0</v>
      </c>
      <c r="S8169" s="130">
        <v>0</v>
      </c>
      <c r="V8169" s="130">
        <v>5940.85</v>
      </c>
      <c r="X8169" s="126" t="s">
        <v>510</v>
      </c>
      <c r="Z8169" s="127"/>
      <c r="AA8169" s="128">
        <v>2</v>
      </c>
      <c r="AB8169" s="128">
        <v>60</v>
      </c>
      <c r="AC8169" s="126" t="s">
        <v>366</v>
      </c>
      <c r="AD8169" s="126" t="s">
        <v>562</v>
      </c>
      <c r="AG8169" s="127"/>
      <c r="AI8169" s="127"/>
    </row>
    <row r="8170" spans="1:35" ht="14.85" customHeight="1">
      <c r="A8170" s="130">
        <v>5004292</v>
      </c>
      <c r="B8170" s="126" t="s">
        <v>16379</v>
      </c>
      <c r="C8170" s="126" t="s">
        <v>16380</v>
      </c>
      <c r="D8170" s="126" t="s">
        <v>16381</v>
      </c>
      <c r="E8170" s="126" t="s">
        <v>288</v>
      </c>
      <c r="F8170" s="126" t="s">
        <v>364</v>
      </c>
      <c r="G8170" s="126" t="s">
        <v>417</v>
      </c>
      <c r="H8170" s="126" t="s">
        <v>126</v>
      </c>
      <c r="I8170" s="126" t="s">
        <v>126</v>
      </c>
      <c r="J8170" s="126" t="s">
        <v>886</v>
      </c>
      <c r="K8170" s="126" t="s">
        <v>443</v>
      </c>
      <c r="L8170" s="126" t="s">
        <v>887</v>
      </c>
      <c r="M8170" s="130">
        <v>5940.85</v>
      </c>
      <c r="O8170" s="126" t="s">
        <v>365</v>
      </c>
      <c r="P8170" s="130">
        <v>0</v>
      </c>
      <c r="S8170" s="130">
        <v>0</v>
      </c>
      <c r="V8170" s="130">
        <v>5940.85</v>
      </c>
      <c r="X8170" s="126" t="s">
        <v>510</v>
      </c>
      <c r="Z8170" s="127"/>
      <c r="AA8170" s="128">
        <v>2</v>
      </c>
      <c r="AB8170" s="128">
        <v>60</v>
      </c>
      <c r="AC8170" s="126" t="s">
        <v>366</v>
      </c>
      <c r="AD8170" s="126" t="s">
        <v>562</v>
      </c>
      <c r="AG8170" s="127"/>
      <c r="AI8170" s="127"/>
    </row>
    <row r="8171" spans="1:35" ht="14.85" customHeight="1">
      <c r="A8171" s="130">
        <v>5003156</v>
      </c>
      <c r="B8171" s="126" t="s">
        <v>16382</v>
      </c>
      <c r="C8171" s="126" t="s">
        <v>16383</v>
      </c>
      <c r="D8171" s="126" t="s">
        <v>16384</v>
      </c>
      <c r="E8171" s="126" t="s">
        <v>288</v>
      </c>
      <c r="F8171" s="126" t="s">
        <v>416</v>
      </c>
      <c r="G8171" s="126" t="s">
        <v>417</v>
      </c>
      <c r="H8171" s="126" t="s">
        <v>126</v>
      </c>
      <c r="I8171" s="126" t="s">
        <v>126</v>
      </c>
      <c r="J8171" s="126" t="s">
        <v>4318</v>
      </c>
      <c r="K8171" s="126" t="s">
        <v>747</v>
      </c>
      <c r="L8171" s="126" t="s">
        <v>4319</v>
      </c>
      <c r="M8171" s="130">
        <v>380.8</v>
      </c>
      <c r="O8171" s="126" t="s">
        <v>587</v>
      </c>
      <c r="P8171" s="130">
        <v>0</v>
      </c>
      <c r="S8171" s="130">
        <v>0</v>
      </c>
      <c r="V8171" s="130">
        <v>392.22</v>
      </c>
      <c r="X8171" s="126" t="s">
        <v>4251</v>
      </c>
      <c r="Z8171" s="127"/>
      <c r="AA8171" s="128">
        <v>1</v>
      </c>
      <c r="AB8171" s="128">
        <v>12</v>
      </c>
      <c r="AD8171" s="126" t="s">
        <v>615</v>
      </c>
      <c r="AG8171" s="127"/>
      <c r="AI8171" s="127"/>
    </row>
    <row r="8172" spans="1:35" ht="14.85" customHeight="1">
      <c r="A8172" s="130">
        <v>5003323</v>
      </c>
      <c r="B8172" s="126" t="s">
        <v>16385</v>
      </c>
      <c r="C8172" s="126" t="s">
        <v>16386</v>
      </c>
      <c r="E8172" s="126" t="s">
        <v>288</v>
      </c>
      <c r="F8172" s="126" t="s">
        <v>364</v>
      </c>
      <c r="G8172" s="126" t="s">
        <v>417</v>
      </c>
      <c r="H8172" s="126" t="s">
        <v>126</v>
      </c>
      <c r="I8172" s="126" t="s">
        <v>126</v>
      </c>
      <c r="J8172" s="126" t="s">
        <v>466</v>
      </c>
      <c r="K8172" s="126" t="s">
        <v>467</v>
      </c>
      <c r="L8172" s="126" t="s">
        <v>468</v>
      </c>
      <c r="M8172" s="130">
        <v>6817.44</v>
      </c>
      <c r="O8172" s="126" t="s">
        <v>365</v>
      </c>
      <c r="P8172" s="130">
        <v>0</v>
      </c>
      <c r="S8172" s="130">
        <v>0</v>
      </c>
      <c r="V8172" s="130">
        <v>19380.849999999999</v>
      </c>
      <c r="X8172" s="126" t="s">
        <v>469</v>
      </c>
      <c r="Z8172" s="127"/>
      <c r="AA8172" s="128">
        <v>1</v>
      </c>
      <c r="AB8172" s="128">
        <v>60</v>
      </c>
      <c r="AC8172" s="126" t="s">
        <v>366</v>
      </c>
      <c r="AD8172" s="126" t="s">
        <v>562</v>
      </c>
      <c r="AG8172" s="127"/>
      <c r="AI8172" s="127"/>
    </row>
    <row r="8173" spans="1:35" ht="14.85" customHeight="1">
      <c r="A8173" s="130">
        <v>5003155</v>
      </c>
      <c r="B8173" s="126" t="s">
        <v>16387</v>
      </c>
      <c r="C8173" s="126" t="s">
        <v>16388</v>
      </c>
      <c r="D8173" s="126" t="s">
        <v>6734</v>
      </c>
      <c r="E8173" s="126" t="s">
        <v>288</v>
      </c>
      <c r="F8173" s="126" t="s">
        <v>416</v>
      </c>
      <c r="G8173" s="126" t="s">
        <v>417</v>
      </c>
      <c r="H8173" s="126" t="s">
        <v>126</v>
      </c>
      <c r="I8173" s="126" t="s">
        <v>126</v>
      </c>
      <c r="J8173" s="126" t="s">
        <v>4318</v>
      </c>
      <c r="K8173" s="126" t="s">
        <v>747</v>
      </c>
      <c r="L8173" s="126" t="s">
        <v>4319</v>
      </c>
      <c r="M8173" s="130">
        <v>672</v>
      </c>
      <c r="O8173" s="126" t="s">
        <v>3119</v>
      </c>
      <c r="P8173" s="130">
        <v>0</v>
      </c>
      <c r="S8173" s="130">
        <v>0</v>
      </c>
      <c r="V8173" s="130">
        <v>692.16</v>
      </c>
      <c r="X8173" s="126" t="s">
        <v>12337</v>
      </c>
      <c r="Z8173" s="127"/>
      <c r="AA8173" s="128">
        <v>1</v>
      </c>
      <c r="AB8173" s="128">
        <v>12</v>
      </c>
      <c r="AD8173" s="126" t="s">
        <v>615</v>
      </c>
      <c r="AG8173" s="127"/>
      <c r="AI8173" s="127"/>
    </row>
    <row r="8174" spans="1:35" ht="14.85" customHeight="1">
      <c r="A8174" s="130">
        <v>5001053</v>
      </c>
      <c r="B8174" s="126" t="s">
        <v>16389</v>
      </c>
      <c r="C8174" s="126" t="s">
        <v>16317</v>
      </c>
      <c r="D8174" s="126" t="s">
        <v>16390</v>
      </c>
      <c r="E8174" s="126" t="s">
        <v>288</v>
      </c>
      <c r="F8174" s="126" t="s">
        <v>522</v>
      </c>
      <c r="G8174" s="126" t="s">
        <v>3653</v>
      </c>
      <c r="H8174" s="126" t="s">
        <v>524</v>
      </c>
      <c r="I8174" s="126" t="s">
        <v>418</v>
      </c>
      <c r="J8174" s="126" t="s">
        <v>825</v>
      </c>
      <c r="K8174" s="126" t="s">
        <v>504</v>
      </c>
      <c r="L8174" s="126" t="s">
        <v>444</v>
      </c>
      <c r="M8174" s="130">
        <v>522.49</v>
      </c>
      <c r="N8174" s="126" t="s">
        <v>290</v>
      </c>
      <c r="O8174" s="126" t="s">
        <v>621</v>
      </c>
      <c r="P8174" s="130">
        <v>0</v>
      </c>
      <c r="S8174" s="130">
        <v>0</v>
      </c>
      <c r="V8174" s="130">
        <v>1296.02</v>
      </c>
      <c r="X8174" s="126" t="s">
        <v>2692</v>
      </c>
      <c r="Z8174" s="127"/>
      <c r="AA8174" s="128"/>
      <c r="AB8174" s="128"/>
      <c r="AD8174" s="126" t="s">
        <v>562</v>
      </c>
      <c r="AG8174" s="127"/>
      <c r="AI8174" s="127"/>
    </row>
    <row r="8175" spans="1:35" ht="14.85" customHeight="1">
      <c r="A8175" s="130">
        <v>5003154</v>
      </c>
      <c r="B8175" s="126" t="s">
        <v>16391</v>
      </c>
      <c r="C8175" s="126" t="s">
        <v>16392</v>
      </c>
      <c r="D8175" s="126" t="s">
        <v>16393</v>
      </c>
      <c r="E8175" s="126" t="s">
        <v>288</v>
      </c>
      <c r="F8175" s="126" t="s">
        <v>416</v>
      </c>
      <c r="G8175" s="126" t="s">
        <v>417</v>
      </c>
      <c r="H8175" s="126" t="s">
        <v>126</v>
      </c>
      <c r="I8175" s="126" t="s">
        <v>126</v>
      </c>
      <c r="J8175" s="126" t="s">
        <v>4318</v>
      </c>
      <c r="K8175" s="126" t="s">
        <v>747</v>
      </c>
      <c r="L8175" s="126" t="s">
        <v>4319</v>
      </c>
      <c r="M8175" s="130">
        <v>292.32</v>
      </c>
      <c r="O8175" s="126" t="s">
        <v>587</v>
      </c>
      <c r="P8175" s="130">
        <v>0</v>
      </c>
      <c r="S8175" s="130">
        <v>0</v>
      </c>
      <c r="V8175" s="130">
        <v>351.06</v>
      </c>
      <c r="X8175" s="126" t="s">
        <v>5333</v>
      </c>
      <c r="Z8175" s="127"/>
      <c r="AA8175" s="128">
        <v>1</v>
      </c>
      <c r="AB8175" s="128">
        <v>12</v>
      </c>
      <c r="AD8175" s="126" t="s">
        <v>615</v>
      </c>
      <c r="AG8175" s="127"/>
      <c r="AI8175" s="127"/>
    </row>
    <row r="8176" spans="1:35" ht="14.85" customHeight="1">
      <c r="A8176" s="130">
        <v>5002556</v>
      </c>
      <c r="B8176" s="126" t="s">
        <v>16394</v>
      </c>
      <c r="C8176" s="126" t="s">
        <v>6537</v>
      </c>
      <c r="D8176" s="126" t="s">
        <v>16395</v>
      </c>
      <c r="E8176" s="126" t="s">
        <v>288</v>
      </c>
      <c r="F8176" s="126" t="s">
        <v>532</v>
      </c>
      <c r="G8176" s="126" t="s">
        <v>1393</v>
      </c>
      <c r="H8176" s="126" t="s">
        <v>126</v>
      </c>
      <c r="I8176" s="126" t="s">
        <v>418</v>
      </c>
      <c r="J8176" s="126" t="s">
        <v>6539</v>
      </c>
      <c r="K8176" s="126" t="s">
        <v>535</v>
      </c>
      <c r="L8176" s="126" t="s">
        <v>6540</v>
      </c>
      <c r="M8176" s="130">
        <v>2889.6</v>
      </c>
      <c r="O8176" s="126" t="s">
        <v>6000</v>
      </c>
      <c r="P8176" s="130">
        <v>0</v>
      </c>
      <c r="S8176" s="130">
        <v>0</v>
      </c>
      <c r="V8176" s="130">
        <v>3669.12</v>
      </c>
      <c r="X8176" s="126" t="s">
        <v>6001</v>
      </c>
      <c r="Z8176" s="127"/>
      <c r="AA8176" s="128">
        <v>150</v>
      </c>
      <c r="AB8176" s="128">
        <v>12</v>
      </c>
      <c r="AD8176" s="126" t="s">
        <v>562</v>
      </c>
      <c r="AG8176" s="127"/>
      <c r="AI8176" s="127"/>
    </row>
    <row r="8177" spans="1:35" ht="14.85" customHeight="1">
      <c r="A8177" s="130">
        <v>5002555</v>
      </c>
      <c r="B8177" s="126" t="s">
        <v>16396</v>
      </c>
      <c r="C8177" s="126" t="s">
        <v>16397</v>
      </c>
      <c r="D8177" s="126" t="s">
        <v>16398</v>
      </c>
      <c r="E8177" s="126" t="s">
        <v>288</v>
      </c>
      <c r="F8177" s="126" t="s">
        <v>440</v>
      </c>
      <c r="G8177" s="126" t="s">
        <v>463</v>
      </c>
      <c r="H8177" s="126" t="s">
        <v>126</v>
      </c>
      <c r="I8177" s="126" t="s">
        <v>418</v>
      </c>
      <c r="J8177" s="126" t="s">
        <v>8477</v>
      </c>
      <c r="K8177" s="126" t="s">
        <v>613</v>
      </c>
      <c r="L8177" s="126" t="s">
        <v>8478</v>
      </c>
      <c r="M8177" s="130">
        <v>1216.04</v>
      </c>
      <c r="O8177" s="126" t="s">
        <v>445</v>
      </c>
      <c r="P8177" s="130">
        <v>0</v>
      </c>
      <c r="S8177" s="130">
        <v>0</v>
      </c>
      <c r="V8177" s="130">
        <v>1216.04</v>
      </c>
      <c r="X8177" s="126" t="s">
        <v>472</v>
      </c>
      <c r="Z8177" s="127"/>
      <c r="AA8177" s="128">
        <v>60</v>
      </c>
      <c r="AB8177" s="128">
        <v>1</v>
      </c>
      <c r="AD8177" s="126" t="s">
        <v>562</v>
      </c>
      <c r="AG8177" s="127"/>
      <c r="AI8177" s="127"/>
    </row>
    <row r="8178" spans="1:35" ht="14.85" customHeight="1">
      <c r="A8178" s="130">
        <v>5002553</v>
      </c>
      <c r="B8178" s="126" t="s">
        <v>16399</v>
      </c>
      <c r="C8178" s="126" t="s">
        <v>16397</v>
      </c>
      <c r="D8178" s="126" t="s">
        <v>16400</v>
      </c>
      <c r="E8178" s="126" t="s">
        <v>288</v>
      </c>
      <c r="F8178" s="126" t="s">
        <v>440</v>
      </c>
      <c r="G8178" s="126" t="s">
        <v>463</v>
      </c>
      <c r="H8178" s="126" t="s">
        <v>126</v>
      </c>
      <c r="I8178" s="126" t="s">
        <v>418</v>
      </c>
      <c r="J8178" s="126" t="s">
        <v>8477</v>
      </c>
      <c r="K8178" s="126" t="s">
        <v>613</v>
      </c>
      <c r="L8178" s="126" t="s">
        <v>8478</v>
      </c>
      <c r="M8178" s="130">
        <v>1216.04</v>
      </c>
      <c r="O8178" s="126" t="s">
        <v>445</v>
      </c>
      <c r="P8178" s="130">
        <v>0</v>
      </c>
      <c r="S8178" s="130">
        <v>0</v>
      </c>
      <c r="V8178" s="130">
        <v>1216.04</v>
      </c>
      <c r="X8178" s="126" t="s">
        <v>472</v>
      </c>
      <c r="Z8178" s="127"/>
      <c r="AA8178" s="128">
        <v>60</v>
      </c>
      <c r="AB8178" s="128">
        <v>1</v>
      </c>
      <c r="AD8178" s="126" t="s">
        <v>562</v>
      </c>
      <c r="AG8178" s="127"/>
      <c r="AI8178" s="127"/>
    </row>
    <row r="8179" spans="1:35" ht="14.85" customHeight="1">
      <c r="A8179" s="130">
        <v>5002151</v>
      </c>
      <c r="B8179" s="126" t="s">
        <v>16401</v>
      </c>
      <c r="C8179" s="126" t="s">
        <v>16402</v>
      </c>
      <c r="D8179" s="126" t="s">
        <v>2628</v>
      </c>
      <c r="E8179" s="126" t="s">
        <v>288</v>
      </c>
      <c r="F8179" s="126" t="s">
        <v>491</v>
      </c>
      <c r="G8179" s="126" t="s">
        <v>417</v>
      </c>
      <c r="H8179" s="126" t="s">
        <v>126</v>
      </c>
      <c r="I8179" s="126" t="s">
        <v>126</v>
      </c>
      <c r="J8179" s="126" t="s">
        <v>1248</v>
      </c>
      <c r="K8179" s="126" t="s">
        <v>613</v>
      </c>
      <c r="L8179" s="126" t="s">
        <v>1249</v>
      </c>
      <c r="M8179" s="130">
        <v>7304.64</v>
      </c>
      <c r="N8179" s="126" t="s">
        <v>290</v>
      </c>
      <c r="O8179" s="126" t="s">
        <v>833</v>
      </c>
      <c r="P8179" s="130">
        <v>0</v>
      </c>
      <c r="S8179" s="130">
        <v>0</v>
      </c>
      <c r="V8179" s="130">
        <v>9740.09</v>
      </c>
      <c r="X8179" s="126" t="s">
        <v>834</v>
      </c>
      <c r="Z8179" s="127"/>
      <c r="AA8179" s="128">
        <v>1</v>
      </c>
      <c r="AB8179" s="128">
        <v>36</v>
      </c>
      <c r="AD8179" s="126" t="s">
        <v>562</v>
      </c>
      <c r="AG8179" s="127"/>
      <c r="AI8179" s="127"/>
    </row>
    <row r="8180" spans="1:35" ht="14.85" customHeight="1">
      <c r="A8180" s="130">
        <v>5014507</v>
      </c>
      <c r="B8180" s="126" t="s">
        <v>413</v>
      </c>
      <c r="C8180" s="126" t="s">
        <v>16403</v>
      </c>
      <c r="D8180" s="126" t="s">
        <v>16404</v>
      </c>
      <c r="E8180" s="126" t="s">
        <v>288</v>
      </c>
      <c r="F8180" s="126" t="s">
        <v>440</v>
      </c>
      <c r="G8180" s="126" t="s">
        <v>463</v>
      </c>
      <c r="H8180" s="126" t="s">
        <v>126</v>
      </c>
      <c r="I8180" s="126" t="s">
        <v>418</v>
      </c>
      <c r="J8180" s="126" t="s">
        <v>962</v>
      </c>
      <c r="K8180" s="126" t="s">
        <v>443</v>
      </c>
      <c r="L8180" s="126" t="s">
        <v>963</v>
      </c>
      <c r="M8180" s="130">
        <v>1400</v>
      </c>
      <c r="O8180" s="126" t="s">
        <v>449</v>
      </c>
      <c r="P8180" s="130">
        <v>0</v>
      </c>
      <c r="S8180" s="130">
        <v>0</v>
      </c>
      <c r="V8180" s="130">
        <v>1400</v>
      </c>
      <c r="X8180" s="126" t="s">
        <v>11728</v>
      </c>
      <c r="Z8180" s="127"/>
      <c r="AA8180" s="128">
        <v>30</v>
      </c>
      <c r="AB8180" s="128">
        <v>1</v>
      </c>
      <c r="AD8180" s="126" t="s">
        <v>16405</v>
      </c>
      <c r="AG8180" s="127"/>
      <c r="AI8180" s="127"/>
    </row>
    <row r="8181" spans="1:35" ht="14.85" customHeight="1">
      <c r="A8181" s="130">
        <v>5014508</v>
      </c>
      <c r="B8181" s="126" t="s">
        <v>413</v>
      </c>
      <c r="C8181" s="126" t="s">
        <v>16403</v>
      </c>
      <c r="D8181" s="126" t="s">
        <v>16406</v>
      </c>
      <c r="E8181" s="126" t="s">
        <v>288</v>
      </c>
      <c r="F8181" s="126" t="s">
        <v>440</v>
      </c>
      <c r="G8181" s="126" t="s">
        <v>463</v>
      </c>
      <c r="H8181" s="126" t="s">
        <v>126</v>
      </c>
      <c r="I8181" s="126" t="s">
        <v>418</v>
      </c>
      <c r="J8181" s="126" t="s">
        <v>962</v>
      </c>
      <c r="K8181" s="126" t="s">
        <v>443</v>
      </c>
      <c r="L8181" s="126" t="s">
        <v>963</v>
      </c>
      <c r="M8181" s="130">
        <v>1400</v>
      </c>
      <c r="O8181" s="126" t="s">
        <v>449</v>
      </c>
      <c r="P8181" s="130">
        <v>0</v>
      </c>
      <c r="S8181" s="130">
        <v>0</v>
      </c>
      <c r="V8181" s="130">
        <v>1400</v>
      </c>
      <c r="X8181" s="126" t="s">
        <v>11728</v>
      </c>
      <c r="Z8181" s="127"/>
      <c r="AA8181" s="128">
        <v>30</v>
      </c>
      <c r="AB8181" s="128">
        <v>1</v>
      </c>
      <c r="AD8181" s="126" t="s">
        <v>16405</v>
      </c>
      <c r="AG8181" s="127"/>
      <c r="AI8181" s="127"/>
    </row>
    <row r="8182" spans="1:35" ht="14.85" customHeight="1">
      <c r="A8182" s="130">
        <v>5014509</v>
      </c>
      <c r="B8182" s="126" t="s">
        <v>413</v>
      </c>
      <c r="C8182" s="126" t="s">
        <v>16403</v>
      </c>
      <c r="D8182" s="126" t="s">
        <v>16407</v>
      </c>
      <c r="E8182" s="126" t="s">
        <v>288</v>
      </c>
      <c r="F8182" s="126" t="s">
        <v>440</v>
      </c>
      <c r="G8182" s="126" t="s">
        <v>463</v>
      </c>
      <c r="H8182" s="126" t="s">
        <v>126</v>
      </c>
      <c r="I8182" s="126" t="s">
        <v>418</v>
      </c>
      <c r="J8182" s="126" t="s">
        <v>962</v>
      </c>
      <c r="K8182" s="126" t="s">
        <v>443</v>
      </c>
      <c r="L8182" s="126" t="s">
        <v>963</v>
      </c>
      <c r="M8182" s="130">
        <v>1400</v>
      </c>
      <c r="O8182" s="126" t="s">
        <v>449</v>
      </c>
      <c r="P8182" s="130">
        <v>0</v>
      </c>
      <c r="S8182" s="130">
        <v>0</v>
      </c>
      <c r="V8182" s="130">
        <v>1400</v>
      </c>
      <c r="X8182" s="126" t="s">
        <v>11728</v>
      </c>
      <c r="Z8182" s="127"/>
      <c r="AA8182" s="128">
        <v>30</v>
      </c>
      <c r="AB8182" s="128">
        <v>1</v>
      </c>
      <c r="AD8182" s="126" t="s">
        <v>16405</v>
      </c>
      <c r="AG8182" s="127"/>
      <c r="AI8182" s="127"/>
    </row>
    <row r="8183" spans="1:35" ht="14.85" customHeight="1">
      <c r="A8183" s="130">
        <v>5002150</v>
      </c>
      <c r="B8183" s="126" t="s">
        <v>16408</v>
      </c>
      <c r="C8183" s="126" t="s">
        <v>16409</v>
      </c>
      <c r="D8183" s="126" t="s">
        <v>16410</v>
      </c>
      <c r="E8183" s="126" t="s">
        <v>288</v>
      </c>
      <c r="F8183" s="126" t="s">
        <v>522</v>
      </c>
      <c r="G8183" s="126" t="s">
        <v>4983</v>
      </c>
      <c r="H8183" s="126" t="s">
        <v>524</v>
      </c>
      <c r="I8183" s="126" t="s">
        <v>418</v>
      </c>
      <c r="J8183" s="126" t="s">
        <v>16411</v>
      </c>
      <c r="K8183" s="126" t="s">
        <v>535</v>
      </c>
      <c r="L8183" s="126" t="s">
        <v>3257</v>
      </c>
      <c r="M8183" s="130">
        <v>1182.72</v>
      </c>
      <c r="N8183" s="126" t="s">
        <v>290</v>
      </c>
      <c r="O8183" s="126" t="s">
        <v>621</v>
      </c>
      <c r="P8183" s="130">
        <v>0</v>
      </c>
      <c r="S8183" s="130">
        <v>0</v>
      </c>
      <c r="V8183" s="130">
        <v>1558.24</v>
      </c>
      <c r="X8183" s="126" t="s">
        <v>7763</v>
      </c>
      <c r="Z8183" s="127"/>
      <c r="AA8183" s="128"/>
      <c r="AB8183" s="128"/>
      <c r="AD8183" s="126" t="s">
        <v>562</v>
      </c>
      <c r="AG8183" s="127"/>
      <c r="AI8183" s="127"/>
    </row>
    <row r="8184" spans="1:35" ht="14.85" customHeight="1">
      <c r="A8184" s="130">
        <v>5002149</v>
      </c>
      <c r="B8184" s="126" t="s">
        <v>16412</v>
      </c>
      <c r="C8184" s="126" t="s">
        <v>16413</v>
      </c>
      <c r="D8184" s="126" t="s">
        <v>2628</v>
      </c>
      <c r="E8184" s="126" t="s">
        <v>288</v>
      </c>
      <c r="F8184" s="126" t="s">
        <v>491</v>
      </c>
      <c r="G8184" s="126" t="s">
        <v>417</v>
      </c>
      <c r="H8184" s="126" t="s">
        <v>126</v>
      </c>
      <c r="I8184" s="126" t="s">
        <v>126</v>
      </c>
      <c r="J8184" s="126" t="s">
        <v>1248</v>
      </c>
      <c r="K8184" s="126" t="s">
        <v>613</v>
      </c>
      <c r="L8184" s="126" t="s">
        <v>1249</v>
      </c>
      <c r="M8184" s="130">
        <v>7304.64</v>
      </c>
      <c r="N8184" s="126" t="s">
        <v>290</v>
      </c>
      <c r="O8184" s="126" t="s">
        <v>833</v>
      </c>
      <c r="P8184" s="130">
        <v>0</v>
      </c>
      <c r="S8184" s="130">
        <v>0</v>
      </c>
      <c r="V8184" s="130">
        <v>8581.14</v>
      </c>
      <c r="X8184" s="126" t="s">
        <v>834</v>
      </c>
      <c r="Z8184" s="127"/>
      <c r="AA8184" s="128">
        <v>1</v>
      </c>
      <c r="AB8184" s="128">
        <v>36</v>
      </c>
      <c r="AD8184" s="126" t="s">
        <v>562</v>
      </c>
      <c r="AG8184" s="127"/>
      <c r="AI8184" s="127"/>
    </row>
    <row r="8185" spans="1:35" ht="14.85" customHeight="1">
      <c r="A8185" s="130">
        <v>5002148</v>
      </c>
      <c r="B8185" s="126" t="s">
        <v>16414</v>
      </c>
      <c r="C8185" s="126" t="s">
        <v>16415</v>
      </c>
      <c r="D8185" s="126" t="s">
        <v>2630</v>
      </c>
      <c r="E8185" s="126" t="s">
        <v>288</v>
      </c>
      <c r="F8185" s="126" t="s">
        <v>491</v>
      </c>
      <c r="G8185" s="126" t="s">
        <v>417</v>
      </c>
      <c r="H8185" s="126" t="s">
        <v>126</v>
      </c>
      <c r="I8185" s="126" t="s">
        <v>126</v>
      </c>
      <c r="J8185" s="126" t="s">
        <v>1248</v>
      </c>
      <c r="K8185" s="126" t="s">
        <v>613</v>
      </c>
      <c r="L8185" s="126" t="s">
        <v>1249</v>
      </c>
      <c r="M8185" s="130">
        <v>2142.56</v>
      </c>
      <c r="N8185" s="126" t="s">
        <v>290</v>
      </c>
      <c r="O8185" s="126" t="s">
        <v>833</v>
      </c>
      <c r="P8185" s="130">
        <v>0</v>
      </c>
      <c r="S8185" s="130">
        <v>0</v>
      </c>
      <c r="V8185" s="130">
        <v>2403.6</v>
      </c>
      <c r="X8185" s="126" t="s">
        <v>2631</v>
      </c>
      <c r="Z8185" s="127"/>
      <c r="AA8185" s="128">
        <v>1</v>
      </c>
      <c r="AB8185" s="128">
        <v>36</v>
      </c>
      <c r="AD8185" s="126" t="s">
        <v>562</v>
      </c>
      <c r="AG8185" s="127"/>
      <c r="AI8185" s="127"/>
    </row>
    <row r="8186" spans="1:35" ht="14.85" customHeight="1">
      <c r="A8186" s="130">
        <v>5002146</v>
      </c>
      <c r="B8186" s="126" t="s">
        <v>16416</v>
      </c>
      <c r="C8186" s="126" t="s">
        <v>16417</v>
      </c>
      <c r="D8186" s="126" t="s">
        <v>16418</v>
      </c>
      <c r="E8186" s="126" t="s">
        <v>288</v>
      </c>
      <c r="F8186" s="126" t="s">
        <v>522</v>
      </c>
      <c r="G8186" s="126" t="s">
        <v>6662</v>
      </c>
      <c r="H8186" s="126" t="s">
        <v>524</v>
      </c>
      <c r="I8186" s="126" t="s">
        <v>418</v>
      </c>
      <c r="J8186" s="126" t="s">
        <v>16411</v>
      </c>
      <c r="K8186" s="126" t="s">
        <v>535</v>
      </c>
      <c r="L8186" s="126" t="s">
        <v>3257</v>
      </c>
      <c r="M8186" s="130">
        <v>1604.98</v>
      </c>
      <c r="N8186" s="126" t="s">
        <v>290</v>
      </c>
      <c r="O8186" s="126" t="s">
        <v>621</v>
      </c>
      <c r="P8186" s="130">
        <v>0</v>
      </c>
      <c r="S8186" s="130">
        <v>0</v>
      </c>
      <c r="V8186" s="130">
        <v>1604.98</v>
      </c>
      <c r="X8186" s="126" t="s">
        <v>2855</v>
      </c>
      <c r="Z8186" s="127"/>
      <c r="AA8186" s="128"/>
      <c r="AB8186" s="128"/>
      <c r="AD8186" s="126" t="s">
        <v>562</v>
      </c>
      <c r="AG8186" s="127"/>
      <c r="AI8186" s="127"/>
    </row>
    <row r="8187" spans="1:35" ht="14.85" customHeight="1">
      <c r="A8187" s="130">
        <v>5002145</v>
      </c>
      <c r="B8187" s="126" t="s">
        <v>16419</v>
      </c>
      <c r="C8187" s="126" t="s">
        <v>16420</v>
      </c>
      <c r="D8187" s="126" t="s">
        <v>16421</v>
      </c>
      <c r="E8187" s="126" t="s">
        <v>288</v>
      </c>
      <c r="F8187" s="126" t="s">
        <v>522</v>
      </c>
      <c r="G8187" s="126" t="s">
        <v>801</v>
      </c>
      <c r="H8187" s="126" t="s">
        <v>524</v>
      </c>
      <c r="I8187" s="126" t="s">
        <v>418</v>
      </c>
      <c r="J8187" s="126" t="s">
        <v>16411</v>
      </c>
      <c r="K8187" s="126" t="s">
        <v>535</v>
      </c>
      <c r="L8187" s="126" t="s">
        <v>3257</v>
      </c>
      <c r="M8187" s="130">
        <v>2337.39</v>
      </c>
      <c r="N8187" s="126" t="s">
        <v>290</v>
      </c>
      <c r="O8187" s="126" t="s">
        <v>621</v>
      </c>
      <c r="P8187" s="130">
        <v>0</v>
      </c>
      <c r="S8187" s="130">
        <v>0</v>
      </c>
      <c r="V8187" s="130">
        <v>2337.39</v>
      </c>
      <c r="X8187" s="126" t="s">
        <v>2855</v>
      </c>
      <c r="Z8187" s="127"/>
      <c r="AA8187" s="128"/>
      <c r="AB8187" s="128"/>
      <c r="AD8187" s="126" t="s">
        <v>562</v>
      </c>
      <c r="AG8187" s="127"/>
      <c r="AI8187" s="127"/>
    </row>
    <row r="8188" spans="1:35" ht="14.85" customHeight="1">
      <c r="A8188" s="130">
        <v>5002144</v>
      </c>
      <c r="B8188" s="126" t="s">
        <v>16422</v>
      </c>
      <c r="C8188" s="126" t="s">
        <v>16423</v>
      </c>
      <c r="D8188" s="126" t="s">
        <v>16424</v>
      </c>
      <c r="E8188" s="126" t="s">
        <v>288</v>
      </c>
      <c r="F8188" s="126" t="s">
        <v>522</v>
      </c>
      <c r="G8188" s="126" t="s">
        <v>9316</v>
      </c>
      <c r="H8188" s="126" t="s">
        <v>524</v>
      </c>
      <c r="I8188" s="126" t="s">
        <v>418</v>
      </c>
      <c r="J8188" s="126" t="s">
        <v>16411</v>
      </c>
      <c r="K8188" s="126" t="s">
        <v>535</v>
      </c>
      <c r="L8188" s="126" t="s">
        <v>3257</v>
      </c>
      <c r="M8188" s="130">
        <v>1959.51</v>
      </c>
      <c r="N8188" s="126" t="s">
        <v>290</v>
      </c>
      <c r="O8188" s="126" t="s">
        <v>621</v>
      </c>
      <c r="P8188" s="130">
        <v>0</v>
      </c>
      <c r="S8188" s="130">
        <v>0</v>
      </c>
      <c r="V8188" s="130">
        <v>1959.51</v>
      </c>
      <c r="X8188" s="126" t="s">
        <v>2855</v>
      </c>
      <c r="Z8188" s="127"/>
      <c r="AA8188" s="128"/>
      <c r="AB8188" s="128"/>
      <c r="AD8188" s="126" t="s">
        <v>562</v>
      </c>
      <c r="AG8188" s="127"/>
      <c r="AI8188" s="127"/>
    </row>
    <row r="8189" spans="1:35" ht="14.85" customHeight="1">
      <c r="A8189" s="130">
        <v>5002143</v>
      </c>
      <c r="B8189" s="126" t="s">
        <v>16425</v>
      </c>
      <c r="C8189" s="126" t="s">
        <v>16426</v>
      </c>
      <c r="D8189" s="126" t="s">
        <v>16427</v>
      </c>
      <c r="E8189" s="126" t="s">
        <v>288</v>
      </c>
      <c r="F8189" s="126" t="s">
        <v>522</v>
      </c>
      <c r="G8189" s="126" t="s">
        <v>523</v>
      </c>
      <c r="H8189" s="126" t="s">
        <v>524</v>
      </c>
      <c r="I8189" s="126" t="s">
        <v>418</v>
      </c>
      <c r="J8189" s="126" t="s">
        <v>16411</v>
      </c>
      <c r="K8189" s="126" t="s">
        <v>535</v>
      </c>
      <c r="L8189" s="126" t="s">
        <v>3257</v>
      </c>
      <c r="M8189" s="130">
        <v>2669.49</v>
      </c>
      <c r="N8189" s="126" t="s">
        <v>290</v>
      </c>
      <c r="O8189" s="126" t="s">
        <v>621</v>
      </c>
      <c r="P8189" s="130">
        <v>0</v>
      </c>
      <c r="S8189" s="130">
        <v>0</v>
      </c>
      <c r="V8189" s="130">
        <v>2669.49</v>
      </c>
      <c r="X8189" s="126" t="s">
        <v>8306</v>
      </c>
      <c r="Z8189" s="127"/>
      <c r="AA8189" s="128"/>
      <c r="AB8189" s="128"/>
      <c r="AD8189" s="126" t="s">
        <v>562</v>
      </c>
      <c r="AG8189" s="127"/>
      <c r="AI8189" s="127"/>
    </row>
    <row r="8190" spans="1:35" ht="14.85" customHeight="1">
      <c r="A8190" s="130">
        <v>5002142</v>
      </c>
      <c r="B8190" s="126" t="s">
        <v>16428</v>
      </c>
      <c r="C8190" s="126" t="s">
        <v>16429</v>
      </c>
      <c r="D8190" s="126" t="s">
        <v>16430</v>
      </c>
      <c r="E8190" s="126" t="s">
        <v>288</v>
      </c>
      <c r="F8190" s="126" t="s">
        <v>522</v>
      </c>
      <c r="G8190" s="126" t="s">
        <v>6686</v>
      </c>
      <c r="H8190" s="126" t="s">
        <v>524</v>
      </c>
      <c r="I8190" s="126" t="s">
        <v>418</v>
      </c>
      <c r="J8190" s="126" t="s">
        <v>16411</v>
      </c>
      <c r="K8190" s="126" t="s">
        <v>535</v>
      </c>
      <c r="L8190" s="126" t="s">
        <v>3257</v>
      </c>
      <c r="M8190" s="130">
        <v>1120</v>
      </c>
      <c r="N8190" s="126" t="s">
        <v>290</v>
      </c>
      <c r="O8190" s="126" t="s">
        <v>621</v>
      </c>
      <c r="P8190" s="130">
        <v>0</v>
      </c>
      <c r="S8190" s="130">
        <v>0</v>
      </c>
      <c r="V8190" s="130">
        <v>3116.51</v>
      </c>
      <c r="X8190" s="126" t="s">
        <v>8306</v>
      </c>
      <c r="Z8190" s="127"/>
      <c r="AA8190" s="128"/>
      <c r="AB8190" s="128"/>
      <c r="AD8190" s="126" t="s">
        <v>562</v>
      </c>
      <c r="AG8190" s="127"/>
      <c r="AI8190" s="127"/>
    </row>
    <row r="8191" spans="1:35" ht="14.85" customHeight="1">
      <c r="A8191" s="130">
        <v>5002141</v>
      </c>
      <c r="B8191" s="126" t="s">
        <v>16431</v>
      </c>
      <c r="C8191" s="126" t="s">
        <v>16432</v>
      </c>
      <c r="D8191" s="126" t="s">
        <v>16433</v>
      </c>
      <c r="E8191" s="126" t="s">
        <v>288</v>
      </c>
      <c r="F8191" s="126" t="s">
        <v>522</v>
      </c>
      <c r="G8191" s="126" t="s">
        <v>16434</v>
      </c>
      <c r="H8191" s="126" t="s">
        <v>524</v>
      </c>
      <c r="I8191" s="126" t="s">
        <v>418</v>
      </c>
      <c r="J8191" s="126" t="s">
        <v>16411</v>
      </c>
      <c r="K8191" s="126" t="s">
        <v>535</v>
      </c>
      <c r="L8191" s="126" t="s">
        <v>3257</v>
      </c>
      <c r="M8191" s="130">
        <v>2172.8000000000002</v>
      </c>
      <c r="N8191" s="126" t="s">
        <v>290</v>
      </c>
      <c r="O8191" s="126" t="s">
        <v>621</v>
      </c>
      <c r="P8191" s="130">
        <v>0</v>
      </c>
      <c r="S8191" s="130">
        <v>0</v>
      </c>
      <c r="V8191" s="130">
        <v>2172.8000000000002</v>
      </c>
      <c r="X8191" s="126" t="s">
        <v>7591</v>
      </c>
      <c r="Z8191" s="127"/>
      <c r="AA8191" s="128"/>
      <c r="AB8191" s="128"/>
      <c r="AD8191" s="126" t="s">
        <v>562</v>
      </c>
      <c r="AG8191" s="127"/>
      <c r="AI8191" s="127"/>
    </row>
    <row r="8192" spans="1:35" ht="14.85" customHeight="1">
      <c r="A8192" s="130">
        <v>5002140</v>
      </c>
      <c r="B8192" s="126" t="s">
        <v>16435</v>
      </c>
      <c r="C8192" s="126" t="s">
        <v>16436</v>
      </c>
      <c r="D8192" s="126" t="s">
        <v>16437</v>
      </c>
      <c r="E8192" s="126" t="s">
        <v>288</v>
      </c>
      <c r="F8192" s="126" t="s">
        <v>522</v>
      </c>
      <c r="G8192" s="126" t="s">
        <v>799</v>
      </c>
      <c r="H8192" s="126" t="s">
        <v>524</v>
      </c>
      <c r="I8192" s="126" t="s">
        <v>418</v>
      </c>
      <c r="J8192" s="126" t="s">
        <v>16411</v>
      </c>
      <c r="K8192" s="126" t="s">
        <v>535</v>
      </c>
      <c r="L8192" s="126" t="s">
        <v>3257</v>
      </c>
      <c r="M8192" s="130">
        <v>1215.2</v>
      </c>
      <c r="N8192" s="126" t="s">
        <v>290</v>
      </c>
      <c r="O8192" s="126" t="s">
        <v>621</v>
      </c>
      <c r="P8192" s="130">
        <v>0</v>
      </c>
      <c r="S8192" s="130">
        <v>0</v>
      </c>
      <c r="V8192" s="130">
        <v>2669.49</v>
      </c>
      <c r="X8192" s="126" t="s">
        <v>7591</v>
      </c>
      <c r="Z8192" s="127"/>
      <c r="AA8192" s="128"/>
      <c r="AB8192" s="128"/>
      <c r="AD8192" s="126" t="s">
        <v>562</v>
      </c>
      <c r="AG8192" s="127"/>
      <c r="AI8192" s="127"/>
    </row>
    <row r="8193" spans="1:35" ht="14.85" customHeight="1">
      <c r="A8193" s="130">
        <v>5000446</v>
      </c>
      <c r="B8193" s="126" t="s">
        <v>16438</v>
      </c>
      <c r="C8193" s="126" t="s">
        <v>16439</v>
      </c>
      <c r="D8193" s="126" t="s">
        <v>16440</v>
      </c>
      <c r="E8193" s="126" t="s">
        <v>288</v>
      </c>
      <c r="F8193" s="126" t="s">
        <v>753</v>
      </c>
      <c r="G8193" s="126" t="s">
        <v>417</v>
      </c>
      <c r="H8193" s="126" t="s">
        <v>126</v>
      </c>
      <c r="I8193" s="126" t="s">
        <v>126</v>
      </c>
      <c r="J8193" s="126" t="s">
        <v>16268</v>
      </c>
      <c r="K8193" s="126" t="s">
        <v>747</v>
      </c>
      <c r="L8193" s="126" t="s">
        <v>7116</v>
      </c>
      <c r="M8193" s="130">
        <v>350.56</v>
      </c>
      <c r="O8193" s="126" t="s">
        <v>2098</v>
      </c>
      <c r="P8193" s="130">
        <v>0</v>
      </c>
      <c r="S8193" s="130">
        <v>0</v>
      </c>
      <c r="V8193" s="130">
        <v>434.99</v>
      </c>
      <c r="X8193" s="126" t="s">
        <v>2099</v>
      </c>
      <c r="Z8193" s="127"/>
      <c r="AA8193" s="128">
        <v>2</v>
      </c>
      <c r="AB8193" s="128">
        <v>12</v>
      </c>
      <c r="AD8193" s="126" t="s">
        <v>562</v>
      </c>
      <c r="AG8193" s="127"/>
      <c r="AI8193" s="127"/>
    </row>
    <row r="8194" spans="1:35" ht="14.85" customHeight="1">
      <c r="A8194" s="130">
        <v>5000445</v>
      </c>
      <c r="B8194" s="126" t="s">
        <v>16441</v>
      </c>
      <c r="C8194" s="126" t="s">
        <v>16442</v>
      </c>
      <c r="D8194" s="126" t="s">
        <v>1806</v>
      </c>
      <c r="E8194" s="126" t="s">
        <v>288</v>
      </c>
      <c r="F8194" s="126" t="s">
        <v>753</v>
      </c>
      <c r="G8194" s="126" t="s">
        <v>417</v>
      </c>
      <c r="H8194" s="126" t="s">
        <v>308</v>
      </c>
      <c r="I8194" s="126" t="s">
        <v>308</v>
      </c>
      <c r="J8194" s="126" t="s">
        <v>16268</v>
      </c>
      <c r="K8194" s="126" t="s">
        <v>747</v>
      </c>
      <c r="L8194" s="126" t="s">
        <v>7116</v>
      </c>
      <c r="M8194" s="130">
        <v>399.84</v>
      </c>
      <c r="O8194" s="126" t="s">
        <v>1807</v>
      </c>
      <c r="P8194" s="130">
        <v>0</v>
      </c>
      <c r="S8194" s="130">
        <v>0</v>
      </c>
      <c r="V8194" s="130">
        <v>494.99</v>
      </c>
      <c r="X8194" s="126" t="s">
        <v>1808</v>
      </c>
      <c r="Z8194" s="127"/>
      <c r="AA8194" s="128">
        <v>2</v>
      </c>
      <c r="AB8194" s="128">
        <v>12</v>
      </c>
      <c r="AD8194" s="126" t="s">
        <v>562</v>
      </c>
      <c r="AG8194" s="127"/>
      <c r="AI8194" s="127"/>
    </row>
    <row r="8195" spans="1:35" ht="14.85" customHeight="1">
      <c r="A8195" s="130">
        <v>5000444</v>
      </c>
      <c r="B8195" s="126" t="s">
        <v>16443</v>
      </c>
      <c r="C8195" s="126" t="s">
        <v>16444</v>
      </c>
      <c r="D8195" s="126" t="s">
        <v>16445</v>
      </c>
      <c r="E8195" s="126" t="s">
        <v>288</v>
      </c>
      <c r="F8195" s="126" t="s">
        <v>753</v>
      </c>
      <c r="G8195" s="126" t="s">
        <v>417</v>
      </c>
      <c r="H8195" s="126" t="s">
        <v>126</v>
      </c>
      <c r="I8195" s="126" t="s">
        <v>126</v>
      </c>
      <c r="J8195" s="126" t="s">
        <v>16268</v>
      </c>
      <c r="K8195" s="126" t="s">
        <v>747</v>
      </c>
      <c r="L8195" s="126" t="s">
        <v>7116</v>
      </c>
      <c r="M8195" s="130">
        <v>487.2</v>
      </c>
      <c r="O8195" s="126" t="s">
        <v>340</v>
      </c>
      <c r="P8195" s="130">
        <v>0</v>
      </c>
      <c r="S8195" s="130">
        <v>0</v>
      </c>
      <c r="V8195" s="130">
        <v>614.99</v>
      </c>
      <c r="X8195" s="126" t="s">
        <v>16269</v>
      </c>
      <c r="Z8195" s="127"/>
      <c r="AA8195" s="128">
        <v>1</v>
      </c>
      <c r="AB8195" s="128">
        <v>36</v>
      </c>
      <c r="AD8195" s="126" t="s">
        <v>562</v>
      </c>
      <c r="AG8195" s="127"/>
      <c r="AI8195" s="127"/>
    </row>
    <row r="8196" spans="1:35" ht="14.85" customHeight="1">
      <c r="A8196" s="130">
        <v>5000443</v>
      </c>
      <c r="B8196" s="126" t="s">
        <v>16446</v>
      </c>
      <c r="C8196" s="126" t="s">
        <v>16447</v>
      </c>
      <c r="D8196" s="126" t="s">
        <v>16448</v>
      </c>
      <c r="E8196" s="126" t="s">
        <v>288</v>
      </c>
      <c r="F8196" s="126" t="s">
        <v>753</v>
      </c>
      <c r="G8196" s="126" t="s">
        <v>417</v>
      </c>
      <c r="H8196" s="126" t="s">
        <v>126</v>
      </c>
      <c r="I8196" s="126" t="s">
        <v>126</v>
      </c>
      <c r="J8196" s="126" t="s">
        <v>16268</v>
      </c>
      <c r="K8196" s="126" t="s">
        <v>747</v>
      </c>
      <c r="L8196" s="126" t="s">
        <v>7116</v>
      </c>
      <c r="M8196" s="130">
        <v>292.32</v>
      </c>
      <c r="O8196" s="126" t="s">
        <v>340</v>
      </c>
      <c r="P8196" s="130">
        <v>0</v>
      </c>
      <c r="S8196" s="130">
        <v>0</v>
      </c>
      <c r="V8196" s="130">
        <v>409.99</v>
      </c>
      <c r="X8196" s="126" t="s">
        <v>5927</v>
      </c>
      <c r="Z8196" s="127"/>
      <c r="AA8196" s="128">
        <v>2</v>
      </c>
      <c r="AB8196" s="128">
        <v>12</v>
      </c>
      <c r="AD8196" s="126" t="s">
        <v>562</v>
      </c>
      <c r="AG8196" s="127"/>
      <c r="AI8196" s="127"/>
    </row>
    <row r="8197" spans="1:35" ht="14.85" customHeight="1">
      <c r="A8197" s="130">
        <v>5007091</v>
      </c>
      <c r="B8197" s="126" t="s">
        <v>16449</v>
      </c>
      <c r="C8197" s="126" t="s">
        <v>16450</v>
      </c>
      <c r="D8197" s="126" t="s">
        <v>8282</v>
      </c>
      <c r="E8197" s="126" t="s">
        <v>288</v>
      </c>
      <c r="F8197" s="126" t="s">
        <v>364</v>
      </c>
      <c r="G8197" s="126" t="s">
        <v>417</v>
      </c>
      <c r="H8197" s="126" t="s">
        <v>126</v>
      </c>
      <c r="I8197" s="126" t="s">
        <v>126</v>
      </c>
      <c r="J8197" s="126" t="s">
        <v>8245</v>
      </c>
      <c r="K8197" s="126" t="s">
        <v>747</v>
      </c>
      <c r="L8197" s="126" t="s">
        <v>8246</v>
      </c>
      <c r="M8197" s="130">
        <v>6427.8</v>
      </c>
      <c r="O8197" s="126" t="s">
        <v>365</v>
      </c>
      <c r="P8197" s="130">
        <v>0</v>
      </c>
      <c r="S8197" s="130">
        <v>0</v>
      </c>
      <c r="V8197" s="130">
        <v>6427.8</v>
      </c>
      <c r="X8197" s="126" t="s">
        <v>469</v>
      </c>
      <c r="Z8197" s="127"/>
      <c r="AA8197" s="128">
        <v>1</v>
      </c>
      <c r="AB8197" s="128">
        <v>60</v>
      </c>
      <c r="AC8197" s="126" t="s">
        <v>366</v>
      </c>
      <c r="AD8197" s="126" t="s">
        <v>562</v>
      </c>
      <c r="AG8197" s="127"/>
      <c r="AI8197" s="127"/>
    </row>
    <row r="8198" spans="1:35" ht="14.85" customHeight="1">
      <c r="A8198" s="130">
        <v>5008222</v>
      </c>
      <c r="B8198" s="126" t="s">
        <v>16451</v>
      </c>
      <c r="C8198" s="126" t="s">
        <v>5179</v>
      </c>
      <c r="D8198" s="126" t="s">
        <v>16452</v>
      </c>
      <c r="E8198" s="126" t="s">
        <v>288</v>
      </c>
      <c r="F8198" s="126" t="s">
        <v>440</v>
      </c>
      <c r="G8198" s="126" t="s">
        <v>463</v>
      </c>
      <c r="H8198" s="126" t="s">
        <v>126</v>
      </c>
      <c r="I8198" s="126" t="s">
        <v>418</v>
      </c>
      <c r="J8198" s="126" t="s">
        <v>962</v>
      </c>
      <c r="K8198" s="126" t="s">
        <v>443</v>
      </c>
      <c r="L8198" s="126" t="s">
        <v>963</v>
      </c>
      <c r="M8198" s="130">
        <v>1217.46</v>
      </c>
      <c r="O8198" s="126" t="s">
        <v>445</v>
      </c>
      <c r="P8198" s="130">
        <v>0</v>
      </c>
      <c r="S8198" s="130">
        <v>0</v>
      </c>
      <c r="V8198" s="130">
        <v>1217.46</v>
      </c>
      <c r="X8198" s="126" t="s">
        <v>472</v>
      </c>
      <c r="Z8198" s="127"/>
      <c r="AA8198" s="128">
        <v>60</v>
      </c>
      <c r="AB8198" s="128">
        <v>1</v>
      </c>
      <c r="AD8198" s="126" t="s">
        <v>562</v>
      </c>
      <c r="AG8198" s="127"/>
      <c r="AI8198" s="127"/>
    </row>
    <row r="8199" spans="1:35" ht="14.85" customHeight="1">
      <c r="A8199" s="130">
        <v>5003790</v>
      </c>
      <c r="B8199" s="126" t="s">
        <v>16453</v>
      </c>
      <c r="C8199" s="126" t="s">
        <v>16454</v>
      </c>
      <c r="D8199" s="126" t="s">
        <v>16455</v>
      </c>
      <c r="E8199" s="126" t="s">
        <v>288</v>
      </c>
      <c r="F8199" s="126" t="s">
        <v>364</v>
      </c>
      <c r="G8199" s="126" t="s">
        <v>417</v>
      </c>
      <c r="H8199" s="126" t="s">
        <v>126</v>
      </c>
      <c r="I8199" s="126" t="s">
        <v>126</v>
      </c>
      <c r="J8199" s="126" t="s">
        <v>886</v>
      </c>
      <c r="K8199" s="126" t="s">
        <v>443</v>
      </c>
      <c r="L8199" s="126" t="s">
        <v>887</v>
      </c>
      <c r="M8199" s="130">
        <v>6817.44</v>
      </c>
      <c r="O8199" s="126" t="s">
        <v>365</v>
      </c>
      <c r="P8199" s="130">
        <v>0</v>
      </c>
      <c r="S8199" s="130">
        <v>0</v>
      </c>
      <c r="V8199" s="130">
        <v>26782.58</v>
      </c>
      <c r="X8199" s="126" t="s">
        <v>469</v>
      </c>
      <c r="Z8199" s="127"/>
      <c r="AA8199" s="128">
        <v>1</v>
      </c>
      <c r="AB8199" s="128">
        <v>60</v>
      </c>
      <c r="AC8199" s="126" t="s">
        <v>366</v>
      </c>
      <c r="AD8199" s="126" t="s">
        <v>562</v>
      </c>
      <c r="AG8199" s="127"/>
      <c r="AI8199" s="127"/>
    </row>
    <row r="8200" spans="1:35" ht="14.85" customHeight="1">
      <c r="A8200" s="130">
        <v>5003789</v>
      </c>
      <c r="B8200" s="126" t="s">
        <v>16456</v>
      </c>
      <c r="C8200" s="126" t="s">
        <v>16457</v>
      </c>
      <c r="D8200" s="126" t="s">
        <v>16458</v>
      </c>
      <c r="E8200" s="126" t="s">
        <v>288</v>
      </c>
      <c r="F8200" s="126" t="s">
        <v>364</v>
      </c>
      <c r="G8200" s="126" t="s">
        <v>417</v>
      </c>
      <c r="H8200" s="126" t="s">
        <v>126</v>
      </c>
      <c r="I8200" s="126" t="s">
        <v>126</v>
      </c>
      <c r="J8200" s="126" t="s">
        <v>886</v>
      </c>
      <c r="K8200" s="126" t="s">
        <v>443</v>
      </c>
      <c r="L8200" s="126" t="s">
        <v>887</v>
      </c>
      <c r="M8200" s="130">
        <v>6817.44</v>
      </c>
      <c r="O8200" s="126" t="s">
        <v>365</v>
      </c>
      <c r="P8200" s="130">
        <v>0</v>
      </c>
      <c r="S8200" s="130">
        <v>0</v>
      </c>
      <c r="V8200" s="130">
        <v>25321.73</v>
      </c>
      <c r="X8200" s="126" t="s">
        <v>469</v>
      </c>
      <c r="Z8200" s="127"/>
      <c r="AA8200" s="128">
        <v>1</v>
      </c>
      <c r="AB8200" s="128">
        <v>60</v>
      </c>
      <c r="AC8200" s="126" t="s">
        <v>366</v>
      </c>
      <c r="AD8200" s="126" t="s">
        <v>562</v>
      </c>
      <c r="AG8200" s="127"/>
      <c r="AI8200" s="127"/>
    </row>
    <row r="8201" spans="1:35" ht="14.85" customHeight="1">
      <c r="A8201" s="130">
        <v>5003788</v>
      </c>
      <c r="B8201" s="126" t="s">
        <v>16459</v>
      </c>
      <c r="C8201" s="126" t="s">
        <v>16460</v>
      </c>
      <c r="D8201" s="126" t="s">
        <v>16461</v>
      </c>
      <c r="E8201" s="126" t="s">
        <v>288</v>
      </c>
      <c r="F8201" s="126" t="s">
        <v>364</v>
      </c>
      <c r="G8201" s="126" t="s">
        <v>417</v>
      </c>
      <c r="H8201" s="126" t="s">
        <v>126</v>
      </c>
      <c r="I8201" s="126" t="s">
        <v>126</v>
      </c>
      <c r="J8201" s="126" t="s">
        <v>886</v>
      </c>
      <c r="K8201" s="126" t="s">
        <v>443</v>
      </c>
      <c r="L8201" s="126" t="s">
        <v>887</v>
      </c>
      <c r="M8201" s="130">
        <v>6817.44</v>
      </c>
      <c r="O8201" s="126" t="s">
        <v>365</v>
      </c>
      <c r="P8201" s="130">
        <v>0</v>
      </c>
      <c r="S8201" s="130">
        <v>0</v>
      </c>
      <c r="V8201" s="130">
        <v>25321.73</v>
      </c>
      <c r="X8201" s="126" t="s">
        <v>469</v>
      </c>
      <c r="Z8201" s="127"/>
      <c r="AA8201" s="128">
        <v>1</v>
      </c>
      <c r="AB8201" s="128">
        <v>60</v>
      </c>
      <c r="AC8201" s="126" t="s">
        <v>366</v>
      </c>
      <c r="AD8201" s="126" t="s">
        <v>562</v>
      </c>
      <c r="AG8201" s="127"/>
      <c r="AI8201" s="127"/>
    </row>
    <row r="8202" spans="1:35" ht="14.85" customHeight="1">
      <c r="A8202" s="130">
        <v>5003787</v>
      </c>
      <c r="B8202" s="126" t="s">
        <v>16462</v>
      </c>
      <c r="C8202" s="126" t="s">
        <v>16463</v>
      </c>
      <c r="D8202" s="126" t="s">
        <v>16464</v>
      </c>
      <c r="E8202" s="126" t="s">
        <v>288</v>
      </c>
      <c r="F8202" s="126" t="s">
        <v>364</v>
      </c>
      <c r="G8202" s="126" t="s">
        <v>417</v>
      </c>
      <c r="H8202" s="126" t="s">
        <v>126</v>
      </c>
      <c r="I8202" s="126" t="s">
        <v>126</v>
      </c>
      <c r="J8202" s="126" t="s">
        <v>886</v>
      </c>
      <c r="K8202" s="126" t="s">
        <v>443</v>
      </c>
      <c r="L8202" s="126" t="s">
        <v>887</v>
      </c>
      <c r="M8202" s="130">
        <v>6817.44</v>
      </c>
      <c r="O8202" s="126" t="s">
        <v>365</v>
      </c>
      <c r="P8202" s="130">
        <v>0</v>
      </c>
      <c r="S8202" s="130">
        <v>0</v>
      </c>
      <c r="V8202" s="130">
        <v>11200</v>
      </c>
      <c r="X8202" s="126" t="s">
        <v>469</v>
      </c>
      <c r="Z8202" s="127"/>
      <c r="AA8202" s="128">
        <v>1</v>
      </c>
      <c r="AB8202" s="128">
        <v>60</v>
      </c>
      <c r="AC8202" s="126" t="s">
        <v>366</v>
      </c>
      <c r="AD8202" s="126" t="s">
        <v>562</v>
      </c>
      <c r="AG8202" s="127"/>
      <c r="AI8202" s="127"/>
    </row>
    <row r="8203" spans="1:35" ht="14.85" customHeight="1">
      <c r="A8203" s="130">
        <v>5003786</v>
      </c>
      <c r="B8203" s="126" t="s">
        <v>16465</v>
      </c>
      <c r="C8203" s="126" t="s">
        <v>16466</v>
      </c>
      <c r="D8203" s="126" t="s">
        <v>16467</v>
      </c>
      <c r="E8203" s="126" t="s">
        <v>288</v>
      </c>
      <c r="F8203" s="126" t="s">
        <v>364</v>
      </c>
      <c r="G8203" s="126" t="s">
        <v>417</v>
      </c>
      <c r="H8203" s="126" t="s">
        <v>126</v>
      </c>
      <c r="I8203" s="126" t="s">
        <v>126</v>
      </c>
      <c r="J8203" s="126" t="s">
        <v>886</v>
      </c>
      <c r="K8203" s="126" t="s">
        <v>443</v>
      </c>
      <c r="L8203" s="126" t="s">
        <v>887</v>
      </c>
      <c r="M8203" s="130">
        <v>6817.44</v>
      </c>
      <c r="O8203" s="126" t="s">
        <v>365</v>
      </c>
      <c r="P8203" s="130">
        <v>0</v>
      </c>
      <c r="S8203" s="130">
        <v>0</v>
      </c>
      <c r="V8203" s="130">
        <v>14121.73</v>
      </c>
      <c r="X8203" s="126" t="s">
        <v>469</v>
      </c>
      <c r="Z8203" s="127"/>
      <c r="AA8203" s="128">
        <v>1</v>
      </c>
      <c r="AB8203" s="128">
        <v>60</v>
      </c>
      <c r="AC8203" s="126" t="s">
        <v>366</v>
      </c>
      <c r="AD8203" s="126" t="s">
        <v>562</v>
      </c>
      <c r="AG8203" s="127"/>
      <c r="AI8203" s="127"/>
    </row>
    <row r="8204" spans="1:35" ht="14.85" customHeight="1">
      <c r="A8204" s="130">
        <v>5012513</v>
      </c>
      <c r="B8204" s="126" t="s">
        <v>413</v>
      </c>
      <c r="C8204" s="126" t="s">
        <v>2084</v>
      </c>
      <c r="D8204" s="126" t="s">
        <v>16468</v>
      </c>
      <c r="E8204" s="126" t="s">
        <v>288</v>
      </c>
      <c r="F8204" s="126" t="s">
        <v>522</v>
      </c>
      <c r="G8204" s="126" t="s">
        <v>1102</v>
      </c>
      <c r="H8204" s="126" t="s">
        <v>524</v>
      </c>
      <c r="I8204" s="126" t="s">
        <v>418</v>
      </c>
      <c r="J8204" s="126" t="s">
        <v>1770</v>
      </c>
      <c r="K8204" s="126" t="s">
        <v>976</v>
      </c>
      <c r="L8204" s="126" t="s">
        <v>1771</v>
      </c>
      <c r="M8204" s="130">
        <v>2679.46</v>
      </c>
      <c r="N8204" s="126" t="s">
        <v>290</v>
      </c>
      <c r="O8204" s="126" t="s">
        <v>621</v>
      </c>
      <c r="P8204" s="130">
        <v>0</v>
      </c>
      <c r="S8204" s="130">
        <v>0</v>
      </c>
      <c r="V8204" s="130">
        <v>2679.46</v>
      </c>
      <c r="X8204" s="126" t="s">
        <v>729</v>
      </c>
      <c r="Z8204" s="127"/>
      <c r="AA8204" s="128"/>
      <c r="AB8204" s="128"/>
      <c r="AD8204" s="126" t="s">
        <v>2087</v>
      </c>
      <c r="AG8204" s="127"/>
      <c r="AI8204" s="127"/>
    </row>
    <row r="8205" spans="1:35" ht="14.85" customHeight="1">
      <c r="A8205" s="130">
        <v>5003785</v>
      </c>
      <c r="B8205" s="126" t="s">
        <v>16469</v>
      </c>
      <c r="C8205" s="126" t="s">
        <v>16470</v>
      </c>
      <c r="D8205" s="126" t="s">
        <v>16471</v>
      </c>
      <c r="E8205" s="126" t="s">
        <v>288</v>
      </c>
      <c r="F8205" s="126" t="s">
        <v>364</v>
      </c>
      <c r="G8205" s="126" t="s">
        <v>417</v>
      </c>
      <c r="H8205" s="126" t="s">
        <v>126</v>
      </c>
      <c r="I8205" s="126" t="s">
        <v>126</v>
      </c>
      <c r="J8205" s="126" t="s">
        <v>886</v>
      </c>
      <c r="K8205" s="126" t="s">
        <v>443</v>
      </c>
      <c r="L8205" s="126" t="s">
        <v>887</v>
      </c>
      <c r="M8205" s="130">
        <v>6817.44</v>
      </c>
      <c r="O8205" s="126" t="s">
        <v>365</v>
      </c>
      <c r="P8205" s="130">
        <v>0</v>
      </c>
      <c r="S8205" s="130">
        <v>0</v>
      </c>
      <c r="V8205" s="130">
        <v>21913.02</v>
      </c>
      <c r="X8205" s="126" t="s">
        <v>469</v>
      </c>
      <c r="Z8205" s="127"/>
      <c r="AA8205" s="128">
        <v>1</v>
      </c>
      <c r="AB8205" s="128">
        <v>60</v>
      </c>
      <c r="AC8205" s="126" t="s">
        <v>366</v>
      </c>
      <c r="AD8205" s="126" t="s">
        <v>562</v>
      </c>
      <c r="AG8205" s="127"/>
      <c r="AI8205" s="127"/>
    </row>
    <row r="8206" spans="1:35" ht="14.85" customHeight="1">
      <c r="A8206" s="130">
        <v>5003389</v>
      </c>
      <c r="B8206" s="126" t="s">
        <v>16472</v>
      </c>
      <c r="C8206" s="126" t="s">
        <v>16473</v>
      </c>
      <c r="E8206" s="126" t="s">
        <v>288</v>
      </c>
      <c r="F8206" s="126" t="s">
        <v>364</v>
      </c>
      <c r="G8206" s="126" t="s">
        <v>417</v>
      </c>
      <c r="H8206" s="126" t="s">
        <v>126</v>
      </c>
      <c r="I8206" s="126" t="s">
        <v>126</v>
      </c>
      <c r="J8206" s="126" t="s">
        <v>466</v>
      </c>
      <c r="K8206" s="126" t="s">
        <v>467</v>
      </c>
      <c r="L8206" s="126" t="s">
        <v>468</v>
      </c>
      <c r="M8206" s="130">
        <v>9739.52</v>
      </c>
      <c r="O8206" s="126" t="s">
        <v>486</v>
      </c>
      <c r="P8206" s="130">
        <v>0</v>
      </c>
      <c r="S8206" s="130">
        <v>0</v>
      </c>
      <c r="V8206" s="130">
        <v>16459.12</v>
      </c>
      <c r="X8206" s="126" t="s">
        <v>549</v>
      </c>
      <c r="Z8206" s="127"/>
      <c r="AA8206" s="128">
        <v>2</v>
      </c>
      <c r="AB8206" s="128">
        <v>60</v>
      </c>
      <c r="AC8206" s="126" t="s">
        <v>366</v>
      </c>
      <c r="AD8206" s="126" t="s">
        <v>562</v>
      </c>
      <c r="AG8206" s="127"/>
      <c r="AI8206" s="127"/>
    </row>
    <row r="8207" spans="1:35" ht="14.85" customHeight="1">
      <c r="A8207" s="130">
        <v>5003784</v>
      </c>
      <c r="B8207" s="126" t="s">
        <v>16474</v>
      </c>
      <c r="C8207" s="126" t="s">
        <v>16475</v>
      </c>
      <c r="D8207" s="126" t="s">
        <v>16476</v>
      </c>
      <c r="E8207" s="126" t="s">
        <v>288</v>
      </c>
      <c r="F8207" s="126" t="s">
        <v>364</v>
      </c>
      <c r="G8207" s="126" t="s">
        <v>417</v>
      </c>
      <c r="H8207" s="126" t="s">
        <v>126</v>
      </c>
      <c r="I8207" s="126" t="s">
        <v>126</v>
      </c>
      <c r="J8207" s="126" t="s">
        <v>886</v>
      </c>
      <c r="K8207" s="126" t="s">
        <v>443</v>
      </c>
      <c r="L8207" s="126" t="s">
        <v>887</v>
      </c>
      <c r="M8207" s="130">
        <v>6817.44</v>
      </c>
      <c r="O8207" s="126" t="s">
        <v>365</v>
      </c>
      <c r="P8207" s="130">
        <v>0</v>
      </c>
      <c r="S8207" s="130">
        <v>0</v>
      </c>
      <c r="V8207" s="130">
        <v>28730.42</v>
      </c>
      <c r="X8207" s="126" t="s">
        <v>469</v>
      </c>
      <c r="Z8207" s="127"/>
      <c r="AA8207" s="128">
        <v>1</v>
      </c>
      <c r="AB8207" s="128">
        <v>60</v>
      </c>
      <c r="AC8207" s="126" t="s">
        <v>366</v>
      </c>
      <c r="AD8207" s="126" t="s">
        <v>562</v>
      </c>
      <c r="AG8207" s="127"/>
      <c r="AI8207" s="127"/>
    </row>
    <row r="8208" spans="1:35" ht="14.85" customHeight="1">
      <c r="A8208" s="130">
        <v>5003783</v>
      </c>
      <c r="B8208" s="126" t="s">
        <v>16477</v>
      </c>
      <c r="C8208" s="126" t="s">
        <v>16478</v>
      </c>
      <c r="D8208" s="126" t="s">
        <v>16479</v>
      </c>
      <c r="E8208" s="126" t="s">
        <v>288</v>
      </c>
      <c r="F8208" s="126" t="s">
        <v>364</v>
      </c>
      <c r="G8208" s="126" t="s">
        <v>417</v>
      </c>
      <c r="H8208" s="126" t="s">
        <v>126</v>
      </c>
      <c r="I8208" s="126" t="s">
        <v>126</v>
      </c>
      <c r="J8208" s="126" t="s">
        <v>886</v>
      </c>
      <c r="K8208" s="126" t="s">
        <v>443</v>
      </c>
      <c r="L8208" s="126" t="s">
        <v>887</v>
      </c>
      <c r="M8208" s="130">
        <v>6817.44</v>
      </c>
      <c r="O8208" s="126" t="s">
        <v>365</v>
      </c>
      <c r="P8208" s="130">
        <v>0</v>
      </c>
      <c r="S8208" s="130">
        <v>0</v>
      </c>
      <c r="V8208" s="130">
        <v>10226.07</v>
      </c>
      <c r="X8208" s="126" t="s">
        <v>469</v>
      </c>
      <c r="Z8208" s="127"/>
      <c r="AA8208" s="128">
        <v>1</v>
      </c>
      <c r="AB8208" s="128">
        <v>60</v>
      </c>
      <c r="AC8208" s="126" t="s">
        <v>366</v>
      </c>
      <c r="AD8208" s="126" t="s">
        <v>562</v>
      </c>
      <c r="AG8208" s="127"/>
      <c r="AI8208" s="127"/>
    </row>
    <row r="8209" spans="1:35" ht="14.85" customHeight="1">
      <c r="A8209" s="130">
        <v>5003782</v>
      </c>
      <c r="B8209" s="126" t="s">
        <v>16480</v>
      </c>
      <c r="C8209" s="126" t="s">
        <v>16481</v>
      </c>
      <c r="D8209" s="126" t="s">
        <v>16482</v>
      </c>
      <c r="E8209" s="126" t="s">
        <v>288</v>
      </c>
      <c r="F8209" s="126" t="s">
        <v>364</v>
      </c>
      <c r="G8209" s="126" t="s">
        <v>417</v>
      </c>
      <c r="H8209" s="126" t="s">
        <v>126</v>
      </c>
      <c r="I8209" s="126" t="s">
        <v>126</v>
      </c>
      <c r="J8209" s="126" t="s">
        <v>886</v>
      </c>
      <c r="K8209" s="126" t="s">
        <v>443</v>
      </c>
      <c r="L8209" s="126" t="s">
        <v>887</v>
      </c>
      <c r="M8209" s="130">
        <v>6817.44</v>
      </c>
      <c r="O8209" s="126" t="s">
        <v>365</v>
      </c>
      <c r="P8209" s="130">
        <v>0</v>
      </c>
      <c r="S8209" s="130">
        <v>0</v>
      </c>
      <c r="V8209" s="130">
        <v>10226.07</v>
      </c>
      <c r="X8209" s="126" t="s">
        <v>469</v>
      </c>
      <c r="Z8209" s="127"/>
      <c r="AA8209" s="128">
        <v>1</v>
      </c>
      <c r="AB8209" s="128">
        <v>60</v>
      </c>
      <c r="AC8209" s="126" t="s">
        <v>366</v>
      </c>
      <c r="AD8209" s="126" t="s">
        <v>562</v>
      </c>
      <c r="AG8209" s="127"/>
      <c r="AI8209" s="127"/>
    </row>
    <row r="8210" spans="1:35" ht="14.85" customHeight="1">
      <c r="A8210" s="130">
        <v>5003013</v>
      </c>
      <c r="B8210" s="126" t="s">
        <v>16483</v>
      </c>
      <c r="C8210" s="126" t="s">
        <v>16484</v>
      </c>
      <c r="D8210" s="126" t="s">
        <v>16485</v>
      </c>
      <c r="E8210" s="126" t="s">
        <v>288</v>
      </c>
      <c r="F8210" s="126" t="s">
        <v>440</v>
      </c>
      <c r="G8210" s="126" t="s">
        <v>458</v>
      </c>
      <c r="H8210" s="126" t="s">
        <v>126</v>
      </c>
      <c r="I8210" s="126" t="s">
        <v>418</v>
      </c>
      <c r="J8210" s="126" t="s">
        <v>8477</v>
      </c>
      <c r="K8210" s="126" t="s">
        <v>613</v>
      </c>
      <c r="L8210" s="126" t="s">
        <v>8478</v>
      </c>
      <c r="M8210" s="130">
        <v>2504.46</v>
      </c>
      <c r="O8210" s="126" t="s">
        <v>445</v>
      </c>
      <c r="P8210" s="130">
        <v>0</v>
      </c>
      <c r="S8210" s="130">
        <v>0</v>
      </c>
      <c r="V8210" s="130">
        <v>2504.46</v>
      </c>
      <c r="X8210" s="126" t="s">
        <v>1647</v>
      </c>
      <c r="Z8210" s="127"/>
      <c r="AA8210" s="128">
        <v>60</v>
      </c>
      <c r="AB8210" s="128">
        <v>1</v>
      </c>
      <c r="AD8210" s="126" t="s">
        <v>562</v>
      </c>
      <c r="AG8210" s="127"/>
      <c r="AI8210" s="127"/>
    </row>
    <row r="8211" spans="1:35" ht="14.85" customHeight="1">
      <c r="A8211" s="130">
        <v>5003012</v>
      </c>
      <c r="B8211" s="126" t="s">
        <v>16486</v>
      </c>
      <c r="C8211" s="126" t="s">
        <v>16487</v>
      </c>
      <c r="D8211" s="126" t="s">
        <v>16488</v>
      </c>
      <c r="E8211" s="126" t="s">
        <v>288</v>
      </c>
      <c r="F8211" s="126" t="s">
        <v>532</v>
      </c>
      <c r="G8211" s="126" t="s">
        <v>417</v>
      </c>
      <c r="H8211" s="126" t="s">
        <v>126</v>
      </c>
      <c r="I8211" s="126" t="s">
        <v>126</v>
      </c>
      <c r="J8211" s="126" t="s">
        <v>16489</v>
      </c>
      <c r="K8211" s="126" t="s">
        <v>467</v>
      </c>
      <c r="L8211" s="126" t="s">
        <v>2673</v>
      </c>
      <c r="M8211" s="130">
        <v>487.2</v>
      </c>
      <c r="O8211" s="126" t="s">
        <v>1459</v>
      </c>
      <c r="P8211" s="130">
        <v>0</v>
      </c>
      <c r="S8211" s="130">
        <v>0</v>
      </c>
      <c r="V8211" s="130">
        <v>487.42</v>
      </c>
      <c r="X8211" s="126" t="s">
        <v>1463</v>
      </c>
      <c r="Z8211" s="127"/>
      <c r="AA8211" s="128">
        <v>1</v>
      </c>
      <c r="AB8211" s="128">
        <v>72</v>
      </c>
      <c r="AD8211" s="126" t="s">
        <v>562</v>
      </c>
      <c r="AG8211" s="127"/>
      <c r="AI8211" s="127"/>
    </row>
    <row r="8212" spans="1:35" ht="14.85" customHeight="1">
      <c r="A8212" s="130">
        <v>5005896</v>
      </c>
      <c r="B8212" s="126" t="s">
        <v>413</v>
      </c>
      <c r="C8212" s="126" t="s">
        <v>16490</v>
      </c>
      <c r="D8212" s="126" t="s">
        <v>16491</v>
      </c>
      <c r="E8212" s="126" t="s">
        <v>288</v>
      </c>
      <c r="F8212" s="126" t="s">
        <v>491</v>
      </c>
      <c r="G8212" s="126" t="s">
        <v>417</v>
      </c>
      <c r="H8212" s="126" t="s">
        <v>126</v>
      </c>
      <c r="I8212" s="126" t="s">
        <v>126</v>
      </c>
      <c r="J8212" s="126" t="s">
        <v>4924</v>
      </c>
      <c r="K8212" s="126" t="s">
        <v>504</v>
      </c>
      <c r="L8212" s="126" t="s">
        <v>4925</v>
      </c>
      <c r="M8212" s="130">
        <v>14608.16</v>
      </c>
      <c r="N8212" s="126" t="s">
        <v>290</v>
      </c>
      <c r="O8212" s="126" t="s">
        <v>506</v>
      </c>
      <c r="P8212" s="130">
        <v>0</v>
      </c>
      <c r="S8212" s="130">
        <v>0</v>
      </c>
      <c r="V8212" s="130">
        <v>21811.78</v>
      </c>
      <c r="X8212" s="126" t="s">
        <v>2793</v>
      </c>
      <c r="Y8212" s="126" t="s">
        <v>517</v>
      </c>
      <c r="Z8212" s="127"/>
      <c r="AA8212" s="128">
        <v>1</v>
      </c>
      <c r="AB8212" s="128">
        <v>60</v>
      </c>
      <c r="AD8212" s="126" t="s">
        <v>1801</v>
      </c>
      <c r="AG8212" s="127"/>
      <c r="AI8212" s="127"/>
    </row>
    <row r="8213" spans="1:35" ht="14.85" customHeight="1">
      <c r="A8213" s="130">
        <v>5005895</v>
      </c>
      <c r="B8213" s="126" t="s">
        <v>16492</v>
      </c>
      <c r="C8213" s="126" t="s">
        <v>16493</v>
      </c>
      <c r="D8213" s="126" t="s">
        <v>16494</v>
      </c>
      <c r="E8213" s="126" t="s">
        <v>288</v>
      </c>
      <c r="F8213" s="126" t="s">
        <v>491</v>
      </c>
      <c r="G8213" s="126" t="s">
        <v>417</v>
      </c>
      <c r="H8213" s="126" t="s">
        <v>126</v>
      </c>
      <c r="I8213" s="126" t="s">
        <v>126</v>
      </c>
      <c r="J8213" s="126" t="s">
        <v>4924</v>
      </c>
      <c r="K8213" s="126" t="s">
        <v>504</v>
      </c>
      <c r="L8213" s="126" t="s">
        <v>4925</v>
      </c>
      <c r="M8213" s="130">
        <v>14608.16</v>
      </c>
      <c r="N8213" s="126" t="s">
        <v>290</v>
      </c>
      <c r="O8213" s="126" t="s">
        <v>506</v>
      </c>
      <c r="P8213" s="130">
        <v>0</v>
      </c>
      <c r="S8213" s="130">
        <v>0</v>
      </c>
      <c r="V8213" s="130">
        <v>16717.73</v>
      </c>
      <c r="X8213" s="126" t="s">
        <v>2793</v>
      </c>
      <c r="Y8213" s="126" t="s">
        <v>517</v>
      </c>
      <c r="Z8213" s="127"/>
      <c r="AA8213" s="128">
        <v>1</v>
      </c>
      <c r="AB8213" s="128">
        <v>60</v>
      </c>
      <c r="AD8213" s="126" t="s">
        <v>562</v>
      </c>
      <c r="AG8213" s="127"/>
      <c r="AI8213" s="127"/>
    </row>
    <row r="8214" spans="1:35" ht="14.85" customHeight="1">
      <c r="A8214" s="130">
        <v>5005894</v>
      </c>
      <c r="B8214" s="126" t="s">
        <v>413</v>
      </c>
      <c r="C8214" s="126" t="s">
        <v>16495</v>
      </c>
      <c r="D8214" s="126" t="s">
        <v>16496</v>
      </c>
      <c r="E8214" s="126" t="s">
        <v>288</v>
      </c>
      <c r="F8214" s="126" t="s">
        <v>491</v>
      </c>
      <c r="G8214" s="126" t="s">
        <v>417</v>
      </c>
      <c r="H8214" s="126" t="s">
        <v>126</v>
      </c>
      <c r="I8214" s="126" t="s">
        <v>126</v>
      </c>
      <c r="J8214" s="126" t="s">
        <v>4924</v>
      </c>
      <c r="K8214" s="126" t="s">
        <v>504</v>
      </c>
      <c r="L8214" s="126" t="s">
        <v>4925</v>
      </c>
      <c r="M8214" s="130">
        <v>13634.79</v>
      </c>
      <c r="N8214" s="126" t="s">
        <v>290</v>
      </c>
      <c r="O8214" s="126" t="s">
        <v>1311</v>
      </c>
      <c r="P8214" s="130">
        <v>0</v>
      </c>
      <c r="S8214" s="130">
        <v>0</v>
      </c>
      <c r="V8214" s="130">
        <v>16156.77</v>
      </c>
      <c r="X8214" s="126" t="s">
        <v>4747</v>
      </c>
      <c r="Y8214" s="126" t="s">
        <v>517</v>
      </c>
      <c r="Z8214" s="127"/>
      <c r="AA8214" s="128">
        <v>1</v>
      </c>
      <c r="AB8214" s="128">
        <v>60</v>
      </c>
      <c r="AD8214" s="126" t="s">
        <v>1801</v>
      </c>
      <c r="AG8214" s="127"/>
      <c r="AI8214" s="127"/>
    </row>
    <row r="8215" spans="1:35" ht="14.85" customHeight="1">
      <c r="A8215" s="130">
        <v>5005893</v>
      </c>
      <c r="B8215" s="126" t="s">
        <v>16497</v>
      </c>
      <c r="C8215" s="126" t="s">
        <v>16498</v>
      </c>
      <c r="D8215" s="126" t="s">
        <v>16499</v>
      </c>
      <c r="E8215" s="126" t="s">
        <v>288</v>
      </c>
      <c r="F8215" s="126" t="s">
        <v>491</v>
      </c>
      <c r="G8215" s="126" t="s">
        <v>417</v>
      </c>
      <c r="H8215" s="126" t="s">
        <v>126</v>
      </c>
      <c r="I8215" s="126" t="s">
        <v>126</v>
      </c>
      <c r="J8215" s="126" t="s">
        <v>4924</v>
      </c>
      <c r="K8215" s="126" t="s">
        <v>504</v>
      </c>
      <c r="L8215" s="126" t="s">
        <v>4925</v>
      </c>
      <c r="M8215" s="130">
        <v>13537.15</v>
      </c>
      <c r="N8215" s="126" t="s">
        <v>290</v>
      </c>
      <c r="O8215" s="126" t="s">
        <v>1311</v>
      </c>
      <c r="P8215" s="130">
        <v>0</v>
      </c>
      <c r="S8215" s="130">
        <v>0</v>
      </c>
      <c r="V8215" s="130">
        <v>13537.15</v>
      </c>
      <c r="X8215" s="126" t="s">
        <v>4747</v>
      </c>
      <c r="Y8215" s="126" t="s">
        <v>517</v>
      </c>
      <c r="Z8215" s="127"/>
      <c r="AA8215" s="128">
        <v>1</v>
      </c>
      <c r="AB8215" s="128">
        <v>60</v>
      </c>
      <c r="AD8215" s="126" t="s">
        <v>562</v>
      </c>
      <c r="AG8215" s="127"/>
      <c r="AI8215" s="127"/>
    </row>
    <row r="8216" spans="1:35" ht="14.85" customHeight="1">
      <c r="A8216" s="130">
        <v>5005892</v>
      </c>
      <c r="B8216" s="126" t="s">
        <v>16500</v>
      </c>
      <c r="C8216" s="126" t="s">
        <v>16501</v>
      </c>
      <c r="D8216" s="126" t="s">
        <v>16502</v>
      </c>
      <c r="E8216" s="126" t="s">
        <v>288</v>
      </c>
      <c r="F8216" s="126" t="s">
        <v>491</v>
      </c>
      <c r="G8216" s="126" t="s">
        <v>417</v>
      </c>
      <c r="H8216" s="126" t="s">
        <v>126</v>
      </c>
      <c r="I8216" s="126" t="s">
        <v>126</v>
      </c>
      <c r="J8216" s="126" t="s">
        <v>4924</v>
      </c>
      <c r="K8216" s="126" t="s">
        <v>504</v>
      </c>
      <c r="L8216" s="126" t="s">
        <v>4925</v>
      </c>
      <c r="M8216" s="130">
        <v>13634.88</v>
      </c>
      <c r="N8216" s="126" t="s">
        <v>290</v>
      </c>
      <c r="O8216" s="126" t="s">
        <v>1311</v>
      </c>
      <c r="P8216" s="130">
        <v>0</v>
      </c>
      <c r="S8216" s="130">
        <v>0</v>
      </c>
      <c r="V8216" s="130">
        <v>14044.92</v>
      </c>
      <c r="X8216" s="126" t="s">
        <v>4747</v>
      </c>
      <c r="Y8216" s="126" t="s">
        <v>517</v>
      </c>
      <c r="Z8216" s="127"/>
      <c r="AA8216" s="128">
        <v>1</v>
      </c>
      <c r="AB8216" s="128">
        <v>60</v>
      </c>
      <c r="AD8216" s="126" t="s">
        <v>562</v>
      </c>
      <c r="AG8216" s="127"/>
      <c r="AI8216" s="127"/>
    </row>
    <row r="8217" spans="1:35" ht="14.85" customHeight="1">
      <c r="A8217" s="130">
        <v>5005891</v>
      </c>
      <c r="B8217" s="126" t="s">
        <v>16503</v>
      </c>
      <c r="C8217" s="126" t="s">
        <v>16504</v>
      </c>
      <c r="D8217" s="126" t="s">
        <v>16505</v>
      </c>
      <c r="E8217" s="126" t="s">
        <v>288</v>
      </c>
      <c r="F8217" s="126" t="s">
        <v>491</v>
      </c>
      <c r="G8217" s="126" t="s">
        <v>417</v>
      </c>
      <c r="H8217" s="126" t="s">
        <v>126</v>
      </c>
      <c r="I8217" s="126" t="s">
        <v>126</v>
      </c>
      <c r="J8217" s="126" t="s">
        <v>4924</v>
      </c>
      <c r="K8217" s="126" t="s">
        <v>504</v>
      </c>
      <c r="L8217" s="126" t="s">
        <v>4925</v>
      </c>
      <c r="M8217" s="130">
        <v>11852.2</v>
      </c>
      <c r="N8217" s="126" t="s">
        <v>290</v>
      </c>
      <c r="O8217" s="126" t="s">
        <v>1311</v>
      </c>
      <c r="P8217" s="130">
        <v>0</v>
      </c>
      <c r="S8217" s="130">
        <v>0</v>
      </c>
      <c r="V8217" s="130">
        <v>11852.2</v>
      </c>
      <c r="X8217" s="126" t="s">
        <v>4747</v>
      </c>
      <c r="Y8217" s="126" t="s">
        <v>517</v>
      </c>
      <c r="Z8217" s="127"/>
      <c r="AA8217" s="128">
        <v>1</v>
      </c>
      <c r="AB8217" s="128">
        <v>60</v>
      </c>
      <c r="AD8217" s="126" t="s">
        <v>562</v>
      </c>
      <c r="AG8217" s="127"/>
      <c r="AI8217" s="127"/>
    </row>
    <row r="8218" spans="1:35" ht="14.85" customHeight="1">
      <c r="A8218" s="130">
        <v>5005890</v>
      </c>
      <c r="B8218" s="126" t="s">
        <v>16506</v>
      </c>
      <c r="C8218" s="126" t="s">
        <v>16507</v>
      </c>
      <c r="D8218" s="126" t="s">
        <v>16508</v>
      </c>
      <c r="E8218" s="126" t="s">
        <v>288</v>
      </c>
      <c r="F8218" s="126" t="s">
        <v>491</v>
      </c>
      <c r="G8218" s="126" t="s">
        <v>417</v>
      </c>
      <c r="H8218" s="126" t="s">
        <v>126</v>
      </c>
      <c r="I8218" s="126" t="s">
        <v>126</v>
      </c>
      <c r="J8218" s="126" t="s">
        <v>4924</v>
      </c>
      <c r="K8218" s="126" t="s">
        <v>504</v>
      </c>
      <c r="L8218" s="126" t="s">
        <v>4925</v>
      </c>
      <c r="M8218" s="130">
        <v>14608.16</v>
      </c>
      <c r="N8218" s="126" t="s">
        <v>290</v>
      </c>
      <c r="O8218" s="126" t="s">
        <v>506</v>
      </c>
      <c r="P8218" s="130">
        <v>0</v>
      </c>
      <c r="S8218" s="130">
        <v>0</v>
      </c>
      <c r="V8218" s="130">
        <v>19157.41</v>
      </c>
      <c r="X8218" s="126" t="s">
        <v>2793</v>
      </c>
      <c r="Y8218" s="126" t="s">
        <v>517</v>
      </c>
      <c r="Z8218" s="127"/>
      <c r="AA8218" s="128">
        <v>1</v>
      </c>
      <c r="AB8218" s="128">
        <v>60</v>
      </c>
      <c r="AD8218" s="126" t="s">
        <v>562</v>
      </c>
      <c r="AG8218" s="127"/>
      <c r="AI8218" s="127"/>
    </row>
    <row r="8219" spans="1:35" ht="14.85" customHeight="1">
      <c r="A8219" s="130">
        <v>5005889</v>
      </c>
      <c r="B8219" s="126" t="s">
        <v>413</v>
      </c>
      <c r="C8219" s="126" t="s">
        <v>16509</v>
      </c>
      <c r="D8219" s="126" t="s">
        <v>16510</v>
      </c>
      <c r="E8219" s="126" t="s">
        <v>288</v>
      </c>
      <c r="F8219" s="126" t="s">
        <v>491</v>
      </c>
      <c r="G8219" s="126" t="s">
        <v>417</v>
      </c>
      <c r="H8219" s="126" t="s">
        <v>126</v>
      </c>
      <c r="I8219" s="126" t="s">
        <v>126</v>
      </c>
      <c r="J8219" s="126" t="s">
        <v>4924</v>
      </c>
      <c r="K8219" s="126" t="s">
        <v>504</v>
      </c>
      <c r="L8219" s="126" t="s">
        <v>4925</v>
      </c>
      <c r="M8219" s="130">
        <v>14608.16</v>
      </c>
      <c r="N8219" s="126" t="s">
        <v>290</v>
      </c>
      <c r="O8219" s="126" t="s">
        <v>506</v>
      </c>
      <c r="P8219" s="130">
        <v>0</v>
      </c>
      <c r="S8219" s="130">
        <v>0</v>
      </c>
      <c r="V8219" s="130">
        <v>17310.91</v>
      </c>
      <c r="X8219" s="126" t="s">
        <v>2793</v>
      </c>
      <c r="Y8219" s="126" t="s">
        <v>517</v>
      </c>
      <c r="Z8219" s="127"/>
      <c r="AA8219" s="128">
        <v>1</v>
      </c>
      <c r="AB8219" s="128">
        <v>60</v>
      </c>
      <c r="AD8219" s="126" t="s">
        <v>1801</v>
      </c>
      <c r="AG8219" s="127"/>
      <c r="AI8219" s="127"/>
    </row>
    <row r="8220" spans="1:35" ht="14.85" customHeight="1">
      <c r="A8220" s="130">
        <v>5005882</v>
      </c>
      <c r="B8220" s="126" t="s">
        <v>16511</v>
      </c>
      <c r="C8220" s="126" t="s">
        <v>16512</v>
      </c>
      <c r="D8220" s="126" t="s">
        <v>16513</v>
      </c>
      <c r="E8220" s="126" t="s">
        <v>288</v>
      </c>
      <c r="F8220" s="126" t="s">
        <v>416</v>
      </c>
      <c r="G8220" s="126" t="s">
        <v>417</v>
      </c>
      <c r="H8220" s="126" t="s">
        <v>126</v>
      </c>
      <c r="I8220" s="126" t="s">
        <v>126</v>
      </c>
      <c r="J8220" s="126" t="s">
        <v>5516</v>
      </c>
      <c r="K8220" s="126" t="s">
        <v>747</v>
      </c>
      <c r="L8220" s="126" t="s">
        <v>5517</v>
      </c>
      <c r="M8220" s="130">
        <v>2922.08</v>
      </c>
      <c r="O8220" s="126" t="s">
        <v>422</v>
      </c>
      <c r="P8220" s="130">
        <v>0</v>
      </c>
      <c r="S8220" s="130">
        <v>0</v>
      </c>
      <c r="V8220" s="130">
        <v>3380.11</v>
      </c>
      <c r="X8220" s="126" t="s">
        <v>946</v>
      </c>
      <c r="Z8220" s="127"/>
      <c r="AA8220" s="128">
        <v>1</v>
      </c>
      <c r="AB8220" s="128">
        <v>12</v>
      </c>
      <c r="AD8220" s="126" t="s">
        <v>562</v>
      </c>
      <c r="AG8220" s="127"/>
      <c r="AI8220" s="127"/>
    </row>
    <row r="8221" spans="1:35" ht="14.85" customHeight="1">
      <c r="A8221" s="130">
        <v>5005881</v>
      </c>
      <c r="B8221" s="126" t="s">
        <v>16514</v>
      </c>
      <c r="C8221" s="126" t="s">
        <v>16515</v>
      </c>
      <c r="D8221" s="126" t="s">
        <v>16513</v>
      </c>
      <c r="E8221" s="126" t="s">
        <v>288</v>
      </c>
      <c r="F8221" s="126" t="s">
        <v>416</v>
      </c>
      <c r="G8221" s="126" t="s">
        <v>417</v>
      </c>
      <c r="H8221" s="126" t="s">
        <v>126</v>
      </c>
      <c r="I8221" s="126" t="s">
        <v>126</v>
      </c>
      <c r="J8221" s="126" t="s">
        <v>5516</v>
      </c>
      <c r="K8221" s="126" t="s">
        <v>747</v>
      </c>
      <c r="L8221" s="126" t="s">
        <v>5517</v>
      </c>
      <c r="M8221" s="130">
        <v>2922.08</v>
      </c>
      <c r="O8221" s="126" t="s">
        <v>422</v>
      </c>
      <c r="P8221" s="130">
        <v>0</v>
      </c>
      <c r="S8221" s="130">
        <v>0</v>
      </c>
      <c r="V8221" s="130">
        <v>3380.11</v>
      </c>
      <c r="X8221" s="126" t="s">
        <v>946</v>
      </c>
      <c r="Z8221" s="127"/>
      <c r="AA8221" s="128">
        <v>1</v>
      </c>
      <c r="AB8221" s="128">
        <v>12</v>
      </c>
      <c r="AD8221" s="126" t="s">
        <v>562</v>
      </c>
      <c r="AG8221" s="127"/>
      <c r="AI8221" s="127"/>
    </row>
    <row r="8222" spans="1:35" ht="14.85" customHeight="1">
      <c r="A8222" s="130">
        <v>5004696</v>
      </c>
      <c r="B8222" s="126" t="s">
        <v>16516</v>
      </c>
      <c r="C8222" s="126" t="s">
        <v>16517</v>
      </c>
      <c r="D8222" s="126" t="s">
        <v>4109</v>
      </c>
      <c r="E8222" s="126" t="s">
        <v>288</v>
      </c>
      <c r="F8222" s="126" t="s">
        <v>491</v>
      </c>
      <c r="G8222" s="126" t="s">
        <v>417</v>
      </c>
      <c r="H8222" s="126" t="s">
        <v>126</v>
      </c>
      <c r="I8222" s="126" t="s">
        <v>126</v>
      </c>
      <c r="J8222" s="126" t="s">
        <v>3060</v>
      </c>
      <c r="K8222" s="126" t="s">
        <v>558</v>
      </c>
      <c r="L8222" s="126" t="s">
        <v>1321</v>
      </c>
      <c r="M8222" s="130">
        <v>3288.6</v>
      </c>
      <c r="N8222" s="126" t="s">
        <v>290</v>
      </c>
      <c r="O8222" s="126" t="s">
        <v>1311</v>
      </c>
      <c r="P8222" s="130">
        <v>0</v>
      </c>
      <c r="S8222" s="130">
        <v>0</v>
      </c>
      <c r="V8222" s="130">
        <v>3654</v>
      </c>
      <c r="X8222" s="126" t="s">
        <v>1312</v>
      </c>
      <c r="Y8222" s="126" t="s">
        <v>517</v>
      </c>
      <c r="Z8222" s="127" t="s">
        <v>309</v>
      </c>
      <c r="AA8222" s="128">
        <v>1</v>
      </c>
      <c r="AB8222" s="128">
        <v>60</v>
      </c>
      <c r="AD8222" s="126" t="s">
        <v>562</v>
      </c>
      <c r="AG8222" s="127"/>
      <c r="AI8222" s="127"/>
    </row>
    <row r="8223" spans="1:35" ht="14.85" customHeight="1">
      <c r="A8223" s="130">
        <v>5004695</v>
      </c>
      <c r="B8223" s="126" t="s">
        <v>16518</v>
      </c>
      <c r="C8223" s="126" t="s">
        <v>16167</v>
      </c>
      <c r="D8223" s="126" t="s">
        <v>4109</v>
      </c>
      <c r="E8223" s="126" t="s">
        <v>288</v>
      </c>
      <c r="F8223" s="126" t="s">
        <v>491</v>
      </c>
      <c r="G8223" s="126" t="s">
        <v>417</v>
      </c>
      <c r="H8223" s="126" t="s">
        <v>126</v>
      </c>
      <c r="I8223" s="126" t="s">
        <v>308</v>
      </c>
      <c r="J8223" s="126" t="s">
        <v>3060</v>
      </c>
      <c r="K8223" s="126" t="s">
        <v>558</v>
      </c>
      <c r="L8223" s="126" t="s">
        <v>1321</v>
      </c>
      <c r="M8223" s="130">
        <v>4941</v>
      </c>
      <c r="N8223" s="126" t="s">
        <v>290</v>
      </c>
      <c r="O8223" s="126" t="s">
        <v>1311</v>
      </c>
      <c r="P8223" s="130">
        <v>0</v>
      </c>
      <c r="S8223" s="130">
        <v>0</v>
      </c>
      <c r="V8223" s="130">
        <v>5490</v>
      </c>
      <c r="X8223" s="126" t="s">
        <v>1312</v>
      </c>
      <c r="Y8223" s="126" t="s">
        <v>517</v>
      </c>
      <c r="Z8223" s="127" t="s">
        <v>309</v>
      </c>
      <c r="AA8223" s="128">
        <v>1</v>
      </c>
      <c r="AB8223" s="128">
        <v>60</v>
      </c>
      <c r="AD8223" s="126" t="s">
        <v>562</v>
      </c>
      <c r="AG8223" s="127"/>
      <c r="AI8223" s="127"/>
    </row>
    <row r="8224" spans="1:35" ht="14.85" customHeight="1">
      <c r="A8224" s="130">
        <v>5004694</v>
      </c>
      <c r="B8224" s="126" t="s">
        <v>16519</v>
      </c>
      <c r="C8224" s="126" t="s">
        <v>16520</v>
      </c>
      <c r="D8224" s="126" t="s">
        <v>16521</v>
      </c>
      <c r="E8224" s="126" t="s">
        <v>288</v>
      </c>
      <c r="F8224" s="126" t="s">
        <v>491</v>
      </c>
      <c r="G8224" s="126" t="s">
        <v>417</v>
      </c>
      <c r="H8224" s="126" t="s">
        <v>126</v>
      </c>
      <c r="I8224" s="126" t="s">
        <v>126</v>
      </c>
      <c r="J8224" s="126" t="s">
        <v>3060</v>
      </c>
      <c r="K8224" s="126" t="s">
        <v>558</v>
      </c>
      <c r="L8224" s="126" t="s">
        <v>1321</v>
      </c>
      <c r="M8224" s="130">
        <v>3010.5</v>
      </c>
      <c r="N8224" s="126" t="s">
        <v>290</v>
      </c>
      <c r="O8224" s="126" t="s">
        <v>1311</v>
      </c>
      <c r="P8224" s="130">
        <v>0</v>
      </c>
      <c r="S8224" s="130">
        <v>0</v>
      </c>
      <c r="V8224" s="130">
        <v>3345</v>
      </c>
      <c r="X8224" s="126" t="s">
        <v>1312</v>
      </c>
      <c r="Y8224" s="126" t="s">
        <v>517</v>
      </c>
      <c r="Z8224" s="127" t="s">
        <v>309</v>
      </c>
      <c r="AA8224" s="128">
        <v>1</v>
      </c>
      <c r="AB8224" s="128">
        <v>60</v>
      </c>
      <c r="AD8224" s="126" t="s">
        <v>562</v>
      </c>
      <c r="AG8224" s="127"/>
      <c r="AI8224" s="127"/>
    </row>
    <row r="8225" spans="1:35" ht="14.85" customHeight="1">
      <c r="A8225" s="130">
        <v>5005324</v>
      </c>
      <c r="B8225" s="126" t="s">
        <v>413</v>
      </c>
      <c r="C8225" s="126" t="s">
        <v>7663</v>
      </c>
      <c r="D8225" s="126" t="s">
        <v>2769</v>
      </c>
      <c r="E8225" s="126" t="s">
        <v>288</v>
      </c>
      <c r="F8225" s="126" t="s">
        <v>364</v>
      </c>
      <c r="G8225" s="126" t="s">
        <v>417</v>
      </c>
      <c r="H8225" s="126" t="s">
        <v>126</v>
      </c>
      <c r="I8225" s="126" t="s">
        <v>126</v>
      </c>
      <c r="J8225" s="126" t="s">
        <v>484</v>
      </c>
      <c r="K8225" s="126" t="s">
        <v>443</v>
      </c>
      <c r="L8225" s="126" t="s">
        <v>485</v>
      </c>
      <c r="M8225" s="130">
        <v>6817.44</v>
      </c>
      <c r="O8225" s="126" t="s">
        <v>365</v>
      </c>
      <c r="P8225" s="130">
        <v>0</v>
      </c>
      <c r="S8225" s="130">
        <v>0</v>
      </c>
      <c r="V8225" s="130">
        <v>16556.509999999998</v>
      </c>
      <c r="X8225" s="126" t="s">
        <v>469</v>
      </c>
      <c r="Z8225" s="127"/>
      <c r="AA8225" s="128">
        <v>1</v>
      </c>
      <c r="AB8225" s="128">
        <v>60</v>
      </c>
      <c r="AC8225" s="126" t="s">
        <v>366</v>
      </c>
      <c r="AD8225" s="126" t="s">
        <v>1801</v>
      </c>
      <c r="AG8225" s="127"/>
      <c r="AI8225" s="127"/>
    </row>
    <row r="8226" spans="1:35" ht="14.85" customHeight="1">
      <c r="A8226" s="130">
        <v>5005323</v>
      </c>
      <c r="B8226" s="126" t="s">
        <v>413</v>
      </c>
      <c r="C8226" s="126" t="s">
        <v>5650</v>
      </c>
      <c r="D8226" s="126" t="s">
        <v>5650</v>
      </c>
      <c r="E8226" s="126" t="s">
        <v>288</v>
      </c>
      <c r="F8226" s="126" t="s">
        <v>364</v>
      </c>
      <c r="G8226" s="126" t="s">
        <v>417</v>
      </c>
      <c r="H8226" s="126" t="s">
        <v>126</v>
      </c>
      <c r="I8226" s="126" t="s">
        <v>126</v>
      </c>
      <c r="J8226" s="126" t="s">
        <v>484</v>
      </c>
      <c r="K8226" s="126" t="s">
        <v>443</v>
      </c>
      <c r="L8226" s="126" t="s">
        <v>485</v>
      </c>
      <c r="M8226" s="130">
        <v>6817.44</v>
      </c>
      <c r="O8226" s="126" t="s">
        <v>365</v>
      </c>
      <c r="P8226" s="130">
        <v>0</v>
      </c>
      <c r="S8226" s="130">
        <v>0</v>
      </c>
      <c r="V8226" s="130">
        <v>16556.509999999998</v>
      </c>
      <c r="X8226" s="126" t="s">
        <v>510</v>
      </c>
      <c r="Z8226" s="127"/>
      <c r="AA8226" s="128">
        <v>2</v>
      </c>
      <c r="AB8226" s="128">
        <v>60</v>
      </c>
      <c r="AC8226" s="126" t="s">
        <v>366</v>
      </c>
      <c r="AD8226" s="126" t="s">
        <v>1801</v>
      </c>
      <c r="AG8226" s="127"/>
      <c r="AI8226" s="127"/>
    </row>
    <row r="8227" spans="1:35" ht="14.85" customHeight="1">
      <c r="A8227" s="130">
        <v>5004297</v>
      </c>
      <c r="B8227" s="126" t="s">
        <v>16522</v>
      </c>
      <c r="C8227" s="126" t="s">
        <v>16523</v>
      </c>
      <c r="D8227" s="126" t="s">
        <v>16524</v>
      </c>
      <c r="E8227" s="126" t="s">
        <v>288</v>
      </c>
      <c r="F8227" s="126" t="s">
        <v>364</v>
      </c>
      <c r="G8227" s="126" t="s">
        <v>417</v>
      </c>
      <c r="H8227" s="126" t="s">
        <v>126</v>
      </c>
      <c r="I8227" s="126" t="s">
        <v>126</v>
      </c>
      <c r="J8227" s="126" t="s">
        <v>886</v>
      </c>
      <c r="K8227" s="126" t="s">
        <v>443</v>
      </c>
      <c r="L8227" s="126" t="s">
        <v>887</v>
      </c>
      <c r="M8227" s="130">
        <v>6817.44</v>
      </c>
      <c r="O8227" s="126" t="s">
        <v>365</v>
      </c>
      <c r="P8227" s="130">
        <v>0</v>
      </c>
      <c r="S8227" s="130">
        <v>0</v>
      </c>
      <c r="V8227" s="130">
        <v>7499.12</v>
      </c>
      <c r="X8227" s="126" t="s">
        <v>510</v>
      </c>
      <c r="Z8227" s="127"/>
      <c r="AA8227" s="128">
        <v>2</v>
      </c>
      <c r="AB8227" s="128">
        <v>60</v>
      </c>
      <c r="AC8227" s="126" t="s">
        <v>366</v>
      </c>
      <c r="AD8227" s="126" t="s">
        <v>562</v>
      </c>
      <c r="AG8227" s="127"/>
      <c r="AI8227" s="127"/>
    </row>
    <row r="8228" spans="1:35" ht="14.85" customHeight="1">
      <c r="A8228" s="130">
        <v>5004296</v>
      </c>
      <c r="B8228" s="126" t="s">
        <v>15162</v>
      </c>
      <c r="C8228" s="126" t="s">
        <v>15163</v>
      </c>
      <c r="D8228" s="126" t="s">
        <v>15164</v>
      </c>
      <c r="E8228" s="126" t="s">
        <v>288</v>
      </c>
      <c r="F8228" s="126" t="s">
        <v>364</v>
      </c>
      <c r="G8228" s="126" t="s">
        <v>417</v>
      </c>
      <c r="H8228" s="126" t="s">
        <v>126</v>
      </c>
      <c r="I8228" s="126" t="s">
        <v>126</v>
      </c>
      <c r="J8228" s="126" t="s">
        <v>886</v>
      </c>
      <c r="K8228" s="126" t="s">
        <v>443</v>
      </c>
      <c r="L8228" s="126" t="s">
        <v>887</v>
      </c>
      <c r="M8228" s="130">
        <v>6817.44</v>
      </c>
      <c r="O8228" s="126" t="s">
        <v>365</v>
      </c>
      <c r="P8228" s="130">
        <v>0</v>
      </c>
      <c r="S8228" s="130">
        <v>0</v>
      </c>
      <c r="V8228" s="130">
        <v>7499.12</v>
      </c>
      <c r="X8228" s="126" t="s">
        <v>510</v>
      </c>
      <c r="Z8228" s="127"/>
      <c r="AA8228" s="128">
        <v>2</v>
      </c>
      <c r="AB8228" s="128">
        <v>60</v>
      </c>
      <c r="AC8228" s="126" t="s">
        <v>366</v>
      </c>
      <c r="AD8228" s="126" t="s">
        <v>562</v>
      </c>
      <c r="AG8228" s="127"/>
      <c r="AI8228" s="127"/>
    </row>
    <row r="8229" spans="1:35" ht="14.85" customHeight="1">
      <c r="A8229" s="130">
        <v>5003367</v>
      </c>
      <c r="B8229" s="126" t="s">
        <v>16525</v>
      </c>
      <c r="C8229" s="126" t="s">
        <v>14939</v>
      </c>
      <c r="D8229" s="126" t="s">
        <v>16526</v>
      </c>
      <c r="E8229" s="126" t="s">
        <v>288</v>
      </c>
      <c r="F8229" s="126" t="s">
        <v>522</v>
      </c>
      <c r="G8229" s="126" t="s">
        <v>1774</v>
      </c>
      <c r="H8229" s="126" t="s">
        <v>524</v>
      </c>
      <c r="I8229" s="126" t="s">
        <v>126</v>
      </c>
      <c r="J8229" s="126" t="s">
        <v>566</v>
      </c>
      <c r="K8229" s="126" t="s">
        <v>567</v>
      </c>
      <c r="L8229" s="126" t="s">
        <v>568</v>
      </c>
      <c r="M8229" s="130">
        <v>14.78</v>
      </c>
      <c r="O8229" s="126" t="s">
        <v>528</v>
      </c>
      <c r="P8229" s="130">
        <v>0</v>
      </c>
      <c r="S8229" s="130">
        <v>0</v>
      </c>
      <c r="V8229" s="130">
        <v>14.78</v>
      </c>
      <c r="X8229" s="126" t="s">
        <v>6181</v>
      </c>
      <c r="Z8229" s="127"/>
      <c r="AA8229" s="128"/>
      <c r="AB8229" s="128"/>
      <c r="AD8229" s="126" t="s">
        <v>562</v>
      </c>
      <c r="AG8229" s="127"/>
      <c r="AI8229" s="127"/>
    </row>
    <row r="8230" spans="1:35" ht="14.85" customHeight="1">
      <c r="A8230" s="130">
        <v>5003366</v>
      </c>
      <c r="B8230" s="126" t="s">
        <v>16527</v>
      </c>
      <c r="C8230" s="126" t="s">
        <v>14939</v>
      </c>
      <c r="D8230" s="126" t="s">
        <v>16528</v>
      </c>
      <c r="E8230" s="126" t="s">
        <v>288</v>
      </c>
      <c r="F8230" s="126" t="s">
        <v>522</v>
      </c>
      <c r="G8230" s="126" t="s">
        <v>783</v>
      </c>
      <c r="H8230" s="126" t="s">
        <v>524</v>
      </c>
      <c r="I8230" s="126" t="s">
        <v>126</v>
      </c>
      <c r="J8230" s="126" t="s">
        <v>566</v>
      </c>
      <c r="K8230" s="126" t="s">
        <v>567</v>
      </c>
      <c r="L8230" s="126" t="s">
        <v>568</v>
      </c>
      <c r="M8230" s="130">
        <v>25.21</v>
      </c>
      <c r="O8230" s="126" t="s">
        <v>528</v>
      </c>
      <c r="P8230" s="130">
        <v>0</v>
      </c>
      <c r="S8230" s="130">
        <v>0</v>
      </c>
      <c r="V8230" s="130">
        <v>25.21</v>
      </c>
      <c r="X8230" s="126" t="s">
        <v>6181</v>
      </c>
      <c r="Z8230" s="127"/>
      <c r="AA8230" s="128"/>
      <c r="AB8230" s="128"/>
      <c r="AD8230" s="126" t="s">
        <v>562</v>
      </c>
      <c r="AG8230" s="127"/>
      <c r="AI8230" s="127"/>
    </row>
    <row r="8231" spans="1:35" ht="14.85" customHeight="1">
      <c r="A8231" s="130">
        <v>5003364</v>
      </c>
      <c r="B8231" s="126" t="s">
        <v>16529</v>
      </c>
      <c r="C8231" s="126" t="s">
        <v>14939</v>
      </c>
      <c r="D8231" s="126" t="s">
        <v>16530</v>
      </c>
      <c r="E8231" s="126" t="s">
        <v>288</v>
      </c>
      <c r="F8231" s="126" t="s">
        <v>522</v>
      </c>
      <c r="G8231" s="126" t="s">
        <v>1335</v>
      </c>
      <c r="H8231" s="126" t="s">
        <v>524</v>
      </c>
      <c r="I8231" s="126" t="s">
        <v>126</v>
      </c>
      <c r="J8231" s="126" t="s">
        <v>566</v>
      </c>
      <c r="K8231" s="126" t="s">
        <v>567</v>
      </c>
      <c r="L8231" s="126" t="s">
        <v>568</v>
      </c>
      <c r="M8231" s="130">
        <v>18.48</v>
      </c>
      <c r="O8231" s="126" t="s">
        <v>528</v>
      </c>
      <c r="P8231" s="130">
        <v>0</v>
      </c>
      <c r="S8231" s="130">
        <v>0</v>
      </c>
      <c r="V8231" s="130">
        <v>18.48</v>
      </c>
      <c r="X8231" s="126" t="s">
        <v>6181</v>
      </c>
      <c r="Z8231" s="127"/>
      <c r="AA8231" s="128"/>
      <c r="AB8231" s="128"/>
      <c r="AD8231" s="126" t="s">
        <v>562</v>
      </c>
      <c r="AG8231" s="127"/>
      <c r="AI8231" s="127"/>
    </row>
    <row r="8232" spans="1:35" ht="14.85" customHeight="1">
      <c r="A8232" s="130">
        <v>5003363</v>
      </c>
      <c r="B8232" s="126" t="s">
        <v>16531</v>
      </c>
      <c r="C8232" s="126" t="s">
        <v>12781</v>
      </c>
      <c r="D8232" s="126" t="s">
        <v>16532</v>
      </c>
      <c r="E8232" s="126" t="s">
        <v>288</v>
      </c>
      <c r="F8232" s="126" t="s">
        <v>522</v>
      </c>
      <c r="G8232" s="126" t="s">
        <v>850</v>
      </c>
      <c r="H8232" s="126" t="s">
        <v>524</v>
      </c>
      <c r="I8232" s="126" t="s">
        <v>418</v>
      </c>
      <c r="J8232" s="126" t="s">
        <v>12692</v>
      </c>
      <c r="K8232" s="126" t="s">
        <v>747</v>
      </c>
      <c r="L8232" s="126" t="s">
        <v>12693</v>
      </c>
      <c r="M8232" s="130">
        <v>208.85</v>
      </c>
      <c r="N8232" s="126" t="s">
        <v>290</v>
      </c>
      <c r="O8232" s="126" t="s">
        <v>528</v>
      </c>
      <c r="P8232" s="130">
        <v>0</v>
      </c>
      <c r="S8232" s="130">
        <v>0</v>
      </c>
      <c r="V8232" s="130">
        <v>208.85</v>
      </c>
      <c r="X8232" s="126" t="s">
        <v>11557</v>
      </c>
      <c r="Z8232" s="127"/>
      <c r="AA8232" s="128"/>
      <c r="AB8232" s="128"/>
      <c r="AD8232" s="126" t="s">
        <v>562</v>
      </c>
      <c r="AG8232" s="127"/>
      <c r="AI8232" s="127"/>
    </row>
    <row r="8233" spans="1:35" ht="14.85" customHeight="1">
      <c r="A8233" s="130">
        <v>5003362</v>
      </c>
      <c r="B8233" s="126" t="s">
        <v>16533</v>
      </c>
      <c r="C8233" s="126" t="s">
        <v>16534</v>
      </c>
      <c r="D8233" s="126" t="s">
        <v>12779</v>
      </c>
      <c r="E8233" s="126" t="s">
        <v>288</v>
      </c>
      <c r="F8233" s="126" t="s">
        <v>416</v>
      </c>
      <c r="G8233" s="126" t="s">
        <v>417</v>
      </c>
      <c r="H8233" s="126" t="s">
        <v>126</v>
      </c>
      <c r="I8233" s="126" t="s">
        <v>126</v>
      </c>
      <c r="J8233" s="126" t="s">
        <v>10903</v>
      </c>
      <c r="K8233" s="126" t="s">
        <v>747</v>
      </c>
      <c r="L8233" s="126" t="s">
        <v>10904</v>
      </c>
      <c r="M8233" s="130">
        <v>194.88</v>
      </c>
      <c r="O8233" s="126" t="s">
        <v>6518</v>
      </c>
      <c r="P8233" s="130">
        <v>0</v>
      </c>
      <c r="S8233" s="130">
        <v>0</v>
      </c>
      <c r="V8233" s="130">
        <v>216.53</v>
      </c>
      <c r="X8233" s="126" t="s">
        <v>6519</v>
      </c>
      <c r="Z8233" s="127"/>
      <c r="AA8233" s="128">
        <v>1</v>
      </c>
      <c r="AB8233" s="128">
        <v>12</v>
      </c>
      <c r="AD8233" s="126" t="s">
        <v>562</v>
      </c>
      <c r="AG8233" s="127"/>
      <c r="AI8233" s="127"/>
    </row>
    <row r="8234" spans="1:35" ht="14.85" customHeight="1">
      <c r="A8234" s="130">
        <v>5003361</v>
      </c>
      <c r="B8234" s="126" t="s">
        <v>16535</v>
      </c>
      <c r="C8234" s="126" t="s">
        <v>12781</v>
      </c>
      <c r="D8234" s="126" t="s">
        <v>16536</v>
      </c>
      <c r="E8234" s="126" t="s">
        <v>288</v>
      </c>
      <c r="F8234" s="126" t="s">
        <v>522</v>
      </c>
      <c r="G8234" s="126" t="s">
        <v>604</v>
      </c>
      <c r="H8234" s="126" t="s">
        <v>524</v>
      </c>
      <c r="I8234" s="126" t="s">
        <v>126</v>
      </c>
      <c r="J8234" s="126" t="s">
        <v>12692</v>
      </c>
      <c r="K8234" s="126" t="s">
        <v>747</v>
      </c>
      <c r="L8234" s="126" t="s">
        <v>12693</v>
      </c>
      <c r="M8234" s="130">
        <v>75.64</v>
      </c>
      <c r="N8234" s="126" t="s">
        <v>290</v>
      </c>
      <c r="O8234" s="126" t="s">
        <v>528</v>
      </c>
      <c r="P8234" s="130">
        <v>0</v>
      </c>
      <c r="S8234" s="130">
        <v>0</v>
      </c>
      <c r="V8234" s="130">
        <v>75.64</v>
      </c>
      <c r="X8234" s="126" t="s">
        <v>11557</v>
      </c>
      <c r="Z8234" s="127"/>
      <c r="AA8234" s="128"/>
      <c r="AB8234" s="128"/>
      <c r="AD8234" s="126" t="s">
        <v>562</v>
      </c>
      <c r="AG8234" s="127"/>
      <c r="AI8234" s="127"/>
    </row>
    <row r="8235" spans="1:35" ht="14.85" customHeight="1">
      <c r="A8235" s="130">
        <v>5003358</v>
      </c>
      <c r="B8235" s="126" t="s">
        <v>16537</v>
      </c>
      <c r="C8235" s="126" t="s">
        <v>12781</v>
      </c>
      <c r="D8235" s="126" t="s">
        <v>16538</v>
      </c>
      <c r="E8235" s="126" t="s">
        <v>288</v>
      </c>
      <c r="F8235" s="126" t="s">
        <v>522</v>
      </c>
      <c r="G8235" s="126" t="s">
        <v>15588</v>
      </c>
      <c r="H8235" s="126" t="s">
        <v>524</v>
      </c>
      <c r="I8235" s="126" t="s">
        <v>126</v>
      </c>
      <c r="J8235" s="126" t="s">
        <v>12692</v>
      </c>
      <c r="K8235" s="126" t="s">
        <v>747</v>
      </c>
      <c r="L8235" s="126" t="s">
        <v>12693</v>
      </c>
      <c r="M8235" s="130">
        <v>56.5</v>
      </c>
      <c r="N8235" s="126" t="s">
        <v>290</v>
      </c>
      <c r="O8235" s="126" t="s">
        <v>528</v>
      </c>
      <c r="P8235" s="130">
        <v>0</v>
      </c>
      <c r="S8235" s="130">
        <v>0</v>
      </c>
      <c r="V8235" s="130">
        <v>56.5</v>
      </c>
      <c r="X8235" s="126" t="s">
        <v>11557</v>
      </c>
      <c r="Z8235" s="127"/>
      <c r="AA8235" s="128"/>
      <c r="AB8235" s="128"/>
      <c r="AD8235" s="126" t="s">
        <v>562</v>
      </c>
      <c r="AG8235" s="127"/>
      <c r="AI8235" s="127"/>
    </row>
    <row r="8236" spans="1:35" ht="14.85" customHeight="1">
      <c r="A8236" s="130">
        <v>5003425</v>
      </c>
      <c r="B8236" s="126" t="s">
        <v>16539</v>
      </c>
      <c r="C8236" s="126" t="s">
        <v>16540</v>
      </c>
      <c r="D8236" s="126" t="s">
        <v>16541</v>
      </c>
      <c r="E8236" s="126" t="s">
        <v>288</v>
      </c>
      <c r="F8236" s="126" t="s">
        <v>522</v>
      </c>
      <c r="G8236" s="126" t="s">
        <v>786</v>
      </c>
      <c r="H8236" s="126" t="s">
        <v>524</v>
      </c>
      <c r="I8236" s="126" t="s">
        <v>418</v>
      </c>
      <c r="J8236" s="126" t="s">
        <v>566</v>
      </c>
      <c r="K8236" s="126" t="s">
        <v>567</v>
      </c>
      <c r="L8236" s="126" t="s">
        <v>568</v>
      </c>
      <c r="M8236" s="130">
        <v>97.44</v>
      </c>
      <c r="O8236" s="126" t="s">
        <v>528</v>
      </c>
      <c r="P8236" s="130">
        <v>0</v>
      </c>
      <c r="S8236" s="130">
        <v>0</v>
      </c>
      <c r="V8236" s="130">
        <v>115.69</v>
      </c>
      <c r="X8236" s="126" t="s">
        <v>4967</v>
      </c>
      <c r="Z8236" s="127"/>
      <c r="AA8236" s="128"/>
      <c r="AB8236" s="128"/>
      <c r="AD8236" s="126" t="s">
        <v>562</v>
      </c>
      <c r="AG8236" s="127"/>
      <c r="AI8236" s="127"/>
    </row>
    <row r="8237" spans="1:35" ht="14.85" customHeight="1">
      <c r="A8237" s="130">
        <v>5003424</v>
      </c>
      <c r="B8237" s="126" t="s">
        <v>16542</v>
      </c>
      <c r="C8237" s="126" t="s">
        <v>16540</v>
      </c>
      <c r="D8237" s="126" t="s">
        <v>16543</v>
      </c>
      <c r="E8237" s="126" t="s">
        <v>288</v>
      </c>
      <c r="F8237" s="126" t="s">
        <v>522</v>
      </c>
      <c r="G8237" s="126" t="s">
        <v>1975</v>
      </c>
      <c r="H8237" s="126" t="s">
        <v>524</v>
      </c>
      <c r="I8237" s="126" t="s">
        <v>418</v>
      </c>
      <c r="J8237" s="126" t="s">
        <v>566</v>
      </c>
      <c r="K8237" s="126" t="s">
        <v>567</v>
      </c>
      <c r="L8237" s="126" t="s">
        <v>568</v>
      </c>
      <c r="M8237" s="130">
        <v>54.8</v>
      </c>
      <c r="O8237" s="126" t="s">
        <v>528</v>
      </c>
      <c r="P8237" s="130">
        <v>0</v>
      </c>
      <c r="S8237" s="130">
        <v>0</v>
      </c>
      <c r="V8237" s="130">
        <v>70.959999999999994</v>
      </c>
      <c r="X8237" s="126" t="s">
        <v>4967</v>
      </c>
      <c r="Z8237" s="127"/>
      <c r="AA8237" s="128"/>
      <c r="AB8237" s="128"/>
      <c r="AD8237" s="126" t="s">
        <v>562</v>
      </c>
      <c r="AG8237" s="127"/>
      <c r="AI8237" s="127"/>
    </row>
    <row r="8238" spans="1:35" ht="14.85" customHeight="1">
      <c r="A8238" s="130">
        <v>5004976</v>
      </c>
      <c r="B8238" s="126" t="s">
        <v>16544</v>
      </c>
      <c r="C8238" s="126" t="s">
        <v>15862</v>
      </c>
      <c r="D8238" s="126" t="s">
        <v>16545</v>
      </c>
      <c r="E8238" s="126" t="s">
        <v>288</v>
      </c>
      <c r="F8238" s="126" t="s">
        <v>416</v>
      </c>
      <c r="G8238" s="126" t="s">
        <v>417</v>
      </c>
      <c r="H8238" s="126" t="s">
        <v>126</v>
      </c>
      <c r="I8238" s="126" t="s">
        <v>126</v>
      </c>
      <c r="J8238" s="126" t="s">
        <v>10441</v>
      </c>
      <c r="K8238" s="126" t="s">
        <v>7040</v>
      </c>
      <c r="L8238" s="126" t="s">
        <v>931</v>
      </c>
      <c r="M8238" s="130">
        <v>680.76</v>
      </c>
      <c r="O8238" s="126" t="s">
        <v>3119</v>
      </c>
      <c r="P8238" s="130">
        <v>0</v>
      </c>
      <c r="S8238" s="130">
        <v>0</v>
      </c>
      <c r="V8238" s="130">
        <v>717.99</v>
      </c>
      <c r="X8238" s="126" t="s">
        <v>12337</v>
      </c>
      <c r="Z8238" s="127"/>
      <c r="AA8238" s="128">
        <v>1</v>
      </c>
      <c r="AB8238" s="128">
        <v>12</v>
      </c>
      <c r="AD8238" s="126" t="s">
        <v>562</v>
      </c>
      <c r="AG8238" s="127"/>
      <c r="AI8238" s="127"/>
    </row>
    <row r="8239" spans="1:35" ht="14.85" customHeight="1">
      <c r="A8239" s="130">
        <v>5003423</v>
      </c>
      <c r="B8239" s="126" t="s">
        <v>16546</v>
      </c>
      <c r="C8239" s="126" t="s">
        <v>16540</v>
      </c>
      <c r="D8239" s="126" t="s">
        <v>16547</v>
      </c>
      <c r="E8239" s="126" t="s">
        <v>288</v>
      </c>
      <c r="F8239" s="126" t="s">
        <v>522</v>
      </c>
      <c r="G8239" s="126" t="s">
        <v>2364</v>
      </c>
      <c r="H8239" s="126" t="s">
        <v>524</v>
      </c>
      <c r="I8239" s="126" t="s">
        <v>418</v>
      </c>
      <c r="J8239" s="126" t="s">
        <v>566</v>
      </c>
      <c r="K8239" s="126" t="s">
        <v>567</v>
      </c>
      <c r="L8239" s="126" t="s">
        <v>568</v>
      </c>
      <c r="M8239" s="130">
        <v>24.35</v>
      </c>
      <c r="O8239" s="126" t="s">
        <v>528</v>
      </c>
      <c r="P8239" s="130">
        <v>0</v>
      </c>
      <c r="S8239" s="130">
        <v>0</v>
      </c>
      <c r="V8239" s="130">
        <v>47.3</v>
      </c>
      <c r="X8239" s="126" t="s">
        <v>4967</v>
      </c>
      <c r="Z8239" s="127"/>
      <c r="AA8239" s="128"/>
      <c r="AB8239" s="128"/>
      <c r="AD8239" s="126" t="s">
        <v>562</v>
      </c>
      <c r="AG8239" s="127"/>
      <c r="AI8239" s="127"/>
    </row>
    <row r="8240" spans="1:35" ht="14.85" customHeight="1">
      <c r="A8240" s="130">
        <v>5003422</v>
      </c>
      <c r="B8240" s="126" t="s">
        <v>16548</v>
      </c>
      <c r="C8240" s="126" t="s">
        <v>16540</v>
      </c>
      <c r="D8240" s="126" t="s">
        <v>16549</v>
      </c>
      <c r="E8240" s="126" t="s">
        <v>288</v>
      </c>
      <c r="F8240" s="126" t="s">
        <v>522</v>
      </c>
      <c r="G8240" s="126" t="s">
        <v>806</v>
      </c>
      <c r="H8240" s="126" t="s">
        <v>524</v>
      </c>
      <c r="I8240" s="126" t="s">
        <v>418</v>
      </c>
      <c r="J8240" s="126" t="s">
        <v>566</v>
      </c>
      <c r="K8240" s="126" t="s">
        <v>567</v>
      </c>
      <c r="L8240" s="126" t="s">
        <v>568</v>
      </c>
      <c r="M8240" s="130">
        <v>97.44</v>
      </c>
      <c r="O8240" s="126" t="s">
        <v>528</v>
      </c>
      <c r="P8240" s="130">
        <v>0</v>
      </c>
      <c r="S8240" s="130">
        <v>0</v>
      </c>
      <c r="V8240" s="130">
        <v>210.36</v>
      </c>
      <c r="X8240" s="126" t="s">
        <v>4455</v>
      </c>
      <c r="Z8240" s="127"/>
      <c r="AA8240" s="128"/>
      <c r="AB8240" s="128"/>
      <c r="AD8240" s="126" t="s">
        <v>562</v>
      </c>
      <c r="AG8240" s="127"/>
      <c r="AI8240" s="127"/>
    </row>
    <row r="8241" spans="1:35" ht="14.85" customHeight="1">
      <c r="A8241" s="130">
        <v>5003421</v>
      </c>
      <c r="B8241" s="126" t="s">
        <v>413</v>
      </c>
      <c r="C8241" s="126" t="s">
        <v>14847</v>
      </c>
      <c r="E8241" s="126" t="s">
        <v>288</v>
      </c>
      <c r="F8241" s="126" t="s">
        <v>364</v>
      </c>
      <c r="G8241" s="126" t="s">
        <v>417</v>
      </c>
      <c r="H8241" s="126" t="s">
        <v>126</v>
      </c>
      <c r="I8241" s="126" t="s">
        <v>126</v>
      </c>
      <c r="J8241" s="126" t="s">
        <v>466</v>
      </c>
      <c r="K8241" s="126" t="s">
        <v>467</v>
      </c>
      <c r="L8241" s="126" t="s">
        <v>468</v>
      </c>
      <c r="M8241" s="130">
        <v>6817.44</v>
      </c>
      <c r="O8241" s="126" t="s">
        <v>365</v>
      </c>
      <c r="P8241" s="130">
        <v>0</v>
      </c>
      <c r="S8241" s="130">
        <v>0</v>
      </c>
      <c r="V8241" s="130">
        <v>11317.44</v>
      </c>
      <c r="X8241" s="126" t="s">
        <v>469</v>
      </c>
      <c r="Z8241" s="127"/>
      <c r="AA8241" s="128">
        <v>1</v>
      </c>
      <c r="AB8241" s="128">
        <v>60</v>
      </c>
      <c r="AC8241" s="126" t="s">
        <v>366</v>
      </c>
      <c r="AD8241" s="126" t="s">
        <v>1801</v>
      </c>
      <c r="AG8241" s="127"/>
      <c r="AI8241" s="127"/>
    </row>
    <row r="8242" spans="1:35" ht="14.85" customHeight="1">
      <c r="A8242" s="130">
        <v>5003417</v>
      </c>
      <c r="B8242" s="126" t="s">
        <v>16550</v>
      </c>
      <c r="C8242" s="126" t="s">
        <v>5482</v>
      </c>
      <c r="E8242" s="126" t="s">
        <v>288</v>
      </c>
      <c r="F8242" s="126" t="s">
        <v>364</v>
      </c>
      <c r="G8242" s="126" t="s">
        <v>417</v>
      </c>
      <c r="H8242" s="126" t="s">
        <v>126</v>
      </c>
      <c r="I8242" s="126" t="s">
        <v>126</v>
      </c>
      <c r="J8242" s="126" t="s">
        <v>466</v>
      </c>
      <c r="K8242" s="126" t="s">
        <v>467</v>
      </c>
      <c r="L8242" s="126" t="s">
        <v>468</v>
      </c>
      <c r="M8242" s="130">
        <v>9739.52</v>
      </c>
      <c r="O8242" s="126" t="s">
        <v>486</v>
      </c>
      <c r="P8242" s="130">
        <v>0</v>
      </c>
      <c r="S8242" s="130">
        <v>0</v>
      </c>
      <c r="V8242" s="130">
        <v>19380.849999999999</v>
      </c>
      <c r="X8242" s="126" t="s">
        <v>549</v>
      </c>
      <c r="Z8242" s="127"/>
      <c r="AA8242" s="128">
        <v>2</v>
      </c>
      <c r="AB8242" s="128">
        <v>60</v>
      </c>
      <c r="AC8242" s="126" t="s">
        <v>366</v>
      </c>
      <c r="AD8242" s="126" t="s">
        <v>562</v>
      </c>
      <c r="AG8242" s="127"/>
      <c r="AI8242" s="127"/>
    </row>
    <row r="8243" spans="1:35" ht="14.85" customHeight="1">
      <c r="A8243" s="130">
        <v>5003416</v>
      </c>
      <c r="B8243" s="126" t="s">
        <v>16551</v>
      </c>
      <c r="C8243" s="126" t="s">
        <v>7254</v>
      </c>
      <c r="E8243" s="126" t="s">
        <v>288</v>
      </c>
      <c r="F8243" s="126" t="s">
        <v>364</v>
      </c>
      <c r="G8243" s="126" t="s">
        <v>417</v>
      </c>
      <c r="H8243" s="126" t="s">
        <v>126</v>
      </c>
      <c r="I8243" s="126" t="s">
        <v>126</v>
      </c>
      <c r="J8243" s="126" t="s">
        <v>466</v>
      </c>
      <c r="K8243" s="126" t="s">
        <v>467</v>
      </c>
      <c r="L8243" s="126" t="s">
        <v>468</v>
      </c>
      <c r="M8243" s="130">
        <v>9739.52</v>
      </c>
      <c r="O8243" s="126" t="s">
        <v>486</v>
      </c>
      <c r="P8243" s="130">
        <v>0</v>
      </c>
      <c r="S8243" s="130">
        <v>0</v>
      </c>
      <c r="V8243" s="130">
        <v>37885.199999999997</v>
      </c>
      <c r="X8243" s="126" t="s">
        <v>549</v>
      </c>
      <c r="Z8243" s="127"/>
      <c r="AA8243" s="128">
        <v>2</v>
      </c>
      <c r="AB8243" s="128">
        <v>60</v>
      </c>
      <c r="AC8243" s="126" t="s">
        <v>366</v>
      </c>
      <c r="AD8243" s="126" t="s">
        <v>562</v>
      </c>
      <c r="AG8243" s="127"/>
      <c r="AI8243" s="127"/>
    </row>
    <row r="8244" spans="1:35" ht="14.85" customHeight="1">
      <c r="A8244" s="130">
        <v>5003414</v>
      </c>
      <c r="B8244" s="126" t="s">
        <v>16552</v>
      </c>
      <c r="C8244" s="126" t="s">
        <v>16553</v>
      </c>
      <c r="D8244" s="126" t="s">
        <v>16554</v>
      </c>
      <c r="E8244" s="126" t="s">
        <v>288</v>
      </c>
      <c r="F8244" s="126" t="s">
        <v>532</v>
      </c>
      <c r="G8244" s="126" t="s">
        <v>463</v>
      </c>
      <c r="H8244" s="126" t="s">
        <v>126</v>
      </c>
      <c r="I8244" s="126" t="s">
        <v>418</v>
      </c>
      <c r="J8244" s="126" t="s">
        <v>677</v>
      </c>
      <c r="K8244" s="126" t="s">
        <v>467</v>
      </c>
      <c r="L8244" s="126" t="s">
        <v>678</v>
      </c>
      <c r="M8244" s="130">
        <v>683.2</v>
      </c>
      <c r="O8244" s="126" t="s">
        <v>537</v>
      </c>
      <c r="P8244" s="130">
        <v>0</v>
      </c>
      <c r="S8244" s="130">
        <v>0</v>
      </c>
      <c r="V8244" s="130">
        <v>683.2</v>
      </c>
      <c r="X8244" s="126" t="s">
        <v>16555</v>
      </c>
      <c r="Z8244" s="127"/>
      <c r="AA8244" s="128">
        <v>150</v>
      </c>
      <c r="AB8244" s="128">
        <v>12</v>
      </c>
      <c r="AD8244" s="126" t="s">
        <v>562</v>
      </c>
      <c r="AG8244" s="127"/>
      <c r="AI8244" s="127"/>
    </row>
    <row r="8245" spans="1:35" ht="14.85" customHeight="1">
      <c r="A8245" s="130">
        <v>5004736</v>
      </c>
      <c r="B8245" s="126" t="s">
        <v>413</v>
      </c>
      <c r="C8245" s="126" t="s">
        <v>16556</v>
      </c>
      <c r="D8245" s="126" t="s">
        <v>16296</v>
      </c>
      <c r="E8245" s="126" t="s">
        <v>288</v>
      </c>
      <c r="F8245" s="126" t="s">
        <v>364</v>
      </c>
      <c r="G8245" s="126" t="s">
        <v>417</v>
      </c>
      <c r="H8245" s="126" t="s">
        <v>126</v>
      </c>
      <c r="I8245" s="126" t="s">
        <v>126</v>
      </c>
      <c r="J8245" s="126" t="s">
        <v>484</v>
      </c>
      <c r="K8245" s="126" t="s">
        <v>443</v>
      </c>
      <c r="L8245" s="126" t="s">
        <v>485</v>
      </c>
      <c r="M8245" s="130">
        <v>6817.44</v>
      </c>
      <c r="O8245" s="126" t="s">
        <v>365</v>
      </c>
      <c r="P8245" s="130">
        <v>0</v>
      </c>
      <c r="S8245" s="130">
        <v>0</v>
      </c>
      <c r="V8245" s="130">
        <v>28048.69</v>
      </c>
      <c r="X8245" s="126" t="s">
        <v>469</v>
      </c>
      <c r="Z8245" s="127"/>
      <c r="AA8245" s="128">
        <v>1</v>
      </c>
      <c r="AB8245" s="128">
        <v>60</v>
      </c>
      <c r="AC8245" s="126" t="s">
        <v>366</v>
      </c>
      <c r="AD8245" s="126" t="s">
        <v>1801</v>
      </c>
      <c r="AG8245" s="127"/>
      <c r="AI8245" s="127"/>
    </row>
    <row r="8246" spans="1:35" ht="14.85" customHeight="1">
      <c r="A8246" s="130">
        <v>5004735</v>
      </c>
      <c r="B8246" s="126" t="s">
        <v>16557</v>
      </c>
      <c r="C8246" s="126" t="s">
        <v>12965</v>
      </c>
      <c r="D8246" s="126" t="s">
        <v>16558</v>
      </c>
      <c r="E8246" s="126" t="s">
        <v>288</v>
      </c>
      <c r="F8246" s="126" t="s">
        <v>440</v>
      </c>
      <c r="G8246" s="126" t="s">
        <v>458</v>
      </c>
      <c r="H8246" s="126" t="s">
        <v>126</v>
      </c>
      <c r="I8246" s="126" t="s">
        <v>418</v>
      </c>
      <c r="J8246" s="126" t="s">
        <v>597</v>
      </c>
      <c r="K8246" s="126" t="s">
        <v>504</v>
      </c>
      <c r="L8246" s="126" t="s">
        <v>598</v>
      </c>
      <c r="M8246" s="130">
        <v>5275.2</v>
      </c>
      <c r="O8246" s="126" t="s">
        <v>445</v>
      </c>
      <c r="P8246" s="130">
        <v>0</v>
      </c>
      <c r="S8246" s="130">
        <v>0</v>
      </c>
      <c r="V8246" s="130">
        <v>5275.2</v>
      </c>
      <c r="X8246" s="126" t="s">
        <v>2349</v>
      </c>
      <c r="Z8246" s="127"/>
      <c r="AA8246" s="128">
        <v>60</v>
      </c>
      <c r="AB8246" s="128">
        <v>1</v>
      </c>
      <c r="AD8246" s="126" t="s">
        <v>562</v>
      </c>
      <c r="AG8246" s="127"/>
      <c r="AI8246" s="127"/>
    </row>
    <row r="8247" spans="1:35" ht="14.85" customHeight="1">
      <c r="A8247" s="130">
        <v>5006256</v>
      </c>
      <c r="B8247" s="126" t="s">
        <v>16559</v>
      </c>
      <c r="C8247" s="126" t="s">
        <v>16560</v>
      </c>
      <c r="D8247" s="126" t="s">
        <v>16561</v>
      </c>
      <c r="E8247" s="126" t="s">
        <v>288</v>
      </c>
      <c r="F8247" s="126" t="s">
        <v>491</v>
      </c>
      <c r="G8247" s="126" t="s">
        <v>417</v>
      </c>
      <c r="H8247" s="126" t="s">
        <v>126</v>
      </c>
      <c r="I8247" s="126" t="s">
        <v>126</v>
      </c>
      <c r="J8247" s="126" t="s">
        <v>2385</v>
      </c>
      <c r="K8247" s="126" t="s">
        <v>2386</v>
      </c>
      <c r="L8247" s="126" t="s">
        <v>2387</v>
      </c>
      <c r="M8247" s="130">
        <v>3018.31</v>
      </c>
      <c r="O8247" s="126" t="s">
        <v>492</v>
      </c>
      <c r="P8247" s="130">
        <v>0</v>
      </c>
      <c r="S8247" s="130">
        <v>0</v>
      </c>
      <c r="V8247" s="130">
        <v>3018.31</v>
      </c>
      <c r="X8247" s="126" t="s">
        <v>493</v>
      </c>
      <c r="Z8247" s="127"/>
      <c r="AA8247" s="128">
        <v>1</v>
      </c>
      <c r="AB8247" s="128">
        <v>60</v>
      </c>
      <c r="AD8247" s="126" t="s">
        <v>562</v>
      </c>
      <c r="AG8247" s="127"/>
      <c r="AI8247" s="127"/>
    </row>
    <row r="8248" spans="1:35" ht="14.85" customHeight="1">
      <c r="A8248" s="130">
        <v>5006255</v>
      </c>
      <c r="B8248" s="126" t="s">
        <v>16562</v>
      </c>
      <c r="C8248" s="126" t="s">
        <v>16563</v>
      </c>
      <c r="D8248" s="126" t="s">
        <v>14383</v>
      </c>
      <c r="E8248" s="126" t="s">
        <v>288</v>
      </c>
      <c r="F8248" s="126" t="s">
        <v>491</v>
      </c>
      <c r="G8248" s="126" t="s">
        <v>417</v>
      </c>
      <c r="H8248" s="126" t="s">
        <v>126</v>
      </c>
      <c r="I8248" s="126" t="s">
        <v>126</v>
      </c>
      <c r="J8248" s="126" t="s">
        <v>14375</v>
      </c>
      <c r="K8248" s="126" t="s">
        <v>504</v>
      </c>
      <c r="L8248" s="126" t="s">
        <v>694</v>
      </c>
      <c r="M8248" s="130">
        <v>243.04</v>
      </c>
      <c r="O8248" s="126" t="s">
        <v>5532</v>
      </c>
      <c r="P8248" s="130">
        <v>0</v>
      </c>
      <c r="S8248" s="130">
        <v>0</v>
      </c>
      <c r="V8248" s="130">
        <v>360</v>
      </c>
      <c r="X8248" s="126" t="s">
        <v>5533</v>
      </c>
      <c r="Z8248" s="127"/>
      <c r="AA8248" s="128">
        <v>2</v>
      </c>
      <c r="AB8248" s="128">
        <v>24</v>
      </c>
      <c r="AD8248" s="126" t="s">
        <v>562</v>
      </c>
      <c r="AG8248" s="127"/>
      <c r="AI8248" s="127"/>
    </row>
    <row r="8249" spans="1:35" ht="14.85" customHeight="1">
      <c r="A8249" s="130">
        <v>5006254</v>
      </c>
      <c r="B8249" s="126" t="s">
        <v>16564</v>
      </c>
      <c r="C8249" s="126" t="s">
        <v>16565</v>
      </c>
      <c r="D8249" s="126" t="s">
        <v>15414</v>
      </c>
      <c r="E8249" s="126" t="s">
        <v>288</v>
      </c>
      <c r="F8249" s="126" t="s">
        <v>491</v>
      </c>
      <c r="G8249" s="126" t="s">
        <v>417</v>
      </c>
      <c r="H8249" s="126" t="s">
        <v>126</v>
      </c>
      <c r="I8249" s="126" t="s">
        <v>126</v>
      </c>
      <c r="J8249" s="126" t="s">
        <v>14375</v>
      </c>
      <c r="K8249" s="126" t="s">
        <v>504</v>
      </c>
      <c r="L8249" s="126" t="s">
        <v>694</v>
      </c>
      <c r="M8249" s="130">
        <v>243.04</v>
      </c>
      <c r="O8249" s="126" t="s">
        <v>5532</v>
      </c>
      <c r="P8249" s="130">
        <v>0</v>
      </c>
      <c r="S8249" s="130">
        <v>0</v>
      </c>
      <c r="V8249" s="130">
        <v>285</v>
      </c>
      <c r="X8249" s="126" t="s">
        <v>5533</v>
      </c>
      <c r="Z8249" s="127"/>
      <c r="AA8249" s="128">
        <v>2</v>
      </c>
      <c r="AB8249" s="128">
        <v>24</v>
      </c>
      <c r="AD8249" s="126" t="s">
        <v>562</v>
      </c>
      <c r="AG8249" s="127"/>
      <c r="AI8249" s="127"/>
    </row>
    <row r="8250" spans="1:35" ht="14.85" customHeight="1">
      <c r="A8250" s="130">
        <v>5005396</v>
      </c>
      <c r="B8250" s="126" t="s">
        <v>16566</v>
      </c>
      <c r="C8250" s="126" t="s">
        <v>16567</v>
      </c>
      <c r="D8250" s="126" t="s">
        <v>16568</v>
      </c>
      <c r="E8250" s="126" t="s">
        <v>288</v>
      </c>
      <c r="F8250" s="126" t="s">
        <v>416</v>
      </c>
      <c r="G8250" s="126" t="s">
        <v>417</v>
      </c>
      <c r="H8250" s="126" t="s">
        <v>126</v>
      </c>
      <c r="I8250" s="126" t="s">
        <v>126</v>
      </c>
      <c r="J8250" s="126" t="s">
        <v>11846</v>
      </c>
      <c r="K8250" s="126" t="s">
        <v>747</v>
      </c>
      <c r="L8250" s="126" t="s">
        <v>11847</v>
      </c>
      <c r="M8250" s="130">
        <v>340.48</v>
      </c>
      <c r="O8250" s="126" t="s">
        <v>422</v>
      </c>
      <c r="P8250" s="130">
        <v>0</v>
      </c>
      <c r="S8250" s="130">
        <v>0</v>
      </c>
      <c r="V8250" s="130">
        <v>438.8</v>
      </c>
      <c r="X8250" s="126" t="s">
        <v>497</v>
      </c>
      <c r="Z8250" s="127"/>
      <c r="AA8250" s="128">
        <v>1</v>
      </c>
      <c r="AB8250" s="128">
        <v>12</v>
      </c>
      <c r="AD8250" s="126" t="s">
        <v>562</v>
      </c>
      <c r="AG8250" s="127"/>
      <c r="AI8250" s="127"/>
    </row>
    <row r="8251" spans="1:35" ht="14.85" customHeight="1">
      <c r="A8251" s="130">
        <v>5004867</v>
      </c>
      <c r="B8251" s="126" t="s">
        <v>12009</v>
      </c>
      <c r="C8251" s="126" t="s">
        <v>12010</v>
      </c>
      <c r="D8251" s="126" t="s">
        <v>16569</v>
      </c>
      <c r="E8251" s="126" t="s">
        <v>288</v>
      </c>
      <c r="F8251" s="126" t="s">
        <v>555</v>
      </c>
      <c r="G8251" s="126" t="s">
        <v>604</v>
      </c>
      <c r="H8251" s="126" t="s">
        <v>126</v>
      </c>
      <c r="I8251" s="126" t="s">
        <v>418</v>
      </c>
      <c r="J8251" s="126" t="s">
        <v>12004</v>
      </c>
      <c r="K8251" s="126" t="s">
        <v>443</v>
      </c>
      <c r="L8251" s="126" t="s">
        <v>598</v>
      </c>
      <c r="M8251" s="130">
        <v>865.77</v>
      </c>
      <c r="O8251" s="126" t="s">
        <v>2200</v>
      </c>
      <c r="P8251" s="130">
        <v>0</v>
      </c>
      <c r="S8251" s="130">
        <v>0</v>
      </c>
      <c r="V8251" s="130">
        <v>865.77</v>
      </c>
      <c r="X8251" s="126" t="s">
        <v>9497</v>
      </c>
      <c r="Z8251" s="127"/>
      <c r="AA8251" s="128">
        <v>210</v>
      </c>
      <c r="AB8251" s="128">
        <v>1</v>
      </c>
      <c r="AD8251" s="126" t="s">
        <v>562</v>
      </c>
      <c r="AG8251" s="127"/>
      <c r="AI8251" s="127"/>
    </row>
    <row r="8252" spans="1:35" ht="14.85" customHeight="1">
      <c r="A8252" s="130">
        <v>5006125</v>
      </c>
      <c r="B8252" s="126" t="s">
        <v>15524</v>
      </c>
      <c r="C8252" s="126" t="s">
        <v>15525</v>
      </c>
      <c r="D8252" s="126" t="s">
        <v>15526</v>
      </c>
      <c r="E8252" s="126" t="s">
        <v>288</v>
      </c>
      <c r="F8252" s="126" t="s">
        <v>491</v>
      </c>
      <c r="G8252" s="126" t="s">
        <v>417</v>
      </c>
      <c r="H8252" s="126" t="s">
        <v>126</v>
      </c>
      <c r="I8252" s="126" t="s">
        <v>126</v>
      </c>
      <c r="J8252" s="126" t="s">
        <v>2044</v>
      </c>
      <c r="K8252" s="126" t="s">
        <v>984</v>
      </c>
      <c r="L8252" s="126" t="s">
        <v>8979</v>
      </c>
      <c r="M8252" s="130">
        <v>3699.78</v>
      </c>
      <c r="N8252" s="126" t="s">
        <v>290</v>
      </c>
      <c r="O8252" s="126" t="s">
        <v>1311</v>
      </c>
      <c r="P8252" s="130">
        <v>0</v>
      </c>
      <c r="S8252" s="130">
        <v>0</v>
      </c>
      <c r="V8252" s="130">
        <v>4110.87</v>
      </c>
      <c r="X8252" s="126" t="s">
        <v>1312</v>
      </c>
      <c r="Y8252" s="126" t="s">
        <v>517</v>
      </c>
      <c r="Z8252" s="127" t="s">
        <v>309</v>
      </c>
      <c r="AA8252" s="128">
        <v>1</v>
      </c>
      <c r="AB8252" s="128">
        <v>60</v>
      </c>
      <c r="AD8252" s="126" t="s">
        <v>562</v>
      </c>
      <c r="AG8252" s="127"/>
      <c r="AI8252" s="127"/>
    </row>
    <row r="8253" spans="1:35" ht="14.85" customHeight="1">
      <c r="A8253" s="130">
        <v>5006236</v>
      </c>
      <c r="B8253" s="126" t="s">
        <v>16570</v>
      </c>
      <c r="C8253" s="126" t="s">
        <v>16571</v>
      </c>
      <c r="D8253" s="126" t="s">
        <v>16572</v>
      </c>
      <c r="E8253" s="126" t="s">
        <v>288</v>
      </c>
      <c r="F8253" s="126" t="s">
        <v>416</v>
      </c>
      <c r="G8253" s="126" t="s">
        <v>417</v>
      </c>
      <c r="H8253" s="126" t="s">
        <v>126</v>
      </c>
      <c r="I8253" s="126" t="s">
        <v>126</v>
      </c>
      <c r="J8253" s="126" t="s">
        <v>576</v>
      </c>
      <c r="K8253" s="126" t="s">
        <v>567</v>
      </c>
      <c r="L8253" s="126" t="s">
        <v>505</v>
      </c>
      <c r="M8253" s="130">
        <v>194.88</v>
      </c>
      <c r="O8253" s="126" t="s">
        <v>6518</v>
      </c>
      <c r="P8253" s="130">
        <v>0</v>
      </c>
      <c r="S8253" s="130">
        <v>0</v>
      </c>
      <c r="V8253" s="130">
        <v>230.14</v>
      </c>
      <c r="X8253" s="126" t="s">
        <v>6519</v>
      </c>
      <c r="Z8253" s="127"/>
      <c r="AA8253" s="128">
        <v>1</v>
      </c>
      <c r="AB8253" s="128">
        <v>12</v>
      </c>
      <c r="AD8253" s="126" t="s">
        <v>562</v>
      </c>
      <c r="AG8253" s="127"/>
      <c r="AI8253" s="127"/>
    </row>
    <row r="8254" spans="1:35" ht="14.85" customHeight="1">
      <c r="A8254" s="130">
        <v>5002682</v>
      </c>
      <c r="B8254" s="126" t="s">
        <v>16573</v>
      </c>
      <c r="C8254" s="126" t="s">
        <v>16574</v>
      </c>
      <c r="D8254" s="126" t="s">
        <v>16575</v>
      </c>
      <c r="E8254" s="126" t="s">
        <v>288</v>
      </c>
      <c r="F8254" s="126" t="s">
        <v>753</v>
      </c>
      <c r="G8254" s="126" t="s">
        <v>417</v>
      </c>
      <c r="H8254" s="126" t="s">
        <v>308</v>
      </c>
      <c r="I8254" s="126" t="s">
        <v>308</v>
      </c>
      <c r="J8254" s="126" t="s">
        <v>1032</v>
      </c>
      <c r="K8254" s="126" t="s">
        <v>747</v>
      </c>
      <c r="L8254" s="126" t="s">
        <v>1033</v>
      </c>
      <c r="M8254" s="130">
        <v>584.64</v>
      </c>
      <c r="O8254" s="126" t="s">
        <v>346</v>
      </c>
      <c r="P8254" s="130">
        <v>0</v>
      </c>
      <c r="S8254" s="130">
        <v>0</v>
      </c>
      <c r="V8254" s="130">
        <v>824.6</v>
      </c>
      <c r="X8254" s="126" t="s">
        <v>2644</v>
      </c>
      <c r="Z8254" s="127"/>
      <c r="AA8254" s="128">
        <v>2</v>
      </c>
      <c r="AB8254" s="128">
        <v>12</v>
      </c>
      <c r="AD8254" s="126" t="s">
        <v>615</v>
      </c>
      <c r="AG8254" s="127"/>
      <c r="AI8254" s="127"/>
    </row>
    <row r="8255" spans="1:35" ht="14.85" customHeight="1">
      <c r="A8255" s="130">
        <v>5002681</v>
      </c>
      <c r="B8255" s="126" t="s">
        <v>413</v>
      </c>
      <c r="C8255" s="126" t="s">
        <v>16574</v>
      </c>
      <c r="D8255" s="126" t="s">
        <v>16576</v>
      </c>
      <c r="E8255" s="126" t="s">
        <v>288</v>
      </c>
      <c r="F8255" s="126" t="s">
        <v>753</v>
      </c>
      <c r="G8255" s="126" t="s">
        <v>417</v>
      </c>
      <c r="H8255" s="126" t="s">
        <v>308</v>
      </c>
      <c r="I8255" s="126" t="s">
        <v>308</v>
      </c>
      <c r="J8255" s="126" t="s">
        <v>1032</v>
      </c>
      <c r="K8255" s="126" t="s">
        <v>747</v>
      </c>
      <c r="L8255" s="126" t="s">
        <v>1033</v>
      </c>
      <c r="M8255" s="130">
        <v>584.64</v>
      </c>
      <c r="O8255" s="126" t="s">
        <v>346</v>
      </c>
      <c r="P8255" s="130">
        <v>0</v>
      </c>
      <c r="S8255" s="130">
        <v>0</v>
      </c>
      <c r="V8255" s="130">
        <v>824.6</v>
      </c>
      <c r="X8255" s="126" t="s">
        <v>2644</v>
      </c>
      <c r="Z8255" s="127"/>
      <c r="AA8255" s="128">
        <v>2</v>
      </c>
      <c r="AB8255" s="128">
        <v>12</v>
      </c>
      <c r="AD8255" s="126" t="s">
        <v>615</v>
      </c>
      <c r="AG8255" s="127"/>
      <c r="AI8255" s="127"/>
    </row>
    <row r="8256" spans="1:35" ht="14.85" customHeight="1">
      <c r="A8256" s="130">
        <v>5002680</v>
      </c>
      <c r="B8256" s="126" t="s">
        <v>413</v>
      </c>
      <c r="C8256" s="126" t="s">
        <v>16574</v>
      </c>
      <c r="D8256" s="126" t="s">
        <v>16577</v>
      </c>
      <c r="E8256" s="126" t="s">
        <v>288</v>
      </c>
      <c r="F8256" s="126" t="s">
        <v>753</v>
      </c>
      <c r="G8256" s="126" t="s">
        <v>417</v>
      </c>
      <c r="H8256" s="126" t="s">
        <v>308</v>
      </c>
      <c r="I8256" s="126" t="s">
        <v>308</v>
      </c>
      <c r="J8256" s="126" t="s">
        <v>1032</v>
      </c>
      <c r="K8256" s="126" t="s">
        <v>747</v>
      </c>
      <c r="L8256" s="126" t="s">
        <v>1033</v>
      </c>
      <c r="M8256" s="130">
        <v>584.64</v>
      </c>
      <c r="O8256" s="126" t="s">
        <v>346</v>
      </c>
      <c r="P8256" s="130">
        <v>0</v>
      </c>
      <c r="S8256" s="130">
        <v>0</v>
      </c>
      <c r="V8256" s="130">
        <v>824.6</v>
      </c>
      <c r="X8256" s="126" t="s">
        <v>2644</v>
      </c>
      <c r="Z8256" s="127"/>
      <c r="AA8256" s="128">
        <v>2</v>
      </c>
      <c r="AB8256" s="128">
        <v>12</v>
      </c>
      <c r="AD8256" s="126" t="s">
        <v>615</v>
      </c>
      <c r="AG8256" s="127"/>
      <c r="AI8256" s="127"/>
    </row>
    <row r="8257" spans="1:35" ht="14.85" customHeight="1">
      <c r="A8257" s="130">
        <v>5002679</v>
      </c>
      <c r="B8257" s="126" t="s">
        <v>16578</v>
      </c>
      <c r="C8257" s="126" t="s">
        <v>16579</v>
      </c>
      <c r="D8257" s="126" t="s">
        <v>16580</v>
      </c>
      <c r="E8257" s="126" t="s">
        <v>288</v>
      </c>
      <c r="F8257" s="126" t="s">
        <v>753</v>
      </c>
      <c r="G8257" s="126" t="s">
        <v>417</v>
      </c>
      <c r="H8257" s="126" t="s">
        <v>308</v>
      </c>
      <c r="I8257" s="126" t="s">
        <v>308</v>
      </c>
      <c r="J8257" s="126" t="s">
        <v>1032</v>
      </c>
      <c r="K8257" s="126" t="s">
        <v>747</v>
      </c>
      <c r="L8257" s="126" t="s">
        <v>1033</v>
      </c>
      <c r="M8257" s="130">
        <v>437.92</v>
      </c>
      <c r="O8257" s="126" t="s">
        <v>2660</v>
      </c>
      <c r="P8257" s="130">
        <v>0</v>
      </c>
      <c r="S8257" s="130">
        <v>0</v>
      </c>
      <c r="V8257" s="130">
        <v>542.91999999999996</v>
      </c>
      <c r="X8257" s="126" t="s">
        <v>2661</v>
      </c>
      <c r="Z8257" s="127"/>
      <c r="AA8257" s="128">
        <v>2</v>
      </c>
      <c r="AB8257" s="128">
        <v>12</v>
      </c>
      <c r="AD8257" s="126" t="s">
        <v>615</v>
      </c>
      <c r="AG8257" s="127"/>
      <c r="AI8257" s="127"/>
    </row>
    <row r="8258" spans="1:35" ht="14.85" customHeight="1">
      <c r="A8258" s="130">
        <v>5002678</v>
      </c>
      <c r="B8258" s="126" t="s">
        <v>413</v>
      </c>
      <c r="C8258" s="126" t="s">
        <v>16579</v>
      </c>
      <c r="D8258" s="126" t="s">
        <v>16581</v>
      </c>
      <c r="E8258" s="126" t="s">
        <v>288</v>
      </c>
      <c r="F8258" s="126" t="s">
        <v>753</v>
      </c>
      <c r="G8258" s="126" t="s">
        <v>417</v>
      </c>
      <c r="H8258" s="126" t="s">
        <v>308</v>
      </c>
      <c r="I8258" s="126" t="s">
        <v>308</v>
      </c>
      <c r="J8258" s="126" t="s">
        <v>1032</v>
      </c>
      <c r="K8258" s="126" t="s">
        <v>747</v>
      </c>
      <c r="L8258" s="126" t="s">
        <v>1033</v>
      </c>
      <c r="M8258" s="130">
        <v>437.92</v>
      </c>
      <c r="O8258" s="126" t="s">
        <v>2660</v>
      </c>
      <c r="P8258" s="130">
        <v>0</v>
      </c>
      <c r="S8258" s="130">
        <v>0</v>
      </c>
      <c r="V8258" s="130">
        <v>542.91999999999996</v>
      </c>
      <c r="X8258" s="126" t="s">
        <v>2661</v>
      </c>
      <c r="Z8258" s="127"/>
      <c r="AA8258" s="128">
        <v>2</v>
      </c>
      <c r="AB8258" s="128">
        <v>12</v>
      </c>
      <c r="AD8258" s="126" t="s">
        <v>615</v>
      </c>
      <c r="AG8258" s="127"/>
      <c r="AI8258" s="127"/>
    </row>
    <row r="8259" spans="1:35" ht="14.85" customHeight="1">
      <c r="A8259" s="130">
        <v>5002677</v>
      </c>
      <c r="B8259" s="126" t="s">
        <v>413</v>
      </c>
      <c r="C8259" s="126" t="s">
        <v>4328</v>
      </c>
      <c r="D8259" s="126" t="s">
        <v>16582</v>
      </c>
      <c r="E8259" s="126" t="s">
        <v>288</v>
      </c>
      <c r="F8259" s="126" t="s">
        <v>753</v>
      </c>
      <c r="G8259" s="126" t="s">
        <v>417</v>
      </c>
      <c r="H8259" s="126" t="s">
        <v>308</v>
      </c>
      <c r="I8259" s="126" t="s">
        <v>308</v>
      </c>
      <c r="J8259" s="126" t="s">
        <v>1032</v>
      </c>
      <c r="K8259" s="126" t="s">
        <v>747</v>
      </c>
      <c r="L8259" s="126" t="s">
        <v>1033</v>
      </c>
      <c r="M8259" s="130">
        <v>584.64</v>
      </c>
      <c r="O8259" s="126" t="s">
        <v>1804</v>
      </c>
      <c r="P8259" s="130">
        <v>0</v>
      </c>
      <c r="S8259" s="130">
        <v>0</v>
      </c>
      <c r="V8259" s="130">
        <v>751.52</v>
      </c>
      <c r="X8259" s="126" t="s">
        <v>1805</v>
      </c>
      <c r="Z8259" s="127"/>
      <c r="AA8259" s="128">
        <v>2</v>
      </c>
      <c r="AB8259" s="128">
        <v>12</v>
      </c>
      <c r="AD8259" s="126" t="s">
        <v>615</v>
      </c>
      <c r="AG8259" s="127"/>
      <c r="AI8259" s="127"/>
    </row>
    <row r="8260" spans="1:35" ht="14.85" customHeight="1">
      <c r="A8260" s="130">
        <v>5002676</v>
      </c>
      <c r="B8260" s="126" t="s">
        <v>16583</v>
      </c>
      <c r="C8260" s="126" t="s">
        <v>4328</v>
      </c>
      <c r="D8260" s="126" t="s">
        <v>16584</v>
      </c>
      <c r="E8260" s="126" t="s">
        <v>288</v>
      </c>
      <c r="F8260" s="126" t="s">
        <v>753</v>
      </c>
      <c r="G8260" s="126" t="s">
        <v>417</v>
      </c>
      <c r="H8260" s="126" t="s">
        <v>308</v>
      </c>
      <c r="I8260" s="126" t="s">
        <v>308</v>
      </c>
      <c r="J8260" s="126" t="s">
        <v>1032</v>
      </c>
      <c r="K8260" s="126" t="s">
        <v>747</v>
      </c>
      <c r="L8260" s="126" t="s">
        <v>1033</v>
      </c>
      <c r="M8260" s="130">
        <v>584.64</v>
      </c>
      <c r="O8260" s="126" t="s">
        <v>1804</v>
      </c>
      <c r="P8260" s="130">
        <v>0</v>
      </c>
      <c r="S8260" s="130">
        <v>0</v>
      </c>
      <c r="V8260" s="130">
        <v>751.52</v>
      </c>
      <c r="X8260" s="126" t="s">
        <v>1805</v>
      </c>
      <c r="Z8260" s="127"/>
      <c r="AA8260" s="128">
        <v>2</v>
      </c>
      <c r="AB8260" s="128">
        <v>12</v>
      </c>
      <c r="AD8260" s="126" t="s">
        <v>615</v>
      </c>
      <c r="AG8260" s="127"/>
      <c r="AI8260" s="127"/>
    </row>
    <row r="8261" spans="1:35" ht="14.85" customHeight="1">
      <c r="A8261" s="130">
        <v>5002674</v>
      </c>
      <c r="B8261" s="126" t="s">
        <v>413</v>
      </c>
      <c r="C8261" s="126" t="s">
        <v>4328</v>
      </c>
      <c r="D8261" s="126" t="s">
        <v>16585</v>
      </c>
      <c r="E8261" s="126" t="s">
        <v>288</v>
      </c>
      <c r="F8261" s="126" t="s">
        <v>753</v>
      </c>
      <c r="G8261" s="126" t="s">
        <v>417</v>
      </c>
      <c r="H8261" s="126" t="s">
        <v>308</v>
      </c>
      <c r="I8261" s="126" t="s">
        <v>308</v>
      </c>
      <c r="J8261" s="126" t="s">
        <v>1032</v>
      </c>
      <c r="K8261" s="126" t="s">
        <v>747</v>
      </c>
      <c r="L8261" s="126" t="s">
        <v>1033</v>
      </c>
      <c r="M8261" s="130">
        <v>584.64</v>
      </c>
      <c r="O8261" s="126" t="s">
        <v>1804</v>
      </c>
      <c r="P8261" s="130">
        <v>0</v>
      </c>
      <c r="S8261" s="130">
        <v>0</v>
      </c>
      <c r="V8261" s="130">
        <v>751.52</v>
      </c>
      <c r="X8261" s="126" t="s">
        <v>1805</v>
      </c>
      <c r="Z8261" s="127"/>
      <c r="AA8261" s="128">
        <v>2</v>
      </c>
      <c r="AB8261" s="128">
        <v>12</v>
      </c>
      <c r="AD8261" s="126" t="s">
        <v>615</v>
      </c>
      <c r="AG8261" s="127"/>
      <c r="AI8261" s="127"/>
    </row>
    <row r="8262" spans="1:35" ht="14.85" customHeight="1">
      <c r="A8262" s="130">
        <v>5002673</v>
      </c>
      <c r="B8262" s="126" t="s">
        <v>413</v>
      </c>
      <c r="C8262" s="126" t="s">
        <v>16586</v>
      </c>
      <c r="D8262" s="126" t="s">
        <v>16587</v>
      </c>
      <c r="E8262" s="126" t="s">
        <v>288</v>
      </c>
      <c r="F8262" s="126" t="s">
        <v>753</v>
      </c>
      <c r="G8262" s="126" t="s">
        <v>417</v>
      </c>
      <c r="H8262" s="126" t="s">
        <v>308</v>
      </c>
      <c r="I8262" s="126" t="s">
        <v>308</v>
      </c>
      <c r="J8262" s="126" t="s">
        <v>1032</v>
      </c>
      <c r="K8262" s="126" t="s">
        <v>747</v>
      </c>
      <c r="L8262" s="126" t="s">
        <v>1033</v>
      </c>
      <c r="M8262" s="130">
        <v>399.84</v>
      </c>
      <c r="O8262" s="126" t="s">
        <v>1807</v>
      </c>
      <c r="P8262" s="130">
        <v>0</v>
      </c>
      <c r="S8262" s="130">
        <v>0</v>
      </c>
      <c r="V8262" s="130">
        <v>491.68</v>
      </c>
      <c r="X8262" s="126" t="s">
        <v>1808</v>
      </c>
      <c r="Z8262" s="127"/>
      <c r="AA8262" s="128">
        <v>2</v>
      </c>
      <c r="AB8262" s="128">
        <v>12</v>
      </c>
      <c r="AD8262" s="126" t="s">
        <v>615</v>
      </c>
      <c r="AG8262" s="127"/>
      <c r="AI8262" s="127"/>
    </row>
    <row r="8263" spans="1:35" ht="14.85" customHeight="1">
      <c r="A8263" s="130">
        <v>5007262</v>
      </c>
      <c r="B8263" s="126" t="s">
        <v>16588</v>
      </c>
      <c r="C8263" s="126" t="s">
        <v>16589</v>
      </c>
      <c r="D8263" s="126" t="s">
        <v>3783</v>
      </c>
      <c r="E8263" s="126" t="s">
        <v>288</v>
      </c>
      <c r="F8263" s="126" t="s">
        <v>364</v>
      </c>
      <c r="G8263" s="126" t="s">
        <v>417</v>
      </c>
      <c r="H8263" s="126" t="s">
        <v>126</v>
      </c>
      <c r="I8263" s="126" t="s">
        <v>126</v>
      </c>
      <c r="J8263" s="126" t="s">
        <v>1989</v>
      </c>
      <c r="K8263" s="126" t="s">
        <v>504</v>
      </c>
      <c r="L8263" s="126" t="s">
        <v>545</v>
      </c>
      <c r="M8263" s="130">
        <v>6817.44</v>
      </c>
      <c r="O8263" s="126" t="s">
        <v>365</v>
      </c>
      <c r="P8263" s="130">
        <v>0</v>
      </c>
      <c r="S8263" s="130">
        <v>0</v>
      </c>
      <c r="V8263" s="130">
        <v>9739.1200000000008</v>
      </c>
      <c r="X8263" s="126" t="s">
        <v>469</v>
      </c>
      <c r="Z8263" s="127"/>
      <c r="AA8263" s="128">
        <v>1</v>
      </c>
      <c r="AB8263" s="128">
        <v>60</v>
      </c>
      <c r="AC8263" s="126" t="s">
        <v>366</v>
      </c>
      <c r="AD8263" s="126" t="s">
        <v>562</v>
      </c>
      <c r="AG8263" s="127"/>
      <c r="AI8263" s="127"/>
    </row>
    <row r="8264" spans="1:35" ht="14.85" customHeight="1">
      <c r="A8264" s="130">
        <v>5007261</v>
      </c>
      <c r="B8264" s="126" t="s">
        <v>16590</v>
      </c>
      <c r="C8264" s="126" t="s">
        <v>16591</v>
      </c>
      <c r="D8264" s="126" t="s">
        <v>3783</v>
      </c>
      <c r="E8264" s="126" t="s">
        <v>288</v>
      </c>
      <c r="F8264" s="126" t="s">
        <v>364</v>
      </c>
      <c r="G8264" s="126" t="s">
        <v>417</v>
      </c>
      <c r="H8264" s="126" t="s">
        <v>126</v>
      </c>
      <c r="I8264" s="126" t="s">
        <v>126</v>
      </c>
      <c r="J8264" s="126" t="s">
        <v>1989</v>
      </c>
      <c r="K8264" s="126" t="s">
        <v>504</v>
      </c>
      <c r="L8264" s="126" t="s">
        <v>545</v>
      </c>
      <c r="M8264" s="130">
        <v>7791.29</v>
      </c>
      <c r="O8264" s="126" t="s">
        <v>486</v>
      </c>
      <c r="P8264" s="130">
        <v>0</v>
      </c>
      <c r="S8264" s="130">
        <v>0</v>
      </c>
      <c r="V8264" s="130">
        <v>7791.29</v>
      </c>
      <c r="X8264" s="126" t="s">
        <v>487</v>
      </c>
      <c r="Z8264" s="127"/>
      <c r="AA8264" s="128">
        <v>1</v>
      </c>
      <c r="AB8264" s="128">
        <v>60</v>
      </c>
      <c r="AC8264" s="126" t="s">
        <v>366</v>
      </c>
      <c r="AD8264" s="126" t="s">
        <v>562</v>
      </c>
      <c r="AG8264" s="127"/>
      <c r="AI8264" s="127"/>
    </row>
    <row r="8265" spans="1:35" ht="14.85" customHeight="1">
      <c r="A8265" s="130">
        <v>5007260</v>
      </c>
      <c r="B8265" s="126" t="s">
        <v>16590</v>
      </c>
      <c r="C8265" s="126" t="s">
        <v>16591</v>
      </c>
      <c r="D8265" s="126" t="s">
        <v>3783</v>
      </c>
      <c r="E8265" s="126" t="s">
        <v>288</v>
      </c>
      <c r="F8265" s="126" t="s">
        <v>364</v>
      </c>
      <c r="G8265" s="126" t="s">
        <v>417</v>
      </c>
      <c r="H8265" s="126" t="s">
        <v>126</v>
      </c>
      <c r="I8265" s="126" t="s">
        <v>126</v>
      </c>
      <c r="J8265" s="126" t="s">
        <v>1989</v>
      </c>
      <c r="K8265" s="126" t="s">
        <v>504</v>
      </c>
      <c r="L8265" s="126" t="s">
        <v>545</v>
      </c>
      <c r="M8265" s="130">
        <v>7791.29</v>
      </c>
      <c r="O8265" s="126" t="s">
        <v>486</v>
      </c>
      <c r="P8265" s="130">
        <v>0</v>
      </c>
      <c r="S8265" s="130">
        <v>0</v>
      </c>
      <c r="V8265" s="130">
        <v>7791.29</v>
      </c>
      <c r="X8265" s="126" t="s">
        <v>549</v>
      </c>
      <c r="Z8265" s="127"/>
      <c r="AA8265" s="128">
        <v>2</v>
      </c>
      <c r="AB8265" s="128">
        <v>60</v>
      </c>
      <c r="AC8265" s="126" t="s">
        <v>366</v>
      </c>
      <c r="AD8265" s="126" t="s">
        <v>562</v>
      </c>
      <c r="AG8265" s="127"/>
      <c r="AI8265" s="127"/>
    </row>
    <row r="8266" spans="1:35" ht="14.85" customHeight="1">
      <c r="A8266" s="130">
        <v>5007259</v>
      </c>
      <c r="B8266" s="126" t="s">
        <v>16590</v>
      </c>
      <c r="C8266" s="126" t="s">
        <v>16591</v>
      </c>
      <c r="D8266" s="126" t="s">
        <v>3783</v>
      </c>
      <c r="E8266" s="126" t="s">
        <v>288</v>
      </c>
      <c r="F8266" s="126" t="s">
        <v>364</v>
      </c>
      <c r="G8266" s="126" t="s">
        <v>417</v>
      </c>
      <c r="H8266" s="126" t="s">
        <v>126</v>
      </c>
      <c r="I8266" s="126" t="s">
        <v>126</v>
      </c>
      <c r="J8266" s="126" t="s">
        <v>1989</v>
      </c>
      <c r="K8266" s="126" t="s">
        <v>504</v>
      </c>
      <c r="L8266" s="126" t="s">
        <v>545</v>
      </c>
      <c r="M8266" s="130">
        <v>6817.44</v>
      </c>
      <c r="O8266" s="126" t="s">
        <v>365</v>
      </c>
      <c r="P8266" s="130">
        <v>0</v>
      </c>
      <c r="S8266" s="130">
        <v>0</v>
      </c>
      <c r="V8266" s="130">
        <v>7791.29</v>
      </c>
      <c r="X8266" s="126" t="s">
        <v>510</v>
      </c>
      <c r="Z8266" s="127"/>
      <c r="AA8266" s="128">
        <v>2</v>
      </c>
      <c r="AB8266" s="128">
        <v>60</v>
      </c>
      <c r="AC8266" s="126" t="s">
        <v>366</v>
      </c>
      <c r="AD8266" s="126" t="s">
        <v>562</v>
      </c>
      <c r="AG8266" s="127"/>
      <c r="AI8266" s="127"/>
    </row>
    <row r="8267" spans="1:35" ht="14.85" customHeight="1">
      <c r="A8267" s="130">
        <v>5007258</v>
      </c>
      <c r="B8267" s="126" t="s">
        <v>16590</v>
      </c>
      <c r="C8267" s="126" t="s">
        <v>16591</v>
      </c>
      <c r="D8267" s="126" t="s">
        <v>3783</v>
      </c>
      <c r="E8267" s="126" t="s">
        <v>288</v>
      </c>
      <c r="F8267" s="126" t="s">
        <v>364</v>
      </c>
      <c r="G8267" s="126" t="s">
        <v>417</v>
      </c>
      <c r="H8267" s="126" t="s">
        <v>126</v>
      </c>
      <c r="I8267" s="126" t="s">
        <v>126</v>
      </c>
      <c r="J8267" s="126" t="s">
        <v>1989</v>
      </c>
      <c r="K8267" s="126" t="s">
        <v>504</v>
      </c>
      <c r="L8267" s="126" t="s">
        <v>545</v>
      </c>
      <c r="M8267" s="130">
        <v>6817.44</v>
      </c>
      <c r="O8267" s="126" t="s">
        <v>365</v>
      </c>
      <c r="P8267" s="130">
        <v>0</v>
      </c>
      <c r="S8267" s="130">
        <v>0</v>
      </c>
      <c r="V8267" s="130">
        <v>7791.29</v>
      </c>
      <c r="X8267" s="126" t="s">
        <v>469</v>
      </c>
      <c r="Z8267" s="127"/>
      <c r="AA8267" s="128">
        <v>1</v>
      </c>
      <c r="AB8267" s="128">
        <v>60</v>
      </c>
      <c r="AC8267" s="126" t="s">
        <v>366</v>
      </c>
      <c r="AD8267" s="126" t="s">
        <v>562</v>
      </c>
      <c r="AG8267" s="127"/>
      <c r="AI8267" s="127"/>
    </row>
    <row r="8268" spans="1:35" ht="14.85" customHeight="1">
      <c r="A8268" s="130">
        <v>5007860</v>
      </c>
      <c r="B8268" s="126" t="s">
        <v>16592</v>
      </c>
      <c r="C8268" s="126" t="s">
        <v>16593</v>
      </c>
      <c r="D8268" s="126" t="s">
        <v>16594</v>
      </c>
      <c r="E8268" s="126" t="s">
        <v>288</v>
      </c>
      <c r="F8268" s="126" t="s">
        <v>753</v>
      </c>
      <c r="G8268" s="126" t="s">
        <v>417</v>
      </c>
      <c r="H8268" s="126" t="s">
        <v>308</v>
      </c>
      <c r="I8268" s="126" t="s">
        <v>308</v>
      </c>
      <c r="J8268" s="126" t="s">
        <v>5904</v>
      </c>
      <c r="K8268" s="126" t="s">
        <v>504</v>
      </c>
      <c r="L8268" s="126" t="s">
        <v>5905</v>
      </c>
      <c r="M8268" s="130">
        <v>399.84</v>
      </c>
      <c r="O8268" s="126" t="s">
        <v>1807</v>
      </c>
      <c r="P8268" s="130">
        <v>0</v>
      </c>
      <c r="S8268" s="130">
        <v>0</v>
      </c>
      <c r="V8268" s="130">
        <v>914.49</v>
      </c>
      <c r="X8268" s="126" t="s">
        <v>1808</v>
      </c>
      <c r="Z8268" s="127"/>
      <c r="AA8268" s="128">
        <v>2</v>
      </c>
      <c r="AB8268" s="128">
        <v>12</v>
      </c>
      <c r="AD8268" s="126" t="s">
        <v>562</v>
      </c>
      <c r="AG8268" s="127"/>
      <c r="AI8268" s="127"/>
    </row>
    <row r="8269" spans="1:35" ht="14.85" customHeight="1">
      <c r="A8269" s="130">
        <v>5007859</v>
      </c>
      <c r="B8269" s="126" t="s">
        <v>16595</v>
      </c>
      <c r="C8269" s="126" t="s">
        <v>16596</v>
      </c>
      <c r="D8269" s="126" t="s">
        <v>16597</v>
      </c>
      <c r="E8269" s="126" t="s">
        <v>288</v>
      </c>
      <c r="F8269" s="126" t="s">
        <v>522</v>
      </c>
      <c r="G8269" s="126" t="s">
        <v>2364</v>
      </c>
      <c r="H8269" s="126" t="s">
        <v>524</v>
      </c>
      <c r="I8269" s="126" t="s">
        <v>126</v>
      </c>
      <c r="J8269" s="126" t="s">
        <v>813</v>
      </c>
      <c r="K8269" s="126" t="s">
        <v>504</v>
      </c>
      <c r="L8269" s="126" t="s">
        <v>559</v>
      </c>
      <c r="M8269" s="130">
        <v>48.71</v>
      </c>
      <c r="O8269" s="126" t="s">
        <v>528</v>
      </c>
      <c r="P8269" s="130">
        <v>0</v>
      </c>
      <c r="S8269" s="130">
        <v>0</v>
      </c>
      <c r="V8269" s="130">
        <v>158.59</v>
      </c>
      <c r="X8269" s="126" t="s">
        <v>7047</v>
      </c>
      <c r="Z8269" s="127"/>
      <c r="AA8269" s="128"/>
      <c r="AB8269" s="128"/>
      <c r="AD8269" s="126" t="s">
        <v>562</v>
      </c>
      <c r="AG8269" s="127"/>
      <c r="AI8269" s="127"/>
    </row>
    <row r="8270" spans="1:35" ht="14.85" customHeight="1">
      <c r="A8270" s="130">
        <v>5007857</v>
      </c>
      <c r="B8270" s="126" t="s">
        <v>16598</v>
      </c>
      <c r="C8270" s="126" t="s">
        <v>16599</v>
      </c>
      <c r="D8270" s="126" t="s">
        <v>16600</v>
      </c>
      <c r="E8270" s="126" t="s">
        <v>288</v>
      </c>
      <c r="F8270" s="126" t="s">
        <v>416</v>
      </c>
      <c r="G8270" s="126" t="s">
        <v>417</v>
      </c>
      <c r="H8270" s="126" t="s">
        <v>126</v>
      </c>
      <c r="I8270" s="126" t="s">
        <v>126</v>
      </c>
      <c r="J8270" s="126" t="s">
        <v>9562</v>
      </c>
      <c r="K8270" s="126" t="s">
        <v>504</v>
      </c>
      <c r="L8270" s="126" t="s">
        <v>421</v>
      </c>
      <c r="M8270" s="130">
        <v>1752.8</v>
      </c>
      <c r="O8270" s="126" t="s">
        <v>8356</v>
      </c>
      <c r="P8270" s="130">
        <v>0</v>
      </c>
      <c r="S8270" s="130">
        <v>0</v>
      </c>
      <c r="V8270" s="130">
        <v>1898.83</v>
      </c>
      <c r="X8270" s="126" t="s">
        <v>8357</v>
      </c>
      <c r="Z8270" s="127"/>
      <c r="AA8270" s="128">
        <v>1</v>
      </c>
      <c r="AB8270" s="128">
        <v>24</v>
      </c>
      <c r="AD8270" s="126" t="s">
        <v>562</v>
      </c>
      <c r="AG8270" s="127"/>
      <c r="AI8270" s="127"/>
    </row>
    <row r="8271" spans="1:35" ht="14.85" customHeight="1">
      <c r="A8271" s="130">
        <v>5007856</v>
      </c>
      <c r="B8271" s="126" t="s">
        <v>413</v>
      </c>
      <c r="C8271" s="126" t="s">
        <v>9557</v>
      </c>
      <c r="D8271" s="126" t="s">
        <v>9558</v>
      </c>
      <c r="E8271" s="126" t="s">
        <v>288</v>
      </c>
      <c r="F8271" s="126" t="s">
        <v>491</v>
      </c>
      <c r="G8271" s="126" t="s">
        <v>417</v>
      </c>
      <c r="H8271" s="126" t="s">
        <v>126</v>
      </c>
      <c r="I8271" s="126" t="s">
        <v>126</v>
      </c>
      <c r="J8271" s="126" t="s">
        <v>2044</v>
      </c>
      <c r="K8271" s="126" t="s">
        <v>984</v>
      </c>
      <c r="L8271" s="126" t="s">
        <v>8979</v>
      </c>
      <c r="M8271" s="130">
        <v>2738.24</v>
      </c>
      <c r="N8271" s="126" t="s">
        <v>290</v>
      </c>
      <c r="O8271" s="126" t="s">
        <v>844</v>
      </c>
      <c r="P8271" s="130">
        <v>0</v>
      </c>
      <c r="S8271" s="130">
        <v>0</v>
      </c>
      <c r="V8271" s="130">
        <v>3042.49</v>
      </c>
      <c r="X8271" s="126" t="s">
        <v>845</v>
      </c>
      <c r="Y8271" s="126" t="s">
        <v>517</v>
      </c>
      <c r="Z8271" s="127" t="s">
        <v>309</v>
      </c>
      <c r="AA8271" s="128">
        <v>1</v>
      </c>
      <c r="AB8271" s="128">
        <v>84</v>
      </c>
      <c r="AD8271" s="126" t="s">
        <v>1801</v>
      </c>
      <c r="AG8271" s="127"/>
      <c r="AI8271" s="127"/>
    </row>
    <row r="8272" spans="1:35" ht="14.85" customHeight="1">
      <c r="A8272" s="130">
        <v>5007855</v>
      </c>
      <c r="B8272" s="126" t="s">
        <v>16601</v>
      </c>
      <c r="C8272" s="126" t="s">
        <v>16602</v>
      </c>
      <c r="D8272" s="126" t="s">
        <v>16603</v>
      </c>
      <c r="E8272" s="126" t="s">
        <v>288</v>
      </c>
      <c r="F8272" s="126" t="s">
        <v>522</v>
      </c>
      <c r="G8272" s="126" t="s">
        <v>786</v>
      </c>
      <c r="H8272" s="126" t="s">
        <v>524</v>
      </c>
      <c r="I8272" s="126" t="s">
        <v>126</v>
      </c>
      <c r="J8272" s="126" t="s">
        <v>813</v>
      </c>
      <c r="K8272" s="126" t="s">
        <v>504</v>
      </c>
      <c r="L8272" s="126" t="s">
        <v>559</v>
      </c>
      <c r="M8272" s="130">
        <v>215.47</v>
      </c>
      <c r="O8272" s="126" t="s">
        <v>528</v>
      </c>
      <c r="P8272" s="130">
        <v>0</v>
      </c>
      <c r="S8272" s="130">
        <v>0</v>
      </c>
      <c r="V8272" s="130">
        <v>215.47</v>
      </c>
      <c r="X8272" s="126" t="s">
        <v>2497</v>
      </c>
      <c r="Z8272" s="127"/>
      <c r="AA8272" s="128"/>
      <c r="AB8272" s="128"/>
      <c r="AD8272" s="126" t="s">
        <v>562</v>
      </c>
      <c r="AG8272" s="127"/>
      <c r="AI8272" s="127"/>
    </row>
    <row r="8273" spans="1:35" ht="14.85" customHeight="1">
      <c r="A8273" s="130">
        <v>5007854</v>
      </c>
      <c r="B8273" s="126" t="s">
        <v>16604</v>
      </c>
      <c r="C8273" s="126" t="s">
        <v>16605</v>
      </c>
      <c r="D8273" s="126" t="s">
        <v>16606</v>
      </c>
      <c r="E8273" s="126" t="s">
        <v>288</v>
      </c>
      <c r="F8273" s="126" t="s">
        <v>416</v>
      </c>
      <c r="G8273" s="126" t="s">
        <v>417</v>
      </c>
      <c r="H8273" s="126" t="s">
        <v>126</v>
      </c>
      <c r="I8273" s="126" t="s">
        <v>126</v>
      </c>
      <c r="J8273" s="126" t="s">
        <v>9562</v>
      </c>
      <c r="K8273" s="126" t="s">
        <v>504</v>
      </c>
      <c r="L8273" s="126" t="s">
        <v>421</v>
      </c>
      <c r="M8273" s="130">
        <v>1752.8</v>
      </c>
      <c r="O8273" s="126" t="s">
        <v>8356</v>
      </c>
      <c r="P8273" s="130">
        <v>0</v>
      </c>
      <c r="S8273" s="130">
        <v>0</v>
      </c>
      <c r="V8273" s="130">
        <v>2337.2399999999998</v>
      </c>
      <c r="X8273" s="126" t="s">
        <v>8357</v>
      </c>
      <c r="Z8273" s="127"/>
      <c r="AA8273" s="128">
        <v>1</v>
      </c>
      <c r="AB8273" s="128">
        <v>24</v>
      </c>
      <c r="AD8273" s="126" t="s">
        <v>562</v>
      </c>
      <c r="AG8273" s="127"/>
      <c r="AI8273" s="127"/>
    </row>
    <row r="8274" spans="1:35" ht="14.85" customHeight="1">
      <c r="A8274" s="130">
        <v>5007964</v>
      </c>
      <c r="B8274" s="126" t="s">
        <v>16607</v>
      </c>
      <c r="C8274" s="126" t="s">
        <v>16608</v>
      </c>
      <c r="D8274" s="126" t="s">
        <v>16609</v>
      </c>
      <c r="E8274" s="126" t="s">
        <v>288</v>
      </c>
      <c r="F8274" s="126" t="s">
        <v>416</v>
      </c>
      <c r="G8274" s="126" t="s">
        <v>417</v>
      </c>
      <c r="H8274" s="126" t="s">
        <v>126</v>
      </c>
      <c r="I8274" s="126" t="s">
        <v>126</v>
      </c>
      <c r="J8274" s="126" t="s">
        <v>7039</v>
      </c>
      <c r="K8274" s="126" t="s">
        <v>7040</v>
      </c>
      <c r="L8274" s="126" t="s">
        <v>770</v>
      </c>
      <c r="M8274" s="130">
        <v>250.13</v>
      </c>
      <c r="O8274" s="126" t="s">
        <v>422</v>
      </c>
      <c r="P8274" s="130">
        <v>0</v>
      </c>
      <c r="S8274" s="130">
        <v>0</v>
      </c>
      <c r="V8274" s="130">
        <v>250.13</v>
      </c>
      <c r="X8274" s="126" t="s">
        <v>1574</v>
      </c>
      <c r="Z8274" s="127"/>
      <c r="AA8274" s="128">
        <v>1</v>
      </c>
      <c r="AB8274" s="128">
        <v>12</v>
      </c>
      <c r="AD8274" s="126" t="s">
        <v>562</v>
      </c>
      <c r="AG8274" s="127"/>
      <c r="AI8274" s="127"/>
    </row>
    <row r="8275" spans="1:35" ht="14.85" customHeight="1">
      <c r="A8275" s="130">
        <v>5007962</v>
      </c>
      <c r="B8275" s="126" t="s">
        <v>11323</v>
      </c>
      <c r="C8275" s="126" t="s">
        <v>11324</v>
      </c>
      <c r="D8275" s="126" t="s">
        <v>16610</v>
      </c>
      <c r="E8275" s="126" t="s">
        <v>288</v>
      </c>
      <c r="F8275" s="126" t="s">
        <v>555</v>
      </c>
      <c r="G8275" s="126" t="s">
        <v>604</v>
      </c>
      <c r="H8275" s="126" t="s">
        <v>126</v>
      </c>
      <c r="I8275" s="126" t="s">
        <v>418</v>
      </c>
      <c r="J8275" s="126" t="s">
        <v>612</v>
      </c>
      <c r="K8275" s="126" t="s">
        <v>613</v>
      </c>
      <c r="L8275" s="126" t="s">
        <v>614</v>
      </c>
      <c r="M8275" s="130">
        <v>974.4</v>
      </c>
      <c r="O8275" s="126" t="s">
        <v>2200</v>
      </c>
      <c r="P8275" s="130">
        <v>0</v>
      </c>
      <c r="S8275" s="130">
        <v>0</v>
      </c>
      <c r="V8275" s="130">
        <v>974.4</v>
      </c>
      <c r="X8275" s="126" t="s">
        <v>9497</v>
      </c>
      <c r="Z8275" s="127"/>
      <c r="AA8275" s="128">
        <v>210</v>
      </c>
      <c r="AB8275" s="128">
        <v>1</v>
      </c>
      <c r="AD8275" s="126" t="s">
        <v>562</v>
      </c>
      <c r="AG8275" s="127"/>
      <c r="AI8275" s="127"/>
    </row>
    <row r="8276" spans="1:35" ht="14.85" customHeight="1">
      <c r="A8276" s="130">
        <v>5007961</v>
      </c>
      <c r="B8276" s="126" t="s">
        <v>16611</v>
      </c>
      <c r="C8276" s="126" t="s">
        <v>16612</v>
      </c>
      <c r="D8276" s="126" t="s">
        <v>16613</v>
      </c>
      <c r="E8276" s="126" t="s">
        <v>288</v>
      </c>
      <c r="F8276" s="126" t="s">
        <v>416</v>
      </c>
      <c r="G8276" s="126" t="s">
        <v>417</v>
      </c>
      <c r="H8276" s="126" t="s">
        <v>126</v>
      </c>
      <c r="I8276" s="126" t="s">
        <v>126</v>
      </c>
      <c r="J8276" s="126" t="s">
        <v>7039</v>
      </c>
      <c r="K8276" s="126" t="s">
        <v>7040</v>
      </c>
      <c r="L8276" s="126" t="s">
        <v>770</v>
      </c>
      <c r="M8276" s="130">
        <v>779.52</v>
      </c>
      <c r="O8276" s="126" t="s">
        <v>422</v>
      </c>
      <c r="P8276" s="130">
        <v>0</v>
      </c>
      <c r="S8276" s="130">
        <v>0</v>
      </c>
      <c r="V8276" s="130">
        <v>901.97</v>
      </c>
      <c r="X8276" s="126" t="s">
        <v>9141</v>
      </c>
      <c r="Z8276" s="127"/>
      <c r="AA8276" s="128">
        <v>1</v>
      </c>
      <c r="AB8276" s="128">
        <v>12</v>
      </c>
      <c r="AD8276" s="126" t="s">
        <v>562</v>
      </c>
      <c r="AG8276" s="127"/>
      <c r="AI8276" s="127"/>
    </row>
    <row r="8277" spans="1:35" ht="14.85" customHeight="1">
      <c r="A8277" s="130">
        <v>5007960</v>
      </c>
      <c r="B8277" s="126" t="s">
        <v>16614</v>
      </c>
      <c r="C8277" s="126" t="s">
        <v>16615</v>
      </c>
      <c r="D8277" s="126" t="s">
        <v>16616</v>
      </c>
      <c r="E8277" s="126" t="s">
        <v>288</v>
      </c>
      <c r="F8277" s="126" t="s">
        <v>416</v>
      </c>
      <c r="G8277" s="126" t="s">
        <v>417</v>
      </c>
      <c r="H8277" s="126" t="s">
        <v>126</v>
      </c>
      <c r="I8277" s="126" t="s">
        <v>126</v>
      </c>
      <c r="J8277" s="126" t="s">
        <v>8772</v>
      </c>
      <c r="K8277" s="126" t="s">
        <v>747</v>
      </c>
      <c r="L8277" s="126" t="s">
        <v>8773</v>
      </c>
      <c r="M8277" s="130">
        <v>243.04</v>
      </c>
      <c r="O8277" s="126" t="s">
        <v>422</v>
      </c>
      <c r="P8277" s="130">
        <v>0</v>
      </c>
      <c r="S8277" s="130">
        <v>0</v>
      </c>
      <c r="V8277" s="130">
        <v>297.14999999999998</v>
      </c>
      <c r="X8277" s="126" t="s">
        <v>4042</v>
      </c>
      <c r="Z8277" s="127"/>
      <c r="AA8277" s="128">
        <v>1</v>
      </c>
      <c r="AB8277" s="128">
        <v>12</v>
      </c>
      <c r="AD8277" s="126" t="s">
        <v>562</v>
      </c>
      <c r="AG8277" s="127"/>
      <c r="AI8277" s="127"/>
    </row>
    <row r="8278" spans="1:35" ht="14.85" customHeight="1">
      <c r="A8278" s="130">
        <v>5007959</v>
      </c>
      <c r="B8278" s="126" t="s">
        <v>9750</v>
      </c>
      <c r="C8278" s="126" t="s">
        <v>9751</v>
      </c>
      <c r="D8278" s="126" t="s">
        <v>16617</v>
      </c>
      <c r="E8278" s="126" t="s">
        <v>288</v>
      </c>
      <c r="F8278" s="126" t="s">
        <v>555</v>
      </c>
      <c r="G8278" s="126" t="s">
        <v>604</v>
      </c>
      <c r="H8278" s="126" t="s">
        <v>126</v>
      </c>
      <c r="I8278" s="126" t="s">
        <v>418</v>
      </c>
      <c r="J8278" s="126" t="s">
        <v>612</v>
      </c>
      <c r="K8278" s="126" t="s">
        <v>613</v>
      </c>
      <c r="L8278" s="126" t="s">
        <v>614</v>
      </c>
      <c r="M8278" s="130">
        <v>971.37</v>
      </c>
      <c r="O8278" s="126" t="s">
        <v>2200</v>
      </c>
      <c r="P8278" s="130">
        <v>0</v>
      </c>
      <c r="S8278" s="130">
        <v>0</v>
      </c>
      <c r="V8278" s="130">
        <v>971.37</v>
      </c>
      <c r="X8278" s="126" t="s">
        <v>9497</v>
      </c>
      <c r="Z8278" s="127"/>
      <c r="AA8278" s="128">
        <v>210</v>
      </c>
      <c r="AB8278" s="128">
        <v>1</v>
      </c>
      <c r="AD8278" s="126" t="s">
        <v>562</v>
      </c>
      <c r="AG8278" s="127"/>
      <c r="AI8278" s="127"/>
    </row>
    <row r="8279" spans="1:35" ht="14.85" customHeight="1">
      <c r="A8279" s="130">
        <v>5007888</v>
      </c>
      <c r="B8279" s="126" t="s">
        <v>413</v>
      </c>
      <c r="C8279" s="126" t="s">
        <v>16618</v>
      </c>
      <c r="D8279" s="126" t="s">
        <v>16619</v>
      </c>
      <c r="E8279" s="126" t="s">
        <v>288</v>
      </c>
      <c r="F8279" s="126" t="s">
        <v>522</v>
      </c>
      <c r="G8279" s="126" t="s">
        <v>3273</v>
      </c>
      <c r="H8279" s="126" t="s">
        <v>524</v>
      </c>
      <c r="I8279" s="126" t="s">
        <v>418</v>
      </c>
      <c r="J8279" s="126" t="s">
        <v>813</v>
      </c>
      <c r="K8279" s="126" t="s">
        <v>504</v>
      </c>
      <c r="L8279" s="126" t="s">
        <v>559</v>
      </c>
      <c r="M8279" s="130">
        <v>7154.63</v>
      </c>
      <c r="N8279" s="126" t="s">
        <v>290</v>
      </c>
      <c r="O8279" s="126" t="s">
        <v>528</v>
      </c>
      <c r="P8279" s="130">
        <v>0</v>
      </c>
      <c r="S8279" s="130">
        <v>0</v>
      </c>
      <c r="V8279" s="130">
        <v>7154.63</v>
      </c>
      <c r="X8279" s="126" t="s">
        <v>784</v>
      </c>
      <c r="Z8279" s="127"/>
      <c r="AA8279" s="128"/>
      <c r="AB8279" s="128"/>
      <c r="AD8279" s="126" t="s">
        <v>1801</v>
      </c>
      <c r="AG8279" s="127"/>
      <c r="AI8279" s="127"/>
    </row>
    <row r="8280" spans="1:35" ht="14.85" customHeight="1">
      <c r="A8280" s="130">
        <v>5007958</v>
      </c>
      <c r="B8280" s="126" t="s">
        <v>16620</v>
      </c>
      <c r="C8280" s="126" t="s">
        <v>7973</v>
      </c>
      <c r="D8280" s="126" t="s">
        <v>16621</v>
      </c>
      <c r="E8280" s="126" t="s">
        <v>288</v>
      </c>
      <c r="F8280" s="126" t="s">
        <v>532</v>
      </c>
      <c r="G8280" s="126" t="s">
        <v>463</v>
      </c>
      <c r="H8280" s="126" t="s">
        <v>126</v>
      </c>
      <c r="I8280" s="126" t="s">
        <v>418</v>
      </c>
      <c r="J8280" s="126" t="s">
        <v>534</v>
      </c>
      <c r="K8280" s="126" t="s">
        <v>535</v>
      </c>
      <c r="L8280" s="126" t="s">
        <v>536</v>
      </c>
      <c r="M8280" s="130">
        <v>555.12</v>
      </c>
      <c r="O8280" s="126" t="s">
        <v>537</v>
      </c>
      <c r="P8280" s="130">
        <v>0</v>
      </c>
      <c r="S8280" s="130">
        <v>0</v>
      </c>
      <c r="V8280" s="130">
        <v>555.12</v>
      </c>
      <c r="W8280" s="126" t="s">
        <v>538</v>
      </c>
      <c r="X8280" s="126" t="s">
        <v>16555</v>
      </c>
      <c r="Z8280" s="127"/>
      <c r="AA8280" s="128">
        <v>150</v>
      </c>
      <c r="AB8280" s="128">
        <v>12</v>
      </c>
      <c r="AD8280" s="126" t="s">
        <v>562</v>
      </c>
      <c r="AG8280" s="127"/>
      <c r="AI8280" s="127"/>
    </row>
    <row r="8281" spans="1:35" ht="14.85" customHeight="1">
      <c r="A8281" s="130">
        <v>5003756</v>
      </c>
      <c r="B8281" s="126" t="s">
        <v>12492</v>
      </c>
      <c r="C8281" s="126" t="s">
        <v>12493</v>
      </c>
      <c r="D8281" s="126" t="s">
        <v>12494</v>
      </c>
      <c r="E8281" s="126" t="s">
        <v>288</v>
      </c>
      <c r="F8281" s="126" t="s">
        <v>364</v>
      </c>
      <c r="G8281" s="126" t="s">
        <v>417</v>
      </c>
      <c r="H8281" s="126" t="s">
        <v>126</v>
      </c>
      <c r="I8281" s="126" t="s">
        <v>126</v>
      </c>
      <c r="J8281" s="126" t="s">
        <v>886</v>
      </c>
      <c r="K8281" s="126" t="s">
        <v>443</v>
      </c>
      <c r="L8281" s="126" t="s">
        <v>887</v>
      </c>
      <c r="M8281" s="130">
        <v>6817.44</v>
      </c>
      <c r="O8281" s="126" t="s">
        <v>365</v>
      </c>
      <c r="P8281" s="130">
        <v>0</v>
      </c>
      <c r="S8281" s="130">
        <v>0</v>
      </c>
      <c r="V8281" s="130">
        <v>11200</v>
      </c>
      <c r="X8281" s="126" t="s">
        <v>469</v>
      </c>
      <c r="Z8281" s="127"/>
      <c r="AA8281" s="128">
        <v>1</v>
      </c>
      <c r="AB8281" s="128">
        <v>60</v>
      </c>
      <c r="AC8281" s="126" t="s">
        <v>366</v>
      </c>
      <c r="AD8281" s="126" t="s">
        <v>562</v>
      </c>
      <c r="AG8281" s="127"/>
      <c r="AI8281" s="127"/>
    </row>
    <row r="8282" spans="1:35" ht="14.85" customHeight="1">
      <c r="A8282" s="130">
        <v>5003755</v>
      </c>
      <c r="B8282" s="126" t="s">
        <v>12495</v>
      </c>
      <c r="C8282" s="126" t="s">
        <v>12496</v>
      </c>
      <c r="D8282" s="126" t="s">
        <v>12497</v>
      </c>
      <c r="E8282" s="126" t="s">
        <v>288</v>
      </c>
      <c r="F8282" s="126" t="s">
        <v>364</v>
      </c>
      <c r="G8282" s="126" t="s">
        <v>417</v>
      </c>
      <c r="H8282" s="126" t="s">
        <v>126</v>
      </c>
      <c r="I8282" s="126" t="s">
        <v>126</v>
      </c>
      <c r="J8282" s="126" t="s">
        <v>886</v>
      </c>
      <c r="K8282" s="126" t="s">
        <v>443</v>
      </c>
      <c r="L8282" s="126" t="s">
        <v>887</v>
      </c>
      <c r="M8282" s="130">
        <v>6817.44</v>
      </c>
      <c r="O8282" s="126" t="s">
        <v>365</v>
      </c>
      <c r="P8282" s="130">
        <v>0</v>
      </c>
      <c r="S8282" s="130">
        <v>0</v>
      </c>
      <c r="V8282" s="130">
        <v>11200</v>
      </c>
      <c r="X8282" s="126" t="s">
        <v>469</v>
      </c>
      <c r="Z8282" s="127"/>
      <c r="AA8282" s="128">
        <v>1</v>
      </c>
      <c r="AB8282" s="128">
        <v>60</v>
      </c>
      <c r="AC8282" s="126" t="s">
        <v>366</v>
      </c>
      <c r="AD8282" s="126" t="s">
        <v>562</v>
      </c>
      <c r="AG8282" s="127"/>
      <c r="AI8282" s="127"/>
    </row>
    <row r="8283" spans="1:35" ht="14.85" customHeight="1">
      <c r="A8283" s="130">
        <v>5003754</v>
      </c>
      <c r="B8283" s="126" t="s">
        <v>12498</v>
      </c>
      <c r="C8283" s="126" t="s">
        <v>12499</v>
      </c>
      <c r="D8283" s="126" t="s">
        <v>3568</v>
      </c>
      <c r="E8283" s="126" t="s">
        <v>288</v>
      </c>
      <c r="F8283" s="126" t="s">
        <v>364</v>
      </c>
      <c r="G8283" s="126" t="s">
        <v>417</v>
      </c>
      <c r="H8283" s="126" t="s">
        <v>126</v>
      </c>
      <c r="I8283" s="126" t="s">
        <v>126</v>
      </c>
      <c r="J8283" s="126" t="s">
        <v>886</v>
      </c>
      <c r="K8283" s="126" t="s">
        <v>443</v>
      </c>
      <c r="L8283" s="126" t="s">
        <v>887</v>
      </c>
      <c r="M8283" s="130">
        <v>6817.44</v>
      </c>
      <c r="O8283" s="126" t="s">
        <v>365</v>
      </c>
      <c r="P8283" s="130">
        <v>0</v>
      </c>
      <c r="S8283" s="130">
        <v>0</v>
      </c>
      <c r="V8283" s="130">
        <v>8765.2000000000007</v>
      </c>
      <c r="X8283" s="126" t="s">
        <v>469</v>
      </c>
      <c r="Z8283" s="127"/>
      <c r="AA8283" s="128">
        <v>1</v>
      </c>
      <c r="AB8283" s="128">
        <v>60</v>
      </c>
      <c r="AC8283" s="126" t="s">
        <v>366</v>
      </c>
      <c r="AD8283" s="126" t="s">
        <v>562</v>
      </c>
      <c r="AG8283" s="127"/>
      <c r="AI8283" s="127"/>
    </row>
    <row r="8284" spans="1:35" ht="14.85" customHeight="1">
      <c r="A8284" s="130">
        <v>5003753</v>
      </c>
      <c r="B8284" s="126" t="s">
        <v>12500</v>
      </c>
      <c r="C8284" s="126" t="s">
        <v>12501</v>
      </c>
      <c r="D8284" s="126" t="s">
        <v>3570</v>
      </c>
      <c r="E8284" s="126" t="s">
        <v>288</v>
      </c>
      <c r="F8284" s="126" t="s">
        <v>364</v>
      </c>
      <c r="G8284" s="126" t="s">
        <v>417</v>
      </c>
      <c r="H8284" s="126" t="s">
        <v>126</v>
      </c>
      <c r="I8284" s="126" t="s">
        <v>126</v>
      </c>
      <c r="J8284" s="126" t="s">
        <v>886</v>
      </c>
      <c r="K8284" s="126" t="s">
        <v>443</v>
      </c>
      <c r="L8284" s="126" t="s">
        <v>887</v>
      </c>
      <c r="M8284" s="130">
        <v>6817.44</v>
      </c>
      <c r="O8284" s="126" t="s">
        <v>365</v>
      </c>
      <c r="P8284" s="130">
        <v>0</v>
      </c>
      <c r="S8284" s="130">
        <v>0</v>
      </c>
      <c r="V8284" s="130">
        <v>8765.2000000000007</v>
      </c>
      <c r="X8284" s="126" t="s">
        <v>469</v>
      </c>
      <c r="Z8284" s="127"/>
      <c r="AA8284" s="128">
        <v>1</v>
      </c>
      <c r="AB8284" s="128">
        <v>60</v>
      </c>
      <c r="AC8284" s="126" t="s">
        <v>366</v>
      </c>
      <c r="AD8284" s="126" t="s">
        <v>562</v>
      </c>
      <c r="AG8284" s="127"/>
      <c r="AI8284" s="127"/>
    </row>
    <row r="8285" spans="1:35" ht="14.85" customHeight="1">
      <c r="A8285" s="130">
        <v>5003752</v>
      </c>
      <c r="B8285" s="126" t="s">
        <v>13481</v>
      </c>
      <c r="C8285" s="126" t="s">
        <v>13482</v>
      </c>
      <c r="D8285" s="126" t="s">
        <v>13483</v>
      </c>
      <c r="E8285" s="126" t="s">
        <v>288</v>
      </c>
      <c r="F8285" s="126" t="s">
        <v>364</v>
      </c>
      <c r="G8285" s="126" t="s">
        <v>417</v>
      </c>
      <c r="H8285" s="126" t="s">
        <v>126</v>
      </c>
      <c r="I8285" s="126" t="s">
        <v>126</v>
      </c>
      <c r="J8285" s="126" t="s">
        <v>886</v>
      </c>
      <c r="K8285" s="126" t="s">
        <v>443</v>
      </c>
      <c r="L8285" s="126" t="s">
        <v>887</v>
      </c>
      <c r="M8285" s="130">
        <v>6817.44</v>
      </c>
      <c r="O8285" s="126" t="s">
        <v>365</v>
      </c>
      <c r="P8285" s="130">
        <v>0</v>
      </c>
      <c r="S8285" s="130">
        <v>0</v>
      </c>
      <c r="V8285" s="130">
        <v>13147.8</v>
      </c>
      <c r="X8285" s="126" t="s">
        <v>469</v>
      </c>
      <c r="Z8285" s="127"/>
      <c r="AA8285" s="128">
        <v>1</v>
      </c>
      <c r="AB8285" s="128">
        <v>60</v>
      </c>
      <c r="AC8285" s="126" t="s">
        <v>366</v>
      </c>
      <c r="AD8285" s="126" t="s">
        <v>562</v>
      </c>
      <c r="AG8285" s="127"/>
      <c r="AI8285" s="127"/>
    </row>
    <row r="8286" spans="1:35" ht="14.85" customHeight="1">
      <c r="A8286" s="130">
        <v>5004664</v>
      </c>
      <c r="B8286" s="126" t="s">
        <v>16622</v>
      </c>
      <c r="C8286" s="126" t="s">
        <v>16623</v>
      </c>
      <c r="D8286" s="126" t="s">
        <v>16624</v>
      </c>
      <c r="E8286" s="126" t="s">
        <v>288</v>
      </c>
      <c r="F8286" s="126" t="s">
        <v>491</v>
      </c>
      <c r="G8286" s="126" t="s">
        <v>417</v>
      </c>
      <c r="H8286" s="126" t="s">
        <v>126</v>
      </c>
      <c r="I8286" s="126" t="s">
        <v>126</v>
      </c>
      <c r="J8286" s="126" t="s">
        <v>2683</v>
      </c>
      <c r="K8286" s="126" t="s">
        <v>747</v>
      </c>
      <c r="L8286" s="126" t="s">
        <v>1321</v>
      </c>
      <c r="M8286" s="130">
        <v>2922.08</v>
      </c>
      <c r="O8286" s="126" t="s">
        <v>2583</v>
      </c>
      <c r="P8286" s="130">
        <v>0</v>
      </c>
      <c r="S8286" s="130">
        <v>0</v>
      </c>
      <c r="V8286" s="130">
        <v>5130</v>
      </c>
      <c r="X8286" s="126" t="s">
        <v>2584</v>
      </c>
      <c r="Z8286" s="127"/>
      <c r="AA8286" s="128">
        <v>1</v>
      </c>
      <c r="AB8286" s="128">
        <v>120</v>
      </c>
      <c r="AD8286" s="126" t="s">
        <v>562</v>
      </c>
      <c r="AG8286" s="127"/>
      <c r="AI8286" s="127"/>
    </row>
    <row r="8287" spans="1:35" ht="14.85" customHeight="1">
      <c r="A8287" s="130">
        <v>5004635</v>
      </c>
      <c r="B8287" s="126" t="s">
        <v>16625</v>
      </c>
      <c r="C8287" s="126" t="s">
        <v>16626</v>
      </c>
      <c r="D8287" s="126" t="s">
        <v>14036</v>
      </c>
      <c r="E8287" s="126" t="s">
        <v>288</v>
      </c>
      <c r="F8287" s="126" t="s">
        <v>440</v>
      </c>
      <c r="G8287" s="126" t="s">
        <v>458</v>
      </c>
      <c r="H8287" s="126" t="s">
        <v>126</v>
      </c>
      <c r="I8287" s="126" t="s">
        <v>418</v>
      </c>
      <c r="J8287" s="126" t="s">
        <v>597</v>
      </c>
      <c r="K8287" s="126" t="s">
        <v>504</v>
      </c>
      <c r="L8287" s="126" t="s">
        <v>598</v>
      </c>
      <c r="M8287" s="130">
        <v>5040.54</v>
      </c>
      <c r="O8287" s="126" t="s">
        <v>5181</v>
      </c>
      <c r="P8287" s="130">
        <v>0</v>
      </c>
      <c r="S8287" s="130">
        <v>0</v>
      </c>
      <c r="V8287" s="130">
        <v>5040.54</v>
      </c>
      <c r="X8287" s="126" t="s">
        <v>6262</v>
      </c>
      <c r="Z8287" s="127"/>
      <c r="AA8287" s="128">
        <v>30</v>
      </c>
      <c r="AB8287" s="128">
        <v>1</v>
      </c>
      <c r="AD8287" s="126" t="s">
        <v>562</v>
      </c>
      <c r="AG8287" s="127"/>
      <c r="AI8287" s="127"/>
    </row>
    <row r="8288" spans="1:35" ht="14.85" customHeight="1">
      <c r="A8288" s="130">
        <v>5004633</v>
      </c>
      <c r="B8288" s="126" t="s">
        <v>16627</v>
      </c>
      <c r="C8288" s="126" t="s">
        <v>4075</v>
      </c>
      <c r="D8288" s="126" t="s">
        <v>16628</v>
      </c>
      <c r="E8288" s="126" t="s">
        <v>288</v>
      </c>
      <c r="F8288" s="126" t="s">
        <v>440</v>
      </c>
      <c r="G8288" s="126" t="s">
        <v>458</v>
      </c>
      <c r="H8288" s="126" t="s">
        <v>126</v>
      </c>
      <c r="I8288" s="126" t="s">
        <v>418</v>
      </c>
      <c r="J8288" s="126" t="s">
        <v>597</v>
      </c>
      <c r="K8288" s="126" t="s">
        <v>504</v>
      </c>
      <c r="L8288" s="126" t="s">
        <v>598</v>
      </c>
      <c r="M8288" s="130">
        <v>2846.13</v>
      </c>
      <c r="O8288" s="126" t="s">
        <v>445</v>
      </c>
      <c r="P8288" s="130">
        <v>0</v>
      </c>
      <c r="S8288" s="130">
        <v>0</v>
      </c>
      <c r="V8288" s="130">
        <v>2846.13</v>
      </c>
      <c r="X8288" s="126" t="s">
        <v>4644</v>
      </c>
      <c r="Z8288" s="127"/>
      <c r="AA8288" s="128">
        <v>30</v>
      </c>
      <c r="AB8288" s="128">
        <v>1</v>
      </c>
      <c r="AD8288" s="126" t="s">
        <v>562</v>
      </c>
      <c r="AG8288" s="127"/>
      <c r="AI8288" s="127"/>
    </row>
    <row r="8289" spans="1:35" ht="14.85" customHeight="1">
      <c r="A8289" s="130">
        <v>5004632</v>
      </c>
      <c r="B8289" s="126" t="s">
        <v>16629</v>
      </c>
      <c r="C8289" s="126" t="s">
        <v>4075</v>
      </c>
      <c r="D8289" s="126" t="s">
        <v>16630</v>
      </c>
      <c r="E8289" s="126" t="s">
        <v>288</v>
      </c>
      <c r="F8289" s="126" t="s">
        <v>440</v>
      </c>
      <c r="G8289" s="126" t="s">
        <v>458</v>
      </c>
      <c r="H8289" s="126" t="s">
        <v>126</v>
      </c>
      <c r="I8289" s="126" t="s">
        <v>418</v>
      </c>
      <c r="J8289" s="126" t="s">
        <v>597</v>
      </c>
      <c r="K8289" s="126" t="s">
        <v>504</v>
      </c>
      <c r="L8289" s="126" t="s">
        <v>598</v>
      </c>
      <c r="M8289" s="130">
        <v>2846.13</v>
      </c>
      <c r="O8289" s="126" t="s">
        <v>445</v>
      </c>
      <c r="P8289" s="130">
        <v>0</v>
      </c>
      <c r="S8289" s="130">
        <v>0</v>
      </c>
      <c r="V8289" s="130">
        <v>2846.13</v>
      </c>
      <c r="X8289" s="126" t="s">
        <v>4644</v>
      </c>
      <c r="Z8289" s="127"/>
      <c r="AA8289" s="128">
        <v>30</v>
      </c>
      <c r="AB8289" s="128">
        <v>1</v>
      </c>
      <c r="AD8289" s="126" t="s">
        <v>562</v>
      </c>
      <c r="AG8289" s="127"/>
      <c r="AI8289" s="127"/>
    </row>
    <row r="8290" spans="1:35" ht="14.85" customHeight="1">
      <c r="A8290" s="130">
        <v>5004631</v>
      </c>
      <c r="B8290" s="126" t="s">
        <v>16631</v>
      </c>
      <c r="C8290" s="126" t="s">
        <v>4075</v>
      </c>
      <c r="D8290" s="126" t="s">
        <v>16632</v>
      </c>
      <c r="E8290" s="126" t="s">
        <v>288</v>
      </c>
      <c r="F8290" s="126" t="s">
        <v>440</v>
      </c>
      <c r="G8290" s="126" t="s">
        <v>458</v>
      </c>
      <c r="H8290" s="126" t="s">
        <v>126</v>
      </c>
      <c r="I8290" s="126" t="s">
        <v>418</v>
      </c>
      <c r="J8290" s="126" t="s">
        <v>597</v>
      </c>
      <c r="K8290" s="126" t="s">
        <v>504</v>
      </c>
      <c r="L8290" s="126" t="s">
        <v>598</v>
      </c>
      <c r="M8290" s="130">
        <v>2846.13</v>
      </c>
      <c r="O8290" s="126" t="s">
        <v>445</v>
      </c>
      <c r="P8290" s="130">
        <v>0</v>
      </c>
      <c r="S8290" s="130">
        <v>0</v>
      </c>
      <c r="V8290" s="130">
        <v>2846.13</v>
      </c>
      <c r="X8290" s="126" t="s">
        <v>4644</v>
      </c>
      <c r="Z8290" s="127"/>
      <c r="AA8290" s="128">
        <v>30</v>
      </c>
      <c r="AB8290" s="128">
        <v>1</v>
      </c>
      <c r="AD8290" s="126" t="s">
        <v>562</v>
      </c>
      <c r="AG8290" s="127"/>
      <c r="AI8290" s="127"/>
    </row>
    <row r="8291" spans="1:35" ht="14.85" customHeight="1">
      <c r="A8291" s="130">
        <v>5000143</v>
      </c>
      <c r="B8291" s="126" t="s">
        <v>16633</v>
      </c>
      <c r="C8291" s="126" t="s">
        <v>13025</v>
      </c>
      <c r="D8291" s="126" t="s">
        <v>16634</v>
      </c>
      <c r="E8291" s="126" t="s">
        <v>288</v>
      </c>
      <c r="F8291" s="126" t="s">
        <v>364</v>
      </c>
      <c r="G8291" s="126" t="s">
        <v>417</v>
      </c>
      <c r="H8291" s="126" t="s">
        <v>126</v>
      </c>
      <c r="I8291" s="126" t="s">
        <v>126</v>
      </c>
      <c r="J8291" s="126" t="s">
        <v>3583</v>
      </c>
      <c r="K8291" s="126" t="s">
        <v>467</v>
      </c>
      <c r="L8291" s="126" t="s">
        <v>3584</v>
      </c>
      <c r="M8291" s="130">
        <v>6817.44</v>
      </c>
      <c r="O8291" s="126" t="s">
        <v>365</v>
      </c>
      <c r="P8291" s="130">
        <v>0</v>
      </c>
      <c r="S8291" s="130">
        <v>0</v>
      </c>
      <c r="V8291" s="130">
        <v>11353.98</v>
      </c>
      <c r="X8291" s="126" t="s">
        <v>469</v>
      </c>
      <c r="Z8291" s="127"/>
      <c r="AA8291" s="128">
        <v>1</v>
      </c>
      <c r="AB8291" s="128">
        <v>60</v>
      </c>
      <c r="AC8291" s="126" t="s">
        <v>366</v>
      </c>
      <c r="AD8291" s="126" t="s">
        <v>562</v>
      </c>
      <c r="AG8291" s="127"/>
      <c r="AI8291" s="127"/>
    </row>
    <row r="8292" spans="1:35" ht="14.85" customHeight="1">
      <c r="A8292" s="130">
        <v>5005158</v>
      </c>
      <c r="B8292" s="126" t="s">
        <v>16635</v>
      </c>
      <c r="C8292" s="126" t="s">
        <v>16212</v>
      </c>
      <c r="D8292" s="126" t="s">
        <v>16636</v>
      </c>
      <c r="E8292" s="126" t="s">
        <v>288</v>
      </c>
      <c r="F8292" s="126" t="s">
        <v>440</v>
      </c>
      <c r="G8292" s="126" t="s">
        <v>907</v>
      </c>
      <c r="H8292" s="126" t="s">
        <v>126</v>
      </c>
      <c r="I8292" s="126" t="s">
        <v>418</v>
      </c>
      <c r="J8292" s="126" t="s">
        <v>1512</v>
      </c>
      <c r="K8292" s="126" t="s">
        <v>504</v>
      </c>
      <c r="L8292" s="126" t="s">
        <v>1513</v>
      </c>
      <c r="M8292" s="130">
        <v>806.4</v>
      </c>
      <c r="O8292" s="126" t="s">
        <v>449</v>
      </c>
      <c r="P8292" s="130">
        <v>0</v>
      </c>
      <c r="S8292" s="130">
        <v>0</v>
      </c>
      <c r="V8292" s="130">
        <v>806.4</v>
      </c>
      <c r="X8292" s="126" t="s">
        <v>450</v>
      </c>
      <c r="Z8292" s="127"/>
      <c r="AA8292" s="128">
        <v>10</v>
      </c>
      <c r="AB8292" s="128">
        <v>1</v>
      </c>
      <c r="AD8292" s="126" t="s">
        <v>562</v>
      </c>
      <c r="AG8292" s="127"/>
      <c r="AI8292" s="127"/>
    </row>
    <row r="8293" spans="1:35" ht="14.85" customHeight="1">
      <c r="A8293" s="130">
        <v>5005156</v>
      </c>
      <c r="B8293" s="126" t="s">
        <v>16637</v>
      </c>
      <c r="C8293" s="126" t="s">
        <v>16638</v>
      </c>
      <c r="D8293" s="126" t="s">
        <v>16639</v>
      </c>
      <c r="E8293" s="126" t="s">
        <v>288</v>
      </c>
      <c r="F8293" s="126" t="s">
        <v>491</v>
      </c>
      <c r="G8293" s="126" t="s">
        <v>417</v>
      </c>
      <c r="H8293" s="126" t="s">
        <v>126</v>
      </c>
      <c r="I8293" s="126" t="s">
        <v>126</v>
      </c>
      <c r="J8293" s="126" t="s">
        <v>3333</v>
      </c>
      <c r="K8293" s="126" t="s">
        <v>747</v>
      </c>
      <c r="L8293" s="126" t="s">
        <v>3334</v>
      </c>
      <c r="M8293" s="130">
        <v>459.28</v>
      </c>
      <c r="N8293" s="126" t="s">
        <v>290</v>
      </c>
      <c r="O8293" s="126" t="s">
        <v>1311</v>
      </c>
      <c r="P8293" s="130">
        <v>0</v>
      </c>
      <c r="S8293" s="130">
        <v>0</v>
      </c>
      <c r="V8293" s="130">
        <v>510.32</v>
      </c>
      <c r="X8293" s="126" t="s">
        <v>1312</v>
      </c>
      <c r="Y8293" s="126" t="s">
        <v>517</v>
      </c>
      <c r="Z8293" s="127" t="s">
        <v>309</v>
      </c>
      <c r="AA8293" s="128">
        <v>1</v>
      </c>
      <c r="AB8293" s="128">
        <v>60</v>
      </c>
      <c r="AD8293" s="126" t="s">
        <v>562</v>
      </c>
      <c r="AG8293" s="127"/>
      <c r="AI8293" s="127"/>
    </row>
    <row r="8294" spans="1:35" ht="14.85" customHeight="1">
      <c r="A8294" s="130">
        <v>5005155</v>
      </c>
      <c r="B8294" s="126" t="s">
        <v>16640</v>
      </c>
      <c r="C8294" s="126" t="s">
        <v>12506</v>
      </c>
      <c r="D8294" s="126" t="s">
        <v>16641</v>
      </c>
      <c r="E8294" s="126" t="s">
        <v>288</v>
      </c>
      <c r="F8294" s="126" t="s">
        <v>522</v>
      </c>
      <c r="G8294" s="126" t="s">
        <v>8537</v>
      </c>
      <c r="H8294" s="126" t="s">
        <v>524</v>
      </c>
      <c r="I8294" s="126" t="s">
        <v>418</v>
      </c>
      <c r="J8294" s="126" t="s">
        <v>6874</v>
      </c>
      <c r="K8294" s="126" t="s">
        <v>747</v>
      </c>
      <c r="L8294" s="126" t="s">
        <v>6875</v>
      </c>
      <c r="M8294" s="130">
        <v>114.07</v>
      </c>
      <c r="O8294" s="126" t="s">
        <v>528</v>
      </c>
      <c r="P8294" s="130">
        <v>0</v>
      </c>
      <c r="S8294" s="130">
        <v>0</v>
      </c>
      <c r="V8294" s="130">
        <v>114.07</v>
      </c>
      <c r="X8294" s="126" t="s">
        <v>6181</v>
      </c>
      <c r="Z8294" s="127"/>
      <c r="AA8294" s="128"/>
      <c r="AB8294" s="128"/>
      <c r="AD8294" s="126" t="s">
        <v>562</v>
      </c>
      <c r="AG8294" s="127"/>
      <c r="AI8294" s="127"/>
    </row>
    <row r="8295" spans="1:35" ht="14.85" customHeight="1">
      <c r="A8295" s="130">
        <v>5005153</v>
      </c>
      <c r="B8295" s="126" t="s">
        <v>16642</v>
      </c>
      <c r="C8295" s="126" t="s">
        <v>16212</v>
      </c>
      <c r="D8295" s="126" t="s">
        <v>16643</v>
      </c>
      <c r="E8295" s="126" t="s">
        <v>288</v>
      </c>
      <c r="F8295" s="126" t="s">
        <v>440</v>
      </c>
      <c r="G8295" s="126" t="s">
        <v>907</v>
      </c>
      <c r="H8295" s="126" t="s">
        <v>126</v>
      </c>
      <c r="I8295" s="126" t="s">
        <v>418</v>
      </c>
      <c r="J8295" s="126" t="s">
        <v>1512</v>
      </c>
      <c r="K8295" s="126" t="s">
        <v>504</v>
      </c>
      <c r="L8295" s="126" t="s">
        <v>1513</v>
      </c>
      <c r="M8295" s="130">
        <v>833.65</v>
      </c>
      <c r="O8295" s="126" t="s">
        <v>449</v>
      </c>
      <c r="P8295" s="130">
        <v>0</v>
      </c>
      <c r="S8295" s="130">
        <v>0</v>
      </c>
      <c r="V8295" s="130">
        <v>833.65</v>
      </c>
      <c r="X8295" s="126" t="s">
        <v>450</v>
      </c>
      <c r="Z8295" s="127"/>
      <c r="AA8295" s="128">
        <v>10</v>
      </c>
      <c r="AB8295" s="128">
        <v>1</v>
      </c>
      <c r="AD8295" s="126" t="s">
        <v>562</v>
      </c>
      <c r="AG8295" s="127"/>
      <c r="AI8295" s="127"/>
    </row>
    <row r="8296" spans="1:35" ht="14.85" customHeight="1">
      <c r="A8296" s="130">
        <v>5005152</v>
      </c>
      <c r="B8296" s="126" t="s">
        <v>16644</v>
      </c>
      <c r="C8296" s="126" t="s">
        <v>16645</v>
      </c>
      <c r="D8296" s="126" t="s">
        <v>16646</v>
      </c>
      <c r="E8296" s="126" t="s">
        <v>288</v>
      </c>
      <c r="F8296" s="126" t="s">
        <v>491</v>
      </c>
      <c r="G8296" s="126" t="s">
        <v>417</v>
      </c>
      <c r="H8296" s="126" t="s">
        <v>126</v>
      </c>
      <c r="I8296" s="126" t="s">
        <v>126</v>
      </c>
      <c r="J8296" s="126" t="s">
        <v>2044</v>
      </c>
      <c r="K8296" s="126" t="s">
        <v>984</v>
      </c>
      <c r="L8296" s="126" t="s">
        <v>8979</v>
      </c>
      <c r="M8296" s="130">
        <v>1363.04</v>
      </c>
      <c r="O8296" s="126" t="s">
        <v>492</v>
      </c>
      <c r="P8296" s="130">
        <v>0</v>
      </c>
      <c r="S8296" s="130">
        <v>0</v>
      </c>
      <c r="V8296" s="130">
        <v>1661.49</v>
      </c>
      <c r="X8296" s="126" t="s">
        <v>5727</v>
      </c>
      <c r="Z8296" s="127"/>
      <c r="AA8296" s="128">
        <v>1</v>
      </c>
      <c r="AB8296" s="128">
        <v>60</v>
      </c>
      <c r="AD8296" s="126" t="s">
        <v>562</v>
      </c>
      <c r="AG8296" s="127"/>
      <c r="AI8296" s="127"/>
    </row>
    <row r="8297" spans="1:35" ht="14.85" customHeight="1">
      <c r="A8297" s="130">
        <v>5005564</v>
      </c>
      <c r="B8297" s="126" t="s">
        <v>13027</v>
      </c>
      <c r="C8297" s="126" t="s">
        <v>16647</v>
      </c>
      <c r="D8297" s="126" t="s">
        <v>13029</v>
      </c>
      <c r="E8297" s="126" t="s">
        <v>288</v>
      </c>
      <c r="F8297" s="126" t="s">
        <v>416</v>
      </c>
      <c r="G8297" s="126" t="s">
        <v>417</v>
      </c>
      <c r="H8297" s="126" t="s">
        <v>126</v>
      </c>
      <c r="I8297" s="126" t="s">
        <v>126</v>
      </c>
      <c r="J8297" s="126" t="s">
        <v>7035</v>
      </c>
      <c r="K8297" s="126" t="s">
        <v>420</v>
      </c>
      <c r="L8297" s="126" t="s">
        <v>3619</v>
      </c>
      <c r="M8297" s="130">
        <v>194.88</v>
      </c>
      <c r="O8297" s="126" t="s">
        <v>6518</v>
      </c>
      <c r="P8297" s="130">
        <v>0</v>
      </c>
      <c r="S8297" s="130">
        <v>0</v>
      </c>
      <c r="V8297" s="130">
        <v>197.2</v>
      </c>
      <c r="X8297" s="126" t="s">
        <v>6519</v>
      </c>
      <c r="Z8297" s="127"/>
      <c r="AA8297" s="128">
        <v>1</v>
      </c>
      <c r="AB8297" s="128">
        <v>12</v>
      </c>
      <c r="AD8297" s="126" t="s">
        <v>562</v>
      </c>
      <c r="AG8297" s="127"/>
      <c r="AI8297" s="127"/>
    </row>
    <row r="8298" spans="1:35" ht="14.85" customHeight="1">
      <c r="A8298" s="130">
        <v>5005563</v>
      </c>
      <c r="B8298" s="126" t="s">
        <v>13027</v>
      </c>
      <c r="C8298" s="126" t="s">
        <v>16648</v>
      </c>
      <c r="D8298" s="126" t="s">
        <v>13029</v>
      </c>
      <c r="E8298" s="126" t="s">
        <v>288</v>
      </c>
      <c r="F8298" s="126" t="s">
        <v>416</v>
      </c>
      <c r="G8298" s="126" t="s">
        <v>417</v>
      </c>
      <c r="H8298" s="126" t="s">
        <v>126</v>
      </c>
      <c r="I8298" s="126" t="s">
        <v>126</v>
      </c>
      <c r="J8298" s="126" t="s">
        <v>7035</v>
      </c>
      <c r="K8298" s="126" t="s">
        <v>420</v>
      </c>
      <c r="L8298" s="126" t="s">
        <v>3619</v>
      </c>
      <c r="M8298" s="130">
        <v>192.62</v>
      </c>
      <c r="O8298" s="126" t="s">
        <v>6518</v>
      </c>
      <c r="P8298" s="130">
        <v>0</v>
      </c>
      <c r="S8298" s="130">
        <v>0</v>
      </c>
      <c r="V8298" s="130">
        <v>192.62</v>
      </c>
      <c r="X8298" s="126" t="s">
        <v>6519</v>
      </c>
      <c r="Z8298" s="127"/>
      <c r="AA8298" s="128">
        <v>1</v>
      </c>
      <c r="AB8298" s="128">
        <v>12</v>
      </c>
      <c r="AD8298" s="126" t="s">
        <v>562</v>
      </c>
      <c r="AG8298" s="127"/>
      <c r="AI8298" s="127"/>
    </row>
    <row r="8299" spans="1:35" ht="14.85" customHeight="1">
      <c r="A8299" s="130">
        <v>5005562</v>
      </c>
      <c r="B8299" s="126" t="s">
        <v>16649</v>
      </c>
      <c r="C8299" s="126" t="s">
        <v>15618</v>
      </c>
      <c r="D8299" s="126" t="s">
        <v>16650</v>
      </c>
      <c r="E8299" s="126" t="s">
        <v>288</v>
      </c>
      <c r="F8299" s="126" t="s">
        <v>522</v>
      </c>
      <c r="G8299" s="126" t="s">
        <v>795</v>
      </c>
      <c r="H8299" s="126" t="s">
        <v>524</v>
      </c>
      <c r="I8299" s="126" t="s">
        <v>126</v>
      </c>
      <c r="J8299" s="126" t="s">
        <v>6874</v>
      </c>
      <c r="K8299" s="126" t="s">
        <v>747</v>
      </c>
      <c r="L8299" s="126" t="s">
        <v>6875</v>
      </c>
      <c r="M8299" s="130">
        <v>16.52</v>
      </c>
      <c r="O8299" s="126" t="s">
        <v>528</v>
      </c>
      <c r="P8299" s="130">
        <v>0</v>
      </c>
      <c r="S8299" s="130">
        <v>0</v>
      </c>
      <c r="V8299" s="130">
        <v>16.52</v>
      </c>
      <c r="X8299" s="126" t="s">
        <v>7047</v>
      </c>
      <c r="Z8299" s="127"/>
      <c r="AA8299" s="128"/>
      <c r="AB8299" s="128"/>
      <c r="AD8299" s="126" t="s">
        <v>562</v>
      </c>
      <c r="AG8299" s="127"/>
      <c r="AI8299" s="127"/>
    </row>
    <row r="8300" spans="1:35" ht="14.85" customHeight="1">
      <c r="A8300" s="130">
        <v>5005561</v>
      </c>
      <c r="B8300" s="126" t="s">
        <v>16651</v>
      </c>
      <c r="C8300" s="126" t="s">
        <v>16652</v>
      </c>
      <c r="D8300" s="126" t="s">
        <v>10896</v>
      </c>
      <c r="E8300" s="126" t="s">
        <v>288</v>
      </c>
      <c r="F8300" s="126" t="s">
        <v>416</v>
      </c>
      <c r="G8300" s="126" t="s">
        <v>417</v>
      </c>
      <c r="H8300" s="126" t="s">
        <v>126</v>
      </c>
      <c r="I8300" s="126" t="s">
        <v>126</v>
      </c>
      <c r="J8300" s="126" t="s">
        <v>419</v>
      </c>
      <c r="K8300" s="126" t="s">
        <v>420</v>
      </c>
      <c r="L8300" s="126" t="s">
        <v>421</v>
      </c>
      <c r="M8300" s="130">
        <v>339.99</v>
      </c>
      <c r="O8300" s="126" t="s">
        <v>4833</v>
      </c>
      <c r="P8300" s="130">
        <v>0</v>
      </c>
      <c r="S8300" s="130">
        <v>0</v>
      </c>
      <c r="V8300" s="130">
        <v>339.99</v>
      </c>
      <c r="X8300" s="126" t="s">
        <v>4834</v>
      </c>
      <c r="Z8300" s="127"/>
      <c r="AA8300" s="128">
        <v>1</v>
      </c>
      <c r="AB8300" s="128">
        <v>12</v>
      </c>
      <c r="AD8300" s="126" t="s">
        <v>562</v>
      </c>
      <c r="AG8300" s="127"/>
      <c r="AI8300" s="127"/>
    </row>
    <row r="8301" spans="1:35" ht="14.85" customHeight="1">
      <c r="A8301" s="130">
        <v>5006192</v>
      </c>
      <c r="B8301" s="126" t="s">
        <v>16653</v>
      </c>
      <c r="C8301" s="126" t="s">
        <v>16654</v>
      </c>
      <c r="D8301" s="126" t="s">
        <v>16655</v>
      </c>
      <c r="E8301" s="126" t="s">
        <v>288</v>
      </c>
      <c r="F8301" s="126" t="s">
        <v>416</v>
      </c>
      <c r="G8301" s="126" t="s">
        <v>417</v>
      </c>
      <c r="H8301" s="126" t="s">
        <v>126</v>
      </c>
      <c r="I8301" s="126" t="s">
        <v>126</v>
      </c>
      <c r="J8301" s="126" t="s">
        <v>419</v>
      </c>
      <c r="K8301" s="126" t="s">
        <v>420</v>
      </c>
      <c r="L8301" s="126" t="s">
        <v>421</v>
      </c>
      <c r="M8301" s="130">
        <v>1557.92</v>
      </c>
      <c r="O8301" s="126" t="s">
        <v>422</v>
      </c>
      <c r="P8301" s="130">
        <v>0</v>
      </c>
      <c r="S8301" s="130">
        <v>0</v>
      </c>
      <c r="V8301" s="130">
        <v>1557.92</v>
      </c>
      <c r="X8301" s="126" t="s">
        <v>1034</v>
      </c>
      <c r="Z8301" s="127"/>
      <c r="AA8301" s="128">
        <v>1</v>
      </c>
      <c r="AB8301" s="128">
        <v>12</v>
      </c>
      <c r="AD8301" s="126" t="s">
        <v>562</v>
      </c>
      <c r="AG8301" s="127"/>
      <c r="AI8301" s="127"/>
    </row>
    <row r="8302" spans="1:35" ht="14.85" customHeight="1">
      <c r="A8302" s="130">
        <v>5006190</v>
      </c>
      <c r="B8302" s="126" t="s">
        <v>16656</v>
      </c>
      <c r="C8302" s="126" t="s">
        <v>16657</v>
      </c>
      <c r="D8302" s="126" t="s">
        <v>16658</v>
      </c>
      <c r="E8302" s="126" t="s">
        <v>288</v>
      </c>
      <c r="F8302" s="126" t="s">
        <v>416</v>
      </c>
      <c r="G8302" s="126" t="s">
        <v>417</v>
      </c>
      <c r="H8302" s="126" t="s">
        <v>126</v>
      </c>
      <c r="I8302" s="126" t="s">
        <v>126</v>
      </c>
      <c r="J8302" s="126" t="s">
        <v>419</v>
      </c>
      <c r="K8302" s="126" t="s">
        <v>420</v>
      </c>
      <c r="L8302" s="126" t="s">
        <v>421</v>
      </c>
      <c r="M8302" s="130">
        <v>584.64</v>
      </c>
      <c r="O8302" s="126" t="s">
        <v>422</v>
      </c>
      <c r="P8302" s="130">
        <v>0</v>
      </c>
      <c r="S8302" s="130">
        <v>0</v>
      </c>
      <c r="V8302" s="130">
        <v>1105.57</v>
      </c>
      <c r="X8302" s="126" t="s">
        <v>1885</v>
      </c>
      <c r="Z8302" s="127"/>
      <c r="AA8302" s="128">
        <v>1</v>
      </c>
      <c r="AB8302" s="128">
        <v>12</v>
      </c>
      <c r="AD8302" s="126" t="s">
        <v>562</v>
      </c>
      <c r="AG8302" s="127"/>
      <c r="AI8302" s="127"/>
    </row>
    <row r="8303" spans="1:35" ht="14.85" customHeight="1">
      <c r="A8303" s="130">
        <v>5006859</v>
      </c>
      <c r="B8303" s="126" t="s">
        <v>16659</v>
      </c>
      <c r="C8303" s="126" t="s">
        <v>2104</v>
      </c>
      <c r="D8303" s="126" t="s">
        <v>16660</v>
      </c>
      <c r="E8303" s="126" t="s">
        <v>288</v>
      </c>
      <c r="F8303" s="126" t="s">
        <v>522</v>
      </c>
      <c r="G8303" s="126" t="s">
        <v>1504</v>
      </c>
      <c r="H8303" s="126" t="s">
        <v>524</v>
      </c>
      <c r="I8303" s="126" t="s">
        <v>418</v>
      </c>
      <c r="J8303" s="126" t="s">
        <v>612</v>
      </c>
      <c r="K8303" s="126" t="s">
        <v>613</v>
      </c>
      <c r="L8303" s="126" t="s">
        <v>614</v>
      </c>
      <c r="M8303" s="130">
        <v>436.8</v>
      </c>
      <c r="N8303" s="126" t="s">
        <v>290</v>
      </c>
      <c r="O8303" s="126" t="s">
        <v>621</v>
      </c>
      <c r="P8303" s="130">
        <v>0</v>
      </c>
      <c r="S8303" s="130">
        <v>0</v>
      </c>
      <c r="V8303" s="130">
        <v>436.8</v>
      </c>
      <c r="X8303" s="126" t="s">
        <v>2715</v>
      </c>
      <c r="Z8303" s="127"/>
      <c r="AA8303" s="128"/>
      <c r="AB8303" s="128"/>
      <c r="AD8303" s="126" t="s">
        <v>562</v>
      </c>
      <c r="AG8303" s="127"/>
      <c r="AI8303" s="127"/>
    </row>
    <row r="8304" spans="1:35" ht="14.85" customHeight="1">
      <c r="A8304" s="130">
        <v>5002317</v>
      </c>
      <c r="B8304" s="126" t="s">
        <v>16661</v>
      </c>
      <c r="C8304" s="126" t="s">
        <v>12456</v>
      </c>
      <c r="D8304" s="126" t="s">
        <v>16662</v>
      </c>
      <c r="E8304" s="126" t="s">
        <v>288</v>
      </c>
      <c r="F8304" s="126" t="s">
        <v>491</v>
      </c>
      <c r="G8304" s="126" t="s">
        <v>417</v>
      </c>
      <c r="H8304" s="126" t="s">
        <v>126</v>
      </c>
      <c r="I8304" s="126" t="s">
        <v>126</v>
      </c>
      <c r="J8304" s="126" t="s">
        <v>1248</v>
      </c>
      <c r="K8304" s="126" t="s">
        <v>613</v>
      </c>
      <c r="L8304" s="126" t="s">
        <v>1249</v>
      </c>
      <c r="M8304" s="130">
        <v>5110.9799999999996</v>
      </c>
      <c r="N8304" s="126" t="s">
        <v>290</v>
      </c>
      <c r="O8304" s="126" t="s">
        <v>1311</v>
      </c>
      <c r="P8304" s="130">
        <v>0</v>
      </c>
      <c r="S8304" s="130">
        <v>0</v>
      </c>
      <c r="V8304" s="130">
        <v>5678.87</v>
      </c>
      <c r="X8304" s="126" t="s">
        <v>1312</v>
      </c>
      <c r="Y8304" s="126" t="s">
        <v>517</v>
      </c>
      <c r="Z8304" s="127" t="s">
        <v>309</v>
      </c>
      <c r="AA8304" s="128">
        <v>1</v>
      </c>
      <c r="AB8304" s="128">
        <v>60</v>
      </c>
      <c r="AD8304" s="126" t="s">
        <v>562</v>
      </c>
      <c r="AG8304" s="127"/>
      <c r="AI8304" s="127"/>
    </row>
    <row r="8305" spans="1:35" ht="14.85" customHeight="1">
      <c r="A8305" s="130">
        <v>5002316</v>
      </c>
      <c r="B8305" s="126" t="s">
        <v>16663</v>
      </c>
      <c r="C8305" s="126" t="s">
        <v>16664</v>
      </c>
      <c r="D8305" s="126" t="s">
        <v>16665</v>
      </c>
      <c r="E8305" s="126" t="s">
        <v>288</v>
      </c>
      <c r="F8305" s="126" t="s">
        <v>491</v>
      </c>
      <c r="G8305" s="126" t="s">
        <v>417</v>
      </c>
      <c r="H8305" s="126" t="s">
        <v>126</v>
      </c>
      <c r="I8305" s="126" t="s">
        <v>126</v>
      </c>
      <c r="J8305" s="126" t="s">
        <v>1248</v>
      </c>
      <c r="K8305" s="126" t="s">
        <v>613</v>
      </c>
      <c r="L8305" s="126" t="s">
        <v>1249</v>
      </c>
      <c r="M8305" s="130">
        <v>63304.639999999999</v>
      </c>
      <c r="N8305" s="126" t="s">
        <v>290</v>
      </c>
      <c r="O8305" s="126" t="s">
        <v>1311</v>
      </c>
      <c r="P8305" s="130">
        <v>0</v>
      </c>
      <c r="S8305" s="130">
        <v>0</v>
      </c>
      <c r="V8305" s="130">
        <v>72563.33</v>
      </c>
      <c r="X8305" s="126" t="s">
        <v>1446</v>
      </c>
      <c r="Y8305" s="126" t="s">
        <v>517</v>
      </c>
      <c r="Z8305" s="127"/>
      <c r="AA8305" s="128">
        <v>1</v>
      </c>
      <c r="AB8305" s="128">
        <v>60</v>
      </c>
      <c r="AD8305" s="126" t="s">
        <v>562</v>
      </c>
      <c r="AG8305" s="127"/>
      <c r="AI8305" s="127"/>
    </row>
    <row r="8306" spans="1:35" ht="14.85" customHeight="1">
      <c r="A8306" s="130">
        <v>5003276</v>
      </c>
      <c r="B8306" s="126" t="s">
        <v>16666</v>
      </c>
      <c r="C8306" s="126" t="s">
        <v>16667</v>
      </c>
      <c r="E8306" s="126" t="s">
        <v>288</v>
      </c>
      <c r="F8306" s="126" t="s">
        <v>364</v>
      </c>
      <c r="G8306" s="126" t="s">
        <v>417</v>
      </c>
      <c r="H8306" s="126" t="s">
        <v>126</v>
      </c>
      <c r="I8306" s="126" t="s">
        <v>126</v>
      </c>
      <c r="J8306" s="126" t="s">
        <v>466</v>
      </c>
      <c r="K8306" s="126" t="s">
        <v>467</v>
      </c>
      <c r="L8306" s="126" t="s">
        <v>468</v>
      </c>
      <c r="M8306" s="130">
        <v>6817.44</v>
      </c>
      <c r="O8306" s="126" t="s">
        <v>365</v>
      </c>
      <c r="P8306" s="130">
        <v>0</v>
      </c>
      <c r="S8306" s="130">
        <v>0</v>
      </c>
      <c r="V8306" s="130">
        <v>9641.73</v>
      </c>
      <c r="X8306" s="126" t="s">
        <v>469</v>
      </c>
      <c r="Z8306" s="127"/>
      <c r="AA8306" s="128">
        <v>1</v>
      </c>
      <c r="AB8306" s="128">
        <v>60</v>
      </c>
      <c r="AC8306" s="126" t="s">
        <v>366</v>
      </c>
      <c r="AD8306" s="126" t="s">
        <v>562</v>
      </c>
      <c r="AG8306" s="127"/>
      <c r="AI8306" s="127"/>
    </row>
    <row r="8307" spans="1:35" ht="14.85" customHeight="1">
      <c r="A8307" s="130">
        <v>5002315</v>
      </c>
      <c r="B8307" s="126" t="s">
        <v>16668</v>
      </c>
      <c r="C8307" s="126" t="s">
        <v>16669</v>
      </c>
      <c r="D8307" s="126" t="s">
        <v>16670</v>
      </c>
      <c r="E8307" s="126" t="s">
        <v>288</v>
      </c>
      <c r="F8307" s="126" t="s">
        <v>491</v>
      </c>
      <c r="G8307" s="126" t="s">
        <v>417</v>
      </c>
      <c r="H8307" s="126" t="s">
        <v>126</v>
      </c>
      <c r="I8307" s="126" t="s">
        <v>308</v>
      </c>
      <c r="J8307" s="126" t="s">
        <v>1248</v>
      </c>
      <c r="K8307" s="126" t="s">
        <v>613</v>
      </c>
      <c r="L8307" s="126" t="s">
        <v>1249</v>
      </c>
      <c r="M8307" s="130">
        <v>9120.2000000000007</v>
      </c>
      <c r="N8307" s="126" t="s">
        <v>290</v>
      </c>
      <c r="O8307" s="126" t="s">
        <v>1311</v>
      </c>
      <c r="P8307" s="130">
        <v>0</v>
      </c>
      <c r="S8307" s="130">
        <v>0</v>
      </c>
      <c r="V8307" s="130">
        <v>10133.56</v>
      </c>
      <c r="X8307" s="126" t="s">
        <v>1312</v>
      </c>
      <c r="Y8307" s="126" t="s">
        <v>517</v>
      </c>
      <c r="Z8307" s="127" t="s">
        <v>309</v>
      </c>
      <c r="AA8307" s="128">
        <v>1</v>
      </c>
      <c r="AB8307" s="128">
        <v>60</v>
      </c>
      <c r="AD8307" s="126" t="s">
        <v>562</v>
      </c>
      <c r="AG8307" s="127"/>
      <c r="AI8307" s="127"/>
    </row>
    <row r="8308" spans="1:35" ht="14.85" customHeight="1">
      <c r="A8308" s="130">
        <v>5002314</v>
      </c>
      <c r="B8308" s="126" t="s">
        <v>16671</v>
      </c>
      <c r="C8308" s="126" t="s">
        <v>7479</v>
      </c>
      <c r="D8308" s="126" t="s">
        <v>16670</v>
      </c>
      <c r="E8308" s="126" t="s">
        <v>288</v>
      </c>
      <c r="F8308" s="126" t="s">
        <v>491</v>
      </c>
      <c r="G8308" s="126" t="s">
        <v>417</v>
      </c>
      <c r="H8308" s="126" t="s">
        <v>126</v>
      </c>
      <c r="I8308" s="126" t="s">
        <v>126</v>
      </c>
      <c r="J8308" s="126" t="s">
        <v>1248</v>
      </c>
      <c r="K8308" s="126" t="s">
        <v>613</v>
      </c>
      <c r="L8308" s="126" t="s">
        <v>1249</v>
      </c>
      <c r="M8308" s="130">
        <v>3265.92</v>
      </c>
      <c r="N8308" s="126" t="s">
        <v>290</v>
      </c>
      <c r="O8308" s="126" t="s">
        <v>1311</v>
      </c>
      <c r="P8308" s="130">
        <v>0</v>
      </c>
      <c r="S8308" s="130">
        <v>0</v>
      </c>
      <c r="V8308" s="130">
        <v>3628.8</v>
      </c>
      <c r="X8308" s="126" t="s">
        <v>1312</v>
      </c>
      <c r="Y8308" s="126" t="s">
        <v>517</v>
      </c>
      <c r="Z8308" s="127" t="s">
        <v>309</v>
      </c>
      <c r="AA8308" s="128">
        <v>1</v>
      </c>
      <c r="AB8308" s="128">
        <v>60</v>
      </c>
      <c r="AD8308" s="126" t="s">
        <v>562</v>
      </c>
      <c r="AG8308" s="127"/>
      <c r="AI8308" s="127"/>
    </row>
    <row r="8309" spans="1:35" ht="14.85" customHeight="1">
      <c r="A8309" s="130">
        <v>5002312</v>
      </c>
      <c r="B8309" s="126" t="s">
        <v>16672</v>
      </c>
      <c r="C8309" s="126" t="s">
        <v>16673</v>
      </c>
      <c r="D8309" s="126" t="s">
        <v>16674</v>
      </c>
      <c r="E8309" s="126" t="s">
        <v>288</v>
      </c>
      <c r="F8309" s="126" t="s">
        <v>491</v>
      </c>
      <c r="G8309" s="126" t="s">
        <v>417</v>
      </c>
      <c r="H8309" s="126" t="s">
        <v>126</v>
      </c>
      <c r="I8309" s="126" t="s">
        <v>126</v>
      </c>
      <c r="J8309" s="126" t="s">
        <v>1248</v>
      </c>
      <c r="K8309" s="126" t="s">
        <v>613</v>
      </c>
      <c r="L8309" s="126" t="s">
        <v>1249</v>
      </c>
      <c r="M8309" s="130">
        <v>6727.3</v>
      </c>
      <c r="N8309" s="126" t="s">
        <v>290</v>
      </c>
      <c r="O8309" s="126" t="s">
        <v>1311</v>
      </c>
      <c r="P8309" s="130">
        <v>0</v>
      </c>
      <c r="S8309" s="130">
        <v>0</v>
      </c>
      <c r="V8309" s="130">
        <v>7474.78</v>
      </c>
      <c r="X8309" s="126" t="s">
        <v>1312</v>
      </c>
      <c r="Y8309" s="126" t="s">
        <v>517</v>
      </c>
      <c r="Z8309" s="127" t="s">
        <v>309</v>
      </c>
      <c r="AA8309" s="128">
        <v>1</v>
      </c>
      <c r="AB8309" s="128">
        <v>60</v>
      </c>
      <c r="AD8309" s="126" t="s">
        <v>562</v>
      </c>
      <c r="AG8309" s="127"/>
      <c r="AI8309" s="127"/>
    </row>
    <row r="8310" spans="1:35" ht="14.85" customHeight="1">
      <c r="A8310" s="130">
        <v>5002311</v>
      </c>
      <c r="B8310" s="126" t="s">
        <v>16675</v>
      </c>
      <c r="C8310" s="126" t="s">
        <v>16676</v>
      </c>
      <c r="D8310" s="126" t="s">
        <v>16662</v>
      </c>
      <c r="E8310" s="126" t="s">
        <v>288</v>
      </c>
      <c r="F8310" s="126" t="s">
        <v>491</v>
      </c>
      <c r="G8310" s="126" t="s">
        <v>417</v>
      </c>
      <c r="H8310" s="126" t="s">
        <v>126</v>
      </c>
      <c r="I8310" s="126" t="s">
        <v>308</v>
      </c>
      <c r="J8310" s="126" t="s">
        <v>1248</v>
      </c>
      <c r="K8310" s="126" t="s">
        <v>613</v>
      </c>
      <c r="L8310" s="126" t="s">
        <v>1249</v>
      </c>
      <c r="M8310" s="130">
        <v>2456.88</v>
      </c>
      <c r="N8310" s="126" t="s">
        <v>290</v>
      </c>
      <c r="O8310" s="126" t="s">
        <v>1311</v>
      </c>
      <c r="P8310" s="130">
        <v>0</v>
      </c>
      <c r="S8310" s="130">
        <v>0</v>
      </c>
      <c r="V8310" s="130">
        <v>2729.87</v>
      </c>
      <c r="X8310" s="126" t="s">
        <v>1312</v>
      </c>
      <c r="Y8310" s="126" t="s">
        <v>517</v>
      </c>
      <c r="Z8310" s="127" t="s">
        <v>309</v>
      </c>
      <c r="AA8310" s="128">
        <v>1</v>
      </c>
      <c r="AB8310" s="128">
        <v>60</v>
      </c>
      <c r="AD8310" s="126" t="s">
        <v>562</v>
      </c>
      <c r="AG8310" s="127"/>
      <c r="AI8310" s="127"/>
    </row>
    <row r="8311" spans="1:35" ht="14.85" customHeight="1">
      <c r="A8311" s="130">
        <v>5002310</v>
      </c>
      <c r="B8311" s="126" t="s">
        <v>16677</v>
      </c>
      <c r="C8311" s="126" t="s">
        <v>16678</v>
      </c>
      <c r="D8311" s="126" t="s">
        <v>16662</v>
      </c>
      <c r="E8311" s="126" t="s">
        <v>288</v>
      </c>
      <c r="F8311" s="126" t="s">
        <v>491</v>
      </c>
      <c r="G8311" s="126" t="s">
        <v>417</v>
      </c>
      <c r="H8311" s="126" t="s">
        <v>126</v>
      </c>
      <c r="I8311" s="126" t="s">
        <v>126</v>
      </c>
      <c r="J8311" s="126" t="s">
        <v>1248</v>
      </c>
      <c r="K8311" s="126" t="s">
        <v>613</v>
      </c>
      <c r="L8311" s="126" t="s">
        <v>1249</v>
      </c>
      <c r="M8311" s="130">
        <v>2037.9</v>
      </c>
      <c r="N8311" s="126" t="s">
        <v>290</v>
      </c>
      <c r="O8311" s="126" t="s">
        <v>1311</v>
      </c>
      <c r="P8311" s="130">
        <v>0</v>
      </c>
      <c r="S8311" s="130">
        <v>0</v>
      </c>
      <c r="V8311" s="130">
        <v>2264.34</v>
      </c>
      <c r="X8311" s="126" t="s">
        <v>1312</v>
      </c>
      <c r="Y8311" s="126" t="s">
        <v>517</v>
      </c>
      <c r="Z8311" s="127" t="s">
        <v>309</v>
      </c>
      <c r="AA8311" s="128">
        <v>1</v>
      </c>
      <c r="AB8311" s="128">
        <v>60</v>
      </c>
      <c r="AD8311" s="126" t="s">
        <v>562</v>
      </c>
      <c r="AG8311" s="127"/>
      <c r="AI8311" s="127"/>
    </row>
    <row r="8312" spans="1:35" ht="14.85" customHeight="1">
      <c r="A8312" s="130">
        <v>5002309</v>
      </c>
      <c r="B8312" s="126" t="s">
        <v>16679</v>
      </c>
      <c r="C8312" s="126" t="s">
        <v>16680</v>
      </c>
      <c r="D8312" s="126" t="s">
        <v>16662</v>
      </c>
      <c r="E8312" s="126" t="s">
        <v>288</v>
      </c>
      <c r="F8312" s="126" t="s">
        <v>491</v>
      </c>
      <c r="G8312" s="126" t="s">
        <v>417</v>
      </c>
      <c r="H8312" s="126" t="s">
        <v>126</v>
      </c>
      <c r="I8312" s="126" t="s">
        <v>126</v>
      </c>
      <c r="J8312" s="126" t="s">
        <v>1248</v>
      </c>
      <c r="K8312" s="126" t="s">
        <v>613</v>
      </c>
      <c r="L8312" s="126" t="s">
        <v>1249</v>
      </c>
      <c r="M8312" s="130">
        <v>2754.9</v>
      </c>
      <c r="N8312" s="126" t="s">
        <v>290</v>
      </c>
      <c r="O8312" s="126" t="s">
        <v>1311</v>
      </c>
      <c r="P8312" s="130">
        <v>0</v>
      </c>
      <c r="S8312" s="130">
        <v>0</v>
      </c>
      <c r="V8312" s="130">
        <v>3061</v>
      </c>
      <c r="X8312" s="126" t="s">
        <v>1312</v>
      </c>
      <c r="Y8312" s="126" t="s">
        <v>517</v>
      </c>
      <c r="Z8312" s="127" t="s">
        <v>309</v>
      </c>
      <c r="AA8312" s="128">
        <v>1</v>
      </c>
      <c r="AB8312" s="128">
        <v>60</v>
      </c>
      <c r="AD8312" s="126" t="s">
        <v>562</v>
      </c>
      <c r="AG8312" s="127"/>
      <c r="AI8312" s="127"/>
    </row>
    <row r="8313" spans="1:35" ht="14.85" customHeight="1">
      <c r="A8313" s="130">
        <v>5001813</v>
      </c>
      <c r="B8313" s="126" t="s">
        <v>16681</v>
      </c>
      <c r="C8313" s="126" t="s">
        <v>16682</v>
      </c>
      <c r="D8313" s="126" t="s">
        <v>16683</v>
      </c>
      <c r="E8313" s="126" t="s">
        <v>288</v>
      </c>
      <c r="F8313" s="126" t="s">
        <v>416</v>
      </c>
      <c r="G8313" s="126" t="s">
        <v>417</v>
      </c>
      <c r="H8313" s="126" t="s">
        <v>126</v>
      </c>
      <c r="I8313" s="126" t="s">
        <v>126</v>
      </c>
      <c r="J8313" s="126" t="s">
        <v>2185</v>
      </c>
      <c r="K8313" s="126" t="s">
        <v>747</v>
      </c>
      <c r="L8313" s="126" t="s">
        <v>1018</v>
      </c>
      <c r="M8313" s="130">
        <v>682.08</v>
      </c>
      <c r="O8313" s="126" t="s">
        <v>422</v>
      </c>
      <c r="P8313" s="130">
        <v>0</v>
      </c>
      <c r="S8313" s="130">
        <v>0</v>
      </c>
      <c r="V8313" s="130">
        <v>994.36</v>
      </c>
      <c r="X8313" s="126" t="s">
        <v>423</v>
      </c>
      <c r="Z8313" s="127"/>
      <c r="AA8313" s="128">
        <v>1</v>
      </c>
      <c r="AB8313" s="128">
        <v>12</v>
      </c>
      <c r="AD8313" s="126" t="s">
        <v>562</v>
      </c>
      <c r="AG8313" s="127"/>
      <c r="AI8313" s="127"/>
    </row>
    <row r="8314" spans="1:35" ht="14.85" customHeight="1">
      <c r="A8314" s="130">
        <v>5001763</v>
      </c>
      <c r="B8314" s="126" t="s">
        <v>16684</v>
      </c>
      <c r="C8314" s="126" t="s">
        <v>16685</v>
      </c>
      <c r="D8314" s="126" t="s">
        <v>16686</v>
      </c>
      <c r="E8314" s="126" t="s">
        <v>288</v>
      </c>
      <c r="F8314" s="126" t="s">
        <v>416</v>
      </c>
      <c r="G8314" s="126" t="s">
        <v>417</v>
      </c>
      <c r="H8314" s="126" t="s">
        <v>308</v>
      </c>
      <c r="I8314" s="126" t="s">
        <v>308</v>
      </c>
      <c r="J8314" s="126" t="s">
        <v>16687</v>
      </c>
      <c r="K8314" s="126" t="s">
        <v>747</v>
      </c>
      <c r="L8314" s="126" t="s">
        <v>16688</v>
      </c>
      <c r="M8314" s="130">
        <v>1169.28</v>
      </c>
      <c r="N8314" s="126" t="s">
        <v>290</v>
      </c>
      <c r="O8314" s="126" t="s">
        <v>8501</v>
      </c>
      <c r="P8314" s="130">
        <v>0</v>
      </c>
      <c r="S8314" s="130">
        <v>0</v>
      </c>
      <c r="V8314" s="130">
        <v>1632.73</v>
      </c>
      <c r="X8314" s="126" t="s">
        <v>8502</v>
      </c>
      <c r="Z8314" s="127"/>
      <c r="AA8314" s="128">
        <v>2</v>
      </c>
      <c r="AB8314" s="128">
        <v>12</v>
      </c>
      <c r="AD8314" s="126" t="s">
        <v>562</v>
      </c>
      <c r="AG8314" s="127"/>
      <c r="AI8314" s="127"/>
    </row>
    <row r="8315" spans="1:35" ht="14.85" customHeight="1">
      <c r="A8315" s="130">
        <v>5001762</v>
      </c>
      <c r="B8315" s="126" t="s">
        <v>16689</v>
      </c>
      <c r="C8315" s="126" t="s">
        <v>16685</v>
      </c>
      <c r="D8315" s="126" t="s">
        <v>16690</v>
      </c>
      <c r="E8315" s="126" t="s">
        <v>288</v>
      </c>
      <c r="F8315" s="126" t="s">
        <v>416</v>
      </c>
      <c r="G8315" s="126" t="s">
        <v>417</v>
      </c>
      <c r="H8315" s="126" t="s">
        <v>308</v>
      </c>
      <c r="I8315" s="126" t="s">
        <v>308</v>
      </c>
      <c r="J8315" s="126" t="s">
        <v>16687</v>
      </c>
      <c r="K8315" s="126" t="s">
        <v>747</v>
      </c>
      <c r="L8315" s="126" t="s">
        <v>16688</v>
      </c>
      <c r="M8315" s="130">
        <v>1169.28</v>
      </c>
      <c r="N8315" s="126" t="s">
        <v>290</v>
      </c>
      <c r="O8315" s="126" t="s">
        <v>8501</v>
      </c>
      <c r="P8315" s="130">
        <v>0</v>
      </c>
      <c r="S8315" s="130">
        <v>0</v>
      </c>
      <c r="V8315" s="130">
        <v>1706.65</v>
      </c>
      <c r="X8315" s="126" t="s">
        <v>8502</v>
      </c>
      <c r="Z8315" s="127"/>
      <c r="AA8315" s="128">
        <v>2</v>
      </c>
      <c r="AB8315" s="128">
        <v>12</v>
      </c>
      <c r="AD8315" s="126" t="s">
        <v>562</v>
      </c>
      <c r="AG8315" s="127"/>
      <c r="AI8315" s="127"/>
    </row>
    <row r="8316" spans="1:35" ht="14.85" customHeight="1">
      <c r="A8316" s="130">
        <v>5001761</v>
      </c>
      <c r="B8316" s="126" t="s">
        <v>16691</v>
      </c>
      <c r="C8316" s="126" t="s">
        <v>16685</v>
      </c>
      <c r="D8316" s="126" t="s">
        <v>16692</v>
      </c>
      <c r="E8316" s="126" t="s">
        <v>288</v>
      </c>
      <c r="F8316" s="126" t="s">
        <v>416</v>
      </c>
      <c r="G8316" s="126" t="s">
        <v>417</v>
      </c>
      <c r="H8316" s="126" t="s">
        <v>308</v>
      </c>
      <c r="I8316" s="126" t="s">
        <v>308</v>
      </c>
      <c r="J8316" s="126" t="s">
        <v>16687</v>
      </c>
      <c r="K8316" s="126" t="s">
        <v>747</v>
      </c>
      <c r="L8316" s="126" t="s">
        <v>16688</v>
      </c>
      <c r="M8316" s="130">
        <v>1169.28</v>
      </c>
      <c r="N8316" s="126" t="s">
        <v>290</v>
      </c>
      <c r="O8316" s="126" t="s">
        <v>8501</v>
      </c>
      <c r="P8316" s="130">
        <v>0</v>
      </c>
      <c r="S8316" s="130">
        <v>0</v>
      </c>
      <c r="V8316" s="130">
        <v>1548.66</v>
      </c>
      <c r="X8316" s="126" t="s">
        <v>8502</v>
      </c>
      <c r="Z8316" s="127"/>
      <c r="AA8316" s="128">
        <v>2</v>
      </c>
      <c r="AB8316" s="128">
        <v>12</v>
      </c>
      <c r="AD8316" s="126" t="s">
        <v>562</v>
      </c>
      <c r="AG8316" s="127"/>
      <c r="AI8316" s="127"/>
    </row>
    <row r="8317" spans="1:35" ht="14.85" customHeight="1">
      <c r="A8317" s="130">
        <v>5001760</v>
      </c>
      <c r="B8317" s="126" t="s">
        <v>16693</v>
      </c>
      <c r="C8317" s="126" t="s">
        <v>16685</v>
      </c>
      <c r="D8317" s="126" t="s">
        <v>16694</v>
      </c>
      <c r="E8317" s="126" t="s">
        <v>288</v>
      </c>
      <c r="F8317" s="126" t="s">
        <v>416</v>
      </c>
      <c r="G8317" s="126" t="s">
        <v>417</v>
      </c>
      <c r="H8317" s="126" t="s">
        <v>308</v>
      </c>
      <c r="I8317" s="126" t="s">
        <v>308</v>
      </c>
      <c r="J8317" s="126" t="s">
        <v>16687</v>
      </c>
      <c r="K8317" s="126" t="s">
        <v>747</v>
      </c>
      <c r="L8317" s="126" t="s">
        <v>16688</v>
      </c>
      <c r="M8317" s="130">
        <v>1169.28</v>
      </c>
      <c r="N8317" s="126" t="s">
        <v>290</v>
      </c>
      <c r="O8317" s="126" t="s">
        <v>8501</v>
      </c>
      <c r="P8317" s="130">
        <v>0</v>
      </c>
      <c r="S8317" s="130">
        <v>0</v>
      </c>
      <c r="V8317" s="130">
        <v>1673.23</v>
      </c>
      <c r="X8317" s="126" t="s">
        <v>8502</v>
      </c>
      <c r="Z8317" s="127"/>
      <c r="AA8317" s="128">
        <v>2</v>
      </c>
      <c r="AB8317" s="128">
        <v>12</v>
      </c>
      <c r="AD8317" s="126" t="s">
        <v>562</v>
      </c>
      <c r="AG8317" s="127"/>
      <c r="AI8317" s="127"/>
    </row>
    <row r="8318" spans="1:35" ht="14.85" customHeight="1">
      <c r="A8318" s="130">
        <v>5001759</v>
      </c>
      <c r="B8318" s="126" t="s">
        <v>16691</v>
      </c>
      <c r="C8318" s="126" t="s">
        <v>16685</v>
      </c>
      <c r="D8318" s="126" t="s">
        <v>16695</v>
      </c>
      <c r="E8318" s="126" t="s">
        <v>288</v>
      </c>
      <c r="F8318" s="126" t="s">
        <v>416</v>
      </c>
      <c r="G8318" s="126" t="s">
        <v>417</v>
      </c>
      <c r="H8318" s="126" t="s">
        <v>308</v>
      </c>
      <c r="I8318" s="126" t="s">
        <v>308</v>
      </c>
      <c r="J8318" s="126" t="s">
        <v>16687</v>
      </c>
      <c r="K8318" s="126" t="s">
        <v>747</v>
      </c>
      <c r="L8318" s="126" t="s">
        <v>16688</v>
      </c>
      <c r="M8318" s="130">
        <v>1169.28</v>
      </c>
      <c r="N8318" s="126" t="s">
        <v>290</v>
      </c>
      <c r="O8318" s="126" t="s">
        <v>8501</v>
      </c>
      <c r="P8318" s="130">
        <v>0</v>
      </c>
      <c r="S8318" s="130">
        <v>0</v>
      </c>
      <c r="V8318" s="130">
        <v>1548.66</v>
      </c>
      <c r="X8318" s="126" t="s">
        <v>8502</v>
      </c>
      <c r="Z8318" s="127"/>
      <c r="AA8318" s="128">
        <v>2</v>
      </c>
      <c r="AB8318" s="128">
        <v>12</v>
      </c>
      <c r="AD8318" s="126" t="s">
        <v>562</v>
      </c>
      <c r="AG8318" s="127"/>
      <c r="AI8318" s="127"/>
    </row>
    <row r="8319" spans="1:35" ht="14.85" customHeight="1">
      <c r="A8319" s="130">
        <v>5013115</v>
      </c>
      <c r="B8319" s="126" t="s">
        <v>413</v>
      </c>
      <c r="C8319" s="126" t="s">
        <v>16696</v>
      </c>
      <c r="E8319" s="126" t="s">
        <v>288</v>
      </c>
      <c r="F8319" s="126" t="s">
        <v>364</v>
      </c>
      <c r="G8319" s="126" t="s">
        <v>417</v>
      </c>
      <c r="H8319" s="126" t="s">
        <v>126</v>
      </c>
      <c r="I8319" s="126" t="s">
        <v>126</v>
      </c>
      <c r="J8319" s="126" t="s">
        <v>466</v>
      </c>
      <c r="K8319" s="126" t="s">
        <v>467</v>
      </c>
      <c r="L8319" s="126" t="s">
        <v>468</v>
      </c>
      <c r="M8319" s="130">
        <v>6817.44</v>
      </c>
      <c r="O8319" s="126" t="s">
        <v>365</v>
      </c>
      <c r="P8319" s="130">
        <v>0</v>
      </c>
      <c r="S8319" s="130">
        <v>0</v>
      </c>
      <c r="V8319" s="130">
        <v>24250.42</v>
      </c>
      <c r="X8319" s="126" t="s">
        <v>510</v>
      </c>
      <c r="Z8319" s="127"/>
      <c r="AA8319" s="128">
        <v>2</v>
      </c>
      <c r="AB8319" s="128">
        <v>60</v>
      </c>
      <c r="AC8319" s="126" t="s">
        <v>366</v>
      </c>
      <c r="AD8319" s="126" t="s">
        <v>1990</v>
      </c>
      <c r="AG8319" s="127"/>
      <c r="AI8319" s="127"/>
    </row>
    <row r="8320" spans="1:35" ht="14.85" customHeight="1">
      <c r="A8320" s="130">
        <v>5001758</v>
      </c>
      <c r="B8320" s="126" t="s">
        <v>413</v>
      </c>
      <c r="C8320" s="126" t="s">
        <v>16697</v>
      </c>
      <c r="D8320" s="126" t="s">
        <v>2628</v>
      </c>
      <c r="E8320" s="126" t="s">
        <v>288</v>
      </c>
      <c r="F8320" s="126" t="s">
        <v>491</v>
      </c>
      <c r="G8320" s="126" t="s">
        <v>417</v>
      </c>
      <c r="H8320" s="126" t="s">
        <v>126</v>
      </c>
      <c r="I8320" s="126" t="s">
        <v>126</v>
      </c>
      <c r="J8320" s="126" t="s">
        <v>1248</v>
      </c>
      <c r="K8320" s="126" t="s">
        <v>613</v>
      </c>
      <c r="L8320" s="126" t="s">
        <v>1249</v>
      </c>
      <c r="M8320" s="130">
        <v>7304.34</v>
      </c>
      <c r="N8320" s="126" t="s">
        <v>290</v>
      </c>
      <c r="O8320" s="126" t="s">
        <v>833</v>
      </c>
      <c r="P8320" s="130">
        <v>0</v>
      </c>
      <c r="S8320" s="130">
        <v>0</v>
      </c>
      <c r="V8320" s="130">
        <v>8199.36</v>
      </c>
      <c r="X8320" s="126" t="s">
        <v>834</v>
      </c>
      <c r="Z8320" s="127"/>
      <c r="AA8320" s="128">
        <v>1</v>
      </c>
      <c r="AB8320" s="128">
        <v>36</v>
      </c>
      <c r="AD8320" s="126" t="s">
        <v>1801</v>
      </c>
      <c r="AG8320" s="127"/>
      <c r="AI8320" s="127"/>
    </row>
    <row r="8321" spans="1:35" ht="14.85" customHeight="1">
      <c r="A8321" s="130">
        <v>5002398</v>
      </c>
      <c r="B8321" s="126" t="s">
        <v>16698</v>
      </c>
      <c r="C8321" s="126" t="s">
        <v>16699</v>
      </c>
      <c r="D8321" s="126" t="s">
        <v>16700</v>
      </c>
      <c r="E8321" s="126" t="s">
        <v>288</v>
      </c>
      <c r="F8321" s="126" t="s">
        <v>491</v>
      </c>
      <c r="G8321" s="126" t="s">
        <v>417</v>
      </c>
      <c r="H8321" s="126" t="s">
        <v>126</v>
      </c>
      <c r="I8321" s="126" t="s">
        <v>126</v>
      </c>
      <c r="J8321" s="126" t="s">
        <v>1248</v>
      </c>
      <c r="K8321" s="126" t="s">
        <v>613</v>
      </c>
      <c r="L8321" s="126" t="s">
        <v>1249</v>
      </c>
      <c r="M8321" s="130">
        <v>7863.26</v>
      </c>
      <c r="N8321" s="126" t="s">
        <v>290</v>
      </c>
      <c r="O8321" s="126" t="s">
        <v>844</v>
      </c>
      <c r="P8321" s="130">
        <v>0</v>
      </c>
      <c r="S8321" s="130">
        <v>0</v>
      </c>
      <c r="V8321" s="130">
        <v>8736.9599999999991</v>
      </c>
      <c r="X8321" s="126" t="s">
        <v>845</v>
      </c>
      <c r="Y8321" s="126" t="s">
        <v>517</v>
      </c>
      <c r="Z8321" s="127" t="s">
        <v>309</v>
      </c>
      <c r="AA8321" s="128">
        <v>1</v>
      </c>
      <c r="AB8321" s="128">
        <v>84</v>
      </c>
      <c r="AD8321" s="126" t="s">
        <v>562</v>
      </c>
      <c r="AG8321" s="127"/>
      <c r="AI8321" s="127"/>
    </row>
    <row r="8322" spans="1:35" ht="14.85" customHeight="1">
      <c r="A8322" s="130">
        <v>5002397</v>
      </c>
      <c r="B8322" s="126" t="s">
        <v>16701</v>
      </c>
      <c r="C8322" s="126" t="s">
        <v>16702</v>
      </c>
      <c r="D8322" s="126" t="s">
        <v>16700</v>
      </c>
      <c r="E8322" s="126" t="s">
        <v>288</v>
      </c>
      <c r="F8322" s="126" t="s">
        <v>491</v>
      </c>
      <c r="G8322" s="126" t="s">
        <v>417</v>
      </c>
      <c r="H8322" s="126" t="s">
        <v>126</v>
      </c>
      <c r="I8322" s="126" t="s">
        <v>126</v>
      </c>
      <c r="J8322" s="126" t="s">
        <v>1248</v>
      </c>
      <c r="K8322" s="126" t="s">
        <v>613</v>
      </c>
      <c r="L8322" s="126" t="s">
        <v>1249</v>
      </c>
      <c r="M8322" s="130">
        <v>24475.69</v>
      </c>
      <c r="N8322" s="126" t="s">
        <v>290</v>
      </c>
      <c r="O8322" s="126" t="s">
        <v>1399</v>
      </c>
      <c r="P8322" s="130">
        <v>0</v>
      </c>
      <c r="S8322" s="130">
        <v>0</v>
      </c>
      <c r="V8322" s="130">
        <v>25763.89</v>
      </c>
      <c r="X8322" s="126" t="s">
        <v>1409</v>
      </c>
      <c r="Y8322" s="126" t="s">
        <v>517</v>
      </c>
      <c r="Z8322" s="127" t="s">
        <v>296</v>
      </c>
      <c r="AA8322" s="128">
        <v>1</v>
      </c>
      <c r="AB8322" s="128">
        <v>84</v>
      </c>
      <c r="AD8322" s="126" t="s">
        <v>562</v>
      </c>
      <c r="AG8322" s="127"/>
      <c r="AI8322" s="127"/>
    </row>
    <row r="8323" spans="1:35" ht="14.85" customHeight="1">
      <c r="A8323" s="130">
        <v>5002396</v>
      </c>
      <c r="B8323" s="126" t="s">
        <v>16703</v>
      </c>
      <c r="C8323" s="126" t="s">
        <v>16704</v>
      </c>
      <c r="D8323" s="126" t="s">
        <v>16700</v>
      </c>
      <c r="E8323" s="126" t="s">
        <v>288</v>
      </c>
      <c r="F8323" s="126" t="s">
        <v>491</v>
      </c>
      <c r="G8323" s="126" t="s">
        <v>417</v>
      </c>
      <c r="H8323" s="126" t="s">
        <v>126</v>
      </c>
      <c r="I8323" s="126" t="s">
        <v>126</v>
      </c>
      <c r="J8323" s="126" t="s">
        <v>1248</v>
      </c>
      <c r="K8323" s="126" t="s">
        <v>613</v>
      </c>
      <c r="L8323" s="126" t="s">
        <v>1249</v>
      </c>
      <c r="M8323" s="130">
        <v>26603.69</v>
      </c>
      <c r="N8323" s="126" t="s">
        <v>290</v>
      </c>
      <c r="O8323" s="126" t="s">
        <v>1399</v>
      </c>
      <c r="P8323" s="130">
        <v>0</v>
      </c>
      <c r="S8323" s="130">
        <v>0</v>
      </c>
      <c r="V8323" s="130">
        <v>28003.89</v>
      </c>
      <c r="X8323" s="126" t="s">
        <v>1409</v>
      </c>
      <c r="Y8323" s="126" t="s">
        <v>517</v>
      </c>
      <c r="Z8323" s="127" t="s">
        <v>296</v>
      </c>
      <c r="AA8323" s="128">
        <v>1</v>
      </c>
      <c r="AB8323" s="128">
        <v>84</v>
      </c>
      <c r="AD8323" s="126" t="s">
        <v>562</v>
      </c>
      <c r="AG8323" s="127"/>
      <c r="AI8323" s="127"/>
    </row>
    <row r="8324" spans="1:35" ht="14.85" customHeight="1">
      <c r="A8324" s="130">
        <v>5000603</v>
      </c>
      <c r="B8324" s="126" t="s">
        <v>16705</v>
      </c>
      <c r="C8324" s="126" t="s">
        <v>16706</v>
      </c>
      <c r="D8324" s="126" t="s">
        <v>16707</v>
      </c>
      <c r="E8324" s="126" t="s">
        <v>288</v>
      </c>
      <c r="F8324" s="126" t="s">
        <v>416</v>
      </c>
      <c r="G8324" s="126" t="s">
        <v>417</v>
      </c>
      <c r="H8324" s="126" t="s">
        <v>126</v>
      </c>
      <c r="I8324" s="126" t="s">
        <v>126</v>
      </c>
      <c r="J8324" s="126" t="s">
        <v>7115</v>
      </c>
      <c r="K8324" s="126" t="s">
        <v>504</v>
      </c>
      <c r="L8324" s="126" t="s">
        <v>7116</v>
      </c>
      <c r="M8324" s="130">
        <v>175.84</v>
      </c>
      <c r="O8324" s="126" t="s">
        <v>587</v>
      </c>
      <c r="P8324" s="130">
        <v>0</v>
      </c>
      <c r="S8324" s="130">
        <v>0</v>
      </c>
      <c r="V8324" s="130">
        <v>399.99</v>
      </c>
      <c r="X8324" s="126" t="s">
        <v>2338</v>
      </c>
      <c r="Z8324" s="127"/>
      <c r="AA8324" s="128">
        <v>1</v>
      </c>
      <c r="AB8324" s="128">
        <v>12</v>
      </c>
      <c r="AD8324" s="126" t="s">
        <v>562</v>
      </c>
      <c r="AG8324" s="127"/>
      <c r="AI8324" s="127"/>
    </row>
    <row r="8325" spans="1:35" ht="14.85" customHeight="1">
      <c r="A8325" s="130">
        <v>5000602</v>
      </c>
      <c r="B8325" s="126" t="s">
        <v>16708</v>
      </c>
      <c r="C8325" s="126" t="s">
        <v>16709</v>
      </c>
      <c r="D8325" s="126" t="s">
        <v>16710</v>
      </c>
      <c r="E8325" s="126" t="s">
        <v>288</v>
      </c>
      <c r="F8325" s="126" t="s">
        <v>416</v>
      </c>
      <c r="G8325" s="126" t="s">
        <v>417</v>
      </c>
      <c r="H8325" s="126" t="s">
        <v>126</v>
      </c>
      <c r="I8325" s="126" t="s">
        <v>126</v>
      </c>
      <c r="J8325" s="126" t="s">
        <v>7115</v>
      </c>
      <c r="K8325" s="126" t="s">
        <v>504</v>
      </c>
      <c r="L8325" s="126" t="s">
        <v>7116</v>
      </c>
      <c r="M8325" s="130">
        <v>2434.88</v>
      </c>
      <c r="O8325" s="126" t="s">
        <v>422</v>
      </c>
      <c r="P8325" s="130">
        <v>0</v>
      </c>
      <c r="S8325" s="130">
        <v>0</v>
      </c>
      <c r="V8325" s="130">
        <v>3010</v>
      </c>
      <c r="X8325" s="126" t="s">
        <v>580</v>
      </c>
      <c r="Z8325" s="127"/>
      <c r="AA8325" s="128">
        <v>1</v>
      </c>
      <c r="AB8325" s="128">
        <v>12</v>
      </c>
      <c r="AD8325" s="126" t="s">
        <v>562</v>
      </c>
      <c r="AG8325" s="127"/>
      <c r="AI8325" s="127"/>
    </row>
    <row r="8326" spans="1:35" ht="14.85" customHeight="1">
      <c r="A8326" s="130">
        <v>5000601</v>
      </c>
      <c r="B8326" s="126" t="s">
        <v>16711</v>
      </c>
      <c r="C8326" s="126" t="s">
        <v>16712</v>
      </c>
      <c r="D8326" s="126" t="s">
        <v>16713</v>
      </c>
      <c r="E8326" s="126" t="s">
        <v>288</v>
      </c>
      <c r="F8326" s="126" t="s">
        <v>416</v>
      </c>
      <c r="G8326" s="126" t="s">
        <v>417</v>
      </c>
      <c r="H8326" s="126" t="s">
        <v>126</v>
      </c>
      <c r="I8326" s="126" t="s">
        <v>126</v>
      </c>
      <c r="J8326" s="126" t="s">
        <v>7115</v>
      </c>
      <c r="K8326" s="126" t="s">
        <v>504</v>
      </c>
      <c r="L8326" s="126" t="s">
        <v>7116</v>
      </c>
      <c r="M8326" s="130">
        <v>2434.88</v>
      </c>
      <c r="O8326" s="126" t="s">
        <v>422</v>
      </c>
      <c r="P8326" s="130">
        <v>0</v>
      </c>
      <c r="S8326" s="130">
        <v>0</v>
      </c>
      <c r="V8326" s="130">
        <v>2754.99</v>
      </c>
      <c r="X8326" s="126" t="s">
        <v>580</v>
      </c>
      <c r="Z8326" s="127"/>
      <c r="AA8326" s="128">
        <v>1</v>
      </c>
      <c r="AB8326" s="128">
        <v>12</v>
      </c>
      <c r="AD8326" s="126" t="s">
        <v>562</v>
      </c>
      <c r="AG8326" s="127"/>
      <c r="AI8326" s="127"/>
    </row>
    <row r="8327" spans="1:35" ht="14.85" customHeight="1">
      <c r="A8327" s="130">
        <v>5000599</v>
      </c>
      <c r="B8327" s="126" t="s">
        <v>16714</v>
      </c>
      <c r="C8327" s="126" t="s">
        <v>16715</v>
      </c>
      <c r="D8327" s="126" t="s">
        <v>16716</v>
      </c>
      <c r="E8327" s="126" t="s">
        <v>288</v>
      </c>
      <c r="F8327" s="126" t="s">
        <v>416</v>
      </c>
      <c r="G8327" s="126" t="s">
        <v>417</v>
      </c>
      <c r="H8327" s="126" t="s">
        <v>126</v>
      </c>
      <c r="I8327" s="126" t="s">
        <v>126</v>
      </c>
      <c r="J8327" s="126" t="s">
        <v>7115</v>
      </c>
      <c r="K8327" s="126" t="s">
        <v>504</v>
      </c>
      <c r="L8327" s="126" t="s">
        <v>7116</v>
      </c>
      <c r="M8327" s="130">
        <v>2434.88</v>
      </c>
      <c r="O8327" s="126" t="s">
        <v>422</v>
      </c>
      <c r="P8327" s="130">
        <v>0</v>
      </c>
      <c r="S8327" s="130">
        <v>0</v>
      </c>
      <c r="V8327" s="130">
        <v>3209.99</v>
      </c>
      <c r="X8327" s="126" t="s">
        <v>580</v>
      </c>
      <c r="Z8327" s="127"/>
      <c r="AA8327" s="128">
        <v>1</v>
      </c>
      <c r="AB8327" s="128">
        <v>12</v>
      </c>
      <c r="AD8327" s="126" t="s">
        <v>562</v>
      </c>
      <c r="AG8327" s="127"/>
      <c r="AI8327" s="127"/>
    </row>
    <row r="8328" spans="1:35" ht="14.85" customHeight="1">
      <c r="A8328" s="130">
        <v>5000598</v>
      </c>
      <c r="B8328" s="126" t="s">
        <v>16717</v>
      </c>
      <c r="C8328" s="126" t="s">
        <v>16718</v>
      </c>
      <c r="D8328" s="126" t="s">
        <v>16719</v>
      </c>
      <c r="E8328" s="126" t="s">
        <v>288</v>
      </c>
      <c r="F8328" s="126" t="s">
        <v>416</v>
      </c>
      <c r="G8328" s="126" t="s">
        <v>417</v>
      </c>
      <c r="H8328" s="126" t="s">
        <v>126</v>
      </c>
      <c r="I8328" s="126" t="s">
        <v>126</v>
      </c>
      <c r="J8328" s="126" t="s">
        <v>7115</v>
      </c>
      <c r="K8328" s="126" t="s">
        <v>504</v>
      </c>
      <c r="L8328" s="126" t="s">
        <v>7116</v>
      </c>
      <c r="M8328" s="130">
        <v>560</v>
      </c>
      <c r="O8328" s="126" t="s">
        <v>422</v>
      </c>
      <c r="P8328" s="130">
        <v>0</v>
      </c>
      <c r="S8328" s="130">
        <v>0</v>
      </c>
      <c r="V8328" s="130">
        <v>735</v>
      </c>
      <c r="X8328" s="126" t="s">
        <v>3112</v>
      </c>
      <c r="Z8328" s="127"/>
      <c r="AA8328" s="128">
        <v>1</v>
      </c>
      <c r="AB8328" s="128">
        <v>12</v>
      </c>
      <c r="AD8328" s="126" t="s">
        <v>562</v>
      </c>
      <c r="AG8328" s="127"/>
      <c r="AI8328" s="127"/>
    </row>
    <row r="8329" spans="1:35" ht="14.85" customHeight="1">
      <c r="A8329" s="130">
        <v>5002996</v>
      </c>
      <c r="B8329" s="126" t="s">
        <v>16720</v>
      </c>
      <c r="C8329" s="126" t="s">
        <v>16721</v>
      </c>
      <c r="D8329" s="126" t="s">
        <v>16722</v>
      </c>
      <c r="E8329" s="126" t="s">
        <v>288</v>
      </c>
      <c r="F8329" s="126" t="s">
        <v>440</v>
      </c>
      <c r="G8329" s="126" t="s">
        <v>441</v>
      </c>
      <c r="H8329" s="126" t="s">
        <v>126</v>
      </c>
      <c r="I8329" s="126" t="s">
        <v>418</v>
      </c>
      <c r="J8329" s="126" t="s">
        <v>8477</v>
      </c>
      <c r="K8329" s="126" t="s">
        <v>613</v>
      </c>
      <c r="L8329" s="126" t="s">
        <v>8478</v>
      </c>
      <c r="M8329" s="130">
        <v>1023.3</v>
      </c>
      <c r="O8329" s="126" t="s">
        <v>445</v>
      </c>
      <c r="P8329" s="130">
        <v>0</v>
      </c>
      <c r="S8329" s="130">
        <v>0</v>
      </c>
      <c r="V8329" s="130">
        <v>1023.3</v>
      </c>
      <c r="X8329" s="126" t="s">
        <v>454</v>
      </c>
      <c r="Z8329" s="127"/>
      <c r="AA8329" s="128">
        <v>30</v>
      </c>
      <c r="AB8329" s="128">
        <v>1</v>
      </c>
      <c r="AD8329" s="126" t="s">
        <v>562</v>
      </c>
      <c r="AG8329" s="127"/>
      <c r="AI8329" s="127"/>
    </row>
    <row r="8330" spans="1:35" ht="14.85" customHeight="1">
      <c r="A8330" s="130">
        <v>5002995</v>
      </c>
      <c r="B8330" s="126" t="s">
        <v>16723</v>
      </c>
      <c r="C8330" s="126" t="s">
        <v>16724</v>
      </c>
      <c r="E8330" s="126" t="s">
        <v>288</v>
      </c>
      <c r="F8330" s="126" t="s">
        <v>416</v>
      </c>
      <c r="G8330" s="126" t="s">
        <v>417</v>
      </c>
      <c r="H8330" s="126" t="s">
        <v>126</v>
      </c>
      <c r="I8330" s="126" t="s">
        <v>126</v>
      </c>
      <c r="J8330" s="126" t="s">
        <v>13323</v>
      </c>
      <c r="K8330" s="126" t="s">
        <v>1606</v>
      </c>
      <c r="L8330" s="126" t="s">
        <v>770</v>
      </c>
      <c r="M8330" s="130">
        <v>1805.62</v>
      </c>
      <c r="O8330" s="126" t="s">
        <v>1529</v>
      </c>
      <c r="P8330" s="130">
        <v>0</v>
      </c>
      <c r="S8330" s="130">
        <v>0</v>
      </c>
      <c r="V8330" s="130">
        <v>1805.62</v>
      </c>
      <c r="X8330" s="126" t="s">
        <v>1530</v>
      </c>
      <c r="Z8330" s="127"/>
      <c r="AA8330" s="128">
        <v>1</v>
      </c>
      <c r="AB8330" s="128">
        <v>24</v>
      </c>
      <c r="AD8330" s="126" t="s">
        <v>562</v>
      </c>
      <c r="AG8330" s="127"/>
      <c r="AI8330" s="127"/>
    </row>
    <row r="8331" spans="1:35" ht="14.85" customHeight="1">
      <c r="A8331" s="130">
        <v>5002994</v>
      </c>
      <c r="B8331" s="126" t="s">
        <v>413</v>
      </c>
      <c r="C8331" s="126" t="s">
        <v>16725</v>
      </c>
      <c r="D8331" s="126" t="s">
        <v>16726</v>
      </c>
      <c r="E8331" s="126" t="s">
        <v>288</v>
      </c>
      <c r="F8331" s="126" t="s">
        <v>416</v>
      </c>
      <c r="G8331" s="126" t="s">
        <v>417</v>
      </c>
      <c r="H8331" s="126" t="s">
        <v>126</v>
      </c>
      <c r="I8331" s="126" t="s">
        <v>126</v>
      </c>
      <c r="J8331" s="126" t="s">
        <v>7115</v>
      </c>
      <c r="K8331" s="126" t="s">
        <v>504</v>
      </c>
      <c r="L8331" s="126" t="s">
        <v>7116</v>
      </c>
      <c r="M8331" s="130">
        <v>584.64</v>
      </c>
      <c r="O8331" s="126" t="s">
        <v>422</v>
      </c>
      <c r="P8331" s="130">
        <v>0</v>
      </c>
      <c r="S8331" s="130">
        <v>0</v>
      </c>
      <c r="V8331" s="130">
        <v>1359.98</v>
      </c>
      <c r="X8331" s="126" t="s">
        <v>1885</v>
      </c>
      <c r="Z8331" s="127"/>
      <c r="AA8331" s="128">
        <v>1</v>
      </c>
      <c r="AB8331" s="128">
        <v>12</v>
      </c>
      <c r="AD8331" s="126" t="s">
        <v>1801</v>
      </c>
      <c r="AG8331" s="127"/>
      <c r="AI8331" s="127"/>
    </row>
    <row r="8332" spans="1:35" ht="14.85" customHeight="1">
      <c r="A8332" s="130">
        <v>5013266</v>
      </c>
      <c r="B8332" s="126" t="s">
        <v>413</v>
      </c>
      <c r="C8332" s="126" t="s">
        <v>7796</v>
      </c>
      <c r="D8332" s="126" t="s">
        <v>16727</v>
      </c>
      <c r="E8332" s="126" t="s">
        <v>288</v>
      </c>
      <c r="F8332" s="126" t="s">
        <v>522</v>
      </c>
      <c r="G8332" s="126" t="s">
        <v>523</v>
      </c>
      <c r="H8332" s="126" t="s">
        <v>524</v>
      </c>
      <c r="I8332" s="126" t="s">
        <v>418</v>
      </c>
      <c r="J8332" s="126" t="s">
        <v>1770</v>
      </c>
      <c r="K8332" s="126" t="s">
        <v>976</v>
      </c>
      <c r="L8332" s="126" t="s">
        <v>1771</v>
      </c>
      <c r="M8332" s="130">
        <v>483</v>
      </c>
      <c r="N8332" s="126" t="s">
        <v>290</v>
      </c>
      <c r="O8332" s="126" t="s">
        <v>528</v>
      </c>
      <c r="P8332" s="130">
        <v>0</v>
      </c>
      <c r="S8332" s="130">
        <v>0</v>
      </c>
      <c r="V8332" s="130">
        <v>483</v>
      </c>
      <c r="X8332" s="126" t="s">
        <v>784</v>
      </c>
      <c r="Z8332" s="127"/>
      <c r="AA8332" s="128"/>
      <c r="AB8332" s="128"/>
      <c r="AD8332" s="126" t="s">
        <v>577</v>
      </c>
      <c r="AG8332" s="127"/>
      <c r="AI8332" s="127"/>
    </row>
    <row r="8333" spans="1:35" ht="14.85" customHeight="1">
      <c r="A8333" s="130">
        <v>5002993</v>
      </c>
      <c r="B8333" s="126" t="s">
        <v>16728</v>
      </c>
      <c r="C8333" s="126" t="s">
        <v>16729</v>
      </c>
      <c r="D8333" s="126" t="s">
        <v>16730</v>
      </c>
      <c r="E8333" s="126" t="s">
        <v>288</v>
      </c>
      <c r="F8333" s="126" t="s">
        <v>440</v>
      </c>
      <c r="G8333" s="126" t="s">
        <v>441</v>
      </c>
      <c r="H8333" s="126" t="s">
        <v>126</v>
      </c>
      <c r="I8333" s="126" t="s">
        <v>418</v>
      </c>
      <c r="J8333" s="126" t="s">
        <v>8477</v>
      </c>
      <c r="K8333" s="126" t="s">
        <v>613</v>
      </c>
      <c r="L8333" s="126" t="s">
        <v>8478</v>
      </c>
      <c r="M8333" s="130">
        <v>1448.94</v>
      </c>
      <c r="O8333" s="126" t="s">
        <v>449</v>
      </c>
      <c r="P8333" s="130">
        <v>0</v>
      </c>
      <c r="S8333" s="130">
        <v>0</v>
      </c>
      <c r="V8333" s="130">
        <v>1448.94</v>
      </c>
      <c r="X8333" s="126" t="s">
        <v>450</v>
      </c>
      <c r="Z8333" s="127"/>
      <c r="AA8333" s="128">
        <v>10</v>
      </c>
      <c r="AB8333" s="128">
        <v>1</v>
      </c>
      <c r="AD8333" s="126" t="s">
        <v>562</v>
      </c>
      <c r="AG8333" s="127"/>
      <c r="AI8333" s="127"/>
    </row>
    <row r="8334" spans="1:35" ht="14.85" customHeight="1">
      <c r="A8334" s="130">
        <v>5002992</v>
      </c>
      <c r="B8334" s="126" t="s">
        <v>413</v>
      </c>
      <c r="C8334" s="126" t="s">
        <v>16731</v>
      </c>
      <c r="D8334" s="126" t="s">
        <v>16732</v>
      </c>
      <c r="E8334" s="126" t="s">
        <v>288</v>
      </c>
      <c r="F8334" s="126" t="s">
        <v>416</v>
      </c>
      <c r="G8334" s="126" t="s">
        <v>417</v>
      </c>
      <c r="H8334" s="126" t="s">
        <v>126</v>
      </c>
      <c r="I8334" s="126" t="s">
        <v>126</v>
      </c>
      <c r="J8334" s="126" t="s">
        <v>7115</v>
      </c>
      <c r="K8334" s="126" t="s">
        <v>504</v>
      </c>
      <c r="L8334" s="126" t="s">
        <v>7116</v>
      </c>
      <c r="M8334" s="130">
        <v>584.64</v>
      </c>
      <c r="O8334" s="126" t="s">
        <v>422</v>
      </c>
      <c r="P8334" s="130">
        <v>0</v>
      </c>
      <c r="S8334" s="130">
        <v>0</v>
      </c>
      <c r="V8334" s="130">
        <v>1359.98</v>
      </c>
      <c r="X8334" s="126" t="s">
        <v>1885</v>
      </c>
      <c r="Z8334" s="127"/>
      <c r="AA8334" s="128">
        <v>1</v>
      </c>
      <c r="AB8334" s="128">
        <v>12</v>
      </c>
      <c r="AD8334" s="126" t="s">
        <v>1801</v>
      </c>
      <c r="AG8334" s="127"/>
      <c r="AI8334" s="127"/>
    </row>
    <row r="8335" spans="1:35" ht="14.85" customHeight="1">
      <c r="A8335" s="130">
        <v>5002991</v>
      </c>
      <c r="B8335" s="126" t="s">
        <v>413</v>
      </c>
      <c r="C8335" s="126" t="s">
        <v>16733</v>
      </c>
      <c r="D8335" s="126" t="s">
        <v>16734</v>
      </c>
      <c r="E8335" s="126" t="s">
        <v>288</v>
      </c>
      <c r="F8335" s="126" t="s">
        <v>416</v>
      </c>
      <c r="G8335" s="126" t="s">
        <v>417</v>
      </c>
      <c r="H8335" s="126" t="s">
        <v>126</v>
      </c>
      <c r="I8335" s="126" t="s">
        <v>126</v>
      </c>
      <c r="J8335" s="126" t="s">
        <v>7115</v>
      </c>
      <c r="K8335" s="126" t="s">
        <v>504</v>
      </c>
      <c r="L8335" s="126" t="s">
        <v>7116</v>
      </c>
      <c r="M8335" s="130">
        <v>1557.92</v>
      </c>
      <c r="O8335" s="126" t="s">
        <v>422</v>
      </c>
      <c r="P8335" s="130">
        <v>0</v>
      </c>
      <c r="S8335" s="130">
        <v>0</v>
      </c>
      <c r="V8335" s="130">
        <v>2159.9899999999998</v>
      </c>
      <c r="X8335" s="126" t="s">
        <v>1034</v>
      </c>
      <c r="Z8335" s="127"/>
      <c r="AA8335" s="128">
        <v>1</v>
      </c>
      <c r="AB8335" s="128">
        <v>12</v>
      </c>
      <c r="AD8335" s="126" t="s">
        <v>1801</v>
      </c>
      <c r="AG8335" s="127"/>
      <c r="AI8335" s="127"/>
    </row>
    <row r="8336" spans="1:35" ht="14.85" customHeight="1">
      <c r="A8336" s="130">
        <v>5004792</v>
      </c>
      <c r="B8336" s="126" t="s">
        <v>16735</v>
      </c>
      <c r="C8336" s="126" t="s">
        <v>13293</v>
      </c>
      <c r="D8336" s="126" t="s">
        <v>16736</v>
      </c>
      <c r="E8336" s="126" t="s">
        <v>288</v>
      </c>
      <c r="F8336" s="126" t="s">
        <v>440</v>
      </c>
      <c r="G8336" s="126" t="s">
        <v>458</v>
      </c>
      <c r="H8336" s="126" t="s">
        <v>126</v>
      </c>
      <c r="I8336" s="126" t="s">
        <v>418</v>
      </c>
      <c r="J8336" s="126" t="s">
        <v>597</v>
      </c>
      <c r="K8336" s="126" t="s">
        <v>504</v>
      </c>
      <c r="L8336" s="126" t="s">
        <v>598</v>
      </c>
      <c r="M8336" s="130">
        <v>2352</v>
      </c>
      <c r="O8336" s="126" t="s">
        <v>445</v>
      </c>
      <c r="P8336" s="130">
        <v>0</v>
      </c>
      <c r="S8336" s="130">
        <v>0</v>
      </c>
      <c r="V8336" s="130">
        <v>2352</v>
      </c>
      <c r="X8336" s="126" t="s">
        <v>600</v>
      </c>
      <c r="Z8336" s="127"/>
      <c r="AA8336" s="128">
        <v>60</v>
      </c>
      <c r="AB8336" s="128">
        <v>1</v>
      </c>
      <c r="AD8336" s="126" t="s">
        <v>562</v>
      </c>
      <c r="AG8336" s="127"/>
      <c r="AI8336" s="127"/>
    </row>
    <row r="8337" spans="1:35" ht="14.85" customHeight="1">
      <c r="A8337" s="130">
        <v>5004791</v>
      </c>
      <c r="B8337" s="126" t="s">
        <v>16737</v>
      </c>
      <c r="C8337" s="126" t="s">
        <v>13293</v>
      </c>
      <c r="D8337" s="126" t="s">
        <v>15943</v>
      </c>
      <c r="E8337" s="126" t="s">
        <v>288</v>
      </c>
      <c r="F8337" s="126" t="s">
        <v>440</v>
      </c>
      <c r="G8337" s="126" t="s">
        <v>458</v>
      </c>
      <c r="H8337" s="126" t="s">
        <v>126</v>
      </c>
      <c r="I8337" s="126" t="s">
        <v>418</v>
      </c>
      <c r="J8337" s="126" t="s">
        <v>597</v>
      </c>
      <c r="K8337" s="126" t="s">
        <v>504</v>
      </c>
      <c r="L8337" s="126" t="s">
        <v>598</v>
      </c>
      <c r="M8337" s="130">
        <v>2352</v>
      </c>
      <c r="O8337" s="126" t="s">
        <v>445</v>
      </c>
      <c r="P8337" s="130">
        <v>0</v>
      </c>
      <c r="S8337" s="130">
        <v>0</v>
      </c>
      <c r="V8337" s="130">
        <v>2352</v>
      </c>
      <c r="X8337" s="126" t="s">
        <v>600</v>
      </c>
      <c r="Z8337" s="127"/>
      <c r="AA8337" s="128">
        <v>60</v>
      </c>
      <c r="AB8337" s="128">
        <v>1</v>
      </c>
      <c r="AD8337" s="126" t="s">
        <v>562</v>
      </c>
      <c r="AG8337" s="127"/>
      <c r="AI8337" s="127"/>
    </row>
    <row r="8338" spans="1:35" ht="14.85" customHeight="1">
      <c r="A8338" s="130">
        <v>5004790</v>
      </c>
      <c r="B8338" s="126" t="s">
        <v>16738</v>
      </c>
      <c r="C8338" s="126" t="s">
        <v>595</v>
      </c>
      <c r="D8338" s="126" t="s">
        <v>16739</v>
      </c>
      <c r="E8338" s="126" t="s">
        <v>288</v>
      </c>
      <c r="F8338" s="126" t="s">
        <v>440</v>
      </c>
      <c r="G8338" s="126" t="s">
        <v>458</v>
      </c>
      <c r="H8338" s="126" t="s">
        <v>126</v>
      </c>
      <c r="I8338" s="126" t="s">
        <v>418</v>
      </c>
      <c r="J8338" s="126" t="s">
        <v>597</v>
      </c>
      <c r="K8338" s="126" t="s">
        <v>504</v>
      </c>
      <c r="L8338" s="126" t="s">
        <v>598</v>
      </c>
      <c r="M8338" s="130">
        <v>2352</v>
      </c>
      <c r="O8338" s="126" t="s">
        <v>445</v>
      </c>
      <c r="P8338" s="130">
        <v>0</v>
      </c>
      <c r="S8338" s="130">
        <v>0</v>
      </c>
      <c r="V8338" s="130">
        <v>2352</v>
      </c>
      <c r="X8338" s="126" t="s">
        <v>600</v>
      </c>
      <c r="Z8338" s="127"/>
      <c r="AA8338" s="128">
        <v>60</v>
      </c>
      <c r="AB8338" s="128">
        <v>1</v>
      </c>
      <c r="AD8338" s="126" t="s">
        <v>562</v>
      </c>
      <c r="AG8338" s="127"/>
      <c r="AI8338" s="127"/>
    </row>
    <row r="8339" spans="1:35" ht="14.85" customHeight="1">
      <c r="A8339" s="130">
        <v>5004789</v>
      </c>
      <c r="B8339" s="126" t="s">
        <v>16740</v>
      </c>
      <c r="C8339" s="126" t="s">
        <v>595</v>
      </c>
      <c r="D8339" s="126" t="s">
        <v>16741</v>
      </c>
      <c r="E8339" s="126" t="s">
        <v>288</v>
      </c>
      <c r="F8339" s="126" t="s">
        <v>440</v>
      </c>
      <c r="G8339" s="126" t="s">
        <v>458</v>
      </c>
      <c r="H8339" s="126" t="s">
        <v>126</v>
      </c>
      <c r="I8339" s="126" t="s">
        <v>418</v>
      </c>
      <c r="J8339" s="126" t="s">
        <v>597</v>
      </c>
      <c r="K8339" s="126" t="s">
        <v>504</v>
      </c>
      <c r="L8339" s="126" t="s">
        <v>598</v>
      </c>
      <c r="M8339" s="130">
        <v>2352</v>
      </c>
      <c r="O8339" s="126" t="s">
        <v>445</v>
      </c>
      <c r="P8339" s="130">
        <v>0</v>
      </c>
      <c r="S8339" s="130">
        <v>0</v>
      </c>
      <c r="V8339" s="130">
        <v>2352</v>
      </c>
      <c r="X8339" s="126" t="s">
        <v>600</v>
      </c>
      <c r="Z8339" s="127"/>
      <c r="AA8339" s="128">
        <v>60</v>
      </c>
      <c r="AB8339" s="128">
        <v>1</v>
      </c>
      <c r="AD8339" s="126" t="s">
        <v>562</v>
      </c>
      <c r="AG8339" s="127"/>
      <c r="AI8339" s="127"/>
    </row>
    <row r="8340" spans="1:35" ht="14.85" customHeight="1">
      <c r="A8340" s="130">
        <v>5004787</v>
      </c>
      <c r="B8340" s="126" t="s">
        <v>16742</v>
      </c>
      <c r="C8340" s="126" t="s">
        <v>16743</v>
      </c>
      <c r="D8340" s="126" t="s">
        <v>16744</v>
      </c>
      <c r="E8340" s="126" t="s">
        <v>288</v>
      </c>
      <c r="F8340" s="126" t="s">
        <v>491</v>
      </c>
      <c r="G8340" s="126" t="s">
        <v>417</v>
      </c>
      <c r="H8340" s="126" t="s">
        <v>126</v>
      </c>
      <c r="I8340" s="126" t="s">
        <v>126</v>
      </c>
      <c r="J8340" s="126" t="s">
        <v>2044</v>
      </c>
      <c r="K8340" s="126" t="s">
        <v>984</v>
      </c>
      <c r="L8340" s="126" t="s">
        <v>8979</v>
      </c>
      <c r="M8340" s="130">
        <v>14608.16</v>
      </c>
      <c r="N8340" s="126" t="s">
        <v>290</v>
      </c>
      <c r="O8340" s="126" t="s">
        <v>506</v>
      </c>
      <c r="P8340" s="130">
        <v>0</v>
      </c>
      <c r="S8340" s="130">
        <v>0</v>
      </c>
      <c r="V8340" s="130">
        <v>17520.689999999999</v>
      </c>
      <c r="X8340" s="126" t="s">
        <v>2793</v>
      </c>
      <c r="Y8340" s="126" t="s">
        <v>517</v>
      </c>
      <c r="Z8340" s="127"/>
      <c r="AA8340" s="128">
        <v>1</v>
      </c>
      <c r="AB8340" s="128">
        <v>60</v>
      </c>
      <c r="AD8340" s="126" t="s">
        <v>562</v>
      </c>
      <c r="AG8340" s="127"/>
      <c r="AI8340" s="127"/>
    </row>
    <row r="8341" spans="1:35" ht="14.85" customHeight="1">
      <c r="A8341" s="130">
        <v>5004786</v>
      </c>
      <c r="B8341" s="126" t="s">
        <v>413</v>
      </c>
      <c r="C8341" s="126" t="s">
        <v>16745</v>
      </c>
      <c r="D8341" s="126" t="s">
        <v>16746</v>
      </c>
      <c r="E8341" s="126" t="s">
        <v>288</v>
      </c>
      <c r="F8341" s="126" t="s">
        <v>491</v>
      </c>
      <c r="G8341" s="126" t="s">
        <v>417</v>
      </c>
      <c r="H8341" s="126" t="s">
        <v>126</v>
      </c>
      <c r="I8341" s="126" t="s">
        <v>126</v>
      </c>
      <c r="J8341" s="126" t="s">
        <v>1320</v>
      </c>
      <c r="K8341" s="126" t="s">
        <v>558</v>
      </c>
      <c r="L8341" s="126" t="s">
        <v>1321</v>
      </c>
      <c r="M8341" s="130">
        <v>20799</v>
      </c>
      <c r="N8341" s="126" t="s">
        <v>290</v>
      </c>
      <c r="O8341" s="126" t="s">
        <v>844</v>
      </c>
      <c r="P8341" s="130">
        <v>0</v>
      </c>
      <c r="S8341" s="130">
        <v>0</v>
      </c>
      <c r="V8341" s="130">
        <v>23110</v>
      </c>
      <c r="X8341" s="126" t="s">
        <v>845</v>
      </c>
      <c r="Y8341" s="126" t="s">
        <v>517</v>
      </c>
      <c r="Z8341" s="127" t="s">
        <v>309</v>
      </c>
      <c r="AA8341" s="128">
        <v>1</v>
      </c>
      <c r="AB8341" s="128">
        <v>84</v>
      </c>
      <c r="AD8341" s="126" t="s">
        <v>1801</v>
      </c>
      <c r="AG8341" s="127"/>
      <c r="AI8341" s="127"/>
    </row>
    <row r="8342" spans="1:35" ht="14.85" customHeight="1">
      <c r="A8342" s="130">
        <v>5004785</v>
      </c>
      <c r="B8342" s="126" t="s">
        <v>413</v>
      </c>
      <c r="C8342" s="126" t="s">
        <v>16747</v>
      </c>
      <c r="D8342" s="126" t="s">
        <v>16748</v>
      </c>
      <c r="E8342" s="126" t="s">
        <v>288</v>
      </c>
      <c r="F8342" s="126" t="s">
        <v>491</v>
      </c>
      <c r="G8342" s="126" t="s">
        <v>417</v>
      </c>
      <c r="H8342" s="126" t="s">
        <v>126</v>
      </c>
      <c r="I8342" s="126" t="s">
        <v>126</v>
      </c>
      <c r="J8342" s="126" t="s">
        <v>1320</v>
      </c>
      <c r="K8342" s="126" t="s">
        <v>558</v>
      </c>
      <c r="L8342" s="126" t="s">
        <v>1321</v>
      </c>
      <c r="M8342" s="130">
        <v>138295.35999999999</v>
      </c>
      <c r="N8342" s="126" t="s">
        <v>290</v>
      </c>
      <c r="O8342" s="126" t="s">
        <v>506</v>
      </c>
      <c r="P8342" s="130">
        <v>0</v>
      </c>
      <c r="S8342" s="130">
        <v>0</v>
      </c>
      <c r="V8342" s="130">
        <v>241200</v>
      </c>
      <c r="X8342" s="126" t="s">
        <v>516</v>
      </c>
      <c r="Y8342" s="126" t="s">
        <v>517</v>
      </c>
      <c r="Z8342" s="127"/>
      <c r="AA8342" s="128">
        <v>1</v>
      </c>
      <c r="AB8342" s="128">
        <v>84</v>
      </c>
      <c r="AD8342" s="126" t="s">
        <v>1801</v>
      </c>
      <c r="AG8342" s="127"/>
      <c r="AI8342" s="127"/>
    </row>
    <row r="8343" spans="1:35" ht="14.85" customHeight="1">
      <c r="A8343" s="130">
        <v>5004784</v>
      </c>
      <c r="B8343" s="126" t="s">
        <v>16749</v>
      </c>
      <c r="C8343" s="126" t="s">
        <v>16750</v>
      </c>
      <c r="D8343" s="126" t="s">
        <v>16751</v>
      </c>
      <c r="E8343" s="126" t="s">
        <v>288</v>
      </c>
      <c r="F8343" s="126" t="s">
        <v>491</v>
      </c>
      <c r="G8343" s="126" t="s">
        <v>417</v>
      </c>
      <c r="H8343" s="126" t="s">
        <v>126</v>
      </c>
      <c r="I8343" s="126" t="s">
        <v>308</v>
      </c>
      <c r="J8343" s="126" t="s">
        <v>1320</v>
      </c>
      <c r="K8343" s="126" t="s">
        <v>558</v>
      </c>
      <c r="L8343" s="126" t="s">
        <v>1321</v>
      </c>
      <c r="M8343" s="130">
        <v>10407.6</v>
      </c>
      <c r="N8343" s="126" t="s">
        <v>290</v>
      </c>
      <c r="O8343" s="126" t="s">
        <v>844</v>
      </c>
      <c r="P8343" s="130">
        <v>0</v>
      </c>
      <c r="S8343" s="130">
        <v>0</v>
      </c>
      <c r="V8343" s="130">
        <v>11564</v>
      </c>
      <c r="X8343" s="126" t="s">
        <v>845</v>
      </c>
      <c r="Y8343" s="126" t="s">
        <v>517</v>
      </c>
      <c r="Z8343" s="127" t="s">
        <v>309</v>
      </c>
      <c r="AA8343" s="128">
        <v>1</v>
      </c>
      <c r="AB8343" s="128">
        <v>84</v>
      </c>
      <c r="AD8343" s="126" t="s">
        <v>562</v>
      </c>
      <c r="AG8343" s="127"/>
      <c r="AI8343" s="127"/>
    </row>
    <row r="8344" spans="1:35" ht="14.85" customHeight="1">
      <c r="A8344" s="130">
        <v>5004783</v>
      </c>
      <c r="B8344" s="126" t="s">
        <v>16752</v>
      </c>
      <c r="C8344" s="126" t="s">
        <v>16753</v>
      </c>
      <c r="D8344" s="126" t="s">
        <v>16751</v>
      </c>
      <c r="E8344" s="126" t="s">
        <v>288</v>
      </c>
      <c r="F8344" s="126" t="s">
        <v>491</v>
      </c>
      <c r="G8344" s="126" t="s">
        <v>417</v>
      </c>
      <c r="H8344" s="126" t="s">
        <v>126</v>
      </c>
      <c r="I8344" s="126" t="s">
        <v>308</v>
      </c>
      <c r="J8344" s="126" t="s">
        <v>1320</v>
      </c>
      <c r="K8344" s="126" t="s">
        <v>558</v>
      </c>
      <c r="L8344" s="126" t="s">
        <v>1321</v>
      </c>
      <c r="M8344" s="130">
        <v>7101</v>
      </c>
      <c r="N8344" s="126" t="s">
        <v>290</v>
      </c>
      <c r="O8344" s="126" t="s">
        <v>844</v>
      </c>
      <c r="P8344" s="130">
        <v>0</v>
      </c>
      <c r="S8344" s="130">
        <v>0</v>
      </c>
      <c r="V8344" s="130">
        <v>7890</v>
      </c>
      <c r="X8344" s="126" t="s">
        <v>845</v>
      </c>
      <c r="Y8344" s="126" t="s">
        <v>517</v>
      </c>
      <c r="Z8344" s="127" t="s">
        <v>309</v>
      </c>
      <c r="AA8344" s="128">
        <v>1</v>
      </c>
      <c r="AB8344" s="128">
        <v>84</v>
      </c>
      <c r="AD8344" s="126" t="s">
        <v>562</v>
      </c>
      <c r="AG8344" s="127"/>
      <c r="AI8344" s="127"/>
    </row>
    <row r="8345" spans="1:35" ht="14.85" customHeight="1">
      <c r="A8345" s="130">
        <v>5006820</v>
      </c>
      <c r="B8345" s="126" t="s">
        <v>16754</v>
      </c>
      <c r="C8345" s="126" t="s">
        <v>16755</v>
      </c>
      <c r="D8345" s="126" t="s">
        <v>16756</v>
      </c>
      <c r="E8345" s="126" t="s">
        <v>288</v>
      </c>
      <c r="F8345" s="126" t="s">
        <v>416</v>
      </c>
      <c r="G8345" s="126" t="s">
        <v>417</v>
      </c>
      <c r="H8345" s="126" t="s">
        <v>126</v>
      </c>
      <c r="I8345" s="126" t="s">
        <v>126</v>
      </c>
      <c r="J8345" s="126" t="s">
        <v>8259</v>
      </c>
      <c r="K8345" s="126" t="s">
        <v>504</v>
      </c>
      <c r="L8345" s="126" t="s">
        <v>8053</v>
      </c>
      <c r="M8345" s="130">
        <v>389.76</v>
      </c>
      <c r="O8345" s="126" t="s">
        <v>587</v>
      </c>
      <c r="P8345" s="130">
        <v>0</v>
      </c>
      <c r="S8345" s="130">
        <v>0</v>
      </c>
      <c r="V8345" s="130">
        <v>417.46</v>
      </c>
      <c r="X8345" s="126" t="s">
        <v>4251</v>
      </c>
      <c r="Z8345" s="127"/>
      <c r="AA8345" s="128">
        <v>1</v>
      </c>
      <c r="AB8345" s="128">
        <v>12</v>
      </c>
      <c r="AD8345" s="126" t="s">
        <v>562</v>
      </c>
      <c r="AG8345" s="127"/>
      <c r="AI8345" s="127"/>
    </row>
    <row r="8346" spans="1:35" ht="14.85" customHeight="1">
      <c r="A8346" s="130">
        <v>5006819</v>
      </c>
      <c r="B8346" s="126" t="s">
        <v>16757</v>
      </c>
      <c r="C8346" s="126" t="s">
        <v>16758</v>
      </c>
      <c r="D8346" s="126" t="s">
        <v>16759</v>
      </c>
      <c r="E8346" s="126" t="s">
        <v>288</v>
      </c>
      <c r="F8346" s="126" t="s">
        <v>522</v>
      </c>
      <c r="G8346" s="126" t="s">
        <v>799</v>
      </c>
      <c r="H8346" s="126" t="s">
        <v>605</v>
      </c>
      <c r="I8346" s="126" t="s">
        <v>418</v>
      </c>
      <c r="J8346" s="126" t="s">
        <v>9745</v>
      </c>
      <c r="K8346" s="126" t="s">
        <v>747</v>
      </c>
      <c r="L8346" s="126" t="s">
        <v>9746</v>
      </c>
      <c r="M8346" s="130">
        <v>338.17</v>
      </c>
      <c r="N8346" s="126" t="s">
        <v>290</v>
      </c>
      <c r="O8346" s="126" t="s">
        <v>528</v>
      </c>
      <c r="P8346" s="130">
        <v>0</v>
      </c>
      <c r="S8346" s="130">
        <v>0</v>
      </c>
      <c r="V8346" s="130">
        <v>338.17</v>
      </c>
      <c r="X8346" s="126" t="s">
        <v>1507</v>
      </c>
      <c r="Z8346" s="127"/>
      <c r="AA8346" s="128"/>
      <c r="AB8346" s="128"/>
      <c r="AD8346" s="126" t="s">
        <v>562</v>
      </c>
      <c r="AG8346" s="127"/>
      <c r="AI8346" s="127"/>
    </row>
    <row r="8347" spans="1:35" ht="14.85" customHeight="1">
      <c r="A8347" s="130">
        <v>5006818</v>
      </c>
      <c r="B8347" s="126" t="s">
        <v>16760</v>
      </c>
      <c r="C8347" s="126" t="s">
        <v>16761</v>
      </c>
      <c r="D8347" s="126" t="s">
        <v>16762</v>
      </c>
      <c r="E8347" s="126" t="s">
        <v>288</v>
      </c>
      <c r="F8347" s="126" t="s">
        <v>440</v>
      </c>
      <c r="G8347" s="126" t="s">
        <v>1225</v>
      </c>
      <c r="H8347" s="126" t="s">
        <v>126</v>
      </c>
      <c r="I8347" s="126" t="s">
        <v>418</v>
      </c>
      <c r="J8347" s="126" t="s">
        <v>612</v>
      </c>
      <c r="K8347" s="126" t="s">
        <v>613</v>
      </c>
      <c r="L8347" s="126" t="s">
        <v>614</v>
      </c>
      <c r="M8347" s="130">
        <v>141.66</v>
      </c>
      <c r="O8347" s="126" t="s">
        <v>445</v>
      </c>
      <c r="P8347" s="130">
        <v>0</v>
      </c>
      <c r="S8347" s="130">
        <v>0</v>
      </c>
      <c r="V8347" s="130">
        <v>141.66</v>
      </c>
      <c r="X8347" s="126" t="s">
        <v>4709</v>
      </c>
      <c r="Z8347" s="127"/>
      <c r="AA8347" s="128"/>
      <c r="AB8347" s="128"/>
      <c r="AD8347" s="126" t="s">
        <v>562</v>
      </c>
      <c r="AG8347" s="127"/>
      <c r="AI8347" s="127"/>
    </row>
    <row r="8348" spans="1:35" ht="14.85" customHeight="1">
      <c r="A8348" s="130">
        <v>5000142</v>
      </c>
      <c r="B8348" s="126" t="s">
        <v>16763</v>
      </c>
      <c r="C8348" s="126" t="s">
        <v>13025</v>
      </c>
      <c r="D8348" s="126" t="s">
        <v>16764</v>
      </c>
      <c r="E8348" s="126" t="s">
        <v>288</v>
      </c>
      <c r="F8348" s="126" t="s">
        <v>364</v>
      </c>
      <c r="G8348" s="126" t="s">
        <v>417</v>
      </c>
      <c r="H8348" s="126" t="s">
        <v>126</v>
      </c>
      <c r="I8348" s="126" t="s">
        <v>126</v>
      </c>
      <c r="J8348" s="126" t="s">
        <v>3583</v>
      </c>
      <c r="K8348" s="126" t="s">
        <v>467</v>
      </c>
      <c r="L8348" s="126" t="s">
        <v>3584</v>
      </c>
      <c r="M8348" s="130">
        <v>6817.44</v>
      </c>
      <c r="O8348" s="126" t="s">
        <v>365</v>
      </c>
      <c r="P8348" s="130">
        <v>0</v>
      </c>
      <c r="S8348" s="130">
        <v>0</v>
      </c>
      <c r="V8348" s="130">
        <v>7560</v>
      </c>
      <c r="X8348" s="126" t="s">
        <v>469</v>
      </c>
      <c r="Z8348" s="127"/>
      <c r="AA8348" s="128">
        <v>1</v>
      </c>
      <c r="AB8348" s="128">
        <v>60</v>
      </c>
      <c r="AC8348" s="126" t="s">
        <v>366</v>
      </c>
      <c r="AD8348" s="126" t="s">
        <v>562</v>
      </c>
      <c r="AG8348" s="127"/>
      <c r="AI8348" s="127"/>
    </row>
    <row r="8349" spans="1:35" ht="14.85" customHeight="1">
      <c r="A8349" s="130">
        <v>5000141</v>
      </c>
      <c r="B8349" s="126" t="s">
        <v>16765</v>
      </c>
      <c r="C8349" s="126" t="s">
        <v>13025</v>
      </c>
      <c r="D8349" s="126" t="s">
        <v>16766</v>
      </c>
      <c r="E8349" s="126" t="s">
        <v>288</v>
      </c>
      <c r="F8349" s="126" t="s">
        <v>364</v>
      </c>
      <c r="G8349" s="126" t="s">
        <v>417</v>
      </c>
      <c r="H8349" s="126" t="s">
        <v>126</v>
      </c>
      <c r="I8349" s="126" t="s">
        <v>126</v>
      </c>
      <c r="J8349" s="126" t="s">
        <v>3583</v>
      </c>
      <c r="K8349" s="126" t="s">
        <v>467</v>
      </c>
      <c r="L8349" s="126" t="s">
        <v>3584</v>
      </c>
      <c r="M8349" s="130">
        <v>6817.44</v>
      </c>
      <c r="O8349" s="126" t="s">
        <v>365</v>
      </c>
      <c r="P8349" s="130">
        <v>0</v>
      </c>
      <c r="S8349" s="130">
        <v>0</v>
      </c>
      <c r="V8349" s="130">
        <v>11353.98</v>
      </c>
      <c r="X8349" s="126" t="s">
        <v>469</v>
      </c>
      <c r="Z8349" s="127"/>
      <c r="AA8349" s="128">
        <v>1</v>
      </c>
      <c r="AB8349" s="128">
        <v>60</v>
      </c>
      <c r="AC8349" s="126" t="s">
        <v>366</v>
      </c>
      <c r="AD8349" s="126" t="s">
        <v>562</v>
      </c>
      <c r="AG8349" s="127"/>
      <c r="AI8349" s="127"/>
    </row>
    <row r="8350" spans="1:35" ht="14.85" customHeight="1">
      <c r="A8350" s="130">
        <v>5003840</v>
      </c>
      <c r="B8350" s="126" t="s">
        <v>16767</v>
      </c>
      <c r="C8350" s="126" t="s">
        <v>16768</v>
      </c>
      <c r="D8350" s="126" t="s">
        <v>16769</v>
      </c>
      <c r="E8350" s="126" t="s">
        <v>288</v>
      </c>
      <c r="F8350" s="126" t="s">
        <v>364</v>
      </c>
      <c r="G8350" s="126" t="s">
        <v>417</v>
      </c>
      <c r="H8350" s="126" t="s">
        <v>126</v>
      </c>
      <c r="I8350" s="126" t="s">
        <v>126</v>
      </c>
      <c r="J8350" s="126" t="s">
        <v>886</v>
      </c>
      <c r="K8350" s="126" t="s">
        <v>443</v>
      </c>
      <c r="L8350" s="126" t="s">
        <v>887</v>
      </c>
      <c r="M8350" s="130">
        <v>6817.44</v>
      </c>
      <c r="O8350" s="126" t="s">
        <v>365</v>
      </c>
      <c r="P8350" s="130">
        <v>0</v>
      </c>
      <c r="S8350" s="130">
        <v>0</v>
      </c>
      <c r="V8350" s="130">
        <v>7499.12</v>
      </c>
      <c r="X8350" s="126" t="s">
        <v>469</v>
      </c>
      <c r="Z8350" s="127"/>
      <c r="AA8350" s="128">
        <v>1</v>
      </c>
      <c r="AB8350" s="128">
        <v>60</v>
      </c>
      <c r="AC8350" s="126" t="s">
        <v>366</v>
      </c>
      <c r="AD8350" s="126" t="s">
        <v>562</v>
      </c>
      <c r="AG8350" s="127"/>
      <c r="AI8350" s="127"/>
    </row>
    <row r="8351" spans="1:35" ht="14.85" customHeight="1">
      <c r="A8351" s="130">
        <v>5003342</v>
      </c>
      <c r="B8351" s="126" t="s">
        <v>16770</v>
      </c>
      <c r="C8351" s="126" t="s">
        <v>16771</v>
      </c>
      <c r="E8351" s="126" t="s">
        <v>288</v>
      </c>
      <c r="F8351" s="126" t="s">
        <v>416</v>
      </c>
      <c r="G8351" s="126" t="s">
        <v>417</v>
      </c>
      <c r="H8351" s="126" t="s">
        <v>126</v>
      </c>
      <c r="I8351" s="126" t="s">
        <v>126</v>
      </c>
      <c r="J8351" s="126" t="s">
        <v>2185</v>
      </c>
      <c r="K8351" s="126" t="s">
        <v>747</v>
      </c>
      <c r="L8351" s="126" t="s">
        <v>1018</v>
      </c>
      <c r="M8351" s="130">
        <v>263.2</v>
      </c>
      <c r="O8351" s="126" t="s">
        <v>422</v>
      </c>
      <c r="P8351" s="130">
        <v>0</v>
      </c>
      <c r="S8351" s="130">
        <v>0</v>
      </c>
      <c r="V8351" s="130">
        <v>490.84</v>
      </c>
      <c r="X8351" s="126" t="s">
        <v>1574</v>
      </c>
      <c r="Z8351" s="127"/>
      <c r="AA8351" s="128">
        <v>1</v>
      </c>
      <c r="AB8351" s="128">
        <v>12</v>
      </c>
      <c r="AD8351" s="126" t="s">
        <v>562</v>
      </c>
      <c r="AG8351" s="127"/>
      <c r="AI8351" s="127"/>
    </row>
    <row r="8352" spans="1:35" ht="14.85" customHeight="1">
      <c r="A8352" s="130">
        <v>5005859</v>
      </c>
      <c r="B8352" s="126" t="s">
        <v>16772</v>
      </c>
      <c r="C8352" s="126" t="s">
        <v>16773</v>
      </c>
      <c r="D8352" s="126" t="s">
        <v>16774</v>
      </c>
      <c r="E8352" s="126" t="s">
        <v>288</v>
      </c>
      <c r="F8352" s="126" t="s">
        <v>416</v>
      </c>
      <c r="G8352" s="126" t="s">
        <v>417</v>
      </c>
      <c r="H8352" s="126" t="s">
        <v>126</v>
      </c>
      <c r="I8352" s="126" t="s">
        <v>126</v>
      </c>
      <c r="J8352" s="126" t="s">
        <v>5516</v>
      </c>
      <c r="K8352" s="126" t="s">
        <v>747</v>
      </c>
      <c r="L8352" s="126" t="s">
        <v>5517</v>
      </c>
      <c r="M8352" s="130">
        <v>1752.8</v>
      </c>
      <c r="O8352" s="126" t="s">
        <v>422</v>
      </c>
      <c r="P8352" s="130">
        <v>0</v>
      </c>
      <c r="S8352" s="130">
        <v>0</v>
      </c>
      <c r="V8352" s="130">
        <v>1931.03</v>
      </c>
      <c r="X8352" s="126" t="s">
        <v>500</v>
      </c>
      <c r="Z8352" s="127"/>
      <c r="AA8352" s="128">
        <v>1</v>
      </c>
      <c r="AB8352" s="128">
        <v>12</v>
      </c>
      <c r="AD8352" s="126" t="s">
        <v>562</v>
      </c>
      <c r="AG8352" s="127"/>
      <c r="AI8352" s="127"/>
    </row>
    <row r="8353" spans="1:35" ht="14.85" customHeight="1">
      <c r="A8353" s="130">
        <v>5005858</v>
      </c>
      <c r="B8353" s="126" t="s">
        <v>16775</v>
      </c>
      <c r="C8353" s="126" t="s">
        <v>16776</v>
      </c>
      <c r="D8353" s="126" t="s">
        <v>16777</v>
      </c>
      <c r="E8353" s="126" t="s">
        <v>288</v>
      </c>
      <c r="F8353" s="126" t="s">
        <v>416</v>
      </c>
      <c r="G8353" s="126" t="s">
        <v>417</v>
      </c>
      <c r="H8353" s="126" t="s">
        <v>126</v>
      </c>
      <c r="I8353" s="126" t="s">
        <v>126</v>
      </c>
      <c r="J8353" s="126" t="s">
        <v>5516</v>
      </c>
      <c r="K8353" s="126" t="s">
        <v>747</v>
      </c>
      <c r="L8353" s="126" t="s">
        <v>5517</v>
      </c>
      <c r="M8353" s="130">
        <v>340.48</v>
      </c>
      <c r="O8353" s="126" t="s">
        <v>4833</v>
      </c>
      <c r="P8353" s="130">
        <v>0</v>
      </c>
      <c r="S8353" s="130">
        <v>0</v>
      </c>
      <c r="V8353" s="130">
        <v>394.32</v>
      </c>
      <c r="X8353" s="126" t="s">
        <v>4834</v>
      </c>
      <c r="Z8353" s="127"/>
      <c r="AA8353" s="128">
        <v>1</v>
      </c>
      <c r="AB8353" s="128">
        <v>12</v>
      </c>
      <c r="AD8353" s="126" t="s">
        <v>562</v>
      </c>
      <c r="AG8353" s="127"/>
      <c r="AI8353" s="127"/>
    </row>
    <row r="8354" spans="1:35" ht="14.85" customHeight="1">
      <c r="A8354" s="130">
        <v>5005857</v>
      </c>
      <c r="B8354" s="126" t="s">
        <v>16778</v>
      </c>
      <c r="C8354" s="126" t="s">
        <v>16779</v>
      </c>
      <c r="D8354" s="126" t="s">
        <v>16780</v>
      </c>
      <c r="E8354" s="126" t="s">
        <v>288</v>
      </c>
      <c r="F8354" s="126" t="s">
        <v>416</v>
      </c>
      <c r="G8354" s="126" t="s">
        <v>417</v>
      </c>
      <c r="H8354" s="126" t="s">
        <v>126</v>
      </c>
      <c r="I8354" s="126" t="s">
        <v>126</v>
      </c>
      <c r="J8354" s="126" t="s">
        <v>5516</v>
      </c>
      <c r="K8354" s="126" t="s">
        <v>747</v>
      </c>
      <c r="L8354" s="126" t="s">
        <v>5517</v>
      </c>
      <c r="M8354" s="130">
        <v>340.48</v>
      </c>
      <c r="O8354" s="126" t="s">
        <v>4833</v>
      </c>
      <c r="P8354" s="130">
        <v>0</v>
      </c>
      <c r="S8354" s="130">
        <v>0</v>
      </c>
      <c r="V8354" s="130">
        <v>394.32</v>
      </c>
      <c r="X8354" s="126" t="s">
        <v>4834</v>
      </c>
      <c r="Z8354" s="127"/>
      <c r="AA8354" s="128">
        <v>1</v>
      </c>
      <c r="AB8354" s="128">
        <v>12</v>
      </c>
      <c r="AD8354" s="126" t="s">
        <v>562</v>
      </c>
      <c r="AG8354" s="127"/>
      <c r="AI8354" s="127"/>
    </row>
    <row r="8355" spans="1:35" ht="14.85" customHeight="1">
      <c r="A8355" s="130">
        <v>5005856</v>
      </c>
      <c r="B8355" s="126" t="s">
        <v>16781</v>
      </c>
      <c r="C8355" s="126" t="s">
        <v>16782</v>
      </c>
      <c r="D8355" s="126" t="s">
        <v>15133</v>
      </c>
      <c r="E8355" s="126" t="s">
        <v>288</v>
      </c>
      <c r="F8355" s="126" t="s">
        <v>416</v>
      </c>
      <c r="G8355" s="126" t="s">
        <v>417</v>
      </c>
      <c r="H8355" s="126" t="s">
        <v>126</v>
      </c>
      <c r="I8355" s="126" t="s">
        <v>126</v>
      </c>
      <c r="J8355" s="126" t="s">
        <v>5516</v>
      </c>
      <c r="K8355" s="126" t="s">
        <v>747</v>
      </c>
      <c r="L8355" s="126" t="s">
        <v>5517</v>
      </c>
      <c r="M8355" s="130">
        <v>682.08</v>
      </c>
      <c r="O8355" s="126" t="s">
        <v>422</v>
      </c>
      <c r="P8355" s="130">
        <v>0</v>
      </c>
      <c r="S8355" s="130">
        <v>0</v>
      </c>
      <c r="V8355" s="130">
        <v>788.66</v>
      </c>
      <c r="X8355" s="126" t="s">
        <v>423</v>
      </c>
      <c r="Z8355" s="127"/>
      <c r="AA8355" s="128">
        <v>1</v>
      </c>
      <c r="AB8355" s="128">
        <v>12</v>
      </c>
      <c r="AD8355" s="126" t="s">
        <v>562</v>
      </c>
      <c r="AG8355" s="127"/>
      <c r="AI8355" s="127"/>
    </row>
    <row r="8356" spans="1:35" ht="14.85" customHeight="1">
      <c r="A8356" s="130">
        <v>5005855</v>
      </c>
      <c r="B8356" s="126" t="s">
        <v>16783</v>
      </c>
      <c r="C8356" s="126" t="s">
        <v>16784</v>
      </c>
      <c r="D8356" s="126" t="s">
        <v>15133</v>
      </c>
      <c r="E8356" s="126" t="s">
        <v>288</v>
      </c>
      <c r="F8356" s="126" t="s">
        <v>416</v>
      </c>
      <c r="G8356" s="126" t="s">
        <v>417</v>
      </c>
      <c r="H8356" s="126" t="s">
        <v>126</v>
      </c>
      <c r="I8356" s="126" t="s">
        <v>126</v>
      </c>
      <c r="J8356" s="126" t="s">
        <v>5516</v>
      </c>
      <c r="K8356" s="126" t="s">
        <v>747</v>
      </c>
      <c r="L8356" s="126" t="s">
        <v>5517</v>
      </c>
      <c r="M8356" s="130">
        <v>1302.5999999999999</v>
      </c>
      <c r="O8356" s="126" t="s">
        <v>422</v>
      </c>
      <c r="P8356" s="130">
        <v>0</v>
      </c>
      <c r="S8356" s="130">
        <v>0</v>
      </c>
      <c r="V8356" s="130">
        <v>1302.5999999999999</v>
      </c>
      <c r="X8356" s="126" t="s">
        <v>500</v>
      </c>
      <c r="Z8356" s="127"/>
      <c r="AA8356" s="128">
        <v>1</v>
      </c>
      <c r="AB8356" s="128">
        <v>12</v>
      </c>
      <c r="AD8356" s="126" t="s">
        <v>562</v>
      </c>
      <c r="AG8356" s="127"/>
      <c r="AI8356" s="127"/>
    </row>
    <row r="8357" spans="1:35" ht="14.85" customHeight="1">
      <c r="A8357" s="130">
        <v>5005854</v>
      </c>
      <c r="B8357" s="126" t="s">
        <v>16785</v>
      </c>
      <c r="C8357" s="126" t="s">
        <v>16786</v>
      </c>
      <c r="D8357" s="126" t="s">
        <v>16787</v>
      </c>
      <c r="E8357" s="126" t="s">
        <v>288</v>
      </c>
      <c r="F8357" s="126" t="s">
        <v>416</v>
      </c>
      <c r="G8357" s="126" t="s">
        <v>417</v>
      </c>
      <c r="H8357" s="126" t="s">
        <v>126</v>
      </c>
      <c r="I8357" s="126" t="s">
        <v>126</v>
      </c>
      <c r="J8357" s="126" t="s">
        <v>5516</v>
      </c>
      <c r="K8357" s="126" t="s">
        <v>747</v>
      </c>
      <c r="L8357" s="126" t="s">
        <v>5517</v>
      </c>
      <c r="M8357" s="130">
        <v>682.08</v>
      </c>
      <c r="O8357" s="126" t="s">
        <v>422</v>
      </c>
      <c r="P8357" s="130">
        <v>0</v>
      </c>
      <c r="S8357" s="130">
        <v>0</v>
      </c>
      <c r="V8357" s="130">
        <v>788.66</v>
      </c>
      <c r="X8357" s="126" t="s">
        <v>423</v>
      </c>
      <c r="Z8357" s="127"/>
      <c r="AA8357" s="128">
        <v>1</v>
      </c>
      <c r="AB8357" s="128">
        <v>12</v>
      </c>
      <c r="AD8357" s="126" t="s">
        <v>562</v>
      </c>
      <c r="AG8357" s="127"/>
      <c r="AI8357" s="127"/>
    </row>
    <row r="8358" spans="1:35" ht="14.85" customHeight="1">
      <c r="A8358" s="130">
        <v>5005853</v>
      </c>
      <c r="B8358" s="126" t="s">
        <v>16788</v>
      </c>
      <c r="C8358" s="126" t="s">
        <v>16789</v>
      </c>
      <c r="D8358" s="126" t="s">
        <v>12634</v>
      </c>
      <c r="E8358" s="126" t="s">
        <v>288</v>
      </c>
      <c r="F8358" s="126" t="s">
        <v>416</v>
      </c>
      <c r="G8358" s="126" t="s">
        <v>417</v>
      </c>
      <c r="H8358" s="126" t="s">
        <v>126</v>
      </c>
      <c r="I8358" s="126" t="s">
        <v>126</v>
      </c>
      <c r="J8358" s="126" t="s">
        <v>5516</v>
      </c>
      <c r="K8358" s="126" t="s">
        <v>747</v>
      </c>
      <c r="L8358" s="126" t="s">
        <v>5517</v>
      </c>
      <c r="M8358" s="130">
        <v>389.76</v>
      </c>
      <c r="O8358" s="126" t="s">
        <v>3131</v>
      </c>
      <c r="P8358" s="130">
        <v>0</v>
      </c>
      <c r="S8358" s="130">
        <v>0</v>
      </c>
      <c r="V8358" s="130">
        <v>450.66</v>
      </c>
      <c r="X8358" s="126" t="s">
        <v>3132</v>
      </c>
      <c r="Z8358" s="127"/>
      <c r="AA8358" s="128">
        <v>1</v>
      </c>
      <c r="AB8358" s="128">
        <v>12</v>
      </c>
      <c r="AD8358" s="126" t="s">
        <v>562</v>
      </c>
      <c r="AG8358" s="127"/>
      <c r="AI8358" s="127"/>
    </row>
    <row r="8359" spans="1:35" ht="14.85" customHeight="1">
      <c r="A8359" s="130">
        <v>5014150</v>
      </c>
      <c r="B8359" s="126" t="s">
        <v>413</v>
      </c>
      <c r="C8359" s="126" t="s">
        <v>8370</v>
      </c>
      <c r="E8359" s="126" t="s">
        <v>288</v>
      </c>
      <c r="F8359" s="126" t="s">
        <v>364</v>
      </c>
      <c r="G8359" s="126" t="s">
        <v>417</v>
      </c>
      <c r="H8359" s="126" t="s">
        <v>126</v>
      </c>
      <c r="I8359" s="126" t="s">
        <v>126</v>
      </c>
      <c r="J8359" s="126" t="s">
        <v>466</v>
      </c>
      <c r="K8359" s="126" t="s">
        <v>467</v>
      </c>
      <c r="L8359" s="126" t="s">
        <v>468</v>
      </c>
      <c r="M8359" s="130">
        <v>6817.44</v>
      </c>
      <c r="O8359" s="126" t="s">
        <v>365</v>
      </c>
      <c r="P8359" s="130">
        <v>0</v>
      </c>
      <c r="S8359" s="130">
        <v>0</v>
      </c>
      <c r="V8359" s="130">
        <v>25817.439999999999</v>
      </c>
      <c r="X8359" s="126" t="s">
        <v>469</v>
      </c>
      <c r="Z8359" s="127"/>
      <c r="AA8359" s="128">
        <v>1</v>
      </c>
      <c r="AB8359" s="128">
        <v>60</v>
      </c>
      <c r="AC8359" s="126" t="s">
        <v>366</v>
      </c>
      <c r="AD8359" s="126" t="s">
        <v>874</v>
      </c>
      <c r="AG8359" s="127"/>
      <c r="AI8359" s="127"/>
    </row>
    <row r="8360" spans="1:35" ht="14.85" customHeight="1">
      <c r="A8360" s="130">
        <v>5005852</v>
      </c>
      <c r="B8360" s="126" t="s">
        <v>16790</v>
      </c>
      <c r="C8360" s="126" t="s">
        <v>16791</v>
      </c>
      <c r="D8360" s="126" t="s">
        <v>16792</v>
      </c>
      <c r="E8360" s="126" t="s">
        <v>288</v>
      </c>
      <c r="F8360" s="126" t="s">
        <v>416</v>
      </c>
      <c r="G8360" s="126" t="s">
        <v>417</v>
      </c>
      <c r="H8360" s="126" t="s">
        <v>126</v>
      </c>
      <c r="I8360" s="126" t="s">
        <v>126</v>
      </c>
      <c r="J8360" s="126" t="s">
        <v>5516</v>
      </c>
      <c r="K8360" s="126" t="s">
        <v>747</v>
      </c>
      <c r="L8360" s="126" t="s">
        <v>5517</v>
      </c>
      <c r="M8360" s="130">
        <v>682.08</v>
      </c>
      <c r="O8360" s="126" t="s">
        <v>422</v>
      </c>
      <c r="P8360" s="130">
        <v>0</v>
      </c>
      <c r="S8360" s="130">
        <v>0</v>
      </c>
      <c r="V8360" s="130">
        <v>788.64</v>
      </c>
      <c r="X8360" s="126" t="s">
        <v>423</v>
      </c>
      <c r="Z8360" s="127"/>
      <c r="AA8360" s="128">
        <v>1</v>
      </c>
      <c r="AB8360" s="128">
        <v>12</v>
      </c>
      <c r="AD8360" s="126" t="s">
        <v>562</v>
      </c>
      <c r="AG8360" s="127"/>
      <c r="AI8360" s="127"/>
    </row>
    <row r="8361" spans="1:35" ht="14.85" customHeight="1">
      <c r="A8361" s="130">
        <v>5005851</v>
      </c>
      <c r="B8361" s="126" t="s">
        <v>16793</v>
      </c>
      <c r="C8361" s="126" t="s">
        <v>16794</v>
      </c>
      <c r="D8361" s="126" t="s">
        <v>16795</v>
      </c>
      <c r="E8361" s="126" t="s">
        <v>288</v>
      </c>
      <c r="F8361" s="126" t="s">
        <v>416</v>
      </c>
      <c r="G8361" s="126" t="s">
        <v>417</v>
      </c>
      <c r="H8361" s="126" t="s">
        <v>126</v>
      </c>
      <c r="I8361" s="126" t="s">
        <v>126</v>
      </c>
      <c r="J8361" s="126" t="s">
        <v>5516</v>
      </c>
      <c r="K8361" s="126" t="s">
        <v>747</v>
      </c>
      <c r="L8361" s="126" t="s">
        <v>5517</v>
      </c>
      <c r="M8361" s="130">
        <v>389.76</v>
      </c>
      <c r="O8361" s="126" t="s">
        <v>3131</v>
      </c>
      <c r="P8361" s="130">
        <v>0</v>
      </c>
      <c r="S8361" s="130">
        <v>0</v>
      </c>
      <c r="V8361" s="130">
        <v>450.59</v>
      </c>
      <c r="X8361" s="126" t="s">
        <v>3132</v>
      </c>
      <c r="Z8361" s="127"/>
      <c r="AA8361" s="128">
        <v>1</v>
      </c>
      <c r="AB8361" s="128">
        <v>12</v>
      </c>
      <c r="AD8361" s="126" t="s">
        <v>562</v>
      </c>
      <c r="AG8361" s="127"/>
      <c r="AI8361" s="127"/>
    </row>
    <row r="8362" spans="1:35" ht="14.85" customHeight="1">
      <c r="A8362" s="130">
        <v>5005850</v>
      </c>
      <c r="B8362" s="126" t="s">
        <v>16796</v>
      </c>
      <c r="C8362" s="126" t="s">
        <v>16797</v>
      </c>
      <c r="D8362" s="126" t="s">
        <v>16798</v>
      </c>
      <c r="E8362" s="126" t="s">
        <v>288</v>
      </c>
      <c r="F8362" s="126" t="s">
        <v>416</v>
      </c>
      <c r="G8362" s="126" t="s">
        <v>417</v>
      </c>
      <c r="H8362" s="126" t="s">
        <v>126</v>
      </c>
      <c r="I8362" s="126" t="s">
        <v>126</v>
      </c>
      <c r="J8362" s="126" t="s">
        <v>5516</v>
      </c>
      <c r="K8362" s="126" t="s">
        <v>747</v>
      </c>
      <c r="L8362" s="126" t="s">
        <v>5517</v>
      </c>
      <c r="M8362" s="130">
        <v>340.48</v>
      </c>
      <c r="O8362" s="126" t="s">
        <v>422</v>
      </c>
      <c r="P8362" s="130">
        <v>0</v>
      </c>
      <c r="S8362" s="130">
        <v>0</v>
      </c>
      <c r="V8362" s="130">
        <v>394.32</v>
      </c>
      <c r="X8362" s="126" t="s">
        <v>497</v>
      </c>
      <c r="Z8362" s="127"/>
      <c r="AA8362" s="128">
        <v>1</v>
      </c>
      <c r="AB8362" s="128">
        <v>12</v>
      </c>
      <c r="AD8362" s="126" t="s">
        <v>562</v>
      </c>
      <c r="AG8362" s="127"/>
      <c r="AI8362" s="127"/>
    </row>
    <row r="8363" spans="1:35" ht="14.85" customHeight="1">
      <c r="A8363" s="130">
        <v>5005350</v>
      </c>
      <c r="B8363" s="126" t="s">
        <v>413</v>
      </c>
      <c r="C8363" s="126" t="s">
        <v>482</v>
      </c>
      <c r="D8363" s="126" t="s">
        <v>483</v>
      </c>
      <c r="E8363" s="126" t="s">
        <v>288</v>
      </c>
      <c r="F8363" s="126" t="s">
        <v>364</v>
      </c>
      <c r="G8363" s="126" t="s">
        <v>417</v>
      </c>
      <c r="H8363" s="126" t="s">
        <v>126</v>
      </c>
      <c r="I8363" s="126" t="s">
        <v>126</v>
      </c>
      <c r="J8363" s="126" t="s">
        <v>484</v>
      </c>
      <c r="K8363" s="126" t="s">
        <v>443</v>
      </c>
      <c r="L8363" s="126" t="s">
        <v>485</v>
      </c>
      <c r="M8363" s="130">
        <v>6817.44</v>
      </c>
      <c r="O8363" s="126" t="s">
        <v>365</v>
      </c>
      <c r="P8363" s="130">
        <v>0</v>
      </c>
      <c r="S8363" s="130">
        <v>0</v>
      </c>
      <c r="V8363" s="130">
        <v>8765.2000000000007</v>
      </c>
      <c r="X8363" s="126" t="s">
        <v>469</v>
      </c>
      <c r="Z8363" s="127"/>
      <c r="AA8363" s="128">
        <v>1</v>
      </c>
      <c r="AB8363" s="128">
        <v>60</v>
      </c>
      <c r="AC8363" s="126" t="s">
        <v>366</v>
      </c>
      <c r="AD8363" s="126" t="s">
        <v>1801</v>
      </c>
      <c r="AG8363" s="127"/>
      <c r="AI8363" s="127"/>
    </row>
    <row r="8364" spans="1:35" ht="14.85" customHeight="1">
      <c r="A8364" s="130">
        <v>5005349</v>
      </c>
      <c r="B8364" s="126" t="s">
        <v>16799</v>
      </c>
      <c r="C8364" s="126" t="s">
        <v>16800</v>
      </c>
      <c r="D8364" s="126" t="s">
        <v>16801</v>
      </c>
      <c r="E8364" s="126" t="s">
        <v>288</v>
      </c>
      <c r="F8364" s="126" t="s">
        <v>364</v>
      </c>
      <c r="G8364" s="126" t="s">
        <v>417</v>
      </c>
      <c r="H8364" s="126" t="s">
        <v>126</v>
      </c>
      <c r="I8364" s="126" t="s">
        <v>126</v>
      </c>
      <c r="J8364" s="126" t="s">
        <v>3583</v>
      </c>
      <c r="K8364" s="126" t="s">
        <v>467</v>
      </c>
      <c r="L8364" s="126" t="s">
        <v>3584</v>
      </c>
      <c r="M8364" s="130">
        <v>6817.44</v>
      </c>
      <c r="O8364" s="126" t="s">
        <v>365</v>
      </c>
      <c r="P8364" s="130">
        <v>0</v>
      </c>
      <c r="S8364" s="130">
        <v>0</v>
      </c>
      <c r="V8364" s="130">
        <v>7596.51</v>
      </c>
      <c r="X8364" s="126" t="s">
        <v>469</v>
      </c>
      <c r="Z8364" s="127"/>
      <c r="AA8364" s="128">
        <v>1</v>
      </c>
      <c r="AB8364" s="128">
        <v>60</v>
      </c>
      <c r="AC8364" s="126" t="s">
        <v>366</v>
      </c>
      <c r="AD8364" s="126" t="s">
        <v>562</v>
      </c>
      <c r="AG8364" s="127"/>
      <c r="AI8364" s="127"/>
    </row>
    <row r="8365" spans="1:35" ht="14.85" customHeight="1">
      <c r="A8365" s="130">
        <v>5005348</v>
      </c>
      <c r="B8365" s="126" t="s">
        <v>16802</v>
      </c>
      <c r="C8365" s="126" t="s">
        <v>8142</v>
      </c>
      <c r="D8365" s="126" t="s">
        <v>16803</v>
      </c>
      <c r="E8365" s="126" t="s">
        <v>288</v>
      </c>
      <c r="F8365" s="126" t="s">
        <v>522</v>
      </c>
      <c r="G8365" s="126" t="s">
        <v>523</v>
      </c>
      <c r="H8365" s="126" t="s">
        <v>974</v>
      </c>
      <c r="I8365" s="126" t="s">
        <v>418</v>
      </c>
      <c r="J8365" s="126" t="s">
        <v>5567</v>
      </c>
      <c r="K8365" s="126" t="s">
        <v>747</v>
      </c>
      <c r="L8365" s="126" t="s">
        <v>5568</v>
      </c>
      <c r="M8365" s="130">
        <v>105.14</v>
      </c>
      <c r="O8365" s="126" t="s">
        <v>528</v>
      </c>
      <c r="P8365" s="130">
        <v>0</v>
      </c>
      <c r="S8365" s="130">
        <v>0</v>
      </c>
      <c r="V8365" s="130">
        <v>105.23</v>
      </c>
      <c r="X8365" s="126" t="s">
        <v>8144</v>
      </c>
      <c r="Z8365" s="127"/>
      <c r="AA8365" s="128">
        <v>1000</v>
      </c>
      <c r="AB8365" s="128">
        <v>1</v>
      </c>
      <c r="AD8365" s="126" t="s">
        <v>562</v>
      </c>
      <c r="AG8365" s="127"/>
      <c r="AI8365" s="127"/>
    </row>
    <row r="8366" spans="1:35" ht="14.85" customHeight="1">
      <c r="A8366" s="130">
        <v>5005346</v>
      </c>
      <c r="B8366" s="126" t="s">
        <v>16804</v>
      </c>
      <c r="C8366" s="126" t="s">
        <v>8142</v>
      </c>
      <c r="D8366" s="126" t="s">
        <v>16805</v>
      </c>
      <c r="E8366" s="126" t="s">
        <v>288</v>
      </c>
      <c r="F8366" s="126" t="s">
        <v>522</v>
      </c>
      <c r="G8366" s="126" t="s">
        <v>523</v>
      </c>
      <c r="H8366" s="126" t="s">
        <v>974</v>
      </c>
      <c r="I8366" s="126" t="s">
        <v>418</v>
      </c>
      <c r="J8366" s="126" t="s">
        <v>5567</v>
      </c>
      <c r="K8366" s="126" t="s">
        <v>747</v>
      </c>
      <c r="L8366" s="126" t="s">
        <v>5568</v>
      </c>
      <c r="M8366" s="130">
        <v>105.14</v>
      </c>
      <c r="O8366" s="126" t="s">
        <v>528</v>
      </c>
      <c r="P8366" s="130">
        <v>0</v>
      </c>
      <c r="S8366" s="130">
        <v>0</v>
      </c>
      <c r="V8366" s="130">
        <v>105.23</v>
      </c>
      <c r="X8366" s="126" t="s">
        <v>8144</v>
      </c>
      <c r="Z8366" s="127"/>
      <c r="AA8366" s="128">
        <v>1000</v>
      </c>
      <c r="AB8366" s="128">
        <v>1</v>
      </c>
      <c r="AD8366" s="126" t="s">
        <v>562</v>
      </c>
      <c r="AG8366" s="127"/>
      <c r="AI8366" s="127"/>
    </row>
    <row r="8367" spans="1:35" ht="14.85" customHeight="1">
      <c r="A8367" s="130">
        <v>5005345</v>
      </c>
      <c r="B8367" s="126" t="s">
        <v>16806</v>
      </c>
      <c r="C8367" s="126" t="s">
        <v>8142</v>
      </c>
      <c r="D8367" s="126" t="s">
        <v>16807</v>
      </c>
      <c r="E8367" s="126" t="s">
        <v>288</v>
      </c>
      <c r="F8367" s="126" t="s">
        <v>522</v>
      </c>
      <c r="G8367" s="126" t="s">
        <v>523</v>
      </c>
      <c r="H8367" s="126" t="s">
        <v>974</v>
      </c>
      <c r="I8367" s="126" t="s">
        <v>418</v>
      </c>
      <c r="J8367" s="126" t="s">
        <v>5567</v>
      </c>
      <c r="K8367" s="126" t="s">
        <v>747</v>
      </c>
      <c r="L8367" s="126" t="s">
        <v>5568</v>
      </c>
      <c r="M8367" s="130">
        <v>105.14</v>
      </c>
      <c r="O8367" s="126" t="s">
        <v>528</v>
      </c>
      <c r="P8367" s="130">
        <v>0</v>
      </c>
      <c r="S8367" s="130">
        <v>0</v>
      </c>
      <c r="V8367" s="130">
        <v>105.23</v>
      </c>
      <c r="X8367" s="126" t="s">
        <v>8144</v>
      </c>
      <c r="Z8367" s="127"/>
      <c r="AA8367" s="128">
        <v>1000</v>
      </c>
      <c r="AB8367" s="128">
        <v>1</v>
      </c>
      <c r="AD8367" s="126" t="s">
        <v>562</v>
      </c>
      <c r="AG8367" s="127"/>
      <c r="AI8367" s="127"/>
    </row>
    <row r="8368" spans="1:35" ht="14.85" customHeight="1">
      <c r="A8368" s="130">
        <v>5004687</v>
      </c>
      <c r="B8368" s="126" t="s">
        <v>16808</v>
      </c>
      <c r="C8368" s="126" t="s">
        <v>16809</v>
      </c>
      <c r="D8368" s="126" t="s">
        <v>15127</v>
      </c>
      <c r="E8368" s="126" t="s">
        <v>288</v>
      </c>
      <c r="F8368" s="126" t="s">
        <v>491</v>
      </c>
      <c r="G8368" s="126" t="s">
        <v>417</v>
      </c>
      <c r="H8368" s="126" t="s">
        <v>126</v>
      </c>
      <c r="I8368" s="126" t="s">
        <v>308</v>
      </c>
      <c r="J8368" s="126" t="s">
        <v>3060</v>
      </c>
      <c r="K8368" s="126" t="s">
        <v>558</v>
      </c>
      <c r="L8368" s="126" t="s">
        <v>1321</v>
      </c>
      <c r="M8368" s="130">
        <v>3846.6</v>
      </c>
      <c r="N8368" s="126" t="s">
        <v>290</v>
      </c>
      <c r="O8368" s="126" t="s">
        <v>1311</v>
      </c>
      <c r="P8368" s="130">
        <v>0</v>
      </c>
      <c r="S8368" s="130">
        <v>0</v>
      </c>
      <c r="V8368" s="130">
        <v>4274</v>
      </c>
      <c r="X8368" s="126" t="s">
        <v>1312</v>
      </c>
      <c r="Y8368" s="126" t="s">
        <v>517</v>
      </c>
      <c r="Z8368" s="127" t="s">
        <v>309</v>
      </c>
      <c r="AA8368" s="128">
        <v>1</v>
      </c>
      <c r="AB8368" s="128">
        <v>60</v>
      </c>
      <c r="AD8368" s="126" t="s">
        <v>562</v>
      </c>
      <c r="AG8368" s="127"/>
      <c r="AI8368" s="127"/>
    </row>
    <row r="8369" spans="1:35" ht="14.85" customHeight="1">
      <c r="A8369" s="130">
        <v>5004679</v>
      </c>
      <c r="B8369" s="126" t="s">
        <v>16810</v>
      </c>
      <c r="C8369" s="126" t="s">
        <v>16811</v>
      </c>
      <c r="D8369" s="126" t="s">
        <v>16812</v>
      </c>
      <c r="E8369" s="126" t="s">
        <v>288</v>
      </c>
      <c r="F8369" s="126" t="s">
        <v>440</v>
      </c>
      <c r="G8369" s="126" t="s">
        <v>417</v>
      </c>
      <c r="H8369" s="126" t="s">
        <v>126</v>
      </c>
      <c r="I8369" s="126" t="s">
        <v>126</v>
      </c>
      <c r="J8369" s="126" t="s">
        <v>597</v>
      </c>
      <c r="K8369" s="126" t="s">
        <v>504</v>
      </c>
      <c r="L8369" s="126" t="s">
        <v>598</v>
      </c>
      <c r="M8369" s="130">
        <v>144.16999999999999</v>
      </c>
      <c r="O8369" s="126" t="s">
        <v>445</v>
      </c>
      <c r="P8369" s="130">
        <v>0</v>
      </c>
      <c r="S8369" s="130">
        <v>0</v>
      </c>
      <c r="V8369" s="130">
        <v>144.16999999999999</v>
      </c>
      <c r="X8369" s="126" t="s">
        <v>8172</v>
      </c>
      <c r="Z8369" s="127"/>
      <c r="AA8369" s="128">
        <v>2</v>
      </c>
      <c r="AB8369" s="128">
        <v>12</v>
      </c>
      <c r="AD8369" s="126" t="s">
        <v>562</v>
      </c>
      <c r="AG8369" s="127"/>
      <c r="AI8369" s="127"/>
    </row>
    <row r="8370" spans="1:35" ht="14.85" customHeight="1">
      <c r="A8370" s="130">
        <v>5003503</v>
      </c>
      <c r="B8370" s="126" t="s">
        <v>413</v>
      </c>
      <c r="C8370" s="126" t="s">
        <v>4859</v>
      </c>
      <c r="E8370" s="126" t="s">
        <v>288</v>
      </c>
      <c r="F8370" s="126" t="s">
        <v>364</v>
      </c>
      <c r="G8370" s="126" t="s">
        <v>417</v>
      </c>
      <c r="H8370" s="126" t="s">
        <v>126</v>
      </c>
      <c r="I8370" s="126" t="s">
        <v>126</v>
      </c>
      <c r="J8370" s="126" t="s">
        <v>466</v>
      </c>
      <c r="K8370" s="126" t="s">
        <v>467</v>
      </c>
      <c r="L8370" s="126" t="s">
        <v>468</v>
      </c>
      <c r="M8370" s="130">
        <v>6817.44</v>
      </c>
      <c r="O8370" s="126" t="s">
        <v>365</v>
      </c>
      <c r="P8370" s="130">
        <v>0</v>
      </c>
      <c r="S8370" s="130">
        <v>0</v>
      </c>
      <c r="V8370" s="130">
        <v>25224.34</v>
      </c>
      <c r="X8370" s="126" t="s">
        <v>469</v>
      </c>
      <c r="Z8370" s="127"/>
      <c r="AA8370" s="128">
        <v>1</v>
      </c>
      <c r="AB8370" s="128">
        <v>60</v>
      </c>
      <c r="AC8370" s="126" t="s">
        <v>366</v>
      </c>
      <c r="AD8370" s="126" t="s">
        <v>1801</v>
      </c>
      <c r="AG8370" s="127"/>
      <c r="AI8370" s="127"/>
    </row>
    <row r="8371" spans="1:35" ht="14.85" customHeight="1">
      <c r="A8371" s="130">
        <v>5004674</v>
      </c>
      <c r="B8371" s="126" t="s">
        <v>16813</v>
      </c>
      <c r="C8371" s="126" t="s">
        <v>16814</v>
      </c>
      <c r="D8371" s="126" t="s">
        <v>16815</v>
      </c>
      <c r="E8371" s="126" t="s">
        <v>288</v>
      </c>
      <c r="F8371" s="126" t="s">
        <v>440</v>
      </c>
      <c r="G8371" s="126" t="s">
        <v>463</v>
      </c>
      <c r="H8371" s="126" t="s">
        <v>126</v>
      </c>
      <c r="I8371" s="126" t="s">
        <v>418</v>
      </c>
      <c r="J8371" s="126" t="s">
        <v>597</v>
      </c>
      <c r="K8371" s="126" t="s">
        <v>504</v>
      </c>
      <c r="L8371" s="126" t="s">
        <v>598</v>
      </c>
      <c r="M8371" s="130">
        <v>2923.2</v>
      </c>
      <c r="O8371" s="126" t="s">
        <v>449</v>
      </c>
      <c r="P8371" s="130">
        <v>0</v>
      </c>
      <c r="S8371" s="130">
        <v>0</v>
      </c>
      <c r="V8371" s="130">
        <v>2923.2</v>
      </c>
      <c r="X8371" s="126" t="s">
        <v>7577</v>
      </c>
      <c r="Z8371" s="127"/>
      <c r="AA8371" s="128">
        <v>30</v>
      </c>
      <c r="AB8371" s="128">
        <v>1</v>
      </c>
      <c r="AD8371" s="126" t="s">
        <v>562</v>
      </c>
      <c r="AG8371" s="127"/>
      <c r="AI8371" s="127"/>
    </row>
    <row r="8372" spans="1:35" ht="14.85" customHeight="1">
      <c r="A8372" s="130">
        <v>5004671</v>
      </c>
      <c r="B8372" s="126" t="s">
        <v>16816</v>
      </c>
      <c r="C8372" s="126" t="s">
        <v>16817</v>
      </c>
      <c r="D8372" s="126" t="s">
        <v>16818</v>
      </c>
      <c r="E8372" s="126" t="s">
        <v>288</v>
      </c>
      <c r="F8372" s="126" t="s">
        <v>440</v>
      </c>
      <c r="G8372" s="126" t="s">
        <v>458</v>
      </c>
      <c r="H8372" s="126" t="s">
        <v>126</v>
      </c>
      <c r="I8372" s="126" t="s">
        <v>418</v>
      </c>
      <c r="J8372" s="126" t="s">
        <v>597</v>
      </c>
      <c r="K8372" s="126" t="s">
        <v>504</v>
      </c>
      <c r="L8372" s="126" t="s">
        <v>598</v>
      </c>
      <c r="M8372" s="130">
        <v>3796.8</v>
      </c>
      <c r="O8372" s="126" t="s">
        <v>445</v>
      </c>
      <c r="P8372" s="130">
        <v>0</v>
      </c>
      <c r="S8372" s="130">
        <v>0</v>
      </c>
      <c r="V8372" s="130">
        <v>3796.8</v>
      </c>
      <c r="X8372" s="126" t="s">
        <v>1063</v>
      </c>
      <c r="Z8372" s="127"/>
      <c r="AA8372" s="128">
        <v>60</v>
      </c>
      <c r="AB8372" s="128">
        <v>1</v>
      </c>
      <c r="AD8372" s="126" t="s">
        <v>562</v>
      </c>
      <c r="AG8372" s="127"/>
      <c r="AI8372" s="127"/>
    </row>
    <row r="8373" spans="1:35" ht="14.85" customHeight="1">
      <c r="A8373" s="130">
        <v>5004670</v>
      </c>
      <c r="B8373" s="126" t="s">
        <v>16819</v>
      </c>
      <c r="C8373" s="126" t="s">
        <v>16817</v>
      </c>
      <c r="D8373" s="126" t="s">
        <v>16820</v>
      </c>
      <c r="E8373" s="126" t="s">
        <v>288</v>
      </c>
      <c r="F8373" s="126" t="s">
        <v>440</v>
      </c>
      <c r="G8373" s="126" t="s">
        <v>458</v>
      </c>
      <c r="H8373" s="126" t="s">
        <v>126</v>
      </c>
      <c r="I8373" s="126" t="s">
        <v>418</v>
      </c>
      <c r="J8373" s="126" t="s">
        <v>597</v>
      </c>
      <c r="K8373" s="126" t="s">
        <v>504</v>
      </c>
      <c r="L8373" s="126" t="s">
        <v>598</v>
      </c>
      <c r="M8373" s="130">
        <v>3796.8</v>
      </c>
      <c r="O8373" s="126" t="s">
        <v>445</v>
      </c>
      <c r="P8373" s="130">
        <v>0</v>
      </c>
      <c r="S8373" s="130">
        <v>0</v>
      </c>
      <c r="V8373" s="130">
        <v>3796.8</v>
      </c>
      <c r="X8373" s="126" t="s">
        <v>1063</v>
      </c>
      <c r="Z8373" s="127"/>
      <c r="AA8373" s="128">
        <v>60</v>
      </c>
      <c r="AB8373" s="128">
        <v>1</v>
      </c>
      <c r="AD8373" s="126" t="s">
        <v>562</v>
      </c>
      <c r="AG8373" s="127"/>
      <c r="AI8373" s="127"/>
    </row>
    <row r="8374" spans="1:35" ht="14.85" customHeight="1">
      <c r="A8374" s="130">
        <v>5004669</v>
      </c>
      <c r="B8374" s="126" t="s">
        <v>16821</v>
      </c>
      <c r="C8374" s="126" t="s">
        <v>16817</v>
      </c>
      <c r="D8374" s="126" t="s">
        <v>16822</v>
      </c>
      <c r="E8374" s="126" t="s">
        <v>288</v>
      </c>
      <c r="F8374" s="126" t="s">
        <v>440</v>
      </c>
      <c r="G8374" s="126" t="s">
        <v>458</v>
      </c>
      <c r="H8374" s="126" t="s">
        <v>126</v>
      </c>
      <c r="I8374" s="126" t="s">
        <v>418</v>
      </c>
      <c r="J8374" s="126" t="s">
        <v>597</v>
      </c>
      <c r="K8374" s="126" t="s">
        <v>504</v>
      </c>
      <c r="L8374" s="126" t="s">
        <v>598</v>
      </c>
      <c r="M8374" s="130">
        <v>3796.8</v>
      </c>
      <c r="O8374" s="126" t="s">
        <v>445</v>
      </c>
      <c r="P8374" s="130">
        <v>0</v>
      </c>
      <c r="S8374" s="130">
        <v>0</v>
      </c>
      <c r="V8374" s="130">
        <v>3796.8</v>
      </c>
      <c r="X8374" s="126" t="s">
        <v>1063</v>
      </c>
      <c r="Z8374" s="127"/>
      <c r="AA8374" s="128">
        <v>60</v>
      </c>
      <c r="AB8374" s="128">
        <v>1</v>
      </c>
      <c r="AD8374" s="126" t="s">
        <v>562</v>
      </c>
      <c r="AG8374" s="127"/>
      <c r="AI8374" s="127"/>
    </row>
    <row r="8375" spans="1:35" ht="14.85" customHeight="1">
      <c r="A8375" s="130">
        <v>5004668</v>
      </c>
      <c r="B8375" s="126" t="s">
        <v>16823</v>
      </c>
      <c r="C8375" s="126" t="s">
        <v>16817</v>
      </c>
      <c r="D8375" s="126" t="s">
        <v>16824</v>
      </c>
      <c r="E8375" s="126" t="s">
        <v>288</v>
      </c>
      <c r="F8375" s="126" t="s">
        <v>440</v>
      </c>
      <c r="G8375" s="126" t="s">
        <v>458</v>
      </c>
      <c r="H8375" s="126" t="s">
        <v>126</v>
      </c>
      <c r="I8375" s="126" t="s">
        <v>418</v>
      </c>
      <c r="J8375" s="126" t="s">
        <v>597</v>
      </c>
      <c r="K8375" s="126" t="s">
        <v>504</v>
      </c>
      <c r="L8375" s="126" t="s">
        <v>598</v>
      </c>
      <c r="M8375" s="130">
        <v>3796.8</v>
      </c>
      <c r="O8375" s="126" t="s">
        <v>445</v>
      </c>
      <c r="P8375" s="130">
        <v>0</v>
      </c>
      <c r="S8375" s="130">
        <v>0</v>
      </c>
      <c r="V8375" s="130">
        <v>3796.8</v>
      </c>
      <c r="X8375" s="126" t="s">
        <v>1063</v>
      </c>
      <c r="Z8375" s="127"/>
      <c r="AA8375" s="128">
        <v>60</v>
      </c>
      <c r="AB8375" s="128">
        <v>1</v>
      </c>
      <c r="AD8375" s="126" t="s">
        <v>562</v>
      </c>
      <c r="AG8375" s="127"/>
      <c r="AI8375" s="127"/>
    </row>
    <row r="8376" spans="1:35" ht="14.85" customHeight="1">
      <c r="A8376" s="130">
        <v>5004667</v>
      </c>
      <c r="B8376" s="126" t="s">
        <v>16825</v>
      </c>
      <c r="C8376" s="126" t="s">
        <v>16817</v>
      </c>
      <c r="D8376" s="126" t="s">
        <v>16826</v>
      </c>
      <c r="E8376" s="126" t="s">
        <v>288</v>
      </c>
      <c r="F8376" s="126" t="s">
        <v>440</v>
      </c>
      <c r="G8376" s="126" t="s">
        <v>458</v>
      </c>
      <c r="H8376" s="126" t="s">
        <v>126</v>
      </c>
      <c r="I8376" s="126" t="s">
        <v>418</v>
      </c>
      <c r="J8376" s="126" t="s">
        <v>597</v>
      </c>
      <c r="K8376" s="126" t="s">
        <v>504</v>
      </c>
      <c r="L8376" s="126" t="s">
        <v>598</v>
      </c>
      <c r="M8376" s="130">
        <v>3796.8</v>
      </c>
      <c r="O8376" s="126" t="s">
        <v>445</v>
      </c>
      <c r="P8376" s="130">
        <v>0</v>
      </c>
      <c r="S8376" s="130">
        <v>0</v>
      </c>
      <c r="V8376" s="130">
        <v>3796.8</v>
      </c>
      <c r="X8376" s="126" t="s">
        <v>1063</v>
      </c>
      <c r="Z8376" s="127"/>
      <c r="AA8376" s="128">
        <v>60</v>
      </c>
      <c r="AB8376" s="128">
        <v>1</v>
      </c>
      <c r="AD8376" s="126" t="s">
        <v>562</v>
      </c>
      <c r="AG8376" s="127"/>
      <c r="AI8376" s="127"/>
    </row>
    <row r="8377" spans="1:35" ht="14.85" customHeight="1">
      <c r="A8377" s="130">
        <v>5004666</v>
      </c>
      <c r="B8377" s="126" t="s">
        <v>16827</v>
      </c>
      <c r="C8377" s="126" t="s">
        <v>16817</v>
      </c>
      <c r="D8377" s="126" t="s">
        <v>16828</v>
      </c>
      <c r="E8377" s="126" t="s">
        <v>288</v>
      </c>
      <c r="F8377" s="126" t="s">
        <v>440</v>
      </c>
      <c r="G8377" s="126" t="s">
        <v>458</v>
      </c>
      <c r="H8377" s="126" t="s">
        <v>126</v>
      </c>
      <c r="I8377" s="126" t="s">
        <v>418</v>
      </c>
      <c r="J8377" s="126" t="s">
        <v>597</v>
      </c>
      <c r="K8377" s="126" t="s">
        <v>504</v>
      </c>
      <c r="L8377" s="126" t="s">
        <v>598</v>
      </c>
      <c r="M8377" s="130">
        <v>3796.8</v>
      </c>
      <c r="O8377" s="126" t="s">
        <v>445</v>
      </c>
      <c r="P8377" s="130">
        <v>0</v>
      </c>
      <c r="S8377" s="130">
        <v>0</v>
      </c>
      <c r="V8377" s="130">
        <v>3796.8</v>
      </c>
      <c r="X8377" s="126" t="s">
        <v>1063</v>
      </c>
      <c r="Z8377" s="127"/>
      <c r="AA8377" s="128">
        <v>60</v>
      </c>
      <c r="AB8377" s="128">
        <v>1</v>
      </c>
      <c r="AD8377" s="126" t="s">
        <v>562</v>
      </c>
      <c r="AG8377" s="127"/>
      <c r="AI8377" s="127"/>
    </row>
    <row r="8378" spans="1:35" ht="14.85" customHeight="1">
      <c r="A8378" s="130">
        <v>5004665</v>
      </c>
      <c r="B8378" s="126" t="s">
        <v>413</v>
      </c>
      <c r="C8378" s="126" t="s">
        <v>16829</v>
      </c>
      <c r="D8378" s="126" t="s">
        <v>16830</v>
      </c>
      <c r="E8378" s="126" t="s">
        <v>288</v>
      </c>
      <c r="F8378" s="126" t="s">
        <v>491</v>
      </c>
      <c r="G8378" s="126" t="s">
        <v>417</v>
      </c>
      <c r="H8378" s="126" t="s">
        <v>126</v>
      </c>
      <c r="I8378" s="126" t="s">
        <v>126</v>
      </c>
      <c r="J8378" s="126" t="s">
        <v>2683</v>
      </c>
      <c r="K8378" s="126" t="s">
        <v>747</v>
      </c>
      <c r="L8378" s="126" t="s">
        <v>1321</v>
      </c>
      <c r="M8378" s="130">
        <v>5064</v>
      </c>
      <c r="O8378" s="126" t="s">
        <v>721</v>
      </c>
      <c r="P8378" s="130">
        <v>0</v>
      </c>
      <c r="S8378" s="130">
        <v>0</v>
      </c>
      <c r="V8378" s="130">
        <v>5064</v>
      </c>
      <c r="X8378" s="126" t="s">
        <v>722</v>
      </c>
      <c r="Z8378" s="127"/>
      <c r="AA8378" s="128">
        <v>1</v>
      </c>
      <c r="AB8378" s="128">
        <v>60</v>
      </c>
      <c r="AD8378" s="126" t="s">
        <v>1801</v>
      </c>
      <c r="AG8378" s="127"/>
      <c r="AI8378" s="127"/>
    </row>
    <row r="8379" spans="1:35" ht="14.85" customHeight="1">
      <c r="A8379" s="130">
        <v>5004435</v>
      </c>
      <c r="B8379" s="126" t="s">
        <v>16831</v>
      </c>
      <c r="C8379" s="126" t="s">
        <v>16162</v>
      </c>
      <c r="D8379" s="126" t="s">
        <v>16832</v>
      </c>
      <c r="E8379" s="126" t="s">
        <v>288</v>
      </c>
      <c r="F8379" s="126" t="s">
        <v>491</v>
      </c>
      <c r="G8379" s="126" t="s">
        <v>417</v>
      </c>
      <c r="H8379" s="126" t="s">
        <v>126</v>
      </c>
      <c r="I8379" s="126" t="s">
        <v>126</v>
      </c>
      <c r="J8379" s="126" t="s">
        <v>12454</v>
      </c>
      <c r="K8379" s="126" t="s">
        <v>526</v>
      </c>
      <c r="L8379" s="126" t="s">
        <v>1321</v>
      </c>
      <c r="M8379" s="130">
        <v>4617</v>
      </c>
      <c r="N8379" s="126" t="s">
        <v>290</v>
      </c>
      <c r="O8379" s="126" t="s">
        <v>844</v>
      </c>
      <c r="P8379" s="130">
        <v>0</v>
      </c>
      <c r="S8379" s="130">
        <v>0</v>
      </c>
      <c r="V8379" s="130">
        <v>5130</v>
      </c>
      <c r="X8379" s="126" t="s">
        <v>845</v>
      </c>
      <c r="Y8379" s="126" t="s">
        <v>517</v>
      </c>
      <c r="Z8379" s="127" t="s">
        <v>309</v>
      </c>
      <c r="AA8379" s="128">
        <v>1</v>
      </c>
      <c r="AB8379" s="128">
        <v>84</v>
      </c>
      <c r="AD8379" s="126" t="s">
        <v>562</v>
      </c>
      <c r="AG8379" s="127"/>
      <c r="AI8379" s="127"/>
    </row>
    <row r="8380" spans="1:35" ht="14.85" customHeight="1">
      <c r="A8380" s="130">
        <v>5004434</v>
      </c>
      <c r="B8380" s="126" t="s">
        <v>16833</v>
      </c>
      <c r="C8380" s="126" t="s">
        <v>12479</v>
      </c>
      <c r="D8380" s="126" t="s">
        <v>16834</v>
      </c>
      <c r="E8380" s="126" t="s">
        <v>288</v>
      </c>
      <c r="F8380" s="126" t="s">
        <v>491</v>
      </c>
      <c r="G8380" s="126" t="s">
        <v>417</v>
      </c>
      <c r="H8380" s="126" t="s">
        <v>126</v>
      </c>
      <c r="I8380" s="126" t="s">
        <v>308</v>
      </c>
      <c r="J8380" s="126" t="s">
        <v>12458</v>
      </c>
      <c r="K8380" s="126" t="s">
        <v>747</v>
      </c>
      <c r="L8380" s="126" t="s">
        <v>931</v>
      </c>
      <c r="M8380" s="130">
        <v>2036.7</v>
      </c>
      <c r="N8380" s="126" t="s">
        <v>290</v>
      </c>
      <c r="O8380" s="126" t="s">
        <v>506</v>
      </c>
      <c r="P8380" s="130">
        <v>0</v>
      </c>
      <c r="S8380" s="130">
        <v>0</v>
      </c>
      <c r="V8380" s="130">
        <v>2263</v>
      </c>
      <c r="X8380" s="126" t="s">
        <v>1356</v>
      </c>
      <c r="Z8380" s="127" t="s">
        <v>309</v>
      </c>
      <c r="AA8380" s="128">
        <v>1</v>
      </c>
      <c r="AB8380" s="128">
        <v>36</v>
      </c>
      <c r="AD8380" s="126" t="s">
        <v>562</v>
      </c>
      <c r="AG8380" s="127"/>
      <c r="AI8380" s="127"/>
    </row>
    <row r="8381" spans="1:35" ht="14.85" customHeight="1">
      <c r="A8381" s="130">
        <v>5003555</v>
      </c>
      <c r="B8381" s="126" t="s">
        <v>16835</v>
      </c>
      <c r="C8381" s="126" t="s">
        <v>14892</v>
      </c>
      <c r="D8381" s="126" t="s">
        <v>16836</v>
      </c>
      <c r="E8381" s="126" t="s">
        <v>288</v>
      </c>
      <c r="F8381" s="126" t="s">
        <v>491</v>
      </c>
      <c r="G8381" s="126" t="s">
        <v>417</v>
      </c>
      <c r="H8381" s="126" t="s">
        <v>126</v>
      </c>
      <c r="I8381" s="126" t="s">
        <v>126</v>
      </c>
      <c r="J8381" s="126" t="s">
        <v>4056</v>
      </c>
      <c r="K8381" s="126" t="s">
        <v>443</v>
      </c>
      <c r="L8381" s="126" t="s">
        <v>4057</v>
      </c>
      <c r="M8381" s="130">
        <v>3899.07</v>
      </c>
      <c r="N8381" s="126" t="s">
        <v>290</v>
      </c>
      <c r="O8381" s="126" t="s">
        <v>1311</v>
      </c>
      <c r="P8381" s="130">
        <v>0</v>
      </c>
      <c r="S8381" s="130">
        <v>0</v>
      </c>
      <c r="V8381" s="130">
        <v>4332.3</v>
      </c>
      <c r="X8381" s="126" t="s">
        <v>1312</v>
      </c>
      <c r="Y8381" s="126" t="s">
        <v>517</v>
      </c>
      <c r="Z8381" s="127" t="s">
        <v>309</v>
      </c>
      <c r="AA8381" s="128">
        <v>1</v>
      </c>
      <c r="AB8381" s="128">
        <v>60</v>
      </c>
      <c r="AD8381" s="126" t="s">
        <v>562</v>
      </c>
      <c r="AG8381" s="127"/>
      <c r="AI8381" s="127"/>
    </row>
    <row r="8382" spans="1:35" ht="14.85" customHeight="1">
      <c r="A8382" s="130">
        <v>5004432</v>
      </c>
      <c r="B8382" s="126" t="s">
        <v>16837</v>
      </c>
      <c r="C8382" s="126" t="s">
        <v>16838</v>
      </c>
      <c r="D8382" s="126" t="s">
        <v>16839</v>
      </c>
      <c r="E8382" s="126" t="s">
        <v>288</v>
      </c>
      <c r="F8382" s="126" t="s">
        <v>491</v>
      </c>
      <c r="G8382" s="126" t="s">
        <v>417</v>
      </c>
      <c r="H8382" s="126" t="s">
        <v>126</v>
      </c>
      <c r="I8382" s="126" t="s">
        <v>308</v>
      </c>
      <c r="J8382" s="126" t="s">
        <v>12454</v>
      </c>
      <c r="K8382" s="126" t="s">
        <v>526</v>
      </c>
      <c r="L8382" s="126" t="s">
        <v>1321</v>
      </c>
      <c r="M8382" s="130">
        <v>8892</v>
      </c>
      <c r="N8382" s="126" t="s">
        <v>290</v>
      </c>
      <c r="O8382" s="126" t="s">
        <v>844</v>
      </c>
      <c r="P8382" s="130">
        <v>0</v>
      </c>
      <c r="S8382" s="130">
        <v>0</v>
      </c>
      <c r="V8382" s="130">
        <v>9880</v>
      </c>
      <c r="X8382" s="126" t="s">
        <v>845</v>
      </c>
      <c r="Y8382" s="126" t="s">
        <v>517</v>
      </c>
      <c r="Z8382" s="127" t="s">
        <v>309</v>
      </c>
      <c r="AA8382" s="128">
        <v>1</v>
      </c>
      <c r="AB8382" s="128">
        <v>84</v>
      </c>
      <c r="AD8382" s="126" t="s">
        <v>562</v>
      </c>
      <c r="AG8382" s="127"/>
      <c r="AI8382" s="127"/>
    </row>
    <row r="8383" spans="1:35" ht="14.85" customHeight="1">
      <c r="A8383" s="130">
        <v>5005361</v>
      </c>
      <c r="B8383" s="126" t="s">
        <v>16840</v>
      </c>
      <c r="C8383" s="126" t="s">
        <v>16841</v>
      </c>
      <c r="D8383" s="126" t="s">
        <v>16842</v>
      </c>
      <c r="E8383" s="126" t="s">
        <v>288</v>
      </c>
      <c r="F8383" s="126" t="s">
        <v>364</v>
      </c>
      <c r="G8383" s="126" t="s">
        <v>417</v>
      </c>
      <c r="H8383" s="126" t="s">
        <v>126</v>
      </c>
      <c r="I8383" s="126" t="s">
        <v>126</v>
      </c>
      <c r="J8383" s="126" t="s">
        <v>3583</v>
      </c>
      <c r="K8383" s="126" t="s">
        <v>467</v>
      </c>
      <c r="L8383" s="126" t="s">
        <v>3584</v>
      </c>
      <c r="M8383" s="130">
        <v>6817.44</v>
      </c>
      <c r="O8383" s="126" t="s">
        <v>365</v>
      </c>
      <c r="P8383" s="130">
        <v>0</v>
      </c>
      <c r="S8383" s="130">
        <v>0</v>
      </c>
      <c r="V8383" s="130">
        <v>7221.18</v>
      </c>
      <c r="X8383" s="126" t="s">
        <v>469</v>
      </c>
      <c r="Z8383" s="127"/>
      <c r="AA8383" s="128">
        <v>1</v>
      </c>
      <c r="AB8383" s="128">
        <v>60</v>
      </c>
      <c r="AC8383" s="126" t="s">
        <v>366</v>
      </c>
      <c r="AD8383" s="126" t="s">
        <v>562</v>
      </c>
      <c r="AG8383" s="127"/>
      <c r="AI8383" s="127"/>
    </row>
    <row r="8384" spans="1:35" ht="14.85" customHeight="1">
      <c r="A8384" s="130">
        <v>5006172</v>
      </c>
      <c r="B8384" s="126" t="s">
        <v>16843</v>
      </c>
      <c r="C8384" s="126" t="s">
        <v>16844</v>
      </c>
      <c r="D8384" s="126" t="s">
        <v>16845</v>
      </c>
      <c r="E8384" s="126" t="s">
        <v>288</v>
      </c>
      <c r="F8384" s="126" t="s">
        <v>416</v>
      </c>
      <c r="G8384" s="126" t="s">
        <v>417</v>
      </c>
      <c r="H8384" s="126" t="s">
        <v>126</v>
      </c>
      <c r="I8384" s="126" t="s">
        <v>126</v>
      </c>
      <c r="J8384" s="126" t="s">
        <v>419</v>
      </c>
      <c r="K8384" s="126" t="s">
        <v>420</v>
      </c>
      <c r="L8384" s="126" t="s">
        <v>421</v>
      </c>
      <c r="M8384" s="130">
        <v>1164.52</v>
      </c>
      <c r="O8384" s="126" t="s">
        <v>422</v>
      </c>
      <c r="P8384" s="130">
        <v>0</v>
      </c>
      <c r="S8384" s="130">
        <v>0</v>
      </c>
      <c r="V8384" s="130">
        <v>1164.52</v>
      </c>
      <c r="X8384" s="126" t="s">
        <v>1034</v>
      </c>
      <c r="Z8384" s="127"/>
      <c r="AA8384" s="128">
        <v>1</v>
      </c>
      <c r="AB8384" s="128">
        <v>12</v>
      </c>
      <c r="AD8384" s="126" t="s">
        <v>562</v>
      </c>
      <c r="AG8384" s="127"/>
      <c r="AI8384" s="127"/>
    </row>
    <row r="8385" spans="1:35" ht="14.85" customHeight="1">
      <c r="A8385" s="130">
        <v>5006235</v>
      </c>
      <c r="B8385" s="126" t="s">
        <v>16846</v>
      </c>
      <c r="C8385" s="126" t="s">
        <v>16847</v>
      </c>
      <c r="D8385" s="126" t="s">
        <v>16848</v>
      </c>
      <c r="E8385" s="126" t="s">
        <v>288</v>
      </c>
      <c r="F8385" s="126" t="s">
        <v>491</v>
      </c>
      <c r="G8385" s="126" t="s">
        <v>417</v>
      </c>
      <c r="H8385" s="126" t="s">
        <v>126</v>
      </c>
      <c r="I8385" s="126" t="s">
        <v>126</v>
      </c>
      <c r="J8385" s="126" t="s">
        <v>10726</v>
      </c>
      <c r="K8385" s="126" t="s">
        <v>747</v>
      </c>
      <c r="L8385" s="126" t="s">
        <v>10727</v>
      </c>
      <c r="M8385" s="130">
        <v>25404.82</v>
      </c>
      <c r="N8385" s="126" t="s">
        <v>290</v>
      </c>
      <c r="O8385" s="126" t="s">
        <v>506</v>
      </c>
      <c r="P8385" s="130">
        <v>0</v>
      </c>
      <c r="S8385" s="130">
        <v>0</v>
      </c>
      <c r="V8385" s="130">
        <v>25404.82</v>
      </c>
      <c r="X8385" s="126" t="s">
        <v>2018</v>
      </c>
      <c r="Z8385" s="127"/>
      <c r="AA8385" s="128">
        <v>1</v>
      </c>
      <c r="AB8385" s="128">
        <v>36</v>
      </c>
      <c r="AD8385" s="126" t="s">
        <v>562</v>
      </c>
      <c r="AG8385" s="127"/>
      <c r="AI8385" s="127"/>
    </row>
    <row r="8386" spans="1:35" ht="14.85" customHeight="1">
      <c r="A8386" s="130">
        <v>5006234</v>
      </c>
      <c r="B8386" s="126" t="s">
        <v>16849</v>
      </c>
      <c r="C8386" s="126" t="s">
        <v>16850</v>
      </c>
      <c r="D8386" s="126" t="s">
        <v>16851</v>
      </c>
      <c r="E8386" s="126" t="s">
        <v>288</v>
      </c>
      <c r="F8386" s="126" t="s">
        <v>591</v>
      </c>
      <c r="G8386" s="126" t="s">
        <v>417</v>
      </c>
      <c r="H8386" s="126" t="s">
        <v>126</v>
      </c>
      <c r="I8386" s="126" t="s">
        <v>126</v>
      </c>
      <c r="J8386" s="126" t="s">
        <v>7697</v>
      </c>
      <c r="K8386" s="126" t="s">
        <v>504</v>
      </c>
      <c r="L8386" s="126" t="s">
        <v>7698</v>
      </c>
      <c r="M8386" s="130">
        <v>1752.8</v>
      </c>
      <c r="O8386" s="126" t="s">
        <v>667</v>
      </c>
      <c r="P8386" s="130">
        <v>0</v>
      </c>
      <c r="S8386" s="130">
        <v>0</v>
      </c>
      <c r="V8386" s="130">
        <v>5381.33</v>
      </c>
      <c r="X8386" s="126" t="s">
        <v>7699</v>
      </c>
      <c r="Z8386" s="127"/>
      <c r="AA8386" s="128">
        <v>6</v>
      </c>
      <c r="AB8386" s="128">
        <v>12</v>
      </c>
      <c r="AD8386" s="126" t="s">
        <v>562</v>
      </c>
      <c r="AG8386" s="127"/>
      <c r="AI8386" s="127"/>
    </row>
    <row r="8387" spans="1:35" ht="14.85" customHeight="1">
      <c r="A8387" s="130">
        <v>5006233</v>
      </c>
      <c r="B8387" s="126" t="s">
        <v>16852</v>
      </c>
      <c r="C8387" s="126" t="s">
        <v>16853</v>
      </c>
      <c r="D8387" s="126" t="s">
        <v>16854</v>
      </c>
      <c r="E8387" s="126" t="s">
        <v>288</v>
      </c>
      <c r="F8387" s="126" t="s">
        <v>416</v>
      </c>
      <c r="G8387" s="126" t="s">
        <v>417</v>
      </c>
      <c r="H8387" s="126" t="s">
        <v>126</v>
      </c>
      <c r="I8387" s="126" t="s">
        <v>126</v>
      </c>
      <c r="J8387" s="126" t="s">
        <v>1086</v>
      </c>
      <c r="K8387" s="126" t="s">
        <v>747</v>
      </c>
      <c r="L8387" s="126" t="s">
        <v>1087</v>
      </c>
      <c r="M8387" s="130">
        <v>974.4</v>
      </c>
      <c r="O8387" s="126" t="s">
        <v>422</v>
      </c>
      <c r="P8387" s="130">
        <v>0</v>
      </c>
      <c r="S8387" s="130">
        <v>0</v>
      </c>
      <c r="V8387" s="130">
        <v>1255.42</v>
      </c>
      <c r="X8387" s="126" t="s">
        <v>4254</v>
      </c>
      <c r="Z8387" s="127"/>
      <c r="AA8387" s="128">
        <v>1</v>
      </c>
      <c r="AB8387" s="128">
        <v>12</v>
      </c>
      <c r="AD8387" s="126" t="s">
        <v>562</v>
      </c>
      <c r="AG8387" s="127"/>
      <c r="AI8387" s="127"/>
    </row>
    <row r="8388" spans="1:35" ht="14.85" customHeight="1">
      <c r="A8388" s="130">
        <v>5003508</v>
      </c>
      <c r="B8388" s="126" t="s">
        <v>16123</v>
      </c>
      <c r="C8388" s="126" t="s">
        <v>16855</v>
      </c>
      <c r="D8388" s="126" t="s">
        <v>16856</v>
      </c>
      <c r="E8388" s="126" t="s">
        <v>288</v>
      </c>
      <c r="F8388" s="126" t="s">
        <v>416</v>
      </c>
      <c r="G8388" s="126" t="s">
        <v>417</v>
      </c>
      <c r="H8388" s="126" t="s">
        <v>126</v>
      </c>
      <c r="I8388" s="126" t="s">
        <v>126</v>
      </c>
      <c r="J8388" s="126" t="s">
        <v>419</v>
      </c>
      <c r="K8388" s="126" t="s">
        <v>420</v>
      </c>
      <c r="L8388" s="126" t="s">
        <v>421</v>
      </c>
      <c r="M8388" s="130">
        <v>682.08</v>
      </c>
      <c r="O8388" s="126" t="s">
        <v>422</v>
      </c>
      <c r="P8388" s="130">
        <v>0</v>
      </c>
      <c r="S8388" s="130">
        <v>0</v>
      </c>
      <c r="V8388" s="130">
        <v>1109.54</v>
      </c>
      <c r="X8388" s="126" t="s">
        <v>423</v>
      </c>
      <c r="Z8388" s="127"/>
      <c r="AA8388" s="128">
        <v>1</v>
      </c>
      <c r="AB8388" s="128">
        <v>12</v>
      </c>
      <c r="AD8388" s="126" t="s">
        <v>562</v>
      </c>
      <c r="AG8388" s="127"/>
      <c r="AI8388" s="127"/>
    </row>
    <row r="8389" spans="1:35" ht="14.85" customHeight="1">
      <c r="A8389" s="130">
        <v>5006357</v>
      </c>
      <c r="B8389" s="126" t="s">
        <v>16857</v>
      </c>
      <c r="C8389" s="126" t="s">
        <v>16858</v>
      </c>
      <c r="D8389" s="126" t="s">
        <v>13758</v>
      </c>
      <c r="E8389" s="126" t="s">
        <v>288</v>
      </c>
      <c r="F8389" s="126" t="s">
        <v>491</v>
      </c>
      <c r="G8389" s="126" t="s">
        <v>417</v>
      </c>
      <c r="H8389" s="126" t="s">
        <v>126</v>
      </c>
      <c r="I8389" s="126" t="s">
        <v>126</v>
      </c>
      <c r="J8389" s="126" t="s">
        <v>8155</v>
      </c>
      <c r="K8389" s="126" t="s">
        <v>852</v>
      </c>
      <c r="L8389" s="126" t="s">
        <v>694</v>
      </c>
      <c r="M8389" s="130">
        <v>1431</v>
      </c>
      <c r="N8389" s="126" t="s">
        <v>290</v>
      </c>
      <c r="O8389" s="126" t="s">
        <v>1311</v>
      </c>
      <c r="P8389" s="130">
        <v>0</v>
      </c>
      <c r="S8389" s="130">
        <v>0</v>
      </c>
      <c r="V8389" s="130">
        <v>1590</v>
      </c>
      <c r="X8389" s="126" t="s">
        <v>1312</v>
      </c>
      <c r="Y8389" s="126" t="s">
        <v>517</v>
      </c>
      <c r="Z8389" s="127" t="s">
        <v>309</v>
      </c>
      <c r="AA8389" s="128">
        <v>1</v>
      </c>
      <c r="AB8389" s="128">
        <v>60</v>
      </c>
      <c r="AD8389" s="126" t="s">
        <v>562</v>
      </c>
      <c r="AG8389" s="127"/>
      <c r="AI8389" s="127"/>
    </row>
    <row r="8390" spans="1:35" ht="14.85" customHeight="1">
      <c r="A8390" s="130">
        <v>5006356</v>
      </c>
      <c r="B8390" s="126" t="s">
        <v>16859</v>
      </c>
      <c r="C8390" s="126" t="s">
        <v>16860</v>
      </c>
      <c r="D8390" s="126" t="s">
        <v>16861</v>
      </c>
      <c r="E8390" s="126" t="s">
        <v>288</v>
      </c>
      <c r="F8390" s="126" t="s">
        <v>491</v>
      </c>
      <c r="G8390" s="126" t="s">
        <v>417</v>
      </c>
      <c r="H8390" s="126" t="s">
        <v>126</v>
      </c>
      <c r="I8390" s="126" t="s">
        <v>126</v>
      </c>
      <c r="J8390" s="126" t="s">
        <v>8155</v>
      </c>
      <c r="K8390" s="126" t="s">
        <v>852</v>
      </c>
      <c r="L8390" s="126" t="s">
        <v>694</v>
      </c>
      <c r="M8390" s="130">
        <v>43825.599999999999</v>
      </c>
      <c r="N8390" s="126" t="s">
        <v>290</v>
      </c>
      <c r="O8390" s="126" t="s">
        <v>506</v>
      </c>
      <c r="P8390" s="130">
        <v>0</v>
      </c>
      <c r="S8390" s="130">
        <v>0</v>
      </c>
      <c r="V8390" s="130">
        <v>84100</v>
      </c>
      <c r="X8390" s="126" t="s">
        <v>2004</v>
      </c>
      <c r="Z8390" s="127"/>
      <c r="AA8390" s="128">
        <v>1</v>
      </c>
      <c r="AB8390" s="128">
        <v>60</v>
      </c>
      <c r="AD8390" s="126" t="s">
        <v>562</v>
      </c>
      <c r="AG8390" s="127"/>
      <c r="AI8390" s="127"/>
    </row>
    <row r="8391" spans="1:35" ht="14.85" customHeight="1">
      <c r="A8391" s="130">
        <v>5006355</v>
      </c>
      <c r="B8391" s="126" t="s">
        <v>16862</v>
      </c>
      <c r="C8391" s="126" t="s">
        <v>16863</v>
      </c>
      <c r="D8391" s="126" t="s">
        <v>16864</v>
      </c>
      <c r="E8391" s="126" t="s">
        <v>288</v>
      </c>
      <c r="F8391" s="126" t="s">
        <v>491</v>
      </c>
      <c r="G8391" s="126" t="s">
        <v>417</v>
      </c>
      <c r="H8391" s="126" t="s">
        <v>126</v>
      </c>
      <c r="I8391" s="126" t="s">
        <v>126</v>
      </c>
      <c r="J8391" s="126" t="s">
        <v>8155</v>
      </c>
      <c r="K8391" s="126" t="s">
        <v>852</v>
      </c>
      <c r="L8391" s="126" t="s">
        <v>694</v>
      </c>
      <c r="M8391" s="130">
        <v>43825.599999999999</v>
      </c>
      <c r="N8391" s="126" t="s">
        <v>290</v>
      </c>
      <c r="O8391" s="126" t="s">
        <v>506</v>
      </c>
      <c r="P8391" s="130">
        <v>0</v>
      </c>
      <c r="S8391" s="130">
        <v>0</v>
      </c>
      <c r="V8391" s="130">
        <v>63100</v>
      </c>
      <c r="X8391" s="126" t="s">
        <v>2004</v>
      </c>
      <c r="Z8391" s="127"/>
      <c r="AA8391" s="128">
        <v>1</v>
      </c>
      <c r="AB8391" s="128">
        <v>60</v>
      </c>
      <c r="AD8391" s="126" t="s">
        <v>562</v>
      </c>
      <c r="AG8391" s="127"/>
      <c r="AI8391" s="127"/>
    </row>
    <row r="8392" spans="1:35" ht="14.85" customHeight="1">
      <c r="A8392" s="130">
        <v>5006284</v>
      </c>
      <c r="B8392" s="126" t="s">
        <v>16865</v>
      </c>
      <c r="C8392" s="126" t="s">
        <v>16866</v>
      </c>
      <c r="D8392" s="126" t="s">
        <v>16867</v>
      </c>
      <c r="E8392" s="126" t="s">
        <v>288</v>
      </c>
      <c r="F8392" s="126" t="s">
        <v>591</v>
      </c>
      <c r="G8392" s="126" t="s">
        <v>417</v>
      </c>
      <c r="H8392" s="126" t="s">
        <v>126</v>
      </c>
      <c r="I8392" s="126" t="s">
        <v>126</v>
      </c>
      <c r="J8392" s="126" t="s">
        <v>7697</v>
      </c>
      <c r="K8392" s="126" t="s">
        <v>504</v>
      </c>
      <c r="L8392" s="126" t="s">
        <v>7698</v>
      </c>
      <c r="M8392" s="130">
        <v>682.08</v>
      </c>
      <c r="O8392" s="126" t="s">
        <v>667</v>
      </c>
      <c r="P8392" s="130">
        <v>0</v>
      </c>
      <c r="S8392" s="130">
        <v>0</v>
      </c>
      <c r="V8392" s="130">
        <v>1290.3499999999999</v>
      </c>
      <c r="X8392" s="126" t="s">
        <v>8219</v>
      </c>
      <c r="Z8392" s="127"/>
      <c r="AA8392" s="128">
        <v>6</v>
      </c>
      <c r="AB8392" s="128">
        <v>12</v>
      </c>
      <c r="AD8392" s="126" t="s">
        <v>562</v>
      </c>
      <c r="AG8392" s="127"/>
      <c r="AI8392" s="127"/>
    </row>
    <row r="8393" spans="1:35" ht="14.85" customHeight="1">
      <c r="A8393" s="130">
        <v>5005243</v>
      </c>
      <c r="B8393" s="126" t="s">
        <v>16868</v>
      </c>
      <c r="C8393" s="126" t="s">
        <v>6108</v>
      </c>
      <c r="D8393" s="126" t="s">
        <v>15498</v>
      </c>
      <c r="E8393" s="126" t="s">
        <v>288</v>
      </c>
      <c r="F8393" s="126" t="s">
        <v>522</v>
      </c>
      <c r="G8393" s="126" t="s">
        <v>15499</v>
      </c>
      <c r="H8393" s="126" t="s">
        <v>524</v>
      </c>
      <c r="I8393" s="126" t="s">
        <v>126</v>
      </c>
      <c r="J8393" s="126" t="s">
        <v>6109</v>
      </c>
      <c r="K8393" s="126" t="s">
        <v>747</v>
      </c>
      <c r="L8393" s="126" t="s">
        <v>6110</v>
      </c>
      <c r="M8393" s="130">
        <v>12.85</v>
      </c>
      <c r="N8393" s="126" t="s">
        <v>290</v>
      </c>
      <c r="O8393" s="126" t="s">
        <v>528</v>
      </c>
      <c r="P8393" s="130">
        <v>0</v>
      </c>
      <c r="S8393" s="130">
        <v>0</v>
      </c>
      <c r="V8393" s="130">
        <v>12.85</v>
      </c>
      <c r="X8393" s="126" t="s">
        <v>4427</v>
      </c>
      <c r="Z8393" s="127"/>
      <c r="AA8393" s="128"/>
      <c r="AB8393" s="128"/>
      <c r="AD8393" s="126" t="s">
        <v>562</v>
      </c>
      <c r="AG8393" s="127"/>
      <c r="AI8393" s="127"/>
    </row>
    <row r="8394" spans="1:35" ht="14.85" customHeight="1">
      <c r="A8394" s="130">
        <v>5005242</v>
      </c>
      <c r="B8394" s="126" t="s">
        <v>16869</v>
      </c>
      <c r="C8394" s="126" t="s">
        <v>16870</v>
      </c>
      <c r="D8394" s="126" t="s">
        <v>16871</v>
      </c>
      <c r="E8394" s="126" t="s">
        <v>288</v>
      </c>
      <c r="F8394" s="126" t="s">
        <v>491</v>
      </c>
      <c r="G8394" s="126" t="s">
        <v>417</v>
      </c>
      <c r="H8394" s="126" t="s">
        <v>126</v>
      </c>
      <c r="I8394" s="126" t="s">
        <v>126</v>
      </c>
      <c r="J8394" s="126" t="s">
        <v>2044</v>
      </c>
      <c r="K8394" s="126" t="s">
        <v>984</v>
      </c>
      <c r="L8394" s="126" t="s">
        <v>8979</v>
      </c>
      <c r="M8394" s="130">
        <v>2922.08</v>
      </c>
      <c r="N8394" s="126" t="s">
        <v>290</v>
      </c>
      <c r="O8394" s="126" t="s">
        <v>2583</v>
      </c>
      <c r="P8394" s="130">
        <v>0</v>
      </c>
      <c r="S8394" s="130">
        <v>0</v>
      </c>
      <c r="V8394" s="130">
        <v>4314.42</v>
      </c>
      <c r="X8394" s="126" t="s">
        <v>3278</v>
      </c>
      <c r="Z8394" s="127"/>
      <c r="AA8394" s="128">
        <v>1</v>
      </c>
      <c r="AB8394" s="128">
        <v>36</v>
      </c>
      <c r="AD8394" s="126" t="s">
        <v>562</v>
      </c>
      <c r="AG8394" s="127"/>
      <c r="AI8394" s="127"/>
    </row>
    <row r="8395" spans="1:35" ht="14.85" customHeight="1">
      <c r="A8395" s="130">
        <v>5005240</v>
      </c>
      <c r="B8395" s="126" t="s">
        <v>16872</v>
      </c>
      <c r="C8395" s="126" t="s">
        <v>15618</v>
      </c>
      <c r="D8395" s="126" t="s">
        <v>16873</v>
      </c>
      <c r="E8395" s="126" t="s">
        <v>288</v>
      </c>
      <c r="F8395" s="126" t="s">
        <v>522</v>
      </c>
      <c r="G8395" s="126" t="s">
        <v>806</v>
      </c>
      <c r="H8395" s="126" t="s">
        <v>524</v>
      </c>
      <c r="I8395" s="126" t="s">
        <v>126</v>
      </c>
      <c r="J8395" s="126" t="s">
        <v>6874</v>
      </c>
      <c r="K8395" s="126" t="s">
        <v>747</v>
      </c>
      <c r="L8395" s="126" t="s">
        <v>6875</v>
      </c>
      <c r="M8395" s="130">
        <v>22.58</v>
      </c>
      <c r="O8395" s="126" t="s">
        <v>528</v>
      </c>
      <c r="P8395" s="130">
        <v>0</v>
      </c>
      <c r="S8395" s="130">
        <v>0</v>
      </c>
      <c r="V8395" s="130">
        <v>22.58</v>
      </c>
      <c r="X8395" s="126" t="s">
        <v>7047</v>
      </c>
      <c r="Z8395" s="127"/>
      <c r="AA8395" s="128"/>
      <c r="AB8395" s="128"/>
      <c r="AD8395" s="126" t="s">
        <v>562</v>
      </c>
      <c r="AG8395" s="127"/>
      <c r="AI8395" s="127"/>
    </row>
    <row r="8396" spans="1:35" ht="14.85" customHeight="1">
      <c r="A8396" s="130">
        <v>5005239</v>
      </c>
      <c r="B8396" s="126" t="s">
        <v>16874</v>
      </c>
      <c r="C8396" s="126" t="s">
        <v>8641</v>
      </c>
      <c r="D8396" s="126" t="s">
        <v>8643</v>
      </c>
      <c r="E8396" s="126" t="s">
        <v>288</v>
      </c>
      <c r="F8396" s="126" t="s">
        <v>440</v>
      </c>
      <c r="G8396" s="126" t="s">
        <v>463</v>
      </c>
      <c r="H8396" s="126" t="s">
        <v>126</v>
      </c>
      <c r="I8396" s="126" t="s">
        <v>418</v>
      </c>
      <c r="J8396" s="126" t="s">
        <v>1512</v>
      </c>
      <c r="K8396" s="126" t="s">
        <v>504</v>
      </c>
      <c r="L8396" s="126" t="s">
        <v>1513</v>
      </c>
      <c r="M8396" s="130">
        <v>873.6</v>
      </c>
      <c r="O8396" s="126" t="s">
        <v>449</v>
      </c>
      <c r="P8396" s="130">
        <v>0</v>
      </c>
      <c r="S8396" s="130">
        <v>0</v>
      </c>
      <c r="V8396" s="130">
        <v>873.6</v>
      </c>
      <c r="X8396" s="126" t="s">
        <v>964</v>
      </c>
      <c r="Z8396" s="127"/>
      <c r="AA8396" s="128">
        <v>60</v>
      </c>
      <c r="AB8396" s="128">
        <v>1</v>
      </c>
      <c r="AD8396" s="126" t="s">
        <v>562</v>
      </c>
      <c r="AG8396" s="127"/>
      <c r="AI8396" s="127"/>
    </row>
    <row r="8397" spans="1:35" ht="14.85" customHeight="1">
      <c r="A8397" s="130">
        <v>5005238</v>
      </c>
      <c r="B8397" s="126" t="s">
        <v>16875</v>
      </c>
      <c r="C8397" s="126" t="s">
        <v>6108</v>
      </c>
      <c r="D8397" s="126" t="s">
        <v>13035</v>
      </c>
      <c r="E8397" s="126" t="s">
        <v>288</v>
      </c>
      <c r="F8397" s="126" t="s">
        <v>522</v>
      </c>
      <c r="G8397" s="126" t="s">
        <v>1552</v>
      </c>
      <c r="H8397" s="126" t="s">
        <v>524</v>
      </c>
      <c r="I8397" s="126" t="s">
        <v>126</v>
      </c>
      <c r="J8397" s="126" t="s">
        <v>6109</v>
      </c>
      <c r="K8397" s="126" t="s">
        <v>747</v>
      </c>
      <c r="L8397" s="126" t="s">
        <v>6110</v>
      </c>
      <c r="M8397" s="130">
        <v>9.7200000000000006</v>
      </c>
      <c r="N8397" s="126" t="s">
        <v>290</v>
      </c>
      <c r="O8397" s="126" t="s">
        <v>528</v>
      </c>
      <c r="P8397" s="130">
        <v>0</v>
      </c>
      <c r="S8397" s="130">
        <v>0</v>
      </c>
      <c r="V8397" s="130">
        <v>11.22</v>
      </c>
      <c r="X8397" s="126" t="s">
        <v>4427</v>
      </c>
      <c r="Z8397" s="127"/>
      <c r="AA8397" s="128"/>
      <c r="AB8397" s="128"/>
      <c r="AD8397" s="126" t="s">
        <v>562</v>
      </c>
      <c r="AG8397" s="127"/>
      <c r="AI8397" s="127"/>
    </row>
    <row r="8398" spans="1:35" ht="14.85" customHeight="1">
      <c r="A8398" s="130">
        <v>5005237</v>
      </c>
      <c r="B8398" s="126" t="s">
        <v>16876</v>
      </c>
      <c r="C8398" s="126" t="s">
        <v>6108</v>
      </c>
      <c r="D8398" s="126" t="s">
        <v>16877</v>
      </c>
      <c r="E8398" s="126" t="s">
        <v>288</v>
      </c>
      <c r="F8398" s="126" t="s">
        <v>522</v>
      </c>
      <c r="G8398" s="126" t="s">
        <v>16878</v>
      </c>
      <c r="H8398" s="126" t="s">
        <v>524</v>
      </c>
      <c r="I8398" s="126" t="s">
        <v>418</v>
      </c>
      <c r="J8398" s="126" t="s">
        <v>6109</v>
      </c>
      <c r="K8398" s="126" t="s">
        <v>747</v>
      </c>
      <c r="L8398" s="126" t="s">
        <v>6110</v>
      </c>
      <c r="M8398" s="130">
        <v>27.24</v>
      </c>
      <c r="N8398" s="126" t="s">
        <v>290</v>
      </c>
      <c r="O8398" s="126" t="s">
        <v>528</v>
      </c>
      <c r="P8398" s="130">
        <v>0</v>
      </c>
      <c r="S8398" s="130">
        <v>0</v>
      </c>
      <c r="V8398" s="130">
        <v>27.24</v>
      </c>
      <c r="X8398" s="126" t="s">
        <v>4427</v>
      </c>
      <c r="Z8398" s="127"/>
      <c r="AA8398" s="128"/>
      <c r="AB8398" s="128"/>
      <c r="AD8398" s="126" t="s">
        <v>562</v>
      </c>
      <c r="AG8398" s="127"/>
      <c r="AI8398" s="127"/>
    </row>
    <row r="8399" spans="1:35" ht="14.85" customHeight="1">
      <c r="A8399" s="130">
        <v>5005236</v>
      </c>
      <c r="B8399" s="126" t="s">
        <v>16879</v>
      </c>
      <c r="C8399" s="126" t="s">
        <v>16880</v>
      </c>
      <c r="D8399" s="126" t="s">
        <v>16881</v>
      </c>
      <c r="E8399" s="126" t="s">
        <v>288</v>
      </c>
      <c r="F8399" s="126" t="s">
        <v>440</v>
      </c>
      <c r="G8399" s="126" t="s">
        <v>458</v>
      </c>
      <c r="H8399" s="126" t="s">
        <v>126</v>
      </c>
      <c r="I8399" s="126" t="s">
        <v>418</v>
      </c>
      <c r="J8399" s="126" t="s">
        <v>1512</v>
      </c>
      <c r="K8399" s="126" t="s">
        <v>504</v>
      </c>
      <c r="L8399" s="126" t="s">
        <v>1513</v>
      </c>
      <c r="M8399" s="130">
        <v>4352.3999999999996</v>
      </c>
      <c r="O8399" s="126" t="s">
        <v>449</v>
      </c>
      <c r="P8399" s="130">
        <v>0</v>
      </c>
      <c r="S8399" s="130">
        <v>0</v>
      </c>
      <c r="V8399" s="130">
        <v>4352.3999999999996</v>
      </c>
      <c r="X8399" s="126" t="s">
        <v>7577</v>
      </c>
      <c r="Z8399" s="127"/>
      <c r="AA8399" s="128">
        <v>30</v>
      </c>
      <c r="AB8399" s="128">
        <v>1</v>
      </c>
      <c r="AD8399" s="126" t="s">
        <v>562</v>
      </c>
      <c r="AG8399" s="127"/>
      <c r="AI8399" s="127"/>
    </row>
    <row r="8400" spans="1:35" ht="14.85" customHeight="1">
      <c r="A8400" s="130">
        <v>5005235</v>
      </c>
      <c r="B8400" s="126" t="s">
        <v>16882</v>
      </c>
      <c r="C8400" s="126" t="s">
        <v>15618</v>
      </c>
      <c r="D8400" s="126" t="s">
        <v>16883</v>
      </c>
      <c r="E8400" s="126" t="s">
        <v>288</v>
      </c>
      <c r="F8400" s="126" t="s">
        <v>522</v>
      </c>
      <c r="G8400" s="126" t="s">
        <v>1335</v>
      </c>
      <c r="H8400" s="126" t="s">
        <v>524</v>
      </c>
      <c r="I8400" s="126" t="s">
        <v>126</v>
      </c>
      <c r="J8400" s="126" t="s">
        <v>6874</v>
      </c>
      <c r="K8400" s="126" t="s">
        <v>747</v>
      </c>
      <c r="L8400" s="126" t="s">
        <v>6875</v>
      </c>
      <c r="M8400" s="130">
        <v>19.440000000000001</v>
      </c>
      <c r="O8400" s="126" t="s">
        <v>528</v>
      </c>
      <c r="P8400" s="130">
        <v>0</v>
      </c>
      <c r="S8400" s="130">
        <v>0</v>
      </c>
      <c r="V8400" s="130">
        <v>19.440000000000001</v>
      </c>
      <c r="X8400" s="126" t="s">
        <v>7047</v>
      </c>
      <c r="Z8400" s="127"/>
      <c r="AA8400" s="128"/>
      <c r="AB8400" s="128"/>
      <c r="AD8400" s="126" t="s">
        <v>562</v>
      </c>
      <c r="AG8400" s="127"/>
      <c r="AI8400" s="127"/>
    </row>
    <row r="8401" spans="1:35" ht="14.85" customHeight="1">
      <c r="A8401" s="130">
        <v>5005234</v>
      </c>
      <c r="B8401" s="126" t="s">
        <v>16884</v>
      </c>
      <c r="C8401" s="126" t="s">
        <v>6108</v>
      </c>
      <c r="D8401" s="126" t="s">
        <v>5507</v>
      </c>
      <c r="E8401" s="126" t="s">
        <v>288</v>
      </c>
      <c r="F8401" s="126" t="s">
        <v>522</v>
      </c>
      <c r="G8401" s="126" t="s">
        <v>5508</v>
      </c>
      <c r="H8401" s="126" t="s">
        <v>524</v>
      </c>
      <c r="I8401" s="126" t="s">
        <v>126</v>
      </c>
      <c r="J8401" s="126" t="s">
        <v>6109</v>
      </c>
      <c r="K8401" s="126" t="s">
        <v>747</v>
      </c>
      <c r="L8401" s="126" t="s">
        <v>6110</v>
      </c>
      <c r="M8401" s="130">
        <v>21.3</v>
      </c>
      <c r="N8401" s="126" t="s">
        <v>290</v>
      </c>
      <c r="O8401" s="126" t="s">
        <v>528</v>
      </c>
      <c r="P8401" s="130">
        <v>0</v>
      </c>
      <c r="S8401" s="130">
        <v>0</v>
      </c>
      <c r="V8401" s="130">
        <v>21.3</v>
      </c>
      <c r="X8401" s="126" t="s">
        <v>4427</v>
      </c>
      <c r="Z8401" s="127"/>
      <c r="AA8401" s="128"/>
      <c r="AB8401" s="128"/>
      <c r="AD8401" s="126" t="s">
        <v>562</v>
      </c>
      <c r="AG8401" s="127"/>
      <c r="AI8401" s="127"/>
    </row>
    <row r="8402" spans="1:35" ht="14.85" customHeight="1">
      <c r="A8402" s="130">
        <v>5005233</v>
      </c>
      <c r="B8402" s="126" t="s">
        <v>16885</v>
      </c>
      <c r="C8402" s="126" t="s">
        <v>6108</v>
      </c>
      <c r="D8402" s="126" t="s">
        <v>16886</v>
      </c>
      <c r="E8402" s="126" t="s">
        <v>288</v>
      </c>
      <c r="F8402" s="126" t="s">
        <v>522</v>
      </c>
      <c r="G8402" s="126" t="s">
        <v>4046</v>
      </c>
      <c r="H8402" s="126" t="s">
        <v>524</v>
      </c>
      <c r="I8402" s="126" t="s">
        <v>418</v>
      </c>
      <c r="J8402" s="126" t="s">
        <v>6109</v>
      </c>
      <c r="K8402" s="126" t="s">
        <v>747</v>
      </c>
      <c r="L8402" s="126" t="s">
        <v>6110</v>
      </c>
      <c r="M8402" s="130">
        <v>23.11</v>
      </c>
      <c r="N8402" s="126" t="s">
        <v>290</v>
      </c>
      <c r="O8402" s="126" t="s">
        <v>528</v>
      </c>
      <c r="P8402" s="130">
        <v>0</v>
      </c>
      <c r="S8402" s="130">
        <v>0</v>
      </c>
      <c r="V8402" s="130">
        <v>23.11</v>
      </c>
      <c r="X8402" s="126" t="s">
        <v>4427</v>
      </c>
      <c r="Z8402" s="127"/>
      <c r="AA8402" s="128"/>
      <c r="AB8402" s="128"/>
      <c r="AD8402" s="126" t="s">
        <v>562</v>
      </c>
      <c r="AG8402" s="127"/>
      <c r="AI8402" s="127"/>
    </row>
    <row r="8403" spans="1:35" ht="14.85" customHeight="1">
      <c r="A8403" s="130">
        <v>5005224</v>
      </c>
      <c r="B8403" s="126" t="s">
        <v>16887</v>
      </c>
      <c r="C8403" s="126" t="s">
        <v>5527</v>
      </c>
      <c r="D8403" s="126" t="s">
        <v>16888</v>
      </c>
      <c r="E8403" s="126" t="s">
        <v>288</v>
      </c>
      <c r="F8403" s="126" t="s">
        <v>522</v>
      </c>
      <c r="G8403" s="126" t="s">
        <v>523</v>
      </c>
      <c r="H8403" s="126" t="s">
        <v>524</v>
      </c>
      <c r="I8403" s="126" t="s">
        <v>418</v>
      </c>
      <c r="J8403" s="126" t="s">
        <v>597</v>
      </c>
      <c r="K8403" s="126" t="s">
        <v>504</v>
      </c>
      <c r="L8403" s="126" t="s">
        <v>598</v>
      </c>
      <c r="M8403" s="130">
        <v>1997.52</v>
      </c>
      <c r="N8403" s="126" t="s">
        <v>290</v>
      </c>
      <c r="O8403" s="126" t="s">
        <v>621</v>
      </c>
      <c r="P8403" s="130">
        <v>0</v>
      </c>
      <c r="S8403" s="130">
        <v>0</v>
      </c>
      <c r="V8403" s="130">
        <v>1997.52</v>
      </c>
      <c r="X8403" s="126" t="s">
        <v>2855</v>
      </c>
      <c r="Z8403" s="127"/>
      <c r="AA8403" s="128"/>
      <c r="AB8403" s="128"/>
      <c r="AD8403" s="126" t="s">
        <v>562</v>
      </c>
      <c r="AG8403" s="127"/>
      <c r="AI8403" s="127"/>
    </row>
    <row r="8404" spans="1:35" ht="14.85" customHeight="1">
      <c r="A8404" s="130">
        <v>5005449</v>
      </c>
      <c r="B8404" s="126" t="s">
        <v>413</v>
      </c>
      <c r="C8404" s="126" t="s">
        <v>13948</v>
      </c>
      <c r="D8404" s="126" t="s">
        <v>10423</v>
      </c>
      <c r="E8404" s="126" t="s">
        <v>288</v>
      </c>
      <c r="F8404" s="126" t="s">
        <v>364</v>
      </c>
      <c r="G8404" s="126" t="s">
        <v>417</v>
      </c>
      <c r="H8404" s="126" t="s">
        <v>126</v>
      </c>
      <c r="I8404" s="126" t="s">
        <v>126</v>
      </c>
      <c r="J8404" s="126" t="s">
        <v>484</v>
      </c>
      <c r="K8404" s="126" t="s">
        <v>443</v>
      </c>
      <c r="L8404" s="126" t="s">
        <v>485</v>
      </c>
      <c r="M8404" s="130">
        <v>6817.39</v>
      </c>
      <c r="O8404" s="126" t="s">
        <v>486</v>
      </c>
      <c r="P8404" s="130">
        <v>0</v>
      </c>
      <c r="S8404" s="130">
        <v>0</v>
      </c>
      <c r="V8404" s="130">
        <v>6817.39</v>
      </c>
      <c r="X8404" s="126" t="s">
        <v>549</v>
      </c>
      <c r="Z8404" s="127"/>
      <c r="AA8404" s="128">
        <v>2</v>
      </c>
      <c r="AB8404" s="128">
        <v>60</v>
      </c>
      <c r="AC8404" s="126" t="s">
        <v>366</v>
      </c>
      <c r="AD8404" s="126" t="s">
        <v>1801</v>
      </c>
      <c r="AG8404" s="127"/>
      <c r="AI8404" s="127"/>
    </row>
    <row r="8405" spans="1:35" ht="14.85" customHeight="1">
      <c r="A8405" s="130">
        <v>5005447</v>
      </c>
      <c r="B8405" s="126" t="s">
        <v>413</v>
      </c>
      <c r="C8405" s="126" t="s">
        <v>13948</v>
      </c>
      <c r="D8405" s="126" t="s">
        <v>10423</v>
      </c>
      <c r="E8405" s="126" t="s">
        <v>288</v>
      </c>
      <c r="F8405" s="126" t="s">
        <v>364</v>
      </c>
      <c r="G8405" s="126" t="s">
        <v>417</v>
      </c>
      <c r="H8405" s="126" t="s">
        <v>126</v>
      </c>
      <c r="I8405" s="126" t="s">
        <v>126</v>
      </c>
      <c r="J8405" s="126" t="s">
        <v>484</v>
      </c>
      <c r="K8405" s="126" t="s">
        <v>443</v>
      </c>
      <c r="L8405" s="126" t="s">
        <v>485</v>
      </c>
      <c r="M8405" s="130">
        <v>6817.39</v>
      </c>
      <c r="O8405" s="126" t="s">
        <v>365</v>
      </c>
      <c r="P8405" s="130">
        <v>0</v>
      </c>
      <c r="S8405" s="130">
        <v>0</v>
      </c>
      <c r="V8405" s="130">
        <v>6817.39</v>
      </c>
      <c r="X8405" s="126" t="s">
        <v>510</v>
      </c>
      <c r="Z8405" s="127"/>
      <c r="AA8405" s="128">
        <v>2</v>
      </c>
      <c r="AB8405" s="128">
        <v>60</v>
      </c>
      <c r="AC8405" s="126" t="s">
        <v>366</v>
      </c>
      <c r="AD8405" s="126" t="s">
        <v>1801</v>
      </c>
      <c r="AG8405" s="127"/>
      <c r="AI8405" s="127"/>
    </row>
    <row r="8406" spans="1:35" ht="14.85" customHeight="1">
      <c r="A8406" s="130">
        <v>5005446</v>
      </c>
      <c r="B8406" s="126" t="s">
        <v>413</v>
      </c>
      <c r="C8406" s="126" t="s">
        <v>13948</v>
      </c>
      <c r="D8406" s="126" t="s">
        <v>10423</v>
      </c>
      <c r="E8406" s="126" t="s">
        <v>288</v>
      </c>
      <c r="F8406" s="126" t="s">
        <v>364</v>
      </c>
      <c r="G8406" s="126" t="s">
        <v>417</v>
      </c>
      <c r="H8406" s="126" t="s">
        <v>126</v>
      </c>
      <c r="I8406" s="126" t="s">
        <v>126</v>
      </c>
      <c r="J8406" s="126" t="s">
        <v>484</v>
      </c>
      <c r="K8406" s="126" t="s">
        <v>443</v>
      </c>
      <c r="L8406" s="126" t="s">
        <v>485</v>
      </c>
      <c r="M8406" s="130">
        <v>6817.39</v>
      </c>
      <c r="O8406" s="126" t="s">
        <v>365</v>
      </c>
      <c r="P8406" s="130">
        <v>0</v>
      </c>
      <c r="S8406" s="130">
        <v>0</v>
      </c>
      <c r="V8406" s="130">
        <v>6817.39</v>
      </c>
      <c r="X8406" s="126" t="s">
        <v>469</v>
      </c>
      <c r="Z8406" s="127"/>
      <c r="AA8406" s="128">
        <v>1</v>
      </c>
      <c r="AB8406" s="128">
        <v>60</v>
      </c>
      <c r="AC8406" s="126" t="s">
        <v>366</v>
      </c>
      <c r="AD8406" s="126" t="s">
        <v>1801</v>
      </c>
      <c r="AG8406" s="127"/>
      <c r="AI8406" s="127"/>
    </row>
    <row r="8407" spans="1:35" ht="14.85" customHeight="1">
      <c r="A8407" s="130">
        <v>5005445</v>
      </c>
      <c r="B8407" s="126" t="s">
        <v>413</v>
      </c>
      <c r="C8407" s="126" t="s">
        <v>7661</v>
      </c>
      <c r="D8407" s="126" t="s">
        <v>7662</v>
      </c>
      <c r="E8407" s="126" t="s">
        <v>288</v>
      </c>
      <c r="F8407" s="126" t="s">
        <v>364</v>
      </c>
      <c r="G8407" s="126" t="s">
        <v>417</v>
      </c>
      <c r="H8407" s="126" t="s">
        <v>126</v>
      </c>
      <c r="I8407" s="126" t="s">
        <v>126</v>
      </c>
      <c r="J8407" s="126" t="s">
        <v>484</v>
      </c>
      <c r="K8407" s="126" t="s">
        <v>443</v>
      </c>
      <c r="L8407" s="126" t="s">
        <v>485</v>
      </c>
      <c r="M8407" s="130">
        <v>6817.39</v>
      </c>
      <c r="O8407" s="126" t="s">
        <v>365</v>
      </c>
      <c r="P8407" s="130">
        <v>0</v>
      </c>
      <c r="S8407" s="130">
        <v>0</v>
      </c>
      <c r="V8407" s="130">
        <v>6817.39</v>
      </c>
      <c r="X8407" s="126" t="s">
        <v>510</v>
      </c>
      <c r="Z8407" s="127"/>
      <c r="AA8407" s="128">
        <v>2</v>
      </c>
      <c r="AB8407" s="128">
        <v>60</v>
      </c>
      <c r="AC8407" s="126" t="s">
        <v>366</v>
      </c>
      <c r="AD8407" s="126" t="s">
        <v>1801</v>
      </c>
      <c r="AG8407" s="127"/>
      <c r="AI8407" s="127"/>
    </row>
    <row r="8408" spans="1:35" ht="14.85" customHeight="1">
      <c r="A8408" s="130">
        <v>5005444</v>
      </c>
      <c r="B8408" s="126" t="s">
        <v>413</v>
      </c>
      <c r="C8408" s="126" t="s">
        <v>7661</v>
      </c>
      <c r="D8408" s="126" t="s">
        <v>7662</v>
      </c>
      <c r="E8408" s="126" t="s">
        <v>288</v>
      </c>
      <c r="F8408" s="126" t="s">
        <v>364</v>
      </c>
      <c r="G8408" s="126" t="s">
        <v>417</v>
      </c>
      <c r="H8408" s="126" t="s">
        <v>126</v>
      </c>
      <c r="I8408" s="126" t="s">
        <v>126</v>
      </c>
      <c r="J8408" s="126" t="s">
        <v>484</v>
      </c>
      <c r="K8408" s="126" t="s">
        <v>443</v>
      </c>
      <c r="L8408" s="126" t="s">
        <v>485</v>
      </c>
      <c r="M8408" s="130">
        <v>6817.39</v>
      </c>
      <c r="O8408" s="126" t="s">
        <v>365</v>
      </c>
      <c r="P8408" s="130">
        <v>0</v>
      </c>
      <c r="S8408" s="130">
        <v>0</v>
      </c>
      <c r="V8408" s="130">
        <v>6817.39</v>
      </c>
      <c r="X8408" s="126" t="s">
        <v>469</v>
      </c>
      <c r="Z8408" s="127"/>
      <c r="AA8408" s="128">
        <v>1</v>
      </c>
      <c r="AB8408" s="128">
        <v>60</v>
      </c>
      <c r="AC8408" s="126" t="s">
        <v>366</v>
      </c>
      <c r="AD8408" s="126" t="s">
        <v>1801</v>
      </c>
      <c r="AG8408" s="127"/>
      <c r="AI8408" s="127"/>
    </row>
    <row r="8409" spans="1:35" ht="14.85" customHeight="1">
      <c r="A8409" s="130">
        <v>5005443</v>
      </c>
      <c r="B8409" s="126" t="s">
        <v>413</v>
      </c>
      <c r="C8409" s="126" t="s">
        <v>6937</v>
      </c>
      <c r="D8409" s="126" t="s">
        <v>6938</v>
      </c>
      <c r="E8409" s="126" t="s">
        <v>288</v>
      </c>
      <c r="F8409" s="126" t="s">
        <v>364</v>
      </c>
      <c r="G8409" s="126" t="s">
        <v>417</v>
      </c>
      <c r="H8409" s="126" t="s">
        <v>126</v>
      </c>
      <c r="I8409" s="126" t="s">
        <v>126</v>
      </c>
      <c r="J8409" s="126" t="s">
        <v>484</v>
      </c>
      <c r="K8409" s="126" t="s">
        <v>443</v>
      </c>
      <c r="L8409" s="126" t="s">
        <v>485</v>
      </c>
      <c r="M8409" s="130">
        <v>6817.39</v>
      </c>
      <c r="O8409" s="126" t="s">
        <v>365</v>
      </c>
      <c r="P8409" s="130">
        <v>0</v>
      </c>
      <c r="S8409" s="130">
        <v>0</v>
      </c>
      <c r="V8409" s="130">
        <v>6817.39</v>
      </c>
      <c r="X8409" s="126" t="s">
        <v>510</v>
      </c>
      <c r="Z8409" s="127"/>
      <c r="AA8409" s="128">
        <v>2</v>
      </c>
      <c r="AB8409" s="128">
        <v>60</v>
      </c>
      <c r="AC8409" s="126" t="s">
        <v>366</v>
      </c>
      <c r="AD8409" s="126" t="s">
        <v>1801</v>
      </c>
      <c r="AG8409" s="127"/>
      <c r="AI8409" s="127"/>
    </row>
    <row r="8410" spans="1:35" ht="14.85" customHeight="1">
      <c r="A8410" s="130">
        <v>5005442</v>
      </c>
      <c r="B8410" s="126" t="s">
        <v>413</v>
      </c>
      <c r="C8410" s="126" t="s">
        <v>6937</v>
      </c>
      <c r="D8410" s="126" t="s">
        <v>6938</v>
      </c>
      <c r="E8410" s="126" t="s">
        <v>288</v>
      </c>
      <c r="F8410" s="126" t="s">
        <v>364</v>
      </c>
      <c r="G8410" s="126" t="s">
        <v>417</v>
      </c>
      <c r="H8410" s="126" t="s">
        <v>126</v>
      </c>
      <c r="I8410" s="126" t="s">
        <v>126</v>
      </c>
      <c r="J8410" s="126" t="s">
        <v>484</v>
      </c>
      <c r="K8410" s="126" t="s">
        <v>443</v>
      </c>
      <c r="L8410" s="126" t="s">
        <v>485</v>
      </c>
      <c r="M8410" s="130">
        <v>6817.39</v>
      </c>
      <c r="O8410" s="126" t="s">
        <v>365</v>
      </c>
      <c r="P8410" s="130">
        <v>0</v>
      </c>
      <c r="S8410" s="130">
        <v>0</v>
      </c>
      <c r="V8410" s="130">
        <v>6817.39</v>
      </c>
      <c r="X8410" s="126" t="s">
        <v>469</v>
      </c>
      <c r="Z8410" s="127"/>
      <c r="AA8410" s="128">
        <v>1</v>
      </c>
      <c r="AB8410" s="128">
        <v>60</v>
      </c>
      <c r="AC8410" s="126" t="s">
        <v>366</v>
      </c>
      <c r="AD8410" s="126" t="s">
        <v>1801</v>
      </c>
      <c r="AG8410" s="127"/>
      <c r="AI8410" s="127"/>
    </row>
    <row r="8411" spans="1:35" ht="14.85" customHeight="1">
      <c r="A8411" s="130">
        <v>5005441</v>
      </c>
      <c r="B8411" s="126" t="s">
        <v>16889</v>
      </c>
      <c r="C8411" s="126" t="s">
        <v>7552</v>
      </c>
      <c r="D8411" s="126" t="s">
        <v>16890</v>
      </c>
      <c r="E8411" s="126" t="s">
        <v>288</v>
      </c>
      <c r="F8411" s="126" t="s">
        <v>416</v>
      </c>
      <c r="G8411" s="126" t="s">
        <v>417</v>
      </c>
      <c r="H8411" s="126" t="s">
        <v>126</v>
      </c>
      <c r="I8411" s="126" t="s">
        <v>126</v>
      </c>
      <c r="J8411" s="126" t="s">
        <v>11846</v>
      </c>
      <c r="K8411" s="126" t="s">
        <v>747</v>
      </c>
      <c r="L8411" s="126" t="s">
        <v>11847</v>
      </c>
      <c r="M8411" s="130">
        <v>1422.4</v>
      </c>
      <c r="O8411" s="126" t="s">
        <v>422</v>
      </c>
      <c r="P8411" s="130">
        <v>0</v>
      </c>
      <c r="S8411" s="130">
        <v>0</v>
      </c>
      <c r="V8411" s="130">
        <v>1422.4</v>
      </c>
      <c r="X8411" s="126" t="s">
        <v>1034</v>
      </c>
      <c r="Z8411" s="127"/>
      <c r="AA8411" s="128">
        <v>1</v>
      </c>
      <c r="AB8411" s="128">
        <v>12</v>
      </c>
      <c r="AD8411" s="126" t="s">
        <v>562</v>
      </c>
      <c r="AG8411" s="127"/>
      <c r="AI8411" s="127"/>
    </row>
    <row r="8412" spans="1:35" ht="14.85" customHeight="1">
      <c r="A8412" s="130">
        <v>5005440</v>
      </c>
      <c r="B8412" s="126" t="s">
        <v>16891</v>
      </c>
      <c r="C8412" s="126" t="s">
        <v>16892</v>
      </c>
      <c r="D8412" s="126" t="s">
        <v>16893</v>
      </c>
      <c r="E8412" s="126" t="s">
        <v>288</v>
      </c>
      <c r="F8412" s="126" t="s">
        <v>416</v>
      </c>
      <c r="G8412" s="126" t="s">
        <v>417</v>
      </c>
      <c r="H8412" s="126" t="s">
        <v>126</v>
      </c>
      <c r="I8412" s="126" t="s">
        <v>126</v>
      </c>
      <c r="J8412" s="126" t="s">
        <v>754</v>
      </c>
      <c r="K8412" s="126" t="s">
        <v>504</v>
      </c>
      <c r="L8412" s="126" t="s">
        <v>755</v>
      </c>
      <c r="M8412" s="130">
        <v>2922.08</v>
      </c>
      <c r="O8412" s="126" t="s">
        <v>1529</v>
      </c>
      <c r="P8412" s="130">
        <v>0</v>
      </c>
      <c r="S8412" s="130">
        <v>0</v>
      </c>
      <c r="V8412" s="130">
        <v>3749.18</v>
      </c>
      <c r="X8412" s="126" t="s">
        <v>1530</v>
      </c>
      <c r="Z8412" s="127"/>
      <c r="AA8412" s="128">
        <v>1</v>
      </c>
      <c r="AB8412" s="128">
        <v>24</v>
      </c>
      <c r="AD8412" s="126" t="s">
        <v>562</v>
      </c>
      <c r="AG8412" s="127"/>
      <c r="AI8412" s="127"/>
    </row>
    <row r="8413" spans="1:35" ht="14.85" customHeight="1">
      <c r="A8413" s="130">
        <v>5005439</v>
      </c>
      <c r="B8413" s="126" t="s">
        <v>16894</v>
      </c>
      <c r="C8413" s="126" t="s">
        <v>16895</v>
      </c>
      <c r="D8413" s="126" t="s">
        <v>16896</v>
      </c>
      <c r="E8413" s="126" t="s">
        <v>288</v>
      </c>
      <c r="F8413" s="126" t="s">
        <v>522</v>
      </c>
      <c r="G8413" s="126" t="s">
        <v>523</v>
      </c>
      <c r="H8413" s="126" t="s">
        <v>524</v>
      </c>
      <c r="I8413" s="126" t="s">
        <v>418</v>
      </c>
      <c r="J8413" s="126" t="s">
        <v>10420</v>
      </c>
      <c r="K8413" s="126" t="s">
        <v>420</v>
      </c>
      <c r="L8413" s="126" t="s">
        <v>10421</v>
      </c>
      <c r="M8413" s="130">
        <v>1407.19</v>
      </c>
      <c r="N8413" s="126" t="s">
        <v>290</v>
      </c>
      <c r="O8413" s="126" t="s">
        <v>528</v>
      </c>
      <c r="P8413" s="130">
        <v>0</v>
      </c>
      <c r="S8413" s="130">
        <v>0</v>
      </c>
      <c r="V8413" s="130">
        <v>1407.19</v>
      </c>
      <c r="X8413" s="126" t="s">
        <v>1344</v>
      </c>
      <c r="Z8413" s="127"/>
      <c r="AA8413" s="128"/>
      <c r="AB8413" s="128"/>
      <c r="AD8413" s="126" t="s">
        <v>562</v>
      </c>
      <c r="AG8413" s="127"/>
      <c r="AI8413" s="127"/>
    </row>
    <row r="8414" spans="1:35" ht="14.85" customHeight="1">
      <c r="A8414" s="130">
        <v>5005438</v>
      </c>
      <c r="B8414" s="126" t="s">
        <v>16897</v>
      </c>
      <c r="C8414" s="126" t="s">
        <v>16895</v>
      </c>
      <c r="D8414" s="126" t="s">
        <v>16898</v>
      </c>
      <c r="E8414" s="126" t="s">
        <v>288</v>
      </c>
      <c r="F8414" s="126" t="s">
        <v>522</v>
      </c>
      <c r="G8414" s="126" t="s">
        <v>7185</v>
      </c>
      <c r="H8414" s="126" t="s">
        <v>524</v>
      </c>
      <c r="I8414" s="126" t="s">
        <v>418</v>
      </c>
      <c r="J8414" s="126" t="s">
        <v>10420</v>
      </c>
      <c r="K8414" s="126" t="s">
        <v>420</v>
      </c>
      <c r="L8414" s="126" t="s">
        <v>10421</v>
      </c>
      <c r="M8414" s="130">
        <v>854.86</v>
      </c>
      <c r="N8414" s="126" t="s">
        <v>290</v>
      </c>
      <c r="O8414" s="126" t="s">
        <v>528</v>
      </c>
      <c r="P8414" s="130">
        <v>0</v>
      </c>
      <c r="S8414" s="130">
        <v>0</v>
      </c>
      <c r="V8414" s="130">
        <v>854.86</v>
      </c>
      <c r="X8414" s="126" t="s">
        <v>1344</v>
      </c>
      <c r="Z8414" s="127"/>
      <c r="AA8414" s="128"/>
      <c r="AB8414" s="128"/>
      <c r="AD8414" s="126" t="s">
        <v>562</v>
      </c>
      <c r="AG8414" s="127"/>
      <c r="AI8414" s="127"/>
    </row>
    <row r="8415" spans="1:35" ht="14.85" customHeight="1">
      <c r="A8415" s="130">
        <v>5005437</v>
      </c>
      <c r="B8415" s="126" t="s">
        <v>16899</v>
      </c>
      <c r="C8415" s="126" t="s">
        <v>16900</v>
      </c>
      <c r="D8415" s="126" t="s">
        <v>16901</v>
      </c>
      <c r="E8415" s="126" t="s">
        <v>288</v>
      </c>
      <c r="F8415" s="126" t="s">
        <v>416</v>
      </c>
      <c r="G8415" s="126" t="s">
        <v>417</v>
      </c>
      <c r="H8415" s="126" t="s">
        <v>126</v>
      </c>
      <c r="I8415" s="126" t="s">
        <v>126</v>
      </c>
      <c r="J8415" s="126" t="s">
        <v>754</v>
      </c>
      <c r="K8415" s="126" t="s">
        <v>504</v>
      </c>
      <c r="L8415" s="126" t="s">
        <v>755</v>
      </c>
      <c r="M8415" s="130">
        <v>2922.08</v>
      </c>
      <c r="O8415" s="126" t="s">
        <v>1529</v>
      </c>
      <c r="P8415" s="130">
        <v>0</v>
      </c>
      <c r="S8415" s="130">
        <v>0</v>
      </c>
      <c r="V8415" s="130">
        <v>3749.18</v>
      </c>
      <c r="X8415" s="126" t="s">
        <v>1530</v>
      </c>
      <c r="Z8415" s="127"/>
      <c r="AA8415" s="128">
        <v>1</v>
      </c>
      <c r="AB8415" s="128">
        <v>24</v>
      </c>
      <c r="AD8415" s="126" t="s">
        <v>562</v>
      </c>
      <c r="AG8415" s="127"/>
      <c r="AI8415" s="127"/>
    </row>
    <row r="8416" spans="1:35" ht="14.85" customHeight="1">
      <c r="A8416" s="130">
        <v>5005436</v>
      </c>
      <c r="B8416" s="126" t="s">
        <v>16902</v>
      </c>
      <c r="C8416" s="126" t="s">
        <v>16903</v>
      </c>
      <c r="D8416" s="126" t="s">
        <v>16904</v>
      </c>
      <c r="E8416" s="126" t="s">
        <v>288</v>
      </c>
      <c r="F8416" s="126" t="s">
        <v>522</v>
      </c>
      <c r="G8416" s="126" t="s">
        <v>799</v>
      </c>
      <c r="H8416" s="126" t="s">
        <v>524</v>
      </c>
      <c r="I8416" s="126" t="s">
        <v>418</v>
      </c>
      <c r="J8416" s="126" t="s">
        <v>10420</v>
      </c>
      <c r="K8416" s="126" t="s">
        <v>420</v>
      </c>
      <c r="L8416" s="126" t="s">
        <v>10421</v>
      </c>
      <c r="M8416" s="130">
        <v>801.17</v>
      </c>
      <c r="N8416" s="126" t="s">
        <v>290</v>
      </c>
      <c r="O8416" s="126" t="s">
        <v>528</v>
      </c>
      <c r="P8416" s="130">
        <v>0</v>
      </c>
      <c r="S8416" s="130">
        <v>0</v>
      </c>
      <c r="V8416" s="130">
        <v>801.17</v>
      </c>
      <c r="X8416" s="126" t="s">
        <v>11557</v>
      </c>
      <c r="Z8416" s="127"/>
      <c r="AA8416" s="128"/>
      <c r="AB8416" s="128"/>
      <c r="AD8416" s="126" t="s">
        <v>562</v>
      </c>
      <c r="AG8416" s="127"/>
      <c r="AI8416" s="127"/>
    </row>
    <row r="8417" spans="1:35" ht="14.85" customHeight="1">
      <c r="A8417" s="130">
        <v>5006814</v>
      </c>
      <c r="B8417" s="126" t="s">
        <v>16905</v>
      </c>
      <c r="C8417" s="126" t="s">
        <v>9252</v>
      </c>
      <c r="D8417" s="126" t="s">
        <v>16906</v>
      </c>
      <c r="E8417" s="126" t="s">
        <v>288</v>
      </c>
      <c r="F8417" s="126" t="s">
        <v>522</v>
      </c>
      <c r="G8417" s="126" t="s">
        <v>458</v>
      </c>
      <c r="H8417" s="126" t="s">
        <v>974</v>
      </c>
      <c r="I8417" s="126" t="s">
        <v>418</v>
      </c>
      <c r="J8417" s="126" t="s">
        <v>612</v>
      </c>
      <c r="K8417" s="126" t="s">
        <v>613</v>
      </c>
      <c r="L8417" s="126" t="s">
        <v>614</v>
      </c>
      <c r="M8417" s="130">
        <v>379.68</v>
      </c>
      <c r="N8417" s="126" t="s">
        <v>290</v>
      </c>
      <c r="O8417" s="126" t="s">
        <v>528</v>
      </c>
      <c r="P8417" s="130">
        <v>0</v>
      </c>
      <c r="S8417" s="130">
        <v>0</v>
      </c>
      <c r="V8417" s="130">
        <v>379.68</v>
      </c>
      <c r="X8417" s="126" t="s">
        <v>1968</v>
      </c>
      <c r="Z8417" s="127"/>
      <c r="AA8417" s="128"/>
      <c r="AB8417" s="128"/>
      <c r="AD8417" s="126" t="s">
        <v>562</v>
      </c>
      <c r="AG8417" s="127"/>
      <c r="AI8417" s="127"/>
    </row>
    <row r="8418" spans="1:35" ht="14.85" customHeight="1">
      <c r="A8418" s="130">
        <v>5006813</v>
      </c>
      <c r="B8418" s="126" t="s">
        <v>16907</v>
      </c>
      <c r="C8418" s="126" t="s">
        <v>16908</v>
      </c>
      <c r="D8418" s="126" t="s">
        <v>16909</v>
      </c>
      <c r="E8418" s="126" t="s">
        <v>288</v>
      </c>
      <c r="F8418" s="126" t="s">
        <v>440</v>
      </c>
      <c r="G8418" s="126" t="s">
        <v>417</v>
      </c>
      <c r="H8418" s="126" t="s">
        <v>126</v>
      </c>
      <c r="I8418" s="126" t="s">
        <v>126</v>
      </c>
      <c r="J8418" s="126" t="s">
        <v>612</v>
      </c>
      <c r="K8418" s="126" t="s">
        <v>613</v>
      </c>
      <c r="L8418" s="126" t="s">
        <v>614</v>
      </c>
      <c r="M8418" s="130">
        <v>292.29000000000002</v>
      </c>
      <c r="O8418" s="126" t="s">
        <v>445</v>
      </c>
      <c r="P8418" s="130">
        <v>0</v>
      </c>
      <c r="S8418" s="130">
        <v>0</v>
      </c>
      <c r="V8418" s="130">
        <v>292.29000000000002</v>
      </c>
      <c r="X8418" s="126" t="s">
        <v>4709</v>
      </c>
      <c r="Z8418" s="127"/>
      <c r="AA8418" s="128"/>
      <c r="AB8418" s="128"/>
      <c r="AD8418" s="126" t="s">
        <v>562</v>
      </c>
      <c r="AG8418" s="127"/>
      <c r="AI8418" s="127"/>
    </row>
    <row r="8419" spans="1:35" ht="14.85" customHeight="1">
      <c r="A8419" s="130">
        <v>5006812</v>
      </c>
      <c r="B8419" s="126" t="s">
        <v>16910</v>
      </c>
      <c r="C8419" s="126" t="s">
        <v>14345</v>
      </c>
      <c r="D8419" s="126" t="s">
        <v>16911</v>
      </c>
      <c r="E8419" s="126" t="s">
        <v>288</v>
      </c>
      <c r="F8419" s="126" t="s">
        <v>440</v>
      </c>
      <c r="G8419" s="126" t="s">
        <v>441</v>
      </c>
      <c r="H8419" s="126" t="s">
        <v>126</v>
      </c>
      <c r="I8419" s="126" t="s">
        <v>418</v>
      </c>
      <c r="J8419" s="126" t="s">
        <v>612</v>
      </c>
      <c r="K8419" s="126" t="s">
        <v>613</v>
      </c>
      <c r="L8419" s="126" t="s">
        <v>614</v>
      </c>
      <c r="M8419" s="130">
        <v>1024.77</v>
      </c>
      <c r="O8419" s="126" t="s">
        <v>445</v>
      </c>
      <c r="P8419" s="130">
        <v>0</v>
      </c>
      <c r="S8419" s="130">
        <v>0</v>
      </c>
      <c r="V8419" s="130">
        <v>1024.77</v>
      </c>
      <c r="X8419" s="126" t="s">
        <v>454</v>
      </c>
      <c r="Z8419" s="127"/>
      <c r="AA8419" s="128">
        <v>30</v>
      </c>
      <c r="AB8419" s="128">
        <v>1</v>
      </c>
      <c r="AD8419" s="126" t="s">
        <v>615</v>
      </c>
      <c r="AG8419" s="127"/>
      <c r="AI8419" s="127"/>
    </row>
    <row r="8420" spans="1:35" ht="14.85" customHeight="1">
      <c r="A8420" s="130">
        <v>5006811</v>
      </c>
      <c r="B8420" s="126" t="s">
        <v>16912</v>
      </c>
      <c r="C8420" s="126" t="s">
        <v>9248</v>
      </c>
      <c r="D8420" s="126" t="s">
        <v>16913</v>
      </c>
      <c r="E8420" s="126" t="s">
        <v>288</v>
      </c>
      <c r="F8420" s="126" t="s">
        <v>522</v>
      </c>
      <c r="G8420" s="126" t="s">
        <v>4990</v>
      </c>
      <c r="H8420" s="126" t="s">
        <v>524</v>
      </c>
      <c r="I8420" s="126" t="s">
        <v>418</v>
      </c>
      <c r="J8420" s="126" t="s">
        <v>612</v>
      </c>
      <c r="K8420" s="126" t="s">
        <v>613</v>
      </c>
      <c r="L8420" s="126" t="s">
        <v>614</v>
      </c>
      <c r="M8420" s="130">
        <v>409.48</v>
      </c>
      <c r="N8420" s="126" t="s">
        <v>290</v>
      </c>
      <c r="O8420" s="126" t="s">
        <v>528</v>
      </c>
      <c r="P8420" s="130">
        <v>0</v>
      </c>
      <c r="S8420" s="130">
        <v>0</v>
      </c>
      <c r="V8420" s="130">
        <v>409.48</v>
      </c>
      <c r="X8420" s="126" t="s">
        <v>1106</v>
      </c>
      <c r="Z8420" s="127"/>
      <c r="AA8420" s="128"/>
      <c r="AB8420" s="128"/>
      <c r="AD8420" s="126" t="s">
        <v>562</v>
      </c>
      <c r="AG8420" s="127"/>
      <c r="AI8420" s="127"/>
    </row>
    <row r="8421" spans="1:35" ht="14.85" customHeight="1">
      <c r="A8421" s="130">
        <v>5006810</v>
      </c>
      <c r="B8421" s="126" t="s">
        <v>16914</v>
      </c>
      <c r="C8421" s="126" t="s">
        <v>14345</v>
      </c>
      <c r="D8421" s="126" t="s">
        <v>16915</v>
      </c>
      <c r="E8421" s="126" t="s">
        <v>288</v>
      </c>
      <c r="F8421" s="126" t="s">
        <v>440</v>
      </c>
      <c r="G8421" s="126" t="s">
        <v>441</v>
      </c>
      <c r="H8421" s="126" t="s">
        <v>126</v>
      </c>
      <c r="I8421" s="126" t="s">
        <v>418</v>
      </c>
      <c r="J8421" s="126" t="s">
        <v>612</v>
      </c>
      <c r="K8421" s="126" t="s">
        <v>613</v>
      </c>
      <c r="L8421" s="126" t="s">
        <v>614</v>
      </c>
      <c r="M8421" s="130">
        <v>1024.77</v>
      </c>
      <c r="O8421" s="126" t="s">
        <v>445</v>
      </c>
      <c r="P8421" s="130">
        <v>0</v>
      </c>
      <c r="S8421" s="130">
        <v>0</v>
      </c>
      <c r="V8421" s="130">
        <v>1024.77</v>
      </c>
      <c r="X8421" s="126" t="s">
        <v>454</v>
      </c>
      <c r="Z8421" s="127"/>
      <c r="AA8421" s="128">
        <v>30</v>
      </c>
      <c r="AB8421" s="128">
        <v>1</v>
      </c>
      <c r="AD8421" s="126" t="s">
        <v>615</v>
      </c>
      <c r="AG8421" s="127"/>
      <c r="AI8421" s="127"/>
    </row>
    <row r="8422" spans="1:35" ht="14.85" customHeight="1">
      <c r="A8422" s="130">
        <v>5004579</v>
      </c>
      <c r="B8422" s="126" t="s">
        <v>16916</v>
      </c>
      <c r="C8422" s="126" t="s">
        <v>16917</v>
      </c>
      <c r="D8422" s="126" t="s">
        <v>16918</v>
      </c>
      <c r="E8422" s="126" t="s">
        <v>288</v>
      </c>
      <c r="F8422" s="126" t="s">
        <v>440</v>
      </c>
      <c r="G8422" s="126" t="s">
        <v>441</v>
      </c>
      <c r="H8422" s="126" t="s">
        <v>126</v>
      </c>
      <c r="I8422" s="126" t="s">
        <v>418</v>
      </c>
      <c r="J8422" s="126" t="s">
        <v>597</v>
      </c>
      <c r="K8422" s="126" t="s">
        <v>504</v>
      </c>
      <c r="L8422" s="126" t="s">
        <v>598</v>
      </c>
      <c r="M8422" s="130">
        <v>1024.8</v>
      </c>
      <c r="O8422" s="126" t="s">
        <v>449</v>
      </c>
      <c r="P8422" s="130">
        <v>0</v>
      </c>
      <c r="S8422" s="130">
        <v>0</v>
      </c>
      <c r="V8422" s="130">
        <v>1024.8</v>
      </c>
      <c r="X8422" s="126" t="s">
        <v>10830</v>
      </c>
      <c r="Z8422" s="127"/>
      <c r="AA8422" s="128">
        <v>10</v>
      </c>
      <c r="AB8422" s="128">
        <v>1</v>
      </c>
      <c r="AD8422" s="126" t="s">
        <v>562</v>
      </c>
      <c r="AG8422" s="127"/>
      <c r="AI8422" s="127"/>
    </row>
    <row r="8423" spans="1:35" ht="14.85" customHeight="1">
      <c r="A8423" s="130">
        <v>5004578</v>
      </c>
      <c r="B8423" s="126" t="s">
        <v>16919</v>
      </c>
      <c r="C8423" s="126" t="s">
        <v>16917</v>
      </c>
      <c r="D8423" s="126" t="s">
        <v>16920</v>
      </c>
      <c r="E8423" s="126" t="s">
        <v>288</v>
      </c>
      <c r="F8423" s="126" t="s">
        <v>440</v>
      </c>
      <c r="G8423" s="126" t="s">
        <v>441</v>
      </c>
      <c r="H8423" s="126" t="s">
        <v>126</v>
      </c>
      <c r="I8423" s="126" t="s">
        <v>418</v>
      </c>
      <c r="J8423" s="126" t="s">
        <v>597</v>
      </c>
      <c r="K8423" s="126" t="s">
        <v>504</v>
      </c>
      <c r="L8423" s="126" t="s">
        <v>598</v>
      </c>
      <c r="M8423" s="130">
        <v>1024.8</v>
      </c>
      <c r="O8423" s="126" t="s">
        <v>449</v>
      </c>
      <c r="P8423" s="130">
        <v>0</v>
      </c>
      <c r="S8423" s="130">
        <v>0</v>
      </c>
      <c r="V8423" s="130">
        <v>1024.8</v>
      </c>
      <c r="X8423" s="126" t="s">
        <v>10830</v>
      </c>
      <c r="Z8423" s="127"/>
      <c r="AA8423" s="128">
        <v>10</v>
      </c>
      <c r="AB8423" s="128">
        <v>1</v>
      </c>
      <c r="AD8423" s="126" t="s">
        <v>562</v>
      </c>
      <c r="AG8423" s="127"/>
      <c r="AI8423" s="127"/>
    </row>
    <row r="8424" spans="1:35" ht="14.85" customHeight="1">
      <c r="A8424" s="130">
        <v>5004577</v>
      </c>
      <c r="B8424" s="126" t="s">
        <v>16921</v>
      </c>
      <c r="C8424" s="126" t="s">
        <v>16917</v>
      </c>
      <c r="D8424" s="126" t="s">
        <v>16922</v>
      </c>
      <c r="E8424" s="126" t="s">
        <v>288</v>
      </c>
      <c r="F8424" s="126" t="s">
        <v>440</v>
      </c>
      <c r="G8424" s="126" t="s">
        <v>441</v>
      </c>
      <c r="H8424" s="126" t="s">
        <v>126</v>
      </c>
      <c r="I8424" s="126" t="s">
        <v>418</v>
      </c>
      <c r="J8424" s="126" t="s">
        <v>597</v>
      </c>
      <c r="K8424" s="126" t="s">
        <v>504</v>
      </c>
      <c r="L8424" s="126" t="s">
        <v>598</v>
      </c>
      <c r="M8424" s="130">
        <v>1024.8</v>
      </c>
      <c r="O8424" s="126" t="s">
        <v>449</v>
      </c>
      <c r="P8424" s="130">
        <v>0</v>
      </c>
      <c r="S8424" s="130">
        <v>0</v>
      </c>
      <c r="V8424" s="130">
        <v>1024.8</v>
      </c>
      <c r="X8424" s="126" t="s">
        <v>10830</v>
      </c>
      <c r="Z8424" s="127"/>
      <c r="AA8424" s="128">
        <v>10</v>
      </c>
      <c r="AB8424" s="128">
        <v>1</v>
      </c>
      <c r="AD8424" s="126" t="s">
        <v>562</v>
      </c>
      <c r="AG8424" s="127"/>
      <c r="AI8424" s="127"/>
    </row>
    <row r="8425" spans="1:35" ht="14.85" customHeight="1">
      <c r="A8425" s="130">
        <v>5004553</v>
      </c>
      <c r="B8425" s="126" t="s">
        <v>15197</v>
      </c>
      <c r="C8425" s="126" t="s">
        <v>12962</v>
      </c>
      <c r="D8425" s="126" t="s">
        <v>16923</v>
      </c>
      <c r="E8425" s="126" t="s">
        <v>288</v>
      </c>
      <c r="F8425" s="126" t="s">
        <v>440</v>
      </c>
      <c r="G8425" s="126" t="s">
        <v>463</v>
      </c>
      <c r="H8425" s="126" t="s">
        <v>126</v>
      </c>
      <c r="I8425" s="126" t="s">
        <v>418</v>
      </c>
      <c r="J8425" s="126" t="s">
        <v>597</v>
      </c>
      <c r="K8425" s="126" t="s">
        <v>504</v>
      </c>
      <c r="L8425" s="126" t="s">
        <v>598</v>
      </c>
      <c r="M8425" s="130">
        <v>2721.6</v>
      </c>
      <c r="O8425" s="126" t="s">
        <v>445</v>
      </c>
      <c r="P8425" s="130">
        <v>0</v>
      </c>
      <c r="S8425" s="130">
        <v>0</v>
      </c>
      <c r="V8425" s="130">
        <v>2721.6</v>
      </c>
      <c r="X8425" s="126" t="s">
        <v>464</v>
      </c>
      <c r="Z8425" s="127"/>
      <c r="AA8425" s="128">
        <v>30</v>
      </c>
      <c r="AB8425" s="128">
        <v>1</v>
      </c>
      <c r="AD8425" s="126" t="s">
        <v>562</v>
      </c>
      <c r="AG8425" s="127"/>
      <c r="AI8425" s="127"/>
    </row>
    <row r="8426" spans="1:35" ht="14.85" customHeight="1">
      <c r="A8426" s="130">
        <v>5005435</v>
      </c>
      <c r="B8426" s="126" t="s">
        <v>16924</v>
      </c>
      <c r="C8426" s="126" t="s">
        <v>16925</v>
      </c>
      <c r="D8426" s="126" t="s">
        <v>16926</v>
      </c>
      <c r="E8426" s="126" t="s">
        <v>288</v>
      </c>
      <c r="F8426" s="126" t="s">
        <v>522</v>
      </c>
      <c r="G8426" s="126" t="s">
        <v>523</v>
      </c>
      <c r="H8426" s="126" t="s">
        <v>524</v>
      </c>
      <c r="I8426" s="126" t="s">
        <v>418</v>
      </c>
      <c r="J8426" s="126" t="s">
        <v>10420</v>
      </c>
      <c r="K8426" s="126" t="s">
        <v>420</v>
      </c>
      <c r="L8426" s="126" t="s">
        <v>10421</v>
      </c>
      <c r="M8426" s="130">
        <v>1704.62</v>
      </c>
      <c r="N8426" s="126" t="s">
        <v>290</v>
      </c>
      <c r="O8426" s="126" t="s">
        <v>528</v>
      </c>
      <c r="P8426" s="130">
        <v>0</v>
      </c>
      <c r="S8426" s="130">
        <v>0</v>
      </c>
      <c r="V8426" s="130">
        <v>1704.62</v>
      </c>
      <c r="X8426" s="126" t="s">
        <v>1344</v>
      </c>
      <c r="Z8426" s="127"/>
      <c r="AA8426" s="128"/>
      <c r="AB8426" s="128"/>
      <c r="AD8426" s="126" t="s">
        <v>562</v>
      </c>
      <c r="AG8426" s="127"/>
      <c r="AI8426" s="127"/>
    </row>
    <row r="8427" spans="1:35" ht="14.85" customHeight="1">
      <c r="A8427" s="130">
        <v>5004993</v>
      </c>
      <c r="B8427" s="126" t="s">
        <v>16927</v>
      </c>
      <c r="C8427" s="126" t="s">
        <v>10433</v>
      </c>
      <c r="D8427" s="126" t="s">
        <v>16928</v>
      </c>
      <c r="E8427" s="126" t="s">
        <v>288</v>
      </c>
      <c r="F8427" s="126" t="s">
        <v>491</v>
      </c>
      <c r="G8427" s="126" t="s">
        <v>417</v>
      </c>
      <c r="H8427" s="126" t="s">
        <v>126</v>
      </c>
      <c r="I8427" s="126" t="s">
        <v>126</v>
      </c>
      <c r="J8427" s="126" t="s">
        <v>514</v>
      </c>
      <c r="K8427" s="126" t="s">
        <v>504</v>
      </c>
      <c r="L8427" s="126" t="s">
        <v>515</v>
      </c>
      <c r="M8427" s="130">
        <v>3294.83</v>
      </c>
      <c r="N8427" s="126" t="s">
        <v>290</v>
      </c>
      <c r="O8427" s="126" t="s">
        <v>844</v>
      </c>
      <c r="P8427" s="130">
        <v>0</v>
      </c>
      <c r="S8427" s="130">
        <v>0</v>
      </c>
      <c r="V8427" s="130">
        <v>3660.93</v>
      </c>
      <c r="X8427" s="126" t="s">
        <v>845</v>
      </c>
      <c r="Y8427" s="126" t="s">
        <v>517</v>
      </c>
      <c r="Z8427" s="127" t="s">
        <v>309</v>
      </c>
      <c r="AA8427" s="128">
        <v>1</v>
      </c>
      <c r="AB8427" s="128">
        <v>84</v>
      </c>
      <c r="AD8427" s="126" t="s">
        <v>562</v>
      </c>
      <c r="AG8427" s="127"/>
      <c r="AI8427" s="127"/>
    </row>
    <row r="8428" spans="1:35" ht="14.85" customHeight="1">
      <c r="A8428" s="130">
        <v>5004992</v>
      </c>
      <c r="B8428" s="126" t="s">
        <v>16929</v>
      </c>
      <c r="C8428" s="126" t="s">
        <v>16930</v>
      </c>
      <c r="D8428" s="126" t="s">
        <v>16931</v>
      </c>
      <c r="E8428" s="126" t="s">
        <v>288</v>
      </c>
      <c r="F8428" s="126" t="s">
        <v>352</v>
      </c>
      <c r="G8428" s="126" t="s">
        <v>417</v>
      </c>
      <c r="H8428" s="126" t="s">
        <v>126</v>
      </c>
      <c r="I8428" s="126" t="s">
        <v>626</v>
      </c>
      <c r="J8428" s="126" t="s">
        <v>7051</v>
      </c>
      <c r="K8428" s="126" t="s">
        <v>504</v>
      </c>
      <c r="L8428" s="126" t="s">
        <v>7052</v>
      </c>
      <c r="M8428" s="130">
        <v>215.16</v>
      </c>
      <c r="N8428" s="126" t="s">
        <v>290</v>
      </c>
      <c r="O8428" s="126" t="s">
        <v>353</v>
      </c>
      <c r="P8428" s="130">
        <v>0</v>
      </c>
      <c r="S8428" s="130">
        <v>0</v>
      </c>
      <c r="V8428" s="130">
        <v>215.16</v>
      </c>
      <c r="X8428" s="126" t="s">
        <v>6910</v>
      </c>
      <c r="Z8428" s="127"/>
      <c r="AA8428" s="128">
        <v>1</v>
      </c>
      <c r="AB8428" s="128">
        <v>84</v>
      </c>
      <c r="AD8428" s="126" t="s">
        <v>562</v>
      </c>
      <c r="AG8428" s="127"/>
      <c r="AI8428" s="127"/>
    </row>
    <row r="8429" spans="1:35" ht="14.85" customHeight="1">
      <c r="A8429" s="130">
        <v>5004991</v>
      </c>
      <c r="B8429" s="126" t="s">
        <v>16932</v>
      </c>
      <c r="C8429" s="126" t="s">
        <v>16933</v>
      </c>
      <c r="D8429" s="126" t="s">
        <v>16934</v>
      </c>
      <c r="E8429" s="126" t="s">
        <v>288</v>
      </c>
      <c r="F8429" s="126" t="s">
        <v>416</v>
      </c>
      <c r="G8429" s="126" t="s">
        <v>417</v>
      </c>
      <c r="H8429" s="126" t="s">
        <v>126</v>
      </c>
      <c r="I8429" s="126" t="s">
        <v>126</v>
      </c>
      <c r="J8429" s="126" t="s">
        <v>10441</v>
      </c>
      <c r="K8429" s="126" t="s">
        <v>7040</v>
      </c>
      <c r="L8429" s="126" t="s">
        <v>931</v>
      </c>
      <c r="M8429" s="130">
        <v>680.76</v>
      </c>
      <c r="O8429" s="126" t="s">
        <v>422</v>
      </c>
      <c r="P8429" s="130">
        <v>0</v>
      </c>
      <c r="S8429" s="130">
        <v>0</v>
      </c>
      <c r="V8429" s="130">
        <v>717.99</v>
      </c>
      <c r="X8429" s="126" t="s">
        <v>423</v>
      </c>
      <c r="Z8429" s="127"/>
      <c r="AA8429" s="128">
        <v>1</v>
      </c>
      <c r="AB8429" s="128">
        <v>12</v>
      </c>
      <c r="AD8429" s="126" t="s">
        <v>562</v>
      </c>
      <c r="AG8429" s="127"/>
      <c r="AI8429" s="127"/>
    </row>
    <row r="8430" spans="1:35" ht="14.85" customHeight="1">
      <c r="A8430" s="130">
        <v>5004990</v>
      </c>
      <c r="B8430" s="126" t="s">
        <v>16935</v>
      </c>
      <c r="C8430" s="126" t="s">
        <v>16936</v>
      </c>
      <c r="D8430" s="126" t="s">
        <v>16937</v>
      </c>
      <c r="E8430" s="126" t="s">
        <v>288</v>
      </c>
      <c r="F8430" s="126" t="s">
        <v>416</v>
      </c>
      <c r="G8430" s="126" t="s">
        <v>417</v>
      </c>
      <c r="H8430" s="126" t="s">
        <v>126</v>
      </c>
      <c r="I8430" s="126" t="s">
        <v>126</v>
      </c>
      <c r="J8430" s="126" t="s">
        <v>10441</v>
      </c>
      <c r="K8430" s="126" t="s">
        <v>7040</v>
      </c>
      <c r="L8430" s="126" t="s">
        <v>931</v>
      </c>
      <c r="M8430" s="130">
        <v>635.99</v>
      </c>
      <c r="O8430" s="126" t="s">
        <v>3119</v>
      </c>
      <c r="P8430" s="130">
        <v>0</v>
      </c>
      <c r="S8430" s="130">
        <v>0</v>
      </c>
      <c r="V8430" s="130">
        <v>635.99</v>
      </c>
      <c r="X8430" s="126" t="s">
        <v>12337</v>
      </c>
      <c r="Z8430" s="127"/>
      <c r="AA8430" s="128">
        <v>1</v>
      </c>
      <c r="AB8430" s="128">
        <v>12</v>
      </c>
      <c r="AD8430" s="126" t="s">
        <v>562</v>
      </c>
      <c r="AG8430" s="127"/>
      <c r="AI8430" s="127"/>
    </row>
    <row r="8431" spans="1:35" ht="14.85" customHeight="1">
      <c r="A8431" s="130">
        <v>5004895</v>
      </c>
      <c r="B8431" s="126" t="s">
        <v>16938</v>
      </c>
      <c r="C8431" s="126" t="s">
        <v>16939</v>
      </c>
      <c r="D8431" s="126" t="s">
        <v>16940</v>
      </c>
      <c r="E8431" s="126" t="s">
        <v>288</v>
      </c>
      <c r="F8431" s="126" t="s">
        <v>416</v>
      </c>
      <c r="G8431" s="126" t="s">
        <v>417</v>
      </c>
      <c r="H8431" s="126" t="s">
        <v>126</v>
      </c>
      <c r="I8431" s="126" t="s">
        <v>126</v>
      </c>
      <c r="J8431" s="126" t="s">
        <v>13499</v>
      </c>
      <c r="K8431" s="126" t="s">
        <v>747</v>
      </c>
      <c r="L8431" s="126" t="s">
        <v>13500</v>
      </c>
      <c r="M8431" s="130">
        <v>331.52</v>
      </c>
      <c r="O8431" s="126" t="s">
        <v>3102</v>
      </c>
      <c r="P8431" s="130">
        <v>0</v>
      </c>
      <c r="S8431" s="130">
        <v>0</v>
      </c>
      <c r="V8431" s="130">
        <v>366.49</v>
      </c>
      <c r="X8431" s="126" t="s">
        <v>5579</v>
      </c>
      <c r="Z8431" s="127"/>
      <c r="AA8431" s="128">
        <v>1</v>
      </c>
      <c r="AB8431" s="128">
        <v>12</v>
      </c>
      <c r="AD8431" s="126" t="s">
        <v>562</v>
      </c>
      <c r="AG8431" s="127"/>
      <c r="AI8431" s="127"/>
    </row>
    <row r="8432" spans="1:35" ht="14.85" customHeight="1">
      <c r="A8432" s="130">
        <v>5004894</v>
      </c>
      <c r="B8432" s="126" t="s">
        <v>16941</v>
      </c>
      <c r="C8432" s="126" t="s">
        <v>16942</v>
      </c>
      <c r="D8432" s="126" t="s">
        <v>16943</v>
      </c>
      <c r="E8432" s="126" t="s">
        <v>288</v>
      </c>
      <c r="F8432" s="126" t="s">
        <v>416</v>
      </c>
      <c r="G8432" s="126" t="s">
        <v>417</v>
      </c>
      <c r="H8432" s="126" t="s">
        <v>126</v>
      </c>
      <c r="I8432" s="126" t="s">
        <v>126</v>
      </c>
      <c r="J8432" s="126" t="s">
        <v>13499</v>
      </c>
      <c r="K8432" s="126" t="s">
        <v>747</v>
      </c>
      <c r="L8432" s="126" t="s">
        <v>13500</v>
      </c>
      <c r="M8432" s="130">
        <v>389.76</v>
      </c>
      <c r="O8432" s="126" t="s">
        <v>587</v>
      </c>
      <c r="P8432" s="130">
        <v>0</v>
      </c>
      <c r="S8432" s="130">
        <v>0</v>
      </c>
      <c r="V8432" s="130">
        <v>415.8</v>
      </c>
      <c r="X8432" s="126" t="s">
        <v>4251</v>
      </c>
      <c r="Z8432" s="127"/>
      <c r="AA8432" s="128">
        <v>1</v>
      </c>
      <c r="AB8432" s="128">
        <v>12</v>
      </c>
      <c r="AD8432" s="126" t="s">
        <v>562</v>
      </c>
      <c r="AG8432" s="127"/>
      <c r="AI8432" s="127"/>
    </row>
    <row r="8433" spans="1:35" ht="14.85" customHeight="1">
      <c r="A8433" s="130">
        <v>5004893</v>
      </c>
      <c r="B8433" s="126" t="s">
        <v>16944</v>
      </c>
      <c r="C8433" s="126" t="s">
        <v>16945</v>
      </c>
      <c r="D8433" s="126" t="s">
        <v>16946</v>
      </c>
      <c r="E8433" s="126" t="s">
        <v>288</v>
      </c>
      <c r="F8433" s="126" t="s">
        <v>416</v>
      </c>
      <c r="G8433" s="126" t="s">
        <v>417</v>
      </c>
      <c r="H8433" s="126" t="s">
        <v>126</v>
      </c>
      <c r="I8433" s="126" t="s">
        <v>126</v>
      </c>
      <c r="J8433" s="126" t="s">
        <v>13499</v>
      </c>
      <c r="K8433" s="126" t="s">
        <v>747</v>
      </c>
      <c r="L8433" s="126" t="s">
        <v>13500</v>
      </c>
      <c r="M8433" s="130">
        <v>331.52</v>
      </c>
      <c r="O8433" s="126" t="s">
        <v>3102</v>
      </c>
      <c r="P8433" s="130">
        <v>0</v>
      </c>
      <c r="S8433" s="130">
        <v>0</v>
      </c>
      <c r="V8433" s="130">
        <v>381.24</v>
      </c>
      <c r="X8433" s="126" t="s">
        <v>5579</v>
      </c>
      <c r="Z8433" s="127"/>
      <c r="AA8433" s="128">
        <v>1</v>
      </c>
      <c r="AB8433" s="128">
        <v>12</v>
      </c>
      <c r="AD8433" s="126" t="s">
        <v>562</v>
      </c>
      <c r="AG8433" s="127"/>
      <c r="AI8433" s="127"/>
    </row>
    <row r="8434" spans="1:35" ht="14.85" customHeight="1">
      <c r="A8434" s="130">
        <v>5004892</v>
      </c>
      <c r="B8434" s="126" t="s">
        <v>16947</v>
      </c>
      <c r="C8434" s="126" t="s">
        <v>16948</v>
      </c>
      <c r="D8434" s="126" t="s">
        <v>16949</v>
      </c>
      <c r="E8434" s="126" t="s">
        <v>288</v>
      </c>
      <c r="F8434" s="126" t="s">
        <v>416</v>
      </c>
      <c r="G8434" s="126" t="s">
        <v>417</v>
      </c>
      <c r="H8434" s="126" t="s">
        <v>126</v>
      </c>
      <c r="I8434" s="126" t="s">
        <v>126</v>
      </c>
      <c r="J8434" s="126" t="s">
        <v>13499</v>
      </c>
      <c r="K8434" s="126" t="s">
        <v>747</v>
      </c>
      <c r="L8434" s="126" t="s">
        <v>13500</v>
      </c>
      <c r="M8434" s="130">
        <v>503.58</v>
      </c>
      <c r="O8434" s="126" t="s">
        <v>422</v>
      </c>
      <c r="P8434" s="130">
        <v>0</v>
      </c>
      <c r="S8434" s="130">
        <v>0</v>
      </c>
      <c r="V8434" s="130">
        <v>503.58</v>
      </c>
      <c r="X8434" s="126" t="s">
        <v>3112</v>
      </c>
      <c r="Z8434" s="127"/>
      <c r="AA8434" s="128">
        <v>1</v>
      </c>
      <c r="AB8434" s="128">
        <v>12</v>
      </c>
      <c r="AD8434" s="126" t="s">
        <v>562</v>
      </c>
      <c r="AG8434" s="127"/>
      <c r="AI8434" s="127"/>
    </row>
    <row r="8435" spans="1:35" ht="14.85" customHeight="1">
      <c r="A8435" s="130">
        <v>5004891</v>
      </c>
      <c r="B8435" s="126" t="s">
        <v>16950</v>
      </c>
      <c r="C8435" s="126" t="s">
        <v>16951</v>
      </c>
      <c r="D8435" s="126" t="s">
        <v>16952</v>
      </c>
      <c r="E8435" s="126" t="s">
        <v>288</v>
      </c>
      <c r="F8435" s="126" t="s">
        <v>416</v>
      </c>
      <c r="G8435" s="126" t="s">
        <v>417</v>
      </c>
      <c r="H8435" s="126" t="s">
        <v>126</v>
      </c>
      <c r="I8435" s="126" t="s">
        <v>126</v>
      </c>
      <c r="J8435" s="126" t="s">
        <v>13499</v>
      </c>
      <c r="K8435" s="126" t="s">
        <v>747</v>
      </c>
      <c r="L8435" s="126" t="s">
        <v>13500</v>
      </c>
      <c r="M8435" s="130">
        <v>694.23</v>
      </c>
      <c r="O8435" s="126" t="s">
        <v>427</v>
      </c>
      <c r="P8435" s="130">
        <v>0</v>
      </c>
      <c r="S8435" s="130">
        <v>0</v>
      </c>
      <c r="V8435" s="130">
        <v>694.23</v>
      </c>
      <c r="X8435" s="126" t="s">
        <v>771</v>
      </c>
      <c r="Z8435" s="127"/>
      <c r="AA8435" s="128">
        <v>1</v>
      </c>
      <c r="AB8435" s="128">
        <v>12</v>
      </c>
      <c r="AD8435" s="126" t="s">
        <v>562</v>
      </c>
      <c r="AG8435" s="127"/>
      <c r="AI8435" s="127"/>
    </row>
    <row r="8436" spans="1:35" ht="14.85" customHeight="1">
      <c r="A8436" s="130">
        <v>5004890</v>
      </c>
      <c r="B8436" s="126" t="s">
        <v>16953</v>
      </c>
      <c r="C8436" s="126" t="s">
        <v>16954</v>
      </c>
      <c r="D8436" s="126" t="s">
        <v>16955</v>
      </c>
      <c r="E8436" s="126" t="s">
        <v>288</v>
      </c>
      <c r="F8436" s="126" t="s">
        <v>416</v>
      </c>
      <c r="G8436" s="126" t="s">
        <v>417</v>
      </c>
      <c r="H8436" s="126" t="s">
        <v>126</v>
      </c>
      <c r="I8436" s="126" t="s">
        <v>126</v>
      </c>
      <c r="J8436" s="126" t="s">
        <v>13499</v>
      </c>
      <c r="K8436" s="126" t="s">
        <v>747</v>
      </c>
      <c r="L8436" s="126" t="s">
        <v>13500</v>
      </c>
      <c r="M8436" s="130">
        <v>389.76</v>
      </c>
      <c r="O8436" s="126" t="s">
        <v>3131</v>
      </c>
      <c r="P8436" s="130">
        <v>0</v>
      </c>
      <c r="S8436" s="130">
        <v>0</v>
      </c>
      <c r="V8436" s="130">
        <v>401.43</v>
      </c>
      <c r="X8436" s="126" t="s">
        <v>3132</v>
      </c>
      <c r="Z8436" s="127"/>
      <c r="AA8436" s="128">
        <v>1</v>
      </c>
      <c r="AB8436" s="128">
        <v>12</v>
      </c>
      <c r="AD8436" s="126" t="s">
        <v>562</v>
      </c>
      <c r="AG8436" s="127"/>
      <c r="AI8436" s="127"/>
    </row>
    <row r="8437" spans="1:35" ht="14.85" customHeight="1">
      <c r="A8437" s="130">
        <v>5004889</v>
      </c>
      <c r="B8437" s="126" t="s">
        <v>16956</v>
      </c>
      <c r="C8437" s="126" t="s">
        <v>16957</v>
      </c>
      <c r="D8437" s="126" t="s">
        <v>16958</v>
      </c>
      <c r="E8437" s="126" t="s">
        <v>288</v>
      </c>
      <c r="F8437" s="126" t="s">
        <v>416</v>
      </c>
      <c r="G8437" s="126" t="s">
        <v>417</v>
      </c>
      <c r="H8437" s="126" t="s">
        <v>126</v>
      </c>
      <c r="I8437" s="126" t="s">
        <v>126</v>
      </c>
      <c r="J8437" s="126" t="s">
        <v>13499</v>
      </c>
      <c r="K8437" s="126" t="s">
        <v>747</v>
      </c>
      <c r="L8437" s="126" t="s">
        <v>13500</v>
      </c>
      <c r="M8437" s="130">
        <v>974.4</v>
      </c>
      <c r="O8437" s="126" t="s">
        <v>2186</v>
      </c>
      <c r="P8437" s="130">
        <v>0</v>
      </c>
      <c r="S8437" s="130">
        <v>0</v>
      </c>
      <c r="V8437" s="130">
        <v>979.41</v>
      </c>
      <c r="X8437" s="126" t="s">
        <v>7056</v>
      </c>
      <c r="Z8437" s="127"/>
      <c r="AA8437" s="128">
        <v>1</v>
      </c>
      <c r="AB8437" s="128">
        <v>12</v>
      </c>
      <c r="AD8437" s="126" t="s">
        <v>562</v>
      </c>
      <c r="AG8437" s="127"/>
      <c r="AI8437" s="127"/>
    </row>
    <row r="8438" spans="1:35" ht="14.85" customHeight="1">
      <c r="A8438" s="130">
        <v>5004888</v>
      </c>
      <c r="B8438" s="126" t="s">
        <v>16959</v>
      </c>
      <c r="C8438" s="126" t="s">
        <v>16960</v>
      </c>
      <c r="D8438" s="126" t="s">
        <v>16961</v>
      </c>
      <c r="E8438" s="126" t="s">
        <v>288</v>
      </c>
      <c r="F8438" s="126" t="s">
        <v>416</v>
      </c>
      <c r="G8438" s="126" t="s">
        <v>417</v>
      </c>
      <c r="H8438" s="126" t="s">
        <v>126</v>
      </c>
      <c r="I8438" s="126" t="s">
        <v>126</v>
      </c>
      <c r="J8438" s="126" t="s">
        <v>13499</v>
      </c>
      <c r="K8438" s="126" t="s">
        <v>747</v>
      </c>
      <c r="L8438" s="126" t="s">
        <v>13500</v>
      </c>
      <c r="M8438" s="130">
        <v>682.08</v>
      </c>
      <c r="O8438" s="126" t="s">
        <v>422</v>
      </c>
      <c r="P8438" s="130">
        <v>0</v>
      </c>
      <c r="S8438" s="130">
        <v>0</v>
      </c>
      <c r="V8438" s="130">
        <v>773.47</v>
      </c>
      <c r="X8438" s="126" t="s">
        <v>423</v>
      </c>
      <c r="Z8438" s="127"/>
      <c r="AA8438" s="128">
        <v>1</v>
      </c>
      <c r="AB8438" s="128">
        <v>12</v>
      </c>
      <c r="AD8438" s="126" t="s">
        <v>562</v>
      </c>
      <c r="AG8438" s="127"/>
      <c r="AI8438" s="127"/>
    </row>
    <row r="8439" spans="1:35" ht="14.85" customHeight="1">
      <c r="A8439" s="130">
        <v>5003496</v>
      </c>
      <c r="B8439" s="126" t="s">
        <v>413</v>
      </c>
      <c r="C8439" s="126" t="s">
        <v>4862</v>
      </c>
      <c r="E8439" s="126" t="s">
        <v>288</v>
      </c>
      <c r="F8439" s="126" t="s">
        <v>364</v>
      </c>
      <c r="G8439" s="126" t="s">
        <v>417</v>
      </c>
      <c r="H8439" s="126" t="s">
        <v>126</v>
      </c>
      <c r="I8439" s="126" t="s">
        <v>126</v>
      </c>
      <c r="J8439" s="126" t="s">
        <v>466</v>
      </c>
      <c r="K8439" s="126" t="s">
        <v>467</v>
      </c>
      <c r="L8439" s="126" t="s">
        <v>468</v>
      </c>
      <c r="M8439" s="130">
        <v>6817.44</v>
      </c>
      <c r="O8439" s="126" t="s">
        <v>365</v>
      </c>
      <c r="P8439" s="130">
        <v>0</v>
      </c>
      <c r="S8439" s="130">
        <v>0</v>
      </c>
      <c r="V8439" s="130">
        <v>11317.44</v>
      </c>
      <c r="X8439" s="126" t="s">
        <v>469</v>
      </c>
      <c r="Z8439" s="127"/>
      <c r="AA8439" s="128">
        <v>1</v>
      </c>
      <c r="AB8439" s="128">
        <v>60</v>
      </c>
      <c r="AC8439" s="126" t="s">
        <v>366</v>
      </c>
      <c r="AD8439" s="126" t="s">
        <v>1801</v>
      </c>
      <c r="AG8439" s="127"/>
      <c r="AI8439" s="127"/>
    </row>
    <row r="8440" spans="1:35" ht="14.85" customHeight="1">
      <c r="A8440" s="130">
        <v>5003349</v>
      </c>
      <c r="B8440" s="126" t="s">
        <v>16962</v>
      </c>
      <c r="C8440" s="126" t="s">
        <v>16963</v>
      </c>
      <c r="E8440" s="126" t="s">
        <v>288</v>
      </c>
      <c r="F8440" s="126" t="s">
        <v>364</v>
      </c>
      <c r="G8440" s="126" t="s">
        <v>417</v>
      </c>
      <c r="H8440" s="126" t="s">
        <v>126</v>
      </c>
      <c r="I8440" s="126" t="s">
        <v>126</v>
      </c>
      <c r="J8440" s="126" t="s">
        <v>466</v>
      </c>
      <c r="K8440" s="126" t="s">
        <v>467</v>
      </c>
      <c r="L8440" s="126" t="s">
        <v>468</v>
      </c>
      <c r="M8440" s="130">
        <v>9641.73</v>
      </c>
      <c r="O8440" s="126" t="s">
        <v>486</v>
      </c>
      <c r="P8440" s="130">
        <v>0</v>
      </c>
      <c r="S8440" s="130">
        <v>0</v>
      </c>
      <c r="V8440" s="130">
        <v>9641.73</v>
      </c>
      <c r="X8440" s="126" t="s">
        <v>549</v>
      </c>
      <c r="Z8440" s="127"/>
      <c r="AA8440" s="128">
        <v>2</v>
      </c>
      <c r="AB8440" s="128">
        <v>60</v>
      </c>
      <c r="AC8440" s="126" t="s">
        <v>366</v>
      </c>
      <c r="AD8440" s="126" t="s">
        <v>562</v>
      </c>
      <c r="AG8440" s="127"/>
      <c r="AI8440" s="127"/>
    </row>
    <row r="8441" spans="1:35" ht="14.85" customHeight="1">
      <c r="A8441" s="130">
        <v>5003348</v>
      </c>
      <c r="B8441" s="126" t="s">
        <v>16964</v>
      </c>
      <c r="C8441" s="126" t="s">
        <v>16965</v>
      </c>
      <c r="D8441" s="126" t="s">
        <v>16966</v>
      </c>
      <c r="E8441" s="126" t="s">
        <v>288</v>
      </c>
      <c r="F8441" s="126" t="s">
        <v>416</v>
      </c>
      <c r="G8441" s="126" t="s">
        <v>417</v>
      </c>
      <c r="H8441" s="126" t="s">
        <v>126</v>
      </c>
      <c r="I8441" s="126" t="s">
        <v>126</v>
      </c>
      <c r="J8441" s="126" t="s">
        <v>2185</v>
      </c>
      <c r="K8441" s="126" t="s">
        <v>747</v>
      </c>
      <c r="L8441" s="126" t="s">
        <v>1018</v>
      </c>
      <c r="M8441" s="130">
        <v>263.2</v>
      </c>
      <c r="O8441" s="126" t="s">
        <v>422</v>
      </c>
      <c r="P8441" s="130">
        <v>0</v>
      </c>
      <c r="S8441" s="130">
        <v>0</v>
      </c>
      <c r="V8441" s="130">
        <v>522</v>
      </c>
      <c r="X8441" s="126" t="s">
        <v>1574</v>
      </c>
      <c r="Z8441" s="127"/>
      <c r="AA8441" s="128">
        <v>1</v>
      </c>
      <c r="AB8441" s="128">
        <v>12</v>
      </c>
      <c r="AD8441" s="126" t="s">
        <v>562</v>
      </c>
      <c r="AG8441" s="127"/>
      <c r="AI8441" s="127"/>
    </row>
    <row r="8442" spans="1:35" ht="14.85" customHeight="1">
      <c r="A8442" s="130">
        <v>5003580</v>
      </c>
      <c r="B8442" s="126" t="s">
        <v>16967</v>
      </c>
      <c r="C8442" s="126" t="s">
        <v>16968</v>
      </c>
      <c r="D8442" s="126" t="s">
        <v>16969</v>
      </c>
      <c r="E8442" s="126" t="s">
        <v>288</v>
      </c>
      <c r="F8442" s="126" t="s">
        <v>416</v>
      </c>
      <c r="G8442" s="126" t="s">
        <v>417</v>
      </c>
      <c r="H8442" s="126" t="s">
        <v>126</v>
      </c>
      <c r="I8442" s="126" t="s">
        <v>126</v>
      </c>
      <c r="J8442" s="126" t="s">
        <v>8036</v>
      </c>
      <c r="K8442" s="126" t="s">
        <v>747</v>
      </c>
      <c r="L8442" s="126" t="s">
        <v>8037</v>
      </c>
      <c r="M8442" s="130">
        <v>243.04</v>
      </c>
      <c r="O8442" s="126" t="s">
        <v>422</v>
      </c>
      <c r="P8442" s="130">
        <v>0</v>
      </c>
      <c r="S8442" s="130">
        <v>0</v>
      </c>
      <c r="V8442" s="130">
        <v>363.28</v>
      </c>
      <c r="X8442" s="126" t="s">
        <v>4042</v>
      </c>
      <c r="Z8442" s="127"/>
      <c r="AA8442" s="128">
        <v>1</v>
      </c>
      <c r="AB8442" s="128">
        <v>12</v>
      </c>
      <c r="AD8442" s="126" t="s">
        <v>562</v>
      </c>
      <c r="AG8442" s="127"/>
      <c r="AI8442" s="127"/>
    </row>
    <row r="8443" spans="1:35" ht="14.85" customHeight="1">
      <c r="A8443" s="130">
        <v>5003579</v>
      </c>
      <c r="B8443" s="126" t="s">
        <v>16970</v>
      </c>
      <c r="C8443" s="126" t="s">
        <v>16971</v>
      </c>
      <c r="D8443" s="126" t="s">
        <v>16972</v>
      </c>
      <c r="E8443" s="126" t="s">
        <v>288</v>
      </c>
      <c r="F8443" s="126" t="s">
        <v>416</v>
      </c>
      <c r="G8443" s="126" t="s">
        <v>417</v>
      </c>
      <c r="H8443" s="126" t="s">
        <v>126</v>
      </c>
      <c r="I8443" s="126" t="s">
        <v>126</v>
      </c>
      <c r="J8443" s="126" t="s">
        <v>8036</v>
      </c>
      <c r="K8443" s="126" t="s">
        <v>747</v>
      </c>
      <c r="L8443" s="126" t="s">
        <v>8037</v>
      </c>
      <c r="M8443" s="130">
        <v>730.24</v>
      </c>
      <c r="O8443" s="126" t="s">
        <v>427</v>
      </c>
      <c r="P8443" s="130">
        <v>0</v>
      </c>
      <c r="S8443" s="130">
        <v>0</v>
      </c>
      <c r="V8443" s="130">
        <v>896</v>
      </c>
      <c r="X8443" s="126" t="s">
        <v>771</v>
      </c>
      <c r="Z8443" s="127"/>
      <c r="AA8443" s="128">
        <v>1</v>
      </c>
      <c r="AB8443" s="128">
        <v>12</v>
      </c>
      <c r="AD8443" s="126" t="s">
        <v>562</v>
      </c>
      <c r="AG8443" s="127"/>
      <c r="AI8443" s="127"/>
    </row>
    <row r="8444" spans="1:35" ht="14.85" customHeight="1">
      <c r="A8444" s="130">
        <v>5003578</v>
      </c>
      <c r="B8444" s="126" t="s">
        <v>16973</v>
      </c>
      <c r="C8444" s="126" t="s">
        <v>16974</v>
      </c>
      <c r="D8444" s="126" t="s">
        <v>16972</v>
      </c>
      <c r="E8444" s="126" t="s">
        <v>288</v>
      </c>
      <c r="F8444" s="126" t="s">
        <v>416</v>
      </c>
      <c r="G8444" s="126" t="s">
        <v>417</v>
      </c>
      <c r="H8444" s="126" t="s">
        <v>126</v>
      </c>
      <c r="I8444" s="126" t="s">
        <v>126</v>
      </c>
      <c r="J8444" s="126" t="s">
        <v>8036</v>
      </c>
      <c r="K8444" s="126" t="s">
        <v>747</v>
      </c>
      <c r="L8444" s="126" t="s">
        <v>8037</v>
      </c>
      <c r="M8444" s="130">
        <v>730.24</v>
      </c>
      <c r="O8444" s="126" t="s">
        <v>427</v>
      </c>
      <c r="P8444" s="130">
        <v>0</v>
      </c>
      <c r="S8444" s="130">
        <v>0</v>
      </c>
      <c r="V8444" s="130">
        <v>912.92</v>
      </c>
      <c r="X8444" s="126" t="s">
        <v>771</v>
      </c>
      <c r="Z8444" s="127"/>
      <c r="AA8444" s="128">
        <v>1</v>
      </c>
      <c r="AB8444" s="128">
        <v>12</v>
      </c>
      <c r="AD8444" s="126" t="s">
        <v>562</v>
      </c>
      <c r="AG8444" s="127"/>
      <c r="AI8444" s="127"/>
    </row>
    <row r="8445" spans="1:35" ht="14.85" customHeight="1">
      <c r="A8445" s="130">
        <v>5004298</v>
      </c>
      <c r="B8445" s="126" t="s">
        <v>12725</v>
      </c>
      <c r="C8445" s="126" t="s">
        <v>12726</v>
      </c>
      <c r="D8445" s="126" t="s">
        <v>12727</v>
      </c>
      <c r="E8445" s="126" t="s">
        <v>288</v>
      </c>
      <c r="F8445" s="126" t="s">
        <v>364</v>
      </c>
      <c r="G8445" s="126" t="s">
        <v>417</v>
      </c>
      <c r="H8445" s="126" t="s">
        <v>126</v>
      </c>
      <c r="I8445" s="126" t="s">
        <v>126</v>
      </c>
      <c r="J8445" s="126" t="s">
        <v>886</v>
      </c>
      <c r="K8445" s="126" t="s">
        <v>443</v>
      </c>
      <c r="L8445" s="126" t="s">
        <v>887</v>
      </c>
      <c r="M8445" s="130">
        <v>6817.44</v>
      </c>
      <c r="O8445" s="126" t="s">
        <v>365</v>
      </c>
      <c r="P8445" s="130">
        <v>0</v>
      </c>
      <c r="S8445" s="130">
        <v>0</v>
      </c>
      <c r="V8445" s="130">
        <v>7499.12</v>
      </c>
      <c r="X8445" s="126" t="s">
        <v>510</v>
      </c>
      <c r="Z8445" s="127"/>
      <c r="AA8445" s="128">
        <v>2</v>
      </c>
      <c r="AB8445" s="128">
        <v>60</v>
      </c>
      <c r="AC8445" s="126" t="s">
        <v>366</v>
      </c>
      <c r="AD8445" s="126" t="s">
        <v>562</v>
      </c>
      <c r="AG8445" s="127"/>
      <c r="AI8445" s="127"/>
    </row>
    <row r="8446" spans="1:35" ht="14.85" customHeight="1">
      <c r="A8446" s="130">
        <v>5002888</v>
      </c>
      <c r="B8446" s="126" t="s">
        <v>16975</v>
      </c>
      <c r="C8446" s="126" t="s">
        <v>16976</v>
      </c>
      <c r="D8446" s="126" t="s">
        <v>16977</v>
      </c>
      <c r="E8446" s="126" t="s">
        <v>288</v>
      </c>
      <c r="F8446" s="126" t="s">
        <v>440</v>
      </c>
      <c r="G8446" s="126" t="s">
        <v>463</v>
      </c>
      <c r="H8446" s="126" t="s">
        <v>126</v>
      </c>
      <c r="I8446" s="126" t="s">
        <v>418</v>
      </c>
      <c r="J8446" s="126" t="s">
        <v>12989</v>
      </c>
      <c r="K8446" s="126" t="s">
        <v>613</v>
      </c>
      <c r="L8446" s="126" t="s">
        <v>2029</v>
      </c>
      <c r="M8446" s="130">
        <v>2755.83</v>
      </c>
      <c r="O8446" s="126" t="s">
        <v>449</v>
      </c>
      <c r="P8446" s="130">
        <v>0</v>
      </c>
      <c r="S8446" s="130">
        <v>0</v>
      </c>
      <c r="V8446" s="130">
        <v>2755.83</v>
      </c>
      <c r="X8446" s="126" t="s">
        <v>7577</v>
      </c>
      <c r="Z8446" s="127"/>
      <c r="AA8446" s="128">
        <v>30</v>
      </c>
      <c r="AB8446" s="128">
        <v>1</v>
      </c>
      <c r="AD8446" s="126" t="s">
        <v>562</v>
      </c>
      <c r="AG8446" s="127"/>
      <c r="AI8446" s="127"/>
    </row>
    <row r="8447" spans="1:35" ht="14.85" customHeight="1">
      <c r="A8447" s="130">
        <v>5002887</v>
      </c>
      <c r="B8447" s="126" t="s">
        <v>16978</v>
      </c>
      <c r="C8447" s="126" t="s">
        <v>16976</v>
      </c>
      <c r="D8447" s="126" t="s">
        <v>16979</v>
      </c>
      <c r="E8447" s="126" t="s">
        <v>288</v>
      </c>
      <c r="F8447" s="126" t="s">
        <v>440</v>
      </c>
      <c r="G8447" s="126" t="s">
        <v>463</v>
      </c>
      <c r="H8447" s="126" t="s">
        <v>126</v>
      </c>
      <c r="I8447" s="126" t="s">
        <v>418</v>
      </c>
      <c r="J8447" s="126" t="s">
        <v>12989</v>
      </c>
      <c r="K8447" s="126" t="s">
        <v>613</v>
      </c>
      <c r="L8447" s="126" t="s">
        <v>2029</v>
      </c>
      <c r="M8447" s="130">
        <v>2755.83</v>
      </c>
      <c r="O8447" s="126" t="s">
        <v>449</v>
      </c>
      <c r="P8447" s="130">
        <v>0</v>
      </c>
      <c r="S8447" s="130">
        <v>0</v>
      </c>
      <c r="V8447" s="130">
        <v>2755.83</v>
      </c>
      <c r="X8447" s="126" t="s">
        <v>7577</v>
      </c>
      <c r="Z8447" s="127"/>
      <c r="AA8447" s="128">
        <v>30</v>
      </c>
      <c r="AB8447" s="128">
        <v>1</v>
      </c>
      <c r="AD8447" s="126" t="s">
        <v>562</v>
      </c>
      <c r="AG8447" s="127"/>
      <c r="AI8447" s="127"/>
    </row>
    <row r="8448" spans="1:35" ht="14.85" customHeight="1">
      <c r="A8448" s="130">
        <v>5002886</v>
      </c>
      <c r="B8448" s="126" t="s">
        <v>16980</v>
      </c>
      <c r="C8448" s="126" t="s">
        <v>16038</v>
      </c>
      <c r="D8448" s="126" t="s">
        <v>16981</v>
      </c>
      <c r="E8448" s="126" t="s">
        <v>288</v>
      </c>
      <c r="F8448" s="126" t="s">
        <v>440</v>
      </c>
      <c r="G8448" s="126" t="s">
        <v>458</v>
      </c>
      <c r="H8448" s="126" t="s">
        <v>126</v>
      </c>
      <c r="I8448" s="126" t="s">
        <v>418</v>
      </c>
      <c r="J8448" s="126" t="s">
        <v>12989</v>
      </c>
      <c r="K8448" s="126" t="s">
        <v>613</v>
      </c>
      <c r="L8448" s="126" t="s">
        <v>2029</v>
      </c>
      <c r="M8448" s="130">
        <v>5275.2</v>
      </c>
      <c r="O8448" s="126" t="s">
        <v>445</v>
      </c>
      <c r="P8448" s="130">
        <v>0</v>
      </c>
      <c r="S8448" s="130">
        <v>0</v>
      </c>
      <c r="V8448" s="130">
        <v>5275.2</v>
      </c>
      <c r="X8448" s="126" t="s">
        <v>2349</v>
      </c>
      <c r="Z8448" s="127"/>
      <c r="AA8448" s="128">
        <v>60</v>
      </c>
      <c r="AB8448" s="128">
        <v>1</v>
      </c>
      <c r="AD8448" s="126" t="s">
        <v>562</v>
      </c>
      <c r="AG8448" s="127"/>
      <c r="AI8448" s="127"/>
    </row>
    <row r="8449" spans="1:35" ht="14.85" customHeight="1">
      <c r="A8449" s="130">
        <v>5002885</v>
      </c>
      <c r="B8449" s="126" t="s">
        <v>16982</v>
      </c>
      <c r="C8449" s="126" t="s">
        <v>16038</v>
      </c>
      <c r="D8449" s="126" t="s">
        <v>16983</v>
      </c>
      <c r="E8449" s="126" t="s">
        <v>288</v>
      </c>
      <c r="F8449" s="126" t="s">
        <v>440</v>
      </c>
      <c r="G8449" s="126" t="s">
        <v>458</v>
      </c>
      <c r="H8449" s="126" t="s">
        <v>126</v>
      </c>
      <c r="I8449" s="126" t="s">
        <v>418</v>
      </c>
      <c r="J8449" s="126" t="s">
        <v>12989</v>
      </c>
      <c r="K8449" s="126" t="s">
        <v>613</v>
      </c>
      <c r="L8449" s="126" t="s">
        <v>2029</v>
      </c>
      <c r="M8449" s="130">
        <v>5275.2</v>
      </c>
      <c r="O8449" s="126" t="s">
        <v>445</v>
      </c>
      <c r="P8449" s="130">
        <v>0</v>
      </c>
      <c r="S8449" s="130">
        <v>0</v>
      </c>
      <c r="V8449" s="130">
        <v>5275.2</v>
      </c>
      <c r="X8449" s="126" t="s">
        <v>2349</v>
      </c>
      <c r="Z8449" s="127"/>
      <c r="AA8449" s="128">
        <v>60</v>
      </c>
      <c r="AB8449" s="128">
        <v>1</v>
      </c>
      <c r="AD8449" s="126" t="s">
        <v>562</v>
      </c>
      <c r="AG8449" s="127"/>
      <c r="AI8449" s="127"/>
    </row>
    <row r="8450" spans="1:35" ht="14.85" customHeight="1">
      <c r="A8450" s="130">
        <v>5002884</v>
      </c>
      <c r="B8450" s="126" t="s">
        <v>16984</v>
      </c>
      <c r="C8450" s="126" t="s">
        <v>16038</v>
      </c>
      <c r="D8450" s="126" t="s">
        <v>16985</v>
      </c>
      <c r="E8450" s="126" t="s">
        <v>288</v>
      </c>
      <c r="F8450" s="126" t="s">
        <v>440</v>
      </c>
      <c r="G8450" s="126" t="s">
        <v>458</v>
      </c>
      <c r="H8450" s="126" t="s">
        <v>126</v>
      </c>
      <c r="I8450" s="126" t="s">
        <v>418</v>
      </c>
      <c r="J8450" s="126" t="s">
        <v>12989</v>
      </c>
      <c r="K8450" s="126" t="s">
        <v>613</v>
      </c>
      <c r="L8450" s="126" t="s">
        <v>2029</v>
      </c>
      <c r="M8450" s="130">
        <v>5275.2</v>
      </c>
      <c r="O8450" s="126" t="s">
        <v>445</v>
      </c>
      <c r="P8450" s="130">
        <v>0</v>
      </c>
      <c r="S8450" s="130">
        <v>0</v>
      </c>
      <c r="V8450" s="130">
        <v>5275.2</v>
      </c>
      <c r="X8450" s="126" t="s">
        <v>2349</v>
      </c>
      <c r="Z8450" s="127"/>
      <c r="AA8450" s="128">
        <v>60</v>
      </c>
      <c r="AB8450" s="128">
        <v>1</v>
      </c>
      <c r="AD8450" s="126" t="s">
        <v>562</v>
      </c>
      <c r="AG8450" s="127"/>
      <c r="AI8450" s="127"/>
    </row>
    <row r="8451" spans="1:35" ht="14.85" customHeight="1">
      <c r="A8451" s="130">
        <v>5002883</v>
      </c>
      <c r="B8451" s="126" t="s">
        <v>16986</v>
      </c>
      <c r="C8451" s="126" t="s">
        <v>16038</v>
      </c>
      <c r="D8451" s="126" t="s">
        <v>16987</v>
      </c>
      <c r="E8451" s="126" t="s">
        <v>288</v>
      </c>
      <c r="F8451" s="126" t="s">
        <v>440</v>
      </c>
      <c r="G8451" s="126" t="s">
        <v>458</v>
      </c>
      <c r="H8451" s="126" t="s">
        <v>126</v>
      </c>
      <c r="I8451" s="126" t="s">
        <v>418</v>
      </c>
      <c r="J8451" s="126" t="s">
        <v>12989</v>
      </c>
      <c r="K8451" s="126" t="s">
        <v>613</v>
      </c>
      <c r="L8451" s="126" t="s">
        <v>2029</v>
      </c>
      <c r="M8451" s="130">
        <v>5275.2</v>
      </c>
      <c r="O8451" s="126" t="s">
        <v>445</v>
      </c>
      <c r="P8451" s="130">
        <v>0</v>
      </c>
      <c r="S8451" s="130">
        <v>0</v>
      </c>
      <c r="V8451" s="130">
        <v>5275.2</v>
      </c>
      <c r="X8451" s="126" t="s">
        <v>2349</v>
      </c>
      <c r="Z8451" s="127"/>
      <c r="AA8451" s="128">
        <v>60</v>
      </c>
      <c r="AB8451" s="128">
        <v>1</v>
      </c>
      <c r="AD8451" s="126" t="s">
        <v>562</v>
      </c>
      <c r="AG8451" s="127"/>
      <c r="AI8451" s="127"/>
    </row>
    <row r="8452" spans="1:35" ht="14.85" customHeight="1">
      <c r="A8452" s="130">
        <v>5002882</v>
      </c>
      <c r="B8452" s="126" t="s">
        <v>16988</v>
      </c>
      <c r="C8452" s="126" t="s">
        <v>16038</v>
      </c>
      <c r="D8452" s="126" t="s">
        <v>16989</v>
      </c>
      <c r="E8452" s="126" t="s">
        <v>288</v>
      </c>
      <c r="F8452" s="126" t="s">
        <v>440</v>
      </c>
      <c r="G8452" s="126" t="s">
        <v>458</v>
      </c>
      <c r="H8452" s="126" t="s">
        <v>126</v>
      </c>
      <c r="I8452" s="126" t="s">
        <v>418</v>
      </c>
      <c r="J8452" s="126" t="s">
        <v>12989</v>
      </c>
      <c r="K8452" s="126" t="s">
        <v>613</v>
      </c>
      <c r="L8452" s="126" t="s">
        <v>2029</v>
      </c>
      <c r="M8452" s="130">
        <v>5275.2</v>
      </c>
      <c r="O8452" s="126" t="s">
        <v>445</v>
      </c>
      <c r="P8452" s="130">
        <v>0</v>
      </c>
      <c r="S8452" s="130">
        <v>0</v>
      </c>
      <c r="V8452" s="130">
        <v>5275.2</v>
      </c>
      <c r="X8452" s="126" t="s">
        <v>2349</v>
      </c>
      <c r="Z8452" s="127"/>
      <c r="AA8452" s="128">
        <v>60</v>
      </c>
      <c r="AB8452" s="128">
        <v>1</v>
      </c>
      <c r="AD8452" s="126" t="s">
        <v>562</v>
      </c>
      <c r="AG8452" s="127"/>
      <c r="AI8452" s="127"/>
    </row>
    <row r="8453" spans="1:35" ht="14.85" customHeight="1">
      <c r="A8453" s="130">
        <v>5002881</v>
      </c>
      <c r="B8453" s="126" t="s">
        <v>16990</v>
      </c>
      <c r="C8453" s="126" t="s">
        <v>16038</v>
      </c>
      <c r="D8453" s="126" t="s">
        <v>16991</v>
      </c>
      <c r="E8453" s="126" t="s">
        <v>288</v>
      </c>
      <c r="F8453" s="126" t="s">
        <v>440</v>
      </c>
      <c r="G8453" s="126" t="s">
        <v>458</v>
      </c>
      <c r="H8453" s="126" t="s">
        <v>126</v>
      </c>
      <c r="I8453" s="126" t="s">
        <v>418</v>
      </c>
      <c r="J8453" s="126" t="s">
        <v>12989</v>
      </c>
      <c r="K8453" s="126" t="s">
        <v>613</v>
      </c>
      <c r="L8453" s="126" t="s">
        <v>2029</v>
      </c>
      <c r="M8453" s="130">
        <v>5275.2</v>
      </c>
      <c r="O8453" s="126" t="s">
        <v>445</v>
      </c>
      <c r="P8453" s="130">
        <v>0</v>
      </c>
      <c r="S8453" s="130">
        <v>0</v>
      </c>
      <c r="V8453" s="130">
        <v>5275.2</v>
      </c>
      <c r="X8453" s="126" t="s">
        <v>2349</v>
      </c>
      <c r="Z8453" s="127"/>
      <c r="AA8453" s="128">
        <v>60</v>
      </c>
      <c r="AB8453" s="128">
        <v>1</v>
      </c>
      <c r="AD8453" s="126" t="s">
        <v>562</v>
      </c>
      <c r="AG8453" s="127"/>
      <c r="AI8453" s="127"/>
    </row>
    <row r="8454" spans="1:35" ht="14.85" customHeight="1">
      <c r="A8454" s="130">
        <v>5002880</v>
      </c>
      <c r="B8454" s="126" t="s">
        <v>16992</v>
      </c>
      <c r="C8454" s="126" t="s">
        <v>16038</v>
      </c>
      <c r="D8454" s="126" t="s">
        <v>16993</v>
      </c>
      <c r="E8454" s="126" t="s">
        <v>288</v>
      </c>
      <c r="F8454" s="126" t="s">
        <v>440</v>
      </c>
      <c r="G8454" s="126" t="s">
        <v>458</v>
      </c>
      <c r="H8454" s="126" t="s">
        <v>126</v>
      </c>
      <c r="I8454" s="126" t="s">
        <v>418</v>
      </c>
      <c r="J8454" s="126" t="s">
        <v>12989</v>
      </c>
      <c r="K8454" s="126" t="s">
        <v>613</v>
      </c>
      <c r="L8454" s="126" t="s">
        <v>2029</v>
      </c>
      <c r="M8454" s="130">
        <v>5275.2</v>
      </c>
      <c r="O8454" s="126" t="s">
        <v>445</v>
      </c>
      <c r="P8454" s="130">
        <v>0</v>
      </c>
      <c r="S8454" s="130">
        <v>0</v>
      </c>
      <c r="V8454" s="130">
        <v>5275.2</v>
      </c>
      <c r="X8454" s="126" t="s">
        <v>2349</v>
      </c>
      <c r="Z8454" s="127"/>
      <c r="AA8454" s="128">
        <v>60</v>
      </c>
      <c r="AB8454" s="128">
        <v>1</v>
      </c>
      <c r="AD8454" s="126" t="s">
        <v>562</v>
      </c>
      <c r="AG8454" s="127"/>
      <c r="AI8454" s="127"/>
    </row>
    <row r="8455" spans="1:35" ht="14.85" customHeight="1">
      <c r="A8455" s="130">
        <v>5002879</v>
      </c>
      <c r="B8455" s="126" t="s">
        <v>16994</v>
      </c>
      <c r="C8455" s="126" t="s">
        <v>16038</v>
      </c>
      <c r="D8455" s="126" t="s">
        <v>16995</v>
      </c>
      <c r="E8455" s="126" t="s">
        <v>288</v>
      </c>
      <c r="F8455" s="126" t="s">
        <v>440</v>
      </c>
      <c r="G8455" s="126" t="s">
        <v>458</v>
      </c>
      <c r="H8455" s="126" t="s">
        <v>126</v>
      </c>
      <c r="I8455" s="126" t="s">
        <v>418</v>
      </c>
      <c r="J8455" s="126" t="s">
        <v>12989</v>
      </c>
      <c r="K8455" s="126" t="s">
        <v>613</v>
      </c>
      <c r="L8455" s="126" t="s">
        <v>2029</v>
      </c>
      <c r="M8455" s="130">
        <v>5275.2</v>
      </c>
      <c r="O8455" s="126" t="s">
        <v>445</v>
      </c>
      <c r="P8455" s="130">
        <v>0</v>
      </c>
      <c r="S8455" s="130">
        <v>0</v>
      </c>
      <c r="V8455" s="130">
        <v>5275.2</v>
      </c>
      <c r="X8455" s="126" t="s">
        <v>2349</v>
      </c>
      <c r="Z8455" s="127"/>
      <c r="AA8455" s="128">
        <v>60</v>
      </c>
      <c r="AB8455" s="128">
        <v>1</v>
      </c>
      <c r="AD8455" s="126" t="s">
        <v>562</v>
      </c>
      <c r="AG8455" s="127"/>
      <c r="AI8455" s="127"/>
    </row>
    <row r="8456" spans="1:35" ht="14.85" customHeight="1">
      <c r="A8456" s="130">
        <v>5002878</v>
      </c>
      <c r="B8456" s="126" t="s">
        <v>16996</v>
      </c>
      <c r="C8456" s="126" t="s">
        <v>16038</v>
      </c>
      <c r="D8456" s="126" t="s">
        <v>16997</v>
      </c>
      <c r="E8456" s="126" t="s">
        <v>288</v>
      </c>
      <c r="F8456" s="126" t="s">
        <v>440</v>
      </c>
      <c r="G8456" s="126" t="s">
        <v>458</v>
      </c>
      <c r="H8456" s="126" t="s">
        <v>126</v>
      </c>
      <c r="I8456" s="126" t="s">
        <v>418</v>
      </c>
      <c r="J8456" s="126" t="s">
        <v>12989</v>
      </c>
      <c r="K8456" s="126" t="s">
        <v>613</v>
      </c>
      <c r="L8456" s="126" t="s">
        <v>2029</v>
      </c>
      <c r="M8456" s="130">
        <v>5275.2</v>
      </c>
      <c r="O8456" s="126" t="s">
        <v>445</v>
      </c>
      <c r="P8456" s="130">
        <v>0</v>
      </c>
      <c r="S8456" s="130">
        <v>0</v>
      </c>
      <c r="V8456" s="130">
        <v>5275.2</v>
      </c>
      <c r="X8456" s="126" t="s">
        <v>2349</v>
      </c>
      <c r="Z8456" s="127"/>
      <c r="AA8456" s="128">
        <v>60</v>
      </c>
      <c r="AB8456" s="128">
        <v>1</v>
      </c>
      <c r="AD8456" s="126" t="s">
        <v>562</v>
      </c>
      <c r="AG8456" s="127"/>
      <c r="AI8456" s="127"/>
    </row>
    <row r="8457" spans="1:35" ht="14.85" customHeight="1">
      <c r="A8457" s="130">
        <v>5003428</v>
      </c>
      <c r="B8457" s="126" t="s">
        <v>413</v>
      </c>
      <c r="C8457" s="126" t="s">
        <v>13359</v>
      </c>
      <c r="E8457" s="126" t="s">
        <v>288</v>
      </c>
      <c r="F8457" s="126" t="s">
        <v>364</v>
      </c>
      <c r="G8457" s="126" t="s">
        <v>417</v>
      </c>
      <c r="H8457" s="126" t="s">
        <v>126</v>
      </c>
      <c r="I8457" s="126" t="s">
        <v>126</v>
      </c>
      <c r="J8457" s="126" t="s">
        <v>466</v>
      </c>
      <c r="K8457" s="126" t="s">
        <v>467</v>
      </c>
      <c r="L8457" s="126" t="s">
        <v>468</v>
      </c>
      <c r="M8457" s="130">
        <v>6817.44</v>
      </c>
      <c r="O8457" s="126" t="s">
        <v>365</v>
      </c>
      <c r="P8457" s="130">
        <v>0</v>
      </c>
      <c r="S8457" s="130">
        <v>0</v>
      </c>
      <c r="V8457" s="130">
        <v>11317.44</v>
      </c>
      <c r="X8457" s="126" t="s">
        <v>469</v>
      </c>
      <c r="Z8457" s="127"/>
      <c r="AA8457" s="128">
        <v>1</v>
      </c>
      <c r="AB8457" s="128">
        <v>60</v>
      </c>
      <c r="AC8457" s="126" t="s">
        <v>366</v>
      </c>
      <c r="AD8457" s="126" t="s">
        <v>1801</v>
      </c>
      <c r="AG8457" s="127"/>
      <c r="AI8457" s="127"/>
    </row>
    <row r="8458" spans="1:35" ht="14.85" customHeight="1">
      <c r="A8458" s="130">
        <v>5003427</v>
      </c>
      <c r="B8458" s="126" t="s">
        <v>16998</v>
      </c>
      <c r="C8458" s="126" t="s">
        <v>16540</v>
      </c>
      <c r="D8458" s="126" t="s">
        <v>16999</v>
      </c>
      <c r="E8458" s="126" t="s">
        <v>288</v>
      </c>
      <c r="F8458" s="126" t="s">
        <v>522</v>
      </c>
      <c r="G8458" s="126" t="s">
        <v>6471</v>
      </c>
      <c r="H8458" s="126" t="s">
        <v>524</v>
      </c>
      <c r="I8458" s="126" t="s">
        <v>418</v>
      </c>
      <c r="J8458" s="126" t="s">
        <v>566</v>
      </c>
      <c r="K8458" s="126" t="s">
        <v>567</v>
      </c>
      <c r="L8458" s="126" t="s">
        <v>568</v>
      </c>
      <c r="M8458" s="130">
        <v>54.8</v>
      </c>
      <c r="O8458" s="126" t="s">
        <v>528</v>
      </c>
      <c r="P8458" s="130">
        <v>0</v>
      </c>
      <c r="S8458" s="130">
        <v>0</v>
      </c>
      <c r="V8458" s="130">
        <v>156.16999999999999</v>
      </c>
      <c r="X8458" s="126" t="s">
        <v>4455</v>
      </c>
      <c r="Z8458" s="127"/>
      <c r="AA8458" s="128"/>
      <c r="AB8458" s="128"/>
      <c r="AD8458" s="126" t="s">
        <v>562</v>
      </c>
      <c r="AG8458" s="127"/>
      <c r="AI8458" s="127"/>
    </row>
    <row r="8459" spans="1:35" ht="14.85" customHeight="1">
      <c r="A8459" s="130">
        <v>5003426</v>
      </c>
      <c r="B8459" s="126" t="s">
        <v>17000</v>
      </c>
      <c r="C8459" s="126" t="s">
        <v>16540</v>
      </c>
      <c r="D8459" s="126" t="s">
        <v>17001</v>
      </c>
      <c r="E8459" s="126" t="s">
        <v>288</v>
      </c>
      <c r="F8459" s="126" t="s">
        <v>522</v>
      </c>
      <c r="G8459" s="126" t="s">
        <v>4452</v>
      </c>
      <c r="H8459" s="126" t="s">
        <v>524</v>
      </c>
      <c r="I8459" s="126" t="s">
        <v>418</v>
      </c>
      <c r="J8459" s="126" t="s">
        <v>566</v>
      </c>
      <c r="K8459" s="126" t="s">
        <v>567</v>
      </c>
      <c r="L8459" s="126" t="s">
        <v>568</v>
      </c>
      <c r="M8459" s="130">
        <v>24.35</v>
      </c>
      <c r="O8459" s="126" t="s">
        <v>528</v>
      </c>
      <c r="P8459" s="130">
        <v>0</v>
      </c>
      <c r="S8459" s="130">
        <v>0</v>
      </c>
      <c r="V8459" s="130">
        <v>112.92</v>
      </c>
      <c r="X8459" s="126" t="s">
        <v>4455</v>
      </c>
      <c r="Z8459" s="127"/>
      <c r="AA8459" s="128"/>
      <c r="AB8459" s="128"/>
      <c r="AD8459" s="126" t="s">
        <v>562</v>
      </c>
      <c r="AG8459" s="127"/>
      <c r="AI8459" s="127"/>
    </row>
    <row r="8460" spans="1:35" ht="14.85" customHeight="1">
      <c r="A8460" s="130">
        <v>5003214</v>
      </c>
      <c r="B8460" s="126" t="s">
        <v>17002</v>
      </c>
      <c r="C8460" s="126" t="s">
        <v>17003</v>
      </c>
      <c r="D8460" s="126" t="s">
        <v>17004</v>
      </c>
      <c r="E8460" s="126" t="s">
        <v>288</v>
      </c>
      <c r="F8460" s="126" t="s">
        <v>416</v>
      </c>
      <c r="G8460" s="126" t="s">
        <v>417</v>
      </c>
      <c r="H8460" s="126" t="s">
        <v>126</v>
      </c>
      <c r="I8460" s="126" t="s">
        <v>126</v>
      </c>
      <c r="J8460" s="126" t="s">
        <v>778</v>
      </c>
      <c r="K8460" s="126" t="s">
        <v>779</v>
      </c>
      <c r="L8460" s="126" t="s">
        <v>780</v>
      </c>
      <c r="M8460" s="130">
        <v>971.57</v>
      </c>
      <c r="O8460" s="126" t="s">
        <v>422</v>
      </c>
      <c r="P8460" s="130">
        <v>0</v>
      </c>
      <c r="S8460" s="130">
        <v>0</v>
      </c>
      <c r="V8460" s="130">
        <v>971.57</v>
      </c>
      <c r="X8460" s="126" t="s">
        <v>4254</v>
      </c>
      <c r="Z8460" s="127"/>
      <c r="AA8460" s="128">
        <v>1</v>
      </c>
      <c r="AB8460" s="128">
        <v>12</v>
      </c>
      <c r="AD8460" s="126" t="s">
        <v>562</v>
      </c>
      <c r="AG8460" s="127"/>
      <c r="AI8460" s="127"/>
    </row>
    <row r="8461" spans="1:35" ht="14.85" customHeight="1">
      <c r="A8461" s="130">
        <v>5002318</v>
      </c>
      <c r="B8461" s="126" t="s">
        <v>17005</v>
      </c>
      <c r="C8461" s="126" t="s">
        <v>10088</v>
      </c>
      <c r="D8461" s="126" t="s">
        <v>16662</v>
      </c>
      <c r="E8461" s="126" t="s">
        <v>288</v>
      </c>
      <c r="F8461" s="126" t="s">
        <v>491</v>
      </c>
      <c r="G8461" s="126" t="s">
        <v>417</v>
      </c>
      <c r="H8461" s="126" t="s">
        <v>126</v>
      </c>
      <c r="I8461" s="126" t="s">
        <v>126</v>
      </c>
      <c r="J8461" s="126" t="s">
        <v>1248</v>
      </c>
      <c r="K8461" s="126" t="s">
        <v>613</v>
      </c>
      <c r="L8461" s="126" t="s">
        <v>1249</v>
      </c>
      <c r="M8461" s="130">
        <v>5489.64</v>
      </c>
      <c r="N8461" s="126" t="s">
        <v>290</v>
      </c>
      <c r="O8461" s="126" t="s">
        <v>1311</v>
      </c>
      <c r="P8461" s="130">
        <v>0</v>
      </c>
      <c r="S8461" s="130">
        <v>0</v>
      </c>
      <c r="V8461" s="130">
        <v>6099.6</v>
      </c>
      <c r="X8461" s="126" t="s">
        <v>1312</v>
      </c>
      <c r="Y8461" s="126" t="s">
        <v>517</v>
      </c>
      <c r="Z8461" s="127" t="s">
        <v>309</v>
      </c>
      <c r="AA8461" s="128">
        <v>1</v>
      </c>
      <c r="AB8461" s="128">
        <v>60</v>
      </c>
      <c r="AD8461" s="126" t="s">
        <v>562</v>
      </c>
      <c r="AG8461" s="127"/>
      <c r="AI8461" s="127"/>
    </row>
    <row r="8462" spans="1:35" ht="14.85" customHeight="1">
      <c r="A8462" s="130">
        <v>5004362</v>
      </c>
      <c r="B8462" s="126" t="s">
        <v>15976</v>
      </c>
      <c r="C8462" s="126" t="s">
        <v>15977</v>
      </c>
      <c r="D8462" s="126" t="s">
        <v>15972</v>
      </c>
      <c r="E8462" s="126" t="s">
        <v>288</v>
      </c>
      <c r="F8462" s="126" t="s">
        <v>364</v>
      </c>
      <c r="G8462" s="126" t="s">
        <v>417</v>
      </c>
      <c r="H8462" s="126" t="s">
        <v>126</v>
      </c>
      <c r="I8462" s="126" t="s">
        <v>126</v>
      </c>
      <c r="J8462" s="126" t="s">
        <v>886</v>
      </c>
      <c r="K8462" s="126" t="s">
        <v>443</v>
      </c>
      <c r="L8462" s="126" t="s">
        <v>887</v>
      </c>
      <c r="M8462" s="130">
        <v>6817.44</v>
      </c>
      <c r="O8462" s="126" t="s">
        <v>365</v>
      </c>
      <c r="P8462" s="130">
        <v>0</v>
      </c>
      <c r="S8462" s="130">
        <v>0</v>
      </c>
      <c r="V8462" s="130">
        <v>26295.64</v>
      </c>
      <c r="X8462" s="126" t="s">
        <v>510</v>
      </c>
      <c r="Z8462" s="127"/>
      <c r="AA8462" s="128">
        <v>2</v>
      </c>
      <c r="AB8462" s="128">
        <v>60</v>
      </c>
      <c r="AC8462" s="126" t="s">
        <v>366</v>
      </c>
      <c r="AD8462" s="126" t="s">
        <v>562</v>
      </c>
      <c r="AG8462" s="127"/>
      <c r="AI8462" s="127"/>
    </row>
    <row r="8463" spans="1:35" ht="14.85" customHeight="1">
      <c r="A8463" s="130">
        <v>5004361</v>
      </c>
      <c r="B8463" s="126" t="s">
        <v>15978</v>
      </c>
      <c r="C8463" s="126" t="s">
        <v>15979</v>
      </c>
      <c r="D8463" s="126" t="s">
        <v>15980</v>
      </c>
      <c r="E8463" s="126" t="s">
        <v>288</v>
      </c>
      <c r="F8463" s="126" t="s">
        <v>364</v>
      </c>
      <c r="G8463" s="126" t="s">
        <v>417</v>
      </c>
      <c r="H8463" s="126" t="s">
        <v>126</v>
      </c>
      <c r="I8463" s="126" t="s">
        <v>126</v>
      </c>
      <c r="J8463" s="126" t="s">
        <v>886</v>
      </c>
      <c r="K8463" s="126" t="s">
        <v>443</v>
      </c>
      <c r="L8463" s="126" t="s">
        <v>887</v>
      </c>
      <c r="M8463" s="130">
        <v>6817.44</v>
      </c>
      <c r="O8463" s="126" t="s">
        <v>365</v>
      </c>
      <c r="P8463" s="130">
        <v>0</v>
      </c>
      <c r="S8463" s="130">
        <v>0</v>
      </c>
      <c r="V8463" s="130">
        <v>26295.64</v>
      </c>
      <c r="X8463" s="126" t="s">
        <v>510</v>
      </c>
      <c r="Z8463" s="127"/>
      <c r="AA8463" s="128">
        <v>2</v>
      </c>
      <c r="AB8463" s="128">
        <v>60</v>
      </c>
      <c r="AC8463" s="126" t="s">
        <v>366</v>
      </c>
      <c r="AD8463" s="126" t="s">
        <v>562</v>
      </c>
      <c r="AG8463" s="127"/>
      <c r="AI8463" s="127"/>
    </row>
    <row r="8464" spans="1:35" ht="14.85" customHeight="1">
      <c r="A8464" s="130">
        <v>5004360</v>
      </c>
      <c r="B8464" s="126" t="s">
        <v>12792</v>
      </c>
      <c r="C8464" s="126" t="s">
        <v>12793</v>
      </c>
      <c r="D8464" s="126" t="s">
        <v>12794</v>
      </c>
      <c r="E8464" s="126" t="s">
        <v>288</v>
      </c>
      <c r="F8464" s="126" t="s">
        <v>364</v>
      </c>
      <c r="G8464" s="126" t="s">
        <v>417</v>
      </c>
      <c r="H8464" s="126" t="s">
        <v>126</v>
      </c>
      <c r="I8464" s="126" t="s">
        <v>126</v>
      </c>
      <c r="J8464" s="126" t="s">
        <v>886</v>
      </c>
      <c r="K8464" s="126" t="s">
        <v>443</v>
      </c>
      <c r="L8464" s="126" t="s">
        <v>887</v>
      </c>
      <c r="M8464" s="130">
        <v>6817.44</v>
      </c>
      <c r="O8464" s="126" t="s">
        <v>365</v>
      </c>
      <c r="P8464" s="130">
        <v>0</v>
      </c>
      <c r="S8464" s="130">
        <v>0</v>
      </c>
      <c r="V8464" s="130">
        <v>10713.02</v>
      </c>
      <c r="X8464" s="126" t="s">
        <v>510</v>
      </c>
      <c r="Z8464" s="127"/>
      <c r="AA8464" s="128">
        <v>2</v>
      </c>
      <c r="AB8464" s="128">
        <v>60</v>
      </c>
      <c r="AC8464" s="126" t="s">
        <v>366</v>
      </c>
      <c r="AD8464" s="126" t="s">
        <v>562</v>
      </c>
      <c r="AG8464" s="127"/>
      <c r="AI8464" s="127"/>
    </row>
    <row r="8465" spans="1:35" ht="14.85" customHeight="1">
      <c r="A8465" s="130">
        <v>5004359</v>
      </c>
      <c r="B8465" s="126" t="s">
        <v>12795</v>
      </c>
      <c r="C8465" s="126" t="s">
        <v>12796</v>
      </c>
      <c r="D8465" s="126" t="s">
        <v>12797</v>
      </c>
      <c r="E8465" s="126" t="s">
        <v>288</v>
      </c>
      <c r="F8465" s="126" t="s">
        <v>364</v>
      </c>
      <c r="G8465" s="126" t="s">
        <v>417</v>
      </c>
      <c r="H8465" s="126" t="s">
        <v>126</v>
      </c>
      <c r="I8465" s="126" t="s">
        <v>126</v>
      </c>
      <c r="J8465" s="126" t="s">
        <v>886</v>
      </c>
      <c r="K8465" s="126" t="s">
        <v>443</v>
      </c>
      <c r="L8465" s="126" t="s">
        <v>887</v>
      </c>
      <c r="M8465" s="130">
        <v>6817.44</v>
      </c>
      <c r="O8465" s="126" t="s">
        <v>365</v>
      </c>
      <c r="P8465" s="130">
        <v>0</v>
      </c>
      <c r="S8465" s="130">
        <v>0</v>
      </c>
      <c r="V8465" s="130">
        <v>8765.2000000000007</v>
      </c>
      <c r="X8465" s="126" t="s">
        <v>510</v>
      </c>
      <c r="Z8465" s="127"/>
      <c r="AA8465" s="128">
        <v>2</v>
      </c>
      <c r="AB8465" s="128">
        <v>60</v>
      </c>
      <c r="AC8465" s="126" t="s">
        <v>366</v>
      </c>
      <c r="AD8465" s="126" t="s">
        <v>562</v>
      </c>
      <c r="AG8465" s="127"/>
      <c r="AI8465" s="127"/>
    </row>
    <row r="8466" spans="1:35" ht="14.85" customHeight="1">
      <c r="A8466" s="130">
        <v>5004358</v>
      </c>
      <c r="B8466" s="126" t="s">
        <v>12798</v>
      </c>
      <c r="C8466" s="126" t="s">
        <v>12799</v>
      </c>
      <c r="D8466" s="126" t="s">
        <v>12800</v>
      </c>
      <c r="E8466" s="126" t="s">
        <v>288</v>
      </c>
      <c r="F8466" s="126" t="s">
        <v>364</v>
      </c>
      <c r="G8466" s="126" t="s">
        <v>417</v>
      </c>
      <c r="H8466" s="126" t="s">
        <v>126</v>
      </c>
      <c r="I8466" s="126" t="s">
        <v>126</v>
      </c>
      <c r="J8466" s="126" t="s">
        <v>886</v>
      </c>
      <c r="K8466" s="126" t="s">
        <v>443</v>
      </c>
      <c r="L8466" s="126" t="s">
        <v>887</v>
      </c>
      <c r="M8466" s="130">
        <v>6817.44</v>
      </c>
      <c r="O8466" s="126" t="s">
        <v>365</v>
      </c>
      <c r="P8466" s="130">
        <v>0</v>
      </c>
      <c r="S8466" s="130">
        <v>0</v>
      </c>
      <c r="V8466" s="130">
        <v>8765.2000000000007</v>
      </c>
      <c r="X8466" s="126" t="s">
        <v>510</v>
      </c>
      <c r="Z8466" s="127"/>
      <c r="AA8466" s="128">
        <v>2</v>
      </c>
      <c r="AB8466" s="128">
        <v>60</v>
      </c>
      <c r="AC8466" s="126" t="s">
        <v>366</v>
      </c>
      <c r="AD8466" s="126" t="s">
        <v>562</v>
      </c>
      <c r="AG8466" s="127"/>
      <c r="AI8466" s="127"/>
    </row>
    <row r="8467" spans="1:35" ht="14.85" customHeight="1">
      <c r="A8467" s="130">
        <v>5004357</v>
      </c>
      <c r="B8467" s="126" t="s">
        <v>16189</v>
      </c>
      <c r="C8467" s="126" t="s">
        <v>16190</v>
      </c>
      <c r="D8467" s="126" t="s">
        <v>16191</v>
      </c>
      <c r="E8467" s="126" t="s">
        <v>288</v>
      </c>
      <c r="F8467" s="126" t="s">
        <v>364</v>
      </c>
      <c r="G8467" s="126" t="s">
        <v>417</v>
      </c>
      <c r="H8467" s="126" t="s">
        <v>126</v>
      </c>
      <c r="I8467" s="126" t="s">
        <v>126</v>
      </c>
      <c r="J8467" s="126" t="s">
        <v>886</v>
      </c>
      <c r="K8467" s="126" t="s">
        <v>443</v>
      </c>
      <c r="L8467" s="126" t="s">
        <v>887</v>
      </c>
      <c r="M8467" s="130">
        <v>6817.44</v>
      </c>
      <c r="O8467" s="126" t="s">
        <v>365</v>
      </c>
      <c r="P8467" s="130">
        <v>0</v>
      </c>
      <c r="S8467" s="130">
        <v>0</v>
      </c>
      <c r="V8467" s="130">
        <v>21426.07</v>
      </c>
      <c r="X8467" s="126" t="s">
        <v>510</v>
      </c>
      <c r="Z8467" s="127"/>
      <c r="AA8467" s="128">
        <v>2</v>
      </c>
      <c r="AB8467" s="128">
        <v>60</v>
      </c>
      <c r="AC8467" s="126" t="s">
        <v>366</v>
      </c>
      <c r="AD8467" s="126" t="s">
        <v>562</v>
      </c>
      <c r="AG8467" s="127"/>
      <c r="AI8467" s="127"/>
    </row>
    <row r="8468" spans="1:35" ht="14.85" customHeight="1">
      <c r="A8468" s="130">
        <v>5004356</v>
      </c>
      <c r="B8468" s="126" t="s">
        <v>16192</v>
      </c>
      <c r="C8468" s="126" t="s">
        <v>16193</v>
      </c>
      <c r="D8468" s="126" t="s">
        <v>16194</v>
      </c>
      <c r="E8468" s="126" t="s">
        <v>288</v>
      </c>
      <c r="F8468" s="126" t="s">
        <v>364</v>
      </c>
      <c r="G8468" s="126" t="s">
        <v>417</v>
      </c>
      <c r="H8468" s="126" t="s">
        <v>126</v>
      </c>
      <c r="I8468" s="126" t="s">
        <v>126</v>
      </c>
      <c r="J8468" s="126" t="s">
        <v>886</v>
      </c>
      <c r="K8468" s="126" t="s">
        <v>443</v>
      </c>
      <c r="L8468" s="126" t="s">
        <v>887</v>
      </c>
      <c r="M8468" s="130">
        <v>6817.44</v>
      </c>
      <c r="O8468" s="126" t="s">
        <v>365</v>
      </c>
      <c r="P8468" s="130">
        <v>0</v>
      </c>
      <c r="S8468" s="130">
        <v>0</v>
      </c>
      <c r="V8468" s="130">
        <v>21426.07</v>
      </c>
      <c r="X8468" s="126" t="s">
        <v>510</v>
      </c>
      <c r="Z8468" s="127"/>
      <c r="AA8468" s="128">
        <v>2</v>
      </c>
      <c r="AB8468" s="128">
        <v>60</v>
      </c>
      <c r="AC8468" s="126" t="s">
        <v>366</v>
      </c>
      <c r="AD8468" s="126" t="s">
        <v>562</v>
      </c>
      <c r="AG8468" s="127"/>
      <c r="AI8468" s="127"/>
    </row>
    <row r="8469" spans="1:35" ht="14.85" customHeight="1">
      <c r="A8469" s="130">
        <v>5004354</v>
      </c>
      <c r="B8469" s="126" t="s">
        <v>17006</v>
      </c>
      <c r="C8469" s="126" t="s">
        <v>17007</v>
      </c>
      <c r="D8469" s="126" t="s">
        <v>17008</v>
      </c>
      <c r="E8469" s="126" t="s">
        <v>288</v>
      </c>
      <c r="F8469" s="126" t="s">
        <v>416</v>
      </c>
      <c r="G8469" s="126" t="s">
        <v>417</v>
      </c>
      <c r="H8469" s="126" t="s">
        <v>126</v>
      </c>
      <c r="I8469" s="126" t="s">
        <v>126</v>
      </c>
      <c r="J8469" s="126" t="s">
        <v>15405</v>
      </c>
      <c r="K8469" s="126" t="s">
        <v>747</v>
      </c>
      <c r="L8469" s="126" t="s">
        <v>7487</v>
      </c>
      <c r="M8469" s="130">
        <v>296.06</v>
      </c>
      <c r="O8469" s="126" t="s">
        <v>422</v>
      </c>
      <c r="P8469" s="130">
        <v>0</v>
      </c>
      <c r="S8469" s="130">
        <v>0</v>
      </c>
      <c r="V8469" s="130">
        <v>587.65</v>
      </c>
      <c r="X8469" s="126" t="s">
        <v>497</v>
      </c>
      <c r="Z8469" s="127"/>
      <c r="AA8469" s="128">
        <v>1</v>
      </c>
      <c r="AB8469" s="128">
        <v>12</v>
      </c>
      <c r="AD8469" s="126" t="s">
        <v>562</v>
      </c>
      <c r="AG8469" s="127"/>
      <c r="AI8469" s="127"/>
    </row>
    <row r="8470" spans="1:35" ht="14.85" customHeight="1">
      <c r="A8470" s="130">
        <v>5004352</v>
      </c>
      <c r="B8470" s="126" t="s">
        <v>17009</v>
      </c>
      <c r="C8470" s="126" t="s">
        <v>17010</v>
      </c>
      <c r="D8470" s="126" t="s">
        <v>17008</v>
      </c>
      <c r="E8470" s="126" t="s">
        <v>288</v>
      </c>
      <c r="F8470" s="126" t="s">
        <v>416</v>
      </c>
      <c r="G8470" s="126" t="s">
        <v>417</v>
      </c>
      <c r="H8470" s="126" t="s">
        <v>126</v>
      </c>
      <c r="I8470" s="126" t="s">
        <v>126</v>
      </c>
      <c r="J8470" s="126" t="s">
        <v>15405</v>
      </c>
      <c r="K8470" s="126" t="s">
        <v>747</v>
      </c>
      <c r="L8470" s="126" t="s">
        <v>7487</v>
      </c>
      <c r="M8470" s="130">
        <v>306.05</v>
      </c>
      <c r="O8470" s="126" t="s">
        <v>422</v>
      </c>
      <c r="P8470" s="130">
        <v>0</v>
      </c>
      <c r="S8470" s="130">
        <v>0</v>
      </c>
      <c r="V8470" s="130">
        <v>306.05</v>
      </c>
      <c r="X8470" s="126" t="s">
        <v>15406</v>
      </c>
      <c r="Z8470" s="127"/>
      <c r="AA8470" s="128">
        <v>1</v>
      </c>
      <c r="AB8470" s="128">
        <v>12</v>
      </c>
      <c r="AD8470" s="126" t="s">
        <v>562</v>
      </c>
      <c r="AG8470" s="127"/>
      <c r="AI8470" s="127"/>
    </row>
    <row r="8471" spans="1:35" ht="14.85" customHeight="1">
      <c r="A8471" s="130">
        <v>5004351</v>
      </c>
      <c r="B8471" s="126" t="s">
        <v>17011</v>
      </c>
      <c r="C8471" s="126" t="s">
        <v>17012</v>
      </c>
      <c r="D8471" s="126" t="s">
        <v>17013</v>
      </c>
      <c r="E8471" s="126" t="s">
        <v>288</v>
      </c>
      <c r="F8471" s="126" t="s">
        <v>491</v>
      </c>
      <c r="G8471" s="126" t="s">
        <v>417</v>
      </c>
      <c r="H8471" s="126" t="s">
        <v>126</v>
      </c>
      <c r="I8471" s="126" t="s">
        <v>126</v>
      </c>
      <c r="J8471" s="126" t="s">
        <v>4744</v>
      </c>
      <c r="K8471" s="126" t="s">
        <v>504</v>
      </c>
      <c r="L8471" s="126" t="s">
        <v>1321</v>
      </c>
      <c r="M8471" s="130">
        <v>2511</v>
      </c>
      <c r="N8471" s="126" t="s">
        <v>290</v>
      </c>
      <c r="O8471" s="126" t="s">
        <v>5772</v>
      </c>
      <c r="P8471" s="130">
        <v>0</v>
      </c>
      <c r="S8471" s="130">
        <v>0</v>
      </c>
      <c r="V8471" s="130">
        <v>2790</v>
      </c>
      <c r="X8471" s="126" t="s">
        <v>5773</v>
      </c>
      <c r="Y8471" s="126" t="s">
        <v>517</v>
      </c>
      <c r="Z8471" s="127" t="s">
        <v>309</v>
      </c>
      <c r="AA8471" s="128">
        <v>1</v>
      </c>
      <c r="AB8471" s="128">
        <v>60</v>
      </c>
      <c r="AD8471" s="126" t="s">
        <v>562</v>
      </c>
      <c r="AG8471" s="127"/>
      <c r="AI8471" s="127"/>
    </row>
    <row r="8472" spans="1:35" ht="14.85" customHeight="1">
      <c r="A8472" s="130">
        <v>5005314</v>
      </c>
      <c r="B8472" s="126" t="s">
        <v>17014</v>
      </c>
      <c r="C8472" s="126" t="s">
        <v>12441</v>
      </c>
      <c r="D8472" s="126" t="s">
        <v>17015</v>
      </c>
      <c r="E8472" s="126" t="s">
        <v>288</v>
      </c>
      <c r="F8472" s="126" t="s">
        <v>364</v>
      </c>
      <c r="G8472" s="126" t="s">
        <v>417</v>
      </c>
      <c r="H8472" s="126" t="s">
        <v>126</v>
      </c>
      <c r="I8472" s="126" t="s">
        <v>126</v>
      </c>
      <c r="J8472" s="126" t="s">
        <v>3583</v>
      </c>
      <c r="K8472" s="126" t="s">
        <v>467</v>
      </c>
      <c r="L8472" s="126" t="s">
        <v>3584</v>
      </c>
      <c r="M8472" s="130">
        <v>6817.44</v>
      </c>
      <c r="O8472" s="126" t="s">
        <v>365</v>
      </c>
      <c r="P8472" s="130">
        <v>0</v>
      </c>
      <c r="S8472" s="130">
        <v>0</v>
      </c>
      <c r="V8472" s="130">
        <v>7596.51</v>
      </c>
      <c r="X8472" s="126" t="s">
        <v>469</v>
      </c>
      <c r="Z8472" s="127"/>
      <c r="AA8472" s="128">
        <v>1</v>
      </c>
      <c r="AB8472" s="128">
        <v>60</v>
      </c>
      <c r="AC8472" s="126" t="s">
        <v>366</v>
      </c>
      <c r="AD8472" s="126" t="s">
        <v>562</v>
      </c>
      <c r="AG8472" s="127"/>
      <c r="AI8472" s="127"/>
    </row>
    <row r="8473" spans="1:35" ht="14.85" customHeight="1">
      <c r="A8473" s="130">
        <v>5005313</v>
      </c>
      <c r="B8473" s="126" t="s">
        <v>413</v>
      </c>
      <c r="C8473" s="126" t="s">
        <v>17016</v>
      </c>
      <c r="D8473" s="126" t="s">
        <v>17017</v>
      </c>
      <c r="E8473" s="126" t="s">
        <v>288</v>
      </c>
      <c r="F8473" s="126" t="s">
        <v>364</v>
      </c>
      <c r="G8473" s="126" t="s">
        <v>417</v>
      </c>
      <c r="H8473" s="126" t="s">
        <v>126</v>
      </c>
      <c r="I8473" s="126" t="s">
        <v>126</v>
      </c>
      <c r="J8473" s="126" t="s">
        <v>484</v>
      </c>
      <c r="K8473" s="126" t="s">
        <v>443</v>
      </c>
      <c r="L8473" s="126" t="s">
        <v>485</v>
      </c>
      <c r="M8473" s="130">
        <v>6817.44</v>
      </c>
      <c r="O8473" s="126" t="s">
        <v>365</v>
      </c>
      <c r="P8473" s="130">
        <v>0</v>
      </c>
      <c r="S8473" s="130">
        <v>0</v>
      </c>
      <c r="V8473" s="130">
        <v>16556.509999999998</v>
      </c>
      <c r="X8473" s="126" t="s">
        <v>469</v>
      </c>
      <c r="Z8473" s="127"/>
      <c r="AA8473" s="128">
        <v>1</v>
      </c>
      <c r="AB8473" s="128">
        <v>60</v>
      </c>
      <c r="AC8473" s="126" t="s">
        <v>366</v>
      </c>
      <c r="AD8473" s="126" t="s">
        <v>1801</v>
      </c>
      <c r="AG8473" s="127"/>
      <c r="AI8473" s="127"/>
    </row>
    <row r="8474" spans="1:35" ht="14.85" customHeight="1">
      <c r="A8474" s="130">
        <v>5005311</v>
      </c>
      <c r="B8474" s="126" t="s">
        <v>413</v>
      </c>
      <c r="C8474" s="126" t="s">
        <v>17018</v>
      </c>
      <c r="D8474" s="126" t="s">
        <v>17019</v>
      </c>
      <c r="E8474" s="126" t="s">
        <v>288</v>
      </c>
      <c r="F8474" s="126" t="s">
        <v>440</v>
      </c>
      <c r="G8474" s="126" t="s">
        <v>463</v>
      </c>
      <c r="H8474" s="126" t="s">
        <v>126</v>
      </c>
      <c r="I8474" s="126" t="s">
        <v>418</v>
      </c>
      <c r="J8474" s="126" t="s">
        <v>1512</v>
      </c>
      <c r="K8474" s="126" t="s">
        <v>504</v>
      </c>
      <c r="L8474" s="126" t="s">
        <v>1513</v>
      </c>
      <c r="M8474" s="130">
        <v>2131.89</v>
      </c>
      <c r="O8474" s="126" t="s">
        <v>449</v>
      </c>
      <c r="P8474" s="130">
        <v>0</v>
      </c>
      <c r="S8474" s="130">
        <v>0</v>
      </c>
      <c r="V8474" s="130">
        <v>2131.89</v>
      </c>
      <c r="X8474" s="126" t="s">
        <v>7577</v>
      </c>
      <c r="Z8474" s="127"/>
      <c r="AA8474" s="128">
        <v>30</v>
      </c>
      <c r="AB8474" s="128">
        <v>1</v>
      </c>
      <c r="AD8474" s="126" t="s">
        <v>1801</v>
      </c>
      <c r="AG8474" s="127"/>
      <c r="AI8474" s="127"/>
    </row>
    <row r="8475" spans="1:35" ht="14.85" customHeight="1">
      <c r="A8475" s="130">
        <v>5005310</v>
      </c>
      <c r="B8475" s="126" t="s">
        <v>413</v>
      </c>
      <c r="C8475" s="126" t="s">
        <v>17020</v>
      </c>
      <c r="D8475" s="126" t="s">
        <v>17017</v>
      </c>
      <c r="E8475" s="126" t="s">
        <v>288</v>
      </c>
      <c r="F8475" s="126" t="s">
        <v>364</v>
      </c>
      <c r="G8475" s="126" t="s">
        <v>417</v>
      </c>
      <c r="H8475" s="126" t="s">
        <v>126</v>
      </c>
      <c r="I8475" s="126" t="s">
        <v>126</v>
      </c>
      <c r="J8475" s="126" t="s">
        <v>484</v>
      </c>
      <c r="K8475" s="126" t="s">
        <v>443</v>
      </c>
      <c r="L8475" s="126" t="s">
        <v>485</v>
      </c>
      <c r="M8475" s="130">
        <v>9739.52</v>
      </c>
      <c r="O8475" s="126" t="s">
        <v>486</v>
      </c>
      <c r="P8475" s="130">
        <v>0</v>
      </c>
      <c r="S8475" s="130">
        <v>0</v>
      </c>
      <c r="V8475" s="130">
        <v>16556.509999999998</v>
      </c>
      <c r="X8475" s="126" t="s">
        <v>487</v>
      </c>
      <c r="Z8475" s="127"/>
      <c r="AA8475" s="128">
        <v>1</v>
      </c>
      <c r="AB8475" s="128">
        <v>60</v>
      </c>
      <c r="AC8475" s="126" t="s">
        <v>366</v>
      </c>
      <c r="AD8475" s="126" t="s">
        <v>1801</v>
      </c>
      <c r="AG8475" s="127"/>
      <c r="AI8475" s="127"/>
    </row>
    <row r="8476" spans="1:35" ht="14.85" customHeight="1">
      <c r="A8476" s="130">
        <v>5005309</v>
      </c>
      <c r="B8476" s="126" t="s">
        <v>413</v>
      </c>
      <c r="C8476" s="126" t="s">
        <v>17020</v>
      </c>
      <c r="D8476" s="126" t="s">
        <v>17017</v>
      </c>
      <c r="E8476" s="126" t="s">
        <v>288</v>
      </c>
      <c r="F8476" s="126" t="s">
        <v>364</v>
      </c>
      <c r="G8476" s="126" t="s">
        <v>417</v>
      </c>
      <c r="H8476" s="126" t="s">
        <v>126</v>
      </c>
      <c r="I8476" s="126" t="s">
        <v>126</v>
      </c>
      <c r="J8476" s="126" t="s">
        <v>484</v>
      </c>
      <c r="K8476" s="126" t="s">
        <v>443</v>
      </c>
      <c r="L8476" s="126" t="s">
        <v>485</v>
      </c>
      <c r="M8476" s="130">
        <v>9739.52</v>
      </c>
      <c r="O8476" s="126" t="s">
        <v>486</v>
      </c>
      <c r="P8476" s="130">
        <v>0</v>
      </c>
      <c r="S8476" s="130">
        <v>0</v>
      </c>
      <c r="V8476" s="130">
        <v>16556.509999999998</v>
      </c>
      <c r="X8476" s="126" t="s">
        <v>549</v>
      </c>
      <c r="Z8476" s="127"/>
      <c r="AA8476" s="128">
        <v>2</v>
      </c>
      <c r="AB8476" s="128">
        <v>60</v>
      </c>
      <c r="AC8476" s="126" t="s">
        <v>366</v>
      </c>
      <c r="AD8476" s="126" t="s">
        <v>1801</v>
      </c>
      <c r="AG8476" s="127"/>
      <c r="AI8476" s="127"/>
    </row>
    <row r="8477" spans="1:35" ht="14.85" customHeight="1">
      <c r="A8477" s="130">
        <v>5005308</v>
      </c>
      <c r="B8477" s="126" t="s">
        <v>413</v>
      </c>
      <c r="C8477" s="126" t="s">
        <v>17020</v>
      </c>
      <c r="D8477" s="126" t="s">
        <v>17017</v>
      </c>
      <c r="E8477" s="126" t="s">
        <v>288</v>
      </c>
      <c r="F8477" s="126" t="s">
        <v>364</v>
      </c>
      <c r="G8477" s="126" t="s">
        <v>417</v>
      </c>
      <c r="H8477" s="126" t="s">
        <v>126</v>
      </c>
      <c r="I8477" s="126" t="s">
        <v>126</v>
      </c>
      <c r="J8477" s="126" t="s">
        <v>484</v>
      </c>
      <c r="K8477" s="126" t="s">
        <v>443</v>
      </c>
      <c r="L8477" s="126" t="s">
        <v>485</v>
      </c>
      <c r="M8477" s="130">
        <v>6817.44</v>
      </c>
      <c r="O8477" s="126" t="s">
        <v>365</v>
      </c>
      <c r="P8477" s="130">
        <v>0</v>
      </c>
      <c r="S8477" s="130">
        <v>0</v>
      </c>
      <c r="V8477" s="130">
        <v>16556.509999999998</v>
      </c>
      <c r="X8477" s="126" t="s">
        <v>510</v>
      </c>
      <c r="Z8477" s="127"/>
      <c r="AA8477" s="128">
        <v>2</v>
      </c>
      <c r="AB8477" s="128">
        <v>60</v>
      </c>
      <c r="AC8477" s="126" t="s">
        <v>366</v>
      </c>
      <c r="AD8477" s="126" t="s">
        <v>1801</v>
      </c>
      <c r="AG8477" s="127"/>
      <c r="AI8477" s="127"/>
    </row>
    <row r="8478" spans="1:35" ht="14.85" customHeight="1">
      <c r="A8478" s="130">
        <v>5005307</v>
      </c>
      <c r="B8478" s="126" t="s">
        <v>17021</v>
      </c>
      <c r="C8478" s="126" t="s">
        <v>17022</v>
      </c>
      <c r="D8478" s="126" t="s">
        <v>17023</v>
      </c>
      <c r="E8478" s="126" t="s">
        <v>288</v>
      </c>
      <c r="F8478" s="126" t="s">
        <v>532</v>
      </c>
      <c r="G8478" s="126" t="s">
        <v>417</v>
      </c>
      <c r="H8478" s="126" t="s">
        <v>126</v>
      </c>
      <c r="I8478" s="126" t="s">
        <v>126</v>
      </c>
      <c r="J8478" s="126" t="s">
        <v>13288</v>
      </c>
      <c r="K8478" s="126" t="s">
        <v>2548</v>
      </c>
      <c r="L8478" s="126" t="s">
        <v>2335</v>
      </c>
      <c r="M8478" s="130">
        <v>487.2</v>
      </c>
      <c r="O8478" s="126" t="s">
        <v>1459</v>
      </c>
      <c r="P8478" s="130">
        <v>0</v>
      </c>
      <c r="S8478" s="130">
        <v>0</v>
      </c>
      <c r="V8478" s="130">
        <v>633.02</v>
      </c>
      <c r="X8478" s="126" t="s">
        <v>1463</v>
      </c>
      <c r="Z8478" s="127"/>
      <c r="AA8478" s="128">
        <v>1</v>
      </c>
      <c r="AB8478" s="128">
        <v>72</v>
      </c>
      <c r="AD8478" s="126" t="s">
        <v>562</v>
      </c>
      <c r="AG8478" s="127"/>
      <c r="AI8478" s="127"/>
    </row>
    <row r="8479" spans="1:35" ht="14.85" customHeight="1">
      <c r="A8479" s="130">
        <v>5005306</v>
      </c>
      <c r="B8479" s="126" t="s">
        <v>413</v>
      </c>
      <c r="C8479" s="126" t="s">
        <v>17020</v>
      </c>
      <c r="D8479" s="126" t="s">
        <v>17017</v>
      </c>
      <c r="E8479" s="126" t="s">
        <v>288</v>
      </c>
      <c r="F8479" s="126" t="s">
        <v>364</v>
      </c>
      <c r="G8479" s="126" t="s">
        <v>417</v>
      </c>
      <c r="H8479" s="126" t="s">
        <v>126</v>
      </c>
      <c r="I8479" s="126" t="s">
        <v>126</v>
      </c>
      <c r="J8479" s="126" t="s">
        <v>484</v>
      </c>
      <c r="K8479" s="126" t="s">
        <v>443</v>
      </c>
      <c r="L8479" s="126" t="s">
        <v>485</v>
      </c>
      <c r="M8479" s="130">
        <v>6817.44</v>
      </c>
      <c r="O8479" s="126" t="s">
        <v>365</v>
      </c>
      <c r="P8479" s="130">
        <v>0</v>
      </c>
      <c r="S8479" s="130">
        <v>0</v>
      </c>
      <c r="V8479" s="130">
        <v>16556.509999999998</v>
      </c>
      <c r="X8479" s="126" t="s">
        <v>469</v>
      </c>
      <c r="Z8479" s="127"/>
      <c r="AA8479" s="128">
        <v>1</v>
      </c>
      <c r="AB8479" s="128">
        <v>60</v>
      </c>
      <c r="AC8479" s="126" t="s">
        <v>366</v>
      </c>
      <c r="AD8479" s="126" t="s">
        <v>1801</v>
      </c>
      <c r="AG8479" s="127"/>
      <c r="AI8479" s="127"/>
    </row>
    <row r="8480" spans="1:35" ht="14.85" customHeight="1">
      <c r="A8480" s="130">
        <v>5005305</v>
      </c>
      <c r="B8480" s="126" t="s">
        <v>413</v>
      </c>
      <c r="C8480" s="126" t="s">
        <v>1124</v>
      </c>
      <c r="D8480" s="126" t="s">
        <v>1125</v>
      </c>
      <c r="E8480" s="126" t="s">
        <v>288</v>
      </c>
      <c r="F8480" s="126" t="s">
        <v>364</v>
      </c>
      <c r="G8480" s="126" t="s">
        <v>417</v>
      </c>
      <c r="H8480" s="126" t="s">
        <v>126</v>
      </c>
      <c r="I8480" s="126" t="s">
        <v>126</v>
      </c>
      <c r="J8480" s="126" t="s">
        <v>484</v>
      </c>
      <c r="K8480" s="126" t="s">
        <v>443</v>
      </c>
      <c r="L8480" s="126" t="s">
        <v>485</v>
      </c>
      <c r="M8480" s="130">
        <v>6817.44</v>
      </c>
      <c r="O8480" s="126" t="s">
        <v>365</v>
      </c>
      <c r="P8480" s="130">
        <v>0</v>
      </c>
      <c r="S8480" s="130">
        <v>0</v>
      </c>
      <c r="V8480" s="130">
        <v>16556.509999999998</v>
      </c>
      <c r="X8480" s="126" t="s">
        <v>510</v>
      </c>
      <c r="Z8480" s="127"/>
      <c r="AA8480" s="128">
        <v>2</v>
      </c>
      <c r="AB8480" s="128">
        <v>60</v>
      </c>
      <c r="AC8480" s="126" t="s">
        <v>366</v>
      </c>
      <c r="AD8480" s="126" t="s">
        <v>1801</v>
      </c>
      <c r="AG8480" s="127"/>
      <c r="AI8480" s="127"/>
    </row>
    <row r="8481" spans="1:35" ht="14.85" customHeight="1">
      <c r="A8481" s="130">
        <v>5004887</v>
      </c>
      <c r="B8481" s="126" t="s">
        <v>17024</v>
      </c>
      <c r="C8481" s="126" t="s">
        <v>17025</v>
      </c>
      <c r="D8481" s="126" t="s">
        <v>17026</v>
      </c>
      <c r="E8481" s="126" t="s">
        <v>288</v>
      </c>
      <c r="F8481" s="126" t="s">
        <v>416</v>
      </c>
      <c r="G8481" s="126" t="s">
        <v>417</v>
      </c>
      <c r="H8481" s="126" t="s">
        <v>126</v>
      </c>
      <c r="I8481" s="126" t="s">
        <v>126</v>
      </c>
      <c r="J8481" s="126" t="s">
        <v>13499</v>
      </c>
      <c r="K8481" s="126" t="s">
        <v>747</v>
      </c>
      <c r="L8481" s="126" t="s">
        <v>13500</v>
      </c>
      <c r="M8481" s="130">
        <v>726.75</v>
      </c>
      <c r="O8481" s="126" t="s">
        <v>427</v>
      </c>
      <c r="P8481" s="130">
        <v>0</v>
      </c>
      <c r="S8481" s="130">
        <v>0</v>
      </c>
      <c r="V8481" s="130">
        <v>726.75</v>
      </c>
      <c r="X8481" s="126" t="s">
        <v>771</v>
      </c>
      <c r="Z8481" s="127"/>
      <c r="AA8481" s="128">
        <v>1</v>
      </c>
      <c r="AB8481" s="128">
        <v>12</v>
      </c>
      <c r="AD8481" s="126" t="s">
        <v>562</v>
      </c>
      <c r="AG8481" s="127"/>
      <c r="AI8481" s="127"/>
    </row>
    <row r="8482" spans="1:35" ht="14.85" customHeight="1">
      <c r="A8482" s="130">
        <v>5004885</v>
      </c>
      <c r="B8482" s="126" t="s">
        <v>17027</v>
      </c>
      <c r="C8482" s="126" t="s">
        <v>17028</v>
      </c>
      <c r="D8482" s="126" t="s">
        <v>17029</v>
      </c>
      <c r="E8482" s="126" t="s">
        <v>288</v>
      </c>
      <c r="F8482" s="126" t="s">
        <v>591</v>
      </c>
      <c r="G8482" s="126" t="s">
        <v>417</v>
      </c>
      <c r="H8482" s="126" t="s">
        <v>126</v>
      </c>
      <c r="I8482" s="126" t="s">
        <v>126</v>
      </c>
      <c r="J8482" s="126" t="s">
        <v>4326</v>
      </c>
      <c r="K8482" s="126" t="s">
        <v>613</v>
      </c>
      <c r="L8482" s="126" t="s">
        <v>1257</v>
      </c>
      <c r="M8482" s="130">
        <v>342.84</v>
      </c>
      <c r="O8482" s="126" t="s">
        <v>684</v>
      </c>
      <c r="P8482" s="130">
        <v>0</v>
      </c>
      <c r="S8482" s="130">
        <v>0</v>
      </c>
      <c r="V8482" s="130">
        <v>342.84</v>
      </c>
      <c r="X8482" s="126" t="s">
        <v>3217</v>
      </c>
      <c r="Z8482" s="127"/>
      <c r="AA8482" s="128">
        <v>1</v>
      </c>
      <c r="AB8482" s="128">
        <v>24</v>
      </c>
      <c r="AD8482" s="126" t="s">
        <v>562</v>
      </c>
      <c r="AG8482" s="127"/>
      <c r="AI8482" s="127"/>
    </row>
    <row r="8483" spans="1:35" ht="14.85" customHeight="1">
      <c r="A8483" s="130">
        <v>5003899</v>
      </c>
      <c r="B8483" s="126" t="s">
        <v>413</v>
      </c>
      <c r="C8483" s="126" t="s">
        <v>17030</v>
      </c>
      <c r="D8483" s="126" t="s">
        <v>17031</v>
      </c>
      <c r="E8483" s="126" t="s">
        <v>288</v>
      </c>
      <c r="F8483" s="126" t="s">
        <v>491</v>
      </c>
      <c r="G8483" s="126" t="s">
        <v>417</v>
      </c>
      <c r="H8483" s="126" t="s">
        <v>126</v>
      </c>
      <c r="I8483" s="126" t="s">
        <v>126</v>
      </c>
      <c r="J8483" s="126" t="s">
        <v>12997</v>
      </c>
      <c r="K8483" s="126" t="s">
        <v>535</v>
      </c>
      <c r="L8483" s="126" t="s">
        <v>1321</v>
      </c>
      <c r="M8483" s="130">
        <v>7304.64</v>
      </c>
      <c r="N8483" s="126" t="s">
        <v>290</v>
      </c>
      <c r="O8483" s="126" t="s">
        <v>833</v>
      </c>
      <c r="P8483" s="130">
        <v>0</v>
      </c>
      <c r="S8483" s="130">
        <v>0</v>
      </c>
      <c r="V8483" s="130">
        <v>8976.64</v>
      </c>
      <c r="X8483" s="126" t="s">
        <v>834</v>
      </c>
      <c r="Z8483" s="127"/>
      <c r="AA8483" s="128">
        <v>1</v>
      </c>
      <c r="AB8483" s="128">
        <v>36</v>
      </c>
      <c r="AD8483" s="126" t="s">
        <v>1801</v>
      </c>
      <c r="AG8483" s="127"/>
      <c r="AI8483" s="127"/>
    </row>
    <row r="8484" spans="1:35" ht="14.85" customHeight="1">
      <c r="A8484" s="130">
        <v>5003898</v>
      </c>
      <c r="B8484" s="126" t="s">
        <v>413</v>
      </c>
      <c r="C8484" s="126" t="s">
        <v>17032</v>
      </c>
      <c r="D8484" s="126" t="s">
        <v>17033</v>
      </c>
      <c r="E8484" s="126" t="s">
        <v>288</v>
      </c>
      <c r="F8484" s="126" t="s">
        <v>491</v>
      </c>
      <c r="G8484" s="126" t="s">
        <v>417</v>
      </c>
      <c r="H8484" s="126" t="s">
        <v>126</v>
      </c>
      <c r="I8484" s="126" t="s">
        <v>126</v>
      </c>
      <c r="J8484" s="126" t="s">
        <v>12997</v>
      </c>
      <c r="K8484" s="126" t="s">
        <v>535</v>
      </c>
      <c r="L8484" s="126" t="s">
        <v>1321</v>
      </c>
      <c r="M8484" s="130">
        <v>12063.6</v>
      </c>
      <c r="N8484" s="126" t="s">
        <v>290</v>
      </c>
      <c r="O8484" s="126" t="s">
        <v>1311</v>
      </c>
      <c r="P8484" s="130">
        <v>0</v>
      </c>
      <c r="S8484" s="130">
        <v>0</v>
      </c>
      <c r="V8484" s="130">
        <v>13404</v>
      </c>
      <c r="X8484" s="126" t="s">
        <v>1312</v>
      </c>
      <c r="Y8484" s="126" t="s">
        <v>517</v>
      </c>
      <c r="Z8484" s="127" t="s">
        <v>309</v>
      </c>
      <c r="AA8484" s="128">
        <v>1</v>
      </c>
      <c r="AB8484" s="128">
        <v>60</v>
      </c>
      <c r="AD8484" s="126" t="s">
        <v>1801</v>
      </c>
      <c r="AG8484" s="127"/>
      <c r="AI8484" s="127"/>
    </row>
    <row r="8485" spans="1:35" ht="14.85" customHeight="1">
      <c r="A8485" s="130">
        <v>5003897</v>
      </c>
      <c r="B8485" s="126" t="s">
        <v>413</v>
      </c>
      <c r="C8485" s="126" t="s">
        <v>17034</v>
      </c>
      <c r="D8485" s="126" t="s">
        <v>17035</v>
      </c>
      <c r="E8485" s="126" t="s">
        <v>288</v>
      </c>
      <c r="F8485" s="126" t="s">
        <v>491</v>
      </c>
      <c r="G8485" s="126" t="s">
        <v>417</v>
      </c>
      <c r="H8485" s="126" t="s">
        <v>126</v>
      </c>
      <c r="I8485" s="126" t="s">
        <v>126</v>
      </c>
      <c r="J8485" s="126" t="s">
        <v>12997</v>
      </c>
      <c r="K8485" s="126" t="s">
        <v>535</v>
      </c>
      <c r="L8485" s="126" t="s">
        <v>1321</v>
      </c>
      <c r="M8485" s="130">
        <v>11530.8</v>
      </c>
      <c r="N8485" s="126" t="s">
        <v>290</v>
      </c>
      <c r="O8485" s="126" t="s">
        <v>1311</v>
      </c>
      <c r="P8485" s="130">
        <v>0</v>
      </c>
      <c r="S8485" s="130">
        <v>0</v>
      </c>
      <c r="V8485" s="130">
        <v>12812</v>
      </c>
      <c r="X8485" s="126" t="s">
        <v>1312</v>
      </c>
      <c r="Y8485" s="126" t="s">
        <v>517</v>
      </c>
      <c r="Z8485" s="127" t="s">
        <v>309</v>
      </c>
      <c r="AA8485" s="128">
        <v>1</v>
      </c>
      <c r="AB8485" s="128">
        <v>60</v>
      </c>
      <c r="AD8485" s="126" t="s">
        <v>1801</v>
      </c>
      <c r="AG8485" s="127"/>
      <c r="AI8485" s="127"/>
    </row>
    <row r="8486" spans="1:35" ht="14.85" customHeight="1">
      <c r="A8486" s="130">
        <v>5003896</v>
      </c>
      <c r="B8486" s="126" t="s">
        <v>17036</v>
      </c>
      <c r="C8486" s="126" t="s">
        <v>17037</v>
      </c>
      <c r="D8486" s="126" t="s">
        <v>17038</v>
      </c>
      <c r="E8486" s="126" t="s">
        <v>288</v>
      </c>
      <c r="F8486" s="126" t="s">
        <v>491</v>
      </c>
      <c r="G8486" s="126" t="s">
        <v>417</v>
      </c>
      <c r="H8486" s="126" t="s">
        <v>126</v>
      </c>
      <c r="I8486" s="126" t="s">
        <v>126</v>
      </c>
      <c r="J8486" s="126" t="s">
        <v>12997</v>
      </c>
      <c r="K8486" s="126" t="s">
        <v>535</v>
      </c>
      <c r="L8486" s="126" t="s">
        <v>1321</v>
      </c>
      <c r="M8486" s="130">
        <v>7304.64</v>
      </c>
      <c r="N8486" s="126" t="s">
        <v>290</v>
      </c>
      <c r="O8486" s="126" t="s">
        <v>833</v>
      </c>
      <c r="P8486" s="130">
        <v>0</v>
      </c>
      <c r="S8486" s="130">
        <v>0</v>
      </c>
      <c r="V8486" s="130">
        <v>10518.64</v>
      </c>
      <c r="X8486" s="126" t="s">
        <v>834</v>
      </c>
      <c r="Z8486" s="127"/>
      <c r="AA8486" s="128">
        <v>1</v>
      </c>
      <c r="AB8486" s="128">
        <v>36</v>
      </c>
      <c r="AD8486" s="126" t="s">
        <v>562</v>
      </c>
      <c r="AG8486" s="127"/>
      <c r="AI8486" s="127"/>
    </row>
    <row r="8487" spans="1:35" ht="14.85" customHeight="1">
      <c r="A8487" s="130">
        <v>5003895</v>
      </c>
      <c r="B8487" s="126" t="s">
        <v>17039</v>
      </c>
      <c r="C8487" s="126" t="s">
        <v>17040</v>
      </c>
      <c r="D8487" s="126" t="s">
        <v>17041</v>
      </c>
      <c r="E8487" s="126" t="s">
        <v>288</v>
      </c>
      <c r="F8487" s="126" t="s">
        <v>491</v>
      </c>
      <c r="G8487" s="126" t="s">
        <v>417</v>
      </c>
      <c r="H8487" s="126" t="s">
        <v>126</v>
      </c>
      <c r="I8487" s="126" t="s">
        <v>126</v>
      </c>
      <c r="J8487" s="126" t="s">
        <v>12997</v>
      </c>
      <c r="K8487" s="126" t="s">
        <v>535</v>
      </c>
      <c r="L8487" s="126" t="s">
        <v>1321</v>
      </c>
      <c r="M8487" s="130">
        <v>7304.64</v>
      </c>
      <c r="N8487" s="126" t="s">
        <v>290</v>
      </c>
      <c r="O8487" s="126" t="s">
        <v>833</v>
      </c>
      <c r="P8487" s="130">
        <v>0</v>
      </c>
      <c r="S8487" s="130">
        <v>0</v>
      </c>
      <c r="V8487" s="130">
        <v>10828.64</v>
      </c>
      <c r="X8487" s="126" t="s">
        <v>834</v>
      </c>
      <c r="Z8487" s="127"/>
      <c r="AA8487" s="128">
        <v>1</v>
      </c>
      <c r="AB8487" s="128">
        <v>36</v>
      </c>
      <c r="AD8487" s="126" t="s">
        <v>562</v>
      </c>
      <c r="AG8487" s="127"/>
      <c r="AI8487" s="127"/>
    </row>
    <row r="8488" spans="1:35" ht="14.85" customHeight="1">
      <c r="A8488" s="130">
        <v>5003894</v>
      </c>
      <c r="B8488" s="126" t="s">
        <v>17042</v>
      </c>
      <c r="C8488" s="126" t="s">
        <v>17043</v>
      </c>
      <c r="D8488" s="126" t="s">
        <v>17044</v>
      </c>
      <c r="E8488" s="126" t="s">
        <v>288</v>
      </c>
      <c r="F8488" s="126" t="s">
        <v>491</v>
      </c>
      <c r="G8488" s="126" t="s">
        <v>417</v>
      </c>
      <c r="H8488" s="126" t="s">
        <v>126</v>
      </c>
      <c r="I8488" s="126" t="s">
        <v>126</v>
      </c>
      <c r="J8488" s="126" t="s">
        <v>12997</v>
      </c>
      <c r="K8488" s="126" t="s">
        <v>535</v>
      </c>
      <c r="L8488" s="126" t="s">
        <v>1321</v>
      </c>
      <c r="M8488" s="130">
        <v>7304.64</v>
      </c>
      <c r="N8488" s="126" t="s">
        <v>290</v>
      </c>
      <c r="O8488" s="126" t="s">
        <v>833</v>
      </c>
      <c r="P8488" s="130">
        <v>0</v>
      </c>
      <c r="S8488" s="130">
        <v>0</v>
      </c>
      <c r="V8488" s="130">
        <v>8881.64</v>
      </c>
      <c r="X8488" s="126" t="s">
        <v>834</v>
      </c>
      <c r="Z8488" s="127"/>
      <c r="AA8488" s="128">
        <v>1</v>
      </c>
      <c r="AB8488" s="128">
        <v>36</v>
      </c>
      <c r="AD8488" s="126" t="s">
        <v>562</v>
      </c>
      <c r="AG8488" s="127"/>
      <c r="AI8488" s="127"/>
    </row>
    <row r="8489" spans="1:35" ht="14.85" customHeight="1">
      <c r="A8489" s="130">
        <v>5003893</v>
      </c>
      <c r="B8489" s="126" t="s">
        <v>17045</v>
      </c>
      <c r="C8489" s="126" t="s">
        <v>17046</v>
      </c>
      <c r="D8489" s="126" t="s">
        <v>17047</v>
      </c>
      <c r="E8489" s="126" t="s">
        <v>288</v>
      </c>
      <c r="F8489" s="126" t="s">
        <v>491</v>
      </c>
      <c r="G8489" s="126" t="s">
        <v>417</v>
      </c>
      <c r="H8489" s="126" t="s">
        <v>126</v>
      </c>
      <c r="I8489" s="126" t="s">
        <v>126</v>
      </c>
      <c r="J8489" s="126" t="s">
        <v>12997</v>
      </c>
      <c r="K8489" s="126" t="s">
        <v>535</v>
      </c>
      <c r="L8489" s="126" t="s">
        <v>1321</v>
      </c>
      <c r="M8489" s="130">
        <v>7304.64</v>
      </c>
      <c r="N8489" s="126" t="s">
        <v>290</v>
      </c>
      <c r="O8489" s="126" t="s">
        <v>833</v>
      </c>
      <c r="P8489" s="130">
        <v>0</v>
      </c>
      <c r="S8489" s="130">
        <v>0</v>
      </c>
      <c r="V8489" s="130">
        <v>10372.64</v>
      </c>
      <c r="X8489" s="126" t="s">
        <v>834</v>
      </c>
      <c r="Z8489" s="127"/>
      <c r="AA8489" s="128">
        <v>1</v>
      </c>
      <c r="AB8489" s="128">
        <v>36</v>
      </c>
      <c r="AD8489" s="126" t="s">
        <v>562</v>
      </c>
      <c r="AG8489" s="127"/>
      <c r="AI8489" s="127"/>
    </row>
    <row r="8490" spans="1:35" ht="14.85" customHeight="1">
      <c r="A8490" s="130">
        <v>5004576</v>
      </c>
      <c r="B8490" s="126" t="s">
        <v>17048</v>
      </c>
      <c r="C8490" s="126" t="s">
        <v>14672</v>
      </c>
      <c r="D8490" s="126" t="s">
        <v>17049</v>
      </c>
      <c r="E8490" s="126" t="s">
        <v>288</v>
      </c>
      <c r="F8490" s="126" t="s">
        <v>440</v>
      </c>
      <c r="G8490" s="126" t="s">
        <v>441</v>
      </c>
      <c r="H8490" s="126" t="s">
        <v>126</v>
      </c>
      <c r="I8490" s="126" t="s">
        <v>418</v>
      </c>
      <c r="J8490" s="126" t="s">
        <v>597</v>
      </c>
      <c r="K8490" s="126" t="s">
        <v>504</v>
      </c>
      <c r="L8490" s="126" t="s">
        <v>598</v>
      </c>
      <c r="M8490" s="130">
        <v>778.4</v>
      </c>
      <c r="O8490" s="126" t="s">
        <v>449</v>
      </c>
      <c r="P8490" s="130">
        <v>0</v>
      </c>
      <c r="S8490" s="130">
        <v>0</v>
      </c>
      <c r="V8490" s="130">
        <v>778.4</v>
      </c>
      <c r="X8490" s="126" t="s">
        <v>7531</v>
      </c>
      <c r="Z8490" s="127"/>
      <c r="AA8490" s="128">
        <v>10</v>
      </c>
      <c r="AB8490" s="128">
        <v>1</v>
      </c>
      <c r="AD8490" s="126" t="s">
        <v>562</v>
      </c>
      <c r="AG8490" s="127"/>
      <c r="AI8490" s="127"/>
    </row>
    <row r="8491" spans="1:35" ht="14.85" customHeight="1">
      <c r="A8491" s="130">
        <v>5004921</v>
      </c>
      <c r="B8491" s="126" t="s">
        <v>17050</v>
      </c>
      <c r="C8491" s="126" t="s">
        <v>14688</v>
      </c>
      <c r="D8491" s="126" t="s">
        <v>17051</v>
      </c>
      <c r="E8491" s="126" t="s">
        <v>288</v>
      </c>
      <c r="F8491" s="126" t="s">
        <v>440</v>
      </c>
      <c r="G8491" s="126" t="s">
        <v>458</v>
      </c>
      <c r="H8491" s="126" t="s">
        <v>126</v>
      </c>
      <c r="I8491" s="126" t="s">
        <v>418</v>
      </c>
      <c r="J8491" s="126" t="s">
        <v>12989</v>
      </c>
      <c r="K8491" s="126" t="s">
        <v>613</v>
      </c>
      <c r="L8491" s="126" t="s">
        <v>2029</v>
      </c>
      <c r="M8491" s="130">
        <v>2407.9</v>
      </c>
      <c r="O8491" s="126" t="s">
        <v>449</v>
      </c>
      <c r="P8491" s="130">
        <v>0</v>
      </c>
      <c r="S8491" s="130">
        <v>0</v>
      </c>
      <c r="V8491" s="130">
        <v>2407.9</v>
      </c>
      <c r="X8491" s="126" t="s">
        <v>964</v>
      </c>
      <c r="Z8491" s="127"/>
      <c r="AA8491" s="128">
        <v>60</v>
      </c>
      <c r="AB8491" s="128">
        <v>1</v>
      </c>
      <c r="AD8491" s="126" t="s">
        <v>562</v>
      </c>
      <c r="AG8491" s="127"/>
      <c r="AI8491" s="127"/>
    </row>
    <row r="8492" spans="1:35" ht="14.85" customHeight="1">
      <c r="A8492" s="130">
        <v>5004920</v>
      </c>
      <c r="B8492" s="126" t="s">
        <v>17052</v>
      </c>
      <c r="C8492" s="126" t="s">
        <v>14688</v>
      </c>
      <c r="D8492" s="126" t="s">
        <v>17053</v>
      </c>
      <c r="E8492" s="126" t="s">
        <v>288</v>
      </c>
      <c r="F8492" s="126" t="s">
        <v>440</v>
      </c>
      <c r="G8492" s="126" t="s">
        <v>458</v>
      </c>
      <c r="H8492" s="126" t="s">
        <v>126</v>
      </c>
      <c r="I8492" s="126" t="s">
        <v>418</v>
      </c>
      <c r="J8492" s="126" t="s">
        <v>12989</v>
      </c>
      <c r="K8492" s="126" t="s">
        <v>613</v>
      </c>
      <c r="L8492" s="126" t="s">
        <v>2029</v>
      </c>
      <c r="M8492" s="130">
        <v>2407.9</v>
      </c>
      <c r="O8492" s="126" t="s">
        <v>449</v>
      </c>
      <c r="P8492" s="130">
        <v>0</v>
      </c>
      <c r="S8492" s="130">
        <v>0</v>
      </c>
      <c r="V8492" s="130">
        <v>2407.9</v>
      </c>
      <c r="X8492" s="126" t="s">
        <v>964</v>
      </c>
      <c r="Z8492" s="127"/>
      <c r="AA8492" s="128">
        <v>60</v>
      </c>
      <c r="AB8492" s="128">
        <v>1</v>
      </c>
      <c r="AD8492" s="126" t="s">
        <v>562</v>
      </c>
      <c r="AG8492" s="127"/>
      <c r="AI8492" s="127"/>
    </row>
    <row r="8493" spans="1:35" ht="14.85" customHeight="1">
      <c r="A8493" s="130">
        <v>5004919</v>
      </c>
      <c r="B8493" s="126" t="s">
        <v>17054</v>
      </c>
      <c r="C8493" s="126" t="s">
        <v>14688</v>
      </c>
      <c r="D8493" s="126" t="s">
        <v>17055</v>
      </c>
      <c r="E8493" s="126" t="s">
        <v>288</v>
      </c>
      <c r="F8493" s="126" t="s">
        <v>440</v>
      </c>
      <c r="G8493" s="126" t="s">
        <v>458</v>
      </c>
      <c r="H8493" s="126" t="s">
        <v>126</v>
      </c>
      <c r="I8493" s="126" t="s">
        <v>418</v>
      </c>
      <c r="J8493" s="126" t="s">
        <v>12989</v>
      </c>
      <c r="K8493" s="126" t="s">
        <v>613</v>
      </c>
      <c r="L8493" s="126" t="s">
        <v>2029</v>
      </c>
      <c r="M8493" s="130">
        <v>2407.9</v>
      </c>
      <c r="O8493" s="126" t="s">
        <v>449</v>
      </c>
      <c r="P8493" s="130">
        <v>0</v>
      </c>
      <c r="S8493" s="130">
        <v>0</v>
      </c>
      <c r="V8493" s="130">
        <v>2407.9</v>
      </c>
      <c r="X8493" s="126" t="s">
        <v>964</v>
      </c>
      <c r="Z8493" s="127"/>
      <c r="AA8493" s="128">
        <v>60</v>
      </c>
      <c r="AB8493" s="128">
        <v>1</v>
      </c>
      <c r="AD8493" s="126" t="s">
        <v>562</v>
      </c>
      <c r="AG8493" s="127"/>
      <c r="AI8493" s="127"/>
    </row>
    <row r="8494" spans="1:35" ht="14.85" customHeight="1">
      <c r="A8494" s="130">
        <v>5004918</v>
      </c>
      <c r="B8494" s="126" t="s">
        <v>17056</v>
      </c>
      <c r="C8494" s="126" t="s">
        <v>14688</v>
      </c>
      <c r="D8494" s="126" t="s">
        <v>17057</v>
      </c>
      <c r="E8494" s="126" t="s">
        <v>288</v>
      </c>
      <c r="F8494" s="126" t="s">
        <v>440</v>
      </c>
      <c r="G8494" s="126" t="s">
        <v>458</v>
      </c>
      <c r="H8494" s="126" t="s">
        <v>126</v>
      </c>
      <c r="I8494" s="126" t="s">
        <v>418</v>
      </c>
      <c r="J8494" s="126" t="s">
        <v>12989</v>
      </c>
      <c r="K8494" s="126" t="s">
        <v>613</v>
      </c>
      <c r="L8494" s="126" t="s">
        <v>2029</v>
      </c>
      <c r="M8494" s="130">
        <v>2407.9</v>
      </c>
      <c r="O8494" s="126" t="s">
        <v>449</v>
      </c>
      <c r="P8494" s="130">
        <v>0</v>
      </c>
      <c r="S8494" s="130">
        <v>0</v>
      </c>
      <c r="V8494" s="130">
        <v>2407.9</v>
      </c>
      <c r="X8494" s="126" t="s">
        <v>964</v>
      </c>
      <c r="Z8494" s="127"/>
      <c r="AA8494" s="128">
        <v>60</v>
      </c>
      <c r="AB8494" s="128">
        <v>1</v>
      </c>
      <c r="AD8494" s="126" t="s">
        <v>562</v>
      </c>
      <c r="AG8494" s="127"/>
      <c r="AI8494" s="127"/>
    </row>
    <row r="8495" spans="1:35" ht="14.85" customHeight="1">
      <c r="A8495" s="130">
        <v>5004917</v>
      </c>
      <c r="B8495" s="126" t="s">
        <v>17058</v>
      </c>
      <c r="C8495" s="126" t="s">
        <v>17059</v>
      </c>
      <c r="D8495" s="126" t="s">
        <v>17060</v>
      </c>
      <c r="E8495" s="126" t="s">
        <v>288</v>
      </c>
      <c r="F8495" s="126" t="s">
        <v>440</v>
      </c>
      <c r="G8495" s="126" t="s">
        <v>463</v>
      </c>
      <c r="H8495" s="126" t="s">
        <v>126</v>
      </c>
      <c r="I8495" s="126" t="s">
        <v>418</v>
      </c>
      <c r="J8495" s="126" t="s">
        <v>12989</v>
      </c>
      <c r="K8495" s="126" t="s">
        <v>613</v>
      </c>
      <c r="L8495" s="126" t="s">
        <v>2029</v>
      </c>
      <c r="M8495" s="130">
        <v>873.6</v>
      </c>
      <c r="O8495" s="126" t="s">
        <v>449</v>
      </c>
      <c r="P8495" s="130">
        <v>0</v>
      </c>
      <c r="S8495" s="130">
        <v>0</v>
      </c>
      <c r="V8495" s="130">
        <v>873.6</v>
      </c>
      <c r="X8495" s="126" t="s">
        <v>964</v>
      </c>
      <c r="Z8495" s="127"/>
      <c r="AA8495" s="128">
        <v>60</v>
      </c>
      <c r="AB8495" s="128">
        <v>1</v>
      </c>
      <c r="AD8495" s="126" t="s">
        <v>562</v>
      </c>
      <c r="AG8495" s="127"/>
      <c r="AI8495" s="127"/>
    </row>
    <row r="8496" spans="1:35" ht="14.85" customHeight="1">
      <c r="A8496" s="130">
        <v>5004916</v>
      </c>
      <c r="B8496" s="126" t="s">
        <v>17061</v>
      </c>
      <c r="C8496" s="126" t="s">
        <v>17059</v>
      </c>
      <c r="D8496" s="126" t="s">
        <v>17062</v>
      </c>
      <c r="E8496" s="126" t="s">
        <v>288</v>
      </c>
      <c r="F8496" s="126" t="s">
        <v>440</v>
      </c>
      <c r="G8496" s="126" t="s">
        <v>458</v>
      </c>
      <c r="H8496" s="126" t="s">
        <v>126</v>
      </c>
      <c r="I8496" s="126" t="s">
        <v>418</v>
      </c>
      <c r="J8496" s="126" t="s">
        <v>12989</v>
      </c>
      <c r="K8496" s="126" t="s">
        <v>613</v>
      </c>
      <c r="L8496" s="126" t="s">
        <v>2029</v>
      </c>
      <c r="M8496" s="130">
        <v>2381.27</v>
      </c>
      <c r="O8496" s="126" t="s">
        <v>449</v>
      </c>
      <c r="P8496" s="130">
        <v>0</v>
      </c>
      <c r="S8496" s="130">
        <v>0</v>
      </c>
      <c r="V8496" s="130">
        <v>2381.27</v>
      </c>
      <c r="X8496" s="126" t="s">
        <v>964</v>
      </c>
      <c r="Z8496" s="127"/>
      <c r="AA8496" s="128">
        <v>60</v>
      </c>
      <c r="AB8496" s="128">
        <v>1</v>
      </c>
      <c r="AD8496" s="126" t="s">
        <v>562</v>
      </c>
      <c r="AG8496" s="127"/>
      <c r="AI8496" s="127"/>
    </row>
    <row r="8497" spans="1:35" ht="14.85" customHeight="1">
      <c r="A8497" s="130">
        <v>5004915</v>
      </c>
      <c r="B8497" s="126" t="s">
        <v>17063</v>
      </c>
      <c r="C8497" s="126" t="s">
        <v>17059</v>
      </c>
      <c r="D8497" s="126" t="s">
        <v>17064</v>
      </c>
      <c r="E8497" s="126" t="s">
        <v>288</v>
      </c>
      <c r="F8497" s="126" t="s">
        <v>440</v>
      </c>
      <c r="G8497" s="126" t="s">
        <v>458</v>
      </c>
      <c r="H8497" s="126" t="s">
        <v>126</v>
      </c>
      <c r="I8497" s="126" t="s">
        <v>418</v>
      </c>
      <c r="J8497" s="126" t="s">
        <v>12989</v>
      </c>
      <c r="K8497" s="126" t="s">
        <v>613</v>
      </c>
      <c r="L8497" s="126" t="s">
        <v>2029</v>
      </c>
      <c r="M8497" s="130">
        <v>2381.27</v>
      </c>
      <c r="O8497" s="126" t="s">
        <v>449</v>
      </c>
      <c r="P8497" s="130">
        <v>0</v>
      </c>
      <c r="S8497" s="130">
        <v>0</v>
      </c>
      <c r="V8497" s="130">
        <v>2381.27</v>
      </c>
      <c r="X8497" s="126" t="s">
        <v>964</v>
      </c>
      <c r="Z8497" s="127"/>
      <c r="AA8497" s="128">
        <v>60</v>
      </c>
      <c r="AB8497" s="128">
        <v>1</v>
      </c>
      <c r="AD8497" s="126" t="s">
        <v>562</v>
      </c>
      <c r="AG8497" s="127"/>
      <c r="AI8497" s="127"/>
    </row>
    <row r="8498" spans="1:35" ht="14.85" customHeight="1">
      <c r="A8498" s="130">
        <v>5004914</v>
      </c>
      <c r="B8498" s="126" t="s">
        <v>17065</v>
      </c>
      <c r="C8498" s="126" t="s">
        <v>17066</v>
      </c>
      <c r="D8498" s="126" t="s">
        <v>17067</v>
      </c>
      <c r="E8498" s="126" t="s">
        <v>288</v>
      </c>
      <c r="F8498" s="126" t="s">
        <v>440</v>
      </c>
      <c r="G8498" s="126" t="s">
        <v>458</v>
      </c>
      <c r="H8498" s="126" t="s">
        <v>126</v>
      </c>
      <c r="I8498" s="126" t="s">
        <v>418</v>
      </c>
      <c r="J8498" s="126" t="s">
        <v>12989</v>
      </c>
      <c r="K8498" s="126" t="s">
        <v>613</v>
      </c>
      <c r="L8498" s="126" t="s">
        <v>2029</v>
      </c>
      <c r="M8498" s="130">
        <v>1750.96</v>
      </c>
      <c r="O8498" s="126" t="s">
        <v>449</v>
      </c>
      <c r="P8498" s="130">
        <v>0</v>
      </c>
      <c r="S8498" s="130">
        <v>0</v>
      </c>
      <c r="V8498" s="130">
        <v>1750.96</v>
      </c>
      <c r="X8498" s="126" t="s">
        <v>1514</v>
      </c>
      <c r="Z8498" s="127"/>
      <c r="AA8498" s="128">
        <v>120</v>
      </c>
      <c r="AB8498" s="128">
        <v>1</v>
      </c>
      <c r="AD8498" s="126" t="s">
        <v>562</v>
      </c>
      <c r="AG8498" s="127"/>
      <c r="AI8498" s="127"/>
    </row>
    <row r="8499" spans="1:35" ht="14.85" customHeight="1">
      <c r="A8499" s="130">
        <v>5005344</v>
      </c>
      <c r="B8499" s="126" t="s">
        <v>413</v>
      </c>
      <c r="C8499" s="126" t="s">
        <v>5651</v>
      </c>
      <c r="D8499" s="126" t="s">
        <v>5652</v>
      </c>
      <c r="E8499" s="126" t="s">
        <v>288</v>
      </c>
      <c r="F8499" s="126" t="s">
        <v>364</v>
      </c>
      <c r="G8499" s="126" t="s">
        <v>417</v>
      </c>
      <c r="H8499" s="126" t="s">
        <v>126</v>
      </c>
      <c r="I8499" s="126" t="s">
        <v>126</v>
      </c>
      <c r="J8499" s="126" t="s">
        <v>484</v>
      </c>
      <c r="K8499" s="126" t="s">
        <v>443</v>
      </c>
      <c r="L8499" s="126" t="s">
        <v>485</v>
      </c>
      <c r="M8499" s="130">
        <v>6817.44</v>
      </c>
      <c r="O8499" s="126" t="s">
        <v>365</v>
      </c>
      <c r="P8499" s="130">
        <v>0</v>
      </c>
      <c r="S8499" s="130">
        <v>0</v>
      </c>
      <c r="V8499" s="130">
        <v>11686.96</v>
      </c>
      <c r="X8499" s="126" t="s">
        <v>510</v>
      </c>
      <c r="Z8499" s="127"/>
      <c r="AA8499" s="128">
        <v>2</v>
      </c>
      <c r="AB8499" s="128">
        <v>60</v>
      </c>
      <c r="AC8499" s="126" t="s">
        <v>366</v>
      </c>
      <c r="AD8499" s="126" t="s">
        <v>1801</v>
      </c>
      <c r="AG8499" s="127"/>
      <c r="AI8499" s="127"/>
    </row>
    <row r="8500" spans="1:35" ht="14.85" customHeight="1">
      <c r="A8500" s="130">
        <v>5005343</v>
      </c>
      <c r="B8500" s="126" t="s">
        <v>413</v>
      </c>
      <c r="C8500" s="126" t="s">
        <v>5651</v>
      </c>
      <c r="D8500" s="126" t="s">
        <v>5652</v>
      </c>
      <c r="E8500" s="126" t="s">
        <v>288</v>
      </c>
      <c r="F8500" s="126" t="s">
        <v>364</v>
      </c>
      <c r="G8500" s="126" t="s">
        <v>417</v>
      </c>
      <c r="H8500" s="126" t="s">
        <v>126</v>
      </c>
      <c r="I8500" s="126" t="s">
        <v>126</v>
      </c>
      <c r="J8500" s="126" t="s">
        <v>484</v>
      </c>
      <c r="K8500" s="126" t="s">
        <v>443</v>
      </c>
      <c r="L8500" s="126" t="s">
        <v>485</v>
      </c>
      <c r="M8500" s="130">
        <v>6817.44</v>
      </c>
      <c r="O8500" s="126" t="s">
        <v>365</v>
      </c>
      <c r="P8500" s="130">
        <v>0</v>
      </c>
      <c r="S8500" s="130">
        <v>0</v>
      </c>
      <c r="V8500" s="130">
        <v>11686.96</v>
      </c>
      <c r="X8500" s="126" t="s">
        <v>469</v>
      </c>
      <c r="Z8500" s="127"/>
      <c r="AA8500" s="128">
        <v>1</v>
      </c>
      <c r="AB8500" s="128">
        <v>60</v>
      </c>
      <c r="AC8500" s="126" t="s">
        <v>366</v>
      </c>
      <c r="AD8500" s="126" t="s">
        <v>1801</v>
      </c>
      <c r="AG8500" s="127"/>
      <c r="AI8500" s="127"/>
    </row>
    <row r="8501" spans="1:35" ht="14.85" customHeight="1">
      <c r="A8501" s="130">
        <v>5005342</v>
      </c>
      <c r="B8501" s="126" t="s">
        <v>413</v>
      </c>
      <c r="C8501" s="126" t="s">
        <v>6228</v>
      </c>
      <c r="D8501" s="126" t="s">
        <v>6203</v>
      </c>
      <c r="E8501" s="126" t="s">
        <v>288</v>
      </c>
      <c r="F8501" s="126" t="s">
        <v>364</v>
      </c>
      <c r="G8501" s="126" t="s">
        <v>417</v>
      </c>
      <c r="H8501" s="126" t="s">
        <v>126</v>
      </c>
      <c r="I8501" s="126" t="s">
        <v>126</v>
      </c>
      <c r="J8501" s="126" t="s">
        <v>484</v>
      </c>
      <c r="K8501" s="126" t="s">
        <v>443</v>
      </c>
      <c r="L8501" s="126" t="s">
        <v>485</v>
      </c>
      <c r="M8501" s="130">
        <v>6817.44</v>
      </c>
      <c r="O8501" s="126" t="s">
        <v>365</v>
      </c>
      <c r="P8501" s="130">
        <v>0</v>
      </c>
      <c r="S8501" s="130">
        <v>0</v>
      </c>
      <c r="V8501" s="130">
        <v>11686.96</v>
      </c>
      <c r="X8501" s="126" t="s">
        <v>510</v>
      </c>
      <c r="Z8501" s="127"/>
      <c r="AA8501" s="128">
        <v>2</v>
      </c>
      <c r="AB8501" s="128">
        <v>60</v>
      </c>
      <c r="AC8501" s="126" t="s">
        <v>366</v>
      </c>
      <c r="AD8501" s="126" t="s">
        <v>1801</v>
      </c>
      <c r="AG8501" s="127"/>
      <c r="AI8501" s="127"/>
    </row>
    <row r="8502" spans="1:35" ht="14.85" customHeight="1">
      <c r="A8502" s="130">
        <v>5005341</v>
      </c>
      <c r="B8502" s="126" t="s">
        <v>413</v>
      </c>
      <c r="C8502" s="126" t="s">
        <v>6228</v>
      </c>
      <c r="D8502" s="126" t="s">
        <v>6203</v>
      </c>
      <c r="E8502" s="126" t="s">
        <v>288</v>
      </c>
      <c r="F8502" s="126" t="s">
        <v>364</v>
      </c>
      <c r="G8502" s="126" t="s">
        <v>417</v>
      </c>
      <c r="H8502" s="126" t="s">
        <v>126</v>
      </c>
      <c r="I8502" s="126" t="s">
        <v>126</v>
      </c>
      <c r="J8502" s="126" t="s">
        <v>484</v>
      </c>
      <c r="K8502" s="126" t="s">
        <v>443</v>
      </c>
      <c r="L8502" s="126" t="s">
        <v>485</v>
      </c>
      <c r="M8502" s="130">
        <v>6817.44</v>
      </c>
      <c r="O8502" s="126" t="s">
        <v>365</v>
      </c>
      <c r="P8502" s="130">
        <v>0</v>
      </c>
      <c r="S8502" s="130">
        <v>0</v>
      </c>
      <c r="V8502" s="130">
        <v>11686.96</v>
      </c>
      <c r="X8502" s="126" t="s">
        <v>469</v>
      </c>
      <c r="Z8502" s="127"/>
      <c r="AA8502" s="128">
        <v>1</v>
      </c>
      <c r="AB8502" s="128">
        <v>60</v>
      </c>
      <c r="AC8502" s="126" t="s">
        <v>366</v>
      </c>
      <c r="AD8502" s="126" t="s">
        <v>1801</v>
      </c>
      <c r="AG8502" s="127"/>
      <c r="AI8502" s="127"/>
    </row>
    <row r="8503" spans="1:35" ht="14.85" customHeight="1">
      <c r="A8503" s="130">
        <v>5005340</v>
      </c>
      <c r="B8503" s="126" t="s">
        <v>413</v>
      </c>
      <c r="C8503" s="126" t="s">
        <v>6226</v>
      </c>
      <c r="D8503" s="126" t="s">
        <v>6227</v>
      </c>
      <c r="E8503" s="126" t="s">
        <v>288</v>
      </c>
      <c r="F8503" s="126" t="s">
        <v>364</v>
      </c>
      <c r="G8503" s="126" t="s">
        <v>417</v>
      </c>
      <c r="H8503" s="126" t="s">
        <v>126</v>
      </c>
      <c r="I8503" s="126" t="s">
        <v>126</v>
      </c>
      <c r="J8503" s="126" t="s">
        <v>484</v>
      </c>
      <c r="K8503" s="126" t="s">
        <v>443</v>
      </c>
      <c r="L8503" s="126" t="s">
        <v>485</v>
      </c>
      <c r="M8503" s="130">
        <v>6817.44</v>
      </c>
      <c r="O8503" s="126" t="s">
        <v>365</v>
      </c>
      <c r="P8503" s="130">
        <v>0</v>
      </c>
      <c r="S8503" s="130">
        <v>0</v>
      </c>
      <c r="V8503" s="130">
        <v>11686.96</v>
      </c>
      <c r="X8503" s="126" t="s">
        <v>510</v>
      </c>
      <c r="Z8503" s="127"/>
      <c r="AA8503" s="128">
        <v>2</v>
      </c>
      <c r="AB8503" s="128">
        <v>60</v>
      </c>
      <c r="AC8503" s="126" t="s">
        <v>366</v>
      </c>
      <c r="AD8503" s="126" t="s">
        <v>1801</v>
      </c>
      <c r="AG8503" s="127"/>
      <c r="AI8503" s="127"/>
    </row>
    <row r="8504" spans="1:35" ht="14.85" customHeight="1">
      <c r="A8504" s="130">
        <v>5005339</v>
      </c>
      <c r="B8504" s="126" t="s">
        <v>413</v>
      </c>
      <c r="C8504" s="126" t="s">
        <v>6226</v>
      </c>
      <c r="D8504" s="126" t="s">
        <v>6227</v>
      </c>
      <c r="E8504" s="126" t="s">
        <v>288</v>
      </c>
      <c r="F8504" s="126" t="s">
        <v>364</v>
      </c>
      <c r="G8504" s="126" t="s">
        <v>417</v>
      </c>
      <c r="H8504" s="126" t="s">
        <v>126</v>
      </c>
      <c r="I8504" s="126" t="s">
        <v>126</v>
      </c>
      <c r="J8504" s="126" t="s">
        <v>484</v>
      </c>
      <c r="K8504" s="126" t="s">
        <v>443</v>
      </c>
      <c r="L8504" s="126" t="s">
        <v>485</v>
      </c>
      <c r="M8504" s="130">
        <v>6817.44</v>
      </c>
      <c r="O8504" s="126" t="s">
        <v>365</v>
      </c>
      <c r="P8504" s="130">
        <v>0</v>
      </c>
      <c r="S8504" s="130">
        <v>0</v>
      </c>
      <c r="V8504" s="130">
        <v>11686.96</v>
      </c>
      <c r="X8504" s="126" t="s">
        <v>469</v>
      </c>
      <c r="Z8504" s="127"/>
      <c r="AA8504" s="128">
        <v>1</v>
      </c>
      <c r="AB8504" s="128">
        <v>60</v>
      </c>
      <c r="AC8504" s="126" t="s">
        <v>366</v>
      </c>
      <c r="AD8504" s="126" t="s">
        <v>1801</v>
      </c>
      <c r="AG8504" s="127"/>
      <c r="AI8504" s="127"/>
    </row>
    <row r="8505" spans="1:35" ht="14.85" customHeight="1">
      <c r="A8505" s="130">
        <v>5004158</v>
      </c>
      <c r="B8505" s="126" t="s">
        <v>12806</v>
      </c>
      <c r="C8505" s="126" t="s">
        <v>12807</v>
      </c>
      <c r="D8505" s="126" t="s">
        <v>12803</v>
      </c>
      <c r="E8505" s="126" t="s">
        <v>288</v>
      </c>
      <c r="F8505" s="126" t="s">
        <v>364</v>
      </c>
      <c r="G8505" s="126" t="s">
        <v>417</v>
      </c>
      <c r="H8505" s="126" t="s">
        <v>126</v>
      </c>
      <c r="I8505" s="126" t="s">
        <v>126</v>
      </c>
      <c r="J8505" s="126" t="s">
        <v>886</v>
      </c>
      <c r="K8505" s="126" t="s">
        <v>443</v>
      </c>
      <c r="L8505" s="126" t="s">
        <v>887</v>
      </c>
      <c r="M8505" s="130">
        <v>9739.52</v>
      </c>
      <c r="O8505" s="126" t="s">
        <v>486</v>
      </c>
      <c r="P8505" s="130">
        <v>0</v>
      </c>
      <c r="S8505" s="130">
        <v>0</v>
      </c>
      <c r="V8505" s="130">
        <v>26295.64</v>
      </c>
      <c r="X8505" s="126" t="s">
        <v>549</v>
      </c>
      <c r="Z8505" s="127"/>
      <c r="AA8505" s="128">
        <v>2</v>
      </c>
      <c r="AB8505" s="128">
        <v>60</v>
      </c>
      <c r="AC8505" s="126" t="s">
        <v>366</v>
      </c>
      <c r="AD8505" s="126" t="s">
        <v>562</v>
      </c>
      <c r="AG8505" s="127"/>
      <c r="AI8505" s="127"/>
    </row>
    <row r="8506" spans="1:35" ht="14.85" customHeight="1">
      <c r="A8506" s="130">
        <v>5004157</v>
      </c>
      <c r="B8506" s="126" t="s">
        <v>16158</v>
      </c>
      <c r="C8506" s="126" t="s">
        <v>16159</v>
      </c>
      <c r="D8506" s="126" t="s">
        <v>16160</v>
      </c>
      <c r="E8506" s="126" t="s">
        <v>288</v>
      </c>
      <c r="F8506" s="126" t="s">
        <v>364</v>
      </c>
      <c r="G8506" s="126" t="s">
        <v>417</v>
      </c>
      <c r="H8506" s="126" t="s">
        <v>126</v>
      </c>
      <c r="I8506" s="126" t="s">
        <v>126</v>
      </c>
      <c r="J8506" s="126" t="s">
        <v>886</v>
      </c>
      <c r="K8506" s="126" t="s">
        <v>443</v>
      </c>
      <c r="L8506" s="126" t="s">
        <v>887</v>
      </c>
      <c r="M8506" s="130">
        <v>9739.52</v>
      </c>
      <c r="O8506" s="126" t="s">
        <v>486</v>
      </c>
      <c r="P8506" s="130">
        <v>0</v>
      </c>
      <c r="S8506" s="130">
        <v>0</v>
      </c>
      <c r="V8506" s="130">
        <v>11686.96</v>
      </c>
      <c r="X8506" s="126" t="s">
        <v>549</v>
      </c>
      <c r="Z8506" s="127"/>
      <c r="AA8506" s="128">
        <v>2</v>
      </c>
      <c r="AB8506" s="128">
        <v>60</v>
      </c>
      <c r="AC8506" s="126" t="s">
        <v>366</v>
      </c>
      <c r="AD8506" s="126" t="s">
        <v>562</v>
      </c>
      <c r="AG8506" s="127"/>
      <c r="AI8506" s="127"/>
    </row>
    <row r="8507" spans="1:35" ht="14.85" customHeight="1">
      <c r="A8507" s="130">
        <v>5004156</v>
      </c>
      <c r="B8507" s="126" t="s">
        <v>16163</v>
      </c>
      <c r="C8507" s="126" t="s">
        <v>16164</v>
      </c>
      <c r="D8507" s="126" t="s">
        <v>16165</v>
      </c>
      <c r="E8507" s="126" t="s">
        <v>288</v>
      </c>
      <c r="F8507" s="126" t="s">
        <v>364</v>
      </c>
      <c r="G8507" s="126" t="s">
        <v>417</v>
      </c>
      <c r="H8507" s="126" t="s">
        <v>126</v>
      </c>
      <c r="I8507" s="126" t="s">
        <v>126</v>
      </c>
      <c r="J8507" s="126" t="s">
        <v>886</v>
      </c>
      <c r="K8507" s="126" t="s">
        <v>443</v>
      </c>
      <c r="L8507" s="126" t="s">
        <v>887</v>
      </c>
      <c r="M8507" s="130">
        <v>9739.52</v>
      </c>
      <c r="O8507" s="126" t="s">
        <v>486</v>
      </c>
      <c r="P8507" s="130">
        <v>0</v>
      </c>
      <c r="S8507" s="130">
        <v>0</v>
      </c>
      <c r="V8507" s="130">
        <v>20939.12</v>
      </c>
      <c r="X8507" s="126" t="s">
        <v>549</v>
      </c>
      <c r="Z8507" s="127"/>
      <c r="AA8507" s="128">
        <v>2</v>
      </c>
      <c r="AB8507" s="128">
        <v>60</v>
      </c>
      <c r="AC8507" s="126" t="s">
        <v>366</v>
      </c>
      <c r="AD8507" s="126" t="s">
        <v>562</v>
      </c>
      <c r="AG8507" s="127"/>
      <c r="AI8507" s="127"/>
    </row>
    <row r="8508" spans="1:35" ht="14.85" customHeight="1">
      <c r="A8508" s="130">
        <v>5004155</v>
      </c>
      <c r="B8508" s="126" t="s">
        <v>11877</v>
      </c>
      <c r="C8508" s="126" t="s">
        <v>11878</v>
      </c>
      <c r="D8508" s="126" t="s">
        <v>11879</v>
      </c>
      <c r="E8508" s="126" t="s">
        <v>288</v>
      </c>
      <c r="F8508" s="126" t="s">
        <v>364</v>
      </c>
      <c r="G8508" s="126" t="s">
        <v>417</v>
      </c>
      <c r="H8508" s="126" t="s">
        <v>126</v>
      </c>
      <c r="I8508" s="126" t="s">
        <v>126</v>
      </c>
      <c r="J8508" s="126" t="s">
        <v>886</v>
      </c>
      <c r="K8508" s="126" t="s">
        <v>443</v>
      </c>
      <c r="L8508" s="126" t="s">
        <v>887</v>
      </c>
      <c r="M8508" s="130">
        <v>9739.52</v>
      </c>
      <c r="O8508" s="126" t="s">
        <v>486</v>
      </c>
      <c r="P8508" s="130">
        <v>0</v>
      </c>
      <c r="S8508" s="130">
        <v>0</v>
      </c>
      <c r="V8508" s="130">
        <v>20939.12</v>
      </c>
      <c r="X8508" s="126" t="s">
        <v>549</v>
      </c>
      <c r="Z8508" s="127"/>
      <c r="AA8508" s="128">
        <v>2</v>
      </c>
      <c r="AB8508" s="128">
        <v>60</v>
      </c>
      <c r="AC8508" s="126" t="s">
        <v>366</v>
      </c>
      <c r="AD8508" s="126" t="s">
        <v>562</v>
      </c>
      <c r="AG8508" s="127"/>
      <c r="AI8508" s="127"/>
    </row>
    <row r="8509" spans="1:35" ht="14.85" customHeight="1">
      <c r="A8509" s="130">
        <v>5004154</v>
      </c>
      <c r="B8509" s="126" t="s">
        <v>17068</v>
      </c>
      <c r="C8509" s="126" t="s">
        <v>17069</v>
      </c>
      <c r="D8509" s="126" t="s">
        <v>17070</v>
      </c>
      <c r="E8509" s="126" t="s">
        <v>288</v>
      </c>
      <c r="F8509" s="126" t="s">
        <v>491</v>
      </c>
      <c r="G8509" s="126" t="s">
        <v>417</v>
      </c>
      <c r="H8509" s="126" t="s">
        <v>126</v>
      </c>
      <c r="I8509" s="126" t="s">
        <v>126</v>
      </c>
      <c r="J8509" s="126" t="s">
        <v>514</v>
      </c>
      <c r="K8509" s="126" t="s">
        <v>504</v>
      </c>
      <c r="L8509" s="126" t="s">
        <v>515</v>
      </c>
      <c r="M8509" s="130">
        <v>3564.8</v>
      </c>
      <c r="N8509" s="126" t="s">
        <v>290</v>
      </c>
      <c r="O8509" s="126" t="s">
        <v>1311</v>
      </c>
      <c r="P8509" s="130">
        <v>0</v>
      </c>
      <c r="S8509" s="130">
        <v>0</v>
      </c>
      <c r="V8509" s="130">
        <v>3960.89</v>
      </c>
      <c r="X8509" s="126" t="s">
        <v>1312</v>
      </c>
      <c r="Y8509" s="126" t="s">
        <v>517</v>
      </c>
      <c r="Z8509" s="127" t="s">
        <v>309</v>
      </c>
      <c r="AA8509" s="128">
        <v>1</v>
      </c>
      <c r="AB8509" s="128">
        <v>60</v>
      </c>
      <c r="AD8509" s="126" t="s">
        <v>562</v>
      </c>
      <c r="AG8509" s="127"/>
      <c r="AI8509" s="127"/>
    </row>
    <row r="8510" spans="1:35" ht="14.85" customHeight="1">
      <c r="A8510" s="130">
        <v>5004153</v>
      </c>
      <c r="B8510" s="126" t="s">
        <v>17071</v>
      </c>
      <c r="C8510" s="126" t="s">
        <v>17072</v>
      </c>
      <c r="D8510" s="126" t="s">
        <v>17073</v>
      </c>
      <c r="E8510" s="126" t="s">
        <v>288</v>
      </c>
      <c r="F8510" s="126" t="s">
        <v>416</v>
      </c>
      <c r="G8510" s="126" t="s">
        <v>417</v>
      </c>
      <c r="H8510" s="126" t="s">
        <v>126</v>
      </c>
      <c r="I8510" s="126" t="s">
        <v>126</v>
      </c>
      <c r="J8510" s="126" t="s">
        <v>10903</v>
      </c>
      <c r="K8510" s="126" t="s">
        <v>747</v>
      </c>
      <c r="L8510" s="126" t="s">
        <v>10904</v>
      </c>
      <c r="M8510" s="130">
        <v>487.2</v>
      </c>
      <c r="O8510" s="126" t="s">
        <v>422</v>
      </c>
      <c r="P8510" s="130">
        <v>0</v>
      </c>
      <c r="S8510" s="130">
        <v>0</v>
      </c>
      <c r="V8510" s="130">
        <v>541.67999999999995</v>
      </c>
      <c r="X8510" s="126" t="s">
        <v>2320</v>
      </c>
      <c r="Z8510" s="127"/>
      <c r="AA8510" s="128">
        <v>1</v>
      </c>
      <c r="AB8510" s="128">
        <v>12</v>
      </c>
      <c r="AD8510" s="126" t="s">
        <v>562</v>
      </c>
      <c r="AG8510" s="127"/>
      <c r="AI8510" s="127"/>
    </row>
    <row r="8511" spans="1:35" ht="14.85" customHeight="1">
      <c r="A8511" s="130">
        <v>5004152</v>
      </c>
      <c r="B8511" s="126" t="s">
        <v>17074</v>
      </c>
      <c r="C8511" s="126" t="s">
        <v>17069</v>
      </c>
      <c r="D8511" s="126" t="s">
        <v>17075</v>
      </c>
      <c r="E8511" s="126" t="s">
        <v>288</v>
      </c>
      <c r="F8511" s="126" t="s">
        <v>491</v>
      </c>
      <c r="G8511" s="126" t="s">
        <v>417</v>
      </c>
      <c r="H8511" s="126" t="s">
        <v>126</v>
      </c>
      <c r="I8511" s="126" t="s">
        <v>126</v>
      </c>
      <c r="J8511" s="126" t="s">
        <v>514</v>
      </c>
      <c r="K8511" s="126" t="s">
        <v>504</v>
      </c>
      <c r="L8511" s="126" t="s">
        <v>515</v>
      </c>
      <c r="M8511" s="130">
        <v>5430.04</v>
      </c>
      <c r="N8511" s="126" t="s">
        <v>290</v>
      </c>
      <c r="O8511" s="126" t="s">
        <v>1311</v>
      </c>
      <c r="P8511" s="130">
        <v>0</v>
      </c>
      <c r="S8511" s="130">
        <v>0</v>
      </c>
      <c r="V8511" s="130">
        <v>6033.38</v>
      </c>
      <c r="X8511" s="126" t="s">
        <v>1312</v>
      </c>
      <c r="Y8511" s="126" t="s">
        <v>517</v>
      </c>
      <c r="Z8511" s="127" t="s">
        <v>309</v>
      </c>
      <c r="AA8511" s="128">
        <v>1</v>
      </c>
      <c r="AB8511" s="128">
        <v>60</v>
      </c>
      <c r="AD8511" s="126" t="s">
        <v>562</v>
      </c>
      <c r="AG8511" s="127"/>
      <c r="AI8511" s="127"/>
    </row>
    <row r="8512" spans="1:35" ht="14.85" customHeight="1">
      <c r="A8512" s="130">
        <v>5004144</v>
      </c>
      <c r="B8512" s="126" t="s">
        <v>17076</v>
      </c>
      <c r="C8512" s="126" t="s">
        <v>17077</v>
      </c>
      <c r="D8512" s="126" t="s">
        <v>17078</v>
      </c>
      <c r="E8512" s="126" t="s">
        <v>288</v>
      </c>
      <c r="F8512" s="126" t="s">
        <v>364</v>
      </c>
      <c r="G8512" s="126" t="s">
        <v>417</v>
      </c>
      <c r="H8512" s="126" t="s">
        <v>126</v>
      </c>
      <c r="I8512" s="126" t="s">
        <v>126</v>
      </c>
      <c r="J8512" s="126" t="s">
        <v>886</v>
      </c>
      <c r="K8512" s="126" t="s">
        <v>443</v>
      </c>
      <c r="L8512" s="126" t="s">
        <v>887</v>
      </c>
      <c r="M8512" s="130">
        <v>9739.52</v>
      </c>
      <c r="O8512" s="126" t="s">
        <v>486</v>
      </c>
      <c r="P8512" s="130">
        <v>0</v>
      </c>
      <c r="S8512" s="130">
        <v>0</v>
      </c>
      <c r="V8512" s="130">
        <v>11200</v>
      </c>
      <c r="X8512" s="126" t="s">
        <v>549</v>
      </c>
      <c r="Z8512" s="127"/>
      <c r="AA8512" s="128">
        <v>2</v>
      </c>
      <c r="AB8512" s="128">
        <v>60</v>
      </c>
      <c r="AC8512" s="126" t="s">
        <v>366</v>
      </c>
      <c r="AD8512" s="126" t="s">
        <v>562</v>
      </c>
      <c r="AG8512" s="127"/>
      <c r="AI8512" s="127"/>
    </row>
    <row r="8513" spans="1:35" ht="14.85" customHeight="1">
      <c r="A8513" s="130">
        <v>5004143</v>
      </c>
      <c r="B8513" s="126" t="s">
        <v>17079</v>
      </c>
      <c r="C8513" s="126" t="s">
        <v>17080</v>
      </c>
      <c r="D8513" s="126" t="s">
        <v>17081</v>
      </c>
      <c r="E8513" s="126" t="s">
        <v>288</v>
      </c>
      <c r="F8513" s="126" t="s">
        <v>364</v>
      </c>
      <c r="G8513" s="126" t="s">
        <v>417</v>
      </c>
      <c r="H8513" s="126" t="s">
        <v>126</v>
      </c>
      <c r="I8513" s="126" t="s">
        <v>126</v>
      </c>
      <c r="J8513" s="126" t="s">
        <v>886</v>
      </c>
      <c r="K8513" s="126" t="s">
        <v>443</v>
      </c>
      <c r="L8513" s="126" t="s">
        <v>887</v>
      </c>
      <c r="M8513" s="130">
        <v>9739.52</v>
      </c>
      <c r="O8513" s="126" t="s">
        <v>486</v>
      </c>
      <c r="P8513" s="130">
        <v>0</v>
      </c>
      <c r="S8513" s="130">
        <v>0</v>
      </c>
      <c r="V8513" s="130">
        <v>11200</v>
      </c>
      <c r="X8513" s="126" t="s">
        <v>549</v>
      </c>
      <c r="Z8513" s="127"/>
      <c r="AA8513" s="128">
        <v>2</v>
      </c>
      <c r="AB8513" s="128">
        <v>60</v>
      </c>
      <c r="AC8513" s="126" t="s">
        <v>366</v>
      </c>
      <c r="AD8513" s="126" t="s">
        <v>562</v>
      </c>
      <c r="AG8513" s="127"/>
      <c r="AI8513" s="127"/>
    </row>
    <row r="8514" spans="1:35" ht="14.85" customHeight="1">
      <c r="A8514" s="130">
        <v>5004142</v>
      </c>
      <c r="B8514" s="126" t="s">
        <v>17082</v>
      </c>
      <c r="C8514" s="126" t="s">
        <v>17083</v>
      </c>
      <c r="D8514" s="126" t="s">
        <v>17084</v>
      </c>
      <c r="E8514" s="126" t="s">
        <v>288</v>
      </c>
      <c r="F8514" s="126" t="s">
        <v>364</v>
      </c>
      <c r="G8514" s="126" t="s">
        <v>417</v>
      </c>
      <c r="H8514" s="126" t="s">
        <v>126</v>
      </c>
      <c r="I8514" s="126" t="s">
        <v>126</v>
      </c>
      <c r="J8514" s="126" t="s">
        <v>886</v>
      </c>
      <c r="K8514" s="126" t="s">
        <v>443</v>
      </c>
      <c r="L8514" s="126" t="s">
        <v>887</v>
      </c>
      <c r="M8514" s="130">
        <v>9739.52</v>
      </c>
      <c r="O8514" s="126" t="s">
        <v>486</v>
      </c>
      <c r="P8514" s="130">
        <v>0</v>
      </c>
      <c r="S8514" s="130">
        <v>0</v>
      </c>
      <c r="V8514" s="130">
        <v>11200</v>
      </c>
      <c r="X8514" s="126" t="s">
        <v>549</v>
      </c>
      <c r="Z8514" s="127"/>
      <c r="AA8514" s="128">
        <v>2</v>
      </c>
      <c r="AB8514" s="128">
        <v>60</v>
      </c>
      <c r="AC8514" s="126" t="s">
        <v>366</v>
      </c>
      <c r="AD8514" s="126" t="s">
        <v>562</v>
      </c>
      <c r="AG8514" s="127"/>
      <c r="AI8514" s="127"/>
    </row>
    <row r="8515" spans="1:35" ht="14.85" customHeight="1">
      <c r="A8515" s="130">
        <v>5004141</v>
      </c>
      <c r="B8515" s="126" t="s">
        <v>17085</v>
      </c>
      <c r="C8515" s="126" t="s">
        <v>17086</v>
      </c>
      <c r="D8515" s="126" t="s">
        <v>17087</v>
      </c>
      <c r="E8515" s="126" t="s">
        <v>288</v>
      </c>
      <c r="F8515" s="126" t="s">
        <v>364</v>
      </c>
      <c r="G8515" s="126" t="s">
        <v>417</v>
      </c>
      <c r="H8515" s="126" t="s">
        <v>126</v>
      </c>
      <c r="I8515" s="126" t="s">
        <v>126</v>
      </c>
      <c r="J8515" s="126" t="s">
        <v>886</v>
      </c>
      <c r="K8515" s="126" t="s">
        <v>443</v>
      </c>
      <c r="L8515" s="126" t="s">
        <v>887</v>
      </c>
      <c r="M8515" s="130">
        <v>7596.51</v>
      </c>
      <c r="O8515" s="126" t="s">
        <v>486</v>
      </c>
      <c r="P8515" s="130">
        <v>0</v>
      </c>
      <c r="S8515" s="130">
        <v>0</v>
      </c>
      <c r="V8515" s="130">
        <v>7596.51</v>
      </c>
      <c r="X8515" s="126" t="s">
        <v>549</v>
      </c>
      <c r="Z8515" s="127"/>
      <c r="AA8515" s="128">
        <v>2</v>
      </c>
      <c r="AB8515" s="128">
        <v>60</v>
      </c>
      <c r="AC8515" s="126" t="s">
        <v>366</v>
      </c>
      <c r="AD8515" s="126" t="s">
        <v>562</v>
      </c>
      <c r="AG8515" s="127"/>
      <c r="AI8515" s="127"/>
    </row>
    <row r="8516" spans="1:35" ht="14.85" customHeight="1">
      <c r="A8516" s="130">
        <v>5004140</v>
      </c>
      <c r="B8516" s="126" t="s">
        <v>17088</v>
      </c>
      <c r="C8516" s="126" t="s">
        <v>17089</v>
      </c>
      <c r="D8516" s="126" t="s">
        <v>17090</v>
      </c>
      <c r="E8516" s="126" t="s">
        <v>288</v>
      </c>
      <c r="F8516" s="126" t="s">
        <v>364</v>
      </c>
      <c r="G8516" s="126" t="s">
        <v>417</v>
      </c>
      <c r="H8516" s="126" t="s">
        <v>126</v>
      </c>
      <c r="I8516" s="126" t="s">
        <v>126</v>
      </c>
      <c r="J8516" s="126" t="s">
        <v>886</v>
      </c>
      <c r="K8516" s="126" t="s">
        <v>443</v>
      </c>
      <c r="L8516" s="126" t="s">
        <v>887</v>
      </c>
      <c r="M8516" s="130">
        <v>7499.12</v>
      </c>
      <c r="O8516" s="126" t="s">
        <v>486</v>
      </c>
      <c r="P8516" s="130">
        <v>0</v>
      </c>
      <c r="S8516" s="130">
        <v>0</v>
      </c>
      <c r="V8516" s="130">
        <v>7499.12</v>
      </c>
      <c r="X8516" s="126" t="s">
        <v>549</v>
      </c>
      <c r="Z8516" s="127"/>
      <c r="AA8516" s="128">
        <v>2</v>
      </c>
      <c r="AB8516" s="128">
        <v>60</v>
      </c>
      <c r="AC8516" s="126" t="s">
        <v>366</v>
      </c>
      <c r="AD8516" s="126" t="s">
        <v>562</v>
      </c>
      <c r="AG8516" s="127"/>
      <c r="AI8516" s="127"/>
    </row>
    <row r="8517" spans="1:35" ht="14.85" customHeight="1">
      <c r="A8517" s="130">
        <v>5004139</v>
      </c>
      <c r="B8517" s="126" t="s">
        <v>16767</v>
      </c>
      <c r="C8517" s="126" t="s">
        <v>16768</v>
      </c>
      <c r="D8517" s="126" t="s">
        <v>16769</v>
      </c>
      <c r="E8517" s="126" t="s">
        <v>288</v>
      </c>
      <c r="F8517" s="126" t="s">
        <v>364</v>
      </c>
      <c r="G8517" s="126" t="s">
        <v>417</v>
      </c>
      <c r="H8517" s="126" t="s">
        <v>126</v>
      </c>
      <c r="I8517" s="126" t="s">
        <v>126</v>
      </c>
      <c r="J8517" s="126" t="s">
        <v>886</v>
      </c>
      <c r="K8517" s="126" t="s">
        <v>443</v>
      </c>
      <c r="L8517" s="126" t="s">
        <v>887</v>
      </c>
      <c r="M8517" s="130">
        <v>7499.12</v>
      </c>
      <c r="O8517" s="126" t="s">
        <v>486</v>
      </c>
      <c r="P8517" s="130">
        <v>0</v>
      </c>
      <c r="S8517" s="130">
        <v>0</v>
      </c>
      <c r="V8517" s="130">
        <v>7499.12</v>
      </c>
      <c r="X8517" s="126" t="s">
        <v>549</v>
      </c>
      <c r="Z8517" s="127"/>
      <c r="AA8517" s="128">
        <v>2</v>
      </c>
      <c r="AB8517" s="128">
        <v>60</v>
      </c>
      <c r="AC8517" s="126" t="s">
        <v>366</v>
      </c>
      <c r="AD8517" s="126" t="s">
        <v>562</v>
      </c>
      <c r="AG8517" s="127"/>
      <c r="AI8517" s="127"/>
    </row>
    <row r="8518" spans="1:35" ht="14.85" customHeight="1">
      <c r="A8518" s="130">
        <v>5004138</v>
      </c>
      <c r="B8518" s="126" t="s">
        <v>12725</v>
      </c>
      <c r="C8518" s="126" t="s">
        <v>12726</v>
      </c>
      <c r="D8518" s="126" t="s">
        <v>12727</v>
      </c>
      <c r="E8518" s="126" t="s">
        <v>288</v>
      </c>
      <c r="F8518" s="126" t="s">
        <v>364</v>
      </c>
      <c r="G8518" s="126" t="s">
        <v>417</v>
      </c>
      <c r="H8518" s="126" t="s">
        <v>126</v>
      </c>
      <c r="I8518" s="126" t="s">
        <v>126</v>
      </c>
      <c r="J8518" s="126" t="s">
        <v>886</v>
      </c>
      <c r="K8518" s="126" t="s">
        <v>443</v>
      </c>
      <c r="L8518" s="126" t="s">
        <v>887</v>
      </c>
      <c r="M8518" s="130">
        <v>7499.12</v>
      </c>
      <c r="O8518" s="126" t="s">
        <v>486</v>
      </c>
      <c r="P8518" s="130">
        <v>0</v>
      </c>
      <c r="S8518" s="130">
        <v>0</v>
      </c>
      <c r="V8518" s="130">
        <v>7499.12</v>
      </c>
      <c r="X8518" s="126" t="s">
        <v>549</v>
      </c>
      <c r="Z8518" s="127"/>
      <c r="AA8518" s="128">
        <v>2</v>
      </c>
      <c r="AB8518" s="128">
        <v>60</v>
      </c>
      <c r="AC8518" s="126" t="s">
        <v>366</v>
      </c>
      <c r="AD8518" s="126" t="s">
        <v>562</v>
      </c>
      <c r="AG8518" s="127"/>
      <c r="AI8518" s="127"/>
    </row>
    <row r="8519" spans="1:35" ht="14.85" customHeight="1">
      <c r="A8519" s="130">
        <v>5004137</v>
      </c>
      <c r="B8519" s="126" t="s">
        <v>16522</v>
      </c>
      <c r="C8519" s="126" t="s">
        <v>16523</v>
      </c>
      <c r="D8519" s="126" t="s">
        <v>16524</v>
      </c>
      <c r="E8519" s="126" t="s">
        <v>288</v>
      </c>
      <c r="F8519" s="126" t="s">
        <v>364</v>
      </c>
      <c r="G8519" s="126" t="s">
        <v>417</v>
      </c>
      <c r="H8519" s="126" t="s">
        <v>126</v>
      </c>
      <c r="I8519" s="126" t="s">
        <v>126</v>
      </c>
      <c r="J8519" s="126" t="s">
        <v>886</v>
      </c>
      <c r="K8519" s="126" t="s">
        <v>443</v>
      </c>
      <c r="L8519" s="126" t="s">
        <v>887</v>
      </c>
      <c r="M8519" s="130">
        <v>7499.12</v>
      </c>
      <c r="O8519" s="126" t="s">
        <v>486</v>
      </c>
      <c r="P8519" s="130">
        <v>0</v>
      </c>
      <c r="S8519" s="130">
        <v>0</v>
      </c>
      <c r="V8519" s="130">
        <v>7499.12</v>
      </c>
      <c r="X8519" s="126" t="s">
        <v>549</v>
      </c>
      <c r="Z8519" s="127"/>
      <c r="AA8519" s="128">
        <v>2</v>
      </c>
      <c r="AB8519" s="128">
        <v>60</v>
      </c>
      <c r="AC8519" s="126" t="s">
        <v>366</v>
      </c>
      <c r="AD8519" s="126" t="s">
        <v>562</v>
      </c>
      <c r="AG8519" s="127"/>
      <c r="AI8519" s="127"/>
    </row>
    <row r="8520" spans="1:35" ht="14.85" customHeight="1">
      <c r="A8520" s="130">
        <v>5003680</v>
      </c>
      <c r="B8520" s="126" t="s">
        <v>17091</v>
      </c>
      <c r="C8520" s="126" t="s">
        <v>17092</v>
      </c>
      <c r="D8520" s="126" t="s">
        <v>17093</v>
      </c>
      <c r="E8520" s="126" t="s">
        <v>288</v>
      </c>
      <c r="F8520" s="126" t="s">
        <v>555</v>
      </c>
      <c r="G8520" s="126" t="s">
        <v>830</v>
      </c>
      <c r="H8520" s="126" t="s">
        <v>126</v>
      </c>
      <c r="I8520" s="126" t="s">
        <v>418</v>
      </c>
      <c r="J8520" s="126" t="s">
        <v>908</v>
      </c>
      <c r="K8520" s="126" t="s">
        <v>443</v>
      </c>
      <c r="L8520" s="126" t="s">
        <v>909</v>
      </c>
      <c r="M8520" s="130">
        <v>260.89999999999998</v>
      </c>
      <c r="O8520" s="126" t="s">
        <v>560</v>
      </c>
      <c r="P8520" s="130">
        <v>291.60000000000002</v>
      </c>
      <c r="R8520" s="126" t="s">
        <v>560</v>
      </c>
      <c r="S8520" s="130">
        <v>300.81</v>
      </c>
      <c r="U8520" s="126" t="s">
        <v>560</v>
      </c>
      <c r="V8520" s="130">
        <v>306.95</v>
      </c>
      <c r="X8520" s="126" t="s">
        <v>561</v>
      </c>
      <c r="Z8520" s="127"/>
      <c r="AA8520" s="128">
        <v>150</v>
      </c>
      <c r="AB8520" s="128"/>
      <c r="AD8520" s="126" t="s">
        <v>562</v>
      </c>
      <c r="AG8520" s="127"/>
      <c r="AI8520" s="127"/>
    </row>
    <row r="8521" spans="1:35" ht="14.85" customHeight="1">
      <c r="A8521" s="130">
        <v>5003679</v>
      </c>
      <c r="B8521" s="126" t="s">
        <v>17094</v>
      </c>
      <c r="C8521" s="126" t="s">
        <v>17095</v>
      </c>
      <c r="D8521" s="126" t="s">
        <v>17096</v>
      </c>
      <c r="E8521" s="126" t="s">
        <v>288</v>
      </c>
      <c r="F8521" s="126" t="s">
        <v>440</v>
      </c>
      <c r="G8521" s="126" t="s">
        <v>312</v>
      </c>
      <c r="H8521" s="126" t="s">
        <v>126</v>
      </c>
      <c r="I8521" s="126" t="s">
        <v>418</v>
      </c>
      <c r="J8521" s="126" t="s">
        <v>8477</v>
      </c>
      <c r="K8521" s="126" t="s">
        <v>613</v>
      </c>
      <c r="L8521" s="126" t="s">
        <v>8478</v>
      </c>
      <c r="M8521" s="130">
        <v>350</v>
      </c>
      <c r="O8521" s="126" t="s">
        <v>445</v>
      </c>
      <c r="P8521" s="130">
        <v>0</v>
      </c>
      <c r="S8521" s="130">
        <v>0</v>
      </c>
      <c r="V8521" s="130">
        <v>350</v>
      </c>
      <c r="X8521" s="126" t="s">
        <v>661</v>
      </c>
      <c r="Z8521" s="127"/>
      <c r="AA8521" s="128"/>
      <c r="AB8521" s="128"/>
      <c r="AD8521" s="126" t="s">
        <v>562</v>
      </c>
      <c r="AG8521" s="127"/>
      <c r="AI8521" s="127"/>
    </row>
    <row r="8522" spans="1:35" ht="14.85" customHeight="1">
      <c r="A8522" s="130">
        <v>5003678</v>
      </c>
      <c r="B8522" s="126" t="s">
        <v>17097</v>
      </c>
      <c r="C8522" s="126" t="s">
        <v>17098</v>
      </c>
      <c r="D8522" s="126" t="s">
        <v>17099</v>
      </c>
      <c r="E8522" s="126" t="s">
        <v>288</v>
      </c>
      <c r="F8522" s="126" t="s">
        <v>522</v>
      </c>
      <c r="G8522" s="126" t="s">
        <v>17100</v>
      </c>
      <c r="H8522" s="126" t="s">
        <v>524</v>
      </c>
      <c r="I8522" s="126" t="s">
        <v>126</v>
      </c>
      <c r="J8522" s="126" t="s">
        <v>2119</v>
      </c>
      <c r="K8522" s="126" t="s">
        <v>535</v>
      </c>
      <c r="L8522" s="126" t="s">
        <v>2120</v>
      </c>
      <c r="M8522" s="130">
        <v>9.32</v>
      </c>
      <c r="N8522" s="126" t="s">
        <v>290</v>
      </c>
      <c r="O8522" s="126" t="s">
        <v>528</v>
      </c>
      <c r="P8522" s="130">
        <v>0</v>
      </c>
      <c r="S8522" s="130">
        <v>0</v>
      </c>
      <c r="V8522" s="130">
        <v>12.09</v>
      </c>
      <c r="X8522" s="126" t="s">
        <v>2121</v>
      </c>
      <c r="Z8522" s="127"/>
      <c r="AA8522" s="128"/>
      <c r="AB8522" s="128"/>
      <c r="AD8522" s="126" t="s">
        <v>562</v>
      </c>
      <c r="AG8522" s="127"/>
      <c r="AI8522" s="127"/>
    </row>
    <row r="8523" spans="1:35" ht="14.85" customHeight="1">
      <c r="A8523" s="130">
        <v>5003677</v>
      </c>
      <c r="B8523" s="126" t="s">
        <v>17101</v>
      </c>
      <c r="C8523" s="126" t="s">
        <v>17102</v>
      </c>
      <c r="D8523" s="126" t="s">
        <v>17103</v>
      </c>
      <c r="E8523" s="126" t="s">
        <v>288</v>
      </c>
      <c r="F8523" s="126" t="s">
        <v>591</v>
      </c>
      <c r="G8523" s="126" t="s">
        <v>417</v>
      </c>
      <c r="H8523" s="126" t="s">
        <v>1000</v>
      </c>
      <c r="I8523" s="126" t="s">
        <v>626</v>
      </c>
      <c r="J8523" s="126" t="s">
        <v>514</v>
      </c>
      <c r="K8523" s="126" t="s">
        <v>504</v>
      </c>
      <c r="L8523" s="126" t="s">
        <v>515</v>
      </c>
      <c r="M8523" s="130">
        <v>60</v>
      </c>
      <c r="N8523" s="126" t="s">
        <v>290</v>
      </c>
      <c r="O8523" s="126" t="s">
        <v>1472</v>
      </c>
      <c r="P8523" s="130">
        <v>0</v>
      </c>
      <c r="S8523" s="130">
        <v>0</v>
      </c>
      <c r="V8523" s="130">
        <v>63.13</v>
      </c>
      <c r="X8523" s="126" t="s">
        <v>9844</v>
      </c>
      <c r="Z8523" s="127"/>
      <c r="AA8523" s="128"/>
      <c r="AB8523" s="128"/>
      <c r="AD8523" s="126" t="s">
        <v>562</v>
      </c>
      <c r="AG8523" s="127"/>
      <c r="AI8523" s="127"/>
    </row>
    <row r="8524" spans="1:35" ht="14.85" customHeight="1">
      <c r="A8524" s="130">
        <v>5005880</v>
      </c>
      <c r="B8524" s="126" t="s">
        <v>17104</v>
      </c>
      <c r="C8524" s="126" t="s">
        <v>17105</v>
      </c>
      <c r="D8524" s="126" t="s">
        <v>17106</v>
      </c>
      <c r="E8524" s="126" t="s">
        <v>288</v>
      </c>
      <c r="F8524" s="126" t="s">
        <v>416</v>
      </c>
      <c r="G8524" s="126" t="s">
        <v>417</v>
      </c>
      <c r="H8524" s="126" t="s">
        <v>126</v>
      </c>
      <c r="I8524" s="126" t="s">
        <v>126</v>
      </c>
      <c r="J8524" s="126" t="s">
        <v>5516</v>
      </c>
      <c r="K8524" s="126" t="s">
        <v>747</v>
      </c>
      <c r="L8524" s="126" t="s">
        <v>5517</v>
      </c>
      <c r="M8524" s="130">
        <v>1802.71</v>
      </c>
      <c r="O8524" s="126" t="s">
        <v>422</v>
      </c>
      <c r="P8524" s="130">
        <v>0</v>
      </c>
      <c r="S8524" s="130">
        <v>0</v>
      </c>
      <c r="V8524" s="130">
        <v>1802.71</v>
      </c>
      <c r="X8524" s="126" t="s">
        <v>2908</v>
      </c>
      <c r="Z8524" s="127"/>
      <c r="AA8524" s="128">
        <v>1</v>
      </c>
      <c r="AB8524" s="128">
        <v>12</v>
      </c>
      <c r="AD8524" s="126" t="s">
        <v>562</v>
      </c>
      <c r="AG8524" s="127"/>
      <c r="AI8524" s="127"/>
    </row>
    <row r="8525" spans="1:35" ht="14.85" customHeight="1">
      <c r="A8525" s="130">
        <v>5005879</v>
      </c>
      <c r="B8525" s="126" t="s">
        <v>17107</v>
      </c>
      <c r="C8525" s="126" t="s">
        <v>17108</v>
      </c>
      <c r="D8525" s="126" t="s">
        <v>16513</v>
      </c>
      <c r="E8525" s="126" t="s">
        <v>288</v>
      </c>
      <c r="F8525" s="126" t="s">
        <v>416</v>
      </c>
      <c r="G8525" s="126" t="s">
        <v>417</v>
      </c>
      <c r="H8525" s="126" t="s">
        <v>126</v>
      </c>
      <c r="I8525" s="126" t="s">
        <v>126</v>
      </c>
      <c r="J8525" s="126" t="s">
        <v>5516</v>
      </c>
      <c r="K8525" s="126" t="s">
        <v>747</v>
      </c>
      <c r="L8525" s="126" t="s">
        <v>5517</v>
      </c>
      <c r="M8525" s="130">
        <v>2922.08</v>
      </c>
      <c r="O8525" s="126" t="s">
        <v>422</v>
      </c>
      <c r="P8525" s="130">
        <v>0</v>
      </c>
      <c r="S8525" s="130">
        <v>0</v>
      </c>
      <c r="V8525" s="130">
        <v>3380.11</v>
      </c>
      <c r="X8525" s="126" t="s">
        <v>946</v>
      </c>
      <c r="Z8525" s="127"/>
      <c r="AA8525" s="128">
        <v>1</v>
      </c>
      <c r="AB8525" s="128">
        <v>12</v>
      </c>
      <c r="AD8525" s="126" t="s">
        <v>562</v>
      </c>
      <c r="AG8525" s="127"/>
      <c r="AI8525" s="127"/>
    </row>
    <row r="8526" spans="1:35" ht="14.85" customHeight="1">
      <c r="A8526" s="130">
        <v>5003594</v>
      </c>
      <c r="B8526" s="126" t="s">
        <v>17109</v>
      </c>
      <c r="C8526" s="126" t="s">
        <v>17110</v>
      </c>
      <c r="D8526" s="126" t="s">
        <v>17111</v>
      </c>
      <c r="E8526" s="126" t="s">
        <v>288</v>
      </c>
      <c r="F8526" s="126" t="s">
        <v>491</v>
      </c>
      <c r="G8526" s="126" t="s">
        <v>417</v>
      </c>
      <c r="H8526" s="126" t="s">
        <v>126</v>
      </c>
      <c r="I8526" s="126" t="s">
        <v>126</v>
      </c>
      <c r="J8526" s="126" t="s">
        <v>14844</v>
      </c>
      <c r="K8526" s="126" t="s">
        <v>504</v>
      </c>
      <c r="L8526" s="126" t="s">
        <v>1321</v>
      </c>
      <c r="M8526" s="130">
        <v>175.84</v>
      </c>
      <c r="O8526" s="126" t="s">
        <v>1615</v>
      </c>
      <c r="P8526" s="130">
        <v>0</v>
      </c>
      <c r="S8526" s="130">
        <v>0</v>
      </c>
      <c r="V8526" s="130">
        <v>205.1</v>
      </c>
      <c r="X8526" s="126" t="s">
        <v>1616</v>
      </c>
      <c r="Z8526" s="127"/>
      <c r="AA8526" s="128">
        <v>2</v>
      </c>
      <c r="AB8526" s="128">
        <v>24</v>
      </c>
      <c r="AD8526" s="126" t="s">
        <v>562</v>
      </c>
      <c r="AG8526" s="127"/>
      <c r="AI8526" s="127"/>
    </row>
    <row r="8527" spans="1:35" ht="14.85" customHeight="1">
      <c r="A8527" s="130">
        <v>5003593</v>
      </c>
      <c r="B8527" s="126" t="s">
        <v>17112</v>
      </c>
      <c r="C8527" s="126" t="s">
        <v>17113</v>
      </c>
      <c r="D8527" s="126" t="s">
        <v>17114</v>
      </c>
      <c r="E8527" s="126" t="s">
        <v>288</v>
      </c>
      <c r="F8527" s="126" t="s">
        <v>491</v>
      </c>
      <c r="G8527" s="126" t="s">
        <v>417</v>
      </c>
      <c r="H8527" s="126" t="s">
        <v>126</v>
      </c>
      <c r="I8527" s="126" t="s">
        <v>126</v>
      </c>
      <c r="J8527" s="126" t="s">
        <v>14844</v>
      </c>
      <c r="K8527" s="126" t="s">
        <v>504</v>
      </c>
      <c r="L8527" s="126" t="s">
        <v>1321</v>
      </c>
      <c r="M8527" s="130">
        <v>243.04</v>
      </c>
      <c r="O8527" s="126" t="s">
        <v>5532</v>
      </c>
      <c r="P8527" s="130">
        <v>0</v>
      </c>
      <c r="S8527" s="130">
        <v>0</v>
      </c>
      <c r="V8527" s="130">
        <v>299.76</v>
      </c>
      <c r="X8527" s="126" t="s">
        <v>5533</v>
      </c>
      <c r="Z8527" s="127"/>
      <c r="AA8527" s="128">
        <v>2</v>
      </c>
      <c r="AB8527" s="128">
        <v>24</v>
      </c>
      <c r="AD8527" s="126" t="s">
        <v>562</v>
      </c>
      <c r="AG8527" s="127"/>
      <c r="AI8527" s="127"/>
    </row>
    <row r="8528" spans="1:35" ht="14.85" customHeight="1">
      <c r="A8528" s="130">
        <v>5003592</v>
      </c>
      <c r="B8528" s="126" t="s">
        <v>17115</v>
      </c>
      <c r="C8528" s="126" t="s">
        <v>17116</v>
      </c>
      <c r="D8528" s="126" t="s">
        <v>17117</v>
      </c>
      <c r="E8528" s="126" t="s">
        <v>288</v>
      </c>
      <c r="F8528" s="126" t="s">
        <v>491</v>
      </c>
      <c r="G8528" s="126" t="s">
        <v>417</v>
      </c>
      <c r="H8528" s="126" t="s">
        <v>126</v>
      </c>
      <c r="I8528" s="126" t="s">
        <v>126</v>
      </c>
      <c r="J8528" s="126" t="s">
        <v>14844</v>
      </c>
      <c r="K8528" s="126" t="s">
        <v>504</v>
      </c>
      <c r="L8528" s="126" t="s">
        <v>1321</v>
      </c>
      <c r="M8528" s="130">
        <v>243.04</v>
      </c>
      <c r="O8528" s="126" t="s">
        <v>5532</v>
      </c>
      <c r="P8528" s="130">
        <v>0</v>
      </c>
      <c r="S8528" s="130">
        <v>0</v>
      </c>
      <c r="V8528" s="130">
        <v>338.61</v>
      </c>
      <c r="X8528" s="126" t="s">
        <v>5533</v>
      </c>
      <c r="Z8528" s="127"/>
      <c r="AA8528" s="128">
        <v>2</v>
      </c>
      <c r="AB8528" s="128">
        <v>24</v>
      </c>
      <c r="AD8528" s="126" t="s">
        <v>562</v>
      </c>
      <c r="AG8528" s="127"/>
      <c r="AI8528" s="127"/>
    </row>
    <row r="8529" spans="1:35" ht="14.85" customHeight="1">
      <c r="A8529" s="130">
        <v>5003591</v>
      </c>
      <c r="B8529" s="126" t="s">
        <v>17118</v>
      </c>
      <c r="C8529" s="126" t="s">
        <v>17119</v>
      </c>
      <c r="D8529" s="126" t="s">
        <v>17120</v>
      </c>
      <c r="E8529" s="126" t="s">
        <v>288</v>
      </c>
      <c r="F8529" s="126" t="s">
        <v>491</v>
      </c>
      <c r="G8529" s="126" t="s">
        <v>417</v>
      </c>
      <c r="H8529" s="126" t="s">
        <v>126</v>
      </c>
      <c r="I8529" s="126" t="s">
        <v>126</v>
      </c>
      <c r="J8529" s="126" t="s">
        <v>14844</v>
      </c>
      <c r="K8529" s="126" t="s">
        <v>504</v>
      </c>
      <c r="L8529" s="126" t="s">
        <v>1321</v>
      </c>
      <c r="M8529" s="130">
        <v>243.04</v>
      </c>
      <c r="O8529" s="126" t="s">
        <v>5532</v>
      </c>
      <c r="P8529" s="130">
        <v>0</v>
      </c>
      <c r="S8529" s="130">
        <v>0</v>
      </c>
      <c r="V8529" s="130">
        <v>272.39</v>
      </c>
      <c r="X8529" s="126" t="s">
        <v>5533</v>
      </c>
      <c r="Z8529" s="127"/>
      <c r="AA8529" s="128">
        <v>2</v>
      </c>
      <c r="AB8529" s="128">
        <v>24</v>
      </c>
      <c r="AD8529" s="126" t="s">
        <v>562</v>
      </c>
      <c r="AG8529" s="127"/>
      <c r="AI8529" s="127"/>
    </row>
    <row r="8530" spans="1:35" ht="14.85" customHeight="1">
      <c r="A8530" s="130">
        <v>5003590</v>
      </c>
      <c r="B8530" s="126" t="s">
        <v>17121</v>
      </c>
      <c r="C8530" s="126" t="s">
        <v>17122</v>
      </c>
      <c r="D8530" s="126" t="s">
        <v>17123</v>
      </c>
      <c r="E8530" s="126" t="s">
        <v>288</v>
      </c>
      <c r="F8530" s="126" t="s">
        <v>491</v>
      </c>
      <c r="G8530" s="126" t="s">
        <v>417</v>
      </c>
      <c r="H8530" s="126" t="s">
        <v>126</v>
      </c>
      <c r="I8530" s="126" t="s">
        <v>126</v>
      </c>
      <c r="J8530" s="126" t="s">
        <v>14844</v>
      </c>
      <c r="K8530" s="126" t="s">
        <v>504</v>
      </c>
      <c r="L8530" s="126" t="s">
        <v>1321</v>
      </c>
      <c r="M8530" s="130">
        <v>175.84</v>
      </c>
      <c r="O8530" s="126" t="s">
        <v>1615</v>
      </c>
      <c r="P8530" s="130">
        <v>0</v>
      </c>
      <c r="S8530" s="130">
        <v>0</v>
      </c>
      <c r="V8530" s="130">
        <v>175.84</v>
      </c>
      <c r="X8530" s="126" t="s">
        <v>1616</v>
      </c>
      <c r="Z8530" s="127"/>
      <c r="AA8530" s="128">
        <v>2</v>
      </c>
      <c r="AB8530" s="128">
        <v>24</v>
      </c>
      <c r="AD8530" s="126" t="s">
        <v>562</v>
      </c>
      <c r="AG8530" s="127"/>
      <c r="AI8530" s="127"/>
    </row>
    <row r="8531" spans="1:35" ht="14.85" customHeight="1">
      <c r="A8531" s="130">
        <v>5006774</v>
      </c>
      <c r="B8531" s="126" t="s">
        <v>17124</v>
      </c>
      <c r="C8531" s="126" t="s">
        <v>12389</v>
      </c>
      <c r="D8531" s="126" t="s">
        <v>10833</v>
      </c>
      <c r="E8531" s="126" t="s">
        <v>288</v>
      </c>
      <c r="F8531" s="126" t="s">
        <v>440</v>
      </c>
      <c r="G8531" s="126" t="s">
        <v>463</v>
      </c>
      <c r="H8531" s="126" t="s">
        <v>126</v>
      </c>
      <c r="I8531" s="126" t="s">
        <v>418</v>
      </c>
      <c r="J8531" s="126" t="s">
        <v>612</v>
      </c>
      <c r="K8531" s="126" t="s">
        <v>613</v>
      </c>
      <c r="L8531" s="126" t="s">
        <v>614</v>
      </c>
      <c r="M8531" s="130">
        <v>1257.9100000000001</v>
      </c>
      <c r="O8531" s="126" t="s">
        <v>445</v>
      </c>
      <c r="P8531" s="130">
        <v>0</v>
      </c>
      <c r="S8531" s="130">
        <v>0</v>
      </c>
      <c r="V8531" s="130">
        <v>1257.9100000000001</v>
      </c>
      <c r="X8531" s="126" t="s">
        <v>1063</v>
      </c>
      <c r="Z8531" s="127"/>
      <c r="AA8531" s="128">
        <v>60</v>
      </c>
      <c r="AB8531" s="128">
        <v>1</v>
      </c>
      <c r="AD8531" s="126" t="s">
        <v>562</v>
      </c>
      <c r="AG8531" s="127"/>
      <c r="AI8531" s="127"/>
    </row>
    <row r="8532" spans="1:35" ht="14.85" customHeight="1">
      <c r="A8532" s="130">
        <v>5006772</v>
      </c>
      <c r="B8532" s="126" t="s">
        <v>17125</v>
      </c>
      <c r="C8532" s="126" t="s">
        <v>2129</v>
      </c>
      <c r="D8532" s="126" t="s">
        <v>16911</v>
      </c>
      <c r="E8532" s="126" t="s">
        <v>288</v>
      </c>
      <c r="F8532" s="126" t="s">
        <v>440</v>
      </c>
      <c r="G8532" s="126" t="s">
        <v>441</v>
      </c>
      <c r="H8532" s="126" t="s">
        <v>126</v>
      </c>
      <c r="I8532" s="126" t="s">
        <v>418</v>
      </c>
      <c r="J8532" s="126" t="s">
        <v>612</v>
      </c>
      <c r="K8532" s="126" t="s">
        <v>613</v>
      </c>
      <c r="L8532" s="126" t="s">
        <v>614</v>
      </c>
      <c r="M8532" s="130">
        <v>1024.77</v>
      </c>
      <c r="O8532" s="126" t="s">
        <v>445</v>
      </c>
      <c r="P8532" s="130">
        <v>0</v>
      </c>
      <c r="S8532" s="130">
        <v>0</v>
      </c>
      <c r="V8532" s="130">
        <v>1024.77</v>
      </c>
      <c r="X8532" s="126" t="s">
        <v>454</v>
      </c>
      <c r="Z8532" s="127"/>
      <c r="AA8532" s="128">
        <v>30</v>
      </c>
      <c r="AB8532" s="128">
        <v>1</v>
      </c>
      <c r="AD8532" s="126" t="s">
        <v>615</v>
      </c>
      <c r="AG8532" s="127"/>
      <c r="AI8532" s="127"/>
    </row>
    <row r="8533" spans="1:35" ht="14.85" customHeight="1">
      <c r="A8533" s="130">
        <v>5006771</v>
      </c>
      <c r="B8533" s="126" t="s">
        <v>17126</v>
      </c>
      <c r="C8533" s="126" t="s">
        <v>17127</v>
      </c>
      <c r="D8533" s="126" t="s">
        <v>17128</v>
      </c>
      <c r="E8533" s="126" t="s">
        <v>288</v>
      </c>
      <c r="F8533" s="126" t="s">
        <v>440</v>
      </c>
      <c r="G8533" s="126" t="s">
        <v>417</v>
      </c>
      <c r="H8533" s="126" t="s">
        <v>126</v>
      </c>
      <c r="I8533" s="126" t="s">
        <v>126</v>
      </c>
      <c r="J8533" s="126" t="s">
        <v>612</v>
      </c>
      <c r="K8533" s="126" t="s">
        <v>613</v>
      </c>
      <c r="L8533" s="126" t="s">
        <v>614</v>
      </c>
      <c r="M8533" s="130">
        <v>146.22999999999999</v>
      </c>
      <c r="O8533" s="126" t="s">
        <v>445</v>
      </c>
      <c r="P8533" s="130">
        <v>0</v>
      </c>
      <c r="S8533" s="130">
        <v>0</v>
      </c>
      <c r="V8533" s="130">
        <v>146.22999999999999</v>
      </c>
      <c r="X8533" s="126" t="s">
        <v>661</v>
      </c>
      <c r="Z8533" s="127"/>
      <c r="AA8533" s="128"/>
      <c r="AB8533" s="128"/>
      <c r="AD8533" s="126" t="s">
        <v>562</v>
      </c>
      <c r="AG8533" s="127"/>
      <c r="AI8533" s="127"/>
    </row>
    <row r="8534" spans="1:35" ht="14.85" customHeight="1">
      <c r="A8534" s="130">
        <v>5006770</v>
      </c>
      <c r="B8534" s="126" t="s">
        <v>17129</v>
      </c>
      <c r="C8534" s="126" t="s">
        <v>16017</v>
      </c>
      <c r="D8534" s="126" t="s">
        <v>11155</v>
      </c>
      <c r="E8534" s="126" t="s">
        <v>288</v>
      </c>
      <c r="F8534" s="126" t="s">
        <v>440</v>
      </c>
      <c r="G8534" s="126" t="s">
        <v>441</v>
      </c>
      <c r="H8534" s="126" t="s">
        <v>126</v>
      </c>
      <c r="I8534" s="126" t="s">
        <v>418</v>
      </c>
      <c r="J8534" s="126" t="s">
        <v>612</v>
      </c>
      <c r="K8534" s="126" t="s">
        <v>613</v>
      </c>
      <c r="L8534" s="126" t="s">
        <v>614</v>
      </c>
      <c r="M8534" s="130">
        <v>778.37</v>
      </c>
      <c r="O8534" s="126" t="s">
        <v>449</v>
      </c>
      <c r="P8534" s="130">
        <v>0</v>
      </c>
      <c r="S8534" s="130">
        <v>0</v>
      </c>
      <c r="V8534" s="130">
        <v>778.37</v>
      </c>
      <c r="X8534" s="126" t="s">
        <v>7531</v>
      </c>
      <c r="Z8534" s="127"/>
      <c r="AA8534" s="128">
        <v>10</v>
      </c>
      <c r="AB8534" s="128">
        <v>1</v>
      </c>
      <c r="AD8534" s="126" t="s">
        <v>615</v>
      </c>
      <c r="AG8534" s="127"/>
      <c r="AI8534" s="127"/>
    </row>
    <row r="8535" spans="1:35" ht="14.85" customHeight="1">
      <c r="A8535" s="130">
        <v>5004997</v>
      </c>
      <c r="B8535" s="126" t="s">
        <v>17130</v>
      </c>
      <c r="C8535" s="126" t="s">
        <v>10433</v>
      </c>
      <c r="D8535" s="126" t="s">
        <v>17131</v>
      </c>
      <c r="E8535" s="126" t="s">
        <v>288</v>
      </c>
      <c r="F8535" s="126" t="s">
        <v>491</v>
      </c>
      <c r="G8535" s="126" t="s">
        <v>417</v>
      </c>
      <c r="H8535" s="126" t="s">
        <v>126</v>
      </c>
      <c r="I8535" s="126" t="s">
        <v>308</v>
      </c>
      <c r="J8535" s="126" t="s">
        <v>514</v>
      </c>
      <c r="K8535" s="126" t="s">
        <v>504</v>
      </c>
      <c r="L8535" s="126" t="s">
        <v>515</v>
      </c>
      <c r="M8535" s="130">
        <v>4410.0200000000004</v>
      </c>
      <c r="N8535" s="126" t="s">
        <v>290</v>
      </c>
      <c r="O8535" s="126" t="s">
        <v>844</v>
      </c>
      <c r="P8535" s="130">
        <v>0</v>
      </c>
      <c r="S8535" s="130">
        <v>0</v>
      </c>
      <c r="V8535" s="130">
        <v>4900.03</v>
      </c>
      <c r="X8535" s="126" t="s">
        <v>845</v>
      </c>
      <c r="Y8535" s="126" t="s">
        <v>517</v>
      </c>
      <c r="Z8535" s="127" t="s">
        <v>309</v>
      </c>
      <c r="AA8535" s="128">
        <v>1</v>
      </c>
      <c r="AB8535" s="128">
        <v>84</v>
      </c>
      <c r="AD8535" s="126" t="s">
        <v>562</v>
      </c>
      <c r="AG8535" s="127"/>
      <c r="AI8535" s="127"/>
    </row>
    <row r="8536" spans="1:35" ht="14.85" customHeight="1">
      <c r="A8536" s="130">
        <v>5012516</v>
      </c>
      <c r="B8536" s="126" t="s">
        <v>413</v>
      </c>
      <c r="C8536" s="126" t="s">
        <v>2084</v>
      </c>
      <c r="D8536" s="126" t="s">
        <v>17132</v>
      </c>
      <c r="E8536" s="126" t="s">
        <v>288</v>
      </c>
      <c r="F8536" s="126" t="s">
        <v>522</v>
      </c>
      <c r="G8536" s="126" t="s">
        <v>799</v>
      </c>
      <c r="H8536" s="126" t="s">
        <v>524</v>
      </c>
      <c r="I8536" s="126" t="s">
        <v>418</v>
      </c>
      <c r="J8536" s="126" t="s">
        <v>1770</v>
      </c>
      <c r="K8536" s="126" t="s">
        <v>976</v>
      </c>
      <c r="L8536" s="126" t="s">
        <v>1771</v>
      </c>
      <c r="M8536" s="130">
        <v>364.36</v>
      </c>
      <c r="N8536" s="126" t="s">
        <v>290</v>
      </c>
      <c r="O8536" s="126" t="s">
        <v>621</v>
      </c>
      <c r="P8536" s="130">
        <v>0</v>
      </c>
      <c r="S8536" s="130">
        <v>0</v>
      </c>
      <c r="V8536" s="130">
        <v>364.36</v>
      </c>
      <c r="X8536" s="126" t="s">
        <v>729</v>
      </c>
      <c r="Z8536" s="127"/>
      <c r="AA8536" s="128"/>
      <c r="AB8536" s="128"/>
      <c r="AD8536" s="126" t="s">
        <v>2087</v>
      </c>
      <c r="AG8536" s="127"/>
      <c r="AI8536" s="127"/>
    </row>
    <row r="8537" spans="1:35" ht="14.85" customHeight="1">
      <c r="A8537" s="130">
        <v>5004611</v>
      </c>
      <c r="B8537" s="126" t="s">
        <v>17133</v>
      </c>
      <c r="C8537" s="126" t="s">
        <v>8698</v>
      </c>
      <c r="D8537" s="126" t="s">
        <v>17134</v>
      </c>
      <c r="E8537" s="126" t="s">
        <v>288</v>
      </c>
      <c r="F8537" s="126" t="s">
        <v>440</v>
      </c>
      <c r="G8537" s="126" t="s">
        <v>441</v>
      </c>
      <c r="H8537" s="126" t="s">
        <v>126</v>
      </c>
      <c r="I8537" s="126" t="s">
        <v>418</v>
      </c>
      <c r="J8537" s="126" t="s">
        <v>597</v>
      </c>
      <c r="K8537" s="126" t="s">
        <v>504</v>
      </c>
      <c r="L8537" s="126" t="s">
        <v>598</v>
      </c>
      <c r="M8537" s="130">
        <v>1024.8</v>
      </c>
      <c r="O8537" s="126" t="s">
        <v>445</v>
      </c>
      <c r="P8537" s="130">
        <v>0</v>
      </c>
      <c r="S8537" s="130">
        <v>0</v>
      </c>
      <c r="V8537" s="130">
        <v>1024.8</v>
      </c>
      <c r="X8537" s="126" t="s">
        <v>454</v>
      </c>
      <c r="Z8537" s="127"/>
      <c r="AA8537" s="128">
        <v>30</v>
      </c>
      <c r="AB8537" s="128">
        <v>1</v>
      </c>
      <c r="AD8537" s="126" t="s">
        <v>562</v>
      </c>
      <c r="AG8537" s="127"/>
      <c r="AI8537" s="127"/>
    </row>
    <row r="8538" spans="1:35" ht="14.85" customHeight="1">
      <c r="A8538" s="130">
        <v>5004610</v>
      </c>
      <c r="B8538" s="126" t="s">
        <v>17135</v>
      </c>
      <c r="C8538" s="126" t="s">
        <v>8698</v>
      </c>
      <c r="D8538" s="126" t="s">
        <v>17136</v>
      </c>
      <c r="E8538" s="126" t="s">
        <v>288</v>
      </c>
      <c r="F8538" s="126" t="s">
        <v>440</v>
      </c>
      <c r="G8538" s="126" t="s">
        <v>441</v>
      </c>
      <c r="H8538" s="126" t="s">
        <v>126</v>
      </c>
      <c r="I8538" s="126" t="s">
        <v>418</v>
      </c>
      <c r="J8538" s="126" t="s">
        <v>597</v>
      </c>
      <c r="K8538" s="126" t="s">
        <v>504</v>
      </c>
      <c r="L8538" s="126" t="s">
        <v>598</v>
      </c>
      <c r="M8538" s="130">
        <v>1024.8</v>
      </c>
      <c r="O8538" s="126" t="s">
        <v>445</v>
      </c>
      <c r="P8538" s="130">
        <v>0</v>
      </c>
      <c r="S8538" s="130">
        <v>0</v>
      </c>
      <c r="V8538" s="130">
        <v>1024.8</v>
      </c>
      <c r="X8538" s="126" t="s">
        <v>454</v>
      </c>
      <c r="Z8538" s="127"/>
      <c r="AA8538" s="128">
        <v>30</v>
      </c>
      <c r="AB8538" s="128">
        <v>1</v>
      </c>
      <c r="AD8538" s="126" t="s">
        <v>562</v>
      </c>
      <c r="AG8538" s="127"/>
      <c r="AI8538" s="127"/>
    </row>
    <row r="8539" spans="1:35" ht="14.85" customHeight="1">
      <c r="A8539" s="130">
        <v>5004609</v>
      </c>
      <c r="B8539" s="126" t="s">
        <v>17137</v>
      </c>
      <c r="C8539" s="126" t="s">
        <v>8698</v>
      </c>
      <c r="D8539" s="126" t="s">
        <v>17138</v>
      </c>
      <c r="E8539" s="126" t="s">
        <v>288</v>
      </c>
      <c r="F8539" s="126" t="s">
        <v>440</v>
      </c>
      <c r="G8539" s="126" t="s">
        <v>441</v>
      </c>
      <c r="H8539" s="126" t="s">
        <v>126</v>
      </c>
      <c r="I8539" s="126" t="s">
        <v>418</v>
      </c>
      <c r="J8539" s="126" t="s">
        <v>597</v>
      </c>
      <c r="K8539" s="126" t="s">
        <v>504</v>
      </c>
      <c r="L8539" s="126" t="s">
        <v>598</v>
      </c>
      <c r="M8539" s="130">
        <v>1024.8</v>
      </c>
      <c r="O8539" s="126" t="s">
        <v>445</v>
      </c>
      <c r="P8539" s="130">
        <v>0</v>
      </c>
      <c r="S8539" s="130">
        <v>0</v>
      </c>
      <c r="V8539" s="130">
        <v>1024.8</v>
      </c>
      <c r="X8539" s="126" t="s">
        <v>454</v>
      </c>
      <c r="Z8539" s="127"/>
      <c r="AA8539" s="128">
        <v>30</v>
      </c>
      <c r="AB8539" s="128">
        <v>1</v>
      </c>
      <c r="AD8539" s="126" t="s">
        <v>562</v>
      </c>
      <c r="AG8539" s="127"/>
      <c r="AI8539" s="127"/>
    </row>
    <row r="8540" spans="1:35" ht="14.85" customHeight="1">
      <c r="A8540" s="130">
        <v>5004608</v>
      </c>
      <c r="B8540" s="126" t="s">
        <v>17139</v>
      </c>
      <c r="C8540" s="126" t="s">
        <v>8698</v>
      </c>
      <c r="D8540" s="126" t="s">
        <v>17140</v>
      </c>
      <c r="E8540" s="126" t="s">
        <v>288</v>
      </c>
      <c r="F8540" s="126" t="s">
        <v>440</v>
      </c>
      <c r="G8540" s="126" t="s">
        <v>441</v>
      </c>
      <c r="H8540" s="126" t="s">
        <v>126</v>
      </c>
      <c r="I8540" s="126" t="s">
        <v>418</v>
      </c>
      <c r="J8540" s="126" t="s">
        <v>597</v>
      </c>
      <c r="K8540" s="126" t="s">
        <v>504</v>
      </c>
      <c r="L8540" s="126" t="s">
        <v>598</v>
      </c>
      <c r="M8540" s="130">
        <v>1024.8</v>
      </c>
      <c r="O8540" s="126" t="s">
        <v>445</v>
      </c>
      <c r="P8540" s="130">
        <v>0</v>
      </c>
      <c r="S8540" s="130">
        <v>0</v>
      </c>
      <c r="V8540" s="130">
        <v>1024.8</v>
      </c>
      <c r="X8540" s="126" t="s">
        <v>454</v>
      </c>
      <c r="Z8540" s="127"/>
      <c r="AA8540" s="128">
        <v>30</v>
      </c>
      <c r="AB8540" s="128">
        <v>1</v>
      </c>
      <c r="AD8540" s="126" t="s">
        <v>562</v>
      </c>
      <c r="AG8540" s="127"/>
      <c r="AI8540" s="127"/>
    </row>
    <row r="8541" spans="1:35" ht="14.85" customHeight="1">
      <c r="A8541" s="130">
        <v>5004607</v>
      </c>
      <c r="B8541" s="126" t="s">
        <v>17141</v>
      </c>
      <c r="C8541" s="126" t="s">
        <v>8698</v>
      </c>
      <c r="D8541" s="126" t="s">
        <v>17142</v>
      </c>
      <c r="E8541" s="126" t="s">
        <v>288</v>
      </c>
      <c r="F8541" s="126" t="s">
        <v>440</v>
      </c>
      <c r="G8541" s="126" t="s">
        <v>441</v>
      </c>
      <c r="H8541" s="126" t="s">
        <v>126</v>
      </c>
      <c r="I8541" s="126" t="s">
        <v>418</v>
      </c>
      <c r="J8541" s="126" t="s">
        <v>597</v>
      </c>
      <c r="K8541" s="126" t="s">
        <v>504</v>
      </c>
      <c r="L8541" s="126" t="s">
        <v>598</v>
      </c>
      <c r="M8541" s="130">
        <v>1024.8</v>
      </c>
      <c r="O8541" s="126" t="s">
        <v>445</v>
      </c>
      <c r="P8541" s="130">
        <v>0</v>
      </c>
      <c r="S8541" s="130">
        <v>0</v>
      </c>
      <c r="V8541" s="130">
        <v>1024.8</v>
      </c>
      <c r="X8541" s="126" t="s">
        <v>454</v>
      </c>
      <c r="Z8541" s="127"/>
      <c r="AA8541" s="128">
        <v>30</v>
      </c>
      <c r="AB8541" s="128">
        <v>1</v>
      </c>
      <c r="AD8541" s="126" t="s">
        <v>562</v>
      </c>
      <c r="AG8541" s="127"/>
      <c r="AI8541" s="127"/>
    </row>
    <row r="8542" spans="1:35" ht="14.85" customHeight="1">
      <c r="A8542" s="130">
        <v>5004606</v>
      </c>
      <c r="B8542" s="126" t="s">
        <v>17143</v>
      </c>
      <c r="C8542" s="126" t="s">
        <v>8698</v>
      </c>
      <c r="D8542" s="126" t="s">
        <v>17144</v>
      </c>
      <c r="E8542" s="126" t="s">
        <v>288</v>
      </c>
      <c r="F8542" s="126" t="s">
        <v>440</v>
      </c>
      <c r="G8542" s="126" t="s">
        <v>441</v>
      </c>
      <c r="H8542" s="126" t="s">
        <v>126</v>
      </c>
      <c r="I8542" s="126" t="s">
        <v>418</v>
      </c>
      <c r="J8542" s="126" t="s">
        <v>597</v>
      </c>
      <c r="K8542" s="126" t="s">
        <v>504</v>
      </c>
      <c r="L8542" s="126" t="s">
        <v>598</v>
      </c>
      <c r="M8542" s="130">
        <v>1024.8</v>
      </c>
      <c r="O8542" s="126" t="s">
        <v>445</v>
      </c>
      <c r="P8542" s="130">
        <v>0</v>
      </c>
      <c r="S8542" s="130">
        <v>0</v>
      </c>
      <c r="V8542" s="130">
        <v>1024.8</v>
      </c>
      <c r="X8542" s="126" t="s">
        <v>454</v>
      </c>
      <c r="Z8542" s="127"/>
      <c r="AA8542" s="128">
        <v>30</v>
      </c>
      <c r="AB8542" s="128">
        <v>1</v>
      </c>
      <c r="AD8542" s="126" t="s">
        <v>562</v>
      </c>
      <c r="AG8542" s="127"/>
      <c r="AI8542" s="127"/>
    </row>
    <row r="8543" spans="1:35" ht="14.85" customHeight="1">
      <c r="A8543" s="130">
        <v>5003811</v>
      </c>
      <c r="B8543" s="126" t="s">
        <v>15109</v>
      </c>
      <c r="C8543" s="126" t="s">
        <v>15110</v>
      </c>
      <c r="D8543" s="126" t="s">
        <v>15111</v>
      </c>
      <c r="E8543" s="126" t="s">
        <v>288</v>
      </c>
      <c r="F8543" s="126" t="s">
        <v>364</v>
      </c>
      <c r="G8543" s="126" t="s">
        <v>417</v>
      </c>
      <c r="H8543" s="126" t="s">
        <v>126</v>
      </c>
      <c r="I8543" s="126" t="s">
        <v>126</v>
      </c>
      <c r="J8543" s="126" t="s">
        <v>886</v>
      </c>
      <c r="K8543" s="126" t="s">
        <v>443</v>
      </c>
      <c r="L8543" s="126" t="s">
        <v>887</v>
      </c>
      <c r="M8543" s="130">
        <v>6817.44</v>
      </c>
      <c r="O8543" s="126" t="s">
        <v>365</v>
      </c>
      <c r="P8543" s="130">
        <v>0</v>
      </c>
      <c r="S8543" s="130">
        <v>0</v>
      </c>
      <c r="V8543" s="130">
        <v>12173.91</v>
      </c>
      <c r="X8543" s="126" t="s">
        <v>469</v>
      </c>
      <c r="Z8543" s="127"/>
      <c r="AA8543" s="128">
        <v>1</v>
      </c>
      <c r="AB8543" s="128">
        <v>60</v>
      </c>
      <c r="AC8543" s="126" t="s">
        <v>366</v>
      </c>
      <c r="AD8543" s="126" t="s">
        <v>562</v>
      </c>
      <c r="AG8543" s="127"/>
      <c r="AI8543" s="127"/>
    </row>
    <row r="8544" spans="1:35" ht="14.85" customHeight="1">
      <c r="A8544" s="130">
        <v>5003810</v>
      </c>
      <c r="B8544" s="126" t="s">
        <v>15112</v>
      </c>
      <c r="C8544" s="126" t="s">
        <v>15113</v>
      </c>
      <c r="D8544" s="126" t="s">
        <v>15114</v>
      </c>
      <c r="E8544" s="126" t="s">
        <v>288</v>
      </c>
      <c r="F8544" s="126" t="s">
        <v>364</v>
      </c>
      <c r="G8544" s="126" t="s">
        <v>417</v>
      </c>
      <c r="H8544" s="126" t="s">
        <v>126</v>
      </c>
      <c r="I8544" s="126" t="s">
        <v>126</v>
      </c>
      <c r="J8544" s="126" t="s">
        <v>886</v>
      </c>
      <c r="K8544" s="126" t="s">
        <v>443</v>
      </c>
      <c r="L8544" s="126" t="s">
        <v>887</v>
      </c>
      <c r="M8544" s="130">
        <v>6817.44</v>
      </c>
      <c r="O8544" s="126" t="s">
        <v>365</v>
      </c>
      <c r="P8544" s="130">
        <v>0</v>
      </c>
      <c r="S8544" s="130">
        <v>0</v>
      </c>
      <c r="V8544" s="130">
        <v>12173.91</v>
      </c>
      <c r="X8544" s="126" t="s">
        <v>469</v>
      </c>
      <c r="Z8544" s="127"/>
      <c r="AA8544" s="128">
        <v>1</v>
      </c>
      <c r="AB8544" s="128">
        <v>60</v>
      </c>
      <c r="AC8544" s="126" t="s">
        <v>366</v>
      </c>
      <c r="AD8544" s="126" t="s">
        <v>562</v>
      </c>
      <c r="AG8544" s="127"/>
      <c r="AI8544" s="127"/>
    </row>
    <row r="8545" spans="1:35" ht="14.85" customHeight="1">
      <c r="A8545" s="130">
        <v>5003809</v>
      </c>
      <c r="B8545" s="126" t="s">
        <v>15115</v>
      </c>
      <c r="C8545" s="126" t="s">
        <v>15116</v>
      </c>
      <c r="D8545" s="126" t="s">
        <v>15117</v>
      </c>
      <c r="E8545" s="126" t="s">
        <v>288</v>
      </c>
      <c r="F8545" s="126" t="s">
        <v>364</v>
      </c>
      <c r="G8545" s="126" t="s">
        <v>417</v>
      </c>
      <c r="H8545" s="126" t="s">
        <v>126</v>
      </c>
      <c r="I8545" s="126" t="s">
        <v>126</v>
      </c>
      <c r="J8545" s="126" t="s">
        <v>886</v>
      </c>
      <c r="K8545" s="126" t="s">
        <v>443</v>
      </c>
      <c r="L8545" s="126" t="s">
        <v>887</v>
      </c>
      <c r="M8545" s="130">
        <v>6817.44</v>
      </c>
      <c r="O8545" s="126" t="s">
        <v>365</v>
      </c>
      <c r="P8545" s="130">
        <v>0</v>
      </c>
      <c r="S8545" s="130">
        <v>0</v>
      </c>
      <c r="V8545" s="130">
        <v>12173.91</v>
      </c>
      <c r="X8545" s="126" t="s">
        <v>469</v>
      </c>
      <c r="Z8545" s="127"/>
      <c r="AA8545" s="128">
        <v>1</v>
      </c>
      <c r="AB8545" s="128">
        <v>60</v>
      </c>
      <c r="AC8545" s="126" t="s">
        <v>366</v>
      </c>
      <c r="AD8545" s="126" t="s">
        <v>562</v>
      </c>
      <c r="AG8545" s="127"/>
      <c r="AI8545" s="127"/>
    </row>
    <row r="8546" spans="1:35" ht="14.85" customHeight="1">
      <c r="A8546" s="130">
        <v>5003808</v>
      </c>
      <c r="B8546" s="126" t="s">
        <v>15118</v>
      </c>
      <c r="C8546" s="126" t="s">
        <v>15119</v>
      </c>
      <c r="D8546" s="126" t="s">
        <v>15114</v>
      </c>
      <c r="E8546" s="126" t="s">
        <v>288</v>
      </c>
      <c r="F8546" s="126" t="s">
        <v>364</v>
      </c>
      <c r="G8546" s="126" t="s">
        <v>417</v>
      </c>
      <c r="H8546" s="126" t="s">
        <v>126</v>
      </c>
      <c r="I8546" s="126" t="s">
        <v>126</v>
      </c>
      <c r="J8546" s="126" t="s">
        <v>886</v>
      </c>
      <c r="K8546" s="126" t="s">
        <v>443</v>
      </c>
      <c r="L8546" s="126" t="s">
        <v>887</v>
      </c>
      <c r="M8546" s="130">
        <v>6817.44</v>
      </c>
      <c r="O8546" s="126" t="s">
        <v>365</v>
      </c>
      <c r="P8546" s="130">
        <v>0</v>
      </c>
      <c r="S8546" s="130">
        <v>0</v>
      </c>
      <c r="V8546" s="130">
        <v>12660.85</v>
      </c>
      <c r="X8546" s="126" t="s">
        <v>469</v>
      </c>
      <c r="Z8546" s="127"/>
      <c r="AA8546" s="128">
        <v>1</v>
      </c>
      <c r="AB8546" s="128">
        <v>60</v>
      </c>
      <c r="AC8546" s="126" t="s">
        <v>366</v>
      </c>
      <c r="AD8546" s="126" t="s">
        <v>562</v>
      </c>
      <c r="AG8546" s="127"/>
      <c r="AI8546" s="127"/>
    </row>
    <row r="8547" spans="1:35" ht="14.85" customHeight="1">
      <c r="A8547" s="130">
        <v>5003807</v>
      </c>
      <c r="B8547" s="126" t="s">
        <v>17145</v>
      </c>
      <c r="C8547" s="126" t="s">
        <v>17146</v>
      </c>
      <c r="D8547" s="126" t="s">
        <v>17147</v>
      </c>
      <c r="E8547" s="126" t="s">
        <v>288</v>
      </c>
      <c r="F8547" s="126" t="s">
        <v>364</v>
      </c>
      <c r="G8547" s="126" t="s">
        <v>417</v>
      </c>
      <c r="H8547" s="126" t="s">
        <v>126</v>
      </c>
      <c r="I8547" s="126" t="s">
        <v>126</v>
      </c>
      <c r="J8547" s="126" t="s">
        <v>886</v>
      </c>
      <c r="K8547" s="126" t="s">
        <v>443</v>
      </c>
      <c r="L8547" s="126" t="s">
        <v>887</v>
      </c>
      <c r="M8547" s="130">
        <v>6817.44</v>
      </c>
      <c r="O8547" s="126" t="s">
        <v>365</v>
      </c>
      <c r="P8547" s="130">
        <v>0</v>
      </c>
      <c r="S8547" s="130">
        <v>0</v>
      </c>
      <c r="V8547" s="130">
        <v>12660.85</v>
      </c>
      <c r="X8547" s="126" t="s">
        <v>469</v>
      </c>
      <c r="Z8547" s="127"/>
      <c r="AA8547" s="128">
        <v>1</v>
      </c>
      <c r="AB8547" s="128">
        <v>60</v>
      </c>
      <c r="AC8547" s="126" t="s">
        <v>366</v>
      </c>
      <c r="AD8547" s="126" t="s">
        <v>562</v>
      </c>
      <c r="AG8547" s="127"/>
      <c r="AI8547" s="127"/>
    </row>
    <row r="8548" spans="1:35" ht="14.85" customHeight="1">
      <c r="A8548" s="130">
        <v>5003390</v>
      </c>
      <c r="B8548" s="126" t="s">
        <v>10394</v>
      </c>
      <c r="C8548" s="126" t="s">
        <v>10395</v>
      </c>
      <c r="E8548" s="126" t="s">
        <v>288</v>
      </c>
      <c r="F8548" s="126" t="s">
        <v>364</v>
      </c>
      <c r="G8548" s="126" t="s">
        <v>417</v>
      </c>
      <c r="H8548" s="126" t="s">
        <v>126</v>
      </c>
      <c r="I8548" s="126" t="s">
        <v>126</v>
      </c>
      <c r="J8548" s="126" t="s">
        <v>466</v>
      </c>
      <c r="K8548" s="126" t="s">
        <v>467</v>
      </c>
      <c r="L8548" s="126" t="s">
        <v>468</v>
      </c>
      <c r="M8548" s="130">
        <v>9739.52</v>
      </c>
      <c r="O8548" s="126" t="s">
        <v>486</v>
      </c>
      <c r="P8548" s="130">
        <v>0</v>
      </c>
      <c r="S8548" s="130">
        <v>0</v>
      </c>
      <c r="V8548" s="130">
        <v>16459.12</v>
      </c>
      <c r="X8548" s="126" t="s">
        <v>549</v>
      </c>
      <c r="Z8548" s="127"/>
      <c r="AA8548" s="128">
        <v>2</v>
      </c>
      <c r="AB8548" s="128">
        <v>60</v>
      </c>
      <c r="AC8548" s="126" t="s">
        <v>366</v>
      </c>
      <c r="AD8548" s="126" t="s">
        <v>562</v>
      </c>
      <c r="AG8548" s="127"/>
      <c r="AI8548" s="127"/>
    </row>
    <row r="8549" spans="1:35" ht="14.85" customHeight="1">
      <c r="A8549" s="130">
        <v>5005318</v>
      </c>
      <c r="B8549" s="126" t="s">
        <v>413</v>
      </c>
      <c r="C8549" s="126" t="s">
        <v>5648</v>
      </c>
      <c r="D8549" s="126" t="s">
        <v>5649</v>
      </c>
      <c r="E8549" s="126" t="s">
        <v>288</v>
      </c>
      <c r="F8549" s="126" t="s">
        <v>364</v>
      </c>
      <c r="G8549" s="126" t="s">
        <v>417</v>
      </c>
      <c r="H8549" s="126" t="s">
        <v>126</v>
      </c>
      <c r="I8549" s="126" t="s">
        <v>126</v>
      </c>
      <c r="J8549" s="126" t="s">
        <v>484</v>
      </c>
      <c r="K8549" s="126" t="s">
        <v>443</v>
      </c>
      <c r="L8549" s="126" t="s">
        <v>485</v>
      </c>
      <c r="M8549" s="130">
        <v>6817.44</v>
      </c>
      <c r="O8549" s="126" t="s">
        <v>365</v>
      </c>
      <c r="P8549" s="130">
        <v>0</v>
      </c>
      <c r="S8549" s="130">
        <v>0</v>
      </c>
      <c r="V8549" s="130">
        <v>16556.509999999998</v>
      </c>
      <c r="X8549" s="126" t="s">
        <v>469</v>
      </c>
      <c r="Z8549" s="127"/>
      <c r="AA8549" s="128">
        <v>1</v>
      </c>
      <c r="AB8549" s="128">
        <v>60</v>
      </c>
      <c r="AC8549" s="126" t="s">
        <v>366</v>
      </c>
      <c r="AD8549" s="126" t="s">
        <v>1801</v>
      </c>
      <c r="AG8549" s="127"/>
      <c r="AI8549" s="127"/>
    </row>
    <row r="8550" spans="1:35" ht="14.85" customHeight="1">
      <c r="A8550" s="130">
        <v>5005317</v>
      </c>
      <c r="B8550" s="126" t="s">
        <v>413</v>
      </c>
      <c r="C8550" s="126" t="s">
        <v>17016</v>
      </c>
      <c r="D8550" s="126" t="s">
        <v>17017</v>
      </c>
      <c r="E8550" s="126" t="s">
        <v>288</v>
      </c>
      <c r="F8550" s="126" t="s">
        <v>364</v>
      </c>
      <c r="G8550" s="126" t="s">
        <v>417</v>
      </c>
      <c r="H8550" s="126" t="s">
        <v>126</v>
      </c>
      <c r="I8550" s="126" t="s">
        <v>126</v>
      </c>
      <c r="J8550" s="126" t="s">
        <v>484</v>
      </c>
      <c r="K8550" s="126" t="s">
        <v>443</v>
      </c>
      <c r="L8550" s="126" t="s">
        <v>485</v>
      </c>
      <c r="M8550" s="130">
        <v>9739.52</v>
      </c>
      <c r="O8550" s="126" t="s">
        <v>486</v>
      </c>
      <c r="P8550" s="130">
        <v>0</v>
      </c>
      <c r="S8550" s="130">
        <v>0</v>
      </c>
      <c r="V8550" s="130">
        <v>16556.509999999998</v>
      </c>
      <c r="X8550" s="126" t="s">
        <v>487</v>
      </c>
      <c r="Z8550" s="127"/>
      <c r="AA8550" s="128">
        <v>1</v>
      </c>
      <c r="AB8550" s="128">
        <v>60</v>
      </c>
      <c r="AC8550" s="126" t="s">
        <v>366</v>
      </c>
      <c r="AD8550" s="126" t="s">
        <v>1801</v>
      </c>
      <c r="AG8550" s="127"/>
      <c r="AI8550" s="127"/>
    </row>
    <row r="8551" spans="1:35" ht="14.85" customHeight="1">
      <c r="A8551" s="130">
        <v>5005316</v>
      </c>
      <c r="B8551" s="126" t="s">
        <v>413</v>
      </c>
      <c r="C8551" s="126" t="s">
        <v>17016</v>
      </c>
      <c r="D8551" s="126" t="s">
        <v>17017</v>
      </c>
      <c r="E8551" s="126" t="s">
        <v>288</v>
      </c>
      <c r="F8551" s="126" t="s">
        <v>364</v>
      </c>
      <c r="G8551" s="126" t="s">
        <v>417</v>
      </c>
      <c r="H8551" s="126" t="s">
        <v>126</v>
      </c>
      <c r="I8551" s="126" t="s">
        <v>126</v>
      </c>
      <c r="J8551" s="126" t="s">
        <v>484</v>
      </c>
      <c r="K8551" s="126" t="s">
        <v>443</v>
      </c>
      <c r="L8551" s="126" t="s">
        <v>485</v>
      </c>
      <c r="M8551" s="130">
        <v>9739.52</v>
      </c>
      <c r="O8551" s="126" t="s">
        <v>486</v>
      </c>
      <c r="P8551" s="130">
        <v>0</v>
      </c>
      <c r="S8551" s="130">
        <v>0</v>
      </c>
      <c r="V8551" s="130">
        <v>16556.509999999998</v>
      </c>
      <c r="X8551" s="126" t="s">
        <v>549</v>
      </c>
      <c r="Z8551" s="127"/>
      <c r="AA8551" s="128">
        <v>2</v>
      </c>
      <c r="AB8551" s="128">
        <v>60</v>
      </c>
      <c r="AC8551" s="126" t="s">
        <v>366</v>
      </c>
      <c r="AD8551" s="126" t="s">
        <v>1801</v>
      </c>
      <c r="AG8551" s="127"/>
      <c r="AI8551" s="127"/>
    </row>
    <row r="8552" spans="1:35" ht="14.85" customHeight="1">
      <c r="A8552" s="130">
        <v>5011891</v>
      </c>
      <c r="B8552" s="126" t="s">
        <v>413</v>
      </c>
      <c r="C8552" s="126" t="s">
        <v>17148</v>
      </c>
      <c r="D8552" s="126" t="s">
        <v>17149</v>
      </c>
      <c r="E8552" s="126" t="s">
        <v>288</v>
      </c>
      <c r="F8552" s="126" t="s">
        <v>522</v>
      </c>
      <c r="G8552" s="126" t="s">
        <v>799</v>
      </c>
      <c r="H8552" s="126" t="s">
        <v>524</v>
      </c>
      <c r="I8552" s="126" t="s">
        <v>418</v>
      </c>
      <c r="J8552" s="126" t="s">
        <v>1770</v>
      </c>
      <c r="K8552" s="126" t="s">
        <v>976</v>
      </c>
      <c r="L8552" s="126" t="s">
        <v>1771</v>
      </c>
      <c r="M8552" s="130">
        <v>125.99</v>
      </c>
      <c r="O8552" s="126" t="s">
        <v>528</v>
      </c>
      <c r="P8552" s="130">
        <v>0</v>
      </c>
      <c r="S8552" s="130">
        <v>0</v>
      </c>
      <c r="V8552" s="130">
        <v>143.47999999999999</v>
      </c>
      <c r="X8552" s="126" t="s">
        <v>3250</v>
      </c>
      <c r="Z8552" s="127"/>
      <c r="AA8552" s="128"/>
      <c r="AB8552" s="128"/>
      <c r="AD8552" s="126" t="s">
        <v>2409</v>
      </c>
      <c r="AG8552" s="127"/>
      <c r="AI8552" s="127"/>
    </row>
    <row r="8553" spans="1:35" ht="14.85" customHeight="1">
      <c r="A8553" s="130">
        <v>5005315</v>
      </c>
      <c r="B8553" s="126" t="s">
        <v>413</v>
      </c>
      <c r="C8553" s="126" t="s">
        <v>17016</v>
      </c>
      <c r="D8553" s="126" t="s">
        <v>17017</v>
      </c>
      <c r="E8553" s="126" t="s">
        <v>288</v>
      </c>
      <c r="F8553" s="126" t="s">
        <v>364</v>
      </c>
      <c r="G8553" s="126" t="s">
        <v>417</v>
      </c>
      <c r="H8553" s="126" t="s">
        <v>126</v>
      </c>
      <c r="I8553" s="126" t="s">
        <v>126</v>
      </c>
      <c r="J8553" s="126" t="s">
        <v>484</v>
      </c>
      <c r="K8553" s="126" t="s">
        <v>443</v>
      </c>
      <c r="L8553" s="126" t="s">
        <v>485</v>
      </c>
      <c r="M8553" s="130">
        <v>6817.44</v>
      </c>
      <c r="O8553" s="126" t="s">
        <v>365</v>
      </c>
      <c r="P8553" s="130">
        <v>0</v>
      </c>
      <c r="S8553" s="130">
        <v>0</v>
      </c>
      <c r="V8553" s="130">
        <v>16556.509999999998</v>
      </c>
      <c r="X8553" s="126" t="s">
        <v>510</v>
      </c>
      <c r="Z8553" s="127"/>
      <c r="AA8553" s="128">
        <v>2</v>
      </c>
      <c r="AB8553" s="128">
        <v>60</v>
      </c>
      <c r="AC8553" s="126" t="s">
        <v>366</v>
      </c>
      <c r="AD8553" s="126" t="s">
        <v>1801</v>
      </c>
      <c r="AG8553" s="127"/>
      <c r="AI8553" s="127"/>
    </row>
    <row r="8554" spans="1:35" ht="14.85" customHeight="1">
      <c r="A8554" s="130">
        <v>5004833</v>
      </c>
      <c r="B8554" s="126" t="s">
        <v>17150</v>
      </c>
      <c r="C8554" s="126" t="s">
        <v>17151</v>
      </c>
      <c r="D8554" s="126" t="s">
        <v>17152</v>
      </c>
      <c r="E8554" s="126" t="s">
        <v>288</v>
      </c>
      <c r="F8554" s="126" t="s">
        <v>491</v>
      </c>
      <c r="G8554" s="126" t="s">
        <v>417</v>
      </c>
      <c r="H8554" s="126" t="s">
        <v>126</v>
      </c>
      <c r="I8554" s="126" t="s">
        <v>126</v>
      </c>
      <c r="J8554" s="126" t="s">
        <v>1568</v>
      </c>
      <c r="K8554" s="126" t="s">
        <v>567</v>
      </c>
      <c r="L8554" s="126" t="s">
        <v>1321</v>
      </c>
      <c r="M8554" s="130">
        <v>13634.88</v>
      </c>
      <c r="N8554" s="126" t="s">
        <v>290</v>
      </c>
      <c r="O8554" s="126" t="s">
        <v>1311</v>
      </c>
      <c r="P8554" s="130">
        <v>0</v>
      </c>
      <c r="S8554" s="130">
        <v>0</v>
      </c>
      <c r="V8554" s="130">
        <v>14238.6</v>
      </c>
      <c r="X8554" s="126" t="s">
        <v>4747</v>
      </c>
      <c r="Y8554" s="126" t="s">
        <v>517</v>
      </c>
      <c r="Z8554" s="127"/>
      <c r="AA8554" s="128">
        <v>1</v>
      </c>
      <c r="AB8554" s="128">
        <v>60</v>
      </c>
      <c r="AD8554" s="126" t="s">
        <v>562</v>
      </c>
      <c r="AG8554" s="127"/>
      <c r="AI8554" s="127"/>
    </row>
    <row r="8555" spans="1:35" ht="14.85" customHeight="1">
      <c r="A8555" s="130">
        <v>5004832</v>
      </c>
      <c r="B8555" s="126" t="s">
        <v>17153</v>
      </c>
      <c r="C8555" s="126" t="s">
        <v>17154</v>
      </c>
      <c r="D8555" s="126" t="s">
        <v>17155</v>
      </c>
      <c r="E8555" s="126" t="s">
        <v>288</v>
      </c>
      <c r="F8555" s="126" t="s">
        <v>491</v>
      </c>
      <c r="G8555" s="126" t="s">
        <v>417</v>
      </c>
      <c r="H8555" s="126" t="s">
        <v>126</v>
      </c>
      <c r="I8555" s="126" t="s">
        <v>126</v>
      </c>
      <c r="J8555" s="126" t="s">
        <v>1568</v>
      </c>
      <c r="K8555" s="126" t="s">
        <v>567</v>
      </c>
      <c r="L8555" s="126" t="s">
        <v>1321</v>
      </c>
      <c r="M8555" s="130">
        <v>8765.1200000000008</v>
      </c>
      <c r="N8555" s="126" t="s">
        <v>290</v>
      </c>
      <c r="O8555" s="126" t="s">
        <v>818</v>
      </c>
      <c r="P8555" s="130">
        <v>0</v>
      </c>
      <c r="S8555" s="130">
        <v>0</v>
      </c>
      <c r="V8555" s="130">
        <v>9339.82</v>
      </c>
      <c r="X8555" s="126" t="s">
        <v>819</v>
      </c>
      <c r="Y8555" s="126" t="s">
        <v>517</v>
      </c>
      <c r="Z8555" s="127"/>
      <c r="AA8555" s="128">
        <v>1</v>
      </c>
      <c r="AB8555" s="128">
        <v>60</v>
      </c>
      <c r="AD8555" s="126" t="s">
        <v>562</v>
      </c>
      <c r="AG8555" s="127"/>
      <c r="AI8555" s="127"/>
    </row>
    <row r="8556" spans="1:35" ht="14.85" customHeight="1">
      <c r="A8556" s="130">
        <v>5004831</v>
      </c>
      <c r="B8556" s="126" t="s">
        <v>17156</v>
      </c>
      <c r="C8556" s="126" t="s">
        <v>17157</v>
      </c>
      <c r="D8556" s="126" t="s">
        <v>17158</v>
      </c>
      <c r="E8556" s="126" t="s">
        <v>288</v>
      </c>
      <c r="F8556" s="126" t="s">
        <v>555</v>
      </c>
      <c r="G8556" s="126" t="s">
        <v>463</v>
      </c>
      <c r="H8556" s="126" t="s">
        <v>126</v>
      </c>
      <c r="I8556" s="126" t="s">
        <v>418</v>
      </c>
      <c r="J8556" s="126" t="s">
        <v>597</v>
      </c>
      <c r="K8556" s="126" t="s">
        <v>504</v>
      </c>
      <c r="L8556" s="126" t="s">
        <v>598</v>
      </c>
      <c r="M8556" s="130">
        <v>392</v>
      </c>
      <c r="O8556" s="126" t="s">
        <v>2200</v>
      </c>
      <c r="P8556" s="130">
        <v>0</v>
      </c>
      <c r="S8556" s="130">
        <v>0</v>
      </c>
      <c r="V8556" s="130">
        <v>793.21</v>
      </c>
      <c r="X8556" s="126" t="s">
        <v>17159</v>
      </c>
      <c r="Z8556" s="127"/>
      <c r="AA8556" s="128">
        <v>15</v>
      </c>
      <c r="AB8556" s="128">
        <v>1</v>
      </c>
      <c r="AD8556" s="126" t="s">
        <v>562</v>
      </c>
      <c r="AG8556" s="127"/>
      <c r="AI8556" s="127"/>
    </row>
    <row r="8557" spans="1:35" ht="14.85" customHeight="1">
      <c r="A8557" s="130">
        <v>5004830</v>
      </c>
      <c r="B8557" s="126" t="s">
        <v>17160</v>
      </c>
      <c r="C8557" s="126" t="s">
        <v>17161</v>
      </c>
      <c r="D8557" s="126" t="s">
        <v>17158</v>
      </c>
      <c r="E8557" s="126" t="s">
        <v>288</v>
      </c>
      <c r="F8557" s="126" t="s">
        <v>555</v>
      </c>
      <c r="G8557" s="126" t="s">
        <v>463</v>
      </c>
      <c r="H8557" s="126" t="s">
        <v>126</v>
      </c>
      <c r="I8557" s="126" t="s">
        <v>418</v>
      </c>
      <c r="J8557" s="126" t="s">
        <v>597</v>
      </c>
      <c r="K8557" s="126" t="s">
        <v>504</v>
      </c>
      <c r="L8557" s="126" t="s">
        <v>598</v>
      </c>
      <c r="M8557" s="130">
        <v>392</v>
      </c>
      <c r="O8557" s="126" t="s">
        <v>2200</v>
      </c>
      <c r="P8557" s="130">
        <v>0</v>
      </c>
      <c r="S8557" s="130">
        <v>0</v>
      </c>
      <c r="V8557" s="130">
        <v>736.54</v>
      </c>
      <c r="X8557" s="126" t="s">
        <v>17159</v>
      </c>
      <c r="Z8557" s="127"/>
      <c r="AA8557" s="128">
        <v>15</v>
      </c>
      <c r="AB8557" s="128">
        <v>1</v>
      </c>
      <c r="AD8557" s="126" t="s">
        <v>562</v>
      </c>
      <c r="AG8557" s="127"/>
      <c r="AI8557" s="127"/>
    </row>
    <row r="8558" spans="1:35" ht="14.85" customHeight="1">
      <c r="A8558" s="130">
        <v>5004829</v>
      </c>
      <c r="B8558" s="126" t="s">
        <v>17162</v>
      </c>
      <c r="C8558" s="126" t="s">
        <v>17163</v>
      </c>
      <c r="D8558" s="126" t="s">
        <v>17164</v>
      </c>
      <c r="E8558" s="126" t="s">
        <v>288</v>
      </c>
      <c r="F8558" s="126" t="s">
        <v>522</v>
      </c>
      <c r="G8558" s="126" t="s">
        <v>312</v>
      </c>
      <c r="H8558" s="126" t="s">
        <v>974</v>
      </c>
      <c r="I8558" s="126" t="s">
        <v>418</v>
      </c>
      <c r="J8558" s="126" t="s">
        <v>597</v>
      </c>
      <c r="K8558" s="126" t="s">
        <v>504</v>
      </c>
      <c r="L8558" s="126" t="s">
        <v>598</v>
      </c>
      <c r="M8558" s="130">
        <v>607.15</v>
      </c>
      <c r="N8558" s="126" t="s">
        <v>290</v>
      </c>
      <c r="O8558" s="126" t="s">
        <v>528</v>
      </c>
      <c r="P8558" s="130">
        <v>0</v>
      </c>
      <c r="S8558" s="130">
        <v>0</v>
      </c>
      <c r="V8558" s="130">
        <v>607.15</v>
      </c>
      <c r="X8558" s="126" t="s">
        <v>978</v>
      </c>
      <c r="Z8558" s="127"/>
      <c r="AA8558" s="128"/>
      <c r="AB8558" s="128"/>
      <c r="AD8558" s="126" t="s">
        <v>562</v>
      </c>
      <c r="AG8558" s="127"/>
      <c r="AI8558" s="127"/>
    </row>
    <row r="8559" spans="1:35" ht="14.85" customHeight="1">
      <c r="A8559" s="130">
        <v>5004828</v>
      </c>
      <c r="B8559" s="126" t="s">
        <v>17165</v>
      </c>
      <c r="C8559" s="126" t="s">
        <v>17166</v>
      </c>
      <c r="D8559" s="126" t="s">
        <v>17167</v>
      </c>
      <c r="E8559" s="126" t="s">
        <v>288</v>
      </c>
      <c r="F8559" s="126" t="s">
        <v>522</v>
      </c>
      <c r="G8559" s="126" t="s">
        <v>458</v>
      </c>
      <c r="H8559" s="126" t="s">
        <v>605</v>
      </c>
      <c r="I8559" s="126" t="s">
        <v>418</v>
      </c>
      <c r="J8559" s="126" t="s">
        <v>597</v>
      </c>
      <c r="K8559" s="126" t="s">
        <v>504</v>
      </c>
      <c r="L8559" s="126" t="s">
        <v>598</v>
      </c>
      <c r="M8559" s="130">
        <v>438.14</v>
      </c>
      <c r="N8559" s="126" t="s">
        <v>290</v>
      </c>
      <c r="O8559" s="126" t="s">
        <v>528</v>
      </c>
      <c r="P8559" s="130">
        <v>0</v>
      </c>
      <c r="S8559" s="130">
        <v>0</v>
      </c>
      <c r="V8559" s="130">
        <v>438.14</v>
      </c>
      <c r="X8559" s="126" t="s">
        <v>978</v>
      </c>
      <c r="Z8559" s="127"/>
      <c r="AA8559" s="128"/>
      <c r="AB8559" s="128"/>
      <c r="AD8559" s="126" t="s">
        <v>562</v>
      </c>
      <c r="AG8559" s="127"/>
      <c r="AI8559" s="127"/>
    </row>
    <row r="8560" spans="1:35" ht="14.85" customHeight="1">
      <c r="A8560" s="130">
        <v>5004827</v>
      </c>
      <c r="B8560" s="126" t="s">
        <v>17168</v>
      </c>
      <c r="C8560" s="126" t="s">
        <v>17163</v>
      </c>
      <c r="D8560" s="126" t="s">
        <v>17169</v>
      </c>
      <c r="E8560" s="126" t="s">
        <v>288</v>
      </c>
      <c r="F8560" s="126" t="s">
        <v>522</v>
      </c>
      <c r="G8560" s="126" t="s">
        <v>1504</v>
      </c>
      <c r="H8560" s="126" t="s">
        <v>974</v>
      </c>
      <c r="I8560" s="126" t="s">
        <v>418</v>
      </c>
      <c r="J8560" s="126" t="s">
        <v>597</v>
      </c>
      <c r="K8560" s="126" t="s">
        <v>504</v>
      </c>
      <c r="L8560" s="126" t="s">
        <v>598</v>
      </c>
      <c r="M8560" s="130">
        <v>2020.1</v>
      </c>
      <c r="N8560" s="126" t="s">
        <v>290</v>
      </c>
      <c r="O8560" s="126" t="s">
        <v>528</v>
      </c>
      <c r="P8560" s="130">
        <v>0</v>
      </c>
      <c r="S8560" s="130">
        <v>0</v>
      </c>
      <c r="V8560" s="130">
        <v>2020.1</v>
      </c>
      <c r="X8560" s="126" t="s">
        <v>978</v>
      </c>
      <c r="Z8560" s="127"/>
      <c r="AA8560" s="128"/>
      <c r="AB8560" s="128"/>
      <c r="AD8560" s="126" t="s">
        <v>562</v>
      </c>
      <c r="AG8560" s="127"/>
      <c r="AI8560" s="127"/>
    </row>
    <row r="8561" spans="1:35" ht="14.85" customHeight="1">
      <c r="A8561" s="130">
        <v>5004824</v>
      </c>
      <c r="B8561" s="126" t="s">
        <v>17170</v>
      </c>
      <c r="C8561" s="126" t="s">
        <v>17171</v>
      </c>
      <c r="D8561" s="126" t="s">
        <v>17172</v>
      </c>
      <c r="E8561" s="126" t="s">
        <v>288</v>
      </c>
      <c r="F8561" s="126" t="s">
        <v>522</v>
      </c>
      <c r="G8561" s="126" t="s">
        <v>2495</v>
      </c>
      <c r="H8561" s="126" t="s">
        <v>605</v>
      </c>
      <c r="I8561" s="126" t="s">
        <v>418</v>
      </c>
      <c r="J8561" s="126" t="s">
        <v>597</v>
      </c>
      <c r="K8561" s="126" t="s">
        <v>504</v>
      </c>
      <c r="L8561" s="126" t="s">
        <v>598</v>
      </c>
      <c r="M8561" s="130">
        <v>274.39999999999998</v>
      </c>
      <c r="N8561" s="126" t="s">
        <v>290</v>
      </c>
      <c r="O8561" s="126" t="s">
        <v>528</v>
      </c>
      <c r="P8561" s="130">
        <v>0</v>
      </c>
      <c r="S8561" s="130">
        <v>0</v>
      </c>
      <c r="V8561" s="130">
        <v>274.39999999999998</v>
      </c>
      <c r="X8561" s="126" t="s">
        <v>1507</v>
      </c>
      <c r="Z8561" s="127"/>
      <c r="AA8561" s="128"/>
      <c r="AB8561" s="128"/>
      <c r="AD8561" s="126" t="s">
        <v>562</v>
      </c>
      <c r="AG8561" s="127"/>
      <c r="AI8561" s="127"/>
    </row>
    <row r="8562" spans="1:35" ht="14.85" customHeight="1">
      <c r="A8562" s="130">
        <v>5005427</v>
      </c>
      <c r="B8562" s="126" t="s">
        <v>17173</v>
      </c>
      <c r="C8562" s="126" t="s">
        <v>15449</v>
      </c>
      <c r="D8562" s="126" t="s">
        <v>17174</v>
      </c>
      <c r="E8562" s="126" t="s">
        <v>288</v>
      </c>
      <c r="F8562" s="126" t="s">
        <v>522</v>
      </c>
      <c r="G8562" s="126" t="s">
        <v>604</v>
      </c>
      <c r="H8562" s="126" t="s">
        <v>524</v>
      </c>
      <c r="I8562" s="126" t="s">
        <v>126</v>
      </c>
      <c r="J8562" s="126" t="s">
        <v>12692</v>
      </c>
      <c r="K8562" s="126" t="s">
        <v>747</v>
      </c>
      <c r="L8562" s="126" t="s">
        <v>12693</v>
      </c>
      <c r="M8562" s="130">
        <v>77.05</v>
      </c>
      <c r="N8562" s="126" t="s">
        <v>290</v>
      </c>
      <c r="O8562" s="126" t="s">
        <v>528</v>
      </c>
      <c r="P8562" s="130">
        <v>0</v>
      </c>
      <c r="S8562" s="130">
        <v>0</v>
      </c>
      <c r="V8562" s="130">
        <v>77.05</v>
      </c>
      <c r="X8562" s="126" t="s">
        <v>11557</v>
      </c>
      <c r="Z8562" s="127"/>
      <c r="AA8562" s="128"/>
      <c r="AB8562" s="128"/>
      <c r="AD8562" s="126" t="s">
        <v>562</v>
      </c>
      <c r="AG8562" s="127"/>
      <c r="AI8562" s="127"/>
    </row>
    <row r="8563" spans="1:35" ht="14.85" customHeight="1">
      <c r="A8563" s="130">
        <v>5013107</v>
      </c>
      <c r="B8563" s="126" t="s">
        <v>413</v>
      </c>
      <c r="C8563" s="126" t="s">
        <v>17175</v>
      </c>
      <c r="E8563" s="126" t="s">
        <v>288</v>
      </c>
      <c r="F8563" s="126" t="s">
        <v>364</v>
      </c>
      <c r="G8563" s="126" t="s">
        <v>417</v>
      </c>
      <c r="H8563" s="126" t="s">
        <v>126</v>
      </c>
      <c r="I8563" s="126" t="s">
        <v>126</v>
      </c>
      <c r="J8563" s="126" t="s">
        <v>466</v>
      </c>
      <c r="K8563" s="126" t="s">
        <v>467</v>
      </c>
      <c r="L8563" s="126" t="s">
        <v>468</v>
      </c>
      <c r="M8563" s="130">
        <v>6817.44</v>
      </c>
      <c r="O8563" s="126" t="s">
        <v>365</v>
      </c>
      <c r="P8563" s="130">
        <v>0</v>
      </c>
      <c r="S8563" s="130">
        <v>0</v>
      </c>
      <c r="V8563" s="130">
        <v>8217.44</v>
      </c>
      <c r="X8563" s="126" t="s">
        <v>510</v>
      </c>
      <c r="Z8563" s="127"/>
      <c r="AA8563" s="128">
        <v>2</v>
      </c>
      <c r="AB8563" s="128">
        <v>60</v>
      </c>
      <c r="AC8563" s="126" t="s">
        <v>366</v>
      </c>
      <c r="AD8563" s="126" t="s">
        <v>1990</v>
      </c>
      <c r="AG8563" s="127"/>
      <c r="AI8563" s="127"/>
    </row>
    <row r="8564" spans="1:35" ht="14.85" customHeight="1">
      <c r="A8564" s="130">
        <v>5005425</v>
      </c>
      <c r="B8564" s="126" t="s">
        <v>17176</v>
      </c>
      <c r="C8564" s="126" t="s">
        <v>17177</v>
      </c>
      <c r="D8564" s="126" t="s">
        <v>17178</v>
      </c>
      <c r="E8564" s="126" t="s">
        <v>288</v>
      </c>
      <c r="F8564" s="126" t="s">
        <v>416</v>
      </c>
      <c r="G8564" s="126" t="s">
        <v>417</v>
      </c>
      <c r="H8564" s="126" t="s">
        <v>126</v>
      </c>
      <c r="I8564" s="126" t="s">
        <v>126</v>
      </c>
      <c r="J8564" s="126" t="s">
        <v>754</v>
      </c>
      <c r="K8564" s="126" t="s">
        <v>504</v>
      </c>
      <c r="L8564" s="126" t="s">
        <v>755</v>
      </c>
      <c r="M8564" s="130">
        <v>2922.08</v>
      </c>
      <c r="O8564" s="126" t="s">
        <v>1529</v>
      </c>
      <c r="P8564" s="130">
        <v>0</v>
      </c>
      <c r="S8564" s="130">
        <v>0</v>
      </c>
      <c r="V8564" s="130">
        <v>5040</v>
      </c>
      <c r="X8564" s="126" t="s">
        <v>1530</v>
      </c>
      <c r="Z8564" s="127"/>
      <c r="AA8564" s="128">
        <v>1</v>
      </c>
      <c r="AB8564" s="128">
        <v>24</v>
      </c>
      <c r="AD8564" s="126" t="s">
        <v>562</v>
      </c>
      <c r="AG8564" s="127"/>
      <c r="AI8564" s="127"/>
    </row>
    <row r="8565" spans="1:35" ht="14.85" customHeight="1">
      <c r="A8565" s="130">
        <v>5005424</v>
      </c>
      <c r="B8565" s="126" t="s">
        <v>17179</v>
      </c>
      <c r="C8565" s="126" t="s">
        <v>7552</v>
      </c>
      <c r="D8565" s="126" t="s">
        <v>17180</v>
      </c>
      <c r="E8565" s="126" t="s">
        <v>288</v>
      </c>
      <c r="F8565" s="126" t="s">
        <v>416</v>
      </c>
      <c r="G8565" s="126" t="s">
        <v>417</v>
      </c>
      <c r="H8565" s="126" t="s">
        <v>126</v>
      </c>
      <c r="I8565" s="126" t="s">
        <v>126</v>
      </c>
      <c r="J8565" s="126" t="s">
        <v>11846</v>
      </c>
      <c r="K8565" s="126" t="s">
        <v>747</v>
      </c>
      <c r="L8565" s="126" t="s">
        <v>11847</v>
      </c>
      <c r="M8565" s="130">
        <v>3116.96</v>
      </c>
      <c r="O8565" s="126" t="s">
        <v>422</v>
      </c>
      <c r="P8565" s="130">
        <v>0</v>
      </c>
      <c r="S8565" s="130">
        <v>0</v>
      </c>
      <c r="V8565" s="130">
        <v>3440.29</v>
      </c>
      <c r="X8565" s="126" t="s">
        <v>949</v>
      </c>
      <c r="Z8565" s="127"/>
      <c r="AA8565" s="128">
        <v>1</v>
      </c>
      <c r="AB8565" s="128">
        <v>12</v>
      </c>
      <c r="AD8565" s="126" t="s">
        <v>562</v>
      </c>
      <c r="AG8565" s="127"/>
      <c r="AI8565" s="127"/>
    </row>
    <row r="8566" spans="1:35" ht="14.85" customHeight="1">
      <c r="A8566" s="130">
        <v>5005359</v>
      </c>
      <c r="B8566" s="126" t="s">
        <v>413</v>
      </c>
      <c r="C8566" s="126" t="s">
        <v>12597</v>
      </c>
      <c r="D8566" s="126" t="s">
        <v>12598</v>
      </c>
      <c r="E8566" s="126" t="s">
        <v>288</v>
      </c>
      <c r="F8566" s="126" t="s">
        <v>364</v>
      </c>
      <c r="G8566" s="126" t="s">
        <v>417</v>
      </c>
      <c r="H8566" s="126" t="s">
        <v>126</v>
      </c>
      <c r="I8566" s="126" t="s">
        <v>126</v>
      </c>
      <c r="J8566" s="126" t="s">
        <v>484</v>
      </c>
      <c r="K8566" s="126" t="s">
        <v>443</v>
      </c>
      <c r="L8566" s="126" t="s">
        <v>485</v>
      </c>
      <c r="M8566" s="130">
        <v>6817.44</v>
      </c>
      <c r="O8566" s="126" t="s">
        <v>365</v>
      </c>
      <c r="P8566" s="130">
        <v>0</v>
      </c>
      <c r="S8566" s="130">
        <v>0</v>
      </c>
      <c r="V8566" s="130">
        <v>8765.2000000000007</v>
      </c>
      <c r="X8566" s="126" t="s">
        <v>469</v>
      </c>
      <c r="Z8566" s="127"/>
      <c r="AA8566" s="128">
        <v>1</v>
      </c>
      <c r="AB8566" s="128">
        <v>60</v>
      </c>
      <c r="AC8566" s="126" t="s">
        <v>366</v>
      </c>
      <c r="AD8566" s="126" t="s">
        <v>1801</v>
      </c>
      <c r="AG8566" s="127"/>
      <c r="AI8566" s="127"/>
    </row>
    <row r="8567" spans="1:35" ht="14.85" customHeight="1">
      <c r="A8567" s="130">
        <v>5005358</v>
      </c>
      <c r="B8567" s="126" t="s">
        <v>413</v>
      </c>
      <c r="C8567" s="126" t="s">
        <v>17181</v>
      </c>
      <c r="D8567" s="126" t="s">
        <v>12598</v>
      </c>
      <c r="E8567" s="126" t="s">
        <v>288</v>
      </c>
      <c r="F8567" s="126" t="s">
        <v>364</v>
      </c>
      <c r="G8567" s="126" t="s">
        <v>417</v>
      </c>
      <c r="H8567" s="126" t="s">
        <v>126</v>
      </c>
      <c r="I8567" s="126" t="s">
        <v>126</v>
      </c>
      <c r="J8567" s="126" t="s">
        <v>484</v>
      </c>
      <c r="K8567" s="126" t="s">
        <v>443</v>
      </c>
      <c r="L8567" s="126" t="s">
        <v>485</v>
      </c>
      <c r="M8567" s="130">
        <v>8765.2000000000007</v>
      </c>
      <c r="O8567" s="126" t="s">
        <v>486</v>
      </c>
      <c r="P8567" s="130">
        <v>0</v>
      </c>
      <c r="S8567" s="130">
        <v>0</v>
      </c>
      <c r="V8567" s="130">
        <v>8765.2000000000007</v>
      </c>
      <c r="X8567" s="126" t="s">
        <v>487</v>
      </c>
      <c r="Z8567" s="127"/>
      <c r="AA8567" s="128">
        <v>1</v>
      </c>
      <c r="AB8567" s="128">
        <v>60</v>
      </c>
      <c r="AC8567" s="126" t="s">
        <v>366</v>
      </c>
      <c r="AD8567" s="126" t="s">
        <v>1801</v>
      </c>
      <c r="AG8567" s="127"/>
      <c r="AI8567" s="127"/>
    </row>
    <row r="8568" spans="1:35" ht="14.85" customHeight="1">
      <c r="A8568" s="130">
        <v>5005357</v>
      </c>
      <c r="B8568" s="126" t="s">
        <v>15223</v>
      </c>
      <c r="C8568" s="126" t="s">
        <v>5890</v>
      </c>
      <c r="D8568" s="126" t="s">
        <v>15224</v>
      </c>
      <c r="E8568" s="126" t="s">
        <v>288</v>
      </c>
      <c r="F8568" s="126" t="s">
        <v>532</v>
      </c>
      <c r="G8568" s="126" t="s">
        <v>604</v>
      </c>
      <c r="H8568" s="126" t="s">
        <v>126</v>
      </c>
      <c r="I8568" s="126" t="s">
        <v>418</v>
      </c>
      <c r="J8568" s="126" t="s">
        <v>5892</v>
      </c>
      <c r="K8568" s="126" t="s">
        <v>628</v>
      </c>
      <c r="L8568" s="126" t="s">
        <v>5893</v>
      </c>
      <c r="M8568" s="130">
        <v>189.89</v>
      </c>
      <c r="O8568" s="126" t="s">
        <v>537</v>
      </c>
      <c r="P8568" s="130">
        <v>0</v>
      </c>
      <c r="S8568" s="130">
        <v>0</v>
      </c>
      <c r="V8568" s="130">
        <v>189.89</v>
      </c>
      <c r="X8568" s="126" t="s">
        <v>1723</v>
      </c>
      <c r="Z8568" s="127"/>
      <c r="AA8568" s="128">
        <v>500</v>
      </c>
      <c r="AB8568" s="128">
        <v>12</v>
      </c>
      <c r="AD8568" s="126" t="s">
        <v>562</v>
      </c>
      <c r="AG8568" s="127"/>
      <c r="AI8568" s="127"/>
    </row>
    <row r="8569" spans="1:35" ht="14.85" customHeight="1">
      <c r="A8569" s="130">
        <v>5005356</v>
      </c>
      <c r="B8569" s="126" t="s">
        <v>413</v>
      </c>
      <c r="C8569" s="126" t="s">
        <v>17181</v>
      </c>
      <c r="D8569" s="126" t="s">
        <v>12598</v>
      </c>
      <c r="E8569" s="126" t="s">
        <v>288</v>
      </c>
      <c r="F8569" s="126" t="s">
        <v>364</v>
      </c>
      <c r="G8569" s="126" t="s">
        <v>417</v>
      </c>
      <c r="H8569" s="126" t="s">
        <v>126</v>
      </c>
      <c r="I8569" s="126" t="s">
        <v>126</v>
      </c>
      <c r="J8569" s="126" t="s">
        <v>484</v>
      </c>
      <c r="K8569" s="126" t="s">
        <v>443</v>
      </c>
      <c r="L8569" s="126" t="s">
        <v>485</v>
      </c>
      <c r="M8569" s="130">
        <v>8765.2000000000007</v>
      </c>
      <c r="O8569" s="126" t="s">
        <v>486</v>
      </c>
      <c r="P8569" s="130">
        <v>0</v>
      </c>
      <c r="S8569" s="130">
        <v>0</v>
      </c>
      <c r="V8569" s="130">
        <v>8765.2000000000007</v>
      </c>
      <c r="X8569" s="126" t="s">
        <v>549</v>
      </c>
      <c r="Z8569" s="127"/>
      <c r="AA8569" s="128">
        <v>2</v>
      </c>
      <c r="AB8569" s="128">
        <v>60</v>
      </c>
      <c r="AC8569" s="126" t="s">
        <v>366</v>
      </c>
      <c r="AD8569" s="126" t="s">
        <v>1801</v>
      </c>
      <c r="AG8569" s="127"/>
      <c r="AI8569" s="127"/>
    </row>
    <row r="8570" spans="1:35" ht="14.85" customHeight="1">
      <c r="A8570" s="130">
        <v>5005355</v>
      </c>
      <c r="B8570" s="126" t="s">
        <v>413</v>
      </c>
      <c r="C8570" s="126" t="s">
        <v>17181</v>
      </c>
      <c r="D8570" s="126" t="s">
        <v>12598</v>
      </c>
      <c r="E8570" s="126" t="s">
        <v>288</v>
      </c>
      <c r="F8570" s="126" t="s">
        <v>364</v>
      </c>
      <c r="G8570" s="126" t="s">
        <v>417</v>
      </c>
      <c r="H8570" s="126" t="s">
        <v>126</v>
      </c>
      <c r="I8570" s="126" t="s">
        <v>126</v>
      </c>
      <c r="J8570" s="126" t="s">
        <v>484</v>
      </c>
      <c r="K8570" s="126" t="s">
        <v>443</v>
      </c>
      <c r="L8570" s="126" t="s">
        <v>485</v>
      </c>
      <c r="M8570" s="130">
        <v>6817.44</v>
      </c>
      <c r="O8570" s="126" t="s">
        <v>365</v>
      </c>
      <c r="P8570" s="130">
        <v>0</v>
      </c>
      <c r="S8570" s="130">
        <v>0</v>
      </c>
      <c r="V8570" s="130">
        <v>8765.2000000000007</v>
      </c>
      <c r="X8570" s="126" t="s">
        <v>510</v>
      </c>
      <c r="Z8570" s="127"/>
      <c r="AA8570" s="128">
        <v>2</v>
      </c>
      <c r="AB8570" s="128">
        <v>60</v>
      </c>
      <c r="AC8570" s="126" t="s">
        <v>366</v>
      </c>
      <c r="AD8570" s="126" t="s">
        <v>1801</v>
      </c>
      <c r="AG8570" s="127"/>
      <c r="AI8570" s="127"/>
    </row>
    <row r="8571" spans="1:35" ht="14.85" customHeight="1">
      <c r="A8571" s="130">
        <v>5005354</v>
      </c>
      <c r="B8571" s="126" t="s">
        <v>413</v>
      </c>
      <c r="C8571" s="126" t="s">
        <v>17181</v>
      </c>
      <c r="D8571" s="126" t="s">
        <v>12598</v>
      </c>
      <c r="E8571" s="126" t="s">
        <v>288</v>
      </c>
      <c r="F8571" s="126" t="s">
        <v>364</v>
      </c>
      <c r="G8571" s="126" t="s">
        <v>417</v>
      </c>
      <c r="H8571" s="126" t="s">
        <v>126</v>
      </c>
      <c r="I8571" s="126" t="s">
        <v>126</v>
      </c>
      <c r="J8571" s="126" t="s">
        <v>484</v>
      </c>
      <c r="K8571" s="126" t="s">
        <v>443</v>
      </c>
      <c r="L8571" s="126" t="s">
        <v>485</v>
      </c>
      <c r="M8571" s="130">
        <v>6817.44</v>
      </c>
      <c r="O8571" s="126" t="s">
        <v>365</v>
      </c>
      <c r="P8571" s="130">
        <v>0</v>
      </c>
      <c r="S8571" s="130">
        <v>0</v>
      </c>
      <c r="V8571" s="130">
        <v>8765.2000000000007</v>
      </c>
      <c r="X8571" s="126" t="s">
        <v>469</v>
      </c>
      <c r="Z8571" s="127"/>
      <c r="AA8571" s="128">
        <v>1</v>
      </c>
      <c r="AB8571" s="128">
        <v>60</v>
      </c>
      <c r="AC8571" s="126" t="s">
        <v>366</v>
      </c>
      <c r="AD8571" s="126" t="s">
        <v>1801</v>
      </c>
      <c r="AG8571" s="127"/>
      <c r="AI8571" s="127"/>
    </row>
    <row r="8572" spans="1:35" ht="14.85" customHeight="1">
      <c r="A8572" s="130">
        <v>5005353</v>
      </c>
      <c r="B8572" s="126" t="s">
        <v>413</v>
      </c>
      <c r="C8572" s="126" t="s">
        <v>6215</v>
      </c>
      <c r="D8572" s="126" t="s">
        <v>6216</v>
      </c>
      <c r="E8572" s="126" t="s">
        <v>288</v>
      </c>
      <c r="F8572" s="126" t="s">
        <v>364</v>
      </c>
      <c r="G8572" s="126" t="s">
        <v>417</v>
      </c>
      <c r="H8572" s="126" t="s">
        <v>126</v>
      </c>
      <c r="I8572" s="126" t="s">
        <v>126</v>
      </c>
      <c r="J8572" s="126" t="s">
        <v>484</v>
      </c>
      <c r="K8572" s="126" t="s">
        <v>443</v>
      </c>
      <c r="L8572" s="126" t="s">
        <v>485</v>
      </c>
      <c r="M8572" s="130">
        <v>6817.44</v>
      </c>
      <c r="O8572" s="126" t="s">
        <v>365</v>
      </c>
      <c r="P8572" s="130">
        <v>0</v>
      </c>
      <c r="S8572" s="130">
        <v>0</v>
      </c>
      <c r="V8572" s="130">
        <v>8765.2000000000007</v>
      </c>
      <c r="X8572" s="126" t="s">
        <v>510</v>
      </c>
      <c r="Z8572" s="127"/>
      <c r="AA8572" s="128">
        <v>2</v>
      </c>
      <c r="AB8572" s="128">
        <v>60</v>
      </c>
      <c r="AC8572" s="126" t="s">
        <v>366</v>
      </c>
      <c r="AD8572" s="126" t="s">
        <v>1801</v>
      </c>
      <c r="AG8572" s="127"/>
      <c r="AI8572" s="127"/>
    </row>
    <row r="8573" spans="1:35" ht="14.85" customHeight="1">
      <c r="A8573" s="130">
        <v>5005352</v>
      </c>
      <c r="B8573" s="126" t="s">
        <v>413</v>
      </c>
      <c r="C8573" s="126" t="s">
        <v>6215</v>
      </c>
      <c r="D8573" s="126" t="s">
        <v>6216</v>
      </c>
      <c r="E8573" s="126" t="s">
        <v>288</v>
      </c>
      <c r="F8573" s="126" t="s">
        <v>364</v>
      </c>
      <c r="G8573" s="126" t="s">
        <v>417</v>
      </c>
      <c r="H8573" s="126" t="s">
        <v>126</v>
      </c>
      <c r="I8573" s="126" t="s">
        <v>126</v>
      </c>
      <c r="J8573" s="126" t="s">
        <v>484</v>
      </c>
      <c r="K8573" s="126" t="s">
        <v>443</v>
      </c>
      <c r="L8573" s="126" t="s">
        <v>485</v>
      </c>
      <c r="M8573" s="130">
        <v>6817.44</v>
      </c>
      <c r="O8573" s="126" t="s">
        <v>365</v>
      </c>
      <c r="P8573" s="130">
        <v>0</v>
      </c>
      <c r="S8573" s="130">
        <v>0</v>
      </c>
      <c r="V8573" s="130">
        <v>8765.2000000000007</v>
      </c>
      <c r="X8573" s="126" t="s">
        <v>469</v>
      </c>
      <c r="Z8573" s="127"/>
      <c r="AA8573" s="128">
        <v>1</v>
      </c>
      <c r="AB8573" s="128">
        <v>60</v>
      </c>
      <c r="AC8573" s="126" t="s">
        <v>366</v>
      </c>
      <c r="AD8573" s="126" t="s">
        <v>1801</v>
      </c>
      <c r="AG8573" s="127"/>
      <c r="AI8573" s="127"/>
    </row>
    <row r="8574" spans="1:35" ht="14.85" customHeight="1">
      <c r="A8574" s="130">
        <v>5005351</v>
      </c>
      <c r="B8574" s="126" t="s">
        <v>413</v>
      </c>
      <c r="C8574" s="126" t="s">
        <v>482</v>
      </c>
      <c r="D8574" s="126" t="s">
        <v>483</v>
      </c>
      <c r="E8574" s="126" t="s">
        <v>288</v>
      </c>
      <c r="F8574" s="126" t="s">
        <v>364</v>
      </c>
      <c r="G8574" s="126" t="s">
        <v>417</v>
      </c>
      <c r="H8574" s="126" t="s">
        <v>126</v>
      </c>
      <c r="I8574" s="126" t="s">
        <v>126</v>
      </c>
      <c r="J8574" s="126" t="s">
        <v>484</v>
      </c>
      <c r="K8574" s="126" t="s">
        <v>443</v>
      </c>
      <c r="L8574" s="126" t="s">
        <v>485</v>
      </c>
      <c r="M8574" s="130">
        <v>6817.44</v>
      </c>
      <c r="O8574" s="126" t="s">
        <v>365</v>
      </c>
      <c r="P8574" s="130">
        <v>0</v>
      </c>
      <c r="S8574" s="130">
        <v>0</v>
      </c>
      <c r="V8574" s="130">
        <v>8765.2000000000007</v>
      </c>
      <c r="X8574" s="126" t="s">
        <v>510</v>
      </c>
      <c r="Z8574" s="127"/>
      <c r="AA8574" s="128">
        <v>2</v>
      </c>
      <c r="AB8574" s="128">
        <v>60</v>
      </c>
      <c r="AC8574" s="126" t="s">
        <v>366</v>
      </c>
      <c r="AD8574" s="126" t="s">
        <v>1801</v>
      </c>
      <c r="AG8574" s="127"/>
      <c r="AI8574" s="127"/>
    </row>
    <row r="8575" spans="1:35" ht="14.85" customHeight="1">
      <c r="A8575" s="130">
        <v>5004994</v>
      </c>
      <c r="B8575" s="126" t="s">
        <v>17182</v>
      </c>
      <c r="C8575" s="126" t="s">
        <v>17183</v>
      </c>
      <c r="D8575" s="126" t="s">
        <v>17184</v>
      </c>
      <c r="E8575" s="126" t="s">
        <v>288</v>
      </c>
      <c r="F8575" s="126" t="s">
        <v>416</v>
      </c>
      <c r="G8575" s="126" t="s">
        <v>417</v>
      </c>
      <c r="H8575" s="126" t="s">
        <v>126</v>
      </c>
      <c r="I8575" s="126" t="s">
        <v>126</v>
      </c>
      <c r="J8575" s="126" t="s">
        <v>10441</v>
      </c>
      <c r="K8575" s="126" t="s">
        <v>7040</v>
      </c>
      <c r="L8575" s="126" t="s">
        <v>931</v>
      </c>
      <c r="M8575" s="130">
        <v>169.98</v>
      </c>
      <c r="O8575" s="126" t="s">
        <v>587</v>
      </c>
      <c r="P8575" s="130">
        <v>0</v>
      </c>
      <c r="S8575" s="130">
        <v>0</v>
      </c>
      <c r="V8575" s="130">
        <v>169.98</v>
      </c>
      <c r="X8575" s="126" t="s">
        <v>2338</v>
      </c>
      <c r="Z8575" s="127"/>
      <c r="AA8575" s="128">
        <v>1</v>
      </c>
      <c r="AB8575" s="128">
        <v>12</v>
      </c>
      <c r="AD8575" s="126" t="s">
        <v>562</v>
      </c>
      <c r="AG8575" s="127"/>
      <c r="AI8575" s="127"/>
    </row>
    <row r="8576" spans="1:35" ht="14.85" customHeight="1">
      <c r="A8576" s="130">
        <v>5002748</v>
      </c>
      <c r="B8576" s="126" t="s">
        <v>17185</v>
      </c>
      <c r="C8576" s="126" t="s">
        <v>12987</v>
      </c>
      <c r="D8576" s="126" t="s">
        <v>17186</v>
      </c>
      <c r="E8576" s="126" t="s">
        <v>288</v>
      </c>
      <c r="F8576" s="126" t="s">
        <v>440</v>
      </c>
      <c r="G8576" s="126" t="s">
        <v>458</v>
      </c>
      <c r="H8576" s="126" t="s">
        <v>126</v>
      </c>
      <c r="I8576" s="126" t="s">
        <v>418</v>
      </c>
      <c r="J8576" s="126" t="s">
        <v>12989</v>
      </c>
      <c r="K8576" s="126" t="s">
        <v>613</v>
      </c>
      <c r="L8576" s="126" t="s">
        <v>2029</v>
      </c>
      <c r="M8576" s="130">
        <v>2973.82</v>
      </c>
      <c r="O8576" s="126" t="s">
        <v>449</v>
      </c>
      <c r="P8576" s="130">
        <v>0</v>
      </c>
      <c r="S8576" s="130">
        <v>0</v>
      </c>
      <c r="V8576" s="130">
        <v>2973.82</v>
      </c>
      <c r="X8576" s="126" t="s">
        <v>6640</v>
      </c>
      <c r="Z8576" s="127"/>
      <c r="AA8576" s="128">
        <v>30</v>
      </c>
      <c r="AB8576" s="128">
        <v>1</v>
      </c>
      <c r="AD8576" s="126" t="s">
        <v>562</v>
      </c>
      <c r="AG8576" s="127"/>
      <c r="AI8576" s="127"/>
    </row>
    <row r="8577" spans="1:35" ht="14.85" customHeight="1">
      <c r="A8577" s="130">
        <v>5002747</v>
      </c>
      <c r="B8577" s="126" t="s">
        <v>17187</v>
      </c>
      <c r="C8577" s="126" t="s">
        <v>12987</v>
      </c>
      <c r="D8577" s="126" t="s">
        <v>17188</v>
      </c>
      <c r="E8577" s="126" t="s">
        <v>288</v>
      </c>
      <c r="F8577" s="126" t="s">
        <v>440</v>
      </c>
      <c r="G8577" s="126" t="s">
        <v>458</v>
      </c>
      <c r="H8577" s="126" t="s">
        <v>126</v>
      </c>
      <c r="I8577" s="126" t="s">
        <v>418</v>
      </c>
      <c r="J8577" s="126" t="s">
        <v>12989</v>
      </c>
      <c r="K8577" s="126" t="s">
        <v>613</v>
      </c>
      <c r="L8577" s="126" t="s">
        <v>2029</v>
      </c>
      <c r="M8577" s="130">
        <v>2973.82</v>
      </c>
      <c r="O8577" s="126" t="s">
        <v>449</v>
      </c>
      <c r="P8577" s="130">
        <v>0</v>
      </c>
      <c r="S8577" s="130">
        <v>0</v>
      </c>
      <c r="V8577" s="130">
        <v>2973.82</v>
      </c>
      <c r="X8577" s="126" t="s">
        <v>6640</v>
      </c>
      <c r="Z8577" s="127"/>
      <c r="AA8577" s="128">
        <v>30</v>
      </c>
      <c r="AB8577" s="128">
        <v>1</v>
      </c>
      <c r="AD8577" s="126" t="s">
        <v>562</v>
      </c>
      <c r="AG8577" s="127"/>
      <c r="AI8577" s="127"/>
    </row>
    <row r="8578" spans="1:35" ht="14.85" customHeight="1">
      <c r="A8578" s="130">
        <v>5002746</v>
      </c>
      <c r="B8578" s="126" t="s">
        <v>17189</v>
      </c>
      <c r="C8578" s="126" t="s">
        <v>12987</v>
      </c>
      <c r="D8578" s="126" t="s">
        <v>17190</v>
      </c>
      <c r="E8578" s="126" t="s">
        <v>288</v>
      </c>
      <c r="F8578" s="126" t="s">
        <v>440</v>
      </c>
      <c r="G8578" s="126" t="s">
        <v>458</v>
      </c>
      <c r="H8578" s="126" t="s">
        <v>126</v>
      </c>
      <c r="I8578" s="126" t="s">
        <v>418</v>
      </c>
      <c r="J8578" s="126" t="s">
        <v>12989</v>
      </c>
      <c r="K8578" s="126" t="s">
        <v>613</v>
      </c>
      <c r="L8578" s="126" t="s">
        <v>2029</v>
      </c>
      <c r="M8578" s="130">
        <v>2973.82</v>
      </c>
      <c r="O8578" s="126" t="s">
        <v>449</v>
      </c>
      <c r="P8578" s="130">
        <v>0</v>
      </c>
      <c r="S8578" s="130">
        <v>0</v>
      </c>
      <c r="V8578" s="130">
        <v>2973.82</v>
      </c>
      <c r="X8578" s="126" t="s">
        <v>6640</v>
      </c>
      <c r="Z8578" s="127"/>
      <c r="AA8578" s="128">
        <v>30</v>
      </c>
      <c r="AB8578" s="128">
        <v>1</v>
      </c>
      <c r="AD8578" s="126" t="s">
        <v>562</v>
      </c>
      <c r="AG8578" s="127"/>
      <c r="AI8578" s="127"/>
    </row>
    <row r="8579" spans="1:35" ht="14.85" customHeight="1">
      <c r="A8579" s="130">
        <v>5002745</v>
      </c>
      <c r="B8579" s="126" t="s">
        <v>17191</v>
      </c>
      <c r="C8579" s="126" t="s">
        <v>12987</v>
      </c>
      <c r="D8579" s="126" t="s">
        <v>17192</v>
      </c>
      <c r="E8579" s="126" t="s">
        <v>288</v>
      </c>
      <c r="F8579" s="126" t="s">
        <v>440</v>
      </c>
      <c r="G8579" s="126" t="s">
        <v>458</v>
      </c>
      <c r="H8579" s="126" t="s">
        <v>126</v>
      </c>
      <c r="I8579" s="126" t="s">
        <v>418</v>
      </c>
      <c r="J8579" s="126" t="s">
        <v>12989</v>
      </c>
      <c r="K8579" s="126" t="s">
        <v>613</v>
      </c>
      <c r="L8579" s="126" t="s">
        <v>2029</v>
      </c>
      <c r="M8579" s="130">
        <v>2973.82</v>
      </c>
      <c r="O8579" s="126" t="s">
        <v>449</v>
      </c>
      <c r="P8579" s="130">
        <v>0</v>
      </c>
      <c r="S8579" s="130">
        <v>0</v>
      </c>
      <c r="V8579" s="130">
        <v>2973.82</v>
      </c>
      <c r="X8579" s="126" t="s">
        <v>6640</v>
      </c>
      <c r="Z8579" s="127"/>
      <c r="AA8579" s="128">
        <v>30</v>
      </c>
      <c r="AB8579" s="128">
        <v>1</v>
      </c>
      <c r="AD8579" s="126" t="s">
        <v>562</v>
      </c>
      <c r="AG8579" s="127"/>
      <c r="AI8579" s="127"/>
    </row>
    <row r="8580" spans="1:35" ht="14.85" customHeight="1">
      <c r="A8580" s="130">
        <v>5004301</v>
      </c>
      <c r="B8580" s="126" t="s">
        <v>17085</v>
      </c>
      <c r="C8580" s="126" t="s">
        <v>17086</v>
      </c>
      <c r="D8580" s="126" t="s">
        <v>17087</v>
      </c>
      <c r="E8580" s="126" t="s">
        <v>288</v>
      </c>
      <c r="F8580" s="126" t="s">
        <v>364</v>
      </c>
      <c r="G8580" s="126" t="s">
        <v>417</v>
      </c>
      <c r="H8580" s="126" t="s">
        <v>126</v>
      </c>
      <c r="I8580" s="126" t="s">
        <v>126</v>
      </c>
      <c r="J8580" s="126" t="s">
        <v>886</v>
      </c>
      <c r="K8580" s="126" t="s">
        <v>443</v>
      </c>
      <c r="L8580" s="126" t="s">
        <v>887</v>
      </c>
      <c r="M8580" s="130">
        <v>6817.44</v>
      </c>
      <c r="O8580" s="126" t="s">
        <v>365</v>
      </c>
      <c r="P8580" s="130">
        <v>0</v>
      </c>
      <c r="S8580" s="130">
        <v>0</v>
      </c>
      <c r="V8580" s="130">
        <v>7596.51</v>
      </c>
      <c r="X8580" s="126" t="s">
        <v>510</v>
      </c>
      <c r="Z8580" s="127"/>
      <c r="AA8580" s="128">
        <v>2</v>
      </c>
      <c r="AB8580" s="128">
        <v>60</v>
      </c>
      <c r="AC8580" s="126" t="s">
        <v>366</v>
      </c>
      <c r="AD8580" s="126" t="s">
        <v>562</v>
      </c>
      <c r="AG8580" s="127"/>
      <c r="AI8580" s="127"/>
    </row>
    <row r="8581" spans="1:35" ht="14.85" customHeight="1">
      <c r="A8581" s="130">
        <v>5004300</v>
      </c>
      <c r="B8581" s="126" t="s">
        <v>17088</v>
      </c>
      <c r="C8581" s="126" t="s">
        <v>17089</v>
      </c>
      <c r="D8581" s="126" t="s">
        <v>17090</v>
      </c>
      <c r="E8581" s="126" t="s">
        <v>288</v>
      </c>
      <c r="F8581" s="126" t="s">
        <v>364</v>
      </c>
      <c r="G8581" s="126" t="s">
        <v>417</v>
      </c>
      <c r="H8581" s="126" t="s">
        <v>126</v>
      </c>
      <c r="I8581" s="126" t="s">
        <v>126</v>
      </c>
      <c r="J8581" s="126" t="s">
        <v>886</v>
      </c>
      <c r="K8581" s="126" t="s">
        <v>443</v>
      </c>
      <c r="L8581" s="126" t="s">
        <v>887</v>
      </c>
      <c r="M8581" s="130">
        <v>6817.44</v>
      </c>
      <c r="O8581" s="126" t="s">
        <v>365</v>
      </c>
      <c r="P8581" s="130">
        <v>0</v>
      </c>
      <c r="S8581" s="130">
        <v>0</v>
      </c>
      <c r="V8581" s="130">
        <v>7499.12</v>
      </c>
      <c r="X8581" s="126" t="s">
        <v>510</v>
      </c>
      <c r="Z8581" s="127"/>
      <c r="AA8581" s="128">
        <v>2</v>
      </c>
      <c r="AB8581" s="128">
        <v>60</v>
      </c>
      <c r="AC8581" s="126" t="s">
        <v>366</v>
      </c>
      <c r="AD8581" s="126" t="s">
        <v>562</v>
      </c>
      <c r="AG8581" s="127"/>
      <c r="AI8581" s="127"/>
    </row>
    <row r="8582" spans="1:35" ht="14.85" customHeight="1">
      <c r="A8582" s="130">
        <v>5004299</v>
      </c>
      <c r="B8582" s="126" t="s">
        <v>16767</v>
      </c>
      <c r="C8582" s="126" t="s">
        <v>16768</v>
      </c>
      <c r="D8582" s="126" t="s">
        <v>16769</v>
      </c>
      <c r="E8582" s="126" t="s">
        <v>288</v>
      </c>
      <c r="F8582" s="126" t="s">
        <v>364</v>
      </c>
      <c r="G8582" s="126" t="s">
        <v>417</v>
      </c>
      <c r="H8582" s="126" t="s">
        <v>126</v>
      </c>
      <c r="I8582" s="126" t="s">
        <v>126</v>
      </c>
      <c r="J8582" s="126" t="s">
        <v>886</v>
      </c>
      <c r="K8582" s="126" t="s">
        <v>443</v>
      </c>
      <c r="L8582" s="126" t="s">
        <v>887</v>
      </c>
      <c r="M8582" s="130">
        <v>6817.44</v>
      </c>
      <c r="O8582" s="126" t="s">
        <v>365</v>
      </c>
      <c r="P8582" s="130">
        <v>0</v>
      </c>
      <c r="S8582" s="130">
        <v>0</v>
      </c>
      <c r="V8582" s="130">
        <v>7499.12</v>
      </c>
      <c r="X8582" s="126" t="s">
        <v>510</v>
      </c>
      <c r="Z8582" s="127"/>
      <c r="AA8582" s="128">
        <v>2</v>
      </c>
      <c r="AB8582" s="128">
        <v>60</v>
      </c>
      <c r="AC8582" s="126" t="s">
        <v>366</v>
      </c>
      <c r="AD8582" s="126" t="s">
        <v>562</v>
      </c>
      <c r="AG8582" s="127"/>
      <c r="AI8582" s="127"/>
    </row>
    <row r="8583" spans="1:35" ht="14.85" customHeight="1">
      <c r="A8583" s="130">
        <v>5003495</v>
      </c>
      <c r="B8583" s="126" t="s">
        <v>413</v>
      </c>
      <c r="C8583" s="126" t="s">
        <v>4863</v>
      </c>
      <c r="E8583" s="126" t="s">
        <v>288</v>
      </c>
      <c r="F8583" s="126" t="s">
        <v>364</v>
      </c>
      <c r="G8583" s="126" t="s">
        <v>417</v>
      </c>
      <c r="H8583" s="126" t="s">
        <v>126</v>
      </c>
      <c r="I8583" s="126" t="s">
        <v>126</v>
      </c>
      <c r="J8583" s="126" t="s">
        <v>466</v>
      </c>
      <c r="K8583" s="126" t="s">
        <v>467</v>
      </c>
      <c r="L8583" s="126" t="s">
        <v>468</v>
      </c>
      <c r="M8583" s="130">
        <v>6817.44</v>
      </c>
      <c r="O8583" s="126" t="s">
        <v>365</v>
      </c>
      <c r="P8583" s="130">
        <v>0</v>
      </c>
      <c r="S8583" s="130">
        <v>0</v>
      </c>
      <c r="V8583" s="130">
        <v>11317.44</v>
      </c>
      <c r="X8583" s="126" t="s">
        <v>469</v>
      </c>
      <c r="Z8583" s="127"/>
      <c r="AA8583" s="128">
        <v>1</v>
      </c>
      <c r="AB8583" s="128">
        <v>60</v>
      </c>
      <c r="AC8583" s="126" t="s">
        <v>366</v>
      </c>
      <c r="AD8583" s="126" t="s">
        <v>1801</v>
      </c>
      <c r="AG8583" s="127"/>
      <c r="AI8583" s="127"/>
    </row>
    <row r="8584" spans="1:35" ht="14.85" customHeight="1">
      <c r="A8584" s="130">
        <v>5004808</v>
      </c>
      <c r="B8584" s="126" t="s">
        <v>17193</v>
      </c>
      <c r="C8584" s="126" t="s">
        <v>17194</v>
      </c>
      <c r="D8584" s="126" t="s">
        <v>17195</v>
      </c>
      <c r="E8584" s="126" t="s">
        <v>288</v>
      </c>
      <c r="F8584" s="126" t="s">
        <v>491</v>
      </c>
      <c r="G8584" s="126" t="s">
        <v>417</v>
      </c>
      <c r="H8584" s="126" t="s">
        <v>126</v>
      </c>
      <c r="I8584" s="126" t="s">
        <v>126</v>
      </c>
      <c r="J8584" s="126" t="s">
        <v>14844</v>
      </c>
      <c r="K8584" s="126" t="s">
        <v>504</v>
      </c>
      <c r="L8584" s="126" t="s">
        <v>1321</v>
      </c>
      <c r="M8584" s="130">
        <v>2922.08</v>
      </c>
      <c r="N8584" s="126" t="s">
        <v>290</v>
      </c>
      <c r="O8584" s="126" t="s">
        <v>2583</v>
      </c>
      <c r="P8584" s="130">
        <v>0</v>
      </c>
      <c r="S8584" s="130">
        <v>0</v>
      </c>
      <c r="V8584" s="130">
        <v>4980</v>
      </c>
      <c r="X8584" s="126" t="s">
        <v>3278</v>
      </c>
      <c r="Z8584" s="127"/>
      <c r="AA8584" s="128">
        <v>1</v>
      </c>
      <c r="AB8584" s="128">
        <v>36</v>
      </c>
      <c r="AD8584" s="126" t="s">
        <v>562</v>
      </c>
      <c r="AG8584" s="127"/>
      <c r="AI8584" s="127"/>
    </row>
    <row r="8585" spans="1:35" ht="14.85" customHeight="1">
      <c r="A8585" s="130">
        <v>5004807</v>
      </c>
      <c r="B8585" s="126" t="s">
        <v>17196</v>
      </c>
      <c r="C8585" s="126" t="s">
        <v>17197</v>
      </c>
      <c r="D8585" s="126" t="s">
        <v>17198</v>
      </c>
      <c r="E8585" s="126" t="s">
        <v>288</v>
      </c>
      <c r="F8585" s="126" t="s">
        <v>491</v>
      </c>
      <c r="G8585" s="126" t="s">
        <v>417</v>
      </c>
      <c r="H8585" s="126" t="s">
        <v>126</v>
      </c>
      <c r="I8585" s="126" t="s">
        <v>126</v>
      </c>
      <c r="J8585" s="126" t="s">
        <v>14844</v>
      </c>
      <c r="K8585" s="126" t="s">
        <v>504</v>
      </c>
      <c r="L8585" s="126" t="s">
        <v>1321</v>
      </c>
      <c r="M8585" s="130">
        <v>27269.759999999998</v>
      </c>
      <c r="N8585" s="126" t="s">
        <v>290</v>
      </c>
      <c r="O8585" s="126" t="s">
        <v>8209</v>
      </c>
      <c r="P8585" s="130">
        <v>0</v>
      </c>
      <c r="S8585" s="130">
        <v>0</v>
      </c>
      <c r="V8585" s="130">
        <v>28119</v>
      </c>
      <c r="X8585" s="126" t="s">
        <v>8210</v>
      </c>
      <c r="Y8585" s="126" t="s">
        <v>517</v>
      </c>
      <c r="Z8585" s="127"/>
      <c r="AA8585" s="128">
        <v>1</v>
      </c>
      <c r="AB8585" s="128">
        <v>120</v>
      </c>
      <c r="AD8585" s="126" t="s">
        <v>562</v>
      </c>
      <c r="AG8585" s="127"/>
      <c r="AI8585" s="127"/>
    </row>
    <row r="8586" spans="1:35" ht="14.85" customHeight="1">
      <c r="A8586" s="130">
        <v>5004806</v>
      </c>
      <c r="B8586" s="126" t="s">
        <v>17199</v>
      </c>
      <c r="C8586" s="126" t="s">
        <v>17200</v>
      </c>
      <c r="D8586" s="126" t="s">
        <v>17201</v>
      </c>
      <c r="E8586" s="126" t="s">
        <v>288</v>
      </c>
      <c r="F8586" s="126" t="s">
        <v>491</v>
      </c>
      <c r="G8586" s="126" t="s">
        <v>417</v>
      </c>
      <c r="H8586" s="126" t="s">
        <v>126</v>
      </c>
      <c r="I8586" s="126" t="s">
        <v>308</v>
      </c>
      <c r="J8586" s="126" t="s">
        <v>514</v>
      </c>
      <c r="K8586" s="126" t="s">
        <v>504</v>
      </c>
      <c r="L8586" s="126" t="s">
        <v>515</v>
      </c>
      <c r="M8586" s="130">
        <v>4433.1400000000003</v>
      </c>
      <c r="N8586" s="126" t="s">
        <v>290</v>
      </c>
      <c r="O8586" s="126" t="s">
        <v>1311</v>
      </c>
      <c r="P8586" s="130">
        <v>0</v>
      </c>
      <c r="S8586" s="130">
        <v>0</v>
      </c>
      <c r="V8586" s="130">
        <v>4925.72</v>
      </c>
      <c r="X8586" s="126" t="s">
        <v>1312</v>
      </c>
      <c r="Y8586" s="126" t="s">
        <v>517</v>
      </c>
      <c r="Z8586" s="127" t="s">
        <v>309</v>
      </c>
      <c r="AA8586" s="128">
        <v>1</v>
      </c>
      <c r="AB8586" s="128">
        <v>60</v>
      </c>
      <c r="AD8586" s="126" t="s">
        <v>562</v>
      </c>
      <c r="AG8586" s="127"/>
      <c r="AI8586" s="127"/>
    </row>
    <row r="8587" spans="1:35" ht="14.85" customHeight="1">
      <c r="A8587" s="130">
        <v>5004805</v>
      </c>
      <c r="B8587" s="126" t="s">
        <v>17202</v>
      </c>
      <c r="C8587" s="126" t="s">
        <v>17200</v>
      </c>
      <c r="D8587" s="126" t="s">
        <v>17203</v>
      </c>
      <c r="E8587" s="126" t="s">
        <v>288</v>
      </c>
      <c r="F8587" s="126" t="s">
        <v>491</v>
      </c>
      <c r="G8587" s="126" t="s">
        <v>417</v>
      </c>
      <c r="H8587" s="126" t="s">
        <v>126</v>
      </c>
      <c r="I8587" s="126" t="s">
        <v>308</v>
      </c>
      <c r="J8587" s="126" t="s">
        <v>514</v>
      </c>
      <c r="K8587" s="126" t="s">
        <v>504</v>
      </c>
      <c r="L8587" s="126" t="s">
        <v>515</v>
      </c>
      <c r="M8587" s="130">
        <v>4117.88</v>
      </c>
      <c r="N8587" s="126" t="s">
        <v>290</v>
      </c>
      <c r="O8587" s="126" t="s">
        <v>1311</v>
      </c>
      <c r="P8587" s="130">
        <v>0</v>
      </c>
      <c r="S8587" s="130">
        <v>0</v>
      </c>
      <c r="V8587" s="130">
        <v>4575.43</v>
      </c>
      <c r="X8587" s="126" t="s">
        <v>1312</v>
      </c>
      <c r="Y8587" s="126" t="s">
        <v>517</v>
      </c>
      <c r="Z8587" s="127" t="s">
        <v>309</v>
      </c>
      <c r="AA8587" s="128">
        <v>1</v>
      </c>
      <c r="AB8587" s="128">
        <v>60</v>
      </c>
      <c r="AD8587" s="126" t="s">
        <v>562</v>
      </c>
      <c r="AG8587" s="127"/>
      <c r="AI8587" s="127"/>
    </row>
    <row r="8588" spans="1:35" ht="14.85" customHeight="1">
      <c r="A8588" s="130">
        <v>5004804</v>
      </c>
      <c r="B8588" s="126" t="s">
        <v>17204</v>
      </c>
      <c r="C8588" s="126" t="s">
        <v>15369</v>
      </c>
      <c r="D8588" s="126" t="s">
        <v>17205</v>
      </c>
      <c r="E8588" s="126" t="s">
        <v>288</v>
      </c>
      <c r="F8588" s="126" t="s">
        <v>491</v>
      </c>
      <c r="G8588" s="126" t="s">
        <v>417</v>
      </c>
      <c r="H8588" s="126" t="s">
        <v>126</v>
      </c>
      <c r="I8588" s="126" t="s">
        <v>308</v>
      </c>
      <c r="J8588" s="126" t="s">
        <v>514</v>
      </c>
      <c r="K8588" s="126" t="s">
        <v>504</v>
      </c>
      <c r="L8588" s="126" t="s">
        <v>515</v>
      </c>
      <c r="M8588" s="130">
        <v>2665.05</v>
      </c>
      <c r="N8588" s="126" t="s">
        <v>290</v>
      </c>
      <c r="O8588" s="126" t="s">
        <v>1311</v>
      </c>
      <c r="P8588" s="130">
        <v>0</v>
      </c>
      <c r="S8588" s="130">
        <v>0</v>
      </c>
      <c r="V8588" s="130">
        <v>2961.17</v>
      </c>
      <c r="X8588" s="126" t="s">
        <v>1312</v>
      </c>
      <c r="Y8588" s="126" t="s">
        <v>517</v>
      </c>
      <c r="Z8588" s="127" t="s">
        <v>309</v>
      </c>
      <c r="AA8588" s="128">
        <v>1</v>
      </c>
      <c r="AB8588" s="128">
        <v>60</v>
      </c>
      <c r="AD8588" s="126" t="s">
        <v>562</v>
      </c>
      <c r="AG8588" s="127"/>
      <c r="AI8588" s="127"/>
    </row>
    <row r="8589" spans="1:35" ht="14.85" customHeight="1">
      <c r="A8589" s="130">
        <v>5004803</v>
      </c>
      <c r="B8589" s="126" t="s">
        <v>17206</v>
      </c>
      <c r="C8589" s="126" t="s">
        <v>17207</v>
      </c>
      <c r="D8589" s="126" t="s">
        <v>17208</v>
      </c>
      <c r="E8589" s="126" t="s">
        <v>288</v>
      </c>
      <c r="F8589" s="126" t="s">
        <v>491</v>
      </c>
      <c r="G8589" s="126" t="s">
        <v>417</v>
      </c>
      <c r="H8589" s="126" t="s">
        <v>126</v>
      </c>
      <c r="I8589" s="126" t="s">
        <v>126</v>
      </c>
      <c r="J8589" s="126" t="s">
        <v>2044</v>
      </c>
      <c r="K8589" s="126" t="s">
        <v>984</v>
      </c>
      <c r="L8589" s="126" t="s">
        <v>8979</v>
      </c>
      <c r="M8589" s="130">
        <v>8765.1200000000008</v>
      </c>
      <c r="N8589" s="126" t="s">
        <v>290</v>
      </c>
      <c r="O8589" s="126" t="s">
        <v>818</v>
      </c>
      <c r="P8589" s="130">
        <v>0</v>
      </c>
      <c r="S8589" s="130">
        <v>0</v>
      </c>
      <c r="V8589" s="130">
        <v>8765.1200000000008</v>
      </c>
      <c r="X8589" s="126" t="s">
        <v>819</v>
      </c>
      <c r="Y8589" s="126" t="s">
        <v>517</v>
      </c>
      <c r="Z8589" s="127"/>
      <c r="AA8589" s="128">
        <v>1</v>
      </c>
      <c r="AB8589" s="128">
        <v>60</v>
      </c>
      <c r="AD8589" s="126" t="s">
        <v>562</v>
      </c>
      <c r="AG8589" s="127"/>
      <c r="AI8589" s="127"/>
    </row>
    <row r="8590" spans="1:35" ht="14.85" customHeight="1">
      <c r="A8590" s="130">
        <v>5004802</v>
      </c>
      <c r="B8590" s="126" t="s">
        <v>17209</v>
      </c>
      <c r="C8590" s="126" t="s">
        <v>17200</v>
      </c>
      <c r="D8590" s="126" t="s">
        <v>17210</v>
      </c>
      <c r="E8590" s="126" t="s">
        <v>288</v>
      </c>
      <c r="F8590" s="126" t="s">
        <v>491</v>
      </c>
      <c r="G8590" s="126" t="s">
        <v>417</v>
      </c>
      <c r="H8590" s="126" t="s">
        <v>126</v>
      </c>
      <c r="I8590" s="126" t="s">
        <v>126</v>
      </c>
      <c r="J8590" s="126" t="s">
        <v>514</v>
      </c>
      <c r="K8590" s="126" t="s">
        <v>504</v>
      </c>
      <c r="L8590" s="126" t="s">
        <v>515</v>
      </c>
      <c r="M8590" s="130">
        <v>4662.47</v>
      </c>
      <c r="N8590" s="126" t="s">
        <v>290</v>
      </c>
      <c r="O8590" s="126" t="s">
        <v>1311</v>
      </c>
      <c r="P8590" s="130">
        <v>0</v>
      </c>
      <c r="S8590" s="130">
        <v>0</v>
      </c>
      <c r="V8590" s="130">
        <v>5180.53</v>
      </c>
      <c r="X8590" s="126" t="s">
        <v>1312</v>
      </c>
      <c r="Y8590" s="126" t="s">
        <v>517</v>
      </c>
      <c r="Z8590" s="127" t="s">
        <v>309</v>
      </c>
      <c r="AA8590" s="128">
        <v>1</v>
      </c>
      <c r="AB8590" s="128">
        <v>60</v>
      </c>
      <c r="AD8590" s="126" t="s">
        <v>562</v>
      </c>
      <c r="AG8590" s="127"/>
      <c r="AI8590" s="127"/>
    </row>
    <row r="8591" spans="1:35" ht="14.85" customHeight="1">
      <c r="A8591" s="130">
        <v>5004798</v>
      </c>
      <c r="B8591" s="126" t="s">
        <v>17211</v>
      </c>
      <c r="C8591" s="126" t="s">
        <v>17212</v>
      </c>
      <c r="D8591" s="126" t="s">
        <v>17213</v>
      </c>
      <c r="E8591" s="126" t="s">
        <v>288</v>
      </c>
      <c r="F8591" s="126" t="s">
        <v>491</v>
      </c>
      <c r="G8591" s="126" t="s">
        <v>417</v>
      </c>
      <c r="H8591" s="126" t="s">
        <v>126</v>
      </c>
      <c r="I8591" s="126" t="s">
        <v>126</v>
      </c>
      <c r="J8591" s="126" t="s">
        <v>2044</v>
      </c>
      <c r="K8591" s="126" t="s">
        <v>984</v>
      </c>
      <c r="L8591" s="126" t="s">
        <v>8979</v>
      </c>
      <c r="M8591" s="130">
        <v>19477.919999999998</v>
      </c>
      <c r="N8591" s="126" t="s">
        <v>290</v>
      </c>
      <c r="O8591" s="126" t="s">
        <v>1601</v>
      </c>
      <c r="P8591" s="130">
        <v>0</v>
      </c>
      <c r="S8591" s="130">
        <v>0</v>
      </c>
      <c r="V8591" s="130">
        <v>19477.919999999998</v>
      </c>
      <c r="X8591" s="126" t="s">
        <v>4361</v>
      </c>
      <c r="Y8591" s="126" t="s">
        <v>517</v>
      </c>
      <c r="Z8591" s="127"/>
      <c r="AA8591" s="128">
        <v>1</v>
      </c>
      <c r="AB8591" s="128">
        <v>60</v>
      </c>
      <c r="AD8591" s="126" t="s">
        <v>562</v>
      </c>
      <c r="AG8591" s="127"/>
      <c r="AI8591" s="127"/>
    </row>
    <row r="8592" spans="1:35" ht="14.85" customHeight="1">
      <c r="A8592" s="130">
        <v>5004797</v>
      </c>
      <c r="B8592" s="126" t="s">
        <v>17214</v>
      </c>
      <c r="C8592" s="126" t="s">
        <v>17215</v>
      </c>
      <c r="D8592" s="126" t="s">
        <v>17216</v>
      </c>
      <c r="E8592" s="126" t="s">
        <v>288</v>
      </c>
      <c r="F8592" s="126" t="s">
        <v>491</v>
      </c>
      <c r="G8592" s="126" t="s">
        <v>417</v>
      </c>
      <c r="H8592" s="126" t="s">
        <v>126</v>
      </c>
      <c r="I8592" s="126" t="s">
        <v>126</v>
      </c>
      <c r="J8592" s="126" t="s">
        <v>2044</v>
      </c>
      <c r="K8592" s="126" t="s">
        <v>984</v>
      </c>
      <c r="L8592" s="126" t="s">
        <v>8979</v>
      </c>
      <c r="M8592" s="130">
        <v>35303.360000000001</v>
      </c>
      <c r="N8592" s="126" t="s">
        <v>290</v>
      </c>
      <c r="O8592" s="126" t="s">
        <v>1601</v>
      </c>
      <c r="P8592" s="130">
        <v>0</v>
      </c>
      <c r="S8592" s="130">
        <v>0</v>
      </c>
      <c r="V8592" s="130">
        <v>35303.360000000001</v>
      </c>
      <c r="X8592" s="126" t="s">
        <v>1602</v>
      </c>
      <c r="Z8592" s="127"/>
      <c r="AA8592" s="128">
        <v>1</v>
      </c>
      <c r="AB8592" s="128">
        <v>60</v>
      </c>
      <c r="AD8592" s="126" t="s">
        <v>562</v>
      </c>
      <c r="AG8592" s="127"/>
      <c r="AI8592" s="127"/>
    </row>
    <row r="8593" spans="1:35" ht="14.85" customHeight="1">
      <c r="A8593" s="130">
        <v>5004796</v>
      </c>
      <c r="B8593" s="126" t="s">
        <v>17217</v>
      </c>
      <c r="C8593" s="126" t="s">
        <v>17218</v>
      </c>
      <c r="D8593" s="126" t="s">
        <v>17219</v>
      </c>
      <c r="E8593" s="126" t="s">
        <v>288</v>
      </c>
      <c r="F8593" s="126" t="s">
        <v>491</v>
      </c>
      <c r="G8593" s="126" t="s">
        <v>417</v>
      </c>
      <c r="H8593" s="126" t="s">
        <v>126</v>
      </c>
      <c r="I8593" s="126" t="s">
        <v>126</v>
      </c>
      <c r="J8593" s="126" t="s">
        <v>2044</v>
      </c>
      <c r="K8593" s="126" t="s">
        <v>984</v>
      </c>
      <c r="L8593" s="126" t="s">
        <v>8979</v>
      </c>
      <c r="M8593" s="130">
        <v>43431.64</v>
      </c>
      <c r="N8593" s="126" t="s">
        <v>290</v>
      </c>
      <c r="O8593" s="126" t="s">
        <v>1601</v>
      </c>
      <c r="P8593" s="130">
        <v>0</v>
      </c>
      <c r="S8593" s="130">
        <v>0</v>
      </c>
      <c r="V8593" s="130">
        <v>43431.64</v>
      </c>
      <c r="X8593" s="126" t="s">
        <v>1602</v>
      </c>
      <c r="Z8593" s="127"/>
      <c r="AA8593" s="128">
        <v>1</v>
      </c>
      <c r="AB8593" s="128">
        <v>60</v>
      </c>
      <c r="AD8593" s="126" t="s">
        <v>562</v>
      </c>
      <c r="AG8593" s="127"/>
      <c r="AI8593" s="127"/>
    </row>
    <row r="8594" spans="1:35" ht="14.85" customHeight="1">
      <c r="A8594" s="130">
        <v>5004795</v>
      </c>
      <c r="B8594" s="126" t="s">
        <v>17220</v>
      </c>
      <c r="C8594" s="126" t="s">
        <v>12956</v>
      </c>
      <c r="D8594" s="126" t="s">
        <v>17221</v>
      </c>
      <c r="E8594" s="126" t="s">
        <v>288</v>
      </c>
      <c r="F8594" s="126" t="s">
        <v>440</v>
      </c>
      <c r="G8594" s="126" t="s">
        <v>458</v>
      </c>
      <c r="H8594" s="126" t="s">
        <v>126</v>
      </c>
      <c r="I8594" s="126" t="s">
        <v>418</v>
      </c>
      <c r="J8594" s="126" t="s">
        <v>597</v>
      </c>
      <c r="K8594" s="126" t="s">
        <v>504</v>
      </c>
      <c r="L8594" s="126" t="s">
        <v>598</v>
      </c>
      <c r="M8594" s="130">
        <v>3610.39</v>
      </c>
      <c r="O8594" s="126" t="s">
        <v>445</v>
      </c>
      <c r="P8594" s="130">
        <v>0</v>
      </c>
      <c r="S8594" s="130">
        <v>0</v>
      </c>
      <c r="V8594" s="130">
        <v>3610.39</v>
      </c>
      <c r="X8594" s="126" t="s">
        <v>1063</v>
      </c>
      <c r="Z8594" s="127"/>
      <c r="AA8594" s="128">
        <v>60</v>
      </c>
      <c r="AB8594" s="128">
        <v>1</v>
      </c>
      <c r="AD8594" s="126" t="s">
        <v>562</v>
      </c>
      <c r="AG8594" s="127"/>
      <c r="AI8594" s="127"/>
    </row>
    <row r="8595" spans="1:35" ht="14.85" customHeight="1">
      <c r="A8595" s="130">
        <v>5004794</v>
      </c>
      <c r="B8595" s="126" t="s">
        <v>17222</v>
      </c>
      <c r="C8595" s="126" t="s">
        <v>12959</v>
      </c>
      <c r="D8595" s="126" t="s">
        <v>17223</v>
      </c>
      <c r="E8595" s="126" t="s">
        <v>288</v>
      </c>
      <c r="F8595" s="126" t="s">
        <v>440</v>
      </c>
      <c r="G8595" s="126" t="s">
        <v>458</v>
      </c>
      <c r="H8595" s="126" t="s">
        <v>126</v>
      </c>
      <c r="I8595" s="126" t="s">
        <v>418</v>
      </c>
      <c r="J8595" s="126" t="s">
        <v>597</v>
      </c>
      <c r="K8595" s="126" t="s">
        <v>504</v>
      </c>
      <c r="L8595" s="126" t="s">
        <v>598</v>
      </c>
      <c r="M8595" s="130">
        <v>1612.8</v>
      </c>
      <c r="O8595" s="126" t="s">
        <v>445</v>
      </c>
      <c r="P8595" s="130">
        <v>0</v>
      </c>
      <c r="S8595" s="130">
        <v>0</v>
      </c>
      <c r="V8595" s="130">
        <v>1612.8</v>
      </c>
      <c r="X8595" s="126" t="s">
        <v>4640</v>
      </c>
      <c r="Z8595" s="127"/>
      <c r="AA8595" s="128">
        <v>120</v>
      </c>
      <c r="AB8595" s="128">
        <v>1</v>
      </c>
      <c r="AD8595" s="126" t="s">
        <v>562</v>
      </c>
      <c r="AG8595" s="127"/>
      <c r="AI8595" s="127"/>
    </row>
    <row r="8596" spans="1:35" ht="14.85" customHeight="1">
      <c r="A8596" s="130">
        <v>5005319</v>
      </c>
      <c r="B8596" s="126" t="s">
        <v>413</v>
      </c>
      <c r="C8596" s="126" t="s">
        <v>17224</v>
      </c>
      <c r="D8596" s="126" t="s">
        <v>17225</v>
      </c>
      <c r="E8596" s="126" t="s">
        <v>288</v>
      </c>
      <c r="F8596" s="126" t="s">
        <v>440</v>
      </c>
      <c r="G8596" s="126" t="s">
        <v>463</v>
      </c>
      <c r="H8596" s="126" t="s">
        <v>126</v>
      </c>
      <c r="I8596" s="126" t="s">
        <v>418</v>
      </c>
      <c r="J8596" s="126" t="s">
        <v>1512</v>
      </c>
      <c r="K8596" s="126" t="s">
        <v>504</v>
      </c>
      <c r="L8596" s="126" t="s">
        <v>1513</v>
      </c>
      <c r="M8596" s="130">
        <v>1937.11</v>
      </c>
      <c r="O8596" s="126" t="s">
        <v>449</v>
      </c>
      <c r="P8596" s="130">
        <v>0</v>
      </c>
      <c r="S8596" s="130">
        <v>0</v>
      </c>
      <c r="V8596" s="130">
        <v>1937.11</v>
      </c>
      <c r="X8596" s="126" t="s">
        <v>7577</v>
      </c>
      <c r="Z8596" s="127"/>
      <c r="AA8596" s="128">
        <v>30</v>
      </c>
      <c r="AB8596" s="128">
        <v>1</v>
      </c>
      <c r="AD8596" s="126" t="s">
        <v>1801</v>
      </c>
      <c r="AG8596" s="127"/>
      <c r="AI8596" s="127"/>
    </row>
    <row r="8597" spans="1:35" ht="14.85" customHeight="1">
      <c r="A8597" s="130">
        <v>5003820</v>
      </c>
      <c r="B8597" s="126" t="s">
        <v>17226</v>
      </c>
      <c r="C8597" s="126" t="s">
        <v>17227</v>
      </c>
      <c r="D8597" s="126" t="s">
        <v>17228</v>
      </c>
      <c r="E8597" s="126" t="s">
        <v>288</v>
      </c>
      <c r="F8597" s="126" t="s">
        <v>364</v>
      </c>
      <c r="G8597" s="126" t="s">
        <v>417</v>
      </c>
      <c r="H8597" s="126" t="s">
        <v>126</v>
      </c>
      <c r="I8597" s="126" t="s">
        <v>126</v>
      </c>
      <c r="J8597" s="126" t="s">
        <v>886</v>
      </c>
      <c r="K8597" s="126" t="s">
        <v>443</v>
      </c>
      <c r="L8597" s="126" t="s">
        <v>887</v>
      </c>
      <c r="M8597" s="130">
        <v>6817.44</v>
      </c>
      <c r="O8597" s="126" t="s">
        <v>365</v>
      </c>
      <c r="P8597" s="130">
        <v>0</v>
      </c>
      <c r="S8597" s="130">
        <v>0</v>
      </c>
      <c r="V8597" s="130">
        <v>8278.24</v>
      </c>
      <c r="X8597" s="126" t="s">
        <v>469</v>
      </c>
      <c r="Z8597" s="127"/>
      <c r="AA8597" s="128">
        <v>1</v>
      </c>
      <c r="AB8597" s="128">
        <v>60</v>
      </c>
      <c r="AC8597" s="126" t="s">
        <v>366</v>
      </c>
      <c r="AD8597" s="126" t="s">
        <v>562</v>
      </c>
      <c r="AG8597" s="127"/>
      <c r="AI8597" s="127"/>
    </row>
    <row r="8598" spans="1:35" ht="14.85" customHeight="1">
      <c r="A8598" s="130">
        <v>5003819</v>
      </c>
      <c r="B8598" s="126" t="s">
        <v>17229</v>
      </c>
      <c r="C8598" s="126" t="s">
        <v>17230</v>
      </c>
      <c r="D8598" s="126" t="s">
        <v>14022</v>
      </c>
      <c r="E8598" s="126" t="s">
        <v>288</v>
      </c>
      <c r="F8598" s="126" t="s">
        <v>364</v>
      </c>
      <c r="G8598" s="126" t="s">
        <v>417</v>
      </c>
      <c r="H8598" s="126" t="s">
        <v>126</v>
      </c>
      <c r="I8598" s="126" t="s">
        <v>126</v>
      </c>
      <c r="J8598" s="126" t="s">
        <v>886</v>
      </c>
      <c r="K8598" s="126" t="s">
        <v>443</v>
      </c>
      <c r="L8598" s="126" t="s">
        <v>887</v>
      </c>
      <c r="M8598" s="130">
        <v>6817.39</v>
      </c>
      <c r="O8598" s="126" t="s">
        <v>365</v>
      </c>
      <c r="P8598" s="130">
        <v>0</v>
      </c>
      <c r="S8598" s="130">
        <v>0</v>
      </c>
      <c r="V8598" s="130">
        <v>6817.39</v>
      </c>
      <c r="X8598" s="126" t="s">
        <v>469</v>
      </c>
      <c r="Z8598" s="127"/>
      <c r="AA8598" s="128">
        <v>1</v>
      </c>
      <c r="AB8598" s="128">
        <v>60</v>
      </c>
      <c r="AC8598" s="126" t="s">
        <v>366</v>
      </c>
      <c r="AD8598" s="126" t="s">
        <v>562</v>
      </c>
      <c r="AG8598" s="127"/>
      <c r="AI8598" s="127"/>
    </row>
    <row r="8599" spans="1:35" ht="14.85" customHeight="1">
      <c r="A8599" s="130">
        <v>5003818</v>
      </c>
      <c r="B8599" s="126" t="s">
        <v>15407</v>
      </c>
      <c r="C8599" s="126" t="s">
        <v>15408</v>
      </c>
      <c r="D8599" s="126" t="s">
        <v>14025</v>
      </c>
      <c r="E8599" s="126" t="s">
        <v>288</v>
      </c>
      <c r="F8599" s="126" t="s">
        <v>364</v>
      </c>
      <c r="G8599" s="126" t="s">
        <v>417</v>
      </c>
      <c r="H8599" s="126" t="s">
        <v>126</v>
      </c>
      <c r="I8599" s="126" t="s">
        <v>126</v>
      </c>
      <c r="J8599" s="126" t="s">
        <v>886</v>
      </c>
      <c r="K8599" s="126" t="s">
        <v>443</v>
      </c>
      <c r="L8599" s="126" t="s">
        <v>887</v>
      </c>
      <c r="M8599" s="130">
        <v>6817.39</v>
      </c>
      <c r="O8599" s="126" t="s">
        <v>365</v>
      </c>
      <c r="P8599" s="130">
        <v>0</v>
      </c>
      <c r="S8599" s="130">
        <v>0</v>
      </c>
      <c r="V8599" s="130">
        <v>6817.39</v>
      </c>
      <c r="X8599" s="126" t="s">
        <v>469</v>
      </c>
      <c r="Z8599" s="127"/>
      <c r="AA8599" s="128">
        <v>1</v>
      </c>
      <c r="AB8599" s="128">
        <v>60</v>
      </c>
      <c r="AC8599" s="126" t="s">
        <v>366</v>
      </c>
      <c r="AD8599" s="126" t="s">
        <v>562</v>
      </c>
      <c r="AG8599" s="127"/>
      <c r="AI8599" s="127"/>
    </row>
    <row r="8600" spans="1:35" ht="14.85" customHeight="1">
      <c r="A8600" s="130">
        <v>5003817</v>
      </c>
      <c r="B8600" s="126" t="s">
        <v>17231</v>
      </c>
      <c r="C8600" s="126" t="s">
        <v>17232</v>
      </c>
      <c r="D8600" s="126" t="s">
        <v>17228</v>
      </c>
      <c r="E8600" s="126" t="s">
        <v>288</v>
      </c>
      <c r="F8600" s="126" t="s">
        <v>364</v>
      </c>
      <c r="G8600" s="126" t="s">
        <v>417</v>
      </c>
      <c r="H8600" s="126" t="s">
        <v>126</v>
      </c>
      <c r="I8600" s="126" t="s">
        <v>126</v>
      </c>
      <c r="J8600" s="126" t="s">
        <v>886</v>
      </c>
      <c r="K8600" s="126" t="s">
        <v>443</v>
      </c>
      <c r="L8600" s="126" t="s">
        <v>887</v>
      </c>
      <c r="M8600" s="130">
        <v>6817.44</v>
      </c>
      <c r="O8600" s="126" t="s">
        <v>365</v>
      </c>
      <c r="P8600" s="130">
        <v>0</v>
      </c>
      <c r="S8600" s="130">
        <v>0</v>
      </c>
      <c r="V8600" s="130">
        <v>9739.1200000000008</v>
      </c>
      <c r="X8600" s="126" t="s">
        <v>469</v>
      </c>
      <c r="Z8600" s="127"/>
      <c r="AA8600" s="128">
        <v>1</v>
      </c>
      <c r="AB8600" s="128">
        <v>60</v>
      </c>
      <c r="AC8600" s="126" t="s">
        <v>366</v>
      </c>
      <c r="AD8600" s="126" t="s">
        <v>562</v>
      </c>
      <c r="AG8600" s="127"/>
      <c r="AI8600" s="127"/>
    </row>
    <row r="8601" spans="1:35" ht="14.85" customHeight="1">
      <c r="A8601" s="130">
        <v>5003816</v>
      </c>
      <c r="B8601" s="126" t="s">
        <v>17233</v>
      </c>
      <c r="C8601" s="126" t="s">
        <v>17234</v>
      </c>
      <c r="D8601" s="126" t="s">
        <v>14014</v>
      </c>
      <c r="E8601" s="126" t="s">
        <v>288</v>
      </c>
      <c r="F8601" s="126" t="s">
        <v>364</v>
      </c>
      <c r="G8601" s="126" t="s">
        <v>417</v>
      </c>
      <c r="H8601" s="126" t="s">
        <v>126</v>
      </c>
      <c r="I8601" s="126" t="s">
        <v>126</v>
      </c>
      <c r="J8601" s="126" t="s">
        <v>886</v>
      </c>
      <c r="K8601" s="126" t="s">
        <v>443</v>
      </c>
      <c r="L8601" s="126" t="s">
        <v>887</v>
      </c>
      <c r="M8601" s="130">
        <v>6817.44</v>
      </c>
      <c r="O8601" s="126" t="s">
        <v>365</v>
      </c>
      <c r="P8601" s="130">
        <v>0</v>
      </c>
      <c r="S8601" s="130">
        <v>0</v>
      </c>
      <c r="V8601" s="130">
        <v>10226.07</v>
      </c>
      <c r="X8601" s="126" t="s">
        <v>469</v>
      </c>
      <c r="Z8601" s="127"/>
      <c r="AA8601" s="128">
        <v>1</v>
      </c>
      <c r="AB8601" s="128">
        <v>60</v>
      </c>
      <c r="AC8601" s="126" t="s">
        <v>366</v>
      </c>
      <c r="AD8601" s="126" t="s">
        <v>562</v>
      </c>
      <c r="AG8601" s="127"/>
      <c r="AI8601" s="127"/>
    </row>
    <row r="8602" spans="1:35" ht="14.85" customHeight="1">
      <c r="A8602" s="130">
        <v>5003815</v>
      </c>
      <c r="B8602" s="126" t="s">
        <v>17235</v>
      </c>
      <c r="C8602" s="126" t="s">
        <v>17236</v>
      </c>
      <c r="D8602" s="126" t="s">
        <v>17237</v>
      </c>
      <c r="E8602" s="126" t="s">
        <v>288</v>
      </c>
      <c r="F8602" s="126" t="s">
        <v>364</v>
      </c>
      <c r="G8602" s="126" t="s">
        <v>417</v>
      </c>
      <c r="H8602" s="126" t="s">
        <v>126</v>
      </c>
      <c r="I8602" s="126" t="s">
        <v>126</v>
      </c>
      <c r="J8602" s="126" t="s">
        <v>886</v>
      </c>
      <c r="K8602" s="126" t="s">
        <v>443</v>
      </c>
      <c r="L8602" s="126" t="s">
        <v>887</v>
      </c>
      <c r="M8602" s="130">
        <v>6817.44</v>
      </c>
      <c r="O8602" s="126" t="s">
        <v>365</v>
      </c>
      <c r="P8602" s="130">
        <v>0</v>
      </c>
      <c r="S8602" s="130">
        <v>0</v>
      </c>
      <c r="V8602" s="130">
        <v>10226.07</v>
      </c>
      <c r="X8602" s="126" t="s">
        <v>469</v>
      </c>
      <c r="Z8602" s="127"/>
      <c r="AA8602" s="128">
        <v>1</v>
      </c>
      <c r="AB8602" s="128">
        <v>60</v>
      </c>
      <c r="AC8602" s="126" t="s">
        <v>366</v>
      </c>
      <c r="AD8602" s="126" t="s">
        <v>562</v>
      </c>
      <c r="AG8602" s="127"/>
      <c r="AI8602" s="127"/>
    </row>
    <row r="8603" spans="1:35" ht="14.85" customHeight="1">
      <c r="A8603" s="130">
        <v>5003886</v>
      </c>
      <c r="B8603" s="126" t="s">
        <v>17238</v>
      </c>
      <c r="C8603" s="126" t="s">
        <v>17239</v>
      </c>
      <c r="D8603" s="126" t="s">
        <v>17240</v>
      </c>
      <c r="E8603" s="126" t="s">
        <v>288</v>
      </c>
      <c r="F8603" s="126" t="s">
        <v>491</v>
      </c>
      <c r="G8603" s="126" t="s">
        <v>417</v>
      </c>
      <c r="H8603" s="126" t="s">
        <v>126</v>
      </c>
      <c r="I8603" s="126" t="s">
        <v>126</v>
      </c>
      <c r="J8603" s="126" t="s">
        <v>12997</v>
      </c>
      <c r="K8603" s="126" t="s">
        <v>535</v>
      </c>
      <c r="L8603" s="126" t="s">
        <v>1321</v>
      </c>
      <c r="M8603" s="130">
        <v>11334.6</v>
      </c>
      <c r="N8603" s="126" t="s">
        <v>290</v>
      </c>
      <c r="O8603" s="126" t="s">
        <v>1311</v>
      </c>
      <c r="P8603" s="130">
        <v>0</v>
      </c>
      <c r="S8603" s="130">
        <v>0</v>
      </c>
      <c r="V8603" s="130">
        <v>12594</v>
      </c>
      <c r="X8603" s="126" t="s">
        <v>1312</v>
      </c>
      <c r="Y8603" s="126" t="s">
        <v>517</v>
      </c>
      <c r="Z8603" s="127" t="s">
        <v>309</v>
      </c>
      <c r="AA8603" s="128">
        <v>1</v>
      </c>
      <c r="AB8603" s="128">
        <v>60</v>
      </c>
      <c r="AD8603" s="126" t="s">
        <v>562</v>
      </c>
      <c r="AG8603" s="127"/>
      <c r="AI8603" s="127"/>
    </row>
    <row r="8604" spans="1:35" ht="14.85" customHeight="1">
      <c r="A8604" s="130">
        <v>5003885</v>
      </c>
      <c r="B8604" s="126" t="s">
        <v>17241</v>
      </c>
      <c r="C8604" s="126" t="s">
        <v>17242</v>
      </c>
      <c r="D8604" s="126" t="s">
        <v>17243</v>
      </c>
      <c r="E8604" s="126" t="s">
        <v>288</v>
      </c>
      <c r="F8604" s="126" t="s">
        <v>1347</v>
      </c>
      <c r="G8604" s="126" t="s">
        <v>417</v>
      </c>
      <c r="H8604" s="126" t="s">
        <v>126</v>
      </c>
      <c r="I8604" s="126" t="s">
        <v>418</v>
      </c>
      <c r="J8604" s="126" t="s">
        <v>12641</v>
      </c>
      <c r="K8604" s="126" t="s">
        <v>535</v>
      </c>
      <c r="L8604" s="126" t="s">
        <v>12642</v>
      </c>
      <c r="M8604" s="130">
        <v>1630.86</v>
      </c>
      <c r="O8604" s="126" t="s">
        <v>1350</v>
      </c>
      <c r="P8604" s="130">
        <v>0</v>
      </c>
      <c r="S8604" s="130">
        <v>0</v>
      </c>
      <c r="V8604" s="130">
        <v>3261.73</v>
      </c>
      <c r="X8604" s="126" t="s">
        <v>1347</v>
      </c>
      <c r="Z8604" s="127" t="s">
        <v>312</v>
      </c>
      <c r="AA8604" s="128">
        <v>1</v>
      </c>
      <c r="AB8604" s="128">
        <v>6</v>
      </c>
      <c r="AD8604" s="126" t="s">
        <v>562</v>
      </c>
      <c r="AG8604" s="127"/>
      <c r="AI8604" s="127"/>
    </row>
    <row r="8605" spans="1:35" ht="14.85" customHeight="1">
      <c r="A8605" s="130">
        <v>5003883</v>
      </c>
      <c r="B8605" s="126" t="s">
        <v>17244</v>
      </c>
      <c r="C8605" s="126" t="s">
        <v>15400</v>
      </c>
      <c r="D8605" s="126" t="s">
        <v>17245</v>
      </c>
      <c r="E8605" s="126" t="s">
        <v>288</v>
      </c>
      <c r="F8605" s="126" t="s">
        <v>491</v>
      </c>
      <c r="G8605" s="126" t="s">
        <v>417</v>
      </c>
      <c r="H8605" s="126" t="s">
        <v>126</v>
      </c>
      <c r="I8605" s="126" t="s">
        <v>308</v>
      </c>
      <c r="J8605" s="126" t="s">
        <v>514</v>
      </c>
      <c r="K8605" s="126" t="s">
        <v>504</v>
      </c>
      <c r="L8605" s="126" t="s">
        <v>515</v>
      </c>
      <c r="M8605" s="130">
        <v>12497.43</v>
      </c>
      <c r="N8605" s="126" t="s">
        <v>290</v>
      </c>
      <c r="O8605" s="126" t="s">
        <v>1311</v>
      </c>
      <c r="P8605" s="130">
        <v>0</v>
      </c>
      <c r="S8605" s="130">
        <v>0</v>
      </c>
      <c r="V8605" s="130">
        <v>13886.04</v>
      </c>
      <c r="X8605" s="126" t="s">
        <v>1312</v>
      </c>
      <c r="Y8605" s="126" t="s">
        <v>517</v>
      </c>
      <c r="Z8605" s="127" t="s">
        <v>309</v>
      </c>
      <c r="AA8605" s="128">
        <v>1</v>
      </c>
      <c r="AB8605" s="128">
        <v>60</v>
      </c>
      <c r="AD8605" s="126" t="s">
        <v>562</v>
      </c>
      <c r="AG8605" s="127"/>
      <c r="AI8605" s="127"/>
    </row>
    <row r="8606" spans="1:35" ht="14.85" customHeight="1">
      <c r="A8606" s="130">
        <v>5003877</v>
      </c>
      <c r="B8606" s="126" t="s">
        <v>17246</v>
      </c>
      <c r="C8606" s="126" t="s">
        <v>17247</v>
      </c>
      <c r="D8606" s="126" t="s">
        <v>17248</v>
      </c>
      <c r="E8606" s="126" t="s">
        <v>288</v>
      </c>
      <c r="F8606" s="126" t="s">
        <v>1347</v>
      </c>
      <c r="G8606" s="126" t="s">
        <v>417</v>
      </c>
      <c r="H8606" s="126" t="s">
        <v>126</v>
      </c>
      <c r="I8606" s="126" t="s">
        <v>418</v>
      </c>
      <c r="J8606" s="126" t="s">
        <v>12641</v>
      </c>
      <c r="K8606" s="126" t="s">
        <v>535</v>
      </c>
      <c r="L8606" s="126" t="s">
        <v>12642</v>
      </c>
      <c r="M8606" s="130">
        <v>1455.15</v>
      </c>
      <c r="O8606" s="126" t="s">
        <v>1350</v>
      </c>
      <c r="P8606" s="130">
        <v>0</v>
      </c>
      <c r="S8606" s="130">
        <v>0</v>
      </c>
      <c r="V8606" s="130">
        <v>2910.31</v>
      </c>
      <c r="X8606" s="126" t="s">
        <v>1347</v>
      </c>
      <c r="Z8606" s="127" t="s">
        <v>312</v>
      </c>
      <c r="AA8606" s="128">
        <v>1</v>
      </c>
      <c r="AB8606" s="128">
        <v>6</v>
      </c>
      <c r="AD8606" s="126" t="s">
        <v>562</v>
      </c>
      <c r="AG8606" s="127"/>
      <c r="AI8606" s="127"/>
    </row>
    <row r="8607" spans="1:35" ht="14.85" customHeight="1">
      <c r="A8607" s="130">
        <v>5003868</v>
      </c>
      <c r="B8607" s="126" t="s">
        <v>17249</v>
      </c>
      <c r="C8607" s="126" t="s">
        <v>17250</v>
      </c>
      <c r="D8607" s="126" t="s">
        <v>17251</v>
      </c>
      <c r="E8607" s="126" t="s">
        <v>288</v>
      </c>
      <c r="F8607" s="126" t="s">
        <v>491</v>
      </c>
      <c r="G8607" s="126" t="s">
        <v>417</v>
      </c>
      <c r="H8607" s="126" t="s">
        <v>126</v>
      </c>
      <c r="I8607" s="126" t="s">
        <v>308</v>
      </c>
      <c r="J8607" s="126" t="s">
        <v>514</v>
      </c>
      <c r="K8607" s="126" t="s">
        <v>504</v>
      </c>
      <c r="L8607" s="126" t="s">
        <v>515</v>
      </c>
      <c r="M8607" s="130">
        <v>5149.55</v>
      </c>
      <c r="N8607" s="126" t="s">
        <v>290</v>
      </c>
      <c r="O8607" s="126" t="s">
        <v>1311</v>
      </c>
      <c r="P8607" s="130">
        <v>0</v>
      </c>
      <c r="S8607" s="130">
        <v>0</v>
      </c>
      <c r="V8607" s="130">
        <v>5721.73</v>
      </c>
      <c r="X8607" s="126" t="s">
        <v>1312</v>
      </c>
      <c r="Y8607" s="126" t="s">
        <v>517</v>
      </c>
      <c r="Z8607" s="127" t="s">
        <v>309</v>
      </c>
      <c r="AA8607" s="128">
        <v>1</v>
      </c>
      <c r="AB8607" s="128">
        <v>60</v>
      </c>
      <c r="AD8607" s="126" t="s">
        <v>562</v>
      </c>
      <c r="AG8607" s="127"/>
      <c r="AI8607" s="127"/>
    </row>
    <row r="8608" spans="1:35" ht="14.85" customHeight="1">
      <c r="A8608" s="130">
        <v>5003866</v>
      </c>
      <c r="B8608" s="126" t="s">
        <v>15409</v>
      </c>
      <c r="C8608" s="126" t="s">
        <v>15410</v>
      </c>
      <c r="D8608" s="126" t="s">
        <v>14014</v>
      </c>
      <c r="E8608" s="126" t="s">
        <v>288</v>
      </c>
      <c r="F8608" s="126" t="s">
        <v>364</v>
      </c>
      <c r="G8608" s="126" t="s">
        <v>417</v>
      </c>
      <c r="H8608" s="126" t="s">
        <v>126</v>
      </c>
      <c r="I8608" s="126" t="s">
        <v>126</v>
      </c>
      <c r="J8608" s="126" t="s">
        <v>886</v>
      </c>
      <c r="K8608" s="126" t="s">
        <v>443</v>
      </c>
      <c r="L8608" s="126" t="s">
        <v>887</v>
      </c>
      <c r="M8608" s="130">
        <v>6817.44</v>
      </c>
      <c r="O8608" s="126" t="s">
        <v>365</v>
      </c>
      <c r="P8608" s="130">
        <v>0</v>
      </c>
      <c r="S8608" s="130">
        <v>0</v>
      </c>
      <c r="V8608" s="130">
        <v>8278.24</v>
      </c>
      <c r="X8608" s="126" t="s">
        <v>469</v>
      </c>
      <c r="Z8608" s="127"/>
      <c r="AA8608" s="128">
        <v>1</v>
      </c>
      <c r="AB8608" s="128">
        <v>60</v>
      </c>
      <c r="AC8608" s="126" t="s">
        <v>366</v>
      </c>
      <c r="AD8608" s="126" t="s">
        <v>562</v>
      </c>
      <c r="AG8608" s="127"/>
      <c r="AI8608" s="127"/>
    </row>
    <row r="8609" spans="1:35" ht="14.85" customHeight="1">
      <c r="A8609" s="130">
        <v>5003864</v>
      </c>
      <c r="B8609" s="126" t="s">
        <v>16006</v>
      </c>
      <c r="C8609" s="126" t="s">
        <v>16007</v>
      </c>
      <c r="D8609" s="126" t="s">
        <v>14017</v>
      </c>
      <c r="E8609" s="126" t="s">
        <v>288</v>
      </c>
      <c r="F8609" s="126" t="s">
        <v>364</v>
      </c>
      <c r="G8609" s="126" t="s">
        <v>417</v>
      </c>
      <c r="H8609" s="126" t="s">
        <v>126</v>
      </c>
      <c r="I8609" s="126" t="s">
        <v>126</v>
      </c>
      <c r="J8609" s="126" t="s">
        <v>886</v>
      </c>
      <c r="K8609" s="126" t="s">
        <v>443</v>
      </c>
      <c r="L8609" s="126" t="s">
        <v>887</v>
      </c>
      <c r="M8609" s="130">
        <v>6817.44</v>
      </c>
      <c r="O8609" s="126" t="s">
        <v>365</v>
      </c>
      <c r="P8609" s="130">
        <v>0</v>
      </c>
      <c r="S8609" s="130">
        <v>0</v>
      </c>
      <c r="V8609" s="130">
        <v>9739.1200000000008</v>
      </c>
      <c r="X8609" s="126" t="s">
        <v>469</v>
      </c>
      <c r="Z8609" s="127"/>
      <c r="AA8609" s="128">
        <v>1</v>
      </c>
      <c r="AB8609" s="128">
        <v>60</v>
      </c>
      <c r="AC8609" s="126" t="s">
        <v>366</v>
      </c>
      <c r="AD8609" s="126" t="s">
        <v>562</v>
      </c>
      <c r="AG8609" s="127"/>
      <c r="AI8609" s="127"/>
    </row>
    <row r="8610" spans="1:35" ht="14.85" customHeight="1">
      <c r="A8610" s="130">
        <v>5003445</v>
      </c>
      <c r="B8610" s="126" t="s">
        <v>413</v>
      </c>
      <c r="C8610" s="126" t="s">
        <v>16696</v>
      </c>
      <c r="E8610" s="126" t="s">
        <v>288</v>
      </c>
      <c r="F8610" s="126" t="s">
        <v>364</v>
      </c>
      <c r="G8610" s="126" t="s">
        <v>417</v>
      </c>
      <c r="H8610" s="126" t="s">
        <v>126</v>
      </c>
      <c r="I8610" s="126" t="s">
        <v>126</v>
      </c>
      <c r="J8610" s="126" t="s">
        <v>466</v>
      </c>
      <c r="K8610" s="126" t="s">
        <v>467</v>
      </c>
      <c r="L8610" s="126" t="s">
        <v>468</v>
      </c>
      <c r="M8610" s="130">
        <v>6817.44</v>
      </c>
      <c r="O8610" s="126" t="s">
        <v>365</v>
      </c>
      <c r="P8610" s="130">
        <v>0</v>
      </c>
      <c r="S8610" s="130">
        <v>0</v>
      </c>
      <c r="V8610" s="130">
        <v>24250.42</v>
      </c>
      <c r="X8610" s="126" t="s">
        <v>469</v>
      </c>
      <c r="Z8610" s="127"/>
      <c r="AA8610" s="128">
        <v>1</v>
      </c>
      <c r="AB8610" s="128">
        <v>60</v>
      </c>
      <c r="AC8610" s="126" t="s">
        <v>366</v>
      </c>
      <c r="AD8610" s="126" t="s">
        <v>1801</v>
      </c>
      <c r="AG8610" s="127"/>
      <c r="AI8610" s="127"/>
    </row>
    <row r="8611" spans="1:35" ht="14.85" customHeight="1">
      <c r="A8611" s="130">
        <v>5003186</v>
      </c>
      <c r="B8611" s="126" t="s">
        <v>17252</v>
      </c>
      <c r="C8611" s="126" t="s">
        <v>17253</v>
      </c>
      <c r="D8611" s="126" t="s">
        <v>17254</v>
      </c>
      <c r="E8611" s="126" t="s">
        <v>288</v>
      </c>
      <c r="F8611" s="126" t="s">
        <v>416</v>
      </c>
      <c r="G8611" s="126" t="s">
        <v>417</v>
      </c>
      <c r="H8611" s="126" t="s">
        <v>126</v>
      </c>
      <c r="I8611" s="126" t="s">
        <v>126</v>
      </c>
      <c r="J8611" s="126" t="s">
        <v>778</v>
      </c>
      <c r="K8611" s="126" t="s">
        <v>779</v>
      </c>
      <c r="L8611" s="126" t="s">
        <v>780</v>
      </c>
      <c r="M8611" s="130">
        <v>1525.14</v>
      </c>
      <c r="O8611" s="126" t="s">
        <v>422</v>
      </c>
      <c r="P8611" s="130">
        <v>0</v>
      </c>
      <c r="S8611" s="130">
        <v>0</v>
      </c>
      <c r="V8611" s="130">
        <v>1525.14</v>
      </c>
      <c r="X8611" s="126" t="s">
        <v>1034</v>
      </c>
      <c r="Z8611" s="127"/>
      <c r="AA8611" s="128">
        <v>1</v>
      </c>
      <c r="AB8611" s="128">
        <v>12</v>
      </c>
      <c r="AD8611" s="126" t="s">
        <v>562</v>
      </c>
      <c r="AG8611" s="127"/>
      <c r="AI8611" s="127"/>
    </row>
    <row r="8612" spans="1:35" ht="14.85" customHeight="1">
      <c r="A8612" s="130">
        <v>5002277</v>
      </c>
      <c r="B8612" s="126" t="s">
        <v>17255</v>
      </c>
      <c r="C8612" s="126" t="s">
        <v>17256</v>
      </c>
      <c r="D8612" s="126" t="s">
        <v>4183</v>
      </c>
      <c r="E8612" s="126" t="s">
        <v>288</v>
      </c>
      <c r="F8612" s="126" t="s">
        <v>491</v>
      </c>
      <c r="G8612" s="126" t="s">
        <v>417</v>
      </c>
      <c r="H8612" s="126" t="s">
        <v>126</v>
      </c>
      <c r="I8612" s="126" t="s">
        <v>308</v>
      </c>
      <c r="J8612" s="126" t="s">
        <v>1248</v>
      </c>
      <c r="K8612" s="126" t="s">
        <v>613</v>
      </c>
      <c r="L8612" s="126" t="s">
        <v>1249</v>
      </c>
      <c r="M8612" s="130">
        <v>6074.28</v>
      </c>
      <c r="N8612" s="126" t="s">
        <v>290</v>
      </c>
      <c r="O8612" s="126" t="s">
        <v>1311</v>
      </c>
      <c r="P8612" s="130">
        <v>0</v>
      </c>
      <c r="S8612" s="130">
        <v>0</v>
      </c>
      <c r="V8612" s="130">
        <v>6749.2</v>
      </c>
      <c r="X8612" s="126" t="s">
        <v>1312</v>
      </c>
      <c r="Y8612" s="126" t="s">
        <v>517</v>
      </c>
      <c r="Z8612" s="127" t="s">
        <v>309</v>
      </c>
      <c r="AA8612" s="128">
        <v>1</v>
      </c>
      <c r="AB8612" s="128">
        <v>60</v>
      </c>
      <c r="AD8612" s="126" t="s">
        <v>562</v>
      </c>
      <c r="AG8612" s="127"/>
      <c r="AI8612" s="127"/>
    </row>
    <row r="8613" spans="1:35" ht="14.85" customHeight="1">
      <c r="A8613" s="130">
        <v>5002276</v>
      </c>
      <c r="B8613" s="126" t="s">
        <v>17257</v>
      </c>
      <c r="C8613" s="126" t="s">
        <v>17258</v>
      </c>
      <c r="D8613" s="126" t="s">
        <v>17259</v>
      </c>
      <c r="E8613" s="126" t="s">
        <v>288</v>
      </c>
      <c r="F8613" s="126" t="s">
        <v>491</v>
      </c>
      <c r="G8613" s="126" t="s">
        <v>417</v>
      </c>
      <c r="H8613" s="126" t="s">
        <v>126</v>
      </c>
      <c r="I8613" s="126" t="s">
        <v>308</v>
      </c>
      <c r="J8613" s="126" t="s">
        <v>1248</v>
      </c>
      <c r="K8613" s="126" t="s">
        <v>613</v>
      </c>
      <c r="L8613" s="126" t="s">
        <v>1249</v>
      </c>
      <c r="M8613" s="130">
        <v>5967.36</v>
      </c>
      <c r="N8613" s="126" t="s">
        <v>290</v>
      </c>
      <c r="O8613" s="126" t="s">
        <v>1311</v>
      </c>
      <c r="P8613" s="130">
        <v>0</v>
      </c>
      <c r="S8613" s="130">
        <v>0</v>
      </c>
      <c r="V8613" s="130">
        <v>6630.4</v>
      </c>
      <c r="X8613" s="126" t="s">
        <v>1312</v>
      </c>
      <c r="Y8613" s="126" t="s">
        <v>517</v>
      </c>
      <c r="Z8613" s="127" t="s">
        <v>309</v>
      </c>
      <c r="AA8613" s="128">
        <v>1</v>
      </c>
      <c r="AB8613" s="128">
        <v>60</v>
      </c>
      <c r="AD8613" s="126" t="s">
        <v>562</v>
      </c>
      <c r="AG8613" s="127"/>
      <c r="AI8613" s="127"/>
    </row>
    <row r="8614" spans="1:35" ht="14.85" customHeight="1">
      <c r="A8614" s="130">
        <v>5002275</v>
      </c>
      <c r="B8614" s="126" t="s">
        <v>17260</v>
      </c>
      <c r="C8614" s="126" t="s">
        <v>17261</v>
      </c>
      <c r="D8614" s="126" t="s">
        <v>17262</v>
      </c>
      <c r="E8614" s="126" t="s">
        <v>288</v>
      </c>
      <c r="F8614" s="126" t="s">
        <v>522</v>
      </c>
      <c r="G8614" s="126" t="s">
        <v>4633</v>
      </c>
      <c r="H8614" s="126" t="s">
        <v>524</v>
      </c>
      <c r="I8614" s="126" t="s">
        <v>418</v>
      </c>
      <c r="J8614" s="126" t="s">
        <v>16411</v>
      </c>
      <c r="K8614" s="126" t="s">
        <v>535</v>
      </c>
      <c r="L8614" s="126" t="s">
        <v>3257</v>
      </c>
      <c r="M8614" s="130">
        <v>571.53</v>
      </c>
      <c r="N8614" s="126" t="s">
        <v>290</v>
      </c>
      <c r="O8614" s="126" t="s">
        <v>528</v>
      </c>
      <c r="P8614" s="130">
        <v>0</v>
      </c>
      <c r="S8614" s="130">
        <v>0</v>
      </c>
      <c r="V8614" s="130">
        <v>1353.29</v>
      </c>
      <c r="X8614" s="126" t="s">
        <v>5784</v>
      </c>
      <c r="Z8614" s="127"/>
      <c r="AA8614" s="128"/>
      <c r="AB8614" s="128"/>
      <c r="AD8614" s="126" t="s">
        <v>562</v>
      </c>
      <c r="AG8614" s="127"/>
      <c r="AI8614" s="127"/>
    </row>
    <row r="8615" spans="1:35" ht="14.85" customHeight="1">
      <c r="A8615" s="130">
        <v>5002274</v>
      </c>
      <c r="B8615" s="126" t="s">
        <v>17263</v>
      </c>
      <c r="C8615" s="126" t="s">
        <v>17264</v>
      </c>
      <c r="D8615" s="126" t="s">
        <v>1519</v>
      </c>
      <c r="E8615" s="126" t="s">
        <v>288</v>
      </c>
      <c r="F8615" s="126" t="s">
        <v>491</v>
      </c>
      <c r="G8615" s="126" t="s">
        <v>417</v>
      </c>
      <c r="H8615" s="126" t="s">
        <v>126</v>
      </c>
      <c r="I8615" s="126" t="s">
        <v>308</v>
      </c>
      <c r="J8615" s="126" t="s">
        <v>1248</v>
      </c>
      <c r="K8615" s="126" t="s">
        <v>613</v>
      </c>
      <c r="L8615" s="126" t="s">
        <v>1249</v>
      </c>
      <c r="M8615" s="130">
        <v>4694.6400000000003</v>
      </c>
      <c r="N8615" s="126" t="s">
        <v>290</v>
      </c>
      <c r="O8615" s="126" t="s">
        <v>1311</v>
      </c>
      <c r="P8615" s="130">
        <v>0</v>
      </c>
      <c r="S8615" s="130">
        <v>0</v>
      </c>
      <c r="V8615" s="130">
        <v>5216.2700000000004</v>
      </c>
      <c r="X8615" s="126" t="s">
        <v>1312</v>
      </c>
      <c r="Y8615" s="126" t="s">
        <v>517</v>
      </c>
      <c r="Z8615" s="127" t="s">
        <v>309</v>
      </c>
      <c r="AA8615" s="128">
        <v>1</v>
      </c>
      <c r="AB8615" s="128">
        <v>60</v>
      </c>
      <c r="AD8615" s="126" t="s">
        <v>562</v>
      </c>
      <c r="AG8615" s="127"/>
      <c r="AI8615" s="127"/>
    </row>
    <row r="8616" spans="1:35" ht="14.85" customHeight="1">
      <c r="A8616" s="130">
        <v>5002273</v>
      </c>
      <c r="B8616" s="126" t="s">
        <v>17265</v>
      </c>
      <c r="C8616" s="126" t="s">
        <v>17266</v>
      </c>
      <c r="D8616" s="126" t="s">
        <v>1519</v>
      </c>
      <c r="E8616" s="126" t="s">
        <v>288</v>
      </c>
      <c r="F8616" s="126" t="s">
        <v>491</v>
      </c>
      <c r="G8616" s="126" t="s">
        <v>417</v>
      </c>
      <c r="H8616" s="126" t="s">
        <v>126</v>
      </c>
      <c r="I8616" s="126" t="s">
        <v>126</v>
      </c>
      <c r="J8616" s="126" t="s">
        <v>1248</v>
      </c>
      <c r="K8616" s="126" t="s">
        <v>613</v>
      </c>
      <c r="L8616" s="126" t="s">
        <v>1249</v>
      </c>
      <c r="M8616" s="130">
        <v>24441.8</v>
      </c>
      <c r="N8616" s="126" t="s">
        <v>290</v>
      </c>
      <c r="O8616" s="126" t="s">
        <v>1311</v>
      </c>
      <c r="P8616" s="130">
        <v>0</v>
      </c>
      <c r="S8616" s="130">
        <v>0</v>
      </c>
      <c r="V8616" s="130">
        <v>27157.56</v>
      </c>
      <c r="X8616" s="126" t="s">
        <v>1312</v>
      </c>
      <c r="Y8616" s="126" t="s">
        <v>517</v>
      </c>
      <c r="Z8616" s="127" t="s">
        <v>309</v>
      </c>
      <c r="AA8616" s="128">
        <v>1</v>
      </c>
      <c r="AB8616" s="128">
        <v>60</v>
      </c>
      <c r="AD8616" s="126" t="s">
        <v>562</v>
      </c>
      <c r="AG8616" s="127"/>
      <c r="AI8616" s="127"/>
    </row>
    <row r="8617" spans="1:35" ht="14.85" customHeight="1">
      <c r="A8617" s="130">
        <v>5002272</v>
      </c>
      <c r="B8617" s="126" t="s">
        <v>17267</v>
      </c>
      <c r="C8617" s="126" t="s">
        <v>17268</v>
      </c>
      <c r="D8617" s="126" t="s">
        <v>1519</v>
      </c>
      <c r="E8617" s="126" t="s">
        <v>288</v>
      </c>
      <c r="F8617" s="126" t="s">
        <v>491</v>
      </c>
      <c r="G8617" s="126" t="s">
        <v>417</v>
      </c>
      <c r="H8617" s="126" t="s">
        <v>126</v>
      </c>
      <c r="I8617" s="126" t="s">
        <v>308</v>
      </c>
      <c r="J8617" s="126" t="s">
        <v>1248</v>
      </c>
      <c r="K8617" s="126" t="s">
        <v>613</v>
      </c>
      <c r="L8617" s="126" t="s">
        <v>1249</v>
      </c>
      <c r="M8617" s="130">
        <v>8619.7000000000007</v>
      </c>
      <c r="N8617" s="126" t="s">
        <v>290</v>
      </c>
      <c r="O8617" s="126" t="s">
        <v>1311</v>
      </c>
      <c r="P8617" s="130">
        <v>0</v>
      </c>
      <c r="S8617" s="130">
        <v>0</v>
      </c>
      <c r="V8617" s="130">
        <v>9577.4500000000007</v>
      </c>
      <c r="X8617" s="126" t="s">
        <v>1312</v>
      </c>
      <c r="Y8617" s="126" t="s">
        <v>517</v>
      </c>
      <c r="Z8617" s="127" t="s">
        <v>309</v>
      </c>
      <c r="AA8617" s="128">
        <v>1</v>
      </c>
      <c r="AB8617" s="128">
        <v>60</v>
      </c>
      <c r="AD8617" s="126" t="s">
        <v>562</v>
      </c>
      <c r="AG8617" s="127"/>
      <c r="AI8617" s="127"/>
    </row>
    <row r="8618" spans="1:35" ht="14.85" customHeight="1">
      <c r="A8618" s="130">
        <v>5002271</v>
      </c>
      <c r="B8618" s="126" t="s">
        <v>17269</v>
      </c>
      <c r="C8618" s="126" t="s">
        <v>17270</v>
      </c>
      <c r="D8618" s="126" t="s">
        <v>1519</v>
      </c>
      <c r="E8618" s="126" t="s">
        <v>288</v>
      </c>
      <c r="F8618" s="126" t="s">
        <v>491</v>
      </c>
      <c r="G8618" s="126" t="s">
        <v>417</v>
      </c>
      <c r="H8618" s="126" t="s">
        <v>126</v>
      </c>
      <c r="I8618" s="126" t="s">
        <v>126</v>
      </c>
      <c r="J8618" s="126" t="s">
        <v>1248</v>
      </c>
      <c r="K8618" s="126" t="s">
        <v>613</v>
      </c>
      <c r="L8618" s="126" t="s">
        <v>1249</v>
      </c>
      <c r="M8618" s="130">
        <v>8001.75</v>
      </c>
      <c r="N8618" s="126" t="s">
        <v>290</v>
      </c>
      <c r="O8618" s="126" t="s">
        <v>1311</v>
      </c>
      <c r="P8618" s="130">
        <v>0</v>
      </c>
      <c r="S8618" s="130">
        <v>0</v>
      </c>
      <c r="V8618" s="130">
        <v>8890.84</v>
      </c>
      <c r="X8618" s="126" t="s">
        <v>1312</v>
      </c>
      <c r="Y8618" s="126" t="s">
        <v>517</v>
      </c>
      <c r="Z8618" s="127" t="s">
        <v>309</v>
      </c>
      <c r="AA8618" s="128">
        <v>1</v>
      </c>
      <c r="AB8618" s="128">
        <v>60</v>
      </c>
      <c r="AD8618" s="126" t="s">
        <v>562</v>
      </c>
      <c r="AG8618" s="127"/>
      <c r="AI8618" s="127"/>
    </row>
    <row r="8619" spans="1:35" ht="14.85" customHeight="1">
      <c r="A8619" s="130">
        <v>5000636</v>
      </c>
      <c r="B8619" s="126" t="s">
        <v>17271</v>
      </c>
      <c r="C8619" s="126" t="s">
        <v>17272</v>
      </c>
      <c r="D8619" s="126" t="s">
        <v>7114</v>
      </c>
      <c r="E8619" s="126" t="s">
        <v>288</v>
      </c>
      <c r="F8619" s="126" t="s">
        <v>416</v>
      </c>
      <c r="G8619" s="126" t="s">
        <v>417</v>
      </c>
      <c r="H8619" s="126" t="s">
        <v>126</v>
      </c>
      <c r="I8619" s="126" t="s">
        <v>126</v>
      </c>
      <c r="J8619" s="126" t="s">
        <v>7115</v>
      </c>
      <c r="K8619" s="126" t="s">
        <v>504</v>
      </c>
      <c r="L8619" s="126" t="s">
        <v>7116</v>
      </c>
      <c r="M8619" s="130">
        <v>682.08</v>
      </c>
      <c r="O8619" s="126" t="s">
        <v>422</v>
      </c>
      <c r="P8619" s="130">
        <v>0</v>
      </c>
      <c r="S8619" s="130">
        <v>0</v>
      </c>
      <c r="V8619" s="130">
        <v>1179.99</v>
      </c>
      <c r="X8619" s="126" t="s">
        <v>423</v>
      </c>
      <c r="Z8619" s="127"/>
      <c r="AA8619" s="128">
        <v>1</v>
      </c>
      <c r="AB8619" s="128">
        <v>12</v>
      </c>
      <c r="AD8619" s="126" t="s">
        <v>562</v>
      </c>
      <c r="AG8619" s="127"/>
      <c r="AI8619" s="127"/>
    </row>
    <row r="8620" spans="1:35" ht="14.85" customHeight="1">
      <c r="A8620" s="130">
        <v>5000635</v>
      </c>
      <c r="B8620" s="126" t="s">
        <v>17273</v>
      </c>
      <c r="C8620" s="126" t="s">
        <v>17274</v>
      </c>
      <c r="D8620" s="126" t="s">
        <v>7114</v>
      </c>
      <c r="E8620" s="126" t="s">
        <v>288</v>
      </c>
      <c r="F8620" s="126" t="s">
        <v>416</v>
      </c>
      <c r="G8620" s="126" t="s">
        <v>417</v>
      </c>
      <c r="H8620" s="126" t="s">
        <v>126</v>
      </c>
      <c r="I8620" s="126" t="s">
        <v>126</v>
      </c>
      <c r="J8620" s="126" t="s">
        <v>7115</v>
      </c>
      <c r="K8620" s="126" t="s">
        <v>504</v>
      </c>
      <c r="L8620" s="126" t="s">
        <v>7116</v>
      </c>
      <c r="M8620" s="130">
        <v>682.08</v>
      </c>
      <c r="O8620" s="126" t="s">
        <v>422</v>
      </c>
      <c r="P8620" s="130">
        <v>0</v>
      </c>
      <c r="S8620" s="130">
        <v>0</v>
      </c>
      <c r="V8620" s="130">
        <v>989.99</v>
      </c>
      <c r="X8620" s="126" t="s">
        <v>423</v>
      </c>
      <c r="Z8620" s="127"/>
      <c r="AA8620" s="128">
        <v>1</v>
      </c>
      <c r="AB8620" s="128">
        <v>12</v>
      </c>
      <c r="AD8620" s="126" t="s">
        <v>562</v>
      </c>
      <c r="AG8620" s="127"/>
      <c r="AI8620" s="127"/>
    </row>
    <row r="8621" spans="1:35" ht="14.85" customHeight="1">
      <c r="A8621" s="130">
        <v>5000634</v>
      </c>
      <c r="B8621" s="126" t="s">
        <v>17275</v>
      </c>
      <c r="C8621" s="126" t="s">
        <v>17276</v>
      </c>
      <c r="D8621" s="126" t="s">
        <v>17277</v>
      </c>
      <c r="E8621" s="126" t="s">
        <v>288</v>
      </c>
      <c r="F8621" s="126" t="s">
        <v>416</v>
      </c>
      <c r="G8621" s="126" t="s">
        <v>417</v>
      </c>
      <c r="H8621" s="126" t="s">
        <v>126</v>
      </c>
      <c r="I8621" s="126" t="s">
        <v>126</v>
      </c>
      <c r="J8621" s="126" t="s">
        <v>7115</v>
      </c>
      <c r="K8621" s="126" t="s">
        <v>504</v>
      </c>
      <c r="L8621" s="126" t="s">
        <v>7116</v>
      </c>
      <c r="M8621" s="130">
        <v>175.84</v>
      </c>
      <c r="O8621" s="126" t="s">
        <v>587</v>
      </c>
      <c r="P8621" s="130">
        <v>0</v>
      </c>
      <c r="S8621" s="130">
        <v>0</v>
      </c>
      <c r="V8621" s="130">
        <v>524.98</v>
      </c>
      <c r="X8621" s="126" t="s">
        <v>711</v>
      </c>
      <c r="Z8621" s="127"/>
      <c r="AA8621" s="128">
        <v>1</v>
      </c>
      <c r="AB8621" s="128">
        <v>12</v>
      </c>
      <c r="AD8621" s="126" t="s">
        <v>562</v>
      </c>
      <c r="AG8621" s="127"/>
      <c r="AI8621" s="127"/>
    </row>
    <row r="8622" spans="1:35" ht="14.85" customHeight="1">
      <c r="A8622" s="130">
        <v>5002976</v>
      </c>
      <c r="B8622" s="126" t="s">
        <v>17278</v>
      </c>
      <c r="C8622" s="126" t="s">
        <v>17279</v>
      </c>
      <c r="D8622" s="126" t="s">
        <v>17280</v>
      </c>
      <c r="E8622" s="126" t="s">
        <v>288</v>
      </c>
      <c r="F8622" s="126" t="s">
        <v>532</v>
      </c>
      <c r="G8622" s="126" t="s">
        <v>417</v>
      </c>
      <c r="H8622" s="126" t="s">
        <v>126</v>
      </c>
      <c r="I8622" s="126" t="s">
        <v>126</v>
      </c>
      <c r="J8622" s="126" t="s">
        <v>13311</v>
      </c>
      <c r="K8622" s="126" t="s">
        <v>2548</v>
      </c>
      <c r="L8622" s="126" t="s">
        <v>2673</v>
      </c>
      <c r="M8622" s="130">
        <v>78887.199999999997</v>
      </c>
      <c r="N8622" s="126" t="s">
        <v>290</v>
      </c>
      <c r="O8622" s="126" t="s">
        <v>537</v>
      </c>
      <c r="P8622" s="130">
        <v>0</v>
      </c>
      <c r="S8622" s="130">
        <v>0</v>
      </c>
      <c r="V8622" s="130">
        <v>82234.929999999993</v>
      </c>
      <c r="X8622" s="126" t="s">
        <v>1405</v>
      </c>
      <c r="Z8622" s="127"/>
      <c r="AA8622" s="128">
        <v>1</v>
      </c>
      <c r="AB8622" s="128">
        <v>48</v>
      </c>
      <c r="AD8622" s="126" t="s">
        <v>562</v>
      </c>
      <c r="AG8622" s="127"/>
      <c r="AI8622" s="127"/>
    </row>
    <row r="8623" spans="1:35" ht="14.85" customHeight="1">
      <c r="A8623" s="130">
        <v>5002975</v>
      </c>
      <c r="B8623" s="126" t="s">
        <v>17281</v>
      </c>
      <c r="C8623" s="126" t="s">
        <v>17282</v>
      </c>
      <c r="D8623" s="126" t="s">
        <v>17283</v>
      </c>
      <c r="E8623" s="126" t="s">
        <v>288</v>
      </c>
      <c r="F8623" s="126" t="s">
        <v>416</v>
      </c>
      <c r="G8623" s="126" t="s">
        <v>417</v>
      </c>
      <c r="H8623" s="126" t="s">
        <v>126</v>
      </c>
      <c r="I8623" s="126" t="s">
        <v>126</v>
      </c>
      <c r="J8623" s="126" t="s">
        <v>13323</v>
      </c>
      <c r="K8623" s="126" t="s">
        <v>1606</v>
      </c>
      <c r="L8623" s="126" t="s">
        <v>770</v>
      </c>
      <c r="M8623" s="130">
        <v>1704.09</v>
      </c>
      <c r="O8623" s="126" t="s">
        <v>8356</v>
      </c>
      <c r="P8623" s="130">
        <v>0</v>
      </c>
      <c r="S8623" s="130">
        <v>0</v>
      </c>
      <c r="V8623" s="130">
        <v>1704.09</v>
      </c>
      <c r="X8623" s="126" t="s">
        <v>8357</v>
      </c>
      <c r="Z8623" s="127"/>
      <c r="AA8623" s="128">
        <v>1</v>
      </c>
      <c r="AB8623" s="128">
        <v>24</v>
      </c>
      <c r="AD8623" s="126" t="s">
        <v>562</v>
      </c>
      <c r="AG8623" s="127"/>
      <c r="AI8623" s="127"/>
    </row>
    <row r="8624" spans="1:35" ht="14.85" customHeight="1">
      <c r="A8624" s="130">
        <v>5002974</v>
      </c>
      <c r="B8624" s="126" t="s">
        <v>413</v>
      </c>
      <c r="C8624" s="126" t="s">
        <v>17284</v>
      </c>
      <c r="D8624" s="126" t="s">
        <v>17280</v>
      </c>
      <c r="E8624" s="126" t="s">
        <v>288</v>
      </c>
      <c r="F8624" s="126" t="s">
        <v>532</v>
      </c>
      <c r="G8624" s="126" t="s">
        <v>417</v>
      </c>
      <c r="H8624" s="126" t="s">
        <v>126</v>
      </c>
      <c r="I8624" s="126" t="s">
        <v>126</v>
      </c>
      <c r="J8624" s="126" t="s">
        <v>13311</v>
      </c>
      <c r="K8624" s="126" t="s">
        <v>2548</v>
      </c>
      <c r="L8624" s="126" t="s">
        <v>2673</v>
      </c>
      <c r="M8624" s="130">
        <v>78887.199999999997</v>
      </c>
      <c r="N8624" s="126" t="s">
        <v>290</v>
      </c>
      <c r="O8624" s="126" t="s">
        <v>537</v>
      </c>
      <c r="P8624" s="130">
        <v>0</v>
      </c>
      <c r="S8624" s="130">
        <v>0</v>
      </c>
      <c r="V8624" s="130">
        <v>88684.73</v>
      </c>
      <c r="X8624" s="126" t="s">
        <v>1405</v>
      </c>
      <c r="Z8624" s="127"/>
      <c r="AA8624" s="128">
        <v>1</v>
      </c>
      <c r="AB8624" s="128">
        <v>48</v>
      </c>
      <c r="AD8624" s="126" t="s">
        <v>1801</v>
      </c>
      <c r="AG8624" s="127"/>
      <c r="AI8624" s="127"/>
    </row>
    <row r="8625" spans="1:35" ht="14.85" customHeight="1">
      <c r="A8625" s="130">
        <v>5002973</v>
      </c>
      <c r="B8625" s="126" t="s">
        <v>17285</v>
      </c>
      <c r="C8625" s="126" t="s">
        <v>17286</v>
      </c>
      <c r="D8625" s="126" t="s">
        <v>17287</v>
      </c>
      <c r="E8625" s="126" t="s">
        <v>288</v>
      </c>
      <c r="F8625" s="126" t="s">
        <v>532</v>
      </c>
      <c r="G8625" s="126" t="s">
        <v>463</v>
      </c>
      <c r="H8625" s="126" t="s">
        <v>126</v>
      </c>
      <c r="I8625" s="126" t="s">
        <v>418</v>
      </c>
      <c r="J8625" s="126" t="s">
        <v>13311</v>
      </c>
      <c r="K8625" s="126" t="s">
        <v>2548</v>
      </c>
      <c r="L8625" s="126" t="s">
        <v>2673</v>
      </c>
      <c r="M8625" s="130">
        <v>1019.2</v>
      </c>
      <c r="O8625" s="126" t="s">
        <v>537</v>
      </c>
      <c r="P8625" s="130">
        <v>0</v>
      </c>
      <c r="S8625" s="130">
        <v>0</v>
      </c>
      <c r="V8625" s="130">
        <v>1022.29</v>
      </c>
      <c r="X8625" s="126" t="s">
        <v>7975</v>
      </c>
      <c r="Z8625" s="127"/>
      <c r="AA8625" s="128">
        <v>130</v>
      </c>
      <c r="AB8625" s="128">
        <v>12</v>
      </c>
      <c r="AD8625" s="126" t="s">
        <v>562</v>
      </c>
      <c r="AG8625" s="127"/>
      <c r="AI8625" s="127"/>
    </row>
    <row r="8626" spans="1:35" ht="14.85" customHeight="1">
      <c r="A8626" s="130">
        <v>5002972</v>
      </c>
      <c r="B8626" s="126" t="s">
        <v>17288</v>
      </c>
      <c r="C8626" s="126" t="s">
        <v>17289</v>
      </c>
      <c r="D8626" s="126" t="s">
        <v>17290</v>
      </c>
      <c r="E8626" s="126" t="s">
        <v>288</v>
      </c>
      <c r="F8626" s="126" t="s">
        <v>532</v>
      </c>
      <c r="G8626" s="126" t="s">
        <v>463</v>
      </c>
      <c r="H8626" s="126" t="s">
        <v>533</v>
      </c>
      <c r="I8626" s="126" t="s">
        <v>418</v>
      </c>
      <c r="J8626" s="126" t="s">
        <v>13311</v>
      </c>
      <c r="K8626" s="126" t="s">
        <v>2548</v>
      </c>
      <c r="L8626" s="126" t="s">
        <v>2673</v>
      </c>
      <c r="M8626" s="130">
        <v>2837.91</v>
      </c>
      <c r="O8626" s="126" t="s">
        <v>537</v>
      </c>
      <c r="P8626" s="130">
        <v>0</v>
      </c>
      <c r="S8626" s="130">
        <v>0</v>
      </c>
      <c r="V8626" s="130">
        <v>2837.91</v>
      </c>
      <c r="X8626" s="126" t="s">
        <v>539</v>
      </c>
      <c r="Z8626" s="127"/>
      <c r="AA8626" s="128">
        <v>130</v>
      </c>
      <c r="AB8626" s="128">
        <v>12</v>
      </c>
      <c r="AD8626" s="126" t="s">
        <v>562</v>
      </c>
      <c r="AG8626" s="127"/>
      <c r="AI8626" s="127"/>
    </row>
    <row r="8627" spans="1:35" ht="14.85" customHeight="1">
      <c r="A8627" s="130">
        <v>5002971</v>
      </c>
      <c r="B8627" s="126" t="s">
        <v>14941</v>
      </c>
      <c r="C8627" s="126" t="s">
        <v>14942</v>
      </c>
      <c r="D8627" s="126" t="s">
        <v>13316</v>
      </c>
      <c r="E8627" s="126" t="s">
        <v>288</v>
      </c>
      <c r="F8627" s="126" t="s">
        <v>532</v>
      </c>
      <c r="G8627" s="126" t="s">
        <v>463</v>
      </c>
      <c r="H8627" s="126" t="s">
        <v>533</v>
      </c>
      <c r="I8627" s="126" t="s">
        <v>418</v>
      </c>
      <c r="J8627" s="126" t="s">
        <v>13311</v>
      </c>
      <c r="K8627" s="126" t="s">
        <v>2548</v>
      </c>
      <c r="L8627" s="126" t="s">
        <v>2673</v>
      </c>
      <c r="M8627" s="130">
        <v>1556.8</v>
      </c>
      <c r="O8627" s="126" t="s">
        <v>537</v>
      </c>
      <c r="P8627" s="130">
        <v>0</v>
      </c>
      <c r="S8627" s="130">
        <v>0</v>
      </c>
      <c r="V8627" s="130">
        <v>1557.62</v>
      </c>
      <c r="X8627" s="126" t="s">
        <v>679</v>
      </c>
      <c r="Z8627" s="127"/>
      <c r="AA8627" s="128">
        <v>180</v>
      </c>
      <c r="AB8627" s="128">
        <v>12</v>
      </c>
      <c r="AD8627" s="126" t="s">
        <v>562</v>
      </c>
      <c r="AG8627" s="127"/>
      <c r="AI8627" s="127"/>
    </row>
    <row r="8628" spans="1:35" ht="14.85" customHeight="1">
      <c r="A8628" s="130">
        <v>5002970</v>
      </c>
      <c r="B8628" s="126" t="s">
        <v>14941</v>
      </c>
      <c r="C8628" s="126" t="s">
        <v>14942</v>
      </c>
      <c r="D8628" s="126" t="s">
        <v>13319</v>
      </c>
      <c r="E8628" s="126" t="s">
        <v>288</v>
      </c>
      <c r="F8628" s="126" t="s">
        <v>532</v>
      </c>
      <c r="G8628" s="126" t="s">
        <v>463</v>
      </c>
      <c r="H8628" s="126" t="s">
        <v>533</v>
      </c>
      <c r="I8628" s="126" t="s">
        <v>418</v>
      </c>
      <c r="J8628" s="126" t="s">
        <v>13311</v>
      </c>
      <c r="K8628" s="126" t="s">
        <v>2548</v>
      </c>
      <c r="L8628" s="126" t="s">
        <v>2673</v>
      </c>
      <c r="M8628" s="130">
        <v>1556.8</v>
      </c>
      <c r="O8628" s="126" t="s">
        <v>537</v>
      </c>
      <c r="P8628" s="130">
        <v>0</v>
      </c>
      <c r="S8628" s="130">
        <v>0</v>
      </c>
      <c r="V8628" s="130">
        <v>1557.62</v>
      </c>
      <c r="X8628" s="126" t="s">
        <v>679</v>
      </c>
      <c r="Z8628" s="127"/>
      <c r="AA8628" s="128">
        <v>180</v>
      </c>
      <c r="AB8628" s="128">
        <v>12</v>
      </c>
      <c r="AD8628" s="126" t="s">
        <v>562</v>
      </c>
      <c r="AG8628" s="127"/>
      <c r="AI8628" s="127"/>
    </row>
    <row r="8629" spans="1:35" ht="14.85" customHeight="1">
      <c r="A8629" s="130">
        <v>5002969</v>
      </c>
      <c r="B8629" s="126" t="s">
        <v>14941</v>
      </c>
      <c r="C8629" s="126" t="s">
        <v>14942</v>
      </c>
      <c r="D8629" s="126" t="s">
        <v>13314</v>
      </c>
      <c r="E8629" s="126" t="s">
        <v>288</v>
      </c>
      <c r="F8629" s="126" t="s">
        <v>532</v>
      </c>
      <c r="G8629" s="126" t="s">
        <v>463</v>
      </c>
      <c r="H8629" s="126" t="s">
        <v>533</v>
      </c>
      <c r="I8629" s="126" t="s">
        <v>418</v>
      </c>
      <c r="J8629" s="126" t="s">
        <v>13311</v>
      </c>
      <c r="K8629" s="126" t="s">
        <v>2548</v>
      </c>
      <c r="L8629" s="126" t="s">
        <v>2673</v>
      </c>
      <c r="M8629" s="130">
        <v>1556.8</v>
      </c>
      <c r="O8629" s="126" t="s">
        <v>537</v>
      </c>
      <c r="P8629" s="130">
        <v>0</v>
      </c>
      <c r="S8629" s="130">
        <v>0</v>
      </c>
      <c r="V8629" s="130">
        <v>1557.62</v>
      </c>
      <c r="X8629" s="126" t="s">
        <v>679</v>
      </c>
      <c r="Z8629" s="127"/>
      <c r="AA8629" s="128">
        <v>180</v>
      </c>
      <c r="AB8629" s="128">
        <v>12</v>
      </c>
      <c r="AD8629" s="126" t="s">
        <v>562</v>
      </c>
      <c r="AG8629" s="127"/>
      <c r="AI8629" s="127"/>
    </row>
    <row r="8630" spans="1:35" ht="14.85" customHeight="1">
      <c r="A8630" s="130">
        <v>5004295</v>
      </c>
      <c r="B8630" s="126" t="s">
        <v>17291</v>
      </c>
      <c r="C8630" s="126" t="s">
        <v>17292</v>
      </c>
      <c r="D8630" s="126" t="s">
        <v>17293</v>
      </c>
      <c r="E8630" s="126" t="s">
        <v>288</v>
      </c>
      <c r="F8630" s="126" t="s">
        <v>364</v>
      </c>
      <c r="G8630" s="126" t="s">
        <v>417</v>
      </c>
      <c r="H8630" s="126" t="s">
        <v>126</v>
      </c>
      <c r="I8630" s="126" t="s">
        <v>126</v>
      </c>
      <c r="J8630" s="126" t="s">
        <v>886</v>
      </c>
      <c r="K8630" s="126" t="s">
        <v>443</v>
      </c>
      <c r="L8630" s="126" t="s">
        <v>887</v>
      </c>
      <c r="M8630" s="130">
        <v>6233.02</v>
      </c>
      <c r="O8630" s="126" t="s">
        <v>365</v>
      </c>
      <c r="P8630" s="130">
        <v>0</v>
      </c>
      <c r="S8630" s="130">
        <v>0</v>
      </c>
      <c r="V8630" s="130">
        <v>6233.02</v>
      </c>
      <c r="X8630" s="126" t="s">
        <v>510</v>
      </c>
      <c r="Z8630" s="127"/>
      <c r="AA8630" s="128">
        <v>2</v>
      </c>
      <c r="AB8630" s="128">
        <v>60</v>
      </c>
      <c r="AC8630" s="126" t="s">
        <v>366</v>
      </c>
      <c r="AD8630" s="126" t="s">
        <v>562</v>
      </c>
      <c r="AG8630" s="127"/>
      <c r="AI8630" s="127"/>
    </row>
    <row r="8631" spans="1:35" ht="14.85" customHeight="1">
      <c r="A8631" s="130">
        <v>5004900</v>
      </c>
      <c r="B8631" s="126" t="s">
        <v>17294</v>
      </c>
      <c r="C8631" s="126" t="s">
        <v>17295</v>
      </c>
      <c r="D8631" s="126" t="s">
        <v>17296</v>
      </c>
      <c r="E8631" s="126" t="s">
        <v>288</v>
      </c>
      <c r="F8631" s="126" t="s">
        <v>416</v>
      </c>
      <c r="G8631" s="126" t="s">
        <v>417</v>
      </c>
      <c r="H8631" s="126" t="s">
        <v>126</v>
      </c>
      <c r="I8631" s="126" t="s">
        <v>126</v>
      </c>
      <c r="J8631" s="126" t="s">
        <v>13499</v>
      </c>
      <c r="K8631" s="126" t="s">
        <v>747</v>
      </c>
      <c r="L8631" s="126" t="s">
        <v>13500</v>
      </c>
      <c r="M8631" s="130">
        <v>340.48</v>
      </c>
      <c r="O8631" s="126" t="s">
        <v>422</v>
      </c>
      <c r="P8631" s="130">
        <v>0</v>
      </c>
      <c r="S8631" s="130">
        <v>0</v>
      </c>
      <c r="V8631" s="130">
        <v>375.48</v>
      </c>
      <c r="X8631" s="126" t="s">
        <v>497</v>
      </c>
      <c r="Z8631" s="127"/>
      <c r="AA8631" s="128">
        <v>1</v>
      </c>
      <c r="AB8631" s="128">
        <v>12</v>
      </c>
      <c r="AD8631" s="126" t="s">
        <v>562</v>
      </c>
      <c r="AG8631" s="127"/>
      <c r="AI8631" s="127"/>
    </row>
    <row r="8632" spans="1:35" ht="14.85" customHeight="1">
      <c r="A8632" s="130">
        <v>5003628</v>
      </c>
      <c r="B8632" s="126" t="s">
        <v>17297</v>
      </c>
      <c r="C8632" s="126" t="s">
        <v>17298</v>
      </c>
      <c r="D8632" s="126" t="s">
        <v>17299</v>
      </c>
      <c r="E8632" s="126" t="s">
        <v>288</v>
      </c>
      <c r="F8632" s="126" t="s">
        <v>522</v>
      </c>
      <c r="G8632" s="126" t="s">
        <v>2741</v>
      </c>
      <c r="H8632" s="126" t="s">
        <v>524</v>
      </c>
      <c r="I8632" s="126" t="s">
        <v>418</v>
      </c>
      <c r="J8632" s="126" t="s">
        <v>12692</v>
      </c>
      <c r="K8632" s="126" t="s">
        <v>747</v>
      </c>
      <c r="L8632" s="126" t="s">
        <v>12693</v>
      </c>
      <c r="M8632" s="130">
        <v>641.03</v>
      </c>
      <c r="N8632" s="126" t="s">
        <v>290</v>
      </c>
      <c r="O8632" s="126" t="s">
        <v>528</v>
      </c>
      <c r="P8632" s="130">
        <v>0</v>
      </c>
      <c r="S8632" s="130">
        <v>0</v>
      </c>
      <c r="V8632" s="130">
        <v>641.03</v>
      </c>
      <c r="X8632" s="126" t="s">
        <v>11557</v>
      </c>
      <c r="Z8632" s="127"/>
      <c r="AA8632" s="128"/>
      <c r="AB8632" s="128"/>
      <c r="AD8632" s="126" t="s">
        <v>562</v>
      </c>
      <c r="AG8632" s="127"/>
      <c r="AI8632" s="127"/>
    </row>
    <row r="8633" spans="1:35" ht="14.85" customHeight="1">
      <c r="A8633" s="130">
        <v>5003627</v>
      </c>
      <c r="B8633" s="126" t="s">
        <v>17300</v>
      </c>
      <c r="C8633" s="126" t="s">
        <v>17301</v>
      </c>
      <c r="D8633" s="126" t="s">
        <v>17302</v>
      </c>
      <c r="E8633" s="126" t="s">
        <v>288</v>
      </c>
      <c r="F8633" s="126" t="s">
        <v>416</v>
      </c>
      <c r="G8633" s="126" t="s">
        <v>417</v>
      </c>
      <c r="H8633" s="126" t="s">
        <v>126</v>
      </c>
      <c r="I8633" s="126" t="s">
        <v>126</v>
      </c>
      <c r="J8633" s="126" t="s">
        <v>17303</v>
      </c>
      <c r="K8633" s="126" t="s">
        <v>567</v>
      </c>
      <c r="L8633" s="126" t="s">
        <v>8053</v>
      </c>
      <c r="M8633" s="130">
        <v>2922.08</v>
      </c>
      <c r="O8633" s="126" t="s">
        <v>422</v>
      </c>
      <c r="P8633" s="130">
        <v>0</v>
      </c>
      <c r="S8633" s="130">
        <v>0</v>
      </c>
      <c r="V8633" s="130">
        <v>7737.73</v>
      </c>
      <c r="X8633" s="126" t="s">
        <v>946</v>
      </c>
      <c r="Z8633" s="127"/>
      <c r="AA8633" s="128">
        <v>1</v>
      </c>
      <c r="AB8633" s="128">
        <v>12</v>
      </c>
      <c r="AD8633" s="126" t="s">
        <v>562</v>
      </c>
      <c r="AG8633" s="127"/>
      <c r="AI8633" s="127"/>
    </row>
    <row r="8634" spans="1:35" ht="14.85" customHeight="1">
      <c r="A8634" s="130">
        <v>5003625</v>
      </c>
      <c r="B8634" s="126" t="s">
        <v>17304</v>
      </c>
      <c r="C8634" s="126" t="s">
        <v>17298</v>
      </c>
      <c r="D8634" s="126" t="s">
        <v>17305</v>
      </c>
      <c r="E8634" s="126" t="s">
        <v>288</v>
      </c>
      <c r="F8634" s="126" t="s">
        <v>522</v>
      </c>
      <c r="G8634" s="126" t="s">
        <v>3304</v>
      </c>
      <c r="H8634" s="126" t="s">
        <v>524</v>
      </c>
      <c r="I8634" s="126" t="s">
        <v>418</v>
      </c>
      <c r="J8634" s="126" t="s">
        <v>12692</v>
      </c>
      <c r="K8634" s="126" t="s">
        <v>747</v>
      </c>
      <c r="L8634" s="126" t="s">
        <v>12693</v>
      </c>
      <c r="M8634" s="130">
        <v>323.76</v>
      </c>
      <c r="N8634" s="126" t="s">
        <v>290</v>
      </c>
      <c r="O8634" s="126" t="s">
        <v>528</v>
      </c>
      <c r="P8634" s="130">
        <v>0</v>
      </c>
      <c r="S8634" s="130">
        <v>0</v>
      </c>
      <c r="V8634" s="130">
        <v>323.76</v>
      </c>
      <c r="X8634" s="126" t="s">
        <v>11557</v>
      </c>
      <c r="Z8634" s="127"/>
      <c r="AA8634" s="128"/>
      <c r="AB8634" s="128"/>
      <c r="AD8634" s="126" t="s">
        <v>562</v>
      </c>
      <c r="AG8634" s="127"/>
      <c r="AI8634" s="127"/>
    </row>
    <row r="8635" spans="1:35" ht="14.85" customHeight="1">
      <c r="A8635" s="130">
        <v>5003624</v>
      </c>
      <c r="B8635" s="126" t="s">
        <v>17306</v>
      </c>
      <c r="C8635" s="126" t="s">
        <v>17298</v>
      </c>
      <c r="D8635" s="126" t="s">
        <v>17307</v>
      </c>
      <c r="E8635" s="126" t="s">
        <v>288</v>
      </c>
      <c r="F8635" s="126" t="s">
        <v>522</v>
      </c>
      <c r="G8635" s="126" t="s">
        <v>15588</v>
      </c>
      <c r="H8635" s="126" t="s">
        <v>524</v>
      </c>
      <c r="I8635" s="126" t="s">
        <v>126</v>
      </c>
      <c r="J8635" s="126" t="s">
        <v>12692</v>
      </c>
      <c r="K8635" s="126" t="s">
        <v>747</v>
      </c>
      <c r="L8635" s="126" t="s">
        <v>12693</v>
      </c>
      <c r="M8635" s="130">
        <v>64.66</v>
      </c>
      <c r="N8635" s="126" t="s">
        <v>290</v>
      </c>
      <c r="O8635" s="126" t="s">
        <v>528</v>
      </c>
      <c r="P8635" s="130">
        <v>0</v>
      </c>
      <c r="S8635" s="130">
        <v>0</v>
      </c>
      <c r="V8635" s="130">
        <v>64.66</v>
      </c>
      <c r="X8635" s="126" t="s">
        <v>11557</v>
      </c>
      <c r="Z8635" s="127"/>
      <c r="AA8635" s="128"/>
      <c r="AB8635" s="128"/>
      <c r="AD8635" s="126" t="s">
        <v>562</v>
      </c>
      <c r="AG8635" s="127"/>
      <c r="AI8635" s="127"/>
    </row>
    <row r="8636" spans="1:35" ht="14.85" customHeight="1">
      <c r="A8636" s="130">
        <v>5003622</v>
      </c>
      <c r="B8636" s="126" t="s">
        <v>17308</v>
      </c>
      <c r="C8636" s="126" t="s">
        <v>17298</v>
      </c>
      <c r="D8636" s="126" t="s">
        <v>17309</v>
      </c>
      <c r="E8636" s="126" t="s">
        <v>288</v>
      </c>
      <c r="F8636" s="126" t="s">
        <v>522</v>
      </c>
      <c r="G8636" s="126" t="s">
        <v>1504</v>
      </c>
      <c r="H8636" s="126" t="s">
        <v>524</v>
      </c>
      <c r="I8636" s="126" t="s">
        <v>418</v>
      </c>
      <c r="J8636" s="126" t="s">
        <v>12692</v>
      </c>
      <c r="K8636" s="126" t="s">
        <v>747</v>
      </c>
      <c r="L8636" s="126" t="s">
        <v>12693</v>
      </c>
      <c r="M8636" s="130">
        <v>487.2</v>
      </c>
      <c r="N8636" s="126" t="s">
        <v>290</v>
      </c>
      <c r="O8636" s="126" t="s">
        <v>528</v>
      </c>
      <c r="P8636" s="130">
        <v>0</v>
      </c>
      <c r="S8636" s="130">
        <v>0</v>
      </c>
      <c r="V8636" s="130">
        <v>492.35</v>
      </c>
      <c r="X8636" s="126" t="s">
        <v>11557</v>
      </c>
      <c r="Z8636" s="127"/>
      <c r="AA8636" s="128"/>
      <c r="AB8636" s="128"/>
      <c r="AD8636" s="126" t="s">
        <v>562</v>
      </c>
      <c r="AG8636" s="127"/>
      <c r="AI8636" s="127"/>
    </row>
    <row r="8637" spans="1:35" ht="14.85" customHeight="1">
      <c r="A8637" s="130">
        <v>5003621</v>
      </c>
      <c r="B8637" s="126" t="s">
        <v>17310</v>
      </c>
      <c r="C8637" s="126" t="s">
        <v>17298</v>
      </c>
      <c r="D8637" s="126" t="s">
        <v>17311</v>
      </c>
      <c r="E8637" s="126" t="s">
        <v>288</v>
      </c>
      <c r="F8637" s="126" t="s">
        <v>522</v>
      </c>
      <c r="G8637" s="126" t="s">
        <v>850</v>
      </c>
      <c r="H8637" s="126" t="s">
        <v>524</v>
      </c>
      <c r="I8637" s="126" t="s">
        <v>418</v>
      </c>
      <c r="J8637" s="126" t="s">
        <v>12692</v>
      </c>
      <c r="K8637" s="126" t="s">
        <v>747</v>
      </c>
      <c r="L8637" s="126" t="s">
        <v>12693</v>
      </c>
      <c r="M8637" s="130">
        <v>243.59</v>
      </c>
      <c r="N8637" s="126" t="s">
        <v>290</v>
      </c>
      <c r="O8637" s="126" t="s">
        <v>528</v>
      </c>
      <c r="P8637" s="130">
        <v>0</v>
      </c>
      <c r="S8637" s="130">
        <v>0</v>
      </c>
      <c r="V8637" s="130">
        <v>248.66</v>
      </c>
      <c r="X8637" s="126" t="s">
        <v>11557</v>
      </c>
      <c r="Z8637" s="127"/>
      <c r="AA8637" s="128"/>
      <c r="AB8637" s="128"/>
      <c r="AD8637" s="126" t="s">
        <v>562</v>
      </c>
      <c r="AG8637" s="127"/>
      <c r="AI8637" s="127"/>
    </row>
    <row r="8638" spans="1:35" ht="14.85" customHeight="1">
      <c r="A8638" s="130">
        <v>5003620</v>
      </c>
      <c r="B8638" s="126" t="s">
        <v>17312</v>
      </c>
      <c r="C8638" s="126" t="s">
        <v>17298</v>
      </c>
      <c r="D8638" s="126" t="s">
        <v>17313</v>
      </c>
      <c r="E8638" s="126" t="s">
        <v>288</v>
      </c>
      <c r="F8638" s="126" t="s">
        <v>522</v>
      </c>
      <c r="G8638" s="126" t="s">
        <v>1552</v>
      </c>
      <c r="H8638" s="126" t="s">
        <v>524</v>
      </c>
      <c r="I8638" s="126" t="s">
        <v>126</v>
      </c>
      <c r="J8638" s="126" t="s">
        <v>12692</v>
      </c>
      <c r="K8638" s="126" t="s">
        <v>747</v>
      </c>
      <c r="L8638" s="126" t="s">
        <v>12693</v>
      </c>
      <c r="M8638" s="130">
        <v>48.71</v>
      </c>
      <c r="N8638" s="126" t="s">
        <v>290</v>
      </c>
      <c r="O8638" s="126" t="s">
        <v>528</v>
      </c>
      <c r="P8638" s="130">
        <v>0</v>
      </c>
      <c r="S8638" s="130">
        <v>0</v>
      </c>
      <c r="V8638" s="130">
        <v>50.07</v>
      </c>
      <c r="X8638" s="126" t="s">
        <v>11557</v>
      </c>
      <c r="Z8638" s="127"/>
      <c r="AA8638" s="128"/>
      <c r="AB8638" s="128"/>
      <c r="AD8638" s="126" t="s">
        <v>562</v>
      </c>
      <c r="AG8638" s="127"/>
      <c r="AI8638" s="127"/>
    </row>
    <row r="8639" spans="1:35" ht="14.85" customHeight="1">
      <c r="A8639" s="130">
        <v>5003619</v>
      </c>
      <c r="B8639" s="126" t="s">
        <v>17314</v>
      </c>
      <c r="C8639" s="126" t="s">
        <v>17315</v>
      </c>
      <c r="D8639" s="126" t="s">
        <v>17316</v>
      </c>
      <c r="E8639" s="126" t="s">
        <v>288</v>
      </c>
      <c r="F8639" s="126" t="s">
        <v>416</v>
      </c>
      <c r="G8639" s="126" t="s">
        <v>417</v>
      </c>
      <c r="H8639" s="126" t="s">
        <v>126</v>
      </c>
      <c r="I8639" s="126" t="s">
        <v>126</v>
      </c>
      <c r="J8639" s="126" t="s">
        <v>11846</v>
      </c>
      <c r="K8639" s="126" t="s">
        <v>747</v>
      </c>
      <c r="L8639" s="126" t="s">
        <v>11847</v>
      </c>
      <c r="M8639" s="130">
        <v>974.4</v>
      </c>
      <c r="O8639" s="126" t="s">
        <v>427</v>
      </c>
      <c r="P8639" s="130">
        <v>0</v>
      </c>
      <c r="S8639" s="130">
        <v>0</v>
      </c>
      <c r="V8639" s="130">
        <v>974.4</v>
      </c>
      <c r="X8639" s="126" t="s">
        <v>432</v>
      </c>
      <c r="Z8639" s="127"/>
      <c r="AA8639" s="128">
        <v>1</v>
      </c>
      <c r="AB8639" s="128">
        <v>12</v>
      </c>
      <c r="AD8639" s="126" t="s">
        <v>562</v>
      </c>
      <c r="AG8639" s="127"/>
      <c r="AI8639" s="127"/>
    </row>
    <row r="8640" spans="1:35" ht="14.85" customHeight="1">
      <c r="A8640" s="130">
        <v>5003618</v>
      </c>
      <c r="B8640" s="126" t="s">
        <v>17317</v>
      </c>
      <c r="C8640" s="126" t="s">
        <v>17318</v>
      </c>
      <c r="D8640" s="126" t="s">
        <v>17319</v>
      </c>
      <c r="E8640" s="126" t="s">
        <v>288</v>
      </c>
      <c r="F8640" s="126" t="s">
        <v>416</v>
      </c>
      <c r="G8640" s="126" t="s">
        <v>417</v>
      </c>
      <c r="H8640" s="126" t="s">
        <v>126</v>
      </c>
      <c r="I8640" s="126" t="s">
        <v>126</v>
      </c>
      <c r="J8640" s="126" t="s">
        <v>11846</v>
      </c>
      <c r="K8640" s="126" t="s">
        <v>747</v>
      </c>
      <c r="L8640" s="126" t="s">
        <v>11847</v>
      </c>
      <c r="M8640" s="130">
        <v>730.24</v>
      </c>
      <c r="O8640" s="126" t="s">
        <v>427</v>
      </c>
      <c r="P8640" s="130">
        <v>0</v>
      </c>
      <c r="S8640" s="130">
        <v>0</v>
      </c>
      <c r="V8640" s="130">
        <v>941.57</v>
      </c>
      <c r="X8640" s="126" t="s">
        <v>771</v>
      </c>
      <c r="Z8640" s="127"/>
      <c r="AA8640" s="128">
        <v>1</v>
      </c>
      <c r="AB8640" s="128">
        <v>12</v>
      </c>
      <c r="AD8640" s="126" t="s">
        <v>562</v>
      </c>
      <c r="AG8640" s="127"/>
      <c r="AI8640" s="127"/>
    </row>
    <row r="8641" spans="1:35" ht="14.85" customHeight="1">
      <c r="A8641" s="130">
        <v>5003614</v>
      </c>
      <c r="B8641" s="126" t="s">
        <v>17320</v>
      </c>
      <c r="C8641" s="126" t="s">
        <v>17321</v>
      </c>
      <c r="D8641" s="126" t="s">
        <v>17322</v>
      </c>
      <c r="E8641" s="126" t="s">
        <v>288</v>
      </c>
      <c r="F8641" s="126" t="s">
        <v>416</v>
      </c>
      <c r="G8641" s="126" t="s">
        <v>417</v>
      </c>
      <c r="H8641" s="126" t="s">
        <v>126</v>
      </c>
      <c r="I8641" s="126" t="s">
        <v>126</v>
      </c>
      <c r="J8641" s="126" t="s">
        <v>11846</v>
      </c>
      <c r="K8641" s="126" t="s">
        <v>747</v>
      </c>
      <c r="L8641" s="126" t="s">
        <v>11847</v>
      </c>
      <c r="M8641" s="130">
        <v>730.24</v>
      </c>
      <c r="O8641" s="126" t="s">
        <v>427</v>
      </c>
      <c r="P8641" s="130">
        <v>0</v>
      </c>
      <c r="S8641" s="130">
        <v>0</v>
      </c>
      <c r="V8641" s="130">
        <v>730.24</v>
      </c>
      <c r="X8641" s="126" t="s">
        <v>771</v>
      </c>
      <c r="Z8641" s="127"/>
      <c r="AA8641" s="128">
        <v>1</v>
      </c>
      <c r="AB8641" s="128">
        <v>12</v>
      </c>
      <c r="AD8641" s="126" t="s">
        <v>562</v>
      </c>
      <c r="AG8641" s="127"/>
      <c r="AI8641" s="127"/>
    </row>
    <row r="8642" spans="1:35" ht="14.85" customHeight="1">
      <c r="A8642" s="130">
        <v>5003613</v>
      </c>
      <c r="B8642" s="126" t="s">
        <v>17323</v>
      </c>
      <c r="C8642" s="126" t="s">
        <v>17324</v>
      </c>
      <c r="D8642" s="126" t="s">
        <v>17325</v>
      </c>
      <c r="E8642" s="126" t="s">
        <v>288</v>
      </c>
      <c r="F8642" s="126" t="s">
        <v>416</v>
      </c>
      <c r="G8642" s="126" t="s">
        <v>417</v>
      </c>
      <c r="H8642" s="126" t="s">
        <v>126</v>
      </c>
      <c r="I8642" s="126" t="s">
        <v>126</v>
      </c>
      <c r="J8642" s="126" t="s">
        <v>11846</v>
      </c>
      <c r="K8642" s="126" t="s">
        <v>747</v>
      </c>
      <c r="L8642" s="126" t="s">
        <v>11847</v>
      </c>
      <c r="M8642" s="130">
        <v>194.88</v>
      </c>
      <c r="O8642" s="126" t="s">
        <v>6518</v>
      </c>
      <c r="P8642" s="130">
        <v>0</v>
      </c>
      <c r="S8642" s="130">
        <v>0</v>
      </c>
      <c r="V8642" s="130">
        <v>229.92</v>
      </c>
      <c r="X8642" s="126" t="s">
        <v>6519</v>
      </c>
      <c r="Z8642" s="127"/>
      <c r="AA8642" s="128">
        <v>1</v>
      </c>
      <c r="AB8642" s="128">
        <v>12</v>
      </c>
      <c r="AD8642" s="126" t="s">
        <v>562</v>
      </c>
      <c r="AG8642" s="127"/>
      <c r="AI8642" s="127"/>
    </row>
    <row r="8643" spans="1:35" ht="14.85" customHeight="1">
      <c r="A8643" s="130">
        <v>5003612</v>
      </c>
      <c r="B8643" s="126" t="s">
        <v>17326</v>
      </c>
      <c r="C8643" s="126" t="s">
        <v>17327</v>
      </c>
      <c r="D8643" s="126" t="s">
        <v>17328</v>
      </c>
      <c r="E8643" s="126" t="s">
        <v>288</v>
      </c>
      <c r="F8643" s="126" t="s">
        <v>416</v>
      </c>
      <c r="G8643" s="126" t="s">
        <v>417</v>
      </c>
      <c r="H8643" s="126" t="s">
        <v>126</v>
      </c>
      <c r="I8643" s="126" t="s">
        <v>126</v>
      </c>
      <c r="J8643" s="126" t="s">
        <v>11846</v>
      </c>
      <c r="K8643" s="126" t="s">
        <v>747</v>
      </c>
      <c r="L8643" s="126" t="s">
        <v>11847</v>
      </c>
      <c r="M8643" s="130">
        <v>730.24</v>
      </c>
      <c r="O8643" s="126" t="s">
        <v>427</v>
      </c>
      <c r="P8643" s="130">
        <v>0</v>
      </c>
      <c r="S8643" s="130">
        <v>0</v>
      </c>
      <c r="V8643" s="130">
        <v>730.24</v>
      </c>
      <c r="X8643" s="126" t="s">
        <v>771</v>
      </c>
      <c r="Z8643" s="127"/>
      <c r="AA8643" s="128">
        <v>1</v>
      </c>
      <c r="AB8643" s="128">
        <v>12</v>
      </c>
      <c r="AD8643" s="126" t="s">
        <v>562</v>
      </c>
      <c r="AG8643" s="127"/>
      <c r="AI8643" s="127"/>
    </row>
    <row r="8644" spans="1:35" ht="14.85" customHeight="1">
      <c r="A8644" s="130">
        <v>5003611</v>
      </c>
      <c r="B8644" s="126" t="s">
        <v>17329</v>
      </c>
      <c r="C8644" s="126" t="s">
        <v>17330</v>
      </c>
      <c r="D8644" s="126" t="s">
        <v>17331</v>
      </c>
      <c r="E8644" s="126" t="s">
        <v>288</v>
      </c>
      <c r="F8644" s="126" t="s">
        <v>416</v>
      </c>
      <c r="G8644" s="126" t="s">
        <v>417</v>
      </c>
      <c r="H8644" s="126" t="s">
        <v>126</v>
      </c>
      <c r="I8644" s="126" t="s">
        <v>126</v>
      </c>
      <c r="J8644" s="126" t="s">
        <v>11846</v>
      </c>
      <c r="K8644" s="126" t="s">
        <v>747</v>
      </c>
      <c r="L8644" s="126" t="s">
        <v>11847</v>
      </c>
      <c r="M8644" s="130">
        <v>331.52</v>
      </c>
      <c r="O8644" s="126" t="s">
        <v>3102</v>
      </c>
      <c r="P8644" s="130">
        <v>0</v>
      </c>
      <c r="S8644" s="130">
        <v>0</v>
      </c>
      <c r="V8644" s="130">
        <v>374.43</v>
      </c>
      <c r="X8644" s="126" t="s">
        <v>5579</v>
      </c>
      <c r="Z8644" s="127"/>
      <c r="AA8644" s="128">
        <v>1</v>
      </c>
      <c r="AB8644" s="128">
        <v>12</v>
      </c>
      <c r="AD8644" s="126" t="s">
        <v>562</v>
      </c>
      <c r="AG8644" s="127"/>
      <c r="AI8644" s="127"/>
    </row>
    <row r="8645" spans="1:35" ht="14.85" customHeight="1">
      <c r="A8645" s="130">
        <v>5003610</v>
      </c>
      <c r="B8645" s="126" t="s">
        <v>17332</v>
      </c>
      <c r="C8645" s="126" t="s">
        <v>7517</v>
      </c>
      <c r="D8645" s="126" t="s">
        <v>17333</v>
      </c>
      <c r="E8645" s="126" t="s">
        <v>288</v>
      </c>
      <c r="F8645" s="126" t="s">
        <v>416</v>
      </c>
      <c r="G8645" s="126" t="s">
        <v>417</v>
      </c>
      <c r="H8645" s="126" t="s">
        <v>126</v>
      </c>
      <c r="I8645" s="126" t="s">
        <v>126</v>
      </c>
      <c r="J8645" s="126" t="s">
        <v>11846</v>
      </c>
      <c r="K8645" s="126" t="s">
        <v>747</v>
      </c>
      <c r="L8645" s="126" t="s">
        <v>11847</v>
      </c>
      <c r="M8645" s="130">
        <v>730.24</v>
      </c>
      <c r="O8645" s="126" t="s">
        <v>427</v>
      </c>
      <c r="P8645" s="130">
        <v>0</v>
      </c>
      <c r="S8645" s="130">
        <v>0</v>
      </c>
      <c r="V8645" s="130">
        <v>730.24</v>
      </c>
      <c r="X8645" s="126" t="s">
        <v>771</v>
      </c>
      <c r="Z8645" s="127"/>
      <c r="AA8645" s="128">
        <v>1</v>
      </c>
      <c r="AB8645" s="128">
        <v>12</v>
      </c>
      <c r="AD8645" s="126" t="s">
        <v>562</v>
      </c>
      <c r="AG8645" s="127"/>
      <c r="AI8645" s="127"/>
    </row>
    <row r="8646" spans="1:35" ht="14.85" customHeight="1">
      <c r="A8646" s="130">
        <v>5003607</v>
      </c>
      <c r="B8646" s="126" t="s">
        <v>17334</v>
      </c>
      <c r="C8646" s="126" t="s">
        <v>17335</v>
      </c>
      <c r="D8646" s="126" t="s">
        <v>17336</v>
      </c>
      <c r="E8646" s="126" t="s">
        <v>288</v>
      </c>
      <c r="F8646" s="126" t="s">
        <v>555</v>
      </c>
      <c r="G8646" s="126" t="s">
        <v>565</v>
      </c>
      <c r="H8646" s="126" t="s">
        <v>126</v>
      </c>
      <c r="I8646" s="126" t="s">
        <v>418</v>
      </c>
      <c r="J8646" s="126" t="s">
        <v>908</v>
      </c>
      <c r="K8646" s="126" t="s">
        <v>443</v>
      </c>
      <c r="L8646" s="126" t="s">
        <v>909</v>
      </c>
      <c r="M8646" s="130">
        <v>358.92</v>
      </c>
      <c r="O8646" s="126" t="s">
        <v>560</v>
      </c>
      <c r="P8646" s="130">
        <v>401.14</v>
      </c>
      <c r="R8646" s="126" t="s">
        <v>560</v>
      </c>
      <c r="S8646" s="130">
        <v>413.81</v>
      </c>
      <c r="U8646" s="126" t="s">
        <v>560</v>
      </c>
      <c r="V8646" s="130">
        <v>422.26</v>
      </c>
      <c r="X8646" s="126" t="s">
        <v>561</v>
      </c>
      <c r="Z8646" s="127"/>
      <c r="AA8646" s="128">
        <v>150</v>
      </c>
      <c r="AB8646" s="128"/>
      <c r="AD8646" s="126" t="s">
        <v>615</v>
      </c>
      <c r="AG8646" s="127"/>
      <c r="AI8646" s="127"/>
    </row>
    <row r="8647" spans="1:35" ht="14.85" customHeight="1">
      <c r="A8647" s="130">
        <v>5002231</v>
      </c>
      <c r="B8647" s="126" t="s">
        <v>17337</v>
      </c>
      <c r="C8647" s="126" t="s">
        <v>17270</v>
      </c>
      <c r="D8647" s="126" t="s">
        <v>16670</v>
      </c>
      <c r="E8647" s="126" t="s">
        <v>288</v>
      </c>
      <c r="F8647" s="126" t="s">
        <v>491</v>
      </c>
      <c r="G8647" s="126" t="s">
        <v>417</v>
      </c>
      <c r="H8647" s="126" t="s">
        <v>126</v>
      </c>
      <c r="I8647" s="126" t="s">
        <v>126</v>
      </c>
      <c r="J8647" s="126" t="s">
        <v>1248</v>
      </c>
      <c r="K8647" s="126" t="s">
        <v>613</v>
      </c>
      <c r="L8647" s="126" t="s">
        <v>1249</v>
      </c>
      <c r="M8647" s="130">
        <v>3123.91</v>
      </c>
      <c r="N8647" s="126" t="s">
        <v>290</v>
      </c>
      <c r="O8647" s="126" t="s">
        <v>1311</v>
      </c>
      <c r="P8647" s="130">
        <v>0</v>
      </c>
      <c r="S8647" s="130">
        <v>0</v>
      </c>
      <c r="V8647" s="130">
        <v>3471.02</v>
      </c>
      <c r="X8647" s="126" t="s">
        <v>1312</v>
      </c>
      <c r="Y8647" s="126" t="s">
        <v>517</v>
      </c>
      <c r="Z8647" s="127" t="s">
        <v>309</v>
      </c>
      <c r="AA8647" s="128">
        <v>1</v>
      </c>
      <c r="AB8647" s="128">
        <v>60</v>
      </c>
      <c r="AD8647" s="126" t="s">
        <v>562</v>
      </c>
      <c r="AG8647" s="127"/>
      <c r="AI8647" s="127"/>
    </row>
    <row r="8648" spans="1:35" ht="14.85" customHeight="1">
      <c r="A8648" s="130">
        <v>5002230</v>
      </c>
      <c r="B8648" s="126" t="s">
        <v>17338</v>
      </c>
      <c r="C8648" s="126" t="s">
        <v>17339</v>
      </c>
      <c r="D8648" s="126" t="s">
        <v>16670</v>
      </c>
      <c r="E8648" s="126" t="s">
        <v>288</v>
      </c>
      <c r="F8648" s="126" t="s">
        <v>491</v>
      </c>
      <c r="G8648" s="126" t="s">
        <v>417</v>
      </c>
      <c r="H8648" s="126" t="s">
        <v>126</v>
      </c>
      <c r="I8648" s="126" t="s">
        <v>126</v>
      </c>
      <c r="J8648" s="126" t="s">
        <v>1248</v>
      </c>
      <c r="K8648" s="126" t="s">
        <v>613</v>
      </c>
      <c r="L8648" s="126" t="s">
        <v>1249</v>
      </c>
      <c r="M8648" s="130">
        <v>6427.52</v>
      </c>
      <c r="N8648" s="126" t="s">
        <v>290</v>
      </c>
      <c r="O8648" s="126" t="s">
        <v>1311</v>
      </c>
      <c r="P8648" s="130">
        <v>0</v>
      </c>
      <c r="S8648" s="130">
        <v>0</v>
      </c>
      <c r="V8648" s="130">
        <v>7141.69</v>
      </c>
      <c r="X8648" s="126" t="s">
        <v>1312</v>
      </c>
      <c r="Y8648" s="126" t="s">
        <v>517</v>
      </c>
      <c r="Z8648" s="127" t="s">
        <v>309</v>
      </c>
      <c r="AA8648" s="128">
        <v>1</v>
      </c>
      <c r="AB8648" s="128">
        <v>60</v>
      </c>
      <c r="AD8648" s="126" t="s">
        <v>562</v>
      </c>
      <c r="AG8648" s="127"/>
      <c r="AI8648" s="127"/>
    </row>
    <row r="8649" spans="1:35" ht="14.85" customHeight="1">
      <c r="A8649" s="130">
        <v>5000600</v>
      </c>
      <c r="B8649" s="126" t="s">
        <v>17340</v>
      </c>
      <c r="C8649" s="126" t="s">
        <v>17341</v>
      </c>
      <c r="D8649" s="126" t="s">
        <v>17342</v>
      </c>
      <c r="E8649" s="126" t="s">
        <v>288</v>
      </c>
      <c r="F8649" s="126" t="s">
        <v>416</v>
      </c>
      <c r="G8649" s="126" t="s">
        <v>417</v>
      </c>
      <c r="H8649" s="126" t="s">
        <v>126</v>
      </c>
      <c r="I8649" s="126" t="s">
        <v>126</v>
      </c>
      <c r="J8649" s="126" t="s">
        <v>7115</v>
      </c>
      <c r="K8649" s="126" t="s">
        <v>504</v>
      </c>
      <c r="L8649" s="126" t="s">
        <v>7116</v>
      </c>
      <c r="M8649" s="130">
        <v>2434.88</v>
      </c>
      <c r="O8649" s="126" t="s">
        <v>422</v>
      </c>
      <c r="P8649" s="130">
        <v>0</v>
      </c>
      <c r="S8649" s="130">
        <v>0</v>
      </c>
      <c r="V8649" s="130">
        <v>3010</v>
      </c>
      <c r="X8649" s="126" t="s">
        <v>580</v>
      </c>
      <c r="Z8649" s="127"/>
      <c r="AA8649" s="128">
        <v>1</v>
      </c>
      <c r="AB8649" s="128">
        <v>12</v>
      </c>
      <c r="AD8649" s="126" t="s">
        <v>562</v>
      </c>
      <c r="AG8649" s="127"/>
      <c r="AI8649" s="127"/>
    </row>
    <row r="8650" spans="1:35" ht="14.85" customHeight="1">
      <c r="A8650" s="130">
        <v>5002229</v>
      </c>
      <c r="B8650" s="126" t="s">
        <v>17343</v>
      </c>
      <c r="C8650" s="126" t="s">
        <v>17344</v>
      </c>
      <c r="D8650" s="126" t="s">
        <v>16670</v>
      </c>
      <c r="E8650" s="126" t="s">
        <v>288</v>
      </c>
      <c r="F8650" s="126" t="s">
        <v>491</v>
      </c>
      <c r="G8650" s="126" t="s">
        <v>417</v>
      </c>
      <c r="H8650" s="126" t="s">
        <v>126</v>
      </c>
      <c r="I8650" s="126" t="s">
        <v>308</v>
      </c>
      <c r="J8650" s="126" t="s">
        <v>1248</v>
      </c>
      <c r="K8650" s="126" t="s">
        <v>613</v>
      </c>
      <c r="L8650" s="126" t="s">
        <v>1249</v>
      </c>
      <c r="M8650" s="130">
        <v>2110.66</v>
      </c>
      <c r="N8650" s="126" t="s">
        <v>290</v>
      </c>
      <c r="O8650" s="126" t="s">
        <v>1311</v>
      </c>
      <c r="P8650" s="130">
        <v>0</v>
      </c>
      <c r="S8650" s="130">
        <v>0</v>
      </c>
      <c r="V8650" s="130">
        <v>2345.1799999999998</v>
      </c>
      <c r="X8650" s="126" t="s">
        <v>1312</v>
      </c>
      <c r="Y8650" s="126" t="s">
        <v>517</v>
      </c>
      <c r="Z8650" s="127" t="s">
        <v>309</v>
      </c>
      <c r="AA8650" s="128">
        <v>1</v>
      </c>
      <c r="AB8650" s="128">
        <v>60</v>
      </c>
      <c r="AD8650" s="126" t="s">
        <v>562</v>
      </c>
      <c r="AG8650" s="127"/>
      <c r="AI8650" s="127"/>
    </row>
    <row r="8651" spans="1:35" ht="14.85" customHeight="1">
      <c r="A8651" s="130">
        <v>5002228</v>
      </c>
      <c r="B8651" s="126" t="s">
        <v>17345</v>
      </c>
      <c r="C8651" s="126" t="s">
        <v>17346</v>
      </c>
      <c r="D8651" s="126" t="s">
        <v>16670</v>
      </c>
      <c r="E8651" s="126" t="s">
        <v>288</v>
      </c>
      <c r="F8651" s="126" t="s">
        <v>491</v>
      </c>
      <c r="G8651" s="126" t="s">
        <v>417</v>
      </c>
      <c r="H8651" s="126" t="s">
        <v>126</v>
      </c>
      <c r="I8651" s="126" t="s">
        <v>126</v>
      </c>
      <c r="J8651" s="126" t="s">
        <v>1248</v>
      </c>
      <c r="K8651" s="126" t="s">
        <v>613</v>
      </c>
      <c r="L8651" s="126" t="s">
        <v>1249</v>
      </c>
      <c r="M8651" s="130">
        <v>2110.66</v>
      </c>
      <c r="N8651" s="126" t="s">
        <v>290</v>
      </c>
      <c r="O8651" s="126" t="s">
        <v>1311</v>
      </c>
      <c r="P8651" s="130">
        <v>0</v>
      </c>
      <c r="S8651" s="130">
        <v>0</v>
      </c>
      <c r="V8651" s="130">
        <v>2345.1799999999998</v>
      </c>
      <c r="X8651" s="126" t="s">
        <v>1312</v>
      </c>
      <c r="Y8651" s="126" t="s">
        <v>517</v>
      </c>
      <c r="Z8651" s="127" t="s">
        <v>309</v>
      </c>
      <c r="AA8651" s="128">
        <v>1</v>
      </c>
      <c r="AB8651" s="128">
        <v>60</v>
      </c>
      <c r="AD8651" s="126" t="s">
        <v>562</v>
      </c>
      <c r="AG8651" s="127"/>
      <c r="AI8651" s="127"/>
    </row>
    <row r="8652" spans="1:35" ht="14.85" customHeight="1">
      <c r="A8652" s="130">
        <v>5003087</v>
      </c>
      <c r="B8652" s="126" t="s">
        <v>17347</v>
      </c>
      <c r="C8652" s="126" t="s">
        <v>17348</v>
      </c>
      <c r="D8652" s="126" t="s">
        <v>5924</v>
      </c>
      <c r="E8652" s="126" t="s">
        <v>288</v>
      </c>
      <c r="F8652" s="126" t="s">
        <v>491</v>
      </c>
      <c r="G8652" s="126" t="s">
        <v>417</v>
      </c>
      <c r="H8652" s="126" t="s">
        <v>126</v>
      </c>
      <c r="I8652" s="126" t="s">
        <v>126</v>
      </c>
      <c r="J8652" s="126" t="s">
        <v>4161</v>
      </c>
      <c r="K8652" s="126" t="s">
        <v>535</v>
      </c>
      <c r="L8652" s="126" t="s">
        <v>4162</v>
      </c>
      <c r="M8652" s="130">
        <v>20393.64</v>
      </c>
      <c r="N8652" s="126" t="s">
        <v>290</v>
      </c>
      <c r="O8652" s="126" t="s">
        <v>1399</v>
      </c>
      <c r="P8652" s="130">
        <v>0</v>
      </c>
      <c r="S8652" s="130">
        <v>0</v>
      </c>
      <c r="V8652" s="130">
        <v>21466.99</v>
      </c>
      <c r="X8652" s="126" t="s">
        <v>4481</v>
      </c>
      <c r="Y8652" s="126" t="s">
        <v>517</v>
      </c>
      <c r="Z8652" s="127" t="s">
        <v>296</v>
      </c>
      <c r="AA8652" s="128">
        <v>1</v>
      </c>
      <c r="AB8652" s="128">
        <v>84</v>
      </c>
      <c r="AD8652" s="126" t="s">
        <v>562</v>
      </c>
      <c r="AG8652" s="127"/>
      <c r="AI8652" s="127"/>
    </row>
    <row r="8653" spans="1:35" ht="14.85" customHeight="1">
      <c r="A8653" s="130">
        <v>5003086</v>
      </c>
      <c r="B8653" s="126" t="s">
        <v>17349</v>
      </c>
      <c r="C8653" s="126" t="s">
        <v>17350</v>
      </c>
      <c r="D8653" s="126" t="s">
        <v>17351</v>
      </c>
      <c r="E8653" s="126" t="s">
        <v>288</v>
      </c>
      <c r="F8653" s="126" t="s">
        <v>753</v>
      </c>
      <c r="G8653" s="126" t="s">
        <v>417</v>
      </c>
      <c r="H8653" s="126" t="s">
        <v>126</v>
      </c>
      <c r="I8653" s="126" t="s">
        <v>126</v>
      </c>
      <c r="J8653" s="126" t="s">
        <v>17352</v>
      </c>
      <c r="K8653" s="126" t="s">
        <v>852</v>
      </c>
      <c r="L8653" s="126" t="s">
        <v>8053</v>
      </c>
      <c r="M8653" s="130">
        <v>876.96</v>
      </c>
      <c r="O8653" s="126" t="s">
        <v>1804</v>
      </c>
      <c r="P8653" s="130">
        <v>0</v>
      </c>
      <c r="S8653" s="130">
        <v>0</v>
      </c>
      <c r="V8653" s="130">
        <v>995.41</v>
      </c>
      <c r="X8653" s="126" t="s">
        <v>3160</v>
      </c>
      <c r="Z8653" s="127"/>
      <c r="AA8653" s="128">
        <v>2</v>
      </c>
      <c r="AB8653" s="128">
        <v>12</v>
      </c>
      <c r="AD8653" s="126" t="s">
        <v>562</v>
      </c>
      <c r="AG8653" s="127"/>
      <c r="AI8653" s="127"/>
    </row>
    <row r="8654" spans="1:35" ht="14.85" customHeight="1">
      <c r="A8654" s="130">
        <v>5003082</v>
      </c>
      <c r="B8654" s="126" t="s">
        <v>17353</v>
      </c>
      <c r="C8654" s="126" t="s">
        <v>17354</v>
      </c>
      <c r="D8654" s="126" t="s">
        <v>17355</v>
      </c>
      <c r="E8654" s="126" t="s">
        <v>288</v>
      </c>
      <c r="F8654" s="126" t="s">
        <v>753</v>
      </c>
      <c r="G8654" s="126" t="s">
        <v>417</v>
      </c>
      <c r="H8654" s="126" t="s">
        <v>308</v>
      </c>
      <c r="I8654" s="126" t="s">
        <v>308</v>
      </c>
      <c r="J8654" s="126" t="s">
        <v>17352</v>
      </c>
      <c r="K8654" s="126" t="s">
        <v>852</v>
      </c>
      <c r="L8654" s="126" t="s">
        <v>8053</v>
      </c>
      <c r="M8654" s="130">
        <v>584.64</v>
      </c>
      <c r="O8654" s="126" t="s">
        <v>1804</v>
      </c>
      <c r="P8654" s="130">
        <v>0</v>
      </c>
      <c r="S8654" s="130">
        <v>0</v>
      </c>
      <c r="V8654" s="130">
        <v>637.70000000000005</v>
      </c>
      <c r="X8654" s="126" t="s">
        <v>1805</v>
      </c>
      <c r="Z8654" s="127"/>
      <c r="AA8654" s="128">
        <v>2</v>
      </c>
      <c r="AB8654" s="128">
        <v>12</v>
      </c>
      <c r="AD8654" s="126" t="s">
        <v>562</v>
      </c>
      <c r="AG8654" s="127"/>
      <c r="AI8654" s="127"/>
    </row>
    <row r="8655" spans="1:35" ht="14.85" customHeight="1">
      <c r="A8655" s="130">
        <v>5003078</v>
      </c>
      <c r="B8655" s="126" t="s">
        <v>17356</v>
      </c>
      <c r="C8655" s="126" t="s">
        <v>17357</v>
      </c>
      <c r="D8655" s="126" t="s">
        <v>17358</v>
      </c>
      <c r="E8655" s="126" t="s">
        <v>288</v>
      </c>
      <c r="F8655" s="126" t="s">
        <v>753</v>
      </c>
      <c r="G8655" s="126" t="s">
        <v>417</v>
      </c>
      <c r="H8655" s="126" t="s">
        <v>308</v>
      </c>
      <c r="I8655" s="126" t="s">
        <v>308</v>
      </c>
      <c r="J8655" s="126" t="s">
        <v>17352</v>
      </c>
      <c r="K8655" s="126" t="s">
        <v>852</v>
      </c>
      <c r="L8655" s="126" t="s">
        <v>8053</v>
      </c>
      <c r="M8655" s="130">
        <v>399.84</v>
      </c>
      <c r="O8655" s="126" t="s">
        <v>1807</v>
      </c>
      <c r="P8655" s="130">
        <v>0</v>
      </c>
      <c r="S8655" s="130">
        <v>0</v>
      </c>
      <c r="V8655" s="130">
        <v>448.46</v>
      </c>
      <c r="X8655" s="126" t="s">
        <v>1808</v>
      </c>
      <c r="Z8655" s="127"/>
      <c r="AA8655" s="128">
        <v>2</v>
      </c>
      <c r="AB8655" s="128">
        <v>12</v>
      </c>
      <c r="AD8655" s="126" t="s">
        <v>562</v>
      </c>
      <c r="AG8655" s="127"/>
      <c r="AI8655" s="127"/>
    </row>
    <row r="8656" spans="1:35" ht="14.85" customHeight="1">
      <c r="A8656" s="130">
        <v>5002567</v>
      </c>
      <c r="B8656" s="126" t="s">
        <v>17359</v>
      </c>
      <c r="C8656" s="126" t="s">
        <v>17360</v>
      </c>
      <c r="D8656" s="126" t="s">
        <v>17361</v>
      </c>
      <c r="E8656" s="126" t="s">
        <v>288</v>
      </c>
      <c r="F8656" s="126" t="s">
        <v>416</v>
      </c>
      <c r="G8656" s="126" t="s">
        <v>417</v>
      </c>
      <c r="H8656" s="126" t="s">
        <v>126</v>
      </c>
      <c r="I8656" s="126" t="s">
        <v>126</v>
      </c>
      <c r="J8656" s="126" t="s">
        <v>17362</v>
      </c>
      <c r="K8656" s="126" t="s">
        <v>747</v>
      </c>
      <c r="L8656" s="126" t="s">
        <v>17363</v>
      </c>
      <c r="M8656" s="130">
        <v>292.32</v>
      </c>
      <c r="O8656" s="126" t="s">
        <v>587</v>
      </c>
      <c r="P8656" s="130">
        <v>0</v>
      </c>
      <c r="S8656" s="130">
        <v>0</v>
      </c>
      <c r="V8656" s="130">
        <v>619.27</v>
      </c>
      <c r="X8656" s="126" t="s">
        <v>5333</v>
      </c>
      <c r="Z8656" s="127"/>
      <c r="AA8656" s="128">
        <v>1</v>
      </c>
      <c r="AB8656" s="128">
        <v>12</v>
      </c>
      <c r="AD8656" s="126" t="s">
        <v>562</v>
      </c>
      <c r="AG8656" s="127"/>
      <c r="AI8656" s="127"/>
    </row>
    <row r="8657" spans="1:35" ht="14.85" customHeight="1">
      <c r="A8657" s="130">
        <v>5002566</v>
      </c>
      <c r="B8657" s="126" t="s">
        <v>17364</v>
      </c>
      <c r="C8657" s="126" t="s">
        <v>17365</v>
      </c>
      <c r="D8657" s="126" t="s">
        <v>17366</v>
      </c>
      <c r="E8657" s="126" t="s">
        <v>288</v>
      </c>
      <c r="F8657" s="126" t="s">
        <v>416</v>
      </c>
      <c r="G8657" s="126" t="s">
        <v>417</v>
      </c>
      <c r="H8657" s="126" t="s">
        <v>126</v>
      </c>
      <c r="I8657" s="126" t="s">
        <v>126</v>
      </c>
      <c r="J8657" s="126" t="s">
        <v>17362</v>
      </c>
      <c r="K8657" s="126" t="s">
        <v>747</v>
      </c>
      <c r="L8657" s="126" t="s">
        <v>17363</v>
      </c>
      <c r="M8657" s="130">
        <v>730.24</v>
      </c>
      <c r="O8657" s="126" t="s">
        <v>427</v>
      </c>
      <c r="P8657" s="130">
        <v>0</v>
      </c>
      <c r="S8657" s="130">
        <v>0</v>
      </c>
      <c r="V8657" s="130">
        <v>1050.6099999999999</v>
      </c>
      <c r="X8657" s="126" t="s">
        <v>771</v>
      </c>
      <c r="Z8657" s="127"/>
      <c r="AA8657" s="128">
        <v>1</v>
      </c>
      <c r="AB8657" s="128">
        <v>12</v>
      </c>
      <c r="AD8657" s="126" t="s">
        <v>562</v>
      </c>
      <c r="AG8657" s="127"/>
      <c r="AI8657" s="127"/>
    </row>
    <row r="8658" spans="1:35" ht="14.85" customHeight="1">
      <c r="A8658" s="130">
        <v>5002565</v>
      </c>
      <c r="B8658" s="126" t="s">
        <v>17367</v>
      </c>
      <c r="C8658" s="126" t="s">
        <v>17368</v>
      </c>
      <c r="D8658" s="126" t="s">
        <v>17369</v>
      </c>
      <c r="E8658" s="126" t="s">
        <v>288</v>
      </c>
      <c r="F8658" s="126" t="s">
        <v>416</v>
      </c>
      <c r="G8658" s="126" t="s">
        <v>417</v>
      </c>
      <c r="H8658" s="126" t="s">
        <v>126</v>
      </c>
      <c r="I8658" s="126" t="s">
        <v>126</v>
      </c>
      <c r="J8658" s="126" t="s">
        <v>17362</v>
      </c>
      <c r="K8658" s="126" t="s">
        <v>747</v>
      </c>
      <c r="L8658" s="126" t="s">
        <v>17363</v>
      </c>
      <c r="M8658" s="130">
        <v>175.84</v>
      </c>
      <c r="O8658" s="126" t="s">
        <v>587</v>
      </c>
      <c r="P8658" s="130">
        <v>0</v>
      </c>
      <c r="S8658" s="130">
        <v>0</v>
      </c>
      <c r="V8658" s="130">
        <v>224.05</v>
      </c>
      <c r="X8658" s="126" t="s">
        <v>711</v>
      </c>
      <c r="Z8658" s="127"/>
      <c r="AA8658" s="128">
        <v>1</v>
      </c>
      <c r="AB8658" s="128">
        <v>12</v>
      </c>
      <c r="AD8658" s="126" t="s">
        <v>562</v>
      </c>
      <c r="AG8658" s="127"/>
      <c r="AI8658" s="127"/>
    </row>
    <row r="8659" spans="1:35" ht="14.85" customHeight="1">
      <c r="A8659" s="130">
        <v>5002564</v>
      </c>
      <c r="B8659" s="126" t="s">
        <v>17370</v>
      </c>
      <c r="C8659" s="126" t="s">
        <v>17371</v>
      </c>
      <c r="D8659" s="126" t="s">
        <v>17372</v>
      </c>
      <c r="E8659" s="126" t="s">
        <v>288</v>
      </c>
      <c r="F8659" s="126" t="s">
        <v>416</v>
      </c>
      <c r="G8659" s="126" t="s">
        <v>417</v>
      </c>
      <c r="H8659" s="126" t="s">
        <v>126</v>
      </c>
      <c r="I8659" s="126" t="s">
        <v>126</v>
      </c>
      <c r="J8659" s="126" t="s">
        <v>17362</v>
      </c>
      <c r="K8659" s="126" t="s">
        <v>747</v>
      </c>
      <c r="L8659" s="126" t="s">
        <v>17363</v>
      </c>
      <c r="M8659" s="130">
        <v>1557.92</v>
      </c>
      <c r="O8659" s="126" t="s">
        <v>422</v>
      </c>
      <c r="P8659" s="130">
        <v>0</v>
      </c>
      <c r="S8659" s="130">
        <v>0</v>
      </c>
      <c r="V8659" s="130">
        <v>2854.75</v>
      </c>
      <c r="X8659" s="126" t="s">
        <v>1034</v>
      </c>
      <c r="Z8659" s="127"/>
      <c r="AA8659" s="128">
        <v>1</v>
      </c>
      <c r="AB8659" s="128">
        <v>12</v>
      </c>
      <c r="AD8659" s="126" t="s">
        <v>562</v>
      </c>
      <c r="AG8659" s="127"/>
      <c r="AI8659" s="127"/>
    </row>
    <row r="8660" spans="1:35" ht="14.85" customHeight="1">
      <c r="A8660" s="130">
        <v>5002563</v>
      </c>
      <c r="B8660" s="126" t="s">
        <v>17373</v>
      </c>
      <c r="C8660" s="126" t="s">
        <v>17374</v>
      </c>
      <c r="D8660" s="126" t="s">
        <v>17375</v>
      </c>
      <c r="E8660" s="126" t="s">
        <v>288</v>
      </c>
      <c r="F8660" s="126" t="s">
        <v>416</v>
      </c>
      <c r="G8660" s="126" t="s">
        <v>417</v>
      </c>
      <c r="H8660" s="126" t="s">
        <v>126</v>
      </c>
      <c r="I8660" s="126" t="s">
        <v>126</v>
      </c>
      <c r="J8660" s="126" t="s">
        <v>17362</v>
      </c>
      <c r="K8660" s="126" t="s">
        <v>747</v>
      </c>
      <c r="L8660" s="126" t="s">
        <v>17363</v>
      </c>
      <c r="M8660" s="130">
        <v>584.64</v>
      </c>
      <c r="O8660" s="126" t="s">
        <v>422</v>
      </c>
      <c r="P8660" s="130">
        <v>0</v>
      </c>
      <c r="S8660" s="130">
        <v>0</v>
      </c>
      <c r="V8660" s="130">
        <v>1846.48</v>
      </c>
      <c r="X8660" s="126" t="s">
        <v>1885</v>
      </c>
      <c r="Z8660" s="127"/>
      <c r="AA8660" s="128">
        <v>1</v>
      </c>
      <c r="AB8660" s="128">
        <v>12</v>
      </c>
      <c r="AD8660" s="126" t="s">
        <v>562</v>
      </c>
      <c r="AG8660" s="127"/>
      <c r="AI8660" s="127"/>
    </row>
    <row r="8661" spans="1:35" ht="14.85" customHeight="1">
      <c r="A8661" s="130">
        <v>5002562</v>
      </c>
      <c r="B8661" s="126" t="s">
        <v>17376</v>
      </c>
      <c r="C8661" s="126" t="s">
        <v>17377</v>
      </c>
      <c r="D8661" s="126" t="s">
        <v>17378</v>
      </c>
      <c r="E8661" s="126" t="s">
        <v>288</v>
      </c>
      <c r="F8661" s="126" t="s">
        <v>416</v>
      </c>
      <c r="G8661" s="126" t="s">
        <v>417</v>
      </c>
      <c r="H8661" s="126" t="s">
        <v>126</v>
      </c>
      <c r="I8661" s="126" t="s">
        <v>126</v>
      </c>
      <c r="J8661" s="126" t="s">
        <v>17362</v>
      </c>
      <c r="K8661" s="126" t="s">
        <v>747</v>
      </c>
      <c r="L8661" s="126" t="s">
        <v>17363</v>
      </c>
      <c r="M8661" s="130">
        <v>1557.92</v>
      </c>
      <c r="O8661" s="126" t="s">
        <v>422</v>
      </c>
      <c r="P8661" s="130">
        <v>0</v>
      </c>
      <c r="S8661" s="130">
        <v>0</v>
      </c>
      <c r="V8661" s="130">
        <v>2854.75</v>
      </c>
      <c r="X8661" s="126" t="s">
        <v>1034</v>
      </c>
      <c r="Z8661" s="127"/>
      <c r="AA8661" s="128">
        <v>1</v>
      </c>
      <c r="AB8661" s="128">
        <v>12</v>
      </c>
      <c r="AD8661" s="126" t="s">
        <v>562</v>
      </c>
      <c r="AG8661" s="127"/>
      <c r="AI8661" s="127"/>
    </row>
    <row r="8662" spans="1:35" ht="14.85" customHeight="1">
      <c r="A8662" s="130">
        <v>5002560</v>
      </c>
      <c r="B8662" s="126" t="s">
        <v>17379</v>
      </c>
      <c r="C8662" s="126" t="s">
        <v>17380</v>
      </c>
      <c r="D8662" s="126" t="s">
        <v>17381</v>
      </c>
      <c r="E8662" s="126" t="s">
        <v>288</v>
      </c>
      <c r="F8662" s="126" t="s">
        <v>440</v>
      </c>
      <c r="G8662" s="126" t="s">
        <v>463</v>
      </c>
      <c r="H8662" s="126" t="s">
        <v>126</v>
      </c>
      <c r="I8662" s="126" t="s">
        <v>418</v>
      </c>
      <c r="J8662" s="126" t="s">
        <v>8477</v>
      </c>
      <c r="K8662" s="126" t="s">
        <v>613</v>
      </c>
      <c r="L8662" s="126" t="s">
        <v>8478</v>
      </c>
      <c r="M8662" s="130">
        <v>1216.4000000000001</v>
      </c>
      <c r="O8662" s="126" t="s">
        <v>445</v>
      </c>
      <c r="P8662" s="130">
        <v>0</v>
      </c>
      <c r="S8662" s="130">
        <v>0</v>
      </c>
      <c r="V8662" s="130">
        <v>1216.4000000000001</v>
      </c>
      <c r="X8662" s="126" t="s">
        <v>472</v>
      </c>
      <c r="Z8662" s="127"/>
      <c r="AA8662" s="128">
        <v>60</v>
      </c>
      <c r="AB8662" s="128">
        <v>1</v>
      </c>
      <c r="AD8662" s="126" t="s">
        <v>562</v>
      </c>
      <c r="AG8662" s="127"/>
      <c r="AI8662" s="127"/>
    </row>
    <row r="8663" spans="1:35" ht="14.85" customHeight="1">
      <c r="A8663" s="130">
        <v>5002559</v>
      </c>
      <c r="B8663" s="126" t="s">
        <v>17382</v>
      </c>
      <c r="C8663" s="126" t="s">
        <v>17380</v>
      </c>
      <c r="D8663" s="126" t="s">
        <v>17383</v>
      </c>
      <c r="E8663" s="126" t="s">
        <v>288</v>
      </c>
      <c r="F8663" s="126" t="s">
        <v>440</v>
      </c>
      <c r="G8663" s="126" t="s">
        <v>463</v>
      </c>
      <c r="H8663" s="126" t="s">
        <v>126</v>
      </c>
      <c r="I8663" s="126" t="s">
        <v>418</v>
      </c>
      <c r="J8663" s="126" t="s">
        <v>8477</v>
      </c>
      <c r="K8663" s="126" t="s">
        <v>613</v>
      </c>
      <c r="L8663" s="126" t="s">
        <v>8478</v>
      </c>
      <c r="M8663" s="130">
        <v>1216.4000000000001</v>
      </c>
      <c r="O8663" s="126" t="s">
        <v>445</v>
      </c>
      <c r="P8663" s="130">
        <v>0</v>
      </c>
      <c r="S8663" s="130">
        <v>0</v>
      </c>
      <c r="V8663" s="130">
        <v>1216.4000000000001</v>
      </c>
      <c r="X8663" s="126" t="s">
        <v>472</v>
      </c>
      <c r="Z8663" s="127"/>
      <c r="AA8663" s="128">
        <v>60</v>
      </c>
      <c r="AB8663" s="128">
        <v>1</v>
      </c>
      <c r="AD8663" s="126" t="s">
        <v>562</v>
      </c>
      <c r="AG8663" s="127"/>
      <c r="AI8663" s="127"/>
    </row>
    <row r="8664" spans="1:35" ht="14.85" customHeight="1">
      <c r="A8664" s="130">
        <v>5002558</v>
      </c>
      <c r="B8664" s="126" t="s">
        <v>17384</v>
      </c>
      <c r="C8664" s="126" t="s">
        <v>17385</v>
      </c>
      <c r="D8664" s="126" t="s">
        <v>17386</v>
      </c>
      <c r="E8664" s="126" t="s">
        <v>288</v>
      </c>
      <c r="F8664" s="126" t="s">
        <v>440</v>
      </c>
      <c r="G8664" s="126" t="s">
        <v>463</v>
      </c>
      <c r="H8664" s="126" t="s">
        <v>126</v>
      </c>
      <c r="I8664" s="126" t="s">
        <v>418</v>
      </c>
      <c r="J8664" s="126" t="s">
        <v>8477</v>
      </c>
      <c r="K8664" s="126" t="s">
        <v>613</v>
      </c>
      <c r="L8664" s="126" t="s">
        <v>8478</v>
      </c>
      <c r="M8664" s="130">
        <v>1216.4000000000001</v>
      </c>
      <c r="O8664" s="126" t="s">
        <v>445</v>
      </c>
      <c r="P8664" s="130">
        <v>0</v>
      </c>
      <c r="S8664" s="130">
        <v>0</v>
      </c>
      <c r="V8664" s="130">
        <v>1216.4000000000001</v>
      </c>
      <c r="X8664" s="126" t="s">
        <v>472</v>
      </c>
      <c r="Z8664" s="127"/>
      <c r="AA8664" s="128">
        <v>60</v>
      </c>
      <c r="AB8664" s="128">
        <v>1</v>
      </c>
      <c r="AD8664" s="126" t="s">
        <v>562</v>
      </c>
      <c r="AG8664" s="127"/>
      <c r="AI8664" s="127"/>
    </row>
    <row r="8665" spans="1:35" ht="14.85" customHeight="1">
      <c r="A8665" s="130">
        <v>5002557</v>
      </c>
      <c r="B8665" s="126" t="s">
        <v>17387</v>
      </c>
      <c r="C8665" s="126" t="s">
        <v>17385</v>
      </c>
      <c r="D8665" s="126" t="s">
        <v>17388</v>
      </c>
      <c r="E8665" s="126" t="s">
        <v>288</v>
      </c>
      <c r="F8665" s="126" t="s">
        <v>440</v>
      </c>
      <c r="G8665" s="126" t="s">
        <v>463</v>
      </c>
      <c r="H8665" s="126" t="s">
        <v>126</v>
      </c>
      <c r="I8665" s="126" t="s">
        <v>418</v>
      </c>
      <c r="J8665" s="126" t="s">
        <v>8477</v>
      </c>
      <c r="K8665" s="126" t="s">
        <v>613</v>
      </c>
      <c r="L8665" s="126" t="s">
        <v>8478</v>
      </c>
      <c r="M8665" s="130">
        <v>1216.4000000000001</v>
      </c>
      <c r="O8665" s="126" t="s">
        <v>445</v>
      </c>
      <c r="P8665" s="130">
        <v>0</v>
      </c>
      <c r="S8665" s="130">
        <v>0</v>
      </c>
      <c r="V8665" s="130">
        <v>1216.4000000000001</v>
      </c>
      <c r="X8665" s="126" t="s">
        <v>472</v>
      </c>
      <c r="Z8665" s="127"/>
      <c r="AA8665" s="128">
        <v>60</v>
      </c>
      <c r="AB8665" s="128">
        <v>1</v>
      </c>
      <c r="AD8665" s="126" t="s">
        <v>562</v>
      </c>
      <c r="AG8665" s="127"/>
      <c r="AI8665" s="127"/>
    </row>
    <row r="8666" spans="1:35" ht="14.85" customHeight="1">
      <c r="A8666" s="130">
        <v>5003159</v>
      </c>
      <c r="B8666" s="126" t="s">
        <v>413</v>
      </c>
      <c r="C8666" s="126" t="s">
        <v>17389</v>
      </c>
      <c r="D8666" s="126" t="s">
        <v>17390</v>
      </c>
      <c r="E8666" s="126" t="s">
        <v>288</v>
      </c>
      <c r="F8666" s="126" t="s">
        <v>416</v>
      </c>
      <c r="G8666" s="126" t="s">
        <v>417</v>
      </c>
      <c r="H8666" s="126" t="s">
        <v>126</v>
      </c>
      <c r="I8666" s="126" t="s">
        <v>126</v>
      </c>
      <c r="J8666" s="126" t="s">
        <v>4318</v>
      </c>
      <c r="K8666" s="126" t="s">
        <v>747</v>
      </c>
      <c r="L8666" s="126" t="s">
        <v>4319</v>
      </c>
      <c r="M8666" s="130">
        <v>292.32</v>
      </c>
      <c r="O8666" s="126" t="s">
        <v>587</v>
      </c>
      <c r="P8666" s="130">
        <v>0</v>
      </c>
      <c r="S8666" s="130">
        <v>0</v>
      </c>
      <c r="V8666" s="130">
        <v>351.06</v>
      </c>
      <c r="X8666" s="126" t="s">
        <v>5333</v>
      </c>
      <c r="Z8666" s="127"/>
      <c r="AA8666" s="128">
        <v>1</v>
      </c>
      <c r="AB8666" s="128">
        <v>12</v>
      </c>
      <c r="AD8666" s="126" t="s">
        <v>615</v>
      </c>
      <c r="AG8666" s="127"/>
      <c r="AI8666" s="127"/>
    </row>
    <row r="8667" spans="1:35" ht="14.85" customHeight="1">
      <c r="A8667" s="130">
        <v>5003158</v>
      </c>
      <c r="B8667" s="126" t="s">
        <v>17391</v>
      </c>
      <c r="C8667" s="126" t="s">
        <v>17389</v>
      </c>
      <c r="D8667" s="126" t="s">
        <v>17392</v>
      </c>
      <c r="E8667" s="126" t="s">
        <v>288</v>
      </c>
      <c r="F8667" s="126" t="s">
        <v>416</v>
      </c>
      <c r="G8667" s="126" t="s">
        <v>417</v>
      </c>
      <c r="H8667" s="126" t="s">
        <v>126</v>
      </c>
      <c r="I8667" s="126" t="s">
        <v>126</v>
      </c>
      <c r="J8667" s="126" t="s">
        <v>4318</v>
      </c>
      <c r="K8667" s="126" t="s">
        <v>747</v>
      </c>
      <c r="L8667" s="126" t="s">
        <v>4319</v>
      </c>
      <c r="M8667" s="130">
        <v>292.32</v>
      </c>
      <c r="O8667" s="126" t="s">
        <v>587</v>
      </c>
      <c r="P8667" s="130">
        <v>0</v>
      </c>
      <c r="S8667" s="130">
        <v>0</v>
      </c>
      <c r="V8667" s="130">
        <v>351.06</v>
      </c>
      <c r="X8667" s="126" t="s">
        <v>5333</v>
      </c>
      <c r="Z8667" s="127"/>
      <c r="AA8667" s="128">
        <v>1</v>
      </c>
      <c r="AB8667" s="128">
        <v>12</v>
      </c>
      <c r="AD8667" s="126" t="s">
        <v>615</v>
      </c>
      <c r="AG8667" s="127"/>
      <c r="AI8667" s="127"/>
    </row>
    <row r="8668" spans="1:35" ht="14.85" customHeight="1">
      <c r="A8668" s="130">
        <v>5003157</v>
      </c>
      <c r="B8668" s="126" t="s">
        <v>17393</v>
      </c>
      <c r="C8668" s="126" t="s">
        <v>17394</v>
      </c>
      <c r="D8668" s="126" t="s">
        <v>17395</v>
      </c>
      <c r="E8668" s="126" t="s">
        <v>288</v>
      </c>
      <c r="F8668" s="126" t="s">
        <v>416</v>
      </c>
      <c r="G8668" s="126" t="s">
        <v>417</v>
      </c>
      <c r="H8668" s="126" t="s">
        <v>308</v>
      </c>
      <c r="I8668" s="126" t="s">
        <v>308</v>
      </c>
      <c r="J8668" s="126" t="s">
        <v>778</v>
      </c>
      <c r="K8668" s="126" t="s">
        <v>779</v>
      </c>
      <c r="L8668" s="126" t="s">
        <v>780</v>
      </c>
      <c r="M8668" s="130">
        <v>1169.28</v>
      </c>
      <c r="N8668" s="126" t="s">
        <v>290</v>
      </c>
      <c r="O8668" s="126" t="s">
        <v>8501</v>
      </c>
      <c r="P8668" s="130">
        <v>0</v>
      </c>
      <c r="S8668" s="130">
        <v>0</v>
      </c>
      <c r="V8668" s="130">
        <v>1541.59</v>
      </c>
      <c r="X8668" s="126" t="s">
        <v>8502</v>
      </c>
      <c r="Z8668" s="127"/>
      <c r="AA8668" s="128">
        <v>2</v>
      </c>
      <c r="AB8668" s="128">
        <v>12</v>
      </c>
      <c r="AD8668" s="126" t="s">
        <v>562</v>
      </c>
      <c r="AG8668" s="127"/>
      <c r="AI8668" s="127"/>
    </row>
    <row r="8669" spans="1:35" ht="14.85" customHeight="1">
      <c r="A8669" s="130">
        <v>5004079</v>
      </c>
      <c r="B8669" s="126" t="s">
        <v>13487</v>
      </c>
      <c r="C8669" s="126" t="s">
        <v>13488</v>
      </c>
      <c r="D8669" s="126" t="s">
        <v>13489</v>
      </c>
      <c r="E8669" s="126" t="s">
        <v>288</v>
      </c>
      <c r="F8669" s="126" t="s">
        <v>364</v>
      </c>
      <c r="G8669" s="126" t="s">
        <v>417</v>
      </c>
      <c r="H8669" s="126" t="s">
        <v>126</v>
      </c>
      <c r="I8669" s="126" t="s">
        <v>126</v>
      </c>
      <c r="J8669" s="126" t="s">
        <v>886</v>
      </c>
      <c r="K8669" s="126" t="s">
        <v>443</v>
      </c>
      <c r="L8669" s="126" t="s">
        <v>887</v>
      </c>
      <c r="M8669" s="130">
        <v>9739.52</v>
      </c>
      <c r="O8669" s="126" t="s">
        <v>486</v>
      </c>
      <c r="P8669" s="130">
        <v>0</v>
      </c>
      <c r="S8669" s="130">
        <v>0</v>
      </c>
      <c r="V8669" s="130">
        <v>13147.8</v>
      </c>
      <c r="X8669" s="126" t="s">
        <v>549</v>
      </c>
      <c r="Z8669" s="127"/>
      <c r="AA8669" s="128">
        <v>2</v>
      </c>
      <c r="AB8669" s="128">
        <v>60</v>
      </c>
      <c r="AC8669" s="126" t="s">
        <v>366</v>
      </c>
      <c r="AD8669" s="126" t="s">
        <v>562</v>
      </c>
      <c r="AG8669" s="127"/>
      <c r="AI8669" s="127"/>
    </row>
    <row r="8670" spans="1:35" ht="14.85" customHeight="1">
      <c r="A8670" s="130">
        <v>5004078</v>
      </c>
      <c r="B8670" s="126" t="s">
        <v>13490</v>
      </c>
      <c r="C8670" s="126" t="s">
        <v>13491</v>
      </c>
      <c r="D8670" s="126" t="s">
        <v>13492</v>
      </c>
      <c r="E8670" s="126" t="s">
        <v>288</v>
      </c>
      <c r="F8670" s="126" t="s">
        <v>364</v>
      </c>
      <c r="G8670" s="126" t="s">
        <v>417</v>
      </c>
      <c r="H8670" s="126" t="s">
        <v>126</v>
      </c>
      <c r="I8670" s="126" t="s">
        <v>126</v>
      </c>
      <c r="J8670" s="126" t="s">
        <v>886</v>
      </c>
      <c r="K8670" s="126" t="s">
        <v>443</v>
      </c>
      <c r="L8670" s="126" t="s">
        <v>887</v>
      </c>
      <c r="M8670" s="130">
        <v>9739.52</v>
      </c>
      <c r="O8670" s="126" t="s">
        <v>486</v>
      </c>
      <c r="P8670" s="130">
        <v>0</v>
      </c>
      <c r="S8670" s="130">
        <v>0</v>
      </c>
      <c r="V8670" s="130">
        <v>14121.73</v>
      </c>
      <c r="X8670" s="126" t="s">
        <v>549</v>
      </c>
      <c r="Z8670" s="127"/>
      <c r="AA8670" s="128">
        <v>2</v>
      </c>
      <c r="AB8670" s="128">
        <v>60</v>
      </c>
      <c r="AC8670" s="126" t="s">
        <v>366</v>
      </c>
      <c r="AD8670" s="126" t="s">
        <v>562</v>
      </c>
      <c r="AG8670" s="127"/>
      <c r="AI8670" s="127"/>
    </row>
    <row r="8671" spans="1:35" ht="14.85" customHeight="1">
      <c r="A8671" s="130">
        <v>5004077</v>
      </c>
      <c r="B8671" s="126" t="s">
        <v>13493</v>
      </c>
      <c r="C8671" s="126" t="s">
        <v>13494</v>
      </c>
      <c r="D8671" s="126" t="s">
        <v>13495</v>
      </c>
      <c r="E8671" s="126" t="s">
        <v>288</v>
      </c>
      <c r="F8671" s="126" t="s">
        <v>364</v>
      </c>
      <c r="G8671" s="126" t="s">
        <v>417</v>
      </c>
      <c r="H8671" s="126" t="s">
        <v>126</v>
      </c>
      <c r="I8671" s="126" t="s">
        <v>126</v>
      </c>
      <c r="J8671" s="126" t="s">
        <v>886</v>
      </c>
      <c r="K8671" s="126" t="s">
        <v>443</v>
      </c>
      <c r="L8671" s="126" t="s">
        <v>887</v>
      </c>
      <c r="M8671" s="130">
        <v>9739.52</v>
      </c>
      <c r="O8671" s="126" t="s">
        <v>486</v>
      </c>
      <c r="P8671" s="130">
        <v>0</v>
      </c>
      <c r="S8671" s="130">
        <v>0</v>
      </c>
      <c r="V8671" s="130">
        <v>14121.73</v>
      </c>
      <c r="X8671" s="126" t="s">
        <v>549</v>
      </c>
      <c r="Z8671" s="127"/>
      <c r="AA8671" s="128">
        <v>2</v>
      </c>
      <c r="AB8671" s="128">
        <v>60</v>
      </c>
      <c r="AC8671" s="126" t="s">
        <v>366</v>
      </c>
      <c r="AD8671" s="126" t="s">
        <v>562</v>
      </c>
      <c r="AG8671" s="127"/>
      <c r="AI8671" s="127"/>
    </row>
    <row r="8672" spans="1:35" ht="14.85" customHeight="1">
      <c r="A8672" s="130">
        <v>5004076</v>
      </c>
      <c r="B8672" s="126" t="s">
        <v>14967</v>
      </c>
      <c r="C8672" s="126" t="s">
        <v>14968</v>
      </c>
      <c r="D8672" s="126" t="s">
        <v>14969</v>
      </c>
      <c r="E8672" s="126" t="s">
        <v>288</v>
      </c>
      <c r="F8672" s="126" t="s">
        <v>364</v>
      </c>
      <c r="G8672" s="126" t="s">
        <v>417</v>
      </c>
      <c r="H8672" s="126" t="s">
        <v>126</v>
      </c>
      <c r="I8672" s="126" t="s">
        <v>126</v>
      </c>
      <c r="J8672" s="126" t="s">
        <v>886</v>
      </c>
      <c r="K8672" s="126" t="s">
        <v>443</v>
      </c>
      <c r="L8672" s="126" t="s">
        <v>887</v>
      </c>
      <c r="M8672" s="130">
        <v>9739.52</v>
      </c>
      <c r="O8672" s="126" t="s">
        <v>486</v>
      </c>
      <c r="P8672" s="130">
        <v>0</v>
      </c>
      <c r="S8672" s="130">
        <v>0</v>
      </c>
      <c r="V8672" s="130">
        <v>14121.73</v>
      </c>
      <c r="X8672" s="126" t="s">
        <v>549</v>
      </c>
      <c r="Z8672" s="127"/>
      <c r="AA8672" s="128">
        <v>2</v>
      </c>
      <c r="AB8672" s="128">
        <v>60</v>
      </c>
      <c r="AC8672" s="126" t="s">
        <v>366</v>
      </c>
      <c r="AD8672" s="126" t="s">
        <v>562</v>
      </c>
      <c r="AG8672" s="127"/>
      <c r="AI8672" s="127"/>
    </row>
    <row r="8673" spans="1:35" ht="14.85" customHeight="1">
      <c r="A8673" s="130">
        <v>5004075</v>
      </c>
      <c r="B8673" s="126" t="s">
        <v>14970</v>
      </c>
      <c r="C8673" s="126" t="s">
        <v>14971</v>
      </c>
      <c r="D8673" s="126" t="s">
        <v>14972</v>
      </c>
      <c r="E8673" s="126" t="s">
        <v>288</v>
      </c>
      <c r="F8673" s="126" t="s">
        <v>364</v>
      </c>
      <c r="G8673" s="126" t="s">
        <v>417</v>
      </c>
      <c r="H8673" s="126" t="s">
        <v>126</v>
      </c>
      <c r="I8673" s="126" t="s">
        <v>126</v>
      </c>
      <c r="J8673" s="126" t="s">
        <v>886</v>
      </c>
      <c r="K8673" s="126" t="s">
        <v>443</v>
      </c>
      <c r="L8673" s="126" t="s">
        <v>887</v>
      </c>
      <c r="M8673" s="130">
        <v>9739.52</v>
      </c>
      <c r="O8673" s="126" t="s">
        <v>486</v>
      </c>
      <c r="P8673" s="130">
        <v>0</v>
      </c>
      <c r="S8673" s="130">
        <v>0</v>
      </c>
      <c r="V8673" s="130">
        <v>11686.96</v>
      </c>
      <c r="X8673" s="126" t="s">
        <v>549</v>
      </c>
      <c r="Z8673" s="127"/>
      <c r="AA8673" s="128">
        <v>2</v>
      </c>
      <c r="AB8673" s="128">
        <v>60</v>
      </c>
      <c r="AC8673" s="126" t="s">
        <v>366</v>
      </c>
      <c r="AD8673" s="126" t="s">
        <v>562</v>
      </c>
      <c r="AG8673" s="127"/>
      <c r="AI8673" s="127"/>
    </row>
    <row r="8674" spans="1:35" ht="14.85" customHeight="1">
      <c r="A8674" s="130">
        <v>5004074</v>
      </c>
      <c r="B8674" s="126" t="s">
        <v>14973</v>
      </c>
      <c r="C8674" s="126" t="s">
        <v>14974</v>
      </c>
      <c r="D8674" s="126" t="s">
        <v>14975</v>
      </c>
      <c r="E8674" s="126" t="s">
        <v>288</v>
      </c>
      <c r="F8674" s="126" t="s">
        <v>364</v>
      </c>
      <c r="G8674" s="126" t="s">
        <v>417</v>
      </c>
      <c r="H8674" s="126" t="s">
        <v>126</v>
      </c>
      <c r="I8674" s="126" t="s">
        <v>126</v>
      </c>
      <c r="J8674" s="126" t="s">
        <v>886</v>
      </c>
      <c r="K8674" s="126" t="s">
        <v>443</v>
      </c>
      <c r="L8674" s="126" t="s">
        <v>887</v>
      </c>
      <c r="M8674" s="130">
        <v>9739.52</v>
      </c>
      <c r="O8674" s="126" t="s">
        <v>486</v>
      </c>
      <c r="P8674" s="130">
        <v>0</v>
      </c>
      <c r="S8674" s="130">
        <v>0</v>
      </c>
      <c r="V8674" s="130">
        <v>11686.96</v>
      </c>
      <c r="X8674" s="126" t="s">
        <v>549</v>
      </c>
      <c r="Z8674" s="127"/>
      <c r="AA8674" s="128">
        <v>2</v>
      </c>
      <c r="AB8674" s="128">
        <v>60</v>
      </c>
      <c r="AC8674" s="126" t="s">
        <v>366</v>
      </c>
      <c r="AD8674" s="126" t="s">
        <v>562</v>
      </c>
      <c r="AG8674" s="127"/>
      <c r="AI8674" s="127"/>
    </row>
    <row r="8675" spans="1:35" ht="14.85" customHeight="1">
      <c r="A8675" s="130">
        <v>5004073</v>
      </c>
      <c r="B8675" s="126" t="s">
        <v>14384</v>
      </c>
      <c r="C8675" s="126" t="s">
        <v>14385</v>
      </c>
      <c r="D8675" s="126" t="s">
        <v>14386</v>
      </c>
      <c r="E8675" s="126" t="s">
        <v>288</v>
      </c>
      <c r="F8675" s="126" t="s">
        <v>364</v>
      </c>
      <c r="G8675" s="126" t="s">
        <v>417</v>
      </c>
      <c r="H8675" s="126" t="s">
        <v>126</v>
      </c>
      <c r="I8675" s="126" t="s">
        <v>126</v>
      </c>
      <c r="J8675" s="126" t="s">
        <v>886</v>
      </c>
      <c r="K8675" s="126" t="s">
        <v>443</v>
      </c>
      <c r="L8675" s="126" t="s">
        <v>887</v>
      </c>
      <c r="M8675" s="130">
        <v>9739.52</v>
      </c>
      <c r="O8675" s="126" t="s">
        <v>486</v>
      </c>
      <c r="P8675" s="130">
        <v>0</v>
      </c>
      <c r="S8675" s="130">
        <v>0</v>
      </c>
      <c r="V8675" s="130">
        <v>20939.12</v>
      </c>
      <c r="X8675" s="126" t="s">
        <v>549</v>
      </c>
      <c r="Z8675" s="127"/>
      <c r="AA8675" s="128">
        <v>2</v>
      </c>
      <c r="AB8675" s="128">
        <v>60</v>
      </c>
      <c r="AC8675" s="126" t="s">
        <v>366</v>
      </c>
      <c r="AD8675" s="126" t="s">
        <v>562</v>
      </c>
      <c r="AG8675" s="127"/>
      <c r="AI8675" s="127"/>
    </row>
    <row r="8676" spans="1:35" ht="14.85" customHeight="1">
      <c r="A8676" s="130">
        <v>5004072</v>
      </c>
      <c r="B8676" s="126" t="s">
        <v>14387</v>
      </c>
      <c r="C8676" s="126" t="s">
        <v>14388</v>
      </c>
      <c r="D8676" s="126" t="s">
        <v>14389</v>
      </c>
      <c r="E8676" s="126" t="s">
        <v>288</v>
      </c>
      <c r="F8676" s="126" t="s">
        <v>364</v>
      </c>
      <c r="G8676" s="126" t="s">
        <v>417</v>
      </c>
      <c r="H8676" s="126" t="s">
        <v>126</v>
      </c>
      <c r="I8676" s="126" t="s">
        <v>126</v>
      </c>
      <c r="J8676" s="126" t="s">
        <v>886</v>
      </c>
      <c r="K8676" s="126" t="s">
        <v>443</v>
      </c>
      <c r="L8676" s="126" t="s">
        <v>887</v>
      </c>
      <c r="M8676" s="130">
        <v>9739.52</v>
      </c>
      <c r="O8676" s="126" t="s">
        <v>486</v>
      </c>
      <c r="P8676" s="130">
        <v>0</v>
      </c>
      <c r="S8676" s="130">
        <v>0</v>
      </c>
      <c r="V8676" s="130">
        <v>20939.12</v>
      </c>
      <c r="X8676" s="126" t="s">
        <v>549</v>
      </c>
      <c r="Z8676" s="127"/>
      <c r="AA8676" s="128">
        <v>2</v>
      </c>
      <c r="AB8676" s="128">
        <v>60</v>
      </c>
      <c r="AC8676" s="126" t="s">
        <v>366</v>
      </c>
      <c r="AD8676" s="126" t="s">
        <v>562</v>
      </c>
      <c r="AG8676" s="127"/>
      <c r="AI8676" s="127"/>
    </row>
    <row r="8677" spans="1:35" ht="14.85" customHeight="1">
      <c r="A8677" s="130">
        <v>5004071</v>
      </c>
      <c r="B8677" s="126" t="s">
        <v>16100</v>
      </c>
      <c r="C8677" s="126" t="s">
        <v>16101</v>
      </c>
      <c r="D8677" s="126" t="s">
        <v>16102</v>
      </c>
      <c r="E8677" s="126" t="s">
        <v>288</v>
      </c>
      <c r="F8677" s="126" t="s">
        <v>364</v>
      </c>
      <c r="G8677" s="126" t="s">
        <v>417</v>
      </c>
      <c r="H8677" s="126" t="s">
        <v>126</v>
      </c>
      <c r="I8677" s="126" t="s">
        <v>126</v>
      </c>
      <c r="J8677" s="126" t="s">
        <v>886</v>
      </c>
      <c r="K8677" s="126" t="s">
        <v>443</v>
      </c>
      <c r="L8677" s="126" t="s">
        <v>887</v>
      </c>
      <c r="M8677" s="130">
        <v>9739.52</v>
      </c>
      <c r="O8677" s="126" t="s">
        <v>486</v>
      </c>
      <c r="P8677" s="130">
        <v>0</v>
      </c>
      <c r="S8677" s="130">
        <v>0</v>
      </c>
      <c r="V8677" s="130">
        <v>20939.12</v>
      </c>
      <c r="X8677" s="126" t="s">
        <v>549</v>
      </c>
      <c r="Z8677" s="127"/>
      <c r="AA8677" s="128">
        <v>2</v>
      </c>
      <c r="AB8677" s="128">
        <v>60</v>
      </c>
      <c r="AC8677" s="126" t="s">
        <v>366</v>
      </c>
      <c r="AD8677" s="126" t="s">
        <v>562</v>
      </c>
      <c r="AG8677" s="127"/>
      <c r="AI8677" s="127"/>
    </row>
    <row r="8678" spans="1:35" ht="14.85" customHeight="1">
      <c r="A8678" s="130">
        <v>5004070</v>
      </c>
      <c r="B8678" s="126" t="s">
        <v>14867</v>
      </c>
      <c r="C8678" s="126" t="s">
        <v>14868</v>
      </c>
      <c r="D8678" s="126" t="s">
        <v>14869</v>
      </c>
      <c r="E8678" s="126" t="s">
        <v>288</v>
      </c>
      <c r="F8678" s="126" t="s">
        <v>364</v>
      </c>
      <c r="G8678" s="126" t="s">
        <v>417</v>
      </c>
      <c r="H8678" s="126" t="s">
        <v>126</v>
      </c>
      <c r="I8678" s="126" t="s">
        <v>126</v>
      </c>
      <c r="J8678" s="126" t="s">
        <v>886</v>
      </c>
      <c r="K8678" s="126" t="s">
        <v>443</v>
      </c>
      <c r="L8678" s="126" t="s">
        <v>887</v>
      </c>
      <c r="M8678" s="130">
        <v>9739.52</v>
      </c>
      <c r="O8678" s="126" t="s">
        <v>486</v>
      </c>
      <c r="P8678" s="130">
        <v>0</v>
      </c>
      <c r="S8678" s="130">
        <v>0</v>
      </c>
      <c r="V8678" s="130">
        <v>21913.02</v>
      </c>
      <c r="X8678" s="126" t="s">
        <v>549</v>
      </c>
      <c r="Z8678" s="127"/>
      <c r="AA8678" s="128">
        <v>2</v>
      </c>
      <c r="AB8678" s="128">
        <v>60</v>
      </c>
      <c r="AC8678" s="126" t="s">
        <v>366</v>
      </c>
      <c r="AD8678" s="126" t="s">
        <v>562</v>
      </c>
      <c r="AG8678" s="127"/>
      <c r="AI8678" s="127"/>
    </row>
    <row r="8679" spans="1:35" ht="14.85" customHeight="1">
      <c r="A8679" s="130">
        <v>5004069</v>
      </c>
      <c r="B8679" s="126" t="s">
        <v>16103</v>
      </c>
      <c r="C8679" s="126" t="s">
        <v>16104</v>
      </c>
      <c r="D8679" s="126" t="s">
        <v>16105</v>
      </c>
      <c r="E8679" s="126" t="s">
        <v>288</v>
      </c>
      <c r="F8679" s="126" t="s">
        <v>364</v>
      </c>
      <c r="G8679" s="126" t="s">
        <v>417</v>
      </c>
      <c r="H8679" s="126" t="s">
        <v>126</v>
      </c>
      <c r="I8679" s="126" t="s">
        <v>126</v>
      </c>
      <c r="J8679" s="126" t="s">
        <v>886</v>
      </c>
      <c r="K8679" s="126" t="s">
        <v>443</v>
      </c>
      <c r="L8679" s="126" t="s">
        <v>887</v>
      </c>
      <c r="M8679" s="130">
        <v>9739.52</v>
      </c>
      <c r="O8679" s="126" t="s">
        <v>486</v>
      </c>
      <c r="P8679" s="130">
        <v>0</v>
      </c>
      <c r="S8679" s="130">
        <v>0</v>
      </c>
      <c r="V8679" s="130">
        <v>21913.02</v>
      </c>
      <c r="X8679" s="126" t="s">
        <v>549</v>
      </c>
      <c r="Z8679" s="127"/>
      <c r="AA8679" s="128">
        <v>2</v>
      </c>
      <c r="AB8679" s="128">
        <v>60</v>
      </c>
      <c r="AC8679" s="126" t="s">
        <v>366</v>
      </c>
      <c r="AD8679" s="126" t="s">
        <v>562</v>
      </c>
      <c r="AG8679" s="127"/>
      <c r="AI8679" s="127"/>
    </row>
    <row r="8680" spans="1:35" ht="14.85" customHeight="1">
      <c r="A8680" s="130">
        <v>5004068</v>
      </c>
      <c r="B8680" s="126" t="s">
        <v>16106</v>
      </c>
      <c r="C8680" s="126" t="s">
        <v>16107</v>
      </c>
      <c r="D8680" s="126" t="s">
        <v>16108</v>
      </c>
      <c r="E8680" s="126" t="s">
        <v>288</v>
      </c>
      <c r="F8680" s="126" t="s">
        <v>364</v>
      </c>
      <c r="G8680" s="126" t="s">
        <v>417</v>
      </c>
      <c r="H8680" s="126" t="s">
        <v>126</v>
      </c>
      <c r="I8680" s="126" t="s">
        <v>126</v>
      </c>
      <c r="J8680" s="126" t="s">
        <v>886</v>
      </c>
      <c r="K8680" s="126" t="s">
        <v>443</v>
      </c>
      <c r="L8680" s="126" t="s">
        <v>887</v>
      </c>
      <c r="M8680" s="130">
        <v>9739.52</v>
      </c>
      <c r="O8680" s="126" t="s">
        <v>486</v>
      </c>
      <c r="P8680" s="130">
        <v>0</v>
      </c>
      <c r="S8680" s="130">
        <v>0</v>
      </c>
      <c r="V8680" s="130">
        <v>21913.02</v>
      </c>
      <c r="X8680" s="126" t="s">
        <v>549</v>
      </c>
      <c r="Z8680" s="127"/>
      <c r="AA8680" s="128">
        <v>2</v>
      </c>
      <c r="AB8680" s="128">
        <v>60</v>
      </c>
      <c r="AC8680" s="126" t="s">
        <v>366</v>
      </c>
      <c r="AD8680" s="126" t="s">
        <v>562</v>
      </c>
      <c r="AG8680" s="127"/>
      <c r="AI8680" s="127"/>
    </row>
    <row r="8681" spans="1:35" ht="14.85" customHeight="1">
      <c r="A8681" s="130">
        <v>5004067</v>
      </c>
      <c r="B8681" s="126" t="s">
        <v>16109</v>
      </c>
      <c r="C8681" s="126" t="s">
        <v>16110</v>
      </c>
      <c r="D8681" s="126" t="s">
        <v>16111</v>
      </c>
      <c r="E8681" s="126" t="s">
        <v>288</v>
      </c>
      <c r="F8681" s="126" t="s">
        <v>364</v>
      </c>
      <c r="G8681" s="126" t="s">
        <v>417</v>
      </c>
      <c r="H8681" s="126" t="s">
        <v>126</v>
      </c>
      <c r="I8681" s="126" t="s">
        <v>126</v>
      </c>
      <c r="J8681" s="126" t="s">
        <v>886</v>
      </c>
      <c r="K8681" s="126" t="s">
        <v>443</v>
      </c>
      <c r="L8681" s="126" t="s">
        <v>887</v>
      </c>
      <c r="M8681" s="130">
        <v>9739.52</v>
      </c>
      <c r="O8681" s="126" t="s">
        <v>486</v>
      </c>
      <c r="P8681" s="130">
        <v>0</v>
      </c>
      <c r="S8681" s="130">
        <v>0</v>
      </c>
      <c r="V8681" s="130">
        <v>19478.240000000002</v>
      </c>
      <c r="X8681" s="126" t="s">
        <v>549</v>
      </c>
      <c r="Z8681" s="127"/>
      <c r="AA8681" s="128">
        <v>2</v>
      </c>
      <c r="AB8681" s="128">
        <v>60</v>
      </c>
      <c r="AC8681" s="126" t="s">
        <v>366</v>
      </c>
      <c r="AD8681" s="126" t="s">
        <v>562</v>
      </c>
      <c r="AG8681" s="127"/>
      <c r="AI8681" s="127"/>
    </row>
    <row r="8682" spans="1:35" ht="14.85" customHeight="1">
      <c r="A8682" s="130">
        <v>5004066</v>
      </c>
      <c r="B8682" s="126" t="s">
        <v>14525</v>
      </c>
      <c r="C8682" s="126" t="s">
        <v>14526</v>
      </c>
      <c r="D8682" s="126" t="s">
        <v>14527</v>
      </c>
      <c r="E8682" s="126" t="s">
        <v>288</v>
      </c>
      <c r="F8682" s="126" t="s">
        <v>364</v>
      </c>
      <c r="G8682" s="126" t="s">
        <v>417</v>
      </c>
      <c r="H8682" s="126" t="s">
        <v>126</v>
      </c>
      <c r="I8682" s="126" t="s">
        <v>126</v>
      </c>
      <c r="J8682" s="126" t="s">
        <v>886</v>
      </c>
      <c r="K8682" s="126" t="s">
        <v>443</v>
      </c>
      <c r="L8682" s="126" t="s">
        <v>887</v>
      </c>
      <c r="M8682" s="130">
        <v>9739.52</v>
      </c>
      <c r="O8682" s="126" t="s">
        <v>486</v>
      </c>
      <c r="P8682" s="130">
        <v>0</v>
      </c>
      <c r="S8682" s="130">
        <v>0</v>
      </c>
      <c r="V8682" s="130">
        <v>19478.240000000002</v>
      </c>
      <c r="X8682" s="126" t="s">
        <v>549</v>
      </c>
      <c r="Z8682" s="127"/>
      <c r="AA8682" s="128">
        <v>2</v>
      </c>
      <c r="AB8682" s="128">
        <v>60</v>
      </c>
      <c r="AC8682" s="126" t="s">
        <v>366</v>
      </c>
      <c r="AD8682" s="126" t="s">
        <v>562</v>
      </c>
      <c r="AG8682" s="127"/>
      <c r="AI8682" s="127"/>
    </row>
    <row r="8683" spans="1:35" ht="14.85" customHeight="1">
      <c r="A8683" s="130">
        <v>5004065</v>
      </c>
      <c r="B8683" s="126" t="s">
        <v>14528</v>
      </c>
      <c r="C8683" s="126" t="s">
        <v>14529</v>
      </c>
      <c r="D8683" s="126" t="s">
        <v>14530</v>
      </c>
      <c r="E8683" s="126" t="s">
        <v>288</v>
      </c>
      <c r="F8683" s="126" t="s">
        <v>364</v>
      </c>
      <c r="G8683" s="126" t="s">
        <v>417</v>
      </c>
      <c r="H8683" s="126" t="s">
        <v>126</v>
      </c>
      <c r="I8683" s="126" t="s">
        <v>126</v>
      </c>
      <c r="J8683" s="126" t="s">
        <v>886</v>
      </c>
      <c r="K8683" s="126" t="s">
        <v>443</v>
      </c>
      <c r="L8683" s="126" t="s">
        <v>887</v>
      </c>
      <c r="M8683" s="130">
        <v>9739.52</v>
      </c>
      <c r="O8683" s="126" t="s">
        <v>486</v>
      </c>
      <c r="P8683" s="130">
        <v>0</v>
      </c>
      <c r="S8683" s="130">
        <v>0</v>
      </c>
      <c r="V8683" s="130">
        <v>27756.51</v>
      </c>
      <c r="X8683" s="126" t="s">
        <v>549</v>
      </c>
      <c r="Z8683" s="127"/>
      <c r="AA8683" s="128">
        <v>2</v>
      </c>
      <c r="AB8683" s="128">
        <v>60</v>
      </c>
      <c r="AC8683" s="126" t="s">
        <v>366</v>
      </c>
      <c r="AD8683" s="126" t="s">
        <v>562</v>
      </c>
      <c r="AG8683" s="127"/>
      <c r="AI8683" s="127"/>
    </row>
    <row r="8684" spans="1:35" ht="14.85" customHeight="1">
      <c r="A8684" s="130">
        <v>5004064</v>
      </c>
      <c r="B8684" s="126" t="s">
        <v>14531</v>
      </c>
      <c r="C8684" s="126" t="s">
        <v>14532</v>
      </c>
      <c r="D8684" s="126" t="s">
        <v>14533</v>
      </c>
      <c r="E8684" s="126" t="s">
        <v>288</v>
      </c>
      <c r="F8684" s="126" t="s">
        <v>364</v>
      </c>
      <c r="G8684" s="126" t="s">
        <v>417</v>
      </c>
      <c r="H8684" s="126" t="s">
        <v>126</v>
      </c>
      <c r="I8684" s="126" t="s">
        <v>126</v>
      </c>
      <c r="J8684" s="126" t="s">
        <v>886</v>
      </c>
      <c r="K8684" s="126" t="s">
        <v>443</v>
      </c>
      <c r="L8684" s="126" t="s">
        <v>887</v>
      </c>
      <c r="M8684" s="130">
        <v>9739.52</v>
      </c>
      <c r="O8684" s="126" t="s">
        <v>486</v>
      </c>
      <c r="P8684" s="130">
        <v>0</v>
      </c>
      <c r="S8684" s="130">
        <v>0</v>
      </c>
      <c r="V8684" s="130">
        <v>27756.51</v>
      </c>
      <c r="X8684" s="126" t="s">
        <v>549</v>
      </c>
      <c r="Z8684" s="127"/>
      <c r="AA8684" s="128">
        <v>2</v>
      </c>
      <c r="AB8684" s="128">
        <v>60</v>
      </c>
      <c r="AC8684" s="126" t="s">
        <v>366</v>
      </c>
      <c r="AD8684" s="126" t="s">
        <v>562</v>
      </c>
      <c r="AG8684" s="127"/>
      <c r="AI8684" s="127"/>
    </row>
    <row r="8685" spans="1:35" ht="14.85" customHeight="1">
      <c r="A8685" s="130">
        <v>5004063</v>
      </c>
      <c r="B8685" s="126" t="s">
        <v>17396</v>
      </c>
      <c r="C8685" s="126" t="s">
        <v>17397</v>
      </c>
      <c r="D8685" s="126" t="s">
        <v>17398</v>
      </c>
      <c r="E8685" s="126" t="s">
        <v>288</v>
      </c>
      <c r="F8685" s="126" t="s">
        <v>364</v>
      </c>
      <c r="G8685" s="126" t="s">
        <v>417</v>
      </c>
      <c r="H8685" s="126" t="s">
        <v>126</v>
      </c>
      <c r="I8685" s="126" t="s">
        <v>126</v>
      </c>
      <c r="J8685" s="126" t="s">
        <v>886</v>
      </c>
      <c r="K8685" s="126" t="s">
        <v>443</v>
      </c>
      <c r="L8685" s="126" t="s">
        <v>887</v>
      </c>
      <c r="M8685" s="130">
        <v>9739.52</v>
      </c>
      <c r="O8685" s="126" t="s">
        <v>486</v>
      </c>
      <c r="P8685" s="130">
        <v>0</v>
      </c>
      <c r="S8685" s="130">
        <v>0</v>
      </c>
      <c r="V8685" s="130">
        <v>27756.51</v>
      </c>
      <c r="X8685" s="126" t="s">
        <v>549</v>
      </c>
      <c r="Z8685" s="127"/>
      <c r="AA8685" s="128">
        <v>2</v>
      </c>
      <c r="AB8685" s="128">
        <v>60</v>
      </c>
      <c r="AC8685" s="126" t="s">
        <v>366</v>
      </c>
      <c r="AD8685" s="126" t="s">
        <v>562</v>
      </c>
      <c r="AG8685" s="127"/>
      <c r="AI8685" s="127"/>
    </row>
    <row r="8686" spans="1:35" ht="14.85" customHeight="1">
      <c r="A8686" s="130">
        <v>5001533</v>
      </c>
      <c r="B8686" s="126" t="s">
        <v>17399</v>
      </c>
      <c r="C8686" s="126" t="s">
        <v>17400</v>
      </c>
      <c r="D8686" s="126" t="s">
        <v>12529</v>
      </c>
      <c r="E8686" s="126" t="s">
        <v>288</v>
      </c>
      <c r="F8686" s="126" t="s">
        <v>364</v>
      </c>
      <c r="G8686" s="126" t="s">
        <v>417</v>
      </c>
      <c r="H8686" s="126" t="s">
        <v>126</v>
      </c>
      <c r="I8686" s="126" t="s">
        <v>126</v>
      </c>
      <c r="J8686" s="126" t="s">
        <v>484</v>
      </c>
      <c r="K8686" s="126" t="s">
        <v>443</v>
      </c>
      <c r="L8686" s="126" t="s">
        <v>485</v>
      </c>
      <c r="M8686" s="130">
        <v>9739.52</v>
      </c>
      <c r="O8686" s="126" t="s">
        <v>486</v>
      </c>
      <c r="P8686" s="130">
        <v>0</v>
      </c>
      <c r="S8686" s="130">
        <v>0</v>
      </c>
      <c r="V8686" s="130">
        <v>18406.96</v>
      </c>
      <c r="X8686" s="126" t="s">
        <v>487</v>
      </c>
      <c r="Z8686" s="127"/>
      <c r="AA8686" s="128">
        <v>1</v>
      </c>
      <c r="AB8686" s="128">
        <v>60</v>
      </c>
      <c r="AC8686" s="126" t="s">
        <v>366</v>
      </c>
      <c r="AD8686" s="126" t="s">
        <v>562</v>
      </c>
      <c r="AG8686" s="127"/>
      <c r="AI8686" s="127"/>
    </row>
    <row r="8687" spans="1:35" ht="14.85" customHeight="1">
      <c r="A8687" s="130">
        <v>5013113</v>
      </c>
      <c r="B8687" s="126" t="s">
        <v>413</v>
      </c>
      <c r="C8687" s="126" t="s">
        <v>17401</v>
      </c>
      <c r="E8687" s="126" t="s">
        <v>288</v>
      </c>
      <c r="F8687" s="126" t="s">
        <v>364</v>
      </c>
      <c r="G8687" s="126" t="s">
        <v>417</v>
      </c>
      <c r="H8687" s="126" t="s">
        <v>126</v>
      </c>
      <c r="I8687" s="126" t="s">
        <v>126</v>
      </c>
      <c r="J8687" s="126" t="s">
        <v>466</v>
      </c>
      <c r="K8687" s="126" t="s">
        <v>467</v>
      </c>
      <c r="L8687" s="126" t="s">
        <v>468</v>
      </c>
      <c r="M8687" s="130">
        <v>6817.44</v>
      </c>
      <c r="O8687" s="126" t="s">
        <v>365</v>
      </c>
      <c r="P8687" s="130">
        <v>0</v>
      </c>
      <c r="S8687" s="130">
        <v>0</v>
      </c>
      <c r="V8687" s="130">
        <v>15485.2</v>
      </c>
      <c r="X8687" s="126" t="s">
        <v>510</v>
      </c>
      <c r="Z8687" s="127"/>
      <c r="AA8687" s="128">
        <v>2</v>
      </c>
      <c r="AB8687" s="128">
        <v>60</v>
      </c>
      <c r="AC8687" s="126" t="s">
        <v>366</v>
      </c>
      <c r="AD8687" s="126" t="s">
        <v>1990</v>
      </c>
      <c r="AG8687" s="127"/>
      <c r="AI8687" s="127"/>
    </row>
    <row r="8688" spans="1:35" ht="14.85" customHeight="1">
      <c r="A8688" s="130">
        <v>5000633</v>
      </c>
      <c r="B8688" s="126" t="s">
        <v>17402</v>
      </c>
      <c r="C8688" s="126" t="s">
        <v>17403</v>
      </c>
      <c r="D8688" s="126" t="s">
        <v>17404</v>
      </c>
      <c r="E8688" s="126" t="s">
        <v>288</v>
      </c>
      <c r="F8688" s="126" t="s">
        <v>416</v>
      </c>
      <c r="G8688" s="126" t="s">
        <v>417</v>
      </c>
      <c r="H8688" s="126" t="s">
        <v>126</v>
      </c>
      <c r="I8688" s="126" t="s">
        <v>126</v>
      </c>
      <c r="J8688" s="126" t="s">
        <v>7115</v>
      </c>
      <c r="K8688" s="126" t="s">
        <v>504</v>
      </c>
      <c r="L8688" s="126" t="s">
        <v>7116</v>
      </c>
      <c r="M8688" s="130">
        <v>243.04</v>
      </c>
      <c r="O8688" s="126" t="s">
        <v>587</v>
      </c>
      <c r="P8688" s="130">
        <v>0</v>
      </c>
      <c r="S8688" s="130">
        <v>0</v>
      </c>
      <c r="V8688" s="130">
        <v>910</v>
      </c>
      <c r="X8688" s="126" t="s">
        <v>588</v>
      </c>
      <c r="Z8688" s="127"/>
      <c r="AA8688" s="128">
        <v>1</v>
      </c>
      <c r="AB8688" s="128">
        <v>12</v>
      </c>
      <c r="AD8688" s="126" t="s">
        <v>562</v>
      </c>
      <c r="AG8688" s="127"/>
      <c r="AI8688" s="127"/>
    </row>
    <row r="8689" spans="1:35" ht="14.85" customHeight="1">
      <c r="A8689" s="130">
        <v>5000632</v>
      </c>
      <c r="B8689" s="126" t="s">
        <v>17405</v>
      </c>
      <c r="C8689" s="126" t="s">
        <v>17406</v>
      </c>
      <c r="D8689" s="126" t="s">
        <v>17407</v>
      </c>
      <c r="E8689" s="126" t="s">
        <v>288</v>
      </c>
      <c r="F8689" s="126" t="s">
        <v>416</v>
      </c>
      <c r="G8689" s="126" t="s">
        <v>417</v>
      </c>
      <c r="H8689" s="126" t="s">
        <v>126</v>
      </c>
      <c r="I8689" s="126" t="s">
        <v>126</v>
      </c>
      <c r="J8689" s="126" t="s">
        <v>7115</v>
      </c>
      <c r="K8689" s="126" t="s">
        <v>504</v>
      </c>
      <c r="L8689" s="126" t="s">
        <v>7116</v>
      </c>
      <c r="M8689" s="130">
        <v>584.64</v>
      </c>
      <c r="O8689" s="126" t="s">
        <v>422</v>
      </c>
      <c r="P8689" s="130">
        <v>0</v>
      </c>
      <c r="S8689" s="130">
        <v>0</v>
      </c>
      <c r="V8689" s="130">
        <v>1099.99</v>
      </c>
      <c r="X8689" s="126" t="s">
        <v>1885</v>
      </c>
      <c r="Z8689" s="127"/>
      <c r="AA8689" s="128">
        <v>1</v>
      </c>
      <c r="AB8689" s="128">
        <v>12</v>
      </c>
      <c r="AD8689" s="126" t="s">
        <v>562</v>
      </c>
      <c r="AG8689" s="127"/>
      <c r="AI8689" s="127"/>
    </row>
    <row r="8690" spans="1:35" ht="14.85" customHeight="1">
      <c r="A8690" s="130">
        <v>5000631</v>
      </c>
      <c r="B8690" s="126" t="s">
        <v>17408</v>
      </c>
      <c r="C8690" s="126" t="s">
        <v>17409</v>
      </c>
      <c r="D8690" s="126" t="s">
        <v>17410</v>
      </c>
      <c r="E8690" s="126" t="s">
        <v>288</v>
      </c>
      <c r="F8690" s="126" t="s">
        <v>416</v>
      </c>
      <c r="G8690" s="126" t="s">
        <v>417</v>
      </c>
      <c r="H8690" s="126" t="s">
        <v>126</v>
      </c>
      <c r="I8690" s="126" t="s">
        <v>126</v>
      </c>
      <c r="J8690" s="126" t="s">
        <v>7115</v>
      </c>
      <c r="K8690" s="126" t="s">
        <v>504</v>
      </c>
      <c r="L8690" s="126" t="s">
        <v>7116</v>
      </c>
      <c r="M8690" s="130">
        <v>730.24</v>
      </c>
      <c r="O8690" s="126" t="s">
        <v>427</v>
      </c>
      <c r="P8690" s="130">
        <v>0</v>
      </c>
      <c r="S8690" s="130">
        <v>0</v>
      </c>
      <c r="V8690" s="130">
        <v>829.99</v>
      </c>
      <c r="X8690" s="126" t="s">
        <v>771</v>
      </c>
      <c r="Z8690" s="127"/>
      <c r="AA8690" s="128">
        <v>1</v>
      </c>
      <c r="AB8690" s="128">
        <v>12</v>
      </c>
      <c r="AD8690" s="126" t="s">
        <v>562</v>
      </c>
      <c r="AG8690" s="127"/>
      <c r="AI8690" s="127"/>
    </row>
    <row r="8691" spans="1:35" ht="14.85" customHeight="1">
      <c r="A8691" s="130">
        <v>5000630</v>
      </c>
      <c r="B8691" s="126" t="s">
        <v>17411</v>
      </c>
      <c r="C8691" s="126" t="s">
        <v>17412</v>
      </c>
      <c r="D8691" s="126" t="s">
        <v>17413</v>
      </c>
      <c r="E8691" s="126" t="s">
        <v>288</v>
      </c>
      <c r="F8691" s="126" t="s">
        <v>416</v>
      </c>
      <c r="G8691" s="126" t="s">
        <v>417</v>
      </c>
      <c r="H8691" s="126" t="s">
        <v>126</v>
      </c>
      <c r="I8691" s="126" t="s">
        <v>126</v>
      </c>
      <c r="J8691" s="126" t="s">
        <v>7115</v>
      </c>
      <c r="K8691" s="126" t="s">
        <v>504</v>
      </c>
      <c r="L8691" s="126" t="s">
        <v>7116</v>
      </c>
      <c r="M8691" s="130">
        <v>263.2</v>
      </c>
      <c r="O8691" s="126" t="s">
        <v>422</v>
      </c>
      <c r="P8691" s="130">
        <v>0</v>
      </c>
      <c r="S8691" s="130">
        <v>0</v>
      </c>
      <c r="V8691" s="130">
        <v>304.99</v>
      </c>
      <c r="X8691" s="126" t="s">
        <v>1574</v>
      </c>
      <c r="Z8691" s="127"/>
      <c r="AA8691" s="128">
        <v>1</v>
      </c>
      <c r="AB8691" s="128">
        <v>12</v>
      </c>
      <c r="AD8691" s="126" t="s">
        <v>562</v>
      </c>
      <c r="AG8691" s="127"/>
      <c r="AI8691" s="127"/>
    </row>
    <row r="8692" spans="1:35" ht="14.85" customHeight="1">
      <c r="A8692" s="130">
        <v>5000629</v>
      </c>
      <c r="B8692" s="126" t="s">
        <v>17414</v>
      </c>
      <c r="C8692" s="126" t="s">
        <v>17415</v>
      </c>
      <c r="D8692" s="126" t="s">
        <v>17416</v>
      </c>
      <c r="E8692" s="126" t="s">
        <v>288</v>
      </c>
      <c r="F8692" s="126" t="s">
        <v>416</v>
      </c>
      <c r="G8692" s="126" t="s">
        <v>417</v>
      </c>
      <c r="H8692" s="126" t="s">
        <v>126</v>
      </c>
      <c r="I8692" s="126" t="s">
        <v>126</v>
      </c>
      <c r="J8692" s="126" t="s">
        <v>7115</v>
      </c>
      <c r="K8692" s="126" t="s">
        <v>504</v>
      </c>
      <c r="L8692" s="126" t="s">
        <v>7116</v>
      </c>
      <c r="M8692" s="130">
        <v>175.84</v>
      </c>
      <c r="O8692" s="126" t="s">
        <v>587</v>
      </c>
      <c r="P8692" s="130">
        <v>0</v>
      </c>
      <c r="S8692" s="130">
        <v>0</v>
      </c>
      <c r="V8692" s="130">
        <v>379.98</v>
      </c>
      <c r="X8692" s="126" t="s">
        <v>2338</v>
      </c>
      <c r="Z8692" s="127"/>
      <c r="AA8692" s="128">
        <v>1</v>
      </c>
      <c r="AB8692" s="128">
        <v>12</v>
      </c>
      <c r="AD8692" s="126" t="s">
        <v>562</v>
      </c>
      <c r="AG8692" s="127"/>
      <c r="AI8692" s="127"/>
    </row>
    <row r="8693" spans="1:35" ht="14.85" customHeight="1">
      <c r="A8693" s="130">
        <v>5000628</v>
      </c>
      <c r="B8693" s="126" t="s">
        <v>17417</v>
      </c>
      <c r="C8693" s="126" t="s">
        <v>17418</v>
      </c>
      <c r="D8693" s="126" t="s">
        <v>17419</v>
      </c>
      <c r="E8693" s="126" t="s">
        <v>288</v>
      </c>
      <c r="F8693" s="126" t="s">
        <v>416</v>
      </c>
      <c r="G8693" s="126" t="s">
        <v>417</v>
      </c>
      <c r="H8693" s="126" t="s">
        <v>126</v>
      </c>
      <c r="I8693" s="126" t="s">
        <v>126</v>
      </c>
      <c r="J8693" s="126" t="s">
        <v>7115</v>
      </c>
      <c r="K8693" s="126" t="s">
        <v>504</v>
      </c>
      <c r="L8693" s="126" t="s">
        <v>7116</v>
      </c>
      <c r="M8693" s="130">
        <v>560</v>
      </c>
      <c r="O8693" s="126" t="s">
        <v>422</v>
      </c>
      <c r="P8693" s="130">
        <v>0</v>
      </c>
      <c r="S8693" s="130">
        <v>0</v>
      </c>
      <c r="V8693" s="130">
        <v>589.98</v>
      </c>
      <c r="X8693" s="126" t="s">
        <v>3112</v>
      </c>
      <c r="Z8693" s="127"/>
      <c r="AA8693" s="128">
        <v>1</v>
      </c>
      <c r="AB8693" s="128">
        <v>12</v>
      </c>
      <c r="AD8693" s="126" t="s">
        <v>562</v>
      </c>
      <c r="AG8693" s="127"/>
      <c r="AI8693" s="127"/>
    </row>
    <row r="8694" spans="1:35" ht="14.85" customHeight="1">
      <c r="A8694" s="130">
        <v>5000627</v>
      </c>
      <c r="B8694" s="126" t="s">
        <v>17420</v>
      </c>
      <c r="C8694" s="126" t="s">
        <v>17421</v>
      </c>
      <c r="D8694" s="126" t="s">
        <v>17422</v>
      </c>
      <c r="E8694" s="126" t="s">
        <v>288</v>
      </c>
      <c r="F8694" s="126" t="s">
        <v>416</v>
      </c>
      <c r="G8694" s="126" t="s">
        <v>417</v>
      </c>
      <c r="H8694" s="126" t="s">
        <v>126</v>
      </c>
      <c r="I8694" s="126" t="s">
        <v>126</v>
      </c>
      <c r="J8694" s="126" t="s">
        <v>7115</v>
      </c>
      <c r="K8694" s="126" t="s">
        <v>504</v>
      </c>
      <c r="L8694" s="126" t="s">
        <v>7116</v>
      </c>
      <c r="M8694" s="130">
        <v>175.84</v>
      </c>
      <c r="O8694" s="126" t="s">
        <v>587</v>
      </c>
      <c r="P8694" s="130">
        <v>0</v>
      </c>
      <c r="S8694" s="130">
        <v>0</v>
      </c>
      <c r="V8694" s="130">
        <v>639.99</v>
      </c>
      <c r="X8694" s="126" t="s">
        <v>2338</v>
      </c>
      <c r="Z8694" s="127"/>
      <c r="AA8694" s="128">
        <v>1</v>
      </c>
      <c r="AB8694" s="128">
        <v>12</v>
      </c>
      <c r="AD8694" s="126" t="s">
        <v>562</v>
      </c>
      <c r="AG8694" s="127"/>
      <c r="AI8694" s="127"/>
    </row>
    <row r="8695" spans="1:35" ht="14.85" customHeight="1">
      <c r="A8695" s="130">
        <v>5000626</v>
      </c>
      <c r="B8695" s="126" t="s">
        <v>17423</v>
      </c>
      <c r="C8695" s="126" t="s">
        <v>17424</v>
      </c>
      <c r="D8695" s="126" t="s">
        <v>17425</v>
      </c>
      <c r="E8695" s="126" t="s">
        <v>288</v>
      </c>
      <c r="F8695" s="126" t="s">
        <v>416</v>
      </c>
      <c r="G8695" s="126" t="s">
        <v>417</v>
      </c>
      <c r="H8695" s="126" t="s">
        <v>126</v>
      </c>
      <c r="I8695" s="126" t="s">
        <v>126</v>
      </c>
      <c r="J8695" s="126" t="s">
        <v>7115</v>
      </c>
      <c r="K8695" s="126" t="s">
        <v>504</v>
      </c>
      <c r="L8695" s="126" t="s">
        <v>7116</v>
      </c>
      <c r="M8695" s="130">
        <v>555</v>
      </c>
      <c r="O8695" s="126" t="s">
        <v>427</v>
      </c>
      <c r="P8695" s="130">
        <v>0</v>
      </c>
      <c r="S8695" s="130">
        <v>0</v>
      </c>
      <c r="V8695" s="130">
        <v>555</v>
      </c>
      <c r="X8695" s="126" t="s">
        <v>771</v>
      </c>
      <c r="Z8695" s="127"/>
      <c r="AA8695" s="128">
        <v>1</v>
      </c>
      <c r="AB8695" s="128">
        <v>12</v>
      </c>
      <c r="AD8695" s="126" t="s">
        <v>562</v>
      </c>
      <c r="AG8695" s="127"/>
      <c r="AI8695" s="127"/>
    </row>
    <row r="8696" spans="1:35" ht="14.85" customHeight="1">
      <c r="A8696" s="130">
        <v>5000625</v>
      </c>
      <c r="B8696" s="126" t="s">
        <v>17426</v>
      </c>
      <c r="C8696" s="126" t="s">
        <v>17427</v>
      </c>
      <c r="D8696" s="126" t="s">
        <v>17428</v>
      </c>
      <c r="E8696" s="126" t="s">
        <v>288</v>
      </c>
      <c r="F8696" s="126" t="s">
        <v>416</v>
      </c>
      <c r="G8696" s="126" t="s">
        <v>417</v>
      </c>
      <c r="H8696" s="126" t="s">
        <v>126</v>
      </c>
      <c r="I8696" s="126" t="s">
        <v>126</v>
      </c>
      <c r="J8696" s="126" t="s">
        <v>7115</v>
      </c>
      <c r="K8696" s="126" t="s">
        <v>504</v>
      </c>
      <c r="L8696" s="126" t="s">
        <v>7116</v>
      </c>
      <c r="M8696" s="130">
        <v>572.65</v>
      </c>
      <c r="O8696" s="126" t="s">
        <v>422</v>
      </c>
      <c r="P8696" s="130">
        <v>0</v>
      </c>
      <c r="S8696" s="130">
        <v>0</v>
      </c>
      <c r="V8696" s="130">
        <v>572.65</v>
      </c>
      <c r="X8696" s="126" t="s">
        <v>1885</v>
      </c>
      <c r="Z8696" s="127"/>
      <c r="AA8696" s="128">
        <v>1</v>
      </c>
      <c r="AB8696" s="128">
        <v>12</v>
      </c>
      <c r="AD8696" s="126" t="s">
        <v>562</v>
      </c>
      <c r="AG8696" s="127"/>
      <c r="AI8696" s="127"/>
    </row>
    <row r="8697" spans="1:35" ht="14.85" customHeight="1">
      <c r="A8697" s="130">
        <v>5000624</v>
      </c>
      <c r="B8697" s="126" t="s">
        <v>17429</v>
      </c>
      <c r="C8697" s="126" t="s">
        <v>17430</v>
      </c>
      <c r="D8697" s="126" t="s">
        <v>17431</v>
      </c>
      <c r="E8697" s="126" t="s">
        <v>288</v>
      </c>
      <c r="F8697" s="126" t="s">
        <v>416</v>
      </c>
      <c r="G8697" s="126" t="s">
        <v>417</v>
      </c>
      <c r="H8697" s="126" t="s">
        <v>126</v>
      </c>
      <c r="I8697" s="126" t="s">
        <v>126</v>
      </c>
      <c r="J8697" s="126" t="s">
        <v>7115</v>
      </c>
      <c r="K8697" s="126" t="s">
        <v>504</v>
      </c>
      <c r="L8697" s="126" t="s">
        <v>7116</v>
      </c>
      <c r="M8697" s="130">
        <v>555</v>
      </c>
      <c r="O8697" s="126" t="s">
        <v>427</v>
      </c>
      <c r="P8697" s="130">
        <v>0</v>
      </c>
      <c r="S8697" s="130">
        <v>0</v>
      </c>
      <c r="V8697" s="130">
        <v>555</v>
      </c>
      <c r="X8697" s="126" t="s">
        <v>771</v>
      </c>
      <c r="Z8697" s="127"/>
      <c r="AA8697" s="128">
        <v>1</v>
      </c>
      <c r="AB8697" s="128">
        <v>12</v>
      </c>
      <c r="AD8697" s="126" t="s">
        <v>562</v>
      </c>
      <c r="AG8697" s="127"/>
      <c r="AI8697" s="127"/>
    </row>
    <row r="8698" spans="1:35" ht="14.85" customHeight="1">
      <c r="A8698" s="130">
        <v>5004169</v>
      </c>
      <c r="B8698" s="126" t="s">
        <v>17396</v>
      </c>
      <c r="C8698" s="126" t="s">
        <v>17397</v>
      </c>
      <c r="D8698" s="126" t="s">
        <v>17398</v>
      </c>
      <c r="E8698" s="126" t="s">
        <v>288</v>
      </c>
      <c r="F8698" s="126" t="s">
        <v>364</v>
      </c>
      <c r="G8698" s="126" t="s">
        <v>417</v>
      </c>
      <c r="H8698" s="126" t="s">
        <v>126</v>
      </c>
      <c r="I8698" s="126" t="s">
        <v>126</v>
      </c>
      <c r="J8698" s="126" t="s">
        <v>886</v>
      </c>
      <c r="K8698" s="126" t="s">
        <v>443</v>
      </c>
      <c r="L8698" s="126" t="s">
        <v>887</v>
      </c>
      <c r="M8698" s="130">
        <v>6817.44</v>
      </c>
      <c r="O8698" s="126" t="s">
        <v>365</v>
      </c>
      <c r="P8698" s="130">
        <v>0</v>
      </c>
      <c r="S8698" s="130">
        <v>0</v>
      </c>
      <c r="V8698" s="130">
        <v>27756.51</v>
      </c>
      <c r="X8698" s="126" t="s">
        <v>510</v>
      </c>
      <c r="Z8698" s="127"/>
      <c r="AA8698" s="128">
        <v>2</v>
      </c>
      <c r="AB8698" s="128">
        <v>60</v>
      </c>
      <c r="AC8698" s="126" t="s">
        <v>366</v>
      </c>
      <c r="AD8698" s="126" t="s">
        <v>562</v>
      </c>
      <c r="AG8698" s="127"/>
      <c r="AI8698" s="127"/>
    </row>
    <row r="8699" spans="1:35" ht="14.85" customHeight="1">
      <c r="A8699" s="130">
        <v>5004168</v>
      </c>
      <c r="B8699" s="126" t="s">
        <v>17432</v>
      </c>
      <c r="C8699" s="126" t="s">
        <v>17433</v>
      </c>
      <c r="D8699" s="126" t="s">
        <v>17434</v>
      </c>
      <c r="E8699" s="126" t="s">
        <v>288</v>
      </c>
      <c r="F8699" s="126" t="s">
        <v>364</v>
      </c>
      <c r="G8699" s="126" t="s">
        <v>417</v>
      </c>
      <c r="H8699" s="126" t="s">
        <v>126</v>
      </c>
      <c r="I8699" s="126" t="s">
        <v>126</v>
      </c>
      <c r="J8699" s="126" t="s">
        <v>886</v>
      </c>
      <c r="K8699" s="126" t="s">
        <v>443</v>
      </c>
      <c r="L8699" s="126" t="s">
        <v>887</v>
      </c>
      <c r="M8699" s="130">
        <v>6817.44</v>
      </c>
      <c r="O8699" s="126" t="s">
        <v>365</v>
      </c>
      <c r="P8699" s="130">
        <v>0</v>
      </c>
      <c r="S8699" s="130">
        <v>0</v>
      </c>
      <c r="V8699" s="130">
        <v>28730.42</v>
      </c>
      <c r="X8699" s="126" t="s">
        <v>510</v>
      </c>
      <c r="Z8699" s="127"/>
      <c r="AA8699" s="128">
        <v>2</v>
      </c>
      <c r="AB8699" s="128">
        <v>60</v>
      </c>
      <c r="AC8699" s="126" t="s">
        <v>366</v>
      </c>
      <c r="AD8699" s="126" t="s">
        <v>562</v>
      </c>
      <c r="AG8699" s="127"/>
      <c r="AI8699" s="127"/>
    </row>
    <row r="8700" spans="1:35" ht="14.85" customHeight="1">
      <c r="A8700" s="130">
        <v>5002672</v>
      </c>
      <c r="B8700" s="126" t="s">
        <v>17435</v>
      </c>
      <c r="C8700" s="126" t="s">
        <v>16586</v>
      </c>
      <c r="D8700" s="126" t="s">
        <v>17436</v>
      </c>
      <c r="E8700" s="126" t="s">
        <v>288</v>
      </c>
      <c r="F8700" s="126" t="s">
        <v>753</v>
      </c>
      <c r="G8700" s="126" t="s">
        <v>417</v>
      </c>
      <c r="H8700" s="126" t="s">
        <v>308</v>
      </c>
      <c r="I8700" s="126" t="s">
        <v>308</v>
      </c>
      <c r="J8700" s="126" t="s">
        <v>1032</v>
      </c>
      <c r="K8700" s="126" t="s">
        <v>747</v>
      </c>
      <c r="L8700" s="126" t="s">
        <v>1033</v>
      </c>
      <c r="M8700" s="130">
        <v>399.84</v>
      </c>
      <c r="O8700" s="126" t="s">
        <v>1807</v>
      </c>
      <c r="P8700" s="130">
        <v>0</v>
      </c>
      <c r="S8700" s="130">
        <v>0</v>
      </c>
      <c r="V8700" s="130">
        <v>491.68</v>
      </c>
      <c r="X8700" s="126" t="s">
        <v>1808</v>
      </c>
      <c r="Z8700" s="127"/>
      <c r="AA8700" s="128">
        <v>2</v>
      </c>
      <c r="AB8700" s="128">
        <v>12</v>
      </c>
      <c r="AD8700" s="126" t="s">
        <v>615</v>
      </c>
      <c r="AG8700" s="127"/>
      <c r="AI8700" s="127"/>
    </row>
    <row r="8701" spans="1:35" ht="14.85" customHeight="1">
      <c r="A8701" s="130">
        <v>5002671</v>
      </c>
      <c r="B8701" s="126" t="s">
        <v>413</v>
      </c>
      <c r="C8701" s="126" t="s">
        <v>17437</v>
      </c>
      <c r="D8701" s="126" t="s">
        <v>17438</v>
      </c>
      <c r="E8701" s="126" t="s">
        <v>288</v>
      </c>
      <c r="F8701" s="126" t="s">
        <v>753</v>
      </c>
      <c r="G8701" s="126" t="s">
        <v>417</v>
      </c>
      <c r="H8701" s="126" t="s">
        <v>126</v>
      </c>
      <c r="I8701" s="126" t="s">
        <v>418</v>
      </c>
      <c r="J8701" s="126" t="s">
        <v>1032</v>
      </c>
      <c r="K8701" s="126" t="s">
        <v>747</v>
      </c>
      <c r="L8701" s="126" t="s">
        <v>1033</v>
      </c>
      <c r="M8701" s="130">
        <v>292.32</v>
      </c>
      <c r="O8701" s="126" t="s">
        <v>340</v>
      </c>
      <c r="P8701" s="130">
        <v>0</v>
      </c>
      <c r="S8701" s="130">
        <v>0</v>
      </c>
      <c r="V8701" s="130">
        <v>414.12</v>
      </c>
      <c r="X8701" s="126" t="s">
        <v>5927</v>
      </c>
      <c r="Z8701" s="127"/>
      <c r="AA8701" s="128">
        <v>2</v>
      </c>
      <c r="AB8701" s="128">
        <v>12</v>
      </c>
      <c r="AD8701" s="126" t="s">
        <v>615</v>
      </c>
      <c r="AG8701" s="127"/>
      <c r="AI8701" s="127"/>
    </row>
    <row r="8702" spans="1:35" ht="14.85" customHeight="1">
      <c r="A8702" s="130">
        <v>5002670</v>
      </c>
      <c r="B8702" s="126" t="s">
        <v>17439</v>
      </c>
      <c r="C8702" s="126" t="s">
        <v>17437</v>
      </c>
      <c r="D8702" s="126" t="s">
        <v>17440</v>
      </c>
      <c r="E8702" s="126" t="s">
        <v>288</v>
      </c>
      <c r="F8702" s="126" t="s">
        <v>753</v>
      </c>
      <c r="G8702" s="126" t="s">
        <v>417</v>
      </c>
      <c r="H8702" s="126" t="s">
        <v>126</v>
      </c>
      <c r="I8702" s="126" t="s">
        <v>418</v>
      </c>
      <c r="J8702" s="126" t="s">
        <v>1032</v>
      </c>
      <c r="K8702" s="126" t="s">
        <v>747</v>
      </c>
      <c r="L8702" s="126" t="s">
        <v>1033</v>
      </c>
      <c r="M8702" s="130">
        <v>292.32</v>
      </c>
      <c r="O8702" s="126" t="s">
        <v>340</v>
      </c>
      <c r="P8702" s="130">
        <v>0</v>
      </c>
      <c r="S8702" s="130">
        <v>0</v>
      </c>
      <c r="V8702" s="130">
        <v>414.12</v>
      </c>
      <c r="X8702" s="126" t="s">
        <v>5927</v>
      </c>
      <c r="Z8702" s="127"/>
      <c r="AA8702" s="128">
        <v>2</v>
      </c>
      <c r="AB8702" s="128">
        <v>12</v>
      </c>
      <c r="AD8702" s="126" t="s">
        <v>615</v>
      </c>
      <c r="AG8702" s="127"/>
      <c r="AI8702" s="127"/>
    </row>
    <row r="8703" spans="1:35" ht="14.85" customHeight="1">
      <c r="A8703" s="130">
        <v>5003863</v>
      </c>
      <c r="B8703" s="126" t="s">
        <v>17441</v>
      </c>
      <c r="C8703" s="126" t="s">
        <v>17442</v>
      </c>
      <c r="D8703" s="126" t="s">
        <v>14014</v>
      </c>
      <c r="E8703" s="126" t="s">
        <v>288</v>
      </c>
      <c r="F8703" s="126" t="s">
        <v>364</v>
      </c>
      <c r="G8703" s="126" t="s">
        <v>417</v>
      </c>
      <c r="H8703" s="126" t="s">
        <v>126</v>
      </c>
      <c r="I8703" s="126" t="s">
        <v>126</v>
      </c>
      <c r="J8703" s="126" t="s">
        <v>886</v>
      </c>
      <c r="K8703" s="126" t="s">
        <v>443</v>
      </c>
      <c r="L8703" s="126" t="s">
        <v>887</v>
      </c>
      <c r="M8703" s="130">
        <v>6817.44</v>
      </c>
      <c r="O8703" s="126" t="s">
        <v>365</v>
      </c>
      <c r="P8703" s="130">
        <v>0</v>
      </c>
      <c r="S8703" s="130">
        <v>0</v>
      </c>
      <c r="V8703" s="130">
        <v>9739.1200000000008</v>
      </c>
      <c r="X8703" s="126" t="s">
        <v>469</v>
      </c>
      <c r="Z8703" s="127"/>
      <c r="AA8703" s="128">
        <v>1</v>
      </c>
      <c r="AB8703" s="128">
        <v>60</v>
      </c>
      <c r="AC8703" s="126" t="s">
        <v>366</v>
      </c>
      <c r="AD8703" s="126" t="s">
        <v>562</v>
      </c>
      <c r="AG8703" s="127"/>
      <c r="AI8703" s="127"/>
    </row>
    <row r="8704" spans="1:35" ht="14.85" customHeight="1">
      <c r="A8704" s="130">
        <v>5003862</v>
      </c>
      <c r="B8704" s="126" t="s">
        <v>17443</v>
      </c>
      <c r="C8704" s="126" t="s">
        <v>17444</v>
      </c>
      <c r="D8704" s="126" t="s">
        <v>17445</v>
      </c>
      <c r="E8704" s="126" t="s">
        <v>288</v>
      </c>
      <c r="F8704" s="126" t="s">
        <v>364</v>
      </c>
      <c r="G8704" s="126" t="s">
        <v>417</v>
      </c>
      <c r="H8704" s="126" t="s">
        <v>126</v>
      </c>
      <c r="I8704" s="126" t="s">
        <v>126</v>
      </c>
      <c r="J8704" s="126" t="s">
        <v>886</v>
      </c>
      <c r="K8704" s="126" t="s">
        <v>443</v>
      </c>
      <c r="L8704" s="126" t="s">
        <v>887</v>
      </c>
      <c r="M8704" s="130">
        <v>6817.44</v>
      </c>
      <c r="O8704" s="126" t="s">
        <v>365</v>
      </c>
      <c r="P8704" s="130">
        <v>0</v>
      </c>
      <c r="S8704" s="130">
        <v>0</v>
      </c>
      <c r="V8704" s="130">
        <v>10226.07</v>
      </c>
      <c r="X8704" s="126" t="s">
        <v>469</v>
      </c>
      <c r="Z8704" s="127"/>
      <c r="AA8704" s="128">
        <v>1</v>
      </c>
      <c r="AB8704" s="128">
        <v>60</v>
      </c>
      <c r="AC8704" s="126" t="s">
        <v>366</v>
      </c>
      <c r="AD8704" s="126" t="s">
        <v>562</v>
      </c>
      <c r="AG8704" s="127"/>
      <c r="AI8704" s="127"/>
    </row>
    <row r="8705" spans="1:35" ht="14.85" customHeight="1">
      <c r="A8705" s="130">
        <v>5002877</v>
      </c>
      <c r="B8705" s="126" t="s">
        <v>17446</v>
      </c>
      <c r="C8705" s="126" t="s">
        <v>16038</v>
      </c>
      <c r="D8705" s="126" t="s">
        <v>17447</v>
      </c>
      <c r="E8705" s="126" t="s">
        <v>288</v>
      </c>
      <c r="F8705" s="126" t="s">
        <v>440</v>
      </c>
      <c r="G8705" s="126" t="s">
        <v>458</v>
      </c>
      <c r="H8705" s="126" t="s">
        <v>126</v>
      </c>
      <c r="I8705" s="126" t="s">
        <v>418</v>
      </c>
      <c r="J8705" s="126" t="s">
        <v>12989</v>
      </c>
      <c r="K8705" s="126" t="s">
        <v>613</v>
      </c>
      <c r="L8705" s="126" t="s">
        <v>2029</v>
      </c>
      <c r="M8705" s="130">
        <v>5275.2</v>
      </c>
      <c r="O8705" s="126" t="s">
        <v>445</v>
      </c>
      <c r="P8705" s="130">
        <v>0</v>
      </c>
      <c r="S8705" s="130">
        <v>0</v>
      </c>
      <c r="V8705" s="130">
        <v>5275.2</v>
      </c>
      <c r="X8705" s="126" t="s">
        <v>2349</v>
      </c>
      <c r="Z8705" s="127"/>
      <c r="AA8705" s="128">
        <v>60</v>
      </c>
      <c r="AB8705" s="128">
        <v>1</v>
      </c>
      <c r="AD8705" s="126" t="s">
        <v>562</v>
      </c>
      <c r="AG8705" s="127"/>
      <c r="AI8705" s="127"/>
    </row>
    <row r="8706" spans="1:35" ht="14.85" customHeight="1">
      <c r="A8706" s="130">
        <v>5000139</v>
      </c>
      <c r="B8706" s="126" t="s">
        <v>17448</v>
      </c>
      <c r="C8706" s="126" t="s">
        <v>17449</v>
      </c>
      <c r="D8706" s="126" t="s">
        <v>17450</v>
      </c>
      <c r="E8706" s="126" t="s">
        <v>288</v>
      </c>
      <c r="F8706" s="126" t="s">
        <v>364</v>
      </c>
      <c r="G8706" s="126" t="s">
        <v>417</v>
      </c>
      <c r="H8706" s="126" t="s">
        <v>126</v>
      </c>
      <c r="I8706" s="126" t="s">
        <v>126</v>
      </c>
      <c r="J8706" s="126" t="s">
        <v>3583</v>
      </c>
      <c r="K8706" s="126" t="s">
        <v>467</v>
      </c>
      <c r="L8706" s="126" t="s">
        <v>3584</v>
      </c>
      <c r="M8706" s="130">
        <v>6817.44</v>
      </c>
      <c r="O8706" s="126" t="s">
        <v>365</v>
      </c>
      <c r="P8706" s="130">
        <v>0</v>
      </c>
      <c r="S8706" s="130">
        <v>0</v>
      </c>
      <c r="V8706" s="130">
        <v>11353.98</v>
      </c>
      <c r="X8706" s="126" t="s">
        <v>469</v>
      </c>
      <c r="Z8706" s="127"/>
      <c r="AA8706" s="128">
        <v>1</v>
      </c>
      <c r="AB8706" s="128">
        <v>60</v>
      </c>
      <c r="AC8706" s="126" t="s">
        <v>366</v>
      </c>
      <c r="AD8706" s="126" t="s">
        <v>562</v>
      </c>
      <c r="AG8706" s="127"/>
      <c r="AI8706" s="127"/>
    </row>
    <row r="8707" spans="1:35" ht="14.85" customHeight="1">
      <c r="A8707" s="130">
        <v>5000138</v>
      </c>
      <c r="B8707" s="126" t="s">
        <v>17451</v>
      </c>
      <c r="C8707" s="126" t="s">
        <v>17452</v>
      </c>
      <c r="D8707" s="126" t="s">
        <v>17453</v>
      </c>
      <c r="E8707" s="126" t="s">
        <v>288</v>
      </c>
      <c r="F8707" s="126" t="s">
        <v>364</v>
      </c>
      <c r="G8707" s="126" t="s">
        <v>417</v>
      </c>
      <c r="H8707" s="126" t="s">
        <v>126</v>
      </c>
      <c r="I8707" s="126" t="s">
        <v>126</v>
      </c>
      <c r="J8707" s="126" t="s">
        <v>3583</v>
      </c>
      <c r="K8707" s="126" t="s">
        <v>467</v>
      </c>
      <c r="L8707" s="126" t="s">
        <v>3584</v>
      </c>
      <c r="M8707" s="130">
        <v>6817.44</v>
      </c>
      <c r="O8707" s="126" t="s">
        <v>365</v>
      </c>
      <c r="P8707" s="130">
        <v>0</v>
      </c>
      <c r="S8707" s="130">
        <v>0</v>
      </c>
      <c r="V8707" s="130">
        <v>7560</v>
      </c>
      <c r="X8707" s="126" t="s">
        <v>469</v>
      </c>
      <c r="Z8707" s="127"/>
      <c r="AA8707" s="128">
        <v>1</v>
      </c>
      <c r="AB8707" s="128">
        <v>60</v>
      </c>
      <c r="AC8707" s="126" t="s">
        <v>366</v>
      </c>
      <c r="AD8707" s="126" t="s">
        <v>562</v>
      </c>
      <c r="AG8707" s="127"/>
      <c r="AI8707" s="127"/>
    </row>
    <row r="8708" spans="1:35" ht="14.85" customHeight="1">
      <c r="A8708" s="130">
        <v>5000137</v>
      </c>
      <c r="B8708" s="126" t="s">
        <v>17454</v>
      </c>
      <c r="C8708" s="126" t="s">
        <v>17449</v>
      </c>
      <c r="D8708" s="126" t="s">
        <v>17455</v>
      </c>
      <c r="E8708" s="126" t="s">
        <v>288</v>
      </c>
      <c r="F8708" s="126" t="s">
        <v>364</v>
      </c>
      <c r="G8708" s="126" t="s">
        <v>417</v>
      </c>
      <c r="H8708" s="126" t="s">
        <v>126</v>
      </c>
      <c r="I8708" s="126" t="s">
        <v>126</v>
      </c>
      <c r="J8708" s="126" t="s">
        <v>3583</v>
      </c>
      <c r="K8708" s="126" t="s">
        <v>467</v>
      </c>
      <c r="L8708" s="126" t="s">
        <v>3584</v>
      </c>
      <c r="M8708" s="130">
        <v>6817.44</v>
      </c>
      <c r="O8708" s="126" t="s">
        <v>365</v>
      </c>
      <c r="P8708" s="130">
        <v>0</v>
      </c>
      <c r="S8708" s="130">
        <v>0</v>
      </c>
      <c r="V8708" s="130">
        <v>11353.98</v>
      </c>
      <c r="X8708" s="126" t="s">
        <v>469</v>
      </c>
      <c r="Z8708" s="127"/>
      <c r="AA8708" s="128">
        <v>1</v>
      </c>
      <c r="AB8708" s="128">
        <v>60</v>
      </c>
      <c r="AC8708" s="126" t="s">
        <v>366</v>
      </c>
      <c r="AD8708" s="126" t="s">
        <v>562</v>
      </c>
      <c r="AG8708" s="127"/>
      <c r="AI8708" s="127"/>
    </row>
    <row r="8709" spans="1:35" ht="14.85" customHeight="1">
      <c r="A8709" s="130">
        <v>5003431</v>
      </c>
      <c r="B8709" s="126" t="s">
        <v>413</v>
      </c>
      <c r="C8709" s="126" t="s">
        <v>12594</v>
      </c>
      <c r="E8709" s="126" t="s">
        <v>288</v>
      </c>
      <c r="F8709" s="126" t="s">
        <v>364</v>
      </c>
      <c r="G8709" s="126" t="s">
        <v>417</v>
      </c>
      <c r="H8709" s="126" t="s">
        <v>126</v>
      </c>
      <c r="I8709" s="126" t="s">
        <v>126</v>
      </c>
      <c r="J8709" s="126" t="s">
        <v>466</v>
      </c>
      <c r="K8709" s="126" t="s">
        <v>467</v>
      </c>
      <c r="L8709" s="126" t="s">
        <v>468</v>
      </c>
      <c r="M8709" s="130">
        <v>6817.44</v>
      </c>
      <c r="O8709" s="126" t="s">
        <v>365</v>
      </c>
      <c r="P8709" s="130">
        <v>0</v>
      </c>
      <c r="S8709" s="130">
        <v>0</v>
      </c>
      <c r="V8709" s="130">
        <v>11317.44</v>
      </c>
      <c r="X8709" s="126" t="s">
        <v>469</v>
      </c>
      <c r="Z8709" s="127"/>
      <c r="AA8709" s="128">
        <v>1</v>
      </c>
      <c r="AB8709" s="128">
        <v>60</v>
      </c>
      <c r="AC8709" s="126" t="s">
        <v>366</v>
      </c>
      <c r="AD8709" s="126" t="s">
        <v>1801</v>
      </c>
      <c r="AG8709" s="127"/>
      <c r="AI8709" s="127"/>
    </row>
    <row r="8710" spans="1:35" ht="14.85" customHeight="1">
      <c r="A8710" s="130">
        <v>5003396</v>
      </c>
      <c r="B8710" s="126" t="s">
        <v>15069</v>
      </c>
      <c r="C8710" s="126" t="s">
        <v>15070</v>
      </c>
      <c r="E8710" s="126" t="s">
        <v>288</v>
      </c>
      <c r="F8710" s="126" t="s">
        <v>364</v>
      </c>
      <c r="G8710" s="126" t="s">
        <v>417</v>
      </c>
      <c r="H8710" s="126" t="s">
        <v>126</v>
      </c>
      <c r="I8710" s="126" t="s">
        <v>126</v>
      </c>
      <c r="J8710" s="126" t="s">
        <v>466</v>
      </c>
      <c r="K8710" s="126" t="s">
        <v>467</v>
      </c>
      <c r="L8710" s="126" t="s">
        <v>468</v>
      </c>
      <c r="M8710" s="130">
        <v>9739.52</v>
      </c>
      <c r="O8710" s="126" t="s">
        <v>486</v>
      </c>
      <c r="P8710" s="130">
        <v>0</v>
      </c>
      <c r="S8710" s="130">
        <v>0</v>
      </c>
      <c r="V8710" s="130">
        <v>27172.18</v>
      </c>
      <c r="X8710" s="126" t="s">
        <v>549</v>
      </c>
      <c r="Z8710" s="127"/>
      <c r="AA8710" s="128">
        <v>2</v>
      </c>
      <c r="AB8710" s="128">
        <v>60</v>
      </c>
      <c r="AC8710" s="126" t="s">
        <v>366</v>
      </c>
      <c r="AD8710" s="126" t="s">
        <v>562</v>
      </c>
      <c r="AG8710" s="127"/>
      <c r="AI8710" s="127"/>
    </row>
    <row r="8711" spans="1:35" ht="14.85" customHeight="1">
      <c r="A8711" s="130">
        <v>5002837</v>
      </c>
      <c r="B8711" s="126" t="s">
        <v>17456</v>
      </c>
      <c r="C8711" s="126" t="s">
        <v>17457</v>
      </c>
      <c r="D8711" s="126" t="s">
        <v>17458</v>
      </c>
      <c r="E8711" s="126" t="s">
        <v>288</v>
      </c>
      <c r="F8711" s="126" t="s">
        <v>440</v>
      </c>
      <c r="G8711" s="126" t="s">
        <v>463</v>
      </c>
      <c r="H8711" s="126" t="s">
        <v>126</v>
      </c>
      <c r="I8711" s="126" t="s">
        <v>418</v>
      </c>
      <c r="J8711" s="126" t="s">
        <v>12989</v>
      </c>
      <c r="K8711" s="126" t="s">
        <v>613</v>
      </c>
      <c r="L8711" s="126" t="s">
        <v>2029</v>
      </c>
      <c r="M8711" s="130">
        <v>2239.4499999999998</v>
      </c>
      <c r="O8711" s="126" t="s">
        <v>449</v>
      </c>
      <c r="P8711" s="130">
        <v>0</v>
      </c>
      <c r="S8711" s="130">
        <v>0</v>
      </c>
      <c r="V8711" s="130">
        <v>2239.4499999999998</v>
      </c>
      <c r="X8711" s="126" t="s">
        <v>1069</v>
      </c>
      <c r="Z8711" s="127"/>
      <c r="AA8711" s="128">
        <v>60</v>
      </c>
      <c r="AB8711" s="128">
        <v>1</v>
      </c>
      <c r="AD8711" s="126" t="s">
        <v>562</v>
      </c>
      <c r="AG8711" s="127"/>
      <c r="AI8711" s="127"/>
    </row>
    <row r="8712" spans="1:35" ht="14.85" customHeight="1">
      <c r="A8712" s="130">
        <v>5002836</v>
      </c>
      <c r="B8712" s="126" t="s">
        <v>17459</v>
      </c>
      <c r="C8712" s="126" t="s">
        <v>17460</v>
      </c>
      <c r="D8712" s="126" t="s">
        <v>17461</v>
      </c>
      <c r="E8712" s="126" t="s">
        <v>288</v>
      </c>
      <c r="F8712" s="126" t="s">
        <v>440</v>
      </c>
      <c r="G8712" s="126" t="s">
        <v>463</v>
      </c>
      <c r="H8712" s="126" t="s">
        <v>126</v>
      </c>
      <c r="I8712" s="126" t="s">
        <v>418</v>
      </c>
      <c r="J8712" s="126" t="s">
        <v>12989</v>
      </c>
      <c r="K8712" s="126" t="s">
        <v>613</v>
      </c>
      <c r="L8712" s="126" t="s">
        <v>2029</v>
      </c>
      <c r="M8712" s="130">
        <v>2239.4499999999998</v>
      </c>
      <c r="O8712" s="126" t="s">
        <v>449</v>
      </c>
      <c r="P8712" s="130">
        <v>0</v>
      </c>
      <c r="S8712" s="130">
        <v>0</v>
      </c>
      <c r="V8712" s="130">
        <v>2239.4499999999998</v>
      </c>
      <c r="X8712" s="126" t="s">
        <v>1069</v>
      </c>
      <c r="Z8712" s="127"/>
      <c r="AA8712" s="128">
        <v>60</v>
      </c>
      <c r="AB8712" s="128">
        <v>1</v>
      </c>
      <c r="AD8712" s="126" t="s">
        <v>562</v>
      </c>
      <c r="AG8712" s="127"/>
      <c r="AI8712" s="127"/>
    </row>
    <row r="8713" spans="1:35" ht="14.85" customHeight="1">
      <c r="A8713" s="130">
        <v>5002835</v>
      </c>
      <c r="B8713" s="126" t="s">
        <v>17462</v>
      </c>
      <c r="C8713" s="126" t="s">
        <v>17460</v>
      </c>
      <c r="D8713" s="126" t="s">
        <v>17463</v>
      </c>
      <c r="E8713" s="126" t="s">
        <v>288</v>
      </c>
      <c r="F8713" s="126" t="s">
        <v>440</v>
      </c>
      <c r="G8713" s="126" t="s">
        <v>463</v>
      </c>
      <c r="H8713" s="126" t="s">
        <v>126</v>
      </c>
      <c r="I8713" s="126" t="s">
        <v>418</v>
      </c>
      <c r="J8713" s="126" t="s">
        <v>12989</v>
      </c>
      <c r="K8713" s="126" t="s">
        <v>613</v>
      </c>
      <c r="L8713" s="126" t="s">
        <v>2029</v>
      </c>
      <c r="M8713" s="130">
        <v>2239.4499999999998</v>
      </c>
      <c r="O8713" s="126" t="s">
        <v>449</v>
      </c>
      <c r="P8713" s="130">
        <v>0</v>
      </c>
      <c r="S8713" s="130">
        <v>0</v>
      </c>
      <c r="V8713" s="130">
        <v>2239.4499999999998</v>
      </c>
      <c r="X8713" s="126" t="s">
        <v>1069</v>
      </c>
      <c r="Z8713" s="127"/>
      <c r="AA8713" s="128">
        <v>60</v>
      </c>
      <c r="AB8713" s="128">
        <v>1</v>
      </c>
      <c r="AD8713" s="126" t="s">
        <v>562</v>
      </c>
      <c r="AG8713" s="127"/>
      <c r="AI8713" s="127"/>
    </row>
    <row r="8714" spans="1:35" ht="14.85" customHeight="1">
      <c r="A8714" s="130">
        <v>5002834</v>
      </c>
      <c r="B8714" s="126" t="s">
        <v>17464</v>
      </c>
      <c r="C8714" s="126" t="s">
        <v>17465</v>
      </c>
      <c r="D8714" s="126" t="s">
        <v>17466</v>
      </c>
      <c r="E8714" s="126" t="s">
        <v>288</v>
      </c>
      <c r="F8714" s="126" t="s">
        <v>440</v>
      </c>
      <c r="G8714" s="126" t="s">
        <v>463</v>
      </c>
      <c r="H8714" s="126" t="s">
        <v>126</v>
      </c>
      <c r="I8714" s="126" t="s">
        <v>418</v>
      </c>
      <c r="J8714" s="126" t="s">
        <v>12989</v>
      </c>
      <c r="K8714" s="126" t="s">
        <v>613</v>
      </c>
      <c r="L8714" s="126" t="s">
        <v>2029</v>
      </c>
      <c r="M8714" s="130">
        <v>2239.4499999999998</v>
      </c>
      <c r="O8714" s="126" t="s">
        <v>449</v>
      </c>
      <c r="P8714" s="130">
        <v>0</v>
      </c>
      <c r="S8714" s="130">
        <v>0</v>
      </c>
      <c r="V8714" s="130">
        <v>2239.4499999999998</v>
      </c>
      <c r="X8714" s="126" t="s">
        <v>1069</v>
      </c>
      <c r="Z8714" s="127"/>
      <c r="AA8714" s="128">
        <v>60</v>
      </c>
      <c r="AB8714" s="128">
        <v>1</v>
      </c>
      <c r="AD8714" s="126" t="s">
        <v>562</v>
      </c>
      <c r="AG8714" s="127"/>
      <c r="AI8714" s="127"/>
    </row>
    <row r="8715" spans="1:35" ht="14.85" customHeight="1">
      <c r="A8715" s="130">
        <v>5002833</v>
      </c>
      <c r="B8715" s="126" t="s">
        <v>17467</v>
      </c>
      <c r="C8715" s="126" t="s">
        <v>17465</v>
      </c>
      <c r="D8715" s="126" t="s">
        <v>17468</v>
      </c>
      <c r="E8715" s="126" t="s">
        <v>288</v>
      </c>
      <c r="F8715" s="126" t="s">
        <v>440</v>
      </c>
      <c r="G8715" s="126" t="s">
        <v>463</v>
      </c>
      <c r="H8715" s="126" t="s">
        <v>126</v>
      </c>
      <c r="I8715" s="126" t="s">
        <v>418</v>
      </c>
      <c r="J8715" s="126" t="s">
        <v>12989</v>
      </c>
      <c r="K8715" s="126" t="s">
        <v>613</v>
      </c>
      <c r="L8715" s="126" t="s">
        <v>2029</v>
      </c>
      <c r="M8715" s="130">
        <v>2239.4499999999998</v>
      </c>
      <c r="O8715" s="126" t="s">
        <v>449</v>
      </c>
      <c r="P8715" s="130">
        <v>0</v>
      </c>
      <c r="S8715" s="130">
        <v>0</v>
      </c>
      <c r="V8715" s="130">
        <v>2239.4499999999998</v>
      </c>
      <c r="X8715" s="126" t="s">
        <v>1069</v>
      </c>
      <c r="Z8715" s="127"/>
      <c r="AA8715" s="128">
        <v>60</v>
      </c>
      <c r="AB8715" s="128">
        <v>1</v>
      </c>
      <c r="AD8715" s="126" t="s">
        <v>562</v>
      </c>
      <c r="AG8715" s="127"/>
      <c r="AI8715" s="127"/>
    </row>
    <row r="8716" spans="1:35" ht="14.85" customHeight="1">
      <c r="A8716" s="130">
        <v>5002832</v>
      </c>
      <c r="B8716" s="126" t="s">
        <v>17469</v>
      </c>
      <c r="C8716" s="126" t="s">
        <v>17457</v>
      </c>
      <c r="D8716" s="126" t="s">
        <v>17470</v>
      </c>
      <c r="E8716" s="126" t="s">
        <v>288</v>
      </c>
      <c r="F8716" s="126" t="s">
        <v>440</v>
      </c>
      <c r="G8716" s="126" t="s">
        <v>458</v>
      </c>
      <c r="H8716" s="126" t="s">
        <v>126</v>
      </c>
      <c r="I8716" s="126" t="s">
        <v>418</v>
      </c>
      <c r="J8716" s="126" t="s">
        <v>12989</v>
      </c>
      <c r="K8716" s="126" t="s">
        <v>613</v>
      </c>
      <c r="L8716" s="126" t="s">
        <v>2029</v>
      </c>
      <c r="M8716" s="130">
        <v>5196.7299999999996</v>
      </c>
      <c r="O8716" s="126" t="s">
        <v>445</v>
      </c>
      <c r="P8716" s="130">
        <v>0</v>
      </c>
      <c r="S8716" s="130">
        <v>0</v>
      </c>
      <c r="V8716" s="130">
        <v>5196.7299999999996</v>
      </c>
      <c r="X8716" s="126" t="s">
        <v>2349</v>
      </c>
      <c r="Z8716" s="127"/>
      <c r="AA8716" s="128">
        <v>60</v>
      </c>
      <c r="AB8716" s="128">
        <v>1</v>
      </c>
      <c r="AD8716" s="126" t="s">
        <v>562</v>
      </c>
      <c r="AG8716" s="127"/>
      <c r="AI8716" s="127"/>
    </row>
    <row r="8717" spans="1:35" ht="14.85" customHeight="1">
      <c r="A8717" s="130">
        <v>5002831</v>
      </c>
      <c r="B8717" s="126" t="s">
        <v>17471</v>
      </c>
      <c r="C8717" s="126" t="s">
        <v>17457</v>
      </c>
      <c r="D8717" s="126" t="s">
        <v>17472</v>
      </c>
      <c r="E8717" s="126" t="s">
        <v>288</v>
      </c>
      <c r="F8717" s="126" t="s">
        <v>440</v>
      </c>
      <c r="G8717" s="126" t="s">
        <v>458</v>
      </c>
      <c r="H8717" s="126" t="s">
        <v>126</v>
      </c>
      <c r="I8717" s="126" t="s">
        <v>418</v>
      </c>
      <c r="J8717" s="126" t="s">
        <v>12989</v>
      </c>
      <c r="K8717" s="126" t="s">
        <v>613</v>
      </c>
      <c r="L8717" s="126" t="s">
        <v>2029</v>
      </c>
      <c r="M8717" s="130">
        <v>5196.7299999999996</v>
      </c>
      <c r="O8717" s="126" t="s">
        <v>445</v>
      </c>
      <c r="P8717" s="130">
        <v>0</v>
      </c>
      <c r="S8717" s="130">
        <v>0</v>
      </c>
      <c r="V8717" s="130">
        <v>5196.7299999999996</v>
      </c>
      <c r="X8717" s="126" t="s">
        <v>2349</v>
      </c>
      <c r="Z8717" s="127"/>
      <c r="AA8717" s="128">
        <v>60</v>
      </c>
      <c r="AB8717" s="128">
        <v>1</v>
      </c>
      <c r="AD8717" s="126" t="s">
        <v>562</v>
      </c>
      <c r="AG8717" s="127"/>
      <c r="AI8717" s="127"/>
    </row>
    <row r="8718" spans="1:35" ht="14.85" customHeight="1">
      <c r="A8718" s="130">
        <v>5002830</v>
      </c>
      <c r="B8718" s="126" t="s">
        <v>17473</v>
      </c>
      <c r="C8718" s="126" t="s">
        <v>17457</v>
      </c>
      <c r="D8718" s="126" t="s">
        <v>17474</v>
      </c>
      <c r="E8718" s="126" t="s">
        <v>288</v>
      </c>
      <c r="F8718" s="126" t="s">
        <v>440</v>
      </c>
      <c r="G8718" s="126" t="s">
        <v>458</v>
      </c>
      <c r="H8718" s="126" t="s">
        <v>126</v>
      </c>
      <c r="I8718" s="126" t="s">
        <v>418</v>
      </c>
      <c r="J8718" s="126" t="s">
        <v>12989</v>
      </c>
      <c r="K8718" s="126" t="s">
        <v>613</v>
      </c>
      <c r="L8718" s="126" t="s">
        <v>2029</v>
      </c>
      <c r="M8718" s="130">
        <v>5196.7299999999996</v>
      </c>
      <c r="O8718" s="126" t="s">
        <v>445</v>
      </c>
      <c r="P8718" s="130">
        <v>0</v>
      </c>
      <c r="S8718" s="130">
        <v>0</v>
      </c>
      <c r="V8718" s="130">
        <v>5196.7299999999996</v>
      </c>
      <c r="X8718" s="126" t="s">
        <v>2349</v>
      </c>
      <c r="Z8718" s="127"/>
      <c r="AA8718" s="128">
        <v>60</v>
      </c>
      <c r="AB8718" s="128">
        <v>1</v>
      </c>
      <c r="AD8718" s="126" t="s">
        <v>562</v>
      </c>
      <c r="AG8718" s="127"/>
      <c r="AI8718" s="127"/>
    </row>
    <row r="8719" spans="1:35" ht="14.85" customHeight="1">
      <c r="A8719" s="130">
        <v>5002829</v>
      </c>
      <c r="B8719" s="126" t="s">
        <v>17475</v>
      </c>
      <c r="C8719" s="126" t="s">
        <v>17457</v>
      </c>
      <c r="D8719" s="126" t="s">
        <v>17476</v>
      </c>
      <c r="E8719" s="126" t="s">
        <v>288</v>
      </c>
      <c r="F8719" s="126" t="s">
        <v>440</v>
      </c>
      <c r="G8719" s="126" t="s">
        <v>458</v>
      </c>
      <c r="H8719" s="126" t="s">
        <v>126</v>
      </c>
      <c r="I8719" s="126" t="s">
        <v>418</v>
      </c>
      <c r="J8719" s="126" t="s">
        <v>12989</v>
      </c>
      <c r="K8719" s="126" t="s">
        <v>613</v>
      </c>
      <c r="L8719" s="126" t="s">
        <v>2029</v>
      </c>
      <c r="M8719" s="130">
        <v>5196.7299999999996</v>
      </c>
      <c r="O8719" s="126" t="s">
        <v>445</v>
      </c>
      <c r="P8719" s="130">
        <v>0</v>
      </c>
      <c r="S8719" s="130">
        <v>0</v>
      </c>
      <c r="V8719" s="130">
        <v>5196.7299999999996</v>
      </c>
      <c r="X8719" s="126" t="s">
        <v>2349</v>
      </c>
      <c r="Z8719" s="127"/>
      <c r="AA8719" s="128">
        <v>60</v>
      </c>
      <c r="AB8719" s="128">
        <v>1</v>
      </c>
      <c r="AD8719" s="126" t="s">
        <v>562</v>
      </c>
      <c r="AG8719" s="127"/>
      <c r="AI8719" s="127"/>
    </row>
    <row r="8720" spans="1:35" ht="14.85" customHeight="1">
      <c r="A8720" s="130">
        <v>5002828</v>
      </c>
      <c r="B8720" s="126" t="s">
        <v>17477</v>
      </c>
      <c r="C8720" s="126" t="s">
        <v>17457</v>
      </c>
      <c r="D8720" s="126" t="s">
        <v>17478</v>
      </c>
      <c r="E8720" s="126" t="s">
        <v>288</v>
      </c>
      <c r="F8720" s="126" t="s">
        <v>440</v>
      </c>
      <c r="G8720" s="126" t="s">
        <v>458</v>
      </c>
      <c r="H8720" s="126" t="s">
        <v>126</v>
      </c>
      <c r="I8720" s="126" t="s">
        <v>418</v>
      </c>
      <c r="J8720" s="126" t="s">
        <v>12989</v>
      </c>
      <c r="K8720" s="126" t="s">
        <v>613</v>
      </c>
      <c r="L8720" s="126" t="s">
        <v>2029</v>
      </c>
      <c r="M8720" s="130">
        <v>5196.7299999999996</v>
      </c>
      <c r="O8720" s="126" t="s">
        <v>445</v>
      </c>
      <c r="P8720" s="130">
        <v>0</v>
      </c>
      <c r="S8720" s="130">
        <v>0</v>
      </c>
      <c r="V8720" s="130">
        <v>5196.7299999999996</v>
      </c>
      <c r="X8720" s="126" t="s">
        <v>2349</v>
      </c>
      <c r="Z8720" s="127"/>
      <c r="AA8720" s="128">
        <v>60</v>
      </c>
      <c r="AB8720" s="128">
        <v>1</v>
      </c>
      <c r="AD8720" s="126" t="s">
        <v>562</v>
      </c>
      <c r="AG8720" s="127"/>
      <c r="AI8720" s="127"/>
    </row>
    <row r="8721" spans="1:35" ht="14.85" customHeight="1">
      <c r="A8721" s="130">
        <v>5002827</v>
      </c>
      <c r="B8721" s="126" t="s">
        <v>17479</v>
      </c>
      <c r="C8721" s="126" t="s">
        <v>17457</v>
      </c>
      <c r="D8721" s="126" t="s">
        <v>17480</v>
      </c>
      <c r="E8721" s="126" t="s">
        <v>288</v>
      </c>
      <c r="F8721" s="126" t="s">
        <v>440</v>
      </c>
      <c r="G8721" s="126" t="s">
        <v>458</v>
      </c>
      <c r="H8721" s="126" t="s">
        <v>126</v>
      </c>
      <c r="I8721" s="126" t="s">
        <v>418</v>
      </c>
      <c r="J8721" s="126" t="s">
        <v>12989</v>
      </c>
      <c r="K8721" s="126" t="s">
        <v>613</v>
      </c>
      <c r="L8721" s="126" t="s">
        <v>2029</v>
      </c>
      <c r="M8721" s="130">
        <v>5196.7299999999996</v>
      </c>
      <c r="O8721" s="126" t="s">
        <v>445</v>
      </c>
      <c r="P8721" s="130">
        <v>0</v>
      </c>
      <c r="S8721" s="130">
        <v>0</v>
      </c>
      <c r="V8721" s="130">
        <v>5196.7299999999996</v>
      </c>
      <c r="X8721" s="126" t="s">
        <v>2349</v>
      </c>
      <c r="Z8721" s="127"/>
      <c r="AA8721" s="128">
        <v>60</v>
      </c>
      <c r="AB8721" s="128">
        <v>1</v>
      </c>
      <c r="AD8721" s="126" t="s">
        <v>562</v>
      </c>
      <c r="AG8721" s="127"/>
      <c r="AI8721" s="127"/>
    </row>
    <row r="8722" spans="1:35" ht="14.85" customHeight="1">
      <c r="A8722" s="130">
        <v>5002826</v>
      </c>
      <c r="B8722" s="126" t="s">
        <v>17481</v>
      </c>
      <c r="C8722" s="126" t="s">
        <v>17457</v>
      </c>
      <c r="D8722" s="126" t="s">
        <v>17482</v>
      </c>
      <c r="E8722" s="126" t="s">
        <v>288</v>
      </c>
      <c r="F8722" s="126" t="s">
        <v>440</v>
      </c>
      <c r="G8722" s="126" t="s">
        <v>458</v>
      </c>
      <c r="H8722" s="126" t="s">
        <v>126</v>
      </c>
      <c r="I8722" s="126" t="s">
        <v>418</v>
      </c>
      <c r="J8722" s="126" t="s">
        <v>12989</v>
      </c>
      <c r="K8722" s="126" t="s">
        <v>613</v>
      </c>
      <c r="L8722" s="126" t="s">
        <v>2029</v>
      </c>
      <c r="M8722" s="130">
        <v>5196.7299999999996</v>
      </c>
      <c r="O8722" s="126" t="s">
        <v>445</v>
      </c>
      <c r="P8722" s="130">
        <v>0</v>
      </c>
      <c r="S8722" s="130">
        <v>0</v>
      </c>
      <c r="V8722" s="130">
        <v>5196.7299999999996</v>
      </c>
      <c r="X8722" s="126" t="s">
        <v>2349</v>
      </c>
      <c r="Z8722" s="127"/>
      <c r="AA8722" s="128">
        <v>60</v>
      </c>
      <c r="AB8722" s="128">
        <v>1</v>
      </c>
      <c r="AD8722" s="126" t="s">
        <v>562</v>
      </c>
      <c r="AG8722" s="127"/>
      <c r="AI8722" s="127"/>
    </row>
    <row r="8723" spans="1:35" ht="14.85" customHeight="1">
      <c r="A8723" s="130">
        <v>5002825</v>
      </c>
      <c r="B8723" s="126" t="s">
        <v>17483</v>
      </c>
      <c r="C8723" s="126" t="s">
        <v>17457</v>
      </c>
      <c r="D8723" s="126" t="s">
        <v>17484</v>
      </c>
      <c r="E8723" s="126" t="s">
        <v>288</v>
      </c>
      <c r="F8723" s="126" t="s">
        <v>440</v>
      </c>
      <c r="G8723" s="126" t="s">
        <v>458</v>
      </c>
      <c r="H8723" s="126" t="s">
        <v>126</v>
      </c>
      <c r="I8723" s="126" t="s">
        <v>418</v>
      </c>
      <c r="J8723" s="126" t="s">
        <v>12989</v>
      </c>
      <c r="K8723" s="126" t="s">
        <v>613</v>
      </c>
      <c r="L8723" s="126" t="s">
        <v>2029</v>
      </c>
      <c r="M8723" s="130">
        <v>5352.6</v>
      </c>
      <c r="O8723" s="126" t="s">
        <v>445</v>
      </c>
      <c r="P8723" s="130">
        <v>0</v>
      </c>
      <c r="S8723" s="130">
        <v>0</v>
      </c>
      <c r="V8723" s="130">
        <v>5352.6</v>
      </c>
      <c r="X8723" s="126" t="s">
        <v>480</v>
      </c>
      <c r="Z8723" s="127"/>
      <c r="AA8723" s="128">
        <v>30</v>
      </c>
      <c r="AB8723" s="128">
        <v>1</v>
      </c>
      <c r="AD8723" s="126" t="s">
        <v>562</v>
      </c>
      <c r="AG8723" s="127"/>
      <c r="AI8723" s="127"/>
    </row>
    <row r="8724" spans="1:35" ht="14.85" customHeight="1">
      <c r="A8724" s="130">
        <v>5002824</v>
      </c>
      <c r="B8724" s="126" t="s">
        <v>17485</v>
      </c>
      <c r="C8724" s="126" t="s">
        <v>17457</v>
      </c>
      <c r="D8724" s="126" t="s">
        <v>17486</v>
      </c>
      <c r="E8724" s="126" t="s">
        <v>288</v>
      </c>
      <c r="F8724" s="126" t="s">
        <v>440</v>
      </c>
      <c r="G8724" s="126" t="s">
        <v>458</v>
      </c>
      <c r="H8724" s="126" t="s">
        <v>126</v>
      </c>
      <c r="I8724" s="126" t="s">
        <v>418</v>
      </c>
      <c r="J8724" s="126" t="s">
        <v>12989</v>
      </c>
      <c r="K8724" s="126" t="s">
        <v>613</v>
      </c>
      <c r="L8724" s="126" t="s">
        <v>2029</v>
      </c>
      <c r="M8724" s="130">
        <v>5196.7299999999996</v>
      </c>
      <c r="O8724" s="126" t="s">
        <v>445</v>
      </c>
      <c r="P8724" s="130">
        <v>0</v>
      </c>
      <c r="S8724" s="130">
        <v>0</v>
      </c>
      <c r="V8724" s="130">
        <v>5196.7299999999996</v>
      </c>
      <c r="X8724" s="126" t="s">
        <v>2349</v>
      </c>
      <c r="Z8724" s="127"/>
      <c r="AA8724" s="128">
        <v>60</v>
      </c>
      <c r="AB8724" s="128">
        <v>1</v>
      </c>
      <c r="AD8724" s="126" t="s">
        <v>562</v>
      </c>
      <c r="AG8724" s="127"/>
      <c r="AI8724" s="127"/>
    </row>
    <row r="8725" spans="1:35" ht="14.85" customHeight="1">
      <c r="A8725" s="130">
        <v>5002823</v>
      </c>
      <c r="B8725" s="126" t="s">
        <v>17487</v>
      </c>
      <c r="C8725" s="126" t="s">
        <v>17457</v>
      </c>
      <c r="D8725" s="126" t="s">
        <v>17488</v>
      </c>
      <c r="E8725" s="126" t="s">
        <v>288</v>
      </c>
      <c r="F8725" s="126" t="s">
        <v>440</v>
      </c>
      <c r="G8725" s="126" t="s">
        <v>458</v>
      </c>
      <c r="H8725" s="126" t="s">
        <v>126</v>
      </c>
      <c r="I8725" s="126" t="s">
        <v>418</v>
      </c>
      <c r="J8725" s="126" t="s">
        <v>12989</v>
      </c>
      <c r="K8725" s="126" t="s">
        <v>613</v>
      </c>
      <c r="L8725" s="126" t="s">
        <v>2029</v>
      </c>
      <c r="M8725" s="130">
        <v>5196.7299999999996</v>
      </c>
      <c r="O8725" s="126" t="s">
        <v>445</v>
      </c>
      <c r="P8725" s="130">
        <v>0</v>
      </c>
      <c r="S8725" s="130">
        <v>0</v>
      </c>
      <c r="V8725" s="130">
        <v>5196.7299999999996</v>
      </c>
      <c r="X8725" s="126" t="s">
        <v>2349</v>
      </c>
      <c r="Z8725" s="127"/>
      <c r="AA8725" s="128">
        <v>60</v>
      </c>
      <c r="AB8725" s="128">
        <v>1</v>
      </c>
      <c r="AD8725" s="126" t="s">
        <v>562</v>
      </c>
      <c r="AG8725" s="127"/>
      <c r="AI8725" s="127"/>
    </row>
    <row r="8726" spans="1:35" ht="14.85" customHeight="1">
      <c r="A8726" s="130">
        <v>5003450</v>
      </c>
      <c r="B8726" s="126" t="s">
        <v>17489</v>
      </c>
      <c r="C8726" s="126" t="s">
        <v>17490</v>
      </c>
      <c r="E8726" s="126" t="s">
        <v>288</v>
      </c>
      <c r="F8726" s="126" t="s">
        <v>491</v>
      </c>
      <c r="G8726" s="126" t="s">
        <v>417</v>
      </c>
      <c r="H8726" s="126" t="s">
        <v>126</v>
      </c>
      <c r="I8726" s="126" t="s">
        <v>308</v>
      </c>
      <c r="J8726" s="126" t="s">
        <v>4056</v>
      </c>
      <c r="K8726" s="126" t="s">
        <v>443</v>
      </c>
      <c r="L8726" s="126" t="s">
        <v>4057</v>
      </c>
      <c r="M8726" s="130">
        <v>2120.2800000000002</v>
      </c>
      <c r="N8726" s="126" t="s">
        <v>290</v>
      </c>
      <c r="O8726" s="126" t="s">
        <v>1311</v>
      </c>
      <c r="P8726" s="130">
        <v>0</v>
      </c>
      <c r="S8726" s="130">
        <v>0</v>
      </c>
      <c r="V8726" s="130">
        <v>2355.87</v>
      </c>
      <c r="X8726" s="126" t="s">
        <v>1312</v>
      </c>
      <c r="Y8726" s="126" t="s">
        <v>517</v>
      </c>
      <c r="Z8726" s="127" t="s">
        <v>309</v>
      </c>
      <c r="AA8726" s="128">
        <v>1</v>
      </c>
      <c r="AB8726" s="128">
        <v>60</v>
      </c>
      <c r="AD8726" s="126" t="s">
        <v>562</v>
      </c>
      <c r="AG8726" s="127"/>
      <c r="AI8726" s="127"/>
    </row>
    <row r="8727" spans="1:35" ht="14.85" customHeight="1">
      <c r="A8727" s="130">
        <v>5002822</v>
      </c>
      <c r="B8727" s="126" t="s">
        <v>17491</v>
      </c>
      <c r="C8727" s="126" t="s">
        <v>17457</v>
      </c>
      <c r="D8727" s="126" t="s">
        <v>17492</v>
      </c>
      <c r="E8727" s="126" t="s">
        <v>288</v>
      </c>
      <c r="F8727" s="126" t="s">
        <v>440</v>
      </c>
      <c r="G8727" s="126" t="s">
        <v>458</v>
      </c>
      <c r="H8727" s="126" t="s">
        <v>126</v>
      </c>
      <c r="I8727" s="126" t="s">
        <v>418</v>
      </c>
      <c r="J8727" s="126" t="s">
        <v>12989</v>
      </c>
      <c r="K8727" s="126" t="s">
        <v>613</v>
      </c>
      <c r="L8727" s="126" t="s">
        <v>2029</v>
      </c>
      <c r="M8727" s="130">
        <v>2347.12</v>
      </c>
      <c r="O8727" s="126" t="s">
        <v>445</v>
      </c>
      <c r="P8727" s="130">
        <v>0</v>
      </c>
      <c r="S8727" s="130">
        <v>0</v>
      </c>
      <c r="V8727" s="130">
        <v>2347.12</v>
      </c>
      <c r="X8727" s="126" t="s">
        <v>600</v>
      </c>
      <c r="Z8727" s="127"/>
      <c r="AA8727" s="128">
        <v>60</v>
      </c>
      <c r="AB8727" s="128">
        <v>1</v>
      </c>
      <c r="AD8727" s="126" t="s">
        <v>562</v>
      </c>
      <c r="AG8727" s="127"/>
      <c r="AI8727" s="127"/>
    </row>
    <row r="8728" spans="1:35" ht="14.85" customHeight="1">
      <c r="A8728" s="130">
        <v>5002821</v>
      </c>
      <c r="B8728" s="126" t="s">
        <v>17493</v>
      </c>
      <c r="C8728" s="126" t="s">
        <v>17457</v>
      </c>
      <c r="D8728" s="126" t="s">
        <v>17494</v>
      </c>
      <c r="E8728" s="126" t="s">
        <v>288</v>
      </c>
      <c r="F8728" s="126" t="s">
        <v>440</v>
      </c>
      <c r="G8728" s="126" t="s">
        <v>458</v>
      </c>
      <c r="H8728" s="126" t="s">
        <v>126</v>
      </c>
      <c r="I8728" s="126" t="s">
        <v>418</v>
      </c>
      <c r="J8728" s="126" t="s">
        <v>12989</v>
      </c>
      <c r="K8728" s="126" t="s">
        <v>613</v>
      </c>
      <c r="L8728" s="126" t="s">
        <v>2029</v>
      </c>
      <c r="M8728" s="130">
        <v>2347.12</v>
      </c>
      <c r="O8728" s="126" t="s">
        <v>445</v>
      </c>
      <c r="P8728" s="130">
        <v>0</v>
      </c>
      <c r="S8728" s="130">
        <v>0</v>
      </c>
      <c r="V8728" s="130">
        <v>2347.12</v>
      </c>
      <c r="X8728" s="126" t="s">
        <v>600</v>
      </c>
      <c r="Z8728" s="127"/>
      <c r="AA8728" s="128">
        <v>60</v>
      </c>
      <c r="AB8728" s="128">
        <v>1</v>
      </c>
      <c r="AD8728" s="126" t="s">
        <v>562</v>
      </c>
      <c r="AG8728" s="127"/>
      <c r="AI8728" s="127"/>
    </row>
    <row r="8729" spans="1:35" ht="14.85" customHeight="1">
      <c r="A8729" s="130">
        <v>5002820</v>
      </c>
      <c r="B8729" s="126" t="s">
        <v>17495</v>
      </c>
      <c r="C8729" s="126" t="s">
        <v>17457</v>
      </c>
      <c r="D8729" s="126" t="s">
        <v>17496</v>
      </c>
      <c r="E8729" s="126" t="s">
        <v>288</v>
      </c>
      <c r="F8729" s="126" t="s">
        <v>440</v>
      </c>
      <c r="G8729" s="126" t="s">
        <v>458</v>
      </c>
      <c r="H8729" s="126" t="s">
        <v>126</v>
      </c>
      <c r="I8729" s="126" t="s">
        <v>418</v>
      </c>
      <c r="J8729" s="126" t="s">
        <v>12989</v>
      </c>
      <c r="K8729" s="126" t="s">
        <v>613</v>
      </c>
      <c r="L8729" s="126" t="s">
        <v>2029</v>
      </c>
      <c r="M8729" s="130">
        <v>2347.12</v>
      </c>
      <c r="O8729" s="126" t="s">
        <v>445</v>
      </c>
      <c r="P8729" s="130">
        <v>0</v>
      </c>
      <c r="S8729" s="130">
        <v>0</v>
      </c>
      <c r="V8729" s="130">
        <v>2347.12</v>
      </c>
      <c r="X8729" s="126" t="s">
        <v>600</v>
      </c>
      <c r="Z8729" s="127"/>
      <c r="AA8729" s="128">
        <v>60</v>
      </c>
      <c r="AB8729" s="128">
        <v>1</v>
      </c>
      <c r="AD8729" s="126" t="s">
        <v>562</v>
      </c>
      <c r="AG8729" s="127"/>
      <c r="AI8729" s="127"/>
    </row>
    <row r="8730" spans="1:35" ht="14.85" customHeight="1">
      <c r="A8730" s="130">
        <v>5002819</v>
      </c>
      <c r="B8730" s="126" t="s">
        <v>17497</v>
      </c>
      <c r="C8730" s="126" t="s">
        <v>17457</v>
      </c>
      <c r="D8730" s="126" t="s">
        <v>17498</v>
      </c>
      <c r="E8730" s="126" t="s">
        <v>288</v>
      </c>
      <c r="F8730" s="126" t="s">
        <v>440</v>
      </c>
      <c r="G8730" s="126" t="s">
        <v>458</v>
      </c>
      <c r="H8730" s="126" t="s">
        <v>126</v>
      </c>
      <c r="I8730" s="126" t="s">
        <v>418</v>
      </c>
      <c r="J8730" s="126" t="s">
        <v>12989</v>
      </c>
      <c r="K8730" s="126" t="s">
        <v>613</v>
      </c>
      <c r="L8730" s="126" t="s">
        <v>2029</v>
      </c>
      <c r="M8730" s="130">
        <v>2347.12</v>
      </c>
      <c r="O8730" s="126" t="s">
        <v>445</v>
      </c>
      <c r="P8730" s="130">
        <v>0</v>
      </c>
      <c r="S8730" s="130">
        <v>0</v>
      </c>
      <c r="V8730" s="130">
        <v>2347.12</v>
      </c>
      <c r="X8730" s="126" t="s">
        <v>600</v>
      </c>
      <c r="Z8730" s="127"/>
      <c r="AA8730" s="128">
        <v>60</v>
      </c>
      <c r="AB8730" s="128">
        <v>1</v>
      </c>
      <c r="AD8730" s="126" t="s">
        <v>562</v>
      </c>
      <c r="AG8730" s="127"/>
      <c r="AI8730" s="127"/>
    </row>
    <row r="8731" spans="1:35" ht="14.85" customHeight="1">
      <c r="A8731" s="130">
        <v>5002818</v>
      </c>
      <c r="B8731" s="126" t="s">
        <v>17499</v>
      </c>
      <c r="C8731" s="126" t="s">
        <v>17457</v>
      </c>
      <c r="D8731" s="126" t="s">
        <v>17500</v>
      </c>
      <c r="E8731" s="126" t="s">
        <v>288</v>
      </c>
      <c r="F8731" s="126" t="s">
        <v>440</v>
      </c>
      <c r="G8731" s="126" t="s">
        <v>458</v>
      </c>
      <c r="H8731" s="126" t="s">
        <v>126</v>
      </c>
      <c r="I8731" s="126" t="s">
        <v>418</v>
      </c>
      <c r="J8731" s="126" t="s">
        <v>12989</v>
      </c>
      <c r="K8731" s="126" t="s">
        <v>613</v>
      </c>
      <c r="L8731" s="126" t="s">
        <v>2029</v>
      </c>
      <c r="M8731" s="130">
        <v>2347.12</v>
      </c>
      <c r="O8731" s="126" t="s">
        <v>445</v>
      </c>
      <c r="P8731" s="130">
        <v>0</v>
      </c>
      <c r="S8731" s="130">
        <v>0</v>
      </c>
      <c r="V8731" s="130">
        <v>2347.12</v>
      </c>
      <c r="X8731" s="126" t="s">
        <v>600</v>
      </c>
      <c r="Z8731" s="127"/>
      <c r="AA8731" s="128">
        <v>60</v>
      </c>
      <c r="AB8731" s="128">
        <v>1</v>
      </c>
      <c r="AD8731" s="126" t="s">
        <v>562</v>
      </c>
      <c r="AG8731" s="127"/>
      <c r="AI8731" s="127"/>
    </row>
    <row r="8732" spans="1:35" ht="14.85" customHeight="1">
      <c r="A8732" s="130">
        <v>5002817</v>
      </c>
      <c r="B8732" s="126" t="s">
        <v>17501</v>
      </c>
      <c r="C8732" s="126" t="s">
        <v>17457</v>
      </c>
      <c r="D8732" s="126" t="s">
        <v>17502</v>
      </c>
      <c r="E8732" s="126" t="s">
        <v>288</v>
      </c>
      <c r="F8732" s="126" t="s">
        <v>440</v>
      </c>
      <c r="G8732" s="126" t="s">
        <v>458</v>
      </c>
      <c r="H8732" s="126" t="s">
        <v>126</v>
      </c>
      <c r="I8732" s="126" t="s">
        <v>418</v>
      </c>
      <c r="J8732" s="126" t="s">
        <v>12989</v>
      </c>
      <c r="K8732" s="126" t="s">
        <v>613</v>
      </c>
      <c r="L8732" s="126" t="s">
        <v>2029</v>
      </c>
      <c r="M8732" s="130">
        <v>2347.12</v>
      </c>
      <c r="O8732" s="126" t="s">
        <v>445</v>
      </c>
      <c r="P8732" s="130">
        <v>0</v>
      </c>
      <c r="S8732" s="130">
        <v>0</v>
      </c>
      <c r="V8732" s="130">
        <v>2347.12</v>
      </c>
      <c r="X8732" s="126" t="s">
        <v>600</v>
      </c>
      <c r="Z8732" s="127"/>
      <c r="AA8732" s="128">
        <v>60</v>
      </c>
      <c r="AB8732" s="128">
        <v>1</v>
      </c>
      <c r="AD8732" s="126" t="s">
        <v>562</v>
      </c>
      <c r="AG8732" s="127"/>
      <c r="AI8732" s="127"/>
    </row>
    <row r="8733" spans="1:35" ht="14.85" customHeight="1">
      <c r="A8733" s="130">
        <v>5002816</v>
      </c>
      <c r="B8733" s="126" t="s">
        <v>17503</v>
      </c>
      <c r="C8733" s="126" t="s">
        <v>17457</v>
      </c>
      <c r="D8733" s="126" t="s">
        <v>17504</v>
      </c>
      <c r="E8733" s="126" t="s">
        <v>288</v>
      </c>
      <c r="F8733" s="126" t="s">
        <v>440</v>
      </c>
      <c r="G8733" s="126" t="s">
        <v>458</v>
      </c>
      <c r="H8733" s="126" t="s">
        <v>126</v>
      </c>
      <c r="I8733" s="126" t="s">
        <v>418</v>
      </c>
      <c r="J8733" s="126" t="s">
        <v>12989</v>
      </c>
      <c r="K8733" s="126" t="s">
        <v>613</v>
      </c>
      <c r="L8733" s="126" t="s">
        <v>2029</v>
      </c>
      <c r="M8733" s="130">
        <v>2347.12</v>
      </c>
      <c r="O8733" s="126" t="s">
        <v>445</v>
      </c>
      <c r="P8733" s="130">
        <v>0</v>
      </c>
      <c r="S8733" s="130">
        <v>0</v>
      </c>
      <c r="V8733" s="130">
        <v>2347.12</v>
      </c>
      <c r="X8733" s="126" t="s">
        <v>600</v>
      </c>
      <c r="Z8733" s="127"/>
      <c r="AA8733" s="128">
        <v>60</v>
      </c>
      <c r="AB8733" s="128">
        <v>1</v>
      </c>
      <c r="AD8733" s="126" t="s">
        <v>562</v>
      </c>
      <c r="AG8733" s="127"/>
      <c r="AI8733" s="127"/>
    </row>
    <row r="8734" spans="1:35" ht="14.85" customHeight="1">
      <c r="A8734" s="130">
        <v>5004622</v>
      </c>
      <c r="B8734" s="126" t="s">
        <v>17505</v>
      </c>
      <c r="C8734" s="126" t="s">
        <v>4075</v>
      </c>
      <c r="D8734" s="126" t="s">
        <v>17506</v>
      </c>
      <c r="E8734" s="126" t="s">
        <v>288</v>
      </c>
      <c r="F8734" s="126" t="s">
        <v>440</v>
      </c>
      <c r="G8734" s="126" t="s">
        <v>458</v>
      </c>
      <c r="H8734" s="126" t="s">
        <v>126</v>
      </c>
      <c r="I8734" s="126" t="s">
        <v>418</v>
      </c>
      <c r="J8734" s="126" t="s">
        <v>597</v>
      </c>
      <c r="K8734" s="126" t="s">
        <v>504</v>
      </c>
      <c r="L8734" s="126" t="s">
        <v>598</v>
      </c>
      <c r="M8734" s="130">
        <v>2846.13</v>
      </c>
      <c r="O8734" s="126" t="s">
        <v>445</v>
      </c>
      <c r="P8734" s="130">
        <v>0</v>
      </c>
      <c r="S8734" s="130">
        <v>0</v>
      </c>
      <c r="V8734" s="130">
        <v>2846.13</v>
      </c>
      <c r="X8734" s="126" t="s">
        <v>1647</v>
      </c>
      <c r="Z8734" s="127"/>
      <c r="AA8734" s="128">
        <v>60</v>
      </c>
      <c r="AB8734" s="128">
        <v>1</v>
      </c>
      <c r="AD8734" s="126" t="s">
        <v>562</v>
      </c>
      <c r="AG8734" s="127"/>
      <c r="AI8734" s="127"/>
    </row>
    <row r="8735" spans="1:35" ht="14.85" customHeight="1">
      <c r="A8735" s="130">
        <v>5004621</v>
      </c>
      <c r="B8735" s="126" t="s">
        <v>17507</v>
      </c>
      <c r="C8735" s="126" t="s">
        <v>4075</v>
      </c>
      <c r="D8735" s="126" t="s">
        <v>17508</v>
      </c>
      <c r="E8735" s="126" t="s">
        <v>288</v>
      </c>
      <c r="F8735" s="126" t="s">
        <v>440</v>
      </c>
      <c r="G8735" s="126" t="s">
        <v>458</v>
      </c>
      <c r="H8735" s="126" t="s">
        <v>126</v>
      </c>
      <c r="I8735" s="126" t="s">
        <v>418</v>
      </c>
      <c r="J8735" s="126" t="s">
        <v>597</v>
      </c>
      <c r="K8735" s="126" t="s">
        <v>504</v>
      </c>
      <c r="L8735" s="126" t="s">
        <v>598</v>
      </c>
      <c r="M8735" s="130">
        <v>2846.13</v>
      </c>
      <c r="O8735" s="126" t="s">
        <v>445</v>
      </c>
      <c r="P8735" s="130">
        <v>0</v>
      </c>
      <c r="S8735" s="130">
        <v>0</v>
      </c>
      <c r="V8735" s="130">
        <v>2846.13</v>
      </c>
      <c r="X8735" s="126" t="s">
        <v>1647</v>
      </c>
      <c r="Z8735" s="127"/>
      <c r="AA8735" s="128">
        <v>60</v>
      </c>
      <c r="AB8735" s="128">
        <v>1</v>
      </c>
      <c r="AD8735" s="126" t="s">
        <v>562</v>
      </c>
      <c r="AG8735" s="127"/>
      <c r="AI8735" s="127"/>
    </row>
    <row r="8736" spans="1:35" ht="14.85" customHeight="1">
      <c r="A8736" s="130">
        <v>5004616</v>
      </c>
      <c r="B8736" s="126" t="s">
        <v>17509</v>
      </c>
      <c r="C8736" s="126" t="s">
        <v>17510</v>
      </c>
      <c r="D8736" s="126" t="s">
        <v>17511</v>
      </c>
      <c r="E8736" s="126" t="s">
        <v>288</v>
      </c>
      <c r="F8736" s="126" t="s">
        <v>440</v>
      </c>
      <c r="G8736" s="126" t="s">
        <v>441</v>
      </c>
      <c r="H8736" s="126" t="s">
        <v>126</v>
      </c>
      <c r="I8736" s="126" t="s">
        <v>418</v>
      </c>
      <c r="J8736" s="126" t="s">
        <v>597</v>
      </c>
      <c r="K8736" s="126" t="s">
        <v>504</v>
      </c>
      <c r="L8736" s="126" t="s">
        <v>598</v>
      </c>
      <c r="M8736" s="130">
        <v>1461.6</v>
      </c>
      <c r="O8736" s="126" t="s">
        <v>449</v>
      </c>
      <c r="P8736" s="130">
        <v>0</v>
      </c>
      <c r="S8736" s="130">
        <v>0</v>
      </c>
      <c r="V8736" s="130">
        <v>1461.6</v>
      </c>
      <c r="X8736" s="126" t="s">
        <v>450</v>
      </c>
      <c r="Z8736" s="127"/>
      <c r="AA8736" s="128">
        <v>10</v>
      </c>
      <c r="AB8736" s="128">
        <v>1</v>
      </c>
      <c r="AD8736" s="126" t="s">
        <v>562</v>
      </c>
      <c r="AG8736" s="127"/>
      <c r="AI8736" s="127"/>
    </row>
    <row r="8737" spans="1:35" ht="14.85" customHeight="1">
      <c r="A8737" s="130">
        <v>5004613</v>
      </c>
      <c r="B8737" s="126" t="s">
        <v>17512</v>
      </c>
      <c r="C8737" s="126" t="s">
        <v>8698</v>
      </c>
      <c r="D8737" s="126" t="s">
        <v>17513</v>
      </c>
      <c r="E8737" s="126" t="s">
        <v>288</v>
      </c>
      <c r="F8737" s="126" t="s">
        <v>440</v>
      </c>
      <c r="G8737" s="126" t="s">
        <v>441</v>
      </c>
      <c r="H8737" s="126" t="s">
        <v>126</v>
      </c>
      <c r="I8737" s="126" t="s">
        <v>418</v>
      </c>
      <c r="J8737" s="126" t="s">
        <v>597</v>
      </c>
      <c r="K8737" s="126" t="s">
        <v>504</v>
      </c>
      <c r="L8737" s="126" t="s">
        <v>598</v>
      </c>
      <c r="M8737" s="130">
        <v>1024.8</v>
      </c>
      <c r="O8737" s="126" t="s">
        <v>445</v>
      </c>
      <c r="P8737" s="130">
        <v>0</v>
      </c>
      <c r="S8737" s="130">
        <v>0</v>
      </c>
      <c r="V8737" s="130">
        <v>1024.8</v>
      </c>
      <c r="X8737" s="126" t="s">
        <v>454</v>
      </c>
      <c r="Z8737" s="127"/>
      <c r="AA8737" s="128">
        <v>30</v>
      </c>
      <c r="AB8737" s="128">
        <v>1</v>
      </c>
      <c r="AD8737" s="126" t="s">
        <v>562</v>
      </c>
      <c r="AG8737" s="127"/>
      <c r="AI8737" s="127"/>
    </row>
    <row r="8738" spans="1:35" ht="14.85" customHeight="1">
      <c r="A8738" s="130">
        <v>5000838</v>
      </c>
      <c r="B8738" s="126" t="s">
        <v>17514</v>
      </c>
      <c r="C8738" s="126" t="s">
        <v>4413</v>
      </c>
      <c r="D8738" s="126" t="s">
        <v>17515</v>
      </c>
      <c r="E8738" s="126" t="s">
        <v>288</v>
      </c>
      <c r="F8738" s="126" t="s">
        <v>352</v>
      </c>
      <c r="G8738" s="126" t="s">
        <v>604</v>
      </c>
      <c r="H8738" s="126" t="s">
        <v>126</v>
      </c>
      <c r="I8738" s="126" t="s">
        <v>418</v>
      </c>
      <c r="J8738" s="126" t="s">
        <v>4415</v>
      </c>
      <c r="K8738" s="126" t="s">
        <v>567</v>
      </c>
      <c r="L8738" s="126" t="s">
        <v>2120</v>
      </c>
      <c r="M8738" s="130">
        <v>340.48</v>
      </c>
      <c r="O8738" s="126" t="s">
        <v>353</v>
      </c>
      <c r="P8738" s="130">
        <v>0</v>
      </c>
      <c r="S8738" s="130">
        <v>0</v>
      </c>
      <c r="V8738" s="130">
        <v>382.57</v>
      </c>
      <c r="X8738" s="126" t="s">
        <v>4416</v>
      </c>
      <c r="Z8738" s="127"/>
      <c r="AA8738" s="128">
        <v>400</v>
      </c>
      <c r="AB8738" s="128">
        <v>12</v>
      </c>
      <c r="AD8738" s="126" t="s">
        <v>562</v>
      </c>
      <c r="AG8738" s="127"/>
      <c r="AI8738" s="127"/>
    </row>
    <row r="8739" spans="1:35" ht="14.85" customHeight="1">
      <c r="A8739" s="130">
        <v>5000837</v>
      </c>
      <c r="B8739" s="126" t="s">
        <v>413</v>
      </c>
      <c r="C8739" s="126" t="s">
        <v>17516</v>
      </c>
      <c r="D8739" s="126" t="s">
        <v>17517</v>
      </c>
      <c r="E8739" s="126" t="s">
        <v>288</v>
      </c>
      <c r="F8739" s="126" t="s">
        <v>364</v>
      </c>
      <c r="G8739" s="126" t="s">
        <v>417</v>
      </c>
      <c r="H8739" s="126" t="s">
        <v>126</v>
      </c>
      <c r="I8739" s="126" t="s">
        <v>126</v>
      </c>
      <c r="J8739" s="126" t="s">
        <v>3583</v>
      </c>
      <c r="K8739" s="126" t="s">
        <v>467</v>
      </c>
      <c r="L8739" s="126" t="s">
        <v>3584</v>
      </c>
      <c r="M8739" s="130">
        <v>6817.44</v>
      </c>
      <c r="O8739" s="126" t="s">
        <v>365</v>
      </c>
      <c r="P8739" s="130">
        <v>0</v>
      </c>
      <c r="S8739" s="130">
        <v>0</v>
      </c>
      <c r="V8739" s="130">
        <v>11144</v>
      </c>
      <c r="X8739" s="126" t="s">
        <v>510</v>
      </c>
      <c r="Z8739" s="127"/>
      <c r="AA8739" s="128">
        <v>2</v>
      </c>
      <c r="AB8739" s="128">
        <v>60</v>
      </c>
      <c r="AC8739" s="126" t="s">
        <v>366</v>
      </c>
      <c r="AD8739" s="126" t="s">
        <v>1801</v>
      </c>
      <c r="AG8739" s="127"/>
      <c r="AI8739" s="127"/>
    </row>
    <row r="8740" spans="1:35" ht="14.85" customHeight="1">
      <c r="A8740" s="130">
        <v>5000836</v>
      </c>
      <c r="B8740" s="126" t="s">
        <v>17518</v>
      </c>
      <c r="C8740" s="126" t="s">
        <v>4413</v>
      </c>
      <c r="D8740" s="126" t="s">
        <v>17519</v>
      </c>
      <c r="E8740" s="126" t="s">
        <v>288</v>
      </c>
      <c r="F8740" s="126" t="s">
        <v>352</v>
      </c>
      <c r="G8740" s="126" t="s">
        <v>565</v>
      </c>
      <c r="H8740" s="126" t="s">
        <v>126</v>
      </c>
      <c r="I8740" s="126" t="s">
        <v>418</v>
      </c>
      <c r="J8740" s="126" t="s">
        <v>4415</v>
      </c>
      <c r="K8740" s="126" t="s">
        <v>567</v>
      </c>
      <c r="L8740" s="126" t="s">
        <v>2120</v>
      </c>
      <c r="M8740" s="130">
        <v>68.09</v>
      </c>
      <c r="O8740" s="126" t="s">
        <v>353</v>
      </c>
      <c r="P8740" s="130">
        <v>0</v>
      </c>
      <c r="S8740" s="130">
        <v>0</v>
      </c>
      <c r="V8740" s="130">
        <v>117.88</v>
      </c>
      <c r="X8740" s="126" t="s">
        <v>4416</v>
      </c>
      <c r="Z8740" s="127"/>
      <c r="AA8740" s="128">
        <v>400</v>
      </c>
      <c r="AB8740" s="128">
        <v>12</v>
      </c>
      <c r="AD8740" s="126" t="s">
        <v>562</v>
      </c>
      <c r="AG8740" s="127"/>
      <c r="AI8740" s="127"/>
    </row>
    <row r="8741" spans="1:35" ht="14.85" customHeight="1">
      <c r="A8741" s="130">
        <v>5000835</v>
      </c>
      <c r="B8741" s="126" t="s">
        <v>17520</v>
      </c>
      <c r="C8741" s="126" t="s">
        <v>4413</v>
      </c>
      <c r="D8741" s="126" t="s">
        <v>17521</v>
      </c>
      <c r="E8741" s="126" t="s">
        <v>288</v>
      </c>
      <c r="F8741" s="126" t="s">
        <v>352</v>
      </c>
      <c r="G8741" s="126" t="s">
        <v>565</v>
      </c>
      <c r="H8741" s="126" t="s">
        <v>126</v>
      </c>
      <c r="I8741" s="126" t="s">
        <v>418</v>
      </c>
      <c r="J8741" s="126" t="s">
        <v>4415</v>
      </c>
      <c r="K8741" s="126" t="s">
        <v>567</v>
      </c>
      <c r="L8741" s="126" t="s">
        <v>2120</v>
      </c>
      <c r="M8741" s="130">
        <v>68.09</v>
      </c>
      <c r="O8741" s="126" t="s">
        <v>353</v>
      </c>
      <c r="P8741" s="130">
        <v>0</v>
      </c>
      <c r="S8741" s="130">
        <v>0</v>
      </c>
      <c r="V8741" s="130">
        <v>117.88</v>
      </c>
      <c r="X8741" s="126" t="s">
        <v>4416</v>
      </c>
      <c r="Z8741" s="127"/>
      <c r="AA8741" s="128">
        <v>400</v>
      </c>
      <c r="AB8741" s="128">
        <v>12</v>
      </c>
      <c r="AD8741" s="126" t="s">
        <v>562</v>
      </c>
      <c r="AG8741" s="127"/>
      <c r="AI8741" s="127"/>
    </row>
    <row r="8742" spans="1:35" ht="14.85" customHeight="1">
      <c r="A8742" s="130">
        <v>5005360</v>
      </c>
      <c r="B8742" s="126" t="s">
        <v>413</v>
      </c>
      <c r="C8742" s="126" t="s">
        <v>12597</v>
      </c>
      <c r="D8742" s="126" t="s">
        <v>12598</v>
      </c>
      <c r="E8742" s="126" t="s">
        <v>288</v>
      </c>
      <c r="F8742" s="126" t="s">
        <v>364</v>
      </c>
      <c r="G8742" s="126" t="s">
        <v>417</v>
      </c>
      <c r="H8742" s="126" t="s">
        <v>126</v>
      </c>
      <c r="I8742" s="126" t="s">
        <v>126</v>
      </c>
      <c r="J8742" s="126" t="s">
        <v>484</v>
      </c>
      <c r="K8742" s="126" t="s">
        <v>443</v>
      </c>
      <c r="L8742" s="126" t="s">
        <v>485</v>
      </c>
      <c r="M8742" s="130">
        <v>6817.44</v>
      </c>
      <c r="O8742" s="126" t="s">
        <v>365</v>
      </c>
      <c r="P8742" s="130">
        <v>0</v>
      </c>
      <c r="S8742" s="130">
        <v>0</v>
      </c>
      <c r="V8742" s="130">
        <v>8765.2000000000007</v>
      </c>
      <c r="X8742" s="126" t="s">
        <v>510</v>
      </c>
      <c r="Z8742" s="127"/>
      <c r="AA8742" s="128">
        <v>2</v>
      </c>
      <c r="AB8742" s="128">
        <v>60</v>
      </c>
      <c r="AC8742" s="126" t="s">
        <v>366</v>
      </c>
      <c r="AD8742" s="126" t="s">
        <v>1801</v>
      </c>
      <c r="AG8742" s="127"/>
      <c r="AI8742" s="127"/>
    </row>
    <row r="8743" spans="1:35" ht="14.85" customHeight="1">
      <c r="A8743" s="130">
        <v>5004266</v>
      </c>
      <c r="B8743" s="126" t="s">
        <v>17145</v>
      </c>
      <c r="C8743" s="126" t="s">
        <v>17146</v>
      </c>
      <c r="D8743" s="126" t="s">
        <v>17147</v>
      </c>
      <c r="E8743" s="126" t="s">
        <v>288</v>
      </c>
      <c r="F8743" s="126" t="s">
        <v>364</v>
      </c>
      <c r="G8743" s="126" t="s">
        <v>417</v>
      </c>
      <c r="H8743" s="126" t="s">
        <v>126</v>
      </c>
      <c r="I8743" s="126" t="s">
        <v>126</v>
      </c>
      <c r="J8743" s="126" t="s">
        <v>886</v>
      </c>
      <c r="K8743" s="126" t="s">
        <v>443</v>
      </c>
      <c r="L8743" s="126" t="s">
        <v>887</v>
      </c>
      <c r="M8743" s="130">
        <v>6817.44</v>
      </c>
      <c r="O8743" s="126" t="s">
        <v>365</v>
      </c>
      <c r="P8743" s="130">
        <v>0</v>
      </c>
      <c r="S8743" s="130">
        <v>0</v>
      </c>
      <c r="V8743" s="130">
        <v>12660.85</v>
      </c>
      <c r="X8743" s="126" t="s">
        <v>510</v>
      </c>
      <c r="Z8743" s="127"/>
      <c r="AA8743" s="128">
        <v>2</v>
      </c>
      <c r="AB8743" s="128">
        <v>60</v>
      </c>
      <c r="AC8743" s="126" t="s">
        <v>366</v>
      </c>
      <c r="AD8743" s="126" t="s">
        <v>562</v>
      </c>
      <c r="AG8743" s="127"/>
      <c r="AI8743" s="127"/>
    </row>
    <row r="8744" spans="1:35" ht="14.85" customHeight="1">
      <c r="A8744" s="130">
        <v>5004265</v>
      </c>
      <c r="B8744" s="126" t="s">
        <v>17522</v>
      </c>
      <c r="C8744" s="126" t="s">
        <v>17523</v>
      </c>
      <c r="D8744" s="126" t="s">
        <v>17524</v>
      </c>
      <c r="E8744" s="126" t="s">
        <v>288</v>
      </c>
      <c r="F8744" s="126" t="s">
        <v>364</v>
      </c>
      <c r="G8744" s="126" t="s">
        <v>417</v>
      </c>
      <c r="H8744" s="126" t="s">
        <v>126</v>
      </c>
      <c r="I8744" s="126" t="s">
        <v>126</v>
      </c>
      <c r="J8744" s="126" t="s">
        <v>886</v>
      </c>
      <c r="K8744" s="126" t="s">
        <v>443</v>
      </c>
      <c r="L8744" s="126" t="s">
        <v>887</v>
      </c>
      <c r="M8744" s="130">
        <v>6817.44</v>
      </c>
      <c r="O8744" s="126" t="s">
        <v>365</v>
      </c>
      <c r="P8744" s="130">
        <v>0</v>
      </c>
      <c r="S8744" s="130">
        <v>0</v>
      </c>
      <c r="V8744" s="130">
        <v>10907.8</v>
      </c>
      <c r="X8744" s="126" t="s">
        <v>510</v>
      </c>
      <c r="Z8744" s="127"/>
      <c r="AA8744" s="128">
        <v>2</v>
      </c>
      <c r="AB8744" s="128">
        <v>60</v>
      </c>
      <c r="AC8744" s="126" t="s">
        <v>366</v>
      </c>
      <c r="AD8744" s="126" t="s">
        <v>562</v>
      </c>
      <c r="AG8744" s="127"/>
      <c r="AI8744" s="127"/>
    </row>
    <row r="8745" spans="1:35" ht="14.85" customHeight="1">
      <c r="A8745" s="130">
        <v>5004264</v>
      </c>
      <c r="B8745" s="126" t="s">
        <v>15945</v>
      </c>
      <c r="C8745" s="126" t="s">
        <v>15946</v>
      </c>
      <c r="D8745" s="126" t="s">
        <v>15947</v>
      </c>
      <c r="E8745" s="126" t="s">
        <v>288</v>
      </c>
      <c r="F8745" s="126" t="s">
        <v>364</v>
      </c>
      <c r="G8745" s="126" t="s">
        <v>417</v>
      </c>
      <c r="H8745" s="126" t="s">
        <v>126</v>
      </c>
      <c r="I8745" s="126" t="s">
        <v>126</v>
      </c>
      <c r="J8745" s="126" t="s">
        <v>886</v>
      </c>
      <c r="K8745" s="126" t="s">
        <v>443</v>
      </c>
      <c r="L8745" s="126" t="s">
        <v>887</v>
      </c>
      <c r="M8745" s="130">
        <v>6817.44</v>
      </c>
      <c r="O8745" s="126" t="s">
        <v>365</v>
      </c>
      <c r="P8745" s="130">
        <v>0</v>
      </c>
      <c r="S8745" s="130">
        <v>0</v>
      </c>
      <c r="V8745" s="130">
        <v>10907.8</v>
      </c>
      <c r="X8745" s="126" t="s">
        <v>510</v>
      </c>
      <c r="Z8745" s="127"/>
      <c r="AA8745" s="128">
        <v>2</v>
      </c>
      <c r="AB8745" s="128">
        <v>60</v>
      </c>
      <c r="AC8745" s="126" t="s">
        <v>366</v>
      </c>
      <c r="AD8745" s="126" t="s">
        <v>562</v>
      </c>
      <c r="AG8745" s="127"/>
      <c r="AI8745" s="127"/>
    </row>
    <row r="8746" spans="1:35" ht="14.85" customHeight="1">
      <c r="A8746" s="130">
        <v>5005504</v>
      </c>
      <c r="B8746" s="126" t="s">
        <v>17525</v>
      </c>
      <c r="C8746" s="126" t="s">
        <v>17526</v>
      </c>
      <c r="D8746" s="126" t="s">
        <v>17527</v>
      </c>
      <c r="E8746" s="126" t="s">
        <v>288</v>
      </c>
      <c r="F8746" s="126" t="s">
        <v>491</v>
      </c>
      <c r="G8746" s="126" t="s">
        <v>417</v>
      </c>
      <c r="H8746" s="126" t="s">
        <v>126</v>
      </c>
      <c r="I8746" s="126" t="s">
        <v>126</v>
      </c>
      <c r="J8746" s="126" t="s">
        <v>2044</v>
      </c>
      <c r="K8746" s="126" t="s">
        <v>984</v>
      </c>
      <c r="L8746" s="126" t="s">
        <v>8979</v>
      </c>
      <c r="M8746" s="130">
        <v>121739.52</v>
      </c>
      <c r="N8746" s="126" t="s">
        <v>290</v>
      </c>
      <c r="O8746" s="126" t="s">
        <v>506</v>
      </c>
      <c r="P8746" s="130">
        <v>0</v>
      </c>
      <c r="S8746" s="130">
        <v>0</v>
      </c>
      <c r="V8746" s="130">
        <v>121739.52</v>
      </c>
      <c r="X8746" s="126" t="s">
        <v>4165</v>
      </c>
      <c r="Y8746" s="126" t="s">
        <v>517</v>
      </c>
      <c r="Z8746" s="127"/>
      <c r="AA8746" s="128">
        <v>1</v>
      </c>
      <c r="AB8746" s="128">
        <v>84</v>
      </c>
      <c r="AD8746" s="126" t="s">
        <v>562</v>
      </c>
      <c r="AG8746" s="127"/>
      <c r="AI8746" s="127"/>
    </row>
    <row r="8747" spans="1:35" ht="14.85" customHeight="1">
      <c r="A8747" s="130">
        <v>5005503</v>
      </c>
      <c r="B8747" s="126" t="s">
        <v>17528</v>
      </c>
      <c r="C8747" s="126" t="s">
        <v>17529</v>
      </c>
      <c r="D8747" s="126" t="s">
        <v>17530</v>
      </c>
      <c r="E8747" s="126" t="s">
        <v>288</v>
      </c>
      <c r="F8747" s="126" t="s">
        <v>440</v>
      </c>
      <c r="G8747" s="126" t="s">
        <v>556</v>
      </c>
      <c r="H8747" s="126" t="s">
        <v>126</v>
      </c>
      <c r="I8747" s="126" t="s">
        <v>418</v>
      </c>
      <c r="J8747" s="126" t="s">
        <v>597</v>
      </c>
      <c r="K8747" s="126" t="s">
        <v>504</v>
      </c>
      <c r="L8747" s="126" t="s">
        <v>598</v>
      </c>
      <c r="M8747" s="130">
        <v>2637.6</v>
      </c>
      <c r="O8747" s="126" t="s">
        <v>17531</v>
      </c>
      <c r="P8747" s="130">
        <v>0</v>
      </c>
      <c r="S8747" s="130">
        <v>0</v>
      </c>
      <c r="V8747" s="130">
        <v>2923.2</v>
      </c>
      <c r="X8747" s="126" t="s">
        <v>17532</v>
      </c>
      <c r="Z8747" s="127"/>
      <c r="AA8747" s="128">
        <v>15</v>
      </c>
      <c r="AB8747" s="128">
        <v>1</v>
      </c>
      <c r="AD8747" s="126" t="s">
        <v>562</v>
      </c>
      <c r="AG8747" s="127"/>
      <c r="AI8747" s="127"/>
    </row>
    <row r="8748" spans="1:35" ht="14.85" customHeight="1">
      <c r="A8748" s="130">
        <v>5005502</v>
      </c>
      <c r="B8748" s="126" t="s">
        <v>17533</v>
      </c>
      <c r="C8748" s="126" t="s">
        <v>17534</v>
      </c>
      <c r="D8748" s="126" t="s">
        <v>17535</v>
      </c>
      <c r="E8748" s="126" t="s">
        <v>288</v>
      </c>
      <c r="F8748" s="126" t="s">
        <v>555</v>
      </c>
      <c r="G8748" s="126" t="s">
        <v>458</v>
      </c>
      <c r="H8748" s="126" t="s">
        <v>126</v>
      </c>
      <c r="I8748" s="126" t="s">
        <v>418</v>
      </c>
      <c r="J8748" s="126" t="s">
        <v>1116</v>
      </c>
      <c r="K8748" s="126" t="s">
        <v>852</v>
      </c>
      <c r="L8748" s="126" t="s">
        <v>598</v>
      </c>
      <c r="M8748" s="130">
        <v>159.66</v>
      </c>
      <c r="O8748" s="126" t="s">
        <v>560</v>
      </c>
      <c r="P8748" s="130">
        <v>0</v>
      </c>
      <c r="S8748" s="130">
        <v>0</v>
      </c>
      <c r="V8748" s="130">
        <v>212.89</v>
      </c>
      <c r="X8748" s="126" t="s">
        <v>1995</v>
      </c>
      <c r="Z8748" s="127" t="s">
        <v>1996</v>
      </c>
      <c r="AA8748" s="128">
        <v>30</v>
      </c>
      <c r="AB8748" s="128"/>
      <c r="AD8748" s="126" t="s">
        <v>562</v>
      </c>
      <c r="AG8748" s="127"/>
      <c r="AI8748" s="127"/>
    </row>
    <row r="8749" spans="1:35" ht="14.85" customHeight="1">
      <c r="A8749" s="130">
        <v>5005501</v>
      </c>
      <c r="B8749" s="126" t="s">
        <v>17536</v>
      </c>
      <c r="C8749" s="126" t="s">
        <v>17537</v>
      </c>
      <c r="D8749" s="126" t="s">
        <v>17538</v>
      </c>
      <c r="E8749" s="126" t="s">
        <v>288</v>
      </c>
      <c r="F8749" s="126" t="s">
        <v>416</v>
      </c>
      <c r="G8749" s="126" t="s">
        <v>417</v>
      </c>
      <c r="H8749" s="126" t="s">
        <v>126</v>
      </c>
      <c r="I8749" s="126" t="s">
        <v>126</v>
      </c>
      <c r="J8749" s="126" t="s">
        <v>754</v>
      </c>
      <c r="K8749" s="126" t="s">
        <v>504</v>
      </c>
      <c r="L8749" s="126" t="s">
        <v>755</v>
      </c>
      <c r="M8749" s="130">
        <v>2918.98</v>
      </c>
      <c r="O8749" s="126" t="s">
        <v>1529</v>
      </c>
      <c r="P8749" s="130">
        <v>0</v>
      </c>
      <c r="S8749" s="130">
        <v>0</v>
      </c>
      <c r="V8749" s="130">
        <v>2918.98</v>
      </c>
      <c r="X8749" s="126" t="s">
        <v>1530</v>
      </c>
      <c r="Z8749" s="127"/>
      <c r="AA8749" s="128">
        <v>1</v>
      </c>
      <c r="AB8749" s="128">
        <v>24</v>
      </c>
      <c r="AD8749" s="126" t="s">
        <v>562</v>
      </c>
      <c r="AG8749" s="127"/>
      <c r="AI8749" s="127"/>
    </row>
    <row r="8750" spans="1:35" ht="14.85" customHeight="1">
      <c r="A8750" s="130">
        <v>5005500</v>
      </c>
      <c r="B8750" s="126" t="s">
        <v>17539</v>
      </c>
      <c r="C8750" s="126" t="s">
        <v>17540</v>
      </c>
      <c r="D8750" s="126" t="s">
        <v>17541</v>
      </c>
      <c r="E8750" s="126" t="s">
        <v>288</v>
      </c>
      <c r="F8750" s="126" t="s">
        <v>753</v>
      </c>
      <c r="G8750" s="126" t="s">
        <v>4820</v>
      </c>
      <c r="H8750" s="126" t="s">
        <v>524</v>
      </c>
      <c r="I8750" s="126" t="s">
        <v>126</v>
      </c>
      <c r="J8750" s="126" t="s">
        <v>15454</v>
      </c>
      <c r="K8750" s="126" t="s">
        <v>628</v>
      </c>
      <c r="L8750" s="126" t="s">
        <v>15455</v>
      </c>
      <c r="M8750" s="130">
        <v>34.299999999999997</v>
      </c>
      <c r="O8750" s="126" t="s">
        <v>4813</v>
      </c>
      <c r="P8750" s="130">
        <v>0</v>
      </c>
      <c r="S8750" s="130">
        <v>0</v>
      </c>
      <c r="V8750" s="130">
        <v>34.299999999999997</v>
      </c>
      <c r="X8750" s="126" t="s">
        <v>4814</v>
      </c>
      <c r="Z8750" s="127"/>
      <c r="AA8750" s="128"/>
      <c r="AB8750" s="128"/>
      <c r="AD8750" s="126" t="s">
        <v>562</v>
      </c>
      <c r="AG8750" s="127"/>
      <c r="AI8750" s="127"/>
    </row>
    <row r="8751" spans="1:35" ht="14.85" customHeight="1">
      <c r="A8751" s="130">
        <v>5004407</v>
      </c>
      <c r="B8751" s="126" t="s">
        <v>17542</v>
      </c>
      <c r="C8751" s="126" t="s">
        <v>17543</v>
      </c>
      <c r="D8751" s="126" t="s">
        <v>17544</v>
      </c>
      <c r="E8751" s="126" t="s">
        <v>288</v>
      </c>
      <c r="F8751" s="126" t="s">
        <v>491</v>
      </c>
      <c r="G8751" s="126" t="s">
        <v>417</v>
      </c>
      <c r="H8751" s="126" t="s">
        <v>126</v>
      </c>
      <c r="I8751" s="126" t="s">
        <v>308</v>
      </c>
      <c r="J8751" s="126" t="s">
        <v>12458</v>
      </c>
      <c r="K8751" s="126" t="s">
        <v>747</v>
      </c>
      <c r="L8751" s="126" t="s">
        <v>931</v>
      </c>
      <c r="M8751" s="130">
        <v>2149.19</v>
      </c>
      <c r="N8751" s="126" t="s">
        <v>290</v>
      </c>
      <c r="O8751" s="126" t="s">
        <v>506</v>
      </c>
      <c r="P8751" s="130">
        <v>0</v>
      </c>
      <c r="S8751" s="130">
        <v>0</v>
      </c>
      <c r="V8751" s="130">
        <v>2387.9899999999998</v>
      </c>
      <c r="X8751" s="126" t="s">
        <v>1356</v>
      </c>
      <c r="Z8751" s="127" t="s">
        <v>309</v>
      </c>
      <c r="AA8751" s="128">
        <v>1</v>
      </c>
      <c r="AB8751" s="128">
        <v>36</v>
      </c>
      <c r="AD8751" s="126" t="s">
        <v>562</v>
      </c>
      <c r="AG8751" s="127"/>
      <c r="AI8751" s="127"/>
    </row>
    <row r="8752" spans="1:35" ht="14.85" customHeight="1">
      <c r="A8752" s="130">
        <v>5004406</v>
      </c>
      <c r="B8752" s="126" t="s">
        <v>17545</v>
      </c>
      <c r="C8752" s="126" t="s">
        <v>17546</v>
      </c>
      <c r="D8752" s="126" t="s">
        <v>12469</v>
      </c>
      <c r="E8752" s="126" t="s">
        <v>288</v>
      </c>
      <c r="F8752" s="126" t="s">
        <v>491</v>
      </c>
      <c r="G8752" s="126" t="s">
        <v>417</v>
      </c>
      <c r="H8752" s="126" t="s">
        <v>126</v>
      </c>
      <c r="I8752" s="126" t="s">
        <v>126</v>
      </c>
      <c r="J8752" s="126" t="s">
        <v>12458</v>
      </c>
      <c r="K8752" s="126" t="s">
        <v>747</v>
      </c>
      <c r="L8752" s="126" t="s">
        <v>931</v>
      </c>
      <c r="M8752" s="130">
        <v>1939.49</v>
      </c>
      <c r="N8752" s="126" t="s">
        <v>290</v>
      </c>
      <c r="O8752" s="126" t="s">
        <v>506</v>
      </c>
      <c r="P8752" s="130">
        <v>0</v>
      </c>
      <c r="S8752" s="130">
        <v>0</v>
      </c>
      <c r="V8752" s="130">
        <v>2154.9899999999998</v>
      </c>
      <c r="X8752" s="126" t="s">
        <v>1356</v>
      </c>
      <c r="Z8752" s="127" t="s">
        <v>309</v>
      </c>
      <c r="AA8752" s="128">
        <v>1</v>
      </c>
      <c r="AB8752" s="128">
        <v>36</v>
      </c>
      <c r="AD8752" s="126" t="s">
        <v>562</v>
      </c>
      <c r="AG8752" s="127"/>
      <c r="AI8752" s="127"/>
    </row>
    <row r="8753" spans="1:35" ht="14.85" customHeight="1">
      <c r="A8753" s="130">
        <v>5004277</v>
      </c>
      <c r="B8753" s="126" t="s">
        <v>17441</v>
      </c>
      <c r="C8753" s="126" t="s">
        <v>17442</v>
      </c>
      <c r="D8753" s="126" t="s">
        <v>14014</v>
      </c>
      <c r="E8753" s="126" t="s">
        <v>288</v>
      </c>
      <c r="F8753" s="126" t="s">
        <v>364</v>
      </c>
      <c r="G8753" s="126" t="s">
        <v>417</v>
      </c>
      <c r="H8753" s="126" t="s">
        <v>126</v>
      </c>
      <c r="I8753" s="126" t="s">
        <v>126</v>
      </c>
      <c r="J8753" s="126" t="s">
        <v>886</v>
      </c>
      <c r="K8753" s="126" t="s">
        <v>443</v>
      </c>
      <c r="L8753" s="126" t="s">
        <v>887</v>
      </c>
      <c r="M8753" s="130">
        <v>6817.44</v>
      </c>
      <c r="O8753" s="126" t="s">
        <v>365</v>
      </c>
      <c r="P8753" s="130">
        <v>0</v>
      </c>
      <c r="S8753" s="130">
        <v>0</v>
      </c>
      <c r="V8753" s="130">
        <v>9739.1200000000008</v>
      </c>
      <c r="X8753" s="126" t="s">
        <v>510</v>
      </c>
      <c r="Z8753" s="127"/>
      <c r="AA8753" s="128">
        <v>2</v>
      </c>
      <c r="AB8753" s="128">
        <v>60</v>
      </c>
      <c r="AC8753" s="126" t="s">
        <v>366</v>
      </c>
      <c r="AD8753" s="126" t="s">
        <v>562</v>
      </c>
      <c r="AG8753" s="127"/>
      <c r="AI8753" s="127"/>
    </row>
    <row r="8754" spans="1:35" ht="14.85" customHeight="1">
      <c r="A8754" s="130">
        <v>5004276</v>
      </c>
      <c r="B8754" s="126" t="s">
        <v>17231</v>
      </c>
      <c r="C8754" s="126" t="s">
        <v>17232</v>
      </c>
      <c r="D8754" s="126" t="s">
        <v>17228</v>
      </c>
      <c r="E8754" s="126" t="s">
        <v>288</v>
      </c>
      <c r="F8754" s="126" t="s">
        <v>364</v>
      </c>
      <c r="G8754" s="126" t="s">
        <v>417</v>
      </c>
      <c r="H8754" s="126" t="s">
        <v>126</v>
      </c>
      <c r="I8754" s="126" t="s">
        <v>126</v>
      </c>
      <c r="J8754" s="126" t="s">
        <v>886</v>
      </c>
      <c r="K8754" s="126" t="s">
        <v>443</v>
      </c>
      <c r="L8754" s="126" t="s">
        <v>887</v>
      </c>
      <c r="M8754" s="130">
        <v>6817.44</v>
      </c>
      <c r="O8754" s="126" t="s">
        <v>365</v>
      </c>
      <c r="P8754" s="130">
        <v>0</v>
      </c>
      <c r="S8754" s="130">
        <v>0</v>
      </c>
      <c r="V8754" s="130">
        <v>9739.1200000000008</v>
      </c>
      <c r="X8754" s="126" t="s">
        <v>510</v>
      </c>
      <c r="Z8754" s="127"/>
      <c r="AA8754" s="128">
        <v>2</v>
      </c>
      <c r="AB8754" s="128">
        <v>60</v>
      </c>
      <c r="AC8754" s="126" t="s">
        <v>366</v>
      </c>
      <c r="AD8754" s="126" t="s">
        <v>562</v>
      </c>
      <c r="AG8754" s="127"/>
      <c r="AI8754" s="127"/>
    </row>
    <row r="8755" spans="1:35" ht="14.85" customHeight="1">
      <c r="A8755" s="130">
        <v>5004275</v>
      </c>
      <c r="B8755" s="126" t="s">
        <v>17233</v>
      </c>
      <c r="C8755" s="126" t="s">
        <v>17234</v>
      </c>
      <c r="D8755" s="126" t="s">
        <v>14014</v>
      </c>
      <c r="E8755" s="126" t="s">
        <v>288</v>
      </c>
      <c r="F8755" s="126" t="s">
        <v>364</v>
      </c>
      <c r="G8755" s="126" t="s">
        <v>417</v>
      </c>
      <c r="H8755" s="126" t="s">
        <v>126</v>
      </c>
      <c r="I8755" s="126" t="s">
        <v>126</v>
      </c>
      <c r="J8755" s="126" t="s">
        <v>886</v>
      </c>
      <c r="K8755" s="126" t="s">
        <v>443</v>
      </c>
      <c r="L8755" s="126" t="s">
        <v>887</v>
      </c>
      <c r="M8755" s="130">
        <v>6817.44</v>
      </c>
      <c r="O8755" s="126" t="s">
        <v>365</v>
      </c>
      <c r="P8755" s="130">
        <v>0</v>
      </c>
      <c r="S8755" s="130">
        <v>0</v>
      </c>
      <c r="V8755" s="130">
        <v>10226.07</v>
      </c>
      <c r="X8755" s="126" t="s">
        <v>510</v>
      </c>
      <c r="Z8755" s="127"/>
      <c r="AA8755" s="128">
        <v>2</v>
      </c>
      <c r="AB8755" s="128">
        <v>60</v>
      </c>
      <c r="AC8755" s="126" t="s">
        <v>366</v>
      </c>
      <c r="AD8755" s="126" t="s">
        <v>562</v>
      </c>
      <c r="AG8755" s="127"/>
      <c r="AI8755" s="127"/>
    </row>
    <row r="8756" spans="1:35" ht="14.85" customHeight="1">
      <c r="A8756" s="130">
        <v>5004875</v>
      </c>
      <c r="B8756" s="126" t="s">
        <v>12001</v>
      </c>
      <c r="C8756" s="126" t="s">
        <v>12002</v>
      </c>
      <c r="D8756" s="126" t="s">
        <v>17547</v>
      </c>
      <c r="E8756" s="126" t="s">
        <v>288</v>
      </c>
      <c r="F8756" s="126" t="s">
        <v>555</v>
      </c>
      <c r="G8756" s="126" t="s">
        <v>604</v>
      </c>
      <c r="H8756" s="126" t="s">
        <v>126</v>
      </c>
      <c r="I8756" s="126" t="s">
        <v>418</v>
      </c>
      <c r="J8756" s="126" t="s">
        <v>12004</v>
      </c>
      <c r="K8756" s="126" t="s">
        <v>443</v>
      </c>
      <c r="L8756" s="126" t="s">
        <v>598</v>
      </c>
      <c r="M8756" s="130">
        <v>974.4</v>
      </c>
      <c r="O8756" s="126" t="s">
        <v>2200</v>
      </c>
      <c r="P8756" s="130">
        <v>0</v>
      </c>
      <c r="S8756" s="130">
        <v>0</v>
      </c>
      <c r="V8756" s="130">
        <v>974.4</v>
      </c>
      <c r="X8756" s="126" t="s">
        <v>9497</v>
      </c>
      <c r="Z8756" s="127"/>
      <c r="AA8756" s="128">
        <v>210</v>
      </c>
      <c r="AB8756" s="128">
        <v>1</v>
      </c>
      <c r="AD8756" s="126" t="s">
        <v>562</v>
      </c>
      <c r="AG8756" s="127"/>
      <c r="AI8756" s="127"/>
    </row>
    <row r="8757" spans="1:35" ht="14.85" customHeight="1">
      <c r="A8757" s="130">
        <v>5004274</v>
      </c>
      <c r="B8757" s="126" t="s">
        <v>17235</v>
      </c>
      <c r="C8757" s="126" t="s">
        <v>17236</v>
      </c>
      <c r="D8757" s="126" t="s">
        <v>17237</v>
      </c>
      <c r="E8757" s="126" t="s">
        <v>288</v>
      </c>
      <c r="F8757" s="126" t="s">
        <v>364</v>
      </c>
      <c r="G8757" s="126" t="s">
        <v>417</v>
      </c>
      <c r="H8757" s="126" t="s">
        <v>126</v>
      </c>
      <c r="I8757" s="126" t="s">
        <v>126</v>
      </c>
      <c r="J8757" s="126" t="s">
        <v>886</v>
      </c>
      <c r="K8757" s="126" t="s">
        <v>443</v>
      </c>
      <c r="L8757" s="126" t="s">
        <v>887</v>
      </c>
      <c r="M8757" s="130">
        <v>6817.44</v>
      </c>
      <c r="O8757" s="126" t="s">
        <v>365</v>
      </c>
      <c r="P8757" s="130">
        <v>0</v>
      </c>
      <c r="S8757" s="130">
        <v>0</v>
      </c>
      <c r="V8757" s="130">
        <v>10226.07</v>
      </c>
      <c r="X8757" s="126" t="s">
        <v>510</v>
      </c>
      <c r="Z8757" s="127"/>
      <c r="AA8757" s="128">
        <v>2</v>
      </c>
      <c r="AB8757" s="128">
        <v>60</v>
      </c>
      <c r="AC8757" s="126" t="s">
        <v>366</v>
      </c>
      <c r="AD8757" s="126" t="s">
        <v>562</v>
      </c>
      <c r="AG8757" s="127"/>
      <c r="AI8757" s="127"/>
    </row>
    <row r="8758" spans="1:35" ht="14.85" customHeight="1">
      <c r="A8758" s="130">
        <v>5004273</v>
      </c>
      <c r="B8758" s="126" t="s">
        <v>17548</v>
      </c>
      <c r="C8758" s="126" t="s">
        <v>17549</v>
      </c>
      <c r="D8758" s="126" t="s">
        <v>14022</v>
      </c>
      <c r="E8758" s="126" t="s">
        <v>288</v>
      </c>
      <c r="F8758" s="126" t="s">
        <v>364</v>
      </c>
      <c r="G8758" s="126" t="s">
        <v>417</v>
      </c>
      <c r="H8758" s="126" t="s">
        <v>126</v>
      </c>
      <c r="I8758" s="126" t="s">
        <v>126</v>
      </c>
      <c r="J8758" s="126" t="s">
        <v>886</v>
      </c>
      <c r="K8758" s="126" t="s">
        <v>443</v>
      </c>
      <c r="L8758" s="126" t="s">
        <v>887</v>
      </c>
      <c r="M8758" s="130">
        <v>6817.44</v>
      </c>
      <c r="O8758" s="126" t="s">
        <v>365</v>
      </c>
      <c r="P8758" s="130">
        <v>0</v>
      </c>
      <c r="S8758" s="130">
        <v>0</v>
      </c>
      <c r="V8758" s="130">
        <v>8278.24</v>
      </c>
      <c r="X8758" s="126" t="s">
        <v>510</v>
      </c>
      <c r="Z8758" s="127"/>
      <c r="AA8758" s="128">
        <v>2</v>
      </c>
      <c r="AB8758" s="128">
        <v>60</v>
      </c>
      <c r="AC8758" s="126" t="s">
        <v>366</v>
      </c>
      <c r="AD8758" s="126" t="s">
        <v>562</v>
      </c>
      <c r="AG8758" s="127"/>
      <c r="AI8758" s="127"/>
    </row>
    <row r="8759" spans="1:35" ht="14.85" customHeight="1">
      <c r="A8759" s="130">
        <v>5004272</v>
      </c>
      <c r="B8759" s="126" t="s">
        <v>17550</v>
      </c>
      <c r="C8759" s="126" t="s">
        <v>17551</v>
      </c>
      <c r="D8759" s="126" t="s">
        <v>14025</v>
      </c>
      <c r="E8759" s="126" t="s">
        <v>288</v>
      </c>
      <c r="F8759" s="126" t="s">
        <v>364</v>
      </c>
      <c r="G8759" s="126" t="s">
        <v>417</v>
      </c>
      <c r="H8759" s="126" t="s">
        <v>126</v>
      </c>
      <c r="I8759" s="126" t="s">
        <v>126</v>
      </c>
      <c r="J8759" s="126" t="s">
        <v>886</v>
      </c>
      <c r="K8759" s="126" t="s">
        <v>443</v>
      </c>
      <c r="L8759" s="126" t="s">
        <v>887</v>
      </c>
      <c r="M8759" s="130">
        <v>6817.44</v>
      </c>
      <c r="O8759" s="126" t="s">
        <v>365</v>
      </c>
      <c r="P8759" s="130">
        <v>0</v>
      </c>
      <c r="S8759" s="130">
        <v>0</v>
      </c>
      <c r="V8759" s="130">
        <v>8278.24</v>
      </c>
      <c r="X8759" s="126" t="s">
        <v>510</v>
      </c>
      <c r="Z8759" s="127"/>
      <c r="AA8759" s="128">
        <v>2</v>
      </c>
      <c r="AB8759" s="128">
        <v>60</v>
      </c>
      <c r="AC8759" s="126" t="s">
        <v>366</v>
      </c>
      <c r="AD8759" s="126" t="s">
        <v>562</v>
      </c>
      <c r="AG8759" s="127"/>
      <c r="AI8759" s="127"/>
    </row>
    <row r="8760" spans="1:35" ht="14.85" customHeight="1">
      <c r="A8760" s="130">
        <v>5004271</v>
      </c>
      <c r="B8760" s="126" t="s">
        <v>15165</v>
      </c>
      <c r="C8760" s="126" t="s">
        <v>15166</v>
      </c>
      <c r="D8760" s="126" t="s">
        <v>15114</v>
      </c>
      <c r="E8760" s="126" t="s">
        <v>288</v>
      </c>
      <c r="F8760" s="126" t="s">
        <v>364</v>
      </c>
      <c r="G8760" s="126" t="s">
        <v>417</v>
      </c>
      <c r="H8760" s="126" t="s">
        <v>126</v>
      </c>
      <c r="I8760" s="126" t="s">
        <v>126</v>
      </c>
      <c r="J8760" s="126" t="s">
        <v>886</v>
      </c>
      <c r="K8760" s="126" t="s">
        <v>443</v>
      </c>
      <c r="L8760" s="126" t="s">
        <v>887</v>
      </c>
      <c r="M8760" s="130">
        <v>6817.44</v>
      </c>
      <c r="O8760" s="126" t="s">
        <v>365</v>
      </c>
      <c r="P8760" s="130">
        <v>0</v>
      </c>
      <c r="S8760" s="130">
        <v>0</v>
      </c>
      <c r="V8760" s="130">
        <v>10907.8</v>
      </c>
      <c r="X8760" s="126" t="s">
        <v>510</v>
      </c>
      <c r="Z8760" s="127"/>
      <c r="AA8760" s="128">
        <v>2</v>
      </c>
      <c r="AB8760" s="128">
        <v>60</v>
      </c>
      <c r="AC8760" s="126" t="s">
        <v>366</v>
      </c>
      <c r="AD8760" s="126" t="s">
        <v>562</v>
      </c>
      <c r="AG8760" s="127"/>
      <c r="AI8760" s="127"/>
    </row>
    <row r="8761" spans="1:35" ht="14.85" customHeight="1">
      <c r="A8761" s="130">
        <v>5006860</v>
      </c>
      <c r="B8761" s="126" t="s">
        <v>17552</v>
      </c>
      <c r="C8761" s="126" t="s">
        <v>17553</v>
      </c>
      <c r="D8761" s="126" t="s">
        <v>17554</v>
      </c>
      <c r="E8761" s="126" t="s">
        <v>288</v>
      </c>
      <c r="F8761" s="126" t="s">
        <v>440</v>
      </c>
      <c r="G8761" s="126" t="s">
        <v>417</v>
      </c>
      <c r="H8761" s="126" t="s">
        <v>126</v>
      </c>
      <c r="I8761" s="126" t="s">
        <v>126</v>
      </c>
      <c r="J8761" s="126" t="s">
        <v>612</v>
      </c>
      <c r="K8761" s="126" t="s">
        <v>613</v>
      </c>
      <c r="L8761" s="126" t="s">
        <v>614</v>
      </c>
      <c r="M8761" s="130">
        <v>182.46</v>
      </c>
      <c r="O8761" s="126" t="s">
        <v>445</v>
      </c>
      <c r="P8761" s="130">
        <v>0</v>
      </c>
      <c r="S8761" s="130">
        <v>0</v>
      </c>
      <c r="V8761" s="130">
        <v>182.46</v>
      </c>
      <c r="X8761" s="126" t="s">
        <v>8172</v>
      </c>
      <c r="Z8761" s="127"/>
      <c r="AA8761" s="128">
        <v>2</v>
      </c>
      <c r="AB8761" s="128">
        <v>12</v>
      </c>
      <c r="AD8761" s="126" t="s">
        <v>562</v>
      </c>
      <c r="AG8761" s="127"/>
      <c r="AI8761" s="127"/>
    </row>
    <row r="8762" spans="1:35" ht="14.85" customHeight="1">
      <c r="A8762" s="130">
        <v>5006823</v>
      </c>
      <c r="B8762" s="126" t="s">
        <v>17555</v>
      </c>
      <c r="C8762" s="126" t="s">
        <v>2129</v>
      </c>
      <c r="D8762" s="126" t="s">
        <v>17556</v>
      </c>
      <c r="E8762" s="126" t="s">
        <v>288</v>
      </c>
      <c r="F8762" s="126" t="s">
        <v>440</v>
      </c>
      <c r="G8762" s="126" t="s">
        <v>463</v>
      </c>
      <c r="H8762" s="126" t="s">
        <v>126</v>
      </c>
      <c r="I8762" s="126" t="s">
        <v>418</v>
      </c>
      <c r="J8762" s="126" t="s">
        <v>612</v>
      </c>
      <c r="K8762" s="126" t="s">
        <v>613</v>
      </c>
      <c r="L8762" s="126" t="s">
        <v>614</v>
      </c>
      <c r="M8762" s="130">
        <v>2049.5700000000002</v>
      </c>
      <c r="O8762" s="126" t="s">
        <v>445</v>
      </c>
      <c r="P8762" s="130">
        <v>0</v>
      </c>
      <c r="S8762" s="130">
        <v>0</v>
      </c>
      <c r="V8762" s="130">
        <v>2049.5700000000002</v>
      </c>
      <c r="X8762" s="126" t="s">
        <v>454</v>
      </c>
      <c r="Z8762" s="127"/>
      <c r="AA8762" s="128">
        <v>30</v>
      </c>
      <c r="AB8762" s="128">
        <v>1</v>
      </c>
      <c r="AD8762" s="126" t="s">
        <v>615</v>
      </c>
      <c r="AG8762" s="127"/>
      <c r="AI8762" s="127"/>
    </row>
    <row r="8763" spans="1:35" ht="14.85" customHeight="1">
      <c r="A8763" s="130">
        <v>5006822</v>
      </c>
      <c r="B8763" s="126" t="s">
        <v>17557</v>
      </c>
      <c r="C8763" s="126" t="s">
        <v>17558</v>
      </c>
      <c r="D8763" s="126" t="s">
        <v>17559</v>
      </c>
      <c r="E8763" s="126" t="s">
        <v>288</v>
      </c>
      <c r="F8763" s="126" t="s">
        <v>522</v>
      </c>
      <c r="G8763" s="126" t="s">
        <v>523</v>
      </c>
      <c r="H8763" s="126" t="s">
        <v>524</v>
      </c>
      <c r="I8763" s="126" t="s">
        <v>418</v>
      </c>
      <c r="J8763" s="126" t="s">
        <v>612</v>
      </c>
      <c r="K8763" s="126" t="s">
        <v>613</v>
      </c>
      <c r="L8763" s="126" t="s">
        <v>614</v>
      </c>
      <c r="M8763" s="130">
        <v>1075.2</v>
      </c>
      <c r="N8763" s="126" t="s">
        <v>290</v>
      </c>
      <c r="O8763" s="126" t="s">
        <v>528</v>
      </c>
      <c r="P8763" s="130">
        <v>0</v>
      </c>
      <c r="S8763" s="130">
        <v>0</v>
      </c>
      <c r="V8763" s="130">
        <v>1075.2</v>
      </c>
      <c r="X8763" s="126" t="s">
        <v>2346</v>
      </c>
      <c r="Z8763" s="127"/>
      <c r="AA8763" s="128"/>
      <c r="AB8763" s="128"/>
      <c r="AD8763" s="126" t="s">
        <v>562</v>
      </c>
      <c r="AG8763" s="127"/>
      <c r="AI8763" s="127"/>
    </row>
    <row r="8764" spans="1:35" ht="14.85" customHeight="1">
      <c r="A8764" s="130">
        <v>5000442</v>
      </c>
      <c r="B8764" s="126" t="s">
        <v>17560</v>
      </c>
      <c r="C8764" s="126" t="s">
        <v>17561</v>
      </c>
      <c r="D8764" s="126" t="s">
        <v>17562</v>
      </c>
      <c r="E8764" s="126" t="s">
        <v>288</v>
      </c>
      <c r="F8764" s="126" t="s">
        <v>416</v>
      </c>
      <c r="G8764" s="126" t="s">
        <v>417</v>
      </c>
      <c r="H8764" s="126" t="s">
        <v>126</v>
      </c>
      <c r="I8764" s="126" t="s">
        <v>126</v>
      </c>
      <c r="J8764" s="126" t="s">
        <v>1770</v>
      </c>
      <c r="K8764" s="126" t="s">
        <v>976</v>
      </c>
      <c r="L8764" s="126" t="s">
        <v>1771</v>
      </c>
      <c r="M8764" s="130">
        <v>1557.92</v>
      </c>
      <c r="O8764" s="126" t="s">
        <v>422</v>
      </c>
      <c r="P8764" s="130">
        <v>0</v>
      </c>
      <c r="S8764" s="130">
        <v>0</v>
      </c>
      <c r="V8764" s="130">
        <v>2692.6</v>
      </c>
      <c r="X8764" s="126" t="s">
        <v>1034</v>
      </c>
      <c r="Z8764" s="127"/>
      <c r="AA8764" s="128">
        <v>1</v>
      </c>
      <c r="AB8764" s="128">
        <v>12</v>
      </c>
      <c r="AD8764" s="126" t="s">
        <v>562</v>
      </c>
      <c r="AG8764" s="127"/>
      <c r="AI8764" s="127"/>
    </row>
    <row r="8765" spans="1:35" ht="14.85" customHeight="1">
      <c r="A8765" s="130">
        <v>5014815</v>
      </c>
      <c r="B8765" s="126" t="s">
        <v>413</v>
      </c>
      <c r="C8765" s="126" t="s">
        <v>17563</v>
      </c>
      <c r="D8765" s="126" t="s">
        <v>3486</v>
      </c>
      <c r="E8765" s="126" t="s">
        <v>288</v>
      </c>
      <c r="F8765" s="126" t="s">
        <v>364</v>
      </c>
      <c r="G8765" s="126" t="s">
        <v>417</v>
      </c>
      <c r="H8765" s="126" t="s">
        <v>126</v>
      </c>
      <c r="I8765" s="126" t="s">
        <v>126</v>
      </c>
      <c r="J8765" s="126" t="s">
        <v>484</v>
      </c>
      <c r="K8765" s="126" t="s">
        <v>443</v>
      </c>
      <c r="L8765" s="126" t="s">
        <v>485</v>
      </c>
      <c r="M8765" s="130">
        <v>6817.44</v>
      </c>
      <c r="O8765" s="126" t="s">
        <v>365</v>
      </c>
      <c r="P8765" s="130">
        <v>0</v>
      </c>
      <c r="S8765" s="130">
        <v>0</v>
      </c>
      <c r="V8765" s="130">
        <v>32060</v>
      </c>
      <c r="X8765" s="126" t="s">
        <v>469</v>
      </c>
      <c r="Z8765" s="127"/>
      <c r="AA8765" s="128">
        <v>1</v>
      </c>
      <c r="AB8765" s="128">
        <v>60</v>
      </c>
      <c r="AC8765" s="126" t="s">
        <v>366</v>
      </c>
      <c r="AD8765" s="126" t="s">
        <v>17564</v>
      </c>
      <c r="AG8765" s="127"/>
      <c r="AI8765" s="127"/>
    </row>
    <row r="8766" spans="1:35" ht="14.85" customHeight="1">
      <c r="A8766" s="130">
        <v>5014804</v>
      </c>
      <c r="B8766" s="126" t="s">
        <v>413</v>
      </c>
      <c r="C8766" s="126" t="s">
        <v>17565</v>
      </c>
      <c r="D8766" s="126" t="s">
        <v>1685</v>
      </c>
      <c r="E8766" s="126" t="s">
        <v>288</v>
      </c>
      <c r="F8766" s="126" t="s">
        <v>364</v>
      </c>
      <c r="G8766" s="126" t="s">
        <v>417</v>
      </c>
      <c r="H8766" s="126" t="s">
        <v>126</v>
      </c>
      <c r="I8766" s="126" t="s">
        <v>126</v>
      </c>
      <c r="J8766" s="126" t="s">
        <v>484</v>
      </c>
      <c r="K8766" s="126" t="s">
        <v>443</v>
      </c>
      <c r="L8766" s="126" t="s">
        <v>485</v>
      </c>
      <c r="M8766" s="130">
        <v>6817.44</v>
      </c>
      <c r="O8766" s="126" t="s">
        <v>365</v>
      </c>
      <c r="P8766" s="130">
        <v>0</v>
      </c>
      <c r="S8766" s="130">
        <v>0</v>
      </c>
      <c r="V8766" s="130">
        <v>25340</v>
      </c>
      <c r="X8766" s="126" t="s">
        <v>510</v>
      </c>
      <c r="Z8766" s="127"/>
      <c r="AA8766" s="128">
        <v>2</v>
      </c>
      <c r="AB8766" s="128">
        <v>60</v>
      </c>
      <c r="AC8766" s="126" t="s">
        <v>366</v>
      </c>
      <c r="AD8766" s="126" t="s">
        <v>17564</v>
      </c>
      <c r="AG8766" s="127"/>
      <c r="AI8766" s="127"/>
    </row>
    <row r="8767" spans="1:35" ht="14.85" customHeight="1">
      <c r="A8767" s="130">
        <v>5014834</v>
      </c>
      <c r="B8767" s="126" t="s">
        <v>413</v>
      </c>
      <c r="C8767" s="126" t="s">
        <v>17566</v>
      </c>
      <c r="D8767" s="126" t="s">
        <v>3490</v>
      </c>
      <c r="E8767" s="126" t="s">
        <v>288</v>
      </c>
      <c r="F8767" s="126" t="s">
        <v>364</v>
      </c>
      <c r="G8767" s="126" t="s">
        <v>417</v>
      </c>
      <c r="H8767" s="126" t="s">
        <v>126</v>
      </c>
      <c r="I8767" s="126" t="s">
        <v>418</v>
      </c>
      <c r="J8767" s="126" t="s">
        <v>484</v>
      </c>
      <c r="K8767" s="126" t="s">
        <v>443</v>
      </c>
      <c r="L8767" s="126" t="s">
        <v>485</v>
      </c>
      <c r="M8767" s="130">
        <v>9739.52</v>
      </c>
      <c r="O8767" s="126" t="s">
        <v>486</v>
      </c>
      <c r="P8767" s="130">
        <v>0</v>
      </c>
      <c r="S8767" s="130">
        <v>0</v>
      </c>
      <c r="V8767" s="130">
        <v>25340</v>
      </c>
      <c r="X8767" s="126" t="s">
        <v>549</v>
      </c>
      <c r="Z8767" s="127"/>
      <c r="AA8767" s="128">
        <v>2</v>
      </c>
      <c r="AB8767" s="128">
        <v>60</v>
      </c>
      <c r="AC8767" s="126" t="s">
        <v>366</v>
      </c>
      <c r="AD8767" s="126" t="s">
        <v>17564</v>
      </c>
      <c r="AG8767" s="127"/>
      <c r="AI8767" s="127"/>
    </row>
    <row r="8768" spans="1:35" ht="14.85" customHeight="1">
      <c r="A8768" s="130">
        <v>4000127</v>
      </c>
      <c r="B8768" s="126" t="s">
        <v>17567</v>
      </c>
      <c r="C8768" s="126" t="s">
        <v>17568</v>
      </c>
      <c r="D8768" s="126" t="s">
        <v>326</v>
      </c>
      <c r="E8768" s="126" t="s">
        <v>288</v>
      </c>
      <c r="F8768" s="126" t="s">
        <v>300</v>
      </c>
      <c r="I8768" s="126" t="s">
        <v>126</v>
      </c>
      <c r="M8768" s="130">
        <v>0</v>
      </c>
      <c r="N8768" s="126" t="s">
        <v>290</v>
      </c>
      <c r="P8768" s="130">
        <v>0</v>
      </c>
      <c r="Q8768" s="126" t="s">
        <v>290</v>
      </c>
      <c r="S8768" s="130">
        <v>0</v>
      </c>
      <c r="T8768" s="126" t="s">
        <v>290</v>
      </c>
      <c r="V8768" s="127"/>
      <c r="Z8768" s="127" t="s">
        <v>291</v>
      </c>
      <c r="AA8768" s="128"/>
      <c r="AB8768" s="128">
        <v>12</v>
      </c>
      <c r="AD8768" s="126" t="s">
        <v>292</v>
      </c>
      <c r="AG8768" s="127"/>
      <c r="AI8768" s="127"/>
    </row>
    <row r="8769" spans="1:35" ht="14.85" customHeight="1">
      <c r="A8769" s="130">
        <v>5014827</v>
      </c>
      <c r="B8769" s="126" t="s">
        <v>413</v>
      </c>
      <c r="C8769" s="126" t="s">
        <v>17569</v>
      </c>
      <c r="D8769" s="126" t="s">
        <v>3186</v>
      </c>
      <c r="E8769" s="126" t="s">
        <v>288</v>
      </c>
      <c r="F8769" s="126" t="s">
        <v>364</v>
      </c>
      <c r="G8769" s="126" t="s">
        <v>417</v>
      </c>
      <c r="H8769" s="126" t="s">
        <v>126</v>
      </c>
      <c r="I8769" s="126" t="s">
        <v>126</v>
      </c>
      <c r="J8769" s="126" t="s">
        <v>484</v>
      </c>
      <c r="K8769" s="126" t="s">
        <v>443</v>
      </c>
      <c r="L8769" s="126" t="s">
        <v>485</v>
      </c>
      <c r="M8769" s="130">
        <v>6817.44</v>
      </c>
      <c r="O8769" s="126" t="s">
        <v>365</v>
      </c>
      <c r="P8769" s="130">
        <v>0</v>
      </c>
      <c r="S8769" s="130">
        <v>0</v>
      </c>
      <c r="V8769" s="130">
        <v>13580</v>
      </c>
      <c r="X8769" s="126" t="s">
        <v>469</v>
      </c>
      <c r="Z8769" s="127"/>
      <c r="AA8769" s="128">
        <v>1</v>
      </c>
      <c r="AB8769" s="128">
        <v>60</v>
      </c>
      <c r="AC8769" s="126" t="s">
        <v>366</v>
      </c>
      <c r="AD8769" s="126" t="s">
        <v>17564</v>
      </c>
      <c r="AG8769" s="127"/>
      <c r="AI8769" s="127"/>
    </row>
    <row r="8770" spans="1:35" ht="14.85" customHeight="1">
      <c r="A8770" s="130">
        <v>5014873</v>
      </c>
      <c r="B8770" s="126" t="s">
        <v>413</v>
      </c>
      <c r="C8770" s="126" t="s">
        <v>17570</v>
      </c>
      <c r="D8770" s="126" t="s">
        <v>17571</v>
      </c>
      <c r="E8770" s="126" t="s">
        <v>288</v>
      </c>
      <c r="F8770" s="126" t="s">
        <v>364</v>
      </c>
      <c r="G8770" s="126" t="s">
        <v>417</v>
      </c>
      <c r="H8770" s="126" t="s">
        <v>126</v>
      </c>
      <c r="I8770" s="126" t="s">
        <v>418</v>
      </c>
      <c r="J8770" s="126" t="s">
        <v>484</v>
      </c>
      <c r="K8770" s="126" t="s">
        <v>443</v>
      </c>
      <c r="L8770" s="126" t="s">
        <v>485</v>
      </c>
      <c r="M8770" s="130">
        <v>9739.52</v>
      </c>
      <c r="O8770" s="126" t="s">
        <v>486</v>
      </c>
      <c r="P8770" s="130">
        <v>0</v>
      </c>
      <c r="S8770" s="130">
        <v>0</v>
      </c>
      <c r="V8770" s="130">
        <v>32060</v>
      </c>
      <c r="X8770" s="126" t="s">
        <v>549</v>
      </c>
      <c r="Z8770" s="127"/>
      <c r="AA8770" s="128">
        <v>2</v>
      </c>
      <c r="AB8770" s="128">
        <v>60</v>
      </c>
      <c r="AC8770" s="126" t="s">
        <v>366</v>
      </c>
      <c r="AD8770" s="126" t="s">
        <v>17564</v>
      </c>
      <c r="AG8770" s="127"/>
      <c r="AI8770" s="127"/>
    </row>
    <row r="8771" spans="1:35" ht="14.85" customHeight="1">
      <c r="A8771" s="130">
        <v>5000192</v>
      </c>
      <c r="B8771" s="126" t="s">
        <v>17572</v>
      </c>
      <c r="C8771" s="126" t="s">
        <v>17573</v>
      </c>
      <c r="D8771" s="126" t="s">
        <v>6873</v>
      </c>
      <c r="E8771" s="126" t="s">
        <v>288</v>
      </c>
      <c r="F8771" s="126" t="s">
        <v>522</v>
      </c>
      <c r="G8771" s="126" t="s">
        <v>786</v>
      </c>
      <c r="H8771" s="126" t="s">
        <v>524</v>
      </c>
      <c r="I8771" s="126" t="s">
        <v>418</v>
      </c>
      <c r="J8771" s="126" t="s">
        <v>1770</v>
      </c>
      <c r="K8771" s="126" t="s">
        <v>976</v>
      </c>
      <c r="L8771" s="126" t="s">
        <v>1771</v>
      </c>
      <c r="M8771" s="130">
        <v>91</v>
      </c>
      <c r="O8771" s="126" t="s">
        <v>528</v>
      </c>
      <c r="P8771" s="130">
        <v>0</v>
      </c>
      <c r="S8771" s="130">
        <v>0</v>
      </c>
      <c r="V8771" s="130">
        <v>91</v>
      </c>
      <c r="X8771" s="126" t="s">
        <v>1339</v>
      </c>
      <c r="Z8771" s="127"/>
      <c r="AA8771" s="128"/>
      <c r="AB8771" s="128"/>
      <c r="AD8771" s="126" t="s">
        <v>562</v>
      </c>
      <c r="AG8771" s="127"/>
      <c r="AI8771" s="127"/>
    </row>
    <row r="8772" spans="1:35" ht="14.85" customHeight="1">
      <c r="A8772" s="130">
        <v>5000191</v>
      </c>
      <c r="B8772" s="126" t="s">
        <v>17574</v>
      </c>
      <c r="C8772" s="126" t="s">
        <v>17573</v>
      </c>
      <c r="D8772" s="126" t="s">
        <v>8150</v>
      </c>
      <c r="E8772" s="126" t="s">
        <v>288</v>
      </c>
      <c r="F8772" s="126" t="s">
        <v>522</v>
      </c>
      <c r="G8772" s="126" t="s">
        <v>1975</v>
      </c>
      <c r="H8772" s="126" t="s">
        <v>524</v>
      </c>
      <c r="I8772" s="126" t="s">
        <v>418</v>
      </c>
      <c r="J8772" s="126" t="s">
        <v>1770</v>
      </c>
      <c r="K8772" s="126" t="s">
        <v>976</v>
      </c>
      <c r="L8772" s="126" t="s">
        <v>1771</v>
      </c>
      <c r="M8772" s="130">
        <v>54.79</v>
      </c>
      <c r="O8772" s="126" t="s">
        <v>528</v>
      </c>
      <c r="P8772" s="130">
        <v>0</v>
      </c>
      <c r="S8772" s="130">
        <v>0</v>
      </c>
      <c r="V8772" s="130">
        <v>54.79</v>
      </c>
      <c r="X8772" s="126" t="s">
        <v>1339</v>
      </c>
      <c r="Z8772" s="127"/>
      <c r="AA8772" s="128"/>
      <c r="AB8772" s="128"/>
      <c r="AD8772" s="126" t="s">
        <v>562</v>
      </c>
      <c r="AG8772" s="127"/>
      <c r="AI8772" s="127"/>
    </row>
    <row r="8773" spans="1:35" ht="14.85" customHeight="1">
      <c r="A8773" s="130">
        <v>5000190</v>
      </c>
      <c r="B8773" s="126" t="s">
        <v>17575</v>
      </c>
      <c r="C8773" s="126" t="s">
        <v>17573</v>
      </c>
      <c r="D8773" s="126" t="s">
        <v>8152</v>
      </c>
      <c r="E8773" s="126" t="s">
        <v>288</v>
      </c>
      <c r="F8773" s="126" t="s">
        <v>522</v>
      </c>
      <c r="G8773" s="126" t="s">
        <v>2364</v>
      </c>
      <c r="H8773" s="126" t="s">
        <v>524</v>
      </c>
      <c r="I8773" s="126" t="s">
        <v>418</v>
      </c>
      <c r="J8773" s="126" t="s">
        <v>1770</v>
      </c>
      <c r="K8773" s="126" t="s">
        <v>976</v>
      </c>
      <c r="L8773" s="126" t="s">
        <v>1771</v>
      </c>
      <c r="M8773" s="130">
        <v>24.34</v>
      </c>
      <c r="O8773" s="126" t="s">
        <v>528</v>
      </c>
      <c r="P8773" s="130">
        <v>0</v>
      </c>
      <c r="S8773" s="130">
        <v>0</v>
      </c>
      <c r="V8773" s="130">
        <v>24.34</v>
      </c>
      <c r="X8773" s="126" t="s">
        <v>1339</v>
      </c>
      <c r="Z8773" s="127"/>
      <c r="AA8773" s="128"/>
      <c r="AB8773" s="128"/>
      <c r="AD8773" s="126" t="s">
        <v>562</v>
      </c>
      <c r="AG8773" s="127"/>
      <c r="AI8773" s="127"/>
    </row>
    <row r="8774" spans="1:35" ht="14.85" customHeight="1">
      <c r="A8774" s="130">
        <v>5000189</v>
      </c>
      <c r="B8774" s="126" t="s">
        <v>17576</v>
      </c>
      <c r="C8774" s="126" t="s">
        <v>17577</v>
      </c>
      <c r="D8774" s="126" t="s">
        <v>17578</v>
      </c>
      <c r="E8774" s="126" t="s">
        <v>288</v>
      </c>
      <c r="F8774" s="126" t="s">
        <v>522</v>
      </c>
      <c r="G8774" s="126" t="s">
        <v>786</v>
      </c>
      <c r="H8774" s="126" t="s">
        <v>524</v>
      </c>
      <c r="I8774" s="126" t="s">
        <v>418</v>
      </c>
      <c r="J8774" s="126" t="s">
        <v>1770</v>
      </c>
      <c r="K8774" s="126" t="s">
        <v>976</v>
      </c>
      <c r="L8774" s="126" t="s">
        <v>1771</v>
      </c>
      <c r="M8774" s="130">
        <v>194.88</v>
      </c>
      <c r="O8774" s="126" t="s">
        <v>528</v>
      </c>
      <c r="P8774" s="130">
        <v>0</v>
      </c>
      <c r="S8774" s="130">
        <v>0</v>
      </c>
      <c r="V8774" s="130">
        <v>194.88</v>
      </c>
      <c r="X8774" s="126" t="s">
        <v>2365</v>
      </c>
      <c r="Z8774" s="127"/>
      <c r="AA8774" s="128"/>
      <c r="AB8774" s="128"/>
      <c r="AD8774" s="126" t="s">
        <v>562</v>
      </c>
      <c r="AG8774" s="127"/>
      <c r="AI8774" s="127"/>
    </row>
    <row r="8775" spans="1:35" ht="14.85" customHeight="1">
      <c r="A8775" s="130">
        <v>5004085</v>
      </c>
      <c r="B8775" s="126" t="s">
        <v>12492</v>
      </c>
      <c r="C8775" s="126" t="s">
        <v>12493</v>
      </c>
      <c r="D8775" s="126" t="s">
        <v>12494</v>
      </c>
      <c r="E8775" s="126" t="s">
        <v>288</v>
      </c>
      <c r="F8775" s="126" t="s">
        <v>364</v>
      </c>
      <c r="G8775" s="126" t="s">
        <v>417</v>
      </c>
      <c r="H8775" s="126" t="s">
        <v>126</v>
      </c>
      <c r="I8775" s="126" t="s">
        <v>126</v>
      </c>
      <c r="J8775" s="126" t="s">
        <v>886</v>
      </c>
      <c r="K8775" s="126" t="s">
        <v>443</v>
      </c>
      <c r="L8775" s="126" t="s">
        <v>887</v>
      </c>
      <c r="M8775" s="130">
        <v>9739.52</v>
      </c>
      <c r="O8775" s="126" t="s">
        <v>486</v>
      </c>
      <c r="P8775" s="130">
        <v>0</v>
      </c>
      <c r="S8775" s="130">
        <v>0</v>
      </c>
      <c r="V8775" s="130">
        <v>11200</v>
      </c>
      <c r="X8775" s="126" t="s">
        <v>549</v>
      </c>
      <c r="Z8775" s="127"/>
      <c r="AA8775" s="128">
        <v>2</v>
      </c>
      <c r="AB8775" s="128">
        <v>60</v>
      </c>
      <c r="AC8775" s="126" t="s">
        <v>366</v>
      </c>
      <c r="AD8775" s="126" t="s">
        <v>562</v>
      </c>
      <c r="AG8775" s="127"/>
      <c r="AI8775" s="127"/>
    </row>
    <row r="8776" spans="1:35" ht="14.85" customHeight="1">
      <c r="A8776" s="130">
        <v>5004084</v>
      </c>
      <c r="B8776" s="126" t="s">
        <v>12495</v>
      </c>
      <c r="C8776" s="126" t="s">
        <v>12496</v>
      </c>
      <c r="D8776" s="126" t="s">
        <v>12497</v>
      </c>
      <c r="E8776" s="126" t="s">
        <v>288</v>
      </c>
      <c r="F8776" s="126" t="s">
        <v>364</v>
      </c>
      <c r="G8776" s="126" t="s">
        <v>417</v>
      </c>
      <c r="H8776" s="126" t="s">
        <v>126</v>
      </c>
      <c r="I8776" s="126" t="s">
        <v>126</v>
      </c>
      <c r="J8776" s="126" t="s">
        <v>886</v>
      </c>
      <c r="K8776" s="126" t="s">
        <v>443</v>
      </c>
      <c r="L8776" s="126" t="s">
        <v>887</v>
      </c>
      <c r="M8776" s="130">
        <v>9739.52</v>
      </c>
      <c r="O8776" s="126" t="s">
        <v>486</v>
      </c>
      <c r="P8776" s="130">
        <v>0</v>
      </c>
      <c r="S8776" s="130">
        <v>0</v>
      </c>
      <c r="V8776" s="130">
        <v>11200</v>
      </c>
      <c r="X8776" s="126" t="s">
        <v>549</v>
      </c>
      <c r="Z8776" s="127"/>
      <c r="AA8776" s="128">
        <v>2</v>
      </c>
      <c r="AB8776" s="128">
        <v>60</v>
      </c>
      <c r="AC8776" s="126" t="s">
        <v>366</v>
      </c>
      <c r="AD8776" s="126" t="s">
        <v>562</v>
      </c>
      <c r="AG8776" s="127"/>
      <c r="AI8776" s="127"/>
    </row>
    <row r="8777" spans="1:35" ht="14.85" customHeight="1">
      <c r="A8777" s="130">
        <v>5004083</v>
      </c>
      <c r="B8777" s="126" t="s">
        <v>12498</v>
      </c>
      <c r="C8777" s="126" t="s">
        <v>12499</v>
      </c>
      <c r="D8777" s="126" t="s">
        <v>3568</v>
      </c>
      <c r="E8777" s="126" t="s">
        <v>288</v>
      </c>
      <c r="F8777" s="126" t="s">
        <v>364</v>
      </c>
      <c r="G8777" s="126" t="s">
        <v>417</v>
      </c>
      <c r="H8777" s="126" t="s">
        <v>126</v>
      </c>
      <c r="I8777" s="126" t="s">
        <v>126</v>
      </c>
      <c r="J8777" s="126" t="s">
        <v>886</v>
      </c>
      <c r="K8777" s="126" t="s">
        <v>443</v>
      </c>
      <c r="L8777" s="126" t="s">
        <v>887</v>
      </c>
      <c r="M8777" s="130">
        <v>8765.2000000000007</v>
      </c>
      <c r="O8777" s="126" t="s">
        <v>486</v>
      </c>
      <c r="P8777" s="130">
        <v>0</v>
      </c>
      <c r="S8777" s="130">
        <v>0</v>
      </c>
      <c r="V8777" s="130">
        <v>8765.2000000000007</v>
      </c>
      <c r="X8777" s="126" t="s">
        <v>549</v>
      </c>
      <c r="Z8777" s="127"/>
      <c r="AA8777" s="128">
        <v>2</v>
      </c>
      <c r="AB8777" s="128">
        <v>60</v>
      </c>
      <c r="AC8777" s="126" t="s">
        <v>366</v>
      </c>
      <c r="AD8777" s="126" t="s">
        <v>562</v>
      </c>
      <c r="AG8777" s="127"/>
      <c r="AI8777" s="127"/>
    </row>
    <row r="8778" spans="1:35" ht="14.85" customHeight="1">
      <c r="A8778" s="130">
        <v>5004082</v>
      </c>
      <c r="B8778" s="126" t="s">
        <v>12500</v>
      </c>
      <c r="C8778" s="126" t="s">
        <v>12501</v>
      </c>
      <c r="D8778" s="126" t="s">
        <v>3570</v>
      </c>
      <c r="E8778" s="126" t="s">
        <v>288</v>
      </c>
      <c r="F8778" s="126" t="s">
        <v>364</v>
      </c>
      <c r="G8778" s="126" t="s">
        <v>417</v>
      </c>
      <c r="H8778" s="126" t="s">
        <v>126</v>
      </c>
      <c r="I8778" s="126" t="s">
        <v>126</v>
      </c>
      <c r="J8778" s="126" t="s">
        <v>886</v>
      </c>
      <c r="K8778" s="126" t="s">
        <v>443</v>
      </c>
      <c r="L8778" s="126" t="s">
        <v>887</v>
      </c>
      <c r="M8778" s="130">
        <v>8765.2000000000007</v>
      </c>
      <c r="O8778" s="126" t="s">
        <v>486</v>
      </c>
      <c r="P8778" s="130">
        <v>0</v>
      </c>
      <c r="S8778" s="130">
        <v>0</v>
      </c>
      <c r="V8778" s="130">
        <v>8765.2000000000007</v>
      </c>
      <c r="X8778" s="126" t="s">
        <v>549</v>
      </c>
      <c r="Z8778" s="127"/>
      <c r="AA8778" s="128">
        <v>2</v>
      </c>
      <c r="AB8778" s="128">
        <v>60</v>
      </c>
      <c r="AC8778" s="126" t="s">
        <v>366</v>
      </c>
      <c r="AD8778" s="126" t="s">
        <v>562</v>
      </c>
      <c r="AG8778" s="127"/>
      <c r="AI8778" s="127"/>
    </row>
    <row r="8779" spans="1:35" ht="14.85" customHeight="1">
      <c r="A8779" s="130">
        <v>5004081</v>
      </c>
      <c r="B8779" s="126" t="s">
        <v>13481</v>
      </c>
      <c r="C8779" s="126" t="s">
        <v>13482</v>
      </c>
      <c r="D8779" s="126" t="s">
        <v>13483</v>
      </c>
      <c r="E8779" s="126" t="s">
        <v>288</v>
      </c>
      <c r="F8779" s="126" t="s">
        <v>364</v>
      </c>
      <c r="G8779" s="126" t="s">
        <v>417</v>
      </c>
      <c r="H8779" s="126" t="s">
        <v>126</v>
      </c>
      <c r="I8779" s="126" t="s">
        <v>126</v>
      </c>
      <c r="J8779" s="126" t="s">
        <v>886</v>
      </c>
      <c r="K8779" s="126" t="s">
        <v>443</v>
      </c>
      <c r="L8779" s="126" t="s">
        <v>887</v>
      </c>
      <c r="M8779" s="130">
        <v>9739.52</v>
      </c>
      <c r="O8779" s="126" t="s">
        <v>486</v>
      </c>
      <c r="P8779" s="130">
        <v>0</v>
      </c>
      <c r="S8779" s="130">
        <v>0</v>
      </c>
      <c r="V8779" s="130">
        <v>13147.8</v>
      </c>
      <c r="X8779" s="126" t="s">
        <v>549</v>
      </c>
      <c r="Z8779" s="127"/>
      <c r="AA8779" s="128">
        <v>2</v>
      </c>
      <c r="AB8779" s="128">
        <v>60</v>
      </c>
      <c r="AC8779" s="126" t="s">
        <v>366</v>
      </c>
      <c r="AD8779" s="126" t="s">
        <v>562</v>
      </c>
      <c r="AG8779" s="127"/>
      <c r="AI8779" s="127"/>
    </row>
    <row r="8780" spans="1:35" ht="14.85" customHeight="1">
      <c r="A8780" s="130">
        <v>5004080</v>
      </c>
      <c r="B8780" s="126" t="s">
        <v>13484</v>
      </c>
      <c r="C8780" s="126" t="s">
        <v>13485</v>
      </c>
      <c r="D8780" s="126" t="s">
        <v>13486</v>
      </c>
      <c r="E8780" s="126" t="s">
        <v>288</v>
      </c>
      <c r="F8780" s="126" t="s">
        <v>364</v>
      </c>
      <c r="G8780" s="126" t="s">
        <v>417</v>
      </c>
      <c r="H8780" s="126" t="s">
        <v>126</v>
      </c>
      <c r="I8780" s="126" t="s">
        <v>126</v>
      </c>
      <c r="J8780" s="126" t="s">
        <v>886</v>
      </c>
      <c r="K8780" s="126" t="s">
        <v>443</v>
      </c>
      <c r="L8780" s="126" t="s">
        <v>887</v>
      </c>
      <c r="M8780" s="130">
        <v>9739.52</v>
      </c>
      <c r="O8780" s="126" t="s">
        <v>486</v>
      </c>
      <c r="P8780" s="130">
        <v>0</v>
      </c>
      <c r="S8780" s="130">
        <v>0</v>
      </c>
      <c r="V8780" s="130">
        <v>13147.8</v>
      </c>
      <c r="X8780" s="126" t="s">
        <v>549</v>
      </c>
      <c r="Z8780" s="127"/>
      <c r="AA8780" s="128">
        <v>2</v>
      </c>
      <c r="AB8780" s="128">
        <v>60</v>
      </c>
      <c r="AC8780" s="126" t="s">
        <v>366</v>
      </c>
      <c r="AD8780" s="126" t="s">
        <v>562</v>
      </c>
      <c r="AG8780" s="127"/>
      <c r="AI8780" s="127"/>
    </row>
    <row r="8781" spans="1:35" ht="14.85" customHeight="1">
      <c r="A8781" s="130">
        <v>5005872</v>
      </c>
      <c r="B8781" s="126" t="s">
        <v>17579</v>
      </c>
      <c r="C8781" s="126" t="s">
        <v>17580</v>
      </c>
      <c r="D8781" s="126" t="s">
        <v>17581</v>
      </c>
      <c r="E8781" s="126" t="s">
        <v>288</v>
      </c>
      <c r="F8781" s="126" t="s">
        <v>416</v>
      </c>
      <c r="G8781" s="126" t="s">
        <v>417</v>
      </c>
      <c r="H8781" s="126" t="s">
        <v>126</v>
      </c>
      <c r="I8781" s="126" t="s">
        <v>126</v>
      </c>
      <c r="J8781" s="126" t="s">
        <v>5516</v>
      </c>
      <c r="K8781" s="126" t="s">
        <v>747</v>
      </c>
      <c r="L8781" s="126" t="s">
        <v>5517</v>
      </c>
      <c r="M8781" s="130">
        <v>194.88</v>
      </c>
      <c r="O8781" s="126" t="s">
        <v>6518</v>
      </c>
      <c r="P8781" s="130">
        <v>0</v>
      </c>
      <c r="S8781" s="130">
        <v>0</v>
      </c>
      <c r="V8781" s="130">
        <v>225.31</v>
      </c>
      <c r="X8781" s="126" t="s">
        <v>6519</v>
      </c>
      <c r="Z8781" s="127"/>
      <c r="AA8781" s="128">
        <v>1</v>
      </c>
      <c r="AB8781" s="128">
        <v>12</v>
      </c>
      <c r="AD8781" s="126" t="s">
        <v>562</v>
      </c>
      <c r="AG8781" s="127"/>
      <c r="AI8781" s="127"/>
    </row>
    <row r="8782" spans="1:35" ht="14.85" customHeight="1">
      <c r="A8782" s="130">
        <v>5005871</v>
      </c>
      <c r="B8782" s="126" t="s">
        <v>17582</v>
      </c>
      <c r="C8782" s="126" t="s">
        <v>17583</v>
      </c>
      <c r="D8782" s="126" t="s">
        <v>13845</v>
      </c>
      <c r="E8782" s="126" t="s">
        <v>288</v>
      </c>
      <c r="F8782" s="126" t="s">
        <v>416</v>
      </c>
      <c r="G8782" s="126" t="s">
        <v>417</v>
      </c>
      <c r="H8782" s="126" t="s">
        <v>126</v>
      </c>
      <c r="I8782" s="126" t="s">
        <v>126</v>
      </c>
      <c r="J8782" s="126" t="s">
        <v>5516</v>
      </c>
      <c r="K8782" s="126" t="s">
        <v>747</v>
      </c>
      <c r="L8782" s="126" t="s">
        <v>5517</v>
      </c>
      <c r="M8782" s="130">
        <v>331.52</v>
      </c>
      <c r="O8782" s="126" t="s">
        <v>3102</v>
      </c>
      <c r="P8782" s="130">
        <v>0</v>
      </c>
      <c r="S8782" s="130">
        <v>0</v>
      </c>
      <c r="V8782" s="130">
        <v>403.04</v>
      </c>
      <c r="X8782" s="126" t="s">
        <v>5579</v>
      </c>
      <c r="Z8782" s="127"/>
      <c r="AA8782" s="128">
        <v>1</v>
      </c>
      <c r="AB8782" s="128">
        <v>12</v>
      </c>
      <c r="AD8782" s="126" t="s">
        <v>562</v>
      </c>
      <c r="AG8782" s="127"/>
      <c r="AI8782" s="127"/>
    </row>
    <row r="8783" spans="1:35" ht="14.85" customHeight="1">
      <c r="A8783" s="130">
        <v>5003538</v>
      </c>
      <c r="B8783" s="126" t="s">
        <v>17584</v>
      </c>
      <c r="C8783" s="126" t="s">
        <v>17585</v>
      </c>
      <c r="E8783" s="126" t="s">
        <v>288</v>
      </c>
      <c r="F8783" s="126" t="s">
        <v>491</v>
      </c>
      <c r="G8783" s="126" t="s">
        <v>417</v>
      </c>
      <c r="H8783" s="126" t="s">
        <v>126</v>
      </c>
      <c r="I8783" s="126" t="s">
        <v>126</v>
      </c>
      <c r="J8783" s="126" t="s">
        <v>4056</v>
      </c>
      <c r="K8783" s="126" t="s">
        <v>443</v>
      </c>
      <c r="L8783" s="126" t="s">
        <v>4057</v>
      </c>
      <c r="M8783" s="130">
        <v>58434.879999999997</v>
      </c>
      <c r="N8783" s="126" t="s">
        <v>290</v>
      </c>
      <c r="O8783" s="126" t="s">
        <v>506</v>
      </c>
      <c r="P8783" s="130">
        <v>0</v>
      </c>
      <c r="S8783" s="130">
        <v>0</v>
      </c>
      <c r="V8783" s="130">
        <v>63693.37</v>
      </c>
      <c r="X8783" s="126" t="s">
        <v>2052</v>
      </c>
      <c r="Y8783" s="126" t="s">
        <v>517</v>
      </c>
      <c r="Z8783" s="127"/>
      <c r="AA8783" s="128">
        <v>1</v>
      </c>
      <c r="AB8783" s="128">
        <v>84</v>
      </c>
      <c r="AD8783" s="126" t="s">
        <v>562</v>
      </c>
      <c r="AG8783" s="127"/>
      <c r="AI8783" s="127"/>
    </row>
    <row r="8784" spans="1:35" ht="14.85" customHeight="1">
      <c r="A8784" s="130">
        <v>5005870</v>
      </c>
      <c r="B8784" s="126" t="s">
        <v>17586</v>
      </c>
      <c r="C8784" s="126" t="s">
        <v>17587</v>
      </c>
      <c r="D8784" s="126" t="s">
        <v>17588</v>
      </c>
      <c r="E8784" s="126" t="s">
        <v>288</v>
      </c>
      <c r="F8784" s="126" t="s">
        <v>416</v>
      </c>
      <c r="G8784" s="126" t="s">
        <v>417</v>
      </c>
      <c r="H8784" s="126" t="s">
        <v>126</v>
      </c>
      <c r="I8784" s="126" t="s">
        <v>126</v>
      </c>
      <c r="J8784" s="126" t="s">
        <v>5516</v>
      </c>
      <c r="K8784" s="126" t="s">
        <v>747</v>
      </c>
      <c r="L8784" s="126" t="s">
        <v>5517</v>
      </c>
      <c r="M8784" s="130">
        <v>331.52</v>
      </c>
      <c r="O8784" s="126" t="s">
        <v>3102</v>
      </c>
      <c r="P8784" s="130">
        <v>0</v>
      </c>
      <c r="S8784" s="130">
        <v>0</v>
      </c>
      <c r="V8784" s="130">
        <v>403.04</v>
      </c>
      <c r="X8784" s="126" t="s">
        <v>5579</v>
      </c>
      <c r="Z8784" s="127"/>
      <c r="AA8784" s="128">
        <v>1</v>
      </c>
      <c r="AB8784" s="128">
        <v>12</v>
      </c>
      <c r="AD8784" s="126" t="s">
        <v>562</v>
      </c>
      <c r="AG8784" s="127"/>
      <c r="AI8784" s="127"/>
    </row>
    <row r="8785" spans="1:35" ht="14.85" customHeight="1">
      <c r="A8785" s="130">
        <v>5005869</v>
      </c>
      <c r="B8785" s="126" t="s">
        <v>17589</v>
      </c>
      <c r="C8785" s="126" t="s">
        <v>17590</v>
      </c>
      <c r="D8785" s="126" t="s">
        <v>17591</v>
      </c>
      <c r="E8785" s="126" t="s">
        <v>288</v>
      </c>
      <c r="F8785" s="126" t="s">
        <v>416</v>
      </c>
      <c r="G8785" s="126" t="s">
        <v>417</v>
      </c>
      <c r="H8785" s="126" t="s">
        <v>126</v>
      </c>
      <c r="I8785" s="126" t="s">
        <v>126</v>
      </c>
      <c r="J8785" s="126" t="s">
        <v>5516</v>
      </c>
      <c r="K8785" s="126" t="s">
        <v>747</v>
      </c>
      <c r="L8785" s="126" t="s">
        <v>5517</v>
      </c>
      <c r="M8785" s="130">
        <v>243.04</v>
      </c>
      <c r="O8785" s="126" t="s">
        <v>422</v>
      </c>
      <c r="P8785" s="130">
        <v>0</v>
      </c>
      <c r="S8785" s="130">
        <v>0</v>
      </c>
      <c r="V8785" s="130">
        <v>281.66000000000003</v>
      </c>
      <c r="X8785" s="126" t="s">
        <v>4042</v>
      </c>
      <c r="Z8785" s="127"/>
      <c r="AA8785" s="128">
        <v>1</v>
      </c>
      <c r="AB8785" s="128">
        <v>12</v>
      </c>
      <c r="AD8785" s="126" t="s">
        <v>562</v>
      </c>
      <c r="AG8785" s="127"/>
      <c r="AI8785" s="127"/>
    </row>
    <row r="8786" spans="1:35" ht="14.85" customHeight="1">
      <c r="A8786" s="130">
        <v>5005868</v>
      </c>
      <c r="B8786" s="126" t="s">
        <v>17592</v>
      </c>
      <c r="C8786" s="126" t="s">
        <v>17593</v>
      </c>
      <c r="D8786" s="126" t="s">
        <v>5515</v>
      </c>
      <c r="E8786" s="126" t="s">
        <v>288</v>
      </c>
      <c r="F8786" s="126" t="s">
        <v>416</v>
      </c>
      <c r="G8786" s="126" t="s">
        <v>417</v>
      </c>
      <c r="H8786" s="126" t="s">
        <v>126</v>
      </c>
      <c r="I8786" s="126" t="s">
        <v>126</v>
      </c>
      <c r="J8786" s="126" t="s">
        <v>5516</v>
      </c>
      <c r="K8786" s="126" t="s">
        <v>747</v>
      </c>
      <c r="L8786" s="126" t="s">
        <v>5517</v>
      </c>
      <c r="M8786" s="130">
        <v>175.84</v>
      </c>
      <c r="O8786" s="126" t="s">
        <v>587</v>
      </c>
      <c r="P8786" s="130">
        <v>0</v>
      </c>
      <c r="S8786" s="130">
        <v>0</v>
      </c>
      <c r="V8786" s="130">
        <v>197.49</v>
      </c>
      <c r="X8786" s="126" t="s">
        <v>711</v>
      </c>
      <c r="Z8786" s="127"/>
      <c r="AA8786" s="128">
        <v>1</v>
      </c>
      <c r="AB8786" s="128">
        <v>12</v>
      </c>
      <c r="AD8786" s="126" t="s">
        <v>562</v>
      </c>
      <c r="AG8786" s="127"/>
      <c r="AI8786" s="127"/>
    </row>
    <row r="8787" spans="1:35" ht="14.85" customHeight="1">
      <c r="A8787" s="130">
        <v>5007991</v>
      </c>
      <c r="B8787" s="126" t="s">
        <v>17594</v>
      </c>
      <c r="C8787" s="126" t="s">
        <v>17595</v>
      </c>
      <c r="D8787" s="126" t="s">
        <v>17596</v>
      </c>
      <c r="E8787" s="126" t="s">
        <v>288</v>
      </c>
      <c r="F8787" s="126" t="s">
        <v>440</v>
      </c>
      <c r="G8787" s="126" t="s">
        <v>417</v>
      </c>
      <c r="H8787" s="126" t="s">
        <v>126</v>
      </c>
      <c r="I8787" s="126" t="s">
        <v>126</v>
      </c>
      <c r="J8787" s="126" t="s">
        <v>1512</v>
      </c>
      <c r="K8787" s="126" t="s">
        <v>504</v>
      </c>
      <c r="L8787" s="126" t="s">
        <v>1513</v>
      </c>
      <c r="M8787" s="130">
        <v>194.78</v>
      </c>
      <c r="O8787" s="126" t="s">
        <v>445</v>
      </c>
      <c r="P8787" s="130">
        <v>0</v>
      </c>
      <c r="S8787" s="130">
        <v>0</v>
      </c>
      <c r="V8787" s="130">
        <v>194.78</v>
      </c>
      <c r="X8787" s="126" t="s">
        <v>8172</v>
      </c>
      <c r="Z8787" s="127"/>
      <c r="AA8787" s="128">
        <v>2</v>
      </c>
      <c r="AB8787" s="128">
        <v>12</v>
      </c>
      <c r="AD8787" s="126" t="s">
        <v>562</v>
      </c>
      <c r="AG8787" s="127"/>
      <c r="AI8787" s="127"/>
    </row>
    <row r="8788" spans="1:35" ht="14.85" customHeight="1">
      <c r="A8788" s="130">
        <v>5007989</v>
      </c>
      <c r="B8788" s="126" t="s">
        <v>17597</v>
      </c>
      <c r="C8788" s="126" t="s">
        <v>17598</v>
      </c>
      <c r="D8788" s="126" t="s">
        <v>17599</v>
      </c>
      <c r="E8788" s="126" t="s">
        <v>288</v>
      </c>
      <c r="F8788" s="126" t="s">
        <v>416</v>
      </c>
      <c r="G8788" s="126" t="s">
        <v>417</v>
      </c>
      <c r="H8788" s="126" t="s">
        <v>126</v>
      </c>
      <c r="I8788" s="126" t="s">
        <v>126</v>
      </c>
      <c r="J8788" s="126" t="s">
        <v>7039</v>
      </c>
      <c r="K8788" s="126" t="s">
        <v>7040</v>
      </c>
      <c r="L8788" s="126" t="s">
        <v>770</v>
      </c>
      <c r="M8788" s="130">
        <v>340.48</v>
      </c>
      <c r="O8788" s="126" t="s">
        <v>4833</v>
      </c>
      <c r="P8788" s="130">
        <v>0</v>
      </c>
      <c r="S8788" s="130">
        <v>0</v>
      </c>
      <c r="V8788" s="130">
        <v>340.48</v>
      </c>
      <c r="X8788" s="126" t="s">
        <v>4834</v>
      </c>
      <c r="Z8788" s="127"/>
      <c r="AA8788" s="128">
        <v>1</v>
      </c>
      <c r="AB8788" s="128">
        <v>12</v>
      </c>
      <c r="AD8788" s="126" t="s">
        <v>562</v>
      </c>
      <c r="AG8788" s="127"/>
      <c r="AI8788" s="127"/>
    </row>
    <row r="8789" spans="1:35" ht="14.85" customHeight="1">
      <c r="A8789" s="130">
        <v>5007988</v>
      </c>
      <c r="B8789" s="126" t="s">
        <v>11323</v>
      </c>
      <c r="C8789" s="126" t="s">
        <v>11324</v>
      </c>
      <c r="D8789" s="126" t="s">
        <v>17600</v>
      </c>
      <c r="E8789" s="126" t="s">
        <v>288</v>
      </c>
      <c r="F8789" s="126" t="s">
        <v>555</v>
      </c>
      <c r="G8789" s="126" t="s">
        <v>604</v>
      </c>
      <c r="H8789" s="126" t="s">
        <v>126</v>
      </c>
      <c r="I8789" s="126" t="s">
        <v>418</v>
      </c>
      <c r="J8789" s="126" t="s">
        <v>612</v>
      </c>
      <c r="K8789" s="126" t="s">
        <v>613</v>
      </c>
      <c r="L8789" s="126" t="s">
        <v>614</v>
      </c>
      <c r="M8789" s="130">
        <v>974.4</v>
      </c>
      <c r="O8789" s="126" t="s">
        <v>2200</v>
      </c>
      <c r="P8789" s="130">
        <v>0</v>
      </c>
      <c r="S8789" s="130">
        <v>0</v>
      </c>
      <c r="V8789" s="130">
        <v>974.4</v>
      </c>
      <c r="X8789" s="126" t="s">
        <v>9497</v>
      </c>
      <c r="Z8789" s="127"/>
      <c r="AA8789" s="128">
        <v>210</v>
      </c>
      <c r="AB8789" s="128">
        <v>1</v>
      </c>
      <c r="AD8789" s="126" t="s">
        <v>562</v>
      </c>
      <c r="AG8789" s="127"/>
      <c r="AI8789" s="127"/>
    </row>
    <row r="8790" spans="1:35" ht="14.85" customHeight="1">
      <c r="A8790" s="130">
        <v>5007986</v>
      </c>
      <c r="B8790" s="126" t="s">
        <v>17601</v>
      </c>
      <c r="C8790" s="126" t="s">
        <v>17602</v>
      </c>
      <c r="D8790" s="126" t="s">
        <v>17603</v>
      </c>
      <c r="E8790" s="126" t="s">
        <v>288</v>
      </c>
      <c r="F8790" s="126" t="s">
        <v>416</v>
      </c>
      <c r="G8790" s="126" t="s">
        <v>417</v>
      </c>
      <c r="H8790" s="126" t="s">
        <v>126</v>
      </c>
      <c r="I8790" s="126" t="s">
        <v>126</v>
      </c>
      <c r="J8790" s="126" t="s">
        <v>7039</v>
      </c>
      <c r="K8790" s="126" t="s">
        <v>7040</v>
      </c>
      <c r="L8790" s="126" t="s">
        <v>770</v>
      </c>
      <c r="M8790" s="130">
        <v>500.31</v>
      </c>
      <c r="O8790" s="126" t="s">
        <v>422</v>
      </c>
      <c r="P8790" s="130">
        <v>0</v>
      </c>
      <c r="S8790" s="130">
        <v>0</v>
      </c>
      <c r="V8790" s="130">
        <v>500.31</v>
      </c>
      <c r="X8790" s="126" t="s">
        <v>3112</v>
      </c>
      <c r="Z8790" s="127"/>
      <c r="AA8790" s="128">
        <v>1</v>
      </c>
      <c r="AB8790" s="128">
        <v>12</v>
      </c>
      <c r="AD8790" s="126" t="s">
        <v>562</v>
      </c>
      <c r="AG8790" s="127"/>
      <c r="AI8790" s="127"/>
    </row>
    <row r="8791" spans="1:35" ht="14.85" customHeight="1">
      <c r="A8791" s="130">
        <v>5008256</v>
      </c>
      <c r="B8791" s="126" t="s">
        <v>17604</v>
      </c>
      <c r="C8791" s="126" t="s">
        <v>17605</v>
      </c>
      <c r="D8791" s="126" t="s">
        <v>15284</v>
      </c>
      <c r="E8791" s="126" t="s">
        <v>288</v>
      </c>
      <c r="F8791" s="126" t="s">
        <v>416</v>
      </c>
      <c r="G8791" s="126" t="s">
        <v>417</v>
      </c>
      <c r="H8791" s="126" t="s">
        <v>126</v>
      </c>
      <c r="I8791" s="126" t="s">
        <v>126</v>
      </c>
      <c r="J8791" s="126" t="s">
        <v>7486</v>
      </c>
      <c r="K8791" s="126" t="s">
        <v>504</v>
      </c>
      <c r="L8791" s="126" t="s">
        <v>7487</v>
      </c>
      <c r="M8791" s="130">
        <v>487.2</v>
      </c>
      <c r="O8791" s="126" t="s">
        <v>1088</v>
      </c>
      <c r="P8791" s="130">
        <v>0</v>
      </c>
      <c r="S8791" s="130">
        <v>0</v>
      </c>
      <c r="V8791" s="130">
        <v>1236.94</v>
      </c>
      <c r="X8791" s="126" t="s">
        <v>1089</v>
      </c>
      <c r="Z8791" s="127"/>
      <c r="AA8791" s="128">
        <v>1</v>
      </c>
      <c r="AB8791" s="128">
        <v>12</v>
      </c>
      <c r="AD8791" s="126" t="s">
        <v>562</v>
      </c>
      <c r="AG8791" s="127"/>
      <c r="AI8791" s="127"/>
    </row>
    <row r="8792" spans="1:35" ht="14.85" customHeight="1">
      <c r="A8792" s="130">
        <v>5008255</v>
      </c>
      <c r="B8792" s="126" t="s">
        <v>17606</v>
      </c>
      <c r="C8792" s="126" t="s">
        <v>5179</v>
      </c>
      <c r="D8792" s="126" t="s">
        <v>17607</v>
      </c>
      <c r="E8792" s="126" t="s">
        <v>288</v>
      </c>
      <c r="F8792" s="126" t="s">
        <v>440</v>
      </c>
      <c r="G8792" s="126" t="s">
        <v>463</v>
      </c>
      <c r="H8792" s="126" t="s">
        <v>126</v>
      </c>
      <c r="I8792" s="126" t="s">
        <v>418</v>
      </c>
      <c r="J8792" s="126" t="s">
        <v>962</v>
      </c>
      <c r="K8792" s="126" t="s">
        <v>443</v>
      </c>
      <c r="L8792" s="126" t="s">
        <v>963</v>
      </c>
      <c r="M8792" s="130">
        <v>2818.67</v>
      </c>
      <c r="O8792" s="126" t="s">
        <v>449</v>
      </c>
      <c r="P8792" s="130">
        <v>0</v>
      </c>
      <c r="S8792" s="130">
        <v>0</v>
      </c>
      <c r="V8792" s="130">
        <v>2818.67</v>
      </c>
      <c r="X8792" s="126" t="s">
        <v>1690</v>
      </c>
      <c r="Z8792" s="127"/>
      <c r="AA8792" s="128">
        <v>30</v>
      </c>
      <c r="AB8792" s="128">
        <v>1</v>
      </c>
      <c r="AD8792" s="126" t="s">
        <v>562</v>
      </c>
      <c r="AG8792" s="127"/>
      <c r="AI8792" s="127"/>
    </row>
    <row r="8793" spans="1:35" ht="14.85" customHeight="1">
      <c r="A8793" s="130">
        <v>5003527</v>
      </c>
      <c r="B8793" s="126" t="s">
        <v>17608</v>
      </c>
      <c r="C8793" s="126" t="s">
        <v>14900</v>
      </c>
      <c r="E8793" s="126" t="s">
        <v>288</v>
      </c>
      <c r="F8793" s="126" t="s">
        <v>491</v>
      </c>
      <c r="G8793" s="126" t="s">
        <v>417</v>
      </c>
      <c r="H8793" s="126" t="s">
        <v>126</v>
      </c>
      <c r="I8793" s="126" t="s">
        <v>308</v>
      </c>
      <c r="J8793" s="126" t="s">
        <v>4056</v>
      </c>
      <c r="K8793" s="126" t="s">
        <v>443</v>
      </c>
      <c r="L8793" s="126" t="s">
        <v>4057</v>
      </c>
      <c r="M8793" s="130">
        <v>3630.76</v>
      </c>
      <c r="N8793" s="126" t="s">
        <v>290</v>
      </c>
      <c r="O8793" s="126" t="s">
        <v>506</v>
      </c>
      <c r="P8793" s="130">
        <v>0</v>
      </c>
      <c r="S8793" s="130">
        <v>0</v>
      </c>
      <c r="V8793" s="130">
        <v>4034.18</v>
      </c>
      <c r="X8793" s="126" t="s">
        <v>1523</v>
      </c>
      <c r="Y8793" s="126" t="s">
        <v>517</v>
      </c>
      <c r="Z8793" s="127" t="s">
        <v>309</v>
      </c>
      <c r="AA8793" s="128">
        <v>1</v>
      </c>
      <c r="AB8793" s="128">
        <v>84</v>
      </c>
      <c r="AD8793" s="126" t="s">
        <v>562</v>
      </c>
      <c r="AG8793" s="127"/>
      <c r="AI8793" s="127"/>
    </row>
    <row r="8794" spans="1:35" ht="14.85" customHeight="1">
      <c r="A8794" s="130">
        <v>5003526</v>
      </c>
      <c r="B8794" s="126" t="s">
        <v>413</v>
      </c>
      <c r="C8794" s="126" t="s">
        <v>17609</v>
      </c>
      <c r="E8794" s="126" t="s">
        <v>288</v>
      </c>
      <c r="F8794" s="126" t="s">
        <v>364</v>
      </c>
      <c r="G8794" s="126" t="s">
        <v>417</v>
      </c>
      <c r="H8794" s="126" t="s">
        <v>126</v>
      </c>
      <c r="I8794" s="126" t="s">
        <v>126</v>
      </c>
      <c r="J8794" s="126" t="s">
        <v>466</v>
      </c>
      <c r="K8794" s="126" t="s">
        <v>467</v>
      </c>
      <c r="L8794" s="126" t="s">
        <v>468</v>
      </c>
      <c r="M8794" s="130">
        <v>6817.44</v>
      </c>
      <c r="O8794" s="126" t="s">
        <v>365</v>
      </c>
      <c r="P8794" s="130">
        <v>0</v>
      </c>
      <c r="S8794" s="130">
        <v>0</v>
      </c>
      <c r="V8794" s="130">
        <v>41780.85</v>
      </c>
      <c r="X8794" s="126" t="s">
        <v>469</v>
      </c>
      <c r="Z8794" s="127"/>
      <c r="AA8794" s="128">
        <v>1</v>
      </c>
      <c r="AB8794" s="128">
        <v>60</v>
      </c>
      <c r="AC8794" s="126" t="s">
        <v>366</v>
      </c>
      <c r="AD8794" s="126" t="s">
        <v>1801</v>
      </c>
      <c r="AG8794" s="127"/>
      <c r="AI8794" s="127"/>
    </row>
    <row r="8795" spans="1:35" ht="14.85" customHeight="1">
      <c r="A8795" s="130">
        <v>5003524</v>
      </c>
      <c r="B8795" s="126" t="s">
        <v>413</v>
      </c>
      <c r="C8795" s="126" t="s">
        <v>17610</v>
      </c>
      <c r="E8795" s="126" t="s">
        <v>288</v>
      </c>
      <c r="F8795" s="126" t="s">
        <v>364</v>
      </c>
      <c r="G8795" s="126" t="s">
        <v>417</v>
      </c>
      <c r="H8795" s="126" t="s">
        <v>126</v>
      </c>
      <c r="I8795" s="126" t="s">
        <v>126</v>
      </c>
      <c r="J8795" s="126" t="s">
        <v>466</v>
      </c>
      <c r="K8795" s="126" t="s">
        <v>467</v>
      </c>
      <c r="L8795" s="126" t="s">
        <v>468</v>
      </c>
      <c r="M8795" s="130">
        <v>6817.44</v>
      </c>
      <c r="O8795" s="126" t="s">
        <v>365</v>
      </c>
      <c r="P8795" s="130">
        <v>0</v>
      </c>
      <c r="S8795" s="130">
        <v>0</v>
      </c>
      <c r="V8795" s="130">
        <v>27172.18</v>
      </c>
      <c r="X8795" s="126" t="s">
        <v>469</v>
      </c>
      <c r="Z8795" s="127"/>
      <c r="AA8795" s="128">
        <v>1</v>
      </c>
      <c r="AB8795" s="128">
        <v>60</v>
      </c>
      <c r="AC8795" s="126" t="s">
        <v>366</v>
      </c>
      <c r="AD8795" s="126" t="s">
        <v>1801</v>
      </c>
      <c r="AG8795" s="127"/>
      <c r="AI8795" s="127"/>
    </row>
    <row r="8796" spans="1:35" ht="14.85" customHeight="1">
      <c r="A8796" s="130">
        <v>5005202</v>
      </c>
      <c r="B8796" s="126" t="s">
        <v>17611</v>
      </c>
      <c r="C8796" s="126" t="s">
        <v>15630</v>
      </c>
      <c r="D8796" s="126" t="s">
        <v>17612</v>
      </c>
      <c r="E8796" s="126" t="s">
        <v>288</v>
      </c>
      <c r="F8796" s="126" t="s">
        <v>522</v>
      </c>
      <c r="G8796" s="126" t="s">
        <v>801</v>
      </c>
      <c r="H8796" s="126" t="s">
        <v>524</v>
      </c>
      <c r="I8796" s="126" t="s">
        <v>418</v>
      </c>
      <c r="J8796" s="126" t="s">
        <v>597</v>
      </c>
      <c r="K8796" s="126" t="s">
        <v>504</v>
      </c>
      <c r="L8796" s="126" t="s">
        <v>598</v>
      </c>
      <c r="M8796" s="130">
        <v>2620.8000000000002</v>
      </c>
      <c r="N8796" s="126" t="s">
        <v>290</v>
      </c>
      <c r="O8796" s="126" t="s">
        <v>621</v>
      </c>
      <c r="P8796" s="130">
        <v>0</v>
      </c>
      <c r="S8796" s="130">
        <v>0</v>
      </c>
      <c r="V8796" s="130">
        <v>2620.8000000000002</v>
      </c>
      <c r="X8796" s="126" t="s">
        <v>2715</v>
      </c>
      <c r="Z8796" s="127"/>
      <c r="AA8796" s="128"/>
      <c r="AB8796" s="128"/>
      <c r="AD8796" s="126" t="s">
        <v>562</v>
      </c>
      <c r="AG8796" s="127"/>
      <c r="AI8796" s="127"/>
    </row>
    <row r="8797" spans="1:35" ht="14.85" customHeight="1">
      <c r="A8797" s="130">
        <v>5005201</v>
      </c>
      <c r="B8797" s="126" t="s">
        <v>17613</v>
      </c>
      <c r="C8797" s="126" t="s">
        <v>15630</v>
      </c>
      <c r="D8797" s="126" t="s">
        <v>17614</v>
      </c>
      <c r="E8797" s="126" t="s">
        <v>288</v>
      </c>
      <c r="F8797" s="126" t="s">
        <v>522</v>
      </c>
      <c r="G8797" s="126" t="s">
        <v>5690</v>
      </c>
      <c r="H8797" s="126" t="s">
        <v>524</v>
      </c>
      <c r="I8797" s="126" t="s">
        <v>418</v>
      </c>
      <c r="J8797" s="126" t="s">
        <v>597</v>
      </c>
      <c r="K8797" s="126" t="s">
        <v>504</v>
      </c>
      <c r="L8797" s="126" t="s">
        <v>598</v>
      </c>
      <c r="M8797" s="130">
        <v>943.48</v>
      </c>
      <c r="N8797" s="126" t="s">
        <v>290</v>
      </c>
      <c r="O8797" s="126" t="s">
        <v>621</v>
      </c>
      <c r="P8797" s="130">
        <v>0</v>
      </c>
      <c r="S8797" s="130">
        <v>0</v>
      </c>
      <c r="V8797" s="130">
        <v>943.48</v>
      </c>
      <c r="X8797" s="126" t="s">
        <v>2715</v>
      </c>
      <c r="Z8797" s="127"/>
      <c r="AA8797" s="128"/>
      <c r="AB8797" s="128"/>
      <c r="AD8797" s="126" t="s">
        <v>562</v>
      </c>
      <c r="AG8797" s="127"/>
      <c r="AI8797" s="127"/>
    </row>
    <row r="8798" spans="1:35" ht="14.85" customHeight="1">
      <c r="A8798" s="130">
        <v>5005199</v>
      </c>
      <c r="B8798" s="126" t="s">
        <v>17615</v>
      </c>
      <c r="C8798" s="126" t="s">
        <v>17616</v>
      </c>
      <c r="D8798" s="126" t="s">
        <v>9021</v>
      </c>
      <c r="E8798" s="126" t="s">
        <v>288</v>
      </c>
      <c r="F8798" s="126" t="s">
        <v>522</v>
      </c>
      <c r="G8798" s="126" t="s">
        <v>604</v>
      </c>
      <c r="H8798" s="126" t="s">
        <v>524</v>
      </c>
      <c r="I8798" s="126" t="s">
        <v>126</v>
      </c>
      <c r="J8798" s="126" t="s">
        <v>6109</v>
      </c>
      <c r="K8798" s="126" t="s">
        <v>747</v>
      </c>
      <c r="L8798" s="126" t="s">
        <v>6110</v>
      </c>
      <c r="M8798" s="130">
        <v>57.17</v>
      </c>
      <c r="N8798" s="126" t="s">
        <v>290</v>
      </c>
      <c r="O8798" s="126" t="s">
        <v>528</v>
      </c>
      <c r="P8798" s="130">
        <v>0</v>
      </c>
      <c r="S8798" s="130">
        <v>0</v>
      </c>
      <c r="V8798" s="130">
        <v>57.17</v>
      </c>
      <c r="X8798" s="126" t="s">
        <v>4904</v>
      </c>
      <c r="Z8798" s="127"/>
      <c r="AA8798" s="128"/>
      <c r="AB8798" s="128"/>
      <c r="AD8798" s="126" t="s">
        <v>562</v>
      </c>
      <c r="AG8798" s="127"/>
      <c r="AI8798" s="127"/>
    </row>
    <row r="8799" spans="1:35" ht="14.85" customHeight="1">
      <c r="A8799" s="130">
        <v>5005197</v>
      </c>
      <c r="B8799" s="126" t="s">
        <v>17617</v>
      </c>
      <c r="C8799" s="126" t="s">
        <v>17618</v>
      </c>
      <c r="D8799" s="126" t="s">
        <v>17619</v>
      </c>
      <c r="E8799" s="126" t="s">
        <v>288</v>
      </c>
      <c r="F8799" s="126" t="s">
        <v>440</v>
      </c>
      <c r="G8799" s="126" t="s">
        <v>441</v>
      </c>
      <c r="H8799" s="126" t="s">
        <v>126</v>
      </c>
      <c r="I8799" s="126" t="s">
        <v>418</v>
      </c>
      <c r="J8799" s="126" t="s">
        <v>1512</v>
      </c>
      <c r="K8799" s="126" t="s">
        <v>504</v>
      </c>
      <c r="L8799" s="126" t="s">
        <v>1513</v>
      </c>
      <c r="M8799" s="130">
        <v>552.17999999999995</v>
      </c>
      <c r="O8799" s="126" t="s">
        <v>449</v>
      </c>
      <c r="P8799" s="130">
        <v>0</v>
      </c>
      <c r="S8799" s="130">
        <v>0</v>
      </c>
      <c r="V8799" s="130">
        <v>552.17999999999995</v>
      </c>
      <c r="X8799" s="126" t="s">
        <v>7531</v>
      </c>
      <c r="Z8799" s="127"/>
      <c r="AA8799" s="128">
        <v>10</v>
      </c>
      <c r="AB8799" s="128">
        <v>1</v>
      </c>
      <c r="AD8799" s="126" t="s">
        <v>562</v>
      </c>
      <c r="AG8799" s="127"/>
      <c r="AI8799" s="127"/>
    </row>
    <row r="8800" spans="1:35" ht="14.85" customHeight="1">
      <c r="A8800" s="130">
        <v>5005150</v>
      </c>
      <c r="B8800" s="126" t="s">
        <v>17620</v>
      </c>
      <c r="C8800" s="126" t="s">
        <v>14761</v>
      </c>
      <c r="D8800" s="126" t="s">
        <v>17621</v>
      </c>
      <c r="E8800" s="126" t="s">
        <v>288</v>
      </c>
      <c r="F8800" s="126" t="s">
        <v>522</v>
      </c>
      <c r="G8800" s="126" t="s">
        <v>806</v>
      </c>
      <c r="H8800" s="126" t="s">
        <v>524</v>
      </c>
      <c r="I8800" s="126" t="s">
        <v>418</v>
      </c>
      <c r="J8800" s="126" t="s">
        <v>6874</v>
      </c>
      <c r="K8800" s="126" t="s">
        <v>747</v>
      </c>
      <c r="L8800" s="126" t="s">
        <v>6875</v>
      </c>
      <c r="M8800" s="130">
        <v>97.44</v>
      </c>
      <c r="O8800" s="126" t="s">
        <v>528</v>
      </c>
      <c r="P8800" s="130">
        <v>0</v>
      </c>
      <c r="S8800" s="130">
        <v>0</v>
      </c>
      <c r="V8800" s="130">
        <v>118.84</v>
      </c>
      <c r="X8800" s="126" t="s">
        <v>4455</v>
      </c>
      <c r="Z8800" s="127"/>
      <c r="AA8800" s="128"/>
      <c r="AB8800" s="128"/>
      <c r="AD8800" s="126" t="s">
        <v>562</v>
      </c>
      <c r="AG8800" s="127"/>
      <c r="AI8800" s="127"/>
    </row>
    <row r="8801" spans="1:35" ht="14.85" customHeight="1">
      <c r="A8801" s="130">
        <v>5006504</v>
      </c>
      <c r="B8801" s="126" t="s">
        <v>413</v>
      </c>
      <c r="C8801" s="126" t="s">
        <v>10714</v>
      </c>
      <c r="D8801" s="126" t="s">
        <v>17622</v>
      </c>
      <c r="E8801" s="126" t="s">
        <v>288</v>
      </c>
      <c r="F8801" s="126" t="s">
        <v>522</v>
      </c>
      <c r="G8801" s="126" t="s">
        <v>801</v>
      </c>
      <c r="H8801" s="126" t="s">
        <v>524</v>
      </c>
      <c r="I8801" s="126" t="s">
        <v>418</v>
      </c>
      <c r="J8801" s="126" t="s">
        <v>612</v>
      </c>
      <c r="K8801" s="126" t="s">
        <v>613</v>
      </c>
      <c r="L8801" s="126" t="s">
        <v>614</v>
      </c>
      <c r="M8801" s="130">
        <v>2388.34</v>
      </c>
      <c r="N8801" s="126" t="s">
        <v>290</v>
      </c>
      <c r="O8801" s="126" t="s">
        <v>621</v>
      </c>
      <c r="P8801" s="130">
        <v>0</v>
      </c>
      <c r="S8801" s="130">
        <v>0</v>
      </c>
      <c r="V8801" s="130">
        <v>2388.34</v>
      </c>
      <c r="X8801" s="126" t="s">
        <v>8306</v>
      </c>
      <c r="Z8801" s="127"/>
      <c r="AA8801" s="128"/>
      <c r="AB8801" s="128"/>
      <c r="AD8801" s="126" t="s">
        <v>1801</v>
      </c>
      <c r="AG8801" s="127"/>
      <c r="AI8801" s="127"/>
    </row>
    <row r="8802" spans="1:35" ht="14.85" customHeight="1">
      <c r="A8802" s="130">
        <v>5006503</v>
      </c>
      <c r="B8802" s="126" t="s">
        <v>413</v>
      </c>
      <c r="C8802" s="126" t="s">
        <v>10740</v>
      </c>
      <c r="D8802" s="126" t="s">
        <v>17623</v>
      </c>
      <c r="E8802" s="126" t="s">
        <v>288</v>
      </c>
      <c r="F8802" s="126" t="s">
        <v>522</v>
      </c>
      <c r="G8802" s="126" t="s">
        <v>1538</v>
      </c>
      <c r="H8802" s="126" t="s">
        <v>524</v>
      </c>
      <c r="I8802" s="126" t="s">
        <v>418</v>
      </c>
      <c r="J8802" s="126" t="s">
        <v>612</v>
      </c>
      <c r="K8802" s="126" t="s">
        <v>613</v>
      </c>
      <c r="L8802" s="126" t="s">
        <v>614</v>
      </c>
      <c r="M8802" s="130">
        <v>2469.04</v>
      </c>
      <c r="N8802" s="126" t="s">
        <v>290</v>
      </c>
      <c r="O8802" s="126" t="s">
        <v>621</v>
      </c>
      <c r="P8802" s="130">
        <v>0</v>
      </c>
      <c r="S8802" s="130">
        <v>0</v>
      </c>
      <c r="V8802" s="130">
        <v>2469.04</v>
      </c>
      <c r="X8802" s="126" t="s">
        <v>8548</v>
      </c>
      <c r="Z8802" s="127"/>
      <c r="AA8802" s="128"/>
      <c r="AB8802" s="128"/>
      <c r="AD8802" s="126" t="s">
        <v>1801</v>
      </c>
      <c r="AG8802" s="127"/>
      <c r="AI8802" s="127"/>
    </row>
    <row r="8803" spans="1:35" ht="14.85" customHeight="1">
      <c r="A8803" s="130">
        <v>5006502</v>
      </c>
      <c r="B8803" s="126" t="s">
        <v>413</v>
      </c>
      <c r="C8803" s="126" t="s">
        <v>10740</v>
      </c>
      <c r="D8803" s="126" t="s">
        <v>17624</v>
      </c>
      <c r="E8803" s="126" t="s">
        <v>288</v>
      </c>
      <c r="F8803" s="126" t="s">
        <v>522</v>
      </c>
      <c r="G8803" s="126" t="s">
        <v>16137</v>
      </c>
      <c r="H8803" s="126" t="s">
        <v>524</v>
      </c>
      <c r="I8803" s="126" t="s">
        <v>418</v>
      </c>
      <c r="J8803" s="126" t="s">
        <v>612</v>
      </c>
      <c r="K8803" s="126" t="s">
        <v>613</v>
      </c>
      <c r="L8803" s="126" t="s">
        <v>614</v>
      </c>
      <c r="M8803" s="130">
        <v>4898.13</v>
      </c>
      <c r="N8803" s="126" t="s">
        <v>290</v>
      </c>
      <c r="O8803" s="126" t="s">
        <v>621</v>
      </c>
      <c r="P8803" s="130">
        <v>0</v>
      </c>
      <c r="S8803" s="130">
        <v>0</v>
      </c>
      <c r="V8803" s="130">
        <v>4898.13</v>
      </c>
      <c r="X8803" s="126" t="s">
        <v>8548</v>
      </c>
      <c r="Z8803" s="127"/>
      <c r="AA8803" s="128"/>
      <c r="AB8803" s="128"/>
      <c r="AD8803" s="126" t="s">
        <v>1801</v>
      </c>
      <c r="AG8803" s="127"/>
      <c r="AI8803" s="127"/>
    </row>
    <row r="8804" spans="1:35" ht="14.85" customHeight="1">
      <c r="A8804" s="130">
        <v>5006501</v>
      </c>
      <c r="B8804" s="126" t="s">
        <v>413</v>
      </c>
      <c r="C8804" s="126" t="s">
        <v>10740</v>
      </c>
      <c r="D8804" s="126" t="s">
        <v>17625</v>
      </c>
      <c r="E8804" s="126" t="s">
        <v>288</v>
      </c>
      <c r="F8804" s="126" t="s">
        <v>522</v>
      </c>
      <c r="G8804" s="126" t="s">
        <v>16139</v>
      </c>
      <c r="H8804" s="126" t="s">
        <v>524</v>
      </c>
      <c r="I8804" s="126" t="s">
        <v>418</v>
      </c>
      <c r="J8804" s="126" t="s">
        <v>612</v>
      </c>
      <c r="K8804" s="126" t="s">
        <v>613</v>
      </c>
      <c r="L8804" s="126" t="s">
        <v>614</v>
      </c>
      <c r="M8804" s="130">
        <v>3498.95</v>
      </c>
      <c r="N8804" s="126" t="s">
        <v>290</v>
      </c>
      <c r="O8804" s="126" t="s">
        <v>621</v>
      </c>
      <c r="P8804" s="130">
        <v>0</v>
      </c>
      <c r="S8804" s="130">
        <v>0</v>
      </c>
      <c r="V8804" s="130">
        <v>3498.95</v>
      </c>
      <c r="X8804" s="126" t="s">
        <v>8548</v>
      </c>
      <c r="Z8804" s="127"/>
      <c r="AA8804" s="128"/>
      <c r="AB8804" s="128"/>
      <c r="AD8804" s="126" t="s">
        <v>1801</v>
      </c>
      <c r="AG8804" s="127"/>
      <c r="AI8804" s="127"/>
    </row>
    <row r="8805" spans="1:35" ht="14.85" customHeight="1">
      <c r="A8805" s="130">
        <v>5006500</v>
      </c>
      <c r="B8805" s="126" t="s">
        <v>413</v>
      </c>
      <c r="C8805" s="126" t="s">
        <v>10740</v>
      </c>
      <c r="D8805" s="126" t="s">
        <v>17626</v>
      </c>
      <c r="E8805" s="126" t="s">
        <v>288</v>
      </c>
      <c r="F8805" s="126" t="s">
        <v>522</v>
      </c>
      <c r="G8805" s="126" t="s">
        <v>17627</v>
      </c>
      <c r="H8805" s="126" t="s">
        <v>524</v>
      </c>
      <c r="I8805" s="126" t="s">
        <v>418</v>
      </c>
      <c r="J8805" s="126" t="s">
        <v>612</v>
      </c>
      <c r="K8805" s="126" t="s">
        <v>613</v>
      </c>
      <c r="L8805" s="126" t="s">
        <v>614</v>
      </c>
      <c r="M8805" s="130">
        <v>2504.3000000000002</v>
      </c>
      <c r="N8805" s="126" t="s">
        <v>290</v>
      </c>
      <c r="O8805" s="126" t="s">
        <v>621</v>
      </c>
      <c r="P8805" s="130">
        <v>0</v>
      </c>
      <c r="S8805" s="130">
        <v>0</v>
      </c>
      <c r="V8805" s="130">
        <v>2504.3000000000002</v>
      </c>
      <c r="X8805" s="126" t="s">
        <v>8548</v>
      </c>
      <c r="Z8805" s="127"/>
      <c r="AA8805" s="128"/>
      <c r="AB8805" s="128"/>
      <c r="AD8805" s="126" t="s">
        <v>1801</v>
      </c>
      <c r="AG8805" s="127"/>
      <c r="AI8805" s="127"/>
    </row>
    <row r="8806" spans="1:35" ht="14.85" customHeight="1">
      <c r="A8806" s="130">
        <v>5006499</v>
      </c>
      <c r="B8806" s="126" t="s">
        <v>413</v>
      </c>
      <c r="C8806" s="126" t="s">
        <v>10740</v>
      </c>
      <c r="D8806" s="126" t="s">
        <v>17628</v>
      </c>
      <c r="E8806" s="126" t="s">
        <v>288</v>
      </c>
      <c r="F8806" s="126" t="s">
        <v>522</v>
      </c>
      <c r="G8806" s="126" t="s">
        <v>8480</v>
      </c>
      <c r="H8806" s="126" t="s">
        <v>524</v>
      </c>
      <c r="I8806" s="126" t="s">
        <v>418</v>
      </c>
      <c r="J8806" s="126" t="s">
        <v>612</v>
      </c>
      <c r="K8806" s="126" t="s">
        <v>613</v>
      </c>
      <c r="L8806" s="126" t="s">
        <v>614</v>
      </c>
      <c r="M8806" s="130">
        <v>2610.1999999999998</v>
      </c>
      <c r="N8806" s="126" t="s">
        <v>290</v>
      </c>
      <c r="O8806" s="126" t="s">
        <v>621</v>
      </c>
      <c r="P8806" s="130">
        <v>0</v>
      </c>
      <c r="S8806" s="130">
        <v>0</v>
      </c>
      <c r="V8806" s="130">
        <v>2610.1999999999998</v>
      </c>
      <c r="X8806" s="126" t="s">
        <v>8548</v>
      </c>
      <c r="Z8806" s="127"/>
      <c r="AA8806" s="128"/>
      <c r="AB8806" s="128"/>
      <c r="AD8806" s="126" t="s">
        <v>1801</v>
      </c>
      <c r="AG8806" s="127"/>
      <c r="AI8806" s="127"/>
    </row>
    <row r="8807" spans="1:35" ht="14.85" customHeight="1">
      <c r="A8807" s="130">
        <v>5006486</v>
      </c>
      <c r="B8807" s="126" t="s">
        <v>413</v>
      </c>
      <c r="C8807" s="126" t="s">
        <v>10704</v>
      </c>
      <c r="D8807" s="126" t="s">
        <v>17629</v>
      </c>
      <c r="E8807" s="126" t="s">
        <v>288</v>
      </c>
      <c r="F8807" s="126" t="s">
        <v>440</v>
      </c>
      <c r="G8807" s="126" t="s">
        <v>463</v>
      </c>
      <c r="H8807" s="126" t="s">
        <v>126</v>
      </c>
      <c r="I8807" s="126" t="s">
        <v>418</v>
      </c>
      <c r="J8807" s="126" t="s">
        <v>612</v>
      </c>
      <c r="K8807" s="126" t="s">
        <v>613</v>
      </c>
      <c r="L8807" s="126" t="s">
        <v>614</v>
      </c>
      <c r="M8807" s="130">
        <v>974.4</v>
      </c>
      <c r="O8807" s="126" t="s">
        <v>445</v>
      </c>
      <c r="P8807" s="130">
        <v>0</v>
      </c>
      <c r="S8807" s="130">
        <v>0</v>
      </c>
      <c r="V8807" s="130">
        <v>974.4</v>
      </c>
      <c r="X8807" s="126" t="s">
        <v>1647</v>
      </c>
      <c r="Z8807" s="127"/>
      <c r="AA8807" s="128">
        <v>60</v>
      </c>
      <c r="AB8807" s="128">
        <v>1</v>
      </c>
      <c r="AD8807" s="126" t="s">
        <v>615</v>
      </c>
      <c r="AG8807" s="127"/>
      <c r="AI8807" s="127"/>
    </row>
    <row r="8808" spans="1:35" ht="14.85" customHeight="1">
      <c r="A8808" s="130">
        <v>5006485</v>
      </c>
      <c r="B8808" s="126" t="s">
        <v>413</v>
      </c>
      <c r="C8808" s="126" t="s">
        <v>10704</v>
      </c>
      <c r="D8808" s="126" t="s">
        <v>17630</v>
      </c>
      <c r="E8808" s="126" t="s">
        <v>288</v>
      </c>
      <c r="F8808" s="126" t="s">
        <v>440</v>
      </c>
      <c r="G8808" s="126" t="s">
        <v>463</v>
      </c>
      <c r="H8808" s="126" t="s">
        <v>126</v>
      </c>
      <c r="I8808" s="126" t="s">
        <v>418</v>
      </c>
      <c r="J8808" s="126" t="s">
        <v>612</v>
      </c>
      <c r="K8808" s="126" t="s">
        <v>613</v>
      </c>
      <c r="L8808" s="126" t="s">
        <v>614</v>
      </c>
      <c r="M8808" s="130">
        <v>974.4</v>
      </c>
      <c r="O8808" s="126" t="s">
        <v>445</v>
      </c>
      <c r="P8808" s="130">
        <v>0</v>
      </c>
      <c r="S8808" s="130">
        <v>0</v>
      </c>
      <c r="V8808" s="130">
        <v>974.4</v>
      </c>
      <c r="X8808" s="126" t="s">
        <v>1647</v>
      </c>
      <c r="Z8808" s="127"/>
      <c r="AA8808" s="128">
        <v>60</v>
      </c>
      <c r="AB8808" s="128">
        <v>1</v>
      </c>
      <c r="AD8808" s="126" t="s">
        <v>615</v>
      </c>
      <c r="AG8808" s="127"/>
      <c r="AI8808" s="127"/>
    </row>
    <row r="8809" spans="1:35" ht="14.85" customHeight="1">
      <c r="A8809" s="130">
        <v>5006458</v>
      </c>
      <c r="B8809" s="126" t="s">
        <v>413</v>
      </c>
      <c r="C8809" s="126" t="s">
        <v>6147</v>
      </c>
      <c r="D8809" s="126" t="s">
        <v>17631</v>
      </c>
      <c r="E8809" s="126" t="s">
        <v>288</v>
      </c>
      <c r="F8809" s="126" t="s">
        <v>440</v>
      </c>
      <c r="G8809" s="126" t="s">
        <v>458</v>
      </c>
      <c r="H8809" s="126" t="s">
        <v>126</v>
      </c>
      <c r="I8809" s="126" t="s">
        <v>418</v>
      </c>
      <c r="J8809" s="126" t="s">
        <v>612</v>
      </c>
      <c r="K8809" s="126" t="s">
        <v>613</v>
      </c>
      <c r="L8809" s="126" t="s">
        <v>614</v>
      </c>
      <c r="M8809" s="130">
        <v>2352</v>
      </c>
      <c r="O8809" s="126" t="s">
        <v>445</v>
      </c>
      <c r="P8809" s="130">
        <v>0</v>
      </c>
      <c r="S8809" s="130">
        <v>0</v>
      </c>
      <c r="V8809" s="130">
        <v>2352</v>
      </c>
      <c r="X8809" s="126" t="s">
        <v>600</v>
      </c>
      <c r="Z8809" s="127"/>
      <c r="AA8809" s="128">
        <v>60</v>
      </c>
      <c r="AB8809" s="128">
        <v>1</v>
      </c>
      <c r="AD8809" s="126" t="s">
        <v>615</v>
      </c>
      <c r="AG8809" s="127"/>
      <c r="AI8809" s="127"/>
    </row>
    <row r="8810" spans="1:35" ht="14.85" customHeight="1">
      <c r="A8810" s="130">
        <v>5006457</v>
      </c>
      <c r="B8810" s="126" t="s">
        <v>413</v>
      </c>
      <c r="C8810" s="126" t="s">
        <v>6147</v>
      </c>
      <c r="D8810" s="126" t="s">
        <v>17632</v>
      </c>
      <c r="E8810" s="126" t="s">
        <v>288</v>
      </c>
      <c r="F8810" s="126" t="s">
        <v>440</v>
      </c>
      <c r="G8810" s="126" t="s">
        <v>458</v>
      </c>
      <c r="H8810" s="126" t="s">
        <v>126</v>
      </c>
      <c r="I8810" s="126" t="s">
        <v>418</v>
      </c>
      <c r="J8810" s="126" t="s">
        <v>612</v>
      </c>
      <c r="K8810" s="126" t="s">
        <v>613</v>
      </c>
      <c r="L8810" s="126" t="s">
        <v>614</v>
      </c>
      <c r="M8810" s="130">
        <v>2352</v>
      </c>
      <c r="O8810" s="126" t="s">
        <v>445</v>
      </c>
      <c r="P8810" s="130">
        <v>0</v>
      </c>
      <c r="S8810" s="130">
        <v>0</v>
      </c>
      <c r="V8810" s="130">
        <v>2352</v>
      </c>
      <c r="X8810" s="126" t="s">
        <v>600</v>
      </c>
      <c r="Z8810" s="127"/>
      <c r="AA8810" s="128">
        <v>60</v>
      </c>
      <c r="AB8810" s="128">
        <v>1</v>
      </c>
      <c r="AD8810" s="126" t="s">
        <v>615</v>
      </c>
      <c r="AG8810" s="127"/>
      <c r="AI8810" s="127"/>
    </row>
    <row r="8811" spans="1:35" ht="14.85" customHeight="1">
      <c r="A8811" s="130">
        <v>5007306</v>
      </c>
      <c r="B8811" s="126" t="s">
        <v>10262</v>
      </c>
      <c r="C8811" s="126" t="s">
        <v>10263</v>
      </c>
      <c r="D8811" s="126" t="s">
        <v>3229</v>
      </c>
      <c r="E8811" s="126" t="s">
        <v>288</v>
      </c>
      <c r="F8811" s="126" t="s">
        <v>364</v>
      </c>
      <c r="G8811" s="126" t="s">
        <v>417</v>
      </c>
      <c r="H8811" s="126" t="s">
        <v>126</v>
      </c>
      <c r="I8811" s="126" t="s">
        <v>126</v>
      </c>
      <c r="J8811" s="126" t="s">
        <v>1989</v>
      </c>
      <c r="K8811" s="126" t="s">
        <v>504</v>
      </c>
      <c r="L8811" s="126" t="s">
        <v>545</v>
      </c>
      <c r="M8811" s="130">
        <v>9739.52</v>
      </c>
      <c r="O8811" s="126" t="s">
        <v>486</v>
      </c>
      <c r="P8811" s="130">
        <v>0</v>
      </c>
      <c r="S8811" s="130">
        <v>0</v>
      </c>
      <c r="V8811" s="130">
        <v>20939.12</v>
      </c>
      <c r="X8811" s="126" t="s">
        <v>549</v>
      </c>
      <c r="Z8811" s="127"/>
      <c r="AA8811" s="128">
        <v>2</v>
      </c>
      <c r="AB8811" s="128">
        <v>60</v>
      </c>
      <c r="AC8811" s="126" t="s">
        <v>366</v>
      </c>
      <c r="AD8811" s="126" t="s">
        <v>562</v>
      </c>
      <c r="AG8811" s="127"/>
      <c r="AI8811" s="127"/>
    </row>
    <row r="8812" spans="1:35" ht="14.85" customHeight="1">
      <c r="A8812" s="130">
        <v>5007301</v>
      </c>
      <c r="B8812" s="126" t="s">
        <v>17633</v>
      </c>
      <c r="C8812" s="126" t="s">
        <v>17634</v>
      </c>
      <c r="D8812" s="126" t="s">
        <v>9417</v>
      </c>
      <c r="E8812" s="126" t="s">
        <v>288</v>
      </c>
      <c r="F8812" s="126" t="s">
        <v>364</v>
      </c>
      <c r="G8812" s="126" t="s">
        <v>417</v>
      </c>
      <c r="H8812" s="126" t="s">
        <v>126</v>
      </c>
      <c r="I8812" s="126" t="s">
        <v>126</v>
      </c>
      <c r="J8812" s="126" t="s">
        <v>1989</v>
      </c>
      <c r="K8812" s="126" t="s">
        <v>504</v>
      </c>
      <c r="L8812" s="126" t="s">
        <v>545</v>
      </c>
      <c r="M8812" s="130">
        <v>9739.52</v>
      </c>
      <c r="O8812" s="126" t="s">
        <v>486</v>
      </c>
      <c r="P8812" s="130">
        <v>0</v>
      </c>
      <c r="S8812" s="130">
        <v>0</v>
      </c>
      <c r="V8812" s="130">
        <v>12173.91</v>
      </c>
      <c r="X8812" s="126" t="s">
        <v>549</v>
      </c>
      <c r="Z8812" s="127"/>
      <c r="AA8812" s="128">
        <v>2</v>
      </c>
      <c r="AB8812" s="128">
        <v>60</v>
      </c>
      <c r="AC8812" s="126" t="s">
        <v>366</v>
      </c>
      <c r="AD8812" s="126" t="s">
        <v>562</v>
      </c>
      <c r="AG8812" s="127"/>
      <c r="AI8812" s="127"/>
    </row>
    <row r="8813" spans="1:35" ht="14.85" customHeight="1">
      <c r="A8813" s="130">
        <v>5007300</v>
      </c>
      <c r="B8813" s="126" t="s">
        <v>17633</v>
      </c>
      <c r="C8813" s="126" t="s">
        <v>17634</v>
      </c>
      <c r="D8813" s="126" t="s">
        <v>9417</v>
      </c>
      <c r="E8813" s="126" t="s">
        <v>288</v>
      </c>
      <c r="F8813" s="126" t="s">
        <v>364</v>
      </c>
      <c r="G8813" s="126" t="s">
        <v>417</v>
      </c>
      <c r="H8813" s="126" t="s">
        <v>126</v>
      </c>
      <c r="I8813" s="126" t="s">
        <v>126</v>
      </c>
      <c r="J8813" s="126" t="s">
        <v>1989</v>
      </c>
      <c r="K8813" s="126" t="s">
        <v>504</v>
      </c>
      <c r="L8813" s="126" t="s">
        <v>545</v>
      </c>
      <c r="M8813" s="130">
        <v>9739.52</v>
      </c>
      <c r="O8813" s="126" t="s">
        <v>486</v>
      </c>
      <c r="P8813" s="130">
        <v>0</v>
      </c>
      <c r="S8813" s="130">
        <v>0</v>
      </c>
      <c r="V8813" s="130">
        <v>12173.91</v>
      </c>
      <c r="X8813" s="126" t="s">
        <v>487</v>
      </c>
      <c r="Z8813" s="127"/>
      <c r="AA8813" s="128">
        <v>1</v>
      </c>
      <c r="AB8813" s="128">
        <v>60</v>
      </c>
      <c r="AC8813" s="126" t="s">
        <v>366</v>
      </c>
      <c r="AD8813" s="126" t="s">
        <v>562</v>
      </c>
      <c r="AG8813" s="127"/>
      <c r="AI8813" s="127"/>
    </row>
    <row r="8814" spans="1:35" ht="14.85" customHeight="1">
      <c r="A8814" s="130">
        <v>5007299</v>
      </c>
      <c r="B8814" s="126" t="s">
        <v>17633</v>
      </c>
      <c r="C8814" s="126" t="s">
        <v>17634</v>
      </c>
      <c r="D8814" s="126" t="s">
        <v>9417</v>
      </c>
      <c r="E8814" s="126" t="s">
        <v>288</v>
      </c>
      <c r="F8814" s="126" t="s">
        <v>364</v>
      </c>
      <c r="G8814" s="126" t="s">
        <v>417</v>
      </c>
      <c r="H8814" s="126" t="s">
        <v>126</v>
      </c>
      <c r="I8814" s="126" t="s">
        <v>126</v>
      </c>
      <c r="J8814" s="126" t="s">
        <v>1989</v>
      </c>
      <c r="K8814" s="126" t="s">
        <v>504</v>
      </c>
      <c r="L8814" s="126" t="s">
        <v>545</v>
      </c>
      <c r="M8814" s="130">
        <v>6817.44</v>
      </c>
      <c r="O8814" s="126" t="s">
        <v>365</v>
      </c>
      <c r="P8814" s="130">
        <v>0</v>
      </c>
      <c r="S8814" s="130">
        <v>0</v>
      </c>
      <c r="V8814" s="130">
        <v>12173.91</v>
      </c>
      <c r="X8814" s="126" t="s">
        <v>510</v>
      </c>
      <c r="Z8814" s="127"/>
      <c r="AA8814" s="128">
        <v>2</v>
      </c>
      <c r="AB8814" s="128">
        <v>60</v>
      </c>
      <c r="AC8814" s="126" t="s">
        <v>366</v>
      </c>
      <c r="AD8814" s="126" t="s">
        <v>562</v>
      </c>
      <c r="AG8814" s="127"/>
      <c r="AI8814" s="127"/>
    </row>
    <row r="8815" spans="1:35" ht="14.85" customHeight="1">
      <c r="A8815" s="130">
        <v>5007298</v>
      </c>
      <c r="B8815" s="126" t="s">
        <v>17633</v>
      </c>
      <c r="C8815" s="126" t="s">
        <v>17634</v>
      </c>
      <c r="D8815" s="126" t="s">
        <v>9417</v>
      </c>
      <c r="E8815" s="126" t="s">
        <v>288</v>
      </c>
      <c r="F8815" s="126" t="s">
        <v>364</v>
      </c>
      <c r="G8815" s="126" t="s">
        <v>417</v>
      </c>
      <c r="H8815" s="126" t="s">
        <v>126</v>
      </c>
      <c r="I8815" s="126" t="s">
        <v>126</v>
      </c>
      <c r="J8815" s="126" t="s">
        <v>1989</v>
      </c>
      <c r="K8815" s="126" t="s">
        <v>504</v>
      </c>
      <c r="L8815" s="126" t="s">
        <v>545</v>
      </c>
      <c r="M8815" s="130">
        <v>6817.44</v>
      </c>
      <c r="O8815" s="126" t="s">
        <v>365</v>
      </c>
      <c r="P8815" s="130">
        <v>0</v>
      </c>
      <c r="S8815" s="130">
        <v>0</v>
      </c>
      <c r="V8815" s="130">
        <v>12173.91</v>
      </c>
      <c r="X8815" s="126" t="s">
        <v>469</v>
      </c>
      <c r="Z8815" s="127"/>
      <c r="AA8815" s="128">
        <v>1</v>
      </c>
      <c r="AB8815" s="128">
        <v>60</v>
      </c>
      <c r="AC8815" s="126" t="s">
        <v>366</v>
      </c>
      <c r="AD8815" s="126" t="s">
        <v>562</v>
      </c>
      <c r="AG8815" s="127"/>
      <c r="AI8815" s="127"/>
    </row>
    <row r="8816" spans="1:35" ht="14.85" customHeight="1">
      <c r="A8816" s="130">
        <v>5005000</v>
      </c>
      <c r="B8816" s="126" t="s">
        <v>17635</v>
      </c>
      <c r="C8816" s="126" t="s">
        <v>10433</v>
      </c>
      <c r="D8816" s="126" t="s">
        <v>17636</v>
      </c>
      <c r="E8816" s="126" t="s">
        <v>288</v>
      </c>
      <c r="F8816" s="126" t="s">
        <v>491</v>
      </c>
      <c r="G8816" s="126" t="s">
        <v>417</v>
      </c>
      <c r="H8816" s="126" t="s">
        <v>126</v>
      </c>
      <c r="I8816" s="126" t="s">
        <v>308</v>
      </c>
      <c r="J8816" s="126" t="s">
        <v>514</v>
      </c>
      <c r="K8816" s="126" t="s">
        <v>504</v>
      </c>
      <c r="L8816" s="126" t="s">
        <v>515</v>
      </c>
      <c r="M8816" s="130">
        <v>36127.870000000003</v>
      </c>
      <c r="N8816" s="126" t="s">
        <v>290</v>
      </c>
      <c r="O8816" s="126" t="s">
        <v>1399</v>
      </c>
      <c r="P8816" s="130">
        <v>0</v>
      </c>
      <c r="S8816" s="130">
        <v>0</v>
      </c>
      <c r="V8816" s="130">
        <v>38029.339999999997</v>
      </c>
      <c r="X8816" s="126" t="s">
        <v>4475</v>
      </c>
      <c r="Y8816" s="126" t="s">
        <v>517</v>
      </c>
      <c r="Z8816" s="127" t="s">
        <v>296</v>
      </c>
      <c r="AA8816" s="128">
        <v>1</v>
      </c>
      <c r="AB8816" s="128">
        <v>84</v>
      </c>
      <c r="AD8816" s="126" t="s">
        <v>562</v>
      </c>
      <c r="AG8816" s="127"/>
      <c r="AI8816" s="127"/>
    </row>
    <row r="8817" spans="1:35" ht="14.85" customHeight="1">
      <c r="A8817" s="130">
        <v>5004998</v>
      </c>
      <c r="B8817" s="126" t="s">
        <v>17637</v>
      </c>
      <c r="C8817" s="126" t="s">
        <v>17638</v>
      </c>
      <c r="D8817" s="126" t="s">
        <v>17639</v>
      </c>
      <c r="E8817" s="126" t="s">
        <v>288</v>
      </c>
      <c r="F8817" s="126" t="s">
        <v>416</v>
      </c>
      <c r="G8817" s="126" t="s">
        <v>417</v>
      </c>
      <c r="H8817" s="126" t="s">
        <v>126</v>
      </c>
      <c r="I8817" s="126" t="s">
        <v>126</v>
      </c>
      <c r="J8817" s="126" t="s">
        <v>10441</v>
      </c>
      <c r="K8817" s="126" t="s">
        <v>7040</v>
      </c>
      <c r="L8817" s="126" t="s">
        <v>931</v>
      </c>
      <c r="M8817" s="130">
        <v>584.64</v>
      </c>
      <c r="O8817" s="126" t="s">
        <v>422</v>
      </c>
      <c r="P8817" s="130">
        <v>0</v>
      </c>
      <c r="S8817" s="130">
        <v>0</v>
      </c>
      <c r="V8817" s="130">
        <v>635.99</v>
      </c>
      <c r="X8817" s="126" t="s">
        <v>1885</v>
      </c>
      <c r="Z8817" s="127"/>
      <c r="AA8817" s="128">
        <v>1</v>
      </c>
      <c r="AB8817" s="128">
        <v>12</v>
      </c>
      <c r="AD8817" s="126" t="s">
        <v>562</v>
      </c>
      <c r="AG8817" s="127"/>
      <c r="AI8817" s="127"/>
    </row>
    <row r="8818" spans="1:35" ht="14.85" customHeight="1">
      <c r="A8818" s="130">
        <v>5007097</v>
      </c>
      <c r="B8818" s="126" t="s">
        <v>17640</v>
      </c>
      <c r="C8818" s="126" t="s">
        <v>10066</v>
      </c>
      <c r="D8818" s="126" t="s">
        <v>17641</v>
      </c>
      <c r="E8818" s="126" t="s">
        <v>288</v>
      </c>
      <c r="F8818" s="126" t="s">
        <v>522</v>
      </c>
      <c r="G8818" s="126" t="s">
        <v>1335</v>
      </c>
      <c r="H8818" s="126" t="s">
        <v>524</v>
      </c>
      <c r="I8818" s="126" t="s">
        <v>418</v>
      </c>
      <c r="J8818" s="126" t="s">
        <v>813</v>
      </c>
      <c r="K8818" s="126" t="s">
        <v>504</v>
      </c>
      <c r="L8818" s="126" t="s">
        <v>559</v>
      </c>
      <c r="M8818" s="130">
        <v>513.85</v>
      </c>
      <c r="N8818" s="126" t="s">
        <v>290</v>
      </c>
      <c r="O8818" s="126" t="s">
        <v>528</v>
      </c>
      <c r="P8818" s="130">
        <v>0</v>
      </c>
      <c r="S8818" s="130">
        <v>0</v>
      </c>
      <c r="V8818" s="130">
        <v>513.85</v>
      </c>
      <c r="X8818" s="126" t="s">
        <v>2121</v>
      </c>
      <c r="Z8818" s="127"/>
      <c r="AA8818" s="128"/>
      <c r="AB8818" s="128"/>
      <c r="AD8818" s="126" t="s">
        <v>562</v>
      </c>
      <c r="AG8818" s="127"/>
      <c r="AI8818" s="127"/>
    </row>
    <row r="8819" spans="1:35" ht="14.85" customHeight="1">
      <c r="A8819" s="130">
        <v>5007094</v>
      </c>
      <c r="B8819" s="126" t="s">
        <v>413</v>
      </c>
      <c r="C8819" s="126" t="s">
        <v>11628</v>
      </c>
      <c r="D8819" s="126" t="s">
        <v>17642</v>
      </c>
      <c r="E8819" s="126" t="s">
        <v>288</v>
      </c>
      <c r="F8819" s="126" t="s">
        <v>522</v>
      </c>
      <c r="G8819" s="126" t="s">
        <v>15122</v>
      </c>
      <c r="H8819" s="126" t="s">
        <v>524</v>
      </c>
      <c r="I8819" s="126" t="s">
        <v>418</v>
      </c>
      <c r="J8819" s="126" t="s">
        <v>813</v>
      </c>
      <c r="K8819" s="126" t="s">
        <v>504</v>
      </c>
      <c r="L8819" s="126" t="s">
        <v>559</v>
      </c>
      <c r="M8819" s="130">
        <v>127.79</v>
      </c>
      <c r="N8819" s="126" t="s">
        <v>290</v>
      </c>
      <c r="O8819" s="126" t="s">
        <v>528</v>
      </c>
      <c r="P8819" s="130">
        <v>0</v>
      </c>
      <c r="S8819" s="130">
        <v>0</v>
      </c>
      <c r="V8819" s="130">
        <v>127.79</v>
      </c>
      <c r="X8819" s="126" t="s">
        <v>2121</v>
      </c>
      <c r="Z8819" s="127"/>
      <c r="AA8819" s="128"/>
      <c r="AB8819" s="128"/>
      <c r="AD8819" s="126" t="s">
        <v>1801</v>
      </c>
      <c r="AG8819" s="127"/>
      <c r="AI8819" s="127"/>
    </row>
    <row r="8820" spans="1:35" ht="14.85" customHeight="1">
      <c r="A8820" s="130">
        <v>5007092</v>
      </c>
      <c r="B8820" s="126" t="s">
        <v>17643</v>
      </c>
      <c r="C8820" s="126" t="s">
        <v>11628</v>
      </c>
      <c r="D8820" s="126" t="s">
        <v>17644</v>
      </c>
      <c r="E8820" s="126" t="s">
        <v>288</v>
      </c>
      <c r="F8820" s="126" t="s">
        <v>522</v>
      </c>
      <c r="G8820" s="126" t="s">
        <v>1335</v>
      </c>
      <c r="H8820" s="126" t="s">
        <v>524</v>
      </c>
      <c r="I8820" s="126" t="s">
        <v>418</v>
      </c>
      <c r="J8820" s="126" t="s">
        <v>813</v>
      </c>
      <c r="K8820" s="126" t="s">
        <v>504</v>
      </c>
      <c r="L8820" s="126" t="s">
        <v>559</v>
      </c>
      <c r="M8820" s="130">
        <v>338.08</v>
      </c>
      <c r="N8820" s="126" t="s">
        <v>290</v>
      </c>
      <c r="O8820" s="126" t="s">
        <v>528</v>
      </c>
      <c r="P8820" s="130">
        <v>0</v>
      </c>
      <c r="S8820" s="130">
        <v>0</v>
      </c>
      <c r="V8820" s="130">
        <v>338.08</v>
      </c>
      <c r="X8820" s="126" t="s">
        <v>2121</v>
      </c>
      <c r="Z8820" s="127"/>
      <c r="AA8820" s="128"/>
      <c r="AB8820" s="128"/>
      <c r="AD8820" s="126" t="s">
        <v>562</v>
      </c>
      <c r="AG8820" s="127"/>
      <c r="AI8820" s="127"/>
    </row>
    <row r="8821" spans="1:35" ht="14.85" customHeight="1">
      <c r="A8821" s="130">
        <v>5005499</v>
      </c>
      <c r="B8821" s="126" t="s">
        <v>17645</v>
      </c>
      <c r="C8821" s="126" t="s">
        <v>17646</v>
      </c>
      <c r="D8821" s="126" t="s">
        <v>17647</v>
      </c>
      <c r="E8821" s="126" t="s">
        <v>288</v>
      </c>
      <c r="F8821" s="126" t="s">
        <v>416</v>
      </c>
      <c r="G8821" s="126" t="s">
        <v>417</v>
      </c>
      <c r="H8821" s="126" t="s">
        <v>126</v>
      </c>
      <c r="I8821" s="126" t="s">
        <v>126</v>
      </c>
      <c r="J8821" s="126" t="s">
        <v>754</v>
      </c>
      <c r="K8821" s="126" t="s">
        <v>504</v>
      </c>
      <c r="L8821" s="126" t="s">
        <v>755</v>
      </c>
      <c r="M8821" s="130">
        <v>2918.98</v>
      </c>
      <c r="O8821" s="126" t="s">
        <v>1529</v>
      </c>
      <c r="P8821" s="130">
        <v>0</v>
      </c>
      <c r="S8821" s="130">
        <v>0</v>
      </c>
      <c r="V8821" s="130">
        <v>2918.98</v>
      </c>
      <c r="X8821" s="126" t="s">
        <v>1530</v>
      </c>
      <c r="Z8821" s="127"/>
      <c r="AA8821" s="128">
        <v>1</v>
      </c>
      <c r="AB8821" s="128">
        <v>24</v>
      </c>
      <c r="AD8821" s="126" t="s">
        <v>562</v>
      </c>
      <c r="AG8821" s="127"/>
      <c r="AI8821" s="127"/>
    </row>
    <row r="8822" spans="1:35" ht="14.85" customHeight="1">
      <c r="A8822" s="130">
        <v>5005498</v>
      </c>
      <c r="B8822" s="126" t="s">
        <v>17648</v>
      </c>
      <c r="C8822" s="126" t="s">
        <v>17649</v>
      </c>
      <c r="D8822" s="126" t="s">
        <v>17650</v>
      </c>
      <c r="E8822" s="126" t="s">
        <v>288</v>
      </c>
      <c r="F8822" s="126" t="s">
        <v>491</v>
      </c>
      <c r="G8822" s="126" t="s">
        <v>417</v>
      </c>
      <c r="H8822" s="126" t="s">
        <v>126</v>
      </c>
      <c r="I8822" s="126" t="s">
        <v>126</v>
      </c>
      <c r="J8822" s="126" t="s">
        <v>2044</v>
      </c>
      <c r="K8822" s="126" t="s">
        <v>984</v>
      </c>
      <c r="L8822" s="126" t="s">
        <v>8979</v>
      </c>
      <c r="M8822" s="130">
        <v>39437.620000000003</v>
      </c>
      <c r="N8822" s="126" t="s">
        <v>290</v>
      </c>
      <c r="O8822" s="126" t="s">
        <v>506</v>
      </c>
      <c r="P8822" s="130">
        <v>0</v>
      </c>
      <c r="S8822" s="130">
        <v>0</v>
      </c>
      <c r="V8822" s="130">
        <v>39437.620000000003</v>
      </c>
      <c r="X8822" s="126" t="s">
        <v>2004</v>
      </c>
      <c r="Z8822" s="127"/>
      <c r="AA8822" s="128">
        <v>1</v>
      </c>
      <c r="AB8822" s="128">
        <v>60</v>
      </c>
      <c r="AD8822" s="126" t="s">
        <v>562</v>
      </c>
      <c r="AG8822" s="127"/>
      <c r="AI8822" s="127"/>
    </row>
    <row r="8823" spans="1:35" ht="14.85" customHeight="1">
      <c r="A8823" s="130">
        <v>5005497</v>
      </c>
      <c r="B8823" s="126" t="s">
        <v>17651</v>
      </c>
      <c r="C8823" s="126" t="s">
        <v>17652</v>
      </c>
      <c r="D8823" s="126" t="s">
        <v>17653</v>
      </c>
      <c r="E8823" s="126" t="s">
        <v>288</v>
      </c>
      <c r="F8823" s="126" t="s">
        <v>416</v>
      </c>
      <c r="G8823" s="126" t="s">
        <v>417</v>
      </c>
      <c r="H8823" s="126" t="s">
        <v>126</v>
      </c>
      <c r="I8823" s="126" t="s">
        <v>126</v>
      </c>
      <c r="J8823" s="126" t="s">
        <v>754</v>
      </c>
      <c r="K8823" s="126" t="s">
        <v>504</v>
      </c>
      <c r="L8823" s="126" t="s">
        <v>755</v>
      </c>
      <c r="M8823" s="130">
        <v>2918.98</v>
      </c>
      <c r="O8823" s="126" t="s">
        <v>1529</v>
      </c>
      <c r="P8823" s="130">
        <v>0</v>
      </c>
      <c r="S8823" s="130">
        <v>0</v>
      </c>
      <c r="V8823" s="130">
        <v>2918.98</v>
      </c>
      <c r="X8823" s="126" t="s">
        <v>1530</v>
      </c>
      <c r="Z8823" s="127"/>
      <c r="AA8823" s="128">
        <v>1</v>
      </c>
      <c r="AB8823" s="128">
        <v>24</v>
      </c>
      <c r="AD8823" s="126" t="s">
        <v>562</v>
      </c>
      <c r="AG8823" s="127"/>
      <c r="AI8823" s="127"/>
    </row>
    <row r="8824" spans="1:35" ht="14.85" customHeight="1">
      <c r="A8824" s="130">
        <v>5003516</v>
      </c>
      <c r="B8824" s="126" t="s">
        <v>413</v>
      </c>
      <c r="C8824" s="126" t="s">
        <v>17654</v>
      </c>
      <c r="E8824" s="126" t="s">
        <v>288</v>
      </c>
      <c r="F8824" s="126" t="s">
        <v>364</v>
      </c>
      <c r="G8824" s="126" t="s">
        <v>417</v>
      </c>
      <c r="H8824" s="126" t="s">
        <v>126</v>
      </c>
      <c r="I8824" s="126" t="s">
        <v>126</v>
      </c>
      <c r="J8824" s="126" t="s">
        <v>466</v>
      </c>
      <c r="K8824" s="126" t="s">
        <v>467</v>
      </c>
      <c r="L8824" s="126" t="s">
        <v>468</v>
      </c>
      <c r="M8824" s="130">
        <v>6817.44</v>
      </c>
      <c r="O8824" s="126" t="s">
        <v>365</v>
      </c>
      <c r="P8824" s="130">
        <v>0</v>
      </c>
      <c r="S8824" s="130">
        <v>0</v>
      </c>
      <c r="V8824" s="130">
        <v>42754.78</v>
      </c>
      <c r="X8824" s="126" t="s">
        <v>469</v>
      </c>
      <c r="Z8824" s="127"/>
      <c r="AA8824" s="128">
        <v>1</v>
      </c>
      <c r="AB8824" s="128">
        <v>60</v>
      </c>
      <c r="AC8824" s="126" t="s">
        <v>366</v>
      </c>
      <c r="AD8824" s="126" t="s">
        <v>1801</v>
      </c>
      <c r="AG8824" s="127"/>
      <c r="AI8824" s="127"/>
    </row>
    <row r="8825" spans="1:35" ht="14.85" customHeight="1">
      <c r="A8825" s="130">
        <v>5005496</v>
      </c>
      <c r="B8825" s="126" t="s">
        <v>17655</v>
      </c>
      <c r="C8825" s="126" t="s">
        <v>17540</v>
      </c>
      <c r="D8825" s="126" t="s">
        <v>17656</v>
      </c>
      <c r="E8825" s="126" t="s">
        <v>288</v>
      </c>
      <c r="F8825" s="126" t="s">
        <v>753</v>
      </c>
      <c r="G8825" s="126" t="s">
        <v>783</v>
      </c>
      <c r="H8825" s="126" t="s">
        <v>524</v>
      </c>
      <c r="I8825" s="126" t="s">
        <v>126</v>
      </c>
      <c r="J8825" s="126" t="s">
        <v>15454</v>
      </c>
      <c r="K8825" s="126" t="s">
        <v>628</v>
      </c>
      <c r="L8825" s="126" t="s">
        <v>15455</v>
      </c>
      <c r="M8825" s="130">
        <v>30.49</v>
      </c>
      <c r="O8825" s="126" t="s">
        <v>4813</v>
      </c>
      <c r="P8825" s="130">
        <v>0</v>
      </c>
      <c r="S8825" s="130">
        <v>0</v>
      </c>
      <c r="V8825" s="130">
        <v>30.49</v>
      </c>
      <c r="X8825" s="126" t="s">
        <v>4814</v>
      </c>
      <c r="Z8825" s="127"/>
      <c r="AA8825" s="128"/>
      <c r="AB8825" s="128"/>
      <c r="AD8825" s="126" t="s">
        <v>562</v>
      </c>
      <c r="AG8825" s="127"/>
      <c r="AI8825" s="127"/>
    </row>
    <row r="8826" spans="1:35" ht="14.85" customHeight="1">
      <c r="A8826" s="130">
        <v>5005495</v>
      </c>
      <c r="B8826" s="126" t="s">
        <v>17657</v>
      </c>
      <c r="C8826" s="126" t="s">
        <v>17658</v>
      </c>
      <c r="D8826" s="126" t="s">
        <v>17659</v>
      </c>
      <c r="E8826" s="126" t="s">
        <v>288</v>
      </c>
      <c r="F8826" s="126" t="s">
        <v>416</v>
      </c>
      <c r="G8826" s="126" t="s">
        <v>417</v>
      </c>
      <c r="H8826" s="126" t="s">
        <v>126</v>
      </c>
      <c r="I8826" s="126" t="s">
        <v>126</v>
      </c>
      <c r="J8826" s="126" t="s">
        <v>754</v>
      </c>
      <c r="K8826" s="126" t="s">
        <v>504</v>
      </c>
      <c r="L8826" s="126" t="s">
        <v>755</v>
      </c>
      <c r="M8826" s="130">
        <v>2918.98</v>
      </c>
      <c r="O8826" s="126" t="s">
        <v>1529</v>
      </c>
      <c r="P8826" s="130">
        <v>0</v>
      </c>
      <c r="S8826" s="130">
        <v>0</v>
      </c>
      <c r="V8826" s="130">
        <v>2918.98</v>
      </c>
      <c r="X8826" s="126" t="s">
        <v>1530</v>
      </c>
      <c r="Z8826" s="127"/>
      <c r="AA8826" s="128">
        <v>1</v>
      </c>
      <c r="AB8826" s="128">
        <v>24</v>
      </c>
      <c r="AD8826" s="126" t="s">
        <v>562</v>
      </c>
      <c r="AG8826" s="127"/>
      <c r="AI8826" s="127"/>
    </row>
    <row r="8827" spans="1:35" ht="14.85" customHeight="1">
      <c r="A8827" s="130">
        <v>5005494</v>
      </c>
      <c r="B8827" s="126" t="s">
        <v>17660</v>
      </c>
      <c r="C8827" s="126" t="s">
        <v>17661</v>
      </c>
      <c r="D8827" s="126" t="s">
        <v>17662</v>
      </c>
      <c r="E8827" s="126" t="s">
        <v>288</v>
      </c>
      <c r="F8827" s="126" t="s">
        <v>416</v>
      </c>
      <c r="G8827" s="126" t="s">
        <v>417</v>
      </c>
      <c r="H8827" s="126" t="s">
        <v>126</v>
      </c>
      <c r="I8827" s="126" t="s">
        <v>126</v>
      </c>
      <c r="J8827" s="126" t="s">
        <v>754</v>
      </c>
      <c r="K8827" s="126" t="s">
        <v>504</v>
      </c>
      <c r="L8827" s="126" t="s">
        <v>755</v>
      </c>
      <c r="M8827" s="130">
        <v>1752.8</v>
      </c>
      <c r="O8827" s="126" t="s">
        <v>8356</v>
      </c>
      <c r="P8827" s="130">
        <v>0</v>
      </c>
      <c r="S8827" s="130">
        <v>0</v>
      </c>
      <c r="V8827" s="130">
        <v>2074.1799999999998</v>
      </c>
      <c r="X8827" s="126" t="s">
        <v>8357</v>
      </c>
      <c r="Z8827" s="127"/>
      <c r="AA8827" s="128">
        <v>1</v>
      </c>
      <c r="AB8827" s="128">
        <v>24</v>
      </c>
      <c r="AD8827" s="126" t="s">
        <v>562</v>
      </c>
      <c r="AG8827" s="127"/>
      <c r="AI8827" s="127"/>
    </row>
    <row r="8828" spans="1:35" ht="14.85" customHeight="1">
      <c r="A8828" s="130">
        <v>5005493</v>
      </c>
      <c r="B8828" s="126" t="s">
        <v>17663</v>
      </c>
      <c r="C8828" s="126" t="s">
        <v>17540</v>
      </c>
      <c r="D8828" s="126" t="s">
        <v>17664</v>
      </c>
      <c r="E8828" s="126" t="s">
        <v>288</v>
      </c>
      <c r="F8828" s="126" t="s">
        <v>753</v>
      </c>
      <c r="G8828" s="126" t="s">
        <v>806</v>
      </c>
      <c r="H8828" s="126" t="s">
        <v>524</v>
      </c>
      <c r="I8828" s="126" t="s">
        <v>126</v>
      </c>
      <c r="J8828" s="126" t="s">
        <v>15454</v>
      </c>
      <c r="K8828" s="126" t="s">
        <v>628</v>
      </c>
      <c r="L8828" s="126" t="s">
        <v>15455</v>
      </c>
      <c r="M8828" s="130">
        <v>27.38</v>
      </c>
      <c r="O8828" s="126" t="s">
        <v>4813</v>
      </c>
      <c r="P8828" s="130">
        <v>0</v>
      </c>
      <c r="S8828" s="130">
        <v>0</v>
      </c>
      <c r="V8828" s="130">
        <v>27.38</v>
      </c>
      <c r="X8828" s="126" t="s">
        <v>4814</v>
      </c>
      <c r="Z8828" s="127"/>
      <c r="AA8828" s="128"/>
      <c r="AB8828" s="128"/>
      <c r="AD8828" s="126" t="s">
        <v>562</v>
      </c>
      <c r="AG8828" s="127"/>
      <c r="AI8828" s="127"/>
    </row>
    <row r="8829" spans="1:35" ht="14.85" customHeight="1">
      <c r="A8829" s="130">
        <v>5005492</v>
      </c>
      <c r="B8829" s="126" t="s">
        <v>17665</v>
      </c>
      <c r="C8829" s="126" t="s">
        <v>17666</v>
      </c>
      <c r="D8829" s="126" t="s">
        <v>17667</v>
      </c>
      <c r="E8829" s="126" t="s">
        <v>288</v>
      </c>
      <c r="F8829" s="126" t="s">
        <v>416</v>
      </c>
      <c r="G8829" s="126" t="s">
        <v>417</v>
      </c>
      <c r="H8829" s="126" t="s">
        <v>126</v>
      </c>
      <c r="I8829" s="126" t="s">
        <v>126</v>
      </c>
      <c r="J8829" s="126" t="s">
        <v>754</v>
      </c>
      <c r="K8829" s="126" t="s">
        <v>504</v>
      </c>
      <c r="L8829" s="126" t="s">
        <v>755</v>
      </c>
      <c r="M8829" s="130">
        <v>1752.8</v>
      </c>
      <c r="O8829" s="126" t="s">
        <v>8356</v>
      </c>
      <c r="P8829" s="130">
        <v>0</v>
      </c>
      <c r="S8829" s="130">
        <v>0</v>
      </c>
      <c r="V8829" s="130">
        <v>2074.1799999999998</v>
      </c>
      <c r="X8829" s="126" t="s">
        <v>8357</v>
      </c>
      <c r="Z8829" s="127"/>
      <c r="AA8829" s="128">
        <v>1</v>
      </c>
      <c r="AB8829" s="128">
        <v>24</v>
      </c>
      <c r="AD8829" s="126" t="s">
        <v>562</v>
      </c>
      <c r="AG8829" s="127"/>
      <c r="AI8829" s="127"/>
    </row>
    <row r="8830" spans="1:35" ht="14.85" customHeight="1">
      <c r="A8830" s="130">
        <v>5005491</v>
      </c>
      <c r="B8830" s="126" t="s">
        <v>17668</v>
      </c>
      <c r="C8830" s="126" t="s">
        <v>17540</v>
      </c>
      <c r="D8830" s="126" t="s">
        <v>17669</v>
      </c>
      <c r="E8830" s="126" t="s">
        <v>288</v>
      </c>
      <c r="F8830" s="126" t="s">
        <v>753</v>
      </c>
      <c r="G8830" s="126" t="s">
        <v>1335</v>
      </c>
      <c r="H8830" s="126" t="s">
        <v>524</v>
      </c>
      <c r="I8830" s="126" t="s">
        <v>126</v>
      </c>
      <c r="J8830" s="126" t="s">
        <v>15454</v>
      </c>
      <c r="K8830" s="126" t="s">
        <v>628</v>
      </c>
      <c r="L8830" s="126" t="s">
        <v>15455</v>
      </c>
      <c r="M8830" s="130">
        <v>22.55</v>
      </c>
      <c r="O8830" s="126" t="s">
        <v>4813</v>
      </c>
      <c r="P8830" s="130">
        <v>0</v>
      </c>
      <c r="S8830" s="130">
        <v>0</v>
      </c>
      <c r="V8830" s="130">
        <v>22.55</v>
      </c>
      <c r="X8830" s="126" t="s">
        <v>4814</v>
      </c>
      <c r="Z8830" s="127"/>
      <c r="AA8830" s="128"/>
      <c r="AB8830" s="128"/>
      <c r="AD8830" s="126" t="s">
        <v>562</v>
      </c>
      <c r="AG8830" s="127"/>
      <c r="AI8830" s="127"/>
    </row>
    <row r="8831" spans="1:35" ht="14.85" customHeight="1">
      <c r="A8831" s="130">
        <v>5005490</v>
      </c>
      <c r="B8831" s="126" t="s">
        <v>17670</v>
      </c>
      <c r="C8831" s="126" t="s">
        <v>17671</v>
      </c>
      <c r="D8831" s="126" t="s">
        <v>17672</v>
      </c>
      <c r="E8831" s="126" t="s">
        <v>288</v>
      </c>
      <c r="F8831" s="126" t="s">
        <v>416</v>
      </c>
      <c r="G8831" s="126" t="s">
        <v>417</v>
      </c>
      <c r="H8831" s="126" t="s">
        <v>126</v>
      </c>
      <c r="I8831" s="126" t="s">
        <v>126</v>
      </c>
      <c r="J8831" s="126" t="s">
        <v>754</v>
      </c>
      <c r="K8831" s="126" t="s">
        <v>504</v>
      </c>
      <c r="L8831" s="126" t="s">
        <v>755</v>
      </c>
      <c r="M8831" s="130">
        <v>1752.8</v>
      </c>
      <c r="O8831" s="126" t="s">
        <v>8356</v>
      </c>
      <c r="P8831" s="130">
        <v>0</v>
      </c>
      <c r="S8831" s="130">
        <v>0</v>
      </c>
      <c r="V8831" s="130">
        <v>2074.1799999999998</v>
      </c>
      <c r="X8831" s="126" t="s">
        <v>8357</v>
      </c>
      <c r="Z8831" s="127"/>
      <c r="AA8831" s="128">
        <v>1</v>
      </c>
      <c r="AB8831" s="128">
        <v>24</v>
      </c>
      <c r="AD8831" s="126" t="s">
        <v>562</v>
      </c>
      <c r="AG8831" s="127"/>
      <c r="AI8831" s="127"/>
    </row>
    <row r="8832" spans="1:35" ht="14.85" customHeight="1">
      <c r="A8832" s="130">
        <v>5002139</v>
      </c>
      <c r="B8832" s="126" t="s">
        <v>17673</v>
      </c>
      <c r="C8832" s="126" t="s">
        <v>17674</v>
      </c>
      <c r="D8832" s="126" t="s">
        <v>17675</v>
      </c>
      <c r="E8832" s="126" t="s">
        <v>288</v>
      </c>
      <c r="F8832" s="126" t="s">
        <v>522</v>
      </c>
      <c r="G8832" s="126" t="s">
        <v>523</v>
      </c>
      <c r="H8832" s="126" t="s">
        <v>524</v>
      </c>
      <c r="I8832" s="126" t="s">
        <v>418</v>
      </c>
      <c r="J8832" s="126" t="s">
        <v>16411</v>
      </c>
      <c r="K8832" s="126" t="s">
        <v>535</v>
      </c>
      <c r="L8832" s="126" t="s">
        <v>3257</v>
      </c>
      <c r="M8832" s="130">
        <v>2669.49</v>
      </c>
      <c r="N8832" s="126" t="s">
        <v>290</v>
      </c>
      <c r="O8832" s="126" t="s">
        <v>621</v>
      </c>
      <c r="P8832" s="130">
        <v>0</v>
      </c>
      <c r="S8832" s="130">
        <v>0</v>
      </c>
      <c r="V8832" s="130">
        <v>2669.49</v>
      </c>
      <c r="X8832" s="126" t="s">
        <v>8306</v>
      </c>
      <c r="Z8832" s="127"/>
      <c r="AA8832" s="128"/>
      <c r="AB8832" s="128"/>
      <c r="AD8832" s="126" t="s">
        <v>562</v>
      </c>
      <c r="AG8832" s="127"/>
      <c r="AI8832" s="127"/>
    </row>
    <row r="8833" spans="1:35" ht="14.85" customHeight="1">
      <c r="A8833" s="130">
        <v>5002138</v>
      </c>
      <c r="B8833" s="126" t="s">
        <v>17676</v>
      </c>
      <c r="C8833" s="126" t="s">
        <v>17677</v>
      </c>
      <c r="D8833" s="126" t="s">
        <v>17678</v>
      </c>
      <c r="E8833" s="126" t="s">
        <v>288</v>
      </c>
      <c r="F8833" s="126" t="s">
        <v>522</v>
      </c>
      <c r="G8833" s="126" t="s">
        <v>6686</v>
      </c>
      <c r="H8833" s="126" t="s">
        <v>524</v>
      </c>
      <c r="I8833" s="126" t="s">
        <v>418</v>
      </c>
      <c r="J8833" s="126" t="s">
        <v>16411</v>
      </c>
      <c r="K8833" s="126" t="s">
        <v>535</v>
      </c>
      <c r="L8833" s="126" t="s">
        <v>3257</v>
      </c>
      <c r="M8833" s="130">
        <v>1120</v>
      </c>
      <c r="N8833" s="126" t="s">
        <v>290</v>
      </c>
      <c r="O8833" s="126" t="s">
        <v>621</v>
      </c>
      <c r="P8833" s="130">
        <v>0</v>
      </c>
      <c r="S8833" s="130">
        <v>0</v>
      </c>
      <c r="V8833" s="130">
        <v>3142.8</v>
      </c>
      <c r="X8833" s="126" t="s">
        <v>8306</v>
      </c>
      <c r="Z8833" s="127"/>
      <c r="AA8833" s="128"/>
      <c r="AB8833" s="128"/>
      <c r="AD8833" s="126" t="s">
        <v>562</v>
      </c>
      <c r="AG8833" s="127"/>
      <c r="AI8833" s="127"/>
    </row>
    <row r="8834" spans="1:35" ht="14.85" customHeight="1">
      <c r="A8834" s="130">
        <v>5002137</v>
      </c>
      <c r="B8834" s="126" t="s">
        <v>17679</v>
      </c>
      <c r="C8834" s="126" t="s">
        <v>17680</v>
      </c>
      <c r="D8834" s="126" t="s">
        <v>17681</v>
      </c>
      <c r="E8834" s="126" t="s">
        <v>288</v>
      </c>
      <c r="F8834" s="126" t="s">
        <v>522</v>
      </c>
      <c r="G8834" s="126" t="s">
        <v>17682</v>
      </c>
      <c r="H8834" s="126" t="s">
        <v>524</v>
      </c>
      <c r="I8834" s="126" t="s">
        <v>418</v>
      </c>
      <c r="J8834" s="126" t="s">
        <v>16411</v>
      </c>
      <c r="K8834" s="126" t="s">
        <v>535</v>
      </c>
      <c r="L8834" s="126" t="s">
        <v>3257</v>
      </c>
      <c r="M8834" s="130">
        <v>2337.39</v>
      </c>
      <c r="N8834" s="126" t="s">
        <v>290</v>
      </c>
      <c r="O8834" s="126" t="s">
        <v>621</v>
      </c>
      <c r="P8834" s="130">
        <v>0</v>
      </c>
      <c r="S8834" s="130">
        <v>0</v>
      </c>
      <c r="V8834" s="130">
        <v>2356.85</v>
      </c>
      <c r="X8834" s="126" t="s">
        <v>8306</v>
      </c>
      <c r="Z8834" s="127"/>
      <c r="AA8834" s="128"/>
      <c r="AB8834" s="128"/>
      <c r="AD8834" s="126" t="s">
        <v>562</v>
      </c>
      <c r="AG8834" s="127"/>
      <c r="AI8834" s="127"/>
    </row>
    <row r="8835" spans="1:35" ht="14.85" customHeight="1">
      <c r="A8835" s="130">
        <v>5002136</v>
      </c>
      <c r="B8835" s="126" t="s">
        <v>17683</v>
      </c>
      <c r="C8835" s="126" t="s">
        <v>17684</v>
      </c>
      <c r="D8835" s="126" t="s">
        <v>17685</v>
      </c>
      <c r="E8835" s="126" t="s">
        <v>288</v>
      </c>
      <c r="F8835" s="126" t="s">
        <v>522</v>
      </c>
      <c r="G8835" s="126" t="s">
        <v>16434</v>
      </c>
      <c r="H8835" s="126" t="s">
        <v>524</v>
      </c>
      <c r="I8835" s="126" t="s">
        <v>418</v>
      </c>
      <c r="J8835" s="126" t="s">
        <v>16411</v>
      </c>
      <c r="K8835" s="126" t="s">
        <v>535</v>
      </c>
      <c r="L8835" s="126" t="s">
        <v>3257</v>
      </c>
      <c r="M8835" s="130">
        <v>2172.8000000000002</v>
      </c>
      <c r="N8835" s="126" t="s">
        <v>290</v>
      </c>
      <c r="O8835" s="126" t="s">
        <v>621</v>
      </c>
      <c r="P8835" s="130">
        <v>0</v>
      </c>
      <c r="S8835" s="130">
        <v>0</v>
      </c>
      <c r="V8835" s="130">
        <v>2172.8000000000002</v>
      </c>
      <c r="X8835" s="126" t="s">
        <v>8306</v>
      </c>
      <c r="Z8835" s="127"/>
      <c r="AA8835" s="128"/>
      <c r="AB8835" s="128"/>
      <c r="AD8835" s="126" t="s">
        <v>562</v>
      </c>
      <c r="AG8835" s="127"/>
      <c r="AI8835" s="127"/>
    </row>
    <row r="8836" spans="1:35" ht="14.85" customHeight="1">
      <c r="A8836" s="130">
        <v>5002135</v>
      </c>
      <c r="B8836" s="126" t="s">
        <v>17686</v>
      </c>
      <c r="C8836" s="126" t="s">
        <v>17687</v>
      </c>
      <c r="D8836" s="126" t="s">
        <v>17688</v>
      </c>
      <c r="E8836" s="126" t="s">
        <v>288</v>
      </c>
      <c r="F8836" s="126" t="s">
        <v>522</v>
      </c>
      <c r="G8836" s="126" t="s">
        <v>799</v>
      </c>
      <c r="H8836" s="126" t="s">
        <v>524</v>
      </c>
      <c r="I8836" s="126" t="s">
        <v>418</v>
      </c>
      <c r="J8836" s="126" t="s">
        <v>16411</v>
      </c>
      <c r="K8836" s="126" t="s">
        <v>535</v>
      </c>
      <c r="L8836" s="126" t="s">
        <v>3257</v>
      </c>
      <c r="M8836" s="130">
        <v>1400</v>
      </c>
      <c r="N8836" s="126" t="s">
        <v>290</v>
      </c>
      <c r="O8836" s="126" t="s">
        <v>621</v>
      </c>
      <c r="P8836" s="130">
        <v>0</v>
      </c>
      <c r="S8836" s="130">
        <v>0</v>
      </c>
      <c r="V8836" s="130">
        <v>2669.49</v>
      </c>
      <c r="X8836" s="126" t="s">
        <v>8306</v>
      </c>
      <c r="Z8836" s="127"/>
      <c r="AA8836" s="128"/>
      <c r="AB8836" s="128"/>
      <c r="AD8836" s="126" t="s">
        <v>562</v>
      </c>
      <c r="AG8836" s="127"/>
      <c r="AI8836" s="127"/>
    </row>
    <row r="8837" spans="1:35" ht="14.85" customHeight="1">
      <c r="A8837" s="130">
        <v>5002134</v>
      </c>
      <c r="B8837" s="126" t="s">
        <v>17689</v>
      </c>
      <c r="C8837" s="126" t="s">
        <v>17690</v>
      </c>
      <c r="D8837" s="126" t="s">
        <v>17691</v>
      </c>
      <c r="E8837" s="126" t="s">
        <v>288</v>
      </c>
      <c r="F8837" s="126" t="s">
        <v>416</v>
      </c>
      <c r="G8837" s="126" t="s">
        <v>417</v>
      </c>
      <c r="H8837" s="126" t="s">
        <v>126</v>
      </c>
      <c r="I8837" s="126" t="s">
        <v>126</v>
      </c>
      <c r="J8837" s="126" t="s">
        <v>1770</v>
      </c>
      <c r="K8837" s="126" t="s">
        <v>976</v>
      </c>
      <c r="L8837" s="126" t="s">
        <v>1771</v>
      </c>
      <c r="M8837" s="130">
        <v>243.04</v>
      </c>
      <c r="O8837" s="126" t="s">
        <v>587</v>
      </c>
      <c r="P8837" s="130">
        <v>0</v>
      </c>
      <c r="S8837" s="130">
        <v>0</v>
      </c>
      <c r="V8837" s="130">
        <v>646</v>
      </c>
      <c r="X8837" s="126" t="s">
        <v>588</v>
      </c>
      <c r="Z8837" s="127"/>
      <c r="AA8837" s="128">
        <v>1</v>
      </c>
      <c r="AB8837" s="128">
        <v>12</v>
      </c>
      <c r="AD8837" s="126" t="s">
        <v>562</v>
      </c>
      <c r="AG8837" s="127"/>
      <c r="AI8837" s="127"/>
    </row>
    <row r="8838" spans="1:35" ht="14.85" customHeight="1">
      <c r="A8838" s="130">
        <v>5002133</v>
      </c>
      <c r="B8838" s="126" t="s">
        <v>17692</v>
      </c>
      <c r="C8838" s="126" t="s">
        <v>17693</v>
      </c>
      <c r="D8838" s="126" t="s">
        <v>17694</v>
      </c>
      <c r="E8838" s="126" t="s">
        <v>288</v>
      </c>
      <c r="F8838" s="126" t="s">
        <v>416</v>
      </c>
      <c r="G8838" s="126" t="s">
        <v>417</v>
      </c>
      <c r="H8838" s="126" t="s">
        <v>126</v>
      </c>
      <c r="I8838" s="126" t="s">
        <v>126</v>
      </c>
      <c r="J8838" s="126" t="s">
        <v>1770</v>
      </c>
      <c r="K8838" s="126" t="s">
        <v>976</v>
      </c>
      <c r="L8838" s="126" t="s">
        <v>1771</v>
      </c>
      <c r="M8838" s="130">
        <v>340.48</v>
      </c>
      <c r="O8838" s="126" t="s">
        <v>422</v>
      </c>
      <c r="P8838" s="130">
        <v>0</v>
      </c>
      <c r="S8838" s="130">
        <v>0</v>
      </c>
      <c r="V8838" s="130">
        <v>993.72</v>
      </c>
      <c r="X8838" s="126" t="s">
        <v>497</v>
      </c>
      <c r="Z8838" s="127"/>
      <c r="AA8838" s="128">
        <v>1</v>
      </c>
      <c r="AB8838" s="128">
        <v>12</v>
      </c>
      <c r="AD8838" s="126" t="s">
        <v>562</v>
      </c>
      <c r="AG8838" s="127"/>
      <c r="AI8838" s="127"/>
    </row>
    <row r="8839" spans="1:35" ht="14.85" customHeight="1">
      <c r="A8839" s="130">
        <v>5003128</v>
      </c>
      <c r="B8839" s="126" t="s">
        <v>413</v>
      </c>
      <c r="C8839" s="126" t="s">
        <v>17695</v>
      </c>
      <c r="E8839" s="126" t="s">
        <v>288</v>
      </c>
      <c r="F8839" s="126" t="s">
        <v>364</v>
      </c>
      <c r="G8839" s="126" t="s">
        <v>417</v>
      </c>
      <c r="H8839" s="126" t="s">
        <v>126</v>
      </c>
      <c r="I8839" s="126" t="s">
        <v>126</v>
      </c>
      <c r="J8839" s="126" t="s">
        <v>5378</v>
      </c>
      <c r="K8839" s="126" t="s">
        <v>467</v>
      </c>
      <c r="L8839" s="126" t="s">
        <v>468</v>
      </c>
      <c r="M8839" s="130">
        <v>6817.44</v>
      </c>
      <c r="O8839" s="126" t="s">
        <v>365</v>
      </c>
      <c r="P8839" s="130">
        <v>0</v>
      </c>
      <c r="S8839" s="130">
        <v>0</v>
      </c>
      <c r="V8839" s="130">
        <v>9641.73</v>
      </c>
      <c r="X8839" s="126" t="s">
        <v>469</v>
      </c>
      <c r="Z8839" s="127"/>
      <c r="AA8839" s="128">
        <v>1</v>
      </c>
      <c r="AB8839" s="128">
        <v>60</v>
      </c>
      <c r="AC8839" s="126" t="s">
        <v>366</v>
      </c>
      <c r="AD8839" s="126" t="s">
        <v>615</v>
      </c>
      <c r="AG8839" s="127"/>
      <c r="AI8839" s="127"/>
    </row>
    <row r="8840" spans="1:35" ht="14.85" customHeight="1">
      <c r="A8840" s="130">
        <v>5002126</v>
      </c>
      <c r="B8840" s="126" t="s">
        <v>17696</v>
      </c>
      <c r="C8840" s="126" t="s">
        <v>17697</v>
      </c>
      <c r="D8840" s="126" t="s">
        <v>17698</v>
      </c>
      <c r="E8840" s="126" t="s">
        <v>288</v>
      </c>
      <c r="F8840" s="126" t="s">
        <v>416</v>
      </c>
      <c r="G8840" s="126" t="s">
        <v>417</v>
      </c>
      <c r="H8840" s="126" t="s">
        <v>126</v>
      </c>
      <c r="I8840" s="126" t="s">
        <v>126</v>
      </c>
      <c r="J8840" s="126" t="s">
        <v>1770</v>
      </c>
      <c r="K8840" s="126" t="s">
        <v>976</v>
      </c>
      <c r="L8840" s="126" t="s">
        <v>1771</v>
      </c>
      <c r="M8840" s="130">
        <v>389.76</v>
      </c>
      <c r="O8840" s="126" t="s">
        <v>587</v>
      </c>
      <c r="P8840" s="130">
        <v>0</v>
      </c>
      <c r="S8840" s="130">
        <v>0</v>
      </c>
      <c r="V8840" s="130">
        <v>737.24</v>
      </c>
      <c r="X8840" s="126" t="s">
        <v>4251</v>
      </c>
      <c r="Z8840" s="127"/>
      <c r="AA8840" s="128">
        <v>1</v>
      </c>
      <c r="AB8840" s="128">
        <v>12</v>
      </c>
      <c r="AD8840" s="126" t="s">
        <v>562</v>
      </c>
      <c r="AG8840" s="127"/>
      <c r="AI8840" s="127"/>
    </row>
    <row r="8841" spans="1:35" ht="14.85" customHeight="1">
      <c r="A8841" s="130">
        <v>5002125</v>
      </c>
      <c r="B8841" s="126" t="s">
        <v>17699</v>
      </c>
      <c r="C8841" s="126" t="s">
        <v>17700</v>
      </c>
      <c r="D8841" s="126" t="s">
        <v>17701</v>
      </c>
      <c r="E8841" s="126" t="s">
        <v>288</v>
      </c>
      <c r="F8841" s="126" t="s">
        <v>416</v>
      </c>
      <c r="G8841" s="126" t="s">
        <v>417</v>
      </c>
      <c r="H8841" s="126" t="s">
        <v>126</v>
      </c>
      <c r="I8841" s="126" t="s">
        <v>126</v>
      </c>
      <c r="J8841" s="126" t="s">
        <v>1770</v>
      </c>
      <c r="K8841" s="126" t="s">
        <v>976</v>
      </c>
      <c r="L8841" s="126" t="s">
        <v>1771</v>
      </c>
      <c r="M8841" s="130">
        <v>584.64</v>
      </c>
      <c r="O8841" s="126" t="s">
        <v>422</v>
      </c>
      <c r="P8841" s="130">
        <v>0</v>
      </c>
      <c r="S8841" s="130">
        <v>0</v>
      </c>
      <c r="V8841" s="130">
        <v>743.38</v>
      </c>
      <c r="X8841" s="126" t="s">
        <v>1885</v>
      </c>
      <c r="Z8841" s="127"/>
      <c r="AA8841" s="128">
        <v>1</v>
      </c>
      <c r="AB8841" s="128">
        <v>12</v>
      </c>
      <c r="AD8841" s="126" t="s">
        <v>562</v>
      </c>
      <c r="AG8841" s="127"/>
      <c r="AI8841" s="127"/>
    </row>
    <row r="8842" spans="1:35" ht="14.85" customHeight="1">
      <c r="A8842" s="130">
        <v>5002124</v>
      </c>
      <c r="B8842" s="126" t="s">
        <v>17702</v>
      </c>
      <c r="C8842" s="126" t="s">
        <v>17703</v>
      </c>
      <c r="D8842" s="126" t="s">
        <v>17704</v>
      </c>
      <c r="E8842" s="126" t="s">
        <v>288</v>
      </c>
      <c r="F8842" s="126" t="s">
        <v>416</v>
      </c>
      <c r="G8842" s="126" t="s">
        <v>417</v>
      </c>
      <c r="H8842" s="126" t="s">
        <v>126</v>
      </c>
      <c r="I8842" s="126" t="s">
        <v>126</v>
      </c>
      <c r="J8842" s="126" t="s">
        <v>1770</v>
      </c>
      <c r="K8842" s="126" t="s">
        <v>976</v>
      </c>
      <c r="L8842" s="126" t="s">
        <v>1771</v>
      </c>
      <c r="M8842" s="130">
        <v>837.94</v>
      </c>
      <c r="O8842" s="126" t="s">
        <v>422</v>
      </c>
      <c r="P8842" s="130">
        <v>0</v>
      </c>
      <c r="S8842" s="130">
        <v>0</v>
      </c>
      <c r="V8842" s="130">
        <v>837.94</v>
      </c>
      <c r="X8842" s="126" t="s">
        <v>4254</v>
      </c>
      <c r="Z8842" s="127"/>
      <c r="AA8842" s="128">
        <v>1</v>
      </c>
      <c r="AB8842" s="128">
        <v>12</v>
      </c>
      <c r="AD8842" s="126" t="s">
        <v>562</v>
      </c>
      <c r="AG8842" s="127"/>
      <c r="AI8842" s="127"/>
    </row>
    <row r="8843" spans="1:35" ht="14.85" customHeight="1">
      <c r="A8843" s="130">
        <v>5003102</v>
      </c>
      <c r="B8843" s="126" t="s">
        <v>17705</v>
      </c>
      <c r="C8843" s="126" t="s">
        <v>17706</v>
      </c>
      <c r="E8843" s="126" t="s">
        <v>288</v>
      </c>
      <c r="F8843" s="126" t="s">
        <v>364</v>
      </c>
      <c r="G8843" s="126" t="s">
        <v>417</v>
      </c>
      <c r="H8843" s="126" t="s">
        <v>126</v>
      </c>
      <c r="I8843" s="126" t="s">
        <v>126</v>
      </c>
      <c r="J8843" s="126" t="s">
        <v>5378</v>
      </c>
      <c r="K8843" s="126" t="s">
        <v>467</v>
      </c>
      <c r="L8843" s="126" t="s">
        <v>468</v>
      </c>
      <c r="M8843" s="130">
        <v>6817.44</v>
      </c>
      <c r="O8843" s="126" t="s">
        <v>365</v>
      </c>
      <c r="P8843" s="130">
        <v>0</v>
      </c>
      <c r="S8843" s="130">
        <v>0</v>
      </c>
      <c r="V8843" s="130">
        <v>11589.56</v>
      </c>
      <c r="X8843" s="126" t="s">
        <v>469</v>
      </c>
      <c r="Z8843" s="127"/>
      <c r="AA8843" s="128">
        <v>1</v>
      </c>
      <c r="AB8843" s="128">
        <v>60</v>
      </c>
      <c r="AC8843" s="126" t="s">
        <v>366</v>
      </c>
      <c r="AD8843" s="126" t="s">
        <v>615</v>
      </c>
      <c r="AG8843" s="127"/>
      <c r="AI8843" s="127"/>
    </row>
    <row r="8844" spans="1:35" ht="14.85" customHeight="1">
      <c r="A8844" s="130">
        <v>5002613</v>
      </c>
      <c r="B8844" s="126" t="s">
        <v>17707</v>
      </c>
      <c r="C8844" s="126" t="s">
        <v>17708</v>
      </c>
      <c r="D8844" s="126" t="s">
        <v>17709</v>
      </c>
      <c r="E8844" s="126" t="s">
        <v>288</v>
      </c>
      <c r="F8844" s="126" t="s">
        <v>532</v>
      </c>
      <c r="G8844" s="126" t="s">
        <v>417</v>
      </c>
      <c r="H8844" s="126" t="s">
        <v>126</v>
      </c>
      <c r="I8844" s="126" t="s">
        <v>126</v>
      </c>
      <c r="J8844" s="126" t="s">
        <v>1705</v>
      </c>
      <c r="K8844" s="126" t="s">
        <v>976</v>
      </c>
      <c r="L8844" s="126" t="s">
        <v>1706</v>
      </c>
      <c r="M8844" s="130">
        <v>973.91</v>
      </c>
      <c r="O8844" s="126" t="s">
        <v>537</v>
      </c>
      <c r="P8844" s="130">
        <v>0</v>
      </c>
      <c r="S8844" s="130">
        <v>0</v>
      </c>
      <c r="V8844" s="130">
        <v>973.91</v>
      </c>
      <c r="X8844" s="126" t="s">
        <v>2314</v>
      </c>
      <c r="Z8844" s="127"/>
      <c r="AA8844" s="128">
        <v>1</v>
      </c>
      <c r="AB8844" s="128">
        <v>72</v>
      </c>
      <c r="AD8844" s="126" t="s">
        <v>562</v>
      </c>
      <c r="AG8844" s="127"/>
      <c r="AI8844" s="127"/>
    </row>
    <row r="8845" spans="1:35" ht="14.85" customHeight="1">
      <c r="A8845" s="130">
        <v>5003099</v>
      </c>
      <c r="B8845" s="126" t="s">
        <v>17710</v>
      </c>
      <c r="C8845" s="126" t="s">
        <v>17711</v>
      </c>
      <c r="D8845" s="126" t="s">
        <v>17712</v>
      </c>
      <c r="E8845" s="126" t="s">
        <v>288</v>
      </c>
      <c r="F8845" s="126" t="s">
        <v>753</v>
      </c>
      <c r="G8845" s="126" t="s">
        <v>417</v>
      </c>
      <c r="H8845" s="126" t="s">
        <v>308</v>
      </c>
      <c r="I8845" s="126" t="s">
        <v>308</v>
      </c>
      <c r="J8845" s="126" t="s">
        <v>17352</v>
      </c>
      <c r="K8845" s="126" t="s">
        <v>852</v>
      </c>
      <c r="L8845" s="126" t="s">
        <v>8053</v>
      </c>
      <c r="M8845" s="130">
        <v>399.84</v>
      </c>
      <c r="O8845" s="126" t="s">
        <v>1807</v>
      </c>
      <c r="P8845" s="130">
        <v>0</v>
      </c>
      <c r="S8845" s="130">
        <v>0</v>
      </c>
      <c r="V8845" s="130">
        <v>448.46</v>
      </c>
      <c r="X8845" s="126" t="s">
        <v>1808</v>
      </c>
      <c r="Z8845" s="127"/>
      <c r="AA8845" s="128">
        <v>2</v>
      </c>
      <c r="AB8845" s="128">
        <v>12</v>
      </c>
      <c r="AD8845" s="126" t="s">
        <v>562</v>
      </c>
      <c r="AG8845" s="127"/>
      <c r="AI8845" s="127"/>
    </row>
    <row r="8846" spans="1:35" ht="14.85" customHeight="1">
      <c r="A8846" s="130">
        <v>5000219</v>
      </c>
      <c r="B8846" s="126" t="s">
        <v>17713</v>
      </c>
      <c r="C8846" s="126" t="s">
        <v>17714</v>
      </c>
      <c r="D8846" s="126" t="s">
        <v>17715</v>
      </c>
      <c r="E8846" s="126" t="s">
        <v>288</v>
      </c>
      <c r="F8846" s="126" t="s">
        <v>522</v>
      </c>
      <c r="G8846" s="126" t="s">
        <v>1342</v>
      </c>
      <c r="H8846" s="126" t="s">
        <v>524</v>
      </c>
      <c r="I8846" s="126" t="s">
        <v>418</v>
      </c>
      <c r="J8846" s="126" t="s">
        <v>1770</v>
      </c>
      <c r="K8846" s="126" t="s">
        <v>976</v>
      </c>
      <c r="L8846" s="126" t="s">
        <v>1771</v>
      </c>
      <c r="M8846" s="130">
        <v>354.2</v>
      </c>
      <c r="N8846" s="126" t="s">
        <v>290</v>
      </c>
      <c r="O8846" s="126" t="s">
        <v>528</v>
      </c>
      <c r="P8846" s="130">
        <v>0</v>
      </c>
      <c r="S8846" s="130">
        <v>0</v>
      </c>
      <c r="V8846" s="130">
        <v>354.2</v>
      </c>
      <c r="X8846" s="126" t="s">
        <v>2121</v>
      </c>
      <c r="Z8846" s="127"/>
      <c r="AA8846" s="128"/>
      <c r="AB8846" s="128"/>
      <c r="AD8846" s="126" t="s">
        <v>562</v>
      </c>
      <c r="AG8846" s="127"/>
      <c r="AI8846" s="127"/>
    </row>
    <row r="8847" spans="1:35" ht="14.85" customHeight="1">
      <c r="A8847" s="130">
        <v>5000218</v>
      </c>
      <c r="B8847" s="126" t="s">
        <v>17716</v>
      </c>
      <c r="C8847" s="126" t="s">
        <v>17714</v>
      </c>
      <c r="D8847" s="126" t="s">
        <v>17717</v>
      </c>
      <c r="E8847" s="126" t="s">
        <v>288</v>
      </c>
      <c r="F8847" s="126" t="s">
        <v>522</v>
      </c>
      <c r="G8847" s="126" t="s">
        <v>2495</v>
      </c>
      <c r="H8847" s="126" t="s">
        <v>524</v>
      </c>
      <c r="I8847" s="126" t="s">
        <v>418</v>
      </c>
      <c r="J8847" s="126" t="s">
        <v>1770</v>
      </c>
      <c r="K8847" s="126" t="s">
        <v>976</v>
      </c>
      <c r="L8847" s="126" t="s">
        <v>1771</v>
      </c>
      <c r="M8847" s="130">
        <v>168</v>
      </c>
      <c r="N8847" s="126" t="s">
        <v>290</v>
      </c>
      <c r="O8847" s="126" t="s">
        <v>528</v>
      </c>
      <c r="P8847" s="130">
        <v>0</v>
      </c>
      <c r="S8847" s="130">
        <v>0</v>
      </c>
      <c r="V8847" s="130">
        <v>168</v>
      </c>
      <c r="X8847" s="126" t="s">
        <v>2121</v>
      </c>
      <c r="Z8847" s="127"/>
      <c r="AA8847" s="128"/>
      <c r="AB8847" s="128"/>
      <c r="AD8847" s="126" t="s">
        <v>562</v>
      </c>
      <c r="AG8847" s="127"/>
      <c r="AI8847" s="127"/>
    </row>
    <row r="8848" spans="1:35" ht="14.85" customHeight="1">
      <c r="A8848" s="130">
        <v>5000214</v>
      </c>
      <c r="B8848" s="126" t="s">
        <v>17718</v>
      </c>
      <c r="C8848" s="126" t="s">
        <v>17719</v>
      </c>
      <c r="D8848" s="126" t="s">
        <v>17720</v>
      </c>
      <c r="E8848" s="126" t="s">
        <v>288</v>
      </c>
      <c r="F8848" s="126" t="s">
        <v>522</v>
      </c>
      <c r="G8848" s="126" t="s">
        <v>4809</v>
      </c>
      <c r="H8848" s="126" t="s">
        <v>524</v>
      </c>
      <c r="I8848" s="126" t="s">
        <v>418</v>
      </c>
      <c r="J8848" s="126" t="s">
        <v>1770</v>
      </c>
      <c r="K8848" s="126" t="s">
        <v>976</v>
      </c>
      <c r="L8848" s="126" t="s">
        <v>1771</v>
      </c>
      <c r="M8848" s="130">
        <v>729.12</v>
      </c>
      <c r="N8848" s="126" t="s">
        <v>290</v>
      </c>
      <c r="O8848" s="126" t="s">
        <v>621</v>
      </c>
      <c r="P8848" s="130">
        <v>0</v>
      </c>
      <c r="S8848" s="130">
        <v>0</v>
      </c>
      <c r="V8848" s="130">
        <v>875</v>
      </c>
      <c r="X8848" s="126" t="s">
        <v>9305</v>
      </c>
      <c r="Z8848" s="127"/>
      <c r="AA8848" s="128"/>
      <c r="AB8848" s="128"/>
      <c r="AD8848" s="126" t="s">
        <v>562</v>
      </c>
      <c r="AG8848" s="127"/>
      <c r="AI8848" s="127"/>
    </row>
    <row r="8849" spans="1:35" ht="14.85" customHeight="1">
      <c r="A8849" s="130">
        <v>5000213</v>
      </c>
      <c r="B8849" s="126" t="s">
        <v>17721</v>
      </c>
      <c r="C8849" s="126" t="s">
        <v>17719</v>
      </c>
      <c r="D8849" s="126" t="s">
        <v>1640</v>
      </c>
      <c r="E8849" s="126" t="s">
        <v>288</v>
      </c>
      <c r="F8849" s="126" t="s">
        <v>522</v>
      </c>
      <c r="G8849" s="126" t="s">
        <v>523</v>
      </c>
      <c r="H8849" s="126" t="s">
        <v>524</v>
      </c>
      <c r="I8849" s="126" t="s">
        <v>418</v>
      </c>
      <c r="J8849" s="126" t="s">
        <v>1770</v>
      </c>
      <c r="K8849" s="126" t="s">
        <v>976</v>
      </c>
      <c r="L8849" s="126" t="s">
        <v>1771</v>
      </c>
      <c r="M8849" s="130">
        <v>1500.67</v>
      </c>
      <c r="N8849" s="126" t="s">
        <v>290</v>
      </c>
      <c r="O8849" s="126" t="s">
        <v>621</v>
      </c>
      <c r="P8849" s="130">
        <v>0</v>
      </c>
      <c r="S8849" s="130">
        <v>0</v>
      </c>
      <c r="V8849" s="130">
        <v>1500.67</v>
      </c>
      <c r="X8849" s="126" t="s">
        <v>3577</v>
      </c>
      <c r="Z8849" s="127"/>
      <c r="AA8849" s="128"/>
      <c r="AB8849" s="128"/>
      <c r="AD8849" s="126" t="s">
        <v>562</v>
      </c>
      <c r="AG8849" s="127"/>
      <c r="AI8849" s="127"/>
    </row>
    <row r="8850" spans="1:35" ht="14.85" customHeight="1">
      <c r="A8850" s="130">
        <v>5000212</v>
      </c>
      <c r="B8850" s="126" t="s">
        <v>17722</v>
      </c>
      <c r="C8850" s="126" t="s">
        <v>17719</v>
      </c>
      <c r="D8850" s="126" t="s">
        <v>17723</v>
      </c>
      <c r="E8850" s="126" t="s">
        <v>288</v>
      </c>
      <c r="F8850" s="126" t="s">
        <v>522</v>
      </c>
      <c r="G8850" s="126" t="s">
        <v>1504</v>
      </c>
      <c r="H8850" s="126" t="s">
        <v>524</v>
      </c>
      <c r="I8850" s="126" t="s">
        <v>418</v>
      </c>
      <c r="J8850" s="126" t="s">
        <v>1770</v>
      </c>
      <c r="K8850" s="126" t="s">
        <v>976</v>
      </c>
      <c r="L8850" s="126" t="s">
        <v>1771</v>
      </c>
      <c r="M8850" s="130">
        <v>591.52</v>
      </c>
      <c r="N8850" s="126" t="s">
        <v>290</v>
      </c>
      <c r="O8850" s="126" t="s">
        <v>621</v>
      </c>
      <c r="P8850" s="130">
        <v>0</v>
      </c>
      <c r="S8850" s="130">
        <v>0</v>
      </c>
      <c r="V8850" s="130">
        <v>591.52</v>
      </c>
      <c r="X8850" s="126" t="s">
        <v>3577</v>
      </c>
      <c r="Z8850" s="127"/>
      <c r="AA8850" s="128"/>
      <c r="AB8850" s="128"/>
      <c r="AD8850" s="126" t="s">
        <v>562</v>
      </c>
      <c r="AG8850" s="127"/>
      <c r="AI8850" s="127"/>
    </row>
    <row r="8851" spans="1:35" ht="14.85" customHeight="1">
      <c r="A8851" s="130">
        <v>5000211</v>
      </c>
      <c r="B8851" s="126" t="s">
        <v>17724</v>
      </c>
      <c r="C8851" s="126" t="s">
        <v>17725</v>
      </c>
      <c r="D8851" s="126" t="s">
        <v>17726</v>
      </c>
      <c r="E8851" s="126" t="s">
        <v>288</v>
      </c>
      <c r="F8851" s="126" t="s">
        <v>522</v>
      </c>
      <c r="G8851" s="126" t="s">
        <v>4809</v>
      </c>
      <c r="H8851" s="126" t="s">
        <v>524</v>
      </c>
      <c r="I8851" s="126" t="s">
        <v>418</v>
      </c>
      <c r="J8851" s="126" t="s">
        <v>1770</v>
      </c>
      <c r="K8851" s="126" t="s">
        <v>976</v>
      </c>
      <c r="L8851" s="126" t="s">
        <v>1771</v>
      </c>
      <c r="M8851" s="130">
        <v>524.16</v>
      </c>
      <c r="N8851" s="126" t="s">
        <v>290</v>
      </c>
      <c r="O8851" s="126" t="s">
        <v>621</v>
      </c>
      <c r="P8851" s="130">
        <v>0</v>
      </c>
      <c r="S8851" s="130">
        <v>0</v>
      </c>
      <c r="V8851" s="130">
        <v>664.98</v>
      </c>
      <c r="X8851" s="126" t="s">
        <v>2107</v>
      </c>
      <c r="Z8851" s="127"/>
      <c r="AA8851" s="128"/>
      <c r="AB8851" s="128"/>
      <c r="AD8851" s="126" t="s">
        <v>562</v>
      </c>
      <c r="AG8851" s="127"/>
      <c r="AI8851" s="127"/>
    </row>
    <row r="8852" spans="1:35" ht="14.85" customHeight="1">
      <c r="A8852" s="130">
        <v>5000210</v>
      </c>
      <c r="B8852" s="126" t="s">
        <v>17727</v>
      </c>
      <c r="C8852" s="126" t="s">
        <v>17728</v>
      </c>
      <c r="D8852" s="126" t="s">
        <v>17729</v>
      </c>
      <c r="E8852" s="126" t="s">
        <v>288</v>
      </c>
      <c r="F8852" s="126" t="s">
        <v>522</v>
      </c>
      <c r="G8852" s="126" t="s">
        <v>523</v>
      </c>
      <c r="H8852" s="126" t="s">
        <v>524</v>
      </c>
      <c r="I8852" s="126" t="s">
        <v>418</v>
      </c>
      <c r="J8852" s="126" t="s">
        <v>1770</v>
      </c>
      <c r="K8852" s="126" t="s">
        <v>976</v>
      </c>
      <c r="L8852" s="126" t="s">
        <v>1771</v>
      </c>
      <c r="M8852" s="130">
        <v>831.65</v>
      </c>
      <c r="N8852" s="126" t="s">
        <v>290</v>
      </c>
      <c r="O8852" s="126" t="s">
        <v>621</v>
      </c>
      <c r="P8852" s="130">
        <v>0</v>
      </c>
      <c r="S8852" s="130">
        <v>0</v>
      </c>
      <c r="V8852" s="130">
        <v>831.65</v>
      </c>
      <c r="X8852" s="126" t="s">
        <v>2715</v>
      </c>
      <c r="Z8852" s="127"/>
      <c r="AA8852" s="128"/>
      <c r="AB8852" s="128"/>
      <c r="AD8852" s="126" t="s">
        <v>562</v>
      </c>
      <c r="AG8852" s="127"/>
      <c r="AI8852" s="127"/>
    </row>
    <row r="8853" spans="1:35" ht="14.85" customHeight="1">
      <c r="A8853" s="130">
        <v>5000209</v>
      </c>
      <c r="B8853" s="126" t="s">
        <v>17730</v>
      </c>
      <c r="C8853" s="126" t="s">
        <v>17728</v>
      </c>
      <c r="D8853" s="126" t="s">
        <v>17731</v>
      </c>
      <c r="E8853" s="126" t="s">
        <v>288</v>
      </c>
      <c r="F8853" s="126" t="s">
        <v>522</v>
      </c>
      <c r="G8853" s="126" t="s">
        <v>1504</v>
      </c>
      <c r="H8853" s="126" t="s">
        <v>524</v>
      </c>
      <c r="I8853" s="126" t="s">
        <v>418</v>
      </c>
      <c r="J8853" s="126" t="s">
        <v>1770</v>
      </c>
      <c r="K8853" s="126" t="s">
        <v>976</v>
      </c>
      <c r="L8853" s="126" t="s">
        <v>1771</v>
      </c>
      <c r="M8853" s="130">
        <v>436.8</v>
      </c>
      <c r="N8853" s="126" t="s">
        <v>290</v>
      </c>
      <c r="O8853" s="126" t="s">
        <v>621</v>
      </c>
      <c r="P8853" s="130">
        <v>0</v>
      </c>
      <c r="S8853" s="130">
        <v>0</v>
      </c>
      <c r="V8853" s="130">
        <v>436.8</v>
      </c>
      <c r="X8853" s="126" t="s">
        <v>2715</v>
      </c>
      <c r="Z8853" s="127"/>
      <c r="AA8853" s="128"/>
      <c r="AB8853" s="128"/>
      <c r="AD8853" s="126" t="s">
        <v>562</v>
      </c>
      <c r="AG8853" s="127"/>
      <c r="AI8853" s="127"/>
    </row>
    <row r="8854" spans="1:35" ht="14.85" customHeight="1">
      <c r="A8854" s="130">
        <v>5004062</v>
      </c>
      <c r="B8854" s="126" t="s">
        <v>17432</v>
      </c>
      <c r="C8854" s="126" t="s">
        <v>17433</v>
      </c>
      <c r="D8854" s="126" t="s">
        <v>17434</v>
      </c>
      <c r="E8854" s="126" t="s">
        <v>288</v>
      </c>
      <c r="F8854" s="126" t="s">
        <v>364</v>
      </c>
      <c r="G8854" s="126" t="s">
        <v>417</v>
      </c>
      <c r="H8854" s="126" t="s">
        <v>126</v>
      </c>
      <c r="I8854" s="126" t="s">
        <v>126</v>
      </c>
      <c r="J8854" s="126" t="s">
        <v>886</v>
      </c>
      <c r="K8854" s="126" t="s">
        <v>443</v>
      </c>
      <c r="L8854" s="126" t="s">
        <v>887</v>
      </c>
      <c r="M8854" s="130">
        <v>9739.52</v>
      </c>
      <c r="O8854" s="126" t="s">
        <v>486</v>
      </c>
      <c r="P8854" s="130">
        <v>0</v>
      </c>
      <c r="S8854" s="130">
        <v>0</v>
      </c>
      <c r="V8854" s="130">
        <v>28730.42</v>
      </c>
      <c r="X8854" s="126" t="s">
        <v>549</v>
      </c>
      <c r="Z8854" s="127"/>
      <c r="AA8854" s="128">
        <v>2</v>
      </c>
      <c r="AB8854" s="128">
        <v>60</v>
      </c>
      <c r="AC8854" s="126" t="s">
        <v>366</v>
      </c>
      <c r="AD8854" s="126" t="s">
        <v>562</v>
      </c>
      <c r="AG8854" s="127"/>
      <c r="AI8854" s="127"/>
    </row>
    <row r="8855" spans="1:35" ht="14.85" customHeight="1">
      <c r="A8855" s="130">
        <v>5004061</v>
      </c>
      <c r="B8855" s="126" t="s">
        <v>17732</v>
      </c>
      <c r="C8855" s="126" t="s">
        <v>17733</v>
      </c>
      <c r="D8855" s="126" t="s">
        <v>17734</v>
      </c>
      <c r="E8855" s="126" t="s">
        <v>288</v>
      </c>
      <c r="F8855" s="126" t="s">
        <v>416</v>
      </c>
      <c r="G8855" s="126" t="s">
        <v>417</v>
      </c>
      <c r="H8855" s="126" t="s">
        <v>126</v>
      </c>
      <c r="I8855" s="126" t="s">
        <v>126</v>
      </c>
      <c r="J8855" s="126" t="s">
        <v>15405</v>
      </c>
      <c r="K8855" s="126" t="s">
        <v>747</v>
      </c>
      <c r="L8855" s="126" t="s">
        <v>7487</v>
      </c>
      <c r="M8855" s="130">
        <v>340.48</v>
      </c>
      <c r="O8855" s="126" t="s">
        <v>4833</v>
      </c>
      <c r="P8855" s="130">
        <v>0</v>
      </c>
      <c r="S8855" s="130">
        <v>0</v>
      </c>
      <c r="V8855" s="130">
        <v>469</v>
      </c>
      <c r="X8855" s="126" t="s">
        <v>4834</v>
      </c>
      <c r="Z8855" s="127"/>
      <c r="AA8855" s="128">
        <v>1</v>
      </c>
      <c r="AB8855" s="128">
        <v>12</v>
      </c>
      <c r="AD8855" s="126" t="s">
        <v>562</v>
      </c>
      <c r="AG8855" s="127"/>
      <c r="AI8855" s="127"/>
    </row>
    <row r="8856" spans="1:35" ht="14.85" customHeight="1">
      <c r="A8856" s="130">
        <v>5004060</v>
      </c>
      <c r="B8856" s="126" t="s">
        <v>12674</v>
      </c>
      <c r="C8856" s="126" t="s">
        <v>12675</v>
      </c>
      <c r="D8856" s="126" t="s">
        <v>12676</v>
      </c>
      <c r="E8856" s="126" t="s">
        <v>288</v>
      </c>
      <c r="F8856" s="126" t="s">
        <v>364</v>
      </c>
      <c r="G8856" s="126" t="s">
        <v>417</v>
      </c>
      <c r="H8856" s="126" t="s">
        <v>126</v>
      </c>
      <c r="I8856" s="126" t="s">
        <v>126</v>
      </c>
      <c r="J8856" s="126" t="s">
        <v>886</v>
      </c>
      <c r="K8856" s="126" t="s">
        <v>443</v>
      </c>
      <c r="L8856" s="126" t="s">
        <v>887</v>
      </c>
      <c r="M8856" s="130">
        <v>9739.52</v>
      </c>
      <c r="O8856" s="126" t="s">
        <v>486</v>
      </c>
      <c r="P8856" s="130">
        <v>0</v>
      </c>
      <c r="S8856" s="130">
        <v>0</v>
      </c>
      <c r="V8856" s="130">
        <v>28730.42</v>
      </c>
      <c r="X8856" s="126" t="s">
        <v>549</v>
      </c>
      <c r="Z8856" s="127"/>
      <c r="AA8856" s="128">
        <v>2</v>
      </c>
      <c r="AB8856" s="128">
        <v>60</v>
      </c>
      <c r="AC8856" s="126" t="s">
        <v>366</v>
      </c>
      <c r="AD8856" s="126" t="s">
        <v>562</v>
      </c>
      <c r="AG8856" s="127"/>
      <c r="AI8856" s="127"/>
    </row>
    <row r="8857" spans="1:35" ht="14.85" customHeight="1">
      <c r="A8857" s="130">
        <v>5004059</v>
      </c>
      <c r="B8857" s="126" t="s">
        <v>17735</v>
      </c>
      <c r="C8857" s="126" t="s">
        <v>15400</v>
      </c>
      <c r="D8857" s="126" t="s">
        <v>17736</v>
      </c>
      <c r="E8857" s="126" t="s">
        <v>288</v>
      </c>
      <c r="F8857" s="126" t="s">
        <v>491</v>
      </c>
      <c r="G8857" s="126" t="s">
        <v>417</v>
      </c>
      <c r="H8857" s="126" t="s">
        <v>126</v>
      </c>
      <c r="I8857" s="126" t="s">
        <v>126</v>
      </c>
      <c r="J8857" s="126" t="s">
        <v>514</v>
      </c>
      <c r="K8857" s="126" t="s">
        <v>504</v>
      </c>
      <c r="L8857" s="126" t="s">
        <v>515</v>
      </c>
      <c r="M8857" s="130">
        <v>2242.4499999999998</v>
      </c>
      <c r="N8857" s="126" t="s">
        <v>290</v>
      </c>
      <c r="O8857" s="126" t="s">
        <v>1311</v>
      </c>
      <c r="P8857" s="130">
        <v>0</v>
      </c>
      <c r="S8857" s="130">
        <v>0</v>
      </c>
      <c r="V8857" s="130">
        <v>2491.62</v>
      </c>
      <c r="X8857" s="126" t="s">
        <v>1312</v>
      </c>
      <c r="Y8857" s="126" t="s">
        <v>517</v>
      </c>
      <c r="Z8857" s="127" t="s">
        <v>309</v>
      </c>
      <c r="AA8857" s="128">
        <v>1</v>
      </c>
      <c r="AB8857" s="128">
        <v>60</v>
      </c>
      <c r="AD8857" s="126" t="s">
        <v>562</v>
      </c>
      <c r="AG8857" s="127"/>
      <c r="AI8857" s="127"/>
    </row>
    <row r="8858" spans="1:35" ht="14.85" customHeight="1">
      <c r="A8858" s="130">
        <v>5004058</v>
      </c>
      <c r="B8858" s="126" t="s">
        <v>12677</v>
      </c>
      <c r="C8858" s="126" t="s">
        <v>12678</v>
      </c>
      <c r="D8858" s="126" t="s">
        <v>12679</v>
      </c>
      <c r="E8858" s="126" t="s">
        <v>288</v>
      </c>
      <c r="F8858" s="126" t="s">
        <v>364</v>
      </c>
      <c r="G8858" s="126" t="s">
        <v>417</v>
      </c>
      <c r="H8858" s="126" t="s">
        <v>126</v>
      </c>
      <c r="I8858" s="126" t="s">
        <v>126</v>
      </c>
      <c r="J8858" s="126" t="s">
        <v>886</v>
      </c>
      <c r="K8858" s="126" t="s">
        <v>443</v>
      </c>
      <c r="L8858" s="126" t="s">
        <v>887</v>
      </c>
      <c r="M8858" s="130">
        <v>9739.52</v>
      </c>
      <c r="O8858" s="126" t="s">
        <v>486</v>
      </c>
      <c r="P8858" s="130">
        <v>0</v>
      </c>
      <c r="S8858" s="130">
        <v>0</v>
      </c>
      <c r="V8858" s="130">
        <v>28730.42</v>
      </c>
      <c r="X8858" s="126" t="s">
        <v>549</v>
      </c>
      <c r="Z8858" s="127"/>
      <c r="AA8858" s="128">
        <v>2</v>
      </c>
      <c r="AB8858" s="128">
        <v>60</v>
      </c>
      <c r="AC8858" s="126" t="s">
        <v>366</v>
      </c>
      <c r="AD8858" s="126" t="s">
        <v>562</v>
      </c>
      <c r="AG8858" s="127"/>
      <c r="AI8858" s="127"/>
    </row>
    <row r="8859" spans="1:35" ht="14.85" customHeight="1">
      <c r="A8859" s="130">
        <v>5003016</v>
      </c>
      <c r="B8859" s="126" t="s">
        <v>17737</v>
      </c>
      <c r="C8859" s="126" t="s">
        <v>17738</v>
      </c>
      <c r="E8859" s="126" t="s">
        <v>288</v>
      </c>
      <c r="F8859" s="126" t="s">
        <v>416</v>
      </c>
      <c r="G8859" s="126" t="s">
        <v>417</v>
      </c>
      <c r="H8859" s="126" t="s">
        <v>126</v>
      </c>
      <c r="I8859" s="126" t="s">
        <v>126</v>
      </c>
      <c r="J8859" s="126" t="s">
        <v>13323</v>
      </c>
      <c r="K8859" s="126" t="s">
        <v>1606</v>
      </c>
      <c r="L8859" s="126" t="s">
        <v>770</v>
      </c>
      <c r="M8859" s="130">
        <v>2161.1799999999998</v>
      </c>
      <c r="O8859" s="126" t="s">
        <v>1529</v>
      </c>
      <c r="P8859" s="130">
        <v>0</v>
      </c>
      <c r="S8859" s="130">
        <v>0</v>
      </c>
      <c r="V8859" s="130">
        <v>2161.1799999999998</v>
      </c>
      <c r="X8859" s="126" t="s">
        <v>1530</v>
      </c>
      <c r="Z8859" s="127"/>
      <c r="AA8859" s="128">
        <v>1</v>
      </c>
      <c r="AB8859" s="128">
        <v>24</v>
      </c>
      <c r="AD8859" s="126" t="s">
        <v>562</v>
      </c>
      <c r="AG8859" s="127"/>
      <c r="AI8859" s="127"/>
    </row>
    <row r="8860" spans="1:35" ht="14.85" customHeight="1">
      <c r="A8860" s="130">
        <v>5003015</v>
      </c>
      <c r="B8860" s="126" t="s">
        <v>17739</v>
      </c>
      <c r="C8860" s="126" t="s">
        <v>17740</v>
      </c>
      <c r="D8860" s="126" t="s">
        <v>17741</v>
      </c>
      <c r="E8860" s="126" t="s">
        <v>288</v>
      </c>
      <c r="F8860" s="126" t="s">
        <v>532</v>
      </c>
      <c r="G8860" s="126" t="s">
        <v>312</v>
      </c>
      <c r="H8860" s="126" t="s">
        <v>126</v>
      </c>
      <c r="I8860" s="126" t="s">
        <v>418</v>
      </c>
      <c r="J8860" s="126" t="s">
        <v>16489</v>
      </c>
      <c r="K8860" s="126" t="s">
        <v>467</v>
      </c>
      <c r="L8860" s="126" t="s">
        <v>2673</v>
      </c>
      <c r="M8860" s="130">
        <v>292.32</v>
      </c>
      <c r="O8860" s="126" t="s">
        <v>1459</v>
      </c>
      <c r="P8860" s="130">
        <v>292.32</v>
      </c>
      <c r="R8860" s="126" t="s">
        <v>1460</v>
      </c>
      <c r="S8860" s="130">
        <v>0</v>
      </c>
      <c r="V8860" s="130">
        <v>292.32</v>
      </c>
      <c r="X8860" s="126" t="s">
        <v>1461</v>
      </c>
      <c r="Z8860" s="127"/>
      <c r="AA8860" s="128">
        <v>2500</v>
      </c>
      <c r="AB8860" s="128">
        <v>12</v>
      </c>
      <c r="AD8860" s="126" t="s">
        <v>562</v>
      </c>
      <c r="AG8860" s="127"/>
      <c r="AI8860" s="127"/>
    </row>
    <row r="8861" spans="1:35" ht="14.85" customHeight="1">
      <c r="A8861" s="130">
        <v>5003014</v>
      </c>
      <c r="B8861" s="126" t="s">
        <v>17742</v>
      </c>
      <c r="C8861" s="126" t="s">
        <v>17743</v>
      </c>
      <c r="D8861" s="126" t="s">
        <v>17744</v>
      </c>
      <c r="E8861" s="126" t="s">
        <v>288</v>
      </c>
      <c r="F8861" s="126" t="s">
        <v>532</v>
      </c>
      <c r="G8861" s="126" t="s">
        <v>417</v>
      </c>
      <c r="H8861" s="126" t="s">
        <v>126</v>
      </c>
      <c r="I8861" s="126" t="s">
        <v>126</v>
      </c>
      <c r="J8861" s="126" t="s">
        <v>16489</v>
      </c>
      <c r="K8861" s="126" t="s">
        <v>467</v>
      </c>
      <c r="L8861" s="126" t="s">
        <v>2673</v>
      </c>
      <c r="M8861" s="130">
        <v>487.2</v>
      </c>
      <c r="O8861" s="126" t="s">
        <v>1459</v>
      </c>
      <c r="P8861" s="130">
        <v>0</v>
      </c>
      <c r="S8861" s="130">
        <v>0</v>
      </c>
      <c r="V8861" s="130">
        <v>487.42</v>
      </c>
      <c r="X8861" s="126" t="s">
        <v>1463</v>
      </c>
      <c r="Z8861" s="127"/>
      <c r="AA8861" s="128">
        <v>1</v>
      </c>
      <c r="AB8861" s="128">
        <v>72</v>
      </c>
      <c r="AD8861" s="126" t="s">
        <v>562</v>
      </c>
      <c r="AG8861" s="127"/>
      <c r="AI8861" s="127"/>
    </row>
    <row r="8862" spans="1:35" ht="14.85" customHeight="1">
      <c r="A8862" s="130">
        <v>5003969</v>
      </c>
      <c r="B8862" s="126" t="s">
        <v>14728</v>
      </c>
      <c r="C8862" s="126" t="s">
        <v>14729</v>
      </c>
      <c r="D8862" s="126" t="s">
        <v>2094</v>
      </c>
      <c r="E8862" s="126" t="s">
        <v>288</v>
      </c>
      <c r="F8862" s="126" t="s">
        <v>364</v>
      </c>
      <c r="G8862" s="126" t="s">
        <v>417</v>
      </c>
      <c r="H8862" s="126" t="s">
        <v>126</v>
      </c>
      <c r="I8862" s="126" t="s">
        <v>126</v>
      </c>
      <c r="J8862" s="126" t="s">
        <v>886</v>
      </c>
      <c r="K8862" s="126" t="s">
        <v>443</v>
      </c>
      <c r="L8862" s="126" t="s">
        <v>887</v>
      </c>
      <c r="M8862" s="130">
        <v>9739.52</v>
      </c>
      <c r="O8862" s="126" t="s">
        <v>486</v>
      </c>
      <c r="P8862" s="130">
        <v>0</v>
      </c>
      <c r="S8862" s="130">
        <v>0</v>
      </c>
      <c r="V8862" s="130">
        <v>10713.02</v>
      </c>
      <c r="X8862" s="126" t="s">
        <v>487</v>
      </c>
      <c r="Z8862" s="127"/>
      <c r="AA8862" s="128">
        <v>1</v>
      </c>
      <c r="AB8862" s="128">
        <v>60</v>
      </c>
      <c r="AC8862" s="126" t="s">
        <v>366</v>
      </c>
      <c r="AD8862" s="126" t="s">
        <v>562</v>
      </c>
      <c r="AG8862" s="127"/>
      <c r="AI8862" s="127"/>
    </row>
    <row r="8863" spans="1:35" ht="14.85" customHeight="1">
      <c r="A8863" s="130">
        <v>5003968</v>
      </c>
      <c r="B8863" s="126" t="s">
        <v>12489</v>
      </c>
      <c r="C8863" s="126" t="s">
        <v>12490</v>
      </c>
      <c r="D8863" s="126" t="s">
        <v>12491</v>
      </c>
      <c r="E8863" s="126" t="s">
        <v>288</v>
      </c>
      <c r="F8863" s="126" t="s">
        <v>364</v>
      </c>
      <c r="G8863" s="126" t="s">
        <v>417</v>
      </c>
      <c r="H8863" s="126" t="s">
        <v>126</v>
      </c>
      <c r="I8863" s="126" t="s">
        <v>126</v>
      </c>
      <c r="J8863" s="126" t="s">
        <v>886</v>
      </c>
      <c r="K8863" s="126" t="s">
        <v>443</v>
      </c>
      <c r="L8863" s="126" t="s">
        <v>887</v>
      </c>
      <c r="M8863" s="130">
        <v>9739.52</v>
      </c>
      <c r="O8863" s="126" t="s">
        <v>486</v>
      </c>
      <c r="P8863" s="130">
        <v>0</v>
      </c>
      <c r="S8863" s="130">
        <v>0</v>
      </c>
      <c r="V8863" s="130">
        <v>11200</v>
      </c>
      <c r="X8863" s="126" t="s">
        <v>487</v>
      </c>
      <c r="Z8863" s="127"/>
      <c r="AA8863" s="128">
        <v>1</v>
      </c>
      <c r="AB8863" s="128">
        <v>60</v>
      </c>
      <c r="AC8863" s="126" t="s">
        <v>366</v>
      </c>
      <c r="AD8863" s="126" t="s">
        <v>562</v>
      </c>
      <c r="AG8863" s="127"/>
      <c r="AI8863" s="127"/>
    </row>
    <row r="8864" spans="1:35" ht="14.85" customHeight="1">
      <c r="A8864" s="130">
        <v>5003442</v>
      </c>
      <c r="B8864" s="126" t="s">
        <v>413</v>
      </c>
      <c r="C8864" s="126" t="s">
        <v>17401</v>
      </c>
      <c r="E8864" s="126" t="s">
        <v>288</v>
      </c>
      <c r="F8864" s="126" t="s">
        <v>364</v>
      </c>
      <c r="G8864" s="126" t="s">
        <v>417</v>
      </c>
      <c r="H8864" s="126" t="s">
        <v>126</v>
      </c>
      <c r="I8864" s="126" t="s">
        <v>126</v>
      </c>
      <c r="J8864" s="126" t="s">
        <v>466</v>
      </c>
      <c r="K8864" s="126" t="s">
        <v>467</v>
      </c>
      <c r="L8864" s="126" t="s">
        <v>468</v>
      </c>
      <c r="M8864" s="130">
        <v>6817.44</v>
      </c>
      <c r="O8864" s="126" t="s">
        <v>365</v>
      </c>
      <c r="P8864" s="130">
        <v>0</v>
      </c>
      <c r="S8864" s="130">
        <v>0</v>
      </c>
      <c r="V8864" s="130">
        <v>15485.2</v>
      </c>
      <c r="X8864" s="126" t="s">
        <v>469</v>
      </c>
      <c r="Z8864" s="127"/>
      <c r="AA8864" s="128">
        <v>1</v>
      </c>
      <c r="AB8864" s="128">
        <v>60</v>
      </c>
      <c r="AC8864" s="126" t="s">
        <v>366</v>
      </c>
      <c r="AD8864" s="126" t="s">
        <v>1801</v>
      </c>
      <c r="AG8864" s="127"/>
      <c r="AI8864" s="127"/>
    </row>
    <row r="8865" spans="1:35" ht="14.85" customHeight="1">
      <c r="A8865" s="130">
        <v>5003440</v>
      </c>
      <c r="B8865" s="126" t="s">
        <v>17745</v>
      </c>
      <c r="C8865" s="126" t="s">
        <v>17746</v>
      </c>
      <c r="D8865" s="126" t="s">
        <v>17747</v>
      </c>
      <c r="E8865" s="126" t="s">
        <v>288</v>
      </c>
      <c r="F8865" s="126" t="s">
        <v>555</v>
      </c>
      <c r="G8865" s="126" t="s">
        <v>1864</v>
      </c>
      <c r="H8865" s="126" t="s">
        <v>126</v>
      </c>
      <c r="I8865" s="126" t="s">
        <v>418</v>
      </c>
      <c r="J8865" s="126" t="s">
        <v>908</v>
      </c>
      <c r="K8865" s="126" t="s">
        <v>443</v>
      </c>
      <c r="L8865" s="126" t="s">
        <v>909</v>
      </c>
      <c r="M8865" s="130">
        <v>48.17</v>
      </c>
      <c r="O8865" s="126" t="s">
        <v>560</v>
      </c>
      <c r="P8865" s="130">
        <v>53.84</v>
      </c>
      <c r="R8865" s="126" t="s">
        <v>560</v>
      </c>
      <c r="S8865" s="130">
        <v>55.54</v>
      </c>
      <c r="U8865" s="126" t="s">
        <v>560</v>
      </c>
      <c r="V8865" s="130">
        <v>56.68</v>
      </c>
      <c r="X8865" s="126" t="s">
        <v>561</v>
      </c>
      <c r="Z8865" s="127"/>
      <c r="AA8865" s="128">
        <v>150</v>
      </c>
      <c r="AB8865" s="128"/>
      <c r="AD8865" s="126" t="s">
        <v>615</v>
      </c>
      <c r="AG8865" s="127"/>
      <c r="AI8865" s="127"/>
    </row>
    <row r="8866" spans="1:35" ht="14.85" customHeight="1">
      <c r="A8866" s="130">
        <v>5004780</v>
      </c>
      <c r="B8866" s="126" t="s">
        <v>17748</v>
      </c>
      <c r="C8866" s="126" t="s">
        <v>9267</v>
      </c>
      <c r="D8866" s="126" t="s">
        <v>16751</v>
      </c>
      <c r="E8866" s="126" t="s">
        <v>288</v>
      </c>
      <c r="F8866" s="126" t="s">
        <v>491</v>
      </c>
      <c r="G8866" s="126" t="s">
        <v>417</v>
      </c>
      <c r="H8866" s="126" t="s">
        <v>126</v>
      </c>
      <c r="I8866" s="126" t="s">
        <v>126</v>
      </c>
      <c r="J8866" s="126" t="s">
        <v>1320</v>
      </c>
      <c r="K8866" s="126" t="s">
        <v>558</v>
      </c>
      <c r="L8866" s="126" t="s">
        <v>1321</v>
      </c>
      <c r="M8866" s="130">
        <v>3366</v>
      </c>
      <c r="N8866" s="126" t="s">
        <v>290</v>
      </c>
      <c r="O8866" s="126" t="s">
        <v>844</v>
      </c>
      <c r="P8866" s="130">
        <v>0</v>
      </c>
      <c r="S8866" s="130">
        <v>0</v>
      </c>
      <c r="V8866" s="130">
        <v>3740</v>
      </c>
      <c r="X8866" s="126" t="s">
        <v>845</v>
      </c>
      <c r="Y8866" s="126" t="s">
        <v>517</v>
      </c>
      <c r="Z8866" s="127" t="s">
        <v>309</v>
      </c>
      <c r="AA8866" s="128">
        <v>1</v>
      </c>
      <c r="AB8866" s="128">
        <v>84</v>
      </c>
      <c r="AD8866" s="126" t="s">
        <v>562</v>
      </c>
      <c r="AG8866" s="127"/>
      <c r="AI8866" s="127"/>
    </row>
    <row r="8867" spans="1:35" ht="14.85" customHeight="1">
      <c r="A8867" s="130">
        <v>5004779</v>
      </c>
      <c r="B8867" s="126" t="s">
        <v>17749</v>
      </c>
      <c r="C8867" s="126" t="s">
        <v>17750</v>
      </c>
      <c r="D8867" s="126" t="s">
        <v>16751</v>
      </c>
      <c r="E8867" s="126" t="s">
        <v>288</v>
      </c>
      <c r="F8867" s="126" t="s">
        <v>491</v>
      </c>
      <c r="G8867" s="126" t="s">
        <v>417</v>
      </c>
      <c r="H8867" s="126" t="s">
        <v>126</v>
      </c>
      <c r="I8867" s="126" t="s">
        <v>126</v>
      </c>
      <c r="J8867" s="126" t="s">
        <v>1320</v>
      </c>
      <c r="K8867" s="126" t="s">
        <v>558</v>
      </c>
      <c r="L8867" s="126" t="s">
        <v>1321</v>
      </c>
      <c r="M8867" s="130">
        <v>5310</v>
      </c>
      <c r="N8867" s="126" t="s">
        <v>290</v>
      </c>
      <c r="O8867" s="126" t="s">
        <v>844</v>
      </c>
      <c r="P8867" s="130">
        <v>0</v>
      </c>
      <c r="S8867" s="130">
        <v>0</v>
      </c>
      <c r="V8867" s="130">
        <v>5900</v>
      </c>
      <c r="X8867" s="126" t="s">
        <v>845</v>
      </c>
      <c r="Y8867" s="126" t="s">
        <v>517</v>
      </c>
      <c r="Z8867" s="127" t="s">
        <v>309</v>
      </c>
      <c r="AA8867" s="128">
        <v>1</v>
      </c>
      <c r="AB8867" s="128">
        <v>84</v>
      </c>
      <c r="AD8867" s="126" t="s">
        <v>562</v>
      </c>
      <c r="AG8867" s="127"/>
      <c r="AI8867" s="127"/>
    </row>
    <row r="8868" spans="1:35" ht="14.85" customHeight="1">
      <c r="A8868" s="130">
        <v>5004778</v>
      </c>
      <c r="B8868" s="126" t="s">
        <v>17751</v>
      </c>
      <c r="C8868" s="126" t="s">
        <v>17752</v>
      </c>
      <c r="D8868" s="126" t="s">
        <v>16751</v>
      </c>
      <c r="E8868" s="126" t="s">
        <v>288</v>
      </c>
      <c r="F8868" s="126" t="s">
        <v>491</v>
      </c>
      <c r="G8868" s="126" t="s">
        <v>417</v>
      </c>
      <c r="H8868" s="126" t="s">
        <v>126</v>
      </c>
      <c r="I8868" s="126" t="s">
        <v>126</v>
      </c>
      <c r="J8868" s="126" t="s">
        <v>1320</v>
      </c>
      <c r="K8868" s="126" t="s">
        <v>558</v>
      </c>
      <c r="L8868" s="126" t="s">
        <v>1321</v>
      </c>
      <c r="M8868" s="130">
        <v>2889</v>
      </c>
      <c r="N8868" s="126" t="s">
        <v>290</v>
      </c>
      <c r="O8868" s="126" t="s">
        <v>844</v>
      </c>
      <c r="P8868" s="130">
        <v>0</v>
      </c>
      <c r="S8868" s="130">
        <v>0</v>
      </c>
      <c r="V8868" s="130">
        <v>3210</v>
      </c>
      <c r="X8868" s="126" t="s">
        <v>845</v>
      </c>
      <c r="Y8868" s="126" t="s">
        <v>517</v>
      </c>
      <c r="Z8868" s="127" t="s">
        <v>309</v>
      </c>
      <c r="AA8868" s="128">
        <v>1</v>
      </c>
      <c r="AB8868" s="128">
        <v>84</v>
      </c>
      <c r="AD8868" s="126" t="s">
        <v>562</v>
      </c>
      <c r="AG8868" s="127"/>
      <c r="AI8868" s="127"/>
    </row>
    <row r="8869" spans="1:35" ht="14.85" customHeight="1">
      <c r="A8869" s="130">
        <v>5004777</v>
      </c>
      <c r="B8869" s="126" t="s">
        <v>17753</v>
      </c>
      <c r="C8869" s="126" t="s">
        <v>17754</v>
      </c>
      <c r="D8869" s="126" t="s">
        <v>16751</v>
      </c>
      <c r="E8869" s="126" t="s">
        <v>288</v>
      </c>
      <c r="F8869" s="126" t="s">
        <v>491</v>
      </c>
      <c r="G8869" s="126" t="s">
        <v>417</v>
      </c>
      <c r="H8869" s="126" t="s">
        <v>126</v>
      </c>
      <c r="I8869" s="126" t="s">
        <v>126</v>
      </c>
      <c r="J8869" s="126" t="s">
        <v>1320</v>
      </c>
      <c r="K8869" s="126" t="s">
        <v>558</v>
      </c>
      <c r="L8869" s="126" t="s">
        <v>1321</v>
      </c>
      <c r="M8869" s="130">
        <v>1692</v>
      </c>
      <c r="N8869" s="126" t="s">
        <v>290</v>
      </c>
      <c r="O8869" s="126" t="s">
        <v>844</v>
      </c>
      <c r="P8869" s="130">
        <v>0</v>
      </c>
      <c r="S8869" s="130">
        <v>0</v>
      </c>
      <c r="V8869" s="130">
        <v>1880</v>
      </c>
      <c r="X8869" s="126" t="s">
        <v>845</v>
      </c>
      <c r="Y8869" s="126" t="s">
        <v>517</v>
      </c>
      <c r="Z8869" s="127" t="s">
        <v>309</v>
      </c>
      <c r="AA8869" s="128">
        <v>1</v>
      </c>
      <c r="AB8869" s="128">
        <v>84</v>
      </c>
      <c r="AD8869" s="126" t="s">
        <v>562</v>
      </c>
      <c r="AG8869" s="127"/>
      <c r="AI8869" s="127"/>
    </row>
    <row r="8870" spans="1:35" ht="14.85" customHeight="1">
      <c r="A8870" s="130">
        <v>5004776</v>
      </c>
      <c r="B8870" s="126" t="s">
        <v>17755</v>
      </c>
      <c r="C8870" s="126" t="s">
        <v>17756</v>
      </c>
      <c r="D8870" s="126" t="s">
        <v>16751</v>
      </c>
      <c r="E8870" s="126" t="s">
        <v>288</v>
      </c>
      <c r="F8870" s="126" t="s">
        <v>491</v>
      </c>
      <c r="G8870" s="126" t="s">
        <v>417</v>
      </c>
      <c r="H8870" s="126" t="s">
        <v>126</v>
      </c>
      <c r="I8870" s="126" t="s">
        <v>308</v>
      </c>
      <c r="J8870" s="126" t="s">
        <v>1320</v>
      </c>
      <c r="K8870" s="126" t="s">
        <v>558</v>
      </c>
      <c r="L8870" s="126" t="s">
        <v>1321</v>
      </c>
      <c r="M8870" s="130">
        <v>9126</v>
      </c>
      <c r="N8870" s="126" t="s">
        <v>290</v>
      </c>
      <c r="O8870" s="126" t="s">
        <v>844</v>
      </c>
      <c r="P8870" s="130">
        <v>0</v>
      </c>
      <c r="S8870" s="130">
        <v>0</v>
      </c>
      <c r="V8870" s="130">
        <v>10140</v>
      </c>
      <c r="X8870" s="126" t="s">
        <v>845</v>
      </c>
      <c r="Y8870" s="126" t="s">
        <v>517</v>
      </c>
      <c r="Z8870" s="127" t="s">
        <v>309</v>
      </c>
      <c r="AA8870" s="128">
        <v>1</v>
      </c>
      <c r="AB8870" s="128">
        <v>84</v>
      </c>
      <c r="AD8870" s="126" t="s">
        <v>562</v>
      </c>
      <c r="AG8870" s="127"/>
      <c r="AI8870" s="127"/>
    </row>
    <row r="8871" spans="1:35" ht="14.85" customHeight="1">
      <c r="A8871" s="130">
        <v>5004775</v>
      </c>
      <c r="B8871" s="126" t="s">
        <v>17757</v>
      </c>
      <c r="C8871" s="126" t="s">
        <v>17758</v>
      </c>
      <c r="D8871" s="126" t="s">
        <v>14832</v>
      </c>
      <c r="E8871" s="126" t="s">
        <v>288</v>
      </c>
      <c r="F8871" s="126" t="s">
        <v>491</v>
      </c>
      <c r="G8871" s="126" t="s">
        <v>417</v>
      </c>
      <c r="H8871" s="126" t="s">
        <v>126</v>
      </c>
      <c r="I8871" s="126" t="s">
        <v>126</v>
      </c>
      <c r="J8871" s="126" t="s">
        <v>1320</v>
      </c>
      <c r="K8871" s="126" t="s">
        <v>558</v>
      </c>
      <c r="L8871" s="126" t="s">
        <v>1321</v>
      </c>
      <c r="M8871" s="130">
        <v>42624</v>
      </c>
      <c r="N8871" s="126" t="s">
        <v>290</v>
      </c>
      <c r="O8871" s="126" t="s">
        <v>1399</v>
      </c>
      <c r="P8871" s="130">
        <v>0</v>
      </c>
      <c r="S8871" s="130">
        <v>0</v>
      </c>
      <c r="V8871" s="130">
        <v>47360</v>
      </c>
      <c r="X8871" s="126" t="s">
        <v>1409</v>
      </c>
      <c r="Y8871" s="126" t="s">
        <v>517</v>
      </c>
      <c r="Z8871" s="127" t="s">
        <v>296</v>
      </c>
      <c r="AA8871" s="128">
        <v>1</v>
      </c>
      <c r="AB8871" s="128">
        <v>84</v>
      </c>
      <c r="AD8871" s="126" t="s">
        <v>562</v>
      </c>
      <c r="AG8871" s="127"/>
      <c r="AI8871" s="127"/>
    </row>
    <row r="8872" spans="1:35" ht="14.85" customHeight="1">
      <c r="A8872" s="130">
        <v>5004774</v>
      </c>
      <c r="B8872" s="126" t="s">
        <v>17759</v>
      </c>
      <c r="C8872" s="126" t="s">
        <v>17760</v>
      </c>
      <c r="D8872" s="126" t="s">
        <v>16751</v>
      </c>
      <c r="E8872" s="126" t="s">
        <v>288</v>
      </c>
      <c r="F8872" s="126" t="s">
        <v>491</v>
      </c>
      <c r="G8872" s="126" t="s">
        <v>417</v>
      </c>
      <c r="H8872" s="126" t="s">
        <v>126</v>
      </c>
      <c r="I8872" s="126" t="s">
        <v>126</v>
      </c>
      <c r="J8872" s="126" t="s">
        <v>1320</v>
      </c>
      <c r="K8872" s="126" t="s">
        <v>558</v>
      </c>
      <c r="L8872" s="126" t="s">
        <v>1321</v>
      </c>
      <c r="M8872" s="130">
        <v>10186.200000000001</v>
      </c>
      <c r="N8872" s="126" t="s">
        <v>290</v>
      </c>
      <c r="O8872" s="126" t="s">
        <v>844</v>
      </c>
      <c r="P8872" s="130">
        <v>0</v>
      </c>
      <c r="S8872" s="130">
        <v>0</v>
      </c>
      <c r="V8872" s="130">
        <v>11318</v>
      </c>
      <c r="X8872" s="126" t="s">
        <v>845</v>
      </c>
      <c r="Y8872" s="126" t="s">
        <v>517</v>
      </c>
      <c r="Z8872" s="127" t="s">
        <v>309</v>
      </c>
      <c r="AA8872" s="128">
        <v>1</v>
      </c>
      <c r="AB8872" s="128">
        <v>84</v>
      </c>
      <c r="AD8872" s="126" t="s">
        <v>562</v>
      </c>
      <c r="AG8872" s="127"/>
      <c r="AI8872" s="127"/>
    </row>
    <row r="8873" spans="1:35" ht="14.85" customHeight="1">
      <c r="A8873" s="130">
        <v>5005669</v>
      </c>
      <c r="B8873" s="126" t="s">
        <v>17761</v>
      </c>
      <c r="C8873" s="126" t="s">
        <v>17762</v>
      </c>
      <c r="D8873" s="126" t="s">
        <v>17763</v>
      </c>
      <c r="E8873" s="126" t="s">
        <v>288</v>
      </c>
      <c r="F8873" s="126" t="s">
        <v>416</v>
      </c>
      <c r="G8873" s="126" t="s">
        <v>417</v>
      </c>
      <c r="H8873" s="126" t="s">
        <v>126</v>
      </c>
      <c r="I8873" s="126" t="s">
        <v>126</v>
      </c>
      <c r="J8873" s="126" t="s">
        <v>11846</v>
      </c>
      <c r="K8873" s="126" t="s">
        <v>747</v>
      </c>
      <c r="L8873" s="126" t="s">
        <v>11847</v>
      </c>
      <c r="M8873" s="130">
        <v>263.2</v>
      </c>
      <c r="O8873" s="126" t="s">
        <v>422</v>
      </c>
      <c r="P8873" s="130">
        <v>0</v>
      </c>
      <c r="S8873" s="130">
        <v>0</v>
      </c>
      <c r="V8873" s="130">
        <v>334.29</v>
      </c>
      <c r="X8873" s="126" t="s">
        <v>1574</v>
      </c>
      <c r="Z8873" s="127"/>
      <c r="AA8873" s="128">
        <v>1</v>
      </c>
      <c r="AB8873" s="128">
        <v>12</v>
      </c>
      <c r="AD8873" s="126" t="s">
        <v>562</v>
      </c>
      <c r="AG8873" s="127"/>
      <c r="AI8873" s="127"/>
    </row>
    <row r="8874" spans="1:35" ht="14.85" customHeight="1">
      <c r="A8874" s="130">
        <v>5005667</v>
      </c>
      <c r="B8874" s="126" t="s">
        <v>17764</v>
      </c>
      <c r="C8874" s="126" t="s">
        <v>5824</v>
      </c>
      <c r="D8874" s="126" t="s">
        <v>17765</v>
      </c>
      <c r="E8874" s="126" t="s">
        <v>288</v>
      </c>
      <c r="F8874" s="126" t="s">
        <v>416</v>
      </c>
      <c r="G8874" s="126" t="s">
        <v>417</v>
      </c>
      <c r="H8874" s="126" t="s">
        <v>126</v>
      </c>
      <c r="I8874" s="126" t="s">
        <v>126</v>
      </c>
      <c r="J8874" s="126" t="s">
        <v>11846</v>
      </c>
      <c r="K8874" s="126" t="s">
        <v>747</v>
      </c>
      <c r="L8874" s="126" t="s">
        <v>11847</v>
      </c>
      <c r="M8874" s="130">
        <v>2434.88</v>
      </c>
      <c r="O8874" s="126" t="s">
        <v>422</v>
      </c>
      <c r="P8874" s="130">
        <v>0</v>
      </c>
      <c r="S8874" s="130">
        <v>0</v>
      </c>
      <c r="V8874" s="130">
        <v>2434.88</v>
      </c>
      <c r="X8874" s="126" t="s">
        <v>580</v>
      </c>
      <c r="Z8874" s="127"/>
      <c r="AA8874" s="128">
        <v>1</v>
      </c>
      <c r="AB8874" s="128">
        <v>12</v>
      </c>
      <c r="AD8874" s="126" t="s">
        <v>562</v>
      </c>
      <c r="AG8874" s="127"/>
      <c r="AI8874" s="127"/>
    </row>
    <row r="8875" spans="1:35" ht="14.85" customHeight="1">
      <c r="A8875" s="130">
        <v>5005666</v>
      </c>
      <c r="B8875" s="126" t="s">
        <v>17766</v>
      </c>
      <c r="C8875" s="126" t="s">
        <v>17767</v>
      </c>
      <c r="D8875" s="126" t="s">
        <v>16222</v>
      </c>
      <c r="E8875" s="126" t="s">
        <v>288</v>
      </c>
      <c r="F8875" s="126" t="s">
        <v>416</v>
      </c>
      <c r="G8875" s="126" t="s">
        <v>417</v>
      </c>
      <c r="H8875" s="126" t="s">
        <v>126</v>
      </c>
      <c r="I8875" s="126" t="s">
        <v>126</v>
      </c>
      <c r="J8875" s="126" t="s">
        <v>419</v>
      </c>
      <c r="K8875" s="126" t="s">
        <v>420</v>
      </c>
      <c r="L8875" s="126" t="s">
        <v>421</v>
      </c>
      <c r="M8875" s="130">
        <v>730.24</v>
      </c>
      <c r="O8875" s="126" t="s">
        <v>427</v>
      </c>
      <c r="P8875" s="130">
        <v>0</v>
      </c>
      <c r="S8875" s="130">
        <v>0</v>
      </c>
      <c r="V8875" s="130">
        <v>1100.97</v>
      </c>
      <c r="X8875" s="126" t="s">
        <v>771</v>
      </c>
      <c r="Z8875" s="127"/>
      <c r="AA8875" s="128">
        <v>1</v>
      </c>
      <c r="AB8875" s="128">
        <v>12</v>
      </c>
      <c r="AD8875" s="126" t="s">
        <v>562</v>
      </c>
      <c r="AG8875" s="127"/>
      <c r="AI8875" s="127"/>
    </row>
    <row r="8876" spans="1:35" ht="14.85" customHeight="1">
      <c r="A8876" s="130">
        <v>5004052</v>
      </c>
      <c r="B8876" s="126" t="s">
        <v>17768</v>
      </c>
      <c r="C8876" s="126" t="s">
        <v>17769</v>
      </c>
      <c r="D8876" s="126" t="s">
        <v>12404</v>
      </c>
      <c r="E8876" s="126" t="s">
        <v>288</v>
      </c>
      <c r="F8876" s="126" t="s">
        <v>416</v>
      </c>
      <c r="G8876" s="126" t="s">
        <v>417</v>
      </c>
      <c r="H8876" s="126" t="s">
        <v>126</v>
      </c>
      <c r="I8876" s="126" t="s">
        <v>126</v>
      </c>
      <c r="J8876" s="126" t="s">
        <v>10903</v>
      </c>
      <c r="K8876" s="126" t="s">
        <v>747</v>
      </c>
      <c r="L8876" s="126" t="s">
        <v>10904</v>
      </c>
      <c r="M8876" s="130">
        <v>584.64</v>
      </c>
      <c r="O8876" s="126" t="s">
        <v>422</v>
      </c>
      <c r="P8876" s="130">
        <v>0</v>
      </c>
      <c r="S8876" s="130">
        <v>0</v>
      </c>
      <c r="V8876" s="130">
        <v>644.6</v>
      </c>
      <c r="X8876" s="126" t="s">
        <v>1885</v>
      </c>
      <c r="Z8876" s="127"/>
      <c r="AA8876" s="128">
        <v>1</v>
      </c>
      <c r="AB8876" s="128">
        <v>12</v>
      </c>
      <c r="AD8876" s="126" t="s">
        <v>562</v>
      </c>
      <c r="AG8876" s="127"/>
      <c r="AI8876" s="127"/>
    </row>
    <row r="8877" spans="1:35" ht="14.85" customHeight="1">
      <c r="A8877" s="130">
        <v>5004051</v>
      </c>
      <c r="B8877" s="126" t="s">
        <v>17770</v>
      </c>
      <c r="C8877" s="126" t="s">
        <v>15400</v>
      </c>
      <c r="D8877" s="126" t="s">
        <v>17771</v>
      </c>
      <c r="E8877" s="126" t="s">
        <v>288</v>
      </c>
      <c r="F8877" s="126" t="s">
        <v>491</v>
      </c>
      <c r="G8877" s="126" t="s">
        <v>417</v>
      </c>
      <c r="H8877" s="126" t="s">
        <v>126</v>
      </c>
      <c r="I8877" s="126" t="s">
        <v>308</v>
      </c>
      <c r="J8877" s="126" t="s">
        <v>514</v>
      </c>
      <c r="K8877" s="126" t="s">
        <v>504</v>
      </c>
      <c r="L8877" s="126" t="s">
        <v>515</v>
      </c>
      <c r="M8877" s="130">
        <v>3416.86</v>
      </c>
      <c r="N8877" s="126" t="s">
        <v>290</v>
      </c>
      <c r="O8877" s="126" t="s">
        <v>1311</v>
      </c>
      <c r="P8877" s="130">
        <v>0</v>
      </c>
      <c r="S8877" s="130">
        <v>0</v>
      </c>
      <c r="V8877" s="130">
        <v>3796.52</v>
      </c>
      <c r="X8877" s="126" t="s">
        <v>1312</v>
      </c>
      <c r="Y8877" s="126" t="s">
        <v>517</v>
      </c>
      <c r="Z8877" s="127" t="s">
        <v>309</v>
      </c>
      <c r="AA8877" s="128">
        <v>1</v>
      </c>
      <c r="AB8877" s="128">
        <v>60</v>
      </c>
      <c r="AD8877" s="126" t="s">
        <v>562</v>
      </c>
      <c r="AG8877" s="127"/>
      <c r="AI8877" s="127"/>
    </row>
    <row r="8878" spans="1:35" ht="14.85" customHeight="1">
      <c r="A8878" s="130">
        <v>5004048</v>
      </c>
      <c r="B8878" s="126" t="s">
        <v>413</v>
      </c>
      <c r="C8878" s="126" t="s">
        <v>5190</v>
      </c>
      <c r="D8878" s="126" t="s">
        <v>17772</v>
      </c>
      <c r="E8878" s="126" t="s">
        <v>288</v>
      </c>
      <c r="F8878" s="126" t="s">
        <v>522</v>
      </c>
      <c r="G8878" s="126" t="s">
        <v>523</v>
      </c>
      <c r="H8878" s="126" t="s">
        <v>524</v>
      </c>
      <c r="I8878" s="126" t="s">
        <v>418</v>
      </c>
      <c r="J8878" s="126" t="s">
        <v>5192</v>
      </c>
      <c r="K8878" s="126" t="s">
        <v>613</v>
      </c>
      <c r="L8878" s="126" t="s">
        <v>620</v>
      </c>
      <c r="M8878" s="130">
        <v>1075.2</v>
      </c>
      <c r="N8878" s="126" t="s">
        <v>290</v>
      </c>
      <c r="O8878" s="126" t="s">
        <v>528</v>
      </c>
      <c r="P8878" s="130">
        <v>0</v>
      </c>
      <c r="S8878" s="130">
        <v>0</v>
      </c>
      <c r="V8878" s="130">
        <v>1075.2</v>
      </c>
      <c r="X8878" s="126" t="s">
        <v>2346</v>
      </c>
      <c r="Z8878" s="127"/>
      <c r="AA8878" s="128"/>
      <c r="AB8878" s="128"/>
      <c r="AD8878" s="126" t="s">
        <v>1801</v>
      </c>
      <c r="AG8878" s="127"/>
      <c r="AI8878" s="127"/>
    </row>
    <row r="8879" spans="1:35" ht="14.85" customHeight="1">
      <c r="A8879" s="130">
        <v>5004047</v>
      </c>
      <c r="B8879" s="126" t="s">
        <v>17773</v>
      </c>
      <c r="C8879" s="126" t="s">
        <v>17774</v>
      </c>
      <c r="D8879" s="126" t="s">
        <v>12404</v>
      </c>
      <c r="E8879" s="126" t="s">
        <v>288</v>
      </c>
      <c r="F8879" s="126" t="s">
        <v>416</v>
      </c>
      <c r="G8879" s="126" t="s">
        <v>417</v>
      </c>
      <c r="H8879" s="126" t="s">
        <v>126</v>
      </c>
      <c r="I8879" s="126" t="s">
        <v>126</v>
      </c>
      <c r="J8879" s="126" t="s">
        <v>10903</v>
      </c>
      <c r="K8879" s="126" t="s">
        <v>747</v>
      </c>
      <c r="L8879" s="126" t="s">
        <v>10904</v>
      </c>
      <c r="M8879" s="130">
        <v>1557.92</v>
      </c>
      <c r="O8879" s="126" t="s">
        <v>422</v>
      </c>
      <c r="P8879" s="130">
        <v>0</v>
      </c>
      <c r="S8879" s="130">
        <v>0</v>
      </c>
      <c r="V8879" s="130">
        <v>1641.3</v>
      </c>
      <c r="X8879" s="126" t="s">
        <v>1034</v>
      </c>
      <c r="Z8879" s="127"/>
      <c r="AA8879" s="128">
        <v>1</v>
      </c>
      <c r="AB8879" s="128">
        <v>12</v>
      </c>
      <c r="AD8879" s="126" t="s">
        <v>562</v>
      </c>
      <c r="AG8879" s="127"/>
      <c r="AI8879" s="127"/>
    </row>
    <row r="8880" spans="1:35" ht="14.85" customHeight="1">
      <c r="A8880" s="130">
        <v>5000846</v>
      </c>
      <c r="B8880" s="126" t="s">
        <v>413</v>
      </c>
      <c r="C8880" s="126" t="s">
        <v>3194</v>
      </c>
      <c r="D8880" s="126" t="s">
        <v>17775</v>
      </c>
      <c r="E8880" s="126" t="s">
        <v>288</v>
      </c>
      <c r="F8880" s="126" t="s">
        <v>522</v>
      </c>
      <c r="G8880" s="126" t="s">
        <v>2719</v>
      </c>
      <c r="H8880" s="126" t="s">
        <v>524</v>
      </c>
      <c r="I8880" s="126" t="s">
        <v>418</v>
      </c>
      <c r="J8880" s="126" t="s">
        <v>1539</v>
      </c>
      <c r="K8880" s="126" t="s">
        <v>1540</v>
      </c>
      <c r="L8880" s="126" t="s">
        <v>1541</v>
      </c>
      <c r="M8880" s="130">
        <v>1718.55</v>
      </c>
      <c r="N8880" s="126" t="s">
        <v>290</v>
      </c>
      <c r="O8880" s="126" t="s">
        <v>528</v>
      </c>
      <c r="P8880" s="130">
        <v>0</v>
      </c>
      <c r="S8880" s="130">
        <v>0</v>
      </c>
      <c r="V8880" s="130">
        <v>1718.55</v>
      </c>
      <c r="X8880" s="126" t="s">
        <v>1542</v>
      </c>
      <c r="Z8880" s="127"/>
      <c r="AA8880" s="128"/>
      <c r="AB8880" s="128"/>
      <c r="AD8880" s="126" t="s">
        <v>1801</v>
      </c>
      <c r="AG8880" s="127"/>
      <c r="AI8880" s="127"/>
    </row>
    <row r="8881" spans="1:35" ht="14.85" customHeight="1">
      <c r="A8881" s="130">
        <v>5000845</v>
      </c>
      <c r="B8881" s="126" t="s">
        <v>413</v>
      </c>
      <c r="C8881" s="126" t="s">
        <v>3194</v>
      </c>
      <c r="D8881" s="126" t="s">
        <v>17776</v>
      </c>
      <c r="E8881" s="126" t="s">
        <v>288</v>
      </c>
      <c r="F8881" s="126" t="s">
        <v>522</v>
      </c>
      <c r="G8881" s="126" t="s">
        <v>799</v>
      </c>
      <c r="H8881" s="126" t="s">
        <v>524</v>
      </c>
      <c r="I8881" s="126" t="s">
        <v>418</v>
      </c>
      <c r="J8881" s="126" t="s">
        <v>1539</v>
      </c>
      <c r="K8881" s="126" t="s">
        <v>1540</v>
      </c>
      <c r="L8881" s="126" t="s">
        <v>1541</v>
      </c>
      <c r="M8881" s="130">
        <v>1366.75</v>
      </c>
      <c r="N8881" s="126" t="s">
        <v>290</v>
      </c>
      <c r="O8881" s="126" t="s">
        <v>528</v>
      </c>
      <c r="P8881" s="130">
        <v>0</v>
      </c>
      <c r="S8881" s="130">
        <v>0</v>
      </c>
      <c r="V8881" s="130">
        <v>1366.75</v>
      </c>
      <c r="X8881" s="126" t="s">
        <v>1542</v>
      </c>
      <c r="Z8881" s="127"/>
      <c r="AA8881" s="128"/>
      <c r="AB8881" s="128"/>
      <c r="AD8881" s="126" t="s">
        <v>1801</v>
      </c>
      <c r="AG8881" s="127"/>
      <c r="AI8881" s="127"/>
    </row>
    <row r="8882" spans="1:35" ht="14.85" customHeight="1">
      <c r="A8882" s="130">
        <v>5000844</v>
      </c>
      <c r="B8882" s="126" t="s">
        <v>413</v>
      </c>
      <c r="C8882" s="126" t="s">
        <v>2739</v>
      </c>
      <c r="D8882" s="126" t="s">
        <v>17777</v>
      </c>
      <c r="E8882" s="126" t="s">
        <v>288</v>
      </c>
      <c r="F8882" s="126" t="s">
        <v>522</v>
      </c>
      <c r="G8882" s="126" t="s">
        <v>801</v>
      </c>
      <c r="H8882" s="126" t="s">
        <v>524</v>
      </c>
      <c r="I8882" s="126" t="s">
        <v>418</v>
      </c>
      <c r="J8882" s="126" t="s">
        <v>1539</v>
      </c>
      <c r="K8882" s="126" t="s">
        <v>1540</v>
      </c>
      <c r="L8882" s="126" t="s">
        <v>1541</v>
      </c>
      <c r="M8882" s="130">
        <v>3437.14</v>
      </c>
      <c r="N8882" s="126" t="s">
        <v>290</v>
      </c>
      <c r="O8882" s="126" t="s">
        <v>528</v>
      </c>
      <c r="P8882" s="130">
        <v>0</v>
      </c>
      <c r="S8882" s="130">
        <v>0</v>
      </c>
      <c r="V8882" s="130">
        <v>3437.14</v>
      </c>
      <c r="X8882" s="126" t="s">
        <v>1542</v>
      </c>
      <c r="Z8882" s="127"/>
      <c r="AA8882" s="128"/>
      <c r="AB8882" s="128"/>
      <c r="AD8882" s="126" t="s">
        <v>1801</v>
      </c>
      <c r="AG8882" s="127"/>
      <c r="AI8882" s="127"/>
    </row>
    <row r="8883" spans="1:35" ht="14.85" customHeight="1">
      <c r="A8883" s="130">
        <v>5000843</v>
      </c>
      <c r="B8883" s="126" t="s">
        <v>413</v>
      </c>
      <c r="C8883" s="126" t="s">
        <v>17778</v>
      </c>
      <c r="D8883" s="126" t="s">
        <v>17779</v>
      </c>
      <c r="E8883" s="126" t="s">
        <v>288</v>
      </c>
      <c r="F8883" s="126" t="s">
        <v>364</v>
      </c>
      <c r="G8883" s="126" t="s">
        <v>417</v>
      </c>
      <c r="H8883" s="126" t="s">
        <v>126</v>
      </c>
      <c r="I8883" s="126" t="s">
        <v>126</v>
      </c>
      <c r="J8883" s="126" t="s">
        <v>3583</v>
      </c>
      <c r="K8883" s="126" t="s">
        <v>467</v>
      </c>
      <c r="L8883" s="126" t="s">
        <v>3584</v>
      </c>
      <c r="M8883" s="130">
        <v>6817.44</v>
      </c>
      <c r="O8883" s="126" t="s">
        <v>365</v>
      </c>
      <c r="P8883" s="130">
        <v>0</v>
      </c>
      <c r="S8883" s="130">
        <v>0</v>
      </c>
      <c r="V8883" s="130">
        <v>11144</v>
      </c>
      <c r="X8883" s="126" t="s">
        <v>469</v>
      </c>
      <c r="Z8883" s="127"/>
      <c r="AA8883" s="128">
        <v>1</v>
      </c>
      <c r="AB8883" s="128">
        <v>60</v>
      </c>
      <c r="AC8883" s="126" t="s">
        <v>366</v>
      </c>
      <c r="AD8883" s="126" t="s">
        <v>1801</v>
      </c>
      <c r="AG8883" s="127"/>
      <c r="AI8883" s="127"/>
    </row>
    <row r="8884" spans="1:35" ht="14.85" customHeight="1">
      <c r="A8884" s="130">
        <v>5000842</v>
      </c>
      <c r="B8884" s="126" t="s">
        <v>413</v>
      </c>
      <c r="C8884" s="126" t="s">
        <v>2739</v>
      </c>
      <c r="D8884" s="126" t="s">
        <v>17780</v>
      </c>
      <c r="E8884" s="126" t="s">
        <v>288</v>
      </c>
      <c r="F8884" s="126" t="s">
        <v>522</v>
      </c>
      <c r="G8884" s="126" t="s">
        <v>523</v>
      </c>
      <c r="H8884" s="126" t="s">
        <v>524</v>
      </c>
      <c r="I8884" s="126" t="s">
        <v>418</v>
      </c>
      <c r="J8884" s="126" t="s">
        <v>1539</v>
      </c>
      <c r="K8884" s="126" t="s">
        <v>1540</v>
      </c>
      <c r="L8884" s="126" t="s">
        <v>1541</v>
      </c>
      <c r="M8884" s="130">
        <v>2733.5</v>
      </c>
      <c r="N8884" s="126" t="s">
        <v>290</v>
      </c>
      <c r="O8884" s="126" t="s">
        <v>528</v>
      </c>
      <c r="P8884" s="130">
        <v>0</v>
      </c>
      <c r="S8884" s="130">
        <v>0</v>
      </c>
      <c r="V8884" s="130">
        <v>2733.5</v>
      </c>
      <c r="X8884" s="126" t="s">
        <v>1542</v>
      </c>
      <c r="Z8884" s="127"/>
      <c r="AA8884" s="128"/>
      <c r="AB8884" s="128"/>
      <c r="AD8884" s="126" t="s">
        <v>1801</v>
      </c>
      <c r="AG8884" s="127"/>
      <c r="AI8884" s="127"/>
    </row>
    <row r="8885" spans="1:35" ht="14.85" customHeight="1">
      <c r="A8885" s="130">
        <v>5000841</v>
      </c>
      <c r="B8885" s="126" t="s">
        <v>17781</v>
      </c>
      <c r="C8885" s="126" t="s">
        <v>2739</v>
      </c>
      <c r="D8885" s="126" t="s">
        <v>17782</v>
      </c>
      <c r="E8885" s="126" t="s">
        <v>288</v>
      </c>
      <c r="F8885" s="126" t="s">
        <v>522</v>
      </c>
      <c r="G8885" s="126" t="s">
        <v>799</v>
      </c>
      <c r="H8885" s="126" t="s">
        <v>524</v>
      </c>
      <c r="I8885" s="126" t="s">
        <v>418</v>
      </c>
      <c r="J8885" s="126" t="s">
        <v>1539</v>
      </c>
      <c r="K8885" s="126" t="s">
        <v>1540</v>
      </c>
      <c r="L8885" s="126" t="s">
        <v>1541</v>
      </c>
      <c r="M8885" s="130">
        <v>1557.92</v>
      </c>
      <c r="N8885" s="126" t="s">
        <v>290</v>
      </c>
      <c r="O8885" s="126" t="s">
        <v>528</v>
      </c>
      <c r="P8885" s="130">
        <v>0</v>
      </c>
      <c r="S8885" s="130">
        <v>0</v>
      </c>
      <c r="V8885" s="130">
        <v>1558.04</v>
      </c>
      <c r="X8885" s="126" t="s">
        <v>1542</v>
      </c>
      <c r="Z8885" s="127"/>
      <c r="AA8885" s="128"/>
      <c r="AB8885" s="128"/>
      <c r="AD8885" s="126" t="s">
        <v>562</v>
      </c>
      <c r="AG8885" s="127"/>
      <c r="AI8885" s="127"/>
    </row>
    <row r="8886" spans="1:35" ht="14.85" customHeight="1">
      <c r="A8886" s="130">
        <v>5000839</v>
      </c>
      <c r="B8886" s="126" t="s">
        <v>17783</v>
      </c>
      <c r="C8886" s="126" t="s">
        <v>4413</v>
      </c>
      <c r="D8886" s="126" t="s">
        <v>17784</v>
      </c>
      <c r="E8886" s="126" t="s">
        <v>288</v>
      </c>
      <c r="F8886" s="126" t="s">
        <v>352</v>
      </c>
      <c r="G8886" s="126" t="s">
        <v>604</v>
      </c>
      <c r="H8886" s="126" t="s">
        <v>126</v>
      </c>
      <c r="I8886" s="126" t="s">
        <v>418</v>
      </c>
      <c r="J8886" s="126" t="s">
        <v>4415</v>
      </c>
      <c r="K8886" s="126" t="s">
        <v>567</v>
      </c>
      <c r="L8886" s="126" t="s">
        <v>2120</v>
      </c>
      <c r="M8886" s="130">
        <v>340.48</v>
      </c>
      <c r="O8886" s="126" t="s">
        <v>353</v>
      </c>
      <c r="P8886" s="130">
        <v>0</v>
      </c>
      <c r="S8886" s="130">
        <v>0</v>
      </c>
      <c r="V8886" s="130">
        <v>382.57</v>
      </c>
      <c r="X8886" s="126" t="s">
        <v>4416</v>
      </c>
      <c r="Z8886" s="127"/>
      <c r="AA8886" s="128">
        <v>400</v>
      </c>
      <c r="AB8886" s="128">
        <v>12</v>
      </c>
      <c r="AD8886" s="126" t="s">
        <v>562</v>
      </c>
      <c r="AG8886" s="127"/>
      <c r="AI8886" s="127"/>
    </row>
    <row r="8887" spans="1:35" ht="14.85" customHeight="1">
      <c r="A8887" s="130">
        <v>5003339</v>
      </c>
      <c r="B8887" s="126" t="s">
        <v>17785</v>
      </c>
      <c r="C8887" s="126" t="s">
        <v>12690</v>
      </c>
      <c r="D8887" s="126" t="s">
        <v>17786</v>
      </c>
      <c r="E8887" s="126" t="s">
        <v>288</v>
      </c>
      <c r="F8887" s="126" t="s">
        <v>522</v>
      </c>
      <c r="G8887" s="126" t="s">
        <v>1552</v>
      </c>
      <c r="H8887" s="126" t="s">
        <v>524</v>
      </c>
      <c r="I8887" s="126" t="s">
        <v>126</v>
      </c>
      <c r="J8887" s="126" t="s">
        <v>12692</v>
      </c>
      <c r="K8887" s="126" t="s">
        <v>747</v>
      </c>
      <c r="L8887" s="126" t="s">
        <v>12693</v>
      </c>
      <c r="M8887" s="130">
        <v>48.3</v>
      </c>
      <c r="N8887" s="126" t="s">
        <v>290</v>
      </c>
      <c r="O8887" s="126" t="s">
        <v>528</v>
      </c>
      <c r="P8887" s="130">
        <v>0</v>
      </c>
      <c r="S8887" s="130">
        <v>0</v>
      </c>
      <c r="V8887" s="130">
        <v>48.3</v>
      </c>
      <c r="X8887" s="126" t="s">
        <v>11557</v>
      </c>
      <c r="Z8887" s="127"/>
      <c r="AA8887" s="128"/>
      <c r="AB8887" s="128"/>
      <c r="AD8887" s="126" t="s">
        <v>562</v>
      </c>
      <c r="AG8887" s="127"/>
      <c r="AI8887" s="127"/>
    </row>
    <row r="8888" spans="1:35" ht="14.85" customHeight="1">
      <c r="A8888" s="130">
        <v>5000519</v>
      </c>
      <c r="B8888" s="126" t="s">
        <v>17787</v>
      </c>
      <c r="C8888" s="126" t="s">
        <v>17788</v>
      </c>
      <c r="D8888" s="126" t="s">
        <v>17789</v>
      </c>
      <c r="E8888" s="126" t="s">
        <v>288</v>
      </c>
      <c r="F8888" s="126" t="s">
        <v>753</v>
      </c>
      <c r="G8888" s="126" t="s">
        <v>417</v>
      </c>
      <c r="H8888" s="126" t="s">
        <v>308</v>
      </c>
      <c r="I8888" s="126" t="s">
        <v>308</v>
      </c>
      <c r="J8888" s="126" t="s">
        <v>7115</v>
      </c>
      <c r="K8888" s="126" t="s">
        <v>504</v>
      </c>
      <c r="L8888" s="126" t="s">
        <v>7116</v>
      </c>
      <c r="M8888" s="130">
        <v>437.92</v>
      </c>
      <c r="O8888" s="126" t="s">
        <v>2660</v>
      </c>
      <c r="P8888" s="130">
        <v>0</v>
      </c>
      <c r="S8888" s="130">
        <v>0</v>
      </c>
      <c r="V8888" s="130">
        <v>794.99</v>
      </c>
      <c r="X8888" s="126" t="s">
        <v>2661</v>
      </c>
      <c r="Z8888" s="127"/>
      <c r="AA8888" s="128">
        <v>2</v>
      </c>
      <c r="AB8888" s="128">
        <v>12</v>
      </c>
      <c r="AD8888" s="126" t="s">
        <v>562</v>
      </c>
      <c r="AG8888" s="127"/>
      <c r="AI8888" s="127"/>
    </row>
    <row r="8889" spans="1:35" ht="14.85" customHeight="1">
      <c r="A8889" s="130">
        <v>5002871</v>
      </c>
      <c r="B8889" s="126" t="s">
        <v>17790</v>
      </c>
      <c r="C8889" s="126" t="s">
        <v>16038</v>
      </c>
      <c r="D8889" s="126" t="s">
        <v>17791</v>
      </c>
      <c r="E8889" s="126" t="s">
        <v>288</v>
      </c>
      <c r="F8889" s="126" t="s">
        <v>440</v>
      </c>
      <c r="G8889" s="126" t="s">
        <v>458</v>
      </c>
      <c r="H8889" s="126" t="s">
        <v>126</v>
      </c>
      <c r="I8889" s="126" t="s">
        <v>418</v>
      </c>
      <c r="J8889" s="126" t="s">
        <v>12989</v>
      </c>
      <c r="K8889" s="126" t="s">
        <v>613</v>
      </c>
      <c r="L8889" s="126" t="s">
        <v>2029</v>
      </c>
      <c r="M8889" s="130">
        <v>5275.2</v>
      </c>
      <c r="O8889" s="126" t="s">
        <v>445</v>
      </c>
      <c r="P8889" s="130">
        <v>0</v>
      </c>
      <c r="S8889" s="130">
        <v>0</v>
      </c>
      <c r="V8889" s="130">
        <v>5275.2</v>
      </c>
      <c r="X8889" s="126" t="s">
        <v>2349</v>
      </c>
      <c r="Z8889" s="127"/>
      <c r="AA8889" s="128">
        <v>60</v>
      </c>
      <c r="AB8889" s="128">
        <v>1</v>
      </c>
      <c r="AD8889" s="126" t="s">
        <v>562</v>
      </c>
      <c r="AG8889" s="127"/>
      <c r="AI8889" s="127"/>
    </row>
    <row r="8890" spans="1:35" ht="14.85" customHeight="1">
      <c r="A8890" s="130">
        <v>5002870</v>
      </c>
      <c r="B8890" s="126" t="s">
        <v>17792</v>
      </c>
      <c r="C8890" s="126" t="s">
        <v>16038</v>
      </c>
      <c r="D8890" s="126" t="s">
        <v>17793</v>
      </c>
      <c r="E8890" s="126" t="s">
        <v>288</v>
      </c>
      <c r="F8890" s="126" t="s">
        <v>440</v>
      </c>
      <c r="G8890" s="126" t="s">
        <v>458</v>
      </c>
      <c r="H8890" s="126" t="s">
        <v>126</v>
      </c>
      <c r="I8890" s="126" t="s">
        <v>418</v>
      </c>
      <c r="J8890" s="126" t="s">
        <v>12989</v>
      </c>
      <c r="K8890" s="126" t="s">
        <v>613</v>
      </c>
      <c r="L8890" s="126" t="s">
        <v>2029</v>
      </c>
      <c r="M8890" s="130">
        <v>5275.2</v>
      </c>
      <c r="O8890" s="126" t="s">
        <v>445</v>
      </c>
      <c r="P8890" s="130">
        <v>0</v>
      </c>
      <c r="S8890" s="130">
        <v>0</v>
      </c>
      <c r="V8890" s="130">
        <v>5275.2</v>
      </c>
      <c r="X8890" s="126" t="s">
        <v>2349</v>
      </c>
      <c r="Z8890" s="127"/>
      <c r="AA8890" s="128">
        <v>60</v>
      </c>
      <c r="AB8890" s="128">
        <v>1</v>
      </c>
      <c r="AD8890" s="126" t="s">
        <v>562</v>
      </c>
      <c r="AG8890" s="127"/>
      <c r="AI8890" s="127"/>
    </row>
    <row r="8891" spans="1:35" ht="14.85" customHeight="1">
      <c r="A8891" s="130">
        <v>5002869</v>
      </c>
      <c r="B8891" s="126" t="s">
        <v>17794</v>
      </c>
      <c r="C8891" s="126" t="s">
        <v>16038</v>
      </c>
      <c r="D8891" s="126" t="s">
        <v>17795</v>
      </c>
      <c r="E8891" s="126" t="s">
        <v>288</v>
      </c>
      <c r="F8891" s="126" t="s">
        <v>440</v>
      </c>
      <c r="G8891" s="126" t="s">
        <v>458</v>
      </c>
      <c r="H8891" s="126" t="s">
        <v>126</v>
      </c>
      <c r="I8891" s="126" t="s">
        <v>418</v>
      </c>
      <c r="J8891" s="126" t="s">
        <v>12989</v>
      </c>
      <c r="K8891" s="126" t="s">
        <v>613</v>
      </c>
      <c r="L8891" s="126" t="s">
        <v>2029</v>
      </c>
      <c r="M8891" s="130">
        <v>5275.2</v>
      </c>
      <c r="O8891" s="126" t="s">
        <v>445</v>
      </c>
      <c r="P8891" s="130">
        <v>0</v>
      </c>
      <c r="S8891" s="130">
        <v>0</v>
      </c>
      <c r="V8891" s="130">
        <v>5275.2</v>
      </c>
      <c r="X8891" s="126" t="s">
        <v>2349</v>
      </c>
      <c r="Z8891" s="127"/>
      <c r="AA8891" s="128">
        <v>60</v>
      </c>
      <c r="AB8891" s="128">
        <v>1</v>
      </c>
      <c r="AD8891" s="126" t="s">
        <v>562</v>
      </c>
      <c r="AG8891" s="127"/>
      <c r="AI8891" s="127"/>
    </row>
    <row r="8892" spans="1:35" ht="14.85" customHeight="1">
      <c r="A8892" s="130">
        <v>5002868</v>
      </c>
      <c r="B8892" s="126" t="s">
        <v>17796</v>
      </c>
      <c r="C8892" s="126" t="s">
        <v>16038</v>
      </c>
      <c r="D8892" s="126" t="s">
        <v>17797</v>
      </c>
      <c r="E8892" s="126" t="s">
        <v>288</v>
      </c>
      <c r="F8892" s="126" t="s">
        <v>440</v>
      </c>
      <c r="G8892" s="126" t="s">
        <v>458</v>
      </c>
      <c r="H8892" s="126" t="s">
        <v>126</v>
      </c>
      <c r="I8892" s="126" t="s">
        <v>418</v>
      </c>
      <c r="J8892" s="126" t="s">
        <v>12989</v>
      </c>
      <c r="K8892" s="126" t="s">
        <v>613</v>
      </c>
      <c r="L8892" s="126" t="s">
        <v>2029</v>
      </c>
      <c r="M8892" s="130">
        <v>5275.2</v>
      </c>
      <c r="O8892" s="126" t="s">
        <v>445</v>
      </c>
      <c r="P8892" s="130">
        <v>0</v>
      </c>
      <c r="S8892" s="130">
        <v>0</v>
      </c>
      <c r="V8892" s="130">
        <v>5275.2</v>
      </c>
      <c r="X8892" s="126" t="s">
        <v>2349</v>
      </c>
      <c r="Z8892" s="127"/>
      <c r="AA8892" s="128">
        <v>60</v>
      </c>
      <c r="AB8892" s="128">
        <v>1</v>
      </c>
      <c r="AD8892" s="126" t="s">
        <v>562</v>
      </c>
      <c r="AG8892" s="127"/>
      <c r="AI8892" s="127"/>
    </row>
    <row r="8893" spans="1:35" ht="14.85" customHeight="1">
      <c r="A8893" s="130">
        <v>5004907</v>
      </c>
      <c r="B8893" s="126" t="s">
        <v>17798</v>
      </c>
      <c r="C8893" s="126" t="s">
        <v>17799</v>
      </c>
      <c r="D8893" s="126" t="s">
        <v>17800</v>
      </c>
      <c r="E8893" s="126" t="s">
        <v>288</v>
      </c>
      <c r="F8893" s="126" t="s">
        <v>416</v>
      </c>
      <c r="G8893" s="126" t="s">
        <v>417</v>
      </c>
      <c r="H8893" s="126" t="s">
        <v>126</v>
      </c>
      <c r="I8893" s="126" t="s">
        <v>126</v>
      </c>
      <c r="J8893" s="126" t="s">
        <v>17801</v>
      </c>
      <c r="K8893" s="126" t="s">
        <v>747</v>
      </c>
      <c r="L8893" s="126" t="s">
        <v>5771</v>
      </c>
      <c r="M8893" s="130">
        <v>194.78</v>
      </c>
      <c r="O8893" s="126" t="s">
        <v>6518</v>
      </c>
      <c r="P8893" s="130">
        <v>0</v>
      </c>
      <c r="S8893" s="130">
        <v>0</v>
      </c>
      <c r="V8893" s="130">
        <v>194.78</v>
      </c>
      <c r="X8893" s="126" t="s">
        <v>6519</v>
      </c>
      <c r="Z8893" s="127"/>
      <c r="AA8893" s="128">
        <v>1</v>
      </c>
      <c r="AB8893" s="128">
        <v>12</v>
      </c>
      <c r="AD8893" s="126" t="s">
        <v>562</v>
      </c>
      <c r="AG8893" s="127"/>
      <c r="AI8893" s="127"/>
    </row>
    <row r="8894" spans="1:35" ht="14.85" customHeight="1">
      <c r="A8894" s="130">
        <v>5004906</v>
      </c>
      <c r="B8894" s="126" t="s">
        <v>17802</v>
      </c>
      <c r="C8894" s="126" t="s">
        <v>17803</v>
      </c>
      <c r="D8894" s="126" t="s">
        <v>17804</v>
      </c>
      <c r="E8894" s="126" t="s">
        <v>288</v>
      </c>
      <c r="F8894" s="126" t="s">
        <v>416</v>
      </c>
      <c r="G8894" s="126" t="s">
        <v>417</v>
      </c>
      <c r="H8894" s="126" t="s">
        <v>126</v>
      </c>
      <c r="I8894" s="126" t="s">
        <v>126</v>
      </c>
      <c r="J8894" s="126" t="s">
        <v>13499</v>
      </c>
      <c r="K8894" s="126" t="s">
        <v>747</v>
      </c>
      <c r="L8894" s="126" t="s">
        <v>13500</v>
      </c>
      <c r="M8894" s="130">
        <v>340.48</v>
      </c>
      <c r="O8894" s="126" t="s">
        <v>422</v>
      </c>
      <c r="P8894" s="130">
        <v>0</v>
      </c>
      <c r="S8894" s="130">
        <v>0</v>
      </c>
      <c r="V8894" s="130">
        <v>1098.8</v>
      </c>
      <c r="X8894" s="126" t="s">
        <v>497</v>
      </c>
      <c r="Z8894" s="127"/>
      <c r="AA8894" s="128">
        <v>1</v>
      </c>
      <c r="AB8894" s="128">
        <v>12</v>
      </c>
      <c r="AD8894" s="126" t="s">
        <v>562</v>
      </c>
      <c r="AG8894" s="127"/>
      <c r="AI8894" s="127"/>
    </row>
    <row r="8895" spans="1:35" ht="14.85" customHeight="1">
      <c r="A8895" s="130">
        <v>5004905</v>
      </c>
      <c r="B8895" s="126" t="s">
        <v>17805</v>
      </c>
      <c r="C8895" s="126" t="s">
        <v>17806</v>
      </c>
      <c r="D8895" s="126" t="s">
        <v>17807</v>
      </c>
      <c r="E8895" s="126" t="s">
        <v>288</v>
      </c>
      <c r="F8895" s="126" t="s">
        <v>416</v>
      </c>
      <c r="G8895" s="126" t="s">
        <v>417</v>
      </c>
      <c r="H8895" s="126" t="s">
        <v>126</v>
      </c>
      <c r="I8895" s="126" t="s">
        <v>126</v>
      </c>
      <c r="J8895" s="126" t="s">
        <v>13499</v>
      </c>
      <c r="K8895" s="126" t="s">
        <v>747</v>
      </c>
      <c r="L8895" s="126" t="s">
        <v>13500</v>
      </c>
      <c r="M8895" s="130">
        <v>487.2</v>
      </c>
      <c r="O8895" s="126" t="s">
        <v>422</v>
      </c>
      <c r="P8895" s="130">
        <v>0</v>
      </c>
      <c r="S8895" s="130">
        <v>0</v>
      </c>
      <c r="V8895" s="130">
        <v>526.03</v>
      </c>
      <c r="X8895" s="126" t="s">
        <v>2320</v>
      </c>
      <c r="Z8895" s="127"/>
      <c r="AA8895" s="128">
        <v>1</v>
      </c>
      <c r="AB8895" s="128">
        <v>12</v>
      </c>
      <c r="AD8895" s="126" t="s">
        <v>562</v>
      </c>
      <c r="AG8895" s="127"/>
      <c r="AI8895" s="127"/>
    </row>
    <row r="8896" spans="1:35" ht="14.85" customHeight="1">
      <c r="A8896" s="130">
        <v>5004904</v>
      </c>
      <c r="B8896" s="126" t="s">
        <v>17808</v>
      </c>
      <c r="C8896" s="126" t="s">
        <v>17809</v>
      </c>
      <c r="D8896" s="126" t="s">
        <v>17807</v>
      </c>
      <c r="E8896" s="126" t="s">
        <v>288</v>
      </c>
      <c r="F8896" s="126" t="s">
        <v>416</v>
      </c>
      <c r="G8896" s="126" t="s">
        <v>417</v>
      </c>
      <c r="H8896" s="126" t="s">
        <v>126</v>
      </c>
      <c r="I8896" s="126" t="s">
        <v>126</v>
      </c>
      <c r="J8896" s="126" t="s">
        <v>13499</v>
      </c>
      <c r="K8896" s="126" t="s">
        <v>747</v>
      </c>
      <c r="L8896" s="126" t="s">
        <v>13500</v>
      </c>
      <c r="M8896" s="130">
        <v>263.2</v>
      </c>
      <c r="O8896" s="126" t="s">
        <v>422</v>
      </c>
      <c r="P8896" s="130">
        <v>0</v>
      </c>
      <c r="S8896" s="130">
        <v>0</v>
      </c>
      <c r="V8896" s="130">
        <v>270.97000000000003</v>
      </c>
      <c r="X8896" s="126" t="s">
        <v>1574</v>
      </c>
      <c r="Z8896" s="127"/>
      <c r="AA8896" s="128">
        <v>1</v>
      </c>
      <c r="AB8896" s="128">
        <v>12</v>
      </c>
      <c r="AD8896" s="126" t="s">
        <v>562</v>
      </c>
      <c r="AG8896" s="127"/>
      <c r="AI8896" s="127"/>
    </row>
    <row r="8897" spans="1:35" ht="14.85" customHeight="1">
      <c r="A8897" s="130">
        <v>5004903</v>
      </c>
      <c r="B8897" s="126" t="s">
        <v>17810</v>
      </c>
      <c r="C8897" s="126" t="s">
        <v>17811</v>
      </c>
      <c r="D8897" s="126" t="s">
        <v>17812</v>
      </c>
      <c r="E8897" s="126" t="s">
        <v>288</v>
      </c>
      <c r="F8897" s="126" t="s">
        <v>416</v>
      </c>
      <c r="G8897" s="126" t="s">
        <v>417</v>
      </c>
      <c r="H8897" s="126" t="s">
        <v>126</v>
      </c>
      <c r="I8897" s="126" t="s">
        <v>126</v>
      </c>
      <c r="J8897" s="126" t="s">
        <v>13499</v>
      </c>
      <c r="K8897" s="126" t="s">
        <v>747</v>
      </c>
      <c r="L8897" s="126" t="s">
        <v>13500</v>
      </c>
      <c r="M8897" s="130">
        <v>340.48</v>
      </c>
      <c r="O8897" s="126" t="s">
        <v>422</v>
      </c>
      <c r="P8897" s="130">
        <v>0</v>
      </c>
      <c r="S8897" s="130">
        <v>0</v>
      </c>
      <c r="V8897" s="130">
        <v>390.36</v>
      </c>
      <c r="X8897" s="126" t="s">
        <v>497</v>
      </c>
      <c r="Z8897" s="127"/>
      <c r="AA8897" s="128">
        <v>1</v>
      </c>
      <c r="AB8897" s="128">
        <v>12</v>
      </c>
      <c r="AD8897" s="126" t="s">
        <v>562</v>
      </c>
      <c r="AG8897" s="127"/>
      <c r="AI8897" s="127"/>
    </row>
    <row r="8898" spans="1:35" ht="14.85" customHeight="1">
      <c r="A8898" s="130">
        <v>5002997</v>
      </c>
      <c r="B8898" s="126" t="s">
        <v>17813</v>
      </c>
      <c r="C8898" s="126" t="s">
        <v>15155</v>
      </c>
      <c r="D8898" s="126" t="s">
        <v>17814</v>
      </c>
      <c r="E8898" s="126" t="s">
        <v>288</v>
      </c>
      <c r="F8898" s="126" t="s">
        <v>532</v>
      </c>
      <c r="G8898" s="126" t="s">
        <v>604</v>
      </c>
      <c r="H8898" s="126" t="s">
        <v>126</v>
      </c>
      <c r="I8898" s="126" t="s">
        <v>418</v>
      </c>
      <c r="J8898" s="126" t="s">
        <v>15157</v>
      </c>
      <c r="K8898" s="126" t="s">
        <v>628</v>
      </c>
      <c r="L8898" s="126" t="s">
        <v>2673</v>
      </c>
      <c r="M8898" s="130">
        <v>190.4</v>
      </c>
      <c r="O8898" s="126" t="s">
        <v>537</v>
      </c>
      <c r="P8898" s="130">
        <v>0</v>
      </c>
      <c r="S8898" s="130">
        <v>0</v>
      </c>
      <c r="V8898" s="130">
        <v>190.58</v>
      </c>
      <c r="X8898" s="126" t="s">
        <v>1723</v>
      </c>
      <c r="Z8898" s="127"/>
      <c r="AA8898" s="128">
        <v>500</v>
      </c>
      <c r="AB8898" s="128">
        <v>12</v>
      </c>
      <c r="AD8898" s="126" t="s">
        <v>562</v>
      </c>
      <c r="AG8898" s="127"/>
      <c r="AI8898" s="127"/>
    </row>
    <row r="8899" spans="1:35" ht="14.85" customHeight="1">
      <c r="A8899" s="130">
        <v>5000848</v>
      </c>
      <c r="B8899" s="126" t="s">
        <v>413</v>
      </c>
      <c r="C8899" s="126" t="s">
        <v>1536</v>
      </c>
      <c r="D8899" s="126" t="s">
        <v>17815</v>
      </c>
      <c r="E8899" s="126" t="s">
        <v>288</v>
      </c>
      <c r="F8899" s="126" t="s">
        <v>522</v>
      </c>
      <c r="G8899" s="126" t="s">
        <v>523</v>
      </c>
      <c r="H8899" s="126" t="s">
        <v>524</v>
      </c>
      <c r="I8899" s="126" t="s">
        <v>418</v>
      </c>
      <c r="J8899" s="126" t="s">
        <v>1539</v>
      </c>
      <c r="K8899" s="126" t="s">
        <v>1540</v>
      </c>
      <c r="L8899" s="126" t="s">
        <v>1541</v>
      </c>
      <c r="M8899" s="130">
        <v>2733.5</v>
      </c>
      <c r="N8899" s="126" t="s">
        <v>290</v>
      </c>
      <c r="O8899" s="126" t="s">
        <v>528</v>
      </c>
      <c r="P8899" s="130">
        <v>0</v>
      </c>
      <c r="S8899" s="130">
        <v>0</v>
      </c>
      <c r="V8899" s="130">
        <v>2733.5</v>
      </c>
      <c r="X8899" s="126" t="s">
        <v>1542</v>
      </c>
      <c r="Z8899" s="127"/>
      <c r="AA8899" s="128"/>
      <c r="AB8899" s="128"/>
      <c r="AD8899" s="126" t="s">
        <v>1801</v>
      </c>
      <c r="AG8899" s="127"/>
      <c r="AI8899" s="127"/>
    </row>
    <row r="8900" spans="1:35" ht="14.85" customHeight="1">
      <c r="A8900" s="130">
        <v>5000847</v>
      </c>
      <c r="B8900" s="126" t="s">
        <v>413</v>
      </c>
      <c r="C8900" s="126" t="s">
        <v>3194</v>
      </c>
      <c r="D8900" s="126" t="s">
        <v>17816</v>
      </c>
      <c r="E8900" s="126" t="s">
        <v>288</v>
      </c>
      <c r="F8900" s="126" t="s">
        <v>522</v>
      </c>
      <c r="G8900" s="126" t="s">
        <v>17817</v>
      </c>
      <c r="H8900" s="126" t="s">
        <v>524</v>
      </c>
      <c r="I8900" s="126" t="s">
        <v>418</v>
      </c>
      <c r="J8900" s="126" t="s">
        <v>1539</v>
      </c>
      <c r="K8900" s="126" t="s">
        <v>1540</v>
      </c>
      <c r="L8900" s="126" t="s">
        <v>1541</v>
      </c>
      <c r="M8900" s="130">
        <v>2816.98</v>
      </c>
      <c r="N8900" s="126" t="s">
        <v>290</v>
      </c>
      <c r="O8900" s="126" t="s">
        <v>528</v>
      </c>
      <c r="P8900" s="130">
        <v>0</v>
      </c>
      <c r="S8900" s="130">
        <v>0</v>
      </c>
      <c r="V8900" s="130">
        <v>2816.98</v>
      </c>
      <c r="X8900" s="126" t="s">
        <v>1542</v>
      </c>
      <c r="Z8900" s="127"/>
      <c r="AA8900" s="128"/>
      <c r="AB8900" s="128"/>
      <c r="AD8900" s="126" t="s">
        <v>1801</v>
      </c>
      <c r="AG8900" s="127"/>
      <c r="AI8900" s="127"/>
    </row>
    <row r="8901" spans="1:35" ht="14.85" customHeight="1">
      <c r="A8901" s="130">
        <v>5000770</v>
      </c>
      <c r="B8901" s="126" t="s">
        <v>17818</v>
      </c>
      <c r="C8901" s="126" t="s">
        <v>17819</v>
      </c>
      <c r="D8901" s="126" t="s">
        <v>17820</v>
      </c>
      <c r="E8901" s="126" t="s">
        <v>288</v>
      </c>
      <c r="F8901" s="126" t="s">
        <v>352</v>
      </c>
      <c r="G8901" s="126" t="s">
        <v>417</v>
      </c>
      <c r="H8901" s="126" t="s">
        <v>126</v>
      </c>
      <c r="I8901" s="126" t="s">
        <v>126</v>
      </c>
      <c r="J8901" s="126" t="s">
        <v>7051</v>
      </c>
      <c r="K8901" s="126" t="s">
        <v>504</v>
      </c>
      <c r="L8901" s="126" t="s">
        <v>7052</v>
      </c>
      <c r="M8901" s="130">
        <v>990.8</v>
      </c>
      <c r="N8901" s="126" t="s">
        <v>290</v>
      </c>
      <c r="O8901" s="126" t="s">
        <v>353</v>
      </c>
      <c r="P8901" s="130">
        <v>0</v>
      </c>
      <c r="S8901" s="130">
        <v>0</v>
      </c>
      <c r="V8901" s="130">
        <v>990.8</v>
      </c>
      <c r="X8901" s="126" t="s">
        <v>3987</v>
      </c>
      <c r="Z8901" s="127"/>
      <c r="AA8901" s="128">
        <v>1</v>
      </c>
      <c r="AB8901" s="128">
        <v>60</v>
      </c>
      <c r="AD8901" s="126" t="s">
        <v>562</v>
      </c>
      <c r="AG8901" s="127"/>
      <c r="AI8901" s="127"/>
    </row>
    <row r="8902" spans="1:35" ht="14.85" customHeight="1">
      <c r="A8902" s="130">
        <v>5000769</v>
      </c>
      <c r="B8902" s="126" t="s">
        <v>17821</v>
      </c>
      <c r="C8902" s="126" t="s">
        <v>17822</v>
      </c>
      <c r="D8902" s="126" t="s">
        <v>17823</v>
      </c>
      <c r="E8902" s="126" t="s">
        <v>288</v>
      </c>
      <c r="F8902" s="126" t="s">
        <v>491</v>
      </c>
      <c r="G8902" s="126" t="s">
        <v>417</v>
      </c>
      <c r="H8902" s="126" t="s">
        <v>126</v>
      </c>
      <c r="I8902" s="126" t="s">
        <v>308</v>
      </c>
      <c r="J8902" s="126" t="s">
        <v>17824</v>
      </c>
      <c r="K8902" s="126" t="s">
        <v>526</v>
      </c>
      <c r="L8902" s="126" t="s">
        <v>1249</v>
      </c>
      <c r="M8902" s="130">
        <v>118073.60000000001</v>
      </c>
      <c r="N8902" s="126" t="s">
        <v>290</v>
      </c>
      <c r="O8902" s="126" t="s">
        <v>1399</v>
      </c>
      <c r="P8902" s="130">
        <v>0</v>
      </c>
      <c r="S8902" s="130">
        <v>0</v>
      </c>
      <c r="V8902" s="130">
        <v>131192.89000000001</v>
      </c>
      <c r="X8902" s="126" t="s">
        <v>5996</v>
      </c>
      <c r="Y8902" s="126" t="s">
        <v>517</v>
      </c>
      <c r="Z8902" s="127" t="s">
        <v>309</v>
      </c>
      <c r="AA8902" s="128">
        <v>1</v>
      </c>
      <c r="AB8902" s="128">
        <v>60</v>
      </c>
      <c r="AD8902" s="126" t="s">
        <v>562</v>
      </c>
      <c r="AG8902" s="127"/>
      <c r="AI8902" s="127"/>
    </row>
    <row r="8903" spans="1:35" ht="14.85" customHeight="1">
      <c r="A8903" s="130">
        <v>5000768</v>
      </c>
      <c r="B8903" s="126" t="s">
        <v>17825</v>
      </c>
      <c r="C8903" s="126" t="s">
        <v>17826</v>
      </c>
      <c r="D8903" s="126" t="s">
        <v>17827</v>
      </c>
      <c r="E8903" s="126" t="s">
        <v>288</v>
      </c>
      <c r="F8903" s="126" t="s">
        <v>491</v>
      </c>
      <c r="G8903" s="126" t="s">
        <v>417</v>
      </c>
      <c r="H8903" s="126" t="s">
        <v>126</v>
      </c>
      <c r="I8903" s="126" t="s">
        <v>126</v>
      </c>
      <c r="J8903" s="126" t="s">
        <v>3333</v>
      </c>
      <c r="K8903" s="126" t="s">
        <v>747</v>
      </c>
      <c r="L8903" s="126" t="s">
        <v>3334</v>
      </c>
      <c r="M8903" s="130">
        <v>2907.4</v>
      </c>
      <c r="N8903" s="126" t="s">
        <v>290</v>
      </c>
      <c r="O8903" s="126" t="s">
        <v>1311</v>
      </c>
      <c r="P8903" s="130">
        <v>0</v>
      </c>
      <c r="S8903" s="130">
        <v>0</v>
      </c>
      <c r="V8903" s="130">
        <v>3230.45</v>
      </c>
      <c r="X8903" s="126" t="s">
        <v>1312</v>
      </c>
      <c r="Y8903" s="126" t="s">
        <v>517</v>
      </c>
      <c r="Z8903" s="127" t="s">
        <v>309</v>
      </c>
      <c r="AA8903" s="128">
        <v>1</v>
      </c>
      <c r="AB8903" s="128">
        <v>60</v>
      </c>
      <c r="AD8903" s="126" t="s">
        <v>562</v>
      </c>
      <c r="AG8903" s="127"/>
      <c r="AI8903" s="127"/>
    </row>
    <row r="8904" spans="1:35" ht="14.85" customHeight="1">
      <c r="A8904" s="130">
        <v>5002280</v>
      </c>
      <c r="B8904" s="126" t="s">
        <v>17828</v>
      </c>
      <c r="C8904" s="126" t="s">
        <v>17829</v>
      </c>
      <c r="D8904" s="126" t="s">
        <v>1519</v>
      </c>
      <c r="E8904" s="126" t="s">
        <v>288</v>
      </c>
      <c r="F8904" s="126" t="s">
        <v>491</v>
      </c>
      <c r="G8904" s="126" t="s">
        <v>417</v>
      </c>
      <c r="H8904" s="126" t="s">
        <v>126</v>
      </c>
      <c r="I8904" s="126" t="s">
        <v>308</v>
      </c>
      <c r="J8904" s="126" t="s">
        <v>1248</v>
      </c>
      <c r="K8904" s="126" t="s">
        <v>613</v>
      </c>
      <c r="L8904" s="126" t="s">
        <v>1249</v>
      </c>
      <c r="M8904" s="130">
        <v>4628.0200000000004</v>
      </c>
      <c r="N8904" s="126" t="s">
        <v>290</v>
      </c>
      <c r="O8904" s="126" t="s">
        <v>1311</v>
      </c>
      <c r="P8904" s="130">
        <v>0</v>
      </c>
      <c r="S8904" s="130">
        <v>0</v>
      </c>
      <c r="V8904" s="130">
        <v>5142.25</v>
      </c>
      <c r="X8904" s="126" t="s">
        <v>1312</v>
      </c>
      <c r="Y8904" s="126" t="s">
        <v>517</v>
      </c>
      <c r="Z8904" s="127" t="s">
        <v>309</v>
      </c>
      <c r="AA8904" s="128">
        <v>1</v>
      </c>
      <c r="AB8904" s="128">
        <v>60</v>
      </c>
      <c r="AD8904" s="126" t="s">
        <v>562</v>
      </c>
      <c r="AG8904" s="127"/>
      <c r="AI8904" s="127"/>
    </row>
    <row r="8905" spans="1:35" ht="14.85" customHeight="1">
      <c r="A8905" s="130">
        <v>5002279</v>
      </c>
      <c r="B8905" s="126" t="s">
        <v>17830</v>
      </c>
      <c r="C8905" s="126" t="s">
        <v>17831</v>
      </c>
      <c r="D8905" s="126" t="s">
        <v>17832</v>
      </c>
      <c r="E8905" s="126" t="s">
        <v>288</v>
      </c>
      <c r="F8905" s="126" t="s">
        <v>491</v>
      </c>
      <c r="G8905" s="126" t="s">
        <v>417</v>
      </c>
      <c r="H8905" s="126" t="s">
        <v>126</v>
      </c>
      <c r="I8905" s="126" t="s">
        <v>126</v>
      </c>
      <c r="J8905" s="126" t="s">
        <v>1248</v>
      </c>
      <c r="K8905" s="126" t="s">
        <v>613</v>
      </c>
      <c r="L8905" s="126" t="s">
        <v>1249</v>
      </c>
      <c r="M8905" s="130">
        <v>43825.599999999999</v>
      </c>
      <c r="N8905" s="126" t="s">
        <v>290</v>
      </c>
      <c r="O8905" s="126" t="s">
        <v>506</v>
      </c>
      <c r="P8905" s="130">
        <v>0</v>
      </c>
      <c r="S8905" s="130">
        <v>0</v>
      </c>
      <c r="V8905" s="130">
        <v>53898.29</v>
      </c>
      <c r="X8905" s="126" t="s">
        <v>2004</v>
      </c>
      <c r="Z8905" s="127"/>
      <c r="AA8905" s="128">
        <v>1</v>
      </c>
      <c r="AB8905" s="128">
        <v>60</v>
      </c>
      <c r="AD8905" s="126" t="s">
        <v>562</v>
      </c>
      <c r="AG8905" s="127"/>
      <c r="AI8905" s="127"/>
    </row>
    <row r="8906" spans="1:35" ht="14.85" customHeight="1">
      <c r="A8906" s="130">
        <v>5002668</v>
      </c>
      <c r="B8906" s="126" t="s">
        <v>413</v>
      </c>
      <c r="C8906" s="126" t="s">
        <v>17437</v>
      </c>
      <c r="D8906" s="126" t="s">
        <v>17833</v>
      </c>
      <c r="E8906" s="126" t="s">
        <v>288</v>
      </c>
      <c r="F8906" s="126" t="s">
        <v>753</v>
      </c>
      <c r="G8906" s="126" t="s">
        <v>417</v>
      </c>
      <c r="H8906" s="126" t="s">
        <v>126</v>
      </c>
      <c r="I8906" s="126" t="s">
        <v>418</v>
      </c>
      <c r="J8906" s="126" t="s">
        <v>1032</v>
      </c>
      <c r="K8906" s="126" t="s">
        <v>747</v>
      </c>
      <c r="L8906" s="126" t="s">
        <v>1033</v>
      </c>
      <c r="M8906" s="130">
        <v>292.32</v>
      </c>
      <c r="O8906" s="126" t="s">
        <v>340</v>
      </c>
      <c r="P8906" s="130">
        <v>0</v>
      </c>
      <c r="S8906" s="130">
        <v>0</v>
      </c>
      <c r="V8906" s="130">
        <v>414.12</v>
      </c>
      <c r="X8906" s="126" t="s">
        <v>5927</v>
      </c>
      <c r="Z8906" s="127"/>
      <c r="AA8906" s="128">
        <v>2</v>
      </c>
      <c r="AB8906" s="128">
        <v>12</v>
      </c>
      <c r="AD8906" s="126" t="s">
        <v>615</v>
      </c>
      <c r="AG8906" s="127"/>
      <c r="AI8906" s="127"/>
    </row>
    <row r="8907" spans="1:35" ht="14.85" customHeight="1">
      <c r="A8907" s="130">
        <v>5002604</v>
      </c>
      <c r="B8907" s="126" t="s">
        <v>17834</v>
      </c>
      <c r="C8907" s="126" t="s">
        <v>17835</v>
      </c>
      <c r="D8907" s="126" t="s">
        <v>17836</v>
      </c>
      <c r="E8907" s="126" t="s">
        <v>288</v>
      </c>
      <c r="F8907" s="126" t="s">
        <v>532</v>
      </c>
      <c r="G8907" s="126" t="s">
        <v>604</v>
      </c>
      <c r="H8907" s="126" t="s">
        <v>126</v>
      </c>
      <c r="I8907" s="126" t="s">
        <v>418</v>
      </c>
      <c r="J8907" s="126" t="s">
        <v>1705</v>
      </c>
      <c r="K8907" s="126" t="s">
        <v>976</v>
      </c>
      <c r="L8907" s="126" t="s">
        <v>1706</v>
      </c>
      <c r="M8907" s="130">
        <v>190.4</v>
      </c>
      <c r="O8907" s="126" t="s">
        <v>537</v>
      </c>
      <c r="P8907" s="130">
        <v>0</v>
      </c>
      <c r="S8907" s="130">
        <v>0</v>
      </c>
      <c r="V8907" s="130">
        <v>190.4</v>
      </c>
      <c r="X8907" s="126" t="s">
        <v>1723</v>
      </c>
      <c r="Z8907" s="127"/>
      <c r="AA8907" s="128">
        <v>500</v>
      </c>
      <c r="AB8907" s="128">
        <v>12</v>
      </c>
      <c r="AD8907" s="126" t="s">
        <v>1287</v>
      </c>
      <c r="AG8907" s="127"/>
      <c r="AI8907" s="127"/>
    </row>
    <row r="8908" spans="1:35" ht="14.85" customHeight="1">
      <c r="A8908" s="130">
        <v>5002603</v>
      </c>
      <c r="B8908" s="126" t="s">
        <v>17837</v>
      </c>
      <c r="C8908" s="126" t="s">
        <v>17835</v>
      </c>
      <c r="D8908" s="126" t="s">
        <v>17838</v>
      </c>
      <c r="E8908" s="126" t="s">
        <v>288</v>
      </c>
      <c r="F8908" s="126" t="s">
        <v>532</v>
      </c>
      <c r="G8908" s="126" t="s">
        <v>604</v>
      </c>
      <c r="H8908" s="126" t="s">
        <v>126</v>
      </c>
      <c r="I8908" s="126" t="s">
        <v>418</v>
      </c>
      <c r="J8908" s="126" t="s">
        <v>1705</v>
      </c>
      <c r="K8908" s="126" t="s">
        <v>976</v>
      </c>
      <c r="L8908" s="126" t="s">
        <v>1706</v>
      </c>
      <c r="M8908" s="130">
        <v>190.4</v>
      </c>
      <c r="O8908" s="126" t="s">
        <v>537</v>
      </c>
      <c r="P8908" s="130">
        <v>0</v>
      </c>
      <c r="S8908" s="130">
        <v>0</v>
      </c>
      <c r="V8908" s="130">
        <v>190.4</v>
      </c>
      <c r="X8908" s="126" t="s">
        <v>1723</v>
      </c>
      <c r="Z8908" s="127"/>
      <c r="AA8908" s="128">
        <v>500</v>
      </c>
      <c r="AB8908" s="128">
        <v>12</v>
      </c>
      <c r="AD8908" s="126" t="s">
        <v>1287</v>
      </c>
      <c r="AG8908" s="127"/>
      <c r="AI8908" s="127"/>
    </row>
    <row r="8909" spans="1:35" ht="14.85" customHeight="1">
      <c r="A8909" s="130">
        <v>5002602</v>
      </c>
      <c r="B8909" s="126" t="s">
        <v>17839</v>
      </c>
      <c r="C8909" s="126" t="s">
        <v>17835</v>
      </c>
      <c r="D8909" s="126" t="s">
        <v>17840</v>
      </c>
      <c r="E8909" s="126" t="s">
        <v>288</v>
      </c>
      <c r="F8909" s="126" t="s">
        <v>532</v>
      </c>
      <c r="G8909" s="126" t="s">
        <v>604</v>
      </c>
      <c r="H8909" s="126" t="s">
        <v>126</v>
      </c>
      <c r="I8909" s="126" t="s">
        <v>418</v>
      </c>
      <c r="J8909" s="126" t="s">
        <v>1705</v>
      </c>
      <c r="K8909" s="126" t="s">
        <v>976</v>
      </c>
      <c r="L8909" s="126" t="s">
        <v>1706</v>
      </c>
      <c r="M8909" s="130">
        <v>190.4</v>
      </c>
      <c r="O8909" s="126" t="s">
        <v>537</v>
      </c>
      <c r="P8909" s="130">
        <v>0</v>
      </c>
      <c r="S8909" s="130">
        <v>0</v>
      </c>
      <c r="V8909" s="130">
        <v>190.4</v>
      </c>
      <c r="X8909" s="126" t="s">
        <v>1723</v>
      </c>
      <c r="Z8909" s="127"/>
      <c r="AA8909" s="128">
        <v>500</v>
      </c>
      <c r="AB8909" s="128">
        <v>12</v>
      </c>
      <c r="AD8909" s="126" t="s">
        <v>1287</v>
      </c>
      <c r="AG8909" s="127"/>
      <c r="AI8909" s="127"/>
    </row>
    <row r="8910" spans="1:35" ht="14.85" customHeight="1">
      <c r="A8910" s="130">
        <v>5002601</v>
      </c>
      <c r="B8910" s="126" t="s">
        <v>17841</v>
      </c>
      <c r="C8910" s="126" t="s">
        <v>17842</v>
      </c>
      <c r="D8910" s="126" t="s">
        <v>17843</v>
      </c>
      <c r="E8910" s="126" t="s">
        <v>288</v>
      </c>
      <c r="F8910" s="126" t="s">
        <v>532</v>
      </c>
      <c r="G8910" s="126" t="s">
        <v>604</v>
      </c>
      <c r="H8910" s="126" t="s">
        <v>126</v>
      </c>
      <c r="I8910" s="126" t="s">
        <v>418</v>
      </c>
      <c r="J8910" s="126" t="s">
        <v>1705</v>
      </c>
      <c r="K8910" s="126" t="s">
        <v>976</v>
      </c>
      <c r="L8910" s="126" t="s">
        <v>1706</v>
      </c>
      <c r="M8910" s="130">
        <v>292.32</v>
      </c>
      <c r="O8910" s="126" t="s">
        <v>4049</v>
      </c>
      <c r="P8910" s="130">
        <v>0</v>
      </c>
      <c r="S8910" s="130">
        <v>0</v>
      </c>
      <c r="V8910" s="130">
        <v>292.32</v>
      </c>
      <c r="X8910" s="126" t="s">
        <v>4050</v>
      </c>
      <c r="Z8910" s="127"/>
      <c r="AA8910" s="128"/>
      <c r="AB8910" s="128"/>
      <c r="AD8910" s="126" t="s">
        <v>562</v>
      </c>
      <c r="AG8910" s="127"/>
      <c r="AI8910" s="127"/>
    </row>
    <row r="8911" spans="1:35" ht="14.85" customHeight="1">
      <c r="A8911" s="130">
        <v>5002600</v>
      </c>
      <c r="B8911" s="126" t="s">
        <v>17844</v>
      </c>
      <c r="C8911" s="126" t="s">
        <v>17845</v>
      </c>
      <c r="D8911" s="126" t="s">
        <v>17846</v>
      </c>
      <c r="E8911" s="126" t="s">
        <v>288</v>
      </c>
      <c r="F8911" s="126" t="s">
        <v>532</v>
      </c>
      <c r="G8911" s="126" t="s">
        <v>604</v>
      </c>
      <c r="H8911" s="126" t="s">
        <v>126</v>
      </c>
      <c r="I8911" s="126" t="s">
        <v>418</v>
      </c>
      <c r="J8911" s="126" t="s">
        <v>1705</v>
      </c>
      <c r="K8911" s="126" t="s">
        <v>976</v>
      </c>
      <c r="L8911" s="126" t="s">
        <v>1706</v>
      </c>
      <c r="M8911" s="130">
        <v>292.32</v>
      </c>
      <c r="O8911" s="126" t="s">
        <v>4049</v>
      </c>
      <c r="P8911" s="130">
        <v>0</v>
      </c>
      <c r="S8911" s="130">
        <v>0</v>
      </c>
      <c r="V8911" s="130">
        <v>292.32</v>
      </c>
      <c r="X8911" s="126" t="s">
        <v>4050</v>
      </c>
      <c r="Z8911" s="127"/>
      <c r="AA8911" s="128"/>
      <c r="AB8911" s="128"/>
      <c r="AD8911" s="126" t="s">
        <v>562</v>
      </c>
      <c r="AG8911" s="127"/>
      <c r="AI8911" s="127"/>
    </row>
    <row r="8912" spans="1:35" ht="14.85" customHeight="1">
      <c r="A8912" s="130">
        <v>5002599</v>
      </c>
      <c r="B8912" s="126" t="s">
        <v>17847</v>
      </c>
      <c r="C8912" s="126" t="s">
        <v>17848</v>
      </c>
      <c r="D8912" s="126" t="s">
        <v>17849</v>
      </c>
      <c r="E8912" s="126" t="s">
        <v>288</v>
      </c>
      <c r="F8912" s="126" t="s">
        <v>532</v>
      </c>
      <c r="G8912" s="126" t="s">
        <v>417</v>
      </c>
      <c r="H8912" s="126" t="s">
        <v>126</v>
      </c>
      <c r="I8912" s="126" t="s">
        <v>126</v>
      </c>
      <c r="J8912" s="126" t="s">
        <v>1705</v>
      </c>
      <c r="K8912" s="126" t="s">
        <v>976</v>
      </c>
      <c r="L8912" s="126" t="s">
        <v>1706</v>
      </c>
      <c r="M8912" s="130">
        <v>230.72</v>
      </c>
      <c r="O8912" s="126" t="s">
        <v>4049</v>
      </c>
      <c r="P8912" s="130">
        <v>0</v>
      </c>
      <c r="S8912" s="130">
        <v>0</v>
      </c>
      <c r="V8912" s="130">
        <v>230.72</v>
      </c>
      <c r="X8912" s="126" t="s">
        <v>7728</v>
      </c>
      <c r="Z8912" s="127"/>
      <c r="AA8912" s="128">
        <v>1</v>
      </c>
      <c r="AB8912" s="128">
        <v>60</v>
      </c>
      <c r="AD8912" s="126" t="s">
        <v>1287</v>
      </c>
      <c r="AG8912" s="127"/>
      <c r="AI8912" s="127"/>
    </row>
    <row r="8913" spans="1:35" ht="14.85" customHeight="1">
      <c r="A8913" s="130">
        <v>5002598</v>
      </c>
      <c r="B8913" s="126" t="s">
        <v>17850</v>
      </c>
      <c r="C8913" s="126" t="s">
        <v>17851</v>
      </c>
      <c r="D8913" s="126" t="s">
        <v>17852</v>
      </c>
      <c r="E8913" s="126" t="s">
        <v>288</v>
      </c>
      <c r="F8913" s="126" t="s">
        <v>416</v>
      </c>
      <c r="G8913" s="126" t="s">
        <v>417</v>
      </c>
      <c r="H8913" s="126" t="s">
        <v>126</v>
      </c>
      <c r="I8913" s="126" t="s">
        <v>126</v>
      </c>
      <c r="J8913" s="126" t="s">
        <v>17853</v>
      </c>
      <c r="K8913" s="126" t="s">
        <v>504</v>
      </c>
      <c r="L8913" s="126" t="s">
        <v>1706</v>
      </c>
      <c r="M8913" s="130">
        <v>487.2</v>
      </c>
      <c r="O8913" s="126" t="s">
        <v>1088</v>
      </c>
      <c r="P8913" s="130">
        <v>0</v>
      </c>
      <c r="S8913" s="130">
        <v>0</v>
      </c>
      <c r="V8913" s="130">
        <v>885.27</v>
      </c>
      <c r="X8913" s="126" t="s">
        <v>1089</v>
      </c>
      <c r="Z8913" s="127"/>
      <c r="AA8913" s="128">
        <v>1</v>
      </c>
      <c r="AB8913" s="128">
        <v>12</v>
      </c>
      <c r="AD8913" s="126" t="s">
        <v>562</v>
      </c>
      <c r="AG8913" s="127"/>
      <c r="AI8913" s="127"/>
    </row>
    <row r="8914" spans="1:35" ht="14.85" customHeight="1">
      <c r="A8914" s="130">
        <v>5002597</v>
      </c>
      <c r="B8914" s="126" t="s">
        <v>17854</v>
      </c>
      <c r="C8914" s="126" t="s">
        <v>17855</v>
      </c>
      <c r="D8914" s="126" t="s">
        <v>17856</v>
      </c>
      <c r="E8914" s="126" t="s">
        <v>288</v>
      </c>
      <c r="F8914" s="126" t="s">
        <v>416</v>
      </c>
      <c r="G8914" s="126" t="s">
        <v>417</v>
      </c>
      <c r="H8914" s="126" t="s">
        <v>126</v>
      </c>
      <c r="I8914" s="126" t="s">
        <v>126</v>
      </c>
      <c r="J8914" s="126" t="s">
        <v>17853</v>
      </c>
      <c r="K8914" s="126" t="s">
        <v>504</v>
      </c>
      <c r="L8914" s="126" t="s">
        <v>1706</v>
      </c>
      <c r="M8914" s="130">
        <v>487.2</v>
      </c>
      <c r="O8914" s="126" t="s">
        <v>1088</v>
      </c>
      <c r="P8914" s="130">
        <v>0</v>
      </c>
      <c r="S8914" s="130">
        <v>0</v>
      </c>
      <c r="V8914" s="130">
        <v>496.69</v>
      </c>
      <c r="X8914" s="126" t="s">
        <v>1089</v>
      </c>
      <c r="Z8914" s="127"/>
      <c r="AA8914" s="128">
        <v>1</v>
      </c>
      <c r="AB8914" s="128">
        <v>12</v>
      </c>
      <c r="AD8914" s="126" t="s">
        <v>562</v>
      </c>
      <c r="AG8914" s="127"/>
      <c r="AI8914" s="127"/>
    </row>
    <row r="8915" spans="1:35" ht="14.85" customHeight="1">
      <c r="A8915" s="130">
        <v>5004230</v>
      </c>
      <c r="B8915" s="126" t="s">
        <v>17857</v>
      </c>
      <c r="C8915" s="126" t="s">
        <v>15259</v>
      </c>
      <c r="D8915" s="126" t="s">
        <v>14747</v>
      </c>
      <c r="E8915" s="126" t="s">
        <v>288</v>
      </c>
      <c r="F8915" s="126" t="s">
        <v>491</v>
      </c>
      <c r="G8915" s="126" t="s">
        <v>417</v>
      </c>
      <c r="H8915" s="126" t="s">
        <v>126</v>
      </c>
      <c r="I8915" s="126" t="s">
        <v>126</v>
      </c>
      <c r="J8915" s="126" t="s">
        <v>4744</v>
      </c>
      <c r="K8915" s="126" t="s">
        <v>504</v>
      </c>
      <c r="L8915" s="126" t="s">
        <v>1321</v>
      </c>
      <c r="M8915" s="130">
        <v>1192.5</v>
      </c>
      <c r="N8915" s="126" t="s">
        <v>290</v>
      </c>
      <c r="O8915" s="126" t="s">
        <v>1311</v>
      </c>
      <c r="P8915" s="130">
        <v>0</v>
      </c>
      <c r="S8915" s="130">
        <v>0</v>
      </c>
      <c r="V8915" s="130">
        <v>1325</v>
      </c>
      <c r="X8915" s="126" t="s">
        <v>1312</v>
      </c>
      <c r="Y8915" s="126" t="s">
        <v>517</v>
      </c>
      <c r="Z8915" s="127" t="s">
        <v>309</v>
      </c>
      <c r="AA8915" s="128">
        <v>1</v>
      </c>
      <c r="AB8915" s="128">
        <v>60</v>
      </c>
      <c r="AD8915" s="126" t="s">
        <v>562</v>
      </c>
      <c r="AG8915" s="127"/>
      <c r="AI8915" s="127"/>
    </row>
    <row r="8916" spans="1:35" ht="14.85" customHeight="1">
      <c r="A8916" s="130">
        <v>5004229</v>
      </c>
      <c r="B8916" s="126" t="s">
        <v>17858</v>
      </c>
      <c r="C8916" s="126" t="s">
        <v>17859</v>
      </c>
      <c r="D8916" s="126" t="s">
        <v>17860</v>
      </c>
      <c r="E8916" s="126" t="s">
        <v>288</v>
      </c>
      <c r="F8916" s="126" t="s">
        <v>364</v>
      </c>
      <c r="G8916" s="126" t="s">
        <v>417</v>
      </c>
      <c r="H8916" s="126" t="s">
        <v>126</v>
      </c>
      <c r="I8916" s="126" t="s">
        <v>126</v>
      </c>
      <c r="J8916" s="126" t="s">
        <v>886</v>
      </c>
      <c r="K8916" s="126" t="s">
        <v>443</v>
      </c>
      <c r="L8916" s="126" t="s">
        <v>887</v>
      </c>
      <c r="M8916" s="130">
        <v>6817.44</v>
      </c>
      <c r="O8916" s="126" t="s">
        <v>365</v>
      </c>
      <c r="P8916" s="130">
        <v>0</v>
      </c>
      <c r="S8916" s="130">
        <v>0</v>
      </c>
      <c r="V8916" s="130">
        <v>13147.8</v>
      </c>
      <c r="X8916" s="126" t="s">
        <v>510</v>
      </c>
      <c r="Z8916" s="127"/>
      <c r="AA8916" s="128">
        <v>2</v>
      </c>
      <c r="AB8916" s="128">
        <v>60</v>
      </c>
      <c r="AC8916" s="126" t="s">
        <v>366</v>
      </c>
      <c r="AD8916" s="126" t="s">
        <v>562</v>
      </c>
      <c r="AG8916" s="127"/>
      <c r="AI8916" s="127"/>
    </row>
    <row r="8917" spans="1:35" ht="14.85" customHeight="1">
      <c r="A8917" s="130">
        <v>5002561</v>
      </c>
      <c r="B8917" s="126" t="s">
        <v>17861</v>
      </c>
      <c r="C8917" s="126" t="s">
        <v>17862</v>
      </c>
      <c r="D8917" s="126" t="s">
        <v>17863</v>
      </c>
      <c r="E8917" s="126" t="s">
        <v>288</v>
      </c>
      <c r="F8917" s="126" t="s">
        <v>416</v>
      </c>
      <c r="G8917" s="126" t="s">
        <v>417</v>
      </c>
      <c r="H8917" s="126" t="s">
        <v>126</v>
      </c>
      <c r="I8917" s="126" t="s">
        <v>126</v>
      </c>
      <c r="J8917" s="126" t="s">
        <v>17362</v>
      </c>
      <c r="K8917" s="126" t="s">
        <v>747</v>
      </c>
      <c r="L8917" s="126" t="s">
        <v>17363</v>
      </c>
      <c r="M8917" s="130">
        <v>584.64</v>
      </c>
      <c r="O8917" s="126" t="s">
        <v>422</v>
      </c>
      <c r="P8917" s="130">
        <v>0</v>
      </c>
      <c r="S8917" s="130">
        <v>0</v>
      </c>
      <c r="V8917" s="130">
        <v>924.22</v>
      </c>
      <c r="X8917" s="126" t="s">
        <v>1885</v>
      </c>
      <c r="Z8917" s="127"/>
      <c r="AA8917" s="128">
        <v>1</v>
      </c>
      <c r="AB8917" s="128">
        <v>12</v>
      </c>
      <c r="AD8917" s="126" t="s">
        <v>562</v>
      </c>
      <c r="AG8917" s="127"/>
      <c r="AI8917" s="127"/>
    </row>
    <row r="8918" spans="1:35" ht="14.85" customHeight="1">
      <c r="A8918" s="130">
        <v>5002132</v>
      </c>
      <c r="B8918" s="126" t="s">
        <v>17864</v>
      </c>
      <c r="C8918" s="126" t="s">
        <v>17865</v>
      </c>
      <c r="D8918" s="126" t="s">
        <v>17866</v>
      </c>
      <c r="E8918" s="126" t="s">
        <v>288</v>
      </c>
      <c r="F8918" s="126" t="s">
        <v>416</v>
      </c>
      <c r="G8918" s="126" t="s">
        <v>417</v>
      </c>
      <c r="H8918" s="126" t="s">
        <v>126</v>
      </c>
      <c r="I8918" s="126" t="s">
        <v>126</v>
      </c>
      <c r="J8918" s="126" t="s">
        <v>1770</v>
      </c>
      <c r="K8918" s="126" t="s">
        <v>976</v>
      </c>
      <c r="L8918" s="126" t="s">
        <v>1771</v>
      </c>
      <c r="M8918" s="130">
        <v>340.48</v>
      </c>
      <c r="O8918" s="126" t="s">
        <v>422</v>
      </c>
      <c r="P8918" s="130">
        <v>0</v>
      </c>
      <c r="S8918" s="130">
        <v>0</v>
      </c>
      <c r="V8918" s="130">
        <v>1022.84</v>
      </c>
      <c r="X8918" s="126" t="s">
        <v>497</v>
      </c>
      <c r="Z8918" s="127"/>
      <c r="AA8918" s="128">
        <v>1</v>
      </c>
      <c r="AB8918" s="128">
        <v>12</v>
      </c>
      <c r="AD8918" s="126" t="s">
        <v>562</v>
      </c>
      <c r="AG8918" s="127"/>
      <c r="AI8918" s="127"/>
    </row>
    <row r="8919" spans="1:35" ht="14.85" customHeight="1">
      <c r="A8919" s="130">
        <v>5000061</v>
      </c>
      <c r="B8919" s="126" t="s">
        <v>9684</v>
      </c>
      <c r="C8919" s="126" t="s">
        <v>17867</v>
      </c>
      <c r="D8919" s="126" t="s">
        <v>17868</v>
      </c>
      <c r="E8919" s="126" t="s">
        <v>288</v>
      </c>
      <c r="F8919" s="126" t="s">
        <v>416</v>
      </c>
      <c r="G8919" s="126" t="s">
        <v>417</v>
      </c>
      <c r="H8919" s="126" t="s">
        <v>126</v>
      </c>
      <c r="I8919" s="126" t="s">
        <v>126</v>
      </c>
      <c r="J8919" s="126" t="s">
        <v>1086</v>
      </c>
      <c r="K8919" s="126" t="s">
        <v>747</v>
      </c>
      <c r="L8919" s="126" t="s">
        <v>1087</v>
      </c>
      <c r="M8919" s="130">
        <v>389.76</v>
      </c>
      <c r="O8919" s="126" t="s">
        <v>3131</v>
      </c>
      <c r="P8919" s="130">
        <v>0</v>
      </c>
      <c r="S8919" s="130">
        <v>0</v>
      </c>
      <c r="V8919" s="130">
        <v>742.36</v>
      </c>
      <c r="X8919" s="126" t="s">
        <v>3132</v>
      </c>
      <c r="Z8919" s="127"/>
      <c r="AA8919" s="128">
        <v>1</v>
      </c>
      <c r="AB8919" s="128">
        <v>12</v>
      </c>
      <c r="AD8919" s="126" t="s">
        <v>562</v>
      </c>
      <c r="AG8919" s="127"/>
      <c r="AI8919" s="127"/>
    </row>
    <row r="8920" spans="1:35" ht="14.85" customHeight="1">
      <c r="A8920" s="130">
        <v>5001083</v>
      </c>
      <c r="B8920" s="126" t="s">
        <v>17869</v>
      </c>
      <c r="C8920" s="126" t="s">
        <v>17870</v>
      </c>
      <c r="D8920" s="126" t="s">
        <v>17871</v>
      </c>
      <c r="E8920" s="126" t="s">
        <v>288</v>
      </c>
      <c r="F8920" s="126" t="s">
        <v>522</v>
      </c>
      <c r="G8920" s="126" t="s">
        <v>523</v>
      </c>
      <c r="H8920" s="126" t="s">
        <v>524</v>
      </c>
      <c r="I8920" s="126" t="s">
        <v>418</v>
      </c>
      <c r="J8920" s="126" t="s">
        <v>825</v>
      </c>
      <c r="K8920" s="126" t="s">
        <v>504</v>
      </c>
      <c r="L8920" s="126" t="s">
        <v>444</v>
      </c>
      <c r="M8920" s="130">
        <v>1079.8</v>
      </c>
      <c r="N8920" s="126" t="s">
        <v>290</v>
      </c>
      <c r="O8920" s="126" t="s">
        <v>621</v>
      </c>
      <c r="P8920" s="130">
        <v>0</v>
      </c>
      <c r="S8920" s="130">
        <v>0</v>
      </c>
      <c r="V8920" s="130">
        <v>1079.8</v>
      </c>
      <c r="X8920" s="126" t="s">
        <v>3638</v>
      </c>
      <c r="Z8920" s="127"/>
      <c r="AA8920" s="128"/>
      <c r="AB8920" s="128"/>
      <c r="AD8920" s="126" t="s">
        <v>562</v>
      </c>
      <c r="AG8920" s="127"/>
      <c r="AI8920" s="127"/>
    </row>
    <row r="8921" spans="1:35" ht="14.85" customHeight="1">
      <c r="A8921" s="130">
        <v>5014437</v>
      </c>
      <c r="B8921" s="126" t="s">
        <v>413</v>
      </c>
      <c r="C8921" s="126" t="s">
        <v>17872</v>
      </c>
      <c r="D8921" s="126" t="s">
        <v>17873</v>
      </c>
      <c r="E8921" s="126" t="s">
        <v>288</v>
      </c>
      <c r="F8921" s="126" t="s">
        <v>364</v>
      </c>
      <c r="G8921" s="126" t="s">
        <v>417</v>
      </c>
      <c r="H8921" s="126" t="s">
        <v>126</v>
      </c>
      <c r="I8921" s="126" t="s">
        <v>126</v>
      </c>
      <c r="J8921" s="126" t="s">
        <v>3236</v>
      </c>
      <c r="K8921" s="126" t="s">
        <v>628</v>
      </c>
      <c r="L8921" s="126" t="s">
        <v>3237</v>
      </c>
      <c r="M8921" s="130">
        <v>6817.44</v>
      </c>
      <c r="O8921" s="126" t="s">
        <v>365</v>
      </c>
      <c r="P8921" s="130">
        <v>0</v>
      </c>
      <c r="S8921" s="130">
        <v>0</v>
      </c>
      <c r="V8921" s="130">
        <v>8029.65</v>
      </c>
      <c r="X8921" s="126" t="s">
        <v>469</v>
      </c>
      <c r="Z8921" s="127"/>
      <c r="AA8921" s="128">
        <v>1</v>
      </c>
      <c r="AB8921" s="128">
        <v>60</v>
      </c>
      <c r="AC8921" s="126" t="s">
        <v>366</v>
      </c>
      <c r="AD8921" s="126" t="s">
        <v>631</v>
      </c>
      <c r="AG8921" s="127"/>
      <c r="AI8921" s="127"/>
    </row>
    <row r="8922" spans="1:35" ht="14.85" customHeight="1">
      <c r="A8922" s="130">
        <v>5013114</v>
      </c>
      <c r="B8922" s="126" t="s">
        <v>413</v>
      </c>
      <c r="C8922" s="126" t="s">
        <v>17874</v>
      </c>
      <c r="E8922" s="126" t="s">
        <v>288</v>
      </c>
      <c r="F8922" s="126" t="s">
        <v>364</v>
      </c>
      <c r="G8922" s="126" t="s">
        <v>417</v>
      </c>
      <c r="H8922" s="126" t="s">
        <v>126</v>
      </c>
      <c r="I8922" s="126" t="s">
        <v>126</v>
      </c>
      <c r="J8922" s="126" t="s">
        <v>466</v>
      </c>
      <c r="K8922" s="126" t="s">
        <v>467</v>
      </c>
      <c r="L8922" s="126" t="s">
        <v>468</v>
      </c>
      <c r="M8922" s="130">
        <v>6817.44</v>
      </c>
      <c r="O8922" s="126" t="s">
        <v>365</v>
      </c>
      <c r="P8922" s="130">
        <v>0</v>
      </c>
      <c r="S8922" s="130">
        <v>0</v>
      </c>
      <c r="V8922" s="130">
        <v>15485.2</v>
      </c>
      <c r="X8922" s="126" t="s">
        <v>510</v>
      </c>
      <c r="Z8922" s="127"/>
      <c r="AA8922" s="128">
        <v>2</v>
      </c>
      <c r="AB8922" s="128">
        <v>60</v>
      </c>
      <c r="AC8922" s="126" t="s">
        <v>366</v>
      </c>
      <c r="AD8922" s="126" t="s">
        <v>1990</v>
      </c>
      <c r="AG8922" s="127"/>
      <c r="AI8922" s="127"/>
    </row>
    <row r="8923" spans="1:35" ht="14.85" customHeight="1">
      <c r="A8923" s="130">
        <v>5002735</v>
      </c>
      <c r="B8923" s="126" t="s">
        <v>17875</v>
      </c>
      <c r="C8923" s="126" t="s">
        <v>12987</v>
      </c>
      <c r="D8923" s="126" t="s">
        <v>17876</v>
      </c>
      <c r="E8923" s="126" t="s">
        <v>288</v>
      </c>
      <c r="F8923" s="126" t="s">
        <v>440</v>
      </c>
      <c r="G8923" s="126" t="s">
        <v>441</v>
      </c>
      <c r="H8923" s="126" t="s">
        <v>126</v>
      </c>
      <c r="I8923" s="126" t="s">
        <v>418</v>
      </c>
      <c r="J8923" s="126" t="s">
        <v>12989</v>
      </c>
      <c r="K8923" s="126" t="s">
        <v>613</v>
      </c>
      <c r="L8923" s="126" t="s">
        <v>2029</v>
      </c>
      <c r="M8923" s="130">
        <v>1024.8</v>
      </c>
      <c r="O8923" s="126" t="s">
        <v>449</v>
      </c>
      <c r="P8923" s="130">
        <v>0</v>
      </c>
      <c r="S8923" s="130">
        <v>0</v>
      </c>
      <c r="V8923" s="130">
        <v>1024.8</v>
      </c>
      <c r="X8923" s="126" t="s">
        <v>10830</v>
      </c>
      <c r="Z8923" s="127"/>
      <c r="AA8923" s="128">
        <v>10</v>
      </c>
      <c r="AB8923" s="128">
        <v>1</v>
      </c>
      <c r="AD8923" s="126" t="s">
        <v>562</v>
      </c>
      <c r="AG8923" s="127"/>
      <c r="AI8923" s="127"/>
    </row>
    <row r="8924" spans="1:35" ht="14.85" customHeight="1">
      <c r="A8924" s="130">
        <v>5001043</v>
      </c>
      <c r="B8924" s="126" t="s">
        <v>17877</v>
      </c>
      <c r="C8924" s="126" t="s">
        <v>5624</v>
      </c>
      <c r="D8924" s="126" t="s">
        <v>17878</v>
      </c>
      <c r="E8924" s="126" t="s">
        <v>288</v>
      </c>
      <c r="F8924" s="126" t="s">
        <v>522</v>
      </c>
      <c r="G8924" s="126" t="s">
        <v>4983</v>
      </c>
      <c r="H8924" s="126" t="s">
        <v>524</v>
      </c>
      <c r="I8924" s="126" t="s">
        <v>418</v>
      </c>
      <c r="J8924" s="126" t="s">
        <v>825</v>
      </c>
      <c r="K8924" s="126" t="s">
        <v>504</v>
      </c>
      <c r="L8924" s="126" t="s">
        <v>444</v>
      </c>
      <c r="M8924" s="130">
        <v>1555.45</v>
      </c>
      <c r="N8924" s="126" t="s">
        <v>290</v>
      </c>
      <c r="O8924" s="126" t="s">
        <v>621</v>
      </c>
      <c r="P8924" s="130">
        <v>0</v>
      </c>
      <c r="S8924" s="130">
        <v>0</v>
      </c>
      <c r="V8924" s="130">
        <v>1555.45</v>
      </c>
      <c r="X8924" s="126" t="s">
        <v>2813</v>
      </c>
      <c r="Z8924" s="127"/>
      <c r="AA8924" s="128"/>
      <c r="AB8924" s="128"/>
      <c r="AD8924" s="126" t="s">
        <v>562</v>
      </c>
      <c r="AG8924" s="127"/>
      <c r="AI8924" s="127"/>
    </row>
    <row r="8925" spans="1:35" ht="14.85" customHeight="1">
      <c r="A8925" s="130">
        <v>5001042</v>
      </c>
      <c r="B8925" s="126" t="s">
        <v>17879</v>
      </c>
      <c r="C8925" s="126" t="s">
        <v>17880</v>
      </c>
      <c r="D8925" s="126" t="s">
        <v>17881</v>
      </c>
      <c r="E8925" s="126" t="s">
        <v>288</v>
      </c>
      <c r="F8925" s="126" t="s">
        <v>416</v>
      </c>
      <c r="G8925" s="126" t="s">
        <v>417</v>
      </c>
      <c r="H8925" s="126" t="s">
        <v>126</v>
      </c>
      <c r="I8925" s="126" t="s">
        <v>126</v>
      </c>
      <c r="J8925" s="126" t="s">
        <v>10270</v>
      </c>
      <c r="K8925" s="126" t="s">
        <v>747</v>
      </c>
      <c r="L8925" s="126" t="s">
        <v>9321</v>
      </c>
      <c r="M8925" s="130">
        <v>584.64</v>
      </c>
      <c r="O8925" s="126" t="s">
        <v>422</v>
      </c>
      <c r="P8925" s="130">
        <v>0</v>
      </c>
      <c r="S8925" s="130">
        <v>0</v>
      </c>
      <c r="V8925" s="130">
        <v>750.45</v>
      </c>
      <c r="X8925" s="126" t="s">
        <v>1885</v>
      </c>
      <c r="Z8925" s="127"/>
      <c r="AA8925" s="128">
        <v>1</v>
      </c>
      <c r="AB8925" s="128">
        <v>12</v>
      </c>
      <c r="AD8925" s="126" t="s">
        <v>562</v>
      </c>
      <c r="AG8925" s="127"/>
      <c r="AI8925" s="127"/>
    </row>
    <row r="8926" spans="1:35" ht="14.85" customHeight="1">
      <c r="A8926" s="130">
        <v>5001041</v>
      </c>
      <c r="B8926" s="126" t="s">
        <v>17882</v>
      </c>
      <c r="C8926" s="126" t="s">
        <v>17883</v>
      </c>
      <c r="D8926" s="126" t="s">
        <v>17884</v>
      </c>
      <c r="E8926" s="126" t="s">
        <v>288</v>
      </c>
      <c r="F8926" s="126" t="s">
        <v>416</v>
      </c>
      <c r="G8926" s="126" t="s">
        <v>417</v>
      </c>
      <c r="H8926" s="126" t="s">
        <v>126</v>
      </c>
      <c r="I8926" s="126" t="s">
        <v>126</v>
      </c>
      <c r="J8926" s="126" t="s">
        <v>10270</v>
      </c>
      <c r="K8926" s="126" t="s">
        <v>747</v>
      </c>
      <c r="L8926" s="126" t="s">
        <v>9321</v>
      </c>
      <c r="M8926" s="130">
        <v>1031.25</v>
      </c>
      <c r="O8926" s="126" t="s">
        <v>422</v>
      </c>
      <c r="P8926" s="130">
        <v>0</v>
      </c>
      <c r="S8926" s="130">
        <v>0</v>
      </c>
      <c r="V8926" s="130">
        <v>1031.25</v>
      </c>
      <c r="X8926" s="126" t="s">
        <v>1034</v>
      </c>
      <c r="Z8926" s="127"/>
      <c r="AA8926" s="128">
        <v>1</v>
      </c>
      <c r="AB8926" s="128">
        <v>12</v>
      </c>
      <c r="AD8926" s="126" t="s">
        <v>562</v>
      </c>
      <c r="AG8926" s="127"/>
      <c r="AI8926" s="127"/>
    </row>
    <row r="8927" spans="1:35" ht="14.85" customHeight="1">
      <c r="A8927" s="130">
        <v>5001040</v>
      </c>
      <c r="B8927" s="126" t="s">
        <v>17885</v>
      </c>
      <c r="C8927" s="126" t="s">
        <v>17886</v>
      </c>
      <c r="D8927" s="126" t="s">
        <v>17887</v>
      </c>
      <c r="E8927" s="126" t="s">
        <v>288</v>
      </c>
      <c r="F8927" s="126" t="s">
        <v>416</v>
      </c>
      <c r="G8927" s="126" t="s">
        <v>417</v>
      </c>
      <c r="H8927" s="126" t="s">
        <v>126</v>
      </c>
      <c r="I8927" s="126" t="s">
        <v>126</v>
      </c>
      <c r="J8927" s="126" t="s">
        <v>10270</v>
      </c>
      <c r="K8927" s="126" t="s">
        <v>747</v>
      </c>
      <c r="L8927" s="126" t="s">
        <v>9321</v>
      </c>
      <c r="M8927" s="130">
        <v>1142.8</v>
      </c>
      <c r="O8927" s="126" t="s">
        <v>422</v>
      </c>
      <c r="P8927" s="130">
        <v>0</v>
      </c>
      <c r="S8927" s="130">
        <v>0</v>
      </c>
      <c r="V8927" s="130">
        <v>1142.8</v>
      </c>
      <c r="X8927" s="126" t="s">
        <v>1034</v>
      </c>
      <c r="Z8927" s="127"/>
      <c r="AA8927" s="128">
        <v>1</v>
      </c>
      <c r="AB8927" s="128">
        <v>12</v>
      </c>
      <c r="AD8927" s="126" t="s">
        <v>562</v>
      </c>
      <c r="AG8927" s="127"/>
      <c r="AI8927" s="127"/>
    </row>
    <row r="8928" spans="1:35" ht="14.85" customHeight="1">
      <c r="A8928" s="130">
        <v>5001039</v>
      </c>
      <c r="B8928" s="126" t="s">
        <v>17888</v>
      </c>
      <c r="C8928" s="126" t="s">
        <v>17889</v>
      </c>
      <c r="D8928" s="126" t="s">
        <v>17890</v>
      </c>
      <c r="E8928" s="126" t="s">
        <v>288</v>
      </c>
      <c r="F8928" s="126" t="s">
        <v>416</v>
      </c>
      <c r="G8928" s="126" t="s">
        <v>417</v>
      </c>
      <c r="H8928" s="126" t="s">
        <v>126</v>
      </c>
      <c r="I8928" s="126" t="s">
        <v>126</v>
      </c>
      <c r="J8928" s="126" t="s">
        <v>10270</v>
      </c>
      <c r="K8928" s="126" t="s">
        <v>747</v>
      </c>
      <c r="L8928" s="126" t="s">
        <v>9321</v>
      </c>
      <c r="M8928" s="130">
        <v>974.4</v>
      </c>
      <c r="O8928" s="126" t="s">
        <v>422</v>
      </c>
      <c r="P8928" s="130">
        <v>0</v>
      </c>
      <c r="S8928" s="130">
        <v>0</v>
      </c>
      <c r="V8928" s="130">
        <v>1003.12</v>
      </c>
      <c r="X8928" s="126" t="s">
        <v>4254</v>
      </c>
      <c r="Z8928" s="127"/>
      <c r="AA8928" s="128">
        <v>1</v>
      </c>
      <c r="AB8928" s="128">
        <v>12</v>
      </c>
      <c r="AD8928" s="126" t="s">
        <v>562</v>
      </c>
      <c r="AG8928" s="127"/>
      <c r="AI8928" s="127"/>
    </row>
    <row r="8929" spans="1:35" ht="14.85" customHeight="1">
      <c r="A8929" s="130">
        <v>5001080</v>
      </c>
      <c r="B8929" s="126" t="s">
        <v>17891</v>
      </c>
      <c r="C8929" s="126" t="s">
        <v>17892</v>
      </c>
      <c r="D8929" s="126" t="s">
        <v>17893</v>
      </c>
      <c r="E8929" s="126" t="s">
        <v>288</v>
      </c>
      <c r="F8929" s="126" t="s">
        <v>522</v>
      </c>
      <c r="G8929" s="126" t="s">
        <v>556</v>
      </c>
      <c r="H8929" s="126" t="s">
        <v>974</v>
      </c>
      <c r="I8929" s="126" t="s">
        <v>126</v>
      </c>
      <c r="J8929" s="126" t="s">
        <v>825</v>
      </c>
      <c r="K8929" s="126" t="s">
        <v>504</v>
      </c>
      <c r="L8929" s="126" t="s">
        <v>444</v>
      </c>
      <c r="M8929" s="130">
        <v>283.39999999999998</v>
      </c>
      <c r="N8929" s="126" t="s">
        <v>290</v>
      </c>
      <c r="O8929" s="126" t="s">
        <v>528</v>
      </c>
      <c r="P8929" s="130">
        <v>0</v>
      </c>
      <c r="S8929" s="130">
        <v>0</v>
      </c>
      <c r="V8929" s="130">
        <v>283.39999999999998</v>
      </c>
      <c r="X8929" s="126" t="s">
        <v>3316</v>
      </c>
      <c r="Z8929" s="127"/>
      <c r="AA8929" s="128"/>
      <c r="AB8929" s="128"/>
      <c r="AD8929" s="126" t="s">
        <v>562</v>
      </c>
      <c r="AG8929" s="127"/>
      <c r="AI8929" s="127"/>
    </row>
    <row r="8930" spans="1:35" ht="14.85" customHeight="1">
      <c r="A8930" s="130">
        <v>5004823</v>
      </c>
      <c r="B8930" s="126" t="s">
        <v>17894</v>
      </c>
      <c r="C8930" s="126" t="s">
        <v>17171</v>
      </c>
      <c r="D8930" s="126" t="s">
        <v>17895</v>
      </c>
      <c r="E8930" s="126" t="s">
        <v>288</v>
      </c>
      <c r="F8930" s="126" t="s">
        <v>522</v>
      </c>
      <c r="G8930" s="126" t="s">
        <v>9316</v>
      </c>
      <c r="H8930" s="126" t="s">
        <v>605</v>
      </c>
      <c r="I8930" s="126" t="s">
        <v>418</v>
      </c>
      <c r="J8930" s="126" t="s">
        <v>597</v>
      </c>
      <c r="K8930" s="126" t="s">
        <v>504</v>
      </c>
      <c r="L8930" s="126" t="s">
        <v>598</v>
      </c>
      <c r="M8930" s="130">
        <v>752.64</v>
      </c>
      <c r="N8930" s="126" t="s">
        <v>290</v>
      </c>
      <c r="O8930" s="126" t="s">
        <v>528</v>
      </c>
      <c r="P8930" s="130">
        <v>0</v>
      </c>
      <c r="S8930" s="130">
        <v>0</v>
      </c>
      <c r="V8930" s="130">
        <v>752.64</v>
      </c>
      <c r="X8930" s="126" t="s">
        <v>1507</v>
      </c>
      <c r="Z8930" s="127"/>
      <c r="AA8930" s="128"/>
      <c r="AB8930" s="128"/>
      <c r="AD8930" s="126" t="s">
        <v>562</v>
      </c>
      <c r="AG8930" s="127"/>
      <c r="AI8930" s="127"/>
    </row>
    <row r="8931" spans="1:35" ht="14.85" customHeight="1">
      <c r="A8931" s="130">
        <v>5004822</v>
      </c>
      <c r="B8931" s="126" t="s">
        <v>17896</v>
      </c>
      <c r="C8931" s="126" t="s">
        <v>17171</v>
      </c>
      <c r="D8931" s="126" t="s">
        <v>17897</v>
      </c>
      <c r="E8931" s="126" t="s">
        <v>288</v>
      </c>
      <c r="F8931" s="126" t="s">
        <v>522</v>
      </c>
      <c r="G8931" s="126" t="s">
        <v>523</v>
      </c>
      <c r="H8931" s="126" t="s">
        <v>605</v>
      </c>
      <c r="I8931" s="126" t="s">
        <v>418</v>
      </c>
      <c r="J8931" s="126" t="s">
        <v>597</v>
      </c>
      <c r="K8931" s="126" t="s">
        <v>504</v>
      </c>
      <c r="L8931" s="126" t="s">
        <v>598</v>
      </c>
      <c r="M8931" s="130">
        <v>784</v>
      </c>
      <c r="N8931" s="126" t="s">
        <v>290</v>
      </c>
      <c r="O8931" s="126" t="s">
        <v>528</v>
      </c>
      <c r="P8931" s="130">
        <v>0</v>
      </c>
      <c r="S8931" s="130">
        <v>0</v>
      </c>
      <c r="V8931" s="130">
        <v>784</v>
      </c>
      <c r="X8931" s="126" t="s">
        <v>1507</v>
      </c>
      <c r="Z8931" s="127"/>
      <c r="AA8931" s="128"/>
      <c r="AB8931" s="128"/>
      <c r="AD8931" s="126" t="s">
        <v>562</v>
      </c>
      <c r="AG8931" s="127"/>
      <c r="AI8931" s="127"/>
    </row>
    <row r="8932" spans="1:35" ht="14.85" customHeight="1">
      <c r="A8932" s="130">
        <v>5004817</v>
      </c>
      <c r="B8932" s="126" t="s">
        <v>413</v>
      </c>
      <c r="C8932" s="126" t="s">
        <v>17898</v>
      </c>
      <c r="D8932" s="126" t="s">
        <v>17899</v>
      </c>
      <c r="E8932" s="126" t="s">
        <v>288</v>
      </c>
      <c r="F8932" s="126" t="s">
        <v>491</v>
      </c>
      <c r="G8932" s="126" t="s">
        <v>417</v>
      </c>
      <c r="H8932" s="126" t="s">
        <v>126</v>
      </c>
      <c r="I8932" s="126" t="s">
        <v>126</v>
      </c>
      <c r="J8932" s="126" t="s">
        <v>14844</v>
      </c>
      <c r="K8932" s="126" t="s">
        <v>504</v>
      </c>
      <c r="L8932" s="126" t="s">
        <v>1321</v>
      </c>
      <c r="M8932" s="130">
        <v>2922.08</v>
      </c>
      <c r="N8932" s="126" t="s">
        <v>290</v>
      </c>
      <c r="O8932" s="126" t="s">
        <v>2583</v>
      </c>
      <c r="P8932" s="130">
        <v>0</v>
      </c>
      <c r="S8932" s="130">
        <v>0</v>
      </c>
      <c r="V8932" s="130">
        <v>5110</v>
      </c>
      <c r="X8932" s="126" t="s">
        <v>3278</v>
      </c>
      <c r="Z8932" s="127"/>
      <c r="AA8932" s="128">
        <v>1</v>
      </c>
      <c r="AB8932" s="128">
        <v>36</v>
      </c>
      <c r="AD8932" s="126" t="s">
        <v>1801</v>
      </c>
      <c r="AG8932" s="127"/>
      <c r="AI8932" s="127"/>
    </row>
    <row r="8933" spans="1:35" ht="14.85" customHeight="1">
      <c r="A8933" s="130">
        <v>5004816</v>
      </c>
      <c r="B8933" s="126" t="s">
        <v>413</v>
      </c>
      <c r="C8933" s="126" t="s">
        <v>17900</v>
      </c>
      <c r="D8933" s="126" t="s">
        <v>17901</v>
      </c>
      <c r="E8933" s="126" t="s">
        <v>288</v>
      </c>
      <c r="F8933" s="126" t="s">
        <v>491</v>
      </c>
      <c r="G8933" s="126" t="s">
        <v>417</v>
      </c>
      <c r="H8933" s="126" t="s">
        <v>126</v>
      </c>
      <c r="I8933" s="126" t="s">
        <v>126</v>
      </c>
      <c r="J8933" s="126" t="s">
        <v>14844</v>
      </c>
      <c r="K8933" s="126" t="s">
        <v>504</v>
      </c>
      <c r="L8933" s="126" t="s">
        <v>1321</v>
      </c>
      <c r="M8933" s="130">
        <v>6817.44</v>
      </c>
      <c r="O8933" s="126" t="s">
        <v>2577</v>
      </c>
      <c r="P8933" s="130">
        <v>0</v>
      </c>
      <c r="S8933" s="130">
        <v>0</v>
      </c>
      <c r="V8933" s="130">
        <v>9154</v>
      </c>
      <c r="X8933" s="126" t="s">
        <v>2578</v>
      </c>
      <c r="Z8933" s="127"/>
      <c r="AA8933" s="128">
        <v>1</v>
      </c>
      <c r="AB8933" s="128">
        <v>60</v>
      </c>
      <c r="AD8933" s="126" t="s">
        <v>1801</v>
      </c>
      <c r="AG8933" s="127"/>
      <c r="AI8933" s="127"/>
    </row>
    <row r="8934" spans="1:35" ht="14.85" customHeight="1">
      <c r="A8934" s="130">
        <v>5004815</v>
      </c>
      <c r="B8934" s="126" t="s">
        <v>413</v>
      </c>
      <c r="C8934" s="126" t="s">
        <v>17900</v>
      </c>
      <c r="D8934" s="126" t="s">
        <v>17902</v>
      </c>
      <c r="E8934" s="126" t="s">
        <v>288</v>
      </c>
      <c r="F8934" s="126" t="s">
        <v>491</v>
      </c>
      <c r="G8934" s="126" t="s">
        <v>417</v>
      </c>
      <c r="H8934" s="126" t="s">
        <v>126</v>
      </c>
      <c r="I8934" s="126" t="s">
        <v>126</v>
      </c>
      <c r="J8934" s="126" t="s">
        <v>14844</v>
      </c>
      <c r="K8934" s="126" t="s">
        <v>504</v>
      </c>
      <c r="L8934" s="126" t="s">
        <v>1321</v>
      </c>
      <c r="M8934" s="130">
        <v>6817.44</v>
      </c>
      <c r="O8934" s="126" t="s">
        <v>2577</v>
      </c>
      <c r="P8934" s="130">
        <v>0</v>
      </c>
      <c r="S8934" s="130">
        <v>0</v>
      </c>
      <c r="V8934" s="130">
        <v>8880</v>
      </c>
      <c r="X8934" s="126" t="s">
        <v>2578</v>
      </c>
      <c r="Z8934" s="127"/>
      <c r="AA8934" s="128">
        <v>1</v>
      </c>
      <c r="AB8934" s="128">
        <v>60</v>
      </c>
      <c r="AD8934" s="126" t="s">
        <v>1801</v>
      </c>
      <c r="AG8934" s="127"/>
      <c r="AI8934" s="127"/>
    </row>
    <row r="8935" spans="1:35" ht="14.85" customHeight="1">
      <c r="A8935" s="130">
        <v>5004814</v>
      </c>
      <c r="B8935" s="126" t="s">
        <v>413</v>
      </c>
      <c r="C8935" s="126" t="s">
        <v>17903</v>
      </c>
      <c r="D8935" s="126" t="s">
        <v>17904</v>
      </c>
      <c r="E8935" s="126" t="s">
        <v>288</v>
      </c>
      <c r="F8935" s="126" t="s">
        <v>491</v>
      </c>
      <c r="G8935" s="126" t="s">
        <v>417</v>
      </c>
      <c r="H8935" s="126" t="s">
        <v>126</v>
      </c>
      <c r="I8935" s="126" t="s">
        <v>126</v>
      </c>
      <c r="J8935" s="126" t="s">
        <v>14844</v>
      </c>
      <c r="K8935" s="126" t="s">
        <v>504</v>
      </c>
      <c r="L8935" s="126" t="s">
        <v>1321</v>
      </c>
      <c r="M8935" s="130">
        <v>6817.44</v>
      </c>
      <c r="O8935" s="126" t="s">
        <v>2577</v>
      </c>
      <c r="P8935" s="130">
        <v>0</v>
      </c>
      <c r="S8935" s="130">
        <v>0</v>
      </c>
      <c r="V8935" s="130">
        <v>6890</v>
      </c>
      <c r="X8935" s="126" t="s">
        <v>2578</v>
      </c>
      <c r="Z8935" s="127"/>
      <c r="AA8935" s="128">
        <v>1</v>
      </c>
      <c r="AB8935" s="128">
        <v>60</v>
      </c>
      <c r="AD8935" s="126" t="s">
        <v>1801</v>
      </c>
      <c r="AG8935" s="127"/>
      <c r="AI8935" s="127"/>
    </row>
    <row r="8936" spans="1:35" ht="14.85" customHeight="1">
      <c r="A8936" s="130">
        <v>5004813</v>
      </c>
      <c r="B8936" s="126" t="s">
        <v>413</v>
      </c>
      <c r="C8936" s="126" t="s">
        <v>17905</v>
      </c>
      <c r="D8936" s="126" t="s">
        <v>17906</v>
      </c>
      <c r="E8936" s="126" t="s">
        <v>288</v>
      </c>
      <c r="F8936" s="126" t="s">
        <v>491</v>
      </c>
      <c r="G8936" s="126" t="s">
        <v>417</v>
      </c>
      <c r="H8936" s="126" t="s">
        <v>126</v>
      </c>
      <c r="I8936" s="126" t="s">
        <v>126</v>
      </c>
      <c r="J8936" s="126" t="s">
        <v>14844</v>
      </c>
      <c r="K8936" s="126" t="s">
        <v>504</v>
      </c>
      <c r="L8936" s="126" t="s">
        <v>1321</v>
      </c>
      <c r="M8936" s="130">
        <v>6600</v>
      </c>
      <c r="O8936" s="126" t="s">
        <v>2577</v>
      </c>
      <c r="P8936" s="130">
        <v>0</v>
      </c>
      <c r="S8936" s="130">
        <v>0</v>
      </c>
      <c r="V8936" s="130">
        <v>6600</v>
      </c>
      <c r="X8936" s="126" t="s">
        <v>2578</v>
      </c>
      <c r="Z8936" s="127"/>
      <c r="AA8936" s="128">
        <v>1</v>
      </c>
      <c r="AB8936" s="128">
        <v>60</v>
      </c>
      <c r="AD8936" s="126" t="s">
        <v>1801</v>
      </c>
      <c r="AG8936" s="127"/>
      <c r="AI8936" s="127"/>
    </row>
    <row r="8937" spans="1:35" ht="14.85" customHeight="1">
      <c r="A8937" s="130">
        <v>5004811</v>
      </c>
      <c r="B8937" s="126" t="s">
        <v>17907</v>
      </c>
      <c r="C8937" s="126" t="s">
        <v>17908</v>
      </c>
      <c r="D8937" s="126" t="s">
        <v>17909</v>
      </c>
      <c r="E8937" s="126" t="s">
        <v>288</v>
      </c>
      <c r="F8937" s="126" t="s">
        <v>491</v>
      </c>
      <c r="G8937" s="126" t="s">
        <v>417</v>
      </c>
      <c r="H8937" s="126" t="s">
        <v>126</v>
      </c>
      <c r="I8937" s="126" t="s">
        <v>126</v>
      </c>
      <c r="J8937" s="126" t="s">
        <v>14844</v>
      </c>
      <c r="K8937" s="126" t="s">
        <v>504</v>
      </c>
      <c r="L8937" s="126" t="s">
        <v>1321</v>
      </c>
      <c r="M8937" s="130">
        <v>3408.16</v>
      </c>
      <c r="O8937" s="126" t="s">
        <v>492</v>
      </c>
      <c r="P8937" s="130">
        <v>0</v>
      </c>
      <c r="S8937" s="130">
        <v>0</v>
      </c>
      <c r="V8937" s="130">
        <v>5707.12</v>
      </c>
      <c r="X8937" s="126" t="s">
        <v>493</v>
      </c>
      <c r="Z8937" s="127"/>
      <c r="AA8937" s="128">
        <v>1</v>
      </c>
      <c r="AB8937" s="128">
        <v>60</v>
      </c>
      <c r="AD8937" s="126" t="s">
        <v>562</v>
      </c>
      <c r="AG8937" s="127"/>
      <c r="AI8937" s="127"/>
    </row>
    <row r="8938" spans="1:35" ht="14.85" customHeight="1">
      <c r="A8938" s="130">
        <v>5004810</v>
      </c>
      <c r="B8938" s="126" t="s">
        <v>17910</v>
      </c>
      <c r="C8938" s="126" t="s">
        <v>17911</v>
      </c>
      <c r="D8938" s="126" t="s">
        <v>17912</v>
      </c>
      <c r="E8938" s="126" t="s">
        <v>288</v>
      </c>
      <c r="F8938" s="126" t="s">
        <v>491</v>
      </c>
      <c r="G8938" s="126" t="s">
        <v>417</v>
      </c>
      <c r="H8938" s="126" t="s">
        <v>126</v>
      </c>
      <c r="I8938" s="126" t="s">
        <v>126</v>
      </c>
      <c r="J8938" s="126" t="s">
        <v>14844</v>
      </c>
      <c r="K8938" s="126" t="s">
        <v>504</v>
      </c>
      <c r="L8938" s="126" t="s">
        <v>1321</v>
      </c>
      <c r="M8938" s="130">
        <v>2922.08</v>
      </c>
      <c r="N8938" s="126" t="s">
        <v>290</v>
      </c>
      <c r="O8938" s="126" t="s">
        <v>2583</v>
      </c>
      <c r="P8938" s="130">
        <v>0</v>
      </c>
      <c r="S8938" s="130">
        <v>0</v>
      </c>
      <c r="V8938" s="130">
        <v>5994</v>
      </c>
      <c r="X8938" s="126" t="s">
        <v>3278</v>
      </c>
      <c r="Z8938" s="127"/>
      <c r="AA8938" s="128">
        <v>1</v>
      </c>
      <c r="AB8938" s="128">
        <v>36</v>
      </c>
      <c r="AD8938" s="126" t="s">
        <v>562</v>
      </c>
      <c r="AG8938" s="127"/>
      <c r="AI8938" s="127"/>
    </row>
    <row r="8939" spans="1:35" ht="14.85" customHeight="1">
      <c r="A8939" s="130">
        <v>5004809</v>
      </c>
      <c r="B8939" s="126" t="s">
        <v>17913</v>
      </c>
      <c r="C8939" s="126" t="s">
        <v>17914</v>
      </c>
      <c r="D8939" s="126" t="s">
        <v>17915</v>
      </c>
      <c r="E8939" s="126" t="s">
        <v>288</v>
      </c>
      <c r="F8939" s="126" t="s">
        <v>491</v>
      </c>
      <c r="G8939" s="126" t="s">
        <v>417</v>
      </c>
      <c r="H8939" s="126" t="s">
        <v>126</v>
      </c>
      <c r="I8939" s="126" t="s">
        <v>126</v>
      </c>
      <c r="J8939" s="126" t="s">
        <v>14844</v>
      </c>
      <c r="K8939" s="126" t="s">
        <v>504</v>
      </c>
      <c r="L8939" s="126" t="s">
        <v>1321</v>
      </c>
      <c r="M8939" s="130">
        <v>2922.08</v>
      </c>
      <c r="N8939" s="126" t="s">
        <v>290</v>
      </c>
      <c r="O8939" s="126" t="s">
        <v>2583</v>
      </c>
      <c r="P8939" s="130">
        <v>0</v>
      </c>
      <c r="S8939" s="130">
        <v>0</v>
      </c>
      <c r="V8939" s="130">
        <v>6740</v>
      </c>
      <c r="X8939" s="126" t="s">
        <v>3278</v>
      </c>
      <c r="Z8939" s="127"/>
      <c r="AA8939" s="128">
        <v>1</v>
      </c>
      <c r="AB8939" s="128">
        <v>36</v>
      </c>
      <c r="AD8939" s="126" t="s">
        <v>562</v>
      </c>
      <c r="AG8939" s="127"/>
      <c r="AI8939" s="127"/>
    </row>
    <row r="8940" spans="1:35" ht="14.85" customHeight="1">
      <c r="A8940" s="130">
        <v>5004379</v>
      </c>
      <c r="B8940" s="126" t="s">
        <v>17916</v>
      </c>
      <c r="C8940" s="126" t="s">
        <v>17917</v>
      </c>
      <c r="D8940" s="126" t="s">
        <v>12517</v>
      </c>
      <c r="E8940" s="126" t="s">
        <v>288</v>
      </c>
      <c r="F8940" s="126" t="s">
        <v>491</v>
      </c>
      <c r="G8940" s="126" t="s">
        <v>417</v>
      </c>
      <c r="H8940" s="126" t="s">
        <v>126</v>
      </c>
      <c r="I8940" s="126" t="s">
        <v>126</v>
      </c>
      <c r="J8940" s="126" t="s">
        <v>12454</v>
      </c>
      <c r="K8940" s="126" t="s">
        <v>526</v>
      </c>
      <c r="L8940" s="126" t="s">
        <v>1321</v>
      </c>
      <c r="M8940" s="130">
        <v>6648.3</v>
      </c>
      <c r="N8940" s="126" t="s">
        <v>290</v>
      </c>
      <c r="O8940" s="126" t="s">
        <v>844</v>
      </c>
      <c r="P8940" s="130">
        <v>0</v>
      </c>
      <c r="S8940" s="130">
        <v>0</v>
      </c>
      <c r="V8940" s="130">
        <v>7387</v>
      </c>
      <c r="X8940" s="126" t="s">
        <v>845</v>
      </c>
      <c r="Y8940" s="126" t="s">
        <v>517</v>
      </c>
      <c r="Z8940" s="127" t="s">
        <v>309</v>
      </c>
      <c r="AA8940" s="128">
        <v>1</v>
      </c>
      <c r="AB8940" s="128">
        <v>84</v>
      </c>
      <c r="AD8940" s="126" t="s">
        <v>562</v>
      </c>
      <c r="AG8940" s="127"/>
      <c r="AI8940" s="127"/>
    </row>
    <row r="8941" spans="1:35" ht="14.85" customHeight="1">
      <c r="A8941" s="130">
        <v>5003576</v>
      </c>
      <c r="B8941" s="126" t="s">
        <v>17918</v>
      </c>
      <c r="C8941" s="126" t="s">
        <v>17919</v>
      </c>
      <c r="D8941" s="126" t="s">
        <v>17920</v>
      </c>
      <c r="E8941" s="126" t="s">
        <v>288</v>
      </c>
      <c r="F8941" s="126" t="s">
        <v>491</v>
      </c>
      <c r="G8941" s="126" t="s">
        <v>417</v>
      </c>
      <c r="H8941" s="126" t="s">
        <v>126</v>
      </c>
      <c r="I8941" s="126" t="s">
        <v>126</v>
      </c>
      <c r="J8941" s="126" t="s">
        <v>4161</v>
      </c>
      <c r="K8941" s="126" t="s">
        <v>535</v>
      </c>
      <c r="L8941" s="126" t="s">
        <v>4162</v>
      </c>
      <c r="M8941" s="130">
        <v>137328.56</v>
      </c>
      <c r="N8941" s="126" t="s">
        <v>290</v>
      </c>
      <c r="O8941" s="126" t="s">
        <v>506</v>
      </c>
      <c r="P8941" s="130">
        <v>0</v>
      </c>
      <c r="S8941" s="130">
        <v>0</v>
      </c>
      <c r="V8941" s="130">
        <v>137328.56</v>
      </c>
      <c r="X8941" s="126" t="s">
        <v>516</v>
      </c>
      <c r="Y8941" s="126" t="s">
        <v>517</v>
      </c>
      <c r="Z8941" s="127"/>
      <c r="AA8941" s="128">
        <v>1</v>
      </c>
      <c r="AB8941" s="128">
        <v>84</v>
      </c>
      <c r="AD8941" s="126" t="s">
        <v>562</v>
      </c>
      <c r="AG8941" s="127"/>
      <c r="AI8941" s="127"/>
    </row>
    <row r="8942" spans="1:35" ht="14.85" customHeight="1">
      <c r="A8942" s="130">
        <v>5003575</v>
      </c>
      <c r="B8942" s="126" t="s">
        <v>17921</v>
      </c>
      <c r="C8942" s="126" t="s">
        <v>17922</v>
      </c>
      <c r="D8942" s="126" t="s">
        <v>17923</v>
      </c>
      <c r="E8942" s="126" t="s">
        <v>288</v>
      </c>
      <c r="F8942" s="126" t="s">
        <v>491</v>
      </c>
      <c r="G8942" s="126" t="s">
        <v>417</v>
      </c>
      <c r="H8942" s="126" t="s">
        <v>126</v>
      </c>
      <c r="I8942" s="126" t="s">
        <v>126</v>
      </c>
      <c r="J8942" s="126" t="s">
        <v>4161</v>
      </c>
      <c r="K8942" s="126" t="s">
        <v>535</v>
      </c>
      <c r="L8942" s="126" t="s">
        <v>4162</v>
      </c>
      <c r="M8942" s="130">
        <v>137328.56</v>
      </c>
      <c r="N8942" s="126" t="s">
        <v>290</v>
      </c>
      <c r="O8942" s="126" t="s">
        <v>506</v>
      </c>
      <c r="P8942" s="130">
        <v>0</v>
      </c>
      <c r="S8942" s="130">
        <v>0</v>
      </c>
      <c r="V8942" s="130">
        <v>137328.56</v>
      </c>
      <c r="X8942" s="126" t="s">
        <v>516</v>
      </c>
      <c r="Y8942" s="126" t="s">
        <v>517</v>
      </c>
      <c r="Z8942" s="127"/>
      <c r="AA8942" s="128">
        <v>1</v>
      </c>
      <c r="AB8942" s="128">
        <v>84</v>
      </c>
      <c r="AD8942" s="126" t="s">
        <v>562</v>
      </c>
      <c r="AG8942" s="127"/>
      <c r="AI8942" s="127"/>
    </row>
    <row r="8943" spans="1:35" ht="14.85" customHeight="1">
      <c r="A8943" s="130">
        <v>5003574</v>
      </c>
      <c r="B8943" s="126" t="s">
        <v>17924</v>
      </c>
      <c r="C8943" s="126" t="s">
        <v>17925</v>
      </c>
      <c r="D8943" s="126" t="s">
        <v>17920</v>
      </c>
      <c r="E8943" s="126" t="s">
        <v>288</v>
      </c>
      <c r="F8943" s="126" t="s">
        <v>491</v>
      </c>
      <c r="G8943" s="126" t="s">
        <v>417</v>
      </c>
      <c r="H8943" s="126" t="s">
        <v>126</v>
      </c>
      <c r="I8943" s="126" t="s">
        <v>126</v>
      </c>
      <c r="J8943" s="126" t="s">
        <v>4161</v>
      </c>
      <c r="K8943" s="126" t="s">
        <v>535</v>
      </c>
      <c r="L8943" s="126" t="s">
        <v>4162</v>
      </c>
      <c r="M8943" s="130">
        <v>137328.56</v>
      </c>
      <c r="N8943" s="126" t="s">
        <v>290</v>
      </c>
      <c r="O8943" s="126" t="s">
        <v>506</v>
      </c>
      <c r="P8943" s="130">
        <v>0</v>
      </c>
      <c r="S8943" s="130">
        <v>0</v>
      </c>
      <c r="V8943" s="130">
        <v>137328.56</v>
      </c>
      <c r="X8943" s="126" t="s">
        <v>516</v>
      </c>
      <c r="Y8943" s="126" t="s">
        <v>517</v>
      </c>
      <c r="Z8943" s="127"/>
      <c r="AA8943" s="128">
        <v>1</v>
      </c>
      <c r="AB8943" s="128">
        <v>84</v>
      </c>
      <c r="AD8943" s="126" t="s">
        <v>562</v>
      </c>
      <c r="AG8943" s="127"/>
      <c r="AI8943" s="127"/>
    </row>
    <row r="8944" spans="1:35" ht="14.85" customHeight="1">
      <c r="A8944" s="130">
        <v>5003573</v>
      </c>
      <c r="B8944" s="126" t="s">
        <v>17926</v>
      </c>
      <c r="C8944" s="126" t="s">
        <v>17927</v>
      </c>
      <c r="D8944" s="126" t="s">
        <v>17928</v>
      </c>
      <c r="E8944" s="126" t="s">
        <v>288</v>
      </c>
      <c r="F8944" s="126" t="s">
        <v>491</v>
      </c>
      <c r="G8944" s="126" t="s">
        <v>417</v>
      </c>
      <c r="H8944" s="126" t="s">
        <v>126</v>
      </c>
      <c r="I8944" s="126" t="s">
        <v>126</v>
      </c>
      <c r="J8944" s="126" t="s">
        <v>4161</v>
      </c>
      <c r="K8944" s="126" t="s">
        <v>535</v>
      </c>
      <c r="L8944" s="126" t="s">
        <v>4162</v>
      </c>
      <c r="M8944" s="130">
        <v>137328.56</v>
      </c>
      <c r="N8944" s="126" t="s">
        <v>290</v>
      </c>
      <c r="O8944" s="126" t="s">
        <v>506</v>
      </c>
      <c r="P8944" s="130">
        <v>0</v>
      </c>
      <c r="S8944" s="130">
        <v>0</v>
      </c>
      <c r="V8944" s="130">
        <v>137328.56</v>
      </c>
      <c r="X8944" s="126" t="s">
        <v>516</v>
      </c>
      <c r="Y8944" s="126" t="s">
        <v>517</v>
      </c>
      <c r="Z8944" s="127"/>
      <c r="AA8944" s="128">
        <v>1</v>
      </c>
      <c r="AB8944" s="128">
        <v>84</v>
      </c>
      <c r="AD8944" s="126" t="s">
        <v>562</v>
      </c>
      <c r="AG8944" s="127"/>
      <c r="AI8944" s="127"/>
    </row>
    <row r="8945" spans="1:35" ht="14.85" customHeight="1">
      <c r="A8945" s="130">
        <v>5003566</v>
      </c>
      <c r="B8945" s="126" t="s">
        <v>14889</v>
      </c>
      <c r="C8945" s="126" t="s">
        <v>14890</v>
      </c>
      <c r="E8945" s="126" t="s">
        <v>288</v>
      </c>
      <c r="F8945" s="126" t="s">
        <v>491</v>
      </c>
      <c r="G8945" s="126" t="s">
        <v>417</v>
      </c>
      <c r="H8945" s="126" t="s">
        <v>126</v>
      </c>
      <c r="I8945" s="126" t="s">
        <v>126</v>
      </c>
      <c r="J8945" s="126" t="s">
        <v>4056</v>
      </c>
      <c r="K8945" s="126" t="s">
        <v>443</v>
      </c>
      <c r="L8945" s="126" t="s">
        <v>4057</v>
      </c>
      <c r="M8945" s="130">
        <v>8866.39</v>
      </c>
      <c r="N8945" s="126" t="s">
        <v>290</v>
      </c>
      <c r="O8945" s="126" t="s">
        <v>506</v>
      </c>
      <c r="P8945" s="130">
        <v>0</v>
      </c>
      <c r="S8945" s="130">
        <v>0</v>
      </c>
      <c r="V8945" s="130">
        <v>9851.5499999999993</v>
      </c>
      <c r="X8945" s="126" t="s">
        <v>1523</v>
      </c>
      <c r="Y8945" s="126" t="s">
        <v>517</v>
      </c>
      <c r="Z8945" s="127" t="s">
        <v>309</v>
      </c>
      <c r="AA8945" s="128">
        <v>1</v>
      </c>
      <c r="AB8945" s="128">
        <v>84</v>
      </c>
      <c r="AD8945" s="126" t="s">
        <v>562</v>
      </c>
      <c r="AG8945" s="127"/>
      <c r="AI8945" s="127"/>
    </row>
    <row r="8946" spans="1:35" ht="14.85" customHeight="1">
      <c r="A8946" s="130">
        <v>5004612</v>
      </c>
      <c r="B8946" s="126" t="s">
        <v>17929</v>
      </c>
      <c r="C8946" s="126" t="s">
        <v>8698</v>
      </c>
      <c r="D8946" s="126" t="s">
        <v>17930</v>
      </c>
      <c r="E8946" s="126" t="s">
        <v>288</v>
      </c>
      <c r="F8946" s="126" t="s">
        <v>440</v>
      </c>
      <c r="G8946" s="126" t="s">
        <v>441</v>
      </c>
      <c r="H8946" s="126" t="s">
        <v>126</v>
      </c>
      <c r="I8946" s="126" t="s">
        <v>418</v>
      </c>
      <c r="J8946" s="126" t="s">
        <v>597</v>
      </c>
      <c r="K8946" s="126" t="s">
        <v>504</v>
      </c>
      <c r="L8946" s="126" t="s">
        <v>598</v>
      </c>
      <c r="M8946" s="130">
        <v>1024.8</v>
      </c>
      <c r="O8946" s="126" t="s">
        <v>445</v>
      </c>
      <c r="P8946" s="130">
        <v>0</v>
      </c>
      <c r="S8946" s="130">
        <v>0</v>
      </c>
      <c r="V8946" s="130">
        <v>1024.8</v>
      </c>
      <c r="X8946" s="126" t="s">
        <v>454</v>
      </c>
      <c r="Z8946" s="127"/>
      <c r="AA8946" s="128">
        <v>30</v>
      </c>
      <c r="AB8946" s="128">
        <v>1</v>
      </c>
      <c r="AD8946" s="126" t="s">
        <v>562</v>
      </c>
      <c r="AG8946" s="127"/>
      <c r="AI8946" s="127"/>
    </row>
    <row r="8947" spans="1:35" ht="14.85" customHeight="1">
      <c r="A8947" s="130">
        <v>5004748</v>
      </c>
      <c r="B8947" s="126" t="s">
        <v>17931</v>
      </c>
      <c r="C8947" s="126" t="s">
        <v>17932</v>
      </c>
      <c r="D8947" s="126" t="s">
        <v>17933</v>
      </c>
      <c r="E8947" s="126" t="s">
        <v>288</v>
      </c>
      <c r="F8947" s="126" t="s">
        <v>440</v>
      </c>
      <c r="G8947" s="126" t="s">
        <v>463</v>
      </c>
      <c r="H8947" s="126" t="s">
        <v>126</v>
      </c>
      <c r="I8947" s="126" t="s">
        <v>418</v>
      </c>
      <c r="J8947" s="126" t="s">
        <v>597</v>
      </c>
      <c r="K8947" s="126" t="s">
        <v>504</v>
      </c>
      <c r="L8947" s="126" t="s">
        <v>598</v>
      </c>
      <c r="M8947" s="130">
        <v>2049.6</v>
      </c>
      <c r="O8947" s="126" t="s">
        <v>445</v>
      </c>
      <c r="P8947" s="130">
        <v>0</v>
      </c>
      <c r="S8947" s="130">
        <v>0</v>
      </c>
      <c r="V8947" s="130">
        <v>2049.6</v>
      </c>
      <c r="X8947" s="126" t="s">
        <v>454</v>
      </c>
      <c r="Z8947" s="127"/>
      <c r="AA8947" s="128">
        <v>30</v>
      </c>
      <c r="AB8947" s="128">
        <v>1</v>
      </c>
      <c r="AD8947" s="126" t="s">
        <v>562</v>
      </c>
      <c r="AG8947" s="127"/>
      <c r="AI8947" s="127"/>
    </row>
    <row r="8948" spans="1:35" ht="14.85" customHeight="1">
      <c r="A8948" s="130">
        <v>5004747</v>
      </c>
      <c r="B8948" s="126" t="s">
        <v>17934</v>
      </c>
      <c r="C8948" s="126" t="s">
        <v>17932</v>
      </c>
      <c r="D8948" s="126" t="s">
        <v>17935</v>
      </c>
      <c r="E8948" s="126" t="s">
        <v>288</v>
      </c>
      <c r="F8948" s="126" t="s">
        <v>440</v>
      </c>
      <c r="G8948" s="126" t="s">
        <v>463</v>
      </c>
      <c r="H8948" s="126" t="s">
        <v>126</v>
      </c>
      <c r="I8948" s="126" t="s">
        <v>418</v>
      </c>
      <c r="J8948" s="126" t="s">
        <v>597</v>
      </c>
      <c r="K8948" s="126" t="s">
        <v>504</v>
      </c>
      <c r="L8948" s="126" t="s">
        <v>598</v>
      </c>
      <c r="M8948" s="130">
        <v>2049.6</v>
      </c>
      <c r="O8948" s="126" t="s">
        <v>445</v>
      </c>
      <c r="P8948" s="130">
        <v>0</v>
      </c>
      <c r="S8948" s="130">
        <v>0</v>
      </c>
      <c r="V8948" s="130">
        <v>2049.6</v>
      </c>
      <c r="X8948" s="126" t="s">
        <v>454</v>
      </c>
      <c r="Z8948" s="127"/>
      <c r="AA8948" s="128">
        <v>30</v>
      </c>
      <c r="AB8948" s="128">
        <v>1</v>
      </c>
      <c r="AD8948" s="126" t="s">
        <v>562</v>
      </c>
      <c r="AG8948" s="127"/>
      <c r="AI8948" s="127"/>
    </row>
    <row r="8949" spans="1:35" ht="14.85" customHeight="1">
      <c r="A8949" s="130">
        <v>5003667</v>
      </c>
      <c r="B8949" s="126" t="s">
        <v>17936</v>
      </c>
      <c r="C8949" s="126" t="s">
        <v>17937</v>
      </c>
      <c r="E8949" s="126" t="s">
        <v>288</v>
      </c>
      <c r="F8949" s="126" t="s">
        <v>491</v>
      </c>
      <c r="G8949" s="126" t="s">
        <v>417</v>
      </c>
      <c r="H8949" s="126" t="s">
        <v>126</v>
      </c>
      <c r="I8949" s="126" t="s">
        <v>126</v>
      </c>
      <c r="J8949" s="126" t="s">
        <v>4056</v>
      </c>
      <c r="K8949" s="126" t="s">
        <v>443</v>
      </c>
      <c r="L8949" s="126" t="s">
        <v>4057</v>
      </c>
      <c r="M8949" s="130">
        <v>20452.32</v>
      </c>
      <c r="N8949" s="126" t="s">
        <v>290</v>
      </c>
      <c r="O8949" s="126" t="s">
        <v>5632</v>
      </c>
      <c r="P8949" s="130">
        <v>0</v>
      </c>
      <c r="S8949" s="130">
        <v>0</v>
      </c>
      <c r="V8949" s="130">
        <v>31125.13</v>
      </c>
      <c r="X8949" s="126" t="s">
        <v>5633</v>
      </c>
      <c r="Z8949" s="127"/>
      <c r="AA8949" s="128">
        <v>1</v>
      </c>
      <c r="AB8949" s="128">
        <v>60</v>
      </c>
      <c r="AD8949" s="126" t="s">
        <v>562</v>
      </c>
      <c r="AG8949" s="127"/>
      <c r="AI8949" s="127"/>
    </row>
    <row r="8950" spans="1:35" ht="14.85" customHeight="1">
      <c r="A8950" s="130">
        <v>5004745</v>
      </c>
      <c r="B8950" s="126" t="s">
        <v>17938</v>
      </c>
      <c r="C8950" s="126" t="s">
        <v>17932</v>
      </c>
      <c r="D8950" s="126" t="s">
        <v>17939</v>
      </c>
      <c r="E8950" s="126" t="s">
        <v>288</v>
      </c>
      <c r="F8950" s="126" t="s">
        <v>440</v>
      </c>
      <c r="G8950" s="126" t="s">
        <v>463</v>
      </c>
      <c r="H8950" s="126" t="s">
        <v>126</v>
      </c>
      <c r="I8950" s="126" t="s">
        <v>418</v>
      </c>
      <c r="J8950" s="126" t="s">
        <v>597</v>
      </c>
      <c r="K8950" s="126" t="s">
        <v>504</v>
      </c>
      <c r="L8950" s="126" t="s">
        <v>598</v>
      </c>
      <c r="M8950" s="130">
        <v>2049.6</v>
      </c>
      <c r="O8950" s="126" t="s">
        <v>445</v>
      </c>
      <c r="P8950" s="130">
        <v>0</v>
      </c>
      <c r="S8950" s="130">
        <v>0</v>
      </c>
      <c r="V8950" s="130">
        <v>2049.6</v>
      </c>
      <c r="X8950" s="126" t="s">
        <v>454</v>
      </c>
      <c r="Z8950" s="127"/>
      <c r="AA8950" s="128">
        <v>30</v>
      </c>
      <c r="AB8950" s="128">
        <v>1</v>
      </c>
      <c r="AD8950" s="126" t="s">
        <v>562</v>
      </c>
      <c r="AG8950" s="127"/>
      <c r="AI8950" s="127"/>
    </row>
    <row r="8951" spans="1:35" ht="14.85" customHeight="1">
      <c r="A8951" s="130">
        <v>5004744</v>
      </c>
      <c r="B8951" s="126" t="s">
        <v>17940</v>
      </c>
      <c r="C8951" s="126" t="s">
        <v>14040</v>
      </c>
      <c r="D8951" s="126" t="s">
        <v>17941</v>
      </c>
      <c r="E8951" s="126" t="s">
        <v>288</v>
      </c>
      <c r="F8951" s="126" t="s">
        <v>440</v>
      </c>
      <c r="G8951" s="126" t="s">
        <v>458</v>
      </c>
      <c r="H8951" s="126" t="s">
        <v>126</v>
      </c>
      <c r="I8951" s="126" t="s">
        <v>418</v>
      </c>
      <c r="J8951" s="126" t="s">
        <v>597</v>
      </c>
      <c r="K8951" s="126" t="s">
        <v>504</v>
      </c>
      <c r="L8951" s="126" t="s">
        <v>598</v>
      </c>
      <c r="M8951" s="130">
        <v>3862.51</v>
      </c>
      <c r="O8951" s="126" t="s">
        <v>449</v>
      </c>
      <c r="P8951" s="130">
        <v>0</v>
      </c>
      <c r="S8951" s="130">
        <v>0</v>
      </c>
      <c r="V8951" s="130">
        <v>3862.51</v>
      </c>
      <c r="X8951" s="126" t="s">
        <v>9159</v>
      </c>
      <c r="Z8951" s="127"/>
      <c r="AA8951" s="128">
        <v>30</v>
      </c>
      <c r="AB8951" s="128">
        <v>1</v>
      </c>
      <c r="AD8951" s="126" t="s">
        <v>562</v>
      </c>
      <c r="AG8951" s="127"/>
      <c r="AI8951" s="127"/>
    </row>
    <row r="8952" spans="1:35" ht="14.85" customHeight="1">
      <c r="A8952" s="130">
        <v>5012515</v>
      </c>
      <c r="B8952" s="126" t="s">
        <v>413</v>
      </c>
      <c r="C8952" s="126" t="s">
        <v>2084</v>
      </c>
      <c r="D8952" s="126" t="s">
        <v>17942</v>
      </c>
      <c r="E8952" s="126" t="s">
        <v>288</v>
      </c>
      <c r="F8952" s="126" t="s">
        <v>522</v>
      </c>
      <c r="G8952" s="126" t="s">
        <v>1504</v>
      </c>
      <c r="H8952" s="126" t="s">
        <v>524</v>
      </c>
      <c r="I8952" s="126" t="s">
        <v>418</v>
      </c>
      <c r="J8952" s="126" t="s">
        <v>1770</v>
      </c>
      <c r="K8952" s="126" t="s">
        <v>976</v>
      </c>
      <c r="L8952" s="126" t="s">
        <v>1771</v>
      </c>
      <c r="M8952" s="130">
        <v>251.91</v>
      </c>
      <c r="N8952" s="126" t="s">
        <v>290</v>
      </c>
      <c r="O8952" s="126" t="s">
        <v>621</v>
      </c>
      <c r="P8952" s="130">
        <v>0</v>
      </c>
      <c r="S8952" s="130">
        <v>0</v>
      </c>
      <c r="V8952" s="130">
        <v>251.91</v>
      </c>
      <c r="X8952" s="126" t="s">
        <v>729</v>
      </c>
      <c r="Z8952" s="127"/>
      <c r="AA8952" s="128"/>
      <c r="AB8952" s="128"/>
      <c r="AD8952" s="126" t="s">
        <v>2087</v>
      </c>
      <c r="AG8952" s="127"/>
      <c r="AI8952" s="127"/>
    </row>
    <row r="8953" spans="1:35" ht="14.85" customHeight="1">
      <c r="A8953" s="130">
        <v>5003851</v>
      </c>
      <c r="B8953" s="126" t="s">
        <v>17943</v>
      </c>
      <c r="C8953" s="126" t="s">
        <v>17944</v>
      </c>
      <c r="D8953" s="126" t="s">
        <v>17945</v>
      </c>
      <c r="E8953" s="126" t="s">
        <v>288</v>
      </c>
      <c r="F8953" s="126" t="s">
        <v>364</v>
      </c>
      <c r="G8953" s="126" t="s">
        <v>417</v>
      </c>
      <c r="H8953" s="126" t="s">
        <v>126</v>
      </c>
      <c r="I8953" s="126" t="s">
        <v>126</v>
      </c>
      <c r="J8953" s="126" t="s">
        <v>886</v>
      </c>
      <c r="K8953" s="126" t="s">
        <v>443</v>
      </c>
      <c r="L8953" s="126" t="s">
        <v>887</v>
      </c>
      <c r="M8953" s="130">
        <v>5064.34</v>
      </c>
      <c r="O8953" s="126" t="s">
        <v>365</v>
      </c>
      <c r="P8953" s="130">
        <v>0</v>
      </c>
      <c r="S8953" s="130">
        <v>0</v>
      </c>
      <c r="V8953" s="130">
        <v>5064.34</v>
      </c>
      <c r="X8953" s="126" t="s">
        <v>469</v>
      </c>
      <c r="Z8953" s="127"/>
      <c r="AA8953" s="128">
        <v>1</v>
      </c>
      <c r="AB8953" s="128">
        <v>60</v>
      </c>
      <c r="AC8953" s="126" t="s">
        <v>366</v>
      </c>
      <c r="AD8953" s="126" t="s">
        <v>562</v>
      </c>
      <c r="AG8953" s="127"/>
      <c r="AI8953" s="127"/>
    </row>
    <row r="8954" spans="1:35" ht="14.85" customHeight="1">
      <c r="A8954" s="130">
        <v>5002123</v>
      </c>
      <c r="B8954" s="126" t="s">
        <v>17946</v>
      </c>
      <c r="C8954" s="126" t="s">
        <v>17947</v>
      </c>
      <c r="D8954" s="126" t="s">
        <v>17948</v>
      </c>
      <c r="E8954" s="126" t="s">
        <v>288</v>
      </c>
      <c r="F8954" s="126" t="s">
        <v>416</v>
      </c>
      <c r="G8954" s="126" t="s">
        <v>417</v>
      </c>
      <c r="H8954" s="126" t="s">
        <v>126</v>
      </c>
      <c r="I8954" s="126" t="s">
        <v>126</v>
      </c>
      <c r="J8954" s="126" t="s">
        <v>1770</v>
      </c>
      <c r="K8954" s="126" t="s">
        <v>976</v>
      </c>
      <c r="L8954" s="126" t="s">
        <v>1771</v>
      </c>
      <c r="M8954" s="130">
        <v>396.56</v>
      </c>
      <c r="O8954" s="126" t="s">
        <v>3102</v>
      </c>
      <c r="P8954" s="130">
        <v>0</v>
      </c>
      <c r="S8954" s="130">
        <v>0</v>
      </c>
      <c r="V8954" s="130">
        <v>396.56</v>
      </c>
      <c r="X8954" s="126" t="s">
        <v>3103</v>
      </c>
      <c r="Z8954" s="127"/>
      <c r="AA8954" s="128">
        <v>1</v>
      </c>
      <c r="AB8954" s="128">
        <v>12</v>
      </c>
      <c r="AD8954" s="126" t="s">
        <v>562</v>
      </c>
      <c r="AG8954" s="127"/>
      <c r="AI8954" s="127"/>
    </row>
    <row r="8955" spans="1:35" ht="14.85" customHeight="1">
      <c r="A8955" s="130">
        <v>5002122</v>
      </c>
      <c r="B8955" s="126" t="s">
        <v>17949</v>
      </c>
      <c r="C8955" s="126" t="s">
        <v>17950</v>
      </c>
      <c r="D8955" s="126" t="s">
        <v>17951</v>
      </c>
      <c r="E8955" s="126" t="s">
        <v>288</v>
      </c>
      <c r="F8955" s="126" t="s">
        <v>440</v>
      </c>
      <c r="G8955" s="126" t="s">
        <v>417</v>
      </c>
      <c r="H8955" s="126" t="s">
        <v>126</v>
      </c>
      <c r="I8955" s="126" t="s">
        <v>126</v>
      </c>
      <c r="J8955" s="126" t="s">
        <v>4707</v>
      </c>
      <c r="K8955" s="126" t="s">
        <v>747</v>
      </c>
      <c r="L8955" s="126" t="s">
        <v>4708</v>
      </c>
      <c r="M8955" s="130">
        <v>116.63</v>
      </c>
      <c r="O8955" s="126" t="s">
        <v>449</v>
      </c>
      <c r="P8955" s="130">
        <v>0</v>
      </c>
      <c r="S8955" s="130">
        <v>0</v>
      </c>
      <c r="V8955" s="130">
        <v>116.63</v>
      </c>
      <c r="X8955" s="126" t="s">
        <v>8310</v>
      </c>
      <c r="Z8955" s="127"/>
      <c r="AA8955" s="128"/>
      <c r="AB8955" s="128"/>
      <c r="AD8955" s="126" t="s">
        <v>562</v>
      </c>
      <c r="AG8955" s="127"/>
      <c r="AI8955" s="127"/>
    </row>
    <row r="8956" spans="1:35" ht="14.85" customHeight="1">
      <c r="A8956" s="130">
        <v>5002121</v>
      </c>
      <c r="B8956" s="126" t="s">
        <v>17952</v>
      </c>
      <c r="C8956" s="126" t="s">
        <v>17953</v>
      </c>
      <c r="D8956" s="126" t="s">
        <v>17954</v>
      </c>
      <c r="E8956" s="126" t="s">
        <v>288</v>
      </c>
      <c r="F8956" s="126" t="s">
        <v>440</v>
      </c>
      <c r="G8956" s="126" t="s">
        <v>417</v>
      </c>
      <c r="H8956" s="126" t="s">
        <v>126</v>
      </c>
      <c r="I8956" s="126" t="s">
        <v>126</v>
      </c>
      <c r="J8956" s="126" t="s">
        <v>4707</v>
      </c>
      <c r="K8956" s="126" t="s">
        <v>747</v>
      </c>
      <c r="L8956" s="126" t="s">
        <v>4708</v>
      </c>
      <c r="M8956" s="130">
        <v>146.24</v>
      </c>
      <c r="O8956" s="126" t="s">
        <v>449</v>
      </c>
      <c r="P8956" s="130">
        <v>0</v>
      </c>
      <c r="S8956" s="130">
        <v>0</v>
      </c>
      <c r="V8956" s="130">
        <v>146.24</v>
      </c>
      <c r="X8956" s="126" t="s">
        <v>8310</v>
      </c>
      <c r="Z8956" s="127"/>
      <c r="AA8956" s="128"/>
      <c r="AB8956" s="128"/>
      <c r="AD8956" s="126" t="s">
        <v>562</v>
      </c>
      <c r="AG8956" s="127"/>
      <c r="AI8956" s="127"/>
    </row>
    <row r="8957" spans="1:35" ht="14.85" customHeight="1">
      <c r="A8957" s="130">
        <v>5002120</v>
      </c>
      <c r="B8957" s="126" t="s">
        <v>17955</v>
      </c>
      <c r="C8957" s="126" t="s">
        <v>17956</v>
      </c>
      <c r="D8957" s="126" t="s">
        <v>17957</v>
      </c>
      <c r="E8957" s="126" t="s">
        <v>288</v>
      </c>
      <c r="F8957" s="126" t="s">
        <v>440</v>
      </c>
      <c r="G8957" s="126" t="s">
        <v>417</v>
      </c>
      <c r="H8957" s="126" t="s">
        <v>126</v>
      </c>
      <c r="I8957" s="126" t="s">
        <v>126</v>
      </c>
      <c r="J8957" s="126" t="s">
        <v>4707</v>
      </c>
      <c r="K8957" s="126" t="s">
        <v>747</v>
      </c>
      <c r="L8957" s="126" t="s">
        <v>4708</v>
      </c>
      <c r="M8957" s="130">
        <v>166.6</v>
      </c>
      <c r="O8957" s="126" t="s">
        <v>449</v>
      </c>
      <c r="P8957" s="130">
        <v>0</v>
      </c>
      <c r="S8957" s="130">
        <v>0</v>
      </c>
      <c r="V8957" s="130">
        <v>166.6</v>
      </c>
      <c r="X8957" s="126" t="s">
        <v>8310</v>
      </c>
      <c r="Z8957" s="127"/>
      <c r="AA8957" s="128"/>
      <c r="AB8957" s="128"/>
      <c r="AD8957" s="126" t="s">
        <v>562</v>
      </c>
      <c r="AG8957" s="127"/>
      <c r="AI8957" s="127"/>
    </row>
    <row r="8958" spans="1:35" ht="14.85" customHeight="1">
      <c r="A8958" s="130">
        <v>5002119</v>
      </c>
      <c r="B8958" s="126" t="s">
        <v>17958</v>
      </c>
      <c r="C8958" s="126" t="s">
        <v>17959</v>
      </c>
      <c r="D8958" s="126" t="s">
        <v>17951</v>
      </c>
      <c r="E8958" s="126" t="s">
        <v>288</v>
      </c>
      <c r="F8958" s="126" t="s">
        <v>440</v>
      </c>
      <c r="G8958" s="126" t="s">
        <v>417</v>
      </c>
      <c r="H8958" s="126" t="s">
        <v>126</v>
      </c>
      <c r="I8958" s="126" t="s">
        <v>126</v>
      </c>
      <c r="J8958" s="126" t="s">
        <v>4707</v>
      </c>
      <c r="K8958" s="126" t="s">
        <v>747</v>
      </c>
      <c r="L8958" s="126" t="s">
        <v>4708</v>
      </c>
      <c r="M8958" s="130">
        <v>128.66</v>
      </c>
      <c r="O8958" s="126" t="s">
        <v>449</v>
      </c>
      <c r="P8958" s="130">
        <v>0</v>
      </c>
      <c r="S8958" s="130">
        <v>0</v>
      </c>
      <c r="V8958" s="130">
        <v>128.66</v>
      </c>
      <c r="X8958" s="126" t="s">
        <v>8310</v>
      </c>
      <c r="Z8958" s="127"/>
      <c r="AA8958" s="128"/>
      <c r="AB8958" s="128"/>
      <c r="AD8958" s="126" t="s">
        <v>562</v>
      </c>
      <c r="AG8958" s="127"/>
      <c r="AI8958" s="127"/>
    </row>
    <row r="8959" spans="1:35" ht="14.85" customHeight="1">
      <c r="A8959" s="130">
        <v>5002118</v>
      </c>
      <c r="B8959" s="126" t="s">
        <v>17960</v>
      </c>
      <c r="C8959" s="126" t="s">
        <v>17961</v>
      </c>
      <c r="D8959" s="126" t="s">
        <v>17962</v>
      </c>
      <c r="E8959" s="126" t="s">
        <v>288</v>
      </c>
      <c r="F8959" s="126" t="s">
        <v>440</v>
      </c>
      <c r="G8959" s="126" t="s">
        <v>417</v>
      </c>
      <c r="H8959" s="126" t="s">
        <v>126</v>
      </c>
      <c r="I8959" s="126" t="s">
        <v>126</v>
      </c>
      <c r="J8959" s="126" t="s">
        <v>4707</v>
      </c>
      <c r="K8959" s="126" t="s">
        <v>747</v>
      </c>
      <c r="L8959" s="126" t="s">
        <v>4708</v>
      </c>
      <c r="M8959" s="130">
        <v>166.6</v>
      </c>
      <c r="O8959" s="126" t="s">
        <v>449</v>
      </c>
      <c r="P8959" s="130">
        <v>0</v>
      </c>
      <c r="S8959" s="130">
        <v>0</v>
      </c>
      <c r="V8959" s="130">
        <v>166.6</v>
      </c>
      <c r="X8959" s="126" t="s">
        <v>8310</v>
      </c>
      <c r="Z8959" s="127"/>
      <c r="AA8959" s="128"/>
      <c r="AB8959" s="128"/>
      <c r="AD8959" s="126" t="s">
        <v>562</v>
      </c>
      <c r="AG8959" s="127"/>
      <c r="AI8959" s="127"/>
    </row>
    <row r="8960" spans="1:35" ht="14.85" customHeight="1">
      <c r="A8960" s="130">
        <v>5002117</v>
      </c>
      <c r="B8960" s="126" t="s">
        <v>17963</v>
      </c>
      <c r="C8960" s="126" t="s">
        <v>17964</v>
      </c>
      <c r="D8960" s="126" t="s">
        <v>17965</v>
      </c>
      <c r="E8960" s="126" t="s">
        <v>288</v>
      </c>
      <c r="F8960" s="126" t="s">
        <v>440</v>
      </c>
      <c r="G8960" s="126" t="s">
        <v>417</v>
      </c>
      <c r="H8960" s="126" t="s">
        <v>126</v>
      </c>
      <c r="I8960" s="126" t="s">
        <v>126</v>
      </c>
      <c r="J8960" s="126" t="s">
        <v>4707</v>
      </c>
      <c r="K8960" s="126" t="s">
        <v>747</v>
      </c>
      <c r="L8960" s="126" t="s">
        <v>4708</v>
      </c>
      <c r="M8960" s="130">
        <v>151.78</v>
      </c>
      <c r="O8960" s="126" t="s">
        <v>449</v>
      </c>
      <c r="P8960" s="130">
        <v>0</v>
      </c>
      <c r="S8960" s="130">
        <v>0</v>
      </c>
      <c r="V8960" s="130">
        <v>151.78</v>
      </c>
      <c r="X8960" s="126" t="s">
        <v>8310</v>
      </c>
      <c r="Z8960" s="127"/>
      <c r="AA8960" s="128"/>
      <c r="AB8960" s="128"/>
      <c r="AD8960" s="126" t="s">
        <v>562</v>
      </c>
      <c r="AG8960" s="127"/>
      <c r="AI8960" s="127"/>
    </row>
    <row r="8961" spans="1:35" ht="14.85" customHeight="1">
      <c r="A8961" s="130">
        <v>5003413</v>
      </c>
      <c r="B8961" s="126" t="s">
        <v>17966</v>
      </c>
      <c r="C8961" s="126" t="s">
        <v>17967</v>
      </c>
      <c r="D8961" s="126" t="s">
        <v>17968</v>
      </c>
      <c r="E8961" s="126" t="s">
        <v>288</v>
      </c>
      <c r="F8961" s="126" t="s">
        <v>491</v>
      </c>
      <c r="G8961" s="126" t="s">
        <v>417</v>
      </c>
      <c r="H8961" s="126" t="s">
        <v>126</v>
      </c>
      <c r="I8961" s="126" t="s">
        <v>126</v>
      </c>
      <c r="J8961" s="126" t="s">
        <v>10726</v>
      </c>
      <c r="K8961" s="126" t="s">
        <v>747</v>
      </c>
      <c r="L8961" s="126" t="s">
        <v>10727</v>
      </c>
      <c r="M8961" s="130">
        <v>47482.49</v>
      </c>
      <c r="N8961" s="126" t="s">
        <v>290</v>
      </c>
      <c r="O8961" s="126" t="s">
        <v>506</v>
      </c>
      <c r="P8961" s="130">
        <v>0</v>
      </c>
      <c r="S8961" s="130">
        <v>0</v>
      </c>
      <c r="V8961" s="130">
        <v>47482.49</v>
      </c>
      <c r="X8961" s="126" t="s">
        <v>2052</v>
      </c>
      <c r="Y8961" s="126" t="s">
        <v>517</v>
      </c>
      <c r="Z8961" s="127"/>
      <c r="AA8961" s="128">
        <v>1</v>
      </c>
      <c r="AB8961" s="128">
        <v>84</v>
      </c>
      <c r="AD8961" s="126" t="s">
        <v>562</v>
      </c>
      <c r="AG8961" s="127"/>
      <c r="AI8961" s="127"/>
    </row>
    <row r="8962" spans="1:35" ht="14.85" customHeight="1">
      <c r="A8962" s="130">
        <v>5003412</v>
      </c>
      <c r="B8962" s="126" t="s">
        <v>17969</v>
      </c>
      <c r="C8962" s="126" t="s">
        <v>17970</v>
      </c>
      <c r="D8962" s="126" t="s">
        <v>17971</v>
      </c>
      <c r="E8962" s="126" t="s">
        <v>288</v>
      </c>
      <c r="F8962" s="126" t="s">
        <v>532</v>
      </c>
      <c r="G8962" s="126" t="s">
        <v>417</v>
      </c>
      <c r="H8962" s="126" t="s">
        <v>126</v>
      </c>
      <c r="I8962" s="126" t="s">
        <v>126</v>
      </c>
      <c r="J8962" s="126" t="s">
        <v>677</v>
      </c>
      <c r="K8962" s="126" t="s">
        <v>467</v>
      </c>
      <c r="L8962" s="126" t="s">
        <v>678</v>
      </c>
      <c r="M8962" s="130">
        <v>78887.199999999997</v>
      </c>
      <c r="N8962" s="126" t="s">
        <v>290</v>
      </c>
      <c r="O8962" s="126" t="s">
        <v>537</v>
      </c>
      <c r="P8962" s="130">
        <v>0</v>
      </c>
      <c r="S8962" s="130">
        <v>0</v>
      </c>
      <c r="V8962" s="130">
        <v>78887.199999999997</v>
      </c>
      <c r="X8962" s="126" t="s">
        <v>1405</v>
      </c>
      <c r="Z8962" s="127"/>
      <c r="AA8962" s="128">
        <v>1</v>
      </c>
      <c r="AB8962" s="128">
        <v>48</v>
      </c>
      <c r="AD8962" s="126" t="s">
        <v>562</v>
      </c>
      <c r="AG8962" s="127"/>
      <c r="AI8962" s="127"/>
    </row>
    <row r="8963" spans="1:35" ht="14.85" customHeight="1">
      <c r="A8963" s="130">
        <v>5003410</v>
      </c>
      <c r="B8963" s="126" t="s">
        <v>17972</v>
      </c>
      <c r="C8963" s="126" t="s">
        <v>2126</v>
      </c>
      <c r="D8963" s="126" t="s">
        <v>17973</v>
      </c>
      <c r="E8963" s="126" t="s">
        <v>288</v>
      </c>
      <c r="F8963" s="126" t="s">
        <v>532</v>
      </c>
      <c r="G8963" s="126" t="s">
        <v>604</v>
      </c>
      <c r="H8963" s="126" t="s">
        <v>126</v>
      </c>
      <c r="I8963" s="126" t="s">
        <v>418</v>
      </c>
      <c r="J8963" s="126" t="s">
        <v>677</v>
      </c>
      <c r="K8963" s="126" t="s">
        <v>467</v>
      </c>
      <c r="L8963" s="126" t="s">
        <v>678</v>
      </c>
      <c r="M8963" s="130">
        <v>190.4</v>
      </c>
      <c r="O8963" s="126" t="s">
        <v>537</v>
      </c>
      <c r="P8963" s="130">
        <v>0</v>
      </c>
      <c r="S8963" s="130">
        <v>0</v>
      </c>
      <c r="V8963" s="130">
        <v>190.4</v>
      </c>
      <c r="X8963" s="126" t="s">
        <v>1723</v>
      </c>
      <c r="Z8963" s="127"/>
      <c r="AA8963" s="128">
        <v>500</v>
      </c>
      <c r="AB8963" s="128">
        <v>12</v>
      </c>
      <c r="AD8963" s="126" t="s">
        <v>615</v>
      </c>
      <c r="AG8963" s="127"/>
      <c r="AI8963" s="127"/>
    </row>
    <row r="8964" spans="1:35" ht="14.85" customHeight="1">
      <c r="A8964" s="130">
        <v>5003409</v>
      </c>
      <c r="B8964" s="126" t="s">
        <v>17974</v>
      </c>
      <c r="C8964" s="126" t="s">
        <v>2126</v>
      </c>
      <c r="D8964" s="126" t="s">
        <v>17975</v>
      </c>
      <c r="E8964" s="126" t="s">
        <v>288</v>
      </c>
      <c r="F8964" s="126" t="s">
        <v>532</v>
      </c>
      <c r="G8964" s="126" t="s">
        <v>604</v>
      </c>
      <c r="H8964" s="126" t="s">
        <v>126</v>
      </c>
      <c r="I8964" s="126" t="s">
        <v>418</v>
      </c>
      <c r="J8964" s="126" t="s">
        <v>677</v>
      </c>
      <c r="K8964" s="126" t="s">
        <v>467</v>
      </c>
      <c r="L8964" s="126" t="s">
        <v>678</v>
      </c>
      <c r="M8964" s="130">
        <v>190.4</v>
      </c>
      <c r="O8964" s="126" t="s">
        <v>537</v>
      </c>
      <c r="P8964" s="130">
        <v>0</v>
      </c>
      <c r="S8964" s="130">
        <v>0</v>
      </c>
      <c r="V8964" s="130">
        <v>190.4</v>
      </c>
      <c r="X8964" s="126" t="s">
        <v>1723</v>
      </c>
      <c r="Z8964" s="127"/>
      <c r="AA8964" s="128">
        <v>500</v>
      </c>
      <c r="AB8964" s="128">
        <v>12</v>
      </c>
      <c r="AD8964" s="126" t="s">
        <v>615</v>
      </c>
      <c r="AG8964" s="127"/>
      <c r="AI8964" s="127"/>
    </row>
    <row r="8965" spans="1:35" ht="14.85" customHeight="1">
      <c r="A8965" s="130">
        <v>5003408</v>
      </c>
      <c r="B8965" s="126" t="s">
        <v>17976</v>
      </c>
      <c r="C8965" s="126" t="s">
        <v>2126</v>
      </c>
      <c r="D8965" s="126" t="s">
        <v>17977</v>
      </c>
      <c r="E8965" s="126" t="s">
        <v>288</v>
      </c>
      <c r="F8965" s="126" t="s">
        <v>532</v>
      </c>
      <c r="G8965" s="126" t="s">
        <v>604</v>
      </c>
      <c r="H8965" s="126" t="s">
        <v>126</v>
      </c>
      <c r="I8965" s="126" t="s">
        <v>418</v>
      </c>
      <c r="J8965" s="126" t="s">
        <v>677</v>
      </c>
      <c r="K8965" s="126" t="s">
        <v>467</v>
      </c>
      <c r="L8965" s="126" t="s">
        <v>678</v>
      </c>
      <c r="M8965" s="130">
        <v>190.4</v>
      </c>
      <c r="O8965" s="126" t="s">
        <v>537</v>
      </c>
      <c r="P8965" s="130">
        <v>0</v>
      </c>
      <c r="S8965" s="130">
        <v>0</v>
      </c>
      <c r="V8965" s="130">
        <v>190.4</v>
      </c>
      <c r="X8965" s="126" t="s">
        <v>1723</v>
      </c>
      <c r="Z8965" s="127"/>
      <c r="AA8965" s="128">
        <v>500</v>
      </c>
      <c r="AB8965" s="128">
        <v>12</v>
      </c>
      <c r="AD8965" s="126" t="s">
        <v>615</v>
      </c>
      <c r="AG8965" s="127"/>
      <c r="AI8965" s="127"/>
    </row>
    <row r="8966" spans="1:35" ht="14.85" customHeight="1">
      <c r="A8966" s="130">
        <v>5003407</v>
      </c>
      <c r="B8966" s="126" t="s">
        <v>17978</v>
      </c>
      <c r="C8966" s="126" t="s">
        <v>7732</v>
      </c>
      <c r="E8966" s="126" t="s">
        <v>288</v>
      </c>
      <c r="F8966" s="126" t="s">
        <v>364</v>
      </c>
      <c r="G8966" s="126" t="s">
        <v>417</v>
      </c>
      <c r="H8966" s="126" t="s">
        <v>126</v>
      </c>
      <c r="I8966" s="126" t="s">
        <v>126</v>
      </c>
      <c r="J8966" s="126" t="s">
        <v>466</v>
      </c>
      <c r="K8966" s="126" t="s">
        <v>467</v>
      </c>
      <c r="L8966" s="126" t="s">
        <v>468</v>
      </c>
      <c r="M8966" s="130">
        <v>9739.52</v>
      </c>
      <c r="O8966" s="126" t="s">
        <v>486</v>
      </c>
      <c r="P8966" s="130">
        <v>0</v>
      </c>
      <c r="S8966" s="130">
        <v>0</v>
      </c>
      <c r="V8966" s="130">
        <v>37885.199999999997</v>
      </c>
      <c r="X8966" s="126" t="s">
        <v>549</v>
      </c>
      <c r="Z8966" s="127"/>
      <c r="AA8966" s="128">
        <v>2</v>
      </c>
      <c r="AB8966" s="128">
        <v>60</v>
      </c>
      <c r="AC8966" s="126" t="s">
        <v>366</v>
      </c>
      <c r="AD8966" s="126" t="s">
        <v>562</v>
      </c>
      <c r="AG8966" s="127"/>
      <c r="AI8966" s="127"/>
    </row>
    <row r="8967" spans="1:35" ht="14.85" customHeight="1">
      <c r="A8967" s="130">
        <v>5003406</v>
      </c>
      <c r="B8967" s="126" t="s">
        <v>17979</v>
      </c>
      <c r="C8967" s="126" t="s">
        <v>6679</v>
      </c>
      <c r="E8967" s="126" t="s">
        <v>288</v>
      </c>
      <c r="F8967" s="126" t="s">
        <v>364</v>
      </c>
      <c r="G8967" s="126" t="s">
        <v>417</v>
      </c>
      <c r="H8967" s="126" t="s">
        <v>126</v>
      </c>
      <c r="I8967" s="126" t="s">
        <v>126</v>
      </c>
      <c r="J8967" s="126" t="s">
        <v>466</v>
      </c>
      <c r="K8967" s="126" t="s">
        <v>467</v>
      </c>
      <c r="L8967" s="126" t="s">
        <v>468</v>
      </c>
      <c r="M8967" s="130">
        <v>9739.52</v>
      </c>
      <c r="O8967" s="126" t="s">
        <v>486</v>
      </c>
      <c r="P8967" s="130">
        <v>0</v>
      </c>
      <c r="S8967" s="130">
        <v>0</v>
      </c>
      <c r="V8967" s="130">
        <v>19380.849999999999</v>
      </c>
      <c r="X8967" s="126" t="s">
        <v>549</v>
      </c>
      <c r="Z8967" s="127"/>
      <c r="AA8967" s="128">
        <v>2</v>
      </c>
      <c r="AB8967" s="128">
        <v>60</v>
      </c>
      <c r="AC8967" s="126" t="s">
        <v>366</v>
      </c>
      <c r="AD8967" s="126" t="s">
        <v>562</v>
      </c>
      <c r="AG8967" s="127"/>
      <c r="AI8967" s="127"/>
    </row>
    <row r="8968" spans="1:35" ht="14.85" customHeight="1">
      <c r="A8968" s="130">
        <v>5003405</v>
      </c>
      <c r="B8968" s="126" t="s">
        <v>17980</v>
      </c>
      <c r="C8968" s="126" t="s">
        <v>17981</v>
      </c>
      <c r="D8968" s="126" t="s">
        <v>17982</v>
      </c>
      <c r="E8968" s="126" t="s">
        <v>288</v>
      </c>
      <c r="F8968" s="126" t="s">
        <v>522</v>
      </c>
      <c r="G8968" s="126" t="s">
        <v>4046</v>
      </c>
      <c r="H8968" s="126" t="s">
        <v>524</v>
      </c>
      <c r="I8968" s="126" t="s">
        <v>418</v>
      </c>
      <c r="J8968" s="126" t="s">
        <v>566</v>
      </c>
      <c r="K8968" s="126" t="s">
        <v>567</v>
      </c>
      <c r="L8968" s="126" t="s">
        <v>568</v>
      </c>
      <c r="M8968" s="130">
        <v>3.89</v>
      </c>
      <c r="O8968" s="126" t="s">
        <v>528</v>
      </c>
      <c r="P8968" s="130">
        <v>0</v>
      </c>
      <c r="S8968" s="130">
        <v>0</v>
      </c>
      <c r="V8968" s="130">
        <v>4.13</v>
      </c>
      <c r="X8968" s="126" t="s">
        <v>2365</v>
      </c>
      <c r="Z8968" s="127"/>
      <c r="AA8968" s="128"/>
      <c r="AB8968" s="128"/>
      <c r="AD8968" s="126" t="s">
        <v>562</v>
      </c>
      <c r="AG8968" s="127"/>
      <c r="AI8968" s="127"/>
    </row>
    <row r="8969" spans="1:35" ht="14.85" customHeight="1">
      <c r="A8969" s="130">
        <v>5003404</v>
      </c>
      <c r="B8969" s="126" t="s">
        <v>17983</v>
      </c>
      <c r="C8969" s="126" t="s">
        <v>17981</v>
      </c>
      <c r="D8969" s="126" t="s">
        <v>17984</v>
      </c>
      <c r="E8969" s="126" t="s">
        <v>288</v>
      </c>
      <c r="F8969" s="126" t="s">
        <v>522</v>
      </c>
      <c r="G8969" s="126" t="s">
        <v>6917</v>
      </c>
      <c r="H8969" s="126" t="s">
        <v>524</v>
      </c>
      <c r="I8969" s="126" t="s">
        <v>418</v>
      </c>
      <c r="J8969" s="126" t="s">
        <v>566</v>
      </c>
      <c r="K8969" s="126" t="s">
        <v>567</v>
      </c>
      <c r="L8969" s="126" t="s">
        <v>568</v>
      </c>
      <c r="M8969" s="130">
        <v>2.19</v>
      </c>
      <c r="O8969" s="126" t="s">
        <v>528</v>
      </c>
      <c r="P8969" s="130">
        <v>0</v>
      </c>
      <c r="S8969" s="130">
        <v>0</v>
      </c>
      <c r="V8969" s="130">
        <v>3.29</v>
      </c>
      <c r="X8969" s="126" t="s">
        <v>2365</v>
      </c>
      <c r="Z8969" s="127"/>
      <c r="AA8969" s="128"/>
      <c r="AB8969" s="128"/>
      <c r="AD8969" s="126" t="s">
        <v>562</v>
      </c>
      <c r="AG8969" s="127"/>
      <c r="AI8969" s="127"/>
    </row>
    <row r="8970" spans="1:35" ht="14.85" customHeight="1">
      <c r="A8970" s="130">
        <v>5003403</v>
      </c>
      <c r="B8970" s="126" t="s">
        <v>17985</v>
      </c>
      <c r="C8970" s="126" t="s">
        <v>17981</v>
      </c>
      <c r="D8970" s="126" t="s">
        <v>17986</v>
      </c>
      <c r="E8970" s="126" t="s">
        <v>288</v>
      </c>
      <c r="F8970" s="126" t="s">
        <v>522</v>
      </c>
      <c r="G8970" s="126" t="s">
        <v>312</v>
      </c>
      <c r="H8970" s="126" t="s">
        <v>524</v>
      </c>
      <c r="I8970" s="126" t="s">
        <v>418</v>
      </c>
      <c r="J8970" s="126" t="s">
        <v>566</v>
      </c>
      <c r="K8970" s="126" t="s">
        <v>567</v>
      </c>
      <c r="L8970" s="126" t="s">
        <v>568</v>
      </c>
      <c r="M8970" s="130">
        <v>0.97</v>
      </c>
      <c r="O8970" s="126" t="s">
        <v>528</v>
      </c>
      <c r="P8970" s="130">
        <v>0</v>
      </c>
      <c r="S8970" s="130">
        <v>0</v>
      </c>
      <c r="V8970" s="130">
        <v>2.0499999999999998</v>
      </c>
      <c r="X8970" s="126" t="s">
        <v>2365</v>
      </c>
      <c r="Z8970" s="127"/>
      <c r="AA8970" s="128"/>
      <c r="AB8970" s="128"/>
      <c r="AD8970" s="126" t="s">
        <v>562</v>
      </c>
      <c r="AG8970" s="127"/>
      <c r="AI8970" s="127"/>
    </row>
    <row r="8971" spans="1:35" ht="14.85" customHeight="1">
      <c r="A8971" s="130">
        <v>5003402</v>
      </c>
      <c r="B8971" s="126" t="s">
        <v>17987</v>
      </c>
      <c r="C8971" s="126" t="s">
        <v>17981</v>
      </c>
      <c r="D8971" s="126" t="s">
        <v>17988</v>
      </c>
      <c r="E8971" s="126" t="s">
        <v>288</v>
      </c>
      <c r="F8971" s="126" t="s">
        <v>522</v>
      </c>
      <c r="G8971" s="126" t="s">
        <v>786</v>
      </c>
      <c r="H8971" s="126" t="s">
        <v>524</v>
      </c>
      <c r="I8971" s="126" t="s">
        <v>418</v>
      </c>
      <c r="J8971" s="126" t="s">
        <v>566</v>
      </c>
      <c r="K8971" s="126" t="s">
        <v>567</v>
      </c>
      <c r="L8971" s="126" t="s">
        <v>568</v>
      </c>
      <c r="M8971" s="130">
        <v>74.67</v>
      </c>
      <c r="O8971" s="126" t="s">
        <v>528</v>
      </c>
      <c r="P8971" s="130">
        <v>0</v>
      </c>
      <c r="S8971" s="130">
        <v>0</v>
      </c>
      <c r="V8971" s="130">
        <v>74.67</v>
      </c>
      <c r="X8971" s="126" t="s">
        <v>1339</v>
      </c>
      <c r="Z8971" s="127"/>
      <c r="AA8971" s="128"/>
      <c r="AB8971" s="128"/>
      <c r="AD8971" s="126" t="s">
        <v>562</v>
      </c>
      <c r="AG8971" s="127"/>
      <c r="AI8971" s="127"/>
    </row>
    <row r="8972" spans="1:35" ht="14.85" customHeight="1">
      <c r="A8972" s="130">
        <v>5003401</v>
      </c>
      <c r="B8972" s="126" t="s">
        <v>17989</v>
      </c>
      <c r="C8972" s="126" t="s">
        <v>17981</v>
      </c>
      <c r="D8972" s="126" t="s">
        <v>17990</v>
      </c>
      <c r="E8972" s="126" t="s">
        <v>288</v>
      </c>
      <c r="F8972" s="126" t="s">
        <v>522</v>
      </c>
      <c r="G8972" s="126" t="s">
        <v>1975</v>
      </c>
      <c r="H8972" s="126" t="s">
        <v>524</v>
      </c>
      <c r="I8972" s="126" t="s">
        <v>418</v>
      </c>
      <c r="J8972" s="126" t="s">
        <v>566</v>
      </c>
      <c r="K8972" s="126" t="s">
        <v>567</v>
      </c>
      <c r="L8972" s="126" t="s">
        <v>568</v>
      </c>
      <c r="M8972" s="130">
        <v>44.94</v>
      </c>
      <c r="O8972" s="126" t="s">
        <v>528</v>
      </c>
      <c r="P8972" s="130">
        <v>0</v>
      </c>
      <c r="S8972" s="130">
        <v>0</v>
      </c>
      <c r="V8972" s="130">
        <v>44.94</v>
      </c>
      <c r="X8972" s="126" t="s">
        <v>1339</v>
      </c>
      <c r="Z8972" s="127"/>
      <c r="AA8972" s="128"/>
      <c r="AB8972" s="128"/>
      <c r="AD8972" s="126" t="s">
        <v>562</v>
      </c>
      <c r="AG8972" s="127"/>
      <c r="AI8972" s="127"/>
    </row>
    <row r="8973" spans="1:35" ht="14.85" customHeight="1">
      <c r="A8973" s="130">
        <v>5003400</v>
      </c>
      <c r="B8973" s="126" t="s">
        <v>17991</v>
      </c>
      <c r="C8973" s="126" t="s">
        <v>17981</v>
      </c>
      <c r="D8973" s="126" t="s">
        <v>17992</v>
      </c>
      <c r="E8973" s="126" t="s">
        <v>288</v>
      </c>
      <c r="F8973" s="126" t="s">
        <v>522</v>
      </c>
      <c r="G8973" s="126" t="s">
        <v>2364</v>
      </c>
      <c r="H8973" s="126" t="s">
        <v>524</v>
      </c>
      <c r="I8973" s="126" t="s">
        <v>418</v>
      </c>
      <c r="J8973" s="126" t="s">
        <v>566</v>
      </c>
      <c r="K8973" s="126" t="s">
        <v>567</v>
      </c>
      <c r="L8973" s="126" t="s">
        <v>568</v>
      </c>
      <c r="M8973" s="130">
        <v>24.35</v>
      </c>
      <c r="O8973" s="126" t="s">
        <v>528</v>
      </c>
      <c r="P8973" s="130">
        <v>0</v>
      </c>
      <c r="S8973" s="130">
        <v>0</v>
      </c>
      <c r="V8973" s="130">
        <v>28.39</v>
      </c>
      <c r="X8973" s="126" t="s">
        <v>1339</v>
      </c>
      <c r="Z8973" s="127"/>
      <c r="AA8973" s="128"/>
      <c r="AB8973" s="128"/>
      <c r="AD8973" s="126" t="s">
        <v>562</v>
      </c>
      <c r="AG8973" s="127"/>
      <c r="AI8973" s="127"/>
    </row>
    <row r="8974" spans="1:35" ht="14.85" customHeight="1">
      <c r="A8974" s="130">
        <v>5003399</v>
      </c>
      <c r="B8974" s="126" t="s">
        <v>17993</v>
      </c>
      <c r="C8974" s="126" t="s">
        <v>7870</v>
      </c>
      <c r="E8974" s="126" t="s">
        <v>288</v>
      </c>
      <c r="F8974" s="126" t="s">
        <v>364</v>
      </c>
      <c r="G8974" s="126" t="s">
        <v>417</v>
      </c>
      <c r="H8974" s="126" t="s">
        <v>126</v>
      </c>
      <c r="I8974" s="126" t="s">
        <v>126</v>
      </c>
      <c r="J8974" s="126" t="s">
        <v>466</v>
      </c>
      <c r="K8974" s="126" t="s">
        <v>467</v>
      </c>
      <c r="L8974" s="126" t="s">
        <v>468</v>
      </c>
      <c r="M8974" s="130">
        <v>9739.52</v>
      </c>
      <c r="O8974" s="126" t="s">
        <v>486</v>
      </c>
      <c r="P8974" s="130">
        <v>0</v>
      </c>
      <c r="S8974" s="130">
        <v>0</v>
      </c>
      <c r="V8974" s="130">
        <v>37885.199999999997</v>
      </c>
      <c r="X8974" s="126" t="s">
        <v>549</v>
      </c>
      <c r="Z8974" s="127"/>
      <c r="AA8974" s="128">
        <v>2</v>
      </c>
      <c r="AB8974" s="128">
        <v>60</v>
      </c>
      <c r="AC8974" s="126" t="s">
        <v>366</v>
      </c>
      <c r="AD8974" s="126" t="s">
        <v>562</v>
      </c>
      <c r="AG8974" s="127"/>
      <c r="AI8974" s="127"/>
    </row>
    <row r="8975" spans="1:35" ht="14.85" customHeight="1">
      <c r="A8975" s="130">
        <v>5003398</v>
      </c>
      <c r="B8975" s="126" t="s">
        <v>17994</v>
      </c>
      <c r="C8975" s="126" t="s">
        <v>17995</v>
      </c>
      <c r="D8975" s="126" t="s">
        <v>17996</v>
      </c>
      <c r="E8975" s="126" t="s">
        <v>288</v>
      </c>
      <c r="F8975" s="126" t="s">
        <v>491</v>
      </c>
      <c r="G8975" s="126" t="s">
        <v>417</v>
      </c>
      <c r="H8975" s="126" t="s">
        <v>126</v>
      </c>
      <c r="I8975" s="126" t="s">
        <v>126</v>
      </c>
      <c r="J8975" s="126" t="s">
        <v>10726</v>
      </c>
      <c r="K8975" s="126" t="s">
        <v>747</v>
      </c>
      <c r="L8975" s="126" t="s">
        <v>10727</v>
      </c>
      <c r="M8975" s="130">
        <v>789.55</v>
      </c>
      <c r="N8975" s="126" t="s">
        <v>290</v>
      </c>
      <c r="O8975" s="126" t="s">
        <v>506</v>
      </c>
      <c r="P8975" s="130">
        <v>0</v>
      </c>
      <c r="S8975" s="130">
        <v>0</v>
      </c>
      <c r="V8975" s="130">
        <v>877.28</v>
      </c>
      <c r="X8975" s="126" t="s">
        <v>1356</v>
      </c>
      <c r="Z8975" s="127" t="s">
        <v>309</v>
      </c>
      <c r="AA8975" s="128">
        <v>1</v>
      </c>
      <c r="AB8975" s="128">
        <v>36</v>
      </c>
      <c r="AD8975" s="126" t="s">
        <v>562</v>
      </c>
      <c r="AG8975" s="127"/>
      <c r="AI8975" s="127"/>
    </row>
    <row r="8976" spans="1:35" ht="14.85" customHeight="1">
      <c r="A8976" s="130">
        <v>5004470</v>
      </c>
      <c r="B8976" s="126" t="s">
        <v>413</v>
      </c>
      <c r="C8976" s="126" t="s">
        <v>17997</v>
      </c>
      <c r="D8976" s="126" t="s">
        <v>12979</v>
      </c>
      <c r="E8976" s="126" t="s">
        <v>288</v>
      </c>
      <c r="F8976" s="126" t="s">
        <v>491</v>
      </c>
      <c r="G8976" s="126" t="s">
        <v>417</v>
      </c>
      <c r="H8976" s="126" t="s">
        <v>126</v>
      </c>
      <c r="I8976" s="126" t="s">
        <v>126</v>
      </c>
      <c r="J8976" s="126" t="s">
        <v>1517</v>
      </c>
      <c r="K8976" s="126" t="s">
        <v>852</v>
      </c>
      <c r="L8976" s="126" t="s">
        <v>1321</v>
      </c>
      <c r="M8976" s="130">
        <v>925.12</v>
      </c>
      <c r="O8976" s="126" t="s">
        <v>1081</v>
      </c>
      <c r="P8976" s="130">
        <v>0</v>
      </c>
      <c r="S8976" s="130">
        <v>0</v>
      </c>
      <c r="V8976" s="130">
        <v>1090.78</v>
      </c>
      <c r="X8976" s="126" t="s">
        <v>1082</v>
      </c>
      <c r="Z8976" s="127"/>
      <c r="AA8976" s="128">
        <v>1</v>
      </c>
      <c r="AB8976" s="128">
        <v>36</v>
      </c>
      <c r="AD8976" s="126" t="s">
        <v>1801</v>
      </c>
      <c r="AG8976" s="127"/>
      <c r="AI8976" s="127"/>
    </row>
    <row r="8977" spans="1:35" ht="14.85" customHeight="1">
      <c r="A8977" s="130">
        <v>5004469</v>
      </c>
      <c r="B8977" s="126" t="s">
        <v>413</v>
      </c>
      <c r="C8977" s="126" t="s">
        <v>17998</v>
      </c>
      <c r="D8977" s="126" t="s">
        <v>12979</v>
      </c>
      <c r="E8977" s="126" t="s">
        <v>288</v>
      </c>
      <c r="F8977" s="126" t="s">
        <v>491</v>
      </c>
      <c r="G8977" s="126" t="s">
        <v>417</v>
      </c>
      <c r="H8977" s="126" t="s">
        <v>126</v>
      </c>
      <c r="I8977" s="126" t="s">
        <v>126</v>
      </c>
      <c r="J8977" s="126" t="s">
        <v>1517</v>
      </c>
      <c r="K8977" s="126" t="s">
        <v>852</v>
      </c>
      <c r="L8977" s="126" t="s">
        <v>1321</v>
      </c>
      <c r="M8977" s="130">
        <v>925.12</v>
      </c>
      <c r="O8977" s="126" t="s">
        <v>1081</v>
      </c>
      <c r="P8977" s="130">
        <v>0</v>
      </c>
      <c r="S8977" s="130">
        <v>0</v>
      </c>
      <c r="V8977" s="130">
        <v>1051.82</v>
      </c>
      <c r="X8977" s="126" t="s">
        <v>1082</v>
      </c>
      <c r="Z8977" s="127"/>
      <c r="AA8977" s="128">
        <v>1</v>
      </c>
      <c r="AB8977" s="128">
        <v>36</v>
      </c>
      <c r="AD8977" s="126" t="s">
        <v>1801</v>
      </c>
      <c r="AG8977" s="127"/>
      <c r="AI8977" s="127"/>
    </row>
    <row r="8978" spans="1:35" ht="14.85" customHeight="1">
      <c r="A8978" s="130">
        <v>5004468</v>
      </c>
      <c r="B8978" s="126" t="s">
        <v>413</v>
      </c>
      <c r="C8978" s="126" t="s">
        <v>17999</v>
      </c>
      <c r="D8978" s="126" t="s">
        <v>12979</v>
      </c>
      <c r="E8978" s="126" t="s">
        <v>288</v>
      </c>
      <c r="F8978" s="126" t="s">
        <v>491</v>
      </c>
      <c r="G8978" s="126" t="s">
        <v>417</v>
      </c>
      <c r="H8978" s="126" t="s">
        <v>126</v>
      </c>
      <c r="I8978" s="126" t="s">
        <v>126</v>
      </c>
      <c r="J8978" s="126" t="s">
        <v>1517</v>
      </c>
      <c r="K8978" s="126" t="s">
        <v>852</v>
      </c>
      <c r="L8978" s="126" t="s">
        <v>1321</v>
      </c>
      <c r="M8978" s="130">
        <v>925.12</v>
      </c>
      <c r="O8978" s="126" t="s">
        <v>1081</v>
      </c>
      <c r="P8978" s="130">
        <v>0</v>
      </c>
      <c r="S8978" s="130">
        <v>0</v>
      </c>
      <c r="V8978" s="130">
        <v>1020.65</v>
      </c>
      <c r="X8978" s="126" t="s">
        <v>1082</v>
      </c>
      <c r="Z8978" s="127"/>
      <c r="AA8978" s="128">
        <v>1</v>
      </c>
      <c r="AB8978" s="128">
        <v>36</v>
      </c>
      <c r="AD8978" s="126" t="s">
        <v>1801</v>
      </c>
      <c r="AG8978" s="127"/>
      <c r="AI8978" s="127"/>
    </row>
    <row r="8979" spans="1:35" ht="14.85" customHeight="1">
      <c r="A8979" s="130">
        <v>5004467</v>
      </c>
      <c r="B8979" s="126" t="s">
        <v>413</v>
      </c>
      <c r="C8979" s="126" t="s">
        <v>18000</v>
      </c>
      <c r="D8979" s="126" t="s">
        <v>12979</v>
      </c>
      <c r="E8979" s="126" t="s">
        <v>288</v>
      </c>
      <c r="F8979" s="126" t="s">
        <v>491</v>
      </c>
      <c r="G8979" s="126" t="s">
        <v>417</v>
      </c>
      <c r="H8979" s="126" t="s">
        <v>126</v>
      </c>
      <c r="I8979" s="126" t="s">
        <v>126</v>
      </c>
      <c r="J8979" s="126" t="s">
        <v>1517</v>
      </c>
      <c r="K8979" s="126" t="s">
        <v>852</v>
      </c>
      <c r="L8979" s="126" t="s">
        <v>1321</v>
      </c>
      <c r="M8979" s="130">
        <v>925.12</v>
      </c>
      <c r="O8979" s="126" t="s">
        <v>1081</v>
      </c>
      <c r="P8979" s="130">
        <v>0</v>
      </c>
      <c r="S8979" s="130">
        <v>0</v>
      </c>
      <c r="V8979" s="130">
        <v>1020.65</v>
      </c>
      <c r="X8979" s="126" t="s">
        <v>1082</v>
      </c>
      <c r="Z8979" s="127"/>
      <c r="AA8979" s="128">
        <v>1</v>
      </c>
      <c r="AB8979" s="128">
        <v>36</v>
      </c>
      <c r="AD8979" s="126" t="s">
        <v>1801</v>
      </c>
      <c r="AG8979" s="127"/>
      <c r="AI8979" s="127"/>
    </row>
    <row r="8980" spans="1:35" ht="14.85" customHeight="1">
      <c r="A8980" s="130">
        <v>5004466</v>
      </c>
      <c r="B8980" s="126" t="s">
        <v>413</v>
      </c>
      <c r="C8980" s="126" t="s">
        <v>18001</v>
      </c>
      <c r="D8980" s="126" t="s">
        <v>18002</v>
      </c>
      <c r="E8980" s="126" t="s">
        <v>288</v>
      </c>
      <c r="F8980" s="126" t="s">
        <v>491</v>
      </c>
      <c r="G8980" s="126" t="s">
        <v>417</v>
      </c>
      <c r="H8980" s="126" t="s">
        <v>126</v>
      </c>
      <c r="I8980" s="126" t="s">
        <v>126</v>
      </c>
      <c r="J8980" s="126" t="s">
        <v>1517</v>
      </c>
      <c r="K8980" s="126" t="s">
        <v>852</v>
      </c>
      <c r="L8980" s="126" t="s">
        <v>1321</v>
      </c>
      <c r="M8980" s="130">
        <v>1947.68</v>
      </c>
      <c r="O8980" s="126" t="s">
        <v>492</v>
      </c>
      <c r="P8980" s="130">
        <v>0</v>
      </c>
      <c r="S8980" s="130">
        <v>0</v>
      </c>
      <c r="V8980" s="130">
        <v>2123.12</v>
      </c>
      <c r="X8980" s="126" t="s">
        <v>1881</v>
      </c>
      <c r="Z8980" s="127"/>
      <c r="AA8980" s="128">
        <v>1</v>
      </c>
      <c r="AB8980" s="128">
        <v>60</v>
      </c>
      <c r="AD8980" s="126" t="s">
        <v>1801</v>
      </c>
      <c r="AG8980" s="127"/>
      <c r="AI8980" s="127"/>
    </row>
    <row r="8981" spans="1:35" ht="14.85" customHeight="1">
      <c r="A8981" s="130">
        <v>5004465</v>
      </c>
      <c r="B8981" s="126" t="s">
        <v>413</v>
      </c>
      <c r="C8981" s="126" t="s">
        <v>18003</v>
      </c>
      <c r="D8981" s="126" t="s">
        <v>18004</v>
      </c>
      <c r="E8981" s="126" t="s">
        <v>288</v>
      </c>
      <c r="F8981" s="126" t="s">
        <v>491</v>
      </c>
      <c r="G8981" s="126" t="s">
        <v>417</v>
      </c>
      <c r="H8981" s="126" t="s">
        <v>126</v>
      </c>
      <c r="I8981" s="126" t="s">
        <v>126</v>
      </c>
      <c r="J8981" s="126" t="s">
        <v>1517</v>
      </c>
      <c r="K8981" s="126" t="s">
        <v>852</v>
      </c>
      <c r="L8981" s="126" t="s">
        <v>1321</v>
      </c>
      <c r="M8981" s="130">
        <v>1947.68</v>
      </c>
      <c r="O8981" s="126" t="s">
        <v>492</v>
      </c>
      <c r="P8981" s="130">
        <v>0</v>
      </c>
      <c r="S8981" s="130">
        <v>0</v>
      </c>
      <c r="V8981" s="130">
        <v>2123.12</v>
      </c>
      <c r="X8981" s="126" t="s">
        <v>1881</v>
      </c>
      <c r="Z8981" s="127"/>
      <c r="AA8981" s="128">
        <v>1</v>
      </c>
      <c r="AB8981" s="128">
        <v>60</v>
      </c>
      <c r="AD8981" s="126" t="s">
        <v>1801</v>
      </c>
      <c r="AG8981" s="127"/>
      <c r="AI8981" s="127"/>
    </row>
    <row r="8982" spans="1:35" ht="14.85" customHeight="1">
      <c r="A8982" s="130">
        <v>5004464</v>
      </c>
      <c r="B8982" s="126" t="s">
        <v>413</v>
      </c>
      <c r="C8982" s="126" t="s">
        <v>18005</v>
      </c>
      <c r="D8982" s="126" t="s">
        <v>18006</v>
      </c>
      <c r="E8982" s="126" t="s">
        <v>288</v>
      </c>
      <c r="F8982" s="126" t="s">
        <v>491</v>
      </c>
      <c r="G8982" s="126" t="s">
        <v>417</v>
      </c>
      <c r="H8982" s="126" t="s">
        <v>126</v>
      </c>
      <c r="I8982" s="126" t="s">
        <v>126</v>
      </c>
      <c r="J8982" s="126" t="s">
        <v>1517</v>
      </c>
      <c r="K8982" s="126" t="s">
        <v>852</v>
      </c>
      <c r="L8982" s="126" t="s">
        <v>1321</v>
      </c>
      <c r="M8982" s="130">
        <v>1947.68</v>
      </c>
      <c r="O8982" s="126" t="s">
        <v>492</v>
      </c>
      <c r="P8982" s="130">
        <v>0</v>
      </c>
      <c r="S8982" s="130">
        <v>0</v>
      </c>
      <c r="V8982" s="130">
        <v>2123.12</v>
      </c>
      <c r="X8982" s="126" t="s">
        <v>1881</v>
      </c>
      <c r="Z8982" s="127"/>
      <c r="AA8982" s="128">
        <v>1</v>
      </c>
      <c r="AB8982" s="128">
        <v>60</v>
      </c>
      <c r="AD8982" s="126" t="s">
        <v>1801</v>
      </c>
      <c r="AG8982" s="127"/>
      <c r="AI8982" s="127"/>
    </row>
    <row r="8983" spans="1:35" ht="14.85" customHeight="1">
      <c r="A8983" s="130">
        <v>5004457</v>
      </c>
      <c r="B8983" s="126" t="s">
        <v>18007</v>
      </c>
      <c r="C8983" s="126" t="s">
        <v>17200</v>
      </c>
      <c r="D8983" s="126" t="s">
        <v>18008</v>
      </c>
      <c r="E8983" s="126" t="s">
        <v>288</v>
      </c>
      <c r="F8983" s="126" t="s">
        <v>491</v>
      </c>
      <c r="G8983" s="126" t="s">
        <v>417</v>
      </c>
      <c r="H8983" s="126" t="s">
        <v>126</v>
      </c>
      <c r="I8983" s="126" t="s">
        <v>308</v>
      </c>
      <c r="J8983" s="126" t="s">
        <v>514</v>
      </c>
      <c r="K8983" s="126" t="s">
        <v>504</v>
      </c>
      <c r="L8983" s="126" t="s">
        <v>515</v>
      </c>
      <c r="M8983" s="130">
        <v>2050.11</v>
      </c>
      <c r="N8983" s="126" t="s">
        <v>290</v>
      </c>
      <c r="O8983" s="126" t="s">
        <v>1311</v>
      </c>
      <c r="P8983" s="130">
        <v>0</v>
      </c>
      <c r="S8983" s="130">
        <v>0</v>
      </c>
      <c r="V8983" s="130">
        <v>2277.91</v>
      </c>
      <c r="X8983" s="126" t="s">
        <v>1312</v>
      </c>
      <c r="Y8983" s="126" t="s">
        <v>517</v>
      </c>
      <c r="Z8983" s="127" t="s">
        <v>309</v>
      </c>
      <c r="AA8983" s="128">
        <v>1</v>
      </c>
      <c r="AB8983" s="128">
        <v>60</v>
      </c>
      <c r="AD8983" s="126" t="s">
        <v>562</v>
      </c>
      <c r="AG8983" s="127"/>
      <c r="AI8983" s="127"/>
    </row>
    <row r="8984" spans="1:35" ht="14.85" customHeight="1">
      <c r="A8984" s="130">
        <v>5004975</v>
      </c>
      <c r="B8984" s="126" t="s">
        <v>18009</v>
      </c>
      <c r="C8984" s="126" t="s">
        <v>15862</v>
      </c>
      <c r="D8984" s="126" t="s">
        <v>18010</v>
      </c>
      <c r="E8984" s="126" t="s">
        <v>288</v>
      </c>
      <c r="F8984" s="126" t="s">
        <v>416</v>
      </c>
      <c r="G8984" s="126" t="s">
        <v>417</v>
      </c>
      <c r="H8984" s="126" t="s">
        <v>126</v>
      </c>
      <c r="I8984" s="126" t="s">
        <v>126</v>
      </c>
      <c r="J8984" s="126" t="s">
        <v>10441</v>
      </c>
      <c r="K8984" s="126" t="s">
        <v>7040</v>
      </c>
      <c r="L8984" s="126" t="s">
        <v>931</v>
      </c>
      <c r="M8984" s="130">
        <v>656.99</v>
      </c>
      <c r="O8984" s="126" t="s">
        <v>3119</v>
      </c>
      <c r="P8984" s="130">
        <v>0</v>
      </c>
      <c r="S8984" s="130">
        <v>0</v>
      </c>
      <c r="V8984" s="130">
        <v>656.99</v>
      </c>
      <c r="X8984" s="126" t="s">
        <v>12337</v>
      </c>
      <c r="Z8984" s="127"/>
      <c r="AA8984" s="128">
        <v>1</v>
      </c>
      <c r="AB8984" s="128">
        <v>12</v>
      </c>
      <c r="AD8984" s="126" t="s">
        <v>562</v>
      </c>
      <c r="AG8984" s="127"/>
      <c r="AI8984" s="127"/>
    </row>
    <row r="8985" spans="1:35" ht="14.85" customHeight="1">
      <c r="A8985" s="130">
        <v>5004737</v>
      </c>
      <c r="B8985" s="126" t="s">
        <v>18011</v>
      </c>
      <c r="C8985" s="126" t="s">
        <v>12965</v>
      </c>
      <c r="D8985" s="126" t="s">
        <v>18012</v>
      </c>
      <c r="E8985" s="126" t="s">
        <v>288</v>
      </c>
      <c r="F8985" s="126" t="s">
        <v>440</v>
      </c>
      <c r="G8985" s="126" t="s">
        <v>458</v>
      </c>
      <c r="H8985" s="126" t="s">
        <v>126</v>
      </c>
      <c r="I8985" s="126" t="s">
        <v>418</v>
      </c>
      <c r="J8985" s="126" t="s">
        <v>597</v>
      </c>
      <c r="K8985" s="126" t="s">
        <v>504</v>
      </c>
      <c r="L8985" s="126" t="s">
        <v>598</v>
      </c>
      <c r="M8985" s="130">
        <v>5275.2</v>
      </c>
      <c r="O8985" s="126" t="s">
        <v>445</v>
      </c>
      <c r="P8985" s="130">
        <v>0</v>
      </c>
      <c r="S8985" s="130">
        <v>0</v>
      </c>
      <c r="V8985" s="130">
        <v>5275.2</v>
      </c>
      <c r="X8985" s="126" t="s">
        <v>2349</v>
      </c>
      <c r="Z8985" s="127"/>
      <c r="AA8985" s="128">
        <v>60</v>
      </c>
      <c r="AB8985" s="128">
        <v>1</v>
      </c>
      <c r="AD8985" s="126" t="s">
        <v>562</v>
      </c>
      <c r="AG8985" s="127"/>
      <c r="AI8985" s="127"/>
    </row>
    <row r="8986" spans="1:35" ht="14.85" customHeight="1">
      <c r="A8986" s="130">
        <v>5001829</v>
      </c>
      <c r="B8986" s="126" t="s">
        <v>18013</v>
      </c>
      <c r="C8986" s="126" t="s">
        <v>16685</v>
      </c>
      <c r="D8986" s="126" t="s">
        <v>18014</v>
      </c>
      <c r="E8986" s="126" t="s">
        <v>288</v>
      </c>
      <c r="F8986" s="126" t="s">
        <v>416</v>
      </c>
      <c r="G8986" s="126" t="s">
        <v>417</v>
      </c>
      <c r="H8986" s="126" t="s">
        <v>308</v>
      </c>
      <c r="I8986" s="126" t="s">
        <v>308</v>
      </c>
      <c r="J8986" s="126" t="s">
        <v>16687</v>
      </c>
      <c r="K8986" s="126" t="s">
        <v>747</v>
      </c>
      <c r="L8986" s="126" t="s">
        <v>16688</v>
      </c>
      <c r="M8986" s="130">
        <v>1052.3599999999999</v>
      </c>
      <c r="N8986" s="126" t="s">
        <v>290</v>
      </c>
      <c r="O8986" s="126" t="s">
        <v>8501</v>
      </c>
      <c r="P8986" s="130">
        <v>0</v>
      </c>
      <c r="S8986" s="130">
        <v>0</v>
      </c>
      <c r="V8986" s="130">
        <v>1052.3599999999999</v>
      </c>
      <c r="X8986" s="126" t="s">
        <v>8502</v>
      </c>
      <c r="Z8986" s="127"/>
      <c r="AA8986" s="128">
        <v>2</v>
      </c>
      <c r="AB8986" s="128">
        <v>12</v>
      </c>
      <c r="AD8986" s="126" t="s">
        <v>562</v>
      </c>
      <c r="AG8986" s="127"/>
      <c r="AI8986" s="127"/>
    </row>
    <row r="8987" spans="1:35" ht="14.85" customHeight="1">
      <c r="A8987" s="130">
        <v>5011691</v>
      </c>
      <c r="B8987" s="126" t="s">
        <v>413</v>
      </c>
      <c r="C8987" s="126" t="s">
        <v>18015</v>
      </c>
      <c r="E8987" s="126" t="s">
        <v>288</v>
      </c>
      <c r="F8987" s="126" t="s">
        <v>532</v>
      </c>
      <c r="G8987" s="126" t="s">
        <v>417</v>
      </c>
      <c r="H8987" s="126" t="s">
        <v>126</v>
      </c>
      <c r="I8987" s="126" t="s">
        <v>418</v>
      </c>
      <c r="J8987" s="126" t="s">
        <v>6113</v>
      </c>
      <c r="K8987" s="126" t="s">
        <v>628</v>
      </c>
      <c r="L8987" s="126" t="s">
        <v>5893</v>
      </c>
      <c r="M8987" s="130">
        <v>211.31</v>
      </c>
      <c r="O8987" s="126" t="s">
        <v>4049</v>
      </c>
      <c r="P8987" s="130">
        <v>0</v>
      </c>
      <c r="S8987" s="130">
        <v>0</v>
      </c>
      <c r="V8987" s="130">
        <v>211.31</v>
      </c>
      <c r="X8987" s="126" t="s">
        <v>7728</v>
      </c>
      <c r="Z8987" s="127"/>
      <c r="AA8987" s="128">
        <v>1</v>
      </c>
      <c r="AB8987" s="128">
        <v>60</v>
      </c>
      <c r="AD8987" s="126" t="s">
        <v>615</v>
      </c>
      <c r="AG8987" s="127"/>
      <c r="AI8987" s="127"/>
    </row>
    <row r="8988" spans="1:35" ht="14.85" customHeight="1">
      <c r="A8988" s="130">
        <v>5001065</v>
      </c>
      <c r="B8988" s="126" t="s">
        <v>18016</v>
      </c>
      <c r="C8988" s="126" t="s">
        <v>18017</v>
      </c>
      <c r="D8988" s="126" t="s">
        <v>18018</v>
      </c>
      <c r="E8988" s="126" t="s">
        <v>288</v>
      </c>
      <c r="F8988" s="126" t="s">
        <v>416</v>
      </c>
      <c r="G8988" s="126" t="s">
        <v>417</v>
      </c>
      <c r="H8988" s="126" t="s">
        <v>126</v>
      </c>
      <c r="I8988" s="126" t="s">
        <v>126</v>
      </c>
      <c r="J8988" s="126" t="s">
        <v>10270</v>
      </c>
      <c r="K8988" s="126" t="s">
        <v>747</v>
      </c>
      <c r="L8988" s="126" t="s">
        <v>9321</v>
      </c>
      <c r="M8988" s="130">
        <v>584.64</v>
      </c>
      <c r="O8988" s="126" t="s">
        <v>422</v>
      </c>
      <c r="P8988" s="130">
        <v>0</v>
      </c>
      <c r="S8988" s="130">
        <v>0</v>
      </c>
      <c r="V8988" s="130">
        <v>601.87</v>
      </c>
      <c r="X8988" s="126" t="s">
        <v>1885</v>
      </c>
      <c r="Z8988" s="127"/>
      <c r="AA8988" s="128">
        <v>1</v>
      </c>
      <c r="AB8988" s="128">
        <v>12</v>
      </c>
      <c r="AD8988" s="126" t="s">
        <v>562</v>
      </c>
      <c r="AG8988" s="127"/>
      <c r="AI8988" s="127"/>
    </row>
    <row r="8989" spans="1:35" ht="14.85" customHeight="1">
      <c r="A8989" s="130">
        <v>5001063</v>
      </c>
      <c r="B8989" s="126" t="s">
        <v>18019</v>
      </c>
      <c r="C8989" s="126" t="s">
        <v>18020</v>
      </c>
      <c r="D8989" s="126" t="s">
        <v>18021</v>
      </c>
      <c r="E8989" s="126" t="s">
        <v>288</v>
      </c>
      <c r="F8989" s="126" t="s">
        <v>522</v>
      </c>
      <c r="G8989" s="126" t="s">
        <v>1632</v>
      </c>
      <c r="H8989" s="126" t="s">
        <v>524</v>
      </c>
      <c r="I8989" s="126" t="s">
        <v>418</v>
      </c>
      <c r="J8989" s="126" t="s">
        <v>825</v>
      </c>
      <c r="K8989" s="126" t="s">
        <v>504</v>
      </c>
      <c r="L8989" s="126" t="s">
        <v>444</v>
      </c>
      <c r="M8989" s="130">
        <v>662.87</v>
      </c>
      <c r="N8989" s="126" t="s">
        <v>290</v>
      </c>
      <c r="O8989" s="126" t="s">
        <v>528</v>
      </c>
      <c r="P8989" s="130">
        <v>0</v>
      </c>
      <c r="S8989" s="130">
        <v>0</v>
      </c>
      <c r="V8989" s="130">
        <v>662.87</v>
      </c>
      <c r="X8989" s="126" t="s">
        <v>2845</v>
      </c>
      <c r="Z8989" s="127"/>
      <c r="AA8989" s="128"/>
      <c r="AB8989" s="128"/>
      <c r="AD8989" s="126" t="s">
        <v>562</v>
      </c>
      <c r="AG8989" s="127"/>
      <c r="AI8989" s="127"/>
    </row>
    <row r="8990" spans="1:35" ht="14.85" customHeight="1">
      <c r="A8990" s="130">
        <v>5001059</v>
      </c>
      <c r="B8990" s="126" t="s">
        <v>18022</v>
      </c>
      <c r="C8990" s="126" t="s">
        <v>18023</v>
      </c>
      <c r="D8990" s="126" t="s">
        <v>18024</v>
      </c>
      <c r="E8990" s="126" t="s">
        <v>288</v>
      </c>
      <c r="F8990" s="126" t="s">
        <v>416</v>
      </c>
      <c r="G8990" s="126" t="s">
        <v>417</v>
      </c>
      <c r="H8990" s="126" t="s">
        <v>126</v>
      </c>
      <c r="I8990" s="126" t="s">
        <v>126</v>
      </c>
      <c r="J8990" s="126" t="s">
        <v>10270</v>
      </c>
      <c r="K8990" s="126" t="s">
        <v>747</v>
      </c>
      <c r="L8990" s="126" t="s">
        <v>9321</v>
      </c>
      <c r="M8990" s="130">
        <v>584.64</v>
      </c>
      <c r="O8990" s="126" t="s">
        <v>422</v>
      </c>
      <c r="P8990" s="130">
        <v>0</v>
      </c>
      <c r="S8990" s="130">
        <v>0</v>
      </c>
      <c r="V8990" s="130">
        <v>601.87</v>
      </c>
      <c r="X8990" s="126" t="s">
        <v>1885</v>
      </c>
      <c r="Z8990" s="127"/>
      <c r="AA8990" s="128">
        <v>1</v>
      </c>
      <c r="AB8990" s="128">
        <v>12</v>
      </c>
      <c r="AD8990" s="126" t="s">
        <v>562</v>
      </c>
      <c r="AG8990" s="127"/>
      <c r="AI8990" s="127"/>
    </row>
    <row r="8991" spans="1:35" ht="14.85" customHeight="1">
      <c r="A8991" s="130">
        <v>5004057</v>
      </c>
      <c r="B8991" s="126" t="s">
        <v>12680</v>
      </c>
      <c r="C8991" s="126" t="s">
        <v>12681</v>
      </c>
      <c r="D8991" s="126" t="s">
        <v>12682</v>
      </c>
      <c r="E8991" s="126" t="s">
        <v>288</v>
      </c>
      <c r="F8991" s="126" t="s">
        <v>364</v>
      </c>
      <c r="G8991" s="126" t="s">
        <v>417</v>
      </c>
      <c r="H8991" s="126" t="s">
        <v>126</v>
      </c>
      <c r="I8991" s="126" t="s">
        <v>126</v>
      </c>
      <c r="J8991" s="126" t="s">
        <v>886</v>
      </c>
      <c r="K8991" s="126" t="s">
        <v>443</v>
      </c>
      <c r="L8991" s="126" t="s">
        <v>887</v>
      </c>
      <c r="M8991" s="130">
        <v>9739.52</v>
      </c>
      <c r="O8991" s="126" t="s">
        <v>486</v>
      </c>
      <c r="P8991" s="130">
        <v>0</v>
      </c>
      <c r="S8991" s="130">
        <v>0</v>
      </c>
      <c r="V8991" s="130">
        <v>26295.64</v>
      </c>
      <c r="X8991" s="126" t="s">
        <v>549</v>
      </c>
      <c r="Z8991" s="127"/>
      <c r="AA8991" s="128">
        <v>2</v>
      </c>
      <c r="AB8991" s="128">
        <v>60</v>
      </c>
      <c r="AC8991" s="126" t="s">
        <v>366</v>
      </c>
      <c r="AD8991" s="126" t="s">
        <v>562</v>
      </c>
      <c r="AG8991" s="127"/>
      <c r="AI8991" s="127"/>
    </row>
    <row r="8992" spans="1:35" ht="14.85" customHeight="1">
      <c r="A8992" s="130">
        <v>5004056</v>
      </c>
      <c r="B8992" s="126" t="s">
        <v>12683</v>
      </c>
      <c r="C8992" s="126" t="s">
        <v>12684</v>
      </c>
      <c r="D8992" s="126" t="s">
        <v>12685</v>
      </c>
      <c r="E8992" s="126" t="s">
        <v>288</v>
      </c>
      <c r="F8992" s="126" t="s">
        <v>364</v>
      </c>
      <c r="G8992" s="126" t="s">
        <v>417</v>
      </c>
      <c r="H8992" s="126" t="s">
        <v>126</v>
      </c>
      <c r="I8992" s="126" t="s">
        <v>126</v>
      </c>
      <c r="J8992" s="126" t="s">
        <v>886</v>
      </c>
      <c r="K8992" s="126" t="s">
        <v>443</v>
      </c>
      <c r="L8992" s="126" t="s">
        <v>887</v>
      </c>
      <c r="M8992" s="130">
        <v>9739.52</v>
      </c>
      <c r="O8992" s="126" t="s">
        <v>486</v>
      </c>
      <c r="P8992" s="130">
        <v>0</v>
      </c>
      <c r="S8992" s="130">
        <v>0</v>
      </c>
      <c r="V8992" s="130">
        <v>26295.64</v>
      </c>
      <c r="X8992" s="126" t="s">
        <v>549</v>
      </c>
      <c r="Z8992" s="127"/>
      <c r="AA8992" s="128">
        <v>2</v>
      </c>
      <c r="AB8992" s="128">
        <v>60</v>
      </c>
      <c r="AC8992" s="126" t="s">
        <v>366</v>
      </c>
      <c r="AD8992" s="126" t="s">
        <v>562</v>
      </c>
      <c r="AG8992" s="127"/>
      <c r="AI8992" s="127"/>
    </row>
    <row r="8993" spans="1:35" ht="14.85" customHeight="1">
      <c r="A8993" s="130">
        <v>5004053</v>
      </c>
      <c r="B8993" s="126" t="s">
        <v>18025</v>
      </c>
      <c r="C8993" s="126" t="s">
        <v>15400</v>
      </c>
      <c r="D8993" s="126" t="s">
        <v>18026</v>
      </c>
      <c r="E8993" s="126" t="s">
        <v>288</v>
      </c>
      <c r="F8993" s="126" t="s">
        <v>491</v>
      </c>
      <c r="G8993" s="126" t="s">
        <v>417</v>
      </c>
      <c r="H8993" s="126" t="s">
        <v>126</v>
      </c>
      <c r="I8993" s="126" t="s">
        <v>126</v>
      </c>
      <c r="J8993" s="126" t="s">
        <v>514</v>
      </c>
      <c r="K8993" s="126" t="s">
        <v>504</v>
      </c>
      <c r="L8993" s="126" t="s">
        <v>515</v>
      </c>
      <c r="M8993" s="130">
        <v>4693.76</v>
      </c>
      <c r="N8993" s="126" t="s">
        <v>290</v>
      </c>
      <c r="O8993" s="126" t="s">
        <v>1311</v>
      </c>
      <c r="P8993" s="130">
        <v>0</v>
      </c>
      <c r="S8993" s="130">
        <v>0</v>
      </c>
      <c r="V8993" s="130">
        <v>5215.29</v>
      </c>
      <c r="X8993" s="126" t="s">
        <v>1312</v>
      </c>
      <c r="Y8993" s="126" t="s">
        <v>517</v>
      </c>
      <c r="Z8993" s="127" t="s">
        <v>309</v>
      </c>
      <c r="AA8993" s="128">
        <v>1</v>
      </c>
      <c r="AB8993" s="128">
        <v>60</v>
      </c>
      <c r="AD8993" s="126" t="s">
        <v>562</v>
      </c>
      <c r="AG8993" s="127"/>
      <c r="AI8993" s="127"/>
    </row>
    <row r="8994" spans="1:35" ht="14.85" customHeight="1">
      <c r="A8994" s="130">
        <v>5001284</v>
      </c>
      <c r="B8994" s="126" t="s">
        <v>18027</v>
      </c>
      <c r="C8994" s="126" t="s">
        <v>18028</v>
      </c>
      <c r="D8994" s="126" t="s">
        <v>18029</v>
      </c>
      <c r="E8994" s="126" t="s">
        <v>288</v>
      </c>
      <c r="F8994" s="126" t="s">
        <v>416</v>
      </c>
      <c r="G8994" s="126" t="s">
        <v>417</v>
      </c>
      <c r="H8994" s="126" t="s">
        <v>126</v>
      </c>
      <c r="I8994" s="126" t="s">
        <v>126</v>
      </c>
      <c r="J8994" s="126" t="s">
        <v>769</v>
      </c>
      <c r="K8994" s="126" t="s">
        <v>567</v>
      </c>
      <c r="L8994" s="126" t="s">
        <v>770</v>
      </c>
      <c r="M8994" s="130">
        <v>262.89999999999998</v>
      </c>
      <c r="O8994" s="126" t="s">
        <v>422</v>
      </c>
      <c r="P8994" s="130">
        <v>0</v>
      </c>
      <c r="S8994" s="130">
        <v>0</v>
      </c>
      <c r="V8994" s="130">
        <v>262.89999999999998</v>
      </c>
      <c r="X8994" s="126" t="s">
        <v>1574</v>
      </c>
      <c r="Z8994" s="127"/>
      <c r="AA8994" s="128">
        <v>1</v>
      </c>
      <c r="AB8994" s="128">
        <v>12</v>
      </c>
      <c r="AD8994" s="126" t="s">
        <v>562</v>
      </c>
      <c r="AG8994" s="127"/>
      <c r="AI8994" s="127"/>
    </row>
    <row r="8995" spans="1:35" ht="14.85" customHeight="1">
      <c r="A8995" s="130">
        <v>5001269</v>
      </c>
      <c r="B8995" s="126" t="s">
        <v>18030</v>
      </c>
      <c r="C8995" s="126" t="s">
        <v>18031</v>
      </c>
      <c r="D8995" s="126" t="s">
        <v>16265</v>
      </c>
      <c r="E8995" s="126" t="s">
        <v>288</v>
      </c>
      <c r="F8995" s="126" t="s">
        <v>416</v>
      </c>
      <c r="G8995" s="126" t="s">
        <v>417</v>
      </c>
      <c r="H8995" s="126" t="s">
        <v>126</v>
      </c>
      <c r="I8995" s="126" t="s">
        <v>126</v>
      </c>
      <c r="J8995" s="126" t="s">
        <v>769</v>
      </c>
      <c r="K8995" s="126" t="s">
        <v>567</v>
      </c>
      <c r="L8995" s="126" t="s">
        <v>770</v>
      </c>
      <c r="M8995" s="130">
        <v>485.78</v>
      </c>
      <c r="O8995" s="126" t="s">
        <v>422</v>
      </c>
      <c r="P8995" s="130">
        <v>0</v>
      </c>
      <c r="S8995" s="130">
        <v>0</v>
      </c>
      <c r="V8995" s="130">
        <v>485.78</v>
      </c>
      <c r="X8995" s="126" t="s">
        <v>3112</v>
      </c>
      <c r="Z8995" s="127"/>
      <c r="AA8995" s="128">
        <v>1</v>
      </c>
      <c r="AB8995" s="128">
        <v>12</v>
      </c>
      <c r="AD8995" s="126" t="s">
        <v>562</v>
      </c>
      <c r="AG8995" s="127"/>
      <c r="AI8995" s="127"/>
    </row>
    <row r="8996" spans="1:35" ht="14.85" customHeight="1">
      <c r="A8996" s="130">
        <v>5001263</v>
      </c>
      <c r="B8996" s="126" t="s">
        <v>18032</v>
      </c>
      <c r="C8996" s="126" t="s">
        <v>18033</v>
      </c>
      <c r="D8996" s="126" t="s">
        <v>18034</v>
      </c>
      <c r="E8996" s="126" t="s">
        <v>288</v>
      </c>
      <c r="F8996" s="126" t="s">
        <v>1347</v>
      </c>
      <c r="G8996" s="126" t="s">
        <v>417</v>
      </c>
      <c r="H8996" s="126" t="s">
        <v>126</v>
      </c>
      <c r="I8996" s="126" t="s">
        <v>418</v>
      </c>
      <c r="J8996" s="126" t="s">
        <v>16258</v>
      </c>
      <c r="K8996" s="126" t="s">
        <v>852</v>
      </c>
      <c r="L8996" s="126" t="s">
        <v>16259</v>
      </c>
      <c r="M8996" s="130">
        <v>815.42</v>
      </c>
      <c r="O8996" s="126" t="s">
        <v>1350</v>
      </c>
      <c r="P8996" s="130">
        <v>0</v>
      </c>
      <c r="S8996" s="130">
        <v>0</v>
      </c>
      <c r="V8996" s="130">
        <v>1630.85</v>
      </c>
      <c r="X8996" s="126" t="s">
        <v>1347</v>
      </c>
      <c r="Z8996" s="127" t="s">
        <v>312</v>
      </c>
      <c r="AA8996" s="128">
        <v>2</v>
      </c>
      <c r="AB8996" s="128">
        <v>6</v>
      </c>
      <c r="AD8996" s="126" t="s">
        <v>562</v>
      </c>
      <c r="AG8996" s="127"/>
      <c r="AI8996" s="127"/>
    </row>
    <row r="8997" spans="1:35" ht="14.85" customHeight="1">
      <c r="A8997" s="130">
        <v>5004291</v>
      </c>
      <c r="B8997" s="126" t="s">
        <v>18035</v>
      </c>
      <c r="C8997" s="126" t="s">
        <v>18036</v>
      </c>
      <c r="D8997" s="126" t="s">
        <v>18037</v>
      </c>
      <c r="E8997" s="126" t="s">
        <v>288</v>
      </c>
      <c r="F8997" s="126" t="s">
        <v>364</v>
      </c>
      <c r="G8997" s="126" t="s">
        <v>417</v>
      </c>
      <c r="H8997" s="126" t="s">
        <v>126</v>
      </c>
      <c r="I8997" s="126" t="s">
        <v>126</v>
      </c>
      <c r="J8997" s="126" t="s">
        <v>886</v>
      </c>
      <c r="K8997" s="126" t="s">
        <v>443</v>
      </c>
      <c r="L8997" s="126" t="s">
        <v>887</v>
      </c>
      <c r="M8997" s="130">
        <v>5940.85</v>
      </c>
      <c r="O8997" s="126" t="s">
        <v>365</v>
      </c>
      <c r="P8997" s="130">
        <v>0</v>
      </c>
      <c r="S8997" s="130">
        <v>0</v>
      </c>
      <c r="V8997" s="130">
        <v>5940.85</v>
      </c>
      <c r="X8997" s="126" t="s">
        <v>510</v>
      </c>
      <c r="Z8997" s="127"/>
      <c r="AA8997" s="128">
        <v>2</v>
      </c>
      <c r="AB8997" s="128">
        <v>60</v>
      </c>
      <c r="AC8997" s="126" t="s">
        <v>366</v>
      </c>
      <c r="AD8997" s="126" t="s">
        <v>562</v>
      </c>
      <c r="AG8997" s="127"/>
      <c r="AI8997" s="127"/>
    </row>
    <row r="8998" spans="1:35" ht="14.85" customHeight="1">
      <c r="A8998" s="130">
        <v>5004902</v>
      </c>
      <c r="B8998" s="126" t="s">
        <v>18038</v>
      </c>
      <c r="C8998" s="126" t="s">
        <v>18039</v>
      </c>
      <c r="D8998" s="126" t="s">
        <v>18040</v>
      </c>
      <c r="E8998" s="126" t="s">
        <v>288</v>
      </c>
      <c r="F8998" s="126" t="s">
        <v>416</v>
      </c>
      <c r="G8998" s="126" t="s">
        <v>417</v>
      </c>
      <c r="H8998" s="126" t="s">
        <v>126</v>
      </c>
      <c r="I8998" s="126" t="s">
        <v>126</v>
      </c>
      <c r="J8998" s="126" t="s">
        <v>13499</v>
      </c>
      <c r="K8998" s="126" t="s">
        <v>747</v>
      </c>
      <c r="L8998" s="126" t="s">
        <v>13500</v>
      </c>
      <c r="M8998" s="130">
        <v>1497.14</v>
      </c>
      <c r="O8998" s="126" t="s">
        <v>422</v>
      </c>
      <c r="P8998" s="130">
        <v>0</v>
      </c>
      <c r="S8998" s="130">
        <v>0</v>
      </c>
      <c r="V8998" s="130">
        <v>1497.14</v>
      </c>
      <c r="X8998" s="126" t="s">
        <v>1034</v>
      </c>
      <c r="Z8998" s="127"/>
      <c r="AA8998" s="128">
        <v>1</v>
      </c>
      <c r="AB8998" s="128">
        <v>12</v>
      </c>
      <c r="AD8998" s="126" t="s">
        <v>562</v>
      </c>
      <c r="AG8998" s="127"/>
      <c r="AI8998" s="127"/>
    </row>
    <row r="8999" spans="1:35" ht="14.85" customHeight="1">
      <c r="A8999" s="130">
        <v>5004901</v>
      </c>
      <c r="B8999" s="126" t="s">
        <v>18041</v>
      </c>
      <c r="C8999" s="126" t="s">
        <v>18042</v>
      </c>
      <c r="D8999" s="126" t="s">
        <v>18043</v>
      </c>
      <c r="E8999" s="126" t="s">
        <v>288</v>
      </c>
      <c r="F8999" s="126" t="s">
        <v>416</v>
      </c>
      <c r="G8999" s="126" t="s">
        <v>417</v>
      </c>
      <c r="H8999" s="126" t="s">
        <v>126</v>
      </c>
      <c r="I8999" s="126" t="s">
        <v>126</v>
      </c>
      <c r="J8999" s="126" t="s">
        <v>13499</v>
      </c>
      <c r="K8999" s="126" t="s">
        <v>747</v>
      </c>
      <c r="L8999" s="126" t="s">
        <v>13500</v>
      </c>
      <c r="M8999" s="130">
        <v>713.44</v>
      </c>
      <c r="O8999" s="126" t="s">
        <v>422</v>
      </c>
      <c r="P8999" s="130">
        <v>0</v>
      </c>
      <c r="S8999" s="130">
        <v>0</v>
      </c>
      <c r="V8999" s="130">
        <v>713.44</v>
      </c>
      <c r="X8999" s="126" t="s">
        <v>1034</v>
      </c>
      <c r="Z8999" s="127"/>
      <c r="AA8999" s="128">
        <v>1</v>
      </c>
      <c r="AB8999" s="128">
        <v>12</v>
      </c>
      <c r="AD8999" s="126" t="s">
        <v>562</v>
      </c>
      <c r="AG8999" s="127"/>
      <c r="AI8999" s="127"/>
    </row>
    <row r="9000" spans="1:35" ht="14.85" customHeight="1">
      <c r="A9000" s="130">
        <v>5001540</v>
      </c>
      <c r="B9000" s="126" t="s">
        <v>18044</v>
      </c>
      <c r="C9000" s="126" t="s">
        <v>18045</v>
      </c>
      <c r="D9000" s="126" t="s">
        <v>6203</v>
      </c>
      <c r="E9000" s="126" t="s">
        <v>288</v>
      </c>
      <c r="F9000" s="126" t="s">
        <v>364</v>
      </c>
      <c r="G9000" s="126" t="s">
        <v>417</v>
      </c>
      <c r="H9000" s="126" t="s">
        <v>126</v>
      </c>
      <c r="I9000" s="126" t="s">
        <v>126</v>
      </c>
      <c r="J9000" s="126" t="s">
        <v>484</v>
      </c>
      <c r="K9000" s="126" t="s">
        <v>443</v>
      </c>
      <c r="L9000" s="126" t="s">
        <v>485</v>
      </c>
      <c r="M9000" s="130">
        <v>6817.44</v>
      </c>
      <c r="O9000" s="126" t="s">
        <v>365</v>
      </c>
      <c r="P9000" s="130">
        <v>0</v>
      </c>
      <c r="S9000" s="130">
        <v>0</v>
      </c>
      <c r="V9000" s="130">
        <v>18406.96</v>
      </c>
      <c r="X9000" s="126" t="s">
        <v>510</v>
      </c>
      <c r="Z9000" s="127"/>
      <c r="AA9000" s="128">
        <v>2</v>
      </c>
      <c r="AB9000" s="128">
        <v>60</v>
      </c>
      <c r="AC9000" s="126" t="s">
        <v>366</v>
      </c>
      <c r="AD9000" s="126" t="s">
        <v>562</v>
      </c>
      <c r="AG9000" s="127"/>
      <c r="AI9000" s="127"/>
    </row>
    <row r="9001" spans="1:35" ht="14.85" customHeight="1">
      <c r="A9001" s="130">
        <v>5001539</v>
      </c>
      <c r="B9001" s="126" t="s">
        <v>18046</v>
      </c>
      <c r="C9001" s="126" t="s">
        <v>16685</v>
      </c>
      <c r="D9001" s="126" t="s">
        <v>18047</v>
      </c>
      <c r="E9001" s="126" t="s">
        <v>288</v>
      </c>
      <c r="F9001" s="126" t="s">
        <v>416</v>
      </c>
      <c r="G9001" s="126" t="s">
        <v>417</v>
      </c>
      <c r="H9001" s="126" t="s">
        <v>308</v>
      </c>
      <c r="I9001" s="126" t="s">
        <v>308</v>
      </c>
      <c r="J9001" s="126" t="s">
        <v>16687</v>
      </c>
      <c r="K9001" s="126" t="s">
        <v>747</v>
      </c>
      <c r="L9001" s="126" t="s">
        <v>16688</v>
      </c>
      <c r="M9001" s="130">
        <v>1169.28</v>
      </c>
      <c r="N9001" s="126" t="s">
        <v>290</v>
      </c>
      <c r="O9001" s="126" t="s">
        <v>8501</v>
      </c>
      <c r="P9001" s="130">
        <v>0</v>
      </c>
      <c r="S9001" s="130">
        <v>0</v>
      </c>
      <c r="V9001" s="130">
        <v>1418.99</v>
      </c>
      <c r="X9001" s="126" t="s">
        <v>8502</v>
      </c>
      <c r="Z9001" s="127"/>
      <c r="AA9001" s="128">
        <v>2</v>
      </c>
      <c r="AB9001" s="128">
        <v>12</v>
      </c>
      <c r="AD9001" s="126" t="s">
        <v>562</v>
      </c>
      <c r="AG9001" s="127"/>
      <c r="AI9001" s="127"/>
    </row>
    <row r="9002" spans="1:35" ht="14.85" customHeight="1">
      <c r="A9002" s="130">
        <v>5001538</v>
      </c>
      <c r="B9002" s="126" t="s">
        <v>18044</v>
      </c>
      <c r="C9002" s="126" t="s">
        <v>18045</v>
      </c>
      <c r="D9002" s="126" t="s">
        <v>6203</v>
      </c>
      <c r="E9002" s="126" t="s">
        <v>288</v>
      </c>
      <c r="F9002" s="126" t="s">
        <v>364</v>
      </c>
      <c r="G9002" s="126" t="s">
        <v>417</v>
      </c>
      <c r="H9002" s="126" t="s">
        <v>126</v>
      </c>
      <c r="I9002" s="126" t="s">
        <v>126</v>
      </c>
      <c r="J9002" s="126" t="s">
        <v>484</v>
      </c>
      <c r="K9002" s="126" t="s">
        <v>443</v>
      </c>
      <c r="L9002" s="126" t="s">
        <v>485</v>
      </c>
      <c r="M9002" s="130">
        <v>6817.44</v>
      </c>
      <c r="O9002" s="126" t="s">
        <v>365</v>
      </c>
      <c r="P9002" s="130">
        <v>0</v>
      </c>
      <c r="S9002" s="130">
        <v>0</v>
      </c>
      <c r="V9002" s="130">
        <v>18406.96</v>
      </c>
      <c r="X9002" s="126" t="s">
        <v>469</v>
      </c>
      <c r="Z9002" s="127"/>
      <c r="AA9002" s="128">
        <v>1</v>
      </c>
      <c r="AB9002" s="128">
        <v>60</v>
      </c>
      <c r="AC9002" s="126" t="s">
        <v>366</v>
      </c>
      <c r="AD9002" s="126" t="s">
        <v>562</v>
      </c>
      <c r="AG9002" s="127"/>
      <c r="AI9002" s="127"/>
    </row>
    <row r="9003" spans="1:35" ht="14.85" customHeight="1">
      <c r="A9003" s="130">
        <v>5001537</v>
      </c>
      <c r="B9003" s="126" t="s">
        <v>18048</v>
      </c>
      <c r="C9003" s="126" t="s">
        <v>18049</v>
      </c>
      <c r="D9003" s="126" t="s">
        <v>18050</v>
      </c>
      <c r="E9003" s="126" t="s">
        <v>288</v>
      </c>
      <c r="F9003" s="126" t="s">
        <v>364</v>
      </c>
      <c r="G9003" s="126" t="s">
        <v>417</v>
      </c>
      <c r="H9003" s="126" t="s">
        <v>126</v>
      </c>
      <c r="I9003" s="126" t="s">
        <v>126</v>
      </c>
      <c r="J9003" s="126" t="s">
        <v>484</v>
      </c>
      <c r="K9003" s="126" t="s">
        <v>443</v>
      </c>
      <c r="L9003" s="126" t="s">
        <v>485</v>
      </c>
      <c r="M9003" s="130">
        <v>6817.44</v>
      </c>
      <c r="O9003" s="126" t="s">
        <v>365</v>
      </c>
      <c r="P9003" s="130">
        <v>0</v>
      </c>
      <c r="S9003" s="130">
        <v>0</v>
      </c>
      <c r="V9003" s="130">
        <v>18406.96</v>
      </c>
      <c r="X9003" s="126" t="s">
        <v>510</v>
      </c>
      <c r="Z9003" s="127"/>
      <c r="AA9003" s="128">
        <v>2</v>
      </c>
      <c r="AB9003" s="128">
        <v>60</v>
      </c>
      <c r="AC9003" s="126" t="s">
        <v>366</v>
      </c>
      <c r="AD9003" s="126" t="s">
        <v>562</v>
      </c>
      <c r="AG9003" s="127"/>
      <c r="AI9003" s="127"/>
    </row>
    <row r="9004" spans="1:35" ht="14.85" customHeight="1">
      <c r="A9004" s="130">
        <v>5001536</v>
      </c>
      <c r="B9004" s="126" t="s">
        <v>18048</v>
      </c>
      <c r="C9004" s="126" t="s">
        <v>18049</v>
      </c>
      <c r="D9004" s="126" t="s">
        <v>18050</v>
      </c>
      <c r="E9004" s="126" t="s">
        <v>288</v>
      </c>
      <c r="F9004" s="126" t="s">
        <v>364</v>
      </c>
      <c r="G9004" s="126" t="s">
        <v>417</v>
      </c>
      <c r="H9004" s="126" t="s">
        <v>126</v>
      </c>
      <c r="I9004" s="126" t="s">
        <v>126</v>
      </c>
      <c r="J9004" s="126" t="s">
        <v>484</v>
      </c>
      <c r="K9004" s="126" t="s">
        <v>443</v>
      </c>
      <c r="L9004" s="126" t="s">
        <v>485</v>
      </c>
      <c r="M9004" s="130">
        <v>6817.44</v>
      </c>
      <c r="O9004" s="126" t="s">
        <v>365</v>
      </c>
      <c r="P9004" s="130">
        <v>0</v>
      </c>
      <c r="S9004" s="130">
        <v>0</v>
      </c>
      <c r="V9004" s="130">
        <v>18406.96</v>
      </c>
      <c r="X9004" s="126" t="s">
        <v>469</v>
      </c>
      <c r="Z9004" s="127"/>
      <c r="AA9004" s="128">
        <v>1</v>
      </c>
      <c r="AB9004" s="128">
        <v>60</v>
      </c>
      <c r="AC9004" s="126" t="s">
        <v>366</v>
      </c>
      <c r="AD9004" s="126" t="s">
        <v>562</v>
      </c>
      <c r="AG9004" s="127"/>
      <c r="AI9004" s="127"/>
    </row>
    <row r="9005" spans="1:35" ht="14.85" customHeight="1">
      <c r="A9005" s="130">
        <v>5001535</v>
      </c>
      <c r="B9005" s="126" t="s">
        <v>18051</v>
      </c>
      <c r="C9005" s="126" t="s">
        <v>18052</v>
      </c>
      <c r="D9005" s="126" t="s">
        <v>6227</v>
      </c>
      <c r="E9005" s="126" t="s">
        <v>288</v>
      </c>
      <c r="F9005" s="126" t="s">
        <v>364</v>
      </c>
      <c r="G9005" s="126" t="s">
        <v>417</v>
      </c>
      <c r="H9005" s="126" t="s">
        <v>126</v>
      </c>
      <c r="I9005" s="126" t="s">
        <v>126</v>
      </c>
      <c r="J9005" s="126" t="s">
        <v>484</v>
      </c>
      <c r="K9005" s="126" t="s">
        <v>443</v>
      </c>
      <c r="L9005" s="126" t="s">
        <v>485</v>
      </c>
      <c r="M9005" s="130">
        <v>6817.44</v>
      </c>
      <c r="O9005" s="126" t="s">
        <v>365</v>
      </c>
      <c r="P9005" s="130">
        <v>0</v>
      </c>
      <c r="S9005" s="130">
        <v>0</v>
      </c>
      <c r="V9005" s="130">
        <v>18406.96</v>
      </c>
      <c r="X9005" s="126" t="s">
        <v>510</v>
      </c>
      <c r="Z9005" s="127"/>
      <c r="AA9005" s="128">
        <v>2</v>
      </c>
      <c r="AB9005" s="128">
        <v>60</v>
      </c>
      <c r="AC9005" s="126" t="s">
        <v>366</v>
      </c>
      <c r="AD9005" s="126" t="s">
        <v>562</v>
      </c>
      <c r="AG9005" s="127"/>
      <c r="AI9005" s="127"/>
    </row>
    <row r="9006" spans="1:35" ht="14.85" customHeight="1">
      <c r="A9006" s="130">
        <v>5001534</v>
      </c>
      <c r="B9006" s="126" t="s">
        <v>18051</v>
      </c>
      <c r="C9006" s="126" t="s">
        <v>18052</v>
      </c>
      <c r="D9006" s="126" t="s">
        <v>6227</v>
      </c>
      <c r="E9006" s="126" t="s">
        <v>288</v>
      </c>
      <c r="F9006" s="126" t="s">
        <v>364</v>
      </c>
      <c r="G9006" s="126" t="s">
        <v>417</v>
      </c>
      <c r="H9006" s="126" t="s">
        <v>126</v>
      </c>
      <c r="I9006" s="126" t="s">
        <v>126</v>
      </c>
      <c r="J9006" s="126" t="s">
        <v>484</v>
      </c>
      <c r="K9006" s="126" t="s">
        <v>443</v>
      </c>
      <c r="L9006" s="126" t="s">
        <v>485</v>
      </c>
      <c r="M9006" s="130">
        <v>6817.44</v>
      </c>
      <c r="O9006" s="126" t="s">
        <v>365</v>
      </c>
      <c r="P9006" s="130">
        <v>0</v>
      </c>
      <c r="S9006" s="130">
        <v>0</v>
      </c>
      <c r="V9006" s="130">
        <v>18406.96</v>
      </c>
      <c r="X9006" s="126" t="s">
        <v>469</v>
      </c>
      <c r="Z9006" s="127"/>
      <c r="AA9006" s="128">
        <v>1</v>
      </c>
      <c r="AB9006" s="128">
        <v>60</v>
      </c>
      <c r="AC9006" s="126" t="s">
        <v>366</v>
      </c>
      <c r="AD9006" s="126" t="s">
        <v>562</v>
      </c>
      <c r="AG9006" s="127"/>
      <c r="AI9006" s="127"/>
    </row>
    <row r="9007" spans="1:35" ht="14.85" customHeight="1">
      <c r="A9007" s="130">
        <v>5000208</v>
      </c>
      <c r="B9007" s="126" t="s">
        <v>18053</v>
      </c>
      <c r="C9007" s="126" t="s">
        <v>18054</v>
      </c>
      <c r="D9007" s="126" t="s">
        <v>1640</v>
      </c>
      <c r="E9007" s="126" t="s">
        <v>288</v>
      </c>
      <c r="F9007" s="126" t="s">
        <v>522</v>
      </c>
      <c r="G9007" s="126" t="s">
        <v>523</v>
      </c>
      <c r="H9007" s="126" t="s">
        <v>524</v>
      </c>
      <c r="I9007" s="126" t="s">
        <v>418</v>
      </c>
      <c r="J9007" s="126" t="s">
        <v>1770</v>
      </c>
      <c r="K9007" s="126" t="s">
        <v>976</v>
      </c>
      <c r="L9007" s="126" t="s">
        <v>1771</v>
      </c>
      <c r="M9007" s="130">
        <v>203</v>
      </c>
      <c r="N9007" s="126" t="s">
        <v>290</v>
      </c>
      <c r="O9007" s="126" t="s">
        <v>528</v>
      </c>
      <c r="P9007" s="130">
        <v>0</v>
      </c>
      <c r="S9007" s="130">
        <v>0</v>
      </c>
      <c r="V9007" s="130">
        <v>203</v>
      </c>
      <c r="X9007" s="126" t="s">
        <v>4427</v>
      </c>
      <c r="Z9007" s="127"/>
      <c r="AA9007" s="128"/>
      <c r="AB9007" s="128"/>
      <c r="AD9007" s="126" t="s">
        <v>562</v>
      </c>
      <c r="AG9007" s="127"/>
      <c r="AI9007" s="127"/>
    </row>
    <row r="9008" spans="1:35" ht="14.85" customHeight="1">
      <c r="A9008" s="130">
        <v>5004261</v>
      </c>
      <c r="B9008" s="126" t="s">
        <v>15145</v>
      </c>
      <c r="C9008" s="126" t="s">
        <v>15146</v>
      </c>
      <c r="D9008" s="126" t="s">
        <v>15147</v>
      </c>
      <c r="E9008" s="126" t="s">
        <v>288</v>
      </c>
      <c r="F9008" s="126" t="s">
        <v>364</v>
      </c>
      <c r="G9008" s="126" t="s">
        <v>417</v>
      </c>
      <c r="H9008" s="126" t="s">
        <v>126</v>
      </c>
      <c r="I9008" s="126" t="s">
        <v>126</v>
      </c>
      <c r="J9008" s="126" t="s">
        <v>886</v>
      </c>
      <c r="K9008" s="126" t="s">
        <v>443</v>
      </c>
      <c r="L9008" s="126" t="s">
        <v>887</v>
      </c>
      <c r="M9008" s="130">
        <v>6817.44</v>
      </c>
      <c r="O9008" s="126" t="s">
        <v>365</v>
      </c>
      <c r="P9008" s="130">
        <v>0</v>
      </c>
      <c r="S9008" s="130">
        <v>0</v>
      </c>
      <c r="V9008" s="130">
        <v>19478.240000000002</v>
      </c>
      <c r="X9008" s="126" t="s">
        <v>510</v>
      </c>
      <c r="Z9008" s="127"/>
      <c r="AA9008" s="128">
        <v>2</v>
      </c>
      <c r="AB9008" s="128">
        <v>60</v>
      </c>
      <c r="AC9008" s="126" t="s">
        <v>366</v>
      </c>
      <c r="AD9008" s="126" t="s">
        <v>562</v>
      </c>
      <c r="AG9008" s="127"/>
      <c r="AI9008" s="127"/>
    </row>
    <row r="9009" spans="1:35" ht="14.85" customHeight="1">
      <c r="A9009" s="130">
        <v>5004259</v>
      </c>
      <c r="B9009" s="126" t="s">
        <v>15956</v>
      </c>
      <c r="C9009" s="126" t="s">
        <v>15957</v>
      </c>
      <c r="D9009" s="126" t="s">
        <v>15958</v>
      </c>
      <c r="E9009" s="126" t="s">
        <v>288</v>
      </c>
      <c r="F9009" s="126" t="s">
        <v>364</v>
      </c>
      <c r="G9009" s="126" t="s">
        <v>417</v>
      </c>
      <c r="H9009" s="126" t="s">
        <v>126</v>
      </c>
      <c r="I9009" s="126" t="s">
        <v>126</v>
      </c>
      <c r="J9009" s="126" t="s">
        <v>886</v>
      </c>
      <c r="K9009" s="126" t="s">
        <v>443</v>
      </c>
      <c r="L9009" s="126" t="s">
        <v>887</v>
      </c>
      <c r="M9009" s="130">
        <v>6817.44</v>
      </c>
      <c r="O9009" s="126" t="s">
        <v>365</v>
      </c>
      <c r="P9009" s="130">
        <v>0</v>
      </c>
      <c r="S9009" s="130">
        <v>0</v>
      </c>
      <c r="V9009" s="130">
        <v>19478.240000000002</v>
      </c>
      <c r="X9009" s="126" t="s">
        <v>510</v>
      </c>
      <c r="Z9009" s="127"/>
      <c r="AA9009" s="128">
        <v>2</v>
      </c>
      <c r="AB9009" s="128">
        <v>60</v>
      </c>
      <c r="AC9009" s="126" t="s">
        <v>366</v>
      </c>
      <c r="AD9009" s="126" t="s">
        <v>562</v>
      </c>
      <c r="AG9009" s="127"/>
      <c r="AI9009" s="127"/>
    </row>
    <row r="9010" spans="1:35" ht="14.85" customHeight="1">
      <c r="A9010" s="130">
        <v>5004258</v>
      </c>
      <c r="B9010" s="126" t="s">
        <v>15959</v>
      </c>
      <c r="C9010" s="126" t="s">
        <v>15960</v>
      </c>
      <c r="D9010" s="126" t="s">
        <v>15147</v>
      </c>
      <c r="E9010" s="126" t="s">
        <v>288</v>
      </c>
      <c r="F9010" s="126" t="s">
        <v>364</v>
      </c>
      <c r="G9010" s="126" t="s">
        <v>417</v>
      </c>
      <c r="H9010" s="126" t="s">
        <v>126</v>
      </c>
      <c r="I9010" s="126" t="s">
        <v>126</v>
      </c>
      <c r="J9010" s="126" t="s">
        <v>886</v>
      </c>
      <c r="K9010" s="126" t="s">
        <v>443</v>
      </c>
      <c r="L9010" s="126" t="s">
        <v>887</v>
      </c>
      <c r="M9010" s="130">
        <v>6817.44</v>
      </c>
      <c r="O9010" s="126" t="s">
        <v>365</v>
      </c>
      <c r="P9010" s="130">
        <v>0</v>
      </c>
      <c r="S9010" s="130">
        <v>0</v>
      </c>
      <c r="V9010" s="130">
        <v>19965.2</v>
      </c>
      <c r="X9010" s="126" t="s">
        <v>510</v>
      </c>
      <c r="Z9010" s="127"/>
      <c r="AA9010" s="128">
        <v>2</v>
      </c>
      <c r="AB9010" s="128">
        <v>60</v>
      </c>
      <c r="AC9010" s="126" t="s">
        <v>366</v>
      </c>
      <c r="AD9010" s="126" t="s">
        <v>562</v>
      </c>
      <c r="AG9010" s="127"/>
      <c r="AI9010" s="127"/>
    </row>
    <row r="9011" spans="1:35" ht="14.85" customHeight="1">
      <c r="A9011" s="130">
        <v>5004257</v>
      </c>
      <c r="B9011" s="126" t="s">
        <v>15961</v>
      </c>
      <c r="C9011" s="126" t="s">
        <v>15962</v>
      </c>
      <c r="D9011" s="126" t="s">
        <v>15963</v>
      </c>
      <c r="E9011" s="126" t="s">
        <v>288</v>
      </c>
      <c r="F9011" s="126" t="s">
        <v>364</v>
      </c>
      <c r="G9011" s="126" t="s">
        <v>417</v>
      </c>
      <c r="H9011" s="126" t="s">
        <v>126</v>
      </c>
      <c r="I9011" s="126" t="s">
        <v>126</v>
      </c>
      <c r="J9011" s="126" t="s">
        <v>886</v>
      </c>
      <c r="K9011" s="126" t="s">
        <v>443</v>
      </c>
      <c r="L9011" s="126" t="s">
        <v>887</v>
      </c>
      <c r="M9011" s="130">
        <v>6817.44</v>
      </c>
      <c r="O9011" s="126" t="s">
        <v>365</v>
      </c>
      <c r="P9011" s="130">
        <v>0</v>
      </c>
      <c r="S9011" s="130">
        <v>0</v>
      </c>
      <c r="V9011" s="130">
        <v>19965.2</v>
      </c>
      <c r="X9011" s="126" t="s">
        <v>510</v>
      </c>
      <c r="Z9011" s="127"/>
      <c r="AA9011" s="128">
        <v>2</v>
      </c>
      <c r="AB9011" s="128">
        <v>60</v>
      </c>
      <c r="AC9011" s="126" t="s">
        <v>366</v>
      </c>
      <c r="AD9011" s="126" t="s">
        <v>562</v>
      </c>
      <c r="AG9011" s="127"/>
      <c r="AI9011" s="127"/>
    </row>
    <row r="9012" spans="1:35" ht="14.85" customHeight="1">
      <c r="A9012" s="130">
        <v>5004256</v>
      </c>
      <c r="B9012" s="126" t="s">
        <v>15964</v>
      </c>
      <c r="C9012" s="126" t="s">
        <v>15965</v>
      </c>
      <c r="D9012" s="126" t="s">
        <v>15966</v>
      </c>
      <c r="E9012" s="126" t="s">
        <v>288</v>
      </c>
      <c r="F9012" s="126" t="s">
        <v>364</v>
      </c>
      <c r="G9012" s="126" t="s">
        <v>417</v>
      </c>
      <c r="H9012" s="126" t="s">
        <v>126</v>
      </c>
      <c r="I9012" s="126" t="s">
        <v>126</v>
      </c>
      <c r="J9012" s="126" t="s">
        <v>886</v>
      </c>
      <c r="K9012" s="126" t="s">
        <v>443</v>
      </c>
      <c r="L9012" s="126" t="s">
        <v>887</v>
      </c>
      <c r="M9012" s="130">
        <v>6817.44</v>
      </c>
      <c r="O9012" s="126" t="s">
        <v>365</v>
      </c>
      <c r="P9012" s="130">
        <v>0</v>
      </c>
      <c r="S9012" s="130">
        <v>0</v>
      </c>
      <c r="V9012" s="130">
        <v>18504.34</v>
      </c>
      <c r="X9012" s="126" t="s">
        <v>510</v>
      </c>
      <c r="Z9012" s="127"/>
      <c r="AA9012" s="128">
        <v>2</v>
      </c>
      <c r="AB9012" s="128">
        <v>60</v>
      </c>
      <c r="AC9012" s="126" t="s">
        <v>366</v>
      </c>
      <c r="AD9012" s="126" t="s">
        <v>562</v>
      </c>
      <c r="AG9012" s="127"/>
      <c r="AI9012" s="127"/>
    </row>
    <row r="9013" spans="1:35" ht="14.85" customHeight="1">
      <c r="A9013" s="130">
        <v>5004255</v>
      </c>
      <c r="B9013" s="126" t="s">
        <v>15967</v>
      </c>
      <c r="C9013" s="126" t="s">
        <v>15968</v>
      </c>
      <c r="D9013" s="126" t="s">
        <v>15969</v>
      </c>
      <c r="E9013" s="126" t="s">
        <v>288</v>
      </c>
      <c r="F9013" s="126" t="s">
        <v>364</v>
      </c>
      <c r="G9013" s="126" t="s">
        <v>417</v>
      </c>
      <c r="H9013" s="126" t="s">
        <v>126</v>
      </c>
      <c r="I9013" s="126" t="s">
        <v>126</v>
      </c>
      <c r="J9013" s="126" t="s">
        <v>886</v>
      </c>
      <c r="K9013" s="126" t="s">
        <v>443</v>
      </c>
      <c r="L9013" s="126" t="s">
        <v>887</v>
      </c>
      <c r="M9013" s="130">
        <v>6817.44</v>
      </c>
      <c r="O9013" s="126" t="s">
        <v>365</v>
      </c>
      <c r="P9013" s="130">
        <v>0</v>
      </c>
      <c r="S9013" s="130">
        <v>0</v>
      </c>
      <c r="V9013" s="130">
        <v>18504.34</v>
      </c>
      <c r="X9013" s="126" t="s">
        <v>510</v>
      </c>
      <c r="Z9013" s="127"/>
      <c r="AA9013" s="128">
        <v>2</v>
      </c>
      <c r="AB9013" s="128">
        <v>60</v>
      </c>
      <c r="AC9013" s="126" t="s">
        <v>366</v>
      </c>
      <c r="AD9013" s="126" t="s">
        <v>562</v>
      </c>
      <c r="AG9013" s="127"/>
      <c r="AI9013" s="127"/>
    </row>
    <row r="9014" spans="1:35" ht="14.85" customHeight="1">
      <c r="A9014" s="130">
        <v>5004254</v>
      </c>
      <c r="B9014" s="126" t="s">
        <v>15970</v>
      </c>
      <c r="C9014" s="126" t="s">
        <v>15971</v>
      </c>
      <c r="D9014" s="126" t="s">
        <v>15972</v>
      </c>
      <c r="E9014" s="126" t="s">
        <v>288</v>
      </c>
      <c r="F9014" s="126" t="s">
        <v>364</v>
      </c>
      <c r="G9014" s="126" t="s">
        <v>417</v>
      </c>
      <c r="H9014" s="126" t="s">
        <v>126</v>
      </c>
      <c r="I9014" s="126" t="s">
        <v>126</v>
      </c>
      <c r="J9014" s="126" t="s">
        <v>886</v>
      </c>
      <c r="K9014" s="126" t="s">
        <v>443</v>
      </c>
      <c r="L9014" s="126" t="s">
        <v>887</v>
      </c>
      <c r="M9014" s="130">
        <v>6817.44</v>
      </c>
      <c r="O9014" s="126" t="s">
        <v>365</v>
      </c>
      <c r="P9014" s="130">
        <v>0</v>
      </c>
      <c r="S9014" s="130">
        <v>0</v>
      </c>
      <c r="V9014" s="130">
        <v>25321.73</v>
      </c>
      <c r="X9014" s="126" t="s">
        <v>510</v>
      </c>
      <c r="Z9014" s="127"/>
      <c r="AA9014" s="128">
        <v>2</v>
      </c>
      <c r="AB9014" s="128">
        <v>60</v>
      </c>
      <c r="AC9014" s="126" t="s">
        <v>366</v>
      </c>
      <c r="AD9014" s="126" t="s">
        <v>562</v>
      </c>
      <c r="AG9014" s="127"/>
      <c r="AI9014" s="127"/>
    </row>
    <row r="9015" spans="1:35" ht="14.85" customHeight="1">
      <c r="A9015" s="130">
        <v>5004253</v>
      </c>
      <c r="B9015" s="126" t="s">
        <v>18055</v>
      </c>
      <c r="C9015" s="126" t="s">
        <v>18056</v>
      </c>
      <c r="D9015" s="126" t="s">
        <v>18057</v>
      </c>
      <c r="E9015" s="126" t="s">
        <v>288</v>
      </c>
      <c r="F9015" s="126" t="s">
        <v>555</v>
      </c>
      <c r="G9015" s="126" t="s">
        <v>2269</v>
      </c>
      <c r="H9015" s="126" t="s">
        <v>126</v>
      </c>
      <c r="I9015" s="126" t="s">
        <v>418</v>
      </c>
      <c r="J9015" s="126" t="s">
        <v>908</v>
      </c>
      <c r="K9015" s="126" t="s">
        <v>443</v>
      </c>
      <c r="L9015" s="126" t="s">
        <v>909</v>
      </c>
      <c r="M9015" s="130">
        <v>213.92</v>
      </c>
      <c r="O9015" s="126" t="s">
        <v>560</v>
      </c>
      <c r="P9015" s="130">
        <v>0</v>
      </c>
      <c r="S9015" s="130">
        <v>0</v>
      </c>
      <c r="V9015" s="130">
        <v>378.78</v>
      </c>
      <c r="X9015" s="126" t="s">
        <v>1995</v>
      </c>
      <c r="Z9015" s="127" t="s">
        <v>1996</v>
      </c>
      <c r="AA9015" s="128">
        <v>30</v>
      </c>
      <c r="AB9015" s="128"/>
      <c r="AD9015" s="126" t="s">
        <v>562</v>
      </c>
      <c r="AG9015" s="127"/>
      <c r="AI9015" s="127"/>
    </row>
    <row r="9016" spans="1:35" ht="14.85" customHeight="1">
      <c r="A9016" s="130">
        <v>5004989</v>
      </c>
      <c r="B9016" s="126" t="s">
        <v>18058</v>
      </c>
      <c r="C9016" s="126" t="s">
        <v>16936</v>
      </c>
      <c r="D9016" s="126" t="s">
        <v>18059</v>
      </c>
      <c r="E9016" s="126" t="s">
        <v>288</v>
      </c>
      <c r="F9016" s="126" t="s">
        <v>416</v>
      </c>
      <c r="G9016" s="126" t="s">
        <v>417</v>
      </c>
      <c r="H9016" s="126" t="s">
        <v>126</v>
      </c>
      <c r="I9016" s="126" t="s">
        <v>126</v>
      </c>
      <c r="J9016" s="126" t="s">
        <v>10441</v>
      </c>
      <c r="K9016" s="126" t="s">
        <v>7040</v>
      </c>
      <c r="L9016" s="126" t="s">
        <v>931</v>
      </c>
      <c r="M9016" s="130">
        <v>568.98</v>
      </c>
      <c r="O9016" s="126" t="s">
        <v>3119</v>
      </c>
      <c r="P9016" s="130">
        <v>0</v>
      </c>
      <c r="S9016" s="130">
        <v>0</v>
      </c>
      <c r="V9016" s="130">
        <v>568.98</v>
      </c>
      <c r="X9016" s="126" t="s">
        <v>12337</v>
      </c>
      <c r="Z9016" s="127"/>
      <c r="AA9016" s="128">
        <v>1</v>
      </c>
      <c r="AB9016" s="128">
        <v>12</v>
      </c>
      <c r="AD9016" s="126" t="s">
        <v>562</v>
      </c>
      <c r="AG9016" s="127"/>
      <c r="AI9016" s="127"/>
    </row>
    <row r="9017" spans="1:35" ht="14.85" customHeight="1">
      <c r="A9017" s="130">
        <v>5003096</v>
      </c>
      <c r="B9017" s="126" t="s">
        <v>18060</v>
      </c>
      <c r="C9017" s="126" t="s">
        <v>17348</v>
      </c>
      <c r="D9017" s="126" t="s">
        <v>9113</v>
      </c>
      <c r="E9017" s="126" t="s">
        <v>288</v>
      </c>
      <c r="F9017" s="126" t="s">
        <v>491</v>
      </c>
      <c r="G9017" s="126" t="s">
        <v>417</v>
      </c>
      <c r="H9017" s="126" t="s">
        <v>126</v>
      </c>
      <c r="I9017" s="126" t="s">
        <v>308</v>
      </c>
      <c r="J9017" s="126" t="s">
        <v>4161</v>
      </c>
      <c r="K9017" s="126" t="s">
        <v>535</v>
      </c>
      <c r="L9017" s="126" t="s">
        <v>4162</v>
      </c>
      <c r="M9017" s="130">
        <v>8892.73</v>
      </c>
      <c r="N9017" s="126" t="s">
        <v>290</v>
      </c>
      <c r="O9017" s="126" t="s">
        <v>844</v>
      </c>
      <c r="P9017" s="130">
        <v>0</v>
      </c>
      <c r="S9017" s="130">
        <v>0</v>
      </c>
      <c r="V9017" s="130">
        <v>9880.82</v>
      </c>
      <c r="X9017" s="126" t="s">
        <v>845</v>
      </c>
      <c r="Y9017" s="126" t="s">
        <v>517</v>
      </c>
      <c r="Z9017" s="127" t="s">
        <v>309</v>
      </c>
      <c r="AA9017" s="128">
        <v>1</v>
      </c>
      <c r="AB9017" s="128">
        <v>84</v>
      </c>
      <c r="AD9017" s="126" t="s">
        <v>562</v>
      </c>
      <c r="AG9017" s="127"/>
      <c r="AI9017" s="127"/>
    </row>
    <row r="9018" spans="1:35" ht="14.85" customHeight="1">
      <c r="A9018" s="130">
        <v>5003095</v>
      </c>
      <c r="B9018" s="126" t="s">
        <v>18061</v>
      </c>
      <c r="C9018" s="126" t="s">
        <v>18062</v>
      </c>
      <c r="D9018" s="126" t="s">
        <v>18063</v>
      </c>
      <c r="E9018" s="126" t="s">
        <v>288</v>
      </c>
      <c r="F9018" s="126" t="s">
        <v>416</v>
      </c>
      <c r="G9018" s="126" t="s">
        <v>417</v>
      </c>
      <c r="H9018" s="126" t="s">
        <v>308</v>
      </c>
      <c r="I9018" s="126" t="s">
        <v>308</v>
      </c>
      <c r="J9018" s="126" t="s">
        <v>778</v>
      </c>
      <c r="K9018" s="126" t="s">
        <v>779</v>
      </c>
      <c r="L9018" s="126" t="s">
        <v>780</v>
      </c>
      <c r="M9018" s="130">
        <v>1169.28</v>
      </c>
      <c r="N9018" s="126" t="s">
        <v>290</v>
      </c>
      <c r="O9018" s="126" t="s">
        <v>8501</v>
      </c>
      <c r="P9018" s="130">
        <v>0</v>
      </c>
      <c r="S9018" s="130">
        <v>0</v>
      </c>
      <c r="V9018" s="130">
        <v>1439.83</v>
      </c>
      <c r="X9018" s="126" t="s">
        <v>8502</v>
      </c>
      <c r="Z9018" s="127"/>
      <c r="AA9018" s="128">
        <v>2</v>
      </c>
      <c r="AB9018" s="128">
        <v>12</v>
      </c>
      <c r="AD9018" s="126" t="s">
        <v>562</v>
      </c>
      <c r="AG9018" s="127"/>
      <c r="AI9018" s="127"/>
    </row>
    <row r="9019" spans="1:35" ht="14.85" customHeight="1">
      <c r="A9019" s="130">
        <v>5003092</v>
      </c>
      <c r="B9019" s="126" t="s">
        <v>18064</v>
      </c>
      <c r="C9019" s="126" t="s">
        <v>18065</v>
      </c>
      <c r="D9019" s="126" t="s">
        <v>18066</v>
      </c>
      <c r="E9019" s="126" t="s">
        <v>288</v>
      </c>
      <c r="F9019" s="126" t="s">
        <v>753</v>
      </c>
      <c r="G9019" s="126" t="s">
        <v>417</v>
      </c>
      <c r="H9019" s="126" t="s">
        <v>126</v>
      </c>
      <c r="I9019" s="126" t="s">
        <v>126</v>
      </c>
      <c r="J9019" s="126" t="s">
        <v>17352</v>
      </c>
      <c r="K9019" s="126" t="s">
        <v>852</v>
      </c>
      <c r="L9019" s="126" t="s">
        <v>8053</v>
      </c>
      <c r="M9019" s="130">
        <v>876.96</v>
      </c>
      <c r="O9019" s="126" t="s">
        <v>6709</v>
      </c>
      <c r="P9019" s="130">
        <v>0</v>
      </c>
      <c r="S9019" s="130">
        <v>0</v>
      </c>
      <c r="V9019" s="130">
        <v>1039.17</v>
      </c>
      <c r="X9019" s="126" t="s">
        <v>6710</v>
      </c>
      <c r="Z9019" s="127"/>
      <c r="AA9019" s="128">
        <v>1</v>
      </c>
      <c r="AB9019" s="128">
        <v>12</v>
      </c>
      <c r="AD9019" s="126" t="s">
        <v>562</v>
      </c>
      <c r="AG9019" s="127"/>
      <c r="AI9019" s="127"/>
    </row>
    <row r="9020" spans="1:35" ht="14.85" customHeight="1">
      <c r="A9020" s="130">
        <v>5003091</v>
      </c>
      <c r="B9020" s="126" t="s">
        <v>18067</v>
      </c>
      <c r="C9020" s="126" t="s">
        <v>17348</v>
      </c>
      <c r="D9020" s="126" t="s">
        <v>5907</v>
      </c>
      <c r="E9020" s="126" t="s">
        <v>288</v>
      </c>
      <c r="F9020" s="126" t="s">
        <v>491</v>
      </c>
      <c r="G9020" s="126" t="s">
        <v>417</v>
      </c>
      <c r="H9020" s="126" t="s">
        <v>126</v>
      </c>
      <c r="I9020" s="126" t="s">
        <v>126</v>
      </c>
      <c r="J9020" s="126" t="s">
        <v>4161</v>
      </c>
      <c r="K9020" s="126" t="s">
        <v>535</v>
      </c>
      <c r="L9020" s="126" t="s">
        <v>4162</v>
      </c>
      <c r="M9020" s="130">
        <v>20393.64</v>
      </c>
      <c r="N9020" s="126" t="s">
        <v>290</v>
      </c>
      <c r="O9020" s="126" t="s">
        <v>1399</v>
      </c>
      <c r="P9020" s="130">
        <v>0</v>
      </c>
      <c r="S9020" s="130">
        <v>0</v>
      </c>
      <c r="V9020" s="130">
        <v>21466.99</v>
      </c>
      <c r="X9020" s="126" t="s">
        <v>1409</v>
      </c>
      <c r="Y9020" s="126" t="s">
        <v>517</v>
      </c>
      <c r="Z9020" s="127" t="s">
        <v>296</v>
      </c>
      <c r="AA9020" s="128">
        <v>1</v>
      </c>
      <c r="AB9020" s="128">
        <v>84</v>
      </c>
      <c r="AD9020" s="126" t="s">
        <v>562</v>
      </c>
      <c r="AG9020" s="127"/>
      <c r="AI9020" s="127"/>
    </row>
    <row r="9021" spans="1:35" ht="14.85" customHeight="1">
      <c r="A9021" s="130">
        <v>5002815</v>
      </c>
      <c r="B9021" s="126" t="s">
        <v>18068</v>
      </c>
      <c r="C9021" s="126" t="s">
        <v>17457</v>
      </c>
      <c r="D9021" s="126" t="s">
        <v>18069</v>
      </c>
      <c r="E9021" s="126" t="s">
        <v>288</v>
      </c>
      <c r="F9021" s="126" t="s">
        <v>440</v>
      </c>
      <c r="G9021" s="126" t="s">
        <v>458</v>
      </c>
      <c r="H9021" s="126" t="s">
        <v>126</v>
      </c>
      <c r="I9021" s="126" t="s">
        <v>418</v>
      </c>
      <c r="J9021" s="126" t="s">
        <v>12989</v>
      </c>
      <c r="K9021" s="126" t="s">
        <v>613</v>
      </c>
      <c r="L9021" s="126" t="s">
        <v>2029</v>
      </c>
      <c r="M9021" s="130">
        <v>2347.12</v>
      </c>
      <c r="O9021" s="126" t="s">
        <v>445</v>
      </c>
      <c r="P9021" s="130">
        <v>0</v>
      </c>
      <c r="S9021" s="130">
        <v>0</v>
      </c>
      <c r="V9021" s="130">
        <v>2347.12</v>
      </c>
      <c r="X9021" s="126" t="s">
        <v>600</v>
      </c>
      <c r="Z9021" s="127"/>
      <c r="AA9021" s="128">
        <v>60</v>
      </c>
      <c r="AB9021" s="128">
        <v>1</v>
      </c>
      <c r="AD9021" s="126" t="s">
        <v>562</v>
      </c>
      <c r="AG9021" s="127"/>
      <c r="AI9021" s="127"/>
    </row>
    <row r="9022" spans="1:35" ht="14.85" customHeight="1">
      <c r="A9022" s="130">
        <v>5002814</v>
      </c>
      <c r="B9022" s="126" t="s">
        <v>18070</v>
      </c>
      <c r="C9022" s="126" t="s">
        <v>17457</v>
      </c>
      <c r="D9022" s="126" t="s">
        <v>18071</v>
      </c>
      <c r="E9022" s="126" t="s">
        <v>288</v>
      </c>
      <c r="F9022" s="126" t="s">
        <v>440</v>
      </c>
      <c r="G9022" s="126" t="s">
        <v>458</v>
      </c>
      <c r="H9022" s="126" t="s">
        <v>126</v>
      </c>
      <c r="I9022" s="126" t="s">
        <v>418</v>
      </c>
      <c r="J9022" s="126" t="s">
        <v>12989</v>
      </c>
      <c r="K9022" s="126" t="s">
        <v>613</v>
      </c>
      <c r="L9022" s="126" t="s">
        <v>2029</v>
      </c>
      <c r="M9022" s="130">
        <v>2347.12</v>
      </c>
      <c r="O9022" s="126" t="s">
        <v>445</v>
      </c>
      <c r="P9022" s="130">
        <v>0</v>
      </c>
      <c r="S9022" s="130">
        <v>0</v>
      </c>
      <c r="V9022" s="130">
        <v>2347.12</v>
      </c>
      <c r="X9022" s="126" t="s">
        <v>600</v>
      </c>
      <c r="Z9022" s="127"/>
      <c r="AA9022" s="128">
        <v>60</v>
      </c>
      <c r="AB9022" s="128">
        <v>1</v>
      </c>
      <c r="AD9022" s="126" t="s">
        <v>562</v>
      </c>
      <c r="AG9022" s="127"/>
      <c r="AI9022" s="127"/>
    </row>
    <row r="9023" spans="1:35" ht="14.85" customHeight="1">
      <c r="A9023" s="130">
        <v>5003432</v>
      </c>
      <c r="B9023" s="126" t="s">
        <v>18072</v>
      </c>
      <c r="C9023" s="126" t="s">
        <v>18073</v>
      </c>
      <c r="D9023" s="126" t="s">
        <v>18074</v>
      </c>
      <c r="E9023" s="126" t="s">
        <v>288</v>
      </c>
      <c r="F9023" s="126" t="s">
        <v>522</v>
      </c>
      <c r="G9023" s="126" t="s">
        <v>799</v>
      </c>
      <c r="H9023" s="126" t="s">
        <v>524</v>
      </c>
      <c r="I9023" s="126" t="s">
        <v>418</v>
      </c>
      <c r="J9023" s="126" t="s">
        <v>566</v>
      </c>
      <c r="K9023" s="126" t="s">
        <v>567</v>
      </c>
      <c r="L9023" s="126" t="s">
        <v>568</v>
      </c>
      <c r="M9023" s="130">
        <v>427.91</v>
      </c>
      <c r="N9023" s="126" t="s">
        <v>290</v>
      </c>
      <c r="O9023" s="126" t="s">
        <v>621</v>
      </c>
      <c r="P9023" s="130">
        <v>0</v>
      </c>
      <c r="S9023" s="130">
        <v>0</v>
      </c>
      <c r="V9023" s="130">
        <v>427.91</v>
      </c>
      <c r="X9023" s="126" t="s">
        <v>2715</v>
      </c>
      <c r="Z9023" s="127"/>
      <c r="AA9023" s="128"/>
      <c r="AB9023" s="128"/>
      <c r="AD9023" s="126" t="s">
        <v>562</v>
      </c>
      <c r="AG9023" s="127"/>
      <c r="AI9023" s="127"/>
    </row>
    <row r="9024" spans="1:35" ht="14.85" customHeight="1">
      <c r="A9024" s="130">
        <v>5002813</v>
      </c>
      <c r="B9024" s="126" t="s">
        <v>18075</v>
      </c>
      <c r="C9024" s="126" t="s">
        <v>17457</v>
      </c>
      <c r="D9024" s="126" t="s">
        <v>18076</v>
      </c>
      <c r="E9024" s="126" t="s">
        <v>288</v>
      </c>
      <c r="F9024" s="126" t="s">
        <v>440</v>
      </c>
      <c r="G9024" s="126" t="s">
        <v>458</v>
      </c>
      <c r="H9024" s="126" t="s">
        <v>126</v>
      </c>
      <c r="I9024" s="126" t="s">
        <v>418</v>
      </c>
      <c r="J9024" s="126" t="s">
        <v>12989</v>
      </c>
      <c r="K9024" s="126" t="s">
        <v>613</v>
      </c>
      <c r="L9024" s="126" t="s">
        <v>2029</v>
      </c>
      <c r="M9024" s="130">
        <v>2417.4</v>
      </c>
      <c r="O9024" s="126" t="s">
        <v>445</v>
      </c>
      <c r="P9024" s="130">
        <v>0</v>
      </c>
      <c r="S9024" s="130">
        <v>0</v>
      </c>
      <c r="V9024" s="130">
        <v>2417.4</v>
      </c>
      <c r="X9024" s="126" t="s">
        <v>459</v>
      </c>
      <c r="Z9024" s="127"/>
      <c r="AA9024" s="128">
        <v>60</v>
      </c>
      <c r="AB9024" s="128">
        <v>1</v>
      </c>
      <c r="AD9024" s="126" t="s">
        <v>562</v>
      </c>
      <c r="AG9024" s="127"/>
      <c r="AI9024" s="127"/>
    </row>
    <row r="9025" spans="1:35" ht="14.85" customHeight="1">
      <c r="A9025" s="130">
        <v>5002812</v>
      </c>
      <c r="B9025" s="126" t="s">
        <v>18077</v>
      </c>
      <c r="C9025" s="126" t="s">
        <v>17457</v>
      </c>
      <c r="D9025" s="126" t="s">
        <v>18078</v>
      </c>
      <c r="E9025" s="126" t="s">
        <v>288</v>
      </c>
      <c r="F9025" s="126" t="s">
        <v>440</v>
      </c>
      <c r="G9025" s="126" t="s">
        <v>458</v>
      </c>
      <c r="H9025" s="126" t="s">
        <v>126</v>
      </c>
      <c r="I9025" s="126" t="s">
        <v>418</v>
      </c>
      <c r="J9025" s="126" t="s">
        <v>12989</v>
      </c>
      <c r="K9025" s="126" t="s">
        <v>613</v>
      </c>
      <c r="L9025" s="126" t="s">
        <v>2029</v>
      </c>
      <c r="M9025" s="130">
        <v>2347.12</v>
      </c>
      <c r="O9025" s="126" t="s">
        <v>445</v>
      </c>
      <c r="P9025" s="130">
        <v>0</v>
      </c>
      <c r="S9025" s="130">
        <v>0</v>
      </c>
      <c r="V9025" s="130">
        <v>2347.12</v>
      </c>
      <c r="X9025" s="126" t="s">
        <v>600</v>
      </c>
      <c r="Z9025" s="127"/>
      <c r="AA9025" s="128">
        <v>60</v>
      </c>
      <c r="AB9025" s="128">
        <v>1</v>
      </c>
      <c r="AD9025" s="126" t="s">
        <v>562</v>
      </c>
      <c r="AG9025" s="127"/>
      <c r="AI9025" s="127"/>
    </row>
    <row r="9026" spans="1:35" ht="14.85" customHeight="1">
      <c r="A9026" s="130">
        <v>5002767</v>
      </c>
      <c r="B9026" s="126" t="s">
        <v>18079</v>
      </c>
      <c r="C9026" s="126" t="s">
        <v>17460</v>
      </c>
      <c r="D9026" s="126" t="s">
        <v>18071</v>
      </c>
      <c r="E9026" s="126" t="s">
        <v>288</v>
      </c>
      <c r="F9026" s="126" t="s">
        <v>440</v>
      </c>
      <c r="G9026" s="126" t="s">
        <v>458</v>
      </c>
      <c r="H9026" s="126" t="s">
        <v>126</v>
      </c>
      <c r="I9026" s="126" t="s">
        <v>418</v>
      </c>
      <c r="J9026" s="126" t="s">
        <v>12989</v>
      </c>
      <c r="K9026" s="126" t="s">
        <v>613</v>
      </c>
      <c r="L9026" s="126" t="s">
        <v>2029</v>
      </c>
      <c r="M9026" s="130">
        <v>2347.12</v>
      </c>
      <c r="O9026" s="126" t="s">
        <v>445</v>
      </c>
      <c r="P9026" s="130">
        <v>0</v>
      </c>
      <c r="S9026" s="130">
        <v>0</v>
      </c>
      <c r="V9026" s="130">
        <v>2347.12</v>
      </c>
      <c r="X9026" s="126" t="s">
        <v>600</v>
      </c>
      <c r="Z9026" s="127"/>
      <c r="AA9026" s="128">
        <v>60</v>
      </c>
      <c r="AB9026" s="128">
        <v>1</v>
      </c>
      <c r="AD9026" s="126" t="s">
        <v>562</v>
      </c>
      <c r="AG9026" s="127"/>
      <c r="AI9026" s="127"/>
    </row>
    <row r="9027" spans="1:35" ht="14.85" customHeight="1">
      <c r="A9027" s="130">
        <v>5002766</v>
      </c>
      <c r="B9027" s="126" t="s">
        <v>18080</v>
      </c>
      <c r="C9027" s="126" t="s">
        <v>18081</v>
      </c>
      <c r="D9027" s="126" t="s">
        <v>18082</v>
      </c>
      <c r="E9027" s="126" t="s">
        <v>288</v>
      </c>
      <c r="F9027" s="126" t="s">
        <v>440</v>
      </c>
      <c r="G9027" s="126" t="s">
        <v>458</v>
      </c>
      <c r="H9027" s="126" t="s">
        <v>126</v>
      </c>
      <c r="I9027" s="126" t="s">
        <v>418</v>
      </c>
      <c r="J9027" s="126" t="s">
        <v>12989</v>
      </c>
      <c r="K9027" s="126" t="s">
        <v>613</v>
      </c>
      <c r="L9027" s="126" t="s">
        <v>2029</v>
      </c>
      <c r="M9027" s="130">
        <v>2420.3200000000002</v>
      </c>
      <c r="O9027" s="126" t="s">
        <v>445</v>
      </c>
      <c r="P9027" s="130">
        <v>0</v>
      </c>
      <c r="S9027" s="130">
        <v>0</v>
      </c>
      <c r="V9027" s="130">
        <v>2420.3200000000002</v>
      </c>
      <c r="X9027" s="126" t="s">
        <v>459</v>
      </c>
      <c r="Z9027" s="127"/>
      <c r="AA9027" s="128">
        <v>60</v>
      </c>
      <c r="AB9027" s="128">
        <v>1</v>
      </c>
      <c r="AD9027" s="126" t="s">
        <v>562</v>
      </c>
      <c r="AG9027" s="127"/>
      <c r="AI9027" s="127"/>
    </row>
    <row r="9028" spans="1:35" ht="14.85" customHeight="1">
      <c r="A9028" s="130">
        <v>5002764</v>
      </c>
      <c r="B9028" s="126" t="s">
        <v>18083</v>
      </c>
      <c r="C9028" s="126" t="s">
        <v>18084</v>
      </c>
      <c r="D9028" s="126" t="s">
        <v>18085</v>
      </c>
      <c r="E9028" s="126" t="s">
        <v>288</v>
      </c>
      <c r="F9028" s="126" t="s">
        <v>440</v>
      </c>
      <c r="G9028" s="126" t="s">
        <v>458</v>
      </c>
      <c r="H9028" s="126" t="s">
        <v>126</v>
      </c>
      <c r="I9028" s="126" t="s">
        <v>418</v>
      </c>
      <c r="J9028" s="126" t="s">
        <v>12989</v>
      </c>
      <c r="K9028" s="126" t="s">
        <v>613</v>
      </c>
      <c r="L9028" s="126" t="s">
        <v>2029</v>
      </c>
      <c r="M9028" s="130">
        <v>5360.5</v>
      </c>
      <c r="O9028" s="126" t="s">
        <v>445</v>
      </c>
      <c r="P9028" s="130">
        <v>0</v>
      </c>
      <c r="S9028" s="130">
        <v>0</v>
      </c>
      <c r="V9028" s="130">
        <v>5360.5</v>
      </c>
      <c r="X9028" s="126" t="s">
        <v>480</v>
      </c>
      <c r="Z9028" s="127"/>
      <c r="AA9028" s="128">
        <v>30</v>
      </c>
      <c r="AB9028" s="128">
        <v>1</v>
      </c>
      <c r="AD9028" s="126" t="s">
        <v>562</v>
      </c>
      <c r="AG9028" s="127"/>
      <c r="AI9028" s="127"/>
    </row>
    <row r="9029" spans="1:35" ht="14.85" customHeight="1">
      <c r="A9029" s="130">
        <v>5002763</v>
      </c>
      <c r="B9029" s="126" t="s">
        <v>18086</v>
      </c>
      <c r="C9029" s="126" t="s">
        <v>18084</v>
      </c>
      <c r="D9029" s="126" t="s">
        <v>18087</v>
      </c>
      <c r="E9029" s="126" t="s">
        <v>288</v>
      </c>
      <c r="F9029" s="126" t="s">
        <v>440</v>
      </c>
      <c r="G9029" s="126" t="s">
        <v>458</v>
      </c>
      <c r="H9029" s="126" t="s">
        <v>126</v>
      </c>
      <c r="I9029" s="126" t="s">
        <v>418</v>
      </c>
      <c r="J9029" s="126" t="s">
        <v>12989</v>
      </c>
      <c r="K9029" s="126" t="s">
        <v>613</v>
      </c>
      <c r="L9029" s="126" t="s">
        <v>2029</v>
      </c>
      <c r="M9029" s="130">
        <v>5124.22</v>
      </c>
      <c r="O9029" s="126" t="s">
        <v>449</v>
      </c>
      <c r="P9029" s="130">
        <v>0</v>
      </c>
      <c r="S9029" s="130">
        <v>0</v>
      </c>
      <c r="V9029" s="130">
        <v>5124.22</v>
      </c>
      <c r="X9029" s="126" t="s">
        <v>4421</v>
      </c>
      <c r="Z9029" s="127"/>
      <c r="AA9029" s="128">
        <v>30</v>
      </c>
      <c r="AB9029" s="128">
        <v>1</v>
      </c>
      <c r="AD9029" s="126" t="s">
        <v>562</v>
      </c>
      <c r="AG9029" s="127"/>
      <c r="AI9029" s="127"/>
    </row>
    <row r="9030" spans="1:35" ht="14.85" customHeight="1">
      <c r="A9030" s="130">
        <v>5002762</v>
      </c>
      <c r="B9030" s="126" t="s">
        <v>18088</v>
      </c>
      <c r="C9030" s="126" t="s">
        <v>18084</v>
      </c>
      <c r="D9030" s="126" t="s">
        <v>18089</v>
      </c>
      <c r="E9030" s="126" t="s">
        <v>288</v>
      </c>
      <c r="F9030" s="126" t="s">
        <v>440</v>
      </c>
      <c r="G9030" s="126" t="s">
        <v>458</v>
      </c>
      <c r="H9030" s="126" t="s">
        <v>126</v>
      </c>
      <c r="I9030" s="126" t="s">
        <v>418</v>
      </c>
      <c r="J9030" s="126" t="s">
        <v>12989</v>
      </c>
      <c r="K9030" s="126" t="s">
        <v>613</v>
      </c>
      <c r="L9030" s="126" t="s">
        <v>2029</v>
      </c>
      <c r="M9030" s="130">
        <v>5124.22</v>
      </c>
      <c r="O9030" s="126" t="s">
        <v>449</v>
      </c>
      <c r="P9030" s="130">
        <v>0</v>
      </c>
      <c r="S9030" s="130">
        <v>0</v>
      </c>
      <c r="V9030" s="130">
        <v>5124.22</v>
      </c>
      <c r="X9030" s="126" t="s">
        <v>4421</v>
      </c>
      <c r="Z9030" s="127"/>
      <c r="AA9030" s="128">
        <v>30</v>
      </c>
      <c r="AB9030" s="128">
        <v>1</v>
      </c>
      <c r="AD9030" s="126" t="s">
        <v>562</v>
      </c>
      <c r="AG9030" s="127"/>
      <c r="AI9030" s="127"/>
    </row>
    <row r="9031" spans="1:35" ht="14.85" customHeight="1">
      <c r="A9031" s="130">
        <v>5002761</v>
      </c>
      <c r="B9031" s="126" t="s">
        <v>18090</v>
      </c>
      <c r="C9031" s="126" t="s">
        <v>18084</v>
      </c>
      <c r="D9031" s="126" t="s">
        <v>18091</v>
      </c>
      <c r="E9031" s="126" t="s">
        <v>288</v>
      </c>
      <c r="F9031" s="126" t="s">
        <v>440</v>
      </c>
      <c r="G9031" s="126" t="s">
        <v>458</v>
      </c>
      <c r="H9031" s="126" t="s">
        <v>126</v>
      </c>
      <c r="I9031" s="126" t="s">
        <v>418</v>
      </c>
      <c r="J9031" s="126" t="s">
        <v>12989</v>
      </c>
      <c r="K9031" s="126" t="s">
        <v>613</v>
      </c>
      <c r="L9031" s="126" t="s">
        <v>2029</v>
      </c>
      <c r="M9031" s="130">
        <v>5124.22</v>
      </c>
      <c r="O9031" s="126" t="s">
        <v>449</v>
      </c>
      <c r="P9031" s="130">
        <v>0</v>
      </c>
      <c r="S9031" s="130">
        <v>0</v>
      </c>
      <c r="V9031" s="130">
        <v>5124.22</v>
      </c>
      <c r="X9031" s="126" t="s">
        <v>4421</v>
      </c>
      <c r="Z9031" s="127"/>
      <c r="AA9031" s="128">
        <v>30</v>
      </c>
      <c r="AB9031" s="128">
        <v>1</v>
      </c>
      <c r="AD9031" s="126" t="s">
        <v>562</v>
      </c>
      <c r="AG9031" s="127"/>
      <c r="AI9031" s="127"/>
    </row>
    <row r="9032" spans="1:35" ht="14.85" customHeight="1">
      <c r="A9032" s="130">
        <v>5002760</v>
      </c>
      <c r="B9032" s="126" t="s">
        <v>18092</v>
      </c>
      <c r="C9032" s="126" t="s">
        <v>18084</v>
      </c>
      <c r="D9032" s="126" t="s">
        <v>18093</v>
      </c>
      <c r="E9032" s="126" t="s">
        <v>288</v>
      </c>
      <c r="F9032" s="126" t="s">
        <v>440</v>
      </c>
      <c r="G9032" s="126" t="s">
        <v>458</v>
      </c>
      <c r="H9032" s="126" t="s">
        <v>126</v>
      </c>
      <c r="I9032" s="126" t="s">
        <v>418</v>
      </c>
      <c r="J9032" s="126" t="s">
        <v>12989</v>
      </c>
      <c r="K9032" s="126" t="s">
        <v>613</v>
      </c>
      <c r="L9032" s="126" t="s">
        <v>2029</v>
      </c>
      <c r="M9032" s="130">
        <v>5124.22</v>
      </c>
      <c r="O9032" s="126" t="s">
        <v>449</v>
      </c>
      <c r="P9032" s="130">
        <v>0</v>
      </c>
      <c r="S9032" s="130">
        <v>0</v>
      </c>
      <c r="V9032" s="130">
        <v>5124.22</v>
      </c>
      <c r="X9032" s="126" t="s">
        <v>4421</v>
      </c>
      <c r="Z9032" s="127"/>
      <c r="AA9032" s="128">
        <v>30</v>
      </c>
      <c r="AB9032" s="128">
        <v>1</v>
      </c>
      <c r="AD9032" s="126" t="s">
        <v>562</v>
      </c>
      <c r="AG9032" s="127"/>
      <c r="AI9032" s="127"/>
    </row>
    <row r="9033" spans="1:35" ht="14.85" customHeight="1">
      <c r="A9033" s="130">
        <v>5002759</v>
      </c>
      <c r="B9033" s="126" t="s">
        <v>18094</v>
      </c>
      <c r="C9033" s="126" t="s">
        <v>18084</v>
      </c>
      <c r="D9033" s="126" t="s">
        <v>18095</v>
      </c>
      <c r="E9033" s="126" t="s">
        <v>288</v>
      </c>
      <c r="F9033" s="126" t="s">
        <v>440</v>
      </c>
      <c r="G9033" s="126" t="s">
        <v>458</v>
      </c>
      <c r="H9033" s="126" t="s">
        <v>126</v>
      </c>
      <c r="I9033" s="126" t="s">
        <v>418</v>
      </c>
      <c r="J9033" s="126" t="s">
        <v>12989</v>
      </c>
      <c r="K9033" s="126" t="s">
        <v>613</v>
      </c>
      <c r="L9033" s="126" t="s">
        <v>2029</v>
      </c>
      <c r="M9033" s="130">
        <v>5124.22</v>
      </c>
      <c r="O9033" s="126" t="s">
        <v>449</v>
      </c>
      <c r="P9033" s="130">
        <v>0</v>
      </c>
      <c r="S9033" s="130">
        <v>0</v>
      </c>
      <c r="V9033" s="130">
        <v>5124.22</v>
      </c>
      <c r="X9033" s="126" t="s">
        <v>4421</v>
      </c>
      <c r="Z9033" s="127"/>
      <c r="AA9033" s="128">
        <v>30</v>
      </c>
      <c r="AB9033" s="128">
        <v>1</v>
      </c>
      <c r="AD9033" s="126" t="s">
        <v>562</v>
      </c>
      <c r="AG9033" s="127"/>
      <c r="AI9033" s="127"/>
    </row>
    <row r="9034" spans="1:35" ht="14.85" customHeight="1">
      <c r="A9034" s="130">
        <v>5002758</v>
      </c>
      <c r="B9034" s="126" t="s">
        <v>18096</v>
      </c>
      <c r="C9034" s="126" t="s">
        <v>18084</v>
      </c>
      <c r="D9034" s="126" t="s">
        <v>18097</v>
      </c>
      <c r="E9034" s="126" t="s">
        <v>288</v>
      </c>
      <c r="F9034" s="126" t="s">
        <v>440</v>
      </c>
      <c r="G9034" s="126" t="s">
        <v>458</v>
      </c>
      <c r="H9034" s="126" t="s">
        <v>126</v>
      </c>
      <c r="I9034" s="126" t="s">
        <v>418</v>
      </c>
      <c r="J9034" s="126" t="s">
        <v>12989</v>
      </c>
      <c r="K9034" s="126" t="s">
        <v>613</v>
      </c>
      <c r="L9034" s="126" t="s">
        <v>2029</v>
      </c>
      <c r="M9034" s="130">
        <v>5124.22</v>
      </c>
      <c r="O9034" s="126" t="s">
        <v>449</v>
      </c>
      <c r="P9034" s="130">
        <v>0</v>
      </c>
      <c r="S9034" s="130">
        <v>0</v>
      </c>
      <c r="V9034" s="130">
        <v>5124.22</v>
      </c>
      <c r="X9034" s="126" t="s">
        <v>4421</v>
      </c>
      <c r="Z9034" s="127"/>
      <c r="AA9034" s="128">
        <v>30</v>
      </c>
      <c r="AB9034" s="128">
        <v>1</v>
      </c>
      <c r="AD9034" s="126" t="s">
        <v>562</v>
      </c>
      <c r="AG9034" s="127"/>
      <c r="AI9034" s="127"/>
    </row>
    <row r="9035" spans="1:35" ht="14.85" customHeight="1">
      <c r="A9035" s="130">
        <v>5002757</v>
      </c>
      <c r="B9035" s="126" t="s">
        <v>18098</v>
      </c>
      <c r="C9035" s="126" t="s">
        <v>18084</v>
      </c>
      <c r="D9035" s="126" t="s">
        <v>18099</v>
      </c>
      <c r="E9035" s="126" t="s">
        <v>288</v>
      </c>
      <c r="F9035" s="126" t="s">
        <v>440</v>
      </c>
      <c r="G9035" s="126" t="s">
        <v>458</v>
      </c>
      <c r="H9035" s="126" t="s">
        <v>126</v>
      </c>
      <c r="I9035" s="126" t="s">
        <v>418</v>
      </c>
      <c r="J9035" s="126" t="s">
        <v>12989</v>
      </c>
      <c r="K9035" s="126" t="s">
        <v>613</v>
      </c>
      <c r="L9035" s="126" t="s">
        <v>2029</v>
      </c>
      <c r="M9035" s="130">
        <v>5124.22</v>
      </c>
      <c r="O9035" s="126" t="s">
        <v>449</v>
      </c>
      <c r="P9035" s="130">
        <v>0</v>
      </c>
      <c r="S9035" s="130">
        <v>0</v>
      </c>
      <c r="V9035" s="130">
        <v>5124.22</v>
      </c>
      <c r="X9035" s="126" t="s">
        <v>4421</v>
      </c>
      <c r="Z9035" s="127"/>
      <c r="AA9035" s="128">
        <v>30</v>
      </c>
      <c r="AB9035" s="128">
        <v>1</v>
      </c>
      <c r="AD9035" s="126" t="s">
        <v>562</v>
      </c>
      <c r="AG9035" s="127"/>
      <c r="AI9035" s="127"/>
    </row>
    <row r="9036" spans="1:35" ht="14.85" customHeight="1">
      <c r="A9036" s="130">
        <v>5002756</v>
      </c>
      <c r="B9036" s="126" t="s">
        <v>18100</v>
      </c>
      <c r="C9036" s="126" t="s">
        <v>18084</v>
      </c>
      <c r="D9036" s="126" t="s">
        <v>18101</v>
      </c>
      <c r="E9036" s="126" t="s">
        <v>288</v>
      </c>
      <c r="F9036" s="126" t="s">
        <v>440</v>
      </c>
      <c r="G9036" s="126" t="s">
        <v>458</v>
      </c>
      <c r="H9036" s="126" t="s">
        <v>126</v>
      </c>
      <c r="I9036" s="126" t="s">
        <v>418</v>
      </c>
      <c r="J9036" s="126" t="s">
        <v>12989</v>
      </c>
      <c r="K9036" s="126" t="s">
        <v>613</v>
      </c>
      <c r="L9036" s="126" t="s">
        <v>2029</v>
      </c>
      <c r="M9036" s="130">
        <v>5124.22</v>
      </c>
      <c r="O9036" s="126" t="s">
        <v>449</v>
      </c>
      <c r="P9036" s="130">
        <v>0</v>
      </c>
      <c r="S9036" s="130">
        <v>0</v>
      </c>
      <c r="V9036" s="130">
        <v>5124.22</v>
      </c>
      <c r="X9036" s="126" t="s">
        <v>4421</v>
      </c>
      <c r="Z9036" s="127"/>
      <c r="AA9036" s="128">
        <v>30</v>
      </c>
      <c r="AB9036" s="128">
        <v>1</v>
      </c>
      <c r="AD9036" s="126" t="s">
        <v>562</v>
      </c>
      <c r="AG9036" s="127"/>
      <c r="AI9036" s="127"/>
    </row>
    <row r="9037" spans="1:35" ht="14.85" customHeight="1">
      <c r="A9037" s="130">
        <v>5003814</v>
      </c>
      <c r="B9037" s="126" t="s">
        <v>17548</v>
      </c>
      <c r="C9037" s="126" t="s">
        <v>17549</v>
      </c>
      <c r="D9037" s="126" t="s">
        <v>14022</v>
      </c>
      <c r="E9037" s="126" t="s">
        <v>288</v>
      </c>
      <c r="F9037" s="126" t="s">
        <v>364</v>
      </c>
      <c r="G9037" s="126" t="s">
        <v>417</v>
      </c>
      <c r="H9037" s="126" t="s">
        <v>126</v>
      </c>
      <c r="I9037" s="126" t="s">
        <v>126</v>
      </c>
      <c r="J9037" s="126" t="s">
        <v>886</v>
      </c>
      <c r="K9037" s="126" t="s">
        <v>443</v>
      </c>
      <c r="L9037" s="126" t="s">
        <v>887</v>
      </c>
      <c r="M9037" s="130">
        <v>6817.44</v>
      </c>
      <c r="O9037" s="126" t="s">
        <v>365</v>
      </c>
      <c r="P9037" s="130">
        <v>0</v>
      </c>
      <c r="S9037" s="130">
        <v>0</v>
      </c>
      <c r="V9037" s="130">
        <v>8278.24</v>
      </c>
      <c r="X9037" s="126" t="s">
        <v>469</v>
      </c>
      <c r="Z9037" s="127"/>
      <c r="AA9037" s="128">
        <v>1</v>
      </c>
      <c r="AB9037" s="128">
        <v>60</v>
      </c>
      <c r="AC9037" s="126" t="s">
        <v>366</v>
      </c>
      <c r="AD9037" s="126" t="s">
        <v>562</v>
      </c>
      <c r="AG9037" s="127"/>
      <c r="AI9037" s="127"/>
    </row>
    <row r="9038" spans="1:35" ht="14.85" customHeight="1">
      <c r="A9038" s="130">
        <v>5003813</v>
      </c>
      <c r="B9038" s="126" t="s">
        <v>17550</v>
      </c>
      <c r="C9038" s="126" t="s">
        <v>17551</v>
      </c>
      <c r="D9038" s="126" t="s">
        <v>14025</v>
      </c>
      <c r="E9038" s="126" t="s">
        <v>288</v>
      </c>
      <c r="F9038" s="126" t="s">
        <v>364</v>
      </c>
      <c r="G9038" s="126" t="s">
        <v>417</v>
      </c>
      <c r="H9038" s="126" t="s">
        <v>126</v>
      </c>
      <c r="I9038" s="126" t="s">
        <v>126</v>
      </c>
      <c r="J9038" s="126" t="s">
        <v>886</v>
      </c>
      <c r="K9038" s="126" t="s">
        <v>443</v>
      </c>
      <c r="L9038" s="126" t="s">
        <v>887</v>
      </c>
      <c r="M9038" s="130">
        <v>6817.44</v>
      </c>
      <c r="O9038" s="126" t="s">
        <v>365</v>
      </c>
      <c r="P9038" s="130">
        <v>0</v>
      </c>
      <c r="S9038" s="130">
        <v>0</v>
      </c>
      <c r="V9038" s="130">
        <v>8278.24</v>
      </c>
      <c r="X9038" s="126" t="s">
        <v>469</v>
      </c>
      <c r="Z9038" s="127"/>
      <c r="AA9038" s="128">
        <v>1</v>
      </c>
      <c r="AB9038" s="128">
        <v>60</v>
      </c>
      <c r="AC9038" s="126" t="s">
        <v>366</v>
      </c>
      <c r="AD9038" s="126" t="s">
        <v>562</v>
      </c>
      <c r="AG9038" s="127"/>
      <c r="AI9038" s="127"/>
    </row>
    <row r="9039" spans="1:35" ht="14.85" customHeight="1">
      <c r="A9039" s="130">
        <v>5003812</v>
      </c>
      <c r="B9039" s="126" t="s">
        <v>15165</v>
      </c>
      <c r="C9039" s="126" t="s">
        <v>15166</v>
      </c>
      <c r="D9039" s="126" t="s">
        <v>15114</v>
      </c>
      <c r="E9039" s="126" t="s">
        <v>288</v>
      </c>
      <c r="F9039" s="126" t="s">
        <v>364</v>
      </c>
      <c r="G9039" s="126" t="s">
        <v>417</v>
      </c>
      <c r="H9039" s="126" t="s">
        <v>126</v>
      </c>
      <c r="I9039" s="126" t="s">
        <v>126</v>
      </c>
      <c r="J9039" s="126" t="s">
        <v>886</v>
      </c>
      <c r="K9039" s="126" t="s">
        <v>443</v>
      </c>
      <c r="L9039" s="126" t="s">
        <v>887</v>
      </c>
      <c r="M9039" s="130">
        <v>6817.44</v>
      </c>
      <c r="O9039" s="126" t="s">
        <v>365</v>
      </c>
      <c r="P9039" s="130">
        <v>0</v>
      </c>
      <c r="S9039" s="130">
        <v>0</v>
      </c>
      <c r="V9039" s="130">
        <v>10907.8</v>
      </c>
      <c r="X9039" s="126" t="s">
        <v>469</v>
      </c>
      <c r="Z9039" s="127"/>
      <c r="AA9039" s="128">
        <v>1</v>
      </c>
      <c r="AB9039" s="128">
        <v>60</v>
      </c>
      <c r="AC9039" s="126" t="s">
        <v>366</v>
      </c>
      <c r="AD9039" s="126" t="s">
        <v>562</v>
      </c>
      <c r="AG9039" s="127"/>
      <c r="AI9039" s="127"/>
    </row>
    <row r="9040" spans="1:35" ht="14.85" customHeight="1">
      <c r="A9040" s="130">
        <v>5003462</v>
      </c>
      <c r="B9040" s="126" t="s">
        <v>18102</v>
      </c>
      <c r="C9040" s="126" t="s">
        <v>14866</v>
      </c>
      <c r="E9040" s="126" t="s">
        <v>288</v>
      </c>
      <c r="F9040" s="126" t="s">
        <v>491</v>
      </c>
      <c r="G9040" s="126" t="s">
        <v>417</v>
      </c>
      <c r="H9040" s="126" t="s">
        <v>126</v>
      </c>
      <c r="I9040" s="126" t="s">
        <v>126</v>
      </c>
      <c r="J9040" s="126" t="s">
        <v>4056</v>
      </c>
      <c r="K9040" s="126" t="s">
        <v>443</v>
      </c>
      <c r="L9040" s="126" t="s">
        <v>4057</v>
      </c>
      <c r="M9040" s="130">
        <v>4124.42</v>
      </c>
      <c r="N9040" s="126" t="s">
        <v>290</v>
      </c>
      <c r="O9040" s="126" t="s">
        <v>1311</v>
      </c>
      <c r="P9040" s="130">
        <v>0</v>
      </c>
      <c r="S9040" s="130">
        <v>0</v>
      </c>
      <c r="V9040" s="130">
        <v>4582.6899999999996</v>
      </c>
      <c r="X9040" s="126" t="s">
        <v>1312</v>
      </c>
      <c r="Y9040" s="126" t="s">
        <v>517</v>
      </c>
      <c r="Z9040" s="127" t="s">
        <v>309</v>
      </c>
      <c r="AA9040" s="128">
        <v>1</v>
      </c>
      <c r="AB9040" s="128">
        <v>60</v>
      </c>
      <c r="AD9040" s="126" t="s">
        <v>562</v>
      </c>
      <c r="AG9040" s="127"/>
      <c r="AI9040" s="127"/>
    </row>
    <row r="9041" spans="1:35" ht="14.85" customHeight="1">
      <c r="A9041" s="130">
        <v>5003461</v>
      </c>
      <c r="B9041" s="126" t="s">
        <v>18103</v>
      </c>
      <c r="C9041" s="126" t="s">
        <v>14900</v>
      </c>
      <c r="D9041" s="126" t="s">
        <v>18104</v>
      </c>
      <c r="E9041" s="126" t="s">
        <v>288</v>
      </c>
      <c r="F9041" s="126" t="s">
        <v>491</v>
      </c>
      <c r="G9041" s="126" t="s">
        <v>417</v>
      </c>
      <c r="H9041" s="126" t="s">
        <v>126</v>
      </c>
      <c r="I9041" s="126" t="s">
        <v>308</v>
      </c>
      <c r="J9041" s="126" t="s">
        <v>4056</v>
      </c>
      <c r="K9041" s="126" t="s">
        <v>443</v>
      </c>
      <c r="L9041" s="126" t="s">
        <v>4057</v>
      </c>
      <c r="M9041" s="130">
        <v>3630.76</v>
      </c>
      <c r="N9041" s="126" t="s">
        <v>290</v>
      </c>
      <c r="O9041" s="126" t="s">
        <v>1311</v>
      </c>
      <c r="P9041" s="130">
        <v>0</v>
      </c>
      <c r="S9041" s="130">
        <v>0</v>
      </c>
      <c r="V9041" s="130">
        <v>4034.18</v>
      </c>
      <c r="X9041" s="126" t="s">
        <v>1312</v>
      </c>
      <c r="Y9041" s="126" t="s">
        <v>517</v>
      </c>
      <c r="Z9041" s="127" t="s">
        <v>309</v>
      </c>
      <c r="AA9041" s="128">
        <v>1</v>
      </c>
      <c r="AB9041" s="128">
        <v>60</v>
      </c>
      <c r="AD9041" s="126" t="s">
        <v>562</v>
      </c>
      <c r="AG9041" s="127"/>
      <c r="AI9041" s="127"/>
    </row>
    <row r="9042" spans="1:35" ht="14.85" customHeight="1">
      <c r="A9042" s="130">
        <v>5003460</v>
      </c>
      <c r="B9042" s="126" t="s">
        <v>18105</v>
      </c>
      <c r="C9042" s="126" t="s">
        <v>14890</v>
      </c>
      <c r="E9042" s="126" t="s">
        <v>288</v>
      </c>
      <c r="F9042" s="126" t="s">
        <v>491</v>
      </c>
      <c r="G9042" s="126" t="s">
        <v>417</v>
      </c>
      <c r="H9042" s="126" t="s">
        <v>126</v>
      </c>
      <c r="I9042" s="126" t="s">
        <v>126</v>
      </c>
      <c r="J9042" s="126" t="s">
        <v>4056</v>
      </c>
      <c r="K9042" s="126" t="s">
        <v>443</v>
      </c>
      <c r="L9042" s="126" t="s">
        <v>4057</v>
      </c>
      <c r="M9042" s="130">
        <v>8866.39</v>
      </c>
      <c r="N9042" s="126" t="s">
        <v>290</v>
      </c>
      <c r="O9042" s="126" t="s">
        <v>1311</v>
      </c>
      <c r="P9042" s="130">
        <v>0</v>
      </c>
      <c r="S9042" s="130">
        <v>0</v>
      </c>
      <c r="V9042" s="130">
        <v>9851.5499999999993</v>
      </c>
      <c r="X9042" s="126" t="s">
        <v>1312</v>
      </c>
      <c r="Y9042" s="126" t="s">
        <v>517</v>
      </c>
      <c r="Z9042" s="127" t="s">
        <v>309</v>
      </c>
      <c r="AA9042" s="128">
        <v>1</v>
      </c>
      <c r="AB9042" s="128">
        <v>60</v>
      </c>
      <c r="AD9042" s="126" t="s">
        <v>562</v>
      </c>
      <c r="AG9042" s="127"/>
      <c r="AI9042" s="127"/>
    </row>
    <row r="9043" spans="1:35" ht="14.85" customHeight="1">
      <c r="A9043" s="130">
        <v>5003459</v>
      </c>
      <c r="B9043" s="126" t="s">
        <v>18106</v>
      </c>
      <c r="C9043" s="126" t="s">
        <v>14696</v>
      </c>
      <c r="E9043" s="126" t="s">
        <v>288</v>
      </c>
      <c r="F9043" s="126" t="s">
        <v>491</v>
      </c>
      <c r="G9043" s="126" t="s">
        <v>417</v>
      </c>
      <c r="H9043" s="126" t="s">
        <v>126</v>
      </c>
      <c r="I9043" s="126" t="s">
        <v>126</v>
      </c>
      <c r="J9043" s="126" t="s">
        <v>4056</v>
      </c>
      <c r="K9043" s="126" t="s">
        <v>443</v>
      </c>
      <c r="L9043" s="126" t="s">
        <v>4057</v>
      </c>
      <c r="M9043" s="130">
        <v>1851.12</v>
      </c>
      <c r="N9043" s="126" t="s">
        <v>290</v>
      </c>
      <c r="O9043" s="126" t="s">
        <v>1311</v>
      </c>
      <c r="P9043" s="130">
        <v>0</v>
      </c>
      <c r="S9043" s="130">
        <v>0</v>
      </c>
      <c r="V9043" s="130">
        <v>2056.8000000000002</v>
      </c>
      <c r="X9043" s="126" t="s">
        <v>1312</v>
      </c>
      <c r="Y9043" s="126" t="s">
        <v>517</v>
      </c>
      <c r="Z9043" s="127" t="s">
        <v>309</v>
      </c>
      <c r="AA9043" s="128">
        <v>1</v>
      </c>
      <c r="AB9043" s="128">
        <v>60</v>
      </c>
      <c r="AD9043" s="126" t="s">
        <v>562</v>
      </c>
      <c r="AG9043" s="127"/>
      <c r="AI9043" s="127"/>
    </row>
    <row r="9044" spans="1:35" ht="14.85" customHeight="1">
      <c r="A9044" s="130">
        <v>5003458</v>
      </c>
      <c r="B9044" s="126" t="s">
        <v>413</v>
      </c>
      <c r="C9044" s="126" t="s">
        <v>5322</v>
      </c>
      <c r="E9044" s="126" t="s">
        <v>288</v>
      </c>
      <c r="F9044" s="126" t="s">
        <v>364</v>
      </c>
      <c r="G9044" s="126" t="s">
        <v>417</v>
      </c>
      <c r="H9044" s="126" t="s">
        <v>126</v>
      </c>
      <c r="I9044" s="126" t="s">
        <v>126</v>
      </c>
      <c r="J9044" s="126" t="s">
        <v>466</v>
      </c>
      <c r="K9044" s="126" t="s">
        <v>467</v>
      </c>
      <c r="L9044" s="126" t="s">
        <v>468</v>
      </c>
      <c r="M9044" s="130">
        <v>6817.44</v>
      </c>
      <c r="O9044" s="126" t="s">
        <v>365</v>
      </c>
      <c r="P9044" s="130">
        <v>0</v>
      </c>
      <c r="S9044" s="130">
        <v>0</v>
      </c>
      <c r="V9044" s="130">
        <v>24250.42</v>
      </c>
      <c r="X9044" s="126" t="s">
        <v>469</v>
      </c>
      <c r="Z9044" s="127"/>
      <c r="AA9044" s="128">
        <v>1</v>
      </c>
      <c r="AB9044" s="128">
        <v>60</v>
      </c>
      <c r="AC9044" s="126" t="s">
        <v>366</v>
      </c>
      <c r="AD9044" s="126" t="s">
        <v>1801</v>
      </c>
      <c r="AG9044" s="127"/>
      <c r="AI9044" s="127"/>
    </row>
    <row r="9045" spans="1:35" ht="14.85" customHeight="1">
      <c r="A9045" s="130">
        <v>5003457</v>
      </c>
      <c r="B9045" s="126" t="s">
        <v>18107</v>
      </c>
      <c r="C9045" s="126" t="s">
        <v>14892</v>
      </c>
      <c r="D9045" s="126" t="s">
        <v>14893</v>
      </c>
      <c r="E9045" s="126" t="s">
        <v>288</v>
      </c>
      <c r="F9045" s="126" t="s">
        <v>491</v>
      </c>
      <c r="G9045" s="126" t="s">
        <v>417</v>
      </c>
      <c r="H9045" s="126" t="s">
        <v>126</v>
      </c>
      <c r="I9045" s="126" t="s">
        <v>126</v>
      </c>
      <c r="J9045" s="126" t="s">
        <v>4056</v>
      </c>
      <c r="K9045" s="126" t="s">
        <v>443</v>
      </c>
      <c r="L9045" s="126" t="s">
        <v>4057</v>
      </c>
      <c r="M9045" s="130">
        <v>3899.92</v>
      </c>
      <c r="N9045" s="126" t="s">
        <v>290</v>
      </c>
      <c r="O9045" s="126" t="s">
        <v>1311</v>
      </c>
      <c r="P9045" s="130">
        <v>0</v>
      </c>
      <c r="S9045" s="130">
        <v>0</v>
      </c>
      <c r="V9045" s="130">
        <v>4333.25</v>
      </c>
      <c r="X9045" s="126" t="s">
        <v>1312</v>
      </c>
      <c r="Y9045" s="126" t="s">
        <v>517</v>
      </c>
      <c r="Z9045" s="127" t="s">
        <v>309</v>
      </c>
      <c r="AA9045" s="128">
        <v>1</v>
      </c>
      <c r="AB9045" s="128">
        <v>60</v>
      </c>
      <c r="AD9045" s="126" t="s">
        <v>562</v>
      </c>
      <c r="AG9045" s="127"/>
      <c r="AI9045" s="127"/>
    </row>
    <row r="9046" spans="1:35" ht="14.85" customHeight="1">
      <c r="A9046" s="130">
        <v>5003395</v>
      </c>
      <c r="B9046" s="126" t="s">
        <v>18108</v>
      </c>
      <c r="C9046" s="126" t="s">
        <v>18109</v>
      </c>
      <c r="D9046" s="126" t="s">
        <v>17996</v>
      </c>
      <c r="E9046" s="126" t="s">
        <v>288</v>
      </c>
      <c r="F9046" s="126" t="s">
        <v>491</v>
      </c>
      <c r="G9046" s="126" t="s">
        <v>417</v>
      </c>
      <c r="H9046" s="126" t="s">
        <v>126</v>
      </c>
      <c r="I9046" s="126" t="s">
        <v>126</v>
      </c>
      <c r="J9046" s="126" t="s">
        <v>10726</v>
      </c>
      <c r="K9046" s="126" t="s">
        <v>747</v>
      </c>
      <c r="L9046" s="126" t="s">
        <v>10727</v>
      </c>
      <c r="M9046" s="130">
        <v>930.55</v>
      </c>
      <c r="N9046" s="126" t="s">
        <v>290</v>
      </c>
      <c r="O9046" s="126" t="s">
        <v>506</v>
      </c>
      <c r="P9046" s="130">
        <v>0</v>
      </c>
      <c r="S9046" s="130">
        <v>0</v>
      </c>
      <c r="V9046" s="130">
        <v>1033.95</v>
      </c>
      <c r="X9046" s="126" t="s">
        <v>1356</v>
      </c>
      <c r="Z9046" s="127" t="s">
        <v>309</v>
      </c>
      <c r="AA9046" s="128">
        <v>1</v>
      </c>
      <c r="AB9046" s="128">
        <v>36</v>
      </c>
      <c r="AD9046" s="126" t="s">
        <v>562</v>
      </c>
      <c r="AG9046" s="127"/>
      <c r="AI9046" s="127"/>
    </row>
    <row r="9047" spans="1:35" ht="14.85" customHeight="1">
      <c r="A9047" s="130">
        <v>5003394</v>
      </c>
      <c r="B9047" s="126" t="s">
        <v>18110</v>
      </c>
      <c r="C9047" s="126" t="s">
        <v>18111</v>
      </c>
      <c r="E9047" s="126" t="s">
        <v>288</v>
      </c>
      <c r="F9047" s="126" t="s">
        <v>364</v>
      </c>
      <c r="G9047" s="126" t="s">
        <v>417</v>
      </c>
      <c r="H9047" s="126" t="s">
        <v>126</v>
      </c>
      <c r="I9047" s="126" t="s">
        <v>126</v>
      </c>
      <c r="J9047" s="126" t="s">
        <v>466</v>
      </c>
      <c r="K9047" s="126" t="s">
        <v>467</v>
      </c>
      <c r="L9047" s="126" t="s">
        <v>468</v>
      </c>
      <c r="M9047" s="130">
        <v>9739.52</v>
      </c>
      <c r="O9047" s="126" t="s">
        <v>486</v>
      </c>
      <c r="P9047" s="130">
        <v>0</v>
      </c>
      <c r="S9047" s="130">
        <v>0</v>
      </c>
      <c r="V9047" s="130">
        <v>22302.58</v>
      </c>
      <c r="X9047" s="126" t="s">
        <v>549</v>
      </c>
      <c r="Z9047" s="127"/>
      <c r="AA9047" s="128">
        <v>2</v>
      </c>
      <c r="AB9047" s="128">
        <v>60</v>
      </c>
      <c r="AC9047" s="126" t="s">
        <v>366</v>
      </c>
      <c r="AD9047" s="126" t="s">
        <v>562</v>
      </c>
      <c r="AG9047" s="127"/>
      <c r="AI9047" s="127"/>
    </row>
    <row r="9048" spans="1:35" ht="14.85" customHeight="1">
      <c r="A9048" s="130">
        <v>5003393</v>
      </c>
      <c r="B9048" s="126" t="s">
        <v>18112</v>
      </c>
      <c r="C9048" s="126" t="s">
        <v>18113</v>
      </c>
      <c r="D9048" s="126" t="s">
        <v>18114</v>
      </c>
      <c r="E9048" s="126" t="s">
        <v>288</v>
      </c>
      <c r="F9048" s="126" t="s">
        <v>491</v>
      </c>
      <c r="G9048" s="126" t="s">
        <v>417</v>
      </c>
      <c r="H9048" s="126" t="s">
        <v>126</v>
      </c>
      <c r="I9048" s="126" t="s">
        <v>126</v>
      </c>
      <c r="J9048" s="126" t="s">
        <v>10726</v>
      </c>
      <c r="K9048" s="126" t="s">
        <v>747</v>
      </c>
      <c r="L9048" s="126" t="s">
        <v>10727</v>
      </c>
      <c r="M9048" s="130">
        <v>323.73</v>
      </c>
      <c r="N9048" s="126" t="s">
        <v>290</v>
      </c>
      <c r="O9048" s="126" t="s">
        <v>506</v>
      </c>
      <c r="P9048" s="130">
        <v>0</v>
      </c>
      <c r="S9048" s="130">
        <v>0</v>
      </c>
      <c r="V9048" s="130">
        <v>359.71</v>
      </c>
      <c r="X9048" s="126" t="s">
        <v>1356</v>
      </c>
      <c r="Z9048" s="127" t="s">
        <v>309</v>
      </c>
      <c r="AA9048" s="128">
        <v>1</v>
      </c>
      <c r="AB9048" s="128">
        <v>36</v>
      </c>
      <c r="AD9048" s="126" t="s">
        <v>562</v>
      </c>
      <c r="AG9048" s="127"/>
      <c r="AI9048" s="127"/>
    </row>
    <row r="9049" spans="1:35" ht="14.85" customHeight="1">
      <c r="A9049" s="130">
        <v>5003387</v>
      </c>
      <c r="B9049" s="126" t="s">
        <v>18115</v>
      </c>
      <c r="C9049" s="126" t="s">
        <v>18116</v>
      </c>
      <c r="E9049" s="126" t="s">
        <v>288</v>
      </c>
      <c r="F9049" s="126" t="s">
        <v>364</v>
      </c>
      <c r="G9049" s="126" t="s">
        <v>417</v>
      </c>
      <c r="H9049" s="126" t="s">
        <v>126</v>
      </c>
      <c r="I9049" s="126" t="s">
        <v>126</v>
      </c>
      <c r="J9049" s="126" t="s">
        <v>466</v>
      </c>
      <c r="K9049" s="126" t="s">
        <v>467</v>
      </c>
      <c r="L9049" s="126" t="s">
        <v>468</v>
      </c>
      <c r="M9049" s="130">
        <v>9739.52</v>
      </c>
      <c r="O9049" s="126" t="s">
        <v>486</v>
      </c>
      <c r="P9049" s="130">
        <v>0</v>
      </c>
      <c r="S9049" s="130">
        <v>0</v>
      </c>
      <c r="V9049" s="130">
        <v>14511.29</v>
      </c>
      <c r="X9049" s="126" t="s">
        <v>549</v>
      </c>
      <c r="Z9049" s="127"/>
      <c r="AA9049" s="128">
        <v>2</v>
      </c>
      <c r="AB9049" s="128">
        <v>60</v>
      </c>
      <c r="AC9049" s="126" t="s">
        <v>366</v>
      </c>
      <c r="AD9049" s="126" t="s">
        <v>562</v>
      </c>
      <c r="AG9049" s="127"/>
      <c r="AI9049" s="127"/>
    </row>
    <row r="9050" spans="1:35" ht="14.85" customHeight="1">
      <c r="A9050" s="130">
        <v>5005543</v>
      </c>
      <c r="B9050" s="126" t="s">
        <v>18117</v>
      </c>
      <c r="C9050" s="126" t="s">
        <v>18118</v>
      </c>
      <c r="D9050" s="126" t="s">
        <v>18119</v>
      </c>
      <c r="E9050" s="126" t="s">
        <v>288</v>
      </c>
      <c r="F9050" s="126" t="s">
        <v>416</v>
      </c>
      <c r="G9050" s="126" t="s">
        <v>417</v>
      </c>
      <c r="H9050" s="126" t="s">
        <v>126</v>
      </c>
      <c r="I9050" s="126" t="s">
        <v>126</v>
      </c>
      <c r="J9050" s="126" t="s">
        <v>7035</v>
      </c>
      <c r="K9050" s="126" t="s">
        <v>420</v>
      </c>
      <c r="L9050" s="126" t="s">
        <v>3619</v>
      </c>
      <c r="M9050" s="130">
        <v>487.2</v>
      </c>
      <c r="O9050" s="126" t="s">
        <v>3102</v>
      </c>
      <c r="P9050" s="130">
        <v>0</v>
      </c>
      <c r="S9050" s="130">
        <v>0</v>
      </c>
      <c r="V9050" s="130">
        <v>513.21</v>
      </c>
      <c r="X9050" s="126" t="s">
        <v>3103</v>
      </c>
      <c r="Z9050" s="127"/>
      <c r="AA9050" s="128">
        <v>1</v>
      </c>
      <c r="AB9050" s="128">
        <v>12</v>
      </c>
      <c r="AD9050" s="126" t="s">
        <v>562</v>
      </c>
      <c r="AG9050" s="127"/>
      <c r="AI9050" s="127"/>
    </row>
    <row r="9051" spans="1:35" ht="14.85" customHeight="1">
      <c r="A9051" s="130">
        <v>5005542</v>
      </c>
      <c r="B9051" s="126" t="s">
        <v>18120</v>
      </c>
      <c r="C9051" s="126" t="s">
        <v>18121</v>
      </c>
      <c r="D9051" s="126" t="s">
        <v>18119</v>
      </c>
      <c r="E9051" s="126" t="s">
        <v>288</v>
      </c>
      <c r="F9051" s="126" t="s">
        <v>416</v>
      </c>
      <c r="G9051" s="126" t="s">
        <v>417</v>
      </c>
      <c r="H9051" s="126" t="s">
        <v>126</v>
      </c>
      <c r="I9051" s="126" t="s">
        <v>126</v>
      </c>
      <c r="J9051" s="126" t="s">
        <v>7035</v>
      </c>
      <c r="K9051" s="126" t="s">
        <v>420</v>
      </c>
      <c r="L9051" s="126" t="s">
        <v>3619</v>
      </c>
      <c r="M9051" s="130">
        <v>487.2</v>
      </c>
      <c r="O9051" s="126" t="s">
        <v>3102</v>
      </c>
      <c r="P9051" s="130">
        <v>0</v>
      </c>
      <c r="S9051" s="130">
        <v>0</v>
      </c>
      <c r="V9051" s="130">
        <v>590.71</v>
      </c>
      <c r="X9051" s="126" t="s">
        <v>3103</v>
      </c>
      <c r="Z9051" s="127"/>
      <c r="AA9051" s="128">
        <v>1</v>
      </c>
      <c r="AB9051" s="128">
        <v>12</v>
      </c>
      <c r="AD9051" s="126" t="s">
        <v>562</v>
      </c>
      <c r="AG9051" s="127"/>
      <c r="AI9051" s="127"/>
    </row>
    <row r="9052" spans="1:35" ht="14.85" customHeight="1">
      <c r="A9052" s="130">
        <v>5005541</v>
      </c>
      <c r="B9052" s="126" t="s">
        <v>18122</v>
      </c>
      <c r="C9052" s="126" t="s">
        <v>18123</v>
      </c>
      <c r="D9052" s="126" t="s">
        <v>18124</v>
      </c>
      <c r="E9052" s="126" t="s">
        <v>288</v>
      </c>
      <c r="F9052" s="126" t="s">
        <v>491</v>
      </c>
      <c r="G9052" s="126" t="s">
        <v>417</v>
      </c>
      <c r="H9052" s="126" t="s">
        <v>126</v>
      </c>
      <c r="I9052" s="126" t="s">
        <v>126</v>
      </c>
      <c r="J9052" s="126" t="s">
        <v>7500</v>
      </c>
      <c r="K9052" s="126" t="s">
        <v>504</v>
      </c>
      <c r="L9052" s="126" t="s">
        <v>931</v>
      </c>
      <c r="M9052" s="130">
        <v>2889.88</v>
      </c>
      <c r="N9052" s="126" t="s">
        <v>290</v>
      </c>
      <c r="O9052" s="126" t="s">
        <v>5772</v>
      </c>
      <c r="P9052" s="130">
        <v>0</v>
      </c>
      <c r="S9052" s="130">
        <v>0</v>
      </c>
      <c r="V9052" s="130">
        <v>3210.98</v>
      </c>
      <c r="X9052" s="126" t="s">
        <v>5773</v>
      </c>
      <c r="Y9052" s="126" t="s">
        <v>517</v>
      </c>
      <c r="Z9052" s="127" t="s">
        <v>309</v>
      </c>
      <c r="AA9052" s="128">
        <v>1</v>
      </c>
      <c r="AB9052" s="128">
        <v>60</v>
      </c>
      <c r="AD9052" s="126" t="s">
        <v>562</v>
      </c>
      <c r="AG9052" s="127"/>
      <c r="AI9052" s="127"/>
    </row>
    <row r="9053" spans="1:35" ht="14.85" customHeight="1">
      <c r="A9053" s="130">
        <v>5005540</v>
      </c>
      <c r="B9053" s="126" t="s">
        <v>18125</v>
      </c>
      <c r="C9053" s="126" t="s">
        <v>18126</v>
      </c>
      <c r="D9053" s="126" t="s">
        <v>18127</v>
      </c>
      <c r="E9053" s="126" t="s">
        <v>288</v>
      </c>
      <c r="F9053" s="126" t="s">
        <v>416</v>
      </c>
      <c r="G9053" s="126" t="s">
        <v>417</v>
      </c>
      <c r="H9053" s="126" t="s">
        <v>126</v>
      </c>
      <c r="I9053" s="126" t="s">
        <v>126</v>
      </c>
      <c r="J9053" s="126" t="s">
        <v>419</v>
      </c>
      <c r="K9053" s="126" t="s">
        <v>420</v>
      </c>
      <c r="L9053" s="126" t="s">
        <v>421</v>
      </c>
      <c r="M9053" s="130">
        <v>340.48</v>
      </c>
      <c r="O9053" s="126" t="s">
        <v>422</v>
      </c>
      <c r="P9053" s="130">
        <v>0</v>
      </c>
      <c r="S9053" s="130">
        <v>0</v>
      </c>
      <c r="V9053" s="130">
        <v>340.48</v>
      </c>
      <c r="X9053" s="126" t="s">
        <v>497</v>
      </c>
      <c r="Z9053" s="127"/>
      <c r="AA9053" s="128">
        <v>1</v>
      </c>
      <c r="AB9053" s="128">
        <v>12</v>
      </c>
      <c r="AD9053" s="126" t="s">
        <v>562</v>
      </c>
      <c r="AG9053" s="127"/>
      <c r="AI9053" s="127"/>
    </row>
    <row r="9054" spans="1:35" ht="14.85" customHeight="1">
      <c r="A9054" s="130">
        <v>5005539</v>
      </c>
      <c r="B9054" s="126" t="s">
        <v>18128</v>
      </c>
      <c r="C9054" s="126" t="s">
        <v>18129</v>
      </c>
      <c r="D9054" s="126" t="s">
        <v>18130</v>
      </c>
      <c r="E9054" s="126" t="s">
        <v>288</v>
      </c>
      <c r="F9054" s="126" t="s">
        <v>491</v>
      </c>
      <c r="G9054" s="126" t="s">
        <v>417</v>
      </c>
      <c r="H9054" s="126" t="s">
        <v>126</v>
      </c>
      <c r="I9054" s="126" t="s">
        <v>126</v>
      </c>
      <c r="J9054" s="126" t="s">
        <v>7500</v>
      </c>
      <c r="K9054" s="126" t="s">
        <v>504</v>
      </c>
      <c r="L9054" s="126" t="s">
        <v>931</v>
      </c>
      <c r="M9054" s="130">
        <v>12955.96</v>
      </c>
      <c r="N9054" s="126" t="s">
        <v>290</v>
      </c>
      <c r="O9054" s="126" t="s">
        <v>5772</v>
      </c>
      <c r="P9054" s="130">
        <v>0</v>
      </c>
      <c r="S9054" s="130">
        <v>0</v>
      </c>
      <c r="V9054" s="130">
        <v>12955.96</v>
      </c>
      <c r="X9054" s="126" t="s">
        <v>5780</v>
      </c>
      <c r="Y9054" s="126" t="s">
        <v>517</v>
      </c>
      <c r="Z9054" s="127"/>
      <c r="AA9054" s="128">
        <v>1</v>
      </c>
      <c r="AB9054" s="128">
        <v>60</v>
      </c>
      <c r="AD9054" s="126" t="s">
        <v>562</v>
      </c>
      <c r="AG9054" s="127"/>
      <c r="AI9054" s="127"/>
    </row>
    <row r="9055" spans="1:35" ht="14.85" customHeight="1">
      <c r="A9055" s="130">
        <v>5005535</v>
      </c>
      <c r="B9055" s="126" t="s">
        <v>18131</v>
      </c>
      <c r="C9055" s="126" t="s">
        <v>18132</v>
      </c>
      <c r="D9055" s="126" t="s">
        <v>18133</v>
      </c>
      <c r="E9055" s="126" t="s">
        <v>288</v>
      </c>
      <c r="F9055" s="126" t="s">
        <v>416</v>
      </c>
      <c r="G9055" s="126" t="s">
        <v>417</v>
      </c>
      <c r="H9055" s="126" t="s">
        <v>126</v>
      </c>
      <c r="I9055" s="126" t="s">
        <v>126</v>
      </c>
      <c r="J9055" s="126" t="s">
        <v>419</v>
      </c>
      <c r="K9055" s="126" t="s">
        <v>420</v>
      </c>
      <c r="L9055" s="126" t="s">
        <v>421</v>
      </c>
      <c r="M9055" s="130">
        <v>340.48</v>
      </c>
      <c r="O9055" s="126" t="s">
        <v>422</v>
      </c>
      <c r="P9055" s="130">
        <v>0</v>
      </c>
      <c r="S9055" s="130">
        <v>0</v>
      </c>
      <c r="V9055" s="130">
        <v>340.48</v>
      </c>
      <c r="X9055" s="126" t="s">
        <v>497</v>
      </c>
      <c r="Z9055" s="127"/>
      <c r="AA9055" s="128">
        <v>1</v>
      </c>
      <c r="AB9055" s="128">
        <v>12</v>
      </c>
      <c r="AD9055" s="126" t="s">
        <v>562</v>
      </c>
      <c r="AG9055" s="127"/>
      <c r="AI9055" s="127"/>
    </row>
    <row r="9056" spans="1:35" ht="14.85" customHeight="1">
      <c r="A9056" s="130">
        <v>5005534</v>
      </c>
      <c r="B9056" s="126" t="s">
        <v>18134</v>
      </c>
      <c r="C9056" s="126" t="s">
        <v>15889</v>
      </c>
      <c r="D9056" s="126" t="s">
        <v>18135</v>
      </c>
      <c r="E9056" s="126" t="s">
        <v>288</v>
      </c>
      <c r="F9056" s="126" t="s">
        <v>522</v>
      </c>
      <c r="G9056" s="126" t="s">
        <v>1170</v>
      </c>
      <c r="H9056" s="126" t="s">
        <v>974</v>
      </c>
      <c r="I9056" s="126" t="s">
        <v>126</v>
      </c>
      <c r="J9056" s="126" t="s">
        <v>11127</v>
      </c>
      <c r="K9056" s="126" t="s">
        <v>504</v>
      </c>
      <c r="L9056" s="126" t="s">
        <v>11128</v>
      </c>
      <c r="M9056" s="130">
        <v>473.31</v>
      </c>
      <c r="N9056" s="126" t="s">
        <v>290</v>
      </c>
      <c r="O9056" s="126" t="s">
        <v>528</v>
      </c>
      <c r="P9056" s="130">
        <v>0</v>
      </c>
      <c r="S9056" s="130">
        <v>0</v>
      </c>
      <c r="V9056" s="130">
        <v>473.31</v>
      </c>
      <c r="X9056" s="126" t="s">
        <v>978</v>
      </c>
      <c r="Z9056" s="127"/>
      <c r="AA9056" s="128"/>
      <c r="AB9056" s="128"/>
      <c r="AD9056" s="126" t="s">
        <v>562</v>
      </c>
      <c r="AG9056" s="127"/>
      <c r="AI9056" s="127"/>
    </row>
    <row r="9057" spans="1:35" ht="14.85" customHeight="1">
      <c r="A9057" s="130">
        <v>5005533</v>
      </c>
      <c r="B9057" s="126" t="s">
        <v>18136</v>
      </c>
      <c r="C9057" s="126" t="s">
        <v>15882</v>
      </c>
      <c r="D9057" s="126" t="s">
        <v>18137</v>
      </c>
      <c r="E9057" s="126" t="s">
        <v>288</v>
      </c>
      <c r="F9057" s="126" t="s">
        <v>591</v>
      </c>
      <c r="G9057" s="126" t="s">
        <v>417</v>
      </c>
      <c r="H9057" s="126" t="s">
        <v>126</v>
      </c>
      <c r="I9057" s="126" t="s">
        <v>126</v>
      </c>
      <c r="J9057" s="126" t="s">
        <v>15884</v>
      </c>
      <c r="K9057" s="126" t="s">
        <v>7040</v>
      </c>
      <c r="L9057" s="126" t="s">
        <v>11852</v>
      </c>
      <c r="M9057" s="130">
        <v>3435.08</v>
      </c>
      <c r="O9057" s="126" t="s">
        <v>2621</v>
      </c>
      <c r="P9057" s="130">
        <v>0</v>
      </c>
      <c r="S9057" s="130">
        <v>0</v>
      </c>
      <c r="V9057" s="130">
        <v>3816.76</v>
      </c>
      <c r="X9057" s="126" t="s">
        <v>2622</v>
      </c>
      <c r="Z9057" s="127" t="s">
        <v>309</v>
      </c>
      <c r="AA9057" s="128">
        <v>1</v>
      </c>
      <c r="AB9057" s="128">
        <v>12</v>
      </c>
      <c r="AD9057" s="126" t="s">
        <v>562</v>
      </c>
      <c r="AG9057" s="127"/>
      <c r="AI9057" s="127"/>
    </row>
    <row r="9058" spans="1:35" ht="14.85" customHeight="1">
      <c r="A9058" s="130">
        <v>5005532</v>
      </c>
      <c r="B9058" s="126" t="s">
        <v>18138</v>
      </c>
      <c r="C9058" s="126" t="s">
        <v>18139</v>
      </c>
      <c r="D9058" s="126" t="s">
        <v>15875</v>
      </c>
      <c r="E9058" s="126" t="s">
        <v>288</v>
      </c>
      <c r="F9058" s="126" t="s">
        <v>416</v>
      </c>
      <c r="G9058" s="126" t="s">
        <v>417</v>
      </c>
      <c r="H9058" s="126" t="s">
        <v>126</v>
      </c>
      <c r="I9058" s="126" t="s">
        <v>126</v>
      </c>
      <c r="J9058" s="126" t="s">
        <v>7035</v>
      </c>
      <c r="K9058" s="126" t="s">
        <v>420</v>
      </c>
      <c r="L9058" s="126" t="s">
        <v>3619</v>
      </c>
      <c r="M9058" s="130">
        <v>454.04</v>
      </c>
      <c r="O9058" s="126" t="s">
        <v>3102</v>
      </c>
      <c r="P9058" s="130">
        <v>0</v>
      </c>
      <c r="S9058" s="130">
        <v>0</v>
      </c>
      <c r="V9058" s="130">
        <v>454.04</v>
      </c>
      <c r="X9058" s="126" t="s">
        <v>4830</v>
      </c>
      <c r="Z9058" s="127"/>
      <c r="AA9058" s="128">
        <v>1</v>
      </c>
      <c r="AB9058" s="128">
        <v>12</v>
      </c>
      <c r="AD9058" s="126" t="s">
        <v>562</v>
      </c>
      <c r="AG9058" s="127"/>
      <c r="AI9058" s="127"/>
    </row>
    <row r="9059" spans="1:35" ht="14.85" customHeight="1">
      <c r="A9059" s="130">
        <v>5004913</v>
      </c>
      <c r="B9059" s="126" t="s">
        <v>18140</v>
      </c>
      <c r="C9059" s="126" t="s">
        <v>18141</v>
      </c>
      <c r="D9059" s="126" t="s">
        <v>18142</v>
      </c>
      <c r="E9059" s="126" t="s">
        <v>288</v>
      </c>
      <c r="F9059" s="126" t="s">
        <v>440</v>
      </c>
      <c r="G9059" s="126" t="s">
        <v>458</v>
      </c>
      <c r="H9059" s="126" t="s">
        <v>126</v>
      </c>
      <c r="I9059" s="126" t="s">
        <v>418</v>
      </c>
      <c r="J9059" s="126" t="s">
        <v>12989</v>
      </c>
      <c r="K9059" s="126" t="s">
        <v>613</v>
      </c>
      <c r="L9059" s="126" t="s">
        <v>2029</v>
      </c>
      <c r="M9059" s="130">
        <v>1475.39</v>
      </c>
      <c r="O9059" s="126" t="s">
        <v>449</v>
      </c>
      <c r="P9059" s="130">
        <v>0</v>
      </c>
      <c r="S9059" s="130">
        <v>0</v>
      </c>
      <c r="V9059" s="130">
        <v>1475.39</v>
      </c>
      <c r="X9059" s="126" t="s">
        <v>1514</v>
      </c>
      <c r="Z9059" s="127"/>
      <c r="AA9059" s="128">
        <v>120</v>
      </c>
      <c r="AB9059" s="128">
        <v>1</v>
      </c>
      <c r="AD9059" s="126" t="s">
        <v>562</v>
      </c>
      <c r="AG9059" s="127"/>
      <c r="AI9059" s="127"/>
    </row>
    <row r="9060" spans="1:35" ht="14.85" customHeight="1">
      <c r="A9060" s="130">
        <v>5004912</v>
      </c>
      <c r="B9060" s="126" t="s">
        <v>18143</v>
      </c>
      <c r="C9060" s="126" t="s">
        <v>18144</v>
      </c>
      <c r="D9060" s="126" t="s">
        <v>18145</v>
      </c>
      <c r="E9060" s="126" t="s">
        <v>288</v>
      </c>
      <c r="F9060" s="126" t="s">
        <v>555</v>
      </c>
      <c r="G9060" s="126" t="s">
        <v>463</v>
      </c>
      <c r="H9060" s="126" t="s">
        <v>126</v>
      </c>
      <c r="I9060" s="126" t="s">
        <v>418</v>
      </c>
      <c r="J9060" s="126" t="s">
        <v>12989</v>
      </c>
      <c r="K9060" s="126" t="s">
        <v>613</v>
      </c>
      <c r="L9060" s="126" t="s">
        <v>2029</v>
      </c>
      <c r="M9060" s="130">
        <v>246.4</v>
      </c>
      <c r="O9060" s="126" t="s">
        <v>5001</v>
      </c>
      <c r="P9060" s="130">
        <v>0</v>
      </c>
      <c r="S9060" s="130">
        <v>0</v>
      </c>
      <c r="V9060" s="130">
        <v>246.4</v>
      </c>
      <c r="X9060" s="126" t="s">
        <v>5171</v>
      </c>
      <c r="Z9060" s="127"/>
      <c r="AA9060" s="128"/>
      <c r="AB9060" s="128"/>
      <c r="AD9060" s="126" t="s">
        <v>562</v>
      </c>
      <c r="AG9060" s="127"/>
      <c r="AI9060" s="127"/>
    </row>
    <row r="9061" spans="1:35" ht="14.85" customHeight="1">
      <c r="A9061" s="130">
        <v>5004782</v>
      </c>
      <c r="B9061" s="126" t="s">
        <v>18146</v>
      </c>
      <c r="C9061" s="126" t="s">
        <v>18147</v>
      </c>
      <c r="D9061" s="126" t="s">
        <v>16744</v>
      </c>
      <c r="E9061" s="126" t="s">
        <v>288</v>
      </c>
      <c r="F9061" s="126" t="s">
        <v>491</v>
      </c>
      <c r="G9061" s="126" t="s">
        <v>417</v>
      </c>
      <c r="H9061" s="126" t="s">
        <v>126</v>
      </c>
      <c r="I9061" s="126" t="s">
        <v>126</v>
      </c>
      <c r="J9061" s="126" t="s">
        <v>2044</v>
      </c>
      <c r="K9061" s="126" t="s">
        <v>984</v>
      </c>
      <c r="L9061" s="126" t="s">
        <v>8979</v>
      </c>
      <c r="M9061" s="130">
        <v>14608.16</v>
      </c>
      <c r="N9061" s="126" t="s">
        <v>290</v>
      </c>
      <c r="O9061" s="126" t="s">
        <v>506</v>
      </c>
      <c r="P9061" s="130">
        <v>0</v>
      </c>
      <c r="S9061" s="130">
        <v>0</v>
      </c>
      <c r="V9061" s="130">
        <v>19468.509999999998</v>
      </c>
      <c r="X9061" s="126" t="s">
        <v>2793</v>
      </c>
      <c r="Y9061" s="126" t="s">
        <v>517</v>
      </c>
      <c r="Z9061" s="127"/>
      <c r="AA9061" s="128">
        <v>1</v>
      </c>
      <c r="AB9061" s="128">
        <v>60</v>
      </c>
      <c r="AD9061" s="126" t="s">
        <v>562</v>
      </c>
      <c r="AG9061" s="127"/>
      <c r="AI9061" s="127"/>
    </row>
    <row r="9062" spans="1:35" ht="14.85" customHeight="1">
      <c r="A9062" s="130">
        <v>5004781</v>
      </c>
      <c r="B9062" s="126" t="s">
        <v>18148</v>
      </c>
      <c r="C9062" s="126" t="s">
        <v>18149</v>
      </c>
      <c r="D9062" s="126" t="s">
        <v>16751</v>
      </c>
      <c r="E9062" s="126" t="s">
        <v>288</v>
      </c>
      <c r="F9062" s="126" t="s">
        <v>491</v>
      </c>
      <c r="G9062" s="126" t="s">
        <v>417</v>
      </c>
      <c r="H9062" s="126" t="s">
        <v>126</v>
      </c>
      <c r="I9062" s="126" t="s">
        <v>308</v>
      </c>
      <c r="J9062" s="126" t="s">
        <v>1320</v>
      </c>
      <c r="K9062" s="126" t="s">
        <v>558</v>
      </c>
      <c r="L9062" s="126" t="s">
        <v>1321</v>
      </c>
      <c r="M9062" s="130">
        <v>887.4</v>
      </c>
      <c r="N9062" s="126" t="s">
        <v>290</v>
      </c>
      <c r="O9062" s="126" t="s">
        <v>844</v>
      </c>
      <c r="P9062" s="130">
        <v>0</v>
      </c>
      <c r="S9062" s="130">
        <v>0</v>
      </c>
      <c r="V9062" s="130">
        <v>986</v>
      </c>
      <c r="X9062" s="126" t="s">
        <v>845</v>
      </c>
      <c r="Y9062" s="126" t="s">
        <v>517</v>
      </c>
      <c r="Z9062" s="127" t="s">
        <v>309</v>
      </c>
      <c r="AA9062" s="128">
        <v>1</v>
      </c>
      <c r="AB9062" s="128">
        <v>84</v>
      </c>
      <c r="AD9062" s="126" t="s">
        <v>562</v>
      </c>
      <c r="AG9062" s="127"/>
      <c r="AI9062" s="127"/>
    </row>
    <row r="9063" spans="1:35" ht="14.85" customHeight="1">
      <c r="A9063" s="130">
        <v>5003944</v>
      </c>
      <c r="B9063" s="126" t="s">
        <v>17396</v>
      </c>
      <c r="C9063" s="126" t="s">
        <v>17397</v>
      </c>
      <c r="D9063" s="126" t="s">
        <v>17398</v>
      </c>
      <c r="E9063" s="126" t="s">
        <v>288</v>
      </c>
      <c r="F9063" s="126" t="s">
        <v>364</v>
      </c>
      <c r="G9063" s="126" t="s">
        <v>417</v>
      </c>
      <c r="H9063" s="126" t="s">
        <v>126</v>
      </c>
      <c r="I9063" s="126" t="s">
        <v>126</v>
      </c>
      <c r="J9063" s="126" t="s">
        <v>886</v>
      </c>
      <c r="K9063" s="126" t="s">
        <v>443</v>
      </c>
      <c r="L9063" s="126" t="s">
        <v>887</v>
      </c>
      <c r="M9063" s="130">
        <v>9739.52</v>
      </c>
      <c r="O9063" s="126" t="s">
        <v>486</v>
      </c>
      <c r="P9063" s="130">
        <v>0</v>
      </c>
      <c r="S9063" s="130">
        <v>0</v>
      </c>
      <c r="V9063" s="130">
        <v>27756.51</v>
      </c>
      <c r="X9063" s="126" t="s">
        <v>487</v>
      </c>
      <c r="Z9063" s="127"/>
      <c r="AA9063" s="128">
        <v>1</v>
      </c>
      <c r="AB9063" s="128">
        <v>60</v>
      </c>
      <c r="AC9063" s="126" t="s">
        <v>366</v>
      </c>
      <c r="AD9063" s="126" t="s">
        <v>562</v>
      </c>
      <c r="AG9063" s="127"/>
      <c r="AI9063" s="127"/>
    </row>
    <row r="9064" spans="1:35" ht="14.85" customHeight="1">
      <c r="A9064" s="130">
        <v>5003943</v>
      </c>
      <c r="B9064" s="126" t="s">
        <v>17432</v>
      </c>
      <c r="C9064" s="126" t="s">
        <v>17433</v>
      </c>
      <c r="D9064" s="126" t="s">
        <v>17434</v>
      </c>
      <c r="E9064" s="126" t="s">
        <v>288</v>
      </c>
      <c r="F9064" s="126" t="s">
        <v>364</v>
      </c>
      <c r="G9064" s="126" t="s">
        <v>417</v>
      </c>
      <c r="H9064" s="126" t="s">
        <v>126</v>
      </c>
      <c r="I9064" s="126" t="s">
        <v>126</v>
      </c>
      <c r="J9064" s="126" t="s">
        <v>886</v>
      </c>
      <c r="K9064" s="126" t="s">
        <v>443</v>
      </c>
      <c r="L9064" s="126" t="s">
        <v>887</v>
      </c>
      <c r="M9064" s="130">
        <v>9739.52</v>
      </c>
      <c r="O9064" s="126" t="s">
        <v>486</v>
      </c>
      <c r="P9064" s="130">
        <v>0</v>
      </c>
      <c r="S9064" s="130">
        <v>0</v>
      </c>
      <c r="V9064" s="130">
        <v>28730.42</v>
      </c>
      <c r="X9064" s="126" t="s">
        <v>487</v>
      </c>
      <c r="Z9064" s="127"/>
      <c r="AA9064" s="128">
        <v>1</v>
      </c>
      <c r="AB9064" s="128">
        <v>60</v>
      </c>
      <c r="AC9064" s="126" t="s">
        <v>366</v>
      </c>
      <c r="AD9064" s="126" t="s">
        <v>562</v>
      </c>
      <c r="AG9064" s="127"/>
      <c r="AI9064" s="127"/>
    </row>
    <row r="9065" spans="1:35" ht="14.85" customHeight="1">
      <c r="A9065" s="130">
        <v>5003942</v>
      </c>
      <c r="B9065" s="126" t="s">
        <v>12674</v>
      </c>
      <c r="C9065" s="126" t="s">
        <v>12675</v>
      </c>
      <c r="D9065" s="126" t="s">
        <v>12676</v>
      </c>
      <c r="E9065" s="126" t="s">
        <v>288</v>
      </c>
      <c r="F9065" s="126" t="s">
        <v>364</v>
      </c>
      <c r="G9065" s="126" t="s">
        <v>417</v>
      </c>
      <c r="H9065" s="126" t="s">
        <v>126</v>
      </c>
      <c r="I9065" s="126" t="s">
        <v>126</v>
      </c>
      <c r="J9065" s="126" t="s">
        <v>886</v>
      </c>
      <c r="K9065" s="126" t="s">
        <v>443</v>
      </c>
      <c r="L9065" s="126" t="s">
        <v>887</v>
      </c>
      <c r="M9065" s="130">
        <v>9739.52</v>
      </c>
      <c r="O9065" s="126" t="s">
        <v>486</v>
      </c>
      <c r="P9065" s="130">
        <v>0</v>
      </c>
      <c r="S9065" s="130">
        <v>0</v>
      </c>
      <c r="V9065" s="130">
        <v>28730.42</v>
      </c>
      <c r="X9065" s="126" t="s">
        <v>487</v>
      </c>
      <c r="Z9065" s="127"/>
      <c r="AA9065" s="128">
        <v>1</v>
      </c>
      <c r="AB9065" s="128">
        <v>60</v>
      </c>
      <c r="AC9065" s="126" t="s">
        <v>366</v>
      </c>
      <c r="AD9065" s="126" t="s">
        <v>562</v>
      </c>
      <c r="AG9065" s="127"/>
      <c r="AI9065" s="127"/>
    </row>
    <row r="9066" spans="1:35" ht="14.85" customHeight="1">
      <c r="A9066" s="130">
        <v>5003941</v>
      </c>
      <c r="B9066" s="126" t="s">
        <v>12677</v>
      </c>
      <c r="C9066" s="126" t="s">
        <v>12678</v>
      </c>
      <c r="D9066" s="126" t="s">
        <v>12679</v>
      </c>
      <c r="E9066" s="126" t="s">
        <v>288</v>
      </c>
      <c r="F9066" s="126" t="s">
        <v>364</v>
      </c>
      <c r="G9066" s="126" t="s">
        <v>417</v>
      </c>
      <c r="H9066" s="126" t="s">
        <v>126</v>
      </c>
      <c r="I9066" s="126" t="s">
        <v>126</v>
      </c>
      <c r="J9066" s="126" t="s">
        <v>886</v>
      </c>
      <c r="K9066" s="126" t="s">
        <v>443</v>
      </c>
      <c r="L9066" s="126" t="s">
        <v>887</v>
      </c>
      <c r="M9066" s="130">
        <v>9739.52</v>
      </c>
      <c r="O9066" s="126" t="s">
        <v>486</v>
      </c>
      <c r="P9066" s="130">
        <v>0</v>
      </c>
      <c r="S9066" s="130">
        <v>0</v>
      </c>
      <c r="V9066" s="130">
        <v>28730.42</v>
      </c>
      <c r="X9066" s="126" t="s">
        <v>487</v>
      </c>
      <c r="Z9066" s="127"/>
      <c r="AA9066" s="128">
        <v>1</v>
      </c>
      <c r="AB9066" s="128">
        <v>60</v>
      </c>
      <c r="AC9066" s="126" t="s">
        <v>366</v>
      </c>
      <c r="AD9066" s="126" t="s">
        <v>562</v>
      </c>
      <c r="AG9066" s="127"/>
      <c r="AI9066" s="127"/>
    </row>
    <row r="9067" spans="1:35" ht="14.85" customHeight="1">
      <c r="A9067" s="130">
        <v>5003940</v>
      </c>
      <c r="B9067" s="126" t="s">
        <v>12680</v>
      </c>
      <c r="C9067" s="126" t="s">
        <v>12681</v>
      </c>
      <c r="D9067" s="126" t="s">
        <v>12682</v>
      </c>
      <c r="E9067" s="126" t="s">
        <v>288</v>
      </c>
      <c r="F9067" s="126" t="s">
        <v>364</v>
      </c>
      <c r="G9067" s="126" t="s">
        <v>417</v>
      </c>
      <c r="H9067" s="126" t="s">
        <v>126</v>
      </c>
      <c r="I9067" s="126" t="s">
        <v>126</v>
      </c>
      <c r="J9067" s="126" t="s">
        <v>886</v>
      </c>
      <c r="K9067" s="126" t="s">
        <v>443</v>
      </c>
      <c r="L9067" s="126" t="s">
        <v>887</v>
      </c>
      <c r="M9067" s="130">
        <v>9739.52</v>
      </c>
      <c r="O9067" s="126" t="s">
        <v>486</v>
      </c>
      <c r="P9067" s="130">
        <v>0</v>
      </c>
      <c r="S9067" s="130">
        <v>0</v>
      </c>
      <c r="V9067" s="130">
        <v>26295.64</v>
      </c>
      <c r="X9067" s="126" t="s">
        <v>487</v>
      </c>
      <c r="Z9067" s="127"/>
      <c r="AA9067" s="128">
        <v>1</v>
      </c>
      <c r="AB9067" s="128">
        <v>60</v>
      </c>
      <c r="AC9067" s="126" t="s">
        <v>366</v>
      </c>
      <c r="AD9067" s="126" t="s">
        <v>562</v>
      </c>
      <c r="AG9067" s="127"/>
      <c r="AI9067" s="127"/>
    </row>
    <row r="9068" spans="1:35" ht="14.85" customHeight="1">
      <c r="A9068" s="130">
        <v>5003939</v>
      </c>
      <c r="B9068" s="126" t="s">
        <v>12683</v>
      </c>
      <c r="C9068" s="126" t="s">
        <v>12684</v>
      </c>
      <c r="D9068" s="126" t="s">
        <v>12685</v>
      </c>
      <c r="E9068" s="126" t="s">
        <v>288</v>
      </c>
      <c r="F9068" s="126" t="s">
        <v>364</v>
      </c>
      <c r="G9068" s="126" t="s">
        <v>417</v>
      </c>
      <c r="H9068" s="126" t="s">
        <v>126</v>
      </c>
      <c r="I9068" s="126" t="s">
        <v>126</v>
      </c>
      <c r="J9068" s="126" t="s">
        <v>886</v>
      </c>
      <c r="K9068" s="126" t="s">
        <v>443</v>
      </c>
      <c r="L9068" s="126" t="s">
        <v>887</v>
      </c>
      <c r="M9068" s="130">
        <v>9739.52</v>
      </c>
      <c r="O9068" s="126" t="s">
        <v>486</v>
      </c>
      <c r="P9068" s="130">
        <v>0</v>
      </c>
      <c r="S9068" s="130">
        <v>0</v>
      </c>
      <c r="V9068" s="130">
        <v>26295.64</v>
      </c>
      <c r="X9068" s="126" t="s">
        <v>487</v>
      </c>
      <c r="Z9068" s="127"/>
      <c r="AA9068" s="128">
        <v>1</v>
      </c>
      <c r="AB9068" s="128">
        <v>60</v>
      </c>
      <c r="AC9068" s="126" t="s">
        <v>366</v>
      </c>
      <c r="AD9068" s="126" t="s">
        <v>562</v>
      </c>
      <c r="AG9068" s="127"/>
      <c r="AI9068" s="127"/>
    </row>
    <row r="9069" spans="1:35" ht="14.85" customHeight="1">
      <c r="A9069" s="130">
        <v>5003500</v>
      </c>
      <c r="B9069" s="126" t="s">
        <v>413</v>
      </c>
      <c r="C9069" s="126" t="s">
        <v>4860</v>
      </c>
      <c r="E9069" s="126" t="s">
        <v>288</v>
      </c>
      <c r="F9069" s="126" t="s">
        <v>364</v>
      </c>
      <c r="G9069" s="126" t="s">
        <v>417</v>
      </c>
      <c r="H9069" s="126" t="s">
        <v>126</v>
      </c>
      <c r="I9069" s="126" t="s">
        <v>126</v>
      </c>
      <c r="J9069" s="126" t="s">
        <v>466</v>
      </c>
      <c r="K9069" s="126" t="s">
        <v>467</v>
      </c>
      <c r="L9069" s="126" t="s">
        <v>468</v>
      </c>
      <c r="M9069" s="130">
        <v>6817.44</v>
      </c>
      <c r="O9069" s="126" t="s">
        <v>365</v>
      </c>
      <c r="P9069" s="130">
        <v>0</v>
      </c>
      <c r="S9069" s="130">
        <v>0</v>
      </c>
      <c r="V9069" s="130">
        <v>17433.03</v>
      </c>
      <c r="X9069" s="126" t="s">
        <v>469</v>
      </c>
      <c r="Z9069" s="127"/>
      <c r="AA9069" s="128">
        <v>1</v>
      </c>
      <c r="AB9069" s="128">
        <v>60</v>
      </c>
      <c r="AC9069" s="126" t="s">
        <v>366</v>
      </c>
      <c r="AD9069" s="126" t="s">
        <v>1801</v>
      </c>
      <c r="AG9069" s="127"/>
      <c r="AI9069" s="127"/>
    </row>
    <row r="9070" spans="1:35" ht="14.85" customHeight="1">
      <c r="A9070" s="130">
        <v>5003937</v>
      </c>
      <c r="B9070" s="126" t="s">
        <v>18150</v>
      </c>
      <c r="C9070" s="126" t="s">
        <v>15400</v>
      </c>
      <c r="D9070" s="126" t="s">
        <v>18151</v>
      </c>
      <c r="E9070" s="126" t="s">
        <v>288</v>
      </c>
      <c r="F9070" s="126" t="s">
        <v>491</v>
      </c>
      <c r="G9070" s="126" t="s">
        <v>417</v>
      </c>
      <c r="H9070" s="126" t="s">
        <v>126</v>
      </c>
      <c r="I9070" s="126" t="s">
        <v>308</v>
      </c>
      <c r="J9070" s="126" t="s">
        <v>514</v>
      </c>
      <c r="K9070" s="126" t="s">
        <v>504</v>
      </c>
      <c r="L9070" s="126" t="s">
        <v>515</v>
      </c>
      <c r="M9070" s="130">
        <v>2580.48</v>
      </c>
      <c r="N9070" s="126" t="s">
        <v>290</v>
      </c>
      <c r="O9070" s="126" t="s">
        <v>1311</v>
      </c>
      <c r="P9070" s="130">
        <v>0</v>
      </c>
      <c r="S9070" s="130">
        <v>0</v>
      </c>
      <c r="V9070" s="130">
        <v>2867.2</v>
      </c>
      <c r="X9070" s="126" t="s">
        <v>1312</v>
      </c>
      <c r="Y9070" s="126" t="s">
        <v>517</v>
      </c>
      <c r="Z9070" s="127" t="s">
        <v>309</v>
      </c>
      <c r="AA9070" s="128">
        <v>1</v>
      </c>
      <c r="AB9070" s="128">
        <v>60</v>
      </c>
      <c r="AD9070" s="126" t="s">
        <v>562</v>
      </c>
      <c r="AG9070" s="127"/>
      <c r="AI9070" s="127"/>
    </row>
    <row r="9071" spans="1:35" ht="14.85" customHeight="1">
      <c r="A9071" s="130">
        <v>5003936</v>
      </c>
      <c r="B9071" s="126" t="s">
        <v>18152</v>
      </c>
      <c r="C9071" s="126" t="s">
        <v>18153</v>
      </c>
      <c r="D9071" s="126" t="s">
        <v>18154</v>
      </c>
      <c r="E9071" s="126" t="s">
        <v>288</v>
      </c>
      <c r="F9071" s="126" t="s">
        <v>532</v>
      </c>
      <c r="G9071" s="126" t="s">
        <v>604</v>
      </c>
      <c r="H9071" s="126" t="s">
        <v>126</v>
      </c>
      <c r="I9071" s="126" t="s">
        <v>418</v>
      </c>
      <c r="J9071" s="126" t="s">
        <v>18155</v>
      </c>
      <c r="K9071" s="126" t="s">
        <v>747</v>
      </c>
      <c r="L9071" s="126" t="s">
        <v>18156</v>
      </c>
      <c r="M9071" s="130">
        <v>165.56</v>
      </c>
      <c r="O9071" s="126" t="s">
        <v>5401</v>
      </c>
      <c r="P9071" s="130">
        <v>0</v>
      </c>
      <c r="S9071" s="130">
        <v>0</v>
      </c>
      <c r="V9071" s="130">
        <v>165.56</v>
      </c>
      <c r="X9071" s="126" t="s">
        <v>5402</v>
      </c>
      <c r="Z9071" s="127"/>
      <c r="AA9071" s="128">
        <v>200</v>
      </c>
      <c r="AB9071" s="128">
        <v>12</v>
      </c>
      <c r="AD9071" s="126" t="s">
        <v>562</v>
      </c>
      <c r="AG9071" s="127"/>
      <c r="AI9071" s="127"/>
    </row>
    <row r="9072" spans="1:35" ht="14.85" customHeight="1">
      <c r="A9072" s="130">
        <v>5003935</v>
      </c>
      <c r="B9072" s="126" t="s">
        <v>18157</v>
      </c>
      <c r="C9072" s="126" t="s">
        <v>18158</v>
      </c>
      <c r="D9072" s="126" t="s">
        <v>18159</v>
      </c>
      <c r="E9072" s="126" t="s">
        <v>288</v>
      </c>
      <c r="F9072" s="126" t="s">
        <v>532</v>
      </c>
      <c r="G9072" s="126" t="s">
        <v>604</v>
      </c>
      <c r="H9072" s="126" t="s">
        <v>126</v>
      </c>
      <c r="I9072" s="126" t="s">
        <v>418</v>
      </c>
      <c r="J9072" s="126" t="s">
        <v>18155</v>
      </c>
      <c r="K9072" s="126" t="s">
        <v>747</v>
      </c>
      <c r="L9072" s="126" t="s">
        <v>18156</v>
      </c>
      <c r="M9072" s="130">
        <v>224</v>
      </c>
      <c r="O9072" s="126" t="s">
        <v>5401</v>
      </c>
      <c r="P9072" s="130">
        <v>0</v>
      </c>
      <c r="S9072" s="130">
        <v>0</v>
      </c>
      <c r="V9072" s="130">
        <v>271.70999999999998</v>
      </c>
      <c r="X9072" s="126" t="s">
        <v>5402</v>
      </c>
      <c r="Z9072" s="127"/>
      <c r="AA9072" s="128">
        <v>200</v>
      </c>
      <c r="AB9072" s="128">
        <v>12</v>
      </c>
      <c r="AD9072" s="126" t="s">
        <v>562</v>
      </c>
      <c r="AG9072" s="127"/>
      <c r="AI9072" s="127"/>
    </row>
    <row r="9073" spans="1:35" ht="14.85" customHeight="1">
      <c r="A9073" s="130">
        <v>5003934</v>
      </c>
      <c r="B9073" s="126" t="s">
        <v>18160</v>
      </c>
      <c r="C9073" s="126" t="s">
        <v>18161</v>
      </c>
      <c r="D9073" s="126" t="s">
        <v>18159</v>
      </c>
      <c r="E9073" s="126" t="s">
        <v>288</v>
      </c>
      <c r="F9073" s="126" t="s">
        <v>532</v>
      </c>
      <c r="G9073" s="126" t="s">
        <v>604</v>
      </c>
      <c r="H9073" s="126" t="s">
        <v>126</v>
      </c>
      <c r="I9073" s="126" t="s">
        <v>418</v>
      </c>
      <c r="J9073" s="126" t="s">
        <v>18155</v>
      </c>
      <c r="K9073" s="126" t="s">
        <v>747</v>
      </c>
      <c r="L9073" s="126" t="s">
        <v>18156</v>
      </c>
      <c r="M9073" s="130">
        <v>224</v>
      </c>
      <c r="O9073" s="126" t="s">
        <v>5401</v>
      </c>
      <c r="P9073" s="130">
        <v>0</v>
      </c>
      <c r="S9073" s="130">
        <v>0</v>
      </c>
      <c r="V9073" s="130">
        <v>271.70999999999998</v>
      </c>
      <c r="X9073" s="126" t="s">
        <v>5402</v>
      </c>
      <c r="Z9073" s="127"/>
      <c r="AA9073" s="128">
        <v>200</v>
      </c>
      <c r="AB9073" s="128">
        <v>12</v>
      </c>
      <c r="AD9073" s="126" t="s">
        <v>562</v>
      </c>
      <c r="AG9073" s="127"/>
      <c r="AI9073" s="127"/>
    </row>
    <row r="9074" spans="1:35" ht="14.85" customHeight="1">
      <c r="A9074" s="130">
        <v>5003933</v>
      </c>
      <c r="B9074" s="126" t="s">
        <v>18162</v>
      </c>
      <c r="C9074" s="126" t="s">
        <v>18163</v>
      </c>
      <c r="D9074" s="126" t="s">
        <v>18164</v>
      </c>
      <c r="E9074" s="126" t="s">
        <v>288</v>
      </c>
      <c r="F9074" s="126" t="s">
        <v>555</v>
      </c>
      <c r="G9074" s="126" t="s">
        <v>463</v>
      </c>
      <c r="H9074" s="126" t="s">
        <v>126</v>
      </c>
      <c r="I9074" s="126" t="s">
        <v>418</v>
      </c>
      <c r="J9074" s="126" t="s">
        <v>18155</v>
      </c>
      <c r="K9074" s="126" t="s">
        <v>747</v>
      </c>
      <c r="L9074" s="126" t="s">
        <v>18156</v>
      </c>
      <c r="M9074" s="130">
        <v>456.66</v>
      </c>
      <c r="O9074" s="126" t="s">
        <v>5001</v>
      </c>
      <c r="P9074" s="130">
        <v>0</v>
      </c>
      <c r="S9074" s="130">
        <v>0</v>
      </c>
      <c r="V9074" s="130">
        <v>456.66</v>
      </c>
      <c r="X9074" s="126" t="s">
        <v>5002</v>
      </c>
      <c r="Z9074" s="127"/>
      <c r="AA9074" s="128"/>
      <c r="AB9074" s="128"/>
      <c r="AD9074" s="126" t="s">
        <v>562</v>
      </c>
      <c r="AG9074" s="127"/>
      <c r="AI9074" s="127"/>
    </row>
    <row r="9075" spans="1:35" ht="14.85" customHeight="1">
      <c r="A9075" s="130">
        <v>5003932</v>
      </c>
      <c r="B9075" s="126" t="s">
        <v>18165</v>
      </c>
      <c r="C9075" s="126" t="s">
        <v>18166</v>
      </c>
      <c r="D9075" s="126" t="s">
        <v>18167</v>
      </c>
      <c r="E9075" s="126" t="s">
        <v>288</v>
      </c>
      <c r="F9075" s="126" t="s">
        <v>555</v>
      </c>
      <c r="G9075" s="126" t="s">
        <v>463</v>
      </c>
      <c r="H9075" s="126" t="s">
        <v>126</v>
      </c>
      <c r="I9075" s="126" t="s">
        <v>418</v>
      </c>
      <c r="J9075" s="126" t="s">
        <v>18155</v>
      </c>
      <c r="K9075" s="126" t="s">
        <v>747</v>
      </c>
      <c r="L9075" s="126" t="s">
        <v>18156</v>
      </c>
      <c r="M9075" s="130">
        <v>91.85</v>
      </c>
      <c r="O9075" s="126" t="s">
        <v>5001</v>
      </c>
      <c r="P9075" s="130">
        <v>0</v>
      </c>
      <c r="S9075" s="130">
        <v>0</v>
      </c>
      <c r="V9075" s="130">
        <v>91.85</v>
      </c>
      <c r="X9075" s="126" t="s">
        <v>5171</v>
      </c>
      <c r="Z9075" s="127"/>
      <c r="AA9075" s="128"/>
      <c r="AB9075" s="128"/>
      <c r="AD9075" s="126" t="s">
        <v>562</v>
      </c>
      <c r="AG9075" s="127"/>
      <c r="AI9075" s="127"/>
    </row>
    <row r="9076" spans="1:35" ht="14.85" customHeight="1">
      <c r="A9076" s="130">
        <v>5002250</v>
      </c>
      <c r="B9076" s="126" t="s">
        <v>18168</v>
      </c>
      <c r="C9076" s="126" t="s">
        <v>18169</v>
      </c>
      <c r="D9076" s="126" t="s">
        <v>1519</v>
      </c>
      <c r="E9076" s="126" t="s">
        <v>288</v>
      </c>
      <c r="F9076" s="126" t="s">
        <v>491</v>
      </c>
      <c r="G9076" s="126" t="s">
        <v>417</v>
      </c>
      <c r="H9076" s="126" t="s">
        <v>126</v>
      </c>
      <c r="I9076" s="126" t="s">
        <v>308</v>
      </c>
      <c r="J9076" s="126" t="s">
        <v>1248</v>
      </c>
      <c r="K9076" s="126" t="s">
        <v>613</v>
      </c>
      <c r="L9076" s="126" t="s">
        <v>1249</v>
      </c>
      <c r="M9076" s="130">
        <v>667.89</v>
      </c>
      <c r="N9076" s="126" t="s">
        <v>290</v>
      </c>
      <c r="O9076" s="126" t="s">
        <v>1311</v>
      </c>
      <c r="P9076" s="130">
        <v>0</v>
      </c>
      <c r="S9076" s="130">
        <v>0</v>
      </c>
      <c r="V9076" s="130">
        <v>742.11</v>
      </c>
      <c r="X9076" s="126" t="s">
        <v>1312</v>
      </c>
      <c r="Y9076" s="126" t="s">
        <v>517</v>
      </c>
      <c r="Z9076" s="127" t="s">
        <v>309</v>
      </c>
      <c r="AA9076" s="128">
        <v>1</v>
      </c>
      <c r="AB9076" s="128">
        <v>60</v>
      </c>
      <c r="AD9076" s="126" t="s">
        <v>562</v>
      </c>
      <c r="AG9076" s="127"/>
      <c r="AI9076" s="127"/>
    </row>
    <row r="9077" spans="1:35" ht="14.85" customHeight="1">
      <c r="A9077" s="130">
        <v>5002249</v>
      </c>
      <c r="B9077" s="126" t="s">
        <v>18170</v>
      </c>
      <c r="C9077" s="126" t="s">
        <v>8018</v>
      </c>
      <c r="D9077" s="126" t="s">
        <v>17259</v>
      </c>
      <c r="E9077" s="126" t="s">
        <v>288</v>
      </c>
      <c r="F9077" s="126" t="s">
        <v>491</v>
      </c>
      <c r="G9077" s="126" t="s">
        <v>417</v>
      </c>
      <c r="H9077" s="126" t="s">
        <v>126</v>
      </c>
      <c r="I9077" s="126" t="s">
        <v>126</v>
      </c>
      <c r="J9077" s="126" t="s">
        <v>1248</v>
      </c>
      <c r="K9077" s="126" t="s">
        <v>613</v>
      </c>
      <c r="L9077" s="126" t="s">
        <v>1249</v>
      </c>
      <c r="M9077" s="130">
        <v>2623.41</v>
      </c>
      <c r="N9077" s="126" t="s">
        <v>290</v>
      </c>
      <c r="O9077" s="126" t="s">
        <v>1311</v>
      </c>
      <c r="P9077" s="130">
        <v>0</v>
      </c>
      <c r="S9077" s="130">
        <v>0</v>
      </c>
      <c r="V9077" s="130">
        <v>2914.91</v>
      </c>
      <c r="X9077" s="126" t="s">
        <v>1312</v>
      </c>
      <c r="Y9077" s="126" t="s">
        <v>517</v>
      </c>
      <c r="Z9077" s="127" t="s">
        <v>309</v>
      </c>
      <c r="AA9077" s="128">
        <v>1</v>
      </c>
      <c r="AB9077" s="128">
        <v>60</v>
      </c>
      <c r="AD9077" s="126" t="s">
        <v>562</v>
      </c>
      <c r="AG9077" s="127"/>
      <c r="AI9077" s="127"/>
    </row>
    <row r="9078" spans="1:35" ht="14.85" customHeight="1">
      <c r="A9078" s="130">
        <v>5002248</v>
      </c>
      <c r="B9078" s="126" t="s">
        <v>18171</v>
      </c>
      <c r="C9078" s="126" t="s">
        <v>18172</v>
      </c>
      <c r="D9078" s="126" t="s">
        <v>1519</v>
      </c>
      <c r="E9078" s="126" t="s">
        <v>288</v>
      </c>
      <c r="F9078" s="126" t="s">
        <v>491</v>
      </c>
      <c r="G9078" s="126" t="s">
        <v>417</v>
      </c>
      <c r="H9078" s="126" t="s">
        <v>126</v>
      </c>
      <c r="I9078" s="126" t="s">
        <v>126</v>
      </c>
      <c r="J9078" s="126" t="s">
        <v>1248</v>
      </c>
      <c r="K9078" s="126" t="s">
        <v>613</v>
      </c>
      <c r="L9078" s="126" t="s">
        <v>1249</v>
      </c>
      <c r="M9078" s="130">
        <v>2429.6999999999998</v>
      </c>
      <c r="N9078" s="126" t="s">
        <v>290</v>
      </c>
      <c r="O9078" s="126" t="s">
        <v>1311</v>
      </c>
      <c r="P9078" s="130">
        <v>0</v>
      </c>
      <c r="S9078" s="130">
        <v>0</v>
      </c>
      <c r="V9078" s="130">
        <v>2699.67</v>
      </c>
      <c r="X9078" s="126" t="s">
        <v>1312</v>
      </c>
      <c r="Y9078" s="126" t="s">
        <v>517</v>
      </c>
      <c r="Z9078" s="127" t="s">
        <v>309</v>
      </c>
      <c r="AA9078" s="128">
        <v>1</v>
      </c>
      <c r="AB9078" s="128">
        <v>60</v>
      </c>
      <c r="AD9078" s="126" t="s">
        <v>562</v>
      </c>
      <c r="AG9078" s="127"/>
      <c r="AI9078" s="127"/>
    </row>
    <row r="9079" spans="1:35" ht="14.85" customHeight="1">
      <c r="A9079" s="130">
        <v>5000358</v>
      </c>
      <c r="B9079" s="126" t="s">
        <v>18173</v>
      </c>
      <c r="C9079" s="126" t="s">
        <v>18174</v>
      </c>
      <c r="D9079" s="126" t="s">
        <v>18175</v>
      </c>
      <c r="E9079" s="126" t="s">
        <v>288</v>
      </c>
      <c r="F9079" s="126" t="s">
        <v>491</v>
      </c>
      <c r="G9079" s="126" t="s">
        <v>417</v>
      </c>
      <c r="H9079" s="126" t="s">
        <v>126</v>
      </c>
      <c r="I9079" s="126" t="s">
        <v>126</v>
      </c>
      <c r="J9079" s="126" t="s">
        <v>769</v>
      </c>
      <c r="K9079" s="126" t="s">
        <v>567</v>
      </c>
      <c r="L9079" s="126" t="s">
        <v>770</v>
      </c>
      <c r="M9079" s="130">
        <v>5020.91</v>
      </c>
      <c r="O9079" s="126" t="s">
        <v>721</v>
      </c>
      <c r="P9079" s="130">
        <v>0</v>
      </c>
      <c r="S9079" s="130">
        <v>0</v>
      </c>
      <c r="V9079" s="130">
        <v>5020.91</v>
      </c>
      <c r="X9079" s="126" t="s">
        <v>722</v>
      </c>
      <c r="Z9079" s="127"/>
      <c r="AA9079" s="128">
        <v>1</v>
      </c>
      <c r="AB9079" s="128">
        <v>60</v>
      </c>
      <c r="AD9079" s="126" t="s">
        <v>562</v>
      </c>
      <c r="AG9079" s="127"/>
      <c r="AI9079" s="127"/>
    </row>
    <row r="9080" spans="1:35" ht="14.85" customHeight="1">
      <c r="A9080" s="130">
        <v>5003244</v>
      </c>
      <c r="B9080" s="126" t="s">
        <v>18176</v>
      </c>
      <c r="C9080" s="126" t="s">
        <v>3348</v>
      </c>
      <c r="E9080" s="126" t="s">
        <v>288</v>
      </c>
      <c r="F9080" s="126" t="s">
        <v>364</v>
      </c>
      <c r="G9080" s="126" t="s">
        <v>417</v>
      </c>
      <c r="H9080" s="126" t="s">
        <v>126</v>
      </c>
      <c r="I9080" s="126" t="s">
        <v>126</v>
      </c>
      <c r="J9080" s="126" t="s">
        <v>466</v>
      </c>
      <c r="K9080" s="126" t="s">
        <v>467</v>
      </c>
      <c r="L9080" s="126" t="s">
        <v>468</v>
      </c>
      <c r="M9080" s="130">
        <v>6817.38</v>
      </c>
      <c r="O9080" s="126" t="s">
        <v>365</v>
      </c>
      <c r="P9080" s="130">
        <v>0</v>
      </c>
      <c r="S9080" s="130">
        <v>0</v>
      </c>
      <c r="V9080" s="130">
        <v>6817.38</v>
      </c>
      <c r="X9080" s="126" t="s">
        <v>469</v>
      </c>
      <c r="Z9080" s="127"/>
      <c r="AA9080" s="128">
        <v>1</v>
      </c>
      <c r="AB9080" s="128">
        <v>60</v>
      </c>
      <c r="AC9080" s="126" t="s">
        <v>366</v>
      </c>
      <c r="AD9080" s="126" t="s">
        <v>562</v>
      </c>
      <c r="AG9080" s="127"/>
      <c r="AI9080" s="127"/>
    </row>
    <row r="9081" spans="1:35" ht="14.85" customHeight="1">
      <c r="A9081" s="130">
        <v>5005279</v>
      </c>
      <c r="B9081" s="126" t="s">
        <v>18177</v>
      </c>
      <c r="C9081" s="126" t="s">
        <v>18178</v>
      </c>
      <c r="D9081" s="126" t="s">
        <v>18179</v>
      </c>
      <c r="E9081" s="126" t="s">
        <v>288</v>
      </c>
      <c r="F9081" s="126" t="s">
        <v>522</v>
      </c>
      <c r="G9081" s="126" t="s">
        <v>6917</v>
      </c>
      <c r="H9081" s="126" t="s">
        <v>524</v>
      </c>
      <c r="I9081" s="126" t="s">
        <v>418</v>
      </c>
      <c r="J9081" s="126" t="s">
        <v>6874</v>
      </c>
      <c r="K9081" s="126" t="s">
        <v>747</v>
      </c>
      <c r="L9081" s="126" t="s">
        <v>6875</v>
      </c>
      <c r="M9081" s="130">
        <v>2.19</v>
      </c>
      <c r="O9081" s="126" t="s">
        <v>528</v>
      </c>
      <c r="P9081" s="130">
        <v>0</v>
      </c>
      <c r="S9081" s="130">
        <v>0</v>
      </c>
      <c r="V9081" s="130">
        <v>3.31</v>
      </c>
      <c r="X9081" s="126" t="s">
        <v>4455</v>
      </c>
      <c r="Z9081" s="127"/>
      <c r="AA9081" s="128"/>
      <c r="AB9081" s="128"/>
      <c r="AD9081" s="126" t="s">
        <v>562</v>
      </c>
      <c r="AG9081" s="127"/>
      <c r="AI9081" s="127"/>
    </row>
    <row r="9082" spans="1:35" ht="14.85" customHeight="1">
      <c r="A9082" s="130">
        <v>5005278</v>
      </c>
      <c r="B9082" s="126" t="s">
        <v>413</v>
      </c>
      <c r="C9082" s="126" t="s">
        <v>18180</v>
      </c>
      <c r="D9082" s="126" t="s">
        <v>18181</v>
      </c>
      <c r="E9082" s="126" t="s">
        <v>288</v>
      </c>
      <c r="F9082" s="126" t="s">
        <v>440</v>
      </c>
      <c r="G9082" s="126" t="s">
        <v>458</v>
      </c>
      <c r="H9082" s="126" t="s">
        <v>126</v>
      </c>
      <c r="I9082" s="126" t="s">
        <v>418</v>
      </c>
      <c r="J9082" s="126" t="s">
        <v>1512</v>
      </c>
      <c r="K9082" s="126" t="s">
        <v>504</v>
      </c>
      <c r="L9082" s="126" t="s">
        <v>1513</v>
      </c>
      <c r="M9082" s="130">
        <v>2342.64</v>
      </c>
      <c r="O9082" s="126" t="s">
        <v>445</v>
      </c>
      <c r="P9082" s="130">
        <v>0</v>
      </c>
      <c r="S9082" s="130">
        <v>0</v>
      </c>
      <c r="V9082" s="130">
        <v>2342.64</v>
      </c>
      <c r="X9082" s="126" t="s">
        <v>600</v>
      </c>
      <c r="Z9082" s="127"/>
      <c r="AA9082" s="128">
        <v>60</v>
      </c>
      <c r="AB9082" s="128">
        <v>1</v>
      </c>
      <c r="AD9082" s="126" t="s">
        <v>1801</v>
      </c>
      <c r="AG9082" s="127"/>
      <c r="AI9082" s="127"/>
    </row>
    <row r="9083" spans="1:35" ht="14.85" customHeight="1">
      <c r="A9083" s="130">
        <v>5005277</v>
      </c>
      <c r="B9083" s="126" t="s">
        <v>18182</v>
      </c>
      <c r="C9083" s="126" t="s">
        <v>18178</v>
      </c>
      <c r="D9083" s="126" t="s">
        <v>18183</v>
      </c>
      <c r="E9083" s="126" t="s">
        <v>288</v>
      </c>
      <c r="F9083" s="126" t="s">
        <v>522</v>
      </c>
      <c r="G9083" s="126" t="s">
        <v>312</v>
      </c>
      <c r="H9083" s="126" t="s">
        <v>524</v>
      </c>
      <c r="I9083" s="126" t="s">
        <v>418</v>
      </c>
      <c r="J9083" s="126" t="s">
        <v>6874</v>
      </c>
      <c r="K9083" s="126" t="s">
        <v>747</v>
      </c>
      <c r="L9083" s="126" t="s">
        <v>6875</v>
      </c>
      <c r="M9083" s="130">
        <v>0.97</v>
      </c>
      <c r="O9083" s="126" t="s">
        <v>528</v>
      </c>
      <c r="P9083" s="130">
        <v>0</v>
      </c>
      <c r="S9083" s="130">
        <v>0</v>
      </c>
      <c r="V9083" s="130">
        <v>2.7</v>
      </c>
      <c r="X9083" s="126" t="s">
        <v>4455</v>
      </c>
      <c r="Z9083" s="127"/>
      <c r="AA9083" s="128"/>
      <c r="AB9083" s="128"/>
      <c r="AD9083" s="126" t="s">
        <v>562</v>
      </c>
      <c r="AG9083" s="127"/>
      <c r="AI9083" s="127"/>
    </row>
    <row r="9084" spans="1:35" ht="14.85" customHeight="1">
      <c r="A9084" s="130">
        <v>5005276</v>
      </c>
      <c r="B9084" s="126" t="s">
        <v>413</v>
      </c>
      <c r="C9084" s="126" t="s">
        <v>18184</v>
      </c>
      <c r="D9084" s="126" t="s">
        <v>18185</v>
      </c>
      <c r="E9084" s="126" t="s">
        <v>288</v>
      </c>
      <c r="F9084" s="126" t="s">
        <v>440</v>
      </c>
      <c r="G9084" s="126" t="s">
        <v>463</v>
      </c>
      <c r="H9084" s="126" t="s">
        <v>126</v>
      </c>
      <c r="I9084" s="126" t="s">
        <v>418</v>
      </c>
      <c r="J9084" s="126" t="s">
        <v>1512</v>
      </c>
      <c r="K9084" s="126" t="s">
        <v>504</v>
      </c>
      <c r="L9084" s="126" t="s">
        <v>1513</v>
      </c>
      <c r="M9084" s="130">
        <v>2721.11</v>
      </c>
      <c r="O9084" s="126" t="s">
        <v>445</v>
      </c>
      <c r="P9084" s="130">
        <v>0</v>
      </c>
      <c r="S9084" s="130">
        <v>0</v>
      </c>
      <c r="V9084" s="130">
        <v>2721.11</v>
      </c>
      <c r="X9084" s="126" t="s">
        <v>464</v>
      </c>
      <c r="Z9084" s="127"/>
      <c r="AA9084" s="128">
        <v>30</v>
      </c>
      <c r="AB9084" s="128">
        <v>1</v>
      </c>
      <c r="AD9084" s="126" t="s">
        <v>1801</v>
      </c>
      <c r="AG9084" s="127"/>
      <c r="AI9084" s="127"/>
    </row>
    <row r="9085" spans="1:35" ht="14.85" customHeight="1">
      <c r="A9085" s="130">
        <v>5005274</v>
      </c>
      <c r="B9085" s="126" t="s">
        <v>413</v>
      </c>
      <c r="C9085" s="126" t="s">
        <v>18186</v>
      </c>
      <c r="D9085" s="126" t="s">
        <v>18187</v>
      </c>
      <c r="E9085" s="126" t="s">
        <v>288</v>
      </c>
      <c r="F9085" s="126" t="s">
        <v>440</v>
      </c>
      <c r="G9085" s="126" t="s">
        <v>463</v>
      </c>
      <c r="H9085" s="126" t="s">
        <v>126</v>
      </c>
      <c r="I9085" s="126" t="s">
        <v>418</v>
      </c>
      <c r="J9085" s="126" t="s">
        <v>1512</v>
      </c>
      <c r="K9085" s="126" t="s">
        <v>504</v>
      </c>
      <c r="L9085" s="126" t="s">
        <v>1513</v>
      </c>
      <c r="M9085" s="130">
        <v>2721.11</v>
      </c>
      <c r="O9085" s="126" t="s">
        <v>445</v>
      </c>
      <c r="P9085" s="130">
        <v>0</v>
      </c>
      <c r="S9085" s="130">
        <v>0</v>
      </c>
      <c r="V9085" s="130">
        <v>2721.11</v>
      </c>
      <c r="X9085" s="126" t="s">
        <v>464</v>
      </c>
      <c r="Z9085" s="127"/>
      <c r="AA9085" s="128">
        <v>30</v>
      </c>
      <c r="AB9085" s="128">
        <v>1</v>
      </c>
      <c r="AD9085" s="126" t="s">
        <v>1801</v>
      </c>
      <c r="AG9085" s="127"/>
      <c r="AI9085" s="127"/>
    </row>
    <row r="9086" spans="1:35" ht="14.85" customHeight="1">
      <c r="A9086" s="130">
        <v>5003439</v>
      </c>
      <c r="B9086" s="126" t="s">
        <v>18188</v>
      </c>
      <c r="C9086" s="126" t="s">
        <v>18189</v>
      </c>
      <c r="D9086" s="126" t="s">
        <v>18190</v>
      </c>
      <c r="E9086" s="126" t="s">
        <v>288</v>
      </c>
      <c r="F9086" s="126" t="s">
        <v>522</v>
      </c>
      <c r="G9086" s="126" t="s">
        <v>1401</v>
      </c>
      <c r="H9086" s="126" t="s">
        <v>524</v>
      </c>
      <c r="I9086" s="126" t="s">
        <v>126</v>
      </c>
      <c r="J9086" s="126" t="s">
        <v>566</v>
      </c>
      <c r="K9086" s="126" t="s">
        <v>567</v>
      </c>
      <c r="L9086" s="126" t="s">
        <v>568</v>
      </c>
      <c r="M9086" s="130">
        <v>286.45999999999998</v>
      </c>
      <c r="N9086" s="126" t="s">
        <v>290</v>
      </c>
      <c r="O9086" s="126" t="s">
        <v>528</v>
      </c>
      <c r="P9086" s="130">
        <v>0</v>
      </c>
      <c r="S9086" s="130">
        <v>0</v>
      </c>
      <c r="V9086" s="130">
        <v>1071.78</v>
      </c>
      <c r="X9086" s="126" t="s">
        <v>2850</v>
      </c>
      <c r="Z9086" s="127"/>
      <c r="AA9086" s="128"/>
      <c r="AB9086" s="128"/>
      <c r="AD9086" s="126" t="s">
        <v>562</v>
      </c>
      <c r="AG9086" s="127"/>
      <c r="AI9086" s="127"/>
    </row>
    <row r="9087" spans="1:35" ht="14.85" customHeight="1">
      <c r="A9087" s="130">
        <v>5002744</v>
      </c>
      <c r="B9087" s="126" t="s">
        <v>18191</v>
      </c>
      <c r="C9087" s="126" t="s">
        <v>12987</v>
      </c>
      <c r="D9087" s="126" t="s">
        <v>18192</v>
      </c>
      <c r="E9087" s="126" t="s">
        <v>288</v>
      </c>
      <c r="F9087" s="126" t="s">
        <v>440</v>
      </c>
      <c r="G9087" s="126" t="s">
        <v>458</v>
      </c>
      <c r="H9087" s="126" t="s">
        <v>126</v>
      </c>
      <c r="I9087" s="126" t="s">
        <v>418</v>
      </c>
      <c r="J9087" s="126" t="s">
        <v>12989</v>
      </c>
      <c r="K9087" s="126" t="s">
        <v>613</v>
      </c>
      <c r="L9087" s="126" t="s">
        <v>2029</v>
      </c>
      <c r="M9087" s="130">
        <v>2973.82</v>
      </c>
      <c r="O9087" s="126" t="s">
        <v>449</v>
      </c>
      <c r="P9087" s="130">
        <v>0</v>
      </c>
      <c r="S9087" s="130">
        <v>0</v>
      </c>
      <c r="V9087" s="130">
        <v>2973.82</v>
      </c>
      <c r="X9087" s="126" t="s">
        <v>6640</v>
      </c>
      <c r="Z9087" s="127"/>
      <c r="AA9087" s="128">
        <v>30</v>
      </c>
      <c r="AB9087" s="128">
        <v>1</v>
      </c>
      <c r="AD9087" s="126" t="s">
        <v>562</v>
      </c>
      <c r="AG9087" s="127"/>
      <c r="AI9087" s="127"/>
    </row>
    <row r="9088" spans="1:35" ht="14.85" customHeight="1">
      <c r="A9088" s="130">
        <v>5002743</v>
      </c>
      <c r="B9088" s="126" t="s">
        <v>18193</v>
      </c>
      <c r="C9088" s="126" t="s">
        <v>12987</v>
      </c>
      <c r="D9088" s="126" t="s">
        <v>18194</v>
      </c>
      <c r="E9088" s="126" t="s">
        <v>288</v>
      </c>
      <c r="F9088" s="126" t="s">
        <v>440</v>
      </c>
      <c r="G9088" s="126" t="s">
        <v>458</v>
      </c>
      <c r="H9088" s="126" t="s">
        <v>126</v>
      </c>
      <c r="I9088" s="126" t="s">
        <v>418</v>
      </c>
      <c r="J9088" s="126" t="s">
        <v>12989</v>
      </c>
      <c r="K9088" s="126" t="s">
        <v>613</v>
      </c>
      <c r="L9088" s="126" t="s">
        <v>2029</v>
      </c>
      <c r="M9088" s="130">
        <v>1945.87</v>
      </c>
      <c r="O9088" s="126" t="s">
        <v>449</v>
      </c>
      <c r="P9088" s="130">
        <v>0</v>
      </c>
      <c r="S9088" s="130">
        <v>0</v>
      </c>
      <c r="V9088" s="130">
        <v>1945.87</v>
      </c>
      <c r="X9088" s="126" t="s">
        <v>8391</v>
      </c>
      <c r="Z9088" s="127"/>
      <c r="AA9088" s="128">
        <v>60</v>
      </c>
      <c r="AB9088" s="128">
        <v>1</v>
      </c>
      <c r="AD9088" s="126" t="s">
        <v>562</v>
      </c>
      <c r="AG9088" s="127"/>
      <c r="AI9088" s="127"/>
    </row>
    <row r="9089" spans="1:35" ht="14.85" customHeight="1">
      <c r="A9089" s="130">
        <v>5002742</v>
      </c>
      <c r="B9089" s="126" t="s">
        <v>18195</v>
      </c>
      <c r="C9089" s="126" t="s">
        <v>12987</v>
      </c>
      <c r="D9089" s="126" t="s">
        <v>18196</v>
      </c>
      <c r="E9089" s="126" t="s">
        <v>288</v>
      </c>
      <c r="F9089" s="126" t="s">
        <v>440</v>
      </c>
      <c r="G9089" s="126" t="s">
        <v>458</v>
      </c>
      <c r="H9089" s="126" t="s">
        <v>126</v>
      </c>
      <c r="I9089" s="126" t="s">
        <v>418</v>
      </c>
      <c r="J9089" s="126" t="s">
        <v>12989</v>
      </c>
      <c r="K9089" s="126" t="s">
        <v>613</v>
      </c>
      <c r="L9089" s="126" t="s">
        <v>2029</v>
      </c>
      <c r="M9089" s="130">
        <v>1945.87</v>
      </c>
      <c r="O9089" s="126" t="s">
        <v>449</v>
      </c>
      <c r="P9089" s="130">
        <v>0</v>
      </c>
      <c r="S9089" s="130">
        <v>0</v>
      </c>
      <c r="V9089" s="130">
        <v>1945.87</v>
      </c>
      <c r="X9089" s="126" t="s">
        <v>8391</v>
      </c>
      <c r="Z9089" s="127"/>
      <c r="AA9089" s="128">
        <v>60</v>
      </c>
      <c r="AB9089" s="128">
        <v>1</v>
      </c>
      <c r="AD9089" s="126" t="s">
        <v>562</v>
      </c>
      <c r="AG9089" s="127"/>
      <c r="AI9089" s="127"/>
    </row>
    <row r="9090" spans="1:35" ht="14.85" customHeight="1">
      <c r="A9090" s="130">
        <v>5002741</v>
      </c>
      <c r="B9090" s="126" t="s">
        <v>18197</v>
      </c>
      <c r="C9090" s="126" t="s">
        <v>12987</v>
      </c>
      <c r="D9090" s="126" t="s">
        <v>18198</v>
      </c>
      <c r="E9090" s="126" t="s">
        <v>288</v>
      </c>
      <c r="F9090" s="126" t="s">
        <v>440</v>
      </c>
      <c r="G9090" s="126" t="s">
        <v>458</v>
      </c>
      <c r="H9090" s="126" t="s">
        <v>126</v>
      </c>
      <c r="I9090" s="126" t="s">
        <v>418</v>
      </c>
      <c r="J9090" s="126" t="s">
        <v>12989</v>
      </c>
      <c r="K9090" s="126" t="s">
        <v>613</v>
      </c>
      <c r="L9090" s="126" t="s">
        <v>2029</v>
      </c>
      <c r="M9090" s="130">
        <v>1945.87</v>
      </c>
      <c r="O9090" s="126" t="s">
        <v>449</v>
      </c>
      <c r="P9090" s="130">
        <v>0</v>
      </c>
      <c r="S9090" s="130">
        <v>0</v>
      </c>
      <c r="V9090" s="130">
        <v>1945.87</v>
      </c>
      <c r="X9090" s="126" t="s">
        <v>8391</v>
      </c>
      <c r="Z9090" s="127"/>
      <c r="AA9090" s="128">
        <v>60</v>
      </c>
      <c r="AB9090" s="128">
        <v>1</v>
      </c>
      <c r="AD9090" s="126" t="s">
        <v>562</v>
      </c>
      <c r="AG9090" s="127"/>
      <c r="AI9090" s="127"/>
    </row>
    <row r="9091" spans="1:35" ht="14.85" customHeight="1">
      <c r="A9091" s="130">
        <v>5000558</v>
      </c>
      <c r="B9091" s="126" t="s">
        <v>413</v>
      </c>
      <c r="C9091" s="126" t="s">
        <v>18199</v>
      </c>
      <c r="D9091" s="126" t="s">
        <v>18200</v>
      </c>
      <c r="E9091" s="126" t="s">
        <v>288</v>
      </c>
      <c r="F9091" s="126" t="s">
        <v>364</v>
      </c>
      <c r="G9091" s="126" t="s">
        <v>417</v>
      </c>
      <c r="H9091" s="126" t="s">
        <v>126</v>
      </c>
      <c r="I9091" s="126" t="s">
        <v>126</v>
      </c>
      <c r="J9091" s="126" t="s">
        <v>3583</v>
      </c>
      <c r="K9091" s="126" t="s">
        <v>467</v>
      </c>
      <c r="L9091" s="126" t="s">
        <v>3584</v>
      </c>
      <c r="M9091" s="130">
        <v>6817.44</v>
      </c>
      <c r="O9091" s="126" t="s">
        <v>365</v>
      </c>
      <c r="P9091" s="130">
        <v>0</v>
      </c>
      <c r="S9091" s="130">
        <v>0</v>
      </c>
      <c r="V9091" s="130">
        <v>7884.8</v>
      </c>
      <c r="X9091" s="126" t="s">
        <v>510</v>
      </c>
      <c r="Z9091" s="127"/>
      <c r="AA9091" s="128">
        <v>2</v>
      </c>
      <c r="AB9091" s="128">
        <v>60</v>
      </c>
      <c r="AC9091" s="126" t="s">
        <v>366</v>
      </c>
      <c r="AD9091" s="126" t="s">
        <v>1801</v>
      </c>
      <c r="AG9091" s="127"/>
      <c r="AI9091" s="127"/>
    </row>
    <row r="9092" spans="1:35" ht="14.85" customHeight="1">
      <c r="A9092" s="130">
        <v>5000557</v>
      </c>
      <c r="B9092" s="126" t="s">
        <v>413</v>
      </c>
      <c r="C9092" s="126" t="s">
        <v>18199</v>
      </c>
      <c r="D9092" s="126" t="s">
        <v>18201</v>
      </c>
      <c r="E9092" s="126" t="s">
        <v>288</v>
      </c>
      <c r="F9092" s="126" t="s">
        <v>364</v>
      </c>
      <c r="G9092" s="126" t="s">
        <v>417</v>
      </c>
      <c r="H9092" s="126" t="s">
        <v>126</v>
      </c>
      <c r="I9092" s="126" t="s">
        <v>126</v>
      </c>
      <c r="J9092" s="126" t="s">
        <v>3583</v>
      </c>
      <c r="K9092" s="126" t="s">
        <v>467</v>
      </c>
      <c r="L9092" s="126" t="s">
        <v>3584</v>
      </c>
      <c r="M9092" s="130">
        <v>6817.44</v>
      </c>
      <c r="O9092" s="126" t="s">
        <v>365</v>
      </c>
      <c r="P9092" s="130">
        <v>0</v>
      </c>
      <c r="S9092" s="130">
        <v>0</v>
      </c>
      <c r="V9092" s="130">
        <v>10035.200000000001</v>
      </c>
      <c r="X9092" s="126" t="s">
        <v>469</v>
      </c>
      <c r="Z9092" s="127"/>
      <c r="AA9092" s="128">
        <v>1</v>
      </c>
      <c r="AB9092" s="128">
        <v>60</v>
      </c>
      <c r="AC9092" s="126" t="s">
        <v>366</v>
      </c>
      <c r="AD9092" s="126" t="s">
        <v>1801</v>
      </c>
      <c r="AG9092" s="127"/>
      <c r="AI9092" s="127"/>
    </row>
    <row r="9093" spans="1:35" ht="14.85" customHeight="1">
      <c r="A9093" s="130">
        <v>5001834</v>
      </c>
      <c r="B9093" s="126" t="s">
        <v>18202</v>
      </c>
      <c r="C9093" s="126" t="s">
        <v>18203</v>
      </c>
      <c r="D9093" s="126" t="s">
        <v>18204</v>
      </c>
      <c r="E9093" s="126" t="s">
        <v>288</v>
      </c>
      <c r="F9093" s="126" t="s">
        <v>416</v>
      </c>
      <c r="G9093" s="126" t="s">
        <v>417</v>
      </c>
      <c r="H9093" s="126" t="s">
        <v>126</v>
      </c>
      <c r="I9093" s="126" t="s">
        <v>126</v>
      </c>
      <c r="J9093" s="126" t="s">
        <v>2185</v>
      </c>
      <c r="K9093" s="126" t="s">
        <v>747</v>
      </c>
      <c r="L9093" s="126" t="s">
        <v>1018</v>
      </c>
      <c r="M9093" s="130">
        <v>682.08</v>
      </c>
      <c r="O9093" s="126" t="s">
        <v>422</v>
      </c>
      <c r="P9093" s="130">
        <v>0</v>
      </c>
      <c r="S9093" s="130">
        <v>0</v>
      </c>
      <c r="V9093" s="130">
        <v>1082</v>
      </c>
      <c r="X9093" s="126" t="s">
        <v>423</v>
      </c>
      <c r="Z9093" s="127"/>
      <c r="AA9093" s="128">
        <v>1</v>
      </c>
      <c r="AB9093" s="128">
        <v>12</v>
      </c>
      <c r="AD9093" s="126" t="s">
        <v>562</v>
      </c>
      <c r="AG9093" s="127"/>
      <c r="AI9093" s="127"/>
    </row>
    <row r="9094" spans="1:35" ht="14.85" customHeight="1">
      <c r="A9094" s="130">
        <v>5010867</v>
      </c>
      <c r="B9094" s="126" t="s">
        <v>413</v>
      </c>
      <c r="C9094" s="126" t="s">
        <v>18205</v>
      </c>
      <c r="D9094" s="126" t="s">
        <v>7289</v>
      </c>
      <c r="E9094" s="126" t="s">
        <v>288</v>
      </c>
      <c r="F9094" s="126" t="s">
        <v>491</v>
      </c>
      <c r="G9094" s="126" t="s">
        <v>417</v>
      </c>
      <c r="H9094" s="126" t="s">
        <v>126</v>
      </c>
      <c r="I9094" s="126" t="s">
        <v>126</v>
      </c>
      <c r="J9094" s="126" t="s">
        <v>930</v>
      </c>
      <c r="K9094" s="126" t="s">
        <v>504</v>
      </c>
      <c r="L9094" s="126" t="s">
        <v>931</v>
      </c>
      <c r="M9094" s="130">
        <v>3105.5</v>
      </c>
      <c r="N9094" s="126" t="s">
        <v>290</v>
      </c>
      <c r="O9094" s="126" t="s">
        <v>506</v>
      </c>
      <c r="P9094" s="130">
        <v>0</v>
      </c>
      <c r="S9094" s="130">
        <v>0</v>
      </c>
      <c r="V9094" s="130">
        <v>3450.56</v>
      </c>
      <c r="X9094" s="126" t="s">
        <v>1356</v>
      </c>
      <c r="Z9094" s="127" t="s">
        <v>309</v>
      </c>
      <c r="AA9094" s="128">
        <v>1</v>
      </c>
      <c r="AB9094" s="128">
        <v>36</v>
      </c>
      <c r="AD9094" s="126" t="s">
        <v>562</v>
      </c>
      <c r="AG9094" s="127"/>
      <c r="AI9094" s="127"/>
    </row>
    <row r="9095" spans="1:35" ht="14.85" customHeight="1">
      <c r="A9095" s="130">
        <v>5000456</v>
      </c>
      <c r="B9095" s="126" t="s">
        <v>18206</v>
      </c>
      <c r="C9095" s="126" t="s">
        <v>18207</v>
      </c>
      <c r="D9095" s="126" t="s">
        <v>18208</v>
      </c>
      <c r="E9095" s="126" t="s">
        <v>288</v>
      </c>
      <c r="F9095" s="126" t="s">
        <v>753</v>
      </c>
      <c r="G9095" s="126" t="s">
        <v>417</v>
      </c>
      <c r="H9095" s="126" t="s">
        <v>308</v>
      </c>
      <c r="I9095" s="126" t="s">
        <v>308</v>
      </c>
      <c r="J9095" s="126" t="s">
        <v>16268</v>
      </c>
      <c r="K9095" s="126" t="s">
        <v>747</v>
      </c>
      <c r="L9095" s="126" t="s">
        <v>7116</v>
      </c>
      <c r="M9095" s="130">
        <v>584.64</v>
      </c>
      <c r="O9095" s="126" t="s">
        <v>4265</v>
      </c>
      <c r="P9095" s="130">
        <v>0</v>
      </c>
      <c r="S9095" s="130">
        <v>0</v>
      </c>
      <c r="V9095" s="130">
        <v>784.99</v>
      </c>
      <c r="X9095" s="126" t="s">
        <v>4266</v>
      </c>
      <c r="Z9095" s="127"/>
      <c r="AA9095" s="128">
        <v>2</v>
      </c>
      <c r="AB9095" s="128">
        <v>12</v>
      </c>
      <c r="AD9095" s="126" t="s">
        <v>562</v>
      </c>
      <c r="AG9095" s="127"/>
      <c r="AI9095" s="127"/>
    </row>
    <row r="9096" spans="1:35" ht="14.85" customHeight="1">
      <c r="A9096" s="130">
        <v>5002037</v>
      </c>
      <c r="B9096" s="126" t="s">
        <v>18209</v>
      </c>
      <c r="C9096" s="126" t="s">
        <v>14890</v>
      </c>
      <c r="D9096" s="126" t="s">
        <v>1521</v>
      </c>
      <c r="E9096" s="126" t="s">
        <v>288</v>
      </c>
      <c r="F9096" s="126" t="s">
        <v>491</v>
      </c>
      <c r="G9096" s="126" t="s">
        <v>417</v>
      </c>
      <c r="H9096" s="126" t="s">
        <v>126</v>
      </c>
      <c r="I9096" s="126" t="s">
        <v>126</v>
      </c>
      <c r="J9096" s="126" t="s">
        <v>1522</v>
      </c>
      <c r="K9096" s="126" t="s">
        <v>613</v>
      </c>
      <c r="L9096" s="126" t="s">
        <v>1249</v>
      </c>
      <c r="M9096" s="130">
        <v>5756.1</v>
      </c>
      <c r="N9096" s="126" t="s">
        <v>290</v>
      </c>
      <c r="O9096" s="126" t="s">
        <v>506</v>
      </c>
      <c r="P9096" s="130">
        <v>0</v>
      </c>
      <c r="S9096" s="130">
        <v>0</v>
      </c>
      <c r="V9096" s="130">
        <v>6395.67</v>
      </c>
      <c r="X9096" s="126" t="s">
        <v>1523</v>
      </c>
      <c r="Y9096" s="126" t="s">
        <v>517</v>
      </c>
      <c r="Z9096" s="127" t="s">
        <v>309</v>
      </c>
      <c r="AA9096" s="128">
        <v>1</v>
      </c>
      <c r="AB9096" s="128">
        <v>84</v>
      </c>
      <c r="AD9096" s="126" t="s">
        <v>562</v>
      </c>
      <c r="AG9096" s="127"/>
      <c r="AI9096" s="127"/>
    </row>
    <row r="9097" spans="1:35" ht="14.85" customHeight="1">
      <c r="A9097" s="130">
        <v>5002036</v>
      </c>
      <c r="B9097" s="126" t="s">
        <v>18210</v>
      </c>
      <c r="C9097" s="126" t="s">
        <v>2317</v>
      </c>
      <c r="D9097" s="126" t="s">
        <v>1521</v>
      </c>
      <c r="E9097" s="126" t="s">
        <v>288</v>
      </c>
      <c r="F9097" s="126" t="s">
        <v>491</v>
      </c>
      <c r="G9097" s="126" t="s">
        <v>417</v>
      </c>
      <c r="H9097" s="126" t="s">
        <v>126</v>
      </c>
      <c r="I9097" s="126" t="s">
        <v>308</v>
      </c>
      <c r="J9097" s="126" t="s">
        <v>1522</v>
      </c>
      <c r="K9097" s="126" t="s">
        <v>613</v>
      </c>
      <c r="L9097" s="126" t="s">
        <v>1249</v>
      </c>
      <c r="M9097" s="130">
        <v>5127.6400000000003</v>
      </c>
      <c r="N9097" s="126" t="s">
        <v>290</v>
      </c>
      <c r="O9097" s="126" t="s">
        <v>506</v>
      </c>
      <c r="P9097" s="130">
        <v>0</v>
      </c>
      <c r="S9097" s="130">
        <v>0</v>
      </c>
      <c r="V9097" s="130">
        <v>5697.38</v>
      </c>
      <c r="X9097" s="126" t="s">
        <v>1523</v>
      </c>
      <c r="Y9097" s="126" t="s">
        <v>517</v>
      </c>
      <c r="Z9097" s="127" t="s">
        <v>309</v>
      </c>
      <c r="AA9097" s="128">
        <v>1</v>
      </c>
      <c r="AB9097" s="128">
        <v>84</v>
      </c>
      <c r="AD9097" s="126" t="s">
        <v>562</v>
      </c>
      <c r="AG9097" s="127"/>
      <c r="AI9097" s="127"/>
    </row>
    <row r="9098" spans="1:35" ht="14.85" customHeight="1">
      <c r="A9098" s="130">
        <v>5000955</v>
      </c>
      <c r="B9098" s="126" t="s">
        <v>18211</v>
      </c>
      <c r="C9098" s="126" t="s">
        <v>18212</v>
      </c>
      <c r="D9098" s="126" t="s">
        <v>18213</v>
      </c>
      <c r="E9098" s="126" t="s">
        <v>288</v>
      </c>
      <c r="F9098" s="126" t="s">
        <v>440</v>
      </c>
      <c r="G9098" s="126" t="s">
        <v>441</v>
      </c>
      <c r="H9098" s="126" t="s">
        <v>126</v>
      </c>
      <c r="I9098" s="126" t="s">
        <v>418</v>
      </c>
      <c r="J9098" s="126" t="s">
        <v>442</v>
      </c>
      <c r="K9098" s="126" t="s">
        <v>443</v>
      </c>
      <c r="L9098" s="126" t="s">
        <v>444</v>
      </c>
      <c r="M9098" s="130">
        <v>1461.6</v>
      </c>
      <c r="O9098" s="126" t="s">
        <v>449</v>
      </c>
      <c r="P9098" s="130">
        <v>0</v>
      </c>
      <c r="S9098" s="130">
        <v>0</v>
      </c>
      <c r="V9098" s="130">
        <v>1461.6</v>
      </c>
      <c r="X9098" s="126" t="s">
        <v>450</v>
      </c>
      <c r="Z9098" s="127"/>
      <c r="AA9098" s="128">
        <v>10</v>
      </c>
      <c r="AB9098" s="128">
        <v>1</v>
      </c>
      <c r="AD9098" s="126" t="s">
        <v>562</v>
      </c>
      <c r="AG9098" s="127"/>
      <c r="AI9098" s="127"/>
    </row>
    <row r="9099" spans="1:35" ht="14.85" customHeight="1">
      <c r="A9099" s="130">
        <v>5003147</v>
      </c>
      <c r="B9099" s="126" t="s">
        <v>18214</v>
      </c>
      <c r="C9099" s="126" t="s">
        <v>18215</v>
      </c>
      <c r="D9099" s="126" t="s">
        <v>18216</v>
      </c>
      <c r="E9099" s="126" t="s">
        <v>288</v>
      </c>
      <c r="F9099" s="126" t="s">
        <v>416</v>
      </c>
      <c r="G9099" s="126" t="s">
        <v>417</v>
      </c>
      <c r="H9099" s="126" t="s">
        <v>126</v>
      </c>
      <c r="I9099" s="126" t="s">
        <v>126</v>
      </c>
      <c r="J9099" s="126" t="s">
        <v>4318</v>
      </c>
      <c r="K9099" s="126" t="s">
        <v>747</v>
      </c>
      <c r="L9099" s="126" t="s">
        <v>4319</v>
      </c>
      <c r="M9099" s="130">
        <v>1381.97</v>
      </c>
      <c r="O9099" s="126" t="s">
        <v>422</v>
      </c>
      <c r="P9099" s="130">
        <v>0</v>
      </c>
      <c r="S9099" s="130">
        <v>0</v>
      </c>
      <c r="V9099" s="130">
        <v>1423.4</v>
      </c>
      <c r="X9099" s="126" t="s">
        <v>1034</v>
      </c>
      <c r="Z9099" s="127"/>
      <c r="AA9099" s="128">
        <v>1</v>
      </c>
      <c r="AB9099" s="128">
        <v>12</v>
      </c>
      <c r="AD9099" s="126" t="s">
        <v>615</v>
      </c>
      <c r="AG9099" s="127"/>
      <c r="AI9099" s="127"/>
    </row>
    <row r="9100" spans="1:35" ht="14.85" customHeight="1">
      <c r="A9100" s="130">
        <v>5000414</v>
      </c>
      <c r="B9100" s="126" t="s">
        <v>18217</v>
      </c>
      <c r="C9100" s="126" t="s">
        <v>18218</v>
      </c>
      <c r="D9100" s="126" t="s">
        <v>18219</v>
      </c>
      <c r="E9100" s="126" t="s">
        <v>288</v>
      </c>
      <c r="F9100" s="126" t="s">
        <v>522</v>
      </c>
      <c r="G9100" s="126" t="s">
        <v>8986</v>
      </c>
      <c r="H9100" s="126" t="s">
        <v>524</v>
      </c>
      <c r="I9100" s="126" t="s">
        <v>418</v>
      </c>
      <c r="J9100" s="126" t="s">
        <v>1770</v>
      </c>
      <c r="K9100" s="126" t="s">
        <v>976</v>
      </c>
      <c r="L9100" s="126" t="s">
        <v>1771</v>
      </c>
      <c r="M9100" s="130">
        <v>394.24</v>
      </c>
      <c r="O9100" s="126" t="s">
        <v>528</v>
      </c>
      <c r="P9100" s="130">
        <v>0</v>
      </c>
      <c r="S9100" s="130">
        <v>0</v>
      </c>
      <c r="V9100" s="130">
        <v>425.6</v>
      </c>
      <c r="X9100" s="126" t="s">
        <v>6181</v>
      </c>
      <c r="Z9100" s="127"/>
      <c r="AA9100" s="128"/>
      <c r="AB9100" s="128"/>
      <c r="AD9100" s="126" t="s">
        <v>562</v>
      </c>
      <c r="AG9100" s="127"/>
      <c r="AI9100" s="127"/>
    </row>
    <row r="9101" spans="1:35" ht="14.85" customHeight="1">
      <c r="A9101" s="130">
        <v>5000411</v>
      </c>
      <c r="B9101" s="126" t="s">
        <v>18220</v>
      </c>
      <c r="C9101" s="126" t="s">
        <v>18221</v>
      </c>
      <c r="D9101" s="126" t="s">
        <v>18222</v>
      </c>
      <c r="E9101" s="126" t="s">
        <v>288</v>
      </c>
      <c r="F9101" s="126" t="s">
        <v>491</v>
      </c>
      <c r="G9101" s="126" t="s">
        <v>417</v>
      </c>
      <c r="H9101" s="126" t="s">
        <v>126</v>
      </c>
      <c r="I9101" s="126" t="s">
        <v>126</v>
      </c>
      <c r="J9101" s="126" t="s">
        <v>18223</v>
      </c>
      <c r="K9101" s="126" t="s">
        <v>7040</v>
      </c>
      <c r="L9101" s="126" t="s">
        <v>770</v>
      </c>
      <c r="M9101" s="130">
        <v>19477.919999999998</v>
      </c>
      <c r="N9101" s="126" t="s">
        <v>290</v>
      </c>
      <c r="O9101" s="126" t="s">
        <v>1601</v>
      </c>
      <c r="P9101" s="130">
        <v>0</v>
      </c>
      <c r="S9101" s="130">
        <v>0</v>
      </c>
      <c r="V9101" s="130">
        <v>21140</v>
      </c>
      <c r="X9101" s="126" t="s">
        <v>4361</v>
      </c>
      <c r="Y9101" s="126" t="s">
        <v>517</v>
      </c>
      <c r="Z9101" s="127"/>
      <c r="AA9101" s="128">
        <v>1</v>
      </c>
      <c r="AB9101" s="128">
        <v>60</v>
      </c>
      <c r="AD9101" s="126" t="s">
        <v>562</v>
      </c>
      <c r="AG9101" s="127"/>
      <c r="AI9101" s="127"/>
    </row>
    <row r="9102" spans="1:35" ht="14.85" customHeight="1">
      <c r="A9102" s="130">
        <v>5000410</v>
      </c>
      <c r="B9102" s="126" t="s">
        <v>18224</v>
      </c>
      <c r="C9102" s="126" t="s">
        <v>18225</v>
      </c>
      <c r="D9102" s="126" t="s">
        <v>18226</v>
      </c>
      <c r="E9102" s="126" t="s">
        <v>288</v>
      </c>
      <c r="F9102" s="126" t="s">
        <v>522</v>
      </c>
      <c r="G9102" s="126" t="s">
        <v>8534</v>
      </c>
      <c r="H9102" s="126" t="s">
        <v>524</v>
      </c>
      <c r="I9102" s="126" t="s">
        <v>418</v>
      </c>
      <c r="J9102" s="126" t="s">
        <v>1770</v>
      </c>
      <c r="K9102" s="126" t="s">
        <v>976</v>
      </c>
      <c r="L9102" s="126" t="s">
        <v>1771</v>
      </c>
      <c r="M9102" s="130">
        <v>148.4</v>
      </c>
      <c r="O9102" s="126" t="s">
        <v>528</v>
      </c>
      <c r="P9102" s="130">
        <v>0</v>
      </c>
      <c r="S9102" s="130">
        <v>0</v>
      </c>
      <c r="V9102" s="130">
        <v>148.4</v>
      </c>
      <c r="X9102" s="126" t="s">
        <v>6181</v>
      </c>
      <c r="Z9102" s="127"/>
      <c r="AA9102" s="128"/>
      <c r="AB9102" s="128"/>
      <c r="AD9102" s="126" t="s">
        <v>562</v>
      </c>
      <c r="AG9102" s="127"/>
      <c r="AI9102" s="127"/>
    </row>
    <row r="9103" spans="1:35" ht="14.85" customHeight="1">
      <c r="A9103" s="130">
        <v>5000409</v>
      </c>
      <c r="B9103" s="126" t="s">
        <v>18227</v>
      </c>
      <c r="C9103" s="126" t="s">
        <v>18225</v>
      </c>
      <c r="D9103" s="126" t="s">
        <v>18228</v>
      </c>
      <c r="E9103" s="126" t="s">
        <v>288</v>
      </c>
      <c r="F9103" s="126" t="s">
        <v>522</v>
      </c>
      <c r="G9103" s="126" t="s">
        <v>1774</v>
      </c>
      <c r="H9103" s="126" t="s">
        <v>524</v>
      </c>
      <c r="I9103" s="126" t="s">
        <v>418</v>
      </c>
      <c r="J9103" s="126" t="s">
        <v>1770</v>
      </c>
      <c r="K9103" s="126" t="s">
        <v>976</v>
      </c>
      <c r="L9103" s="126" t="s">
        <v>1771</v>
      </c>
      <c r="M9103" s="130">
        <v>7.42</v>
      </c>
      <c r="O9103" s="126" t="s">
        <v>528</v>
      </c>
      <c r="P9103" s="130">
        <v>0</v>
      </c>
      <c r="S9103" s="130">
        <v>0</v>
      </c>
      <c r="V9103" s="130">
        <v>7.42</v>
      </c>
      <c r="X9103" s="126" t="s">
        <v>6181</v>
      </c>
      <c r="Z9103" s="127"/>
      <c r="AA9103" s="128"/>
      <c r="AB9103" s="128"/>
      <c r="AD9103" s="126" t="s">
        <v>562</v>
      </c>
      <c r="AG9103" s="127"/>
      <c r="AI9103" s="127"/>
    </row>
    <row r="9104" spans="1:35" ht="14.85" customHeight="1">
      <c r="A9104" s="130">
        <v>5000407</v>
      </c>
      <c r="B9104" s="126" t="s">
        <v>18229</v>
      </c>
      <c r="C9104" s="126" t="s">
        <v>18230</v>
      </c>
      <c r="D9104" s="126" t="s">
        <v>18231</v>
      </c>
      <c r="E9104" s="126" t="s">
        <v>288</v>
      </c>
      <c r="F9104" s="126" t="s">
        <v>522</v>
      </c>
      <c r="G9104" s="126" t="s">
        <v>523</v>
      </c>
      <c r="H9104" s="126" t="s">
        <v>524</v>
      </c>
      <c r="I9104" s="126" t="s">
        <v>126</v>
      </c>
      <c r="J9104" s="126" t="s">
        <v>1770</v>
      </c>
      <c r="K9104" s="126" t="s">
        <v>976</v>
      </c>
      <c r="L9104" s="126" t="s">
        <v>1771</v>
      </c>
      <c r="M9104" s="130">
        <v>198.64</v>
      </c>
      <c r="N9104" s="126" t="s">
        <v>290</v>
      </c>
      <c r="O9104" s="126" t="s">
        <v>528</v>
      </c>
      <c r="P9104" s="130">
        <v>0</v>
      </c>
      <c r="S9104" s="130">
        <v>0</v>
      </c>
      <c r="V9104" s="130">
        <v>198.64</v>
      </c>
      <c r="X9104" s="126" t="s">
        <v>2121</v>
      </c>
      <c r="Z9104" s="127"/>
      <c r="AA9104" s="128"/>
      <c r="AB9104" s="128"/>
      <c r="AD9104" s="126" t="s">
        <v>562</v>
      </c>
      <c r="AG9104" s="127"/>
      <c r="AI9104" s="127"/>
    </row>
    <row r="9105" spans="1:35" ht="14.85" customHeight="1">
      <c r="A9105" s="130">
        <v>5000406</v>
      </c>
      <c r="B9105" s="126" t="s">
        <v>18232</v>
      </c>
      <c r="C9105" s="126" t="s">
        <v>18233</v>
      </c>
      <c r="D9105" s="126" t="s">
        <v>18234</v>
      </c>
      <c r="E9105" s="126" t="s">
        <v>288</v>
      </c>
      <c r="F9105" s="126" t="s">
        <v>522</v>
      </c>
      <c r="G9105" s="126" t="s">
        <v>2364</v>
      </c>
      <c r="H9105" s="126" t="s">
        <v>524</v>
      </c>
      <c r="I9105" s="126" t="s">
        <v>418</v>
      </c>
      <c r="J9105" s="126" t="s">
        <v>1770</v>
      </c>
      <c r="K9105" s="126" t="s">
        <v>976</v>
      </c>
      <c r="L9105" s="126" t="s">
        <v>1771</v>
      </c>
      <c r="M9105" s="130">
        <v>96.25</v>
      </c>
      <c r="O9105" s="126" t="s">
        <v>528</v>
      </c>
      <c r="P9105" s="130">
        <v>0</v>
      </c>
      <c r="S9105" s="130">
        <v>0</v>
      </c>
      <c r="V9105" s="130">
        <v>96.25</v>
      </c>
      <c r="X9105" s="126" t="s">
        <v>814</v>
      </c>
      <c r="Z9105" s="127"/>
      <c r="AA9105" s="128"/>
      <c r="AB9105" s="128"/>
      <c r="AD9105" s="126" t="s">
        <v>562</v>
      </c>
      <c r="AG9105" s="127"/>
      <c r="AI9105" s="127"/>
    </row>
    <row r="9106" spans="1:35" ht="14.85" customHeight="1">
      <c r="A9106" s="130">
        <v>5000405</v>
      </c>
      <c r="B9106" s="126" t="s">
        <v>18235</v>
      </c>
      <c r="C9106" s="126" t="s">
        <v>18236</v>
      </c>
      <c r="D9106" s="126" t="s">
        <v>18237</v>
      </c>
      <c r="E9106" s="126" t="s">
        <v>288</v>
      </c>
      <c r="F9106" s="126" t="s">
        <v>491</v>
      </c>
      <c r="G9106" s="126" t="s">
        <v>417</v>
      </c>
      <c r="H9106" s="126" t="s">
        <v>126</v>
      </c>
      <c r="I9106" s="126" t="s">
        <v>126</v>
      </c>
      <c r="J9106" s="126" t="s">
        <v>18223</v>
      </c>
      <c r="K9106" s="126" t="s">
        <v>7040</v>
      </c>
      <c r="L9106" s="126" t="s">
        <v>770</v>
      </c>
      <c r="M9106" s="130">
        <v>19477.919999999998</v>
      </c>
      <c r="N9106" s="126" t="s">
        <v>290</v>
      </c>
      <c r="O9106" s="126" t="s">
        <v>1601</v>
      </c>
      <c r="P9106" s="130">
        <v>0</v>
      </c>
      <c r="S9106" s="130">
        <v>0</v>
      </c>
      <c r="V9106" s="130">
        <v>20440</v>
      </c>
      <c r="X9106" s="126" t="s">
        <v>4361</v>
      </c>
      <c r="Y9106" s="126" t="s">
        <v>517</v>
      </c>
      <c r="Z9106" s="127"/>
      <c r="AA9106" s="128">
        <v>1</v>
      </c>
      <c r="AB9106" s="128">
        <v>60</v>
      </c>
      <c r="AD9106" s="126" t="s">
        <v>562</v>
      </c>
      <c r="AG9106" s="127"/>
      <c r="AI9106" s="127"/>
    </row>
    <row r="9107" spans="1:35" ht="14.85" customHeight="1">
      <c r="A9107" s="130">
        <v>5000404</v>
      </c>
      <c r="B9107" s="126" t="s">
        <v>18238</v>
      </c>
      <c r="C9107" s="126" t="s">
        <v>18239</v>
      </c>
      <c r="D9107" s="126" t="s">
        <v>18240</v>
      </c>
      <c r="E9107" s="126" t="s">
        <v>288</v>
      </c>
      <c r="F9107" s="126" t="s">
        <v>522</v>
      </c>
      <c r="G9107" s="126" t="s">
        <v>783</v>
      </c>
      <c r="H9107" s="126" t="s">
        <v>524</v>
      </c>
      <c r="I9107" s="126" t="s">
        <v>418</v>
      </c>
      <c r="J9107" s="126" t="s">
        <v>1770</v>
      </c>
      <c r="K9107" s="126" t="s">
        <v>976</v>
      </c>
      <c r="L9107" s="126" t="s">
        <v>1771</v>
      </c>
      <c r="M9107" s="130">
        <v>466.2</v>
      </c>
      <c r="O9107" s="126" t="s">
        <v>528</v>
      </c>
      <c r="P9107" s="130">
        <v>0</v>
      </c>
      <c r="S9107" s="130">
        <v>0</v>
      </c>
      <c r="V9107" s="130">
        <v>466.2</v>
      </c>
      <c r="X9107" s="126" t="s">
        <v>814</v>
      </c>
      <c r="Z9107" s="127"/>
      <c r="AA9107" s="128"/>
      <c r="AB9107" s="128"/>
      <c r="AD9107" s="126" t="s">
        <v>562</v>
      </c>
      <c r="AG9107" s="127"/>
      <c r="AI9107" s="127"/>
    </row>
    <row r="9108" spans="1:35" ht="14.85" customHeight="1">
      <c r="A9108" s="130">
        <v>5000403</v>
      </c>
      <c r="B9108" s="126" t="s">
        <v>18241</v>
      </c>
      <c r="C9108" s="126" t="s">
        <v>18242</v>
      </c>
      <c r="D9108" s="126" t="s">
        <v>18243</v>
      </c>
      <c r="E9108" s="126" t="s">
        <v>288</v>
      </c>
      <c r="F9108" s="126" t="s">
        <v>522</v>
      </c>
      <c r="G9108" s="126" t="s">
        <v>786</v>
      </c>
      <c r="H9108" s="126" t="s">
        <v>524</v>
      </c>
      <c r="I9108" s="126" t="s">
        <v>418</v>
      </c>
      <c r="J9108" s="126" t="s">
        <v>1770</v>
      </c>
      <c r="K9108" s="126" t="s">
        <v>976</v>
      </c>
      <c r="L9108" s="126" t="s">
        <v>1771</v>
      </c>
      <c r="M9108" s="130">
        <v>776.98</v>
      </c>
      <c r="O9108" s="126" t="s">
        <v>528</v>
      </c>
      <c r="P9108" s="130">
        <v>0</v>
      </c>
      <c r="S9108" s="130">
        <v>0</v>
      </c>
      <c r="V9108" s="130">
        <v>776.98</v>
      </c>
      <c r="X9108" s="126" t="s">
        <v>814</v>
      </c>
      <c r="Z9108" s="127"/>
      <c r="AA9108" s="128"/>
      <c r="AB9108" s="128"/>
      <c r="AD9108" s="126" t="s">
        <v>562</v>
      </c>
      <c r="AG9108" s="127"/>
      <c r="AI9108" s="127"/>
    </row>
    <row r="9109" spans="1:35" ht="14.85" customHeight="1">
      <c r="A9109" s="130">
        <v>5000402</v>
      </c>
      <c r="B9109" s="126" t="s">
        <v>18244</v>
      </c>
      <c r="C9109" s="126" t="s">
        <v>18242</v>
      </c>
      <c r="D9109" s="126" t="s">
        <v>18245</v>
      </c>
      <c r="E9109" s="126" t="s">
        <v>288</v>
      </c>
      <c r="F9109" s="126" t="s">
        <v>522</v>
      </c>
      <c r="G9109" s="126" t="s">
        <v>2364</v>
      </c>
      <c r="H9109" s="126" t="s">
        <v>524</v>
      </c>
      <c r="I9109" s="126" t="s">
        <v>418</v>
      </c>
      <c r="J9109" s="126" t="s">
        <v>1770</v>
      </c>
      <c r="K9109" s="126" t="s">
        <v>976</v>
      </c>
      <c r="L9109" s="126" t="s">
        <v>1771</v>
      </c>
      <c r="M9109" s="130">
        <v>194.59</v>
      </c>
      <c r="O9109" s="126" t="s">
        <v>528</v>
      </c>
      <c r="P9109" s="130">
        <v>0</v>
      </c>
      <c r="S9109" s="130">
        <v>0</v>
      </c>
      <c r="V9109" s="130">
        <v>266</v>
      </c>
      <c r="X9109" s="126" t="s">
        <v>814</v>
      </c>
      <c r="Z9109" s="127"/>
      <c r="AA9109" s="128"/>
      <c r="AB9109" s="128"/>
      <c r="AD9109" s="126" t="s">
        <v>562</v>
      </c>
      <c r="AG9109" s="127"/>
      <c r="AI9109" s="127"/>
    </row>
    <row r="9110" spans="1:35" ht="14.85" customHeight="1">
      <c r="A9110" s="130">
        <v>5000401</v>
      </c>
      <c r="B9110" s="126" t="s">
        <v>18246</v>
      </c>
      <c r="C9110" s="126" t="s">
        <v>18247</v>
      </c>
      <c r="D9110" s="126" t="s">
        <v>18248</v>
      </c>
      <c r="E9110" s="126" t="s">
        <v>288</v>
      </c>
      <c r="F9110" s="126" t="s">
        <v>522</v>
      </c>
      <c r="G9110" s="126" t="s">
        <v>3270</v>
      </c>
      <c r="H9110" s="126" t="s">
        <v>524</v>
      </c>
      <c r="I9110" s="126" t="s">
        <v>418</v>
      </c>
      <c r="J9110" s="126" t="s">
        <v>1770</v>
      </c>
      <c r="K9110" s="126" t="s">
        <v>976</v>
      </c>
      <c r="L9110" s="126" t="s">
        <v>1771</v>
      </c>
      <c r="M9110" s="130">
        <v>630</v>
      </c>
      <c r="O9110" s="126" t="s">
        <v>528</v>
      </c>
      <c r="P9110" s="130">
        <v>0</v>
      </c>
      <c r="S9110" s="130">
        <v>0</v>
      </c>
      <c r="V9110" s="130">
        <v>630</v>
      </c>
      <c r="X9110" s="126" t="s">
        <v>814</v>
      </c>
      <c r="Z9110" s="127"/>
      <c r="AA9110" s="128"/>
      <c r="AB9110" s="128"/>
      <c r="AD9110" s="126" t="s">
        <v>562</v>
      </c>
      <c r="AG9110" s="127"/>
      <c r="AI9110" s="127"/>
    </row>
    <row r="9111" spans="1:35" ht="14.85" customHeight="1">
      <c r="A9111" s="130">
        <v>5000400</v>
      </c>
      <c r="B9111" s="126" t="s">
        <v>18249</v>
      </c>
      <c r="C9111" s="126" t="s">
        <v>18247</v>
      </c>
      <c r="D9111" s="126" t="s">
        <v>18250</v>
      </c>
      <c r="E9111" s="126" t="s">
        <v>288</v>
      </c>
      <c r="F9111" s="126" t="s">
        <v>522</v>
      </c>
      <c r="G9111" s="126" t="s">
        <v>806</v>
      </c>
      <c r="H9111" s="126" t="s">
        <v>524</v>
      </c>
      <c r="I9111" s="126" t="s">
        <v>418</v>
      </c>
      <c r="J9111" s="126" t="s">
        <v>1770</v>
      </c>
      <c r="K9111" s="126" t="s">
        <v>976</v>
      </c>
      <c r="L9111" s="126" t="s">
        <v>1771</v>
      </c>
      <c r="M9111" s="130">
        <v>364</v>
      </c>
      <c r="O9111" s="126" t="s">
        <v>528</v>
      </c>
      <c r="P9111" s="130">
        <v>0</v>
      </c>
      <c r="S9111" s="130">
        <v>0</v>
      </c>
      <c r="V9111" s="130">
        <v>364</v>
      </c>
      <c r="X9111" s="126" t="s">
        <v>814</v>
      </c>
      <c r="Z9111" s="127"/>
      <c r="AA9111" s="128"/>
      <c r="AB9111" s="128"/>
      <c r="AD9111" s="126" t="s">
        <v>562</v>
      </c>
      <c r="AG9111" s="127"/>
      <c r="AI9111" s="127"/>
    </row>
    <row r="9112" spans="1:35" ht="14.85" customHeight="1">
      <c r="A9112" s="130">
        <v>5000399</v>
      </c>
      <c r="B9112" s="126" t="s">
        <v>18251</v>
      </c>
      <c r="C9112" s="126" t="s">
        <v>18252</v>
      </c>
      <c r="D9112" s="126" t="s">
        <v>18253</v>
      </c>
      <c r="E9112" s="126" t="s">
        <v>288</v>
      </c>
      <c r="F9112" s="126" t="s">
        <v>522</v>
      </c>
      <c r="G9112" s="126" t="s">
        <v>523</v>
      </c>
      <c r="H9112" s="126" t="s">
        <v>524</v>
      </c>
      <c r="I9112" s="126" t="s">
        <v>418</v>
      </c>
      <c r="J9112" s="126" t="s">
        <v>1770</v>
      </c>
      <c r="K9112" s="126" t="s">
        <v>976</v>
      </c>
      <c r="L9112" s="126" t="s">
        <v>1771</v>
      </c>
      <c r="M9112" s="130">
        <v>77.83</v>
      </c>
      <c r="O9112" s="126" t="s">
        <v>528</v>
      </c>
      <c r="P9112" s="130">
        <v>0</v>
      </c>
      <c r="S9112" s="130">
        <v>0</v>
      </c>
      <c r="V9112" s="130">
        <v>84</v>
      </c>
      <c r="X9112" s="126" t="s">
        <v>814</v>
      </c>
      <c r="Z9112" s="127"/>
      <c r="AA9112" s="128"/>
      <c r="AB9112" s="128"/>
      <c r="AD9112" s="126" t="s">
        <v>562</v>
      </c>
      <c r="AG9112" s="127"/>
      <c r="AI9112" s="127"/>
    </row>
    <row r="9113" spans="1:35" ht="14.85" customHeight="1">
      <c r="A9113" s="130">
        <v>5000398</v>
      </c>
      <c r="B9113" s="126" t="s">
        <v>18254</v>
      </c>
      <c r="C9113" s="126" t="s">
        <v>18255</v>
      </c>
      <c r="D9113" s="126" t="s">
        <v>18256</v>
      </c>
      <c r="E9113" s="126" t="s">
        <v>288</v>
      </c>
      <c r="F9113" s="126" t="s">
        <v>491</v>
      </c>
      <c r="G9113" s="126" t="s">
        <v>417</v>
      </c>
      <c r="H9113" s="126" t="s">
        <v>126</v>
      </c>
      <c r="I9113" s="126" t="s">
        <v>126</v>
      </c>
      <c r="J9113" s="126" t="s">
        <v>18223</v>
      </c>
      <c r="K9113" s="126" t="s">
        <v>7040</v>
      </c>
      <c r="L9113" s="126" t="s">
        <v>770</v>
      </c>
      <c r="M9113" s="130">
        <v>11687.2</v>
      </c>
      <c r="N9113" s="126" t="s">
        <v>290</v>
      </c>
      <c r="O9113" s="126" t="s">
        <v>1311</v>
      </c>
      <c r="P9113" s="130">
        <v>0</v>
      </c>
      <c r="S9113" s="130">
        <v>0</v>
      </c>
      <c r="V9113" s="130">
        <v>11687.2</v>
      </c>
      <c r="X9113" s="126" t="s">
        <v>2048</v>
      </c>
      <c r="Y9113" s="126" t="s">
        <v>517</v>
      </c>
      <c r="Z9113" s="127"/>
      <c r="AA9113" s="128">
        <v>1</v>
      </c>
      <c r="AB9113" s="128">
        <v>60</v>
      </c>
      <c r="AD9113" s="126" t="s">
        <v>562</v>
      </c>
      <c r="AG9113" s="127"/>
      <c r="AI9113" s="127"/>
    </row>
    <row r="9114" spans="1:35" ht="14.85" customHeight="1">
      <c r="A9114" s="130">
        <v>5000397</v>
      </c>
      <c r="B9114" s="126" t="s">
        <v>18257</v>
      </c>
      <c r="C9114" s="126" t="s">
        <v>18258</v>
      </c>
      <c r="D9114" s="126" t="s">
        <v>18259</v>
      </c>
      <c r="E9114" s="126" t="s">
        <v>288</v>
      </c>
      <c r="F9114" s="126" t="s">
        <v>522</v>
      </c>
      <c r="G9114" s="126" t="s">
        <v>4907</v>
      </c>
      <c r="H9114" s="126" t="s">
        <v>524</v>
      </c>
      <c r="I9114" s="126" t="s">
        <v>418</v>
      </c>
      <c r="J9114" s="126" t="s">
        <v>1770</v>
      </c>
      <c r="K9114" s="126" t="s">
        <v>976</v>
      </c>
      <c r="L9114" s="126" t="s">
        <v>1771</v>
      </c>
      <c r="M9114" s="130">
        <v>48.64</v>
      </c>
      <c r="O9114" s="126" t="s">
        <v>528</v>
      </c>
      <c r="P9114" s="130">
        <v>0</v>
      </c>
      <c r="S9114" s="130">
        <v>0</v>
      </c>
      <c r="V9114" s="130">
        <v>112</v>
      </c>
      <c r="X9114" s="126" t="s">
        <v>814</v>
      </c>
      <c r="Z9114" s="127"/>
      <c r="AA9114" s="128"/>
      <c r="AB9114" s="128"/>
      <c r="AD9114" s="126" t="s">
        <v>562</v>
      </c>
      <c r="AG9114" s="127"/>
      <c r="AI9114" s="127"/>
    </row>
    <row r="9115" spans="1:35" ht="14.85" customHeight="1">
      <c r="A9115" s="130">
        <v>5000396</v>
      </c>
      <c r="B9115" s="126" t="s">
        <v>18260</v>
      </c>
      <c r="C9115" s="126" t="s">
        <v>18261</v>
      </c>
      <c r="D9115" s="126" t="s">
        <v>11349</v>
      </c>
      <c r="E9115" s="126" t="s">
        <v>288</v>
      </c>
      <c r="F9115" s="126" t="s">
        <v>522</v>
      </c>
      <c r="G9115" s="126" t="s">
        <v>786</v>
      </c>
      <c r="H9115" s="126" t="s">
        <v>524</v>
      </c>
      <c r="I9115" s="126" t="s">
        <v>418</v>
      </c>
      <c r="J9115" s="126" t="s">
        <v>1770</v>
      </c>
      <c r="K9115" s="126" t="s">
        <v>976</v>
      </c>
      <c r="L9115" s="126" t="s">
        <v>1771</v>
      </c>
      <c r="M9115" s="130">
        <v>97.44</v>
      </c>
      <c r="O9115" s="126" t="s">
        <v>528</v>
      </c>
      <c r="P9115" s="130">
        <v>0</v>
      </c>
      <c r="S9115" s="130">
        <v>0</v>
      </c>
      <c r="V9115" s="130">
        <v>97.44</v>
      </c>
      <c r="X9115" s="126" t="s">
        <v>4967</v>
      </c>
      <c r="Z9115" s="127"/>
      <c r="AA9115" s="128"/>
      <c r="AB9115" s="128"/>
      <c r="AD9115" s="126" t="s">
        <v>562</v>
      </c>
      <c r="AG9115" s="127"/>
      <c r="AI9115" s="127"/>
    </row>
    <row r="9116" spans="1:35" ht="14.85" customHeight="1">
      <c r="A9116" s="130">
        <v>5000395</v>
      </c>
      <c r="B9116" s="126" t="s">
        <v>18262</v>
      </c>
      <c r="C9116" s="126" t="s">
        <v>18261</v>
      </c>
      <c r="D9116" s="126" t="s">
        <v>11351</v>
      </c>
      <c r="E9116" s="126" t="s">
        <v>288</v>
      </c>
      <c r="F9116" s="126" t="s">
        <v>522</v>
      </c>
      <c r="G9116" s="126" t="s">
        <v>1975</v>
      </c>
      <c r="H9116" s="126" t="s">
        <v>524</v>
      </c>
      <c r="I9116" s="126" t="s">
        <v>418</v>
      </c>
      <c r="J9116" s="126" t="s">
        <v>1770</v>
      </c>
      <c r="K9116" s="126" t="s">
        <v>976</v>
      </c>
      <c r="L9116" s="126" t="s">
        <v>1771</v>
      </c>
      <c r="M9116" s="130">
        <v>54.79</v>
      </c>
      <c r="O9116" s="126" t="s">
        <v>528</v>
      </c>
      <c r="P9116" s="130">
        <v>0</v>
      </c>
      <c r="S9116" s="130">
        <v>0</v>
      </c>
      <c r="V9116" s="130">
        <v>54.79</v>
      </c>
      <c r="X9116" s="126" t="s">
        <v>4967</v>
      </c>
      <c r="Z9116" s="127"/>
      <c r="AA9116" s="128"/>
      <c r="AB9116" s="128"/>
      <c r="AD9116" s="126" t="s">
        <v>562</v>
      </c>
      <c r="AG9116" s="127"/>
      <c r="AI9116" s="127"/>
    </row>
    <row r="9117" spans="1:35" ht="14.85" customHeight="1">
      <c r="A9117" s="130">
        <v>5004279</v>
      </c>
      <c r="B9117" s="126" t="s">
        <v>17226</v>
      </c>
      <c r="C9117" s="126" t="s">
        <v>17227</v>
      </c>
      <c r="D9117" s="126" t="s">
        <v>17228</v>
      </c>
      <c r="E9117" s="126" t="s">
        <v>288</v>
      </c>
      <c r="F9117" s="126" t="s">
        <v>364</v>
      </c>
      <c r="G9117" s="126" t="s">
        <v>417</v>
      </c>
      <c r="H9117" s="126" t="s">
        <v>126</v>
      </c>
      <c r="I9117" s="126" t="s">
        <v>126</v>
      </c>
      <c r="J9117" s="126" t="s">
        <v>886</v>
      </c>
      <c r="K9117" s="126" t="s">
        <v>443</v>
      </c>
      <c r="L9117" s="126" t="s">
        <v>887</v>
      </c>
      <c r="M9117" s="130">
        <v>6817.44</v>
      </c>
      <c r="O9117" s="126" t="s">
        <v>365</v>
      </c>
      <c r="P9117" s="130">
        <v>0</v>
      </c>
      <c r="S9117" s="130">
        <v>0</v>
      </c>
      <c r="V9117" s="130">
        <v>8278.24</v>
      </c>
      <c r="X9117" s="126" t="s">
        <v>510</v>
      </c>
      <c r="Z9117" s="127"/>
      <c r="AA9117" s="128">
        <v>2</v>
      </c>
      <c r="AB9117" s="128">
        <v>60</v>
      </c>
      <c r="AC9117" s="126" t="s">
        <v>366</v>
      </c>
      <c r="AD9117" s="126" t="s">
        <v>562</v>
      </c>
      <c r="AG9117" s="127"/>
      <c r="AI9117" s="127"/>
    </row>
    <row r="9118" spans="1:35" ht="14.85" customHeight="1">
      <c r="A9118" s="130">
        <v>5004278</v>
      </c>
      <c r="B9118" s="126" t="s">
        <v>17229</v>
      </c>
      <c r="C9118" s="126" t="s">
        <v>17230</v>
      </c>
      <c r="D9118" s="126" t="s">
        <v>14022</v>
      </c>
      <c r="E9118" s="126" t="s">
        <v>288</v>
      </c>
      <c r="F9118" s="126" t="s">
        <v>364</v>
      </c>
      <c r="G9118" s="126" t="s">
        <v>417</v>
      </c>
      <c r="H9118" s="126" t="s">
        <v>126</v>
      </c>
      <c r="I9118" s="126" t="s">
        <v>126</v>
      </c>
      <c r="J9118" s="126" t="s">
        <v>886</v>
      </c>
      <c r="K9118" s="126" t="s">
        <v>443</v>
      </c>
      <c r="L9118" s="126" t="s">
        <v>887</v>
      </c>
      <c r="M9118" s="130">
        <v>6817.39</v>
      </c>
      <c r="O9118" s="126" t="s">
        <v>365</v>
      </c>
      <c r="P9118" s="130">
        <v>0</v>
      </c>
      <c r="S9118" s="130">
        <v>0</v>
      </c>
      <c r="V9118" s="130">
        <v>6817.39</v>
      </c>
      <c r="X9118" s="126" t="s">
        <v>510</v>
      </c>
      <c r="Z9118" s="127"/>
      <c r="AA9118" s="128">
        <v>2</v>
      </c>
      <c r="AB9118" s="128">
        <v>60</v>
      </c>
      <c r="AC9118" s="126" t="s">
        <v>366</v>
      </c>
      <c r="AD9118" s="126" t="s">
        <v>562</v>
      </c>
      <c r="AG9118" s="127"/>
      <c r="AI9118" s="127"/>
    </row>
    <row r="9119" spans="1:35" ht="14.85" customHeight="1">
      <c r="A9119" s="130">
        <v>5002755</v>
      </c>
      <c r="B9119" s="126" t="s">
        <v>18263</v>
      </c>
      <c r="C9119" s="126" t="s">
        <v>18084</v>
      </c>
      <c r="D9119" s="126" t="s">
        <v>18264</v>
      </c>
      <c r="E9119" s="126" t="s">
        <v>288</v>
      </c>
      <c r="F9119" s="126" t="s">
        <v>440</v>
      </c>
      <c r="G9119" s="126" t="s">
        <v>458</v>
      </c>
      <c r="H9119" s="126" t="s">
        <v>126</v>
      </c>
      <c r="I9119" s="126" t="s">
        <v>418</v>
      </c>
      <c r="J9119" s="126" t="s">
        <v>12989</v>
      </c>
      <c r="K9119" s="126" t="s">
        <v>613</v>
      </c>
      <c r="L9119" s="126" t="s">
        <v>2029</v>
      </c>
      <c r="M9119" s="130">
        <v>5124.22</v>
      </c>
      <c r="O9119" s="126" t="s">
        <v>449</v>
      </c>
      <c r="P9119" s="130">
        <v>0</v>
      </c>
      <c r="S9119" s="130">
        <v>0</v>
      </c>
      <c r="V9119" s="130">
        <v>5124.22</v>
      </c>
      <c r="X9119" s="126" t="s">
        <v>4421</v>
      </c>
      <c r="Z9119" s="127"/>
      <c r="AA9119" s="128">
        <v>30</v>
      </c>
      <c r="AB9119" s="128">
        <v>1</v>
      </c>
      <c r="AD9119" s="126" t="s">
        <v>562</v>
      </c>
      <c r="AG9119" s="127"/>
      <c r="AI9119" s="127"/>
    </row>
    <row r="9120" spans="1:35" ht="14.85" customHeight="1">
      <c r="A9120" s="130">
        <v>5003732</v>
      </c>
      <c r="B9120" s="126" t="s">
        <v>17396</v>
      </c>
      <c r="C9120" s="126" t="s">
        <v>17397</v>
      </c>
      <c r="D9120" s="126" t="s">
        <v>17398</v>
      </c>
      <c r="E9120" s="126" t="s">
        <v>288</v>
      </c>
      <c r="F9120" s="126" t="s">
        <v>364</v>
      </c>
      <c r="G9120" s="126" t="s">
        <v>417</v>
      </c>
      <c r="H9120" s="126" t="s">
        <v>126</v>
      </c>
      <c r="I9120" s="126" t="s">
        <v>126</v>
      </c>
      <c r="J9120" s="126" t="s">
        <v>886</v>
      </c>
      <c r="K9120" s="126" t="s">
        <v>443</v>
      </c>
      <c r="L9120" s="126" t="s">
        <v>887</v>
      </c>
      <c r="M9120" s="130">
        <v>6817.44</v>
      </c>
      <c r="O9120" s="126" t="s">
        <v>365</v>
      </c>
      <c r="P9120" s="130">
        <v>0</v>
      </c>
      <c r="S9120" s="130">
        <v>0</v>
      </c>
      <c r="V9120" s="130">
        <v>27756.51</v>
      </c>
      <c r="X9120" s="126" t="s">
        <v>469</v>
      </c>
      <c r="Z9120" s="127"/>
      <c r="AA9120" s="128">
        <v>1</v>
      </c>
      <c r="AB9120" s="128">
        <v>60</v>
      </c>
      <c r="AC9120" s="126" t="s">
        <v>366</v>
      </c>
      <c r="AD9120" s="126" t="s">
        <v>562</v>
      </c>
      <c r="AG9120" s="127"/>
      <c r="AI9120" s="127"/>
    </row>
    <row r="9121" spans="1:35" ht="14.85" customHeight="1">
      <c r="A9121" s="130">
        <v>5003731</v>
      </c>
      <c r="B9121" s="126" t="s">
        <v>17432</v>
      </c>
      <c r="C9121" s="126" t="s">
        <v>17433</v>
      </c>
      <c r="D9121" s="126" t="s">
        <v>17434</v>
      </c>
      <c r="E9121" s="126" t="s">
        <v>288</v>
      </c>
      <c r="F9121" s="126" t="s">
        <v>364</v>
      </c>
      <c r="G9121" s="126" t="s">
        <v>417</v>
      </c>
      <c r="H9121" s="126" t="s">
        <v>126</v>
      </c>
      <c r="I9121" s="126" t="s">
        <v>126</v>
      </c>
      <c r="J9121" s="126" t="s">
        <v>886</v>
      </c>
      <c r="K9121" s="126" t="s">
        <v>443</v>
      </c>
      <c r="L9121" s="126" t="s">
        <v>887</v>
      </c>
      <c r="M9121" s="130">
        <v>6817.44</v>
      </c>
      <c r="O9121" s="126" t="s">
        <v>365</v>
      </c>
      <c r="P9121" s="130">
        <v>0</v>
      </c>
      <c r="S9121" s="130">
        <v>0</v>
      </c>
      <c r="V9121" s="130">
        <v>28730.42</v>
      </c>
      <c r="X9121" s="126" t="s">
        <v>469</v>
      </c>
      <c r="Z9121" s="127"/>
      <c r="AA9121" s="128">
        <v>1</v>
      </c>
      <c r="AB9121" s="128">
        <v>60</v>
      </c>
      <c r="AC9121" s="126" t="s">
        <v>366</v>
      </c>
      <c r="AD9121" s="126" t="s">
        <v>562</v>
      </c>
      <c r="AG9121" s="127"/>
      <c r="AI9121" s="127"/>
    </row>
    <row r="9122" spans="1:35" ht="14.85" customHeight="1">
      <c r="A9122" s="130">
        <v>5004754</v>
      </c>
      <c r="B9122" s="126" t="s">
        <v>18265</v>
      </c>
      <c r="C9122" s="126" t="s">
        <v>4075</v>
      </c>
      <c r="D9122" s="126" t="s">
        <v>18266</v>
      </c>
      <c r="E9122" s="126" t="s">
        <v>288</v>
      </c>
      <c r="F9122" s="126" t="s">
        <v>440</v>
      </c>
      <c r="G9122" s="126" t="s">
        <v>458</v>
      </c>
      <c r="H9122" s="126" t="s">
        <v>126</v>
      </c>
      <c r="I9122" s="126" t="s">
        <v>418</v>
      </c>
      <c r="J9122" s="126" t="s">
        <v>597</v>
      </c>
      <c r="K9122" s="126" t="s">
        <v>504</v>
      </c>
      <c r="L9122" s="126" t="s">
        <v>598</v>
      </c>
      <c r="M9122" s="130">
        <v>2846.13</v>
      </c>
      <c r="O9122" s="126" t="s">
        <v>445</v>
      </c>
      <c r="P9122" s="130">
        <v>0</v>
      </c>
      <c r="S9122" s="130">
        <v>0</v>
      </c>
      <c r="V9122" s="130">
        <v>2846.13</v>
      </c>
      <c r="X9122" s="126" t="s">
        <v>4644</v>
      </c>
      <c r="Z9122" s="127"/>
      <c r="AA9122" s="128">
        <v>30</v>
      </c>
      <c r="AB9122" s="128">
        <v>1</v>
      </c>
      <c r="AD9122" s="126" t="s">
        <v>562</v>
      </c>
      <c r="AG9122" s="127"/>
      <c r="AI9122" s="127"/>
    </row>
    <row r="9123" spans="1:35" ht="14.85" customHeight="1">
      <c r="A9123" s="130">
        <v>5004752</v>
      </c>
      <c r="B9123" s="126" t="s">
        <v>18267</v>
      </c>
      <c r="C9123" s="126" t="s">
        <v>17932</v>
      </c>
      <c r="D9123" s="126" t="s">
        <v>18268</v>
      </c>
      <c r="E9123" s="126" t="s">
        <v>288</v>
      </c>
      <c r="F9123" s="126" t="s">
        <v>440</v>
      </c>
      <c r="G9123" s="126" t="s">
        <v>463</v>
      </c>
      <c r="H9123" s="126" t="s">
        <v>126</v>
      </c>
      <c r="I9123" s="126" t="s">
        <v>418</v>
      </c>
      <c r="J9123" s="126" t="s">
        <v>597</v>
      </c>
      <c r="K9123" s="126" t="s">
        <v>504</v>
      </c>
      <c r="L9123" s="126" t="s">
        <v>598</v>
      </c>
      <c r="M9123" s="130">
        <v>2822.4</v>
      </c>
      <c r="O9123" s="126" t="s">
        <v>445</v>
      </c>
      <c r="P9123" s="130">
        <v>0</v>
      </c>
      <c r="S9123" s="130">
        <v>0</v>
      </c>
      <c r="V9123" s="130">
        <v>2822.4</v>
      </c>
      <c r="X9123" s="126" t="s">
        <v>446</v>
      </c>
      <c r="Z9123" s="127"/>
      <c r="AA9123" s="128">
        <v>15</v>
      </c>
      <c r="AB9123" s="128">
        <v>1</v>
      </c>
      <c r="AD9123" s="126" t="s">
        <v>562</v>
      </c>
      <c r="AG9123" s="127"/>
      <c r="AI9123" s="127"/>
    </row>
    <row r="9124" spans="1:35" ht="14.85" customHeight="1">
      <c r="A9124" s="130">
        <v>5003892</v>
      </c>
      <c r="B9124" s="126" t="s">
        <v>18269</v>
      </c>
      <c r="C9124" s="126" t="s">
        <v>17046</v>
      </c>
      <c r="D9124" s="126" t="s">
        <v>18270</v>
      </c>
      <c r="E9124" s="126" t="s">
        <v>288</v>
      </c>
      <c r="F9124" s="126" t="s">
        <v>491</v>
      </c>
      <c r="G9124" s="126" t="s">
        <v>417</v>
      </c>
      <c r="H9124" s="126" t="s">
        <v>126</v>
      </c>
      <c r="I9124" s="126" t="s">
        <v>126</v>
      </c>
      <c r="J9124" s="126" t="s">
        <v>12997</v>
      </c>
      <c r="K9124" s="126" t="s">
        <v>535</v>
      </c>
      <c r="L9124" s="126" t="s">
        <v>1321</v>
      </c>
      <c r="M9124" s="130">
        <v>7304.64</v>
      </c>
      <c r="N9124" s="126" t="s">
        <v>290</v>
      </c>
      <c r="O9124" s="126" t="s">
        <v>833</v>
      </c>
      <c r="P9124" s="130">
        <v>0</v>
      </c>
      <c r="S9124" s="130">
        <v>0</v>
      </c>
      <c r="V9124" s="130">
        <v>8660.64</v>
      </c>
      <c r="X9124" s="126" t="s">
        <v>834</v>
      </c>
      <c r="Z9124" s="127"/>
      <c r="AA9124" s="128">
        <v>1</v>
      </c>
      <c r="AB9124" s="128">
        <v>36</v>
      </c>
      <c r="AD9124" s="126" t="s">
        <v>562</v>
      </c>
      <c r="AG9124" s="127"/>
      <c r="AI9124" s="127"/>
    </row>
    <row r="9125" spans="1:35" ht="14.85" customHeight="1">
      <c r="A9125" s="130">
        <v>5003891</v>
      </c>
      <c r="B9125" s="126" t="s">
        <v>18271</v>
      </c>
      <c r="C9125" s="126" t="s">
        <v>18272</v>
      </c>
      <c r="D9125" s="126" t="s">
        <v>18273</v>
      </c>
      <c r="E9125" s="126" t="s">
        <v>288</v>
      </c>
      <c r="F9125" s="126" t="s">
        <v>491</v>
      </c>
      <c r="G9125" s="126" t="s">
        <v>417</v>
      </c>
      <c r="H9125" s="126" t="s">
        <v>126</v>
      </c>
      <c r="I9125" s="126" t="s">
        <v>126</v>
      </c>
      <c r="J9125" s="126" t="s">
        <v>12997</v>
      </c>
      <c r="K9125" s="126" t="s">
        <v>535</v>
      </c>
      <c r="L9125" s="126" t="s">
        <v>1321</v>
      </c>
      <c r="M9125" s="130">
        <v>7304.64</v>
      </c>
      <c r="N9125" s="126" t="s">
        <v>290</v>
      </c>
      <c r="O9125" s="126" t="s">
        <v>833</v>
      </c>
      <c r="P9125" s="130">
        <v>0</v>
      </c>
      <c r="S9125" s="130">
        <v>0</v>
      </c>
      <c r="V9125" s="130">
        <v>8660.64</v>
      </c>
      <c r="X9125" s="126" t="s">
        <v>834</v>
      </c>
      <c r="Z9125" s="127"/>
      <c r="AA9125" s="128">
        <v>1</v>
      </c>
      <c r="AB9125" s="128">
        <v>36</v>
      </c>
      <c r="AD9125" s="126" t="s">
        <v>562</v>
      </c>
      <c r="AG9125" s="127"/>
      <c r="AI9125" s="127"/>
    </row>
    <row r="9126" spans="1:35" ht="14.85" customHeight="1">
      <c r="A9126" s="130">
        <v>5005530</v>
      </c>
      <c r="B9126" s="126" t="s">
        <v>18274</v>
      </c>
      <c r="C9126" s="126" t="s">
        <v>18275</v>
      </c>
      <c r="D9126" s="126" t="s">
        <v>15890</v>
      </c>
      <c r="E9126" s="126" t="s">
        <v>288</v>
      </c>
      <c r="F9126" s="126" t="s">
        <v>522</v>
      </c>
      <c r="G9126" s="126" t="s">
        <v>604</v>
      </c>
      <c r="H9126" s="126" t="s">
        <v>974</v>
      </c>
      <c r="I9126" s="126" t="s">
        <v>126</v>
      </c>
      <c r="J9126" s="126" t="s">
        <v>11127</v>
      </c>
      <c r="K9126" s="126" t="s">
        <v>504</v>
      </c>
      <c r="L9126" s="126" t="s">
        <v>11128</v>
      </c>
      <c r="M9126" s="130">
        <v>820.98</v>
      </c>
      <c r="N9126" s="126" t="s">
        <v>290</v>
      </c>
      <c r="O9126" s="126" t="s">
        <v>528</v>
      </c>
      <c r="P9126" s="130">
        <v>0</v>
      </c>
      <c r="S9126" s="130">
        <v>0</v>
      </c>
      <c r="V9126" s="130">
        <v>820.98</v>
      </c>
      <c r="X9126" s="126" t="s">
        <v>978</v>
      </c>
      <c r="Z9126" s="127"/>
      <c r="AA9126" s="128"/>
      <c r="AB9126" s="128"/>
      <c r="AD9126" s="126" t="s">
        <v>562</v>
      </c>
      <c r="AG9126" s="127"/>
      <c r="AI9126" s="127"/>
    </row>
    <row r="9127" spans="1:35" ht="14.85" customHeight="1">
      <c r="A9127" s="130">
        <v>5003890</v>
      </c>
      <c r="B9127" s="126" t="s">
        <v>18276</v>
      </c>
      <c r="C9127" s="126" t="s">
        <v>18277</v>
      </c>
      <c r="D9127" s="126" t="s">
        <v>18278</v>
      </c>
      <c r="E9127" s="126" t="s">
        <v>288</v>
      </c>
      <c r="F9127" s="126" t="s">
        <v>491</v>
      </c>
      <c r="G9127" s="126" t="s">
        <v>417</v>
      </c>
      <c r="H9127" s="126" t="s">
        <v>126</v>
      </c>
      <c r="I9127" s="126" t="s">
        <v>126</v>
      </c>
      <c r="J9127" s="126" t="s">
        <v>12997</v>
      </c>
      <c r="K9127" s="126" t="s">
        <v>535</v>
      </c>
      <c r="L9127" s="126" t="s">
        <v>1321</v>
      </c>
      <c r="M9127" s="130">
        <v>4321</v>
      </c>
      <c r="N9127" s="126" t="s">
        <v>290</v>
      </c>
      <c r="O9127" s="126" t="s">
        <v>833</v>
      </c>
      <c r="P9127" s="130">
        <v>0</v>
      </c>
      <c r="S9127" s="130">
        <v>0</v>
      </c>
      <c r="V9127" s="130">
        <v>4321</v>
      </c>
      <c r="X9127" s="126" t="s">
        <v>834</v>
      </c>
      <c r="Z9127" s="127"/>
      <c r="AA9127" s="128">
        <v>1</v>
      </c>
      <c r="AB9127" s="128">
        <v>36</v>
      </c>
      <c r="AD9127" s="126" t="s">
        <v>562</v>
      </c>
      <c r="AG9127" s="127"/>
      <c r="AI9127" s="127"/>
    </row>
    <row r="9128" spans="1:35" ht="14.85" customHeight="1">
      <c r="A9128" s="130">
        <v>5003889</v>
      </c>
      <c r="B9128" s="126" t="s">
        <v>18279</v>
      </c>
      <c r="C9128" s="126" t="s">
        <v>18280</v>
      </c>
      <c r="D9128" s="126" t="s">
        <v>18281</v>
      </c>
      <c r="E9128" s="126" t="s">
        <v>288</v>
      </c>
      <c r="F9128" s="126" t="s">
        <v>491</v>
      </c>
      <c r="G9128" s="126" t="s">
        <v>417</v>
      </c>
      <c r="H9128" s="126" t="s">
        <v>126</v>
      </c>
      <c r="I9128" s="126" t="s">
        <v>126</v>
      </c>
      <c r="J9128" s="126" t="s">
        <v>12997</v>
      </c>
      <c r="K9128" s="126" t="s">
        <v>535</v>
      </c>
      <c r="L9128" s="126" t="s">
        <v>1321</v>
      </c>
      <c r="M9128" s="130">
        <v>14760</v>
      </c>
      <c r="N9128" s="126" t="s">
        <v>290</v>
      </c>
      <c r="O9128" s="126" t="s">
        <v>1311</v>
      </c>
      <c r="P9128" s="130">
        <v>0</v>
      </c>
      <c r="S9128" s="130">
        <v>0</v>
      </c>
      <c r="V9128" s="130">
        <v>16400</v>
      </c>
      <c r="X9128" s="126" t="s">
        <v>1312</v>
      </c>
      <c r="Y9128" s="126" t="s">
        <v>517</v>
      </c>
      <c r="Z9128" s="127" t="s">
        <v>309</v>
      </c>
      <c r="AA9128" s="128">
        <v>1</v>
      </c>
      <c r="AB9128" s="128">
        <v>60</v>
      </c>
      <c r="AD9128" s="126" t="s">
        <v>562</v>
      </c>
      <c r="AG9128" s="127"/>
      <c r="AI9128" s="127"/>
    </row>
    <row r="9129" spans="1:35" ht="14.85" customHeight="1">
      <c r="A9129" s="130">
        <v>5005405</v>
      </c>
      <c r="B9129" s="126" t="s">
        <v>18282</v>
      </c>
      <c r="C9129" s="126" t="s">
        <v>18283</v>
      </c>
      <c r="D9129" s="126" t="s">
        <v>12073</v>
      </c>
      <c r="E9129" s="126" t="s">
        <v>288</v>
      </c>
      <c r="F9129" s="126" t="s">
        <v>416</v>
      </c>
      <c r="G9129" s="126" t="s">
        <v>417</v>
      </c>
      <c r="H9129" s="126" t="s">
        <v>126</v>
      </c>
      <c r="I9129" s="126" t="s">
        <v>126</v>
      </c>
      <c r="J9129" s="126" t="s">
        <v>11846</v>
      </c>
      <c r="K9129" s="126" t="s">
        <v>747</v>
      </c>
      <c r="L9129" s="126" t="s">
        <v>11847</v>
      </c>
      <c r="M9129" s="130">
        <v>408.8</v>
      </c>
      <c r="O9129" s="126" t="s">
        <v>3119</v>
      </c>
      <c r="P9129" s="130">
        <v>0</v>
      </c>
      <c r="S9129" s="130">
        <v>0</v>
      </c>
      <c r="V9129" s="130">
        <v>486.71</v>
      </c>
      <c r="X9129" s="126" t="s">
        <v>6068</v>
      </c>
      <c r="Z9129" s="127"/>
      <c r="AA9129" s="128">
        <v>1</v>
      </c>
      <c r="AB9129" s="128">
        <v>12</v>
      </c>
      <c r="AD9129" s="126" t="s">
        <v>562</v>
      </c>
      <c r="AG9129" s="127"/>
      <c r="AI9129" s="127"/>
    </row>
    <row r="9130" spans="1:35" ht="14.85" customHeight="1">
      <c r="A9130" s="130">
        <v>5003888</v>
      </c>
      <c r="B9130" s="126" t="s">
        <v>18284</v>
      </c>
      <c r="C9130" s="126" t="s">
        <v>18285</v>
      </c>
      <c r="D9130" s="126" t="s">
        <v>18286</v>
      </c>
      <c r="E9130" s="126" t="s">
        <v>288</v>
      </c>
      <c r="F9130" s="126" t="s">
        <v>491</v>
      </c>
      <c r="G9130" s="126" t="s">
        <v>417</v>
      </c>
      <c r="H9130" s="126" t="s">
        <v>126</v>
      </c>
      <c r="I9130" s="126" t="s">
        <v>126</v>
      </c>
      <c r="J9130" s="126" t="s">
        <v>12997</v>
      </c>
      <c r="K9130" s="126" t="s">
        <v>535</v>
      </c>
      <c r="L9130" s="126" t="s">
        <v>1321</v>
      </c>
      <c r="M9130" s="130">
        <v>12492.9</v>
      </c>
      <c r="N9130" s="126" t="s">
        <v>290</v>
      </c>
      <c r="O9130" s="126" t="s">
        <v>1311</v>
      </c>
      <c r="P9130" s="130">
        <v>0</v>
      </c>
      <c r="S9130" s="130">
        <v>0</v>
      </c>
      <c r="V9130" s="130">
        <v>13881</v>
      </c>
      <c r="X9130" s="126" t="s">
        <v>1312</v>
      </c>
      <c r="Y9130" s="126" t="s">
        <v>517</v>
      </c>
      <c r="Z9130" s="127" t="s">
        <v>309</v>
      </c>
      <c r="AA9130" s="128">
        <v>1</v>
      </c>
      <c r="AB9130" s="128">
        <v>60</v>
      </c>
      <c r="AD9130" s="126" t="s">
        <v>562</v>
      </c>
      <c r="AG9130" s="127"/>
      <c r="AI9130" s="127"/>
    </row>
    <row r="9131" spans="1:35" ht="14.85" customHeight="1">
      <c r="A9131" s="130">
        <v>5003887</v>
      </c>
      <c r="B9131" s="126" t="s">
        <v>18287</v>
      </c>
      <c r="C9131" s="126" t="s">
        <v>18288</v>
      </c>
      <c r="D9131" s="126" t="s">
        <v>18289</v>
      </c>
      <c r="E9131" s="126" t="s">
        <v>288</v>
      </c>
      <c r="F9131" s="126" t="s">
        <v>491</v>
      </c>
      <c r="G9131" s="126" t="s">
        <v>417</v>
      </c>
      <c r="H9131" s="126" t="s">
        <v>126</v>
      </c>
      <c r="I9131" s="126" t="s">
        <v>126</v>
      </c>
      <c r="J9131" s="126" t="s">
        <v>12997</v>
      </c>
      <c r="K9131" s="126" t="s">
        <v>535</v>
      </c>
      <c r="L9131" s="126" t="s">
        <v>1321</v>
      </c>
      <c r="M9131" s="130">
        <v>11914.2</v>
      </c>
      <c r="N9131" s="126" t="s">
        <v>290</v>
      </c>
      <c r="O9131" s="126" t="s">
        <v>1311</v>
      </c>
      <c r="P9131" s="130">
        <v>0</v>
      </c>
      <c r="S9131" s="130">
        <v>0</v>
      </c>
      <c r="V9131" s="130">
        <v>13238</v>
      </c>
      <c r="X9131" s="126" t="s">
        <v>1312</v>
      </c>
      <c r="Y9131" s="126" t="s">
        <v>517</v>
      </c>
      <c r="Z9131" s="127" t="s">
        <v>309</v>
      </c>
      <c r="AA9131" s="128">
        <v>1</v>
      </c>
      <c r="AB9131" s="128">
        <v>60</v>
      </c>
      <c r="AD9131" s="126" t="s">
        <v>562</v>
      </c>
      <c r="AG9131" s="127"/>
      <c r="AI9131" s="127"/>
    </row>
    <row r="9132" spans="1:35" ht="14.85" customHeight="1">
      <c r="A9132" s="130">
        <v>5004405</v>
      </c>
      <c r="B9132" s="126" t="s">
        <v>18290</v>
      </c>
      <c r="C9132" s="126" t="s">
        <v>12476</v>
      </c>
      <c r="D9132" s="126" t="s">
        <v>18291</v>
      </c>
      <c r="E9132" s="126" t="s">
        <v>288</v>
      </c>
      <c r="F9132" s="126" t="s">
        <v>491</v>
      </c>
      <c r="G9132" s="126" t="s">
        <v>417</v>
      </c>
      <c r="H9132" s="126" t="s">
        <v>126</v>
      </c>
      <c r="I9132" s="126" t="s">
        <v>308</v>
      </c>
      <c r="J9132" s="126" t="s">
        <v>12458</v>
      </c>
      <c r="K9132" s="126" t="s">
        <v>747</v>
      </c>
      <c r="L9132" s="126" t="s">
        <v>931</v>
      </c>
      <c r="M9132" s="130">
        <v>804.59</v>
      </c>
      <c r="N9132" s="126" t="s">
        <v>290</v>
      </c>
      <c r="O9132" s="126" t="s">
        <v>506</v>
      </c>
      <c r="P9132" s="130">
        <v>0</v>
      </c>
      <c r="S9132" s="130">
        <v>0</v>
      </c>
      <c r="V9132" s="130">
        <v>893.99</v>
      </c>
      <c r="X9132" s="126" t="s">
        <v>1523</v>
      </c>
      <c r="Y9132" s="126" t="s">
        <v>517</v>
      </c>
      <c r="Z9132" s="127" t="s">
        <v>309</v>
      </c>
      <c r="AA9132" s="128">
        <v>1</v>
      </c>
      <c r="AB9132" s="128">
        <v>84</v>
      </c>
      <c r="AD9132" s="126" t="s">
        <v>562</v>
      </c>
      <c r="AG9132" s="127"/>
      <c r="AI9132" s="127"/>
    </row>
    <row r="9133" spans="1:35" ht="14.85" customHeight="1">
      <c r="A9133" s="130">
        <v>5005398</v>
      </c>
      <c r="B9133" s="126" t="s">
        <v>18292</v>
      </c>
      <c r="C9133" s="126" t="s">
        <v>15452</v>
      </c>
      <c r="D9133" s="126" t="s">
        <v>18293</v>
      </c>
      <c r="E9133" s="126" t="s">
        <v>288</v>
      </c>
      <c r="F9133" s="126" t="s">
        <v>522</v>
      </c>
      <c r="G9133" s="126" t="s">
        <v>1504</v>
      </c>
      <c r="H9133" s="126" t="s">
        <v>524</v>
      </c>
      <c r="I9133" s="126" t="s">
        <v>418</v>
      </c>
      <c r="J9133" s="126" t="s">
        <v>15454</v>
      </c>
      <c r="K9133" s="126" t="s">
        <v>628</v>
      </c>
      <c r="L9133" s="126" t="s">
        <v>15455</v>
      </c>
      <c r="M9133" s="130">
        <v>2.4300000000000002</v>
      </c>
      <c r="O9133" s="126" t="s">
        <v>528</v>
      </c>
      <c r="P9133" s="130">
        <v>0</v>
      </c>
      <c r="S9133" s="130">
        <v>0</v>
      </c>
      <c r="V9133" s="130">
        <v>9.01</v>
      </c>
      <c r="X9133" s="126" t="s">
        <v>4967</v>
      </c>
      <c r="Z9133" s="127"/>
      <c r="AA9133" s="128"/>
      <c r="AB9133" s="128"/>
      <c r="AD9133" s="126" t="s">
        <v>562</v>
      </c>
      <c r="AG9133" s="127"/>
      <c r="AI9133" s="127"/>
    </row>
    <row r="9134" spans="1:35" ht="14.85" customHeight="1">
      <c r="A9134" s="130">
        <v>5004404</v>
      </c>
      <c r="B9134" s="126" t="s">
        <v>18294</v>
      </c>
      <c r="C9134" s="126" t="s">
        <v>7479</v>
      </c>
      <c r="D9134" s="126" t="s">
        <v>18291</v>
      </c>
      <c r="E9134" s="126" t="s">
        <v>288</v>
      </c>
      <c r="F9134" s="126" t="s">
        <v>491</v>
      </c>
      <c r="G9134" s="126" t="s">
        <v>417</v>
      </c>
      <c r="H9134" s="126" t="s">
        <v>126</v>
      </c>
      <c r="I9134" s="126" t="s">
        <v>126</v>
      </c>
      <c r="J9134" s="126" t="s">
        <v>12458</v>
      </c>
      <c r="K9134" s="126" t="s">
        <v>747</v>
      </c>
      <c r="L9134" s="126" t="s">
        <v>931</v>
      </c>
      <c r="M9134" s="130">
        <v>849.59</v>
      </c>
      <c r="N9134" s="126" t="s">
        <v>290</v>
      </c>
      <c r="O9134" s="126" t="s">
        <v>506</v>
      </c>
      <c r="P9134" s="130">
        <v>0</v>
      </c>
      <c r="S9134" s="130">
        <v>0</v>
      </c>
      <c r="V9134" s="130">
        <v>943.99</v>
      </c>
      <c r="X9134" s="126" t="s">
        <v>1523</v>
      </c>
      <c r="Y9134" s="126" t="s">
        <v>517</v>
      </c>
      <c r="Z9134" s="127" t="s">
        <v>309</v>
      </c>
      <c r="AA9134" s="128">
        <v>1</v>
      </c>
      <c r="AB9134" s="128">
        <v>84</v>
      </c>
      <c r="AD9134" s="126" t="s">
        <v>562</v>
      </c>
      <c r="AG9134" s="127"/>
      <c r="AI9134" s="127"/>
    </row>
    <row r="9135" spans="1:35" ht="14.85" customHeight="1">
      <c r="A9135" s="130">
        <v>5004402</v>
      </c>
      <c r="B9135" s="126" t="s">
        <v>12485</v>
      </c>
      <c r="C9135" s="126" t="s">
        <v>18295</v>
      </c>
      <c r="D9135" s="126" t="s">
        <v>18291</v>
      </c>
      <c r="E9135" s="126" t="s">
        <v>288</v>
      </c>
      <c r="F9135" s="126" t="s">
        <v>491</v>
      </c>
      <c r="G9135" s="126" t="s">
        <v>417</v>
      </c>
      <c r="H9135" s="126" t="s">
        <v>126</v>
      </c>
      <c r="I9135" s="126" t="s">
        <v>308</v>
      </c>
      <c r="J9135" s="126" t="s">
        <v>12458</v>
      </c>
      <c r="K9135" s="126" t="s">
        <v>747</v>
      </c>
      <c r="L9135" s="126" t="s">
        <v>931</v>
      </c>
      <c r="M9135" s="130">
        <v>2096.08</v>
      </c>
      <c r="N9135" s="126" t="s">
        <v>290</v>
      </c>
      <c r="O9135" s="126" t="s">
        <v>506</v>
      </c>
      <c r="P9135" s="130">
        <v>0</v>
      </c>
      <c r="S9135" s="130">
        <v>0</v>
      </c>
      <c r="V9135" s="130">
        <v>2328.98</v>
      </c>
      <c r="X9135" s="126" t="s">
        <v>1523</v>
      </c>
      <c r="Y9135" s="126" t="s">
        <v>517</v>
      </c>
      <c r="Z9135" s="127" t="s">
        <v>309</v>
      </c>
      <c r="AA9135" s="128">
        <v>1</v>
      </c>
      <c r="AB9135" s="128">
        <v>84</v>
      </c>
      <c r="AD9135" s="126" t="s">
        <v>562</v>
      </c>
      <c r="AG9135" s="127"/>
      <c r="AI9135" s="127"/>
    </row>
    <row r="9136" spans="1:35" ht="14.85" customHeight="1">
      <c r="A9136" s="130">
        <v>5004751</v>
      </c>
      <c r="B9136" s="126" t="s">
        <v>18296</v>
      </c>
      <c r="C9136" s="126" t="s">
        <v>17510</v>
      </c>
      <c r="D9136" s="126" t="s">
        <v>18297</v>
      </c>
      <c r="E9136" s="126" t="s">
        <v>288</v>
      </c>
      <c r="F9136" s="126" t="s">
        <v>440</v>
      </c>
      <c r="G9136" s="126" t="s">
        <v>441</v>
      </c>
      <c r="H9136" s="126" t="s">
        <v>126</v>
      </c>
      <c r="I9136" s="126" t="s">
        <v>418</v>
      </c>
      <c r="J9136" s="126" t="s">
        <v>597</v>
      </c>
      <c r="K9136" s="126" t="s">
        <v>504</v>
      </c>
      <c r="L9136" s="126" t="s">
        <v>598</v>
      </c>
      <c r="M9136" s="130">
        <v>1461.6</v>
      </c>
      <c r="O9136" s="126" t="s">
        <v>449</v>
      </c>
      <c r="P9136" s="130">
        <v>0</v>
      </c>
      <c r="S9136" s="130">
        <v>0</v>
      </c>
      <c r="V9136" s="130">
        <v>1461.6</v>
      </c>
      <c r="X9136" s="126" t="s">
        <v>450</v>
      </c>
      <c r="Z9136" s="127"/>
      <c r="AA9136" s="128">
        <v>10</v>
      </c>
      <c r="AB9136" s="128">
        <v>1</v>
      </c>
      <c r="AD9136" s="126" t="s">
        <v>562</v>
      </c>
      <c r="AG9136" s="127"/>
      <c r="AI9136" s="127"/>
    </row>
    <row r="9137" spans="1:35" ht="14.85" customHeight="1">
      <c r="A9137" s="130">
        <v>5004750</v>
      </c>
      <c r="B9137" s="126" t="s">
        <v>18298</v>
      </c>
      <c r="C9137" s="126" t="s">
        <v>17510</v>
      </c>
      <c r="D9137" s="126" t="s">
        <v>18299</v>
      </c>
      <c r="E9137" s="126" t="s">
        <v>288</v>
      </c>
      <c r="F9137" s="126" t="s">
        <v>440</v>
      </c>
      <c r="G9137" s="126" t="s">
        <v>441</v>
      </c>
      <c r="H9137" s="126" t="s">
        <v>126</v>
      </c>
      <c r="I9137" s="126" t="s">
        <v>418</v>
      </c>
      <c r="J9137" s="126" t="s">
        <v>597</v>
      </c>
      <c r="K9137" s="126" t="s">
        <v>504</v>
      </c>
      <c r="L9137" s="126" t="s">
        <v>598</v>
      </c>
      <c r="M9137" s="130">
        <v>1461.6</v>
      </c>
      <c r="O9137" s="126" t="s">
        <v>449</v>
      </c>
      <c r="P9137" s="130">
        <v>0</v>
      </c>
      <c r="S9137" s="130">
        <v>0</v>
      </c>
      <c r="V9137" s="130">
        <v>1461.6</v>
      </c>
      <c r="X9137" s="126" t="s">
        <v>450</v>
      </c>
      <c r="Z9137" s="127"/>
      <c r="AA9137" s="128">
        <v>10</v>
      </c>
      <c r="AB9137" s="128">
        <v>1</v>
      </c>
      <c r="AD9137" s="126" t="s">
        <v>562</v>
      </c>
      <c r="AG9137" s="127"/>
      <c r="AI9137" s="127"/>
    </row>
    <row r="9138" spans="1:35" ht="14.85" customHeight="1">
      <c r="A9138" s="130">
        <v>5003850</v>
      </c>
      <c r="B9138" s="126" t="s">
        <v>18300</v>
      </c>
      <c r="C9138" s="126" t="s">
        <v>18301</v>
      </c>
      <c r="D9138" s="126" t="s">
        <v>18302</v>
      </c>
      <c r="E9138" s="126" t="s">
        <v>288</v>
      </c>
      <c r="F9138" s="126" t="s">
        <v>364</v>
      </c>
      <c r="G9138" s="126" t="s">
        <v>417</v>
      </c>
      <c r="H9138" s="126" t="s">
        <v>126</v>
      </c>
      <c r="I9138" s="126" t="s">
        <v>126</v>
      </c>
      <c r="J9138" s="126" t="s">
        <v>886</v>
      </c>
      <c r="K9138" s="126" t="s">
        <v>443</v>
      </c>
      <c r="L9138" s="126" t="s">
        <v>887</v>
      </c>
      <c r="M9138" s="130">
        <v>5064.34</v>
      </c>
      <c r="O9138" s="126" t="s">
        <v>365</v>
      </c>
      <c r="P9138" s="130">
        <v>0</v>
      </c>
      <c r="S9138" s="130">
        <v>0</v>
      </c>
      <c r="V9138" s="130">
        <v>5064.34</v>
      </c>
      <c r="X9138" s="126" t="s">
        <v>469</v>
      </c>
      <c r="Z9138" s="127"/>
      <c r="AA9138" s="128">
        <v>1</v>
      </c>
      <c r="AB9138" s="128">
        <v>60</v>
      </c>
      <c r="AC9138" s="126" t="s">
        <v>366</v>
      </c>
      <c r="AD9138" s="126" t="s">
        <v>562</v>
      </c>
      <c r="AG9138" s="127"/>
      <c r="AI9138" s="127"/>
    </row>
    <row r="9139" spans="1:35" ht="14.85" customHeight="1">
      <c r="A9139" s="130">
        <v>5003848</v>
      </c>
      <c r="B9139" s="126" t="s">
        <v>18303</v>
      </c>
      <c r="C9139" s="126" t="s">
        <v>18304</v>
      </c>
      <c r="D9139" s="126" t="s">
        <v>18305</v>
      </c>
      <c r="E9139" s="126" t="s">
        <v>288</v>
      </c>
      <c r="F9139" s="126" t="s">
        <v>364</v>
      </c>
      <c r="G9139" s="126" t="s">
        <v>417</v>
      </c>
      <c r="H9139" s="126" t="s">
        <v>126</v>
      </c>
      <c r="I9139" s="126" t="s">
        <v>126</v>
      </c>
      <c r="J9139" s="126" t="s">
        <v>886</v>
      </c>
      <c r="K9139" s="126" t="s">
        <v>443</v>
      </c>
      <c r="L9139" s="126" t="s">
        <v>887</v>
      </c>
      <c r="M9139" s="130">
        <v>6817.44</v>
      </c>
      <c r="O9139" s="126" t="s">
        <v>365</v>
      </c>
      <c r="P9139" s="130">
        <v>0</v>
      </c>
      <c r="S9139" s="130">
        <v>0</v>
      </c>
      <c r="V9139" s="130">
        <v>11686.96</v>
      </c>
      <c r="X9139" s="126" t="s">
        <v>469</v>
      </c>
      <c r="Z9139" s="127"/>
      <c r="AA9139" s="128">
        <v>1</v>
      </c>
      <c r="AB9139" s="128">
        <v>60</v>
      </c>
      <c r="AC9139" s="126" t="s">
        <v>366</v>
      </c>
      <c r="AD9139" s="126" t="s">
        <v>562</v>
      </c>
      <c r="AG9139" s="127"/>
      <c r="AI9139" s="127"/>
    </row>
    <row r="9140" spans="1:35" ht="14.85" customHeight="1">
      <c r="A9140" s="130">
        <v>5003847</v>
      </c>
      <c r="B9140" s="126" t="s">
        <v>18306</v>
      </c>
      <c r="C9140" s="126" t="s">
        <v>18307</v>
      </c>
      <c r="D9140" s="126" t="s">
        <v>18308</v>
      </c>
      <c r="E9140" s="126" t="s">
        <v>288</v>
      </c>
      <c r="F9140" s="126" t="s">
        <v>364</v>
      </c>
      <c r="G9140" s="126" t="s">
        <v>417</v>
      </c>
      <c r="H9140" s="126" t="s">
        <v>126</v>
      </c>
      <c r="I9140" s="126" t="s">
        <v>126</v>
      </c>
      <c r="J9140" s="126" t="s">
        <v>886</v>
      </c>
      <c r="K9140" s="126" t="s">
        <v>443</v>
      </c>
      <c r="L9140" s="126" t="s">
        <v>887</v>
      </c>
      <c r="M9140" s="130">
        <v>6817.44</v>
      </c>
      <c r="O9140" s="126" t="s">
        <v>365</v>
      </c>
      <c r="P9140" s="130">
        <v>0</v>
      </c>
      <c r="S9140" s="130">
        <v>0</v>
      </c>
      <c r="V9140" s="130">
        <v>11200</v>
      </c>
      <c r="X9140" s="126" t="s">
        <v>469</v>
      </c>
      <c r="Z9140" s="127"/>
      <c r="AA9140" s="128">
        <v>1</v>
      </c>
      <c r="AB9140" s="128">
        <v>60</v>
      </c>
      <c r="AC9140" s="126" t="s">
        <v>366</v>
      </c>
      <c r="AD9140" s="126" t="s">
        <v>562</v>
      </c>
      <c r="AG9140" s="127"/>
      <c r="AI9140" s="127"/>
    </row>
    <row r="9141" spans="1:35" ht="14.85" customHeight="1">
      <c r="A9141" s="130">
        <v>5003846</v>
      </c>
      <c r="B9141" s="126" t="s">
        <v>18309</v>
      </c>
      <c r="C9141" s="126" t="s">
        <v>18310</v>
      </c>
      <c r="D9141" s="126" t="s">
        <v>18311</v>
      </c>
      <c r="E9141" s="126" t="s">
        <v>288</v>
      </c>
      <c r="F9141" s="126" t="s">
        <v>364</v>
      </c>
      <c r="G9141" s="126" t="s">
        <v>417</v>
      </c>
      <c r="H9141" s="126" t="s">
        <v>126</v>
      </c>
      <c r="I9141" s="126" t="s">
        <v>126</v>
      </c>
      <c r="J9141" s="126" t="s">
        <v>886</v>
      </c>
      <c r="K9141" s="126" t="s">
        <v>443</v>
      </c>
      <c r="L9141" s="126" t="s">
        <v>887</v>
      </c>
      <c r="M9141" s="130">
        <v>6817.44</v>
      </c>
      <c r="O9141" s="126" t="s">
        <v>365</v>
      </c>
      <c r="P9141" s="130">
        <v>0</v>
      </c>
      <c r="S9141" s="130">
        <v>0</v>
      </c>
      <c r="V9141" s="130">
        <v>11200</v>
      </c>
      <c r="X9141" s="126" t="s">
        <v>469</v>
      </c>
      <c r="Z9141" s="127"/>
      <c r="AA9141" s="128">
        <v>1</v>
      </c>
      <c r="AB9141" s="128">
        <v>60</v>
      </c>
      <c r="AC9141" s="126" t="s">
        <v>366</v>
      </c>
      <c r="AD9141" s="126" t="s">
        <v>562</v>
      </c>
      <c r="AG9141" s="127"/>
      <c r="AI9141" s="127"/>
    </row>
    <row r="9142" spans="1:35" ht="14.85" customHeight="1">
      <c r="A9142" s="130">
        <v>5003845</v>
      </c>
      <c r="B9142" s="126" t="s">
        <v>17076</v>
      </c>
      <c r="C9142" s="126" t="s">
        <v>17077</v>
      </c>
      <c r="D9142" s="126" t="s">
        <v>17078</v>
      </c>
      <c r="E9142" s="126" t="s">
        <v>288</v>
      </c>
      <c r="F9142" s="126" t="s">
        <v>364</v>
      </c>
      <c r="G9142" s="126" t="s">
        <v>417</v>
      </c>
      <c r="H9142" s="126" t="s">
        <v>126</v>
      </c>
      <c r="I9142" s="126" t="s">
        <v>126</v>
      </c>
      <c r="J9142" s="126" t="s">
        <v>886</v>
      </c>
      <c r="K9142" s="126" t="s">
        <v>443</v>
      </c>
      <c r="L9142" s="126" t="s">
        <v>887</v>
      </c>
      <c r="M9142" s="130">
        <v>6817.44</v>
      </c>
      <c r="O9142" s="126" t="s">
        <v>365</v>
      </c>
      <c r="P9142" s="130">
        <v>0</v>
      </c>
      <c r="S9142" s="130">
        <v>0</v>
      </c>
      <c r="V9142" s="130">
        <v>11200</v>
      </c>
      <c r="X9142" s="126" t="s">
        <v>469</v>
      </c>
      <c r="Z9142" s="127"/>
      <c r="AA9142" s="128">
        <v>1</v>
      </c>
      <c r="AB9142" s="128">
        <v>60</v>
      </c>
      <c r="AC9142" s="126" t="s">
        <v>366</v>
      </c>
      <c r="AD9142" s="126" t="s">
        <v>562</v>
      </c>
      <c r="AG9142" s="127"/>
      <c r="AI9142" s="127"/>
    </row>
    <row r="9143" spans="1:35" ht="14.85" customHeight="1">
      <c r="A9143" s="130">
        <v>5003844</v>
      </c>
      <c r="B9143" s="126" t="s">
        <v>17079</v>
      </c>
      <c r="C9143" s="126" t="s">
        <v>17080</v>
      </c>
      <c r="D9143" s="126" t="s">
        <v>17081</v>
      </c>
      <c r="E9143" s="126" t="s">
        <v>288</v>
      </c>
      <c r="F9143" s="126" t="s">
        <v>364</v>
      </c>
      <c r="G9143" s="126" t="s">
        <v>417</v>
      </c>
      <c r="H9143" s="126" t="s">
        <v>126</v>
      </c>
      <c r="I9143" s="126" t="s">
        <v>126</v>
      </c>
      <c r="J9143" s="126" t="s">
        <v>886</v>
      </c>
      <c r="K9143" s="126" t="s">
        <v>443</v>
      </c>
      <c r="L9143" s="126" t="s">
        <v>887</v>
      </c>
      <c r="M9143" s="130">
        <v>6817.44</v>
      </c>
      <c r="O9143" s="126" t="s">
        <v>365</v>
      </c>
      <c r="P9143" s="130">
        <v>0</v>
      </c>
      <c r="S9143" s="130">
        <v>0</v>
      </c>
      <c r="V9143" s="130">
        <v>11200</v>
      </c>
      <c r="X9143" s="126" t="s">
        <v>469</v>
      </c>
      <c r="Z9143" s="127"/>
      <c r="AA9143" s="128">
        <v>1</v>
      </c>
      <c r="AB9143" s="128">
        <v>60</v>
      </c>
      <c r="AC9143" s="126" t="s">
        <v>366</v>
      </c>
      <c r="AD9143" s="126" t="s">
        <v>562</v>
      </c>
      <c r="AG9143" s="127"/>
      <c r="AI9143" s="127"/>
    </row>
    <row r="9144" spans="1:35" ht="14.85" customHeight="1">
      <c r="A9144" s="130">
        <v>5003843</v>
      </c>
      <c r="B9144" s="126" t="s">
        <v>17082</v>
      </c>
      <c r="C9144" s="126" t="s">
        <v>17083</v>
      </c>
      <c r="D9144" s="126" t="s">
        <v>17084</v>
      </c>
      <c r="E9144" s="126" t="s">
        <v>288</v>
      </c>
      <c r="F9144" s="126" t="s">
        <v>364</v>
      </c>
      <c r="G9144" s="126" t="s">
        <v>417</v>
      </c>
      <c r="H9144" s="126" t="s">
        <v>126</v>
      </c>
      <c r="I9144" s="126" t="s">
        <v>126</v>
      </c>
      <c r="J9144" s="126" t="s">
        <v>886</v>
      </c>
      <c r="K9144" s="126" t="s">
        <v>443</v>
      </c>
      <c r="L9144" s="126" t="s">
        <v>887</v>
      </c>
      <c r="M9144" s="130">
        <v>6817.44</v>
      </c>
      <c r="O9144" s="126" t="s">
        <v>365</v>
      </c>
      <c r="P9144" s="130">
        <v>0</v>
      </c>
      <c r="S9144" s="130">
        <v>0</v>
      </c>
      <c r="V9144" s="130">
        <v>11200</v>
      </c>
      <c r="X9144" s="126" t="s">
        <v>469</v>
      </c>
      <c r="Z9144" s="127"/>
      <c r="AA9144" s="128">
        <v>1</v>
      </c>
      <c r="AB9144" s="128">
        <v>60</v>
      </c>
      <c r="AC9144" s="126" t="s">
        <v>366</v>
      </c>
      <c r="AD9144" s="126" t="s">
        <v>562</v>
      </c>
      <c r="AG9144" s="127"/>
      <c r="AI9144" s="127"/>
    </row>
    <row r="9145" spans="1:35" ht="14.85" customHeight="1">
      <c r="A9145" s="130">
        <v>5003842</v>
      </c>
      <c r="B9145" s="126" t="s">
        <v>17085</v>
      </c>
      <c r="C9145" s="126" t="s">
        <v>17086</v>
      </c>
      <c r="D9145" s="126" t="s">
        <v>17087</v>
      </c>
      <c r="E9145" s="126" t="s">
        <v>288</v>
      </c>
      <c r="F9145" s="126" t="s">
        <v>364</v>
      </c>
      <c r="G9145" s="126" t="s">
        <v>417</v>
      </c>
      <c r="H9145" s="126" t="s">
        <v>126</v>
      </c>
      <c r="I9145" s="126" t="s">
        <v>126</v>
      </c>
      <c r="J9145" s="126" t="s">
        <v>886</v>
      </c>
      <c r="K9145" s="126" t="s">
        <v>443</v>
      </c>
      <c r="L9145" s="126" t="s">
        <v>887</v>
      </c>
      <c r="M9145" s="130">
        <v>6817.44</v>
      </c>
      <c r="O9145" s="126" t="s">
        <v>365</v>
      </c>
      <c r="P9145" s="130">
        <v>0</v>
      </c>
      <c r="S9145" s="130">
        <v>0</v>
      </c>
      <c r="V9145" s="130">
        <v>7596.51</v>
      </c>
      <c r="X9145" s="126" t="s">
        <v>469</v>
      </c>
      <c r="Z9145" s="127"/>
      <c r="AA9145" s="128">
        <v>1</v>
      </c>
      <c r="AB9145" s="128">
        <v>60</v>
      </c>
      <c r="AC9145" s="126" t="s">
        <v>366</v>
      </c>
      <c r="AD9145" s="126" t="s">
        <v>562</v>
      </c>
      <c r="AG9145" s="127"/>
      <c r="AI9145" s="127"/>
    </row>
    <row r="9146" spans="1:35" ht="14.85" customHeight="1">
      <c r="A9146" s="130">
        <v>5003841</v>
      </c>
      <c r="B9146" s="126" t="s">
        <v>17088</v>
      </c>
      <c r="C9146" s="126" t="s">
        <v>17089</v>
      </c>
      <c r="D9146" s="126" t="s">
        <v>17090</v>
      </c>
      <c r="E9146" s="126" t="s">
        <v>288</v>
      </c>
      <c r="F9146" s="126" t="s">
        <v>364</v>
      </c>
      <c r="G9146" s="126" t="s">
        <v>417</v>
      </c>
      <c r="H9146" s="126" t="s">
        <v>126</v>
      </c>
      <c r="I9146" s="126" t="s">
        <v>126</v>
      </c>
      <c r="J9146" s="126" t="s">
        <v>886</v>
      </c>
      <c r="K9146" s="126" t="s">
        <v>443</v>
      </c>
      <c r="L9146" s="126" t="s">
        <v>887</v>
      </c>
      <c r="M9146" s="130">
        <v>6817.44</v>
      </c>
      <c r="O9146" s="126" t="s">
        <v>365</v>
      </c>
      <c r="P9146" s="130">
        <v>0</v>
      </c>
      <c r="S9146" s="130">
        <v>0</v>
      </c>
      <c r="V9146" s="130">
        <v>7499.12</v>
      </c>
      <c r="X9146" s="126" t="s">
        <v>469</v>
      </c>
      <c r="Z9146" s="127"/>
      <c r="AA9146" s="128">
        <v>1</v>
      </c>
      <c r="AB9146" s="128">
        <v>60</v>
      </c>
      <c r="AC9146" s="126" t="s">
        <v>366</v>
      </c>
      <c r="AD9146" s="126" t="s">
        <v>562</v>
      </c>
      <c r="AG9146" s="127"/>
      <c r="AI9146" s="127"/>
    </row>
    <row r="9147" spans="1:35" ht="14.85" customHeight="1">
      <c r="A9147" s="130">
        <v>5003745</v>
      </c>
      <c r="B9147" s="126" t="s">
        <v>14970</v>
      </c>
      <c r="C9147" s="126" t="s">
        <v>14971</v>
      </c>
      <c r="D9147" s="126" t="s">
        <v>14972</v>
      </c>
      <c r="E9147" s="126" t="s">
        <v>288</v>
      </c>
      <c r="F9147" s="126" t="s">
        <v>364</v>
      </c>
      <c r="G9147" s="126" t="s">
        <v>417</v>
      </c>
      <c r="H9147" s="126" t="s">
        <v>126</v>
      </c>
      <c r="I9147" s="126" t="s">
        <v>126</v>
      </c>
      <c r="J9147" s="126" t="s">
        <v>886</v>
      </c>
      <c r="K9147" s="126" t="s">
        <v>443</v>
      </c>
      <c r="L9147" s="126" t="s">
        <v>887</v>
      </c>
      <c r="M9147" s="130">
        <v>6817.44</v>
      </c>
      <c r="O9147" s="126" t="s">
        <v>365</v>
      </c>
      <c r="P9147" s="130">
        <v>0</v>
      </c>
      <c r="S9147" s="130">
        <v>0</v>
      </c>
      <c r="V9147" s="130">
        <v>11686.96</v>
      </c>
      <c r="X9147" s="126" t="s">
        <v>469</v>
      </c>
      <c r="Z9147" s="127"/>
      <c r="AA9147" s="128">
        <v>1</v>
      </c>
      <c r="AB9147" s="128">
        <v>60</v>
      </c>
      <c r="AC9147" s="126" t="s">
        <v>366</v>
      </c>
      <c r="AD9147" s="126" t="s">
        <v>562</v>
      </c>
      <c r="AG9147" s="127"/>
      <c r="AI9147" s="127"/>
    </row>
    <row r="9148" spans="1:35" ht="14.85" customHeight="1">
      <c r="A9148" s="130">
        <v>5003464</v>
      </c>
      <c r="B9148" s="126" t="s">
        <v>18312</v>
      </c>
      <c r="C9148" s="126" t="s">
        <v>14862</v>
      </c>
      <c r="E9148" s="126" t="s">
        <v>288</v>
      </c>
      <c r="F9148" s="126" t="s">
        <v>491</v>
      </c>
      <c r="G9148" s="126" t="s">
        <v>417</v>
      </c>
      <c r="H9148" s="126" t="s">
        <v>126</v>
      </c>
      <c r="I9148" s="126" t="s">
        <v>126</v>
      </c>
      <c r="J9148" s="126" t="s">
        <v>4056</v>
      </c>
      <c r="K9148" s="126" t="s">
        <v>443</v>
      </c>
      <c r="L9148" s="126" t="s">
        <v>4057</v>
      </c>
      <c r="M9148" s="130">
        <v>4677.55</v>
      </c>
      <c r="N9148" s="126" t="s">
        <v>290</v>
      </c>
      <c r="O9148" s="126" t="s">
        <v>1311</v>
      </c>
      <c r="P9148" s="130">
        <v>0</v>
      </c>
      <c r="S9148" s="130">
        <v>0</v>
      </c>
      <c r="V9148" s="130">
        <v>5197.28</v>
      </c>
      <c r="X9148" s="126" t="s">
        <v>1312</v>
      </c>
      <c r="Y9148" s="126" t="s">
        <v>517</v>
      </c>
      <c r="Z9148" s="127" t="s">
        <v>309</v>
      </c>
      <c r="AA9148" s="128">
        <v>1</v>
      </c>
      <c r="AB9148" s="128">
        <v>60</v>
      </c>
      <c r="AD9148" s="126" t="s">
        <v>562</v>
      </c>
      <c r="AG9148" s="127"/>
      <c r="AI9148" s="127"/>
    </row>
    <row r="9149" spans="1:35" ht="14.85" customHeight="1">
      <c r="A9149" s="130">
        <v>5003744</v>
      </c>
      <c r="B9149" s="126" t="s">
        <v>14973</v>
      </c>
      <c r="C9149" s="126" t="s">
        <v>14974</v>
      </c>
      <c r="D9149" s="126" t="s">
        <v>14975</v>
      </c>
      <c r="E9149" s="126" t="s">
        <v>288</v>
      </c>
      <c r="F9149" s="126" t="s">
        <v>364</v>
      </c>
      <c r="G9149" s="126" t="s">
        <v>417</v>
      </c>
      <c r="H9149" s="126" t="s">
        <v>126</v>
      </c>
      <c r="I9149" s="126" t="s">
        <v>126</v>
      </c>
      <c r="J9149" s="126" t="s">
        <v>886</v>
      </c>
      <c r="K9149" s="126" t="s">
        <v>443</v>
      </c>
      <c r="L9149" s="126" t="s">
        <v>887</v>
      </c>
      <c r="M9149" s="130">
        <v>6817.44</v>
      </c>
      <c r="O9149" s="126" t="s">
        <v>365</v>
      </c>
      <c r="P9149" s="130">
        <v>0</v>
      </c>
      <c r="S9149" s="130">
        <v>0</v>
      </c>
      <c r="V9149" s="130">
        <v>11686.96</v>
      </c>
      <c r="X9149" s="126" t="s">
        <v>469</v>
      </c>
      <c r="Z9149" s="127"/>
      <c r="AA9149" s="128">
        <v>1</v>
      </c>
      <c r="AB9149" s="128">
        <v>60</v>
      </c>
      <c r="AC9149" s="126" t="s">
        <v>366</v>
      </c>
      <c r="AD9149" s="126" t="s">
        <v>562</v>
      </c>
      <c r="AG9149" s="127"/>
      <c r="AI9149" s="127"/>
    </row>
    <row r="9150" spans="1:35" ht="14.85" customHeight="1">
      <c r="A9150" s="130">
        <v>5003743</v>
      </c>
      <c r="B9150" s="126" t="s">
        <v>14384</v>
      </c>
      <c r="C9150" s="126" t="s">
        <v>14385</v>
      </c>
      <c r="D9150" s="126" t="s">
        <v>14386</v>
      </c>
      <c r="E9150" s="126" t="s">
        <v>288</v>
      </c>
      <c r="F9150" s="126" t="s">
        <v>364</v>
      </c>
      <c r="G9150" s="126" t="s">
        <v>417</v>
      </c>
      <c r="H9150" s="126" t="s">
        <v>126</v>
      </c>
      <c r="I9150" s="126" t="s">
        <v>126</v>
      </c>
      <c r="J9150" s="126" t="s">
        <v>886</v>
      </c>
      <c r="K9150" s="126" t="s">
        <v>443</v>
      </c>
      <c r="L9150" s="126" t="s">
        <v>887</v>
      </c>
      <c r="M9150" s="130">
        <v>6817.44</v>
      </c>
      <c r="O9150" s="126" t="s">
        <v>365</v>
      </c>
      <c r="P9150" s="130">
        <v>0</v>
      </c>
      <c r="S9150" s="130">
        <v>0</v>
      </c>
      <c r="V9150" s="130">
        <v>20939.12</v>
      </c>
      <c r="X9150" s="126" t="s">
        <v>469</v>
      </c>
      <c r="Z9150" s="127"/>
      <c r="AA9150" s="128">
        <v>1</v>
      </c>
      <c r="AB9150" s="128">
        <v>60</v>
      </c>
      <c r="AC9150" s="126" t="s">
        <v>366</v>
      </c>
      <c r="AD9150" s="126" t="s">
        <v>562</v>
      </c>
      <c r="AG9150" s="127"/>
      <c r="AI9150" s="127"/>
    </row>
    <row r="9151" spans="1:35" ht="14.85" customHeight="1">
      <c r="A9151" s="130">
        <v>5003742</v>
      </c>
      <c r="B9151" s="126" t="s">
        <v>14387</v>
      </c>
      <c r="C9151" s="126" t="s">
        <v>14388</v>
      </c>
      <c r="D9151" s="126" t="s">
        <v>14389</v>
      </c>
      <c r="E9151" s="126" t="s">
        <v>288</v>
      </c>
      <c r="F9151" s="126" t="s">
        <v>364</v>
      </c>
      <c r="G9151" s="126" t="s">
        <v>417</v>
      </c>
      <c r="H9151" s="126" t="s">
        <v>126</v>
      </c>
      <c r="I9151" s="126" t="s">
        <v>126</v>
      </c>
      <c r="J9151" s="126" t="s">
        <v>886</v>
      </c>
      <c r="K9151" s="126" t="s">
        <v>443</v>
      </c>
      <c r="L9151" s="126" t="s">
        <v>887</v>
      </c>
      <c r="M9151" s="130">
        <v>6817.44</v>
      </c>
      <c r="O9151" s="126" t="s">
        <v>365</v>
      </c>
      <c r="P9151" s="130">
        <v>0</v>
      </c>
      <c r="S9151" s="130">
        <v>0</v>
      </c>
      <c r="V9151" s="130">
        <v>20939.12</v>
      </c>
      <c r="X9151" s="126" t="s">
        <v>469</v>
      </c>
      <c r="Z9151" s="127"/>
      <c r="AA9151" s="128">
        <v>1</v>
      </c>
      <c r="AB9151" s="128">
        <v>60</v>
      </c>
      <c r="AC9151" s="126" t="s">
        <v>366</v>
      </c>
      <c r="AD9151" s="126" t="s">
        <v>562</v>
      </c>
      <c r="AG9151" s="127"/>
      <c r="AI9151" s="127"/>
    </row>
    <row r="9152" spans="1:35" ht="14.85" customHeight="1">
      <c r="A9152" s="130">
        <v>5003741</v>
      </c>
      <c r="B9152" s="126" t="s">
        <v>16100</v>
      </c>
      <c r="C9152" s="126" t="s">
        <v>16101</v>
      </c>
      <c r="D9152" s="126" t="s">
        <v>16102</v>
      </c>
      <c r="E9152" s="126" t="s">
        <v>288</v>
      </c>
      <c r="F9152" s="126" t="s">
        <v>364</v>
      </c>
      <c r="G9152" s="126" t="s">
        <v>417</v>
      </c>
      <c r="H9152" s="126" t="s">
        <v>126</v>
      </c>
      <c r="I9152" s="126" t="s">
        <v>126</v>
      </c>
      <c r="J9152" s="126" t="s">
        <v>886</v>
      </c>
      <c r="K9152" s="126" t="s">
        <v>443</v>
      </c>
      <c r="L9152" s="126" t="s">
        <v>887</v>
      </c>
      <c r="M9152" s="130">
        <v>6817.44</v>
      </c>
      <c r="O9152" s="126" t="s">
        <v>365</v>
      </c>
      <c r="P9152" s="130">
        <v>0</v>
      </c>
      <c r="S9152" s="130">
        <v>0</v>
      </c>
      <c r="V9152" s="130">
        <v>20939.12</v>
      </c>
      <c r="X9152" s="126" t="s">
        <v>469</v>
      </c>
      <c r="Z9152" s="127"/>
      <c r="AA9152" s="128">
        <v>1</v>
      </c>
      <c r="AB9152" s="128">
        <v>60</v>
      </c>
      <c r="AC9152" s="126" t="s">
        <v>366</v>
      </c>
      <c r="AD9152" s="126" t="s">
        <v>562</v>
      </c>
      <c r="AG9152" s="127"/>
      <c r="AI9152" s="127"/>
    </row>
    <row r="9153" spans="1:35" ht="14.85" customHeight="1">
      <c r="A9153" s="130">
        <v>5003740</v>
      </c>
      <c r="B9153" s="126" t="s">
        <v>14867</v>
      </c>
      <c r="C9153" s="126" t="s">
        <v>14868</v>
      </c>
      <c r="D9153" s="126" t="s">
        <v>14869</v>
      </c>
      <c r="E9153" s="126" t="s">
        <v>288</v>
      </c>
      <c r="F9153" s="126" t="s">
        <v>364</v>
      </c>
      <c r="G9153" s="126" t="s">
        <v>417</v>
      </c>
      <c r="H9153" s="126" t="s">
        <v>126</v>
      </c>
      <c r="I9153" s="126" t="s">
        <v>126</v>
      </c>
      <c r="J9153" s="126" t="s">
        <v>886</v>
      </c>
      <c r="K9153" s="126" t="s">
        <v>443</v>
      </c>
      <c r="L9153" s="126" t="s">
        <v>887</v>
      </c>
      <c r="M9153" s="130">
        <v>6817.44</v>
      </c>
      <c r="O9153" s="126" t="s">
        <v>365</v>
      </c>
      <c r="P9153" s="130">
        <v>0</v>
      </c>
      <c r="S9153" s="130">
        <v>0</v>
      </c>
      <c r="V9153" s="130">
        <v>21913.02</v>
      </c>
      <c r="X9153" s="126" t="s">
        <v>469</v>
      </c>
      <c r="Z9153" s="127"/>
      <c r="AA9153" s="128">
        <v>1</v>
      </c>
      <c r="AB9153" s="128">
        <v>60</v>
      </c>
      <c r="AC9153" s="126" t="s">
        <v>366</v>
      </c>
      <c r="AD9153" s="126" t="s">
        <v>562</v>
      </c>
      <c r="AG9153" s="127"/>
      <c r="AI9153" s="127"/>
    </row>
    <row r="9154" spans="1:35" ht="14.85" customHeight="1">
      <c r="A9154" s="130">
        <v>5003739</v>
      </c>
      <c r="B9154" s="126" t="s">
        <v>16103</v>
      </c>
      <c r="C9154" s="126" t="s">
        <v>16104</v>
      </c>
      <c r="D9154" s="126" t="s">
        <v>16105</v>
      </c>
      <c r="E9154" s="126" t="s">
        <v>288</v>
      </c>
      <c r="F9154" s="126" t="s">
        <v>364</v>
      </c>
      <c r="G9154" s="126" t="s">
        <v>417</v>
      </c>
      <c r="H9154" s="126" t="s">
        <v>126</v>
      </c>
      <c r="I9154" s="126" t="s">
        <v>126</v>
      </c>
      <c r="J9154" s="126" t="s">
        <v>886</v>
      </c>
      <c r="K9154" s="126" t="s">
        <v>443</v>
      </c>
      <c r="L9154" s="126" t="s">
        <v>887</v>
      </c>
      <c r="M9154" s="130">
        <v>6817.44</v>
      </c>
      <c r="O9154" s="126" t="s">
        <v>365</v>
      </c>
      <c r="P9154" s="130">
        <v>0</v>
      </c>
      <c r="S9154" s="130">
        <v>0</v>
      </c>
      <c r="V9154" s="130">
        <v>21913.02</v>
      </c>
      <c r="X9154" s="126" t="s">
        <v>469</v>
      </c>
      <c r="Z9154" s="127"/>
      <c r="AA9154" s="128">
        <v>1</v>
      </c>
      <c r="AB9154" s="128">
        <v>60</v>
      </c>
      <c r="AC9154" s="126" t="s">
        <v>366</v>
      </c>
      <c r="AD9154" s="126" t="s">
        <v>562</v>
      </c>
      <c r="AG9154" s="127"/>
      <c r="AI9154" s="127"/>
    </row>
    <row r="9155" spans="1:35" ht="14.85" customHeight="1">
      <c r="A9155" s="130">
        <v>5003738</v>
      </c>
      <c r="B9155" s="126" t="s">
        <v>16106</v>
      </c>
      <c r="C9155" s="126" t="s">
        <v>16107</v>
      </c>
      <c r="D9155" s="126" t="s">
        <v>16108</v>
      </c>
      <c r="E9155" s="126" t="s">
        <v>288</v>
      </c>
      <c r="F9155" s="126" t="s">
        <v>364</v>
      </c>
      <c r="G9155" s="126" t="s">
        <v>417</v>
      </c>
      <c r="H9155" s="126" t="s">
        <v>126</v>
      </c>
      <c r="I9155" s="126" t="s">
        <v>126</v>
      </c>
      <c r="J9155" s="126" t="s">
        <v>886</v>
      </c>
      <c r="K9155" s="126" t="s">
        <v>443</v>
      </c>
      <c r="L9155" s="126" t="s">
        <v>887</v>
      </c>
      <c r="M9155" s="130">
        <v>6817.44</v>
      </c>
      <c r="O9155" s="126" t="s">
        <v>365</v>
      </c>
      <c r="P9155" s="130">
        <v>0</v>
      </c>
      <c r="S9155" s="130">
        <v>0</v>
      </c>
      <c r="V9155" s="130">
        <v>21913.02</v>
      </c>
      <c r="X9155" s="126" t="s">
        <v>469</v>
      </c>
      <c r="Z9155" s="127"/>
      <c r="AA9155" s="128">
        <v>1</v>
      </c>
      <c r="AB9155" s="128">
        <v>60</v>
      </c>
      <c r="AC9155" s="126" t="s">
        <v>366</v>
      </c>
      <c r="AD9155" s="126" t="s">
        <v>562</v>
      </c>
      <c r="AG9155" s="127"/>
      <c r="AI9155" s="127"/>
    </row>
    <row r="9156" spans="1:35" ht="14.85" customHeight="1">
      <c r="A9156" s="130">
        <v>5003737</v>
      </c>
      <c r="B9156" s="126" t="s">
        <v>16109</v>
      </c>
      <c r="C9156" s="126" t="s">
        <v>16110</v>
      </c>
      <c r="D9156" s="126" t="s">
        <v>16111</v>
      </c>
      <c r="E9156" s="126" t="s">
        <v>288</v>
      </c>
      <c r="F9156" s="126" t="s">
        <v>364</v>
      </c>
      <c r="G9156" s="126" t="s">
        <v>417</v>
      </c>
      <c r="H9156" s="126" t="s">
        <v>126</v>
      </c>
      <c r="I9156" s="126" t="s">
        <v>126</v>
      </c>
      <c r="J9156" s="126" t="s">
        <v>886</v>
      </c>
      <c r="K9156" s="126" t="s">
        <v>443</v>
      </c>
      <c r="L9156" s="126" t="s">
        <v>887</v>
      </c>
      <c r="M9156" s="130">
        <v>6817.44</v>
      </c>
      <c r="O9156" s="126" t="s">
        <v>365</v>
      </c>
      <c r="P9156" s="130">
        <v>0</v>
      </c>
      <c r="S9156" s="130">
        <v>0</v>
      </c>
      <c r="V9156" s="130">
        <v>19478.240000000002</v>
      </c>
      <c r="X9156" s="126" t="s">
        <v>469</v>
      </c>
      <c r="Z9156" s="127"/>
      <c r="AA9156" s="128">
        <v>1</v>
      </c>
      <c r="AB9156" s="128">
        <v>60</v>
      </c>
      <c r="AC9156" s="126" t="s">
        <v>366</v>
      </c>
      <c r="AD9156" s="126" t="s">
        <v>562</v>
      </c>
      <c r="AG9156" s="127"/>
      <c r="AI9156" s="127"/>
    </row>
    <row r="9157" spans="1:35" ht="14.85" customHeight="1">
      <c r="A9157" s="130">
        <v>5003736</v>
      </c>
      <c r="B9157" s="126" t="s">
        <v>14525</v>
      </c>
      <c r="C9157" s="126" t="s">
        <v>14526</v>
      </c>
      <c r="D9157" s="126" t="s">
        <v>14527</v>
      </c>
      <c r="E9157" s="126" t="s">
        <v>288</v>
      </c>
      <c r="F9157" s="126" t="s">
        <v>364</v>
      </c>
      <c r="G9157" s="126" t="s">
        <v>417</v>
      </c>
      <c r="H9157" s="126" t="s">
        <v>126</v>
      </c>
      <c r="I9157" s="126" t="s">
        <v>126</v>
      </c>
      <c r="J9157" s="126" t="s">
        <v>886</v>
      </c>
      <c r="K9157" s="126" t="s">
        <v>443</v>
      </c>
      <c r="L9157" s="126" t="s">
        <v>887</v>
      </c>
      <c r="M9157" s="130">
        <v>6817.44</v>
      </c>
      <c r="O9157" s="126" t="s">
        <v>365</v>
      </c>
      <c r="P9157" s="130">
        <v>0</v>
      </c>
      <c r="S9157" s="130">
        <v>0</v>
      </c>
      <c r="V9157" s="130">
        <v>19478.240000000002</v>
      </c>
      <c r="X9157" s="126" t="s">
        <v>469</v>
      </c>
      <c r="Z9157" s="127"/>
      <c r="AA9157" s="128">
        <v>1</v>
      </c>
      <c r="AB9157" s="128">
        <v>60</v>
      </c>
      <c r="AC9157" s="126" t="s">
        <v>366</v>
      </c>
      <c r="AD9157" s="126" t="s">
        <v>562</v>
      </c>
      <c r="AG9157" s="127"/>
      <c r="AI9157" s="127"/>
    </row>
    <row r="9158" spans="1:35" ht="14.85" customHeight="1">
      <c r="A9158" s="130">
        <v>5003735</v>
      </c>
      <c r="B9158" s="126" t="s">
        <v>18313</v>
      </c>
      <c r="C9158" s="126" t="s">
        <v>18314</v>
      </c>
      <c r="D9158" s="126" t="s">
        <v>18315</v>
      </c>
      <c r="E9158" s="126" t="s">
        <v>288</v>
      </c>
      <c r="F9158" s="126" t="s">
        <v>555</v>
      </c>
      <c r="G9158" s="126" t="s">
        <v>565</v>
      </c>
      <c r="H9158" s="126" t="s">
        <v>126</v>
      </c>
      <c r="I9158" s="126" t="s">
        <v>418</v>
      </c>
      <c r="J9158" s="126" t="s">
        <v>908</v>
      </c>
      <c r="K9158" s="126" t="s">
        <v>443</v>
      </c>
      <c r="L9158" s="126" t="s">
        <v>909</v>
      </c>
      <c r="M9158" s="130">
        <v>195.77</v>
      </c>
      <c r="O9158" s="126" t="s">
        <v>560</v>
      </c>
      <c r="P9158" s="130">
        <v>218.8</v>
      </c>
      <c r="R9158" s="126" t="s">
        <v>560</v>
      </c>
      <c r="S9158" s="130">
        <v>225.71</v>
      </c>
      <c r="U9158" s="126" t="s">
        <v>560</v>
      </c>
      <c r="V9158" s="130">
        <v>230.32</v>
      </c>
      <c r="X9158" s="126" t="s">
        <v>561</v>
      </c>
      <c r="Z9158" s="127"/>
      <c r="AA9158" s="128">
        <v>150</v>
      </c>
      <c r="AB9158" s="128"/>
      <c r="AD9158" s="126" t="s">
        <v>562</v>
      </c>
      <c r="AG9158" s="127"/>
      <c r="AI9158" s="127"/>
    </row>
    <row r="9159" spans="1:35" ht="14.85" customHeight="1">
      <c r="A9159" s="130">
        <v>5003734</v>
      </c>
      <c r="B9159" s="126" t="s">
        <v>14528</v>
      </c>
      <c r="C9159" s="126" t="s">
        <v>14529</v>
      </c>
      <c r="D9159" s="126" t="s">
        <v>14530</v>
      </c>
      <c r="E9159" s="126" t="s">
        <v>288</v>
      </c>
      <c r="F9159" s="126" t="s">
        <v>364</v>
      </c>
      <c r="G9159" s="126" t="s">
        <v>417</v>
      </c>
      <c r="H9159" s="126" t="s">
        <v>126</v>
      </c>
      <c r="I9159" s="126" t="s">
        <v>126</v>
      </c>
      <c r="J9159" s="126" t="s">
        <v>886</v>
      </c>
      <c r="K9159" s="126" t="s">
        <v>443</v>
      </c>
      <c r="L9159" s="126" t="s">
        <v>887</v>
      </c>
      <c r="M9159" s="130">
        <v>6817.44</v>
      </c>
      <c r="O9159" s="126" t="s">
        <v>365</v>
      </c>
      <c r="P9159" s="130">
        <v>0</v>
      </c>
      <c r="S9159" s="130">
        <v>0</v>
      </c>
      <c r="V9159" s="130">
        <v>27756.51</v>
      </c>
      <c r="X9159" s="126" t="s">
        <v>469</v>
      </c>
      <c r="Z9159" s="127"/>
      <c r="AA9159" s="128">
        <v>1</v>
      </c>
      <c r="AB9159" s="128">
        <v>60</v>
      </c>
      <c r="AC9159" s="126" t="s">
        <v>366</v>
      </c>
      <c r="AD9159" s="126" t="s">
        <v>562</v>
      </c>
      <c r="AG9159" s="127"/>
      <c r="AI9159" s="127"/>
    </row>
    <row r="9160" spans="1:35" ht="14.85" customHeight="1">
      <c r="A9160" s="130">
        <v>5003733</v>
      </c>
      <c r="B9160" s="126" t="s">
        <v>14531</v>
      </c>
      <c r="C9160" s="126" t="s">
        <v>14532</v>
      </c>
      <c r="D9160" s="126" t="s">
        <v>14533</v>
      </c>
      <c r="E9160" s="126" t="s">
        <v>288</v>
      </c>
      <c r="F9160" s="126" t="s">
        <v>364</v>
      </c>
      <c r="G9160" s="126" t="s">
        <v>417</v>
      </c>
      <c r="H9160" s="126" t="s">
        <v>126</v>
      </c>
      <c r="I9160" s="126" t="s">
        <v>126</v>
      </c>
      <c r="J9160" s="126" t="s">
        <v>886</v>
      </c>
      <c r="K9160" s="126" t="s">
        <v>443</v>
      </c>
      <c r="L9160" s="126" t="s">
        <v>887</v>
      </c>
      <c r="M9160" s="130">
        <v>6817.44</v>
      </c>
      <c r="O9160" s="126" t="s">
        <v>365</v>
      </c>
      <c r="P9160" s="130">
        <v>0</v>
      </c>
      <c r="S9160" s="130">
        <v>0</v>
      </c>
      <c r="V9160" s="130">
        <v>27756.51</v>
      </c>
      <c r="X9160" s="126" t="s">
        <v>469</v>
      </c>
      <c r="Z9160" s="127"/>
      <c r="AA9160" s="128">
        <v>1</v>
      </c>
      <c r="AB9160" s="128">
        <v>60</v>
      </c>
      <c r="AC9160" s="126" t="s">
        <v>366</v>
      </c>
      <c r="AD9160" s="126" t="s">
        <v>562</v>
      </c>
      <c r="AG9160" s="127"/>
      <c r="AI9160" s="127"/>
    </row>
    <row r="9161" spans="1:35" ht="14.85" customHeight="1">
      <c r="A9161" s="130">
        <v>5003449</v>
      </c>
      <c r="B9161" s="126" t="s">
        <v>413</v>
      </c>
      <c r="C9161" s="126" t="s">
        <v>5323</v>
      </c>
      <c r="E9161" s="126" t="s">
        <v>288</v>
      </c>
      <c r="F9161" s="126" t="s">
        <v>364</v>
      </c>
      <c r="G9161" s="126" t="s">
        <v>417</v>
      </c>
      <c r="H9161" s="126" t="s">
        <v>126</v>
      </c>
      <c r="I9161" s="126" t="s">
        <v>126</v>
      </c>
      <c r="J9161" s="126" t="s">
        <v>466</v>
      </c>
      <c r="K9161" s="126" t="s">
        <v>467</v>
      </c>
      <c r="L9161" s="126" t="s">
        <v>468</v>
      </c>
      <c r="M9161" s="130">
        <v>6817.44</v>
      </c>
      <c r="O9161" s="126" t="s">
        <v>365</v>
      </c>
      <c r="P9161" s="130">
        <v>0</v>
      </c>
      <c r="S9161" s="130">
        <v>0</v>
      </c>
      <c r="V9161" s="130">
        <v>24250.42</v>
      </c>
      <c r="X9161" s="126" t="s">
        <v>469</v>
      </c>
      <c r="Z9161" s="127"/>
      <c r="AA9161" s="128">
        <v>1</v>
      </c>
      <c r="AB9161" s="128">
        <v>60</v>
      </c>
      <c r="AC9161" s="126" t="s">
        <v>366</v>
      </c>
      <c r="AD9161" s="126" t="s">
        <v>1801</v>
      </c>
      <c r="AG9161" s="127"/>
      <c r="AI9161" s="127"/>
    </row>
    <row r="9162" spans="1:35" ht="14.85" customHeight="1">
      <c r="A9162" s="130">
        <v>5003448</v>
      </c>
      <c r="B9162" s="126" t="s">
        <v>18316</v>
      </c>
      <c r="C9162" s="126" t="s">
        <v>18317</v>
      </c>
      <c r="D9162" s="126" t="s">
        <v>18318</v>
      </c>
      <c r="E9162" s="126" t="s">
        <v>288</v>
      </c>
      <c r="F9162" s="126" t="s">
        <v>491</v>
      </c>
      <c r="G9162" s="126" t="s">
        <v>417</v>
      </c>
      <c r="H9162" s="126" t="s">
        <v>126</v>
      </c>
      <c r="I9162" s="126" t="s">
        <v>308</v>
      </c>
      <c r="J9162" s="126" t="s">
        <v>4056</v>
      </c>
      <c r="K9162" s="126" t="s">
        <v>443</v>
      </c>
      <c r="L9162" s="126" t="s">
        <v>4057</v>
      </c>
      <c r="M9162" s="130">
        <v>6938.74</v>
      </c>
      <c r="N9162" s="126" t="s">
        <v>290</v>
      </c>
      <c r="O9162" s="126" t="s">
        <v>1311</v>
      </c>
      <c r="P9162" s="130">
        <v>0</v>
      </c>
      <c r="S9162" s="130">
        <v>0</v>
      </c>
      <c r="V9162" s="130">
        <v>7709.72</v>
      </c>
      <c r="X9162" s="126" t="s">
        <v>1312</v>
      </c>
      <c r="Y9162" s="126" t="s">
        <v>517</v>
      </c>
      <c r="Z9162" s="127" t="s">
        <v>309</v>
      </c>
      <c r="AA9162" s="128">
        <v>1</v>
      </c>
      <c r="AB9162" s="128">
        <v>60</v>
      </c>
      <c r="AD9162" s="126" t="s">
        <v>562</v>
      </c>
      <c r="AG9162" s="127"/>
      <c r="AI9162" s="127"/>
    </row>
    <row r="9163" spans="1:35" ht="14.85" customHeight="1">
      <c r="A9163" s="130">
        <v>5000982</v>
      </c>
      <c r="B9163" s="126" t="s">
        <v>18319</v>
      </c>
      <c r="C9163" s="126" t="s">
        <v>18320</v>
      </c>
      <c r="D9163" s="126" t="s">
        <v>18321</v>
      </c>
      <c r="E9163" s="126" t="s">
        <v>288</v>
      </c>
      <c r="F9163" s="126" t="s">
        <v>440</v>
      </c>
      <c r="G9163" s="126" t="s">
        <v>458</v>
      </c>
      <c r="H9163" s="126" t="s">
        <v>126</v>
      </c>
      <c r="I9163" s="126" t="s">
        <v>418</v>
      </c>
      <c r="J9163" s="126" t="s">
        <v>442</v>
      </c>
      <c r="K9163" s="126" t="s">
        <v>443</v>
      </c>
      <c r="L9163" s="126" t="s">
        <v>444</v>
      </c>
      <c r="M9163" s="130">
        <v>5275.2</v>
      </c>
      <c r="O9163" s="126" t="s">
        <v>445</v>
      </c>
      <c r="P9163" s="130">
        <v>0</v>
      </c>
      <c r="S9163" s="130">
        <v>0</v>
      </c>
      <c r="V9163" s="130">
        <v>5275.2</v>
      </c>
      <c r="X9163" s="126" t="s">
        <v>2349</v>
      </c>
      <c r="Z9163" s="127"/>
      <c r="AA9163" s="128">
        <v>60</v>
      </c>
      <c r="AB9163" s="128">
        <v>1</v>
      </c>
      <c r="AD9163" s="126" t="s">
        <v>562</v>
      </c>
      <c r="AG9163" s="127"/>
      <c r="AI9163" s="127"/>
    </row>
    <row r="9164" spans="1:35" ht="14.85" customHeight="1">
      <c r="A9164" s="130">
        <v>5003931</v>
      </c>
      <c r="B9164" s="126" t="s">
        <v>18322</v>
      </c>
      <c r="C9164" s="126" t="s">
        <v>18166</v>
      </c>
      <c r="D9164" s="126" t="s">
        <v>18323</v>
      </c>
      <c r="E9164" s="126" t="s">
        <v>288</v>
      </c>
      <c r="F9164" s="126" t="s">
        <v>555</v>
      </c>
      <c r="G9164" s="126" t="s">
        <v>463</v>
      </c>
      <c r="H9164" s="126" t="s">
        <v>126</v>
      </c>
      <c r="I9164" s="126" t="s">
        <v>418</v>
      </c>
      <c r="J9164" s="126" t="s">
        <v>18155</v>
      </c>
      <c r="K9164" s="126" t="s">
        <v>747</v>
      </c>
      <c r="L9164" s="126" t="s">
        <v>18156</v>
      </c>
      <c r="M9164" s="130">
        <v>157.03</v>
      </c>
      <c r="O9164" s="126" t="s">
        <v>5001</v>
      </c>
      <c r="P9164" s="130">
        <v>0</v>
      </c>
      <c r="S9164" s="130">
        <v>0</v>
      </c>
      <c r="V9164" s="130">
        <v>157.03</v>
      </c>
      <c r="X9164" s="126" t="s">
        <v>5171</v>
      </c>
      <c r="Z9164" s="127"/>
      <c r="AA9164" s="128"/>
      <c r="AB9164" s="128"/>
      <c r="AD9164" s="126" t="s">
        <v>562</v>
      </c>
      <c r="AG9164" s="127"/>
      <c r="AI9164" s="127"/>
    </row>
    <row r="9165" spans="1:35" ht="14.85" customHeight="1">
      <c r="A9165" s="130">
        <v>5003930</v>
      </c>
      <c r="B9165" s="126" t="s">
        <v>18324</v>
      </c>
      <c r="C9165" s="126" t="s">
        <v>18166</v>
      </c>
      <c r="D9165" s="126" t="s">
        <v>18325</v>
      </c>
      <c r="E9165" s="126" t="s">
        <v>288</v>
      </c>
      <c r="F9165" s="126" t="s">
        <v>555</v>
      </c>
      <c r="G9165" s="126" t="s">
        <v>463</v>
      </c>
      <c r="H9165" s="126" t="s">
        <v>126</v>
      </c>
      <c r="I9165" s="126" t="s">
        <v>418</v>
      </c>
      <c r="J9165" s="126" t="s">
        <v>18155</v>
      </c>
      <c r="K9165" s="126" t="s">
        <v>747</v>
      </c>
      <c r="L9165" s="126" t="s">
        <v>18156</v>
      </c>
      <c r="M9165" s="130">
        <v>147.25</v>
      </c>
      <c r="O9165" s="126" t="s">
        <v>5001</v>
      </c>
      <c r="P9165" s="130">
        <v>0</v>
      </c>
      <c r="S9165" s="130">
        <v>0</v>
      </c>
      <c r="V9165" s="130">
        <v>147.25</v>
      </c>
      <c r="X9165" s="126" t="s">
        <v>5171</v>
      </c>
      <c r="Z9165" s="127"/>
      <c r="AA9165" s="128"/>
      <c r="AB9165" s="128"/>
      <c r="AD9165" s="126" t="s">
        <v>562</v>
      </c>
      <c r="AG9165" s="127"/>
      <c r="AI9165" s="127"/>
    </row>
    <row r="9166" spans="1:35" ht="14.85" customHeight="1">
      <c r="A9166" s="130">
        <v>5003927</v>
      </c>
      <c r="B9166" s="126" t="s">
        <v>18326</v>
      </c>
      <c r="C9166" s="126" t="s">
        <v>15400</v>
      </c>
      <c r="D9166" s="126" t="s">
        <v>18327</v>
      </c>
      <c r="E9166" s="126" t="s">
        <v>288</v>
      </c>
      <c r="F9166" s="126" t="s">
        <v>491</v>
      </c>
      <c r="G9166" s="126" t="s">
        <v>417</v>
      </c>
      <c r="H9166" s="126" t="s">
        <v>126</v>
      </c>
      <c r="I9166" s="126" t="s">
        <v>126</v>
      </c>
      <c r="J9166" s="126" t="s">
        <v>514</v>
      </c>
      <c r="K9166" s="126" t="s">
        <v>504</v>
      </c>
      <c r="L9166" s="126" t="s">
        <v>515</v>
      </c>
      <c r="M9166" s="130">
        <v>4056.52</v>
      </c>
      <c r="N9166" s="126" t="s">
        <v>290</v>
      </c>
      <c r="O9166" s="126" t="s">
        <v>1311</v>
      </c>
      <c r="P9166" s="130">
        <v>0</v>
      </c>
      <c r="S9166" s="130">
        <v>0</v>
      </c>
      <c r="V9166" s="130">
        <v>4507.25</v>
      </c>
      <c r="X9166" s="126" t="s">
        <v>1312</v>
      </c>
      <c r="Y9166" s="126" t="s">
        <v>517</v>
      </c>
      <c r="Z9166" s="127" t="s">
        <v>309</v>
      </c>
      <c r="AA9166" s="128">
        <v>1</v>
      </c>
      <c r="AB9166" s="128">
        <v>60</v>
      </c>
      <c r="AD9166" s="126" t="s">
        <v>562</v>
      </c>
      <c r="AG9166" s="127"/>
      <c r="AI9166" s="127"/>
    </row>
    <row r="9167" spans="1:35" ht="14.85" customHeight="1">
      <c r="A9167" s="130">
        <v>5003926</v>
      </c>
      <c r="B9167" s="126" t="s">
        <v>18328</v>
      </c>
      <c r="C9167" s="126" t="s">
        <v>15400</v>
      </c>
      <c r="D9167" s="126" t="s">
        <v>18329</v>
      </c>
      <c r="E9167" s="126" t="s">
        <v>288</v>
      </c>
      <c r="F9167" s="126" t="s">
        <v>491</v>
      </c>
      <c r="G9167" s="126" t="s">
        <v>417</v>
      </c>
      <c r="H9167" s="126" t="s">
        <v>126</v>
      </c>
      <c r="I9167" s="126" t="s">
        <v>308</v>
      </c>
      <c r="J9167" s="126" t="s">
        <v>514</v>
      </c>
      <c r="K9167" s="126" t="s">
        <v>504</v>
      </c>
      <c r="L9167" s="126" t="s">
        <v>515</v>
      </c>
      <c r="M9167" s="130">
        <v>3998.52</v>
      </c>
      <c r="N9167" s="126" t="s">
        <v>290</v>
      </c>
      <c r="O9167" s="126" t="s">
        <v>1311</v>
      </c>
      <c r="P9167" s="130">
        <v>0</v>
      </c>
      <c r="S9167" s="130">
        <v>0</v>
      </c>
      <c r="V9167" s="130">
        <v>4442.8100000000004</v>
      </c>
      <c r="X9167" s="126" t="s">
        <v>1312</v>
      </c>
      <c r="Y9167" s="126" t="s">
        <v>517</v>
      </c>
      <c r="Z9167" s="127" t="s">
        <v>309</v>
      </c>
      <c r="AA9167" s="128">
        <v>1</v>
      </c>
      <c r="AB9167" s="128">
        <v>60</v>
      </c>
      <c r="AD9167" s="126" t="s">
        <v>562</v>
      </c>
      <c r="AG9167" s="127"/>
      <c r="AI9167" s="127"/>
    </row>
    <row r="9168" spans="1:35" ht="14.85" customHeight="1">
      <c r="A9168" s="130">
        <v>5002867</v>
      </c>
      <c r="B9168" s="126" t="s">
        <v>18330</v>
      </c>
      <c r="C9168" s="126" t="s">
        <v>16038</v>
      </c>
      <c r="D9168" s="126" t="s">
        <v>18331</v>
      </c>
      <c r="E9168" s="126" t="s">
        <v>288</v>
      </c>
      <c r="F9168" s="126" t="s">
        <v>440</v>
      </c>
      <c r="G9168" s="126" t="s">
        <v>458</v>
      </c>
      <c r="H9168" s="126" t="s">
        <v>126</v>
      </c>
      <c r="I9168" s="126" t="s">
        <v>418</v>
      </c>
      <c r="J9168" s="126" t="s">
        <v>12989</v>
      </c>
      <c r="K9168" s="126" t="s">
        <v>613</v>
      </c>
      <c r="L9168" s="126" t="s">
        <v>2029</v>
      </c>
      <c r="M9168" s="130">
        <v>5275.2</v>
      </c>
      <c r="O9168" s="126" t="s">
        <v>445</v>
      </c>
      <c r="P9168" s="130">
        <v>0</v>
      </c>
      <c r="S9168" s="130">
        <v>0</v>
      </c>
      <c r="V9168" s="130">
        <v>5275.2</v>
      </c>
      <c r="X9168" s="126" t="s">
        <v>2349</v>
      </c>
      <c r="Z9168" s="127"/>
      <c r="AA9168" s="128">
        <v>60</v>
      </c>
      <c r="AB9168" s="128">
        <v>1</v>
      </c>
      <c r="AD9168" s="126" t="s">
        <v>562</v>
      </c>
      <c r="AG9168" s="127"/>
      <c r="AI9168" s="127"/>
    </row>
    <row r="9169" spans="1:35" ht="14.85" customHeight="1">
      <c r="A9169" s="130">
        <v>5002866</v>
      </c>
      <c r="B9169" s="126" t="s">
        <v>18332</v>
      </c>
      <c r="C9169" s="126" t="s">
        <v>16038</v>
      </c>
      <c r="D9169" s="126" t="s">
        <v>18333</v>
      </c>
      <c r="E9169" s="126" t="s">
        <v>288</v>
      </c>
      <c r="F9169" s="126" t="s">
        <v>440</v>
      </c>
      <c r="G9169" s="126" t="s">
        <v>458</v>
      </c>
      <c r="H9169" s="126" t="s">
        <v>126</v>
      </c>
      <c r="I9169" s="126" t="s">
        <v>418</v>
      </c>
      <c r="J9169" s="126" t="s">
        <v>12989</v>
      </c>
      <c r="K9169" s="126" t="s">
        <v>613</v>
      </c>
      <c r="L9169" s="126" t="s">
        <v>2029</v>
      </c>
      <c r="M9169" s="130">
        <v>5275.2</v>
      </c>
      <c r="O9169" s="126" t="s">
        <v>445</v>
      </c>
      <c r="P9169" s="130">
        <v>0</v>
      </c>
      <c r="S9169" s="130">
        <v>0</v>
      </c>
      <c r="V9169" s="130">
        <v>5275.2</v>
      </c>
      <c r="X9169" s="126" t="s">
        <v>2349</v>
      </c>
      <c r="Z9169" s="127"/>
      <c r="AA9169" s="128">
        <v>60</v>
      </c>
      <c r="AB9169" s="128">
        <v>1</v>
      </c>
      <c r="AD9169" s="126" t="s">
        <v>562</v>
      </c>
      <c r="AG9169" s="127"/>
      <c r="AI9169" s="127"/>
    </row>
    <row r="9170" spans="1:35" ht="14.85" customHeight="1">
      <c r="A9170" s="130">
        <v>5002865</v>
      </c>
      <c r="B9170" s="126" t="s">
        <v>18334</v>
      </c>
      <c r="C9170" s="126" t="s">
        <v>16038</v>
      </c>
      <c r="D9170" s="126" t="s">
        <v>18335</v>
      </c>
      <c r="E9170" s="126" t="s">
        <v>288</v>
      </c>
      <c r="F9170" s="126" t="s">
        <v>440</v>
      </c>
      <c r="G9170" s="126" t="s">
        <v>458</v>
      </c>
      <c r="H9170" s="126" t="s">
        <v>126</v>
      </c>
      <c r="I9170" s="126" t="s">
        <v>418</v>
      </c>
      <c r="J9170" s="126" t="s">
        <v>12989</v>
      </c>
      <c r="K9170" s="126" t="s">
        <v>613</v>
      </c>
      <c r="L9170" s="126" t="s">
        <v>2029</v>
      </c>
      <c r="M9170" s="130">
        <v>5275.2</v>
      </c>
      <c r="O9170" s="126" t="s">
        <v>445</v>
      </c>
      <c r="P9170" s="130">
        <v>0</v>
      </c>
      <c r="S9170" s="130">
        <v>0</v>
      </c>
      <c r="V9170" s="130">
        <v>5275.2</v>
      </c>
      <c r="X9170" s="126" t="s">
        <v>2349</v>
      </c>
      <c r="Z9170" s="127"/>
      <c r="AA9170" s="128">
        <v>60</v>
      </c>
      <c r="AB9170" s="128">
        <v>1</v>
      </c>
      <c r="AD9170" s="126" t="s">
        <v>562</v>
      </c>
      <c r="AG9170" s="127"/>
      <c r="AI9170" s="127"/>
    </row>
    <row r="9171" spans="1:35" ht="14.85" customHeight="1">
      <c r="A9171" s="130">
        <v>5002864</v>
      </c>
      <c r="B9171" s="126" t="s">
        <v>18336</v>
      </c>
      <c r="C9171" s="126" t="s">
        <v>16038</v>
      </c>
      <c r="D9171" s="126" t="s">
        <v>18337</v>
      </c>
      <c r="E9171" s="126" t="s">
        <v>288</v>
      </c>
      <c r="F9171" s="126" t="s">
        <v>440</v>
      </c>
      <c r="G9171" s="126" t="s">
        <v>458</v>
      </c>
      <c r="H9171" s="126" t="s">
        <v>126</v>
      </c>
      <c r="I9171" s="126" t="s">
        <v>418</v>
      </c>
      <c r="J9171" s="126" t="s">
        <v>12989</v>
      </c>
      <c r="K9171" s="126" t="s">
        <v>613</v>
      </c>
      <c r="L9171" s="126" t="s">
        <v>2029</v>
      </c>
      <c r="M9171" s="130">
        <v>5275.2</v>
      </c>
      <c r="O9171" s="126" t="s">
        <v>445</v>
      </c>
      <c r="P9171" s="130">
        <v>0</v>
      </c>
      <c r="S9171" s="130">
        <v>0</v>
      </c>
      <c r="V9171" s="130">
        <v>5275.2</v>
      </c>
      <c r="X9171" s="126" t="s">
        <v>2349</v>
      </c>
      <c r="Z9171" s="127"/>
      <c r="AA9171" s="128">
        <v>60</v>
      </c>
      <c r="AB9171" s="128">
        <v>1</v>
      </c>
      <c r="AD9171" s="126" t="s">
        <v>562</v>
      </c>
      <c r="AG9171" s="127"/>
      <c r="AI9171" s="127"/>
    </row>
    <row r="9172" spans="1:35" ht="14.85" customHeight="1">
      <c r="A9172" s="130">
        <v>5004004</v>
      </c>
      <c r="B9172" s="126" t="s">
        <v>15961</v>
      </c>
      <c r="C9172" s="126" t="s">
        <v>15962</v>
      </c>
      <c r="D9172" s="126" t="s">
        <v>15963</v>
      </c>
      <c r="E9172" s="126" t="s">
        <v>288</v>
      </c>
      <c r="F9172" s="126" t="s">
        <v>364</v>
      </c>
      <c r="G9172" s="126" t="s">
        <v>417</v>
      </c>
      <c r="H9172" s="126" t="s">
        <v>126</v>
      </c>
      <c r="I9172" s="126" t="s">
        <v>126</v>
      </c>
      <c r="J9172" s="126" t="s">
        <v>886</v>
      </c>
      <c r="K9172" s="126" t="s">
        <v>443</v>
      </c>
      <c r="L9172" s="126" t="s">
        <v>887</v>
      </c>
      <c r="M9172" s="130">
        <v>9739.52</v>
      </c>
      <c r="O9172" s="126" t="s">
        <v>486</v>
      </c>
      <c r="P9172" s="130">
        <v>0</v>
      </c>
      <c r="S9172" s="130">
        <v>0</v>
      </c>
      <c r="V9172" s="130">
        <v>19965.2</v>
      </c>
      <c r="X9172" s="126" t="s">
        <v>487</v>
      </c>
      <c r="Z9172" s="127"/>
      <c r="AA9172" s="128">
        <v>1</v>
      </c>
      <c r="AB9172" s="128">
        <v>60</v>
      </c>
      <c r="AC9172" s="126" t="s">
        <v>366</v>
      </c>
      <c r="AD9172" s="126" t="s">
        <v>562</v>
      </c>
      <c r="AG9172" s="127"/>
      <c r="AI9172" s="127"/>
    </row>
    <row r="9173" spans="1:35" ht="14.85" customHeight="1">
      <c r="A9173" s="130">
        <v>5004003</v>
      </c>
      <c r="B9173" s="126" t="s">
        <v>15964</v>
      </c>
      <c r="C9173" s="126" t="s">
        <v>15965</v>
      </c>
      <c r="D9173" s="126" t="s">
        <v>15966</v>
      </c>
      <c r="E9173" s="126" t="s">
        <v>288</v>
      </c>
      <c r="F9173" s="126" t="s">
        <v>364</v>
      </c>
      <c r="G9173" s="126" t="s">
        <v>417</v>
      </c>
      <c r="H9173" s="126" t="s">
        <v>126</v>
      </c>
      <c r="I9173" s="126" t="s">
        <v>126</v>
      </c>
      <c r="J9173" s="126" t="s">
        <v>886</v>
      </c>
      <c r="K9173" s="126" t="s">
        <v>443</v>
      </c>
      <c r="L9173" s="126" t="s">
        <v>887</v>
      </c>
      <c r="M9173" s="130">
        <v>9739.52</v>
      </c>
      <c r="O9173" s="126" t="s">
        <v>486</v>
      </c>
      <c r="P9173" s="130">
        <v>0</v>
      </c>
      <c r="S9173" s="130">
        <v>0</v>
      </c>
      <c r="V9173" s="130">
        <v>18504.34</v>
      </c>
      <c r="X9173" s="126" t="s">
        <v>487</v>
      </c>
      <c r="Z9173" s="127"/>
      <c r="AA9173" s="128">
        <v>1</v>
      </c>
      <c r="AB9173" s="128">
        <v>60</v>
      </c>
      <c r="AC9173" s="126" t="s">
        <v>366</v>
      </c>
      <c r="AD9173" s="126" t="s">
        <v>562</v>
      </c>
      <c r="AG9173" s="127"/>
      <c r="AI9173" s="127"/>
    </row>
    <row r="9174" spans="1:35" ht="14.85" customHeight="1">
      <c r="A9174" s="130">
        <v>5000038</v>
      </c>
      <c r="B9174" s="126" t="s">
        <v>18338</v>
      </c>
      <c r="C9174" s="126" t="s">
        <v>18339</v>
      </c>
      <c r="D9174" s="126" t="s">
        <v>18340</v>
      </c>
      <c r="E9174" s="126" t="s">
        <v>288</v>
      </c>
      <c r="F9174" s="126" t="s">
        <v>416</v>
      </c>
      <c r="G9174" s="126" t="s">
        <v>417</v>
      </c>
      <c r="H9174" s="126" t="s">
        <v>126</v>
      </c>
      <c r="I9174" s="126" t="s">
        <v>126</v>
      </c>
      <c r="J9174" s="126" t="s">
        <v>1086</v>
      </c>
      <c r="K9174" s="126" t="s">
        <v>747</v>
      </c>
      <c r="L9174" s="126" t="s">
        <v>1087</v>
      </c>
      <c r="M9174" s="130">
        <v>340.48</v>
      </c>
      <c r="O9174" s="126" t="s">
        <v>422</v>
      </c>
      <c r="P9174" s="130">
        <v>0</v>
      </c>
      <c r="S9174" s="130">
        <v>0</v>
      </c>
      <c r="V9174" s="130">
        <v>427.25</v>
      </c>
      <c r="X9174" s="126" t="s">
        <v>497</v>
      </c>
      <c r="Z9174" s="127"/>
      <c r="AA9174" s="128">
        <v>1</v>
      </c>
      <c r="AB9174" s="128">
        <v>12</v>
      </c>
      <c r="AD9174" s="126" t="s">
        <v>562</v>
      </c>
      <c r="AG9174" s="127"/>
      <c r="AI9174" s="127"/>
    </row>
    <row r="9175" spans="1:35" ht="14.85" customHeight="1">
      <c r="A9175" s="130">
        <v>5000037</v>
      </c>
      <c r="B9175" s="126" t="s">
        <v>18338</v>
      </c>
      <c r="C9175" s="126" t="s">
        <v>18341</v>
      </c>
      <c r="D9175" s="126" t="s">
        <v>18342</v>
      </c>
      <c r="E9175" s="126" t="s">
        <v>288</v>
      </c>
      <c r="F9175" s="126" t="s">
        <v>416</v>
      </c>
      <c r="G9175" s="126" t="s">
        <v>417</v>
      </c>
      <c r="H9175" s="126" t="s">
        <v>126</v>
      </c>
      <c r="I9175" s="126" t="s">
        <v>126</v>
      </c>
      <c r="J9175" s="126" t="s">
        <v>1086</v>
      </c>
      <c r="K9175" s="126" t="s">
        <v>747</v>
      </c>
      <c r="L9175" s="126" t="s">
        <v>1087</v>
      </c>
      <c r="M9175" s="130">
        <v>340.48</v>
      </c>
      <c r="O9175" s="126" t="s">
        <v>422</v>
      </c>
      <c r="P9175" s="130">
        <v>0</v>
      </c>
      <c r="S9175" s="130">
        <v>0</v>
      </c>
      <c r="V9175" s="130">
        <v>427.25</v>
      </c>
      <c r="X9175" s="126" t="s">
        <v>497</v>
      </c>
      <c r="Z9175" s="127"/>
      <c r="AA9175" s="128">
        <v>1</v>
      </c>
      <c r="AB9175" s="128">
        <v>12</v>
      </c>
      <c r="AD9175" s="126" t="s">
        <v>562</v>
      </c>
      <c r="AG9175" s="127"/>
      <c r="AI9175" s="127"/>
    </row>
    <row r="9176" spans="1:35" ht="14.85" customHeight="1">
      <c r="A9176" s="130">
        <v>5000036</v>
      </c>
      <c r="B9176" s="126" t="s">
        <v>18343</v>
      </c>
      <c r="C9176" s="126" t="s">
        <v>18344</v>
      </c>
      <c r="D9176" s="126" t="s">
        <v>18345</v>
      </c>
      <c r="E9176" s="126" t="s">
        <v>288</v>
      </c>
      <c r="F9176" s="126" t="s">
        <v>416</v>
      </c>
      <c r="G9176" s="126" t="s">
        <v>417</v>
      </c>
      <c r="H9176" s="126" t="s">
        <v>126</v>
      </c>
      <c r="I9176" s="126" t="s">
        <v>126</v>
      </c>
      <c r="J9176" s="126" t="s">
        <v>1086</v>
      </c>
      <c r="K9176" s="126" t="s">
        <v>747</v>
      </c>
      <c r="L9176" s="126" t="s">
        <v>1087</v>
      </c>
      <c r="M9176" s="130">
        <v>389.76</v>
      </c>
      <c r="O9176" s="126" t="s">
        <v>587</v>
      </c>
      <c r="P9176" s="130">
        <v>0</v>
      </c>
      <c r="S9176" s="130">
        <v>0</v>
      </c>
      <c r="V9176" s="130">
        <v>444.41</v>
      </c>
      <c r="X9176" s="126" t="s">
        <v>4251</v>
      </c>
      <c r="Z9176" s="127"/>
      <c r="AA9176" s="128">
        <v>1</v>
      </c>
      <c r="AB9176" s="128">
        <v>12</v>
      </c>
      <c r="AD9176" s="126" t="s">
        <v>562</v>
      </c>
      <c r="AG9176" s="127"/>
      <c r="AI9176" s="127"/>
    </row>
    <row r="9177" spans="1:35" ht="14.85" customHeight="1">
      <c r="A9177" s="130">
        <v>5000981</v>
      </c>
      <c r="B9177" s="126" t="s">
        <v>18346</v>
      </c>
      <c r="C9177" s="126" t="s">
        <v>18320</v>
      </c>
      <c r="D9177" s="126" t="s">
        <v>18347</v>
      </c>
      <c r="E9177" s="126" t="s">
        <v>288</v>
      </c>
      <c r="F9177" s="126" t="s">
        <v>440</v>
      </c>
      <c r="G9177" s="126" t="s">
        <v>458</v>
      </c>
      <c r="H9177" s="126" t="s">
        <v>126</v>
      </c>
      <c r="I9177" s="126" t="s">
        <v>418</v>
      </c>
      <c r="J9177" s="126" t="s">
        <v>442</v>
      </c>
      <c r="K9177" s="126" t="s">
        <v>443</v>
      </c>
      <c r="L9177" s="126" t="s">
        <v>444</v>
      </c>
      <c r="M9177" s="130">
        <v>5275.2</v>
      </c>
      <c r="O9177" s="126" t="s">
        <v>445</v>
      </c>
      <c r="P9177" s="130">
        <v>0</v>
      </c>
      <c r="S9177" s="130">
        <v>0</v>
      </c>
      <c r="V9177" s="130">
        <v>5275.2</v>
      </c>
      <c r="X9177" s="126" t="s">
        <v>2349</v>
      </c>
      <c r="Z9177" s="127"/>
      <c r="AA9177" s="128">
        <v>60</v>
      </c>
      <c r="AB9177" s="128">
        <v>1</v>
      </c>
      <c r="AD9177" s="126" t="s">
        <v>562</v>
      </c>
      <c r="AG9177" s="127"/>
      <c r="AI9177" s="127"/>
    </row>
    <row r="9178" spans="1:35" ht="14.85" customHeight="1">
      <c r="A9178" s="130">
        <v>5000980</v>
      </c>
      <c r="B9178" s="126" t="s">
        <v>18348</v>
      </c>
      <c r="C9178" s="126" t="s">
        <v>18320</v>
      </c>
      <c r="D9178" s="126" t="s">
        <v>18349</v>
      </c>
      <c r="E9178" s="126" t="s">
        <v>288</v>
      </c>
      <c r="F9178" s="126" t="s">
        <v>440</v>
      </c>
      <c r="G9178" s="126" t="s">
        <v>458</v>
      </c>
      <c r="H9178" s="126" t="s">
        <v>126</v>
      </c>
      <c r="I9178" s="126" t="s">
        <v>418</v>
      </c>
      <c r="J9178" s="126" t="s">
        <v>442</v>
      </c>
      <c r="K9178" s="126" t="s">
        <v>443</v>
      </c>
      <c r="L9178" s="126" t="s">
        <v>444</v>
      </c>
      <c r="M9178" s="130">
        <v>5275.2</v>
      </c>
      <c r="O9178" s="126" t="s">
        <v>445</v>
      </c>
      <c r="P9178" s="130">
        <v>0</v>
      </c>
      <c r="S9178" s="130">
        <v>0</v>
      </c>
      <c r="V9178" s="130">
        <v>5275.2</v>
      </c>
      <c r="X9178" s="126" t="s">
        <v>2349</v>
      </c>
      <c r="Z9178" s="127"/>
      <c r="AA9178" s="128">
        <v>60</v>
      </c>
      <c r="AB9178" s="128">
        <v>1</v>
      </c>
      <c r="AD9178" s="126" t="s">
        <v>562</v>
      </c>
      <c r="AG9178" s="127"/>
      <c r="AI9178" s="127"/>
    </row>
    <row r="9179" spans="1:35" ht="14.85" customHeight="1">
      <c r="A9179" s="130">
        <v>5000979</v>
      </c>
      <c r="B9179" s="126" t="s">
        <v>18350</v>
      </c>
      <c r="C9179" s="126" t="s">
        <v>18320</v>
      </c>
      <c r="D9179" s="126" t="s">
        <v>18351</v>
      </c>
      <c r="E9179" s="126" t="s">
        <v>288</v>
      </c>
      <c r="F9179" s="126" t="s">
        <v>440</v>
      </c>
      <c r="G9179" s="126" t="s">
        <v>458</v>
      </c>
      <c r="H9179" s="126" t="s">
        <v>126</v>
      </c>
      <c r="I9179" s="126" t="s">
        <v>418</v>
      </c>
      <c r="J9179" s="126" t="s">
        <v>442</v>
      </c>
      <c r="K9179" s="126" t="s">
        <v>443</v>
      </c>
      <c r="L9179" s="126" t="s">
        <v>444</v>
      </c>
      <c r="M9179" s="130">
        <v>5275.2</v>
      </c>
      <c r="O9179" s="126" t="s">
        <v>445</v>
      </c>
      <c r="P9179" s="130">
        <v>0</v>
      </c>
      <c r="S9179" s="130">
        <v>0</v>
      </c>
      <c r="V9179" s="130">
        <v>5275.2</v>
      </c>
      <c r="X9179" s="126" t="s">
        <v>2349</v>
      </c>
      <c r="Z9179" s="127"/>
      <c r="AA9179" s="128">
        <v>60</v>
      </c>
      <c r="AB9179" s="128">
        <v>1</v>
      </c>
      <c r="AD9179" s="126" t="s">
        <v>562</v>
      </c>
      <c r="AG9179" s="127"/>
      <c r="AI9179" s="127"/>
    </row>
    <row r="9180" spans="1:35" ht="14.85" customHeight="1">
      <c r="A9180" s="130">
        <v>5000978</v>
      </c>
      <c r="B9180" s="126" t="s">
        <v>18352</v>
      </c>
      <c r="C9180" s="126" t="s">
        <v>18320</v>
      </c>
      <c r="D9180" s="126" t="s">
        <v>18353</v>
      </c>
      <c r="E9180" s="126" t="s">
        <v>288</v>
      </c>
      <c r="F9180" s="126" t="s">
        <v>440</v>
      </c>
      <c r="G9180" s="126" t="s">
        <v>458</v>
      </c>
      <c r="H9180" s="126" t="s">
        <v>126</v>
      </c>
      <c r="I9180" s="126" t="s">
        <v>418</v>
      </c>
      <c r="J9180" s="126" t="s">
        <v>442</v>
      </c>
      <c r="K9180" s="126" t="s">
        <v>443</v>
      </c>
      <c r="L9180" s="126" t="s">
        <v>444</v>
      </c>
      <c r="M9180" s="130">
        <v>5275.2</v>
      </c>
      <c r="O9180" s="126" t="s">
        <v>445</v>
      </c>
      <c r="P9180" s="130">
        <v>0</v>
      </c>
      <c r="S9180" s="130">
        <v>0</v>
      </c>
      <c r="V9180" s="130">
        <v>5275.2</v>
      </c>
      <c r="X9180" s="126" t="s">
        <v>2349</v>
      </c>
      <c r="Z9180" s="127"/>
      <c r="AA9180" s="128">
        <v>60</v>
      </c>
      <c r="AB9180" s="128">
        <v>1</v>
      </c>
      <c r="AD9180" s="126" t="s">
        <v>562</v>
      </c>
      <c r="AG9180" s="127"/>
      <c r="AI9180" s="127"/>
    </row>
    <row r="9181" spans="1:35" ht="14.85" customHeight="1">
      <c r="A9181" s="130">
        <v>5000977</v>
      </c>
      <c r="B9181" s="126" t="s">
        <v>18354</v>
      </c>
      <c r="C9181" s="126" t="s">
        <v>18320</v>
      </c>
      <c r="D9181" s="126" t="s">
        <v>18355</v>
      </c>
      <c r="E9181" s="126" t="s">
        <v>288</v>
      </c>
      <c r="F9181" s="126" t="s">
        <v>440</v>
      </c>
      <c r="G9181" s="126" t="s">
        <v>458</v>
      </c>
      <c r="H9181" s="126" t="s">
        <v>126</v>
      </c>
      <c r="I9181" s="126" t="s">
        <v>418</v>
      </c>
      <c r="J9181" s="126" t="s">
        <v>442</v>
      </c>
      <c r="K9181" s="126" t="s">
        <v>443</v>
      </c>
      <c r="L9181" s="126" t="s">
        <v>444</v>
      </c>
      <c r="M9181" s="130">
        <v>5275.2</v>
      </c>
      <c r="O9181" s="126" t="s">
        <v>445</v>
      </c>
      <c r="P9181" s="130">
        <v>0</v>
      </c>
      <c r="S9181" s="130">
        <v>0</v>
      </c>
      <c r="V9181" s="130">
        <v>5275.2</v>
      </c>
      <c r="X9181" s="126" t="s">
        <v>2349</v>
      </c>
      <c r="Z9181" s="127"/>
      <c r="AA9181" s="128">
        <v>60</v>
      </c>
      <c r="AB9181" s="128">
        <v>1</v>
      </c>
      <c r="AD9181" s="126" t="s">
        <v>562</v>
      </c>
      <c r="AG9181" s="127"/>
      <c r="AI9181" s="127"/>
    </row>
    <row r="9182" spans="1:35" ht="14.85" customHeight="1">
      <c r="A9182" s="130">
        <v>5000976</v>
      </c>
      <c r="B9182" s="126" t="s">
        <v>18356</v>
      </c>
      <c r="C9182" s="126" t="s">
        <v>18320</v>
      </c>
      <c r="D9182" s="126" t="s">
        <v>18357</v>
      </c>
      <c r="E9182" s="126" t="s">
        <v>288</v>
      </c>
      <c r="F9182" s="126" t="s">
        <v>440</v>
      </c>
      <c r="G9182" s="126" t="s">
        <v>458</v>
      </c>
      <c r="H9182" s="126" t="s">
        <v>126</v>
      </c>
      <c r="I9182" s="126" t="s">
        <v>418</v>
      </c>
      <c r="J9182" s="126" t="s">
        <v>442</v>
      </c>
      <c r="K9182" s="126" t="s">
        <v>443</v>
      </c>
      <c r="L9182" s="126" t="s">
        <v>444</v>
      </c>
      <c r="M9182" s="130">
        <v>5275.2</v>
      </c>
      <c r="O9182" s="126" t="s">
        <v>445</v>
      </c>
      <c r="P9182" s="130">
        <v>0</v>
      </c>
      <c r="S9182" s="130">
        <v>0</v>
      </c>
      <c r="V9182" s="130">
        <v>5275.2</v>
      </c>
      <c r="X9182" s="126" t="s">
        <v>2349</v>
      </c>
      <c r="Z9182" s="127"/>
      <c r="AA9182" s="128">
        <v>60</v>
      </c>
      <c r="AB9182" s="128">
        <v>1</v>
      </c>
      <c r="AD9182" s="126" t="s">
        <v>562</v>
      </c>
      <c r="AG9182" s="127"/>
      <c r="AI9182" s="127"/>
    </row>
    <row r="9183" spans="1:35" ht="14.85" customHeight="1">
      <c r="A9183" s="130">
        <v>5000975</v>
      </c>
      <c r="B9183" s="126" t="s">
        <v>18358</v>
      </c>
      <c r="C9183" s="126" t="s">
        <v>18320</v>
      </c>
      <c r="D9183" s="126" t="s">
        <v>18359</v>
      </c>
      <c r="E9183" s="126" t="s">
        <v>288</v>
      </c>
      <c r="F9183" s="126" t="s">
        <v>440</v>
      </c>
      <c r="G9183" s="126" t="s">
        <v>458</v>
      </c>
      <c r="H9183" s="126" t="s">
        <v>126</v>
      </c>
      <c r="I9183" s="126" t="s">
        <v>418</v>
      </c>
      <c r="J9183" s="126" t="s">
        <v>442</v>
      </c>
      <c r="K9183" s="126" t="s">
        <v>443</v>
      </c>
      <c r="L9183" s="126" t="s">
        <v>444</v>
      </c>
      <c r="M9183" s="130">
        <v>5275.2</v>
      </c>
      <c r="O9183" s="126" t="s">
        <v>445</v>
      </c>
      <c r="P9183" s="130">
        <v>0</v>
      </c>
      <c r="S9183" s="130">
        <v>0</v>
      </c>
      <c r="V9183" s="130">
        <v>5275.2</v>
      </c>
      <c r="X9183" s="126" t="s">
        <v>2349</v>
      </c>
      <c r="Z9183" s="127"/>
      <c r="AA9183" s="128">
        <v>60</v>
      </c>
      <c r="AB9183" s="128">
        <v>1</v>
      </c>
      <c r="AD9183" s="126" t="s">
        <v>562</v>
      </c>
      <c r="AG9183" s="127"/>
      <c r="AI9183" s="127"/>
    </row>
    <row r="9184" spans="1:35" ht="14.85" customHeight="1">
      <c r="A9184" s="130">
        <v>5000968</v>
      </c>
      <c r="B9184" s="126" t="s">
        <v>18360</v>
      </c>
      <c r="C9184" s="126" t="s">
        <v>18361</v>
      </c>
      <c r="D9184" s="126" t="s">
        <v>18362</v>
      </c>
      <c r="E9184" s="126" t="s">
        <v>288</v>
      </c>
      <c r="F9184" s="126" t="s">
        <v>440</v>
      </c>
      <c r="G9184" s="126" t="s">
        <v>463</v>
      </c>
      <c r="H9184" s="126" t="s">
        <v>126</v>
      </c>
      <c r="I9184" s="126" t="s">
        <v>418</v>
      </c>
      <c r="J9184" s="126" t="s">
        <v>442</v>
      </c>
      <c r="K9184" s="126" t="s">
        <v>443</v>
      </c>
      <c r="L9184" s="126" t="s">
        <v>444</v>
      </c>
      <c r="M9184" s="130">
        <v>2721.6</v>
      </c>
      <c r="O9184" s="126" t="s">
        <v>445</v>
      </c>
      <c r="P9184" s="130">
        <v>0</v>
      </c>
      <c r="S9184" s="130">
        <v>0</v>
      </c>
      <c r="V9184" s="130">
        <v>2721.6</v>
      </c>
      <c r="X9184" s="126" t="s">
        <v>464</v>
      </c>
      <c r="Z9184" s="127"/>
      <c r="AA9184" s="128">
        <v>30</v>
      </c>
      <c r="AB9184" s="128">
        <v>1</v>
      </c>
      <c r="AD9184" s="126" t="s">
        <v>562</v>
      </c>
      <c r="AG9184" s="127"/>
      <c r="AI9184" s="127"/>
    </row>
    <row r="9185" spans="1:35" ht="14.85" customHeight="1">
      <c r="A9185" s="130">
        <v>5000967</v>
      </c>
      <c r="B9185" s="126" t="s">
        <v>18363</v>
      </c>
      <c r="C9185" s="126" t="s">
        <v>18361</v>
      </c>
      <c r="D9185" s="126" t="s">
        <v>18364</v>
      </c>
      <c r="E9185" s="126" t="s">
        <v>288</v>
      </c>
      <c r="F9185" s="126" t="s">
        <v>440</v>
      </c>
      <c r="G9185" s="126" t="s">
        <v>463</v>
      </c>
      <c r="H9185" s="126" t="s">
        <v>126</v>
      </c>
      <c r="I9185" s="126" t="s">
        <v>418</v>
      </c>
      <c r="J9185" s="126" t="s">
        <v>442</v>
      </c>
      <c r="K9185" s="126" t="s">
        <v>443</v>
      </c>
      <c r="L9185" s="126" t="s">
        <v>444</v>
      </c>
      <c r="M9185" s="130">
        <v>2721.6</v>
      </c>
      <c r="O9185" s="126" t="s">
        <v>445</v>
      </c>
      <c r="P9185" s="130">
        <v>0</v>
      </c>
      <c r="S9185" s="130">
        <v>0</v>
      </c>
      <c r="V9185" s="130">
        <v>2721.6</v>
      </c>
      <c r="X9185" s="126" t="s">
        <v>464</v>
      </c>
      <c r="Z9185" s="127"/>
      <c r="AA9185" s="128">
        <v>30</v>
      </c>
      <c r="AB9185" s="128">
        <v>1</v>
      </c>
      <c r="AD9185" s="126" t="s">
        <v>562</v>
      </c>
      <c r="AG9185" s="127"/>
      <c r="AI9185" s="127"/>
    </row>
    <row r="9186" spans="1:35" ht="14.85" customHeight="1">
      <c r="A9186" s="130">
        <v>5000919</v>
      </c>
      <c r="B9186" s="126" t="s">
        <v>18365</v>
      </c>
      <c r="C9186" s="126" t="s">
        <v>18366</v>
      </c>
      <c r="D9186" s="126" t="s">
        <v>18367</v>
      </c>
      <c r="E9186" s="126" t="s">
        <v>288</v>
      </c>
      <c r="F9186" s="126" t="s">
        <v>440</v>
      </c>
      <c r="G9186" s="126" t="s">
        <v>458</v>
      </c>
      <c r="H9186" s="126" t="s">
        <v>126</v>
      </c>
      <c r="I9186" s="126" t="s">
        <v>418</v>
      </c>
      <c r="J9186" s="126" t="s">
        <v>442</v>
      </c>
      <c r="K9186" s="126" t="s">
        <v>443</v>
      </c>
      <c r="L9186" s="126" t="s">
        <v>444</v>
      </c>
      <c r="M9186" s="130">
        <v>5275.2</v>
      </c>
      <c r="O9186" s="126" t="s">
        <v>445</v>
      </c>
      <c r="P9186" s="130">
        <v>0</v>
      </c>
      <c r="S9186" s="130">
        <v>0</v>
      </c>
      <c r="V9186" s="130">
        <v>5275.2</v>
      </c>
      <c r="X9186" s="126" t="s">
        <v>2349</v>
      </c>
      <c r="Z9186" s="127"/>
      <c r="AA9186" s="128">
        <v>60</v>
      </c>
      <c r="AB9186" s="128">
        <v>1</v>
      </c>
      <c r="AD9186" s="126" t="s">
        <v>562</v>
      </c>
      <c r="AG9186" s="127"/>
      <c r="AI9186" s="127"/>
    </row>
    <row r="9187" spans="1:35" ht="14.85" customHeight="1">
      <c r="A9187" s="130">
        <v>5003764</v>
      </c>
      <c r="B9187" s="126" t="s">
        <v>14703</v>
      </c>
      <c r="C9187" s="126" t="s">
        <v>14704</v>
      </c>
      <c r="D9187" s="126" t="s">
        <v>14705</v>
      </c>
      <c r="E9187" s="126" t="s">
        <v>288</v>
      </c>
      <c r="F9187" s="126" t="s">
        <v>364</v>
      </c>
      <c r="G9187" s="126" t="s">
        <v>417</v>
      </c>
      <c r="H9187" s="126" t="s">
        <v>126</v>
      </c>
      <c r="I9187" s="126" t="s">
        <v>126</v>
      </c>
      <c r="J9187" s="126" t="s">
        <v>886</v>
      </c>
      <c r="K9187" s="126" t="s">
        <v>443</v>
      </c>
      <c r="L9187" s="126" t="s">
        <v>887</v>
      </c>
      <c r="M9187" s="130">
        <v>6817.44</v>
      </c>
      <c r="O9187" s="126" t="s">
        <v>365</v>
      </c>
      <c r="P9187" s="130">
        <v>0</v>
      </c>
      <c r="S9187" s="130">
        <v>0</v>
      </c>
      <c r="V9187" s="130">
        <v>28243.47</v>
      </c>
      <c r="X9187" s="126" t="s">
        <v>469</v>
      </c>
      <c r="Z9187" s="127"/>
      <c r="AA9187" s="128">
        <v>1</v>
      </c>
      <c r="AB9187" s="128">
        <v>60</v>
      </c>
      <c r="AC9187" s="126" t="s">
        <v>366</v>
      </c>
      <c r="AD9187" s="126" t="s">
        <v>562</v>
      </c>
      <c r="AG9187" s="127"/>
      <c r="AI9187" s="127"/>
    </row>
    <row r="9188" spans="1:35" ht="14.85" customHeight="1">
      <c r="A9188" s="130">
        <v>5003763</v>
      </c>
      <c r="B9188" s="126" t="s">
        <v>14709</v>
      </c>
      <c r="C9188" s="126" t="s">
        <v>14710</v>
      </c>
      <c r="D9188" s="126" t="s">
        <v>14711</v>
      </c>
      <c r="E9188" s="126" t="s">
        <v>288</v>
      </c>
      <c r="F9188" s="126" t="s">
        <v>364</v>
      </c>
      <c r="G9188" s="126" t="s">
        <v>417</v>
      </c>
      <c r="H9188" s="126" t="s">
        <v>126</v>
      </c>
      <c r="I9188" s="126" t="s">
        <v>126</v>
      </c>
      <c r="J9188" s="126" t="s">
        <v>886</v>
      </c>
      <c r="K9188" s="126" t="s">
        <v>443</v>
      </c>
      <c r="L9188" s="126" t="s">
        <v>887</v>
      </c>
      <c r="M9188" s="130">
        <v>6817.44</v>
      </c>
      <c r="O9188" s="126" t="s">
        <v>365</v>
      </c>
      <c r="P9188" s="130">
        <v>0</v>
      </c>
      <c r="S9188" s="130">
        <v>0</v>
      </c>
      <c r="V9188" s="130">
        <v>28243.47</v>
      </c>
      <c r="X9188" s="126" t="s">
        <v>469</v>
      </c>
      <c r="Z9188" s="127"/>
      <c r="AA9188" s="128">
        <v>1</v>
      </c>
      <c r="AB9188" s="128">
        <v>60</v>
      </c>
      <c r="AC9188" s="126" t="s">
        <v>366</v>
      </c>
      <c r="AD9188" s="126" t="s">
        <v>562</v>
      </c>
      <c r="AG9188" s="127"/>
      <c r="AI9188" s="127"/>
    </row>
    <row r="9189" spans="1:35" ht="14.85" customHeight="1">
      <c r="A9189" s="130">
        <v>5003762</v>
      </c>
      <c r="B9189" s="126" t="s">
        <v>14718</v>
      </c>
      <c r="C9189" s="126" t="s">
        <v>14719</v>
      </c>
      <c r="D9189" s="126" t="s">
        <v>14720</v>
      </c>
      <c r="E9189" s="126" t="s">
        <v>288</v>
      </c>
      <c r="F9189" s="126" t="s">
        <v>364</v>
      </c>
      <c r="G9189" s="126" t="s">
        <v>417</v>
      </c>
      <c r="H9189" s="126" t="s">
        <v>126</v>
      </c>
      <c r="I9189" s="126" t="s">
        <v>126</v>
      </c>
      <c r="J9189" s="126" t="s">
        <v>886</v>
      </c>
      <c r="K9189" s="126" t="s">
        <v>443</v>
      </c>
      <c r="L9189" s="126" t="s">
        <v>887</v>
      </c>
      <c r="M9189" s="130">
        <v>6817.44</v>
      </c>
      <c r="O9189" s="126" t="s">
        <v>365</v>
      </c>
      <c r="P9189" s="130">
        <v>0</v>
      </c>
      <c r="S9189" s="130">
        <v>0</v>
      </c>
      <c r="V9189" s="130">
        <v>26295.64</v>
      </c>
      <c r="X9189" s="126" t="s">
        <v>469</v>
      </c>
      <c r="Z9189" s="127"/>
      <c r="AA9189" s="128">
        <v>1</v>
      </c>
      <c r="AB9189" s="128">
        <v>60</v>
      </c>
      <c r="AC9189" s="126" t="s">
        <v>366</v>
      </c>
      <c r="AD9189" s="126" t="s">
        <v>562</v>
      </c>
      <c r="AG9189" s="127"/>
      <c r="AI9189" s="127"/>
    </row>
    <row r="9190" spans="1:35" ht="14.85" customHeight="1">
      <c r="A9190" s="130">
        <v>5003761</v>
      </c>
      <c r="B9190" s="126" t="s">
        <v>14721</v>
      </c>
      <c r="C9190" s="126" t="s">
        <v>14722</v>
      </c>
      <c r="D9190" s="126" t="s">
        <v>14723</v>
      </c>
      <c r="E9190" s="126" t="s">
        <v>288</v>
      </c>
      <c r="F9190" s="126" t="s">
        <v>364</v>
      </c>
      <c r="G9190" s="126" t="s">
        <v>417</v>
      </c>
      <c r="H9190" s="126" t="s">
        <v>126</v>
      </c>
      <c r="I9190" s="126" t="s">
        <v>126</v>
      </c>
      <c r="J9190" s="126" t="s">
        <v>886</v>
      </c>
      <c r="K9190" s="126" t="s">
        <v>443</v>
      </c>
      <c r="L9190" s="126" t="s">
        <v>887</v>
      </c>
      <c r="M9190" s="130">
        <v>6817.44</v>
      </c>
      <c r="O9190" s="126" t="s">
        <v>365</v>
      </c>
      <c r="P9190" s="130">
        <v>0</v>
      </c>
      <c r="S9190" s="130">
        <v>0</v>
      </c>
      <c r="V9190" s="130">
        <v>26295.64</v>
      </c>
      <c r="X9190" s="126" t="s">
        <v>469</v>
      </c>
      <c r="Z9190" s="127"/>
      <c r="AA9190" s="128">
        <v>1</v>
      </c>
      <c r="AB9190" s="128">
        <v>60</v>
      </c>
      <c r="AC9190" s="126" t="s">
        <v>366</v>
      </c>
      <c r="AD9190" s="126" t="s">
        <v>562</v>
      </c>
      <c r="AG9190" s="127"/>
      <c r="AI9190" s="127"/>
    </row>
    <row r="9191" spans="1:35" ht="14.85" customHeight="1">
      <c r="A9191" s="130">
        <v>5003760</v>
      </c>
      <c r="B9191" s="126" t="s">
        <v>14724</v>
      </c>
      <c r="C9191" s="126" t="s">
        <v>14725</v>
      </c>
      <c r="D9191" s="126" t="s">
        <v>2056</v>
      </c>
      <c r="E9191" s="126" t="s">
        <v>288</v>
      </c>
      <c r="F9191" s="126" t="s">
        <v>364</v>
      </c>
      <c r="G9191" s="126" t="s">
        <v>417</v>
      </c>
      <c r="H9191" s="126" t="s">
        <v>126</v>
      </c>
      <c r="I9191" s="126" t="s">
        <v>126</v>
      </c>
      <c r="J9191" s="126" t="s">
        <v>886</v>
      </c>
      <c r="K9191" s="126" t="s">
        <v>443</v>
      </c>
      <c r="L9191" s="126" t="s">
        <v>887</v>
      </c>
      <c r="M9191" s="130">
        <v>6817.44</v>
      </c>
      <c r="O9191" s="126" t="s">
        <v>365</v>
      </c>
      <c r="P9191" s="130">
        <v>0</v>
      </c>
      <c r="S9191" s="130">
        <v>0</v>
      </c>
      <c r="V9191" s="130">
        <v>10713.02</v>
      </c>
      <c r="X9191" s="126" t="s">
        <v>469</v>
      </c>
      <c r="Z9191" s="127"/>
      <c r="AA9191" s="128">
        <v>1</v>
      </c>
      <c r="AB9191" s="128">
        <v>60</v>
      </c>
      <c r="AC9191" s="126" t="s">
        <v>366</v>
      </c>
      <c r="AD9191" s="126" t="s">
        <v>562</v>
      </c>
      <c r="AG9191" s="127"/>
      <c r="AI9191" s="127"/>
    </row>
    <row r="9192" spans="1:35" ht="14.85" customHeight="1">
      <c r="A9192" s="130">
        <v>5003759</v>
      </c>
      <c r="B9192" s="126" t="s">
        <v>14726</v>
      </c>
      <c r="C9192" s="126" t="s">
        <v>14727</v>
      </c>
      <c r="D9192" s="126" t="s">
        <v>2092</v>
      </c>
      <c r="E9192" s="126" t="s">
        <v>288</v>
      </c>
      <c r="F9192" s="126" t="s">
        <v>364</v>
      </c>
      <c r="G9192" s="126" t="s">
        <v>417</v>
      </c>
      <c r="H9192" s="126" t="s">
        <v>126</v>
      </c>
      <c r="I9192" s="126" t="s">
        <v>126</v>
      </c>
      <c r="J9192" s="126" t="s">
        <v>886</v>
      </c>
      <c r="K9192" s="126" t="s">
        <v>443</v>
      </c>
      <c r="L9192" s="126" t="s">
        <v>887</v>
      </c>
      <c r="M9192" s="130">
        <v>6817.44</v>
      </c>
      <c r="O9192" s="126" t="s">
        <v>365</v>
      </c>
      <c r="P9192" s="130">
        <v>0</v>
      </c>
      <c r="S9192" s="130">
        <v>0</v>
      </c>
      <c r="V9192" s="130">
        <v>10713.02</v>
      </c>
      <c r="X9192" s="126" t="s">
        <v>469</v>
      </c>
      <c r="Z9192" s="127"/>
      <c r="AA9192" s="128">
        <v>1</v>
      </c>
      <c r="AB9192" s="128">
        <v>60</v>
      </c>
      <c r="AC9192" s="126" t="s">
        <v>366</v>
      </c>
      <c r="AD9192" s="126" t="s">
        <v>562</v>
      </c>
      <c r="AG9192" s="127"/>
      <c r="AI9192" s="127"/>
    </row>
    <row r="9193" spans="1:35" ht="14.85" customHeight="1">
      <c r="A9193" s="130">
        <v>5003758</v>
      </c>
      <c r="B9193" s="126" t="s">
        <v>14728</v>
      </c>
      <c r="C9193" s="126" t="s">
        <v>14729</v>
      </c>
      <c r="D9193" s="126" t="s">
        <v>2094</v>
      </c>
      <c r="E9193" s="126" t="s">
        <v>288</v>
      </c>
      <c r="F9193" s="126" t="s">
        <v>364</v>
      </c>
      <c r="G9193" s="126" t="s">
        <v>417</v>
      </c>
      <c r="H9193" s="126" t="s">
        <v>126</v>
      </c>
      <c r="I9193" s="126" t="s">
        <v>126</v>
      </c>
      <c r="J9193" s="126" t="s">
        <v>886</v>
      </c>
      <c r="K9193" s="126" t="s">
        <v>443</v>
      </c>
      <c r="L9193" s="126" t="s">
        <v>887</v>
      </c>
      <c r="M9193" s="130">
        <v>6817.44</v>
      </c>
      <c r="O9193" s="126" t="s">
        <v>365</v>
      </c>
      <c r="P9193" s="130">
        <v>0</v>
      </c>
      <c r="S9193" s="130">
        <v>0</v>
      </c>
      <c r="V9193" s="130">
        <v>10713.02</v>
      </c>
      <c r="X9193" s="126" t="s">
        <v>469</v>
      </c>
      <c r="Z9193" s="127"/>
      <c r="AA9193" s="128">
        <v>1</v>
      </c>
      <c r="AB9193" s="128">
        <v>60</v>
      </c>
      <c r="AC9193" s="126" t="s">
        <v>366</v>
      </c>
      <c r="AD9193" s="126" t="s">
        <v>562</v>
      </c>
      <c r="AG9193" s="127"/>
      <c r="AI9193" s="127"/>
    </row>
    <row r="9194" spans="1:35" ht="14.85" customHeight="1">
      <c r="A9194" s="130">
        <v>5003757</v>
      </c>
      <c r="B9194" s="126" t="s">
        <v>12489</v>
      </c>
      <c r="C9194" s="126" t="s">
        <v>12490</v>
      </c>
      <c r="D9194" s="126" t="s">
        <v>12491</v>
      </c>
      <c r="E9194" s="126" t="s">
        <v>288</v>
      </c>
      <c r="F9194" s="126" t="s">
        <v>364</v>
      </c>
      <c r="G9194" s="126" t="s">
        <v>417</v>
      </c>
      <c r="H9194" s="126" t="s">
        <v>126</v>
      </c>
      <c r="I9194" s="126" t="s">
        <v>126</v>
      </c>
      <c r="J9194" s="126" t="s">
        <v>886</v>
      </c>
      <c r="K9194" s="126" t="s">
        <v>443</v>
      </c>
      <c r="L9194" s="126" t="s">
        <v>887</v>
      </c>
      <c r="M9194" s="130">
        <v>6817.44</v>
      </c>
      <c r="O9194" s="126" t="s">
        <v>365</v>
      </c>
      <c r="P9194" s="130">
        <v>0</v>
      </c>
      <c r="S9194" s="130">
        <v>0</v>
      </c>
      <c r="V9194" s="130">
        <v>11200</v>
      </c>
      <c r="X9194" s="126" t="s">
        <v>469</v>
      </c>
      <c r="Z9194" s="127"/>
      <c r="AA9194" s="128">
        <v>1</v>
      </c>
      <c r="AB9194" s="128">
        <v>60</v>
      </c>
      <c r="AC9194" s="126" t="s">
        <v>366</v>
      </c>
      <c r="AD9194" s="126" t="s">
        <v>562</v>
      </c>
      <c r="AG9194" s="127"/>
      <c r="AI9194" s="127"/>
    </row>
    <row r="9195" spans="1:35" ht="14.85" customHeight="1">
      <c r="A9195" s="130">
        <v>5004625</v>
      </c>
      <c r="B9195" s="126" t="s">
        <v>18368</v>
      </c>
      <c r="C9195" s="126" t="s">
        <v>4075</v>
      </c>
      <c r="D9195" s="126" t="s">
        <v>18369</v>
      </c>
      <c r="E9195" s="126" t="s">
        <v>288</v>
      </c>
      <c r="F9195" s="126" t="s">
        <v>440</v>
      </c>
      <c r="G9195" s="126" t="s">
        <v>458</v>
      </c>
      <c r="H9195" s="126" t="s">
        <v>126</v>
      </c>
      <c r="I9195" s="126" t="s">
        <v>418</v>
      </c>
      <c r="J9195" s="126" t="s">
        <v>597</v>
      </c>
      <c r="K9195" s="126" t="s">
        <v>504</v>
      </c>
      <c r="L9195" s="126" t="s">
        <v>598</v>
      </c>
      <c r="M9195" s="130">
        <v>2846.13</v>
      </c>
      <c r="O9195" s="126" t="s">
        <v>445</v>
      </c>
      <c r="P9195" s="130">
        <v>0</v>
      </c>
      <c r="S9195" s="130">
        <v>0</v>
      </c>
      <c r="V9195" s="130">
        <v>2846.13</v>
      </c>
      <c r="X9195" s="126" t="s">
        <v>1647</v>
      </c>
      <c r="Z9195" s="127"/>
      <c r="AA9195" s="128">
        <v>60</v>
      </c>
      <c r="AB9195" s="128">
        <v>1</v>
      </c>
      <c r="AD9195" s="126" t="s">
        <v>562</v>
      </c>
      <c r="AG9195" s="127"/>
      <c r="AI9195" s="127"/>
    </row>
    <row r="9196" spans="1:35" ht="14.85" customHeight="1">
      <c r="A9196" s="130">
        <v>5004624</v>
      </c>
      <c r="B9196" s="126" t="s">
        <v>18370</v>
      </c>
      <c r="C9196" s="126" t="s">
        <v>4075</v>
      </c>
      <c r="D9196" s="126" t="s">
        <v>18371</v>
      </c>
      <c r="E9196" s="126" t="s">
        <v>288</v>
      </c>
      <c r="F9196" s="126" t="s">
        <v>440</v>
      </c>
      <c r="G9196" s="126" t="s">
        <v>458</v>
      </c>
      <c r="H9196" s="126" t="s">
        <v>126</v>
      </c>
      <c r="I9196" s="126" t="s">
        <v>418</v>
      </c>
      <c r="J9196" s="126" t="s">
        <v>597</v>
      </c>
      <c r="K9196" s="126" t="s">
        <v>504</v>
      </c>
      <c r="L9196" s="126" t="s">
        <v>598</v>
      </c>
      <c r="M9196" s="130">
        <v>2846.13</v>
      </c>
      <c r="O9196" s="126" t="s">
        <v>445</v>
      </c>
      <c r="P9196" s="130">
        <v>0</v>
      </c>
      <c r="S9196" s="130">
        <v>0</v>
      </c>
      <c r="V9196" s="130">
        <v>2846.13</v>
      </c>
      <c r="X9196" s="126" t="s">
        <v>1647</v>
      </c>
      <c r="Z9196" s="127"/>
      <c r="AA9196" s="128">
        <v>60</v>
      </c>
      <c r="AB9196" s="128">
        <v>1</v>
      </c>
      <c r="AD9196" s="126" t="s">
        <v>562</v>
      </c>
      <c r="AG9196" s="127"/>
      <c r="AI9196" s="127"/>
    </row>
    <row r="9197" spans="1:35" ht="14.85" customHeight="1">
      <c r="A9197" s="130">
        <v>5004623</v>
      </c>
      <c r="B9197" s="126" t="s">
        <v>18372</v>
      </c>
      <c r="C9197" s="126" t="s">
        <v>4075</v>
      </c>
      <c r="D9197" s="126" t="s">
        <v>18373</v>
      </c>
      <c r="E9197" s="126" t="s">
        <v>288</v>
      </c>
      <c r="F9197" s="126" t="s">
        <v>440</v>
      </c>
      <c r="G9197" s="126" t="s">
        <v>458</v>
      </c>
      <c r="H9197" s="126" t="s">
        <v>126</v>
      </c>
      <c r="I9197" s="126" t="s">
        <v>418</v>
      </c>
      <c r="J9197" s="126" t="s">
        <v>597</v>
      </c>
      <c r="K9197" s="126" t="s">
        <v>504</v>
      </c>
      <c r="L9197" s="126" t="s">
        <v>598</v>
      </c>
      <c r="M9197" s="130">
        <v>2635.31</v>
      </c>
      <c r="O9197" s="126" t="s">
        <v>445</v>
      </c>
      <c r="P9197" s="130">
        <v>0</v>
      </c>
      <c r="S9197" s="130">
        <v>0</v>
      </c>
      <c r="V9197" s="130">
        <v>2635.31</v>
      </c>
      <c r="X9197" s="126" t="s">
        <v>1647</v>
      </c>
      <c r="Z9197" s="127"/>
      <c r="AA9197" s="128">
        <v>60</v>
      </c>
      <c r="AB9197" s="128">
        <v>1</v>
      </c>
      <c r="AD9197" s="126" t="s">
        <v>562</v>
      </c>
      <c r="AG9197" s="127"/>
      <c r="AI9197" s="127"/>
    </row>
    <row r="9198" spans="1:35" ht="14.85" customHeight="1">
      <c r="A9198" s="130">
        <v>5005489</v>
      </c>
      <c r="B9198" s="126" t="s">
        <v>18374</v>
      </c>
      <c r="C9198" s="126" t="s">
        <v>18375</v>
      </c>
      <c r="D9198" s="126" t="s">
        <v>18376</v>
      </c>
      <c r="E9198" s="126" t="s">
        <v>288</v>
      </c>
      <c r="F9198" s="126" t="s">
        <v>416</v>
      </c>
      <c r="G9198" s="126" t="s">
        <v>417</v>
      </c>
      <c r="H9198" s="126" t="s">
        <v>126</v>
      </c>
      <c r="I9198" s="126" t="s">
        <v>126</v>
      </c>
      <c r="J9198" s="126" t="s">
        <v>754</v>
      </c>
      <c r="K9198" s="126" t="s">
        <v>504</v>
      </c>
      <c r="L9198" s="126" t="s">
        <v>755</v>
      </c>
      <c r="M9198" s="130">
        <v>1752.8</v>
      </c>
      <c r="O9198" s="126" t="s">
        <v>8356</v>
      </c>
      <c r="P9198" s="130">
        <v>0</v>
      </c>
      <c r="S9198" s="130">
        <v>0</v>
      </c>
      <c r="V9198" s="130">
        <v>2074.1799999999998</v>
      </c>
      <c r="X9198" s="126" t="s">
        <v>8357</v>
      </c>
      <c r="Z9198" s="127"/>
      <c r="AA9198" s="128">
        <v>1</v>
      </c>
      <c r="AB9198" s="128">
        <v>24</v>
      </c>
      <c r="AD9198" s="126" t="s">
        <v>562</v>
      </c>
      <c r="AG9198" s="127"/>
      <c r="AI9198" s="127"/>
    </row>
    <row r="9199" spans="1:35" ht="14.85" customHeight="1">
      <c r="A9199" s="130">
        <v>5005488</v>
      </c>
      <c r="B9199" s="126" t="s">
        <v>18377</v>
      </c>
      <c r="C9199" s="126" t="s">
        <v>17534</v>
      </c>
      <c r="D9199" s="126" t="s">
        <v>18378</v>
      </c>
      <c r="E9199" s="126" t="s">
        <v>288</v>
      </c>
      <c r="F9199" s="126" t="s">
        <v>555</v>
      </c>
      <c r="G9199" s="126" t="s">
        <v>458</v>
      </c>
      <c r="H9199" s="126" t="s">
        <v>126</v>
      </c>
      <c r="I9199" s="126" t="s">
        <v>418</v>
      </c>
      <c r="J9199" s="126" t="s">
        <v>1116</v>
      </c>
      <c r="K9199" s="126" t="s">
        <v>852</v>
      </c>
      <c r="L9199" s="126" t="s">
        <v>598</v>
      </c>
      <c r="M9199" s="130">
        <v>159.66</v>
      </c>
      <c r="O9199" s="126" t="s">
        <v>560</v>
      </c>
      <c r="P9199" s="130">
        <v>0</v>
      </c>
      <c r="S9199" s="130">
        <v>0</v>
      </c>
      <c r="V9199" s="130">
        <v>212.89</v>
      </c>
      <c r="X9199" s="126" t="s">
        <v>1995</v>
      </c>
      <c r="Z9199" s="127" t="s">
        <v>1996</v>
      </c>
      <c r="AA9199" s="128">
        <v>30</v>
      </c>
      <c r="AB9199" s="128"/>
      <c r="AD9199" s="126" t="s">
        <v>562</v>
      </c>
      <c r="AG9199" s="127"/>
      <c r="AI9199" s="127"/>
    </row>
    <row r="9200" spans="1:35" ht="14.85" customHeight="1">
      <c r="A9200" s="130">
        <v>5005487</v>
      </c>
      <c r="B9200" s="126" t="s">
        <v>18379</v>
      </c>
      <c r="C9200" s="126" t="s">
        <v>18380</v>
      </c>
      <c r="D9200" s="126" t="s">
        <v>18381</v>
      </c>
      <c r="E9200" s="126" t="s">
        <v>288</v>
      </c>
      <c r="F9200" s="126" t="s">
        <v>416</v>
      </c>
      <c r="G9200" s="126" t="s">
        <v>417</v>
      </c>
      <c r="H9200" s="126" t="s">
        <v>126</v>
      </c>
      <c r="I9200" s="126" t="s">
        <v>126</v>
      </c>
      <c r="J9200" s="126" t="s">
        <v>754</v>
      </c>
      <c r="K9200" s="126" t="s">
        <v>504</v>
      </c>
      <c r="L9200" s="126" t="s">
        <v>755</v>
      </c>
      <c r="M9200" s="130">
        <v>2197.98</v>
      </c>
      <c r="O9200" s="126" t="s">
        <v>1529</v>
      </c>
      <c r="P9200" s="130">
        <v>0</v>
      </c>
      <c r="S9200" s="130">
        <v>0</v>
      </c>
      <c r="V9200" s="130">
        <v>2197.98</v>
      </c>
      <c r="X9200" s="126" t="s">
        <v>1530</v>
      </c>
      <c r="Z9200" s="127"/>
      <c r="AA9200" s="128">
        <v>1</v>
      </c>
      <c r="AB9200" s="128">
        <v>24</v>
      </c>
      <c r="AD9200" s="126" t="s">
        <v>562</v>
      </c>
      <c r="AG9200" s="127"/>
      <c r="AI9200" s="127"/>
    </row>
    <row r="9201" spans="1:35" ht="14.85" customHeight="1">
      <c r="A9201" s="130">
        <v>5005486</v>
      </c>
      <c r="B9201" s="126" t="s">
        <v>18382</v>
      </c>
      <c r="C9201" s="126" t="s">
        <v>7552</v>
      </c>
      <c r="D9201" s="126" t="s">
        <v>18383</v>
      </c>
      <c r="E9201" s="126" t="s">
        <v>288</v>
      </c>
      <c r="F9201" s="126" t="s">
        <v>416</v>
      </c>
      <c r="G9201" s="126" t="s">
        <v>417</v>
      </c>
      <c r="H9201" s="126" t="s">
        <v>126</v>
      </c>
      <c r="I9201" s="126" t="s">
        <v>126</v>
      </c>
      <c r="J9201" s="126" t="s">
        <v>11846</v>
      </c>
      <c r="K9201" s="126" t="s">
        <v>747</v>
      </c>
      <c r="L9201" s="126" t="s">
        <v>11847</v>
      </c>
      <c r="M9201" s="130">
        <v>584.64</v>
      </c>
      <c r="O9201" s="126" t="s">
        <v>422</v>
      </c>
      <c r="P9201" s="130">
        <v>0</v>
      </c>
      <c r="S9201" s="130">
        <v>0</v>
      </c>
      <c r="V9201" s="130">
        <v>744.35</v>
      </c>
      <c r="X9201" s="126" t="s">
        <v>1885</v>
      </c>
      <c r="Z9201" s="127"/>
      <c r="AA9201" s="128">
        <v>1</v>
      </c>
      <c r="AB9201" s="128">
        <v>12</v>
      </c>
      <c r="AD9201" s="126" t="s">
        <v>562</v>
      </c>
      <c r="AG9201" s="127"/>
      <c r="AI9201" s="127"/>
    </row>
    <row r="9202" spans="1:35" ht="14.85" customHeight="1">
      <c r="A9202" s="130">
        <v>5005484</v>
      </c>
      <c r="B9202" s="126" t="s">
        <v>18384</v>
      </c>
      <c r="C9202" s="126" t="s">
        <v>16372</v>
      </c>
      <c r="D9202" s="126" t="s">
        <v>6423</v>
      </c>
      <c r="E9202" s="126" t="s">
        <v>288</v>
      </c>
      <c r="F9202" s="126" t="s">
        <v>753</v>
      </c>
      <c r="G9202" s="126" t="s">
        <v>783</v>
      </c>
      <c r="H9202" s="126" t="s">
        <v>524</v>
      </c>
      <c r="I9202" s="126" t="s">
        <v>126</v>
      </c>
      <c r="J9202" s="126" t="s">
        <v>15454</v>
      </c>
      <c r="K9202" s="126" t="s">
        <v>628</v>
      </c>
      <c r="L9202" s="126" t="s">
        <v>15455</v>
      </c>
      <c r="M9202" s="130">
        <v>32.28</v>
      </c>
      <c r="O9202" s="126" t="s">
        <v>5880</v>
      </c>
      <c r="P9202" s="130">
        <v>0</v>
      </c>
      <c r="S9202" s="130">
        <v>0</v>
      </c>
      <c r="V9202" s="130">
        <v>32.28</v>
      </c>
      <c r="X9202" s="126" t="s">
        <v>5881</v>
      </c>
      <c r="Z9202" s="127"/>
      <c r="AA9202" s="128"/>
      <c r="AB9202" s="128"/>
      <c r="AD9202" s="126" t="s">
        <v>562</v>
      </c>
      <c r="AG9202" s="127"/>
      <c r="AI9202" s="127"/>
    </row>
    <row r="9203" spans="1:35" ht="14.85" customHeight="1">
      <c r="A9203" s="130">
        <v>5005483</v>
      </c>
      <c r="B9203" s="126" t="s">
        <v>18385</v>
      </c>
      <c r="C9203" s="126" t="s">
        <v>18386</v>
      </c>
      <c r="D9203" s="126" t="s">
        <v>18387</v>
      </c>
      <c r="E9203" s="126" t="s">
        <v>288</v>
      </c>
      <c r="F9203" s="126" t="s">
        <v>416</v>
      </c>
      <c r="G9203" s="126" t="s">
        <v>417</v>
      </c>
      <c r="H9203" s="126" t="s">
        <v>126</v>
      </c>
      <c r="I9203" s="126" t="s">
        <v>126</v>
      </c>
      <c r="J9203" s="126" t="s">
        <v>754</v>
      </c>
      <c r="K9203" s="126" t="s">
        <v>504</v>
      </c>
      <c r="L9203" s="126" t="s">
        <v>755</v>
      </c>
      <c r="M9203" s="130">
        <v>2197.98</v>
      </c>
      <c r="O9203" s="126" t="s">
        <v>1529</v>
      </c>
      <c r="P9203" s="130">
        <v>0</v>
      </c>
      <c r="S9203" s="130">
        <v>0</v>
      </c>
      <c r="V9203" s="130">
        <v>2197.98</v>
      </c>
      <c r="X9203" s="126" t="s">
        <v>1530</v>
      </c>
      <c r="Z9203" s="127"/>
      <c r="AA9203" s="128">
        <v>1</v>
      </c>
      <c r="AB9203" s="128">
        <v>24</v>
      </c>
      <c r="AD9203" s="126" t="s">
        <v>562</v>
      </c>
      <c r="AG9203" s="127"/>
      <c r="AI9203" s="127"/>
    </row>
    <row r="9204" spans="1:35" ht="14.85" customHeight="1">
      <c r="A9204" s="130">
        <v>5005482</v>
      </c>
      <c r="B9204" s="126" t="s">
        <v>18388</v>
      </c>
      <c r="C9204" s="126" t="s">
        <v>17534</v>
      </c>
      <c r="D9204" s="126" t="s">
        <v>18389</v>
      </c>
      <c r="E9204" s="126" t="s">
        <v>288</v>
      </c>
      <c r="F9204" s="126" t="s">
        <v>555</v>
      </c>
      <c r="G9204" s="126" t="s">
        <v>458</v>
      </c>
      <c r="H9204" s="126" t="s">
        <v>126</v>
      </c>
      <c r="I9204" s="126" t="s">
        <v>418</v>
      </c>
      <c r="J9204" s="126" t="s">
        <v>1116</v>
      </c>
      <c r="K9204" s="126" t="s">
        <v>852</v>
      </c>
      <c r="L9204" s="126" t="s">
        <v>598</v>
      </c>
      <c r="M9204" s="130">
        <v>134.49</v>
      </c>
      <c r="O9204" s="126" t="s">
        <v>560</v>
      </c>
      <c r="P9204" s="130">
        <v>0</v>
      </c>
      <c r="S9204" s="130">
        <v>0</v>
      </c>
      <c r="V9204" s="130">
        <v>179.32</v>
      </c>
      <c r="X9204" s="126" t="s">
        <v>1995</v>
      </c>
      <c r="Z9204" s="127" t="s">
        <v>1996</v>
      </c>
      <c r="AA9204" s="128">
        <v>30</v>
      </c>
      <c r="AB9204" s="128"/>
      <c r="AD9204" s="126" t="s">
        <v>562</v>
      </c>
      <c r="AG9204" s="127"/>
      <c r="AI9204" s="127"/>
    </row>
    <row r="9205" spans="1:35" ht="14.85" customHeight="1">
      <c r="A9205" s="130">
        <v>5005481</v>
      </c>
      <c r="B9205" s="126" t="s">
        <v>18390</v>
      </c>
      <c r="C9205" s="126" t="s">
        <v>7552</v>
      </c>
      <c r="D9205" s="126" t="s">
        <v>18391</v>
      </c>
      <c r="E9205" s="126" t="s">
        <v>288</v>
      </c>
      <c r="F9205" s="126" t="s">
        <v>416</v>
      </c>
      <c r="G9205" s="126" t="s">
        <v>417</v>
      </c>
      <c r="H9205" s="126" t="s">
        <v>126</v>
      </c>
      <c r="I9205" s="126" t="s">
        <v>126</v>
      </c>
      <c r="J9205" s="126" t="s">
        <v>11846</v>
      </c>
      <c r="K9205" s="126" t="s">
        <v>747</v>
      </c>
      <c r="L9205" s="126" t="s">
        <v>11847</v>
      </c>
      <c r="M9205" s="130">
        <v>584.64</v>
      </c>
      <c r="O9205" s="126" t="s">
        <v>422</v>
      </c>
      <c r="P9205" s="130">
        <v>0</v>
      </c>
      <c r="S9205" s="130">
        <v>0</v>
      </c>
      <c r="V9205" s="130">
        <v>714.16</v>
      </c>
      <c r="X9205" s="126" t="s">
        <v>1885</v>
      </c>
      <c r="Z9205" s="127"/>
      <c r="AA9205" s="128">
        <v>1</v>
      </c>
      <c r="AB9205" s="128">
        <v>12</v>
      </c>
      <c r="AD9205" s="126" t="s">
        <v>562</v>
      </c>
      <c r="AG9205" s="127"/>
      <c r="AI9205" s="127"/>
    </row>
    <row r="9206" spans="1:35" ht="14.85" customHeight="1">
      <c r="A9206" s="130">
        <v>5005480</v>
      </c>
      <c r="B9206" s="126" t="s">
        <v>18392</v>
      </c>
      <c r="C9206" s="126" t="s">
        <v>18393</v>
      </c>
      <c r="D9206" s="126" t="s">
        <v>18394</v>
      </c>
      <c r="E9206" s="126" t="s">
        <v>288</v>
      </c>
      <c r="F9206" s="126" t="s">
        <v>416</v>
      </c>
      <c r="G9206" s="126" t="s">
        <v>417</v>
      </c>
      <c r="H9206" s="126" t="s">
        <v>126</v>
      </c>
      <c r="I9206" s="126" t="s">
        <v>126</v>
      </c>
      <c r="J9206" s="126" t="s">
        <v>754</v>
      </c>
      <c r="K9206" s="126" t="s">
        <v>504</v>
      </c>
      <c r="L9206" s="126" t="s">
        <v>755</v>
      </c>
      <c r="M9206" s="130">
        <v>2197.98</v>
      </c>
      <c r="O9206" s="126" t="s">
        <v>1529</v>
      </c>
      <c r="P9206" s="130">
        <v>0</v>
      </c>
      <c r="S9206" s="130">
        <v>0</v>
      </c>
      <c r="V9206" s="130">
        <v>2197.98</v>
      </c>
      <c r="X9206" s="126" t="s">
        <v>1530</v>
      </c>
      <c r="Z9206" s="127"/>
      <c r="AA9206" s="128">
        <v>1</v>
      </c>
      <c r="AB9206" s="128">
        <v>24</v>
      </c>
      <c r="AD9206" s="126" t="s">
        <v>562</v>
      </c>
      <c r="AG9206" s="127"/>
      <c r="AI9206" s="127"/>
    </row>
    <row r="9207" spans="1:35" ht="14.85" customHeight="1">
      <c r="A9207" s="130">
        <v>5005479</v>
      </c>
      <c r="B9207" s="126" t="s">
        <v>18395</v>
      </c>
      <c r="C9207" s="126" t="s">
        <v>10864</v>
      </c>
      <c r="D9207" s="126" t="s">
        <v>18396</v>
      </c>
      <c r="E9207" s="126" t="s">
        <v>288</v>
      </c>
      <c r="F9207" s="126" t="s">
        <v>416</v>
      </c>
      <c r="G9207" s="126" t="s">
        <v>417</v>
      </c>
      <c r="H9207" s="126" t="s">
        <v>126</v>
      </c>
      <c r="I9207" s="126" t="s">
        <v>126</v>
      </c>
      <c r="J9207" s="126" t="s">
        <v>11846</v>
      </c>
      <c r="K9207" s="126" t="s">
        <v>747</v>
      </c>
      <c r="L9207" s="126" t="s">
        <v>11847</v>
      </c>
      <c r="M9207" s="130">
        <v>584.64</v>
      </c>
      <c r="O9207" s="126" t="s">
        <v>422</v>
      </c>
      <c r="P9207" s="130">
        <v>0</v>
      </c>
      <c r="S9207" s="130">
        <v>0</v>
      </c>
      <c r="V9207" s="130">
        <v>613.84</v>
      </c>
      <c r="X9207" s="126" t="s">
        <v>1885</v>
      </c>
      <c r="Z9207" s="127"/>
      <c r="AA9207" s="128">
        <v>1</v>
      </c>
      <c r="AB9207" s="128">
        <v>12</v>
      </c>
      <c r="AD9207" s="126" t="s">
        <v>562</v>
      </c>
      <c r="AG9207" s="127"/>
      <c r="AI9207" s="127"/>
    </row>
    <row r="9208" spans="1:35" ht="14.85" customHeight="1">
      <c r="A9208" s="130">
        <v>5005478</v>
      </c>
      <c r="B9208" s="126" t="s">
        <v>18397</v>
      </c>
      <c r="C9208" s="126" t="s">
        <v>16372</v>
      </c>
      <c r="D9208" s="126" t="s">
        <v>6425</v>
      </c>
      <c r="E9208" s="126" t="s">
        <v>288</v>
      </c>
      <c r="F9208" s="126" t="s">
        <v>753</v>
      </c>
      <c r="G9208" s="126" t="s">
        <v>806</v>
      </c>
      <c r="H9208" s="126" t="s">
        <v>524</v>
      </c>
      <c r="I9208" s="126" t="s">
        <v>126</v>
      </c>
      <c r="J9208" s="126" t="s">
        <v>15454</v>
      </c>
      <c r="K9208" s="126" t="s">
        <v>628</v>
      </c>
      <c r="L9208" s="126" t="s">
        <v>15455</v>
      </c>
      <c r="M9208" s="130">
        <v>28.37</v>
      </c>
      <c r="O9208" s="126" t="s">
        <v>5880</v>
      </c>
      <c r="P9208" s="130">
        <v>0</v>
      </c>
      <c r="S9208" s="130">
        <v>0</v>
      </c>
      <c r="V9208" s="130">
        <v>28.37</v>
      </c>
      <c r="X9208" s="126" t="s">
        <v>5881</v>
      </c>
      <c r="Z9208" s="127"/>
      <c r="AA9208" s="128"/>
      <c r="AB9208" s="128"/>
      <c r="AD9208" s="126" t="s">
        <v>562</v>
      </c>
      <c r="AG9208" s="127"/>
      <c r="AI9208" s="127"/>
    </row>
    <row r="9209" spans="1:35" ht="14.85" customHeight="1">
      <c r="A9209" s="130">
        <v>5005476</v>
      </c>
      <c r="B9209" s="126" t="s">
        <v>18398</v>
      </c>
      <c r="C9209" s="126" t="s">
        <v>18399</v>
      </c>
      <c r="D9209" s="126" t="s">
        <v>18400</v>
      </c>
      <c r="E9209" s="126" t="s">
        <v>288</v>
      </c>
      <c r="F9209" s="126" t="s">
        <v>416</v>
      </c>
      <c r="G9209" s="126" t="s">
        <v>417</v>
      </c>
      <c r="H9209" s="126" t="s">
        <v>126</v>
      </c>
      <c r="I9209" s="126" t="s">
        <v>126</v>
      </c>
      <c r="J9209" s="126" t="s">
        <v>754</v>
      </c>
      <c r="K9209" s="126" t="s">
        <v>504</v>
      </c>
      <c r="L9209" s="126" t="s">
        <v>755</v>
      </c>
      <c r="M9209" s="130">
        <v>2918.98</v>
      </c>
      <c r="O9209" s="126" t="s">
        <v>1529</v>
      </c>
      <c r="P9209" s="130">
        <v>0</v>
      </c>
      <c r="S9209" s="130">
        <v>0</v>
      </c>
      <c r="V9209" s="130">
        <v>2918.98</v>
      </c>
      <c r="X9209" s="126" t="s">
        <v>1530</v>
      </c>
      <c r="Z9209" s="127"/>
      <c r="AA9209" s="128">
        <v>1</v>
      </c>
      <c r="AB9209" s="128">
        <v>24</v>
      </c>
      <c r="AD9209" s="126" t="s">
        <v>562</v>
      </c>
      <c r="AG9209" s="127"/>
      <c r="AI9209" s="127"/>
    </row>
    <row r="9210" spans="1:35" ht="14.85" customHeight="1">
      <c r="A9210" s="130">
        <v>5005475</v>
      </c>
      <c r="B9210" s="126" t="s">
        <v>18401</v>
      </c>
      <c r="C9210" s="126" t="s">
        <v>7552</v>
      </c>
      <c r="D9210" s="126" t="s">
        <v>18402</v>
      </c>
      <c r="E9210" s="126" t="s">
        <v>288</v>
      </c>
      <c r="F9210" s="126" t="s">
        <v>416</v>
      </c>
      <c r="G9210" s="126" t="s">
        <v>417</v>
      </c>
      <c r="H9210" s="126" t="s">
        <v>126</v>
      </c>
      <c r="I9210" s="126" t="s">
        <v>126</v>
      </c>
      <c r="J9210" s="126" t="s">
        <v>11846</v>
      </c>
      <c r="K9210" s="126" t="s">
        <v>747</v>
      </c>
      <c r="L9210" s="126" t="s">
        <v>11847</v>
      </c>
      <c r="M9210" s="130">
        <v>584.64</v>
      </c>
      <c r="O9210" s="126" t="s">
        <v>422</v>
      </c>
      <c r="P9210" s="130">
        <v>0</v>
      </c>
      <c r="S9210" s="130">
        <v>0</v>
      </c>
      <c r="V9210" s="130">
        <v>1013.15</v>
      </c>
      <c r="X9210" s="126" t="s">
        <v>1885</v>
      </c>
      <c r="Z9210" s="127"/>
      <c r="AA9210" s="128">
        <v>1</v>
      </c>
      <c r="AB9210" s="128">
        <v>12</v>
      </c>
      <c r="AD9210" s="126" t="s">
        <v>562</v>
      </c>
      <c r="AG9210" s="127"/>
      <c r="AI9210" s="127"/>
    </row>
    <row r="9211" spans="1:35" ht="14.85" customHeight="1">
      <c r="A9211" s="130">
        <v>5005473</v>
      </c>
      <c r="B9211" s="126" t="s">
        <v>18403</v>
      </c>
      <c r="C9211" s="126" t="s">
        <v>16372</v>
      </c>
      <c r="D9211" s="126" t="s">
        <v>6427</v>
      </c>
      <c r="E9211" s="126" t="s">
        <v>288</v>
      </c>
      <c r="F9211" s="126" t="s">
        <v>753</v>
      </c>
      <c r="G9211" s="126" t="s">
        <v>1335</v>
      </c>
      <c r="H9211" s="126" t="s">
        <v>524</v>
      </c>
      <c r="I9211" s="126" t="s">
        <v>126</v>
      </c>
      <c r="J9211" s="126" t="s">
        <v>15454</v>
      </c>
      <c r="K9211" s="126" t="s">
        <v>628</v>
      </c>
      <c r="L9211" s="126" t="s">
        <v>15455</v>
      </c>
      <c r="M9211" s="130">
        <v>25.46</v>
      </c>
      <c r="O9211" s="126" t="s">
        <v>5880</v>
      </c>
      <c r="P9211" s="130">
        <v>0</v>
      </c>
      <c r="S9211" s="130">
        <v>0</v>
      </c>
      <c r="V9211" s="130">
        <v>25.46</v>
      </c>
      <c r="X9211" s="126" t="s">
        <v>5881</v>
      </c>
      <c r="Z9211" s="127"/>
      <c r="AA9211" s="128"/>
      <c r="AB9211" s="128"/>
      <c r="AD9211" s="126" t="s">
        <v>562</v>
      </c>
      <c r="AG9211" s="127"/>
      <c r="AI9211" s="127"/>
    </row>
    <row r="9212" spans="1:35" ht="14.85" customHeight="1">
      <c r="A9212" s="130">
        <v>5005185</v>
      </c>
      <c r="B9212" s="126" t="s">
        <v>18404</v>
      </c>
      <c r="C9212" s="126" t="s">
        <v>18405</v>
      </c>
      <c r="D9212" s="126" t="s">
        <v>18406</v>
      </c>
      <c r="E9212" s="126" t="s">
        <v>288</v>
      </c>
      <c r="F9212" s="126" t="s">
        <v>440</v>
      </c>
      <c r="G9212" s="126" t="s">
        <v>441</v>
      </c>
      <c r="H9212" s="126" t="s">
        <v>126</v>
      </c>
      <c r="I9212" s="126" t="s">
        <v>418</v>
      </c>
      <c r="J9212" s="126" t="s">
        <v>1512</v>
      </c>
      <c r="K9212" s="126" t="s">
        <v>504</v>
      </c>
      <c r="L9212" s="126" t="s">
        <v>1513</v>
      </c>
      <c r="M9212" s="130">
        <v>1411.2</v>
      </c>
      <c r="O9212" s="126" t="s">
        <v>445</v>
      </c>
      <c r="P9212" s="130">
        <v>0</v>
      </c>
      <c r="S9212" s="130">
        <v>0</v>
      </c>
      <c r="V9212" s="130">
        <v>1411.2</v>
      </c>
      <c r="X9212" s="126" t="s">
        <v>446</v>
      </c>
      <c r="Z9212" s="127"/>
      <c r="AA9212" s="128">
        <v>15</v>
      </c>
      <c r="AB9212" s="128">
        <v>1</v>
      </c>
      <c r="AD9212" s="126" t="s">
        <v>562</v>
      </c>
      <c r="AG9212" s="127"/>
      <c r="AI9212" s="127"/>
    </row>
    <row r="9213" spans="1:35" ht="14.85" customHeight="1">
      <c r="A9213" s="130">
        <v>5005184</v>
      </c>
      <c r="B9213" s="126" t="s">
        <v>18407</v>
      </c>
      <c r="C9213" s="126" t="s">
        <v>12506</v>
      </c>
      <c r="D9213" s="126" t="s">
        <v>18408</v>
      </c>
      <c r="E9213" s="126" t="s">
        <v>288</v>
      </c>
      <c r="F9213" s="126" t="s">
        <v>522</v>
      </c>
      <c r="G9213" s="126" t="s">
        <v>6406</v>
      </c>
      <c r="H9213" s="126" t="s">
        <v>524</v>
      </c>
      <c r="I9213" s="126" t="s">
        <v>126</v>
      </c>
      <c r="J9213" s="126" t="s">
        <v>6874</v>
      </c>
      <c r="K9213" s="126" t="s">
        <v>747</v>
      </c>
      <c r="L9213" s="126" t="s">
        <v>6875</v>
      </c>
      <c r="M9213" s="130">
        <v>11.39</v>
      </c>
      <c r="O9213" s="126" t="s">
        <v>528</v>
      </c>
      <c r="P9213" s="130">
        <v>0</v>
      </c>
      <c r="S9213" s="130">
        <v>0</v>
      </c>
      <c r="V9213" s="130">
        <v>11.39</v>
      </c>
      <c r="X9213" s="126" t="s">
        <v>7047</v>
      </c>
      <c r="Z9213" s="127"/>
      <c r="AA9213" s="128"/>
      <c r="AB9213" s="128"/>
      <c r="AD9213" s="126" t="s">
        <v>562</v>
      </c>
      <c r="AG9213" s="127"/>
      <c r="AI9213" s="127"/>
    </row>
    <row r="9214" spans="1:35" ht="14.85" customHeight="1">
      <c r="A9214" s="130">
        <v>5004511</v>
      </c>
      <c r="B9214" s="126" t="s">
        <v>14984</v>
      </c>
      <c r="C9214" s="126" t="s">
        <v>14982</v>
      </c>
      <c r="D9214" s="126" t="s">
        <v>18409</v>
      </c>
      <c r="E9214" s="126" t="s">
        <v>288</v>
      </c>
      <c r="F9214" s="126" t="s">
        <v>555</v>
      </c>
      <c r="G9214" s="126" t="s">
        <v>458</v>
      </c>
      <c r="H9214" s="126" t="s">
        <v>126</v>
      </c>
      <c r="I9214" s="126" t="s">
        <v>418</v>
      </c>
      <c r="J9214" s="126" t="s">
        <v>597</v>
      </c>
      <c r="K9214" s="126" t="s">
        <v>504</v>
      </c>
      <c r="L9214" s="126" t="s">
        <v>598</v>
      </c>
      <c r="M9214" s="130">
        <v>1747.2</v>
      </c>
      <c r="O9214" s="126" t="s">
        <v>2200</v>
      </c>
      <c r="P9214" s="130">
        <v>0</v>
      </c>
      <c r="S9214" s="130">
        <v>0</v>
      </c>
      <c r="V9214" s="130">
        <v>1747.2</v>
      </c>
      <c r="X9214" s="126" t="s">
        <v>8041</v>
      </c>
      <c r="Z9214" s="127"/>
      <c r="AA9214" s="128">
        <v>210</v>
      </c>
      <c r="AB9214" s="128">
        <v>1</v>
      </c>
      <c r="AD9214" s="126" t="s">
        <v>562</v>
      </c>
      <c r="AG9214" s="127"/>
      <c r="AI9214" s="127"/>
    </row>
    <row r="9215" spans="1:35" ht="14.85" customHeight="1">
      <c r="A9215" s="130">
        <v>5004510</v>
      </c>
      <c r="B9215" s="126" t="s">
        <v>14984</v>
      </c>
      <c r="C9215" s="126" t="s">
        <v>14982</v>
      </c>
      <c r="D9215" s="126" t="s">
        <v>18410</v>
      </c>
      <c r="E9215" s="126" t="s">
        <v>288</v>
      </c>
      <c r="F9215" s="126" t="s">
        <v>555</v>
      </c>
      <c r="G9215" s="126" t="s">
        <v>458</v>
      </c>
      <c r="H9215" s="126" t="s">
        <v>126</v>
      </c>
      <c r="I9215" s="126" t="s">
        <v>418</v>
      </c>
      <c r="J9215" s="126" t="s">
        <v>597</v>
      </c>
      <c r="K9215" s="126" t="s">
        <v>504</v>
      </c>
      <c r="L9215" s="126" t="s">
        <v>598</v>
      </c>
      <c r="M9215" s="130">
        <v>1747.2</v>
      </c>
      <c r="O9215" s="126" t="s">
        <v>2200</v>
      </c>
      <c r="P9215" s="130">
        <v>0</v>
      </c>
      <c r="S9215" s="130">
        <v>0</v>
      </c>
      <c r="V9215" s="130">
        <v>1747.2</v>
      </c>
      <c r="X9215" s="126" t="s">
        <v>8041</v>
      </c>
      <c r="Z9215" s="127"/>
      <c r="AA9215" s="128">
        <v>210</v>
      </c>
      <c r="AB9215" s="128">
        <v>1</v>
      </c>
      <c r="AD9215" s="126" t="s">
        <v>562</v>
      </c>
      <c r="AG9215" s="127"/>
      <c r="AI9215" s="127"/>
    </row>
    <row r="9216" spans="1:35" ht="14.85" customHeight="1">
      <c r="A9216" s="130">
        <v>5004509</v>
      </c>
      <c r="B9216" s="126" t="s">
        <v>18411</v>
      </c>
      <c r="C9216" s="126" t="s">
        <v>2780</v>
      </c>
      <c r="D9216" s="126" t="s">
        <v>18412</v>
      </c>
      <c r="E9216" s="126" t="s">
        <v>288</v>
      </c>
      <c r="F9216" s="126" t="s">
        <v>555</v>
      </c>
      <c r="G9216" s="126" t="s">
        <v>458</v>
      </c>
      <c r="H9216" s="126" t="s">
        <v>126</v>
      </c>
      <c r="I9216" s="126" t="s">
        <v>418</v>
      </c>
      <c r="J9216" s="126" t="s">
        <v>597</v>
      </c>
      <c r="K9216" s="126" t="s">
        <v>504</v>
      </c>
      <c r="L9216" s="126" t="s">
        <v>598</v>
      </c>
      <c r="M9216" s="130">
        <v>1444.8</v>
      </c>
      <c r="O9216" s="126" t="s">
        <v>2200</v>
      </c>
      <c r="P9216" s="130">
        <v>0</v>
      </c>
      <c r="S9216" s="130">
        <v>0</v>
      </c>
      <c r="V9216" s="130">
        <v>1444.8</v>
      </c>
      <c r="X9216" s="126" t="s">
        <v>2272</v>
      </c>
      <c r="Z9216" s="127"/>
      <c r="AA9216" s="128">
        <v>210</v>
      </c>
      <c r="AB9216" s="128">
        <v>1</v>
      </c>
      <c r="AD9216" s="126" t="s">
        <v>562</v>
      </c>
      <c r="AG9216" s="127"/>
      <c r="AI9216" s="127"/>
    </row>
    <row r="9217" spans="1:35" ht="14.85" customHeight="1">
      <c r="A9217" s="130">
        <v>5004508</v>
      </c>
      <c r="B9217" s="126" t="s">
        <v>18411</v>
      </c>
      <c r="C9217" s="126" t="s">
        <v>2780</v>
      </c>
      <c r="D9217" s="126" t="s">
        <v>18413</v>
      </c>
      <c r="E9217" s="126" t="s">
        <v>288</v>
      </c>
      <c r="F9217" s="126" t="s">
        <v>555</v>
      </c>
      <c r="G9217" s="126" t="s">
        <v>458</v>
      </c>
      <c r="H9217" s="126" t="s">
        <v>126</v>
      </c>
      <c r="I9217" s="126" t="s">
        <v>418</v>
      </c>
      <c r="J9217" s="126" t="s">
        <v>597</v>
      </c>
      <c r="K9217" s="126" t="s">
        <v>504</v>
      </c>
      <c r="L9217" s="126" t="s">
        <v>598</v>
      </c>
      <c r="M9217" s="130">
        <v>1444.8</v>
      </c>
      <c r="O9217" s="126" t="s">
        <v>2200</v>
      </c>
      <c r="P9217" s="130">
        <v>0</v>
      </c>
      <c r="S9217" s="130">
        <v>0</v>
      </c>
      <c r="V9217" s="130">
        <v>1444.8</v>
      </c>
      <c r="X9217" s="126" t="s">
        <v>2272</v>
      </c>
      <c r="Z9217" s="127"/>
      <c r="AA9217" s="128">
        <v>210</v>
      </c>
      <c r="AB9217" s="128">
        <v>1</v>
      </c>
      <c r="AD9217" s="126" t="s">
        <v>562</v>
      </c>
      <c r="AG9217" s="127"/>
      <c r="AI9217" s="127"/>
    </row>
    <row r="9218" spans="1:35" ht="14.85" customHeight="1">
      <c r="A9218" s="130">
        <v>5004507</v>
      </c>
      <c r="B9218" s="126" t="s">
        <v>16054</v>
      </c>
      <c r="C9218" s="126" t="s">
        <v>14913</v>
      </c>
      <c r="D9218" s="126" t="s">
        <v>18414</v>
      </c>
      <c r="E9218" s="126" t="s">
        <v>288</v>
      </c>
      <c r="F9218" s="126" t="s">
        <v>555</v>
      </c>
      <c r="G9218" s="126" t="s">
        <v>458</v>
      </c>
      <c r="H9218" s="126" t="s">
        <v>126</v>
      </c>
      <c r="I9218" s="126" t="s">
        <v>418</v>
      </c>
      <c r="J9218" s="126" t="s">
        <v>597</v>
      </c>
      <c r="K9218" s="126" t="s">
        <v>504</v>
      </c>
      <c r="L9218" s="126" t="s">
        <v>598</v>
      </c>
      <c r="M9218" s="130">
        <v>1444.8</v>
      </c>
      <c r="O9218" s="126" t="s">
        <v>2200</v>
      </c>
      <c r="P9218" s="130">
        <v>0</v>
      </c>
      <c r="S9218" s="130">
        <v>0</v>
      </c>
      <c r="V9218" s="130">
        <v>1444.8</v>
      </c>
      <c r="X9218" s="126" t="s">
        <v>2272</v>
      </c>
      <c r="Z9218" s="127"/>
      <c r="AA9218" s="128">
        <v>210</v>
      </c>
      <c r="AB9218" s="128">
        <v>1</v>
      </c>
      <c r="AD9218" s="126" t="s">
        <v>562</v>
      </c>
      <c r="AG9218" s="127"/>
      <c r="AI9218" s="127"/>
    </row>
    <row r="9219" spans="1:35" ht="14.85" customHeight="1">
      <c r="A9219" s="130">
        <v>5004506</v>
      </c>
      <c r="B9219" s="126" t="s">
        <v>16054</v>
      </c>
      <c r="C9219" s="126" t="s">
        <v>14913</v>
      </c>
      <c r="D9219" s="126" t="s">
        <v>18415</v>
      </c>
      <c r="E9219" s="126" t="s">
        <v>288</v>
      </c>
      <c r="F9219" s="126" t="s">
        <v>555</v>
      </c>
      <c r="G9219" s="126" t="s">
        <v>458</v>
      </c>
      <c r="H9219" s="126" t="s">
        <v>126</v>
      </c>
      <c r="I9219" s="126" t="s">
        <v>418</v>
      </c>
      <c r="J9219" s="126" t="s">
        <v>597</v>
      </c>
      <c r="K9219" s="126" t="s">
        <v>504</v>
      </c>
      <c r="L9219" s="126" t="s">
        <v>598</v>
      </c>
      <c r="M9219" s="130">
        <v>1444.8</v>
      </c>
      <c r="O9219" s="126" t="s">
        <v>2200</v>
      </c>
      <c r="P9219" s="130">
        <v>0</v>
      </c>
      <c r="S9219" s="130">
        <v>0</v>
      </c>
      <c r="V9219" s="130">
        <v>1444.8</v>
      </c>
      <c r="X9219" s="126" t="s">
        <v>2272</v>
      </c>
      <c r="Z9219" s="127"/>
      <c r="AA9219" s="128">
        <v>210</v>
      </c>
      <c r="AB9219" s="128">
        <v>1</v>
      </c>
      <c r="AD9219" s="126" t="s">
        <v>562</v>
      </c>
      <c r="AG9219" s="127"/>
      <c r="AI9219" s="127"/>
    </row>
    <row r="9220" spans="1:35" ht="14.85" customHeight="1">
      <c r="A9220" s="130">
        <v>5004505</v>
      </c>
      <c r="B9220" s="126" t="s">
        <v>16054</v>
      </c>
      <c r="C9220" s="126" t="s">
        <v>14913</v>
      </c>
      <c r="D9220" s="126" t="s">
        <v>18416</v>
      </c>
      <c r="E9220" s="126" t="s">
        <v>288</v>
      </c>
      <c r="F9220" s="126" t="s">
        <v>555</v>
      </c>
      <c r="G9220" s="126" t="s">
        <v>458</v>
      </c>
      <c r="H9220" s="126" t="s">
        <v>126</v>
      </c>
      <c r="I9220" s="126" t="s">
        <v>418</v>
      </c>
      <c r="J9220" s="126" t="s">
        <v>597</v>
      </c>
      <c r="K9220" s="126" t="s">
        <v>504</v>
      </c>
      <c r="L9220" s="126" t="s">
        <v>598</v>
      </c>
      <c r="M9220" s="130">
        <v>1444.8</v>
      </c>
      <c r="O9220" s="126" t="s">
        <v>2200</v>
      </c>
      <c r="P9220" s="130">
        <v>0</v>
      </c>
      <c r="S9220" s="130">
        <v>0</v>
      </c>
      <c r="V9220" s="130">
        <v>1444.8</v>
      </c>
      <c r="X9220" s="126" t="s">
        <v>2272</v>
      </c>
      <c r="Z9220" s="127"/>
      <c r="AA9220" s="128">
        <v>210</v>
      </c>
      <c r="AB9220" s="128">
        <v>1</v>
      </c>
      <c r="AD9220" s="126" t="s">
        <v>562</v>
      </c>
      <c r="AG9220" s="127"/>
      <c r="AI9220" s="127"/>
    </row>
    <row r="9221" spans="1:35" ht="14.85" customHeight="1">
      <c r="A9221" s="130">
        <v>5007276</v>
      </c>
      <c r="B9221" s="126" t="s">
        <v>18417</v>
      </c>
      <c r="C9221" s="126" t="s">
        <v>18418</v>
      </c>
      <c r="D9221" s="126" t="s">
        <v>8244</v>
      </c>
      <c r="E9221" s="126" t="s">
        <v>288</v>
      </c>
      <c r="F9221" s="126" t="s">
        <v>364</v>
      </c>
      <c r="G9221" s="126" t="s">
        <v>417</v>
      </c>
      <c r="H9221" s="126" t="s">
        <v>126</v>
      </c>
      <c r="I9221" s="126" t="s">
        <v>126</v>
      </c>
      <c r="J9221" s="126" t="s">
        <v>8245</v>
      </c>
      <c r="K9221" s="126" t="s">
        <v>747</v>
      </c>
      <c r="L9221" s="126" t="s">
        <v>8246</v>
      </c>
      <c r="M9221" s="130">
        <v>5453.91</v>
      </c>
      <c r="O9221" s="126" t="s">
        <v>365</v>
      </c>
      <c r="P9221" s="130">
        <v>0</v>
      </c>
      <c r="S9221" s="130">
        <v>0</v>
      </c>
      <c r="V9221" s="130">
        <v>5453.91</v>
      </c>
      <c r="X9221" s="126" t="s">
        <v>469</v>
      </c>
      <c r="Z9221" s="127"/>
      <c r="AA9221" s="128">
        <v>1</v>
      </c>
      <c r="AB9221" s="128">
        <v>60</v>
      </c>
      <c r="AC9221" s="126" t="s">
        <v>366</v>
      </c>
      <c r="AD9221" s="126" t="s">
        <v>562</v>
      </c>
      <c r="AG9221" s="127"/>
      <c r="AI9221" s="127"/>
    </row>
    <row r="9222" spans="1:35" ht="14.85" customHeight="1">
      <c r="A9222" s="130">
        <v>5007275</v>
      </c>
      <c r="B9222" s="126" t="s">
        <v>18419</v>
      </c>
      <c r="C9222" s="126" t="s">
        <v>18420</v>
      </c>
      <c r="D9222" s="126" t="s">
        <v>18421</v>
      </c>
      <c r="E9222" s="126" t="s">
        <v>288</v>
      </c>
      <c r="F9222" s="126" t="s">
        <v>364</v>
      </c>
      <c r="G9222" s="126" t="s">
        <v>417</v>
      </c>
      <c r="H9222" s="126" t="s">
        <v>126</v>
      </c>
      <c r="I9222" s="126" t="s">
        <v>126</v>
      </c>
      <c r="J9222" s="126" t="s">
        <v>1989</v>
      </c>
      <c r="K9222" s="126" t="s">
        <v>504</v>
      </c>
      <c r="L9222" s="126" t="s">
        <v>545</v>
      </c>
      <c r="M9222" s="130">
        <v>9739.52</v>
      </c>
      <c r="O9222" s="126" t="s">
        <v>486</v>
      </c>
      <c r="P9222" s="130">
        <v>0</v>
      </c>
      <c r="S9222" s="130">
        <v>0</v>
      </c>
      <c r="V9222" s="130">
        <v>20939.12</v>
      </c>
      <c r="X9222" s="126" t="s">
        <v>487</v>
      </c>
      <c r="Z9222" s="127"/>
      <c r="AA9222" s="128">
        <v>1</v>
      </c>
      <c r="AB9222" s="128">
        <v>60</v>
      </c>
      <c r="AC9222" s="126" t="s">
        <v>366</v>
      </c>
      <c r="AD9222" s="126" t="s">
        <v>562</v>
      </c>
      <c r="AG9222" s="127"/>
      <c r="AI9222" s="127"/>
    </row>
    <row r="9223" spans="1:35" ht="14.85" customHeight="1">
      <c r="A9223" s="130">
        <v>5007274</v>
      </c>
      <c r="B9223" s="126" t="s">
        <v>18419</v>
      </c>
      <c r="C9223" s="126" t="s">
        <v>18420</v>
      </c>
      <c r="D9223" s="126" t="s">
        <v>18421</v>
      </c>
      <c r="E9223" s="126" t="s">
        <v>288</v>
      </c>
      <c r="F9223" s="126" t="s">
        <v>364</v>
      </c>
      <c r="G9223" s="126" t="s">
        <v>417</v>
      </c>
      <c r="H9223" s="126" t="s">
        <v>126</v>
      </c>
      <c r="I9223" s="126" t="s">
        <v>126</v>
      </c>
      <c r="J9223" s="126" t="s">
        <v>1989</v>
      </c>
      <c r="K9223" s="126" t="s">
        <v>504</v>
      </c>
      <c r="L9223" s="126" t="s">
        <v>545</v>
      </c>
      <c r="M9223" s="130">
        <v>9739.52</v>
      </c>
      <c r="O9223" s="126" t="s">
        <v>486</v>
      </c>
      <c r="P9223" s="130">
        <v>0</v>
      </c>
      <c r="S9223" s="130">
        <v>0</v>
      </c>
      <c r="V9223" s="130">
        <v>20939.12</v>
      </c>
      <c r="X9223" s="126" t="s">
        <v>549</v>
      </c>
      <c r="Z9223" s="127"/>
      <c r="AA9223" s="128">
        <v>2</v>
      </c>
      <c r="AB9223" s="128">
        <v>60</v>
      </c>
      <c r="AC9223" s="126" t="s">
        <v>366</v>
      </c>
      <c r="AD9223" s="126" t="s">
        <v>562</v>
      </c>
      <c r="AG9223" s="127"/>
      <c r="AI9223" s="127"/>
    </row>
    <row r="9224" spans="1:35" ht="14.85" customHeight="1">
      <c r="A9224" s="130">
        <v>5007273</v>
      </c>
      <c r="B9224" s="126" t="s">
        <v>18419</v>
      </c>
      <c r="C9224" s="126" t="s">
        <v>18420</v>
      </c>
      <c r="D9224" s="126" t="s">
        <v>18421</v>
      </c>
      <c r="E9224" s="126" t="s">
        <v>288</v>
      </c>
      <c r="F9224" s="126" t="s">
        <v>364</v>
      </c>
      <c r="G9224" s="126" t="s">
        <v>417</v>
      </c>
      <c r="H9224" s="126" t="s">
        <v>126</v>
      </c>
      <c r="I9224" s="126" t="s">
        <v>126</v>
      </c>
      <c r="J9224" s="126" t="s">
        <v>1989</v>
      </c>
      <c r="K9224" s="126" t="s">
        <v>504</v>
      </c>
      <c r="L9224" s="126" t="s">
        <v>545</v>
      </c>
      <c r="M9224" s="130">
        <v>6817.44</v>
      </c>
      <c r="O9224" s="126" t="s">
        <v>365</v>
      </c>
      <c r="P9224" s="130">
        <v>0</v>
      </c>
      <c r="S9224" s="130">
        <v>0</v>
      </c>
      <c r="V9224" s="130">
        <v>20939.12</v>
      </c>
      <c r="X9224" s="126" t="s">
        <v>510</v>
      </c>
      <c r="Z9224" s="127"/>
      <c r="AA9224" s="128">
        <v>2</v>
      </c>
      <c r="AB9224" s="128">
        <v>60</v>
      </c>
      <c r="AC9224" s="126" t="s">
        <v>366</v>
      </c>
      <c r="AD9224" s="126" t="s">
        <v>562</v>
      </c>
      <c r="AG9224" s="127"/>
      <c r="AI9224" s="127"/>
    </row>
    <row r="9225" spans="1:35" ht="14.85" customHeight="1">
      <c r="A9225" s="130">
        <v>5000716</v>
      </c>
      <c r="B9225" s="126" t="s">
        <v>18422</v>
      </c>
      <c r="C9225" s="126" t="s">
        <v>18423</v>
      </c>
      <c r="D9225" s="126" t="s">
        <v>18424</v>
      </c>
      <c r="E9225" s="126" t="s">
        <v>288</v>
      </c>
      <c r="F9225" s="126" t="s">
        <v>416</v>
      </c>
      <c r="G9225" s="126" t="s">
        <v>417</v>
      </c>
      <c r="H9225" s="126" t="s">
        <v>126</v>
      </c>
      <c r="I9225" s="126" t="s">
        <v>126</v>
      </c>
      <c r="J9225" s="126" t="s">
        <v>912</v>
      </c>
      <c r="K9225" s="126" t="s">
        <v>747</v>
      </c>
      <c r="L9225" s="126" t="s">
        <v>913</v>
      </c>
      <c r="M9225" s="130">
        <v>560</v>
      </c>
      <c r="O9225" s="126" t="s">
        <v>422</v>
      </c>
      <c r="P9225" s="130">
        <v>0</v>
      </c>
      <c r="S9225" s="130">
        <v>0</v>
      </c>
      <c r="V9225" s="130">
        <v>584.05999999999995</v>
      </c>
      <c r="X9225" s="126" t="s">
        <v>3112</v>
      </c>
      <c r="Z9225" s="127"/>
      <c r="AA9225" s="128">
        <v>1</v>
      </c>
      <c r="AB9225" s="128">
        <v>12</v>
      </c>
      <c r="AD9225" s="126" t="s">
        <v>562</v>
      </c>
      <c r="AG9225" s="127"/>
      <c r="AI9225" s="127"/>
    </row>
    <row r="9226" spans="1:35" ht="14.85" customHeight="1">
      <c r="A9226" s="130">
        <v>5004234</v>
      </c>
      <c r="B9226" s="126" t="s">
        <v>17443</v>
      </c>
      <c r="C9226" s="126" t="s">
        <v>17444</v>
      </c>
      <c r="D9226" s="126" t="s">
        <v>17445</v>
      </c>
      <c r="E9226" s="126" t="s">
        <v>288</v>
      </c>
      <c r="F9226" s="126" t="s">
        <v>364</v>
      </c>
      <c r="G9226" s="126" t="s">
        <v>417</v>
      </c>
      <c r="H9226" s="126" t="s">
        <v>126</v>
      </c>
      <c r="I9226" s="126" t="s">
        <v>126</v>
      </c>
      <c r="J9226" s="126" t="s">
        <v>886</v>
      </c>
      <c r="K9226" s="126" t="s">
        <v>443</v>
      </c>
      <c r="L9226" s="126" t="s">
        <v>887</v>
      </c>
      <c r="M9226" s="130">
        <v>6817.44</v>
      </c>
      <c r="O9226" s="126" t="s">
        <v>365</v>
      </c>
      <c r="P9226" s="130">
        <v>0</v>
      </c>
      <c r="S9226" s="130">
        <v>0</v>
      </c>
      <c r="V9226" s="130">
        <v>10226.07</v>
      </c>
      <c r="X9226" s="126" t="s">
        <v>510</v>
      </c>
      <c r="Z9226" s="127"/>
      <c r="AA9226" s="128">
        <v>2</v>
      </c>
      <c r="AB9226" s="128">
        <v>60</v>
      </c>
      <c r="AC9226" s="126" t="s">
        <v>366</v>
      </c>
      <c r="AD9226" s="126" t="s">
        <v>562</v>
      </c>
      <c r="AG9226" s="127"/>
      <c r="AI9226" s="127"/>
    </row>
    <row r="9227" spans="1:35" ht="14.85" customHeight="1">
      <c r="A9227" s="130">
        <v>5004233</v>
      </c>
      <c r="B9227" s="126" t="s">
        <v>18425</v>
      </c>
      <c r="C9227" s="126" t="s">
        <v>8445</v>
      </c>
      <c r="D9227" s="126" t="s">
        <v>18426</v>
      </c>
      <c r="E9227" s="126" t="s">
        <v>288</v>
      </c>
      <c r="F9227" s="126" t="s">
        <v>491</v>
      </c>
      <c r="G9227" s="126" t="s">
        <v>417</v>
      </c>
      <c r="H9227" s="126" t="s">
        <v>126</v>
      </c>
      <c r="I9227" s="126" t="s">
        <v>126</v>
      </c>
      <c r="J9227" s="126" t="s">
        <v>4744</v>
      </c>
      <c r="K9227" s="126" t="s">
        <v>504</v>
      </c>
      <c r="L9227" s="126" t="s">
        <v>1321</v>
      </c>
      <c r="M9227" s="130">
        <v>3696.3</v>
      </c>
      <c r="N9227" s="126" t="s">
        <v>290</v>
      </c>
      <c r="O9227" s="126" t="s">
        <v>844</v>
      </c>
      <c r="P9227" s="130">
        <v>0</v>
      </c>
      <c r="S9227" s="130">
        <v>0</v>
      </c>
      <c r="V9227" s="130">
        <v>4107</v>
      </c>
      <c r="X9227" s="126" t="s">
        <v>845</v>
      </c>
      <c r="Y9227" s="126" t="s">
        <v>517</v>
      </c>
      <c r="Z9227" s="127" t="s">
        <v>309</v>
      </c>
      <c r="AA9227" s="128">
        <v>1</v>
      </c>
      <c r="AB9227" s="128">
        <v>84</v>
      </c>
      <c r="AD9227" s="126" t="s">
        <v>562</v>
      </c>
      <c r="AG9227" s="127"/>
      <c r="AI9227" s="127"/>
    </row>
    <row r="9228" spans="1:35" ht="14.85" customHeight="1">
      <c r="A9228" s="130">
        <v>5004232</v>
      </c>
      <c r="B9228" s="126" t="s">
        <v>12789</v>
      </c>
      <c r="C9228" s="126" t="s">
        <v>12790</v>
      </c>
      <c r="D9228" s="126" t="s">
        <v>12791</v>
      </c>
      <c r="E9228" s="126" t="s">
        <v>288</v>
      </c>
      <c r="F9228" s="126" t="s">
        <v>364</v>
      </c>
      <c r="G9228" s="126" t="s">
        <v>417</v>
      </c>
      <c r="H9228" s="126" t="s">
        <v>126</v>
      </c>
      <c r="I9228" s="126" t="s">
        <v>126</v>
      </c>
      <c r="J9228" s="126" t="s">
        <v>886</v>
      </c>
      <c r="K9228" s="126" t="s">
        <v>443</v>
      </c>
      <c r="L9228" s="126" t="s">
        <v>887</v>
      </c>
      <c r="M9228" s="130">
        <v>6817.44</v>
      </c>
      <c r="O9228" s="126" t="s">
        <v>365</v>
      </c>
      <c r="P9228" s="130">
        <v>0</v>
      </c>
      <c r="S9228" s="130">
        <v>0</v>
      </c>
      <c r="V9228" s="130">
        <v>10713.02</v>
      </c>
      <c r="X9228" s="126" t="s">
        <v>510</v>
      </c>
      <c r="Z9228" s="127"/>
      <c r="AA9228" s="128">
        <v>2</v>
      </c>
      <c r="AB9228" s="128">
        <v>60</v>
      </c>
      <c r="AC9228" s="126" t="s">
        <v>366</v>
      </c>
      <c r="AD9228" s="126" t="s">
        <v>562</v>
      </c>
      <c r="AG9228" s="127"/>
      <c r="AI9228" s="127"/>
    </row>
    <row r="9229" spans="1:35" ht="14.85" customHeight="1">
      <c r="A9229" s="130">
        <v>5004231</v>
      </c>
      <c r="B9229" s="126" t="s">
        <v>18427</v>
      </c>
      <c r="C9229" s="126" t="s">
        <v>18428</v>
      </c>
      <c r="D9229" s="126" t="s">
        <v>18429</v>
      </c>
      <c r="E9229" s="126" t="s">
        <v>288</v>
      </c>
      <c r="F9229" s="126" t="s">
        <v>364</v>
      </c>
      <c r="G9229" s="126" t="s">
        <v>417</v>
      </c>
      <c r="H9229" s="126" t="s">
        <v>126</v>
      </c>
      <c r="I9229" s="126" t="s">
        <v>126</v>
      </c>
      <c r="J9229" s="126" t="s">
        <v>886</v>
      </c>
      <c r="K9229" s="126" t="s">
        <v>443</v>
      </c>
      <c r="L9229" s="126" t="s">
        <v>887</v>
      </c>
      <c r="M9229" s="130">
        <v>6817.44</v>
      </c>
      <c r="O9229" s="126" t="s">
        <v>365</v>
      </c>
      <c r="P9229" s="130">
        <v>0</v>
      </c>
      <c r="S9229" s="130">
        <v>0</v>
      </c>
      <c r="V9229" s="130">
        <v>13147.8</v>
      </c>
      <c r="X9229" s="126" t="s">
        <v>510</v>
      </c>
      <c r="Z9229" s="127"/>
      <c r="AA9229" s="128">
        <v>2</v>
      </c>
      <c r="AB9229" s="128">
        <v>60</v>
      </c>
      <c r="AC9229" s="126" t="s">
        <v>366</v>
      </c>
      <c r="AD9229" s="126" t="s">
        <v>562</v>
      </c>
      <c r="AG9229" s="127"/>
      <c r="AI9229" s="127"/>
    </row>
    <row r="9230" spans="1:35" ht="14.85" customHeight="1">
      <c r="A9230" s="130">
        <v>5003849</v>
      </c>
      <c r="B9230" s="126" t="s">
        <v>18430</v>
      </c>
      <c r="C9230" s="126" t="s">
        <v>18431</v>
      </c>
      <c r="D9230" s="126" t="s">
        <v>18432</v>
      </c>
      <c r="E9230" s="126" t="s">
        <v>288</v>
      </c>
      <c r="F9230" s="126" t="s">
        <v>364</v>
      </c>
      <c r="G9230" s="126" t="s">
        <v>417</v>
      </c>
      <c r="H9230" s="126" t="s">
        <v>126</v>
      </c>
      <c r="I9230" s="126" t="s">
        <v>126</v>
      </c>
      <c r="J9230" s="126" t="s">
        <v>886</v>
      </c>
      <c r="K9230" s="126" t="s">
        <v>443</v>
      </c>
      <c r="L9230" s="126" t="s">
        <v>887</v>
      </c>
      <c r="M9230" s="130">
        <v>5064.34</v>
      </c>
      <c r="O9230" s="126" t="s">
        <v>365</v>
      </c>
      <c r="P9230" s="130">
        <v>0</v>
      </c>
      <c r="S9230" s="130">
        <v>0</v>
      </c>
      <c r="V9230" s="130">
        <v>5064.34</v>
      </c>
      <c r="X9230" s="126" t="s">
        <v>469</v>
      </c>
      <c r="Z9230" s="127"/>
      <c r="AA9230" s="128">
        <v>1</v>
      </c>
      <c r="AB9230" s="128">
        <v>60</v>
      </c>
      <c r="AC9230" s="126" t="s">
        <v>366</v>
      </c>
      <c r="AD9230" s="126" t="s">
        <v>562</v>
      </c>
      <c r="AG9230" s="127"/>
      <c r="AI9230" s="127"/>
    </row>
    <row r="9231" spans="1:35" ht="14.85" customHeight="1">
      <c r="A9231" s="130">
        <v>5005292</v>
      </c>
      <c r="B9231" s="126" t="s">
        <v>413</v>
      </c>
      <c r="C9231" s="126" t="s">
        <v>18433</v>
      </c>
      <c r="D9231" s="126" t="s">
        <v>18434</v>
      </c>
      <c r="E9231" s="126" t="s">
        <v>288</v>
      </c>
      <c r="F9231" s="126" t="s">
        <v>440</v>
      </c>
      <c r="G9231" s="126" t="s">
        <v>565</v>
      </c>
      <c r="H9231" s="126" t="s">
        <v>126</v>
      </c>
      <c r="I9231" s="126" t="s">
        <v>418</v>
      </c>
      <c r="J9231" s="126" t="s">
        <v>1512</v>
      </c>
      <c r="K9231" s="126" t="s">
        <v>504</v>
      </c>
      <c r="L9231" s="126" t="s">
        <v>1513</v>
      </c>
      <c r="M9231" s="130">
        <v>2352</v>
      </c>
      <c r="O9231" s="126" t="s">
        <v>445</v>
      </c>
      <c r="P9231" s="130">
        <v>0</v>
      </c>
      <c r="S9231" s="130">
        <v>0</v>
      </c>
      <c r="V9231" s="130">
        <v>2352</v>
      </c>
      <c r="X9231" s="126" t="s">
        <v>1063</v>
      </c>
      <c r="Z9231" s="127"/>
      <c r="AA9231" s="128">
        <v>60</v>
      </c>
      <c r="AB9231" s="128">
        <v>1</v>
      </c>
      <c r="AD9231" s="126" t="s">
        <v>1801</v>
      </c>
      <c r="AG9231" s="127"/>
      <c r="AI9231" s="127"/>
    </row>
    <row r="9232" spans="1:35" ht="14.85" customHeight="1">
      <c r="A9232" s="130">
        <v>5005290</v>
      </c>
      <c r="B9232" s="126" t="s">
        <v>413</v>
      </c>
      <c r="C9232" s="126" t="s">
        <v>18435</v>
      </c>
      <c r="D9232" s="126" t="s">
        <v>18436</v>
      </c>
      <c r="E9232" s="126" t="s">
        <v>288</v>
      </c>
      <c r="F9232" s="126" t="s">
        <v>440</v>
      </c>
      <c r="G9232" s="126" t="s">
        <v>463</v>
      </c>
      <c r="H9232" s="126" t="s">
        <v>126</v>
      </c>
      <c r="I9232" s="126" t="s">
        <v>418</v>
      </c>
      <c r="J9232" s="126" t="s">
        <v>1512</v>
      </c>
      <c r="K9232" s="126" t="s">
        <v>504</v>
      </c>
      <c r="L9232" s="126" t="s">
        <v>1513</v>
      </c>
      <c r="M9232" s="130">
        <v>2814.58</v>
      </c>
      <c r="O9232" s="126" t="s">
        <v>449</v>
      </c>
      <c r="P9232" s="130">
        <v>0</v>
      </c>
      <c r="S9232" s="130">
        <v>0</v>
      </c>
      <c r="V9232" s="130">
        <v>2814.58</v>
      </c>
      <c r="X9232" s="126" t="s">
        <v>1690</v>
      </c>
      <c r="Z9232" s="127"/>
      <c r="AA9232" s="128">
        <v>30</v>
      </c>
      <c r="AB9232" s="128">
        <v>1</v>
      </c>
      <c r="AD9232" s="126" t="s">
        <v>1801</v>
      </c>
      <c r="AG9232" s="127"/>
      <c r="AI9232" s="127"/>
    </row>
    <row r="9233" spans="1:35" ht="14.85" customHeight="1">
      <c r="A9233" s="130">
        <v>5005287</v>
      </c>
      <c r="B9233" s="126" t="s">
        <v>413</v>
      </c>
      <c r="C9233" s="126" t="s">
        <v>14775</v>
      </c>
      <c r="D9233" s="126" t="s">
        <v>3453</v>
      </c>
      <c r="E9233" s="126" t="s">
        <v>288</v>
      </c>
      <c r="F9233" s="126" t="s">
        <v>440</v>
      </c>
      <c r="G9233" s="126" t="s">
        <v>565</v>
      </c>
      <c r="H9233" s="126" t="s">
        <v>126</v>
      </c>
      <c r="I9233" s="126" t="s">
        <v>418</v>
      </c>
      <c r="J9233" s="126" t="s">
        <v>1512</v>
      </c>
      <c r="K9233" s="126" t="s">
        <v>504</v>
      </c>
      <c r="L9233" s="126" t="s">
        <v>1513</v>
      </c>
      <c r="M9233" s="130">
        <v>4449.78</v>
      </c>
      <c r="O9233" s="126" t="s">
        <v>449</v>
      </c>
      <c r="P9233" s="130">
        <v>0</v>
      </c>
      <c r="S9233" s="130">
        <v>0</v>
      </c>
      <c r="V9233" s="130">
        <v>4449.78</v>
      </c>
      <c r="X9233" s="126" t="s">
        <v>1069</v>
      </c>
      <c r="Z9233" s="127"/>
      <c r="AA9233" s="128">
        <v>60</v>
      </c>
      <c r="AB9233" s="128">
        <v>1</v>
      </c>
      <c r="AD9233" s="126" t="s">
        <v>1801</v>
      </c>
      <c r="AG9233" s="127"/>
      <c r="AI9233" s="127"/>
    </row>
    <row r="9234" spans="1:35" ht="14.85" customHeight="1">
      <c r="A9234" s="130">
        <v>5005286</v>
      </c>
      <c r="B9234" s="126" t="s">
        <v>413</v>
      </c>
      <c r="C9234" s="126" t="s">
        <v>14775</v>
      </c>
      <c r="D9234" s="126" t="s">
        <v>18437</v>
      </c>
      <c r="E9234" s="126" t="s">
        <v>288</v>
      </c>
      <c r="F9234" s="126" t="s">
        <v>440</v>
      </c>
      <c r="G9234" s="126" t="s">
        <v>565</v>
      </c>
      <c r="H9234" s="126" t="s">
        <v>126</v>
      </c>
      <c r="I9234" s="126" t="s">
        <v>418</v>
      </c>
      <c r="J9234" s="126" t="s">
        <v>1512</v>
      </c>
      <c r="K9234" s="126" t="s">
        <v>504</v>
      </c>
      <c r="L9234" s="126" t="s">
        <v>1513</v>
      </c>
      <c r="M9234" s="130">
        <v>4449.78</v>
      </c>
      <c r="O9234" s="126" t="s">
        <v>449</v>
      </c>
      <c r="P9234" s="130">
        <v>0</v>
      </c>
      <c r="S9234" s="130">
        <v>0</v>
      </c>
      <c r="V9234" s="130">
        <v>4449.78</v>
      </c>
      <c r="X9234" s="126" t="s">
        <v>1069</v>
      </c>
      <c r="Z9234" s="127"/>
      <c r="AA9234" s="128">
        <v>60</v>
      </c>
      <c r="AB9234" s="128">
        <v>1</v>
      </c>
      <c r="AD9234" s="126" t="s">
        <v>1801</v>
      </c>
      <c r="AG9234" s="127"/>
      <c r="AI9234" s="127"/>
    </row>
    <row r="9235" spans="1:35" ht="14.85" customHeight="1">
      <c r="A9235" s="130">
        <v>5005285</v>
      </c>
      <c r="B9235" s="126" t="s">
        <v>413</v>
      </c>
      <c r="C9235" s="126" t="s">
        <v>3455</v>
      </c>
      <c r="D9235" s="126" t="s">
        <v>3456</v>
      </c>
      <c r="E9235" s="126" t="s">
        <v>288</v>
      </c>
      <c r="F9235" s="126" t="s">
        <v>440</v>
      </c>
      <c r="G9235" s="126" t="s">
        <v>565</v>
      </c>
      <c r="H9235" s="126" t="s">
        <v>126</v>
      </c>
      <c r="I9235" s="126" t="s">
        <v>418</v>
      </c>
      <c r="J9235" s="126" t="s">
        <v>1512</v>
      </c>
      <c r="K9235" s="126" t="s">
        <v>504</v>
      </c>
      <c r="L9235" s="126" t="s">
        <v>1513</v>
      </c>
      <c r="M9235" s="130">
        <v>4361.18</v>
      </c>
      <c r="O9235" s="126" t="s">
        <v>449</v>
      </c>
      <c r="P9235" s="130">
        <v>0</v>
      </c>
      <c r="S9235" s="130">
        <v>0</v>
      </c>
      <c r="V9235" s="130">
        <v>4361.18</v>
      </c>
      <c r="X9235" s="126" t="s">
        <v>1069</v>
      </c>
      <c r="Z9235" s="127"/>
      <c r="AA9235" s="128">
        <v>60</v>
      </c>
      <c r="AB9235" s="128">
        <v>1</v>
      </c>
      <c r="AD9235" s="126" t="s">
        <v>1801</v>
      </c>
      <c r="AG9235" s="127"/>
      <c r="AI9235" s="127"/>
    </row>
    <row r="9236" spans="1:35" ht="14.85" customHeight="1">
      <c r="A9236" s="130">
        <v>5005284</v>
      </c>
      <c r="B9236" s="126" t="s">
        <v>413</v>
      </c>
      <c r="C9236" s="126" t="s">
        <v>3457</v>
      </c>
      <c r="D9236" s="126" t="s">
        <v>3458</v>
      </c>
      <c r="E9236" s="126" t="s">
        <v>288</v>
      </c>
      <c r="F9236" s="126" t="s">
        <v>440</v>
      </c>
      <c r="G9236" s="126" t="s">
        <v>565</v>
      </c>
      <c r="H9236" s="126" t="s">
        <v>126</v>
      </c>
      <c r="I9236" s="126" t="s">
        <v>418</v>
      </c>
      <c r="J9236" s="126" t="s">
        <v>1512</v>
      </c>
      <c r="K9236" s="126" t="s">
        <v>504</v>
      </c>
      <c r="L9236" s="126" t="s">
        <v>1513</v>
      </c>
      <c r="M9236" s="130">
        <v>4361.18</v>
      </c>
      <c r="O9236" s="126" t="s">
        <v>449</v>
      </c>
      <c r="P9236" s="130">
        <v>0</v>
      </c>
      <c r="S9236" s="130">
        <v>0</v>
      </c>
      <c r="V9236" s="130">
        <v>4361.18</v>
      </c>
      <c r="X9236" s="126" t="s">
        <v>1069</v>
      </c>
      <c r="Z9236" s="127"/>
      <c r="AA9236" s="128">
        <v>60</v>
      </c>
      <c r="AB9236" s="128">
        <v>1</v>
      </c>
      <c r="AD9236" s="126" t="s">
        <v>1801</v>
      </c>
      <c r="AG9236" s="127"/>
      <c r="AI9236" s="127"/>
    </row>
    <row r="9237" spans="1:35" ht="14.85" customHeight="1">
      <c r="A9237" s="130">
        <v>5005283</v>
      </c>
      <c r="B9237" s="126" t="s">
        <v>413</v>
      </c>
      <c r="C9237" s="126" t="s">
        <v>18438</v>
      </c>
      <c r="D9237" s="126" t="s">
        <v>18185</v>
      </c>
      <c r="E9237" s="126" t="s">
        <v>288</v>
      </c>
      <c r="F9237" s="126" t="s">
        <v>440</v>
      </c>
      <c r="G9237" s="126" t="s">
        <v>565</v>
      </c>
      <c r="H9237" s="126" t="s">
        <v>126</v>
      </c>
      <c r="I9237" s="126" t="s">
        <v>418</v>
      </c>
      <c r="J9237" s="126" t="s">
        <v>1512</v>
      </c>
      <c r="K9237" s="126" t="s">
        <v>504</v>
      </c>
      <c r="L9237" s="126" t="s">
        <v>1513</v>
      </c>
      <c r="M9237" s="130">
        <v>2405.56</v>
      </c>
      <c r="O9237" s="126" t="s">
        <v>445</v>
      </c>
      <c r="P9237" s="130">
        <v>0</v>
      </c>
      <c r="S9237" s="130">
        <v>0</v>
      </c>
      <c r="V9237" s="130">
        <v>2405.56</v>
      </c>
      <c r="X9237" s="126" t="s">
        <v>472</v>
      </c>
      <c r="Z9237" s="127"/>
      <c r="AA9237" s="128">
        <v>60</v>
      </c>
      <c r="AB9237" s="128">
        <v>1</v>
      </c>
      <c r="AD9237" s="126" t="s">
        <v>1801</v>
      </c>
      <c r="AG9237" s="127"/>
      <c r="AI9237" s="127"/>
    </row>
    <row r="9238" spans="1:35" ht="14.85" customHeight="1">
      <c r="A9238" s="130">
        <v>5005282</v>
      </c>
      <c r="B9238" s="126" t="s">
        <v>413</v>
      </c>
      <c r="C9238" s="126" t="s">
        <v>18439</v>
      </c>
      <c r="D9238" s="126" t="s">
        <v>18187</v>
      </c>
      <c r="E9238" s="126" t="s">
        <v>288</v>
      </c>
      <c r="F9238" s="126" t="s">
        <v>440</v>
      </c>
      <c r="G9238" s="126" t="s">
        <v>565</v>
      </c>
      <c r="H9238" s="126" t="s">
        <v>126</v>
      </c>
      <c r="I9238" s="126" t="s">
        <v>418</v>
      </c>
      <c r="J9238" s="126" t="s">
        <v>1512</v>
      </c>
      <c r="K9238" s="126" t="s">
        <v>504</v>
      </c>
      <c r="L9238" s="126" t="s">
        <v>1513</v>
      </c>
      <c r="M9238" s="130">
        <v>2405.56</v>
      </c>
      <c r="O9238" s="126" t="s">
        <v>445</v>
      </c>
      <c r="P9238" s="130">
        <v>0</v>
      </c>
      <c r="S9238" s="130">
        <v>0</v>
      </c>
      <c r="V9238" s="130">
        <v>2405.56</v>
      </c>
      <c r="X9238" s="126" t="s">
        <v>472</v>
      </c>
      <c r="Z9238" s="127"/>
      <c r="AA9238" s="128">
        <v>60</v>
      </c>
      <c r="AB9238" s="128">
        <v>1</v>
      </c>
      <c r="AD9238" s="126" t="s">
        <v>1801</v>
      </c>
      <c r="AG9238" s="127"/>
      <c r="AI9238" s="127"/>
    </row>
    <row r="9239" spans="1:35" ht="14.85" customHeight="1">
      <c r="A9239" s="130">
        <v>5005280</v>
      </c>
      <c r="B9239" s="126" t="s">
        <v>413</v>
      </c>
      <c r="C9239" s="126" t="s">
        <v>18440</v>
      </c>
      <c r="D9239" s="126" t="s">
        <v>18441</v>
      </c>
      <c r="E9239" s="126" t="s">
        <v>288</v>
      </c>
      <c r="F9239" s="126" t="s">
        <v>440</v>
      </c>
      <c r="G9239" s="126" t="s">
        <v>565</v>
      </c>
      <c r="H9239" s="126" t="s">
        <v>126</v>
      </c>
      <c r="I9239" s="126" t="s">
        <v>418</v>
      </c>
      <c r="J9239" s="126" t="s">
        <v>1512</v>
      </c>
      <c r="K9239" s="126" t="s">
        <v>504</v>
      </c>
      <c r="L9239" s="126" t="s">
        <v>1513</v>
      </c>
      <c r="M9239" s="130">
        <v>2405.56</v>
      </c>
      <c r="O9239" s="126" t="s">
        <v>445</v>
      </c>
      <c r="P9239" s="130">
        <v>0</v>
      </c>
      <c r="S9239" s="130">
        <v>0</v>
      </c>
      <c r="V9239" s="130">
        <v>2405.56</v>
      </c>
      <c r="X9239" s="126" t="s">
        <v>472</v>
      </c>
      <c r="Z9239" s="127"/>
      <c r="AA9239" s="128">
        <v>60</v>
      </c>
      <c r="AB9239" s="128">
        <v>1</v>
      </c>
      <c r="AD9239" s="126" t="s">
        <v>1801</v>
      </c>
      <c r="AG9239" s="127"/>
      <c r="AI9239" s="127"/>
    </row>
    <row r="9240" spans="1:35" ht="14.85" customHeight="1">
      <c r="A9240" s="130">
        <v>5003326</v>
      </c>
      <c r="B9240" s="126" t="s">
        <v>18442</v>
      </c>
      <c r="C9240" s="126" t="s">
        <v>12690</v>
      </c>
      <c r="D9240" s="126" t="s">
        <v>18443</v>
      </c>
      <c r="E9240" s="126" t="s">
        <v>288</v>
      </c>
      <c r="F9240" s="126" t="s">
        <v>522</v>
      </c>
      <c r="G9240" s="126" t="s">
        <v>3304</v>
      </c>
      <c r="H9240" s="126" t="s">
        <v>524</v>
      </c>
      <c r="I9240" s="126" t="s">
        <v>418</v>
      </c>
      <c r="J9240" s="126" t="s">
        <v>12692</v>
      </c>
      <c r="K9240" s="126" t="s">
        <v>747</v>
      </c>
      <c r="L9240" s="126" t="s">
        <v>12693</v>
      </c>
      <c r="M9240" s="130">
        <v>317.02999999999997</v>
      </c>
      <c r="N9240" s="126" t="s">
        <v>290</v>
      </c>
      <c r="O9240" s="126" t="s">
        <v>528</v>
      </c>
      <c r="P9240" s="130">
        <v>0</v>
      </c>
      <c r="S9240" s="130">
        <v>0</v>
      </c>
      <c r="V9240" s="130">
        <v>317.02999999999997</v>
      </c>
      <c r="X9240" s="126" t="s">
        <v>11557</v>
      </c>
      <c r="Z9240" s="127"/>
      <c r="AA9240" s="128"/>
      <c r="AB9240" s="128"/>
      <c r="AD9240" s="126" t="s">
        <v>562</v>
      </c>
      <c r="AG9240" s="127"/>
      <c r="AI9240" s="127"/>
    </row>
    <row r="9241" spans="1:35" ht="14.85" customHeight="1">
      <c r="A9241" s="130">
        <v>5003321</v>
      </c>
      <c r="B9241" s="126" t="s">
        <v>18444</v>
      </c>
      <c r="C9241" s="126" t="s">
        <v>12690</v>
      </c>
      <c r="D9241" s="126" t="s">
        <v>18445</v>
      </c>
      <c r="E9241" s="126" t="s">
        <v>288</v>
      </c>
      <c r="F9241" s="126" t="s">
        <v>522</v>
      </c>
      <c r="G9241" s="126" t="s">
        <v>850</v>
      </c>
      <c r="H9241" s="126" t="s">
        <v>524</v>
      </c>
      <c r="I9241" s="126" t="s">
        <v>418</v>
      </c>
      <c r="J9241" s="126" t="s">
        <v>12692</v>
      </c>
      <c r="K9241" s="126" t="s">
        <v>747</v>
      </c>
      <c r="L9241" s="126" t="s">
        <v>12693</v>
      </c>
      <c r="M9241" s="130">
        <v>240.95</v>
      </c>
      <c r="N9241" s="126" t="s">
        <v>290</v>
      </c>
      <c r="O9241" s="126" t="s">
        <v>528</v>
      </c>
      <c r="P9241" s="130">
        <v>0</v>
      </c>
      <c r="S9241" s="130">
        <v>0</v>
      </c>
      <c r="V9241" s="130">
        <v>240.95</v>
      </c>
      <c r="X9241" s="126" t="s">
        <v>11557</v>
      </c>
      <c r="Z9241" s="127"/>
      <c r="AA9241" s="128"/>
      <c r="AB9241" s="128"/>
      <c r="AD9241" s="126" t="s">
        <v>562</v>
      </c>
      <c r="AG9241" s="127"/>
      <c r="AI9241" s="127"/>
    </row>
    <row r="9242" spans="1:35" ht="14.85" customHeight="1">
      <c r="A9242" s="130">
        <v>5003320</v>
      </c>
      <c r="B9242" s="126" t="s">
        <v>18446</v>
      </c>
      <c r="C9242" s="126" t="s">
        <v>18447</v>
      </c>
      <c r="D9242" s="126" t="s">
        <v>18448</v>
      </c>
      <c r="E9242" s="126" t="s">
        <v>288</v>
      </c>
      <c r="F9242" s="126" t="s">
        <v>440</v>
      </c>
      <c r="G9242" s="126" t="s">
        <v>565</v>
      </c>
      <c r="H9242" s="126" t="s">
        <v>126</v>
      </c>
      <c r="I9242" s="126" t="s">
        <v>418</v>
      </c>
      <c r="J9242" s="126" t="s">
        <v>8477</v>
      </c>
      <c r="K9242" s="126" t="s">
        <v>613</v>
      </c>
      <c r="L9242" s="126" t="s">
        <v>8478</v>
      </c>
      <c r="M9242" s="130">
        <v>1343.67</v>
      </c>
      <c r="O9242" s="126" t="s">
        <v>449</v>
      </c>
      <c r="P9242" s="130">
        <v>0</v>
      </c>
      <c r="S9242" s="130">
        <v>0</v>
      </c>
      <c r="V9242" s="130">
        <v>1343.67</v>
      </c>
      <c r="X9242" s="126" t="s">
        <v>1514</v>
      </c>
      <c r="Z9242" s="127"/>
      <c r="AA9242" s="128">
        <v>120</v>
      </c>
      <c r="AB9242" s="128">
        <v>1</v>
      </c>
      <c r="AD9242" s="126" t="s">
        <v>562</v>
      </c>
      <c r="AG9242" s="127"/>
      <c r="AI9242" s="127"/>
    </row>
    <row r="9243" spans="1:35" ht="14.85" customHeight="1">
      <c r="A9243" s="130">
        <v>5003319</v>
      </c>
      <c r="B9243" s="126" t="s">
        <v>18449</v>
      </c>
      <c r="C9243" s="126" t="s">
        <v>18450</v>
      </c>
      <c r="E9243" s="126" t="s">
        <v>288</v>
      </c>
      <c r="F9243" s="126" t="s">
        <v>364</v>
      </c>
      <c r="G9243" s="126" t="s">
        <v>417</v>
      </c>
      <c r="H9243" s="126" t="s">
        <v>126</v>
      </c>
      <c r="I9243" s="126" t="s">
        <v>126</v>
      </c>
      <c r="J9243" s="126" t="s">
        <v>466</v>
      </c>
      <c r="K9243" s="126" t="s">
        <v>467</v>
      </c>
      <c r="L9243" s="126" t="s">
        <v>468</v>
      </c>
      <c r="M9243" s="130">
        <v>6817.44</v>
      </c>
      <c r="O9243" s="126" t="s">
        <v>365</v>
      </c>
      <c r="P9243" s="130">
        <v>0</v>
      </c>
      <c r="S9243" s="130">
        <v>0</v>
      </c>
      <c r="V9243" s="130">
        <v>27172.18</v>
      </c>
      <c r="X9243" s="126" t="s">
        <v>469</v>
      </c>
      <c r="Z9243" s="127"/>
      <c r="AA9243" s="128">
        <v>1</v>
      </c>
      <c r="AB9243" s="128">
        <v>60</v>
      </c>
      <c r="AC9243" s="126" t="s">
        <v>366</v>
      </c>
      <c r="AD9243" s="126" t="s">
        <v>562</v>
      </c>
      <c r="AG9243" s="127"/>
      <c r="AI9243" s="127"/>
    </row>
    <row r="9244" spans="1:35" ht="14.85" customHeight="1">
      <c r="A9244" s="130">
        <v>5003318</v>
      </c>
      <c r="B9244" s="126" t="s">
        <v>18451</v>
      </c>
      <c r="C9244" s="126" t="s">
        <v>18452</v>
      </c>
      <c r="D9244" s="126" t="s">
        <v>18453</v>
      </c>
      <c r="E9244" s="126" t="s">
        <v>288</v>
      </c>
      <c r="F9244" s="126" t="s">
        <v>416</v>
      </c>
      <c r="G9244" s="126" t="s">
        <v>417</v>
      </c>
      <c r="H9244" s="126" t="s">
        <v>126</v>
      </c>
      <c r="I9244" s="126" t="s">
        <v>126</v>
      </c>
      <c r="J9244" s="126" t="s">
        <v>2185</v>
      </c>
      <c r="K9244" s="126" t="s">
        <v>747</v>
      </c>
      <c r="L9244" s="126" t="s">
        <v>1018</v>
      </c>
      <c r="M9244" s="130">
        <v>392.47</v>
      </c>
      <c r="O9244" s="126" t="s">
        <v>422</v>
      </c>
      <c r="P9244" s="130">
        <v>0</v>
      </c>
      <c r="S9244" s="130">
        <v>0</v>
      </c>
      <c r="V9244" s="130">
        <v>392.47</v>
      </c>
      <c r="X9244" s="126" t="s">
        <v>1885</v>
      </c>
      <c r="Z9244" s="127"/>
      <c r="AA9244" s="128">
        <v>1</v>
      </c>
      <c r="AB9244" s="128">
        <v>12</v>
      </c>
      <c r="AD9244" s="126" t="s">
        <v>562</v>
      </c>
      <c r="AG9244" s="127"/>
      <c r="AI9244" s="127"/>
    </row>
    <row r="9245" spans="1:35" ht="14.85" customHeight="1">
      <c r="A9245" s="130">
        <v>5003317</v>
      </c>
      <c r="B9245" s="126" t="s">
        <v>18454</v>
      </c>
      <c r="C9245" s="126" t="s">
        <v>18455</v>
      </c>
      <c r="D9245" s="126" t="s">
        <v>18456</v>
      </c>
      <c r="E9245" s="126" t="s">
        <v>288</v>
      </c>
      <c r="F9245" s="126" t="s">
        <v>416</v>
      </c>
      <c r="G9245" s="126" t="s">
        <v>417</v>
      </c>
      <c r="H9245" s="126" t="s">
        <v>126</v>
      </c>
      <c r="I9245" s="126" t="s">
        <v>126</v>
      </c>
      <c r="J9245" s="126" t="s">
        <v>10903</v>
      </c>
      <c r="K9245" s="126" t="s">
        <v>747</v>
      </c>
      <c r="L9245" s="126" t="s">
        <v>10904</v>
      </c>
      <c r="M9245" s="130">
        <v>591.76</v>
      </c>
      <c r="O9245" s="126" t="s">
        <v>427</v>
      </c>
      <c r="P9245" s="130">
        <v>0</v>
      </c>
      <c r="S9245" s="130">
        <v>0</v>
      </c>
      <c r="V9245" s="130">
        <v>591.76</v>
      </c>
      <c r="X9245" s="126" t="s">
        <v>771</v>
      </c>
      <c r="Z9245" s="127"/>
      <c r="AA9245" s="128">
        <v>1</v>
      </c>
      <c r="AB9245" s="128">
        <v>12</v>
      </c>
      <c r="AD9245" s="126" t="s">
        <v>562</v>
      </c>
      <c r="AG9245" s="127"/>
      <c r="AI9245" s="127"/>
    </row>
    <row r="9246" spans="1:35" ht="14.85" customHeight="1">
      <c r="A9246" s="130">
        <v>5003316</v>
      </c>
      <c r="B9246" s="126" t="s">
        <v>18457</v>
      </c>
      <c r="C9246" s="126" t="s">
        <v>12690</v>
      </c>
      <c r="D9246" s="126" t="s">
        <v>18458</v>
      </c>
      <c r="E9246" s="126" t="s">
        <v>288</v>
      </c>
      <c r="F9246" s="126" t="s">
        <v>522</v>
      </c>
      <c r="G9246" s="126" t="s">
        <v>604</v>
      </c>
      <c r="H9246" s="126" t="s">
        <v>524</v>
      </c>
      <c r="I9246" s="126" t="s">
        <v>126</v>
      </c>
      <c r="J9246" s="126" t="s">
        <v>12692</v>
      </c>
      <c r="K9246" s="126" t="s">
        <v>747</v>
      </c>
      <c r="L9246" s="126" t="s">
        <v>12693</v>
      </c>
      <c r="M9246" s="130">
        <v>85.63</v>
      </c>
      <c r="N9246" s="126" t="s">
        <v>290</v>
      </c>
      <c r="O9246" s="126" t="s">
        <v>528</v>
      </c>
      <c r="P9246" s="130">
        <v>0</v>
      </c>
      <c r="S9246" s="130">
        <v>0</v>
      </c>
      <c r="V9246" s="130">
        <v>85.63</v>
      </c>
      <c r="X9246" s="126" t="s">
        <v>11557</v>
      </c>
      <c r="Z9246" s="127"/>
      <c r="AA9246" s="128"/>
      <c r="AB9246" s="128"/>
      <c r="AD9246" s="126" t="s">
        <v>562</v>
      </c>
      <c r="AG9246" s="127"/>
      <c r="AI9246" s="127"/>
    </row>
    <row r="9247" spans="1:35" ht="14.85" customHeight="1">
      <c r="A9247" s="130">
        <v>5003314</v>
      </c>
      <c r="B9247" s="126" t="s">
        <v>18459</v>
      </c>
      <c r="C9247" s="126" t="s">
        <v>18460</v>
      </c>
      <c r="D9247" s="126" t="s">
        <v>18461</v>
      </c>
      <c r="E9247" s="126" t="s">
        <v>288</v>
      </c>
      <c r="F9247" s="126" t="s">
        <v>416</v>
      </c>
      <c r="G9247" s="126" t="s">
        <v>417</v>
      </c>
      <c r="H9247" s="126" t="s">
        <v>126</v>
      </c>
      <c r="I9247" s="126" t="s">
        <v>126</v>
      </c>
      <c r="J9247" s="126" t="s">
        <v>10903</v>
      </c>
      <c r="K9247" s="126" t="s">
        <v>747</v>
      </c>
      <c r="L9247" s="126" t="s">
        <v>10904</v>
      </c>
      <c r="M9247" s="130">
        <v>124.26</v>
      </c>
      <c r="O9247" s="126" t="s">
        <v>587</v>
      </c>
      <c r="P9247" s="130">
        <v>0</v>
      </c>
      <c r="S9247" s="130">
        <v>0</v>
      </c>
      <c r="V9247" s="130">
        <v>124.26</v>
      </c>
      <c r="X9247" s="126" t="s">
        <v>2338</v>
      </c>
      <c r="Z9247" s="127"/>
      <c r="AA9247" s="128">
        <v>1</v>
      </c>
      <c r="AB9247" s="128">
        <v>12</v>
      </c>
      <c r="AD9247" s="126" t="s">
        <v>562</v>
      </c>
      <c r="AG9247" s="127"/>
      <c r="AI9247" s="127"/>
    </row>
    <row r="9248" spans="1:35" ht="14.85" customHeight="1">
      <c r="A9248" s="130">
        <v>5003656</v>
      </c>
      <c r="B9248" s="126" t="s">
        <v>18462</v>
      </c>
      <c r="C9248" s="126" t="s">
        <v>18463</v>
      </c>
      <c r="D9248" s="126" t="s">
        <v>18464</v>
      </c>
      <c r="E9248" s="126" t="s">
        <v>288</v>
      </c>
      <c r="F9248" s="126" t="s">
        <v>416</v>
      </c>
      <c r="G9248" s="126" t="s">
        <v>417</v>
      </c>
      <c r="H9248" s="126" t="s">
        <v>126</v>
      </c>
      <c r="I9248" s="126" t="s">
        <v>126</v>
      </c>
      <c r="J9248" s="126" t="s">
        <v>17303</v>
      </c>
      <c r="K9248" s="126" t="s">
        <v>567</v>
      </c>
      <c r="L9248" s="126" t="s">
        <v>8053</v>
      </c>
      <c r="M9248" s="130">
        <v>2337.44</v>
      </c>
      <c r="O9248" s="126" t="s">
        <v>422</v>
      </c>
      <c r="P9248" s="130">
        <v>0</v>
      </c>
      <c r="S9248" s="130">
        <v>0</v>
      </c>
      <c r="V9248" s="130">
        <v>2460.09</v>
      </c>
      <c r="X9248" s="126" t="s">
        <v>4844</v>
      </c>
      <c r="Z9248" s="127"/>
      <c r="AA9248" s="128">
        <v>1</v>
      </c>
      <c r="AB9248" s="128">
        <v>12</v>
      </c>
      <c r="AD9248" s="126" t="s">
        <v>562</v>
      </c>
      <c r="AG9248" s="127"/>
      <c r="AI9248" s="127"/>
    </row>
    <row r="9249" spans="1:35" ht="14.85" customHeight="1">
      <c r="A9249" s="130">
        <v>5003655</v>
      </c>
      <c r="B9249" s="126" t="s">
        <v>18465</v>
      </c>
      <c r="C9249" s="126" t="s">
        <v>18466</v>
      </c>
      <c r="D9249" s="126" t="s">
        <v>18467</v>
      </c>
      <c r="E9249" s="126" t="s">
        <v>288</v>
      </c>
      <c r="F9249" s="126" t="s">
        <v>555</v>
      </c>
      <c r="G9249" s="126" t="s">
        <v>1681</v>
      </c>
      <c r="H9249" s="126" t="s">
        <v>126</v>
      </c>
      <c r="I9249" s="126" t="s">
        <v>418</v>
      </c>
      <c r="J9249" s="126" t="s">
        <v>908</v>
      </c>
      <c r="K9249" s="126" t="s">
        <v>443</v>
      </c>
      <c r="L9249" s="126" t="s">
        <v>909</v>
      </c>
      <c r="M9249" s="130">
        <v>301.76</v>
      </c>
      <c r="O9249" s="126" t="s">
        <v>560</v>
      </c>
      <c r="P9249" s="130">
        <v>337.26</v>
      </c>
      <c r="R9249" s="126" t="s">
        <v>560</v>
      </c>
      <c r="S9249" s="130">
        <v>347.91</v>
      </c>
      <c r="U9249" s="126" t="s">
        <v>560</v>
      </c>
      <c r="V9249" s="130">
        <v>355.02</v>
      </c>
      <c r="X9249" s="126" t="s">
        <v>561</v>
      </c>
      <c r="Z9249" s="127"/>
      <c r="AA9249" s="128">
        <v>150</v>
      </c>
      <c r="AB9249" s="128"/>
      <c r="AD9249" s="126" t="s">
        <v>562</v>
      </c>
      <c r="AG9249" s="127"/>
      <c r="AI9249" s="127"/>
    </row>
    <row r="9250" spans="1:35" ht="14.85" customHeight="1">
      <c r="A9250" s="130">
        <v>5003313</v>
      </c>
      <c r="B9250" s="126" t="s">
        <v>18468</v>
      </c>
      <c r="C9250" s="126" t="s">
        <v>12690</v>
      </c>
      <c r="D9250" s="126" t="s">
        <v>18469</v>
      </c>
      <c r="E9250" s="126" t="s">
        <v>288</v>
      </c>
      <c r="F9250" s="126" t="s">
        <v>522</v>
      </c>
      <c r="G9250" s="126" t="s">
        <v>15588</v>
      </c>
      <c r="H9250" s="126" t="s">
        <v>524</v>
      </c>
      <c r="I9250" s="126" t="s">
        <v>126</v>
      </c>
      <c r="J9250" s="126" t="s">
        <v>12692</v>
      </c>
      <c r="K9250" s="126" t="s">
        <v>747</v>
      </c>
      <c r="L9250" s="126" t="s">
        <v>12693</v>
      </c>
      <c r="M9250" s="130">
        <v>63.47</v>
      </c>
      <c r="N9250" s="126" t="s">
        <v>290</v>
      </c>
      <c r="O9250" s="126" t="s">
        <v>528</v>
      </c>
      <c r="P9250" s="130">
        <v>0</v>
      </c>
      <c r="S9250" s="130">
        <v>0</v>
      </c>
      <c r="V9250" s="130">
        <v>63.47</v>
      </c>
      <c r="X9250" s="126" t="s">
        <v>11557</v>
      </c>
      <c r="Z9250" s="127"/>
      <c r="AA9250" s="128"/>
      <c r="AB9250" s="128"/>
      <c r="AD9250" s="126" t="s">
        <v>562</v>
      </c>
      <c r="AG9250" s="127"/>
      <c r="AI9250" s="127"/>
    </row>
    <row r="9251" spans="1:35" ht="14.85" customHeight="1">
      <c r="A9251" s="130">
        <v>5003312</v>
      </c>
      <c r="B9251" s="126" t="s">
        <v>18470</v>
      </c>
      <c r="C9251" s="126" t="s">
        <v>18471</v>
      </c>
      <c r="E9251" s="126" t="s">
        <v>288</v>
      </c>
      <c r="F9251" s="126" t="s">
        <v>364</v>
      </c>
      <c r="G9251" s="126" t="s">
        <v>417</v>
      </c>
      <c r="H9251" s="126" t="s">
        <v>126</v>
      </c>
      <c r="I9251" s="126" t="s">
        <v>126</v>
      </c>
      <c r="J9251" s="126" t="s">
        <v>466</v>
      </c>
      <c r="K9251" s="126" t="s">
        <v>467</v>
      </c>
      <c r="L9251" s="126" t="s">
        <v>468</v>
      </c>
      <c r="M9251" s="130">
        <v>6817.44</v>
      </c>
      <c r="O9251" s="126" t="s">
        <v>365</v>
      </c>
      <c r="P9251" s="130">
        <v>0</v>
      </c>
      <c r="S9251" s="130">
        <v>0</v>
      </c>
      <c r="V9251" s="130">
        <v>21328.69</v>
      </c>
      <c r="X9251" s="126" t="s">
        <v>469</v>
      </c>
      <c r="Z9251" s="127"/>
      <c r="AA9251" s="128">
        <v>1</v>
      </c>
      <c r="AB9251" s="128">
        <v>60</v>
      </c>
      <c r="AC9251" s="126" t="s">
        <v>366</v>
      </c>
      <c r="AD9251" s="126" t="s">
        <v>562</v>
      </c>
      <c r="AG9251" s="127"/>
      <c r="AI9251" s="127"/>
    </row>
    <row r="9252" spans="1:35" ht="14.85" customHeight="1">
      <c r="A9252" s="130">
        <v>5003311</v>
      </c>
      <c r="B9252" s="126" t="s">
        <v>18472</v>
      </c>
      <c r="C9252" s="126" t="s">
        <v>18473</v>
      </c>
      <c r="D9252" s="126" t="s">
        <v>18474</v>
      </c>
      <c r="E9252" s="126" t="s">
        <v>288</v>
      </c>
      <c r="F9252" s="126" t="s">
        <v>416</v>
      </c>
      <c r="G9252" s="126" t="s">
        <v>417</v>
      </c>
      <c r="H9252" s="126" t="s">
        <v>126</v>
      </c>
      <c r="I9252" s="126" t="s">
        <v>126</v>
      </c>
      <c r="J9252" s="126" t="s">
        <v>10903</v>
      </c>
      <c r="K9252" s="126" t="s">
        <v>747</v>
      </c>
      <c r="L9252" s="126" t="s">
        <v>10904</v>
      </c>
      <c r="M9252" s="130">
        <v>682.08</v>
      </c>
      <c r="O9252" s="126" t="s">
        <v>422</v>
      </c>
      <c r="P9252" s="130">
        <v>0</v>
      </c>
      <c r="S9252" s="130">
        <v>0</v>
      </c>
      <c r="V9252" s="130">
        <v>868.84</v>
      </c>
      <c r="X9252" s="126" t="s">
        <v>423</v>
      </c>
      <c r="Z9252" s="127"/>
      <c r="AA9252" s="128">
        <v>1</v>
      </c>
      <c r="AB9252" s="128">
        <v>12</v>
      </c>
      <c r="AD9252" s="126" t="s">
        <v>562</v>
      </c>
      <c r="AG9252" s="127"/>
      <c r="AI9252" s="127"/>
    </row>
    <row r="9253" spans="1:35" ht="14.85" customHeight="1">
      <c r="A9253" s="130">
        <v>5003310</v>
      </c>
      <c r="B9253" s="126" t="s">
        <v>18475</v>
      </c>
      <c r="C9253" s="126" t="s">
        <v>18476</v>
      </c>
      <c r="E9253" s="126" t="s">
        <v>288</v>
      </c>
      <c r="F9253" s="126" t="s">
        <v>416</v>
      </c>
      <c r="G9253" s="126" t="s">
        <v>417</v>
      </c>
      <c r="H9253" s="126" t="s">
        <v>126</v>
      </c>
      <c r="I9253" s="126" t="s">
        <v>126</v>
      </c>
      <c r="J9253" s="126" t="s">
        <v>2185</v>
      </c>
      <c r="K9253" s="126" t="s">
        <v>747</v>
      </c>
      <c r="L9253" s="126" t="s">
        <v>1018</v>
      </c>
      <c r="M9253" s="130">
        <v>175.84</v>
      </c>
      <c r="O9253" s="126" t="s">
        <v>587</v>
      </c>
      <c r="P9253" s="130">
        <v>0</v>
      </c>
      <c r="S9253" s="130">
        <v>0</v>
      </c>
      <c r="V9253" s="130">
        <v>292.16000000000003</v>
      </c>
      <c r="X9253" s="126" t="s">
        <v>711</v>
      </c>
      <c r="Z9253" s="127"/>
      <c r="AA9253" s="128">
        <v>1</v>
      </c>
      <c r="AB9253" s="128">
        <v>12</v>
      </c>
      <c r="AD9253" s="126" t="s">
        <v>562</v>
      </c>
      <c r="AG9253" s="127"/>
      <c r="AI9253" s="127"/>
    </row>
    <row r="9254" spans="1:35" ht="14.85" customHeight="1">
      <c r="A9254" s="130">
        <v>4000011</v>
      </c>
      <c r="B9254" s="126" t="s">
        <v>18477</v>
      </c>
      <c r="C9254" s="126" t="s">
        <v>18478</v>
      </c>
      <c r="D9254" s="126" t="s">
        <v>295</v>
      </c>
      <c r="E9254" s="126" t="s">
        <v>288</v>
      </c>
      <c r="F9254" s="126" t="s">
        <v>289</v>
      </c>
      <c r="I9254" s="126" t="s">
        <v>126</v>
      </c>
      <c r="M9254" s="130">
        <v>0</v>
      </c>
      <c r="N9254" s="126" t="s">
        <v>290</v>
      </c>
      <c r="P9254" s="130">
        <v>0</v>
      </c>
      <c r="Q9254" s="126" t="s">
        <v>290</v>
      </c>
      <c r="S9254" s="130">
        <v>0</v>
      </c>
      <c r="T9254" s="126" t="s">
        <v>290</v>
      </c>
      <c r="V9254" s="127"/>
      <c r="Z9254" s="127" t="s">
        <v>291</v>
      </c>
      <c r="AA9254" s="128"/>
      <c r="AB9254" s="128">
        <v>12</v>
      </c>
      <c r="AD9254" s="126" t="s">
        <v>292</v>
      </c>
      <c r="AG9254" s="127"/>
      <c r="AI9254" s="127"/>
    </row>
    <row r="9255" spans="1:35" ht="14.85" customHeight="1">
      <c r="A9255" s="130">
        <v>4000010</v>
      </c>
      <c r="B9255" s="126" t="s">
        <v>18479</v>
      </c>
      <c r="C9255" s="126" t="s">
        <v>294</v>
      </c>
      <c r="D9255" s="126" t="s">
        <v>18480</v>
      </c>
      <c r="E9255" s="126" t="s">
        <v>288</v>
      </c>
      <c r="F9255" s="126" t="s">
        <v>289</v>
      </c>
      <c r="I9255" s="126" t="s">
        <v>126</v>
      </c>
      <c r="M9255" s="130">
        <v>0</v>
      </c>
      <c r="N9255" s="126" t="s">
        <v>290</v>
      </c>
      <c r="P9255" s="130">
        <v>0</v>
      </c>
      <c r="Q9255" s="126" t="s">
        <v>290</v>
      </c>
      <c r="S9255" s="130">
        <v>0</v>
      </c>
      <c r="T9255" s="126" t="s">
        <v>290</v>
      </c>
      <c r="V9255" s="127"/>
      <c r="Z9255" s="127"/>
      <c r="AA9255" s="128"/>
      <c r="AB9255" s="128">
        <v>12</v>
      </c>
      <c r="AD9255" s="126" t="s">
        <v>292</v>
      </c>
      <c r="AG9255" s="127"/>
      <c r="AI9255" s="127"/>
    </row>
    <row r="9256" spans="1:35" ht="14.85" customHeight="1">
      <c r="A9256" s="130">
        <v>5002606</v>
      </c>
      <c r="B9256" s="126" t="s">
        <v>18481</v>
      </c>
      <c r="C9256" s="126" t="s">
        <v>17835</v>
      </c>
      <c r="D9256" s="126" t="s">
        <v>18482</v>
      </c>
      <c r="E9256" s="126" t="s">
        <v>288</v>
      </c>
      <c r="F9256" s="126" t="s">
        <v>532</v>
      </c>
      <c r="G9256" s="126" t="s">
        <v>604</v>
      </c>
      <c r="H9256" s="126" t="s">
        <v>126</v>
      </c>
      <c r="I9256" s="126" t="s">
        <v>418</v>
      </c>
      <c r="J9256" s="126" t="s">
        <v>1705</v>
      </c>
      <c r="K9256" s="126" t="s">
        <v>976</v>
      </c>
      <c r="L9256" s="126" t="s">
        <v>1706</v>
      </c>
      <c r="M9256" s="130">
        <v>190.4</v>
      </c>
      <c r="O9256" s="126" t="s">
        <v>537</v>
      </c>
      <c r="P9256" s="130">
        <v>0</v>
      </c>
      <c r="S9256" s="130">
        <v>0</v>
      </c>
      <c r="V9256" s="130">
        <v>190.4</v>
      </c>
      <c r="X9256" s="126" t="s">
        <v>1723</v>
      </c>
      <c r="Z9256" s="127"/>
      <c r="AA9256" s="128">
        <v>500</v>
      </c>
      <c r="AB9256" s="128">
        <v>12</v>
      </c>
      <c r="AD9256" s="126" t="s">
        <v>1287</v>
      </c>
      <c r="AG9256" s="127"/>
      <c r="AI9256" s="127"/>
    </row>
    <row r="9257" spans="1:35" ht="14.85" customHeight="1">
      <c r="A9257" s="130">
        <v>5002605</v>
      </c>
      <c r="B9257" s="126" t="s">
        <v>18483</v>
      </c>
      <c r="C9257" s="126" t="s">
        <v>17835</v>
      </c>
      <c r="D9257" s="126" t="s">
        <v>18484</v>
      </c>
      <c r="E9257" s="126" t="s">
        <v>288</v>
      </c>
      <c r="F9257" s="126" t="s">
        <v>532</v>
      </c>
      <c r="G9257" s="126" t="s">
        <v>604</v>
      </c>
      <c r="H9257" s="126" t="s">
        <v>126</v>
      </c>
      <c r="I9257" s="126" t="s">
        <v>418</v>
      </c>
      <c r="J9257" s="126" t="s">
        <v>1705</v>
      </c>
      <c r="K9257" s="126" t="s">
        <v>976</v>
      </c>
      <c r="L9257" s="126" t="s">
        <v>1706</v>
      </c>
      <c r="M9257" s="130">
        <v>190.4</v>
      </c>
      <c r="O9257" s="126" t="s">
        <v>537</v>
      </c>
      <c r="P9257" s="130">
        <v>0</v>
      </c>
      <c r="S9257" s="130">
        <v>0</v>
      </c>
      <c r="V9257" s="130">
        <v>190.4</v>
      </c>
      <c r="X9257" s="126" t="s">
        <v>1723</v>
      </c>
      <c r="Z9257" s="127"/>
      <c r="AA9257" s="128">
        <v>500</v>
      </c>
      <c r="AB9257" s="128">
        <v>12</v>
      </c>
      <c r="AD9257" s="126" t="s">
        <v>1287</v>
      </c>
      <c r="AG9257" s="127"/>
      <c r="AI9257" s="127"/>
    </row>
    <row r="9258" spans="1:35" ht="14.85" customHeight="1">
      <c r="A9258" s="130">
        <v>5000597</v>
      </c>
      <c r="B9258" s="126" t="s">
        <v>18485</v>
      </c>
      <c r="C9258" s="126" t="s">
        <v>18486</v>
      </c>
      <c r="D9258" s="126" t="s">
        <v>16719</v>
      </c>
      <c r="E9258" s="126" t="s">
        <v>288</v>
      </c>
      <c r="F9258" s="126" t="s">
        <v>416</v>
      </c>
      <c r="G9258" s="126" t="s">
        <v>417</v>
      </c>
      <c r="H9258" s="126" t="s">
        <v>126</v>
      </c>
      <c r="I9258" s="126" t="s">
        <v>126</v>
      </c>
      <c r="J9258" s="126" t="s">
        <v>7115</v>
      </c>
      <c r="K9258" s="126" t="s">
        <v>504</v>
      </c>
      <c r="L9258" s="126" t="s">
        <v>7116</v>
      </c>
      <c r="M9258" s="130">
        <v>560</v>
      </c>
      <c r="O9258" s="126" t="s">
        <v>422</v>
      </c>
      <c r="P9258" s="130">
        <v>0</v>
      </c>
      <c r="S9258" s="130">
        <v>0</v>
      </c>
      <c r="V9258" s="130">
        <v>649.99</v>
      </c>
      <c r="X9258" s="126" t="s">
        <v>3112</v>
      </c>
      <c r="Z9258" s="127"/>
      <c r="AA9258" s="128">
        <v>1</v>
      </c>
      <c r="AB9258" s="128">
        <v>12</v>
      </c>
      <c r="AD9258" s="126" t="s">
        <v>562</v>
      </c>
      <c r="AG9258" s="127"/>
      <c r="AI9258" s="127"/>
    </row>
    <row r="9259" spans="1:35" ht="14.85" customHeight="1">
      <c r="A9259" s="130">
        <v>5000596</v>
      </c>
      <c r="B9259" s="126" t="s">
        <v>18487</v>
      </c>
      <c r="C9259" s="126" t="s">
        <v>18488</v>
      </c>
      <c r="D9259" s="126" t="s">
        <v>18489</v>
      </c>
      <c r="E9259" s="126" t="s">
        <v>288</v>
      </c>
      <c r="F9259" s="126" t="s">
        <v>416</v>
      </c>
      <c r="G9259" s="126" t="s">
        <v>417</v>
      </c>
      <c r="H9259" s="126" t="s">
        <v>126</v>
      </c>
      <c r="I9259" s="126" t="s">
        <v>126</v>
      </c>
      <c r="J9259" s="126" t="s">
        <v>7115</v>
      </c>
      <c r="K9259" s="126" t="s">
        <v>504</v>
      </c>
      <c r="L9259" s="126" t="s">
        <v>7116</v>
      </c>
      <c r="M9259" s="130">
        <v>560</v>
      </c>
      <c r="O9259" s="126" t="s">
        <v>422</v>
      </c>
      <c r="P9259" s="130">
        <v>0</v>
      </c>
      <c r="S9259" s="130">
        <v>0</v>
      </c>
      <c r="V9259" s="130">
        <v>784.99</v>
      </c>
      <c r="X9259" s="126" t="s">
        <v>3112</v>
      </c>
      <c r="Z9259" s="127"/>
      <c r="AA9259" s="128">
        <v>1</v>
      </c>
      <c r="AB9259" s="128">
        <v>12</v>
      </c>
      <c r="AD9259" s="126" t="s">
        <v>562</v>
      </c>
      <c r="AG9259" s="127"/>
      <c r="AI9259" s="127"/>
    </row>
    <row r="9260" spans="1:35" ht="14.85" customHeight="1">
      <c r="A9260" s="130">
        <v>5000595</v>
      </c>
      <c r="B9260" s="126" t="s">
        <v>18490</v>
      </c>
      <c r="C9260" s="126" t="s">
        <v>18491</v>
      </c>
      <c r="D9260" s="126" t="s">
        <v>18492</v>
      </c>
      <c r="E9260" s="126" t="s">
        <v>288</v>
      </c>
      <c r="F9260" s="126" t="s">
        <v>416</v>
      </c>
      <c r="G9260" s="126" t="s">
        <v>417</v>
      </c>
      <c r="H9260" s="126" t="s">
        <v>126</v>
      </c>
      <c r="I9260" s="126" t="s">
        <v>126</v>
      </c>
      <c r="J9260" s="126" t="s">
        <v>7115</v>
      </c>
      <c r="K9260" s="126" t="s">
        <v>504</v>
      </c>
      <c r="L9260" s="126" t="s">
        <v>7116</v>
      </c>
      <c r="M9260" s="130">
        <v>509.99</v>
      </c>
      <c r="O9260" s="126" t="s">
        <v>427</v>
      </c>
      <c r="P9260" s="130">
        <v>0</v>
      </c>
      <c r="S9260" s="130">
        <v>0</v>
      </c>
      <c r="V9260" s="130">
        <v>509.99</v>
      </c>
      <c r="X9260" s="126" t="s">
        <v>771</v>
      </c>
      <c r="Z9260" s="127"/>
      <c r="AA9260" s="128">
        <v>1</v>
      </c>
      <c r="AB9260" s="128">
        <v>12</v>
      </c>
      <c r="AD9260" s="126" t="s">
        <v>562</v>
      </c>
      <c r="AG9260" s="127"/>
      <c r="AI9260" s="127"/>
    </row>
    <row r="9261" spans="1:35" ht="14.85" customHeight="1">
      <c r="A9261" s="130">
        <v>5000594</v>
      </c>
      <c r="B9261" s="126" t="s">
        <v>18493</v>
      </c>
      <c r="C9261" s="126" t="s">
        <v>18494</v>
      </c>
      <c r="D9261" s="126" t="s">
        <v>18495</v>
      </c>
      <c r="E9261" s="126" t="s">
        <v>288</v>
      </c>
      <c r="F9261" s="126" t="s">
        <v>416</v>
      </c>
      <c r="G9261" s="126" t="s">
        <v>417</v>
      </c>
      <c r="H9261" s="126" t="s">
        <v>126</v>
      </c>
      <c r="I9261" s="126" t="s">
        <v>126</v>
      </c>
      <c r="J9261" s="126" t="s">
        <v>7115</v>
      </c>
      <c r="K9261" s="126" t="s">
        <v>504</v>
      </c>
      <c r="L9261" s="126" t="s">
        <v>7116</v>
      </c>
      <c r="M9261" s="130">
        <v>730.24</v>
      </c>
      <c r="O9261" s="126" t="s">
        <v>427</v>
      </c>
      <c r="P9261" s="130">
        <v>0</v>
      </c>
      <c r="S9261" s="130">
        <v>0</v>
      </c>
      <c r="V9261" s="130">
        <v>969.99</v>
      </c>
      <c r="X9261" s="126" t="s">
        <v>771</v>
      </c>
      <c r="Z9261" s="127"/>
      <c r="AA9261" s="128">
        <v>1</v>
      </c>
      <c r="AB9261" s="128">
        <v>12</v>
      </c>
      <c r="AD9261" s="126" t="s">
        <v>562</v>
      </c>
      <c r="AG9261" s="127"/>
      <c r="AI9261" s="127"/>
    </row>
    <row r="9262" spans="1:35" ht="14.85" customHeight="1">
      <c r="A9262" s="130">
        <v>5000593</v>
      </c>
      <c r="B9262" s="126" t="s">
        <v>18496</v>
      </c>
      <c r="C9262" s="126" t="s">
        <v>18497</v>
      </c>
      <c r="D9262" s="126" t="s">
        <v>18498</v>
      </c>
      <c r="E9262" s="126" t="s">
        <v>288</v>
      </c>
      <c r="F9262" s="126" t="s">
        <v>416</v>
      </c>
      <c r="G9262" s="126" t="s">
        <v>417</v>
      </c>
      <c r="H9262" s="126" t="s">
        <v>126</v>
      </c>
      <c r="I9262" s="126" t="s">
        <v>126</v>
      </c>
      <c r="J9262" s="126" t="s">
        <v>7115</v>
      </c>
      <c r="K9262" s="126" t="s">
        <v>504</v>
      </c>
      <c r="L9262" s="126" t="s">
        <v>7116</v>
      </c>
      <c r="M9262" s="130">
        <v>2142.56</v>
      </c>
      <c r="O9262" s="126" t="s">
        <v>422</v>
      </c>
      <c r="P9262" s="130">
        <v>0</v>
      </c>
      <c r="S9262" s="130">
        <v>0</v>
      </c>
      <c r="V9262" s="130">
        <v>5069.9799999999996</v>
      </c>
      <c r="X9262" s="126" t="s">
        <v>2908</v>
      </c>
      <c r="Z9262" s="127"/>
      <c r="AA9262" s="128">
        <v>1</v>
      </c>
      <c r="AB9262" s="128">
        <v>12</v>
      </c>
      <c r="AD9262" s="126" t="s">
        <v>562</v>
      </c>
      <c r="AG9262" s="127"/>
      <c r="AI9262" s="127"/>
    </row>
    <row r="9263" spans="1:35" ht="14.85" customHeight="1">
      <c r="A9263" s="130">
        <v>5000592</v>
      </c>
      <c r="B9263" s="126" t="s">
        <v>18499</v>
      </c>
      <c r="C9263" s="126" t="s">
        <v>18500</v>
      </c>
      <c r="D9263" s="126" t="s">
        <v>18501</v>
      </c>
      <c r="E9263" s="126" t="s">
        <v>288</v>
      </c>
      <c r="F9263" s="126" t="s">
        <v>416</v>
      </c>
      <c r="G9263" s="126" t="s">
        <v>417</v>
      </c>
      <c r="H9263" s="126" t="s">
        <v>126</v>
      </c>
      <c r="I9263" s="126" t="s">
        <v>126</v>
      </c>
      <c r="J9263" s="126" t="s">
        <v>7115</v>
      </c>
      <c r="K9263" s="126" t="s">
        <v>504</v>
      </c>
      <c r="L9263" s="126" t="s">
        <v>7116</v>
      </c>
      <c r="M9263" s="130">
        <v>1557.92</v>
      </c>
      <c r="O9263" s="126" t="s">
        <v>422</v>
      </c>
      <c r="P9263" s="130">
        <v>0</v>
      </c>
      <c r="S9263" s="130">
        <v>0</v>
      </c>
      <c r="V9263" s="130">
        <v>2174.9899999999998</v>
      </c>
      <c r="X9263" s="126" t="s">
        <v>1034</v>
      </c>
      <c r="Z9263" s="127"/>
      <c r="AA9263" s="128">
        <v>1</v>
      </c>
      <c r="AB9263" s="128">
        <v>12</v>
      </c>
      <c r="AD9263" s="126" t="s">
        <v>562</v>
      </c>
      <c r="AG9263" s="127"/>
      <c r="AI9263" s="127"/>
    </row>
    <row r="9264" spans="1:35" ht="14.85" customHeight="1">
      <c r="A9264" s="130">
        <v>5000591</v>
      </c>
      <c r="B9264" s="126" t="s">
        <v>18502</v>
      </c>
      <c r="C9264" s="126" t="s">
        <v>18503</v>
      </c>
      <c r="D9264" s="126" t="s">
        <v>18504</v>
      </c>
      <c r="E9264" s="126" t="s">
        <v>288</v>
      </c>
      <c r="F9264" s="126" t="s">
        <v>416</v>
      </c>
      <c r="G9264" s="126" t="s">
        <v>417</v>
      </c>
      <c r="H9264" s="126" t="s">
        <v>126</v>
      </c>
      <c r="I9264" s="126" t="s">
        <v>126</v>
      </c>
      <c r="J9264" s="126" t="s">
        <v>7115</v>
      </c>
      <c r="K9264" s="126" t="s">
        <v>504</v>
      </c>
      <c r="L9264" s="126" t="s">
        <v>7116</v>
      </c>
      <c r="M9264" s="130">
        <v>3116.96</v>
      </c>
      <c r="O9264" s="126" t="s">
        <v>422</v>
      </c>
      <c r="P9264" s="130">
        <v>0</v>
      </c>
      <c r="S9264" s="130">
        <v>0</v>
      </c>
      <c r="V9264" s="130">
        <v>4979.99</v>
      </c>
      <c r="X9264" s="126" t="s">
        <v>949</v>
      </c>
      <c r="Z9264" s="127"/>
      <c r="AA9264" s="128">
        <v>1</v>
      </c>
      <c r="AB9264" s="128">
        <v>12</v>
      </c>
      <c r="AD9264" s="126" t="s">
        <v>562</v>
      </c>
      <c r="AG9264" s="127"/>
      <c r="AI9264" s="127"/>
    </row>
    <row r="9265" spans="1:35" ht="14.85" customHeight="1">
      <c r="A9265" s="130">
        <v>5000590</v>
      </c>
      <c r="B9265" s="126" t="s">
        <v>18505</v>
      </c>
      <c r="C9265" s="126" t="s">
        <v>18506</v>
      </c>
      <c r="D9265" s="126" t="s">
        <v>18507</v>
      </c>
      <c r="E9265" s="126" t="s">
        <v>288</v>
      </c>
      <c r="F9265" s="126" t="s">
        <v>416</v>
      </c>
      <c r="G9265" s="126" t="s">
        <v>417</v>
      </c>
      <c r="H9265" s="126" t="s">
        <v>126</v>
      </c>
      <c r="I9265" s="126" t="s">
        <v>126</v>
      </c>
      <c r="J9265" s="126" t="s">
        <v>7115</v>
      </c>
      <c r="K9265" s="126" t="s">
        <v>504</v>
      </c>
      <c r="L9265" s="126" t="s">
        <v>7116</v>
      </c>
      <c r="M9265" s="130">
        <v>974.4</v>
      </c>
      <c r="O9265" s="126" t="s">
        <v>422</v>
      </c>
      <c r="P9265" s="130">
        <v>0</v>
      </c>
      <c r="S9265" s="130">
        <v>0</v>
      </c>
      <c r="V9265" s="130">
        <v>1094.99</v>
      </c>
      <c r="X9265" s="126" t="s">
        <v>4254</v>
      </c>
      <c r="Z9265" s="127"/>
      <c r="AA9265" s="128">
        <v>1</v>
      </c>
      <c r="AB9265" s="128">
        <v>12</v>
      </c>
      <c r="AD9265" s="126" t="s">
        <v>562</v>
      </c>
      <c r="AG9265" s="127"/>
      <c r="AI9265" s="127"/>
    </row>
    <row r="9266" spans="1:35" ht="14.85" customHeight="1">
      <c r="A9266" s="130">
        <v>5015012</v>
      </c>
      <c r="B9266" s="126" t="s">
        <v>413</v>
      </c>
      <c r="C9266" s="126" t="s">
        <v>18508</v>
      </c>
      <c r="D9266" s="126" t="s">
        <v>4022</v>
      </c>
      <c r="E9266" s="126" t="s">
        <v>288</v>
      </c>
      <c r="F9266" s="126" t="s">
        <v>491</v>
      </c>
      <c r="G9266" s="126" t="s">
        <v>417</v>
      </c>
      <c r="H9266" s="126" t="s">
        <v>126</v>
      </c>
      <c r="I9266" s="126" t="s">
        <v>418</v>
      </c>
      <c r="J9266" s="126" t="s">
        <v>930</v>
      </c>
      <c r="K9266" s="126" t="s">
        <v>504</v>
      </c>
      <c r="L9266" s="126" t="s">
        <v>931</v>
      </c>
      <c r="M9266" s="130">
        <v>1792.47</v>
      </c>
      <c r="N9266" s="126" t="s">
        <v>290</v>
      </c>
      <c r="O9266" s="126" t="s">
        <v>1311</v>
      </c>
      <c r="P9266" s="130">
        <v>0</v>
      </c>
      <c r="S9266" s="130">
        <v>0</v>
      </c>
      <c r="V9266" s="130">
        <v>1991.64</v>
      </c>
      <c r="X9266" s="126" t="s">
        <v>1312</v>
      </c>
      <c r="Y9266" s="126" t="s">
        <v>517</v>
      </c>
      <c r="Z9266" s="127" t="s">
        <v>309</v>
      </c>
      <c r="AA9266" s="128">
        <v>1</v>
      </c>
      <c r="AB9266" s="128">
        <v>60</v>
      </c>
      <c r="AD9266" s="126" t="s">
        <v>18509</v>
      </c>
      <c r="AG9266" s="127"/>
      <c r="AI9266" s="127"/>
    </row>
    <row r="9267" spans="1:35" ht="14.85" customHeight="1">
      <c r="A9267" s="130">
        <v>5004530</v>
      </c>
      <c r="B9267" s="126" t="s">
        <v>18510</v>
      </c>
      <c r="C9267" s="126" t="s">
        <v>12825</v>
      </c>
      <c r="D9267" s="126" t="s">
        <v>18511</v>
      </c>
      <c r="E9267" s="126" t="s">
        <v>288</v>
      </c>
      <c r="F9267" s="126" t="s">
        <v>555</v>
      </c>
      <c r="G9267" s="126" t="s">
        <v>458</v>
      </c>
      <c r="H9267" s="126" t="s">
        <v>126</v>
      </c>
      <c r="I9267" s="126" t="s">
        <v>418</v>
      </c>
      <c r="J9267" s="126" t="s">
        <v>597</v>
      </c>
      <c r="K9267" s="126" t="s">
        <v>504</v>
      </c>
      <c r="L9267" s="126" t="s">
        <v>598</v>
      </c>
      <c r="M9267" s="130">
        <v>1747.2</v>
      </c>
      <c r="O9267" s="126" t="s">
        <v>2200</v>
      </c>
      <c r="P9267" s="130">
        <v>0</v>
      </c>
      <c r="S9267" s="130">
        <v>0</v>
      </c>
      <c r="V9267" s="130">
        <v>1747.2</v>
      </c>
      <c r="X9267" s="126" t="s">
        <v>8041</v>
      </c>
      <c r="Z9267" s="127"/>
      <c r="AA9267" s="128">
        <v>210</v>
      </c>
      <c r="AB9267" s="128">
        <v>1</v>
      </c>
      <c r="AD9267" s="126" t="s">
        <v>562</v>
      </c>
      <c r="AG9267" s="127"/>
      <c r="AI9267" s="127"/>
    </row>
    <row r="9268" spans="1:35" ht="14.85" customHeight="1">
      <c r="A9268" s="130">
        <v>5004529</v>
      </c>
      <c r="B9268" s="126" t="s">
        <v>18510</v>
      </c>
      <c r="C9268" s="126" t="s">
        <v>12825</v>
      </c>
      <c r="D9268" s="126" t="s">
        <v>18512</v>
      </c>
      <c r="E9268" s="126" t="s">
        <v>288</v>
      </c>
      <c r="F9268" s="126" t="s">
        <v>555</v>
      </c>
      <c r="G9268" s="126" t="s">
        <v>458</v>
      </c>
      <c r="H9268" s="126" t="s">
        <v>126</v>
      </c>
      <c r="I9268" s="126" t="s">
        <v>418</v>
      </c>
      <c r="J9268" s="126" t="s">
        <v>597</v>
      </c>
      <c r="K9268" s="126" t="s">
        <v>504</v>
      </c>
      <c r="L9268" s="126" t="s">
        <v>598</v>
      </c>
      <c r="M9268" s="130">
        <v>1747.2</v>
      </c>
      <c r="O9268" s="126" t="s">
        <v>2200</v>
      </c>
      <c r="P9268" s="130">
        <v>0</v>
      </c>
      <c r="S9268" s="130">
        <v>0</v>
      </c>
      <c r="V9268" s="130">
        <v>1747.2</v>
      </c>
      <c r="X9268" s="126" t="s">
        <v>8041</v>
      </c>
      <c r="Z9268" s="127"/>
      <c r="AA9268" s="128">
        <v>210</v>
      </c>
      <c r="AB9268" s="128">
        <v>1</v>
      </c>
      <c r="AD9268" s="126" t="s">
        <v>562</v>
      </c>
      <c r="AG9268" s="127"/>
      <c r="AI9268" s="127"/>
    </row>
    <row r="9269" spans="1:35" ht="14.85" customHeight="1">
      <c r="A9269" s="130">
        <v>5004527</v>
      </c>
      <c r="B9269" s="126" t="s">
        <v>18510</v>
      </c>
      <c r="C9269" s="126" t="s">
        <v>12825</v>
      </c>
      <c r="D9269" s="126" t="s">
        <v>18513</v>
      </c>
      <c r="E9269" s="126" t="s">
        <v>288</v>
      </c>
      <c r="F9269" s="126" t="s">
        <v>555</v>
      </c>
      <c r="G9269" s="126" t="s">
        <v>458</v>
      </c>
      <c r="H9269" s="126" t="s">
        <v>126</v>
      </c>
      <c r="I9269" s="126" t="s">
        <v>418</v>
      </c>
      <c r="J9269" s="126" t="s">
        <v>597</v>
      </c>
      <c r="K9269" s="126" t="s">
        <v>504</v>
      </c>
      <c r="L9269" s="126" t="s">
        <v>598</v>
      </c>
      <c r="M9269" s="130">
        <v>1747.2</v>
      </c>
      <c r="O9269" s="126" t="s">
        <v>2200</v>
      </c>
      <c r="P9269" s="130">
        <v>0</v>
      </c>
      <c r="S9269" s="130">
        <v>0</v>
      </c>
      <c r="V9269" s="130">
        <v>1747.2</v>
      </c>
      <c r="X9269" s="126" t="s">
        <v>8041</v>
      </c>
      <c r="Z9269" s="127"/>
      <c r="AA9269" s="128">
        <v>210</v>
      </c>
      <c r="AB9269" s="128">
        <v>1</v>
      </c>
      <c r="AD9269" s="126" t="s">
        <v>562</v>
      </c>
      <c r="AG9269" s="127"/>
      <c r="AI9269" s="127"/>
    </row>
    <row r="9270" spans="1:35" ht="14.85" customHeight="1">
      <c r="A9270" s="130">
        <v>5004526</v>
      </c>
      <c r="B9270" s="126" t="s">
        <v>18510</v>
      </c>
      <c r="C9270" s="126" t="s">
        <v>12825</v>
      </c>
      <c r="D9270" s="126" t="s">
        <v>18514</v>
      </c>
      <c r="E9270" s="126" t="s">
        <v>288</v>
      </c>
      <c r="F9270" s="126" t="s">
        <v>555</v>
      </c>
      <c r="G9270" s="126" t="s">
        <v>458</v>
      </c>
      <c r="H9270" s="126" t="s">
        <v>126</v>
      </c>
      <c r="I9270" s="126" t="s">
        <v>418</v>
      </c>
      <c r="J9270" s="126" t="s">
        <v>597</v>
      </c>
      <c r="K9270" s="126" t="s">
        <v>504</v>
      </c>
      <c r="L9270" s="126" t="s">
        <v>598</v>
      </c>
      <c r="M9270" s="130">
        <v>1747.2</v>
      </c>
      <c r="O9270" s="126" t="s">
        <v>2200</v>
      </c>
      <c r="P9270" s="130">
        <v>0</v>
      </c>
      <c r="S9270" s="130">
        <v>0</v>
      </c>
      <c r="V9270" s="130">
        <v>1747.2</v>
      </c>
      <c r="X9270" s="126" t="s">
        <v>8041</v>
      </c>
      <c r="Z9270" s="127"/>
      <c r="AA9270" s="128">
        <v>210</v>
      </c>
      <c r="AB9270" s="128">
        <v>1</v>
      </c>
      <c r="AD9270" s="126" t="s">
        <v>562</v>
      </c>
      <c r="AG9270" s="127"/>
      <c r="AI9270" s="127"/>
    </row>
    <row r="9271" spans="1:35" ht="14.85" customHeight="1">
      <c r="A9271" s="130">
        <v>5002917</v>
      </c>
      <c r="B9271" s="126" t="s">
        <v>18515</v>
      </c>
      <c r="C9271" s="126" t="s">
        <v>18516</v>
      </c>
      <c r="D9271" s="126" t="s">
        <v>18517</v>
      </c>
      <c r="E9271" s="126" t="s">
        <v>288</v>
      </c>
      <c r="F9271" s="126" t="s">
        <v>416</v>
      </c>
      <c r="G9271" s="126" t="s">
        <v>417</v>
      </c>
      <c r="H9271" s="126" t="s">
        <v>126</v>
      </c>
      <c r="I9271" s="126" t="s">
        <v>126</v>
      </c>
      <c r="J9271" s="126" t="s">
        <v>8036</v>
      </c>
      <c r="K9271" s="126" t="s">
        <v>747</v>
      </c>
      <c r="L9271" s="126" t="s">
        <v>8037</v>
      </c>
      <c r="M9271" s="130">
        <v>243.04</v>
      </c>
      <c r="O9271" s="126" t="s">
        <v>587</v>
      </c>
      <c r="P9271" s="130">
        <v>0</v>
      </c>
      <c r="S9271" s="130">
        <v>0</v>
      </c>
      <c r="V9271" s="130">
        <v>244.86</v>
      </c>
      <c r="X9271" s="126" t="s">
        <v>588</v>
      </c>
      <c r="Z9271" s="127"/>
      <c r="AA9271" s="128">
        <v>1</v>
      </c>
      <c r="AB9271" s="128">
        <v>12</v>
      </c>
      <c r="AD9271" s="126" t="s">
        <v>562</v>
      </c>
      <c r="AG9271" s="127"/>
      <c r="AI9271" s="127"/>
    </row>
    <row r="9272" spans="1:35" ht="14.85" customHeight="1">
      <c r="A9272" s="130">
        <v>5003465</v>
      </c>
      <c r="B9272" s="126" t="s">
        <v>18518</v>
      </c>
      <c r="C9272" s="126" t="s">
        <v>18519</v>
      </c>
      <c r="E9272" s="126" t="s">
        <v>288</v>
      </c>
      <c r="F9272" s="126" t="s">
        <v>491</v>
      </c>
      <c r="G9272" s="126" t="s">
        <v>417</v>
      </c>
      <c r="H9272" s="126" t="s">
        <v>126</v>
      </c>
      <c r="I9272" s="126" t="s">
        <v>126</v>
      </c>
      <c r="J9272" s="126" t="s">
        <v>4056</v>
      </c>
      <c r="K9272" s="126" t="s">
        <v>443</v>
      </c>
      <c r="L9272" s="126" t="s">
        <v>4057</v>
      </c>
      <c r="M9272" s="130">
        <v>29217.39</v>
      </c>
      <c r="N9272" s="126" t="s">
        <v>290</v>
      </c>
      <c r="O9272" s="126" t="s">
        <v>506</v>
      </c>
      <c r="P9272" s="130">
        <v>0</v>
      </c>
      <c r="S9272" s="130">
        <v>0</v>
      </c>
      <c r="V9272" s="130">
        <v>53547.93</v>
      </c>
      <c r="X9272" s="126" t="s">
        <v>2018</v>
      </c>
      <c r="Z9272" s="127"/>
      <c r="AA9272" s="128">
        <v>1</v>
      </c>
      <c r="AB9272" s="128">
        <v>36</v>
      </c>
      <c r="AD9272" s="126" t="s">
        <v>562</v>
      </c>
      <c r="AG9272" s="127"/>
      <c r="AI9272" s="127"/>
    </row>
    <row r="9273" spans="1:35" ht="14.85" customHeight="1">
      <c r="A9273" s="130">
        <v>5004557</v>
      </c>
      <c r="B9273" s="126" t="s">
        <v>18520</v>
      </c>
      <c r="C9273" s="126" t="s">
        <v>595</v>
      </c>
      <c r="D9273" s="126" t="s">
        <v>18521</v>
      </c>
      <c r="E9273" s="126" t="s">
        <v>288</v>
      </c>
      <c r="F9273" s="126" t="s">
        <v>440</v>
      </c>
      <c r="G9273" s="126" t="s">
        <v>458</v>
      </c>
      <c r="H9273" s="126" t="s">
        <v>126</v>
      </c>
      <c r="I9273" s="126" t="s">
        <v>418</v>
      </c>
      <c r="J9273" s="126" t="s">
        <v>597</v>
      </c>
      <c r="K9273" s="126" t="s">
        <v>504</v>
      </c>
      <c r="L9273" s="126" t="s">
        <v>598</v>
      </c>
      <c r="M9273" s="130">
        <v>2352</v>
      </c>
      <c r="O9273" s="126" t="s">
        <v>445</v>
      </c>
      <c r="P9273" s="130">
        <v>0</v>
      </c>
      <c r="S9273" s="130">
        <v>0</v>
      </c>
      <c r="V9273" s="130">
        <v>2352</v>
      </c>
      <c r="X9273" s="126" t="s">
        <v>600</v>
      </c>
      <c r="Z9273" s="127"/>
      <c r="AA9273" s="128">
        <v>60</v>
      </c>
      <c r="AB9273" s="128">
        <v>1</v>
      </c>
      <c r="AD9273" s="126" t="s">
        <v>562</v>
      </c>
      <c r="AG9273" s="127"/>
      <c r="AI9273" s="127"/>
    </row>
    <row r="9274" spans="1:35" ht="14.85" customHeight="1">
      <c r="A9274" s="130">
        <v>5004556</v>
      </c>
      <c r="B9274" s="126" t="s">
        <v>18522</v>
      </c>
      <c r="C9274" s="126" t="s">
        <v>595</v>
      </c>
      <c r="D9274" s="126" t="s">
        <v>18523</v>
      </c>
      <c r="E9274" s="126" t="s">
        <v>288</v>
      </c>
      <c r="F9274" s="126" t="s">
        <v>440</v>
      </c>
      <c r="G9274" s="126" t="s">
        <v>458</v>
      </c>
      <c r="H9274" s="126" t="s">
        <v>126</v>
      </c>
      <c r="I9274" s="126" t="s">
        <v>418</v>
      </c>
      <c r="J9274" s="126" t="s">
        <v>597</v>
      </c>
      <c r="K9274" s="126" t="s">
        <v>504</v>
      </c>
      <c r="L9274" s="126" t="s">
        <v>598</v>
      </c>
      <c r="M9274" s="130">
        <v>2352</v>
      </c>
      <c r="O9274" s="126" t="s">
        <v>445</v>
      </c>
      <c r="P9274" s="130">
        <v>0</v>
      </c>
      <c r="S9274" s="130">
        <v>0</v>
      </c>
      <c r="V9274" s="130">
        <v>2352</v>
      </c>
      <c r="X9274" s="126" t="s">
        <v>600</v>
      </c>
      <c r="Z9274" s="127"/>
      <c r="AA9274" s="128">
        <v>60</v>
      </c>
      <c r="AB9274" s="128">
        <v>1</v>
      </c>
      <c r="AD9274" s="126" t="s">
        <v>562</v>
      </c>
      <c r="AG9274" s="127"/>
      <c r="AI9274" s="127"/>
    </row>
    <row r="9275" spans="1:35" ht="14.85" customHeight="1">
      <c r="A9275" s="130">
        <v>5004456</v>
      </c>
      <c r="B9275" s="126" t="s">
        <v>413</v>
      </c>
      <c r="C9275" s="126" t="s">
        <v>18524</v>
      </c>
      <c r="D9275" s="126" t="s">
        <v>18525</v>
      </c>
      <c r="E9275" s="126" t="s">
        <v>288</v>
      </c>
      <c r="F9275" s="126" t="s">
        <v>491</v>
      </c>
      <c r="G9275" s="126" t="s">
        <v>417</v>
      </c>
      <c r="H9275" s="126" t="s">
        <v>126</v>
      </c>
      <c r="I9275" s="126" t="s">
        <v>126</v>
      </c>
      <c r="J9275" s="126" t="s">
        <v>18526</v>
      </c>
      <c r="K9275" s="126" t="s">
        <v>504</v>
      </c>
      <c r="L9275" s="126" t="s">
        <v>1321</v>
      </c>
      <c r="M9275" s="130">
        <v>26295.360000000001</v>
      </c>
      <c r="N9275" s="126" t="s">
        <v>290</v>
      </c>
      <c r="O9275" s="126" t="s">
        <v>2587</v>
      </c>
      <c r="P9275" s="130">
        <v>0</v>
      </c>
      <c r="S9275" s="130">
        <v>0</v>
      </c>
      <c r="V9275" s="130">
        <v>57520</v>
      </c>
      <c r="X9275" s="126" t="s">
        <v>2588</v>
      </c>
      <c r="Y9275" s="126" t="s">
        <v>517</v>
      </c>
      <c r="Z9275" s="127"/>
      <c r="AA9275" s="128">
        <v>1</v>
      </c>
      <c r="AB9275" s="128">
        <v>120</v>
      </c>
      <c r="AD9275" s="126" t="s">
        <v>1801</v>
      </c>
      <c r="AG9275" s="127"/>
      <c r="AI9275" s="127"/>
    </row>
    <row r="9276" spans="1:35" ht="14.85" customHeight="1">
      <c r="A9276" s="130">
        <v>5003647</v>
      </c>
      <c r="B9276" s="126" t="s">
        <v>18527</v>
      </c>
      <c r="C9276" s="126" t="s">
        <v>18528</v>
      </c>
      <c r="D9276" s="126" t="s">
        <v>18529</v>
      </c>
      <c r="E9276" s="126" t="s">
        <v>288</v>
      </c>
      <c r="F9276" s="126" t="s">
        <v>352</v>
      </c>
      <c r="G9276" s="126" t="s">
        <v>417</v>
      </c>
      <c r="H9276" s="126" t="s">
        <v>126</v>
      </c>
      <c r="I9276" s="126" t="s">
        <v>626</v>
      </c>
      <c r="J9276" s="126" t="s">
        <v>7051</v>
      </c>
      <c r="K9276" s="126" t="s">
        <v>504</v>
      </c>
      <c r="L9276" s="126" t="s">
        <v>7052</v>
      </c>
      <c r="M9276" s="130">
        <v>4130.46</v>
      </c>
      <c r="N9276" s="126" t="s">
        <v>290</v>
      </c>
      <c r="O9276" s="126" t="s">
        <v>353</v>
      </c>
      <c r="P9276" s="130">
        <v>0</v>
      </c>
      <c r="S9276" s="130">
        <v>0</v>
      </c>
      <c r="V9276" s="130">
        <v>4130.46</v>
      </c>
      <c r="X9276" s="126" t="s">
        <v>6910</v>
      </c>
      <c r="Z9276" s="127"/>
      <c r="AA9276" s="128">
        <v>1</v>
      </c>
      <c r="AB9276" s="128">
        <v>84</v>
      </c>
      <c r="AD9276" s="126" t="s">
        <v>562</v>
      </c>
      <c r="AG9276" s="127"/>
      <c r="AI9276" s="127"/>
    </row>
    <row r="9277" spans="1:35" ht="14.85" customHeight="1">
      <c r="A9277" s="130">
        <v>5003646</v>
      </c>
      <c r="B9277" s="126" t="s">
        <v>18530</v>
      </c>
      <c r="C9277" s="126" t="s">
        <v>18531</v>
      </c>
      <c r="D9277" s="126" t="s">
        <v>18532</v>
      </c>
      <c r="E9277" s="126" t="s">
        <v>288</v>
      </c>
      <c r="F9277" s="126" t="s">
        <v>416</v>
      </c>
      <c r="G9277" s="126" t="s">
        <v>417</v>
      </c>
      <c r="H9277" s="126" t="s">
        <v>126</v>
      </c>
      <c r="I9277" s="126" t="s">
        <v>126</v>
      </c>
      <c r="J9277" s="126" t="s">
        <v>17303</v>
      </c>
      <c r="K9277" s="126" t="s">
        <v>567</v>
      </c>
      <c r="L9277" s="126" t="s">
        <v>8053</v>
      </c>
      <c r="M9277" s="130">
        <v>584.64</v>
      </c>
      <c r="O9277" s="126" t="s">
        <v>422</v>
      </c>
      <c r="P9277" s="130">
        <v>0</v>
      </c>
      <c r="S9277" s="130">
        <v>0</v>
      </c>
      <c r="V9277" s="130">
        <v>1891.31</v>
      </c>
      <c r="X9277" s="126" t="s">
        <v>1885</v>
      </c>
      <c r="Z9277" s="127"/>
      <c r="AA9277" s="128">
        <v>1</v>
      </c>
      <c r="AB9277" s="128">
        <v>12</v>
      </c>
      <c r="AD9277" s="126" t="s">
        <v>562</v>
      </c>
      <c r="AG9277" s="127"/>
      <c r="AI9277" s="127"/>
    </row>
    <row r="9278" spans="1:35" ht="14.85" customHeight="1">
      <c r="A9278" s="130">
        <v>5003644</v>
      </c>
      <c r="B9278" s="126" t="s">
        <v>18533</v>
      </c>
      <c r="C9278" s="126" t="s">
        <v>18534</v>
      </c>
      <c r="D9278" s="126" t="s">
        <v>18535</v>
      </c>
      <c r="E9278" s="126" t="s">
        <v>288</v>
      </c>
      <c r="F9278" s="126" t="s">
        <v>416</v>
      </c>
      <c r="G9278" s="126" t="s">
        <v>417</v>
      </c>
      <c r="H9278" s="126" t="s">
        <v>126</v>
      </c>
      <c r="I9278" s="126" t="s">
        <v>126</v>
      </c>
      <c r="J9278" s="126" t="s">
        <v>17303</v>
      </c>
      <c r="K9278" s="126" t="s">
        <v>567</v>
      </c>
      <c r="L9278" s="126" t="s">
        <v>8053</v>
      </c>
      <c r="M9278" s="130">
        <v>2942.17</v>
      </c>
      <c r="O9278" s="126" t="s">
        <v>422</v>
      </c>
      <c r="P9278" s="130">
        <v>0</v>
      </c>
      <c r="S9278" s="130">
        <v>0</v>
      </c>
      <c r="V9278" s="130">
        <v>2942.17</v>
      </c>
      <c r="X9278" s="126" t="s">
        <v>949</v>
      </c>
      <c r="Z9278" s="127"/>
      <c r="AA9278" s="128">
        <v>1</v>
      </c>
      <c r="AB9278" s="128">
        <v>12</v>
      </c>
      <c r="AD9278" s="126" t="s">
        <v>562</v>
      </c>
      <c r="AG9278" s="127"/>
      <c r="AI9278" s="127"/>
    </row>
    <row r="9279" spans="1:35" ht="14.85" customHeight="1">
      <c r="A9279" s="130">
        <v>5003642</v>
      </c>
      <c r="B9279" s="126" t="s">
        <v>18536</v>
      </c>
      <c r="C9279" s="126" t="s">
        <v>18537</v>
      </c>
      <c r="D9279" s="126" t="s">
        <v>18538</v>
      </c>
      <c r="E9279" s="126" t="s">
        <v>288</v>
      </c>
      <c r="F9279" s="126" t="s">
        <v>416</v>
      </c>
      <c r="G9279" s="126" t="s">
        <v>417</v>
      </c>
      <c r="H9279" s="126" t="s">
        <v>126</v>
      </c>
      <c r="I9279" s="126" t="s">
        <v>126</v>
      </c>
      <c r="J9279" s="126" t="s">
        <v>17303</v>
      </c>
      <c r="K9279" s="126" t="s">
        <v>567</v>
      </c>
      <c r="L9279" s="126" t="s">
        <v>8053</v>
      </c>
      <c r="M9279" s="130">
        <v>3116.96</v>
      </c>
      <c r="O9279" s="126" t="s">
        <v>422</v>
      </c>
      <c r="P9279" s="130">
        <v>0</v>
      </c>
      <c r="S9279" s="130">
        <v>0</v>
      </c>
      <c r="V9279" s="130">
        <v>3131.12</v>
      </c>
      <c r="X9279" s="126" t="s">
        <v>949</v>
      </c>
      <c r="Z9279" s="127"/>
      <c r="AA9279" s="128">
        <v>1</v>
      </c>
      <c r="AB9279" s="128">
        <v>12</v>
      </c>
      <c r="AD9279" s="126" t="s">
        <v>562</v>
      </c>
      <c r="AG9279" s="127"/>
      <c r="AI9279" s="127"/>
    </row>
    <row r="9280" spans="1:35" ht="14.85" customHeight="1">
      <c r="A9280" s="130">
        <v>5003568</v>
      </c>
      <c r="B9280" s="126" t="s">
        <v>18539</v>
      </c>
      <c r="C9280" s="126" t="s">
        <v>18540</v>
      </c>
      <c r="E9280" s="126" t="s">
        <v>288</v>
      </c>
      <c r="F9280" s="126" t="s">
        <v>491</v>
      </c>
      <c r="G9280" s="126" t="s">
        <v>417</v>
      </c>
      <c r="H9280" s="126" t="s">
        <v>126</v>
      </c>
      <c r="I9280" s="126" t="s">
        <v>126</v>
      </c>
      <c r="J9280" s="126" t="s">
        <v>4056</v>
      </c>
      <c r="K9280" s="126" t="s">
        <v>443</v>
      </c>
      <c r="L9280" s="126" t="s">
        <v>4057</v>
      </c>
      <c r="M9280" s="130">
        <v>5066.51</v>
      </c>
      <c r="N9280" s="126" t="s">
        <v>290</v>
      </c>
      <c r="O9280" s="126" t="s">
        <v>506</v>
      </c>
      <c r="P9280" s="130">
        <v>0</v>
      </c>
      <c r="S9280" s="130">
        <v>0</v>
      </c>
      <c r="V9280" s="130">
        <v>5629.46</v>
      </c>
      <c r="X9280" s="126" t="s">
        <v>1523</v>
      </c>
      <c r="Y9280" s="126" t="s">
        <v>517</v>
      </c>
      <c r="Z9280" s="127" t="s">
        <v>309</v>
      </c>
      <c r="AA9280" s="128">
        <v>1</v>
      </c>
      <c r="AB9280" s="128">
        <v>84</v>
      </c>
      <c r="AD9280" s="126" t="s">
        <v>562</v>
      </c>
      <c r="AG9280" s="127"/>
      <c r="AI9280" s="127"/>
    </row>
    <row r="9281" spans="1:35" ht="14.85" customHeight="1">
      <c r="A9281" s="130">
        <v>5003640</v>
      </c>
      <c r="B9281" s="126" t="s">
        <v>18541</v>
      </c>
      <c r="C9281" s="126" t="s">
        <v>18542</v>
      </c>
      <c r="D9281" s="126" t="s">
        <v>18543</v>
      </c>
      <c r="E9281" s="126" t="s">
        <v>288</v>
      </c>
      <c r="F9281" s="126" t="s">
        <v>352</v>
      </c>
      <c r="G9281" s="126" t="s">
        <v>417</v>
      </c>
      <c r="H9281" s="126" t="s">
        <v>126</v>
      </c>
      <c r="I9281" s="126" t="s">
        <v>626</v>
      </c>
      <c r="J9281" s="126" t="s">
        <v>7051</v>
      </c>
      <c r="K9281" s="126" t="s">
        <v>504</v>
      </c>
      <c r="L9281" s="126" t="s">
        <v>7052</v>
      </c>
      <c r="M9281" s="130">
        <v>4869.76</v>
      </c>
      <c r="N9281" s="126" t="s">
        <v>290</v>
      </c>
      <c r="O9281" s="126" t="s">
        <v>353</v>
      </c>
      <c r="P9281" s="130">
        <v>0</v>
      </c>
      <c r="S9281" s="130">
        <v>0</v>
      </c>
      <c r="V9281" s="130">
        <v>5634.56</v>
      </c>
      <c r="X9281" s="126" t="s">
        <v>6910</v>
      </c>
      <c r="Z9281" s="127"/>
      <c r="AA9281" s="128">
        <v>1</v>
      </c>
      <c r="AB9281" s="128">
        <v>84</v>
      </c>
      <c r="AD9281" s="126" t="s">
        <v>562</v>
      </c>
      <c r="AG9281" s="127"/>
      <c r="AI9281" s="127"/>
    </row>
    <row r="9282" spans="1:35" ht="14.85" customHeight="1">
      <c r="A9282" s="130">
        <v>5003637</v>
      </c>
      <c r="B9282" s="126" t="s">
        <v>18544</v>
      </c>
      <c r="C9282" s="126" t="s">
        <v>18545</v>
      </c>
      <c r="D9282" s="126" t="s">
        <v>18546</v>
      </c>
      <c r="E9282" s="126" t="s">
        <v>288</v>
      </c>
      <c r="F9282" s="126" t="s">
        <v>416</v>
      </c>
      <c r="G9282" s="126" t="s">
        <v>417</v>
      </c>
      <c r="H9282" s="126" t="s">
        <v>126</v>
      </c>
      <c r="I9282" s="126" t="s">
        <v>126</v>
      </c>
      <c r="J9282" s="126" t="s">
        <v>17303</v>
      </c>
      <c r="K9282" s="126" t="s">
        <v>567</v>
      </c>
      <c r="L9282" s="126" t="s">
        <v>8053</v>
      </c>
      <c r="M9282" s="130">
        <v>2922.08</v>
      </c>
      <c r="O9282" s="126" t="s">
        <v>422</v>
      </c>
      <c r="P9282" s="130">
        <v>0</v>
      </c>
      <c r="S9282" s="130">
        <v>0</v>
      </c>
      <c r="V9282" s="130">
        <v>5335.09</v>
      </c>
      <c r="X9282" s="126" t="s">
        <v>946</v>
      </c>
      <c r="Z9282" s="127"/>
      <c r="AA9282" s="128">
        <v>1</v>
      </c>
      <c r="AB9282" s="128">
        <v>12</v>
      </c>
      <c r="AD9282" s="126" t="s">
        <v>562</v>
      </c>
      <c r="AG9282" s="127"/>
      <c r="AI9282" s="127"/>
    </row>
    <row r="9283" spans="1:35" ht="14.85" customHeight="1">
      <c r="A9283" s="130">
        <v>5004540</v>
      </c>
      <c r="B9283" s="126" t="s">
        <v>18547</v>
      </c>
      <c r="C9283" s="126" t="s">
        <v>12965</v>
      </c>
      <c r="D9283" s="126" t="s">
        <v>18548</v>
      </c>
      <c r="E9283" s="126" t="s">
        <v>288</v>
      </c>
      <c r="F9283" s="126" t="s">
        <v>440</v>
      </c>
      <c r="G9283" s="126" t="s">
        <v>458</v>
      </c>
      <c r="H9283" s="126" t="s">
        <v>126</v>
      </c>
      <c r="I9283" s="126" t="s">
        <v>418</v>
      </c>
      <c r="J9283" s="126" t="s">
        <v>597</v>
      </c>
      <c r="K9283" s="126" t="s">
        <v>504</v>
      </c>
      <c r="L9283" s="126" t="s">
        <v>598</v>
      </c>
      <c r="M9283" s="130">
        <v>5275.2</v>
      </c>
      <c r="O9283" s="126" t="s">
        <v>445</v>
      </c>
      <c r="P9283" s="130">
        <v>0</v>
      </c>
      <c r="S9283" s="130">
        <v>0</v>
      </c>
      <c r="V9283" s="130">
        <v>5275.2</v>
      </c>
      <c r="X9283" s="126" t="s">
        <v>2349</v>
      </c>
      <c r="Z9283" s="127"/>
      <c r="AA9283" s="128">
        <v>60</v>
      </c>
      <c r="AB9283" s="128">
        <v>1</v>
      </c>
      <c r="AD9283" s="126" t="s">
        <v>562</v>
      </c>
      <c r="AG9283" s="127"/>
      <c r="AI9283" s="127"/>
    </row>
    <row r="9284" spans="1:35" ht="14.85" customHeight="1">
      <c r="A9284" s="130">
        <v>5004539</v>
      </c>
      <c r="B9284" s="126" t="s">
        <v>18549</v>
      </c>
      <c r="C9284" s="126" t="s">
        <v>12965</v>
      </c>
      <c r="D9284" s="126" t="s">
        <v>18550</v>
      </c>
      <c r="E9284" s="126" t="s">
        <v>288</v>
      </c>
      <c r="F9284" s="126" t="s">
        <v>440</v>
      </c>
      <c r="G9284" s="126" t="s">
        <v>458</v>
      </c>
      <c r="H9284" s="126" t="s">
        <v>126</v>
      </c>
      <c r="I9284" s="126" t="s">
        <v>418</v>
      </c>
      <c r="J9284" s="126" t="s">
        <v>597</v>
      </c>
      <c r="K9284" s="126" t="s">
        <v>504</v>
      </c>
      <c r="L9284" s="126" t="s">
        <v>598</v>
      </c>
      <c r="M9284" s="130">
        <v>5275.2</v>
      </c>
      <c r="O9284" s="126" t="s">
        <v>445</v>
      </c>
      <c r="P9284" s="130">
        <v>0</v>
      </c>
      <c r="S9284" s="130">
        <v>0</v>
      </c>
      <c r="V9284" s="130">
        <v>5275.2</v>
      </c>
      <c r="X9284" s="126" t="s">
        <v>2349</v>
      </c>
      <c r="Z9284" s="127"/>
      <c r="AA9284" s="128">
        <v>60</v>
      </c>
      <c r="AB9284" s="128">
        <v>1</v>
      </c>
      <c r="AD9284" s="126" t="s">
        <v>562</v>
      </c>
      <c r="AG9284" s="127"/>
      <c r="AI9284" s="127"/>
    </row>
    <row r="9285" spans="1:35" ht="14.85" customHeight="1">
      <c r="A9285" s="130">
        <v>5004538</v>
      </c>
      <c r="B9285" s="126" t="s">
        <v>18551</v>
      </c>
      <c r="C9285" s="126" t="s">
        <v>12965</v>
      </c>
      <c r="D9285" s="126" t="s">
        <v>18552</v>
      </c>
      <c r="E9285" s="126" t="s">
        <v>288</v>
      </c>
      <c r="F9285" s="126" t="s">
        <v>440</v>
      </c>
      <c r="G9285" s="126" t="s">
        <v>458</v>
      </c>
      <c r="H9285" s="126" t="s">
        <v>126</v>
      </c>
      <c r="I9285" s="126" t="s">
        <v>418</v>
      </c>
      <c r="J9285" s="126" t="s">
        <v>597</v>
      </c>
      <c r="K9285" s="126" t="s">
        <v>504</v>
      </c>
      <c r="L9285" s="126" t="s">
        <v>598</v>
      </c>
      <c r="M9285" s="130">
        <v>5275.2</v>
      </c>
      <c r="O9285" s="126" t="s">
        <v>445</v>
      </c>
      <c r="P9285" s="130">
        <v>0</v>
      </c>
      <c r="S9285" s="130">
        <v>0</v>
      </c>
      <c r="V9285" s="130">
        <v>5275.2</v>
      </c>
      <c r="X9285" s="126" t="s">
        <v>2349</v>
      </c>
      <c r="Z9285" s="127"/>
      <c r="AA9285" s="128">
        <v>60</v>
      </c>
      <c r="AB9285" s="128">
        <v>1</v>
      </c>
      <c r="AD9285" s="126" t="s">
        <v>562</v>
      </c>
      <c r="AG9285" s="127"/>
      <c r="AI9285" s="127"/>
    </row>
    <row r="9286" spans="1:35" ht="14.85" customHeight="1">
      <c r="A9286" s="130">
        <v>5004537</v>
      </c>
      <c r="B9286" s="126" t="s">
        <v>18553</v>
      </c>
      <c r="C9286" s="126" t="s">
        <v>12965</v>
      </c>
      <c r="D9286" s="126" t="s">
        <v>12969</v>
      </c>
      <c r="E9286" s="126" t="s">
        <v>288</v>
      </c>
      <c r="F9286" s="126" t="s">
        <v>440</v>
      </c>
      <c r="G9286" s="126" t="s">
        <v>458</v>
      </c>
      <c r="H9286" s="126" t="s">
        <v>126</v>
      </c>
      <c r="I9286" s="126" t="s">
        <v>418</v>
      </c>
      <c r="J9286" s="126" t="s">
        <v>597</v>
      </c>
      <c r="K9286" s="126" t="s">
        <v>504</v>
      </c>
      <c r="L9286" s="126" t="s">
        <v>598</v>
      </c>
      <c r="M9286" s="130">
        <v>5275.2</v>
      </c>
      <c r="O9286" s="126" t="s">
        <v>445</v>
      </c>
      <c r="P9286" s="130">
        <v>0</v>
      </c>
      <c r="S9286" s="130">
        <v>0</v>
      </c>
      <c r="V9286" s="130">
        <v>5275.2</v>
      </c>
      <c r="X9286" s="126" t="s">
        <v>2349</v>
      </c>
      <c r="Z9286" s="127"/>
      <c r="AA9286" s="128">
        <v>60</v>
      </c>
      <c r="AB9286" s="128">
        <v>1</v>
      </c>
      <c r="AD9286" s="126" t="s">
        <v>562</v>
      </c>
      <c r="AG9286" s="127"/>
      <c r="AI9286" s="127"/>
    </row>
    <row r="9287" spans="1:35" ht="14.85" customHeight="1">
      <c r="A9287" s="130">
        <v>5004536</v>
      </c>
      <c r="B9287" s="126" t="s">
        <v>18554</v>
      </c>
      <c r="C9287" s="126" t="s">
        <v>12965</v>
      </c>
      <c r="D9287" s="126" t="s">
        <v>12971</v>
      </c>
      <c r="E9287" s="126" t="s">
        <v>288</v>
      </c>
      <c r="F9287" s="126" t="s">
        <v>440</v>
      </c>
      <c r="G9287" s="126" t="s">
        <v>458</v>
      </c>
      <c r="H9287" s="126" t="s">
        <v>126</v>
      </c>
      <c r="I9287" s="126" t="s">
        <v>418</v>
      </c>
      <c r="J9287" s="126" t="s">
        <v>597</v>
      </c>
      <c r="K9287" s="126" t="s">
        <v>504</v>
      </c>
      <c r="L9287" s="126" t="s">
        <v>598</v>
      </c>
      <c r="M9287" s="130">
        <v>5275.2</v>
      </c>
      <c r="O9287" s="126" t="s">
        <v>445</v>
      </c>
      <c r="P9287" s="130">
        <v>0</v>
      </c>
      <c r="S9287" s="130">
        <v>0</v>
      </c>
      <c r="V9287" s="130">
        <v>5275.2</v>
      </c>
      <c r="X9287" s="126" t="s">
        <v>2349</v>
      </c>
      <c r="Z9287" s="127"/>
      <c r="AA9287" s="128">
        <v>60</v>
      </c>
      <c r="AB9287" s="128">
        <v>1</v>
      </c>
      <c r="AD9287" s="126" t="s">
        <v>562</v>
      </c>
      <c r="AG9287" s="127"/>
      <c r="AI9287" s="127"/>
    </row>
    <row r="9288" spans="1:35" ht="14.85" customHeight="1">
      <c r="A9288" s="130">
        <v>5004535</v>
      </c>
      <c r="B9288" s="126" t="s">
        <v>18555</v>
      </c>
      <c r="C9288" s="126" t="s">
        <v>12965</v>
      </c>
      <c r="D9288" s="126" t="s">
        <v>12975</v>
      </c>
      <c r="E9288" s="126" t="s">
        <v>288</v>
      </c>
      <c r="F9288" s="126" t="s">
        <v>440</v>
      </c>
      <c r="G9288" s="126" t="s">
        <v>458</v>
      </c>
      <c r="H9288" s="126" t="s">
        <v>126</v>
      </c>
      <c r="I9288" s="126" t="s">
        <v>418</v>
      </c>
      <c r="J9288" s="126" t="s">
        <v>597</v>
      </c>
      <c r="K9288" s="126" t="s">
        <v>504</v>
      </c>
      <c r="L9288" s="126" t="s">
        <v>598</v>
      </c>
      <c r="M9288" s="130">
        <v>5275.2</v>
      </c>
      <c r="O9288" s="126" t="s">
        <v>445</v>
      </c>
      <c r="P9288" s="130">
        <v>0</v>
      </c>
      <c r="S9288" s="130">
        <v>0</v>
      </c>
      <c r="V9288" s="130">
        <v>5275.2</v>
      </c>
      <c r="X9288" s="126" t="s">
        <v>2349</v>
      </c>
      <c r="Z9288" s="127"/>
      <c r="AA9288" s="128">
        <v>60</v>
      </c>
      <c r="AB9288" s="128">
        <v>1</v>
      </c>
      <c r="AD9288" s="126" t="s">
        <v>562</v>
      </c>
      <c r="AG9288" s="127"/>
      <c r="AI9288" s="127"/>
    </row>
    <row r="9289" spans="1:35" ht="14.85" customHeight="1">
      <c r="A9289" s="130">
        <v>5004534</v>
      </c>
      <c r="B9289" s="126" t="s">
        <v>18556</v>
      </c>
      <c r="C9289" s="126" t="s">
        <v>18557</v>
      </c>
      <c r="D9289" s="126" t="s">
        <v>18558</v>
      </c>
      <c r="E9289" s="126" t="s">
        <v>288</v>
      </c>
      <c r="F9289" s="126" t="s">
        <v>555</v>
      </c>
      <c r="G9289" s="126" t="s">
        <v>458</v>
      </c>
      <c r="H9289" s="126" t="s">
        <v>126</v>
      </c>
      <c r="I9289" s="126" t="s">
        <v>418</v>
      </c>
      <c r="J9289" s="126" t="s">
        <v>597</v>
      </c>
      <c r="K9289" s="126" t="s">
        <v>504</v>
      </c>
      <c r="L9289" s="126" t="s">
        <v>598</v>
      </c>
      <c r="M9289" s="130">
        <v>1747.2</v>
      </c>
      <c r="O9289" s="126" t="s">
        <v>2200</v>
      </c>
      <c r="P9289" s="130">
        <v>0</v>
      </c>
      <c r="S9289" s="130">
        <v>0</v>
      </c>
      <c r="V9289" s="130">
        <v>1747.2</v>
      </c>
      <c r="X9289" s="126" t="s">
        <v>8041</v>
      </c>
      <c r="Z9289" s="127"/>
      <c r="AA9289" s="128">
        <v>210</v>
      </c>
      <c r="AB9289" s="128">
        <v>1</v>
      </c>
      <c r="AD9289" s="126" t="s">
        <v>562</v>
      </c>
      <c r="AG9289" s="127"/>
      <c r="AI9289" s="127"/>
    </row>
    <row r="9290" spans="1:35" ht="14.85" customHeight="1">
      <c r="A9290" s="130">
        <v>5004533</v>
      </c>
      <c r="B9290" s="126" t="s">
        <v>18556</v>
      </c>
      <c r="C9290" s="126" t="s">
        <v>18557</v>
      </c>
      <c r="D9290" s="126" t="s">
        <v>18559</v>
      </c>
      <c r="E9290" s="126" t="s">
        <v>288</v>
      </c>
      <c r="F9290" s="126" t="s">
        <v>555</v>
      </c>
      <c r="G9290" s="126" t="s">
        <v>458</v>
      </c>
      <c r="H9290" s="126" t="s">
        <v>126</v>
      </c>
      <c r="I9290" s="126" t="s">
        <v>418</v>
      </c>
      <c r="J9290" s="126" t="s">
        <v>597</v>
      </c>
      <c r="K9290" s="126" t="s">
        <v>504</v>
      </c>
      <c r="L9290" s="126" t="s">
        <v>598</v>
      </c>
      <c r="M9290" s="130">
        <v>1747.2</v>
      </c>
      <c r="O9290" s="126" t="s">
        <v>2200</v>
      </c>
      <c r="P9290" s="130">
        <v>0</v>
      </c>
      <c r="S9290" s="130">
        <v>0</v>
      </c>
      <c r="V9290" s="130">
        <v>1747.2</v>
      </c>
      <c r="X9290" s="126" t="s">
        <v>8041</v>
      </c>
      <c r="Z9290" s="127"/>
      <c r="AA9290" s="128">
        <v>210</v>
      </c>
      <c r="AB9290" s="128">
        <v>1</v>
      </c>
      <c r="AD9290" s="126" t="s">
        <v>562</v>
      </c>
      <c r="AG9290" s="127"/>
      <c r="AI9290" s="127"/>
    </row>
    <row r="9291" spans="1:35" ht="14.85" customHeight="1">
      <c r="A9291" s="130">
        <v>5004532</v>
      </c>
      <c r="B9291" s="126" t="s">
        <v>18556</v>
      </c>
      <c r="C9291" s="126" t="s">
        <v>18557</v>
      </c>
      <c r="D9291" s="126" t="s">
        <v>18560</v>
      </c>
      <c r="E9291" s="126" t="s">
        <v>288</v>
      </c>
      <c r="F9291" s="126" t="s">
        <v>555</v>
      </c>
      <c r="G9291" s="126" t="s">
        <v>458</v>
      </c>
      <c r="H9291" s="126" t="s">
        <v>126</v>
      </c>
      <c r="I9291" s="126" t="s">
        <v>418</v>
      </c>
      <c r="J9291" s="126" t="s">
        <v>597</v>
      </c>
      <c r="K9291" s="126" t="s">
        <v>504</v>
      </c>
      <c r="L9291" s="126" t="s">
        <v>598</v>
      </c>
      <c r="M9291" s="130">
        <v>1747.2</v>
      </c>
      <c r="O9291" s="126" t="s">
        <v>2200</v>
      </c>
      <c r="P9291" s="130">
        <v>0</v>
      </c>
      <c r="S9291" s="130">
        <v>0</v>
      </c>
      <c r="V9291" s="130">
        <v>1747.2</v>
      </c>
      <c r="X9291" s="126" t="s">
        <v>8041</v>
      </c>
      <c r="Z9291" s="127"/>
      <c r="AA9291" s="128">
        <v>210</v>
      </c>
      <c r="AB9291" s="128">
        <v>1</v>
      </c>
      <c r="AD9291" s="126" t="s">
        <v>562</v>
      </c>
      <c r="AG9291" s="127"/>
      <c r="AI9291" s="127"/>
    </row>
    <row r="9292" spans="1:35" ht="14.85" customHeight="1">
      <c r="A9292" s="130">
        <v>5004531</v>
      </c>
      <c r="B9292" s="126" t="s">
        <v>18510</v>
      </c>
      <c r="C9292" s="126" t="s">
        <v>12825</v>
      </c>
      <c r="D9292" s="126" t="s">
        <v>18561</v>
      </c>
      <c r="E9292" s="126" t="s">
        <v>288</v>
      </c>
      <c r="F9292" s="126" t="s">
        <v>555</v>
      </c>
      <c r="G9292" s="126" t="s">
        <v>458</v>
      </c>
      <c r="H9292" s="126" t="s">
        <v>126</v>
      </c>
      <c r="I9292" s="126" t="s">
        <v>418</v>
      </c>
      <c r="J9292" s="126" t="s">
        <v>597</v>
      </c>
      <c r="K9292" s="126" t="s">
        <v>504</v>
      </c>
      <c r="L9292" s="126" t="s">
        <v>598</v>
      </c>
      <c r="M9292" s="130">
        <v>1747.2</v>
      </c>
      <c r="O9292" s="126" t="s">
        <v>2200</v>
      </c>
      <c r="P9292" s="130">
        <v>0</v>
      </c>
      <c r="S9292" s="130">
        <v>0</v>
      </c>
      <c r="V9292" s="130">
        <v>1747.2</v>
      </c>
      <c r="X9292" s="126" t="s">
        <v>8041</v>
      </c>
      <c r="Z9292" s="127"/>
      <c r="AA9292" s="128">
        <v>210</v>
      </c>
      <c r="AB9292" s="128">
        <v>1</v>
      </c>
      <c r="AD9292" s="126" t="s">
        <v>562</v>
      </c>
      <c r="AG9292" s="127"/>
      <c r="AI9292" s="127"/>
    </row>
    <row r="9293" spans="1:35" ht="14.85" customHeight="1">
      <c r="A9293" s="130">
        <v>5000906</v>
      </c>
      <c r="B9293" s="126" t="s">
        <v>18562</v>
      </c>
      <c r="C9293" s="126" t="s">
        <v>18563</v>
      </c>
      <c r="D9293" s="126" t="s">
        <v>18564</v>
      </c>
      <c r="E9293" s="126" t="s">
        <v>288</v>
      </c>
      <c r="F9293" s="126" t="s">
        <v>440</v>
      </c>
      <c r="G9293" s="126" t="s">
        <v>463</v>
      </c>
      <c r="H9293" s="126" t="s">
        <v>126</v>
      </c>
      <c r="I9293" s="126" t="s">
        <v>418</v>
      </c>
      <c r="J9293" s="126" t="s">
        <v>442</v>
      </c>
      <c r="K9293" s="126" t="s">
        <v>443</v>
      </c>
      <c r="L9293" s="126" t="s">
        <v>444</v>
      </c>
      <c r="M9293" s="130">
        <v>2721.6</v>
      </c>
      <c r="O9293" s="126" t="s">
        <v>445</v>
      </c>
      <c r="P9293" s="130">
        <v>0</v>
      </c>
      <c r="S9293" s="130">
        <v>0</v>
      </c>
      <c r="V9293" s="130">
        <v>2721.6</v>
      </c>
      <c r="X9293" s="126" t="s">
        <v>464</v>
      </c>
      <c r="Z9293" s="127"/>
      <c r="AA9293" s="128">
        <v>30</v>
      </c>
      <c r="AB9293" s="128">
        <v>1</v>
      </c>
      <c r="AD9293" s="126" t="s">
        <v>562</v>
      </c>
      <c r="AG9293" s="127"/>
      <c r="AI9293" s="127"/>
    </row>
    <row r="9294" spans="1:35" ht="14.85" customHeight="1">
      <c r="A9294" s="130">
        <v>5000905</v>
      </c>
      <c r="B9294" s="126" t="s">
        <v>18565</v>
      </c>
      <c r="C9294" s="126" t="s">
        <v>18566</v>
      </c>
      <c r="D9294" s="126" t="s">
        <v>18567</v>
      </c>
      <c r="E9294" s="126" t="s">
        <v>288</v>
      </c>
      <c r="F9294" s="126" t="s">
        <v>440</v>
      </c>
      <c r="G9294" s="126" t="s">
        <v>441</v>
      </c>
      <c r="H9294" s="126" t="s">
        <v>126</v>
      </c>
      <c r="I9294" s="126" t="s">
        <v>418</v>
      </c>
      <c r="J9294" s="126" t="s">
        <v>442</v>
      </c>
      <c r="K9294" s="126" t="s">
        <v>443</v>
      </c>
      <c r="L9294" s="126" t="s">
        <v>444</v>
      </c>
      <c r="M9294" s="130">
        <v>1461.6</v>
      </c>
      <c r="O9294" s="126" t="s">
        <v>449</v>
      </c>
      <c r="P9294" s="130">
        <v>0</v>
      </c>
      <c r="S9294" s="130">
        <v>0</v>
      </c>
      <c r="V9294" s="130">
        <v>1461.6</v>
      </c>
      <c r="X9294" s="126" t="s">
        <v>450</v>
      </c>
      <c r="Z9294" s="127"/>
      <c r="AA9294" s="128">
        <v>10</v>
      </c>
      <c r="AB9294" s="128">
        <v>1</v>
      </c>
      <c r="AD9294" s="126" t="s">
        <v>562</v>
      </c>
      <c r="AG9294" s="127"/>
      <c r="AI9294" s="127"/>
    </row>
    <row r="9295" spans="1:35" ht="14.85" customHeight="1">
      <c r="A9295" s="130">
        <v>5000904</v>
      </c>
      <c r="B9295" s="126" t="s">
        <v>18568</v>
      </c>
      <c r="C9295" s="126" t="s">
        <v>18566</v>
      </c>
      <c r="D9295" s="126" t="s">
        <v>18569</v>
      </c>
      <c r="E9295" s="126" t="s">
        <v>288</v>
      </c>
      <c r="F9295" s="126" t="s">
        <v>440</v>
      </c>
      <c r="G9295" s="126" t="s">
        <v>441</v>
      </c>
      <c r="H9295" s="126" t="s">
        <v>126</v>
      </c>
      <c r="I9295" s="126" t="s">
        <v>418</v>
      </c>
      <c r="J9295" s="126" t="s">
        <v>442</v>
      </c>
      <c r="K9295" s="126" t="s">
        <v>443</v>
      </c>
      <c r="L9295" s="126" t="s">
        <v>444</v>
      </c>
      <c r="M9295" s="130">
        <v>1461.6</v>
      </c>
      <c r="O9295" s="126" t="s">
        <v>449</v>
      </c>
      <c r="P9295" s="130">
        <v>0</v>
      </c>
      <c r="S9295" s="130">
        <v>0</v>
      </c>
      <c r="V9295" s="130">
        <v>1461.6</v>
      </c>
      <c r="X9295" s="126" t="s">
        <v>450</v>
      </c>
      <c r="Z9295" s="127"/>
      <c r="AA9295" s="128">
        <v>10</v>
      </c>
      <c r="AB9295" s="128">
        <v>1</v>
      </c>
      <c r="AD9295" s="126" t="s">
        <v>562</v>
      </c>
      <c r="AG9295" s="127"/>
      <c r="AI9295" s="127"/>
    </row>
    <row r="9296" spans="1:35" ht="14.85" customHeight="1">
      <c r="A9296" s="130">
        <v>5000903</v>
      </c>
      <c r="B9296" s="126" t="s">
        <v>18570</v>
      </c>
      <c r="C9296" s="126" t="s">
        <v>18566</v>
      </c>
      <c r="D9296" s="126" t="s">
        <v>18571</v>
      </c>
      <c r="E9296" s="126" t="s">
        <v>288</v>
      </c>
      <c r="F9296" s="126" t="s">
        <v>440</v>
      </c>
      <c r="G9296" s="126" t="s">
        <v>441</v>
      </c>
      <c r="H9296" s="126" t="s">
        <v>126</v>
      </c>
      <c r="I9296" s="126" t="s">
        <v>418</v>
      </c>
      <c r="J9296" s="126" t="s">
        <v>442</v>
      </c>
      <c r="K9296" s="126" t="s">
        <v>443</v>
      </c>
      <c r="L9296" s="126" t="s">
        <v>444</v>
      </c>
      <c r="M9296" s="130">
        <v>1461.6</v>
      </c>
      <c r="O9296" s="126" t="s">
        <v>449</v>
      </c>
      <c r="P9296" s="130">
        <v>0</v>
      </c>
      <c r="S9296" s="130">
        <v>0</v>
      </c>
      <c r="V9296" s="130">
        <v>1461.6</v>
      </c>
      <c r="X9296" s="126" t="s">
        <v>450</v>
      </c>
      <c r="Z9296" s="127"/>
      <c r="AA9296" s="128">
        <v>10</v>
      </c>
      <c r="AB9296" s="128">
        <v>1</v>
      </c>
      <c r="AD9296" s="126" t="s">
        <v>562</v>
      </c>
      <c r="AG9296" s="127"/>
      <c r="AI9296" s="127"/>
    </row>
    <row r="9297" spans="1:35" ht="14.85" customHeight="1">
      <c r="A9297" s="130">
        <v>5000902</v>
      </c>
      <c r="B9297" s="126" t="s">
        <v>18572</v>
      </c>
      <c r="C9297" s="126" t="s">
        <v>18566</v>
      </c>
      <c r="D9297" s="126" t="s">
        <v>18573</v>
      </c>
      <c r="E9297" s="126" t="s">
        <v>288</v>
      </c>
      <c r="F9297" s="126" t="s">
        <v>440</v>
      </c>
      <c r="G9297" s="126" t="s">
        <v>441</v>
      </c>
      <c r="H9297" s="126" t="s">
        <v>126</v>
      </c>
      <c r="I9297" s="126" t="s">
        <v>418</v>
      </c>
      <c r="J9297" s="126" t="s">
        <v>442</v>
      </c>
      <c r="K9297" s="126" t="s">
        <v>443</v>
      </c>
      <c r="L9297" s="126" t="s">
        <v>444</v>
      </c>
      <c r="M9297" s="130">
        <v>1461.6</v>
      </c>
      <c r="O9297" s="126" t="s">
        <v>449</v>
      </c>
      <c r="P9297" s="130">
        <v>0</v>
      </c>
      <c r="S9297" s="130">
        <v>0</v>
      </c>
      <c r="V9297" s="130">
        <v>1461.6</v>
      </c>
      <c r="X9297" s="126" t="s">
        <v>450</v>
      </c>
      <c r="Z9297" s="127"/>
      <c r="AA9297" s="128">
        <v>10</v>
      </c>
      <c r="AB9297" s="128">
        <v>1</v>
      </c>
      <c r="AD9297" s="126" t="s">
        <v>562</v>
      </c>
      <c r="AG9297" s="127"/>
      <c r="AI9297" s="127"/>
    </row>
    <row r="9298" spans="1:35" ht="14.85" customHeight="1">
      <c r="A9298" s="130">
        <v>5000901</v>
      </c>
      <c r="B9298" s="126" t="s">
        <v>18574</v>
      </c>
      <c r="C9298" s="126" t="s">
        <v>18575</v>
      </c>
      <c r="D9298" s="126" t="s">
        <v>18576</v>
      </c>
      <c r="E9298" s="126" t="s">
        <v>288</v>
      </c>
      <c r="F9298" s="126" t="s">
        <v>440</v>
      </c>
      <c r="G9298" s="126" t="s">
        <v>458</v>
      </c>
      <c r="H9298" s="126" t="s">
        <v>126</v>
      </c>
      <c r="I9298" s="126" t="s">
        <v>418</v>
      </c>
      <c r="J9298" s="126" t="s">
        <v>442</v>
      </c>
      <c r="K9298" s="126" t="s">
        <v>443</v>
      </c>
      <c r="L9298" s="126" t="s">
        <v>444</v>
      </c>
      <c r="M9298" s="130">
        <v>2352</v>
      </c>
      <c r="O9298" s="126" t="s">
        <v>445</v>
      </c>
      <c r="P9298" s="130">
        <v>0</v>
      </c>
      <c r="S9298" s="130">
        <v>0</v>
      </c>
      <c r="V9298" s="130">
        <v>2352</v>
      </c>
      <c r="X9298" s="126" t="s">
        <v>600</v>
      </c>
      <c r="Z9298" s="127"/>
      <c r="AA9298" s="128">
        <v>60</v>
      </c>
      <c r="AB9298" s="128">
        <v>1</v>
      </c>
      <c r="AD9298" s="126" t="s">
        <v>562</v>
      </c>
      <c r="AG9298" s="127"/>
      <c r="AI9298" s="127"/>
    </row>
    <row r="9299" spans="1:35" ht="14.85" customHeight="1">
      <c r="A9299" s="130">
        <v>5000900</v>
      </c>
      <c r="B9299" s="126" t="s">
        <v>18577</v>
      </c>
      <c r="C9299" s="126" t="s">
        <v>18578</v>
      </c>
      <c r="D9299" s="126" t="s">
        <v>18579</v>
      </c>
      <c r="E9299" s="126" t="s">
        <v>288</v>
      </c>
      <c r="F9299" s="126" t="s">
        <v>440</v>
      </c>
      <c r="G9299" s="126" t="s">
        <v>458</v>
      </c>
      <c r="H9299" s="126" t="s">
        <v>126</v>
      </c>
      <c r="I9299" s="126" t="s">
        <v>418</v>
      </c>
      <c r="J9299" s="126" t="s">
        <v>442</v>
      </c>
      <c r="K9299" s="126" t="s">
        <v>443</v>
      </c>
      <c r="L9299" s="126" t="s">
        <v>444</v>
      </c>
      <c r="M9299" s="130">
        <v>2352</v>
      </c>
      <c r="O9299" s="126" t="s">
        <v>445</v>
      </c>
      <c r="P9299" s="130">
        <v>0</v>
      </c>
      <c r="S9299" s="130">
        <v>0</v>
      </c>
      <c r="V9299" s="130">
        <v>2352</v>
      </c>
      <c r="X9299" s="126" t="s">
        <v>600</v>
      </c>
      <c r="Z9299" s="127"/>
      <c r="AA9299" s="128">
        <v>60</v>
      </c>
      <c r="AB9299" s="128">
        <v>1</v>
      </c>
      <c r="AD9299" s="126" t="s">
        <v>562</v>
      </c>
      <c r="AG9299" s="127"/>
      <c r="AI9299" s="127"/>
    </row>
    <row r="9300" spans="1:35" ht="14.85" customHeight="1">
      <c r="A9300" s="130">
        <v>5000898</v>
      </c>
      <c r="B9300" s="126" t="s">
        <v>18580</v>
      </c>
      <c r="C9300" s="126" t="s">
        <v>18578</v>
      </c>
      <c r="D9300" s="126" t="s">
        <v>18581</v>
      </c>
      <c r="E9300" s="126" t="s">
        <v>288</v>
      </c>
      <c r="F9300" s="126" t="s">
        <v>440</v>
      </c>
      <c r="G9300" s="126" t="s">
        <v>458</v>
      </c>
      <c r="H9300" s="126" t="s">
        <v>126</v>
      </c>
      <c r="I9300" s="126" t="s">
        <v>418</v>
      </c>
      <c r="J9300" s="126" t="s">
        <v>442</v>
      </c>
      <c r="K9300" s="126" t="s">
        <v>443</v>
      </c>
      <c r="L9300" s="126" t="s">
        <v>444</v>
      </c>
      <c r="M9300" s="130">
        <v>2352</v>
      </c>
      <c r="O9300" s="126" t="s">
        <v>445</v>
      </c>
      <c r="P9300" s="130">
        <v>0</v>
      </c>
      <c r="S9300" s="130">
        <v>0</v>
      </c>
      <c r="V9300" s="130">
        <v>2352</v>
      </c>
      <c r="X9300" s="126" t="s">
        <v>600</v>
      </c>
      <c r="Z9300" s="127"/>
      <c r="AA9300" s="128">
        <v>60</v>
      </c>
      <c r="AB9300" s="128">
        <v>1</v>
      </c>
      <c r="AD9300" s="126" t="s">
        <v>562</v>
      </c>
      <c r="AG9300" s="127"/>
      <c r="AI9300" s="127"/>
    </row>
    <row r="9301" spans="1:35" ht="14.85" customHeight="1">
      <c r="A9301" s="130">
        <v>5000897</v>
      </c>
      <c r="B9301" s="126" t="s">
        <v>18582</v>
      </c>
      <c r="C9301" s="126" t="s">
        <v>18578</v>
      </c>
      <c r="D9301" s="126" t="s">
        <v>18583</v>
      </c>
      <c r="E9301" s="126" t="s">
        <v>288</v>
      </c>
      <c r="F9301" s="126" t="s">
        <v>440</v>
      </c>
      <c r="G9301" s="126" t="s">
        <v>458</v>
      </c>
      <c r="H9301" s="126" t="s">
        <v>126</v>
      </c>
      <c r="I9301" s="126" t="s">
        <v>418</v>
      </c>
      <c r="J9301" s="126" t="s">
        <v>442</v>
      </c>
      <c r="K9301" s="126" t="s">
        <v>443</v>
      </c>
      <c r="L9301" s="126" t="s">
        <v>444</v>
      </c>
      <c r="M9301" s="130">
        <v>2352</v>
      </c>
      <c r="O9301" s="126" t="s">
        <v>445</v>
      </c>
      <c r="P9301" s="130">
        <v>0</v>
      </c>
      <c r="S9301" s="130">
        <v>0</v>
      </c>
      <c r="V9301" s="130">
        <v>2352</v>
      </c>
      <c r="X9301" s="126" t="s">
        <v>600</v>
      </c>
      <c r="Z9301" s="127"/>
      <c r="AA9301" s="128">
        <v>60</v>
      </c>
      <c r="AB9301" s="128">
        <v>1</v>
      </c>
      <c r="AD9301" s="126" t="s">
        <v>562</v>
      </c>
      <c r="AG9301" s="127"/>
      <c r="AI9301" s="127"/>
    </row>
    <row r="9302" spans="1:35" ht="14.85" customHeight="1">
      <c r="A9302" s="130">
        <v>5000896</v>
      </c>
      <c r="B9302" s="126" t="s">
        <v>18584</v>
      </c>
      <c r="C9302" s="126" t="s">
        <v>18578</v>
      </c>
      <c r="D9302" s="126" t="s">
        <v>18585</v>
      </c>
      <c r="E9302" s="126" t="s">
        <v>288</v>
      </c>
      <c r="F9302" s="126" t="s">
        <v>440</v>
      </c>
      <c r="G9302" s="126" t="s">
        <v>458</v>
      </c>
      <c r="H9302" s="126" t="s">
        <v>126</v>
      </c>
      <c r="I9302" s="126" t="s">
        <v>418</v>
      </c>
      <c r="J9302" s="126" t="s">
        <v>442</v>
      </c>
      <c r="K9302" s="126" t="s">
        <v>443</v>
      </c>
      <c r="L9302" s="126" t="s">
        <v>444</v>
      </c>
      <c r="M9302" s="130">
        <v>2352</v>
      </c>
      <c r="O9302" s="126" t="s">
        <v>445</v>
      </c>
      <c r="P9302" s="130">
        <v>0</v>
      </c>
      <c r="S9302" s="130">
        <v>0</v>
      </c>
      <c r="V9302" s="130">
        <v>2352</v>
      </c>
      <c r="X9302" s="126" t="s">
        <v>600</v>
      </c>
      <c r="Z9302" s="127"/>
      <c r="AA9302" s="128">
        <v>60</v>
      </c>
      <c r="AB9302" s="128">
        <v>1</v>
      </c>
      <c r="AD9302" s="126" t="s">
        <v>562</v>
      </c>
      <c r="AG9302" s="127"/>
      <c r="AI9302" s="127"/>
    </row>
    <row r="9303" spans="1:35" ht="14.85" customHeight="1">
      <c r="A9303" s="130">
        <v>5000895</v>
      </c>
      <c r="B9303" s="126" t="s">
        <v>18586</v>
      </c>
      <c r="C9303" s="126" t="s">
        <v>18578</v>
      </c>
      <c r="D9303" s="126" t="s">
        <v>18587</v>
      </c>
      <c r="E9303" s="126" t="s">
        <v>288</v>
      </c>
      <c r="F9303" s="126" t="s">
        <v>440</v>
      </c>
      <c r="G9303" s="126" t="s">
        <v>458</v>
      </c>
      <c r="H9303" s="126" t="s">
        <v>126</v>
      </c>
      <c r="I9303" s="126" t="s">
        <v>418</v>
      </c>
      <c r="J9303" s="126" t="s">
        <v>442</v>
      </c>
      <c r="K9303" s="126" t="s">
        <v>443</v>
      </c>
      <c r="L9303" s="126" t="s">
        <v>444</v>
      </c>
      <c r="M9303" s="130">
        <v>2352</v>
      </c>
      <c r="O9303" s="126" t="s">
        <v>445</v>
      </c>
      <c r="P9303" s="130">
        <v>0</v>
      </c>
      <c r="S9303" s="130">
        <v>0</v>
      </c>
      <c r="V9303" s="130">
        <v>2352</v>
      </c>
      <c r="X9303" s="126" t="s">
        <v>600</v>
      </c>
      <c r="Z9303" s="127"/>
      <c r="AA9303" s="128">
        <v>60</v>
      </c>
      <c r="AB9303" s="128">
        <v>1</v>
      </c>
      <c r="AD9303" s="126" t="s">
        <v>562</v>
      </c>
      <c r="AG9303" s="127"/>
      <c r="AI9303" s="127"/>
    </row>
    <row r="9304" spans="1:35" ht="14.85" customHeight="1">
      <c r="A9304" s="130">
        <v>5000894</v>
      </c>
      <c r="B9304" s="126" t="s">
        <v>18588</v>
      </c>
      <c r="C9304" s="126" t="s">
        <v>18578</v>
      </c>
      <c r="D9304" s="126" t="s">
        <v>18589</v>
      </c>
      <c r="E9304" s="126" t="s">
        <v>288</v>
      </c>
      <c r="F9304" s="126" t="s">
        <v>440</v>
      </c>
      <c r="G9304" s="126" t="s">
        <v>458</v>
      </c>
      <c r="H9304" s="126" t="s">
        <v>126</v>
      </c>
      <c r="I9304" s="126" t="s">
        <v>418</v>
      </c>
      <c r="J9304" s="126" t="s">
        <v>442</v>
      </c>
      <c r="K9304" s="126" t="s">
        <v>443</v>
      </c>
      <c r="L9304" s="126" t="s">
        <v>444</v>
      </c>
      <c r="M9304" s="130">
        <v>2352</v>
      </c>
      <c r="O9304" s="126" t="s">
        <v>445</v>
      </c>
      <c r="P9304" s="130">
        <v>0</v>
      </c>
      <c r="S9304" s="130">
        <v>0</v>
      </c>
      <c r="V9304" s="130">
        <v>2352</v>
      </c>
      <c r="X9304" s="126" t="s">
        <v>600</v>
      </c>
      <c r="Z9304" s="127"/>
      <c r="AA9304" s="128">
        <v>60</v>
      </c>
      <c r="AB9304" s="128">
        <v>1</v>
      </c>
      <c r="AD9304" s="126" t="s">
        <v>562</v>
      </c>
      <c r="AG9304" s="127"/>
      <c r="AI9304" s="127"/>
    </row>
    <row r="9305" spans="1:35" ht="14.85" customHeight="1">
      <c r="A9305" s="130">
        <v>5000893</v>
      </c>
      <c r="B9305" s="126" t="s">
        <v>18590</v>
      </c>
      <c r="C9305" s="126" t="s">
        <v>18578</v>
      </c>
      <c r="D9305" s="126" t="s">
        <v>18591</v>
      </c>
      <c r="E9305" s="126" t="s">
        <v>288</v>
      </c>
      <c r="F9305" s="126" t="s">
        <v>440</v>
      </c>
      <c r="G9305" s="126" t="s">
        <v>458</v>
      </c>
      <c r="H9305" s="126" t="s">
        <v>126</v>
      </c>
      <c r="I9305" s="126" t="s">
        <v>418</v>
      </c>
      <c r="J9305" s="126" t="s">
        <v>442</v>
      </c>
      <c r="K9305" s="126" t="s">
        <v>443</v>
      </c>
      <c r="L9305" s="126" t="s">
        <v>444</v>
      </c>
      <c r="M9305" s="130">
        <v>2352</v>
      </c>
      <c r="O9305" s="126" t="s">
        <v>445</v>
      </c>
      <c r="P9305" s="130">
        <v>0</v>
      </c>
      <c r="S9305" s="130">
        <v>0</v>
      </c>
      <c r="V9305" s="130">
        <v>2352</v>
      </c>
      <c r="X9305" s="126" t="s">
        <v>600</v>
      </c>
      <c r="Z9305" s="127"/>
      <c r="AA9305" s="128">
        <v>60</v>
      </c>
      <c r="AB9305" s="128">
        <v>1</v>
      </c>
      <c r="AD9305" s="126" t="s">
        <v>562</v>
      </c>
      <c r="AG9305" s="127"/>
      <c r="AI9305" s="127"/>
    </row>
    <row r="9306" spans="1:35" ht="14.85" customHeight="1">
      <c r="A9306" s="130">
        <v>5001532</v>
      </c>
      <c r="B9306" s="126" t="s">
        <v>17399</v>
      </c>
      <c r="C9306" s="126" t="s">
        <v>17400</v>
      </c>
      <c r="D9306" s="126" t="s">
        <v>12529</v>
      </c>
      <c r="E9306" s="126" t="s">
        <v>288</v>
      </c>
      <c r="F9306" s="126" t="s">
        <v>364</v>
      </c>
      <c r="G9306" s="126" t="s">
        <v>417</v>
      </c>
      <c r="H9306" s="126" t="s">
        <v>126</v>
      </c>
      <c r="I9306" s="126" t="s">
        <v>126</v>
      </c>
      <c r="J9306" s="126" t="s">
        <v>484</v>
      </c>
      <c r="K9306" s="126" t="s">
        <v>443</v>
      </c>
      <c r="L9306" s="126" t="s">
        <v>485</v>
      </c>
      <c r="M9306" s="130">
        <v>9739.52</v>
      </c>
      <c r="O9306" s="126" t="s">
        <v>486</v>
      </c>
      <c r="P9306" s="130">
        <v>0</v>
      </c>
      <c r="S9306" s="130">
        <v>0</v>
      </c>
      <c r="V9306" s="130">
        <v>18406.96</v>
      </c>
      <c r="X9306" s="126" t="s">
        <v>549</v>
      </c>
      <c r="Z9306" s="127"/>
      <c r="AA9306" s="128">
        <v>2</v>
      </c>
      <c r="AB9306" s="128">
        <v>60</v>
      </c>
      <c r="AC9306" s="126" t="s">
        <v>366</v>
      </c>
      <c r="AD9306" s="126" t="s">
        <v>562</v>
      </c>
      <c r="AG9306" s="127"/>
      <c r="AI9306" s="127"/>
    </row>
    <row r="9307" spans="1:35" ht="14.85" customHeight="1">
      <c r="A9307" s="130">
        <v>5001531</v>
      </c>
      <c r="B9307" s="126" t="s">
        <v>17399</v>
      </c>
      <c r="C9307" s="126" t="s">
        <v>17400</v>
      </c>
      <c r="D9307" s="126" t="s">
        <v>12529</v>
      </c>
      <c r="E9307" s="126" t="s">
        <v>288</v>
      </c>
      <c r="F9307" s="126" t="s">
        <v>364</v>
      </c>
      <c r="G9307" s="126" t="s">
        <v>417</v>
      </c>
      <c r="H9307" s="126" t="s">
        <v>126</v>
      </c>
      <c r="I9307" s="126" t="s">
        <v>126</v>
      </c>
      <c r="J9307" s="126" t="s">
        <v>484</v>
      </c>
      <c r="K9307" s="126" t="s">
        <v>443</v>
      </c>
      <c r="L9307" s="126" t="s">
        <v>485</v>
      </c>
      <c r="M9307" s="130">
        <v>6817.44</v>
      </c>
      <c r="O9307" s="126" t="s">
        <v>365</v>
      </c>
      <c r="P9307" s="130">
        <v>0</v>
      </c>
      <c r="S9307" s="130">
        <v>0</v>
      </c>
      <c r="V9307" s="130">
        <v>18406.96</v>
      </c>
      <c r="X9307" s="126" t="s">
        <v>510</v>
      </c>
      <c r="Z9307" s="127"/>
      <c r="AA9307" s="128">
        <v>2</v>
      </c>
      <c r="AB9307" s="128">
        <v>60</v>
      </c>
      <c r="AC9307" s="126" t="s">
        <v>366</v>
      </c>
      <c r="AD9307" s="126" t="s">
        <v>562</v>
      </c>
      <c r="AG9307" s="127"/>
      <c r="AI9307" s="127"/>
    </row>
    <row r="9308" spans="1:35" ht="14.85" customHeight="1">
      <c r="A9308" s="130">
        <v>5001530</v>
      </c>
      <c r="B9308" s="126" t="s">
        <v>17399</v>
      </c>
      <c r="C9308" s="126" t="s">
        <v>17400</v>
      </c>
      <c r="D9308" s="126" t="s">
        <v>12529</v>
      </c>
      <c r="E9308" s="126" t="s">
        <v>288</v>
      </c>
      <c r="F9308" s="126" t="s">
        <v>364</v>
      </c>
      <c r="G9308" s="126" t="s">
        <v>417</v>
      </c>
      <c r="H9308" s="126" t="s">
        <v>126</v>
      </c>
      <c r="I9308" s="126" t="s">
        <v>126</v>
      </c>
      <c r="J9308" s="126" t="s">
        <v>484</v>
      </c>
      <c r="K9308" s="126" t="s">
        <v>443</v>
      </c>
      <c r="L9308" s="126" t="s">
        <v>485</v>
      </c>
      <c r="M9308" s="130">
        <v>6817.44</v>
      </c>
      <c r="O9308" s="126" t="s">
        <v>365</v>
      </c>
      <c r="P9308" s="130">
        <v>0</v>
      </c>
      <c r="S9308" s="130">
        <v>0</v>
      </c>
      <c r="V9308" s="130">
        <v>18406.96</v>
      </c>
      <c r="X9308" s="126" t="s">
        <v>469</v>
      </c>
      <c r="Z9308" s="127"/>
      <c r="AA9308" s="128">
        <v>1</v>
      </c>
      <c r="AB9308" s="128">
        <v>60</v>
      </c>
      <c r="AC9308" s="126" t="s">
        <v>366</v>
      </c>
      <c r="AD9308" s="126" t="s">
        <v>562</v>
      </c>
      <c r="AG9308" s="127"/>
      <c r="AI9308" s="127"/>
    </row>
    <row r="9309" spans="1:35" ht="14.85" customHeight="1">
      <c r="A9309" s="130">
        <v>5001529</v>
      </c>
      <c r="B9309" s="126" t="s">
        <v>18592</v>
      </c>
      <c r="C9309" s="126" t="s">
        <v>18593</v>
      </c>
      <c r="D9309" s="126" t="s">
        <v>12529</v>
      </c>
      <c r="E9309" s="126" t="s">
        <v>288</v>
      </c>
      <c r="F9309" s="126" t="s">
        <v>364</v>
      </c>
      <c r="G9309" s="126" t="s">
        <v>417</v>
      </c>
      <c r="H9309" s="126" t="s">
        <v>126</v>
      </c>
      <c r="I9309" s="126" t="s">
        <v>126</v>
      </c>
      <c r="J9309" s="126" t="s">
        <v>484</v>
      </c>
      <c r="K9309" s="126" t="s">
        <v>443</v>
      </c>
      <c r="L9309" s="126" t="s">
        <v>485</v>
      </c>
      <c r="M9309" s="130">
        <v>9739.52</v>
      </c>
      <c r="O9309" s="126" t="s">
        <v>486</v>
      </c>
      <c r="P9309" s="130">
        <v>0</v>
      </c>
      <c r="S9309" s="130">
        <v>0</v>
      </c>
      <c r="V9309" s="130">
        <v>18406.96</v>
      </c>
      <c r="X9309" s="126" t="s">
        <v>487</v>
      </c>
      <c r="Z9309" s="127"/>
      <c r="AA9309" s="128">
        <v>1</v>
      </c>
      <c r="AB9309" s="128">
        <v>60</v>
      </c>
      <c r="AC9309" s="126" t="s">
        <v>366</v>
      </c>
      <c r="AD9309" s="126" t="s">
        <v>562</v>
      </c>
      <c r="AG9309" s="127"/>
      <c r="AI9309" s="127"/>
    </row>
    <row r="9310" spans="1:35" ht="14.85" customHeight="1">
      <c r="A9310" s="130">
        <v>5001528</v>
      </c>
      <c r="B9310" s="126" t="s">
        <v>18592</v>
      </c>
      <c r="C9310" s="126" t="s">
        <v>18593</v>
      </c>
      <c r="D9310" s="126" t="s">
        <v>12529</v>
      </c>
      <c r="E9310" s="126" t="s">
        <v>288</v>
      </c>
      <c r="F9310" s="126" t="s">
        <v>364</v>
      </c>
      <c r="G9310" s="126" t="s">
        <v>417</v>
      </c>
      <c r="H9310" s="126" t="s">
        <v>126</v>
      </c>
      <c r="I9310" s="126" t="s">
        <v>126</v>
      </c>
      <c r="J9310" s="126" t="s">
        <v>484</v>
      </c>
      <c r="K9310" s="126" t="s">
        <v>443</v>
      </c>
      <c r="L9310" s="126" t="s">
        <v>485</v>
      </c>
      <c r="M9310" s="130">
        <v>9739.52</v>
      </c>
      <c r="O9310" s="126" t="s">
        <v>486</v>
      </c>
      <c r="P9310" s="130">
        <v>0</v>
      </c>
      <c r="S9310" s="130">
        <v>0</v>
      </c>
      <c r="V9310" s="130">
        <v>18406.96</v>
      </c>
      <c r="X9310" s="126" t="s">
        <v>549</v>
      </c>
      <c r="Z9310" s="127"/>
      <c r="AA9310" s="128">
        <v>2</v>
      </c>
      <c r="AB9310" s="128">
        <v>60</v>
      </c>
      <c r="AC9310" s="126" t="s">
        <v>366</v>
      </c>
      <c r="AD9310" s="126" t="s">
        <v>562</v>
      </c>
      <c r="AG9310" s="127"/>
      <c r="AI9310" s="127"/>
    </row>
    <row r="9311" spans="1:35" ht="14.85" customHeight="1">
      <c r="A9311" s="130">
        <v>5007272</v>
      </c>
      <c r="B9311" s="126" t="s">
        <v>18594</v>
      </c>
      <c r="C9311" s="126" t="s">
        <v>18595</v>
      </c>
      <c r="D9311" s="126" t="s">
        <v>18596</v>
      </c>
      <c r="E9311" s="126" t="s">
        <v>288</v>
      </c>
      <c r="F9311" s="126" t="s">
        <v>416</v>
      </c>
      <c r="G9311" s="126" t="s">
        <v>417</v>
      </c>
      <c r="H9311" s="126" t="s">
        <v>126</v>
      </c>
      <c r="I9311" s="126" t="s">
        <v>126</v>
      </c>
      <c r="J9311" s="126" t="s">
        <v>8772</v>
      </c>
      <c r="K9311" s="126" t="s">
        <v>747</v>
      </c>
      <c r="L9311" s="126" t="s">
        <v>8773</v>
      </c>
      <c r="M9311" s="130">
        <v>340.48</v>
      </c>
      <c r="O9311" s="126" t="s">
        <v>422</v>
      </c>
      <c r="P9311" s="130">
        <v>0</v>
      </c>
      <c r="S9311" s="130">
        <v>0</v>
      </c>
      <c r="V9311" s="130">
        <v>416.01</v>
      </c>
      <c r="X9311" s="126" t="s">
        <v>497</v>
      </c>
      <c r="Z9311" s="127"/>
      <c r="AA9311" s="128">
        <v>1</v>
      </c>
      <c r="AB9311" s="128">
        <v>12</v>
      </c>
      <c r="AD9311" s="126" t="s">
        <v>562</v>
      </c>
      <c r="AG9311" s="127"/>
      <c r="AI9311" s="127"/>
    </row>
    <row r="9312" spans="1:35" ht="14.85" customHeight="1">
      <c r="A9312" s="130">
        <v>5007271</v>
      </c>
      <c r="B9312" s="126" t="s">
        <v>18419</v>
      </c>
      <c r="C9312" s="126" t="s">
        <v>18420</v>
      </c>
      <c r="D9312" s="126" t="s">
        <v>18421</v>
      </c>
      <c r="E9312" s="126" t="s">
        <v>288</v>
      </c>
      <c r="F9312" s="126" t="s">
        <v>364</v>
      </c>
      <c r="G9312" s="126" t="s">
        <v>417</v>
      </c>
      <c r="H9312" s="126" t="s">
        <v>126</v>
      </c>
      <c r="I9312" s="126" t="s">
        <v>126</v>
      </c>
      <c r="J9312" s="126" t="s">
        <v>1989</v>
      </c>
      <c r="K9312" s="126" t="s">
        <v>504</v>
      </c>
      <c r="L9312" s="126" t="s">
        <v>545</v>
      </c>
      <c r="M9312" s="130">
        <v>6817.44</v>
      </c>
      <c r="O9312" s="126" t="s">
        <v>365</v>
      </c>
      <c r="P9312" s="130">
        <v>0</v>
      </c>
      <c r="S9312" s="130">
        <v>0</v>
      </c>
      <c r="V9312" s="130">
        <v>20939.12</v>
      </c>
      <c r="X9312" s="126" t="s">
        <v>469</v>
      </c>
      <c r="Z9312" s="127"/>
      <c r="AA9312" s="128">
        <v>1</v>
      </c>
      <c r="AB9312" s="128">
        <v>60</v>
      </c>
      <c r="AC9312" s="126" t="s">
        <v>366</v>
      </c>
      <c r="AD9312" s="126" t="s">
        <v>562</v>
      </c>
      <c r="AG9312" s="127"/>
      <c r="AI9312" s="127"/>
    </row>
    <row r="9313" spans="1:35" ht="14.85" customHeight="1">
      <c r="A9313" s="130">
        <v>5007270</v>
      </c>
      <c r="B9313" s="126" t="s">
        <v>18597</v>
      </c>
      <c r="C9313" s="126" t="s">
        <v>18598</v>
      </c>
      <c r="D9313" s="126" t="s">
        <v>14163</v>
      </c>
      <c r="E9313" s="126" t="s">
        <v>288</v>
      </c>
      <c r="F9313" s="126" t="s">
        <v>364</v>
      </c>
      <c r="G9313" s="126" t="s">
        <v>417</v>
      </c>
      <c r="H9313" s="126" t="s">
        <v>126</v>
      </c>
      <c r="I9313" s="126" t="s">
        <v>126</v>
      </c>
      <c r="J9313" s="126" t="s">
        <v>8245</v>
      </c>
      <c r="K9313" s="126" t="s">
        <v>747</v>
      </c>
      <c r="L9313" s="126" t="s">
        <v>8246</v>
      </c>
      <c r="M9313" s="130">
        <v>5259.12</v>
      </c>
      <c r="O9313" s="126" t="s">
        <v>365</v>
      </c>
      <c r="P9313" s="130">
        <v>0</v>
      </c>
      <c r="S9313" s="130">
        <v>0</v>
      </c>
      <c r="V9313" s="130">
        <v>5259.12</v>
      </c>
      <c r="X9313" s="126" t="s">
        <v>469</v>
      </c>
      <c r="Z9313" s="127"/>
      <c r="AA9313" s="128">
        <v>1</v>
      </c>
      <c r="AB9313" s="128">
        <v>60</v>
      </c>
      <c r="AC9313" s="126" t="s">
        <v>366</v>
      </c>
      <c r="AD9313" s="126" t="s">
        <v>562</v>
      </c>
      <c r="AG9313" s="127"/>
      <c r="AI9313" s="127"/>
    </row>
    <row r="9314" spans="1:35" ht="14.85" customHeight="1">
      <c r="A9314" s="130">
        <v>5007269</v>
      </c>
      <c r="B9314" s="126" t="s">
        <v>18599</v>
      </c>
      <c r="C9314" s="126" t="s">
        <v>18600</v>
      </c>
      <c r="D9314" s="126" t="s">
        <v>11102</v>
      </c>
      <c r="E9314" s="126" t="s">
        <v>288</v>
      </c>
      <c r="F9314" s="126" t="s">
        <v>364</v>
      </c>
      <c r="G9314" s="126" t="s">
        <v>417</v>
      </c>
      <c r="H9314" s="126" t="s">
        <v>126</v>
      </c>
      <c r="I9314" s="126" t="s">
        <v>126</v>
      </c>
      <c r="J9314" s="126" t="s">
        <v>1989</v>
      </c>
      <c r="K9314" s="126" t="s">
        <v>504</v>
      </c>
      <c r="L9314" s="126" t="s">
        <v>545</v>
      </c>
      <c r="M9314" s="130">
        <v>9739.52</v>
      </c>
      <c r="O9314" s="126" t="s">
        <v>486</v>
      </c>
      <c r="P9314" s="130">
        <v>0</v>
      </c>
      <c r="S9314" s="130">
        <v>0</v>
      </c>
      <c r="V9314" s="130">
        <v>12173.91</v>
      </c>
      <c r="X9314" s="126" t="s">
        <v>487</v>
      </c>
      <c r="Z9314" s="127"/>
      <c r="AA9314" s="128">
        <v>1</v>
      </c>
      <c r="AB9314" s="128">
        <v>60</v>
      </c>
      <c r="AC9314" s="126" t="s">
        <v>366</v>
      </c>
      <c r="AD9314" s="126" t="s">
        <v>562</v>
      </c>
      <c r="AG9314" s="127"/>
      <c r="AI9314" s="127"/>
    </row>
    <row r="9315" spans="1:35" ht="14.85" customHeight="1">
      <c r="A9315" s="130">
        <v>5007268</v>
      </c>
      <c r="B9315" s="126" t="s">
        <v>18599</v>
      </c>
      <c r="C9315" s="126" t="s">
        <v>18600</v>
      </c>
      <c r="D9315" s="126" t="s">
        <v>11102</v>
      </c>
      <c r="E9315" s="126" t="s">
        <v>288</v>
      </c>
      <c r="F9315" s="126" t="s">
        <v>364</v>
      </c>
      <c r="G9315" s="126" t="s">
        <v>417</v>
      </c>
      <c r="H9315" s="126" t="s">
        <v>126</v>
      </c>
      <c r="I9315" s="126" t="s">
        <v>126</v>
      </c>
      <c r="J9315" s="126" t="s">
        <v>1989</v>
      </c>
      <c r="K9315" s="126" t="s">
        <v>504</v>
      </c>
      <c r="L9315" s="126" t="s">
        <v>545</v>
      </c>
      <c r="M9315" s="130">
        <v>9739.52</v>
      </c>
      <c r="O9315" s="126" t="s">
        <v>486</v>
      </c>
      <c r="P9315" s="130">
        <v>0</v>
      </c>
      <c r="S9315" s="130">
        <v>0</v>
      </c>
      <c r="V9315" s="130">
        <v>12173.91</v>
      </c>
      <c r="X9315" s="126" t="s">
        <v>549</v>
      </c>
      <c r="Z9315" s="127"/>
      <c r="AA9315" s="128">
        <v>2</v>
      </c>
      <c r="AB9315" s="128">
        <v>60</v>
      </c>
      <c r="AC9315" s="126" t="s">
        <v>366</v>
      </c>
      <c r="AD9315" s="126" t="s">
        <v>562</v>
      </c>
      <c r="AG9315" s="127"/>
      <c r="AI9315" s="127"/>
    </row>
    <row r="9316" spans="1:35" ht="14.85" customHeight="1">
      <c r="A9316" s="130">
        <v>5007267</v>
      </c>
      <c r="B9316" s="126" t="s">
        <v>18599</v>
      </c>
      <c r="C9316" s="126" t="s">
        <v>18600</v>
      </c>
      <c r="D9316" s="126" t="s">
        <v>11102</v>
      </c>
      <c r="E9316" s="126" t="s">
        <v>288</v>
      </c>
      <c r="F9316" s="126" t="s">
        <v>364</v>
      </c>
      <c r="G9316" s="126" t="s">
        <v>417</v>
      </c>
      <c r="H9316" s="126" t="s">
        <v>126</v>
      </c>
      <c r="I9316" s="126" t="s">
        <v>126</v>
      </c>
      <c r="J9316" s="126" t="s">
        <v>1989</v>
      </c>
      <c r="K9316" s="126" t="s">
        <v>504</v>
      </c>
      <c r="L9316" s="126" t="s">
        <v>545</v>
      </c>
      <c r="M9316" s="130">
        <v>6817.44</v>
      </c>
      <c r="O9316" s="126" t="s">
        <v>365</v>
      </c>
      <c r="P9316" s="130">
        <v>0</v>
      </c>
      <c r="S9316" s="130">
        <v>0</v>
      </c>
      <c r="V9316" s="130">
        <v>12173.91</v>
      </c>
      <c r="X9316" s="126" t="s">
        <v>510</v>
      </c>
      <c r="Z9316" s="127"/>
      <c r="AA9316" s="128">
        <v>2</v>
      </c>
      <c r="AB9316" s="128">
        <v>60</v>
      </c>
      <c r="AC9316" s="126" t="s">
        <v>366</v>
      </c>
      <c r="AD9316" s="126" t="s">
        <v>562</v>
      </c>
      <c r="AG9316" s="127"/>
      <c r="AI9316" s="127"/>
    </row>
    <row r="9317" spans="1:35" ht="14.85" customHeight="1">
      <c r="A9317" s="130">
        <v>5007266</v>
      </c>
      <c r="B9317" s="126" t="s">
        <v>18599</v>
      </c>
      <c r="C9317" s="126" t="s">
        <v>18600</v>
      </c>
      <c r="D9317" s="126" t="s">
        <v>11102</v>
      </c>
      <c r="E9317" s="126" t="s">
        <v>288</v>
      </c>
      <c r="F9317" s="126" t="s">
        <v>364</v>
      </c>
      <c r="G9317" s="126" t="s">
        <v>417</v>
      </c>
      <c r="H9317" s="126" t="s">
        <v>126</v>
      </c>
      <c r="I9317" s="126" t="s">
        <v>126</v>
      </c>
      <c r="J9317" s="126" t="s">
        <v>1989</v>
      </c>
      <c r="K9317" s="126" t="s">
        <v>504</v>
      </c>
      <c r="L9317" s="126" t="s">
        <v>545</v>
      </c>
      <c r="M9317" s="130">
        <v>6817.44</v>
      </c>
      <c r="O9317" s="126" t="s">
        <v>365</v>
      </c>
      <c r="P9317" s="130">
        <v>0</v>
      </c>
      <c r="S9317" s="130">
        <v>0</v>
      </c>
      <c r="V9317" s="130">
        <v>12173.91</v>
      </c>
      <c r="X9317" s="126" t="s">
        <v>469</v>
      </c>
      <c r="Z9317" s="127"/>
      <c r="AA9317" s="128">
        <v>1</v>
      </c>
      <c r="AB9317" s="128">
        <v>60</v>
      </c>
      <c r="AC9317" s="126" t="s">
        <v>366</v>
      </c>
      <c r="AD9317" s="126" t="s">
        <v>562</v>
      </c>
      <c r="AG9317" s="127"/>
      <c r="AI9317" s="127"/>
    </row>
    <row r="9318" spans="1:35" ht="14.85" customHeight="1">
      <c r="A9318" s="130">
        <v>5007265</v>
      </c>
      <c r="B9318" s="126" t="s">
        <v>16588</v>
      </c>
      <c r="C9318" s="126" t="s">
        <v>16589</v>
      </c>
      <c r="D9318" s="126" t="s">
        <v>3783</v>
      </c>
      <c r="E9318" s="126" t="s">
        <v>288</v>
      </c>
      <c r="F9318" s="126" t="s">
        <v>364</v>
      </c>
      <c r="G9318" s="126" t="s">
        <v>417</v>
      </c>
      <c r="H9318" s="126" t="s">
        <v>126</v>
      </c>
      <c r="I9318" s="126" t="s">
        <v>126</v>
      </c>
      <c r="J9318" s="126" t="s">
        <v>1989</v>
      </c>
      <c r="K9318" s="126" t="s">
        <v>504</v>
      </c>
      <c r="L9318" s="126" t="s">
        <v>545</v>
      </c>
      <c r="M9318" s="130">
        <v>9739.1200000000008</v>
      </c>
      <c r="O9318" s="126" t="s">
        <v>486</v>
      </c>
      <c r="P9318" s="130">
        <v>0</v>
      </c>
      <c r="S9318" s="130">
        <v>0</v>
      </c>
      <c r="V9318" s="130">
        <v>9739.1200000000008</v>
      </c>
      <c r="X9318" s="126" t="s">
        <v>487</v>
      </c>
      <c r="Z9318" s="127"/>
      <c r="AA9318" s="128">
        <v>1</v>
      </c>
      <c r="AB9318" s="128">
        <v>60</v>
      </c>
      <c r="AC9318" s="126" t="s">
        <v>366</v>
      </c>
      <c r="AD9318" s="126" t="s">
        <v>562</v>
      </c>
      <c r="AG9318" s="127"/>
      <c r="AI9318" s="127"/>
    </row>
    <row r="9319" spans="1:35" ht="14.85" customHeight="1">
      <c r="A9319" s="130">
        <v>5000501</v>
      </c>
      <c r="B9319" s="126" t="s">
        <v>18601</v>
      </c>
      <c r="C9319" s="126" t="s">
        <v>18602</v>
      </c>
      <c r="D9319" s="126" t="s">
        <v>13325</v>
      </c>
      <c r="E9319" s="126" t="s">
        <v>288</v>
      </c>
      <c r="F9319" s="126" t="s">
        <v>753</v>
      </c>
      <c r="G9319" s="126" t="s">
        <v>417</v>
      </c>
      <c r="H9319" s="126" t="s">
        <v>126</v>
      </c>
      <c r="I9319" s="126" t="s">
        <v>126</v>
      </c>
      <c r="J9319" s="126" t="s">
        <v>13326</v>
      </c>
      <c r="K9319" s="126" t="s">
        <v>535</v>
      </c>
      <c r="L9319" s="126" t="s">
        <v>7116</v>
      </c>
      <c r="M9319" s="130">
        <v>876.96</v>
      </c>
      <c r="N9319" s="126" t="s">
        <v>290</v>
      </c>
      <c r="O9319" s="126" t="s">
        <v>13049</v>
      </c>
      <c r="P9319" s="130">
        <v>0</v>
      </c>
      <c r="S9319" s="130">
        <v>0</v>
      </c>
      <c r="V9319" s="130">
        <v>1019.99</v>
      </c>
      <c r="X9319" s="126" t="s">
        <v>16357</v>
      </c>
      <c r="Z9319" s="127"/>
      <c r="AA9319" s="128">
        <v>2</v>
      </c>
      <c r="AB9319" s="128">
        <v>12</v>
      </c>
      <c r="AD9319" s="126" t="s">
        <v>562</v>
      </c>
      <c r="AG9319" s="127"/>
      <c r="AI9319" s="127"/>
    </row>
    <row r="9320" spans="1:35" ht="14.85" customHeight="1">
      <c r="A9320" s="130">
        <v>5000197</v>
      </c>
      <c r="B9320" s="126" t="s">
        <v>18603</v>
      </c>
      <c r="C9320" s="126" t="s">
        <v>18604</v>
      </c>
      <c r="D9320" s="126" t="s">
        <v>18605</v>
      </c>
      <c r="E9320" s="126" t="s">
        <v>288</v>
      </c>
      <c r="F9320" s="126" t="s">
        <v>522</v>
      </c>
      <c r="G9320" s="126" t="s">
        <v>12120</v>
      </c>
      <c r="H9320" s="126" t="s">
        <v>524</v>
      </c>
      <c r="I9320" s="126" t="s">
        <v>418</v>
      </c>
      <c r="J9320" s="126" t="s">
        <v>1770</v>
      </c>
      <c r="K9320" s="126" t="s">
        <v>976</v>
      </c>
      <c r="L9320" s="126" t="s">
        <v>1771</v>
      </c>
      <c r="M9320" s="130">
        <v>522.20000000000005</v>
      </c>
      <c r="N9320" s="126" t="s">
        <v>290</v>
      </c>
      <c r="O9320" s="126" t="s">
        <v>528</v>
      </c>
      <c r="P9320" s="130">
        <v>0</v>
      </c>
      <c r="S9320" s="130">
        <v>0</v>
      </c>
      <c r="V9320" s="130">
        <v>522.20000000000005</v>
      </c>
      <c r="X9320" s="126" t="s">
        <v>784</v>
      </c>
      <c r="Z9320" s="127"/>
      <c r="AA9320" s="128"/>
      <c r="AB9320" s="128"/>
      <c r="AD9320" s="126" t="s">
        <v>562</v>
      </c>
      <c r="AG9320" s="127"/>
      <c r="AI9320" s="127"/>
    </row>
    <row r="9321" spans="1:35" ht="14.85" customHeight="1">
      <c r="A9321" s="130">
        <v>5007264</v>
      </c>
      <c r="B9321" s="126" t="s">
        <v>16588</v>
      </c>
      <c r="C9321" s="126" t="s">
        <v>16589</v>
      </c>
      <c r="D9321" s="126" t="s">
        <v>3783</v>
      </c>
      <c r="E9321" s="126" t="s">
        <v>288</v>
      </c>
      <c r="F9321" s="126" t="s">
        <v>364</v>
      </c>
      <c r="G9321" s="126" t="s">
        <v>417</v>
      </c>
      <c r="H9321" s="126" t="s">
        <v>126</v>
      </c>
      <c r="I9321" s="126" t="s">
        <v>126</v>
      </c>
      <c r="J9321" s="126" t="s">
        <v>1989</v>
      </c>
      <c r="K9321" s="126" t="s">
        <v>504</v>
      </c>
      <c r="L9321" s="126" t="s">
        <v>545</v>
      </c>
      <c r="M9321" s="130">
        <v>9739.1200000000008</v>
      </c>
      <c r="O9321" s="126" t="s">
        <v>486</v>
      </c>
      <c r="P9321" s="130">
        <v>0</v>
      </c>
      <c r="S9321" s="130">
        <v>0</v>
      </c>
      <c r="V9321" s="130">
        <v>9739.1200000000008</v>
      </c>
      <c r="X9321" s="126" t="s">
        <v>549</v>
      </c>
      <c r="Z9321" s="127"/>
      <c r="AA9321" s="128">
        <v>2</v>
      </c>
      <c r="AB9321" s="128">
        <v>60</v>
      </c>
      <c r="AC9321" s="126" t="s">
        <v>366</v>
      </c>
      <c r="AD9321" s="126" t="s">
        <v>562</v>
      </c>
      <c r="AG9321" s="127"/>
      <c r="AI9321" s="127"/>
    </row>
    <row r="9322" spans="1:35" ht="14.85" customHeight="1">
      <c r="A9322" s="130">
        <v>5007263</v>
      </c>
      <c r="B9322" s="126" t="s">
        <v>16588</v>
      </c>
      <c r="C9322" s="126" t="s">
        <v>16589</v>
      </c>
      <c r="D9322" s="126" t="s">
        <v>3783</v>
      </c>
      <c r="E9322" s="126" t="s">
        <v>288</v>
      </c>
      <c r="F9322" s="126" t="s">
        <v>364</v>
      </c>
      <c r="G9322" s="126" t="s">
        <v>417</v>
      </c>
      <c r="H9322" s="126" t="s">
        <v>126</v>
      </c>
      <c r="I9322" s="126" t="s">
        <v>126</v>
      </c>
      <c r="J9322" s="126" t="s">
        <v>1989</v>
      </c>
      <c r="K9322" s="126" t="s">
        <v>504</v>
      </c>
      <c r="L9322" s="126" t="s">
        <v>545</v>
      </c>
      <c r="M9322" s="130">
        <v>6817.44</v>
      </c>
      <c r="O9322" s="126" t="s">
        <v>365</v>
      </c>
      <c r="P9322" s="130">
        <v>0</v>
      </c>
      <c r="S9322" s="130">
        <v>0</v>
      </c>
      <c r="V9322" s="130">
        <v>9739.1200000000008</v>
      </c>
      <c r="X9322" s="126" t="s">
        <v>510</v>
      </c>
      <c r="Z9322" s="127"/>
      <c r="AA9322" s="128">
        <v>2</v>
      </c>
      <c r="AB9322" s="128">
        <v>60</v>
      </c>
      <c r="AC9322" s="126" t="s">
        <v>366</v>
      </c>
      <c r="AD9322" s="126" t="s">
        <v>562</v>
      </c>
      <c r="AG9322" s="127"/>
      <c r="AI9322" s="127"/>
    </row>
    <row r="9323" spans="1:35" ht="14.85" customHeight="1">
      <c r="A9323" s="130">
        <v>5006185</v>
      </c>
      <c r="B9323" s="126" t="s">
        <v>16214</v>
      </c>
      <c r="C9323" s="126" t="s">
        <v>18606</v>
      </c>
      <c r="D9323" s="126" t="s">
        <v>18607</v>
      </c>
      <c r="E9323" s="126" t="s">
        <v>288</v>
      </c>
      <c r="F9323" s="126" t="s">
        <v>416</v>
      </c>
      <c r="G9323" s="126" t="s">
        <v>417</v>
      </c>
      <c r="H9323" s="126" t="s">
        <v>126</v>
      </c>
      <c r="I9323" s="126" t="s">
        <v>126</v>
      </c>
      <c r="J9323" s="126" t="s">
        <v>419</v>
      </c>
      <c r="K9323" s="126" t="s">
        <v>420</v>
      </c>
      <c r="L9323" s="126" t="s">
        <v>421</v>
      </c>
      <c r="M9323" s="130">
        <v>974.4</v>
      </c>
      <c r="O9323" s="126" t="s">
        <v>422</v>
      </c>
      <c r="P9323" s="130">
        <v>0</v>
      </c>
      <c r="S9323" s="130">
        <v>0</v>
      </c>
      <c r="V9323" s="130">
        <v>974.4</v>
      </c>
      <c r="X9323" s="126" t="s">
        <v>4254</v>
      </c>
      <c r="Z9323" s="127"/>
      <c r="AA9323" s="128">
        <v>1</v>
      </c>
      <c r="AB9323" s="128">
        <v>12</v>
      </c>
      <c r="AD9323" s="126" t="s">
        <v>562</v>
      </c>
      <c r="AG9323" s="127"/>
      <c r="AI9323" s="127"/>
    </row>
    <row r="9324" spans="1:35" ht="14.85" customHeight="1">
      <c r="A9324" s="130">
        <v>5006183</v>
      </c>
      <c r="B9324" s="126" t="s">
        <v>16328</v>
      </c>
      <c r="C9324" s="126" t="s">
        <v>18608</v>
      </c>
      <c r="D9324" s="126" t="s">
        <v>18609</v>
      </c>
      <c r="E9324" s="126" t="s">
        <v>288</v>
      </c>
      <c r="F9324" s="126" t="s">
        <v>416</v>
      </c>
      <c r="G9324" s="126" t="s">
        <v>417</v>
      </c>
      <c r="H9324" s="126" t="s">
        <v>126</v>
      </c>
      <c r="I9324" s="126" t="s">
        <v>126</v>
      </c>
      <c r="J9324" s="126" t="s">
        <v>419</v>
      </c>
      <c r="K9324" s="126" t="s">
        <v>420</v>
      </c>
      <c r="L9324" s="126" t="s">
        <v>421</v>
      </c>
      <c r="M9324" s="130">
        <v>974.4</v>
      </c>
      <c r="O9324" s="126" t="s">
        <v>422</v>
      </c>
      <c r="P9324" s="130">
        <v>0</v>
      </c>
      <c r="S9324" s="130">
        <v>0</v>
      </c>
      <c r="V9324" s="130">
        <v>974.4</v>
      </c>
      <c r="X9324" s="126" t="s">
        <v>4254</v>
      </c>
      <c r="Z9324" s="127"/>
      <c r="AA9324" s="128">
        <v>1</v>
      </c>
      <c r="AB9324" s="128">
        <v>12</v>
      </c>
      <c r="AD9324" s="126" t="s">
        <v>562</v>
      </c>
      <c r="AG9324" s="127"/>
      <c r="AI9324" s="127"/>
    </row>
    <row r="9325" spans="1:35" ht="14.85" customHeight="1">
      <c r="A9325" s="130">
        <v>5006182</v>
      </c>
      <c r="B9325" s="126" t="s">
        <v>16328</v>
      </c>
      <c r="C9325" s="126" t="s">
        <v>18610</v>
      </c>
      <c r="D9325" s="126" t="s">
        <v>18611</v>
      </c>
      <c r="E9325" s="126" t="s">
        <v>288</v>
      </c>
      <c r="F9325" s="126" t="s">
        <v>416</v>
      </c>
      <c r="G9325" s="126" t="s">
        <v>417</v>
      </c>
      <c r="H9325" s="126" t="s">
        <v>126</v>
      </c>
      <c r="I9325" s="126" t="s">
        <v>126</v>
      </c>
      <c r="J9325" s="126" t="s">
        <v>419</v>
      </c>
      <c r="K9325" s="126" t="s">
        <v>420</v>
      </c>
      <c r="L9325" s="126" t="s">
        <v>421</v>
      </c>
      <c r="M9325" s="130">
        <v>974.4</v>
      </c>
      <c r="O9325" s="126" t="s">
        <v>422</v>
      </c>
      <c r="P9325" s="130">
        <v>0</v>
      </c>
      <c r="S9325" s="130">
        <v>0</v>
      </c>
      <c r="V9325" s="130">
        <v>974.4</v>
      </c>
      <c r="X9325" s="126" t="s">
        <v>4254</v>
      </c>
      <c r="Z9325" s="127"/>
      <c r="AA9325" s="128">
        <v>1</v>
      </c>
      <c r="AB9325" s="128">
        <v>12</v>
      </c>
      <c r="AD9325" s="126" t="s">
        <v>562</v>
      </c>
      <c r="AG9325" s="127"/>
      <c r="AI9325" s="127"/>
    </row>
    <row r="9326" spans="1:35" ht="14.85" customHeight="1">
      <c r="A9326" s="130">
        <v>5006181</v>
      </c>
      <c r="B9326" s="126" t="s">
        <v>18612</v>
      </c>
      <c r="C9326" s="126" t="s">
        <v>18613</v>
      </c>
      <c r="D9326" s="126" t="s">
        <v>18614</v>
      </c>
      <c r="E9326" s="126" t="s">
        <v>288</v>
      </c>
      <c r="F9326" s="126" t="s">
        <v>416</v>
      </c>
      <c r="G9326" s="126" t="s">
        <v>417</v>
      </c>
      <c r="H9326" s="126" t="s">
        <v>126</v>
      </c>
      <c r="I9326" s="126" t="s">
        <v>126</v>
      </c>
      <c r="J9326" s="126" t="s">
        <v>419</v>
      </c>
      <c r="K9326" s="126" t="s">
        <v>420</v>
      </c>
      <c r="L9326" s="126" t="s">
        <v>421</v>
      </c>
      <c r="M9326" s="130">
        <v>3116.96</v>
      </c>
      <c r="O9326" s="126" t="s">
        <v>422</v>
      </c>
      <c r="P9326" s="130">
        <v>0</v>
      </c>
      <c r="S9326" s="130">
        <v>0</v>
      </c>
      <c r="V9326" s="130">
        <v>3116.96</v>
      </c>
      <c r="X9326" s="126" t="s">
        <v>949</v>
      </c>
      <c r="Z9326" s="127"/>
      <c r="AA9326" s="128">
        <v>1</v>
      </c>
      <c r="AB9326" s="128">
        <v>12</v>
      </c>
      <c r="AD9326" s="126" t="s">
        <v>562</v>
      </c>
      <c r="AG9326" s="127"/>
      <c r="AI9326" s="127"/>
    </row>
    <row r="9327" spans="1:35" ht="14.85" customHeight="1">
      <c r="A9327" s="130">
        <v>5006179</v>
      </c>
      <c r="B9327" s="126" t="s">
        <v>18615</v>
      </c>
      <c r="C9327" s="126" t="s">
        <v>18616</v>
      </c>
      <c r="D9327" s="126" t="s">
        <v>18617</v>
      </c>
      <c r="E9327" s="126" t="s">
        <v>288</v>
      </c>
      <c r="F9327" s="126" t="s">
        <v>416</v>
      </c>
      <c r="G9327" s="126" t="s">
        <v>417</v>
      </c>
      <c r="H9327" s="126" t="s">
        <v>126</v>
      </c>
      <c r="I9327" s="126" t="s">
        <v>126</v>
      </c>
      <c r="J9327" s="126" t="s">
        <v>419</v>
      </c>
      <c r="K9327" s="126" t="s">
        <v>420</v>
      </c>
      <c r="L9327" s="126" t="s">
        <v>421</v>
      </c>
      <c r="M9327" s="130">
        <v>3116.96</v>
      </c>
      <c r="O9327" s="126" t="s">
        <v>422</v>
      </c>
      <c r="P9327" s="130">
        <v>0</v>
      </c>
      <c r="S9327" s="130">
        <v>0</v>
      </c>
      <c r="V9327" s="130">
        <v>3116.96</v>
      </c>
      <c r="X9327" s="126" t="s">
        <v>949</v>
      </c>
      <c r="Z9327" s="127"/>
      <c r="AA9327" s="128">
        <v>1</v>
      </c>
      <c r="AB9327" s="128">
        <v>12</v>
      </c>
      <c r="AD9327" s="126" t="s">
        <v>562</v>
      </c>
      <c r="AG9327" s="127"/>
      <c r="AI9327" s="127"/>
    </row>
    <row r="9328" spans="1:35" ht="14.85" customHeight="1">
      <c r="A9328" s="130">
        <v>5006178</v>
      </c>
      <c r="B9328" s="126" t="s">
        <v>18618</v>
      </c>
      <c r="C9328" s="126" t="s">
        <v>18619</v>
      </c>
      <c r="D9328" s="126" t="s">
        <v>18620</v>
      </c>
      <c r="E9328" s="126" t="s">
        <v>288</v>
      </c>
      <c r="F9328" s="126" t="s">
        <v>416</v>
      </c>
      <c r="G9328" s="126" t="s">
        <v>417</v>
      </c>
      <c r="H9328" s="126" t="s">
        <v>126</v>
      </c>
      <c r="I9328" s="126" t="s">
        <v>126</v>
      </c>
      <c r="J9328" s="126" t="s">
        <v>1086</v>
      </c>
      <c r="K9328" s="126" t="s">
        <v>747</v>
      </c>
      <c r="L9328" s="126" t="s">
        <v>1087</v>
      </c>
      <c r="M9328" s="130">
        <v>560</v>
      </c>
      <c r="O9328" s="126" t="s">
        <v>422</v>
      </c>
      <c r="P9328" s="130">
        <v>0</v>
      </c>
      <c r="S9328" s="130">
        <v>0</v>
      </c>
      <c r="V9328" s="130">
        <v>726.46</v>
      </c>
      <c r="X9328" s="126" t="s">
        <v>3112</v>
      </c>
      <c r="Z9328" s="127"/>
      <c r="AA9328" s="128">
        <v>1</v>
      </c>
      <c r="AB9328" s="128">
        <v>12</v>
      </c>
      <c r="AD9328" s="126" t="s">
        <v>562</v>
      </c>
      <c r="AG9328" s="127"/>
      <c r="AI9328" s="127"/>
    </row>
    <row r="9329" spans="1:35" ht="14.85" customHeight="1">
      <c r="A9329" s="130">
        <v>5006177</v>
      </c>
      <c r="B9329" s="126" t="s">
        <v>18615</v>
      </c>
      <c r="C9329" s="126" t="s">
        <v>18616</v>
      </c>
      <c r="D9329" s="126" t="s">
        <v>18621</v>
      </c>
      <c r="E9329" s="126" t="s">
        <v>288</v>
      </c>
      <c r="F9329" s="126" t="s">
        <v>416</v>
      </c>
      <c r="G9329" s="126" t="s">
        <v>417</v>
      </c>
      <c r="H9329" s="126" t="s">
        <v>126</v>
      </c>
      <c r="I9329" s="126" t="s">
        <v>126</v>
      </c>
      <c r="J9329" s="126" t="s">
        <v>419</v>
      </c>
      <c r="K9329" s="126" t="s">
        <v>420</v>
      </c>
      <c r="L9329" s="126" t="s">
        <v>421</v>
      </c>
      <c r="M9329" s="130">
        <v>3116.96</v>
      </c>
      <c r="O9329" s="126" t="s">
        <v>422</v>
      </c>
      <c r="P9329" s="130">
        <v>0</v>
      </c>
      <c r="S9329" s="130">
        <v>0</v>
      </c>
      <c r="V9329" s="130">
        <v>3116.96</v>
      </c>
      <c r="X9329" s="126" t="s">
        <v>949</v>
      </c>
      <c r="Z9329" s="127"/>
      <c r="AA9329" s="128">
        <v>1</v>
      </c>
      <c r="AB9329" s="128">
        <v>12</v>
      </c>
      <c r="AD9329" s="126" t="s">
        <v>562</v>
      </c>
      <c r="AG9329" s="127"/>
      <c r="AI9329" s="127"/>
    </row>
    <row r="9330" spans="1:35" ht="14.85" customHeight="1">
      <c r="A9330" s="130">
        <v>5006176</v>
      </c>
      <c r="B9330" s="126" t="s">
        <v>18622</v>
      </c>
      <c r="C9330" s="126" t="s">
        <v>18623</v>
      </c>
      <c r="D9330" s="126" t="s">
        <v>18624</v>
      </c>
      <c r="E9330" s="126" t="s">
        <v>288</v>
      </c>
      <c r="F9330" s="126" t="s">
        <v>416</v>
      </c>
      <c r="G9330" s="126" t="s">
        <v>417</v>
      </c>
      <c r="H9330" s="126" t="s">
        <v>126</v>
      </c>
      <c r="I9330" s="126" t="s">
        <v>126</v>
      </c>
      <c r="J9330" s="126" t="s">
        <v>419</v>
      </c>
      <c r="K9330" s="126" t="s">
        <v>420</v>
      </c>
      <c r="L9330" s="126" t="s">
        <v>421</v>
      </c>
      <c r="M9330" s="130">
        <v>2965.94</v>
      </c>
      <c r="O9330" s="126" t="s">
        <v>422</v>
      </c>
      <c r="P9330" s="130">
        <v>0</v>
      </c>
      <c r="S9330" s="130">
        <v>0</v>
      </c>
      <c r="V9330" s="130">
        <v>2965.94</v>
      </c>
      <c r="X9330" s="126" t="s">
        <v>949</v>
      </c>
      <c r="Z9330" s="127"/>
      <c r="AA9330" s="128">
        <v>1</v>
      </c>
      <c r="AB9330" s="128">
        <v>12</v>
      </c>
      <c r="AD9330" s="126" t="s">
        <v>562</v>
      </c>
      <c r="AG9330" s="127"/>
      <c r="AI9330" s="127"/>
    </row>
    <row r="9331" spans="1:35" ht="14.85" customHeight="1">
      <c r="A9331" s="130">
        <v>5006175</v>
      </c>
      <c r="B9331" s="126" t="s">
        <v>18625</v>
      </c>
      <c r="C9331" s="126" t="s">
        <v>18626</v>
      </c>
      <c r="D9331" s="126" t="s">
        <v>18627</v>
      </c>
      <c r="E9331" s="126" t="s">
        <v>288</v>
      </c>
      <c r="F9331" s="126" t="s">
        <v>416</v>
      </c>
      <c r="G9331" s="126" t="s">
        <v>417</v>
      </c>
      <c r="H9331" s="126" t="s">
        <v>126</v>
      </c>
      <c r="I9331" s="126" t="s">
        <v>126</v>
      </c>
      <c r="J9331" s="126" t="s">
        <v>419</v>
      </c>
      <c r="K9331" s="126" t="s">
        <v>420</v>
      </c>
      <c r="L9331" s="126" t="s">
        <v>421</v>
      </c>
      <c r="M9331" s="130">
        <v>1557.92</v>
      </c>
      <c r="O9331" s="126" t="s">
        <v>422</v>
      </c>
      <c r="P9331" s="130">
        <v>0</v>
      </c>
      <c r="S9331" s="130">
        <v>0</v>
      </c>
      <c r="V9331" s="130">
        <v>2054.88</v>
      </c>
      <c r="X9331" s="126" t="s">
        <v>1034</v>
      </c>
      <c r="Z9331" s="127"/>
      <c r="AA9331" s="128">
        <v>1</v>
      </c>
      <c r="AB9331" s="128">
        <v>12</v>
      </c>
      <c r="AD9331" s="126" t="s">
        <v>562</v>
      </c>
      <c r="AG9331" s="127"/>
      <c r="AI9331" s="127"/>
    </row>
    <row r="9332" spans="1:35" ht="14.85" customHeight="1">
      <c r="A9332" s="130">
        <v>5006174</v>
      </c>
      <c r="B9332" s="126" t="s">
        <v>18625</v>
      </c>
      <c r="C9332" s="126" t="s">
        <v>18628</v>
      </c>
      <c r="D9332" s="126" t="s">
        <v>18629</v>
      </c>
      <c r="E9332" s="126" t="s">
        <v>288</v>
      </c>
      <c r="F9332" s="126" t="s">
        <v>416</v>
      </c>
      <c r="G9332" s="126" t="s">
        <v>417</v>
      </c>
      <c r="H9332" s="126" t="s">
        <v>126</v>
      </c>
      <c r="I9332" s="126" t="s">
        <v>126</v>
      </c>
      <c r="J9332" s="126" t="s">
        <v>419</v>
      </c>
      <c r="K9332" s="126" t="s">
        <v>420</v>
      </c>
      <c r="L9332" s="126" t="s">
        <v>421</v>
      </c>
      <c r="M9332" s="130">
        <v>1557.92</v>
      </c>
      <c r="O9332" s="126" t="s">
        <v>422</v>
      </c>
      <c r="P9332" s="130">
        <v>0</v>
      </c>
      <c r="S9332" s="130">
        <v>0</v>
      </c>
      <c r="V9332" s="130">
        <v>2054.88</v>
      </c>
      <c r="X9332" s="126" t="s">
        <v>1034</v>
      </c>
      <c r="Z9332" s="127"/>
      <c r="AA9332" s="128">
        <v>1</v>
      </c>
      <c r="AB9332" s="128">
        <v>12</v>
      </c>
      <c r="AD9332" s="126" t="s">
        <v>562</v>
      </c>
      <c r="AG9332" s="127"/>
      <c r="AI9332" s="127"/>
    </row>
    <row r="9333" spans="1:35" ht="14.85" customHeight="1">
      <c r="A9333" s="130">
        <v>5006173</v>
      </c>
      <c r="B9333" s="126" t="s">
        <v>18630</v>
      </c>
      <c r="C9333" s="126" t="s">
        <v>18631</v>
      </c>
      <c r="D9333" s="126" t="s">
        <v>18632</v>
      </c>
      <c r="E9333" s="126" t="s">
        <v>288</v>
      </c>
      <c r="F9333" s="126" t="s">
        <v>416</v>
      </c>
      <c r="G9333" s="126" t="s">
        <v>417</v>
      </c>
      <c r="H9333" s="126" t="s">
        <v>126</v>
      </c>
      <c r="I9333" s="126" t="s">
        <v>126</v>
      </c>
      <c r="J9333" s="126" t="s">
        <v>419</v>
      </c>
      <c r="K9333" s="126" t="s">
        <v>420</v>
      </c>
      <c r="L9333" s="126" t="s">
        <v>421</v>
      </c>
      <c r="M9333" s="130">
        <v>1557.92</v>
      </c>
      <c r="O9333" s="126" t="s">
        <v>422</v>
      </c>
      <c r="P9333" s="130">
        <v>0</v>
      </c>
      <c r="S9333" s="130">
        <v>0</v>
      </c>
      <c r="V9333" s="130">
        <v>1558.1</v>
      </c>
      <c r="X9333" s="126" t="s">
        <v>1034</v>
      </c>
      <c r="Z9333" s="127"/>
      <c r="AA9333" s="128">
        <v>1</v>
      </c>
      <c r="AB9333" s="128">
        <v>12</v>
      </c>
      <c r="AD9333" s="126" t="s">
        <v>562</v>
      </c>
      <c r="AG9333" s="127"/>
      <c r="AI9333" s="127"/>
    </row>
    <row r="9334" spans="1:35" ht="14.85" customHeight="1">
      <c r="A9334" s="130">
        <v>5000834</v>
      </c>
      <c r="B9334" s="126" t="s">
        <v>413</v>
      </c>
      <c r="C9334" s="126" t="s">
        <v>18633</v>
      </c>
      <c r="D9334" s="126" t="s">
        <v>18634</v>
      </c>
      <c r="E9334" s="126" t="s">
        <v>288</v>
      </c>
      <c r="F9334" s="126" t="s">
        <v>364</v>
      </c>
      <c r="G9334" s="126" t="s">
        <v>417</v>
      </c>
      <c r="H9334" s="126" t="s">
        <v>126</v>
      </c>
      <c r="I9334" s="126" t="s">
        <v>126</v>
      </c>
      <c r="J9334" s="126" t="s">
        <v>3583</v>
      </c>
      <c r="K9334" s="126" t="s">
        <v>467</v>
      </c>
      <c r="L9334" s="126" t="s">
        <v>3584</v>
      </c>
      <c r="M9334" s="130">
        <v>6817.44</v>
      </c>
      <c r="O9334" s="126" t="s">
        <v>365</v>
      </c>
      <c r="P9334" s="130">
        <v>0</v>
      </c>
      <c r="S9334" s="130">
        <v>0</v>
      </c>
      <c r="V9334" s="130">
        <v>11144</v>
      </c>
      <c r="X9334" s="126" t="s">
        <v>469</v>
      </c>
      <c r="Z9334" s="127"/>
      <c r="AA9334" s="128">
        <v>1</v>
      </c>
      <c r="AB9334" s="128">
        <v>60</v>
      </c>
      <c r="AC9334" s="126" t="s">
        <v>366</v>
      </c>
      <c r="AD9334" s="126" t="s">
        <v>1801</v>
      </c>
      <c r="AG9334" s="127"/>
      <c r="AI9334" s="127"/>
    </row>
    <row r="9335" spans="1:35" ht="14.85" customHeight="1">
      <c r="A9335" s="130">
        <v>5000518</v>
      </c>
      <c r="B9335" s="126" t="s">
        <v>18635</v>
      </c>
      <c r="C9335" s="126" t="s">
        <v>17788</v>
      </c>
      <c r="D9335" s="126" t="s">
        <v>18636</v>
      </c>
      <c r="E9335" s="126" t="s">
        <v>288</v>
      </c>
      <c r="F9335" s="126" t="s">
        <v>753</v>
      </c>
      <c r="G9335" s="126" t="s">
        <v>417</v>
      </c>
      <c r="H9335" s="126" t="s">
        <v>308</v>
      </c>
      <c r="I9335" s="126" t="s">
        <v>308</v>
      </c>
      <c r="J9335" s="126" t="s">
        <v>7115</v>
      </c>
      <c r="K9335" s="126" t="s">
        <v>504</v>
      </c>
      <c r="L9335" s="126" t="s">
        <v>7116</v>
      </c>
      <c r="M9335" s="130">
        <v>584.64</v>
      </c>
      <c r="O9335" s="126" t="s">
        <v>346</v>
      </c>
      <c r="P9335" s="130">
        <v>0</v>
      </c>
      <c r="S9335" s="130">
        <v>0</v>
      </c>
      <c r="V9335" s="130">
        <v>1489.99</v>
      </c>
      <c r="X9335" s="126" t="s">
        <v>2644</v>
      </c>
      <c r="Z9335" s="127"/>
      <c r="AA9335" s="128">
        <v>2</v>
      </c>
      <c r="AB9335" s="128">
        <v>12</v>
      </c>
      <c r="AD9335" s="126" t="s">
        <v>562</v>
      </c>
      <c r="AG9335" s="127"/>
      <c r="AI9335" s="127"/>
    </row>
    <row r="9336" spans="1:35" ht="14.85" customHeight="1">
      <c r="A9336" s="130">
        <v>5000517</v>
      </c>
      <c r="B9336" s="126" t="s">
        <v>18637</v>
      </c>
      <c r="C9336" s="126" t="s">
        <v>17788</v>
      </c>
      <c r="D9336" s="126" t="s">
        <v>16448</v>
      </c>
      <c r="E9336" s="126" t="s">
        <v>288</v>
      </c>
      <c r="F9336" s="126" t="s">
        <v>753</v>
      </c>
      <c r="G9336" s="126" t="s">
        <v>417</v>
      </c>
      <c r="H9336" s="126" t="s">
        <v>126</v>
      </c>
      <c r="I9336" s="126" t="s">
        <v>126</v>
      </c>
      <c r="J9336" s="126" t="s">
        <v>7115</v>
      </c>
      <c r="K9336" s="126" t="s">
        <v>504</v>
      </c>
      <c r="L9336" s="126" t="s">
        <v>7116</v>
      </c>
      <c r="M9336" s="130">
        <v>340.48</v>
      </c>
      <c r="O9336" s="126" t="s">
        <v>346</v>
      </c>
      <c r="P9336" s="130">
        <v>0</v>
      </c>
      <c r="S9336" s="130">
        <v>0</v>
      </c>
      <c r="V9336" s="130">
        <v>939.98</v>
      </c>
      <c r="X9336" s="126" t="s">
        <v>6124</v>
      </c>
      <c r="Z9336" s="127"/>
      <c r="AA9336" s="128">
        <v>2</v>
      </c>
      <c r="AB9336" s="128">
        <v>12</v>
      </c>
      <c r="AD9336" s="126" t="s">
        <v>562</v>
      </c>
      <c r="AG9336" s="127"/>
      <c r="AI9336" s="127"/>
    </row>
    <row r="9337" spans="1:35" ht="14.85" customHeight="1">
      <c r="A9337" s="130">
        <v>5000516</v>
      </c>
      <c r="B9337" s="126" t="s">
        <v>18638</v>
      </c>
      <c r="C9337" s="126" t="s">
        <v>12666</v>
      </c>
      <c r="D9337" s="126" t="s">
        <v>18639</v>
      </c>
      <c r="E9337" s="126" t="s">
        <v>288</v>
      </c>
      <c r="F9337" s="126" t="s">
        <v>364</v>
      </c>
      <c r="G9337" s="126" t="s">
        <v>417</v>
      </c>
      <c r="H9337" s="126" t="s">
        <v>126</v>
      </c>
      <c r="I9337" s="126" t="s">
        <v>126</v>
      </c>
      <c r="J9337" s="126" t="s">
        <v>3583</v>
      </c>
      <c r="K9337" s="126" t="s">
        <v>467</v>
      </c>
      <c r="L9337" s="126" t="s">
        <v>3584</v>
      </c>
      <c r="M9337" s="130">
        <v>6700.51</v>
      </c>
      <c r="O9337" s="126" t="s">
        <v>365</v>
      </c>
      <c r="P9337" s="130">
        <v>0</v>
      </c>
      <c r="S9337" s="130">
        <v>0</v>
      </c>
      <c r="V9337" s="130">
        <v>6700.51</v>
      </c>
      <c r="X9337" s="126" t="s">
        <v>469</v>
      </c>
      <c r="Z9337" s="127"/>
      <c r="AA9337" s="128">
        <v>1</v>
      </c>
      <c r="AB9337" s="128">
        <v>60</v>
      </c>
      <c r="AC9337" s="126" t="s">
        <v>366</v>
      </c>
      <c r="AD9337" s="126" t="s">
        <v>562</v>
      </c>
      <c r="AG9337" s="127"/>
      <c r="AI9337" s="127"/>
    </row>
    <row r="9338" spans="1:35" ht="14.85" customHeight="1">
      <c r="A9338" s="130">
        <v>5000514</v>
      </c>
      <c r="B9338" s="126" t="s">
        <v>18640</v>
      </c>
      <c r="C9338" s="126" t="s">
        <v>12666</v>
      </c>
      <c r="D9338" s="126" t="s">
        <v>18641</v>
      </c>
      <c r="E9338" s="126" t="s">
        <v>288</v>
      </c>
      <c r="F9338" s="126" t="s">
        <v>364</v>
      </c>
      <c r="G9338" s="126" t="s">
        <v>417</v>
      </c>
      <c r="H9338" s="126" t="s">
        <v>126</v>
      </c>
      <c r="I9338" s="126" t="s">
        <v>126</v>
      </c>
      <c r="J9338" s="126" t="s">
        <v>3583</v>
      </c>
      <c r="K9338" s="126" t="s">
        <v>467</v>
      </c>
      <c r="L9338" s="126" t="s">
        <v>3584</v>
      </c>
      <c r="M9338" s="130">
        <v>6817.44</v>
      </c>
      <c r="O9338" s="126" t="s">
        <v>365</v>
      </c>
      <c r="P9338" s="130">
        <v>0</v>
      </c>
      <c r="S9338" s="130">
        <v>0</v>
      </c>
      <c r="V9338" s="130">
        <v>6953.78</v>
      </c>
      <c r="X9338" s="126" t="s">
        <v>469</v>
      </c>
      <c r="Z9338" s="127"/>
      <c r="AA9338" s="128">
        <v>1</v>
      </c>
      <c r="AB9338" s="128">
        <v>60</v>
      </c>
      <c r="AC9338" s="126" t="s">
        <v>366</v>
      </c>
      <c r="AD9338" s="126" t="s">
        <v>562</v>
      </c>
      <c r="AG9338" s="127"/>
      <c r="AI9338" s="127"/>
    </row>
    <row r="9339" spans="1:35" ht="14.85" customHeight="1">
      <c r="A9339" s="130">
        <v>5000513</v>
      </c>
      <c r="B9339" s="126" t="s">
        <v>18642</v>
      </c>
      <c r="C9339" s="126" t="s">
        <v>18643</v>
      </c>
      <c r="D9339" s="126" t="s">
        <v>18644</v>
      </c>
      <c r="E9339" s="126" t="s">
        <v>288</v>
      </c>
      <c r="F9339" s="126" t="s">
        <v>416</v>
      </c>
      <c r="G9339" s="126" t="s">
        <v>417</v>
      </c>
      <c r="H9339" s="126" t="s">
        <v>126</v>
      </c>
      <c r="I9339" s="126" t="s">
        <v>126</v>
      </c>
      <c r="J9339" s="126" t="s">
        <v>1770</v>
      </c>
      <c r="K9339" s="126" t="s">
        <v>976</v>
      </c>
      <c r="L9339" s="126" t="s">
        <v>1771</v>
      </c>
      <c r="M9339" s="130">
        <v>730.24</v>
      </c>
      <c r="O9339" s="126" t="s">
        <v>427</v>
      </c>
      <c r="P9339" s="130">
        <v>0</v>
      </c>
      <c r="S9339" s="130">
        <v>0</v>
      </c>
      <c r="V9339" s="130">
        <v>881.98</v>
      </c>
      <c r="X9339" s="126" t="s">
        <v>771</v>
      </c>
      <c r="Z9339" s="127"/>
      <c r="AA9339" s="128">
        <v>1</v>
      </c>
      <c r="AB9339" s="128">
        <v>12</v>
      </c>
      <c r="AD9339" s="126" t="s">
        <v>562</v>
      </c>
      <c r="AG9339" s="127"/>
      <c r="AI9339" s="127"/>
    </row>
    <row r="9340" spans="1:35" ht="14.85" customHeight="1">
      <c r="A9340" s="130">
        <v>5000511</v>
      </c>
      <c r="B9340" s="126" t="s">
        <v>18645</v>
      </c>
      <c r="C9340" s="126" t="s">
        <v>18646</v>
      </c>
      <c r="D9340" s="126" t="s">
        <v>18647</v>
      </c>
      <c r="E9340" s="126" t="s">
        <v>288</v>
      </c>
      <c r="F9340" s="126" t="s">
        <v>416</v>
      </c>
      <c r="G9340" s="126" t="s">
        <v>417</v>
      </c>
      <c r="H9340" s="126" t="s">
        <v>126</v>
      </c>
      <c r="I9340" s="126" t="s">
        <v>126</v>
      </c>
      <c r="J9340" s="126" t="s">
        <v>1770</v>
      </c>
      <c r="K9340" s="126" t="s">
        <v>976</v>
      </c>
      <c r="L9340" s="126" t="s">
        <v>1771</v>
      </c>
      <c r="M9340" s="130">
        <v>389.76</v>
      </c>
      <c r="O9340" s="126" t="s">
        <v>587</v>
      </c>
      <c r="P9340" s="130">
        <v>0</v>
      </c>
      <c r="S9340" s="130">
        <v>0</v>
      </c>
      <c r="V9340" s="130">
        <v>828.38</v>
      </c>
      <c r="X9340" s="126" t="s">
        <v>4251</v>
      </c>
      <c r="Z9340" s="127"/>
      <c r="AA9340" s="128">
        <v>1</v>
      </c>
      <c r="AB9340" s="128">
        <v>12</v>
      </c>
      <c r="AD9340" s="126" t="s">
        <v>562</v>
      </c>
      <c r="AG9340" s="127"/>
      <c r="AI9340" s="127"/>
    </row>
    <row r="9341" spans="1:35" ht="14.85" customHeight="1">
      <c r="A9341" s="130">
        <v>5002239</v>
      </c>
      <c r="B9341" s="126" t="s">
        <v>18648</v>
      </c>
      <c r="C9341" s="126" t="s">
        <v>18649</v>
      </c>
      <c r="D9341" s="126" t="s">
        <v>4180</v>
      </c>
      <c r="E9341" s="126" t="s">
        <v>288</v>
      </c>
      <c r="F9341" s="126" t="s">
        <v>491</v>
      </c>
      <c r="G9341" s="126" t="s">
        <v>417</v>
      </c>
      <c r="H9341" s="126" t="s">
        <v>126</v>
      </c>
      <c r="I9341" s="126" t="s">
        <v>126</v>
      </c>
      <c r="J9341" s="126" t="s">
        <v>1248</v>
      </c>
      <c r="K9341" s="126" t="s">
        <v>613</v>
      </c>
      <c r="L9341" s="126" t="s">
        <v>1249</v>
      </c>
      <c r="M9341" s="130">
        <v>945.65</v>
      </c>
      <c r="O9341" s="126" t="s">
        <v>833</v>
      </c>
      <c r="P9341" s="130">
        <v>0</v>
      </c>
      <c r="S9341" s="130">
        <v>0</v>
      </c>
      <c r="V9341" s="130">
        <v>945.65</v>
      </c>
      <c r="X9341" s="126" t="s">
        <v>4181</v>
      </c>
      <c r="Z9341" s="127"/>
      <c r="AA9341" s="128">
        <v>1</v>
      </c>
      <c r="AB9341" s="128">
        <v>36</v>
      </c>
      <c r="AD9341" s="126" t="s">
        <v>562</v>
      </c>
      <c r="AG9341" s="127"/>
      <c r="AI9341" s="127"/>
    </row>
    <row r="9342" spans="1:35" ht="14.85" customHeight="1">
      <c r="A9342" s="130">
        <v>5002238</v>
      </c>
      <c r="B9342" s="126" t="s">
        <v>18650</v>
      </c>
      <c r="C9342" s="126" t="s">
        <v>18651</v>
      </c>
      <c r="D9342" s="126" t="s">
        <v>18652</v>
      </c>
      <c r="E9342" s="126" t="s">
        <v>288</v>
      </c>
      <c r="F9342" s="126" t="s">
        <v>491</v>
      </c>
      <c r="G9342" s="126" t="s">
        <v>417</v>
      </c>
      <c r="H9342" s="126" t="s">
        <v>126</v>
      </c>
      <c r="I9342" s="126" t="s">
        <v>126</v>
      </c>
      <c r="J9342" s="126" t="s">
        <v>1248</v>
      </c>
      <c r="K9342" s="126" t="s">
        <v>613</v>
      </c>
      <c r="L9342" s="126" t="s">
        <v>1249</v>
      </c>
      <c r="M9342" s="130">
        <v>19477.919999999998</v>
      </c>
      <c r="N9342" s="126" t="s">
        <v>290</v>
      </c>
      <c r="O9342" s="126" t="s">
        <v>1601</v>
      </c>
      <c r="P9342" s="130">
        <v>0</v>
      </c>
      <c r="S9342" s="130">
        <v>0</v>
      </c>
      <c r="V9342" s="130">
        <v>27659.119999999999</v>
      </c>
      <c r="X9342" s="126" t="s">
        <v>4361</v>
      </c>
      <c r="Y9342" s="126" t="s">
        <v>517</v>
      </c>
      <c r="Z9342" s="127"/>
      <c r="AA9342" s="128">
        <v>1</v>
      </c>
      <c r="AB9342" s="128">
        <v>60</v>
      </c>
      <c r="AD9342" s="126" t="s">
        <v>562</v>
      </c>
      <c r="AG9342" s="127"/>
      <c r="AI9342" s="127"/>
    </row>
    <row r="9343" spans="1:35" ht="14.85" customHeight="1">
      <c r="A9343" s="130">
        <v>5002237</v>
      </c>
      <c r="B9343" s="126" t="s">
        <v>18653</v>
      </c>
      <c r="C9343" s="126" t="s">
        <v>18654</v>
      </c>
      <c r="D9343" s="126" t="s">
        <v>18652</v>
      </c>
      <c r="E9343" s="126" t="s">
        <v>288</v>
      </c>
      <c r="F9343" s="126" t="s">
        <v>491</v>
      </c>
      <c r="G9343" s="126" t="s">
        <v>417</v>
      </c>
      <c r="H9343" s="126" t="s">
        <v>126</v>
      </c>
      <c r="I9343" s="126" t="s">
        <v>126</v>
      </c>
      <c r="J9343" s="126" t="s">
        <v>1248</v>
      </c>
      <c r="K9343" s="126" t="s">
        <v>613</v>
      </c>
      <c r="L9343" s="126" t="s">
        <v>1249</v>
      </c>
      <c r="M9343" s="130">
        <v>19477.919999999998</v>
      </c>
      <c r="N9343" s="126" t="s">
        <v>290</v>
      </c>
      <c r="O9343" s="126" t="s">
        <v>1601</v>
      </c>
      <c r="P9343" s="130">
        <v>0</v>
      </c>
      <c r="S9343" s="130">
        <v>0</v>
      </c>
      <c r="V9343" s="130">
        <v>27659.119999999999</v>
      </c>
      <c r="X9343" s="126" t="s">
        <v>4361</v>
      </c>
      <c r="Y9343" s="126" t="s">
        <v>517</v>
      </c>
      <c r="Z9343" s="127"/>
      <c r="AA9343" s="128">
        <v>1</v>
      </c>
      <c r="AB9343" s="128">
        <v>60</v>
      </c>
      <c r="AD9343" s="126" t="s">
        <v>562</v>
      </c>
      <c r="AG9343" s="127"/>
      <c r="AI9343" s="127"/>
    </row>
    <row r="9344" spans="1:35" ht="14.85" customHeight="1">
      <c r="A9344" s="130">
        <v>5002236</v>
      </c>
      <c r="B9344" s="126" t="s">
        <v>18655</v>
      </c>
      <c r="C9344" s="126" t="s">
        <v>18656</v>
      </c>
      <c r="D9344" s="126" t="s">
        <v>18652</v>
      </c>
      <c r="E9344" s="126" t="s">
        <v>288</v>
      </c>
      <c r="F9344" s="126" t="s">
        <v>491</v>
      </c>
      <c r="G9344" s="126" t="s">
        <v>417</v>
      </c>
      <c r="H9344" s="126" t="s">
        <v>126</v>
      </c>
      <c r="I9344" s="126" t="s">
        <v>126</v>
      </c>
      <c r="J9344" s="126" t="s">
        <v>1248</v>
      </c>
      <c r="K9344" s="126" t="s">
        <v>613</v>
      </c>
      <c r="L9344" s="126" t="s">
        <v>1249</v>
      </c>
      <c r="M9344" s="130">
        <v>19477.919999999998</v>
      </c>
      <c r="N9344" s="126" t="s">
        <v>290</v>
      </c>
      <c r="O9344" s="126" t="s">
        <v>1601</v>
      </c>
      <c r="P9344" s="130">
        <v>0</v>
      </c>
      <c r="S9344" s="130">
        <v>0</v>
      </c>
      <c r="V9344" s="130">
        <v>27659.119999999999</v>
      </c>
      <c r="X9344" s="126" t="s">
        <v>4361</v>
      </c>
      <c r="Y9344" s="126" t="s">
        <v>517</v>
      </c>
      <c r="Z9344" s="127"/>
      <c r="AA9344" s="128">
        <v>1</v>
      </c>
      <c r="AB9344" s="128">
        <v>60</v>
      </c>
      <c r="AD9344" s="126" t="s">
        <v>562</v>
      </c>
      <c r="AG9344" s="127"/>
      <c r="AI9344" s="127"/>
    </row>
    <row r="9345" spans="1:35" ht="14.85" customHeight="1">
      <c r="A9345" s="130">
        <v>5004031</v>
      </c>
      <c r="B9345" s="126" t="s">
        <v>18657</v>
      </c>
      <c r="C9345" s="126" t="s">
        <v>15400</v>
      </c>
      <c r="D9345" s="126" t="s">
        <v>18658</v>
      </c>
      <c r="E9345" s="126" t="s">
        <v>288</v>
      </c>
      <c r="F9345" s="126" t="s">
        <v>491</v>
      </c>
      <c r="G9345" s="126" t="s">
        <v>417</v>
      </c>
      <c r="H9345" s="126" t="s">
        <v>126</v>
      </c>
      <c r="I9345" s="126" t="s">
        <v>308</v>
      </c>
      <c r="J9345" s="126" t="s">
        <v>514</v>
      </c>
      <c r="K9345" s="126" t="s">
        <v>504</v>
      </c>
      <c r="L9345" s="126" t="s">
        <v>515</v>
      </c>
      <c r="M9345" s="130">
        <v>5878.81</v>
      </c>
      <c r="N9345" s="126" t="s">
        <v>290</v>
      </c>
      <c r="O9345" s="126" t="s">
        <v>1311</v>
      </c>
      <c r="P9345" s="130">
        <v>0</v>
      </c>
      <c r="S9345" s="130">
        <v>0</v>
      </c>
      <c r="V9345" s="130">
        <v>6532.02</v>
      </c>
      <c r="X9345" s="126" t="s">
        <v>1312</v>
      </c>
      <c r="Y9345" s="126" t="s">
        <v>517</v>
      </c>
      <c r="Z9345" s="127" t="s">
        <v>309</v>
      </c>
      <c r="AA9345" s="128">
        <v>1</v>
      </c>
      <c r="AB9345" s="128">
        <v>60</v>
      </c>
      <c r="AD9345" s="126" t="s">
        <v>562</v>
      </c>
      <c r="AG9345" s="127"/>
      <c r="AI9345" s="127"/>
    </row>
    <row r="9346" spans="1:35" ht="14.85" customHeight="1">
      <c r="A9346" s="130">
        <v>5001093</v>
      </c>
      <c r="B9346" s="126" t="s">
        <v>18659</v>
      </c>
      <c r="C9346" s="126" t="s">
        <v>18660</v>
      </c>
      <c r="D9346" s="126" t="s">
        <v>18661</v>
      </c>
      <c r="E9346" s="126" t="s">
        <v>288</v>
      </c>
      <c r="F9346" s="126" t="s">
        <v>416</v>
      </c>
      <c r="G9346" s="126" t="s">
        <v>417</v>
      </c>
      <c r="H9346" s="126" t="s">
        <v>126</v>
      </c>
      <c r="I9346" s="126" t="s">
        <v>126</v>
      </c>
      <c r="J9346" s="126" t="s">
        <v>10270</v>
      </c>
      <c r="K9346" s="126" t="s">
        <v>747</v>
      </c>
      <c r="L9346" s="126" t="s">
        <v>9321</v>
      </c>
      <c r="M9346" s="130">
        <v>437.92</v>
      </c>
      <c r="O9346" s="126" t="s">
        <v>3119</v>
      </c>
      <c r="P9346" s="130">
        <v>0</v>
      </c>
      <c r="S9346" s="130">
        <v>0</v>
      </c>
      <c r="V9346" s="130">
        <v>477.55</v>
      </c>
      <c r="X9346" s="126" t="s">
        <v>3120</v>
      </c>
      <c r="Z9346" s="127"/>
      <c r="AA9346" s="128">
        <v>2</v>
      </c>
      <c r="AB9346" s="128">
        <v>12</v>
      </c>
      <c r="AD9346" s="126" t="s">
        <v>562</v>
      </c>
      <c r="AG9346" s="127"/>
      <c r="AI9346" s="127"/>
    </row>
    <row r="9347" spans="1:35" ht="14.85" customHeight="1">
      <c r="A9347" s="130">
        <v>5001092</v>
      </c>
      <c r="B9347" s="126" t="s">
        <v>18662</v>
      </c>
      <c r="C9347" s="126" t="s">
        <v>17870</v>
      </c>
      <c r="D9347" s="126" t="s">
        <v>18663</v>
      </c>
      <c r="E9347" s="126" t="s">
        <v>288</v>
      </c>
      <c r="F9347" s="126" t="s">
        <v>522</v>
      </c>
      <c r="G9347" s="126" t="s">
        <v>6662</v>
      </c>
      <c r="H9347" s="126" t="s">
        <v>524</v>
      </c>
      <c r="I9347" s="126" t="s">
        <v>418</v>
      </c>
      <c r="J9347" s="126" t="s">
        <v>825</v>
      </c>
      <c r="K9347" s="126" t="s">
        <v>504</v>
      </c>
      <c r="L9347" s="126" t="s">
        <v>444</v>
      </c>
      <c r="M9347" s="130">
        <v>991.38</v>
      </c>
      <c r="N9347" s="126" t="s">
        <v>290</v>
      </c>
      <c r="O9347" s="126" t="s">
        <v>621</v>
      </c>
      <c r="P9347" s="130">
        <v>0</v>
      </c>
      <c r="S9347" s="130">
        <v>0</v>
      </c>
      <c r="V9347" s="130">
        <v>991.38</v>
      </c>
      <c r="X9347" s="126" t="s">
        <v>3638</v>
      </c>
      <c r="Z9347" s="127"/>
      <c r="AA9347" s="128"/>
      <c r="AB9347" s="128"/>
      <c r="AD9347" s="126" t="s">
        <v>562</v>
      </c>
      <c r="AG9347" s="127"/>
      <c r="AI9347" s="127"/>
    </row>
    <row r="9348" spans="1:35" ht="14.85" customHeight="1">
      <c r="A9348" s="130">
        <v>5001088</v>
      </c>
      <c r="B9348" s="126" t="s">
        <v>18664</v>
      </c>
      <c r="C9348" s="126" t="s">
        <v>18665</v>
      </c>
      <c r="D9348" s="126" t="s">
        <v>17723</v>
      </c>
      <c r="E9348" s="126" t="s">
        <v>288</v>
      </c>
      <c r="F9348" s="126" t="s">
        <v>522</v>
      </c>
      <c r="G9348" s="126" t="s">
        <v>1504</v>
      </c>
      <c r="H9348" s="126" t="s">
        <v>524</v>
      </c>
      <c r="I9348" s="126" t="s">
        <v>418</v>
      </c>
      <c r="J9348" s="126" t="s">
        <v>825</v>
      </c>
      <c r="K9348" s="126" t="s">
        <v>504</v>
      </c>
      <c r="L9348" s="126" t="s">
        <v>444</v>
      </c>
      <c r="M9348" s="130">
        <v>268.8</v>
      </c>
      <c r="N9348" s="126" t="s">
        <v>290</v>
      </c>
      <c r="O9348" s="126" t="s">
        <v>528</v>
      </c>
      <c r="P9348" s="130">
        <v>0</v>
      </c>
      <c r="S9348" s="130">
        <v>0</v>
      </c>
      <c r="V9348" s="130">
        <v>311.33999999999997</v>
      </c>
      <c r="X9348" s="126" t="s">
        <v>4904</v>
      </c>
      <c r="Z9348" s="127"/>
      <c r="AA9348" s="128"/>
      <c r="AB9348" s="128"/>
      <c r="AD9348" s="126" t="s">
        <v>562</v>
      </c>
      <c r="AG9348" s="127"/>
      <c r="AI9348" s="127"/>
    </row>
    <row r="9349" spans="1:35" ht="14.85" customHeight="1">
      <c r="A9349" s="130">
        <v>5001086</v>
      </c>
      <c r="B9349" s="126" t="s">
        <v>18666</v>
      </c>
      <c r="C9349" s="126" t="s">
        <v>18667</v>
      </c>
      <c r="D9349" s="126" t="s">
        <v>18668</v>
      </c>
      <c r="E9349" s="126" t="s">
        <v>288</v>
      </c>
      <c r="F9349" s="126" t="s">
        <v>416</v>
      </c>
      <c r="G9349" s="126" t="s">
        <v>417</v>
      </c>
      <c r="H9349" s="126" t="s">
        <v>126</v>
      </c>
      <c r="I9349" s="126" t="s">
        <v>126</v>
      </c>
      <c r="J9349" s="126" t="s">
        <v>10270</v>
      </c>
      <c r="K9349" s="126" t="s">
        <v>747</v>
      </c>
      <c r="L9349" s="126" t="s">
        <v>9321</v>
      </c>
      <c r="M9349" s="130">
        <v>437.92</v>
      </c>
      <c r="O9349" s="126" t="s">
        <v>3119</v>
      </c>
      <c r="P9349" s="130">
        <v>0</v>
      </c>
      <c r="S9349" s="130">
        <v>0</v>
      </c>
      <c r="V9349" s="130">
        <v>499.89</v>
      </c>
      <c r="X9349" s="126" t="s">
        <v>3120</v>
      </c>
      <c r="Z9349" s="127"/>
      <c r="AA9349" s="128">
        <v>2</v>
      </c>
      <c r="AB9349" s="128">
        <v>12</v>
      </c>
      <c r="AD9349" s="126" t="s">
        <v>562</v>
      </c>
      <c r="AG9349" s="127"/>
      <c r="AI9349" s="127"/>
    </row>
    <row r="9350" spans="1:35" ht="14.85" customHeight="1">
      <c r="A9350" s="130">
        <v>5001085</v>
      </c>
      <c r="B9350" s="126" t="s">
        <v>18669</v>
      </c>
      <c r="C9350" s="126" t="s">
        <v>18665</v>
      </c>
      <c r="D9350" s="126" t="s">
        <v>18670</v>
      </c>
      <c r="E9350" s="126" t="s">
        <v>288</v>
      </c>
      <c r="F9350" s="126" t="s">
        <v>522</v>
      </c>
      <c r="G9350" s="126" t="s">
        <v>523</v>
      </c>
      <c r="H9350" s="126" t="s">
        <v>524</v>
      </c>
      <c r="I9350" s="126" t="s">
        <v>418</v>
      </c>
      <c r="J9350" s="126" t="s">
        <v>825</v>
      </c>
      <c r="K9350" s="126" t="s">
        <v>504</v>
      </c>
      <c r="L9350" s="126" t="s">
        <v>444</v>
      </c>
      <c r="M9350" s="130">
        <v>1069.5899999999999</v>
      </c>
      <c r="N9350" s="126" t="s">
        <v>290</v>
      </c>
      <c r="O9350" s="126" t="s">
        <v>528</v>
      </c>
      <c r="P9350" s="130">
        <v>0</v>
      </c>
      <c r="S9350" s="130">
        <v>0</v>
      </c>
      <c r="V9350" s="130">
        <v>1069.5899999999999</v>
      </c>
      <c r="X9350" s="126" t="s">
        <v>4904</v>
      </c>
      <c r="Z9350" s="127"/>
      <c r="AA9350" s="128"/>
      <c r="AB9350" s="128"/>
      <c r="AD9350" s="126" t="s">
        <v>562</v>
      </c>
      <c r="AG9350" s="127"/>
      <c r="AI9350" s="127"/>
    </row>
    <row r="9351" spans="1:35" ht="14.85" customHeight="1">
      <c r="A9351" s="130">
        <v>5003823</v>
      </c>
      <c r="B9351" s="126" t="s">
        <v>18671</v>
      </c>
      <c r="C9351" s="126" t="s">
        <v>18672</v>
      </c>
      <c r="D9351" s="126" t="s">
        <v>14014</v>
      </c>
      <c r="E9351" s="126" t="s">
        <v>288</v>
      </c>
      <c r="F9351" s="126" t="s">
        <v>364</v>
      </c>
      <c r="G9351" s="126" t="s">
        <v>417</v>
      </c>
      <c r="H9351" s="126" t="s">
        <v>126</v>
      </c>
      <c r="I9351" s="126" t="s">
        <v>126</v>
      </c>
      <c r="J9351" s="126" t="s">
        <v>886</v>
      </c>
      <c r="K9351" s="126" t="s">
        <v>443</v>
      </c>
      <c r="L9351" s="126" t="s">
        <v>887</v>
      </c>
      <c r="M9351" s="130">
        <v>6817.44</v>
      </c>
      <c r="O9351" s="126" t="s">
        <v>365</v>
      </c>
      <c r="P9351" s="130">
        <v>0</v>
      </c>
      <c r="S9351" s="130">
        <v>0</v>
      </c>
      <c r="V9351" s="130">
        <v>7304.34</v>
      </c>
      <c r="X9351" s="126" t="s">
        <v>469</v>
      </c>
      <c r="Z9351" s="127"/>
      <c r="AA9351" s="128">
        <v>1</v>
      </c>
      <c r="AB9351" s="128">
        <v>60</v>
      </c>
      <c r="AC9351" s="126" t="s">
        <v>366</v>
      </c>
      <c r="AD9351" s="126" t="s">
        <v>562</v>
      </c>
      <c r="AG9351" s="127"/>
      <c r="AI9351" s="127"/>
    </row>
    <row r="9352" spans="1:35" ht="14.85" customHeight="1">
      <c r="A9352" s="130">
        <v>5003822</v>
      </c>
      <c r="B9352" s="126" t="s">
        <v>18673</v>
      </c>
      <c r="C9352" s="126" t="s">
        <v>18674</v>
      </c>
      <c r="D9352" s="126" t="s">
        <v>17228</v>
      </c>
      <c r="E9352" s="126" t="s">
        <v>288</v>
      </c>
      <c r="F9352" s="126" t="s">
        <v>364</v>
      </c>
      <c r="G9352" s="126" t="s">
        <v>417</v>
      </c>
      <c r="H9352" s="126" t="s">
        <v>126</v>
      </c>
      <c r="I9352" s="126" t="s">
        <v>126</v>
      </c>
      <c r="J9352" s="126" t="s">
        <v>886</v>
      </c>
      <c r="K9352" s="126" t="s">
        <v>443</v>
      </c>
      <c r="L9352" s="126" t="s">
        <v>887</v>
      </c>
      <c r="M9352" s="130">
        <v>6817.44</v>
      </c>
      <c r="O9352" s="126" t="s">
        <v>365</v>
      </c>
      <c r="P9352" s="130">
        <v>0</v>
      </c>
      <c r="S9352" s="130">
        <v>0</v>
      </c>
      <c r="V9352" s="130">
        <v>7304.34</v>
      </c>
      <c r="X9352" s="126" t="s">
        <v>469</v>
      </c>
      <c r="Z9352" s="127"/>
      <c r="AA9352" s="128">
        <v>1</v>
      </c>
      <c r="AB9352" s="128">
        <v>60</v>
      </c>
      <c r="AC9352" s="126" t="s">
        <v>366</v>
      </c>
      <c r="AD9352" s="126" t="s">
        <v>562</v>
      </c>
      <c r="AG9352" s="127"/>
      <c r="AI9352" s="127"/>
    </row>
    <row r="9353" spans="1:35" ht="14.85" customHeight="1">
      <c r="A9353" s="130">
        <v>5003821</v>
      </c>
      <c r="B9353" s="126" t="s">
        <v>18675</v>
      </c>
      <c r="C9353" s="126" t="s">
        <v>18676</v>
      </c>
      <c r="D9353" s="126" t="s">
        <v>18677</v>
      </c>
      <c r="E9353" s="126" t="s">
        <v>288</v>
      </c>
      <c r="F9353" s="126" t="s">
        <v>364</v>
      </c>
      <c r="G9353" s="126" t="s">
        <v>417</v>
      </c>
      <c r="H9353" s="126" t="s">
        <v>126</v>
      </c>
      <c r="I9353" s="126" t="s">
        <v>126</v>
      </c>
      <c r="J9353" s="126" t="s">
        <v>886</v>
      </c>
      <c r="K9353" s="126" t="s">
        <v>443</v>
      </c>
      <c r="L9353" s="126" t="s">
        <v>887</v>
      </c>
      <c r="M9353" s="130">
        <v>6817.44</v>
      </c>
      <c r="O9353" s="126" t="s">
        <v>365</v>
      </c>
      <c r="P9353" s="130">
        <v>0</v>
      </c>
      <c r="S9353" s="130">
        <v>0</v>
      </c>
      <c r="V9353" s="130">
        <v>8765.2000000000007</v>
      </c>
      <c r="X9353" s="126" t="s">
        <v>469</v>
      </c>
      <c r="Z9353" s="127"/>
      <c r="AA9353" s="128">
        <v>1</v>
      </c>
      <c r="AB9353" s="128">
        <v>60</v>
      </c>
      <c r="AC9353" s="126" t="s">
        <v>366</v>
      </c>
      <c r="AD9353" s="126" t="s">
        <v>562</v>
      </c>
      <c r="AG9353" s="127"/>
      <c r="AI9353" s="127"/>
    </row>
    <row r="9354" spans="1:35" ht="14.85" customHeight="1">
      <c r="A9354" s="130">
        <v>5003806</v>
      </c>
      <c r="B9354" s="126" t="s">
        <v>17522</v>
      </c>
      <c r="C9354" s="126" t="s">
        <v>17523</v>
      </c>
      <c r="D9354" s="126" t="s">
        <v>17524</v>
      </c>
      <c r="E9354" s="126" t="s">
        <v>288</v>
      </c>
      <c r="F9354" s="126" t="s">
        <v>364</v>
      </c>
      <c r="G9354" s="126" t="s">
        <v>417</v>
      </c>
      <c r="H9354" s="126" t="s">
        <v>126</v>
      </c>
      <c r="I9354" s="126" t="s">
        <v>126</v>
      </c>
      <c r="J9354" s="126" t="s">
        <v>886</v>
      </c>
      <c r="K9354" s="126" t="s">
        <v>443</v>
      </c>
      <c r="L9354" s="126" t="s">
        <v>887</v>
      </c>
      <c r="M9354" s="130">
        <v>6817.44</v>
      </c>
      <c r="O9354" s="126" t="s">
        <v>365</v>
      </c>
      <c r="P9354" s="130">
        <v>0</v>
      </c>
      <c r="S9354" s="130">
        <v>0</v>
      </c>
      <c r="V9354" s="130">
        <v>10907.8</v>
      </c>
      <c r="X9354" s="126" t="s">
        <v>469</v>
      </c>
      <c r="Z9354" s="127"/>
      <c r="AA9354" s="128">
        <v>1</v>
      </c>
      <c r="AB9354" s="128">
        <v>60</v>
      </c>
      <c r="AC9354" s="126" t="s">
        <v>366</v>
      </c>
      <c r="AD9354" s="126" t="s">
        <v>562</v>
      </c>
      <c r="AG9354" s="127"/>
      <c r="AI9354" s="127"/>
    </row>
    <row r="9355" spans="1:35" ht="14.85" customHeight="1">
      <c r="A9355" s="130">
        <v>5001131</v>
      </c>
      <c r="B9355" s="126" t="s">
        <v>18678</v>
      </c>
      <c r="C9355" s="126" t="s">
        <v>18679</v>
      </c>
      <c r="D9355" s="126" t="s">
        <v>18680</v>
      </c>
      <c r="E9355" s="126" t="s">
        <v>288</v>
      </c>
      <c r="F9355" s="126" t="s">
        <v>491</v>
      </c>
      <c r="G9355" s="126" t="s">
        <v>417</v>
      </c>
      <c r="H9355" s="126" t="s">
        <v>126</v>
      </c>
      <c r="I9355" s="126" t="s">
        <v>126</v>
      </c>
      <c r="J9355" s="126" t="s">
        <v>769</v>
      </c>
      <c r="K9355" s="126" t="s">
        <v>567</v>
      </c>
      <c r="L9355" s="126" t="s">
        <v>770</v>
      </c>
      <c r="M9355" s="130">
        <v>2824.64</v>
      </c>
      <c r="O9355" s="126" t="s">
        <v>492</v>
      </c>
      <c r="P9355" s="130">
        <v>0</v>
      </c>
      <c r="S9355" s="130">
        <v>0</v>
      </c>
      <c r="V9355" s="130">
        <v>3488.78</v>
      </c>
      <c r="X9355" s="126" t="s">
        <v>5953</v>
      </c>
      <c r="Z9355" s="127"/>
      <c r="AA9355" s="128">
        <v>1</v>
      </c>
      <c r="AB9355" s="128">
        <v>60</v>
      </c>
      <c r="AD9355" s="126" t="s">
        <v>562</v>
      </c>
      <c r="AG9355" s="127"/>
      <c r="AI9355" s="127"/>
    </row>
    <row r="9356" spans="1:35" ht="14.85" customHeight="1">
      <c r="A9356" s="130">
        <v>5002540</v>
      </c>
      <c r="B9356" s="126" t="s">
        <v>18681</v>
      </c>
      <c r="C9356" s="126" t="s">
        <v>18682</v>
      </c>
      <c r="D9356" s="126" t="s">
        <v>18683</v>
      </c>
      <c r="E9356" s="126" t="s">
        <v>288</v>
      </c>
      <c r="F9356" s="126" t="s">
        <v>555</v>
      </c>
      <c r="G9356" s="126" t="s">
        <v>565</v>
      </c>
      <c r="H9356" s="126" t="s">
        <v>126</v>
      </c>
      <c r="I9356" s="126" t="s">
        <v>418</v>
      </c>
      <c r="J9356" s="126" t="s">
        <v>983</v>
      </c>
      <c r="K9356" s="126" t="s">
        <v>984</v>
      </c>
      <c r="L9356" s="126" t="s">
        <v>985</v>
      </c>
      <c r="M9356" s="130">
        <v>213.92</v>
      </c>
      <c r="O9356" s="126" t="s">
        <v>560</v>
      </c>
      <c r="P9356" s="130">
        <v>0</v>
      </c>
      <c r="S9356" s="130">
        <v>0</v>
      </c>
      <c r="V9356" s="130">
        <v>498.91</v>
      </c>
      <c r="X9356" s="126" t="s">
        <v>1995</v>
      </c>
      <c r="Z9356" s="127" t="s">
        <v>1996</v>
      </c>
      <c r="AA9356" s="128">
        <v>30</v>
      </c>
      <c r="AB9356" s="128"/>
      <c r="AD9356" s="126" t="s">
        <v>562</v>
      </c>
      <c r="AG9356" s="127"/>
      <c r="AI9356" s="127"/>
    </row>
    <row r="9357" spans="1:35" ht="14.85" customHeight="1">
      <c r="A9357" s="130">
        <v>5002539</v>
      </c>
      <c r="B9357" s="126" t="s">
        <v>18684</v>
      </c>
      <c r="C9357" s="126" t="s">
        <v>18685</v>
      </c>
      <c r="D9357" s="126" t="s">
        <v>18686</v>
      </c>
      <c r="E9357" s="126" t="s">
        <v>288</v>
      </c>
      <c r="F9357" s="126" t="s">
        <v>555</v>
      </c>
      <c r="G9357" s="126" t="s">
        <v>458</v>
      </c>
      <c r="H9357" s="126" t="s">
        <v>126</v>
      </c>
      <c r="I9357" s="126" t="s">
        <v>418</v>
      </c>
      <c r="J9357" s="126" t="s">
        <v>983</v>
      </c>
      <c r="K9357" s="126" t="s">
        <v>984</v>
      </c>
      <c r="L9357" s="126" t="s">
        <v>985</v>
      </c>
      <c r="M9357" s="130">
        <v>213.92</v>
      </c>
      <c r="O9357" s="126" t="s">
        <v>560</v>
      </c>
      <c r="P9357" s="130">
        <v>0</v>
      </c>
      <c r="S9357" s="130">
        <v>0</v>
      </c>
      <c r="V9357" s="130">
        <v>332.92</v>
      </c>
      <c r="X9357" s="126" t="s">
        <v>1995</v>
      </c>
      <c r="Z9357" s="127" t="s">
        <v>1996</v>
      </c>
      <c r="AA9357" s="128">
        <v>30</v>
      </c>
      <c r="AB9357" s="128"/>
      <c r="AD9357" s="126" t="s">
        <v>562</v>
      </c>
      <c r="AG9357" s="127"/>
      <c r="AI9357" s="127"/>
    </row>
    <row r="9358" spans="1:35" ht="14.85" customHeight="1">
      <c r="A9358" s="130">
        <v>5004046</v>
      </c>
      <c r="B9358" s="126" t="s">
        <v>18687</v>
      </c>
      <c r="C9358" s="126" t="s">
        <v>15400</v>
      </c>
      <c r="D9358" s="126" t="s">
        <v>18688</v>
      </c>
      <c r="E9358" s="126" t="s">
        <v>288</v>
      </c>
      <c r="F9358" s="126" t="s">
        <v>491</v>
      </c>
      <c r="G9358" s="126" t="s">
        <v>417</v>
      </c>
      <c r="H9358" s="126" t="s">
        <v>126</v>
      </c>
      <c r="I9358" s="126" t="s">
        <v>126</v>
      </c>
      <c r="J9358" s="126" t="s">
        <v>514</v>
      </c>
      <c r="K9358" s="126" t="s">
        <v>504</v>
      </c>
      <c r="L9358" s="126" t="s">
        <v>515</v>
      </c>
      <c r="M9358" s="130">
        <v>1142.0999999999999</v>
      </c>
      <c r="N9358" s="126" t="s">
        <v>290</v>
      </c>
      <c r="O9358" s="126" t="s">
        <v>1311</v>
      </c>
      <c r="P9358" s="130">
        <v>0</v>
      </c>
      <c r="S9358" s="130">
        <v>0</v>
      </c>
      <c r="V9358" s="130">
        <v>1269</v>
      </c>
      <c r="X9358" s="126" t="s">
        <v>1312</v>
      </c>
      <c r="Y9358" s="126" t="s">
        <v>517</v>
      </c>
      <c r="Z9358" s="127" t="s">
        <v>309</v>
      </c>
      <c r="AA9358" s="128">
        <v>1</v>
      </c>
      <c r="AB9358" s="128">
        <v>60</v>
      </c>
      <c r="AD9358" s="126" t="s">
        <v>562</v>
      </c>
      <c r="AG9358" s="127"/>
      <c r="AI9358" s="127"/>
    </row>
    <row r="9359" spans="1:35" ht="14.85" customHeight="1">
      <c r="A9359" s="130">
        <v>5004045</v>
      </c>
      <c r="B9359" s="126" t="s">
        <v>413</v>
      </c>
      <c r="C9359" s="126" t="s">
        <v>18689</v>
      </c>
      <c r="D9359" s="126" t="s">
        <v>18690</v>
      </c>
      <c r="E9359" s="126" t="s">
        <v>288</v>
      </c>
      <c r="F9359" s="126" t="s">
        <v>491</v>
      </c>
      <c r="G9359" s="126" t="s">
        <v>417</v>
      </c>
      <c r="H9359" s="126" t="s">
        <v>126</v>
      </c>
      <c r="I9359" s="126" t="s">
        <v>126</v>
      </c>
      <c r="J9359" s="126" t="s">
        <v>13323</v>
      </c>
      <c r="K9359" s="126" t="s">
        <v>1606</v>
      </c>
      <c r="L9359" s="126" t="s">
        <v>1321</v>
      </c>
      <c r="M9359" s="130">
        <v>6646</v>
      </c>
      <c r="N9359" s="126" t="s">
        <v>290</v>
      </c>
      <c r="O9359" s="126" t="s">
        <v>833</v>
      </c>
      <c r="P9359" s="130">
        <v>0</v>
      </c>
      <c r="S9359" s="130">
        <v>0</v>
      </c>
      <c r="V9359" s="130">
        <v>6646</v>
      </c>
      <c r="X9359" s="126" t="s">
        <v>834</v>
      </c>
      <c r="Z9359" s="127"/>
      <c r="AA9359" s="128">
        <v>1</v>
      </c>
      <c r="AB9359" s="128">
        <v>36</v>
      </c>
      <c r="AD9359" s="126" t="s">
        <v>1801</v>
      </c>
      <c r="AG9359" s="127"/>
      <c r="AI9359" s="127"/>
    </row>
    <row r="9360" spans="1:35" ht="14.85" customHeight="1">
      <c r="A9360" s="130">
        <v>5004044</v>
      </c>
      <c r="B9360" s="126" t="s">
        <v>413</v>
      </c>
      <c r="C9360" s="126" t="s">
        <v>18691</v>
      </c>
      <c r="D9360" s="126" t="s">
        <v>18692</v>
      </c>
      <c r="E9360" s="126" t="s">
        <v>288</v>
      </c>
      <c r="F9360" s="126" t="s">
        <v>491</v>
      </c>
      <c r="G9360" s="126" t="s">
        <v>417</v>
      </c>
      <c r="H9360" s="126" t="s">
        <v>126</v>
      </c>
      <c r="I9360" s="126" t="s">
        <v>126</v>
      </c>
      <c r="J9360" s="126" t="s">
        <v>13323</v>
      </c>
      <c r="K9360" s="126" t="s">
        <v>1606</v>
      </c>
      <c r="L9360" s="126" t="s">
        <v>1321</v>
      </c>
      <c r="M9360" s="130">
        <v>6545</v>
      </c>
      <c r="N9360" s="126" t="s">
        <v>290</v>
      </c>
      <c r="O9360" s="126" t="s">
        <v>833</v>
      </c>
      <c r="P9360" s="130">
        <v>0</v>
      </c>
      <c r="S9360" s="130">
        <v>0</v>
      </c>
      <c r="V9360" s="130">
        <v>6545</v>
      </c>
      <c r="X9360" s="126" t="s">
        <v>834</v>
      </c>
      <c r="Z9360" s="127"/>
      <c r="AA9360" s="128">
        <v>1</v>
      </c>
      <c r="AB9360" s="128">
        <v>36</v>
      </c>
      <c r="AD9360" s="126" t="s">
        <v>1801</v>
      </c>
      <c r="AG9360" s="127"/>
      <c r="AI9360" s="127"/>
    </row>
    <row r="9361" spans="1:35" ht="14.85" customHeight="1">
      <c r="A9361" s="130">
        <v>5004043</v>
      </c>
      <c r="B9361" s="126" t="s">
        <v>413</v>
      </c>
      <c r="C9361" s="126" t="s">
        <v>18693</v>
      </c>
      <c r="D9361" s="126" t="s">
        <v>18694</v>
      </c>
      <c r="E9361" s="126" t="s">
        <v>288</v>
      </c>
      <c r="F9361" s="126" t="s">
        <v>491</v>
      </c>
      <c r="G9361" s="126" t="s">
        <v>417</v>
      </c>
      <c r="H9361" s="126" t="s">
        <v>126</v>
      </c>
      <c r="I9361" s="126" t="s">
        <v>126</v>
      </c>
      <c r="J9361" s="126" t="s">
        <v>13323</v>
      </c>
      <c r="K9361" s="126" t="s">
        <v>1606</v>
      </c>
      <c r="L9361" s="126" t="s">
        <v>1321</v>
      </c>
      <c r="M9361" s="130">
        <v>6041</v>
      </c>
      <c r="N9361" s="126" t="s">
        <v>290</v>
      </c>
      <c r="O9361" s="126" t="s">
        <v>833</v>
      </c>
      <c r="P9361" s="130">
        <v>0</v>
      </c>
      <c r="S9361" s="130">
        <v>0</v>
      </c>
      <c r="V9361" s="130">
        <v>6041</v>
      </c>
      <c r="X9361" s="126" t="s">
        <v>834</v>
      </c>
      <c r="Z9361" s="127"/>
      <c r="AA9361" s="128">
        <v>1</v>
      </c>
      <c r="AB9361" s="128">
        <v>36</v>
      </c>
      <c r="AD9361" s="126" t="s">
        <v>1801</v>
      </c>
      <c r="AG9361" s="127"/>
      <c r="AI9361" s="127"/>
    </row>
    <row r="9362" spans="1:35" ht="14.85" customHeight="1">
      <c r="A9362" s="130">
        <v>5004040</v>
      </c>
      <c r="B9362" s="126" t="s">
        <v>15945</v>
      </c>
      <c r="C9362" s="126" t="s">
        <v>15946</v>
      </c>
      <c r="D9362" s="126" t="s">
        <v>15947</v>
      </c>
      <c r="E9362" s="126" t="s">
        <v>288</v>
      </c>
      <c r="F9362" s="126" t="s">
        <v>364</v>
      </c>
      <c r="G9362" s="126" t="s">
        <v>417</v>
      </c>
      <c r="H9362" s="126" t="s">
        <v>126</v>
      </c>
      <c r="I9362" s="126" t="s">
        <v>126</v>
      </c>
      <c r="J9362" s="126" t="s">
        <v>886</v>
      </c>
      <c r="K9362" s="126" t="s">
        <v>443</v>
      </c>
      <c r="L9362" s="126" t="s">
        <v>887</v>
      </c>
      <c r="M9362" s="130">
        <v>9739.52</v>
      </c>
      <c r="O9362" s="126" t="s">
        <v>486</v>
      </c>
      <c r="P9362" s="130">
        <v>0</v>
      </c>
      <c r="S9362" s="130">
        <v>0</v>
      </c>
      <c r="V9362" s="130">
        <v>10907.8</v>
      </c>
      <c r="X9362" s="126" t="s">
        <v>487</v>
      </c>
      <c r="Z9362" s="127"/>
      <c r="AA9362" s="128">
        <v>1</v>
      </c>
      <c r="AB9362" s="128">
        <v>60</v>
      </c>
      <c r="AC9362" s="126" t="s">
        <v>366</v>
      </c>
      <c r="AD9362" s="126" t="s">
        <v>562</v>
      </c>
      <c r="AG9362" s="127"/>
      <c r="AI9362" s="127"/>
    </row>
    <row r="9363" spans="1:35" ht="14.85" customHeight="1">
      <c r="A9363" s="130">
        <v>5004039</v>
      </c>
      <c r="B9363" s="126" t="s">
        <v>15948</v>
      </c>
      <c r="C9363" s="126" t="s">
        <v>15949</v>
      </c>
      <c r="D9363" s="126" t="s">
        <v>15147</v>
      </c>
      <c r="E9363" s="126" t="s">
        <v>288</v>
      </c>
      <c r="F9363" s="126" t="s">
        <v>364</v>
      </c>
      <c r="G9363" s="126" t="s">
        <v>417</v>
      </c>
      <c r="H9363" s="126" t="s">
        <v>126</v>
      </c>
      <c r="I9363" s="126" t="s">
        <v>126</v>
      </c>
      <c r="J9363" s="126" t="s">
        <v>886</v>
      </c>
      <c r="K9363" s="126" t="s">
        <v>443</v>
      </c>
      <c r="L9363" s="126" t="s">
        <v>887</v>
      </c>
      <c r="M9363" s="130">
        <v>9739.52</v>
      </c>
      <c r="O9363" s="126" t="s">
        <v>486</v>
      </c>
      <c r="P9363" s="130">
        <v>0</v>
      </c>
      <c r="S9363" s="130">
        <v>0</v>
      </c>
      <c r="V9363" s="130">
        <v>18504.34</v>
      </c>
      <c r="X9363" s="126" t="s">
        <v>487</v>
      </c>
      <c r="Z9363" s="127"/>
      <c r="AA9363" s="128">
        <v>1</v>
      </c>
      <c r="AB9363" s="128">
        <v>60</v>
      </c>
      <c r="AC9363" s="126" t="s">
        <v>366</v>
      </c>
      <c r="AD9363" s="126" t="s">
        <v>562</v>
      </c>
      <c r="AG9363" s="127"/>
      <c r="AI9363" s="127"/>
    </row>
    <row r="9364" spans="1:35" ht="14.85" customHeight="1">
      <c r="A9364" s="130">
        <v>5004038</v>
      </c>
      <c r="B9364" s="126" t="s">
        <v>15950</v>
      </c>
      <c r="C9364" s="126" t="s">
        <v>15951</v>
      </c>
      <c r="D9364" s="126" t="s">
        <v>15952</v>
      </c>
      <c r="E9364" s="126" t="s">
        <v>288</v>
      </c>
      <c r="F9364" s="126" t="s">
        <v>364</v>
      </c>
      <c r="G9364" s="126" t="s">
        <v>417</v>
      </c>
      <c r="H9364" s="126" t="s">
        <v>126</v>
      </c>
      <c r="I9364" s="126" t="s">
        <v>126</v>
      </c>
      <c r="J9364" s="126" t="s">
        <v>886</v>
      </c>
      <c r="K9364" s="126" t="s">
        <v>443</v>
      </c>
      <c r="L9364" s="126" t="s">
        <v>887</v>
      </c>
      <c r="M9364" s="130">
        <v>9739.52</v>
      </c>
      <c r="O9364" s="126" t="s">
        <v>486</v>
      </c>
      <c r="P9364" s="130">
        <v>0</v>
      </c>
      <c r="S9364" s="130">
        <v>0</v>
      </c>
      <c r="V9364" s="130">
        <v>19478.240000000002</v>
      </c>
      <c r="X9364" s="126" t="s">
        <v>487</v>
      </c>
      <c r="Z9364" s="127"/>
      <c r="AA9364" s="128">
        <v>1</v>
      </c>
      <c r="AB9364" s="128">
        <v>60</v>
      </c>
      <c r="AC9364" s="126" t="s">
        <v>366</v>
      </c>
      <c r="AD9364" s="126" t="s">
        <v>562</v>
      </c>
      <c r="AG9364" s="127"/>
      <c r="AI9364" s="127"/>
    </row>
    <row r="9365" spans="1:35" ht="14.85" customHeight="1">
      <c r="A9365" s="130">
        <v>5004037</v>
      </c>
      <c r="B9365" s="126" t="s">
        <v>15145</v>
      </c>
      <c r="C9365" s="126" t="s">
        <v>15146</v>
      </c>
      <c r="D9365" s="126" t="s">
        <v>15147</v>
      </c>
      <c r="E9365" s="126" t="s">
        <v>288</v>
      </c>
      <c r="F9365" s="126" t="s">
        <v>364</v>
      </c>
      <c r="G9365" s="126" t="s">
        <v>417</v>
      </c>
      <c r="H9365" s="126" t="s">
        <v>126</v>
      </c>
      <c r="I9365" s="126" t="s">
        <v>126</v>
      </c>
      <c r="J9365" s="126" t="s">
        <v>886</v>
      </c>
      <c r="K9365" s="126" t="s">
        <v>443</v>
      </c>
      <c r="L9365" s="126" t="s">
        <v>887</v>
      </c>
      <c r="M9365" s="130">
        <v>9739.52</v>
      </c>
      <c r="O9365" s="126" t="s">
        <v>486</v>
      </c>
      <c r="P9365" s="130">
        <v>0</v>
      </c>
      <c r="S9365" s="130">
        <v>0</v>
      </c>
      <c r="V9365" s="130">
        <v>19478.240000000002</v>
      </c>
      <c r="X9365" s="126" t="s">
        <v>487</v>
      </c>
      <c r="Z9365" s="127"/>
      <c r="AA9365" s="128">
        <v>1</v>
      </c>
      <c r="AB9365" s="128">
        <v>60</v>
      </c>
      <c r="AC9365" s="126" t="s">
        <v>366</v>
      </c>
      <c r="AD9365" s="126" t="s">
        <v>562</v>
      </c>
      <c r="AG9365" s="127"/>
      <c r="AI9365" s="127"/>
    </row>
    <row r="9366" spans="1:35" ht="14.85" customHeight="1">
      <c r="A9366" s="130">
        <v>5004036</v>
      </c>
      <c r="B9366" s="126" t="s">
        <v>15956</v>
      </c>
      <c r="C9366" s="126" t="s">
        <v>15957</v>
      </c>
      <c r="D9366" s="126" t="s">
        <v>15958</v>
      </c>
      <c r="E9366" s="126" t="s">
        <v>288</v>
      </c>
      <c r="F9366" s="126" t="s">
        <v>364</v>
      </c>
      <c r="G9366" s="126" t="s">
        <v>417</v>
      </c>
      <c r="H9366" s="126" t="s">
        <v>126</v>
      </c>
      <c r="I9366" s="126" t="s">
        <v>126</v>
      </c>
      <c r="J9366" s="126" t="s">
        <v>886</v>
      </c>
      <c r="K9366" s="126" t="s">
        <v>443</v>
      </c>
      <c r="L9366" s="126" t="s">
        <v>887</v>
      </c>
      <c r="M9366" s="130">
        <v>9739.52</v>
      </c>
      <c r="O9366" s="126" t="s">
        <v>486</v>
      </c>
      <c r="P9366" s="130">
        <v>0</v>
      </c>
      <c r="S9366" s="130">
        <v>0</v>
      </c>
      <c r="V9366" s="130">
        <v>19478.240000000002</v>
      </c>
      <c r="X9366" s="126" t="s">
        <v>487</v>
      </c>
      <c r="Z9366" s="127"/>
      <c r="AA9366" s="128">
        <v>1</v>
      </c>
      <c r="AB9366" s="128">
        <v>60</v>
      </c>
      <c r="AC9366" s="126" t="s">
        <v>366</v>
      </c>
      <c r="AD9366" s="126" t="s">
        <v>562</v>
      </c>
      <c r="AG9366" s="127"/>
      <c r="AI9366" s="127"/>
    </row>
    <row r="9367" spans="1:35" ht="14.85" customHeight="1">
      <c r="A9367" s="130">
        <v>5004035</v>
      </c>
      <c r="B9367" s="126" t="s">
        <v>16094</v>
      </c>
      <c r="C9367" s="126" t="s">
        <v>16095</v>
      </c>
      <c r="D9367" s="126" t="s">
        <v>16096</v>
      </c>
      <c r="E9367" s="126" t="s">
        <v>288</v>
      </c>
      <c r="F9367" s="126" t="s">
        <v>364</v>
      </c>
      <c r="G9367" s="126" t="s">
        <v>417</v>
      </c>
      <c r="H9367" s="126" t="s">
        <v>126</v>
      </c>
      <c r="I9367" s="126" t="s">
        <v>126</v>
      </c>
      <c r="J9367" s="126" t="s">
        <v>886</v>
      </c>
      <c r="K9367" s="126" t="s">
        <v>443</v>
      </c>
      <c r="L9367" s="126" t="s">
        <v>887</v>
      </c>
      <c r="M9367" s="130">
        <v>9739.52</v>
      </c>
      <c r="O9367" s="126" t="s">
        <v>486</v>
      </c>
      <c r="P9367" s="130">
        <v>0</v>
      </c>
      <c r="S9367" s="130">
        <v>0</v>
      </c>
      <c r="V9367" s="130">
        <v>27756.51</v>
      </c>
      <c r="X9367" s="126" t="s">
        <v>487</v>
      </c>
      <c r="Z9367" s="127"/>
      <c r="AA9367" s="128">
        <v>1</v>
      </c>
      <c r="AB9367" s="128">
        <v>60</v>
      </c>
      <c r="AC9367" s="126" t="s">
        <v>366</v>
      </c>
      <c r="AD9367" s="126" t="s">
        <v>562</v>
      </c>
      <c r="AG9367" s="127"/>
      <c r="AI9367" s="127"/>
    </row>
    <row r="9368" spans="1:35" ht="14.85" customHeight="1">
      <c r="A9368" s="130">
        <v>5004033</v>
      </c>
      <c r="B9368" s="126" t="s">
        <v>14703</v>
      </c>
      <c r="C9368" s="126" t="s">
        <v>14704</v>
      </c>
      <c r="D9368" s="126" t="s">
        <v>14705</v>
      </c>
      <c r="E9368" s="126" t="s">
        <v>288</v>
      </c>
      <c r="F9368" s="126" t="s">
        <v>364</v>
      </c>
      <c r="G9368" s="126" t="s">
        <v>417</v>
      </c>
      <c r="H9368" s="126" t="s">
        <v>126</v>
      </c>
      <c r="I9368" s="126" t="s">
        <v>126</v>
      </c>
      <c r="J9368" s="126" t="s">
        <v>886</v>
      </c>
      <c r="K9368" s="126" t="s">
        <v>443</v>
      </c>
      <c r="L9368" s="126" t="s">
        <v>887</v>
      </c>
      <c r="M9368" s="130">
        <v>9739.52</v>
      </c>
      <c r="O9368" s="126" t="s">
        <v>486</v>
      </c>
      <c r="P9368" s="130">
        <v>0</v>
      </c>
      <c r="S9368" s="130">
        <v>0</v>
      </c>
      <c r="V9368" s="130">
        <v>28243.47</v>
      </c>
      <c r="X9368" s="126" t="s">
        <v>487</v>
      </c>
      <c r="Z9368" s="127"/>
      <c r="AA9368" s="128">
        <v>1</v>
      </c>
      <c r="AB9368" s="128">
        <v>60</v>
      </c>
      <c r="AC9368" s="126" t="s">
        <v>366</v>
      </c>
      <c r="AD9368" s="126" t="s">
        <v>562</v>
      </c>
      <c r="AG9368" s="127"/>
      <c r="AI9368" s="127"/>
    </row>
    <row r="9369" spans="1:35" ht="14.85" customHeight="1">
      <c r="A9369" s="130">
        <v>5003272</v>
      </c>
      <c r="B9369" s="126" t="s">
        <v>18695</v>
      </c>
      <c r="C9369" s="126" t="s">
        <v>17175</v>
      </c>
      <c r="E9369" s="126" t="s">
        <v>288</v>
      </c>
      <c r="F9369" s="126" t="s">
        <v>364</v>
      </c>
      <c r="G9369" s="126" t="s">
        <v>417</v>
      </c>
      <c r="H9369" s="126" t="s">
        <v>126</v>
      </c>
      <c r="I9369" s="126" t="s">
        <v>126</v>
      </c>
      <c r="J9369" s="126" t="s">
        <v>466</v>
      </c>
      <c r="K9369" s="126" t="s">
        <v>467</v>
      </c>
      <c r="L9369" s="126" t="s">
        <v>468</v>
      </c>
      <c r="M9369" s="130">
        <v>6817.44</v>
      </c>
      <c r="O9369" s="126" t="s">
        <v>365</v>
      </c>
      <c r="P9369" s="130">
        <v>0</v>
      </c>
      <c r="S9369" s="130">
        <v>0</v>
      </c>
      <c r="V9369" s="130">
        <v>8217.44</v>
      </c>
      <c r="X9369" s="126" t="s">
        <v>469</v>
      </c>
      <c r="Z9369" s="127"/>
      <c r="AA9369" s="128">
        <v>1</v>
      </c>
      <c r="AB9369" s="128">
        <v>60</v>
      </c>
      <c r="AC9369" s="126" t="s">
        <v>366</v>
      </c>
      <c r="AD9369" s="126" t="s">
        <v>562</v>
      </c>
      <c r="AG9369" s="127"/>
      <c r="AI9369" s="127"/>
    </row>
    <row r="9370" spans="1:35" ht="14.85" customHeight="1">
      <c r="A9370" s="130">
        <v>5001393</v>
      </c>
      <c r="B9370" s="126" t="s">
        <v>18696</v>
      </c>
      <c r="C9370" s="126" t="s">
        <v>18697</v>
      </c>
      <c r="D9370" s="126" t="s">
        <v>18698</v>
      </c>
      <c r="E9370" s="126" t="s">
        <v>288</v>
      </c>
      <c r="F9370" s="126" t="s">
        <v>364</v>
      </c>
      <c r="G9370" s="126" t="s">
        <v>417</v>
      </c>
      <c r="H9370" s="126" t="s">
        <v>126</v>
      </c>
      <c r="I9370" s="126" t="s">
        <v>126</v>
      </c>
      <c r="J9370" s="126" t="s">
        <v>484</v>
      </c>
      <c r="K9370" s="126" t="s">
        <v>443</v>
      </c>
      <c r="L9370" s="126" t="s">
        <v>485</v>
      </c>
      <c r="M9370" s="130">
        <v>9739.52</v>
      </c>
      <c r="O9370" s="126" t="s">
        <v>486</v>
      </c>
      <c r="P9370" s="130">
        <v>0</v>
      </c>
      <c r="S9370" s="130">
        <v>0</v>
      </c>
      <c r="V9370" s="130">
        <v>11589.56</v>
      </c>
      <c r="X9370" s="126" t="s">
        <v>487</v>
      </c>
      <c r="Z9370" s="127"/>
      <c r="AA9370" s="128">
        <v>1</v>
      </c>
      <c r="AB9370" s="128">
        <v>60</v>
      </c>
      <c r="AC9370" s="126" t="s">
        <v>366</v>
      </c>
      <c r="AD9370" s="126" t="s">
        <v>562</v>
      </c>
      <c r="AG9370" s="127"/>
      <c r="AI9370" s="127"/>
    </row>
    <row r="9371" spans="1:35" ht="14.85" customHeight="1">
      <c r="A9371" s="130">
        <v>5001392</v>
      </c>
      <c r="B9371" s="126" t="s">
        <v>18696</v>
      </c>
      <c r="C9371" s="126" t="s">
        <v>18697</v>
      </c>
      <c r="D9371" s="126" t="s">
        <v>18698</v>
      </c>
      <c r="E9371" s="126" t="s">
        <v>288</v>
      </c>
      <c r="F9371" s="126" t="s">
        <v>364</v>
      </c>
      <c r="G9371" s="126" t="s">
        <v>417</v>
      </c>
      <c r="H9371" s="126" t="s">
        <v>126</v>
      </c>
      <c r="I9371" s="126" t="s">
        <v>126</v>
      </c>
      <c r="J9371" s="126" t="s">
        <v>484</v>
      </c>
      <c r="K9371" s="126" t="s">
        <v>443</v>
      </c>
      <c r="L9371" s="126" t="s">
        <v>485</v>
      </c>
      <c r="M9371" s="130">
        <v>9739.52</v>
      </c>
      <c r="O9371" s="126" t="s">
        <v>486</v>
      </c>
      <c r="P9371" s="130">
        <v>0</v>
      </c>
      <c r="S9371" s="130">
        <v>0</v>
      </c>
      <c r="V9371" s="130">
        <v>11589.56</v>
      </c>
      <c r="X9371" s="126" t="s">
        <v>549</v>
      </c>
      <c r="Z9371" s="127"/>
      <c r="AA9371" s="128">
        <v>2</v>
      </c>
      <c r="AB9371" s="128">
        <v>60</v>
      </c>
      <c r="AC9371" s="126" t="s">
        <v>366</v>
      </c>
      <c r="AD9371" s="126" t="s">
        <v>562</v>
      </c>
      <c r="AG9371" s="127"/>
      <c r="AI9371" s="127"/>
    </row>
    <row r="9372" spans="1:35" ht="14.85" customHeight="1">
      <c r="A9372" s="130">
        <v>5001391</v>
      </c>
      <c r="B9372" s="126" t="s">
        <v>18696</v>
      </c>
      <c r="C9372" s="126" t="s">
        <v>18697</v>
      </c>
      <c r="D9372" s="126" t="s">
        <v>18698</v>
      </c>
      <c r="E9372" s="126" t="s">
        <v>288</v>
      </c>
      <c r="F9372" s="126" t="s">
        <v>364</v>
      </c>
      <c r="G9372" s="126" t="s">
        <v>417</v>
      </c>
      <c r="H9372" s="126" t="s">
        <v>126</v>
      </c>
      <c r="I9372" s="126" t="s">
        <v>126</v>
      </c>
      <c r="J9372" s="126" t="s">
        <v>484</v>
      </c>
      <c r="K9372" s="126" t="s">
        <v>443</v>
      </c>
      <c r="L9372" s="126" t="s">
        <v>485</v>
      </c>
      <c r="M9372" s="130">
        <v>6817.44</v>
      </c>
      <c r="O9372" s="126" t="s">
        <v>365</v>
      </c>
      <c r="P9372" s="130">
        <v>0</v>
      </c>
      <c r="S9372" s="130">
        <v>0</v>
      </c>
      <c r="V9372" s="130">
        <v>11589.56</v>
      </c>
      <c r="X9372" s="126" t="s">
        <v>510</v>
      </c>
      <c r="Z9372" s="127"/>
      <c r="AA9372" s="128">
        <v>2</v>
      </c>
      <c r="AB9372" s="128">
        <v>60</v>
      </c>
      <c r="AC9372" s="126" t="s">
        <v>366</v>
      </c>
      <c r="AD9372" s="126" t="s">
        <v>562</v>
      </c>
      <c r="AG9372" s="127"/>
      <c r="AI9372" s="127"/>
    </row>
    <row r="9373" spans="1:35" ht="14.85" customHeight="1">
      <c r="A9373" s="130">
        <v>5001390</v>
      </c>
      <c r="B9373" s="126" t="s">
        <v>18696</v>
      </c>
      <c r="C9373" s="126" t="s">
        <v>18697</v>
      </c>
      <c r="D9373" s="126" t="s">
        <v>18698</v>
      </c>
      <c r="E9373" s="126" t="s">
        <v>288</v>
      </c>
      <c r="F9373" s="126" t="s">
        <v>364</v>
      </c>
      <c r="G9373" s="126" t="s">
        <v>417</v>
      </c>
      <c r="H9373" s="126" t="s">
        <v>126</v>
      </c>
      <c r="I9373" s="126" t="s">
        <v>126</v>
      </c>
      <c r="J9373" s="126" t="s">
        <v>484</v>
      </c>
      <c r="K9373" s="126" t="s">
        <v>443</v>
      </c>
      <c r="L9373" s="126" t="s">
        <v>485</v>
      </c>
      <c r="M9373" s="130">
        <v>6817.44</v>
      </c>
      <c r="O9373" s="126" t="s">
        <v>365</v>
      </c>
      <c r="P9373" s="130">
        <v>0</v>
      </c>
      <c r="S9373" s="130">
        <v>0</v>
      </c>
      <c r="V9373" s="130">
        <v>11589.56</v>
      </c>
      <c r="X9373" s="126" t="s">
        <v>469</v>
      </c>
      <c r="Z9373" s="127"/>
      <c r="AA9373" s="128">
        <v>1</v>
      </c>
      <c r="AB9373" s="128">
        <v>60</v>
      </c>
      <c r="AC9373" s="126" t="s">
        <v>366</v>
      </c>
      <c r="AD9373" s="126" t="s">
        <v>562</v>
      </c>
      <c r="AG9373" s="127"/>
      <c r="AI9373" s="127"/>
    </row>
    <row r="9374" spans="1:35" ht="14.85" customHeight="1">
      <c r="A9374" s="130">
        <v>5001389</v>
      </c>
      <c r="B9374" s="126" t="s">
        <v>18699</v>
      </c>
      <c r="C9374" s="126" t="s">
        <v>18700</v>
      </c>
      <c r="D9374" s="126" t="s">
        <v>18701</v>
      </c>
      <c r="E9374" s="126" t="s">
        <v>288</v>
      </c>
      <c r="F9374" s="126" t="s">
        <v>364</v>
      </c>
      <c r="G9374" s="126" t="s">
        <v>417</v>
      </c>
      <c r="H9374" s="126" t="s">
        <v>126</v>
      </c>
      <c r="I9374" s="126" t="s">
        <v>126</v>
      </c>
      <c r="J9374" s="126" t="s">
        <v>484</v>
      </c>
      <c r="K9374" s="126" t="s">
        <v>443</v>
      </c>
      <c r="L9374" s="126" t="s">
        <v>485</v>
      </c>
      <c r="M9374" s="130">
        <v>8667.7999999999993</v>
      </c>
      <c r="O9374" s="126" t="s">
        <v>486</v>
      </c>
      <c r="P9374" s="130">
        <v>0</v>
      </c>
      <c r="S9374" s="130">
        <v>0</v>
      </c>
      <c r="V9374" s="130">
        <v>8667.7999999999993</v>
      </c>
      <c r="X9374" s="126" t="s">
        <v>487</v>
      </c>
      <c r="Z9374" s="127"/>
      <c r="AA9374" s="128">
        <v>1</v>
      </c>
      <c r="AB9374" s="128">
        <v>60</v>
      </c>
      <c r="AC9374" s="126" t="s">
        <v>366</v>
      </c>
      <c r="AD9374" s="126" t="s">
        <v>562</v>
      </c>
      <c r="AG9374" s="127"/>
      <c r="AI9374" s="127"/>
    </row>
    <row r="9375" spans="1:35" ht="14.85" customHeight="1">
      <c r="A9375" s="130">
        <v>5001388</v>
      </c>
      <c r="B9375" s="126" t="s">
        <v>18699</v>
      </c>
      <c r="C9375" s="126" t="s">
        <v>18700</v>
      </c>
      <c r="D9375" s="126" t="s">
        <v>18701</v>
      </c>
      <c r="E9375" s="126" t="s">
        <v>288</v>
      </c>
      <c r="F9375" s="126" t="s">
        <v>364</v>
      </c>
      <c r="G9375" s="126" t="s">
        <v>417</v>
      </c>
      <c r="H9375" s="126" t="s">
        <v>126</v>
      </c>
      <c r="I9375" s="126" t="s">
        <v>126</v>
      </c>
      <c r="J9375" s="126" t="s">
        <v>484</v>
      </c>
      <c r="K9375" s="126" t="s">
        <v>443</v>
      </c>
      <c r="L9375" s="126" t="s">
        <v>485</v>
      </c>
      <c r="M9375" s="130">
        <v>8667.7999999999993</v>
      </c>
      <c r="O9375" s="126" t="s">
        <v>486</v>
      </c>
      <c r="P9375" s="130">
        <v>0</v>
      </c>
      <c r="S9375" s="130">
        <v>0</v>
      </c>
      <c r="V9375" s="130">
        <v>8667.7999999999993</v>
      </c>
      <c r="X9375" s="126" t="s">
        <v>549</v>
      </c>
      <c r="Z9375" s="127"/>
      <c r="AA9375" s="128">
        <v>2</v>
      </c>
      <c r="AB9375" s="128">
        <v>60</v>
      </c>
      <c r="AC9375" s="126" t="s">
        <v>366</v>
      </c>
      <c r="AD9375" s="126" t="s">
        <v>562</v>
      </c>
      <c r="AG9375" s="127"/>
      <c r="AI9375" s="127"/>
    </row>
    <row r="9376" spans="1:35" ht="14.85" customHeight="1">
      <c r="A9376" s="130">
        <v>5002876</v>
      </c>
      <c r="B9376" s="126" t="s">
        <v>18702</v>
      </c>
      <c r="C9376" s="126" t="s">
        <v>16038</v>
      </c>
      <c r="D9376" s="126" t="s">
        <v>18703</v>
      </c>
      <c r="E9376" s="126" t="s">
        <v>288</v>
      </c>
      <c r="F9376" s="126" t="s">
        <v>440</v>
      </c>
      <c r="G9376" s="126" t="s">
        <v>458</v>
      </c>
      <c r="H9376" s="126" t="s">
        <v>126</v>
      </c>
      <c r="I9376" s="126" t="s">
        <v>418</v>
      </c>
      <c r="J9376" s="126" t="s">
        <v>12989</v>
      </c>
      <c r="K9376" s="126" t="s">
        <v>613</v>
      </c>
      <c r="L9376" s="126" t="s">
        <v>2029</v>
      </c>
      <c r="M9376" s="130">
        <v>5275.2</v>
      </c>
      <c r="O9376" s="126" t="s">
        <v>445</v>
      </c>
      <c r="P9376" s="130">
        <v>0</v>
      </c>
      <c r="S9376" s="130">
        <v>0</v>
      </c>
      <c r="V9376" s="130">
        <v>5275.2</v>
      </c>
      <c r="X9376" s="126" t="s">
        <v>2349</v>
      </c>
      <c r="Z9376" s="127"/>
      <c r="AA9376" s="128">
        <v>60</v>
      </c>
      <c r="AB9376" s="128">
        <v>1</v>
      </c>
      <c r="AD9376" s="126" t="s">
        <v>562</v>
      </c>
      <c r="AG9376" s="127"/>
      <c r="AI9376" s="127"/>
    </row>
    <row r="9377" spans="1:35" ht="14.85" customHeight="1">
      <c r="A9377" s="130">
        <v>5002875</v>
      </c>
      <c r="B9377" s="126" t="s">
        <v>18704</v>
      </c>
      <c r="C9377" s="126" t="s">
        <v>16038</v>
      </c>
      <c r="D9377" s="126" t="s">
        <v>18705</v>
      </c>
      <c r="E9377" s="126" t="s">
        <v>288</v>
      </c>
      <c r="F9377" s="126" t="s">
        <v>440</v>
      </c>
      <c r="G9377" s="126" t="s">
        <v>458</v>
      </c>
      <c r="H9377" s="126" t="s">
        <v>126</v>
      </c>
      <c r="I9377" s="126" t="s">
        <v>418</v>
      </c>
      <c r="J9377" s="126" t="s">
        <v>12989</v>
      </c>
      <c r="K9377" s="126" t="s">
        <v>613</v>
      </c>
      <c r="L9377" s="126" t="s">
        <v>2029</v>
      </c>
      <c r="M9377" s="130">
        <v>5275.2</v>
      </c>
      <c r="O9377" s="126" t="s">
        <v>445</v>
      </c>
      <c r="P9377" s="130">
        <v>0</v>
      </c>
      <c r="S9377" s="130">
        <v>0</v>
      </c>
      <c r="V9377" s="130">
        <v>5275.2</v>
      </c>
      <c r="X9377" s="126" t="s">
        <v>2349</v>
      </c>
      <c r="Z9377" s="127"/>
      <c r="AA9377" s="128">
        <v>60</v>
      </c>
      <c r="AB9377" s="128">
        <v>1</v>
      </c>
      <c r="AD9377" s="126" t="s">
        <v>562</v>
      </c>
      <c r="AG9377" s="127"/>
      <c r="AI9377" s="127"/>
    </row>
    <row r="9378" spans="1:35" ht="14.85" customHeight="1">
      <c r="A9378" s="130">
        <v>5002874</v>
      </c>
      <c r="B9378" s="126" t="s">
        <v>18706</v>
      </c>
      <c r="C9378" s="126" t="s">
        <v>16038</v>
      </c>
      <c r="D9378" s="126" t="s">
        <v>18707</v>
      </c>
      <c r="E9378" s="126" t="s">
        <v>288</v>
      </c>
      <c r="F9378" s="126" t="s">
        <v>440</v>
      </c>
      <c r="G9378" s="126" t="s">
        <v>458</v>
      </c>
      <c r="H9378" s="126" t="s">
        <v>126</v>
      </c>
      <c r="I9378" s="126" t="s">
        <v>418</v>
      </c>
      <c r="J9378" s="126" t="s">
        <v>12989</v>
      </c>
      <c r="K9378" s="126" t="s">
        <v>613</v>
      </c>
      <c r="L9378" s="126" t="s">
        <v>2029</v>
      </c>
      <c r="M9378" s="130">
        <v>5275.2</v>
      </c>
      <c r="O9378" s="126" t="s">
        <v>445</v>
      </c>
      <c r="P9378" s="130">
        <v>0</v>
      </c>
      <c r="S9378" s="130">
        <v>0</v>
      </c>
      <c r="V9378" s="130">
        <v>5275.2</v>
      </c>
      <c r="X9378" s="126" t="s">
        <v>2349</v>
      </c>
      <c r="Z9378" s="127"/>
      <c r="AA9378" s="128">
        <v>60</v>
      </c>
      <c r="AB9378" s="128">
        <v>1</v>
      </c>
      <c r="AD9378" s="126" t="s">
        <v>562</v>
      </c>
      <c r="AG9378" s="127"/>
      <c r="AI9378" s="127"/>
    </row>
    <row r="9379" spans="1:35" ht="14.85" customHeight="1">
      <c r="A9379" s="130">
        <v>5002873</v>
      </c>
      <c r="B9379" s="126" t="s">
        <v>18708</v>
      </c>
      <c r="C9379" s="126" t="s">
        <v>16038</v>
      </c>
      <c r="D9379" s="126" t="s">
        <v>18709</v>
      </c>
      <c r="E9379" s="126" t="s">
        <v>288</v>
      </c>
      <c r="F9379" s="126" t="s">
        <v>440</v>
      </c>
      <c r="G9379" s="126" t="s">
        <v>458</v>
      </c>
      <c r="H9379" s="126" t="s">
        <v>126</v>
      </c>
      <c r="I9379" s="126" t="s">
        <v>418</v>
      </c>
      <c r="J9379" s="126" t="s">
        <v>12989</v>
      </c>
      <c r="K9379" s="126" t="s">
        <v>613</v>
      </c>
      <c r="L9379" s="126" t="s">
        <v>2029</v>
      </c>
      <c r="M9379" s="130">
        <v>5275.2</v>
      </c>
      <c r="O9379" s="126" t="s">
        <v>445</v>
      </c>
      <c r="P9379" s="130">
        <v>0</v>
      </c>
      <c r="S9379" s="130">
        <v>0</v>
      </c>
      <c r="V9379" s="130">
        <v>5275.2</v>
      </c>
      <c r="X9379" s="126" t="s">
        <v>2349</v>
      </c>
      <c r="Z9379" s="127"/>
      <c r="AA9379" s="128">
        <v>60</v>
      </c>
      <c r="AB9379" s="128">
        <v>1</v>
      </c>
      <c r="AD9379" s="126" t="s">
        <v>562</v>
      </c>
      <c r="AG9379" s="127"/>
      <c r="AI9379" s="127"/>
    </row>
    <row r="9380" spans="1:35" ht="14.85" customHeight="1">
      <c r="A9380" s="130">
        <v>5002872</v>
      </c>
      <c r="B9380" s="126" t="s">
        <v>18710</v>
      </c>
      <c r="C9380" s="126" t="s">
        <v>16038</v>
      </c>
      <c r="D9380" s="126" t="s">
        <v>18711</v>
      </c>
      <c r="E9380" s="126" t="s">
        <v>288</v>
      </c>
      <c r="F9380" s="126" t="s">
        <v>440</v>
      </c>
      <c r="G9380" s="126" t="s">
        <v>458</v>
      </c>
      <c r="H9380" s="126" t="s">
        <v>126</v>
      </c>
      <c r="I9380" s="126" t="s">
        <v>418</v>
      </c>
      <c r="J9380" s="126" t="s">
        <v>12989</v>
      </c>
      <c r="K9380" s="126" t="s">
        <v>613</v>
      </c>
      <c r="L9380" s="126" t="s">
        <v>2029</v>
      </c>
      <c r="M9380" s="130">
        <v>5275.2</v>
      </c>
      <c r="O9380" s="126" t="s">
        <v>445</v>
      </c>
      <c r="P9380" s="130">
        <v>0</v>
      </c>
      <c r="S9380" s="130">
        <v>0</v>
      </c>
      <c r="V9380" s="130">
        <v>5275.2</v>
      </c>
      <c r="X9380" s="126" t="s">
        <v>2349</v>
      </c>
      <c r="Z9380" s="127"/>
      <c r="AA9380" s="128">
        <v>60</v>
      </c>
      <c r="AB9380" s="128">
        <v>1</v>
      </c>
      <c r="AD9380" s="126" t="s">
        <v>562</v>
      </c>
      <c r="AG9380" s="127"/>
      <c r="AI9380" s="127"/>
    </row>
    <row r="9381" spans="1:35" ht="14.85" customHeight="1">
      <c r="A9381" s="130">
        <v>5000833</v>
      </c>
      <c r="B9381" s="126" t="s">
        <v>413</v>
      </c>
      <c r="C9381" s="126" t="s">
        <v>18712</v>
      </c>
      <c r="D9381" s="126" t="s">
        <v>18713</v>
      </c>
      <c r="E9381" s="126" t="s">
        <v>288</v>
      </c>
      <c r="F9381" s="126" t="s">
        <v>364</v>
      </c>
      <c r="G9381" s="126" t="s">
        <v>417</v>
      </c>
      <c r="H9381" s="126" t="s">
        <v>126</v>
      </c>
      <c r="I9381" s="126" t="s">
        <v>126</v>
      </c>
      <c r="J9381" s="126" t="s">
        <v>3583</v>
      </c>
      <c r="K9381" s="126" t="s">
        <v>467</v>
      </c>
      <c r="L9381" s="126" t="s">
        <v>3584</v>
      </c>
      <c r="M9381" s="130">
        <v>6817.44</v>
      </c>
      <c r="O9381" s="126" t="s">
        <v>365</v>
      </c>
      <c r="P9381" s="130">
        <v>0</v>
      </c>
      <c r="S9381" s="130">
        <v>0</v>
      </c>
      <c r="V9381" s="130">
        <v>11144</v>
      </c>
      <c r="X9381" s="126" t="s">
        <v>510</v>
      </c>
      <c r="Z9381" s="127"/>
      <c r="AA9381" s="128">
        <v>2</v>
      </c>
      <c r="AB9381" s="128">
        <v>60</v>
      </c>
      <c r="AC9381" s="126" t="s">
        <v>366</v>
      </c>
      <c r="AD9381" s="126" t="s">
        <v>1801</v>
      </c>
      <c r="AG9381" s="127"/>
      <c r="AI9381" s="127"/>
    </row>
    <row r="9382" spans="1:35" ht="14.85" customHeight="1">
      <c r="A9382" s="130">
        <v>5000830</v>
      </c>
      <c r="B9382" s="126" t="s">
        <v>413</v>
      </c>
      <c r="C9382" s="126" t="s">
        <v>17516</v>
      </c>
      <c r="D9382" s="126" t="s">
        <v>18714</v>
      </c>
      <c r="E9382" s="126" t="s">
        <v>288</v>
      </c>
      <c r="F9382" s="126" t="s">
        <v>364</v>
      </c>
      <c r="G9382" s="126" t="s">
        <v>417</v>
      </c>
      <c r="H9382" s="126" t="s">
        <v>126</v>
      </c>
      <c r="I9382" s="126" t="s">
        <v>126</v>
      </c>
      <c r="J9382" s="126" t="s">
        <v>3583</v>
      </c>
      <c r="K9382" s="126" t="s">
        <v>467</v>
      </c>
      <c r="L9382" s="126" t="s">
        <v>3584</v>
      </c>
      <c r="M9382" s="130">
        <v>6817.44</v>
      </c>
      <c r="O9382" s="126" t="s">
        <v>365</v>
      </c>
      <c r="P9382" s="130">
        <v>0</v>
      </c>
      <c r="S9382" s="130">
        <v>0</v>
      </c>
      <c r="V9382" s="130">
        <v>10065.98</v>
      </c>
      <c r="X9382" s="126" t="s">
        <v>510</v>
      </c>
      <c r="Z9382" s="127"/>
      <c r="AA9382" s="128">
        <v>2</v>
      </c>
      <c r="AB9382" s="128">
        <v>60</v>
      </c>
      <c r="AC9382" s="126" t="s">
        <v>366</v>
      </c>
      <c r="AD9382" s="126" t="s">
        <v>1801</v>
      </c>
      <c r="AG9382" s="127"/>
      <c r="AI9382" s="127"/>
    </row>
    <row r="9383" spans="1:35" ht="14.85" customHeight="1">
      <c r="A9383" s="130">
        <v>5000829</v>
      </c>
      <c r="B9383" s="126" t="s">
        <v>413</v>
      </c>
      <c r="C9383" s="126" t="s">
        <v>18633</v>
      </c>
      <c r="D9383" s="126" t="s">
        <v>18715</v>
      </c>
      <c r="E9383" s="126" t="s">
        <v>288</v>
      </c>
      <c r="F9383" s="126" t="s">
        <v>364</v>
      </c>
      <c r="G9383" s="126" t="s">
        <v>417</v>
      </c>
      <c r="H9383" s="126" t="s">
        <v>126</v>
      </c>
      <c r="I9383" s="126" t="s">
        <v>126</v>
      </c>
      <c r="J9383" s="126" t="s">
        <v>3583</v>
      </c>
      <c r="K9383" s="126" t="s">
        <v>467</v>
      </c>
      <c r="L9383" s="126" t="s">
        <v>3584</v>
      </c>
      <c r="M9383" s="130">
        <v>6817.44</v>
      </c>
      <c r="O9383" s="126" t="s">
        <v>365</v>
      </c>
      <c r="P9383" s="130">
        <v>0</v>
      </c>
      <c r="S9383" s="130">
        <v>0</v>
      </c>
      <c r="V9383" s="130">
        <v>10065.98</v>
      </c>
      <c r="X9383" s="126" t="s">
        <v>469</v>
      </c>
      <c r="Z9383" s="127"/>
      <c r="AA9383" s="128">
        <v>1</v>
      </c>
      <c r="AB9383" s="128">
        <v>60</v>
      </c>
      <c r="AC9383" s="126" t="s">
        <v>366</v>
      </c>
      <c r="AD9383" s="126" t="s">
        <v>1801</v>
      </c>
      <c r="AG9383" s="127"/>
      <c r="AI9383" s="127"/>
    </row>
    <row r="9384" spans="1:35" ht="14.85" customHeight="1">
      <c r="A9384" s="130">
        <v>5000828</v>
      </c>
      <c r="B9384" s="126" t="s">
        <v>18716</v>
      </c>
      <c r="C9384" s="126" t="s">
        <v>11385</v>
      </c>
      <c r="D9384" s="126" t="s">
        <v>18717</v>
      </c>
      <c r="E9384" s="126" t="s">
        <v>288</v>
      </c>
      <c r="F9384" s="126" t="s">
        <v>491</v>
      </c>
      <c r="G9384" s="126" t="s">
        <v>417</v>
      </c>
      <c r="H9384" s="126" t="s">
        <v>126</v>
      </c>
      <c r="I9384" s="126" t="s">
        <v>126</v>
      </c>
      <c r="J9384" s="126" t="s">
        <v>18718</v>
      </c>
      <c r="K9384" s="126" t="s">
        <v>747</v>
      </c>
      <c r="L9384" s="126" t="s">
        <v>1249</v>
      </c>
      <c r="M9384" s="130">
        <v>3175.2</v>
      </c>
      <c r="N9384" s="126" t="s">
        <v>290</v>
      </c>
      <c r="O9384" s="126" t="s">
        <v>1311</v>
      </c>
      <c r="P9384" s="130">
        <v>0</v>
      </c>
      <c r="S9384" s="130">
        <v>0</v>
      </c>
      <c r="V9384" s="130">
        <v>3528</v>
      </c>
      <c r="X9384" s="126" t="s">
        <v>1312</v>
      </c>
      <c r="Y9384" s="126" t="s">
        <v>517</v>
      </c>
      <c r="Z9384" s="127" t="s">
        <v>309</v>
      </c>
      <c r="AA9384" s="128">
        <v>1</v>
      </c>
      <c r="AB9384" s="128">
        <v>60</v>
      </c>
      <c r="AD9384" s="126" t="s">
        <v>562</v>
      </c>
      <c r="AG9384" s="127"/>
      <c r="AI9384" s="127"/>
    </row>
    <row r="9385" spans="1:35" ht="14.85" customHeight="1">
      <c r="A9385" s="130">
        <v>5000827</v>
      </c>
      <c r="B9385" s="126" t="s">
        <v>413</v>
      </c>
      <c r="C9385" s="126" t="s">
        <v>18712</v>
      </c>
      <c r="D9385" s="126" t="s">
        <v>18719</v>
      </c>
      <c r="E9385" s="126" t="s">
        <v>288</v>
      </c>
      <c r="F9385" s="126" t="s">
        <v>364</v>
      </c>
      <c r="G9385" s="126" t="s">
        <v>417</v>
      </c>
      <c r="H9385" s="126" t="s">
        <v>126</v>
      </c>
      <c r="I9385" s="126" t="s">
        <v>126</v>
      </c>
      <c r="J9385" s="126" t="s">
        <v>3583</v>
      </c>
      <c r="K9385" s="126" t="s">
        <v>467</v>
      </c>
      <c r="L9385" s="126" t="s">
        <v>3584</v>
      </c>
      <c r="M9385" s="130">
        <v>6817.44</v>
      </c>
      <c r="O9385" s="126" t="s">
        <v>365</v>
      </c>
      <c r="P9385" s="130">
        <v>0</v>
      </c>
      <c r="S9385" s="130">
        <v>0</v>
      </c>
      <c r="V9385" s="130">
        <v>10065.98</v>
      </c>
      <c r="X9385" s="126" t="s">
        <v>510</v>
      </c>
      <c r="Z9385" s="127"/>
      <c r="AA9385" s="128">
        <v>2</v>
      </c>
      <c r="AB9385" s="128">
        <v>60</v>
      </c>
      <c r="AC9385" s="126" t="s">
        <v>366</v>
      </c>
      <c r="AD9385" s="126" t="s">
        <v>1801</v>
      </c>
      <c r="AG9385" s="127"/>
      <c r="AI9385" s="127"/>
    </row>
    <row r="9386" spans="1:35" ht="14.85" customHeight="1">
      <c r="A9386" s="130">
        <v>5000825</v>
      </c>
      <c r="B9386" s="126" t="s">
        <v>18720</v>
      </c>
      <c r="C9386" s="126" t="s">
        <v>18721</v>
      </c>
      <c r="D9386" s="126" t="s">
        <v>18722</v>
      </c>
      <c r="E9386" s="126" t="s">
        <v>288</v>
      </c>
      <c r="F9386" s="126" t="s">
        <v>416</v>
      </c>
      <c r="G9386" s="126" t="s">
        <v>417</v>
      </c>
      <c r="H9386" s="126" t="s">
        <v>126</v>
      </c>
      <c r="I9386" s="126" t="s">
        <v>126</v>
      </c>
      <c r="J9386" s="126" t="s">
        <v>10270</v>
      </c>
      <c r="K9386" s="126" t="s">
        <v>747</v>
      </c>
      <c r="L9386" s="126" t="s">
        <v>9321</v>
      </c>
      <c r="M9386" s="130">
        <v>974.4</v>
      </c>
      <c r="O9386" s="126" t="s">
        <v>422</v>
      </c>
      <c r="P9386" s="130">
        <v>0</v>
      </c>
      <c r="S9386" s="130">
        <v>0</v>
      </c>
      <c r="V9386" s="130">
        <v>1003.12</v>
      </c>
      <c r="X9386" s="126" t="s">
        <v>4254</v>
      </c>
      <c r="Z9386" s="127"/>
      <c r="AA9386" s="128">
        <v>1</v>
      </c>
      <c r="AB9386" s="128">
        <v>12</v>
      </c>
      <c r="AD9386" s="126" t="s">
        <v>562</v>
      </c>
      <c r="AG9386" s="127"/>
      <c r="AI9386" s="127"/>
    </row>
    <row r="9387" spans="1:35" ht="14.85" customHeight="1">
      <c r="A9387" s="130">
        <v>5000824</v>
      </c>
      <c r="B9387" s="126" t="s">
        <v>18723</v>
      </c>
      <c r="C9387" s="126" t="s">
        <v>18724</v>
      </c>
      <c r="D9387" s="126" t="s">
        <v>18725</v>
      </c>
      <c r="E9387" s="126" t="s">
        <v>288</v>
      </c>
      <c r="F9387" s="126" t="s">
        <v>416</v>
      </c>
      <c r="G9387" s="126" t="s">
        <v>417</v>
      </c>
      <c r="H9387" s="126" t="s">
        <v>126</v>
      </c>
      <c r="I9387" s="126" t="s">
        <v>126</v>
      </c>
      <c r="J9387" s="126" t="s">
        <v>10270</v>
      </c>
      <c r="K9387" s="126" t="s">
        <v>747</v>
      </c>
      <c r="L9387" s="126" t="s">
        <v>9321</v>
      </c>
      <c r="M9387" s="130">
        <v>237.37</v>
      </c>
      <c r="O9387" s="126" t="s">
        <v>422</v>
      </c>
      <c r="P9387" s="130">
        <v>0</v>
      </c>
      <c r="S9387" s="130">
        <v>0</v>
      </c>
      <c r="V9387" s="130">
        <v>237.37</v>
      </c>
      <c r="X9387" s="126" t="s">
        <v>4042</v>
      </c>
      <c r="Z9387" s="127"/>
      <c r="AA9387" s="128">
        <v>1</v>
      </c>
      <c r="AB9387" s="128">
        <v>12</v>
      </c>
      <c r="AD9387" s="126" t="s">
        <v>562</v>
      </c>
      <c r="AG9387" s="127"/>
      <c r="AI9387" s="127"/>
    </row>
    <row r="9388" spans="1:35" ht="14.85" customHeight="1">
      <c r="A9388" s="130">
        <v>5000823</v>
      </c>
      <c r="B9388" s="126" t="s">
        <v>18726</v>
      </c>
      <c r="C9388" s="126" t="s">
        <v>18727</v>
      </c>
      <c r="D9388" s="126" t="s">
        <v>18728</v>
      </c>
      <c r="E9388" s="126" t="s">
        <v>288</v>
      </c>
      <c r="F9388" s="126" t="s">
        <v>416</v>
      </c>
      <c r="G9388" s="126" t="s">
        <v>417</v>
      </c>
      <c r="H9388" s="126" t="s">
        <v>126</v>
      </c>
      <c r="I9388" s="126" t="s">
        <v>126</v>
      </c>
      <c r="J9388" s="126" t="s">
        <v>10270</v>
      </c>
      <c r="K9388" s="126" t="s">
        <v>747</v>
      </c>
      <c r="L9388" s="126" t="s">
        <v>9321</v>
      </c>
      <c r="M9388" s="130">
        <v>243.04</v>
      </c>
      <c r="O9388" s="126" t="s">
        <v>422</v>
      </c>
      <c r="P9388" s="130">
        <v>0</v>
      </c>
      <c r="S9388" s="130">
        <v>0</v>
      </c>
      <c r="V9388" s="130">
        <v>250.75</v>
      </c>
      <c r="X9388" s="126" t="s">
        <v>4042</v>
      </c>
      <c r="Z9388" s="127"/>
      <c r="AA9388" s="128">
        <v>1</v>
      </c>
      <c r="AB9388" s="128">
        <v>12</v>
      </c>
      <c r="AD9388" s="126" t="s">
        <v>562</v>
      </c>
      <c r="AG9388" s="127"/>
      <c r="AI9388" s="127"/>
    </row>
    <row r="9389" spans="1:35" ht="14.85" customHeight="1">
      <c r="A9389" s="130">
        <v>5002373</v>
      </c>
      <c r="B9389" s="126" t="s">
        <v>18729</v>
      </c>
      <c r="C9389" s="126" t="s">
        <v>18730</v>
      </c>
      <c r="D9389" s="126" t="s">
        <v>1375</v>
      </c>
      <c r="E9389" s="126" t="s">
        <v>288</v>
      </c>
      <c r="F9389" s="126" t="s">
        <v>491</v>
      </c>
      <c r="G9389" s="126" t="s">
        <v>417</v>
      </c>
      <c r="H9389" s="126" t="s">
        <v>126</v>
      </c>
      <c r="I9389" s="126" t="s">
        <v>308</v>
      </c>
      <c r="J9389" s="126" t="s">
        <v>1248</v>
      </c>
      <c r="K9389" s="126" t="s">
        <v>613</v>
      </c>
      <c r="L9389" s="126" t="s">
        <v>1249</v>
      </c>
      <c r="M9389" s="130">
        <v>38966.44</v>
      </c>
      <c r="N9389" s="126" t="s">
        <v>290</v>
      </c>
      <c r="O9389" s="126" t="s">
        <v>1399</v>
      </c>
      <c r="P9389" s="130">
        <v>0</v>
      </c>
      <c r="S9389" s="130">
        <v>0</v>
      </c>
      <c r="V9389" s="130">
        <v>41017.31</v>
      </c>
      <c r="X9389" s="126" t="s">
        <v>4475</v>
      </c>
      <c r="Y9389" s="126" t="s">
        <v>517</v>
      </c>
      <c r="Z9389" s="127" t="s">
        <v>296</v>
      </c>
      <c r="AA9389" s="128">
        <v>1</v>
      </c>
      <c r="AB9389" s="128">
        <v>84</v>
      </c>
      <c r="AD9389" s="126" t="s">
        <v>562</v>
      </c>
      <c r="AG9389" s="127"/>
      <c r="AI9389" s="127"/>
    </row>
    <row r="9390" spans="1:35" ht="14.85" customHeight="1">
      <c r="A9390" s="130">
        <v>5000821</v>
      </c>
      <c r="B9390" s="126" t="s">
        <v>18731</v>
      </c>
      <c r="C9390" s="126" t="s">
        <v>18732</v>
      </c>
      <c r="D9390" s="126" t="s">
        <v>18733</v>
      </c>
      <c r="E9390" s="126" t="s">
        <v>288</v>
      </c>
      <c r="F9390" s="126" t="s">
        <v>416</v>
      </c>
      <c r="G9390" s="126" t="s">
        <v>417</v>
      </c>
      <c r="H9390" s="126" t="s">
        <v>126</v>
      </c>
      <c r="I9390" s="126" t="s">
        <v>126</v>
      </c>
      <c r="J9390" s="126" t="s">
        <v>10270</v>
      </c>
      <c r="K9390" s="126" t="s">
        <v>747</v>
      </c>
      <c r="L9390" s="126" t="s">
        <v>9321</v>
      </c>
      <c r="M9390" s="130">
        <v>730.24</v>
      </c>
      <c r="O9390" s="126" t="s">
        <v>427</v>
      </c>
      <c r="P9390" s="130">
        <v>0</v>
      </c>
      <c r="S9390" s="130">
        <v>0</v>
      </c>
      <c r="V9390" s="130">
        <v>750.45</v>
      </c>
      <c r="X9390" s="126" t="s">
        <v>771</v>
      </c>
      <c r="Z9390" s="127"/>
      <c r="AA9390" s="128">
        <v>1</v>
      </c>
      <c r="AB9390" s="128">
        <v>12</v>
      </c>
      <c r="AD9390" s="126" t="s">
        <v>562</v>
      </c>
      <c r="AG9390" s="127"/>
      <c r="AI9390" s="127"/>
    </row>
    <row r="9391" spans="1:35" ht="14.85" customHeight="1">
      <c r="A9391" s="130">
        <v>5000820</v>
      </c>
      <c r="B9391" s="126" t="s">
        <v>18734</v>
      </c>
      <c r="C9391" s="126" t="s">
        <v>18735</v>
      </c>
      <c r="D9391" s="126" t="s">
        <v>18736</v>
      </c>
      <c r="E9391" s="126" t="s">
        <v>288</v>
      </c>
      <c r="F9391" s="126" t="s">
        <v>416</v>
      </c>
      <c r="G9391" s="126" t="s">
        <v>417</v>
      </c>
      <c r="H9391" s="126" t="s">
        <v>126</v>
      </c>
      <c r="I9391" s="126" t="s">
        <v>126</v>
      </c>
      <c r="J9391" s="126" t="s">
        <v>10270</v>
      </c>
      <c r="K9391" s="126" t="s">
        <v>747</v>
      </c>
      <c r="L9391" s="126" t="s">
        <v>9321</v>
      </c>
      <c r="M9391" s="130">
        <v>657.53</v>
      </c>
      <c r="O9391" s="126" t="s">
        <v>427</v>
      </c>
      <c r="P9391" s="130">
        <v>0</v>
      </c>
      <c r="S9391" s="130">
        <v>0</v>
      </c>
      <c r="V9391" s="130">
        <v>657.53</v>
      </c>
      <c r="X9391" s="126" t="s">
        <v>771</v>
      </c>
      <c r="Z9391" s="127"/>
      <c r="AA9391" s="128">
        <v>1</v>
      </c>
      <c r="AB9391" s="128">
        <v>12</v>
      </c>
      <c r="AD9391" s="126" t="s">
        <v>562</v>
      </c>
      <c r="AG9391" s="127"/>
      <c r="AI9391" s="127"/>
    </row>
    <row r="9392" spans="1:35" ht="14.85" customHeight="1">
      <c r="A9392" s="130">
        <v>5000819</v>
      </c>
      <c r="B9392" s="126" t="s">
        <v>18737</v>
      </c>
      <c r="C9392" s="126" t="s">
        <v>18738</v>
      </c>
      <c r="D9392" s="126" t="s">
        <v>18739</v>
      </c>
      <c r="E9392" s="126" t="s">
        <v>288</v>
      </c>
      <c r="F9392" s="126" t="s">
        <v>416</v>
      </c>
      <c r="G9392" s="126" t="s">
        <v>417</v>
      </c>
      <c r="H9392" s="126" t="s">
        <v>126</v>
      </c>
      <c r="I9392" s="126" t="s">
        <v>126</v>
      </c>
      <c r="J9392" s="126" t="s">
        <v>10270</v>
      </c>
      <c r="K9392" s="126" t="s">
        <v>747</v>
      </c>
      <c r="L9392" s="126" t="s">
        <v>9321</v>
      </c>
      <c r="M9392" s="130">
        <v>510.49</v>
      </c>
      <c r="O9392" s="126" t="s">
        <v>427</v>
      </c>
      <c r="P9392" s="130">
        <v>0</v>
      </c>
      <c r="S9392" s="130">
        <v>0</v>
      </c>
      <c r="V9392" s="130">
        <v>510.49</v>
      </c>
      <c r="X9392" s="126" t="s">
        <v>771</v>
      </c>
      <c r="Z9392" s="127"/>
      <c r="AA9392" s="128">
        <v>1</v>
      </c>
      <c r="AB9392" s="128">
        <v>12</v>
      </c>
      <c r="AD9392" s="126" t="s">
        <v>562</v>
      </c>
      <c r="AG9392" s="127"/>
      <c r="AI9392" s="127"/>
    </row>
    <row r="9393" spans="1:35" ht="14.85" customHeight="1">
      <c r="A9393" s="130">
        <v>5000818</v>
      </c>
      <c r="B9393" s="126" t="s">
        <v>18740</v>
      </c>
      <c r="C9393" s="126" t="s">
        <v>18741</v>
      </c>
      <c r="D9393" s="126" t="s">
        <v>18742</v>
      </c>
      <c r="E9393" s="126" t="s">
        <v>288</v>
      </c>
      <c r="F9393" s="126" t="s">
        <v>416</v>
      </c>
      <c r="G9393" s="126" t="s">
        <v>417</v>
      </c>
      <c r="H9393" s="126" t="s">
        <v>126</v>
      </c>
      <c r="I9393" s="126" t="s">
        <v>126</v>
      </c>
      <c r="J9393" s="126" t="s">
        <v>10270</v>
      </c>
      <c r="K9393" s="126" t="s">
        <v>747</v>
      </c>
      <c r="L9393" s="126" t="s">
        <v>9321</v>
      </c>
      <c r="M9393" s="130">
        <v>974.4</v>
      </c>
      <c r="O9393" s="126" t="s">
        <v>427</v>
      </c>
      <c r="P9393" s="130">
        <v>0</v>
      </c>
      <c r="S9393" s="130">
        <v>0</v>
      </c>
      <c r="V9393" s="130">
        <v>1000.6</v>
      </c>
      <c r="X9393" s="126" t="s">
        <v>432</v>
      </c>
      <c r="Z9393" s="127"/>
      <c r="AA9393" s="128">
        <v>1</v>
      </c>
      <c r="AB9393" s="128">
        <v>12</v>
      </c>
      <c r="AD9393" s="126" t="s">
        <v>562</v>
      </c>
      <c r="AG9393" s="127"/>
      <c r="AI9393" s="127"/>
    </row>
    <row r="9394" spans="1:35" ht="14.85" customHeight="1">
      <c r="A9394" s="130">
        <v>5000817</v>
      </c>
      <c r="B9394" s="126" t="s">
        <v>18743</v>
      </c>
      <c r="C9394" s="126" t="s">
        <v>18744</v>
      </c>
      <c r="D9394" s="126" t="s">
        <v>18745</v>
      </c>
      <c r="E9394" s="126" t="s">
        <v>288</v>
      </c>
      <c r="F9394" s="126" t="s">
        <v>416</v>
      </c>
      <c r="G9394" s="126" t="s">
        <v>417</v>
      </c>
      <c r="H9394" s="126" t="s">
        <v>126</v>
      </c>
      <c r="I9394" s="126" t="s">
        <v>126</v>
      </c>
      <c r="J9394" s="126" t="s">
        <v>10270</v>
      </c>
      <c r="K9394" s="126" t="s">
        <v>747</v>
      </c>
      <c r="L9394" s="126" t="s">
        <v>9321</v>
      </c>
      <c r="M9394" s="130">
        <v>263.2</v>
      </c>
      <c r="O9394" s="126" t="s">
        <v>422</v>
      </c>
      <c r="P9394" s="130">
        <v>0</v>
      </c>
      <c r="S9394" s="130">
        <v>0</v>
      </c>
      <c r="V9394" s="130">
        <v>270.81</v>
      </c>
      <c r="X9394" s="126" t="s">
        <v>1574</v>
      </c>
      <c r="Z9394" s="127"/>
      <c r="AA9394" s="128">
        <v>1</v>
      </c>
      <c r="AB9394" s="128">
        <v>12</v>
      </c>
      <c r="AD9394" s="126" t="s">
        <v>562</v>
      </c>
      <c r="AG9394" s="127"/>
      <c r="AI9394" s="127"/>
    </row>
    <row r="9395" spans="1:35" ht="14.85" customHeight="1">
      <c r="A9395" s="130">
        <v>5000816</v>
      </c>
      <c r="B9395" s="126" t="s">
        <v>18746</v>
      </c>
      <c r="C9395" s="126" t="s">
        <v>18747</v>
      </c>
      <c r="D9395" s="126" t="s">
        <v>18748</v>
      </c>
      <c r="E9395" s="126" t="s">
        <v>288</v>
      </c>
      <c r="F9395" s="126" t="s">
        <v>416</v>
      </c>
      <c r="G9395" s="126" t="s">
        <v>417</v>
      </c>
      <c r="H9395" s="126" t="s">
        <v>126</v>
      </c>
      <c r="I9395" s="126" t="s">
        <v>126</v>
      </c>
      <c r="J9395" s="126" t="s">
        <v>10270</v>
      </c>
      <c r="K9395" s="126" t="s">
        <v>747</v>
      </c>
      <c r="L9395" s="126" t="s">
        <v>9321</v>
      </c>
      <c r="M9395" s="130">
        <v>263.2</v>
      </c>
      <c r="O9395" s="126" t="s">
        <v>422</v>
      </c>
      <c r="P9395" s="130">
        <v>0</v>
      </c>
      <c r="S9395" s="130">
        <v>0</v>
      </c>
      <c r="V9395" s="130">
        <v>270.17</v>
      </c>
      <c r="X9395" s="126" t="s">
        <v>1574</v>
      </c>
      <c r="Z9395" s="127"/>
      <c r="AA9395" s="128">
        <v>1</v>
      </c>
      <c r="AB9395" s="128">
        <v>12</v>
      </c>
      <c r="AD9395" s="126" t="s">
        <v>562</v>
      </c>
      <c r="AG9395" s="127"/>
      <c r="AI9395" s="127"/>
    </row>
    <row r="9396" spans="1:35" ht="14.85" customHeight="1">
      <c r="A9396" s="130">
        <v>5000814</v>
      </c>
      <c r="B9396" s="126" t="s">
        <v>18749</v>
      </c>
      <c r="C9396" s="126" t="s">
        <v>18750</v>
      </c>
      <c r="D9396" s="126" t="s">
        <v>18751</v>
      </c>
      <c r="E9396" s="126" t="s">
        <v>288</v>
      </c>
      <c r="F9396" s="126" t="s">
        <v>416</v>
      </c>
      <c r="G9396" s="126" t="s">
        <v>417</v>
      </c>
      <c r="H9396" s="126" t="s">
        <v>126</v>
      </c>
      <c r="I9396" s="126" t="s">
        <v>126</v>
      </c>
      <c r="J9396" s="126" t="s">
        <v>10270</v>
      </c>
      <c r="K9396" s="126" t="s">
        <v>747</v>
      </c>
      <c r="L9396" s="126" t="s">
        <v>9321</v>
      </c>
      <c r="M9396" s="130">
        <v>487.2</v>
      </c>
      <c r="O9396" s="126" t="s">
        <v>422</v>
      </c>
      <c r="P9396" s="130">
        <v>0</v>
      </c>
      <c r="S9396" s="130">
        <v>0</v>
      </c>
      <c r="V9396" s="130">
        <v>501.53</v>
      </c>
      <c r="X9396" s="126" t="s">
        <v>2320</v>
      </c>
      <c r="Z9396" s="127"/>
      <c r="AA9396" s="128">
        <v>1</v>
      </c>
      <c r="AB9396" s="128">
        <v>12</v>
      </c>
      <c r="AD9396" s="126" t="s">
        <v>562</v>
      </c>
      <c r="AG9396" s="127"/>
      <c r="AI9396" s="127"/>
    </row>
    <row r="9397" spans="1:35" ht="14.85" customHeight="1">
      <c r="A9397" s="130">
        <v>5000813</v>
      </c>
      <c r="B9397" s="126" t="s">
        <v>18752</v>
      </c>
      <c r="C9397" s="126" t="s">
        <v>18753</v>
      </c>
      <c r="D9397" s="126" t="s">
        <v>18754</v>
      </c>
      <c r="E9397" s="126" t="s">
        <v>288</v>
      </c>
      <c r="F9397" s="126" t="s">
        <v>416</v>
      </c>
      <c r="G9397" s="126" t="s">
        <v>417</v>
      </c>
      <c r="H9397" s="126" t="s">
        <v>126</v>
      </c>
      <c r="I9397" s="126" t="s">
        <v>126</v>
      </c>
      <c r="J9397" s="126" t="s">
        <v>10270</v>
      </c>
      <c r="K9397" s="126" t="s">
        <v>747</v>
      </c>
      <c r="L9397" s="126" t="s">
        <v>9321</v>
      </c>
      <c r="M9397" s="130">
        <v>175.84</v>
      </c>
      <c r="O9397" s="126" t="s">
        <v>587</v>
      </c>
      <c r="P9397" s="130">
        <v>0</v>
      </c>
      <c r="S9397" s="130">
        <v>0</v>
      </c>
      <c r="V9397" s="130">
        <v>291.77</v>
      </c>
      <c r="X9397" s="126" t="s">
        <v>2338</v>
      </c>
      <c r="Z9397" s="127"/>
      <c r="AA9397" s="128">
        <v>1</v>
      </c>
      <c r="AB9397" s="128">
        <v>12</v>
      </c>
      <c r="AD9397" s="126" t="s">
        <v>562</v>
      </c>
      <c r="AG9397" s="127"/>
      <c r="AI9397" s="127"/>
    </row>
    <row r="9398" spans="1:35" ht="14.85" customHeight="1">
      <c r="A9398" s="130">
        <v>5000812</v>
      </c>
      <c r="B9398" s="126" t="s">
        <v>18755</v>
      </c>
      <c r="C9398" s="126" t="s">
        <v>18756</v>
      </c>
      <c r="D9398" s="126" t="s">
        <v>18757</v>
      </c>
      <c r="E9398" s="126" t="s">
        <v>288</v>
      </c>
      <c r="F9398" s="126" t="s">
        <v>416</v>
      </c>
      <c r="G9398" s="126" t="s">
        <v>417</v>
      </c>
      <c r="H9398" s="126" t="s">
        <v>126</v>
      </c>
      <c r="I9398" s="126" t="s">
        <v>126</v>
      </c>
      <c r="J9398" s="126" t="s">
        <v>10270</v>
      </c>
      <c r="K9398" s="126" t="s">
        <v>747</v>
      </c>
      <c r="L9398" s="126" t="s">
        <v>9321</v>
      </c>
      <c r="M9398" s="130">
        <v>389.76</v>
      </c>
      <c r="O9398" s="126" t="s">
        <v>587</v>
      </c>
      <c r="P9398" s="130">
        <v>0</v>
      </c>
      <c r="S9398" s="130">
        <v>0</v>
      </c>
      <c r="V9398" s="130">
        <v>401.24</v>
      </c>
      <c r="X9398" s="126" t="s">
        <v>4251</v>
      </c>
      <c r="Z9398" s="127"/>
      <c r="AA9398" s="128">
        <v>1</v>
      </c>
      <c r="AB9398" s="128">
        <v>12</v>
      </c>
      <c r="AD9398" s="126" t="s">
        <v>562</v>
      </c>
      <c r="AG9398" s="127"/>
      <c r="AI9398" s="127"/>
    </row>
    <row r="9399" spans="1:35" ht="14.85" customHeight="1">
      <c r="A9399" s="130">
        <v>5000811</v>
      </c>
      <c r="B9399" s="126" t="s">
        <v>18758</v>
      </c>
      <c r="C9399" s="126" t="s">
        <v>18759</v>
      </c>
      <c r="D9399" s="126" t="s">
        <v>18760</v>
      </c>
      <c r="E9399" s="126" t="s">
        <v>288</v>
      </c>
      <c r="F9399" s="126" t="s">
        <v>416</v>
      </c>
      <c r="G9399" s="126" t="s">
        <v>417</v>
      </c>
      <c r="H9399" s="126" t="s">
        <v>126</v>
      </c>
      <c r="I9399" s="126" t="s">
        <v>126</v>
      </c>
      <c r="J9399" s="126" t="s">
        <v>10270</v>
      </c>
      <c r="K9399" s="126" t="s">
        <v>747</v>
      </c>
      <c r="L9399" s="126" t="s">
        <v>9321</v>
      </c>
      <c r="M9399" s="130">
        <v>779.52</v>
      </c>
      <c r="O9399" s="126" t="s">
        <v>422</v>
      </c>
      <c r="P9399" s="130">
        <v>0</v>
      </c>
      <c r="S9399" s="130">
        <v>0</v>
      </c>
      <c r="V9399" s="130">
        <v>850.65</v>
      </c>
      <c r="X9399" s="126" t="s">
        <v>9141</v>
      </c>
      <c r="Z9399" s="127"/>
      <c r="AA9399" s="128">
        <v>1</v>
      </c>
      <c r="AB9399" s="128">
        <v>12</v>
      </c>
      <c r="AD9399" s="126" t="s">
        <v>562</v>
      </c>
      <c r="AG9399" s="127"/>
      <c r="AI9399" s="127"/>
    </row>
    <row r="9400" spans="1:35" ht="14.85" customHeight="1">
      <c r="A9400" s="130">
        <v>5000810</v>
      </c>
      <c r="B9400" s="126" t="s">
        <v>18761</v>
      </c>
      <c r="C9400" s="126" t="s">
        <v>18762</v>
      </c>
      <c r="D9400" s="126" t="s">
        <v>18763</v>
      </c>
      <c r="E9400" s="126" t="s">
        <v>288</v>
      </c>
      <c r="F9400" s="126" t="s">
        <v>416</v>
      </c>
      <c r="G9400" s="126" t="s">
        <v>417</v>
      </c>
      <c r="H9400" s="126" t="s">
        <v>126</v>
      </c>
      <c r="I9400" s="126" t="s">
        <v>126</v>
      </c>
      <c r="J9400" s="126" t="s">
        <v>10270</v>
      </c>
      <c r="K9400" s="126" t="s">
        <v>747</v>
      </c>
      <c r="L9400" s="126" t="s">
        <v>9321</v>
      </c>
      <c r="M9400" s="130">
        <v>340.48</v>
      </c>
      <c r="O9400" s="126" t="s">
        <v>422</v>
      </c>
      <c r="P9400" s="130">
        <v>0</v>
      </c>
      <c r="S9400" s="130">
        <v>0</v>
      </c>
      <c r="V9400" s="130">
        <v>350.21</v>
      </c>
      <c r="X9400" s="126" t="s">
        <v>497</v>
      </c>
      <c r="Z9400" s="127"/>
      <c r="AA9400" s="128">
        <v>1</v>
      </c>
      <c r="AB9400" s="128">
        <v>12</v>
      </c>
      <c r="AD9400" s="126" t="s">
        <v>562</v>
      </c>
      <c r="AG9400" s="127"/>
      <c r="AI9400" s="127"/>
    </row>
    <row r="9401" spans="1:35" ht="14.85" customHeight="1">
      <c r="A9401" s="130">
        <v>5000809</v>
      </c>
      <c r="B9401" s="126" t="s">
        <v>18764</v>
      </c>
      <c r="C9401" s="126" t="s">
        <v>18765</v>
      </c>
      <c r="D9401" s="126" t="s">
        <v>18766</v>
      </c>
      <c r="E9401" s="126" t="s">
        <v>288</v>
      </c>
      <c r="F9401" s="126" t="s">
        <v>416</v>
      </c>
      <c r="G9401" s="126" t="s">
        <v>417</v>
      </c>
      <c r="H9401" s="126" t="s">
        <v>126</v>
      </c>
      <c r="I9401" s="126" t="s">
        <v>126</v>
      </c>
      <c r="J9401" s="126" t="s">
        <v>10270</v>
      </c>
      <c r="K9401" s="126" t="s">
        <v>747</v>
      </c>
      <c r="L9401" s="126" t="s">
        <v>9321</v>
      </c>
      <c r="M9401" s="130">
        <v>340.48</v>
      </c>
      <c r="O9401" s="126" t="s">
        <v>422</v>
      </c>
      <c r="P9401" s="130">
        <v>0</v>
      </c>
      <c r="S9401" s="130">
        <v>0</v>
      </c>
      <c r="V9401" s="130">
        <v>350.21</v>
      </c>
      <c r="X9401" s="126" t="s">
        <v>497</v>
      </c>
      <c r="Z9401" s="127"/>
      <c r="AA9401" s="128">
        <v>1</v>
      </c>
      <c r="AB9401" s="128">
        <v>12</v>
      </c>
      <c r="AD9401" s="126" t="s">
        <v>562</v>
      </c>
      <c r="AG9401" s="127"/>
      <c r="AI9401" s="127"/>
    </row>
    <row r="9402" spans="1:35" ht="14.85" customHeight="1">
      <c r="A9402" s="130">
        <v>5000808</v>
      </c>
      <c r="B9402" s="126" t="s">
        <v>18767</v>
      </c>
      <c r="C9402" s="126" t="s">
        <v>18768</v>
      </c>
      <c r="D9402" s="126" t="s">
        <v>18769</v>
      </c>
      <c r="E9402" s="126" t="s">
        <v>288</v>
      </c>
      <c r="F9402" s="126" t="s">
        <v>416</v>
      </c>
      <c r="G9402" s="126" t="s">
        <v>417</v>
      </c>
      <c r="H9402" s="126" t="s">
        <v>126</v>
      </c>
      <c r="I9402" s="126" t="s">
        <v>126</v>
      </c>
      <c r="J9402" s="126" t="s">
        <v>10270</v>
      </c>
      <c r="K9402" s="126" t="s">
        <v>747</v>
      </c>
      <c r="L9402" s="126" t="s">
        <v>9321</v>
      </c>
      <c r="M9402" s="130">
        <v>340.48</v>
      </c>
      <c r="O9402" s="126" t="s">
        <v>422</v>
      </c>
      <c r="P9402" s="130">
        <v>0</v>
      </c>
      <c r="S9402" s="130">
        <v>0</v>
      </c>
      <c r="V9402" s="130">
        <v>350.21</v>
      </c>
      <c r="X9402" s="126" t="s">
        <v>497</v>
      </c>
      <c r="Z9402" s="127"/>
      <c r="AA9402" s="128">
        <v>1</v>
      </c>
      <c r="AB9402" s="128">
        <v>12</v>
      </c>
      <c r="AD9402" s="126" t="s">
        <v>562</v>
      </c>
      <c r="AG9402" s="127"/>
      <c r="AI9402" s="127"/>
    </row>
    <row r="9403" spans="1:35" ht="14.85" customHeight="1">
      <c r="A9403" s="130">
        <v>5000807</v>
      </c>
      <c r="B9403" s="126" t="s">
        <v>413</v>
      </c>
      <c r="C9403" s="126" t="s">
        <v>17516</v>
      </c>
      <c r="D9403" s="126" t="s">
        <v>18770</v>
      </c>
      <c r="E9403" s="126" t="s">
        <v>288</v>
      </c>
      <c r="F9403" s="126" t="s">
        <v>364</v>
      </c>
      <c r="G9403" s="126" t="s">
        <v>417</v>
      </c>
      <c r="H9403" s="126" t="s">
        <v>126</v>
      </c>
      <c r="I9403" s="126" t="s">
        <v>126</v>
      </c>
      <c r="J9403" s="126" t="s">
        <v>3583</v>
      </c>
      <c r="K9403" s="126" t="s">
        <v>467</v>
      </c>
      <c r="L9403" s="126" t="s">
        <v>3584</v>
      </c>
      <c r="M9403" s="130">
        <v>6817.44</v>
      </c>
      <c r="O9403" s="126" t="s">
        <v>365</v>
      </c>
      <c r="P9403" s="130">
        <v>0</v>
      </c>
      <c r="S9403" s="130">
        <v>0</v>
      </c>
      <c r="V9403" s="130">
        <v>7881.98</v>
      </c>
      <c r="X9403" s="126" t="s">
        <v>510</v>
      </c>
      <c r="Z9403" s="127"/>
      <c r="AA9403" s="128">
        <v>2</v>
      </c>
      <c r="AB9403" s="128">
        <v>60</v>
      </c>
      <c r="AC9403" s="126" t="s">
        <v>366</v>
      </c>
      <c r="AD9403" s="126" t="s">
        <v>1801</v>
      </c>
      <c r="AG9403" s="127"/>
      <c r="AI9403" s="127"/>
    </row>
    <row r="9404" spans="1:35" ht="14.85" customHeight="1">
      <c r="A9404" s="130">
        <v>5000806</v>
      </c>
      <c r="B9404" s="126" t="s">
        <v>18771</v>
      </c>
      <c r="C9404" s="126" t="s">
        <v>18772</v>
      </c>
      <c r="D9404" s="126" t="s">
        <v>18773</v>
      </c>
      <c r="E9404" s="126" t="s">
        <v>288</v>
      </c>
      <c r="F9404" s="126" t="s">
        <v>416</v>
      </c>
      <c r="G9404" s="126" t="s">
        <v>417</v>
      </c>
      <c r="H9404" s="126" t="s">
        <v>126</v>
      </c>
      <c r="I9404" s="126" t="s">
        <v>126</v>
      </c>
      <c r="J9404" s="126" t="s">
        <v>10270</v>
      </c>
      <c r="K9404" s="126" t="s">
        <v>747</v>
      </c>
      <c r="L9404" s="126" t="s">
        <v>9321</v>
      </c>
      <c r="M9404" s="130">
        <v>340.48</v>
      </c>
      <c r="O9404" s="126" t="s">
        <v>422</v>
      </c>
      <c r="P9404" s="130">
        <v>0</v>
      </c>
      <c r="S9404" s="130">
        <v>0</v>
      </c>
      <c r="V9404" s="130">
        <v>351.06</v>
      </c>
      <c r="X9404" s="126" t="s">
        <v>497</v>
      </c>
      <c r="Z9404" s="127"/>
      <c r="AA9404" s="128">
        <v>1</v>
      </c>
      <c r="AB9404" s="128">
        <v>12</v>
      </c>
      <c r="AD9404" s="126" t="s">
        <v>562</v>
      </c>
      <c r="AG9404" s="127"/>
      <c r="AI9404" s="127"/>
    </row>
    <row r="9405" spans="1:35" ht="14.85" customHeight="1">
      <c r="A9405" s="130">
        <v>5002403</v>
      </c>
      <c r="B9405" s="126" t="s">
        <v>18774</v>
      </c>
      <c r="C9405" s="126" t="s">
        <v>8445</v>
      </c>
      <c r="D9405" s="126" t="s">
        <v>16700</v>
      </c>
      <c r="E9405" s="126" t="s">
        <v>288</v>
      </c>
      <c r="F9405" s="126" t="s">
        <v>491</v>
      </c>
      <c r="G9405" s="126" t="s">
        <v>417</v>
      </c>
      <c r="H9405" s="126" t="s">
        <v>126</v>
      </c>
      <c r="I9405" s="126" t="s">
        <v>126</v>
      </c>
      <c r="J9405" s="126" t="s">
        <v>1248</v>
      </c>
      <c r="K9405" s="126" t="s">
        <v>613</v>
      </c>
      <c r="L9405" s="126" t="s">
        <v>1249</v>
      </c>
      <c r="M9405" s="130">
        <v>2370.9699999999998</v>
      </c>
      <c r="N9405" s="126" t="s">
        <v>290</v>
      </c>
      <c r="O9405" s="126" t="s">
        <v>844</v>
      </c>
      <c r="P9405" s="130">
        <v>0</v>
      </c>
      <c r="S9405" s="130">
        <v>0</v>
      </c>
      <c r="V9405" s="130">
        <v>2634.42</v>
      </c>
      <c r="X9405" s="126" t="s">
        <v>845</v>
      </c>
      <c r="Y9405" s="126" t="s">
        <v>517</v>
      </c>
      <c r="Z9405" s="127" t="s">
        <v>309</v>
      </c>
      <c r="AA9405" s="128">
        <v>1</v>
      </c>
      <c r="AB9405" s="128">
        <v>84</v>
      </c>
      <c r="AD9405" s="126" t="s">
        <v>562</v>
      </c>
      <c r="AG9405" s="127"/>
      <c r="AI9405" s="127"/>
    </row>
    <row r="9406" spans="1:35" ht="14.85" customHeight="1">
      <c r="A9406" s="130">
        <v>5000623</v>
      </c>
      <c r="B9406" s="126" t="s">
        <v>18775</v>
      </c>
      <c r="C9406" s="126" t="s">
        <v>18776</v>
      </c>
      <c r="D9406" s="126" t="s">
        <v>18777</v>
      </c>
      <c r="E9406" s="126" t="s">
        <v>288</v>
      </c>
      <c r="F9406" s="126" t="s">
        <v>416</v>
      </c>
      <c r="G9406" s="126" t="s">
        <v>417</v>
      </c>
      <c r="H9406" s="126" t="s">
        <v>126</v>
      </c>
      <c r="I9406" s="126" t="s">
        <v>126</v>
      </c>
      <c r="J9406" s="126" t="s">
        <v>7115</v>
      </c>
      <c r="K9406" s="126" t="s">
        <v>504</v>
      </c>
      <c r="L9406" s="126" t="s">
        <v>7116</v>
      </c>
      <c r="M9406" s="130">
        <v>389.76</v>
      </c>
      <c r="O9406" s="126" t="s">
        <v>587</v>
      </c>
      <c r="P9406" s="130">
        <v>0</v>
      </c>
      <c r="S9406" s="130">
        <v>0</v>
      </c>
      <c r="V9406" s="130">
        <v>524.98</v>
      </c>
      <c r="X9406" s="126" t="s">
        <v>4251</v>
      </c>
      <c r="Z9406" s="127"/>
      <c r="AA9406" s="128">
        <v>1</v>
      </c>
      <c r="AB9406" s="128">
        <v>12</v>
      </c>
      <c r="AD9406" s="126" t="s">
        <v>562</v>
      </c>
      <c r="AG9406" s="127"/>
      <c r="AI9406" s="127"/>
    </row>
    <row r="9407" spans="1:35" ht="14.85" customHeight="1">
      <c r="A9407" s="130">
        <v>5000622</v>
      </c>
      <c r="B9407" s="126" t="s">
        <v>18778</v>
      </c>
      <c r="C9407" s="126" t="s">
        <v>18779</v>
      </c>
      <c r="D9407" s="126" t="s">
        <v>18780</v>
      </c>
      <c r="E9407" s="126" t="s">
        <v>288</v>
      </c>
      <c r="F9407" s="126" t="s">
        <v>416</v>
      </c>
      <c r="G9407" s="126" t="s">
        <v>417</v>
      </c>
      <c r="H9407" s="126" t="s">
        <v>126</v>
      </c>
      <c r="I9407" s="126" t="s">
        <v>126</v>
      </c>
      <c r="J9407" s="126" t="s">
        <v>7115</v>
      </c>
      <c r="K9407" s="126" t="s">
        <v>504</v>
      </c>
      <c r="L9407" s="126" t="s">
        <v>7116</v>
      </c>
      <c r="M9407" s="130">
        <v>555</v>
      </c>
      <c r="O9407" s="126" t="s">
        <v>427</v>
      </c>
      <c r="P9407" s="130">
        <v>0</v>
      </c>
      <c r="S9407" s="130">
        <v>0</v>
      </c>
      <c r="V9407" s="130">
        <v>555</v>
      </c>
      <c r="X9407" s="126" t="s">
        <v>771</v>
      </c>
      <c r="Z9407" s="127"/>
      <c r="AA9407" s="128">
        <v>1</v>
      </c>
      <c r="AB9407" s="128">
        <v>12</v>
      </c>
      <c r="AD9407" s="126" t="s">
        <v>1801</v>
      </c>
      <c r="AG9407" s="127"/>
      <c r="AI9407" s="127"/>
    </row>
    <row r="9408" spans="1:35" ht="14.85" customHeight="1">
      <c r="A9408" s="130">
        <v>5000621</v>
      </c>
      <c r="B9408" s="126" t="s">
        <v>18781</v>
      </c>
      <c r="C9408" s="126" t="s">
        <v>18782</v>
      </c>
      <c r="D9408" s="126" t="s">
        <v>18783</v>
      </c>
      <c r="E9408" s="126" t="s">
        <v>288</v>
      </c>
      <c r="F9408" s="126" t="s">
        <v>416</v>
      </c>
      <c r="G9408" s="126" t="s">
        <v>417</v>
      </c>
      <c r="H9408" s="126" t="s">
        <v>126</v>
      </c>
      <c r="I9408" s="126" t="s">
        <v>126</v>
      </c>
      <c r="J9408" s="126" t="s">
        <v>7115</v>
      </c>
      <c r="K9408" s="126" t="s">
        <v>504</v>
      </c>
      <c r="L9408" s="126" t="s">
        <v>7116</v>
      </c>
      <c r="M9408" s="130">
        <v>2142.56</v>
      </c>
      <c r="O9408" s="126" t="s">
        <v>422</v>
      </c>
      <c r="P9408" s="130">
        <v>0</v>
      </c>
      <c r="S9408" s="130">
        <v>0</v>
      </c>
      <c r="V9408" s="130">
        <v>2660</v>
      </c>
      <c r="X9408" s="126" t="s">
        <v>2908</v>
      </c>
      <c r="Z9408" s="127"/>
      <c r="AA9408" s="128">
        <v>1</v>
      </c>
      <c r="AB9408" s="128">
        <v>12</v>
      </c>
      <c r="AD9408" s="126" t="s">
        <v>562</v>
      </c>
      <c r="AG9408" s="127"/>
      <c r="AI9408" s="127"/>
    </row>
    <row r="9409" spans="1:35" ht="14.85" customHeight="1">
      <c r="A9409" s="130">
        <v>5000620</v>
      </c>
      <c r="B9409" s="126" t="s">
        <v>18784</v>
      </c>
      <c r="C9409" s="126" t="s">
        <v>18785</v>
      </c>
      <c r="D9409" s="126" t="s">
        <v>18786</v>
      </c>
      <c r="E9409" s="126" t="s">
        <v>288</v>
      </c>
      <c r="F9409" s="126" t="s">
        <v>416</v>
      </c>
      <c r="G9409" s="126" t="s">
        <v>417</v>
      </c>
      <c r="H9409" s="126" t="s">
        <v>126</v>
      </c>
      <c r="I9409" s="126" t="s">
        <v>126</v>
      </c>
      <c r="J9409" s="126" t="s">
        <v>7115</v>
      </c>
      <c r="K9409" s="126" t="s">
        <v>504</v>
      </c>
      <c r="L9409" s="126" t="s">
        <v>7116</v>
      </c>
      <c r="M9409" s="130">
        <v>3116.96</v>
      </c>
      <c r="O9409" s="126" t="s">
        <v>422</v>
      </c>
      <c r="P9409" s="130">
        <v>0</v>
      </c>
      <c r="S9409" s="130">
        <v>0</v>
      </c>
      <c r="V9409" s="130">
        <v>4469.99</v>
      </c>
      <c r="X9409" s="126" t="s">
        <v>949</v>
      </c>
      <c r="Z9409" s="127"/>
      <c r="AA9409" s="128">
        <v>1</v>
      </c>
      <c r="AB9409" s="128">
        <v>12</v>
      </c>
      <c r="AD9409" s="126" t="s">
        <v>562</v>
      </c>
      <c r="AG9409" s="127"/>
      <c r="AI9409" s="127"/>
    </row>
    <row r="9410" spans="1:35" ht="14.85" customHeight="1">
      <c r="A9410" s="130">
        <v>5000619</v>
      </c>
      <c r="B9410" s="126" t="s">
        <v>18787</v>
      </c>
      <c r="C9410" s="126" t="s">
        <v>18788</v>
      </c>
      <c r="D9410" s="126" t="s">
        <v>18789</v>
      </c>
      <c r="E9410" s="126" t="s">
        <v>288</v>
      </c>
      <c r="F9410" s="126" t="s">
        <v>416</v>
      </c>
      <c r="G9410" s="126" t="s">
        <v>417</v>
      </c>
      <c r="H9410" s="126" t="s">
        <v>126</v>
      </c>
      <c r="I9410" s="126" t="s">
        <v>126</v>
      </c>
      <c r="J9410" s="126" t="s">
        <v>7115</v>
      </c>
      <c r="K9410" s="126" t="s">
        <v>504</v>
      </c>
      <c r="L9410" s="126" t="s">
        <v>7116</v>
      </c>
      <c r="M9410" s="130">
        <v>1752.8</v>
      </c>
      <c r="O9410" s="126" t="s">
        <v>422</v>
      </c>
      <c r="P9410" s="130">
        <v>0</v>
      </c>
      <c r="S9410" s="130">
        <v>0</v>
      </c>
      <c r="V9410" s="130">
        <v>2562</v>
      </c>
      <c r="X9410" s="126" t="s">
        <v>500</v>
      </c>
      <c r="Z9410" s="127"/>
      <c r="AA9410" s="128">
        <v>1</v>
      </c>
      <c r="AB9410" s="128">
        <v>12</v>
      </c>
      <c r="AD9410" s="126" t="s">
        <v>562</v>
      </c>
      <c r="AG9410" s="127"/>
      <c r="AI9410" s="127"/>
    </row>
    <row r="9411" spans="1:35" ht="14.85" customHeight="1">
      <c r="A9411" s="130">
        <v>5000618</v>
      </c>
      <c r="B9411" s="126" t="s">
        <v>18790</v>
      </c>
      <c r="C9411" s="126" t="s">
        <v>18791</v>
      </c>
      <c r="D9411" s="126" t="s">
        <v>18792</v>
      </c>
      <c r="E9411" s="126" t="s">
        <v>288</v>
      </c>
      <c r="F9411" s="126" t="s">
        <v>416</v>
      </c>
      <c r="G9411" s="126" t="s">
        <v>417</v>
      </c>
      <c r="H9411" s="126" t="s">
        <v>126</v>
      </c>
      <c r="I9411" s="126" t="s">
        <v>126</v>
      </c>
      <c r="J9411" s="126" t="s">
        <v>7115</v>
      </c>
      <c r="K9411" s="126" t="s">
        <v>504</v>
      </c>
      <c r="L9411" s="126" t="s">
        <v>7116</v>
      </c>
      <c r="M9411" s="130">
        <v>3116.96</v>
      </c>
      <c r="O9411" s="126" t="s">
        <v>422</v>
      </c>
      <c r="P9411" s="130">
        <v>0</v>
      </c>
      <c r="S9411" s="130">
        <v>0</v>
      </c>
      <c r="V9411" s="130">
        <v>3589.99</v>
      </c>
      <c r="X9411" s="126" t="s">
        <v>949</v>
      </c>
      <c r="Z9411" s="127"/>
      <c r="AA9411" s="128">
        <v>1</v>
      </c>
      <c r="AB9411" s="128">
        <v>12</v>
      </c>
      <c r="AD9411" s="126" t="s">
        <v>562</v>
      </c>
      <c r="AG9411" s="127"/>
      <c r="AI9411" s="127"/>
    </row>
    <row r="9412" spans="1:35" ht="14.85" customHeight="1">
      <c r="A9412" s="130">
        <v>5000617</v>
      </c>
      <c r="B9412" s="126" t="s">
        <v>18793</v>
      </c>
      <c r="C9412" s="126" t="s">
        <v>18794</v>
      </c>
      <c r="D9412" s="126" t="s">
        <v>18795</v>
      </c>
      <c r="E9412" s="126" t="s">
        <v>288</v>
      </c>
      <c r="F9412" s="126" t="s">
        <v>416</v>
      </c>
      <c r="G9412" s="126" t="s">
        <v>417</v>
      </c>
      <c r="H9412" s="126" t="s">
        <v>126</v>
      </c>
      <c r="I9412" s="126" t="s">
        <v>126</v>
      </c>
      <c r="J9412" s="126" t="s">
        <v>7115</v>
      </c>
      <c r="K9412" s="126" t="s">
        <v>504</v>
      </c>
      <c r="L9412" s="126" t="s">
        <v>7116</v>
      </c>
      <c r="M9412" s="130">
        <v>584.64</v>
      </c>
      <c r="O9412" s="126" t="s">
        <v>422</v>
      </c>
      <c r="P9412" s="130">
        <v>0</v>
      </c>
      <c r="S9412" s="130">
        <v>0</v>
      </c>
      <c r="V9412" s="130">
        <v>824.99</v>
      </c>
      <c r="X9412" s="126" t="s">
        <v>1885</v>
      </c>
      <c r="Z9412" s="127"/>
      <c r="AA9412" s="128">
        <v>1</v>
      </c>
      <c r="AB9412" s="128">
        <v>12</v>
      </c>
      <c r="AD9412" s="126" t="s">
        <v>562</v>
      </c>
      <c r="AG9412" s="127"/>
      <c r="AI9412" s="127"/>
    </row>
    <row r="9413" spans="1:35" ht="14.85" customHeight="1">
      <c r="A9413" s="130">
        <v>5000616</v>
      </c>
      <c r="B9413" s="126" t="s">
        <v>18796</v>
      </c>
      <c r="C9413" s="126" t="s">
        <v>18797</v>
      </c>
      <c r="D9413" s="126" t="s">
        <v>18798</v>
      </c>
      <c r="E9413" s="126" t="s">
        <v>288</v>
      </c>
      <c r="F9413" s="126" t="s">
        <v>416</v>
      </c>
      <c r="G9413" s="126" t="s">
        <v>417</v>
      </c>
      <c r="H9413" s="126" t="s">
        <v>126</v>
      </c>
      <c r="I9413" s="126" t="s">
        <v>126</v>
      </c>
      <c r="J9413" s="126" t="s">
        <v>7115</v>
      </c>
      <c r="K9413" s="126" t="s">
        <v>504</v>
      </c>
      <c r="L9413" s="126" t="s">
        <v>7116</v>
      </c>
      <c r="M9413" s="130">
        <v>340.48</v>
      </c>
      <c r="O9413" s="126" t="s">
        <v>422</v>
      </c>
      <c r="P9413" s="130">
        <v>0</v>
      </c>
      <c r="S9413" s="130">
        <v>0</v>
      </c>
      <c r="V9413" s="130">
        <v>899.99</v>
      </c>
      <c r="X9413" s="126" t="s">
        <v>497</v>
      </c>
      <c r="Z9413" s="127"/>
      <c r="AA9413" s="128">
        <v>1</v>
      </c>
      <c r="AB9413" s="128">
        <v>12</v>
      </c>
      <c r="AD9413" s="126" t="s">
        <v>562</v>
      </c>
      <c r="AG9413" s="127"/>
      <c r="AI9413" s="127"/>
    </row>
    <row r="9414" spans="1:35" ht="14.85" customHeight="1">
      <c r="A9414" s="130">
        <v>5000615</v>
      </c>
      <c r="B9414" s="126" t="s">
        <v>18799</v>
      </c>
      <c r="C9414" s="126" t="s">
        <v>18800</v>
      </c>
      <c r="D9414" s="126" t="s">
        <v>18801</v>
      </c>
      <c r="E9414" s="126" t="s">
        <v>288</v>
      </c>
      <c r="F9414" s="126" t="s">
        <v>416</v>
      </c>
      <c r="G9414" s="126" t="s">
        <v>417</v>
      </c>
      <c r="H9414" s="126" t="s">
        <v>126</v>
      </c>
      <c r="I9414" s="126" t="s">
        <v>126</v>
      </c>
      <c r="J9414" s="126" t="s">
        <v>7115</v>
      </c>
      <c r="K9414" s="126" t="s">
        <v>504</v>
      </c>
      <c r="L9414" s="126" t="s">
        <v>7116</v>
      </c>
      <c r="M9414" s="130">
        <v>299.99</v>
      </c>
      <c r="O9414" s="126" t="s">
        <v>3102</v>
      </c>
      <c r="P9414" s="130">
        <v>0</v>
      </c>
      <c r="S9414" s="130">
        <v>0</v>
      </c>
      <c r="V9414" s="130">
        <v>299.99</v>
      </c>
      <c r="X9414" s="126" t="s">
        <v>5579</v>
      </c>
      <c r="Z9414" s="127"/>
      <c r="AA9414" s="128">
        <v>1</v>
      </c>
      <c r="AB9414" s="128">
        <v>12</v>
      </c>
      <c r="AD9414" s="126" t="s">
        <v>562</v>
      </c>
      <c r="AG9414" s="127"/>
      <c r="AI9414" s="127"/>
    </row>
    <row r="9415" spans="1:35" ht="14.85" customHeight="1">
      <c r="A9415" s="130">
        <v>5000614</v>
      </c>
      <c r="B9415" s="126" t="s">
        <v>18802</v>
      </c>
      <c r="C9415" s="126" t="s">
        <v>18803</v>
      </c>
      <c r="D9415" s="126" t="s">
        <v>18804</v>
      </c>
      <c r="E9415" s="126" t="s">
        <v>288</v>
      </c>
      <c r="F9415" s="126" t="s">
        <v>416</v>
      </c>
      <c r="G9415" s="126" t="s">
        <v>417</v>
      </c>
      <c r="H9415" s="126" t="s">
        <v>126</v>
      </c>
      <c r="I9415" s="126" t="s">
        <v>126</v>
      </c>
      <c r="J9415" s="126" t="s">
        <v>7115</v>
      </c>
      <c r="K9415" s="126" t="s">
        <v>504</v>
      </c>
      <c r="L9415" s="126" t="s">
        <v>7116</v>
      </c>
      <c r="M9415" s="130">
        <v>194.88</v>
      </c>
      <c r="O9415" s="126" t="s">
        <v>6518</v>
      </c>
      <c r="P9415" s="130">
        <v>0</v>
      </c>
      <c r="S9415" s="130">
        <v>0</v>
      </c>
      <c r="V9415" s="130">
        <v>229.99</v>
      </c>
      <c r="X9415" s="126" t="s">
        <v>6519</v>
      </c>
      <c r="Z9415" s="127"/>
      <c r="AA9415" s="128">
        <v>1</v>
      </c>
      <c r="AB9415" s="128">
        <v>12</v>
      </c>
      <c r="AD9415" s="126" t="s">
        <v>562</v>
      </c>
      <c r="AG9415" s="127"/>
      <c r="AI9415" s="127"/>
    </row>
    <row r="9416" spans="1:35" ht="14.85" customHeight="1">
      <c r="A9416" s="130">
        <v>5000613</v>
      </c>
      <c r="B9416" s="126" t="s">
        <v>18805</v>
      </c>
      <c r="C9416" s="126" t="s">
        <v>18806</v>
      </c>
      <c r="D9416" s="126" t="s">
        <v>18807</v>
      </c>
      <c r="E9416" s="126" t="s">
        <v>288</v>
      </c>
      <c r="F9416" s="126" t="s">
        <v>416</v>
      </c>
      <c r="G9416" s="126" t="s">
        <v>417</v>
      </c>
      <c r="H9416" s="126" t="s">
        <v>126</v>
      </c>
      <c r="I9416" s="126" t="s">
        <v>126</v>
      </c>
      <c r="J9416" s="126" t="s">
        <v>7115</v>
      </c>
      <c r="K9416" s="126" t="s">
        <v>504</v>
      </c>
      <c r="L9416" s="126" t="s">
        <v>7116</v>
      </c>
      <c r="M9416" s="130">
        <v>324.99</v>
      </c>
      <c r="O9416" s="126" t="s">
        <v>4833</v>
      </c>
      <c r="P9416" s="130">
        <v>0</v>
      </c>
      <c r="S9416" s="130">
        <v>0</v>
      </c>
      <c r="V9416" s="130">
        <v>324.99</v>
      </c>
      <c r="X9416" s="126" t="s">
        <v>4834</v>
      </c>
      <c r="Z9416" s="127"/>
      <c r="AA9416" s="128">
        <v>1</v>
      </c>
      <c r="AB9416" s="128">
        <v>12</v>
      </c>
      <c r="AD9416" s="126" t="s">
        <v>562</v>
      </c>
      <c r="AG9416" s="127"/>
      <c r="AI9416" s="127"/>
    </row>
    <row r="9417" spans="1:35" ht="14.85" customHeight="1">
      <c r="A9417" s="130">
        <v>5000612</v>
      </c>
      <c r="B9417" s="126" t="s">
        <v>18808</v>
      </c>
      <c r="C9417" s="126" t="s">
        <v>18809</v>
      </c>
      <c r="D9417" s="126" t="s">
        <v>18810</v>
      </c>
      <c r="E9417" s="126" t="s">
        <v>288</v>
      </c>
      <c r="F9417" s="126" t="s">
        <v>416</v>
      </c>
      <c r="G9417" s="126" t="s">
        <v>417</v>
      </c>
      <c r="H9417" s="126" t="s">
        <v>126</v>
      </c>
      <c r="I9417" s="126" t="s">
        <v>126</v>
      </c>
      <c r="J9417" s="126" t="s">
        <v>7115</v>
      </c>
      <c r="K9417" s="126" t="s">
        <v>504</v>
      </c>
      <c r="L9417" s="126" t="s">
        <v>7116</v>
      </c>
      <c r="M9417" s="130">
        <v>1752.8</v>
      </c>
      <c r="O9417" s="126" t="s">
        <v>422</v>
      </c>
      <c r="P9417" s="130">
        <v>0</v>
      </c>
      <c r="S9417" s="130">
        <v>0</v>
      </c>
      <c r="V9417" s="130">
        <v>2344.98</v>
      </c>
      <c r="X9417" s="126" t="s">
        <v>500</v>
      </c>
      <c r="Z9417" s="127"/>
      <c r="AA9417" s="128">
        <v>1</v>
      </c>
      <c r="AB9417" s="128">
        <v>12</v>
      </c>
      <c r="AD9417" s="126" t="s">
        <v>562</v>
      </c>
      <c r="AG9417" s="127"/>
      <c r="AI9417" s="127"/>
    </row>
    <row r="9418" spans="1:35" ht="14.85" customHeight="1">
      <c r="A9418" s="130">
        <v>5000611</v>
      </c>
      <c r="B9418" s="126" t="s">
        <v>18811</v>
      </c>
      <c r="C9418" s="126" t="s">
        <v>18812</v>
      </c>
      <c r="D9418" s="126" t="s">
        <v>18813</v>
      </c>
      <c r="E9418" s="126" t="s">
        <v>288</v>
      </c>
      <c r="F9418" s="126" t="s">
        <v>416</v>
      </c>
      <c r="G9418" s="126" t="s">
        <v>417</v>
      </c>
      <c r="H9418" s="126" t="s">
        <v>126</v>
      </c>
      <c r="I9418" s="126" t="s">
        <v>126</v>
      </c>
      <c r="J9418" s="126" t="s">
        <v>7115</v>
      </c>
      <c r="K9418" s="126" t="s">
        <v>504</v>
      </c>
      <c r="L9418" s="126" t="s">
        <v>7116</v>
      </c>
      <c r="M9418" s="130">
        <v>682.08</v>
      </c>
      <c r="O9418" s="126" t="s">
        <v>422</v>
      </c>
      <c r="P9418" s="130">
        <v>0</v>
      </c>
      <c r="S9418" s="130">
        <v>0</v>
      </c>
      <c r="V9418" s="130">
        <v>799.98</v>
      </c>
      <c r="X9418" s="126" t="s">
        <v>423</v>
      </c>
      <c r="Z9418" s="127"/>
      <c r="AA9418" s="128">
        <v>1</v>
      </c>
      <c r="AB9418" s="128">
        <v>12</v>
      </c>
      <c r="AD9418" s="126" t="s">
        <v>562</v>
      </c>
      <c r="AG9418" s="127"/>
      <c r="AI9418" s="127"/>
    </row>
    <row r="9419" spans="1:35" ht="14.85" customHeight="1">
      <c r="A9419" s="130">
        <v>5000610</v>
      </c>
      <c r="B9419" s="126" t="s">
        <v>18814</v>
      </c>
      <c r="C9419" s="126" t="s">
        <v>18815</v>
      </c>
      <c r="D9419" s="126" t="s">
        <v>18816</v>
      </c>
      <c r="E9419" s="126" t="s">
        <v>288</v>
      </c>
      <c r="F9419" s="126" t="s">
        <v>416</v>
      </c>
      <c r="G9419" s="126" t="s">
        <v>417</v>
      </c>
      <c r="H9419" s="126" t="s">
        <v>126</v>
      </c>
      <c r="I9419" s="126" t="s">
        <v>126</v>
      </c>
      <c r="J9419" s="126" t="s">
        <v>7115</v>
      </c>
      <c r="K9419" s="126" t="s">
        <v>504</v>
      </c>
      <c r="L9419" s="126" t="s">
        <v>7116</v>
      </c>
      <c r="M9419" s="130">
        <v>682.08</v>
      </c>
      <c r="O9419" s="126" t="s">
        <v>422</v>
      </c>
      <c r="P9419" s="130">
        <v>0</v>
      </c>
      <c r="S9419" s="130">
        <v>0</v>
      </c>
      <c r="V9419" s="130">
        <v>799.98</v>
      </c>
      <c r="X9419" s="126" t="s">
        <v>423</v>
      </c>
      <c r="Z9419" s="127"/>
      <c r="AA9419" s="128">
        <v>1</v>
      </c>
      <c r="AB9419" s="128">
        <v>12</v>
      </c>
      <c r="AD9419" s="126" t="s">
        <v>562</v>
      </c>
      <c r="AG9419" s="127"/>
      <c r="AI9419" s="127"/>
    </row>
    <row r="9420" spans="1:35" ht="14.85" customHeight="1">
      <c r="A9420" s="130">
        <v>5000609</v>
      </c>
      <c r="B9420" s="126" t="s">
        <v>18817</v>
      </c>
      <c r="C9420" s="126" t="s">
        <v>18818</v>
      </c>
      <c r="D9420" s="126" t="s">
        <v>18819</v>
      </c>
      <c r="E9420" s="126" t="s">
        <v>288</v>
      </c>
      <c r="F9420" s="126" t="s">
        <v>416</v>
      </c>
      <c r="G9420" s="126" t="s">
        <v>417</v>
      </c>
      <c r="H9420" s="126" t="s">
        <v>126</v>
      </c>
      <c r="I9420" s="126" t="s">
        <v>126</v>
      </c>
      <c r="J9420" s="126" t="s">
        <v>7115</v>
      </c>
      <c r="K9420" s="126" t="s">
        <v>504</v>
      </c>
      <c r="L9420" s="126" t="s">
        <v>7116</v>
      </c>
      <c r="M9420" s="130">
        <v>871.99</v>
      </c>
      <c r="O9420" s="126" t="s">
        <v>7041</v>
      </c>
      <c r="P9420" s="130">
        <v>0</v>
      </c>
      <c r="S9420" s="130">
        <v>0</v>
      </c>
      <c r="V9420" s="130">
        <v>871.99</v>
      </c>
      <c r="X9420" s="126" t="s">
        <v>7042</v>
      </c>
      <c r="Z9420" s="127"/>
      <c r="AA9420" s="128">
        <v>1</v>
      </c>
      <c r="AB9420" s="128">
        <v>12</v>
      </c>
      <c r="AD9420" s="126" t="s">
        <v>562</v>
      </c>
      <c r="AG9420" s="127"/>
      <c r="AI9420" s="127"/>
    </row>
    <row r="9421" spans="1:35" ht="14.85" customHeight="1">
      <c r="A9421" s="130">
        <v>5000608</v>
      </c>
      <c r="B9421" s="126" t="s">
        <v>18820</v>
      </c>
      <c r="C9421" s="126" t="s">
        <v>18821</v>
      </c>
      <c r="D9421" s="126" t="s">
        <v>18822</v>
      </c>
      <c r="E9421" s="126" t="s">
        <v>288</v>
      </c>
      <c r="F9421" s="126" t="s">
        <v>416</v>
      </c>
      <c r="G9421" s="126" t="s">
        <v>417</v>
      </c>
      <c r="H9421" s="126" t="s">
        <v>126</v>
      </c>
      <c r="I9421" s="126" t="s">
        <v>126</v>
      </c>
      <c r="J9421" s="126" t="s">
        <v>7115</v>
      </c>
      <c r="K9421" s="126" t="s">
        <v>504</v>
      </c>
      <c r="L9421" s="126" t="s">
        <v>7116</v>
      </c>
      <c r="M9421" s="130">
        <v>389.76</v>
      </c>
      <c r="O9421" s="126" t="s">
        <v>2186</v>
      </c>
      <c r="P9421" s="130">
        <v>0</v>
      </c>
      <c r="S9421" s="130">
        <v>0</v>
      </c>
      <c r="V9421" s="130">
        <v>509.99</v>
      </c>
      <c r="X9421" s="126" t="s">
        <v>2307</v>
      </c>
      <c r="Z9421" s="127"/>
      <c r="AA9421" s="128">
        <v>1</v>
      </c>
      <c r="AB9421" s="128">
        <v>12</v>
      </c>
      <c r="AD9421" s="126" t="s">
        <v>562</v>
      </c>
      <c r="AG9421" s="127"/>
      <c r="AI9421" s="127"/>
    </row>
    <row r="9422" spans="1:35" ht="14.85" customHeight="1">
      <c r="A9422" s="130">
        <v>5000607</v>
      </c>
      <c r="B9422" s="126" t="s">
        <v>18823</v>
      </c>
      <c r="C9422" s="126" t="s">
        <v>18824</v>
      </c>
      <c r="D9422" s="126" t="s">
        <v>18825</v>
      </c>
      <c r="E9422" s="126" t="s">
        <v>288</v>
      </c>
      <c r="F9422" s="126" t="s">
        <v>416</v>
      </c>
      <c r="G9422" s="126" t="s">
        <v>417</v>
      </c>
      <c r="H9422" s="126" t="s">
        <v>126</v>
      </c>
      <c r="I9422" s="126" t="s">
        <v>126</v>
      </c>
      <c r="J9422" s="126" t="s">
        <v>7115</v>
      </c>
      <c r="K9422" s="126" t="s">
        <v>504</v>
      </c>
      <c r="L9422" s="126" t="s">
        <v>7116</v>
      </c>
      <c r="M9422" s="130">
        <v>243.04</v>
      </c>
      <c r="O9422" s="126" t="s">
        <v>587</v>
      </c>
      <c r="P9422" s="130">
        <v>0</v>
      </c>
      <c r="S9422" s="130">
        <v>0</v>
      </c>
      <c r="V9422" s="130">
        <v>464.99</v>
      </c>
      <c r="X9422" s="126" t="s">
        <v>588</v>
      </c>
      <c r="Z9422" s="127"/>
      <c r="AA9422" s="128">
        <v>1</v>
      </c>
      <c r="AB9422" s="128">
        <v>12</v>
      </c>
      <c r="AD9422" s="126" t="s">
        <v>562</v>
      </c>
      <c r="AG9422" s="127"/>
      <c r="AI9422" s="127"/>
    </row>
    <row r="9423" spans="1:35" ht="14.85" customHeight="1">
      <c r="A9423" s="130">
        <v>5000606</v>
      </c>
      <c r="B9423" s="126" t="s">
        <v>18826</v>
      </c>
      <c r="C9423" s="126" t="s">
        <v>18827</v>
      </c>
      <c r="D9423" s="126" t="s">
        <v>18828</v>
      </c>
      <c r="E9423" s="126" t="s">
        <v>288</v>
      </c>
      <c r="F9423" s="126" t="s">
        <v>416</v>
      </c>
      <c r="G9423" s="126" t="s">
        <v>417</v>
      </c>
      <c r="H9423" s="126" t="s">
        <v>126</v>
      </c>
      <c r="I9423" s="126" t="s">
        <v>126</v>
      </c>
      <c r="J9423" s="126" t="s">
        <v>7115</v>
      </c>
      <c r="K9423" s="126" t="s">
        <v>504</v>
      </c>
      <c r="L9423" s="126" t="s">
        <v>7116</v>
      </c>
      <c r="M9423" s="130">
        <v>340.48</v>
      </c>
      <c r="O9423" s="126" t="s">
        <v>422</v>
      </c>
      <c r="P9423" s="130">
        <v>0</v>
      </c>
      <c r="S9423" s="130">
        <v>0</v>
      </c>
      <c r="V9423" s="130">
        <v>910</v>
      </c>
      <c r="X9423" s="126" t="s">
        <v>497</v>
      </c>
      <c r="Z9423" s="127"/>
      <c r="AA9423" s="128">
        <v>1</v>
      </c>
      <c r="AB9423" s="128">
        <v>12</v>
      </c>
      <c r="AD9423" s="126" t="s">
        <v>562</v>
      </c>
      <c r="AG9423" s="127"/>
      <c r="AI9423" s="127"/>
    </row>
    <row r="9424" spans="1:35" ht="14.85" customHeight="1">
      <c r="A9424" s="130">
        <v>5000605</v>
      </c>
      <c r="B9424" s="126" t="s">
        <v>18829</v>
      </c>
      <c r="C9424" s="126" t="s">
        <v>18830</v>
      </c>
      <c r="D9424" s="126" t="s">
        <v>18831</v>
      </c>
      <c r="E9424" s="126" t="s">
        <v>288</v>
      </c>
      <c r="F9424" s="126" t="s">
        <v>416</v>
      </c>
      <c r="G9424" s="126" t="s">
        <v>417</v>
      </c>
      <c r="H9424" s="126" t="s">
        <v>126</v>
      </c>
      <c r="I9424" s="126" t="s">
        <v>126</v>
      </c>
      <c r="J9424" s="126" t="s">
        <v>7115</v>
      </c>
      <c r="K9424" s="126" t="s">
        <v>504</v>
      </c>
      <c r="L9424" s="126" t="s">
        <v>7116</v>
      </c>
      <c r="M9424" s="130">
        <v>340.48</v>
      </c>
      <c r="O9424" s="126" t="s">
        <v>422</v>
      </c>
      <c r="P9424" s="130">
        <v>0</v>
      </c>
      <c r="S9424" s="130">
        <v>0</v>
      </c>
      <c r="V9424" s="130">
        <v>560</v>
      </c>
      <c r="X9424" s="126" t="s">
        <v>497</v>
      </c>
      <c r="Z9424" s="127"/>
      <c r="AA9424" s="128">
        <v>1</v>
      </c>
      <c r="AB9424" s="128">
        <v>12</v>
      </c>
      <c r="AD9424" s="126" t="s">
        <v>562</v>
      </c>
      <c r="AG9424" s="127"/>
      <c r="AI9424" s="127"/>
    </row>
    <row r="9425" spans="1:35" ht="14.85" customHeight="1">
      <c r="A9425" s="130">
        <v>5000604</v>
      </c>
      <c r="B9425" s="126" t="s">
        <v>18832</v>
      </c>
      <c r="C9425" s="126" t="s">
        <v>18833</v>
      </c>
      <c r="D9425" s="126" t="s">
        <v>18834</v>
      </c>
      <c r="E9425" s="126" t="s">
        <v>288</v>
      </c>
      <c r="F9425" s="126" t="s">
        <v>416</v>
      </c>
      <c r="G9425" s="126" t="s">
        <v>417</v>
      </c>
      <c r="H9425" s="126" t="s">
        <v>126</v>
      </c>
      <c r="I9425" s="126" t="s">
        <v>126</v>
      </c>
      <c r="J9425" s="126" t="s">
        <v>7115</v>
      </c>
      <c r="K9425" s="126" t="s">
        <v>504</v>
      </c>
      <c r="L9425" s="126" t="s">
        <v>7116</v>
      </c>
      <c r="M9425" s="130">
        <v>2337.44</v>
      </c>
      <c r="O9425" s="126" t="s">
        <v>422</v>
      </c>
      <c r="P9425" s="130">
        <v>0</v>
      </c>
      <c r="S9425" s="130">
        <v>0</v>
      </c>
      <c r="V9425" s="130">
        <v>3979.99</v>
      </c>
      <c r="X9425" s="126" t="s">
        <v>4844</v>
      </c>
      <c r="Z9425" s="127"/>
      <c r="AA9425" s="128">
        <v>1</v>
      </c>
      <c r="AB9425" s="128">
        <v>12</v>
      </c>
      <c r="AD9425" s="126" t="s">
        <v>562</v>
      </c>
      <c r="AG9425" s="127"/>
      <c r="AI9425" s="127"/>
    </row>
    <row r="9426" spans="1:35" ht="14.85" customHeight="1">
      <c r="A9426" s="130">
        <v>5000239</v>
      </c>
      <c r="B9426" s="126" t="s">
        <v>18835</v>
      </c>
      <c r="C9426" s="126" t="s">
        <v>18836</v>
      </c>
      <c r="D9426" s="126" t="s">
        <v>18837</v>
      </c>
      <c r="E9426" s="126" t="s">
        <v>288</v>
      </c>
      <c r="F9426" s="126" t="s">
        <v>364</v>
      </c>
      <c r="G9426" s="126" t="s">
        <v>417</v>
      </c>
      <c r="H9426" s="126" t="s">
        <v>126</v>
      </c>
      <c r="I9426" s="126" t="s">
        <v>126</v>
      </c>
      <c r="J9426" s="126" t="s">
        <v>3583</v>
      </c>
      <c r="K9426" s="126" t="s">
        <v>467</v>
      </c>
      <c r="L9426" s="126" t="s">
        <v>3584</v>
      </c>
      <c r="M9426" s="130">
        <v>6817.44</v>
      </c>
      <c r="O9426" s="126" t="s">
        <v>365</v>
      </c>
      <c r="P9426" s="130">
        <v>0</v>
      </c>
      <c r="S9426" s="130">
        <v>0</v>
      </c>
      <c r="V9426" s="130">
        <v>10274.780000000001</v>
      </c>
      <c r="X9426" s="126" t="s">
        <v>469</v>
      </c>
      <c r="Z9426" s="127"/>
      <c r="AA9426" s="128">
        <v>1</v>
      </c>
      <c r="AB9426" s="128">
        <v>60</v>
      </c>
      <c r="AC9426" s="126" t="s">
        <v>366</v>
      </c>
      <c r="AD9426" s="126" t="s">
        <v>562</v>
      </c>
      <c r="AG9426" s="127"/>
      <c r="AI9426" s="127"/>
    </row>
    <row r="9427" spans="1:35" ht="14.85" customHeight="1">
      <c r="A9427" s="130">
        <v>5000238</v>
      </c>
      <c r="B9427" s="126" t="s">
        <v>18838</v>
      </c>
      <c r="C9427" s="126" t="s">
        <v>18839</v>
      </c>
      <c r="D9427" s="126" t="s">
        <v>18840</v>
      </c>
      <c r="E9427" s="126" t="s">
        <v>288</v>
      </c>
      <c r="F9427" s="126" t="s">
        <v>522</v>
      </c>
      <c r="G9427" s="126" t="s">
        <v>1636</v>
      </c>
      <c r="H9427" s="126" t="s">
        <v>524</v>
      </c>
      <c r="I9427" s="126" t="s">
        <v>418</v>
      </c>
      <c r="J9427" s="126" t="s">
        <v>1770</v>
      </c>
      <c r="K9427" s="126" t="s">
        <v>976</v>
      </c>
      <c r="L9427" s="126" t="s">
        <v>1771</v>
      </c>
      <c r="M9427" s="130">
        <v>1038.8</v>
      </c>
      <c r="N9427" s="126" t="s">
        <v>290</v>
      </c>
      <c r="O9427" s="126" t="s">
        <v>621</v>
      </c>
      <c r="P9427" s="130">
        <v>0</v>
      </c>
      <c r="S9427" s="130">
        <v>0</v>
      </c>
      <c r="V9427" s="130">
        <v>1038.8</v>
      </c>
      <c r="X9427" s="126" t="s">
        <v>2692</v>
      </c>
      <c r="Z9427" s="127"/>
      <c r="AA9427" s="128"/>
      <c r="AB9427" s="128"/>
      <c r="AD9427" s="126" t="s">
        <v>562</v>
      </c>
      <c r="AG9427" s="127"/>
      <c r="AI9427" s="127"/>
    </row>
    <row r="9428" spans="1:35" ht="14.85" customHeight="1">
      <c r="A9428" s="130">
        <v>5000237</v>
      </c>
      <c r="B9428" s="126" t="s">
        <v>18841</v>
      </c>
      <c r="C9428" s="126" t="s">
        <v>18839</v>
      </c>
      <c r="D9428" s="126" t="s">
        <v>18842</v>
      </c>
      <c r="E9428" s="126" t="s">
        <v>288</v>
      </c>
      <c r="F9428" s="126" t="s">
        <v>522</v>
      </c>
      <c r="G9428" s="126" t="s">
        <v>1504</v>
      </c>
      <c r="H9428" s="126" t="s">
        <v>524</v>
      </c>
      <c r="I9428" s="126" t="s">
        <v>418</v>
      </c>
      <c r="J9428" s="126" t="s">
        <v>1770</v>
      </c>
      <c r="K9428" s="126" t="s">
        <v>976</v>
      </c>
      <c r="L9428" s="126" t="s">
        <v>1771</v>
      </c>
      <c r="M9428" s="130">
        <v>461.98</v>
      </c>
      <c r="N9428" s="126" t="s">
        <v>290</v>
      </c>
      <c r="O9428" s="126" t="s">
        <v>621</v>
      </c>
      <c r="P9428" s="130">
        <v>0</v>
      </c>
      <c r="S9428" s="130">
        <v>0</v>
      </c>
      <c r="V9428" s="130">
        <v>461.98</v>
      </c>
      <c r="X9428" s="126" t="s">
        <v>2692</v>
      </c>
      <c r="Z9428" s="127"/>
      <c r="AA9428" s="128"/>
      <c r="AB9428" s="128"/>
      <c r="AD9428" s="126" t="s">
        <v>562</v>
      </c>
      <c r="AG9428" s="127"/>
      <c r="AI9428" s="127"/>
    </row>
    <row r="9429" spans="1:35" ht="14.85" customHeight="1">
      <c r="A9429" s="130">
        <v>5000236</v>
      </c>
      <c r="B9429" s="126" t="s">
        <v>18843</v>
      </c>
      <c r="C9429" s="126" t="s">
        <v>18839</v>
      </c>
      <c r="D9429" s="126" t="s">
        <v>18844</v>
      </c>
      <c r="E9429" s="126" t="s">
        <v>288</v>
      </c>
      <c r="F9429" s="126" t="s">
        <v>522</v>
      </c>
      <c r="G9429" s="126" t="s">
        <v>523</v>
      </c>
      <c r="H9429" s="126" t="s">
        <v>524</v>
      </c>
      <c r="I9429" s="126" t="s">
        <v>418</v>
      </c>
      <c r="J9429" s="126" t="s">
        <v>1770</v>
      </c>
      <c r="K9429" s="126" t="s">
        <v>976</v>
      </c>
      <c r="L9429" s="126" t="s">
        <v>1771</v>
      </c>
      <c r="M9429" s="130">
        <v>870.8</v>
      </c>
      <c r="N9429" s="126" t="s">
        <v>290</v>
      </c>
      <c r="O9429" s="126" t="s">
        <v>621</v>
      </c>
      <c r="P9429" s="130">
        <v>0</v>
      </c>
      <c r="S9429" s="130">
        <v>0</v>
      </c>
      <c r="V9429" s="130">
        <v>870.8</v>
      </c>
      <c r="X9429" s="126" t="s">
        <v>3638</v>
      </c>
      <c r="Z9429" s="127"/>
      <c r="AA9429" s="128"/>
      <c r="AB9429" s="128"/>
      <c r="AD9429" s="126" t="s">
        <v>562</v>
      </c>
      <c r="AG9429" s="127"/>
      <c r="AI9429" s="127"/>
    </row>
    <row r="9430" spans="1:35" ht="14.85" customHeight="1">
      <c r="A9430" s="130">
        <v>5000235</v>
      </c>
      <c r="B9430" s="126" t="s">
        <v>18845</v>
      </c>
      <c r="C9430" s="126" t="s">
        <v>18839</v>
      </c>
      <c r="D9430" s="126" t="s">
        <v>18846</v>
      </c>
      <c r="E9430" s="126" t="s">
        <v>288</v>
      </c>
      <c r="F9430" s="126" t="s">
        <v>522</v>
      </c>
      <c r="G9430" s="126" t="s">
        <v>1636</v>
      </c>
      <c r="H9430" s="126" t="s">
        <v>524</v>
      </c>
      <c r="I9430" s="126" t="s">
        <v>418</v>
      </c>
      <c r="J9430" s="126" t="s">
        <v>1770</v>
      </c>
      <c r="K9430" s="126" t="s">
        <v>976</v>
      </c>
      <c r="L9430" s="126" t="s">
        <v>1771</v>
      </c>
      <c r="M9430" s="130">
        <v>386.4</v>
      </c>
      <c r="N9430" s="126" t="s">
        <v>290</v>
      </c>
      <c r="O9430" s="126" t="s">
        <v>621</v>
      </c>
      <c r="P9430" s="130">
        <v>0</v>
      </c>
      <c r="S9430" s="130">
        <v>0</v>
      </c>
      <c r="V9430" s="130">
        <v>386.4</v>
      </c>
      <c r="X9430" s="126" t="s">
        <v>3638</v>
      </c>
      <c r="Z9430" s="127"/>
      <c r="AA9430" s="128"/>
      <c r="AB9430" s="128"/>
      <c r="AD9430" s="126" t="s">
        <v>562</v>
      </c>
      <c r="AG9430" s="127"/>
      <c r="AI9430" s="127"/>
    </row>
    <row r="9431" spans="1:35" ht="14.85" customHeight="1">
      <c r="A9431" s="130">
        <v>5002204</v>
      </c>
      <c r="B9431" s="126" t="s">
        <v>18847</v>
      </c>
      <c r="C9431" s="126" t="s">
        <v>18848</v>
      </c>
      <c r="D9431" s="126" t="s">
        <v>18849</v>
      </c>
      <c r="E9431" s="126" t="s">
        <v>288</v>
      </c>
      <c r="F9431" s="126" t="s">
        <v>491</v>
      </c>
      <c r="G9431" s="126" t="s">
        <v>417</v>
      </c>
      <c r="H9431" s="126" t="s">
        <v>126</v>
      </c>
      <c r="I9431" s="126" t="s">
        <v>126</v>
      </c>
      <c r="J9431" s="126" t="s">
        <v>1248</v>
      </c>
      <c r="K9431" s="126" t="s">
        <v>613</v>
      </c>
      <c r="L9431" s="126" t="s">
        <v>1249</v>
      </c>
      <c r="M9431" s="130">
        <v>999.22</v>
      </c>
      <c r="N9431" s="126" t="s">
        <v>290</v>
      </c>
      <c r="O9431" s="126" t="s">
        <v>506</v>
      </c>
      <c r="P9431" s="130">
        <v>0</v>
      </c>
      <c r="S9431" s="130">
        <v>0</v>
      </c>
      <c r="V9431" s="130">
        <v>1110.25</v>
      </c>
      <c r="X9431" s="126" t="s">
        <v>1523</v>
      </c>
      <c r="Y9431" s="126" t="s">
        <v>517</v>
      </c>
      <c r="Z9431" s="127" t="s">
        <v>309</v>
      </c>
      <c r="AA9431" s="128">
        <v>1</v>
      </c>
      <c r="AB9431" s="128">
        <v>84</v>
      </c>
      <c r="AD9431" s="126" t="s">
        <v>562</v>
      </c>
      <c r="AG9431" s="127"/>
      <c r="AI9431" s="127"/>
    </row>
    <row r="9432" spans="1:35" ht="14.85" customHeight="1">
      <c r="A9432" s="130">
        <v>5002203</v>
      </c>
      <c r="B9432" s="126" t="s">
        <v>18850</v>
      </c>
      <c r="C9432" s="126" t="s">
        <v>18851</v>
      </c>
      <c r="D9432" s="126" t="s">
        <v>18852</v>
      </c>
      <c r="E9432" s="126" t="s">
        <v>288</v>
      </c>
      <c r="F9432" s="126" t="s">
        <v>491</v>
      </c>
      <c r="G9432" s="126" t="s">
        <v>417</v>
      </c>
      <c r="H9432" s="126" t="s">
        <v>126</v>
      </c>
      <c r="I9432" s="126" t="s">
        <v>308</v>
      </c>
      <c r="J9432" s="126" t="s">
        <v>1248</v>
      </c>
      <c r="K9432" s="126" t="s">
        <v>613</v>
      </c>
      <c r="L9432" s="126" t="s">
        <v>1249</v>
      </c>
      <c r="M9432" s="130">
        <v>1797.74</v>
      </c>
      <c r="N9432" s="126" t="s">
        <v>290</v>
      </c>
      <c r="O9432" s="126" t="s">
        <v>506</v>
      </c>
      <c r="P9432" s="130">
        <v>0</v>
      </c>
      <c r="S9432" s="130">
        <v>0</v>
      </c>
      <c r="V9432" s="130">
        <v>1997.49</v>
      </c>
      <c r="X9432" s="126" t="s">
        <v>1523</v>
      </c>
      <c r="Y9432" s="126" t="s">
        <v>517</v>
      </c>
      <c r="Z9432" s="127" t="s">
        <v>309</v>
      </c>
      <c r="AA9432" s="128">
        <v>1</v>
      </c>
      <c r="AB9432" s="128">
        <v>84</v>
      </c>
      <c r="AD9432" s="126" t="s">
        <v>562</v>
      </c>
      <c r="AG9432" s="127"/>
      <c r="AI9432" s="127"/>
    </row>
    <row r="9433" spans="1:35" ht="14.85" customHeight="1">
      <c r="A9433" s="130">
        <v>5002202</v>
      </c>
      <c r="B9433" s="126" t="s">
        <v>18853</v>
      </c>
      <c r="C9433" s="126" t="s">
        <v>9111</v>
      </c>
      <c r="D9433" s="126" t="s">
        <v>18849</v>
      </c>
      <c r="E9433" s="126" t="s">
        <v>288</v>
      </c>
      <c r="F9433" s="126" t="s">
        <v>491</v>
      </c>
      <c r="G9433" s="126" t="s">
        <v>417</v>
      </c>
      <c r="H9433" s="126" t="s">
        <v>126</v>
      </c>
      <c r="I9433" s="126" t="s">
        <v>126</v>
      </c>
      <c r="J9433" s="126" t="s">
        <v>1248</v>
      </c>
      <c r="K9433" s="126" t="s">
        <v>613</v>
      </c>
      <c r="L9433" s="126" t="s">
        <v>1249</v>
      </c>
      <c r="M9433" s="130">
        <v>1781.08</v>
      </c>
      <c r="N9433" s="126" t="s">
        <v>290</v>
      </c>
      <c r="O9433" s="126" t="s">
        <v>506</v>
      </c>
      <c r="P9433" s="130">
        <v>0</v>
      </c>
      <c r="S9433" s="130">
        <v>0</v>
      </c>
      <c r="V9433" s="130">
        <v>1978.98</v>
      </c>
      <c r="X9433" s="126" t="s">
        <v>1523</v>
      </c>
      <c r="Y9433" s="126" t="s">
        <v>517</v>
      </c>
      <c r="Z9433" s="127" t="s">
        <v>309</v>
      </c>
      <c r="AA9433" s="128">
        <v>1</v>
      </c>
      <c r="AB9433" s="128">
        <v>84</v>
      </c>
      <c r="AD9433" s="126" t="s">
        <v>562</v>
      </c>
      <c r="AG9433" s="127"/>
      <c r="AI9433" s="127"/>
    </row>
    <row r="9434" spans="1:35" ht="14.85" customHeight="1">
      <c r="A9434" s="130">
        <v>5002201</v>
      </c>
      <c r="B9434" s="126" t="s">
        <v>18854</v>
      </c>
      <c r="C9434" s="126" t="s">
        <v>18855</v>
      </c>
      <c r="D9434" s="126" t="s">
        <v>18856</v>
      </c>
      <c r="E9434" s="126" t="s">
        <v>288</v>
      </c>
      <c r="F9434" s="126" t="s">
        <v>522</v>
      </c>
      <c r="G9434" s="126" t="s">
        <v>18857</v>
      </c>
      <c r="H9434" s="126" t="s">
        <v>524</v>
      </c>
      <c r="I9434" s="126" t="s">
        <v>418</v>
      </c>
      <c r="J9434" s="126" t="s">
        <v>16411</v>
      </c>
      <c r="K9434" s="126" t="s">
        <v>535</v>
      </c>
      <c r="L9434" s="126" t="s">
        <v>3257</v>
      </c>
      <c r="M9434" s="130">
        <v>4295.38</v>
      </c>
      <c r="N9434" s="126" t="s">
        <v>290</v>
      </c>
      <c r="O9434" s="126" t="s">
        <v>528</v>
      </c>
      <c r="P9434" s="130">
        <v>0</v>
      </c>
      <c r="S9434" s="130">
        <v>0</v>
      </c>
      <c r="V9434" s="130">
        <v>4295.38</v>
      </c>
      <c r="X9434" s="126" t="s">
        <v>5784</v>
      </c>
      <c r="Z9434" s="127"/>
      <c r="AA9434" s="128"/>
      <c r="AB9434" s="128"/>
      <c r="AD9434" s="126" t="s">
        <v>562</v>
      </c>
      <c r="AG9434" s="127"/>
      <c r="AI9434" s="127"/>
    </row>
    <row r="9435" spans="1:35" ht="14.85" customHeight="1">
      <c r="A9435" s="130">
        <v>5002200</v>
      </c>
      <c r="B9435" s="126" t="s">
        <v>18858</v>
      </c>
      <c r="C9435" s="126" t="s">
        <v>14074</v>
      </c>
      <c r="D9435" s="126" t="s">
        <v>18849</v>
      </c>
      <c r="E9435" s="126" t="s">
        <v>288</v>
      </c>
      <c r="F9435" s="126" t="s">
        <v>491</v>
      </c>
      <c r="G9435" s="126" t="s">
        <v>417</v>
      </c>
      <c r="H9435" s="126" t="s">
        <v>126</v>
      </c>
      <c r="I9435" s="126" t="s">
        <v>126</v>
      </c>
      <c r="J9435" s="126" t="s">
        <v>1248</v>
      </c>
      <c r="K9435" s="126" t="s">
        <v>613</v>
      </c>
      <c r="L9435" s="126" t="s">
        <v>1249</v>
      </c>
      <c r="M9435" s="130">
        <v>2318.4</v>
      </c>
      <c r="N9435" s="126" t="s">
        <v>290</v>
      </c>
      <c r="O9435" s="126" t="s">
        <v>506</v>
      </c>
      <c r="P9435" s="130">
        <v>0</v>
      </c>
      <c r="S9435" s="130">
        <v>0</v>
      </c>
      <c r="V9435" s="130">
        <v>2576</v>
      </c>
      <c r="X9435" s="126" t="s">
        <v>1523</v>
      </c>
      <c r="Y9435" s="126" t="s">
        <v>517</v>
      </c>
      <c r="Z9435" s="127" t="s">
        <v>309</v>
      </c>
      <c r="AA9435" s="128">
        <v>1</v>
      </c>
      <c r="AB9435" s="128">
        <v>84</v>
      </c>
      <c r="AD9435" s="126" t="s">
        <v>562</v>
      </c>
      <c r="AG9435" s="127"/>
      <c r="AI9435" s="127"/>
    </row>
    <row r="9436" spans="1:35" ht="14.85" customHeight="1">
      <c r="A9436" s="130">
        <v>5002199</v>
      </c>
      <c r="B9436" s="126" t="s">
        <v>18859</v>
      </c>
      <c r="C9436" s="126" t="s">
        <v>18860</v>
      </c>
      <c r="D9436" s="126" t="s">
        <v>18849</v>
      </c>
      <c r="E9436" s="126" t="s">
        <v>288</v>
      </c>
      <c r="F9436" s="126" t="s">
        <v>491</v>
      </c>
      <c r="G9436" s="126" t="s">
        <v>417</v>
      </c>
      <c r="H9436" s="126" t="s">
        <v>126</v>
      </c>
      <c r="I9436" s="126" t="s">
        <v>126</v>
      </c>
      <c r="J9436" s="126" t="s">
        <v>1248</v>
      </c>
      <c r="K9436" s="126" t="s">
        <v>613</v>
      </c>
      <c r="L9436" s="126" t="s">
        <v>1249</v>
      </c>
      <c r="M9436" s="130">
        <v>3075.7</v>
      </c>
      <c r="N9436" s="126" t="s">
        <v>290</v>
      </c>
      <c r="O9436" s="126" t="s">
        <v>506</v>
      </c>
      <c r="P9436" s="130">
        <v>0</v>
      </c>
      <c r="S9436" s="130">
        <v>0</v>
      </c>
      <c r="V9436" s="130">
        <v>3417.45</v>
      </c>
      <c r="X9436" s="126" t="s">
        <v>1523</v>
      </c>
      <c r="Y9436" s="126" t="s">
        <v>517</v>
      </c>
      <c r="Z9436" s="127" t="s">
        <v>309</v>
      </c>
      <c r="AA9436" s="128">
        <v>1</v>
      </c>
      <c r="AB9436" s="128">
        <v>84</v>
      </c>
      <c r="AD9436" s="126" t="s">
        <v>562</v>
      </c>
      <c r="AG9436" s="127"/>
      <c r="AI9436" s="127"/>
    </row>
    <row r="9437" spans="1:35" ht="14.85" customHeight="1">
      <c r="A9437" s="130">
        <v>5002198</v>
      </c>
      <c r="B9437" s="126" t="s">
        <v>18861</v>
      </c>
      <c r="C9437" s="126" t="s">
        <v>18862</v>
      </c>
      <c r="D9437" s="126" t="s">
        <v>18849</v>
      </c>
      <c r="E9437" s="126" t="s">
        <v>288</v>
      </c>
      <c r="F9437" s="126" t="s">
        <v>491</v>
      </c>
      <c r="G9437" s="126" t="s">
        <v>417</v>
      </c>
      <c r="H9437" s="126" t="s">
        <v>126</v>
      </c>
      <c r="I9437" s="126" t="s">
        <v>126</v>
      </c>
      <c r="J9437" s="126" t="s">
        <v>1248</v>
      </c>
      <c r="K9437" s="126" t="s">
        <v>613</v>
      </c>
      <c r="L9437" s="126" t="s">
        <v>1249</v>
      </c>
      <c r="M9437" s="130">
        <v>4591.2</v>
      </c>
      <c r="N9437" s="126" t="s">
        <v>290</v>
      </c>
      <c r="O9437" s="126" t="s">
        <v>506</v>
      </c>
      <c r="P9437" s="130">
        <v>0</v>
      </c>
      <c r="S9437" s="130">
        <v>0</v>
      </c>
      <c r="V9437" s="130">
        <v>5101.34</v>
      </c>
      <c r="X9437" s="126" t="s">
        <v>1523</v>
      </c>
      <c r="Y9437" s="126" t="s">
        <v>517</v>
      </c>
      <c r="Z9437" s="127" t="s">
        <v>309</v>
      </c>
      <c r="AA9437" s="128">
        <v>1</v>
      </c>
      <c r="AB9437" s="128">
        <v>84</v>
      </c>
      <c r="AD9437" s="126" t="s">
        <v>562</v>
      </c>
      <c r="AG9437" s="127"/>
      <c r="AI9437" s="127"/>
    </row>
    <row r="9438" spans="1:35" ht="14.85" customHeight="1">
      <c r="A9438" s="130">
        <v>5002197</v>
      </c>
      <c r="B9438" s="126" t="s">
        <v>18863</v>
      </c>
      <c r="C9438" s="126" t="s">
        <v>18864</v>
      </c>
      <c r="D9438" s="126" t="s">
        <v>18849</v>
      </c>
      <c r="E9438" s="126" t="s">
        <v>288</v>
      </c>
      <c r="F9438" s="126" t="s">
        <v>491</v>
      </c>
      <c r="G9438" s="126" t="s">
        <v>417</v>
      </c>
      <c r="H9438" s="126" t="s">
        <v>126</v>
      </c>
      <c r="I9438" s="126" t="s">
        <v>308</v>
      </c>
      <c r="J9438" s="126" t="s">
        <v>1248</v>
      </c>
      <c r="K9438" s="126" t="s">
        <v>613</v>
      </c>
      <c r="L9438" s="126" t="s">
        <v>1249</v>
      </c>
      <c r="M9438" s="130">
        <v>483.84</v>
      </c>
      <c r="N9438" s="126" t="s">
        <v>290</v>
      </c>
      <c r="O9438" s="126" t="s">
        <v>844</v>
      </c>
      <c r="P9438" s="130">
        <v>0</v>
      </c>
      <c r="S9438" s="130">
        <v>0</v>
      </c>
      <c r="V9438" s="130">
        <v>537.6</v>
      </c>
      <c r="X9438" s="126" t="s">
        <v>845</v>
      </c>
      <c r="Y9438" s="126" t="s">
        <v>517</v>
      </c>
      <c r="Z9438" s="127" t="s">
        <v>309</v>
      </c>
      <c r="AA9438" s="128">
        <v>1</v>
      </c>
      <c r="AB9438" s="128">
        <v>84</v>
      </c>
      <c r="AD9438" s="126" t="s">
        <v>562</v>
      </c>
      <c r="AG9438" s="127"/>
      <c r="AI9438" s="127"/>
    </row>
    <row r="9439" spans="1:35" ht="14.85" customHeight="1">
      <c r="A9439" s="130">
        <v>5002196</v>
      </c>
      <c r="B9439" s="126" t="s">
        <v>18847</v>
      </c>
      <c r="C9439" s="126" t="s">
        <v>18848</v>
      </c>
      <c r="D9439" s="126" t="s">
        <v>18849</v>
      </c>
      <c r="E9439" s="126" t="s">
        <v>288</v>
      </c>
      <c r="F9439" s="126" t="s">
        <v>491</v>
      </c>
      <c r="G9439" s="126" t="s">
        <v>417</v>
      </c>
      <c r="H9439" s="126" t="s">
        <v>126</v>
      </c>
      <c r="I9439" s="126" t="s">
        <v>126</v>
      </c>
      <c r="J9439" s="126" t="s">
        <v>1248</v>
      </c>
      <c r="K9439" s="126" t="s">
        <v>613</v>
      </c>
      <c r="L9439" s="126" t="s">
        <v>1249</v>
      </c>
      <c r="M9439" s="130">
        <v>999.22</v>
      </c>
      <c r="N9439" s="126" t="s">
        <v>290</v>
      </c>
      <c r="O9439" s="126" t="s">
        <v>844</v>
      </c>
      <c r="P9439" s="130">
        <v>0</v>
      </c>
      <c r="S9439" s="130">
        <v>0</v>
      </c>
      <c r="V9439" s="130">
        <v>1110.25</v>
      </c>
      <c r="X9439" s="126" t="s">
        <v>845</v>
      </c>
      <c r="Y9439" s="126" t="s">
        <v>517</v>
      </c>
      <c r="Z9439" s="127" t="s">
        <v>309</v>
      </c>
      <c r="AA9439" s="128">
        <v>1</v>
      </c>
      <c r="AB9439" s="128">
        <v>84</v>
      </c>
      <c r="AD9439" s="126" t="s">
        <v>562</v>
      </c>
      <c r="AG9439" s="127"/>
      <c r="AI9439" s="127"/>
    </row>
    <row r="9440" spans="1:35" ht="14.85" customHeight="1">
      <c r="A9440" s="130">
        <v>5002194</v>
      </c>
      <c r="B9440" s="126" t="s">
        <v>18850</v>
      </c>
      <c r="C9440" s="126" t="s">
        <v>18851</v>
      </c>
      <c r="D9440" s="126" t="s">
        <v>18852</v>
      </c>
      <c r="E9440" s="126" t="s">
        <v>288</v>
      </c>
      <c r="F9440" s="126" t="s">
        <v>491</v>
      </c>
      <c r="G9440" s="126" t="s">
        <v>417</v>
      </c>
      <c r="H9440" s="126" t="s">
        <v>126</v>
      </c>
      <c r="I9440" s="126" t="s">
        <v>308</v>
      </c>
      <c r="J9440" s="126" t="s">
        <v>1248</v>
      </c>
      <c r="K9440" s="126" t="s">
        <v>613</v>
      </c>
      <c r="L9440" s="126" t="s">
        <v>1249</v>
      </c>
      <c r="M9440" s="130">
        <v>1797.74</v>
      </c>
      <c r="N9440" s="126" t="s">
        <v>290</v>
      </c>
      <c r="O9440" s="126" t="s">
        <v>844</v>
      </c>
      <c r="P9440" s="130">
        <v>0</v>
      </c>
      <c r="S9440" s="130">
        <v>0</v>
      </c>
      <c r="V9440" s="130">
        <v>1997.49</v>
      </c>
      <c r="X9440" s="126" t="s">
        <v>845</v>
      </c>
      <c r="Y9440" s="126" t="s">
        <v>517</v>
      </c>
      <c r="Z9440" s="127" t="s">
        <v>309</v>
      </c>
      <c r="AA9440" s="128">
        <v>1</v>
      </c>
      <c r="AB9440" s="128">
        <v>84</v>
      </c>
      <c r="AD9440" s="126" t="s">
        <v>562</v>
      </c>
      <c r="AG9440" s="127"/>
      <c r="AI9440" s="127"/>
    </row>
    <row r="9441" spans="1:35" ht="14.85" customHeight="1">
      <c r="A9441" s="130">
        <v>5002193</v>
      </c>
      <c r="B9441" s="126" t="s">
        <v>18853</v>
      </c>
      <c r="C9441" s="126" t="s">
        <v>9111</v>
      </c>
      <c r="D9441" s="126" t="s">
        <v>18849</v>
      </c>
      <c r="E9441" s="126" t="s">
        <v>288</v>
      </c>
      <c r="F9441" s="126" t="s">
        <v>491</v>
      </c>
      <c r="G9441" s="126" t="s">
        <v>417</v>
      </c>
      <c r="H9441" s="126" t="s">
        <v>126</v>
      </c>
      <c r="I9441" s="126" t="s">
        <v>126</v>
      </c>
      <c r="J9441" s="126" t="s">
        <v>1248</v>
      </c>
      <c r="K9441" s="126" t="s">
        <v>613</v>
      </c>
      <c r="L9441" s="126" t="s">
        <v>1249</v>
      </c>
      <c r="M9441" s="130">
        <v>1781.08</v>
      </c>
      <c r="N9441" s="126" t="s">
        <v>290</v>
      </c>
      <c r="O9441" s="126" t="s">
        <v>844</v>
      </c>
      <c r="P9441" s="130">
        <v>0</v>
      </c>
      <c r="S9441" s="130">
        <v>0</v>
      </c>
      <c r="V9441" s="130">
        <v>1978.98</v>
      </c>
      <c r="X9441" s="126" t="s">
        <v>845</v>
      </c>
      <c r="Y9441" s="126" t="s">
        <v>517</v>
      </c>
      <c r="Z9441" s="127" t="s">
        <v>309</v>
      </c>
      <c r="AA9441" s="128">
        <v>1</v>
      </c>
      <c r="AB9441" s="128">
        <v>84</v>
      </c>
      <c r="AD9441" s="126" t="s">
        <v>562</v>
      </c>
      <c r="AG9441" s="127"/>
      <c r="AI9441" s="127"/>
    </row>
    <row r="9442" spans="1:35" ht="14.85" customHeight="1">
      <c r="A9442" s="130">
        <v>5002192</v>
      </c>
      <c r="B9442" s="126" t="s">
        <v>18858</v>
      </c>
      <c r="C9442" s="126" t="s">
        <v>14074</v>
      </c>
      <c r="D9442" s="126" t="s">
        <v>18849</v>
      </c>
      <c r="E9442" s="126" t="s">
        <v>288</v>
      </c>
      <c r="F9442" s="126" t="s">
        <v>491</v>
      </c>
      <c r="G9442" s="126" t="s">
        <v>417</v>
      </c>
      <c r="H9442" s="126" t="s">
        <v>126</v>
      </c>
      <c r="I9442" s="126" t="s">
        <v>126</v>
      </c>
      <c r="J9442" s="126" t="s">
        <v>1248</v>
      </c>
      <c r="K9442" s="126" t="s">
        <v>613</v>
      </c>
      <c r="L9442" s="126" t="s">
        <v>1249</v>
      </c>
      <c r="M9442" s="130">
        <v>2318.4</v>
      </c>
      <c r="N9442" s="126" t="s">
        <v>290</v>
      </c>
      <c r="O9442" s="126" t="s">
        <v>844</v>
      </c>
      <c r="P9442" s="130">
        <v>0</v>
      </c>
      <c r="S9442" s="130">
        <v>0</v>
      </c>
      <c r="V9442" s="130">
        <v>2576</v>
      </c>
      <c r="X9442" s="126" t="s">
        <v>845</v>
      </c>
      <c r="Y9442" s="126" t="s">
        <v>517</v>
      </c>
      <c r="Z9442" s="127" t="s">
        <v>309</v>
      </c>
      <c r="AA9442" s="128">
        <v>1</v>
      </c>
      <c r="AB9442" s="128">
        <v>84</v>
      </c>
      <c r="AD9442" s="126" t="s">
        <v>562</v>
      </c>
      <c r="AG9442" s="127"/>
      <c r="AI9442" s="127"/>
    </row>
    <row r="9443" spans="1:35" ht="14.85" customHeight="1">
      <c r="A9443" s="130">
        <v>5000232</v>
      </c>
      <c r="B9443" s="126" t="s">
        <v>18865</v>
      </c>
      <c r="C9443" s="126" t="s">
        <v>18866</v>
      </c>
      <c r="D9443" s="126" t="s">
        <v>18867</v>
      </c>
      <c r="E9443" s="126" t="s">
        <v>288</v>
      </c>
      <c r="F9443" s="126" t="s">
        <v>522</v>
      </c>
      <c r="G9443" s="126" t="s">
        <v>10547</v>
      </c>
      <c r="H9443" s="126" t="s">
        <v>524</v>
      </c>
      <c r="I9443" s="126" t="s">
        <v>418</v>
      </c>
      <c r="J9443" s="126" t="s">
        <v>1770</v>
      </c>
      <c r="K9443" s="126" t="s">
        <v>976</v>
      </c>
      <c r="L9443" s="126" t="s">
        <v>1771</v>
      </c>
      <c r="M9443" s="130">
        <v>2086.2600000000002</v>
      </c>
      <c r="N9443" s="126" t="s">
        <v>290</v>
      </c>
      <c r="O9443" s="126" t="s">
        <v>528</v>
      </c>
      <c r="P9443" s="130">
        <v>0</v>
      </c>
      <c r="S9443" s="130">
        <v>0</v>
      </c>
      <c r="V9443" s="130">
        <v>2086.2600000000002</v>
      </c>
      <c r="X9443" s="126" t="s">
        <v>9458</v>
      </c>
      <c r="Z9443" s="127"/>
      <c r="AA9443" s="128"/>
      <c r="AB9443" s="128"/>
      <c r="AD9443" s="126" t="s">
        <v>562</v>
      </c>
      <c r="AG9443" s="127"/>
      <c r="AI9443" s="127"/>
    </row>
    <row r="9444" spans="1:35" ht="14.85" customHeight="1">
      <c r="A9444" s="130">
        <v>5000231</v>
      </c>
      <c r="B9444" s="126" t="s">
        <v>18868</v>
      </c>
      <c r="C9444" s="126" t="s">
        <v>18869</v>
      </c>
      <c r="D9444" s="126" t="s">
        <v>18844</v>
      </c>
      <c r="E9444" s="126" t="s">
        <v>288</v>
      </c>
      <c r="F9444" s="126" t="s">
        <v>522</v>
      </c>
      <c r="G9444" s="126" t="s">
        <v>523</v>
      </c>
      <c r="H9444" s="126" t="s">
        <v>524</v>
      </c>
      <c r="I9444" s="126" t="s">
        <v>418</v>
      </c>
      <c r="J9444" s="126" t="s">
        <v>1770</v>
      </c>
      <c r="K9444" s="126" t="s">
        <v>976</v>
      </c>
      <c r="L9444" s="126" t="s">
        <v>1771</v>
      </c>
      <c r="M9444" s="130">
        <v>1309.8900000000001</v>
      </c>
      <c r="N9444" s="126" t="s">
        <v>290</v>
      </c>
      <c r="O9444" s="126" t="s">
        <v>528</v>
      </c>
      <c r="P9444" s="130">
        <v>0</v>
      </c>
      <c r="S9444" s="130">
        <v>0</v>
      </c>
      <c r="V9444" s="130">
        <v>1309.8900000000001</v>
      </c>
      <c r="X9444" s="126" t="s">
        <v>1106</v>
      </c>
      <c r="Z9444" s="127"/>
      <c r="AA9444" s="128"/>
      <c r="AB9444" s="128"/>
      <c r="AD9444" s="126" t="s">
        <v>562</v>
      </c>
      <c r="AG9444" s="127"/>
      <c r="AI9444" s="127"/>
    </row>
    <row r="9445" spans="1:35" ht="14.85" customHeight="1">
      <c r="A9445" s="130">
        <v>5000230</v>
      </c>
      <c r="B9445" s="126" t="s">
        <v>18870</v>
      </c>
      <c r="C9445" s="126" t="s">
        <v>18871</v>
      </c>
      <c r="D9445" s="126" t="s">
        <v>18844</v>
      </c>
      <c r="E9445" s="126" t="s">
        <v>288</v>
      </c>
      <c r="F9445" s="126" t="s">
        <v>522</v>
      </c>
      <c r="G9445" s="126" t="s">
        <v>523</v>
      </c>
      <c r="H9445" s="126" t="s">
        <v>524</v>
      </c>
      <c r="I9445" s="126" t="s">
        <v>418</v>
      </c>
      <c r="J9445" s="126" t="s">
        <v>1770</v>
      </c>
      <c r="K9445" s="126" t="s">
        <v>976</v>
      </c>
      <c r="L9445" s="126" t="s">
        <v>1771</v>
      </c>
      <c r="M9445" s="130">
        <v>1160.19</v>
      </c>
      <c r="N9445" s="126" t="s">
        <v>290</v>
      </c>
      <c r="O9445" s="126" t="s">
        <v>528</v>
      </c>
      <c r="P9445" s="130">
        <v>0</v>
      </c>
      <c r="S9445" s="130">
        <v>0</v>
      </c>
      <c r="V9445" s="130">
        <v>1160.19</v>
      </c>
      <c r="X9445" s="126" t="s">
        <v>1106</v>
      </c>
      <c r="Z9445" s="127"/>
      <c r="AA9445" s="128"/>
      <c r="AB9445" s="128"/>
      <c r="AD9445" s="126" t="s">
        <v>562</v>
      </c>
      <c r="AG9445" s="127"/>
      <c r="AI9445" s="127"/>
    </row>
    <row r="9446" spans="1:35" ht="14.85" customHeight="1">
      <c r="A9446" s="130">
        <v>5000229</v>
      </c>
      <c r="B9446" s="126" t="s">
        <v>18872</v>
      </c>
      <c r="C9446" s="126" t="s">
        <v>18871</v>
      </c>
      <c r="D9446" s="126" t="s">
        <v>18873</v>
      </c>
      <c r="E9446" s="126" t="s">
        <v>288</v>
      </c>
      <c r="F9446" s="126" t="s">
        <v>522</v>
      </c>
      <c r="G9446" s="126" t="s">
        <v>523</v>
      </c>
      <c r="H9446" s="126" t="s">
        <v>524</v>
      </c>
      <c r="I9446" s="126" t="s">
        <v>418</v>
      </c>
      <c r="J9446" s="126" t="s">
        <v>1770</v>
      </c>
      <c r="K9446" s="126" t="s">
        <v>976</v>
      </c>
      <c r="L9446" s="126" t="s">
        <v>1771</v>
      </c>
      <c r="M9446" s="130">
        <v>1126.42</v>
      </c>
      <c r="N9446" s="126" t="s">
        <v>290</v>
      </c>
      <c r="O9446" s="126" t="s">
        <v>528</v>
      </c>
      <c r="P9446" s="130">
        <v>0</v>
      </c>
      <c r="S9446" s="130">
        <v>0</v>
      </c>
      <c r="V9446" s="130">
        <v>1126.42</v>
      </c>
      <c r="X9446" s="126" t="s">
        <v>1106</v>
      </c>
      <c r="Z9446" s="127"/>
      <c r="AA9446" s="128"/>
      <c r="AB9446" s="128"/>
      <c r="AD9446" s="126" t="s">
        <v>562</v>
      </c>
      <c r="AG9446" s="127"/>
      <c r="AI9446" s="127"/>
    </row>
    <row r="9447" spans="1:35" ht="14.85" customHeight="1">
      <c r="A9447" s="130">
        <v>5000228</v>
      </c>
      <c r="B9447" s="126" t="s">
        <v>18874</v>
      </c>
      <c r="C9447" s="126" t="s">
        <v>18871</v>
      </c>
      <c r="D9447" s="126" t="s">
        <v>18875</v>
      </c>
      <c r="E9447" s="126" t="s">
        <v>288</v>
      </c>
      <c r="F9447" s="126" t="s">
        <v>522</v>
      </c>
      <c r="G9447" s="126" t="s">
        <v>799</v>
      </c>
      <c r="H9447" s="126" t="s">
        <v>524</v>
      </c>
      <c r="I9447" s="126" t="s">
        <v>418</v>
      </c>
      <c r="J9447" s="126" t="s">
        <v>1770</v>
      </c>
      <c r="K9447" s="126" t="s">
        <v>976</v>
      </c>
      <c r="L9447" s="126" t="s">
        <v>1771</v>
      </c>
      <c r="M9447" s="130">
        <v>728</v>
      </c>
      <c r="N9447" s="126" t="s">
        <v>290</v>
      </c>
      <c r="O9447" s="126" t="s">
        <v>528</v>
      </c>
      <c r="P9447" s="130">
        <v>0</v>
      </c>
      <c r="S9447" s="130">
        <v>0</v>
      </c>
      <c r="V9447" s="130">
        <v>728</v>
      </c>
      <c r="X9447" s="126" t="s">
        <v>1106</v>
      </c>
      <c r="Z9447" s="127"/>
      <c r="AA9447" s="128"/>
      <c r="AB9447" s="128"/>
      <c r="AD9447" s="126" t="s">
        <v>562</v>
      </c>
      <c r="AG9447" s="127"/>
      <c r="AI9447" s="127"/>
    </row>
    <row r="9448" spans="1:35" ht="14.85" customHeight="1">
      <c r="A9448" s="130">
        <v>5000227</v>
      </c>
      <c r="B9448" s="126" t="s">
        <v>18876</v>
      </c>
      <c r="C9448" s="126" t="s">
        <v>18877</v>
      </c>
      <c r="D9448" s="126" t="s">
        <v>17723</v>
      </c>
      <c r="E9448" s="126" t="s">
        <v>288</v>
      </c>
      <c r="F9448" s="126" t="s">
        <v>522</v>
      </c>
      <c r="G9448" s="126" t="s">
        <v>1504</v>
      </c>
      <c r="H9448" s="126" t="s">
        <v>524</v>
      </c>
      <c r="I9448" s="126" t="s">
        <v>418</v>
      </c>
      <c r="J9448" s="126" t="s">
        <v>1770</v>
      </c>
      <c r="K9448" s="126" t="s">
        <v>976</v>
      </c>
      <c r="L9448" s="126" t="s">
        <v>1771</v>
      </c>
      <c r="M9448" s="130">
        <v>364</v>
      </c>
      <c r="N9448" s="126" t="s">
        <v>290</v>
      </c>
      <c r="O9448" s="126" t="s">
        <v>528</v>
      </c>
      <c r="P9448" s="130">
        <v>0</v>
      </c>
      <c r="S9448" s="130">
        <v>0</v>
      </c>
      <c r="V9448" s="130">
        <v>364</v>
      </c>
      <c r="X9448" s="126" t="s">
        <v>1106</v>
      </c>
      <c r="Z9448" s="127"/>
      <c r="AA9448" s="128"/>
      <c r="AB9448" s="128"/>
      <c r="AD9448" s="126" t="s">
        <v>562</v>
      </c>
      <c r="AG9448" s="127"/>
      <c r="AI9448" s="127"/>
    </row>
    <row r="9449" spans="1:35" ht="14.85" customHeight="1">
      <c r="A9449" s="130">
        <v>5002052</v>
      </c>
      <c r="B9449" s="126" t="s">
        <v>18878</v>
      </c>
      <c r="C9449" s="126" t="s">
        <v>18879</v>
      </c>
      <c r="D9449" s="126" t="s">
        <v>18880</v>
      </c>
      <c r="E9449" s="126" t="s">
        <v>288</v>
      </c>
      <c r="F9449" s="126" t="s">
        <v>491</v>
      </c>
      <c r="G9449" s="126" t="s">
        <v>417</v>
      </c>
      <c r="H9449" s="126" t="s">
        <v>126</v>
      </c>
      <c r="I9449" s="126" t="s">
        <v>126</v>
      </c>
      <c r="J9449" s="126" t="s">
        <v>1522</v>
      </c>
      <c r="K9449" s="126" t="s">
        <v>613</v>
      </c>
      <c r="L9449" s="126" t="s">
        <v>1249</v>
      </c>
      <c r="M9449" s="130">
        <v>58434.879999999997</v>
      </c>
      <c r="N9449" s="126" t="s">
        <v>290</v>
      </c>
      <c r="O9449" s="126" t="s">
        <v>506</v>
      </c>
      <c r="P9449" s="130">
        <v>0</v>
      </c>
      <c r="S9449" s="130">
        <v>0</v>
      </c>
      <c r="V9449" s="130">
        <v>102268.65</v>
      </c>
      <c r="X9449" s="126" t="s">
        <v>2052</v>
      </c>
      <c r="Y9449" s="126" t="s">
        <v>517</v>
      </c>
      <c r="Z9449" s="127"/>
      <c r="AA9449" s="128">
        <v>1</v>
      </c>
      <c r="AB9449" s="128">
        <v>84</v>
      </c>
      <c r="AD9449" s="126" t="s">
        <v>562</v>
      </c>
      <c r="AG9449" s="127"/>
      <c r="AI9449" s="127"/>
    </row>
    <row r="9450" spans="1:35" ht="14.85" customHeight="1">
      <c r="A9450" s="130">
        <v>5002176</v>
      </c>
      <c r="B9450" s="126" t="s">
        <v>18881</v>
      </c>
      <c r="C9450" s="126" t="s">
        <v>18882</v>
      </c>
      <c r="D9450" s="126" t="s">
        <v>18849</v>
      </c>
      <c r="E9450" s="126" t="s">
        <v>288</v>
      </c>
      <c r="F9450" s="126" t="s">
        <v>491</v>
      </c>
      <c r="G9450" s="126" t="s">
        <v>417</v>
      </c>
      <c r="H9450" s="126" t="s">
        <v>126</v>
      </c>
      <c r="I9450" s="126" t="s">
        <v>308</v>
      </c>
      <c r="J9450" s="126" t="s">
        <v>1248</v>
      </c>
      <c r="K9450" s="126" t="s">
        <v>613</v>
      </c>
      <c r="L9450" s="126" t="s">
        <v>1249</v>
      </c>
      <c r="M9450" s="130">
        <v>1211.3399999999999</v>
      </c>
      <c r="N9450" s="126" t="s">
        <v>290</v>
      </c>
      <c r="O9450" s="126" t="s">
        <v>1311</v>
      </c>
      <c r="P9450" s="130">
        <v>0</v>
      </c>
      <c r="S9450" s="130">
        <v>0</v>
      </c>
      <c r="V9450" s="130">
        <v>1345.94</v>
      </c>
      <c r="X9450" s="126" t="s">
        <v>1312</v>
      </c>
      <c r="Y9450" s="126" t="s">
        <v>517</v>
      </c>
      <c r="Z9450" s="127" t="s">
        <v>309</v>
      </c>
      <c r="AA9450" s="128">
        <v>1</v>
      </c>
      <c r="AB9450" s="128">
        <v>60</v>
      </c>
      <c r="AD9450" s="126" t="s">
        <v>562</v>
      </c>
      <c r="AG9450" s="127"/>
      <c r="AI9450" s="127"/>
    </row>
    <row r="9451" spans="1:35" ht="14.85" customHeight="1">
      <c r="A9451" s="130">
        <v>5000051</v>
      </c>
      <c r="B9451" s="126" t="s">
        <v>18883</v>
      </c>
      <c r="C9451" s="126" t="s">
        <v>18884</v>
      </c>
      <c r="D9451" s="126" t="s">
        <v>18885</v>
      </c>
      <c r="E9451" s="126" t="s">
        <v>288</v>
      </c>
      <c r="F9451" s="126" t="s">
        <v>416</v>
      </c>
      <c r="G9451" s="126" t="s">
        <v>417</v>
      </c>
      <c r="H9451" s="126" t="s">
        <v>126</v>
      </c>
      <c r="I9451" s="126" t="s">
        <v>126</v>
      </c>
      <c r="J9451" s="126" t="s">
        <v>1086</v>
      </c>
      <c r="K9451" s="126" t="s">
        <v>747</v>
      </c>
      <c r="L9451" s="126" t="s">
        <v>1087</v>
      </c>
      <c r="M9451" s="130">
        <v>2337.44</v>
      </c>
      <c r="O9451" s="126" t="s">
        <v>422</v>
      </c>
      <c r="P9451" s="130">
        <v>0</v>
      </c>
      <c r="S9451" s="130">
        <v>0</v>
      </c>
      <c r="V9451" s="130">
        <v>2400.38</v>
      </c>
      <c r="X9451" s="126" t="s">
        <v>4844</v>
      </c>
      <c r="Z9451" s="127"/>
      <c r="AA9451" s="128">
        <v>1</v>
      </c>
      <c r="AB9451" s="128">
        <v>12</v>
      </c>
      <c r="AD9451" s="126" t="s">
        <v>562</v>
      </c>
      <c r="AG9451" s="127"/>
      <c r="AI9451" s="127"/>
    </row>
    <row r="9452" spans="1:35" ht="14.85" customHeight="1">
      <c r="A9452" s="130">
        <v>5002175</v>
      </c>
      <c r="B9452" s="126" t="s">
        <v>18886</v>
      </c>
      <c r="C9452" s="126" t="s">
        <v>18887</v>
      </c>
      <c r="D9452" s="126" t="s">
        <v>18888</v>
      </c>
      <c r="E9452" s="126" t="s">
        <v>288</v>
      </c>
      <c r="F9452" s="126" t="s">
        <v>491</v>
      </c>
      <c r="G9452" s="126" t="s">
        <v>417</v>
      </c>
      <c r="H9452" s="126" t="s">
        <v>126</v>
      </c>
      <c r="I9452" s="126" t="s">
        <v>126</v>
      </c>
      <c r="J9452" s="126" t="s">
        <v>1248</v>
      </c>
      <c r="K9452" s="126" t="s">
        <v>613</v>
      </c>
      <c r="L9452" s="126" t="s">
        <v>1249</v>
      </c>
      <c r="M9452" s="130">
        <v>17415.599999999999</v>
      </c>
      <c r="N9452" s="126" t="s">
        <v>290</v>
      </c>
      <c r="O9452" s="126" t="s">
        <v>1311</v>
      </c>
      <c r="P9452" s="130">
        <v>0</v>
      </c>
      <c r="S9452" s="130">
        <v>0</v>
      </c>
      <c r="V9452" s="130">
        <v>19350.669999999998</v>
      </c>
      <c r="X9452" s="126" t="s">
        <v>1312</v>
      </c>
      <c r="Y9452" s="126" t="s">
        <v>517</v>
      </c>
      <c r="Z9452" s="127" t="s">
        <v>309</v>
      </c>
      <c r="AA9452" s="128">
        <v>1</v>
      </c>
      <c r="AB9452" s="128">
        <v>60</v>
      </c>
      <c r="AD9452" s="126" t="s">
        <v>562</v>
      </c>
      <c r="AG9452" s="127"/>
      <c r="AI9452" s="127"/>
    </row>
    <row r="9453" spans="1:35" ht="14.85" customHeight="1">
      <c r="A9453" s="130">
        <v>5002174</v>
      </c>
      <c r="B9453" s="126" t="s">
        <v>18889</v>
      </c>
      <c r="C9453" s="126" t="s">
        <v>18890</v>
      </c>
      <c r="D9453" s="126" t="s">
        <v>18891</v>
      </c>
      <c r="E9453" s="126" t="s">
        <v>288</v>
      </c>
      <c r="F9453" s="126" t="s">
        <v>491</v>
      </c>
      <c r="G9453" s="126" t="s">
        <v>417</v>
      </c>
      <c r="H9453" s="126" t="s">
        <v>126</v>
      </c>
      <c r="I9453" s="126" t="s">
        <v>126</v>
      </c>
      <c r="J9453" s="126" t="s">
        <v>1248</v>
      </c>
      <c r="K9453" s="126" t="s">
        <v>613</v>
      </c>
      <c r="L9453" s="126" t="s">
        <v>1249</v>
      </c>
      <c r="M9453" s="130">
        <v>18694.439999999999</v>
      </c>
      <c r="N9453" s="126" t="s">
        <v>290</v>
      </c>
      <c r="O9453" s="126" t="s">
        <v>1311</v>
      </c>
      <c r="P9453" s="130">
        <v>0</v>
      </c>
      <c r="S9453" s="130">
        <v>0</v>
      </c>
      <c r="V9453" s="130">
        <v>20771.599999999999</v>
      </c>
      <c r="X9453" s="126" t="s">
        <v>1312</v>
      </c>
      <c r="Y9453" s="126" t="s">
        <v>517</v>
      </c>
      <c r="Z9453" s="127" t="s">
        <v>309</v>
      </c>
      <c r="AA9453" s="128">
        <v>1</v>
      </c>
      <c r="AB9453" s="128">
        <v>60</v>
      </c>
      <c r="AD9453" s="126" t="s">
        <v>562</v>
      </c>
      <c r="AG9453" s="127"/>
      <c r="AI9453" s="127"/>
    </row>
    <row r="9454" spans="1:35" ht="14.85" customHeight="1">
      <c r="A9454" s="130">
        <v>5002173</v>
      </c>
      <c r="B9454" s="126" t="s">
        <v>18892</v>
      </c>
      <c r="C9454" s="126" t="s">
        <v>18893</v>
      </c>
      <c r="D9454" s="126" t="s">
        <v>18894</v>
      </c>
      <c r="E9454" s="126" t="s">
        <v>288</v>
      </c>
      <c r="F9454" s="126" t="s">
        <v>522</v>
      </c>
      <c r="G9454" s="126" t="s">
        <v>2719</v>
      </c>
      <c r="H9454" s="126" t="s">
        <v>524</v>
      </c>
      <c r="I9454" s="126" t="s">
        <v>418</v>
      </c>
      <c r="J9454" s="126" t="s">
        <v>16411</v>
      </c>
      <c r="K9454" s="126" t="s">
        <v>535</v>
      </c>
      <c r="L9454" s="126" t="s">
        <v>3257</v>
      </c>
      <c r="M9454" s="130">
        <v>2100</v>
      </c>
      <c r="N9454" s="126" t="s">
        <v>290</v>
      </c>
      <c r="O9454" s="126" t="s">
        <v>621</v>
      </c>
      <c r="P9454" s="130">
        <v>0</v>
      </c>
      <c r="S9454" s="130">
        <v>0</v>
      </c>
      <c r="V9454" s="130">
        <v>3116.51</v>
      </c>
      <c r="X9454" s="126" t="s">
        <v>8306</v>
      </c>
      <c r="Z9454" s="127"/>
      <c r="AA9454" s="128"/>
      <c r="AB9454" s="128"/>
      <c r="AD9454" s="126" t="s">
        <v>562</v>
      </c>
      <c r="AG9454" s="127"/>
      <c r="AI9454" s="127"/>
    </row>
    <row r="9455" spans="1:35" ht="14.85" customHeight="1">
      <c r="A9455" s="130">
        <v>5015113</v>
      </c>
      <c r="B9455" s="126" t="s">
        <v>413</v>
      </c>
      <c r="C9455" s="126" t="s">
        <v>18895</v>
      </c>
      <c r="E9455" s="126" t="s">
        <v>288</v>
      </c>
      <c r="F9455" s="126" t="s">
        <v>364</v>
      </c>
      <c r="G9455" s="126" t="s">
        <v>417</v>
      </c>
      <c r="H9455" s="126" t="s">
        <v>126</v>
      </c>
      <c r="I9455" s="126" t="s">
        <v>126</v>
      </c>
      <c r="J9455" s="126" t="s">
        <v>466</v>
      </c>
      <c r="K9455" s="126" t="s">
        <v>467</v>
      </c>
      <c r="L9455" s="126" t="s">
        <v>468</v>
      </c>
      <c r="M9455" s="130">
        <v>6817.44</v>
      </c>
      <c r="O9455" s="126" t="s">
        <v>365</v>
      </c>
      <c r="P9455" s="130">
        <v>0</v>
      </c>
      <c r="S9455" s="130">
        <v>0</v>
      </c>
      <c r="V9455" s="130">
        <v>9252.16</v>
      </c>
      <c r="X9455" s="126" t="s">
        <v>469</v>
      </c>
      <c r="Z9455" s="127"/>
      <c r="AA9455" s="128">
        <v>1</v>
      </c>
      <c r="AB9455" s="128">
        <v>60</v>
      </c>
      <c r="AC9455" s="126" t="s">
        <v>366</v>
      </c>
      <c r="AD9455" s="126" t="s">
        <v>18896</v>
      </c>
      <c r="AG9455" s="127"/>
      <c r="AI9455" s="127"/>
    </row>
    <row r="9456" spans="1:35" ht="14.85" customHeight="1">
      <c r="A9456" s="130">
        <v>5015119</v>
      </c>
      <c r="B9456" s="126" t="s">
        <v>413</v>
      </c>
      <c r="C9456" s="126" t="s">
        <v>18897</v>
      </c>
      <c r="E9456" s="126" t="s">
        <v>288</v>
      </c>
      <c r="F9456" s="126" t="s">
        <v>364</v>
      </c>
      <c r="G9456" s="126" t="s">
        <v>417</v>
      </c>
      <c r="H9456" s="126" t="s">
        <v>126</v>
      </c>
      <c r="I9456" s="126" t="s">
        <v>126</v>
      </c>
      <c r="J9456" s="126" t="s">
        <v>466</v>
      </c>
      <c r="K9456" s="126" t="s">
        <v>467</v>
      </c>
      <c r="L9456" s="126" t="s">
        <v>468</v>
      </c>
      <c r="M9456" s="130">
        <v>6817.44</v>
      </c>
      <c r="O9456" s="126" t="s">
        <v>365</v>
      </c>
      <c r="P9456" s="130">
        <v>0</v>
      </c>
      <c r="S9456" s="130">
        <v>0</v>
      </c>
      <c r="V9456" s="130">
        <v>11200</v>
      </c>
      <c r="X9456" s="126" t="s">
        <v>469</v>
      </c>
      <c r="Z9456" s="127"/>
      <c r="AA9456" s="128">
        <v>1</v>
      </c>
      <c r="AB9456" s="128">
        <v>60</v>
      </c>
      <c r="AC9456" s="126" t="s">
        <v>366</v>
      </c>
      <c r="AD9456" s="126" t="s">
        <v>18896</v>
      </c>
      <c r="AG9456" s="127"/>
      <c r="AI9456" s="127"/>
    </row>
    <row r="9457" spans="1:35" ht="14.85" customHeight="1">
      <c r="A9457" s="130">
        <v>5015114</v>
      </c>
      <c r="B9457" s="126" t="s">
        <v>413</v>
      </c>
      <c r="C9457" s="126" t="s">
        <v>18895</v>
      </c>
      <c r="E9457" s="126" t="s">
        <v>288</v>
      </c>
      <c r="F9457" s="126" t="s">
        <v>364</v>
      </c>
      <c r="G9457" s="126" t="s">
        <v>417</v>
      </c>
      <c r="H9457" s="126" t="s">
        <v>126</v>
      </c>
      <c r="I9457" s="126" t="s">
        <v>126</v>
      </c>
      <c r="J9457" s="126" t="s">
        <v>466</v>
      </c>
      <c r="K9457" s="126" t="s">
        <v>467</v>
      </c>
      <c r="L9457" s="126" t="s">
        <v>468</v>
      </c>
      <c r="M9457" s="130">
        <v>6817.44</v>
      </c>
      <c r="O9457" s="126" t="s">
        <v>365</v>
      </c>
      <c r="P9457" s="130">
        <v>0</v>
      </c>
      <c r="S9457" s="130">
        <v>0</v>
      </c>
      <c r="V9457" s="130">
        <v>9252.16</v>
      </c>
      <c r="X9457" s="126" t="s">
        <v>510</v>
      </c>
      <c r="Z9457" s="127"/>
      <c r="AA9457" s="128">
        <v>2</v>
      </c>
      <c r="AB9457" s="128">
        <v>60</v>
      </c>
      <c r="AC9457" s="126" t="s">
        <v>366</v>
      </c>
      <c r="AD9457" s="126" t="s">
        <v>18896</v>
      </c>
      <c r="AG9457" s="127"/>
      <c r="AI9457" s="127"/>
    </row>
    <row r="9458" spans="1:35" ht="14.85" customHeight="1">
      <c r="A9458" s="130">
        <v>5015117</v>
      </c>
      <c r="B9458" s="126" t="s">
        <v>413</v>
      </c>
      <c r="C9458" s="126" t="s">
        <v>18898</v>
      </c>
      <c r="E9458" s="126" t="s">
        <v>288</v>
      </c>
      <c r="F9458" s="126" t="s">
        <v>364</v>
      </c>
      <c r="G9458" s="126" t="s">
        <v>417</v>
      </c>
      <c r="H9458" s="126" t="s">
        <v>126</v>
      </c>
      <c r="I9458" s="126" t="s">
        <v>126</v>
      </c>
      <c r="J9458" s="126" t="s">
        <v>466</v>
      </c>
      <c r="K9458" s="126" t="s">
        <v>467</v>
      </c>
      <c r="L9458" s="126" t="s">
        <v>468</v>
      </c>
      <c r="M9458" s="130">
        <v>6817.44</v>
      </c>
      <c r="O9458" s="126" t="s">
        <v>365</v>
      </c>
      <c r="P9458" s="130">
        <v>0</v>
      </c>
      <c r="S9458" s="130">
        <v>0</v>
      </c>
      <c r="V9458" s="130">
        <v>11200</v>
      </c>
      <c r="X9458" s="126" t="s">
        <v>469</v>
      </c>
      <c r="Z9458" s="127"/>
      <c r="AA9458" s="128">
        <v>1</v>
      </c>
      <c r="AB9458" s="128">
        <v>60</v>
      </c>
      <c r="AC9458" s="126" t="s">
        <v>366</v>
      </c>
      <c r="AD9458" s="126" t="s">
        <v>18896</v>
      </c>
      <c r="AG9458" s="127"/>
      <c r="AI9458" s="127"/>
    </row>
    <row r="9459" spans="1:35" ht="14.85" customHeight="1">
      <c r="A9459" s="130">
        <v>5015111</v>
      </c>
      <c r="B9459" s="126" t="s">
        <v>413</v>
      </c>
      <c r="C9459" s="126" t="s">
        <v>18899</v>
      </c>
      <c r="D9459" s="126" t="s">
        <v>18900</v>
      </c>
      <c r="E9459" s="126" t="s">
        <v>288</v>
      </c>
      <c r="F9459" s="126" t="s">
        <v>491</v>
      </c>
      <c r="G9459" s="126" t="s">
        <v>417</v>
      </c>
      <c r="H9459" s="126" t="s">
        <v>126</v>
      </c>
      <c r="I9459" s="126" t="s">
        <v>418</v>
      </c>
      <c r="J9459" s="126" t="s">
        <v>930</v>
      </c>
      <c r="K9459" s="126" t="s">
        <v>504</v>
      </c>
      <c r="L9459" s="126" t="s">
        <v>931</v>
      </c>
      <c r="M9459" s="130">
        <v>8765.1200000000008</v>
      </c>
      <c r="N9459" s="126" t="s">
        <v>290</v>
      </c>
      <c r="O9459" s="126" t="s">
        <v>818</v>
      </c>
      <c r="P9459" s="130">
        <v>0</v>
      </c>
      <c r="S9459" s="130">
        <v>0</v>
      </c>
      <c r="V9459" s="130">
        <v>10227.99</v>
      </c>
      <c r="X9459" s="126" t="s">
        <v>819</v>
      </c>
      <c r="Y9459" s="126" t="s">
        <v>517</v>
      </c>
      <c r="Z9459" s="127"/>
      <c r="AA9459" s="128">
        <v>1</v>
      </c>
      <c r="AB9459" s="128">
        <v>60</v>
      </c>
      <c r="AD9459" s="126" t="s">
        <v>18896</v>
      </c>
      <c r="AG9459" s="127"/>
      <c r="AI9459" s="127"/>
    </row>
    <row r="9460" spans="1:35" ht="14.85" customHeight="1">
      <c r="A9460" s="130">
        <v>5001935</v>
      </c>
      <c r="B9460" s="126" t="s">
        <v>18901</v>
      </c>
      <c r="C9460" s="126" t="s">
        <v>16685</v>
      </c>
      <c r="D9460" s="126" t="s">
        <v>18902</v>
      </c>
      <c r="E9460" s="126" t="s">
        <v>288</v>
      </c>
      <c r="F9460" s="126" t="s">
        <v>416</v>
      </c>
      <c r="G9460" s="126" t="s">
        <v>417</v>
      </c>
      <c r="H9460" s="126" t="s">
        <v>308</v>
      </c>
      <c r="I9460" s="126" t="s">
        <v>308</v>
      </c>
      <c r="J9460" s="126" t="s">
        <v>16687</v>
      </c>
      <c r="K9460" s="126" t="s">
        <v>747</v>
      </c>
      <c r="L9460" s="126" t="s">
        <v>16688</v>
      </c>
      <c r="M9460" s="130">
        <v>1169.28</v>
      </c>
      <c r="N9460" s="126" t="s">
        <v>290</v>
      </c>
      <c r="O9460" s="126" t="s">
        <v>8501</v>
      </c>
      <c r="P9460" s="130">
        <v>0</v>
      </c>
      <c r="S9460" s="130">
        <v>0</v>
      </c>
      <c r="V9460" s="130">
        <v>1710.7</v>
      </c>
      <c r="X9460" s="126" t="s">
        <v>8502</v>
      </c>
      <c r="Z9460" s="127"/>
      <c r="AA9460" s="128">
        <v>2</v>
      </c>
      <c r="AB9460" s="128">
        <v>12</v>
      </c>
      <c r="AD9460" s="126" t="s">
        <v>562</v>
      </c>
      <c r="AG9460" s="127"/>
      <c r="AI9460" s="127"/>
    </row>
    <row r="9461" spans="1:35" ht="14.85" customHeight="1">
      <c r="A9461" s="130">
        <v>5015074</v>
      </c>
      <c r="B9461" s="126" t="s">
        <v>413</v>
      </c>
      <c r="C9461" s="126" t="s">
        <v>18903</v>
      </c>
      <c r="D9461" s="126" t="s">
        <v>1576</v>
      </c>
      <c r="E9461" s="126" t="s">
        <v>288</v>
      </c>
      <c r="F9461" s="126" t="s">
        <v>491</v>
      </c>
      <c r="G9461" s="126" t="s">
        <v>417</v>
      </c>
      <c r="H9461" s="126" t="s">
        <v>126</v>
      </c>
      <c r="I9461" s="126" t="s">
        <v>418</v>
      </c>
      <c r="J9461" s="126" t="s">
        <v>930</v>
      </c>
      <c r="K9461" s="126" t="s">
        <v>504</v>
      </c>
      <c r="L9461" s="126" t="s">
        <v>931</v>
      </c>
      <c r="M9461" s="130">
        <v>10266.68</v>
      </c>
      <c r="N9461" s="126" t="s">
        <v>290</v>
      </c>
      <c r="O9461" s="126" t="s">
        <v>1577</v>
      </c>
      <c r="P9461" s="130">
        <v>0</v>
      </c>
      <c r="S9461" s="130">
        <v>0</v>
      </c>
      <c r="V9461" s="130">
        <v>11407.43</v>
      </c>
      <c r="X9461" s="126" t="s">
        <v>1578</v>
      </c>
      <c r="Z9461" s="127" t="s">
        <v>309</v>
      </c>
      <c r="AA9461" s="128">
        <v>1</v>
      </c>
      <c r="AB9461" s="128">
        <v>60</v>
      </c>
      <c r="AD9461" s="126" t="s">
        <v>18509</v>
      </c>
      <c r="AG9461" s="127"/>
      <c r="AI9461" s="127"/>
    </row>
    <row r="9462" spans="1:35" ht="14.85" customHeight="1">
      <c r="A9462" s="130">
        <v>5015289</v>
      </c>
      <c r="B9462" s="126" t="s">
        <v>413</v>
      </c>
      <c r="C9462" s="126" t="s">
        <v>2504</v>
      </c>
      <c r="D9462" s="126" t="s">
        <v>18904</v>
      </c>
      <c r="E9462" s="126" t="s">
        <v>288</v>
      </c>
      <c r="F9462" s="126" t="s">
        <v>555</v>
      </c>
      <c r="G9462" s="126" t="s">
        <v>458</v>
      </c>
      <c r="H9462" s="126" t="s">
        <v>126</v>
      </c>
      <c r="I9462" s="126" t="s">
        <v>418</v>
      </c>
      <c r="J9462" s="126" t="s">
        <v>1174</v>
      </c>
      <c r="K9462" s="126" t="s">
        <v>747</v>
      </c>
      <c r="L9462" s="126" t="s">
        <v>1622</v>
      </c>
      <c r="M9462" s="130">
        <v>422.88</v>
      </c>
      <c r="O9462" s="126" t="s">
        <v>560</v>
      </c>
      <c r="P9462" s="130">
        <v>472.63</v>
      </c>
      <c r="R9462" s="126" t="s">
        <v>560</v>
      </c>
      <c r="S9462" s="130">
        <v>487.55</v>
      </c>
      <c r="U9462" s="126" t="s">
        <v>560</v>
      </c>
      <c r="V9462" s="130">
        <v>497.51</v>
      </c>
      <c r="X9462" s="126" t="s">
        <v>561</v>
      </c>
      <c r="Z9462" s="127"/>
      <c r="AA9462" s="128">
        <v>150</v>
      </c>
      <c r="AB9462" s="128"/>
      <c r="AD9462" s="126" t="s">
        <v>18905</v>
      </c>
      <c r="AG9462" s="127"/>
      <c r="AI9462" s="127"/>
    </row>
    <row r="9463" spans="1:35" ht="14.85" customHeight="1">
      <c r="A9463" s="130">
        <v>5015287</v>
      </c>
      <c r="B9463" s="126" t="s">
        <v>413</v>
      </c>
      <c r="C9463" s="126" t="s">
        <v>2504</v>
      </c>
      <c r="D9463" s="126" t="s">
        <v>18906</v>
      </c>
      <c r="E9463" s="126" t="s">
        <v>288</v>
      </c>
      <c r="F9463" s="126" t="s">
        <v>555</v>
      </c>
      <c r="G9463" s="126" t="s">
        <v>458</v>
      </c>
      <c r="H9463" s="126" t="s">
        <v>126</v>
      </c>
      <c r="I9463" s="126" t="s">
        <v>418</v>
      </c>
      <c r="J9463" s="126" t="s">
        <v>1174</v>
      </c>
      <c r="K9463" s="126" t="s">
        <v>747</v>
      </c>
      <c r="L9463" s="126" t="s">
        <v>1622</v>
      </c>
      <c r="M9463" s="130">
        <v>391.56</v>
      </c>
      <c r="O9463" s="126" t="s">
        <v>560</v>
      </c>
      <c r="P9463" s="130">
        <v>437.63</v>
      </c>
      <c r="R9463" s="126" t="s">
        <v>560</v>
      </c>
      <c r="S9463" s="130">
        <v>451.45</v>
      </c>
      <c r="U9463" s="126" t="s">
        <v>560</v>
      </c>
      <c r="V9463" s="130">
        <v>460.67</v>
      </c>
      <c r="X9463" s="126" t="s">
        <v>561</v>
      </c>
      <c r="Z9463" s="127"/>
      <c r="AA9463" s="128">
        <v>150</v>
      </c>
      <c r="AB9463" s="128"/>
      <c r="AD9463" s="126" t="s">
        <v>18905</v>
      </c>
      <c r="AG9463" s="127"/>
      <c r="AI9463" s="127"/>
    </row>
    <row r="9464" spans="1:35" ht="14.85" customHeight="1">
      <c r="A9464" s="130">
        <v>5001934</v>
      </c>
      <c r="B9464" s="126" t="s">
        <v>18907</v>
      </c>
      <c r="C9464" s="126" t="s">
        <v>18908</v>
      </c>
      <c r="D9464" s="126" t="s">
        <v>18909</v>
      </c>
      <c r="E9464" s="126" t="s">
        <v>288</v>
      </c>
      <c r="F9464" s="126" t="s">
        <v>491</v>
      </c>
      <c r="G9464" s="126" t="s">
        <v>417</v>
      </c>
      <c r="H9464" s="126" t="s">
        <v>126</v>
      </c>
      <c r="I9464" s="126" t="s">
        <v>126</v>
      </c>
      <c r="J9464" s="126" t="s">
        <v>18223</v>
      </c>
      <c r="K9464" s="126" t="s">
        <v>7040</v>
      </c>
      <c r="L9464" s="126" t="s">
        <v>770</v>
      </c>
      <c r="M9464" s="130">
        <v>88200</v>
      </c>
      <c r="N9464" s="126" t="s">
        <v>290</v>
      </c>
      <c r="O9464" s="126" t="s">
        <v>506</v>
      </c>
      <c r="P9464" s="130">
        <v>0</v>
      </c>
      <c r="S9464" s="130">
        <v>0</v>
      </c>
      <c r="V9464" s="130">
        <v>88200</v>
      </c>
      <c r="X9464" s="126" t="s">
        <v>1434</v>
      </c>
      <c r="Y9464" s="126" t="s">
        <v>517</v>
      </c>
      <c r="Z9464" s="127"/>
      <c r="AA9464" s="128">
        <v>1</v>
      </c>
      <c r="AB9464" s="128">
        <v>84</v>
      </c>
      <c r="AD9464" s="126" t="s">
        <v>562</v>
      </c>
      <c r="AG9464" s="127"/>
      <c r="AI9464" s="127"/>
    </row>
    <row r="9465" spans="1:35" ht="14.85" customHeight="1">
      <c r="A9465" s="130">
        <v>5001933</v>
      </c>
      <c r="B9465" s="126" t="s">
        <v>18910</v>
      </c>
      <c r="C9465" s="126" t="s">
        <v>18911</v>
      </c>
      <c r="D9465" s="126" t="s">
        <v>18912</v>
      </c>
      <c r="E9465" s="126" t="s">
        <v>288</v>
      </c>
      <c r="F9465" s="126" t="s">
        <v>491</v>
      </c>
      <c r="G9465" s="126" t="s">
        <v>417</v>
      </c>
      <c r="H9465" s="126" t="s">
        <v>126</v>
      </c>
      <c r="I9465" s="126" t="s">
        <v>126</v>
      </c>
      <c r="J9465" s="126" t="s">
        <v>6400</v>
      </c>
      <c r="K9465" s="126" t="s">
        <v>504</v>
      </c>
      <c r="L9465" s="126" t="s">
        <v>6401</v>
      </c>
      <c r="M9465" s="130">
        <v>7791.84</v>
      </c>
      <c r="N9465" s="126" t="s">
        <v>290</v>
      </c>
      <c r="O9465" s="126" t="s">
        <v>3098</v>
      </c>
      <c r="P9465" s="130">
        <v>0</v>
      </c>
      <c r="S9465" s="130">
        <v>0</v>
      </c>
      <c r="V9465" s="130">
        <v>10626</v>
      </c>
      <c r="X9465" s="126" t="s">
        <v>3099</v>
      </c>
      <c r="Z9465" s="127"/>
      <c r="AA9465" s="128">
        <v>1</v>
      </c>
      <c r="AB9465" s="128">
        <v>36</v>
      </c>
      <c r="AD9465" s="126" t="s">
        <v>562</v>
      </c>
      <c r="AG9465" s="127"/>
      <c r="AI9465" s="127"/>
    </row>
    <row r="9466" spans="1:35" ht="14.85" customHeight="1">
      <c r="A9466" s="130">
        <v>5001930</v>
      </c>
      <c r="B9466" s="126" t="s">
        <v>413</v>
      </c>
      <c r="C9466" s="126" t="s">
        <v>18913</v>
      </c>
      <c r="D9466" s="126" t="s">
        <v>18914</v>
      </c>
      <c r="E9466" s="126" t="s">
        <v>288</v>
      </c>
      <c r="F9466" s="126" t="s">
        <v>416</v>
      </c>
      <c r="G9466" s="126" t="s">
        <v>417</v>
      </c>
      <c r="H9466" s="126" t="s">
        <v>126</v>
      </c>
      <c r="I9466" s="126" t="s">
        <v>126</v>
      </c>
      <c r="J9466" s="126" t="s">
        <v>2185</v>
      </c>
      <c r="K9466" s="126" t="s">
        <v>747</v>
      </c>
      <c r="L9466" s="126" t="s">
        <v>1018</v>
      </c>
      <c r="M9466" s="130">
        <v>682.08</v>
      </c>
      <c r="O9466" s="126" t="s">
        <v>422</v>
      </c>
      <c r="P9466" s="130">
        <v>0</v>
      </c>
      <c r="S9466" s="130">
        <v>0</v>
      </c>
      <c r="V9466" s="130">
        <v>1091.74</v>
      </c>
      <c r="X9466" s="126" t="s">
        <v>423</v>
      </c>
      <c r="Z9466" s="127"/>
      <c r="AA9466" s="128">
        <v>1</v>
      </c>
      <c r="AB9466" s="128">
        <v>12</v>
      </c>
      <c r="AD9466" s="126" t="s">
        <v>1801</v>
      </c>
      <c r="AG9466" s="127"/>
      <c r="AI9466" s="127"/>
    </row>
    <row r="9467" spans="1:35" ht="14.85" customHeight="1">
      <c r="A9467" s="130">
        <v>4000113</v>
      </c>
      <c r="B9467" s="126" t="s">
        <v>18915</v>
      </c>
      <c r="C9467" s="126" t="s">
        <v>378</v>
      </c>
      <c r="D9467" s="126" t="s">
        <v>389</v>
      </c>
      <c r="E9467" s="126" t="s">
        <v>288</v>
      </c>
      <c r="F9467" s="126" t="s">
        <v>300</v>
      </c>
      <c r="I9467" s="126" t="s">
        <v>126</v>
      </c>
      <c r="M9467" s="130">
        <v>2142.56</v>
      </c>
      <c r="N9467" s="126" t="s">
        <v>290</v>
      </c>
      <c r="O9467" s="126" t="s">
        <v>301</v>
      </c>
      <c r="P9467" s="130">
        <v>0</v>
      </c>
      <c r="Q9467" s="126" t="s">
        <v>290</v>
      </c>
      <c r="S9467" s="130">
        <v>0</v>
      </c>
      <c r="T9467" s="126" t="s">
        <v>290</v>
      </c>
      <c r="V9467" s="127"/>
      <c r="Z9467" s="127"/>
      <c r="AA9467" s="128"/>
      <c r="AB9467" s="128">
        <v>12</v>
      </c>
      <c r="AD9467" s="126" t="s">
        <v>292</v>
      </c>
      <c r="AG9467" s="127"/>
      <c r="AI9467" s="127"/>
    </row>
    <row r="9468" spans="1:35" ht="14.85" customHeight="1">
      <c r="A9468" s="130">
        <v>4000112</v>
      </c>
      <c r="B9468" s="126" t="s">
        <v>18916</v>
      </c>
      <c r="C9468" s="126" t="s">
        <v>18917</v>
      </c>
      <c r="D9468" s="126" t="s">
        <v>18918</v>
      </c>
      <c r="E9468" s="126" t="s">
        <v>288</v>
      </c>
      <c r="F9468" s="126" t="s">
        <v>300</v>
      </c>
      <c r="I9468" s="126" t="s">
        <v>126</v>
      </c>
      <c r="M9468" s="130">
        <v>4674.88</v>
      </c>
      <c r="N9468" s="126" t="s">
        <v>290</v>
      </c>
      <c r="O9468" s="126" t="s">
        <v>301</v>
      </c>
      <c r="P9468" s="130">
        <v>0</v>
      </c>
      <c r="Q9468" s="126" t="s">
        <v>290</v>
      </c>
      <c r="S9468" s="130">
        <v>0</v>
      </c>
      <c r="T9468" s="126" t="s">
        <v>290</v>
      </c>
      <c r="V9468" s="127"/>
      <c r="Z9468" s="127"/>
      <c r="AA9468" s="128"/>
      <c r="AB9468" s="128">
        <v>12</v>
      </c>
      <c r="AD9468" s="126" t="s">
        <v>292</v>
      </c>
      <c r="AG9468" s="127"/>
      <c r="AI9468" s="127"/>
    </row>
    <row r="9469" spans="1:35" ht="14.85" customHeight="1">
      <c r="A9469" s="130">
        <v>4000111</v>
      </c>
      <c r="B9469" s="126" t="s">
        <v>18919</v>
      </c>
      <c r="C9469" s="126" t="s">
        <v>18920</v>
      </c>
      <c r="D9469" s="126" t="s">
        <v>379</v>
      </c>
      <c r="E9469" s="126" t="s">
        <v>288</v>
      </c>
      <c r="F9469" s="126" t="s">
        <v>300</v>
      </c>
      <c r="I9469" s="126" t="s">
        <v>126</v>
      </c>
      <c r="M9469" s="130">
        <v>2727.2</v>
      </c>
      <c r="N9469" s="126" t="s">
        <v>290</v>
      </c>
      <c r="O9469" s="126" t="s">
        <v>301</v>
      </c>
      <c r="P9469" s="130">
        <v>0</v>
      </c>
      <c r="Q9469" s="126" t="s">
        <v>290</v>
      </c>
      <c r="S9469" s="130">
        <v>0</v>
      </c>
      <c r="T9469" s="126" t="s">
        <v>290</v>
      </c>
      <c r="V9469" s="127"/>
      <c r="Z9469" s="127"/>
      <c r="AA9469" s="128"/>
      <c r="AB9469" s="128">
        <v>12</v>
      </c>
      <c r="AD9469" s="126" t="s">
        <v>292</v>
      </c>
      <c r="AG9469" s="127"/>
      <c r="AI9469" s="127"/>
    </row>
    <row r="9470" spans="1:35" ht="14.85" customHeight="1">
      <c r="A9470" s="130">
        <v>4000110</v>
      </c>
      <c r="B9470" s="126" t="s">
        <v>18921</v>
      </c>
      <c r="C9470" s="126" t="s">
        <v>18922</v>
      </c>
      <c r="D9470" s="126" t="s">
        <v>389</v>
      </c>
      <c r="E9470" s="126" t="s">
        <v>288</v>
      </c>
      <c r="F9470" s="126" t="s">
        <v>300</v>
      </c>
      <c r="I9470" s="126" t="s">
        <v>126</v>
      </c>
      <c r="M9470" s="130">
        <v>1947.68</v>
      </c>
      <c r="N9470" s="126" t="s">
        <v>290</v>
      </c>
      <c r="O9470" s="126" t="s">
        <v>301</v>
      </c>
      <c r="P9470" s="130">
        <v>0</v>
      </c>
      <c r="Q9470" s="126" t="s">
        <v>290</v>
      </c>
      <c r="S9470" s="130">
        <v>0</v>
      </c>
      <c r="T9470" s="126" t="s">
        <v>290</v>
      </c>
      <c r="V9470" s="127"/>
      <c r="Z9470" s="127"/>
      <c r="AA9470" s="128"/>
      <c r="AB9470" s="128">
        <v>12</v>
      </c>
      <c r="AD9470" s="126" t="s">
        <v>292</v>
      </c>
      <c r="AG9470" s="127"/>
      <c r="AI9470" s="127"/>
    </row>
    <row r="9471" spans="1:35" ht="14.85" customHeight="1">
      <c r="A9471" s="130">
        <v>4000109</v>
      </c>
      <c r="B9471" s="126" t="s">
        <v>18923</v>
      </c>
      <c r="C9471" s="126" t="s">
        <v>18924</v>
      </c>
      <c r="D9471" s="126" t="s">
        <v>389</v>
      </c>
      <c r="E9471" s="126" t="s">
        <v>288</v>
      </c>
      <c r="F9471" s="126" t="s">
        <v>300</v>
      </c>
      <c r="I9471" s="126" t="s">
        <v>126</v>
      </c>
      <c r="M9471" s="130">
        <v>2872.8</v>
      </c>
      <c r="N9471" s="126" t="s">
        <v>290</v>
      </c>
      <c r="O9471" s="126" t="s">
        <v>301</v>
      </c>
      <c r="P9471" s="130">
        <v>0</v>
      </c>
      <c r="Q9471" s="126" t="s">
        <v>290</v>
      </c>
      <c r="S9471" s="130">
        <v>0</v>
      </c>
      <c r="T9471" s="126" t="s">
        <v>290</v>
      </c>
      <c r="V9471" s="127"/>
      <c r="Z9471" s="127"/>
      <c r="AA9471" s="128"/>
      <c r="AB9471" s="128">
        <v>12</v>
      </c>
      <c r="AD9471" s="126" t="s">
        <v>292</v>
      </c>
      <c r="AG9471" s="127"/>
      <c r="AI9471" s="127"/>
    </row>
    <row r="9472" spans="1:35" ht="14.85" customHeight="1">
      <c r="A9472" s="130">
        <v>4000108</v>
      </c>
      <c r="B9472" s="126" t="s">
        <v>18925</v>
      </c>
      <c r="C9472" s="126" t="s">
        <v>18926</v>
      </c>
      <c r="D9472" s="126" t="s">
        <v>304</v>
      </c>
      <c r="E9472" s="126" t="s">
        <v>288</v>
      </c>
      <c r="F9472" s="126" t="s">
        <v>300</v>
      </c>
      <c r="I9472" s="126" t="s">
        <v>126</v>
      </c>
      <c r="M9472" s="130">
        <v>2532.3200000000002</v>
      </c>
      <c r="N9472" s="126" t="s">
        <v>290</v>
      </c>
      <c r="O9472" s="126" t="s">
        <v>301</v>
      </c>
      <c r="P9472" s="130">
        <v>0</v>
      </c>
      <c r="Q9472" s="126" t="s">
        <v>290</v>
      </c>
      <c r="S9472" s="130">
        <v>0</v>
      </c>
      <c r="T9472" s="126" t="s">
        <v>290</v>
      </c>
      <c r="V9472" s="127"/>
      <c r="Z9472" s="127"/>
      <c r="AA9472" s="128"/>
      <c r="AB9472" s="128">
        <v>12</v>
      </c>
      <c r="AD9472" s="126" t="s">
        <v>292</v>
      </c>
      <c r="AG9472" s="127"/>
      <c r="AI9472" s="127"/>
    </row>
    <row r="9473" spans="1:35" ht="14.85" customHeight="1">
      <c r="A9473" s="130">
        <v>4000107</v>
      </c>
      <c r="B9473" s="126" t="s">
        <v>18927</v>
      </c>
      <c r="C9473" s="126" t="s">
        <v>18926</v>
      </c>
      <c r="D9473" s="126" t="s">
        <v>18928</v>
      </c>
      <c r="E9473" s="126" t="s">
        <v>288</v>
      </c>
      <c r="F9473" s="126" t="s">
        <v>300</v>
      </c>
      <c r="I9473" s="126" t="s">
        <v>126</v>
      </c>
      <c r="M9473" s="130">
        <v>974.4</v>
      </c>
      <c r="N9473" s="126" t="s">
        <v>290</v>
      </c>
      <c r="O9473" s="126" t="s">
        <v>301</v>
      </c>
      <c r="P9473" s="130">
        <v>0</v>
      </c>
      <c r="Q9473" s="126" t="s">
        <v>290</v>
      </c>
      <c r="S9473" s="130">
        <v>0</v>
      </c>
      <c r="T9473" s="126" t="s">
        <v>290</v>
      </c>
      <c r="V9473" s="127"/>
      <c r="Z9473" s="127"/>
      <c r="AA9473" s="128"/>
      <c r="AB9473" s="128">
        <v>12</v>
      </c>
      <c r="AD9473" s="126" t="s">
        <v>292</v>
      </c>
      <c r="AG9473" s="127"/>
      <c r="AI9473" s="127"/>
    </row>
    <row r="9474" spans="1:35" ht="14.85" customHeight="1">
      <c r="A9474" s="130">
        <v>5002184</v>
      </c>
      <c r="B9474" s="126" t="s">
        <v>18858</v>
      </c>
      <c r="C9474" s="126" t="s">
        <v>14074</v>
      </c>
      <c r="D9474" s="126" t="s">
        <v>18849</v>
      </c>
      <c r="E9474" s="126" t="s">
        <v>288</v>
      </c>
      <c r="F9474" s="126" t="s">
        <v>491</v>
      </c>
      <c r="G9474" s="126" t="s">
        <v>417</v>
      </c>
      <c r="H9474" s="126" t="s">
        <v>126</v>
      </c>
      <c r="I9474" s="126" t="s">
        <v>126</v>
      </c>
      <c r="J9474" s="126" t="s">
        <v>1248</v>
      </c>
      <c r="K9474" s="126" t="s">
        <v>613</v>
      </c>
      <c r="L9474" s="126" t="s">
        <v>1249</v>
      </c>
      <c r="M9474" s="130">
        <v>2318.4</v>
      </c>
      <c r="N9474" s="126" t="s">
        <v>290</v>
      </c>
      <c r="O9474" s="126" t="s">
        <v>1311</v>
      </c>
      <c r="P9474" s="130">
        <v>0</v>
      </c>
      <c r="S9474" s="130">
        <v>0</v>
      </c>
      <c r="V9474" s="130">
        <v>2576</v>
      </c>
      <c r="X9474" s="126" t="s">
        <v>1312</v>
      </c>
      <c r="Y9474" s="126" t="s">
        <v>517</v>
      </c>
      <c r="Z9474" s="127" t="s">
        <v>309</v>
      </c>
      <c r="AA9474" s="128">
        <v>1</v>
      </c>
      <c r="AB9474" s="128">
        <v>60</v>
      </c>
      <c r="AD9474" s="126" t="s">
        <v>562</v>
      </c>
      <c r="AG9474" s="127"/>
      <c r="AI9474" s="127"/>
    </row>
    <row r="9475" spans="1:35" ht="14.85" customHeight="1">
      <c r="A9475" s="130">
        <v>5000870</v>
      </c>
      <c r="B9475" s="126" t="s">
        <v>18929</v>
      </c>
      <c r="C9475" s="126" t="s">
        <v>18930</v>
      </c>
      <c r="D9475" s="126" t="s">
        <v>18931</v>
      </c>
      <c r="E9475" s="126" t="s">
        <v>288</v>
      </c>
      <c r="F9475" s="126" t="s">
        <v>522</v>
      </c>
      <c r="G9475" s="126" t="s">
        <v>523</v>
      </c>
      <c r="H9475" s="126" t="s">
        <v>524</v>
      </c>
      <c r="I9475" s="126" t="s">
        <v>418</v>
      </c>
      <c r="J9475" s="126" t="s">
        <v>18932</v>
      </c>
      <c r="K9475" s="126" t="s">
        <v>984</v>
      </c>
      <c r="L9475" s="126" t="s">
        <v>2029</v>
      </c>
      <c r="M9475" s="130">
        <v>1467.42</v>
      </c>
      <c r="N9475" s="126" t="s">
        <v>290</v>
      </c>
      <c r="O9475" s="126" t="s">
        <v>528</v>
      </c>
      <c r="P9475" s="130">
        <v>0</v>
      </c>
      <c r="S9475" s="130">
        <v>0</v>
      </c>
      <c r="V9475" s="130">
        <v>1467.42</v>
      </c>
      <c r="X9475" s="126" t="s">
        <v>2845</v>
      </c>
      <c r="Z9475" s="127"/>
      <c r="AA9475" s="128"/>
      <c r="AB9475" s="128"/>
      <c r="AD9475" s="126" t="s">
        <v>562</v>
      </c>
      <c r="AG9475" s="127"/>
      <c r="AI9475" s="127"/>
    </row>
    <row r="9476" spans="1:35" ht="14.85" customHeight="1">
      <c r="A9476" s="130">
        <v>5014922</v>
      </c>
      <c r="B9476" s="126" t="s">
        <v>413</v>
      </c>
      <c r="C9476" s="126" t="s">
        <v>18933</v>
      </c>
      <c r="D9476" s="126" t="s">
        <v>6533</v>
      </c>
      <c r="E9476" s="126" t="s">
        <v>288</v>
      </c>
      <c r="F9476" s="126" t="s">
        <v>753</v>
      </c>
      <c r="G9476" s="126" t="s">
        <v>5679</v>
      </c>
      <c r="H9476" s="126" t="s">
        <v>524</v>
      </c>
      <c r="I9476" s="126" t="s">
        <v>418</v>
      </c>
      <c r="J9476" s="126" t="s">
        <v>825</v>
      </c>
      <c r="K9476" s="126" t="s">
        <v>504</v>
      </c>
      <c r="L9476" s="126" t="s">
        <v>444</v>
      </c>
      <c r="M9476" s="130">
        <v>64.510000000000005</v>
      </c>
      <c r="O9476" s="126" t="s">
        <v>5880</v>
      </c>
      <c r="P9476" s="130">
        <v>0</v>
      </c>
      <c r="S9476" s="130">
        <v>0</v>
      </c>
      <c r="V9476" s="130">
        <v>64.510000000000005</v>
      </c>
      <c r="X9476" s="126" t="s">
        <v>5881</v>
      </c>
      <c r="Z9476" s="127"/>
      <c r="AA9476" s="128"/>
      <c r="AB9476" s="128"/>
      <c r="AD9476" s="126" t="s">
        <v>17564</v>
      </c>
      <c r="AG9476" s="127"/>
      <c r="AI9476" s="127"/>
    </row>
    <row r="9477" spans="1:35" ht="14.85" customHeight="1">
      <c r="A9477" s="130">
        <v>5014927</v>
      </c>
      <c r="B9477" s="126" t="s">
        <v>413</v>
      </c>
      <c r="C9477" s="126" t="s">
        <v>18934</v>
      </c>
      <c r="D9477" s="126" t="s">
        <v>18935</v>
      </c>
      <c r="E9477" s="126" t="s">
        <v>288</v>
      </c>
      <c r="F9477" s="126" t="s">
        <v>522</v>
      </c>
      <c r="G9477" s="126" t="s">
        <v>7556</v>
      </c>
      <c r="H9477" s="126" t="s">
        <v>524</v>
      </c>
      <c r="I9477" s="126" t="s">
        <v>418</v>
      </c>
      <c r="J9477" s="126" t="s">
        <v>825</v>
      </c>
      <c r="K9477" s="126" t="s">
        <v>504</v>
      </c>
      <c r="L9477" s="126" t="s">
        <v>444</v>
      </c>
      <c r="M9477" s="130">
        <v>518.91</v>
      </c>
      <c r="O9477" s="126" t="s">
        <v>528</v>
      </c>
      <c r="P9477" s="130">
        <v>0</v>
      </c>
      <c r="S9477" s="130">
        <v>0</v>
      </c>
      <c r="V9477" s="130">
        <v>518.91</v>
      </c>
      <c r="X9477" s="126" t="s">
        <v>814</v>
      </c>
      <c r="Z9477" s="127"/>
      <c r="AA9477" s="128"/>
      <c r="AB9477" s="128"/>
      <c r="AD9477" s="126" t="s">
        <v>17564</v>
      </c>
      <c r="AG9477" s="127"/>
      <c r="AI9477" s="127"/>
    </row>
    <row r="9478" spans="1:35" ht="14.85" customHeight="1">
      <c r="A9478" s="130">
        <v>5014930</v>
      </c>
      <c r="B9478" s="126" t="s">
        <v>413</v>
      </c>
      <c r="C9478" s="126" t="s">
        <v>18934</v>
      </c>
      <c r="D9478" s="126" t="s">
        <v>18936</v>
      </c>
      <c r="E9478" s="126" t="s">
        <v>288</v>
      </c>
      <c r="F9478" s="126" t="s">
        <v>522</v>
      </c>
      <c r="G9478" s="126" t="s">
        <v>1335</v>
      </c>
      <c r="H9478" s="126" t="s">
        <v>524</v>
      </c>
      <c r="I9478" s="126" t="s">
        <v>418</v>
      </c>
      <c r="J9478" s="126" t="s">
        <v>825</v>
      </c>
      <c r="K9478" s="126" t="s">
        <v>504</v>
      </c>
      <c r="L9478" s="126" t="s">
        <v>444</v>
      </c>
      <c r="M9478" s="130">
        <v>244.94</v>
      </c>
      <c r="O9478" s="126" t="s">
        <v>528</v>
      </c>
      <c r="P9478" s="130">
        <v>0</v>
      </c>
      <c r="S9478" s="130">
        <v>0</v>
      </c>
      <c r="V9478" s="130">
        <v>244.94</v>
      </c>
      <c r="X9478" s="126" t="s">
        <v>814</v>
      </c>
      <c r="Z9478" s="127"/>
      <c r="AA9478" s="128"/>
      <c r="AB9478" s="128"/>
      <c r="AD9478" s="126" t="s">
        <v>17564</v>
      </c>
      <c r="AG9478" s="127"/>
      <c r="AI9478" s="127"/>
    </row>
    <row r="9479" spans="1:35" ht="14.85" customHeight="1">
      <c r="A9479" s="130">
        <v>5014948</v>
      </c>
      <c r="B9479" s="126" t="s">
        <v>413</v>
      </c>
      <c r="C9479" s="126" t="s">
        <v>18937</v>
      </c>
      <c r="D9479" s="126" t="s">
        <v>18938</v>
      </c>
      <c r="E9479" s="126" t="s">
        <v>288</v>
      </c>
      <c r="F9479" s="126" t="s">
        <v>491</v>
      </c>
      <c r="G9479" s="126" t="s">
        <v>674</v>
      </c>
      <c r="H9479" s="126" t="s">
        <v>126</v>
      </c>
      <c r="I9479" s="126" t="s">
        <v>418</v>
      </c>
      <c r="J9479" s="126" t="s">
        <v>514</v>
      </c>
      <c r="K9479" s="126" t="s">
        <v>504</v>
      </c>
      <c r="L9479" s="126" t="s">
        <v>515</v>
      </c>
      <c r="M9479" s="130">
        <v>6503.77</v>
      </c>
      <c r="N9479" s="126" t="s">
        <v>290</v>
      </c>
      <c r="O9479" s="126" t="s">
        <v>844</v>
      </c>
      <c r="P9479" s="130">
        <v>0</v>
      </c>
      <c r="S9479" s="130">
        <v>0</v>
      </c>
      <c r="V9479" s="130">
        <v>7226.42</v>
      </c>
      <c r="X9479" s="126" t="s">
        <v>845</v>
      </c>
      <c r="Y9479" s="126" t="s">
        <v>517</v>
      </c>
      <c r="Z9479" s="127" t="s">
        <v>309</v>
      </c>
      <c r="AA9479" s="128">
        <v>1</v>
      </c>
      <c r="AB9479" s="128">
        <v>84</v>
      </c>
      <c r="AD9479" s="126" t="s">
        <v>17564</v>
      </c>
      <c r="AG9479" s="127"/>
      <c r="AI9479" s="127"/>
    </row>
    <row r="9480" spans="1:35" ht="14.85" customHeight="1">
      <c r="A9480" s="130">
        <v>5014934</v>
      </c>
      <c r="B9480" s="126" t="s">
        <v>413</v>
      </c>
      <c r="C9480" s="126" t="s">
        <v>18939</v>
      </c>
      <c r="D9480" s="126" t="s">
        <v>18940</v>
      </c>
      <c r="E9480" s="126" t="s">
        <v>288</v>
      </c>
      <c r="F9480" s="126" t="s">
        <v>491</v>
      </c>
      <c r="G9480" s="126" t="s">
        <v>674</v>
      </c>
      <c r="H9480" s="126" t="s">
        <v>126</v>
      </c>
      <c r="I9480" s="126" t="s">
        <v>418</v>
      </c>
      <c r="J9480" s="126" t="s">
        <v>514</v>
      </c>
      <c r="K9480" s="126" t="s">
        <v>504</v>
      </c>
      <c r="L9480" s="126" t="s">
        <v>515</v>
      </c>
      <c r="M9480" s="130">
        <v>7420.62</v>
      </c>
      <c r="N9480" s="126" t="s">
        <v>290</v>
      </c>
      <c r="O9480" s="126" t="s">
        <v>1311</v>
      </c>
      <c r="P9480" s="130">
        <v>0</v>
      </c>
      <c r="S9480" s="130">
        <v>0</v>
      </c>
      <c r="V9480" s="130">
        <v>8245.14</v>
      </c>
      <c r="X9480" s="126" t="s">
        <v>1312</v>
      </c>
      <c r="Y9480" s="126" t="s">
        <v>517</v>
      </c>
      <c r="Z9480" s="127" t="s">
        <v>309</v>
      </c>
      <c r="AA9480" s="128">
        <v>1</v>
      </c>
      <c r="AB9480" s="128">
        <v>60</v>
      </c>
      <c r="AD9480" s="126" t="s">
        <v>17564</v>
      </c>
      <c r="AG9480" s="127"/>
      <c r="AI9480" s="127"/>
    </row>
    <row r="9481" spans="1:35" ht="14.85" customHeight="1">
      <c r="A9481" s="130">
        <v>5014760</v>
      </c>
      <c r="B9481" s="126" t="s">
        <v>413</v>
      </c>
      <c r="C9481" s="126" t="s">
        <v>18941</v>
      </c>
      <c r="D9481" s="126" t="s">
        <v>18942</v>
      </c>
      <c r="E9481" s="126" t="s">
        <v>288</v>
      </c>
      <c r="F9481" s="126" t="s">
        <v>364</v>
      </c>
      <c r="G9481" s="126" t="s">
        <v>417</v>
      </c>
      <c r="H9481" s="126" t="s">
        <v>126</v>
      </c>
      <c r="I9481" s="126" t="s">
        <v>126</v>
      </c>
      <c r="J9481" s="126" t="s">
        <v>2879</v>
      </c>
      <c r="K9481" s="126" t="s">
        <v>443</v>
      </c>
      <c r="L9481" s="126" t="s">
        <v>2880</v>
      </c>
      <c r="M9481" s="130">
        <v>6817.39</v>
      </c>
      <c r="O9481" s="126" t="s">
        <v>365</v>
      </c>
      <c r="P9481" s="130">
        <v>0</v>
      </c>
      <c r="S9481" s="130">
        <v>0</v>
      </c>
      <c r="V9481" s="130">
        <v>22500</v>
      </c>
      <c r="X9481" s="126" t="s">
        <v>469</v>
      </c>
      <c r="Z9481" s="127"/>
      <c r="AA9481" s="128">
        <v>1</v>
      </c>
      <c r="AB9481" s="128">
        <v>60</v>
      </c>
      <c r="AC9481" s="126" t="s">
        <v>366</v>
      </c>
      <c r="AD9481" s="126" t="s">
        <v>17564</v>
      </c>
      <c r="AG9481" s="127"/>
      <c r="AI9481" s="127"/>
    </row>
    <row r="9482" spans="1:35" ht="14.85" customHeight="1">
      <c r="A9482" s="130">
        <v>5004558</v>
      </c>
      <c r="B9482" s="126" t="s">
        <v>18943</v>
      </c>
      <c r="C9482" s="126" t="s">
        <v>595</v>
      </c>
      <c r="D9482" s="126" t="s">
        <v>13294</v>
      </c>
      <c r="E9482" s="126" t="s">
        <v>288</v>
      </c>
      <c r="F9482" s="126" t="s">
        <v>440</v>
      </c>
      <c r="G9482" s="126" t="s">
        <v>458</v>
      </c>
      <c r="H9482" s="126" t="s">
        <v>126</v>
      </c>
      <c r="I9482" s="126" t="s">
        <v>418</v>
      </c>
      <c r="J9482" s="126" t="s">
        <v>597</v>
      </c>
      <c r="K9482" s="126" t="s">
        <v>504</v>
      </c>
      <c r="L9482" s="126" t="s">
        <v>598</v>
      </c>
      <c r="M9482" s="130">
        <v>2352</v>
      </c>
      <c r="O9482" s="126" t="s">
        <v>445</v>
      </c>
      <c r="P9482" s="130">
        <v>0</v>
      </c>
      <c r="S9482" s="130">
        <v>0</v>
      </c>
      <c r="V9482" s="130">
        <v>2352</v>
      </c>
      <c r="X9482" s="126" t="s">
        <v>600</v>
      </c>
      <c r="Z9482" s="127"/>
      <c r="AA9482" s="128">
        <v>60</v>
      </c>
      <c r="AB9482" s="128">
        <v>1</v>
      </c>
      <c r="AD9482" s="126" t="s">
        <v>562</v>
      </c>
      <c r="AG9482" s="127"/>
      <c r="AI9482" s="127"/>
    </row>
    <row r="9483" spans="1:35" ht="14.85" customHeight="1">
      <c r="A9483" s="130">
        <v>5002322</v>
      </c>
      <c r="B9483" s="126" t="s">
        <v>18944</v>
      </c>
      <c r="C9483" s="126" t="s">
        <v>6458</v>
      </c>
      <c r="D9483" s="126" t="s">
        <v>16662</v>
      </c>
      <c r="E9483" s="126" t="s">
        <v>288</v>
      </c>
      <c r="F9483" s="126" t="s">
        <v>491</v>
      </c>
      <c r="G9483" s="126" t="s">
        <v>417</v>
      </c>
      <c r="H9483" s="126" t="s">
        <v>126</v>
      </c>
      <c r="I9483" s="126" t="s">
        <v>308</v>
      </c>
      <c r="J9483" s="126" t="s">
        <v>1248</v>
      </c>
      <c r="K9483" s="126" t="s">
        <v>613</v>
      </c>
      <c r="L9483" s="126" t="s">
        <v>1249</v>
      </c>
      <c r="M9483" s="130">
        <v>1088.6400000000001</v>
      </c>
      <c r="N9483" s="126" t="s">
        <v>290</v>
      </c>
      <c r="O9483" s="126" t="s">
        <v>1311</v>
      </c>
      <c r="P9483" s="130">
        <v>0</v>
      </c>
      <c r="S9483" s="130">
        <v>0</v>
      </c>
      <c r="V9483" s="130">
        <v>1209.5999999999999</v>
      </c>
      <c r="X9483" s="126" t="s">
        <v>1312</v>
      </c>
      <c r="Y9483" s="126" t="s">
        <v>517</v>
      </c>
      <c r="Z9483" s="127" t="s">
        <v>309</v>
      </c>
      <c r="AA9483" s="128">
        <v>1</v>
      </c>
      <c r="AB9483" s="128">
        <v>60</v>
      </c>
      <c r="AD9483" s="126" t="s">
        <v>562</v>
      </c>
      <c r="AG9483" s="127"/>
      <c r="AI9483" s="127"/>
    </row>
    <row r="9484" spans="1:35" ht="14.85" customHeight="1">
      <c r="A9484" s="130">
        <v>5000943</v>
      </c>
      <c r="B9484" s="126" t="s">
        <v>18945</v>
      </c>
      <c r="C9484" s="126" t="s">
        <v>18946</v>
      </c>
      <c r="D9484" s="126" t="s">
        <v>18947</v>
      </c>
      <c r="E9484" s="126" t="s">
        <v>288</v>
      </c>
      <c r="F9484" s="126" t="s">
        <v>440</v>
      </c>
      <c r="G9484" s="126" t="s">
        <v>458</v>
      </c>
      <c r="H9484" s="126" t="s">
        <v>126</v>
      </c>
      <c r="I9484" s="126" t="s">
        <v>418</v>
      </c>
      <c r="J9484" s="126" t="s">
        <v>442</v>
      </c>
      <c r="K9484" s="126" t="s">
        <v>443</v>
      </c>
      <c r="L9484" s="126" t="s">
        <v>444</v>
      </c>
      <c r="M9484" s="130">
        <v>1612.8</v>
      </c>
      <c r="O9484" s="126" t="s">
        <v>445</v>
      </c>
      <c r="P9484" s="130">
        <v>0</v>
      </c>
      <c r="S9484" s="130">
        <v>0</v>
      </c>
      <c r="V9484" s="130">
        <v>1612.8</v>
      </c>
      <c r="X9484" s="126" t="s">
        <v>4640</v>
      </c>
      <c r="Z9484" s="127"/>
      <c r="AA9484" s="128">
        <v>120</v>
      </c>
      <c r="AB9484" s="128">
        <v>1</v>
      </c>
      <c r="AD9484" s="126" t="s">
        <v>562</v>
      </c>
      <c r="AG9484" s="127"/>
      <c r="AI9484" s="127"/>
    </row>
    <row r="9485" spans="1:35" ht="14.85" customHeight="1">
      <c r="A9485" s="130">
        <v>5000942</v>
      </c>
      <c r="B9485" s="126" t="s">
        <v>18948</v>
      </c>
      <c r="C9485" s="126" t="s">
        <v>18949</v>
      </c>
      <c r="D9485" s="126" t="s">
        <v>18950</v>
      </c>
      <c r="E9485" s="126" t="s">
        <v>288</v>
      </c>
      <c r="F9485" s="126" t="s">
        <v>440</v>
      </c>
      <c r="G9485" s="126" t="s">
        <v>463</v>
      </c>
      <c r="H9485" s="126" t="s">
        <v>126</v>
      </c>
      <c r="I9485" s="126" t="s">
        <v>418</v>
      </c>
      <c r="J9485" s="126" t="s">
        <v>442</v>
      </c>
      <c r="K9485" s="126" t="s">
        <v>443</v>
      </c>
      <c r="L9485" s="126" t="s">
        <v>444</v>
      </c>
      <c r="M9485" s="130">
        <v>1758.4</v>
      </c>
      <c r="O9485" s="126" t="s">
        <v>5181</v>
      </c>
      <c r="P9485" s="130">
        <v>0</v>
      </c>
      <c r="S9485" s="130">
        <v>0</v>
      </c>
      <c r="V9485" s="130">
        <v>1758.4</v>
      </c>
      <c r="X9485" s="126" t="s">
        <v>5186</v>
      </c>
      <c r="Z9485" s="127"/>
      <c r="AA9485" s="128">
        <v>30</v>
      </c>
      <c r="AB9485" s="128">
        <v>1</v>
      </c>
      <c r="AD9485" s="126" t="s">
        <v>562</v>
      </c>
      <c r="AG9485" s="127"/>
      <c r="AI9485" s="127"/>
    </row>
    <row r="9486" spans="1:35" ht="14.85" customHeight="1">
      <c r="A9486" s="130">
        <v>5000941</v>
      </c>
      <c r="B9486" s="126" t="s">
        <v>18951</v>
      </c>
      <c r="C9486" s="126" t="s">
        <v>18949</v>
      </c>
      <c r="D9486" s="126" t="s">
        <v>18952</v>
      </c>
      <c r="E9486" s="126" t="s">
        <v>288</v>
      </c>
      <c r="F9486" s="126" t="s">
        <v>440</v>
      </c>
      <c r="G9486" s="126" t="s">
        <v>463</v>
      </c>
      <c r="H9486" s="126" t="s">
        <v>126</v>
      </c>
      <c r="I9486" s="126" t="s">
        <v>418</v>
      </c>
      <c r="J9486" s="126" t="s">
        <v>442</v>
      </c>
      <c r="K9486" s="126" t="s">
        <v>443</v>
      </c>
      <c r="L9486" s="126" t="s">
        <v>444</v>
      </c>
      <c r="M9486" s="130">
        <v>1758.4</v>
      </c>
      <c r="O9486" s="126" t="s">
        <v>5181</v>
      </c>
      <c r="P9486" s="130">
        <v>0</v>
      </c>
      <c r="S9486" s="130">
        <v>0</v>
      </c>
      <c r="V9486" s="130">
        <v>1758.4</v>
      </c>
      <c r="X9486" s="126" t="s">
        <v>5186</v>
      </c>
      <c r="Z9486" s="127"/>
      <c r="AA9486" s="128">
        <v>30</v>
      </c>
      <c r="AB9486" s="128">
        <v>1</v>
      </c>
      <c r="AD9486" s="126" t="s">
        <v>562</v>
      </c>
      <c r="AG9486" s="127"/>
      <c r="AI9486" s="127"/>
    </row>
    <row r="9487" spans="1:35" ht="14.85" customHeight="1">
      <c r="A9487" s="130">
        <v>5000939</v>
      </c>
      <c r="B9487" s="126" t="s">
        <v>18953</v>
      </c>
      <c r="C9487" s="126" t="s">
        <v>18954</v>
      </c>
      <c r="D9487" s="126" t="s">
        <v>18955</v>
      </c>
      <c r="E9487" s="126" t="s">
        <v>288</v>
      </c>
      <c r="F9487" s="126" t="s">
        <v>440</v>
      </c>
      <c r="G9487" s="126" t="s">
        <v>463</v>
      </c>
      <c r="H9487" s="126" t="s">
        <v>126</v>
      </c>
      <c r="I9487" s="126" t="s">
        <v>418</v>
      </c>
      <c r="J9487" s="126" t="s">
        <v>442</v>
      </c>
      <c r="K9487" s="126" t="s">
        <v>443</v>
      </c>
      <c r="L9487" s="126" t="s">
        <v>444</v>
      </c>
      <c r="M9487" s="130">
        <v>1220.8</v>
      </c>
      <c r="O9487" s="126" t="s">
        <v>445</v>
      </c>
      <c r="P9487" s="130">
        <v>0</v>
      </c>
      <c r="S9487" s="130">
        <v>0</v>
      </c>
      <c r="V9487" s="130">
        <v>1220.8</v>
      </c>
      <c r="X9487" s="126" t="s">
        <v>472</v>
      </c>
      <c r="Z9487" s="127"/>
      <c r="AA9487" s="128">
        <v>60</v>
      </c>
      <c r="AB9487" s="128">
        <v>1</v>
      </c>
      <c r="AD9487" s="126" t="s">
        <v>562</v>
      </c>
      <c r="AG9487" s="127"/>
      <c r="AI9487" s="127"/>
    </row>
    <row r="9488" spans="1:35" ht="14.85" customHeight="1">
      <c r="A9488" s="130">
        <v>5000938</v>
      </c>
      <c r="B9488" s="126" t="s">
        <v>18956</v>
      </c>
      <c r="C9488" s="126" t="s">
        <v>18957</v>
      </c>
      <c r="D9488" s="126" t="s">
        <v>18958</v>
      </c>
      <c r="E9488" s="126" t="s">
        <v>288</v>
      </c>
      <c r="F9488" s="126" t="s">
        <v>440</v>
      </c>
      <c r="G9488" s="126" t="s">
        <v>463</v>
      </c>
      <c r="H9488" s="126" t="s">
        <v>126</v>
      </c>
      <c r="I9488" s="126" t="s">
        <v>418</v>
      </c>
      <c r="J9488" s="126" t="s">
        <v>442</v>
      </c>
      <c r="K9488" s="126" t="s">
        <v>443</v>
      </c>
      <c r="L9488" s="126" t="s">
        <v>444</v>
      </c>
      <c r="M9488" s="130">
        <v>1220.8</v>
      </c>
      <c r="O9488" s="126" t="s">
        <v>445</v>
      </c>
      <c r="P9488" s="130">
        <v>0</v>
      </c>
      <c r="S9488" s="130">
        <v>0</v>
      </c>
      <c r="V9488" s="130">
        <v>1220.8</v>
      </c>
      <c r="X9488" s="126" t="s">
        <v>472</v>
      </c>
      <c r="Z9488" s="127"/>
      <c r="AA9488" s="128">
        <v>60</v>
      </c>
      <c r="AB9488" s="128">
        <v>1</v>
      </c>
      <c r="AD9488" s="126" t="s">
        <v>562</v>
      </c>
      <c r="AG9488" s="127"/>
      <c r="AI9488" s="127"/>
    </row>
    <row r="9489" spans="1:35" ht="14.85" customHeight="1">
      <c r="A9489" s="130">
        <v>5001598</v>
      </c>
      <c r="B9489" s="126" t="s">
        <v>18959</v>
      </c>
      <c r="C9489" s="126" t="s">
        <v>18960</v>
      </c>
      <c r="D9489" s="126" t="s">
        <v>18961</v>
      </c>
      <c r="E9489" s="126" t="s">
        <v>288</v>
      </c>
      <c r="F9489" s="126" t="s">
        <v>491</v>
      </c>
      <c r="G9489" s="126" t="s">
        <v>417</v>
      </c>
      <c r="H9489" s="126" t="s">
        <v>126</v>
      </c>
      <c r="I9489" s="126" t="s">
        <v>126</v>
      </c>
      <c r="J9489" s="126" t="s">
        <v>514</v>
      </c>
      <c r="K9489" s="126" t="s">
        <v>504</v>
      </c>
      <c r="L9489" s="126" t="s">
        <v>515</v>
      </c>
      <c r="M9489" s="130">
        <v>19477.919999999998</v>
      </c>
      <c r="N9489" s="126" t="s">
        <v>290</v>
      </c>
      <c r="O9489" s="126" t="s">
        <v>1601</v>
      </c>
      <c r="P9489" s="130">
        <v>0</v>
      </c>
      <c r="S9489" s="130">
        <v>0</v>
      </c>
      <c r="V9489" s="130">
        <v>19477.919999999998</v>
      </c>
      <c r="X9489" s="126" t="s">
        <v>4361</v>
      </c>
      <c r="Y9489" s="126" t="s">
        <v>517</v>
      </c>
      <c r="Z9489" s="127"/>
      <c r="AA9489" s="128">
        <v>1</v>
      </c>
      <c r="AB9489" s="128">
        <v>60</v>
      </c>
      <c r="AD9489" s="126" t="s">
        <v>562</v>
      </c>
      <c r="AG9489" s="127"/>
      <c r="AI9489" s="127"/>
    </row>
    <row r="9490" spans="1:35" ht="14.85" customHeight="1">
      <c r="A9490" s="130">
        <v>5000937</v>
      </c>
      <c r="B9490" s="126" t="s">
        <v>18962</v>
      </c>
      <c r="C9490" s="126" t="s">
        <v>18954</v>
      </c>
      <c r="D9490" s="126" t="s">
        <v>18963</v>
      </c>
      <c r="E9490" s="126" t="s">
        <v>288</v>
      </c>
      <c r="F9490" s="126" t="s">
        <v>440</v>
      </c>
      <c r="G9490" s="126" t="s">
        <v>463</v>
      </c>
      <c r="H9490" s="126" t="s">
        <v>126</v>
      </c>
      <c r="I9490" s="126" t="s">
        <v>418</v>
      </c>
      <c r="J9490" s="126" t="s">
        <v>442</v>
      </c>
      <c r="K9490" s="126" t="s">
        <v>443</v>
      </c>
      <c r="L9490" s="126" t="s">
        <v>444</v>
      </c>
      <c r="M9490" s="130">
        <v>2721.6</v>
      </c>
      <c r="O9490" s="126" t="s">
        <v>445</v>
      </c>
      <c r="P9490" s="130">
        <v>0</v>
      </c>
      <c r="S9490" s="130">
        <v>0</v>
      </c>
      <c r="V9490" s="130">
        <v>2721.6</v>
      </c>
      <c r="X9490" s="126" t="s">
        <v>464</v>
      </c>
      <c r="Z9490" s="127"/>
      <c r="AA9490" s="128">
        <v>30</v>
      </c>
      <c r="AB9490" s="128">
        <v>1</v>
      </c>
      <c r="AD9490" s="126" t="s">
        <v>562</v>
      </c>
      <c r="AG9490" s="127"/>
      <c r="AI9490" s="127"/>
    </row>
    <row r="9491" spans="1:35" ht="14.85" customHeight="1">
      <c r="A9491" s="130">
        <v>5000936</v>
      </c>
      <c r="B9491" s="126" t="s">
        <v>18964</v>
      </c>
      <c r="C9491" s="126" t="s">
        <v>18957</v>
      </c>
      <c r="D9491" s="126" t="s">
        <v>18965</v>
      </c>
      <c r="E9491" s="126" t="s">
        <v>288</v>
      </c>
      <c r="F9491" s="126" t="s">
        <v>440</v>
      </c>
      <c r="G9491" s="126" t="s">
        <v>463</v>
      </c>
      <c r="H9491" s="126" t="s">
        <v>126</v>
      </c>
      <c r="I9491" s="126" t="s">
        <v>418</v>
      </c>
      <c r="J9491" s="126" t="s">
        <v>442</v>
      </c>
      <c r="K9491" s="126" t="s">
        <v>443</v>
      </c>
      <c r="L9491" s="126" t="s">
        <v>444</v>
      </c>
      <c r="M9491" s="130">
        <v>2721.6</v>
      </c>
      <c r="O9491" s="126" t="s">
        <v>445</v>
      </c>
      <c r="P9491" s="130">
        <v>0</v>
      </c>
      <c r="S9491" s="130">
        <v>0</v>
      </c>
      <c r="V9491" s="130">
        <v>2721.6</v>
      </c>
      <c r="X9491" s="126" t="s">
        <v>464</v>
      </c>
      <c r="Z9491" s="127"/>
      <c r="AA9491" s="128">
        <v>30</v>
      </c>
      <c r="AB9491" s="128">
        <v>1</v>
      </c>
      <c r="AD9491" s="126" t="s">
        <v>562</v>
      </c>
      <c r="AG9491" s="127"/>
      <c r="AI9491" s="127"/>
    </row>
    <row r="9492" spans="1:35" ht="14.85" customHeight="1">
      <c r="A9492" s="130">
        <v>5001681</v>
      </c>
      <c r="B9492" s="126" t="s">
        <v>16693</v>
      </c>
      <c r="C9492" s="126" t="s">
        <v>16685</v>
      </c>
      <c r="D9492" s="126" t="s">
        <v>18966</v>
      </c>
      <c r="E9492" s="126" t="s">
        <v>288</v>
      </c>
      <c r="F9492" s="126" t="s">
        <v>416</v>
      </c>
      <c r="G9492" s="126" t="s">
        <v>417</v>
      </c>
      <c r="H9492" s="126" t="s">
        <v>308</v>
      </c>
      <c r="I9492" s="126" t="s">
        <v>308</v>
      </c>
      <c r="J9492" s="126" t="s">
        <v>16687</v>
      </c>
      <c r="K9492" s="126" t="s">
        <v>747</v>
      </c>
      <c r="L9492" s="126" t="s">
        <v>16688</v>
      </c>
      <c r="M9492" s="130">
        <v>1169.28</v>
      </c>
      <c r="N9492" s="126" t="s">
        <v>290</v>
      </c>
      <c r="O9492" s="126" t="s">
        <v>8501</v>
      </c>
      <c r="P9492" s="130">
        <v>0</v>
      </c>
      <c r="S9492" s="130">
        <v>0</v>
      </c>
      <c r="V9492" s="130">
        <v>1673.23</v>
      </c>
      <c r="X9492" s="126" t="s">
        <v>8502</v>
      </c>
      <c r="Z9492" s="127"/>
      <c r="AA9492" s="128">
        <v>2</v>
      </c>
      <c r="AB9492" s="128">
        <v>12</v>
      </c>
      <c r="AD9492" s="126" t="s">
        <v>562</v>
      </c>
      <c r="AG9492" s="127"/>
      <c r="AI9492" s="127"/>
    </row>
    <row r="9493" spans="1:35" ht="14.85" customHeight="1">
      <c r="A9493" s="130">
        <v>5001621</v>
      </c>
      <c r="B9493" s="126" t="s">
        <v>18967</v>
      </c>
      <c r="C9493" s="126" t="s">
        <v>16685</v>
      </c>
      <c r="D9493" s="126" t="s">
        <v>18968</v>
      </c>
      <c r="E9493" s="126" t="s">
        <v>288</v>
      </c>
      <c r="F9493" s="126" t="s">
        <v>416</v>
      </c>
      <c r="G9493" s="126" t="s">
        <v>417</v>
      </c>
      <c r="H9493" s="126" t="s">
        <v>308</v>
      </c>
      <c r="I9493" s="126" t="s">
        <v>308</v>
      </c>
      <c r="J9493" s="126" t="s">
        <v>16687</v>
      </c>
      <c r="K9493" s="126" t="s">
        <v>747</v>
      </c>
      <c r="L9493" s="126" t="s">
        <v>16688</v>
      </c>
      <c r="M9493" s="130">
        <v>1169.28</v>
      </c>
      <c r="N9493" s="126" t="s">
        <v>290</v>
      </c>
      <c r="O9493" s="126" t="s">
        <v>8501</v>
      </c>
      <c r="P9493" s="130">
        <v>0</v>
      </c>
      <c r="S9493" s="130">
        <v>0</v>
      </c>
      <c r="V9493" s="130">
        <v>1522.31</v>
      </c>
      <c r="X9493" s="126" t="s">
        <v>8502</v>
      </c>
      <c r="Z9493" s="127"/>
      <c r="AA9493" s="128">
        <v>2</v>
      </c>
      <c r="AB9493" s="128">
        <v>12</v>
      </c>
      <c r="AD9493" s="126" t="s">
        <v>562</v>
      </c>
      <c r="AG9493" s="127"/>
      <c r="AI9493" s="127"/>
    </row>
    <row r="9494" spans="1:35" ht="14.85" customHeight="1">
      <c r="A9494" s="130">
        <v>5001620</v>
      </c>
      <c r="B9494" s="126" t="s">
        <v>18969</v>
      </c>
      <c r="C9494" s="126" t="s">
        <v>16685</v>
      </c>
      <c r="D9494" s="126" t="s">
        <v>18970</v>
      </c>
      <c r="E9494" s="126" t="s">
        <v>288</v>
      </c>
      <c r="F9494" s="126" t="s">
        <v>416</v>
      </c>
      <c r="G9494" s="126" t="s">
        <v>417</v>
      </c>
      <c r="H9494" s="126" t="s">
        <v>308</v>
      </c>
      <c r="I9494" s="126" t="s">
        <v>308</v>
      </c>
      <c r="J9494" s="126" t="s">
        <v>16687</v>
      </c>
      <c r="K9494" s="126" t="s">
        <v>747</v>
      </c>
      <c r="L9494" s="126" t="s">
        <v>16688</v>
      </c>
      <c r="M9494" s="130">
        <v>1169.28</v>
      </c>
      <c r="N9494" s="126" t="s">
        <v>290</v>
      </c>
      <c r="O9494" s="126" t="s">
        <v>8501</v>
      </c>
      <c r="P9494" s="130">
        <v>0</v>
      </c>
      <c r="S9494" s="130">
        <v>0</v>
      </c>
      <c r="V9494" s="130">
        <v>1802.9</v>
      </c>
      <c r="X9494" s="126" t="s">
        <v>8502</v>
      </c>
      <c r="Z9494" s="127"/>
      <c r="AA9494" s="128">
        <v>2</v>
      </c>
      <c r="AB9494" s="128">
        <v>12</v>
      </c>
      <c r="AD9494" s="126" t="s">
        <v>562</v>
      </c>
      <c r="AG9494" s="127"/>
      <c r="AI9494" s="127"/>
    </row>
    <row r="9495" spans="1:35" ht="14.85" customHeight="1">
      <c r="A9495" s="130">
        <v>5003241</v>
      </c>
      <c r="B9495" s="126" t="s">
        <v>18971</v>
      </c>
      <c r="C9495" s="126" t="s">
        <v>5518</v>
      </c>
      <c r="E9495" s="126" t="s">
        <v>288</v>
      </c>
      <c r="F9495" s="126" t="s">
        <v>364</v>
      </c>
      <c r="G9495" s="126" t="s">
        <v>417</v>
      </c>
      <c r="H9495" s="126" t="s">
        <v>126</v>
      </c>
      <c r="I9495" s="126" t="s">
        <v>126</v>
      </c>
      <c r="J9495" s="126" t="s">
        <v>466</v>
      </c>
      <c r="K9495" s="126" t="s">
        <v>467</v>
      </c>
      <c r="L9495" s="126" t="s">
        <v>468</v>
      </c>
      <c r="M9495" s="130">
        <v>6817.38</v>
      </c>
      <c r="O9495" s="126" t="s">
        <v>365</v>
      </c>
      <c r="P9495" s="130">
        <v>0</v>
      </c>
      <c r="S9495" s="130">
        <v>0</v>
      </c>
      <c r="V9495" s="130">
        <v>6817.38</v>
      </c>
      <c r="X9495" s="126" t="s">
        <v>469</v>
      </c>
      <c r="Z9495" s="127"/>
      <c r="AA9495" s="128">
        <v>1</v>
      </c>
      <c r="AB9495" s="128">
        <v>60</v>
      </c>
      <c r="AC9495" s="126" t="s">
        <v>366</v>
      </c>
      <c r="AD9495" s="126" t="s">
        <v>562</v>
      </c>
      <c r="AG9495" s="127"/>
      <c r="AI9495" s="127"/>
    </row>
    <row r="9496" spans="1:35" ht="14.85" customHeight="1">
      <c r="A9496" s="130">
        <v>5002549</v>
      </c>
      <c r="B9496" s="126" t="s">
        <v>18972</v>
      </c>
      <c r="C9496" s="126" t="s">
        <v>18973</v>
      </c>
      <c r="D9496" s="126" t="s">
        <v>18974</v>
      </c>
      <c r="E9496" s="126" t="s">
        <v>288</v>
      </c>
      <c r="F9496" s="126" t="s">
        <v>440</v>
      </c>
      <c r="G9496" s="126" t="s">
        <v>463</v>
      </c>
      <c r="H9496" s="126" t="s">
        <v>126</v>
      </c>
      <c r="I9496" s="126" t="s">
        <v>418</v>
      </c>
      <c r="J9496" s="126" t="s">
        <v>8477</v>
      </c>
      <c r="K9496" s="126" t="s">
        <v>613</v>
      </c>
      <c r="L9496" s="126" t="s">
        <v>8478</v>
      </c>
      <c r="M9496" s="130">
        <v>1216.04</v>
      </c>
      <c r="O9496" s="126" t="s">
        <v>445</v>
      </c>
      <c r="P9496" s="130">
        <v>0</v>
      </c>
      <c r="S9496" s="130">
        <v>0</v>
      </c>
      <c r="V9496" s="130">
        <v>1216.04</v>
      </c>
      <c r="X9496" s="126" t="s">
        <v>472</v>
      </c>
      <c r="Z9496" s="127"/>
      <c r="AA9496" s="128">
        <v>60</v>
      </c>
      <c r="AB9496" s="128">
        <v>1</v>
      </c>
      <c r="AD9496" s="126" t="s">
        <v>562</v>
      </c>
      <c r="AG9496" s="127"/>
      <c r="AI9496" s="127"/>
    </row>
    <row r="9497" spans="1:35" ht="14.85" customHeight="1">
      <c r="A9497" s="130">
        <v>5002542</v>
      </c>
      <c r="B9497" s="126" t="s">
        <v>18975</v>
      </c>
      <c r="C9497" s="126" t="s">
        <v>18973</v>
      </c>
      <c r="D9497" s="126" t="s">
        <v>18976</v>
      </c>
      <c r="E9497" s="126" t="s">
        <v>288</v>
      </c>
      <c r="F9497" s="126" t="s">
        <v>440</v>
      </c>
      <c r="G9497" s="126" t="s">
        <v>463</v>
      </c>
      <c r="H9497" s="126" t="s">
        <v>126</v>
      </c>
      <c r="I9497" s="126" t="s">
        <v>418</v>
      </c>
      <c r="J9497" s="126" t="s">
        <v>8477</v>
      </c>
      <c r="K9497" s="126" t="s">
        <v>613</v>
      </c>
      <c r="L9497" s="126" t="s">
        <v>8478</v>
      </c>
      <c r="M9497" s="130">
        <v>1216.04</v>
      </c>
      <c r="O9497" s="126" t="s">
        <v>445</v>
      </c>
      <c r="P9497" s="130">
        <v>0</v>
      </c>
      <c r="S9497" s="130">
        <v>0</v>
      </c>
      <c r="V9497" s="130">
        <v>1216.04</v>
      </c>
      <c r="X9497" s="126" t="s">
        <v>472</v>
      </c>
      <c r="Z9497" s="127"/>
      <c r="AA9497" s="128">
        <v>60</v>
      </c>
      <c r="AB9497" s="128">
        <v>1</v>
      </c>
      <c r="AD9497" s="126" t="s">
        <v>562</v>
      </c>
      <c r="AG9497" s="127"/>
      <c r="AI9497" s="127"/>
    </row>
    <row r="9498" spans="1:35" ht="14.85" customHeight="1">
      <c r="A9498" s="130">
        <v>5002721</v>
      </c>
      <c r="B9498" s="126" t="s">
        <v>18977</v>
      </c>
      <c r="C9498" s="126" t="s">
        <v>18978</v>
      </c>
      <c r="D9498" s="126" t="s">
        <v>18979</v>
      </c>
      <c r="E9498" s="126" t="s">
        <v>288</v>
      </c>
      <c r="F9498" s="126" t="s">
        <v>440</v>
      </c>
      <c r="G9498" s="126" t="s">
        <v>441</v>
      </c>
      <c r="H9498" s="126" t="s">
        <v>126</v>
      </c>
      <c r="I9498" s="126" t="s">
        <v>418</v>
      </c>
      <c r="J9498" s="126" t="s">
        <v>12989</v>
      </c>
      <c r="K9498" s="126" t="s">
        <v>613</v>
      </c>
      <c r="L9498" s="126" t="s">
        <v>2029</v>
      </c>
      <c r="M9498" s="130">
        <v>664.18</v>
      </c>
      <c r="O9498" s="126" t="s">
        <v>445</v>
      </c>
      <c r="P9498" s="130">
        <v>0</v>
      </c>
      <c r="S9498" s="130">
        <v>0</v>
      </c>
      <c r="V9498" s="130">
        <v>664.18</v>
      </c>
      <c r="X9498" s="126" t="s">
        <v>454</v>
      </c>
      <c r="Z9498" s="127"/>
      <c r="AA9498" s="128">
        <v>30</v>
      </c>
      <c r="AB9498" s="128">
        <v>1</v>
      </c>
      <c r="AD9498" s="126" t="s">
        <v>562</v>
      </c>
      <c r="AG9498" s="127"/>
      <c r="AI9498" s="127"/>
    </row>
    <row r="9499" spans="1:35" ht="14.85" customHeight="1">
      <c r="A9499" s="130">
        <v>5002808</v>
      </c>
      <c r="B9499" s="126" t="s">
        <v>18980</v>
      </c>
      <c r="C9499" s="126" t="s">
        <v>17460</v>
      </c>
      <c r="D9499" s="126" t="s">
        <v>18981</v>
      </c>
      <c r="E9499" s="126" t="s">
        <v>288</v>
      </c>
      <c r="F9499" s="126" t="s">
        <v>440</v>
      </c>
      <c r="G9499" s="126" t="s">
        <v>463</v>
      </c>
      <c r="H9499" s="126" t="s">
        <v>126</v>
      </c>
      <c r="I9499" s="126" t="s">
        <v>418</v>
      </c>
      <c r="J9499" s="126" t="s">
        <v>12989</v>
      </c>
      <c r="K9499" s="126" t="s">
        <v>613</v>
      </c>
      <c r="L9499" s="126" t="s">
        <v>2029</v>
      </c>
      <c r="M9499" s="130">
        <v>2721.53</v>
      </c>
      <c r="O9499" s="126" t="s">
        <v>445</v>
      </c>
      <c r="P9499" s="130">
        <v>0</v>
      </c>
      <c r="S9499" s="130">
        <v>0</v>
      </c>
      <c r="V9499" s="130">
        <v>2721.53</v>
      </c>
      <c r="X9499" s="126" t="s">
        <v>464</v>
      </c>
      <c r="Z9499" s="127"/>
      <c r="AA9499" s="128">
        <v>30</v>
      </c>
      <c r="AB9499" s="128">
        <v>1</v>
      </c>
      <c r="AD9499" s="126" t="s">
        <v>562</v>
      </c>
      <c r="AG9499" s="127"/>
      <c r="AI9499" s="127"/>
    </row>
    <row r="9500" spans="1:35" ht="14.85" customHeight="1">
      <c r="A9500" s="130">
        <v>5002807</v>
      </c>
      <c r="B9500" s="126" t="s">
        <v>18982</v>
      </c>
      <c r="C9500" s="126" t="s">
        <v>17460</v>
      </c>
      <c r="D9500" s="126" t="s">
        <v>18983</v>
      </c>
      <c r="E9500" s="126" t="s">
        <v>288</v>
      </c>
      <c r="F9500" s="126" t="s">
        <v>440</v>
      </c>
      <c r="G9500" s="126" t="s">
        <v>463</v>
      </c>
      <c r="H9500" s="126" t="s">
        <v>126</v>
      </c>
      <c r="I9500" s="126" t="s">
        <v>418</v>
      </c>
      <c r="J9500" s="126" t="s">
        <v>12989</v>
      </c>
      <c r="K9500" s="126" t="s">
        <v>613</v>
      </c>
      <c r="L9500" s="126" t="s">
        <v>2029</v>
      </c>
      <c r="M9500" s="130">
        <v>2721.53</v>
      </c>
      <c r="O9500" s="126" t="s">
        <v>445</v>
      </c>
      <c r="P9500" s="130">
        <v>0</v>
      </c>
      <c r="S9500" s="130">
        <v>0</v>
      </c>
      <c r="V9500" s="130">
        <v>2721.53</v>
      </c>
      <c r="X9500" s="126" t="s">
        <v>464</v>
      </c>
      <c r="Z9500" s="127"/>
      <c r="AA9500" s="128">
        <v>30</v>
      </c>
      <c r="AB9500" s="128">
        <v>1</v>
      </c>
      <c r="AD9500" s="126" t="s">
        <v>562</v>
      </c>
      <c r="AG9500" s="127"/>
      <c r="AI9500" s="127"/>
    </row>
    <row r="9501" spans="1:35" ht="14.85" customHeight="1">
      <c r="A9501" s="130">
        <v>5002806</v>
      </c>
      <c r="B9501" s="126" t="s">
        <v>18984</v>
      </c>
      <c r="C9501" s="126" t="s">
        <v>17460</v>
      </c>
      <c r="D9501" s="126" t="s">
        <v>18985</v>
      </c>
      <c r="E9501" s="126" t="s">
        <v>288</v>
      </c>
      <c r="F9501" s="126" t="s">
        <v>440</v>
      </c>
      <c r="G9501" s="126" t="s">
        <v>463</v>
      </c>
      <c r="H9501" s="126" t="s">
        <v>126</v>
      </c>
      <c r="I9501" s="126" t="s">
        <v>418</v>
      </c>
      <c r="J9501" s="126" t="s">
        <v>12989</v>
      </c>
      <c r="K9501" s="126" t="s">
        <v>613</v>
      </c>
      <c r="L9501" s="126" t="s">
        <v>2029</v>
      </c>
      <c r="M9501" s="130">
        <v>2721.53</v>
      </c>
      <c r="O9501" s="126" t="s">
        <v>445</v>
      </c>
      <c r="P9501" s="130">
        <v>0</v>
      </c>
      <c r="S9501" s="130">
        <v>0</v>
      </c>
      <c r="V9501" s="130">
        <v>2721.53</v>
      </c>
      <c r="X9501" s="126" t="s">
        <v>464</v>
      </c>
      <c r="Z9501" s="127"/>
      <c r="AA9501" s="128">
        <v>30</v>
      </c>
      <c r="AB9501" s="128">
        <v>1</v>
      </c>
      <c r="AD9501" s="126" t="s">
        <v>562</v>
      </c>
      <c r="AG9501" s="127"/>
      <c r="AI9501" s="127"/>
    </row>
    <row r="9502" spans="1:35" ht="14.85" customHeight="1">
      <c r="A9502" s="130">
        <v>5002805</v>
      </c>
      <c r="B9502" s="126" t="s">
        <v>18986</v>
      </c>
      <c r="C9502" s="126" t="s">
        <v>17460</v>
      </c>
      <c r="D9502" s="126" t="s">
        <v>18987</v>
      </c>
      <c r="E9502" s="126" t="s">
        <v>288</v>
      </c>
      <c r="F9502" s="126" t="s">
        <v>440</v>
      </c>
      <c r="G9502" s="126" t="s">
        <v>463</v>
      </c>
      <c r="H9502" s="126" t="s">
        <v>126</v>
      </c>
      <c r="I9502" s="126" t="s">
        <v>418</v>
      </c>
      <c r="J9502" s="126" t="s">
        <v>12989</v>
      </c>
      <c r="K9502" s="126" t="s">
        <v>613</v>
      </c>
      <c r="L9502" s="126" t="s">
        <v>2029</v>
      </c>
      <c r="M9502" s="130">
        <v>2721.53</v>
      </c>
      <c r="O9502" s="126" t="s">
        <v>445</v>
      </c>
      <c r="P9502" s="130">
        <v>0</v>
      </c>
      <c r="S9502" s="130">
        <v>0</v>
      </c>
      <c r="V9502" s="130">
        <v>2721.53</v>
      </c>
      <c r="X9502" s="126" t="s">
        <v>464</v>
      </c>
      <c r="Z9502" s="127"/>
      <c r="AA9502" s="128">
        <v>30</v>
      </c>
      <c r="AB9502" s="128">
        <v>1</v>
      </c>
      <c r="AD9502" s="126" t="s">
        <v>562</v>
      </c>
      <c r="AG9502" s="127"/>
      <c r="AI9502" s="127"/>
    </row>
    <row r="9503" spans="1:35" ht="14.85" customHeight="1">
      <c r="A9503" s="130">
        <v>5002804</v>
      </c>
      <c r="B9503" s="126" t="s">
        <v>18988</v>
      </c>
      <c r="C9503" s="126" t="s">
        <v>18989</v>
      </c>
      <c r="D9503" s="126" t="s">
        <v>18990</v>
      </c>
      <c r="E9503" s="126" t="s">
        <v>288</v>
      </c>
      <c r="F9503" s="126" t="s">
        <v>440</v>
      </c>
      <c r="G9503" s="126" t="s">
        <v>463</v>
      </c>
      <c r="H9503" s="126" t="s">
        <v>126</v>
      </c>
      <c r="I9503" s="126" t="s">
        <v>418</v>
      </c>
      <c r="J9503" s="126" t="s">
        <v>12989</v>
      </c>
      <c r="K9503" s="126" t="s">
        <v>613</v>
      </c>
      <c r="L9503" s="126" t="s">
        <v>2029</v>
      </c>
      <c r="M9503" s="130">
        <v>2721.53</v>
      </c>
      <c r="O9503" s="126" t="s">
        <v>445</v>
      </c>
      <c r="P9503" s="130">
        <v>0</v>
      </c>
      <c r="S9503" s="130">
        <v>0</v>
      </c>
      <c r="V9503" s="130">
        <v>2721.53</v>
      </c>
      <c r="X9503" s="126" t="s">
        <v>464</v>
      </c>
      <c r="Z9503" s="127"/>
      <c r="AA9503" s="128">
        <v>30</v>
      </c>
      <c r="AB9503" s="128">
        <v>1</v>
      </c>
      <c r="AD9503" s="126" t="s">
        <v>562</v>
      </c>
      <c r="AG9503" s="127"/>
      <c r="AI9503" s="127"/>
    </row>
    <row r="9504" spans="1:35" ht="14.85" customHeight="1">
      <c r="A9504" s="130">
        <v>5002803</v>
      </c>
      <c r="B9504" s="126" t="s">
        <v>18991</v>
      </c>
      <c r="C9504" s="126" t="s">
        <v>18989</v>
      </c>
      <c r="D9504" s="126" t="s">
        <v>18992</v>
      </c>
      <c r="E9504" s="126" t="s">
        <v>288</v>
      </c>
      <c r="F9504" s="126" t="s">
        <v>440</v>
      </c>
      <c r="G9504" s="126" t="s">
        <v>463</v>
      </c>
      <c r="H9504" s="126" t="s">
        <v>126</v>
      </c>
      <c r="I9504" s="126" t="s">
        <v>418</v>
      </c>
      <c r="J9504" s="126" t="s">
        <v>12989</v>
      </c>
      <c r="K9504" s="126" t="s">
        <v>613</v>
      </c>
      <c r="L9504" s="126" t="s">
        <v>2029</v>
      </c>
      <c r="M9504" s="130">
        <v>2721.53</v>
      </c>
      <c r="O9504" s="126" t="s">
        <v>445</v>
      </c>
      <c r="P9504" s="130">
        <v>0</v>
      </c>
      <c r="S9504" s="130">
        <v>0</v>
      </c>
      <c r="V9504" s="130">
        <v>2721.53</v>
      </c>
      <c r="X9504" s="126" t="s">
        <v>464</v>
      </c>
      <c r="Z9504" s="127"/>
      <c r="AA9504" s="128">
        <v>30</v>
      </c>
      <c r="AB9504" s="128">
        <v>1</v>
      </c>
      <c r="AD9504" s="126" t="s">
        <v>562</v>
      </c>
      <c r="AG9504" s="127"/>
      <c r="AI9504" s="127"/>
    </row>
    <row r="9505" spans="1:35" ht="14.85" customHeight="1">
      <c r="A9505" s="130">
        <v>5002802</v>
      </c>
      <c r="B9505" s="126" t="s">
        <v>18993</v>
      </c>
      <c r="C9505" s="126" t="s">
        <v>18989</v>
      </c>
      <c r="D9505" s="126" t="s">
        <v>18994</v>
      </c>
      <c r="E9505" s="126" t="s">
        <v>288</v>
      </c>
      <c r="F9505" s="126" t="s">
        <v>440</v>
      </c>
      <c r="G9505" s="126" t="s">
        <v>463</v>
      </c>
      <c r="H9505" s="126" t="s">
        <v>126</v>
      </c>
      <c r="I9505" s="126" t="s">
        <v>418</v>
      </c>
      <c r="J9505" s="126" t="s">
        <v>12989</v>
      </c>
      <c r="K9505" s="126" t="s">
        <v>613</v>
      </c>
      <c r="L9505" s="126" t="s">
        <v>2029</v>
      </c>
      <c r="M9505" s="130">
        <v>2721.53</v>
      </c>
      <c r="O9505" s="126" t="s">
        <v>445</v>
      </c>
      <c r="P9505" s="130">
        <v>0</v>
      </c>
      <c r="S9505" s="130">
        <v>0</v>
      </c>
      <c r="V9505" s="130">
        <v>2721.53</v>
      </c>
      <c r="X9505" s="126" t="s">
        <v>464</v>
      </c>
      <c r="Z9505" s="127"/>
      <c r="AA9505" s="128">
        <v>30</v>
      </c>
      <c r="AB9505" s="128">
        <v>1</v>
      </c>
      <c r="AD9505" s="126" t="s">
        <v>562</v>
      </c>
      <c r="AG9505" s="127"/>
      <c r="AI9505" s="127"/>
    </row>
    <row r="9506" spans="1:35" ht="14.85" customHeight="1">
      <c r="A9506" s="130">
        <v>5002801</v>
      </c>
      <c r="B9506" s="126" t="s">
        <v>18995</v>
      </c>
      <c r="C9506" s="126" t="s">
        <v>18989</v>
      </c>
      <c r="D9506" s="126" t="s">
        <v>18996</v>
      </c>
      <c r="E9506" s="126" t="s">
        <v>288</v>
      </c>
      <c r="F9506" s="126" t="s">
        <v>440</v>
      </c>
      <c r="G9506" s="126" t="s">
        <v>463</v>
      </c>
      <c r="H9506" s="126" t="s">
        <v>126</v>
      </c>
      <c r="I9506" s="126" t="s">
        <v>418</v>
      </c>
      <c r="J9506" s="126" t="s">
        <v>12989</v>
      </c>
      <c r="K9506" s="126" t="s">
        <v>613</v>
      </c>
      <c r="L9506" s="126" t="s">
        <v>2029</v>
      </c>
      <c r="M9506" s="130">
        <v>2721.53</v>
      </c>
      <c r="O9506" s="126" t="s">
        <v>445</v>
      </c>
      <c r="P9506" s="130">
        <v>0</v>
      </c>
      <c r="S9506" s="130">
        <v>0</v>
      </c>
      <c r="V9506" s="130">
        <v>2721.53</v>
      </c>
      <c r="X9506" s="126" t="s">
        <v>464</v>
      </c>
      <c r="Z9506" s="127"/>
      <c r="AA9506" s="128">
        <v>30</v>
      </c>
      <c r="AB9506" s="128">
        <v>1</v>
      </c>
      <c r="AD9506" s="126" t="s">
        <v>562</v>
      </c>
      <c r="AG9506" s="127"/>
      <c r="AI9506" s="127"/>
    </row>
    <row r="9507" spans="1:35" ht="14.85" customHeight="1">
      <c r="A9507" s="130">
        <v>5002800</v>
      </c>
      <c r="B9507" s="126" t="s">
        <v>18997</v>
      </c>
      <c r="C9507" s="126" t="s">
        <v>18989</v>
      </c>
      <c r="D9507" s="126" t="s">
        <v>18998</v>
      </c>
      <c r="E9507" s="126" t="s">
        <v>288</v>
      </c>
      <c r="F9507" s="126" t="s">
        <v>440</v>
      </c>
      <c r="G9507" s="126" t="s">
        <v>463</v>
      </c>
      <c r="H9507" s="126" t="s">
        <v>126</v>
      </c>
      <c r="I9507" s="126" t="s">
        <v>418</v>
      </c>
      <c r="J9507" s="126" t="s">
        <v>12989</v>
      </c>
      <c r="K9507" s="126" t="s">
        <v>613</v>
      </c>
      <c r="L9507" s="126" t="s">
        <v>2029</v>
      </c>
      <c r="M9507" s="130">
        <v>2721.53</v>
      </c>
      <c r="O9507" s="126" t="s">
        <v>445</v>
      </c>
      <c r="P9507" s="130">
        <v>0</v>
      </c>
      <c r="S9507" s="130">
        <v>0</v>
      </c>
      <c r="V9507" s="130">
        <v>2721.53</v>
      </c>
      <c r="X9507" s="126" t="s">
        <v>464</v>
      </c>
      <c r="Z9507" s="127"/>
      <c r="AA9507" s="128">
        <v>30</v>
      </c>
      <c r="AB9507" s="128">
        <v>1</v>
      </c>
      <c r="AD9507" s="126" t="s">
        <v>562</v>
      </c>
      <c r="AG9507" s="127"/>
      <c r="AI9507" s="127"/>
    </row>
    <row r="9508" spans="1:35" ht="14.85" customHeight="1">
      <c r="A9508" s="130">
        <v>5002799</v>
      </c>
      <c r="B9508" s="126" t="s">
        <v>18999</v>
      </c>
      <c r="C9508" s="126" t="s">
        <v>18989</v>
      </c>
      <c r="D9508" s="126" t="s">
        <v>19000</v>
      </c>
      <c r="E9508" s="126" t="s">
        <v>288</v>
      </c>
      <c r="F9508" s="126" t="s">
        <v>440</v>
      </c>
      <c r="G9508" s="126" t="s">
        <v>463</v>
      </c>
      <c r="H9508" s="126" t="s">
        <v>126</v>
      </c>
      <c r="I9508" s="126" t="s">
        <v>418</v>
      </c>
      <c r="J9508" s="126" t="s">
        <v>12989</v>
      </c>
      <c r="K9508" s="126" t="s">
        <v>613</v>
      </c>
      <c r="L9508" s="126" t="s">
        <v>2029</v>
      </c>
      <c r="M9508" s="130">
        <v>2721.53</v>
      </c>
      <c r="O9508" s="126" t="s">
        <v>445</v>
      </c>
      <c r="P9508" s="130">
        <v>0</v>
      </c>
      <c r="S9508" s="130">
        <v>0</v>
      </c>
      <c r="V9508" s="130">
        <v>2721.53</v>
      </c>
      <c r="X9508" s="126" t="s">
        <v>464</v>
      </c>
      <c r="Z9508" s="127"/>
      <c r="AA9508" s="128">
        <v>30</v>
      </c>
      <c r="AB9508" s="128">
        <v>1</v>
      </c>
      <c r="AD9508" s="126" t="s">
        <v>562</v>
      </c>
      <c r="AG9508" s="127"/>
      <c r="AI9508" s="127"/>
    </row>
    <row r="9509" spans="1:35" ht="14.85" customHeight="1">
      <c r="A9509" s="130">
        <v>5002798</v>
      </c>
      <c r="B9509" s="126" t="s">
        <v>19001</v>
      </c>
      <c r="C9509" s="126" t="s">
        <v>17460</v>
      </c>
      <c r="D9509" s="126" t="s">
        <v>19002</v>
      </c>
      <c r="E9509" s="126" t="s">
        <v>288</v>
      </c>
      <c r="F9509" s="126" t="s">
        <v>440</v>
      </c>
      <c r="G9509" s="126" t="s">
        <v>458</v>
      </c>
      <c r="H9509" s="126" t="s">
        <v>126</v>
      </c>
      <c r="I9509" s="126" t="s">
        <v>418</v>
      </c>
      <c r="J9509" s="126" t="s">
        <v>12989</v>
      </c>
      <c r="K9509" s="126" t="s">
        <v>613</v>
      </c>
      <c r="L9509" s="126" t="s">
        <v>2029</v>
      </c>
      <c r="M9509" s="130">
        <v>5196.7299999999996</v>
      </c>
      <c r="O9509" s="126" t="s">
        <v>445</v>
      </c>
      <c r="P9509" s="130">
        <v>0</v>
      </c>
      <c r="S9509" s="130">
        <v>0</v>
      </c>
      <c r="V9509" s="130">
        <v>5196.7299999999996</v>
      </c>
      <c r="X9509" s="126" t="s">
        <v>2349</v>
      </c>
      <c r="Z9509" s="127"/>
      <c r="AA9509" s="128">
        <v>60</v>
      </c>
      <c r="AB9509" s="128">
        <v>1</v>
      </c>
      <c r="AD9509" s="126" t="s">
        <v>562</v>
      </c>
      <c r="AG9509" s="127"/>
      <c r="AI9509" s="127"/>
    </row>
    <row r="9510" spans="1:35" ht="14.85" customHeight="1">
      <c r="A9510" s="130">
        <v>5002797</v>
      </c>
      <c r="B9510" s="126" t="s">
        <v>19003</v>
      </c>
      <c r="C9510" s="126" t="s">
        <v>17460</v>
      </c>
      <c r="D9510" s="126" t="s">
        <v>19004</v>
      </c>
      <c r="E9510" s="126" t="s">
        <v>288</v>
      </c>
      <c r="F9510" s="126" t="s">
        <v>440</v>
      </c>
      <c r="G9510" s="126" t="s">
        <v>458</v>
      </c>
      <c r="H9510" s="126" t="s">
        <v>126</v>
      </c>
      <c r="I9510" s="126" t="s">
        <v>418</v>
      </c>
      <c r="J9510" s="126" t="s">
        <v>12989</v>
      </c>
      <c r="K9510" s="126" t="s">
        <v>613</v>
      </c>
      <c r="L9510" s="126" t="s">
        <v>2029</v>
      </c>
      <c r="M9510" s="130">
        <v>5196.7299999999996</v>
      </c>
      <c r="O9510" s="126" t="s">
        <v>445</v>
      </c>
      <c r="P9510" s="130">
        <v>0</v>
      </c>
      <c r="S9510" s="130">
        <v>0</v>
      </c>
      <c r="V9510" s="130">
        <v>5196.7299999999996</v>
      </c>
      <c r="X9510" s="126" t="s">
        <v>2349</v>
      </c>
      <c r="Z9510" s="127"/>
      <c r="AA9510" s="128">
        <v>60</v>
      </c>
      <c r="AB9510" s="128">
        <v>1</v>
      </c>
      <c r="AD9510" s="126" t="s">
        <v>562</v>
      </c>
      <c r="AG9510" s="127"/>
      <c r="AI9510" s="127"/>
    </row>
    <row r="9511" spans="1:35" ht="14.85" customHeight="1">
      <c r="A9511" s="130">
        <v>5002796</v>
      </c>
      <c r="B9511" s="126" t="s">
        <v>19005</v>
      </c>
      <c r="C9511" s="126" t="s">
        <v>17460</v>
      </c>
      <c r="D9511" s="126" t="s">
        <v>19006</v>
      </c>
      <c r="E9511" s="126" t="s">
        <v>288</v>
      </c>
      <c r="F9511" s="126" t="s">
        <v>440</v>
      </c>
      <c r="G9511" s="126" t="s">
        <v>458</v>
      </c>
      <c r="H9511" s="126" t="s">
        <v>126</v>
      </c>
      <c r="I9511" s="126" t="s">
        <v>418</v>
      </c>
      <c r="J9511" s="126" t="s">
        <v>12989</v>
      </c>
      <c r="K9511" s="126" t="s">
        <v>613</v>
      </c>
      <c r="L9511" s="126" t="s">
        <v>2029</v>
      </c>
      <c r="M9511" s="130">
        <v>5196.7299999999996</v>
      </c>
      <c r="O9511" s="126" t="s">
        <v>445</v>
      </c>
      <c r="P9511" s="130">
        <v>0</v>
      </c>
      <c r="S9511" s="130">
        <v>0</v>
      </c>
      <c r="V9511" s="130">
        <v>5196.7299999999996</v>
      </c>
      <c r="X9511" s="126" t="s">
        <v>2349</v>
      </c>
      <c r="Z9511" s="127"/>
      <c r="AA9511" s="128">
        <v>60</v>
      </c>
      <c r="AB9511" s="128">
        <v>1</v>
      </c>
      <c r="AD9511" s="126" t="s">
        <v>562</v>
      </c>
      <c r="AG9511" s="127"/>
      <c r="AI9511" s="127"/>
    </row>
    <row r="9512" spans="1:35" ht="14.85" customHeight="1">
      <c r="A9512" s="130">
        <v>5002795</v>
      </c>
      <c r="B9512" s="126" t="s">
        <v>19007</v>
      </c>
      <c r="C9512" s="126" t="s">
        <v>17460</v>
      </c>
      <c r="D9512" s="126" t="s">
        <v>19008</v>
      </c>
      <c r="E9512" s="126" t="s">
        <v>288</v>
      </c>
      <c r="F9512" s="126" t="s">
        <v>440</v>
      </c>
      <c r="G9512" s="126" t="s">
        <v>458</v>
      </c>
      <c r="H9512" s="126" t="s">
        <v>126</v>
      </c>
      <c r="I9512" s="126" t="s">
        <v>418</v>
      </c>
      <c r="J9512" s="126" t="s">
        <v>12989</v>
      </c>
      <c r="K9512" s="126" t="s">
        <v>613</v>
      </c>
      <c r="L9512" s="126" t="s">
        <v>2029</v>
      </c>
      <c r="M9512" s="130">
        <v>5196.7299999999996</v>
      </c>
      <c r="O9512" s="126" t="s">
        <v>445</v>
      </c>
      <c r="P9512" s="130">
        <v>0</v>
      </c>
      <c r="S9512" s="130">
        <v>0</v>
      </c>
      <c r="V9512" s="130">
        <v>5196.7299999999996</v>
      </c>
      <c r="X9512" s="126" t="s">
        <v>2349</v>
      </c>
      <c r="Z9512" s="127"/>
      <c r="AA9512" s="128">
        <v>60</v>
      </c>
      <c r="AB9512" s="128">
        <v>1</v>
      </c>
      <c r="AD9512" s="126" t="s">
        <v>562</v>
      </c>
      <c r="AG9512" s="127"/>
      <c r="AI9512" s="127"/>
    </row>
    <row r="9513" spans="1:35" ht="14.85" customHeight="1">
      <c r="A9513" s="130">
        <v>5002794</v>
      </c>
      <c r="B9513" s="126" t="s">
        <v>19009</v>
      </c>
      <c r="C9513" s="126" t="s">
        <v>17460</v>
      </c>
      <c r="D9513" s="126" t="s">
        <v>19010</v>
      </c>
      <c r="E9513" s="126" t="s">
        <v>288</v>
      </c>
      <c r="F9513" s="126" t="s">
        <v>440</v>
      </c>
      <c r="G9513" s="126" t="s">
        <v>458</v>
      </c>
      <c r="H9513" s="126" t="s">
        <v>126</v>
      </c>
      <c r="I9513" s="126" t="s">
        <v>418</v>
      </c>
      <c r="J9513" s="126" t="s">
        <v>12989</v>
      </c>
      <c r="K9513" s="126" t="s">
        <v>613</v>
      </c>
      <c r="L9513" s="126" t="s">
        <v>2029</v>
      </c>
      <c r="M9513" s="130">
        <v>5196.7299999999996</v>
      </c>
      <c r="O9513" s="126" t="s">
        <v>445</v>
      </c>
      <c r="P9513" s="130">
        <v>0</v>
      </c>
      <c r="S9513" s="130">
        <v>0</v>
      </c>
      <c r="V9513" s="130">
        <v>5196.7299999999996</v>
      </c>
      <c r="X9513" s="126" t="s">
        <v>2349</v>
      </c>
      <c r="Z9513" s="127"/>
      <c r="AA9513" s="128">
        <v>60</v>
      </c>
      <c r="AB9513" s="128">
        <v>1</v>
      </c>
      <c r="AD9513" s="126" t="s">
        <v>562</v>
      </c>
      <c r="AG9513" s="127"/>
      <c r="AI9513" s="127"/>
    </row>
    <row r="9514" spans="1:35" ht="14.85" customHeight="1">
      <c r="A9514" s="130">
        <v>5002793</v>
      </c>
      <c r="B9514" s="126" t="s">
        <v>19011</v>
      </c>
      <c r="C9514" s="126" t="s">
        <v>17460</v>
      </c>
      <c r="D9514" s="126" t="s">
        <v>19012</v>
      </c>
      <c r="E9514" s="126" t="s">
        <v>288</v>
      </c>
      <c r="F9514" s="126" t="s">
        <v>440</v>
      </c>
      <c r="G9514" s="126" t="s">
        <v>458</v>
      </c>
      <c r="H9514" s="126" t="s">
        <v>126</v>
      </c>
      <c r="I9514" s="126" t="s">
        <v>418</v>
      </c>
      <c r="J9514" s="126" t="s">
        <v>12989</v>
      </c>
      <c r="K9514" s="126" t="s">
        <v>613</v>
      </c>
      <c r="L9514" s="126" t="s">
        <v>2029</v>
      </c>
      <c r="M9514" s="130">
        <v>5196.7299999999996</v>
      </c>
      <c r="O9514" s="126" t="s">
        <v>445</v>
      </c>
      <c r="P9514" s="130">
        <v>0</v>
      </c>
      <c r="S9514" s="130">
        <v>0</v>
      </c>
      <c r="V9514" s="130">
        <v>5196.7299999999996</v>
      </c>
      <c r="X9514" s="126" t="s">
        <v>2349</v>
      </c>
      <c r="Z9514" s="127"/>
      <c r="AA9514" s="128">
        <v>60</v>
      </c>
      <c r="AB9514" s="128">
        <v>1</v>
      </c>
      <c r="AD9514" s="126" t="s">
        <v>562</v>
      </c>
      <c r="AG9514" s="127"/>
      <c r="AI9514" s="127"/>
    </row>
    <row r="9515" spans="1:35" ht="14.85" customHeight="1">
      <c r="A9515" s="130">
        <v>5002792</v>
      </c>
      <c r="B9515" s="126" t="s">
        <v>19013</v>
      </c>
      <c r="C9515" s="126" t="s">
        <v>17460</v>
      </c>
      <c r="D9515" s="126" t="s">
        <v>19014</v>
      </c>
      <c r="E9515" s="126" t="s">
        <v>288</v>
      </c>
      <c r="F9515" s="126" t="s">
        <v>440</v>
      </c>
      <c r="G9515" s="126" t="s">
        <v>458</v>
      </c>
      <c r="H9515" s="126" t="s">
        <v>126</v>
      </c>
      <c r="I9515" s="126" t="s">
        <v>418</v>
      </c>
      <c r="J9515" s="126" t="s">
        <v>12989</v>
      </c>
      <c r="K9515" s="126" t="s">
        <v>613</v>
      </c>
      <c r="L9515" s="126" t="s">
        <v>2029</v>
      </c>
      <c r="M9515" s="130">
        <v>5196.7299999999996</v>
      </c>
      <c r="O9515" s="126" t="s">
        <v>445</v>
      </c>
      <c r="P9515" s="130">
        <v>0</v>
      </c>
      <c r="S9515" s="130">
        <v>0</v>
      </c>
      <c r="V9515" s="130">
        <v>5196.7299999999996</v>
      </c>
      <c r="X9515" s="126" t="s">
        <v>2349</v>
      </c>
      <c r="Z9515" s="127"/>
      <c r="AA9515" s="128">
        <v>60</v>
      </c>
      <c r="AB9515" s="128">
        <v>1</v>
      </c>
      <c r="AD9515" s="126" t="s">
        <v>562</v>
      </c>
      <c r="AG9515" s="127"/>
      <c r="AI9515" s="127"/>
    </row>
    <row r="9516" spans="1:35" ht="14.85" customHeight="1">
      <c r="A9516" s="130">
        <v>5015511</v>
      </c>
      <c r="B9516" s="126" t="s">
        <v>413</v>
      </c>
      <c r="C9516" s="126" t="s">
        <v>19015</v>
      </c>
      <c r="D9516" s="126" t="s">
        <v>19016</v>
      </c>
      <c r="E9516" s="126" t="s">
        <v>288</v>
      </c>
      <c r="F9516" s="126" t="s">
        <v>555</v>
      </c>
      <c r="G9516" s="126" t="s">
        <v>1393</v>
      </c>
      <c r="H9516" s="126" t="s">
        <v>126</v>
      </c>
      <c r="I9516" s="126" t="s">
        <v>418</v>
      </c>
      <c r="J9516" s="126" t="s">
        <v>983</v>
      </c>
      <c r="K9516" s="126" t="s">
        <v>984</v>
      </c>
      <c r="L9516" s="126" t="s">
        <v>985</v>
      </c>
      <c r="M9516" s="130">
        <v>307.64999999999998</v>
      </c>
      <c r="O9516" s="126" t="s">
        <v>560</v>
      </c>
      <c r="P9516" s="130">
        <v>343.85</v>
      </c>
      <c r="R9516" s="126" t="s">
        <v>560</v>
      </c>
      <c r="S9516" s="130">
        <v>354.71</v>
      </c>
      <c r="U9516" s="126" t="s">
        <v>560</v>
      </c>
      <c r="V9516" s="130">
        <v>361.95</v>
      </c>
      <c r="X9516" s="126" t="s">
        <v>561</v>
      </c>
      <c r="Z9516" s="127"/>
      <c r="AA9516" s="128">
        <v>150</v>
      </c>
      <c r="AB9516" s="128"/>
      <c r="AD9516" s="126" t="s">
        <v>19017</v>
      </c>
      <c r="AG9516" s="127"/>
      <c r="AI9516" s="127"/>
    </row>
    <row r="9517" spans="1:35" ht="14.85" customHeight="1">
      <c r="A9517" s="130">
        <v>5015523</v>
      </c>
      <c r="B9517" s="126" t="s">
        <v>413</v>
      </c>
      <c r="C9517" s="126" t="s">
        <v>19018</v>
      </c>
      <c r="D9517" s="126" t="s">
        <v>19019</v>
      </c>
      <c r="E9517" s="126" t="s">
        <v>288</v>
      </c>
      <c r="F9517" s="126" t="s">
        <v>555</v>
      </c>
      <c r="G9517" s="126" t="s">
        <v>1393</v>
      </c>
      <c r="H9517" s="126" t="s">
        <v>126</v>
      </c>
      <c r="I9517" s="126" t="s">
        <v>418</v>
      </c>
      <c r="J9517" s="126" t="s">
        <v>983</v>
      </c>
      <c r="K9517" s="126" t="s">
        <v>984</v>
      </c>
      <c r="L9517" s="126" t="s">
        <v>985</v>
      </c>
      <c r="M9517" s="130">
        <v>437.92</v>
      </c>
      <c r="O9517" s="126" t="s">
        <v>560</v>
      </c>
      <c r="P9517" s="130">
        <v>534.87</v>
      </c>
      <c r="R9517" s="126" t="s">
        <v>560</v>
      </c>
      <c r="S9517" s="130">
        <v>551.76</v>
      </c>
      <c r="U9517" s="126" t="s">
        <v>560</v>
      </c>
      <c r="V9517" s="130">
        <v>563.03</v>
      </c>
      <c r="X9517" s="126" t="s">
        <v>561</v>
      </c>
      <c r="Z9517" s="127"/>
      <c r="AA9517" s="128">
        <v>150</v>
      </c>
      <c r="AB9517" s="128"/>
      <c r="AD9517" s="126" t="s">
        <v>19017</v>
      </c>
      <c r="AG9517" s="127"/>
      <c r="AI9517" s="127"/>
    </row>
    <row r="9518" spans="1:35" ht="14.85" customHeight="1">
      <c r="A9518" s="130">
        <v>5015525</v>
      </c>
      <c r="B9518" s="126" t="s">
        <v>413</v>
      </c>
      <c r="C9518" s="126" t="s">
        <v>19020</v>
      </c>
      <c r="D9518" s="126" t="s">
        <v>19021</v>
      </c>
      <c r="E9518" s="126" t="s">
        <v>288</v>
      </c>
      <c r="F9518" s="126" t="s">
        <v>555</v>
      </c>
      <c r="G9518" s="126" t="s">
        <v>830</v>
      </c>
      <c r="H9518" s="126" t="s">
        <v>126</v>
      </c>
      <c r="I9518" s="126" t="s">
        <v>418</v>
      </c>
      <c r="J9518" s="126" t="s">
        <v>983</v>
      </c>
      <c r="K9518" s="126" t="s">
        <v>984</v>
      </c>
      <c r="L9518" s="126" t="s">
        <v>985</v>
      </c>
      <c r="M9518" s="130">
        <v>159.51</v>
      </c>
      <c r="O9518" s="126" t="s">
        <v>560</v>
      </c>
      <c r="P9518" s="130">
        <v>178.28</v>
      </c>
      <c r="R9518" s="126" t="s">
        <v>560</v>
      </c>
      <c r="S9518" s="130">
        <v>183.91</v>
      </c>
      <c r="U9518" s="126" t="s">
        <v>560</v>
      </c>
      <c r="V9518" s="130">
        <v>187.67</v>
      </c>
      <c r="X9518" s="126" t="s">
        <v>561</v>
      </c>
      <c r="Z9518" s="127"/>
      <c r="AA9518" s="128">
        <v>150</v>
      </c>
      <c r="AB9518" s="128"/>
      <c r="AD9518" s="126" t="s">
        <v>19017</v>
      </c>
      <c r="AG9518" s="127"/>
      <c r="AI9518" s="127"/>
    </row>
    <row r="9519" spans="1:35" ht="14.85" customHeight="1">
      <c r="A9519" s="130">
        <v>5015524</v>
      </c>
      <c r="B9519" s="126" t="s">
        <v>413</v>
      </c>
      <c r="C9519" s="126" t="s">
        <v>19022</v>
      </c>
      <c r="D9519" s="126" t="s">
        <v>19023</v>
      </c>
      <c r="E9519" s="126" t="s">
        <v>288</v>
      </c>
      <c r="F9519" s="126" t="s">
        <v>555</v>
      </c>
      <c r="G9519" s="126" t="s">
        <v>830</v>
      </c>
      <c r="H9519" s="126" t="s">
        <v>126</v>
      </c>
      <c r="I9519" s="126" t="s">
        <v>418</v>
      </c>
      <c r="J9519" s="126" t="s">
        <v>983</v>
      </c>
      <c r="K9519" s="126" t="s">
        <v>984</v>
      </c>
      <c r="L9519" s="126" t="s">
        <v>985</v>
      </c>
      <c r="M9519" s="130">
        <v>159.51</v>
      </c>
      <c r="O9519" s="126" t="s">
        <v>560</v>
      </c>
      <c r="P9519" s="130">
        <v>178.28</v>
      </c>
      <c r="R9519" s="126" t="s">
        <v>560</v>
      </c>
      <c r="S9519" s="130">
        <v>183.91</v>
      </c>
      <c r="U9519" s="126" t="s">
        <v>560</v>
      </c>
      <c r="V9519" s="130">
        <v>187.67</v>
      </c>
      <c r="X9519" s="126" t="s">
        <v>561</v>
      </c>
      <c r="Z9519" s="127"/>
      <c r="AA9519" s="128">
        <v>150</v>
      </c>
      <c r="AB9519" s="128"/>
      <c r="AD9519" s="126" t="s">
        <v>19017</v>
      </c>
      <c r="AG9519" s="127"/>
      <c r="AI9519" s="127"/>
    </row>
    <row r="9520" spans="1:35" ht="14.85" customHeight="1">
      <c r="A9520" s="130">
        <v>5015584</v>
      </c>
      <c r="B9520" s="126" t="s">
        <v>413</v>
      </c>
      <c r="C9520" s="126" t="s">
        <v>19024</v>
      </c>
      <c r="D9520" s="126" t="s">
        <v>19025</v>
      </c>
      <c r="E9520" s="126" t="s">
        <v>288</v>
      </c>
      <c r="F9520" s="126" t="s">
        <v>364</v>
      </c>
      <c r="G9520" s="126" t="s">
        <v>417</v>
      </c>
      <c r="H9520" s="126" t="s">
        <v>126</v>
      </c>
      <c r="I9520" s="126" t="s">
        <v>126</v>
      </c>
      <c r="J9520" s="126" t="s">
        <v>484</v>
      </c>
      <c r="K9520" s="126" t="s">
        <v>443</v>
      </c>
      <c r="L9520" s="126" t="s">
        <v>485</v>
      </c>
      <c r="M9520" s="130">
        <v>6817.44</v>
      </c>
      <c r="O9520" s="126" t="s">
        <v>365</v>
      </c>
      <c r="P9520" s="130">
        <v>0</v>
      </c>
      <c r="S9520" s="130">
        <v>0</v>
      </c>
      <c r="V9520" s="130">
        <v>32060</v>
      </c>
      <c r="X9520" s="126" t="s">
        <v>510</v>
      </c>
      <c r="Z9520" s="127"/>
      <c r="AA9520" s="128">
        <v>2</v>
      </c>
      <c r="AB9520" s="128">
        <v>60</v>
      </c>
      <c r="AC9520" s="126" t="s">
        <v>366</v>
      </c>
      <c r="AD9520" s="126" t="s">
        <v>19017</v>
      </c>
      <c r="AG9520" s="127"/>
      <c r="AI9520" s="127"/>
    </row>
    <row r="9521" spans="1:35" ht="14.85" customHeight="1">
      <c r="A9521" s="130">
        <v>5015576</v>
      </c>
      <c r="B9521" s="126" t="s">
        <v>413</v>
      </c>
      <c r="C9521" s="126" t="s">
        <v>19026</v>
      </c>
      <c r="D9521" s="126" t="s">
        <v>19025</v>
      </c>
      <c r="E9521" s="126" t="s">
        <v>288</v>
      </c>
      <c r="F9521" s="126" t="s">
        <v>364</v>
      </c>
      <c r="G9521" s="126" t="s">
        <v>417</v>
      </c>
      <c r="H9521" s="126" t="s">
        <v>126</v>
      </c>
      <c r="I9521" s="126" t="s">
        <v>126</v>
      </c>
      <c r="J9521" s="126" t="s">
        <v>484</v>
      </c>
      <c r="K9521" s="126" t="s">
        <v>443</v>
      </c>
      <c r="L9521" s="126" t="s">
        <v>485</v>
      </c>
      <c r="M9521" s="130">
        <v>6817.44</v>
      </c>
      <c r="O9521" s="126" t="s">
        <v>365</v>
      </c>
      <c r="P9521" s="130">
        <v>0</v>
      </c>
      <c r="S9521" s="130">
        <v>0</v>
      </c>
      <c r="V9521" s="130">
        <v>32060</v>
      </c>
      <c r="X9521" s="126" t="s">
        <v>510</v>
      </c>
      <c r="Z9521" s="127"/>
      <c r="AA9521" s="128">
        <v>2</v>
      </c>
      <c r="AB9521" s="128">
        <v>60</v>
      </c>
      <c r="AC9521" s="126" t="s">
        <v>366</v>
      </c>
      <c r="AD9521" s="126" t="s">
        <v>19017</v>
      </c>
      <c r="AG9521" s="127"/>
      <c r="AI9521" s="127"/>
    </row>
    <row r="9522" spans="1:35" ht="14.85" customHeight="1">
      <c r="A9522" s="130">
        <v>5015570</v>
      </c>
      <c r="B9522" s="126" t="s">
        <v>413</v>
      </c>
      <c r="C9522" s="126" t="s">
        <v>19027</v>
      </c>
      <c r="D9522" s="126" t="s">
        <v>19025</v>
      </c>
      <c r="E9522" s="126" t="s">
        <v>288</v>
      </c>
      <c r="F9522" s="126" t="s">
        <v>364</v>
      </c>
      <c r="G9522" s="126" t="s">
        <v>417</v>
      </c>
      <c r="H9522" s="126" t="s">
        <v>126</v>
      </c>
      <c r="I9522" s="126" t="s">
        <v>418</v>
      </c>
      <c r="J9522" s="126" t="s">
        <v>484</v>
      </c>
      <c r="K9522" s="126" t="s">
        <v>443</v>
      </c>
      <c r="L9522" s="126" t="s">
        <v>485</v>
      </c>
      <c r="M9522" s="130">
        <v>9739.52</v>
      </c>
      <c r="O9522" s="126" t="s">
        <v>486</v>
      </c>
      <c r="P9522" s="130">
        <v>0</v>
      </c>
      <c r="S9522" s="130">
        <v>0</v>
      </c>
      <c r="V9522" s="130">
        <v>32060</v>
      </c>
      <c r="X9522" s="126" t="s">
        <v>549</v>
      </c>
      <c r="Z9522" s="127"/>
      <c r="AA9522" s="128">
        <v>2</v>
      </c>
      <c r="AB9522" s="128">
        <v>60</v>
      </c>
      <c r="AC9522" s="126" t="s">
        <v>366</v>
      </c>
      <c r="AD9522" s="126" t="s">
        <v>19017</v>
      </c>
      <c r="AG9522" s="127"/>
      <c r="AI9522" s="127"/>
    </row>
    <row r="9523" spans="1:35" ht="14.85" customHeight="1">
      <c r="A9523" s="130">
        <v>5015612</v>
      </c>
      <c r="B9523" s="126" t="s">
        <v>413</v>
      </c>
      <c r="C9523" s="126" t="s">
        <v>19028</v>
      </c>
      <c r="D9523" s="126" t="s">
        <v>19029</v>
      </c>
      <c r="E9523" s="126" t="s">
        <v>288</v>
      </c>
      <c r="F9523" s="126" t="s">
        <v>364</v>
      </c>
      <c r="G9523" s="126" t="s">
        <v>417</v>
      </c>
      <c r="H9523" s="126" t="s">
        <v>126</v>
      </c>
      <c r="I9523" s="126" t="s">
        <v>126</v>
      </c>
      <c r="J9523" s="126" t="s">
        <v>484</v>
      </c>
      <c r="K9523" s="126" t="s">
        <v>443</v>
      </c>
      <c r="L9523" s="126" t="s">
        <v>485</v>
      </c>
      <c r="M9523" s="130">
        <v>6817.44</v>
      </c>
      <c r="O9523" s="126" t="s">
        <v>365</v>
      </c>
      <c r="P9523" s="130">
        <v>0</v>
      </c>
      <c r="S9523" s="130">
        <v>0</v>
      </c>
      <c r="V9523" s="130">
        <v>18480</v>
      </c>
      <c r="X9523" s="126" t="s">
        <v>469</v>
      </c>
      <c r="Z9523" s="127"/>
      <c r="AA9523" s="128">
        <v>1</v>
      </c>
      <c r="AB9523" s="128">
        <v>60</v>
      </c>
      <c r="AC9523" s="126" t="s">
        <v>366</v>
      </c>
      <c r="AD9523" s="126" t="s">
        <v>19017</v>
      </c>
      <c r="AG9523" s="127"/>
      <c r="AI9523" s="127"/>
    </row>
    <row r="9524" spans="1:35" ht="14.85" customHeight="1">
      <c r="A9524" s="130">
        <v>5013095</v>
      </c>
      <c r="B9524" s="126" t="s">
        <v>413</v>
      </c>
      <c r="C9524" s="126" t="s">
        <v>19030</v>
      </c>
      <c r="E9524" s="126" t="s">
        <v>288</v>
      </c>
      <c r="F9524" s="126" t="s">
        <v>364</v>
      </c>
      <c r="G9524" s="126" t="s">
        <v>417</v>
      </c>
      <c r="H9524" s="126" t="s">
        <v>126</v>
      </c>
      <c r="I9524" s="126" t="s">
        <v>126</v>
      </c>
      <c r="J9524" s="126" t="s">
        <v>466</v>
      </c>
      <c r="K9524" s="126" t="s">
        <v>467</v>
      </c>
      <c r="L9524" s="126" t="s">
        <v>468</v>
      </c>
      <c r="M9524" s="130">
        <v>6817.44</v>
      </c>
      <c r="O9524" s="126" t="s">
        <v>365</v>
      </c>
      <c r="P9524" s="130">
        <v>0</v>
      </c>
      <c r="S9524" s="130">
        <v>0</v>
      </c>
      <c r="V9524" s="130">
        <v>14511.29</v>
      </c>
      <c r="X9524" s="126" t="s">
        <v>510</v>
      </c>
      <c r="Z9524" s="127"/>
      <c r="AA9524" s="128">
        <v>2</v>
      </c>
      <c r="AB9524" s="128">
        <v>60</v>
      </c>
      <c r="AC9524" s="126" t="s">
        <v>366</v>
      </c>
      <c r="AD9524" s="126" t="s">
        <v>1990</v>
      </c>
      <c r="AG9524" s="127"/>
      <c r="AI9524" s="127"/>
    </row>
    <row r="9525" spans="1:35" ht="14.85" customHeight="1">
      <c r="A9525" s="130">
        <v>5004856</v>
      </c>
      <c r="B9525" s="126" t="s">
        <v>19031</v>
      </c>
      <c r="C9525" s="126" t="s">
        <v>15083</v>
      </c>
      <c r="D9525" s="126" t="s">
        <v>19032</v>
      </c>
      <c r="E9525" s="126" t="s">
        <v>288</v>
      </c>
      <c r="F9525" s="126" t="s">
        <v>532</v>
      </c>
      <c r="G9525" s="126" t="s">
        <v>604</v>
      </c>
      <c r="H9525" s="126" t="s">
        <v>126</v>
      </c>
      <c r="I9525" s="126" t="s">
        <v>418</v>
      </c>
      <c r="J9525" s="126" t="s">
        <v>597</v>
      </c>
      <c r="K9525" s="126" t="s">
        <v>504</v>
      </c>
      <c r="L9525" s="126" t="s">
        <v>598</v>
      </c>
      <c r="M9525" s="130">
        <v>190.4</v>
      </c>
      <c r="O9525" s="126" t="s">
        <v>537</v>
      </c>
      <c r="P9525" s="130">
        <v>0</v>
      </c>
      <c r="S9525" s="130">
        <v>0</v>
      </c>
      <c r="V9525" s="130">
        <v>190.4</v>
      </c>
      <c r="X9525" s="126" t="s">
        <v>1723</v>
      </c>
      <c r="Z9525" s="127"/>
      <c r="AA9525" s="128">
        <v>500</v>
      </c>
      <c r="AB9525" s="128">
        <v>12</v>
      </c>
      <c r="AD9525" s="126" t="s">
        <v>562</v>
      </c>
      <c r="AG9525" s="127"/>
      <c r="AI9525" s="127"/>
    </row>
    <row r="9526" spans="1:35" ht="14.85" customHeight="1">
      <c r="A9526" s="130">
        <v>5014806</v>
      </c>
      <c r="B9526" s="126" t="s">
        <v>413</v>
      </c>
      <c r="C9526" s="126" t="s">
        <v>19033</v>
      </c>
      <c r="D9526" s="126" t="s">
        <v>1878</v>
      </c>
      <c r="E9526" s="126" t="s">
        <v>288</v>
      </c>
      <c r="F9526" s="126" t="s">
        <v>364</v>
      </c>
      <c r="G9526" s="126" t="s">
        <v>417</v>
      </c>
      <c r="H9526" s="126" t="s">
        <v>126</v>
      </c>
      <c r="I9526" s="126" t="s">
        <v>418</v>
      </c>
      <c r="J9526" s="126" t="s">
        <v>484</v>
      </c>
      <c r="K9526" s="126" t="s">
        <v>443</v>
      </c>
      <c r="L9526" s="126" t="s">
        <v>485</v>
      </c>
      <c r="M9526" s="130">
        <v>9739.52</v>
      </c>
      <c r="O9526" s="126" t="s">
        <v>486</v>
      </c>
      <c r="P9526" s="130">
        <v>0</v>
      </c>
      <c r="S9526" s="130">
        <v>0</v>
      </c>
      <c r="V9526" s="130">
        <v>18480</v>
      </c>
      <c r="X9526" s="126" t="s">
        <v>549</v>
      </c>
      <c r="Z9526" s="127"/>
      <c r="AA9526" s="128">
        <v>2</v>
      </c>
      <c r="AB9526" s="128">
        <v>60</v>
      </c>
      <c r="AC9526" s="126" t="s">
        <v>366</v>
      </c>
      <c r="AD9526" s="126" t="s">
        <v>17564</v>
      </c>
      <c r="AG9526" s="127"/>
      <c r="AI9526" s="127"/>
    </row>
    <row r="9527" spans="1:35" ht="14.85" customHeight="1">
      <c r="A9527" s="130">
        <v>5014875</v>
      </c>
      <c r="B9527" s="126" t="s">
        <v>413</v>
      </c>
      <c r="C9527" s="126" t="s">
        <v>17570</v>
      </c>
      <c r="D9527" s="126" t="s">
        <v>17571</v>
      </c>
      <c r="E9527" s="126" t="s">
        <v>288</v>
      </c>
      <c r="F9527" s="126" t="s">
        <v>364</v>
      </c>
      <c r="G9527" s="126" t="s">
        <v>417</v>
      </c>
      <c r="H9527" s="126" t="s">
        <v>126</v>
      </c>
      <c r="I9527" s="126" t="s">
        <v>126</v>
      </c>
      <c r="J9527" s="126" t="s">
        <v>484</v>
      </c>
      <c r="K9527" s="126" t="s">
        <v>443</v>
      </c>
      <c r="L9527" s="126" t="s">
        <v>485</v>
      </c>
      <c r="M9527" s="130">
        <v>6817.44</v>
      </c>
      <c r="O9527" s="126" t="s">
        <v>365</v>
      </c>
      <c r="P9527" s="130">
        <v>0</v>
      </c>
      <c r="S9527" s="130">
        <v>0</v>
      </c>
      <c r="V9527" s="130">
        <v>32060</v>
      </c>
      <c r="X9527" s="126" t="s">
        <v>510</v>
      </c>
      <c r="Z9527" s="127"/>
      <c r="AA9527" s="128">
        <v>2</v>
      </c>
      <c r="AB9527" s="128">
        <v>60</v>
      </c>
      <c r="AC9527" s="126" t="s">
        <v>366</v>
      </c>
      <c r="AD9527" s="126" t="s">
        <v>17564</v>
      </c>
      <c r="AG9527" s="127"/>
      <c r="AI9527" s="127"/>
    </row>
    <row r="9528" spans="1:35" ht="14.85" customHeight="1">
      <c r="A9528" s="130">
        <v>5014872</v>
      </c>
      <c r="B9528" s="126" t="s">
        <v>413</v>
      </c>
      <c r="C9528" s="126" t="s">
        <v>17570</v>
      </c>
      <c r="D9528" s="126" t="s">
        <v>17571</v>
      </c>
      <c r="E9528" s="126" t="s">
        <v>288</v>
      </c>
      <c r="F9528" s="126" t="s">
        <v>364</v>
      </c>
      <c r="G9528" s="126" t="s">
        <v>417</v>
      </c>
      <c r="H9528" s="126" t="s">
        <v>126</v>
      </c>
      <c r="I9528" s="126" t="s">
        <v>418</v>
      </c>
      <c r="J9528" s="126" t="s">
        <v>484</v>
      </c>
      <c r="K9528" s="126" t="s">
        <v>443</v>
      </c>
      <c r="L9528" s="126" t="s">
        <v>485</v>
      </c>
      <c r="M9528" s="130">
        <v>9739.52</v>
      </c>
      <c r="O9528" s="126" t="s">
        <v>486</v>
      </c>
      <c r="P9528" s="130">
        <v>0</v>
      </c>
      <c r="S9528" s="130">
        <v>0</v>
      </c>
      <c r="V9528" s="130">
        <v>32060</v>
      </c>
      <c r="X9528" s="126" t="s">
        <v>487</v>
      </c>
      <c r="Z9528" s="127"/>
      <c r="AA9528" s="128">
        <v>1</v>
      </c>
      <c r="AB9528" s="128">
        <v>60</v>
      </c>
      <c r="AC9528" s="126" t="s">
        <v>366</v>
      </c>
      <c r="AD9528" s="126" t="s">
        <v>17564</v>
      </c>
      <c r="AG9528" s="127"/>
      <c r="AI9528" s="127"/>
    </row>
    <row r="9529" spans="1:35" ht="14.85" customHeight="1">
      <c r="A9529" s="130">
        <v>5015596</v>
      </c>
      <c r="B9529" s="126" t="s">
        <v>413</v>
      </c>
      <c r="C9529" s="126" t="s">
        <v>19034</v>
      </c>
      <c r="D9529" s="126" t="s">
        <v>19035</v>
      </c>
      <c r="E9529" s="126" t="s">
        <v>288</v>
      </c>
      <c r="F9529" s="126" t="s">
        <v>364</v>
      </c>
      <c r="G9529" s="126" t="s">
        <v>417</v>
      </c>
      <c r="H9529" s="126" t="s">
        <v>126</v>
      </c>
      <c r="I9529" s="126" t="s">
        <v>126</v>
      </c>
      <c r="J9529" s="126" t="s">
        <v>484</v>
      </c>
      <c r="K9529" s="126" t="s">
        <v>443</v>
      </c>
      <c r="L9529" s="126" t="s">
        <v>485</v>
      </c>
      <c r="M9529" s="130">
        <v>6817.44</v>
      </c>
      <c r="O9529" s="126" t="s">
        <v>365</v>
      </c>
      <c r="P9529" s="130">
        <v>0</v>
      </c>
      <c r="S9529" s="130">
        <v>0</v>
      </c>
      <c r="V9529" s="130">
        <v>25340</v>
      </c>
      <c r="X9529" s="126" t="s">
        <v>510</v>
      </c>
      <c r="Z9529" s="127"/>
      <c r="AA9529" s="128">
        <v>2</v>
      </c>
      <c r="AB9529" s="128">
        <v>60</v>
      </c>
      <c r="AC9529" s="126" t="s">
        <v>366</v>
      </c>
      <c r="AD9529" s="126" t="s">
        <v>19017</v>
      </c>
      <c r="AG9529" s="127"/>
      <c r="AI9529" s="127"/>
    </row>
    <row r="9530" spans="1:35" ht="14.85" customHeight="1">
      <c r="A9530" s="130">
        <v>5015642</v>
      </c>
      <c r="B9530" s="126" t="s">
        <v>413</v>
      </c>
      <c r="C9530" s="126" t="s">
        <v>19036</v>
      </c>
      <c r="D9530" s="126" t="s">
        <v>19037</v>
      </c>
      <c r="E9530" s="126" t="s">
        <v>288</v>
      </c>
      <c r="F9530" s="126" t="s">
        <v>364</v>
      </c>
      <c r="G9530" s="126" t="s">
        <v>417</v>
      </c>
      <c r="H9530" s="126" t="s">
        <v>126</v>
      </c>
      <c r="I9530" s="126" t="s">
        <v>126</v>
      </c>
      <c r="J9530" s="126" t="s">
        <v>484</v>
      </c>
      <c r="K9530" s="126" t="s">
        <v>443</v>
      </c>
      <c r="L9530" s="126" t="s">
        <v>485</v>
      </c>
      <c r="M9530" s="130">
        <v>6817.44</v>
      </c>
      <c r="O9530" s="126" t="s">
        <v>365</v>
      </c>
      <c r="P9530" s="130">
        <v>0</v>
      </c>
      <c r="S9530" s="130">
        <v>0</v>
      </c>
      <c r="V9530" s="130">
        <v>25340</v>
      </c>
      <c r="X9530" s="126" t="s">
        <v>469</v>
      </c>
      <c r="Z9530" s="127"/>
      <c r="AA9530" s="128">
        <v>1</v>
      </c>
      <c r="AB9530" s="128">
        <v>60</v>
      </c>
      <c r="AC9530" s="126" t="s">
        <v>366</v>
      </c>
      <c r="AD9530" s="126" t="s">
        <v>19017</v>
      </c>
      <c r="AG9530" s="127"/>
      <c r="AI9530" s="127"/>
    </row>
    <row r="9531" spans="1:35" ht="14.85" customHeight="1">
      <c r="A9531" s="130">
        <v>5015643</v>
      </c>
      <c r="B9531" s="126" t="s">
        <v>413</v>
      </c>
      <c r="C9531" s="126" t="s">
        <v>19036</v>
      </c>
      <c r="D9531" s="126" t="s">
        <v>19037</v>
      </c>
      <c r="E9531" s="126" t="s">
        <v>288</v>
      </c>
      <c r="F9531" s="126" t="s">
        <v>364</v>
      </c>
      <c r="G9531" s="126" t="s">
        <v>417</v>
      </c>
      <c r="H9531" s="126" t="s">
        <v>126</v>
      </c>
      <c r="I9531" s="126" t="s">
        <v>126</v>
      </c>
      <c r="J9531" s="126" t="s">
        <v>484</v>
      </c>
      <c r="K9531" s="126" t="s">
        <v>443</v>
      </c>
      <c r="L9531" s="126" t="s">
        <v>485</v>
      </c>
      <c r="M9531" s="130">
        <v>6817.44</v>
      </c>
      <c r="O9531" s="126" t="s">
        <v>365</v>
      </c>
      <c r="P9531" s="130">
        <v>0</v>
      </c>
      <c r="S9531" s="130">
        <v>0</v>
      </c>
      <c r="V9531" s="130">
        <v>25340</v>
      </c>
      <c r="X9531" s="126" t="s">
        <v>510</v>
      </c>
      <c r="Z9531" s="127"/>
      <c r="AA9531" s="128">
        <v>2</v>
      </c>
      <c r="AB9531" s="128">
        <v>60</v>
      </c>
      <c r="AC9531" s="126" t="s">
        <v>366</v>
      </c>
      <c r="AD9531" s="126" t="s">
        <v>19017</v>
      </c>
      <c r="AG9531" s="127"/>
      <c r="AI9531" s="127"/>
    </row>
    <row r="9532" spans="1:35" ht="14.85" customHeight="1">
      <c r="A9532" s="130">
        <v>5015644</v>
      </c>
      <c r="B9532" s="126" t="s">
        <v>413</v>
      </c>
      <c r="C9532" s="126" t="s">
        <v>19038</v>
      </c>
      <c r="D9532" s="126" t="s">
        <v>19037</v>
      </c>
      <c r="E9532" s="126" t="s">
        <v>288</v>
      </c>
      <c r="F9532" s="126" t="s">
        <v>364</v>
      </c>
      <c r="G9532" s="126" t="s">
        <v>417</v>
      </c>
      <c r="H9532" s="126" t="s">
        <v>126</v>
      </c>
      <c r="I9532" s="126" t="s">
        <v>418</v>
      </c>
      <c r="J9532" s="126" t="s">
        <v>484</v>
      </c>
      <c r="K9532" s="126" t="s">
        <v>443</v>
      </c>
      <c r="L9532" s="126" t="s">
        <v>485</v>
      </c>
      <c r="M9532" s="130">
        <v>9739.52</v>
      </c>
      <c r="O9532" s="126" t="s">
        <v>486</v>
      </c>
      <c r="P9532" s="130">
        <v>0</v>
      </c>
      <c r="S9532" s="130">
        <v>0</v>
      </c>
      <c r="V9532" s="130">
        <v>25340</v>
      </c>
      <c r="X9532" s="126" t="s">
        <v>487</v>
      </c>
      <c r="Z9532" s="127"/>
      <c r="AA9532" s="128">
        <v>1</v>
      </c>
      <c r="AB9532" s="128">
        <v>60</v>
      </c>
      <c r="AC9532" s="126" t="s">
        <v>366</v>
      </c>
      <c r="AD9532" s="126" t="s">
        <v>19017</v>
      </c>
      <c r="AG9532" s="127"/>
      <c r="AI9532" s="127"/>
    </row>
    <row r="9533" spans="1:35" ht="14.85" customHeight="1">
      <c r="A9533" s="130">
        <v>5015641</v>
      </c>
      <c r="B9533" s="126" t="s">
        <v>413</v>
      </c>
      <c r="C9533" s="126" t="s">
        <v>19036</v>
      </c>
      <c r="D9533" s="126" t="s">
        <v>19037</v>
      </c>
      <c r="E9533" s="126" t="s">
        <v>288</v>
      </c>
      <c r="F9533" s="126" t="s">
        <v>364</v>
      </c>
      <c r="G9533" s="126" t="s">
        <v>417</v>
      </c>
      <c r="H9533" s="126" t="s">
        <v>126</v>
      </c>
      <c r="I9533" s="126" t="s">
        <v>418</v>
      </c>
      <c r="J9533" s="126" t="s">
        <v>484</v>
      </c>
      <c r="K9533" s="126" t="s">
        <v>443</v>
      </c>
      <c r="L9533" s="126" t="s">
        <v>485</v>
      </c>
      <c r="M9533" s="130">
        <v>9739.52</v>
      </c>
      <c r="O9533" s="126" t="s">
        <v>486</v>
      </c>
      <c r="P9533" s="130">
        <v>0</v>
      </c>
      <c r="S9533" s="130">
        <v>0</v>
      </c>
      <c r="V9533" s="130">
        <v>25340</v>
      </c>
      <c r="X9533" s="126" t="s">
        <v>549</v>
      </c>
      <c r="Z9533" s="127"/>
      <c r="AA9533" s="128">
        <v>2</v>
      </c>
      <c r="AB9533" s="128">
        <v>60</v>
      </c>
      <c r="AC9533" s="126" t="s">
        <v>366</v>
      </c>
      <c r="AD9533" s="126" t="s">
        <v>19017</v>
      </c>
      <c r="AG9533" s="127"/>
      <c r="AI9533" s="127"/>
    </row>
    <row r="9534" spans="1:35" ht="14.85" customHeight="1">
      <c r="A9534" s="130">
        <v>5015640</v>
      </c>
      <c r="B9534" s="126" t="s">
        <v>413</v>
      </c>
      <c r="C9534" s="126" t="s">
        <v>19036</v>
      </c>
      <c r="D9534" s="126" t="s">
        <v>19037</v>
      </c>
      <c r="E9534" s="126" t="s">
        <v>288</v>
      </c>
      <c r="F9534" s="126" t="s">
        <v>364</v>
      </c>
      <c r="G9534" s="126" t="s">
        <v>417</v>
      </c>
      <c r="H9534" s="126" t="s">
        <v>126</v>
      </c>
      <c r="I9534" s="126" t="s">
        <v>418</v>
      </c>
      <c r="J9534" s="126" t="s">
        <v>484</v>
      </c>
      <c r="K9534" s="126" t="s">
        <v>443</v>
      </c>
      <c r="L9534" s="126" t="s">
        <v>485</v>
      </c>
      <c r="M9534" s="130">
        <v>9739.52</v>
      </c>
      <c r="O9534" s="126" t="s">
        <v>486</v>
      </c>
      <c r="P9534" s="130">
        <v>0</v>
      </c>
      <c r="S9534" s="130">
        <v>0</v>
      </c>
      <c r="V9534" s="130">
        <v>25340</v>
      </c>
      <c r="X9534" s="126" t="s">
        <v>487</v>
      </c>
      <c r="Z9534" s="127"/>
      <c r="AA9534" s="128">
        <v>1</v>
      </c>
      <c r="AB9534" s="128">
        <v>60</v>
      </c>
      <c r="AC9534" s="126" t="s">
        <v>366</v>
      </c>
      <c r="AD9534" s="126" t="s">
        <v>19017</v>
      </c>
      <c r="AG9534" s="127"/>
      <c r="AI9534" s="127"/>
    </row>
    <row r="9535" spans="1:35" ht="14.85" customHeight="1">
      <c r="A9535" s="130">
        <v>5015638</v>
      </c>
      <c r="B9535" s="126" t="s">
        <v>413</v>
      </c>
      <c r="C9535" s="126" t="s">
        <v>19039</v>
      </c>
      <c r="D9535" s="126" t="s">
        <v>19040</v>
      </c>
      <c r="E9535" s="126" t="s">
        <v>288</v>
      </c>
      <c r="F9535" s="126" t="s">
        <v>364</v>
      </c>
      <c r="G9535" s="126" t="s">
        <v>417</v>
      </c>
      <c r="H9535" s="126" t="s">
        <v>126</v>
      </c>
      <c r="I9535" s="126" t="s">
        <v>126</v>
      </c>
      <c r="J9535" s="126" t="s">
        <v>484</v>
      </c>
      <c r="K9535" s="126" t="s">
        <v>443</v>
      </c>
      <c r="L9535" s="126" t="s">
        <v>485</v>
      </c>
      <c r="M9535" s="130">
        <v>6817.44</v>
      </c>
      <c r="O9535" s="126" t="s">
        <v>365</v>
      </c>
      <c r="P9535" s="130">
        <v>0</v>
      </c>
      <c r="S9535" s="130">
        <v>0</v>
      </c>
      <c r="V9535" s="130">
        <v>32060</v>
      </c>
      <c r="X9535" s="126" t="s">
        <v>510</v>
      </c>
      <c r="Z9535" s="127"/>
      <c r="AA9535" s="128">
        <v>2</v>
      </c>
      <c r="AB9535" s="128">
        <v>60</v>
      </c>
      <c r="AC9535" s="126" t="s">
        <v>366</v>
      </c>
      <c r="AD9535" s="126" t="s">
        <v>19017</v>
      </c>
      <c r="AG9535" s="127"/>
      <c r="AI9535" s="127"/>
    </row>
    <row r="9536" spans="1:35" ht="14.85" customHeight="1">
      <c r="A9536" s="130">
        <v>5015636</v>
      </c>
      <c r="B9536" s="126" t="s">
        <v>413</v>
      </c>
      <c r="C9536" s="126" t="s">
        <v>19039</v>
      </c>
      <c r="D9536" s="126" t="s">
        <v>19040</v>
      </c>
      <c r="E9536" s="126" t="s">
        <v>288</v>
      </c>
      <c r="F9536" s="126" t="s">
        <v>364</v>
      </c>
      <c r="G9536" s="126" t="s">
        <v>417</v>
      </c>
      <c r="H9536" s="126" t="s">
        <v>126</v>
      </c>
      <c r="I9536" s="126" t="s">
        <v>418</v>
      </c>
      <c r="J9536" s="126" t="s">
        <v>484</v>
      </c>
      <c r="K9536" s="126" t="s">
        <v>443</v>
      </c>
      <c r="L9536" s="126" t="s">
        <v>485</v>
      </c>
      <c r="M9536" s="130">
        <v>9739.52</v>
      </c>
      <c r="O9536" s="126" t="s">
        <v>486</v>
      </c>
      <c r="P9536" s="130">
        <v>0</v>
      </c>
      <c r="S9536" s="130">
        <v>0</v>
      </c>
      <c r="V9536" s="130">
        <v>32060</v>
      </c>
      <c r="X9536" s="126" t="s">
        <v>549</v>
      </c>
      <c r="Z9536" s="127"/>
      <c r="AA9536" s="128">
        <v>2</v>
      </c>
      <c r="AB9536" s="128">
        <v>60</v>
      </c>
      <c r="AC9536" s="126" t="s">
        <v>366</v>
      </c>
      <c r="AD9536" s="126" t="s">
        <v>19017</v>
      </c>
      <c r="AG9536" s="127"/>
      <c r="AI9536" s="127"/>
    </row>
    <row r="9537" spans="1:35" ht="14.85" customHeight="1">
      <c r="A9537" s="130">
        <v>5002367</v>
      </c>
      <c r="B9537" s="126" t="s">
        <v>19041</v>
      </c>
      <c r="C9537" s="126" t="s">
        <v>19042</v>
      </c>
      <c r="D9537" s="126" t="s">
        <v>1375</v>
      </c>
      <c r="E9537" s="126" t="s">
        <v>288</v>
      </c>
      <c r="F9537" s="126" t="s">
        <v>491</v>
      </c>
      <c r="G9537" s="126" t="s">
        <v>417</v>
      </c>
      <c r="H9537" s="126" t="s">
        <v>126</v>
      </c>
      <c r="I9537" s="126" t="s">
        <v>126</v>
      </c>
      <c r="J9537" s="126" t="s">
        <v>1248</v>
      </c>
      <c r="K9537" s="126" t="s">
        <v>613</v>
      </c>
      <c r="L9537" s="126" t="s">
        <v>1249</v>
      </c>
      <c r="M9537" s="130">
        <v>3344.79</v>
      </c>
      <c r="N9537" s="126" t="s">
        <v>290</v>
      </c>
      <c r="O9537" s="126" t="s">
        <v>844</v>
      </c>
      <c r="P9537" s="130">
        <v>0</v>
      </c>
      <c r="S9537" s="130">
        <v>0</v>
      </c>
      <c r="V9537" s="130">
        <v>3716.44</v>
      </c>
      <c r="X9537" s="126" t="s">
        <v>845</v>
      </c>
      <c r="Y9537" s="126" t="s">
        <v>517</v>
      </c>
      <c r="Z9537" s="127" t="s">
        <v>309</v>
      </c>
      <c r="AA9537" s="128">
        <v>1</v>
      </c>
      <c r="AB9537" s="128">
        <v>84</v>
      </c>
      <c r="AD9537" s="126" t="s">
        <v>562</v>
      </c>
      <c r="AG9537" s="127"/>
      <c r="AI9537" s="127"/>
    </row>
    <row r="9538" spans="1:35" ht="14.85" customHeight="1">
      <c r="A9538" s="130">
        <v>5002366</v>
      </c>
      <c r="B9538" s="126" t="s">
        <v>19043</v>
      </c>
      <c r="C9538" s="126" t="s">
        <v>19044</v>
      </c>
      <c r="D9538" s="126" t="s">
        <v>1375</v>
      </c>
      <c r="E9538" s="126" t="s">
        <v>288</v>
      </c>
      <c r="F9538" s="126" t="s">
        <v>491</v>
      </c>
      <c r="G9538" s="126" t="s">
        <v>417</v>
      </c>
      <c r="H9538" s="126" t="s">
        <v>126</v>
      </c>
      <c r="I9538" s="126" t="s">
        <v>126</v>
      </c>
      <c r="J9538" s="126" t="s">
        <v>1248</v>
      </c>
      <c r="K9538" s="126" t="s">
        <v>613</v>
      </c>
      <c r="L9538" s="126" t="s">
        <v>1249</v>
      </c>
      <c r="M9538" s="130">
        <v>3837.4</v>
      </c>
      <c r="N9538" s="126" t="s">
        <v>290</v>
      </c>
      <c r="O9538" s="126" t="s">
        <v>844</v>
      </c>
      <c r="P9538" s="130">
        <v>0</v>
      </c>
      <c r="S9538" s="130">
        <v>0</v>
      </c>
      <c r="V9538" s="130">
        <v>4263.78</v>
      </c>
      <c r="X9538" s="126" t="s">
        <v>845</v>
      </c>
      <c r="Y9538" s="126" t="s">
        <v>517</v>
      </c>
      <c r="Z9538" s="127" t="s">
        <v>309</v>
      </c>
      <c r="AA9538" s="128">
        <v>1</v>
      </c>
      <c r="AB9538" s="128">
        <v>84</v>
      </c>
      <c r="AD9538" s="126" t="s">
        <v>562</v>
      </c>
      <c r="AG9538" s="127"/>
      <c r="AI9538" s="127"/>
    </row>
    <row r="9539" spans="1:35" ht="14.85" customHeight="1">
      <c r="A9539" s="130">
        <v>5002365</v>
      </c>
      <c r="B9539" s="126" t="s">
        <v>19045</v>
      </c>
      <c r="C9539" s="126" t="s">
        <v>19046</v>
      </c>
      <c r="D9539" s="126" t="s">
        <v>1375</v>
      </c>
      <c r="E9539" s="126" t="s">
        <v>288</v>
      </c>
      <c r="F9539" s="126" t="s">
        <v>491</v>
      </c>
      <c r="G9539" s="126" t="s">
        <v>417</v>
      </c>
      <c r="H9539" s="126" t="s">
        <v>126</v>
      </c>
      <c r="I9539" s="126" t="s">
        <v>126</v>
      </c>
      <c r="J9539" s="126" t="s">
        <v>1248</v>
      </c>
      <c r="K9539" s="126" t="s">
        <v>613</v>
      </c>
      <c r="L9539" s="126" t="s">
        <v>1249</v>
      </c>
      <c r="M9539" s="130">
        <v>3837.4</v>
      </c>
      <c r="N9539" s="126" t="s">
        <v>290</v>
      </c>
      <c r="O9539" s="126" t="s">
        <v>844</v>
      </c>
      <c r="P9539" s="130">
        <v>0</v>
      </c>
      <c r="S9539" s="130">
        <v>0</v>
      </c>
      <c r="V9539" s="130">
        <v>4263.78</v>
      </c>
      <c r="X9539" s="126" t="s">
        <v>845</v>
      </c>
      <c r="Y9539" s="126" t="s">
        <v>517</v>
      </c>
      <c r="Z9539" s="127" t="s">
        <v>309</v>
      </c>
      <c r="AA9539" s="128">
        <v>1</v>
      </c>
      <c r="AB9539" s="128">
        <v>84</v>
      </c>
      <c r="AD9539" s="126" t="s">
        <v>562</v>
      </c>
      <c r="AG9539" s="127"/>
      <c r="AI9539" s="127"/>
    </row>
    <row r="9540" spans="1:35" ht="14.85" customHeight="1">
      <c r="A9540" s="130">
        <v>5002364</v>
      </c>
      <c r="B9540" s="126" t="s">
        <v>19047</v>
      </c>
      <c r="C9540" s="126" t="s">
        <v>19048</v>
      </c>
      <c r="D9540" s="126" t="s">
        <v>1375</v>
      </c>
      <c r="E9540" s="126" t="s">
        <v>288</v>
      </c>
      <c r="F9540" s="126" t="s">
        <v>491</v>
      </c>
      <c r="G9540" s="126" t="s">
        <v>417</v>
      </c>
      <c r="H9540" s="126" t="s">
        <v>126</v>
      </c>
      <c r="I9540" s="126" t="s">
        <v>126</v>
      </c>
      <c r="J9540" s="126" t="s">
        <v>1248</v>
      </c>
      <c r="K9540" s="126" t="s">
        <v>613</v>
      </c>
      <c r="L9540" s="126" t="s">
        <v>1249</v>
      </c>
      <c r="M9540" s="130">
        <v>7674.82</v>
      </c>
      <c r="N9540" s="126" t="s">
        <v>290</v>
      </c>
      <c r="O9540" s="126" t="s">
        <v>844</v>
      </c>
      <c r="P9540" s="130">
        <v>0</v>
      </c>
      <c r="S9540" s="130">
        <v>0</v>
      </c>
      <c r="V9540" s="130">
        <v>8527.58</v>
      </c>
      <c r="X9540" s="126" t="s">
        <v>845</v>
      </c>
      <c r="Y9540" s="126" t="s">
        <v>517</v>
      </c>
      <c r="Z9540" s="127" t="s">
        <v>309</v>
      </c>
      <c r="AA9540" s="128">
        <v>1</v>
      </c>
      <c r="AB9540" s="128">
        <v>84</v>
      </c>
      <c r="AD9540" s="126" t="s">
        <v>562</v>
      </c>
      <c r="AG9540" s="127"/>
      <c r="AI9540" s="127"/>
    </row>
    <row r="9541" spans="1:35" ht="14.85" customHeight="1">
      <c r="A9541" s="130">
        <v>5002363</v>
      </c>
      <c r="B9541" s="126" t="s">
        <v>19049</v>
      </c>
      <c r="C9541" s="126" t="s">
        <v>19050</v>
      </c>
      <c r="D9541" s="126" t="s">
        <v>1375</v>
      </c>
      <c r="E9541" s="126" t="s">
        <v>288</v>
      </c>
      <c r="F9541" s="126" t="s">
        <v>491</v>
      </c>
      <c r="G9541" s="126" t="s">
        <v>417</v>
      </c>
      <c r="H9541" s="126" t="s">
        <v>126</v>
      </c>
      <c r="I9541" s="126" t="s">
        <v>126</v>
      </c>
      <c r="J9541" s="126" t="s">
        <v>1248</v>
      </c>
      <c r="K9541" s="126" t="s">
        <v>613</v>
      </c>
      <c r="L9541" s="126" t="s">
        <v>1249</v>
      </c>
      <c r="M9541" s="130">
        <v>7281.26</v>
      </c>
      <c r="N9541" s="126" t="s">
        <v>290</v>
      </c>
      <c r="O9541" s="126" t="s">
        <v>844</v>
      </c>
      <c r="P9541" s="130">
        <v>0</v>
      </c>
      <c r="S9541" s="130">
        <v>0</v>
      </c>
      <c r="V9541" s="130">
        <v>8090.29</v>
      </c>
      <c r="X9541" s="126" t="s">
        <v>845</v>
      </c>
      <c r="Y9541" s="126" t="s">
        <v>517</v>
      </c>
      <c r="Z9541" s="127" t="s">
        <v>309</v>
      </c>
      <c r="AA9541" s="128">
        <v>1</v>
      </c>
      <c r="AB9541" s="128">
        <v>84</v>
      </c>
      <c r="AD9541" s="126" t="s">
        <v>562</v>
      </c>
      <c r="AG9541" s="127"/>
      <c r="AI9541" s="127"/>
    </row>
    <row r="9542" spans="1:35" ht="14.85" customHeight="1">
      <c r="A9542" s="130">
        <v>5000207</v>
      </c>
      <c r="B9542" s="126" t="s">
        <v>19051</v>
      </c>
      <c r="C9542" s="126" t="s">
        <v>18054</v>
      </c>
      <c r="D9542" s="126" t="s">
        <v>9021</v>
      </c>
      <c r="E9542" s="126" t="s">
        <v>288</v>
      </c>
      <c r="F9542" s="126" t="s">
        <v>522</v>
      </c>
      <c r="G9542" s="126" t="s">
        <v>604</v>
      </c>
      <c r="H9542" s="126" t="s">
        <v>524</v>
      </c>
      <c r="I9542" s="126" t="s">
        <v>126</v>
      </c>
      <c r="J9542" s="126" t="s">
        <v>1770</v>
      </c>
      <c r="K9542" s="126" t="s">
        <v>976</v>
      </c>
      <c r="L9542" s="126" t="s">
        <v>1771</v>
      </c>
      <c r="M9542" s="130">
        <v>18.809999999999999</v>
      </c>
      <c r="N9542" s="126" t="s">
        <v>290</v>
      </c>
      <c r="O9542" s="126" t="s">
        <v>528</v>
      </c>
      <c r="P9542" s="130">
        <v>0</v>
      </c>
      <c r="S9542" s="130">
        <v>0</v>
      </c>
      <c r="V9542" s="130">
        <v>18.809999999999999</v>
      </c>
      <c r="X9542" s="126" t="s">
        <v>4427</v>
      </c>
      <c r="Z9542" s="127"/>
      <c r="AA9542" s="128"/>
      <c r="AB9542" s="128"/>
      <c r="AD9542" s="126" t="s">
        <v>562</v>
      </c>
      <c r="AG9542" s="127"/>
      <c r="AI9542" s="127"/>
    </row>
    <row r="9543" spans="1:35" ht="14.85" customHeight="1">
      <c r="A9543" s="130">
        <v>5000028</v>
      </c>
      <c r="B9543" s="126" t="s">
        <v>19052</v>
      </c>
      <c r="C9543" s="126" t="s">
        <v>19053</v>
      </c>
      <c r="D9543" s="126" t="s">
        <v>19054</v>
      </c>
      <c r="E9543" s="126" t="s">
        <v>288</v>
      </c>
      <c r="F9543" s="126" t="s">
        <v>416</v>
      </c>
      <c r="G9543" s="126" t="s">
        <v>417</v>
      </c>
      <c r="H9543" s="126" t="s">
        <v>126</v>
      </c>
      <c r="I9543" s="126" t="s">
        <v>126</v>
      </c>
      <c r="J9543" s="126" t="s">
        <v>1086</v>
      </c>
      <c r="K9543" s="126" t="s">
        <v>747</v>
      </c>
      <c r="L9543" s="126" t="s">
        <v>1087</v>
      </c>
      <c r="M9543" s="130">
        <v>730.24</v>
      </c>
      <c r="O9543" s="126" t="s">
        <v>427</v>
      </c>
      <c r="P9543" s="130">
        <v>0</v>
      </c>
      <c r="S9543" s="130">
        <v>0</v>
      </c>
      <c r="V9543" s="130">
        <v>1052.7</v>
      </c>
      <c r="X9543" s="126" t="s">
        <v>771</v>
      </c>
      <c r="Z9543" s="127"/>
      <c r="AA9543" s="128">
        <v>1</v>
      </c>
      <c r="AB9543" s="128">
        <v>12</v>
      </c>
      <c r="AD9543" s="126" t="s">
        <v>562</v>
      </c>
      <c r="AG9543" s="127"/>
      <c r="AI9543" s="127"/>
    </row>
    <row r="9544" spans="1:35" ht="14.85" customHeight="1">
      <c r="A9544" s="130">
        <v>5000027</v>
      </c>
      <c r="B9544" s="126" t="s">
        <v>19055</v>
      </c>
      <c r="C9544" s="126" t="s">
        <v>19056</v>
      </c>
      <c r="D9544" s="126" t="s">
        <v>19057</v>
      </c>
      <c r="E9544" s="126" t="s">
        <v>288</v>
      </c>
      <c r="F9544" s="126" t="s">
        <v>416</v>
      </c>
      <c r="G9544" s="126" t="s">
        <v>417</v>
      </c>
      <c r="H9544" s="126" t="s">
        <v>126</v>
      </c>
      <c r="I9544" s="126" t="s">
        <v>126</v>
      </c>
      <c r="J9544" s="126" t="s">
        <v>1086</v>
      </c>
      <c r="K9544" s="126" t="s">
        <v>747</v>
      </c>
      <c r="L9544" s="126" t="s">
        <v>1087</v>
      </c>
      <c r="M9544" s="130">
        <v>730.24</v>
      </c>
      <c r="O9544" s="126" t="s">
        <v>427</v>
      </c>
      <c r="P9544" s="130">
        <v>0</v>
      </c>
      <c r="S9544" s="130">
        <v>0</v>
      </c>
      <c r="V9544" s="130">
        <v>913.1</v>
      </c>
      <c r="X9544" s="126" t="s">
        <v>771</v>
      </c>
      <c r="Z9544" s="127"/>
      <c r="AA9544" s="128">
        <v>1</v>
      </c>
      <c r="AB9544" s="128">
        <v>12</v>
      </c>
      <c r="AD9544" s="126" t="s">
        <v>562</v>
      </c>
      <c r="AG9544" s="127"/>
      <c r="AI9544" s="127"/>
    </row>
    <row r="9545" spans="1:35" ht="14.85" customHeight="1">
      <c r="A9545" s="130">
        <v>5000026</v>
      </c>
      <c r="B9545" s="126" t="s">
        <v>19058</v>
      </c>
      <c r="C9545" s="126" t="s">
        <v>19059</v>
      </c>
      <c r="D9545" s="126" t="s">
        <v>19060</v>
      </c>
      <c r="E9545" s="126" t="s">
        <v>288</v>
      </c>
      <c r="F9545" s="126" t="s">
        <v>416</v>
      </c>
      <c r="G9545" s="126" t="s">
        <v>417</v>
      </c>
      <c r="H9545" s="126" t="s">
        <v>126</v>
      </c>
      <c r="I9545" s="126" t="s">
        <v>126</v>
      </c>
      <c r="J9545" s="126" t="s">
        <v>1086</v>
      </c>
      <c r="K9545" s="126" t="s">
        <v>747</v>
      </c>
      <c r="L9545" s="126" t="s">
        <v>1087</v>
      </c>
      <c r="M9545" s="130">
        <v>1557.92</v>
      </c>
      <c r="O9545" s="126" t="s">
        <v>422</v>
      </c>
      <c r="P9545" s="130">
        <v>0</v>
      </c>
      <c r="S9545" s="130">
        <v>0</v>
      </c>
      <c r="V9545" s="130">
        <v>2966.16</v>
      </c>
      <c r="X9545" s="126" t="s">
        <v>1034</v>
      </c>
      <c r="Z9545" s="127"/>
      <c r="AA9545" s="128">
        <v>1</v>
      </c>
      <c r="AB9545" s="128">
        <v>12</v>
      </c>
      <c r="AD9545" s="126" t="s">
        <v>562</v>
      </c>
      <c r="AG9545" s="127"/>
      <c r="AI9545" s="127"/>
    </row>
    <row r="9546" spans="1:35" ht="14.85" customHeight="1">
      <c r="A9546" s="130">
        <v>5004171</v>
      </c>
      <c r="B9546" s="126" t="s">
        <v>14528</v>
      </c>
      <c r="C9546" s="126" t="s">
        <v>14529</v>
      </c>
      <c r="D9546" s="126" t="s">
        <v>14530</v>
      </c>
      <c r="E9546" s="126" t="s">
        <v>288</v>
      </c>
      <c r="F9546" s="126" t="s">
        <v>364</v>
      </c>
      <c r="G9546" s="126" t="s">
        <v>417</v>
      </c>
      <c r="H9546" s="126" t="s">
        <v>126</v>
      </c>
      <c r="I9546" s="126" t="s">
        <v>126</v>
      </c>
      <c r="J9546" s="126" t="s">
        <v>886</v>
      </c>
      <c r="K9546" s="126" t="s">
        <v>443</v>
      </c>
      <c r="L9546" s="126" t="s">
        <v>887</v>
      </c>
      <c r="M9546" s="130">
        <v>6817.44</v>
      </c>
      <c r="O9546" s="126" t="s">
        <v>365</v>
      </c>
      <c r="P9546" s="130">
        <v>0</v>
      </c>
      <c r="S9546" s="130">
        <v>0</v>
      </c>
      <c r="V9546" s="130">
        <v>27756.51</v>
      </c>
      <c r="X9546" s="126" t="s">
        <v>510</v>
      </c>
      <c r="Z9546" s="127"/>
      <c r="AA9546" s="128">
        <v>2</v>
      </c>
      <c r="AB9546" s="128">
        <v>60</v>
      </c>
      <c r="AC9546" s="126" t="s">
        <v>366</v>
      </c>
      <c r="AD9546" s="126" t="s">
        <v>562</v>
      </c>
      <c r="AG9546" s="127"/>
      <c r="AI9546" s="127"/>
    </row>
    <row r="9547" spans="1:35" ht="14.85" customHeight="1">
      <c r="A9547" s="130">
        <v>5004170</v>
      </c>
      <c r="B9547" s="126" t="s">
        <v>14531</v>
      </c>
      <c r="C9547" s="126" t="s">
        <v>14532</v>
      </c>
      <c r="D9547" s="126" t="s">
        <v>14533</v>
      </c>
      <c r="E9547" s="126" t="s">
        <v>288</v>
      </c>
      <c r="F9547" s="126" t="s">
        <v>364</v>
      </c>
      <c r="G9547" s="126" t="s">
        <v>417</v>
      </c>
      <c r="H9547" s="126" t="s">
        <v>126</v>
      </c>
      <c r="I9547" s="126" t="s">
        <v>126</v>
      </c>
      <c r="J9547" s="126" t="s">
        <v>886</v>
      </c>
      <c r="K9547" s="126" t="s">
        <v>443</v>
      </c>
      <c r="L9547" s="126" t="s">
        <v>887</v>
      </c>
      <c r="M9547" s="130">
        <v>6817.44</v>
      </c>
      <c r="O9547" s="126" t="s">
        <v>365</v>
      </c>
      <c r="P9547" s="130">
        <v>0</v>
      </c>
      <c r="S9547" s="130">
        <v>0</v>
      </c>
      <c r="V9547" s="130">
        <v>27756.51</v>
      </c>
      <c r="X9547" s="126" t="s">
        <v>510</v>
      </c>
      <c r="Z9547" s="127"/>
      <c r="AA9547" s="128">
        <v>2</v>
      </c>
      <c r="AB9547" s="128">
        <v>60</v>
      </c>
      <c r="AC9547" s="126" t="s">
        <v>366</v>
      </c>
      <c r="AD9547" s="126" t="s">
        <v>562</v>
      </c>
      <c r="AG9547" s="127"/>
      <c r="AI9547" s="127"/>
    </row>
    <row r="9548" spans="1:35" ht="14.85" customHeight="1">
      <c r="A9548" s="130">
        <v>5002402</v>
      </c>
      <c r="B9548" s="126" t="s">
        <v>19061</v>
      </c>
      <c r="C9548" s="126" t="s">
        <v>18730</v>
      </c>
      <c r="D9548" s="126" t="s">
        <v>16700</v>
      </c>
      <c r="E9548" s="126" t="s">
        <v>288</v>
      </c>
      <c r="F9548" s="126" t="s">
        <v>491</v>
      </c>
      <c r="G9548" s="126" t="s">
        <v>417</v>
      </c>
      <c r="H9548" s="126" t="s">
        <v>126</v>
      </c>
      <c r="I9548" s="126" t="s">
        <v>308</v>
      </c>
      <c r="J9548" s="126" t="s">
        <v>1248</v>
      </c>
      <c r="K9548" s="126" t="s">
        <v>613</v>
      </c>
      <c r="L9548" s="126" t="s">
        <v>1249</v>
      </c>
      <c r="M9548" s="130">
        <v>28665.07</v>
      </c>
      <c r="N9548" s="126" t="s">
        <v>290</v>
      </c>
      <c r="O9548" s="126" t="s">
        <v>1399</v>
      </c>
      <c r="P9548" s="130">
        <v>0</v>
      </c>
      <c r="S9548" s="130">
        <v>0</v>
      </c>
      <c r="V9548" s="130">
        <v>30173.759999999998</v>
      </c>
      <c r="X9548" s="126" t="s">
        <v>4475</v>
      </c>
      <c r="Y9548" s="126" t="s">
        <v>517</v>
      </c>
      <c r="Z9548" s="127" t="s">
        <v>296</v>
      </c>
      <c r="AA9548" s="128">
        <v>1</v>
      </c>
      <c r="AB9548" s="128">
        <v>84</v>
      </c>
      <c r="AD9548" s="126" t="s">
        <v>562</v>
      </c>
      <c r="AG9548" s="127"/>
      <c r="AI9548" s="127"/>
    </row>
    <row r="9549" spans="1:35" ht="14.85" customHeight="1">
      <c r="A9549" s="130">
        <v>5005272</v>
      </c>
      <c r="B9549" s="126" t="s">
        <v>15066</v>
      </c>
      <c r="C9549" s="126" t="s">
        <v>15067</v>
      </c>
      <c r="D9549" s="126" t="s">
        <v>15068</v>
      </c>
      <c r="E9549" s="126" t="s">
        <v>288</v>
      </c>
      <c r="F9549" s="126" t="s">
        <v>491</v>
      </c>
      <c r="G9549" s="126" t="s">
        <v>417</v>
      </c>
      <c r="H9549" s="126" t="s">
        <v>126</v>
      </c>
      <c r="I9549" s="126" t="s">
        <v>126</v>
      </c>
      <c r="J9549" s="126" t="s">
        <v>2044</v>
      </c>
      <c r="K9549" s="126" t="s">
        <v>984</v>
      </c>
      <c r="L9549" s="126" t="s">
        <v>8979</v>
      </c>
      <c r="M9549" s="130">
        <v>1700.44</v>
      </c>
      <c r="N9549" s="126" t="s">
        <v>290</v>
      </c>
      <c r="O9549" s="126" t="s">
        <v>1311</v>
      </c>
      <c r="P9549" s="130">
        <v>0</v>
      </c>
      <c r="S9549" s="130">
        <v>0</v>
      </c>
      <c r="V9549" s="130">
        <v>1889.38</v>
      </c>
      <c r="X9549" s="126" t="s">
        <v>1312</v>
      </c>
      <c r="Y9549" s="126" t="s">
        <v>517</v>
      </c>
      <c r="Z9549" s="127" t="s">
        <v>309</v>
      </c>
      <c r="AA9549" s="128">
        <v>1</v>
      </c>
      <c r="AB9549" s="128">
        <v>60</v>
      </c>
      <c r="AD9549" s="126" t="s">
        <v>562</v>
      </c>
      <c r="AG9549" s="127"/>
      <c r="AI9549" s="127"/>
    </row>
    <row r="9550" spans="1:35" ht="14.85" customHeight="1">
      <c r="A9550" s="130">
        <v>5005271</v>
      </c>
      <c r="B9550" s="126" t="s">
        <v>413</v>
      </c>
      <c r="C9550" s="126" t="s">
        <v>19062</v>
      </c>
      <c r="D9550" s="126" t="s">
        <v>18441</v>
      </c>
      <c r="E9550" s="126" t="s">
        <v>288</v>
      </c>
      <c r="F9550" s="126" t="s">
        <v>440</v>
      </c>
      <c r="G9550" s="126" t="s">
        <v>463</v>
      </c>
      <c r="H9550" s="126" t="s">
        <v>126</v>
      </c>
      <c r="I9550" s="126" t="s">
        <v>418</v>
      </c>
      <c r="J9550" s="126" t="s">
        <v>1512</v>
      </c>
      <c r="K9550" s="126" t="s">
        <v>504</v>
      </c>
      <c r="L9550" s="126" t="s">
        <v>1513</v>
      </c>
      <c r="M9550" s="130">
        <v>2721.11</v>
      </c>
      <c r="O9550" s="126" t="s">
        <v>445</v>
      </c>
      <c r="P9550" s="130">
        <v>0</v>
      </c>
      <c r="S9550" s="130">
        <v>0</v>
      </c>
      <c r="V9550" s="130">
        <v>2721.11</v>
      </c>
      <c r="X9550" s="126" t="s">
        <v>464</v>
      </c>
      <c r="Z9550" s="127"/>
      <c r="AA9550" s="128">
        <v>30</v>
      </c>
      <c r="AB9550" s="128">
        <v>1</v>
      </c>
      <c r="AD9550" s="126" t="s">
        <v>1801</v>
      </c>
      <c r="AG9550" s="127"/>
      <c r="AI9550" s="127"/>
    </row>
    <row r="9551" spans="1:35" ht="14.85" customHeight="1">
      <c r="A9551" s="130">
        <v>5004693</v>
      </c>
      <c r="B9551" s="126" t="s">
        <v>19063</v>
      </c>
      <c r="C9551" s="126" t="s">
        <v>19064</v>
      </c>
      <c r="D9551" s="126" t="s">
        <v>14341</v>
      </c>
      <c r="E9551" s="126" t="s">
        <v>288</v>
      </c>
      <c r="F9551" s="126" t="s">
        <v>491</v>
      </c>
      <c r="G9551" s="126" t="s">
        <v>417</v>
      </c>
      <c r="H9551" s="126" t="s">
        <v>126</v>
      </c>
      <c r="I9551" s="126" t="s">
        <v>126</v>
      </c>
      <c r="J9551" s="126" t="s">
        <v>3060</v>
      </c>
      <c r="K9551" s="126" t="s">
        <v>558</v>
      </c>
      <c r="L9551" s="126" t="s">
        <v>1321</v>
      </c>
      <c r="M9551" s="130">
        <v>17171.04</v>
      </c>
      <c r="N9551" s="126" t="s">
        <v>290</v>
      </c>
      <c r="O9551" s="126" t="s">
        <v>1311</v>
      </c>
      <c r="P9551" s="130">
        <v>0</v>
      </c>
      <c r="S9551" s="130">
        <v>0</v>
      </c>
      <c r="V9551" s="130">
        <v>19078.939999999999</v>
      </c>
      <c r="X9551" s="126" t="s">
        <v>1312</v>
      </c>
      <c r="Y9551" s="126" t="s">
        <v>517</v>
      </c>
      <c r="Z9551" s="127" t="s">
        <v>309</v>
      </c>
      <c r="AA9551" s="128">
        <v>1</v>
      </c>
      <c r="AB9551" s="128">
        <v>60</v>
      </c>
      <c r="AD9551" s="126" t="s">
        <v>562</v>
      </c>
      <c r="AG9551" s="127"/>
      <c r="AI9551" s="127"/>
    </row>
    <row r="9552" spans="1:35" ht="14.85" customHeight="1">
      <c r="A9552" s="130">
        <v>5004263</v>
      </c>
      <c r="B9552" s="126" t="s">
        <v>15948</v>
      </c>
      <c r="C9552" s="126" t="s">
        <v>15949</v>
      </c>
      <c r="D9552" s="126" t="s">
        <v>15147</v>
      </c>
      <c r="E9552" s="126" t="s">
        <v>288</v>
      </c>
      <c r="F9552" s="126" t="s">
        <v>364</v>
      </c>
      <c r="G9552" s="126" t="s">
        <v>417</v>
      </c>
      <c r="H9552" s="126" t="s">
        <v>126</v>
      </c>
      <c r="I9552" s="126" t="s">
        <v>126</v>
      </c>
      <c r="J9552" s="126" t="s">
        <v>886</v>
      </c>
      <c r="K9552" s="126" t="s">
        <v>443</v>
      </c>
      <c r="L9552" s="126" t="s">
        <v>887</v>
      </c>
      <c r="M9552" s="130">
        <v>6817.44</v>
      </c>
      <c r="O9552" s="126" t="s">
        <v>365</v>
      </c>
      <c r="P9552" s="130">
        <v>0</v>
      </c>
      <c r="S9552" s="130">
        <v>0</v>
      </c>
      <c r="V9552" s="130">
        <v>18504.34</v>
      </c>
      <c r="X9552" s="126" t="s">
        <v>510</v>
      </c>
      <c r="Z9552" s="127"/>
      <c r="AA9552" s="128">
        <v>2</v>
      </c>
      <c r="AB9552" s="128">
        <v>60</v>
      </c>
      <c r="AC9552" s="126" t="s">
        <v>366</v>
      </c>
      <c r="AD9552" s="126" t="s">
        <v>562</v>
      </c>
      <c r="AG9552" s="127"/>
      <c r="AI9552" s="127"/>
    </row>
    <row r="9553" spans="1:35" ht="14.85" customHeight="1">
      <c r="A9553" s="130">
        <v>5004262</v>
      </c>
      <c r="B9553" s="126" t="s">
        <v>15950</v>
      </c>
      <c r="C9553" s="126" t="s">
        <v>15951</v>
      </c>
      <c r="D9553" s="126" t="s">
        <v>15952</v>
      </c>
      <c r="E9553" s="126" t="s">
        <v>288</v>
      </c>
      <c r="F9553" s="126" t="s">
        <v>364</v>
      </c>
      <c r="G9553" s="126" t="s">
        <v>417</v>
      </c>
      <c r="H9553" s="126" t="s">
        <v>126</v>
      </c>
      <c r="I9553" s="126" t="s">
        <v>126</v>
      </c>
      <c r="J9553" s="126" t="s">
        <v>886</v>
      </c>
      <c r="K9553" s="126" t="s">
        <v>443</v>
      </c>
      <c r="L9553" s="126" t="s">
        <v>887</v>
      </c>
      <c r="M9553" s="130">
        <v>6817.44</v>
      </c>
      <c r="O9553" s="126" t="s">
        <v>365</v>
      </c>
      <c r="P9553" s="130">
        <v>0</v>
      </c>
      <c r="S9553" s="130">
        <v>0</v>
      </c>
      <c r="V9553" s="130">
        <v>19478.240000000002</v>
      </c>
      <c r="X9553" s="126" t="s">
        <v>510</v>
      </c>
      <c r="Z9553" s="127"/>
      <c r="AA9553" s="128">
        <v>2</v>
      </c>
      <c r="AB9553" s="128">
        <v>60</v>
      </c>
      <c r="AC9553" s="126" t="s">
        <v>366</v>
      </c>
      <c r="AD9553" s="126" t="s">
        <v>562</v>
      </c>
      <c r="AG9553" s="127"/>
      <c r="AI9553" s="127"/>
    </row>
    <row r="9554" spans="1:35" ht="14.85" customHeight="1">
      <c r="A9554" s="130">
        <v>5000922</v>
      </c>
      <c r="B9554" s="126" t="s">
        <v>19065</v>
      </c>
      <c r="C9554" s="126" t="s">
        <v>18366</v>
      </c>
      <c r="D9554" s="126" t="s">
        <v>19066</v>
      </c>
      <c r="E9554" s="126" t="s">
        <v>288</v>
      </c>
      <c r="F9554" s="126" t="s">
        <v>440</v>
      </c>
      <c r="G9554" s="126" t="s">
        <v>458</v>
      </c>
      <c r="H9554" s="126" t="s">
        <v>126</v>
      </c>
      <c r="I9554" s="126" t="s">
        <v>418</v>
      </c>
      <c r="J9554" s="126" t="s">
        <v>442</v>
      </c>
      <c r="K9554" s="126" t="s">
        <v>443</v>
      </c>
      <c r="L9554" s="126" t="s">
        <v>444</v>
      </c>
      <c r="M9554" s="130">
        <v>5275.2</v>
      </c>
      <c r="O9554" s="126" t="s">
        <v>445</v>
      </c>
      <c r="P9554" s="130">
        <v>0</v>
      </c>
      <c r="S9554" s="130">
        <v>0</v>
      </c>
      <c r="V9554" s="130">
        <v>5275.2</v>
      </c>
      <c r="X9554" s="126" t="s">
        <v>2349</v>
      </c>
      <c r="Z9554" s="127"/>
      <c r="AA9554" s="128">
        <v>60</v>
      </c>
      <c r="AB9554" s="128">
        <v>1</v>
      </c>
      <c r="AD9554" s="126" t="s">
        <v>562</v>
      </c>
      <c r="AG9554" s="127"/>
      <c r="AI9554" s="127"/>
    </row>
    <row r="9555" spans="1:35" ht="14.85" customHeight="1">
      <c r="A9555" s="130">
        <v>5000921</v>
      </c>
      <c r="B9555" s="126" t="s">
        <v>19067</v>
      </c>
      <c r="C9555" s="126" t="s">
        <v>18366</v>
      </c>
      <c r="D9555" s="126" t="s">
        <v>19068</v>
      </c>
      <c r="E9555" s="126" t="s">
        <v>288</v>
      </c>
      <c r="F9555" s="126" t="s">
        <v>440</v>
      </c>
      <c r="G9555" s="126" t="s">
        <v>458</v>
      </c>
      <c r="H9555" s="126" t="s">
        <v>126</v>
      </c>
      <c r="I9555" s="126" t="s">
        <v>418</v>
      </c>
      <c r="J9555" s="126" t="s">
        <v>442</v>
      </c>
      <c r="K9555" s="126" t="s">
        <v>443</v>
      </c>
      <c r="L9555" s="126" t="s">
        <v>444</v>
      </c>
      <c r="M9555" s="130">
        <v>5275.2</v>
      </c>
      <c r="O9555" s="126" t="s">
        <v>445</v>
      </c>
      <c r="P9555" s="130">
        <v>0</v>
      </c>
      <c r="S9555" s="130">
        <v>0</v>
      </c>
      <c r="V9555" s="130">
        <v>5275.2</v>
      </c>
      <c r="X9555" s="126" t="s">
        <v>2349</v>
      </c>
      <c r="Z9555" s="127"/>
      <c r="AA9555" s="128">
        <v>60</v>
      </c>
      <c r="AB9555" s="128">
        <v>1</v>
      </c>
      <c r="AD9555" s="126" t="s">
        <v>562</v>
      </c>
      <c r="AG9555" s="127"/>
      <c r="AI9555" s="127"/>
    </row>
    <row r="9556" spans="1:35" ht="14.85" customHeight="1">
      <c r="A9556" s="130">
        <v>5000920</v>
      </c>
      <c r="B9556" s="126" t="s">
        <v>19069</v>
      </c>
      <c r="C9556" s="126" t="s">
        <v>18366</v>
      </c>
      <c r="D9556" s="126" t="s">
        <v>19070</v>
      </c>
      <c r="E9556" s="126" t="s">
        <v>288</v>
      </c>
      <c r="F9556" s="126" t="s">
        <v>440</v>
      </c>
      <c r="G9556" s="126" t="s">
        <v>458</v>
      </c>
      <c r="H9556" s="126" t="s">
        <v>126</v>
      </c>
      <c r="I9556" s="126" t="s">
        <v>418</v>
      </c>
      <c r="J9556" s="126" t="s">
        <v>442</v>
      </c>
      <c r="K9556" s="126" t="s">
        <v>443</v>
      </c>
      <c r="L9556" s="126" t="s">
        <v>444</v>
      </c>
      <c r="M9556" s="130">
        <v>5275.2</v>
      </c>
      <c r="O9556" s="126" t="s">
        <v>445</v>
      </c>
      <c r="P9556" s="130">
        <v>0</v>
      </c>
      <c r="S9556" s="130">
        <v>0</v>
      </c>
      <c r="V9556" s="130">
        <v>5275.2</v>
      </c>
      <c r="X9556" s="126" t="s">
        <v>2349</v>
      </c>
      <c r="Z9556" s="127"/>
      <c r="AA9556" s="128">
        <v>60</v>
      </c>
      <c r="AB9556" s="128">
        <v>1</v>
      </c>
      <c r="AD9556" s="126" t="s">
        <v>562</v>
      </c>
      <c r="AG9556" s="127"/>
      <c r="AI9556" s="127"/>
    </row>
    <row r="9557" spans="1:35" ht="14.85" customHeight="1">
      <c r="A9557" s="130">
        <v>5000911</v>
      </c>
      <c r="B9557" s="126" t="s">
        <v>19071</v>
      </c>
      <c r="C9557" s="126" t="s">
        <v>19072</v>
      </c>
      <c r="D9557" s="126" t="s">
        <v>19073</v>
      </c>
      <c r="E9557" s="126" t="s">
        <v>288</v>
      </c>
      <c r="F9557" s="126" t="s">
        <v>440</v>
      </c>
      <c r="G9557" s="126" t="s">
        <v>463</v>
      </c>
      <c r="H9557" s="126" t="s">
        <v>126</v>
      </c>
      <c r="I9557" s="126" t="s">
        <v>418</v>
      </c>
      <c r="J9557" s="126" t="s">
        <v>442</v>
      </c>
      <c r="K9557" s="126" t="s">
        <v>443</v>
      </c>
      <c r="L9557" s="126" t="s">
        <v>444</v>
      </c>
      <c r="M9557" s="130">
        <v>1948.8</v>
      </c>
      <c r="O9557" s="126" t="s">
        <v>445</v>
      </c>
      <c r="P9557" s="130">
        <v>0</v>
      </c>
      <c r="S9557" s="130">
        <v>0</v>
      </c>
      <c r="V9557" s="130">
        <v>1948.8</v>
      </c>
      <c r="X9557" s="126" t="s">
        <v>4644</v>
      </c>
      <c r="Z9557" s="127"/>
      <c r="AA9557" s="128">
        <v>30</v>
      </c>
      <c r="AB9557" s="128">
        <v>1</v>
      </c>
      <c r="AD9557" s="126" t="s">
        <v>562</v>
      </c>
      <c r="AG9557" s="127"/>
      <c r="AI9557" s="127"/>
    </row>
    <row r="9558" spans="1:35" ht="14.85" customHeight="1">
      <c r="A9558" s="130">
        <v>5004455</v>
      </c>
      <c r="B9558" s="126" t="s">
        <v>413</v>
      </c>
      <c r="C9558" s="126" t="s">
        <v>19074</v>
      </c>
      <c r="D9558" s="126" t="s">
        <v>18525</v>
      </c>
      <c r="E9558" s="126" t="s">
        <v>288</v>
      </c>
      <c r="F9558" s="126" t="s">
        <v>491</v>
      </c>
      <c r="G9558" s="126" t="s">
        <v>417</v>
      </c>
      <c r="H9558" s="126" t="s">
        <v>126</v>
      </c>
      <c r="I9558" s="126" t="s">
        <v>126</v>
      </c>
      <c r="J9558" s="126" t="s">
        <v>18526</v>
      </c>
      <c r="K9558" s="126" t="s">
        <v>504</v>
      </c>
      <c r="L9558" s="126" t="s">
        <v>1321</v>
      </c>
      <c r="M9558" s="130">
        <v>26295.360000000001</v>
      </c>
      <c r="N9558" s="126" t="s">
        <v>290</v>
      </c>
      <c r="O9558" s="126" t="s">
        <v>2587</v>
      </c>
      <c r="P9558" s="130">
        <v>0</v>
      </c>
      <c r="S9558" s="130">
        <v>0</v>
      </c>
      <c r="V9558" s="130">
        <v>48330</v>
      </c>
      <c r="X9558" s="126" t="s">
        <v>2588</v>
      </c>
      <c r="Y9558" s="126" t="s">
        <v>517</v>
      </c>
      <c r="Z9558" s="127"/>
      <c r="AA9558" s="128">
        <v>1</v>
      </c>
      <c r="AB9558" s="128">
        <v>120</v>
      </c>
      <c r="AD9558" s="126" t="s">
        <v>1801</v>
      </c>
      <c r="AG9558" s="127"/>
      <c r="AI9558" s="127"/>
    </row>
    <row r="9559" spans="1:35" ht="14.85" customHeight="1">
      <c r="A9559" s="130">
        <v>5004454</v>
      </c>
      <c r="B9559" s="126" t="s">
        <v>19075</v>
      </c>
      <c r="C9559" s="126" t="s">
        <v>19076</v>
      </c>
      <c r="D9559" s="126" t="s">
        <v>19077</v>
      </c>
      <c r="E9559" s="126" t="s">
        <v>288</v>
      </c>
      <c r="F9559" s="126" t="s">
        <v>491</v>
      </c>
      <c r="G9559" s="126" t="s">
        <v>417</v>
      </c>
      <c r="H9559" s="126" t="s">
        <v>126</v>
      </c>
      <c r="I9559" s="126" t="s">
        <v>126</v>
      </c>
      <c r="J9559" s="126" t="s">
        <v>18526</v>
      </c>
      <c r="K9559" s="126" t="s">
        <v>504</v>
      </c>
      <c r="L9559" s="126" t="s">
        <v>1321</v>
      </c>
      <c r="M9559" s="130">
        <v>26285.91</v>
      </c>
      <c r="N9559" s="126" t="s">
        <v>290</v>
      </c>
      <c r="O9559" s="126" t="s">
        <v>2587</v>
      </c>
      <c r="P9559" s="130">
        <v>0</v>
      </c>
      <c r="S9559" s="130">
        <v>0</v>
      </c>
      <c r="V9559" s="130">
        <v>26680</v>
      </c>
      <c r="X9559" s="126" t="s">
        <v>2588</v>
      </c>
      <c r="Y9559" s="126" t="s">
        <v>517</v>
      </c>
      <c r="Z9559" s="127"/>
      <c r="AA9559" s="128">
        <v>1</v>
      </c>
      <c r="AB9559" s="128">
        <v>120</v>
      </c>
      <c r="AD9559" s="126" t="s">
        <v>562</v>
      </c>
      <c r="AG9559" s="127"/>
      <c r="AI9559" s="127"/>
    </row>
    <row r="9560" spans="1:35" ht="14.85" customHeight="1">
      <c r="A9560" s="130">
        <v>5004452</v>
      </c>
      <c r="B9560" s="126" t="s">
        <v>19078</v>
      </c>
      <c r="C9560" s="126" t="s">
        <v>12514</v>
      </c>
      <c r="D9560" s="126" t="s">
        <v>19079</v>
      </c>
      <c r="E9560" s="126" t="s">
        <v>288</v>
      </c>
      <c r="F9560" s="126" t="s">
        <v>491</v>
      </c>
      <c r="G9560" s="126" t="s">
        <v>417</v>
      </c>
      <c r="H9560" s="126" t="s">
        <v>126</v>
      </c>
      <c r="I9560" s="126" t="s">
        <v>126</v>
      </c>
      <c r="J9560" s="126" t="s">
        <v>12458</v>
      </c>
      <c r="K9560" s="126" t="s">
        <v>747</v>
      </c>
      <c r="L9560" s="126" t="s">
        <v>931</v>
      </c>
      <c r="M9560" s="130">
        <v>2026.79</v>
      </c>
      <c r="N9560" s="126" t="s">
        <v>290</v>
      </c>
      <c r="O9560" s="126" t="s">
        <v>1577</v>
      </c>
      <c r="P9560" s="130">
        <v>0</v>
      </c>
      <c r="S9560" s="130">
        <v>0</v>
      </c>
      <c r="V9560" s="130">
        <v>2251.9899999999998</v>
      </c>
      <c r="X9560" s="126" t="s">
        <v>1578</v>
      </c>
      <c r="Z9560" s="127" t="s">
        <v>309</v>
      </c>
      <c r="AA9560" s="128">
        <v>1</v>
      </c>
      <c r="AB9560" s="128">
        <v>60</v>
      </c>
      <c r="AD9560" s="126" t="s">
        <v>562</v>
      </c>
      <c r="AG9560" s="127"/>
      <c r="AI9560" s="127"/>
    </row>
    <row r="9561" spans="1:35" ht="14.85" customHeight="1">
      <c r="A9561" s="130">
        <v>5004451</v>
      </c>
      <c r="B9561" s="126" t="s">
        <v>19080</v>
      </c>
      <c r="C9561" s="126" t="s">
        <v>17200</v>
      </c>
      <c r="D9561" s="126" t="s">
        <v>19081</v>
      </c>
      <c r="E9561" s="126" t="s">
        <v>288</v>
      </c>
      <c r="F9561" s="126" t="s">
        <v>491</v>
      </c>
      <c r="G9561" s="126" t="s">
        <v>417</v>
      </c>
      <c r="H9561" s="126" t="s">
        <v>126</v>
      </c>
      <c r="I9561" s="126" t="s">
        <v>308</v>
      </c>
      <c r="J9561" s="126" t="s">
        <v>514</v>
      </c>
      <c r="K9561" s="126" t="s">
        <v>504</v>
      </c>
      <c r="L9561" s="126" t="s">
        <v>515</v>
      </c>
      <c r="M9561" s="130">
        <v>6798.28</v>
      </c>
      <c r="N9561" s="126" t="s">
        <v>290</v>
      </c>
      <c r="O9561" s="126" t="s">
        <v>1311</v>
      </c>
      <c r="P9561" s="130">
        <v>0</v>
      </c>
      <c r="S9561" s="130">
        <v>0</v>
      </c>
      <c r="V9561" s="130">
        <v>7553.65</v>
      </c>
      <c r="X9561" s="126" t="s">
        <v>1312</v>
      </c>
      <c r="Y9561" s="126" t="s">
        <v>517</v>
      </c>
      <c r="Z9561" s="127" t="s">
        <v>309</v>
      </c>
      <c r="AA9561" s="128">
        <v>1</v>
      </c>
      <c r="AB9561" s="128">
        <v>60</v>
      </c>
      <c r="AD9561" s="126" t="s">
        <v>562</v>
      </c>
      <c r="AG9561" s="127"/>
      <c r="AI9561" s="127"/>
    </row>
    <row r="9562" spans="1:35" ht="14.85" customHeight="1">
      <c r="A9562" s="130">
        <v>5004448</v>
      </c>
      <c r="B9562" s="126" t="s">
        <v>19082</v>
      </c>
      <c r="C9562" s="126" t="s">
        <v>12463</v>
      </c>
      <c r="D9562" s="126" t="s">
        <v>19083</v>
      </c>
      <c r="E9562" s="126" t="s">
        <v>288</v>
      </c>
      <c r="F9562" s="126" t="s">
        <v>491</v>
      </c>
      <c r="G9562" s="126" t="s">
        <v>417</v>
      </c>
      <c r="H9562" s="126" t="s">
        <v>126</v>
      </c>
      <c r="I9562" s="126" t="s">
        <v>308</v>
      </c>
      <c r="J9562" s="126" t="s">
        <v>514</v>
      </c>
      <c r="K9562" s="126" t="s">
        <v>504</v>
      </c>
      <c r="L9562" s="126" t="s">
        <v>515</v>
      </c>
      <c r="M9562" s="130">
        <v>3658.23</v>
      </c>
      <c r="N9562" s="126" t="s">
        <v>290</v>
      </c>
      <c r="O9562" s="126" t="s">
        <v>1311</v>
      </c>
      <c r="P9562" s="130">
        <v>0</v>
      </c>
      <c r="S9562" s="130">
        <v>0</v>
      </c>
      <c r="V9562" s="130">
        <v>4064.7</v>
      </c>
      <c r="X9562" s="126" t="s">
        <v>1312</v>
      </c>
      <c r="Y9562" s="126" t="s">
        <v>517</v>
      </c>
      <c r="Z9562" s="127" t="s">
        <v>309</v>
      </c>
      <c r="AA9562" s="128">
        <v>1</v>
      </c>
      <c r="AB9562" s="128">
        <v>60</v>
      </c>
      <c r="AD9562" s="126" t="s">
        <v>562</v>
      </c>
      <c r="AG9562" s="127"/>
      <c r="AI9562" s="127"/>
    </row>
    <row r="9563" spans="1:35" ht="14.85" customHeight="1">
      <c r="A9563" s="130">
        <v>5004447</v>
      </c>
      <c r="B9563" s="126" t="s">
        <v>19084</v>
      </c>
      <c r="C9563" s="126" t="s">
        <v>19085</v>
      </c>
      <c r="D9563" s="126" t="s">
        <v>19086</v>
      </c>
      <c r="E9563" s="126" t="s">
        <v>288</v>
      </c>
      <c r="F9563" s="126" t="s">
        <v>491</v>
      </c>
      <c r="G9563" s="126" t="s">
        <v>417</v>
      </c>
      <c r="H9563" s="126" t="s">
        <v>126</v>
      </c>
      <c r="I9563" s="126" t="s">
        <v>126</v>
      </c>
      <c r="J9563" s="126" t="s">
        <v>12458</v>
      </c>
      <c r="K9563" s="126" t="s">
        <v>747</v>
      </c>
      <c r="L9563" s="126" t="s">
        <v>931</v>
      </c>
      <c r="M9563" s="130">
        <v>8765.1200000000008</v>
      </c>
      <c r="N9563" s="126" t="s">
        <v>290</v>
      </c>
      <c r="O9563" s="126" t="s">
        <v>818</v>
      </c>
      <c r="P9563" s="130">
        <v>0</v>
      </c>
      <c r="S9563" s="130">
        <v>0</v>
      </c>
      <c r="V9563" s="130">
        <v>9346.6299999999992</v>
      </c>
      <c r="X9563" s="126" t="s">
        <v>819</v>
      </c>
      <c r="Y9563" s="126" t="s">
        <v>517</v>
      </c>
      <c r="Z9563" s="127"/>
      <c r="AA9563" s="128">
        <v>1</v>
      </c>
      <c r="AB9563" s="128">
        <v>60</v>
      </c>
      <c r="AD9563" s="126" t="s">
        <v>562</v>
      </c>
      <c r="AG9563" s="127"/>
      <c r="AI9563" s="127"/>
    </row>
    <row r="9564" spans="1:35" ht="14.85" customHeight="1">
      <c r="A9564" s="130">
        <v>5004446</v>
      </c>
      <c r="B9564" s="126" t="s">
        <v>19087</v>
      </c>
      <c r="C9564" s="126" t="s">
        <v>19088</v>
      </c>
      <c r="D9564" s="126" t="s">
        <v>19089</v>
      </c>
      <c r="E9564" s="126" t="s">
        <v>288</v>
      </c>
      <c r="F9564" s="126" t="s">
        <v>491</v>
      </c>
      <c r="G9564" s="126" t="s">
        <v>417</v>
      </c>
      <c r="H9564" s="126" t="s">
        <v>126</v>
      </c>
      <c r="I9564" s="126" t="s">
        <v>126</v>
      </c>
      <c r="J9564" s="126" t="s">
        <v>12458</v>
      </c>
      <c r="K9564" s="126" t="s">
        <v>747</v>
      </c>
      <c r="L9564" s="126" t="s">
        <v>931</v>
      </c>
      <c r="M9564" s="130">
        <v>2688.29</v>
      </c>
      <c r="N9564" s="126" t="s">
        <v>290</v>
      </c>
      <c r="O9564" s="126" t="s">
        <v>506</v>
      </c>
      <c r="P9564" s="130">
        <v>0</v>
      </c>
      <c r="S9564" s="130">
        <v>0</v>
      </c>
      <c r="V9564" s="130">
        <v>2986.99</v>
      </c>
      <c r="X9564" s="126" t="s">
        <v>1356</v>
      </c>
      <c r="Z9564" s="127" t="s">
        <v>309</v>
      </c>
      <c r="AA9564" s="128">
        <v>1</v>
      </c>
      <c r="AB9564" s="128">
        <v>36</v>
      </c>
      <c r="AD9564" s="126" t="s">
        <v>562</v>
      </c>
      <c r="AG9564" s="127"/>
      <c r="AI9564" s="127"/>
    </row>
    <row r="9565" spans="1:35" ht="14.85" customHeight="1">
      <c r="A9565" s="130">
        <v>5004445</v>
      </c>
      <c r="B9565" s="126" t="s">
        <v>19090</v>
      </c>
      <c r="C9565" s="126" t="s">
        <v>12476</v>
      </c>
      <c r="D9565" s="126" t="s">
        <v>12457</v>
      </c>
      <c r="E9565" s="126" t="s">
        <v>288</v>
      </c>
      <c r="F9565" s="126" t="s">
        <v>491</v>
      </c>
      <c r="G9565" s="126" t="s">
        <v>417</v>
      </c>
      <c r="H9565" s="126" t="s">
        <v>126</v>
      </c>
      <c r="I9565" s="126" t="s">
        <v>308</v>
      </c>
      <c r="J9565" s="126" t="s">
        <v>12458</v>
      </c>
      <c r="K9565" s="126" t="s">
        <v>747</v>
      </c>
      <c r="L9565" s="126" t="s">
        <v>931</v>
      </c>
      <c r="M9565" s="130">
        <v>804.59</v>
      </c>
      <c r="N9565" s="126" t="s">
        <v>290</v>
      </c>
      <c r="O9565" s="126" t="s">
        <v>506</v>
      </c>
      <c r="P9565" s="130">
        <v>0</v>
      </c>
      <c r="S9565" s="130">
        <v>0</v>
      </c>
      <c r="V9565" s="130">
        <v>893.99</v>
      </c>
      <c r="X9565" s="126" t="s">
        <v>1356</v>
      </c>
      <c r="Z9565" s="127" t="s">
        <v>309</v>
      </c>
      <c r="AA9565" s="128">
        <v>1</v>
      </c>
      <c r="AB9565" s="128">
        <v>36</v>
      </c>
      <c r="AD9565" s="126" t="s">
        <v>562</v>
      </c>
      <c r="AG9565" s="127"/>
      <c r="AI9565" s="127"/>
    </row>
    <row r="9566" spans="1:35" ht="14.85" customHeight="1">
      <c r="A9566" s="130">
        <v>5004444</v>
      </c>
      <c r="B9566" s="126" t="s">
        <v>19091</v>
      </c>
      <c r="C9566" s="126" t="s">
        <v>19092</v>
      </c>
      <c r="D9566" s="126" t="s">
        <v>16834</v>
      </c>
      <c r="E9566" s="126" t="s">
        <v>288</v>
      </c>
      <c r="F9566" s="126" t="s">
        <v>491</v>
      </c>
      <c r="G9566" s="126" t="s">
        <v>417</v>
      </c>
      <c r="H9566" s="126" t="s">
        <v>126</v>
      </c>
      <c r="I9566" s="126" t="s">
        <v>308</v>
      </c>
      <c r="J9566" s="126" t="s">
        <v>12458</v>
      </c>
      <c r="K9566" s="126" t="s">
        <v>747</v>
      </c>
      <c r="L9566" s="126" t="s">
        <v>931</v>
      </c>
      <c r="M9566" s="130">
        <v>846.89</v>
      </c>
      <c r="N9566" s="126" t="s">
        <v>290</v>
      </c>
      <c r="O9566" s="126" t="s">
        <v>506</v>
      </c>
      <c r="P9566" s="130">
        <v>0</v>
      </c>
      <c r="S9566" s="130">
        <v>0</v>
      </c>
      <c r="V9566" s="130">
        <v>940.99</v>
      </c>
      <c r="X9566" s="126" t="s">
        <v>1356</v>
      </c>
      <c r="Z9566" s="127" t="s">
        <v>309</v>
      </c>
      <c r="AA9566" s="128">
        <v>1</v>
      </c>
      <c r="AB9566" s="128">
        <v>36</v>
      </c>
      <c r="AD9566" s="126" t="s">
        <v>562</v>
      </c>
      <c r="AG9566" s="127"/>
      <c r="AI9566" s="127"/>
    </row>
    <row r="9567" spans="1:35" ht="14.85" customHeight="1">
      <c r="A9567" s="130">
        <v>5004443</v>
      </c>
      <c r="B9567" s="126" t="s">
        <v>19093</v>
      </c>
      <c r="C9567" s="126" t="s">
        <v>17200</v>
      </c>
      <c r="D9567" s="126" t="s">
        <v>19094</v>
      </c>
      <c r="E9567" s="126" t="s">
        <v>288</v>
      </c>
      <c r="F9567" s="126" t="s">
        <v>491</v>
      </c>
      <c r="G9567" s="126" t="s">
        <v>417</v>
      </c>
      <c r="H9567" s="126" t="s">
        <v>126</v>
      </c>
      <c r="I9567" s="126" t="s">
        <v>308</v>
      </c>
      <c r="J9567" s="126" t="s">
        <v>514</v>
      </c>
      <c r="K9567" s="126" t="s">
        <v>504</v>
      </c>
      <c r="L9567" s="126" t="s">
        <v>515</v>
      </c>
      <c r="M9567" s="130">
        <v>1775.47</v>
      </c>
      <c r="N9567" s="126" t="s">
        <v>290</v>
      </c>
      <c r="O9567" s="126" t="s">
        <v>1311</v>
      </c>
      <c r="P9567" s="130">
        <v>0</v>
      </c>
      <c r="S9567" s="130">
        <v>0</v>
      </c>
      <c r="V9567" s="130">
        <v>1972.75</v>
      </c>
      <c r="X9567" s="126" t="s">
        <v>1312</v>
      </c>
      <c r="Y9567" s="126" t="s">
        <v>517</v>
      </c>
      <c r="Z9567" s="127" t="s">
        <v>309</v>
      </c>
      <c r="AA9567" s="128">
        <v>1</v>
      </c>
      <c r="AB9567" s="128">
        <v>60</v>
      </c>
      <c r="AD9567" s="126" t="s">
        <v>562</v>
      </c>
      <c r="AG9567" s="127"/>
      <c r="AI9567" s="127"/>
    </row>
    <row r="9568" spans="1:35" ht="14.85" customHeight="1">
      <c r="A9568" s="130">
        <v>5014771</v>
      </c>
      <c r="B9568" s="126" t="s">
        <v>413</v>
      </c>
      <c r="C9568" s="126" t="s">
        <v>19095</v>
      </c>
      <c r="D9568" s="126" t="s">
        <v>18942</v>
      </c>
      <c r="E9568" s="126" t="s">
        <v>288</v>
      </c>
      <c r="F9568" s="126" t="s">
        <v>364</v>
      </c>
      <c r="G9568" s="126" t="s">
        <v>417</v>
      </c>
      <c r="H9568" s="126" t="s">
        <v>126</v>
      </c>
      <c r="I9568" s="126" t="s">
        <v>418</v>
      </c>
      <c r="J9568" s="126" t="s">
        <v>2879</v>
      </c>
      <c r="K9568" s="126" t="s">
        <v>443</v>
      </c>
      <c r="L9568" s="126" t="s">
        <v>2880</v>
      </c>
      <c r="M9568" s="130">
        <v>9739.1299999999992</v>
      </c>
      <c r="O9568" s="126" t="s">
        <v>486</v>
      </c>
      <c r="P9568" s="130">
        <v>0</v>
      </c>
      <c r="S9568" s="130">
        <v>0</v>
      </c>
      <c r="V9568" s="130">
        <v>20500</v>
      </c>
      <c r="X9568" s="126" t="s">
        <v>549</v>
      </c>
      <c r="Z9568" s="127"/>
      <c r="AA9568" s="128">
        <v>2</v>
      </c>
      <c r="AB9568" s="128">
        <v>60</v>
      </c>
      <c r="AC9568" s="126" t="s">
        <v>366</v>
      </c>
      <c r="AD9568" s="126" t="s">
        <v>17564</v>
      </c>
      <c r="AG9568" s="127"/>
      <c r="AI9568" s="127"/>
    </row>
    <row r="9569" spans="1:35" ht="14.85" customHeight="1">
      <c r="A9569" s="130">
        <v>5014788</v>
      </c>
      <c r="B9569" s="126" t="s">
        <v>413</v>
      </c>
      <c r="C9569" s="126" t="s">
        <v>19096</v>
      </c>
      <c r="D9569" s="126" t="s">
        <v>19097</v>
      </c>
      <c r="E9569" s="126" t="s">
        <v>288</v>
      </c>
      <c r="F9569" s="126" t="s">
        <v>522</v>
      </c>
      <c r="G9569" s="126" t="s">
        <v>1393</v>
      </c>
      <c r="H9569" s="126" t="s">
        <v>605</v>
      </c>
      <c r="I9569" s="126" t="s">
        <v>418</v>
      </c>
      <c r="J9569" s="126" t="s">
        <v>19098</v>
      </c>
      <c r="K9569" s="126" t="s">
        <v>504</v>
      </c>
      <c r="L9569" s="126" t="s">
        <v>977</v>
      </c>
      <c r="M9569" s="130">
        <v>3064.32</v>
      </c>
      <c r="N9569" s="126" t="s">
        <v>290</v>
      </c>
      <c r="O9569" s="126" t="s">
        <v>19099</v>
      </c>
      <c r="P9569" s="130">
        <v>0</v>
      </c>
      <c r="S9569" s="130">
        <v>0</v>
      </c>
      <c r="V9569" s="130">
        <v>3064.32</v>
      </c>
      <c r="X9569" s="126" t="s">
        <v>19100</v>
      </c>
      <c r="Z9569" s="127"/>
      <c r="AA9569" s="128">
        <v>24</v>
      </c>
      <c r="AB9569" s="128">
        <v>12</v>
      </c>
      <c r="AD9569" s="126" t="s">
        <v>17564</v>
      </c>
      <c r="AG9569" s="127"/>
      <c r="AI9569" s="127"/>
    </row>
    <row r="9570" spans="1:35" ht="14.85" customHeight="1">
      <c r="A9570" s="130">
        <v>5014762</v>
      </c>
      <c r="B9570" s="126" t="s">
        <v>413</v>
      </c>
      <c r="C9570" s="126" t="s">
        <v>19101</v>
      </c>
      <c r="D9570" s="126" t="s">
        <v>18942</v>
      </c>
      <c r="E9570" s="126" t="s">
        <v>288</v>
      </c>
      <c r="F9570" s="126" t="s">
        <v>364</v>
      </c>
      <c r="G9570" s="126" t="s">
        <v>417</v>
      </c>
      <c r="H9570" s="126" t="s">
        <v>126</v>
      </c>
      <c r="I9570" s="126" t="s">
        <v>418</v>
      </c>
      <c r="J9570" s="126" t="s">
        <v>2879</v>
      </c>
      <c r="K9570" s="126" t="s">
        <v>443</v>
      </c>
      <c r="L9570" s="126" t="s">
        <v>2880</v>
      </c>
      <c r="M9570" s="130">
        <v>9739.1299999999992</v>
      </c>
      <c r="O9570" s="126" t="s">
        <v>486</v>
      </c>
      <c r="P9570" s="130">
        <v>0</v>
      </c>
      <c r="S9570" s="130">
        <v>0</v>
      </c>
      <c r="V9570" s="130">
        <v>18300</v>
      </c>
      <c r="X9570" s="126" t="s">
        <v>487</v>
      </c>
      <c r="Z9570" s="127"/>
      <c r="AA9570" s="128">
        <v>1</v>
      </c>
      <c r="AB9570" s="128">
        <v>60</v>
      </c>
      <c r="AC9570" s="126" t="s">
        <v>366</v>
      </c>
      <c r="AD9570" s="126" t="s">
        <v>17564</v>
      </c>
      <c r="AG9570" s="127"/>
      <c r="AI9570" s="127"/>
    </row>
    <row r="9571" spans="1:35" ht="14.85" customHeight="1">
      <c r="A9571" s="130">
        <v>5000059</v>
      </c>
      <c r="B9571" s="126" t="s">
        <v>16008</v>
      </c>
      <c r="C9571" s="126" t="s">
        <v>19102</v>
      </c>
      <c r="D9571" s="126" t="s">
        <v>19103</v>
      </c>
      <c r="E9571" s="126" t="s">
        <v>288</v>
      </c>
      <c r="F9571" s="126" t="s">
        <v>416</v>
      </c>
      <c r="G9571" s="126" t="s">
        <v>417</v>
      </c>
      <c r="H9571" s="126" t="s">
        <v>126</v>
      </c>
      <c r="I9571" s="126" t="s">
        <v>126</v>
      </c>
      <c r="J9571" s="126" t="s">
        <v>1086</v>
      </c>
      <c r="K9571" s="126" t="s">
        <v>747</v>
      </c>
      <c r="L9571" s="126" t="s">
        <v>1087</v>
      </c>
      <c r="M9571" s="130">
        <v>243.04</v>
      </c>
      <c r="O9571" s="126" t="s">
        <v>587</v>
      </c>
      <c r="P9571" s="130">
        <v>0</v>
      </c>
      <c r="S9571" s="130">
        <v>0</v>
      </c>
      <c r="V9571" s="130">
        <v>328.91</v>
      </c>
      <c r="X9571" s="126" t="s">
        <v>588</v>
      </c>
      <c r="Z9571" s="127"/>
      <c r="AA9571" s="128">
        <v>1</v>
      </c>
      <c r="AB9571" s="128">
        <v>12</v>
      </c>
      <c r="AD9571" s="126" t="s">
        <v>562</v>
      </c>
      <c r="AG9571" s="127"/>
      <c r="AI9571" s="127"/>
    </row>
    <row r="9572" spans="1:35" ht="14.85" customHeight="1">
      <c r="A9572" s="130">
        <v>5000058</v>
      </c>
      <c r="B9572" s="126" t="s">
        <v>16276</v>
      </c>
      <c r="C9572" s="126" t="s">
        <v>19104</v>
      </c>
      <c r="D9572" s="126" t="s">
        <v>19105</v>
      </c>
      <c r="E9572" s="126" t="s">
        <v>288</v>
      </c>
      <c r="F9572" s="126" t="s">
        <v>416</v>
      </c>
      <c r="G9572" s="126" t="s">
        <v>417</v>
      </c>
      <c r="H9572" s="126" t="s">
        <v>126</v>
      </c>
      <c r="I9572" s="126" t="s">
        <v>126</v>
      </c>
      <c r="J9572" s="126" t="s">
        <v>1086</v>
      </c>
      <c r="K9572" s="126" t="s">
        <v>747</v>
      </c>
      <c r="L9572" s="126" t="s">
        <v>1087</v>
      </c>
      <c r="M9572" s="130">
        <v>974.4</v>
      </c>
      <c r="O9572" s="126" t="s">
        <v>422</v>
      </c>
      <c r="P9572" s="130">
        <v>0</v>
      </c>
      <c r="S9572" s="130">
        <v>0</v>
      </c>
      <c r="V9572" s="130">
        <v>1250.2</v>
      </c>
      <c r="X9572" s="126" t="s">
        <v>4254</v>
      </c>
      <c r="Z9572" s="127"/>
      <c r="AA9572" s="128">
        <v>1</v>
      </c>
      <c r="AB9572" s="128">
        <v>12</v>
      </c>
      <c r="AD9572" s="126" t="s">
        <v>562</v>
      </c>
      <c r="AG9572" s="127"/>
      <c r="AI9572" s="127"/>
    </row>
    <row r="9573" spans="1:35" ht="14.85" customHeight="1">
      <c r="A9573" s="130">
        <v>5000057</v>
      </c>
      <c r="B9573" s="126" t="s">
        <v>14637</v>
      </c>
      <c r="C9573" s="126" t="s">
        <v>19106</v>
      </c>
      <c r="D9573" s="126" t="s">
        <v>19107</v>
      </c>
      <c r="E9573" s="126" t="s">
        <v>288</v>
      </c>
      <c r="F9573" s="126" t="s">
        <v>416</v>
      </c>
      <c r="G9573" s="126" t="s">
        <v>417</v>
      </c>
      <c r="H9573" s="126" t="s">
        <v>126</v>
      </c>
      <c r="I9573" s="126" t="s">
        <v>126</v>
      </c>
      <c r="J9573" s="126" t="s">
        <v>1086</v>
      </c>
      <c r="K9573" s="126" t="s">
        <v>747</v>
      </c>
      <c r="L9573" s="126" t="s">
        <v>1087</v>
      </c>
      <c r="M9573" s="130">
        <v>243.04</v>
      </c>
      <c r="O9573" s="126" t="s">
        <v>587</v>
      </c>
      <c r="P9573" s="130">
        <v>0</v>
      </c>
      <c r="S9573" s="130">
        <v>0</v>
      </c>
      <c r="V9573" s="130">
        <v>539.41999999999996</v>
      </c>
      <c r="X9573" s="126" t="s">
        <v>588</v>
      </c>
      <c r="Z9573" s="127"/>
      <c r="AA9573" s="128">
        <v>1</v>
      </c>
      <c r="AB9573" s="128">
        <v>12</v>
      </c>
      <c r="AD9573" s="126" t="s">
        <v>562</v>
      </c>
      <c r="AG9573" s="127"/>
      <c r="AI9573" s="127"/>
    </row>
    <row r="9574" spans="1:35" ht="14.85" customHeight="1">
      <c r="A9574" s="130">
        <v>5000056</v>
      </c>
      <c r="B9574" s="126" t="s">
        <v>16217</v>
      </c>
      <c r="C9574" s="126" t="s">
        <v>19108</v>
      </c>
      <c r="D9574" s="126" t="s">
        <v>19109</v>
      </c>
      <c r="E9574" s="126" t="s">
        <v>288</v>
      </c>
      <c r="F9574" s="126" t="s">
        <v>416</v>
      </c>
      <c r="G9574" s="126" t="s">
        <v>417</v>
      </c>
      <c r="H9574" s="126" t="s">
        <v>126</v>
      </c>
      <c r="I9574" s="126" t="s">
        <v>126</v>
      </c>
      <c r="J9574" s="126" t="s">
        <v>1086</v>
      </c>
      <c r="K9574" s="126" t="s">
        <v>747</v>
      </c>
      <c r="L9574" s="126" t="s">
        <v>1087</v>
      </c>
      <c r="M9574" s="130">
        <v>340.48</v>
      </c>
      <c r="O9574" s="126" t="s">
        <v>422</v>
      </c>
      <c r="P9574" s="130">
        <v>0</v>
      </c>
      <c r="S9574" s="130">
        <v>0</v>
      </c>
      <c r="V9574" s="130">
        <v>515.54999999999995</v>
      </c>
      <c r="X9574" s="126" t="s">
        <v>497</v>
      </c>
      <c r="Z9574" s="127"/>
      <c r="AA9574" s="128">
        <v>1</v>
      </c>
      <c r="AB9574" s="128">
        <v>12</v>
      </c>
      <c r="AD9574" s="126" t="s">
        <v>562</v>
      </c>
      <c r="AG9574" s="127"/>
      <c r="AI9574" s="127"/>
    </row>
    <row r="9575" spans="1:35" ht="14.85" customHeight="1">
      <c r="A9575" s="130">
        <v>5000055</v>
      </c>
      <c r="B9575" s="126" t="s">
        <v>19110</v>
      </c>
      <c r="C9575" s="126" t="s">
        <v>19111</v>
      </c>
      <c r="D9575" s="126" t="s">
        <v>19112</v>
      </c>
      <c r="E9575" s="126" t="s">
        <v>288</v>
      </c>
      <c r="F9575" s="126" t="s">
        <v>416</v>
      </c>
      <c r="G9575" s="126" t="s">
        <v>417</v>
      </c>
      <c r="H9575" s="126" t="s">
        <v>126</v>
      </c>
      <c r="I9575" s="126" t="s">
        <v>126</v>
      </c>
      <c r="J9575" s="126" t="s">
        <v>1086</v>
      </c>
      <c r="K9575" s="126" t="s">
        <v>747</v>
      </c>
      <c r="L9575" s="126" t="s">
        <v>1087</v>
      </c>
      <c r="M9575" s="130">
        <v>487.2</v>
      </c>
      <c r="O9575" s="126" t="s">
        <v>422</v>
      </c>
      <c r="P9575" s="130">
        <v>0</v>
      </c>
      <c r="S9575" s="130">
        <v>0</v>
      </c>
      <c r="V9575" s="130">
        <v>659.19</v>
      </c>
      <c r="X9575" s="126" t="s">
        <v>2320</v>
      </c>
      <c r="Z9575" s="127"/>
      <c r="AA9575" s="128">
        <v>1</v>
      </c>
      <c r="AB9575" s="128">
        <v>12</v>
      </c>
      <c r="AD9575" s="126" t="s">
        <v>562</v>
      </c>
      <c r="AG9575" s="127"/>
      <c r="AI9575" s="127"/>
    </row>
    <row r="9576" spans="1:35" ht="14.85" customHeight="1">
      <c r="A9576" s="130">
        <v>5000054</v>
      </c>
      <c r="B9576" s="126" t="s">
        <v>18618</v>
      </c>
      <c r="C9576" s="126" t="s">
        <v>19113</v>
      </c>
      <c r="D9576" s="126" t="s">
        <v>19114</v>
      </c>
      <c r="E9576" s="126" t="s">
        <v>288</v>
      </c>
      <c r="F9576" s="126" t="s">
        <v>416</v>
      </c>
      <c r="G9576" s="126" t="s">
        <v>417</v>
      </c>
      <c r="H9576" s="126" t="s">
        <v>126</v>
      </c>
      <c r="I9576" s="126" t="s">
        <v>126</v>
      </c>
      <c r="J9576" s="126" t="s">
        <v>1086</v>
      </c>
      <c r="K9576" s="126" t="s">
        <v>747</v>
      </c>
      <c r="L9576" s="126" t="s">
        <v>1087</v>
      </c>
      <c r="M9576" s="130">
        <v>560</v>
      </c>
      <c r="O9576" s="126" t="s">
        <v>422</v>
      </c>
      <c r="P9576" s="130">
        <v>0</v>
      </c>
      <c r="S9576" s="130">
        <v>0</v>
      </c>
      <c r="V9576" s="130">
        <v>726.46</v>
      </c>
      <c r="X9576" s="126" t="s">
        <v>3112</v>
      </c>
      <c r="Z9576" s="127"/>
      <c r="AA9576" s="128">
        <v>1</v>
      </c>
      <c r="AB9576" s="128">
        <v>12</v>
      </c>
      <c r="AD9576" s="126" t="s">
        <v>562</v>
      </c>
      <c r="AG9576" s="127"/>
      <c r="AI9576" s="127"/>
    </row>
    <row r="9577" spans="1:35" ht="14.85" customHeight="1">
      <c r="A9577" s="130">
        <v>5000053</v>
      </c>
      <c r="B9577" s="126" t="s">
        <v>19115</v>
      </c>
      <c r="C9577" s="126" t="s">
        <v>19116</v>
      </c>
      <c r="D9577" s="126" t="s">
        <v>19117</v>
      </c>
      <c r="E9577" s="126" t="s">
        <v>288</v>
      </c>
      <c r="F9577" s="126" t="s">
        <v>416</v>
      </c>
      <c r="G9577" s="126" t="s">
        <v>417</v>
      </c>
      <c r="H9577" s="126" t="s">
        <v>126</v>
      </c>
      <c r="I9577" s="126" t="s">
        <v>126</v>
      </c>
      <c r="J9577" s="126" t="s">
        <v>1086</v>
      </c>
      <c r="K9577" s="126" t="s">
        <v>747</v>
      </c>
      <c r="L9577" s="126" t="s">
        <v>1087</v>
      </c>
      <c r="M9577" s="130">
        <v>547.35</v>
      </c>
      <c r="O9577" s="126" t="s">
        <v>422</v>
      </c>
      <c r="P9577" s="130">
        <v>0</v>
      </c>
      <c r="S9577" s="130">
        <v>0</v>
      </c>
      <c r="V9577" s="130">
        <v>547.35</v>
      </c>
      <c r="X9577" s="126" t="s">
        <v>3112</v>
      </c>
      <c r="Z9577" s="127"/>
      <c r="AA9577" s="128">
        <v>1</v>
      </c>
      <c r="AB9577" s="128">
        <v>12</v>
      </c>
      <c r="AD9577" s="126" t="s">
        <v>562</v>
      </c>
      <c r="AG9577" s="127"/>
      <c r="AI9577" s="127"/>
    </row>
    <row r="9578" spans="1:35" ht="14.85" customHeight="1">
      <c r="A9578" s="130">
        <v>5000052</v>
      </c>
      <c r="B9578" s="126" t="s">
        <v>19118</v>
      </c>
      <c r="C9578" s="126" t="s">
        <v>19119</v>
      </c>
      <c r="D9578" s="126" t="s">
        <v>19120</v>
      </c>
      <c r="E9578" s="126" t="s">
        <v>288</v>
      </c>
      <c r="F9578" s="126" t="s">
        <v>416</v>
      </c>
      <c r="G9578" s="126" t="s">
        <v>417</v>
      </c>
      <c r="H9578" s="126" t="s">
        <v>126</v>
      </c>
      <c r="I9578" s="126" t="s">
        <v>126</v>
      </c>
      <c r="J9578" s="126" t="s">
        <v>1086</v>
      </c>
      <c r="K9578" s="126" t="s">
        <v>747</v>
      </c>
      <c r="L9578" s="126" t="s">
        <v>1087</v>
      </c>
      <c r="M9578" s="130">
        <v>263.2</v>
      </c>
      <c r="O9578" s="126" t="s">
        <v>422</v>
      </c>
      <c r="P9578" s="130">
        <v>0</v>
      </c>
      <c r="S9578" s="130">
        <v>0</v>
      </c>
      <c r="V9578" s="130">
        <v>387.05</v>
      </c>
      <c r="X9578" s="126" t="s">
        <v>1574</v>
      </c>
      <c r="Z9578" s="127"/>
      <c r="AA9578" s="128">
        <v>1</v>
      </c>
      <c r="AB9578" s="128">
        <v>12</v>
      </c>
      <c r="AD9578" s="126" t="s">
        <v>562</v>
      </c>
      <c r="AG9578" s="127"/>
      <c r="AI9578" s="127"/>
    </row>
    <row r="9579" spans="1:35" ht="14.85" customHeight="1">
      <c r="A9579" s="130">
        <v>5000650</v>
      </c>
      <c r="B9579" s="126" t="s">
        <v>19121</v>
      </c>
      <c r="C9579" s="126" t="s">
        <v>17819</v>
      </c>
      <c r="D9579" s="126" t="s">
        <v>19122</v>
      </c>
      <c r="E9579" s="126" t="s">
        <v>288</v>
      </c>
      <c r="F9579" s="126" t="s">
        <v>352</v>
      </c>
      <c r="G9579" s="126" t="s">
        <v>417</v>
      </c>
      <c r="H9579" s="126" t="s">
        <v>126</v>
      </c>
      <c r="I9579" s="126" t="s">
        <v>126</v>
      </c>
      <c r="J9579" s="126" t="s">
        <v>7051</v>
      </c>
      <c r="K9579" s="126" t="s">
        <v>504</v>
      </c>
      <c r="L9579" s="126" t="s">
        <v>7052</v>
      </c>
      <c r="M9579" s="130">
        <v>1364.16</v>
      </c>
      <c r="N9579" s="126" t="s">
        <v>290</v>
      </c>
      <c r="O9579" s="126" t="s">
        <v>353</v>
      </c>
      <c r="P9579" s="130">
        <v>0</v>
      </c>
      <c r="S9579" s="130">
        <v>0</v>
      </c>
      <c r="V9579" s="130">
        <v>1702.02</v>
      </c>
      <c r="X9579" s="126" t="s">
        <v>3987</v>
      </c>
      <c r="Z9579" s="127"/>
      <c r="AA9579" s="128">
        <v>1</v>
      </c>
      <c r="AB9579" s="128">
        <v>60</v>
      </c>
      <c r="AD9579" s="126" t="s">
        <v>562</v>
      </c>
      <c r="AG9579" s="127"/>
      <c r="AI9579" s="127"/>
    </row>
    <row r="9580" spans="1:35" ht="14.85" customHeight="1">
      <c r="A9580" s="130">
        <v>5000649</v>
      </c>
      <c r="B9580" s="126" t="s">
        <v>19123</v>
      </c>
      <c r="C9580" s="126" t="s">
        <v>19124</v>
      </c>
      <c r="D9580" s="126" t="s">
        <v>19125</v>
      </c>
      <c r="E9580" s="126" t="s">
        <v>288</v>
      </c>
      <c r="F9580" s="126" t="s">
        <v>416</v>
      </c>
      <c r="G9580" s="126" t="s">
        <v>417</v>
      </c>
      <c r="H9580" s="126" t="s">
        <v>126</v>
      </c>
      <c r="I9580" s="126" t="s">
        <v>126</v>
      </c>
      <c r="J9580" s="126" t="s">
        <v>7115</v>
      </c>
      <c r="K9580" s="126" t="s">
        <v>504</v>
      </c>
      <c r="L9580" s="126" t="s">
        <v>7116</v>
      </c>
      <c r="M9580" s="130">
        <v>974.4</v>
      </c>
      <c r="O9580" s="126" t="s">
        <v>427</v>
      </c>
      <c r="P9580" s="130">
        <v>0</v>
      </c>
      <c r="S9580" s="130">
        <v>0</v>
      </c>
      <c r="V9580" s="130">
        <v>1144.99</v>
      </c>
      <c r="X9580" s="126" t="s">
        <v>432</v>
      </c>
      <c r="Z9580" s="127"/>
      <c r="AA9580" s="128">
        <v>1</v>
      </c>
      <c r="AB9580" s="128">
        <v>12</v>
      </c>
      <c r="AD9580" s="126" t="s">
        <v>562</v>
      </c>
      <c r="AG9580" s="127"/>
      <c r="AI9580" s="127"/>
    </row>
    <row r="9581" spans="1:35" ht="14.85" customHeight="1">
      <c r="A9581" s="130">
        <v>5004250</v>
      </c>
      <c r="B9581" s="126" t="s">
        <v>16453</v>
      </c>
      <c r="C9581" s="126" t="s">
        <v>16454</v>
      </c>
      <c r="D9581" s="126" t="s">
        <v>16455</v>
      </c>
      <c r="E9581" s="126" t="s">
        <v>288</v>
      </c>
      <c r="F9581" s="126" t="s">
        <v>364</v>
      </c>
      <c r="G9581" s="126" t="s">
        <v>417</v>
      </c>
      <c r="H9581" s="126" t="s">
        <v>126</v>
      </c>
      <c r="I9581" s="126" t="s">
        <v>126</v>
      </c>
      <c r="J9581" s="126" t="s">
        <v>886</v>
      </c>
      <c r="K9581" s="126" t="s">
        <v>443</v>
      </c>
      <c r="L9581" s="126" t="s">
        <v>887</v>
      </c>
      <c r="M9581" s="130">
        <v>6817.44</v>
      </c>
      <c r="O9581" s="126" t="s">
        <v>365</v>
      </c>
      <c r="P9581" s="130">
        <v>0</v>
      </c>
      <c r="S9581" s="130">
        <v>0</v>
      </c>
      <c r="V9581" s="130">
        <v>26782.58</v>
      </c>
      <c r="X9581" s="126" t="s">
        <v>510</v>
      </c>
      <c r="Z9581" s="127"/>
      <c r="AA9581" s="128">
        <v>2</v>
      </c>
      <c r="AB9581" s="128">
        <v>60</v>
      </c>
      <c r="AC9581" s="126" t="s">
        <v>366</v>
      </c>
      <c r="AD9581" s="126" t="s">
        <v>562</v>
      </c>
      <c r="AG9581" s="127"/>
      <c r="AI9581" s="127"/>
    </row>
    <row r="9582" spans="1:35" ht="14.85" customHeight="1">
      <c r="A9582" s="130">
        <v>5004249</v>
      </c>
      <c r="B9582" s="126" t="s">
        <v>413</v>
      </c>
      <c r="C9582" s="126" t="s">
        <v>19126</v>
      </c>
      <c r="D9582" s="126" t="s">
        <v>19127</v>
      </c>
      <c r="E9582" s="126" t="s">
        <v>288</v>
      </c>
      <c r="F9582" s="126" t="s">
        <v>491</v>
      </c>
      <c r="G9582" s="126" t="s">
        <v>417</v>
      </c>
      <c r="H9582" s="126" t="s">
        <v>126</v>
      </c>
      <c r="I9582" s="126" t="s">
        <v>126</v>
      </c>
      <c r="J9582" s="126" t="s">
        <v>4744</v>
      </c>
      <c r="K9582" s="126" t="s">
        <v>504</v>
      </c>
      <c r="L9582" s="126" t="s">
        <v>1321</v>
      </c>
      <c r="M9582" s="130">
        <v>8765.1200000000008</v>
      </c>
      <c r="N9582" s="126" t="s">
        <v>290</v>
      </c>
      <c r="O9582" s="126" t="s">
        <v>818</v>
      </c>
      <c r="P9582" s="130">
        <v>0</v>
      </c>
      <c r="S9582" s="130">
        <v>0</v>
      </c>
      <c r="V9582" s="130">
        <v>27980</v>
      </c>
      <c r="X9582" s="126" t="s">
        <v>819</v>
      </c>
      <c r="Y9582" s="126" t="s">
        <v>517</v>
      </c>
      <c r="Z9582" s="127"/>
      <c r="AA9582" s="128">
        <v>1</v>
      </c>
      <c r="AB9582" s="128">
        <v>60</v>
      </c>
      <c r="AD9582" s="126" t="s">
        <v>1801</v>
      </c>
      <c r="AG9582" s="127"/>
      <c r="AI9582" s="127"/>
    </row>
    <row r="9583" spans="1:35" ht="14.85" customHeight="1">
      <c r="A9583" s="130">
        <v>5000686</v>
      </c>
      <c r="B9583" s="126" t="s">
        <v>19128</v>
      </c>
      <c r="C9583" s="126" t="s">
        <v>19129</v>
      </c>
      <c r="D9583" s="126" t="s">
        <v>3732</v>
      </c>
      <c r="E9583" s="126" t="s">
        <v>288</v>
      </c>
      <c r="F9583" s="126" t="s">
        <v>416</v>
      </c>
      <c r="G9583" s="126" t="s">
        <v>417</v>
      </c>
      <c r="H9583" s="126" t="s">
        <v>126</v>
      </c>
      <c r="I9583" s="126" t="s">
        <v>126</v>
      </c>
      <c r="J9583" s="126" t="s">
        <v>912</v>
      </c>
      <c r="K9583" s="126" t="s">
        <v>747</v>
      </c>
      <c r="L9583" s="126" t="s">
        <v>913</v>
      </c>
      <c r="M9583" s="130">
        <v>389.76</v>
      </c>
      <c r="O9583" s="126" t="s">
        <v>587</v>
      </c>
      <c r="P9583" s="130">
        <v>0</v>
      </c>
      <c r="S9583" s="130">
        <v>0</v>
      </c>
      <c r="V9583" s="130">
        <v>837.55</v>
      </c>
      <c r="X9583" s="126" t="s">
        <v>4251</v>
      </c>
      <c r="Z9583" s="127"/>
      <c r="AA9583" s="128">
        <v>1</v>
      </c>
      <c r="AB9583" s="128">
        <v>12</v>
      </c>
      <c r="AD9583" s="126" t="s">
        <v>562</v>
      </c>
      <c r="AG9583" s="127"/>
      <c r="AI9583" s="127"/>
    </row>
    <row r="9584" spans="1:35" ht="14.85" customHeight="1">
      <c r="A9584" s="130">
        <v>5000685</v>
      </c>
      <c r="B9584" s="126" t="s">
        <v>19130</v>
      </c>
      <c r="C9584" s="126" t="s">
        <v>19131</v>
      </c>
      <c r="D9584" s="126" t="s">
        <v>19132</v>
      </c>
      <c r="E9584" s="126" t="s">
        <v>288</v>
      </c>
      <c r="F9584" s="126" t="s">
        <v>416</v>
      </c>
      <c r="G9584" s="126" t="s">
        <v>417</v>
      </c>
      <c r="H9584" s="126" t="s">
        <v>126</v>
      </c>
      <c r="I9584" s="126" t="s">
        <v>126</v>
      </c>
      <c r="J9584" s="126" t="s">
        <v>912</v>
      </c>
      <c r="K9584" s="126" t="s">
        <v>747</v>
      </c>
      <c r="L9584" s="126" t="s">
        <v>913</v>
      </c>
      <c r="M9584" s="130">
        <v>389.76</v>
      </c>
      <c r="O9584" s="126" t="s">
        <v>587</v>
      </c>
      <c r="P9584" s="130">
        <v>0</v>
      </c>
      <c r="S9584" s="130">
        <v>0</v>
      </c>
      <c r="V9584" s="130">
        <v>396.59</v>
      </c>
      <c r="X9584" s="126" t="s">
        <v>4251</v>
      </c>
      <c r="Z9584" s="127"/>
      <c r="AA9584" s="128">
        <v>1</v>
      </c>
      <c r="AB9584" s="128">
        <v>12</v>
      </c>
      <c r="AD9584" s="126" t="s">
        <v>562</v>
      </c>
      <c r="AG9584" s="127"/>
      <c r="AI9584" s="127"/>
    </row>
    <row r="9585" spans="1:35" ht="14.85" customHeight="1">
      <c r="A9585" s="130">
        <v>5000684</v>
      </c>
      <c r="B9585" s="126" t="s">
        <v>19133</v>
      </c>
      <c r="C9585" s="126" t="s">
        <v>19134</v>
      </c>
      <c r="D9585" s="126" t="s">
        <v>19132</v>
      </c>
      <c r="E9585" s="126" t="s">
        <v>288</v>
      </c>
      <c r="F9585" s="126" t="s">
        <v>416</v>
      </c>
      <c r="G9585" s="126" t="s">
        <v>417</v>
      </c>
      <c r="H9585" s="126" t="s">
        <v>126</v>
      </c>
      <c r="I9585" s="126" t="s">
        <v>126</v>
      </c>
      <c r="J9585" s="126" t="s">
        <v>912</v>
      </c>
      <c r="K9585" s="126" t="s">
        <v>747</v>
      </c>
      <c r="L9585" s="126" t="s">
        <v>913</v>
      </c>
      <c r="M9585" s="130">
        <v>389.76</v>
      </c>
      <c r="O9585" s="126" t="s">
        <v>587</v>
      </c>
      <c r="P9585" s="130">
        <v>0</v>
      </c>
      <c r="S9585" s="130">
        <v>0</v>
      </c>
      <c r="V9585" s="130">
        <v>435.76</v>
      </c>
      <c r="X9585" s="126" t="s">
        <v>4251</v>
      </c>
      <c r="Z9585" s="127"/>
      <c r="AA9585" s="128">
        <v>1</v>
      </c>
      <c r="AB9585" s="128">
        <v>12</v>
      </c>
      <c r="AD9585" s="126" t="s">
        <v>562</v>
      </c>
      <c r="AG9585" s="127"/>
      <c r="AI9585" s="127"/>
    </row>
    <row r="9586" spans="1:35" ht="14.85" customHeight="1">
      <c r="A9586" s="130">
        <v>5000683</v>
      </c>
      <c r="B9586" s="126" t="s">
        <v>19135</v>
      </c>
      <c r="C9586" s="126" t="s">
        <v>19136</v>
      </c>
      <c r="D9586" s="126" t="s">
        <v>911</v>
      </c>
      <c r="E9586" s="126" t="s">
        <v>288</v>
      </c>
      <c r="F9586" s="126" t="s">
        <v>416</v>
      </c>
      <c r="G9586" s="126" t="s">
        <v>417</v>
      </c>
      <c r="H9586" s="126" t="s">
        <v>126</v>
      </c>
      <c r="I9586" s="126" t="s">
        <v>126</v>
      </c>
      <c r="J9586" s="126" t="s">
        <v>912</v>
      </c>
      <c r="K9586" s="126" t="s">
        <v>747</v>
      </c>
      <c r="L9586" s="126" t="s">
        <v>913</v>
      </c>
      <c r="M9586" s="130">
        <v>2337.44</v>
      </c>
      <c r="O9586" s="126" t="s">
        <v>422</v>
      </c>
      <c r="P9586" s="130">
        <v>0</v>
      </c>
      <c r="S9586" s="130">
        <v>0</v>
      </c>
      <c r="V9586" s="130">
        <v>2337.44</v>
      </c>
      <c r="X9586" s="126" t="s">
        <v>4844</v>
      </c>
      <c r="Z9586" s="127"/>
      <c r="AA9586" s="128">
        <v>1</v>
      </c>
      <c r="AB9586" s="128">
        <v>12</v>
      </c>
      <c r="AD9586" s="126" t="s">
        <v>562</v>
      </c>
      <c r="AG9586" s="127"/>
      <c r="AI9586" s="127"/>
    </row>
    <row r="9587" spans="1:35" ht="14.85" customHeight="1">
      <c r="A9587" s="130">
        <v>5000682</v>
      </c>
      <c r="B9587" s="126" t="s">
        <v>19137</v>
      </c>
      <c r="C9587" s="126" t="s">
        <v>19138</v>
      </c>
      <c r="D9587" s="126" t="s">
        <v>19139</v>
      </c>
      <c r="E9587" s="126" t="s">
        <v>288</v>
      </c>
      <c r="F9587" s="126" t="s">
        <v>416</v>
      </c>
      <c r="G9587" s="126" t="s">
        <v>417</v>
      </c>
      <c r="H9587" s="126" t="s">
        <v>126</v>
      </c>
      <c r="I9587" s="126" t="s">
        <v>126</v>
      </c>
      <c r="J9587" s="126" t="s">
        <v>912</v>
      </c>
      <c r="K9587" s="126" t="s">
        <v>747</v>
      </c>
      <c r="L9587" s="126" t="s">
        <v>913</v>
      </c>
      <c r="M9587" s="130">
        <v>2922.08</v>
      </c>
      <c r="O9587" s="126" t="s">
        <v>422</v>
      </c>
      <c r="P9587" s="130">
        <v>0</v>
      </c>
      <c r="S9587" s="130">
        <v>0</v>
      </c>
      <c r="V9587" s="130">
        <v>5934.48</v>
      </c>
      <c r="X9587" s="126" t="s">
        <v>946</v>
      </c>
      <c r="Z9587" s="127"/>
      <c r="AA9587" s="128">
        <v>1</v>
      </c>
      <c r="AB9587" s="128">
        <v>12</v>
      </c>
      <c r="AD9587" s="126" t="s">
        <v>562</v>
      </c>
      <c r="AG9587" s="127"/>
      <c r="AI9587" s="127"/>
    </row>
    <row r="9588" spans="1:35" ht="14.85" customHeight="1">
      <c r="A9588" s="130">
        <v>5000680</v>
      </c>
      <c r="B9588" s="126" t="s">
        <v>19140</v>
      </c>
      <c r="C9588" s="126" t="s">
        <v>19141</v>
      </c>
      <c r="D9588" s="126" t="s">
        <v>19142</v>
      </c>
      <c r="E9588" s="126" t="s">
        <v>288</v>
      </c>
      <c r="F9588" s="126" t="s">
        <v>416</v>
      </c>
      <c r="G9588" s="126" t="s">
        <v>417</v>
      </c>
      <c r="H9588" s="126" t="s">
        <v>126</v>
      </c>
      <c r="I9588" s="126" t="s">
        <v>126</v>
      </c>
      <c r="J9588" s="126" t="s">
        <v>912</v>
      </c>
      <c r="K9588" s="126" t="s">
        <v>747</v>
      </c>
      <c r="L9588" s="126" t="s">
        <v>913</v>
      </c>
      <c r="M9588" s="130">
        <v>3116.96</v>
      </c>
      <c r="O9588" s="126" t="s">
        <v>422</v>
      </c>
      <c r="P9588" s="130">
        <v>0</v>
      </c>
      <c r="S9588" s="130">
        <v>0</v>
      </c>
      <c r="V9588" s="130">
        <v>3116.96</v>
      </c>
      <c r="X9588" s="126" t="s">
        <v>949</v>
      </c>
      <c r="Z9588" s="127"/>
      <c r="AA9588" s="128">
        <v>1</v>
      </c>
      <c r="AB9588" s="128">
        <v>12</v>
      </c>
      <c r="AD9588" s="126" t="s">
        <v>562</v>
      </c>
      <c r="AG9588" s="127"/>
      <c r="AI9588" s="127"/>
    </row>
    <row r="9589" spans="1:35" ht="14.85" customHeight="1">
      <c r="A9589" s="130">
        <v>5000679</v>
      </c>
      <c r="B9589" s="126" t="s">
        <v>19143</v>
      </c>
      <c r="C9589" s="126" t="s">
        <v>19144</v>
      </c>
      <c r="D9589" s="126" t="s">
        <v>19145</v>
      </c>
      <c r="E9589" s="126" t="s">
        <v>288</v>
      </c>
      <c r="F9589" s="126" t="s">
        <v>532</v>
      </c>
      <c r="G9589" s="126" t="s">
        <v>417</v>
      </c>
      <c r="H9589" s="126" t="s">
        <v>126</v>
      </c>
      <c r="I9589" s="126" t="s">
        <v>126</v>
      </c>
      <c r="J9589" s="126" t="s">
        <v>2334</v>
      </c>
      <c r="K9589" s="126" t="s">
        <v>628</v>
      </c>
      <c r="L9589" s="126" t="s">
        <v>2335</v>
      </c>
      <c r="M9589" s="130">
        <v>420</v>
      </c>
      <c r="O9589" s="126" t="s">
        <v>1459</v>
      </c>
      <c r="P9589" s="130">
        <v>0</v>
      </c>
      <c r="S9589" s="130">
        <v>0</v>
      </c>
      <c r="V9589" s="130">
        <v>420</v>
      </c>
      <c r="X9589" s="126" t="s">
        <v>1463</v>
      </c>
      <c r="Z9589" s="127"/>
      <c r="AA9589" s="128">
        <v>1</v>
      </c>
      <c r="AB9589" s="128">
        <v>72</v>
      </c>
      <c r="AD9589" s="126" t="s">
        <v>562</v>
      </c>
      <c r="AG9589" s="127"/>
      <c r="AI9589" s="127"/>
    </row>
    <row r="9590" spans="1:35" ht="14.85" customHeight="1">
      <c r="A9590" s="130">
        <v>5000678</v>
      </c>
      <c r="B9590" s="126" t="s">
        <v>19146</v>
      </c>
      <c r="C9590" s="126" t="s">
        <v>19147</v>
      </c>
      <c r="D9590" s="126" t="s">
        <v>19148</v>
      </c>
      <c r="E9590" s="126" t="s">
        <v>288</v>
      </c>
      <c r="F9590" s="126" t="s">
        <v>532</v>
      </c>
      <c r="G9590" s="126" t="s">
        <v>312</v>
      </c>
      <c r="H9590" s="126" t="s">
        <v>126</v>
      </c>
      <c r="I9590" s="126" t="s">
        <v>418</v>
      </c>
      <c r="J9590" s="126" t="s">
        <v>2334</v>
      </c>
      <c r="K9590" s="126" t="s">
        <v>628</v>
      </c>
      <c r="L9590" s="126" t="s">
        <v>2335</v>
      </c>
      <c r="M9590" s="130">
        <v>292.18</v>
      </c>
      <c r="O9590" s="126" t="s">
        <v>1459</v>
      </c>
      <c r="P9590" s="130">
        <v>292.18</v>
      </c>
      <c r="R9590" s="126" t="s">
        <v>1460</v>
      </c>
      <c r="S9590" s="130">
        <v>0</v>
      </c>
      <c r="V9590" s="130">
        <v>292.18</v>
      </c>
      <c r="X9590" s="126" t="s">
        <v>1461</v>
      </c>
      <c r="Z9590" s="127"/>
      <c r="AA9590" s="128">
        <v>2500</v>
      </c>
      <c r="AB9590" s="128">
        <v>12</v>
      </c>
      <c r="AD9590" s="126" t="s">
        <v>562</v>
      </c>
      <c r="AG9590" s="127"/>
      <c r="AI9590" s="127"/>
    </row>
    <row r="9591" spans="1:35" ht="14.85" customHeight="1">
      <c r="A9591" s="130">
        <v>5000677</v>
      </c>
      <c r="B9591" s="126" t="s">
        <v>19149</v>
      </c>
      <c r="C9591" s="126" t="s">
        <v>19150</v>
      </c>
      <c r="D9591" s="126" t="s">
        <v>19151</v>
      </c>
      <c r="E9591" s="126" t="s">
        <v>288</v>
      </c>
      <c r="F9591" s="126" t="s">
        <v>491</v>
      </c>
      <c r="G9591" s="126" t="s">
        <v>417</v>
      </c>
      <c r="H9591" s="126" t="s">
        <v>126</v>
      </c>
      <c r="I9591" s="126" t="s">
        <v>126</v>
      </c>
      <c r="J9591" s="126" t="s">
        <v>19152</v>
      </c>
      <c r="K9591" s="126" t="s">
        <v>535</v>
      </c>
      <c r="L9591" s="126" t="s">
        <v>19153</v>
      </c>
      <c r="M9591" s="130">
        <v>243.04</v>
      </c>
      <c r="O9591" s="126" t="s">
        <v>5532</v>
      </c>
      <c r="P9591" s="130">
        <v>0</v>
      </c>
      <c r="S9591" s="130">
        <v>0</v>
      </c>
      <c r="V9591" s="130">
        <v>1790.97</v>
      </c>
      <c r="X9591" s="126" t="s">
        <v>5533</v>
      </c>
      <c r="Z9591" s="127"/>
      <c r="AA9591" s="128">
        <v>2</v>
      </c>
      <c r="AB9591" s="128">
        <v>24</v>
      </c>
      <c r="AD9591" s="126" t="s">
        <v>562</v>
      </c>
      <c r="AG9591" s="127"/>
      <c r="AI9591" s="127"/>
    </row>
    <row r="9592" spans="1:35" ht="14.85" customHeight="1">
      <c r="A9592" s="130">
        <v>5000674</v>
      </c>
      <c r="B9592" s="126" t="s">
        <v>19154</v>
      </c>
      <c r="C9592" s="126" t="s">
        <v>19155</v>
      </c>
      <c r="D9592" s="126" t="s">
        <v>19156</v>
      </c>
      <c r="E9592" s="126" t="s">
        <v>288</v>
      </c>
      <c r="F9592" s="126" t="s">
        <v>416</v>
      </c>
      <c r="G9592" s="126" t="s">
        <v>417</v>
      </c>
      <c r="H9592" s="126" t="s">
        <v>126</v>
      </c>
      <c r="I9592" s="126" t="s">
        <v>126</v>
      </c>
      <c r="J9592" s="126" t="s">
        <v>10270</v>
      </c>
      <c r="K9592" s="126" t="s">
        <v>747</v>
      </c>
      <c r="L9592" s="126" t="s">
        <v>9321</v>
      </c>
      <c r="M9592" s="130">
        <v>682.08</v>
      </c>
      <c r="O9592" s="126" t="s">
        <v>422</v>
      </c>
      <c r="P9592" s="130">
        <v>0</v>
      </c>
      <c r="S9592" s="130">
        <v>0</v>
      </c>
      <c r="V9592" s="130">
        <v>742.29</v>
      </c>
      <c r="X9592" s="126" t="s">
        <v>423</v>
      </c>
      <c r="Z9592" s="127"/>
      <c r="AA9592" s="128">
        <v>1</v>
      </c>
      <c r="AB9592" s="128">
        <v>12</v>
      </c>
      <c r="AD9592" s="126" t="s">
        <v>562</v>
      </c>
      <c r="AG9592" s="127"/>
      <c r="AI9592" s="127"/>
    </row>
    <row r="9593" spans="1:35" ht="14.85" customHeight="1">
      <c r="A9593" s="130">
        <v>5000673</v>
      </c>
      <c r="B9593" s="126" t="s">
        <v>19154</v>
      </c>
      <c r="C9593" s="126" t="s">
        <v>19155</v>
      </c>
      <c r="D9593" s="126" t="s">
        <v>19157</v>
      </c>
      <c r="E9593" s="126" t="s">
        <v>288</v>
      </c>
      <c r="F9593" s="126" t="s">
        <v>416</v>
      </c>
      <c r="G9593" s="126" t="s">
        <v>417</v>
      </c>
      <c r="H9593" s="126" t="s">
        <v>126</v>
      </c>
      <c r="I9593" s="126" t="s">
        <v>126</v>
      </c>
      <c r="J9593" s="126" t="s">
        <v>10270</v>
      </c>
      <c r="K9593" s="126" t="s">
        <v>747</v>
      </c>
      <c r="L9593" s="126" t="s">
        <v>9321</v>
      </c>
      <c r="M9593" s="130">
        <v>682.08</v>
      </c>
      <c r="O9593" s="126" t="s">
        <v>422</v>
      </c>
      <c r="P9593" s="130">
        <v>0</v>
      </c>
      <c r="S9593" s="130">
        <v>0</v>
      </c>
      <c r="V9593" s="130">
        <v>702.17</v>
      </c>
      <c r="X9593" s="126" t="s">
        <v>423</v>
      </c>
      <c r="Z9593" s="127"/>
      <c r="AA9593" s="128">
        <v>1</v>
      </c>
      <c r="AB9593" s="128">
        <v>12</v>
      </c>
      <c r="AD9593" s="126" t="s">
        <v>562</v>
      </c>
      <c r="AG9593" s="127"/>
      <c r="AI9593" s="127"/>
    </row>
    <row r="9594" spans="1:35" ht="14.85" customHeight="1">
      <c r="A9594" s="130">
        <v>5000671</v>
      </c>
      <c r="B9594" s="126" t="s">
        <v>19158</v>
      </c>
      <c r="C9594" s="126" t="s">
        <v>19159</v>
      </c>
      <c r="D9594" s="126" t="s">
        <v>19160</v>
      </c>
      <c r="E9594" s="126" t="s">
        <v>288</v>
      </c>
      <c r="F9594" s="126" t="s">
        <v>416</v>
      </c>
      <c r="G9594" s="126" t="s">
        <v>417</v>
      </c>
      <c r="H9594" s="126" t="s">
        <v>126</v>
      </c>
      <c r="I9594" s="126" t="s">
        <v>126</v>
      </c>
      <c r="J9594" s="126" t="s">
        <v>10270</v>
      </c>
      <c r="K9594" s="126" t="s">
        <v>747</v>
      </c>
      <c r="L9594" s="126" t="s">
        <v>9321</v>
      </c>
      <c r="M9594" s="130">
        <v>682.08</v>
      </c>
      <c r="O9594" s="126" t="s">
        <v>422</v>
      </c>
      <c r="P9594" s="130">
        <v>0</v>
      </c>
      <c r="S9594" s="130">
        <v>0</v>
      </c>
      <c r="V9594" s="130">
        <v>857.65</v>
      </c>
      <c r="X9594" s="126" t="s">
        <v>423</v>
      </c>
      <c r="Z9594" s="127"/>
      <c r="AA9594" s="128">
        <v>1</v>
      </c>
      <c r="AB9594" s="128">
        <v>12</v>
      </c>
      <c r="AD9594" s="126" t="s">
        <v>562</v>
      </c>
      <c r="AG9594" s="127"/>
      <c r="AI9594" s="127"/>
    </row>
    <row r="9595" spans="1:35" ht="14.85" customHeight="1">
      <c r="A9595" s="130">
        <v>5000670</v>
      </c>
      <c r="B9595" s="126" t="s">
        <v>19161</v>
      </c>
      <c r="C9595" s="126" t="s">
        <v>19162</v>
      </c>
      <c r="D9595" s="126" t="s">
        <v>19160</v>
      </c>
      <c r="E9595" s="126" t="s">
        <v>288</v>
      </c>
      <c r="F9595" s="126" t="s">
        <v>416</v>
      </c>
      <c r="G9595" s="126" t="s">
        <v>417</v>
      </c>
      <c r="H9595" s="126" t="s">
        <v>126</v>
      </c>
      <c r="I9595" s="126" t="s">
        <v>126</v>
      </c>
      <c r="J9595" s="126" t="s">
        <v>10270</v>
      </c>
      <c r="K9595" s="126" t="s">
        <v>747</v>
      </c>
      <c r="L9595" s="126" t="s">
        <v>9321</v>
      </c>
      <c r="M9595" s="130">
        <v>682.08</v>
      </c>
      <c r="O9595" s="126" t="s">
        <v>422</v>
      </c>
      <c r="P9595" s="130">
        <v>0</v>
      </c>
      <c r="S9595" s="130">
        <v>0</v>
      </c>
      <c r="V9595" s="130">
        <v>836.22</v>
      </c>
      <c r="X9595" s="126" t="s">
        <v>423</v>
      </c>
      <c r="Z9595" s="127"/>
      <c r="AA9595" s="128">
        <v>1</v>
      </c>
      <c r="AB9595" s="128">
        <v>12</v>
      </c>
      <c r="AD9595" s="126" t="s">
        <v>562</v>
      </c>
      <c r="AG9595" s="127"/>
      <c r="AI9595" s="127"/>
    </row>
    <row r="9596" spans="1:35" ht="14.85" customHeight="1">
      <c r="A9596" s="130">
        <v>5000669</v>
      </c>
      <c r="B9596" s="126" t="s">
        <v>19163</v>
      </c>
      <c r="C9596" s="126" t="s">
        <v>19164</v>
      </c>
      <c r="D9596" s="126" t="s">
        <v>19165</v>
      </c>
      <c r="E9596" s="126" t="s">
        <v>288</v>
      </c>
      <c r="F9596" s="126" t="s">
        <v>416</v>
      </c>
      <c r="G9596" s="126" t="s">
        <v>417</v>
      </c>
      <c r="H9596" s="126" t="s">
        <v>126</v>
      </c>
      <c r="I9596" s="126" t="s">
        <v>126</v>
      </c>
      <c r="J9596" s="126" t="s">
        <v>10270</v>
      </c>
      <c r="K9596" s="126" t="s">
        <v>747</v>
      </c>
      <c r="L9596" s="126" t="s">
        <v>9321</v>
      </c>
      <c r="M9596" s="130">
        <v>1715.32</v>
      </c>
      <c r="O9596" s="126" t="s">
        <v>422</v>
      </c>
      <c r="P9596" s="130">
        <v>0</v>
      </c>
      <c r="S9596" s="130">
        <v>0</v>
      </c>
      <c r="V9596" s="130">
        <v>1715.32</v>
      </c>
      <c r="X9596" s="126" t="s">
        <v>500</v>
      </c>
      <c r="Z9596" s="127"/>
      <c r="AA9596" s="128">
        <v>1</v>
      </c>
      <c r="AB9596" s="128">
        <v>12</v>
      </c>
      <c r="AD9596" s="126" t="s">
        <v>562</v>
      </c>
      <c r="AG9596" s="127"/>
      <c r="AI9596" s="127"/>
    </row>
    <row r="9597" spans="1:35" ht="14.85" customHeight="1">
      <c r="A9597" s="130">
        <v>5004100</v>
      </c>
      <c r="B9597" s="126" t="s">
        <v>16189</v>
      </c>
      <c r="C9597" s="126" t="s">
        <v>16190</v>
      </c>
      <c r="D9597" s="126" t="s">
        <v>16191</v>
      </c>
      <c r="E9597" s="126" t="s">
        <v>288</v>
      </c>
      <c r="F9597" s="126" t="s">
        <v>364</v>
      </c>
      <c r="G9597" s="126" t="s">
        <v>417</v>
      </c>
      <c r="H9597" s="126" t="s">
        <v>126</v>
      </c>
      <c r="I9597" s="126" t="s">
        <v>126</v>
      </c>
      <c r="J9597" s="126" t="s">
        <v>886</v>
      </c>
      <c r="K9597" s="126" t="s">
        <v>443</v>
      </c>
      <c r="L9597" s="126" t="s">
        <v>887</v>
      </c>
      <c r="M9597" s="130">
        <v>9739.52</v>
      </c>
      <c r="O9597" s="126" t="s">
        <v>486</v>
      </c>
      <c r="P9597" s="130">
        <v>0</v>
      </c>
      <c r="S9597" s="130">
        <v>0</v>
      </c>
      <c r="V9597" s="130">
        <v>21426.07</v>
      </c>
      <c r="X9597" s="126" t="s">
        <v>549</v>
      </c>
      <c r="Z9597" s="127"/>
      <c r="AA9597" s="128">
        <v>2</v>
      </c>
      <c r="AB9597" s="128">
        <v>60</v>
      </c>
      <c r="AC9597" s="126" t="s">
        <v>366</v>
      </c>
      <c r="AD9597" s="126" t="s">
        <v>562</v>
      </c>
      <c r="AG9597" s="127"/>
      <c r="AI9597" s="127"/>
    </row>
    <row r="9598" spans="1:35" ht="14.85" customHeight="1">
      <c r="A9598" s="130">
        <v>5004099</v>
      </c>
      <c r="B9598" s="126" t="s">
        <v>16192</v>
      </c>
      <c r="C9598" s="126" t="s">
        <v>16193</v>
      </c>
      <c r="D9598" s="126" t="s">
        <v>16194</v>
      </c>
      <c r="E9598" s="126" t="s">
        <v>288</v>
      </c>
      <c r="F9598" s="126" t="s">
        <v>364</v>
      </c>
      <c r="G9598" s="126" t="s">
        <v>417</v>
      </c>
      <c r="H9598" s="126" t="s">
        <v>126</v>
      </c>
      <c r="I9598" s="126" t="s">
        <v>126</v>
      </c>
      <c r="J9598" s="126" t="s">
        <v>886</v>
      </c>
      <c r="K9598" s="126" t="s">
        <v>443</v>
      </c>
      <c r="L9598" s="126" t="s">
        <v>887</v>
      </c>
      <c r="M9598" s="130">
        <v>9739.52</v>
      </c>
      <c r="O9598" s="126" t="s">
        <v>486</v>
      </c>
      <c r="P9598" s="130">
        <v>0</v>
      </c>
      <c r="S9598" s="130">
        <v>0</v>
      </c>
      <c r="V9598" s="130">
        <v>21426.07</v>
      </c>
      <c r="X9598" s="126" t="s">
        <v>549</v>
      </c>
      <c r="Z9598" s="127"/>
      <c r="AA9598" s="128">
        <v>2</v>
      </c>
      <c r="AB9598" s="128">
        <v>60</v>
      </c>
      <c r="AC9598" s="126" t="s">
        <v>366</v>
      </c>
      <c r="AD9598" s="126" t="s">
        <v>562</v>
      </c>
      <c r="AG9598" s="127"/>
      <c r="AI9598" s="127"/>
    </row>
    <row r="9599" spans="1:35" ht="14.85" customHeight="1">
      <c r="A9599" s="130">
        <v>5004098</v>
      </c>
      <c r="B9599" s="126" t="s">
        <v>15255</v>
      </c>
      <c r="C9599" s="126" t="s">
        <v>15256</v>
      </c>
      <c r="D9599" s="126" t="s">
        <v>15257</v>
      </c>
      <c r="E9599" s="126" t="s">
        <v>288</v>
      </c>
      <c r="F9599" s="126" t="s">
        <v>364</v>
      </c>
      <c r="G9599" s="126" t="s">
        <v>417</v>
      </c>
      <c r="H9599" s="126" t="s">
        <v>126</v>
      </c>
      <c r="I9599" s="126" t="s">
        <v>126</v>
      </c>
      <c r="J9599" s="126" t="s">
        <v>886</v>
      </c>
      <c r="K9599" s="126" t="s">
        <v>443</v>
      </c>
      <c r="L9599" s="126" t="s">
        <v>887</v>
      </c>
      <c r="M9599" s="130">
        <v>9739.52</v>
      </c>
      <c r="O9599" s="126" t="s">
        <v>486</v>
      </c>
      <c r="P9599" s="130">
        <v>0</v>
      </c>
      <c r="S9599" s="130">
        <v>0</v>
      </c>
      <c r="V9599" s="130">
        <v>19478.240000000002</v>
      </c>
      <c r="X9599" s="126" t="s">
        <v>549</v>
      </c>
      <c r="Z9599" s="127"/>
      <c r="AA9599" s="128">
        <v>2</v>
      </c>
      <c r="AB9599" s="128">
        <v>60</v>
      </c>
      <c r="AC9599" s="126" t="s">
        <v>366</v>
      </c>
      <c r="AD9599" s="126" t="s">
        <v>562</v>
      </c>
      <c r="AG9599" s="127"/>
      <c r="AI9599" s="127"/>
    </row>
    <row r="9600" spans="1:35" ht="14.85" customHeight="1">
      <c r="A9600" s="130">
        <v>5004097</v>
      </c>
      <c r="B9600" s="126" t="s">
        <v>15260</v>
      </c>
      <c r="C9600" s="126" t="s">
        <v>15261</v>
      </c>
      <c r="D9600" s="126" t="s">
        <v>15262</v>
      </c>
      <c r="E9600" s="126" t="s">
        <v>288</v>
      </c>
      <c r="F9600" s="126" t="s">
        <v>364</v>
      </c>
      <c r="G9600" s="126" t="s">
        <v>417</v>
      </c>
      <c r="H9600" s="126" t="s">
        <v>126</v>
      </c>
      <c r="I9600" s="126" t="s">
        <v>126</v>
      </c>
      <c r="J9600" s="126" t="s">
        <v>886</v>
      </c>
      <c r="K9600" s="126" t="s">
        <v>443</v>
      </c>
      <c r="L9600" s="126" t="s">
        <v>887</v>
      </c>
      <c r="M9600" s="130">
        <v>9739.52</v>
      </c>
      <c r="O9600" s="126" t="s">
        <v>486</v>
      </c>
      <c r="P9600" s="130">
        <v>0</v>
      </c>
      <c r="S9600" s="130">
        <v>0</v>
      </c>
      <c r="V9600" s="130">
        <v>19478.240000000002</v>
      </c>
      <c r="X9600" s="126" t="s">
        <v>549</v>
      </c>
      <c r="Z9600" s="127"/>
      <c r="AA9600" s="128">
        <v>2</v>
      </c>
      <c r="AB9600" s="128">
        <v>60</v>
      </c>
      <c r="AC9600" s="126" t="s">
        <v>366</v>
      </c>
      <c r="AD9600" s="126" t="s">
        <v>562</v>
      </c>
      <c r="AG9600" s="127"/>
      <c r="AI9600" s="127"/>
    </row>
    <row r="9601" spans="1:35" ht="14.85" customHeight="1">
      <c r="A9601" s="130">
        <v>5004096</v>
      </c>
      <c r="B9601" s="126" t="s">
        <v>15265</v>
      </c>
      <c r="C9601" s="126" t="s">
        <v>15266</v>
      </c>
      <c r="D9601" s="126" t="s">
        <v>15267</v>
      </c>
      <c r="E9601" s="126" t="s">
        <v>288</v>
      </c>
      <c r="F9601" s="126" t="s">
        <v>364</v>
      </c>
      <c r="G9601" s="126" t="s">
        <v>417</v>
      </c>
      <c r="H9601" s="126" t="s">
        <v>126</v>
      </c>
      <c r="I9601" s="126" t="s">
        <v>126</v>
      </c>
      <c r="J9601" s="126" t="s">
        <v>886</v>
      </c>
      <c r="K9601" s="126" t="s">
        <v>443</v>
      </c>
      <c r="L9601" s="126" t="s">
        <v>887</v>
      </c>
      <c r="M9601" s="130">
        <v>9739.52</v>
      </c>
      <c r="O9601" s="126" t="s">
        <v>486</v>
      </c>
      <c r="P9601" s="130">
        <v>0</v>
      </c>
      <c r="S9601" s="130">
        <v>0</v>
      </c>
      <c r="V9601" s="130">
        <v>27756.51</v>
      </c>
      <c r="X9601" s="126" t="s">
        <v>549</v>
      </c>
      <c r="Z9601" s="127"/>
      <c r="AA9601" s="128">
        <v>2</v>
      </c>
      <c r="AB9601" s="128">
        <v>60</v>
      </c>
      <c r="AC9601" s="126" t="s">
        <v>366</v>
      </c>
      <c r="AD9601" s="126" t="s">
        <v>562</v>
      </c>
      <c r="AG9601" s="127"/>
      <c r="AI9601" s="127"/>
    </row>
    <row r="9602" spans="1:35" ht="14.85" customHeight="1">
      <c r="A9602" s="130">
        <v>5004095</v>
      </c>
      <c r="B9602" s="126" t="s">
        <v>16091</v>
      </c>
      <c r="C9602" s="126" t="s">
        <v>16092</v>
      </c>
      <c r="D9602" s="126" t="s">
        <v>16093</v>
      </c>
      <c r="E9602" s="126" t="s">
        <v>288</v>
      </c>
      <c r="F9602" s="126" t="s">
        <v>364</v>
      </c>
      <c r="G9602" s="126" t="s">
        <v>417</v>
      </c>
      <c r="H9602" s="126" t="s">
        <v>126</v>
      </c>
      <c r="I9602" s="126" t="s">
        <v>126</v>
      </c>
      <c r="J9602" s="126" t="s">
        <v>886</v>
      </c>
      <c r="K9602" s="126" t="s">
        <v>443</v>
      </c>
      <c r="L9602" s="126" t="s">
        <v>887</v>
      </c>
      <c r="M9602" s="130">
        <v>9739.52</v>
      </c>
      <c r="O9602" s="126" t="s">
        <v>486</v>
      </c>
      <c r="P9602" s="130">
        <v>0</v>
      </c>
      <c r="S9602" s="130">
        <v>0</v>
      </c>
      <c r="V9602" s="130">
        <v>27756.51</v>
      </c>
      <c r="X9602" s="126" t="s">
        <v>549</v>
      </c>
      <c r="Z9602" s="127"/>
      <c r="AA9602" s="128">
        <v>2</v>
      </c>
      <c r="AB9602" s="128">
        <v>60</v>
      </c>
      <c r="AC9602" s="126" t="s">
        <v>366</v>
      </c>
      <c r="AD9602" s="126" t="s">
        <v>562</v>
      </c>
      <c r="AG9602" s="127"/>
      <c r="AI9602" s="127"/>
    </row>
    <row r="9603" spans="1:35" ht="14.85" customHeight="1">
      <c r="A9603" s="130">
        <v>5004094</v>
      </c>
      <c r="B9603" s="126" t="s">
        <v>16094</v>
      </c>
      <c r="C9603" s="126" t="s">
        <v>16095</v>
      </c>
      <c r="D9603" s="126" t="s">
        <v>16096</v>
      </c>
      <c r="E9603" s="126" t="s">
        <v>288</v>
      </c>
      <c r="F9603" s="126" t="s">
        <v>364</v>
      </c>
      <c r="G9603" s="126" t="s">
        <v>417</v>
      </c>
      <c r="H9603" s="126" t="s">
        <v>126</v>
      </c>
      <c r="I9603" s="126" t="s">
        <v>126</v>
      </c>
      <c r="J9603" s="126" t="s">
        <v>886</v>
      </c>
      <c r="K9603" s="126" t="s">
        <v>443</v>
      </c>
      <c r="L9603" s="126" t="s">
        <v>887</v>
      </c>
      <c r="M9603" s="130">
        <v>9739.52</v>
      </c>
      <c r="O9603" s="126" t="s">
        <v>486</v>
      </c>
      <c r="P9603" s="130">
        <v>0</v>
      </c>
      <c r="S9603" s="130">
        <v>0</v>
      </c>
      <c r="V9603" s="130">
        <v>27756.51</v>
      </c>
      <c r="X9603" s="126" t="s">
        <v>549</v>
      </c>
      <c r="Z9603" s="127"/>
      <c r="AA9603" s="128">
        <v>2</v>
      </c>
      <c r="AB9603" s="128">
        <v>60</v>
      </c>
      <c r="AC9603" s="126" t="s">
        <v>366</v>
      </c>
      <c r="AD9603" s="126" t="s">
        <v>562</v>
      </c>
      <c r="AG9603" s="127"/>
      <c r="AI9603" s="127"/>
    </row>
    <row r="9604" spans="1:35" ht="14.85" customHeight="1">
      <c r="A9604" s="130">
        <v>5004093</v>
      </c>
      <c r="B9604" s="126" t="s">
        <v>14703</v>
      </c>
      <c r="C9604" s="126" t="s">
        <v>14704</v>
      </c>
      <c r="D9604" s="126" t="s">
        <v>14705</v>
      </c>
      <c r="E9604" s="126" t="s">
        <v>288</v>
      </c>
      <c r="F9604" s="126" t="s">
        <v>364</v>
      </c>
      <c r="G9604" s="126" t="s">
        <v>417</v>
      </c>
      <c r="H9604" s="126" t="s">
        <v>126</v>
      </c>
      <c r="I9604" s="126" t="s">
        <v>126</v>
      </c>
      <c r="J9604" s="126" t="s">
        <v>886</v>
      </c>
      <c r="K9604" s="126" t="s">
        <v>443</v>
      </c>
      <c r="L9604" s="126" t="s">
        <v>887</v>
      </c>
      <c r="M9604" s="130">
        <v>9739.52</v>
      </c>
      <c r="O9604" s="126" t="s">
        <v>486</v>
      </c>
      <c r="P9604" s="130">
        <v>0</v>
      </c>
      <c r="S9604" s="130">
        <v>0</v>
      </c>
      <c r="V9604" s="130">
        <v>28243.47</v>
      </c>
      <c r="X9604" s="126" t="s">
        <v>549</v>
      </c>
      <c r="Z9604" s="127"/>
      <c r="AA9604" s="128">
        <v>2</v>
      </c>
      <c r="AB9604" s="128">
        <v>60</v>
      </c>
      <c r="AC9604" s="126" t="s">
        <v>366</v>
      </c>
      <c r="AD9604" s="126" t="s">
        <v>562</v>
      </c>
      <c r="AG9604" s="127"/>
      <c r="AI9604" s="127"/>
    </row>
    <row r="9605" spans="1:35" ht="14.85" customHeight="1">
      <c r="A9605" s="130">
        <v>5004092</v>
      </c>
      <c r="B9605" s="126" t="s">
        <v>14709</v>
      </c>
      <c r="C9605" s="126" t="s">
        <v>14710</v>
      </c>
      <c r="D9605" s="126" t="s">
        <v>14711</v>
      </c>
      <c r="E9605" s="126" t="s">
        <v>288</v>
      </c>
      <c r="F9605" s="126" t="s">
        <v>364</v>
      </c>
      <c r="G9605" s="126" t="s">
        <v>417</v>
      </c>
      <c r="H9605" s="126" t="s">
        <v>126</v>
      </c>
      <c r="I9605" s="126" t="s">
        <v>126</v>
      </c>
      <c r="J9605" s="126" t="s">
        <v>886</v>
      </c>
      <c r="K9605" s="126" t="s">
        <v>443</v>
      </c>
      <c r="L9605" s="126" t="s">
        <v>887</v>
      </c>
      <c r="M9605" s="130">
        <v>9739.52</v>
      </c>
      <c r="O9605" s="126" t="s">
        <v>486</v>
      </c>
      <c r="P9605" s="130">
        <v>0</v>
      </c>
      <c r="S9605" s="130">
        <v>0</v>
      </c>
      <c r="V9605" s="130">
        <v>28243.47</v>
      </c>
      <c r="X9605" s="126" t="s">
        <v>549</v>
      </c>
      <c r="Z9605" s="127"/>
      <c r="AA9605" s="128">
        <v>2</v>
      </c>
      <c r="AB9605" s="128">
        <v>60</v>
      </c>
      <c r="AC9605" s="126" t="s">
        <v>366</v>
      </c>
      <c r="AD9605" s="126" t="s">
        <v>562</v>
      </c>
      <c r="AG9605" s="127"/>
      <c r="AI9605" s="127"/>
    </row>
    <row r="9606" spans="1:35" ht="14.85" customHeight="1">
      <c r="A9606" s="130">
        <v>5004091</v>
      </c>
      <c r="B9606" s="126" t="s">
        <v>14718</v>
      </c>
      <c r="C9606" s="126" t="s">
        <v>14719</v>
      </c>
      <c r="D9606" s="126" t="s">
        <v>14720</v>
      </c>
      <c r="E9606" s="126" t="s">
        <v>288</v>
      </c>
      <c r="F9606" s="126" t="s">
        <v>364</v>
      </c>
      <c r="G9606" s="126" t="s">
        <v>417</v>
      </c>
      <c r="H9606" s="126" t="s">
        <v>126</v>
      </c>
      <c r="I9606" s="126" t="s">
        <v>126</v>
      </c>
      <c r="J9606" s="126" t="s">
        <v>886</v>
      </c>
      <c r="K9606" s="126" t="s">
        <v>443</v>
      </c>
      <c r="L9606" s="126" t="s">
        <v>887</v>
      </c>
      <c r="M9606" s="130">
        <v>9739.52</v>
      </c>
      <c r="O9606" s="126" t="s">
        <v>486</v>
      </c>
      <c r="P9606" s="130">
        <v>0</v>
      </c>
      <c r="S9606" s="130">
        <v>0</v>
      </c>
      <c r="V9606" s="130">
        <v>26295.64</v>
      </c>
      <c r="X9606" s="126" t="s">
        <v>549</v>
      </c>
      <c r="Z9606" s="127"/>
      <c r="AA9606" s="128">
        <v>2</v>
      </c>
      <c r="AB9606" s="128">
        <v>60</v>
      </c>
      <c r="AC9606" s="126" t="s">
        <v>366</v>
      </c>
      <c r="AD9606" s="126" t="s">
        <v>562</v>
      </c>
      <c r="AG9606" s="127"/>
      <c r="AI9606" s="127"/>
    </row>
    <row r="9607" spans="1:35" ht="14.85" customHeight="1">
      <c r="A9607" s="130">
        <v>5004090</v>
      </c>
      <c r="B9607" s="126" t="s">
        <v>14721</v>
      </c>
      <c r="C9607" s="126" t="s">
        <v>14722</v>
      </c>
      <c r="D9607" s="126" t="s">
        <v>14723</v>
      </c>
      <c r="E9607" s="126" t="s">
        <v>288</v>
      </c>
      <c r="F9607" s="126" t="s">
        <v>364</v>
      </c>
      <c r="G9607" s="126" t="s">
        <v>417</v>
      </c>
      <c r="H9607" s="126" t="s">
        <v>126</v>
      </c>
      <c r="I9607" s="126" t="s">
        <v>126</v>
      </c>
      <c r="J9607" s="126" t="s">
        <v>886</v>
      </c>
      <c r="K9607" s="126" t="s">
        <v>443</v>
      </c>
      <c r="L9607" s="126" t="s">
        <v>887</v>
      </c>
      <c r="M9607" s="130">
        <v>9739.52</v>
      </c>
      <c r="O9607" s="126" t="s">
        <v>486</v>
      </c>
      <c r="P9607" s="130">
        <v>0</v>
      </c>
      <c r="S9607" s="130">
        <v>0</v>
      </c>
      <c r="V9607" s="130">
        <v>26295.64</v>
      </c>
      <c r="X9607" s="126" t="s">
        <v>549</v>
      </c>
      <c r="Z9607" s="127"/>
      <c r="AA9607" s="128">
        <v>2</v>
      </c>
      <c r="AB9607" s="128">
        <v>60</v>
      </c>
      <c r="AC9607" s="126" t="s">
        <v>366</v>
      </c>
      <c r="AD9607" s="126" t="s">
        <v>562</v>
      </c>
      <c r="AG9607" s="127"/>
      <c r="AI9607" s="127"/>
    </row>
    <row r="9608" spans="1:35" ht="14.85" customHeight="1">
      <c r="A9608" s="130">
        <v>5004089</v>
      </c>
      <c r="B9608" s="126" t="s">
        <v>14724</v>
      </c>
      <c r="C9608" s="126" t="s">
        <v>14725</v>
      </c>
      <c r="D9608" s="126" t="s">
        <v>2056</v>
      </c>
      <c r="E9608" s="126" t="s">
        <v>288</v>
      </c>
      <c r="F9608" s="126" t="s">
        <v>364</v>
      </c>
      <c r="G9608" s="126" t="s">
        <v>417</v>
      </c>
      <c r="H9608" s="126" t="s">
        <v>126</v>
      </c>
      <c r="I9608" s="126" t="s">
        <v>126</v>
      </c>
      <c r="J9608" s="126" t="s">
        <v>886</v>
      </c>
      <c r="K9608" s="126" t="s">
        <v>443</v>
      </c>
      <c r="L9608" s="126" t="s">
        <v>887</v>
      </c>
      <c r="M9608" s="130">
        <v>9739.52</v>
      </c>
      <c r="O9608" s="126" t="s">
        <v>486</v>
      </c>
      <c r="P9608" s="130">
        <v>0</v>
      </c>
      <c r="S9608" s="130">
        <v>0</v>
      </c>
      <c r="V9608" s="130">
        <v>10713.02</v>
      </c>
      <c r="X9608" s="126" t="s">
        <v>549</v>
      </c>
      <c r="Z9608" s="127"/>
      <c r="AA9608" s="128">
        <v>2</v>
      </c>
      <c r="AB9608" s="128">
        <v>60</v>
      </c>
      <c r="AC9608" s="126" t="s">
        <v>366</v>
      </c>
      <c r="AD9608" s="126" t="s">
        <v>562</v>
      </c>
      <c r="AG9608" s="127"/>
      <c r="AI9608" s="127"/>
    </row>
    <row r="9609" spans="1:35" ht="14.85" customHeight="1">
      <c r="A9609" s="130">
        <v>5000506</v>
      </c>
      <c r="B9609" s="126" t="s">
        <v>19166</v>
      </c>
      <c r="C9609" s="126" t="s">
        <v>19167</v>
      </c>
      <c r="D9609" s="126" t="s">
        <v>13325</v>
      </c>
      <c r="E9609" s="126" t="s">
        <v>288</v>
      </c>
      <c r="F9609" s="126" t="s">
        <v>753</v>
      </c>
      <c r="G9609" s="126" t="s">
        <v>417</v>
      </c>
      <c r="H9609" s="126" t="s">
        <v>126</v>
      </c>
      <c r="I9609" s="126" t="s">
        <v>126</v>
      </c>
      <c r="J9609" s="126" t="s">
        <v>13326</v>
      </c>
      <c r="K9609" s="126" t="s">
        <v>535</v>
      </c>
      <c r="L9609" s="126" t="s">
        <v>7116</v>
      </c>
      <c r="M9609" s="130">
        <v>2337.44</v>
      </c>
      <c r="N9609" s="126" t="s">
        <v>290</v>
      </c>
      <c r="O9609" s="126" t="s">
        <v>13049</v>
      </c>
      <c r="P9609" s="130">
        <v>0</v>
      </c>
      <c r="S9609" s="130">
        <v>0</v>
      </c>
      <c r="V9609" s="130">
        <v>3794</v>
      </c>
      <c r="X9609" s="126" t="s">
        <v>19168</v>
      </c>
      <c r="Z9609" s="127"/>
      <c r="AA9609" s="128">
        <v>2</v>
      </c>
      <c r="AB9609" s="128">
        <v>12</v>
      </c>
      <c r="AD9609" s="126" t="s">
        <v>562</v>
      </c>
      <c r="AG9609" s="127"/>
      <c r="AI9609" s="127"/>
    </row>
    <row r="9610" spans="1:35" ht="14.85" customHeight="1">
      <c r="A9610" s="130">
        <v>5011893</v>
      </c>
      <c r="B9610" s="126" t="s">
        <v>413</v>
      </c>
      <c r="C9610" s="126" t="s">
        <v>19169</v>
      </c>
      <c r="D9610" s="126" t="s">
        <v>19170</v>
      </c>
      <c r="E9610" s="126" t="s">
        <v>288</v>
      </c>
      <c r="F9610" s="126" t="s">
        <v>522</v>
      </c>
      <c r="G9610" s="126" t="s">
        <v>523</v>
      </c>
      <c r="H9610" s="126" t="s">
        <v>524</v>
      </c>
      <c r="I9610" s="126" t="s">
        <v>418</v>
      </c>
      <c r="J9610" s="126" t="s">
        <v>1770</v>
      </c>
      <c r="K9610" s="126" t="s">
        <v>976</v>
      </c>
      <c r="L9610" s="126" t="s">
        <v>1771</v>
      </c>
      <c r="M9610" s="130">
        <v>249.34</v>
      </c>
      <c r="O9610" s="126" t="s">
        <v>528</v>
      </c>
      <c r="P9610" s="130">
        <v>0</v>
      </c>
      <c r="S9610" s="130">
        <v>0</v>
      </c>
      <c r="V9610" s="130">
        <v>249.34</v>
      </c>
      <c r="X9610" s="126" t="s">
        <v>3250</v>
      </c>
      <c r="Z9610" s="127"/>
      <c r="AA9610" s="128"/>
      <c r="AB9610" s="128"/>
      <c r="AD9610" s="126" t="s">
        <v>2409</v>
      </c>
      <c r="AG9610" s="127"/>
      <c r="AI9610" s="127"/>
    </row>
    <row r="9611" spans="1:35" ht="14.85" customHeight="1">
      <c r="A9611" s="130">
        <v>5000505</v>
      </c>
      <c r="B9611" s="126" t="s">
        <v>19171</v>
      </c>
      <c r="C9611" s="126" t="s">
        <v>19172</v>
      </c>
      <c r="D9611" s="126" t="s">
        <v>19173</v>
      </c>
      <c r="E9611" s="126" t="s">
        <v>288</v>
      </c>
      <c r="F9611" s="126" t="s">
        <v>416</v>
      </c>
      <c r="G9611" s="126" t="s">
        <v>417</v>
      </c>
      <c r="H9611" s="126" t="s">
        <v>126</v>
      </c>
      <c r="I9611" s="126" t="s">
        <v>126</v>
      </c>
      <c r="J9611" s="126" t="s">
        <v>1770</v>
      </c>
      <c r="K9611" s="126" t="s">
        <v>976</v>
      </c>
      <c r="L9611" s="126" t="s">
        <v>1771</v>
      </c>
      <c r="M9611" s="130">
        <v>389.76</v>
      </c>
      <c r="O9611" s="126" t="s">
        <v>3131</v>
      </c>
      <c r="P9611" s="130">
        <v>0</v>
      </c>
      <c r="S9611" s="130">
        <v>0</v>
      </c>
      <c r="V9611" s="130">
        <v>1098.3499999999999</v>
      </c>
      <c r="X9611" s="126" t="s">
        <v>3132</v>
      </c>
      <c r="Z9611" s="127"/>
      <c r="AA9611" s="128">
        <v>1</v>
      </c>
      <c r="AB9611" s="128">
        <v>12</v>
      </c>
      <c r="AD9611" s="126" t="s">
        <v>562</v>
      </c>
      <c r="AG9611" s="127"/>
      <c r="AI9611" s="127"/>
    </row>
    <row r="9612" spans="1:35" ht="14.85" customHeight="1">
      <c r="A9612" s="130">
        <v>5003338</v>
      </c>
      <c r="B9612" s="126" t="s">
        <v>19174</v>
      </c>
      <c r="C9612" s="126" t="s">
        <v>19175</v>
      </c>
      <c r="D9612" s="126" t="s">
        <v>19176</v>
      </c>
      <c r="E9612" s="126" t="s">
        <v>288</v>
      </c>
      <c r="F9612" s="126" t="s">
        <v>416</v>
      </c>
      <c r="G9612" s="126" t="s">
        <v>417</v>
      </c>
      <c r="H9612" s="126" t="s">
        <v>126</v>
      </c>
      <c r="I9612" s="126" t="s">
        <v>126</v>
      </c>
      <c r="J9612" s="126" t="s">
        <v>10903</v>
      </c>
      <c r="K9612" s="126" t="s">
        <v>747</v>
      </c>
      <c r="L9612" s="126" t="s">
        <v>10904</v>
      </c>
      <c r="M9612" s="130">
        <v>682.08</v>
      </c>
      <c r="O9612" s="126" t="s">
        <v>422</v>
      </c>
      <c r="P9612" s="130">
        <v>0</v>
      </c>
      <c r="S9612" s="130">
        <v>0</v>
      </c>
      <c r="V9612" s="130">
        <v>1057.47</v>
      </c>
      <c r="X9612" s="126" t="s">
        <v>423</v>
      </c>
      <c r="Z9612" s="127"/>
      <c r="AA9612" s="128">
        <v>1</v>
      </c>
      <c r="AB9612" s="128">
        <v>12</v>
      </c>
      <c r="AD9612" s="126" t="s">
        <v>562</v>
      </c>
      <c r="AG9612" s="127"/>
      <c r="AI9612" s="127"/>
    </row>
    <row r="9613" spans="1:35" ht="14.85" customHeight="1">
      <c r="A9613" s="130">
        <v>5003337</v>
      </c>
      <c r="B9613" s="126" t="s">
        <v>19177</v>
      </c>
      <c r="C9613" s="126" t="s">
        <v>12690</v>
      </c>
      <c r="D9613" s="126" t="s">
        <v>19178</v>
      </c>
      <c r="E9613" s="126" t="s">
        <v>288</v>
      </c>
      <c r="F9613" s="126" t="s">
        <v>522</v>
      </c>
      <c r="G9613" s="126" t="s">
        <v>523</v>
      </c>
      <c r="H9613" s="126" t="s">
        <v>524</v>
      </c>
      <c r="I9613" s="126" t="s">
        <v>418</v>
      </c>
      <c r="J9613" s="126" t="s">
        <v>12692</v>
      </c>
      <c r="K9613" s="126" t="s">
        <v>747</v>
      </c>
      <c r="L9613" s="126" t="s">
        <v>12693</v>
      </c>
      <c r="M9613" s="130">
        <v>839.41</v>
      </c>
      <c r="N9613" s="126" t="s">
        <v>290</v>
      </c>
      <c r="O9613" s="126" t="s">
        <v>528</v>
      </c>
      <c r="P9613" s="130">
        <v>0</v>
      </c>
      <c r="S9613" s="130">
        <v>0</v>
      </c>
      <c r="V9613" s="130">
        <v>839.41</v>
      </c>
      <c r="X9613" s="126" t="s">
        <v>11557</v>
      </c>
      <c r="Z9613" s="127"/>
      <c r="AA9613" s="128"/>
      <c r="AB9613" s="128"/>
      <c r="AD9613" s="126" t="s">
        <v>562</v>
      </c>
      <c r="AG9613" s="127"/>
      <c r="AI9613" s="127"/>
    </row>
    <row r="9614" spans="1:35" ht="14.85" customHeight="1">
      <c r="A9614" s="130">
        <v>5003336</v>
      </c>
      <c r="B9614" s="126" t="s">
        <v>19179</v>
      </c>
      <c r="C9614" s="126" t="s">
        <v>12690</v>
      </c>
      <c r="D9614" s="126" t="s">
        <v>19180</v>
      </c>
      <c r="E9614" s="126" t="s">
        <v>288</v>
      </c>
      <c r="F9614" s="126" t="s">
        <v>522</v>
      </c>
      <c r="G9614" s="126" t="s">
        <v>2741</v>
      </c>
      <c r="H9614" s="126" t="s">
        <v>524</v>
      </c>
      <c r="I9614" s="126" t="s">
        <v>418</v>
      </c>
      <c r="J9614" s="126" t="s">
        <v>12692</v>
      </c>
      <c r="K9614" s="126" t="s">
        <v>747</v>
      </c>
      <c r="L9614" s="126" t="s">
        <v>12693</v>
      </c>
      <c r="M9614" s="130">
        <v>627.17999999999995</v>
      </c>
      <c r="N9614" s="126" t="s">
        <v>290</v>
      </c>
      <c r="O9614" s="126" t="s">
        <v>528</v>
      </c>
      <c r="P9614" s="130">
        <v>0</v>
      </c>
      <c r="S9614" s="130">
        <v>0</v>
      </c>
      <c r="V9614" s="130">
        <v>627.17999999999995</v>
      </c>
      <c r="X9614" s="126" t="s">
        <v>11557</v>
      </c>
      <c r="Z9614" s="127"/>
      <c r="AA9614" s="128"/>
      <c r="AB9614" s="128"/>
      <c r="AD9614" s="126" t="s">
        <v>562</v>
      </c>
      <c r="AG9614" s="127"/>
      <c r="AI9614" s="127"/>
    </row>
    <row r="9615" spans="1:35" ht="14.85" customHeight="1">
      <c r="A9615" s="130">
        <v>5003826</v>
      </c>
      <c r="B9615" s="126" t="s">
        <v>14023</v>
      </c>
      <c r="C9615" s="126" t="s">
        <v>14024</v>
      </c>
      <c r="D9615" s="126" t="s">
        <v>14025</v>
      </c>
      <c r="E9615" s="126" t="s">
        <v>288</v>
      </c>
      <c r="F9615" s="126" t="s">
        <v>364</v>
      </c>
      <c r="G9615" s="126" t="s">
        <v>417</v>
      </c>
      <c r="H9615" s="126" t="s">
        <v>126</v>
      </c>
      <c r="I9615" s="126" t="s">
        <v>126</v>
      </c>
      <c r="J9615" s="126" t="s">
        <v>886</v>
      </c>
      <c r="K9615" s="126" t="s">
        <v>443</v>
      </c>
      <c r="L9615" s="126" t="s">
        <v>887</v>
      </c>
      <c r="M9615" s="130">
        <v>5843.47</v>
      </c>
      <c r="O9615" s="126" t="s">
        <v>365</v>
      </c>
      <c r="P9615" s="130">
        <v>0</v>
      </c>
      <c r="S9615" s="130">
        <v>0</v>
      </c>
      <c r="V9615" s="130">
        <v>5843.47</v>
      </c>
      <c r="X9615" s="126" t="s">
        <v>469</v>
      </c>
      <c r="Z9615" s="127"/>
      <c r="AA9615" s="128">
        <v>1</v>
      </c>
      <c r="AB9615" s="128">
        <v>60</v>
      </c>
      <c r="AC9615" s="126" t="s">
        <v>366</v>
      </c>
      <c r="AD9615" s="126" t="s">
        <v>562</v>
      </c>
      <c r="AG9615" s="127"/>
      <c r="AI9615" s="127"/>
    </row>
    <row r="9616" spans="1:35" ht="14.85" customHeight="1">
      <c r="A9616" s="130">
        <v>5003825</v>
      </c>
      <c r="B9616" s="126" t="s">
        <v>14026</v>
      </c>
      <c r="C9616" s="126" t="s">
        <v>14027</v>
      </c>
      <c r="D9616" s="126" t="s">
        <v>14014</v>
      </c>
      <c r="E9616" s="126" t="s">
        <v>288</v>
      </c>
      <c r="F9616" s="126" t="s">
        <v>364</v>
      </c>
      <c r="G9616" s="126" t="s">
        <v>417</v>
      </c>
      <c r="H9616" s="126" t="s">
        <v>126</v>
      </c>
      <c r="I9616" s="126" t="s">
        <v>126</v>
      </c>
      <c r="J9616" s="126" t="s">
        <v>886</v>
      </c>
      <c r="K9616" s="126" t="s">
        <v>443</v>
      </c>
      <c r="L9616" s="126" t="s">
        <v>887</v>
      </c>
      <c r="M9616" s="130">
        <v>6817.39</v>
      </c>
      <c r="O9616" s="126" t="s">
        <v>365</v>
      </c>
      <c r="P9616" s="130">
        <v>0</v>
      </c>
      <c r="S9616" s="130">
        <v>0</v>
      </c>
      <c r="V9616" s="130">
        <v>6817.39</v>
      </c>
      <c r="X9616" s="126" t="s">
        <v>469</v>
      </c>
      <c r="Z9616" s="127"/>
      <c r="AA9616" s="128">
        <v>1</v>
      </c>
      <c r="AB9616" s="128">
        <v>60</v>
      </c>
      <c r="AC9616" s="126" t="s">
        <v>366</v>
      </c>
      <c r="AD9616" s="126" t="s">
        <v>562</v>
      </c>
      <c r="AG9616" s="127"/>
      <c r="AI9616" s="127"/>
    </row>
    <row r="9617" spans="1:35" ht="14.85" customHeight="1">
      <c r="A9617" s="130">
        <v>5003824</v>
      </c>
      <c r="B9617" s="126" t="s">
        <v>14028</v>
      </c>
      <c r="C9617" s="126" t="s">
        <v>14029</v>
      </c>
      <c r="D9617" s="126" t="s">
        <v>14017</v>
      </c>
      <c r="E9617" s="126" t="s">
        <v>288</v>
      </c>
      <c r="F9617" s="126" t="s">
        <v>364</v>
      </c>
      <c r="G9617" s="126" t="s">
        <v>417</v>
      </c>
      <c r="H9617" s="126" t="s">
        <v>126</v>
      </c>
      <c r="I9617" s="126" t="s">
        <v>126</v>
      </c>
      <c r="J9617" s="126" t="s">
        <v>886</v>
      </c>
      <c r="K9617" s="126" t="s">
        <v>443</v>
      </c>
      <c r="L9617" s="126" t="s">
        <v>887</v>
      </c>
      <c r="M9617" s="130">
        <v>6817.44</v>
      </c>
      <c r="O9617" s="126" t="s">
        <v>365</v>
      </c>
      <c r="P9617" s="130">
        <v>0</v>
      </c>
      <c r="S9617" s="130">
        <v>0</v>
      </c>
      <c r="V9617" s="130">
        <v>7304.34</v>
      </c>
      <c r="X9617" s="126" t="s">
        <v>469</v>
      </c>
      <c r="Z9617" s="127"/>
      <c r="AA9617" s="128">
        <v>1</v>
      </c>
      <c r="AB9617" s="128">
        <v>60</v>
      </c>
      <c r="AC9617" s="126" t="s">
        <v>366</v>
      </c>
      <c r="AD9617" s="126" t="s">
        <v>562</v>
      </c>
      <c r="AG9617" s="127"/>
      <c r="AI9617" s="127"/>
    </row>
    <row r="9618" spans="1:35" ht="14.85" customHeight="1">
      <c r="A9618" s="130">
        <v>5002131</v>
      </c>
      <c r="B9618" s="126" t="s">
        <v>19181</v>
      </c>
      <c r="C9618" s="126" t="s">
        <v>19182</v>
      </c>
      <c r="D9618" s="126" t="s">
        <v>19183</v>
      </c>
      <c r="E9618" s="126" t="s">
        <v>288</v>
      </c>
      <c r="F9618" s="126" t="s">
        <v>416</v>
      </c>
      <c r="G9618" s="126" t="s">
        <v>417</v>
      </c>
      <c r="H9618" s="126" t="s">
        <v>126</v>
      </c>
      <c r="I9618" s="126" t="s">
        <v>126</v>
      </c>
      <c r="J9618" s="126" t="s">
        <v>1770</v>
      </c>
      <c r="K9618" s="126" t="s">
        <v>976</v>
      </c>
      <c r="L9618" s="126" t="s">
        <v>1771</v>
      </c>
      <c r="M9618" s="130">
        <v>3116.96</v>
      </c>
      <c r="O9618" s="126" t="s">
        <v>422</v>
      </c>
      <c r="P9618" s="130">
        <v>0</v>
      </c>
      <c r="S9618" s="130">
        <v>0</v>
      </c>
      <c r="V9618" s="130">
        <v>3116.96</v>
      </c>
      <c r="X9618" s="126" t="s">
        <v>949</v>
      </c>
      <c r="Z9618" s="127"/>
      <c r="AA9618" s="128">
        <v>1</v>
      </c>
      <c r="AB9618" s="128">
        <v>12</v>
      </c>
      <c r="AD9618" s="126" t="s">
        <v>562</v>
      </c>
      <c r="AG9618" s="127"/>
      <c r="AI9618" s="127"/>
    </row>
    <row r="9619" spans="1:35" ht="14.85" customHeight="1">
      <c r="A9619" s="130">
        <v>5002130</v>
      </c>
      <c r="B9619" s="126" t="s">
        <v>19184</v>
      </c>
      <c r="C9619" s="126" t="s">
        <v>19185</v>
      </c>
      <c r="D9619" s="126" t="s">
        <v>19186</v>
      </c>
      <c r="E9619" s="126" t="s">
        <v>288</v>
      </c>
      <c r="F9619" s="126" t="s">
        <v>416</v>
      </c>
      <c r="G9619" s="126" t="s">
        <v>417</v>
      </c>
      <c r="H9619" s="126" t="s">
        <v>126</v>
      </c>
      <c r="I9619" s="126" t="s">
        <v>126</v>
      </c>
      <c r="J9619" s="126" t="s">
        <v>1770</v>
      </c>
      <c r="K9619" s="126" t="s">
        <v>976</v>
      </c>
      <c r="L9619" s="126" t="s">
        <v>1771</v>
      </c>
      <c r="M9619" s="130">
        <v>974.4</v>
      </c>
      <c r="O9619" s="126" t="s">
        <v>422</v>
      </c>
      <c r="P9619" s="130">
        <v>0</v>
      </c>
      <c r="S9619" s="130">
        <v>0</v>
      </c>
      <c r="V9619" s="130">
        <v>974.4</v>
      </c>
      <c r="X9619" s="126" t="s">
        <v>4254</v>
      </c>
      <c r="Z9619" s="127"/>
      <c r="AA9619" s="128">
        <v>1</v>
      </c>
      <c r="AB9619" s="128">
        <v>12</v>
      </c>
      <c r="AD9619" s="126" t="s">
        <v>562</v>
      </c>
      <c r="AG9619" s="127"/>
      <c r="AI9619" s="127"/>
    </row>
    <row r="9620" spans="1:35" ht="14.85" customHeight="1">
      <c r="A9620" s="130">
        <v>5002129</v>
      </c>
      <c r="B9620" s="126" t="s">
        <v>19187</v>
      </c>
      <c r="C9620" s="126" t="s">
        <v>19188</v>
      </c>
      <c r="D9620" s="126" t="s">
        <v>19189</v>
      </c>
      <c r="E9620" s="126" t="s">
        <v>288</v>
      </c>
      <c r="F9620" s="126" t="s">
        <v>416</v>
      </c>
      <c r="G9620" s="126" t="s">
        <v>417</v>
      </c>
      <c r="H9620" s="126" t="s">
        <v>126</v>
      </c>
      <c r="I9620" s="126" t="s">
        <v>126</v>
      </c>
      <c r="J9620" s="126" t="s">
        <v>1770</v>
      </c>
      <c r="K9620" s="126" t="s">
        <v>976</v>
      </c>
      <c r="L9620" s="126" t="s">
        <v>1771</v>
      </c>
      <c r="M9620" s="130">
        <v>730.24</v>
      </c>
      <c r="O9620" s="126" t="s">
        <v>427</v>
      </c>
      <c r="P9620" s="130">
        <v>0</v>
      </c>
      <c r="S9620" s="130">
        <v>0</v>
      </c>
      <c r="V9620" s="130">
        <v>730.24</v>
      </c>
      <c r="X9620" s="126" t="s">
        <v>771</v>
      </c>
      <c r="Z9620" s="127"/>
      <c r="AA9620" s="128">
        <v>1</v>
      </c>
      <c r="AB9620" s="128">
        <v>12</v>
      </c>
      <c r="AD9620" s="126" t="s">
        <v>562</v>
      </c>
      <c r="AG9620" s="127"/>
      <c r="AI9620" s="127"/>
    </row>
    <row r="9621" spans="1:35" ht="14.85" customHeight="1">
      <c r="A9621" s="130">
        <v>5002128</v>
      </c>
      <c r="B9621" s="126" t="s">
        <v>19190</v>
      </c>
      <c r="C9621" s="126" t="s">
        <v>19191</v>
      </c>
      <c r="D9621" s="126" t="s">
        <v>19192</v>
      </c>
      <c r="E9621" s="126" t="s">
        <v>288</v>
      </c>
      <c r="F9621" s="126" t="s">
        <v>416</v>
      </c>
      <c r="G9621" s="126" t="s">
        <v>417</v>
      </c>
      <c r="H9621" s="126" t="s">
        <v>126</v>
      </c>
      <c r="I9621" s="126" t="s">
        <v>126</v>
      </c>
      <c r="J9621" s="126" t="s">
        <v>1770</v>
      </c>
      <c r="K9621" s="126" t="s">
        <v>976</v>
      </c>
      <c r="L9621" s="126" t="s">
        <v>1771</v>
      </c>
      <c r="M9621" s="130">
        <v>189.21</v>
      </c>
      <c r="O9621" s="126" t="s">
        <v>6518</v>
      </c>
      <c r="P9621" s="130">
        <v>0</v>
      </c>
      <c r="S9621" s="130">
        <v>0</v>
      </c>
      <c r="V9621" s="130">
        <v>189.21</v>
      </c>
      <c r="X9621" s="126" t="s">
        <v>6519</v>
      </c>
      <c r="Z9621" s="127"/>
      <c r="AA9621" s="128">
        <v>1</v>
      </c>
      <c r="AB9621" s="128">
        <v>12</v>
      </c>
      <c r="AD9621" s="126" t="s">
        <v>562</v>
      </c>
      <c r="AG9621" s="127"/>
      <c r="AI9621" s="127"/>
    </row>
    <row r="9622" spans="1:35" ht="14.85" customHeight="1">
      <c r="A9622" s="130">
        <v>5002127</v>
      </c>
      <c r="B9622" s="126" t="s">
        <v>19193</v>
      </c>
      <c r="C9622" s="126" t="s">
        <v>19194</v>
      </c>
      <c r="D9622" s="126" t="s">
        <v>19195</v>
      </c>
      <c r="E9622" s="126" t="s">
        <v>288</v>
      </c>
      <c r="F9622" s="126" t="s">
        <v>416</v>
      </c>
      <c r="G9622" s="126" t="s">
        <v>417</v>
      </c>
      <c r="H9622" s="126" t="s">
        <v>126</v>
      </c>
      <c r="I9622" s="126" t="s">
        <v>126</v>
      </c>
      <c r="J9622" s="126" t="s">
        <v>1770</v>
      </c>
      <c r="K9622" s="126" t="s">
        <v>976</v>
      </c>
      <c r="L9622" s="126" t="s">
        <v>1771</v>
      </c>
      <c r="M9622" s="130">
        <v>487.2</v>
      </c>
      <c r="O9622" s="126" t="s">
        <v>3102</v>
      </c>
      <c r="P9622" s="130">
        <v>0</v>
      </c>
      <c r="S9622" s="130">
        <v>0</v>
      </c>
      <c r="V9622" s="130">
        <v>639.1</v>
      </c>
      <c r="X9622" s="126" t="s">
        <v>3103</v>
      </c>
      <c r="Z9622" s="127"/>
      <c r="AA9622" s="128">
        <v>1</v>
      </c>
      <c r="AB9622" s="128">
        <v>12</v>
      </c>
      <c r="AD9622" s="126" t="s">
        <v>562</v>
      </c>
      <c r="AG9622" s="127"/>
      <c r="AI9622" s="127"/>
    </row>
    <row r="9623" spans="1:35" ht="14.85" customHeight="1">
      <c r="A9623" s="130">
        <v>5003970</v>
      </c>
      <c r="B9623" s="126" t="s">
        <v>14726</v>
      </c>
      <c r="C9623" s="126" t="s">
        <v>14727</v>
      </c>
      <c r="D9623" s="126" t="s">
        <v>2092</v>
      </c>
      <c r="E9623" s="126" t="s">
        <v>288</v>
      </c>
      <c r="F9623" s="126" t="s">
        <v>364</v>
      </c>
      <c r="G9623" s="126" t="s">
        <v>417</v>
      </c>
      <c r="H9623" s="126" t="s">
        <v>126</v>
      </c>
      <c r="I9623" s="126" t="s">
        <v>126</v>
      </c>
      <c r="J9623" s="126" t="s">
        <v>886</v>
      </c>
      <c r="K9623" s="126" t="s">
        <v>443</v>
      </c>
      <c r="L9623" s="126" t="s">
        <v>887</v>
      </c>
      <c r="M9623" s="130">
        <v>9739.52</v>
      </c>
      <c r="O9623" s="126" t="s">
        <v>486</v>
      </c>
      <c r="P9623" s="130">
        <v>0</v>
      </c>
      <c r="S9623" s="130">
        <v>0</v>
      </c>
      <c r="V9623" s="130">
        <v>10713.02</v>
      </c>
      <c r="X9623" s="126" t="s">
        <v>487</v>
      </c>
      <c r="Z9623" s="127"/>
      <c r="AA9623" s="128">
        <v>1</v>
      </c>
      <c r="AB9623" s="128">
        <v>60</v>
      </c>
      <c r="AC9623" s="126" t="s">
        <v>366</v>
      </c>
      <c r="AD9623" s="126" t="s">
        <v>562</v>
      </c>
      <c r="AG9623" s="127"/>
      <c r="AI9623" s="127"/>
    </row>
    <row r="9624" spans="1:35" ht="14.85" customHeight="1">
      <c r="A9624" s="130">
        <v>5003781</v>
      </c>
      <c r="B9624" s="126" t="s">
        <v>18427</v>
      </c>
      <c r="C9624" s="126" t="s">
        <v>18428</v>
      </c>
      <c r="D9624" s="126" t="s">
        <v>18429</v>
      </c>
      <c r="E9624" s="126" t="s">
        <v>288</v>
      </c>
      <c r="F9624" s="126" t="s">
        <v>364</v>
      </c>
      <c r="G9624" s="126" t="s">
        <v>417</v>
      </c>
      <c r="H9624" s="126" t="s">
        <v>126</v>
      </c>
      <c r="I9624" s="126" t="s">
        <v>126</v>
      </c>
      <c r="J9624" s="126" t="s">
        <v>886</v>
      </c>
      <c r="K9624" s="126" t="s">
        <v>443</v>
      </c>
      <c r="L9624" s="126" t="s">
        <v>887</v>
      </c>
      <c r="M9624" s="130">
        <v>6817.44</v>
      </c>
      <c r="O9624" s="126" t="s">
        <v>365</v>
      </c>
      <c r="P9624" s="130">
        <v>0</v>
      </c>
      <c r="S9624" s="130">
        <v>0</v>
      </c>
      <c r="V9624" s="130">
        <v>13147.8</v>
      </c>
      <c r="X9624" s="126" t="s">
        <v>469</v>
      </c>
      <c r="Z9624" s="127"/>
      <c r="AA9624" s="128">
        <v>1</v>
      </c>
      <c r="AB9624" s="128">
        <v>60</v>
      </c>
      <c r="AC9624" s="126" t="s">
        <v>366</v>
      </c>
      <c r="AD9624" s="126" t="s">
        <v>562</v>
      </c>
      <c r="AG9624" s="127"/>
      <c r="AI9624" s="127"/>
    </row>
    <row r="9625" spans="1:35" ht="14.85" customHeight="1">
      <c r="A9625" s="130">
        <v>5003780</v>
      </c>
      <c r="B9625" s="126" t="s">
        <v>17858</v>
      </c>
      <c r="C9625" s="126" t="s">
        <v>17859</v>
      </c>
      <c r="D9625" s="126" t="s">
        <v>17860</v>
      </c>
      <c r="E9625" s="126" t="s">
        <v>288</v>
      </c>
      <c r="F9625" s="126" t="s">
        <v>364</v>
      </c>
      <c r="G9625" s="126" t="s">
        <v>417</v>
      </c>
      <c r="H9625" s="126" t="s">
        <v>126</v>
      </c>
      <c r="I9625" s="126" t="s">
        <v>126</v>
      </c>
      <c r="J9625" s="126" t="s">
        <v>886</v>
      </c>
      <c r="K9625" s="126" t="s">
        <v>443</v>
      </c>
      <c r="L9625" s="126" t="s">
        <v>887</v>
      </c>
      <c r="M9625" s="130">
        <v>6817.44</v>
      </c>
      <c r="O9625" s="126" t="s">
        <v>365</v>
      </c>
      <c r="P9625" s="130">
        <v>0</v>
      </c>
      <c r="S9625" s="130">
        <v>0</v>
      </c>
      <c r="V9625" s="130">
        <v>13147.8</v>
      </c>
      <c r="X9625" s="126" t="s">
        <v>469</v>
      </c>
      <c r="Z9625" s="127"/>
      <c r="AA9625" s="128">
        <v>1</v>
      </c>
      <c r="AB9625" s="128">
        <v>60</v>
      </c>
      <c r="AC9625" s="126" t="s">
        <v>366</v>
      </c>
      <c r="AD9625" s="126" t="s">
        <v>562</v>
      </c>
      <c r="AG9625" s="127"/>
      <c r="AI9625" s="127"/>
    </row>
    <row r="9626" spans="1:35" ht="14.85" customHeight="1">
      <c r="A9626" s="130">
        <v>5002247</v>
      </c>
      <c r="B9626" s="126" t="s">
        <v>19196</v>
      </c>
      <c r="C9626" s="126" t="s">
        <v>19197</v>
      </c>
      <c r="D9626" s="126" t="s">
        <v>17259</v>
      </c>
      <c r="E9626" s="126" t="s">
        <v>288</v>
      </c>
      <c r="F9626" s="126" t="s">
        <v>491</v>
      </c>
      <c r="G9626" s="126" t="s">
        <v>417</v>
      </c>
      <c r="H9626" s="126" t="s">
        <v>126</v>
      </c>
      <c r="I9626" s="126" t="s">
        <v>308</v>
      </c>
      <c r="J9626" s="126" t="s">
        <v>1248</v>
      </c>
      <c r="K9626" s="126" t="s">
        <v>613</v>
      </c>
      <c r="L9626" s="126" t="s">
        <v>1249</v>
      </c>
      <c r="M9626" s="130">
        <v>2036.16</v>
      </c>
      <c r="N9626" s="126" t="s">
        <v>290</v>
      </c>
      <c r="O9626" s="126" t="s">
        <v>1311</v>
      </c>
      <c r="P9626" s="130">
        <v>0</v>
      </c>
      <c r="S9626" s="130">
        <v>0</v>
      </c>
      <c r="V9626" s="130">
        <v>2262.4</v>
      </c>
      <c r="X9626" s="126" t="s">
        <v>1312</v>
      </c>
      <c r="Y9626" s="126" t="s">
        <v>517</v>
      </c>
      <c r="Z9626" s="127" t="s">
        <v>309</v>
      </c>
      <c r="AA9626" s="128">
        <v>1</v>
      </c>
      <c r="AB9626" s="128">
        <v>60</v>
      </c>
      <c r="AD9626" s="126" t="s">
        <v>562</v>
      </c>
      <c r="AG9626" s="127"/>
      <c r="AI9626" s="127"/>
    </row>
    <row r="9627" spans="1:35" ht="14.85" customHeight="1">
      <c r="A9627" s="130">
        <v>5002246</v>
      </c>
      <c r="B9627" s="126" t="s">
        <v>19198</v>
      </c>
      <c r="C9627" s="126" t="s">
        <v>19199</v>
      </c>
      <c r="D9627" s="126" t="s">
        <v>1519</v>
      </c>
      <c r="E9627" s="126" t="s">
        <v>288</v>
      </c>
      <c r="F9627" s="126" t="s">
        <v>491</v>
      </c>
      <c r="G9627" s="126" t="s">
        <v>417</v>
      </c>
      <c r="H9627" s="126" t="s">
        <v>126</v>
      </c>
      <c r="I9627" s="126" t="s">
        <v>126</v>
      </c>
      <c r="J9627" s="126" t="s">
        <v>1248</v>
      </c>
      <c r="K9627" s="126" t="s">
        <v>613</v>
      </c>
      <c r="L9627" s="126" t="s">
        <v>1249</v>
      </c>
      <c r="M9627" s="130">
        <v>2560.3200000000002</v>
      </c>
      <c r="N9627" s="126" t="s">
        <v>290</v>
      </c>
      <c r="O9627" s="126" t="s">
        <v>1311</v>
      </c>
      <c r="P9627" s="130">
        <v>0</v>
      </c>
      <c r="S9627" s="130">
        <v>0</v>
      </c>
      <c r="V9627" s="130">
        <v>2844.8</v>
      </c>
      <c r="X9627" s="126" t="s">
        <v>1312</v>
      </c>
      <c r="Y9627" s="126" t="s">
        <v>517</v>
      </c>
      <c r="Z9627" s="127" t="s">
        <v>309</v>
      </c>
      <c r="AA9627" s="128">
        <v>1</v>
      </c>
      <c r="AB9627" s="128">
        <v>60</v>
      </c>
      <c r="AD9627" s="126" t="s">
        <v>562</v>
      </c>
      <c r="AG9627" s="127"/>
      <c r="AI9627" s="127"/>
    </row>
    <row r="9628" spans="1:35" ht="14.85" customHeight="1">
      <c r="A9628" s="130">
        <v>5002245</v>
      </c>
      <c r="B9628" s="126" t="s">
        <v>19200</v>
      </c>
      <c r="C9628" s="126" t="s">
        <v>19201</v>
      </c>
      <c r="D9628" s="126" t="s">
        <v>1519</v>
      </c>
      <c r="E9628" s="126" t="s">
        <v>288</v>
      </c>
      <c r="F9628" s="126" t="s">
        <v>491</v>
      </c>
      <c r="G9628" s="126" t="s">
        <v>417</v>
      </c>
      <c r="H9628" s="126" t="s">
        <v>126</v>
      </c>
      <c r="I9628" s="126" t="s">
        <v>308</v>
      </c>
      <c r="J9628" s="126" t="s">
        <v>1248</v>
      </c>
      <c r="K9628" s="126" t="s">
        <v>613</v>
      </c>
      <c r="L9628" s="126" t="s">
        <v>1249</v>
      </c>
      <c r="M9628" s="130">
        <v>1495.34</v>
      </c>
      <c r="N9628" s="126" t="s">
        <v>290</v>
      </c>
      <c r="O9628" s="126" t="s">
        <v>1311</v>
      </c>
      <c r="P9628" s="130">
        <v>0</v>
      </c>
      <c r="S9628" s="130">
        <v>0</v>
      </c>
      <c r="V9628" s="130">
        <v>1661.49</v>
      </c>
      <c r="X9628" s="126" t="s">
        <v>1312</v>
      </c>
      <c r="Y9628" s="126" t="s">
        <v>517</v>
      </c>
      <c r="Z9628" s="127" t="s">
        <v>309</v>
      </c>
      <c r="AA9628" s="128">
        <v>1</v>
      </c>
      <c r="AB9628" s="128">
        <v>60</v>
      </c>
      <c r="AD9628" s="126" t="s">
        <v>562</v>
      </c>
      <c r="AG9628" s="127"/>
      <c r="AI9628" s="127"/>
    </row>
    <row r="9629" spans="1:35" ht="14.85" customHeight="1">
      <c r="A9629" s="130">
        <v>5002244</v>
      </c>
      <c r="B9629" s="126" t="s">
        <v>19202</v>
      </c>
      <c r="C9629" s="126" t="s">
        <v>19203</v>
      </c>
      <c r="D9629" s="126" t="s">
        <v>17259</v>
      </c>
      <c r="E9629" s="126" t="s">
        <v>288</v>
      </c>
      <c r="F9629" s="126" t="s">
        <v>491</v>
      </c>
      <c r="G9629" s="126" t="s">
        <v>417</v>
      </c>
      <c r="H9629" s="126" t="s">
        <v>126</v>
      </c>
      <c r="I9629" s="126" t="s">
        <v>126</v>
      </c>
      <c r="J9629" s="126" t="s">
        <v>1248</v>
      </c>
      <c r="K9629" s="126" t="s">
        <v>613</v>
      </c>
      <c r="L9629" s="126" t="s">
        <v>1249</v>
      </c>
      <c r="M9629" s="130">
        <v>4309.84</v>
      </c>
      <c r="N9629" s="126" t="s">
        <v>290</v>
      </c>
      <c r="O9629" s="126" t="s">
        <v>1311</v>
      </c>
      <c r="P9629" s="130">
        <v>0</v>
      </c>
      <c r="S9629" s="130">
        <v>0</v>
      </c>
      <c r="V9629" s="130">
        <v>4788.72</v>
      </c>
      <c r="X9629" s="126" t="s">
        <v>1312</v>
      </c>
      <c r="Y9629" s="126" t="s">
        <v>517</v>
      </c>
      <c r="Z9629" s="127" t="s">
        <v>309</v>
      </c>
      <c r="AA9629" s="128">
        <v>1</v>
      </c>
      <c r="AB9629" s="128">
        <v>60</v>
      </c>
      <c r="AD9629" s="126" t="s">
        <v>562</v>
      </c>
      <c r="AG9629" s="127"/>
      <c r="AI9629" s="127"/>
    </row>
    <row r="9630" spans="1:35" ht="14.85" customHeight="1">
      <c r="A9630" s="130">
        <v>5002243</v>
      </c>
      <c r="B9630" s="126" t="s">
        <v>19204</v>
      </c>
      <c r="C9630" s="126" t="s">
        <v>19205</v>
      </c>
      <c r="D9630" s="126" t="s">
        <v>1519</v>
      </c>
      <c r="E9630" s="126" t="s">
        <v>288</v>
      </c>
      <c r="F9630" s="126" t="s">
        <v>491</v>
      </c>
      <c r="G9630" s="126" t="s">
        <v>417</v>
      </c>
      <c r="H9630" s="126" t="s">
        <v>126</v>
      </c>
      <c r="I9630" s="126" t="s">
        <v>308</v>
      </c>
      <c r="J9630" s="126" t="s">
        <v>1248</v>
      </c>
      <c r="K9630" s="126" t="s">
        <v>613</v>
      </c>
      <c r="L9630" s="126" t="s">
        <v>1249</v>
      </c>
      <c r="M9630" s="130">
        <v>7061.24</v>
      </c>
      <c r="N9630" s="126" t="s">
        <v>290</v>
      </c>
      <c r="O9630" s="126" t="s">
        <v>1311</v>
      </c>
      <c r="P9630" s="130">
        <v>0</v>
      </c>
      <c r="S9630" s="130">
        <v>0</v>
      </c>
      <c r="V9630" s="130">
        <v>7845.83</v>
      </c>
      <c r="X9630" s="126" t="s">
        <v>1312</v>
      </c>
      <c r="Y9630" s="126" t="s">
        <v>517</v>
      </c>
      <c r="Z9630" s="127" t="s">
        <v>309</v>
      </c>
      <c r="AA9630" s="128">
        <v>1</v>
      </c>
      <c r="AB9630" s="128">
        <v>60</v>
      </c>
      <c r="AD9630" s="126" t="s">
        <v>562</v>
      </c>
      <c r="AG9630" s="127"/>
      <c r="AI9630" s="127"/>
    </row>
    <row r="9631" spans="1:35" ht="14.85" customHeight="1">
      <c r="A9631" s="130">
        <v>5002242</v>
      </c>
      <c r="B9631" s="126" t="s">
        <v>19206</v>
      </c>
      <c r="C9631" s="126" t="s">
        <v>19207</v>
      </c>
      <c r="D9631" s="126" t="s">
        <v>1519</v>
      </c>
      <c r="E9631" s="126" t="s">
        <v>288</v>
      </c>
      <c r="F9631" s="126" t="s">
        <v>491</v>
      </c>
      <c r="G9631" s="126" t="s">
        <v>417</v>
      </c>
      <c r="H9631" s="126" t="s">
        <v>126</v>
      </c>
      <c r="I9631" s="126" t="s">
        <v>308</v>
      </c>
      <c r="J9631" s="126" t="s">
        <v>1248</v>
      </c>
      <c r="K9631" s="126" t="s">
        <v>613</v>
      </c>
      <c r="L9631" s="126" t="s">
        <v>1249</v>
      </c>
      <c r="M9631" s="130">
        <v>6440.67</v>
      </c>
      <c r="N9631" s="126" t="s">
        <v>290</v>
      </c>
      <c r="O9631" s="126" t="s">
        <v>1311</v>
      </c>
      <c r="P9631" s="130">
        <v>0</v>
      </c>
      <c r="S9631" s="130">
        <v>0</v>
      </c>
      <c r="V9631" s="130">
        <v>7156.31</v>
      </c>
      <c r="X9631" s="126" t="s">
        <v>1312</v>
      </c>
      <c r="Y9631" s="126" t="s">
        <v>517</v>
      </c>
      <c r="Z9631" s="127" t="s">
        <v>309</v>
      </c>
      <c r="AA9631" s="128">
        <v>1</v>
      </c>
      <c r="AB9631" s="128">
        <v>60</v>
      </c>
      <c r="AD9631" s="126" t="s">
        <v>562</v>
      </c>
      <c r="AG9631" s="127"/>
      <c r="AI9631" s="127"/>
    </row>
    <row r="9632" spans="1:35" ht="14.85" customHeight="1">
      <c r="A9632" s="130">
        <v>5002235</v>
      </c>
      <c r="B9632" s="126" t="s">
        <v>19208</v>
      </c>
      <c r="C9632" s="126" t="s">
        <v>19209</v>
      </c>
      <c r="D9632" s="126" t="s">
        <v>19210</v>
      </c>
      <c r="E9632" s="126" t="s">
        <v>288</v>
      </c>
      <c r="F9632" s="126" t="s">
        <v>491</v>
      </c>
      <c r="G9632" s="126" t="s">
        <v>417</v>
      </c>
      <c r="H9632" s="126" t="s">
        <v>126</v>
      </c>
      <c r="I9632" s="126" t="s">
        <v>308</v>
      </c>
      <c r="J9632" s="126" t="s">
        <v>1248</v>
      </c>
      <c r="K9632" s="126" t="s">
        <v>613</v>
      </c>
      <c r="L9632" s="126" t="s">
        <v>1249</v>
      </c>
      <c r="M9632" s="130">
        <v>4564.04</v>
      </c>
      <c r="N9632" s="126" t="s">
        <v>290</v>
      </c>
      <c r="O9632" s="126" t="s">
        <v>1311</v>
      </c>
      <c r="P9632" s="130">
        <v>0</v>
      </c>
      <c r="S9632" s="130">
        <v>0</v>
      </c>
      <c r="V9632" s="130">
        <v>5071.16</v>
      </c>
      <c r="X9632" s="126" t="s">
        <v>1312</v>
      </c>
      <c r="Y9632" s="126" t="s">
        <v>517</v>
      </c>
      <c r="Z9632" s="127" t="s">
        <v>309</v>
      </c>
      <c r="AA9632" s="128">
        <v>1</v>
      </c>
      <c r="AB9632" s="128">
        <v>60</v>
      </c>
      <c r="AD9632" s="126" t="s">
        <v>562</v>
      </c>
      <c r="AG9632" s="127"/>
      <c r="AI9632" s="127"/>
    </row>
    <row r="9633" spans="1:35" ht="14.85" customHeight="1">
      <c r="A9633" s="130">
        <v>5002234</v>
      </c>
      <c r="B9633" s="126" t="s">
        <v>19211</v>
      </c>
      <c r="C9633" s="126" t="s">
        <v>19212</v>
      </c>
      <c r="D9633" s="126" t="s">
        <v>16670</v>
      </c>
      <c r="E9633" s="126" t="s">
        <v>288</v>
      </c>
      <c r="F9633" s="126" t="s">
        <v>491</v>
      </c>
      <c r="G9633" s="126" t="s">
        <v>417</v>
      </c>
      <c r="H9633" s="126" t="s">
        <v>126</v>
      </c>
      <c r="I9633" s="126" t="s">
        <v>126</v>
      </c>
      <c r="J9633" s="126" t="s">
        <v>1248</v>
      </c>
      <c r="K9633" s="126" t="s">
        <v>613</v>
      </c>
      <c r="L9633" s="126" t="s">
        <v>1249</v>
      </c>
      <c r="M9633" s="130">
        <v>4259</v>
      </c>
      <c r="N9633" s="126" t="s">
        <v>290</v>
      </c>
      <c r="O9633" s="126" t="s">
        <v>1311</v>
      </c>
      <c r="P9633" s="130">
        <v>0</v>
      </c>
      <c r="S9633" s="130">
        <v>0</v>
      </c>
      <c r="V9633" s="130">
        <v>4732.2299999999996</v>
      </c>
      <c r="X9633" s="126" t="s">
        <v>1312</v>
      </c>
      <c r="Y9633" s="126" t="s">
        <v>517</v>
      </c>
      <c r="Z9633" s="127" t="s">
        <v>309</v>
      </c>
      <c r="AA9633" s="128">
        <v>1</v>
      </c>
      <c r="AB9633" s="128">
        <v>60</v>
      </c>
      <c r="AD9633" s="126" t="s">
        <v>562</v>
      </c>
      <c r="AG9633" s="127"/>
      <c r="AI9633" s="127"/>
    </row>
    <row r="9634" spans="1:35" ht="14.85" customHeight="1">
      <c r="A9634" s="130">
        <v>5002233</v>
      </c>
      <c r="B9634" s="126" t="s">
        <v>19213</v>
      </c>
      <c r="C9634" s="126" t="s">
        <v>19214</v>
      </c>
      <c r="D9634" s="126" t="s">
        <v>16670</v>
      </c>
      <c r="E9634" s="126" t="s">
        <v>288</v>
      </c>
      <c r="F9634" s="126" t="s">
        <v>491</v>
      </c>
      <c r="G9634" s="126" t="s">
        <v>417</v>
      </c>
      <c r="H9634" s="126" t="s">
        <v>126</v>
      </c>
      <c r="I9634" s="126" t="s">
        <v>126</v>
      </c>
      <c r="J9634" s="126" t="s">
        <v>1248</v>
      </c>
      <c r="K9634" s="126" t="s">
        <v>613</v>
      </c>
      <c r="L9634" s="126" t="s">
        <v>1249</v>
      </c>
      <c r="M9634" s="130">
        <v>14198.76</v>
      </c>
      <c r="N9634" s="126" t="s">
        <v>290</v>
      </c>
      <c r="O9634" s="126" t="s">
        <v>1311</v>
      </c>
      <c r="P9634" s="130">
        <v>0</v>
      </c>
      <c r="S9634" s="130">
        <v>0</v>
      </c>
      <c r="V9634" s="130">
        <v>15776.4</v>
      </c>
      <c r="X9634" s="126" t="s">
        <v>1312</v>
      </c>
      <c r="Y9634" s="126" t="s">
        <v>517</v>
      </c>
      <c r="Z9634" s="127" t="s">
        <v>309</v>
      </c>
      <c r="AA9634" s="128">
        <v>1</v>
      </c>
      <c r="AB9634" s="128">
        <v>60</v>
      </c>
      <c r="AD9634" s="126" t="s">
        <v>562</v>
      </c>
      <c r="AG9634" s="127"/>
      <c r="AI9634" s="127"/>
    </row>
    <row r="9635" spans="1:35" ht="14.85" customHeight="1">
      <c r="A9635" s="130">
        <v>5002232</v>
      </c>
      <c r="B9635" s="126" t="s">
        <v>19215</v>
      </c>
      <c r="C9635" s="126" t="s">
        <v>19216</v>
      </c>
      <c r="D9635" s="126" t="s">
        <v>19217</v>
      </c>
      <c r="E9635" s="126" t="s">
        <v>288</v>
      </c>
      <c r="F9635" s="126" t="s">
        <v>522</v>
      </c>
      <c r="G9635" s="126" t="s">
        <v>5766</v>
      </c>
      <c r="H9635" s="126" t="s">
        <v>524</v>
      </c>
      <c r="I9635" s="126" t="s">
        <v>418</v>
      </c>
      <c r="J9635" s="126" t="s">
        <v>16411</v>
      </c>
      <c r="K9635" s="126" t="s">
        <v>535</v>
      </c>
      <c r="L9635" s="126" t="s">
        <v>3257</v>
      </c>
      <c r="M9635" s="130">
        <v>832.46</v>
      </c>
      <c r="N9635" s="126" t="s">
        <v>290</v>
      </c>
      <c r="O9635" s="126" t="s">
        <v>621</v>
      </c>
      <c r="P9635" s="130">
        <v>0</v>
      </c>
      <c r="S9635" s="130">
        <v>0</v>
      </c>
      <c r="V9635" s="130">
        <v>832.46</v>
      </c>
      <c r="X9635" s="126" t="s">
        <v>8306</v>
      </c>
      <c r="Z9635" s="127"/>
      <c r="AA9635" s="128"/>
      <c r="AB9635" s="128"/>
      <c r="AD9635" s="126" t="s">
        <v>562</v>
      </c>
      <c r="AG9635" s="127"/>
      <c r="AI9635" s="127"/>
    </row>
    <row r="9636" spans="1:35" ht="14.85" customHeight="1">
      <c r="A9636" s="130">
        <v>5000802</v>
      </c>
      <c r="B9636" s="126" t="s">
        <v>413</v>
      </c>
      <c r="C9636" s="126" t="s">
        <v>19218</v>
      </c>
      <c r="D9636" s="126" t="s">
        <v>19219</v>
      </c>
      <c r="E9636" s="126" t="s">
        <v>288</v>
      </c>
      <c r="F9636" s="126" t="s">
        <v>364</v>
      </c>
      <c r="G9636" s="126" t="s">
        <v>417</v>
      </c>
      <c r="H9636" s="126" t="s">
        <v>126</v>
      </c>
      <c r="I9636" s="126" t="s">
        <v>126</v>
      </c>
      <c r="J9636" s="126" t="s">
        <v>3583</v>
      </c>
      <c r="K9636" s="126" t="s">
        <v>467</v>
      </c>
      <c r="L9636" s="126" t="s">
        <v>3584</v>
      </c>
      <c r="M9636" s="130">
        <v>7881.98</v>
      </c>
      <c r="O9636" s="126" t="s">
        <v>486</v>
      </c>
      <c r="P9636" s="130">
        <v>0</v>
      </c>
      <c r="S9636" s="130">
        <v>0</v>
      </c>
      <c r="V9636" s="130">
        <v>7881.98</v>
      </c>
      <c r="X9636" s="126" t="s">
        <v>549</v>
      </c>
      <c r="Z9636" s="127"/>
      <c r="AA9636" s="128">
        <v>2</v>
      </c>
      <c r="AB9636" s="128">
        <v>60</v>
      </c>
      <c r="AC9636" s="126" t="s">
        <v>366</v>
      </c>
      <c r="AD9636" s="126" t="s">
        <v>1801</v>
      </c>
      <c r="AG9636" s="127"/>
      <c r="AI9636" s="127"/>
    </row>
    <row r="9637" spans="1:35" ht="14.85" customHeight="1">
      <c r="A9637" s="130">
        <v>5000801</v>
      </c>
      <c r="B9637" s="126" t="s">
        <v>19220</v>
      </c>
      <c r="C9637" s="126" t="s">
        <v>19221</v>
      </c>
      <c r="D9637" s="126" t="s">
        <v>19222</v>
      </c>
      <c r="E9637" s="126" t="s">
        <v>288</v>
      </c>
      <c r="F9637" s="126" t="s">
        <v>416</v>
      </c>
      <c r="G9637" s="126" t="s">
        <v>417</v>
      </c>
      <c r="H9637" s="126" t="s">
        <v>126</v>
      </c>
      <c r="I9637" s="126" t="s">
        <v>126</v>
      </c>
      <c r="J9637" s="126" t="s">
        <v>10270</v>
      </c>
      <c r="K9637" s="126" t="s">
        <v>747</v>
      </c>
      <c r="L9637" s="126" t="s">
        <v>9321</v>
      </c>
      <c r="M9637" s="130">
        <v>243.04</v>
      </c>
      <c r="O9637" s="126" t="s">
        <v>587</v>
      </c>
      <c r="P9637" s="130">
        <v>0</v>
      </c>
      <c r="S9637" s="130">
        <v>0</v>
      </c>
      <c r="V9637" s="130">
        <v>244.76</v>
      </c>
      <c r="X9637" s="126" t="s">
        <v>588</v>
      </c>
      <c r="Z9637" s="127"/>
      <c r="AA9637" s="128">
        <v>1</v>
      </c>
      <c r="AB9637" s="128">
        <v>12</v>
      </c>
      <c r="AD9637" s="126" t="s">
        <v>562</v>
      </c>
      <c r="AG9637" s="127"/>
      <c r="AI9637" s="127"/>
    </row>
    <row r="9638" spans="1:35" ht="14.85" customHeight="1">
      <c r="A9638" s="130">
        <v>5000800</v>
      </c>
      <c r="B9638" s="126" t="s">
        <v>19223</v>
      </c>
      <c r="C9638" s="126" t="s">
        <v>19224</v>
      </c>
      <c r="D9638" s="126" t="s">
        <v>19225</v>
      </c>
      <c r="E9638" s="126" t="s">
        <v>288</v>
      </c>
      <c r="F9638" s="126" t="s">
        <v>416</v>
      </c>
      <c r="G9638" s="126" t="s">
        <v>417</v>
      </c>
      <c r="H9638" s="126" t="s">
        <v>126</v>
      </c>
      <c r="I9638" s="126" t="s">
        <v>126</v>
      </c>
      <c r="J9638" s="126" t="s">
        <v>10270</v>
      </c>
      <c r="K9638" s="126" t="s">
        <v>747</v>
      </c>
      <c r="L9638" s="126" t="s">
        <v>9321</v>
      </c>
      <c r="M9638" s="130">
        <v>243.04</v>
      </c>
      <c r="O9638" s="126" t="s">
        <v>587</v>
      </c>
      <c r="P9638" s="130">
        <v>0</v>
      </c>
      <c r="S9638" s="130">
        <v>0</v>
      </c>
      <c r="V9638" s="130">
        <v>250.78</v>
      </c>
      <c r="X9638" s="126" t="s">
        <v>588</v>
      </c>
      <c r="Z9638" s="127"/>
      <c r="AA9638" s="128">
        <v>1</v>
      </c>
      <c r="AB9638" s="128">
        <v>12</v>
      </c>
      <c r="AD9638" s="126" t="s">
        <v>562</v>
      </c>
      <c r="AG9638" s="127"/>
      <c r="AI9638" s="127"/>
    </row>
    <row r="9639" spans="1:35" ht="14.85" customHeight="1">
      <c r="A9639" s="130">
        <v>5000799</v>
      </c>
      <c r="B9639" s="126" t="s">
        <v>19226</v>
      </c>
      <c r="C9639" s="126" t="s">
        <v>19227</v>
      </c>
      <c r="D9639" s="126" t="s">
        <v>19228</v>
      </c>
      <c r="E9639" s="126" t="s">
        <v>288</v>
      </c>
      <c r="F9639" s="126" t="s">
        <v>416</v>
      </c>
      <c r="G9639" s="126" t="s">
        <v>417</v>
      </c>
      <c r="H9639" s="126" t="s">
        <v>126</v>
      </c>
      <c r="I9639" s="126" t="s">
        <v>126</v>
      </c>
      <c r="J9639" s="126" t="s">
        <v>10270</v>
      </c>
      <c r="K9639" s="126" t="s">
        <v>747</v>
      </c>
      <c r="L9639" s="126" t="s">
        <v>9321</v>
      </c>
      <c r="M9639" s="130">
        <v>243.04</v>
      </c>
      <c r="O9639" s="126" t="s">
        <v>587</v>
      </c>
      <c r="P9639" s="130">
        <v>0</v>
      </c>
      <c r="S9639" s="130">
        <v>0</v>
      </c>
      <c r="V9639" s="130">
        <v>364.25</v>
      </c>
      <c r="X9639" s="126" t="s">
        <v>588</v>
      </c>
      <c r="Z9639" s="127"/>
      <c r="AA9639" s="128">
        <v>1</v>
      </c>
      <c r="AB9639" s="128">
        <v>12</v>
      </c>
      <c r="AD9639" s="126" t="s">
        <v>562</v>
      </c>
      <c r="AG9639" s="127"/>
      <c r="AI9639" s="127"/>
    </row>
    <row r="9640" spans="1:35" ht="14.85" customHeight="1">
      <c r="A9640" s="130">
        <v>5000798</v>
      </c>
      <c r="B9640" s="126" t="s">
        <v>19229</v>
      </c>
      <c r="C9640" s="126" t="s">
        <v>19230</v>
      </c>
      <c r="D9640" s="126" t="s">
        <v>19231</v>
      </c>
      <c r="E9640" s="126" t="s">
        <v>288</v>
      </c>
      <c r="F9640" s="126" t="s">
        <v>416</v>
      </c>
      <c r="G9640" s="126" t="s">
        <v>417</v>
      </c>
      <c r="H9640" s="126" t="s">
        <v>126</v>
      </c>
      <c r="I9640" s="126" t="s">
        <v>126</v>
      </c>
      <c r="J9640" s="126" t="s">
        <v>10270</v>
      </c>
      <c r="K9640" s="126" t="s">
        <v>747</v>
      </c>
      <c r="L9640" s="126" t="s">
        <v>9321</v>
      </c>
      <c r="M9640" s="130">
        <v>974.4</v>
      </c>
      <c r="O9640" s="126" t="s">
        <v>2186</v>
      </c>
      <c r="P9640" s="130">
        <v>0</v>
      </c>
      <c r="S9640" s="130">
        <v>0</v>
      </c>
      <c r="V9640" s="130">
        <v>1715.35</v>
      </c>
      <c r="X9640" s="126" t="s">
        <v>7056</v>
      </c>
      <c r="Z9640" s="127"/>
      <c r="AA9640" s="128">
        <v>1</v>
      </c>
      <c r="AB9640" s="128">
        <v>12</v>
      </c>
      <c r="AD9640" s="126" t="s">
        <v>562</v>
      </c>
      <c r="AG9640" s="127"/>
      <c r="AI9640" s="127"/>
    </row>
    <row r="9641" spans="1:35" ht="14.85" customHeight="1">
      <c r="A9641" s="130">
        <v>5000797</v>
      </c>
      <c r="B9641" s="126" t="s">
        <v>19232</v>
      </c>
      <c r="C9641" s="126" t="s">
        <v>19233</v>
      </c>
      <c r="D9641" s="126" t="s">
        <v>19234</v>
      </c>
      <c r="E9641" s="126" t="s">
        <v>288</v>
      </c>
      <c r="F9641" s="126" t="s">
        <v>416</v>
      </c>
      <c r="G9641" s="126" t="s">
        <v>417</v>
      </c>
      <c r="H9641" s="126" t="s">
        <v>126</v>
      </c>
      <c r="I9641" s="126" t="s">
        <v>126</v>
      </c>
      <c r="J9641" s="126" t="s">
        <v>10270</v>
      </c>
      <c r="K9641" s="126" t="s">
        <v>747</v>
      </c>
      <c r="L9641" s="126" t="s">
        <v>9321</v>
      </c>
      <c r="M9641" s="130">
        <v>974.4</v>
      </c>
      <c r="O9641" s="126" t="s">
        <v>2186</v>
      </c>
      <c r="P9641" s="130">
        <v>0</v>
      </c>
      <c r="S9641" s="130">
        <v>0</v>
      </c>
      <c r="V9641" s="130">
        <v>1021.91</v>
      </c>
      <c r="X9641" s="126" t="s">
        <v>7056</v>
      </c>
      <c r="Z9641" s="127"/>
      <c r="AA9641" s="128">
        <v>1</v>
      </c>
      <c r="AB9641" s="128">
        <v>12</v>
      </c>
      <c r="AD9641" s="126" t="s">
        <v>562</v>
      </c>
      <c r="AG9641" s="127"/>
      <c r="AI9641" s="127"/>
    </row>
    <row r="9642" spans="1:35" ht="14.85" customHeight="1">
      <c r="A9642" s="130">
        <v>5000796</v>
      </c>
      <c r="B9642" s="126" t="s">
        <v>19235</v>
      </c>
      <c r="C9642" s="126" t="s">
        <v>19236</v>
      </c>
      <c r="D9642" s="126" t="s">
        <v>19237</v>
      </c>
      <c r="E9642" s="126" t="s">
        <v>288</v>
      </c>
      <c r="F9642" s="126" t="s">
        <v>416</v>
      </c>
      <c r="G9642" s="126" t="s">
        <v>417</v>
      </c>
      <c r="H9642" s="126" t="s">
        <v>126</v>
      </c>
      <c r="I9642" s="126" t="s">
        <v>126</v>
      </c>
      <c r="J9642" s="126" t="s">
        <v>10270</v>
      </c>
      <c r="K9642" s="126" t="s">
        <v>747</v>
      </c>
      <c r="L9642" s="126" t="s">
        <v>9321</v>
      </c>
      <c r="M9642" s="130">
        <v>974.4</v>
      </c>
      <c r="O9642" s="126" t="s">
        <v>2186</v>
      </c>
      <c r="P9642" s="130">
        <v>0</v>
      </c>
      <c r="S9642" s="130">
        <v>0</v>
      </c>
      <c r="V9642" s="130">
        <v>1478.93</v>
      </c>
      <c r="X9642" s="126" t="s">
        <v>7056</v>
      </c>
      <c r="Z9642" s="127"/>
      <c r="AA9642" s="128">
        <v>1</v>
      </c>
      <c r="AB9642" s="128">
        <v>12</v>
      </c>
      <c r="AD9642" s="126" t="s">
        <v>562</v>
      </c>
      <c r="AG9642" s="127"/>
      <c r="AI9642" s="127"/>
    </row>
    <row r="9643" spans="1:35" ht="14.85" customHeight="1">
      <c r="A9643" s="130">
        <v>5000795</v>
      </c>
      <c r="B9643" s="126" t="s">
        <v>19238</v>
      </c>
      <c r="C9643" s="126" t="s">
        <v>19239</v>
      </c>
      <c r="D9643" s="126" t="s">
        <v>19240</v>
      </c>
      <c r="E9643" s="126" t="s">
        <v>288</v>
      </c>
      <c r="F9643" s="126" t="s">
        <v>416</v>
      </c>
      <c r="G9643" s="126" t="s">
        <v>417</v>
      </c>
      <c r="H9643" s="126" t="s">
        <v>126</v>
      </c>
      <c r="I9643" s="126" t="s">
        <v>126</v>
      </c>
      <c r="J9643" s="126" t="s">
        <v>10270</v>
      </c>
      <c r="K9643" s="126" t="s">
        <v>747</v>
      </c>
      <c r="L9643" s="126" t="s">
        <v>9321</v>
      </c>
      <c r="M9643" s="130">
        <v>487.2</v>
      </c>
      <c r="O9643" s="126" t="s">
        <v>2186</v>
      </c>
      <c r="P9643" s="130">
        <v>0</v>
      </c>
      <c r="S9643" s="130">
        <v>0</v>
      </c>
      <c r="V9643" s="130">
        <v>545.24</v>
      </c>
      <c r="X9643" s="126" t="s">
        <v>2187</v>
      </c>
      <c r="Z9643" s="127"/>
      <c r="AA9643" s="128">
        <v>1</v>
      </c>
      <c r="AB9643" s="128">
        <v>12</v>
      </c>
      <c r="AD9643" s="126" t="s">
        <v>562</v>
      </c>
      <c r="AG9643" s="127"/>
      <c r="AI9643" s="127"/>
    </row>
    <row r="9644" spans="1:35" ht="14.85" customHeight="1">
      <c r="A9644" s="130">
        <v>5000794</v>
      </c>
      <c r="B9644" s="126" t="s">
        <v>19241</v>
      </c>
      <c r="C9644" s="126" t="s">
        <v>19242</v>
      </c>
      <c r="D9644" s="126" t="s">
        <v>19243</v>
      </c>
      <c r="E9644" s="126" t="s">
        <v>288</v>
      </c>
      <c r="F9644" s="126" t="s">
        <v>416</v>
      </c>
      <c r="G9644" s="126" t="s">
        <v>417</v>
      </c>
      <c r="H9644" s="126" t="s">
        <v>126</v>
      </c>
      <c r="I9644" s="126" t="s">
        <v>126</v>
      </c>
      <c r="J9644" s="126" t="s">
        <v>10270</v>
      </c>
      <c r="K9644" s="126" t="s">
        <v>747</v>
      </c>
      <c r="L9644" s="126" t="s">
        <v>9321</v>
      </c>
      <c r="M9644" s="130">
        <v>909.59</v>
      </c>
      <c r="O9644" s="126" t="s">
        <v>2186</v>
      </c>
      <c r="P9644" s="130">
        <v>0</v>
      </c>
      <c r="S9644" s="130">
        <v>0</v>
      </c>
      <c r="V9644" s="130">
        <v>909.59</v>
      </c>
      <c r="X9644" s="126" t="s">
        <v>7056</v>
      </c>
      <c r="Z9644" s="127"/>
      <c r="AA9644" s="128">
        <v>1</v>
      </c>
      <c r="AB9644" s="128">
        <v>12</v>
      </c>
      <c r="AD9644" s="126" t="s">
        <v>562</v>
      </c>
      <c r="AG9644" s="127"/>
      <c r="AI9644" s="127"/>
    </row>
    <row r="9645" spans="1:35" ht="14.85" customHeight="1">
      <c r="A9645" s="130">
        <v>5000793</v>
      </c>
      <c r="B9645" s="126" t="s">
        <v>19244</v>
      </c>
      <c r="C9645" s="126" t="s">
        <v>19245</v>
      </c>
      <c r="D9645" s="126" t="s">
        <v>19246</v>
      </c>
      <c r="E9645" s="126" t="s">
        <v>288</v>
      </c>
      <c r="F9645" s="126" t="s">
        <v>416</v>
      </c>
      <c r="G9645" s="126" t="s">
        <v>417</v>
      </c>
      <c r="H9645" s="126" t="s">
        <v>126</v>
      </c>
      <c r="I9645" s="126" t="s">
        <v>126</v>
      </c>
      <c r="J9645" s="126" t="s">
        <v>10270</v>
      </c>
      <c r="K9645" s="126" t="s">
        <v>747</v>
      </c>
      <c r="L9645" s="126" t="s">
        <v>9321</v>
      </c>
      <c r="M9645" s="130">
        <v>974.4</v>
      </c>
      <c r="O9645" s="126" t="s">
        <v>2186</v>
      </c>
      <c r="P9645" s="130">
        <v>0</v>
      </c>
      <c r="S9645" s="130">
        <v>0</v>
      </c>
      <c r="V9645" s="130">
        <v>1103.45</v>
      </c>
      <c r="X9645" s="126" t="s">
        <v>7056</v>
      </c>
      <c r="Z9645" s="127"/>
      <c r="AA9645" s="128">
        <v>1</v>
      </c>
      <c r="AB9645" s="128">
        <v>12</v>
      </c>
      <c r="AD9645" s="126" t="s">
        <v>562</v>
      </c>
      <c r="AG9645" s="127"/>
      <c r="AI9645" s="127"/>
    </row>
    <row r="9646" spans="1:35" ht="14.85" customHeight="1">
      <c r="A9646" s="130">
        <v>5005470</v>
      </c>
      <c r="B9646" s="126" t="s">
        <v>19247</v>
      </c>
      <c r="C9646" s="126" t="s">
        <v>19248</v>
      </c>
      <c r="D9646" s="126" t="s">
        <v>19249</v>
      </c>
      <c r="E9646" s="126" t="s">
        <v>288</v>
      </c>
      <c r="F9646" s="126" t="s">
        <v>491</v>
      </c>
      <c r="G9646" s="126" t="s">
        <v>417</v>
      </c>
      <c r="H9646" s="126" t="s">
        <v>126</v>
      </c>
      <c r="I9646" s="126" t="s">
        <v>126</v>
      </c>
      <c r="J9646" s="126" t="s">
        <v>10726</v>
      </c>
      <c r="K9646" s="126" t="s">
        <v>747</v>
      </c>
      <c r="L9646" s="126" t="s">
        <v>10727</v>
      </c>
      <c r="M9646" s="130">
        <v>15582.56</v>
      </c>
      <c r="N9646" s="126" t="s">
        <v>290</v>
      </c>
      <c r="O9646" s="126" t="s">
        <v>506</v>
      </c>
      <c r="P9646" s="130">
        <v>0</v>
      </c>
      <c r="S9646" s="130">
        <v>0</v>
      </c>
      <c r="V9646" s="130">
        <v>21087.55</v>
      </c>
      <c r="X9646" s="126" t="s">
        <v>12715</v>
      </c>
      <c r="Z9646" s="127"/>
      <c r="AA9646" s="128">
        <v>1</v>
      </c>
      <c r="AB9646" s="128">
        <v>36</v>
      </c>
      <c r="AD9646" s="126" t="s">
        <v>562</v>
      </c>
      <c r="AG9646" s="127"/>
      <c r="AI9646" s="127"/>
    </row>
    <row r="9647" spans="1:35" ht="14.85" customHeight="1">
      <c r="A9647" s="130">
        <v>5005469</v>
      </c>
      <c r="B9647" s="126" t="s">
        <v>19250</v>
      </c>
      <c r="C9647" s="126" t="s">
        <v>7552</v>
      </c>
      <c r="D9647" s="126" t="s">
        <v>19251</v>
      </c>
      <c r="E9647" s="126" t="s">
        <v>288</v>
      </c>
      <c r="F9647" s="126" t="s">
        <v>416</v>
      </c>
      <c r="G9647" s="126" t="s">
        <v>417</v>
      </c>
      <c r="H9647" s="126" t="s">
        <v>126</v>
      </c>
      <c r="I9647" s="126" t="s">
        <v>126</v>
      </c>
      <c r="J9647" s="126" t="s">
        <v>11846</v>
      </c>
      <c r="K9647" s="126" t="s">
        <v>747</v>
      </c>
      <c r="L9647" s="126" t="s">
        <v>11847</v>
      </c>
      <c r="M9647" s="130">
        <v>1557.92</v>
      </c>
      <c r="O9647" s="126" t="s">
        <v>422</v>
      </c>
      <c r="P9647" s="130">
        <v>0</v>
      </c>
      <c r="S9647" s="130">
        <v>0</v>
      </c>
      <c r="V9647" s="130">
        <v>1964.03</v>
      </c>
      <c r="X9647" s="126" t="s">
        <v>1034</v>
      </c>
      <c r="Z9647" s="127"/>
      <c r="AA9647" s="128">
        <v>1</v>
      </c>
      <c r="AB9647" s="128">
        <v>12</v>
      </c>
      <c r="AD9647" s="126" t="s">
        <v>562</v>
      </c>
      <c r="AG9647" s="127"/>
      <c r="AI9647" s="127"/>
    </row>
    <row r="9648" spans="1:35" ht="14.85" customHeight="1">
      <c r="A9648" s="130">
        <v>5005468</v>
      </c>
      <c r="B9648" s="126" t="s">
        <v>19252</v>
      </c>
      <c r="C9648" s="126" t="s">
        <v>19253</v>
      </c>
      <c r="D9648" s="126" t="s">
        <v>19254</v>
      </c>
      <c r="E9648" s="126" t="s">
        <v>288</v>
      </c>
      <c r="F9648" s="126" t="s">
        <v>522</v>
      </c>
      <c r="G9648" s="126" t="s">
        <v>523</v>
      </c>
      <c r="H9648" s="126" t="s">
        <v>605</v>
      </c>
      <c r="I9648" s="126" t="s">
        <v>418</v>
      </c>
      <c r="J9648" s="126" t="s">
        <v>14007</v>
      </c>
      <c r="K9648" s="126" t="s">
        <v>467</v>
      </c>
      <c r="L9648" s="126" t="s">
        <v>14008</v>
      </c>
      <c r="M9648" s="130">
        <v>784</v>
      </c>
      <c r="N9648" s="126" t="s">
        <v>290</v>
      </c>
      <c r="O9648" s="126" t="s">
        <v>528</v>
      </c>
      <c r="P9648" s="130">
        <v>0</v>
      </c>
      <c r="S9648" s="130">
        <v>0</v>
      </c>
      <c r="V9648" s="130">
        <v>896</v>
      </c>
      <c r="X9648" s="126" t="s">
        <v>1507</v>
      </c>
      <c r="Z9648" s="127"/>
      <c r="AA9648" s="128"/>
      <c r="AB9648" s="128"/>
      <c r="AD9648" s="126" t="s">
        <v>562</v>
      </c>
      <c r="AG9648" s="127"/>
      <c r="AI9648" s="127"/>
    </row>
    <row r="9649" spans="1:35" ht="14.85" customHeight="1">
      <c r="A9649" s="130">
        <v>5005467</v>
      </c>
      <c r="B9649" s="126" t="s">
        <v>19255</v>
      </c>
      <c r="C9649" s="126" t="s">
        <v>19256</v>
      </c>
      <c r="D9649" s="126" t="s">
        <v>19257</v>
      </c>
      <c r="E9649" s="126" t="s">
        <v>288</v>
      </c>
      <c r="F9649" s="126" t="s">
        <v>416</v>
      </c>
      <c r="G9649" s="126" t="s">
        <v>417</v>
      </c>
      <c r="H9649" s="126" t="s">
        <v>126</v>
      </c>
      <c r="I9649" s="126" t="s">
        <v>126</v>
      </c>
      <c r="J9649" s="126" t="s">
        <v>754</v>
      </c>
      <c r="K9649" s="126" t="s">
        <v>504</v>
      </c>
      <c r="L9649" s="126" t="s">
        <v>755</v>
      </c>
      <c r="M9649" s="130">
        <v>2918.98</v>
      </c>
      <c r="O9649" s="126" t="s">
        <v>1529</v>
      </c>
      <c r="P9649" s="130">
        <v>0</v>
      </c>
      <c r="S9649" s="130">
        <v>0</v>
      </c>
      <c r="V9649" s="130">
        <v>2918.98</v>
      </c>
      <c r="X9649" s="126" t="s">
        <v>1530</v>
      </c>
      <c r="Z9649" s="127"/>
      <c r="AA9649" s="128">
        <v>1</v>
      </c>
      <c r="AB9649" s="128">
        <v>24</v>
      </c>
      <c r="AD9649" s="126" t="s">
        <v>562</v>
      </c>
      <c r="AG9649" s="127"/>
      <c r="AI9649" s="127"/>
    </row>
    <row r="9650" spans="1:35" ht="14.85" customHeight="1">
      <c r="A9650" s="130">
        <v>5005466</v>
      </c>
      <c r="B9650" s="126" t="s">
        <v>413</v>
      </c>
      <c r="C9650" s="126" t="s">
        <v>7005</v>
      </c>
      <c r="D9650" s="126" t="s">
        <v>897</v>
      </c>
      <c r="E9650" s="126" t="s">
        <v>288</v>
      </c>
      <c r="F9650" s="126" t="s">
        <v>364</v>
      </c>
      <c r="G9650" s="126" t="s">
        <v>417</v>
      </c>
      <c r="H9650" s="126" t="s">
        <v>126</v>
      </c>
      <c r="I9650" s="126" t="s">
        <v>126</v>
      </c>
      <c r="J9650" s="126" t="s">
        <v>484</v>
      </c>
      <c r="K9650" s="126" t="s">
        <v>443</v>
      </c>
      <c r="L9650" s="126" t="s">
        <v>485</v>
      </c>
      <c r="M9650" s="130">
        <v>6817.39</v>
      </c>
      <c r="O9650" s="126" t="s">
        <v>365</v>
      </c>
      <c r="P9650" s="130">
        <v>0</v>
      </c>
      <c r="S9650" s="130">
        <v>0</v>
      </c>
      <c r="V9650" s="130">
        <v>6817.39</v>
      </c>
      <c r="X9650" s="126" t="s">
        <v>510</v>
      </c>
      <c r="Z9650" s="127"/>
      <c r="AA9650" s="128">
        <v>2</v>
      </c>
      <c r="AB9650" s="128">
        <v>60</v>
      </c>
      <c r="AC9650" s="126" t="s">
        <v>366</v>
      </c>
      <c r="AD9650" s="126" t="s">
        <v>1801</v>
      </c>
      <c r="AG9650" s="127"/>
      <c r="AI9650" s="127"/>
    </row>
    <row r="9651" spans="1:35" ht="14.85" customHeight="1">
      <c r="A9651" s="130">
        <v>5005465</v>
      </c>
      <c r="B9651" s="126" t="s">
        <v>19258</v>
      </c>
      <c r="C9651" s="126" t="s">
        <v>19259</v>
      </c>
      <c r="D9651" s="126" t="s">
        <v>16898</v>
      </c>
      <c r="E9651" s="126" t="s">
        <v>288</v>
      </c>
      <c r="F9651" s="126" t="s">
        <v>522</v>
      </c>
      <c r="G9651" s="126" t="s">
        <v>7185</v>
      </c>
      <c r="H9651" s="126" t="s">
        <v>524</v>
      </c>
      <c r="I9651" s="126" t="s">
        <v>418</v>
      </c>
      <c r="J9651" s="126" t="s">
        <v>10420</v>
      </c>
      <c r="K9651" s="126" t="s">
        <v>420</v>
      </c>
      <c r="L9651" s="126" t="s">
        <v>10421</v>
      </c>
      <c r="M9651" s="130">
        <v>911.23</v>
      </c>
      <c r="N9651" s="126" t="s">
        <v>290</v>
      </c>
      <c r="O9651" s="126" t="s">
        <v>528</v>
      </c>
      <c r="P9651" s="130">
        <v>0</v>
      </c>
      <c r="S9651" s="130">
        <v>0</v>
      </c>
      <c r="V9651" s="130">
        <v>1104.79</v>
      </c>
      <c r="X9651" s="126" t="s">
        <v>1344</v>
      </c>
      <c r="Z9651" s="127"/>
      <c r="AA9651" s="128"/>
      <c r="AB9651" s="128"/>
      <c r="AD9651" s="126" t="s">
        <v>562</v>
      </c>
      <c r="AG9651" s="127"/>
      <c r="AI9651" s="127"/>
    </row>
    <row r="9652" spans="1:35" ht="14.85" customHeight="1">
      <c r="A9652" s="130">
        <v>5005464</v>
      </c>
      <c r="B9652" s="126" t="s">
        <v>413</v>
      </c>
      <c r="C9652" s="126" t="s">
        <v>7005</v>
      </c>
      <c r="D9652" s="126" t="s">
        <v>897</v>
      </c>
      <c r="E9652" s="126" t="s">
        <v>288</v>
      </c>
      <c r="F9652" s="126" t="s">
        <v>364</v>
      </c>
      <c r="G9652" s="126" t="s">
        <v>417</v>
      </c>
      <c r="H9652" s="126" t="s">
        <v>126</v>
      </c>
      <c r="I9652" s="126" t="s">
        <v>126</v>
      </c>
      <c r="J9652" s="126" t="s">
        <v>484</v>
      </c>
      <c r="K9652" s="126" t="s">
        <v>443</v>
      </c>
      <c r="L9652" s="126" t="s">
        <v>485</v>
      </c>
      <c r="M9652" s="130">
        <v>6817.39</v>
      </c>
      <c r="O9652" s="126" t="s">
        <v>365</v>
      </c>
      <c r="P9652" s="130">
        <v>0</v>
      </c>
      <c r="S9652" s="130">
        <v>0</v>
      </c>
      <c r="V9652" s="130">
        <v>6817.39</v>
      </c>
      <c r="X9652" s="126" t="s">
        <v>469</v>
      </c>
      <c r="Z9652" s="127"/>
      <c r="AA9652" s="128">
        <v>1</v>
      </c>
      <c r="AB9652" s="128">
        <v>60</v>
      </c>
      <c r="AC9652" s="126" t="s">
        <v>366</v>
      </c>
      <c r="AD9652" s="126" t="s">
        <v>1801</v>
      </c>
      <c r="AG9652" s="127"/>
      <c r="AI9652" s="127"/>
    </row>
    <row r="9653" spans="1:35" ht="14.85" customHeight="1">
      <c r="A9653" s="130">
        <v>5005463</v>
      </c>
      <c r="B9653" s="126" t="s">
        <v>19260</v>
      </c>
      <c r="C9653" s="126" t="s">
        <v>19261</v>
      </c>
      <c r="D9653" s="126" t="s">
        <v>19262</v>
      </c>
      <c r="E9653" s="126" t="s">
        <v>288</v>
      </c>
      <c r="F9653" s="126" t="s">
        <v>416</v>
      </c>
      <c r="G9653" s="126" t="s">
        <v>417</v>
      </c>
      <c r="H9653" s="126" t="s">
        <v>126</v>
      </c>
      <c r="I9653" s="126" t="s">
        <v>126</v>
      </c>
      <c r="J9653" s="126" t="s">
        <v>754</v>
      </c>
      <c r="K9653" s="126" t="s">
        <v>504</v>
      </c>
      <c r="L9653" s="126" t="s">
        <v>755</v>
      </c>
      <c r="M9653" s="130">
        <v>2918.98</v>
      </c>
      <c r="O9653" s="126" t="s">
        <v>1529</v>
      </c>
      <c r="P9653" s="130">
        <v>0</v>
      </c>
      <c r="S9653" s="130">
        <v>0</v>
      </c>
      <c r="V9653" s="130">
        <v>2918.98</v>
      </c>
      <c r="X9653" s="126" t="s">
        <v>1530</v>
      </c>
      <c r="Z9653" s="127"/>
      <c r="AA9653" s="128">
        <v>1</v>
      </c>
      <c r="AB9653" s="128">
        <v>24</v>
      </c>
      <c r="AD9653" s="126" t="s">
        <v>562</v>
      </c>
      <c r="AG9653" s="127"/>
      <c r="AI9653" s="127"/>
    </row>
    <row r="9654" spans="1:35" ht="14.85" customHeight="1">
      <c r="A9654" s="130">
        <v>5005462</v>
      </c>
      <c r="B9654" s="126" t="s">
        <v>413</v>
      </c>
      <c r="C9654" s="126" t="s">
        <v>6730</v>
      </c>
      <c r="D9654" s="126" t="s">
        <v>901</v>
      </c>
      <c r="E9654" s="126" t="s">
        <v>288</v>
      </c>
      <c r="F9654" s="126" t="s">
        <v>364</v>
      </c>
      <c r="G9654" s="126" t="s">
        <v>417</v>
      </c>
      <c r="H9654" s="126" t="s">
        <v>126</v>
      </c>
      <c r="I9654" s="126" t="s">
        <v>126</v>
      </c>
      <c r="J9654" s="126" t="s">
        <v>484</v>
      </c>
      <c r="K9654" s="126" t="s">
        <v>443</v>
      </c>
      <c r="L9654" s="126" t="s">
        <v>485</v>
      </c>
      <c r="M9654" s="130">
        <v>6817.39</v>
      </c>
      <c r="O9654" s="126" t="s">
        <v>365</v>
      </c>
      <c r="P9654" s="130">
        <v>0</v>
      </c>
      <c r="S9654" s="130">
        <v>0</v>
      </c>
      <c r="V9654" s="130">
        <v>6817.39</v>
      </c>
      <c r="X9654" s="126" t="s">
        <v>510</v>
      </c>
      <c r="Z9654" s="127"/>
      <c r="AA9654" s="128">
        <v>2</v>
      </c>
      <c r="AB9654" s="128">
        <v>60</v>
      </c>
      <c r="AC9654" s="126" t="s">
        <v>366</v>
      </c>
      <c r="AD9654" s="126" t="s">
        <v>1801</v>
      </c>
      <c r="AG9654" s="127"/>
      <c r="AI9654" s="127"/>
    </row>
    <row r="9655" spans="1:35" ht="14.85" customHeight="1">
      <c r="A9655" s="130">
        <v>5005461</v>
      </c>
      <c r="B9655" s="126" t="s">
        <v>19263</v>
      </c>
      <c r="C9655" s="126" t="s">
        <v>19264</v>
      </c>
      <c r="D9655" s="126" t="s">
        <v>19265</v>
      </c>
      <c r="E9655" s="126" t="s">
        <v>288</v>
      </c>
      <c r="F9655" s="126" t="s">
        <v>522</v>
      </c>
      <c r="G9655" s="126" t="s">
        <v>523</v>
      </c>
      <c r="H9655" s="126" t="s">
        <v>524</v>
      </c>
      <c r="I9655" s="126" t="s">
        <v>418</v>
      </c>
      <c r="J9655" s="126" t="s">
        <v>10420</v>
      </c>
      <c r="K9655" s="126" t="s">
        <v>420</v>
      </c>
      <c r="L9655" s="126" t="s">
        <v>10421</v>
      </c>
      <c r="M9655" s="130">
        <v>1798.37</v>
      </c>
      <c r="N9655" s="126" t="s">
        <v>290</v>
      </c>
      <c r="O9655" s="126" t="s">
        <v>528</v>
      </c>
      <c r="P9655" s="130">
        <v>0</v>
      </c>
      <c r="S9655" s="130">
        <v>0</v>
      </c>
      <c r="V9655" s="130">
        <v>1798.37</v>
      </c>
      <c r="X9655" s="126" t="s">
        <v>1344</v>
      </c>
      <c r="Z9655" s="127"/>
      <c r="AA9655" s="128"/>
      <c r="AB9655" s="128"/>
      <c r="AD9655" s="126" t="s">
        <v>562</v>
      </c>
      <c r="AG9655" s="127"/>
      <c r="AI9655" s="127"/>
    </row>
    <row r="9656" spans="1:35" ht="14.85" customHeight="1">
      <c r="A9656" s="130">
        <v>5005460</v>
      </c>
      <c r="B9656" s="126" t="s">
        <v>413</v>
      </c>
      <c r="C9656" s="126" t="s">
        <v>6730</v>
      </c>
      <c r="D9656" s="126" t="s">
        <v>901</v>
      </c>
      <c r="E9656" s="126" t="s">
        <v>288</v>
      </c>
      <c r="F9656" s="126" t="s">
        <v>364</v>
      </c>
      <c r="G9656" s="126" t="s">
        <v>417</v>
      </c>
      <c r="H9656" s="126" t="s">
        <v>126</v>
      </c>
      <c r="I9656" s="126" t="s">
        <v>126</v>
      </c>
      <c r="J9656" s="126" t="s">
        <v>484</v>
      </c>
      <c r="K9656" s="126" t="s">
        <v>443</v>
      </c>
      <c r="L9656" s="126" t="s">
        <v>485</v>
      </c>
      <c r="M9656" s="130">
        <v>6817.39</v>
      </c>
      <c r="O9656" s="126" t="s">
        <v>365</v>
      </c>
      <c r="P9656" s="130">
        <v>0</v>
      </c>
      <c r="S9656" s="130">
        <v>0</v>
      </c>
      <c r="V9656" s="130">
        <v>6817.39</v>
      </c>
      <c r="X9656" s="126" t="s">
        <v>469</v>
      </c>
      <c r="Z9656" s="127"/>
      <c r="AA9656" s="128">
        <v>1</v>
      </c>
      <c r="AB9656" s="128">
        <v>60</v>
      </c>
      <c r="AC9656" s="126" t="s">
        <v>366</v>
      </c>
      <c r="AD9656" s="126" t="s">
        <v>1801</v>
      </c>
      <c r="AG9656" s="127"/>
      <c r="AI9656" s="127"/>
    </row>
    <row r="9657" spans="1:35" ht="14.85" customHeight="1">
      <c r="A9657" s="130">
        <v>5005459</v>
      </c>
      <c r="B9657" s="126" t="s">
        <v>413</v>
      </c>
      <c r="C9657" s="126" t="s">
        <v>6729</v>
      </c>
      <c r="D9657" s="126" t="s">
        <v>899</v>
      </c>
      <c r="E9657" s="126" t="s">
        <v>288</v>
      </c>
      <c r="F9657" s="126" t="s">
        <v>364</v>
      </c>
      <c r="G9657" s="126" t="s">
        <v>417</v>
      </c>
      <c r="H9657" s="126" t="s">
        <v>126</v>
      </c>
      <c r="I9657" s="126" t="s">
        <v>126</v>
      </c>
      <c r="J9657" s="126" t="s">
        <v>484</v>
      </c>
      <c r="K9657" s="126" t="s">
        <v>443</v>
      </c>
      <c r="L9657" s="126" t="s">
        <v>485</v>
      </c>
      <c r="M9657" s="130">
        <v>6817.39</v>
      </c>
      <c r="O9657" s="126" t="s">
        <v>365</v>
      </c>
      <c r="P9657" s="130">
        <v>0</v>
      </c>
      <c r="S9657" s="130">
        <v>0</v>
      </c>
      <c r="V9657" s="130">
        <v>6817.39</v>
      </c>
      <c r="X9657" s="126" t="s">
        <v>510</v>
      </c>
      <c r="Z9657" s="127"/>
      <c r="AA9657" s="128">
        <v>2</v>
      </c>
      <c r="AB9657" s="128">
        <v>60</v>
      </c>
      <c r="AC9657" s="126" t="s">
        <v>366</v>
      </c>
      <c r="AD9657" s="126" t="s">
        <v>1801</v>
      </c>
      <c r="AG9657" s="127"/>
      <c r="AI9657" s="127"/>
    </row>
    <row r="9658" spans="1:35" ht="14.85" customHeight="1">
      <c r="A9658" s="130">
        <v>5005458</v>
      </c>
      <c r="B9658" s="126" t="s">
        <v>19266</v>
      </c>
      <c r="C9658" s="126" t="s">
        <v>7552</v>
      </c>
      <c r="D9658" s="126" t="s">
        <v>19267</v>
      </c>
      <c r="E9658" s="126" t="s">
        <v>288</v>
      </c>
      <c r="F9658" s="126" t="s">
        <v>416</v>
      </c>
      <c r="G9658" s="126" t="s">
        <v>417</v>
      </c>
      <c r="H9658" s="126" t="s">
        <v>126</v>
      </c>
      <c r="I9658" s="126" t="s">
        <v>126</v>
      </c>
      <c r="J9658" s="126" t="s">
        <v>11846</v>
      </c>
      <c r="K9658" s="126" t="s">
        <v>747</v>
      </c>
      <c r="L9658" s="126" t="s">
        <v>11847</v>
      </c>
      <c r="M9658" s="130">
        <v>1557.92</v>
      </c>
      <c r="O9658" s="126" t="s">
        <v>422</v>
      </c>
      <c r="P9658" s="130">
        <v>0</v>
      </c>
      <c r="S9658" s="130">
        <v>0</v>
      </c>
      <c r="V9658" s="130">
        <v>1655.31</v>
      </c>
      <c r="X9658" s="126" t="s">
        <v>1034</v>
      </c>
      <c r="Z9658" s="127"/>
      <c r="AA9658" s="128">
        <v>1</v>
      </c>
      <c r="AB9658" s="128">
        <v>12</v>
      </c>
      <c r="AD9658" s="126" t="s">
        <v>562</v>
      </c>
      <c r="AG9658" s="127"/>
      <c r="AI9658" s="127"/>
    </row>
    <row r="9659" spans="1:35" ht="14.85" customHeight="1">
      <c r="A9659" s="130">
        <v>5005457</v>
      </c>
      <c r="B9659" s="126" t="s">
        <v>413</v>
      </c>
      <c r="C9659" s="126" t="s">
        <v>6729</v>
      </c>
      <c r="D9659" s="126" t="s">
        <v>899</v>
      </c>
      <c r="E9659" s="126" t="s">
        <v>288</v>
      </c>
      <c r="F9659" s="126" t="s">
        <v>364</v>
      </c>
      <c r="G9659" s="126" t="s">
        <v>417</v>
      </c>
      <c r="H9659" s="126" t="s">
        <v>126</v>
      </c>
      <c r="I9659" s="126" t="s">
        <v>126</v>
      </c>
      <c r="J9659" s="126" t="s">
        <v>484</v>
      </c>
      <c r="K9659" s="126" t="s">
        <v>443</v>
      </c>
      <c r="L9659" s="126" t="s">
        <v>485</v>
      </c>
      <c r="M9659" s="130">
        <v>6817.39</v>
      </c>
      <c r="O9659" s="126" t="s">
        <v>365</v>
      </c>
      <c r="P9659" s="130">
        <v>0</v>
      </c>
      <c r="S9659" s="130">
        <v>0</v>
      </c>
      <c r="V9659" s="130">
        <v>6817.39</v>
      </c>
      <c r="X9659" s="126" t="s">
        <v>469</v>
      </c>
      <c r="Z9659" s="127"/>
      <c r="AA9659" s="128">
        <v>1</v>
      </c>
      <c r="AB9659" s="128">
        <v>60</v>
      </c>
      <c r="AC9659" s="126" t="s">
        <v>366</v>
      </c>
      <c r="AD9659" s="126" t="s">
        <v>1801</v>
      </c>
      <c r="AG9659" s="127"/>
      <c r="AI9659" s="127"/>
    </row>
    <row r="9660" spans="1:35" ht="14.85" customHeight="1">
      <c r="A9660" s="130">
        <v>5014149</v>
      </c>
      <c r="B9660" s="126" t="s">
        <v>413</v>
      </c>
      <c r="C9660" s="126" t="s">
        <v>13608</v>
      </c>
      <c r="E9660" s="126" t="s">
        <v>288</v>
      </c>
      <c r="F9660" s="126" t="s">
        <v>364</v>
      </c>
      <c r="G9660" s="126" t="s">
        <v>417</v>
      </c>
      <c r="H9660" s="126" t="s">
        <v>126</v>
      </c>
      <c r="I9660" s="126" t="s">
        <v>126</v>
      </c>
      <c r="J9660" s="126" t="s">
        <v>466</v>
      </c>
      <c r="K9660" s="126" t="s">
        <v>467</v>
      </c>
      <c r="L9660" s="126" t="s">
        <v>468</v>
      </c>
      <c r="M9660" s="130">
        <v>6817.44</v>
      </c>
      <c r="O9660" s="126" t="s">
        <v>365</v>
      </c>
      <c r="P9660" s="130">
        <v>0</v>
      </c>
      <c r="S9660" s="130">
        <v>0</v>
      </c>
      <c r="V9660" s="130">
        <v>18317.439999999999</v>
      </c>
      <c r="X9660" s="126" t="s">
        <v>469</v>
      </c>
      <c r="Z9660" s="127"/>
      <c r="AA9660" s="128">
        <v>1</v>
      </c>
      <c r="AB9660" s="128">
        <v>60</v>
      </c>
      <c r="AC9660" s="126" t="s">
        <v>366</v>
      </c>
      <c r="AD9660" s="126" t="s">
        <v>874</v>
      </c>
      <c r="AG9660" s="127"/>
      <c r="AI9660" s="127"/>
    </row>
    <row r="9661" spans="1:35" ht="14.85" customHeight="1">
      <c r="A9661" s="130">
        <v>5003463</v>
      </c>
      <c r="B9661" s="126" t="s">
        <v>19268</v>
      </c>
      <c r="C9661" s="126" t="s">
        <v>14864</v>
      </c>
      <c r="E9661" s="126" t="s">
        <v>288</v>
      </c>
      <c r="F9661" s="126" t="s">
        <v>491</v>
      </c>
      <c r="G9661" s="126" t="s">
        <v>417</v>
      </c>
      <c r="H9661" s="126" t="s">
        <v>126</v>
      </c>
      <c r="I9661" s="126" t="s">
        <v>126</v>
      </c>
      <c r="J9661" s="126" t="s">
        <v>4056</v>
      </c>
      <c r="K9661" s="126" t="s">
        <v>443</v>
      </c>
      <c r="L9661" s="126" t="s">
        <v>4057</v>
      </c>
      <c r="M9661" s="130">
        <v>4403.2</v>
      </c>
      <c r="N9661" s="126" t="s">
        <v>290</v>
      </c>
      <c r="O9661" s="126" t="s">
        <v>1311</v>
      </c>
      <c r="P9661" s="130">
        <v>0</v>
      </c>
      <c r="S9661" s="130">
        <v>0</v>
      </c>
      <c r="V9661" s="130">
        <v>4892.45</v>
      </c>
      <c r="X9661" s="126" t="s">
        <v>1312</v>
      </c>
      <c r="Y9661" s="126" t="s">
        <v>517</v>
      </c>
      <c r="Z9661" s="127" t="s">
        <v>309</v>
      </c>
      <c r="AA9661" s="128">
        <v>1</v>
      </c>
      <c r="AB9661" s="128">
        <v>60</v>
      </c>
      <c r="AD9661" s="126" t="s">
        <v>562</v>
      </c>
      <c r="AG9661" s="127"/>
      <c r="AI9661" s="127"/>
    </row>
    <row r="9662" spans="1:35" ht="14.85" customHeight="1">
      <c r="A9662" s="130">
        <v>5004605</v>
      </c>
      <c r="B9662" s="126" t="s">
        <v>19269</v>
      </c>
      <c r="C9662" s="126" t="s">
        <v>8698</v>
      </c>
      <c r="D9662" s="126" t="s">
        <v>19270</v>
      </c>
      <c r="E9662" s="126" t="s">
        <v>288</v>
      </c>
      <c r="F9662" s="126" t="s">
        <v>440</v>
      </c>
      <c r="G9662" s="126" t="s">
        <v>441</v>
      </c>
      <c r="H9662" s="126" t="s">
        <v>126</v>
      </c>
      <c r="I9662" s="126" t="s">
        <v>418</v>
      </c>
      <c r="J9662" s="126" t="s">
        <v>597</v>
      </c>
      <c r="K9662" s="126" t="s">
        <v>504</v>
      </c>
      <c r="L9662" s="126" t="s">
        <v>598</v>
      </c>
      <c r="M9662" s="130">
        <v>1024.8</v>
      </c>
      <c r="O9662" s="126" t="s">
        <v>445</v>
      </c>
      <c r="P9662" s="130">
        <v>0</v>
      </c>
      <c r="S9662" s="130">
        <v>0</v>
      </c>
      <c r="V9662" s="130">
        <v>1024.8</v>
      </c>
      <c r="X9662" s="126" t="s">
        <v>454</v>
      </c>
      <c r="Z9662" s="127"/>
      <c r="AA9662" s="128">
        <v>30</v>
      </c>
      <c r="AB9662" s="128">
        <v>1</v>
      </c>
      <c r="AD9662" s="126" t="s">
        <v>562</v>
      </c>
      <c r="AG9662" s="127"/>
      <c r="AI9662" s="127"/>
    </row>
    <row r="9663" spans="1:35" ht="14.85" customHeight="1">
      <c r="A9663" s="130">
        <v>5004603</v>
      </c>
      <c r="B9663" s="126" t="s">
        <v>19271</v>
      </c>
      <c r="C9663" s="126" t="s">
        <v>12814</v>
      </c>
      <c r="D9663" s="126" t="s">
        <v>15234</v>
      </c>
      <c r="E9663" s="126" t="s">
        <v>288</v>
      </c>
      <c r="F9663" s="126" t="s">
        <v>440</v>
      </c>
      <c r="G9663" s="126" t="s">
        <v>458</v>
      </c>
      <c r="H9663" s="126" t="s">
        <v>126</v>
      </c>
      <c r="I9663" s="126" t="s">
        <v>418</v>
      </c>
      <c r="J9663" s="126" t="s">
        <v>597</v>
      </c>
      <c r="K9663" s="126" t="s">
        <v>504</v>
      </c>
      <c r="L9663" s="126" t="s">
        <v>598</v>
      </c>
      <c r="M9663" s="130">
        <v>5275.2</v>
      </c>
      <c r="O9663" s="126" t="s">
        <v>449</v>
      </c>
      <c r="P9663" s="130">
        <v>0</v>
      </c>
      <c r="S9663" s="130">
        <v>0</v>
      </c>
      <c r="V9663" s="130">
        <v>5275.2</v>
      </c>
      <c r="X9663" s="126" t="s">
        <v>12816</v>
      </c>
      <c r="Z9663" s="127"/>
      <c r="AA9663" s="128">
        <v>60</v>
      </c>
      <c r="AB9663" s="128">
        <v>1</v>
      </c>
      <c r="AD9663" s="126" t="s">
        <v>562</v>
      </c>
      <c r="AG9663" s="127"/>
      <c r="AI9663" s="127"/>
    </row>
    <row r="9664" spans="1:35" ht="14.85" customHeight="1">
      <c r="A9664" s="130">
        <v>5004602</v>
      </c>
      <c r="B9664" s="126" t="s">
        <v>19272</v>
      </c>
      <c r="C9664" s="126" t="s">
        <v>12814</v>
      </c>
      <c r="D9664" s="126" t="s">
        <v>12957</v>
      </c>
      <c r="E9664" s="126" t="s">
        <v>288</v>
      </c>
      <c r="F9664" s="126" t="s">
        <v>440</v>
      </c>
      <c r="G9664" s="126" t="s">
        <v>458</v>
      </c>
      <c r="H9664" s="126" t="s">
        <v>126</v>
      </c>
      <c r="I9664" s="126" t="s">
        <v>418</v>
      </c>
      <c r="J9664" s="126" t="s">
        <v>597</v>
      </c>
      <c r="K9664" s="126" t="s">
        <v>504</v>
      </c>
      <c r="L9664" s="126" t="s">
        <v>598</v>
      </c>
      <c r="M9664" s="130">
        <v>5275.2</v>
      </c>
      <c r="O9664" s="126" t="s">
        <v>449</v>
      </c>
      <c r="P9664" s="130">
        <v>0</v>
      </c>
      <c r="S9664" s="130">
        <v>0</v>
      </c>
      <c r="V9664" s="130">
        <v>5275.2</v>
      </c>
      <c r="X9664" s="126" t="s">
        <v>12816</v>
      </c>
      <c r="Z9664" s="127"/>
      <c r="AA9664" s="128">
        <v>60</v>
      </c>
      <c r="AB9664" s="128">
        <v>1</v>
      </c>
      <c r="AD9664" s="126" t="s">
        <v>562</v>
      </c>
      <c r="AG9664" s="127"/>
      <c r="AI9664" s="127"/>
    </row>
    <row r="9665" spans="1:35" ht="14.85" customHeight="1">
      <c r="A9665" s="130">
        <v>5012512</v>
      </c>
      <c r="B9665" s="126" t="s">
        <v>413</v>
      </c>
      <c r="C9665" s="126" t="s">
        <v>2084</v>
      </c>
      <c r="D9665" s="126" t="s">
        <v>19273</v>
      </c>
      <c r="E9665" s="126" t="s">
        <v>288</v>
      </c>
      <c r="F9665" s="126" t="s">
        <v>522</v>
      </c>
      <c r="G9665" s="126" t="s">
        <v>1538</v>
      </c>
      <c r="H9665" s="126" t="s">
        <v>524</v>
      </c>
      <c r="I9665" s="126" t="s">
        <v>418</v>
      </c>
      <c r="J9665" s="126" t="s">
        <v>1770</v>
      </c>
      <c r="K9665" s="126" t="s">
        <v>976</v>
      </c>
      <c r="L9665" s="126" t="s">
        <v>1771</v>
      </c>
      <c r="M9665" s="130">
        <v>1755.93</v>
      </c>
      <c r="N9665" s="126" t="s">
        <v>290</v>
      </c>
      <c r="O9665" s="126" t="s">
        <v>621</v>
      </c>
      <c r="P9665" s="130">
        <v>0</v>
      </c>
      <c r="S9665" s="130">
        <v>0</v>
      </c>
      <c r="V9665" s="130">
        <v>1755.93</v>
      </c>
      <c r="X9665" s="126" t="s">
        <v>729</v>
      </c>
      <c r="Z9665" s="127"/>
      <c r="AA9665" s="128"/>
      <c r="AB9665" s="128"/>
      <c r="AD9665" s="126" t="s">
        <v>2087</v>
      </c>
      <c r="AG9665" s="127"/>
      <c r="AI9665" s="127"/>
    </row>
    <row r="9666" spans="1:35" ht="14.85" customHeight="1">
      <c r="A9666" s="130">
        <v>5004601</v>
      </c>
      <c r="B9666" s="126" t="s">
        <v>19274</v>
      </c>
      <c r="C9666" s="126" t="s">
        <v>12814</v>
      </c>
      <c r="D9666" s="126" t="s">
        <v>17221</v>
      </c>
      <c r="E9666" s="126" t="s">
        <v>288</v>
      </c>
      <c r="F9666" s="126" t="s">
        <v>440</v>
      </c>
      <c r="G9666" s="126" t="s">
        <v>458</v>
      </c>
      <c r="H9666" s="126" t="s">
        <v>126</v>
      </c>
      <c r="I9666" s="126" t="s">
        <v>418</v>
      </c>
      <c r="J9666" s="126" t="s">
        <v>597</v>
      </c>
      <c r="K9666" s="126" t="s">
        <v>504</v>
      </c>
      <c r="L9666" s="126" t="s">
        <v>598</v>
      </c>
      <c r="M9666" s="130">
        <v>5275.2</v>
      </c>
      <c r="O9666" s="126" t="s">
        <v>449</v>
      </c>
      <c r="P9666" s="130">
        <v>0</v>
      </c>
      <c r="S9666" s="130">
        <v>0</v>
      </c>
      <c r="V9666" s="130">
        <v>5275.2</v>
      </c>
      <c r="X9666" s="126" t="s">
        <v>12816</v>
      </c>
      <c r="Z9666" s="127"/>
      <c r="AA9666" s="128">
        <v>60</v>
      </c>
      <c r="AB9666" s="128">
        <v>1</v>
      </c>
      <c r="AD9666" s="126" t="s">
        <v>562</v>
      </c>
      <c r="AG9666" s="127"/>
      <c r="AI9666" s="127"/>
    </row>
    <row r="9667" spans="1:35" ht="14.85" customHeight="1">
      <c r="A9667" s="130">
        <v>5004600</v>
      </c>
      <c r="B9667" s="126" t="s">
        <v>19275</v>
      </c>
      <c r="C9667" s="126" t="s">
        <v>12814</v>
      </c>
      <c r="D9667" s="126" t="s">
        <v>19276</v>
      </c>
      <c r="E9667" s="126" t="s">
        <v>288</v>
      </c>
      <c r="F9667" s="126" t="s">
        <v>440</v>
      </c>
      <c r="G9667" s="126" t="s">
        <v>458</v>
      </c>
      <c r="H9667" s="126" t="s">
        <v>126</v>
      </c>
      <c r="I9667" s="126" t="s">
        <v>418</v>
      </c>
      <c r="J9667" s="126" t="s">
        <v>597</v>
      </c>
      <c r="K9667" s="126" t="s">
        <v>504</v>
      </c>
      <c r="L9667" s="126" t="s">
        <v>598</v>
      </c>
      <c r="M9667" s="130">
        <v>5275.2</v>
      </c>
      <c r="O9667" s="126" t="s">
        <v>449</v>
      </c>
      <c r="P9667" s="130">
        <v>0</v>
      </c>
      <c r="S9667" s="130">
        <v>0</v>
      </c>
      <c r="V9667" s="130">
        <v>5275.2</v>
      </c>
      <c r="X9667" s="126" t="s">
        <v>12816</v>
      </c>
      <c r="Z9667" s="127"/>
      <c r="AA9667" s="128">
        <v>60</v>
      </c>
      <c r="AB9667" s="128">
        <v>1</v>
      </c>
      <c r="AD9667" s="126" t="s">
        <v>562</v>
      </c>
      <c r="AG9667" s="127"/>
      <c r="AI9667" s="127"/>
    </row>
    <row r="9668" spans="1:35" ht="14.85" customHeight="1">
      <c r="A9668" s="130">
        <v>5004599</v>
      </c>
      <c r="B9668" s="126" t="s">
        <v>19277</v>
      </c>
      <c r="C9668" s="126" t="s">
        <v>12814</v>
      </c>
      <c r="D9668" s="126" t="s">
        <v>19278</v>
      </c>
      <c r="E9668" s="126" t="s">
        <v>288</v>
      </c>
      <c r="F9668" s="126" t="s">
        <v>440</v>
      </c>
      <c r="G9668" s="126" t="s">
        <v>458</v>
      </c>
      <c r="H9668" s="126" t="s">
        <v>126</v>
      </c>
      <c r="I9668" s="126" t="s">
        <v>418</v>
      </c>
      <c r="J9668" s="126" t="s">
        <v>597</v>
      </c>
      <c r="K9668" s="126" t="s">
        <v>504</v>
      </c>
      <c r="L9668" s="126" t="s">
        <v>598</v>
      </c>
      <c r="M9668" s="130">
        <v>5275.2</v>
      </c>
      <c r="O9668" s="126" t="s">
        <v>449</v>
      </c>
      <c r="P9668" s="130">
        <v>0</v>
      </c>
      <c r="S9668" s="130">
        <v>0</v>
      </c>
      <c r="V9668" s="130">
        <v>5275.2</v>
      </c>
      <c r="X9668" s="126" t="s">
        <v>12816</v>
      </c>
      <c r="Z9668" s="127"/>
      <c r="AA9668" s="128">
        <v>60</v>
      </c>
      <c r="AB9668" s="128">
        <v>1</v>
      </c>
      <c r="AD9668" s="126" t="s">
        <v>562</v>
      </c>
      <c r="AG9668" s="127"/>
      <c r="AI9668" s="127"/>
    </row>
    <row r="9669" spans="1:35" ht="14.85" customHeight="1">
      <c r="A9669" s="130">
        <v>5004743</v>
      </c>
      <c r="B9669" s="126" t="s">
        <v>19279</v>
      </c>
      <c r="C9669" s="126" t="s">
        <v>14040</v>
      </c>
      <c r="D9669" s="126" t="s">
        <v>19280</v>
      </c>
      <c r="E9669" s="126" t="s">
        <v>288</v>
      </c>
      <c r="F9669" s="126" t="s">
        <v>440</v>
      </c>
      <c r="G9669" s="126" t="s">
        <v>458</v>
      </c>
      <c r="H9669" s="126" t="s">
        <v>126</v>
      </c>
      <c r="I9669" s="126" t="s">
        <v>418</v>
      </c>
      <c r="J9669" s="126" t="s">
        <v>597</v>
      </c>
      <c r="K9669" s="126" t="s">
        <v>504</v>
      </c>
      <c r="L9669" s="126" t="s">
        <v>598</v>
      </c>
      <c r="M9669" s="130">
        <v>3862.51</v>
      </c>
      <c r="O9669" s="126" t="s">
        <v>449</v>
      </c>
      <c r="P9669" s="130">
        <v>0</v>
      </c>
      <c r="S9669" s="130">
        <v>0</v>
      </c>
      <c r="V9669" s="130">
        <v>3862.51</v>
      </c>
      <c r="X9669" s="126" t="s">
        <v>9159</v>
      </c>
      <c r="Z9669" s="127"/>
      <c r="AA9669" s="128">
        <v>30</v>
      </c>
      <c r="AB9669" s="128">
        <v>1</v>
      </c>
      <c r="AD9669" s="126" t="s">
        <v>562</v>
      </c>
      <c r="AG9669" s="127"/>
      <c r="AI9669" s="127"/>
    </row>
    <row r="9670" spans="1:35" ht="14.85" customHeight="1">
      <c r="A9670" s="130">
        <v>5003353</v>
      </c>
      <c r="B9670" s="126" t="s">
        <v>19281</v>
      </c>
      <c r="C9670" s="126" t="s">
        <v>19282</v>
      </c>
      <c r="E9670" s="126" t="s">
        <v>288</v>
      </c>
      <c r="F9670" s="126" t="s">
        <v>364</v>
      </c>
      <c r="G9670" s="126" t="s">
        <v>417</v>
      </c>
      <c r="H9670" s="126" t="s">
        <v>126</v>
      </c>
      <c r="I9670" s="126" t="s">
        <v>126</v>
      </c>
      <c r="J9670" s="126" t="s">
        <v>466</v>
      </c>
      <c r="K9670" s="126" t="s">
        <v>467</v>
      </c>
      <c r="L9670" s="126" t="s">
        <v>468</v>
      </c>
      <c r="M9670" s="130">
        <v>9641.73</v>
      </c>
      <c r="O9670" s="126" t="s">
        <v>486</v>
      </c>
      <c r="P9670" s="130">
        <v>0</v>
      </c>
      <c r="S9670" s="130">
        <v>0</v>
      </c>
      <c r="V9670" s="130">
        <v>9641.73</v>
      </c>
      <c r="X9670" s="126" t="s">
        <v>549</v>
      </c>
      <c r="Z9670" s="127"/>
      <c r="AA9670" s="128">
        <v>2</v>
      </c>
      <c r="AB9670" s="128">
        <v>60</v>
      </c>
      <c r="AC9670" s="126" t="s">
        <v>366</v>
      </c>
      <c r="AD9670" s="126" t="s">
        <v>562</v>
      </c>
      <c r="AG9670" s="127"/>
      <c r="AI9670" s="127"/>
    </row>
    <row r="9671" spans="1:35" ht="14.85" customHeight="1">
      <c r="A9671" s="130">
        <v>5004741</v>
      </c>
      <c r="B9671" s="126" t="s">
        <v>19283</v>
      </c>
      <c r="C9671" s="126" t="s">
        <v>14040</v>
      </c>
      <c r="D9671" s="126" t="s">
        <v>19284</v>
      </c>
      <c r="E9671" s="126" t="s">
        <v>288</v>
      </c>
      <c r="F9671" s="126" t="s">
        <v>440</v>
      </c>
      <c r="G9671" s="126" t="s">
        <v>458</v>
      </c>
      <c r="H9671" s="126" t="s">
        <v>126</v>
      </c>
      <c r="I9671" s="126" t="s">
        <v>418</v>
      </c>
      <c r="J9671" s="126" t="s">
        <v>597</v>
      </c>
      <c r="K9671" s="126" t="s">
        <v>504</v>
      </c>
      <c r="L9671" s="126" t="s">
        <v>598</v>
      </c>
      <c r="M9671" s="130">
        <v>3862.51</v>
      </c>
      <c r="O9671" s="126" t="s">
        <v>449</v>
      </c>
      <c r="P9671" s="130">
        <v>0</v>
      </c>
      <c r="S9671" s="130">
        <v>0</v>
      </c>
      <c r="V9671" s="130">
        <v>3862.51</v>
      </c>
      <c r="X9671" s="126" t="s">
        <v>9159</v>
      </c>
      <c r="Z9671" s="127"/>
      <c r="AA9671" s="128">
        <v>30</v>
      </c>
      <c r="AB9671" s="128">
        <v>1</v>
      </c>
      <c r="AD9671" s="126" t="s">
        <v>562</v>
      </c>
      <c r="AG9671" s="127"/>
      <c r="AI9671" s="127"/>
    </row>
    <row r="9672" spans="1:35" ht="14.85" customHeight="1">
      <c r="A9672" s="130">
        <v>5004739</v>
      </c>
      <c r="B9672" s="126" t="s">
        <v>19285</v>
      </c>
      <c r="C9672" s="126" t="s">
        <v>13290</v>
      </c>
      <c r="D9672" s="126" t="s">
        <v>19286</v>
      </c>
      <c r="E9672" s="126" t="s">
        <v>288</v>
      </c>
      <c r="F9672" s="126" t="s">
        <v>440</v>
      </c>
      <c r="G9672" s="126" t="s">
        <v>463</v>
      </c>
      <c r="H9672" s="126" t="s">
        <v>126</v>
      </c>
      <c r="I9672" s="126" t="s">
        <v>418</v>
      </c>
      <c r="J9672" s="126" t="s">
        <v>597</v>
      </c>
      <c r="K9672" s="126" t="s">
        <v>504</v>
      </c>
      <c r="L9672" s="126" t="s">
        <v>598</v>
      </c>
      <c r="M9672" s="130">
        <v>1220.8</v>
      </c>
      <c r="O9672" s="126" t="s">
        <v>445</v>
      </c>
      <c r="P9672" s="130">
        <v>0</v>
      </c>
      <c r="S9672" s="130">
        <v>0</v>
      </c>
      <c r="V9672" s="130">
        <v>1220.8</v>
      </c>
      <c r="X9672" s="126" t="s">
        <v>472</v>
      </c>
      <c r="Z9672" s="127"/>
      <c r="AA9672" s="128">
        <v>60</v>
      </c>
      <c r="AB9672" s="128">
        <v>1</v>
      </c>
      <c r="AD9672" s="126" t="s">
        <v>562</v>
      </c>
      <c r="AG9672" s="127"/>
      <c r="AI9672" s="127"/>
    </row>
    <row r="9673" spans="1:35" ht="14.85" customHeight="1">
      <c r="A9673" s="130">
        <v>5004738</v>
      </c>
      <c r="B9673" s="126" t="s">
        <v>19287</v>
      </c>
      <c r="C9673" s="126" t="s">
        <v>595</v>
      </c>
      <c r="D9673" s="126" t="s">
        <v>19288</v>
      </c>
      <c r="E9673" s="126" t="s">
        <v>288</v>
      </c>
      <c r="F9673" s="126" t="s">
        <v>440</v>
      </c>
      <c r="G9673" s="126" t="s">
        <v>458</v>
      </c>
      <c r="H9673" s="126" t="s">
        <v>126</v>
      </c>
      <c r="I9673" s="126" t="s">
        <v>418</v>
      </c>
      <c r="J9673" s="126" t="s">
        <v>597</v>
      </c>
      <c r="K9673" s="126" t="s">
        <v>504</v>
      </c>
      <c r="L9673" s="126" t="s">
        <v>598</v>
      </c>
      <c r="M9673" s="130">
        <v>2352</v>
      </c>
      <c r="O9673" s="126" t="s">
        <v>445</v>
      </c>
      <c r="P9673" s="130">
        <v>0</v>
      </c>
      <c r="S9673" s="130">
        <v>0</v>
      </c>
      <c r="V9673" s="130">
        <v>2352</v>
      </c>
      <c r="X9673" s="126" t="s">
        <v>600</v>
      </c>
      <c r="Z9673" s="127"/>
      <c r="AA9673" s="128">
        <v>60</v>
      </c>
      <c r="AB9673" s="128">
        <v>1</v>
      </c>
      <c r="AD9673" s="126" t="s">
        <v>562</v>
      </c>
      <c r="AG9673" s="127"/>
      <c r="AI9673" s="127"/>
    </row>
    <row r="9674" spans="1:35" ht="14.85" customHeight="1">
      <c r="A9674" s="130">
        <v>5004555</v>
      </c>
      <c r="B9674" s="126" t="s">
        <v>19289</v>
      </c>
      <c r="C9674" s="126" t="s">
        <v>595</v>
      </c>
      <c r="D9674" s="126" t="s">
        <v>15939</v>
      </c>
      <c r="E9674" s="126" t="s">
        <v>288</v>
      </c>
      <c r="F9674" s="126" t="s">
        <v>440</v>
      </c>
      <c r="G9674" s="126" t="s">
        <v>458</v>
      </c>
      <c r="H9674" s="126" t="s">
        <v>126</v>
      </c>
      <c r="I9674" s="126" t="s">
        <v>418</v>
      </c>
      <c r="J9674" s="126" t="s">
        <v>597</v>
      </c>
      <c r="K9674" s="126" t="s">
        <v>504</v>
      </c>
      <c r="L9674" s="126" t="s">
        <v>598</v>
      </c>
      <c r="M9674" s="130">
        <v>2352</v>
      </c>
      <c r="O9674" s="126" t="s">
        <v>445</v>
      </c>
      <c r="P9674" s="130">
        <v>0</v>
      </c>
      <c r="S9674" s="130">
        <v>0</v>
      </c>
      <c r="V9674" s="130">
        <v>2352</v>
      </c>
      <c r="X9674" s="126" t="s">
        <v>600</v>
      </c>
      <c r="Z9674" s="127"/>
      <c r="AA9674" s="128">
        <v>60</v>
      </c>
      <c r="AB9674" s="128">
        <v>1</v>
      </c>
      <c r="AD9674" s="126" t="s">
        <v>562</v>
      </c>
      <c r="AG9674" s="127"/>
      <c r="AI9674" s="127"/>
    </row>
    <row r="9675" spans="1:35" ht="14.85" customHeight="1">
      <c r="A9675" s="130">
        <v>5004554</v>
      </c>
      <c r="B9675" s="126" t="s">
        <v>19290</v>
      </c>
      <c r="C9675" s="126" t="s">
        <v>595</v>
      </c>
      <c r="D9675" s="126" t="s">
        <v>19291</v>
      </c>
      <c r="E9675" s="126" t="s">
        <v>288</v>
      </c>
      <c r="F9675" s="126" t="s">
        <v>440</v>
      </c>
      <c r="G9675" s="126" t="s">
        <v>458</v>
      </c>
      <c r="H9675" s="126" t="s">
        <v>126</v>
      </c>
      <c r="I9675" s="126" t="s">
        <v>418</v>
      </c>
      <c r="J9675" s="126" t="s">
        <v>597</v>
      </c>
      <c r="K9675" s="126" t="s">
        <v>504</v>
      </c>
      <c r="L9675" s="126" t="s">
        <v>598</v>
      </c>
      <c r="M9675" s="130">
        <v>2352</v>
      </c>
      <c r="O9675" s="126" t="s">
        <v>445</v>
      </c>
      <c r="P9675" s="130">
        <v>0</v>
      </c>
      <c r="S9675" s="130">
        <v>0</v>
      </c>
      <c r="V9675" s="130">
        <v>2352</v>
      </c>
      <c r="X9675" s="126" t="s">
        <v>600</v>
      </c>
      <c r="Z9675" s="127"/>
      <c r="AA9675" s="128">
        <v>60</v>
      </c>
      <c r="AB9675" s="128">
        <v>1</v>
      </c>
      <c r="AD9675" s="126" t="s">
        <v>562</v>
      </c>
      <c r="AG9675" s="127"/>
      <c r="AI9675" s="127"/>
    </row>
    <row r="9676" spans="1:35" ht="14.85" customHeight="1">
      <c r="A9676" s="130">
        <v>5002730</v>
      </c>
      <c r="B9676" s="126" t="s">
        <v>19292</v>
      </c>
      <c r="C9676" s="126" t="s">
        <v>12987</v>
      </c>
      <c r="D9676" s="126" t="s">
        <v>19293</v>
      </c>
      <c r="E9676" s="126" t="s">
        <v>288</v>
      </c>
      <c r="F9676" s="126" t="s">
        <v>440</v>
      </c>
      <c r="G9676" s="126" t="s">
        <v>463</v>
      </c>
      <c r="H9676" s="126" t="s">
        <v>126</v>
      </c>
      <c r="I9676" s="126" t="s">
        <v>418</v>
      </c>
      <c r="J9676" s="126" t="s">
        <v>12989</v>
      </c>
      <c r="K9676" s="126" t="s">
        <v>613</v>
      </c>
      <c r="L9676" s="126" t="s">
        <v>2029</v>
      </c>
      <c r="M9676" s="130">
        <v>1556.75</v>
      </c>
      <c r="O9676" s="126" t="s">
        <v>449</v>
      </c>
      <c r="P9676" s="130">
        <v>0</v>
      </c>
      <c r="S9676" s="130">
        <v>0</v>
      </c>
      <c r="V9676" s="130">
        <v>1556.75</v>
      </c>
      <c r="X9676" s="126" t="s">
        <v>7531</v>
      </c>
      <c r="Z9676" s="127"/>
      <c r="AA9676" s="128">
        <v>10</v>
      </c>
      <c r="AB9676" s="128">
        <v>1</v>
      </c>
      <c r="AD9676" s="126" t="s">
        <v>562</v>
      </c>
      <c r="AG9676" s="127"/>
      <c r="AI9676" s="127"/>
    </row>
    <row r="9677" spans="1:35" ht="14.85" customHeight="1">
      <c r="A9677" s="130">
        <v>5002729</v>
      </c>
      <c r="B9677" s="126" t="s">
        <v>19294</v>
      </c>
      <c r="C9677" s="126" t="s">
        <v>12987</v>
      </c>
      <c r="D9677" s="126" t="s">
        <v>19295</v>
      </c>
      <c r="E9677" s="126" t="s">
        <v>288</v>
      </c>
      <c r="F9677" s="126" t="s">
        <v>440</v>
      </c>
      <c r="G9677" s="126" t="s">
        <v>463</v>
      </c>
      <c r="H9677" s="126" t="s">
        <v>126</v>
      </c>
      <c r="I9677" s="126" t="s">
        <v>418</v>
      </c>
      <c r="J9677" s="126" t="s">
        <v>12989</v>
      </c>
      <c r="K9677" s="126" t="s">
        <v>613</v>
      </c>
      <c r="L9677" s="126" t="s">
        <v>2029</v>
      </c>
      <c r="M9677" s="130">
        <v>1596.22</v>
      </c>
      <c r="O9677" s="126" t="s">
        <v>449</v>
      </c>
      <c r="P9677" s="130">
        <v>0</v>
      </c>
      <c r="S9677" s="130">
        <v>0</v>
      </c>
      <c r="V9677" s="130">
        <v>1596.22</v>
      </c>
      <c r="X9677" s="126" t="s">
        <v>7526</v>
      </c>
      <c r="Z9677" s="127"/>
      <c r="AA9677" s="128">
        <v>10</v>
      </c>
      <c r="AB9677" s="128">
        <v>1</v>
      </c>
      <c r="AD9677" s="126" t="s">
        <v>562</v>
      </c>
      <c r="AG9677" s="127"/>
      <c r="AI9677" s="127"/>
    </row>
    <row r="9678" spans="1:35" ht="14.85" customHeight="1">
      <c r="A9678" s="130">
        <v>5002728</v>
      </c>
      <c r="B9678" s="126" t="s">
        <v>19296</v>
      </c>
      <c r="C9678" s="126" t="s">
        <v>12987</v>
      </c>
      <c r="D9678" s="126" t="s">
        <v>19297</v>
      </c>
      <c r="E9678" s="126" t="s">
        <v>288</v>
      </c>
      <c r="F9678" s="126" t="s">
        <v>440</v>
      </c>
      <c r="G9678" s="126" t="s">
        <v>463</v>
      </c>
      <c r="H9678" s="126" t="s">
        <v>126</v>
      </c>
      <c r="I9678" s="126" t="s">
        <v>418</v>
      </c>
      <c r="J9678" s="126" t="s">
        <v>12989</v>
      </c>
      <c r="K9678" s="126" t="s">
        <v>613</v>
      </c>
      <c r="L9678" s="126" t="s">
        <v>2029</v>
      </c>
      <c r="M9678" s="130">
        <v>1556.75</v>
      </c>
      <c r="O9678" s="126" t="s">
        <v>449</v>
      </c>
      <c r="P9678" s="130">
        <v>0</v>
      </c>
      <c r="S9678" s="130">
        <v>0</v>
      </c>
      <c r="V9678" s="130">
        <v>1556.75</v>
      </c>
      <c r="X9678" s="126" t="s">
        <v>7531</v>
      </c>
      <c r="Z9678" s="127"/>
      <c r="AA9678" s="128">
        <v>10</v>
      </c>
      <c r="AB9678" s="128">
        <v>1</v>
      </c>
      <c r="AD9678" s="126" t="s">
        <v>562</v>
      </c>
      <c r="AG9678" s="127"/>
      <c r="AI9678" s="127"/>
    </row>
    <row r="9679" spans="1:35" ht="14.85" customHeight="1">
      <c r="A9679" s="130">
        <v>5002727</v>
      </c>
      <c r="B9679" s="126" t="s">
        <v>19298</v>
      </c>
      <c r="C9679" s="126" t="s">
        <v>12987</v>
      </c>
      <c r="D9679" s="126" t="s">
        <v>19299</v>
      </c>
      <c r="E9679" s="126" t="s">
        <v>288</v>
      </c>
      <c r="F9679" s="126" t="s">
        <v>440</v>
      </c>
      <c r="G9679" s="126" t="s">
        <v>463</v>
      </c>
      <c r="H9679" s="126" t="s">
        <v>126</v>
      </c>
      <c r="I9679" s="126" t="s">
        <v>418</v>
      </c>
      <c r="J9679" s="126" t="s">
        <v>12989</v>
      </c>
      <c r="K9679" s="126" t="s">
        <v>613</v>
      </c>
      <c r="L9679" s="126" t="s">
        <v>2029</v>
      </c>
      <c r="M9679" s="130">
        <v>1556.75</v>
      </c>
      <c r="O9679" s="126" t="s">
        <v>449</v>
      </c>
      <c r="P9679" s="130">
        <v>0</v>
      </c>
      <c r="S9679" s="130">
        <v>0</v>
      </c>
      <c r="V9679" s="130">
        <v>1556.75</v>
      </c>
      <c r="X9679" s="126" t="s">
        <v>7531</v>
      </c>
      <c r="Z9679" s="127"/>
      <c r="AA9679" s="128">
        <v>10</v>
      </c>
      <c r="AB9679" s="128">
        <v>1</v>
      </c>
      <c r="AD9679" s="126" t="s">
        <v>562</v>
      </c>
      <c r="AG9679" s="127"/>
      <c r="AI9679" s="127"/>
    </row>
    <row r="9680" spans="1:35" ht="14.85" customHeight="1">
      <c r="A9680" s="130">
        <v>5002726</v>
      </c>
      <c r="B9680" s="126" t="s">
        <v>19300</v>
      </c>
      <c r="C9680" s="126" t="s">
        <v>19301</v>
      </c>
      <c r="D9680" s="126" t="s">
        <v>19302</v>
      </c>
      <c r="E9680" s="126" t="s">
        <v>288</v>
      </c>
      <c r="F9680" s="126" t="s">
        <v>440</v>
      </c>
      <c r="G9680" s="126" t="s">
        <v>463</v>
      </c>
      <c r="H9680" s="126" t="s">
        <v>126</v>
      </c>
      <c r="I9680" s="126" t="s">
        <v>418</v>
      </c>
      <c r="J9680" s="126" t="s">
        <v>12989</v>
      </c>
      <c r="K9680" s="126" t="s">
        <v>613</v>
      </c>
      <c r="L9680" s="126" t="s">
        <v>2029</v>
      </c>
      <c r="M9680" s="130">
        <v>1000.69</v>
      </c>
      <c r="O9680" s="126" t="s">
        <v>445</v>
      </c>
      <c r="P9680" s="130">
        <v>0</v>
      </c>
      <c r="S9680" s="130">
        <v>0</v>
      </c>
      <c r="V9680" s="130">
        <v>1000.69</v>
      </c>
      <c r="X9680" s="126" t="s">
        <v>1063</v>
      </c>
      <c r="Z9680" s="127"/>
      <c r="AA9680" s="128">
        <v>60</v>
      </c>
      <c r="AB9680" s="128">
        <v>1</v>
      </c>
      <c r="AD9680" s="126" t="s">
        <v>562</v>
      </c>
      <c r="AG9680" s="127"/>
      <c r="AI9680" s="127"/>
    </row>
    <row r="9681" spans="1:35" ht="14.85" customHeight="1">
      <c r="A9681" s="130">
        <v>5002725</v>
      </c>
      <c r="B9681" s="126" t="s">
        <v>19303</v>
      </c>
      <c r="C9681" s="126" t="s">
        <v>19301</v>
      </c>
      <c r="D9681" s="126" t="s">
        <v>19304</v>
      </c>
      <c r="E9681" s="126" t="s">
        <v>288</v>
      </c>
      <c r="F9681" s="126" t="s">
        <v>440</v>
      </c>
      <c r="G9681" s="126" t="s">
        <v>463</v>
      </c>
      <c r="H9681" s="126" t="s">
        <v>126</v>
      </c>
      <c r="I9681" s="126" t="s">
        <v>418</v>
      </c>
      <c r="J9681" s="126" t="s">
        <v>12989</v>
      </c>
      <c r="K9681" s="126" t="s">
        <v>613</v>
      </c>
      <c r="L9681" s="126" t="s">
        <v>2029</v>
      </c>
      <c r="M9681" s="130">
        <v>1000.69</v>
      </c>
      <c r="O9681" s="126" t="s">
        <v>445</v>
      </c>
      <c r="P9681" s="130">
        <v>0</v>
      </c>
      <c r="S9681" s="130">
        <v>0</v>
      </c>
      <c r="V9681" s="130">
        <v>1000.69</v>
      </c>
      <c r="X9681" s="126" t="s">
        <v>1063</v>
      </c>
      <c r="Z9681" s="127"/>
      <c r="AA9681" s="128">
        <v>60</v>
      </c>
      <c r="AB9681" s="128">
        <v>1</v>
      </c>
      <c r="AD9681" s="126" t="s">
        <v>562</v>
      </c>
      <c r="AG9681" s="127"/>
      <c r="AI9681" s="127"/>
    </row>
    <row r="9682" spans="1:35" ht="14.85" customHeight="1">
      <c r="A9682" s="130">
        <v>5002724</v>
      </c>
      <c r="B9682" s="126" t="s">
        <v>19305</v>
      </c>
      <c r="C9682" s="126" t="s">
        <v>19301</v>
      </c>
      <c r="D9682" s="126" t="s">
        <v>19306</v>
      </c>
      <c r="E9682" s="126" t="s">
        <v>288</v>
      </c>
      <c r="F9682" s="126" t="s">
        <v>440</v>
      </c>
      <c r="G9682" s="126" t="s">
        <v>463</v>
      </c>
      <c r="H9682" s="126" t="s">
        <v>126</v>
      </c>
      <c r="I9682" s="126" t="s">
        <v>418</v>
      </c>
      <c r="J9682" s="126" t="s">
        <v>12989</v>
      </c>
      <c r="K9682" s="126" t="s">
        <v>613</v>
      </c>
      <c r="L9682" s="126" t="s">
        <v>2029</v>
      </c>
      <c r="M9682" s="130">
        <v>1000.69</v>
      </c>
      <c r="O9682" s="126" t="s">
        <v>445</v>
      </c>
      <c r="P9682" s="130">
        <v>0</v>
      </c>
      <c r="S9682" s="130">
        <v>0</v>
      </c>
      <c r="V9682" s="130">
        <v>1000.69</v>
      </c>
      <c r="X9682" s="126" t="s">
        <v>1063</v>
      </c>
      <c r="Z9682" s="127"/>
      <c r="AA9682" s="128">
        <v>60</v>
      </c>
      <c r="AB9682" s="128">
        <v>1</v>
      </c>
      <c r="AD9682" s="126" t="s">
        <v>562</v>
      </c>
      <c r="AG9682" s="127"/>
      <c r="AI9682" s="127"/>
    </row>
    <row r="9683" spans="1:35" ht="14.85" customHeight="1">
      <c r="A9683" s="130">
        <v>5002723</v>
      </c>
      <c r="B9683" s="126" t="s">
        <v>19307</v>
      </c>
      <c r="C9683" s="126" t="s">
        <v>19301</v>
      </c>
      <c r="D9683" s="126" t="s">
        <v>19308</v>
      </c>
      <c r="E9683" s="126" t="s">
        <v>288</v>
      </c>
      <c r="F9683" s="126" t="s">
        <v>440</v>
      </c>
      <c r="G9683" s="126" t="s">
        <v>463</v>
      </c>
      <c r="H9683" s="126" t="s">
        <v>126</v>
      </c>
      <c r="I9683" s="126" t="s">
        <v>418</v>
      </c>
      <c r="J9683" s="126" t="s">
        <v>12989</v>
      </c>
      <c r="K9683" s="126" t="s">
        <v>613</v>
      </c>
      <c r="L9683" s="126" t="s">
        <v>2029</v>
      </c>
      <c r="M9683" s="130">
        <v>1000.69</v>
      </c>
      <c r="O9683" s="126" t="s">
        <v>445</v>
      </c>
      <c r="P9683" s="130">
        <v>0</v>
      </c>
      <c r="S9683" s="130">
        <v>0</v>
      </c>
      <c r="V9683" s="130">
        <v>1000.69</v>
      </c>
      <c r="X9683" s="126" t="s">
        <v>1063</v>
      </c>
      <c r="Z9683" s="127"/>
      <c r="AA9683" s="128">
        <v>60</v>
      </c>
      <c r="AB9683" s="128">
        <v>1</v>
      </c>
      <c r="AD9683" s="126" t="s">
        <v>562</v>
      </c>
      <c r="AG9683" s="127"/>
      <c r="AI9683" s="127"/>
    </row>
    <row r="9684" spans="1:35" ht="14.85" customHeight="1">
      <c r="A9684" s="130">
        <v>5002722</v>
      </c>
      <c r="B9684" s="126" t="s">
        <v>19309</v>
      </c>
      <c r="C9684" s="126" t="s">
        <v>18978</v>
      </c>
      <c r="D9684" s="126" t="s">
        <v>19310</v>
      </c>
      <c r="E9684" s="126" t="s">
        <v>288</v>
      </c>
      <c r="F9684" s="126" t="s">
        <v>440</v>
      </c>
      <c r="G9684" s="126" t="s">
        <v>441</v>
      </c>
      <c r="H9684" s="126" t="s">
        <v>126</v>
      </c>
      <c r="I9684" s="126" t="s">
        <v>418</v>
      </c>
      <c r="J9684" s="126" t="s">
        <v>12989</v>
      </c>
      <c r="K9684" s="126" t="s">
        <v>613</v>
      </c>
      <c r="L9684" s="126" t="s">
        <v>2029</v>
      </c>
      <c r="M9684" s="130">
        <v>664.18</v>
      </c>
      <c r="O9684" s="126" t="s">
        <v>445</v>
      </c>
      <c r="P9684" s="130">
        <v>0</v>
      </c>
      <c r="S9684" s="130">
        <v>0</v>
      </c>
      <c r="V9684" s="130">
        <v>664.18</v>
      </c>
      <c r="X9684" s="126" t="s">
        <v>454</v>
      </c>
      <c r="Z9684" s="127"/>
      <c r="AA9684" s="128">
        <v>30</v>
      </c>
      <c r="AB9684" s="128">
        <v>1</v>
      </c>
      <c r="AD9684" s="126" t="s">
        <v>562</v>
      </c>
      <c r="AG9684" s="127"/>
      <c r="AI9684" s="127"/>
    </row>
    <row r="9685" spans="1:35" ht="14.85" customHeight="1">
      <c r="A9685" s="130">
        <v>5001189</v>
      </c>
      <c r="B9685" s="126" t="s">
        <v>19311</v>
      </c>
      <c r="C9685" s="126" t="s">
        <v>19312</v>
      </c>
      <c r="D9685" s="126" t="s">
        <v>19313</v>
      </c>
      <c r="E9685" s="126" t="s">
        <v>288</v>
      </c>
      <c r="F9685" s="126" t="s">
        <v>491</v>
      </c>
      <c r="G9685" s="126" t="s">
        <v>417</v>
      </c>
      <c r="H9685" s="126" t="s">
        <v>126</v>
      </c>
      <c r="I9685" s="126" t="s">
        <v>126</v>
      </c>
      <c r="J9685" s="126" t="s">
        <v>10270</v>
      </c>
      <c r="K9685" s="126" t="s">
        <v>747</v>
      </c>
      <c r="L9685" s="126" t="s">
        <v>9321</v>
      </c>
      <c r="M9685" s="130">
        <v>161.01</v>
      </c>
      <c r="O9685" s="126" t="s">
        <v>6750</v>
      </c>
      <c r="P9685" s="130">
        <v>0</v>
      </c>
      <c r="S9685" s="130">
        <v>0</v>
      </c>
      <c r="V9685" s="130">
        <v>161.01</v>
      </c>
      <c r="X9685" s="126" t="s">
        <v>6751</v>
      </c>
      <c r="Z9685" s="127"/>
      <c r="AA9685" s="128">
        <v>1</v>
      </c>
      <c r="AB9685" s="128">
        <v>36</v>
      </c>
      <c r="AD9685" s="126" t="s">
        <v>562</v>
      </c>
      <c r="AG9685" s="127"/>
      <c r="AI9685" s="127"/>
    </row>
    <row r="9686" spans="1:35" ht="14.85" customHeight="1">
      <c r="A9686" s="130">
        <v>5001177</v>
      </c>
      <c r="B9686" s="126" t="s">
        <v>19314</v>
      </c>
      <c r="C9686" s="126" t="s">
        <v>19315</v>
      </c>
      <c r="D9686" s="126" t="s">
        <v>19316</v>
      </c>
      <c r="E9686" s="126" t="s">
        <v>288</v>
      </c>
      <c r="F9686" s="126" t="s">
        <v>491</v>
      </c>
      <c r="G9686" s="126" t="s">
        <v>417</v>
      </c>
      <c r="H9686" s="126" t="s">
        <v>126</v>
      </c>
      <c r="I9686" s="126" t="s">
        <v>126</v>
      </c>
      <c r="J9686" s="126" t="s">
        <v>10270</v>
      </c>
      <c r="K9686" s="126" t="s">
        <v>747</v>
      </c>
      <c r="L9686" s="126" t="s">
        <v>9321</v>
      </c>
      <c r="M9686" s="130">
        <v>166.74</v>
      </c>
      <c r="O9686" s="126" t="s">
        <v>6750</v>
      </c>
      <c r="P9686" s="130">
        <v>0</v>
      </c>
      <c r="S9686" s="130">
        <v>0</v>
      </c>
      <c r="V9686" s="130">
        <v>166.74</v>
      </c>
      <c r="X9686" s="126" t="s">
        <v>6751</v>
      </c>
      <c r="Z9686" s="127"/>
      <c r="AA9686" s="128">
        <v>1</v>
      </c>
      <c r="AB9686" s="128">
        <v>36</v>
      </c>
      <c r="AD9686" s="126" t="s">
        <v>562</v>
      </c>
      <c r="AG9686" s="127"/>
      <c r="AI9686" s="127"/>
    </row>
    <row r="9687" spans="1:35" ht="14.85" customHeight="1">
      <c r="A9687" s="130">
        <v>5001052</v>
      </c>
      <c r="B9687" s="126" t="s">
        <v>19317</v>
      </c>
      <c r="C9687" s="126" t="s">
        <v>17870</v>
      </c>
      <c r="D9687" s="126" t="s">
        <v>17878</v>
      </c>
      <c r="E9687" s="126" t="s">
        <v>288</v>
      </c>
      <c r="F9687" s="126" t="s">
        <v>522</v>
      </c>
      <c r="G9687" s="126" t="s">
        <v>4983</v>
      </c>
      <c r="H9687" s="126" t="s">
        <v>524</v>
      </c>
      <c r="I9687" s="126" t="s">
        <v>418</v>
      </c>
      <c r="J9687" s="126" t="s">
        <v>825</v>
      </c>
      <c r="K9687" s="126" t="s">
        <v>504</v>
      </c>
      <c r="L9687" s="126" t="s">
        <v>444</v>
      </c>
      <c r="M9687" s="130">
        <v>1433.6</v>
      </c>
      <c r="N9687" s="126" t="s">
        <v>290</v>
      </c>
      <c r="O9687" s="126" t="s">
        <v>621</v>
      </c>
      <c r="P9687" s="130">
        <v>0</v>
      </c>
      <c r="S9687" s="130">
        <v>0</v>
      </c>
      <c r="V9687" s="130">
        <v>1477.88</v>
      </c>
      <c r="X9687" s="126" t="s">
        <v>3638</v>
      </c>
      <c r="Z9687" s="127"/>
      <c r="AA9687" s="128"/>
      <c r="AB9687" s="128"/>
      <c r="AD9687" s="126" t="s">
        <v>562</v>
      </c>
      <c r="AG9687" s="127"/>
      <c r="AI9687" s="127"/>
    </row>
    <row r="9688" spans="1:35" ht="14.85" customHeight="1">
      <c r="A9688" s="130">
        <v>5001049</v>
      </c>
      <c r="B9688" s="126" t="s">
        <v>19318</v>
      </c>
      <c r="C9688" s="126" t="s">
        <v>19319</v>
      </c>
      <c r="D9688" s="126" t="s">
        <v>19320</v>
      </c>
      <c r="E9688" s="126" t="s">
        <v>288</v>
      </c>
      <c r="F9688" s="126" t="s">
        <v>522</v>
      </c>
      <c r="G9688" s="126" t="s">
        <v>1504</v>
      </c>
      <c r="H9688" s="126" t="s">
        <v>524</v>
      </c>
      <c r="I9688" s="126" t="s">
        <v>418</v>
      </c>
      <c r="J9688" s="126" t="s">
        <v>825</v>
      </c>
      <c r="K9688" s="126" t="s">
        <v>504</v>
      </c>
      <c r="L9688" s="126" t="s">
        <v>444</v>
      </c>
      <c r="M9688" s="130">
        <v>97.38</v>
      </c>
      <c r="N9688" s="126" t="s">
        <v>290</v>
      </c>
      <c r="O9688" s="126" t="s">
        <v>528</v>
      </c>
      <c r="P9688" s="130">
        <v>0</v>
      </c>
      <c r="S9688" s="130">
        <v>0</v>
      </c>
      <c r="V9688" s="130">
        <v>221.27</v>
      </c>
      <c r="X9688" s="126" t="s">
        <v>4427</v>
      </c>
      <c r="Z9688" s="127"/>
      <c r="AA9688" s="128"/>
      <c r="AB9688" s="128"/>
      <c r="AD9688" s="126" t="s">
        <v>562</v>
      </c>
      <c r="AG9688" s="127"/>
      <c r="AI9688" s="127"/>
    </row>
    <row r="9689" spans="1:35" ht="14.85" customHeight="1">
      <c r="A9689" s="130">
        <v>5001048</v>
      </c>
      <c r="B9689" s="126" t="s">
        <v>19321</v>
      </c>
      <c r="C9689" s="126" t="s">
        <v>18020</v>
      </c>
      <c r="D9689" s="126" t="s">
        <v>19322</v>
      </c>
      <c r="E9689" s="126" t="s">
        <v>288</v>
      </c>
      <c r="F9689" s="126" t="s">
        <v>522</v>
      </c>
      <c r="G9689" s="126" t="s">
        <v>2495</v>
      </c>
      <c r="H9689" s="126" t="s">
        <v>524</v>
      </c>
      <c r="I9689" s="126" t="s">
        <v>418</v>
      </c>
      <c r="J9689" s="126" t="s">
        <v>825</v>
      </c>
      <c r="K9689" s="126" t="s">
        <v>504</v>
      </c>
      <c r="L9689" s="126" t="s">
        <v>444</v>
      </c>
      <c r="M9689" s="130">
        <v>850.63</v>
      </c>
      <c r="N9689" s="126" t="s">
        <v>290</v>
      </c>
      <c r="O9689" s="126" t="s">
        <v>528</v>
      </c>
      <c r="P9689" s="130">
        <v>0</v>
      </c>
      <c r="S9689" s="130">
        <v>0</v>
      </c>
      <c r="V9689" s="130">
        <v>872.38</v>
      </c>
      <c r="X9689" s="126" t="s">
        <v>2845</v>
      </c>
      <c r="Z9689" s="127"/>
      <c r="AA9689" s="128"/>
      <c r="AB9689" s="128"/>
      <c r="AD9689" s="126" t="s">
        <v>562</v>
      </c>
      <c r="AG9689" s="127"/>
      <c r="AI9689" s="127"/>
    </row>
    <row r="9690" spans="1:35" ht="14.85" customHeight="1">
      <c r="A9690" s="130">
        <v>5001047</v>
      </c>
      <c r="B9690" s="126" t="s">
        <v>19323</v>
      </c>
      <c r="C9690" s="126" t="s">
        <v>19324</v>
      </c>
      <c r="D9690" s="126" t="s">
        <v>19325</v>
      </c>
      <c r="E9690" s="126" t="s">
        <v>288</v>
      </c>
      <c r="F9690" s="126" t="s">
        <v>416</v>
      </c>
      <c r="G9690" s="126" t="s">
        <v>417</v>
      </c>
      <c r="H9690" s="126" t="s">
        <v>126</v>
      </c>
      <c r="I9690" s="126" t="s">
        <v>126</v>
      </c>
      <c r="J9690" s="126" t="s">
        <v>10270</v>
      </c>
      <c r="K9690" s="126" t="s">
        <v>747</v>
      </c>
      <c r="L9690" s="126" t="s">
        <v>9321</v>
      </c>
      <c r="M9690" s="130">
        <v>584.64</v>
      </c>
      <c r="O9690" s="126" t="s">
        <v>422</v>
      </c>
      <c r="P9690" s="130">
        <v>0</v>
      </c>
      <c r="S9690" s="130">
        <v>0</v>
      </c>
      <c r="V9690" s="130">
        <v>750.45</v>
      </c>
      <c r="X9690" s="126" t="s">
        <v>1885</v>
      </c>
      <c r="Z9690" s="127"/>
      <c r="AA9690" s="128">
        <v>1</v>
      </c>
      <c r="AB9690" s="128">
        <v>12</v>
      </c>
      <c r="AD9690" s="126" t="s">
        <v>562</v>
      </c>
      <c r="AG9690" s="127"/>
      <c r="AI9690" s="127"/>
    </row>
    <row r="9691" spans="1:35" ht="14.85" customHeight="1">
      <c r="A9691" s="130">
        <v>5001046</v>
      </c>
      <c r="B9691" s="126" t="s">
        <v>19326</v>
      </c>
      <c r="C9691" s="126" t="s">
        <v>18020</v>
      </c>
      <c r="D9691" s="126" t="s">
        <v>19327</v>
      </c>
      <c r="E9691" s="126" t="s">
        <v>288</v>
      </c>
      <c r="F9691" s="126" t="s">
        <v>522</v>
      </c>
      <c r="G9691" s="126" t="s">
        <v>6702</v>
      </c>
      <c r="H9691" s="126" t="s">
        <v>524</v>
      </c>
      <c r="I9691" s="126" t="s">
        <v>418</v>
      </c>
      <c r="J9691" s="126" t="s">
        <v>825</v>
      </c>
      <c r="K9691" s="126" t="s">
        <v>504</v>
      </c>
      <c r="L9691" s="126" t="s">
        <v>444</v>
      </c>
      <c r="M9691" s="130">
        <v>425.31</v>
      </c>
      <c r="N9691" s="126" t="s">
        <v>290</v>
      </c>
      <c r="O9691" s="126" t="s">
        <v>528</v>
      </c>
      <c r="P9691" s="130">
        <v>0</v>
      </c>
      <c r="S9691" s="130">
        <v>0</v>
      </c>
      <c r="V9691" s="130">
        <v>436.18</v>
      </c>
      <c r="X9691" s="126" t="s">
        <v>2845</v>
      </c>
      <c r="Z9691" s="127"/>
      <c r="AA9691" s="128"/>
      <c r="AB9691" s="128"/>
      <c r="AD9691" s="126" t="s">
        <v>562</v>
      </c>
      <c r="AG9691" s="127"/>
      <c r="AI9691" s="127"/>
    </row>
    <row r="9692" spans="1:35" ht="14.85" customHeight="1">
      <c r="A9692" s="130">
        <v>5001045</v>
      </c>
      <c r="B9692" s="126" t="s">
        <v>19328</v>
      </c>
      <c r="C9692" s="126" t="s">
        <v>18934</v>
      </c>
      <c r="D9692" s="126" t="s">
        <v>19329</v>
      </c>
      <c r="E9692" s="126" t="s">
        <v>288</v>
      </c>
      <c r="F9692" s="126" t="s">
        <v>522</v>
      </c>
      <c r="G9692" s="126" t="s">
        <v>795</v>
      </c>
      <c r="H9692" s="126" t="s">
        <v>524</v>
      </c>
      <c r="I9692" s="126" t="s">
        <v>418</v>
      </c>
      <c r="J9692" s="126" t="s">
        <v>825</v>
      </c>
      <c r="K9692" s="126" t="s">
        <v>504</v>
      </c>
      <c r="L9692" s="126" t="s">
        <v>444</v>
      </c>
      <c r="M9692" s="130">
        <v>157.84</v>
      </c>
      <c r="O9692" s="126" t="s">
        <v>528</v>
      </c>
      <c r="P9692" s="130">
        <v>0</v>
      </c>
      <c r="S9692" s="130">
        <v>0</v>
      </c>
      <c r="V9692" s="130">
        <v>157.84</v>
      </c>
      <c r="X9692" s="126" t="s">
        <v>814</v>
      </c>
      <c r="Z9692" s="127"/>
      <c r="AA9692" s="128"/>
      <c r="AB9692" s="128"/>
      <c r="AD9692" s="126" t="s">
        <v>562</v>
      </c>
      <c r="AG9692" s="127"/>
      <c r="AI9692" s="127"/>
    </row>
    <row r="9693" spans="1:35" ht="14.85" customHeight="1">
      <c r="A9693" s="130">
        <v>5001044</v>
      </c>
      <c r="B9693" s="126" t="s">
        <v>19330</v>
      </c>
      <c r="C9693" s="126" t="s">
        <v>5624</v>
      </c>
      <c r="D9693" s="126" t="s">
        <v>19331</v>
      </c>
      <c r="E9693" s="126" t="s">
        <v>288</v>
      </c>
      <c r="F9693" s="126" t="s">
        <v>522</v>
      </c>
      <c r="G9693" s="126" t="s">
        <v>4979</v>
      </c>
      <c r="H9693" s="126" t="s">
        <v>524</v>
      </c>
      <c r="I9693" s="126" t="s">
        <v>418</v>
      </c>
      <c r="J9693" s="126" t="s">
        <v>825</v>
      </c>
      <c r="K9693" s="126" t="s">
        <v>504</v>
      </c>
      <c r="L9693" s="126" t="s">
        <v>444</v>
      </c>
      <c r="M9693" s="130">
        <v>1579.74</v>
      </c>
      <c r="N9693" s="126" t="s">
        <v>290</v>
      </c>
      <c r="O9693" s="126" t="s">
        <v>621</v>
      </c>
      <c r="P9693" s="130">
        <v>0</v>
      </c>
      <c r="S9693" s="130">
        <v>0</v>
      </c>
      <c r="V9693" s="130">
        <v>1579.74</v>
      </c>
      <c r="X9693" s="126" t="s">
        <v>2813</v>
      </c>
      <c r="Z9693" s="127"/>
      <c r="AA9693" s="128"/>
      <c r="AB9693" s="128"/>
      <c r="AD9693" s="126" t="s">
        <v>562</v>
      </c>
      <c r="AG9693" s="127"/>
      <c r="AI9693" s="127"/>
    </row>
    <row r="9694" spans="1:35" ht="14.85" customHeight="1">
      <c r="A9694" s="130">
        <v>5002889</v>
      </c>
      <c r="B9694" s="126" t="s">
        <v>19332</v>
      </c>
      <c r="C9694" s="126" t="s">
        <v>16976</v>
      </c>
      <c r="D9694" s="126" t="s">
        <v>19333</v>
      </c>
      <c r="E9694" s="126" t="s">
        <v>288</v>
      </c>
      <c r="F9694" s="126" t="s">
        <v>440</v>
      </c>
      <c r="G9694" s="126" t="s">
        <v>463</v>
      </c>
      <c r="H9694" s="126" t="s">
        <v>126</v>
      </c>
      <c r="I9694" s="126" t="s">
        <v>418</v>
      </c>
      <c r="J9694" s="126" t="s">
        <v>12989</v>
      </c>
      <c r="K9694" s="126" t="s">
        <v>613</v>
      </c>
      <c r="L9694" s="126" t="s">
        <v>2029</v>
      </c>
      <c r="M9694" s="130">
        <v>2923.2</v>
      </c>
      <c r="O9694" s="126" t="s">
        <v>449</v>
      </c>
      <c r="P9694" s="130">
        <v>0</v>
      </c>
      <c r="S9694" s="130">
        <v>0</v>
      </c>
      <c r="V9694" s="130">
        <v>2923.2</v>
      </c>
      <c r="X9694" s="126" t="s">
        <v>7577</v>
      </c>
      <c r="Z9694" s="127"/>
      <c r="AA9694" s="128">
        <v>30</v>
      </c>
      <c r="AB9694" s="128">
        <v>1</v>
      </c>
      <c r="AD9694" s="126" t="s">
        <v>562</v>
      </c>
      <c r="AG9694" s="127"/>
      <c r="AI9694" s="127"/>
    </row>
    <row r="9695" spans="1:35" ht="14.85" customHeight="1">
      <c r="A9695" s="130">
        <v>5002734</v>
      </c>
      <c r="B9695" s="126" t="s">
        <v>19334</v>
      </c>
      <c r="C9695" s="126" t="s">
        <v>12987</v>
      </c>
      <c r="D9695" s="126" t="s">
        <v>19335</v>
      </c>
      <c r="E9695" s="126" t="s">
        <v>288</v>
      </c>
      <c r="F9695" s="126" t="s">
        <v>440</v>
      </c>
      <c r="G9695" s="126" t="s">
        <v>463</v>
      </c>
      <c r="H9695" s="126" t="s">
        <v>126</v>
      </c>
      <c r="I9695" s="126" t="s">
        <v>418</v>
      </c>
      <c r="J9695" s="126" t="s">
        <v>12989</v>
      </c>
      <c r="K9695" s="126" t="s">
        <v>613</v>
      </c>
      <c r="L9695" s="126" t="s">
        <v>2029</v>
      </c>
      <c r="M9695" s="130">
        <v>1682.59</v>
      </c>
      <c r="O9695" s="126" t="s">
        <v>449</v>
      </c>
      <c r="P9695" s="130">
        <v>0</v>
      </c>
      <c r="S9695" s="130">
        <v>0</v>
      </c>
      <c r="V9695" s="130">
        <v>1682.59</v>
      </c>
      <c r="X9695" s="126" t="s">
        <v>7526</v>
      </c>
      <c r="Z9695" s="127"/>
      <c r="AA9695" s="128">
        <v>10</v>
      </c>
      <c r="AB9695" s="128">
        <v>1</v>
      </c>
      <c r="AD9695" s="126" t="s">
        <v>562</v>
      </c>
      <c r="AG9695" s="127"/>
      <c r="AI9695" s="127"/>
    </row>
    <row r="9696" spans="1:35" ht="14.85" customHeight="1">
      <c r="A9696" s="130">
        <v>5005322</v>
      </c>
      <c r="B9696" s="126" t="s">
        <v>19336</v>
      </c>
      <c r="C9696" s="126" t="s">
        <v>8142</v>
      </c>
      <c r="D9696" s="126" t="s">
        <v>19337</v>
      </c>
      <c r="E9696" s="126" t="s">
        <v>288</v>
      </c>
      <c r="F9696" s="126" t="s">
        <v>522</v>
      </c>
      <c r="G9696" s="126" t="s">
        <v>806</v>
      </c>
      <c r="H9696" s="126" t="s">
        <v>974</v>
      </c>
      <c r="I9696" s="126" t="s">
        <v>418</v>
      </c>
      <c r="J9696" s="126" t="s">
        <v>5567</v>
      </c>
      <c r="K9696" s="126" t="s">
        <v>747</v>
      </c>
      <c r="L9696" s="126" t="s">
        <v>5568</v>
      </c>
      <c r="M9696" s="130">
        <v>420.87</v>
      </c>
      <c r="O9696" s="126" t="s">
        <v>528</v>
      </c>
      <c r="P9696" s="130">
        <v>0</v>
      </c>
      <c r="S9696" s="130">
        <v>0</v>
      </c>
      <c r="V9696" s="130">
        <v>420.87</v>
      </c>
      <c r="X9696" s="126" t="s">
        <v>8144</v>
      </c>
      <c r="Z9696" s="127"/>
      <c r="AA9696" s="128">
        <v>1000</v>
      </c>
      <c r="AB9696" s="128">
        <v>1</v>
      </c>
      <c r="AD9696" s="126" t="s">
        <v>562</v>
      </c>
      <c r="AG9696" s="127"/>
      <c r="AI9696" s="127"/>
    </row>
    <row r="9697" spans="1:35" ht="14.85" customHeight="1">
      <c r="A9697" s="130">
        <v>5005321</v>
      </c>
      <c r="B9697" s="126" t="s">
        <v>413</v>
      </c>
      <c r="C9697" s="126" t="s">
        <v>5650</v>
      </c>
      <c r="D9697" s="126" t="s">
        <v>5650</v>
      </c>
      <c r="E9697" s="126" t="s">
        <v>288</v>
      </c>
      <c r="F9697" s="126" t="s">
        <v>364</v>
      </c>
      <c r="G9697" s="126" t="s">
        <v>417</v>
      </c>
      <c r="H9697" s="126" t="s">
        <v>126</v>
      </c>
      <c r="I9697" s="126" t="s">
        <v>126</v>
      </c>
      <c r="J9697" s="126" t="s">
        <v>484</v>
      </c>
      <c r="K9697" s="126" t="s">
        <v>443</v>
      </c>
      <c r="L9697" s="126" t="s">
        <v>485</v>
      </c>
      <c r="M9697" s="130">
        <v>6817.44</v>
      </c>
      <c r="O9697" s="126" t="s">
        <v>365</v>
      </c>
      <c r="P9697" s="130">
        <v>0</v>
      </c>
      <c r="S9697" s="130">
        <v>0</v>
      </c>
      <c r="V9697" s="130">
        <v>16556.509999999998</v>
      </c>
      <c r="X9697" s="126" t="s">
        <v>469</v>
      </c>
      <c r="Z9697" s="127"/>
      <c r="AA9697" s="128">
        <v>1</v>
      </c>
      <c r="AB9697" s="128">
        <v>60</v>
      </c>
      <c r="AC9697" s="126" t="s">
        <v>366</v>
      </c>
      <c r="AD9697" s="126" t="s">
        <v>1801</v>
      </c>
      <c r="AG9697" s="127"/>
      <c r="AI9697" s="127"/>
    </row>
    <row r="9698" spans="1:35" ht="14.85" customHeight="1">
      <c r="A9698" s="130">
        <v>5005320</v>
      </c>
      <c r="B9698" s="126" t="s">
        <v>413</v>
      </c>
      <c r="C9698" s="126" t="s">
        <v>5648</v>
      </c>
      <c r="D9698" s="126" t="s">
        <v>5649</v>
      </c>
      <c r="E9698" s="126" t="s">
        <v>288</v>
      </c>
      <c r="F9698" s="126" t="s">
        <v>364</v>
      </c>
      <c r="G9698" s="126" t="s">
        <v>417</v>
      </c>
      <c r="H9698" s="126" t="s">
        <v>126</v>
      </c>
      <c r="I9698" s="126" t="s">
        <v>126</v>
      </c>
      <c r="J9698" s="126" t="s">
        <v>484</v>
      </c>
      <c r="K9698" s="126" t="s">
        <v>443</v>
      </c>
      <c r="L9698" s="126" t="s">
        <v>485</v>
      </c>
      <c r="M9698" s="130">
        <v>6817.44</v>
      </c>
      <c r="O9698" s="126" t="s">
        <v>365</v>
      </c>
      <c r="P9698" s="130">
        <v>0</v>
      </c>
      <c r="S9698" s="130">
        <v>0</v>
      </c>
      <c r="V9698" s="130">
        <v>16556.509999999998</v>
      </c>
      <c r="X9698" s="126" t="s">
        <v>510</v>
      </c>
      <c r="Z9698" s="127"/>
      <c r="AA9698" s="128">
        <v>2</v>
      </c>
      <c r="AB9698" s="128">
        <v>60</v>
      </c>
      <c r="AC9698" s="126" t="s">
        <v>366</v>
      </c>
      <c r="AD9698" s="126" t="s">
        <v>1801</v>
      </c>
      <c r="AG9698" s="127"/>
      <c r="AI9698" s="127"/>
    </row>
    <row r="9699" spans="1:35" ht="14.85" customHeight="1">
      <c r="A9699" s="130">
        <v>5010673</v>
      </c>
      <c r="B9699" s="126" t="s">
        <v>413</v>
      </c>
      <c r="C9699" s="126" t="s">
        <v>19338</v>
      </c>
      <c r="E9699" s="126" t="s">
        <v>288</v>
      </c>
      <c r="F9699" s="126" t="s">
        <v>364</v>
      </c>
      <c r="G9699" s="126" t="s">
        <v>417</v>
      </c>
      <c r="H9699" s="126" t="s">
        <v>126</v>
      </c>
      <c r="I9699" s="126" t="s">
        <v>126</v>
      </c>
      <c r="J9699" s="126" t="s">
        <v>2924</v>
      </c>
      <c r="K9699" s="126" t="s">
        <v>535</v>
      </c>
      <c r="L9699" s="126" t="s">
        <v>2925</v>
      </c>
      <c r="M9699" s="130">
        <v>6817.44</v>
      </c>
      <c r="O9699" s="126" t="s">
        <v>365</v>
      </c>
      <c r="P9699" s="130">
        <v>0</v>
      </c>
      <c r="S9699" s="130">
        <v>0</v>
      </c>
      <c r="V9699" s="130">
        <v>28203</v>
      </c>
      <c r="X9699" s="126" t="s">
        <v>469</v>
      </c>
      <c r="Z9699" s="127"/>
      <c r="AA9699" s="128">
        <v>1</v>
      </c>
      <c r="AB9699" s="128">
        <v>60</v>
      </c>
      <c r="AC9699" s="126" t="s">
        <v>366</v>
      </c>
      <c r="AD9699" s="126" t="s">
        <v>859</v>
      </c>
      <c r="AG9699" s="127"/>
      <c r="AI9699" s="127"/>
    </row>
    <row r="9700" spans="1:35" ht="14.85" customHeight="1">
      <c r="A9700" s="130">
        <v>5002990</v>
      </c>
      <c r="B9700" s="126" t="s">
        <v>413</v>
      </c>
      <c r="C9700" s="126" t="s">
        <v>19339</v>
      </c>
      <c r="D9700" s="126" t="s">
        <v>19340</v>
      </c>
      <c r="E9700" s="126" t="s">
        <v>288</v>
      </c>
      <c r="F9700" s="126" t="s">
        <v>416</v>
      </c>
      <c r="G9700" s="126" t="s">
        <v>417</v>
      </c>
      <c r="H9700" s="126" t="s">
        <v>126</v>
      </c>
      <c r="I9700" s="126" t="s">
        <v>126</v>
      </c>
      <c r="J9700" s="126" t="s">
        <v>7115</v>
      </c>
      <c r="K9700" s="126" t="s">
        <v>504</v>
      </c>
      <c r="L9700" s="126" t="s">
        <v>7116</v>
      </c>
      <c r="M9700" s="130">
        <v>3116.96</v>
      </c>
      <c r="O9700" s="126" t="s">
        <v>422</v>
      </c>
      <c r="P9700" s="130">
        <v>0</v>
      </c>
      <c r="S9700" s="130">
        <v>0</v>
      </c>
      <c r="V9700" s="130">
        <v>3559.99</v>
      </c>
      <c r="X9700" s="126" t="s">
        <v>949</v>
      </c>
      <c r="Z9700" s="127"/>
      <c r="AA9700" s="128">
        <v>1</v>
      </c>
      <c r="AB9700" s="128">
        <v>12</v>
      </c>
      <c r="AD9700" s="126" t="s">
        <v>1801</v>
      </c>
      <c r="AG9700" s="127"/>
      <c r="AI9700" s="127"/>
    </row>
    <row r="9701" spans="1:35" ht="14.85" customHeight="1">
      <c r="A9701" s="130">
        <v>5003388</v>
      </c>
      <c r="B9701" s="126" t="s">
        <v>14664</v>
      </c>
      <c r="C9701" s="126" t="s">
        <v>14665</v>
      </c>
      <c r="E9701" s="126" t="s">
        <v>288</v>
      </c>
      <c r="F9701" s="126" t="s">
        <v>364</v>
      </c>
      <c r="G9701" s="126" t="s">
        <v>417</v>
      </c>
      <c r="H9701" s="126" t="s">
        <v>126</v>
      </c>
      <c r="I9701" s="126" t="s">
        <v>126</v>
      </c>
      <c r="J9701" s="126" t="s">
        <v>466</v>
      </c>
      <c r="K9701" s="126" t="s">
        <v>467</v>
      </c>
      <c r="L9701" s="126" t="s">
        <v>468</v>
      </c>
      <c r="M9701" s="130">
        <v>9739.52</v>
      </c>
      <c r="O9701" s="126" t="s">
        <v>486</v>
      </c>
      <c r="P9701" s="130">
        <v>0</v>
      </c>
      <c r="S9701" s="130">
        <v>0</v>
      </c>
      <c r="V9701" s="130">
        <v>20354.78</v>
      </c>
      <c r="X9701" s="126" t="s">
        <v>549</v>
      </c>
      <c r="Z9701" s="127"/>
      <c r="AA9701" s="128">
        <v>2</v>
      </c>
      <c r="AB9701" s="128">
        <v>60</v>
      </c>
      <c r="AC9701" s="126" t="s">
        <v>366</v>
      </c>
      <c r="AD9701" s="126" t="s">
        <v>562</v>
      </c>
      <c r="AG9701" s="127"/>
      <c r="AI9701" s="127"/>
    </row>
    <row r="9702" spans="1:35" ht="14.85" customHeight="1">
      <c r="A9702" s="130">
        <v>5002989</v>
      </c>
      <c r="B9702" s="126" t="s">
        <v>413</v>
      </c>
      <c r="C9702" s="126" t="s">
        <v>19341</v>
      </c>
      <c r="D9702" s="126" t="s">
        <v>19342</v>
      </c>
      <c r="E9702" s="126" t="s">
        <v>288</v>
      </c>
      <c r="F9702" s="126" t="s">
        <v>416</v>
      </c>
      <c r="G9702" s="126" t="s">
        <v>417</v>
      </c>
      <c r="H9702" s="126" t="s">
        <v>126</v>
      </c>
      <c r="I9702" s="126" t="s">
        <v>126</v>
      </c>
      <c r="J9702" s="126" t="s">
        <v>7115</v>
      </c>
      <c r="K9702" s="126" t="s">
        <v>504</v>
      </c>
      <c r="L9702" s="126" t="s">
        <v>7116</v>
      </c>
      <c r="M9702" s="130">
        <v>730.24</v>
      </c>
      <c r="O9702" s="126" t="s">
        <v>427</v>
      </c>
      <c r="P9702" s="130">
        <v>0</v>
      </c>
      <c r="S9702" s="130">
        <v>0</v>
      </c>
      <c r="V9702" s="130">
        <v>835</v>
      </c>
      <c r="X9702" s="126" t="s">
        <v>771</v>
      </c>
      <c r="Z9702" s="127"/>
      <c r="AA9702" s="128">
        <v>1</v>
      </c>
      <c r="AB9702" s="128">
        <v>12</v>
      </c>
      <c r="AD9702" s="126" t="s">
        <v>1801</v>
      </c>
      <c r="AG9702" s="127"/>
      <c r="AI9702" s="127"/>
    </row>
    <row r="9703" spans="1:35" ht="14.85" customHeight="1">
      <c r="A9703" s="130">
        <v>5002988</v>
      </c>
      <c r="B9703" s="126" t="s">
        <v>413</v>
      </c>
      <c r="C9703" s="126" t="s">
        <v>19343</v>
      </c>
      <c r="D9703" s="126" t="s">
        <v>19344</v>
      </c>
      <c r="E9703" s="126" t="s">
        <v>288</v>
      </c>
      <c r="F9703" s="126" t="s">
        <v>416</v>
      </c>
      <c r="G9703" s="126" t="s">
        <v>417</v>
      </c>
      <c r="H9703" s="126" t="s">
        <v>126</v>
      </c>
      <c r="I9703" s="126" t="s">
        <v>126</v>
      </c>
      <c r="J9703" s="126" t="s">
        <v>7115</v>
      </c>
      <c r="K9703" s="126" t="s">
        <v>504</v>
      </c>
      <c r="L9703" s="126" t="s">
        <v>7116</v>
      </c>
      <c r="M9703" s="130">
        <v>974.4</v>
      </c>
      <c r="O9703" s="126" t="s">
        <v>427</v>
      </c>
      <c r="P9703" s="130">
        <v>0</v>
      </c>
      <c r="S9703" s="130">
        <v>0</v>
      </c>
      <c r="V9703" s="130">
        <v>1834.99</v>
      </c>
      <c r="X9703" s="126" t="s">
        <v>432</v>
      </c>
      <c r="Z9703" s="127"/>
      <c r="AA9703" s="128">
        <v>1</v>
      </c>
      <c r="AB9703" s="128">
        <v>12</v>
      </c>
      <c r="AD9703" s="126" t="s">
        <v>1801</v>
      </c>
      <c r="AG9703" s="127"/>
      <c r="AI9703" s="127"/>
    </row>
    <row r="9704" spans="1:35" ht="14.85" customHeight="1">
      <c r="A9704" s="130">
        <v>5002987</v>
      </c>
      <c r="B9704" s="126" t="s">
        <v>413</v>
      </c>
      <c r="C9704" s="126" t="s">
        <v>19345</v>
      </c>
      <c r="D9704" s="126" t="s">
        <v>18834</v>
      </c>
      <c r="E9704" s="126" t="s">
        <v>288</v>
      </c>
      <c r="F9704" s="126" t="s">
        <v>416</v>
      </c>
      <c r="G9704" s="126" t="s">
        <v>417</v>
      </c>
      <c r="H9704" s="126" t="s">
        <v>126</v>
      </c>
      <c r="I9704" s="126" t="s">
        <v>126</v>
      </c>
      <c r="J9704" s="126" t="s">
        <v>7115</v>
      </c>
      <c r="K9704" s="126" t="s">
        <v>504</v>
      </c>
      <c r="L9704" s="126" t="s">
        <v>7116</v>
      </c>
      <c r="M9704" s="130">
        <v>2337.44</v>
      </c>
      <c r="O9704" s="126" t="s">
        <v>422</v>
      </c>
      <c r="P9704" s="130">
        <v>0</v>
      </c>
      <c r="S9704" s="130">
        <v>0</v>
      </c>
      <c r="V9704" s="130">
        <v>2874.99</v>
      </c>
      <c r="X9704" s="126" t="s">
        <v>4844</v>
      </c>
      <c r="Z9704" s="127"/>
      <c r="AA9704" s="128">
        <v>1</v>
      </c>
      <c r="AB9704" s="128">
        <v>12</v>
      </c>
      <c r="AD9704" s="126" t="s">
        <v>1801</v>
      </c>
      <c r="AG9704" s="127"/>
      <c r="AI9704" s="127"/>
    </row>
    <row r="9705" spans="1:35" ht="14.85" customHeight="1">
      <c r="A9705" s="130">
        <v>5002986</v>
      </c>
      <c r="B9705" s="126" t="s">
        <v>19346</v>
      </c>
      <c r="C9705" s="126" t="s">
        <v>19347</v>
      </c>
      <c r="E9705" s="126" t="s">
        <v>288</v>
      </c>
      <c r="F9705" s="126" t="s">
        <v>416</v>
      </c>
      <c r="G9705" s="126" t="s">
        <v>417</v>
      </c>
      <c r="H9705" s="126" t="s">
        <v>126</v>
      </c>
      <c r="I9705" s="126" t="s">
        <v>126</v>
      </c>
      <c r="J9705" s="126" t="s">
        <v>13323</v>
      </c>
      <c r="K9705" s="126" t="s">
        <v>1606</v>
      </c>
      <c r="L9705" s="126" t="s">
        <v>770</v>
      </c>
      <c r="M9705" s="130">
        <v>1704.12</v>
      </c>
      <c r="O9705" s="126" t="s">
        <v>1529</v>
      </c>
      <c r="P9705" s="130">
        <v>0</v>
      </c>
      <c r="S9705" s="130">
        <v>0</v>
      </c>
      <c r="V9705" s="130">
        <v>1704.12</v>
      </c>
      <c r="X9705" s="126" t="s">
        <v>1530</v>
      </c>
      <c r="Z9705" s="127"/>
      <c r="AA9705" s="128">
        <v>1</v>
      </c>
      <c r="AB9705" s="128">
        <v>24</v>
      </c>
      <c r="AD9705" s="126" t="s">
        <v>562</v>
      </c>
      <c r="AG9705" s="127"/>
      <c r="AI9705" s="127"/>
    </row>
    <row r="9706" spans="1:35" ht="14.85" customHeight="1">
      <c r="A9706" s="130">
        <v>5002985</v>
      </c>
      <c r="B9706" s="126" t="s">
        <v>19348</v>
      </c>
      <c r="C9706" s="126" t="s">
        <v>19349</v>
      </c>
      <c r="D9706" s="126" t="s">
        <v>19350</v>
      </c>
      <c r="E9706" s="126" t="s">
        <v>288</v>
      </c>
      <c r="F9706" s="126" t="s">
        <v>440</v>
      </c>
      <c r="G9706" s="126" t="s">
        <v>441</v>
      </c>
      <c r="H9706" s="126" t="s">
        <v>126</v>
      </c>
      <c r="I9706" s="126" t="s">
        <v>418</v>
      </c>
      <c r="J9706" s="126" t="s">
        <v>8477</v>
      </c>
      <c r="K9706" s="126" t="s">
        <v>613</v>
      </c>
      <c r="L9706" s="126" t="s">
        <v>8478</v>
      </c>
      <c r="M9706" s="130">
        <v>954.91</v>
      </c>
      <c r="O9706" s="126" t="s">
        <v>445</v>
      </c>
      <c r="P9706" s="130">
        <v>0</v>
      </c>
      <c r="S9706" s="130">
        <v>0</v>
      </c>
      <c r="V9706" s="130">
        <v>954.91</v>
      </c>
      <c r="X9706" s="126" t="s">
        <v>454</v>
      </c>
      <c r="Z9706" s="127"/>
      <c r="AA9706" s="128">
        <v>30</v>
      </c>
      <c r="AB9706" s="128">
        <v>1</v>
      </c>
      <c r="AD9706" s="126" t="s">
        <v>562</v>
      </c>
      <c r="AG9706" s="127"/>
      <c r="AI9706" s="127"/>
    </row>
    <row r="9707" spans="1:35" ht="14.85" customHeight="1">
      <c r="A9707" s="130">
        <v>5002984</v>
      </c>
      <c r="B9707" s="126" t="s">
        <v>413</v>
      </c>
      <c r="C9707" s="126" t="s">
        <v>19351</v>
      </c>
      <c r="D9707" s="126" t="s">
        <v>19352</v>
      </c>
      <c r="E9707" s="126" t="s">
        <v>288</v>
      </c>
      <c r="F9707" s="126" t="s">
        <v>416</v>
      </c>
      <c r="G9707" s="126" t="s">
        <v>417</v>
      </c>
      <c r="H9707" s="126" t="s">
        <v>126</v>
      </c>
      <c r="I9707" s="126" t="s">
        <v>126</v>
      </c>
      <c r="J9707" s="126" t="s">
        <v>7115</v>
      </c>
      <c r="K9707" s="126" t="s">
        <v>504</v>
      </c>
      <c r="L9707" s="126" t="s">
        <v>7116</v>
      </c>
      <c r="M9707" s="130">
        <v>876.96</v>
      </c>
      <c r="O9707" s="126" t="s">
        <v>7041</v>
      </c>
      <c r="P9707" s="130">
        <v>0</v>
      </c>
      <c r="S9707" s="130">
        <v>0</v>
      </c>
      <c r="V9707" s="130">
        <v>1279.99</v>
      </c>
      <c r="X9707" s="126" t="s">
        <v>7042</v>
      </c>
      <c r="Z9707" s="127"/>
      <c r="AA9707" s="128">
        <v>1</v>
      </c>
      <c r="AB9707" s="128">
        <v>12</v>
      </c>
      <c r="AD9707" s="126" t="s">
        <v>1801</v>
      </c>
      <c r="AG9707" s="127"/>
      <c r="AI9707" s="127"/>
    </row>
    <row r="9708" spans="1:35" ht="14.85" customHeight="1">
      <c r="A9708" s="130">
        <v>5002983</v>
      </c>
      <c r="B9708" s="126" t="s">
        <v>413</v>
      </c>
      <c r="C9708" s="126" t="s">
        <v>13317</v>
      </c>
      <c r="D9708" s="126" t="s">
        <v>19353</v>
      </c>
      <c r="E9708" s="126" t="s">
        <v>288</v>
      </c>
      <c r="F9708" s="126" t="s">
        <v>753</v>
      </c>
      <c r="G9708" s="126" t="s">
        <v>417</v>
      </c>
      <c r="H9708" s="126" t="s">
        <v>126</v>
      </c>
      <c r="I9708" s="126" t="s">
        <v>126</v>
      </c>
      <c r="J9708" s="126" t="s">
        <v>7115</v>
      </c>
      <c r="K9708" s="126" t="s">
        <v>504</v>
      </c>
      <c r="L9708" s="126" t="s">
        <v>7116</v>
      </c>
      <c r="M9708" s="130">
        <v>876.96</v>
      </c>
      <c r="O9708" s="126" t="s">
        <v>6709</v>
      </c>
      <c r="P9708" s="130">
        <v>0</v>
      </c>
      <c r="S9708" s="130">
        <v>0</v>
      </c>
      <c r="V9708" s="130">
        <v>1564.99</v>
      </c>
      <c r="X9708" s="126" t="s">
        <v>6710</v>
      </c>
      <c r="Z9708" s="127"/>
      <c r="AA9708" s="128">
        <v>1</v>
      </c>
      <c r="AB9708" s="128">
        <v>12</v>
      </c>
      <c r="AD9708" s="126" t="s">
        <v>1801</v>
      </c>
      <c r="AG9708" s="127"/>
      <c r="AI9708" s="127"/>
    </row>
    <row r="9709" spans="1:35" ht="14.85" customHeight="1">
      <c r="A9709" s="130">
        <v>5002982</v>
      </c>
      <c r="B9709" s="126" t="s">
        <v>19354</v>
      </c>
      <c r="C9709" s="126" t="s">
        <v>19355</v>
      </c>
      <c r="D9709" s="126" t="s">
        <v>13322</v>
      </c>
      <c r="E9709" s="126" t="s">
        <v>288</v>
      </c>
      <c r="F9709" s="126" t="s">
        <v>416</v>
      </c>
      <c r="G9709" s="126" t="s">
        <v>417</v>
      </c>
      <c r="H9709" s="126" t="s">
        <v>126</v>
      </c>
      <c r="I9709" s="126" t="s">
        <v>126</v>
      </c>
      <c r="J9709" s="126" t="s">
        <v>13323</v>
      </c>
      <c r="K9709" s="126" t="s">
        <v>1606</v>
      </c>
      <c r="L9709" s="126" t="s">
        <v>770</v>
      </c>
      <c r="M9709" s="130">
        <v>1704.09</v>
      </c>
      <c r="O9709" s="126" t="s">
        <v>8356</v>
      </c>
      <c r="P9709" s="130">
        <v>0</v>
      </c>
      <c r="S9709" s="130">
        <v>0</v>
      </c>
      <c r="V9709" s="130">
        <v>1704.09</v>
      </c>
      <c r="X9709" s="126" t="s">
        <v>8357</v>
      </c>
      <c r="Z9709" s="127"/>
      <c r="AA9709" s="128">
        <v>1</v>
      </c>
      <c r="AB9709" s="128">
        <v>24</v>
      </c>
      <c r="AD9709" s="126" t="s">
        <v>562</v>
      </c>
      <c r="AG9709" s="127"/>
      <c r="AI9709" s="127"/>
    </row>
    <row r="9710" spans="1:35" ht="14.85" customHeight="1">
      <c r="A9710" s="130">
        <v>5002981</v>
      </c>
      <c r="B9710" s="126" t="s">
        <v>413</v>
      </c>
      <c r="C9710" s="126" t="s">
        <v>19356</v>
      </c>
      <c r="D9710" s="126" t="s">
        <v>19357</v>
      </c>
      <c r="E9710" s="126" t="s">
        <v>288</v>
      </c>
      <c r="F9710" s="126" t="s">
        <v>753</v>
      </c>
      <c r="G9710" s="126" t="s">
        <v>417</v>
      </c>
      <c r="H9710" s="126" t="s">
        <v>533</v>
      </c>
      <c r="I9710" s="126" t="s">
        <v>533</v>
      </c>
      <c r="J9710" s="126" t="s">
        <v>7115</v>
      </c>
      <c r="K9710" s="126" t="s">
        <v>504</v>
      </c>
      <c r="L9710" s="126" t="s">
        <v>7116</v>
      </c>
      <c r="M9710" s="130">
        <v>876.96</v>
      </c>
      <c r="O9710" s="126" t="s">
        <v>19358</v>
      </c>
      <c r="P9710" s="130">
        <v>0</v>
      </c>
      <c r="S9710" s="130">
        <v>0</v>
      </c>
      <c r="V9710" s="130">
        <v>1139.99</v>
      </c>
      <c r="X9710" s="126" t="s">
        <v>19359</v>
      </c>
      <c r="Z9710" s="127"/>
      <c r="AA9710" s="128">
        <v>1</v>
      </c>
      <c r="AB9710" s="128">
        <v>12</v>
      </c>
      <c r="AD9710" s="126" t="s">
        <v>1801</v>
      </c>
      <c r="AG9710" s="127"/>
      <c r="AI9710" s="127"/>
    </row>
    <row r="9711" spans="1:35" ht="14.85" customHeight="1">
      <c r="A9711" s="130">
        <v>5002978</v>
      </c>
      <c r="B9711" s="126" t="s">
        <v>19360</v>
      </c>
      <c r="C9711" s="126" t="s">
        <v>19361</v>
      </c>
      <c r="D9711" s="126" t="s">
        <v>7317</v>
      </c>
      <c r="E9711" s="126" t="s">
        <v>288</v>
      </c>
      <c r="F9711" s="126" t="s">
        <v>532</v>
      </c>
      <c r="G9711" s="126" t="s">
        <v>312</v>
      </c>
      <c r="H9711" s="126" t="s">
        <v>126</v>
      </c>
      <c r="I9711" s="126" t="s">
        <v>418</v>
      </c>
      <c r="J9711" s="126" t="s">
        <v>13311</v>
      </c>
      <c r="K9711" s="126" t="s">
        <v>2548</v>
      </c>
      <c r="L9711" s="126" t="s">
        <v>2673</v>
      </c>
      <c r="M9711" s="130">
        <v>292.32</v>
      </c>
      <c r="O9711" s="126" t="s">
        <v>1459</v>
      </c>
      <c r="P9711" s="130">
        <v>292.32</v>
      </c>
      <c r="R9711" s="126" t="s">
        <v>1460</v>
      </c>
      <c r="S9711" s="130">
        <v>0</v>
      </c>
      <c r="V9711" s="130">
        <v>354.74</v>
      </c>
      <c r="X9711" s="126" t="s">
        <v>1461</v>
      </c>
      <c r="Z9711" s="127"/>
      <c r="AA9711" s="128">
        <v>2500</v>
      </c>
      <c r="AB9711" s="128">
        <v>12</v>
      </c>
      <c r="AD9711" s="126" t="s">
        <v>562</v>
      </c>
      <c r="AG9711" s="127"/>
      <c r="AI9711" s="127"/>
    </row>
    <row r="9712" spans="1:35" ht="14.85" customHeight="1">
      <c r="A9712" s="130">
        <v>5002977</v>
      </c>
      <c r="B9712" s="126" t="s">
        <v>413</v>
      </c>
      <c r="C9712" s="126" t="s">
        <v>19362</v>
      </c>
      <c r="D9712" s="126" t="s">
        <v>19363</v>
      </c>
      <c r="E9712" s="126" t="s">
        <v>288</v>
      </c>
      <c r="F9712" s="126" t="s">
        <v>753</v>
      </c>
      <c r="G9712" s="126" t="s">
        <v>417</v>
      </c>
      <c r="H9712" s="126" t="s">
        <v>308</v>
      </c>
      <c r="I9712" s="126" t="s">
        <v>308</v>
      </c>
      <c r="J9712" s="126" t="s">
        <v>7115</v>
      </c>
      <c r="K9712" s="126" t="s">
        <v>504</v>
      </c>
      <c r="L9712" s="126" t="s">
        <v>7116</v>
      </c>
      <c r="M9712" s="130">
        <v>584.64</v>
      </c>
      <c r="O9712" s="126" t="s">
        <v>1804</v>
      </c>
      <c r="P9712" s="130">
        <v>0</v>
      </c>
      <c r="S9712" s="130">
        <v>0</v>
      </c>
      <c r="V9712" s="130">
        <v>1389.99</v>
      </c>
      <c r="X9712" s="126" t="s">
        <v>1805</v>
      </c>
      <c r="Z9712" s="127"/>
      <c r="AA9712" s="128">
        <v>2</v>
      </c>
      <c r="AB9712" s="128">
        <v>12</v>
      </c>
      <c r="AD9712" s="126" t="s">
        <v>1801</v>
      </c>
      <c r="AG9712" s="127"/>
      <c r="AI9712" s="127"/>
    </row>
    <row r="9713" spans="1:35" ht="14.85" customHeight="1">
      <c r="A9713" s="130">
        <v>5003135</v>
      </c>
      <c r="B9713" s="126" t="s">
        <v>19364</v>
      </c>
      <c r="C9713" s="126" t="s">
        <v>19365</v>
      </c>
      <c r="D9713" s="126" t="s">
        <v>19366</v>
      </c>
      <c r="E9713" s="126" t="s">
        <v>288</v>
      </c>
      <c r="F9713" s="126" t="s">
        <v>440</v>
      </c>
      <c r="G9713" s="126" t="s">
        <v>441</v>
      </c>
      <c r="H9713" s="126" t="s">
        <v>126</v>
      </c>
      <c r="I9713" s="126" t="s">
        <v>418</v>
      </c>
      <c r="J9713" s="126" t="s">
        <v>8477</v>
      </c>
      <c r="K9713" s="126" t="s">
        <v>613</v>
      </c>
      <c r="L9713" s="126" t="s">
        <v>8478</v>
      </c>
      <c r="M9713" s="130">
        <v>1285.3399999999999</v>
      </c>
      <c r="O9713" s="126" t="s">
        <v>449</v>
      </c>
      <c r="P9713" s="130">
        <v>0</v>
      </c>
      <c r="S9713" s="130">
        <v>0</v>
      </c>
      <c r="V9713" s="130">
        <v>1285.3399999999999</v>
      </c>
      <c r="X9713" s="126" t="s">
        <v>1069</v>
      </c>
      <c r="Z9713" s="127"/>
      <c r="AA9713" s="128">
        <v>60</v>
      </c>
      <c r="AB9713" s="128">
        <v>1</v>
      </c>
      <c r="AD9713" s="126" t="s">
        <v>562</v>
      </c>
      <c r="AG9713" s="127"/>
      <c r="AI9713" s="127"/>
    </row>
    <row r="9714" spans="1:35" ht="14.85" customHeight="1">
      <c r="A9714" s="130">
        <v>5003130</v>
      </c>
      <c r="B9714" s="126" t="s">
        <v>19367</v>
      </c>
      <c r="C9714" s="126" t="s">
        <v>19368</v>
      </c>
      <c r="D9714" s="126" t="s">
        <v>18063</v>
      </c>
      <c r="E9714" s="126" t="s">
        <v>288</v>
      </c>
      <c r="F9714" s="126" t="s">
        <v>416</v>
      </c>
      <c r="G9714" s="126" t="s">
        <v>417</v>
      </c>
      <c r="H9714" s="126" t="s">
        <v>308</v>
      </c>
      <c r="I9714" s="126" t="s">
        <v>308</v>
      </c>
      <c r="J9714" s="126" t="s">
        <v>778</v>
      </c>
      <c r="K9714" s="126" t="s">
        <v>779</v>
      </c>
      <c r="L9714" s="126" t="s">
        <v>780</v>
      </c>
      <c r="M9714" s="130">
        <v>1169.28</v>
      </c>
      <c r="N9714" s="126" t="s">
        <v>290</v>
      </c>
      <c r="O9714" s="126" t="s">
        <v>8501</v>
      </c>
      <c r="P9714" s="130">
        <v>0</v>
      </c>
      <c r="S9714" s="130">
        <v>0</v>
      </c>
      <c r="V9714" s="130">
        <v>1439.83</v>
      </c>
      <c r="X9714" s="126" t="s">
        <v>8502</v>
      </c>
      <c r="Z9714" s="127"/>
      <c r="AA9714" s="128">
        <v>2</v>
      </c>
      <c r="AB9714" s="128">
        <v>12</v>
      </c>
      <c r="AD9714" s="126" t="s">
        <v>562</v>
      </c>
      <c r="AG9714" s="127"/>
      <c r="AI9714" s="127"/>
    </row>
    <row r="9715" spans="1:35" ht="14.85" customHeight="1">
      <c r="A9715" s="130">
        <v>5003126</v>
      </c>
      <c r="B9715" s="126" t="s">
        <v>19369</v>
      </c>
      <c r="C9715" s="126" t="s">
        <v>17348</v>
      </c>
      <c r="D9715" s="126" t="s">
        <v>19370</v>
      </c>
      <c r="E9715" s="126" t="s">
        <v>288</v>
      </c>
      <c r="F9715" s="126" t="s">
        <v>491</v>
      </c>
      <c r="G9715" s="126" t="s">
        <v>417</v>
      </c>
      <c r="H9715" s="126" t="s">
        <v>126</v>
      </c>
      <c r="I9715" s="126" t="s">
        <v>126</v>
      </c>
      <c r="J9715" s="126" t="s">
        <v>4161</v>
      </c>
      <c r="K9715" s="126" t="s">
        <v>535</v>
      </c>
      <c r="L9715" s="126" t="s">
        <v>4162</v>
      </c>
      <c r="M9715" s="130">
        <v>3520.96</v>
      </c>
      <c r="N9715" s="126" t="s">
        <v>290</v>
      </c>
      <c r="O9715" s="126" t="s">
        <v>844</v>
      </c>
      <c r="P9715" s="130">
        <v>0</v>
      </c>
      <c r="S9715" s="130">
        <v>0</v>
      </c>
      <c r="V9715" s="130">
        <v>3912.18</v>
      </c>
      <c r="X9715" s="126" t="s">
        <v>845</v>
      </c>
      <c r="Y9715" s="126" t="s">
        <v>517</v>
      </c>
      <c r="Z9715" s="127" t="s">
        <v>309</v>
      </c>
      <c r="AA9715" s="128">
        <v>1</v>
      </c>
      <c r="AB9715" s="128">
        <v>84</v>
      </c>
      <c r="AD9715" s="126" t="s">
        <v>562</v>
      </c>
      <c r="AG9715" s="127"/>
      <c r="AI9715" s="127"/>
    </row>
    <row r="9716" spans="1:35" ht="14.85" customHeight="1">
      <c r="A9716" s="130">
        <v>5003124</v>
      </c>
      <c r="B9716" s="126" t="s">
        <v>19371</v>
      </c>
      <c r="C9716" s="126" t="s">
        <v>17348</v>
      </c>
      <c r="D9716" s="126" t="s">
        <v>14890</v>
      </c>
      <c r="E9716" s="126" t="s">
        <v>288</v>
      </c>
      <c r="F9716" s="126" t="s">
        <v>491</v>
      </c>
      <c r="G9716" s="126" t="s">
        <v>417</v>
      </c>
      <c r="H9716" s="126" t="s">
        <v>126</v>
      </c>
      <c r="I9716" s="126" t="s">
        <v>126</v>
      </c>
      <c r="J9716" s="126" t="s">
        <v>4161</v>
      </c>
      <c r="K9716" s="126" t="s">
        <v>535</v>
      </c>
      <c r="L9716" s="126" t="s">
        <v>4162</v>
      </c>
      <c r="M9716" s="130">
        <v>4784.93</v>
      </c>
      <c r="N9716" s="126" t="s">
        <v>290</v>
      </c>
      <c r="O9716" s="126" t="s">
        <v>844</v>
      </c>
      <c r="P9716" s="130">
        <v>0</v>
      </c>
      <c r="S9716" s="130">
        <v>0</v>
      </c>
      <c r="V9716" s="130">
        <v>5316.59</v>
      </c>
      <c r="X9716" s="126" t="s">
        <v>845</v>
      </c>
      <c r="Y9716" s="126" t="s">
        <v>517</v>
      </c>
      <c r="Z9716" s="127" t="s">
        <v>309</v>
      </c>
      <c r="AA9716" s="128">
        <v>1</v>
      </c>
      <c r="AB9716" s="128">
        <v>84</v>
      </c>
      <c r="AD9716" s="126" t="s">
        <v>562</v>
      </c>
      <c r="AG9716" s="127"/>
      <c r="AI9716" s="127"/>
    </row>
    <row r="9717" spans="1:35" ht="14.85" customHeight="1">
      <c r="A9717" s="130">
        <v>5003122</v>
      </c>
      <c r="B9717" s="126" t="s">
        <v>19372</v>
      </c>
      <c r="C9717" s="126" t="s">
        <v>19373</v>
      </c>
      <c r="D9717" s="126" t="s">
        <v>18063</v>
      </c>
      <c r="E9717" s="126" t="s">
        <v>288</v>
      </c>
      <c r="F9717" s="126" t="s">
        <v>416</v>
      </c>
      <c r="G9717" s="126" t="s">
        <v>417</v>
      </c>
      <c r="H9717" s="126" t="s">
        <v>308</v>
      </c>
      <c r="I9717" s="126" t="s">
        <v>308</v>
      </c>
      <c r="J9717" s="126" t="s">
        <v>778</v>
      </c>
      <c r="K9717" s="126" t="s">
        <v>779</v>
      </c>
      <c r="L9717" s="126" t="s">
        <v>780</v>
      </c>
      <c r="M9717" s="130">
        <v>1169.28</v>
      </c>
      <c r="N9717" s="126" t="s">
        <v>290</v>
      </c>
      <c r="O9717" s="126" t="s">
        <v>8501</v>
      </c>
      <c r="P9717" s="130">
        <v>0</v>
      </c>
      <c r="S9717" s="130">
        <v>0</v>
      </c>
      <c r="V9717" s="130">
        <v>1790.13</v>
      </c>
      <c r="X9717" s="126" t="s">
        <v>8502</v>
      </c>
      <c r="Z9717" s="127"/>
      <c r="AA9717" s="128">
        <v>2</v>
      </c>
      <c r="AB9717" s="128">
        <v>12</v>
      </c>
      <c r="AD9717" s="126" t="s">
        <v>562</v>
      </c>
      <c r="AG9717" s="127"/>
      <c r="AI9717" s="127"/>
    </row>
    <row r="9718" spans="1:35" ht="14.85" customHeight="1">
      <c r="A9718" s="130">
        <v>5004970</v>
      </c>
      <c r="B9718" s="126" t="s">
        <v>19374</v>
      </c>
      <c r="C9718" s="126" t="s">
        <v>15865</v>
      </c>
      <c r="D9718" s="126" t="s">
        <v>19375</v>
      </c>
      <c r="E9718" s="126" t="s">
        <v>288</v>
      </c>
      <c r="F9718" s="126" t="s">
        <v>416</v>
      </c>
      <c r="G9718" s="126" t="s">
        <v>417</v>
      </c>
      <c r="H9718" s="126" t="s">
        <v>126</v>
      </c>
      <c r="I9718" s="126" t="s">
        <v>126</v>
      </c>
      <c r="J9718" s="126" t="s">
        <v>10441</v>
      </c>
      <c r="K9718" s="126" t="s">
        <v>7040</v>
      </c>
      <c r="L9718" s="126" t="s">
        <v>931</v>
      </c>
      <c r="M9718" s="130">
        <v>420</v>
      </c>
      <c r="O9718" s="126" t="s">
        <v>3119</v>
      </c>
      <c r="P9718" s="130">
        <v>0</v>
      </c>
      <c r="S9718" s="130">
        <v>0</v>
      </c>
      <c r="V9718" s="130">
        <v>420</v>
      </c>
      <c r="X9718" s="126" t="s">
        <v>12337</v>
      </c>
      <c r="Z9718" s="127"/>
      <c r="AA9718" s="128">
        <v>1</v>
      </c>
      <c r="AB9718" s="128">
        <v>12</v>
      </c>
      <c r="AD9718" s="126" t="s">
        <v>562</v>
      </c>
      <c r="AG9718" s="127"/>
      <c r="AI9718" s="127"/>
    </row>
    <row r="9719" spans="1:35" ht="14.85" customHeight="1">
      <c r="A9719" s="130">
        <v>5003118</v>
      </c>
      <c r="B9719" s="126" t="s">
        <v>19376</v>
      </c>
      <c r="C9719" s="126" t="s">
        <v>19377</v>
      </c>
      <c r="D9719" s="126" t="s">
        <v>19378</v>
      </c>
      <c r="E9719" s="126" t="s">
        <v>288</v>
      </c>
      <c r="F9719" s="126" t="s">
        <v>440</v>
      </c>
      <c r="G9719" s="126" t="s">
        <v>458</v>
      </c>
      <c r="H9719" s="126" t="s">
        <v>126</v>
      </c>
      <c r="I9719" s="126" t="s">
        <v>418</v>
      </c>
      <c r="J9719" s="126" t="s">
        <v>8477</v>
      </c>
      <c r="K9719" s="126" t="s">
        <v>613</v>
      </c>
      <c r="L9719" s="126" t="s">
        <v>8478</v>
      </c>
      <c r="M9719" s="130">
        <v>5255.54</v>
      </c>
      <c r="O9719" s="126" t="s">
        <v>449</v>
      </c>
      <c r="P9719" s="130">
        <v>0</v>
      </c>
      <c r="S9719" s="130">
        <v>0</v>
      </c>
      <c r="V9719" s="130">
        <v>5255.54</v>
      </c>
      <c r="X9719" s="126" t="s">
        <v>1069</v>
      </c>
      <c r="Z9719" s="127"/>
      <c r="AA9719" s="128">
        <v>60</v>
      </c>
      <c r="AB9719" s="128">
        <v>1</v>
      </c>
      <c r="AD9719" s="126" t="s">
        <v>562</v>
      </c>
      <c r="AG9719" s="127"/>
      <c r="AI9719" s="127"/>
    </row>
    <row r="9720" spans="1:35" ht="14.85" customHeight="1">
      <c r="A9720" s="130">
        <v>5003116</v>
      </c>
      <c r="B9720" s="126" t="s">
        <v>19379</v>
      </c>
      <c r="C9720" s="126" t="s">
        <v>19380</v>
      </c>
      <c r="E9720" s="126" t="s">
        <v>288</v>
      </c>
      <c r="F9720" s="126" t="s">
        <v>364</v>
      </c>
      <c r="G9720" s="126" t="s">
        <v>417</v>
      </c>
      <c r="H9720" s="126" t="s">
        <v>126</v>
      </c>
      <c r="I9720" s="126" t="s">
        <v>126</v>
      </c>
      <c r="J9720" s="126" t="s">
        <v>5378</v>
      </c>
      <c r="K9720" s="126" t="s">
        <v>467</v>
      </c>
      <c r="L9720" s="126" t="s">
        <v>468</v>
      </c>
      <c r="M9720" s="130">
        <v>6817.44</v>
      </c>
      <c r="O9720" s="126" t="s">
        <v>365</v>
      </c>
      <c r="P9720" s="130">
        <v>0</v>
      </c>
      <c r="S9720" s="130">
        <v>0</v>
      </c>
      <c r="V9720" s="130">
        <v>42754.78</v>
      </c>
      <c r="X9720" s="126" t="s">
        <v>469</v>
      </c>
      <c r="Z9720" s="127"/>
      <c r="AA9720" s="128">
        <v>1</v>
      </c>
      <c r="AB9720" s="128">
        <v>60</v>
      </c>
      <c r="AC9720" s="126" t="s">
        <v>366</v>
      </c>
      <c r="AD9720" s="126" t="s">
        <v>615</v>
      </c>
      <c r="AG9720" s="127"/>
      <c r="AI9720" s="127"/>
    </row>
    <row r="9721" spans="1:35" ht="14.85" customHeight="1">
      <c r="A9721" s="130">
        <v>5003115</v>
      </c>
      <c r="B9721" s="126" t="s">
        <v>19381</v>
      </c>
      <c r="C9721" s="126" t="s">
        <v>19382</v>
      </c>
      <c r="E9721" s="126" t="s">
        <v>288</v>
      </c>
      <c r="F9721" s="126" t="s">
        <v>364</v>
      </c>
      <c r="G9721" s="126" t="s">
        <v>417</v>
      </c>
      <c r="H9721" s="126" t="s">
        <v>126</v>
      </c>
      <c r="I9721" s="126" t="s">
        <v>126</v>
      </c>
      <c r="J9721" s="126" t="s">
        <v>5378</v>
      </c>
      <c r="K9721" s="126" t="s">
        <v>467</v>
      </c>
      <c r="L9721" s="126" t="s">
        <v>468</v>
      </c>
      <c r="M9721" s="130">
        <v>6817.44</v>
      </c>
      <c r="O9721" s="126" t="s">
        <v>365</v>
      </c>
      <c r="P9721" s="130">
        <v>0</v>
      </c>
      <c r="S9721" s="130">
        <v>0</v>
      </c>
      <c r="V9721" s="130">
        <v>27172.18</v>
      </c>
      <c r="X9721" s="126" t="s">
        <v>469</v>
      </c>
      <c r="Z9721" s="127"/>
      <c r="AA9721" s="128">
        <v>1</v>
      </c>
      <c r="AB9721" s="128">
        <v>60</v>
      </c>
      <c r="AC9721" s="126" t="s">
        <v>366</v>
      </c>
      <c r="AD9721" s="126" t="s">
        <v>615</v>
      </c>
      <c r="AG9721" s="127"/>
      <c r="AI9721" s="127"/>
    </row>
    <row r="9722" spans="1:35" ht="14.85" customHeight="1">
      <c r="A9722" s="130">
        <v>5003113</v>
      </c>
      <c r="B9722" s="126" t="s">
        <v>9841</v>
      </c>
      <c r="C9722" s="126" t="s">
        <v>19383</v>
      </c>
      <c r="D9722" s="126" t="s">
        <v>19384</v>
      </c>
      <c r="E9722" s="126" t="s">
        <v>288</v>
      </c>
      <c r="F9722" s="126" t="s">
        <v>591</v>
      </c>
      <c r="G9722" s="126" t="s">
        <v>417</v>
      </c>
      <c r="H9722" s="126" t="s">
        <v>1000</v>
      </c>
      <c r="I9722" s="126" t="s">
        <v>626</v>
      </c>
      <c r="J9722" s="126" t="s">
        <v>7500</v>
      </c>
      <c r="K9722" s="126" t="s">
        <v>504</v>
      </c>
      <c r="L9722" s="126" t="s">
        <v>7859</v>
      </c>
      <c r="M9722" s="130">
        <v>60</v>
      </c>
      <c r="N9722" s="126" t="s">
        <v>290</v>
      </c>
      <c r="O9722" s="126" t="s">
        <v>1472</v>
      </c>
      <c r="P9722" s="130">
        <v>0</v>
      </c>
      <c r="S9722" s="130">
        <v>0</v>
      </c>
      <c r="V9722" s="130">
        <v>60</v>
      </c>
      <c r="X9722" s="126" t="s">
        <v>9844</v>
      </c>
      <c r="Z9722" s="127"/>
      <c r="AA9722" s="128"/>
      <c r="AB9722" s="128"/>
      <c r="AD9722" s="126" t="s">
        <v>562</v>
      </c>
      <c r="AG9722" s="127"/>
      <c r="AI9722" s="127"/>
    </row>
    <row r="9723" spans="1:35" ht="14.85" customHeight="1">
      <c r="A9723" s="130">
        <v>5003111</v>
      </c>
      <c r="B9723" s="126" t="s">
        <v>19385</v>
      </c>
      <c r="C9723" s="126" t="s">
        <v>19386</v>
      </c>
      <c r="E9723" s="126" t="s">
        <v>288</v>
      </c>
      <c r="F9723" s="126" t="s">
        <v>364</v>
      </c>
      <c r="G9723" s="126" t="s">
        <v>417</v>
      </c>
      <c r="H9723" s="126" t="s">
        <v>126</v>
      </c>
      <c r="I9723" s="126" t="s">
        <v>126</v>
      </c>
      <c r="J9723" s="126" t="s">
        <v>5378</v>
      </c>
      <c r="K9723" s="126" t="s">
        <v>467</v>
      </c>
      <c r="L9723" s="126" t="s">
        <v>468</v>
      </c>
      <c r="M9723" s="130">
        <v>6817.44</v>
      </c>
      <c r="O9723" s="126" t="s">
        <v>365</v>
      </c>
      <c r="P9723" s="130">
        <v>0</v>
      </c>
      <c r="S9723" s="130">
        <v>0</v>
      </c>
      <c r="V9723" s="130">
        <v>22302.58</v>
      </c>
      <c r="X9723" s="126" t="s">
        <v>469</v>
      </c>
      <c r="Z9723" s="127"/>
      <c r="AA9723" s="128">
        <v>1</v>
      </c>
      <c r="AB9723" s="128">
        <v>60</v>
      </c>
      <c r="AC9723" s="126" t="s">
        <v>366</v>
      </c>
      <c r="AD9723" s="126" t="s">
        <v>615</v>
      </c>
      <c r="AG9723" s="127"/>
      <c r="AI9723" s="127"/>
    </row>
    <row r="9724" spans="1:35" ht="14.85" customHeight="1">
      <c r="A9724" s="130">
        <v>5005917</v>
      </c>
      <c r="B9724" s="126" t="s">
        <v>19387</v>
      </c>
      <c r="C9724" s="126" t="s">
        <v>19388</v>
      </c>
      <c r="D9724" s="126" t="s">
        <v>19389</v>
      </c>
      <c r="E9724" s="126" t="s">
        <v>288</v>
      </c>
      <c r="F9724" s="126" t="s">
        <v>491</v>
      </c>
      <c r="G9724" s="126" t="s">
        <v>417</v>
      </c>
      <c r="H9724" s="126" t="s">
        <v>126</v>
      </c>
      <c r="I9724" s="126" t="s">
        <v>126</v>
      </c>
      <c r="J9724" s="126" t="s">
        <v>4924</v>
      </c>
      <c r="K9724" s="126" t="s">
        <v>504</v>
      </c>
      <c r="L9724" s="126" t="s">
        <v>4925</v>
      </c>
      <c r="M9724" s="130">
        <v>1947.68</v>
      </c>
      <c r="O9724" s="126" t="s">
        <v>492</v>
      </c>
      <c r="P9724" s="130">
        <v>0</v>
      </c>
      <c r="S9724" s="130">
        <v>0</v>
      </c>
      <c r="V9724" s="130">
        <v>2181.16</v>
      </c>
      <c r="X9724" s="126" t="s">
        <v>1881</v>
      </c>
      <c r="Z9724" s="127"/>
      <c r="AA9724" s="128">
        <v>1</v>
      </c>
      <c r="AB9724" s="128">
        <v>60</v>
      </c>
      <c r="AD9724" s="126" t="s">
        <v>562</v>
      </c>
      <c r="AG9724" s="127"/>
      <c r="AI9724" s="127"/>
    </row>
    <row r="9725" spans="1:35" ht="14.85" customHeight="1">
      <c r="A9725" s="130">
        <v>5005916</v>
      </c>
      <c r="B9725" s="126" t="s">
        <v>413</v>
      </c>
      <c r="C9725" s="126" t="s">
        <v>19390</v>
      </c>
      <c r="D9725" s="126" t="s">
        <v>19391</v>
      </c>
      <c r="E9725" s="126" t="s">
        <v>288</v>
      </c>
      <c r="F9725" s="126" t="s">
        <v>491</v>
      </c>
      <c r="G9725" s="126" t="s">
        <v>417</v>
      </c>
      <c r="H9725" s="126" t="s">
        <v>126</v>
      </c>
      <c r="I9725" s="126" t="s">
        <v>126</v>
      </c>
      <c r="J9725" s="126" t="s">
        <v>4924</v>
      </c>
      <c r="K9725" s="126" t="s">
        <v>504</v>
      </c>
      <c r="L9725" s="126" t="s">
        <v>4925</v>
      </c>
      <c r="M9725" s="130">
        <v>1363.04</v>
      </c>
      <c r="O9725" s="126" t="s">
        <v>492</v>
      </c>
      <c r="P9725" s="130">
        <v>0</v>
      </c>
      <c r="S9725" s="130">
        <v>0</v>
      </c>
      <c r="V9725" s="130">
        <v>1615.65</v>
      </c>
      <c r="X9725" s="126" t="s">
        <v>5727</v>
      </c>
      <c r="Z9725" s="127"/>
      <c r="AA9725" s="128">
        <v>1</v>
      </c>
      <c r="AB9725" s="128">
        <v>60</v>
      </c>
      <c r="AD9725" s="126" t="s">
        <v>1801</v>
      </c>
      <c r="AG9725" s="127"/>
      <c r="AI9725" s="127"/>
    </row>
    <row r="9726" spans="1:35" ht="14.85" customHeight="1">
      <c r="A9726" s="130">
        <v>5005914</v>
      </c>
      <c r="B9726" s="126" t="s">
        <v>19392</v>
      </c>
      <c r="C9726" s="126" t="s">
        <v>19393</v>
      </c>
      <c r="D9726" s="126" t="s">
        <v>4923</v>
      </c>
      <c r="E9726" s="126" t="s">
        <v>288</v>
      </c>
      <c r="F9726" s="126" t="s">
        <v>491</v>
      </c>
      <c r="G9726" s="126" t="s">
        <v>417</v>
      </c>
      <c r="H9726" s="126" t="s">
        <v>126</v>
      </c>
      <c r="I9726" s="126" t="s">
        <v>126</v>
      </c>
      <c r="J9726" s="126" t="s">
        <v>4924</v>
      </c>
      <c r="K9726" s="126" t="s">
        <v>504</v>
      </c>
      <c r="L9726" s="126" t="s">
        <v>4925</v>
      </c>
      <c r="M9726" s="130">
        <v>2336.9699999999998</v>
      </c>
      <c r="N9726" s="126" t="s">
        <v>290</v>
      </c>
      <c r="O9726" s="126" t="s">
        <v>1311</v>
      </c>
      <c r="P9726" s="130">
        <v>0</v>
      </c>
      <c r="S9726" s="130">
        <v>0</v>
      </c>
      <c r="V9726" s="130">
        <v>2596.64</v>
      </c>
      <c r="X9726" s="126" t="s">
        <v>1312</v>
      </c>
      <c r="Y9726" s="126" t="s">
        <v>517</v>
      </c>
      <c r="Z9726" s="127" t="s">
        <v>309</v>
      </c>
      <c r="AA9726" s="128">
        <v>1</v>
      </c>
      <c r="AB9726" s="128">
        <v>60</v>
      </c>
      <c r="AD9726" s="126" t="s">
        <v>562</v>
      </c>
      <c r="AG9726" s="127"/>
      <c r="AI9726" s="127"/>
    </row>
    <row r="9727" spans="1:35" ht="14.85" customHeight="1">
      <c r="A9727" s="130">
        <v>5005913</v>
      </c>
      <c r="B9727" s="126" t="s">
        <v>4930</v>
      </c>
      <c r="C9727" s="126" t="s">
        <v>4931</v>
      </c>
      <c r="D9727" s="126" t="s">
        <v>4923</v>
      </c>
      <c r="E9727" s="126" t="s">
        <v>288</v>
      </c>
      <c r="F9727" s="126" t="s">
        <v>491</v>
      </c>
      <c r="G9727" s="126" t="s">
        <v>417</v>
      </c>
      <c r="H9727" s="126" t="s">
        <v>126</v>
      </c>
      <c r="I9727" s="126" t="s">
        <v>126</v>
      </c>
      <c r="J9727" s="126" t="s">
        <v>4924</v>
      </c>
      <c r="K9727" s="126" t="s">
        <v>504</v>
      </c>
      <c r="L9727" s="126" t="s">
        <v>4925</v>
      </c>
      <c r="M9727" s="130">
        <v>8298.85</v>
      </c>
      <c r="N9727" s="126" t="s">
        <v>290</v>
      </c>
      <c r="O9727" s="126" t="s">
        <v>1311</v>
      </c>
      <c r="P9727" s="130">
        <v>0</v>
      </c>
      <c r="S9727" s="130">
        <v>0</v>
      </c>
      <c r="V9727" s="130">
        <v>9220.9500000000007</v>
      </c>
      <c r="X9727" s="126" t="s">
        <v>1312</v>
      </c>
      <c r="Y9727" s="126" t="s">
        <v>517</v>
      </c>
      <c r="Z9727" s="127" t="s">
        <v>309</v>
      </c>
      <c r="AA9727" s="128">
        <v>1</v>
      </c>
      <c r="AB9727" s="128">
        <v>60</v>
      </c>
      <c r="AD9727" s="126" t="s">
        <v>562</v>
      </c>
      <c r="AG9727" s="127"/>
      <c r="AI9727" s="127"/>
    </row>
    <row r="9728" spans="1:35" ht="14.85" customHeight="1">
      <c r="A9728" s="130">
        <v>5005901</v>
      </c>
      <c r="B9728" s="126" t="s">
        <v>19394</v>
      </c>
      <c r="C9728" s="126" t="s">
        <v>19395</v>
      </c>
      <c r="D9728" s="126" t="s">
        <v>19396</v>
      </c>
      <c r="E9728" s="126" t="s">
        <v>288</v>
      </c>
      <c r="F9728" s="126" t="s">
        <v>491</v>
      </c>
      <c r="G9728" s="126" t="s">
        <v>417</v>
      </c>
      <c r="H9728" s="126" t="s">
        <v>126</v>
      </c>
      <c r="I9728" s="126" t="s">
        <v>126</v>
      </c>
      <c r="J9728" s="126" t="s">
        <v>4924</v>
      </c>
      <c r="K9728" s="126" t="s">
        <v>504</v>
      </c>
      <c r="L9728" s="126" t="s">
        <v>4925</v>
      </c>
      <c r="M9728" s="130">
        <v>48695.360000000001</v>
      </c>
      <c r="N9728" s="126" t="s">
        <v>290</v>
      </c>
      <c r="O9728" s="126" t="s">
        <v>1601</v>
      </c>
      <c r="P9728" s="130">
        <v>0</v>
      </c>
      <c r="S9728" s="130">
        <v>0</v>
      </c>
      <c r="V9728" s="130">
        <v>57241.5</v>
      </c>
      <c r="X9728" s="126" t="s">
        <v>1602</v>
      </c>
      <c r="Z9728" s="127"/>
      <c r="AA9728" s="128">
        <v>1</v>
      </c>
      <c r="AB9728" s="128">
        <v>60</v>
      </c>
      <c r="AD9728" s="126" t="s">
        <v>562</v>
      </c>
      <c r="AG9728" s="127"/>
      <c r="AI9728" s="127"/>
    </row>
    <row r="9729" spans="1:35" ht="14.85" customHeight="1">
      <c r="A9729" s="130">
        <v>5005900</v>
      </c>
      <c r="B9729" s="126" t="s">
        <v>19397</v>
      </c>
      <c r="C9729" s="126" t="s">
        <v>19398</v>
      </c>
      <c r="D9729" s="126" t="s">
        <v>19399</v>
      </c>
      <c r="E9729" s="126" t="s">
        <v>288</v>
      </c>
      <c r="F9729" s="126" t="s">
        <v>491</v>
      </c>
      <c r="G9729" s="126" t="s">
        <v>417</v>
      </c>
      <c r="H9729" s="126" t="s">
        <v>126</v>
      </c>
      <c r="I9729" s="126" t="s">
        <v>126</v>
      </c>
      <c r="J9729" s="126" t="s">
        <v>4924</v>
      </c>
      <c r="K9729" s="126" t="s">
        <v>504</v>
      </c>
      <c r="L9729" s="126" t="s">
        <v>4925</v>
      </c>
      <c r="M9729" s="130">
        <v>14608.16</v>
      </c>
      <c r="N9729" s="126" t="s">
        <v>290</v>
      </c>
      <c r="O9729" s="126" t="s">
        <v>506</v>
      </c>
      <c r="P9729" s="130">
        <v>0</v>
      </c>
      <c r="S9729" s="130">
        <v>0</v>
      </c>
      <c r="V9729" s="130">
        <v>27697.41</v>
      </c>
      <c r="X9729" s="126" t="s">
        <v>2793</v>
      </c>
      <c r="Y9729" s="126" t="s">
        <v>517</v>
      </c>
      <c r="Z9729" s="127"/>
      <c r="AA9729" s="128">
        <v>1</v>
      </c>
      <c r="AB9729" s="128">
        <v>60</v>
      </c>
      <c r="AD9729" s="126" t="s">
        <v>562</v>
      </c>
      <c r="AG9729" s="127"/>
      <c r="AI9729" s="127"/>
    </row>
    <row r="9730" spans="1:35" ht="14.85" customHeight="1">
      <c r="A9730" s="130">
        <v>5005899</v>
      </c>
      <c r="B9730" s="126" t="s">
        <v>19400</v>
      </c>
      <c r="C9730" s="126" t="s">
        <v>19401</v>
      </c>
      <c r="D9730" s="126" t="s">
        <v>19402</v>
      </c>
      <c r="E9730" s="126" t="s">
        <v>288</v>
      </c>
      <c r="F9730" s="126" t="s">
        <v>491</v>
      </c>
      <c r="G9730" s="126" t="s">
        <v>417</v>
      </c>
      <c r="H9730" s="126" t="s">
        <v>126</v>
      </c>
      <c r="I9730" s="126" t="s">
        <v>126</v>
      </c>
      <c r="J9730" s="126" t="s">
        <v>4924</v>
      </c>
      <c r="K9730" s="126" t="s">
        <v>504</v>
      </c>
      <c r="L9730" s="126" t="s">
        <v>4925</v>
      </c>
      <c r="M9730" s="130">
        <v>14608.16</v>
      </c>
      <c r="N9730" s="126" t="s">
        <v>290</v>
      </c>
      <c r="O9730" s="126" t="s">
        <v>506</v>
      </c>
      <c r="P9730" s="130">
        <v>0</v>
      </c>
      <c r="S9730" s="130">
        <v>0</v>
      </c>
      <c r="V9730" s="130">
        <v>23023.56</v>
      </c>
      <c r="X9730" s="126" t="s">
        <v>2793</v>
      </c>
      <c r="Y9730" s="126" t="s">
        <v>517</v>
      </c>
      <c r="Z9730" s="127"/>
      <c r="AA9730" s="128">
        <v>1</v>
      </c>
      <c r="AB9730" s="128">
        <v>60</v>
      </c>
      <c r="AD9730" s="126" t="s">
        <v>562</v>
      </c>
      <c r="AG9730" s="127"/>
      <c r="AI9730" s="127"/>
    </row>
    <row r="9731" spans="1:35" ht="14.85" customHeight="1">
      <c r="A9731" s="130">
        <v>5005897</v>
      </c>
      <c r="B9731" s="126" t="s">
        <v>19403</v>
      </c>
      <c r="C9731" s="126" t="s">
        <v>19404</v>
      </c>
      <c r="D9731" s="126" t="s">
        <v>19405</v>
      </c>
      <c r="E9731" s="126" t="s">
        <v>288</v>
      </c>
      <c r="F9731" s="126" t="s">
        <v>491</v>
      </c>
      <c r="G9731" s="126" t="s">
        <v>417</v>
      </c>
      <c r="H9731" s="126" t="s">
        <v>126</v>
      </c>
      <c r="I9731" s="126" t="s">
        <v>126</v>
      </c>
      <c r="J9731" s="126" t="s">
        <v>4924</v>
      </c>
      <c r="K9731" s="126" t="s">
        <v>504</v>
      </c>
      <c r="L9731" s="126" t="s">
        <v>4925</v>
      </c>
      <c r="M9731" s="130">
        <v>13634.88</v>
      </c>
      <c r="N9731" s="126" t="s">
        <v>290</v>
      </c>
      <c r="O9731" s="126" t="s">
        <v>1311</v>
      </c>
      <c r="P9731" s="130">
        <v>0</v>
      </c>
      <c r="S9731" s="130">
        <v>0</v>
      </c>
      <c r="V9731" s="130">
        <v>18995.88</v>
      </c>
      <c r="X9731" s="126" t="s">
        <v>4747</v>
      </c>
      <c r="Y9731" s="126" t="s">
        <v>517</v>
      </c>
      <c r="Z9731" s="127"/>
      <c r="AA9731" s="128">
        <v>1</v>
      </c>
      <c r="AB9731" s="128">
        <v>60</v>
      </c>
      <c r="AD9731" s="126" t="s">
        <v>562</v>
      </c>
      <c r="AG9731" s="127"/>
      <c r="AI9731" s="127"/>
    </row>
    <row r="9732" spans="1:35" ht="14.85" customHeight="1">
      <c r="A9732" s="130">
        <v>5005550</v>
      </c>
      <c r="B9732" s="126" t="s">
        <v>19406</v>
      </c>
      <c r="C9732" s="126" t="s">
        <v>19407</v>
      </c>
      <c r="D9732" s="126" t="s">
        <v>19408</v>
      </c>
      <c r="E9732" s="126" t="s">
        <v>288</v>
      </c>
      <c r="F9732" s="126" t="s">
        <v>416</v>
      </c>
      <c r="G9732" s="126" t="s">
        <v>417</v>
      </c>
      <c r="H9732" s="126" t="s">
        <v>126</v>
      </c>
      <c r="I9732" s="126" t="s">
        <v>126</v>
      </c>
      <c r="J9732" s="126" t="s">
        <v>419</v>
      </c>
      <c r="K9732" s="126" t="s">
        <v>420</v>
      </c>
      <c r="L9732" s="126" t="s">
        <v>421</v>
      </c>
      <c r="M9732" s="130">
        <v>243.04</v>
      </c>
      <c r="O9732" s="126" t="s">
        <v>587</v>
      </c>
      <c r="P9732" s="130">
        <v>0</v>
      </c>
      <c r="S9732" s="130">
        <v>0</v>
      </c>
      <c r="V9732" s="130">
        <v>275.60000000000002</v>
      </c>
      <c r="X9732" s="126" t="s">
        <v>588</v>
      </c>
      <c r="Z9732" s="127"/>
      <c r="AA9732" s="128">
        <v>1</v>
      </c>
      <c r="AB9732" s="128">
        <v>12</v>
      </c>
      <c r="AD9732" s="126" t="s">
        <v>562</v>
      </c>
      <c r="AG9732" s="127"/>
      <c r="AI9732" s="127"/>
    </row>
    <row r="9733" spans="1:35" ht="14.85" customHeight="1">
      <c r="A9733" s="130">
        <v>5002843</v>
      </c>
      <c r="B9733" s="126" t="s">
        <v>19409</v>
      </c>
      <c r="C9733" s="126" t="s">
        <v>16038</v>
      </c>
      <c r="D9733" s="126" t="s">
        <v>19410</v>
      </c>
      <c r="E9733" s="126" t="s">
        <v>288</v>
      </c>
      <c r="F9733" s="126" t="s">
        <v>440</v>
      </c>
      <c r="G9733" s="126" t="s">
        <v>458</v>
      </c>
      <c r="H9733" s="126" t="s">
        <v>126</v>
      </c>
      <c r="I9733" s="126" t="s">
        <v>418</v>
      </c>
      <c r="J9733" s="126" t="s">
        <v>12989</v>
      </c>
      <c r="K9733" s="126" t="s">
        <v>613</v>
      </c>
      <c r="L9733" s="126" t="s">
        <v>2029</v>
      </c>
      <c r="M9733" s="130">
        <v>2352</v>
      </c>
      <c r="O9733" s="126" t="s">
        <v>445</v>
      </c>
      <c r="P9733" s="130">
        <v>0</v>
      </c>
      <c r="S9733" s="130">
        <v>0</v>
      </c>
      <c r="V9733" s="130">
        <v>2352</v>
      </c>
      <c r="X9733" s="126" t="s">
        <v>600</v>
      </c>
      <c r="Z9733" s="127"/>
      <c r="AA9733" s="128">
        <v>60</v>
      </c>
      <c r="AB9733" s="128">
        <v>1</v>
      </c>
      <c r="AD9733" s="126" t="s">
        <v>562</v>
      </c>
      <c r="AG9733" s="127"/>
      <c r="AI9733" s="127"/>
    </row>
    <row r="9734" spans="1:35" ht="14.85" customHeight="1">
      <c r="A9734" s="130">
        <v>5002842</v>
      </c>
      <c r="B9734" s="126" t="s">
        <v>19411</v>
      </c>
      <c r="C9734" s="126" t="s">
        <v>16038</v>
      </c>
      <c r="D9734" s="126" t="s">
        <v>19412</v>
      </c>
      <c r="E9734" s="126" t="s">
        <v>288</v>
      </c>
      <c r="F9734" s="126" t="s">
        <v>440</v>
      </c>
      <c r="G9734" s="126" t="s">
        <v>458</v>
      </c>
      <c r="H9734" s="126" t="s">
        <v>126</v>
      </c>
      <c r="I9734" s="126" t="s">
        <v>418</v>
      </c>
      <c r="J9734" s="126" t="s">
        <v>12989</v>
      </c>
      <c r="K9734" s="126" t="s">
        <v>613</v>
      </c>
      <c r="L9734" s="126" t="s">
        <v>2029</v>
      </c>
      <c r="M9734" s="130">
        <v>2352</v>
      </c>
      <c r="O9734" s="126" t="s">
        <v>445</v>
      </c>
      <c r="P9734" s="130">
        <v>0</v>
      </c>
      <c r="S9734" s="130">
        <v>0</v>
      </c>
      <c r="V9734" s="130">
        <v>2352</v>
      </c>
      <c r="X9734" s="126" t="s">
        <v>600</v>
      </c>
      <c r="Z9734" s="127"/>
      <c r="AA9734" s="128">
        <v>60</v>
      </c>
      <c r="AB9734" s="128">
        <v>1</v>
      </c>
      <c r="AD9734" s="126" t="s">
        <v>562</v>
      </c>
      <c r="AG9734" s="127"/>
      <c r="AI9734" s="127"/>
    </row>
    <row r="9735" spans="1:35" ht="14.85" customHeight="1">
      <c r="A9735" s="130">
        <v>5002841</v>
      </c>
      <c r="B9735" s="126" t="s">
        <v>19413</v>
      </c>
      <c r="C9735" s="126" t="s">
        <v>19414</v>
      </c>
      <c r="D9735" s="126" t="s">
        <v>19415</v>
      </c>
      <c r="E9735" s="126" t="s">
        <v>288</v>
      </c>
      <c r="F9735" s="126" t="s">
        <v>440</v>
      </c>
      <c r="G9735" s="126" t="s">
        <v>463</v>
      </c>
      <c r="H9735" s="126" t="s">
        <v>126</v>
      </c>
      <c r="I9735" s="126" t="s">
        <v>418</v>
      </c>
      <c r="J9735" s="126" t="s">
        <v>12989</v>
      </c>
      <c r="K9735" s="126" t="s">
        <v>613</v>
      </c>
      <c r="L9735" s="126" t="s">
        <v>2029</v>
      </c>
      <c r="M9735" s="130">
        <v>2805.55</v>
      </c>
      <c r="O9735" s="126" t="s">
        <v>449</v>
      </c>
      <c r="P9735" s="130">
        <v>0</v>
      </c>
      <c r="S9735" s="130">
        <v>0</v>
      </c>
      <c r="V9735" s="130">
        <v>2805.55</v>
      </c>
      <c r="X9735" s="126" t="s">
        <v>1690</v>
      </c>
      <c r="Z9735" s="127"/>
      <c r="AA9735" s="128">
        <v>30</v>
      </c>
      <c r="AB9735" s="128">
        <v>1</v>
      </c>
      <c r="AD9735" s="126" t="s">
        <v>562</v>
      </c>
      <c r="AG9735" s="127"/>
      <c r="AI9735" s="127"/>
    </row>
    <row r="9736" spans="1:35" ht="14.85" customHeight="1">
      <c r="A9736" s="130">
        <v>5002840</v>
      </c>
      <c r="B9736" s="126" t="s">
        <v>19416</v>
      </c>
      <c r="C9736" s="126" t="s">
        <v>19414</v>
      </c>
      <c r="D9736" s="126" t="s">
        <v>19417</v>
      </c>
      <c r="E9736" s="126" t="s">
        <v>288</v>
      </c>
      <c r="F9736" s="126" t="s">
        <v>440</v>
      </c>
      <c r="G9736" s="126" t="s">
        <v>463</v>
      </c>
      <c r="H9736" s="126" t="s">
        <v>126</v>
      </c>
      <c r="I9736" s="126" t="s">
        <v>418</v>
      </c>
      <c r="J9736" s="126" t="s">
        <v>12989</v>
      </c>
      <c r="K9736" s="126" t="s">
        <v>613</v>
      </c>
      <c r="L9736" s="126" t="s">
        <v>2029</v>
      </c>
      <c r="M9736" s="130">
        <v>2805.55</v>
      </c>
      <c r="O9736" s="126" t="s">
        <v>449</v>
      </c>
      <c r="P9736" s="130">
        <v>0</v>
      </c>
      <c r="S9736" s="130">
        <v>0</v>
      </c>
      <c r="V9736" s="130">
        <v>2805.55</v>
      </c>
      <c r="X9736" s="126" t="s">
        <v>1690</v>
      </c>
      <c r="Z9736" s="127"/>
      <c r="AA9736" s="128">
        <v>30</v>
      </c>
      <c r="AB9736" s="128">
        <v>1</v>
      </c>
      <c r="AD9736" s="126" t="s">
        <v>562</v>
      </c>
      <c r="AG9736" s="127"/>
      <c r="AI9736" s="127"/>
    </row>
    <row r="9737" spans="1:35" ht="14.85" customHeight="1">
      <c r="A9737" s="130">
        <v>5002839</v>
      </c>
      <c r="B9737" s="126" t="s">
        <v>19418</v>
      </c>
      <c r="C9737" s="126" t="s">
        <v>19414</v>
      </c>
      <c r="D9737" s="126" t="s">
        <v>19419</v>
      </c>
      <c r="E9737" s="126" t="s">
        <v>288</v>
      </c>
      <c r="F9737" s="126" t="s">
        <v>440</v>
      </c>
      <c r="G9737" s="126" t="s">
        <v>463</v>
      </c>
      <c r="H9737" s="126" t="s">
        <v>126</v>
      </c>
      <c r="I9737" s="126" t="s">
        <v>418</v>
      </c>
      <c r="J9737" s="126" t="s">
        <v>12989</v>
      </c>
      <c r="K9737" s="126" t="s">
        <v>613</v>
      </c>
      <c r="L9737" s="126" t="s">
        <v>2029</v>
      </c>
      <c r="M9737" s="130">
        <v>2805.55</v>
      </c>
      <c r="O9737" s="126" t="s">
        <v>449</v>
      </c>
      <c r="P9737" s="130">
        <v>0</v>
      </c>
      <c r="S9737" s="130">
        <v>0</v>
      </c>
      <c r="V9737" s="130">
        <v>2805.55</v>
      </c>
      <c r="X9737" s="126" t="s">
        <v>1690</v>
      </c>
      <c r="Z9737" s="127"/>
      <c r="AA9737" s="128">
        <v>30</v>
      </c>
      <c r="AB9737" s="128">
        <v>1</v>
      </c>
      <c r="AD9737" s="126" t="s">
        <v>562</v>
      </c>
      <c r="AG9737" s="127"/>
      <c r="AI9737" s="127"/>
    </row>
    <row r="9738" spans="1:35" ht="14.85" customHeight="1">
      <c r="A9738" s="130">
        <v>5002838</v>
      </c>
      <c r="B9738" s="126" t="s">
        <v>19420</v>
      </c>
      <c r="C9738" s="126" t="s">
        <v>17457</v>
      </c>
      <c r="D9738" s="126" t="s">
        <v>19421</v>
      </c>
      <c r="E9738" s="126" t="s">
        <v>288</v>
      </c>
      <c r="F9738" s="126" t="s">
        <v>440</v>
      </c>
      <c r="G9738" s="126" t="s">
        <v>463</v>
      </c>
      <c r="H9738" s="126" t="s">
        <v>126</v>
      </c>
      <c r="I9738" s="126" t="s">
        <v>418</v>
      </c>
      <c r="J9738" s="126" t="s">
        <v>12989</v>
      </c>
      <c r="K9738" s="126" t="s">
        <v>613</v>
      </c>
      <c r="L9738" s="126" t="s">
        <v>2029</v>
      </c>
      <c r="M9738" s="130">
        <v>2239.4499999999998</v>
      </c>
      <c r="O9738" s="126" t="s">
        <v>449</v>
      </c>
      <c r="P9738" s="130">
        <v>0</v>
      </c>
      <c r="S9738" s="130">
        <v>0</v>
      </c>
      <c r="V9738" s="130">
        <v>2239.4499999999998</v>
      </c>
      <c r="X9738" s="126" t="s">
        <v>1069</v>
      </c>
      <c r="Z9738" s="127"/>
      <c r="AA9738" s="128">
        <v>60</v>
      </c>
      <c r="AB9738" s="128">
        <v>1</v>
      </c>
      <c r="AD9738" s="126" t="s">
        <v>562</v>
      </c>
      <c r="AG9738" s="127"/>
      <c r="AI9738" s="127"/>
    </row>
    <row r="9739" spans="1:35" ht="14.85" customHeight="1">
      <c r="A9739" s="130">
        <v>5003455</v>
      </c>
      <c r="B9739" s="126" t="s">
        <v>19422</v>
      </c>
      <c r="C9739" s="126" t="s">
        <v>14694</v>
      </c>
      <c r="D9739" s="126" t="s">
        <v>19423</v>
      </c>
      <c r="E9739" s="126" t="s">
        <v>288</v>
      </c>
      <c r="F9739" s="126" t="s">
        <v>491</v>
      </c>
      <c r="G9739" s="126" t="s">
        <v>417</v>
      </c>
      <c r="H9739" s="126" t="s">
        <v>126</v>
      </c>
      <c r="I9739" s="126" t="s">
        <v>308</v>
      </c>
      <c r="J9739" s="126" t="s">
        <v>4056</v>
      </c>
      <c r="K9739" s="126" t="s">
        <v>443</v>
      </c>
      <c r="L9739" s="126" t="s">
        <v>4057</v>
      </c>
      <c r="M9739" s="130">
        <v>5740.9</v>
      </c>
      <c r="N9739" s="126" t="s">
        <v>290</v>
      </c>
      <c r="O9739" s="126" t="s">
        <v>1311</v>
      </c>
      <c r="P9739" s="130">
        <v>0</v>
      </c>
      <c r="S9739" s="130">
        <v>0</v>
      </c>
      <c r="V9739" s="130">
        <v>6378.78</v>
      </c>
      <c r="X9739" s="126" t="s">
        <v>1312</v>
      </c>
      <c r="Y9739" s="126" t="s">
        <v>517</v>
      </c>
      <c r="Z9739" s="127" t="s">
        <v>309</v>
      </c>
      <c r="AA9739" s="128">
        <v>1</v>
      </c>
      <c r="AB9739" s="128">
        <v>60</v>
      </c>
      <c r="AD9739" s="126" t="s">
        <v>562</v>
      </c>
      <c r="AG9739" s="127"/>
      <c r="AI9739" s="127"/>
    </row>
    <row r="9740" spans="1:35" ht="14.85" customHeight="1">
      <c r="A9740" s="130">
        <v>5003454</v>
      </c>
      <c r="B9740" s="126" t="s">
        <v>19424</v>
      </c>
      <c r="C9740" s="126" t="s">
        <v>19425</v>
      </c>
      <c r="E9740" s="126" t="s">
        <v>288</v>
      </c>
      <c r="F9740" s="126" t="s">
        <v>491</v>
      </c>
      <c r="G9740" s="126" t="s">
        <v>417</v>
      </c>
      <c r="H9740" s="126" t="s">
        <v>126</v>
      </c>
      <c r="I9740" s="126" t="s">
        <v>308</v>
      </c>
      <c r="J9740" s="126" t="s">
        <v>4056</v>
      </c>
      <c r="K9740" s="126" t="s">
        <v>443</v>
      </c>
      <c r="L9740" s="126" t="s">
        <v>4057</v>
      </c>
      <c r="M9740" s="130">
        <v>5344.19</v>
      </c>
      <c r="N9740" s="126" t="s">
        <v>290</v>
      </c>
      <c r="O9740" s="126" t="s">
        <v>1311</v>
      </c>
      <c r="P9740" s="130">
        <v>0</v>
      </c>
      <c r="S9740" s="130">
        <v>0</v>
      </c>
      <c r="V9740" s="130">
        <v>5937.99</v>
      </c>
      <c r="X9740" s="126" t="s">
        <v>1312</v>
      </c>
      <c r="Y9740" s="126" t="s">
        <v>517</v>
      </c>
      <c r="Z9740" s="127" t="s">
        <v>309</v>
      </c>
      <c r="AA9740" s="128">
        <v>1</v>
      </c>
      <c r="AB9740" s="128">
        <v>60</v>
      </c>
      <c r="AD9740" s="126" t="s">
        <v>562</v>
      </c>
      <c r="AG9740" s="127"/>
      <c r="AI9740" s="127"/>
    </row>
    <row r="9741" spans="1:35" ht="14.85" customHeight="1">
      <c r="A9741" s="130">
        <v>5003452</v>
      </c>
      <c r="B9741" s="126" t="s">
        <v>19426</v>
      </c>
      <c r="C9741" s="126" t="s">
        <v>8128</v>
      </c>
      <c r="E9741" s="126" t="s">
        <v>288</v>
      </c>
      <c r="F9741" s="126" t="s">
        <v>491</v>
      </c>
      <c r="G9741" s="126" t="s">
        <v>417</v>
      </c>
      <c r="H9741" s="126" t="s">
        <v>126</v>
      </c>
      <c r="I9741" s="126" t="s">
        <v>126</v>
      </c>
      <c r="J9741" s="126" t="s">
        <v>4056</v>
      </c>
      <c r="K9741" s="126" t="s">
        <v>443</v>
      </c>
      <c r="L9741" s="126" t="s">
        <v>4057</v>
      </c>
      <c r="M9741" s="130">
        <v>4317</v>
      </c>
      <c r="N9741" s="126" t="s">
        <v>290</v>
      </c>
      <c r="O9741" s="126" t="s">
        <v>1311</v>
      </c>
      <c r="P9741" s="130">
        <v>0</v>
      </c>
      <c r="S9741" s="130">
        <v>0</v>
      </c>
      <c r="V9741" s="130">
        <v>4796.67</v>
      </c>
      <c r="X9741" s="126" t="s">
        <v>1312</v>
      </c>
      <c r="Y9741" s="126" t="s">
        <v>517</v>
      </c>
      <c r="Z9741" s="127" t="s">
        <v>309</v>
      </c>
      <c r="AA9741" s="128">
        <v>1</v>
      </c>
      <c r="AB9741" s="128">
        <v>60</v>
      </c>
      <c r="AD9741" s="126" t="s">
        <v>562</v>
      </c>
      <c r="AG9741" s="127"/>
      <c r="AI9741" s="127"/>
    </row>
    <row r="9742" spans="1:35" ht="14.85" customHeight="1">
      <c r="A9742" s="130">
        <v>5003451</v>
      </c>
      <c r="B9742" s="126" t="s">
        <v>19427</v>
      </c>
      <c r="C9742" s="126" t="s">
        <v>19428</v>
      </c>
      <c r="E9742" s="126" t="s">
        <v>288</v>
      </c>
      <c r="F9742" s="126" t="s">
        <v>491</v>
      </c>
      <c r="G9742" s="126" t="s">
        <v>417</v>
      </c>
      <c r="H9742" s="126" t="s">
        <v>126</v>
      </c>
      <c r="I9742" s="126" t="s">
        <v>308</v>
      </c>
      <c r="J9742" s="126" t="s">
        <v>4056</v>
      </c>
      <c r="K9742" s="126" t="s">
        <v>443</v>
      </c>
      <c r="L9742" s="126" t="s">
        <v>4057</v>
      </c>
      <c r="M9742" s="130">
        <v>3089.7</v>
      </c>
      <c r="N9742" s="126" t="s">
        <v>290</v>
      </c>
      <c r="O9742" s="126" t="s">
        <v>1311</v>
      </c>
      <c r="P9742" s="130">
        <v>0</v>
      </c>
      <c r="S9742" s="130">
        <v>0</v>
      </c>
      <c r="V9742" s="130">
        <v>3433.01</v>
      </c>
      <c r="X9742" s="126" t="s">
        <v>1312</v>
      </c>
      <c r="Y9742" s="126" t="s">
        <v>517</v>
      </c>
      <c r="Z9742" s="127" t="s">
        <v>309</v>
      </c>
      <c r="AA9742" s="128">
        <v>1</v>
      </c>
      <c r="AB9742" s="128">
        <v>60</v>
      </c>
      <c r="AD9742" s="126" t="s">
        <v>562</v>
      </c>
      <c r="AG9742" s="127"/>
      <c r="AI9742" s="127"/>
    </row>
    <row r="9743" spans="1:35" ht="14.85" customHeight="1">
      <c r="A9743" s="130">
        <v>5002754</v>
      </c>
      <c r="B9743" s="126" t="s">
        <v>19429</v>
      </c>
      <c r="C9743" s="126" t="s">
        <v>18084</v>
      </c>
      <c r="D9743" s="126" t="s">
        <v>19430</v>
      </c>
      <c r="E9743" s="126" t="s">
        <v>288</v>
      </c>
      <c r="F9743" s="126" t="s">
        <v>440</v>
      </c>
      <c r="G9743" s="126" t="s">
        <v>458</v>
      </c>
      <c r="H9743" s="126" t="s">
        <v>126</v>
      </c>
      <c r="I9743" s="126" t="s">
        <v>418</v>
      </c>
      <c r="J9743" s="126" t="s">
        <v>12989</v>
      </c>
      <c r="K9743" s="126" t="s">
        <v>613</v>
      </c>
      <c r="L9743" s="126" t="s">
        <v>2029</v>
      </c>
      <c r="M9743" s="130">
        <v>5124.22</v>
      </c>
      <c r="O9743" s="126" t="s">
        <v>449</v>
      </c>
      <c r="P9743" s="130">
        <v>0</v>
      </c>
      <c r="S9743" s="130">
        <v>0</v>
      </c>
      <c r="V9743" s="130">
        <v>5124.22</v>
      </c>
      <c r="X9743" s="126" t="s">
        <v>4421</v>
      </c>
      <c r="Z9743" s="127"/>
      <c r="AA9743" s="128">
        <v>30</v>
      </c>
      <c r="AB9743" s="128">
        <v>1</v>
      </c>
      <c r="AD9743" s="126" t="s">
        <v>562</v>
      </c>
      <c r="AG9743" s="127"/>
      <c r="AI9743" s="127"/>
    </row>
    <row r="9744" spans="1:35" ht="14.85" customHeight="1">
      <c r="A9744" s="130">
        <v>5002753</v>
      </c>
      <c r="B9744" s="126" t="s">
        <v>19431</v>
      </c>
      <c r="C9744" s="126" t="s">
        <v>18084</v>
      </c>
      <c r="D9744" s="126" t="s">
        <v>19432</v>
      </c>
      <c r="E9744" s="126" t="s">
        <v>288</v>
      </c>
      <c r="F9744" s="126" t="s">
        <v>440</v>
      </c>
      <c r="G9744" s="126" t="s">
        <v>458</v>
      </c>
      <c r="H9744" s="126" t="s">
        <v>126</v>
      </c>
      <c r="I9744" s="126" t="s">
        <v>418</v>
      </c>
      <c r="J9744" s="126" t="s">
        <v>12989</v>
      </c>
      <c r="K9744" s="126" t="s">
        <v>613</v>
      </c>
      <c r="L9744" s="126" t="s">
        <v>2029</v>
      </c>
      <c r="M9744" s="130">
        <v>2349.94</v>
      </c>
      <c r="O9744" s="126" t="s">
        <v>445</v>
      </c>
      <c r="P9744" s="130">
        <v>0</v>
      </c>
      <c r="S9744" s="130">
        <v>0</v>
      </c>
      <c r="V9744" s="130">
        <v>2349.94</v>
      </c>
      <c r="X9744" s="126" t="s">
        <v>600</v>
      </c>
      <c r="Z9744" s="127"/>
      <c r="AA9744" s="128">
        <v>60</v>
      </c>
      <c r="AB9744" s="128">
        <v>1</v>
      </c>
      <c r="AD9744" s="126" t="s">
        <v>562</v>
      </c>
      <c r="AG9744" s="127"/>
      <c r="AI9744" s="127"/>
    </row>
    <row r="9745" spans="1:35" ht="14.85" customHeight="1">
      <c r="A9745" s="130">
        <v>5002752</v>
      </c>
      <c r="B9745" s="126" t="s">
        <v>19433</v>
      </c>
      <c r="C9745" s="126" t="s">
        <v>12987</v>
      </c>
      <c r="D9745" s="126" t="s">
        <v>19434</v>
      </c>
      <c r="E9745" s="126" t="s">
        <v>288</v>
      </c>
      <c r="F9745" s="126" t="s">
        <v>440</v>
      </c>
      <c r="G9745" s="126" t="s">
        <v>458</v>
      </c>
      <c r="H9745" s="126" t="s">
        <v>126</v>
      </c>
      <c r="I9745" s="126" t="s">
        <v>418</v>
      </c>
      <c r="J9745" s="126" t="s">
        <v>12989</v>
      </c>
      <c r="K9745" s="126" t="s">
        <v>613</v>
      </c>
      <c r="L9745" s="126" t="s">
        <v>2029</v>
      </c>
      <c r="M9745" s="130">
        <v>2973.82</v>
      </c>
      <c r="O9745" s="126" t="s">
        <v>449</v>
      </c>
      <c r="P9745" s="130">
        <v>0</v>
      </c>
      <c r="S9745" s="130">
        <v>0</v>
      </c>
      <c r="V9745" s="130">
        <v>2973.82</v>
      </c>
      <c r="X9745" s="126" t="s">
        <v>6640</v>
      </c>
      <c r="Z9745" s="127"/>
      <c r="AA9745" s="128">
        <v>30</v>
      </c>
      <c r="AB9745" s="128">
        <v>1</v>
      </c>
      <c r="AD9745" s="126" t="s">
        <v>562</v>
      </c>
      <c r="AG9745" s="127"/>
      <c r="AI9745" s="127"/>
    </row>
    <row r="9746" spans="1:35" ht="14.85" customHeight="1">
      <c r="A9746" s="130">
        <v>5002751</v>
      </c>
      <c r="B9746" s="126" t="s">
        <v>19435</v>
      </c>
      <c r="C9746" s="126" t="s">
        <v>12987</v>
      </c>
      <c r="D9746" s="126" t="s">
        <v>19436</v>
      </c>
      <c r="E9746" s="126" t="s">
        <v>288</v>
      </c>
      <c r="F9746" s="126" t="s">
        <v>440</v>
      </c>
      <c r="G9746" s="126" t="s">
        <v>458</v>
      </c>
      <c r="H9746" s="126" t="s">
        <v>126</v>
      </c>
      <c r="I9746" s="126" t="s">
        <v>418</v>
      </c>
      <c r="J9746" s="126" t="s">
        <v>12989</v>
      </c>
      <c r="K9746" s="126" t="s">
        <v>613</v>
      </c>
      <c r="L9746" s="126" t="s">
        <v>2029</v>
      </c>
      <c r="M9746" s="130">
        <v>2973.82</v>
      </c>
      <c r="O9746" s="126" t="s">
        <v>449</v>
      </c>
      <c r="P9746" s="130">
        <v>0</v>
      </c>
      <c r="S9746" s="130">
        <v>0</v>
      </c>
      <c r="V9746" s="130">
        <v>2973.82</v>
      </c>
      <c r="X9746" s="126" t="s">
        <v>6640</v>
      </c>
      <c r="Z9746" s="127"/>
      <c r="AA9746" s="128">
        <v>30</v>
      </c>
      <c r="AB9746" s="128">
        <v>1</v>
      </c>
      <c r="AD9746" s="126" t="s">
        <v>562</v>
      </c>
      <c r="AG9746" s="127"/>
      <c r="AI9746" s="127"/>
    </row>
    <row r="9747" spans="1:35" ht="14.85" customHeight="1">
      <c r="A9747" s="130">
        <v>5002750</v>
      </c>
      <c r="B9747" s="126" t="s">
        <v>19437</v>
      </c>
      <c r="C9747" s="126" t="s">
        <v>12987</v>
      </c>
      <c r="D9747" s="126" t="s">
        <v>19438</v>
      </c>
      <c r="E9747" s="126" t="s">
        <v>288</v>
      </c>
      <c r="F9747" s="126" t="s">
        <v>440</v>
      </c>
      <c r="G9747" s="126" t="s">
        <v>458</v>
      </c>
      <c r="H9747" s="126" t="s">
        <v>126</v>
      </c>
      <c r="I9747" s="126" t="s">
        <v>418</v>
      </c>
      <c r="J9747" s="126" t="s">
        <v>12989</v>
      </c>
      <c r="K9747" s="126" t="s">
        <v>613</v>
      </c>
      <c r="L9747" s="126" t="s">
        <v>2029</v>
      </c>
      <c r="M9747" s="130">
        <v>2973.82</v>
      </c>
      <c r="O9747" s="126" t="s">
        <v>449</v>
      </c>
      <c r="P9747" s="130">
        <v>0</v>
      </c>
      <c r="S9747" s="130">
        <v>0</v>
      </c>
      <c r="V9747" s="130">
        <v>2973.82</v>
      </c>
      <c r="X9747" s="126" t="s">
        <v>6640</v>
      </c>
      <c r="Z9747" s="127"/>
      <c r="AA9747" s="128">
        <v>30</v>
      </c>
      <c r="AB9747" s="128">
        <v>1</v>
      </c>
      <c r="AD9747" s="126" t="s">
        <v>562</v>
      </c>
      <c r="AG9747" s="127"/>
      <c r="AI9747" s="127"/>
    </row>
    <row r="9748" spans="1:35" ht="14.85" customHeight="1">
      <c r="A9748" s="130">
        <v>5002749</v>
      </c>
      <c r="B9748" s="126" t="s">
        <v>19439</v>
      </c>
      <c r="C9748" s="126" t="s">
        <v>12987</v>
      </c>
      <c r="D9748" s="126" t="s">
        <v>19440</v>
      </c>
      <c r="E9748" s="126" t="s">
        <v>288</v>
      </c>
      <c r="F9748" s="126" t="s">
        <v>440</v>
      </c>
      <c r="G9748" s="126" t="s">
        <v>458</v>
      </c>
      <c r="H9748" s="126" t="s">
        <v>126</v>
      </c>
      <c r="I9748" s="126" t="s">
        <v>418</v>
      </c>
      <c r="J9748" s="126" t="s">
        <v>12989</v>
      </c>
      <c r="K9748" s="126" t="s">
        <v>613</v>
      </c>
      <c r="L9748" s="126" t="s">
        <v>2029</v>
      </c>
      <c r="M9748" s="130">
        <v>2973.82</v>
      </c>
      <c r="O9748" s="126" t="s">
        <v>449</v>
      </c>
      <c r="P9748" s="130">
        <v>0</v>
      </c>
      <c r="S9748" s="130">
        <v>0</v>
      </c>
      <c r="V9748" s="130">
        <v>2973.82</v>
      </c>
      <c r="X9748" s="126" t="s">
        <v>6640</v>
      </c>
      <c r="Z9748" s="127"/>
      <c r="AA9748" s="128">
        <v>30</v>
      </c>
      <c r="AB9748" s="128">
        <v>1</v>
      </c>
      <c r="AD9748" s="126" t="s">
        <v>562</v>
      </c>
      <c r="AG9748" s="127"/>
      <c r="AI9748" s="127"/>
    </row>
    <row r="9749" spans="1:35" ht="14.85" customHeight="1">
      <c r="A9749" s="130">
        <v>5005434</v>
      </c>
      <c r="B9749" s="126" t="s">
        <v>19441</v>
      </c>
      <c r="C9749" s="126" t="s">
        <v>19442</v>
      </c>
      <c r="D9749" s="126" t="s">
        <v>19443</v>
      </c>
      <c r="E9749" s="126" t="s">
        <v>288</v>
      </c>
      <c r="F9749" s="126" t="s">
        <v>416</v>
      </c>
      <c r="G9749" s="126" t="s">
        <v>417</v>
      </c>
      <c r="H9749" s="126" t="s">
        <v>126</v>
      </c>
      <c r="I9749" s="126" t="s">
        <v>126</v>
      </c>
      <c r="J9749" s="126" t="s">
        <v>754</v>
      </c>
      <c r="K9749" s="126" t="s">
        <v>504</v>
      </c>
      <c r="L9749" s="126" t="s">
        <v>755</v>
      </c>
      <c r="M9749" s="130">
        <v>2922.08</v>
      </c>
      <c r="O9749" s="126" t="s">
        <v>1529</v>
      </c>
      <c r="P9749" s="130">
        <v>0</v>
      </c>
      <c r="S9749" s="130">
        <v>0</v>
      </c>
      <c r="V9749" s="130">
        <v>3749.18</v>
      </c>
      <c r="X9749" s="126" t="s">
        <v>1530</v>
      </c>
      <c r="Z9749" s="127"/>
      <c r="AA9749" s="128">
        <v>1</v>
      </c>
      <c r="AB9749" s="128">
        <v>24</v>
      </c>
      <c r="AD9749" s="126" t="s">
        <v>562</v>
      </c>
      <c r="AG9749" s="127"/>
      <c r="AI9749" s="127"/>
    </row>
    <row r="9750" spans="1:35" ht="14.85" customHeight="1">
      <c r="A9750" s="130">
        <v>5005765</v>
      </c>
      <c r="B9750" s="126" t="s">
        <v>19444</v>
      </c>
      <c r="C9750" s="126" t="s">
        <v>19445</v>
      </c>
      <c r="D9750" s="126" t="s">
        <v>12021</v>
      </c>
      <c r="E9750" s="126" t="s">
        <v>288</v>
      </c>
      <c r="F9750" s="126" t="s">
        <v>522</v>
      </c>
      <c r="G9750" s="126" t="s">
        <v>523</v>
      </c>
      <c r="H9750" s="126" t="s">
        <v>524</v>
      </c>
      <c r="I9750" s="126" t="s">
        <v>418</v>
      </c>
      <c r="J9750" s="126" t="s">
        <v>9300</v>
      </c>
      <c r="K9750" s="126" t="s">
        <v>613</v>
      </c>
      <c r="L9750" s="126" t="s">
        <v>12016</v>
      </c>
      <c r="M9750" s="130">
        <v>1558.24</v>
      </c>
      <c r="N9750" s="126" t="s">
        <v>290</v>
      </c>
      <c r="O9750" s="126" t="s">
        <v>621</v>
      </c>
      <c r="P9750" s="130">
        <v>0</v>
      </c>
      <c r="S9750" s="130">
        <v>0</v>
      </c>
      <c r="V9750" s="130">
        <v>1558.24</v>
      </c>
      <c r="X9750" s="126" t="s">
        <v>7591</v>
      </c>
      <c r="Z9750" s="127"/>
      <c r="AA9750" s="128"/>
      <c r="AB9750" s="128"/>
      <c r="AD9750" s="126" t="s">
        <v>562</v>
      </c>
      <c r="AG9750" s="127"/>
      <c r="AI9750" s="127"/>
    </row>
    <row r="9751" spans="1:35" ht="14.85" customHeight="1">
      <c r="A9751" s="130">
        <v>5005433</v>
      </c>
      <c r="B9751" s="126" t="s">
        <v>19446</v>
      </c>
      <c r="C9751" s="126" t="s">
        <v>19447</v>
      </c>
      <c r="D9751" s="126" t="s">
        <v>19448</v>
      </c>
      <c r="E9751" s="126" t="s">
        <v>288</v>
      </c>
      <c r="F9751" s="126" t="s">
        <v>416</v>
      </c>
      <c r="G9751" s="126" t="s">
        <v>417</v>
      </c>
      <c r="H9751" s="126" t="s">
        <v>126</v>
      </c>
      <c r="I9751" s="126" t="s">
        <v>126</v>
      </c>
      <c r="J9751" s="126" t="s">
        <v>11846</v>
      </c>
      <c r="K9751" s="126" t="s">
        <v>747</v>
      </c>
      <c r="L9751" s="126" t="s">
        <v>11847</v>
      </c>
      <c r="M9751" s="130">
        <v>974.4</v>
      </c>
      <c r="O9751" s="126" t="s">
        <v>422</v>
      </c>
      <c r="P9751" s="130">
        <v>0</v>
      </c>
      <c r="S9751" s="130">
        <v>0</v>
      </c>
      <c r="V9751" s="130">
        <v>1557.92</v>
      </c>
      <c r="X9751" s="126" t="s">
        <v>4254</v>
      </c>
      <c r="Z9751" s="127"/>
      <c r="AA9751" s="128">
        <v>1</v>
      </c>
      <c r="AB9751" s="128">
        <v>12</v>
      </c>
      <c r="AD9751" s="126" t="s">
        <v>562</v>
      </c>
      <c r="AG9751" s="127"/>
      <c r="AI9751" s="127"/>
    </row>
    <row r="9752" spans="1:35" ht="14.85" customHeight="1">
      <c r="A9752" s="130">
        <v>5005432</v>
      </c>
      <c r="B9752" s="126" t="s">
        <v>19449</v>
      </c>
      <c r="C9752" s="126" t="s">
        <v>16925</v>
      </c>
      <c r="D9752" s="126" t="s">
        <v>19450</v>
      </c>
      <c r="E9752" s="126" t="s">
        <v>288</v>
      </c>
      <c r="F9752" s="126" t="s">
        <v>522</v>
      </c>
      <c r="G9752" s="126" t="s">
        <v>1504</v>
      </c>
      <c r="H9752" s="126" t="s">
        <v>524</v>
      </c>
      <c r="I9752" s="126" t="s">
        <v>418</v>
      </c>
      <c r="J9752" s="126" t="s">
        <v>10420</v>
      </c>
      <c r="K9752" s="126" t="s">
        <v>420</v>
      </c>
      <c r="L9752" s="126" t="s">
        <v>10421</v>
      </c>
      <c r="M9752" s="130">
        <v>516.48</v>
      </c>
      <c r="N9752" s="126" t="s">
        <v>290</v>
      </c>
      <c r="O9752" s="126" t="s">
        <v>528</v>
      </c>
      <c r="P9752" s="130">
        <v>0</v>
      </c>
      <c r="S9752" s="130">
        <v>0</v>
      </c>
      <c r="V9752" s="130">
        <v>516.48</v>
      </c>
      <c r="X9752" s="126" t="s">
        <v>1344</v>
      </c>
      <c r="Z9752" s="127"/>
      <c r="AA9752" s="128"/>
      <c r="AB9752" s="128"/>
      <c r="AD9752" s="126" t="s">
        <v>562</v>
      </c>
      <c r="AG9752" s="127"/>
      <c r="AI9752" s="127"/>
    </row>
    <row r="9753" spans="1:35" ht="14.85" customHeight="1">
      <c r="A9753" s="130">
        <v>5005431</v>
      </c>
      <c r="B9753" s="126" t="s">
        <v>19451</v>
      </c>
      <c r="C9753" s="126" t="s">
        <v>19452</v>
      </c>
      <c r="D9753" s="126" t="s">
        <v>19453</v>
      </c>
      <c r="E9753" s="126" t="s">
        <v>288</v>
      </c>
      <c r="F9753" s="126" t="s">
        <v>416</v>
      </c>
      <c r="G9753" s="126" t="s">
        <v>417</v>
      </c>
      <c r="H9753" s="126" t="s">
        <v>126</v>
      </c>
      <c r="I9753" s="126" t="s">
        <v>126</v>
      </c>
      <c r="J9753" s="126" t="s">
        <v>754</v>
      </c>
      <c r="K9753" s="126" t="s">
        <v>504</v>
      </c>
      <c r="L9753" s="126" t="s">
        <v>755</v>
      </c>
      <c r="M9753" s="130">
        <v>2922.08</v>
      </c>
      <c r="O9753" s="126" t="s">
        <v>1529</v>
      </c>
      <c r="P9753" s="130">
        <v>0</v>
      </c>
      <c r="S9753" s="130">
        <v>0</v>
      </c>
      <c r="V9753" s="130">
        <v>5040</v>
      </c>
      <c r="X9753" s="126" t="s">
        <v>1530</v>
      </c>
      <c r="Z9753" s="127"/>
      <c r="AA9753" s="128">
        <v>1</v>
      </c>
      <c r="AB9753" s="128">
        <v>24</v>
      </c>
      <c r="AD9753" s="126" t="s">
        <v>562</v>
      </c>
      <c r="AG9753" s="127"/>
      <c r="AI9753" s="127"/>
    </row>
    <row r="9754" spans="1:35" ht="14.85" customHeight="1">
      <c r="A9754" s="130">
        <v>5005430</v>
      </c>
      <c r="B9754" s="126" t="s">
        <v>19454</v>
      </c>
      <c r="C9754" s="126" t="s">
        <v>19455</v>
      </c>
      <c r="D9754" s="126" t="s">
        <v>19456</v>
      </c>
      <c r="E9754" s="126" t="s">
        <v>288</v>
      </c>
      <c r="F9754" s="126" t="s">
        <v>416</v>
      </c>
      <c r="G9754" s="126" t="s">
        <v>417</v>
      </c>
      <c r="H9754" s="126" t="s">
        <v>126</v>
      </c>
      <c r="I9754" s="126" t="s">
        <v>126</v>
      </c>
      <c r="J9754" s="126" t="s">
        <v>754</v>
      </c>
      <c r="K9754" s="126" t="s">
        <v>504</v>
      </c>
      <c r="L9754" s="126" t="s">
        <v>755</v>
      </c>
      <c r="M9754" s="130">
        <v>2922.08</v>
      </c>
      <c r="O9754" s="126" t="s">
        <v>1529</v>
      </c>
      <c r="P9754" s="130">
        <v>0</v>
      </c>
      <c r="S9754" s="130">
        <v>0</v>
      </c>
      <c r="V9754" s="130">
        <v>5040</v>
      </c>
      <c r="X9754" s="126" t="s">
        <v>1530</v>
      </c>
      <c r="Z9754" s="127"/>
      <c r="AA9754" s="128">
        <v>1</v>
      </c>
      <c r="AB9754" s="128">
        <v>24</v>
      </c>
      <c r="AD9754" s="126" t="s">
        <v>562</v>
      </c>
      <c r="AG9754" s="127"/>
      <c r="AI9754" s="127"/>
    </row>
    <row r="9755" spans="1:35" ht="14.85" customHeight="1">
      <c r="A9755" s="130">
        <v>5005429</v>
      </c>
      <c r="B9755" s="126" t="s">
        <v>19457</v>
      </c>
      <c r="C9755" s="126" t="s">
        <v>15449</v>
      </c>
      <c r="D9755" s="126" t="s">
        <v>19458</v>
      </c>
      <c r="E9755" s="126" t="s">
        <v>288</v>
      </c>
      <c r="F9755" s="126" t="s">
        <v>522</v>
      </c>
      <c r="G9755" s="126" t="s">
        <v>523</v>
      </c>
      <c r="H9755" s="126" t="s">
        <v>524</v>
      </c>
      <c r="I9755" s="126" t="s">
        <v>418</v>
      </c>
      <c r="J9755" s="126" t="s">
        <v>12692</v>
      </c>
      <c r="K9755" s="126" t="s">
        <v>747</v>
      </c>
      <c r="L9755" s="126" t="s">
        <v>12693</v>
      </c>
      <c r="M9755" s="130">
        <v>743.13</v>
      </c>
      <c r="N9755" s="126" t="s">
        <v>290</v>
      </c>
      <c r="O9755" s="126" t="s">
        <v>528</v>
      </c>
      <c r="P9755" s="130">
        <v>0</v>
      </c>
      <c r="S9755" s="130">
        <v>0</v>
      </c>
      <c r="V9755" s="130">
        <v>743.13</v>
      </c>
      <c r="X9755" s="126" t="s">
        <v>11557</v>
      </c>
      <c r="Z9755" s="127"/>
      <c r="AA9755" s="128"/>
      <c r="AB9755" s="128"/>
      <c r="AD9755" s="126" t="s">
        <v>562</v>
      </c>
      <c r="AG9755" s="127"/>
      <c r="AI9755" s="127"/>
    </row>
    <row r="9756" spans="1:35" ht="14.85" customHeight="1">
      <c r="A9756" s="130">
        <v>5005428</v>
      </c>
      <c r="B9756" s="126" t="s">
        <v>19459</v>
      </c>
      <c r="C9756" s="126" t="s">
        <v>15449</v>
      </c>
      <c r="D9756" s="126" t="s">
        <v>19460</v>
      </c>
      <c r="E9756" s="126" t="s">
        <v>288</v>
      </c>
      <c r="F9756" s="126" t="s">
        <v>522</v>
      </c>
      <c r="G9756" s="126" t="s">
        <v>799</v>
      </c>
      <c r="H9756" s="126" t="s">
        <v>524</v>
      </c>
      <c r="I9756" s="126" t="s">
        <v>418</v>
      </c>
      <c r="J9756" s="126" t="s">
        <v>12692</v>
      </c>
      <c r="K9756" s="126" t="s">
        <v>747</v>
      </c>
      <c r="L9756" s="126" t="s">
        <v>12693</v>
      </c>
      <c r="M9756" s="130">
        <v>378.46</v>
      </c>
      <c r="N9756" s="126" t="s">
        <v>290</v>
      </c>
      <c r="O9756" s="126" t="s">
        <v>528</v>
      </c>
      <c r="P9756" s="130">
        <v>0</v>
      </c>
      <c r="S9756" s="130">
        <v>0</v>
      </c>
      <c r="V9756" s="130">
        <v>378.46</v>
      </c>
      <c r="X9756" s="126" t="s">
        <v>11557</v>
      </c>
      <c r="Z9756" s="127"/>
      <c r="AA9756" s="128"/>
      <c r="AB9756" s="128"/>
      <c r="AD9756" s="126" t="s">
        <v>562</v>
      </c>
      <c r="AG9756" s="127"/>
      <c r="AI9756" s="127"/>
    </row>
    <row r="9757" spans="1:35" ht="14.85" customHeight="1">
      <c r="A9757" s="130">
        <v>5000507</v>
      </c>
      <c r="B9757" s="126" t="s">
        <v>19461</v>
      </c>
      <c r="C9757" s="126" t="s">
        <v>19462</v>
      </c>
      <c r="D9757" s="126" t="s">
        <v>13325</v>
      </c>
      <c r="E9757" s="126" t="s">
        <v>288</v>
      </c>
      <c r="F9757" s="126" t="s">
        <v>753</v>
      </c>
      <c r="G9757" s="126" t="s">
        <v>417</v>
      </c>
      <c r="H9757" s="126" t="s">
        <v>126</v>
      </c>
      <c r="I9757" s="126" t="s">
        <v>126</v>
      </c>
      <c r="J9757" s="126" t="s">
        <v>13326</v>
      </c>
      <c r="K9757" s="126" t="s">
        <v>535</v>
      </c>
      <c r="L9757" s="126" t="s">
        <v>7116</v>
      </c>
      <c r="M9757" s="130">
        <v>2872.8</v>
      </c>
      <c r="N9757" s="126" t="s">
        <v>290</v>
      </c>
      <c r="O9757" s="126" t="s">
        <v>13049</v>
      </c>
      <c r="P9757" s="130">
        <v>0</v>
      </c>
      <c r="S9757" s="130">
        <v>0</v>
      </c>
      <c r="V9757" s="130">
        <v>3669.98</v>
      </c>
      <c r="X9757" s="126" t="s">
        <v>13055</v>
      </c>
      <c r="Z9757" s="127"/>
      <c r="AA9757" s="128">
        <v>2</v>
      </c>
      <c r="AB9757" s="128">
        <v>12</v>
      </c>
      <c r="AD9757" s="126" t="s">
        <v>562</v>
      </c>
      <c r="AG9757" s="127"/>
      <c r="AI9757" s="127"/>
    </row>
    <row r="9758" spans="1:35" ht="14.85" customHeight="1">
      <c r="A9758" s="130">
        <v>5004131</v>
      </c>
      <c r="B9758" s="126" t="s">
        <v>15118</v>
      </c>
      <c r="C9758" s="126" t="s">
        <v>15119</v>
      </c>
      <c r="D9758" s="126" t="s">
        <v>15114</v>
      </c>
      <c r="E9758" s="126" t="s">
        <v>288</v>
      </c>
      <c r="F9758" s="126" t="s">
        <v>364</v>
      </c>
      <c r="G9758" s="126" t="s">
        <v>417</v>
      </c>
      <c r="H9758" s="126" t="s">
        <v>126</v>
      </c>
      <c r="I9758" s="126" t="s">
        <v>126</v>
      </c>
      <c r="J9758" s="126" t="s">
        <v>886</v>
      </c>
      <c r="K9758" s="126" t="s">
        <v>443</v>
      </c>
      <c r="L9758" s="126" t="s">
        <v>887</v>
      </c>
      <c r="M9758" s="130">
        <v>9739.52</v>
      </c>
      <c r="O9758" s="126" t="s">
        <v>486</v>
      </c>
      <c r="P9758" s="130">
        <v>0</v>
      </c>
      <c r="S9758" s="130">
        <v>0</v>
      </c>
      <c r="V9758" s="130">
        <v>12660.85</v>
      </c>
      <c r="X9758" s="126" t="s">
        <v>549</v>
      </c>
      <c r="Z9758" s="127"/>
      <c r="AA9758" s="128">
        <v>2</v>
      </c>
      <c r="AB9758" s="128">
        <v>60</v>
      </c>
      <c r="AC9758" s="126" t="s">
        <v>366</v>
      </c>
      <c r="AD9758" s="126" t="s">
        <v>562</v>
      </c>
      <c r="AG9758" s="127"/>
      <c r="AI9758" s="127"/>
    </row>
    <row r="9759" spans="1:35" ht="14.85" customHeight="1">
      <c r="A9759" s="130">
        <v>5004130</v>
      </c>
      <c r="B9759" s="126" t="s">
        <v>17145</v>
      </c>
      <c r="C9759" s="126" t="s">
        <v>17146</v>
      </c>
      <c r="D9759" s="126" t="s">
        <v>17147</v>
      </c>
      <c r="E9759" s="126" t="s">
        <v>288</v>
      </c>
      <c r="F9759" s="126" t="s">
        <v>364</v>
      </c>
      <c r="G9759" s="126" t="s">
        <v>417</v>
      </c>
      <c r="H9759" s="126" t="s">
        <v>126</v>
      </c>
      <c r="I9759" s="126" t="s">
        <v>126</v>
      </c>
      <c r="J9759" s="126" t="s">
        <v>886</v>
      </c>
      <c r="K9759" s="126" t="s">
        <v>443</v>
      </c>
      <c r="L9759" s="126" t="s">
        <v>887</v>
      </c>
      <c r="M9759" s="130">
        <v>9739.52</v>
      </c>
      <c r="O9759" s="126" t="s">
        <v>486</v>
      </c>
      <c r="P9759" s="130">
        <v>0</v>
      </c>
      <c r="S9759" s="130">
        <v>0</v>
      </c>
      <c r="V9759" s="130">
        <v>12660.85</v>
      </c>
      <c r="X9759" s="126" t="s">
        <v>549</v>
      </c>
      <c r="Z9759" s="127"/>
      <c r="AA9759" s="128">
        <v>2</v>
      </c>
      <c r="AB9759" s="128">
        <v>60</v>
      </c>
      <c r="AC9759" s="126" t="s">
        <v>366</v>
      </c>
      <c r="AD9759" s="126" t="s">
        <v>562</v>
      </c>
      <c r="AG9759" s="127"/>
      <c r="AI9759" s="127"/>
    </row>
    <row r="9760" spans="1:35" ht="14.85" customHeight="1">
      <c r="A9760" s="130">
        <v>5004129</v>
      </c>
      <c r="B9760" s="126" t="s">
        <v>17522</v>
      </c>
      <c r="C9760" s="126" t="s">
        <v>17523</v>
      </c>
      <c r="D9760" s="126" t="s">
        <v>17524</v>
      </c>
      <c r="E9760" s="126" t="s">
        <v>288</v>
      </c>
      <c r="F9760" s="126" t="s">
        <v>364</v>
      </c>
      <c r="G9760" s="126" t="s">
        <v>417</v>
      </c>
      <c r="H9760" s="126" t="s">
        <v>126</v>
      </c>
      <c r="I9760" s="126" t="s">
        <v>126</v>
      </c>
      <c r="J9760" s="126" t="s">
        <v>886</v>
      </c>
      <c r="K9760" s="126" t="s">
        <v>443</v>
      </c>
      <c r="L9760" s="126" t="s">
        <v>887</v>
      </c>
      <c r="M9760" s="130">
        <v>9739.52</v>
      </c>
      <c r="O9760" s="126" t="s">
        <v>486</v>
      </c>
      <c r="P9760" s="130">
        <v>0</v>
      </c>
      <c r="S9760" s="130">
        <v>0</v>
      </c>
      <c r="V9760" s="130">
        <v>10907.8</v>
      </c>
      <c r="X9760" s="126" t="s">
        <v>549</v>
      </c>
      <c r="Z9760" s="127"/>
      <c r="AA9760" s="128">
        <v>2</v>
      </c>
      <c r="AB9760" s="128">
        <v>60</v>
      </c>
      <c r="AC9760" s="126" t="s">
        <v>366</v>
      </c>
      <c r="AD9760" s="126" t="s">
        <v>562</v>
      </c>
      <c r="AG9760" s="127"/>
      <c r="AI9760" s="127"/>
    </row>
    <row r="9761" spans="1:35" ht="14.85" customHeight="1">
      <c r="A9761" s="130">
        <v>5004128</v>
      </c>
      <c r="B9761" s="126" t="s">
        <v>15945</v>
      </c>
      <c r="C9761" s="126" t="s">
        <v>15946</v>
      </c>
      <c r="D9761" s="126" t="s">
        <v>15947</v>
      </c>
      <c r="E9761" s="126" t="s">
        <v>288</v>
      </c>
      <c r="F9761" s="126" t="s">
        <v>364</v>
      </c>
      <c r="G9761" s="126" t="s">
        <v>417</v>
      </c>
      <c r="H9761" s="126" t="s">
        <v>126</v>
      </c>
      <c r="I9761" s="126" t="s">
        <v>126</v>
      </c>
      <c r="J9761" s="126" t="s">
        <v>886</v>
      </c>
      <c r="K9761" s="126" t="s">
        <v>443</v>
      </c>
      <c r="L9761" s="126" t="s">
        <v>887</v>
      </c>
      <c r="M9761" s="130">
        <v>9739.52</v>
      </c>
      <c r="O9761" s="126" t="s">
        <v>486</v>
      </c>
      <c r="P9761" s="130">
        <v>0</v>
      </c>
      <c r="S9761" s="130">
        <v>0</v>
      </c>
      <c r="V9761" s="130">
        <v>10907.8</v>
      </c>
      <c r="X9761" s="126" t="s">
        <v>549</v>
      </c>
      <c r="Z9761" s="127"/>
      <c r="AA9761" s="128">
        <v>2</v>
      </c>
      <c r="AB9761" s="128">
        <v>60</v>
      </c>
      <c r="AC9761" s="126" t="s">
        <v>366</v>
      </c>
      <c r="AD9761" s="126" t="s">
        <v>562</v>
      </c>
      <c r="AG9761" s="127"/>
      <c r="AI9761" s="127"/>
    </row>
    <row r="9762" spans="1:35" ht="14.85" customHeight="1">
      <c r="A9762" s="130">
        <v>5003392</v>
      </c>
      <c r="B9762" s="126" t="s">
        <v>15074</v>
      </c>
      <c r="C9762" s="126" t="s">
        <v>15075</v>
      </c>
      <c r="E9762" s="126" t="s">
        <v>288</v>
      </c>
      <c r="F9762" s="126" t="s">
        <v>364</v>
      </c>
      <c r="G9762" s="126" t="s">
        <v>417</v>
      </c>
      <c r="H9762" s="126" t="s">
        <v>126</v>
      </c>
      <c r="I9762" s="126" t="s">
        <v>126</v>
      </c>
      <c r="J9762" s="126" t="s">
        <v>466</v>
      </c>
      <c r="K9762" s="126" t="s">
        <v>467</v>
      </c>
      <c r="L9762" s="126" t="s">
        <v>468</v>
      </c>
      <c r="M9762" s="130">
        <v>9739.52</v>
      </c>
      <c r="O9762" s="126" t="s">
        <v>486</v>
      </c>
      <c r="P9762" s="130">
        <v>0</v>
      </c>
      <c r="S9762" s="130">
        <v>0</v>
      </c>
      <c r="V9762" s="130">
        <v>21328.69</v>
      </c>
      <c r="X9762" s="126" t="s">
        <v>549</v>
      </c>
      <c r="Z9762" s="127"/>
      <c r="AA9762" s="128">
        <v>2</v>
      </c>
      <c r="AB9762" s="128">
        <v>60</v>
      </c>
      <c r="AC9762" s="126" t="s">
        <v>366</v>
      </c>
      <c r="AD9762" s="126" t="s">
        <v>562</v>
      </c>
      <c r="AG9762" s="127"/>
      <c r="AI9762" s="127"/>
    </row>
    <row r="9763" spans="1:35" ht="14.85" customHeight="1">
      <c r="A9763" s="130">
        <v>5005338</v>
      </c>
      <c r="B9763" s="126" t="s">
        <v>413</v>
      </c>
      <c r="C9763" s="126" t="s">
        <v>15798</v>
      </c>
      <c r="D9763" s="126" t="s">
        <v>12529</v>
      </c>
      <c r="E9763" s="126" t="s">
        <v>288</v>
      </c>
      <c r="F9763" s="126" t="s">
        <v>364</v>
      </c>
      <c r="G9763" s="126" t="s">
        <v>417</v>
      </c>
      <c r="H9763" s="126" t="s">
        <v>126</v>
      </c>
      <c r="I9763" s="126" t="s">
        <v>126</v>
      </c>
      <c r="J9763" s="126" t="s">
        <v>484</v>
      </c>
      <c r="K9763" s="126" t="s">
        <v>443</v>
      </c>
      <c r="L9763" s="126" t="s">
        <v>485</v>
      </c>
      <c r="M9763" s="130">
        <v>9739.52</v>
      </c>
      <c r="O9763" s="126" t="s">
        <v>486</v>
      </c>
      <c r="P9763" s="130">
        <v>0</v>
      </c>
      <c r="S9763" s="130">
        <v>0</v>
      </c>
      <c r="V9763" s="130">
        <v>11686.96</v>
      </c>
      <c r="X9763" s="126" t="s">
        <v>487</v>
      </c>
      <c r="Z9763" s="127"/>
      <c r="AA9763" s="128">
        <v>1</v>
      </c>
      <c r="AB9763" s="128">
        <v>60</v>
      </c>
      <c r="AC9763" s="126" t="s">
        <v>366</v>
      </c>
      <c r="AD9763" s="126" t="s">
        <v>1801</v>
      </c>
      <c r="AG9763" s="127"/>
      <c r="AI9763" s="127"/>
    </row>
    <row r="9764" spans="1:35" ht="14.85" customHeight="1">
      <c r="A9764" s="130">
        <v>5005337</v>
      </c>
      <c r="B9764" s="126" t="s">
        <v>413</v>
      </c>
      <c r="C9764" s="126" t="s">
        <v>8641</v>
      </c>
      <c r="D9764" s="126" t="s">
        <v>19463</v>
      </c>
      <c r="E9764" s="126" t="s">
        <v>288</v>
      </c>
      <c r="F9764" s="126" t="s">
        <v>440</v>
      </c>
      <c r="G9764" s="126" t="s">
        <v>463</v>
      </c>
      <c r="H9764" s="126" t="s">
        <v>126</v>
      </c>
      <c r="I9764" s="126" t="s">
        <v>418</v>
      </c>
      <c r="J9764" s="126" t="s">
        <v>1512</v>
      </c>
      <c r="K9764" s="126" t="s">
        <v>504</v>
      </c>
      <c r="L9764" s="126" t="s">
        <v>1513</v>
      </c>
      <c r="M9764" s="130">
        <v>873.6</v>
      </c>
      <c r="O9764" s="126" t="s">
        <v>449</v>
      </c>
      <c r="P9764" s="130">
        <v>0</v>
      </c>
      <c r="S9764" s="130">
        <v>0</v>
      </c>
      <c r="V9764" s="130">
        <v>873.6</v>
      </c>
      <c r="X9764" s="126" t="s">
        <v>964</v>
      </c>
      <c r="Z9764" s="127"/>
      <c r="AA9764" s="128">
        <v>60</v>
      </c>
      <c r="AB9764" s="128">
        <v>1</v>
      </c>
      <c r="AD9764" s="126" t="s">
        <v>1801</v>
      </c>
      <c r="AG9764" s="127"/>
      <c r="AI9764" s="127"/>
    </row>
    <row r="9765" spans="1:35" ht="14.85" customHeight="1">
      <c r="A9765" s="130">
        <v>5004414</v>
      </c>
      <c r="B9765" s="126" t="s">
        <v>19464</v>
      </c>
      <c r="C9765" s="126" t="s">
        <v>19465</v>
      </c>
      <c r="D9765" s="126" t="s">
        <v>12469</v>
      </c>
      <c r="E9765" s="126" t="s">
        <v>288</v>
      </c>
      <c r="F9765" s="126" t="s">
        <v>491</v>
      </c>
      <c r="G9765" s="126" t="s">
        <v>417</v>
      </c>
      <c r="H9765" s="126" t="s">
        <v>126</v>
      </c>
      <c r="I9765" s="126" t="s">
        <v>126</v>
      </c>
      <c r="J9765" s="126" t="s">
        <v>12458</v>
      </c>
      <c r="K9765" s="126" t="s">
        <v>747</v>
      </c>
      <c r="L9765" s="126" t="s">
        <v>931</v>
      </c>
      <c r="M9765" s="130">
        <v>2727.9</v>
      </c>
      <c r="N9765" s="126" t="s">
        <v>290</v>
      </c>
      <c r="O9765" s="126" t="s">
        <v>506</v>
      </c>
      <c r="P9765" s="130">
        <v>0</v>
      </c>
      <c r="S9765" s="130">
        <v>0</v>
      </c>
      <c r="V9765" s="130">
        <v>3031</v>
      </c>
      <c r="X9765" s="126" t="s">
        <v>1356</v>
      </c>
      <c r="Z9765" s="127" t="s">
        <v>309</v>
      </c>
      <c r="AA9765" s="128">
        <v>1</v>
      </c>
      <c r="AB9765" s="128">
        <v>36</v>
      </c>
      <c r="AD9765" s="126" t="s">
        <v>562</v>
      </c>
      <c r="AG9765" s="127"/>
      <c r="AI9765" s="127"/>
    </row>
    <row r="9766" spans="1:35" ht="14.85" customHeight="1">
      <c r="A9766" s="130">
        <v>5005751</v>
      </c>
      <c r="B9766" s="126" t="s">
        <v>19466</v>
      </c>
      <c r="C9766" s="126" t="s">
        <v>10344</v>
      </c>
      <c r="D9766" s="126" t="s">
        <v>10404</v>
      </c>
      <c r="E9766" s="126" t="s">
        <v>288</v>
      </c>
      <c r="F9766" s="126" t="s">
        <v>491</v>
      </c>
      <c r="G9766" s="126" t="s">
        <v>417</v>
      </c>
      <c r="H9766" s="126" t="s">
        <v>126</v>
      </c>
      <c r="I9766" s="126" t="s">
        <v>126</v>
      </c>
      <c r="J9766" s="126" t="s">
        <v>1535</v>
      </c>
      <c r="K9766" s="126" t="s">
        <v>504</v>
      </c>
      <c r="L9766" s="126" t="s">
        <v>505</v>
      </c>
      <c r="M9766" s="130">
        <v>2647.08</v>
      </c>
      <c r="N9766" s="126" t="s">
        <v>290</v>
      </c>
      <c r="O9766" s="126" t="s">
        <v>506</v>
      </c>
      <c r="P9766" s="130">
        <v>0</v>
      </c>
      <c r="S9766" s="130">
        <v>0</v>
      </c>
      <c r="V9766" s="130">
        <v>2941.2</v>
      </c>
      <c r="X9766" s="126" t="s">
        <v>1523</v>
      </c>
      <c r="Y9766" s="126" t="s">
        <v>517</v>
      </c>
      <c r="Z9766" s="127" t="s">
        <v>309</v>
      </c>
      <c r="AA9766" s="128">
        <v>1</v>
      </c>
      <c r="AB9766" s="128">
        <v>84</v>
      </c>
      <c r="AD9766" s="126" t="s">
        <v>562</v>
      </c>
      <c r="AG9766" s="127"/>
      <c r="AI9766" s="127"/>
    </row>
    <row r="9767" spans="1:35" ht="14.85" customHeight="1">
      <c r="A9767" s="130">
        <v>5001095</v>
      </c>
      <c r="B9767" s="126" t="s">
        <v>19467</v>
      </c>
      <c r="C9767" s="126" t="s">
        <v>16314</v>
      </c>
      <c r="D9767" s="126" t="s">
        <v>19468</v>
      </c>
      <c r="E9767" s="126" t="s">
        <v>288</v>
      </c>
      <c r="F9767" s="126" t="s">
        <v>522</v>
      </c>
      <c r="G9767" s="126" t="s">
        <v>799</v>
      </c>
      <c r="H9767" s="126" t="s">
        <v>524</v>
      </c>
      <c r="I9767" s="126" t="s">
        <v>418</v>
      </c>
      <c r="J9767" s="126" t="s">
        <v>825</v>
      </c>
      <c r="K9767" s="126" t="s">
        <v>504</v>
      </c>
      <c r="L9767" s="126" t="s">
        <v>444</v>
      </c>
      <c r="M9767" s="130">
        <v>1039.58</v>
      </c>
      <c r="N9767" s="126" t="s">
        <v>290</v>
      </c>
      <c r="O9767" s="126" t="s">
        <v>528</v>
      </c>
      <c r="P9767" s="130">
        <v>0</v>
      </c>
      <c r="S9767" s="130">
        <v>0</v>
      </c>
      <c r="V9767" s="130">
        <v>1039.58</v>
      </c>
      <c r="X9767" s="126" t="s">
        <v>1633</v>
      </c>
      <c r="Z9767" s="127"/>
      <c r="AA9767" s="128"/>
      <c r="AB9767" s="128"/>
      <c r="AD9767" s="126" t="s">
        <v>562</v>
      </c>
      <c r="AG9767" s="127"/>
      <c r="AI9767" s="127"/>
    </row>
    <row r="9768" spans="1:35" ht="14.85" customHeight="1">
      <c r="A9768" s="130">
        <v>5001387</v>
      </c>
      <c r="B9768" s="126" t="s">
        <v>18699</v>
      </c>
      <c r="C9768" s="126" t="s">
        <v>18700</v>
      </c>
      <c r="D9768" s="126" t="s">
        <v>18701</v>
      </c>
      <c r="E9768" s="126" t="s">
        <v>288</v>
      </c>
      <c r="F9768" s="126" t="s">
        <v>364</v>
      </c>
      <c r="G9768" s="126" t="s">
        <v>417</v>
      </c>
      <c r="H9768" s="126" t="s">
        <v>126</v>
      </c>
      <c r="I9768" s="126" t="s">
        <v>126</v>
      </c>
      <c r="J9768" s="126" t="s">
        <v>484</v>
      </c>
      <c r="K9768" s="126" t="s">
        <v>443</v>
      </c>
      <c r="L9768" s="126" t="s">
        <v>485</v>
      </c>
      <c r="M9768" s="130">
        <v>6817.44</v>
      </c>
      <c r="O9768" s="126" t="s">
        <v>365</v>
      </c>
      <c r="P9768" s="130">
        <v>0</v>
      </c>
      <c r="S9768" s="130">
        <v>0</v>
      </c>
      <c r="V9768" s="130">
        <v>8667.7999999999993</v>
      </c>
      <c r="X9768" s="126" t="s">
        <v>510</v>
      </c>
      <c r="Z9768" s="127"/>
      <c r="AA9768" s="128">
        <v>2</v>
      </c>
      <c r="AB9768" s="128">
        <v>60</v>
      </c>
      <c r="AC9768" s="126" t="s">
        <v>366</v>
      </c>
      <c r="AD9768" s="126" t="s">
        <v>562</v>
      </c>
      <c r="AG9768" s="127"/>
      <c r="AI9768" s="127"/>
    </row>
    <row r="9769" spans="1:35" ht="14.85" customHeight="1">
      <c r="A9769" s="130">
        <v>5001386</v>
      </c>
      <c r="B9769" s="126" t="s">
        <v>18699</v>
      </c>
      <c r="C9769" s="126" t="s">
        <v>18700</v>
      </c>
      <c r="D9769" s="126" t="s">
        <v>18701</v>
      </c>
      <c r="E9769" s="126" t="s">
        <v>288</v>
      </c>
      <c r="F9769" s="126" t="s">
        <v>364</v>
      </c>
      <c r="G9769" s="126" t="s">
        <v>417</v>
      </c>
      <c r="H9769" s="126" t="s">
        <v>126</v>
      </c>
      <c r="I9769" s="126" t="s">
        <v>126</v>
      </c>
      <c r="J9769" s="126" t="s">
        <v>484</v>
      </c>
      <c r="K9769" s="126" t="s">
        <v>443</v>
      </c>
      <c r="L9769" s="126" t="s">
        <v>485</v>
      </c>
      <c r="M9769" s="130">
        <v>6817.44</v>
      </c>
      <c r="O9769" s="126" t="s">
        <v>365</v>
      </c>
      <c r="P9769" s="130">
        <v>0</v>
      </c>
      <c r="S9769" s="130">
        <v>0</v>
      </c>
      <c r="V9769" s="130">
        <v>8667.7999999999993</v>
      </c>
      <c r="X9769" s="126" t="s">
        <v>469</v>
      </c>
      <c r="Z9769" s="127"/>
      <c r="AA9769" s="128">
        <v>1</v>
      </c>
      <c r="AB9769" s="128">
        <v>60</v>
      </c>
      <c r="AC9769" s="126" t="s">
        <v>366</v>
      </c>
      <c r="AD9769" s="126" t="s">
        <v>562</v>
      </c>
      <c r="AG9769" s="127"/>
      <c r="AI9769" s="127"/>
    </row>
    <row r="9770" spans="1:35" ht="14.85" customHeight="1">
      <c r="A9770" s="130">
        <v>5001383</v>
      </c>
      <c r="B9770" s="126" t="s">
        <v>19469</v>
      </c>
      <c r="C9770" s="126" t="s">
        <v>19470</v>
      </c>
      <c r="D9770" s="126" t="s">
        <v>19471</v>
      </c>
      <c r="E9770" s="126" t="s">
        <v>288</v>
      </c>
      <c r="F9770" s="126" t="s">
        <v>416</v>
      </c>
      <c r="G9770" s="126" t="s">
        <v>417</v>
      </c>
      <c r="H9770" s="126" t="s">
        <v>126</v>
      </c>
      <c r="I9770" s="126" t="s">
        <v>126</v>
      </c>
      <c r="J9770" s="126" t="s">
        <v>10270</v>
      </c>
      <c r="K9770" s="126" t="s">
        <v>747</v>
      </c>
      <c r="L9770" s="126" t="s">
        <v>9321</v>
      </c>
      <c r="M9770" s="130">
        <v>487.2</v>
      </c>
      <c r="O9770" s="126" t="s">
        <v>1088</v>
      </c>
      <c r="P9770" s="130">
        <v>0</v>
      </c>
      <c r="S9770" s="130">
        <v>0</v>
      </c>
      <c r="V9770" s="130">
        <v>559.6</v>
      </c>
      <c r="X9770" s="126" t="s">
        <v>1089</v>
      </c>
      <c r="Z9770" s="127"/>
      <c r="AA9770" s="128">
        <v>1</v>
      </c>
      <c r="AB9770" s="128">
        <v>12</v>
      </c>
      <c r="AD9770" s="126" t="s">
        <v>562</v>
      </c>
      <c r="AG9770" s="127"/>
      <c r="AI9770" s="127"/>
    </row>
    <row r="9771" spans="1:35" ht="14.85" customHeight="1">
      <c r="A9771" s="130">
        <v>5001381</v>
      </c>
      <c r="B9771" s="126" t="s">
        <v>19472</v>
      </c>
      <c r="C9771" s="126" t="s">
        <v>19473</v>
      </c>
      <c r="D9771" s="126" t="s">
        <v>19474</v>
      </c>
      <c r="E9771" s="126" t="s">
        <v>288</v>
      </c>
      <c r="F9771" s="126" t="s">
        <v>416</v>
      </c>
      <c r="G9771" s="126" t="s">
        <v>417</v>
      </c>
      <c r="H9771" s="126" t="s">
        <v>126</v>
      </c>
      <c r="I9771" s="126" t="s">
        <v>126</v>
      </c>
      <c r="J9771" s="126" t="s">
        <v>769</v>
      </c>
      <c r="K9771" s="126" t="s">
        <v>567</v>
      </c>
      <c r="L9771" s="126" t="s">
        <v>770</v>
      </c>
      <c r="M9771" s="130">
        <v>680.38</v>
      </c>
      <c r="O9771" s="126" t="s">
        <v>422</v>
      </c>
      <c r="P9771" s="130">
        <v>0</v>
      </c>
      <c r="S9771" s="130">
        <v>0</v>
      </c>
      <c r="V9771" s="130">
        <v>680.38</v>
      </c>
      <c r="X9771" s="126" t="s">
        <v>423</v>
      </c>
      <c r="Z9771" s="127"/>
      <c r="AA9771" s="128">
        <v>1</v>
      </c>
      <c r="AB9771" s="128">
        <v>12</v>
      </c>
      <c r="AD9771" s="126" t="s">
        <v>562</v>
      </c>
      <c r="AG9771" s="127"/>
      <c r="AI9771" s="127"/>
    </row>
    <row r="9772" spans="1:35" ht="14.85" customHeight="1">
      <c r="A9772" s="130">
        <v>5001380</v>
      </c>
      <c r="B9772" s="126" t="s">
        <v>19475</v>
      </c>
      <c r="C9772" s="126" t="s">
        <v>19476</v>
      </c>
      <c r="D9772" s="126" t="s">
        <v>19474</v>
      </c>
      <c r="E9772" s="126" t="s">
        <v>288</v>
      </c>
      <c r="F9772" s="126" t="s">
        <v>416</v>
      </c>
      <c r="G9772" s="126" t="s">
        <v>417</v>
      </c>
      <c r="H9772" s="126" t="s">
        <v>126</v>
      </c>
      <c r="I9772" s="126" t="s">
        <v>126</v>
      </c>
      <c r="J9772" s="126" t="s">
        <v>769</v>
      </c>
      <c r="K9772" s="126" t="s">
        <v>567</v>
      </c>
      <c r="L9772" s="126" t="s">
        <v>770</v>
      </c>
      <c r="M9772" s="130">
        <v>680.38</v>
      </c>
      <c r="O9772" s="126" t="s">
        <v>422</v>
      </c>
      <c r="P9772" s="130">
        <v>0</v>
      </c>
      <c r="S9772" s="130">
        <v>0</v>
      </c>
      <c r="V9772" s="130">
        <v>680.38</v>
      </c>
      <c r="X9772" s="126" t="s">
        <v>423</v>
      </c>
      <c r="Z9772" s="127"/>
      <c r="AA9772" s="128">
        <v>1</v>
      </c>
      <c r="AB9772" s="128">
        <v>12</v>
      </c>
      <c r="AD9772" s="126" t="s">
        <v>562</v>
      </c>
      <c r="AG9772" s="127"/>
      <c r="AI9772" s="127"/>
    </row>
    <row r="9773" spans="1:35" ht="14.85" customHeight="1">
      <c r="A9773" s="130">
        <v>5001379</v>
      </c>
      <c r="B9773" s="126" t="s">
        <v>19477</v>
      </c>
      <c r="C9773" s="126" t="s">
        <v>19478</v>
      </c>
      <c r="D9773" s="126" t="s">
        <v>19474</v>
      </c>
      <c r="E9773" s="126" t="s">
        <v>288</v>
      </c>
      <c r="F9773" s="126" t="s">
        <v>416</v>
      </c>
      <c r="G9773" s="126" t="s">
        <v>417</v>
      </c>
      <c r="H9773" s="126" t="s">
        <v>126</v>
      </c>
      <c r="I9773" s="126" t="s">
        <v>126</v>
      </c>
      <c r="J9773" s="126" t="s">
        <v>769</v>
      </c>
      <c r="K9773" s="126" t="s">
        <v>567</v>
      </c>
      <c r="L9773" s="126" t="s">
        <v>770</v>
      </c>
      <c r="M9773" s="130">
        <v>680.38</v>
      </c>
      <c r="O9773" s="126" t="s">
        <v>422</v>
      </c>
      <c r="P9773" s="130">
        <v>0</v>
      </c>
      <c r="S9773" s="130">
        <v>0</v>
      </c>
      <c r="V9773" s="130">
        <v>680.38</v>
      </c>
      <c r="X9773" s="126" t="s">
        <v>423</v>
      </c>
      <c r="Z9773" s="127"/>
      <c r="AA9773" s="128">
        <v>1</v>
      </c>
      <c r="AB9773" s="128">
        <v>12</v>
      </c>
      <c r="AD9773" s="126" t="s">
        <v>562</v>
      </c>
      <c r="AG9773" s="127"/>
      <c r="AI9773" s="127"/>
    </row>
    <row r="9774" spans="1:35" ht="14.85" customHeight="1">
      <c r="A9774" s="130">
        <v>5001377</v>
      </c>
      <c r="B9774" s="126" t="s">
        <v>19479</v>
      </c>
      <c r="C9774" s="126" t="s">
        <v>19480</v>
      </c>
      <c r="D9774" s="126" t="s">
        <v>9885</v>
      </c>
      <c r="E9774" s="126" t="s">
        <v>288</v>
      </c>
      <c r="F9774" s="126" t="s">
        <v>416</v>
      </c>
      <c r="G9774" s="126" t="s">
        <v>417</v>
      </c>
      <c r="H9774" s="126" t="s">
        <v>126</v>
      </c>
      <c r="I9774" s="126" t="s">
        <v>126</v>
      </c>
      <c r="J9774" s="126" t="s">
        <v>769</v>
      </c>
      <c r="K9774" s="126" t="s">
        <v>567</v>
      </c>
      <c r="L9774" s="126" t="s">
        <v>770</v>
      </c>
      <c r="M9774" s="130">
        <v>1960</v>
      </c>
      <c r="O9774" s="126" t="s">
        <v>422</v>
      </c>
      <c r="P9774" s="130">
        <v>0</v>
      </c>
      <c r="S9774" s="130">
        <v>0</v>
      </c>
      <c r="V9774" s="130">
        <v>1960</v>
      </c>
      <c r="X9774" s="126" t="s">
        <v>2908</v>
      </c>
      <c r="Z9774" s="127"/>
      <c r="AA9774" s="128">
        <v>1</v>
      </c>
      <c r="AB9774" s="128">
        <v>12</v>
      </c>
      <c r="AD9774" s="126" t="s">
        <v>562</v>
      </c>
      <c r="AG9774" s="127"/>
      <c r="AI9774" s="127"/>
    </row>
    <row r="9775" spans="1:35" ht="14.85" customHeight="1">
      <c r="A9775" s="130">
        <v>5001375</v>
      </c>
      <c r="B9775" s="126" t="s">
        <v>19481</v>
      </c>
      <c r="C9775" s="126" t="s">
        <v>19482</v>
      </c>
      <c r="D9775" s="126" t="s">
        <v>9885</v>
      </c>
      <c r="E9775" s="126" t="s">
        <v>288</v>
      </c>
      <c r="F9775" s="126" t="s">
        <v>416</v>
      </c>
      <c r="G9775" s="126" t="s">
        <v>417</v>
      </c>
      <c r="H9775" s="126" t="s">
        <v>126</v>
      </c>
      <c r="I9775" s="126" t="s">
        <v>126</v>
      </c>
      <c r="J9775" s="126" t="s">
        <v>769</v>
      </c>
      <c r="K9775" s="126" t="s">
        <v>567</v>
      </c>
      <c r="L9775" s="126" t="s">
        <v>770</v>
      </c>
      <c r="M9775" s="130">
        <v>1557.92</v>
      </c>
      <c r="O9775" s="126" t="s">
        <v>422</v>
      </c>
      <c r="P9775" s="130">
        <v>0</v>
      </c>
      <c r="S9775" s="130">
        <v>0</v>
      </c>
      <c r="V9775" s="130">
        <v>1558.2</v>
      </c>
      <c r="X9775" s="126" t="s">
        <v>1034</v>
      </c>
      <c r="Z9775" s="127"/>
      <c r="AA9775" s="128">
        <v>1</v>
      </c>
      <c r="AB9775" s="128">
        <v>12</v>
      </c>
      <c r="AD9775" s="126" t="s">
        <v>562</v>
      </c>
      <c r="AG9775" s="127"/>
      <c r="AI9775" s="127"/>
    </row>
    <row r="9776" spans="1:35" ht="14.85" customHeight="1">
      <c r="A9776" s="130">
        <v>5001368</v>
      </c>
      <c r="B9776" s="126" t="s">
        <v>19483</v>
      </c>
      <c r="C9776" s="126" t="s">
        <v>19484</v>
      </c>
      <c r="D9776" s="126" t="s">
        <v>19485</v>
      </c>
      <c r="E9776" s="126" t="s">
        <v>288</v>
      </c>
      <c r="F9776" s="126" t="s">
        <v>416</v>
      </c>
      <c r="G9776" s="126" t="s">
        <v>417</v>
      </c>
      <c r="H9776" s="126" t="s">
        <v>126</v>
      </c>
      <c r="I9776" s="126" t="s">
        <v>126</v>
      </c>
      <c r="J9776" s="126" t="s">
        <v>769</v>
      </c>
      <c r="K9776" s="126" t="s">
        <v>567</v>
      </c>
      <c r="L9776" s="126" t="s">
        <v>770</v>
      </c>
      <c r="M9776" s="130">
        <v>583.79999999999995</v>
      </c>
      <c r="O9776" s="126" t="s">
        <v>422</v>
      </c>
      <c r="P9776" s="130">
        <v>0</v>
      </c>
      <c r="S9776" s="130">
        <v>0</v>
      </c>
      <c r="V9776" s="130">
        <v>583.79999999999995</v>
      </c>
      <c r="X9776" s="126" t="s">
        <v>1885</v>
      </c>
      <c r="Z9776" s="127"/>
      <c r="AA9776" s="128">
        <v>1</v>
      </c>
      <c r="AB9776" s="128">
        <v>12</v>
      </c>
      <c r="AD9776" s="126" t="s">
        <v>562</v>
      </c>
      <c r="AG9776" s="127"/>
      <c r="AI9776" s="127"/>
    </row>
    <row r="9777" spans="1:35" ht="14.85" customHeight="1">
      <c r="A9777" s="130">
        <v>5001359</v>
      </c>
      <c r="B9777" s="126" t="s">
        <v>19486</v>
      </c>
      <c r="C9777" s="126" t="s">
        <v>19487</v>
      </c>
      <c r="D9777" s="126" t="s">
        <v>19488</v>
      </c>
      <c r="E9777" s="126" t="s">
        <v>288</v>
      </c>
      <c r="F9777" s="126" t="s">
        <v>364</v>
      </c>
      <c r="G9777" s="126" t="s">
        <v>417</v>
      </c>
      <c r="H9777" s="126" t="s">
        <v>126</v>
      </c>
      <c r="I9777" s="126" t="s">
        <v>126</v>
      </c>
      <c r="J9777" s="126" t="s">
        <v>19489</v>
      </c>
      <c r="K9777" s="126" t="s">
        <v>747</v>
      </c>
      <c r="L9777" s="126" t="s">
        <v>19490</v>
      </c>
      <c r="M9777" s="130">
        <v>6817.44</v>
      </c>
      <c r="O9777" s="126" t="s">
        <v>365</v>
      </c>
      <c r="P9777" s="130">
        <v>0</v>
      </c>
      <c r="S9777" s="130">
        <v>0</v>
      </c>
      <c r="V9777" s="130">
        <v>12383.95</v>
      </c>
      <c r="X9777" s="126" t="s">
        <v>469</v>
      </c>
      <c r="Z9777" s="127"/>
      <c r="AA9777" s="128">
        <v>1</v>
      </c>
      <c r="AB9777" s="128">
        <v>60</v>
      </c>
      <c r="AC9777" s="126" t="s">
        <v>366</v>
      </c>
      <c r="AD9777" s="126" t="s">
        <v>562</v>
      </c>
      <c r="AG9777" s="127"/>
      <c r="AI9777" s="127"/>
    </row>
    <row r="9778" spans="1:35" ht="14.85" customHeight="1">
      <c r="A9778" s="130">
        <v>5001323</v>
      </c>
      <c r="B9778" s="126" t="s">
        <v>19491</v>
      </c>
      <c r="C9778" s="126" t="s">
        <v>19492</v>
      </c>
      <c r="D9778" s="126" t="s">
        <v>19493</v>
      </c>
      <c r="E9778" s="126" t="s">
        <v>288</v>
      </c>
      <c r="F9778" s="126" t="s">
        <v>532</v>
      </c>
      <c r="G9778" s="126" t="s">
        <v>417</v>
      </c>
      <c r="H9778" s="126" t="s">
        <v>126</v>
      </c>
      <c r="I9778" s="126" t="s">
        <v>126</v>
      </c>
      <c r="J9778" s="126" t="s">
        <v>19494</v>
      </c>
      <c r="K9778" s="126" t="s">
        <v>2548</v>
      </c>
      <c r="L9778" s="126" t="s">
        <v>19495</v>
      </c>
      <c r="M9778" s="130">
        <v>476</v>
      </c>
      <c r="O9778" s="126" t="s">
        <v>1459</v>
      </c>
      <c r="P9778" s="130">
        <v>0</v>
      </c>
      <c r="S9778" s="130">
        <v>0</v>
      </c>
      <c r="V9778" s="130">
        <v>476</v>
      </c>
      <c r="X9778" s="126" t="s">
        <v>1463</v>
      </c>
      <c r="Z9778" s="127"/>
      <c r="AA9778" s="128">
        <v>1</v>
      </c>
      <c r="AB9778" s="128">
        <v>72</v>
      </c>
      <c r="AD9778" s="126" t="s">
        <v>562</v>
      </c>
      <c r="AG9778" s="127"/>
      <c r="AI9778" s="127"/>
    </row>
    <row r="9779" spans="1:35" ht="14.85" customHeight="1">
      <c r="A9779" s="130">
        <v>5001321</v>
      </c>
      <c r="B9779" s="126" t="s">
        <v>19496</v>
      </c>
      <c r="C9779" s="126" t="s">
        <v>19497</v>
      </c>
      <c r="D9779" s="126" t="s">
        <v>19498</v>
      </c>
      <c r="E9779" s="126" t="s">
        <v>288</v>
      </c>
      <c r="F9779" s="126" t="s">
        <v>532</v>
      </c>
      <c r="G9779" s="126" t="s">
        <v>417</v>
      </c>
      <c r="H9779" s="126" t="s">
        <v>126</v>
      </c>
      <c r="I9779" s="126" t="s">
        <v>126</v>
      </c>
      <c r="J9779" s="126" t="s">
        <v>19494</v>
      </c>
      <c r="K9779" s="126" t="s">
        <v>2548</v>
      </c>
      <c r="L9779" s="126" t="s">
        <v>19495</v>
      </c>
      <c r="M9779" s="130">
        <v>476</v>
      </c>
      <c r="O9779" s="126" t="s">
        <v>1459</v>
      </c>
      <c r="P9779" s="130">
        <v>0</v>
      </c>
      <c r="S9779" s="130">
        <v>0</v>
      </c>
      <c r="V9779" s="130">
        <v>476</v>
      </c>
      <c r="X9779" s="126" t="s">
        <v>1463</v>
      </c>
      <c r="Z9779" s="127"/>
      <c r="AA9779" s="128">
        <v>1</v>
      </c>
      <c r="AB9779" s="128">
        <v>72</v>
      </c>
      <c r="AD9779" s="126" t="s">
        <v>562</v>
      </c>
      <c r="AG9779" s="127"/>
      <c r="AI9779" s="127"/>
    </row>
    <row r="9780" spans="1:35" ht="14.85" customHeight="1">
      <c r="A9780" s="130">
        <v>5001319</v>
      </c>
      <c r="B9780" s="126" t="s">
        <v>19499</v>
      </c>
      <c r="C9780" s="126" t="s">
        <v>19492</v>
      </c>
      <c r="D9780" s="126" t="s">
        <v>19500</v>
      </c>
      <c r="E9780" s="126" t="s">
        <v>288</v>
      </c>
      <c r="F9780" s="126" t="s">
        <v>532</v>
      </c>
      <c r="G9780" s="126" t="s">
        <v>312</v>
      </c>
      <c r="H9780" s="126" t="s">
        <v>126</v>
      </c>
      <c r="I9780" s="126" t="s">
        <v>418</v>
      </c>
      <c r="J9780" s="126" t="s">
        <v>19494</v>
      </c>
      <c r="K9780" s="126" t="s">
        <v>2548</v>
      </c>
      <c r="L9780" s="126" t="s">
        <v>19495</v>
      </c>
      <c r="M9780" s="130">
        <v>292.18</v>
      </c>
      <c r="O9780" s="126" t="s">
        <v>1459</v>
      </c>
      <c r="P9780" s="130">
        <v>292.18</v>
      </c>
      <c r="R9780" s="126" t="s">
        <v>1460</v>
      </c>
      <c r="S9780" s="130">
        <v>0</v>
      </c>
      <c r="V9780" s="130">
        <v>292.18</v>
      </c>
      <c r="X9780" s="126" t="s">
        <v>1461</v>
      </c>
      <c r="Z9780" s="127"/>
      <c r="AA9780" s="128">
        <v>2500</v>
      </c>
      <c r="AB9780" s="128">
        <v>12</v>
      </c>
      <c r="AD9780" s="126" t="s">
        <v>562</v>
      </c>
      <c r="AG9780" s="127"/>
      <c r="AI9780" s="127"/>
    </row>
    <row r="9781" spans="1:35" ht="14.85" customHeight="1">
      <c r="A9781" s="130">
        <v>5001317</v>
      </c>
      <c r="B9781" s="126" t="s">
        <v>19501</v>
      </c>
      <c r="C9781" s="126" t="s">
        <v>19497</v>
      </c>
      <c r="D9781" s="126" t="s">
        <v>19502</v>
      </c>
      <c r="E9781" s="126" t="s">
        <v>288</v>
      </c>
      <c r="F9781" s="126" t="s">
        <v>532</v>
      </c>
      <c r="G9781" s="126" t="s">
        <v>312</v>
      </c>
      <c r="H9781" s="126" t="s">
        <v>126</v>
      </c>
      <c r="I9781" s="126" t="s">
        <v>418</v>
      </c>
      <c r="J9781" s="126" t="s">
        <v>19494</v>
      </c>
      <c r="K9781" s="126" t="s">
        <v>2548</v>
      </c>
      <c r="L9781" s="126" t="s">
        <v>19495</v>
      </c>
      <c r="M9781" s="130">
        <v>292.18</v>
      </c>
      <c r="O9781" s="126" t="s">
        <v>1459</v>
      </c>
      <c r="P9781" s="130">
        <v>292.18</v>
      </c>
      <c r="R9781" s="126" t="s">
        <v>1460</v>
      </c>
      <c r="S9781" s="130">
        <v>0</v>
      </c>
      <c r="V9781" s="130">
        <v>292.18</v>
      </c>
      <c r="X9781" s="126" t="s">
        <v>1461</v>
      </c>
      <c r="Z9781" s="127"/>
      <c r="AA9781" s="128">
        <v>2500</v>
      </c>
      <c r="AB9781" s="128">
        <v>12</v>
      </c>
      <c r="AD9781" s="126" t="s">
        <v>562</v>
      </c>
      <c r="AG9781" s="127"/>
      <c r="AI9781" s="127"/>
    </row>
    <row r="9782" spans="1:35" ht="14.85" customHeight="1">
      <c r="A9782" s="130">
        <v>5001300</v>
      </c>
      <c r="B9782" s="126" t="s">
        <v>19503</v>
      </c>
      <c r="C9782" s="126" t="s">
        <v>19504</v>
      </c>
      <c r="D9782" s="126" t="s">
        <v>10896</v>
      </c>
      <c r="E9782" s="126" t="s">
        <v>288</v>
      </c>
      <c r="F9782" s="126" t="s">
        <v>416</v>
      </c>
      <c r="G9782" s="126" t="s">
        <v>417</v>
      </c>
      <c r="H9782" s="126" t="s">
        <v>126</v>
      </c>
      <c r="I9782" s="126" t="s">
        <v>126</v>
      </c>
      <c r="J9782" s="126" t="s">
        <v>769</v>
      </c>
      <c r="K9782" s="126" t="s">
        <v>567</v>
      </c>
      <c r="L9782" s="126" t="s">
        <v>770</v>
      </c>
      <c r="M9782" s="130">
        <v>583.79999999999995</v>
      </c>
      <c r="O9782" s="126" t="s">
        <v>422</v>
      </c>
      <c r="P9782" s="130">
        <v>0</v>
      </c>
      <c r="S9782" s="130">
        <v>0</v>
      </c>
      <c r="V9782" s="130">
        <v>583.79999999999995</v>
      </c>
      <c r="X9782" s="126" t="s">
        <v>1885</v>
      </c>
      <c r="Z9782" s="127"/>
      <c r="AA9782" s="128">
        <v>1</v>
      </c>
      <c r="AB9782" s="128">
        <v>12</v>
      </c>
      <c r="AD9782" s="126" t="s">
        <v>562</v>
      </c>
      <c r="AG9782" s="127"/>
      <c r="AI9782" s="127"/>
    </row>
    <row r="9783" spans="1:35" ht="14.85" customHeight="1">
      <c r="A9783" s="130">
        <v>5003386</v>
      </c>
      <c r="B9783" s="126" t="s">
        <v>12660</v>
      </c>
      <c r="C9783" s="126" t="s">
        <v>12661</v>
      </c>
      <c r="E9783" s="126" t="s">
        <v>288</v>
      </c>
      <c r="F9783" s="126" t="s">
        <v>364</v>
      </c>
      <c r="G9783" s="126" t="s">
        <v>417</v>
      </c>
      <c r="H9783" s="126" t="s">
        <v>126</v>
      </c>
      <c r="I9783" s="126" t="s">
        <v>126</v>
      </c>
      <c r="J9783" s="126" t="s">
        <v>466</v>
      </c>
      <c r="K9783" s="126" t="s">
        <v>467</v>
      </c>
      <c r="L9783" s="126" t="s">
        <v>468</v>
      </c>
      <c r="M9783" s="130">
        <v>9739.52</v>
      </c>
      <c r="O9783" s="126" t="s">
        <v>486</v>
      </c>
      <c r="P9783" s="130">
        <v>0</v>
      </c>
      <c r="S9783" s="130">
        <v>0</v>
      </c>
      <c r="V9783" s="130">
        <v>14511.29</v>
      </c>
      <c r="X9783" s="126" t="s">
        <v>549</v>
      </c>
      <c r="Z9783" s="127"/>
      <c r="AA9783" s="128">
        <v>2</v>
      </c>
      <c r="AB9783" s="128">
        <v>60</v>
      </c>
      <c r="AC9783" s="126" t="s">
        <v>366</v>
      </c>
      <c r="AD9783" s="126" t="s">
        <v>562</v>
      </c>
      <c r="AG9783" s="127"/>
      <c r="AI9783" s="127"/>
    </row>
    <row r="9784" spans="1:35" ht="14.85" customHeight="1">
      <c r="A9784" s="130">
        <v>5004398</v>
      </c>
      <c r="B9784" s="126" t="s">
        <v>413</v>
      </c>
      <c r="C9784" s="126" t="s">
        <v>19505</v>
      </c>
      <c r="D9784" s="126" t="s">
        <v>12517</v>
      </c>
      <c r="E9784" s="126" t="s">
        <v>288</v>
      </c>
      <c r="F9784" s="126" t="s">
        <v>491</v>
      </c>
      <c r="G9784" s="126" t="s">
        <v>417</v>
      </c>
      <c r="H9784" s="126" t="s">
        <v>126</v>
      </c>
      <c r="I9784" s="126" t="s">
        <v>126</v>
      </c>
      <c r="J9784" s="126" t="s">
        <v>12454</v>
      </c>
      <c r="K9784" s="126" t="s">
        <v>526</v>
      </c>
      <c r="L9784" s="126" t="s">
        <v>1321</v>
      </c>
      <c r="M9784" s="130">
        <v>55360.2</v>
      </c>
      <c r="N9784" s="126" t="s">
        <v>290</v>
      </c>
      <c r="O9784" s="126" t="s">
        <v>1399</v>
      </c>
      <c r="P9784" s="130">
        <v>0</v>
      </c>
      <c r="S9784" s="130">
        <v>0</v>
      </c>
      <c r="V9784" s="130">
        <v>56490</v>
      </c>
      <c r="X9784" s="126" t="s">
        <v>1400</v>
      </c>
      <c r="Y9784" s="126" t="s">
        <v>517</v>
      </c>
      <c r="Z9784" s="127" t="s">
        <v>1401</v>
      </c>
      <c r="AA9784" s="128">
        <v>1</v>
      </c>
      <c r="AB9784" s="128">
        <v>84</v>
      </c>
      <c r="AD9784" s="126" t="s">
        <v>1801</v>
      </c>
      <c r="AG9784" s="127"/>
      <c r="AI9784" s="127"/>
    </row>
    <row r="9785" spans="1:35" ht="14.85" customHeight="1">
      <c r="A9785" s="130">
        <v>5004397</v>
      </c>
      <c r="B9785" s="126" t="s">
        <v>413</v>
      </c>
      <c r="C9785" s="126" t="s">
        <v>19506</v>
      </c>
      <c r="D9785" s="126" t="s">
        <v>12517</v>
      </c>
      <c r="E9785" s="126" t="s">
        <v>288</v>
      </c>
      <c r="F9785" s="126" t="s">
        <v>491</v>
      </c>
      <c r="G9785" s="126" t="s">
        <v>417</v>
      </c>
      <c r="H9785" s="126" t="s">
        <v>126</v>
      </c>
      <c r="I9785" s="126" t="s">
        <v>126</v>
      </c>
      <c r="J9785" s="126" t="s">
        <v>12454</v>
      </c>
      <c r="K9785" s="126" t="s">
        <v>526</v>
      </c>
      <c r="L9785" s="126" t="s">
        <v>1321</v>
      </c>
      <c r="M9785" s="130">
        <v>53498.2</v>
      </c>
      <c r="N9785" s="126" t="s">
        <v>290</v>
      </c>
      <c r="O9785" s="126" t="s">
        <v>1399</v>
      </c>
      <c r="P9785" s="130">
        <v>0</v>
      </c>
      <c r="S9785" s="130">
        <v>0</v>
      </c>
      <c r="V9785" s="130">
        <v>54590</v>
      </c>
      <c r="X9785" s="126" t="s">
        <v>1400</v>
      </c>
      <c r="Y9785" s="126" t="s">
        <v>517</v>
      </c>
      <c r="Z9785" s="127" t="s">
        <v>1401</v>
      </c>
      <c r="AA9785" s="128">
        <v>1</v>
      </c>
      <c r="AB9785" s="128">
        <v>84</v>
      </c>
      <c r="AD9785" s="126" t="s">
        <v>1801</v>
      </c>
      <c r="AG9785" s="127"/>
      <c r="AI9785" s="127"/>
    </row>
    <row r="9786" spans="1:35" ht="14.85" customHeight="1">
      <c r="A9786" s="130">
        <v>5003765</v>
      </c>
      <c r="B9786" s="126" t="s">
        <v>16094</v>
      </c>
      <c r="C9786" s="126" t="s">
        <v>16095</v>
      </c>
      <c r="D9786" s="126" t="s">
        <v>16096</v>
      </c>
      <c r="E9786" s="126" t="s">
        <v>288</v>
      </c>
      <c r="F9786" s="126" t="s">
        <v>364</v>
      </c>
      <c r="G9786" s="126" t="s">
        <v>417</v>
      </c>
      <c r="H9786" s="126" t="s">
        <v>126</v>
      </c>
      <c r="I9786" s="126" t="s">
        <v>126</v>
      </c>
      <c r="J9786" s="126" t="s">
        <v>886</v>
      </c>
      <c r="K9786" s="126" t="s">
        <v>443</v>
      </c>
      <c r="L9786" s="126" t="s">
        <v>887</v>
      </c>
      <c r="M9786" s="130">
        <v>6817.44</v>
      </c>
      <c r="O9786" s="126" t="s">
        <v>365</v>
      </c>
      <c r="P9786" s="130">
        <v>0</v>
      </c>
      <c r="S9786" s="130">
        <v>0</v>
      </c>
      <c r="V9786" s="130">
        <v>27756.51</v>
      </c>
      <c r="X9786" s="126" t="s">
        <v>469</v>
      </c>
      <c r="Z9786" s="127"/>
      <c r="AA9786" s="128">
        <v>1</v>
      </c>
      <c r="AB9786" s="128">
        <v>60</v>
      </c>
      <c r="AC9786" s="126" t="s">
        <v>366</v>
      </c>
      <c r="AD9786" s="126" t="s">
        <v>562</v>
      </c>
      <c r="AG9786" s="127"/>
      <c r="AI9786" s="127"/>
    </row>
    <row r="9787" spans="1:35" ht="14.85" customHeight="1">
      <c r="A9787" s="130">
        <v>5000668</v>
      </c>
      <c r="B9787" s="126" t="s">
        <v>19507</v>
      </c>
      <c r="C9787" s="126" t="s">
        <v>19508</v>
      </c>
      <c r="D9787" s="126" t="s">
        <v>19509</v>
      </c>
      <c r="E9787" s="126" t="s">
        <v>288</v>
      </c>
      <c r="F9787" s="126" t="s">
        <v>416</v>
      </c>
      <c r="G9787" s="126" t="s">
        <v>417</v>
      </c>
      <c r="H9787" s="126" t="s">
        <v>126</v>
      </c>
      <c r="I9787" s="126" t="s">
        <v>126</v>
      </c>
      <c r="J9787" s="126" t="s">
        <v>10270</v>
      </c>
      <c r="K9787" s="126" t="s">
        <v>747</v>
      </c>
      <c r="L9787" s="126" t="s">
        <v>9321</v>
      </c>
      <c r="M9787" s="130">
        <v>1248.6300000000001</v>
      </c>
      <c r="O9787" s="126" t="s">
        <v>422</v>
      </c>
      <c r="P9787" s="130">
        <v>0</v>
      </c>
      <c r="S9787" s="130">
        <v>0</v>
      </c>
      <c r="V9787" s="130">
        <v>1248.6300000000001</v>
      </c>
      <c r="X9787" s="126" t="s">
        <v>500</v>
      </c>
      <c r="Z9787" s="127"/>
      <c r="AA9787" s="128">
        <v>1</v>
      </c>
      <c r="AB9787" s="128">
        <v>12</v>
      </c>
      <c r="AD9787" s="126" t="s">
        <v>562</v>
      </c>
      <c r="AG9787" s="127"/>
      <c r="AI9787" s="127"/>
    </row>
    <row r="9788" spans="1:35" ht="14.85" customHeight="1">
      <c r="A9788" s="130">
        <v>5000667</v>
      </c>
      <c r="B9788" s="126" t="s">
        <v>19510</v>
      </c>
      <c r="C9788" s="126" t="s">
        <v>19511</v>
      </c>
      <c r="D9788" s="126" t="s">
        <v>19512</v>
      </c>
      <c r="E9788" s="126" t="s">
        <v>288</v>
      </c>
      <c r="F9788" s="126" t="s">
        <v>416</v>
      </c>
      <c r="G9788" s="126" t="s">
        <v>417</v>
      </c>
      <c r="H9788" s="126" t="s">
        <v>126</v>
      </c>
      <c r="I9788" s="126" t="s">
        <v>126</v>
      </c>
      <c r="J9788" s="126" t="s">
        <v>10270</v>
      </c>
      <c r="K9788" s="126" t="s">
        <v>747</v>
      </c>
      <c r="L9788" s="126" t="s">
        <v>9321</v>
      </c>
      <c r="M9788" s="130">
        <v>1498.96</v>
      </c>
      <c r="O9788" s="126" t="s">
        <v>422</v>
      </c>
      <c r="P9788" s="130">
        <v>0</v>
      </c>
      <c r="S9788" s="130">
        <v>0</v>
      </c>
      <c r="V9788" s="130">
        <v>1498.96</v>
      </c>
      <c r="X9788" s="126" t="s">
        <v>500</v>
      </c>
      <c r="Z9788" s="127"/>
      <c r="AA9788" s="128">
        <v>1</v>
      </c>
      <c r="AB9788" s="128">
        <v>12</v>
      </c>
      <c r="AD9788" s="126" t="s">
        <v>562</v>
      </c>
      <c r="AG9788" s="127"/>
      <c r="AI9788" s="127"/>
    </row>
    <row r="9789" spans="1:35" ht="14.85" customHeight="1">
      <c r="A9789" s="130">
        <v>5000666</v>
      </c>
      <c r="B9789" s="126" t="s">
        <v>19513</v>
      </c>
      <c r="C9789" s="126" t="s">
        <v>19514</v>
      </c>
      <c r="D9789" s="126" t="s">
        <v>19515</v>
      </c>
      <c r="E9789" s="126" t="s">
        <v>288</v>
      </c>
      <c r="F9789" s="126" t="s">
        <v>416</v>
      </c>
      <c r="G9789" s="126" t="s">
        <v>417</v>
      </c>
      <c r="H9789" s="126" t="s">
        <v>126</v>
      </c>
      <c r="I9789" s="126" t="s">
        <v>126</v>
      </c>
      <c r="J9789" s="126" t="s">
        <v>10270</v>
      </c>
      <c r="K9789" s="126" t="s">
        <v>747</v>
      </c>
      <c r="L9789" s="126" t="s">
        <v>9321</v>
      </c>
      <c r="M9789" s="130">
        <v>340.48</v>
      </c>
      <c r="O9789" s="126" t="s">
        <v>4833</v>
      </c>
      <c r="P9789" s="130">
        <v>0</v>
      </c>
      <c r="S9789" s="130">
        <v>0</v>
      </c>
      <c r="V9789" s="130">
        <v>500.31</v>
      </c>
      <c r="X9789" s="126" t="s">
        <v>4834</v>
      </c>
      <c r="Z9789" s="127"/>
      <c r="AA9789" s="128">
        <v>1</v>
      </c>
      <c r="AB9789" s="128">
        <v>12</v>
      </c>
      <c r="AD9789" s="126" t="s">
        <v>562</v>
      </c>
      <c r="AG9789" s="127"/>
      <c r="AI9789" s="127"/>
    </row>
    <row r="9790" spans="1:35" ht="14.85" customHeight="1">
      <c r="A9790" s="130">
        <v>5000665</v>
      </c>
      <c r="B9790" s="126" t="s">
        <v>19516</v>
      </c>
      <c r="C9790" s="126" t="s">
        <v>19517</v>
      </c>
      <c r="D9790" s="126" t="s">
        <v>19518</v>
      </c>
      <c r="E9790" s="126" t="s">
        <v>288</v>
      </c>
      <c r="F9790" s="126" t="s">
        <v>416</v>
      </c>
      <c r="G9790" s="126" t="s">
        <v>417</v>
      </c>
      <c r="H9790" s="126" t="s">
        <v>126</v>
      </c>
      <c r="I9790" s="126" t="s">
        <v>126</v>
      </c>
      <c r="J9790" s="126" t="s">
        <v>10270</v>
      </c>
      <c r="K9790" s="126" t="s">
        <v>747</v>
      </c>
      <c r="L9790" s="126" t="s">
        <v>9321</v>
      </c>
      <c r="M9790" s="130">
        <v>194.88</v>
      </c>
      <c r="O9790" s="126" t="s">
        <v>6518</v>
      </c>
      <c r="P9790" s="130">
        <v>0</v>
      </c>
      <c r="S9790" s="130">
        <v>0</v>
      </c>
      <c r="V9790" s="130">
        <v>200.6</v>
      </c>
      <c r="X9790" s="126" t="s">
        <v>6519</v>
      </c>
      <c r="Z9790" s="127"/>
      <c r="AA9790" s="128">
        <v>1</v>
      </c>
      <c r="AB9790" s="128">
        <v>12</v>
      </c>
      <c r="AD9790" s="126" t="s">
        <v>562</v>
      </c>
      <c r="AG9790" s="127"/>
      <c r="AI9790" s="127"/>
    </row>
    <row r="9791" spans="1:35" ht="14.85" customHeight="1">
      <c r="A9791" s="130">
        <v>5000664</v>
      </c>
      <c r="B9791" s="126" t="s">
        <v>19519</v>
      </c>
      <c r="C9791" s="126" t="s">
        <v>19520</v>
      </c>
      <c r="D9791" s="126" t="s">
        <v>19521</v>
      </c>
      <c r="E9791" s="126" t="s">
        <v>288</v>
      </c>
      <c r="F9791" s="126" t="s">
        <v>416</v>
      </c>
      <c r="G9791" s="126" t="s">
        <v>417</v>
      </c>
      <c r="H9791" s="126" t="s">
        <v>126</v>
      </c>
      <c r="I9791" s="126" t="s">
        <v>126</v>
      </c>
      <c r="J9791" s="126" t="s">
        <v>10270</v>
      </c>
      <c r="K9791" s="126" t="s">
        <v>747</v>
      </c>
      <c r="L9791" s="126" t="s">
        <v>9321</v>
      </c>
      <c r="M9791" s="130">
        <v>340.48</v>
      </c>
      <c r="O9791" s="126" t="s">
        <v>4833</v>
      </c>
      <c r="P9791" s="130">
        <v>0</v>
      </c>
      <c r="S9791" s="130">
        <v>0</v>
      </c>
      <c r="V9791" s="130">
        <v>351.06</v>
      </c>
      <c r="X9791" s="126" t="s">
        <v>4834</v>
      </c>
      <c r="Z9791" s="127"/>
      <c r="AA9791" s="128">
        <v>1</v>
      </c>
      <c r="AB9791" s="128">
        <v>12</v>
      </c>
      <c r="AD9791" s="126" t="s">
        <v>562</v>
      </c>
      <c r="AG9791" s="127"/>
      <c r="AI9791" s="127"/>
    </row>
    <row r="9792" spans="1:35" ht="14.85" customHeight="1">
      <c r="A9792" s="130">
        <v>5000663</v>
      </c>
      <c r="B9792" s="126" t="s">
        <v>19522</v>
      </c>
      <c r="C9792" s="126" t="s">
        <v>19523</v>
      </c>
      <c r="D9792" s="126" t="s">
        <v>19524</v>
      </c>
      <c r="E9792" s="126" t="s">
        <v>288</v>
      </c>
      <c r="F9792" s="126" t="s">
        <v>416</v>
      </c>
      <c r="G9792" s="126" t="s">
        <v>417</v>
      </c>
      <c r="H9792" s="126" t="s">
        <v>126</v>
      </c>
      <c r="I9792" s="126" t="s">
        <v>126</v>
      </c>
      <c r="J9792" s="126" t="s">
        <v>10270</v>
      </c>
      <c r="K9792" s="126" t="s">
        <v>747</v>
      </c>
      <c r="L9792" s="126" t="s">
        <v>9321</v>
      </c>
      <c r="M9792" s="130">
        <v>194.88</v>
      </c>
      <c r="O9792" s="126" t="s">
        <v>6518</v>
      </c>
      <c r="P9792" s="130">
        <v>0</v>
      </c>
      <c r="S9792" s="130">
        <v>0</v>
      </c>
      <c r="V9792" s="130">
        <v>200.6</v>
      </c>
      <c r="X9792" s="126" t="s">
        <v>6519</v>
      </c>
      <c r="Z9792" s="127"/>
      <c r="AA9792" s="128">
        <v>1</v>
      </c>
      <c r="AB9792" s="128">
        <v>12</v>
      </c>
      <c r="AD9792" s="126" t="s">
        <v>562</v>
      </c>
      <c r="AG9792" s="127"/>
      <c r="AI9792" s="127"/>
    </row>
    <row r="9793" spans="1:35" ht="14.85" customHeight="1">
      <c r="A9793" s="130">
        <v>5000662</v>
      </c>
      <c r="B9793" s="126" t="s">
        <v>19525</v>
      </c>
      <c r="C9793" s="126" t="s">
        <v>19526</v>
      </c>
      <c r="D9793" s="126" t="s">
        <v>19527</v>
      </c>
      <c r="E9793" s="126" t="s">
        <v>288</v>
      </c>
      <c r="F9793" s="126" t="s">
        <v>416</v>
      </c>
      <c r="G9793" s="126" t="s">
        <v>417</v>
      </c>
      <c r="H9793" s="126" t="s">
        <v>126</v>
      </c>
      <c r="I9793" s="126" t="s">
        <v>126</v>
      </c>
      <c r="J9793" s="126" t="s">
        <v>10270</v>
      </c>
      <c r="K9793" s="126" t="s">
        <v>747</v>
      </c>
      <c r="L9793" s="126" t="s">
        <v>9321</v>
      </c>
      <c r="M9793" s="130">
        <v>194.88</v>
      </c>
      <c r="O9793" s="126" t="s">
        <v>6518</v>
      </c>
      <c r="P9793" s="130">
        <v>0</v>
      </c>
      <c r="S9793" s="130">
        <v>0</v>
      </c>
      <c r="V9793" s="130">
        <v>200.6</v>
      </c>
      <c r="X9793" s="126" t="s">
        <v>6519</v>
      </c>
      <c r="Z9793" s="127"/>
      <c r="AA9793" s="128">
        <v>1</v>
      </c>
      <c r="AB9793" s="128">
        <v>12</v>
      </c>
      <c r="AD9793" s="126" t="s">
        <v>562</v>
      </c>
      <c r="AG9793" s="127"/>
      <c r="AI9793" s="127"/>
    </row>
    <row r="9794" spans="1:35" ht="14.85" customHeight="1">
      <c r="A9794" s="130">
        <v>5000661</v>
      </c>
      <c r="B9794" s="126" t="s">
        <v>19528</v>
      </c>
      <c r="C9794" s="126" t="s">
        <v>19529</v>
      </c>
      <c r="D9794" s="126" t="s">
        <v>19530</v>
      </c>
      <c r="E9794" s="126" t="s">
        <v>288</v>
      </c>
      <c r="F9794" s="126" t="s">
        <v>416</v>
      </c>
      <c r="G9794" s="126" t="s">
        <v>417</v>
      </c>
      <c r="H9794" s="126" t="s">
        <v>126</v>
      </c>
      <c r="I9794" s="126" t="s">
        <v>126</v>
      </c>
      <c r="J9794" s="126" t="s">
        <v>10270</v>
      </c>
      <c r="K9794" s="126" t="s">
        <v>747</v>
      </c>
      <c r="L9794" s="126" t="s">
        <v>9321</v>
      </c>
      <c r="M9794" s="130">
        <v>194.88</v>
      </c>
      <c r="O9794" s="126" t="s">
        <v>6518</v>
      </c>
      <c r="P9794" s="130">
        <v>0</v>
      </c>
      <c r="S9794" s="130">
        <v>0</v>
      </c>
      <c r="V9794" s="130">
        <v>200.6</v>
      </c>
      <c r="X9794" s="126" t="s">
        <v>6519</v>
      </c>
      <c r="Z9794" s="127"/>
      <c r="AA9794" s="128">
        <v>1</v>
      </c>
      <c r="AB9794" s="128">
        <v>12</v>
      </c>
      <c r="AD9794" s="126" t="s">
        <v>562</v>
      </c>
      <c r="AG9794" s="127"/>
      <c r="AI9794" s="127"/>
    </row>
    <row r="9795" spans="1:35" ht="14.85" customHeight="1">
      <c r="A9795" s="130">
        <v>5000660</v>
      </c>
      <c r="B9795" s="126" t="s">
        <v>19531</v>
      </c>
      <c r="C9795" s="126" t="s">
        <v>19532</v>
      </c>
      <c r="D9795" s="126" t="s">
        <v>19533</v>
      </c>
      <c r="E9795" s="126" t="s">
        <v>288</v>
      </c>
      <c r="F9795" s="126" t="s">
        <v>416</v>
      </c>
      <c r="G9795" s="126" t="s">
        <v>417</v>
      </c>
      <c r="H9795" s="126" t="s">
        <v>126</v>
      </c>
      <c r="I9795" s="126" t="s">
        <v>126</v>
      </c>
      <c r="J9795" s="126" t="s">
        <v>10270</v>
      </c>
      <c r="K9795" s="126" t="s">
        <v>747</v>
      </c>
      <c r="L9795" s="126" t="s">
        <v>9321</v>
      </c>
      <c r="M9795" s="130">
        <v>194.88</v>
      </c>
      <c r="O9795" s="126" t="s">
        <v>6518</v>
      </c>
      <c r="P9795" s="130">
        <v>0</v>
      </c>
      <c r="S9795" s="130">
        <v>0</v>
      </c>
      <c r="V9795" s="130">
        <v>200.6</v>
      </c>
      <c r="X9795" s="126" t="s">
        <v>6519</v>
      </c>
      <c r="Z9795" s="127"/>
      <c r="AA9795" s="128">
        <v>1</v>
      </c>
      <c r="AB9795" s="128">
        <v>12</v>
      </c>
      <c r="AD9795" s="126" t="s">
        <v>562</v>
      </c>
      <c r="AG9795" s="127"/>
      <c r="AI9795" s="127"/>
    </row>
    <row r="9796" spans="1:35" ht="14.85" customHeight="1">
      <c r="A9796" s="130">
        <v>5000659</v>
      </c>
      <c r="B9796" s="126" t="s">
        <v>19534</v>
      </c>
      <c r="C9796" s="126" t="s">
        <v>19535</v>
      </c>
      <c r="D9796" s="126" t="s">
        <v>19536</v>
      </c>
      <c r="E9796" s="126" t="s">
        <v>288</v>
      </c>
      <c r="F9796" s="126" t="s">
        <v>416</v>
      </c>
      <c r="G9796" s="126" t="s">
        <v>417</v>
      </c>
      <c r="H9796" s="126" t="s">
        <v>126</v>
      </c>
      <c r="I9796" s="126" t="s">
        <v>126</v>
      </c>
      <c r="J9796" s="126" t="s">
        <v>10270</v>
      </c>
      <c r="K9796" s="126" t="s">
        <v>747</v>
      </c>
      <c r="L9796" s="126" t="s">
        <v>9321</v>
      </c>
      <c r="M9796" s="130">
        <v>331.52</v>
      </c>
      <c r="O9796" s="126" t="s">
        <v>3102</v>
      </c>
      <c r="P9796" s="130">
        <v>0</v>
      </c>
      <c r="S9796" s="130">
        <v>0</v>
      </c>
      <c r="V9796" s="130">
        <v>358.45</v>
      </c>
      <c r="X9796" s="126" t="s">
        <v>5579</v>
      </c>
      <c r="Z9796" s="127"/>
      <c r="AA9796" s="128">
        <v>1</v>
      </c>
      <c r="AB9796" s="128">
        <v>12</v>
      </c>
      <c r="AD9796" s="126" t="s">
        <v>562</v>
      </c>
      <c r="AG9796" s="127"/>
      <c r="AI9796" s="127"/>
    </row>
    <row r="9797" spans="1:35" ht="14.85" customHeight="1">
      <c r="A9797" s="130">
        <v>5000658</v>
      </c>
      <c r="B9797" s="126" t="s">
        <v>19537</v>
      </c>
      <c r="C9797" s="126" t="s">
        <v>19535</v>
      </c>
      <c r="D9797" s="126" t="s">
        <v>19538</v>
      </c>
      <c r="E9797" s="126" t="s">
        <v>288</v>
      </c>
      <c r="F9797" s="126" t="s">
        <v>416</v>
      </c>
      <c r="G9797" s="126" t="s">
        <v>417</v>
      </c>
      <c r="H9797" s="126" t="s">
        <v>126</v>
      </c>
      <c r="I9797" s="126" t="s">
        <v>126</v>
      </c>
      <c r="J9797" s="126" t="s">
        <v>10270</v>
      </c>
      <c r="K9797" s="126" t="s">
        <v>747</v>
      </c>
      <c r="L9797" s="126" t="s">
        <v>9321</v>
      </c>
      <c r="M9797" s="130">
        <v>331.52</v>
      </c>
      <c r="O9797" s="126" t="s">
        <v>3102</v>
      </c>
      <c r="P9797" s="130">
        <v>0</v>
      </c>
      <c r="S9797" s="130">
        <v>0</v>
      </c>
      <c r="V9797" s="130">
        <v>358.45</v>
      </c>
      <c r="X9797" s="126" t="s">
        <v>5579</v>
      </c>
      <c r="Z9797" s="127"/>
      <c r="AA9797" s="128">
        <v>1</v>
      </c>
      <c r="AB9797" s="128">
        <v>12</v>
      </c>
      <c r="AD9797" s="126" t="s">
        <v>562</v>
      </c>
      <c r="AG9797" s="127"/>
      <c r="AI9797" s="127"/>
    </row>
    <row r="9798" spans="1:35" ht="14.85" customHeight="1">
      <c r="A9798" s="130">
        <v>5000657</v>
      </c>
      <c r="B9798" s="126" t="s">
        <v>19539</v>
      </c>
      <c r="C9798" s="126" t="s">
        <v>19540</v>
      </c>
      <c r="D9798" s="126" t="s">
        <v>19541</v>
      </c>
      <c r="E9798" s="126" t="s">
        <v>288</v>
      </c>
      <c r="F9798" s="126" t="s">
        <v>416</v>
      </c>
      <c r="G9798" s="126" t="s">
        <v>417</v>
      </c>
      <c r="H9798" s="126" t="s">
        <v>126</v>
      </c>
      <c r="I9798" s="126" t="s">
        <v>126</v>
      </c>
      <c r="J9798" s="126" t="s">
        <v>10270</v>
      </c>
      <c r="K9798" s="126" t="s">
        <v>747</v>
      </c>
      <c r="L9798" s="126" t="s">
        <v>9321</v>
      </c>
      <c r="M9798" s="130">
        <v>485.18</v>
      </c>
      <c r="O9798" s="126" t="s">
        <v>3102</v>
      </c>
      <c r="P9798" s="130">
        <v>0</v>
      </c>
      <c r="S9798" s="130">
        <v>0</v>
      </c>
      <c r="V9798" s="130">
        <v>485.18</v>
      </c>
      <c r="X9798" s="126" t="s">
        <v>3103</v>
      </c>
      <c r="Z9798" s="127"/>
      <c r="AA9798" s="128">
        <v>1</v>
      </c>
      <c r="AB9798" s="128">
        <v>12</v>
      </c>
      <c r="AD9798" s="126" t="s">
        <v>562</v>
      </c>
      <c r="AG9798" s="127"/>
      <c r="AI9798" s="127"/>
    </row>
    <row r="9799" spans="1:35" ht="14.85" customHeight="1">
      <c r="A9799" s="130">
        <v>5000656</v>
      </c>
      <c r="B9799" s="126" t="s">
        <v>19542</v>
      </c>
      <c r="C9799" s="126" t="s">
        <v>19540</v>
      </c>
      <c r="D9799" s="126" t="s">
        <v>19543</v>
      </c>
      <c r="E9799" s="126" t="s">
        <v>288</v>
      </c>
      <c r="F9799" s="126" t="s">
        <v>416</v>
      </c>
      <c r="G9799" s="126" t="s">
        <v>417</v>
      </c>
      <c r="H9799" s="126" t="s">
        <v>126</v>
      </c>
      <c r="I9799" s="126" t="s">
        <v>126</v>
      </c>
      <c r="J9799" s="126" t="s">
        <v>10270</v>
      </c>
      <c r="K9799" s="126" t="s">
        <v>747</v>
      </c>
      <c r="L9799" s="126" t="s">
        <v>9321</v>
      </c>
      <c r="M9799" s="130">
        <v>464.67</v>
      </c>
      <c r="O9799" s="126" t="s">
        <v>3102</v>
      </c>
      <c r="P9799" s="130">
        <v>0</v>
      </c>
      <c r="S9799" s="130">
        <v>0</v>
      </c>
      <c r="V9799" s="130">
        <v>464.67</v>
      </c>
      <c r="X9799" s="126" t="s">
        <v>3103</v>
      </c>
      <c r="Z9799" s="127"/>
      <c r="AA9799" s="128">
        <v>1</v>
      </c>
      <c r="AB9799" s="128">
        <v>12</v>
      </c>
      <c r="AD9799" s="126" t="s">
        <v>562</v>
      </c>
      <c r="AG9799" s="127"/>
      <c r="AI9799" s="127"/>
    </row>
    <row r="9800" spans="1:35" ht="14.85" customHeight="1">
      <c r="A9800" s="130">
        <v>5000655</v>
      </c>
      <c r="B9800" s="126" t="s">
        <v>19544</v>
      </c>
      <c r="C9800" s="126" t="s">
        <v>19540</v>
      </c>
      <c r="D9800" s="126" t="s">
        <v>19545</v>
      </c>
      <c r="E9800" s="126" t="s">
        <v>288</v>
      </c>
      <c r="F9800" s="126" t="s">
        <v>416</v>
      </c>
      <c r="G9800" s="126" t="s">
        <v>417</v>
      </c>
      <c r="H9800" s="126" t="s">
        <v>126</v>
      </c>
      <c r="I9800" s="126" t="s">
        <v>126</v>
      </c>
      <c r="J9800" s="126" t="s">
        <v>10270</v>
      </c>
      <c r="K9800" s="126" t="s">
        <v>747</v>
      </c>
      <c r="L9800" s="126" t="s">
        <v>9321</v>
      </c>
      <c r="M9800" s="130">
        <v>464.67</v>
      </c>
      <c r="O9800" s="126" t="s">
        <v>3102</v>
      </c>
      <c r="P9800" s="130">
        <v>0</v>
      </c>
      <c r="S9800" s="130">
        <v>0</v>
      </c>
      <c r="V9800" s="130">
        <v>464.67</v>
      </c>
      <c r="X9800" s="126" t="s">
        <v>3103</v>
      </c>
      <c r="Z9800" s="127"/>
      <c r="AA9800" s="128">
        <v>1</v>
      </c>
      <c r="AB9800" s="128">
        <v>12</v>
      </c>
      <c r="AD9800" s="126" t="s">
        <v>562</v>
      </c>
      <c r="AG9800" s="127"/>
      <c r="AI9800" s="127"/>
    </row>
    <row r="9801" spans="1:35" ht="14.85" customHeight="1">
      <c r="A9801" s="130">
        <v>5000654</v>
      </c>
      <c r="B9801" s="126" t="s">
        <v>19546</v>
      </c>
      <c r="C9801" s="126" t="s">
        <v>19540</v>
      </c>
      <c r="D9801" s="126" t="s">
        <v>19547</v>
      </c>
      <c r="E9801" s="126" t="s">
        <v>288</v>
      </c>
      <c r="F9801" s="126" t="s">
        <v>416</v>
      </c>
      <c r="G9801" s="126" t="s">
        <v>417</v>
      </c>
      <c r="H9801" s="126" t="s">
        <v>126</v>
      </c>
      <c r="I9801" s="126" t="s">
        <v>126</v>
      </c>
      <c r="J9801" s="126" t="s">
        <v>10270</v>
      </c>
      <c r="K9801" s="126" t="s">
        <v>747</v>
      </c>
      <c r="L9801" s="126" t="s">
        <v>9321</v>
      </c>
      <c r="M9801" s="130">
        <v>485.18</v>
      </c>
      <c r="O9801" s="126" t="s">
        <v>3102</v>
      </c>
      <c r="P9801" s="130">
        <v>0</v>
      </c>
      <c r="S9801" s="130">
        <v>0</v>
      </c>
      <c r="V9801" s="130">
        <v>485.18</v>
      </c>
      <c r="X9801" s="126" t="s">
        <v>3103</v>
      </c>
      <c r="Z9801" s="127"/>
      <c r="AA9801" s="128">
        <v>1</v>
      </c>
      <c r="AB9801" s="128">
        <v>12</v>
      </c>
      <c r="AD9801" s="126" t="s">
        <v>562</v>
      </c>
      <c r="AG9801" s="127"/>
      <c r="AI9801" s="127"/>
    </row>
    <row r="9802" spans="1:35" ht="14.85" customHeight="1">
      <c r="A9802" s="130">
        <v>5000653</v>
      </c>
      <c r="B9802" s="126" t="s">
        <v>19548</v>
      </c>
      <c r="C9802" s="126" t="s">
        <v>19549</v>
      </c>
      <c r="D9802" s="126" t="s">
        <v>19550</v>
      </c>
      <c r="E9802" s="126" t="s">
        <v>288</v>
      </c>
      <c r="F9802" s="126" t="s">
        <v>352</v>
      </c>
      <c r="G9802" s="126" t="s">
        <v>417</v>
      </c>
      <c r="H9802" s="126" t="s">
        <v>126</v>
      </c>
      <c r="I9802" s="126" t="s">
        <v>126</v>
      </c>
      <c r="J9802" s="126" t="s">
        <v>7051</v>
      </c>
      <c r="K9802" s="126" t="s">
        <v>504</v>
      </c>
      <c r="L9802" s="126" t="s">
        <v>7052</v>
      </c>
      <c r="M9802" s="130">
        <v>1361.53</v>
      </c>
      <c r="N9802" s="126" t="s">
        <v>290</v>
      </c>
      <c r="O9802" s="126" t="s">
        <v>353</v>
      </c>
      <c r="P9802" s="130">
        <v>0</v>
      </c>
      <c r="S9802" s="130">
        <v>0</v>
      </c>
      <c r="V9802" s="130">
        <v>1529.26</v>
      </c>
      <c r="X9802" s="126" t="s">
        <v>3987</v>
      </c>
      <c r="Z9802" s="127"/>
      <c r="AA9802" s="128">
        <v>1</v>
      </c>
      <c r="AB9802" s="128">
        <v>60</v>
      </c>
      <c r="AD9802" s="126" t="s">
        <v>562</v>
      </c>
      <c r="AG9802" s="127"/>
      <c r="AI9802" s="127"/>
    </row>
    <row r="9803" spans="1:35" ht="14.85" customHeight="1">
      <c r="A9803" s="130">
        <v>5000755</v>
      </c>
      <c r="B9803" s="126" t="s">
        <v>19551</v>
      </c>
      <c r="C9803" s="126" t="s">
        <v>4093</v>
      </c>
      <c r="D9803" s="126" t="s">
        <v>13364</v>
      </c>
      <c r="E9803" s="126" t="s">
        <v>288</v>
      </c>
      <c r="F9803" s="126" t="s">
        <v>491</v>
      </c>
      <c r="G9803" s="126" t="s">
        <v>417</v>
      </c>
      <c r="H9803" s="126" t="s">
        <v>126</v>
      </c>
      <c r="I9803" s="126" t="s">
        <v>308</v>
      </c>
      <c r="J9803" s="126" t="s">
        <v>3333</v>
      </c>
      <c r="K9803" s="126" t="s">
        <v>747</v>
      </c>
      <c r="L9803" s="126" t="s">
        <v>3334</v>
      </c>
      <c r="M9803" s="130">
        <v>955.4</v>
      </c>
      <c r="N9803" s="126" t="s">
        <v>290</v>
      </c>
      <c r="O9803" s="126" t="s">
        <v>1311</v>
      </c>
      <c r="P9803" s="130">
        <v>0</v>
      </c>
      <c r="S9803" s="130">
        <v>0</v>
      </c>
      <c r="V9803" s="130">
        <v>1061.56</v>
      </c>
      <c r="X9803" s="126" t="s">
        <v>1312</v>
      </c>
      <c r="Y9803" s="126" t="s">
        <v>517</v>
      </c>
      <c r="Z9803" s="127" t="s">
        <v>309</v>
      </c>
      <c r="AA9803" s="128">
        <v>1</v>
      </c>
      <c r="AB9803" s="128">
        <v>60</v>
      </c>
      <c r="AD9803" s="126" t="s">
        <v>562</v>
      </c>
      <c r="AG9803" s="127"/>
      <c r="AI9803" s="127"/>
    </row>
    <row r="9804" spans="1:35" ht="14.85" customHeight="1">
      <c r="A9804" s="130">
        <v>5000652</v>
      </c>
      <c r="B9804" s="126" t="s">
        <v>19552</v>
      </c>
      <c r="C9804" s="126" t="s">
        <v>19553</v>
      </c>
      <c r="D9804" s="126" t="s">
        <v>19554</v>
      </c>
      <c r="E9804" s="126" t="s">
        <v>288</v>
      </c>
      <c r="F9804" s="126" t="s">
        <v>352</v>
      </c>
      <c r="G9804" s="126" t="s">
        <v>417</v>
      </c>
      <c r="H9804" s="126" t="s">
        <v>126</v>
      </c>
      <c r="I9804" s="126" t="s">
        <v>126</v>
      </c>
      <c r="J9804" s="126" t="s">
        <v>7051</v>
      </c>
      <c r="K9804" s="126" t="s">
        <v>504</v>
      </c>
      <c r="L9804" s="126" t="s">
        <v>7052</v>
      </c>
      <c r="M9804" s="130">
        <v>1364.16</v>
      </c>
      <c r="N9804" s="126" t="s">
        <v>290</v>
      </c>
      <c r="O9804" s="126" t="s">
        <v>353</v>
      </c>
      <c r="P9804" s="130">
        <v>0</v>
      </c>
      <c r="S9804" s="130">
        <v>0</v>
      </c>
      <c r="V9804" s="130">
        <v>1577.1</v>
      </c>
      <c r="X9804" s="126" t="s">
        <v>3987</v>
      </c>
      <c r="Z9804" s="127"/>
      <c r="AA9804" s="128">
        <v>1</v>
      </c>
      <c r="AB9804" s="128">
        <v>60</v>
      </c>
      <c r="AD9804" s="126" t="s">
        <v>562</v>
      </c>
      <c r="AG9804" s="127"/>
      <c r="AI9804" s="127"/>
    </row>
    <row r="9805" spans="1:35" ht="14.85" customHeight="1">
      <c r="A9805" s="130">
        <v>5000651</v>
      </c>
      <c r="B9805" s="126" t="s">
        <v>19555</v>
      </c>
      <c r="C9805" s="126" t="s">
        <v>19556</v>
      </c>
      <c r="D9805" s="126" t="s">
        <v>19557</v>
      </c>
      <c r="E9805" s="126" t="s">
        <v>288</v>
      </c>
      <c r="F9805" s="126" t="s">
        <v>352</v>
      </c>
      <c r="G9805" s="126" t="s">
        <v>417</v>
      </c>
      <c r="H9805" s="126" t="s">
        <v>126</v>
      </c>
      <c r="I9805" s="126" t="s">
        <v>126</v>
      </c>
      <c r="J9805" s="126" t="s">
        <v>7051</v>
      </c>
      <c r="K9805" s="126" t="s">
        <v>504</v>
      </c>
      <c r="L9805" s="126" t="s">
        <v>7052</v>
      </c>
      <c r="M9805" s="130">
        <v>1364.16</v>
      </c>
      <c r="N9805" s="126" t="s">
        <v>290</v>
      </c>
      <c r="O9805" s="126" t="s">
        <v>353</v>
      </c>
      <c r="P9805" s="130">
        <v>0</v>
      </c>
      <c r="S9805" s="130">
        <v>0</v>
      </c>
      <c r="V9805" s="130">
        <v>1599.16</v>
      </c>
      <c r="X9805" s="126" t="s">
        <v>3987</v>
      </c>
      <c r="Z9805" s="127"/>
      <c r="AA9805" s="128">
        <v>1</v>
      </c>
      <c r="AB9805" s="128">
        <v>60</v>
      </c>
      <c r="AD9805" s="126" t="s">
        <v>562</v>
      </c>
      <c r="AG9805" s="127"/>
      <c r="AI9805" s="127"/>
    </row>
    <row r="9806" spans="1:35" ht="14.85" customHeight="1">
      <c r="A9806" s="130">
        <v>5000270</v>
      </c>
      <c r="B9806" s="126" t="s">
        <v>19558</v>
      </c>
      <c r="C9806" s="126" t="s">
        <v>18199</v>
      </c>
      <c r="D9806" s="126" t="s">
        <v>19559</v>
      </c>
      <c r="E9806" s="126" t="s">
        <v>288</v>
      </c>
      <c r="F9806" s="126" t="s">
        <v>364</v>
      </c>
      <c r="G9806" s="126" t="s">
        <v>417</v>
      </c>
      <c r="H9806" s="126" t="s">
        <v>126</v>
      </c>
      <c r="I9806" s="126" t="s">
        <v>126</v>
      </c>
      <c r="J9806" s="126" t="s">
        <v>3583</v>
      </c>
      <c r="K9806" s="126" t="s">
        <v>467</v>
      </c>
      <c r="L9806" s="126" t="s">
        <v>3584</v>
      </c>
      <c r="M9806" s="130">
        <v>6817.44</v>
      </c>
      <c r="O9806" s="126" t="s">
        <v>365</v>
      </c>
      <c r="P9806" s="130">
        <v>0</v>
      </c>
      <c r="S9806" s="130">
        <v>0</v>
      </c>
      <c r="V9806" s="130">
        <v>10274.780000000001</v>
      </c>
      <c r="X9806" s="126" t="s">
        <v>510</v>
      </c>
      <c r="Z9806" s="127"/>
      <c r="AA9806" s="128">
        <v>2</v>
      </c>
      <c r="AB9806" s="128">
        <v>60</v>
      </c>
      <c r="AC9806" s="126" t="s">
        <v>366</v>
      </c>
      <c r="AD9806" s="126" t="s">
        <v>562</v>
      </c>
      <c r="AG9806" s="127"/>
      <c r="AI9806" s="127"/>
    </row>
    <row r="9807" spans="1:35" ht="14.85" customHeight="1">
      <c r="A9807" s="130">
        <v>5000269</v>
      </c>
      <c r="B9807" s="126" t="s">
        <v>19560</v>
      </c>
      <c r="C9807" s="126" t="s">
        <v>19561</v>
      </c>
      <c r="D9807" s="126" t="s">
        <v>19562</v>
      </c>
      <c r="E9807" s="126" t="s">
        <v>288</v>
      </c>
      <c r="F9807" s="126" t="s">
        <v>522</v>
      </c>
      <c r="G9807" s="126" t="s">
        <v>2106</v>
      </c>
      <c r="H9807" s="126" t="s">
        <v>524</v>
      </c>
      <c r="I9807" s="126" t="s">
        <v>418</v>
      </c>
      <c r="J9807" s="126" t="s">
        <v>1770</v>
      </c>
      <c r="K9807" s="126" t="s">
        <v>976</v>
      </c>
      <c r="L9807" s="126" t="s">
        <v>1771</v>
      </c>
      <c r="M9807" s="130">
        <v>730.8</v>
      </c>
      <c r="N9807" s="126" t="s">
        <v>290</v>
      </c>
      <c r="O9807" s="126" t="s">
        <v>528</v>
      </c>
      <c r="P9807" s="130">
        <v>0</v>
      </c>
      <c r="S9807" s="130">
        <v>0</v>
      </c>
      <c r="V9807" s="130">
        <v>730.8</v>
      </c>
      <c r="X9807" s="126" t="s">
        <v>3246</v>
      </c>
      <c r="Z9807" s="127"/>
      <c r="AA9807" s="128"/>
      <c r="AB9807" s="128"/>
      <c r="AD9807" s="126" t="s">
        <v>562</v>
      </c>
      <c r="AG9807" s="127"/>
      <c r="AI9807" s="127"/>
    </row>
    <row r="9808" spans="1:35" ht="14.85" customHeight="1">
      <c r="A9808" s="130">
        <v>5000268</v>
      </c>
      <c r="B9808" s="126" t="s">
        <v>19563</v>
      </c>
      <c r="C9808" s="126" t="s">
        <v>19561</v>
      </c>
      <c r="D9808" s="126" t="s">
        <v>19564</v>
      </c>
      <c r="E9808" s="126" t="s">
        <v>288</v>
      </c>
      <c r="F9808" s="126" t="s">
        <v>522</v>
      </c>
      <c r="G9808" s="126" t="s">
        <v>523</v>
      </c>
      <c r="H9808" s="126" t="s">
        <v>524</v>
      </c>
      <c r="I9808" s="126" t="s">
        <v>418</v>
      </c>
      <c r="J9808" s="126" t="s">
        <v>1770</v>
      </c>
      <c r="K9808" s="126" t="s">
        <v>976</v>
      </c>
      <c r="L9808" s="126" t="s">
        <v>1771</v>
      </c>
      <c r="M9808" s="130">
        <v>1364.98</v>
      </c>
      <c r="N9808" s="126" t="s">
        <v>290</v>
      </c>
      <c r="O9808" s="126" t="s">
        <v>528</v>
      </c>
      <c r="P9808" s="130">
        <v>0</v>
      </c>
      <c r="S9808" s="130">
        <v>0</v>
      </c>
      <c r="V9808" s="130">
        <v>1364.98</v>
      </c>
      <c r="X9808" s="126" t="s">
        <v>3246</v>
      </c>
      <c r="Z9808" s="127"/>
      <c r="AA9808" s="128"/>
      <c r="AB9808" s="128"/>
      <c r="AD9808" s="126" t="s">
        <v>562</v>
      </c>
      <c r="AG9808" s="127"/>
      <c r="AI9808" s="127"/>
    </row>
    <row r="9809" spans="1:35" ht="14.85" customHeight="1">
      <c r="A9809" s="130">
        <v>5000267</v>
      </c>
      <c r="B9809" s="126" t="s">
        <v>19565</v>
      </c>
      <c r="C9809" s="126" t="s">
        <v>19561</v>
      </c>
      <c r="D9809" s="126" t="s">
        <v>19566</v>
      </c>
      <c r="E9809" s="126" t="s">
        <v>288</v>
      </c>
      <c r="F9809" s="126" t="s">
        <v>522</v>
      </c>
      <c r="G9809" s="126" t="s">
        <v>1504</v>
      </c>
      <c r="H9809" s="126" t="s">
        <v>524</v>
      </c>
      <c r="I9809" s="126" t="s">
        <v>418</v>
      </c>
      <c r="J9809" s="126" t="s">
        <v>1770</v>
      </c>
      <c r="K9809" s="126" t="s">
        <v>976</v>
      </c>
      <c r="L9809" s="126" t="s">
        <v>1771</v>
      </c>
      <c r="M9809" s="130">
        <v>340.18</v>
      </c>
      <c r="N9809" s="126" t="s">
        <v>290</v>
      </c>
      <c r="O9809" s="126" t="s">
        <v>528</v>
      </c>
      <c r="P9809" s="130">
        <v>0</v>
      </c>
      <c r="S9809" s="130">
        <v>0</v>
      </c>
      <c r="V9809" s="130">
        <v>340.18</v>
      </c>
      <c r="X9809" s="126" t="s">
        <v>3246</v>
      </c>
      <c r="Z9809" s="127"/>
      <c r="AA9809" s="128"/>
      <c r="AB9809" s="128"/>
      <c r="AD9809" s="126" t="s">
        <v>562</v>
      </c>
      <c r="AG9809" s="127"/>
      <c r="AI9809" s="127"/>
    </row>
    <row r="9810" spans="1:35" ht="14.85" customHeight="1">
      <c r="A9810" s="130">
        <v>5000266</v>
      </c>
      <c r="B9810" s="126" t="s">
        <v>19567</v>
      </c>
      <c r="C9810" s="126" t="s">
        <v>18836</v>
      </c>
      <c r="D9810" s="126" t="s">
        <v>19568</v>
      </c>
      <c r="E9810" s="126" t="s">
        <v>288</v>
      </c>
      <c r="F9810" s="126" t="s">
        <v>364</v>
      </c>
      <c r="G9810" s="126" t="s">
        <v>417</v>
      </c>
      <c r="H9810" s="126" t="s">
        <v>126</v>
      </c>
      <c r="I9810" s="126" t="s">
        <v>126</v>
      </c>
      <c r="J9810" s="126" t="s">
        <v>3583</v>
      </c>
      <c r="K9810" s="126" t="s">
        <v>467</v>
      </c>
      <c r="L9810" s="126" t="s">
        <v>3584</v>
      </c>
      <c r="M9810" s="130">
        <v>6817.44</v>
      </c>
      <c r="O9810" s="126" t="s">
        <v>365</v>
      </c>
      <c r="P9810" s="130">
        <v>0</v>
      </c>
      <c r="S9810" s="130">
        <v>0</v>
      </c>
      <c r="V9810" s="130">
        <v>19624.34</v>
      </c>
      <c r="X9810" s="126" t="s">
        <v>510</v>
      </c>
      <c r="Z9810" s="127"/>
      <c r="AA9810" s="128">
        <v>2</v>
      </c>
      <c r="AB9810" s="128">
        <v>60</v>
      </c>
      <c r="AC9810" s="126" t="s">
        <v>366</v>
      </c>
      <c r="AD9810" s="126" t="s">
        <v>562</v>
      </c>
      <c r="AG9810" s="127"/>
      <c r="AI9810" s="127"/>
    </row>
    <row r="9811" spans="1:35" ht="14.85" customHeight="1">
      <c r="A9811" s="130">
        <v>5000265</v>
      </c>
      <c r="B9811" s="126" t="s">
        <v>19569</v>
      </c>
      <c r="C9811" s="126" t="s">
        <v>19570</v>
      </c>
      <c r="D9811" s="126" t="s">
        <v>19571</v>
      </c>
      <c r="E9811" s="126" t="s">
        <v>288</v>
      </c>
      <c r="F9811" s="126" t="s">
        <v>522</v>
      </c>
      <c r="G9811" s="126" t="s">
        <v>4633</v>
      </c>
      <c r="H9811" s="126" t="s">
        <v>524</v>
      </c>
      <c r="I9811" s="126" t="s">
        <v>418</v>
      </c>
      <c r="J9811" s="126" t="s">
        <v>1770</v>
      </c>
      <c r="K9811" s="126" t="s">
        <v>976</v>
      </c>
      <c r="L9811" s="126" t="s">
        <v>1771</v>
      </c>
      <c r="M9811" s="130">
        <v>552.71</v>
      </c>
      <c r="N9811" s="126" t="s">
        <v>290</v>
      </c>
      <c r="O9811" s="126" t="s">
        <v>528</v>
      </c>
      <c r="P9811" s="130">
        <v>0</v>
      </c>
      <c r="S9811" s="130">
        <v>0</v>
      </c>
      <c r="V9811" s="130">
        <v>1373.4</v>
      </c>
      <c r="X9811" s="126" t="s">
        <v>8909</v>
      </c>
      <c r="Z9811" s="127"/>
      <c r="AA9811" s="128"/>
      <c r="AB9811" s="128"/>
      <c r="AD9811" s="126" t="s">
        <v>562</v>
      </c>
      <c r="AG9811" s="127"/>
      <c r="AI9811" s="127"/>
    </row>
    <row r="9812" spans="1:35" ht="14.85" customHeight="1">
      <c r="A9812" s="130">
        <v>5000264</v>
      </c>
      <c r="B9812" s="126" t="s">
        <v>19572</v>
      </c>
      <c r="C9812" s="126" t="s">
        <v>19570</v>
      </c>
      <c r="D9812" s="126" t="s">
        <v>19573</v>
      </c>
      <c r="E9812" s="126" t="s">
        <v>288</v>
      </c>
      <c r="F9812" s="126" t="s">
        <v>522</v>
      </c>
      <c r="G9812" s="126" t="s">
        <v>19574</v>
      </c>
      <c r="H9812" s="126" t="s">
        <v>524</v>
      </c>
      <c r="I9812" s="126" t="s">
        <v>418</v>
      </c>
      <c r="J9812" s="126" t="s">
        <v>1770</v>
      </c>
      <c r="K9812" s="126" t="s">
        <v>976</v>
      </c>
      <c r="L9812" s="126" t="s">
        <v>1771</v>
      </c>
      <c r="M9812" s="130">
        <v>1065.95</v>
      </c>
      <c r="N9812" s="126" t="s">
        <v>290</v>
      </c>
      <c r="O9812" s="126" t="s">
        <v>528</v>
      </c>
      <c r="P9812" s="130">
        <v>0</v>
      </c>
      <c r="S9812" s="130">
        <v>0</v>
      </c>
      <c r="V9812" s="130">
        <v>1150.8</v>
      </c>
      <c r="X9812" s="126" t="s">
        <v>8909</v>
      </c>
      <c r="Z9812" s="127"/>
      <c r="AA9812" s="128"/>
      <c r="AB9812" s="128"/>
      <c r="AD9812" s="126" t="s">
        <v>562</v>
      </c>
      <c r="AG9812" s="127"/>
      <c r="AI9812" s="127"/>
    </row>
    <row r="9813" spans="1:35" ht="14.85" customHeight="1">
      <c r="A9813" s="130">
        <v>5000263</v>
      </c>
      <c r="B9813" s="126" t="s">
        <v>19575</v>
      </c>
      <c r="C9813" s="126" t="s">
        <v>18836</v>
      </c>
      <c r="D9813" s="126" t="s">
        <v>19576</v>
      </c>
      <c r="E9813" s="126" t="s">
        <v>288</v>
      </c>
      <c r="F9813" s="126" t="s">
        <v>364</v>
      </c>
      <c r="G9813" s="126" t="s">
        <v>417</v>
      </c>
      <c r="H9813" s="126" t="s">
        <v>126</v>
      </c>
      <c r="I9813" s="126" t="s">
        <v>126</v>
      </c>
      <c r="J9813" s="126" t="s">
        <v>3583</v>
      </c>
      <c r="K9813" s="126" t="s">
        <v>467</v>
      </c>
      <c r="L9813" s="126" t="s">
        <v>3584</v>
      </c>
      <c r="M9813" s="130">
        <v>6817.44</v>
      </c>
      <c r="O9813" s="126" t="s">
        <v>365</v>
      </c>
      <c r="P9813" s="130">
        <v>0</v>
      </c>
      <c r="S9813" s="130">
        <v>0</v>
      </c>
      <c r="V9813" s="130">
        <v>14949.56</v>
      </c>
      <c r="X9813" s="126" t="s">
        <v>469</v>
      </c>
      <c r="Z9813" s="127"/>
      <c r="AA9813" s="128">
        <v>1</v>
      </c>
      <c r="AB9813" s="128">
        <v>60</v>
      </c>
      <c r="AC9813" s="126" t="s">
        <v>366</v>
      </c>
      <c r="AD9813" s="126" t="s">
        <v>562</v>
      </c>
      <c r="AG9813" s="127"/>
      <c r="AI9813" s="127"/>
    </row>
    <row r="9814" spans="1:35" ht="14.85" customHeight="1">
      <c r="A9814" s="130">
        <v>5000262</v>
      </c>
      <c r="B9814" s="126" t="s">
        <v>19577</v>
      </c>
      <c r="C9814" s="126" t="s">
        <v>19570</v>
      </c>
      <c r="D9814" s="126" t="s">
        <v>19578</v>
      </c>
      <c r="E9814" s="126" t="s">
        <v>288</v>
      </c>
      <c r="F9814" s="126" t="s">
        <v>522</v>
      </c>
      <c r="G9814" s="126" t="s">
        <v>850</v>
      </c>
      <c r="H9814" s="126" t="s">
        <v>524</v>
      </c>
      <c r="I9814" s="126" t="s">
        <v>418</v>
      </c>
      <c r="J9814" s="126" t="s">
        <v>1770</v>
      </c>
      <c r="K9814" s="126" t="s">
        <v>976</v>
      </c>
      <c r="L9814" s="126" t="s">
        <v>1771</v>
      </c>
      <c r="M9814" s="130">
        <v>328.99</v>
      </c>
      <c r="N9814" s="126" t="s">
        <v>290</v>
      </c>
      <c r="O9814" s="126" t="s">
        <v>528</v>
      </c>
      <c r="P9814" s="130">
        <v>0</v>
      </c>
      <c r="S9814" s="130">
        <v>0</v>
      </c>
      <c r="V9814" s="130">
        <v>607.6</v>
      </c>
      <c r="X9814" s="126" t="s">
        <v>8909</v>
      </c>
      <c r="Z9814" s="127"/>
      <c r="AA9814" s="128"/>
      <c r="AB9814" s="128"/>
      <c r="AD9814" s="126" t="s">
        <v>562</v>
      </c>
      <c r="AG9814" s="127"/>
      <c r="AI9814" s="127"/>
    </row>
    <row r="9815" spans="1:35" ht="14.85" customHeight="1">
      <c r="A9815" s="130">
        <v>5000261</v>
      </c>
      <c r="B9815" s="126" t="s">
        <v>19579</v>
      </c>
      <c r="C9815" s="126" t="s">
        <v>19580</v>
      </c>
      <c r="D9815" s="126" t="s">
        <v>19581</v>
      </c>
      <c r="E9815" s="126" t="s">
        <v>288</v>
      </c>
      <c r="F9815" s="126" t="s">
        <v>491</v>
      </c>
      <c r="G9815" s="126" t="s">
        <v>417</v>
      </c>
      <c r="H9815" s="126" t="s">
        <v>126</v>
      </c>
      <c r="I9815" s="126" t="s">
        <v>126</v>
      </c>
      <c r="J9815" s="126" t="s">
        <v>769</v>
      </c>
      <c r="K9815" s="126" t="s">
        <v>567</v>
      </c>
      <c r="L9815" s="126" t="s">
        <v>770</v>
      </c>
      <c r="M9815" s="130">
        <v>3408.16</v>
      </c>
      <c r="O9815" s="126" t="s">
        <v>492</v>
      </c>
      <c r="P9815" s="130">
        <v>0</v>
      </c>
      <c r="S9815" s="130">
        <v>0</v>
      </c>
      <c r="V9815" s="130">
        <v>4088.44</v>
      </c>
      <c r="X9815" s="126" t="s">
        <v>493</v>
      </c>
      <c r="Z9815" s="127"/>
      <c r="AA9815" s="128">
        <v>1</v>
      </c>
      <c r="AB9815" s="128">
        <v>60</v>
      </c>
      <c r="AD9815" s="126" t="s">
        <v>562</v>
      </c>
      <c r="AG9815" s="127"/>
      <c r="AI9815" s="127"/>
    </row>
    <row r="9816" spans="1:35" ht="14.85" customHeight="1">
      <c r="A9816" s="130">
        <v>5000260</v>
      </c>
      <c r="B9816" s="126" t="s">
        <v>19582</v>
      </c>
      <c r="C9816" s="126" t="s">
        <v>19583</v>
      </c>
      <c r="D9816" s="126" t="s">
        <v>19584</v>
      </c>
      <c r="E9816" s="126" t="s">
        <v>288</v>
      </c>
      <c r="F9816" s="126" t="s">
        <v>522</v>
      </c>
      <c r="G9816" s="126" t="s">
        <v>4633</v>
      </c>
      <c r="H9816" s="126" t="s">
        <v>524</v>
      </c>
      <c r="I9816" s="126" t="s">
        <v>418</v>
      </c>
      <c r="J9816" s="126" t="s">
        <v>1770</v>
      </c>
      <c r="K9816" s="126" t="s">
        <v>976</v>
      </c>
      <c r="L9816" s="126" t="s">
        <v>1771</v>
      </c>
      <c r="M9816" s="130">
        <v>552.71</v>
      </c>
      <c r="N9816" s="126" t="s">
        <v>290</v>
      </c>
      <c r="O9816" s="126" t="s">
        <v>528</v>
      </c>
      <c r="P9816" s="130">
        <v>0</v>
      </c>
      <c r="S9816" s="130">
        <v>0</v>
      </c>
      <c r="V9816" s="130">
        <v>1180.18</v>
      </c>
      <c r="X9816" s="126" t="s">
        <v>8909</v>
      </c>
      <c r="Z9816" s="127"/>
      <c r="AA9816" s="128"/>
      <c r="AB9816" s="128"/>
      <c r="AD9816" s="126" t="s">
        <v>562</v>
      </c>
      <c r="AG9816" s="127"/>
      <c r="AI9816" s="127"/>
    </row>
    <row r="9817" spans="1:35" ht="14.85" customHeight="1">
      <c r="A9817" s="130">
        <v>5000259</v>
      </c>
      <c r="B9817" s="126" t="s">
        <v>19585</v>
      </c>
      <c r="C9817" s="126" t="s">
        <v>18836</v>
      </c>
      <c r="D9817" s="126" t="s">
        <v>19586</v>
      </c>
      <c r="E9817" s="126" t="s">
        <v>288</v>
      </c>
      <c r="F9817" s="126" t="s">
        <v>364</v>
      </c>
      <c r="G9817" s="126" t="s">
        <v>417</v>
      </c>
      <c r="H9817" s="126" t="s">
        <v>126</v>
      </c>
      <c r="I9817" s="126" t="s">
        <v>126</v>
      </c>
      <c r="J9817" s="126" t="s">
        <v>3583</v>
      </c>
      <c r="K9817" s="126" t="s">
        <v>467</v>
      </c>
      <c r="L9817" s="126" t="s">
        <v>3584</v>
      </c>
      <c r="M9817" s="130">
        <v>6817.44</v>
      </c>
      <c r="O9817" s="126" t="s">
        <v>365</v>
      </c>
      <c r="P9817" s="130">
        <v>0</v>
      </c>
      <c r="S9817" s="130">
        <v>0</v>
      </c>
      <c r="V9817" s="130">
        <v>10274.780000000001</v>
      </c>
      <c r="X9817" s="126" t="s">
        <v>469</v>
      </c>
      <c r="Z9817" s="127"/>
      <c r="AA9817" s="128">
        <v>1</v>
      </c>
      <c r="AB9817" s="128">
        <v>60</v>
      </c>
      <c r="AC9817" s="126" t="s">
        <v>366</v>
      </c>
      <c r="AD9817" s="126" t="s">
        <v>562</v>
      </c>
      <c r="AG9817" s="127"/>
      <c r="AI9817" s="127"/>
    </row>
    <row r="9818" spans="1:35" ht="14.85" customHeight="1">
      <c r="A9818" s="130">
        <v>5000258</v>
      </c>
      <c r="B9818" s="126" t="s">
        <v>19587</v>
      </c>
      <c r="C9818" s="126" t="s">
        <v>19583</v>
      </c>
      <c r="D9818" s="126" t="s">
        <v>19588</v>
      </c>
      <c r="E9818" s="126" t="s">
        <v>288</v>
      </c>
      <c r="F9818" s="126" t="s">
        <v>522</v>
      </c>
      <c r="G9818" s="126" t="s">
        <v>19574</v>
      </c>
      <c r="H9818" s="126" t="s">
        <v>524</v>
      </c>
      <c r="I9818" s="126" t="s">
        <v>418</v>
      </c>
      <c r="J9818" s="126" t="s">
        <v>1770</v>
      </c>
      <c r="K9818" s="126" t="s">
        <v>976</v>
      </c>
      <c r="L9818" s="126" t="s">
        <v>1771</v>
      </c>
      <c r="M9818" s="130">
        <v>1053.5</v>
      </c>
      <c r="N9818" s="126" t="s">
        <v>290</v>
      </c>
      <c r="O9818" s="126" t="s">
        <v>528</v>
      </c>
      <c r="P9818" s="130">
        <v>0</v>
      </c>
      <c r="S9818" s="130">
        <v>0</v>
      </c>
      <c r="V9818" s="130">
        <v>1053.5</v>
      </c>
      <c r="X9818" s="126" t="s">
        <v>8909</v>
      </c>
      <c r="Z9818" s="127"/>
      <c r="AA9818" s="128"/>
      <c r="AB9818" s="128"/>
      <c r="AD9818" s="126" t="s">
        <v>562</v>
      </c>
      <c r="AG9818" s="127"/>
      <c r="AI9818" s="127"/>
    </row>
    <row r="9819" spans="1:35" ht="14.85" customHeight="1">
      <c r="A9819" s="130">
        <v>5000257</v>
      </c>
      <c r="B9819" s="126" t="s">
        <v>19589</v>
      </c>
      <c r="C9819" s="126" t="s">
        <v>19590</v>
      </c>
      <c r="D9819" s="126" t="s">
        <v>19591</v>
      </c>
      <c r="E9819" s="126" t="s">
        <v>288</v>
      </c>
      <c r="F9819" s="126" t="s">
        <v>491</v>
      </c>
      <c r="G9819" s="126" t="s">
        <v>417</v>
      </c>
      <c r="H9819" s="126" t="s">
        <v>126</v>
      </c>
      <c r="I9819" s="126" t="s">
        <v>126</v>
      </c>
      <c r="J9819" s="126" t="s">
        <v>769</v>
      </c>
      <c r="K9819" s="126" t="s">
        <v>567</v>
      </c>
      <c r="L9819" s="126" t="s">
        <v>770</v>
      </c>
      <c r="M9819" s="130">
        <v>3408.16</v>
      </c>
      <c r="O9819" s="126" t="s">
        <v>492</v>
      </c>
      <c r="P9819" s="130">
        <v>0</v>
      </c>
      <c r="S9819" s="130">
        <v>0</v>
      </c>
      <c r="V9819" s="130">
        <v>3408.72</v>
      </c>
      <c r="X9819" s="126" t="s">
        <v>493</v>
      </c>
      <c r="Z9819" s="127"/>
      <c r="AA9819" s="128">
        <v>1</v>
      </c>
      <c r="AB9819" s="128">
        <v>60</v>
      </c>
      <c r="AD9819" s="126" t="s">
        <v>562</v>
      </c>
      <c r="AG9819" s="127"/>
      <c r="AI9819" s="127"/>
    </row>
    <row r="9820" spans="1:35" ht="14.85" customHeight="1">
      <c r="A9820" s="130">
        <v>5000256</v>
      </c>
      <c r="B9820" s="126" t="s">
        <v>19592</v>
      </c>
      <c r="C9820" s="126" t="s">
        <v>19593</v>
      </c>
      <c r="D9820" s="126" t="s">
        <v>19594</v>
      </c>
      <c r="E9820" s="126" t="s">
        <v>288</v>
      </c>
      <c r="F9820" s="126" t="s">
        <v>491</v>
      </c>
      <c r="G9820" s="126" t="s">
        <v>417</v>
      </c>
      <c r="H9820" s="126" t="s">
        <v>126</v>
      </c>
      <c r="I9820" s="126" t="s">
        <v>126</v>
      </c>
      <c r="J9820" s="126" t="s">
        <v>769</v>
      </c>
      <c r="K9820" s="126" t="s">
        <v>567</v>
      </c>
      <c r="L9820" s="126" t="s">
        <v>770</v>
      </c>
      <c r="M9820" s="130">
        <v>2824.64</v>
      </c>
      <c r="O9820" s="126" t="s">
        <v>492</v>
      </c>
      <c r="P9820" s="130">
        <v>0</v>
      </c>
      <c r="S9820" s="130">
        <v>0</v>
      </c>
      <c r="V9820" s="130">
        <v>3024</v>
      </c>
      <c r="X9820" s="126" t="s">
        <v>5953</v>
      </c>
      <c r="Z9820" s="127"/>
      <c r="AA9820" s="128">
        <v>1</v>
      </c>
      <c r="AB9820" s="128">
        <v>60</v>
      </c>
      <c r="AD9820" s="126" t="s">
        <v>562</v>
      </c>
      <c r="AG9820" s="127"/>
      <c r="AI9820" s="127"/>
    </row>
    <row r="9821" spans="1:35" ht="14.85" customHeight="1">
      <c r="A9821" s="130">
        <v>5000254</v>
      </c>
      <c r="B9821" s="126" t="s">
        <v>19595</v>
      </c>
      <c r="C9821" s="126" t="s">
        <v>19583</v>
      </c>
      <c r="D9821" s="126" t="s">
        <v>19596</v>
      </c>
      <c r="E9821" s="126" t="s">
        <v>288</v>
      </c>
      <c r="F9821" s="126" t="s">
        <v>522</v>
      </c>
      <c r="G9821" s="126" t="s">
        <v>850</v>
      </c>
      <c r="H9821" s="126" t="s">
        <v>524</v>
      </c>
      <c r="I9821" s="126" t="s">
        <v>418</v>
      </c>
      <c r="J9821" s="126" t="s">
        <v>1770</v>
      </c>
      <c r="K9821" s="126" t="s">
        <v>976</v>
      </c>
      <c r="L9821" s="126" t="s">
        <v>1771</v>
      </c>
      <c r="M9821" s="130">
        <v>328.99</v>
      </c>
      <c r="N9821" s="126" t="s">
        <v>290</v>
      </c>
      <c r="O9821" s="126" t="s">
        <v>528</v>
      </c>
      <c r="P9821" s="130">
        <v>0</v>
      </c>
      <c r="S9821" s="130">
        <v>0</v>
      </c>
      <c r="V9821" s="130">
        <v>514.48</v>
      </c>
      <c r="X9821" s="126" t="s">
        <v>8909</v>
      </c>
      <c r="Z9821" s="127"/>
      <c r="AA9821" s="128"/>
      <c r="AB9821" s="128"/>
      <c r="AD9821" s="126" t="s">
        <v>562</v>
      </c>
      <c r="AG9821" s="127"/>
      <c r="AI9821" s="127"/>
    </row>
    <row r="9822" spans="1:35" ht="14.85" customHeight="1">
      <c r="A9822" s="130">
        <v>5000250</v>
      </c>
      <c r="B9822" s="126" t="s">
        <v>19597</v>
      </c>
      <c r="C9822" s="126" t="s">
        <v>18836</v>
      </c>
      <c r="D9822" s="126" t="s">
        <v>19598</v>
      </c>
      <c r="E9822" s="126" t="s">
        <v>288</v>
      </c>
      <c r="F9822" s="126" t="s">
        <v>364</v>
      </c>
      <c r="G9822" s="126" t="s">
        <v>417</v>
      </c>
      <c r="H9822" s="126" t="s">
        <v>126</v>
      </c>
      <c r="I9822" s="126" t="s">
        <v>126</v>
      </c>
      <c r="J9822" s="126" t="s">
        <v>3583</v>
      </c>
      <c r="K9822" s="126" t="s">
        <v>467</v>
      </c>
      <c r="L9822" s="126" t="s">
        <v>3584</v>
      </c>
      <c r="M9822" s="130">
        <v>6817.44</v>
      </c>
      <c r="O9822" s="126" t="s">
        <v>365</v>
      </c>
      <c r="P9822" s="130">
        <v>0</v>
      </c>
      <c r="S9822" s="130">
        <v>0</v>
      </c>
      <c r="V9822" s="130">
        <v>19624.34</v>
      </c>
      <c r="X9822" s="126" t="s">
        <v>510</v>
      </c>
      <c r="Z9822" s="127"/>
      <c r="AA9822" s="128">
        <v>2</v>
      </c>
      <c r="AB9822" s="128">
        <v>60</v>
      </c>
      <c r="AC9822" s="126" t="s">
        <v>366</v>
      </c>
      <c r="AD9822" s="126" t="s">
        <v>562</v>
      </c>
      <c r="AG9822" s="127"/>
      <c r="AI9822" s="127"/>
    </row>
    <row r="9823" spans="1:35" ht="14.85" customHeight="1">
      <c r="A9823" s="130">
        <v>5000248</v>
      </c>
      <c r="B9823" s="126" t="s">
        <v>19599</v>
      </c>
      <c r="C9823" s="126" t="s">
        <v>18836</v>
      </c>
      <c r="D9823" s="126" t="s">
        <v>19600</v>
      </c>
      <c r="E9823" s="126" t="s">
        <v>288</v>
      </c>
      <c r="F9823" s="126" t="s">
        <v>364</v>
      </c>
      <c r="G9823" s="126" t="s">
        <v>417</v>
      </c>
      <c r="H9823" s="126" t="s">
        <v>126</v>
      </c>
      <c r="I9823" s="126" t="s">
        <v>126</v>
      </c>
      <c r="J9823" s="126" t="s">
        <v>3583</v>
      </c>
      <c r="K9823" s="126" t="s">
        <v>467</v>
      </c>
      <c r="L9823" s="126" t="s">
        <v>3584</v>
      </c>
      <c r="M9823" s="130">
        <v>6817.44</v>
      </c>
      <c r="O9823" s="126" t="s">
        <v>365</v>
      </c>
      <c r="P9823" s="130">
        <v>0</v>
      </c>
      <c r="S9823" s="130">
        <v>0</v>
      </c>
      <c r="V9823" s="130">
        <v>14949.56</v>
      </c>
      <c r="X9823" s="126" t="s">
        <v>469</v>
      </c>
      <c r="Z9823" s="127"/>
      <c r="AA9823" s="128">
        <v>1</v>
      </c>
      <c r="AB9823" s="128">
        <v>60</v>
      </c>
      <c r="AC9823" s="126" t="s">
        <v>366</v>
      </c>
      <c r="AD9823" s="126" t="s">
        <v>562</v>
      </c>
      <c r="AG9823" s="127"/>
      <c r="AI9823" s="127"/>
    </row>
    <row r="9824" spans="1:35" ht="14.85" customHeight="1">
      <c r="A9824" s="130">
        <v>5014514</v>
      </c>
      <c r="B9824" s="126" t="s">
        <v>413</v>
      </c>
      <c r="C9824" s="126" t="s">
        <v>16403</v>
      </c>
      <c r="D9824" s="126" t="s">
        <v>19601</v>
      </c>
      <c r="E9824" s="126" t="s">
        <v>288</v>
      </c>
      <c r="F9824" s="126" t="s">
        <v>440</v>
      </c>
      <c r="G9824" s="126" t="s">
        <v>441</v>
      </c>
      <c r="H9824" s="126" t="s">
        <v>126</v>
      </c>
      <c r="I9824" s="126" t="s">
        <v>418</v>
      </c>
      <c r="J9824" s="126" t="s">
        <v>962</v>
      </c>
      <c r="K9824" s="126" t="s">
        <v>443</v>
      </c>
      <c r="L9824" s="126" t="s">
        <v>963</v>
      </c>
      <c r="M9824" s="130">
        <v>1022</v>
      </c>
      <c r="O9824" s="126" t="s">
        <v>445</v>
      </c>
      <c r="P9824" s="130">
        <v>0</v>
      </c>
      <c r="S9824" s="130">
        <v>0</v>
      </c>
      <c r="V9824" s="130">
        <v>1022</v>
      </c>
      <c r="X9824" s="126" t="s">
        <v>9106</v>
      </c>
      <c r="Z9824" s="127"/>
      <c r="AA9824" s="128">
        <v>10</v>
      </c>
      <c r="AB9824" s="128">
        <v>1</v>
      </c>
      <c r="AD9824" s="126" t="s">
        <v>16405</v>
      </c>
      <c r="AG9824" s="127"/>
      <c r="AI9824" s="127"/>
    </row>
    <row r="9825" spans="1:35" ht="14.85" customHeight="1">
      <c r="A9825" s="130">
        <v>5014525</v>
      </c>
      <c r="B9825" s="126" t="s">
        <v>413</v>
      </c>
      <c r="C9825" s="126" t="s">
        <v>19602</v>
      </c>
      <c r="D9825" s="126" t="s">
        <v>19603</v>
      </c>
      <c r="E9825" s="126" t="s">
        <v>288</v>
      </c>
      <c r="F9825" s="126" t="s">
        <v>555</v>
      </c>
      <c r="G9825" s="126" t="s">
        <v>830</v>
      </c>
      <c r="H9825" s="126" t="s">
        <v>126</v>
      </c>
      <c r="I9825" s="126" t="s">
        <v>418</v>
      </c>
      <c r="J9825" s="126" t="s">
        <v>19604</v>
      </c>
      <c r="K9825" s="126" t="s">
        <v>504</v>
      </c>
      <c r="L9825" s="126" t="s">
        <v>19605</v>
      </c>
      <c r="M9825" s="130">
        <v>0</v>
      </c>
      <c r="P9825" s="130">
        <v>0</v>
      </c>
      <c r="S9825" s="130">
        <v>239.27</v>
      </c>
      <c r="U9825" s="126" t="s">
        <v>560</v>
      </c>
      <c r="V9825" s="130">
        <v>244.16</v>
      </c>
      <c r="X9825" s="126" t="s">
        <v>561</v>
      </c>
      <c r="Z9825" s="127"/>
      <c r="AA9825" s="128">
        <v>150</v>
      </c>
      <c r="AB9825" s="128"/>
      <c r="AD9825" s="126" t="s">
        <v>16405</v>
      </c>
      <c r="AG9825" s="127"/>
      <c r="AI9825" s="127"/>
    </row>
    <row r="9826" spans="1:35" ht="14.85" customHeight="1">
      <c r="A9826" s="130">
        <v>5014526</v>
      </c>
      <c r="B9826" s="126" t="s">
        <v>413</v>
      </c>
      <c r="C9826" s="126" t="s">
        <v>19602</v>
      </c>
      <c r="D9826" s="126" t="s">
        <v>19606</v>
      </c>
      <c r="E9826" s="126" t="s">
        <v>288</v>
      </c>
      <c r="F9826" s="126" t="s">
        <v>555</v>
      </c>
      <c r="G9826" s="126" t="s">
        <v>830</v>
      </c>
      <c r="H9826" s="126" t="s">
        <v>126</v>
      </c>
      <c r="I9826" s="126" t="s">
        <v>418</v>
      </c>
      <c r="J9826" s="126" t="s">
        <v>19604</v>
      </c>
      <c r="K9826" s="126" t="s">
        <v>504</v>
      </c>
      <c r="L9826" s="126" t="s">
        <v>19605</v>
      </c>
      <c r="M9826" s="130">
        <v>0</v>
      </c>
      <c r="P9826" s="130">
        <v>0</v>
      </c>
      <c r="S9826" s="130">
        <v>261.22000000000003</v>
      </c>
      <c r="U9826" s="126" t="s">
        <v>560</v>
      </c>
      <c r="V9826" s="130">
        <v>266.56</v>
      </c>
      <c r="X9826" s="126" t="s">
        <v>561</v>
      </c>
      <c r="Z9826" s="127"/>
      <c r="AA9826" s="128">
        <v>150</v>
      </c>
      <c r="AB9826" s="128"/>
      <c r="AD9826" s="126" t="s">
        <v>16405</v>
      </c>
      <c r="AG9826" s="127"/>
      <c r="AI9826" s="127"/>
    </row>
    <row r="9827" spans="1:35" ht="14.85" customHeight="1">
      <c r="A9827" s="130">
        <v>5014512</v>
      </c>
      <c r="B9827" s="126" t="s">
        <v>413</v>
      </c>
      <c r="C9827" s="126" t="s">
        <v>16403</v>
      </c>
      <c r="D9827" s="126" t="s">
        <v>19607</v>
      </c>
      <c r="E9827" s="126" t="s">
        <v>288</v>
      </c>
      <c r="F9827" s="126" t="s">
        <v>440</v>
      </c>
      <c r="G9827" s="126" t="s">
        <v>463</v>
      </c>
      <c r="H9827" s="126" t="s">
        <v>126</v>
      </c>
      <c r="I9827" s="126" t="s">
        <v>418</v>
      </c>
      <c r="J9827" s="126" t="s">
        <v>962</v>
      </c>
      <c r="K9827" s="126" t="s">
        <v>443</v>
      </c>
      <c r="L9827" s="126" t="s">
        <v>963</v>
      </c>
      <c r="M9827" s="130">
        <v>1750</v>
      </c>
      <c r="O9827" s="126" t="s">
        <v>449</v>
      </c>
      <c r="P9827" s="130">
        <v>0</v>
      </c>
      <c r="S9827" s="130">
        <v>0</v>
      </c>
      <c r="V9827" s="130">
        <v>1750</v>
      </c>
      <c r="X9827" s="126" t="s">
        <v>12816</v>
      </c>
      <c r="Z9827" s="127"/>
      <c r="AA9827" s="128">
        <v>60</v>
      </c>
      <c r="AB9827" s="128">
        <v>1</v>
      </c>
      <c r="AD9827" s="126" t="s">
        <v>16405</v>
      </c>
      <c r="AG9827" s="127"/>
      <c r="AI9827" s="127"/>
    </row>
    <row r="9828" spans="1:35" ht="14.85" customHeight="1">
      <c r="A9828" s="130">
        <v>5014524</v>
      </c>
      <c r="B9828" s="126" t="s">
        <v>413</v>
      </c>
      <c r="C9828" s="126" t="s">
        <v>19608</v>
      </c>
      <c r="D9828" s="126" t="s">
        <v>19609</v>
      </c>
      <c r="E9828" s="126" t="s">
        <v>288</v>
      </c>
      <c r="F9828" s="126" t="s">
        <v>1347</v>
      </c>
      <c r="G9828" s="126" t="s">
        <v>417</v>
      </c>
      <c r="H9828" s="126" t="s">
        <v>126</v>
      </c>
      <c r="I9828" s="126" t="s">
        <v>418</v>
      </c>
      <c r="J9828" s="126" t="s">
        <v>19610</v>
      </c>
      <c r="K9828" s="126" t="s">
        <v>628</v>
      </c>
      <c r="L9828" s="126" t="s">
        <v>19611</v>
      </c>
      <c r="M9828" s="130">
        <v>472.79</v>
      </c>
      <c r="O9828" s="126" t="s">
        <v>1350</v>
      </c>
      <c r="P9828" s="130">
        <v>0</v>
      </c>
      <c r="S9828" s="130">
        <v>0</v>
      </c>
      <c r="V9828" s="130">
        <v>945.58</v>
      </c>
      <c r="X9828" s="126" t="s">
        <v>1347</v>
      </c>
      <c r="Z9828" s="127" t="s">
        <v>312</v>
      </c>
      <c r="AA9828" s="128">
        <v>3</v>
      </c>
      <c r="AB9828" s="128">
        <v>6</v>
      </c>
      <c r="AD9828" s="126" t="s">
        <v>16405</v>
      </c>
      <c r="AG9828" s="127"/>
      <c r="AI9828" s="127"/>
    </row>
    <row r="9829" spans="1:35" ht="14.85" customHeight="1">
      <c r="A9829" s="130">
        <v>5003602</v>
      </c>
      <c r="B9829" s="126" t="s">
        <v>19612</v>
      </c>
      <c r="C9829" s="126" t="s">
        <v>19613</v>
      </c>
      <c r="D9829" s="126" t="s">
        <v>19614</v>
      </c>
      <c r="E9829" s="126" t="s">
        <v>288</v>
      </c>
      <c r="F9829" s="126" t="s">
        <v>491</v>
      </c>
      <c r="G9829" s="126" t="s">
        <v>417</v>
      </c>
      <c r="H9829" s="126" t="s">
        <v>126</v>
      </c>
      <c r="I9829" s="126" t="s">
        <v>126</v>
      </c>
      <c r="J9829" s="126" t="s">
        <v>19615</v>
      </c>
      <c r="K9829" s="126" t="s">
        <v>535</v>
      </c>
      <c r="L9829" s="126" t="s">
        <v>1249</v>
      </c>
      <c r="M9829" s="130">
        <v>2510.34</v>
      </c>
      <c r="N9829" s="126" t="s">
        <v>290</v>
      </c>
      <c r="O9829" s="126" t="s">
        <v>506</v>
      </c>
      <c r="P9829" s="130">
        <v>0</v>
      </c>
      <c r="S9829" s="130">
        <v>0</v>
      </c>
      <c r="V9829" s="130">
        <v>2789.27</v>
      </c>
      <c r="X9829" s="126" t="s">
        <v>1523</v>
      </c>
      <c r="Y9829" s="126" t="s">
        <v>517</v>
      </c>
      <c r="Z9829" s="127" t="s">
        <v>309</v>
      </c>
      <c r="AA9829" s="128">
        <v>1</v>
      </c>
      <c r="AB9829" s="128">
        <v>84</v>
      </c>
      <c r="AD9829" s="126" t="s">
        <v>562</v>
      </c>
      <c r="AG9829" s="127"/>
      <c r="AI9829" s="127"/>
    </row>
    <row r="9830" spans="1:35" ht="14.85" customHeight="1">
      <c r="A9830" s="130">
        <v>5004973</v>
      </c>
      <c r="B9830" s="126" t="s">
        <v>19616</v>
      </c>
      <c r="C9830" s="126" t="s">
        <v>14955</v>
      </c>
      <c r="D9830" s="126" t="s">
        <v>18059</v>
      </c>
      <c r="E9830" s="126" t="s">
        <v>288</v>
      </c>
      <c r="F9830" s="126" t="s">
        <v>416</v>
      </c>
      <c r="G9830" s="126" t="s">
        <v>417</v>
      </c>
      <c r="H9830" s="126" t="s">
        <v>126</v>
      </c>
      <c r="I9830" s="126" t="s">
        <v>126</v>
      </c>
      <c r="J9830" s="126" t="s">
        <v>10441</v>
      </c>
      <c r="K9830" s="126" t="s">
        <v>7040</v>
      </c>
      <c r="L9830" s="126" t="s">
        <v>931</v>
      </c>
      <c r="M9830" s="130">
        <v>536.98</v>
      </c>
      <c r="O9830" s="126" t="s">
        <v>3119</v>
      </c>
      <c r="P9830" s="130">
        <v>0</v>
      </c>
      <c r="S9830" s="130">
        <v>0</v>
      </c>
      <c r="V9830" s="130">
        <v>536.98</v>
      </c>
      <c r="X9830" s="126" t="s">
        <v>12337</v>
      </c>
      <c r="Z9830" s="127"/>
      <c r="AA9830" s="128">
        <v>1</v>
      </c>
      <c r="AB9830" s="128">
        <v>12</v>
      </c>
      <c r="AD9830" s="126" t="s">
        <v>562</v>
      </c>
      <c r="AG9830" s="127"/>
      <c r="AI9830" s="127"/>
    </row>
    <row r="9831" spans="1:35" ht="14.85" customHeight="1">
      <c r="A9831" s="130">
        <v>5003601</v>
      </c>
      <c r="B9831" s="126" t="s">
        <v>19617</v>
      </c>
      <c r="C9831" s="126" t="s">
        <v>19618</v>
      </c>
      <c r="D9831" s="126" t="s">
        <v>19614</v>
      </c>
      <c r="E9831" s="126" t="s">
        <v>288</v>
      </c>
      <c r="F9831" s="126" t="s">
        <v>491</v>
      </c>
      <c r="G9831" s="126" t="s">
        <v>417</v>
      </c>
      <c r="H9831" s="126" t="s">
        <v>126</v>
      </c>
      <c r="I9831" s="126" t="s">
        <v>126</v>
      </c>
      <c r="J9831" s="126" t="s">
        <v>19615</v>
      </c>
      <c r="K9831" s="126" t="s">
        <v>535</v>
      </c>
      <c r="L9831" s="126" t="s">
        <v>1249</v>
      </c>
      <c r="M9831" s="130">
        <v>4524.59</v>
      </c>
      <c r="N9831" s="126" t="s">
        <v>290</v>
      </c>
      <c r="O9831" s="126" t="s">
        <v>506</v>
      </c>
      <c r="P9831" s="130">
        <v>0</v>
      </c>
      <c r="S9831" s="130">
        <v>0</v>
      </c>
      <c r="V9831" s="130">
        <v>5027.33</v>
      </c>
      <c r="X9831" s="126" t="s">
        <v>1523</v>
      </c>
      <c r="Y9831" s="126" t="s">
        <v>517</v>
      </c>
      <c r="Z9831" s="127" t="s">
        <v>309</v>
      </c>
      <c r="AA9831" s="128">
        <v>1</v>
      </c>
      <c r="AB9831" s="128">
        <v>84</v>
      </c>
      <c r="AD9831" s="126" t="s">
        <v>562</v>
      </c>
      <c r="AG9831" s="127"/>
      <c r="AI9831" s="127"/>
    </row>
    <row r="9832" spans="1:35" ht="14.85" customHeight="1">
      <c r="A9832" s="130">
        <v>5003600</v>
      </c>
      <c r="B9832" s="126" t="s">
        <v>19619</v>
      </c>
      <c r="C9832" s="126" t="s">
        <v>10361</v>
      </c>
      <c r="D9832" s="126" t="s">
        <v>19614</v>
      </c>
      <c r="E9832" s="126" t="s">
        <v>288</v>
      </c>
      <c r="F9832" s="126" t="s">
        <v>491</v>
      </c>
      <c r="G9832" s="126" t="s">
        <v>417</v>
      </c>
      <c r="H9832" s="126" t="s">
        <v>126</v>
      </c>
      <c r="I9832" s="126" t="s">
        <v>308</v>
      </c>
      <c r="J9832" s="126" t="s">
        <v>19615</v>
      </c>
      <c r="K9832" s="126" t="s">
        <v>535</v>
      </c>
      <c r="L9832" s="126" t="s">
        <v>1249</v>
      </c>
      <c r="M9832" s="130">
        <v>5954.2</v>
      </c>
      <c r="N9832" s="126" t="s">
        <v>290</v>
      </c>
      <c r="O9832" s="126" t="s">
        <v>506</v>
      </c>
      <c r="P9832" s="130">
        <v>0</v>
      </c>
      <c r="S9832" s="130">
        <v>0</v>
      </c>
      <c r="V9832" s="130">
        <v>6615.78</v>
      </c>
      <c r="X9832" s="126" t="s">
        <v>1523</v>
      </c>
      <c r="Y9832" s="126" t="s">
        <v>517</v>
      </c>
      <c r="Z9832" s="127" t="s">
        <v>309</v>
      </c>
      <c r="AA9832" s="128">
        <v>1</v>
      </c>
      <c r="AB9832" s="128">
        <v>84</v>
      </c>
      <c r="AD9832" s="126" t="s">
        <v>562</v>
      </c>
      <c r="AG9832" s="127"/>
      <c r="AI9832" s="127"/>
    </row>
    <row r="9833" spans="1:35" ht="14.85" customHeight="1">
      <c r="A9833" s="130">
        <v>5003599</v>
      </c>
      <c r="B9833" s="126" t="s">
        <v>19620</v>
      </c>
      <c r="C9833" s="126" t="s">
        <v>19621</v>
      </c>
      <c r="D9833" s="126" t="s">
        <v>19614</v>
      </c>
      <c r="E9833" s="126" t="s">
        <v>288</v>
      </c>
      <c r="F9833" s="126" t="s">
        <v>491</v>
      </c>
      <c r="G9833" s="126" t="s">
        <v>417</v>
      </c>
      <c r="H9833" s="126" t="s">
        <v>126</v>
      </c>
      <c r="I9833" s="126" t="s">
        <v>308</v>
      </c>
      <c r="J9833" s="126" t="s">
        <v>19615</v>
      </c>
      <c r="K9833" s="126" t="s">
        <v>535</v>
      </c>
      <c r="L9833" s="126" t="s">
        <v>1249</v>
      </c>
      <c r="M9833" s="130">
        <v>5954.2</v>
      </c>
      <c r="N9833" s="126" t="s">
        <v>290</v>
      </c>
      <c r="O9833" s="126" t="s">
        <v>506</v>
      </c>
      <c r="P9833" s="130">
        <v>0</v>
      </c>
      <c r="S9833" s="130">
        <v>0</v>
      </c>
      <c r="V9833" s="130">
        <v>6615.78</v>
      </c>
      <c r="X9833" s="126" t="s">
        <v>1523</v>
      </c>
      <c r="Y9833" s="126" t="s">
        <v>517</v>
      </c>
      <c r="Z9833" s="127" t="s">
        <v>309</v>
      </c>
      <c r="AA9833" s="128">
        <v>1</v>
      </c>
      <c r="AB9833" s="128">
        <v>84</v>
      </c>
      <c r="AD9833" s="126" t="s">
        <v>562</v>
      </c>
      <c r="AG9833" s="127"/>
      <c r="AI9833" s="127"/>
    </row>
    <row r="9834" spans="1:35" ht="14.85" customHeight="1">
      <c r="A9834" s="130">
        <v>5003598</v>
      </c>
      <c r="B9834" s="126" t="s">
        <v>19622</v>
      </c>
      <c r="C9834" s="126" t="s">
        <v>19623</v>
      </c>
      <c r="D9834" s="126" t="s">
        <v>19624</v>
      </c>
      <c r="E9834" s="126" t="s">
        <v>288</v>
      </c>
      <c r="F9834" s="126" t="s">
        <v>491</v>
      </c>
      <c r="G9834" s="126" t="s">
        <v>417</v>
      </c>
      <c r="H9834" s="126" t="s">
        <v>126</v>
      </c>
      <c r="I9834" s="126" t="s">
        <v>126</v>
      </c>
      <c r="J9834" s="126" t="s">
        <v>19615</v>
      </c>
      <c r="K9834" s="126" t="s">
        <v>535</v>
      </c>
      <c r="L9834" s="126" t="s">
        <v>1249</v>
      </c>
      <c r="M9834" s="130">
        <v>58434.879999999997</v>
      </c>
      <c r="N9834" s="126" t="s">
        <v>290</v>
      </c>
      <c r="O9834" s="126" t="s">
        <v>506</v>
      </c>
      <c r="P9834" s="130">
        <v>0</v>
      </c>
      <c r="S9834" s="130">
        <v>0</v>
      </c>
      <c r="V9834" s="130">
        <v>79825.8</v>
      </c>
      <c r="X9834" s="126" t="s">
        <v>2052</v>
      </c>
      <c r="Y9834" s="126" t="s">
        <v>517</v>
      </c>
      <c r="Z9834" s="127"/>
      <c r="AA9834" s="128">
        <v>1</v>
      </c>
      <c r="AB9834" s="128">
        <v>84</v>
      </c>
      <c r="AD9834" s="126" t="s">
        <v>562</v>
      </c>
      <c r="AG9834" s="127"/>
      <c r="AI9834" s="127"/>
    </row>
    <row r="9835" spans="1:35" ht="14.85" customHeight="1">
      <c r="A9835" s="130">
        <v>5003596</v>
      </c>
      <c r="B9835" s="126" t="s">
        <v>19625</v>
      </c>
      <c r="C9835" s="126" t="s">
        <v>19626</v>
      </c>
      <c r="D9835" s="126" t="s">
        <v>19627</v>
      </c>
      <c r="E9835" s="126" t="s">
        <v>288</v>
      </c>
      <c r="F9835" s="126" t="s">
        <v>491</v>
      </c>
      <c r="G9835" s="126" t="s">
        <v>417</v>
      </c>
      <c r="H9835" s="126" t="s">
        <v>126</v>
      </c>
      <c r="I9835" s="126" t="s">
        <v>126</v>
      </c>
      <c r="J9835" s="126" t="s">
        <v>10726</v>
      </c>
      <c r="K9835" s="126" t="s">
        <v>747</v>
      </c>
      <c r="L9835" s="126" t="s">
        <v>10727</v>
      </c>
      <c r="M9835" s="130">
        <v>17407.68</v>
      </c>
      <c r="N9835" s="126" t="s">
        <v>290</v>
      </c>
      <c r="O9835" s="126" t="s">
        <v>6850</v>
      </c>
      <c r="P9835" s="130">
        <v>0</v>
      </c>
      <c r="S9835" s="130">
        <v>0</v>
      </c>
      <c r="V9835" s="130">
        <v>17407.68</v>
      </c>
      <c r="X9835" s="126" t="s">
        <v>6851</v>
      </c>
      <c r="Y9835" s="126" t="s">
        <v>517</v>
      </c>
      <c r="Z9835" s="127"/>
      <c r="AA9835" s="128">
        <v>1</v>
      </c>
      <c r="AB9835" s="128">
        <v>84</v>
      </c>
      <c r="AD9835" s="126" t="s">
        <v>562</v>
      </c>
      <c r="AG9835" s="127"/>
      <c r="AI9835" s="127"/>
    </row>
    <row r="9836" spans="1:35" ht="14.85" customHeight="1">
      <c r="A9836" s="130">
        <v>5003595</v>
      </c>
      <c r="B9836" s="126" t="s">
        <v>19628</v>
      </c>
      <c r="C9836" s="126" t="s">
        <v>19629</v>
      </c>
      <c r="D9836" s="126" t="s">
        <v>19630</v>
      </c>
      <c r="E9836" s="126" t="s">
        <v>288</v>
      </c>
      <c r="F9836" s="126" t="s">
        <v>491</v>
      </c>
      <c r="G9836" s="126" t="s">
        <v>417</v>
      </c>
      <c r="H9836" s="126" t="s">
        <v>126</v>
      </c>
      <c r="I9836" s="126" t="s">
        <v>126</v>
      </c>
      <c r="J9836" s="126" t="s">
        <v>10726</v>
      </c>
      <c r="K9836" s="126" t="s">
        <v>747</v>
      </c>
      <c r="L9836" s="126" t="s">
        <v>10727</v>
      </c>
      <c r="M9836" s="130">
        <v>17059.53</v>
      </c>
      <c r="N9836" s="126" t="s">
        <v>290</v>
      </c>
      <c r="O9836" s="126" t="s">
        <v>6850</v>
      </c>
      <c r="P9836" s="130">
        <v>0</v>
      </c>
      <c r="S9836" s="130">
        <v>0</v>
      </c>
      <c r="V9836" s="130">
        <v>17059.53</v>
      </c>
      <c r="X9836" s="126" t="s">
        <v>6851</v>
      </c>
      <c r="Y9836" s="126" t="s">
        <v>517</v>
      </c>
      <c r="Z9836" s="127"/>
      <c r="AA9836" s="128">
        <v>1</v>
      </c>
      <c r="AB9836" s="128">
        <v>84</v>
      </c>
      <c r="AD9836" s="126" t="s">
        <v>562</v>
      </c>
      <c r="AG9836" s="127"/>
      <c r="AI9836" s="127"/>
    </row>
    <row r="9837" spans="1:35" ht="14.85" customHeight="1">
      <c r="A9837" s="130">
        <v>5004002</v>
      </c>
      <c r="B9837" s="126" t="s">
        <v>15967</v>
      </c>
      <c r="C9837" s="126" t="s">
        <v>15968</v>
      </c>
      <c r="D9837" s="126" t="s">
        <v>15969</v>
      </c>
      <c r="E9837" s="126" t="s">
        <v>288</v>
      </c>
      <c r="F9837" s="126" t="s">
        <v>364</v>
      </c>
      <c r="G9837" s="126" t="s">
        <v>417</v>
      </c>
      <c r="H9837" s="126" t="s">
        <v>126</v>
      </c>
      <c r="I9837" s="126" t="s">
        <v>126</v>
      </c>
      <c r="J9837" s="126" t="s">
        <v>886</v>
      </c>
      <c r="K9837" s="126" t="s">
        <v>443</v>
      </c>
      <c r="L9837" s="126" t="s">
        <v>887</v>
      </c>
      <c r="M9837" s="130">
        <v>9739.52</v>
      </c>
      <c r="O9837" s="126" t="s">
        <v>486</v>
      </c>
      <c r="P9837" s="130">
        <v>0</v>
      </c>
      <c r="S9837" s="130">
        <v>0</v>
      </c>
      <c r="V9837" s="130">
        <v>18504.34</v>
      </c>
      <c r="X9837" s="126" t="s">
        <v>487</v>
      </c>
      <c r="Z9837" s="127"/>
      <c r="AA9837" s="128">
        <v>1</v>
      </c>
      <c r="AB9837" s="128">
        <v>60</v>
      </c>
      <c r="AC9837" s="126" t="s">
        <v>366</v>
      </c>
      <c r="AD9837" s="126" t="s">
        <v>562</v>
      </c>
      <c r="AG9837" s="127"/>
      <c r="AI9837" s="127"/>
    </row>
    <row r="9838" spans="1:35" ht="14.85" customHeight="1">
      <c r="A9838" s="130">
        <v>5004001</v>
      </c>
      <c r="B9838" s="126" t="s">
        <v>15970</v>
      </c>
      <c r="C9838" s="126" t="s">
        <v>15971</v>
      </c>
      <c r="D9838" s="126" t="s">
        <v>15972</v>
      </c>
      <c r="E9838" s="126" t="s">
        <v>288</v>
      </c>
      <c r="F9838" s="126" t="s">
        <v>364</v>
      </c>
      <c r="G9838" s="126" t="s">
        <v>417</v>
      </c>
      <c r="H9838" s="126" t="s">
        <v>126</v>
      </c>
      <c r="I9838" s="126" t="s">
        <v>126</v>
      </c>
      <c r="J9838" s="126" t="s">
        <v>886</v>
      </c>
      <c r="K9838" s="126" t="s">
        <v>443</v>
      </c>
      <c r="L9838" s="126" t="s">
        <v>887</v>
      </c>
      <c r="M9838" s="130">
        <v>9739.52</v>
      </c>
      <c r="O9838" s="126" t="s">
        <v>486</v>
      </c>
      <c r="P9838" s="130">
        <v>0</v>
      </c>
      <c r="S9838" s="130">
        <v>0</v>
      </c>
      <c r="V9838" s="130">
        <v>25321.73</v>
      </c>
      <c r="X9838" s="126" t="s">
        <v>487</v>
      </c>
      <c r="Z9838" s="127"/>
      <c r="AA9838" s="128">
        <v>1</v>
      </c>
      <c r="AB9838" s="128">
        <v>60</v>
      </c>
      <c r="AC9838" s="126" t="s">
        <v>366</v>
      </c>
      <c r="AD9838" s="126" t="s">
        <v>562</v>
      </c>
      <c r="AG9838" s="127"/>
      <c r="AI9838" s="127"/>
    </row>
    <row r="9839" spans="1:35" ht="14.85" customHeight="1">
      <c r="A9839" s="130">
        <v>5004000</v>
      </c>
      <c r="B9839" s="126" t="s">
        <v>15973</v>
      </c>
      <c r="C9839" s="126" t="s">
        <v>15974</v>
      </c>
      <c r="D9839" s="126" t="s">
        <v>15975</v>
      </c>
      <c r="E9839" s="126" t="s">
        <v>288</v>
      </c>
      <c r="F9839" s="126" t="s">
        <v>364</v>
      </c>
      <c r="G9839" s="126" t="s">
        <v>417</v>
      </c>
      <c r="H9839" s="126" t="s">
        <v>126</v>
      </c>
      <c r="I9839" s="126" t="s">
        <v>126</v>
      </c>
      <c r="J9839" s="126" t="s">
        <v>886</v>
      </c>
      <c r="K9839" s="126" t="s">
        <v>443</v>
      </c>
      <c r="L9839" s="126" t="s">
        <v>887</v>
      </c>
      <c r="M9839" s="130">
        <v>9739.52</v>
      </c>
      <c r="O9839" s="126" t="s">
        <v>486</v>
      </c>
      <c r="P9839" s="130">
        <v>0</v>
      </c>
      <c r="S9839" s="130">
        <v>0</v>
      </c>
      <c r="V9839" s="130">
        <v>26295.64</v>
      </c>
      <c r="X9839" s="126" t="s">
        <v>487</v>
      </c>
      <c r="Z9839" s="127"/>
      <c r="AA9839" s="128">
        <v>1</v>
      </c>
      <c r="AB9839" s="128">
        <v>60</v>
      </c>
      <c r="AC9839" s="126" t="s">
        <v>366</v>
      </c>
      <c r="AD9839" s="126" t="s">
        <v>562</v>
      </c>
      <c r="AG9839" s="127"/>
      <c r="AI9839" s="127"/>
    </row>
    <row r="9840" spans="1:35" ht="14.85" customHeight="1">
      <c r="A9840" s="130">
        <v>5003999</v>
      </c>
      <c r="B9840" s="126" t="s">
        <v>15976</v>
      </c>
      <c r="C9840" s="126" t="s">
        <v>15977</v>
      </c>
      <c r="D9840" s="126" t="s">
        <v>15972</v>
      </c>
      <c r="E9840" s="126" t="s">
        <v>288</v>
      </c>
      <c r="F9840" s="126" t="s">
        <v>364</v>
      </c>
      <c r="G9840" s="126" t="s">
        <v>417</v>
      </c>
      <c r="H9840" s="126" t="s">
        <v>126</v>
      </c>
      <c r="I9840" s="126" t="s">
        <v>126</v>
      </c>
      <c r="J9840" s="126" t="s">
        <v>886</v>
      </c>
      <c r="K9840" s="126" t="s">
        <v>443</v>
      </c>
      <c r="L9840" s="126" t="s">
        <v>887</v>
      </c>
      <c r="M9840" s="130">
        <v>9739.52</v>
      </c>
      <c r="O9840" s="126" t="s">
        <v>486</v>
      </c>
      <c r="P9840" s="130">
        <v>0</v>
      </c>
      <c r="S9840" s="130">
        <v>0</v>
      </c>
      <c r="V9840" s="130">
        <v>26295.64</v>
      </c>
      <c r="X9840" s="126" t="s">
        <v>487</v>
      </c>
      <c r="Z9840" s="127"/>
      <c r="AA9840" s="128">
        <v>1</v>
      </c>
      <c r="AB9840" s="128">
        <v>60</v>
      </c>
      <c r="AC9840" s="126" t="s">
        <v>366</v>
      </c>
      <c r="AD9840" s="126" t="s">
        <v>562</v>
      </c>
      <c r="AG9840" s="127"/>
      <c r="AI9840" s="127"/>
    </row>
    <row r="9841" spans="1:35" ht="14.85" customHeight="1">
      <c r="A9841" s="130">
        <v>5003998</v>
      </c>
      <c r="B9841" s="126" t="s">
        <v>15978</v>
      </c>
      <c r="C9841" s="126" t="s">
        <v>15979</v>
      </c>
      <c r="D9841" s="126" t="s">
        <v>15980</v>
      </c>
      <c r="E9841" s="126" t="s">
        <v>288</v>
      </c>
      <c r="F9841" s="126" t="s">
        <v>364</v>
      </c>
      <c r="G9841" s="126" t="s">
        <v>417</v>
      </c>
      <c r="H9841" s="126" t="s">
        <v>126</v>
      </c>
      <c r="I9841" s="126" t="s">
        <v>126</v>
      </c>
      <c r="J9841" s="126" t="s">
        <v>886</v>
      </c>
      <c r="K9841" s="126" t="s">
        <v>443</v>
      </c>
      <c r="L9841" s="126" t="s">
        <v>887</v>
      </c>
      <c r="M9841" s="130">
        <v>9739.52</v>
      </c>
      <c r="O9841" s="126" t="s">
        <v>486</v>
      </c>
      <c r="P9841" s="130">
        <v>0</v>
      </c>
      <c r="S9841" s="130">
        <v>0</v>
      </c>
      <c r="V9841" s="130">
        <v>26295.64</v>
      </c>
      <c r="X9841" s="126" t="s">
        <v>487</v>
      </c>
      <c r="Z9841" s="127"/>
      <c r="AA9841" s="128">
        <v>1</v>
      </c>
      <c r="AB9841" s="128">
        <v>60</v>
      </c>
      <c r="AC9841" s="126" t="s">
        <v>366</v>
      </c>
      <c r="AD9841" s="126" t="s">
        <v>562</v>
      </c>
      <c r="AG9841" s="127"/>
      <c r="AI9841" s="127"/>
    </row>
    <row r="9842" spans="1:35" ht="14.85" customHeight="1">
      <c r="A9842" s="130">
        <v>5003997</v>
      </c>
      <c r="B9842" s="126" t="s">
        <v>15981</v>
      </c>
      <c r="C9842" s="126" t="s">
        <v>15982</v>
      </c>
      <c r="D9842" s="126" t="s">
        <v>15972</v>
      </c>
      <c r="E9842" s="126" t="s">
        <v>288</v>
      </c>
      <c r="F9842" s="126" t="s">
        <v>364</v>
      </c>
      <c r="G9842" s="126" t="s">
        <v>417</v>
      </c>
      <c r="H9842" s="126" t="s">
        <v>126</v>
      </c>
      <c r="I9842" s="126" t="s">
        <v>126</v>
      </c>
      <c r="J9842" s="126" t="s">
        <v>886</v>
      </c>
      <c r="K9842" s="126" t="s">
        <v>443</v>
      </c>
      <c r="L9842" s="126" t="s">
        <v>887</v>
      </c>
      <c r="M9842" s="130">
        <v>9739.52</v>
      </c>
      <c r="O9842" s="126" t="s">
        <v>486</v>
      </c>
      <c r="P9842" s="130">
        <v>0</v>
      </c>
      <c r="S9842" s="130">
        <v>0</v>
      </c>
      <c r="V9842" s="130">
        <v>26782.58</v>
      </c>
      <c r="X9842" s="126" t="s">
        <v>487</v>
      </c>
      <c r="Z9842" s="127"/>
      <c r="AA9842" s="128">
        <v>1</v>
      </c>
      <c r="AB9842" s="128">
        <v>60</v>
      </c>
      <c r="AC9842" s="126" t="s">
        <v>366</v>
      </c>
      <c r="AD9842" s="126" t="s">
        <v>562</v>
      </c>
      <c r="AG9842" s="127"/>
      <c r="AI9842" s="127"/>
    </row>
    <row r="9843" spans="1:35" ht="14.85" customHeight="1">
      <c r="A9843" s="130">
        <v>5003996</v>
      </c>
      <c r="B9843" s="126" t="s">
        <v>16453</v>
      </c>
      <c r="C9843" s="126" t="s">
        <v>16454</v>
      </c>
      <c r="D9843" s="126" t="s">
        <v>16455</v>
      </c>
      <c r="E9843" s="126" t="s">
        <v>288</v>
      </c>
      <c r="F9843" s="126" t="s">
        <v>364</v>
      </c>
      <c r="G9843" s="126" t="s">
        <v>417</v>
      </c>
      <c r="H9843" s="126" t="s">
        <v>126</v>
      </c>
      <c r="I9843" s="126" t="s">
        <v>126</v>
      </c>
      <c r="J9843" s="126" t="s">
        <v>886</v>
      </c>
      <c r="K9843" s="126" t="s">
        <v>443</v>
      </c>
      <c r="L9843" s="126" t="s">
        <v>887</v>
      </c>
      <c r="M9843" s="130">
        <v>9739.52</v>
      </c>
      <c r="O9843" s="126" t="s">
        <v>486</v>
      </c>
      <c r="P9843" s="130">
        <v>0</v>
      </c>
      <c r="S9843" s="130">
        <v>0</v>
      </c>
      <c r="V9843" s="130">
        <v>26782.58</v>
      </c>
      <c r="X9843" s="126" t="s">
        <v>487</v>
      </c>
      <c r="Z9843" s="127"/>
      <c r="AA9843" s="128">
        <v>1</v>
      </c>
      <c r="AB9843" s="128">
        <v>60</v>
      </c>
      <c r="AC9843" s="126" t="s">
        <v>366</v>
      </c>
      <c r="AD9843" s="126" t="s">
        <v>562</v>
      </c>
      <c r="AG9843" s="127"/>
      <c r="AI9843" s="127"/>
    </row>
    <row r="9844" spans="1:35" ht="14.85" customHeight="1">
      <c r="A9844" s="130">
        <v>5003995</v>
      </c>
      <c r="B9844" s="126" t="s">
        <v>16456</v>
      </c>
      <c r="C9844" s="126" t="s">
        <v>16457</v>
      </c>
      <c r="D9844" s="126" t="s">
        <v>16458</v>
      </c>
      <c r="E9844" s="126" t="s">
        <v>288</v>
      </c>
      <c r="F9844" s="126" t="s">
        <v>364</v>
      </c>
      <c r="G9844" s="126" t="s">
        <v>417</v>
      </c>
      <c r="H9844" s="126" t="s">
        <v>126</v>
      </c>
      <c r="I9844" s="126" t="s">
        <v>126</v>
      </c>
      <c r="J9844" s="126" t="s">
        <v>886</v>
      </c>
      <c r="K9844" s="126" t="s">
        <v>443</v>
      </c>
      <c r="L9844" s="126" t="s">
        <v>887</v>
      </c>
      <c r="M9844" s="130">
        <v>9739.52</v>
      </c>
      <c r="O9844" s="126" t="s">
        <v>486</v>
      </c>
      <c r="P9844" s="130">
        <v>0</v>
      </c>
      <c r="S9844" s="130">
        <v>0</v>
      </c>
      <c r="V9844" s="130">
        <v>25321.73</v>
      </c>
      <c r="X9844" s="126" t="s">
        <v>487</v>
      </c>
      <c r="Z9844" s="127"/>
      <c r="AA9844" s="128">
        <v>1</v>
      </c>
      <c r="AB9844" s="128">
        <v>60</v>
      </c>
      <c r="AC9844" s="126" t="s">
        <v>366</v>
      </c>
      <c r="AD9844" s="126" t="s">
        <v>562</v>
      </c>
      <c r="AG9844" s="127"/>
      <c r="AI9844" s="127"/>
    </row>
    <row r="9845" spans="1:35" ht="14.85" customHeight="1">
      <c r="A9845" s="130">
        <v>5003994</v>
      </c>
      <c r="B9845" s="126" t="s">
        <v>16459</v>
      </c>
      <c r="C9845" s="126" t="s">
        <v>16460</v>
      </c>
      <c r="D9845" s="126" t="s">
        <v>16461</v>
      </c>
      <c r="E9845" s="126" t="s">
        <v>288</v>
      </c>
      <c r="F9845" s="126" t="s">
        <v>364</v>
      </c>
      <c r="G9845" s="126" t="s">
        <v>417</v>
      </c>
      <c r="H9845" s="126" t="s">
        <v>126</v>
      </c>
      <c r="I9845" s="126" t="s">
        <v>126</v>
      </c>
      <c r="J9845" s="126" t="s">
        <v>886</v>
      </c>
      <c r="K9845" s="126" t="s">
        <v>443</v>
      </c>
      <c r="L9845" s="126" t="s">
        <v>887</v>
      </c>
      <c r="M9845" s="130">
        <v>9739.52</v>
      </c>
      <c r="O9845" s="126" t="s">
        <v>486</v>
      </c>
      <c r="P9845" s="130">
        <v>0</v>
      </c>
      <c r="S9845" s="130">
        <v>0</v>
      </c>
      <c r="V9845" s="130">
        <v>25321.73</v>
      </c>
      <c r="X9845" s="126" t="s">
        <v>487</v>
      </c>
      <c r="Z9845" s="127"/>
      <c r="AA9845" s="128">
        <v>1</v>
      </c>
      <c r="AB9845" s="128">
        <v>60</v>
      </c>
      <c r="AC9845" s="126" t="s">
        <v>366</v>
      </c>
      <c r="AD9845" s="126" t="s">
        <v>562</v>
      </c>
      <c r="AG9845" s="127"/>
      <c r="AI9845" s="127"/>
    </row>
    <row r="9846" spans="1:35" ht="14.85" customHeight="1">
      <c r="A9846" s="130">
        <v>5003993</v>
      </c>
      <c r="B9846" s="126" t="s">
        <v>16465</v>
      </c>
      <c r="C9846" s="126" t="s">
        <v>16466</v>
      </c>
      <c r="D9846" s="126" t="s">
        <v>16467</v>
      </c>
      <c r="E9846" s="126" t="s">
        <v>288</v>
      </c>
      <c r="F9846" s="126" t="s">
        <v>364</v>
      </c>
      <c r="G9846" s="126" t="s">
        <v>417</v>
      </c>
      <c r="H9846" s="126" t="s">
        <v>126</v>
      </c>
      <c r="I9846" s="126" t="s">
        <v>126</v>
      </c>
      <c r="J9846" s="126" t="s">
        <v>886</v>
      </c>
      <c r="K9846" s="126" t="s">
        <v>443</v>
      </c>
      <c r="L9846" s="126" t="s">
        <v>887</v>
      </c>
      <c r="M9846" s="130">
        <v>9739.52</v>
      </c>
      <c r="O9846" s="126" t="s">
        <v>486</v>
      </c>
      <c r="P9846" s="130">
        <v>0</v>
      </c>
      <c r="S9846" s="130">
        <v>0</v>
      </c>
      <c r="V9846" s="130">
        <v>14121.73</v>
      </c>
      <c r="X9846" s="126" t="s">
        <v>487</v>
      </c>
      <c r="Z9846" s="127"/>
      <c r="AA9846" s="128">
        <v>1</v>
      </c>
      <c r="AB9846" s="128">
        <v>60</v>
      </c>
      <c r="AC9846" s="126" t="s">
        <v>366</v>
      </c>
      <c r="AD9846" s="126" t="s">
        <v>562</v>
      </c>
      <c r="AG9846" s="127"/>
      <c r="AI9846" s="127"/>
    </row>
    <row r="9847" spans="1:35" ht="14.85" customHeight="1">
      <c r="A9847" s="130">
        <v>5003992</v>
      </c>
      <c r="B9847" s="126" t="s">
        <v>16469</v>
      </c>
      <c r="C9847" s="126" t="s">
        <v>16470</v>
      </c>
      <c r="D9847" s="126" t="s">
        <v>16471</v>
      </c>
      <c r="E9847" s="126" t="s">
        <v>288</v>
      </c>
      <c r="F9847" s="126" t="s">
        <v>364</v>
      </c>
      <c r="G9847" s="126" t="s">
        <v>417</v>
      </c>
      <c r="H9847" s="126" t="s">
        <v>126</v>
      </c>
      <c r="I9847" s="126" t="s">
        <v>126</v>
      </c>
      <c r="J9847" s="126" t="s">
        <v>886</v>
      </c>
      <c r="K9847" s="126" t="s">
        <v>443</v>
      </c>
      <c r="L9847" s="126" t="s">
        <v>887</v>
      </c>
      <c r="M9847" s="130">
        <v>9739.52</v>
      </c>
      <c r="O9847" s="126" t="s">
        <v>486</v>
      </c>
      <c r="P9847" s="130">
        <v>0</v>
      </c>
      <c r="S9847" s="130">
        <v>0</v>
      </c>
      <c r="V9847" s="130">
        <v>21913.02</v>
      </c>
      <c r="X9847" s="126" t="s">
        <v>487</v>
      </c>
      <c r="Z9847" s="127"/>
      <c r="AA9847" s="128">
        <v>1</v>
      </c>
      <c r="AB9847" s="128">
        <v>60</v>
      </c>
      <c r="AC9847" s="126" t="s">
        <v>366</v>
      </c>
      <c r="AD9847" s="126" t="s">
        <v>562</v>
      </c>
      <c r="AG9847" s="127"/>
      <c r="AI9847" s="127"/>
    </row>
    <row r="9848" spans="1:35" ht="14.85" customHeight="1">
      <c r="A9848" s="130">
        <v>5003991</v>
      </c>
      <c r="B9848" s="126" t="s">
        <v>16474</v>
      </c>
      <c r="C9848" s="126" t="s">
        <v>16475</v>
      </c>
      <c r="D9848" s="126" t="s">
        <v>16476</v>
      </c>
      <c r="E9848" s="126" t="s">
        <v>288</v>
      </c>
      <c r="F9848" s="126" t="s">
        <v>364</v>
      </c>
      <c r="G9848" s="126" t="s">
        <v>417</v>
      </c>
      <c r="H9848" s="126" t="s">
        <v>126</v>
      </c>
      <c r="I9848" s="126" t="s">
        <v>126</v>
      </c>
      <c r="J9848" s="126" t="s">
        <v>886</v>
      </c>
      <c r="K9848" s="126" t="s">
        <v>443</v>
      </c>
      <c r="L9848" s="126" t="s">
        <v>887</v>
      </c>
      <c r="M9848" s="130">
        <v>9739.52</v>
      </c>
      <c r="O9848" s="126" t="s">
        <v>486</v>
      </c>
      <c r="P9848" s="130">
        <v>0</v>
      </c>
      <c r="S9848" s="130">
        <v>0</v>
      </c>
      <c r="V9848" s="130">
        <v>28730.42</v>
      </c>
      <c r="X9848" s="126" t="s">
        <v>487</v>
      </c>
      <c r="Z9848" s="127"/>
      <c r="AA9848" s="128">
        <v>1</v>
      </c>
      <c r="AB9848" s="128">
        <v>60</v>
      </c>
      <c r="AC9848" s="126" t="s">
        <v>366</v>
      </c>
      <c r="AD9848" s="126" t="s">
        <v>562</v>
      </c>
      <c r="AG9848" s="127"/>
      <c r="AI9848" s="127"/>
    </row>
    <row r="9849" spans="1:35" ht="14.85" customHeight="1">
      <c r="A9849" s="130">
        <v>5003990</v>
      </c>
      <c r="B9849" s="126" t="s">
        <v>18427</v>
      </c>
      <c r="C9849" s="126" t="s">
        <v>18428</v>
      </c>
      <c r="D9849" s="126" t="s">
        <v>18429</v>
      </c>
      <c r="E9849" s="126" t="s">
        <v>288</v>
      </c>
      <c r="F9849" s="126" t="s">
        <v>364</v>
      </c>
      <c r="G9849" s="126" t="s">
        <v>417</v>
      </c>
      <c r="H9849" s="126" t="s">
        <v>126</v>
      </c>
      <c r="I9849" s="126" t="s">
        <v>126</v>
      </c>
      <c r="J9849" s="126" t="s">
        <v>886</v>
      </c>
      <c r="K9849" s="126" t="s">
        <v>443</v>
      </c>
      <c r="L9849" s="126" t="s">
        <v>887</v>
      </c>
      <c r="M9849" s="130">
        <v>9739.52</v>
      </c>
      <c r="O9849" s="126" t="s">
        <v>486</v>
      </c>
      <c r="P9849" s="130">
        <v>0</v>
      </c>
      <c r="S9849" s="130">
        <v>0</v>
      </c>
      <c r="V9849" s="130">
        <v>13147.8</v>
      </c>
      <c r="X9849" s="126" t="s">
        <v>487</v>
      </c>
      <c r="Z9849" s="127"/>
      <c r="AA9849" s="128">
        <v>1</v>
      </c>
      <c r="AB9849" s="128">
        <v>60</v>
      </c>
      <c r="AC9849" s="126" t="s">
        <v>366</v>
      </c>
      <c r="AD9849" s="126" t="s">
        <v>562</v>
      </c>
      <c r="AG9849" s="127"/>
      <c r="AI9849" s="127"/>
    </row>
    <row r="9850" spans="1:35" ht="14.85" customHeight="1">
      <c r="A9850" s="130">
        <v>5003989</v>
      </c>
      <c r="B9850" s="126" t="s">
        <v>17858</v>
      </c>
      <c r="C9850" s="126" t="s">
        <v>17859</v>
      </c>
      <c r="D9850" s="126" t="s">
        <v>17860</v>
      </c>
      <c r="E9850" s="126" t="s">
        <v>288</v>
      </c>
      <c r="F9850" s="126" t="s">
        <v>364</v>
      </c>
      <c r="G9850" s="126" t="s">
        <v>417</v>
      </c>
      <c r="H9850" s="126" t="s">
        <v>126</v>
      </c>
      <c r="I9850" s="126" t="s">
        <v>126</v>
      </c>
      <c r="J9850" s="126" t="s">
        <v>886</v>
      </c>
      <c r="K9850" s="126" t="s">
        <v>443</v>
      </c>
      <c r="L9850" s="126" t="s">
        <v>887</v>
      </c>
      <c r="M9850" s="130">
        <v>9739.52</v>
      </c>
      <c r="O9850" s="126" t="s">
        <v>486</v>
      </c>
      <c r="P9850" s="130">
        <v>0</v>
      </c>
      <c r="S9850" s="130">
        <v>0</v>
      </c>
      <c r="V9850" s="130">
        <v>13147.8</v>
      </c>
      <c r="X9850" s="126" t="s">
        <v>487</v>
      </c>
      <c r="Z9850" s="127"/>
      <c r="AA9850" s="128">
        <v>1</v>
      </c>
      <c r="AB9850" s="128">
        <v>60</v>
      </c>
      <c r="AC9850" s="126" t="s">
        <v>366</v>
      </c>
      <c r="AD9850" s="126" t="s">
        <v>562</v>
      </c>
      <c r="AG9850" s="127"/>
      <c r="AI9850" s="127"/>
    </row>
    <row r="9851" spans="1:35" ht="14.85" customHeight="1">
      <c r="A9851" s="130">
        <v>5003988</v>
      </c>
      <c r="B9851" s="126" t="s">
        <v>14742</v>
      </c>
      <c r="C9851" s="126" t="s">
        <v>14743</v>
      </c>
      <c r="D9851" s="126" t="s">
        <v>14744</v>
      </c>
      <c r="E9851" s="126" t="s">
        <v>288</v>
      </c>
      <c r="F9851" s="126" t="s">
        <v>364</v>
      </c>
      <c r="G9851" s="126" t="s">
        <v>417</v>
      </c>
      <c r="H9851" s="126" t="s">
        <v>126</v>
      </c>
      <c r="I9851" s="126" t="s">
        <v>126</v>
      </c>
      <c r="J9851" s="126" t="s">
        <v>886</v>
      </c>
      <c r="K9851" s="126" t="s">
        <v>443</v>
      </c>
      <c r="L9851" s="126" t="s">
        <v>887</v>
      </c>
      <c r="M9851" s="130">
        <v>9739.52</v>
      </c>
      <c r="O9851" s="126" t="s">
        <v>486</v>
      </c>
      <c r="P9851" s="130">
        <v>0</v>
      </c>
      <c r="S9851" s="130">
        <v>0</v>
      </c>
      <c r="V9851" s="130">
        <v>13147.8</v>
      </c>
      <c r="X9851" s="126" t="s">
        <v>487</v>
      </c>
      <c r="Z9851" s="127"/>
      <c r="AA9851" s="128">
        <v>1</v>
      </c>
      <c r="AB9851" s="128">
        <v>60</v>
      </c>
      <c r="AC9851" s="126" t="s">
        <v>366</v>
      </c>
      <c r="AD9851" s="126" t="s">
        <v>562</v>
      </c>
      <c r="AG9851" s="127"/>
      <c r="AI9851" s="127"/>
    </row>
    <row r="9852" spans="1:35" ht="14.85" customHeight="1">
      <c r="A9852" s="130">
        <v>5003986</v>
      </c>
      <c r="B9852" s="126" t="s">
        <v>16151</v>
      </c>
      <c r="C9852" s="126" t="s">
        <v>16152</v>
      </c>
      <c r="D9852" s="126" t="s">
        <v>16153</v>
      </c>
      <c r="E9852" s="126" t="s">
        <v>288</v>
      </c>
      <c r="F9852" s="126" t="s">
        <v>364</v>
      </c>
      <c r="G9852" s="126" t="s">
        <v>417</v>
      </c>
      <c r="H9852" s="126" t="s">
        <v>126</v>
      </c>
      <c r="I9852" s="126" t="s">
        <v>126</v>
      </c>
      <c r="J9852" s="126" t="s">
        <v>886</v>
      </c>
      <c r="K9852" s="126" t="s">
        <v>443</v>
      </c>
      <c r="L9852" s="126" t="s">
        <v>887</v>
      </c>
      <c r="M9852" s="130">
        <v>9739.52</v>
      </c>
      <c r="O9852" s="126" t="s">
        <v>486</v>
      </c>
      <c r="P9852" s="130">
        <v>0</v>
      </c>
      <c r="S9852" s="130">
        <v>0</v>
      </c>
      <c r="V9852" s="130">
        <v>13634.78</v>
      </c>
      <c r="X9852" s="126" t="s">
        <v>487</v>
      </c>
      <c r="Z9852" s="127"/>
      <c r="AA9852" s="128">
        <v>1</v>
      </c>
      <c r="AB9852" s="128">
        <v>60</v>
      </c>
      <c r="AC9852" s="126" t="s">
        <v>366</v>
      </c>
      <c r="AD9852" s="126" t="s">
        <v>562</v>
      </c>
      <c r="AG9852" s="127"/>
      <c r="AI9852" s="127"/>
    </row>
    <row r="9853" spans="1:35" ht="14.85" customHeight="1">
      <c r="A9853" s="130">
        <v>5003985</v>
      </c>
      <c r="B9853" s="126" t="s">
        <v>16155</v>
      </c>
      <c r="C9853" s="126" t="s">
        <v>16156</v>
      </c>
      <c r="D9853" s="126" t="s">
        <v>16157</v>
      </c>
      <c r="E9853" s="126" t="s">
        <v>288</v>
      </c>
      <c r="F9853" s="126" t="s">
        <v>364</v>
      </c>
      <c r="G9853" s="126" t="s">
        <v>417</v>
      </c>
      <c r="H9853" s="126" t="s">
        <v>126</v>
      </c>
      <c r="I9853" s="126" t="s">
        <v>126</v>
      </c>
      <c r="J9853" s="126" t="s">
        <v>886</v>
      </c>
      <c r="K9853" s="126" t="s">
        <v>443</v>
      </c>
      <c r="L9853" s="126" t="s">
        <v>887</v>
      </c>
      <c r="M9853" s="130">
        <v>9739.52</v>
      </c>
      <c r="O9853" s="126" t="s">
        <v>486</v>
      </c>
      <c r="P9853" s="130">
        <v>0</v>
      </c>
      <c r="S9853" s="130">
        <v>0</v>
      </c>
      <c r="V9853" s="130">
        <v>11686.96</v>
      </c>
      <c r="X9853" s="126" t="s">
        <v>487</v>
      </c>
      <c r="Z9853" s="127"/>
      <c r="AA9853" s="128">
        <v>1</v>
      </c>
      <c r="AB9853" s="128">
        <v>60</v>
      </c>
      <c r="AC9853" s="126" t="s">
        <v>366</v>
      </c>
      <c r="AD9853" s="126" t="s">
        <v>562</v>
      </c>
      <c r="AG9853" s="127"/>
      <c r="AI9853" s="127"/>
    </row>
    <row r="9854" spans="1:35" ht="14.85" customHeight="1">
      <c r="A9854" s="130">
        <v>5003984</v>
      </c>
      <c r="B9854" s="126" t="s">
        <v>16158</v>
      </c>
      <c r="C9854" s="126" t="s">
        <v>16159</v>
      </c>
      <c r="D9854" s="126" t="s">
        <v>16160</v>
      </c>
      <c r="E9854" s="126" t="s">
        <v>288</v>
      </c>
      <c r="F9854" s="126" t="s">
        <v>364</v>
      </c>
      <c r="G9854" s="126" t="s">
        <v>417</v>
      </c>
      <c r="H9854" s="126" t="s">
        <v>126</v>
      </c>
      <c r="I9854" s="126" t="s">
        <v>126</v>
      </c>
      <c r="J9854" s="126" t="s">
        <v>886</v>
      </c>
      <c r="K9854" s="126" t="s">
        <v>443</v>
      </c>
      <c r="L9854" s="126" t="s">
        <v>887</v>
      </c>
      <c r="M9854" s="130">
        <v>9739.52</v>
      </c>
      <c r="O9854" s="126" t="s">
        <v>486</v>
      </c>
      <c r="P9854" s="130">
        <v>0</v>
      </c>
      <c r="S9854" s="130">
        <v>0</v>
      </c>
      <c r="V9854" s="130">
        <v>11686.96</v>
      </c>
      <c r="X9854" s="126" t="s">
        <v>487</v>
      </c>
      <c r="Z9854" s="127"/>
      <c r="AA9854" s="128">
        <v>1</v>
      </c>
      <c r="AB9854" s="128">
        <v>60</v>
      </c>
      <c r="AC9854" s="126" t="s">
        <v>366</v>
      </c>
      <c r="AD9854" s="126" t="s">
        <v>562</v>
      </c>
      <c r="AG9854" s="127"/>
      <c r="AI9854" s="127"/>
    </row>
    <row r="9855" spans="1:35" ht="14.85" customHeight="1">
      <c r="A9855" s="130">
        <v>5009965</v>
      </c>
      <c r="B9855" s="126" t="s">
        <v>19631</v>
      </c>
      <c r="C9855" s="126" t="s">
        <v>19632</v>
      </c>
      <c r="D9855" s="126" t="s">
        <v>19633</v>
      </c>
      <c r="E9855" s="126" t="s">
        <v>288</v>
      </c>
      <c r="F9855" s="126" t="s">
        <v>522</v>
      </c>
      <c r="G9855" s="126" t="s">
        <v>2738</v>
      </c>
      <c r="H9855" s="126" t="s">
        <v>524</v>
      </c>
      <c r="I9855" s="126" t="s">
        <v>126</v>
      </c>
      <c r="J9855" s="126" t="s">
        <v>825</v>
      </c>
      <c r="K9855" s="126" t="s">
        <v>504</v>
      </c>
      <c r="L9855" s="126" t="s">
        <v>444</v>
      </c>
      <c r="M9855" s="130">
        <v>408.56</v>
      </c>
      <c r="O9855" s="126" t="s">
        <v>528</v>
      </c>
      <c r="P9855" s="130">
        <v>0</v>
      </c>
      <c r="S9855" s="130">
        <v>0</v>
      </c>
      <c r="V9855" s="130">
        <v>408.56</v>
      </c>
      <c r="X9855" s="126" t="s">
        <v>2497</v>
      </c>
      <c r="Z9855" s="127"/>
      <c r="AA9855" s="128"/>
      <c r="AB9855" s="128"/>
      <c r="AD9855" s="126" t="s">
        <v>18509</v>
      </c>
      <c r="AG9855" s="127"/>
      <c r="AI9855" s="127"/>
    </row>
    <row r="9856" spans="1:35" ht="14.85" customHeight="1">
      <c r="A9856" s="130">
        <v>5014993</v>
      </c>
      <c r="B9856" s="126" t="s">
        <v>413</v>
      </c>
      <c r="C9856" s="126" t="s">
        <v>19634</v>
      </c>
      <c r="D9856" s="126" t="s">
        <v>4022</v>
      </c>
      <c r="E9856" s="126" t="s">
        <v>288</v>
      </c>
      <c r="F9856" s="126" t="s">
        <v>491</v>
      </c>
      <c r="G9856" s="126" t="s">
        <v>417</v>
      </c>
      <c r="H9856" s="126" t="s">
        <v>126</v>
      </c>
      <c r="I9856" s="126" t="s">
        <v>418</v>
      </c>
      <c r="J9856" s="126" t="s">
        <v>930</v>
      </c>
      <c r="K9856" s="126" t="s">
        <v>504</v>
      </c>
      <c r="L9856" s="126" t="s">
        <v>931</v>
      </c>
      <c r="M9856" s="130">
        <v>4079.32</v>
      </c>
      <c r="N9856" s="126" t="s">
        <v>290</v>
      </c>
      <c r="O9856" s="126" t="s">
        <v>1311</v>
      </c>
      <c r="P9856" s="130">
        <v>0</v>
      </c>
      <c r="S9856" s="130">
        <v>0</v>
      </c>
      <c r="V9856" s="130">
        <v>4532.58</v>
      </c>
      <c r="X9856" s="126" t="s">
        <v>1312</v>
      </c>
      <c r="Y9856" s="126" t="s">
        <v>517</v>
      </c>
      <c r="Z9856" s="127" t="s">
        <v>309</v>
      </c>
      <c r="AA9856" s="128">
        <v>1</v>
      </c>
      <c r="AB9856" s="128">
        <v>60</v>
      </c>
      <c r="AD9856" s="126" t="s">
        <v>18509</v>
      </c>
      <c r="AG9856" s="127"/>
      <c r="AI9856" s="127"/>
    </row>
    <row r="9857" spans="1:35" ht="14.85" customHeight="1">
      <c r="A9857" s="130">
        <v>5009956</v>
      </c>
      <c r="B9857" s="126" t="s">
        <v>19635</v>
      </c>
      <c r="C9857" s="126" t="s">
        <v>19636</v>
      </c>
      <c r="D9857" s="126" t="s">
        <v>19637</v>
      </c>
      <c r="E9857" s="126" t="s">
        <v>288</v>
      </c>
      <c r="F9857" s="126" t="s">
        <v>522</v>
      </c>
      <c r="G9857" s="126" t="s">
        <v>786</v>
      </c>
      <c r="H9857" s="126" t="s">
        <v>524</v>
      </c>
      <c r="I9857" s="126" t="s">
        <v>126</v>
      </c>
      <c r="J9857" s="126" t="s">
        <v>825</v>
      </c>
      <c r="K9857" s="126" t="s">
        <v>504</v>
      </c>
      <c r="L9857" s="126" t="s">
        <v>444</v>
      </c>
      <c r="M9857" s="130">
        <v>97.44</v>
      </c>
      <c r="O9857" s="126" t="s">
        <v>528</v>
      </c>
      <c r="P9857" s="130">
        <v>0</v>
      </c>
      <c r="S9857" s="130">
        <v>0</v>
      </c>
      <c r="V9857" s="130">
        <v>191.56</v>
      </c>
      <c r="X9857" s="126" t="s">
        <v>8815</v>
      </c>
      <c r="Z9857" s="127"/>
      <c r="AA9857" s="128"/>
      <c r="AB9857" s="128"/>
      <c r="AD9857" s="126" t="s">
        <v>18509</v>
      </c>
      <c r="AG9857" s="127"/>
      <c r="AI9857" s="127"/>
    </row>
    <row r="9858" spans="1:35" ht="14.85" customHeight="1">
      <c r="A9858" s="130">
        <v>5009957</v>
      </c>
      <c r="B9858" s="126" t="s">
        <v>19638</v>
      </c>
      <c r="C9858" s="126" t="s">
        <v>19636</v>
      </c>
      <c r="D9858" s="126" t="s">
        <v>19639</v>
      </c>
      <c r="E9858" s="126" t="s">
        <v>288</v>
      </c>
      <c r="F9858" s="126" t="s">
        <v>522</v>
      </c>
      <c r="G9858" s="126" t="s">
        <v>3270</v>
      </c>
      <c r="H9858" s="126" t="s">
        <v>524</v>
      </c>
      <c r="I9858" s="126" t="s">
        <v>126</v>
      </c>
      <c r="J9858" s="126" t="s">
        <v>825</v>
      </c>
      <c r="K9858" s="126" t="s">
        <v>504</v>
      </c>
      <c r="L9858" s="126" t="s">
        <v>444</v>
      </c>
      <c r="M9858" s="130">
        <v>146.15</v>
      </c>
      <c r="O9858" s="126" t="s">
        <v>528</v>
      </c>
      <c r="P9858" s="130">
        <v>0</v>
      </c>
      <c r="S9858" s="130">
        <v>0</v>
      </c>
      <c r="V9858" s="130">
        <v>265.25</v>
      </c>
      <c r="X9858" s="126" t="s">
        <v>8815</v>
      </c>
      <c r="Z9858" s="127"/>
      <c r="AA9858" s="128"/>
      <c r="AB9858" s="128"/>
      <c r="AD9858" s="126" t="s">
        <v>18509</v>
      </c>
      <c r="AG9858" s="127"/>
      <c r="AI9858" s="127"/>
    </row>
    <row r="9859" spans="1:35" ht="14.85" customHeight="1">
      <c r="A9859" s="130">
        <v>5009934</v>
      </c>
      <c r="B9859" s="126" t="s">
        <v>19640</v>
      </c>
      <c r="C9859" s="126" t="s">
        <v>19636</v>
      </c>
      <c r="D9859" s="126" t="s">
        <v>19641</v>
      </c>
      <c r="E9859" s="126" t="s">
        <v>288</v>
      </c>
      <c r="F9859" s="126" t="s">
        <v>522</v>
      </c>
      <c r="G9859" s="126" t="s">
        <v>806</v>
      </c>
      <c r="H9859" s="126" t="s">
        <v>524</v>
      </c>
      <c r="I9859" s="126" t="s">
        <v>126</v>
      </c>
      <c r="J9859" s="126" t="s">
        <v>825</v>
      </c>
      <c r="K9859" s="126" t="s">
        <v>504</v>
      </c>
      <c r="L9859" s="126" t="s">
        <v>444</v>
      </c>
      <c r="M9859" s="130">
        <v>48.71</v>
      </c>
      <c r="O9859" s="126" t="s">
        <v>528</v>
      </c>
      <c r="P9859" s="130">
        <v>0</v>
      </c>
      <c r="S9859" s="130">
        <v>0</v>
      </c>
      <c r="V9859" s="130">
        <v>111.97</v>
      </c>
      <c r="X9859" s="126" t="s">
        <v>8815</v>
      </c>
      <c r="Z9859" s="127"/>
      <c r="AA9859" s="128"/>
      <c r="AB9859" s="128"/>
      <c r="AD9859" s="126" t="s">
        <v>18509</v>
      </c>
      <c r="AG9859" s="127"/>
      <c r="AI9859" s="127"/>
    </row>
    <row r="9860" spans="1:35" ht="14.85" customHeight="1">
      <c r="A9860" s="130">
        <v>5009933</v>
      </c>
      <c r="B9860" s="126" t="s">
        <v>19642</v>
      </c>
      <c r="C9860" s="126" t="s">
        <v>19636</v>
      </c>
      <c r="D9860" s="126" t="s">
        <v>19643</v>
      </c>
      <c r="E9860" s="126" t="s">
        <v>288</v>
      </c>
      <c r="F9860" s="126" t="s">
        <v>522</v>
      </c>
      <c r="G9860" s="126" t="s">
        <v>788</v>
      </c>
      <c r="H9860" s="126" t="s">
        <v>524</v>
      </c>
      <c r="I9860" s="126" t="s">
        <v>126</v>
      </c>
      <c r="J9860" s="126" t="s">
        <v>825</v>
      </c>
      <c r="K9860" s="126" t="s">
        <v>504</v>
      </c>
      <c r="L9860" s="126" t="s">
        <v>444</v>
      </c>
      <c r="M9860" s="130">
        <v>19.48</v>
      </c>
      <c r="O9860" s="126" t="s">
        <v>528</v>
      </c>
      <c r="P9860" s="130">
        <v>0</v>
      </c>
      <c r="S9860" s="130">
        <v>0</v>
      </c>
      <c r="V9860" s="130">
        <v>54.93</v>
      </c>
      <c r="X9860" s="126" t="s">
        <v>8815</v>
      </c>
      <c r="Z9860" s="127"/>
      <c r="AA9860" s="128"/>
      <c r="AB9860" s="128"/>
      <c r="AD9860" s="126" t="s">
        <v>18509</v>
      </c>
      <c r="AG9860" s="127"/>
      <c r="AI9860" s="127"/>
    </row>
    <row r="9861" spans="1:35" ht="14.85" customHeight="1">
      <c r="A9861" s="130">
        <v>5009966</v>
      </c>
      <c r="B9861" s="126" t="s">
        <v>19644</v>
      </c>
      <c r="C9861" s="126" t="s">
        <v>19645</v>
      </c>
      <c r="D9861" s="126" t="s">
        <v>19641</v>
      </c>
      <c r="E9861" s="126" t="s">
        <v>288</v>
      </c>
      <c r="F9861" s="126" t="s">
        <v>522</v>
      </c>
      <c r="G9861" s="126" t="s">
        <v>806</v>
      </c>
      <c r="H9861" s="126" t="s">
        <v>524</v>
      </c>
      <c r="I9861" s="126" t="s">
        <v>126</v>
      </c>
      <c r="J9861" s="126" t="s">
        <v>825</v>
      </c>
      <c r="K9861" s="126" t="s">
        <v>504</v>
      </c>
      <c r="L9861" s="126" t="s">
        <v>444</v>
      </c>
      <c r="M9861" s="130">
        <v>447.95</v>
      </c>
      <c r="O9861" s="126" t="s">
        <v>528</v>
      </c>
      <c r="P9861" s="130">
        <v>0</v>
      </c>
      <c r="S9861" s="130">
        <v>0</v>
      </c>
      <c r="V9861" s="130">
        <v>447.95</v>
      </c>
      <c r="X9861" s="126" t="s">
        <v>2497</v>
      </c>
      <c r="Z9861" s="127"/>
      <c r="AA9861" s="128"/>
      <c r="AB9861" s="128"/>
      <c r="AD9861" s="126" t="s">
        <v>18509</v>
      </c>
      <c r="AG9861" s="127"/>
      <c r="AI9861" s="127"/>
    </row>
    <row r="9862" spans="1:35" ht="14.85" customHeight="1">
      <c r="A9862" s="130">
        <v>5009967</v>
      </c>
      <c r="B9862" s="126" t="s">
        <v>19646</v>
      </c>
      <c r="C9862" s="126" t="s">
        <v>19647</v>
      </c>
      <c r="D9862" s="126" t="s">
        <v>19648</v>
      </c>
      <c r="E9862" s="126" t="s">
        <v>288</v>
      </c>
      <c r="F9862" s="126" t="s">
        <v>522</v>
      </c>
      <c r="G9862" s="126" t="s">
        <v>5679</v>
      </c>
      <c r="H9862" s="126" t="s">
        <v>524</v>
      </c>
      <c r="I9862" s="126" t="s">
        <v>126</v>
      </c>
      <c r="J9862" s="126" t="s">
        <v>825</v>
      </c>
      <c r="K9862" s="126" t="s">
        <v>504</v>
      </c>
      <c r="L9862" s="126" t="s">
        <v>444</v>
      </c>
      <c r="M9862" s="130">
        <v>514.19000000000005</v>
      </c>
      <c r="O9862" s="126" t="s">
        <v>528</v>
      </c>
      <c r="P9862" s="130">
        <v>0</v>
      </c>
      <c r="S9862" s="130">
        <v>0</v>
      </c>
      <c r="V9862" s="130">
        <v>514.19000000000005</v>
      </c>
      <c r="X9862" s="126" t="s">
        <v>2497</v>
      </c>
      <c r="Z9862" s="127"/>
      <c r="AA9862" s="128"/>
      <c r="AB9862" s="128"/>
      <c r="AD9862" s="126" t="s">
        <v>18509</v>
      </c>
      <c r="AG9862" s="127"/>
      <c r="AI9862" s="127"/>
    </row>
    <row r="9863" spans="1:35" ht="14.85" customHeight="1">
      <c r="A9863" s="130">
        <v>5000348</v>
      </c>
      <c r="B9863" s="126" t="s">
        <v>19649</v>
      </c>
      <c r="C9863" s="126" t="s">
        <v>19650</v>
      </c>
      <c r="D9863" s="126" t="s">
        <v>19651</v>
      </c>
      <c r="E9863" s="126" t="s">
        <v>288</v>
      </c>
      <c r="F9863" s="126" t="s">
        <v>555</v>
      </c>
      <c r="G9863" s="126" t="s">
        <v>312</v>
      </c>
      <c r="H9863" s="126" t="s">
        <v>126</v>
      </c>
      <c r="I9863" s="126" t="s">
        <v>418</v>
      </c>
      <c r="J9863" s="126" t="s">
        <v>1285</v>
      </c>
      <c r="K9863" s="126" t="s">
        <v>558</v>
      </c>
      <c r="L9863" s="126" t="s">
        <v>1286</v>
      </c>
      <c r="M9863" s="130">
        <v>213.86</v>
      </c>
      <c r="O9863" s="126" t="s">
        <v>560</v>
      </c>
      <c r="P9863" s="130">
        <v>0</v>
      </c>
      <c r="S9863" s="130">
        <v>0</v>
      </c>
      <c r="V9863" s="130">
        <v>285.14999999999998</v>
      </c>
      <c r="X9863" s="126" t="s">
        <v>1995</v>
      </c>
      <c r="Z9863" s="127" t="s">
        <v>1996</v>
      </c>
      <c r="AA9863" s="128">
        <v>30</v>
      </c>
      <c r="AB9863" s="128"/>
      <c r="AD9863" s="126" t="s">
        <v>562</v>
      </c>
      <c r="AG9863" s="127"/>
      <c r="AI9863" s="127"/>
    </row>
    <row r="9864" spans="1:35" ht="14.85" customHeight="1">
      <c r="A9864" s="130">
        <v>4000008</v>
      </c>
      <c r="B9864" s="126" t="s">
        <v>19652</v>
      </c>
      <c r="C9864" s="126" t="s">
        <v>19653</v>
      </c>
      <c r="E9864" s="126" t="s">
        <v>288</v>
      </c>
      <c r="F9864" s="126" t="s">
        <v>289</v>
      </c>
      <c r="I9864" s="126" t="s">
        <v>126</v>
      </c>
      <c r="M9864" s="130">
        <v>24347.68</v>
      </c>
      <c r="N9864" s="126" t="s">
        <v>290</v>
      </c>
      <c r="O9864" s="126" t="s">
        <v>321</v>
      </c>
      <c r="P9864" s="130">
        <v>0</v>
      </c>
      <c r="Q9864" s="126" t="s">
        <v>290</v>
      </c>
      <c r="S9864" s="130">
        <v>0</v>
      </c>
      <c r="T9864" s="126" t="s">
        <v>290</v>
      </c>
      <c r="V9864" s="127"/>
      <c r="Z9864" s="127"/>
      <c r="AA9864" s="128"/>
      <c r="AB9864" s="128">
        <v>12</v>
      </c>
      <c r="AD9864" s="126" t="s">
        <v>292</v>
      </c>
      <c r="AG9864" s="127"/>
      <c r="AI9864" s="127"/>
    </row>
    <row r="9865" spans="1:35" ht="14.85" customHeight="1">
      <c r="A9865" s="130">
        <v>4000006</v>
      </c>
      <c r="B9865" s="126" t="s">
        <v>19654</v>
      </c>
      <c r="C9865" s="126" t="s">
        <v>323</v>
      </c>
      <c r="D9865" s="126" t="s">
        <v>18480</v>
      </c>
      <c r="E9865" s="126" t="s">
        <v>288</v>
      </c>
      <c r="F9865" s="126" t="s">
        <v>289</v>
      </c>
      <c r="I9865" s="126" t="s">
        <v>126</v>
      </c>
      <c r="M9865" s="130">
        <v>0</v>
      </c>
      <c r="N9865" s="126" t="s">
        <v>290</v>
      </c>
      <c r="P9865" s="130">
        <v>0</v>
      </c>
      <c r="Q9865" s="126" t="s">
        <v>290</v>
      </c>
      <c r="S9865" s="130">
        <v>0</v>
      </c>
      <c r="T9865" s="126" t="s">
        <v>290</v>
      </c>
      <c r="V9865" s="127"/>
      <c r="Z9865" s="127"/>
      <c r="AA9865" s="128"/>
      <c r="AB9865" s="128">
        <v>12</v>
      </c>
      <c r="AD9865" s="126" t="s">
        <v>292</v>
      </c>
      <c r="AG9865" s="127"/>
      <c r="AI9865" s="127"/>
    </row>
    <row r="9866" spans="1:35" ht="14.85" customHeight="1">
      <c r="A9866" s="130">
        <v>5014497</v>
      </c>
      <c r="B9866" s="126" t="s">
        <v>413</v>
      </c>
      <c r="C9866" s="126" t="s">
        <v>19655</v>
      </c>
      <c r="D9866" s="126" t="s">
        <v>19656</v>
      </c>
      <c r="E9866" s="126" t="s">
        <v>288</v>
      </c>
      <c r="F9866" s="126" t="s">
        <v>555</v>
      </c>
      <c r="G9866" s="126" t="s">
        <v>830</v>
      </c>
      <c r="H9866" s="126" t="s">
        <v>126</v>
      </c>
      <c r="I9866" s="126" t="s">
        <v>418</v>
      </c>
      <c r="J9866" s="126" t="s">
        <v>19604</v>
      </c>
      <c r="K9866" s="126" t="s">
        <v>504</v>
      </c>
      <c r="L9866" s="126" t="s">
        <v>19605</v>
      </c>
      <c r="M9866" s="130">
        <v>0</v>
      </c>
      <c r="P9866" s="130">
        <v>0</v>
      </c>
      <c r="S9866" s="130">
        <v>294.14999999999998</v>
      </c>
      <c r="U9866" s="126" t="s">
        <v>560</v>
      </c>
      <c r="V9866" s="130">
        <v>300.16000000000003</v>
      </c>
      <c r="X9866" s="126" t="s">
        <v>561</v>
      </c>
      <c r="Z9866" s="127"/>
      <c r="AA9866" s="128">
        <v>150</v>
      </c>
      <c r="AB9866" s="128"/>
      <c r="AD9866" s="126" t="s">
        <v>16405</v>
      </c>
      <c r="AG9866" s="127"/>
      <c r="AI9866" s="127"/>
    </row>
    <row r="9867" spans="1:35" ht="14.85" customHeight="1">
      <c r="A9867" s="130">
        <v>5014495</v>
      </c>
      <c r="B9867" s="126" t="s">
        <v>413</v>
      </c>
      <c r="C9867" s="126" t="s">
        <v>19657</v>
      </c>
      <c r="D9867" s="126" t="s">
        <v>19658</v>
      </c>
      <c r="E9867" s="126" t="s">
        <v>288</v>
      </c>
      <c r="F9867" s="126" t="s">
        <v>440</v>
      </c>
      <c r="G9867" s="126" t="s">
        <v>441</v>
      </c>
      <c r="H9867" s="126" t="s">
        <v>126</v>
      </c>
      <c r="I9867" s="126" t="s">
        <v>418</v>
      </c>
      <c r="J9867" s="126" t="s">
        <v>442</v>
      </c>
      <c r="K9867" s="126" t="s">
        <v>443</v>
      </c>
      <c r="L9867" s="126" t="s">
        <v>444</v>
      </c>
      <c r="M9867" s="130">
        <v>1461.6</v>
      </c>
      <c r="O9867" s="126" t="s">
        <v>449</v>
      </c>
      <c r="P9867" s="130">
        <v>0</v>
      </c>
      <c r="S9867" s="130">
        <v>0</v>
      </c>
      <c r="V9867" s="130">
        <v>1461.6</v>
      </c>
      <c r="X9867" s="126" t="s">
        <v>450</v>
      </c>
      <c r="Z9867" s="127"/>
      <c r="AA9867" s="128">
        <v>10</v>
      </c>
      <c r="AB9867" s="128">
        <v>1</v>
      </c>
      <c r="AD9867" s="126" t="s">
        <v>16405</v>
      </c>
      <c r="AG9867" s="127"/>
      <c r="AI9867" s="127"/>
    </row>
    <row r="9868" spans="1:35" ht="14.85" customHeight="1">
      <c r="A9868" s="130">
        <v>5014496</v>
      </c>
      <c r="B9868" s="126" t="s">
        <v>413</v>
      </c>
      <c r="C9868" s="126" t="s">
        <v>19659</v>
      </c>
      <c r="D9868" s="126" t="s">
        <v>19660</v>
      </c>
      <c r="E9868" s="126" t="s">
        <v>288</v>
      </c>
      <c r="F9868" s="126" t="s">
        <v>440</v>
      </c>
      <c r="G9868" s="126" t="s">
        <v>458</v>
      </c>
      <c r="H9868" s="126" t="s">
        <v>126</v>
      </c>
      <c r="I9868" s="126" t="s">
        <v>126</v>
      </c>
      <c r="J9868" s="126" t="s">
        <v>962</v>
      </c>
      <c r="K9868" s="126" t="s">
        <v>443</v>
      </c>
      <c r="L9868" s="126" t="s">
        <v>963</v>
      </c>
      <c r="M9868" s="130">
        <v>292.32</v>
      </c>
      <c r="O9868" s="126" t="s">
        <v>449</v>
      </c>
      <c r="P9868" s="130">
        <v>0</v>
      </c>
      <c r="S9868" s="130">
        <v>0</v>
      </c>
      <c r="V9868" s="130">
        <v>292.32</v>
      </c>
      <c r="X9868" s="126" t="s">
        <v>713</v>
      </c>
      <c r="Z9868" s="127"/>
      <c r="AA9868" s="128"/>
      <c r="AB9868" s="128"/>
      <c r="AD9868" s="126" t="s">
        <v>16405</v>
      </c>
      <c r="AG9868" s="127"/>
      <c r="AI9868" s="127"/>
    </row>
    <row r="9869" spans="1:35" ht="14.85" customHeight="1">
      <c r="A9869" s="130">
        <v>5014498</v>
      </c>
      <c r="B9869" s="126" t="s">
        <v>413</v>
      </c>
      <c r="C9869" s="126" t="s">
        <v>19655</v>
      </c>
      <c r="D9869" s="126" t="s">
        <v>19606</v>
      </c>
      <c r="E9869" s="126" t="s">
        <v>288</v>
      </c>
      <c r="F9869" s="126" t="s">
        <v>555</v>
      </c>
      <c r="G9869" s="126" t="s">
        <v>830</v>
      </c>
      <c r="H9869" s="126" t="s">
        <v>126</v>
      </c>
      <c r="I9869" s="126" t="s">
        <v>418</v>
      </c>
      <c r="J9869" s="126" t="s">
        <v>19604</v>
      </c>
      <c r="K9869" s="126" t="s">
        <v>504</v>
      </c>
      <c r="L9869" s="126" t="s">
        <v>19605</v>
      </c>
      <c r="M9869" s="130">
        <v>0</v>
      </c>
      <c r="P9869" s="130">
        <v>0</v>
      </c>
      <c r="S9869" s="130">
        <v>270</v>
      </c>
      <c r="U9869" s="126" t="s">
        <v>560</v>
      </c>
      <c r="V9869" s="130">
        <v>275.52</v>
      </c>
      <c r="X9869" s="126" t="s">
        <v>561</v>
      </c>
      <c r="Z9869" s="127"/>
      <c r="AA9869" s="128">
        <v>150</v>
      </c>
      <c r="AB9869" s="128"/>
      <c r="AD9869" s="126" t="s">
        <v>16405</v>
      </c>
      <c r="AG9869" s="127"/>
      <c r="AI9869" s="127"/>
    </row>
    <row r="9870" spans="1:35" ht="14.85" customHeight="1">
      <c r="A9870" s="130">
        <v>5014499</v>
      </c>
      <c r="B9870" s="126" t="s">
        <v>413</v>
      </c>
      <c r="C9870" s="126" t="s">
        <v>19655</v>
      </c>
      <c r="D9870" s="126" t="s">
        <v>19603</v>
      </c>
      <c r="E9870" s="126" t="s">
        <v>288</v>
      </c>
      <c r="F9870" s="126" t="s">
        <v>555</v>
      </c>
      <c r="G9870" s="126" t="s">
        <v>830</v>
      </c>
      <c r="H9870" s="126" t="s">
        <v>126</v>
      </c>
      <c r="I9870" s="126" t="s">
        <v>418</v>
      </c>
      <c r="J9870" s="126" t="s">
        <v>19604</v>
      </c>
      <c r="K9870" s="126" t="s">
        <v>504</v>
      </c>
      <c r="L9870" s="126" t="s">
        <v>19605</v>
      </c>
      <c r="M9870" s="130">
        <v>0</v>
      </c>
      <c r="P9870" s="130">
        <v>0</v>
      </c>
      <c r="S9870" s="130">
        <v>252.44</v>
      </c>
      <c r="U9870" s="126" t="s">
        <v>560</v>
      </c>
      <c r="V9870" s="130">
        <v>257.60000000000002</v>
      </c>
      <c r="X9870" s="126" t="s">
        <v>561</v>
      </c>
      <c r="Z9870" s="127"/>
      <c r="AA9870" s="128">
        <v>150</v>
      </c>
      <c r="AB9870" s="128"/>
      <c r="AD9870" s="126" t="s">
        <v>16405</v>
      </c>
      <c r="AG9870" s="127"/>
      <c r="AI9870" s="127"/>
    </row>
    <row r="9871" spans="1:35" ht="14.85" customHeight="1">
      <c r="A9871" s="130">
        <v>5014500</v>
      </c>
      <c r="B9871" s="126" t="s">
        <v>413</v>
      </c>
      <c r="C9871" s="126" t="s">
        <v>19655</v>
      </c>
      <c r="D9871" s="126" t="s">
        <v>19661</v>
      </c>
      <c r="E9871" s="126" t="s">
        <v>288</v>
      </c>
      <c r="F9871" s="126" t="s">
        <v>555</v>
      </c>
      <c r="G9871" s="126" t="s">
        <v>830</v>
      </c>
      <c r="H9871" s="126" t="s">
        <v>126</v>
      </c>
      <c r="I9871" s="126" t="s">
        <v>418</v>
      </c>
      <c r="J9871" s="126" t="s">
        <v>19604</v>
      </c>
      <c r="K9871" s="126" t="s">
        <v>504</v>
      </c>
      <c r="L9871" s="126" t="s">
        <v>19605</v>
      </c>
      <c r="M9871" s="130">
        <v>0</v>
      </c>
      <c r="P9871" s="130">
        <v>0</v>
      </c>
      <c r="S9871" s="130">
        <v>220.61</v>
      </c>
      <c r="U9871" s="126" t="s">
        <v>560</v>
      </c>
      <c r="V9871" s="130">
        <v>225.12</v>
      </c>
      <c r="X9871" s="126" t="s">
        <v>561</v>
      </c>
      <c r="Z9871" s="127"/>
      <c r="AA9871" s="128">
        <v>150</v>
      </c>
      <c r="AB9871" s="128"/>
      <c r="AD9871" s="126" t="s">
        <v>16405</v>
      </c>
      <c r="AG9871" s="127"/>
      <c r="AI9871" s="127"/>
    </row>
    <row r="9872" spans="1:35" ht="14.85" customHeight="1">
      <c r="A9872" s="130">
        <v>5014493</v>
      </c>
      <c r="B9872" s="126" t="s">
        <v>413</v>
      </c>
      <c r="C9872" s="126" t="s">
        <v>19657</v>
      </c>
      <c r="D9872" s="126" t="s">
        <v>19662</v>
      </c>
      <c r="E9872" s="126" t="s">
        <v>288</v>
      </c>
      <c r="F9872" s="126" t="s">
        <v>440</v>
      </c>
      <c r="G9872" s="126" t="s">
        <v>441</v>
      </c>
      <c r="H9872" s="126" t="s">
        <v>126</v>
      </c>
      <c r="I9872" s="126" t="s">
        <v>418</v>
      </c>
      <c r="J9872" s="126" t="s">
        <v>442</v>
      </c>
      <c r="K9872" s="126" t="s">
        <v>443</v>
      </c>
      <c r="L9872" s="126" t="s">
        <v>444</v>
      </c>
      <c r="M9872" s="130">
        <v>1461.6</v>
      </c>
      <c r="O9872" s="126" t="s">
        <v>449</v>
      </c>
      <c r="P9872" s="130">
        <v>0</v>
      </c>
      <c r="S9872" s="130">
        <v>0</v>
      </c>
      <c r="V9872" s="130">
        <v>1461.6</v>
      </c>
      <c r="X9872" s="126" t="s">
        <v>450</v>
      </c>
      <c r="Z9872" s="127"/>
      <c r="AA9872" s="128">
        <v>10</v>
      </c>
      <c r="AB9872" s="128">
        <v>1</v>
      </c>
      <c r="AD9872" s="126" t="s">
        <v>16405</v>
      </c>
      <c r="AG9872" s="127"/>
      <c r="AI9872" s="127"/>
    </row>
    <row r="9873" spans="1:35" ht="14.85" customHeight="1">
      <c r="A9873" s="130">
        <v>5014494</v>
      </c>
      <c r="B9873" s="126" t="s">
        <v>413</v>
      </c>
      <c r="C9873" s="126" t="s">
        <v>19657</v>
      </c>
      <c r="D9873" s="126" t="s">
        <v>19663</v>
      </c>
      <c r="E9873" s="126" t="s">
        <v>288</v>
      </c>
      <c r="F9873" s="126" t="s">
        <v>440</v>
      </c>
      <c r="G9873" s="126" t="s">
        <v>441</v>
      </c>
      <c r="H9873" s="126" t="s">
        <v>126</v>
      </c>
      <c r="I9873" s="126" t="s">
        <v>418</v>
      </c>
      <c r="J9873" s="126" t="s">
        <v>442</v>
      </c>
      <c r="K9873" s="126" t="s">
        <v>443</v>
      </c>
      <c r="L9873" s="126" t="s">
        <v>444</v>
      </c>
      <c r="M9873" s="130">
        <v>1461.6</v>
      </c>
      <c r="O9873" s="126" t="s">
        <v>449</v>
      </c>
      <c r="P9873" s="130">
        <v>0</v>
      </c>
      <c r="S9873" s="130">
        <v>0</v>
      </c>
      <c r="V9873" s="130">
        <v>1461.6</v>
      </c>
      <c r="X9873" s="126" t="s">
        <v>450</v>
      </c>
      <c r="Z9873" s="127"/>
      <c r="AA9873" s="128">
        <v>10</v>
      </c>
      <c r="AB9873" s="128">
        <v>1</v>
      </c>
      <c r="AD9873" s="126" t="s">
        <v>16405</v>
      </c>
      <c r="AG9873" s="127"/>
      <c r="AI9873" s="127"/>
    </row>
    <row r="9874" spans="1:35" ht="14.85" customHeight="1">
      <c r="A9874" s="130">
        <v>5014511</v>
      </c>
      <c r="B9874" s="126" t="s">
        <v>413</v>
      </c>
      <c r="C9874" s="126" t="s">
        <v>16403</v>
      </c>
      <c r="D9874" s="126" t="s">
        <v>19664</v>
      </c>
      <c r="E9874" s="126" t="s">
        <v>288</v>
      </c>
      <c r="F9874" s="126" t="s">
        <v>440</v>
      </c>
      <c r="G9874" s="126" t="s">
        <v>463</v>
      </c>
      <c r="H9874" s="126" t="s">
        <v>126</v>
      </c>
      <c r="I9874" s="126" t="s">
        <v>418</v>
      </c>
      <c r="J9874" s="126" t="s">
        <v>962</v>
      </c>
      <c r="K9874" s="126" t="s">
        <v>443</v>
      </c>
      <c r="L9874" s="126" t="s">
        <v>963</v>
      </c>
      <c r="M9874" s="130">
        <v>1750</v>
      </c>
      <c r="O9874" s="126" t="s">
        <v>449</v>
      </c>
      <c r="P9874" s="130">
        <v>0</v>
      </c>
      <c r="S9874" s="130">
        <v>0</v>
      </c>
      <c r="V9874" s="130">
        <v>1750</v>
      </c>
      <c r="X9874" s="126" t="s">
        <v>12816</v>
      </c>
      <c r="Z9874" s="127"/>
      <c r="AA9874" s="128">
        <v>60</v>
      </c>
      <c r="AB9874" s="128">
        <v>1</v>
      </c>
      <c r="AD9874" s="126" t="s">
        <v>16405</v>
      </c>
      <c r="AG9874" s="127"/>
      <c r="AI9874" s="127"/>
    </row>
    <row r="9875" spans="1:35" ht="14.85" customHeight="1">
      <c r="A9875" s="130">
        <v>5011589</v>
      </c>
      <c r="B9875" s="126" t="s">
        <v>413</v>
      </c>
      <c r="C9875" s="126" t="s">
        <v>19665</v>
      </c>
      <c r="E9875" s="126" t="s">
        <v>288</v>
      </c>
      <c r="F9875" s="126" t="s">
        <v>364</v>
      </c>
      <c r="G9875" s="126" t="s">
        <v>417</v>
      </c>
      <c r="H9875" s="126" t="s">
        <v>126</v>
      </c>
      <c r="I9875" s="126" t="s">
        <v>126</v>
      </c>
      <c r="J9875" s="126" t="s">
        <v>8245</v>
      </c>
      <c r="K9875" s="126" t="s">
        <v>747</v>
      </c>
      <c r="L9875" s="126" t="s">
        <v>8246</v>
      </c>
      <c r="M9875" s="130">
        <v>6817.44</v>
      </c>
      <c r="O9875" s="126" t="s">
        <v>365</v>
      </c>
      <c r="P9875" s="130">
        <v>0</v>
      </c>
      <c r="S9875" s="130">
        <v>0</v>
      </c>
      <c r="V9875" s="130">
        <v>10226.07</v>
      </c>
      <c r="X9875" s="126" t="s">
        <v>469</v>
      </c>
      <c r="Z9875" s="127"/>
      <c r="AA9875" s="128">
        <v>1</v>
      </c>
      <c r="AB9875" s="128">
        <v>60</v>
      </c>
      <c r="AC9875" s="126" t="s">
        <v>366</v>
      </c>
      <c r="AD9875" s="126" t="s">
        <v>1750</v>
      </c>
      <c r="AG9875" s="127"/>
      <c r="AI9875" s="127"/>
    </row>
    <row r="9876" spans="1:35" ht="14.85" customHeight="1">
      <c r="A9876" s="130">
        <v>5014504</v>
      </c>
      <c r="B9876" s="126" t="s">
        <v>413</v>
      </c>
      <c r="C9876" s="126" t="s">
        <v>19666</v>
      </c>
      <c r="D9876" s="126" t="s">
        <v>19667</v>
      </c>
      <c r="E9876" s="126" t="s">
        <v>288</v>
      </c>
      <c r="F9876" s="126" t="s">
        <v>440</v>
      </c>
      <c r="G9876" s="126" t="s">
        <v>441</v>
      </c>
      <c r="H9876" s="126" t="s">
        <v>126</v>
      </c>
      <c r="I9876" s="126" t="s">
        <v>418</v>
      </c>
      <c r="J9876" s="126" t="s">
        <v>962</v>
      </c>
      <c r="K9876" s="126" t="s">
        <v>443</v>
      </c>
      <c r="L9876" s="126" t="s">
        <v>963</v>
      </c>
      <c r="M9876" s="130">
        <v>742</v>
      </c>
      <c r="O9876" s="126" t="s">
        <v>445</v>
      </c>
      <c r="P9876" s="130">
        <v>0</v>
      </c>
      <c r="S9876" s="130">
        <v>0</v>
      </c>
      <c r="V9876" s="130">
        <v>742</v>
      </c>
      <c r="X9876" s="126" t="s">
        <v>9106</v>
      </c>
      <c r="Z9876" s="127"/>
      <c r="AA9876" s="128">
        <v>10</v>
      </c>
      <c r="AB9876" s="128">
        <v>1</v>
      </c>
      <c r="AD9876" s="126" t="s">
        <v>16405</v>
      </c>
      <c r="AG9876" s="127"/>
      <c r="AI9876" s="127"/>
    </row>
    <row r="9877" spans="1:35" ht="14.85" customHeight="1">
      <c r="A9877" s="130">
        <v>5014502</v>
      </c>
      <c r="B9877" s="126" t="s">
        <v>413</v>
      </c>
      <c r="C9877" s="126" t="s">
        <v>16403</v>
      </c>
      <c r="D9877" s="126" t="s">
        <v>19668</v>
      </c>
      <c r="E9877" s="126" t="s">
        <v>288</v>
      </c>
      <c r="F9877" s="126" t="s">
        <v>440</v>
      </c>
      <c r="G9877" s="126" t="s">
        <v>463</v>
      </c>
      <c r="H9877" s="126" t="s">
        <v>126</v>
      </c>
      <c r="I9877" s="126" t="s">
        <v>418</v>
      </c>
      <c r="J9877" s="126" t="s">
        <v>962</v>
      </c>
      <c r="K9877" s="126" t="s">
        <v>443</v>
      </c>
      <c r="L9877" s="126" t="s">
        <v>963</v>
      </c>
      <c r="M9877" s="130">
        <v>1750</v>
      </c>
      <c r="O9877" s="126" t="s">
        <v>449</v>
      </c>
      <c r="P9877" s="130">
        <v>0</v>
      </c>
      <c r="S9877" s="130">
        <v>0</v>
      </c>
      <c r="V9877" s="130">
        <v>1750</v>
      </c>
      <c r="X9877" s="126" t="s">
        <v>4421</v>
      </c>
      <c r="Z9877" s="127"/>
      <c r="AA9877" s="128">
        <v>30</v>
      </c>
      <c r="AB9877" s="128">
        <v>1</v>
      </c>
      <c r="AD9877" s="126" t="s">
        <v>16405</v>
      </c>
      <c r="AG9877" s="127"/>
      <c r="AI9877" s="127"/>
    </row>
    <row r="9878" spans="1:35" ht="14.85" customHeight="1">
      <c r="A9878" s="130">
        <v>5014505</v>
      </c>
      <c r="B9878" s="126" t="s">
        <v>413</v>
      </c>
      <c r="C9878" s="126" t="s">
        <v>19666</v>
      </c>
      <c r="D9878" s="126" t="s">
        <v>19669</v>
      </c>
      <c r="E9878" s="126" t="s">
        <v>288</v>
      </c>
      <c r="F9878" s="126" t="s">
        <v>440</v>
      </c>
      <c r="G9878" s="126" t="s">
        <v>463</v>
      </c>
      <c r="H9878" s="126" t="s">
        <v>126</v>
      </c>
      <c r="I9878" s="126" t="s">
        <v>418</v>
      </c>
      <c r="J9878" s="126" t="s">
        <v>962</v>
      </c>
      <c r="K9878" s="126" t="s">
        <v>443</v>
      </c>
      <c r="L9878" s="126" t="s">
        <v>963</v>
      </c>
      <c r="M9878" s="130">
        <v>887.6</v>
      </c>
      <c r="O9878" s="126" t="s">
        <v>449</v>
      </c>
      <c r="P9878" s="130">
        <v>0</v>
      </c>
      <c r="S9878" s="130">
        <v>0</v>
      </c>
      <c r="V9878" s="130">
        <v>887.6</v>
      </c>
      <c r="X9878" s="126" t="s">
        <v>11728</v>
      </c>
      <c r="Z9878" s="127"/>
      <c r="AA9878" s="128">
        <v>30</v>
      </c>
      <c r="AB9878" s="128">
        <v>1</v>
      </c>
      <c r="AD9878" s="126" t="s">
        <v>16405</v>
      </c>
      <c r="AG9878" s="127"/>
      <c r="AI9878" s="127"/>
    </row>
    <row r="9879" spans="1:35" ht="14.85" customHeight="1">
      <c r="A9879" s="130">
        <v>5014510</v>
      </c>
      <c r="B9879" s="126" t="s">
        <v>413</v>
      </c>
      <c r="C9879" s="126" t="s">
        <v>16403</v>
      </c>
      <c r="D9879" s="126" t="s">
        <v>19670</v>
      </c>
      <c r="E9879" s="126" t="s">
        <v>288</v>
      </c>
      <c r="F9879" s="126" t="s">
        <v>440</v>
      </c>
      <c r="G9879" s="126" t="s">
        <v>463</v>
      </c>
      <c r="H9879" s="126" t="s">
        <v>126</v>
      </c>
      <c r="I9879" s="126" t="s">
        <v>418</v>
      </c>
      <c r="J9879" s="126" t="s">
        <v>962</v>
      </c>
      <c r="K9879" s="126" t="s">
        <v>443</v>
      </c>
      <c r="L9879" s="126" t="s">
        <v>963</v>
      </c>
      <c r="M9879" s="130">
        <v>1400</v>
      </c>
      <c r="O9879" s="126" t="s">
        <v>449</v>
      </c>
      <c r="P9879" s="130">
        <v>0</v>
      </c>
      <c r="S9879" s="130">
        <v>0</v>
      </c>
      <c r="V9879" s="130">
        <v>1400</v>
      </c>
      <c r="X9879" s="126" t="s">
        <v>11728</v>
      </c>
      <c r="Z9879" s="127"/>
      <c r="AA9879" s="128">
        <v>30</v>
      </c>
      <c r="AB9879" s="128">
        <v>1</v>
      </c>
      <c r="AD9879" s="126" t="s">
        <v>16405</v>
      </c>
      <c r="AG9879" s="127"/>
      <c r="AI9879" s="127"/>
    </row>
    <row r="9880" spans="1:35" ht="14.85" customHeight="1">
      <c r="A9880" s="130">
        <v>5014529</v>
      </c>
      <c r="B9880" s="126" t="s">
        <v>413</v>
      </c>
      <c r="C9880" s="126" t="s">
        <v>19671</v>
      </c>
      <c r="D9880" s="126" t="s">
        <v>19672</v>
      </c>
      <c r="E9880" s="126" t="s">
        <v>288</v>
      </c>
      <c r="F9880" s="126" t="s">
        <v>440</v>
      </c>
      <c r="G9880" s="126" t="s">
        <v>417</v>
      </c>
      <c r="H9880" s="126" t="s">
        <v>126</v>
      </c>
      <c r="I9880" s="126" t="s">
        <v>126</v>
      </c>
      <c r="J9880" s="126" t="s">
        <v>612</v>
      </c>
      <c r="K9880" s="126" t="s">
        <v>613</v>
      </c>
      <c r="L9880" s="126" t="s">
        <v>614</v>
      </c>
      <c r="M9880" s="130">
        <v>243.47</v>
      </c>
      <c r="O9880" s="126" t="s">
        <v>449</v>
      </c>
      <c r="P9880" s="130">
        <v>0</v>
      </c>
      <c r="S9880" s="130">
        <v>0</v>
      </c>
      <c r="V9880" s="130">
        <v>243.47</v>
      </c>
      <c r="X9880" s="126" t="s">
        <v>2736</v>
      </c>
      <c r="Z9880" s="127"/>
      <c r="AA9880" s="128"/>
      <c r="AB9880" s="128"/>
      <c r="AD9880" s="126" t="s">
        <v>16405</v>
      </c>
      <c r="AG9880" s="127"/>
      <c r="AI9880" s="127"/>
    </row>
    <row r="9881" spans="1:35" ht="14.85" customHeight="1">
      <c r="A9881" s="130">
        <v>5000063</v>
      </c>
      <c r="B9881" s="126" t="s">
        <v>19673</v>
      </c>
      <c r="C9881" s="126" t="s">
        <v>19674</v>
      </c>
      <c r="D9881" s="126" t="s">
        <v>19675</v>
      </c>
      <c r="E9881" s="126" t="s">
        <v>288</v>
      </c>
      <c r="F9881" s="126" t="s">
        <v>416</v>
      </c>
      <c r="G9881" s="126" t="s">
        <v>417</v>
      </c>
      <c r="H9881" s="126" t="s">
        <v>126</v>
      </c>
      <c r="I9881" s="126" t="s">
        <v>126</v>
      </c>
      <c r="J9881" s="126" t="s">
        <v>1086</v>
      </c>
      <c r="K9881" s="126" t="s">
        <v>747</v>
      </c>
      <c r="L9881" s="126" t="s">
        <v>1087</v>
      </c>
      <c r="M9881" s="130">
        <v>389.76</v>
      </c>
      <c r="O9881" s="126" t="s">
        <v>2186</v>
      </c>
      <c r="P9881" s="130">
        <v>0</v>
      </c>
      <c r="S9881" s="130">
        <v>0</v>
      </c>
      <c r="V9881" s="130">
        <v>888.41</v>
      </c>
      <c r="X9881" s="126" t="s">
        <v>2307</v>
      </c>
      <c r="Z9881" s="127"/>
      <c r="AA9881" s="128">
        <v>1</v>
      </c>
      <c r="AB9881" s="128">
        <v>12</v>
      </c>
      <c r="AD9881" s="126" t="s">
        <v>562</v>
      </c>
      <c r="AG9881" s="127"/>
      <c r="AI9881" s="127"/>
    </row>
    <row r="9882" spans="1:35" ht="14.85" customHeight="1">
      <c r="A9882" s="130">
        <v>5000060</v>
      </c>
      <c r="B9882" s="126" t="s">
        <v>9687</v>
      </c>
      <c r="C9882" s="126" t="s">
        <v>19676</v>
      </c>
      <c r="D9882" s="126" t="s">
        <v>19677</v>
      </c>
      <c r="E9882" s="126" t="s">
        <v>288</v>
      </c>
      <c r="F9882" s="126" t="s">
        <v>416</v>
      </c>
      <c r="G9882" s="126" t="s">
        <v>417</v>
      </c>
      <c r="H9882" s="126" t="s">
        <v>126</v>
      </c>
      <c r="I9882" s="126" t="s">
        <v>126</v>
      </c>
      <c r="J9882" s="126" t="s">
        <v>1086</v>
      </c>
      <c r="K9882" s="126" t="s">
        <v>747</v>
      </c>
      <c r="L9882" s="126" t="s">
        <v>1087</v>
      </c>
      <c r="M9882" s="130">
        <v>682.08</v>
      </c>
      <c r="O9882" s="126" t="s">
        <v>422</v>
      </c>
      <c r="P9882" s="130">
        <v>0</v>
      </c>
      <c r="S9882" s="130">
        <v>0</v>
      </c>
      <c r="V9882" s="130">
        <v>966.61</v>
      </c>
      <c r="X9882" s="126" t="s">
        <v>423</v>
      </c>
      <c r="Z9882" s="127"/>
      <c r="AA9882" s="128">
        <v>1</v>
      </c>
      <c r="AB9882" s="128">
        <v>12</v>
      </c>
      <c r="AD9882" s="126" t="s">
        <v>562</v>
      </c>
      <c r="AG9882" s="127"/>
      <c r="AI9882" s="127"/>
    </row>
    <row r="9883" spans="1:35" ht="14.85" customHeight="1">
      <c r="A9883" s="130">
        <v>5001867</v>
      </c>
      <c r="B9883" s="126" t="s">
        <v>19678</v>
      </c>
      <c r="C9883" s="126" t="s">
        <v>19679</v>
      </c>
      <c r="D9883" s="126" t="s">
        <v>19680</v>
      </c>
      <c r="E9883" s="126" t="s">
        <v>288</v>
      </c>
      <c r="F9883" s="126" t="s">
        <v>416</v>
      </c>
      <c r="G9883" s="126" t="s">
        <v>417</v>
      </c>
      <c r="H9883" s="126" t="s">
        <v>126</v>
      </c>
      <c r="I9883" s="126" t="s">
        <v>126</v>
      </c>
      <c r="J9883" s="126" t="s">
        <v>2185</v>
      </c>
      <c r="K9883" s="126" t="s">
        <v>747</v>
      </c>
      <c r="L9883" s="126" t="s">
        <v>1018</v>
      </c>
      <c r="M9883" s="130">
        <v>243.04</v>
      </c>
      <c r="O9883" s="126" t="s">
        <v>587</v>
      </c>
      <c r="P9883" s="130">
        <v>0</v>
      </c>
      <c r="S9883" s="130">
        <v>0</v>
      </c>
      <c r="V9883" s="130">
        <v>370.07</v>
      </c>
      <c r="X9883" s="126" t="s">
        <v>588</v>
      </c>
      <c r="Z9883" s="127"/>
      <c r="AA9883" s="128">
        <v>1</v>
      </c>
      <c r="AB9883" s="128">
        <v>12</v>
      </c>
      <c r="AD9883" s="126" t="s">
        <v>562</v>
      </c>
      <c r="AG9883" s="127"/>
      <c r="AI9883" s="127"/>
    </row>
    <row r="9884" spans="1:35" ht="14.85" customHeight="1">
      <c r="A9884" s="130">
        <v>5005257</v>
      </c>
      <c r="B9884" s="126" t="s">
        <v>19681</v>
      </c>
      <c r="C9884" s="126" t="s">
        <v>19682</v>
      </c>
      <c r="D9884" s="126" t="s">
        <v>15100</v>
      </c>
      <c r="E9884" s="126" t="s">
        <v>288</v>
      </c>
      <c r="F9884" s="126" t="s">
        <v>440</v>
      </c>
      <c r="G9884" s="126" t="s">
        <v>417</v>
      </c>
      <c r="H9884" s="126" t="s">
        <v>126</v>
      </c>
      <c r="I9884" s="126" t="s">
        <v>126</v>
      </c>
      <c r="J9884" s="126" t="s">
        <v>1512</v>
      </c>
      <c r="K9884" s="126" t="s">
        <v>504</v>
      </c>
      <c r="L9884" s="126" t="s">
        <v>1513</v>
      </c>
      <c r="M9884" s="130">
        <v>304.82</v>
      </c>
      <c r="O9884" s="126" t="s">
        <v>445</v>
      </c>
      <c r="P9884" s="130">
        <v>0</v>
      </c>
      <c r="S9884" s="130">
        <v>0</v>
      </c>
      <c r="V9884" s="130">
        <v>304.82</v>
      </c>
      <c r="X9884" s="126" t="s">
        <v>661</v>
      </c>
      <c r="Z9884" s="127"/>
      <c r="AA9884" s="128"/>
      <c r="AB9884" s="128"/>
      <c r="AD9884" s="126" t="s">
        <v>562</v>
      </c>
      <c r="AG9884" s="127"/>
      <c r="AI9884" s="127"/>
    </row>
    <row r="9885" spans="1:35" ht="14.85" customHeight="1">
      <c r="A9885" s="130">
        <v>5000482</v>
      </c>
      <c r="B9885" s="126" t="s">
        <v>19683</v>
      </c>
      <c r="C9885" s="126" t="s">
        <v>19684</v>
      </c>
      <c r="D9885" s="126" t="s">
        <v>13318</v>
      </c>
      <c r="E9885" s="126" t="s">
        <v>288</v>
      </c>
      <c r="F9885" s="126" t="s">
        <v>753</v>
      </c>
      <c r="G9885" s="126" t="s">
        <v>417</v>
      </c>
      <c r="H9885" s="126" t="s">
        <v>308</v>
      </c>
      <c r="I9885" s="126" t="s">
        <v>308</v>
      </c>
      <c r="J9885" s="126" t="s">
        <v>16268</v>
      </c>
      <c r="K9885" s="126" t="s">
        <v>747</v>
      </c>
      <c r="L9885" s="126" t="s">
        <v>7116</v>
      </c>
      <c r="M9885" s="130">
        <v>584.64</v>
      </c>
      <c r="O9885" s="126" t="s">
        <v>1804</v>
      </c>
      <c r="P9885" s="130">
        <v>0</v>
      </c>
      <c r="S9885" s="130">
        <v>0</v>
      </c>
      <c r="V9885" s="130">
        <v>679.99</v>
      </c>
      <c r="X9885" s="126" t="s">
        <v>1805</v>
      </c>
      <c r="Z9885" s="127"/>
      <c r="AA9885" s="128">
        <v>2</v>
      </c>
      <c r="AB9885" s="128">
        <v>12</v>
      </c>
      <c r="AD9885" s="126" t="s">
        <v>562</v>
      </c>
      <c r="AG9885" s="127"/>
      <c r="AI9885" s="127"/>
    </row>
    <row r="9886" spans="1:35" ht="14.85" customHeight="1">
      <c r="A9886" s="130">
        <v>5000481</v>
      </c>
      <c r="B9886" s="126" t="s">
        <v>19685</v>
      </c>
      <c r="C9886" s="126" t="s">
        <v>19684</v>
      </c>
      <c r="D9886" s="126" t="s">
        <v>19686</v>
      </c>
      <c r="E9886" s="126" t="s">
        <v>288</v>
      </c>
      <c r="F9886" s="126" t="s">
        <v>753</v>
      </c>
      <c r="G9886" s="126" t="s">
        <v>417</v>
      </c>
      <c r="H9886" s="126" t="s">
        <v>308</v>
      </c>
      <c r="I9886" s="126" t="s">
        <v>308</v>
      </c>
      <c r="J9886" s="126" t="s">
        <v>16268</v>
      </c>
      <c r="K9886" s="126" t="s">
        <v>747</v>
      </c>
      <c r="L9886" s="126" t="s">
        <v>7116</v>
      </c>
      <c r="M9886" s="130">
        <v>584.64</v>
      </c>
      <c r="O9886" s="126" t="s">
        <v>1804</v>
      </c>
      <c r="P9886" s="130">
        <v>0</v>
      </c>
      <c r="S9886" s="130">
        <v>0</v>
      </c>
      <c r="V9886" s="130">
        <v>679.99</v>
      </c>
      <c r="X9886" s="126" t="s">
        <v>1805</v>
      </c>
      <c r="Z9886" s="127"/>
      <c r="AA9886" s="128">
        <v>2</v>
      </c>
      <c r="AB9886" s="128">
        <v>12</v>
      </c>
      <c r="AD9886" s="126" t="s">
        <v>562</v>
      </c>
      <c r="AG9886" s="127"/>
      <c r="AI9886" s="127"/>
    </row>
    <row r="9887" spans="1:35" ht="14.85" customHeight="1">
      <c r="A9887" s="130">
        <v>5000480</v>
      </c>
      <c r="B9887" s="126" t="s">
        <v>19687</v>
      </c>
      <c r="C9887" s="126" t="s">
        <v>16447</v>
      </c>
      <c r="D9887" s="126" t="s">
        <v>19688</v>
      </c>
      <c r="E9887" s="126" t="s">
        <v>288</v>
      </c>
      <c r="F9887" s="126" t="s">
        <v>753</v>
      </c>
      <c r="G9887" s="126" t="s">
        <v>417</v>
      </c>
      <c r="H9887" s="126" t="s">
        <v>126</v>
      </c>
      <c r="I9887" s="126" t="s">
        <v>126</v>
      </c>
      <c r="J9887" s="126" t="s">
        <v>16268</v>
      </c>
      <c r="K9887" s="126" t="s">
        <v>747</v>
      </c>
      <c r="L9887" s="126" t="s">
        <v>7116</v>
      </c>
      <c r="M9887" s="130">
        <v>876.96</v>
      </c>
      <c r="O9887" s="126" t="s">
        <v>1804</v>
      </c>
      <c r="P9887" s="130">
        <v>0</v>
      </c>
      <c r="S9887" s="130">
        <v>0</v>
      </c>
      <c r="V9887" s="130">
        <v>1164.99</v>
      </c>
      <c r="X9887" s="126" t="s">
        <v>6271</v>
      </c>
      <c r="Z9887" s="127"/>
      <c r="AA9887" s="128">
        <v>2</v>
      </c>
      <c r="AB9887" s="128">
        <v>12</v>
      </c>
      <c r="AD9887" s="126" t="s">
        <v>562</v>
      </c>
      <c r="AG9887" s="127"/>
      <c r="AI9887" s="127"/>
    </row>
    <row r="9888" spans="1:35" ht="14.85" customHeight="1">
      <c r="A9888" s="130">
        <v>5000479</v>
      </c>
      <c r="B9888" s="126" t="s">
        <v>19689</v>
      </c>
      <c r="C9888" s="126" t="s">
        <v>16447</v>
      </c>
      <c r="D9888" s="126" t="s">
        <v>19353</v>
      </c>
      <c r="E9888" s="126" t="s">
        <v>288</v>
      </c>
      <c r="F9888" s="126" t="s">
        <v>753</v>
      </c>
      <c r="G9888" s="126" t="s">
        <v>417</v>
      </c>
      <c r="H9888" s="126" t="s">
        <v>126</v>
      </c>
      <c r="I9888" s="126" t="s">
        <v>126</v>
      </c>
      <c r="J9888" s="126" t="s">
        <v>16268</v>
      </c>
      <c r="K9888" s="126" t="s">
        <v>747</v>
      </c>
      <c r="L9888" s="126" t="s">
        <v>7116</v>
      </c>
      <c r="M9888" s="130">
        <v>876.96</v>
      </c>
      <c r="O9888" s="126" t="s">
        <v>6709</v>
      </c>
      <c r="P9888" s="130">
        <v>0</v>
      </c>
      <c r="S9888" s="130">
        <v>0</v>
      </c>
      <c r="V9888" s="130">
        <v>1159.99</v>
      </c>
      <c r="X9888" s="126" t="s">
        <v>6710</v>
      </c>
      <c r="Z9888" s="127"/>
      <c r="AA9888" s="128">
        <v>1</v>
      </c>
      <c r="AB9888" s="128">
        <v>12</v>
      </c>
      <c r="AD9888" s="126" t="s">
        <v>562</v>
      </c>
      <c r="AG9888" s="127"/>
      <c r="AI9888" s="127"/>
    </row>
    <row r="9889" spans="1:35" ht="14.85" customHeight="1">
      <c r="A9889" s="130">
        <v>5000478</v>
      </c>
      <c r="B9889" s="126" t="s">
        <v>19690</v>
      </c>
      <c r="C9889" s="126" t="s">
        <v>16442</v>
      </c>
      <c r="D9889" s="126" t="s">
        <v>19353</v>
      </c>
      <c r="E9889" s="126" t="s">
        <v>288</v>
      </c>
      <c r="F9889" s="126" t="s">
        <v>753</v>
      </c>
      <c r="G9889" s="126" t="s">
        <v>417</v>
      </c>
      <c r="H9889" s="126" t="s">
        <v>126</v>
      </c>
      <c r="I9889" s="126" t="s">
        <v>126</v>
      </c>
      <c r="J9889" s="126" t="s">
        <v>16268</v>
      </c>
      <c r="K9889" s="126" t="s">
        <v>747</v>
      </c>
      <c r="L9889" s="126" t="s">
        <v>7116</v>
      </c>
      <c r="M9889" s="130">
        <v>876.96</v>
      </c>
      <c r="O9889" s="126" t="s">
        <v>6709</v>
      </c>
      <c r="P9889" s="130">
        <v>0</v>
      </c>
      <c r="S9889" s="130">
        <v>0</v>
      </c>
      <c r="V9889" s="130">
        <v>1159.99</v>
      </c>
      <c r="X9889" s="126" t="s">
        <v>6710</v>
      </c>
      <c r="Z9889" s="127"/>
      <c r="AA9889" s="128">
        <v>1</v>
      </c>
      <c r="AB9889" s="128">
        <v>12</v>
      </c>
      <c r="AD9889" s="126" t="s">
        <v>562</v>
      </c>
      <c r="AG9889" s="127"/>
      <c r="AI9889" s="127"/>
    </row>
    <row r="9890" spans="1:35" ht="14.85" customHeight="1">
      <c r="A9890" s="130">
        <v>5000477</v>
      </c>
      <c r="B9890" s="126" t="s">
        <v>19691</v>
      </c>
      <c r="C9890" s="126" t="s">
        <v>16447</v>
      </c>
      <c r="D9890" s="126" t="s">
        <v>19692</v>
      </c>
      <c r="E9890" s="126" t="s">
        <v>288</v>
      </c>
      <c r="F9890" s="126" t="s">
        <v>753</v>
      </c>
      <c r="G9890" s="126" t="s">
        <v>417</v>
      </c>
      <c r="H9890" s="126" t="s">
        <v>126</v>
      </c>
      <c r="I9890" s="126" t="s">
        <v>126</v>
      </c>
      <c r="J9890" s="126" t="s">
        <v>16268</v>
      </c>
      <c r="K9890" s="126" t="s">
        <v>747</v>
      </c>
      <c r="L9890" s="126" t="s">
        <v>7116</v>
      </c>
      <c r="M9890" s="130">
        <v>876.96</v>
      </c>
      <c r="O9890" s="126" t="s">
        <v>1804</v>
      </c>
      <c r="P9890" s="130">
        <v>0</v>
      </c>
      <c r="S9890" s="130">
        <v>0</v>
      </c>
      <c r="V9890" s="130">
        <v>1159.99</v>
      </c>
      <c r="X9890" s="126" t="s">
        <v>3160</v>
      </c>
      <c r="Z9890" s="127"/>
      <c r="AA9890" s="128">
        <v>2</v>
      </c>
      <c r="AB9890" s="128">
        <v>12</v>
      </c>
      <c r="AD9890" s="126" t="s">
        <v>562</v>
      </c>
      <c r="AG9890" s="127"/>
      <c r="AI9890" s="127"/>
    </row>
    <row r="9891" spans="1:35" ht="14.85" customHeight="1">
      <c r="A9891" s="130">
        <v>5001859</v>
      </c>
      <c r="B9891" s="126" t="s">
        <v>19693</v>
      </c>
      <c r="C9891" s="126" t="s">
        <v>19694</v>
      </c>
      <c r="D9891" s="126" t="s">
        <v>19695</v>
      </c>
      <c r="E9891" s="126" t="s">
        <v>288</v>
      </c>
      <c r="F9891" s="126" t="s">
        <v>416</v>
      </c>
      <c r="G9891" s="126" t="s">
        <v>417</v>
      </c>
      <c r="H9891" s="126" t="s">
        <v>126</v>
      </c>
      <c r="I9891" s="126" t="s">
        <v>126</v>
      </c>
      <c r="J9891" s="126" t="s">
        <v>2185</v>
      </c>
      <c r="K9891" s="126" t="s">
        <v>747</v>
      </c>
      <c r="L9891" s="126" t="s">
        <v>1018</v>
      </c>
      <c r="M9891" s="130">
        <v>956.38</v>
      </c>
      <c r="O9891" s="126" t="s">
        <v>4833</v>
      </c>
      <c r="P9891" s="130">
        <v>0</v>
      </c>
      <c r="S9891" s="130">
        <v>0</v>
      </c>
      <c r="V9891" s="130">
        <v>956.38</v>
      </c>
      <c r="X9891" s="126" t="s">
        <v>6737</v>
      </c>
      <c r="Z9891" s="127"/>
      <c r="AA9891" s="128">
        <v>1</v>
      </c>
      <c r="AB9891" s="128">
        <v>12</v>
      </c>
      <c r="AD9891" s="126" t="s">
        <v>562</v>
      </c>
      <c r="AG9891" s="127"/>
      <c r="AI9891" s="127"/>
    </row>
    <row r="9892" spans="1:35" ht="14.85" customHeight="1">
      <c r="A9892" s="130">
        <v>5001858</v>
      </c>
      <c r="B9892" s="126" t="s">
        <v>19696</v>
      </c>
      <c r="C9892" s="126" t="s">
        <v>19697</v>
      </c>
      <c r="D9892" s="126" t="s">
        <v>19698</v>
      </c>
      <c r="E9892" s="126" t="s">
        <v>288</v>
      </c>
      <c r="F9892" s="126" t="s">
        <v>416</v>
      </c>
      <c r="G9892" s="126" t="s">
        <v>417</v>
      </c>
      <c r="H9892" s="126" t="s">
        <v>126</v>
      </c>
      <c r="I9892" s="126" t="s">
        <v>126</v>
      </c>
      <c r="J9892" s="126" t="s">
        <v>19699</v>
      </c>
      <c r="K9892" s="126" t="s">
        <v>747</v>
      </c>
      <c r="L9892" s="126" t="s">
        <v>19700</v>
      </c>
      <c r="M9892" s="130">
        <v>682.08</v>
      </c>
      <c r="O9892" s="126" t="s">
        <v>422</v>
      </c>
      <c r="P9892" s="130">
        <v>0</v>
      </c>
      <c r="S9892" s="130">
        <v>0</v>
      </c>
      <c r="V9892" s="130">
        <v>874.56</v>
      </c>
      <c r="X9892" s="126" t="s">
        <v>423</v>
      </c>
      <c r="Z9892" s="127"/>
      <c r="AA9892" s="128">
        <v>1</v>
      </c>
      <c r="AB9892" s="128">
        <v>12</v>
      </c>
      <c r="AD9892" s="126" t="s">
        <v>562</v>
      </c>
      <c r="AG9892" s="127"/>
      <c r="AI9892" s="127"/>
    </row>
    <row r="9893" spans="1:35" ht="14.85" customHeight="1">
      <c r="A9893" s="130">
        <v>5001857</v>
      </c>
      <c r="B9893" s="126" t="s">
        <v>19701</v>
      </c>
      <c r="C9893" s="126" t="s">
        <v>19697</v>
      </c>
      <c r="D9893" s="126" t="s">
        <v>19702</v>
      </c>
      <c r="E9893" s="126" t="s">
        <v>288</v>
      </c>
      <c r="F9893" s="126" t="s">
        <v>416</v>
      </c>
      <c r="G9893" s="126" t="s">
        <v>417</v>
      </c>
      <c r="H9893" s="126" t="s">
        <v>126</v>
      </c>
      <c r="I9893" s="126" t="s">
        <v>126</v>
      </c>
      <c r="J9893" s="126" t="s">
        <v>19699</v>
      </c>
      <c r="K9893" s="126" t="s">
        <v>747</v>
      </c>
      <c r="L9893" s="126" t="s">
        <v>19700</v>
      </c>
      <c r="M9893" s="130">
        <v>682.08</v>
      </c>
      <c r="O9893" s="126" t="s">
        <v>422</v>
      </c>
      <c r="P9893" s="130">
        <v>0</v>
      </c>
      <c r="S9893" s="130">
        <v>0</v>
      </c>
      <c r="V9893" s="130">
        <v>918.4</v>
      </c>
      <c r="X9893" s="126" t="s">
        <v>423</v>
      </c>
      <c r="Z9893" s="127"/>
      <c r="AA9893" s="128">
        <v>1</v>
      </c>
      <c r="AB9893" s="128">
        <v>12</v>
      </c>
      <c r="AD9893" s="126" t="s">
        <v>562</v>
      </c>
      <c r="AG9893" s="127"/>
      <c r="AI9893" s="127"/>
    </row>
    <row r="9894" spans="1:35" ht="14.85" customHeight="1">
      <c r="A9894" s="130">
        <v>5001856</v>
      </c>
      <c r="B9894" s="126" t="s">
        <v>19703</v>
      </c>
      <c r="C9894" s="126" t="s">
        <v>19697</v>
      </c>
      <c r="D9894" s="126" t="s">
        <v>19704</v>
      </c>
      <c r="E9894" s="126" t="s">
        <v>288</v>
      </c>
      <c r="F9894" s="126" t="s">
        <v>416</v>
      </c>
      <c r="G9894" s="126" t="s">
        <v>417</v>
      </c>
      <c r="H9894" s="126" t="s">
        <v>126</v>
      </c>
      <c r="I9894" s="126" t="s">
        <v>126</v>
      </c>
      <c r="J9894" s="126" t="s">
        <v>19699</v>
      </c>
      <c r="K9894" s="126" t="s">
        <v>747</v>
      </c>
      <c r="L9894" s="126" t="s">
        <v>19700</v>
      </c>
      <c r="M9894" s="130">
        <v>389.76</v>
      </c>
      <c r="O9894" s="126" t="s">
        <v>3131</v>
      </c>
      <c r="P9894" s="130">
        <v>0</v>
      </c>
      <c r="S9894" s="130">
        <v>0</v>
      </c>
      <c r="V9894" s="130">
        <v>677.83</v>
      </c>
      <c r="X9894" s="126" t="s">
        <v>3132</v>
      </c>
      <c r="Z9894" s="127"/>
      <c r="AA9894" s="128">
        <v>1</v>
      </c>
      <c r="AB9894" s="128">
        <v>12</v>
      </c>
      <c r="AD9894" s="126" t="s">
        <v>562</v>
      </c>
      <c r="AG9894" s="127"/>
      <c r="AI9894" s="127"/>
    </row>
    <row r="9895" spans="1:35" ht="14.85" customHeight="1">
      <c r="A9895" s="130">
        <v>5001855</v>
      </c>
      <c r="B9895" s="126" t="s">
        <v>19705</v>
      </c>
      <c r="C9895" s="126" t="s">
        <v>19697</v>
      </c>
      <c r="D9895" s="126" t="s">
        <v>19706</v>
      </c>
      <c r="E9895" s="126" t="s">
        <v>288</v>
      </c>
      <c r="F9895" s="126" t="s">
        <v>416</v>
      </c>
      <c r="G9895" s="126" t="s">
        <v>417</v>
      </c>
      <c r="H9895" s="126" t="s">
        <v>126</v>
      </c>
      <c r="I9895" s="126" t="s">
        <v>126</v>
      </c>
      <c r="J9895" s="126" t="s">
        <v>19699</v>
      </c>
      <c r="K9895" s="126" t="s">
        <v>747</v>
      </c>
      <c r="L9895" s="126" t="s">
        <v>19700</v>
      </c>
      <c r="M9895" s="130">
        <v>389.76</v>
      </c>
      <c r="O9895" s="126" t="s">
        <v>3131</v>
      </c>
      <c r="P9895" s="130">
        <v>0</v>
      </c>
      <c r="S9895" s="130">
        <v>0</v>
      </c>
      <c r="V9895" s="130">
        <v>611.6</v>
      </c>
      <c r="X9895" s="126" t="s">
        <v>3132</v>
      </c>
      <c r="Z9895" s="127"/>
      <c r="AA9895" s="128">
        <v>1</v>
      </c>
      <c r="AB9895" s="128">
        <v>12</v>
      </c>
      <c r="AD9895" s="126" t="s">
        <v>562</v>
      </c>
      <c r="AG9895" s="127"/>
      <c r="AI9895" s="127"/>
    </row>
    <row r="9896" spans="1:35" ht="14.85" customHeight="1">
      <c r="A9896" s="130">
        <v>5001854</v>
      </c>
      <c r="B9896" s="126" t="s">
        <v>19707</v>
      </c>
      <c r="C9896" s="126" t="s">
        <v>19697</v>
      </c>
      <c r="D9896" s="126" t="s">
        <v>19708</v>
      </c>
      <c r="E9896" s="126" t="s">
        <v>288</v>
      </c>
      <c r="F9896" s="126" t="s">
        <v>416</v>
      </c>
      <c r="G9896" s="126" t="s">
        <v>417</v>
      </c>
      <c r="H9896" s="126" t="s">
        <v>126</v>
      </c>
      <c r="I9896" s="126" t="s">
        <v>126</v>
      </c>
      <c r="J9896" s="126" t="s">
        <v>19699</v>
      </c>
      <c r="K9896" s="126" t="s">
        <v>747</v>
      </c>
      <c r="L9896" s="126" t="s">
        <v>19700</v>
      </c>
      <c r="M9896" s="130">
        <v>389.76</v>
      </c>
      <c r="O9896" s="126" t="s">
        <v>3131</v>
      </c>
      <c r="P9896" s="130">
        <v>0</v>
      </c>
      <c r="S9896" s="130">
        <v>0</v>
      </c>
      <c r="V9896" s="130">
        <v>546.36</v>
      </c>
      <c r="X9896" s="126" t="s">
        <v>3132</v>
      </c>
      <c r="Z9896" s="127"/>
      <c r="AA9896" s="128">
        <v>1</v>
      </c>
      <c r="AB9896" s="128">
        <v>12</v>
      </c>
      <c r="AD9896" s="126" t="s">
        <v>562</v>
      </c>
      <c r="AG9896" s="127"/>
      <c r="AI9896" s="127"/>
    </row>
    <row r="9897" spans="1:35" ht="14.85" customHeight="1">
      <c r="A9897" s="130">
        <v>5001853</v>
      </c>
      <c r="B9897" s="126" t="s">
        <v>19709</v>
      </c>
      <c r="C9897" s="126" t="s">
        <v>19710</v>
      </c>
      <c r="D9897" s="126" t="s">
        <v>19711</v>
      </c>
      <c r="E9897" s="126" t="s">
        <v>288</v>
      </c>
      <c r="F9897" s="126" t="s">
        <v>416</v>
      </c>
      <c r="G9897" s="126" t="s">
        <v>417</v>
      </c>
      <c r="H9897" s="126" t="s">
        <v>126</v>
      </c>
      <c r="I9897" s="126" t="s">
        <v>126</v>
      </c>
      <c r="J9897" s="126" t="s">
        <v>2185</v>
      </c>
      <c r="K9897" s="126" t="s">
        <v>747</v>
      </c>
      <c r="L9897" s="126" t="s">
        <v>1018</v>
      </c>
      <c r="M9897" s="130">
        <v>974.4</v>
      </c>
      <c r="O9897" s="126" t="s">
        <v>2186</v>
      </c>
      <c r="P9897" s="130">
        <v>0</v>
      </c>
      <c r="S9897" s="130">
        <v>0</v>
      </c>
      <c r="V9897" s="130">
        <v>1076.1600000000001</v>
      </c>
      <c r="X9897" s="126" t="s">
        <v>7056</v>
      </c>
      <c r="Z9897" s="127"/>
      <c r="AA9897" s="128">
        <v>1</v>
      </c>
      <c r="AB9897" s="128">
        <v>12</v>
      </c>
      <c r="AD9897" s="126" t="s">
        <v>562</v>
      </c>
      <c r="AG9897" s="127"/>
      <c r="AI9897" s="127"/>
    </row>
    <row r="9898" spans="1:35" ht="14.85" customHeight="1">
      <c r="A9898" s="130">
        <v>5001852</v>
      </c>
      <c r="B9898" s="126" t="s">
        <v>19712</v>
      </c>
      <c r="C9898" s="126" t="s">
        <v>19713</v>
      </c>
      <c r="D9898" s="126" t="s">
        <v>19714</v>
      </c>
      <c r="E9898" s="126" t="s">
        <v>288</v>
      </c>
      <c r="F9898" s="126" t="s">
        <v>416</v>
      </c>
      <c r="G9898" s="126" t="s">
        <v>417</v>
      </c>
      <c r="H9898" s="126" t="s">
        <v>126</v>
      </c>
      <c r="I9898" s="126" t="s">
        <v>126</v>
      </c>
      <c r="J9898" s="126" t="s">
        <v>19699</v>
      </c>
      <c r="K9898" s="126" t="s">
        <v>747</v>
      </c>
      <c r="L9898" s="126" t="s">
        <v>19700</v>
      </c>
      <c r="M9898" s="130">
        <v>389.76</v>
      </c>
      <c r="O9898" s="126" t="s">
        <v>587</v>
      </c>
      <c r="P9898" s="130">
        <v>0</v>
      </c>
      <c r="S9898" s="130">
        <v>0</v>
      </c>
      <c r="V9898" s="130">
        <v>546.36</v>
      </c>
      <c r="X9898" s="126" t="s">
        <v>4251</v>
      </c>
      <c r="Z9898" s="127"/>
      <c r="AA9898" s="128">
        <v>1</v>
      </c>
      <c r="AB9898" s="128">
        <v>12</v>
      </c>
      <c r="AD9898" s="126" t="s">
        <v>562</v>
      </c>
      <c r="AG9898" s="127"/>
      <c r="AI9898" s="127"/>
    </row>
    <row r="9899" spans="1:35" ht="14.85" customHeight="1">
      <c r="A9899" s="130">
        <v>5001851</v>
      </c>
      <c r="B9899" s="126" t="s">
        <v>19715</v>
      </c>
      <c r="C9899" s="126" t="s">
        <v>19716</v>
      </c>
      <c r="D9899" s="126" t="s">
        <v>19717</v>
      </c>
      <c r="E9899" s="126" t="s">
        <v>288</v>
      </c>
      <c r="F9899" s="126" t="s">
        <v>416</v>
      </c>
      <c r="G9899" s="126" t="s">
        <v>417</v>
      </c>
      <c r="H9899" s="126" t="s">
        <v>126</v>
      </c>
      <c r="I9899" s="126" t="s">
        <v>126</v>
      </c>
      <c r="J9899" s="126" t="s">
        <v>19699</v>
      </c>
      <c r="K9899" s="126" t="s">
        <v>747</v>
      </c>
      <c r="L9899" s="126" t="s">
        <v>19700</v>
      </c>
      <c r="M9899" s="130">
        <v>292.32</v>
      </c>
      <c r="O9899" s="126" t="s">
        <v>587</v>
      </c>
      <c r="P9899" s="130">
        <v>0</v>
      </c>
      <c r="S9899" s="130">
        <v>0</v>
      </c>
      <c r="V9899" s="130">
        <v>423.64</v>
      </c>
      <c r="X9899" s="126" t="s">
        <v>5333</v>
      </c>
      <c r="Z9899" s="127"/>
      <c r="AA9899" s="128">
        <v>1</v>
      </c>
      <c r="AB9899" s="128">
        <v>12</v>
      </c>
      <c r="AD9899" s="126" t="s">
        <v>562</v>
      </c>
      <c r="AG9899" s="127"/>
      <c r="AI9899" s="127"/>
    </row>
    <row r="9900" spans="1:35" ht="14.85" customHeight="1">
      <c r="A9900" s="130">
        <v>5001850</v>
      </c>
      <c r="B9900" s="126" t="s">
        <v>19718</v>
      </c>
      <c r="C9900" s="126" t="s">
        <v>19719</v>
      </c>
      <c r="D9900" s="126" t="s">
        <v>19720</v>
      </c>
      <c r="E9900" s="126" t="s">
        <v>288</v>
      </c>
      <c r="F9900" s="126" t="s">
        <v>416</v>
      </c>
      <c r="G9900" s="126" t="s">
        <v>417</v>
      </c>
      <c r="H9900" s="126" t="s">
        <v>126</v>
      </c>
      <c r="I9900" s="126" t="s">
        <v>126</v>
      </c>
      <c r="J9900" s="126" t="s">
        <v>19699</v>
      </c>
      <c r="K9900" s="126" t="s">
        <v>747</v>
      </c>
      <c r="L9900" s="126" t="s">
        <v>19700</v>
      </c>
      <c r="M9900" s="130">
        <v>584.34</v>
      </c>
      <c r="O9900" s="126" t="s">
        <v>422</v>
      </c>
      <c r="P9900" s="130">
        <v>0</v>
      </c>
      <c r="S9900" s="130">
        <v>0</v>
      </c>
      <c r="V9900" s="130">
        <v>655.43</v>
      </c>
      <c r="X9900" s="126" t="s">
        <v>1885</v>
      </c>
      <c r="Z9900" s="127"/>
      <c r="AA9900" s="128">
        <v>1</v>
      </c>
      <c r="AB9900" s="128">
        <v>12</v>
      </c>
      <c r="AD9900" s="126" t="s">
        <v>562</v>
      </c>
      <c r="AG9900" s="127"/>
      <c r="AI9900" s="127"/>
    </row>
    <row r="9901" spans="1:35" ht="14.85" customHeight="1">
      <c r="A9901" s="130">
        <v>5001849</v>
      </c>
      <c r="B9901" s="126" t="s">
        <v>19721</v>
      </c>
      <c r="C9901" s="126" t="s">
        <v>19722</v>
      </c>
      <c r="D9901" s="126" t="s">
        <v>19723</v>
      </c>
      <c r="E9901" s="126" t="s">
        <v>288</v>
      </c>
      <c r="F9901" s="126" t="s">
        <v>416</v>
      </c>
      <c r="G9901" s="126" t="s">
        <v>417</v>
      </c>
      <c r="H9901" s="126" t="s">
        <v>126</v>
      </c>
      <c r="I9901" s="126" t="s">
        <v>126</v>
      </c>
      <c r="J9901" s="126" t="s">
        <v>2185</v>
      </c>
      <c r="K9901" s="126" t="s">
        <v>747</v>
      </c>
      <c r="L9901" s="126" t="s">
        <v>1018</v>
      </c>
      <c r="M9901" s="130">
        <v>967.09</v>
      </c>
      <c r="O9901" s="126" t="s">
        <v>2186</v>
      </c>
      <c r="P9901" s="130">
        <v>0</v>
      </c>
      <c r="S9901" s="130">
        <v>0</v>
      </c>
      <c r="V9901" s="130">
        <v>967.09</v>
      </c>
      <c r="X9901" s="126" t="s">
        <v>7056</v>
      </c>
      <c r="Z9901" s="127"/>
      <c r="AA9901" s="128">
        <v>1</v>
      </c>
      <c r="AB9901" s="128">
        <v>12</v>
      </c>
      <c r="AD9901" s="126" t="s">
        <v>562</v>
      </c>
      <c r="AG9901" s="127"/>
      <c r="AI9901" s="127"/>
    </row>
    <row r="9902" spans="1:35" ht="14.85" customHeight="1">
      <c r="A9902" s="130">
        <v>5001848</v>
      </c>
      <c r="B9902" s="126" t="s">
        <v>19724</v>
      </c>
      <c r="C9902" s="126" t="s">
        <v>19725</v>
      </c>
      <c r="D9902" s="126" t="s">
        <v>19726</v>
      </c>
      <c r="E9902" s="126" t="s">
        <v>288</v>
      </c>
      <c r="F9902" s="126" t="s">
        <v>416</v>
      </c>
      <c r="G9902" s="126" t="s">
        <v>417</v>
      </c>
      <c r="H9902" s="126" t="s">
        <v>126</v>
      </c>
      <c r="I9902" s="126" t="s">
        <v>126</v>
      </c>
      <c r="J9902" s="126" t="s">
        <v>19699</v>
      </c>
      <c r="K9902" s="126" t="s">
        <v>747</v>
      </c>
      <c r="L9902" s="126" t="s">
        <v>19700</v>
      </c>
      <c r="M9902" s="130">
        <v>1342.23</v>
      </c>
      <c r="O9902" s="126" t="s">
        <v>422</v>
      </c>
      <c r="P9902" s="130">
        <v>0</v>
      </c>
      <c r="S9902" s="130">
        <v>0</v>
      </c>
      <c r="V9902" s="130">
        <v>1342.23</v>
      </c>
      <c r="X9902" s="126" t="s">
        <v>1034</v>
      </c>
      <c r="Z9902" s="127"/>
      <c r="AA9902" s="128">
        <v>1</v>
      </c>
      <c r="AB9902" s="128">
        <v>12</v>
      </c>
      <c r="AD9902" s="126" t="s">
        <v>562</v>
      </c>
      <c r="AG9902" s="127"/>
      <c r="AI9902" s="127"/>
    </row>
    <row r="9903" spans="1:35" ht="14.85" customHeight="1">
      <c r="A9903" s="130">
        <v>5001847</v>
      </c>
      <c r="B9903" s="126" t="s">
        <v>19727</v>
      </c>
      <c r="C9903" s="126" t="s">
        <v>19728</v>
      </c>
      <c r="D9903" s="126" t="s">
        <v>19729</v>
      </c>
      <c r="E9903" s="126" t="s">
        <v>288</v>
      </c>
      <c r="F9903" s="126" t="s">
        <v>416</v>
      </c>
      <c r="G9903" s="126" t="s">
        <v>417</v>
      </c>
      <c r="H9903" s="126" t="s">
        <v>126</v>
      </c>
      <c r="I9903" s="126" t="s">
        <v>126</v>
      </c>
      <c r="J9903" s="126" t="s">
        <v>19699</v>
      </c>
      <c r="K9903" s="126" t="s">
        <v>747</v>
      </c>
      <c r="L9903" s="126" t="s">
        <v>19700</v>
      </c>
      <c r="M9903" s="130">
        <v>1051.8</v>
      </c>
      <c r="O9903" s="126" t="s">
        <v>422</v>
      </c>
      <c r="P9903" s="130">
        <v>0</v>
      </c>
      <c r="S9903" s="130">
        <v>0</v>
      </c>
      <c r="V9903" s="130">
        <v>1051.8</v>
      </c>
      <c r="X9903" s="126" t="s">
        <v>1034</v>
      </c>
      <c r="Z9903" s="127"/>
      <c r="AA9903" s="128">
        <v>1</v>
      </c>
      <c r="AB9903" s="128">
        <v>12</v>
      </c>
      <c r="AD9903" s="126" t="s">
        <v>562</v>
      </c>
      <c r="AG9903" s="127"/>
      <c r="AI9903" s="127"/>
    </row>
    <row r="9904" spans="1:35" ht="14.85" customHeight="1">
      <c r="A9904" s="130">
        <v>5001846</v>
      </c>
      <c r="B9904" s="126" t="s">
        <v>19730</v>
      </c>
      <c r="C9904" s="126" t="s">
        <v>19731</v>
      </c>
      <c r="D9904" s="126" t="s">
        <v>19732</v>
      </c>
      <c r="E9904" s="126" t="s">
        <v>288</v>
      </c>
      <c r="F9904" s="126" t="s">
        <v>416</v>
      </c>
      <c r="G9904" s="126" t="s">
        <v>417</v>
      </c>
      <c r="H9904" s="126" t="s">
        <v>126</v>
      </c>
      <c r="I9904" s="126" t="s">
        <v>126</v>
      </c>
      <c r="J9904" s="126" t="s">
        <v>19699</v>
      </c>
      <c r="K9904" s="126" t="s">
        <v>747</v>
      </c>
      <c r="L9904" s="126" t="s">
        <v>19700</v>
      </c>
      <c r="M9904" s="130">
        <v>730.24</v>
      </c>
      <c r="O9904" s="126" t="s">
        <v>427</v>
      </c>
      <c r="P9904" s="130">
        <v>0</v>
      </c>
      <c r="S9904" s="130">
        <v>0</v>
      </c>
      <c r="V9904" s="130">
        <v>758.67</v>
      </c>
      <c r="X9904" s="126" t="s">
        <v>771</v>
      </c>
      <c r="Z9904" s="127"/>
      <c r="AA9904" s="128">
        <v>1</v>
      </c>
      <c r="AB9904" s="128">
        <v>12</v>
      </c>
      <c r="AD9904" s="126" t="s">
        <v>562</v>
      </c>
      <c r="AG9904" s="127"/>
      <c r="AI9904" s="127"/>
    </row>
    <row r="9905" spans="1:35" ht="14.85" customHeight="1">
      <c r="A9905" s="130">
        <v>5010755</v>
      </c>
      <c r="B9905" s="126" t="s">
        <v>413</v>
      </c>
      <c r="C9905" s="126" t="s">
        <v>19733</v>
      </c>
      <c r="E9905" s="126" t="s">
        <v>288</v>
      </c>
      <c r="F9905" s="126" t="s">
        <v>591</v>
      </c>
      <c r="G9905" s="126" t="s">
        <v>417</v>
      </c>
      <c r="H9905" s="126" t="s">
        <v>126</v>
      </c>
      <c r="I9905" s="126" t="s">
        <v>126</v>
      </c>
      <c r="J9905" s="126" t="s">
        <v>6193</v>
      </c>
      <c r="K9905" s="126" t="s">
        <v>504</v>
      </c>
      <c r="L9905" s="126" t="s">
        <v>1002</v>
      </c>
      <c r="M9905" s="130">
        <v>34087.199999999997</v>
      </c>
      <c r="N9905" s="126" t="s">
        <v>290</v>
      </c>
      <c r="O9905" s="126" t="s">
        <v>2160</v>
      </c>
      <c r="P9905" s="130">
        <v>0</v>
      </c>
      <c r="S9905" s="130">
        <v>0</v>
      </c>
      <c r="V9905" s="130">
        <v>46188.21</v>
      </c>
      <c r="X9905" s="126" t="s">
        <v>2161</v>
      </c>
      <c r="Y9905" s="126" t="s">
        <v>517</v>
      </c>
      <c r="Z9905" s="127"/>
      <c r="AA9905" s="128">
        <v>1</v>
      </c>
      <c r="AB9905" s="128">
        <v>84</v>
      </c>
      <c r="AD9905" s="126" t="s">
        <v>562</v>
      </c>
      <c r="AG9905" s="127"/>
      <c r="AI9905" s="127"/>
    </row>
    <row r="9906" spans="1:35" ht="14.85" customHeight="1">
      <c r="A9906" s="130">
        <v>5001844</v>
      </c>
      <c r="B9906" s="126" t="s">
        <v>19734</v>
      </c>
      <c r="C9906" s="126" t="s">
        <v>19735</v>
      </c>
      <c r="D9906" s="126" t="s">
        <v>19723</v>
      </c>
      <c r="E9906" s="126" t="s">
        <v>288</v>
      </c>
      <c r="F9906" s="126" t="s">
        <v>416</v>
      </c>
      <c r="G9906" s="126" t="s">
        <v>417</v>
      </c>
      <c r="H9906" s="126" t="s">
        <v>126</v>
      </c>
      <c r="I9906" s="126" t="s">
        <v>126</v>
      </c>
      <c r="J9906" s="126" t="s">
        <v>2185</v>
      </c>
      <c r="K9906" s="126" t="s">
        <v>747</v>
      </c>
      <c r="L9906" s="126" t="s">
        <v>1018</v>
      </c>
      <c r="M9906" s="130">
        <v>819.05</v>
      </c>
      <c r="O9906" s="126" t="s">
        <v>2186</v>
      </c>
      <c r="P9906" s="130">
        <v>0</v>
      </c>
      <c r="S9906" s="130">
        <v>0</v>
      </c>
      <c r="V9906" s="130">
        <v>819.05</v>
      </c>
      <c r="X9906" s="126" t="s">
        <v>7056</v>
      </c>
      <c r="Z9906" s="127"/>
      <c r="AA9906" s="128">
        <v>1</v>
      </c>
      <c r="AB9906" s="128">
        <v>12</v>
      </c>
      <c r="AD9906" s="126" t="s">
        <v>562</v>
      </c>
      <c r="AG9906" s="127"/>
      <c r="AI9906" s="127"/>
    </row>
    <row r="9907" spans="1:35" ht="14.85" customHeight="1">
      <c r="A9907" s="130">
        <v>5001843</v>
      </c>
      <c r="B9907" s="126" t="s">
        <v>19736</v>
      </c>
      <c r="C9907" s="126" t="s">
        <v>16685</v>
      </c>
      <c r="D9907" s="126" t="s">
        <v>19737</v>
      </c>
      <c r="E9907" s="126" t="s">
        <v>288</v>
      </c>
      <c r="F9907" s="126" t="s">
        <v>416</v>
      </c>
      <c r="G9907" s="126" t="s">
        <v>417</v>
      </c>
      <c r="H9907" s="126" t="s">
        <v>308</v>
      </c>
      <c r="I9907" s="126" t="s">
        <v>308</v>
      </c>
      <c r="J9907" s="126" t="s">
        <v>16687</v>
      </c>
      <c r="K9907" s="126" t="s">
        <v>747</v>
      </c>
      <c r="L9907" s="126" t="s">
        <v>16688</v>
      </c>
      <c r="M9907" s="130">
        <v>1169.28</v>
      </c>
      <c r="N9907" s="126" t="s">
        <v>290</v>
      </c>
      <c r="O9907" s="126" t="s">
        <v>8501</v>
      </c>
      <c r="P9907" s="130">
        <v>0</v>
      </c>
      <c r="S9907" s="130">
        <v>0</v>
      </c>
      <c r="V9907" s="130">
        <v>1491.92</v>
      </c>
      <c r="X9907" s="126" t="s">
        <v>8502</v>
      </c>
      <c r="Z9907" s="127"/>
      <c r="AA9907" s="128">
        <v>2</v>
      </c>
      <c r="AB9907" s="128">
        <v>12</v>
      </c>
      <c r="AD9907" s="126" t="s">
        <v>562</v>
      </c>
      <c r="AG9907" s="127"/>
      <c r="AI9907" s="127"/>
    </row>
    <row r="9908" spans="1:35" ht="14.85" customHeight="1">
      <c r="A9908" s="130">
        <v>5001842</v>
      </c>
      <c r="B9908" s="126" t="s">
        <v>19738</v>
      </c>
      <c r="C9908" s="126" t="s">
        <v>19739</v>
      </c>
      <c r="D9908" s="126" t="s">
        <v>19740</v>
      </c>
      <c r="E9908" s="126" t="s">
        <v>288</v>
      </c>
      <c r="F9908" s="126" t="s">
        <v>416</v>
      </c>
      <c r="G9908" s="126" t="s">
        <v>417</v>
      </c>
      <c r="H9908" s="126" t="s">
        <v>126</v>
      </c>
      <c r="I9908" s="126" t="s">
        <v>126</v>
      </c>
      <c r="J9908" s="126" t="s">
        <v>19699</v>
      </c>
      <c r="K9908" s="126" t="s">
        <v>747</v>
      </c>
      <c r="L9908" s="126" t="s">
        <v>19700</v>
      </c>
      <c r="M9908" s="130">
        <v>1051.8</v>
      </c>
      <c r="O9908" s="126" t="s">
        <v>422</v>
      </c>
      <c r="P9908" s="130">
        <v>0</v>
      </c>
      <c r="S9908" s="130">
        <v>0</v>
      </c>
      <c r="V9908" s="130">
        <v>1051.8</v>
      </c>
      <c r="X9908" s="126" t="s">
        <v>1034</v>
      </c>
      <c r="Z9908" s="127"/>
      <c r="AA9908" s="128">
        <v>1</v>
      </c>
      <c r="AB9908" s="128">
        <v>12</v>
      </c>
      <c r="AD9908" s="126" t="s">
        <v>562</v>
      </c>
      <c r="AG9908" s="127"/>
      <c r="AI9908" s="127"/>
    </row>
    <row r="9909" spans="1:35" ht="14.85" customHeight="1">
      <c r="A9909" s="130">
        <v>5001841</v>
      </c>
      <c r="B9909" s="126" t="s">
        <v>19741</v>
      </c>
      <c r="C9909" s="126" t="s">
        <v>19742</v>
      </c>
      <c r="D9909" s="126" t="s">
        <v>19743</v>
      </c>
      <c r="E9909" s="126" t="s">
        <v>288</v>
      </c>
      <c r="F9909" s="126" t="s">
        <v>416</v>
      </c>
      <c r="G9909" s="126" t="s">
        <v>417</v>
      </c>
      <c r="H9909" s="126" t="s">
        <v>126</v>
      </c>
      <c r="I9909" s="126" t="s">
        <v>126</v>
      </c>
      <c r="J9909" s="126" t="s">
        <v>2185</v>
      </c>
      <c r="K9909" s="126" t="s">
        <v>747</v>
      </c>
      <c r="L9909" s="126" t="s">
        <v>1018</v>
      </c>
      <c r="M9909" s="130">
        <v>248.34</v>
      </c>
      <c r="O9909" s="126" t="s">
        <v>2186</v>
      </c>
      <c r="P9909" s="130">
        <v>0</v>
      </c>
      <c r="S9909" s="130">
        <v>0</v>
      </c>
      <c r="V9909" s="130">
        <v>248.34</v>
      </c>
      <c r="X9909" s="126" t="s">
        <v>2187</v>
      </c>
      <c r="Z9909" s="127"/>
      <c r="AA9909" s="128">
        <v>1</v>
      </c>
      <c r="AB9909" s="128">
        <v>12</v>
      </c>
      <c r="AD9909" s="126" t="s">
        <v>562</v>
      </c>
      <c r="AG9909" s="127"/>
      <c r="AI9909" s="127"/>
    </row>
    <row r="9910" spans="1:35" ht="14.85" customHeight="1">
      <c r="A9910" s="130">
        <v>5001840</v>
      </c>
      <c r="B9910" s="126" t="s">
        <v>19744</v>
      </c>
      <c r="C9910" s="126" t="s">
        <v>19745</v>
      </c>
      <c r="E9910" s="126" t="s">
        <v>288</v>
      </c>
      <c r="F9910" s="126" t="s">
        <v>416</v>
      </c>
      <c r="G9910" s="126" t="s">
        <v>417</v>
      </c>
      <c r="H9910" s="126" t="s">
        <v>126</v>
      </c>
      <c r="I9910" s="126" t="s">
        <v>126</v>
      </c>
      <c r="J9910" s="126" t="s">
        <v>19699</v>
      </c>
      <c r="K9910" s="126" t="s">
        <v>747</v>
      </c>
      <c r="L9910" s="126" t="s">
        <v>19700</v>
      </c>
      <c r="M9910" s="130">
        <v>175.84</v>
      </c>
      <c r="O9910" s="126" t="s">
        <v>587</v>
      </c>
      <c r="P9910" s="130">
        <v>0</v>
      </c>
      <c r="S9910" s="130">
        <v>0</v>
      </c>
      <c r="V9910" s="130">
        <v>338.91</v>
      </c>
      <c r="X9910" s="126" t="s">
        <v>2338</v>
      </c>
      <c r="Z9910" s="127"/>
      <c r="AA9910" s="128">
        <v>1</v>
      </c>
      <c r="AB9910" s="128">
        <v>12</v>
      </c>
      <c r="AD9910" s="126" t="s">
        <v>562</v>
      </c>
      <c r="AG9910" s="127"/>
      <c r="AI9910" s="127"/>
    </row>
    <row r="9911" spans="1:35" ht="14.85" customHeight="1">
      <c r="A9911" s="130">
        <v>5013500</v>
      </c>
      <c r="B9911" s="126" t="s">
        <v>413</v>
      </c>
      <c r="C9911" s="126" t="s">
        <v>19746</v>
      </c>
      <c r="D9911" s="126" t="s">
        <v>5095</v>
      </c>
      <c r="E9911" s="126" t="s">
        <v>288</v>
      </c>
      <c r="F9911" s="126" t="s">
        <v>364</v>
      </c>
      <c r="G9911" s="126" t="s">
        <v>417</v>
      </c>
      <c r="H9911" s="126" t="s">
        <v>126</v>
      </c>
      <c r="I9911" s="126" t="s">
        <v>418</v>
      </c>
      <c r="J9911" s="126" t="s">
        <v>2879</v>
      </c>
      <c r="K9911" s="126" t="s">
        <v>443</v>
      </c>
      <c r="L9911" s="126" t="s">
        <v>2880</v>
      </c>
      <c r="M9911" s="130">
        <v>9739.1299999999992</v>
      </c>
      <c r="O9911" s="126" t="s">
        <v>486</v>
      </c>
      <c r="P9911" s="130">
        <v>0</v>
      </c>
      <c r="S9911" s="130">
        <v>0</v>
      </c>
      <c r="V9911" s="130">
        <v>25500</v>
      </c>
      <c r="X9911" s="126" t="s">
        <v>549</v>
      </c>
      <c r="Z9911" s="127"/>
      <c r="AA9911" s="128">
        <v>2</v>
      </c>
      <c r="AB9911" s="128">
        <v>60</v>
      </c>
      <c r="AC9911" s="126" t="s">
        <v>366</v>
      </c>
      <c r="AD9911" s="126" t="s">
        <v>2037</v>
      </c>
      <c r="AG9911" s="127"/>
      <c r="AI9911" s="127"/>
    </row>
    <row r="9912" spans="1:35" ht="14.85" customHeight="1">
      <c r="A9912" s="130">
        <v>5013499</v>
      </c>
      <c r="B9912" s="126" t="s">
        <v>413</v>
      </c>
      <c r="C9912" s="126" t="s">
        <v>19746</v>
      </c>
      <c r="D9912" s="126" t="s">
        <v>5095</v>
      </c>
      <c r="E9912" s="126" t="s">
        <v>288</v>
      </c>
      <c r="F9912" s="126" t="s">
        <v>364</v>
      </c>
      <c r="G9912" s="126" t="s">
        <v>417</v>
      </c>
      <c r="H9912" s="126" t="s">
        <v>126</v>
      </c>
      <c r="I9912" s="126" t="s">
        <v>418</v>
      </c>
      <c r="J9912" s="126" t="s">
        <v>2879</v>
      </c>
      <c r="K9912" s="126" t="s">
        <v>443</v>
      </c>
      <c r="L9912" s="126" t="s">
        <v>2880</v>
      </c>
      <c r="M9912" s="130">
        <v>9739.1299999999992</v>
      </c>
      <c r="O9912" s="126" t="s">
        <v>486</v>
      </c>
      <c r="P9912" s="130">
        <v>0</v>
      </c>
      <c r="S9912" s="130">
        <v>0</v>
      </c>
      <c r="V9912" s="130">
        <v>25500</v>
      </c>
      <c r="X9912" s="126" t="s">
        <v>487</v>
      </c>
      <c r="Z9912" s="127"/>
      <c r="AA9912" s="128">
        <v>1</v>
      </c>
      <c r="AB9912" s="128">
        <v>60</v>
      </c>
      <c r="AC9912" s="126" t="s">
        <v>366</v>
      </c>
      <c r="AD9912" s="126" t="s">
        <v>2037</v>
      </c>
      <c r="AG9912" s="127"/>
      <c r="AI9912" s="127"/>
    </row>
    <row r="9913" spans="1:35" ht="14.85" customHeight="1">
      <c r="A9913" s="130">
        <v>5013498</v>
      </c>
      <c r="B9913" s="126" t="s">
        <v>413</v>
      </c>
      <c r="C9913" s="126" t="s">
        <v>19747</v>
      </c>
      <c r="D9913" s="126" t="s">
        <v>5095</v>
      </c>
      <c r="E9913" s="126" t="s">
        <v>288</v>
      </c>
      <c r="F9913" s="126" t="s">
        <v>364</v>
      </c>
      <c r="G9913" s="126" t="s">
        <v>417</v>
      </c>
      <c r="H9913" s="126" t="s">
        <v>126</v>
      </c>
      <c r="I9913" s="126" t="s">
        <v>126</v>
      </c>
      <c r="J9913" s="126" t="s">
        <v>2879</v>
      </c>
      <c r="K9913" s="126" t="s">
        <v>443</v>
      </c>
      <c r="L9913" s="126" t="s">
        <v>2880</v>
      </c>
      <c r="M9913" s="130">
        <v>6817.39</v>
      </c>
      <c r="O9913" s="126" t="s">
        <v>365</v>
      </c>
      <c r="P9913" s="130">
        <v>0</v>
      </c>
      <c r="S9913" s="130">
        <v>0</v>
      </c>
      <c r="V9913" s="130">
        <v>35800</v>
      </c>
      <c r="X9913" s="126" t="s">
        <v>510</v>
      </c>
      <c r="Z9913" s="127"/>
      <c r="AA9913" s="128">
        <v>2</v>
      </c>
      <c r="AB9913" s="128">
        <v>60</v>
      </c>
      <c r="AC9913" s="126" t="s">
        <v>366</v>
      </c>
      <c r="AD9913" s="126" t="s">
        <v>2037</v>
      </c>
      <c r="AG9913" s="127"/>
      <c r="AI9913" s="127"/>
    </row>
    <row r="9914" spans="1:35" ht="14.85" customHeight="1">
      <c r="A9914" s="130">
        <v>5013497</v>
      </c>
      <c r="B9914" s="126" t="s">
        <v>413</v>
      </c>
      <c r="C9914" s="126" t="s">
        <v>19747</v>
      </c>
      <c r="D9914" s="126" t="s">
        <v>5095</v>
      </c>
      <c r="E9914" s="126" t="s">
        <v>288</v>
      </c>
      <c r="F9914" s="126" t="s">
        <v>364</v>
      </c>
      <c r="G9914" s="126" t="s">
        <v>417</v>
      </c>
      <c r="H9914" s="126" t="s">
        <v>126</v>
      </c>
      <c r="I9914" s="126" t="s">
        <v>126</v>
      </c>
      <c r="J9914" s="126" t="s">
        <v>2879</v>
      </c>
      <c r="K9914" s="126" t="s">
        <v>443</v>
      </c>
      <c r="L9914" s="126" t="s">
        <v>2880</v>
      </c>
      <c r="M9914" s="130">
        <v>6817.39</v>
      </c>
      <c r="O9914" s="126" t="s">
        <v>365</v>
      </c>
      <c r="P9914" s="130">
        <v>0</v>
      </c>
      <c r="S9914" s="130">
        <v>0</v>
      </c>
      <c r="V9914" s="130">
        <v>35800</v>
      </c>
      <c r="X9914" s="126" t="s">
        <v>469</v>
      </c>
      <c r="Z9914" s="127"/>
      <c r="AA9914" s="128">
        <v>1</v>
      </c>
      <c r="AB9914" s="128">
        <v>60</v>
      </c>
      <c r="AC9914" s="126" t="s">
        <v>366</v>
      </c>
      <c r="AD9914" s="126" t="s">
        <v>2037</v>
      </c>
      <c r="AG9914" s="127"/>
      <c r="AI9914" s="127"/>
    </row>
    <row r="9915" spans="1:35" ht="14.85" customHeight="1">
      <c r="A9915" s="130">
        <v>5013496</v>
      </c>
      <c r="B9915" s="126" t="s">
        <v>413</v>
      </c>
      <c r="C9915" s="126" t="s">
        <v>19747</v>
      </c>
      <c r="D9915" s="126" t="s">
        <v>5095</v>
      </c>
      <c r="E9915" s="126" t="s">
        <v>288</v>
      </c>
      <c r="F9915" s="126" t="s">
        <v>364</v>
      </c>
      <c r="G9915" s="126" t="s">
        <v>417</v>
      </c>
      <c r="H9915" s="126" t="s">
        <v>126</v>
      </c>
      <c r="I9915" s="126" t="s">
        <v>418</v>
      </c>
      <c r="J9915" s="126" t="s">
        <v>2879</v>
      </c>
      <c r="K9915" s="126" t="s">
        <v>443</v>
      </c>
      <c r="L9915" s="126" t="s">
        <v>2880</v>
      </c>
      <c r="M9915" s="130">
        <v>9739.1299999999992</v>
      </c>
      <c r="O9915" s="126" t="s">
        <v>486</v>
      </c>
      <c r="P9915" s="130">
        <v>0</v>
      </c>
      <c r="S9915" s="130">
        <v>0</v>
      </c>
      <c r="V9915" s="130">
        <v>35800</v>
      </c>
      <c r="X9915" s="126" t="s">
        <v>549</v>
      </c>
      <c r="Z9915" s="127"/>
      <c r="AA9915" s="128">
        <v>2</v>
      </c>
      <c r="AB9915" s="128">
        <v>60</v>
      </c>
      <c r="AC9915" s="126" t="s">
        <v>366</v>
      </c>
      <c r="AD9915" s="126" t="s">
        <v>2037</v>
      </c>
      <c r="AG9915" s="127"/>
      <c r="AI9915" s="127"/>
    </row>
    <row r="9916" spans="1:35" ht="14.85" customHeight="1">
      <c r="A9916" s="130">
        <v>5001584</v>
      </c>
      <c r="B9916" s="126" t="s">
        <v>19748</v>
      </c>
      <c r="C9916" s="126" t="s">
        <v>19749</v>
      </c>
      <c r="D9916" s="126" t="s">
        <v>5550</v>
      </c>
      <c r="E9916" s="126" t="s">
        <v>288</v>
      </c>
      <c r="F9916" s="126" t="s">
        <v>364</v>
      </c>
      <c r="G9916" s="126" t="s">
        <v>417</v>
      </c>
      <c r="H9916" s="126" t="s">
        <v>126</v>
      </c>
      <c r="I9916" s="126" t="s">
        <v>126</v>
      </c>
      <c r="J9916" s="126" t="s">
        <v>484</v>
      </c>
      <c r="K9916" s="126" t="s">
        <v>443</v>
      </c>
      <c r="L9916" s="126" t="s">
        <v>485</v>
      </c>
      <c r="M9916" s="130">
        <v>6817.44</v>
      </c>
      <c r="O9916" s="126" t="s">
        <v>365</v>
      </c>
      <c r="P9916" s="130">
        <v>0</v>
      </c>
      <c r="S9916" s="130">
        <v>0</v>
      </c>
      <c r="V9916" s="130">
        <v>26198.240000000002</v>
      </c>
      <c r="X9916" s="126" t="s">
        <v>469</v>
      </c>
      <c r="Z9916" s="127"/>
      <c r="AA9916" s="128">
        <v>1</v>
      </c>
      <c r="AB9916" s="128">
        <v>60</v>
      </c>
      <c r="AC9916" s="126" t="s">
        <v>366</v>
      </c>
      <c r="AD9916" s="126" t="s">
        <v>562</v>
      </c>
      <c r="AG9916" s="127"/>
      <c r="AI9916" s="127"/>
    </row>
    <row r="9917" spans="1:35" ht="14.85" customHeight="1">
      <c r="A9917" s="130">
        <v>5001583</v>
      </c>
      <c r="B9917" s="126" t="s">
        <v>19750</v>
      </c>
      <c r="C9917" s="126" t="s">
        <v>19751</v>
      </c>
      <c r="D9917" s="126" t="s">
        <v>5552</v>
      </c>
      <c r="E9917" s="126" t="s">
        <v>288</v>
      </c>
      <c r="F9917" s="126" t="s">
        <v>364</v>
      </c>
      <c r="G9917" s="126" t="s">
        <v>417</v>
      </c>
      <c r="H9917" s="126" t="s">
        <v>126</v>
      </c>
      <c r="I9917" s="126" t="s">
        <v>126</v>
      </c>
      <c r="J9917" s="126" t="s">
        <v>484</v>
      </c>
      <c r="K9917" s="126" t="s">
        <v>443</v>
      </c>
      <c r="L9917" s="126" t="s">
        <v>485</v>
      </c>
      <c r="M9917" s="130">
        <v>6817.44</v>
      </c>
      <c r="O9917" s="126" t="s">
        <v>365</v>
      </c>
      <c r="P9917" s="130">
        <v>0</v>
      </c>
      <c r="S9917" s="130">
        <v>0</v>
      </c>
      <c r="V9917" s="130">
        <v>26198.240000000002</v>
      </c>
      <c r="X9917" s="126" t="s">
        <v>510</v>
      </c>
      <c r="Z9917" s="127"/>
      <c r="AA9917" s="128">
        <v>2</v>
      </c>
      <c r="AB9917" s="128">
        <v>60</v>
      </c>
      <c r="AC9917" s="126" t="s">
        <v>366</v>
      </c>
      <c r="AD9917" s="126" t="s">
        <v>562</v>
      </c>
      <c r="AG9917" s="127"/>
      <c r="AI9917" s="127"/>
    </row>
    <row r="9918" spans="1:35" ht="14.85" customHeight="1">
      <c r="A9918" s="130">
        <v>5003443</v>
      </c>
      <c r="B9918" s="126" t="s">
        <v>413</v>
      </c>
      <c r="C9918" s="126" t="s">
        <v>17874</v>
      </c>
      <c r="E9918" s="126" t="s">
        <v>288</v>
      </c>
      <c r="F9918" s="126" t="s">
        <v>364</v>
      </c>
      <c r="G9918" s="126" t="s">
        <v>417</v>
      </c>
      <c r="H9918" s="126" t="s">
        <v>126</v>
      </c>
      <c r="I9918" s="126" t="s">
        <v>126</v>
      </c>
      <c r="J9918" s="126" t="s">
        <v>466</v>
      </c>
      <c r="K9918" s="126" t="s">
        <v>467</v>
      </c>
      <c r="L9918" s="126" t="s">
        <v>468</v>
      </c>
      <c r="M9918" s="130">
        <v>6817.44</v>
      </c>
      <c r="O9918" s="126" t="s">
        <v>365</v>
      </c>
      <c r="P9918" s="130">
        <v>0</v>
      </c>
      <c r="S9918" s="130">
        <v>0</v>
      </c>
      <c r="V9918" s="130">
        <v>15485.2</v>
      </c>
      <c r="X9918" s="126" t="s">
        <v>469</v>
      </c>
      <c r="Z9918" s="127"/>
      <c r="AA9918" s="128">
        <v>1</v>
      </c>
      <c r="AB9918" s="128">
        <v>60</v>
      </c>
      <c r="AC9918" s="126" t="s">
        <v>366</v>
      </c>
      <c r="AD9918" s="126" t="s">
        <v>1801</v>
      </c>
      <c r="AG9918" s="127"/>
      <c r="AI9918" s="127"/>
    </row>
    <row r="9919" spans="1:35" ht="14.85" customHeight="1">
      <c r="A9919" s="130">
        <v>5004328</v>
      </c>
      <c r="B9919" s="126" t="s">
        <v>19752</v>
      </c>
      <c r="C9919" s="126" t="s">
        <v>19753</v>
      </c>
      <c r="D9919" s="126" t="s">
        <v>19754</v>
      </c>
      <c r="E9919" s="126" t="s">
        <v>288</v>
      </c>
      <c r="F9919" s="126" t="s">
        <v>416</v>
      </c>
      <c r="G9919" s="126" t="s">
        <v>417</v>
      </c>
      <c r="H9919" s="126" t="s">
        <v>126</v>
      </c>
      <c r="I9919" s="126" t="s">
        <v>126</v>
      </c>
      <c r="J9919" s="126" t="s">
        <v>15405</v>
      </c>
      <c r="K9919" s="126" t="s">
        <v>747</v>
      </c>
      <c r="L9919" s="126" t="s">
        <v>7487</v>
      </c>
      <c r="M9919" s="130">
        <v>467.04</v>
      </c>
      <c r="O9919" s="126" t="s">
        <v>422</v>
      </c>
      <c r="P9919" s="130">
        <v>0</v>
      </c>
      <c r="S9919" s="130">
        <v>0</v>
      </c>
      <c r="V9919" s="130">
        <v>587.65</v>
      </c>
      <c r="X9919" s="126" t="s">
        <v>15406</v>
      </c>
      <c r="Z9919" s="127"/>
      <c r="AA9919" s="128">
        <v>1</v>
      </c>
      <c r="AB9919" s="128">
        <v>12</v>
      </c>
      <c r="AD9919" s="126" t="s">
        <v>562</v>
      </c>
      <c r="AG9919" s="127"/>
      <c r="AI9919" s="127"/>
    </row>
    <row r="9920" spans="1:35" ht="14.85" customHeight="1">
      <c r="A9920" s="130">
        <v>5004327</v>
      </c>
      <c r="B9920" s="126" t="s">
        <v>19755</v>
      </c>
      <c r="C9920" s="126" t="s">
        <v>19756</v>
      </c>
      <c r="D9920" s="126" t="s">
        <v>10541</v>
      </c>
      <c r="E9920" s="126" t="s">
        <v>288</v>
      </c>
      <c r="F9920" s="126" t="s">
        <v>416</v>
      </c>
      <c r="G9920" s="126" t="s">
        <v>417</v>
      </c>
      <c r="H9920" s="126" t="s">
        <v>126</v>
      </c>
      <c r="I9920" s="126" t="s">
        <v>126</v>
      </c>
      <c r="J9920" s="126" t="s">
        <v>10903</v>
      </c>
      <c r="K9920" s="126" t="s">
        <v>747</v>
      </c>
      <c r="L9920" s="126" t="s">
        <v>10904</v>
      </c>
      <c r="M9920" s="130">
        <v>243.04</v>
      </c>
      <c r="O9920" s="126" t="s">
        <v>422</v>
      </c>
      <c r="P9920" s="130">
        <v>0</v>
      </c>
      <c r="S9920" s="130">
        <v>0</v>
      </c>
      <c r="V9920" s="130">
        <v>281.64999999999998</v>
      </c>
      <c r="X9920" s="126" t="s">
        <v>4042</v>
      </c>
      <c r="Z9920" s="127"/>
      <c r="AA9920" s="128">
        <v>1</v>
      </c>
      <c r="AB9920" s="128">
        <v>12</v>
      </c>
      <c r="AD9920" s="126" t="s">
        <v>562</v>
      </c>
      <c r="AG9920" s="127"/>
      <c r="AI9920" s="127"/>
    </row>
    <row r="9921" spans="1:35" ht="14.85" customHeight="1">
      <c r="A9921" s="130">
        <v>5004326</v>
      </c>
      <c r="B9921" s="126" t="s">
        <v>19757</v>
      </c>
      <c r="C9921" s="126" t="s">
        <v>19758</v>
      </c>
      <c r="D9921" s="126" t="s">
        <v>19759</v>
      </c>
      <c r="E9921" s="126" t="s">
        <v>288</v>
      </c>
      <c r="F9921" s="126" t="s">
        <v>555</v>
      </c>
      <c r="G9921" s="126" t="s">
        <v>2269</v>
      </c>
      <c r="H9921" s="126" t="s">
        <v>126</v>
      </c>
      <c r="I9921" s="126" t="s">
        <v>418</v>
      </c>
      <c r="J9921" s="126" t="s">
        <v>908</v>
      </c>
      <c r="K9921" s="126" t="s">
        <v>443</v>
      </c>
      <c r="L9921" s="126" t="s">
        <v>909</v>
      </c>
      <c r="M9921" s="130">
        <v>213.92</v>
      </c>
      <c r="O9921" s="126" t="s">
        <v>560</v>
      </c>
      <c r="P9921" s="130">
        <v>0</v>
      </c>
      <c r="S9921" s="130">
        <v>0</v>
      </c>
      <c r="V9921" s="130">
        <v>406.14</v>
      </c>
      <c r="X9921" s="126" t="s">
        <v>1995</v>
      </c>
      <c r="Z9921" s="127" t="s">
        <v>1996</v>
      </c>
      <c r="AA9921" s="128">
        <v>30</v>
      </c>
      <c r="AB9921" s="128"/>
      <c r="AD9921" s="126" t="s">
        <v>562</v>
      </c>
      <c r="AG9921" s="127"/>
      <c r="AI9921" s="127"/>
    </row>
    <row r="9922" spans="1:35" ht="14.85" customHeight="1">
      <c r="A9922" s="130">
        <v>5004325</v>
      </c>
      <c r="B9922" s="126" t="s">
        <v>19760</v>
      </c>
      <c r="C9922" s="126" t="s">
        <v>19758</v>
      </c>
      <c r="D9922" s="126" t="s">
        <v>19761</v>
      </c>
      <c r="E9922" s="126" t="s">
        <v>288</v>
      </c>
      <c r="F9922" s="126" t="s">
        <v>555</v>
      </c>
      <c r="G9922" s="126" t="s">
        <v>2269</v>
      </c>
      <c r="H9922" s="126" t="s">
        <v>126</v>
      </c>
      <c r="I9922" s="126" t="s">
        <v>418</v>
      </c>
      <c r="J9922" s="126" t="s">
        <v>908</v>
      </c>
      <c r="K9922" s="126" t="s">
        <v>443</v>
      </c>
      <c r="L9922" s="126" t="s">
        <v>909</v>
      </c>
      <c r="M9922" s="130">
        <v>212.68</v>
      </c>
      <c r="O9922" s="126" t="s">
        <v>560</v>
      </c>
      <c r="P9922" s="130">
        <v>0</v>
      </c>
      <c r="S9922" s="130">
        <v>0</v>
      </c>
      <c r="V9922" s="130">
        <v>283.58</v>
      </c>
      <c r="X9922" s="126" t="s">
        <v>1995</v>
      </c>
      <c r="Z9922" s="127" t="s">
        <v>1996</v>
      </c>
      <c r="AA9922" s="128">
        <v>30</v>
      </c>
      <c r="AB9922" s="128"/>
      <c r="AD9922" s="126" t="s">
        <v>562</v>
      </c>
      <c r="AG9922" s="127"/>
      <c r="AI9922" s="127"/>
    </row>
    <row r="9923" spans="1:35" ht="14.85" customHeight="1">
      <c r="A9923" s="130">
        <v>5004324</v>
      </c>
      <c r="B9923" s="126" t="s">
        <v>19762</v>
      </c>
      <c r="C9923" s="126" t="s">
        <v>19763</v>
      </c>
      <c r="D9923" s="126" t="s">
        <v>10541</v>
      </c>
      <c r="E9923" s="126" t="s">
        <v>288</v>
      </c>
      <c r="F9923" s="126" t="s">
        <v>416</v>
      </c>
      <c r="G9923" s="126" t="s">
        <v>417</v>
      </c>
      <c r="H9923" s="126" t="s">
        <v>126</v>
      </c>
      <c r="I9923" s="126" t="s">
        <v>126</v>
      </c>
      <c r="J9923" s="126" t="s">
        <v>10903</v>
      </c>
      <c r="K9923" s="126" t="s">
        <v>747</v>
      </c>
      <c r="L9923" s="126" t="s">
        <v>10904</v>
      </c>
      <c r="M9923" s="130">
        <v>243.04</v>
      </c>
      <c r="O9923" s="126" t="s">
        <v>422</v>
      </c>
      <c r="P9923" s="130">
        <v>0</v>
      </c>
      <c r="S9923" s="130">
        <v>0</v>
      </c>
      <c r="V9923" s="130">
        <v>259.98</v>
      </c>
      <c r="X9923" s="126" t="s">
        <v>4042</v>
      </c>
      <c r="Z9923" s="127"/>
      <c r="AA9923" s="128">
        <v>1</v>
      </c>
      <c r="AB9923" s="128">
        <v>12</v>
      </c>
      <c r="AD9923" s="126" t="s">
        <v>562</v>
      </c>
      <c r="AG9923" s="127"/>
      <c r="AI9923" s="127"/>
    </row>
    <row r="9924" spans="1:35" ht="14.85" customHeight="1">
      <c r="A9924" s="130">
        <v>5004323</v>
      </c>
      <c r="B9924" s="126" t="s">
        <v>19764</v>
      </c>
      <c r="C9924" s="126" t="s">
        <v>19758</v>
      </c>
      <c r="D9924" s="126" t="s">
        <v>19765</v>
      </c>
      <c r="E9924" s="126" t="s">
        <v>288</v>
      </c>
      <c r="F9924" s="126" t="s">
        <v>555</v>
      </c>
      <c r="G9924" s="126" t="s">
        <v>458</v>
      </c>
      <c r="H9924" s="126" t="s">
        <v>126</v>
      </c>
      <c r="I9924" s="126" t="s">
        <v>418</v>
      </c>
      <c r="J9924" s="126" t="s">
        <v>908</v>
      </c>
      <c r="K9924" s="126" t="s">
        <v>443</v>
      </c>
      <c r="L9924" s="126" t="s">
        <v>909</v>
      </c>
      <c r="M9924" s="130">
        <v>213.92</v>
      </c>
      <c r="O9924" s="126" t="s">
        <v>560</v>
      </c>
      <c r="P9924" s="130">
        <v>0</v>
      </c>
      <c r="S9924" s="130">
        <v>0</v>
      </c>
      <c r="V9924" s="130">
        <v>472.52</v>
      </c>
      <c r="X9924" s="126" t="s">
        <v>1995</v>
      </c>
      <c r="Z9924" s="127" t="s">
        <v>1996</v>
      </c>
      <c r="AA9924" s="128">
        <v>30</v>
      </c>
      <c r="AB9924" s="128"/>
      <c r="AD9924" s="126" t="s">
        <v>562</v>
      </c>
      <c r="AG9924" s="127"/>
      <c r="AI9924" s="127"/>
    </row>
    <row r="9925" spans="1:35" ht="14.85" customHeight="1">
      <c r="A9925" s="130">
        <v>5004321</v>
      </c>
      <c r="B9925" s="126" t="s">
        <v>19766</v>
      </c>
      <c r="C9925" s="126" t="s">
        <v>19767</v>
      </c>
      <c r="D9925" s="126" t="s">
        <v>19754</v>
      </c>
      <c r="E9925" s="126" t="s">
        <v>288</v>
      </c>
      <c r="F9925" s="126" t="s">
        <v>416</v>
      </c>
      <c r="G9925" s="126" t="s">
        <v>417</v>
      </c>
      <c r="H9925" s="126" t="s">
        <v>126</v>
      </c>
      <c r="I9925" s="126" t="s">
        <v>126</v>
      </c>
      <c r="J9925" s="126" t="s">
        <v>15405</v>
      </c>
      <c r="K9925" s="126" t="s">
        <v>747</v>
      </c>
      <c r="L9925" s="126" t="s">
        <v>7487</v>
      </c>
      <c r="M9925" s="130">
        <v>467.04</v>
      </c>
      <c r="O9925" s="126" t="s">
        <v>422</v>
      </c>
      <c r="P9925" s="130">
        <v>0</v>
      </c>
      <c r="S9925" s="130">
        <v>0</v>
      </c>
      <c r="V9925" s="130">
        <v>587.65</v>
      </c>
      <c r="X9925" s="126" t="s">
        <v>15406</v>
      </c>
      <c r="Z9925" s="127"/>
      <c r="AA9925" s="128">
        <v>1</v>
      </c>
      <c r="AB9925" s="128">
        <v>12</v>
      </c>
      <c r="AD9925" s="126" t="s">
        <v>562</v>
      </c>
      <c r="AG9925" s="127"/>
      <c r="AI9925" s="127"/>
    </row>
    <row r="9926" spans="1:35" ht="14.85" customHeight="1">
      <c r="A9926" s="130">
        <v>5004319</v>
      </c>
      <c r="B9926" s="126" t="s">
        <v>19768</v>
      </c>
      <c r="C9926" s="126" t="s">
        <v>19769</v>
      </c>
      <c r="D9926" s="126" t="s">
        <v>19770</v>
      </c>
      <c r="E9926" s="126" t="s">
        <v>288</v>
      </c>
      <c r="F9926" s="126" t="s">
        <v>491</v>
      </c>
      <c r="G9926" s="126" t="s">
        <v>417</v>
      </c>
      <c r="H9926" s="126" t="s">
        <v>126</v>
      </c>
      <c r="I9926" s="126" t="s">
        <v>126</v>
      </c>
      <c r="J9926" s="126" t="s">
        <v>2044</v>
      </c>
      <c r="K9926" s="126" t="s">
        <v>984</v>
      </c>
      <c r="L9926" s="126" t="s">
        <v>8979</v>
      </c>
      <c r="M9926" s="130">
        <v>13634.88</v>
      </c>
      <c r="N9926" s="126" t="s">
        <v>290</v>
      </c>
      <c r="O9926" s="126" t="s">
        <v>1311</v>
      </c>
      <c r="P9926" s="130">
        <v>0</v>
      </c>
      <c r="S9926" s="130">
        <v>0</v>
      </c>
      <c r="V9926" s="130">
        <v>13634.88</v>
      </c>
      <c r="X9926" s="126" t="s">
        <v>4747</v>
      </c>
      <c r="Y9926" s="126" t="s">
        <v>517</v>
      </c>
      <c r="Z9926" s="127"/>
      <c r="AA9926" s="128">
        <v>1</v>
      </c>
      <c r="AB9926" s="128">
        <v>60</v>
      </c>
      <c r="AD9926" s="126" t="s">
        <v>562</v>
      </c>
      <c r="AG9926" s="127"/>
      <c r="AI9926" s="127"/>
    </row>
    <row r="9927" spans="1:35" ht="14.85" customHeight="1">
      <c r="A9927" s="130">
        <v>5004874</v>
      </c>
      <c r="B9927" s="126" t="s">
        <v>12001</v>
      </c>
      <c r="C9927" s="126" t="s">
        <v>12002</v>
      </c>
      <c r="D9927" s="126" t="s">
        <v>19771</v>
      </c>
      <c r="E9927" s="126" t="s">
        <v>288</v>
      </c>
      <c r="F9927" s="126" t="s">
        <v>555</v>
      </c>
      <c r="G9927" s="126" t="s">
        <v>604</v>
      </c>
      <c r="H9927" s="126" t="s">
        <v>126</v>
      </c>
      <c r="I9927" s="126" t="s">
        <v>418</v>
      </c>
      <c r="J9927" s="126" t="s">
        <v>12004</v>
      </c>
      <c r="K9927" s="126" t="s">
        <v>443</v>
      </c>
      <c r="L9927" s="126" t="s">
        <v>598</v>
      </c>
      <c r="M9927" s="130">
        <v>974.4</v>
      </c>
      <c r="O9927" s="126" t="s">
        <v>2200</v>
      </c>
      <c r="P9927" s="130">
        <v>0</v>
      </c>
      <c r="S9927" s="130">
        <v>0</v>
      </c>
      <c r="V9927" s="130">
        <v>974.4</v>
      </c>
      <c r="X9927" s="126" t="s">
        <v>9497</v>
      </c>
      <c r="Z9927" s="127"/>
      <c r="AA9927" s="128">
        <v>210</v>
      </c>
      <c r="AB9927" s="128">
        <v>1</v>
      </c>
      <c r="AD9927" s="126" t="s">
        <v>562</v>
      </c>
      <c r="AG9927" s="127"/>
      <c r="AI9927" s="127"/>
    </row>
    <row r="9928" spans="1:35" ht="14.85" customHeight="1">
      <c r="A9928" s="130">
        <v>5004317</v>
      </c>
      <c r="B9928" s="126" t="s">
        <v>19772</v>
      </c>
      <c r="C9928" s="126" t="s">
        <v>18056</v>
      </c>
      <c r="D9928" s="126" t="s">
        <v>19773</v>
      </c>
      <c r="E9928" s="126" t="s">
        <v>288</v>
      </c>
      <c r="F9928" s="126" t="s">
        <v>555</v>
      </c>
      <c r="G9928" s="126" t="s">
        <v>1552</v>
      </c>
      <c r="H9928" s="126" t="s">
        <v>126</v>
      </c>
      <c r="I9928" s="126" t="s">
        <v>418</v>
      </c>
      <c r="J9928" s="126" t="s">
        <v>908</v>
      </c>
      <c r="K9928" s="126" t="s">
        <v>443</v>
      </c>
      <c r="L9928" s="126" t="s">
        <v>909</v>
      </c>
      <c r="M9928" s="130">
        <v>213.92</v>
      </c>
      <c r="O9928" s="126" t="s">
        <v>560</v>
      </c>
      <c r="P9928" s="130">
        <v>0</v>
      </c>
      <c r="S9928" s="130">
        <v>0</v>
      </c>
      <c r="V9928" s="130">
        <v>289.66000000000003</v>
      </c>
      <c r="X9928" s="126" t="s">
        <v>1995</v>
      </c>
      <c r="Z9928" s="127" t="s">
        <v>1996</v>
      </c>
      <c r="AA9928" s="128">
        <v>30</v>
      </c>
      <c r="AB9928" s="128"/>
      <c r="AD9928" s="126" t="s">
        <v>562</v>
      </c>
      <c r="AG9928" s="127"/>
      <c r="AI9928" s="127"/>
    </row>
    <row r="9929" spans="1:35" ht="14.85" customHeight="1">
      <c r="A9929" s="130">
        <v>5004316</v>
      </c>
      <c r="B9929" s="126" t="s">
        <v>12801</v>
      </c>
      <c r="C9929" s="126" t="s">
        <v>12802</v>
      </c>
      <c r="D9929" s="126" t="s">
        <v>12803</v>
      </c>
      <c r="E9929" s="126" t="s">
        <v>288</v>
      </c>
      <c r="F9929" s="126" t="s">
        <v>364</v>
      </c>
      <c r="G9929" s="126" t="s">
        <v>417</v>
      </c>
      <c r="H9929" s="126" t="s">
        <v>126</v>
      </c>
      <c r="I9929" s="126" t="s">
        <v>126</v>
      </c>
      <c r="J9929" s="126" t="s">
        <v>886</v>
      </c>
      <c r="K9929" s="126" t="s">
        <v>443</v>
      </c>
      <c r="L9929" s="126" t="s">
        <v>887</v>
      </c>
      <c r="M9929" s="130">
        <v>6817.44</v>
      </c>
      <c r="O9929" s="126" t="s">
        <v>365</v>
      </c>
      <c r="P9929" s="130">
        <v>0</v>
      </c>
      <c r="S9929" s="130">
        <v>0</v>
      </c>
      <c r="V9929" s="130">
        <v>13147.8</v>
      </c>
      <c r="X9929" s="126" t="s">
        <v>510</v>
      </c>
      <c r="Z9929" s="127"/>
      <c r="AA9929" s="128">
        <v>2</v>
      </c>
      <c r="AB9929" s="128">
        <v>60</v>
      </c>
      <c r="AC9929" s="126" t="s">
        <v>366</v>
      </c>
      <c r="AD9929" s="126" t="s">
        <v>562</v>
      </c>
      <c r="AG9929" s="127"/>
      <c r="AI9929" s="127"/>
    </row>
    <row r="9930" spans="1:35" ht="14.85" customHeight="1">
      <c r="A9930" s="130">
        <v>5004315</v>
      </c>
      <c r="B9930" s="126" t="s">
        <v>12804</v>
      </c>
      <c r="C9930" s="126" t="s">
        <v>12805</v>
      </c>
      <c r="D9930" s="126" t="s">
        <v>12803</v>
      </c>
      <c r="E9930" s="126" t="s">
        <v>288</v>
      </c>
      <c r="F9930" s="126" t="s">
        <v>364</v>
      </c>
      <c r="G9930" s="126" t="s">
        <v>417</v>
      </c>
      <c r="H9930" s="126" t="s">
        <v>126</v>
      </c>
      <c r="I9930" s="126" t="s">
        <v>126</v>
      </c>
      <c r="J9930" s="126" t="s">
        <v>886</v>
      </c>
      <c r="K9930" s="126" t="s">
        <v>443</v>
      </c>
      <c r="L9930" s="126" t="s">
        <v>887</v>
      </c>
      <c r="M9930" s="130">
        <v>6817.44</v>
      </c>
      <c r="O9930" s="126" t="s">
        <v>365</v>
      </c>
      <c r="P9930" s="130">
        <v>0</v>
      </c>
      <c r="S9930" s="130">
        <v>0</v>
      </c>
      <c r="V9930" s="130">
        <v>12173.91</v>
      </c>
      <c r="X9930" s="126" t="s">
        <v>510</v>
      </c>
      <c r="Z9930" s="127"/>
      <c r="AA9930" s="128">
        <v>2</v>
      </c>
      <c r="AB9930" s="128">
        <v>60</v>
      </c>
      <c r="AC9930" s="126" t="s">
        <v>366</v>
      </c>
      <c r="AD9930" s="126" t="s">
        <v>562</v>
      </c>
      <c r="AG9930" s="127"/>
      <c r="AI9930" s="127"/>
    </row>
    <row r="9931" spans="1:35" ht="14.85" customHeight="1">
      <c r="A9931" s="130">
        <v>5004314</v>
      </c>
      <c r="B9931" s="126" t="s">
        <v>12806</v>
      </c>
      <c r="C9931" s="126" t="s">
        <v>12807</v>
      </c>
      <c r="D9931" s="126" t="s">
        <v>12803</v>
      </c>
      <c r="E9931" s="126" t="s">
        <v>288</v>
      </c>
      <c r="F9931" s="126" t="s">
        <v>364</v>
      </c>
      <c r="G9931" s="126" t="s">
        <v>417</v>
      </c>
      <c r="H9931" s="126" t="s">
        <v>126</v>
      </c>
      <c r="I9931" s="126" t="s">
        <v>126</v>
      </c>
      <c r="J9931" s="126" t="s">
        <v>886</v>
      </c>
      <c r="K9931" s="126" t="s">
        <v>443</v>
      </c>
      <c r="L9931" s="126" t="s">
        <v>887</v>
      </c>
      <c r="M9931" s="130">
        <v>6817.44</v>
      </c>
      <c r="O9931" s="126" t="s">
        <v>365</v>
      </c>
      <c r="P9931" s="130">
        <v>0</v>
      </c>
      <c r="S9931" s="130">
        <v>0</v>
      </c>
      <c r="V9931" s="130">
        <v>26295.64</v>
      </c>
      <c r="X9931" s="126" t="s">
        <v>510</v>
      </c>
      <c r="Z9931" s="127"/>
      <c r="AA9931" s="128">
        <v>2</v>
      </c>
      <c r="AB9931" s="128">
        <v>60</v>
      </c>
      <c r="AC9931" s="126" t="s">
        <v>366</v>
      </c>
      <c r="AD9931" s="126" t="s">
        <v>562</v>
      </c>
      <c r="AG9931" s="127"/>
      <c r="AI9931" s="127"/>
    </row>
    <row r="9932" spans="1:35" ht="14.85" customHeight="1">
      <c r="A9932" s="130">
        <v>5004313</v>
      </c>
      <c r="B9932" s="126" t="s">
        <v>12808</v>
      </c>
      <c r="C9932" s="126" t="s">
        <v>12809</v>
      </c>
      <c r="D9932" s="126" t="s">
        <v>12803</v>
      </c>
      <c r="E9932" s="126" t="s">
        <v>288</v>
      </c>
      <c r="F9932" s="126" t="s">
        <v>364</v>
      </c>
      <c r="G9932" s="126" t="s">
        <v>417</v>
      </c>
      <c r="H9932" s="126" t="s">
        <v>126</v>
      </c>
      <c r="I9932" s="126" t="s">
        <v>126</v>
      </c>
      <c r="J9932" s="126" t="s">
        <v>886</v>
      </c>
      <c r="K9932" s="126" t="s">
        <v>443</v>
      </c>
      <c r="L9932" s="126" t="s">
        <v>887</v>
      </c>
      <c r="M9932" s="130">
        <v>6817.44</v>
      </c>
      <c r="O9932" s="126" t="s">
        <v>365</v>
      </c>
      <c r="P9932" s="130">
        <v>0</v>
      </c>
      <c r="S9932" s="130">
        <v>0</v>
      </c>
      <c r="V9932" s="130">
        <v>24347.8</v>
      </c>
      <c r="X9932" s="126" t="s">
        <v>510</v>
      </c>
      <c r="Z9932" s="127"/>
      <c r="AA9932" s="128">
        <v>2</v>
      </c>
      <c r="AB9932" s="128">
        <v>60</v>
      </c>
      <c r="AC9932" s="126" t="s">
        <v>366</v>
      </c>
      <c r="AD9932" s="126" t="s">
        <v>562</v>
      </c>
      <c r="AG9932" s="127"/>
      <c r="AI9932" s="127"/>
    </row>
    <row r="9933" spans="1:35" ht="14.85" customHeight="1">
      <c r="A9933" s="130">
        <v>5004312</v>
      </c>
      <c r="B9933" s="126" t="s">
        <v>12810</v>
      </c>
      <c r="C9933" s="126" t="s">
        <v>12811</v>
      </c>
      <c r="D9933" s="126" t="s">
        <v>12812</v>
      </c>
      <c r="E9933" s="126" t="s">
        <v>288</v>
      </c>
      <c r="F9933" s="126" t="s">
        <v>364</v>
      </c>
      <c r="G9933" s="126" t="s">
        <v>417</v>
      </c>
      <c r="H9933" s="126" t="s">
        <v>126</v>
      </c>
      <c r="I9933" s="126" t="s">
        <v>126</v>
      </c>
      <c r="J9933" s="126" t="s">
        <v>886</v>
      </c>
      <c r="K9933" s="126" t="s">
        <v>443</v>
      </c>
      <c r="L9933" s="126" t="s">
        <v>887</v>
      </c>
      <c r="M9933" s="130">
        <v>5064.34</v>
      </c>
      <c r="O9933" s="126" t="s">
        <v>365</v>
      </c>
      <c r="P9933" s="130">
        <v>0</v>
      </c>
      <c r="S9933" s="130">
        <v>0</v>
      </c>
      <c r="V9933" s="130">
        <v>5064.34</v>
      </c>
      <c r="X9933" s="126" t="s">
        <v>510</v>
      </c>
      <c r="Z9933" s="127"/>
      <c r="AA9933" s="128">
        <v>2</v>
      </c>
      <c r="AB9933" s="128">
        <v>60</v>
      </c>
      <c r="AC9933" s="126" t="s">
        <v>366</v>
      </c>
      <c r="AD9933" s="126" t="s">
        <v>562</v>
      </c>
      <c r="AG9933" s="127"/>
      <c r="AI9933" s="127"/>
    </row>
    <row r="9934" spans="1:35" ht="14.85" customHeight="1">
      <c r="A9934" s="130">
        <v>5004311</v>
      </c>
      <c r="B9934" s="126" t="s">
        <v>17943</v>
      </c>
      <c r="C9934" s="126" t="s">
        <v>17944</v>
      </c>
      <c r="D9934" s="126" t="s">
        <v>17945</v>
      </c>
      <c r="E9934" s="126" t="s">
        <v>288</v>
      </c>
      <c r="F9934" s="126" t="s">
        <v>364</v>
      </c>
      <c r="G9934" s="126" t="s">
        <v>417</v>
      </c>
      <c r="H9934" s="126" t="s">
        <v>126</v>
      </c>
      <c r="I9934" s="126" t="s">
        <v>126</v>
      </c>
      <c r="J9934" s="126" t="s">
        <v>886</v>
      </c>
      <c r="K9934" s="126" t="s">
        <v>443</v>
      </c>
      <c r="L9934" s="126" t="s">
        <v>887</v>
      </c>
      <c r="M9934" s="130">
        <v>5064.34</v>
      </c>
      <c r="O9934" s="126" t="s">
        <v>365</v>
      </c>
      <c r="P9934" s="130">
        <v>0</v>
      </c>
      <c r="S9934" s="130">
        <v>0</v>
      </c>
      <c r="V9934" s="130">
        <v>5064.34</v>
      </c>
      <c r="X9934" s="126" t="s">
        <v>510</v>
      </c>
      <c r="Z9934" s="127"/>
      <c r="AA9934" s="128">
        <v>2</v>
      </c>
      <c r="AB9934" s="128">
        <v>60</v>
      </c>
      <c r="AC9934" s="126" t="s">
        <v>366</v>
      </c>
      <c r="AD9934" s="126" t="s">
        <v>562</v>
      </c>
      <c r="AG9934" s="127"/>
      <c r="AI9934" s="127"/>
    </row>
    <row r="9935" spans="1:35" ht="14.85" customHeight="1">
      <c r="A9935" s="130">
        <v>5004310</v>
      </c>
      <c r="B9935" s="126" t="s">
        <v>18300</v>
      </c>
      <c r="C9935" s="126" t="s">
        <v>18301</v>
      </c>
      <c r="D9935" s="126" t="s">
        <v>18302</v>
      </c>
      <c r="E9935" s="126" t="s">
        <v>288</v>
      </c>
      <c r="F9935" s="126" t="s">
        <v>364</v>
      </c>
      <c r="G9935" s="126" t="s">
        <v>417</v>
      </c>
      <c r="H9935" s="126" t="s">
        <v>126</v>
      </c>
      <c r="I9935" s="126" t="s">
        <v>126</v>
      </c>
      <c r="J9935" s="126" t="s">
        <v>886</v>
      </c>
      <c r="K9935" s="126" t="s">
        <v>443</v>
      </c>
      <c r="L9935" s="126" t="s">
        <v>887</v>
      </c>
      <c r="M9935" s="130">
        <v>5064.34</v>
      </c>
      <c r="O9935" s="126" t="s">
        <v>365</v>
      </c>
      <c r="P9935" s="130">
        <v>0</v>
      </c>
      <c r="S9935" s="130">
        <v>0</v>
      </c>
      <c r="V9935" s="130">
        <v>5064.34</v>
      </c>
      <c r="X9935" s="126" t="s">
        <v>510</v>
      </c>
      <c r="Z9935" s="127"/>
      <c r="AA9935" s="128">
        <v>2</v>
      </c>
      <c r="AB9935" s="128">
        <v>60</v>
      </c>
      <c r="AC9935" s="126" t="s">
        <v>366</v>
      </c>
      <c r="AD9935" s="126" t="s">
        <v>562</v>
      </c>
      <c r="AG9935" s="127"/>
      <c r="AI9935" s="127"/>
    </row>
    <row r="9936" spans="1:35" ht="14.85" customHeight="1">
      <c r="A9936" s="130">
        <v>5004309</v>
      </c>
      <c r="B9936" s="126" t="s">
        <v>18430</v>
      </c>
      <c r="C9936" s="126" t="s">
        <v>18431</v>
      </c>
      <c r="D9936" s="126" t="s">
        <v>18432</v>
      </c>
      <c r="E9936" s="126" t="s">
        <v>288</v>
      </c>
      <c r="F9936" s="126" t="s">
        <v>364</v>
      </c>
      <c r="G9936" s="126" t="s">
        <v>417</v>
      </c>
      <c r="H9936" s="126" t="s">
        <v>126</v>
      </c>
      <c r="I9936" s="126" t="s">
        <v>126</v>
      </c>
      <c r="J9936" s="126" t="s">
        <v>886</v>
      </c>
      <c r="K9936" s="126" t="s">
        <v>443</v>
      </c>
      <c r="L9936" s="126" t="s">
        <v>887</v>
      </c>
      <c r="M9936" s="130">
        <v>5064.34</v>
      </c>
      <c r="O9936" s="126" t="s">
        <v>365</v>
      </c>
      <c r="P9936" s="130">
        <v>0</v>
      </c>
      <c r="S9936" s="130">
        <v>0</v>
      </c>
      <c r="V9936" s="130">
        <v>5064.34</v>
      </c>
      <c r="X9936" s="126" t="s">
        <v>510</v>
      </c>
      <c r="Z9936" s="127"/>
      <c r="AA9936" s="128">
        <v>2</v>
      </c>
      <c r="AB9936" s="128">
        <v>60</v>
      </c>
      <c r="AC9936" s="126" t="s">
        <v>366</v>
      </c>
      <c r="AD9936" s="126" t="s">
        <v>562</v>
      </c>
      <c r="AG9936" s="127"/>
      <c r="AI9936" s="127"/>
    </row>
    <row r="9937" spans="1:35" ht="14.85" customHeight="1">
      <c r="A9937" s="130">
        <v>5004308</v>
      </c>
      <c r="B9937" s="126" t="s">
        <v>18303</v>
      </c>
      <c r="C9937" s="126" t="s">
        <v>18304</v>
      </c>
      <c r="D9937" s="126" t="s">
        <v>18305</v>
      </c>
      <c r="E9937" s="126" t="s">
        <v>288</v>
      </c>
      <c r="F9937" s="126" t="s">
        <v>364</v>
      </c>
      <c r="G9937" s="126" t="s">
        <v>417</v>
      </c>
      <c r="H9937" s="126" t="s">
        <v>126</v>
      </c>
      <c r="I9937" s="126" t="s">
        <v>126</v>
      </c>
      <c r="J9937" s="126" t="s">
        <v>886</v>
      </c>
      <c r="K9937" s="126" t="s">
        <v>443</v>
      </c>
      <c r="L9937" s="126" t="s">
        <v>887</v>
      </c>
      <c r="M9937" s="130">
        <v>6817.44</v>
      </c>
      <c r="O9937" s="126" t="s">
        <v>365</v>
      </c>
      <c r="P9937" s="130">
        <v>0</v>
      </c>
      <c r="S9937" s="130">
        <v>0</v>
      </c>
      <c r="V9937" s="130">
        <v>11686.96</v>
      </c>
      <c r="X9937" s="126" t="s">
        <v>510</v>
      </c>
      <c r="Z9937" s="127"/>
      <c r="AA9937" s="128">
        <v>2</v>
      </c>
      <c r="AB9937" s="128">
        <v>60</v>
      </c>
      <c r="AC9937" s="126" t="s">
        <v>366</v>
      </c>
      <c r="AD9937" s="126" t="s">
        <v>562</v>
      </c>
      <c r="AG9937" s="127"/>
      <c r="AI9937" s="127"/>
    </row>
    <row r="9938" spans="1:35" ht="14.85" customHeight="1">
      <c r="A9938" s="130">
        <v>5004307</v>
      </c>
      <c r="B9938" s="126" t="s">
        <v>18306</v>
      </c>
      <c r="C9938" s="126" t="s">
        <v>18307</v>
      </c>
      <c r="D9938" s="126" t="s">
        <v>18308</v>
      </c>
      <c r="E9938" s="126" t="s">
        <v>288</v>
      </c>
      <c r="F9938" s="126" t="s">
        <v>364</v>
      </c>
      <c r="G9938" s="126" t="s">
        <v>417</v>
      </c>
      <c r="H9938" s="126" t="s">
        <v>126</v>
      </c>
      <c r="I9938" s="126" t="s">
        <v>126</v>
      </c>
      <c r="J9938" s="126" t="s">
        <v>886</v>
      </c>
      <c r="K9938" s="126" t="s">
        <v>443</v>
      </c>
      <c r="L9938" s="126" t="s">
        <v>887</v>
      </c>
      <c r="M9938" s="130">
        <v>6817.44</v>
      </c>
      <c r="O9938" s="126" t="s">
        <v>365</v>
      </c>
      <c r="P9938" s="130">
        <v>0</v>
      </c>
      <c r="S9938" s="130">
        <v>0</v>
      </c>
      <c r="V9938" s="130">
        <v>11200</v>
      </c>
      <c r="X9938" s="126" t="s">
        <v>510</v>
      </c>
      <c r="Z9938" s="127"/>
      <c r="AA9938" s="128">
        <v>2</v>
      </c>
      <c r="AB9938" s="128">
        <v>60</v>
      </c>
      <c r="AC9938" s="126" t="s">
        <v>366</v>
      </c>
      <c r="AD9938" s="126" t="s">
        <v>562</v>
      </c>
      <c r="AG9938" s="127"/>
      <c r="AI9938" s="127"/>
    </row>
    <row r="9939" spans="1:35" ht="14.85" customHeight="1">
      <c r="A9939" s="130">
        <v>5004306</v>
      </c>
      <c r="B9939" s="126" t="s">
        <v>18309</v>
      </c>
      <c r="C9939" s="126" t="s">
        <v>18310</v>
      </c>
      <c r="D9939" s="126" t="s">
        <v>18311</v>
      </c>
      <c r="E9939" s="126" t="s">
        <v>288</v>
      </c>
      <c r="F9939" s="126" t="s">
        <v>364</v>
      </c>
      <c r="G9939" s="126" t="s">
        <v>417</v>
      </c>
      <c r="H9939" s="126" t="s">
        <v>126</v>
      </c>
      <c r="I9939" s="126" t="s">
        <v>126</v>
      </c>
      <c r="J9939" s="126" t="s">
        <v>886</v>
      </c>
      <c r="K9939" s="126" t="s">
        <v>443</v>
      </c>
      <c r="L9939" s="126" t="s">
        <v>887</v>
      </c>
      <c r="M9939" s="130">
        <v>6817.44</v>
      </c>
      <c r="O9939" s="126" t="s">
        <v>365</v>
      </c>
      <c r="P9939" s="130">
        <v>0</v>
      </c>
      <c r="S9939" s="130">
        <v>0</v>
      </c>
      <c r="V9939" s="130">
        <v>11200</v>
      </c>
      <c r="X9939" s="126" t="s">
        <v>510</v>
      </c>
      <c r="Z9939" s="127"/>
      <c r="AA9939" s="128">
        <v>2</v>
      </c>
      <c r="AB9939" s="128">
        <v>60</v>
      </c>
      <c r="AC9939" s="126" t="s">
        <v>366</v>
      </c>
      <c r="AD9939" s="126" t="s">
        <v>562</v>
      </c>
      <c r="AG9939" s="127"/>
      <c r="AI9939" s="127"/>
    </row>
    <row r="9940" spans="1:35" ht="14.85" customHeight="1">
      <c r="A9940" s="130">
        <v>5004305</v>
      </c>
      <c r="B9940" s="126" t="s">
        <v>17076</v>
      </c>
      <c r="C9940" s="126" t="s">
        <v>17077</v>
      </c>
      <c r="D9940" s="126" t="s">
        <v>17078</v>
      </c>
      <c r="E9940" s="126" t="s">
        <v>288</v>
      </c>
      <c r="F9940" s="126" t="s">
        <v>364</v>
      </c>
      <c r="G9940" s="126" t="s">
        <v>417</v>
      </c>
      <c r="H9940" s="126" t="s">
        <v>126</v>
      </c>
      <c r="I9940" s="126" t="s">
        <v>126</v>
      </c>
      <c r="J9940" s="126" t="s">
        <v>886</v>
      </c>
      <c r="K9940" s="126" t="s">
        <v>443</v>
      </c>
      <c r="L9940" s="126" t="s">
        <v>887</v>
      </c>
      <c r="M9940" s="130">
        <v>6817.44</v>
      </c>
      <c r="O9940" s="126" t="s">
        <v>365</v>
      </c>
      <c r="P9940" s="130">
        <v>0</v>
      </c>
      <c r="S9940" s="130">
        <v>0</v>
      </c>
      <c r="V9940" s="130">
        <v>11200</v>
      </c>
      <c r="X9940" s="126" t="s">
        <v>510</v>
      </c>
      <c r="Z9940" s="127"/>
      <c r="AA9940" s="128">
        <v>2</v>
      </c>
      <c r="AB9940" s="128">
        <v>60</v>
      </c>
      <c r="AC9940" s="126" t="s">
        <v>366</v>
      </c>
      <c r="AD9940" s="126" t="s">
        <v>562</v>
      </c>
      <c r="AG9940" s="127"/>
      <c r="AI9940" s="127"/>
    </row>
    <row r="9941" spans="1:35" ht="14.85" customHeight="1">
      <c r="A9941" s="130">
        <v>5004304</v>
      </c>
      <c r="B9941" s="126" t="s">
        <v>17079</v>
      </c>
      <c r="C9941" s="126" t="s">
        <v>17080</v>
      </c>
      <c r="D9941" s="126" t="s">
        <v>17081</v>
      </c>
      <c r="E9941" s="126" t="s">
        <v>288</v>
      </c>
      <c r="F9941" s="126" t="s">
        <v>364</v>
      </c>
      <c r="G9941" s="126" t="s">
        <v>417</v>
      </c>
      <c r="H9941" s="126" t="s">
        <v>126</v>
      </c>
      <c r="I9941" s="126" t="s">
        <v>126</v>
      </c>
      <c r="J9941" s="126" t="s">
        <v>886</v>
      </c>
      <c r="K9941" s="126" t="s">
        <v>443</v>
      </c>
      <c r="L9941" s="126" t="s">
        <v>887</v>
      </c>
      <c r="M9941" s="130">
        <v>6817.44</v>
      </c>
      <c r="O9941" s="126" t="s">
        <v>365</v>
      </c>
      <c r="P9941" s="130">
        <v>0</v>
      </c>
      <c r="S9941" s="130">
        <v>0</v>
      </c>
      <c r="V9941" s="130">
        <v>11200</v>
      </c>
      <c r="X9941" s="126" t="s">
        <v>510</v>
      </c>
      <c r="Z9941" s="127"/>
      <c r="AA9941" s="128">
        <v>2</v>
      </c>
      <c r="AB9941" s="128">
        <v>60</v>
      </c>
      <c r="AC9941" s="126" t="s">
        <v>366</v>
      </c>
      <c r="AD9941" s="126" t="s">
        <v>562</v>
      </c>
      <c r="AG9941" s="127"/>
      <c r="AI9941" s="127"/>
    </row>
    <row r="9942" spans="1:35" ht="14.85" customHeight="1">
      <c r="A9942" s="130">
        <v>5003492</v>
      </c>
      <c r="B9942" s="126" t="s">
        <v>19774</v>
      </c>
      <c r="C9942" s="126" t="s">
        <v>18317</v>
      </c>
      <c r="D9942" s="126" t="s">
        <v>19775</v>
      </c>
      <c r="E9942" s="126" t="s">
        <v>288</v>
      </c>
      <c r="F9942" s="126" t="s">
        <v>491</v>
      </c>
      <c r="G9942" s="126" t="s">
        <v>417</v>
      </c>
      <c r="H9942" s="126" t="s">
        <v>126</v>
      </c>
      <c r="I9942" s="126" t="s">
        <v>126</v>
      </c>
      <c r="J9942" s="126" t="s">
        <v>4056</v>
      </c>
      <c r="K9942" s="126" t="s">
        <v>443</v>
      </c>
      <c r="L9942" s="126" t="s">
        <v>4057</v>
      </c>
      <c r="M9942" s="130">
        <v>6938.74</v>
      </c>
      <c r="N9942" s="126" t="s">
        <v>290</v>
      </c>
      <c r="O9942" s="126" t="s">
        <v>506</v>
      </c>
      <c r="P9942" s="130">
        <v>0</v>
      </c>
      <c r="S9942" s="130">
        <v>0</v>
      </c>
      <c r="V9942" s="130">
        <v>7709.72</v>
      </c>
      <c r="X9942" s="126" t="s">
        <v>1523</v>
      </c>
      <c r="Y9942" s="126" t="s">
        <v>517</v>
      </c>
      <c r="Z9942" s="127" t="s">
        <v>309</v>
      </c>
      <c r="AA9942" s="128">
        <v>1</v>
      </c>
      <c r="AB9942" s="128">
        <v>84</v>
      </c>
      <c r="AD9942" s="126" t="s">
        <v>562</v>
      </c>
      <c r="AG9942" s="127"/>
      <c r="AI9942" s="127"/>
    </row>
    <row r="9943" spans="1:35" ht="14.85" customHeight="1">
      <c r="A9943" s="130">
        <v>5004303</v>
      </c>
      <c r="B9943" s="126" t="s">
        <v>19776</v>
      </c>
      <c r="C9943" s="126" t="s">
        <v>19777</v>
      </c>
      <c r="D9943" s="126" t="s">
        <v>19754</v>
      </c>
      <c r="E9943" s="126" t="s">
        <v>288</v>
      </c>
      <c r="F9943" s="126" t="s">
        <v>416</v>
      </c>
      <c r="G9943" s="126" t="s">
        <v>417</v>
      </c>
      <c r="H9943" s="126" t="s">
        <v>126</v>
      </c>
      <c r="I9943" s="126" t="s">
        <v>126</v>
      </c>
      <c r="J9943" s="126" t="s">
        <v>15405</v>
      </c>
      <c r="K9943" s="126" t="s">
        <v>747</v>
      </c>
      <c r="L9943" s="126" t="s">
        <v>7487</v>
      </c>
      <c r="M9943" s="130">
        <v>467.04</v>
      </c>
      <c r="O9943" s="126" t="s">
        <v>422</v>
      </c>
      <c r="P9943" s="130">
        <v>0</v>
      </c>
      <c r="S9943" s="130">
        <v>0</v>
      </c>
      <c r="V9943" s="130">
        <v>587.65</v>
      </c>
      <c r="X9943" s="126" t="s">
        <v>15406</v>
      </c>
      <c r="Z9943" s="127"/>
      <c r="AA9943" s="128">
        <v>1</v>
      </c>
      <c r="AB9943" s="128">
        <v>12</v>
      </c>
      <c r="AD9943" s="126" t="s">
        <v>562</v>
      </c>
      <c r="AG9943" s="127"/>
      <c r="AI9943" s="127"/>
    </row>
    <row r="9944" spans="1:35" ht="14.85" customHeight="1">
      <c r="A9944" s="130">
        <v>5004302</v>
      </c>
      <c r="B9944" s="126" t="s">
        <v>17082</v>
      </c>
      <c r="C9944" s="126" t="s">
        <v>17083</v>
      </c>
      <c r="D9944" s="126" t="s">
        <v>17084</v>
      </c>
      <c r="E9944" s="126" t="s">
        <v>288</v>
      </c>
      <c r="F9944" s="126" t="s">
        <v>364</v>
      </c>
      <c r="G9944" s="126" t="s">
        <v>417</v>
      </c>
      <c r="H9944" s="126" t="s">
        <v>126</v>
      </c>
      <c r="I9944" s="126" t="s">
        <v>126</v>
      </c>
      <c r="J9944" s="126" t="s">
        <v>886</v>
      </c>
      <c r="K9944" s="126" t="s">
        <v>443</v>
      </c>
      <c r="L9944" s="126" t="s">
        <v>887</v>
      </c>
      <c r="M9944" s="130">
        <v>6817.44</v>
      </c>
      <c r="O9944" s="126" t="s">
        <v>365</v>
      </c>
      <c r="P9944" s="130">
        <v>0</v>
      </c>
      <c r="S9944" s="130">
        <v>0</v>
      </c>
      <c r="V9944" s="130">
        <v>11200</v>
      </c>
      <c r="X9944" s="126" t="s">
        <v>510</v>
      </c>
      <c r="Z9944" s="127"/>
      <c r="AA9944" s="128">
        <v>2</v>
      </c>
      <c r="AB9944" s="128">
        <v>60</v>
      </c>
      <c r="AC9944" s="126" t="s">
        <v>366</v>
      </c>
      <c r="AD9944" s="126" t="s">
        <v>562</v>
      </c>
      <c r="AG9944" s="127"/>
      <c r="AI9944" s="127"/>
    </row>
    <row r="9945" spans="1:35" ht="14.85" customHeight="1">
      <c r="A9945" s="130">
        <v>5003438</v>
      </c>
      <c r="B9945" s="126" t="s">
        <v>19778</v>
      </c>
      <c r="C9945" s="126" t="s">
        <v>18189</v>
      </c>
      <c r="D9945" s="126" t="s">
        <v>19779</v>
      </c>
      <c r="E9945" s="126" t="s">
        <v>288</v>
      </c>
      <c r="F9945" s="126" t="s">
        <v>522</v>
      </c>
      <c r="G9945" s="126" t="s">
        <v>15588</v>
      </c>
      <c r="H9945" s="126" t="s">
        <v>524</v>
      </c>
      <c r="I9945" s="126" t="s">
        <v>126</v>
      </c>
      <c r="J9945" s="126" t="s">
        <v>566</v>
      </c>
      <c r="K9945" s="126" t="s">
        <v>567</v>
      </c>
      <c r="L9945" s="126" t="s">
        <v>568</v>
      </c>
      <c r="M9945" s="130">
        <v>143.22999999999999</v>
      </c>
      <c r="N9945" s="126" t="s">
        <v>290</v>
      </c>
      <c r="O9945" s="126" t="s">
        <v>528</v>
      </c>
      <c r="P9945" s="130">
        <v>0</v>
      </c>
      <c r="S9945" s="130">
        <v>0</v>
      </c>
      <c r="V9945" s="130">
        <v>688.94</v>
      </c>
      <c r="X9945" s="126" t="s">
        <v>2850</v>
      </c>
      <c r="Z9945" s="127"/>
      <c r="AA9945" s="128"/>
      <c r="AB9945" s="128"/>
      <c r="AD9945" s="126" t="s">
        <v>562</v>
      </c>
      <c r="AG9945" s="127"/>
      <c r="AI9945" s="127"/>
    </row>
    <row r="9946" spans="1:35" ht="14.85" customHeight="1">
      <c r="A9946" s="130">
        <v>5003295</v>
      </c>
      <c r="B9946" s="126" t="s">
        <v>19780</v>
      </c>
      <c r="C9946" s="126" t="s">
        <v>19781</v>
      </c>
      <c r="D9946" s="126" t="s">
        <v>19782</v>
      </c>
      <c r="E9946" s="126" t="s">
        <v>288</v>
      </c>
      <c r="F9946" s="126" t="s">
        <v>440</v>
      </c>
      <c r="G9946" s="126" t="s">
        <v>604</v>
      </c>
      <c r="H9946" s="126" t="s">
        <v>974</v>
      </c>
      <c r="I9946" s="126" t="s">
        <v>126</v>
      </c>
      <c r="J9946" s="126" t="s">
        <v>8477</v>
      </c>
      <c r="K9946" s="126" t="s">
        <v>613</v>
      </c>
      <c r="L9946" s="126" t="s">
        <v>8478</v>
      </c>
      <c r="M9946" s="130">
        <v>625.88</v>
      </c>
      <c r="O9946" s="126" t="s">
        <v>449</v>
      </c>
      <c r="P9946" s="130">
        <v>0</v>
      </c>
      <c r="S9946" s="130">
        <v>0</v>
      </c>
      <c r="V9946" s="130">
        <v>625.88</v>
      </c>
      <c r="X9946" s="126" t="s">
        <v>2732</v>
      </c>
      <c r="Z9946" s="127"/>
      <c r="AA9946" s="128">
        <v>1</v>
      </c>
      <c r="AB9946" s="128">
        <v>1</v>
      </c>
      <c r="AD9946" s="126" t="s">
        <v>562</v>
      </c>
      <c r="AG9946" s="127"/>
      <c r="AI9946" s="127"/>
    </row>
    <row r="9947" spans="1:35" ht="14.85" customHeight="1">
      <c r="A9947" s="130">
        <v>5003293</v>
      </c>
      <c r="B9947" s="126" t="s">
        <v>19783</v>
      </c>
      <c r="C9947" s="126" t="s">
        <v>19784</v>
      </c>
      <c r="D9947" s="126" t="s">
        <v>19785</v>
      </c>
      <c r="E9947" s="126" t="s">
        <v>288</v>
      </c>
      <c r="F9947" s="126" t="s">
        <v>416</v>
      </c>
      <c r="G9947" s="126" t="s">
        <v>417</v>
      </c>
      <c r="H9947" s="126" t="s">
        <v>126</v>
      </c>
      <c r="I9947" s="126" t="s">
        <v>126</v>
      </c>
      <c r="J9947" s="126" t="s">
        <v>419</v>
      </c>
      <c r="K9947" s="126" t="s">
        <v>420</v>
      </c>
      <c r="L9947" s="126" t="s">
        <v>421</v>
      </c>
      <c r="M9947" s="130">
        <v>682.08</v>
      </c>
      <c r="O9947" s="126" t="s">
        <v>422</v>
      </c>
      <c r="P9947" s="130">
        <v>0</v>
      </c>
      <c r="S9947" s="130">
        <v>0</v>
      </c>
      <c r="V9947" s="130">
        <v>682.08</v>
      </c>
      <c r="X9947" s="126" t="s">
        <v>423</v>
      </c>
      <c r="Z9947" s="127"/>
      <c r="AA9947" s="128">
        <v>1</v>
      </c>
      <c r="AB9947" s="128">
        <v>12</v>
      </c>
      <c r="AD9947" s="126" t="s">
        <v>562</v>
      </c>
      <c r="AG9947" s="127"/>
      <c r="AI9947" s="127"/>
    </row>
    <row r="9948" spans="1:35" ht="14.85" customHeight="1">
      <c r="A9948" s="130">
        <v>5003292</v>
      </c>
      <c r="B9948" s="126" t="s">
        <v>19786</v>
      </c>
      <c r="C9948" s="126" t="s">
        <v>19787</v>
      </c>
      <c r="D9948" s="126" t="s">
        <v>18114</v>
      </c>
      <c r="E9948" s="126" t="s">
        <v>288</v>
      </c>
      <c r="F9948" s="126" t="s">
        <v>491</v>
      </c>
      <c r="G9948" s="126" t="s">
        <v>417</v>
      </c>
      <c r="H9948" s="126" t="s">
        <v>126</v>
      </c>
      <c r="I9948" s="126" t="s">
        <v>126</v>
      </c>
      <c r="J9948" s="126" t="s">
        <v>10726</v>
      </c>
      <c r="K9948" s="126" t="s">
        <v>747</v>
      </c>
      <c r="L9948" s="126" t="s">
        <v>10727</v>
      </c>
      <c r="M9948" s="130">
        <v>680.92</v>
      </c>
      <c r="N9948" s="126" t="s">
        <v>290</v>
      </c>
      <c r="O9948" s="126" t="s">
        <v>506</v>
      </c>
      <c r="P9948" s="130">
        <v>0</v>
      </c>
      <c r="S9948" s="130">
        <v>0</v>
      </c>
      <c r="V9948" s="130">
        <v>756.58</v>
      </c>
      <c r="X9948" s="126" t="s">
        <v>1356</v>
      </c>
      <c r="Z9948" s="127" t="s">
        <v>309</v>
      </c>
      <c r="AA9948" s="128">
        <v>1</v>
      </c>
      <c r="AB9948" s="128">
        <v>36</v>
      </c>
      <c r="AD9948" s="126" t="s">
        <v>562</v>
      </c>
      <c r="AG9948" s="127"/>
      <c r="AI9948" s="127"/>
    </row>
    <row r="9949" spans="1:35" ht="14.85" customHeight="1">
      <c r="A9949" s="130">
        <v>5003291</v>
      </c>
      <c r="B9949" s="126" t="s">
        <v>19788</v>
      </c>
      <c r="C9949" s="126" t="s">
        <v>19789</v>
      </c>
      <c r="E9949" s="126" t="s">
        <v>288</v>
      </c>
      <c r="F9949" s="126" t="s">
        <v>364</v>
      </c>
      <c r="G9949" s="126" t="s">
        <v>417</v>
      </c>
      <c r="H9949" s="126" t="s">
        <v>126</v>
      </c>
      <c r="I9949" s="126" t="s">
        <v>126</v>
      </c>
      <c r="J9949" s="126" t="s">
        <v>466</v>
      </c>
      <c r="K9949" s="126" t="s">
        <v>467</v>
      </c>
      <c r="L9949" s="126" t="s">
        <v>468</v>
      </c>
      <c r="M9949" s="130">
        <v>6817.44</v>
      </c>
      <c r="O9949" s="126" t="s">
        <v>365</v>
      </c>
      <c r="P9949" s="130">
        <v>0</v>
      </c>
      <c r="S9949" s="130">
        <v>0</v>
      </c>
      <c r="V9949" s="130">
        <v>14511.29</v>
      </c>
      <c r="X9949" s="126" t="s">
        <v>469</v>
      </c>
      <c r="Z9949" s="127"/>
      <c r="AA9949" s="128">
        <v>1</v>
      </c>
      <c r="AB9949" s="128">
        <v>60</v>
      </c>
      <c r="AC9949" s="126" t="s">
        <v>366</v>
      </c>
      <c r="AD9949" s="126" t="s">
        <v>562</v>
      </c>
      <c r="AG9949" s="127"/>
      <c r="AI9949" s="127"/>
    </row>
    <row r="9950" spans="1:35" ht="14.85" customHeight="1">
      <c r="A9950" s="130">
        <v>5003290</v>
      </c>
      <c r="B9950" s="126" t="s">
        <v>19790</v>
      </c>
      <c r="C9950" s="126" t="s">
        <v>19791</v>
      </c>
      <c r="D9950" s="126" t="s">
        <v>19792</v>
      </c>
      <c r="E9950" s="126" t="s">
        <v>288</v>
      </c>
      <c r="F9950" s="126" t="s">
        <v>416</v>
      </c>
      <c r="G9950" s="126" t="s">
        <v>417</v>
      </c>
      <c r="H9950" s="126" t="s">
        <v>126</v>
      </c>
      <c r="I9950" s="126" t="s">
        <v>126</v>
      </c>
      <c r="J9950" s="126" t="s">
        <v>2185</v>
      </c>
      <c r="K9950" s="126" t="s">
        <v>747</v>
      </c>
      <c r="L9950" s="126" t="s">
        <v>1018</v>
      </c>
      <c r="M9950" s="130">
        <v>3116.96</v>
      </c>
      <c r="O9950" s="126" t="s">
        <v>422</v>
      </c>
      <c r="P9950" s="130">
        <v>0</v>
      </c>
      <c r="S9950" s="130">
        <v>0</v>
      </c>
      <c r="V9950" s="130">
        <v>3511.92</v>
      </c>
      <c r="X9950" s="126" t="s">
        <v>949</v>
      </c>
      <c r="Z9950" s="127"/>
      <c r="AA9950" s="128">
        <v>1</v>
      </c>
      <c r="AB9950" s="128">
        <v>12</v>
      </c>
      <c r="AD9950" s="126" t="s">
        <v>562</v>
      </c>
      <c r="AG9950" s="127"/>
      <c r="AI9950" s="127"/>
    </row>
    <row r="9951" spans="1:35" ht="14.85" customHeight="1">
      <c r="A9951" s="130">
        <v>5003288</v>
      </c>
      <c r="B9951" s="126" t="s">
        <v>19793</v>
      </c>
      <c r="C9951" s="126" t="s">
        <v>19794</v>
      </c>
      <c r="D9951" s="126" t="s">
        <v>19795</v>
      </c>
      <c r="E9951" s="126" t="s">
        <v>288</v>
      </c>
      <c r="F9951" s="126" t="s">
        <v>491</v>
      </c>
      <c r="G9951" s="126" t="s">
        <v>417</v>
      </c>
      <c r="H9951" s="126" t="s">
        <v>126</v>
      </c>
      <c r="I9951" s="126" t="s">
        <v>126</v>
      </c>
      <c r="J9951" s="126" t="s">
        <v>12458</v>
      </c>
      <c r="K9951" s="126" t="s">
        <v>747</v>
      </c>
      <c r="L9951" s="126" t="s">
        <v>931</v>
      </c>
      <c r="M9951" s="130">
        <v>1362.99</v>
      </c>
      <c r="O9951" s="126" t="s">
        <v>492</v>
      </c>
      <c r="P9951" s="130">
        <v>0</v>
      </c>
      <c r="S9951" s="130">
        <v>0</v>
      </c>
      <c r="V9951" s="130">
        <v>1362.99</v>
      </c>
      <c r="X9951" s="126" t="s">
        <v>5727</v>
      </c>
      <c r="Z9951" s="127"/>
      <c r="AA9951" s="128">
        <v>1</v>
      </c>
      <c r="AB9951" s="128">
        <v>60</v>
      </c>
      <c r="AD9951" s="126" t="s">
        <v>562</v>
      </c>
      <c r="AG9951" s="127"/>
      <c r="AI9951" s="127"/>
    </row>
    <row r="9952" spans="1:35" ht="14.85" customHeight="1">
      <c r="A9952" s="130">
        <v>5003255</v>
      </c>
      <c r="B9952" s="126" t="s">
        <v>19796</v>
      </c>
      <c r="C9952" s="126" t="s">
        <v>19797</v>
      </c>
      <c r="D9952" s="126" t="s">
        <v>19798</v>
      </c>
      <c r="E9952" s="126" t="s">
        <v>288</v>
      </c>
      <c r="F9952" s="126" t="s">
        <v>416</v>
      </c>
      <c r="G9952" s="126" t="s">
        <v>417</v>
      </c>
      <c r="H9952" s="126" t="s">
        <v>126</v>
      </c>
      <c r="I9952" s="126" t="s">
        <v>126</v>
      </c>
      <c r="J9952" s="126" t="s">
        <v>2185</v>
      </c>
      <c r="K9952" s="126" t="s">
        <v>747</v>
      </c>
      <c r="L9952" s="126" t="s">
        <v>1018</v>
      </c>
      <c r="M9952" s="130">
        <v>487.2</v>
      </c>
      <c r="O9952" s="126" t="s">
        <v>422</v>
      </c>
      <c r="P9952" s="130">
        <v>0</v>
      </c>
      <c r="S9952" s="130">
        <v>0</v>
      </c>
      <c r="V9952" s="130">
        <v>708.02</v>
      </c>
      <c r="X9952" s="126" t="s">
        <v>2320</v>
      </c>
      <c r="Z9952" s="127"/>
      <c r="AA9952" s="128">
        <v>1</v>
      </c>
      <c r="AB9952" s="128">
        <v>12</v>
      </c>
      <c r="AD9952" s="126" t="s">
        <v>562</v>
      </c>
      <c r="AG9952" s="127"/>
      <c r="AI9952" s="127"/>
    </row>
    <row r="9953" spans="1:35" ht="14.85" customHeight="1">
      <c r="A9953" s="130">
        <v>5003253</v>
      </c>
      <c r="B9953" s="126" t="s">
        <v>19799</v>
      </c>
      <c r="C9953" s="126" t="s">
        <v>19800</v>
      </c>
      <c r="E9953" s="126" t="s">
        <v>288</v>
      </c>
      <c r="F9953" s="126" t="s">
        <v>364</v>
      </c>
      <c r="G9953" s="126" t="s">
        <v>417</v>
      </c>
      <c r="H9953" s="126" t="s">
        <v>126</v>
      </c>
      <c r="I9953" s="126" t="s">
        <v>126</v>
      </c>
      <c r="J9953" s="126" t="s">
        <v>466</v>
      </c>
      <c r="K9953" s="126" t="s">
        <v>467</v>
      </c>
      <c r="L9953" s="126" t="s">
        <v>468</v>
      </c>
      <c r="M9953" s="130">
        <v>6817.44</v>
      </c>
      <c r="O9953" s="126" t="s">
        <v>365</v>
      </c>
      <c r="P9953" s="130">
        <v>0</v>
      </c>
      <c r="S9953" s="130">
        <v>0</v>
      </c>
      <c r="V9953" s="130">
        <v>8217.44</v>
      </c>
      <c r="X9953" s="126" t="s">
        <v>469</v>
      </c>
      <c r="Z9953" s="127"/>
      <c r="AA9953" s="128">
        <v>1</v>
      </c>
      <c r="AB9953" s="128">
        <v>60</v>
      </c>
      <c r="AC9953" s="126" t="s">
        <v>366</v>
      </c>
      <c r="AD9953" s="126" t="s">
        <v>562</v>
      </c>
      <c r="AG9953" s="127"/>
      <c r="AI9953" s="127"/>
    </row>
    <row r="9954" spans="1:35" ht="14.85" customHeight="1">
      <c r="A9954" s="130">
        <v>5003252</v>
      </c>
      <c r="B9954" s="126" t="s">
        <v>19801</v>
      </c>
      <c r="C9954" s="126" t="s">
        <v>19802</v>
      </c>
      <c r="D9954" s="126" t="s">
        <v>19803</v>
      </c>
      <c r="E9954" s="126" t="s">
        <v>288</v>
      </c>
      <c r="F9954" s="126" t="s">
        <v>416</v>
      </c>
      <c r="G9954" s="126" t="s">
        <v>417</v>
      </c>
      <c r="H9954" s="126" t="s">
        <v>126</v>
      </c>
      <c r="I9954" s="126" t="s">
        <v>126</v>
      </c>
      <c r="J9954" s="126" t="s">
        <v>2185</v>
      </c>
      <c r="K9954" s="126" t="s">
        <v>747</v>
      </c>
      <c r="L9954" s="126" t="s">
        <v>1018</v>
      </c>
      <c r="M9954" s="130">
        <v>487.2</v>
      </c>
      <c r="O9954" s="126" t="s">
        <v>422</v>
      </c>
      <c r="P9954" s="130">
        <v>0</v>
      </c>
      <c r="S9954" s="130">
        <v>0</v>
      </c>
      <c r="V9954" s="130">
        <v>699.25</v>
      </c>
      <c r="X9954" s="126" t="s">
        <v>2320</v>
      </c>
      <c r="Z9954" s="127"/>
      <c r="AA9954" s="128">
        <v>1</v>
      </c>
      <c r="AB9954" s="128">
        <v>12</v>
      </c>
      <c r="AD9954" s="126" t="s">
        <v>562</v>
      </c>
      <c r="AG9954" s="127"/>
      <c r="AI9954" s="127"/>
    </row>
    <row r="9955" spans="1:35" ht="14.85" customHeight="1">
      <c r="A9955" s="130">
        <v>5003251</v>
      </c>
      <c r="B9955" s="126" t="s">
        <v>19804</v>
      </c>
      <c r="C9955" s="126" t="s">
        <v>19805</v>
      </c>
      <c r="D9955" s="126" t="s">
        <v>19806</v>
      </c>
      <c r="E9955" s="126" t="s">
        <v>288</v>
      </c>
      <c r="F9955" s="126" t="s">
        <v>491</v>
      </c>
      <c r="G9955" s="126" t="s">
        <v>417</v>
      </c>
      <c r="H9955" s="126" t="s">
        <v>126</v>
      </c>
      <c r="I9955" s="126" t="s">
        <v>126</v>
      </c>
      <c r="J9955" s="126" t="s">
        <v>12458</v>
      </c>
      <c r="K9955" s="126" t="s">
        <v>747</v>
      </c>
      <c r="L9955" s="126" t="s">
        <v>931</v>
      </c>
      <c r="M9955" s="130">
        <v>62435.99</v>
      </c>
      <c r="N9955" s="126" t="s">
        <v>290</v>
      </c>
      <c r="O9955" s="126" t="s">
        <v>506</v>
      </c>
      <c r="P9955" s="130">
        <v>0</v>
      </c>
      <c r="S9955" s="130">
        <v>0</v>
      </c>
      <c r="V9955" s="130">
        <v>62435.99</v>
      </c>
      <c r="X9955" s="126" t="s">
        <v>2932</v>
      </c>
      <c r="Y9955" s="126" t="s">
        <v>517</v>
      </c>
      <c r="Z9955" s="127"/>
      <c r="AA9955" s="128">
        <v>1</v>
      </c>
      <c r="AB9955" s="128">
        <v>84</v>
      </c>
      <c r="AD9955" s="126" t="s">
        <v>562</v>
      </c>
      <c r="AG9955" s="127"/>
      <c r="AI9955" s="127"/>
    </row>
    <row r="9956" spans="1:35" ht="14.85" customHeight="1">
      <c r="A9956" s="130">
        <v>5003250</v>
      </c>
      <c r="B9956" s="126" t="s">
        <v>19807</v>
      </c>
      <c r="C9956" s="126" t="s">
        <v>4614</v>
      </c>
      <c r="E9956" s="126" t="s">
        <v>288</v>
      </c>
      <c r="F9956" s="126" t="s">
        <v>364</v>
      </c>
      <c r="G9956" s="126" t="s">
        <v>417</v>
      </c>
      <c r="H9956" s="126" t="s">
        <v>126</v>
      </c>
      <c r="I9956" s="126" t="s">
        <v>126</v>
      </c>
      <c r="J9956" s="126" t="s">
        <v>466</v>
      </c>
      <c r="K9956" s="126" t="s">
        <v>467</v>
      </c>
      <c r="L9956" s="126" t="s">
        <v>468</v>
      </c>
      <c r="M9956" s="130">
        <v>6817.44</v>
      </c>
      <c r="O9956" s="126" t="s">
        <v>365</v>
      </c>
      <c r="P9956" s="130">
        <v>0</v>
      </c>
      <c r="S9956" s="130">
        <v>0</v>
      </c>
      <c r="V9956" s="130">
        <v>8217.44</v>
      </c>
      <c r="X9956" s="126" t="s">
        <v>469</v>
      </c>
      <c r="Z9956" s="127"/>
      <c r="AA9956" s="128">
        <v>1</v>
      </c>
      <c r="AB9956" s="128">
        <v>60</v>
      </c>
      <c r="AC9956" s="126" t="s">
        <v>366</v>
      </c>
      <c r="AD9956" s="126" t="s">
        <v>562</v>
      </c>
      <c r="AG9956" s="127"/>
      <c r="AI9956" s="127"/>
    </row>
    <row r="9957" spans="1:35" ht="14.85" customHeight="1">
      <c r="A9957" s="130">
        <v>5003249</v>
      </c>
      <c r="B9957" s="126" t="s">
        <v>19808</v>
      </c>
      <c r="C9957" s="126" t="s">
        <v>19809</v>
      </c>
      <c r="D9957" s="126" t="s">
        <v>19810</v>
      </c>
      <c r="E9957" s="126" t="s">
        <v>288</v>
      </c>
      <c r="F9957" s="126" t="s">
        <v>491</v>
      </c>
      <c r="G9957" s="126" t="s">
        <v>417</v>
      </c>
      <c r="H9957" s="126" t="s">
        <v>126</v>
      </c>
      <c r="I9957" s="126" t="s">
        <v>126</v>
      </c>
      <c r="J9957" s="126" t="s">
        <v>12458</v>
      </c>
      <c r="K9957" s="126" t="s">
        <v>747</v>
      </c>
      <c r="L9957" s="126" t="s">
        <v>931</v>
      </c>
      <c r="M9957" s="130">
        <v>25322.080000000002</v>
      </c>
      <c r="N9957" s="126" t="s">
        <v>290</v>
      </c>
      <c r="O9957" s="126" t="s">
        <v>506</v>
      </c>
      <c r="P9957" s="130">
        <v>0</v>
      </c>
      <c r="S9957" s="130">
        <v>0</v>
      </c>
      <c r="V9957" s="130">
        <v>30450.99</v>
      </c>
      <c r="X9957" s="126" t="s">
        <v>10728</v>
      </c>
      <c r="Y9957" s="126" t="s">
        <v>517</v>
      </c>
      <c r="Z9957" s="127"/>
      <c r="AA9957" s="128">
        <v>1</v>
      </c>
      <c r="AB9957" s="128">
        <v>84</v>
      </c>
      <c r="AD9957" s="126" t="s">
        <v>562</v>
      </c>
      <c r="AG9957" s="127"/>
      <c r="AI9957" s="127"/>
    </row>
    <row r="9958" spans="1:35" ht="14.85" customHeight="1">
      <c r="A9958" s="130">
        <v>5003248</v>
      </c>
      <c r="B9958" s="126" t="s">
        <v>19811</v>
      </c>
      <c r="C9958" s="126" t="s">
        <v>19812</v>
      </c>
      <c r="D9958" s="126" t="s">
        <v>19813</v>
      </c>
      <c r="E9958" s="126" t="s">
        <v>288</v>
      </c>
      <c r="F9958" s="126" t="s">
        <v>440</v>
      </c>
      <c r="G9958" s="126" t="s">
        <v>312</v>
      </c>
      <c r="H9958" s="126" t="s">
        <v>126</v>
      </c>
      <c r="I9958" s="126" t="s">
        <v>418</v>
      </c>
      <c r="J9958" s="126" t="s">
        <v>8477</v>
      </c>
      <c r="K9958" s="126" t="s">
        <v>613</v>
      </c>
      <c r="L9958" s="126" t="s">
        <v>8478</v>
      </c>
      <c r="M9958" s="130">
        <v>292.06</v>
      </c>
      <c r="O9958" s="126" t="s">
        <v>445</v>
      </c>
      <c r="P9958" s="130">
        <v>0</v>
      </c>
      <c r="S9958" s="130">
        <v>0</v>
      </c>
      <c r="V9958" s="130">
        <v>292.06</v>
      </c>
      <c r="X9958" s="126" t="s">
        <v>4709</v>
      </c>
      <c r="Z9958" s="127"/>
      <c r="AA9958" s="128"/>
      <c r="AB9958" s="128"/>
      <c r="AD9958" s="126" t="s">
        <v>562</v>
      </c>
      <c r="AG9958" s="127"/>
      <c r="AI9958" s="127"/>
    </row>
    <row r="9959" spans="1:35" ht="14.85" customHeight="1">
      <c r="A9959" s="130">
        <v>5003247</v>
      </c>
      <c r="B9959" s="126" t="s">
        <v>19814</v>
      </c>
      <c r="C9959" s="126" t="s">
        <v>19815</v>
      </c>
      <c r="E9959" s="126" t="s">
        <v>288</v>
      </c>
      <c r="F9959" s="126" t="s">
        <v>416</v>
      </c>
      <c r="G9959" s="126" t="s">
        <v>417</v>
      </c>
      <c r="H9959" s="126" t="s">
        <v>126</v>
      </c>
      <c r="I9959" s="126" t="s">
        <v>126</v>
      </c>
      <c r="J9959" s="126" t="s">
        <v>2185</v>
      </c>
      <c r="K9959" s="126" t="s">
        <v>747</v>
      </c>
      <c r="L9959" s="126" t="s">
        <v>1018</v>
      </c>
      <c r="M9959" s="130">
        <v>2434.88</v>
      </c>
      <c r="O9959" s="126" t="s">
        <v>422</v>
      </c>
      <c r="P9959" s="130">
        <v>0</v>
      </c>
      <c r="S9959" s="130">
        <v>0</v>
      </c>
      <c r="V9959" s="130">
        <v>3705.73</v>
      </c>
      <c r="X9959" s="126" t="s">
        <v>580</v>
      </c>
      <c r="Z9959" s="127"/>
      <c r="AA9959" s="128">
        <v>1</v>
      </c>
      <c r="AB9959" s="128">
        <v>12</v>
      </c>
      <c r="AD9959" s="126" t="s">
        <v>562</v>
      </c>
      <c r="AG9959" s="127"/>
      <c r="AI9959" s="127"/>
    </row>
    <row r="9960" spans="1:35" ht="14.85" customHeight="1">
      <c r="A9960" s="130">
        <v>5003246</v>
      </c>
      <c r="B9960" s="126" t="s">
        <v>19816</v>
      </c>
      <c r="C9960" s="126" t="s">
        <v>19817</v>
      </c>
      <c r="D9960" s="126" t="s">
        <v>19818</v>
      </c>
      <c r="E9960" s="126" t="s">
        <v>288</v>
      </c>
      <c r="F9960" s="126" t="s">
        <v>491</v>
      </c>
      <c r="G9960" s="126" t="s">
        <v>417</v>
      </c>
      <c r="H9960" s="126" t="s">
        <v>126</v>
      </c>
      <c r="I9960" s="126" t="s">
        <v>126</v>
      </c>
      <c r="J9960" s="126" t="s">
        <v>12458</v>
      </c>
      <c r="K9960" s="126" t="s">
        <v>747</v>
      </c>
      <c r="L9960" s="126" t="s">
        <v>931</v>
      </c>
      <c r="M9960" s="130">
        <v>20452.32</v>
      </c>
      <c r="N9960" s="126" t="s">
        <v>290</v>
      </c>
      <c r="O9960" s="126" t="s">
        <v>5632</v>
      </c>
      <c r="P9960" s="130">
        <v>0</v>
      </c>
      <c r="S9960" s="130">
        <v>0</v>
      </c>
      <c r="V9960" s="130">
        <v>30720.98</v>
      </c>
      <c r="X9960" s="126" t="s">
        <v>5633</v>
      </c>
      <c r="Z9960" s="127"/>
      <c r="AA9960" s="128">
        <v>1</v>
      </c>
      <c r="AB9960" s="128">
        <v>60</v>
      </c>
      <c r="AD9960" s="126" t="s">
        <v>562</v>
      </c>
      <c r="AG9960" s="127"/>
      <c r="AI9960" s="127"/>
    </row>
    <row r="9961" spans="1:35" ht="14.85" customHeight="1">
      <c r="A9961" s="130">
        <v>5003245</v>
      </c>
      <c r="B9961" s="126" t="s">
        <v>19819</v>
      </c>
      <c r="C9961" s="126" t="s">
        <v>19820</v>
      </c>
      <c r="D9961" s="126" t="s">
        <v>19821</v>
      </c>
      <c r="E9961" s="126" t="s">
        <v>288</v>
      </c>
      <c r="F9961" s="126" t="s">
        <v>491</v>
      </c>
      <c r="G9961" s="126" t="s">
        <v>417</v>
      </c>
      <c r="H9961" s="126" t="s">
        <v>126</v>
      </c>
      <c r="I9961" s="126" t="s">
        <v>126</v>
      </c>
      <c r="J9961" s="126" t="s">
        <v>12458</v>
      </c>
      <c r="K9961" s="126" t="s">
        <v>747</v>
      </c>
      <c r="L9961" s="126" t="s">
        <v>931</v>
      </c>
      <c r="M9961" s="130">
        <v>20328</v>
      </c>
      <c r="N9961" s="126" t="s">
        <v>290</v>
      </c>
      <c r="O9961" s="126" t="s">
        <v>5632</v>
      </c>
      <c r="P9961" s="130">
        <v>0</v>
      </c>
      <c r="S9961" s="130">
        <v>0</v>
      </c>
      <c r="V9961" s="130">
        <v>20328</v>
      </c>
      <c r="X9961" s="126" t="s">
        <v>5633</v>
      </c>
      <c r="Z9961" s="127"/>
      <c r="AA9961" s="128">
        <v>1</v>
      </c>
      <c r="AB9961" s="128">
        <v>60</v>
      </c>
      <c r="AD9961" s="126" t="s">
        <v>562</v>
      </c>
      <c r="AG9961" s="127"/>
      <c r="AI9961" s="127"/>
    </row>
    <row r="9962" spans="1:35" ht="14.85" customHeight="1">
      <c r="A9962" s="130">
        <v>5000168</v>
      </c>
      <c r="B9962" s="126" t="s">
        <v>19822</v>
      </c>
      <c r="C9962" s="126" t="s">
        <v>19823</v>
      </c>
      <c r="D9962" s="126" t="s">
        <v>19824</v>
      </c>
      <c r="E9962" s="126" t="s">
        <v>288</v>
      </c>
      <c r="F9962" s="126" t="s">
        <v>522</v>
      </c>
      <c r="G9962" s="126" t="s">
        <v>19825</v>
      </c>
      <c r="H9962" s="126" t="s">
        <v>524</v>
      </c>
      <c r="I9962" s="126" t="s">
        <v>418</v>
      </c>
      <c r="J9962" s="126" t="s">
        <v>1770</v>
      </c>
      <c r="K9962" s="126" t="s">
        <v>976</v>
      </c>
      <c r="L9962" s="126" t="s">
        <v>1771</v>
      </c>
      <c r="M9962" s="130">
        <v>1176</v>
      </c>
      <c r="O9962" s="126" t="s">
        <v>528</v>
      </c>
      <c r="P9962" s="130">
        <v>0</v>
      </c>
      <c r="S9962" s="130">
        <v>0</v>
      </c>
      <c r="V9962" s="130">
        <v>1176</v>
      </c>
      <c r="X9962" s="126" t="s">
        <v>3250</v>
      </c>
      <c r="Z9962" s="127"/>
      <c r="AA9962" s="128"/>
      <c r="AB9962" s="128"/>
      <c r="AD9962" s="126" t="s">
        <v>562</v>
      </c>
      <c r="AG9962" s="127"/>
      <c r="AI9962" s="127"/>
    </row>
    <row r="9963" spans="1:35" ht="14.85" customHeight="1">
      <c r="A9963" s="130">
        <v>5000167</v>
      </c>
      <c r="B9963" s="126" t="s">
        <v>19826</v>
      </c>
      <c r="C9963" s="126" t="s">
        <v>19827</v>
      </c>
      <c r="D9963" s="126" t="s">
        <v>19828</v>
      </c>
      <c r="E9963" s="126" t="s">
        <v>288</v>
      </c>
      <c r="F9963" s="126" t="s">
        <v>522</v>
      </c>
      <c r="G9963" s="126" t="s">
        <v>2738</v>
      </c>
      <c r="H9963" s="126" t="s">
        <v>524</v>
      </c>
      <c r="I9963" s="126" t="s">
        <v>418</v>
      </c>
      <c r="J9963" s="126" t="s">
        <v>1770</v>
      </c>
      <c r="K9963" s="126" t="s">
        <v>976</v>
      </c>
      <c r="L9963" s="126" t="s">
        <v>1771</v>
      </c>
      <c r="M9963" s="130">
        <v>560</v>
      </c>
      <c r="O9963" s="126" t="s">
        <v>528</v>
      </c>
      <c r="P9963" s="130">
        <v>0</v>
      </c>
      <c r="S9963" s="130">
        <v>0</v>
      </c>
      <c r="V9963" s="130">
        <v>560</v>
      </c>
      <c r="X9963" s="126" t="s">
        <v>3250</v>
      </c>
      <c r="Z9963" s="127"/>
      <c r="AA9963" s="128"/>
      <c r="AB9963" s="128"/>
      <c r="AD9963" s="126" t="s">
        <v>562</v>
      </c>
      <c r="AG9963" s="127"/>
      <c r="AI9963" s="127"/>
    </row>
    <row r="9964" spans="1:35" ht="14.85" customHeight="1">
      <c r="A9964" s="130">
        <v>5000166</v>
      </c>
      <c r="B9964" s="126" t="s">
        <v>19829</v>
      </c>
      <c r="C9964" s="126" t="s">
        <v>19823</v>
      </c>
      <c r="D9964" s="126" t="s">
        <v>19830</v>
      </c>
      <c r="E9964" s="126" t="s">
        <v>288</v>
      </c>
      <c r="F9964" s="126" t="s">
        <v>522</v>
      </c>
      <c r="G9964" s="126" t="s">
        <v>786</v>
      </c>
      <c r="H9964" s="126" t="s">
        <v>524</v>
      </c>
      <c r="I9964" s="126" t="s">
        <v>418</v>
      </c>
      <c r="J9964" s="126" t="s">
        <v>1770</v>
      </c>
      <c r="K9964" s="126" t="s">
        <v>976</v>
      </c>
      <c r="L9964" s="126" t="s">
        <v>1771</v>
      </c>
      <c r="M9964" s="130">
        <v>1015</v>
      </c>
      <c r="O9964" s="126" t="s">
        <v>528</v>
      </c>
      <c r="P9964" s="130">
        <v>0</v>
      </c>
      <c r="S9964" s="130">
        <v>0</v>
      </c>
      <c r="V9964" s="130">
        <v>1015</v>
      </c>
      <c r="X9964" s="126" t="s">
        <v>3250</v>
      </c>
      <c r="Z9964" s="127"/>
      <c r="AA9964" s="128"/>
      <c r="AB9964" s="128"/>
      <c r="AD9964" s="126" t="s">
        <v>562</v>
      </c>
      <c r="AG9964" s="127"/>
      <c r="AI9964" s="127"/>
    </row>
    <row r="9965" spans="1:35" ht="14.85" customHeight="1">
      <c r="A9965" s="130">
        <v>5000165</v>
      </c>
      <c r="B9965" s="126" t="s">
        <v>19831</v>
      </c>
      <c r="C9965" s="126" t="s">
        <v>19823</v>
      </c>
      <c r="D9965" s="126" t="s">
        <v>19832</v>
      </c>
      <c r="E9965" s="126" t="s">
        <v>288</v>
      </c>
      <c r="F9965" s="126" t="s">
        <v>522</v>
      </c>
      <c r="G9965" s="126" t="s">
        <v>5679</v>
      </c>
      <c r="H9965" s="126" t="s">
        <v>524</v>
      </c>
      <c r="I9965" s="126" t="s">
        <v>418</v>
      </c>
      <c r="J9965" s="126" t="s">
        <v>1770</v>
      </c>
      <c r="K9965" s="126" t="s">
        <v>976</v>
      </c>
      <c r="L9965" s="126" t="s">
        <v>1771</v>
      </c>
      <c r="M9965" s="130">
        <v>812</v>
      </c>
      <c r="O9965" s="126" t="s">
        <v>528</v>
      </c>
      <c r="P9965" s="130">
        <v>0</v>
      </c>
      <c r="S9965" s="130">
        <v>0</v>
      </c>
      <c r="V9965" s="130">
        <v>812</v>
      </c>
      <c r="X9965" s="126" t="s">
        <v>3250</v>
      </c>
      <c r="Z9965" s="127"/>
      <c r="AA9965" s="128"/>
      <c r="AB9965" s="128"/>
      <c r="AD9965" s="126" t="s">
        <v>562</v>
      </c>
      <c r="AG9965" s="127"/>
      <c r="AI9965" s="127"/>
    </row>
    <row r="9966" spans="1:35" ht="14.85" customHeight="1">
      <c r="A9966" s="130">
        <v>5000164</v>
      </c>
      <c r="B9966" s="126" t="s">
        <v>19833</v>
      </c>
      <c r="C9966" s="126" t="s">
        <v>19827</v>
      </c>
      <c r="D9966" s="126" t="s">
        <v>19834</v>
      </c>
      <c r="E9966" s="126" t="s">
        <v>288</v>
      </c>
      <c r="F9966" s="126" t="s">
        <v>522</v>
      </c>
      <c r="G9966" s="126" t="s">
        <v>6686</v>
      </c>
      <c r="H9966" s="126" t="s">
        <v>524</v>
      </c>
      <c r="I9966" s="126" t="s">
        <v>418</v>
      </c>
      <c r="J9966" s="126" t="s">
        <v>1770</v>
      </c>
      <c r="K9966" s="126" t="s">
        <v>976</v>
      </c>
      <c r="L9966" s="126" t="s">
        <v>1771</v>
      </c>
      <c r="M9966" s="130">
        <v>70</v>
      </c>
      <c r="O9966" s="126" t="s">
        <v>528</v>
      </c>
      <c r="P9966" s="130">
        <v>0</v>
      </c>
      <c r="S9966" s="130">
        <v>0</v>
      </c>
      <c r="V9966" s="130">
        <v>70</v>
      </c>
      <c r="X9966" s="126" t="s">
        <v>3250</v>
      </c>
      <c r="Z9966" s="127"/>
      <c r="AA9966" s="128"/>
      <c r="AB9966" s="128"/>
      <c r="AD9966" s="126" t="s">
        <v>562</v>
      </c>
      <c r="AG9966" s="127"/>
      <c r="AI9966" s="127"/>
    </row>
    <row r="9967" spans="1:35" ht="14.85" customHeight="1">
      <c r="A9967" s="130">
        <v>5000163</v>
      </c>
      <c r="B9967" s="126" t="s">
        <v>19835</v>
      </c>
      <c r="C9967" s="126" t="s">
        <v>19827</v>
      </c>
      <c r="D9967" s="126" t="s">
        <v>19836</v>
      </c>
      <c r="E9967" s="126" t="s">
        <v>288</v>
      </c>
      <c r="F9967" s="126" t="s">
        <v>522</v>
      </c>
      <c r="G9967" s="126" t="s">
        <v>1335</v>
      </c>
      <c r="H9967" s="126" t="s">
        <v>524</v>
      </c>
      <c r="I9967" s="126" t="s">
        <v>418</v>
      </c>
      <c r="J9967" s="126" t="s">
        <v>1770</v>
      </c>
      <c r="K9967" s="126" t="s">
        <v>976</v>
      </c>
      <c r="L9967" s="126" t="s">
        <v>1771</v>
      </c>
      <c r="M9967" s="130">
        <v>514.48</v>
      </c>
      <c r="O9967" s="126" t="s">
        <v>528</v>
      </c>
      <c r="P9967" s="130">
        <v>0</v>
      </c>
      <c r="S9967" s="130">
        <v>0</v>
      </c>
      <c r="V9967" s="130">
        <v>514.48</v>
      </c>
      <c r="X9967" s="126" t="s">
        <v>3250</v>
      </c>
      <c r="Z9967" s="127"/>
      <c r="AA9967" s="128"/>
      <c r="AB9967" s="128"/>
      <c r="AD9967" s="126" t="s">
        <v>562</v>
      </c>
      <c r="AG9967" s="127"/>
      <c r="AI9967" s="127"/>
    </row>
    <row r="9968" spans="1:35" ht="14.85" customHeight="1">
      <c r="A9968" s="130">
        <v>5000162</v>
      </c>
      <c r="B9968" s="126" t="s">
        <v>19837</v>
      </c>
      <c r="C9968" s="126" t="s">
        <v>19838</v>
      </c>
      <c r="D9968" s="126" t="s">
        <v>19839</v>
      </c>
      <c r="E9968" s="126" t="s">
        <v>288</v>
      </c>
      <c r="F9968" s="126" t="s">
        <v>364</v>
      </c>
      <c r="G9968" s="126" t="s">
        <v>417</v>
      </c>
      <c r="H9968" s="126" t="s">
        <v>126</v>
      </c>
      <c r="I9968" s="126" t="s">
        <v>126</v>
      </c>
      <c r="J9968" s="126" t="s">
        <v>3583</v>
      </c>
      <c r="K9968" s="126" t="s">
        <v>467</v>
      </c>
      <c r="L9968" s="126" t="s">
        <v>3584</v>
      </c>
      <c r="M9968" s="130">
        <v>6817.44</v>
      </c>
      <c r="O9968" s="126" t="s">
        <v>365</v>
      </c>
      <c r="P9968" s="130">
        <v>0</v>
      </c>
      <c r="S9968" s="130">
        <v>0</v>
      </c>
      <c r="V9968" s="130">
        <v>18900</v>
      </c>
      <c r="X9968" s="126" t="s">
        <v>510</v>
      </c>
      <c r="Z9968" s="127"/>
      <c r="AA9968" s="128">
        <v>2</v>
      </c>
      <c r="AB9968" s="128">
        <v>60</v>
      </c>
      <c r="AC9968" s="126" t="s">
        <v>366</v>
      </c>
      <c r="AD9968" s="126" t="s">
        <v>562</v>
      </c>
      <c r="AG9968" s="127"/>
      <c r="AI9968" s="127"/>
    </row>
    <row r="9969" spans="1:35" ht="14.85" customHeight="1">
      <c r="A9969" s="130">
        <v>5000161</v>
      </c>
      <c r="B9969" s="126" t="s">
        <v>19840</v>
      </c>
      <c r="C9969" s="126" t="s">
        <v>19838</v>
      </c>
      <c r="D9969" s="126" t="s">
        <v>19841</v>
      </c>
      <c r="E9969" s="126" t="s">
        <v>288</v>
      </c>
      <c r="F9969" s="126" t="s">
        <v>364</v>
      </c>
      <c r="G9969" s="126" t="s">
        <v>417</v>
      </c>
      <c r="H9969" s="126" t="s">
        <v>126</v>
      </c>
      <c r="I9969" s="126" t="s">
        <v>126</v>
      </c>
      <c r="J9969" s="126" t="s">
        <v>3583</v>
      </c>
      <c r="K9969" s="126" t="s">
        <v>467</v>
      </c>
      <c r="L9969" s="126" t="s">
        <v>3584</v>
      </c>
      <c r="M9969" s="130">
        <v>6817.44</v>
      </c>
      <c r="O9969" s="126" t="s">
        <v>365</v>
      </c>
      <c r="P9969" s="130">
        <v>0</v>
      </c>
      <c r="S9969" s="130">
        <v>0</v>
      </c>
      <c r="V9969" s="130">
        <v>14041.98</v>
      </c>
      <c r="X9969" s="126" t="s">
        <v>510</v>
      </c>
      <c r="Z9969" s="127"/>
      <c r="AA9969" s="128">
        <v>2</v>
      </c>
      <c r="AB9969" s="128">
        <v>60</v>
      </c>
      <c r="AC9969" s="126" t="s">
        <v>366</v>
      </c>
      <c r="AD9969" s="126" t="s">
        <v>562</v>
      </c>
      <c r="AG9969" s="127"/>
      <c r="AI9969" s="127"/>
    </row>
    <row r="9970" spans="1:35" ht="14.85" customHeight="1">
      <c r="A9970" s="130">
        <v>5000160</v>
      </c>
      <c r="B9970" s="126" t="s">
        <v>19842</v>
      </c>
      <c r="C9970" s="126" t="s">
        <v>19843</v>
      </c>
      <c r="D9970" s="126" t="s">
        <v>19844</v>
      </c>
      <c r="E9970" s="126" t="s">
        <v>288</v>
      </c>
      <c r="F9970" s="126" t="s">
        <v>364</v>
      </c>
      <c r="G9970" s="126" t="s">
        <v>417</v>
      </c>
      <c r="H9970" s="126" t="s">
        <v>126</v>
      </c>
      <c r="I9970" s="126" t="s">
        <v>126</v>
      </c>
      <c r="J9970" s="126" t="s">
        <v>3583</v>
      </c>
      <c r="K9970" s="126" t="s">
        <v>467</v>
      </c>
      <c r="L9970" s="126" t="s">
        <v>3584</v>
      </c>
      <c r="M9970" s="130">
        <v>6817.44</v>
      </c>
      <c r="O9970" s="126" t="s">
        <v>365</v>
      </c>
      <c r="P9970" s="130">
        <v>0</v>
      </c>
      <c r="S9970" s="130">
        <v>0</v>
      </c>
      <c r="V9970" s="130">
        <v>18900</v>
      </c>
      <c r="X9970" s="126" t="s">
        <v>469</v>
      </c>
      <c r="Z9970" s="127"/>
      <c r="AA9970" s="128">
        <v>1</v>
      </c>
      <c r="AB9970" s="128">
        <v>60</v>
      </c>
      <c r="AC9970" s="126" t="s">
        <v>366</v>
      </c>
      <c r="AD9970" s="126" t="s">
        <v>562</v>
      </c>
      <c r="AG9970" s="127"/>
      <c r="AI9970" s="127"/>
    </row>
    <row r="9971" spans="1:35" ht="14.85" customHeight="1">
      <c r="A9971" s="130">
        <v>5000159</v>
      </c>
      <c r="B9971" s="126" t="s">
        <v>19845</v>
      </c>
      <c r="C9971" s="126" t="s">
        <v>19843</v>
      </c>
      <c r="D9971" s="126" t="s">
        <v>19846</v>
      </c>
      <c r="E9971" s="126" t="s">
        <v>288</v>
      </c>
      <c r="F9971" s="126" t="s">
        <v>364</v>
      </c>
      <c r="G9971" s="126" t="s">
        <v>417</v>
      </c>
      <c r="H9971" s="126" t="s">
        <v>126</v>
      </c>
      <c r="I9971" s="126" t="s">
        <v>126</v>
      </c>
      <c r="J9971" s="126" t="s">
        <v>3583</v>
      </c>
      <c r="K9971" s="126" t="s">
        <v>467</v>
      </c>
      <c r="L9971" s="126" t="s">
        <v>3584</v>
      </c>
      <c r="M9971" s="130">
        <v>6817.44</v>
      </c>
      <c r="O9971" s="126" t="s">
        <v>365</v>
      </c>
      <c r="P9971" s="130">
        <v>0</v>
      </c>
      <c r="S9971" s="130">
        <v>0</v>
      </c>
      <c r="V9971" s="130">
        <v>14041.98</v>
      </c>
      <c r="X9971" s="126" t="s">
        <v>469</v>
      </c>
      <c r="Z9971" s="127"/>
      <c r="AA9971" s="128">
        <v>1</v>
      </c>
      <c r="AB9971" s="128">
        <v>60</v>
      </c>
      <c r="AC9971" s="126" t="s">
        <v>366</v>
      </c>
      <c r="AD9971" s="126" t="s">
        <v>562</v>
      </c>
      <c r="AG9971" s="127"/>
      <c r="AI9971" s="127"/>
    </row>
    <row r="9972" spans="1:35" ht="14.85" customHeight="1">
      <c r="A9972" s="130">
        <v>5000158</v>
      </c>
      <c r="B9972" s="126" t="s">
        <v>19847</v>
      </c>
      <c r="C9972" s="126" t="s">
        <v>19848</v>
      </c>
      <c r="D9972" s="126" t="s">
        <v>19849</v>
      </c>
      <c r="E9972" s="126" t="s">
        <v>288</v>
      </c>
      <c r="F9972" s="126" t="s">
        <v>364</v>
      </c>
      <c r="G9972" s="126" t="s">
        <v>417</v>
      </c>
      <c r="H9972" s="126" t="s">
        <v>126</v>
      </c>
      <c r="I9972" s="126" t="s">
        <v>126</v>
      </c>
      <c r="J9972" s="126" t="s">
        <v>3583</v>
      </c>
      <c r="K9972" s="126" t="s">
        <v>467</v>
      </c>
      <c r="L9972" s="126" t="s">
        <v>3584</v>
      </c>
      <c r="M9972" s="130">
        <v>6817.44</v>
      </c>
      <c r="O9972" s="126" t="s">
        <v>365</v>
      </c>
      <c r="P9972" s="130">
        <v>0</v>
      </c>
      <c r="S9972" s="130">
        <v>0</v>
      </c>
      <c r="V9972" s="130">
        <v>18900</v>
      </c>
      <c r="X9972" s="126" t="s">
        <v>469</v>
      </c>
      <c r="Z9972" s="127"/>
      <c r="AA9972" s="128">
        <v>1</v>
      </c>
      <c r="AB9972" s="128">
        <v>60</v>
      </c>
      <c r="AC9972" s="126" t="s">
        <v>366</v>
      </c>
      <c r="AD9972" s="126" t="s">
        <v>562</v>
      </c>
      <c r="AG9972" s="127"/>
      <c r="AI9972" s="127"/>
    </row>
    <row r="9973" spans="1:35" ht="14.85" customHeight="1">
      <c r="A9973" s="130">
        <v>5000157</v>
      </c>
      <c r="B9973" s="126" t="s">
        <v>19850</v>
      </c>
      <c r="C9973" s="126" t="s">
        <v>19848</v>
      </c>
      <c r="D9973" s="126" t="s">
        <v>19851</v>
      </c>
      <c r="E9973" s="126" t="s">
        <v>288</v>
      </c>
      <c r="F9973" s="126" t="s">
        <v>364</v>
      </c>
      <c r="G9973" s="126" t="s">
        <v>417</v>
      </c>
      <c r="H9973" s="126" t="s">
        <v>126</v>
      </c>
      <c r="I9973" s="126" t="s">
        <v>126</v>
      </c>
      <c r="J9973" s="126" t="s">
        <v>3583</v>
      </c>
      <c r="K9973" s="126" t="s">
        <v>467</v>
      </c>
      <c r="L9973" s="126" t="s">
        <v>3584</v>
      </c>
      <c r="M9973" s="130">
        <v>6817.44</v>
      </c>
      <c r="O9973" s="126" t="s">
        <v>365</v>
      </c>
      <c r="P9973" s="130">
        <v>0</v>
      </c>
      <c r="S9973" s="130">
        <v>0</v>
      </c>
      <c r="V9973" s="130">
        <v>14041.98</v>
      </c>
      <c r="X9973" s="126" t="s">
        <v>469</v>
      </c>
      <c r="Z9973" s="127"/>
      <c r="AA9973" s="128">
        <v>1</v>
      </c>
      <c r="AB9973" s="128">
        <v>60</v>
      </c>
      <c r="AC9973" s="126" t="s">
        <v>366</v>
      </c>
      <c r="AD9973" s="126" t="s">
        <v>562</v>
      </c>
      <c r="AG9973" s="127"/>
      <c r="AI9973" s="127"/>
    </row>
    <row r="9974" spans="1:35" ht="14.85" customHeight="1">
      <c r="A9974" s="130">
        <v>5000184</v>
      </c>
      <c r="B9974" s="126" t="s">
        <v>19852</v>
      </c>
      <c r="C9974" s="126" t="s">
        <v>17577</v>
      </c>
      <c r="D9974" s="126" t="s">
        <v>19853</v>
      </c>
      <c r="E9974" s="126" t="s">
        <v>288</v>
      </c>
      <c r="F9974" s="126" t="s">
        <v>522</v>
      </c>
      <c r="G9974" s="126" t="s">
        <v>4964</v>
      </c>
      <c r="H9974" s="126" t="s">
        <v>524</v>
      </c>
      <c r="I9974" s="126" t="s">
        <v>418</v>
      </c>
      <c r="J9974" s="126" t="s">
        <v>1770</v>
      </c>
      <c r="K9974" s="126" t="s">
        <v>976</v>
      </c>
      <c r="L9974" s="126" t="s">
        <v>1771</v>
      </c>
      <c r="M9974" s="130">
        <v>164.41</v>
      </c>
      <c r="O9974" s="126" t="s">
        <v>528</v>
      </c>
      <c r="P9974" s="130">
        <v>0</v>
      </c>
      <c r="S9974" s="130">
        <v>0</v>
      </c>
      <c r="V9974" s="130">
        <v>164.41</v>
      </c>
      <c r="X9974" s="126" t="s">
        <v>2365</v>
      </c>
      <c r="Z9974" s="127"/>
      <c r="AA9974" s="128"/>
      <c r="AB9974" s="128"/>
      <c r="AD9974" s="126" t="s">
        <v>562</v>
      </c>
      <c r="AG9974" s="127"/>
      <c r="AI9974" s="127"/>
    </row>
    <row r="9975" spans="1:35" ht="14.85" customHeight="1">
      <c r="A9975" s="130">
        <v>5000154</v>
      </c>
      <c r="B9975" s="126" t="s">
        <v>19854</v>
      </c>
      <c r="C9975" s="126" t="s">
        <v>19855</v>
      </c>
      <c r="D9975" s="126" t="s">
        <v>19856</v>
      </c>
      <c r="E9975" s="126" t="s">
        <v>288</v>
      </c>
      <c r="F9975" s="126" t="s">
        <v>364</v>
      </c>
      <c r="G9975" s="126" t="s">
        <v>417</v>
      </c>
      <c r="H9975" s="126" t="s">
        <v>126</v>
      </c>
      <c r="I9975" s="126" t="s">
        <v>126</v>
      </c>
      <c r="J9975" s="126" t="s">
        <v>3583</v>
      </c>
      <c r="K9975" s="126" t="s">
        <v>467</v>
      </c>
      <c r="L9975" s="126" t="s">
        <v>3584</v>
      </c>
      <c r="M9975" s="130">
        <v>6817.44</v>
      </c>
      <c r="O9975" s="126" t="s">
        <v>365</v>
      </c>
      <c r="P9975" s="130">
        <v>0</v>
      </c>
      <c r="S9975" s="130">
        <v>0</v>
      </c>
      <c r="V9975" s="130">
        <v>14041.98</v>
      </c>
      <c r="X9975" s="126" t="s">
        <v>469</v>
      </c>
      <c r="Z9975" s="127"/>
      <c r="AA9975" s="128">
        <v>1</v>
      </c>
      <c r="AB9975" s="128">
        <v>60</v>
      </c>
      <c r="AC9975" s="126" t="s">
        <v>366</v>
      </c>
      <c r="AD9975" s="126" t="s">
        <v>562</v>
      </c>
      <c r="AG9975" s="127"/>
      <c r="AI9975" s="127"/>
    </row>
    <row r="9976" spans="1:35" ht="14.85" customHeight="1">
      <c r="A9976" s="130">
        <v>5000150</v>
      </c>
      <c r="B9976" s="126" t="s">
        <v>19857</v>
      </c>
      <c r="C9976" s="126" t="s">
        <v>12441</v>
      </c>
      <c r="D9976" s="126" t="s">
        <v>19858</v>
      </c>
      <c r="E9976" s="126" t="s">
        <v>288</v>
      </c>
      <c r="F9976" s="126" t="s">
        <v>364</v>
      </c>
      <c r="G9976" s="126" t="s">
        <v>417</v>
      </c>
      <c r="H9976" s="126" t="s">
        <v>126</v>
      </c>
      <c r="I9976" s="126" t="s">
        <v>126</v>
      </c>
      <c r="J9976" s="126" t="s">
        <v>3583</v>
      </c>
      <c r="K9976" s="126" t="s">
        <v>467</v>
      </c>
      <c r="L9976" s="126" t="s">
        <v>3584</v>
      </c>
      <c r="M9976" s="130">
        <v>6817.44</v>
      </c>
      <c r="O9976" s="126" t="s">
        <v>365</v>
      </c>
      <c r="P9976" s="130">
        <v>0</v>
      </c>
      <c r="S9976" s="130">
        <v>0</v>
      </c>
      <c r="V9976" s="130">
        <v>20005.98</v>
      </c>
      <c r="X9976" s="126" t="s">
        <v>510</v>
      </c>
      <c r="Z9976" s="127"/>
      <c r="AA9976" s="128">
        <v>2</v>
      </c>
      <c r="AB9976" s="128">
        <v>60</v>
      </c>
      <c r="AC9976" s="126" t="s">
        <v>366</v>
      </c>
      <c r="AD9976" s="126" t="s">
        <v>562</v>
      </c>
      <c r="AG9976" s="127"/>
      <c r="AI9976" s="127"/>
    </row>
    <row r="9977" spans="1:35" ht="14.85" customHeight="1">
      <c r="A9977" s="130">
        <v>5000149</v>
      </c>
      <c r="B9977" s="126" t="s">
        <v>19859</v>
      </c>
      <c r="C9977" s="126" t="s">
        <v>12441</v>
      </c>
      <c r="D9977" s="126" t="s">
        <v>19860</v>
      </c>
      <c r="E9977" s="126" t="s">
        <v>288</v>
      </c>
      <c r="F9977" s="126" t="s">
        <v>364</v>
      </c>
      <c r="G9977" s="126" t="s">
        <v>417</v>
      </c>
      <c r="H9977" s="126" t="s">
        <v>126</v>
      </c>
      <c r="I9977" s="126" t="s">
        <v>126</v>
      </c>
      <c r="J9977" s="126" t="s">
        <v>3583</v>
      </c>
      <c r="K9977" s="126" t="s">
        <v>467</v>
      </c>
      <c r="L9977" s="126" t="s">
        <v>3584</v>
      </c>
      <c r="M9977" s="130">
        <v>6817.44</v>
      </c>
      <c r="O9977" s="126" t="s">
        <v>365</v>
      </c>
      <c r="P9977" s="130">
        <v>0</v>
      </c>
      <c r="S9977" s="130">
        <v>0</v>
      </c>
      <c r="V9977" s="130">
        <v>15133.98</v>
      </c>
      <c r="X9977" s="126" t="s">
        <v>469</v>
      </c>
      <c r="Z9977" s="127"/>
      <c r="AA9977" s="128">
        <v>1</v>
      </c>
      <c r="AB9977" s="128">
        <v>60</v>
      </c>
      <c r="AC9977" s="126" t="s">
        <v>366</v>
      </c>
      <c r="AD9977" s="126" t="s">
        <v>562</v>
      </c>
      <c r="AG9977" s="127"/>
      <c r="AI9977" s="127"/>
    </row>
    <row r="9978" spans="1:35" ht="14.85" customHeight="1">
      <c r="A9978" s="130">
        <v>5000148</v>
      </c>
      <c r="B9978" s="126" t="s">
        <v>19861</v>
      </c>
      <c r="C9978" s="126" t="s">
        <v>16800</v>
      </c>
      <c r="D9978" s="126" t="s">
        <v>19862</v>
      </c>
      <c r="E9978" s="126" t="s">
        <v>288</v>
      </c>
      <c r="F9978" s="126" t="s">
        <v>364</v>
      </c>
      <c r="G9978" s="126" t="s">
        <v>417</v>
      </c>
      <c r="H9978" s="126" t="s">
        <v>126</v>
      </c>
      <c r="I9978" s="126" t="s">
        <v>126</v>
      </c>
      <c r="J9978" s="126" t="s">
        <v>3583</v>
      </c>
      <c r="K9978" s="126" t="s">
        <v>467</v>
      </c>
      <c r="L9978" s="126" t="s">
        <v>3584</v>
      </c>
      <c r="M9978" s="130">
        <v>6817.44</v>
      </c>
      <c r="O9978" s="126" t="s">
        <v>365</v>
      </c>
      <c r="P9978" s="130">
        <v>0</v>
      </c>
      <c r="S9978" s="130">
        <v>0</v>
      </c>
      <c r="V9978" s="130">
        <v>20005.98</v>
      </c>
      <c r="X9978" s="126" t="s">
        <v>469</v>
      </c>
      <c r="Z9978" s="127"/>
      <c r="AA9978" s="128">
        <v>1</v>
      </c>
      <c r="AB9978" s="128">
        <v>60</v>
      </c>
      <c r="AC9978" s="126" t="s">
        <v>366</v>
      </c>
      <c r="AD9978" s="126" t="s">
        <v>562</v>
      </c>
      <c r="AG9978" s="127"/>
      <c r="AI9978" s="127"/>
    </row>
    <row r="9979" spans="1:35" ht="14.85" customHeight="1">
      <c r="A9979" s="130">
        <v>5000367</v>
      </c>
      <c r="B9979" s="126" t="s">
        <v>19863</v>
      </c>
      <c r="C9979" s="126" t="s">
        <v>19864</v>
      </c>
      <c r="D9979" s="126" t="s">
        <v>19865</v>
      </c>
      <c r="E9979" s="126" t="s">
        <v>288</v>
      </c>
      <c r="F9979" s="126" t="s">
        <v>352</v>
      </c>
      <c r="G9979" s="126" t="s">
        <v>604</v>
      </c>
      <c r="H9979" s="126" t="s">
        <v>126</v>
      </c>
      <c r="I9979" s="126" t="s">
        <v>418</v>
      </c>
      <c r="J9979" s="126" t="s">
        <v>1770</v>
      </c>
      <c r="K9979" s="126" t="s">
        <v>976</v>
      </c>
      <c r="L9979" s="126" t="s">
        <v>1771</v>
      </c>
      <c r="M9979" s="130">
        <v>340.48</v>
      </c>
      <c r="O9979" s="126" t="s">
        <v>353</v>
      </c>
      <c r="P9979" s="130">
        <v>0</v>
      </c>
      <c r="S9979" s="130">
        <v>0</v>
      </c>
      <c r="V9979" s="130">
        <v>412.98</v>
      </c>
      <c r="X9979" s="126" t="s">
        <v>4416</v>
      </c>
      <c r="Z9979" s="127"/>
      <c r="AA9979" s="128">
        <v>400</v>
      </c>
      <c r="AB9979" s="128">
        <v>12</v>
      </c>
      <c r="AD9979" s="126" t="s">
        <v>562</v>
      </c>
      <c r="AG9979" s="127"/>
      <c r="AI9979" s="127"/>
    </row>
    <row r="9980" spans="1:35" ht="14.85" customHeight="1">
      <c r="A9980" s="130">
        <v>5014853</v>
      </c>
      <c r="B9980" s="126" t="s">
        <v>413</v>
      </c>
      <c r="C9980" s="126" t="s">
        <v>19866</v>
      </c>
      <c r="D9980" s="126" t="s">
        <v>19867</v>
      </c>
      <c r="E9980" s="126" t="s">
        <v>288</v>
      </c>
      <c r="F9980" s="126" t="s">
        <v>364</v>
      </c>
      <c r="G9980" s="126" t="s">
        <v>417</v>
      </c>
      <c r="H9980" s="126" t="s">
        <v>126</v>
      </c>
      <c r="I9980" s="126" t="s">
        <v>418</v>
      </c>
      <c r="J9980" s="126" t="s">
        <v>484</v>
      </c>
      <c r="K9980" s="126" t="s">
        <v>443</v>
      </c>
      <c r="L9980" s="126" t="s">
        <v>485</v>
      </c>
      <c r="M9980" s="130">
        <v>9739.52</v>
      </c>
      <c r="O9980" s="126" t="s">
        <v>486</v>
      </c>
      <c r="P9980" s="130">
        <v>0</v>
      </c>
      <c r="S9980" s="130">
        <v>0</v>
      </c>
      <c r="V9980" s="130">
        <v>13580</v>
      </c>
      <c r="X9980" s="126" t="s">
        <v>549</v>
      </c>
      <c r="Z9980" s="127"/>
      <c r="AA9980" s="128">
        <v>2</v>
      </c>
      <c r="AB9980" s="128">
        <v>60</v>
      </c>
      <c r="AC9980" s="126" t="s">
        <v>366</v>
      </c>
      <c r="AD9980" s="126" t="s">
        <v>17564</v>
      </c>
      <c r="AG9980" s="127"/>
      <c r="AI9980" s="127"/>
    </row>
    <row r="9981" spans="1:35" ht="14.85" customHeight="1">
      <c r="A9981" s="130">
        <v>5014876</v>
      </c>
      <c r="B9981" s="126" t="s">
        <v>413</v>
      </c>
      <c r="C9981" s="126" t="s">
        <v>19868</v>
      </c>
      <c r="D9981" s="126" t="s">
        <v>17571</v>
      </c>
      <c r="E9981" s="126" t="s">
        <v>288</v>
      </c>
      <c r="F9981" s="126" t="s">
        <v>364</v>
      </c>
      <c r="G9981" s="126" t="s">
        <v>417</v>
      </c>
      <c r="H9981" s="126" t="s">
        <v>126</v>
      </c>
      <c r="I9981" s="126" t="s">
        <v>418</v>
      </c>
      <c r="J9981" s="126" t="s">
        <v>484</v>
      </c>
      <c r="K9981" s="126" t="s">
        <v>443</v>
      </c>
      <c r="L9981" s="126" t="s">
        <v>485</v>
      </c>
      <c r="M9981" s="130">
        <v>9739.52</v>
      </c>
      <c r="O9981" s="126" t="s">
        <v>486</v>
      </c>
      <c r="P9981" s="130">
        <v>0</v>
      </c>
      <c r="S9981" s="130">
        <v>0</v>
      </c>
      <c r="V9981" s="130">
        <v>32060</v>
      </c>
      <c r="X9981" s="126" t="s">
        <v>487</v>
      </c>
      <c r="Z9981" s="127"/>
      <c r="AA9981" s="128">
        <v>1</v>
      </c>
      <c r="AB9981" s="128">
        <v>60</v>
      </c>
      <c r="AC9981" s="126" t="s">
        <v>366</v>
      </c>
      <c r="AD9981" s="126" t="s">
        <v>17564</v>
      </c>
      <c r="AG9981" s="127"/>
      <c r="AI9981" s="127"/>
    </row>
    <row r="9982" spans="1:35" ht="14.85" customHeight="1">
      <c r="A9982" s="130">
        <v>5014891</v>
      </c>
      <c r="B9982" s="126" t="s">
        <v>413</v>
      </c>
      <c r="C9982" s="126" t="s">
        <v>19869</v>
      </c>
      <c r="D9982" s="126" t="s">
        <v>19870</v>
      </c>
      <c r="E9982" s="126" t="s">
        <v>288</v>
      </c>
      <c r="F9982" s="126" t="s">
        <v>364</v>
      </c>
      <c r="G9982" s="126" t="s">
        <v>417</v>
      </c>
      <c r="H9982" s="126" t="s">
        <v>126</v>
      </c>
      <c r="I9982" s="126" t="s">
        <v>126</v>
      </c>
      <c r="J9982" s="126" t="s">
        <v>484</v>
      </c>
      <c r="K9982" s="126" t="s">
        <v>443</v>
      </c>
      <c r="L9982" s="126" t="s">
        <v>485</v>
      </c>
      <c r="M9982" s="130">
        <v>6817.44</v>
      </c>
      <c r="O9982" s="126" t="s">
        <v>365</v>
      </c>
      <c r="P9982" s="130">
        <v>0</v>
      </c>
      <c r="S9982" s="130">
        <v>0</v>
      </c>
      <c r="V9982" s="130">
        <v>25340</v>
      </c>
      <c r="X9982" s="126" t="s">
        <v>510</v>
      </c>
      <c r="Z9982" s="127"/>
      <c r="AA9982" s="128">
        <v>2</v>
      </c>
      <c r="AB9982" s="128">
        <v>60</v>
      </c>
      <c r="AC9982" s="126" t="s">
        <v>366</v>
      </c>
      <c r="AD9982" s="126" t="s">
        <v>17564</v>
      </c>
      <c r="AG9982" s="127"/>
      <c r="AI9982" s="127"/>
    </row>
    <row r="9983" spans="1:35" ht="14.85" customHeight="1">
      <c r="A9983" s="130">
        <v>5002810</v>
      </c>
      <c r="B9983" s="126" t="s">
        <v>19871</v>
      </c>
      <c r="C9983" s="126" t="s">
        <v>17460</v>
      </c>
      <c r="D9983" s="126" t="s">
        <v>19872</v>
      </c>
      <c r="E9983" s="126" t="s">
        <v>288</v>
      </c>
      <c r="F9983" s="126" t="s">
        <v>440</v>
      </c>
      <c r="G9983" s="126" t="s">
        <v>463</v>
      </c>
      <c r="H9983" s="126" t="s">
        <v>126</v>
      </c>
      <c r="I9983" s="126" t="s">
        <v>418</v>
      </c>
      <c r="J9983" s="126" t="s">
        <v>12989</v>
      </c>
      <c r="K9983" s="126" t="s">
        <v>613</v>
      </c>
      <c r="L9983" s="126" t="s">
        <v>2029</v>
      </c>
      <c r="M9983" s="130">
        <v>2721.53</v>
      </c>
      <c r="O9983" s="126" t="s">
        <v>445</v>
      </c>
      <c r="P9983" s="130">
        <v>0</v>
      </c>
      <c r="S9983" s="130">
        <v>0</v>
      </c>
      <c r="V9983" s="130">
        <v>2721.53</v>
      </c>
      <c r="X9983" s="126" t="s">
        <v>464</v>
      </c>
      <c r="Z9983" s="127"/>
      <c r="AA9983" s="128">
        <v>30</v>
      </c>
      <c r="AB9983" s="128">
        <v>1</v>
      </c>
      <c r="AD9983" s="126" t="s">
        <v>562</v>
      </c>
      <c r="AG9983" s="127"/>
      <c r="AI9983" s="127"/>
    </row>
    <row r="9984" spans="1:35" ht="14.85" customHeight="1">
      <c r="A9984" s="130">
        <v>5002809</v>
      </c>
      <c r="B9984" s="126" t="s">
        <v>19873</v>
      </c>
      <c r="C9984" s="126" t="s">
        <v>17460</v>
      </c>
      <c r="D9984" s="126" t="s">
        <v>19874</v>
      </c>
      <c r="E9984" s="126" t="s">
        <v>288</v>
      </c>
      <c r="F9984" s="126" t="s">
        <v>440</v>
      </c>
      <c r="G9984" s="126" t="s">
        <v>463</v>
      </c>
      <c r="H9984" s="126" t="s">
        <v>126</v>
      </c>
      <c r="I9984" s="126" t="s">
        <v>418</v>
      </c>
      <c r="J9984" s="126" t="s">
        <v>12989</v>
      </c>
      <c r="K9984" s="126" t="s">
        <v>613</v>
      </c>
      <c r="L9984" s="126" t="s">
        <v>2029</v>
      </c>
      <c r="M9984" s="130">
        <v>2721.53</v>
      </c>
      <c r="O9984" s="126" t="s">
        <v>445</v>
      </c>
      <c r="P9984" s="130">
        <v>0</v>
      </c>
      <c r="S9984" s="130">
        <v>0</v>
      </c>
      <c r="V9984" s="130">
        <v>2721.53</v>
      </c>
      <c r="X9984" s="126" t="s">
        <v>464</v>
      </c>
      <c r="Z9984" s="127"/>
      <c r="AA9984" s="128">
        <v>30</v>
      </c>
      <c r="AB9984" s="128">
        <v>1</v>
      </c>
      <c r="AD9984" s="126" t="s">
        <v>562</v>
      </c>
      <c r="AG9984" s="127"/>
      <c r="AI9984" s="127"/>
    </row>
    <row r="9985" spans="1:35" ht="14.85" customHeight="1">
      <c r="A9985" s="130">
        <v>5000357</v>
      </c>
      <c r="B9985" s="126" t="s">
        <v>19875</v>
      </c>
      <c r="C9985" s="126" t="s">
        <v>19876</v>
      </c>
      <c r="D9985" s="126" t="s">
        <v>19877</v>
      </c>
      <c r="E9985" s="126" t="s">
        <v>288</v>
      </c>
      <c r="F9985" s="126" t="s">
        <v>491</v>
      </c>
      <c r="G9985" s="126" t="s">
        <v>417</v>
      </c>
      <c r="H9985" s="126" t="s">
        <v>126</v>
      </c>
      <c r="I9985" s="126" t="s">
        <v>126</v>
      </c>
      <c r="J9985" s="126" t="s">
        <v>769</v>
      </c>
      <c r="K9985" s="126" t="s">
        <v>567</v>
      </c>
      <c r="L9985" s="126" t="s">
        <v>770</v>
      </c>
      <c r="M9985" s="130">
        <v>5064.6400000000003</v>
      </c>
      <c r="O9985" s="126" t="s">
        <v>721</v>
      </c>
      <c r="P9985" s="130">
        <v>0</v>
      </c>
      <c r="S9985" s="130">
        <v>0</v>
      </c>
      <c r="V9985" s="130">
        <v>5633.11</v>
      </c>
      <c r="X9985" s="126" t="s">
        <v>722</v>
      </c>
      <c r="Z9985" s="127"/>
      <c r="AA9985" s="128">
        <v>1</v>
      </c>
      <c r="AB9985" s="128">
        <v>60</v>
      </c>
      <c r="AD9985" s="126" t="s">
        <v>562</v>
      </c>
      <c r="AG9985" s="127"/>
      <c r="AI9985" s="127"/>
    </row>
    <row r="9986" spans="1:35" ht="14.85" customHeight="1">
      <c r="A9986" s="130">
        <v>5002040</v>
      </c>
      <c r="B9986" s="126" t="s">
        <v>19878</v>
      </c>
      <c r="C9986" s="126" t="s">
        <v>19879</v>
      </c>
      <c r="D9986" s="126" t="s">
        <v>19880</v>
      </c>
      <c r="E9986" s="126" t="s">
        <v>288</v>
      </c>
      <c r="F9986" s="126" t="s">
        <v>491</v>
      </c>
      <c r="G9986" s="126" t="s">
        <v>417</v>
      </c>
      <c r="H9986" s="126" t="s">
        <v>126</v>
      </c>
      <c r="I9986" s="126" t="s">
        <v>126</v>
      </c>
      <c r="J9986" s="126" t="s">
        <v>1522</v>
      </c>
      <c r="K9986" s="126" t="s">
        <v>613</v>
      </c>
      <c r="L9986" s="126" t="s">
        <v>1249</v>
      </c>
      <c r="M9986" s="130">
        <v>58434.879999999997</v>
      </c>
      <c r="N9986" s="126" t="s">
        <v>290</v>
      </c>
      <c r="O9986" s="126" t="s">
        <v>506</v>
      </c>
      <c r="P9986" s="130">
        <v>0</v>
      </c>
      <c r="S9986" s="130">
        <v>0</v>
      </c>
      <c r="V9986" s="130">
        <v>62591.43</v>
      </c>
      <c r="X9986" s="126" t="s">
        <v>2052</v>
      </c>
      <c r="Y9986" s="126" t="s">
        <v>517</v>
      </c>
      <c r="Z9986" s="127"/>
      <c r="AA9986" s="128">
        <v>1</v>
      </c>
      <c r="AB9986" s="128">
        <v>84</v>
      </c>
      <c r="AD9986" s="126" t="s">
        <v>562</v>
      </c>
      <c r="AG9986" s="127"/>
      <c r="AI9986" s="127"/>
    </row>
    <row r="9987" spans="1:35" ht="14.85" customHeight="1">
      <c r="A9987" s="130">
        <v>5002039</v>
      </c>
      <c r="B9987" s="126" t="s">
        <v>19881</v>
      </c>
      <c r="C9987" s="126" t="s">
        <v>19882</v>
      </c>
      <c r="D9987" s="126" t="s">
        <v>1521</v>
      </c>
      <c r="E9987" s="126" t="s">
        <v>288</v>
      </c>
      <c r="F9987" s="126" t="s">
        <v>491</v>
      </c>
      <c r="G9987" s="126" t="s">
        <v>417</v>
      </c>
      <c r="H9987" s="126" t="s">
        <v>126</v>
      </c>
      <c r="I9987" s="126" t="s">
        <v>126</v>
      </c>
      <c r="J9987" s="126" t="s">
        <v>1522</v>
      </c>
      <c r="K9987" s="126" t="s">
        <v>613</v>
      </c>
      <c r="L9987" s="126" t="s">
        <v>1249</v>
      </c>
      <c r="M9987" s="130">
        <v>4708.66</v>
      </c>
      <c r="N9987" s="126" t="s">
        <v>290</v>
      </c>
      <c r="O9987" s="126" t="s">
        <v>506</v>
      </c>
      <c r="P9987" s="130">
        <v>0</v>
      </c>
      <c r="S9987" s="130">
        <v>0</v>
      </c>
      <c r="V9987" s="130">
        <v>5231.8500000000004</v>
      </c>
      <c r="X9987" s="126" t="s">
        <v>1523</v>
      </c>
      <c r="Y9987" s="126" t="s">
        <v>517</v>
      </c>
      <c r="Z9987" s="127" t="s">
        <v>309</v>
      </c>
      <c r="AA9987" s="128">
        <v>1</v>
      </c>
      <c r="AB9987" s="128">
        <v>84</v>
      </c>
      <c r="AD9987" s="126" t="s">
        <v>562</v>
      </c>
      <c r="AG9987" s="127"/>
      <c r="AI9987" s="127"/>
    </row>
    <row r="9988" spans="1:35" ht="14.85" customHeight="1">
      <c r="A9988" s="130">
        <v>5002038</v>
      </c>
      <c r="B9988" s="126" t="s">
        <v>19883</v>
      </c>
      <c r="C9988" s="126" t="s">
        <v>19884</v>
      </c>
      <c r="D9988" s="126" t="s">
        <v>1521</v>
      </c>
      <c r="E9988" s="126" t="s">
        <v>288</v>
      </c>
      <c r="F9988" s="126" t="s">
        <v>491</v>
      </c>
      <c r="G9988" s="126" t="s">
        <v>417</v>
      </c>
      <c r="H9988" s="126" t="s">
        <v>126</v>
      </c>
      <c r="I9988" s="126" t="s">
        <v>308</v>
      </c>
      <c r="J9988" s="126" t="s">
        <v>1522</v>
      </c>
      <c r="K9988" s="126" t="s">
        <v>613</v>
      </c>
      <c r="L9988" s="126" t="s">
        <v>1249</v>
      </c>
      <c r="M9988" s="130">
        <v>4185.37</v>
      </c>
      <c r="N9988" s="126" t="s">
        <v>290</v>
      </c>
      <c r="O9988" s="126" t="s">
        <v>506</v>
      </c>
      <c r="P9988" s="130">
        <v>0</v>
      </c>
      <c r="S9988" s="130">
        <v>0</v>
      </c>
      <c r="V9988" s="130">
        <v>4650.42</v>
      </c>
      <c r="X9988" s="126" t="s">
        <v>1523</v>
      </c>
      <c r="Y9988" s="126" t="s">
        <v>517</v>
      </c>
      <c r="Z9988" s="127" t="s">
        <v>309</v>
      </c>
      <c r="AA9988" s="128">
        <v>1</v>
      </c>
      <c r="AB9988" s="128">
        <v>84</v>
      </c>
      <c r="AD9988" s="126" t="s">
        <v>562</v>
      </c>
      <c r="AG9988" s="127"/>
      <c r="AI9988" s="127"/>
    </row>
    <row r="9989" spans="1:35" ht="14.85" customHeight="1">
      <c r="A9989" s="130">
        <v>4000013</v>
      </c>
      <c r="B9989" s="126" t="s">
        <v>19885</v>
      </c>
      <c r="C9989" s="126" t="s">
        <v>335</v>
      </c>
      <c r="D9989" s="126" t="s">
        <v>315</v>
      </c>
      <c r="E9989" s="126" t="s">
        <v>288</v>
      </c>
      <c r="F9989" s="126" t="s">
        <v>289</v>
      </c>
      <c r="I9989" s="126" t="s">
        <v>126</v>
      </c>
      <c r="M9989" s="130">
        <v>0</v>
      </c>
      <c r="N9989" s="126" t="s">
        <v>290</v>
      </c>
      <c r="P9989" s="130">
        <v>0</v>
      </c>
      <c r="Q9989" s="126" t="s">
        <v>290</v>
      </c>
      <c r="S9989" s="130">
        <v>0</v>
      </c>
      <c r="T9989" s="126" t="s">
        <v>290</v>
      </c>
      <c r="V9989" s="127"/>
      <c r="Z9989" s="127" t="s">
        <v>296</v>
      </c>
      <c r="AA9989" s="128"/>
      <c r="AB9989" s="128">
        <v>12</v>
      </c>
      <c r="AD9989" s="126" t="s">
        <v>292</v>
      </c>
      <c r="AG9989" s="127"/>
      <c r="AI9989" s="127"/>
    </row>
    <row r="9990" spans="1:35" ht="14.85" customHeight="1">
      <c r="A9990" s="130">
        <v>4000012</v>
      </c>
      <c r="B9990" s="126" t="s">
        <v>19886</v>
      </c>
      <c r="C9990" s="126" t="s">
        <v>18478</v>
      </c>
      <c r="D9990" s="126" t="s">
        <v>18480</v>
      </c>
      <c r="E9990" s="126" t="s">
        <v>288</v>
      </c>
      <c r="F9990" s="126" t="s">
        <v>289</v>
      </c>
      <c r="I9990" s="126" t="s">
        <v>126</v>
      </c>
      <c r="M9990" s="130">
        <v>0</v>
      </c>
      <c r="N9990" s="126" t="s">
        <v>290</v>
      </c>
      <c r="P9990" s="130">
        <v>0</v>
      </c>
      <c r="Q9990" s="126" t="s">
        <v>290</v>
      </c>
      <c r="S9990" s="130">
        <v>0</v>
      </c>
      <c r="T9990" s="126" t="s">
        <v>290</v>
      </c>
      <c r="V9990" s="127"/>
      <c r="Z9990" s="127"/>
      <c r="AA9990" s="128"/>
      <c r="AB9990" s="128">
        <v>12</v>
      </c>
      <c r="AD9990" s="126" t="s">
        <v>292</v>
      </c>
      <c r="AG9990" s="127"/>
      <c r="AI9990" s="127"/>
    </row>
    <row r="9991" spans="1:35" ht="14.85" customHeight="1">
      <c r="A9991" s="130">
        <v>5003565</v>
      </c>
      <c r="B9991" s="126" t="s">
        <v>19887</v>
      </c>
      <c r="C9991" s="126" t="s">
        <v>8128</v>
      </c>
      <c r="E9991" s="126" t="s">
        <v>288</v>
      </c>
      <c r="F9991" s="126" t="s">
        <v>491</v>
      </c>
      <c r="G9991" s="126" t="s">
        <v>417</v>
      </c>
      <c r="H9991" s="126" t="s">
        <v>126</v>
      </c>
      <c r="I9991" s="126" t="s">
        <v>126</v>
      </c>
      <c r="J9991" s="126" t="s">
        <v>4056</v>
      </c>
      <c r="K9991" s="126" t="s">
        <v>443</v>
      </c>
      <c r="L9991" s="126" t="s">
        <v>4057</v>
      </c>
      <c r="M9991" s="130">
        <v>2170.7199999999998</v>
      </c>
      <c r="N9991" s="126" t="s">
        <v>290</v>
      </c>
      <c r="O9991" s="126" t="s">
        <v>506</v>
      </c>
      <c r="P9991" s="130">
        <v>0</v>
      </c>
      <c r="S9991" s="130">
        <v>0</v>
      </c>
      <c r="V9991" s="130">
        <v>2411.92</v>
      </c>
      <c r="X9991" s="126" t="s">
        <v>1523</v>
      </c>
      <c r="Y9991" s="126" t="s">
        <v>517</v>
      </c>
      <c r="Z9991" s="127" t="s">
        <v>309</v>
      </c>
      <c r="AA9991" s="128">
        <v>1</v>
      </c>
      <c r="AB9991" s="128">
        <v>84</v>
      </c>
      <c r="AD9991" s="126" t="s">
        <v>562</v>
      </c>
      <c r="AG9991" s="127"/>
      <c r="AI9991" s="127"/>
    </row>
    <row r="9992" spans="1:35" ht="14.85" customHeight="1">
      <c r="A9992" s="130">
        <v>5003730</v>
      </c>
      <c r="B9992" s="126" t="s">
        <v>12674</v>
      </c>
      <c r="C9992" s="126" t="s">
        <v>12675</v>
      </c>
      <c r="D9992" s="126" t="s">
        <v>12676</v>
      </c>
      <c r="E9992" s="126" t="s">
        <v>288</v>
      </c>
      <c r="F9992" s="126" t="s">
        <v>364</v>
      </c>
      <c r="G9992" s="126" t="s">
        <v>417</v>
      </c>
      <c r="H9992" s="126" t="s">
        <v>126</v>
      </c>
      <c r="I9992" s="126" t="s">
        <v>126</v>
      </c>
      <c r="J9992" s="126" t="s">
        <v>886</v>
      </c>
      <c r="K9992" s="126" t="s">
        <v>443</v>
      </c>
      <c r="L9992" s="126" t="s">
        <v>887</v>
      </c>
      <c r="M9992" s="130">
        <v>6817.44</v>
      </c>
      <c r="O9992" s="126" t="s">
        <v>365</v>
      </c>
      <c r="P9992" s="130">
        <v>0</v>
      </c>
      <c r="S9992" s="130">
        <v>0</v>
      </c>
      <c r="V9992" s="130">
        <v>28730.42</v>
      </c>
      <c r="X9992" s="126" t="s">
        <v>469</v>
      </c>
      <c r="Z9992" s="127"/>
      <c r="AA9992" s="128">
        <v>1</v>
      </c>
      <c r="AB9992" s="128">
        <v>60</v>
      </c>
      <c r="AC9992" s="126" t="s">
        <v>366</v>
      </c>
      <c r="AD9992" s="126" t="s">
        <v>562</v>
      </c>
      <c r="AG9992" s="127"/>
      <c r="AI9992" s="127"/>
    </row>
    <row r="9993" spans="1:35" ht="14.85" customHeight="1">
      <c r="A9993" s="130">
        <v>5003729</v>
      </c>
      <c r="B9993" s="126" t="s">
        <v>12677</v>
      </c>
      <c r="C9993" s="126" t="s">
        <v>12678</v>
      </c>
      <c r="D9993" s="126" t="s">
        <v>12679</v>
      </c>
      <c r="E9993" s="126" t="s">
        <v>288</v>
      </c>
      <c r="F9993" s="126" t="s">
        <v>364</v>
      </c>
      <c r="G9993" s="126" t="s">
        <v>417</v>
      </c>
      <c r="H9993" s="126" t="s">
        <v>126</v>
      </c>
      <c r="I9993" s="126" t="s">
        <v>126</v>
      </c>
      <c r="J9993" s="126" t="s">
        <v>886</v>
      </c>
      <c r="K9993" s="126" t="s">
        <v>443</v>
      </c>
      <c r="L9993" s="126" t="s">
        <v>887</v>
      </c>
      <c r="M9993" s="130">
        <v>6817.44</v>
      </c>
      <c r="O9993" s="126" t="s">
        <v>365</v>
      </c>
      <c r="P9993" s="130">
        <v>0</v>
      </c>
      <c r="S9993" s="130">
        <v>0</v>
      </c>
      <c r="V9993" s="130">
        <v>28730.42</v>
      </c>
      <c r="X9993" s="126" t="s">
        <v>469</v>
      </c>
      <c r="Z9993" s="127"/>
      <c r="AA9993" s="128">
        <v>1</v>
      </c>
      <c r="AB9993" s="128">
        <v>60</v>
      </c>
      <c r="AC9993" s="126" t="s">
        <v>366</v>
      </c>
      <c r="AD9993" s="126" t="s">
        <v>562</v>
      </c>
      <c r="AG9993" s="127"/>
      <c r="AI9993" s="127"/>
    </row>
    <row r="9994" spans="1:35" ht="14.85" customHeight="1">
      <c r="A9994" s="130">
        <v>5003728</v>
      </c>
      <c r="B9994" s="126" t="s">
        <v>12680</v>
      </c>
      <c r="C9994" s="126" t="s">
        <v>12681</v>
      </c>
      <c r="D9994" s="126" t="s">
        <v>12682</v>
      </c>
      <c r="E9994" s="126" t="s">
        <v>288</v>
      </c>
      <c r="F9994" s="126" t="s">
        <v>364</v>
      </c>
      <c r="G9994" s="126" t="s">
        <v>417</v>
      </c>
      <c r="H9994" s="126" t="s">
        <v>126</v>
      </c>
      <c r="I9994" s="126" t="s">
        <v>126</v>
      </c>
      <c r="J9994" s="126" t="s">
        <v>886</v>
      </c>
      <c r="K9994" s="126" t="s">
        <v>443</v>
      </c>
      <c r="L9994" s="126" t="s">
        <v>887</v>
      </c>
      <c r="M9994" s="130">
        <v>6817.44</v>
      </c>
      <c r="O9994" s="126" t="s">
        <v>365</v>
      </c>
      <c r="P9994" s="130">
        <v>0</v>
      </c>
      <c r="S9994" s="130">
        <v>0</v>
      </c>
      <c r="V9994" s="130">
        <v>26295.64</v>
      </c>
      <c r="X9994" s="126" t="s">
        <v>469</v>
      </c>
      <c r="Z9994" s="127"/>
      <c r="AA9994" s="128">
        <v>1</v>
      </c>
      <c r="AB9994" s="128">
        <v>60</v>
      </c>
      <c r="AC9994" s="126" t="s">
        <v>366</v>
      </c>
      <c r="AD9994" s="126" t="s">
        <v>562</v>
      </c>
      <c r="AG9994" s="127"/>
      <c r="AI9994" s="127"/>
    </row>
    <row r="9995" spans="1:35" ht="14.85" customHeight="1">
      <c r="A9995" s="130">
        <v>5003727</v>
      </c>
      <c r="B9995" s="126" t="s">
        <v>12683</v>
      </c>
      <c r="C9995" s="126" t="s">
        <v>12684</v>
      </c>
      <c r="D9995" s="126" t="s">
        <v>12685</v>
      </c>
      <c r="E9995" s="126" t="s">
        <v>288</v>
      </c>
      <c r="F9995" s="126" t="s">
        <v>364</v>
      </c>
      <c r="G9995" s="126" t="s">
        <v>417</v>
      </c>
      <c r="H9995" s="126" t="s">
        <v>126</v>
      </c>
      <c r="I9995" s="126" t="s">
        <v>126</v>
      </c>
      <c r="J9995" s="126" t="s">
        <v>886</v>
      </c>
      <c r="K9995" s="126" t="s">
        <v>443</v>
      </c>
      <c r="L9995" s="126" t="s">
        <v>887</v>
      </c>
      <c r="M9995" s="130">
        <v>6817.44</v>
      </c>
      <c r="O9995" s="126" t="s">
        <v>365</v>
      </c>
      <c r="P9995" s="130">
        <v>0</v>
      </c>
      <c r="S9995" s="130">
        <v>0</v>
      </c>
      <c r="V9995" s="130">
        <v>26295.64</v>
      </c>
      <c r="X9995" s="126" t="s">
        <v>469</v>
      </c>
      <c r="Z9995" s="127"/>
      <c r="AA9995" s="128">
        <v>1</v>
      </c>
      <c r="AB9995" s="128">
        <v>60</v>
      </c>
      <c r="AC9995" s="126" t="s">
        <v>366</v>
      </c>
      <c r="AD9995" s="126" t="s">
        <v>562</v>
      </c>
      <c r="AG9995" s="127"/>
      <c r="AI9995" s="127"/>
    </row>
    <row r="9996" spans="1:35" ht="14.85" customHeight="1">
      <c r="A9996" s="130">
        <v>5003726</v>
      </c>
      <c r="B9996" s="126" t="s">
        <v>19888</v>
      </c>
      <c r="C9996" s="126" t="s">
        <v>19889</v>
      </c>
      <c r="D9996" s="126" t="s">
        <v>19890</v>
      </c>
      <c r="E9996" s="126" t="s">
        <v>288</v>
      </c>
      <c r="F9996" s="126" t="s">
        <v>352</v>
      </c>
      <c r="G9996" s="126" t="s">
        <v>417</v>
      </c>
      <c r="H9996" s="126" t="s">
        <v>126</v>
      </c>
      <c r="I9996" s="126" t="s">
        <v>626</v>
      </c>
      <c r="J9996" s="126" t="s">
        <v>7051</v>
      </c>
      <c r="K9996" s="126" t="s">
        <v>504</v>
      </c>
      <c r="L9996" s="126" t="s">
        <v>7052</v>
      </c>
      <c r="M9996" s="130">
        <v>991.87</v>
      </c>
      <c r="N9996" s="126" t="s">
        <v>290</v>
      </c>
      <c r="O9996" s="126" t="s">
        <v>353</v>
      </c>
      <c r="P9996" s="130">
        <v>0</v>
      </c>
      <c r="S9996" s="130">
        <v>0</v>
      </c>
      <c r="V9996" s="130">
        <v>991.87</v>
      </c>
      <c r="X9996" s="126" t="s">
        <v>11809</v>
      </c>
      <c r="Z9996" s="127"/>
      <c r="AA9996" s="128">
        <v>1</v>
      </c>
      <c r="AB9996" s="128">
        <v>84</v>
      </c>
      <c r="AD9996" s="126" t="s">
        <v>562</v>
      </c>
      <c r="AG9996" s="127"/>
      <c r="AI9996" s="127"/>
    </row>
    <row r="9997" spans="1:35" ht="14.85" customHeight="1">
      <c r="A9997" s="130">
        <v>5003725</v>
      </c>
      <c r="B9997" s="126" t="s">
        <v>19891</v>
      </c>
      <c r="C9997" s="126" t="s">
        <v>19892</v>
      </c>
      <c r="D9997" s="126" t="s">
        <v>19893</v>
      </c>
      <c r="E9997" s="126" t="s">
        <v>288</v>
      </c>
      <c r="F9997" s="126" t="s">
        <v>753</v>
      </c>
      <c r="G9997" s="126" t="s">
        <v>417</v>
      </c>
      <c r="H9997" s="126" t="s">
        <v>126</v>
      </c>
      <c r="I9997" s="126" t="s">
        <v>126</v>
      </c>
      <c r="J9997" s="126" t="s">
        <v>19894</v>
      </c>
      <c r="K9997" s="126" t="s">
        <v>747</v>
      </c>
      <c r="L9997" s="126" t="s">
        <v>19895</v>
      </c>
      <c r="M9997" s="130">
        <v>1850.24</v>
      </c>
      <c r="O9997" s="126" t="s">
        <v>2012</v>
      </c>
      <c r="P9997" s="130">
        <v>0</v>
      </c>
      <c r="S9997" s="130">
        <v>0</v>
      </c>
      <c r="V9997" s="130">
        <v>2198.11</v>
      </c>
      <c r="X9997" s="126" t="s">
        <v>2614</v>
      </c>
      <c r="Z9997" s="127"/>
      <c r="AA9997" s="128">
        <v>1</v>
      </c>
      <c r="AB9997" s="128">
        <v>24</v>
      </c>
      <c r="AD9997" s="126" t="s">
        <v>562</v>
      </c>
      <c r="AG9997" s="127"/>
      <c r="AI9997" s="127"/>
    </row>
    <row r="9998" spans="1:35" ht="14.85" customHeight="1">
      <c r="A9998" s="130">
        <v>5003688</v>
      </c>
      <c r="B9998" s="126" t="s">
        <v>19896</v>
      </c>
      <c r="C9998" s="126" t="s">
        <v>17250</v>
      </c>
      <c r="D9998" s="126" t="s">
        <v>19897</v>
      </c>
      <c r="E9998" s="126" t="s">
        <v>288</v>
      </c>
      <c r="F9998" s="126" t="s">
        <v>491</v>
      </c>
      <c r="G9998" s="126" t="s">
        <v>417</v>
      </c>
      <c r="H9998" s="126" t="s">
        <v>126</v>
      </c>
      <c r="I9998" s="126" t="s">
        <v>308</v>
      </c>
      <c r="J9998" s="126" t="s">
        <v>514</v>
      </c>
      <c r="K9998" s="126" t="s">
        <v>504</v>
      </c>
      <c r="L9998" s="126" t="s">
        <v>515</v>
      </c>
      <c r="M9998" s="130">
        <v>2901.27</v>
      </c>
      <c r="N9998" s="126" t="s">
        <v>290</v>
      </c>
      <c r="O9998" s="126" t="s">
        <v>1311</v>
      </c>
      <c r="P9998" s="130">
        <v>0</v>
      </c>
      <c r="S9998" s="130">
        <v>0</v>
      </c>
      <c r="V9998" s="130">
        <v>3223.64</v>
      </c>
      <c r="X9998" s="126" t="s">
        <v>1312</v>
      </c>
      <c r="Y9998" s="126" t="s">
        <v>517</v>
      </c>
      <c r="Z9998" s="127" t="s">
        <v>309</v>
      </c>
      <c r="AA9998" s="128">
        <v>1</v>
      </c>
      <c r="AB9998" s="128">
        <v>60</v>
      </c>
      <c r="AD9998" s="126" t="s">
        <v>562</v>
      </c>
      <c r="AG9998" s="127"/>
      <c r="AI9998" s="127"/>
    </row>
    <row r="9999" spans="1:35" ht="14.85" customHeight="1">
      <c r="A9999" s="130">
        <v>5003687</v>
      </c>
      <c r="B9999" s="126" t="s">
        <v>19898</v>
      </c>
      <c r="C9999" s="126" t="s">
        <v>19899</v>
      </c>
      <c r="D9999" s="126" t="s">
        <v>19900</v>
      </c>
      <c r="E9999" s="126" t="s">
        <v>288</v>
      </c>
      <c r="F9999" s="126" t="s">
        <v>352</v>
      </c>
      <c r="G9999" s="126" t="s">
        <v>417</v>
      </c>
      <c r="H9999" s="126" t="s">
        <v>126</v>
      </c>
      <c r="I9999" s="126" t="s">
        <v>126</v>
      </c>
      <c r="J9999" s="126" t="s">
        <v>7051</v>
      </c>
      <c r="K9999" s="126" t="s">
        <v>504</v>
      </c>
      <c r="L9999" s="126" t="s">
        <v>7052</v>
      </c>
      <c r="M9999" s="130">
        <v>434.88</v>
      </c>
      <c r="N9999" s="126" t="s">
        <v>290</v>
      </c>
      <c r="O9999" s="126" t="s">
        <v>353</v>
      </c>
      <c r="P9999" s="130">
        <v>0</v>
      </c>
      <c r="S9999" s="130">
        <v>0</v>
      </c>
      <c r="V9999" s="130">
        <v>434.88</v>
      </c>
      <c r="X9999" s="126" t="s">
        <v>3987</v>
      </c>
      <c r="Z9999" s="127"/>
      <c r="AA9999" s="128">
        <v>1</v>
      </c>
      <c r="AB9999" s="128">
        <v>60</v>
      </c>
      <c r="AD9999" s="126" t="s">
        <v>562</v>
      </c>
      <c r="AG9999" s="127"/>
      <c r="AI9999" s="127"/>
    </row>
    <row r="10000" spans="1:35" ht="14.85" customHeight="1">
      <c r="A10000" s="130">
        <v>5003686</v>
      </c>
      <c r="B10000" s="126" t="s">
        <v>19901</v>
      </c>
      <c r="C10000" s="126" t="s">
        <v>19902</v>
      </c>
      <c r="D10000" s="126" t="s">
        <v>19903</v>
      </c>
      <c r="E10000" s="126" t="s">
        <v>288</v>
      </c>
      <c r="F10000" s="126" t="s">
        <v>522</v>
      </c>
      <c r="G10000" s="126" t="s">
        <v>799</v>
      </c>
      <c r="H10000" s="126" t="s">
        <v>524</v>
      </c>
      <c r="I10000" s="126" t="s">
        <v>418</v>
      </c>
      <c r="J10000" s="126" t="s">
        <v>19904</v>
      </c>
      <c r="K10000" s="126" t="s">
        <v>747</v>
      </c>
      <c r="L10000" s="126" t="s">
        <v>19905</v>
      </c>
      <c r="M10000" s="130">
        <v>741.17</v>
      </c>
      <c r="N10000" s="126" t="s">
        <v>290</v>
      </c>
      <c r="O10000" s="126" t="s">
        <v>621</v>
      </c>
      <c r="P10000" s="130">
        <v>0</v>
      </c>
      <c r="S10000" s="130">
        <v>0</v>
      </c>
      <c r="V10000" s="130">
        <v>741.17</v>
      </c>
      <c r="X10000" s="126" t="s">
        <v>4636</v>
      </c>
      <c r="Z10000" s="127"/>
      <c r="AA10000" s="128"/>
      <c r="AB10000" s="128"/>
      <c r="AD10000" s="126" t="s">
        <v>562</v>
      </c>
      <c r="AG10000" s="127"/>
      <c r="AI10000" s="127"/>
    </row>
    <row r="10001" spans="1:35" ht="14.85" customHeight="1">
      <c r="A10001" s="130">
        <v>5002380</v>
      </c>
      <c r="B10001" s="126" t="s">
        <v>19906</v>
      </c>
      <c r="C10001" s="126" t="s">
        <v>11984</v>
      </c>
      <c r="D10001" s="126" t="s">
        <v>1375</v>
      </c>
      <c r="E10001" s="126" t="s">
        <v>288</v>
      </c>
      <c r="F10001" s="126" t="s">
        <v>491</v>
      </c>
      <c r="G10001" s="126" t="s">
        <v>417</v>
      </c>
      <c r="H10001" s="126" t="s">
        <v>126</v>
      </c>
      <c r="I10001" s="126" t="s">
        <v>308</v>
      </c>
      <c r="J10001" s="126" t="s">
        <v>1248</v>
      </c>
      <c r="K10001" s="126" t="s">
        <v>613</v>
      </c>
      <c r="L10001" s="126" t="s">
        <v>1249</v>
      </c>
      <c r="M10001" s="130">
        <v>1838.92</v>
      </c>
      <c r="N10001" s="126" t="s">
        <v>290</v>
      </c>
      <c r="O10001" s="126" t="s">
        <v>844</v>
      </c>
      <c r="P10001" s="130">
        <v>0</v>
      </c>
      <c r="S10001" s="130">
        <v>0</v>
      </c>
      <c r="V10001" s="130">
        <v>2043.25</v>
      </c>
      <c r="X10001" s="126" t="s">
        <v>845</v>
      </c>
      <c r="Y10001" s="126" t="s">
        <v>517</v>
      </c>
      <c r="Z10001" s="127" t="s">
        <v>309</v>
      </c>
      <c r="AA10001" s="128">
        <v>1</v>
      </c>
      <c r="AB10001" s="128">
        <v>84</v>
      </c>
      <c r="AD10001" s="126" t="s">
        <v>562</v>
      </c>
      <c r="AG10001" s="127"/>
      <c r="AI10001" s="127"/>
    </row>
    <row r="10002" spans="1:35" ht="14.85" customHeight="1">
      <c r="A10002" s="130">
        <v>5002379</v>
      </c>
      <c r="B10002" s="126" t="s">
        <v>19907</v>
      </c>
      <c r="C10002" s="126" t="s">
        <v>19908</v>
      </c>
      <c r="D10002" s="126" t="s">
        <v>1375</v>
      </c>
      <c r="E10002" s="126" t="s">
        <v>288</v>
      </c>
      <c r="F10002" s="126" t="s">
        <v>491</v>
      </c>
      <c r="G10002" s="126" t="s">
        <v>417</v>
      </c>
      <c r="H10002" s="126" t="s">
        <v>126</v>
      </c>
      <c r="I10002" s="126" t="s">
        <v>126</v>
      </c>
      <c r="J10002" s="126" t="s">
        <v>1248</v>
      </c>
      <c r="K10002" s="126" t="s">
        <v>613</v>
      </c>
      <c r="L10002" s="126" t="s">
        <v>1249</v>
      </c>
      <c r="M10002" s="130">
        <v>20356.16</v>
      </c>
      <c r="N10002" s="126" t="s">
        <v>290</v>
      </c>
      <c r="O10002" s="126" t="s">
        <v>1399</v>
      </c>
      <c r="P10002" s="130">
        <v>0</v>
      </c>
      <c r="S10002" s="130">
        <v>0</v>
      </c>
      <c r="V10002" s="130">
        <v>20771.599999999999</v>
      </c>
      <c r="X10002" s="126" t="s">
        <v>1400</v>
      </c>
      <c r="Y10002" s="126" t="s">
        <v>517</v>
      </c>
      <c r="Z10002" s="127" t="s">
        <v>1401</v>
      </c>
      <c r="AA10002" s="128">
        <v>1</v>
      </c>
      <c r="AB10002" s="128">
        <v>84</v>
      </c>
      <c r="AD10002" s="126" t="s">
        <v>562</v>
      </c>
      <c r="AG10002" s="127"/>
      <c r="AI10002" s="127"/>
    </row>
    <row r="10003" spans="1:35" ht="14.85" customHeight="1">
      <c r="A10003" s="130">
        <v>5000918</v>
      </c>
      <c r="B10003" s="126" t="s">
        <v>19909</v>
      </c>
      <c r="C10003" s="126" t="s">
        <v>18366</v>
      </c>
      <c r="D10003" s="126" t="s">
        <v>19910</v>
      </c>
      <c r="E10003" s="126" t="s">
        <v>288</v>
      </c>
      <c r="F10003" s="126" t="s">
        <v>440</v>
      </c>
      <c r="G10003" s="126" t="s">
        <v>458</v>
      </c>
      <c r="H10003" s="126" t="s">
        <v>126</v>
      </c>
      <c r="I10003" s="126" t="s">
        <v>418</v>
      </c>
      <c r="J10003" s="126" t="s">
        <v>442</v>
      </c>
      <c r="K10003" s="126" t="s">
        <v>443</v>
      </c>
      <c r="L10003" s="126" t="s">
        <v>444</v>
      </c>
      <c r="M10003" s="130">
        <v>5275.2</v>
      </c>
      <c r="O10003" s="126" t="s">
        <v>445</v>
      </c>
      <c r="P10003" s="130">
        <v>0</v>
      </c>
      <c r="S10003" s="130">
        <v>0</v>
      </c>
      <c r="V10003" s="130">
        <v>5275.2</v>
      </c>
      <c r="X10003" s="126" t="s">
        <v>2349</v>
      </c>
      <c r="Z10003" s="127"/>
      <c r="AA10003" s="128">
        <v>60</v>
      </c>
      <c r="AB10003" s="128">
        <v>1</v>
      </c>
      <c r="AD10003" s="126" t="s">
        <v>562</v>
      </c>
      <c r="AG10003" s="127"/>
      <c r="AI10003" s="127"/>
    </row>
    <row r="10004" spans="1:35" ht="14.85" customHeight="1">
      <c r="A10004" s="130">
        <v>5000913</v>
      </c>
      <c r="B10004" s="126" t="s">
        <v>19911</v>
      </c>
      <c r="C10004" s="126" t="s">
        <v>19072</v>
      </c>
      <c r="D10004" s="126" t="s">
        <v>19912</v>
      </c>
      <c r="E10004" s="126" t="s">
        <v>288</v>
      </c>
      <c r="F10004" s="126" t="s">
        <v>440</v>
      </c>
      <c r="G10004" s="126" t="s">
        <v>463</v>
      </c>
      <c r="H10004" s="126" t="s">
        <v>126</v>
      </c>
      <c r="I10004" s="126" t="s">
        <v>418</v>
      </c>
      <c r="J10004" s="126" t="s">
        <v>442</v>
      </c>
      <c r="K10004" s="126" t="s">
        <v>443</v>
      </c>
      <c r="L10004" s="126" t="s">
        <v>444</v>
      </c>
      <c r="M10004" s="130">
        <v>1948.8</v>
      </c>
      <c r="O10004" s="126" t="s">
        <v>445</v>
      </c>
      <c r="P10004" s="130">
        <v>0</v>
      </c>
      <c r="S10004" s="130">
        <v>0</v>
      </c>
      <c r="V10004" s="130">
        <v>1948.8</v>
      </c>
      <c r="X10004" s="126" t="s">
        <v>4644</v>
      </c>
      <c r="Z10004" s="127"/>
      <c r="AA10004" s="128">
        <v>30</v>
      </c>
      <c r="AB10004" s="128">
        <v>1</v>
      </c>
      <c r="AD10004" s="126" t="s">
        <v>562</v>
      </c>
      <c r="AG10004" s="127"/>
      <c r="AI10004" s="127"/>
    </row>
    <row r="10005" spans="1:35" ht="14.85" customHeight="1">
      <c r="A10005" s="130">
        <v>5000912</v>
      </c>
      <c r="B10005" s="126" t="s">
        <v>19913</v>
      </c>
      <c r="C10005" s="126" t="s">
        <v>19072</v>
      </c>
      <c r="D10005" s="126" t="s">
        <v>19914</v>
      </c>
      <c r="E10005" s="126" t="s">
        <v>288</v>
      </c>
      <c r="F10005" s="126" t="s">
        <v>440</v>
      </c>
      <c r="G10005" s="126" t="s">
        <v>463</v>
      </c>
      <c r="H10005" s="126" t="s">
        <v>126</v>
      </c>
      <c r="I10005" s="126" t="s">
        <v>418</v>
      </c>
      <c r="J10005" s="126" t="s">
        <v>442</v>
      </c>
      <c r="K10005" s="126" t="s">
        <v>443</v>
      </c>
      <c r="L10005" s="126" t="s">
        <v>444</v>
      </c>
      <c r="M10005" s="130">
        <v>1948.8</v>
      </c>
      <c r="O10005" s="126" t="s">
        <v>445</v>
      </c>
      <c r="P10005" s="130">
        <v>0</v>
      </c>
      <c r="S10005" s="130">
        <v>0</v>
      </c>
      <c r="V10005" s="130">
        <v>1948.8</v>
      </c>
      <c r="X10005" s="126" t="s">
        <v>4644</v>
      </c>
      <c r="Z10005" s="127"/>
      <c r="AA10005" s="128">
        <v>30</v>
      </c>
      <c r="AB10005" s="128">
        <v>1</v>
      </c>
      <c r="AD10005" s="126" t="s">
        <v>562</v>
      </c>
      <c r="AG10005" s="127"/>
      <c r="AI10005" s="127"/>
    </row>
    <row r="10006" spans="1:35" ht="14.85" customHeight="1">
      <c r="A10006" s="130">
        <v>5000964</v>
      </c>
      <c r="B10006" s="126" t="s">
        <v>19915</v>
      </c>
      <c r="C10006" s="126" t="s">
        <v>19916</v>
      </c>
      <c r="D10006" s="126" t="s">
        <v>19917</v>
      </c>
      <c r="E10006" s="126" t="s">
        <v>288</v>
      </c>
      <c r="F10006" s="126" t="s">
        <v>440</v>
      </c>
      <c r="G10006" s="126" t="s">
        <v>441</v>
      </c>
      <c r="H10006" s="126" t="s">
        <v>126</v>
      </c>
      <c r="I10006" s="126" t="s">
        <v>418</v>
      </c>
      <c r="J10006" s="126" t="s">
        <v>442</v>
      </c>
      <c r="K10006" s="126" t="s">
        <v>443</v>
      </c>
      <c r="L10006" s="126" t="s">
        <v>444</v>
      </c>
      <c r="M10006" s="130">
        <v>1461.6</v>
      </c>
      <c r="O10006" s="126" t="s">
        <v>449</v>
      </c>
      <c r="P10006" s="130">
        <v>0</v>
      </c>
      <c r="S10006" s="130">
        <v>0</v>
      </c>
      <c r="V10006" s="130">
        <v>1461.6</v>
      </c>
      <c r="X10006" s="126" t="s">
        <v>450</v>
      </c>
      <c r="Z10006" s="127"/>
      <c r="AA10006" s="128">
        <v>10</v>
      </c>
      <c r="AB10006" s="128">
        <v>1</v>
      </c>
      <c r="AD10006" s="126" t="s">
        <v>562</v>
      </c>
      <c r="AG10006" s="127"/>
      <c r="AI10006" s="127"/>
    </row>
    <row r="10007" spans="1:35" ht="14.85" customHeight="1">
      <c r="A10007" s="130">
        <v>5000959</v>
      </c>
      <c r="B10007" s="126" t="s">
        <v>19918</v>
      </c>
      <c r="C10007" s="126" t="s">
        <v>18212</v>
      </c>
      <c r="D10007" s="126" t="s">
        <v>19919</v>
      </c>
      <c r="E10007" s="126" t="s">
        <v>288</v>
      </c>
      <c r="F10007" s="126" t="s">
        <v>440</v>
      </c>
      <c r="G10007" s="126" t="s">
        <v>441</v>
      </c>
      <c r="H10007" s="126" t="s">
        <v>126</v>
      </c>
      <c r="I10007" s="126" t="s">
        <v>418</v>
      </c>
      <c r="J10007" s="126" t="s">
        <v>442</v>
      </c>
      <c r="K10007" s="126" t="s">
        <v>443</v>
      </c>
      <c r="L10007" s="126" t="s">
        <v>444</v>
      </c>
      <c r="M10007" s="130">
        <v>1461.6</v>
      </c>
      <c r="O10007" s="126" t="s">
        <v>449</v>
      </c>
      <c r="P10007" s="130">
        <v>0</v>
      </c>
      <c r="S10007" s="130">
        <v>0</v>
      </c>
      <c r="V10007" s="130">
        <v>1461.6</v>
      </c>
      <c r="X10007" s="126" t="s">
        <v>450</v>
      </c>
      <c r="Z10007" s="127"/>
      <c r="AA10007" s="128">
        <v>10</v>
      </c>
      <c r="AB10007" s="128">
        <v>1</v>
      </c>
      <c r="AD10007" s="126" t="s">
        <v>562</v>
      </c>
      <c r="AG10007" s="127"/>
      <c r="AI10007" s="127"/>
    </row>
    <row r="10008" spans="1:35" ht="14.85" customHeight="1">
      <c r="A10008" s="130">
        <v>5000958</v>
      </c>
      <c r="B10008" s="126" t="s">
        <v>19920</v>
      </c>
      <c r="C10008" s="126" t="s">
        <v>18212</v>
      </c>
      <c r="D10008" s="126" t="s">
        <v>19921</v>
      </c>
      <c r="E10008" s="126" t="s">
        <v>288</v>
      </c>
      <c r="F10008" s="126" t="s">
        <v>440</v>
      </c>
      <c r="G10008" s="126" t="s">
        <v>441</v>
      </c>
      <c r="H10008" s="126" t="s">
        <v>126</v>
      </c>
      <c r="I10008" s="126" t="s">
        <v>418</v>
      </c>
      <c r="J10008" s="126" t="s">
        <v>442</v>
      </c>
      <c r="K10008" s="126" t="s">
        <v>443</v>
      </c>
      <c r="L10008" s="126" t="s">
        <v>444</v>
      </c>
      <c r="M10008" s="130">
        <v>1461.6</v>
      </c>
      <c r="O10008" s="126" t="s">
        <v>449</v>
      </c>
      <c r="P10008" s="130">
        <v>0</v>
      </c>
      <c r="S10008" s="130">
        <v>0</v>
      </c>
      <c r="V10008" s="130">
        <v>1461.6</v>
      </c>
      <c r="X10008" s="126" t="s">
        <v>450</v>
      </c>
      <c r="Z10008" s="127"/>
      <c r="AA10008" s="128">
        <v>10</v>
      </c>
      <c r="AB10008" s="128">
        <v>1</v>
      </c>
      <c r="AD10008" s="126" t="s">
        <v>562</v>
      </c>
      <c r="AG10008" s="127"/>
      <c r="AI10008" s="127"/>
    </row>
    <row r="10009" spans="1:35" ht="14.85" customHeight="1">
      <c r="A10009" s="130">
        <v>5000957</v>
      </c>
      <c r="B10009" s="126" t="s">
        <v>19922</v>
      </c>
      <c r="C10009" s="126" t="s">
        <v>18212</v>
      </c>
      <c r="D10009" s="126" t="s">
        <v>19923</v>
      </c>
      <c r="E10009" s="126" t="s">
        <v>288</v>
      </c>
      <c r="F10009" s="126" t="s">
        <v>440</v>
      </c>
      <c r="G10009" s="126" t="s">
        <v>441</v>
      </c>
      <c r="H10009" s="126" t="s">
        <v>126</v>
      </c>
      <c r="I10009" s="126" t="s">
        <v>418</v>
      </c>
      <c r="J10009" s="126" t="s">
        <v>442</v>
      </c>
      <c r="K10009" s="126" t="s">
        <v>443</v>
      </c>
      <c r="L10009" s="126" t="s">
        <v>444</v>
      </c>
      <c r="M10009" s="130">
        <v>1461.6</v>
      </c>
      <c r="O10009" s="126" t="s">
        <v>449</v>
      </c>
      <c r="P10009" s="130">
        <v>0</v>
      </c>
      <c r="S10009" s="130">
        <v>0</v>
      </c>
      <c r="V10009" s="130">
        <v>1461.6</v>
      </c>
      <c r="X10009" s="126" t="s">
        <v>450</v>
      </c>
      <c r="Z10009" s="127"/>
      <c r="AA10009" s="128">
        <v>10</v>
      </c>
      <c r="AB10009" s="128">
        <v>1</v>
      </c>
      <c r="AD10009" s="126" t="s">
        <v>562</v>
      </c>
      <c r="AG10009" s="127"/>
      <c r="AI10009" s="127"/>
    </row>
    <row r="10010" spans="1:35" ht="14.85" customHeight="1">
      <c r="A10010" s="130">
        <v>5000956</v>
      </c>
      <c r="B10010" s="126" t="s">
        <v>19924</v>
      </c>
      <c r="C10010" s="126" t="s">
        <v>18212</v>
      </c>
      <c r="D10010" s="126" t="s">
        <v>19925</v>
      </c>
      <c r="E10010" s="126" t="s">
        <v>288</v>
      </c>
      <c r="F10010" s="126" t="s">
        <v>440</v>
      </c>
      <c r="G10010" s="126" t="s">
        <v>441</v>
      </c>
      <c r="H10010" s="126" t="s">
        <v>126</v>
      </c>
      <c r="I10010" s="126" t="s">
        <v>418</v>
      </c>
      <c r="J10010" s="126" t="s">
        <v>442</v>
      </c>
      <c r="K10010" s="126" t="s">
        <v>443</v>
      </c>
      <c r="L10010" s="126" t="s">
        <v>444</v>
      </c>
      <c r="M10010" s="130">
        <v>1461.6</v>
      </c>
      <c r="O10010" s="126" t="s">
        <v>449</v>
      </c>
      <c r="P10010" s="130">
        <v>0</v>
      </c>
      <c r="S10010" s="130">
        <v>0</v>
      </c>
      <c r="V10010" s="130">
        <v>1461.6</v>
      </c>
      <c r="X10010" s="126" t="s">
        <v>450</v>
      </c>
      <c r="Z10010" s="127"/>
      <c r="AA10010" s="128">
        <v>10</v>
      </c>
      <c r="AB10010" s="128">
        <v>1</v>
      </c>
      <c r="AD10010" s="126" t="s">
        <v>562</v>
      </c>
      <c r="AG10010" s="127"/>
      <c r="AI10010" s="127"/>
    </row>
    <row r="10011" spans="1:35" ht="14.85" customHeight="1">
      <c r="A10011" s="130">
        <v>5004116</v>
      </c>
      <c r="B10011" s="126" t="s">
        <v>15976</v>
      </c>
      <c r="C10011" s="126" t="s">
        <v>15977</v>
      </c>
      <c r="D10011" s="126" t="s">
        <v>15972</v>
      </c>
      <c r="E10011" s="126" t="s">
        <v>288</v>
      </c>
      <c r="F10011" s="126" t="s">
        <v>364</v>
      </c>
      <c r="G10011" s="126" t="s">
        <v>417</v>
      </c>
      <c r="H10011" s="126" t="s">
        <v>126</v>
      </c>
      <c r="I10011" s="126" t="s">
        <v>126</v>
      </c>
      <c r="J10011" s="126" t="s">
        <v>886</v>
      </c>
      <c r="K10011" s="126" t="s">
        <v>443</v>
      </c>
      <c r="L10011" s="126" t="s">
        <v>887</v>
      </c>
      <c r="M10011" s="130">
        <v>9739.52</v>
      </c>
      <c r="O10011" s="126" t="s">
        <v>486</v>
      </c>
      <c r="P10011" s="130">
        <v>0</v>
      </c>
      <c r="S10011" s="130">
        <v>0</v>
      </c>
      <c r="V10011" s="130">
        <v>26295.64</v>
      </c>
      <c r="X10011" s="126" t="s">
        <v>549</v>
      </c>
      <c r="Z10011" s="127"/>
      <c r="AA10011" s="128">
        <v>2</v>
      </c>
      <c r="AB10011" s="128">
        <v>60</v>
      </c>
      <c r="AC10011" s="126" t="s">
        <v>366</v>
      </c>
      <c r="AD10011" s="126" t="s">
        <v>562</v>
      </c>
      <c r="AG10011" s="127"/>
      <c r="AI10011" s="127"/>
    </row>
    <row r="10012" spans="1:35" ht="14.85" customHeight="1">
      <c r="A10012" s="130">
        <v>5004115</v>
      </c>
      <c r="B10012" s="126" t="s">
        <v>15978</v>
      </c>
      <c r="C10012" s="126" t="s">
        <v>15979</v>
      </c>
      <c r="D10012" s="126" t="s">
        <v>15980</v>
      </c>
      <c r="E10012" s="126" t="s">
        <v>288</v>
      </c>
      <c r="F10012" s="126" t="s">
        <v>364</v>
      </c>
      <c r="G10012" s="126" t="s">
        <v>417</v>
      </c>
      <c r="H10012" s="126" t="s">
        <v>126</v>
      </c>
      <c r="I10012" s="126" t="s">
        <v>126</v>
      </c>
      <c r="J10012" s="126" t="s">
        <v>886</v>
      </c>
      <c r="K10012" s="126" t="s">
        <v>443</v>
      </c>
      <c r="L10012" s="126" t="s">
        <v>887</v>
      </c>
      <c r="M10012" s="130">
        <v>9739.52</v>
      </c>
      <c r="O10012" s="126" t="s">
        <v>486</v>
      </c>
      <c r="P10012" s="130">
        <v>0</v>
      </c>
      <c r="S10012" s="130">
        <v>0</v>
      </c>
      <c r="V10012" s="130">
        <v>26295.64</v>
      </c>
      <c r="X10012" s="126" t="s">
        <v>549</v>
      </c>
      <c r="Z10012" s="127"/>
      <c r="AA10012" s="128">
        <v>2</v>
      </c>
      <c r="AB10012" s="128">
        <v>60</v>
      </c>
      <c r="AC10012" s="126" t="s">
        <v>366</v>
      </c>
      <c r="AD10012" s="126" t="s">
        <v>562</v>
      </c>
      <c r="AG10012" s="127"/>
      <c r="AI10012" s="127"/>
    </row>
    <row r="10013" spans="1:35" ht="14.85" customHeight="1">
      <c r="A10013" s="130">
        <v>5004114</v>
      </c>
      <c r="B10013" s="126" t="s">
        <v>15981</v>
      </c>
      <c r="C10013" s="126" t="s">
        <v>15982</v>
      </c>
      <c r="D10013" s="126" t="s">
        <v>15972</v>
      </c>
      <c r="E10013" s="126" t="s">
        <v>288</v>
      </c>
      <c r="F10013" s="126" t="s">
        <v>364</v>
      </c>
      <c r="G10013" s="126" t="s">
        <v>417</v>
      </c>
      <c r="H10013" s="126" t="s">
        <v>126</v>
      </c>
      <c r="I10013" s="126" t="s">
        <v>126</v>
      </c>
      <c r="J10013" s="126" t="s">
        <v>886</v>
      </c>
      <c r="K10013" s="126" t="s">
        <v>443</v>
      </c>
      <c r="L10013" s="126" t="s">
        <v>887</v>
      </c>
      <c r="M10013" s="130">
        <v>9739.52</v>
      </c>
      <c r="O10013" s="126" t="s">
        <v>486</v>
      </c>
      <c r="P10013" s="130">
        <v>0</v>
      </c>
      <c r="S10013" s="130">
        <v>0</v>
      </c>
      <c r="V10013" s="130">
        <v>26782.58</v>
      </c>
      <c r="X10013" s="126" t="s">
        <v>549</v>
      </c>
      <c r="Z10013" s="127"/>
      <c r="AA10013" s="128">
        <v>2</v>
      </c>
      <c r="AB10013" s="128">
        <v>60</v>
      </c>
      <c r="AC10013" s="126" t="s">
        <v>366</v>
      </c>
      <c r="AD10013" s="126" t="s">
        <v>562</v>
      </c>
      <c r="AG10013" s="127"/>
      <c r="AI10013" s="127"/>
    </row>
    <row r="10014" spans="1:35" ht="14.85" customHeight="1">
      <c r="A10014" s="130">
        <v>5004113</v>
      </c>
      <c r="B10014" s="126" t="s">
        <v>16453</v>
      </c>
      <c r="C10014" s="126" t="s">
        <v>16454</v>
      </c>
      <c r="D10014" s="126" t="s">
        <v>16455</v>
      </c>
      <c r="E10014" s="126" t="s">
        <v>288</v>
      </c>
      <c r="F10014" s="126" t="s">
        <v>364</v>
      </c>
      <c r="G10014" s="126" t="s">
        <v>417</v>
      </c>
      <c r="H10014" s="126" t="s">
        <v>126</v>
      </c>
      <c r="I10014" s="126" t="s">
        <v>126</v>
      </c>
      <c r="J10014" s="126" t="s">
        <v>886</v>
      </c>
      <c r="K10014" s="126" t="s">
        <v>443</v>
      </c>
      <c r="L10014" s="126" t="s">
        <v>887</v>
      </c>
      <c r="M10014" s="130">
        <v>9739.52</v>
      </c>
      <c r="O10014" s="126" t="s">
        <v>486</v>
      </c>
      <c r="P10014" s="130">
        <v>0</v>
      </c>
      <c r="S10014" s="130">
        <v>0</v>
      </c>
      <c r="V10014" s="130">
        <v>26782.58</v>
      </c>
      <c r="X10014" s="126" t="s">
        <v>549</v>
      </c>
      <c r="Z10014" s="127"/>
      <c r="AA10014" s="128">
        <v>2</v>
      </c>
      <c r="AB10014" s="128">
        <v>60</v>
      </c>
      <c r="AC10014" s="126" t="s">
        <v>366</v>
      </c>
      <c r="AD10014" s="126" t="s">
        <v>562</v>
      </c>
      <c r="AG10014" s="127"/>
      <c r="AI10014" s="127"/>
    </row>
    <row r="10015" spans="1:35" ht="14.85" customHeight="1">
      <c r="A10015" s="130">
        <v>5004112</v>
      </c>
      <c r="B10015" s="126" t="s">
        <v>16456</v>
      </c>
      <c r="C10015" s="126" t="s">
        <v>16457</v>
      </c>
      <c r="D10015" s="126" t="s">
        <v>16458</v>
      </c>
      <c r="E10015" s="126" t="s">
        <v>288</v>
      </c>
      <c r="F10015" s="126" t="s">
        <v>364</v>
      </c>
      <c r="G10015" s="126" t="s">
        <v>417</v>
      </c>
      <c r="H10015" s="126" t="s">
        <v>126</v>
      </c>
      <c r="I10015" s="126" t="s">
        <v>126</v>
      </c>
      <c r="J10015" s="126" t="s">
        <v>886</v>
      </c>
      <c r="K10015" s="126" t="s">
        <v>443</v>
      </c>
      <c r="L10015" s="126" t="s">
        <v>887</v>
      </c>
      <c r="M10015" s="130">
        <v>9739.52</v>
      </c>
      <c r="O10015" s="126" t="s">
        <v>486</v>
      </c>
      <c r="P10015" s="130">
        <v>0</v>
      </c>
      <c r="S10015" s="130">
        <v>0</v>
      </c>
      <c r="V10015" s="130">
        <v>25321.73</v>
      </c>
      <c r="X10015" s="126" t="s">
        <v>549</v>
      </c>
      <c r="Z10015" s="127"/>
      <c r="AA10015" s="128">
        <v>2</v>
      </c>
      <c r="AB10015" s="128">
        <v>60</v>
      </c>
      <c r="AC10015" s="126" t="s">
        <v>366</v>
      </c>
      <c r="AD10015" s="126" t="s">
        <v>562</v>
      </c>
      <c r="AG10015" s="127"/>
      <c r="AI10015" s="127"/>
    </row>
    <row r="10016" spans="1:35" ht="14.85" customHeight="1">
      <c r="A10016" s="130">
        <v>5004111</v>
      </c>
      <c r="B10016" s="126" t="s">
        <v>16459</v>
      </c>
      <c r="C10016" s="126" t="s">
        <v>16460</v>
      </c>
      <c r="D10016" s="126" t="s">
        <v>16461</v>
      </c>
      <c r="E10016" s="126" t="s">
        <v>288</v>
      </c>
      <c r="F10016" s="126" t="s">
        <v>364</v>
      </c>
      <c r="G10016" s="126" t="s">
        <v>417</v>
      </c>
      <c r="H10016" s="126" t="s">
        <v>126</v>
      </c>
      <c r="I10016" s="126" t="s">
        <v>126</v>
      </c>
      <c r="J10016" s="126" t="s">
        <v>886</v>
      </c>
      <c r="K10016" s="126" t="s">
        <v>443</v>
      </c>
      <c r="L10016" s="126" t="s">
        <v>887</v>
      </c>
      <c r="M10016" s="130">
        <v>9739.52</v>
      </c>
      <c r="O10016" s="126" t="s">
        <v>486</v>
      </c>
      <c r="P10016" s="130">
        <v>0</v>
      </c>
      <c r="S10016" s="130">
        <v>0</v>
      </c>
      <c r="V10016" s="130">
        <v>25321.73</v>
      </c>
      <c r="X10016" s="126" t="s">
        <v>549</v>
      </c>
      <c r="Z10016" s="127"/>
      <c r="AA10016" s="128">
        <v>2</v>
      </c>
      <c r="AB10016" s="128">
        <v>60</v>
      </c>
      <c r="AC10016" s="126" t="s">
        <v>366</v>
      </c>
      <c r="AD10016" s="126" t="s">
        <v>562</v>
      </c>
      <c r="AG10016" s="127"/>
      <c r="AI10016" s="127"/>
    </row>
    <row r="10017" spans="1:35" ht="14.85" customHeight="1">
      <c r="A10017" s="130">
        <v>5004110</v>
      </c>
      <c r="B10017" s="126" t="s">
        <v>16465</v>
      </c>
      <c r="C10017" s="126" t="s">
        <v>16466</v>
      </c>
      <c r="D10017" s="126" t="s">
        <v>16467</v>
      </c>
      <c r="E10017" s="126" t="s">
        <v>288</v>
      </c>
      <c r="F10017" s="126" t="s">
        <v>364</v>
      </c>
      <c r="G10017" s="126" t="s">
        <v>417</v>
      </c>
      <c r="H10017" s="126" t="s">
        <v>126</v>
      </c>
      <c r="I10017" s="126" t="s">
        <v>126</v>
      </c>
      <c r="J10017" s="126" t="s">
        <v>886</v>
      </c>
      <c r="K10017" s="126" t="s">
        <v>443</v>
      </c>
      <c r="L10017" s="126" t="s">
        <v>887</v>
      </c>
      <c r="M10017" s="130">
        <v>9739.52</v>
      </c>
      <c r="O10017" s="126" t="s">
        <v>486</v>
      </c>
      <c r="P10017" s="130">
        <v>0</v>
      </c>
      <c r="S10017" s="130">
        <v>0</v>
      </c>
      <c r="V10017" s="130">
        <v>14121.73</v>
      </c>
      <c r="X10017" s="126" t="s">
        <v>549</v>
      </c>
      <c r="Z10017" s="127"/>
      <c r="AA10017" s="128">
        <v>2</v>
      </c>
      <c r="AB10017" s="128">
        <v>60</v>
      </c>
      <c r="AC10017" s="126" t="s">
        <v>366</v>
      </c>
      <c r="AD10017" s="126" t="s">
        <v>562</v>
      </c>
      <c r="AG10017" s="127"/>
      <c r="AI10017" s="127"/>
    </row>
    <row r="10018" spans="1:35" ht="14.85" customHeight="1">
      <c r="A10018" s="130">
        <v>5004109</v>
      </c>
      <c r="B10018" s="126" t="s">
        <v>16469</v>
      </c>
      <c r="C10018" s="126" t="s">
        <v>16470</v>
      </c>
      <c r="D10018" s="126" t="s">
        <v>16471</v>
      </c>
      <c r="E10018" s="126" t="s">
        <v>288</v>
      </c>
      <c r="F10018" s="126" t="s">
        <v>364</v>
      </c>
      <c r="G10018" s="126" t="s">
        <v>417</v>
      </c>
      <c r="H10018" s="126" t="s">
        <v>126</v>
      </c>
      <c r="I10018" s="126" t="s">
        <v>126</v>
      </c>
      <c r="J10018" s="126" t="s">
        <v>886</v>
      </c>
      <c r="K10018" s="126" t="s">
        <v>443</v>
      </c>
      <c r="L10018" s="126" t="s">
        <v>887</v>
      </c>
      <c r="M10018" s="130">
        <v>9739.52</v>
      </c>
      <c r="O10018" s="126" t="s">
        <v>486</v>
      </c>
      <c r="P10018" s="130">
        <v>0</v>
      </c>
      <c r="S10018" s="130">
        <v>0</v>
      </c>
      <c r="V10018" s="130">
        <v>21913.02</v>
      </c>
      <c r="X10018" s="126" t="s">
        <v>549</v>
      </c>
      <c r="Z10018" s="127"/>
      <c r="AA10018" s="128">
        <v>2</v>
      </c>
      <c r="AB10018" s="128">
        <v>60</v>
      </c>
      <c r="AC10018" s="126" t="s">
        <v>366</v>
      </c>
      <c r="AD10018" s="126" t="s">
        <v>562</v>
      </c>
      <c r="AG10018" s="127"/>
      <c r="AI10018" s="127"/>
    </row>
    <row r="10019" spans="1:35" ht="14.85" customHeight="1">
      <c r="A10019" s="130">
        <v>5004108</v>
      </c>
      <c r="B10019" s="126" t="s">
        <v>16474</v>
      </c>
      <c r="C10019" s="126" t="s">
        <v>16475</v>
      </c>
      <c r="D10019" s="126" t="s">
        <v>16476</v>
      </c>
      <c r="E10019" s="126" t="s">
        <v>288</v>
      </c>
      <c r="F10019" s="126" t="s">
        <v>364</v>
      </c>
      <c r="G10019" s="126" t="s">
        <v>417</v>
      </c>
      <c r="H10019" s="126" t="s">
        <v>126</v>
      </c>
      <c r="I10019" s="126" t="s">
        <v>126</v>
      </c>
      <c r="J10019" s="126" t="s">
        <v>886</v>
      </c>
      <c r="K10019" s="126" t="s">
        <v>443</v>
      </c>
      <c r="L10019" s="126" t="s">
        <v>887</v>
      </c>
      <c r="M10019" s="130">
        <v>9739.52</v>
      </c>
      <c r="O10019" s="126" t="s">
        <v>486</v>
      </c>
      <c r="P10019" s="130">
        <v>0</v>
      </c>
      <c r="S10019" s="130">
        <v>0</v>
      </c>
      <c r="V10019" s="130">
        <v>28730.42</v>
      </c>
      <c r="X10019" s="126" t="s">
        <v>549</v>
      </c>
      <c r="Z10019" s="127"/>
      <c r="AA10019" s="128">
        <v>2</v>
      </c>
      <c r="AB10019" s="128">
        <v>60</v>
      </c>
      <c r="AC10019" s="126" t="s">
        <v>366</v>
      </c>
      <c r="AD10019" s="126" t="s">
        <v>562</v>
      </c>
      <c r="AG10019" s="127"/>
      <c r="AI10019" s="127"/>
    </row>
    <row r="10020" spans="1:35" ht="14.85" customHeight="1">
      <c r="A10020" s="130">
        <v>5004107</v>
      </c>
      <c r="B10020" s="126" t="s">
        <v>18427</v>
      </c>
      <c r="C10020" s="126" t="s">
        <v>18428</v>
      </c>
      <c r="D10020" s="126" t="s">
        <v>18429</v>
      </c>
      <c r="E10020" s="126" t="s">
        <v>288</v>
      </c>
      <c r="F10020" s="126" t="s">
        <v>364</v>
      </c>
      <c r="G10020" s="126" t="s">
        <v>417</v>
      </c>
      <c r="H10020" s="126" t="s">
        <v>126</v>
      </c>
      <c r="I10020" s="126" t="s">
        <v>126</v>
      </c>
      <c r="J10020" s="126" t="s">
        <v>886</v>
      </c>
      <c r="K10020" s="126" t="s">
        <v>443</v>
      </c>
      <c r="L10020" s="126" t="s">
        <v>887</v>
      </c>
      <c r="M10020" s="130">
        <v>9739.52</v>
      </c>
      <c r="O10020" s="126" t="s">
        <v>486</v>
      </c>
      <c r="P10020" s="130">
        <v>0</v>
      </c>
      <c r="S10020" s="130">
        <v>0</v>
      </c>
      <c r="V10020" s="130">
        <v>13147.8</v>
      </c>
      <c r="X10020" s="126" t="s">
        <v>549</v>
      </c>
      <c r="Z10020" s="127"/>
      <c r="AA10020" s="128">
        <v>2</v>
      </c>
      <c r="AB10020" s="128">
        <v>60</v>
      </c>
      <c r="AC10020" s="126" t="s">
        <v>366</v>
      </c>
      <c r="AD10020" s="126" t="s">
        <v>562</v>
      </c>
      <c r="AG10020" s="127"/>
      <c r="AI10020" s="127"/>
    </row>
    <row r="10021" spans="1:35" ht="14.85" customHeight="1">
      <c r="A10021" s="130">
        <v>5004106</v>
      </c>
      <c r="B10021" s="126" t="s">
        <v>17858</v>
      </c>
      <c r="C10021" s="126" t="s">
        <v>17859</v>
      </c>
      <c r="D10021" s="126" t="s">
        <v>17860</v>
      </c>
      <c r="E10021" s="126" t="s">
        <v>288</v>
      </c>
      <c r="F10021" s="126" t="s">
        <v>364</v>
      </c>
      <c r="G10021" s="126" t="s">
        <v>417</v>
      </c>
      <c r="H10021" s="126" t="s">
        <v>126</v>
      </c>
      <c r="I10021" s="126" t="s">
        <v>126</v>
      </c>
      <c r="J10021" s="126" t="s">
        <v>886</v>
      </c>
      <c r="K10021" s="126" t="s">
        <v>443</v>
      </c>
      <c r="L10021" s="126" t="s">
        <v>887</v>
      </c>
      <c r="M10021" s="130">
        <v>9739.52</v>
      </c>
      <c r="O10021" s="126" t="s">
        <v>486</v>
      </c>
      <c r="P10021" s="130">
        <v>0</v>
      </c>
      <c r="S10021" s="130">
        <v>0</v>
      </c>
      <c r="V10021" s="130">
        <v>13147.8</v>
      </c>
      <c r="X10021" s="126" t="s">
        <v>549</v>
      </c>
      <c r="Z10021" s="127"/>
      <c r="AA10021" s="128">
        <v>2</v>
      </c>
      <c r="AB10021" s="128">
        <v>60</v>
      </c>
      <c r="AC10021" s="126" t="s">
        <v>366</v>
      </c>
      <c r="AD10021" s="126" t="s">
        <v>562</v>
      </c>
      <c r="AG10021" s="127"/>
      <c r="AI10021" s="127"/>
    </row>
    <row r="10022" spans="1:35" ht="14.85" customHeight="1">
      <c r="A10022" s="130">
        <v>5004105</v>
      </c>
      <c r="B10022" s="126" t="s">
        <v>14742</v>
      </c>
      <c r="C10022" s="126" t="s">
        <v>14743</v>
      </c>
      <c r="D10022" s="126" t="s">
        <v>14744</v>
      </c>
      <c r="E10022" s="126" t="s">
        <v>288</v>
      </c>
      <c r="F10022" s="126" t="s">
        <v>364</v>
      </c>
      <c r="G10022" s="126" t="s">
        <v>417</v>
      </c>
      <c r="H10022" s="126" t="s">
        <v>126</v>
      </c>
      <c r="I10022" s="126" t="s">
        <v>126</v>
      </c>
      <c r="J10022" s="126" t="s">
        <v>886</v>
      </c>
      <c r="K10022" s="126" t="s">
        <v>443</v>
      </c>
      <c r="L10022" s="126" t="s">
        <v>887</v>
      </c>
      <c r="M10022" s="130">
        <v>9739.52</v>
      </c>
      <c r="O10022" s="126" t="s">
        <v>486</v>
      </c>
      <c r="P10022" s="130">
        <v>0</v>
      </c>
      <c r="S10022" s="130">
        <v>0</v>
      </c>
      <c r="V10022" s="130">
        <v>13147.8</v>
      </c>
      <c r="X10022" s="126" t="s">
        <v>549</v>
      </c>
      <c r="Z10022" s="127"/>
      <c r="AA10022" s="128">
        <v>2</v>
      </c>
      <c r="AB10022" s="128">
        <v>60</v>
      </c>
      <c r="AC10022" s="126" t="s">
        <v>366</v>
      </c>
      <c r="AD10022" s="126" t="s">
        <v>562</v>
      </c>
      <c r="AG10022" s="127"/>
      <c r="AI10022" s="127"/>
    </row>
    <row r="10023" spans="1:35" ht="14.85" customHeight="1">
      <c r="A10023" s="130">
        <v>5004104</v>
      </c>
      <c r="B10023" s="126" t="s">
        <v>14748</v>
      </c>
      <c r="C10023" s="126" t="s">
        <v>14749</v>
      </c>
      <c r="D10023" s="126" t="s">
        <v>14750</v>
      </c>
      <c r="E10023" s="126" t="s">
        <v>288</v>
      </c>
      <c r="F10023" s="126" t="s">
        <v>364</v>
      </c>
      <c r="G10023" s="126" t="s">
        <v>417</v>
      </c>
      <c r="H10023" s="126" t="s">
        <v>126</v>
      </c>
      <c r="I10023" s="126" t="s">
        <v>126</v>
      </c>
      <c r="J10023" s="126" t="s">
        <v>886</v>
      </c>
      <c r="K10023" s="126" t="s">
        <v>443</v>
      </c>
      <c r="L10023" s="126" t="s">
        <v>887</v>
      </c>
      <c r="M10023" s="130">
        <v>9739.52</v>
      </c>
      <c r="O10023" s="126" t="s">
        <v>486</v>
      </c>
      <c r="P10023" s="130">
        <v>0</v>
      </c>
      <c r="S10023" s="130">
        <v>0</v>
      </c>
      <c r="V10023" s="130">
        <v>13634.78</v>
      </c>
      <c r="X10023" s="126" t="s">
        <v>549</v>
      </c>
      <c r="Z10023" s="127"/>
      <c r="AA10023" s="128">
        <v>2</v>
      </c>
      <c r="AB10023" s="128">
        <v>60</v>
      </c>
      <c r="AC10023" s="126" t="s">
        <v>366</v>
      </c>
      <c r="AD10023" s="126" t="s">
        <v>562</v>
      </c>
      <c r="AG10023" s="127"/>
      <c r="AI10023" s="127"/>
    </row>
    <row r="10024" spans="1:35" ht="14.85" customHeight="1">
      <c r="A10024" s="130">
        <v>5004103</v>
      </c>
      <c r="B10024" s="126" t="s">
        <v>16151</v>
      </c>
      <c r="C10024" s="126" t="s">
        <v>16152</v>
      </c>
      <c r="D10024" s="126" t="s">
        <v>16153</v>
      </c>
      <c r="E10024" s="126" t="s">
        <v>288</v>
      </c>
      <c r="F10024" s="126" t="s">
        <v>364</v>
      </c>
      <c r="G10024" s="126" t="s">
        <v>417</v>
      </c>
      <c r="H10024" s="126" t="s">
        <v>126</v>
      </c>
      <c r="I10024" s="126" t="s">
        <v>126</v>
      </c>
      <c r="J10024" s="126" t="s">
        <v>886</v>
      </c>
      <c r="K10024" s="126" t="s">
        <v>443</v>
      </c>
      <c r="L10024" s="126" t="s">
        <v>887</v>
      </c>
      <c r="M10024" s="130">
        <v>9739.52</v>
      </c>
      <c r="O10024" s="126" t="s">
        <v>486</v>
      </c>
      <c r="P10024" s="130">
        <v>0</v>
      </c>
      <c r="S10024" s="130">
        <v>0</v>
      </c>
      <c r="V10024" s="130">
        <v>13634.78</v>
      </c>
      <c r="X10024" s="126" t="s">
        <v>549</v>
      </c>
      <c r="Z10024" s="127"/>
      <c r="AA10024" s="128">
        <v>2</v>
      </c>
      <c r="AB10024" s="128">
        <v>60</v>
      </c>
      <c r="AC10024" s="126" t="s">
        <v>366</v>
      </c>
      <c r="AD10024" s="126" t="s">
        <v>562</v>
      </c>
      <c r="AG10024" s="127"/>
      <c r="AI10024" s="127"/>
    </row>
    <row r="10025" spans="1:35" ht="14.85" customHeight="1">
      <c r="A10025" s="130">
        <v>5004102</v>
      </c>
      <c r="B10025" s="126" t="s">
        <v>16155</v>
      </c>
      <c r="C10025" s="126" t="s">
        <v>16156</v>
      </c>
      <c r="D10025" s="126" t="s">
        <v>16157</v>
      </c>
      <c r="E10025" s="126" t="s">
        <v>288</v>
      </c>
      <c r="F10025" s="126" t="s">
        <v>364</v>
      </c>
      <c r="G10025" s="126" t="s">
        <v>417</v>
      </c>
      <c r="H10025" s="126" t="s">
        <v>126</v>
      </c>
      <c r="I10025" s="126" t="s">
        <v>126</v>
      </c>
      <c r="J10025" s="126" t="s">
        <v>886</v>
      </c>
      <c r="K10025" s="126" t="s">
        <v>443</v>
      </c>
      <c r="L10025" s="126" t="s">
        <v>887</v>
      </c>
      <c r="M10025" s="130">
        <v>9739.52</v>
      </c>
      <c r="O10025" s="126" t="s">
        <v>486</v>
      </c>
      <c r="P10025" s="130">
        <v>0</v>
      </c>
      <c r="S10025" s="130">
        <v>0</v>
      </c>
      <c r="V10025" s="130">
        <v>11686.96</v>
      </c>
      <c r="X10025" s="126" t="s">
        <v>549</v>
      </c>
      <c r="Z10025" s="127"/>
      <c r="AA10025" s="128">
        <v>2</v>
      </c>
      <c r="AB10025" s="128">
        <v>60</v>
      </c>
      <c r="AC10025" s="126" t="s">
        <v>366</v>
      </c>
      <c r="AD10025" s="126" t="s">
        <v>562</v>
      </c>
      <c r="AG10025" s="127"/>
      <c r="AI10025" s="127"/>
    </row>
    <row r="10026" spans="1:35" ht="14.85" customHeight="1">
      <c r="A10026" s="130">
        <v>5004101</v>
      </c>
      <c r="B10026" s="126" t="s">
        <v>11880</v>
      </c>
      <c r="C10026" s="126" t="s">
        <v>11881</v>
      </c>
      <c r="D10026" s="126" t="s">
        <v>11882</v>
      </c>
      <c r="E10026" s="126" t="s">
        <v>288</v>
      </c>
      <c r="F10026" s="126" t="s">
        <v>364</v>
      </c>
      <c r="G10026" s="126" t="s">
        <v>417</v>
      </c>
      <c r="H10026" s="126" t="s">
        <v>126</v>
      </c>
      <c r="I10026" s="126" t="s">
        <v>126</v>
      </c>
      <c r="J10026" s="126" t="s">
        <v>886</v>
      </c>
      <c r="K10026" s="126" t="s">
        <v>443</v>
      </c>
      <c r="L10026" s="126" t="s">
        <v>887</v>
      </c>
      <c r="M10026" s="130">
        <v>9739.52</v>
      </c>
      <c r="O10026" s="126" t="s">
        <v>486</v>
      </c>
      <c r="P10026" s="130">
        <v>0</v>
      </c>
      <c r="S10026" s="130">
        <v>0</v>
      </c>
      <c r="V10026" s="130">
        <v>20939.12</v>
      </c>
      <c r="X10026" s="126" t="s">
        <v>549</v>
      </c>
      <c r="Z10026" s="127"/>
      <c r="AA10026" s="128">
        <v>2</v>
      </c>
      <c r="AB10026" s="128">
        <v>60</v>
      </c>
      <c r="AC10026" s="126" t="s">
        <v>366</v>
      </c>
      <c r="AD10026" s="126" t="s">
        <v>562</v>
      </c>
      <c r="AG10026" s="127"/>
      <c r="AI10026" s="127"/>
    </row>
    <row r="10027" spans="1:35" ht="14.85" customHeight="1">
      <c r="A10027" s="130">
        <v>5000223</v>
      </c>
      <c r="B10027" s="126" t="s">
        <v>19926</v>
      </c>
      <c r="C10027" s="126" t="s">
        <v>19927</v>
      </c>
      <c r="D10027" s="126" t="s">
        <v>4460</v>
      </c>
      <c r="E10027" s="126" t="s">
        <v>288</v>
      </c>
      <c r="F10027" s="126" t="s">
        <v>522</v>
      </c>
      <c r="G10027" s="126" t="s">
        <v>799</v>
      </c>
      <c r="H10027" s="126" t="s">
        <v>524</v>
      </c>
      <c r="I10027" s="126" t="s">
        <v>418</v>
      </c>
      <c r="J10027" s="126" t="s">
        <v>1770</v>
      </c>
      <c r="K10027" s="126" t="s">
        <v>976</v>
      </c>
      <c r="L10027" s="126" t="s">
        <v>1771</v>
      </c>
      <c r="M10027" s="130">
        <v>1171.0999999999999</v>
      </c>
      <c r="N10027" s="126" t="s">
        <v>290</v>
      </c>
      <c r="O10027" s="126" t="s">
        <v>528</v>
      </c>
      <c r="P10027" s="130">
        <v>0</v>
      </c>
      <c r="S10027" s="130">
        <v>0</v>
      </c>
      <c r="V10027" s="130">
        <v>1171.0999999999999</v>
      </c>
      <c r="X10027" s="126" t="s">
        <v>1633</v>
      </c>
      <c r="Z10027" s="127"/>
      <c r="AA10027" s="128"/>
      <c r="AB10027" s="128"/>
      <c r="AD10027" s="126" t="s">
        <v>562</v>
      </c>
      <c r="AG10027" s="127"/>
      <c r="AI10027" s="127"/>
    </row>
    <row r="10028" spans="1:35" ht="14.85" customHeight="1">
      <c r="A10028" s="130">
        <v>5000222</v>
      </c>
      <c r="B10028" s="126" t="s">
        <v>19928</v>
      </c>
      <c r="C10028" s="126" t="s">
        <v>19927</v>
      </c>
      <c r="D10028" s="126" t="s">
        <v>19929</v>
      </c>
      <c r="E10028" s="126" t="s">
        <v>288</v>
      </c>
      <c r="F10028" s="126" t="s">
        <v>522</v>
      </c>
      <c r="G10028" s="126" t="s">
        <v>19930</v>
      </c>
      <c r="H10028" s="126" t="s">
        <v>524</v>
      </c>
      <c r="I10028" s="126" t="s">
        <v>418</v>
      </c>
      <c r="J10028" s="126" t="s">
        <v>1770</v>
      </c>
      <c r="K10028" s="126" t="s">
        <v>976</v>
      </c>
      <c r="L10028" s="126" t="s">
        <v>1771</v>
      </c>
      <c r="M10028" s="130">
        <v>505.4</v>
      </c>
      <c r="N10028" s="126" t="s">
        <v>290</v>
      </c>
      <c r="O10028" s="126" t="s">
        <v>528</v>
      </c>
      <c r="P10028" s="130">
        <v>0</v>
      </c>
      <c r="S10028" s="130">
        <v>0</v>
      </c>
      <c r="V10028" s="130">
        <v>505.4</v>
      </c>
      <c r="X10028" s="126" t="s">
        <v>1633</v>
      </c>
      <c r="Z10028" s="127"/>
      <c r="AA10028" s="128"/>
      <c r="AB10028" s="128"/>
      <c r="AD10028" s="126" t="s">
        <v>562</v>
      </c>
      <c r="AG10028" s="127"/>
      <c r="AI10028" s="127"/>
    </row>
    <row r="10029" spans="1:35" ht="14.85" customHeight="1">
      <c r="A10029" s="130">
        <v>5000220</v>
      </c>
      <c r="B10029" s="126" t="s">
        <v>19931</v>
      </c>
      <c r="C10029" s="126" t="s">
        <v>17714</v>
      </c>
      <c r="D10029" s="126" t="s">
        <v>19932</v>
      </c>
      <c r="E10029" s="126" t="s">
        <v>288</v>
      </c>
      <c r="F10029" s="126" t="s">
        <v>522</v>
      </c>
      <c r="G10029" s="126" t="s">
        <v>783</v>
      </c>
      <c r="H10029" s="126" t="s">
        <v>524</v>
      </c>
      <c r="I10029" s="126" t="s">
        <v>418</v>
      </c>
      <c r="J10029" s="126" t="s">
        <v>1770</v>
      </c>
      <c r="K10029" s="126" t="s">
        <v>976</v>
      </c>
      <c r="L10029" s="126" t="s">
        <v>1771</v>
      </c>
      <c r="M10029" s="130">
        <v>1336.98</v>
      </c>
      <c r="N10029" s="126" t="s">
        <v>290</v>
      </c>
      <c r="O10029" s="126" t="s">
        <v>528</v>
      </c>
      <c r="P10029" s="130">
        <v>0</v>
      </c>
      <c r="S10029" s="130">
        <v>0</v>
      </c>
      <c r="V10029" s="130">
        <v>1336.98</v>
      </c>
      <c r="X10029" s="126" t="s">
        <v>2121</v>
      </c>
      <c r="Z10029" s="127"/>
      <c r="AA10029" s="128"/>
      <c r="AB10029" s="128"/>
      <c r="AD10029" s="126" t="s">
        <v>562</v>
      </c>
      <c r="AG10029" s="127"/>
      <c r="AI10029" s="127"/>
    </row>
    <row r="10030" spans="1:35" ht="14.85" customHeight="1">
      <c r="A10030" s="130">
        <v>5004988</v>
      </c>
      <c r="B10030" s="126" t="s">
        <v>19933</v>
      </c>
      <c r="C10030" s="126" t="s">
        <v>19934</v>
      </c>
      <c r="D10030" s="126" t="s">
        <v>19935</v>
      </c>
      <c r="E10030" s="126" t="s">
        <v>288</v>
      </c>
      <c r="F10030" s="126" t="s">
        <v>491</v>
      </c>
      <c r="G10030" s="126" t="s">
        <v>417</v>
      </c>
      <c r="H10030" s="126" t="s">
        <v>126</v>
      </c>
      <c r="I10030" s="126" t="s">
        <v>126</v>
      </c>
      <c r="J10030" s="126" t="s">
        <v>514</v>
      </c>
      <c r="K10030" s="126" t="s">
        <v>504</v>
      </c>
      <c r="L10030" s="126" t="s">
        <v>515</v>
      </c>
      <c r="M10030" s="130">
        <v>16203.36</v>
      </c>
      <c r="N10030" s="126" t="s">
        <v>290</v>
      </c>
      <c r="O10030" s="126" t="s">
        <v>1311</v>
      </c>
      <c r="P10030" s="130">
        <v>0</v>
      </c>
      <c r="S10030" s="130">
        <v>0</v>
      </c>
      <c r="V10030" s="130">
        <v>18003.740000000002</v>
      </c>
      <c r="X10030" s="126" t="s">
        <v>1312</v>
      </c>
      <c r="Y10030" s="126" t="s">
        <v>517</v>
      </c>
      <c r="Z10030" s="127" t="s">
        <v>309</v>
      </c>
      <c r="AA10030" s="128">
        <v>1</v>
      </c>
      <c r="AB10030" s="128">
        <v>60</v>
      </c>
      <c r="AD10030" s="126" t="s">
        <v>562</v>
      </c>
      <c r="AG10030" s="127"/>
      <c r="AI10030" s="127"/>
    </row>
    <row r="10031" spans="1:35" ht="14.85" customHeight="1">
      <c r="A10031" s="130">
        <v>5004987</v>
      </c>
      <c r="B10031" s="126" t="s">
        <v>19936</v>
      </c>
      <c r="C10031" s="126" t="s">
        <v>16936</v>
      </c>
      <c r="D10031" s="126" t="s">
        <v>14956</v>
      </c>
      <c r="E10031" s="126" t="s">
        <v>288</v>
      </c>
      <c r="F10031" s="126" t="s">
        <v>416</v>
      </c>
      <c r="G10031" s="126" t="s">
        <v>417</v>
      </c>
      <c r="H10031" s="126" t="s">
        <v>126</v>
      </c>
      <c r="I10031" s="126" t="s">
        <v>126</v>
      </c>
      <c r="J10031" s="126" t="s">
        <v>10441</v>
      </c>
      <c r="K10031" s="126" t="s">
        <v>7040</v>
      </c>
      <c r="L10031" s="126" t="s">
        <v>931</v>
      </c>
      <c r="M10031" s="130">
        <v>501.98</v>
      </c>
      <c r="O10031" s="126" t="s">
        <v>3119</v>
      </c>
      <c r="P10031" s="130">
        <v>0</v>
      </c>
      <c r="S10031" s="130">
        <v>0</v>
      </c>
      <c r="V10031" s="130">
        <v>501.98</v>
      </c>
      <c r="X10031" s="126" t="s">
        <v>12337</v>
      </c>
      <c r="Z10031" s="127"/>
      <c r="AA10031" s="128">
        <v>1</v>
      </c>
      <c r="AB10031" s="128">
        <v>12</v>
      </c>
      <c r="AD10031" s="126" t="s">
        <v>562</v>
      </c>
      <c r="AG10031" s="127"/>
      <c r="AI10031" s="127"/>
    </row>
    <row r="10032" spans="1:35" ht="14.85" customHeight="1">
      <c r="A10032" s="130">
        <v>5004986</v>
      </c>
      <c r="B10032" s="126" t="s">
        <v>19937</v>
      </c>
      <c r="C10032" s="126" t="s">
        <v>19938</v>
      </c>
      <c r="D10032" s="126" t="s">
        <v>19939</v>
      </c>
      <c r="E10032" s="126" t="s">
        <v>288</v>
      </c>
      <c r="F10032" s="126" t="s">
        <v>416</v>
      </c>
      <c r="G10032" s="126" t="s">
        <v>417</v>
      </c>
      <c r="H10032" s="126" t="s">
        <v>126</v>
      </c>
      <c r="I10032" s="126" t="s">
        <v>126</v>
      </c>
      <c r="J10032" s="126" t="s">
        <v>10441</v>
      </c>
      <c r="K10032" s="126" t="s">
        <v>7040</v>
      </c>
      <c r="L10032" s="126" t="s">
        <v>931</v>
      </c>
      <c r="M10032" s="130">
        <v>542.99</v>
      </c>
      <c r="O10032" s="126" t="s">
        <v>3119</v>
      </c>
      <c r="P10032" s="130">
        <v>0</v>
      </c>
      <c r="S10032" s="130">
        <v>0</v>
      </c>
      <c r="V10032" s="130">
        <v>542.99</v>
      </c>
      <c r="X10032" s="126" t="s">
        <v>12337</v>
      </c>
      <c r="Z10032" s="127"/>
      <c r="AA10032" s="128">
        <v>1</v>
      </c>
      <c r="AB10032" s="128">
        <v>12</v>
      </c>
      <c r="AD10032" s="126" t="s">
        <v>562</v>
      </c>
      <c r="AG10032" s="127"/>
      <c r="AI10032" s="127"/>
    </row>
    <row r="10033" spans="1:35" ht="14.85" customHeight="1">
      <c r="A10033" s="130">
        <v>5004983</v>
      </c>
      <c r="B10033" s="126" t="s">
        <v>19940</v>
      </c>
      <c r="C10033" s="126" t="s">
        <v>19938</v>
      </c>
      <c r="D10033" s="126" t="s">
        <v>19941</v>
      </c>
      <c r="E10033" s="126" t="s">
        <v>288</v>
      </c>
      <c r="F10033" s="126" t="s">
        <v>416</v>
      </c>
      <c r="G10033" s="126" t="s">
        <v>417</v>
      </c>
      <c r="H10033" s="126" t="s">
        <v>126</v>
      </c>
      <c r="I10033" s="126" t="s">
        <v>126</v>
      </c>
      <c r="J10033" s="126" t="s">
        <v>10441</v>
      </c>
      <c r="K10033" s="126" t="s">
        <v>7040</v>
      </c>
      <c r="L10033" s="126" t="s">
        <v>931</v>
      </c>
      <c r="M10033" s="130">
        <v>501.98</v>
      </c>
      <c r="O10033" s="126" t="s">
        <v>3119</v>
      </c>
      <c r="P10033" s="130">
        <v>0</v>
      </c>
      <c r="S10033" s="130">
        <v>0</v>
      </c>
      <c r="V10033" s="130">
        <v>501.98</v>
      </c>
      <c r="X10033" s="126" t="s">
        <v>12337</v>
      </c>
      <c r="Z10033" s="127"/>
      <c r="AA10033" s="128">
        <v>1</v>
      </c>
      <c r="AB10033" s="128">
        <v>12</v>
      </c>
      <c r="AD10033" s="126" t="s">
        <v>562</v>
      </c>
      <c r="AG10033" s="127"/>
      <c r="AI10033" s="127"/>
    </row>
    <row r="10034" spans="1:35" ht="14.85" customHeight="1">
      <c r="A10034" s="130">
        <v>5004982</v>
      </c>
      <c r="B10034" s="126" t="s">
        <v>19942</v>
      </c>
      <c r="C10034" s="126" t="s">
        <v>19938</v>
      </c>
      <c r="D10034" s="126" t="s">
        <v>19943</v>
      </c>
      <c r="E10034" s="126" t="s">
        <v>288</v>
      </c>
      <c r="F10034" s="126" t="s">
        <v>416</v>
      </c>
      <c r="G10034" s="126" t="s">
        <v>417</v>
      </c>
      <c r="H10034" s="126" t="s">
        <v>126</v>
      </c>
      <c r="I10034" s="126" t="s">
        <v>126</v>
      </c>
      <c r="J10034" s="126" t="s">
        <v>10441</v>
      </c>
      <c r="K10034" s="126" t="s">
        <v>7040</v>
      </c>
      <c r="L10034" s="126" t="s">
        <v>931</v>
      </c>
      <c r="M10034" s="130">
        <v>460.99</v>
      </c>
      <c r="O10034" s="126" t="s">
        <v>3119</v>
      </c>
      <c r="P10034" s="130">
        <v>0</v>
      </c>
      <c r="S10034" s="130">
        <v>0</v>
      </c>
      <c r="V10034" s="130">
        <v>460.99</v>
      </c>
      <c r="X10034" s="126" t="s">
        <v>12337</v>
      </c>
      <c r="Z10034" s="127"/>
      <c r="AA10034" s="128">
        <v>1</v>
      </c>
      <c r="AB10034" s="128">
        <v>12</v>
      </c>
      <c r="AD10034" s="126" t="s">
        <v>562</v>
      </c>
      <c r="AG10034" s="127"/>
      <c r="AI10034" s="127"/>
    </row>
    <row r="10035" spans="1:35" ht="14.85" customHeight="1">
      <c r="A10035" s="130">
        <v>5004981</v>
      </c>
      <c r="B10035" s="126" t="s">
        <v>19944</v>
      </c>
      <c r="C10035" s="126" t="s">
        <v>19945</v>
      </c>
      <c r="D10035" s="126" t="s">
        <v>19946</v>
      </c>
      <c r="E10035" s="126" t="s">
        <v>288</v>
      </c>
      <c r="F10035" s="126" t="s">
        <v>352</v>
      </c>
      <c r="G10035" s="126" t="s">
        <v>417</v>
      </c>
      <c r="H10035" s="126" t="s">
        <v>126</v>
      </c>
      <c r="I10035" s="126" t="s">
        <v>626</v>
      </c>
      <c r="J10035" s="126" t="s">
        <v>7051</v>
      </c>
      <c r="K10035" s="126" t="s">
        <v>504</v>
      </c>
      <c r="L10035" s="126" t="s">
        <v>7052</v>
      </c>
      <c r="M10035" s="130">
        <v>2076.2800000000002</v>
      </c>
      <c r="N10035" s="126" t="s">
        <v>290</v>
      </c>
      <c r="O10035" s="126" t="s">
        <v>353</v>
      </c>
      <c r="P10035" s="130">
        <v>0</v>
      </c>
      <c r="S10035" s="130">
        <v>0</v>
      </c>
      <c r="V10035" s="130">
        <v>2076.2800000000002</v>
      </c>
      <c r="X10035" s="126" t="s">
        <v>6910</v>
      </c>
      <c r="Z10035" s="127"/>
      <c r="AA10035" s="128">
        <v>1</v>
      </c>
      <c r="AB10035" s="128">
        <v>84</v>
      </c>
      <c r="AD10035" s="126" t="s">
        <v>562</v>
      </c>
      <c r="AG10035" s="127"/>
      <c r="AI10035" s="127"/>
    </row>
    <row r="10036" spans="1:35" ht="14.85" customHeight="1">
      <c r="A10036" s="130">
        <v>5004122</v>
      </c>
      <c r="B10036" s="126" t="s">
        <v>15959</v>
      </c>
      <c r="C10036" s="126" t="s">
        <v>15960</v>
      </c>
      <c r="D10036" s="126" t="s">
        <v>15147</v>
      </c>
      <c r="E10036" s="126" t="s">
        <v>288</v>
      </c>
      <c r="F10036" s="126" t="s">
        <v>364</v>
      </c>
      <c r="G10036" s="126" t="s">
        <v>417</v>
      </c>
      <c r="H10036" s="126" t="s">
        <v>126</v>
      </c>
      <c r="I10036" s="126" t="s">
        <v>126</v>
      </c>
      <c r="J10036" s="126" t="s">
        <v>886</v>
      </c>
      <c r="K10036" s="126" t="s">
        <v>443</v>
      </c>
      <c r="L10036" s="126" t="s">
        <v>887</v>
      </c>
      <c r="M10036" s="130">
        <v>9739.52</v>
      </c>
      <c r="O10036" s="126" t="s">
        <v>486</v>
      </c>
      <c r="P10036" s="130">
        <v>0</v>
      </c>
      <c r="S10036" s="130">
        <v>0</v>
      </c>
      <c r="V10036" s="130">
        <v>19965.2</v>
      </c>
      <c r="X10036" s="126" t="s">
        <v>549</v>
      </c>
      <c r="Z10036" s="127"/>
      <c r="AA10036" s="128">
        <v>2</v>
      </c>
      <c r="AB10036" s="128">
        <v>60</v>
      </c>
      <c r="AC10036" s="126" t="s">
        <v>366</v>
      </c>
      <c r="AD10036" s="126" t="s">
        <v>562</v>
      </c>
      <c r="AG10036" s="127"/>
      <c r="AI10036" s="127"/>
    </row>
    <row r="10037" spans="1:35" ht="14.85" customHeight="1">
      <c r="A10037" s="130">
        <v>5004121</v>
      </c>
      <c r="B10037" s="126" t="s">
        <v>15961</v>
      </c>
      <c r="C10037" s="126" t="s">
        <v>15962</v>
      </c>
      <c r="D10037" s="126" t="s">
        <v>15963</v>
      </c>
      <c r="E10037" s="126" t="s">
        <v>288</v>
      </c>
      <c r="F10037" s="126" t="s">
        <v>364</v>
      </c>
      <c r="G10037" s="126" t="s">
        <v>417</v>
      </c>
      <c r="H10037" s="126" t="s">
        <v>126</v>
      </c>
      <c r="I10037" s="126" t="s">
        <v>126</v>
      </c>
      <c r="J10037" s="126" t="s">
        <v>886</v>
      </c>
      <c r="K10037" s="126" t="s">
        <v>443</v>
      </c>
      <c r="L10037" s="126" t="s">
        <v>887</v>
      </c>
      <c r="M10037" s="130">
        <v>9739.52</v>
      </c>
      <c r="O10037" s="126" t="s">
        <v>486</v>
      </c>
      <c r="P10037" s="130">
        <v>0</v>
      </c>
      <c r="S10037" s="130">
        <v>0</v>
      </c>
      <c r="V10037" s="130">
        <v>19965.2</v>
      </c>
      <c r="X10037" s="126" t="s">
        <v>549</v>
      </c>
      <c r="Z10037" s="127"/>
      <c r="AA10037" s="128">
        <v>2</v>
      </c>
      <c r="AB10037" s="128">
        <v>60</v>
      </c>
      <c r="AC10037" s="126" t="s">
        <v>366</v>
      </c>
      <c r="AD10037" s="126" t="s">
        <v>562</v>
      </c>
      <c r="AG10037" s="127"/>
      <c r="AI10037" s="127"/>
    </row>
    <row r="10038" spans="1:35" ht="14.85" customHeight="1">
      <c r="A10038" s="130">
        <v>5004120</v>
      </c>
      <c r="B10038" s="126" t="s">
        <v>15964</v>
      </c>
      <c r="C10038" s="126" t="s">
        <v>15965</v>
      </c>
      <c r="D10038" s="126" t="s">
        <v>15966</v>
      </c>
      <c r="E10038" s="126" t="s">
        <v>288</v>
      </c>
      <c r="F10038" s="126" t="s">
        <v>364</v>
      </c>
      <c r="G10038" s="126" t="s">
        <v>417</v>
      </c>
      <c r="H10038" s="126" t="s">
        <v>126</v>
      </c>
      <c r="I10038" s="126" t="s">
        <v>126</v>
      </c>
      <c r="J10038" s="126" t="s">
        <v>886</v>
      </c>
      <c r="K10038" s="126" t="s">
        <v>443</v>
      </c>
      <c r="L10038" s="126" t="s">
        <v>887</v>
      </c>
      <c r="M10038" s="130">
        <v>9739.52</v>
      </c>
      <c r="O10038" s="126" t="s">
        <v>486</v>
      </c>
      <c r="P10038" s="130">
        <v>0</v>
      </c>
      <c r="S10038" s="130">
        <v>0</v>
      </c>
      <c r="V10038" s="130">
        <v>18504.34</v>
      </c>
      <c r="X10038" s="126" t="s">
        <v>549</v>
      </c>
      <c r="Z10038" s="127"/>
      <c r="AA10038" s="128">
        <v>2</v>
      </c>
      <c r="AB10038" s="128">
        <v>60</v>
      </c>
      <c r="AC10038" s="126" t="s">
        <v>366</v>
      </c>
      <c r="AD10038" s="126" t="s">
        <v>562</v>
      </c>
      <c r="AG10038" s="127"/>
      <c r="AI10038" s="127"/>
    </row>
    <row r="10039" spans="1:35" ht="14.85" customHeight="1">
      <c r="A10039" s="130">
        <v>5004119</v>
      </c>
      <c r="B10039" s="126" t="s">
        <v>15967</v>
      </c>
      <c r="C10039" s="126" t="s">
        <v>15968</v>
      </c>
      <c r="D10039" s="126" t="s">
        <v>15969</v>
      </c>
      <c r="E10039" s="126" t="s">
        <v>288</v>
      </c>
      <c r="F10039" s="126" t="s">
        <v>364</v>
      </c>
      <c r="G10039" s="126" t="s">
        <v>417</v>
      </c>
      <c r="H10039" s="126" t="s">
        <v>126</v>
      </c>
      <c r="I10039" s="126" t="s">
        <v>126</v>
      </c>
      <c r="J10039" s="126" t="s">
        <v>886</v>
      </c>
      <c r="K10039" s="126" t="s">
        <v>443</v>
      </c>
      <c r="L10039" s="126" t="s">
        <v>887</v>
      </c>
      <c r="M10039" s="130">
        <v>9739.52</v>
      </c>
      <c r="O10039" s="126" t="s">
        <v>486</v>
      </c>
      <c r="P10039" s="130">
        <v>0</v>
      </c>
      <c r="S10039" s="130">
        <v>0</v>
      </c>
      <c r="V10039" s="130">
        <v>18504.34</v>
      </c>
      <c r="X10039" s="126" t="s">
        <v>549</v>
      </c>
      <c r="Z10039" s="127"/>
      <c r="AA10039" s="128">
        <v>2</v>
      </c>
      <c r="AB10039" s="128">
        <v>60</v>
      </c>
      <c r="AC10039" s="126" t="s">
        <v>366</v>
      </c>
      <c r="AD10039" s="126" t="s">
        <v>562</v>
      </c>
      <c r="AG10039" s="127"/>
      <c r="AI10039" s="127"/>
    </row>
    <row r="10040" spans="1:35" ht="14.85" customHeight="1">
      <c r="A10040" s="130">
        <v>5004118</v>
      </c>
      <c r="B10040" s="126" t="s">
        <v>15970</v>
      </c>
      <c r="C10040" s="126" t="s">
        <v>15971</v>
      </c>
      <c r="D10040" s="126" t="s">
        <v>15972</v>
      </c>
      <c r="E10040" s="126" t="s">
        <v>288</v>
      </c>
      <c r="F10040" s="126" t="s">
        <v>364</v>
      </c>
      <c r="G10040" s="126" t="s">
        <v>417</v>
      </c>
      <c r="H10040" s="126" t="s">
        <v>126</v>
      </c>
      <c r="I10040" s="126" t="s">
        <v>126</v>
      </c>
      <c r="J10040" s="126" t="s">
        <v>886</v>
      </c>
      <c r="K10040" s="126" t="s">
        <v>443</v>
      </c>
      <c r="L10040" s="126" t="s">
        <v>887</v>
      </c>
      <c r="M10040" s="130">
        <v>9739.52</v>
      </c>
      <c r="O10040" s="126" t="s">
        <v>486</v>
      </c>
      <c r="P10040" s="130">
        <v>0</v>
      </c>
      <c r="S10040" s="130">
        <v>0</v>
      </c>
      <c r="V10040" s="130">
        <v>25321.73</v>
      </c>
      <c r="X10040" s="126" t="s">
        <v>549</v>
      </c>
      <c r="Z10040" s="127"/>
      <c r="AA10040" s="128">
        <v>2</v>
      </c>
      <c r="AB10040" s="128">
        <v>60</v>
      </c>
      <c r="AC10040" s="126" t="s">
        <v>366</v>
      </c>
      <c r="AD10040" s="126" t="s">
        <v>562</v>
      </c>
      <c r="AG10040" s="127"/>
      <c r="AI10040" s="127"/>
    </row>
    <row r="10041" spans="1:35" ht="14.85" customHeight="1">
      <c r="A10041" s="130">
        <v>5004117</v>
      </c>
      <c r="B10041" s="126" t="s">
        <v>15973</v>
      </c>
      <c r="C10041" s="126" t="s">
        <v>15974</v>
      </c>
      <c r="D10041" s="126" t="s">
        <v>15975</v>
      </c>
      <c r="E10041" s="126" t="s">
        <v>288</v>
      </c>
      <c r="F10041" s="126" t="s">
        <v>364</v>
      </c>
      <c r="G10041" s="126" t="s">
        <v>417</v>
      </c>
      <c r="H10041" s="126" t="s">
        <v>126</v>
      </c>
      <c r="I10041" s="126" t="s">
        <v>126</v>
      </c>
      <c r="J10041" s="126" t="s">
        <v>886</v>
      </c>
      <c r="K10041" s="126" t="s">
        <v>443</v>
      </c>
      <c r="L10041" s="126" t="s">
        <v>887</v>
      </c>
      <c r="M10041" s="130">
        <v>9739.52</v>
      </c>
      <c r="O10041" s="126" t="s">
        <v>486</v>
      </c>
      <c r="P10041" s="130">
        <v>0</v>
      </c>
      <c r="S10041" s="130">
        <v>0</v>
      </c>
      <c r="V10041" s="130">
        <v>26295.64</v>
      </c>
      <c r="X10041" s="126" t="s">
        <v>549</v>
      </c>
      <c r="Z10041" s="127"/>
      <c r="AA10041" s="128">
        <v>2</v>
      </c>
      <c r="AB10041" s="128">
        <v>60</v>
      </c>
      <c r="AC10041" s="126" t="s">
        <v>366</v>
      </c>
      <c r="AD10041" s="126" t="s">
        <v>562</v>
      </c>
      <c r="AG10041" s="127"/>
      <c r="AI10041" s="127"/>
    </row>
    <row r="10042" spans="1:35" ht="14.85" customHeight="1">
      <c r="A10042" s="130">
        <v>5002035</v>
      </c>
      <c r="B10042" s="126" t="s">
        <v>19947</v>
      </c>
      <c r="C10042" s="126" t="s">
        <v>8128</v>
      </c>
      <c r="D10042" s="126" t="s">
        <v>1521</v>
      </c>
      <c r="E10042" s="126" t="s">
        <v>288</v>
      </c>
      <c r="F10042" s="126" t="s">
        <v>491</v>
      </c>
      <c r="G10042" s="126" t="s">
        <v>417</v>
      </c>
      <c r="H10042" s="126" t="s">
        <v>126</v>
      </c>
      <c r="I10042" s="126" t="s">
        <v>126</v>
      </c>
      <c r="J10042" s="126" t="s">
        <v>1522</v>
      </c>
      <c r="K10042" s="126" t="s">
        <v>613</v>
      </c>
      <c r="L10042" s="126" t="s">
        <v>1249</v>
      </c>
      <c r="M10042" s="130">
        <v>3139.68</v>
      </c>
      <c r="N10042" s="126" t="s">
        <v>290</v>
      </c>
      <c r="O10042" s="126" t="s">
        <v>506</v>
      </c>
      <c r="P10042" s="130">
        <v>0</v>
      </c>
      <c r="S10042" s="130">
        <v>0</v>
      </c>
      <c r="V10042" s="130">
        <v>3488.54</v>
      </c>
      <c r="X10042" s="126" t="s">
        <v>1523</v>
      </c>
      <c r="Y10042" s="126" t="s">
        <v>517</v>
      </c>
      <c r="Z10042" s="127" t="s">
        <v>309</v>
      </c>
      <c r="AA10042" s="128">
        <v>1</v>
      </c>
      <c r="AB10042" s="128">
        <v>84</v>
      </c>
      <c r="AD10042" s="126" t="s">
        <v>562</v>
      </c>
      <c r="AG10042" s="127"/>
      <c r="AI10042" s="127"/>
    </row>
    <row r="10043" spans="1:35" ht="14.85" customHeight="1">
      <c r="A10043" s="130">
        <v>5002034</v>
      </c>
      <c r="B10043" s="126" t="s">
        <v>19948</v>
      </c>
      <c r="C10043" s="126" t="s">
        <v>19949</v>
      </c>
      <c r="D10043" s="126" t="s">
        <v>1521</v>
      </c>
      <c r="E10043" s="126" t="s">
        <v>288</v>
      </c>
      <c r="F10043" s="126" t="s">
        <v>491</v>
      </c>
      <c r="G10043" s="126" t="s">
        <v>417</v>
      </c>
      <c r="H10043" s="126" t="s">
        <v>126</v>
      </c>
      <c r="I10043" s="126" t="s">
        <v>308</v>
      </c>
      <c r="J10043" s="126" t="s">
        <v>1522</v>
      </c>
      <c r="K10043" s="126" t="s">
        <v>613</v>
      </c>
      <c r="L10043" s="126" t="s">
        <v>1249</v>
      </c>
      <c r="M10043" s="130">
        <v>7168.18</v>
      </c>
      <c r="N10043" s="126" t="s">
        <v>290</v>
      </c>
      <c r="O10043" s="126" t="s">
        <v>506</v>
      </c>
      <c r="P10043" s="130">
        <v>0</v>
      </c>
      <c r="S10043" s="130">
        <v>0</v>
      </c>
      <c r="V10043" s="130">
        <v>7964.65</v>
      </c>
      <c r="X10043" s="126" t="s">
        <v>1523</v>
      </c>
      <c r="Y10043" s="126" t="s">
        <v>517</v>
      </c>
      <c r="Z10043" s="127" t="s">
        <v>309</v>
      </c>
      <c r="AA10043" s="128">
        <v>1</v>
      </c>
      <c r="AB10043" s="128">
        <v>84</v>
      </c>
      <c r="AD10043" s="126" t="s">
        <v>562</v>
      </c>
      <c r="AG10043" s="127"/>
      <c r="AI10043" s="127"/>
    </row>
    <row r="10044" spans="1:35" ht="14.85" customHeight="1">
      <c r="A10044" s="130">
        <v>5000486</v>
      </c>
      <c r="B10044" s="126" t="s">
        <v>19950</v>
      </c>
      <c r="C10044" s="126" t="s">
        <v>19951</v>
      </c>
      <c r="D10044" s="126" t="s">
        <v>1640</v>
      </c>
      <c r="E10044" s="126" t="s">
        <v>288</v>
      </c>
      <c r="F10044" s="126" t="s">
        <v>522</v>
      </c>
      <c r="G10044" s="126" t="s">
        <v>523</v>
      </c>
      <c r="H10044" s="126" t="s">
        <v>524</v>
      </c>
      <c r="I10044" s="126" t="s">
        <v>418</v>
      </c>
      <c r="J10044" s="126" t="s">
        <v>19952</v>
      </c>
      <c r="K10044" s="126" t="s">
        <v>747</v>
      </c>
      <c r="L10044" s="126" t="s">
        <v>19953</v>
      </c>
      <c r="M10044" s="130">
        <v>1658.96</v>
      </c>
      <c r="N10044" s="126" t="s">
        <v>290</v>
      </c>
      <c r="O10044" s="126" t="s">
        <v>528</v>
      </c>
      <c r="P10044" s="130">
        <v>0</v>
      </c>
      <c r="S10044" s="130">
        <v>0</v>
      </c>
      <c r="V10044" s="130">
        <v>1658.96</v>
      </c>
      <c r="X10044" s="126" t="s">
        <v>1637</v>
      </c>
      <c r="Z10044" s="127"/>
      <c r="AA10044" s="128"/>
      <c r="AB10044" s="128"/>
      <c r="AD10044" s="126" t="s">
        <v>562</v>
      </c>
      <c r="AG10044" s="127"/>
      <c r="AI10044" s="127"/>
    </row>
    <row r="10045" spans="1:35" ht="14.85" customHeight="1">
      <c r="A10045" s="130">
        <v>5000476</v>
      </c>
      <c r="B10045" s="126" t="s">
        <v>19954</v>
      </c>
      <c r="C10045" s="126" t="s">
        <v>16442</v>
      </c>
      <c r="D10045" s="126" t="s">
        <v>19692</v>
      </c>
      <c r="E10045" s="126" t="s">
        <v>288</v>
      </c>
      <c r="F10045" s="126" t="s">
        <v>753</v>
      </c>
      <c r="G10045" s="126" t="s">
        <v>417</v>
      </c>
      <c r="H10045" s="126" t="s">
        <v>126</v>
      </c>
      <c r="I10045" s="126" t="s">
        <v>126</v>
      </c>
      <c r="J10045" s="126" t="s">
        <v>16268</v>
      </c>
      <c r="K10045" s="126" t="s">
        <v>747</v>
      </c>
      <c r="L10045" s="126" t="s">
        <v>7116</v>
      </c>
      <c r="M10045" s="130">
        <v>876.96</v>
      </c>
      <c r="O10045" s="126" t="s">
        <v>1804</v>
      </c>
      <c r="P10045" s="130">
        <v>0</v>
      </c>
      <c r="S10045" s="130">
        <v>0</v>
      </c>
      <c r="V10045" s="130">
        <v>1159.99</v>
      </c>
      <c r="X10045" s="126" t="s">
        <v>3160</v>
      </c>
      <c r="Z10045" s="127"/>
      <c r="AA10045" s="128">
        <v>2</v>
      </c>
      <c r="AB10045" s="128">
        <v>12</v>
      </c>
      <c r="AD10045" s="126" t="s">
        <v>562</v>
      </c>
      <c r="AG10045" s="127"/>
      <c r="AI10045" s="127"/>
    </row>
    <row r="10046" spans="1:35" ht="14.85" customHeight="1">
      <c r="A10046" s="130">
        <v>5000475</v>
      </c>
      <c r="B10046" s="126" t="s">
        <v>19955</v>
      </c>
      <c r="C10046" s="126" t="s">
        <v>16447</v>
      </c>
      <c r="D10046" s="126" t="s">
        <v>19686</v>
      </c>
      <c r="E10046" s="126" t="s">
        <v>288</v>
      </c>
      <c r="F10046" s="126" t="s">
        <v>753</v>
      </c>
      <c r="G10046" s="126" t="s">
        <v>417</v>
      </c>
      <c r="H10046" s="126" t="s">
        <v>308</v>
      </c>
      <c r="I10046" s="126" t="s">
        <v>308</v>
      </c>
      <c r="J10046" s="126" t="s">
        <v>16268</v>
      </c>
      <c r="K10046" s="126" t="s">
        <v>747</v>
      </c>
      <c r="L10046" s="126" t="s">
        <v>7116</v>
      </c>
      <c r="M10046" s="130">
        <v>584.64</v>
      </c>
      <c r="O10046" s="126" t="s">
        <v>1804</v>
      </c>
      <c r="P10046" s="130">
        <v>0</v>
      </c>
      <c r="S10046" s="130">
        <v>0</v>
      </c>
      <c r="V10046" s="130">
        <v>879.99</v>
      </c>
      <c r="X10046" s="126" t="s">
        <v>1805</v>
      </c>
      <c r="Z10046" s="127"/>
      <c r="AA10046" s="128">
        <v>2</v>
      </c>
      <c r="AB10046" s="128">
        <v>12</v>
      </c>
      <c r="AD10046" s="126" t="s">
        <v>562</v>
      </c>
      <c r="AG10046" s="127"/>
      <c r="AI10046" s="127"/>
    </row>
    <row r="10047" spans="1:35" ht="14.85" customHeight="1">
      <c r="A10047" s="130">
        <v>5000474</v>
      </c>
      <c r="B10047" s="126" t="s">
        <v>19956</v>
      </c>
      <c r="C10047" s="126" t="s">
        <v>19957</v>
      </c>
      <c r="D10047" s="126" t="s">
        <v>13318</v>
      </c>
      <c r="E10047" s="126" t="s">
        <v>288</v>
      </c>
      <c r="F10047" s="126" t="s">
        <v>753</v>
      </c>
      <c r="G10047" s="126" t="s">
        <v>417</v>
      </c>
      <c r="H10047" s="126" t="s">
        <v>308</v>
      </c>
      <c r="I10047" s="126" t="s">
        <v>308</v>
      </c>
      <c r="J10047" s="126" t="s">
        <v>16268</v>
      </c>
      <c r="K10047" s="126" t="s">
        <v>747</v>
      </c>
      <c r="L10047" s="126" t="s">
        <v>7116</v>
      </c>
      <c r="M10047" s="130">
        <v>584.64</v>
      </c>
      <c r="O10047" s="126" t="s">
        <v>1804</v>
      </c>
      <c r="P10047" s="130">
        <v>0</v>
      </c>
      <c r="S10047" s="130">
        <v>0</v>
      </c>
      <c r="V10047" s="130">
        <v>879.99</v>
      </c>
      <c r="X10047" s="126" t="s">
        <v>1805</v>
      </c>
      <c r="Z10047" s="127"/>
      <c r="AA10047" s="128">
        <v>2</v>
      </c>
      <c r="AB10047" s="128">
        <v>12</v>
      </c>
      <c r="AD10047" s="126" t="s">
        <v>562</v>
      </c>
      <c r="AG10047" s="127"/>
      <c r="AI10047" s="127"/>
    </row>
    <row r="10048" spans="1:35" ht="14.85" customHeight="1">
      <c r="A10048" s="130">
        <v>5000473</v>
      </c>
      <c r="B10048" s="126" t="s">
        <v>19958</v>
      </c>
      <c r="C10048" s="126" t="s">
        <v>16442</v>
      </c>
      <c r="D10048" s="126" t="s">
        <v>13318</v>
      </c>
      <c r="E10048" s="126" t="s">
        <v>288</v>
      </c>
      <c r="F10048" s="126" t="s">
        <v>753</v>
      </c>
      <c r="G10048" s="126" t="s">
        <v>417</v>
      </c>
      <c r="H10048" s="126" t="s">
        <v>308</v>
      </c>
      <c r="I10048" s="126" t="s">
        <v>308</v>
      </c>
      <c r="J10048" s="126" t="s">
        <v>16268</v>
      </c>
      <c r="K10048" s="126" t="s">
        <v>747</v>
      </c>
      <c r="L10048" s="126" t="s">
        <v>7116</v>
      </c>
      <c r="M10048" s="130">
        <v>584.64</v>
      </c>
      <c r="O10048" s="126" t="s">
        <v>1804</v>
      </c>
      <c r="P10048" s="130">
        <v>0</v>
      </c>
      <c r="S10048" s="130">
        <v>0</v>
      </c>
      <c r="V10048" s="130">
        <v>770</v>
      </c>
      <c r="X10048" s="126" t="s">
        <v>1805</v>
      </c>
      <c r="Z10048" s="127"/>
      <c r="AA10048" s="128">
        <v>2</v>
      </c>
      <c r="AB10048" s="128">
        <v>12</v>
      </c>
      <c r="AD10048" s="126" t="s">
        <v>562</v>
      </c>
      <c r="AG10048" s="127"/>
      <c r="AI10048" s="127"/>
    </row>
    <row r="10049" spans="1:35" ht="14.85" customHeight="1">
      <c r="A10049" s="130">
        <v>5000472</v>
      </c>
      <c r="B10049" s="126" t="s">
        <v>19959</v>
      </c>
      <c r="C10049" s="126" t="s">
        <v>19960</v>
      </c>
      <c r="D10049" s="126" t="s">
        <v>19961</v>
      </c>
      <c r="E10049" s="126" t="s">
        <v>288</v>
      </c>
      <c r="F10049" s="126" t="s">
        <v>753</v>
      </c>
      <c r="G10049" s="126" t="s">
        <v>417</v>
      </c>
      <c r="H10049" s="126" t="s">
        <v>308</v>
      </c>
      <c r="I10049" s="126" t="s">
        <v>308</v>
      </c>
      <c r="J10049" s="126" t="s">
        <v>16268</v>
      </c>
      <c r="K10049" s="126" t="s">
        <v>747</v>
      </c>
      <c r="L10049" s="126" t="s">
        <v>7116</v>
      </c>
      <c r="M10049" s="130">
        <v>584.64</v>
      </c>
      <c r="O10049" s="126" t="s">
        <v>1804</v>
      </c>
      <c r="P10049" s="130">
        <v>0</v>
      </c>
      <c r="S10049" s="130">
        <v>0</v>
      </c>
      <c r="V10049" s="130">
        <v>649.99</v>
      </c>
      <c r="X10049" s="126" t="s">
        <v>1805</v>
      </c>
      <c r="Z10049" s="127"/>
      <c r="AA10049" s="128">
        <v>2</v>
      </c>
      <c r="AB10049" s="128">
        <v>12</v>
      </c>
      <c r="AD10049" s="126" t="s">
        <v>562</v>
      </c>
      <c r="AG10049" s="127"/>
      <c r="AI10049" s="127"/>
    </row>
    <row r="10050" spans="1:35" ht="14.85" customHeight="1">
      <c r="A10050" s="130">
        <v>5000471</v>
      </c>
      <c r="B10050" s="126" t="s">
        <v>19962</v>
      </c>
      <c r="C10050" s="126" t="s">
        <v>19960</v>
      </c>
      <c r="D10050" s="126" t="s">
        <v>1806</v>
      </c>
      <c r="E10050" s="126" t="s">
        <v>288</v>
      </c>
      <c r="F10050" s="126" t="s">
        <v>753</v>
      </c>
      <c r="G10050" s="126" t="s">
        <v>417</v>
      </c>
      <c r="H10050" s="126" t="s">
        <v>308</v>
      </c>
      <c r="I10050" s="126" t="s">
        <v>308</v>
      </c>
      <c r="J10050" s="126" t="s">
        <v>16268</v>
      </c>
      <c r="K10050" s="126" t="s">
        <v>747</v>
      </c>
      <c r="L10050" s="126" t="s">
        <v>7116</v>
      </c>
      <c r="M10050" s="130">
        <v>399.84</v>
      </c>
      <c r="O10050" s="126" t="s">
        <v>1807</v>
      </c>
      <c r="P10050" s="130">
        <v>0</v>
      </c>
      <c r="S10050" s="130">
        <v>0</v>
      </c>
      <c r="V10050" s="130">
        <v>459.99</v>
      </c>
      <c r="X10050" s="126" t="s">
        <v>1808</v>
      </c>
      <c r="Z10050" s="127"/>
      <c r="AA10050" s="128">
        <v>2</v>
      </c>
      <c r="AB10050" s="128">
        <v>12</v>
      </c>
      <c r="AD10050" s="126" t="s">
        <v>562</v>
      </c>
      <c r="AG10050" s="127"/>
      <c r="AI10050" s="127"/>
    </row>
    <row r="10051" spans="1:35" ht="14.85" customHeight="1">
      <c r="A10051" s="130">
        <v>5000447</v>
      </c>
      <c r="B10051" s="126" t="s">
        <v>19963</v>
      </c>
      <c r="C10051" s="126" t="s">
        <v>16447</v>
      </c>
      <c r="D10051" s="126" t="s">
        <v>1806</v>
      </c>
      <c r="E10051" s="126" t="s">
        <v>288</v>
      </c>
      <c r="F10051" s="126" t="s">
        <v>753</v>
      </c>
      <c r="G10051" s="126" t="s">
        <v>417</v>
      </c>
      <c r="H10051" s="126" t="s">
        <v>308</v>
      </c>
      <c r="I10051" s="126" t="s">
        <v>308</v>
      </c>
      <c r="J10051" s="126" t="s">
        <v>16268</v>
      </c>
      <c r="K10051" s="126" t="s">
        <v>747</v>
      </c>
      <c r="L10051" s="126" t="s">
        <v>7116</v>
      </c>
      <c r="M10051" s="130">
        <v>399.84</v>
      </c>
      <c r="O10051" s="126" t="s">
        <v>1807</v>
      </c>
      <c r="P10051" s="130">
        <v>0</v>
      </c>
      <c r="S10051" s="130">
        <v>0</v>
      </c>
      <c r="V10051" s="130">
        <v>494.99</v>
      </c>
      <c r="X10051" s="126" t="s">
        <v>1808</v>
      </c>
      <c r="Z10051" s="127"/>
      <c r="AA10051" s="128">
        <v>2</v>
      </c>
      <c r="AB10051" s="128">
        <v>12</v>
      </c>
      <c r="AD10051" s="126" t="s">
        <v>562</v>
      </c>
      <c r="AG10051" s="127"/>
      <c r="AI10051" s="127"/>
    </row>
    <row r="10052" spans="1:35" ht="14.85" customHeight="1">
      <c r="A10052" s="130">
        <v>5000246</v>
      </c>
      <c r="B10052" s="126" t="s">
        <v>19964</v>
      </c>
      <c r="C10052" s="126" t="s">
        <v>19965</v>
      </c>
      <c r="D10052" s="126" t="s">
        <v>19966</v>
      </c>
      <c r="E10052" s="126" t="s">
        <v>288</v>
      </c>
      <c r="F10052" s="126" t="s">
        <v>491</v>
      </c>
      <c r="G10052" s="126" t="s">
        <v>417</v>
      </c>
      <c r="H10052" s="126" t="s">
        <v>126</v>
      </c>
      <c r="I10052" s="126" t="s">
        <v>126</v>
      </c>
      <c r="J10052" s="126" t="s">
        <v>769</v>
      </c>
      <c r="K10052" s="126" t="s">
        <v>567</v>
      </c>
      <c r="L10052" s="126" t="s">
        <v>770</v>
      </c>
      <c r="M10052" s="130">
        <v>1947.68</v>
      </c>
      <c r="O10052" s="126" t="s">
        <v>492</v>
      </c>
      <c r="P10052" s="130">
        <v>0</v>
      </c>
      <c r="S10052" s="130">
        <v>0</v>
      </c>
      <c r="V10052" s="130">
        <v>2100</v>
      </c>
      <c r="X10052" s="126" t="s">
        <v>8125</v>
      </c>
      <c r="Z10052" s="127"/>
      <c r="AA10052" s="128">
        <v>1</v>
      </c>
      <c r="AB10052" s="128">
        <v>60</v>
      </c>
      <c r="AD10052" s="126" t="s">
        <v>562</v>
      </c>
      <c r="AG10052" s="127"/>
      <c r="AI10052" s="127"/>
    </row>
    <row r="10053" spans="1:35" ht="14.85" customHeight="1">
      <c r="A10053" s="130">
        <v>5000245</v>
      </c>
      <c r="B10053" s="126" t="s">
        <v>19967</v>
      </c>
      <c r="C10053" s="126" t="s">
        <v>19968</v>
      </c>
      <c r="D10053" s="126" t="s">
        <v>19969</v>
      </c>
      <c r="E10053" s="126" t="s">
        <v>288</v>
      </c>
      <c r="F10053" s="126" t="s">
        <v>491</v>
      </c>
      <c r="G10053" s="126" t="s">
        <v>417</v>
      </c>
      <c r="H10053" s="126" t="s">
        <v>126</v>
      </c>
      <c r="I10053" s="126" t="s">
        <v>126</v>
      </c>
      <c r="J10053" s="126" t="s">
        <v>769</v>
      </c>
      <c r="K10053" s="126" t="s">
        <v>567</v>
      </c>
      <c r="L10053" s="126" t="s">
        <v>770</v>
      </c>
      <c r="M10053" s="130">
        <v>1357.98</v>
      </c>
      <c r="O10053" s="126" t="s">
        <v>492</v>
      </c>
      <c r="P10053" s="130">
        <v>0</v>
      </c>
      <c r="S10053" s="130">
        <v>0</v>
      </c>
      <c r="V10053" s="130">
        <v>1357.98</v>
      </c>
      <c r="X10053" s="126" t="s">
        <v>5727</v>
      </c>
      <c r="Z10053" s="127"/>
      <c r="AA10053" s="128">
        <v>1</v>
      </c>
      <c r="AB10053" s="128">
        <v>60</v>
      </c>
      <c r="AD10053" s="126" t="s">
        <v>562</v>
      </c>
      <c r="AG10053" s="127"/>
      <c r="AI10053" s="127"/>
    </row>
    <row r="10054" spans="1:35" ht="14.85" customHeight="1">
      <c r="A10054" s="130">
        <v>5001825</v>
      </c>
      <c r="B10054" s="126" t="s">
        <v>19970</v>
      </c>
      <c r="C10054" s="126" t="s">
        <v>19971</v>
      </c>
      <c r="D10054" s="126" t="s">
        <v>19972</v>
      </c>
      <c r="E10054" s="126" t="s">
        <v>288</v>
      </c>
      <c r="F10054" s="126" t="s">
        <v>491</v>
      </c>
      <c r="G10054" s="126" t="s">
        <v>417</v>
      </c>
      <c r="H10054" s="126" t="s">
        <v>126</v>
      </c>
      <c r="I10054" s="126" t="s">
        <v>126</v>
      </c>
      <c r="J10054" s="126" t="s">
        <v>769</v>
      </c>
      <c r="K10054" s="126" t="s">
        <v>567</v>
      </c>
      <c r="L10054" s="126" t="s">
        <v>770</v>
      </c>
      <c r="M10054" s="130">
        <v>5529.98</v>
      </c>
      <c r="N10054" s="126" t="s">
        <v>290</v>
      </c>
      <c r="O10054" s="126" t="s">
        <v>833</v>
      </c>
      <c r="P10054" s="130">
        <v>0</v>
      </c>
      <c r="S10054" s="130">
        <v>0</v>
      </c>
      <c r="V10054" s="130">
        <v>5529.98</v>
      </c>
      <c r="X10054" s="126" t="s">
        <v>834</v>
      </c>
      <c r="Z10054" s="127"/>
      <c r="AA10054" s="128">
        <v>1</v>
      </c>
      <c r="AB10054" s="128">
        <v>36</v>
      </c>
      <c r="AD10054" s="126" t="s">
        <v>562</v>
      </c>
      <c r="AG10054" s="127"/>
      <c r="AI10054" s="127"/>
    </row>
    <row r="10055" spans="1:35" ht="14.85" customHeight="1">
      <c r="A10055" s="130">
        <v>5003303</v>
      </c>
      <c r="B10055" s="126" t="s">
        <v>14657</v>
      </c>
      <c r="C10055" s="126" t="s">
        <v>19973</v>
      </c>
      <c r="D10055" s="126" t="s">
        <v>19974</v>
      </c>
      <c r="E10055" s="126" t="s">
        <v>288</v>
      </c>
      <c r="F10055" s="126" t="s">
        <v>416</v>
      </c>
      <c r="G10055" s="126" t="s">
        <v>417</v>
      </c>
      <c r="H10055" s="126" t="s">
        <v>126</v>
      </c>
      <c r="I10055" s="126" t="s">
        <v>126</v>
      </c>
      <c r="J10055" s="126" t="s">
        <v>419</v>
      </c>
      <c r="K10055" s="126" t="s">
        <v>420</v>
      </c>
      <c r="L10055" s="126" t="s">
        <v>421</v>
      </c>
      <c r="M10055" s="130">
        <v>682.08</v>
      </c>
      <c r="O10055" s="126" t="s">
        <v>422</v>
      </c>
      <c r="P10055" s="130">
        <v>0</v>
      </c>
      <c r="S10055" s="130">
        <v>0</v>
      </c>
      <c r="V10055" s="130">
        <v>938.64</v>
      </c>
      <c r="X10055" s="126" t="s">
        <v>423</v>
      </c>
      <c r="Z10055" s="127"/>
      <c r="AA10055" s="128">
        <v>1</v>
      </c>
      <c r="AB10055" s="128">
        <v>12</v>
      </c>
      <c r="AD10055" s="126" t="s">
        <v>562</v>
      </c>
      <c r="AG10055" s="127"/>
      <c r="AI10055" s="127"/>
    </row>
    <row r="10056" spans="1:35" ht="14.85" customHeight="1">
      <c r="A10056" s="130">
        <v>5002382</v>
      </c>
      <c r="B10056" s="126" t="s">
        <v>19975</v>
      </c>
      <c r="C10056" s="126" t="s">
        <v>19976</v>
      </c>
      <c r="D10056" s="126" t="s">
        <v>1375</v>
      </c>
      <c r="E10056" s="126" t="s">
        <v>288</v>
      </c>
      <c r="F10056" s="126" t="s">
        <v>491</v>
      </c>
      <c r="G10056" s="126" t="s">
        <v>417</v>
      </c>
      <c r="H10056" s="126" t="s">
        <v>126</v>
      </c>
      <c r="I10056" s="126" t="s">
        <v>126</v>
      </c>
      <c r="J10056" s="126" t="s">
        <v>1248</v>
      </c>
      <c r="K10056" s="126" t="s">
        <v>613</v>
      </c>
      <c r="L10056" s="126" t="s">
        <v>1249</v>
      </c>
      <c r="M10056" s="130">
        <v>4060.91</v>
      </c>
      <c r="N10056" s="126" t="s">
        <v>290</v>
      </c>
      <c r="O10056" s="126" t="s">
        <v>844</v>
      </c>
      <c r="P10056" s="130">
        <v>0</v>
      </c>
      <c r="S10056" s="130">
        <v>0</v>
      </c>
      <c r="V10056" s="130">
        <v>4512.13</v>
      </c>
      <c r="X10056" s="126" t="s">
        <v>845</v>
      </c>
      <c r="Y10056" s="126" t="s">
        <v>517</v>
      </c>
      <c r="Z10056" s="127" t="s">
        <v>309</v>
      </c>
      <c r="AA10056" s="128">
        <v>1</v>
      </c>
      <c r="AB10056" s="128">
        <v>84</v>
      </c>
      <c r="AD10056" s="126" t="s">
        <v>562</v>
      </c>
      <c r="AG10056" s="127"/>
      <c r="AI10056" s="127"/>
    </row>
    <row r="10057" spans="1:35" ht="14.85" customHeight="1">
      <c r="A10057" s="130">
        <v>5002381</v>
      </c>
      <c r="B10057" s="126" t="s">
        <v>19977</v>
      </c>
      <c r="C10057" s="126" t="s">
        <v>19978</v>
      </c>
      <c r="D10057" s="126" t="s">
        <v>1375</v>
      </c>
      <c r="E10057" s="126" t="s">
        <v>288</v>
      </c>
      <c r="F10057" s="126" t="s">
        <v>491</v>
      </c>
      <c r="G10057" s="126" t="s">
        <v>417</v>
      </c>
      <c r="H10057" s="126" t="s">
        <v>126</v>
      </c>
      <c r="I10057" s="126" t="s">
        <v>126</v>
      </c>
      <c r="J10057" s="126" t="s">
        <v>1248</v>
      </c>
      <c r="K10057" s="126" t="s">
        <v>613</v>
      </c>
      <c r="L10057" s="126" t="s">
        <v>1249</v>
      </c>
      <c r="M10057" s="130">
        <v>4220.4399999999996</v>
      </c>
      <c r="N10057" s="126" t="s">
        <v>290</v>
      </c>
      <c r="O10057" s="126" t="s">
        <v>844</v>
      </c>
      <c r="P10057" s="130">
        <v>0</v>
      </c>
      <c r="S10057" s="130">
        <v>0</v>
      </c>
      <c r="V10057" s="130">
        <v>4689.38</v>
      </c>
      <c r="X10057" s="126" t="s">
        <v>845</v>
      </c>
      <c r="Y10057" s="126" t="s">
        <v>517</v>
      </c>
      <c r="Z10057" s="127" t="s">
        <v>309</v>
      </c>
      <c r="AA10057" s="128">
        <v>1</v>
      </c>
      <c r="AB10057" s="128">
        <v>84</v>
      </c>
      <c r="AD10057" s="126" t="s">
        <v>562</v>
      </c>
      <c r="AG10057" s="127"/>
      <c r="AI10057" s="127"/>
    </row>
    <row r="10058" spans="1:35" ht="14.85" customHeight="1">
      <c r="A10058" s="130">
        <v>5003309</v>
      </c>
      <c r="B10058" s="126" t="s">
        <v>19979</v>
      </c>
      <c r="C10058" s="126" t="s">
        <v>19980</v>
      </c>
      <c r="D10058" s="126" t="s">
        <v>19981</v>
      </c>
      <c r="E10058" s="126" t="s">
        <v>288</v>
      </c>
      <c r="F10058" s="126" t="s">
        <v>440</v>
      </c>
      <c r="G10058" s="126" t="s">
        <v>565</v>
      </c>
      <c r="H10058" s="126" t="s">
        <v>126</v>
      </c>
      <c r="I10058" s="126" t="s">
        <v>418</v>
      </c>
      <c r="J10058" s="126" t="s">
        <v>8477</v>
      </c>
      <c r="K10058" s="126" t="s">
        <v>613</v>
      </c>
      <c r="L10058" s="126" t="s">
        <v>8478</v>
      </c>
      <c r="M10058" s="130">
        <v>1557.73</v>
      </c>
      <c r="O10058" s="126" t="s">
        <v>449</v>
      </c>
      <c r="P10058" s="130">
        <v>0</v>
      </c>
      <c r="S10058" s="130">
        <v>0</v>
      </c>
      <c r="V10058" s="130">
        <v>1557.73</v>
      </c>
      <c r="X10058" s="126" t="s">
        <v>1514</v>
      </c>
      <c r="Z10058" s="127"/>
      <c r="AA10058" s="128">
        <v>120</v>
      </c>
      <c r="AB10058" s="128">
        <v>1</v>
      </c>
      <c r="AD10058" s="126" t="s">
        <v>562</v>
      </c>
      <c r="AG10058" s="127"/>
      <c r="AI10058" s="127"/>
    </row>
    <row r="10059" spans="1:35" ht="14.85" customHeight="1">
      <c r="A10059" s="130">
        <v>5003302</v>
      </c>
      <c r="B10059" s="126" t="s">
        <v>19982</v>
      </c>
      <c r="C10059" s="126" t="s">
        <v>19983</v>
      </c>
      <c r="D10059" s="126" t="s">
        <v>19984</v>
      </c>
      <c r="E10059" s="126" t="s">
        <v>288</v>
      </c>
      <c r="F10059" s="126" t="s">
        <v>416</v>
      </c>
      <c r="G10059" s="126" t="s">
        <v>417</v>
      </c>
      <c r="H10059" s="126" t="s">
        <v>126</v>
      </c>
      <c r="I10059" s="126" t="s">
        <v>126</v>
      </c>
      <c r="J10059" s="126" t="s">
        <v>778</v>
      </c>
      <c r="K10059" s="126" t="s">
        <v>779</v>
      </c>
      <c r="L10059" s="126" t="s">
        <v>780</v>
      </c>
      <c r="M10059" s="130">
        <v>389.56</v>
      </c>
      <c r="O10059" s="126" t="s">
        <v>3131</v>
      </c>
      <c r="P10059" s="130">
        <v>0</v>
      </c>
      <c r="S10059" s="130">
        <v>0</v>
      </c>
      <c r="V10059" s="130">
        <v>389.56</v>
      </c>
      <c r="X10059" s="126" t="s">
        <v>3132</v>
      </c>
      <c r="Z10059" s="127"/>
      <c r="AA10059" s="128">
        <v>1</v>
      </c>
      <c r="AB10059" s="128">
        <v>12</v>
      </c>
      <c r="AD10059" s="126" t="s">
        <v>562</v>
      </c>
      <c r="AG10059" s="127"/>
      <c r="AI10059" s="127"/>
    </row>
    <row r="10060" spans="1:35" ht="14.85" customHeight="1">
      <c r="A10060" s="130">
        <v>5003300</v>
      </c>
      <c r="B10060" s="126" t="s">
        <v>19985</v>
      </c>
      <c r="C10060" s="126" t="s">
        <v>19986</v>
      </c>
      <c r="D10060" s="126" t="s">
        <v>19987</v>
      </c>
      <c r="E10060" s="126" t="s">
        <v>288</v>
      </c>
      <c r="F10060" s="126" t="s">
        <v>416</v>
      </c>
      <c r="G10060" s="126" t="s">
        <v>417</v>
      </c>
      <c r="H10060" s="126" t="s">
        <v>126</v>
      </c>
      <c r="I10060" s="126" t="s">
        <v>126</v>
      </c>
      <c r="J10060" s="126" t="s">
        <v>778</v>
      </c>
      <c r="K10060" s="126" t="s">
        <v>779</v>
      </c>
      <c r="L10060" s="126" t="s">
        <v>780</v>
      </c>
      <c r="M10060" s="130">
        <v>340.48</v>
      </c>
      <c r="O10060" s="126" t="s">
        <v>422</v>
      </c>
      <c r="P10060" s="130">
        <v>0</v>
      </c>
      <c r="S10060" s="130">
        <v>0</v>
      </c>
      <c r="V10060" s="130">
        <v>340.85</v>
      </c>
      <c r="X10060" s="126" t="s">
        <v>497</v>
      </c>
      <c r="Z10060" s="127"/>
      <c r="AA10060" s="128">
        <v>1</v>
      </c>
      <c r="AB10060" s="128">
        <v>12</v>
      </c>
      <c r="AD10060" s="126" t="s">
        <v>562</v>
      </c>
      <c r="AG10060" s="127"/>
      <c r="AI10060" s="127"/>
    </row>
    <row r="10061" spans="1:35" ht="14.85" customHeight="1">
      <c r="A10061" s="130">
        <v>5002740</v>
      </c>
      <c r="B10061" s="126" t="s">
        <v>19988</v>
      </c>
      <c r="C10061" s="126" t="s">
        <v>12987</v>
      </c>
      <c r="D10061" s="126" t="s">
        <v>19989</v>
      </c>
      <c r="E10061" s="126" t="s">
        <v>288</v>
      </c>
      <c r="F10061" s="126" t="s">
        <v>440</v>
      </c>
      <c r="G10061" s="126" t="s">
        <v>458</v>
      </c>
      <c r="H10061" s="126" t="s">
        <v>126</v>
      </c>
      <c r="I10061" s="126" t="s">
        <v>418</v>
      </c>
      <c r="J10061" s="126" t="s">
        <v>12989</v>
      </c>
      <c r="K10061" s="126" t="s">
        <v>613</v>
      </c>
      <c r="L10061" s="126" t="s">
        <v>2029</v>
      </c>
      <c r="M10061" s="130">
        <v>1945.87</v>
      </c>
      <c r="O10061" s="126" t="s">
        <v>449</v>
      </c>
      <c r="P10061" s="130">
        <v>0</v>
      </c>
      <c r="S10061" s="130">
        <v>0</v>
      </c>
      <c r="V10061" s="130">
        <v>1945.87</v>
      </c>
      <c r="X10061" s="126" t="s">
        <v>8391</v>
      </c>
      <c r="Z10061" s="127"/>
      <c r="AA10061" s="128">
        <v>60</v>
      </c>
      <c r="AB10061" s="128">
        <v>1</v>
      </c>
      <c r="AD10061" s="126" t="s">
        <v>562</v>
      </c>
      <c r="AG10061" s="127"/>
      <c r="AI10061" s="127"/>
    </row>
    <row r="10062" spans="1:35" ht="14.85" customHeight="1">
      <c r="A10062" s="130">
        <v>5002739</v>
      </c>
      <c r="B10062" s="126" t="s">
        <v>19990</v>
      </c>
      <c r="C10062" s="126" t="s">
        <v>12987</v>
      </c>
      <c r="D10062" s="126" t="s">
        <v>19991</v>
      </c>
      <c r="E10062" s="126" t="s">
        <v>288</v>
      </c>
      <c r="F10062" s="126" t="s">
        <v>440</v>
      </c>
      <c r="G10062" s="126" t="s">
        <v>458</v>
      </c>
      <c r="H10062" s="126" t="s">
        <v>126</v>
      </c>
      <c r="I10062" s="126" t="s">
        <v>418</v>
      </c>
      <c r="J10062" s="126" t="s">
        <v>12989</v>
      </c>
      <c r="K10062" s="126" t="s">
        <v>613</v>
      </c>
      <c r="L10062" s="126" t="s">
        <v>2029</v>
      </c>
      <c r="M10062" s="130">
        <v>1945.87</v>
      </c>
      <c r="O10062" s="126" t="s">
        <v>449</v>
      </c>
      <c r="P10062" s="130">
        <v>0</v>
      </c>
      <c r="S10062" s="130">
        <v>0</v>
      </c>
      <c r="V10062" s="130">
        <v>1945.87</v>
      </c>
      <c r="X10062" s="126" t="s">
        <v>8391</v>
      </c>
      <c r="Z10062" s="127"/>
      <c r="AA10062" s="128">
        <v>60</v>
      </c>
      <c r="AB10062" s="128">
        <v>1</v>
      </c>
      <c r="AD10062" s="126" t="s">
        <v>562</v>
      </c>
      <c r="AG10062" s="127"/>
      <c r="AI10062" s="127"/>
    </row>
    <row r="10063" spans="1:35" ht="14.85" customHeight="1">
      <c r="A10063" s="130">
        <v>5002738</v>
      </c>
      <c r="B10063" s="126" t="s">
        <v>19992</v>
      </c>
      <c r="C10063" s="126" t="s">
        <v>12987</v>
      </c>
      <c r="D10063" s="126" t="s">
        <v>19993</v>
      </c>
      <c r="E10063" s="126" t="s">
        <v>288</v>
      </c>
      <c r="F10063" s="126" t="s">
        <v>440</v>
      </c>
      <c r="G10063" s="126" t="s">
        <v>458</v>
      </c>
      <c r="H10063" s="126" t="s">
        <v>126</v>
      </c>
      <c r="I10063" s="126" t="s">
        <v>418</v>
      </c>
      <c r="J10063" s="126" t="s">
        <v>12989</v>
      </c>
      <c r="K10063" s="126" t="s">
        <v>613</v>
      </c>
      <c r="L10063" s="126" t="s">
        <v>2029</v>
      </c>
      <c r="M10063" s="130">
        <v>1945.87</v>
      </c>
      <c r="O10063" s="126" t="s">
        <v>449</v>
      </c>
      <c r="P10063" s="130">
        <v>0</v>
      </c>
      <c r="S10063" s="130">
        <v>0</v>
      </c>
      <c r="V10063" s="130">
        <v>1945.87</v>
      </c>
      <c r="X10063" s="126" t="s">
        <v>8391</v>
      </c>
      <c r="Z10063" s="127"/>
      <c r="AA10063" s="128">
        <v>60</v>
      </c>
      <c r="AB10063" s="128">
        <v>1</v>
      </c>
      <c r="AD10063" s="126" t="s">
        <v>562</v>
      </c>
      <c r="AG10063" s="127"/>
      <c r="AI10063" s="127"/>
    </row>
    <row r="10064" spans="1:35" ht="14.85" customHeight="1">
      <c r="A10064" s="130">
        <v>5002737</v>
      </c>
      <c r="B10064" s="126" t="s">
        <v>19994</v>
      </c>
      <c r="C10064" s="126" t="s">
        <v>12987</v>
      </c>
      <c r="D10064" s="126" t="s">
        <v>19995</v>
      </c>
      <c r="E10064" s="126" t="s">
        <v>288</v>
      </c>
      <c r="F10064" s="126" t="s">
        <v>440</v>
      </c>
      <c r="G10064" s="126" t="s">
        <v>441</v>
      </c>
      <c r="H10064" s="126" t="s">
        <v>126</v>
      </c>
      <c r="I10064" s="126" t="s">
        <v>418</v>
      </c>
      <c r="J10064" s="126" t="s">
        <v>12989</v>
      </c>
      <c r="K10064" s="126" t="s">
        <v>613</v>
      </c>
      <c r="L10064" s="126" t="s">
        <v>2029</v>
      </c>
      <c r="M10064" s="130">
        <v>1024.8</v>
      </c>
      <c r="O10064" s="126" t="s">
        <v>449</v>
      </c>
      <c r="P10064" s="130">
        <v>0</v>
      </c>
      <c r="S10064" s="130">
        <v>0</v>
      </c>
      <c r="V10064" s="130">
        <v>1024.8</v>
      </c>
      <c r="X10064" s="126" t="s">
        <v>10830</v>
      </c>
      <c r="Z10064" s="127"/>
      <c r="AA10064" s="128">
        <v>10</v>
      </c>
      <c r="AB10064" s="128">
        <v>1</v>
      </c>
      <c r="AD10064" s="126" t="s">
        <v>562</v>
      </c>
      <c r="AG10064" s="127"/>
      <c r="AI10064" s="127"/>
    </row>
    <row r="10065" spans="1:35" ht="14.85" customHeight="1">
      <c r="A10065" s="130">
        <v>5002736</v>
      </c>
      <c r="B10065" s="126" t="s">
        <v>19996</v>
      </c>
      <c r="C10065" s="126" t="s">
        <v>12987</v>
      </c>
      <c r="D10065" s="126" t="s">
        <v>19997</v>
      </c>
      <c r="E10065" s="126" t="s">
        <v>288</v>
      </c>
      <c r="F10065" s="126" t="s">
        <v>440</v>
      </c>
      <c r="G10065" s="126" t="s">
        <v>441</v>
      </c>
      <c r="H10065" s="126" t="s">
        <v>126</v>
      </c>
      <c r="I10065" s="126" t="s">
        <v>418</v>
      </c>
      <c r="J10065" s="126" t="s">
        <v>12989</v>
      </c>
      <c r="K10065" s="126" t="s">
        <v>613</v>
      </c>
      <c r="L10065" s="126" t="s">
        <v>2029</v>
      </c>
      <c r="M10065" s="130">
        <v>1024.8</v>
      </c>
      <c r="O10065" s="126" t="s">
        <v>449</v>
      </c>
      <c r="P10065" s="130">
        <v>0</v>
      </c>
      <c r="S10065" s="130">
        <v>0</v>
      </c>
      <c r="V10065" s="130">
        <v>1024.8</v>
      </c>
      <c r="X10065" s="126" t="s">
        <v>10830</v>
      </c>
      <c r="Z10065" s="127"/>
      <c r="AA10065" s="128">
        <v>10</v>
      </c>
      <c r="AB10065" s="128">
        <v>1</v>
      </c>
      <c r="AD10065" s="126" t="s">
        <v>562</v>
      </c>
      <c r="AG10065" s="127"/>
      <c r="AI10065" s="127"/>
    </row>
    <row r="10066" spans="1:35" ht="14.85" customHeight="1">
      <c r="A10066" s="130">
        <v>5002719</v>
      </c>
      <c r="B10066" s="126" t="s">
        <v>19998</v>
      </c>
      <c r="C10066" s="126" t="s">
        <v>18978</v>
      </c>
      <c r="D10066" s="126" t="s">
        <v>19999</v>
      </c>
      <c r="E10066" s="126" t="s">
        <v>288</v>
      </c>
      <c r="F10066" s="126" t="s">
        <v>440</v>
      </c>
      <c r="G10066" s="126" t="s">
        <v>441</v>
      </c>
      <c r="H10066" s="126" t="s">
        <v>126</v>
      </c>
      <c r="I10066" s="126" t="s">
        <v>418</v>
      </c>
      <c r="J10066" s="126" t="s">
        <v>12989</v>
      </c>
      <c r="K10066" s="126" t="s">
        <v>613</v>
      </c>
      <c r="L10066" s="126" t="s">
        <v>2029</v>
      </c>
      <c r="M10066" s="130">
        <v>664.18</v>
      </c>
      <c r="O10066" s="126" t="s">
        <v>445</v>
      </c>
      <c r="P10066" s="130">
        <v>0</v>
      </c>
      <c r="S10066" s="130">
        <v>0</v>
      </c>
      <c r="V10066" s="130">
        <v>664.18</v>
      </c>
      <c r="X10066" s="126" t="s">
        <v>454</v>
      </c>
      <c r="Z10066" s="127"/>
      <c r="AA10066" s="128">
        <v>30</v>
      </c>
      <c r="AB10066" s="128">
        <v>1</v>
      </c>
      <c r="AD10066" s="126" t="s">
        <v>562</v>
      </c>
      <c r="AG10066" s="127"/>
      <c r="AI10066" s="127"/>
    </row>
    <row r="10067" spans="1:35" ht="14.85" customHeight="1">
      <c r="A10067" s="130">
        <v>5002685</v>
      </c>
      <c r="B10067" s="126" t="s">
        <v>20000</v>
      </c>
      <c r="C10067" s="126" t="s">
        <v>2096</v>
      </c>
      <c r="D10067" s="126" t="s">
        <v>20001</v>
      </c>
      <c r="E10067" s="126" t="s">
        <v>288</v>
      </c>
      <c r="F10067" s="126" t="s">
        <v>753</v>
      </c>
      <c r="G10067" s="126" t="s">
        <v>417</v>
      </c>
      <c r="H10067" s="126" t="s">
        <v>126</v>
      </c>
      <c r="I10067" s="126" t="s">
        <v>418</v>
      </c>
      <c r="J10067" s="126" t="s">
        <v>1032</v>
      </c>
      <c r="K10067" s="126" t="s">
        <v>747</v>
      </c>
      <c r="L10067" s="126" t="s">
        <v>1033</v>
      </c>
      <c r="M10067" s="130">
        <v>272.16000000000003</v>
      </c>
      <c r="O10067" s="126" t="s">
        <v>2098</v>
      </c>
      <c r="P10067" s="130">
        <v>0</v>
      </c>
      <c r="S10067" s="130">
        <v>0</v>
      </c>
      <c r="V10067" s="130">
        <v>321.72000000000003</v>
      </c>
      <c r="X10067" s="126" t="s">
        <v>5098</v>
      </c>
      <c r="Z10067" s="127"/>
      <c r="AA10067" s="128">
        <v>2</v>
      </c>
      <c r="AB10067" s="128">
        <v>12</v>
      </c>
      <c r="AD10067" s="126" t="s">
        <v>615</v>
      </c>
      <c r="AG10067" s="127"/>
      <c r="AI10067" s="127"/>
    </row>
    <row r="10068" spans="1:35" ht="14.85" customHeight="1">
      <c r="A10068" s="130">
        <v>5002684</v>
      </c>
      <c r="B10068" s="126" t="s">
        <v>413</v>
      </c>
      <c r="C10068" s="126" t="s">
        <v>2096</v>
      </c>
      <c r="D10068" s="126" t="s">
        <v>20002</v>
      </c>
      <c r="E10068" s="126" t="s">
        <v>288</v>
      </c>
      <c r="F10068" s="126" t="s">
        <v>753</v>
      </c>
      <c r="G10068" s="126" t="s">
        <v>417</v>
      </c>
      <c r="H10068" s="126" t="s">
        <v>126</v>
      </c>
      <c r="I10068" s="126" t="s">
        <v>418</v>
      </c>
      <c r="J10068" s="126" t="s">
        <v>1032</v>
      </c>
      <c r="K10068" s="126" t="s">
        <v>747</v>
      </c>
      <c r="L10068" s="126" t="s">
        <v>1033</v>
      </c>
      <c r="M10068" s="130">
        <v>350.56</v>
      </c>
      <c r="O10068" s="126" t="s">
        <v>2098</v>
      </c>
      <c r="P10068" s="130">
        <v>0</v>
      </c>
      <c r="S10068" s="130">
        <v>0</v>
      </c>
      <c r="V10068" s="130">
        <v>417.76</v>
      </c>
      <c r="X10068" s="126" t="s">
        <v>2099</v>
      </c>
      <c r="Z10068" s="127"/>
      <c r="AA10068" s="128">
        <v>2</v>
      </c>
      <c r="AB10068" s="128">
        <v>12</v>
      </c>
      <c r="AD10068" s="126" t="s">
        <v>615</v>
      </c>
      <c r="AG10068" s="127"/>
      <c r="AI10068" s="127"/>
    </row>
    <row r="10069" spans="1:35" ht="14.85" customHeight="1">
      <c r="A10069" s="130">
        <v>5002683</v>
      </c>
      <c r="B10069" s="126" t="s">
        <v>413</v>
      </c>
      <c r="C10069" s="126" t="s">
        <v>16574</v>
      </c>
      <c r="D10069" s="126" t="s">
        <v>20003</v>
      </c>
      <c r="E10069" s="126" t="s">
        <v>288</v>
      </c>
      <c r="F10069" s="126" t="s">
        <v>753</v>
      </c>
      <c r="G10069" s="126" t="s">
        <v>417</v>
      </c>
      <c r="H10069" s="126" t="s">
        <v>308</v>
      </c>
      <c r="I10069" s="126" t="s">
        <v>308</v>
      </c>
      <c r="J10069" s="126" t="s">
        <v>1032</v>
      </c>
      <c r="K10069" s="126" t="s">
        <v>747</v>
      </c>
      <c r="L10069" s="126" t="s">
        <v>1033</v>
      </c>
      <c r="M10069" s="130">
        <v>584.64</v>
      </c>
      <c r="O10069" s="126" t="s">
        <v>346</v>
      </c>
      <c r="P10069" s="130">
        <v>0</v>
      </c>
      <c r="S10069" s="130">
        <v>0</v>
      </c>
      <c r="V10069" s="130">
        <v>824.6</v>
      </c>
      <c r="X10069" s="126" t="s">
        <v>2644</v>
      </c>
      <c r="Z10069" s="127"/>
      <c r="AA10069" s="128">
        <v>2</v>
      </c>
      <c r="AB10069" s="128">
        <v>12</v>
      </c>
      <c r="AD10069" s="126" t="s">
        <v>615</v>
      </c>
      <c r="AG10069" s="127"/>
      <c r="AI10069" s="127"/>
    </row>
    <row r="10070" spans="1:35" ht="14.85" customHeight="1">
      <c r="A10070" s="130">
        <v>5009065</v>
      </c>
      <c r="B10070" s="126" t="s">
        <v>20004</v>
      </c>
      <c r="C10070" s="126" t="s">
        <v>6770</v>
      </c>
      <c r="D10070" s="126" t="s">
        <v>20005</v>
      </c>
      <c r="E10070" s="126" t="s">
        <v>288</v>
      </c>
      <c r="F10070" s="126" t="s">
        <v>522</v>
      </c>
      <c r="G10070" s="126" t="s">
        <v>799</v>
      </c>
      <c r="H10070" s="126" t="s">
        <v>605</v>
      </c>
      <c r="I10070" s="126" t="s">
        <v>418</v>
      </c>
      <c r="J10070" s="126" t="s">
        <v>5013</v>
      </c>
      <c r="K10070" s="126" t="s">
        <v>779</v>
      </c>
      <c r="L10070" s="126" t="s">
        <v>527</v>
      </c>
      <c r="M10070" s="130">
        <v>218.57</v>
      </c>
      <c r="N10070" s="126" t="s">
        <v>290</v>
      </c>
      <c r="O10070" s="126" t="s">
        <v>528</v>
      </c>
      <c r="P10070" s="130">
        <v>0</v>
      </c>
      <c r="S10070" s="130">
        <v>0</v>
      </c>
      <c r="V10070" s="130">
        <v>218.57</v>
      </c>
      <c r="X10070" s="126" t="s">
        <v>1507</v>
      </c>
      <c r="Z10070" s="127"/>
      <c r="AA10070" s="128"/>
      <c r="AB10070" s="128"/>
      <c r="AD10070" s="126" t="s">
        <v>562</v>
      </c>
      <c r="AG10070" s="127"/>
      <c r="AI10070" s="127"/>
    </row>
    <row r="10071" spans="1:35" ht="14.85" customHeight="1">
      <c r="A10071" s="130">
        <v>5004442</v>
      </c>
      <c r="B10071" s="126" t="s">
        <v>20006</v>
      </c>
      <c r="C10071" s="126" t="s">
        <v>9793</v>
      </c>
      <c r="D10071" s="126" t="s">
        <v>12457</v>
      </c>
      <c r="E10071" s="126" t="s">
        <v>288</v>
      </c>
      <c r="F10071" s="126" t="s">
        <v>491</v>
      </c>
      <c r="G10071" s="126" t="s">
        <v>417</v>
      </c>
      <c r="H10071" s="126" t="s">
        <v>126</v>
      </c>
      <c r="I10071" s="126" t="s">
        <v>126</v>
      </c>
      <c r="J10071" s="126" t="s">
        <v>12458</v>
      </c>
      <c r="K10071" s="126" t="s">
        <v>747</v>
      </c>
      <c r="L10071" s="126" t="s">
        <v>931</v>
      </c>
      <c r="M10071" s="130">
        <v>2301.2800000000002</v>
      </c>
      <c r="N10071" s="126" t="s">
        <v>290</v>
      </c>
      <c r="O10071" s="126" t="s">
        <v>506</v>
      </c>
      <c r="P10071" s="130">
        <v>0</v>
      </c>
      <c r="S10071" s="130">
        <v>0</v>
      </c>
      <c r="V10071" s="130">
        <v>2556.98</v>
      </c>
      <c r="X10071" s="126" t="s">
        <v>1356</v>
      </c>
      <c r="Z10071" s="127" t="s">
        <v>309</v>
      </c>
      <c r="AA10071" s="128">
        <v>1</v>
      </c>
      <c r="AB10071" s="128">
        <v>36</v>
      </c>
      <c r="AD10071" s="126" t="s">
        <v>562</v>
      </c>
      <c r="AG10071" s="127"/>
      <c r="AI10071" s="127"/>
    </row>
    <row r="10072" spans="1:35" ht="14.85" customHeight="1">
      <c r="A10072" s="130">
        <v>5004441</v>
      </c>
      <c r="B10072" s="126" t="s">
        <v>20007</v>
      </c>
      <c r="C10072" s="126" t="s">
        <v>7479</v>
      </c>
      <c r="D10072" s="126" t="s">
        <v>12457</v>
      </c>
      <c r="E10072" s="126" t="s">
        <v>288</v>
      </c>
      <c r="F10072" s="126" t="s">
        <v>491</v>
      </c>
      <c r="G10072" s="126" t="s">
        <v>417</v>
      </c>
      <c r="H10072" s="126" t="s">
        <v>126</v>
      </c>
      <c r="I10072" s="126" t="s">
        <v>126</v>
      </c>
      <c r="J10072" s="126" t="s">
        <v>12458</v>
      </c>
      <c r="K10072" s="126" t="s">
        <v>747</v>
      </c>
      <c r="L10072" s="126" t="s">
        <v>931</v>
      </c>
      <c r="M10072" s="130">
        <v>919.8</v>
      </c>
      <c r="N10072" s="126" t="s">
        <v>290</v>
      </c>
      <c r="O10072" s="126" t="s">
        <v>506</v>
      </c>
      <c r="P10072" s="130">
        <v>0</v>
      </c>
      <c r="S10072" s="130">
        <v>0</v>
      </c>
      <c r="V10072" s="130">
        <v>1022</v>
      </c>
      <c r="X10072" s="126" t="s">
        <v>1356</v>
      </c>
      <c r="Z10072" s="127" t="s">
        <v>309</v>
      </c>
      <c r="AA10072" s="128">
        <v>1</v>
      </c>
      <c r="AB10072" s="128">
        <v>36</v>
      </c>
      <c r="AD10072" s="126" t="s">
        <v>562</v>
      </c>
      <c r="AG10072" s="127"/>
      <c r="AI10072" s="127"/>
    </row>
    <row r="10073" spans="1:35" ht="14.85" customHeight="1">
      <c r="A10073" s="130">
        <v>5004440</v>
      </c>
      <c r="B10073" s="126" t="s">
        <v>20008</v>
      </c>
      <c r="C10073" s="126" t="s">
        <v>12482</v>
      </c>
      <c r="D10073" s="126" t="s">
        <v>16834</v>
      </c>
      <c r="E10073" s="126" t="s">
        <v>288</v>
      </c>
      <c r="F10073" s="126" t="s">
        <v>491</v>
      </c>
      <c r="G10073" s="126" t="s">
        <v>417</v>
      </c>
      <c r="H10073" s="126" t="s">
        <v>126</v>
      </c>
      <c r="I10073" s="126" t="s">
        <v>126</v>
      </c>
      <c r="J10073" s="126" t="s">
        <v>12458</v>
      </c>
      <c r="K10073" s="126" t="s">
        <v>747</v>
      </c>
      <c r="L10073" s="126" t="s">
        <v>931</v>
      </c>
      <c r="M10073" s="130">
        <v>2518.19</v>
      </c>
      <c r="N10073" s="126" t="s">
        <v>290</v>
      </c>
      <c r="O10073" s="126" t="s">
        <v>506</v>
      </c>
      <c r="P10073" s="130">
        <v>0</v>
      </c>
      <c r="S10073" s="130">
        <v>0</v>
      </c>
      <c r="V10073" s="130">
        <v>2797.99</v>
      </c>
      <c r="X10073" s="126" t="s">
        <v>1356</v>
      </c>
      <c r="Z10073" s="127" t="s">
        <v>309</v>
      </c>
      <c r="AA10073" s="128">
        <v>1</v>
      </c>
      <c r="AB10073" s="128">
        <v>36</v>
      </c>
      <c r="AD10073" s="126" t="s">
        <v>562</v>
      </c>
      <c r="AG10073" s="127"/>
      <c r="AI10073" s="127"/>
    </row>
    <row r="10074" spans="1:35" ht="14.85" customHeight="1">
      <c r="A10074" s="130">
        <v>5004439</v>
      </c>
      <c r="B10074" s="126" t="s">
        <v>20009</v>
      </c>
      <c r="C10074" s="126" t="s">
        <v>12473</v>
      </c>
      <c r="D10074" s="126" t="s">
        <v>12457</v>
      </c>
      <c r="E10074" s="126" t="s">
        <v>288</v>
      </c>
      <c r="F10074" s="126" t="s">
        <v>491</v>
      </c>
      <c r="G10074" s="126" t="s">
        <v>417</v>
      </c>
      <c r="H10074" s="126" t="s">
        <v>126</v>
      </c>
      <c r="I10074" s="126" t="s">
        <v>126</v>
      </c>
      <c r="J10074" s="126" t="s">
        <v>12458</v>
      </c>
      <c r="K10074" s="126" t="s">
        <v>747</v>
      </c>
      <c r="L10074" s="126" t="s">
        <v>931</v>
      </c>
      <c r="M10074" s="130">
        <v>1601.09</v>
      </c>
      <c r="N10074" s="126" t="s">
        <v>290</v>
      </c>
      <c r="O10074" s="126" t="s">
        <v>506</v>
      </c>
      <c r="P10074" s="130">
        <v>0</v>
      </c>
      <c r="S10074" s="130">
        <v>0</v>
      </c>
      <c r="V10074" s="130">
        <v>1778.99</v>
      </c>
      <c r="X10074" s="126" t="s">
        <v>1356</v>
      </c>
      <c r="Z10074" s="127" t="s">
        <v>309</v>
      </c>
      <c r="AA10074" s="128">
        <v>1</v>
      </c>
      <c r="AB10074" s="128">
        <v>36</v>
      </c>
      <c r="AD10074" s="126" t="s">
        <v>562</v>
      </c>
      <c r="AG10074" s="127"/>
      <c r="AI10074" s="127"/>
    </row>
    <row r="10075" spans="1:35" ht="14.85" customHeight="1">
      <c r="A10075" s="130">
        <v>5004438</v>
      </c>
      <c r="B10075" s="126" t="s">
        <v>20010</v>
      </c>
      <c r="C10075" s="126" t="s">
        <v>20011</v>
      </c>
      <c r="D10075" s="126" t="s">
        <v>12457</v>
      </c>
      <c r="E10075" s="126" t="s">
        <v>288</v>
      </c>
      <c r="F10075" s="126" t="s">
        <v>491</v>
      </c>
      <c r="G10075" s="126" t="s">
        <v>417</v>
      </c>
      <c r="H10075" s="126" t="s">
        <v>126</v>
      </c>
      <c r="I10075" s="126" t="s">
        <v>126</v>
      </c>
      <c r="J10075" s="126" t="s">
        <v>12458</v>
      </c>
      <c r="K10075" s="126" t="s">
        <v>747</v>
      </c>
      <c r="L10075" s="126" t="s">
        <v>931</v>
      </c>
      <c r="M10075" s="130">
        <v>1728.89</v>
      </c>
      <c r="N10075" s="126" t="s">
        <v>290</v>
      </c>
      <c r="O10075" s="126" t="s">
        <v>506</v>
      </c>
      <c r="P10075" s="130">
        <v>0</v>
      </c>
      <c r="S10075" s="130">
        <v>0</v>
      </c>
      <c r="V10075" s="130">
        <v>1920.99</v>
      </c>
      <c r="X10075" s="126" t="s">
        <v>1356</v>
      </c>
      <c r="Z10075" s="127" t="s">
        <v>309</v>
      </c>
      <c r="AA10075" s="128">
        <v>1</v>
      </c>
      <c r="AB10075" s="128">
        <v>36</v>
      </c>
      <c r="AD10075" s="126" t="s">
        <v>562</v>
      </c>
      <c r="AG10075" s="127"/>
      <c r="AI10075" s="127"/>
    </row>
    <row r="10076" spans="1:35" ht="14.85" customHeight="1">
      <c r="A10076" s="130">
        <v>5004437</v>
      </c>
      <c r="B10076" s="126" t="s">
        <v>413</v>
      </c>
      <c r="C10076" s="126" t="s">
        <v>20012</v>
      </c>
      <c r="D10076" s="126" t="s">
        <v>20013</v>
      </c>
      <c r="E10076" s="126" t="s">
        <v>288</v>
      </c>
      <c r="F10076" s="126" t="s">
        <v>491</v>
      </c>
      <c r="G10076" s="126" t="s">
        <v>417</v>
      </c>
      <c r="H10076" s="126" t="s">
        <v>126</v>
      </c>
      <c r="I10076" s="126" t="s">
        <v>126</v>
      </c>
      <c r="J10076" s="126" t="s">
        <v>12454</v>
      </c>
      <c r="K10076" s="126" t="s">
        <v>526</v>
      </c>
      <c r="L10076" s="126" t="s">
        <v>1321</v>
      </c>
      <c r="M10076" s="130">
        <v>138295.35999999999</v>
      </c>
      <c r="N10076" s="126" t="s">
        <v>290</v>
      </c>
      <c r="O10076" s="126" t="s">
        <v>506</v>
      </c>
      <c r="P10076" s="130">
        <v>0</v>
      </c>
      <c r="S10076" s="130">
        <v>0</v>
      </c>
      <c r="V10076" s="130">
        <v>176800</v>
      </c>
      <c r="X10076" s="126" t="s">
        <v>516</v>
      </c>
      <c r="Y10076" s="126" t="s">
        <v>517</v>
      </c>
      <c r="Z10076" s="127"/>
      <c r="AA10076" s="128">
        <v>1</v>
      </c>
      <c r="AB10076" s="128">
        <v>84</v>
      </c>
      <c r="AD10076" s="126" t="s">
        <v>1801</v>
      </c>
      <c r="AG10076" s="127"/>
      <c r="AI10076" s="127"/>
    </row>
    <row r="10077" spans="1:35" ht="14.85" customHeight="1">
      <c r="A10077" s="130">
        <v>5004436</v>
      </c>
      <c r="B10077" s="126" t="s">
        <v>20014</v>
      </c>
      <c r="C10077" s="126" t="s">
        <v>20015</v>
      </c>
      <c r="D10077" s="126" t="s">
        <v>12517</v>
      </c>
      <c r="E10077" s="126" t="s">
        <v>288</v>
      </c>
      <c r="F10077" s="126" t="s">
        <v>491</v>
      </c>
      <c r="G10077" s="126" t="s">
        <v>417</v>
      </c>
      <c r="H10077" s="126" t="s">
        <v>126</v>
      </c>
      <c r="I10077" s="126" t="s">
        <v>126</v>
      </c>
      <c r="J10077" s="126" t="s">
        <v>12454</v>
      </c>
      <c r="K10077" s="126" t="s">
        <v>526</v>
      </c>
      <c r="L10077" s="126" t="s">
        <v>1321</v>
      </c>
      <c r="M10077" s="130">
        <v>7830</v>
      </c>
      <c r="N10077" s="126" t="s">
        <v>290</v>
      </c>
      <c r="O10077" s="126" t="s">
        <v>844</v>
      </c>
      <c r="P10077" s="130">
        <v>0</v>
      </c>
      <c r="S10077" s="130">
        <v>0</v>
      </c>
      <c r="V10077" s="130">
        <v>8700</v>
      </c>
      <c r="X10077" s="126" t="s">
        <v>845</v>
      </c>
      <c r="Y10077" s="126" t="s">
        <v>517</v>
      </c>
      <c r="Z10077" s="127" t="s">
        <v>309</v>
      </c>
      <c r="AA10077" s="128">
        <v>1</v>
      </c>
      <c r="AB10077" s="128">
        <v>84</v>
      </c>
      <c r="AD10077" s="126" t="s">
        <v>562</v>
      </c>
      <c r="AG10077" s="127"/>
      <c r="AI10077" s="127"/>
    </row>
    <row r="10078" spans="1:35" ht="14.85" customHeight="1">
      <c r="A10078" s="130">
        <v>5003750</v>
      </c>
      <c r="B10078" s="126" t="s">
        <v>13484</v>
      </c>
      <c r="C10078" s="126" t="s">
        <v>13485</v>
      </c>
      <c r="D10078" s="126" t="s">
        <v>13486</v>
      </c>
      <c r="E10078" s="126" t="s">
        <v>288</v>
      </c>
      <c r="F10078" s="126" t="s">
        <v>364</v>
      </c>
      <c r="G10078" s="126" t="s">
        <v>417</v>
      </c>
      <c r="H10078" s="126" t="s">
        <v>126</v>
      </c>
      <c r="I10078" s="126" t="s">
        <v>126</v>
      </c>
      <c r="J10078" s="126" t="s">
        <v>886</v>
      </c>
      <c r="K10078" s="126" t="s">
        <v>443</v>
      </c>
      <c r="L10078" s="126" t="s">
        <v>887</v>
      </c>
      <c r="M10078" s="130">
        <v>6817.44</v>
      </c>
      <c r="O10078" s="126" t="s">
        <v>365</v>
      </c>
      <c r="P10078" s="130">
        <v>0</v>
      </c>
      <c r="S10078" s="130">
        <v>0</v>
      </c>
      <c r="V10078" s="130">
        <v>13147.8</v>
      </c>
      <c r="X10078" s="126" t="s">
        <v>469</v>
      </c>
      <c r="Z10078" s="127"/>
      <c r="AA10078" s="128">
        <v>1</v>
      </c>
      <c r="AB10078" s="128">
        <v>60</v>
      </c>
      <c r="AC10078" s="126" t="s">
        <v>366</v>
      </c>
      <c r="AD10078" s="126" t="s">
        <v>562</v>
      </c>
      <c r="AG10078" s="127"/>
      <c r="AI10078" s="127"/>
    </row>
    <row r="10079" spans="1:35" ht="14.85" customHeight="1">
      <c r="A10079" s="130">
        <v>5003749</v>
      </c>
      <c r="B10079" s="126" t="s">
        <v>13487</v>
      </c>
      <c r="C10079" s="126" t="s">
        <v>13488</v>
      </c>
      <c r="D10079" s="126" t="s">
        <v>13489</v>
      </c>
      <c r="E10079" s="126" t="s">
        <v>288</v>
      </c>
      <c r="F10079" s="126" t="s">
        <v>364</v>
      </c>
      <c r="G10079" s="126" t="s">
        <v>417</v>
      </c>
      <c r="H10079" s="126" t="s">
        <v>126</v>
      </c>
      <c r="I10079" s="126" t="s">
        <v>126</v>
      </c>
      <c r="J10079" s="126" t="s">
        <v>886</v>
      </c>
      <c r="K10079" s="126" t="s">
        <v>443</v>
      </c>
      <c r="L10079" s="126" t="s">
        <v>887</v>
      </c>
      <c r="M10079" s="130">
        <v>6817.44</v>
      </c>
      <c r="O10079" s="126" t="s">
        <v>365</v>
      </c>
      <c r="P10079" s="130">
        <v>0</v>
      </c>
      <c r="S10079" s="130">
        <v>0</v>
      </c>
      <c r="V10079" s="130">
        <v>13147.8</v>
      </c>
      <c r="X10079" s="126" t="s">
        <v>469</v>
      </c>
      <c r="Z10079" s="127"/>
      <c r="AA10079" s="128">
        <v>1</v>
      </c>
      <c r="AB10079" s="128">
        <v>60</v>
      </c>
      <c r="AC10079" s="126" t="s">
        <v>366</v>
      </c>
      <c r="AD10079" s="126" t="s">
        <v>562</v>
      </c>
      <c r="AG10079" s="127"/>
      <c r="AI10079" s="127"/>
    </row>
    <row r="10080" spans="1:35" ht="14.85" customHeight="1">
      <c r="A10080" s="130">
        <v>5003748</v>
      </c>
      <c r="B10080" s="126" t="s">
        <v>13490</v>
      </c>
      <c r="C10080" s="126" t="s">
        <v>13491</v>
      </c>
      <c r="D10080" s="126" t="s">
        <v>13492</v>
      </c>
      <c r="E10080" s="126" t="s">
        <v>288</v>
      </c>
      <c r="F10080" s="126" t="s">
        <v>364</v>
      </c>
      <c r="G10080" s="126" t="s">
        <v>417</v>
      </c>
      <c r="H10080" s="126" t="s">
        <v>126</v>
      </c>
      <c r="I10080" s="126" t="s">
        <v>126</v>
      </c>
      <c r="J10080" s="126" t="s">
        <v>886</v>
      </c>
      <c r="K10080" s="126" t="s">
        <v>443</v>
      </c>
      <c r="L10080" s="126" t="s">
        <v>887</v>
      </c>
      <c r="M10080" s="130">
        <v>6817.44</v>
      </c>
      <c r="O10080" s="126" t="s">
        <v>365</v>
      </c>
      <c r="P10080" s="130">
        <v>0</v>
      </c>
      <c r="S10080" s="130">
        <v>0</v>
      </c>
      <c r="V10080" s="130">
        <v>14121.73</v>
      </c>
      <c r="X10080" s="126" t="s">
        <v>469</v>
      </c>
      <c r="Z10080" s="127"/>
      <c r="AA10080" s="128">
        <v>1</v>
      </c>
      <c r="AB10080" s="128">
        <v>60</v>
      </c>
      <c r="AC10080" s="126" t="s">
        <v>366</v>
      </c>
      <c r="AD10080" s="126" t="s">
        <v>562</v>
      </c>
      <c r="AG10080" s="127"/>
      <c r="AI10080" s="127"/>
    </row>
    <row r="10081" spans="1:35" ht="14.85" customHeight="1">
      <c r="A10081" s="130">
        <v>5003747</v>
      </c>
      <c r="B10081" s="126" t="s">
        <v>13493</v>
      </c>
      <c r="C10081" s="126" t="s">
        <v>13494</v>
      </c>
      <c r="D10081" s="126" t="s">
        <v>13495</v>
      </c>
      <c r="E10081" s="126" t="s">
        <v>288</v>
      </c>
      <c r="F10081" s="126" t="s">
        <v>364</v>
      </c>
      <c r="G10081" s="126" t="s">
        <v>417</v>
      </c>
      <c r="H10081" s="126" t="s">
        <v>126</v>
      </c>
      <c r="I10081" s="126" t="s">
        <v>126</v>
      </c>
      <c r="J10081" s="126" t="s">
        <v>886</v>
      </c>
      <c r="K10081" s="126" t="s">
        <v>443</v>
      </c>
      <c r="L10081" s="126" t="s">
        <v>887</v>
      </c>
      <c r="M10081" s="130">
        <v>6817.44</v>
      </c>
      <c r="O10081" s="126" t="s">
        <v>365</v>
      </c>
      <c r="P10081" s="130">
        <v>0</v>
      </c>
      <c r="S10081" s="130">
        <v>0</v>
      </c>
      <c r="V10081" s="130">
        <v>14121.73</v>
      </c>
      <c r="X10081" s="126" t="s">
        <v>469</v>
      </c>
      <c r="Z10081" s="127"/>
      <c r="AA10081" s="128">
        <v>1</v>
      </c>
      <c r="AB10081" s="128">
        <v>60</v>
      </c>
      <c r="AC10081" s="126" t="s">
        <v>366</v>
      </c>
      <c r="AD10081" s="126" t="s">
        <v>562</v>
      </c>
      <c r="AG10081" s="127"/>
      <c r="AI10081" s="127"/>
    </row>
    <row r="10082" spans="1:35" ht="14.85" customHeight="1">
      <c r="A10082" s="130">
        <v>5003746</v>
      </c>
      <c r="B10082" s="126" t="s">
        <v>14967</v>
      </c>
      <c r="C10082" s="126" t="s">
        <v>14968</v>
      </c>
      <c r="D10082" s="126" t="s">
        <v>14969</v>
      </c>
      <c r="E10082" s="126" t="s">
        <v>288</v>
      </c>
      <c r="F10082" s="126" t="s">
        <v>364</v>
      </c>
      <c r="G10082" s="126" t="s">
        <v>417</v>
      </c>
      <c r="H10082" s="126" t="s">
        <v>126</v>
      </c>
      <c r="I10082" s="126" t="s">
        <v>126</v>
      </c>
      <c r="J10082" s="126" t="s">
        <v>886</v>
      </c>
      <c r="K10082" s="126" t="s">
        <v>443</v>
      </c>
      <c r="L10082" s="126" t="s">
        <v>887</v>
      </c>
      <c r="M10082" s="130">
        <v>6817.44</v>
      </c>
      <c r="O10082" s="126" t="s">
        <v>365</v>
      </c>
      <c r="P10082" s="130">
        <v>0</v>
      </c>
      <c r="S10082" s="130">
        <v>0</v>
      </c>
      <c r="V10082" s="130">
        <v>14121.73</v>
      </c>
      <c r="X10082" s="126" t="s">
        <v>469</v>
      </c>
      <c r="Z10082" s="127"/>
      <c r="AA10082" s="128">
        <v>1</v>
      </c>
      <c r="AB10082" s="128">
        <v>60</v>
      </c>
      <c r="AC10082" s="126" t="s">
        <v>366</v>
      </c>
      <c r="AD10082" s="126" t="s">
        <v>562</v>
      </c>
      <c r="AG10082" s="127"/>
      <c r="AI10082" s="127"/>
    </row>
    <row r="10083" spans="1:35" ht="14.85" customHeight="1">
      <c r="A10083" s="130">
        <v>5004088</v>
      </c>
      <c r="B10083" s="126" t="s">
        <v>14726</v>
      </c>
      <c r="C10083" s="126" t="s">
        <v>14727</v>
      </c>
      <c r="D10083" s="126" t="s">
        <v>2092</v>
      </c>
      <c r="E10083" s="126" t="s">
        <v>288</v>
      </c>
      <c r="F10083" s="126" t="s">
        <v>364</v>
      </c>
      <c r="G10083" s="126" t="s">
        <v>417</v>
      </c>
      <c r="H10083" s="126" t="s">
        <v>126</v>
      </c>
      <c r="I10083" s="126" t="s">
        <v>126</v>
      </c>
      <c r="J10083" s="126" t="s">
        <v>886</v>
      </c>
      <c r="K10083" s="126" t="s">
        <v>443</v>
      </c>
      <c r="L10083" s="126" t="s">
        <v>887</v>
      </c>
      <c r="M10083" s="130">
        <v>9739.52</v>
      </c>
      <c r="O10083" s="126" t="s">
        <v>486</v>
      </c>
      <c r="P10083" s="130">
        <v>0</v>
      </c>
      <c r="S10083" s="130">
        <v>0</v>
      </c>
      <c r="V10083" s="130">
        <v>10713.02</v>
      </c>
      <c r="X10083" s="126" t="s">
        <v>549</v>
      </c>
      <c r="Z10083" s="127"/>
      <c r="AA10083" s="128">
        <v>2</v>
      </c>
      <c r="AB10083" s="128">
        <v>60</v>
      </c>
      <c r="AC10083" s="126" t="s">
        <v>366</v>
      </c>
      <c r="AD10083" s="126" t="s">
        <v>562</v>
      </c>
      <c r="AG10083" s="127"/>
      <c r="AI10083" s="127"/>
    </row>
    <row r="10084" spans="1:35" ht="14.85" customHeight="1">
      <c r="A10084" s="130">
        <v>5004087</v>
      </c>
      <c r="B10084" s="126" t="s">
        <v>14728</v>
      </c>
      <c r="C10084" s="126" t="s">
        <v>14729</v>
      </c>
      <c r="D10084" s="126" t="s">
        <v>2094</v>
      </c>
      <c r="E10084" s="126" t="s">
        <v>288</v>
      </c>
      <c r="F10084" s="126" t="s">
        <v>364</v>
      </c>
      <c r="G10084" s="126" t="s">
        <v>417</v>
      </c>
      <c r="H10084" s="126" t="s">
        <v>126</v>
      </c>
      <c r="I10084" s="126" t="s">
        <v>126</v>
      </c>
      <c r="J10084" s="126" t="s">
        <v>886</v>
      </c>
      <c r="K10084" s="126" t="s">
        <v>443</v>
      </c>
      <c r="L10084" s="126" t="s">
        <v>887</v>
      </c>
      <c r="M10084" s="130">
        <v>9739.52</v>
      </c>
      <c r="O10084" s="126" t="s">
        <v>486</v>
      </c>
      <c r="P10084" s="130">
        <v>0</v>
      </c>
      <c r="S10084" s="130">
        <v>0</v>
      </c>
      <c r="V10084" s="130">
        <v>10713.02</v>
      </c>
      <c r="X10084" s="126" t="s">
        <v>549</v>
      </c>
      <c r="Z10084" s="127"/>
      <c r="AA10084" s="128">
        <v>2</v>
      </c>
      <c r="AB10084" s="128">
        <v>60</v>
      </c>
      <c r="AC10084" s="126" t="s">
        <v>366</v>
      </c>
      <c r="AD10084" s="126" t="s">
        <v>562</v>
      </c>
      <c r="AG10084" s="127"/>
      <c r="AI10084" s="127"/>
    </row>
    <row r="10085" spans="1:35" ht="14.85" customHeight="1">
      <c r="A10085" s="130">
        <v>5000805</v>
      </c>
      <c r="B10085" s="126" t="s">
        <v>413</v>
      </c>
      <c r="C10085" s="126" t="s">
        <v>20016</v>
      </c>
      <c r="D10085" s="126" t="s">
        <v>20017</v>
      </c>
      <c r="E10085" s="126" t="s">
        <v>288</v>
      </c>
      <c r="F10085" s="126" t="s">
        <v>591</v>
      </c>
      <c r="G10085" s="126" t="s">
        <v>417</v>
      </c>
      <c r="H10085" s="126" t="s">
        <v>1000</v>
      </c>
      <c r="I10085" s="126" t="s">
        <v>626</v>
      </c>
      <c r="J10085" s="126" t="s">
        <v>20018</v>
      </c>
      <c r="K10085" s="126" t="s">
        <v>535</v>
      </c>
      <c r="L10085" s="126" t="s">
        <v>20019</v>
      </c>
      <c r="M10085" s="130">
        <v>150</v>
      </c>
      <c r="N10085" s="126" t="s">
        <v>290</v>
      </c>
      <c r="O10085" s="126" t="s">
        <v>1472</v>
      </c>
      <c r="P10085" s="130">
        <v>0</v>
      </c>
      <c r="S10085" s="130">
        <v>0</v>
      </c>
      <c r="V10085" s="130">
        <v>150</v>
      </c>
      <c r="X10085" s="126" t="s">
        <v>10811</v>
      </c>
      <c r="Z10085" s="127"/>
      <c r="AA10085" s="128"/>
      <c r="AB10085" s="128"/>
      <c r="AD10085" s="126" t="s">
        <v>1801</v>
      </c>
      <c r="AG10085" s="127"/>
      <c r="AI10085" s="127"/>
    </row>
    <row r="10086" spans="1:35" ht="14.85" customHeight="1">
      <c r="A10086" s="130">
        <v>5000804</v>
      </c>
      <c r="B10086" s="126" t="s">
        <v>413</v>
      </c>
      <c r="C10086" s="126" t="s">
        <v>18633</v>
      </c>
      <c r="D10086" s="126" t="s">
        <v>20020</v>
      </c>
      <c r="E10086" s="126" t="s">
        <v>288</v>
      </c>
      <c r="F10086" s="126" t="s">
        <v>364</v>
      </c>
      <c r="G10086" s="126" t="s">
        <v>417</v>
      </c>
      <c r="H10086" s="126" t="s">
        <v>126</v>
      </c>
      <c r="I10086" s="126" t="s">
        <v>126</v>
      </c>
      <c r="J10086" s="126" t="s">
        <v>3583</v>
      </c>
      <c r="K10086" s="126" t="s">
        <v>467</v>
      </c>
      <c r="L10086" s="126" t="s">
        <v>3584</v>
      </c>
      <c r="M10086" s="130">
        <v>6817.44</v>
      </c>
      <c r="O10086" s="126" t="s">
        <v>365</v>
      </c>
      <c r="P10086" s="130">
        <v>0</v>
      </c>
      <c r="S10086" s="130">
        <v>0</v>
      </c>
      <c r="V10086" s="130">
        <v>7881.98</v>
      </c>
      <c r="X10086" s="126" t="s">
        <v>469</v>
      </c>
      <c r="Z10086" s="127"/>
      <c r="AA10086" s="128">
        <v>1</v>
      </c>
      <c r="AB10086" s="128">
        <v>60</v>
      </c>
      <c r="AC10086" s="126" t="s">
        <v>366</v>
      </c>
      <c r="AD10086" s="126" t="s">
        <v>1801</v>
      </c>
      <c r="AG10086" s="127"/>
      <c r="AI10086" s="127"/>
    </row>
    <row r="10087" spans="1:35" ht="14.85" customHeight="1">
      <c r="A10087" s="130">
        <v>5000803</v>
      </c>
      <c r="B10087" s="126" t="s">
        <v>413</v>
      </c>
      <c r="C10087" s="126" t="s">
        <v>18712</v>
      </c>
      <c r="D10087" s="126" t="s">
        <v>20021</v>
      </c>
      <c r="E10087" s="126" t="s">
        <v>288</v>
      </c>
      <c r="F10087" s="126" t="s">
        <v>364</v>
      </c>
      <c r="G10087" s="126" t="s">
        <v>417</v>
      </c>
      <c r="H10087" s="126" t="s">
        <v>126</v>
      </c>
      <c r="I10087" s="126" t="s">
        <v>126</v>
      </c>
      <c r="J10087" s="126" t="s">
        <v>3583</v>
      </c>
      <c r="K10087" s="126" t="s">
        <v>467</v>
      </c>
      <c r="L10087" s="126" t="s">
        <v>3584</v>
      </c>
      <c r="M10087" s="130">
        <v>6817.44</v>
      </c>
      <c r="O10087" s="126" t="s">
        <v>365</v>
      </c>
      <c r="P10087" s="130">
        <v>0</v>
      </c>
      <c r="S10087" s="130">
        <v>0</v>
      </c>
      <c r="V10087" s="130">
        <v>7881.98</v>
      </c>
      <c r="X10087" s="126" t="s">
        <v>510</v>
      </c>
      <c r="Z10087" s="127"/>
      <c r="AA10087" s="128">
        <v>2</v>
      </c>
      <c r="AB10087" s="128">
        <v>60</v>
      </c>
      <c r="AC10087" s="126" t="s">
        <v>366</v>
      </c>
      <c r="AD10087" s="126" t="s">
        <v>1801</v>
      </c>
      <c r="AG10087" s="127"/>
      <c r="AI10087" s="127"/>
    </row>
    <row r="10088" spans="1:35" ht="14.85" customHeight="1">
      <c r="A10088" s="130">
        <v>5000792</v>
      </c>
      <c r="B10088" s="126" t="s">
        <v>20022</v>
      </c>
      <c r="C10088" s="126" t="s">
        <v>20023</v>
      </c>
      <c r="D10088" s="126" t="s">
        <v>20024</v>
      </c>
      <c r="E10088" s="126" t="s">
        <v>288</v>
      </c>
      <c r="F10088" s="126" t="s">
        <v>416</v>
      </c>
      <c r="G10088" s="126" t="s">
        <v>417</v>
      </c>
      <c r="H10088" s="126" t="s">
        <v>126</v>
      </c>
      <c r="I10088" s="126" t="s">
        <v>126</v>
      </c>
      <c r="J10088" s="126" t="s">
        <v>10270</v>
      </c>
      <c r="K10088" s="126" t="s">
        <v>747</v>
      </c>
      <c r="L10088" s="126" t="s">
        <v>9321</v>
      </c>
      <c r="M10088" s="130">
        <v>974.4</v>
      </c>
      <c r="O10088" s="126" t="s">
        <v>2186</v>
      </c>
      <c r="P10088" s="130">
        <v>0</v>
      </c>
      <c r="S10088" s="130">
        <v>0</v>
      </c>
      <c r="V10088" s="130">
        <v>1015.39</v>
      </c>
      <c r="X10088" s="126" t="s">
        <v>7056</v>
      </c>
      <c r="Z10088" s="127"/>
      <c r="AA10088" s="128">
        <v>1</v>
      </c>
      <c r="AB10088" s="128">
        <v>12</v>
      </c>
      <c r="AD10088" s="126" t="s">
        <v>562</v>
      </c>
      <c r="AG10088" s="127"/>
      <c r="AI10088" s="127"/>
    </row>
    <row r="10089" spans="1:35" ht="14.85" customHeight="1">
      <c r="A10089" s="130">
        <v>5000791</v>
      </c>
      <c r="B10089" s="126" t="s">
        <v>20025</v>
      </c>
      <c r="C10089" s="126" t="s">
        <v>20026</v>
      </c>
      <c r="D10089" s="126" t="s">
        <v>20027</v>
      </c>
      <c r="E10089" s="126" t="s">
        <v>288</v>
      </c>
      <c r="F10089" s="126" t="s">
        <v>416</v>
      </c>
      <c r="G10089" s="126" t="s">
        <v>417</v>
      </c>
      <c r="H10089" s="126" t="s">
        <v>126</v>
      </c>
      <c r="I10089" s="126" t="s">
        <v>126</v>
      </c>
      <c r="J10089" s="126" t="s">
        <v>10270</v>
      </c>
      <c r="K10089" s="126" t="s">
        <v>747</v>
      </c>
      <c r="L10089" s="126" t="s">
        <v>9321</v>
      </c>
      <c r="M10089" s="130">
        <v>234.58</v>
      </c>
      <c r="O10089" s="126" t="s">
        <v>2186</v>
      </c>
      <c r="P10089" s="130">
        <v>0</v>
      </c>
      <c r="S10089" s="130">
        <v>0</v>
      </c>
      <c r="V10089" s="130">
        <v>234.58</v>
      </c>
      <c r="X10089" s="126" t="s">
        <v>2187</v>
      </c>
      <c r="Z10089" s="127"/>
      <c r="AA10089" s="128">
        <v>1</v>
      </c>
      <c r="AB10089" s="128">
        <v>12</v>
      </c>
      <c r="AD10089" s="126" t="s">
        <v>562</v>
      </c>
      <c r="AG10089" s="127"/>
      <c r="AI10089" s="127"/>
    </row>
    <row r="10090" spans="1:35" ht="14.85" customHeight="1">
      <c r="A10090" s="130">
        <v>5000789</v>
      </c>
      <c r="B10090" s="126" t="s">
        <v>20028</v>
      </c>
      <c r="C10090" s="126" t="s">
        <v>20029</v>
      </c>
      <c r="D10090" s="126" t="s">
        <v>20030</v>
      </c>
      <c r="E10090" s="126" t="s">
        <v>288</v>
      </c>
      <c r="F10090" s="126" t="s">
        <v>416</v>
      </c>
      <c r="G10090" s="126" t="s">
        <v>417</v>
      </c>
      <c r="H10090" s="126" t="s">
        <v>126</v>
      </c>
      <c r="I10090" s="126" t="s">
        <v>126</v>
      </c>
      <c r="J10090" s="126" t="s">
        <v>10270</v>
      </c>
      <c r="K10090" s="126" t="s">
        <v>747</v>
      </c>
      <c r="L10090" s="126" t="s">
        <v>9321</v>
      </c>
      <c r="M10090" s="130">
        <v>876.96</v>
      </c>
      <c r="O10090" s="126" t="s">
        <v>7041</v>
      </c>
      <c r="P10090" s="130">
        <v>0</v>
      </c>
      <c r="S10090" s="130">
        <v>0</v>
      </c>
      <c r="V10090" s="130">
        <v>892.57</v>
      </c>
      <c r="X10090" s="126" t="s">
        <v>7042</v>
      </c>
      <c r="Z10090" s="127"/>
      <c r="AA10090" s="128">
        <v>1</v>
      </c>
      <c r="AB10090" s="128">
        <v>12</v>
      </c>
      <c r="AD10090" s="126" t="s">
        <v>562</v>
      </c>
      <c r="AG10090" s="127"/>
      <c r="AI10090" s="127"/>
    </row>
    <row r="10091" spans="1:35" ht="14.85" customHeight="1">
      <c r="A10091" s="130">
        <v>5000788</v>
      </c>
      <c r="B10091" s="126" t="s">
        <v>20031</v>
      </c>
      <c r="C10091" s="126" t="s">
        <v>20032</v>
      </c>
      <c r="D10091" s="126" t="s">
        <v>20033</v>
      </c>
      <c r="E10091" s="126" t="s">
        <v>288</v>
      </c>
      <c r="F10091" s="126" t="s">
        <v>416</v>
      </c>
      <c r="G10091" s="126" t="s">
        <v>417</v>
      </c>
      <c r="H10091" s="126" t="s">
        <v>126</v>
      </c>
      <c r="I10091" s="126" t="s">
        <v>126</v>
      </c>
      <c r="J10091" s="126" t="s">
        <v>10270</v>
      </c>
      <c r="K10091" s="126" t="s">
        <v>747</v>
      </c>
      <c r="L10091" s="126" t="s">
        <v>9321</v>
      </c>
      <c r="M10091" s="130">
        <v>682.08</v>
      </c>
      <c r="O10091" s="126" t="s">
        <v>3119</v>
      </c>
      <c r="P10091" s="130">
        <v>0</v>
      </c>
      <c r="S10091" s="130">
        <v>0</v>
      </c>
      <c r="V10091" s="130">
        <v>899.38</v>
      </c>
      <c r="X10091" s="126" t="s">
        <v>12337</v>
      </c>
      <c r="Z10091" s="127"/>
      <c r="AA10091" s="128">
        <v>1</v>
      </c>
      <c r="AB10091" s="128">
        <v>12</v>
      </c>
      <c r="AD10091" s="126" t="s">
        <v>562</v>
      </c>
      <c r="AG10091" s="127"/>
      <c r="AI10091" s="127"/>
    </row>
    <row r="10092" spans="1:35" ht="14.85" customHeight="1">
      <c r="A10092" s="130">
        <v>5000744</v>
      </c>
      <c r="B10092" s="126" t="s">
        <v>20034</v>
      </c>
      <c r="C10092" s="126" t="s">
        <v>20035</v>
      </c>
      <c r="D10092" s="126" t="s">
        <v>19132</v>
      </c>
      <c r="E10092" s="126" t="s">
        <v>288</v>
      </c>
      <c r="F10092" s="126" t="s">
        <v>416</v>
      </c>
      <c r="G10092" s="126" t="s">
        <v>417</v>
      </c>
      <c r="H10092" s="126" t="s">
        <v>126</v>
      </c>
      <c r="I10092" s="126" t="s">
        <v>126</v>
      </c>
      <c r="J10092" s="126" t="s">
        <v>912</v>
      </c>
      <c r="K10092" s="126" t="s">
        <v>747</v>
      </c>
      <c r="L10092" s="126" t="s">
        <v>913</v>
      </c>
      <c r="M10092" s="130">
        <v>175.84</v>
      </c>
      <c r="O10092" s="126" t="s">
        <v>587</v>
      </c>
      <c r="P10092" s="130">
        <v>0</v>
      </c>
      <c r="S10092" s="130">
        <v>0</v>
      </c>
      <c r="V10092" s="130">
        <v>191.49</v>
      </c>
      <c r="X10092" s="126" t="s">
        <v>711</v>
      </c>
      <c r="Z10092" s="127"/>
      <c r="AA10092" s="128">
        <v>1</v>
      </c>
      <c r="AB10092" s="128">
        <v>12</v>
      </c>
      <c r="AD10092" s="126" t="s">
        <v>562</v>
      </c>
      <c r="AG10092" s="127"/>
      <c r="AI10092" s="127"/>
    </row>
    <row r="10093" spans="1:35" ht="14.85" customHeight="1">
      <c r="A10093" s="130">
        <v>5004179</v>
      </c>
      <c r="B10093" s="126" t="s">
        <v>14384</v>
      </c>
      <c r="C10093" s="126" t="s">
        <v>14385</v>
      </c>
      <c r="D10093" s="126" t="s">
        <v>14386</v>
      </c>
      <c r="E10093" s="126" t="s">
        <v>288</v>
      </c>
      <c r="F10093" s="126" t="s">
        <v>364</v>
      </c>
      <c r="G10093" s="126" t="s">
        <v>417</v>
      </c>
      <c r="H10093" s="126" t="s">
        <v>126</v>
      </c>
      <c r="I10093" s="126" t="s">
        <v>126</v>
      </c>
      <c r="J10093" s="126" t="s">
        <v>886</v>
      </c>
      <c r="K10093" s="126" t="s">
        <v>443</v>
      </c>
      <c r="L10093" s="126" t="s">
        <v>887</v>
      </c>
      <c r="M10093" s="130">
        <v>6817.44</v>
      </c>
      <c r="O10093" s="126" t="s">
        <v>365</v>
      </c>
      <c r="P10093" s="130">
        <v>0</v>
      </c>
      <c r="S10093" s="130">
        <v>0</v>
      </c>
      <c r="V10093" s="130">
        <v>20939.12</v>
      </c>
      <c r="X10093" s="126" t="s">
        <v>510</v>
      </c>
      <c r="Z10093" s="127"/>
      <c r="AA10093" s="128">
        <v>2</v>
      </c>
      <c r="AB10093" s="128">
        <v>60</v>
      </c>
      <c r="AC10093" s="126" t="s">
        <v>366</v>
      </c>
      <c r="AD10093" s="126" t="s">
        <v>562</v>
      </c>
      <c r="AG10093" s="127"/>
      <c r="AI10093" s="127"/>
    </row>
    <row r="10094" spans="1:35" ht="14.85" customHeight="1">
      <c r="A10094" s="130">
        <v>5004178</v>
      </c>
      <c r="B10094" s="126" t="s">
        <v>14387</v>
      </c>
      <c r="C10094" s="126" t="s">
        <v>14388</v>
      </c>
      <c r="D10094" s="126" t="s">
        <v>14389</v>
      </c>
      <c r="E10094" s="126" t="s">
        <v>288</v>
      </c>
      <c r="F10094" s="126" t="s">
        <v>364</v>
      </c>
      <c r="G10094" s="126" t="s">
        <v>417</v>
      </c>
      <c r="H10094" s="126" t="s">
        <v>126</v>
      </c>
      <c r="I10094" s="126" t="s">
        <v>126</v>
      </c>
      <c r="J10094" s="126" t="s">
        <v>886</v>
      </c>
      <c r="K10094" s="126" t="s">
        <v>443</v>
      </c>
      <c r="L10094" s="126" t="s">
        <v>887</v>
      </c>
      <c r="M10094" s="130">
        <v>6817.44</v>
      </c>
      <c r="O10094" s="126" t="s">
        <v>365</v>
      </c>
      <c r="P10094" s="130">
        <v>0</v>
      </c>
      <c r="S10094" s="130">
        <v>0</v>
      </c>
      <c r="V10094" s="130">
        <v>20939.12</v>
      </c>
      <c r="X10094" s="126" t="s">
        <v>510</v>
      </c>
      <c r="Z10094" s="127"/>
      <c r="AA10094" s="128">
        <v>2</v>
      </c>
      <c r="AB10094" s="128">
        <v>60</v>
      </c>
      <c r="AC10094" s="126" t="s">
        <v>366</v>
      </c>
      <c r="AD10094" s="126" t="s">
        <v>562</v>
      </c>
      <c r="AG10094" s="127"/>
      <c r="AI10094" s="127"/>
    </row>
    <row r="10095" spans="1:35" ht="14.85" customHeight="1">
      <c r="A10095" s="130">
        <v>5004177</v>
      </c>
      <c r="B10095" s="126" t="s">
        <v>16100</v>
      </c>
      <c r="C10095" s="126" t="s">
        <v>16101</v>
      </c>
      <c r="D10095" s="126" t="s">
        <v>16102</v>
      </c>
      <c r="E10095" s="126" t="s">
        <v>288</v>
      </c>
      <c r="F10095" s="126" t="s">
        <v>364</v>
      </c>
      <c r="G10095" s="126" t="s">
        <v>417</v>
      </c>
      <c r="H10095" s="126" t="s">
        <v>126</v>
      </c>
      <c r="I10095" s="126" t="s">
        <v>126</v>
      </c>
      <c r="J10095" s="126" t="s">
        <v>886</v>
      </c>
      <c r="K10095" s="126" t="s">
        <v>443</v>
      </c>
      <c r="L10095" s="126" t="s">
        <v>887</v>
      </c>
      <c r="M10095" s="130">
        <v>6817.44</v>
      </c>
      <c r="O10095" s="126" t="s">
        <v>365</v>
      </c>
      <c r="P10095" s="130">
        <v>0</v>
      </c>
      <c r="S10095" s="130">
        <v>0</v>
      </c>
      <c r="V10095" s="130">
        <v>20939.12</v>
      </c>
      <c r="X10095" s="126" t="s">
        <v>510</v>
      </c>
      <c r="Z10095" s="127"/>
      <c r="AA10095" s="128">
        <v>2</v>
      </c>
      <c r="AB10095" s="128">
        <v>60</v>
      </c>
      <c r="AC10095" s="126" t="s">
        <v>366</v>
      </c>
      <c r="AD10095" s="126" t="s">
        <v>562</v>
      </c>
      <c r="AG10095" s="127"/>
      <c r="AI10095" s="127"/>
    </row>
    <row r="10096" spans="1:35" ht="14.85" customHeight="1">
      <c r="A10096" s="130">
        <v>5004176</v>
      </c>
      <c r="B10096" s="126" t="s">
        <v>14867</v>
      </c>
      <c r="C10096" s="126" t="s">
        <v>14868</v>
      </c>
      <c r="D10096" s="126" t="s">
        <v>14869</v>
      </c>
      <c r="E10096" s="126" t="s">
        <v>288</v>
      </c>
      <c r="F10096" s="126" t="s">
        <v>364</v>
      </c>
      <c r="G10096" s="126" t="s">
        <v>417</v>
      </c>
      <c r="H10096" s="126" t="s">
        <v>126</v>
      </c>
      <c r="I10096" s="126" t="s">
        <v>126</v>
      </c>
      <c r="J10096" s="126" t="s">
        <v>886</v>
      </c>
      <c r="K10096" s="126" t="s">
        <v>443</v>
      </c>
      <c r="L10096" s="126" t="s">
        <v>887</v>
      </c>
      <c r="M10096" s="130">
        <v>6817.44</v>
      </c>
      <c r="O10096" s="126" t="s">
        <v>365</v>
      </c>
      <c r="P10096" s="130">
        <v>0</v>
      </c>
      <c r="S10096" s="130">
        <v>0</v>
      </c>
      <c r="V10096" s="130">
        <v>21913.02</v>
      </c>
      <c r="X10096" s="126" t="s">
        <v>510</v>
      </c>
      <c r="Z10096" s="127"/>
      <c r="AA10096" s="128">
        <v>2</v>
      </c>
      <c r="AB10096" s="128">
        <v>60</v>
      </c>
      <c r="AC10096" s="126" t="s">
        <v>366</v>
      </c>
      <c r="AD10096" s="126" t="s">
        <v>562</v>
      </c>
      <c r="AG10096" s="127"/>
      <c r="AI10096" s="127"/>
    </row>
    <row r="10097" spans="1:35" ht="14.85" customHeight="1">
      <c r="A10097" s="130">
        <v>5004175</v>
      </c>
      <c r="B10097" s="126" t="s">
        <v>16103</v>
      </c>
      <c r="C10097" s="126" t="s">
        <v>16104</v>
      </c>
      <c r="D10097" s="126" t="s">
        <v>16105</v>
      </c>
      <c r="E10097" s="126" t="s">
        <v>288</v>
      </c>
      <c r="F10097" s="126" t="s">
        <v>364</v>
      </c>
      <c r="G10097" s="126" t="s">
        <v>417</v>
      </c>
      <c r="H10097" s="126" t="s">
        <v>126</v>
      </c>
      <c r="I10097" s="126" t="s">
        <v>126</v>
      </c>
      <c r="J10097" s="126" t="s">
        <v>886</v>
      </c>
      <c r="K10097" s="126" t="s">
        <v>443</v>
      </c>
      <c r="L10097" s="126" t="s">
        <v>887</v>
      </c>
      <c r="M10097" s="130">
        <v>6817.44</v>
      </c>
      <c r="O10097" s="126" t="s">
        <v>365</v>
      </c>
      <c r="P10097" s="130">
        <v>0</v>
      </c>
      <c r="S10097" s="130">
        <v>0</v>
      </c>
      <c r="V10097" s="130">
        <v>21913.02</v>
      </c>
      <c r="X10097" s="126" t="s">
        <v>510</v>
      </c>
      <c r="Z10097" s="127"/>
      <c r="AA10097" s="128">
        <v>2</v>
      </c>
      <c r="AB10097" s="128">
        <v>60</v>
      </c>
      <c r="AC10097" s="126" t="s">
        <v>366</v>
      </c>
      <c r="AD10097" s="126" t="s">
        <v>562</v>
      </c>
      <c r="AG10097" s="127"/>
      <c r="AI10097" s="127"/>
    </row>
    <row r="10098" spans="1:35" ht="14.85" customHeight="1">
      <c r="A10098" s="130">
        <v>5002618</v>
      </c>
      <c r="B10098" s="126" t="s">
        <v>20036</v>
      </c>
      <c r="C10098" s="126" t="s">
        <v>20037</v>
      </c>
      <c r="D10098" s="126" t="s">
        <v>20038</v>
      </c>
      <c r="E10098" s="126" t="s">
        <v>288</v>
      </c>
      <c r="F10098" s="126" t="s">
        <v>532</v>
      </c>
      <c r="G10098" s="126" t="s">
        <v>417</v>
      </c>
      <c r="H10098" s="126" t="s">
        <v>126</v>
      </c>
      <c r="I10098" s="126" t="s">
        <v>126</v>
      </c>
      <c r="J10098" s="126" t="s">
        <v>1705</v>
      </c>
      <c r="K10098" s="126" t="s">
        <v>976</v>
      </c>
      <c r="L10098" s="126" t="s">
        <v>1706</v>
      </c>
      <c r="M10098" s="130">
        <v>487.2</v>
      </c>
      <c r="O10098" s="126" t="s">
        <v>1459</v>
      </c>
      <c r="P10098" s="130">
        <v>0</v>
      </c>
      <c r="S10098" s="130">
        <v>0</v>
      </c>
      <c r="V10098" s="130">
        <v>487.2</v>
      </c>
      <c r="X10098" s="126" t="s">
        <v>1463</v>
      </c>
      <c r="Z10098" s="127"/>
      <c r="AA10098" s="128">
        <v>1</v>
      </c>
      <c r="AB10098" s="128">
        <v>72</v>
      </c>
      <c r="AD10098" s="126" t="s">
        <v>1287</v>
      </c>
      <c r="AG10098" s="127"/>
      <c r="AI10098" s="127"/>
    </row>
    <row r="10099" spans="1:35" ht="14.85" customHeight="1">
      <c r="A10099" s="130">
        <v>5002581</v>
      </c>
      <c r="B10099" s="126" t="s">
        <v>20039</v>
      </c>
      <c r="C10099" s="126" t="s">
        <v>13351</v>
      </c>
      <c r="D10099" s="126" t="s">
        <v>20040</v>
      </c>
      <c r="E10099" s="126" t="s">
        <v>288</v>
      </c>
      <c r="F10099" s="126" t="s">
        <v>440</v>
      </c>
      <c r="G10099" s="126" t="s">
        <v>463</v>
      </c>
      <c r="H10099" s="126" t="s">
        <v>126</v>
      </c>
      <c r="I10099" s="126" t="s">
        <v>418</v>
      </c>
      <c r="J10099" s="126" t="s">
        <v>8477</v>
      </c>
      <c r="K10099" s="126" t="s">
        <v>613</v>
      </c>
      <c r="L10099" s="126" t="s">
        <v>8478</v>
      </c>
      <c r="M10099" s="130">
        <v>2720.18</v>
      </c>
      <c r="O10099" s="126" t="s">
        <v>445</v>
      </c>
      <c r="P10099" s="130">
        <v>0</v>
      </c>
      <c r="S10099" s="130">
        <v>0</v>
      </c>
      <c r="V10099" s="130">
        <v>2720.18</v>
      </c>
      <c r="X10099" s="126" t="s">
        <v>464</v>
      </c>
      <c r="Z10099" s="127"/>
      <c r="AA10099" s="128">
        <v>30</v>
      </c>
      <c r="AB10099" s="128">
        <v>1</v>
      </c>
      <c r="AD10099" s="126" t="s">
        <v>562</v>
      </c>
      <c r="AG10099" s="127"/>
      <c r="AI10099" s="127"/>
    </row>
    <row r="10100" spans="1:35" ht="14.85" customHeight="1">
      <c r="A10100" s="130">
        <v>5002579</v>
      </c>
      <c r="B10100" s="126" t="s">
        <v>20041</v>
      </c>
      <c r="C10100" s="126" t="s">
        <v>20042</v>
      </c>
      <c r="D10100" s="126" t="s">
        <v>20043</v>
      </c>
      <c r="E10100" s="126" t="s">
        <v>288</v>
      </c>
      <c r="F10100" s="126" t="s">
        <v>440</v>
      </c>
      <c r="G10100" s="126" t="s">
        <v>463</v>
      </c>
      <c r="H10100" s="126" t="s">
        <v>126</v>
      </c>
      <c r="I10100" s="126" t="s">
        <v>418</v>
      </c>
      <c r="J10100" s="126" t="s">
        <v>8477</v>
      </c>
      <c r="K10100" s="126" t="s">
        <v>613</v>
      </c>
      <c r="L10100" s="126" t="s">
        <v>8478</v>
      </c>
      <c r="M10100" s="130">
        <v>2719.33</v>
      </c>
      <c r="O10100" s="126" t="s">
        <v>445</v>
      </c>
      <c r="P10100" s="130">
        <v>0</v>
      </c>
      <c r="S10100" s="130">
        <v>0</v>
      </c>
      <c r="V10100" s="130">
        <v>2719.33</v>
      </c>
      <c r="X10100" s="126" t="s">
        <v>464</v>
      </c>
      <c r="Z10100" s="127"/>
      <c r="AA10100" s="128">
        <v>30</v>
      </c>
      <c r="AB10100" s="128">
        <v>1</v>
      </c>
      <c r="AD10100" s="126" t="s">
        <v>562</v>
      </c>
      <c r="AG10100" s="127"/>
      <c r="AI10100" s="127"/>
    </row>
    <row r="10101" spans="1:35" ht="14.85" customHeight="1">
      <c r="A10101" s="130">
        <v>5002578</v>
      </c>
      <c r="B10101" s="126" t="s">
        <v>20044</v>
      </c>
      <c r="C10101" s="126" t="s">
        <v>20042</v>
      </c>
      <c r="D10101" s="126" t="s">
        <v>20045</v>
      </c>
      <c r="E10101" s="126" t="s">
        <v>288</v>
      </c>
      <c r="F10101" s="126" t="s">
        <v>440</v>
      </c>
      <c r="G10101" s="126" t="s">
        <v>463</v>
      </c>
      <c r="H10101" s="126" t="s">
        <v>126</v>
      </c>
      <c r="I10101" s="126" t="s">
        <v>418</v>
      </c>
      <c r="J10101" s="126" t="s">
        <v>8477</v>
      </c>
      <c r="K10101" s="126" t="s">
        <v>613</v>
      </c>
      <c r="L10101" s="126" t="s">
        <v>8478</v>
      </c>
      <c r="M10101" s="130">
        <v>2719.33</v>
      </c>
      <c r="O10101" s="126" t="s">
        <v>445</v>
      </c>
      <c r="P10101" s="130">
        <v>0</v>
      </c>
      <c r="S10101" s="130">
        <v>0</v>
      </c>
      <c r="V10101" s="130">
        <v>2719.33</v>
      </c>
      <c r="X10101" s="126" t="s">
        <v>464</v>
      </c>
      <c r="Z10101" s="127"/>
      <c r="AA10101" s="128">
        <v>30</v>
      </c>
      <c r="AB10101" s="128">
        <v>1</v>
      </c>
      <c r="AD10101" s="126" t="s">
        <v>562</v>
      </c>
      <c r="AG10101" s="127"/>
      <c r="AI10101" s="127"/>
    </row>
    <row r="10102" spans="1:35" ht="14.85" customHeight="1">
      <c r="A10102" s="130">
        <v>5002577</v>
      </c>
      <c r="B10102" s="126" t="s">
        <v>20046</v>
      </c>
      <c r="C10102" s="126" t="s">
        <v>10884</v>
      </c>
      <c r="D10102" s="126" t="s">
        <v>20047</v>
      </c>
      <c r="E10102" s="126" t="s">
        <v>288</v>
      </c>
      <c r="F10102" s="126" t="s">
        <v>440</v>
      </c>
      <c r="G10102" s="126" t="s">
        <v>463</v>
      </c>
      <c r="H10102" s="126" t="s">
        <v>126</v>
      </c>
      <c r="I10102" s="126" t="s">
        <v>418</v>
      </c>
      <c r="J10102" s="126" t="s">
        <v>8477</v>
      </c>
      <c r="K10102" s="126" t="s">
        <v>613</v>
      </c>
      <c r="L10102" s="126" t="s">
        <v>8478</v>
      </c>
      <c r="M10102" s="130">
        <v>2719.33</v>
      </c>
      <c r="O10102" s="126" t="s">
        <v>445</v>
      </c>
      <c r="P10102" s="130">
        <v>0</v>
      </c>
      <c r="S10102" s="130">
        <v>0</v>
      </c>
      <c r="V10102" s="130">
        <v>2719.33</v>
      </c>
      <c r="X10102" s="126" t="s">
        <v>464</v>
      </c>
      <c r="Z10102" s="127"/>
      <c r="AA10102" s="128">
        <v>30</v>
      </c>
      <c r="AB10102" s="128">
        <v>1</v>
      </c>
      <c r="AD10102" s="126" t="s">
        <v>562</v>
      </c>
      <c r="AG10102" s="127"/>
      <c r="AI10102" s="127"/>
    </row>
    <row r="10103" spans="1:35" ht="14.85" customHeight="1">
      <c r="A10103" s="130">
        <v>5002576</v>
      </c>
      <c r="B10103" s="126" t="s">
        <v>20048</v>
      </c>
      <c r="C10103" s="126" t="s">
        <v>10884</v>
      </c>
      <c r="D10103" s="126" t="s">
        <v>20049</v>
      </c>
      <c r="E10103" s="126" t="s">
        <v>288</v>
      </c>
      <c r="F10103" s="126" t="s">
        <v>440</v>
      </c>
      <c r="G10103" s="126" t="s">
        <v>463</v>
      </c>
      <c r="H10103" s="126" t="s">
        <v>126</v>
      </c>
      <c r="I10103" s="126" t="s">
        <v>418</v>
      </c>
      <c r="J10103" s="126" t="s">
        <v>8477</v>
      </c>
      <c r="K10103" s="126" t="s">
        <v>613</v>
      </c>
      <c r="L10103" s="126" t="s">
        <v>8478</v>
      </c>
      <c r="M10103" s="130">
        <v>2719.33</v>
      </c>
      <c r="O10103" s="126" t="s">
        <v>445</v>
      </c>
      <c r="P10103" s="130">
        <v>0</v>
      </c>
      <c r="S10103" s="130">
        <v>0</v>
      </c>
      <c r="V10103" s="130">
        <v>2719.33</v>
      </c>
      <c r="X10103" s="126" t="s">
        <v>464</v>
      </c>
      <c r="Z10103" s="127"/>
      <c r="AA10103" s="128">
        <v>30</v>
      </c>
      <c r="AB10103" s="128">
        <v>1</v>
      </c>
      <c r="AD10103" s="126" t="s">
        <v>562</v>
      </c>
      <c r="AG10103" s="127"/>
      <c r="AI10103" s="127"/>
    </row>
    <row r="10104" spans="1:35" ht="14.85" customHeight="1">
      <c r="A10104" s="130">
        <v>5002575</v>
      </c>
      <c r="B10104" s="126" t="s">
        <v>20050</v>
      </c>
      <c r="C10104" s="126" t="s">
        <v>20051</v>
      </c>
      <c r="D10104" s="126" t="s">
        <v>20052</v>
      </c>
      <c r="E10104" s="126" t="s">
        <v>288</v>
      </c>
      <c r="F10104" s="126" t="s">
        <v>416</v>
      </c>
      <c r="G10104" s="126" t="s">
        <v>417</v>
      </c>
      <c r="H10104" s="126" t="s">
        <v>126</v>
      </c>
      <c r="I10104" s="126" t="s">
        <v>126</v>
      </c>
      <c r="J10104" s="126" t="s">
        <v>17362</v>
      </c>
      <c r="K10104" s="126" t="s">
        <v>747</v>
      </c>
      <c r="L10104" s="126" t="s">
        <v>17363</v>
      </c>
      <c r="M10104" s="130">
        <v>682.08</v>
      </c>
      <c r="O10104" s="126" t="s">
        <v>422</v>
      </c>
      <c r="P10104" s="130">
        <v>0</v>
      </c>
      <c r="S10104" s="130">
        <v>0</v>
      </c>
      <c r="V10104" s="130">
        <v>961.71</v>
      </c>
      <c r="X10104" s="126" t="s">
        <v>423</v>
      </c>
      <c r="Z10104" s="127"/>
      <c r="AA10104" s="128">
        <v>1</v>
      </c>
      <c r="AB10104" s="128">
        <v>12</v>
      </c>
      <c r="AD10104" s="126" t="s">
        <v>562</v>
      </c>
      <c r="AG10104" s="127"/>
      <c r="AI10104" s="127"/>
    </row>
    <row r="10105" spans="1:35" ht="14.85" customHeight="1">
      <c r="A10105" s="130">
        <v>5002574</v>
      </c>
      <c r="B10105" s="126" t="s">
        <v>20053</v>
      </c>
      <c r="C10105" s="126" t="s">
        <v>20054</v>
      </c>
      <c r="D10105" s="126" t="s">
        <v>20055</v>
      </c>
      <c r="E10105" s="126" t="s">
        <v>288</v>
      </c>
      <c r="F10105" s="126" t="s">
        <v>416</v>
      </c>
      <c r="G10105" s="126" t="s">
        <v>417</v>
      </c>
      <c r="H10105" s="126" t="s">
        <v>126</v>
      </c>
      <c r="I10105" s="126" t="s">
        <v>126</v>
      </c>
      <c r="J10105" s="126" t="s">
        <v>17362</v>
      </c>
      <c r="K10105" s="126" t="s">
        <v>747</v>
      </c>
      <c r="L10105" s="126" t="s">
        <v>17363</v>
      </c>
      <c r="M10105" s="130">
        <v>682.08</v>
      </c>
      <c r="O10105" s="126" t="s">
        <v>422</v>
      </c>
      <c r="P10105" s="130">
        <v>0</v>
      </c>
      <c r="S10105" s="130">
        <v>0</v>
      </c>
      <c r="V10105" s="130">
        <v>1620.79</v>
      </c>
      <c r="X10105" s="126" t="s">
        <v>423</v>
      </c>
      <c r="Z10105" s="127"/>
      <c r="AA10105" s="128">
        <v>1</v>
      </c>
      <c r="AB10105" s="128">
        <v>12</v>
      </c>
      <c r="AD10105" s="126" t="s">
        <v>562</v>
      </c>
      <c r="AG10105" s="127"/>
      <c r="AI10105" s="127"/>
    </row>
    <row r="10106" spans="1:35" ht="14.85" customHeight="1">
      <c r="A10106" s="130">
        <v>5002278</v>
      </c>
      <c r="B10106" s="126" t="s">
        <v>20056</v>
      </c>
      <c r="C10106" s="126" t="s">
        <v>20057</v>
      </c>
      <c r="D10106" s="126" t="s">
        <v>20058</v>
      </c>
      <c r="E10106" s="126" t="s">
        <v>288</v>
      </c>
      <c r="F10106" s="126" t="s">
        <v>491</v>
      </c>
      <c r="G10106" s="126" t="s">
        <v>417</v>
      </c>
      <c r="H10106" s="126" t="s">
        <v>126</v>
      </c>
      <c r="I10106" s="126" t="s">
        <v>126</v>
      </c>
      <c r="J10106" s="126" t="s">
        <v>1248</v>
      </c>
      <c r="K10106" s="126" t="s">
        <v>613</v>
      </c>
      <c r="L10106" s="126" t="s">
        <v>1249</v>
      </c>
      <c r="M10106" s="130">
        <v>43825.599999999999</v>
      </c>
      <c r="N10106" s="126" t="s">
        <v>290</v>
      </c>
      <c r="O10106" s="126" t="s">
        <v>506</v>
      </c>
      <c r="P10106" s="130">
        <v>0</v>
      </c>
      <c r="S10106" s="130">
        <v>0</v>
      </c>
      <c r="V10106" s="130">
        <v>54991.02</v>
      </c>
      <c r="X10106" s="126" t="s">
        <v>2004</v>
      </c>
      <c r="Z10106" s="127"/>
      <c r="AA10106" s="128">
        <v>1</v>
      </c>
      <c r="AB10106" s="128">
        <v>60</v>
      </c>
      <c r="AD10106" s="126" t="s">
        <v>562</v>
      </c>
      <c r="AG10106" s="127"/>
      <c r="AI10106" s="127"/>
    </row>
    <row r="10107" spans="1:35" ht="14.85" customHeight="1">
      <c r="A10107" s="130">
        <v>5003023</v>
      </c>
      <c r="B10107" s="126" t="s">
        <v>20059</v>
      </c>
      <c r="C10107" s="126" t="s">
        <v>20060</v>
      </c>
      <c r="D10107" s="126" t="s">
        <v>13322</v>
      </c>
      <c r="E10107" s="126" t="s">
        <v>288</v>
      </c>
      <c r="F10107" s="126" t="s">
        <v>416</v>
      </c>
      <c r="G10107" s="126" t="s">
        <v>417</v>
      </c>
      <c r="H10107" s="126" t="s">
        <v>126</v>
      </c>
      <c r="I10107" s="126" t="s">
        <v>126</v>
      </c>
      <c r="J10107" s="126" t="s">
        <v>13323</v>
      </c>
      <c r="K10107" s="126" t="s">
        <v>1606</v>
      </c>
      <c r="L10107" s="126" t="s">
        <v>770</v>
      </c>
      <c r="M10107" s="130">
        <v>1704.09</v>
      </c>
      <c r="O10107" s="126" t="s">
        <v>1529</v>
      </c>
      <c r="P10107" s="130">
        <v>0</v>
      </c>
      <c r="S10107" s="130">
        <v>0</v>
      </c>
      <c r="V10107" s="130">
        <v>1704.09</v>
      </c>
      <c r="X10107" s="126" t="s">
        <v>1530</v>
      </c>
      <c r="Z10107" s="127"/>
      <c r="AA10107" s="128">
        <v>1</v>
      </c>
      <c r="AB10107" s="128">
        <v>24</v>
      </c>
      <c r="AD10107" s="126" t="s">
        <v>562</v>
      </c>
      <c r="AG10107" s="127"/>
      <c r="AI10107" s="127"/>
    </row>
    <row r="10108" spans="1:35" ht="14.85" customHeight="1">
      <c r="A10108" s="130">
        <v>5002573</v>
      </c>
      <c r="B10108" s="126" t="s">
        <v>20061</v>
      </c>
      <c r="C10108" s="126" t="s">
        <v>20062</v>
      </c>
      <c r="D10108" s="126" t="s">
        <v>20063</v>
      </c>
      <c r="E10108" s="126" t="s">
        <v>288</v>
      </c>
      <c r="F10108" s="126" t="s">
        <v>416</v>
      </c>
      <c r="G10108" s="126" t="s">
        <v>417</v>
      </c>
      <c r="H10108" s="126" t="s">
        <v>126</v>
      </c>
      <c r="I10108" s="126" t="s">
        <v>126</v>
      </c>
      <c r="J10108" s="126" t="s">
        <v>17362</v>
      </c>
      <c r="K10108" s="126" t="s">
        <v>747</v>
      </c>
      <c r="L10108" s="126" t="s">
        <v>17363</v>
      </c>
      <c r="M10108" s="130">
        <v>682.08</v>
      </c>
      <c r="O10108" s="126" t="s">
        <v>422</v>
      </c>
      <c r="P10108" s="130">
        <v>0</v>
      </c>
      <c r="S10108" s="130">
        <v>0</v>
      </c>
      <c r="V10108" s="130">
        <v>1532.74</v>
      </c>
      <c r="X10108" s="126" t="s">
        <v>423</v>
      </c>
      <c r="Z10108" s="127"/>
      <c r="AA10108" s="128">
        <v>1</v>
      </c>
      <c r="AB10108" s="128">
        <v>12</v>
      </c>
      <c r="AD10108" s="126" t="s">
        <v>562</v>
      </c>
      <c r="AG10108" s="127"/>
      <c r="AI10108" s="127"/>
    </row>
    <row r="10109" spans="1:35" ht="14.85" customHeight="1">
      <c r="A10109" s="130">
        <v>5002572</v>
      </c>
      <c r="B10109" s="126" t="s">
        <v>20064</v>
      </c>
      <c r="C10109" s="126" t="s">
        <v>20065</v>
      </c>
      <c r="D10109" s="126" t="s">
        <v>20066</v>
      </c>
      <c r="E10109" s="126" t="s">
        <v>288</v>
      </c>
      <c r="F10109" s="126" t="s">
        <v>416</v>
      </c>
      <c r="G10109" s="126" t="s">
        <v>417</v>
      </c>
      <c r="H10109" s="126" t="s">
        <v>126</v>
      </c>
      <c r="I10109" s="126" t="s">
        <v>126</v>
      </c>
      <c r="J10109" s="126" t="s">
        <v>17362</v>
      </c>
      <c r="K10109" s="126" t="s">
        <v>747</v>
      </c>
      <c r="L10109" s="126" t="s">
        <v>17363</v>
      </c>
      <c r="M10109" s="130">
        <v>487.2</v>
      </c>
      <c r="O10109" s="126" t="s">
        <v>3102</v>
      </c>
      <c r="P10109" s="130">
        <v>0</v>
      </c>
      <c r="S10109" s="130">
        <v>0</v>
      </c>
      <c r="V10109" s="130">
        <v>1620.79</v>
      </c>
      <c r="X10109" s="126" t="s">
        <v>3103</v>
      </c>
      <c r="Z10109" s="127"/>
      <c r="AA10109" s="128">
        <v>1</v>
      </c>
      <c r="AB10109" s="128">
        <v>12</v>
      </c>
      <c r="AD10109" s="126" t="s">
        <v>562</v>
      </c>
      <c r="AG10109" s="127"/>
      <c r="AI10109" s="127"/>
    </row>
    <row r="10110" spans="1:35" ht="14.85" customHeight="1">
      <c r="A10110" s="130">
        <v>5002571</v>
      </c>
      <c r="B10110" s="126" t="s">
        <v>20067</v>
      </c>
      <c r="C10110" s="126" t="s">
        <v>20068</v>
      </c>
      <c r="D10110" s="126" t="s">
        <v>20069</v>
      </c>
      <c r="E10110" s="126" t="s">
        <v>288</v>
      </c>
      <c r="F10110" s="126" t="s">
        <v>416</v>
      </c>
      <c r="G10110" s="126" t="s">
        <v>417</v>
      </c>
      <c r="H10110" s="126" t="s">
        <v>126</v>
      </c>
      <c r="I10110" s="126" t="s">
        <v>126</v>
      </c>
      <c r="J10110" s="126" t="s">
        <v>17362</v>
      </c>
      <c r="K10110" s="126" t="s">
        <v>747</v>
      </c>
      <c r="L10110" s="126" t="s">
        <v>17363</v>
      </c>
      <c r="M10110" s="130">
        <v>311.31</v>
      </c>
      <c r="O10110" s="126" t="s">
        <v>3102</v>
      </c>
      <c r="P10110" s="130">
        <v>0</v>
      </c>
      <c r="S10110" s="130">
        <v>0</v>
      </c>
      <c r="V10110" s="130">
        <v>311.31</v>
      </c>
      <c r="X10110" s="126" t="s">
        <v>5579</v>
      </c>
      <c r="Z10110" s="127"/>
      <c r="AA10110" s="128">
        <v>1</v>
      </c>
      <c r="AB10110" s="128">
        <v>12</v>
      </c>
      <c r="AD10110" s="126" t="s">
        <v>562</v>
      </c>
      <c r="AG10110" s="127"/>
      <c r="AI10110" s="127"/>
    </row>
    <row r="10111" spans="1:35" ht="14.85" customHeight="1">
      <c r="A10111" s="130">
        <v>5002570</v>
      </c>
      <c r="B10111" s="126" t="s">
        <v>20070</v>
      </c>
      <c r="C10111" s="126" t="s">
        <v>20071</v>
      </c>
      <c r="D10111" s="126" t="s">
        <v>20072</v>
      </c>
      <c r="E10111" s="126" t="s">
        <v>288</v>
      </c>
      <c r="F10111" s="126" t="s">
        <v>416</v>
      </c>
      <c r="G10111" s="126" t="s">
        <v>417</v>
      </c>
      <c r="H10111" s="126" t="s">
        <v>126</v>
      </c>
      <c r="I10111" s="126" t="s">
        <v>126</v>
      </c>
      <c r="J10111" s="126" t="s">
        <v>17362</v>
      </c>
      <c r="K10111" s="126" t="s">
        <v>747</v>
      </c>
      <c r="L10111" s="126" t="s">
        <v>17363</v>
      </c>
      <c r="M10111" s="130">
        <v>340.29</v>
      </c>
      <c r="O10111" s="126" t="s">
        <v>587</v>
      </c>
      <c r="P10111" s="130">
        <v>0</v>
      </c>
      <c r="S10111" s="130">
        <v>0</v>
      </c>
      <c r="V10111" s="130">
        <v>340.29</v>
      </c>
      <c r="X10111" s="126" t="s">
        <v>4251</v>
      </c>
      <c r="Z10111" s="127"/>
      <c r="AA10111" s="128">
        <v>1</v>
      </c>
      <c r="AB10111" s="128">
        <v>12</v>
      </c>
      <c r="AD10111" s="126" t="s">
        <v>562</v>
      </c>
      <c r="AG10111" s="127"/>
      <c r="AI10111" s="127"/>
    </row>
    <row r="10112" spans="1:35" ht="14.85" customHeight="1">
      <c r="A10112" s="130">
        <v>5002569</v>
      </c>
      <c r="B10112" s="126" t="s">
        <v>20073</v>
      </c>
      <c r="C10112" s="126" t="s">
        <v>20074</v>
      </c>
      <c r="D10112" s="126" t="s">
        <v>20075</v>
      </c>
      <c r="E10112" s="126" t="s">
        <v>288</v>
      </c>
      <c r="F10112" s="126" t="s">
        <v>416</v>
      </c>
      <c r="G10112" s="126" t="s">
        <v>417</v>
      </c>
      <c r="H10112" s="126" t="s">
        <v>126</v>
      </c>
      <c r="I10112" s="126" t="s">
        <v>126</v>
      </c>
      <c r="J10112" s="126" t="s">
        <v>17362</v>
      </c>
      <c r="K10112" s="126" t="s">
        <v>747</v>
      </c>
      <c r="L10112" s="126" t="s">
        <v>17363</v>
      </c>
      <c r="M10112" s="130">
        <v>175.84</v>
      </c>
      <c r="O10112" s="126" t="s">
        <v>587</v>
      </c>
      <c r="P10112" s="130">
        <v>0</v>
      </c>
      <c r="S10112" s="130">
        <v>0</v>
      </c>
      <c r="V10112" s="130">
        <v>223.79</v>
      </c>
      <c r="X10112" s="126" t="s">
        <v>2338</v>
      </c>
      <c r="Z10112" s="127"/>
      <c r="AA10112" s="128">
        <v>1</v>
      </c>
      <c r="AB10112" s="128">
        <v>12</v>
      </c>
      <c r="AD10112" s="126" t="s">
        <v>562</v>
      </c>
      <c r="AG10112" s="127"/>
      <c r="AI10112" s="127"/>
    </row>
    <row r="10113" spans="1:35" ht="14.85" customHeight="1">
      <c r="A10113" s="130">
        <v>5002568</v>
      </c>
      <c r="B10113" s="126" t="s">
        <v>20076</v>
      </c>
      <c r="C10113" s="126" t="s">
        <v>20077</v>
      </c>
      <c r="D10113" s="126" t="s">
        <v>20078</v>
      </c>
      <c r="E10113" s="126" t="s">
        <v>288</v>
      </c>
      <c r="F10113" s="126" t="s">
        <v>416</v>
      </c>
      <c r="G10113" s="126" t="s">
        <v>417</v>
      </c>
      <c r="H10113" s="126" t="s">
        <v>126</v>
      </c>
      <c r="I10113" s="126" t="s">
        <v>126</v>
      </c>
      <c r="J10113" s="126" t="s">
        <v>17362</v>
      </c>
      <c r="K10113" s="126" t="s">
        <v>747</v>
      </c>
      <c r="L10113" s="126" t="s">
        <v>17363</v>
      </c>
      <c r="M10113" s="130">
        <v>292.32</v>
      </c>
      <c r="O10113" s="126" t="s">
        <v>587</v>
      </c>
      <c r="P10113" s="130">
        <v>0</v>
      </c>
      <c r="S10113" s="130">
        <v>0</v>
      </c>
      <c r="V10113" s="130">
        <v>435.83</v>
      </c>
      <c r="X10113" s="126" t="s">
        <v>5333</v>
      </c>
      <c r="Z10113" s="127"/>
      <c r="AA10113" s="128">
        <v>1</v>
      </c>
      <c r="AB10113" s="128">
        <v>12</v>
      </c>
      <c r="AD10113" s="126" t="s">
        <v>562</v>
      </c>
      <c r="AG10113" s="127"/>
      <c r="AI10113" s="127"/>
    </row>
    <row r="10114" spans="1:35" ht="14.85" customHeight="1">
      <c r="A10114" s="130">
        <v>5003138</v>
      </c>
      <c r="B10114" s="126" t="s">
        <v>413</v>
      </c>
      <c r="C10114" s="126" t="s">
        <v>20079</v>
      </c>
      <c r="D10114" s="126" t="s">
        <v>20080</v>
      </c>
      <c r="E10114" s="126" t="s">
        <v>288</v>
      </c>
      <c r="F10114" s="126" t="s">
        <v>416</v>
      </c>
      <c r="G10114" s="126" t="s">
        <v>417</v>
      </c>
      <c r="H10114" s="126" t="s">
        <v>126</v>
      </c>
      <c r="I10114" s="126" t="s">
        <v>126</v>
      </c>
      <c r="J10114" s="126" t="s">
        <v>4318</v>
      </c>
      <c r="K10114" s="126" t="s">
        <v>747</v>
      </c>
      <c r="L10114" s="126" t="s">
        <v>4319</v>
      </c>
      <c r="M10114" s="130">
        <v>710.95</v>
      </c>
      <c r="O10114" s="126" t="s">
        <v>427</v>
      </c>
      <c r="P10114" s="130">
        <v>0</v>
      </c>
      <c r="S10114" s="130">
        <v>0</v>
      </c>
      <c r="V10114" s="130">
        <v>732.25</v>
      </c>
      <c r="X10114" s="126" t="s">
        <v>771</v>
      </c>
      <c r="Z10114" s="127"/>
      <c r="AA10114" s="128">
        <v>1</v>
      </c>
      <c r="AB10114" s="128">
        <v>12</v>
      </c>
      <c r="AD10114" s="126" t="s">
        <v>615</v>
      </c>
      <c r="AG10114" s="127"/>
      <c r="AI10114" s="127"/>
    </row>
    <row r="10115" spans="1:35" ht="14.85" customHeight="1">
      <c r="A10115" s="130">
        <v>5003137</v>
      </c>
      <c r="B10115" s="126" t="s">
        <v>20081</v>
      </c>
      <c r="C10115" s="126" t="s">
        <v>20082</v>
      </c>
      <c r="D10115" s="126" t="s">
        <v>17395</v>
      </c>
      <c r="E10115" s="126" t="s">
        <v>288</v>
      </c>
      <c r="F10115" s="126" t="s">
        <v>416</v>
      </c>
      <c r="G10115" s="126" t="s">
        <v>417</v>
      </c>
      <c r="H10115" s="126" t="s">
        <v>308</v>
      </c>
      <c r="I10115" s="126" t="s">
        <v>308</v>
      </c>
      <c r="J10115" s="126" t="s">
        <v>778</v>
      </c>
      <c r="K10115" s="126" t="s">
        <v>779</v>
      </c>
      <c r="L10115" s="126" t="s">
        <v>780</v>
      </c>
      <c r="M10115" s="130">
        <v>1169.28</v>
      </c>
      <c r="N10115" s="126" t="s">
        <v>290</v>
      </c>
      <c r="O10115" s="126" t="s">
        <v>8501</v>
      </c>
      <c r="P10115" s="130">
        <v>0</v>
      </c>
      <c r="S10115" s="130">
        <v>0</v>
      </c>
      <c r="V10115" s="130">
        <v>1645.5</v>
      </c>
      <c r="X10115" s="126" t="s">
        <v>8502</v>
      </c>
      <c r="Z10115" s="127"/>
      <c r="AA10115" s="128">
        <v>2</v>
      </c>
      <c r="AB10115" s="128">
        <v>12</v>
      </c>
      <c r="AD10115" s="126" t="s">
        <v>562</v>
      </c>
      <c r="AG10115" s="127"/>
      <c r="AI10115" s="127"/>
    </row>
    <row r="10116" spans="1:35" ht="14.85" customHeight="1">
      <c r="A10116" s="130">
        <v>5000175</v>
      </c>
      <c r="B10116" s="126" t="s">
        <v>20083</v>
      </c>
      <c r="C10116" s="126" t="s">
        <v>20084</v>
      </c>
      <c r="D10116" s="126" t="s">
        <v>20085</v>
      </c>
      <c r="E10116" s="126" t="s">
        <v>288</v>
      </c>
      <c r="F10116" s="126" t="s">
        <v>522</v>
      </c>
      <c r="G10116" s="126" t="s">
        <v>5801</v>
      </c>
      <c r="H10116" s="126" t="s">
        <v>524</v>
      </c>
      <c r="I10116" s="126" t="s">
        <v>418</v>
      </c>
      <c r="J10116" s="126" t="s">
        <v>1770</v>
      </c>
      <c r="K10116" s="126" t="s">
        <v>976</v>
      </c>
      <c r="L10116" s="126" t="s">
        <v>1771</v>
      </c>
      <c r="M10116" s="130">
        <v>1532.98</v>
      </c>
      <c r="O10116" s="126" t="s">
        <v>528</v>
      </c>
      <c r="P10116" s="130">
        <v>0</v>
      </c>
      <c r="S10116" s="130">
        <v>0</v>
      </c>
      <c r="V10116" s="130">
        <v>1532.98</v>
      </c>
      <c r="X10116" s="126" t="s">
        <v>3250</v>
      </c>
      <c r="Z10116" s="127"/>
      <c r="AA10116" s="128"/>
      <c r="AB10116" s="128"/>
      <c r="AD10116" s="126" t="s">
        <v>562</v>
      </c>
      <c r="AG10116" s="127"/>
      <c r="AI10116" s="127"/>
    </row>
    <row r="10117" spans="1:35" ht="14.85" customHeight="1">
      <c r="A10117" s="130">
        <v>5000174</v>
      </c>
      <c r="B10117" s="126" t="s">
        <v>20086</v>
      </c>
      <c r="C10117" s="126" t="s">
        <v>20084</v>
      </c>
      <c r="D10117" s="126" t="s">
        <v>20087</v>
      </c>
      <c r="E10117" s="126" t="s">
        <v>288</v>
      </c>
      <c r="F10117" s="126" t="s">
        <v>522</v>
      </c>
      <c r="G10117" s="126" t="s">
        <v>806</v>
      </c>
      <c r="H10117" s="126" t="s">
        <v>524</v>
      </c>
      <c r="I10117" s="126" t="s">
        <v>418</v>
      </c>
      <c r="J10117" s="126" t="s">
        <v>1770</v>
      </c>
      <c r="K10117" s="126" t="s">
        <v>976</v>
      </c>
      <c r="L10117" s="126" t="s">
        <v>1771</v>
      </c>
      <c r="M10117" s="130">
        <v>1260</v>
      </c>
      <c r="O10117" s="126" t="s">
        <v>528</v>
      </c>
      <c r="P10117" s="130">
        <v>0</v>
      </c>
      <c r="S10117" s="130">
        <v>0</v>
      </c>
      <c r="V10117" s="130">
        <v>1260</v>
      </c>
      <c r="X10117" s="126" t="s">
        <v>3250</v>
      </c>
      <c r="Z10117" s="127"/>
      <c r="AA10117" s="128"/>
      <c r="AB10117" s="128"/>
      <c r="AD10117" s="126" t="s">
        <v>562</v>
      </c>
      <c r="AG10117" s="127"/>
      <c r="AI10117" s="127"/>
    </row>
    <row r="10118" spans="1:35" ht="14.85" customHeight="1">
      <c r="A10118" s="130">
        <v>5000173</v>
      </c>
      <c r="B10118" s="126" t="s">
        <v>20088</v>
      </c>
      <c r="C10118" s="126" t="s">
        <v>20084</v>
      </c>
      <c r="D10118" s="126" t="s">
        <v>20089</v>
      </c>
      <c r="E10118" s="126" t="s">
        <v>288</v>
      </c>
      <c r="F10118" s="126" t="s">
        <v>522</v>
      </c>
      <c r="G10118" s="126" t="s">
        <v>6560</v>
      </c>
      <c r="H10118" s="126" t="s">
        <v>524</v>
      </c>
      <c r="I10118" s="126" t="s">
        <v>418</v>
      </c>
      <c r="J10118" s="126" t="s">
        <v>1770</v>
      </c>
      <c r="K10118" s="126" t="s">
        <v>976</v>
      </c>
      <c r="L10118" s="126" t="s">
        <v>1771</v>
      </c>
      <c r="M10118" s="130">
        <v>944.98</v>
      </c>
      <c r="O10118" s="126" t="s">
        <v>528</v>
      </c>
      <c r="P10118" s="130">
        <v>0</v>
      </c>
      <c r="S10118" s="130">
        <v>0</v>
      </c>
      <c r="V10118" s="130">
        <v>944.98</v>
      </c>
      <c r="X10118" s="126" t="s">
        <v>3250</v>
      </c>
      <c r="Z10118" s="127"/>
      <c r="AA10118" s="128"/>
      <c r="AB10118" s="128"/>
      <c r="AD10118" s="126" t="s">
        <v>562</v>
      </c>
      <c r="AG10118" s="127"/>
      <c r="AI10118" s="127"/>
    </row>
    <row r="10119" spans="1:35" ht="14.85" customHeight="1">
      <c r="A10119" s="130">
        <v>5000172</v>
      </c>
      <c r="B10119" s="126" t="s">
        <v>20090</v>
      </c>
      <c r="C10119" s="126" t="s">
        <v>20091</v>
      </c>
      <c r="D10119" s="126" t="s">
        <v>20092</v>
      </c>
      <c r="E10119" s="126" t="s">
        <v>288</v>
      </c>
      <c r="F10119" s="126" t="s">
        <v>522</v>
      </c>
      <c r="G10119" s="126" t="s">
        <v>6686</v>
      </c>
      <c r="H10119" s="126" t="s">
        <v>524</v>
      </c>
      <c r="I10119" s="126" t="s">
        <v>418</v>
      </c>
      <c r="J10119" s="126" t="s">
        <v>1770</v>
      </c>
      <c r="K10119" s="126" t="s">
        <v>976</v>
      </c>
      <c r="L10119" s="126" t="s">
        <v>1771</v>
      </c>
      <c r="M10119" s="130">
        <v>100.8</v>
      </c>
      <c r="O10119" s="126" t="s">
        <v>528</v>
      </c>
      <c r="P10119" s="130">
        <v>0</v>
      </c>
      <c r="S10119" s="130">
        <v>0</v>
      </c>
      <c r="V10119" s="130">
        <v>100.8</v>
      </c>
      <c r="X10119" s="126" t="s">
        <v>3250</v>
      </c>
      <c r="Z10119" s="127"/>
      <c r="AA10119" s="128"/>
      <c r="AB10119" s="128"/>
      <c r="AD10119" s="126" t="s">
        <v>562</v>
      </c>
      <c r="AG10119" s="127"/>
      <c r="AI10119" s="127"/>
    </row>
    <row r="10120" spans="1:35" ht="14.85" customHeight="1">
      <c r="A10120" s="130">
        <v>5000171</v>
      </c>
      <c r="B10120" s="126" t="s">
        <v>20093</v>
      </c>
      <c r="C10120" s="126" t="s">
        <v>20091</v>
      </c>
      <c r="D10120" s="126" t="s">
        <v>20094</v>
      </c>
      <c r="E10120" s="126" t="s">
        <v>288</v>
      </c>
      <c r="F10120" s="126" t="s">
        <v>522</v>
      </c>
      <c r="G10120" s="126" t="s">
        <v>6702</v>
      </c>
      <c r="H10120" s="126" t="s">
        <v>524</v>
      </c>
      <c r="I10120" s="126" t="s">
        <v>418</v>
      </c>
      <c r="J10120" s="126" t="s">
        <v>1770</v>
      </c>
      <c r="K10120" s="126" t="s">
        <v>976</v>
      </c>
      <c r="L10120" s="126" t="s">
        <v>1771</v>
      </c>
      <c r="M10120" s="130">
        <v>44.08</v>
      </c>
      <c r="O10120" s="126" t="s">
        <v>528</v>
      </c>
      <c r="P10120" s="130">
        <v>0</v>
      </c>
      <c r="S10120" s="130">
        <v>0</v>
      </c>
      <c r="V10120" s="130">
        <v>44.08</v>
      </c>
      <c r="X10120" s="126" t="s">
        <v>3250</v>
      </c>
      <c r="Z10120" s="127"/>
      <c r="AA10120" s="128"/>
      <c r="AB10120" s="128"/>
      <c r="AD10120" s="126" t="s">
        <v>562</v>
      </c>
      <c r="AG10120" s="127"/>
      <c r="AI10120" s="127"/>
    </row>
    <row r="10121" spans="1:35" ht="14.85" customHeight="1">
      <c r="A10121" s="130">
        <v>5000170</v>
      </c>
      <c r="B10121" s="126" t="s">
        <v>20095</v>
      </c>
      <c r="C10121" s="126" t="s">
        <v>19823</v>
      </c>
      <c r="D10121" s="126" t="s">
        <v>20096</v>
      </c>
      <c r="E10121" s="126" t="s">
        <v>288</v>
      </c>
      <c r="F10121" s="126" t="s">
        <v>522</v>
      </c>
      <c r="G10121" s="126" t="s">
        <v>3270</v>
      </c>
      <c r="H10121" s="126" t="s">
        <v>524</v>
      </c>
      <c r="I10121" s="126" t="s">
        <v>418</v>
      </c>
      <c r="J10121" s="126" t="s">
        <v>1770</v>
      </c>
      <c r="K10121" s="126" t="s">
        <v>976</v>
      </c>
      <c r="L10121" s="126" t="s">
        <v>1771</v>
      </c>
      <c r="M10121" s="130">
        <v>1498</v>
      </c>
      <c r="O10121" s="126" t="s">
        <v>528</v>
      </c>
      <c r="P10121" s="130">
        <v>0</v>
      </c>
      <c r="S10121" s="130">
        <v>0</v>
      </c>
      <c r="V10121" s="130">
        <v>1498</v>
      </c>
      <c r="X10121" s="126" t="s">
        <v>3250</v>
      </c>
      <c r="Z10121" s="127"/>
      <c r="AA10121" s="128"/>
      <c r="AB10121" s="128"/>
      <c r="AD10121" s="126" t="s">
        <v>562</v>
      </c>
      <c r="AG10121" s="127"/>
      <c r="AI10121" s="127"/>
    </row>
    <row r="10122" spans="1:35" ht="14.85" customHeight="1">
      <c r="A10122" s="130">
        <v>5000169</v>
      </c>
      <c r="B10122" s="126" t="s">
        <v>20097</v>
      </c>
      <c r="C10122" s="126" t="s">
        <v>19827</v>
      </c>
      <c r="D10122" s="126" t="s">
        <v>20098</v>
      </c>
      <c r="E10122" s="126" t="s">
        <v>288</v>
      </c>
      <c r="F10122" s="126" t="s">
        <v>522</v>
      </c>
      <c r="G10122" s="126" t="s">
        <v>6702</v>
      </c>
      <c r="H10122" s="126" t="s">
        <v>524</v>
      </c>
      <c r="I10122" s="126" t="s">
        <v>418</v>
      </c>
      <c r="J10122" s="126" t="s">
        <v>1770</v>
      </c>
      <c r="K10122" s="126" t="s">
        <v>976</v>
      </c>
      <c r="L10122" s="126" t="s">
        <v>1771</v>
      </c>
      <c r="M10122" s="130">
        <v>44.08</v>
      </c>
      <c r="O10122" s="126" t="s">
        <v>528</v>
      </c>
      <c r="P10122" s="130">
        <v>0</v>
      </c>
      <c r="S10122" s="130">
        <v>0</v>
      </c>
      <c r="V10122" s="130">
        <v>44.08</v>
      </c>
      <c r="X10122" s="126" t="s">
        <v>3250</v>
      </c>
      <c r="Z10122" s="127"/>
      <c r="AA10122" s="128"/>
      <c r="AB10122" s="128"/>
      <c r="AD10122" s="126" t="s">
        <v>562</v>
      </c>
      <c r="AG10122" s="127"/>
      <c r="AI10122" s="127"/>
    </row>
    <row r="10123" spans="1:35" ht="14.85" customHeight="1">
      <c r="A10123" s="130">
        <v>5000890</v>
      </c>
      <c r="B10123" s="126" t="s">
        <v>20099</v>
      </c>
      <c r="C10123" s="126" t="s">
        <v>20100</v>
      </c>
      <c r="D10123" s="126" t="s">
        <v>20101</v>
      </c>
      <c r="E10123" s="126" t="s">
        <v>288</v>
      </c>
      <c r="F10123" s="126" t="s">
        <v>440</v>
      </c>
      <c r="G10123" s="126" t="s">
        <v>441</v>
      </c>
      <c r="H10123" s="126" t="s">
        <v>126</v>
      </c>
      <c r="I10123" s="126" t="s">
        <v>418</v>
      </c>
      <c r="J10123" s="126" t="s">
        <v>442</v>
      </c>
      <c r="K10123" s="126" t="s">
        <v>443</v>
      </c>
      <c r="L10123" s="126" t="s">
        <v>444</v>
      </c>
      <c r="M10123" s="130">
        <v>1024.8</v>
      </c>
      <c r="O10123" s="126" t="s">
        <v>445</v>
      </c>
      <c r="P10123" s="130">
        <v>0</v>
      </c>
      <c r="S10123" s="130">
        <v>0</v>
      </c>
      <c r="V10123" s="130">
        <v>1024.8</v>
      </c>
      <c r="X10123" s="126" t="s">
        <v>454</v>
      </c>
      <c r="Z10123" s="127"/>
      <c r="AA10123" s="128">
        <v>30</v>
      </c>
      <c r="AB10123" s="128">
        <v>1</v>
      </c>
      <c r="AD10123" s="126" t="s">
        <v>562</v>
      </c>
      <c r="AG10123" s="127"/>
      <c r="AI10123" s="127"/>
    </row>
    <row r="10124" spans="1:35" ht="14.85" customHeight="1">
      <c r="A10124" s="130">
        <v>5000889</v>
      </c>
      <c r="B10124" s="126" t="s">
        <v>20102</v>
      </c>
      <c r="C10124" s="126" t="s">
        <v>20100</v>
      </c>
      <c r="D10124" s="126" t="s">
        <v>20103</v>
      </c>
      <c r="E10124" s="126" t="s">
        <v>288</v>
      </c>
      <c r="F10124" s="126" t="s">
        <v>440</v>
      </c>
      <c r="G10124" s="126" t="s">
        <v>441</v>
      </c>
      <c r="H10124" s="126" t="s">
        <v>126</v>
      </c>
      <c r="I10124" s="126" t="s">
        <v>418</v>
      </c>
      <c r="J10124" s="126" t="s">
        <v>442</v>
      </c>
      <c r="K10124" s="126" t="s">
        <v>443</v>
      </c>
      <c r="L10124" s="126" t="s">
        <v>444</v>
      </c>
      <c r="M10124" s="130">
        <v>1024.8</v>
      </c>
      <c r="O10124" s="126" t="s">
        <v>445</v>
      </c>
      <c r="P10124" s="130">
        <v>0</v>
      </c>
      <c r="S10124" s="130">
        <v>0</v>
      </c>
      <c r="V10124" s="130">
        <v>1024.8</v>
      </c>
      <c r="X10124" s="126" t="s">
        <v>454</v>
      </c>
      <c r="Z10124" s="127"/>
      <c r="AA10124" s="128">
        <v>30</v>
      </c>
      <c r="AB10124" s="128">
        <v>1</v>
      </c>
      <c r="AD10124" s="126" t="s">
        <v>562</v>
      </c>
      <c r="AG10124" s="127"/>
      <c r="AI10124" s="127"/>
    </row>
    <row r="10125" spans="1:35" ht="14.85" customHeight="1">
      <c r="A10125" s="130">
        <v>5000888</v>
      </c>
      <c r="B10125" s="126" t="s">
        <v>20104</v>
      </c>
      <c r="C10125" s="126" t="s">
        <v>20100</v>
      </c>
      <c r="D10125" s="126" t="s">
        <v>20105</v>
      </c>
      <c r="E10125" s="126" t="s">
        <v>288</v>
      </c>
      <c r="F10125" s="126" t="s">
        <v>440</v>
      </c>
      <c r="G10125" s="126" t="s">
        <v>441</v>
      </c>
      <c r="H10125" s="126" t="s">
        <v>126</v>
      </c>
      <c r="I10125" s="126" t="s">
        <v>418</v>
      </c>
      <c r="J10125" s="126" t="s">
        <v>442</v>
      </c>
      <c r="K10125" s="126" t="s">
        <v>443</v>
      </c>
      <c r="L10125" s="126" t="s">
        <v>444</v>
      </c>
      <c r="M10125" s="130">
        <v>1024.8</v>
      </c>
      <c r="O10125" s="126" t="s">
        <v>445</v>
      </c>
      <c r="P10125" s="130">
        <v>0</v>
      </c>
      <c r="S10125" s="130">
        <v>0</v>
      </c>
      <c r="V10125" s="130">
        <v>1024.8</v>
      </c>
      <c r="X10125" s="126" t="s">
        <v>454</v>
      </c>
      <c r="Z10125" s="127"/>
      <c r="AA10125" s="128">
        <v>30</v>
      </c>
      <c r="AB10125" s="128">
        <v>1</v>
      </c>
      <c r="AD10125" s="126" t="s">
        <v>562</v>
      </c>
      <c r="AG10125" s="127"/>
      <c r="AI10125" s="127"/>
    </row>
    <row r="10126" spans="1:35" ht="14.85" customHeight="1">
      <c r="A10126" s="130">
        <v>5000887</v>
      </c>
      <c r="B10126" s="126" t="s">
        <v>20106</v>
      </c>
      <c r="C10126" s="126" t="s">
        <v>20100</v>
      </c>
      <c r="D10126" s="126" t="s">
        <v>20107</v>
      </c>
      <c r="E10126" s="126" t="s">
        <v>288</v>
      </c>
      <c r="F10126" s="126" t="s">
        <v>440</v>
      </c>
      <c r="G10126" s="126" t="s">
        <v>441</v>
      </c>
      <c r="H10126" s="126" t="s">
        <v>126</v>
      </c>
      <c r="I10126" s="126" t="s">
        <v>418</v>
      </c>
      <c r="J10126" s="126" t="s">
        <v>442</v>
      </c>
      <c r="K10126" s="126" t="s">
        <v>443</v>
      </c>
      <c r="L10126" s="126" t="s">
        <v>444</v>
      </c>
      <c r="M10126" s="130">
        <v>1024.8</v>
      </c>
      <c r="O10126" s="126" t="s">
        <v>445</v>
      </c>
      <c r="P10126" s="130">
        <v>0</v>
      </c>
      <c r="S10126" s="130">
        <v>0</v>
      </c>
      <c r="V10126" s="130">
        <v>1024.8</v>
      </c>
      <c r="X10126" s="126" t="s">
        <v>454</v>
      </c>
      <c r="Z10126" s="127"/>
      <c r="AA10126" s="128">
        <v>30</v>
      </c>
      <c r="AB10126" s="128">
        <v>1</v>
      </c>
      <c r="AD10126" s="126" t="s">
        <v>562</v>
      </c>
      <c r="AG10126" s="127"/>
      <c r="AI10126" s="127"/>
    </row>
    <row r="10127" spans="1:35" ht="14.85" customHeight="1">
      <c r="A10127" s="130">
        <v>5000886</v>
      </c>
      <c r="B10127" s="126" t="s">
        <v>20108</v>
      </c>
      <c r="C10127" s="126" t="s">
        <v>20100</v>
      </c>
      <c r="D10127" s="126" t="s">
        <v>20109</v>
      </c>
      <c r="E10127" s="126" t="s">
        <v>288</v>
      </c>
      <c r="F10127" s="126" t="s">
        <v>440</v>
      </c>
      <c r="G10127" s="126" t="s">
        <v>441</v>
      </c>
      <c r="H10127" s="126" t="s">
        <v>126</v>
      </c>
      <c r="I10127" s="126" t="s">
        <v>418</v>
      </c>
      <c r="J10127" s="126" t="s">
        <v>442</v>
      </c>
      <c r="K10127" s="126" t="s">
        <v>443</v>
      </c>
      <c r="L10127" s="126" t="s">
        <v>444</v>
      </c>
      <c r="M10127" s="130">
        <v>1024.8</v>
      </c>
      <c r="O10127" s="126" t="s">
        <v>445</v>
      </c>
      <c r="P10127" s="130">
        <v>0</v>
      </c>
      <c r="S10127" s="130">
        <v>0</v>
      </c>
      <c r="V10127" s="130">
        <v>1024.8</v>
      </c>
      <c r="X10127" s="126" t="s">
        <v>454</v>
      </c>
      <c r="Z10127" s="127"/>
      <c r="AA10127" s="128">
        <v>30</v>
      </c>
      <c r="AB10127" s="128">
        <v>1</v>
      </c>
      <c r="AD10127" s="126" t="s">
        <v>562</v>
      </c>
      <c r="AG10127" s="127"/>
      <c r="AI10127" s="127"/>
    </row>
    <row r="10128" spans="1:35" ht="14.85" customHeight="1">
      <c r="A10128" s="130">
        <v>5000876</v>
      </c>
      <c r="B10128" s="126" t="s">
        <v>20110</v>
      </c>
      <c r="C10128" s="126" t="s">
        <v>20100</v>
      </c>
      <c r="D10128" s="126" t="s">
        <v>20111</v>
      </c>
      <c r="E10128" s="126" t="s">
        <v>288</v>
      </c>
      <c r="F10128" s="126" t="s">
        <v>440</v>
      </c>
      <c r="G10128" s="126" t="s">
        <v>441</v>
      </c>
      <c r="H10128" s="126" t="s">
        <v>126</v>
      </c>
      <c r="I10128" s="126" t="s">
        <v>418</v>
      </c>
      <c r="J10128" s="126" t="s">
        <v>442</v>
      </c>
      <c r="K10128" s="126" t="s">
        <v>443</v>
      </c>
      <c r="L10128" s="126" t="s">
        <v>444</v>
      </c>
      <c r="M10128" s="130">
        <v>1024.8</v>
      </c>
      <c r="O10128" s="126" t="s">
        <v>445</v>
      </c>
      <c r="P10128" s="130">
        <v>0</v>
      </c>
      <c r="S10128" s="130">
        <v>0</v>
      </c>
      <c r="V10128" s="130">
        <v>1024.8</v>
      </c>
      <c r="X10128" s="126" t="s">
        <v>454</v>
      </c>
      <c r="Z10128" s="127"/>
      <c r="AA10128" s="128">
        <v>30</v>
      </c>
      <c r="AB10128" s="128">
        <v>1</v>
      </c>
      <c r="AD10128" s="126" t="s">
        <v>562</v>
      </c>
      <c r="AG10128" s="127"/>
      <c r="AI10128" s="127"/>
    </row>
    <row r="10129" spans="1:35" ht="14.85" customHeight="1">
      <c r="A10129" s="130">
        <v>5000875</v>
      </c>
      <c r="B10129" s="126" t="s">
        <v>20112</v>
      </c>
      <c r="C10129" s="126" t="s">
        <v>20100</v>
      </c>
      <c r="D10129" s="126" t="s">
        <v>20113</v>
      </c>
      <c r="E10129" s="126" t="s">
        <v>288</v>
      </c>
      <c r="F10129" s="126" t="s">
        <v>440</v>
      </c>
      <c r="G10129" s="126" t="s">
        <v>441</v>
      </c>
      <c r="H10129" s="126" t="s">
        <v>126</v>
      </c>
      <c r="I10129" s="126" t="s">
        <v>418</v>
      </c>
      <c r="J10129" s="126" t="s">
        <v>442</v>
      </c>
      <c r="K10129" s="126" t="s">
        <v>443</v>
      </c>
      <c r="L10129" s="126" t="s">
        <v>444</v>
      </c>
      <c r="M10129" s="130">
        <v>1024.8</v>
      </c>
      <c r="O10129" s="126" t="s">
        <v>445</v>
      </c>
      <c r="P10129" s="130">
        <v>0</v>
      </c>
      <c r="S10129" s="130">
        <v>0</v>
      </c>
      <c r="V10129" s="130">
        <v>1024.8</v>
      </c>
      <c r="X10129" s="126" t="s">
        <v>454</v>
      </c>
      <c r="Z10129" s="127"/>
      <c r="AA10129" s="128">
        <v>30</v>
      </c>
      <c r="AB10129" s="128">
        <v>1</v>
      </c>
      <c r="AD10129" s="126" t="s">
        <v>562</v>
      </c>
      <c r="AG10129" s="127"/>
      <c r="AI10129" s="127"/>
    </row>
    <row r="10130" spans="1:35" ht="14.85" customHeight="1">
      <c r="A10130" s="130">
        <v>5000863</v>
      </c>
      <c r="B10130" s="126" t="s">
        <v>20114</v>
      </c>
      <c r="C10130" s="126" t="s">
        <v>20115</v>
      </c>
      <c r="D10130" s="126" t="s">
        <v>20116</v>
      </c>
      <c r="E10130" s="126" t="s">
        <v>288</v>
      </c>
      <c r="F10130" s="126" t="s">
        <v>491</v>
      </c>
      <c r="G10130" s="126" t="s">
        <v>417</v>
      </c>
      <c r="H10130" s="126" t="s">
        <v>126</v>
      </c>
      <c r="I10130" s="126" t="s">
        <v>126</v>
      </c>
      <c r="J10130" s="126" t="s">
        <v>7917</v>
      </c>
      <c r="K10130" s="126" t="s">
        <v>420</v>
      </c>
      <c r="L10130" s="126" t="s">
        <v>770</v>
      </c>
      <c r="M10130" s="130">
        <v>243.04</v>
      </c>
      <c r="O10130" s="126" t="s">
        <v>5532</v>
      </c>
      <c r="P10130" s="130">
        <v>0</v>
      </c>
      <c r="S10130" s="130">
        <v>0</v>
      </c>
      <c r="V10130" s="130">
        <v>243.04</v>
      </c>
      <c r="X10130" s="126" t="s">
        <v>5533</v>
      </c>
      <c r="Z10130" s="127"/>
      <c r="AA10130" s="128">
        <v>2</v>
      </c>
      <c r="AB10130" s="128">
        <v>24</v>
      </c>
      <c r="AD10130" s="126" t="s">
        <v>562</v>
      </c>
      <c r="AG10130" s="127"/>
      <c r="AI10130" s="127"/>
    </row>
    <row r="10131" spans="1:35" ht="14.85" customHeight="1">
      <c r="A10131" s="130">
        <v>5000862</v>
      </c>
      <c r="B10131" s="126" t="s">
        <v>20117</v>
      </c>
      <c r="C10131" s="126" t="s">
        <v>20118</v>
      </c>
      <c r="D10131" s="126" t="s">
        <v>20119</v>
      </c>
      <c r="E10131" s="126" t="s">
        <v>288</v>
      </c>
      <c r="F10131" s="126" t="s">
        <v>491</v>
      </c>
      <c r="G10131" s="126" t="s">
        <v>417</v>
      </c>
      <c r="H10131" s="126" t="s">
        <v>126</v>
      </c>
      <c r="I10131" s="126" t="s">
        <v>126</v>
      </c>
      <c r="J10131" s="126" t="s">
        <v>7917</v>
      </c>
      <c r="K10131" s="126" t="s">
        <v>420</v>
      </c>
      <c r="L10131" s="126" t="s">
        <v>770</v>
      </c>
      <c r="M10131" s="130">
        <v>175.84</v>
      </c>
      <c r="O10131" s="126" t="s">
        <v>1615</v>
      </c>
      <c r="P10131" s="130">
        <v>0</v>
      </c>
      <c r="S10131" s="130">
        <v>0</v>
      </c>
      <c r="V10131" s="130">
        <v>175.84</v>
      </c>
      <c r="X10131" s="126" t="s">
        <v>1616</v>
      </c>
      <c r="Z10131" s="127"/>
      <c r="AA10131" s="128">
        <v>2</v>
      </c>
      <c r="AB10131" s="128">
        <v>24</v>
      </c>
      <c r="AD10131" s="126" t="s">
        <v>562</v>
      </c>
      <c r="AG10131" s="127"/>
      <c r="AI10131" s="127"/>
    </row>
    <row r="10132" spans="1:35" ht="14.85" customHeight="1">
      <c r="A10132" s="130">
        <v>5000861</v>
      </c>
      <c r="B10132" s="126" t="s">
        <v>20120</v>
      </c>
      <c r="C10132" s="126" t="s">
        <v>20121</v>
      </c>
      <c r="D10132" s="126" t="s">
        <v>20122</v>
      </c>
      <c r="E10132" s="126" t="s">
        <v>288</v>
      </c>
      <c r="F10132" s="126" t="s">
        <v>491</v>
      </c>
      <c r="G10132" s="126" t="s">
        <v>417</v>
      </c>
      <c r="H10132" s="126" t="s">
        <v>126</v>
      </c>
      <c r="I10132" s="126" t="s">
        <v>126</v>
      </c>
      <c r="J10132" s="126" t="s">
        <v>7917</v>
      </c>
      <c r="K10132" s="126" t="s">
        <v>420</v>
      </c>
      <c r="L10132" s="126" t="s">
        <v>770</v>
      </c>
      <c r="M10132" s="130">
        <v>243.04</v>
      </c>
      <c r="O10132" s="126" t="s">
        <v>5532</v>
      </c>
      <c r="P10132" s="130">
        <v>0</v>
      </c>
      <c r="S10132" s="130">
        <v>0</v>
      </c>
      <c r="V10132" s="130">
        <v>262.47000000000003</v>
      </c>
      <c r="X10132" s="126" t="s">
        <v>5533</v>
      </c>
      <c r="Z10132" s="127"/>
      <c r="AA10132" s="128">
        <v>2</v>
      </c>
      <c r="AB10132" s="128">
        <v>24</v>
      </c>
      <c r="AD10132" s="126" t="s">
        <v>562</v>
      </c>
      <c r="AG10132" s="127"/>
      <c r="AI10132" s="127"/>
    </row>
    <row r="10133" spans="1:35" ht="14.85" customHeight="1">
      <c r="A10133" s="130">
        <v>5003212</v>
      </c>
      <c r="B10133" s="126" t="s">
        <v>20123</v>
      </c>
      <c r="C10133" s="126" t="s">
        <v>20124</v>
      </c>
      <c r="D10133" s="126" t="s">
        <v>20125</v>
      </c>
      <c r="E10133" s="126" t="s">
        <v>288</v>
      </c>
      <c r="F10133" s="126" t="s">
        <v>416</v>
      </c>
      <c r="G10133" s="126" t="s">
        <v>417</v>
      </c>
      <c r="H10133" s="126" t="s">
        <v>126</v>
      </c>
      <c r="I10133" s="126" t="s">
        <v>126</v>
      </c>
      <c r="J10133" s="126" t="s">
        <v>778</v>
      </c>
      <c r="K10133" s="126" t="s">
        <v>779</v>
      </c>
      <c r="L10133" s="126" t="s">
        <v>780</v>
      </c>
      <c r="M10133" s="130">
        <v>971.57</v>
      </c>
      <c r="O10133" s="126" t="s">
        <v>422</v>
      </c>
      <c r="P10133" s="130">
        <v>0</v>
      </c>
      <c r="S10133" s="130">
        <v>0</v>
      </c>
      <c r="V10133" s="130">
        <v>971.57</v>
      </c>
      <c r="X10133" s="126" t="s">
        <v>4254</v>
      </c>
      <c r="Z10133" s="127"/>
      <c r="AA10133" s="128">
        <v>1</v>
      </c>
      <c r="AB10133" s="128">
        <v>12</v>
      </c>
      <c r="AD10133" s="126" t="s">
        <v>562</v>
      </c>
      <c r="AG10133" s="127"/>
      <c r="AI10133" s="127"/>
    </row>
    <row r="10134" spans="1:35" ht="14.85" customHeight="1">
      <c r="A10134" s="130">
        <v>5003211</v>
      </c>
      <c r="B10134" s="126" t="s">
        <v>20126</v>
      </c>
      <c r="C10134" s="126" t="s">
        <v>20127</v>
      </c>
      <c r="D10134" s="126" t="s">
        <v>20128</v>
      </c>
      <c r="E10134" s="126" t="s">
        <v>288</v>
      </c>
      <c r="F10134" s="126" t="s">
        <v>416</v>
      </c>
      <c r="G10134" s="126" t="s">
        <v>417</v>
      </c>
      <c r="H10134" s="126" t="s">
        <v>126</v>
      </c>
      <c r="I10134" s="126" t="s">
        <v>126</v>
      </c>
      <c r="J10134" s="126" t="s">
        <v>778</v>
      </c>
      <c r="K10134" s="126" t="s">
        <v>779</v>
      </c>
      <c r="L10134" s="126" t="s">
        <v>780</v>
      </c>
      <c r="M10134" s="130">
        <v>1557.92</v>
      </c>
      <c r="O10134" s="126" t="s">
        <v>422</v>
      </c>
      <c r="P10134" s="130">
        <v>0</v>
      </c>
      <c r="S10134" s="130">
        <v>0</v>
      </c>
      <c r="V10134" s="130">
        <v>1558.24</v>
      </c>
      <c r="X10134" s="126" t="s">
        <v>1034</v>
      </c>
      <c r="Z10134" s="127"/>
      <c r="AA10134" s="128">
        <v>1</v>
      </c>
      <c r="AB10134" s="128">
        <v>12</v>
      </c>
      <c r="AD10134" s="126" t="s">
        <v>562</v>
      </c>
      <c r="AG10134" s="127"/>
      <c r="AI10134" s="127"/>
    </row>
    <row r="10135" spans="1:35" ht="14.85" customHeight="1">
      <c r="A10135" s="130">
        <v>5004476</v>
      </c>
      <c r="B10135" s="126" t="s">
        <v>12983</v>
      </c>
      <c r="C10135" s="126" t="s">
        <v>12984</v>
      </c>
      <c r="D10135" s="126" t="s">
        <v>20129</v>
      </c>
      <c r="E10135" s="126" t="s">
        <v>288</v>
      </c>
      <c r="F10135" s="126" t="s">
        <v>555</v>
      </c>
      <c r="G10135" s="126" t="s">
        <v>458</v>
      </c>
      <c r="H10135" s="126" t="s">
        <v>126</v>
      </c>
      <c r="I10135" s="126" t="s">
        <v>418</v>
      </c>
      <c r="J10135" s="126" t="s">
        <v>597</v>
      </c>
      <c r="K10135" s="126" t="s">
        <v>504</v>
      </c>
      <c r="L10135" s="126" t="s">
        <v>598</v>
      </c>
      <c r="M10135" s="130">
        <v>1444.8</v>
      </c>
      <c r="O10135" s="126" t="s">
        <v>2200</v>
      </c>
      <c r="P10135" s="130">
        <v>0</v>
      </c>
      <c r="S10135" s="130">
        <v>0</v>
      </c>
      <c r="V10135" s="130">
        <v>1444.8</v>
      </c>
      <c r="X10135" s="126" t="s">
        <v>2272</v>
      </c>
      <c r="Z10135" s="127"/>
      <c r="AA10135" s="128">
        <v>210</v>
      </c>
      <c r="AB10135" s="128">
        <v>1</v>
      </c>
      <c r="AD10135" s="126" t="s">
        <v>562</v>
      </c>
      <c r="AG10135" s="127"/>
      <c r="AI10135" s="127"/>
    </row>
    <row r="10136" spans="1:35" ht="14.85" customHeight="1">
      <c r="A10136" s="130">
        <v>5003210</v>
      </c>
      <c r="B10136" s="126" t="s">
        <v>20130</v>
      </c>
      <c r="C10136" s="126" t="s">
        <v>20131</v>
      </c>
      <c r="D10136" s="126" t="s">
        <v>20132</v>
      </c>
      <c r="E10136" s="126" t="s">
        <v>288</v>
      </c>
      <c r="F10136" s="126" t="s">
        <v>416</v>
      </c>
      <c r="G10136" s="126" t="s">
        <v>417</v>
      </c>
      <c r="H10136" s="126" t="s">
        <v>126</v>
      </c>
      <c r="I10136" s="126" t="s">
        <v>126</v>
      </c>
      <c r="J10136" s="126" t="s">
        <v>778</v>
      </c>
      <c r="K10136" s="126" t="s">
        <v>779</v>
      </c>
      <c r="L10136" s="126" t="s">
        <v>780</v>
      </c>
      <c r="M10136" s="130">
        <v>2094.1999999999998</v>
      </c>
      <c r="O10136" s="126" t="s">
        <v>422</v>
      </c>
      <c r="P10136" s="130">
        <v>0</v>
      </c>
      <c r="S10136" s="130">
        <v>0</v>
      </c>
      <c r="V10136" s="130">
        <v>2094.1999999999998</v>
      </c>
      <c r="X10136" s="126" t="s">
        <v>2908</v>
      </c>
      <c r="Z10136" s="127"/>
      <c r="AA10136" s="128">
        <v>1</v>
      </c>
      <c r="AB10136" s="128">
        <v>12</v>
      </c>
      <c r="AD10136" s="126" t="s">
        <v>562</v>
      </c>
      <c r="AG10136" s="127"/>
      <c r="AI10136" s="127"/>
    </row>
    <row r="10137" spans="1:35" ht="14.85" customHeight="1">
      <c r="A10137" s="130">
        <v>5003209</v>
      </c>
      <c r="B10137" s="126" t="s">
        <v>20133</v>
      </c>
      <c r="C10137" s="126" t="s">
        <v>20134</v>
      </c>
      <c r="D10137" s="126" t="s">
        <v>12768</v>
      </c>
      <c r="E10137" s="126" t="s">
        <v>288</v>
      </c>
      <c r="F10137" s="126" t="s">
        <v>364</v>
      </c>
      <c r="G10137" s="126" t="s">
        <v>417</v>
      </c>
      <c r="H10137" s="126" t="s">
        <v>126</v>
      </c>
      <c r="I10137" s="126" t="s">
        <v>126</v>
      </c>
      <c r="J10137" s="126" t="s">
        <v>466</v>
      </c>
      <c r="K10137" s="126" t="s">
        <v>467</v>
      </c>
      <c r="L10137" s="126" t="s">
        <v>468</v>
      </c>
      <c r="M10137" s="130">
        <v>6817.44</v>
      </c>
      <c r="O10137" s="126" t="s">
        <v>365</v>
      </c>
      <c r="P10137" s="130">
        <v>0</v>
      </c>
      <c r="S10137" s="130">
        <v>0</v>
      </c>
      <c r="V10137" s="130">
        <v>12563.47</v>
      </c>
      <c r="X10137" s="126" t="s">
        <v>469</v>
      </c>
      <c r="Z10137" s="127"/>
      <c r="AA10137" s="128">
        <v>1</v>
      </c>
      <c r="AB10137" s="128">
        <v>60</v>
      </c>
      <c r="AC10137" s="126" t="s">
        <v>366</v>
      </c>
      <c r="AD10137" s="126" t="s">
        <v>562</v>
      </c>
      <c r="AG10137" s="127"/>
      <c r="AI10137" s="127"/>
    </row>
    <row r="10138" spans="1:35" ht="14.85" customHeight="1">
      <c r="A10138" s="130">
        <v>5003207</v>
      </c>
      <c r="B10138" s="126" t="s">
        <v>20135</v>
      </c>
      <c r="C10138" s="126" t="s">
        <v>20136</v>
      </c>
      <c r="D10138" s="126" t="s">
        <v>20137</v>
      </c>
      <c r="E10138" s="126" t="s">
        <v>288</v>
      </c>
      <c r="F10138" s="126" t="s">
        <v>416</v>
      </c>
      <c r="G10138" s="126" t="s">
        <v>417</v>
      </c>
      <c r="H10138" s="126" t="s">
        <v>126</v>
      </c>
      <c r="I10138" s="126" t="s">
        <v>126</v>
      </c>
      <c r="J10138" s="126" t="s">
        <v>778</v>
      </c>
      <c r="K10138" s="126" t="s">
        <v>779</v>
      </c>
      <c r="L10138" s="126" t="s">
        <v>780</v>
      </c>
      <c r="M10138" s="130">
        <v>584.34</v>
      </c>
      <c r="O10138" s="126" t="s">
        <v>422</v>
      </c>
      <c r="P10138" s="130">
        <v>0</v>
      </c>
      <c r="S10138" s="130">
        <v>0</v>
      </c>
      <c r="V10138" s="130">
        <v>584.34</v>
      </c>
      <c r="X10138" s="126" t="s">
        <v>1885</v>
      </c>
      <c r="Z10138" s="127"/>
      <c r="AA10138" s="128">
        <v>1</v>
      </c>
      <c r="AB10138" s="128">
        <v>12</v>
      </c>
      <c r="AD10138" s="126" t="s">
        <v>562</v>
      </c>
      <c r="AG10138" s="127"/>
      <c r="AI10138" s="127"/>
    </row>
    <row r="10139" spans="1:35" ht="14.85" customHeight="1">
      <c r="A10139" s="130">
        <v>5003191</v>
      </c>
      <c r="B10139" s="126" t="s">
        <v>20138</v>
      </c>
      <c r="C10139" s="126" t="s">
        <v>19758</v>
      </c>
      <c r="D10139" s="126" t="s">
        <v>20139</v>
      </c>
      <c r="E10139" s="126" t="s">
        <v>288</v>
      </c>
      <c r="F10139" s="126" t="s">
        <v>555</v>
      </c>
      <c r="G10139" s="126" t="s">
        <v>458</v>
      </c>
      <c r="H10139" s="126" t="s">
        <v>126</v>
      </c>
      <c r="I10139" s="126" t="s">
        <v>418</v>
      </c>
      <c r="J10139" s="126" t="s">
        <v>908</v>
      </c>
      <c r="K10139" s="126" t="s">
        <v>443</v>
      </c>
      <c r="L10139" s="126" t="s">
        <v>909</v>
      </c>
      <c r="M10139" s="130">
        <v>213.92</v>
      </c>
      <c r="O10139" s="126" t="s">
        <v>560</v>
      </c>
      <c r="P10139" s="130">
        <v>0</v>
      </c>
      <c r="S10139" s="130">
        <v>0</v>
      </c>
      <c r="V10139" s="130">
        <v>286.62</v>
      </c>
      <c r="X10139" s="126" t="s">
        <v>1995</v>
      </c>
      <c r="Z10139" s="127" t="s">
        <v>1996</v>
      </c>
      <c r="AA10139" s="128">
        <v>30</v>
      </c>
      <c r="AB10139" s="128"/>
      <c r="AD10139" s="126" t="s">
        <v>562</v>
      </c>
      <c r="AG10139" s="127"/>
      <c r="AI10139" s="127"/>
    </row>
    <row r="10140" spans="1:35" ht="14.85" customHeight="1">
      <c r="A10140" s="130">
        <v>5003190</v>
      </c>
      <c r="B10140" s="126" t="s">
        <v>20140</v>
      </c>
      <c r="C10140" s="126" t="s">
        <v>20141</v>
      </c>
      <c r="D10140" s="126" t="s">
        <v>20142</v>
      </c>
      <c r="E10140" s="126" t="s">
        <v>288</v>
      </c>
      <c r="F10140" s="126" t="s">
        <v>416</v>
      </c>
      <c r="G10140" s="126" t="s">
        <v>417</v>
      </c>
      <c r="H10140" s="126" t="s">
        <v>126</v>
      </c>
      <c r="I10140" s="126" t="s">
        <v>126</v>
      </c>
      <c r="J10140" s="126" t="s">
        <v>778</v>
      </c>
      <c r="K10140" s="126" t="s">
        <v>779</v>
      </c>
      <c r="L10140" s="126" t="s">
        <v>780</v>
      </c>
      <c r="M10140" s="130">
        <v>340.48</v>
      </c>
      <c r="O10140" s="126" t="s">
        <v>422</v>
      </c>
      <c r="P10140" s="130">
        <v>0</v>
      </c>
      <c r="S10140" s="130">
        <v>0</v>
      </c>
      <c r="V10140" s="130">
        <v>340.85</v>
      </c>
      <c r="X10140" s="126" t="s">
        <v>497</v>
      </c>
      <c r="Z10140" s="127"/>
      <c r="AA10140" s="128">
        <v>1</v>
      </c>
      <c r="AB10140" s="128">
        <v>12</v>
      </c>
      <c r="AD10140" s="126" t="s">
        <v>562</v>
      </c>
      <c r="AG10140" s="127"/>
      <c r="AI10140" s="127"/>
    </row>
    <row r="10141" spans="1:35" ht="14.85" customHeight="1">
      <c r="A10141" s="130">
        <v>5003189</v>
      </c>
      <c r="B10141" s="126" t="s">
        <v>20143</v>
      </c>
      <c r="C10141" s="126" t="s">
        <v>20144</v>
      </c>
      <c r="D10141" s="126" t="s">
        <v>20145</v>
      </c>
      <c r="E10141" s="126" t="s">
        <v>288</v>
      </c>
      <c r="F10141" s="126" t="s">
        <v>416</v>
      </c>
      <c r="G10141" s="126" t="s">
        <v>417</v>
      </c>
      <c r="H10141" s="126" t="s">
        <v>126</v>
      </c>
      <c r="I10141" s="126" t="s">
        <v>126</v>
      </c>
      <c r="J10141" s="126" t="s">
        <v>778</v>
      </c>
      <c r="K10141" s="126" t="s">
        <v>779</v>
      </c>
      <c r="L10141" s="126" t="s">
        <v>780</v>
      </c>
      <c r="M10141" s="130">
        <v>389.76</v>
      </c>
      <c r="O10141" s="126" t="s">
        <v>2186</v>
      </c>
      <c r="P10141" s="130">
        <v>0</v>
      </c>
      <c r="S10141" s="130">
        <v>0</v>
      </c>
      <c r="V10141" s="130">
        <v>478.19</v>
      </c>
      <c r="X10141" s="126" t="s">
        <v>2307</v>
      </c>
      <c r="Z10141" s="127"/>
      <c r="AA10141" s="128">
        <v>1</v>
      </c>
      <c r="AB10141" s="128">
        <v>12</v>
      </c>
      <c r="AD10141" s="126" t="s">
        <v>562</v>
      </c>
      <c r="AG10141" s="127"/>
      <c r="AI10141" s="127"/>
    </row>
    <row r="10142" spans="1:35" ht="14.85" customHeight="1">
      <c r="A10142" s="130">
        <v>5003188</v>
      </c>
      <c r="B10142" s="126" t="s">
        <v>20146</v>
      </c>
      <c r="C10142" s="126" t="s">
        <v>20147</v>
      </c>
      <c r="E10142" s="126" t="s">
        <v>288</v>
      </c>
      <c r="F10142" s="126" t="s">
        <v>364</v>
      </c>
      <c r="G10142" s="126" t="s">
        <v>417</v>
      </c>
      <c r="H10142" s="126" t="s">
        <v>126</v>
      </c>
      <c r="I10142" s="126" t="s">
        <v>126</v>
      </c>
      <c r="J10142" s="126" t="s">
        <v>466</v>
      </c>
      <c r="K10142" s="126" t="s">
        <v>467</v>
      </c>
      <c r="L10142" s="126" t="s">
        <v>468</v>
      </c>
      <c r="M10142" s="130">
        <v>6817.44</v>
      </c>
      <c r="O10142" s="126" t="s">
        <v>365</v>
      </c>
      <c r="P10142" s="130">
        <v>0</v>
      </c>
      <c r="S10142" s="130">
        <v>0</v>
      </c>
      <c r="V10142" s="130">
        <v>20354.78</v>
      </c>
      <c r="X10142" s="126" t="s">
        <v>469</v>
      </c>
      <c r="Z10142" s="127"/>
      <c r="AA10142" s="128">
        <v>1</v>
      </c>
      <c r="AB10142" s="128">
        <v>60</v>
      </c>
      <c r="AC10142" s="126" t="s">
        <v>366</v>
      </c>
      <c r="AD10142" s="126" t="s">
        <v>562</v>
      </c>
      <c r="AG10142" s="127"/>
      <c r="AI10142" s="127"/>
    </row>
    <row r="10143" spans="1:35" ht="14.85" customHeight="1">
      <c r="A10143" s="130">
        <v>5003187</v>
      </c>
      <c r="B10143" s="126" t="s">
        <v>20148</v>
      </c>
      <c r="C10143" s="126" t="s">
        <v>20149</v>
      </c>
      <c r="D10143" s="126" t="s">
        <v>20150</v>
      </c>
      <c r="E10143" s="126" t="s">
        <v>288</v>
      </c>
      <c r="F10143" s="126" t="s">
        <v>416</v>
      </c>
      <c r="G10143" s="126" t="s">
        <v>417</v>
      </c>
      <c r="H10143" s="126" t="s">
        <v>126</v>
      </c>
      <c r="I10143" s="126" t="s">
        <v>126</v>
      </c>
      <c r="J10143" s="126" t="s">
        <v>778</v>
      </c>
      <c r="K10143" s="126" t="s">
        <v>779</v>
      </c>
      <c r="L10143" s="126" t="s">
        <v>780</v>
      </c>
      <c r="M10143" s="130">
        <v>175.84</v>
      </c>
      <c r="O10143" s="126" t="s">
        <v>587</v>
      </c>
      <c r="P10143" s="130">
        <v>0</v>
      </c>
      <c r="S10143" s="130">
        <v>0</v>
      </c>
      <c r="V10143" s="130">
        <v>230.32</v>
      </c>
      <c r="X10143" s="126" t="s">
        <v>2338</v>
      </c>
      <c r="Z10143" s="127"/>
      <c r="AA10143" s="128">
        <v>1</v>
      </c>
      <c r="AB10143" s="128">
        <v>12</v>
      </c>
      <c r="AD10143" s="126" t="s">
        <v>562</v>
      </c>
      <c r="AG10143" s="127"/>
      <c r="AI10143" s="127"/>
    </row>
    <row r="10144" spans="1:35" ht="14.85" customHeight="1">
      <c r="A10144" s="130">
        <v>5000693</v>
      </c>
      <c r="B10144" s="126" t="s">
        <v>20151</v>
      </c>
      <c r="C10144" s="126" t="s">
        <v>20152</v>
      </c>
      <c r="D10144" s="126" t="s">
        <v>3732</v>
      </c>
      <c r="E10144" s="126" t="s">
        <v>288</v>
      </c>
      <c r="F10144" s="126" t="s">
        <v>416</v>
      </c>
      <c r="G10144" s="126" t="s">
        <v>417</v>
      </c>
      <c r="H10144" s="126" t="s">
        <v>126</v>
      </c>
      <c r="I10144" s="126" t="s">
        <v>126</v>
      </c>
      <c r="J10144" s="126" t="s">
        <v>912</v>
      </c>
      <c r="K10144" s="126" t="s">
        <v>747</v>
      </c>
      <c r="L10144" s="126" t="s">
        <v>913</v>
      </c>
      <c r="M10144" s="130">
        <v>1557.92</v>
      </c>
      <c r="O10144" s="126" t="s">
        <v>422</v>
      </c>
      <c r="P10144" s="130">
        <v>0</v>
      </c>
      <c r="S10144" s="130">
        <v>0</v>
      </c>
      <c r="V10144" s="130">
        <v>1728.87</v>
      </c>
      <c r="X10144" s="126" t="s">
        <v>1034</v>
      </c>
      <c r="Z10144" s="127"/>
      <c r="AA10144" s="128">
        <v>1</v>
      </c>
      <c r="AB10144" s="128">
        <v>12</v>
      </c>
      <c r="AD10144" s="126" t="s">
        <v>562</v>
      </c>
      <c r="AG10144" s="127"/>
      <c r="AI10144" s="127"/>
    </row>
    <row r="10145" spans="1:35" ht="14.85" customHeight="1">
      <c r="A10145" s="130">
        <v>5000692</v>
      </c>
      <c r="B10145" s="126" t="s">
        <v>20153</v>
      </c>
      <c r="C10145" s="126" t="s">
        <v>20154</v>
      </c>
      <c r="D10145" s="126" t="s">
        <v>3732</v>
      </c>
      <c r="E10145" s="126" t="s">
        <v>288</v>
      </c>
      <c r="F10145" s="126" t="s">
        <v>416</v>
      </c>
      <c r="G10145" s="126" t="s">
        <v>417</v>
      </c>
      <c r="H10145" s="126" t="s">
        <v>126</v>
      </c>
      <c r="I10145" s="126" t="s">
        <v>126</v>
      </c>
      <c r="J10145" s="126" t="s">
        <v>912</v>
      </c>
      <c r="K10145" s="126" t="s">
        <v>747</v>
      </c>
      <c r="L10145" s="126" t="s">
        <v>913</v>
      </c>
      <c r="M10145" s="130">
        <v>584.64</v>
      </c>
      <c r="O10145" s="126" t="s">
        <v>422</v>
      </c>
      <c r="P10145" s="130">
        <v>0</v>
      </c>
      <c r="S10145" s="130">
        <v>0</v>
      </c>
      <c r="V10145" s="130">
        <v>649.89</v>
      </c>
      <c r="X10145" s="126" t="s">
        <v>1885</v>
      </c>
      <c r="Z10145" s="127"/>
      <c r="AA10145" s="128">
        <v>1</v>
      </c>
      <c r="AB10145" s="128">
        <v>12</v>
      </c>
      <c r="AD10145" s="126" t="s">
        <v>562</v>
      </c>
      <c r="AG10145" s="127"/>
      <c r="AI10145" s="127"/>
    </row>
    <row r="10146" spans="1:35" ht="14.85" customHeight="1">
      <c r="A10146" s="130">
        <v>5000691</v>
      </c>
      <c r="B10146" s="126" t="s">
        <v>20155</v>
      </c>
      <c r="C10146" s="126" t="s">
        <v>20156</v>
      </c>
      <c r="D10146" s="126" t="s">
        <v>3732</v>
      </c>
      <c r="E10146" s="126" t="s">
        <v>288</v>
      </c>
      <c r="F10146" s="126" t="s">
        <v>416</v>
      </c>
      <c r="G10146" s="126" t="s">
        <v>417</v>
      </c>
      <c r="H10146" s="126" t="s">
        <v>126</v>
      </c>
      <c r="I10146" s="126" t="s">
        <v>126</v>
      </c>
      <c r="J10146" s="126" t="s">
        <v>912</v>
      </c>
      <c r="K10146" s="126" t="s">
        <v>747</v>
      </c>
      <c r="L10146" s="126" t="s">
        <v>913</v>
      </c>
      <c r="M10146" s="130">
        <v>1557.92</v>
      </c>
      <c r="O10146" s="126" t="s">
        <v>422</v>
      </c>
      <c r="P10146" s="130">
        <v>0</v>
      </c>
      <c r="S10146" s="130">
        <v>0</v>
      </c>
      <c r="V10146" s="130">
        <v>1744.76</v>
      </c>
      <c r="X10146" s="126" t="s">
        <v>1034</v>
      </c>
      <c r="Z10146" s="127"/>
      <c r="AA10146" s="128">
        <v>1</v>
      </c>
      <c r="AB10146" s="128">
        <v>12</v>
      </c>
      <c r="AD10146" s="126" t="s">
        <v>562</v>
      </c>
      <c r="AG10146" s="127"/>
      <c r="AI10146" s="127"/>
    </row>
    <row r="10147" spans="1:35" ht="14.85" customHeight="1">
      <c r="A10147" s="130">
        <v>5000690</v>
      </c>
      <c r="B10147" s="126" t="s">
        <v>20157</v>
      </c>
      <c r="C10147" s="126" t="s">
        <v>20158</v>
      </c>
      <c r="D10147" s="126" t="s">
        <v>3732</v>
      </c>
      <c r="E10147" s="126" t="s">
        <v>288</v>
      </c>
      <c r="F10147" s="126" t="s">
        <v>416</v>
      </c>
      <c r="G10147" s="126" t="s">
        <v>417</v>
      </c>
      <c r="H10147" s="126" t="s">
        <v>126</v>
      </c>
      <c r="I10147" s="126" t="s">
        <v>126</v>
      </c>
      <c r="J10147" s="126" t="s">
        <v>912</v>
      </c>
      <c r="K10147" s="126" t="s">
        <v>747</v>
      </c>
      <c r="L10147" s="126" t="s">
        <v>913</v>
      </c>
      <c r="M10147" s="130">
        <v>2142.56</v>
      </c>
      <c r="O10147" s="126" t="s">
        <v>422</v>
      </c>
      <c r="P10147" s="130">
        <v>0</v>
      </c>
      <c r="S10147" s="130">
        <v>0</v>
      </c>
      <c r="V10147" s="130">
        <v>2142.56</v>
      </c>
      <c r="X10147" s="126" t="s">
        <v>2908</v>
      </c>
      <c r="Z10147" s="127"/>
      <c r="AA10147" s="128">
        <v>1</v>
      </c>
      <c r="AB10147" s="128">
        <v>12</v>
      </c>
      <c r="AD10147" s="126" t="s">
        <v>562</v>
      </c>
      <c r="AG10147" s="127"/>
      <c r="AI10147" s="127"/>
    </row>
    <row r="10148" spans="1:35" ht="14.85" customHeight="1">
      <c r="A10148" s="130">
        <v>5000689</v>
      </c>
      <c r="B10148" s="126" t="s">
        <v>20159</v>
      </c>
      <c r="C10148" s="126" t="s">
        <v>20160</v>
      </c>
      <c r="D10148" s="126" t="s">
        <v>3732</v>
      </c>
      <c r="E10148" s="126" t="s">
        <v>288</v>
      </c>
      <c r="F10148" s="126" t="s">
        <v>416</v>
      </c>
      <c r="G10148" s="126" t="s">
        <v>417</v>
      </c>
      <c r="H10148" s="126" t="s">
        <v>126</v>
      </c>
      <c r="I10148" s="126" t="s">
        <v>126</v>
      </c>
      <c r="J10148" s="126" t="s">
        <v>912</v>
      </c>
      <c r="K10148" s="126" t="s">
        <v>747</v>
      </c>
      <c r="L10148" s="126" t="s">
        <v>913</v>
      </c>
      <c r="M10148" s="130">
        <v>1284.4100000000001</v>
      </c>
      <c r="O10148" s="126" t="s">
        <v>422</v>
      </c>
      <c r="P10148" s="130">
        <v>0</v>
      </c>
      <c r="S10148" s="130">
        <v>0</v>
      </c>
      <c r="V10148" s="130">
        <v>1284.4100000000001</v>
      </c>
      <c r="X10148" s="126" t="s">
        <v>1034</v>
      </c>
      <c r="Z10148" s="127"/>
      <c r="AA10148" s="128">
        <v>1</v>
      </c>
      <c r="AB10148" s="128">
        <v>12</v>
      </c>
      <c r="AD10148" s="126" t="s">
        <v>562</v>
      </c>
      <c r="AG10148" s="127"/>
      <c r="AI10148" s="127"/>
    </row>
    <row r="10149" spans="1:35" ht="14.85" customHeight="1">
      <c r="A10149" s="130">
        <v>5000688</v>
      </c>
      <c r="B10149" s="126" t="s">
        <v>20161</v>
      </c>
      <c r="C10149" s="126" t="s">
        <v>20162</v>
      </c>
      <c r="D10149" s="126" t="s">
        <v>19132</v>
      </c>
      <c r="E10149" s="126" t="s">
        <v>288</v>
      </c>
      <c r="F10149" s="126" t="s">
        <v>416</v>
      </c>
      <c r="G10149" s="126" t="s">
        <v>417</v>
      </c>
      <c r="H10149" s="126" t="s">
        <v>126</v>
      </c>
      <c r="I10149" s="126" t="s">
        <v>126</v>
      </c>
      <c r="J10149" s="126" t="s">
        <v>912</v>
      </c>
      <c r="K10149" s="126" t="s">
        <v>747</v>
      </c>
      <c r="L10149" s="126" t="s">
        <v>913</v>
      </c>
      <c r="M10149" s="130">
        <v>971.19</v>
      </c>
      <c r="O10149" s="126" t="s">
        <v>422</v>
      </c>
      <c r="P10149" s="130">
        <v>0</v>
      </c>
      <c r="S10149" s="130">
        <v>0</v>
      </c>
      <c r="V10149" s="130">
        <v>971.19</v>
      </c>
      <c r="X10149" s="126" t="s">
        <v>4254</v>
      </c>
      <c r="Z10149" s="127"/>
      <c r="AA10149" s="128">
        <v>1</v>
      </c>
      <c r="AB10149" s="128">
        <v>12</v>
      </c>
      <c r="AD10149" s="126" t="s">
        <v>562</v>
      </c>
      <c r="AG10149" s="127"/>
      <c r="AI10149" s="127"/>
    </row>
    <row r="10150" spans="1:35" ht="14.85" customHeight="1">
      <c r="A10150" s="130">
        <v>5000687</v>
      </c>
      <c r="B10150" s="126" t="s">
        <v>20163</v>
      </c>
      <c r="C10150" s="126" t="s">
        <v>20164</v>
      </c>
      <c r="D10150" s="126" t="s">
        <v>20165</v>
      </c>
      <c r="E10150" s="126" t="s">
        <v>288</v>
      </c>
      <c r="F10150" s="126" t="s">
        <v>416</v>
      </c>
      <c r="G10150" s="126" t="s">
        <v>417</v>
      </c>
      <c r="H10150" s="126" t="s">
        <v>126</v>
      </c>
      <c r="I10150" s="126" t="s">
        <v>126</v>
      </c>
      <c r="J10150" s="126" t="s">
        <v>912</v>
      </c>
      <c r="K10150" s="126" t="s">
        <v>747</v>
      </c>
      <c r="L10150" s="126" t="s">
        <v>913</v>
      </c>
      <c r="M10150" s="130">
        <v>973.37</v>
      </c>
      <c r="O10150" s="126" t="s">
        <v>422</v>
      </c>
      <c r="P10150" s="130">
        <v>0</v>
      </c>
      <c r="S10150" s="130">
        <v>0</v>
      </c>
      <c r="V10150" s="130">
        <v>973.37</v>
      </c>
      <c r="X10150" s="126" t="s">
        <v>4254</v>
      </c>
      <c r="Z10150" s="127"/>
      <c r="AA10150" s="128">
        <v>1</v>
      </c>
      <c r="AB10150" s="128">
        <v>12</v>
      </c>
      <c r="AD10150" s="126" t="s">
        <v>562</v>
      </c>
      <c r="AG10150" s="127"/>
      <c r="AI10150" s="127"/>
    </row>
    <row r="10151" spans="1:35" ht="14.85" customHeight="1">
      <c r="A10151" s="130">
        <v>5002070</v>
      </c>
      <c r="B10151" s="126" t="s">
        <v>20166</v>
      </c>
      <c r="C10151" s="126" t="s">
        <v>20167</v>
      </c>
      <c r="D10151" s="126" t="s">
        <v>20168</v>
      </c>
      <c r="E10151" s="126" t="s">
        <v>288</v>
      </c>
      <c r="F10151" s="126" t="s">
        <v>555</v>
      </c>
      <c r="G10151" s="126" t="s">
        <v>458</v>
      </c>
      <c r="H10151" s="126" t="s">
        <v>126</v>
      </c>
      <c r="I10151" s="126" t="s">
        <v>418</v>
      </c>
      <c r="J10151" s="126" t="s">
        <v>566</v>
      </c>
      <c r="K10151" s="126" t="s">
        <v>567</v>
      </c>
      <c r="L10151" s="126" t="s">
        <v>568</v>
      </c>
      <c r="M10151" s="130">
        <v>213.92</v>
      </c>
      <c r="O10151" s="126" t="s">
        <v>560</v>
      </c>
      <c r="P10151" s="130">
        <v>0</v>
      </c>
      <c r="S10151" s="130">
        <v>0</v>
      </c>
      <c r="V10151" s="130">
        <v>629.21</v>
      </c>
      <c r="X10151" s="126" t="s">
        <v>1995</v>
      </c>
      <c r="Z10151" s="127" t="s">
        <v>1996</v>
      </c>
      <c r="AA10151" s="128">
        <v>30</v>
      </c>
      <c r="AB10151" s="128"/>
      <c r="AD10151" s="126" t="s">
        <v>562</v>
      </c>
      <c r="AG10151" s="127"/>
      <c r="AI10151" s="127"/>
    </row>
    <row r="10152" spans="1:35" ht="14.85" customHeight="1">
      <c r="A10152" s="130">
        <v>5002069</v>
      </c>
      <c r="B10152" s="126" t="s">
        <v>20169</v>
      </c>
      <c r="C10152" s="126" t="s">
        <v>20167</v>
      </c>
      <c r="D10152" s="126" t="s">
        <v>20170</v>
      </c>
      <c r="E10152" s="126" t="s">
        <v>288</v>
      </c>
      <c r="F10152" s="126" t="s">
        <v>555</v>
      </c>
      <c r="G10152" s="126" t="s">
        <v>458</v>
      </c>
      <c r="H10152" s="126" t="s">
        <v>126</v>
      </c>
      <c r="I10152" s="126" t="s">
        <v>418</v>
      </c>
      <c r="J10152" s="126" t="s">
        <v>566</v>
      </c>
      <c r="K10152" s="126" t="s">
        <v>567</v>
      </c>
      <c r="L10152" s="126" t="s">
        <v>568</v>
      </c>
      <c r="M10152" s="130">
        <v>213.92</v>
      </c>
      <c r="O10152" s="126" t="s">
        <v>560</v>
      </c>
      <c r="P10152" s="130">
        <v>0</v>
      </c>
      <c r="S10152" s="130">
        <v>0</v>
      </c>
      <c r="V10152" s="130">
        <v>467.12</v>
      </c>
      <c r="X10152" s="126" t="s">
        <v>1995</v>
      </c>
      <c r="Z10152" s="127" t="s">
        <v>1996</v>
      </c>
      <c r="AA10152" s="128">
        <v>30</v>
      </c>
      <c r="AB10152" s="128"/>
      <c r="AD10152" s="126" t="s">
        <v>562</v>
      </c>
      <c r="AG10152" s="127"/>
      <c r="AI10152" s="127"/>
    </row>
    <row r="10153" spans="1:35" ht="14.85" customHeight="1">
      <c r="A10153" s="130">
        <v>5002068</v>
      </c>
      <c r="B10153" s="126" t="s">
        <v>20171</v>
      </c>
      <c r="C10153" s="126" t="s">
        <v>20167</v>
      </c>
      <c r="D10153" s="126" t="s">
        <v>20172</v>
      </c>
      <c r="E10153" s="126" t="s">
        <v>288</v>
      </c>
      <c r="F10153" s="126" t="s">
        <v>555</v>
      </c>
      <c r="G10153" s="126" t="s">
        <v>458</v>
      </c>
      <c r="H10153" s="126" t="s">
        <v>126</v>
      </c>
      <c r="I10153" s="126" t="s">
        <v>418</v>
      </c>
      <c r="J10153" s="126" t="s">
        <v>566</v>
      </c>
      <c r="K10153" s="126" t="s">
        <v>567</v>
      </c>
      <c r="L10153" s="126" t="s">
        <v>568</v>
      </c>
      <c r="M10153" s="130">
        <v>213.92</v>
      </c>
      <c r="O10153" s="126" t="s">
        <v>560</v>
      </c>
      <c r="P10153" s="130">
        <v>0</v>
      </c>
      <c r="S10153" s="130">
        <v>0</v>
      </c>
      <c r="V10153" s="130">
        <v>345.01</v>
      </c>
      <c r="X10153" s="126" t="s">
        <v>1995</v>
      </c>
      <c r="Z10153" s="127" t="s">
        <v>1996</v>
      </c>
      <c r="AA10153" s="128">
        <v>30</v>
      </c>
      <c r="AB10153" s="128"/>
      <c r="AD10153" s="126" t="s">
        <v>562</v>
      </c>
      <c r="AG10153" s="127"/>
      <c r="AI10153" s="127"/>
    </row>
    <row r="10154" spans="1:35" ht="14.85" customHeight="1">
      <c r="A10154" s="130">
        <v>5002067</v>
      </c>
      <c r="B10154" s="126" t="s">
        <v>20173</v>
      </c>
      <c r="C10154" s="126" t="s">
        <v>20167</v>
      </c>
      <c r="D10154" s="126" t="s">
        <v>20174</v>
      </c>
      <c r="E10154" s="126" t="s">
        <v>288</v>
      </c>
      <c r="F10154" s="126" t="s">
        <v>555</v>
      </c>
      <c r="G10154" s="126" t="s">
        <v>458</v>
      </c>
      <c r="H10154" s="126" t="s">
        <v>126</v>
      </c>
      <c r="I10154" s="126" t="s">
        <v>418</v>
      </c>
      <c r="J10154" s="126" t="s">
        <v>566</v>
      </c>
      <c r="K10154" s="126" t="s">
        <v>567</v>
      </c>
      <c r="L10154" s="126" t="s">
        <v>568</v>
      </c>
      <c r="M10154" s="130">
        <v>192.02</v>
      </c>
      <c r="O10154" s="126" t="s">
        <v>560</v>
      </c>
      <c r="P10154" s="130">
        <v>0</v>
      </c>
      <c r="S10154" s="130">
        <v>0</v>
      </c>
      <c r="V10154" s="130">
        <v>256.02999999999997</v>
      </c>
      <c r="X10154" s="126" t="s">
        <v>1995</v>
      </c>
      <c r="Z10154" s="127" t="s">
        <v>1996</v>
      </c>
      <c r="AA10154" s="128">
        <v>30</v>
      </c>
      <c r="AB10154" s="128"/>
      <c r="AD10154" s="126" t="s">
        <v>562</v>
      </c>
      <c r="AG10154" s="127"/>
      <c r="AI10154" s="127"/>
    </row>
    <row r="10155" spans="1:35" ht="14.85" customHeight="1">
      <c r="A10155" s="130">
        <v>5002066</v>
      </c>
      <c r="B10155" s="126" t="s">
        <v>20175</v>
      </c>
      <c r="C10155" s="126" t="s">
        <v>20176</v>
      </c>
      <c r="D10155" s="126" t="s">
        <v>20177</v>
      </c>
      <c r="E10155" s="126" t="s">
        <v>288</v>
      </c>
      <c r="F10155" s="126" t="s">
        <v>555</v>
      </c>
      <c r="G10155" s="126" t="s">
        <v>458</v>
      </c>
      <c r="H10155" s="126" t="s">
        <v>126</v>
      </c>
      <c r="I10155" s="126" t="s">
        <v>418</v>
      </c>
      <c r="J10155" s="126" t="s">
        <v>566</v>
      </c>
      <c r="K10155" s="126" t="s">
        <v>567</v>
      </c>
      <c r="L10155" s="126" t="s">
        <v>568</v>
      </c>
      <c r="M10155" s="130">
        <v>213.92</v>
      </c>
      <c r="O10155" s="126" t="s">
        <v>560</v>
      </c>
      <c r="P10155" s="130">
        <v>0</v>
      </c>
      <c r="S10155" s="130">
        <v>0</v>
      </c>
      <c r="V10155" s="130">
        <v>324.52</v>
      </c>
      <c r="X10155" s="126" t="s">
        <v>1995</v>
      </c>
      <c r="Z10155" s="127" t="s">
        <v>1996</v>
      </c>
      <c r="AA10155" s="128">
        <v>30</v>
      </c>
      <c r="AB10155" s="128"/>
      <c r="AD10155" s="126" t="s">
        <v>562</v>
      </c>
      <c r="AG10155" s="127"/>
      <c r="AI10155" s="127"/>
    </row>
    <row r="10156" spans="1:35" ht="14.85" customHeight="1">
      <c r="A10156" s="130">
        <v>5002065</v>
      </c>
      <c r="B10156" s="126" t="s">
        <v>20178</v>
      </c>
      <c r="C10156" s="126" t="s">
        <v>20176</v>
      </c>
      <c r="D10156" s="126" t="s">
        <v>20179</v>
      </c>
      <c r="E10156" s="126" t="s">
        <v>288</v>
      </c>
      <c r="F10156" s="126" t="s">
        <v>555</v>
      </c>
      <c r="G10156" s="126" t="s">
        <v>458</v>
      </c>
      <c r="H10156" s="126" t="s">
        <v>126</v>
      </c>
      <c r="I10156" s="126" t="s">
        <v>418</v>
      </c>
      <c r="J10156" s="126" t="s">
        <v>566</v>
      </c>
      <c r="K10156" s="126" t="s">
        <v>567</v>
      </c>
      <c r="L10156" s="126" t="s">
        <v>568</v>
      </c>
      <c r="M10156" s="130">
        <v>176.1</v>
      </c>
      <c r="O10156" s="126" t="s">
        <v>560</v>
      </c>
      <c r="P10156" s="130">
        <v>0</v>
      </c>
      <c r="S10156" s="130">
        <v>0</v>
      </c>
      <c r="V10156" s="130">
        <v>234.8</v>
      </c>
      <c r="X10156" s="126" t="s">
        <v>1995</v>
      </c>
      <c r="Z10156" s="127" t="s">
        <v>1996</v>
      </c>
      <c r="AA10156" s="128">
        <v>30</v>
      </c>
      <c r="AB10156" s="128"/>
      <c r="AD10156" s="126" t="s">
        <v>562</v>
      </c>
      <c r="AG10156" s="127"/>
      <c r="AI10156" s="127"/>
    </row>
    <row r="10157" spans="1:35" ht="14.85" customHeight="1">
      <c r="A10157" s="130">
        <v>5002054</v>
      </c>
      <c r="B10157" s="126" t="s">
        <v>20180</v>
      </c>
      <c r="C10157" s="126" t="s">
        <v>20181</v>
      </c>
      <c r="D10157" s="126" t="s">
        <v>20182</v>
      </c>
      <c r="E10157" s="126" t="s">
        <v>288</v>
      </c>
      <c r="F10157" s="126" t="s">
        <v>491</v>
      </c>
      <c r="G10157" s="126" t="s">
        <v>417</v>
      </c>
      <c r="H10157" s="126" t="s">
        <v>126</v>
      </c>
      <c r="I10157" s="126" t="s">
        <v>126</v>
      </c>
      <c r="J10157" s="126" t="s">
        <v>1522</v>
      </c>
      <c r="K10157" s="126" t="s">
        <v>613</v>
      </c>
      <c r="L10157" s="126" t="s">
        <v>1249</v>
      </c>
      <c r="M10157" s="130">
        <v>10621.68</v>
      </c>
      <c r="N10157" s="126" t="s">
        <v>290</v>
      </c>
      <c r="O10157" s="126" t="s">
        <v>506</v>
      </c>
      <c r="P10157" s="130">
        <v>0</v>
      </c>
      <c r="S10157" s="130">
        <v>0</v>
      </c>
      <c r="V10157" s="130">
        <v>11801.87</v>
      </c>
      <c r="X10157" s="126" t="s">
        <v>1523</v>
      </c>
      <c r="Y10157" s="126" t="s">
        <v>517</v>
      </c>
      <c r="Z10157" s="127" t="s">
        <v>309</v>
      </c>
      <c r="AA10157" s="128">
        <v>1</v>
      </c>
      <c r="AB10157" s="128">
        <v>84</v>
      </c>
      <c r="AD10157" s="126" t="s">
        <v>562</v>
      </c>
      <c r="AG10157" s="127"/>
      <c r="AI10157" s="127"/>
    </row>
    <row r="10158" spans="1:35" ht="14.85" customHeight="1">
      <c r="A10158" s="130">
        <v>5000872</v>
      </c>
      <c r="B10158" s="126" t="s">
        <v>20183</v>
      </c>
      <c r="C10158" s="126" t="s">
        <v>18930</v>
      </c>
      <c r="D10158" s="126" t="s">
        <v>20184</v>
      </c>
      <c r="E10158" s="126" t="s">
        <v>288</v>
      </c>
      <c r="F10158" s="126" t="s">
        <v>522</v>
      </c>
      <c r="G10158" s="126" t="s">
        <v>1632</v>
      </c>
      <c r="H10158" s="126" t="s">
        <v>524</v>
      </c>
      <c r="I10158" s="126" t="s">
        <v>418</v>
      </c>
      <c r="J10158" s="126" t="s">
        <v>18932</v>
      </c>
      <c r="K10158" s="126" t="s">
        <v>984</v>
      </c>
      <c r="L10158" s="126" t="s">
        <v>2029</v>
      </c>
      <c r="M10158" s="130">
        <v>910.81</v>
      </c>
      <c r="N10158" s="126" t="s">
        <v>290</v>
      </c>
      <c r="O10158" s="126" t="s">
        <v>528</v>
      </c>
      <c r="P10158" s="130">
        <v>0</v>
      </c>
      <c r="S10158" s="130">
        <v>0</v>
      </c>
      <c r="V10158" s="130">
        <v>910.81</v>
      </c>
      <c r="X10158" s="126" t="s">
        <v>2845</v>
      </c>
      <c r="Z10158" s="127"/>
      <c r="AA10158" s="128"/>
      <c r="AB10158" s="128"/>
      <c r="AD10158" s="126" t="s">
        <v>562</v>
      </c>
      <c r="AG10158" s="127"/>
      <c r="AI10158" s="127"/>
    </row>
    <row r="10159" spans="1:35" ht="14.85" customHeight="1">
      <c r="A10159" s="130">
        <v>5002053</v>
      </c>
      <c r="B10159" s="126" t="s">
        <v>20185</v>
      </c>
      <c r="C10159" s="126" t="s">
        <v>20186</v>
      </c>
      <c r="D10159" s="126" t="s">
        <v>20182</v>
      </c>
      <c r="E10159" s="126" t="s">
        <v>288</v>
      </c>
      <c r="F10159" s="126" t="s">
        <v>491</v>
      </c>
      <c r="G10159" s="126" t="s">
        <v>417</v>
      </c>
      <c r="H10159" s="126" t="s">
        <v>126</v>
      </c>
      <c r="I10159" s="126" t="s">
        <v>126</v>
      </c>
      <c r="J10159" s="126" t="s">
        <v>1522</v>
      </c>
      <c r="K10159" s="126" t="s">
        <v>613</v>
      </c>
      <c r="L10159" s="126" t="s">
        <v>1249</v>
      </c>
      <c r="M10159" s="130">
        <v>7744.94</v>
      </c>
      <c r="N10159" s="126" t="s">
        <v>290</v>
      </c>
      <c r="O10159" s="126" t="s">
        <v>506</v>
      </c>
      <c r="P10159" s="130">
        <v>0</v>
      </c>
      <c r="S10159" s="130">
        <v>0</v>
      </c>
      <c r="V10159" s="130">
        <v>8605.49</v>
      </c>
      <c r="X10159" s="126" t="s">
        <v>1523</v>
      </c>
      <c r="Y10159" s="126" t="s">
        <v>517</v>
      </c>
      <c r="Z10159" s="127" t="s">
        <v>309</v>
      </c>
      <c r="AA10159" s="128">
        <v>1</v>
      </c>
      <c r="AB10159" s="128">
        <v>84</v>
      </c>
      <c r="AD10159" s="126" t="s">
        <v>562</v>
      </c>
      <c r="AG10159" s="127"/>
      <c r="AI10159" s="127"/>
    </row>
    <row r="10160" spans="1:35" ht="14.85" customHeight="1">
      <c r="A10160" s="130">
        <v>5002378</v>
      </c>
      <c r="B10160" s="126" t="s">
        <v>20187</v>
      </c>
      <c r="C10160" s="126" t="s">
        <v>20188</v>
      </c>
      <c r="D10160" s="126" t="s">
        <v>1375</v>
      </c>
      <c r="E10160" s="126" t="s">
        <v>288</v>
      </c>
      <c r="F10160" s="126" t="s">
        <v>491</v>
      </c>
      <c r="G10160" s="126" t="s">
        <v>417</v>
      </c>
      <c r="H10160" s="126" t="s">
        <v>126</v>
      </c>
      <c r="I10160" s="126" t="s">
        <v>126</v>
      </c>
      <c r="J10160" s="126" t="s">
        <v>1248</v>
      </c>
      <c r="K10160" s="126" t="s">
        <v>613</v>
      </c>
      <c r="L10160" s="126" t="s">
        <v>1249</v>
      </c>
      <c r="M10160" s="130">
        <v>23570.7</v>
      </c>
      <c r="N10160" s="126" t="s">
        <v>290</v>
      </c>
      <c r="O10160" s="126" t="s">
        <v>1399</v>
      </c>
      <c r="P10160" s="130">
        <v>0</v>
      </c>
      <c r="S10160" s="130">
        <v>0</v>
      </c>
      <c r="V10160" s="130">
        <v>24051.74</v>
      </c>
      <c r="X10160" s="126" t="s">
        <v>1400</v>
      </c>
      <c r="Y10160" s="126" t="s">
        <v>517</v>
      </c>
      <c r="Z10160" s="127" t="s">
        <v>1401</v>
      </c>
      <c r="AA10160" s="128">
        <v>1</v>
      </c>
      <c r="AB10160" s="128">
        <v>84</v>
      </c>
      <c r="AD10160" s="126" t="s">
        <v>562</v>
      </c>
      <c r="AG10160" s="127"/>
      <c r="AI10160" s="127"/>
    </row>
    <row r="10161" spans="1:35" ht="14.85" customHeight="1">
      <c r="A10161" s="130">
        <v>5002376</v>
      </c>
      <c r="B10161" s="126" t="s">
        <v>20189</v>
      </c>
      <c r="C10161" s="126" t="s">
        <v>20190</v>
      </c>
      <c r="D10161" s="126" t="s">
        <v>1375</v>
      </c>
      <c r="E10161" s="126" t="s">
        <v>288</v>
      </c>
      <c r="F10161" s="126" t="s">
        <v>491</v>
      </c>
      <c r="G10161" s="126" t="s">
        <v>417</v>
      </c>
      <c r="H10161" s="126" t="s">
        <v>126</v>
      </c>
      <c r="I10161" s="126" t="s">
        <v>126</v>
      </c>
      <c r="J10161" s="126" t="s">
        <v>1248</v>
      </c>
      <c r="K10161" s="126" t="s">
        <v>613</v>
      </c>
      <c r="L10161" s="126" t="s">
        <v>1249</v>
      </c>
      <c r="M10161" s="130">
        <v>3443.84</v>
      </c>
      <c r="N10161" s="126" t="s">
        <v>290</v>
      </c>
      <c r="O10161" s="126" t="s">
        <v>844</v>
      </c>
      <c r="P10161" s="130">
        <v>0</v>
      </c>
      <c r="S10161" s="130">
        <v>0</v>
      </c>
      <c r="V10161" s="130">
        <v>3826.49</v>
      </c>
      <c r="X10161" s="126" t="s">
        <v>845</v>
      </c>
      <c r="Y10161" s="126" t="s">
        <v>517</v>
      </c>
      <c r="Z10161" s="127" t="s">
        <v>309</v>
      </c>
      <c r="AA10161" s="128">
        <v>1</v>
      </c>
      <c r="AB10161" s="128">
        <v>84</v>
      </c>
      <c r="AD10161" s="126" t="s">
        <v>562</v>
      </c>
      <c r="AG10161" s="127"/>
      <c r="AI10161" s="127"/>
    </row>
    <row r="10162" spans="1:35" ht="14.85" customHeight="1">
      <c r="A10162" s="130">
        <v>5002375</v>
      </c>
      <c r="B10162" s="126" t="s">
        <v>20191</v>
      </c>
      <c r="C10162" s="126" t="s">
        <v>20192</v>
      </c>
      <c r="D10162" s="126" t="s">
        <v>1375</v>
      </c>
      <c r="E10162" s="126" t="s">
        <v>288</v>
      </c>
      <c r="F10162" s="126" t="s">
        <v>491</v>
      </c>
      <c r="G10162" s="126" t="s">
        <v>417</v>
      </c>
      <c r="H10162" s="126" t="s">
        <v>126</v>
      </c>
      <c r="I10162" s="126" t="s">
        <v>126</v>
      </c>
      <c r="J10162" s="126" t="s">
        <v>1248</v>
      </c>
      <c r="K10162" s="126" t="s">
        <v>613</v>
      </c>
      <c r="L10162" s="126" t="s">
        <v>1249</v>
      </c>
      <c r="M10162" s="130">
        <v>3935.56</v>
      </c>
      <c r="N10162" s="126" t="s">
        <v>290</v>
      </c>
      <c r="O10162" s="126" t="s">
        <v>844</v>
      </c>
      <c r="P10162" s="130">
        <v>0</v>
      </c>
      <c r="S10162" s="130">
        <v>0</v>
      </c>
      <c r="V10162" s="130">
        <v>4372.8500000000004</v>
      </c>
      <c r="X10162" s="126" t="s">
        <v>845</v>
      </c>
      <c r="Y10162" s="126" t="s">
        <v>517</v>
      </c>
      <c r="Z10162" s="127" t="s">
        <v>309</v>
      </c>
      <c r="AA10162" s="128">
        <v>1</v>
      </c>
      <c r="AB10162" s="128">
        <v>84</v>
      </c>
      <c r="AD10162" s="126" t="s">
        <v>562</v>
      </c>
      <c r="AG10162" s="127"/>
      <c r="AI10162" s="127"/>
    </row>
    <row r="10163" spans="1:35" ht="14.85" customHeight="1">
      <c r="A10163" s="130">
        <v>5002374</v>
      </c>
      <c r="B10163" s="126" t="s">
        <v>20193</v>
      </c>
      <c r="C10163" s="126" t="s">
        <v>20194</v>
      </c>
      <c r="D10163" s="126" t="s">
        <v>1375</v>
      </c>
      <c r="E10163" s="126" t="s">
        <v>288</v>
      </c>
      <c r="F10163" s="126" t="s">
        <v>491</v>
      </c>
      <c r="G10163" s="126" t="s">
        <v>417</v>
      </c>
      <c r="H10163" s="126" t="s">
        <v>126</v>
      </c>
      <c r="I10163" s="126" t="s">
        <v>126</v>
      </c>
      <c r="J10163" s="126" t="s">
        <v>1248</v>
      </c>
      <c r="K10163" s="126" t="s">
        <v>613</v>
      </c>
      <c r="L10163" s="126" t="s">
        <v>1249</v>
      </c>
      <c r="M10163" s="130">
        <v>3935.56</v>
      </c>
      <c r="N10163" s="126" t="s">
        <v>290</v>
      </c>
      <c r="O10163" s="126" t="s">
        <v>844</v>
      </c>
      <c r="P10163" s="130">
        <v>0</v>
      </c>
      <c r="S10163" s="130">
        <v>0</v>
      </c>
      <c r="V10163" s="130">
        <v>4372.8500000000004</v>
      </c>
      <c r="X10163" s="126" t="s">
        <v>845</v>
      </c>
      <c r="Y10163" s="126" t="s">
        <v>517</v>
      </c>
      <c r="Z10163" s="127" t="s">
        <v>309</v>
      </c>
      <c r="AA10163" s="128">
        <v>1</v>
      </c>
      <c r="AB10163" s="128">
        <v>84</v>
      </c>
      <c r="AD10163" s="126" t="s">
        <v>562</v>
      </c>
      <c r="AG10163" s="127"/>
      <c r="AI10163" s="127"/>
    </row>
    <row r="10164" spans="1:35" ht="14.85" customHeight="1">
      <c r="A10164" s="130">
        <v>5002372</v>
      </c>
      <c r="B10164" s="126" t="s">
        <v>20195</v>
      </c>
      <c r="C10164" s="126" t="s">
        <v>20196</v>
      </c>
      <c r="D10164" s="126" t="s">
        <v>1375</v>
      </c>
      <c r="E10164" s="126" t="s">
        <v>288</v>
      </c>
      <c r="F10164" s="126" t="s">
        <v>491</v>
      </c>
      <c r="G10164" s="126" t="s">
        <v>417</v>
      </c>
      <c r="H10164" s="126" t="s">
        <v>126</v>
      </c>
      <c r="I10164" s="126" t="s">
        <v>308</v>
      </c>
      <c r="J10164" s="126" t="s">
        <v>1248</v>
      </c>
      <c r="K10164" s="126" t="s">
        <v>613</v>
      </c>
      <c r="L10164" s="126" t="s">
        <v>1249</v>
      </c>
      <c r="M10164" s="130">
        <v>8854.6</v>
      </c>
      <c r="N10164" s="126" t="s">
        <v>290</v>
      </c>
      <c r="O10164" s="126" t="s">
        <v>844</v>
      </c>
      <c r="P10164" s="130">
        <v>0</v>
      </c>
      <c r="S10164" s="130">
        <v>0</v>
      </c>
      <c r="V10164" s="130">
        <v>9838.4500000000007</v>
      </c>
      <c r="X10164" s="126" t="s">
        <v>845</v>
      </c>
      <c r="Y10164" s="126" t="s">
        <v>517</v>
      </c>
      <c r="Z10164" s="127" t="s">
        <v>309</v>
      </c>
      <c r="AA10164" s="128">
        <v>1</v>
      </c>
      <c r="AB10164" s="128">
        <v>84</v>
      </c>
      <c r="AD10164" s="126" t="s">
        <v>562</v>
      </c>
      <c r="AG10164" s="127"/>
      <c r="AI10164" s="127"/>
    </row>
    <row r="10165" spans="1:35" ht="14.85" customHeight="1">
      <c r="A10165" s="130">
        <v>5002371</v>
      </c>
      <c r="B10165" s="126" t="s">
        <v>20197</v>
      </c>
      <c r="C10165" s="126" t="s">
        <v>20198</v>
      </c>
      <c r="D10165" s="126" t="s">
        <v>1375</v>
      </c>
      <c r="E10165" s="126" t="s">
        <v>288</v>
      </c>
      <c r="F10165" s="126" t="s">
        <v>491</v>
      </c>
      <c r="G10165" s="126" t="s">
        <v>417</v>
      </c>
      <c r="H10165" s="126" t="s">
        <v>126</v>
      </c>
      <c r="I10165" s="126" t="s">
        <v>126</v>
      </c>
      <c r="J10165" s="126" t="s">
        <v>1248</v>
      </c>
      <c r="K10165" s="126" t="s">
        <v>613</v>
      </c>
      <c r="L10165" s="126" t="s">
        <v>1249</v>
      </c>
      <c r="M10165" s="130">
        <v>32372.41</v>
      </c>
      <c r="N10165" s="126" t="s">
        <v>290</v>
      </c>
      <c r="O10165" s="126" t="s">
        <v>1399</v>
      </c>
      <c r="P10165" s="130">
        <v>0</v>
      </c>
      <c r="S10165" s="130">
        <v>0</v>
      </c>
      <c r="V10165" s="130">
        <v>34076.230000000003</v>
      </c>
      <c r="X10165" s="126" t="s">
        <v>4475</v>
      </c>
      <c r="Y10165" s="126" t="s">
        <v>517</v>
      </c>
      <c r="Z10165" s="127" t="s">
        <v>296</v>
      </c>
      <c r="AA10165" s="128">
        <v>1</v>
      </c>
      <c r="AB10165" s="128">
        <v>84</v>
      </c>
      <c r="AD10165" s="126" t="s">
        <v>562</v>
      </c>
      <c r="AG10165" s="127"/>
      <c r="AI10165" s="127"/>
    </row>
    <row r="10166" spans="1:35" ht="14.85" customHeight="1">
      <c r="A10166" s="130">
        <v>5002369</v>
      </c>
      <c r="B10166" s="126" t="s">
        <v>20199</v>
      </c>
      <c r="C10166" s="126" t="s">
        <v>20200</v>
      </c>
      <c r="D10166" s="126" t="s">
        <v>1375</v>
      </c>
      <c r="E10166" s="126" t="s">
        <v>288</v>
      </c>
      <c r="F10166" s="126" t="s">
        <v>491</v>
      </c>
      <c r="G10166" s="126" t="s">
        <v>417</v>
      </c>
      <c r="H10166" s="126" t="s">
        <v>126</v>
      </c>
      <c r="I10166" s="126" t="s">
        <v>126</v>
      </c>
      <c r="J10166" s="126" t="s">
        <v>1248</v>
      </c>
      <c r="K10166" s="126" t="s">
        <v>613</v>
      </c>
      <c r="L10166" s="126" t="s">
        <v>1249</v>
      </c>
      <c r="M10166" s="130">
        <v>32372.41</v>
      </c>
      <c r="N10166" s="126" t="s">
        <v>290</v>
      </c>
      <c r="O10166" s="126" t="s">
        <v>1399</v>
      </c>
      <c r="P10166" s="130">
        <v>0</v>
      </c>
      <c r="S10166" s="130">
        <v>0</v>
      </c>
      <c r="V10166" s="130">
        <v>34076.230000000003</v>
      </c>
      <c r="X10166" s="126" t="s">
        <v>4475</v>
      </c>
      <c r="Y10166" s="126" t="s">
        <v>517</v>
      </c>
      <c r="Z10166" s="127" t="s">
        <v>296</v>
      </c>
      <c r="AA10166" s="128">
        <v>1</v>
      </c>
      <c r="AB10166" s="128">
        <v>84</v>
      </c>
      <c r="AD10166" s="126" t="s">
        <v>562</v>
      </c>
      <c r="AG10166" s="127"/>
      <c r="AI10166" s="127"/>
    </row>
    <row r="10167" spans="1:35" ht="14.85" customHeight="1">
      <c r="A10167" s="130">
        <v>5002368</v>
      </c>
      <c r="B10167" s="126" t="s">
        <v>20201</v>
      </c>
      <c r="C10167" s="126" t="s">
        <v>20202</v>
      </c>
      <c r="D10167" s="126" t="s">
        <v>1375</v>
      </c>
      <c r="E10167" s="126" t="s">
        <v>288</v>
      </c>
      <c r="F10167" s="126" t="s">
        <v>491</v>
      </c>
      <c r="G10167" s="126" t="s">
        <v>417</v>
      </c>
      <c r="H10167" s="126" t="s">
        <v>126</v>
      </c>
      <c r="I10167" s="126" t="s">
        <v>308</v>
      </c>
      <c r="J10167" s="126" t="s">
        <v>1248</v>
      </c>
      <c r="K10167" s="126" t="s">
        <v>613</v>
      </c>
      <c r="L10167" s="126" t="s">
        <v>1249</v>
      </c>
      <c r="M10167" s="130">
        <v>6395.08</v>
      </c>
      <c r="N10167" s="126" t="s">
        <v>290</v>
      </c>
      <c r="O10167" s="126" t="s">
        <v>844</v>
      </c>
      <c r="P10167" s="130">
        <v>0</v>
      </c>
      <c r="S10167" s="130">
        <v>0</v>
      </c>
      <c r="V10167" s="130">
        <v>7105.65</v>
      </c>
      <c r="X10167" s="126" t="s">
        <v>845</v>
      </c>
      <c r="Y10167" s="126" t="s">
        <v>517</v>
      </c>
      <c r="Z10167" s="127" t="s">
        <v>309</v>
      </c>
      <c r="AA10167" s="128">
        <v>1</v>
      </c>
      <c r="AB10167" s="128">
        <v>84</v>
      </c>
      <c r="AD10167" s="126" t="s">
        <v>562</v>
      </c>
      <c r="AG10167" s="127"/>
      <c r="AI10167" s="127"/>
    </row>
    <row r="10168" spans="1:35" ht="14.85" customHeight="1">
      <c r="A10168" s="130">
        <v>5015614</v>
      </c>
      <c r="B10168" s="126" t="s">
        <v>413</v>
      </c>
      <c r="C10168" s="126" t="s">
        <v>20203</v>
      </c>
      <c r="D10168" s="126" t="s">
        <v>19029</v>
      </c>
      <c r="E10168" s="126" t="s">
        <v>288</v>
      </c>
      <c r="F10168" s="126" t="s">
        <v>364</v>
      </c>
      <c r="G10168" s="126" t="s">
        <v>417</v>
      </c>
      <c r="H10168" s="126" t="s">
        <v>126</v>
      </c>
      <c r="I10168" s="126" t="s">
        <v>418</v>
      </c>
      <c r="J10168" s="126" t="s">
        <v>484</v>
      </c>
      <c r="K10168" s="126" t="s">
        <v>443</v>
      </c>
      <c r="L10168" s="126" t="s">
        <v>485</v>
      </c>
      <c r="M10168" s="130">
        <v>9739.52</v>
      </c>
      <c r="O10168" s="126" t="s">
        <v>486</v>
      </c>
      <c r="P10168" s="130">
        <v>0</v>
      </c>
      <c r="S10168" s="130">
        <v>0</v>
      </c>
      <c r="V10168" s="130">
        <v>18480</v>
      </c>
      <c r="X10168" s="126" t="s">
        <v>487</v>
      </c>
      <c r="Z10168" s="127"/>
      <c r="AA10168" s="128">
        <v>1</v>
      </c>
      <c r="AB10168" s="128">
        <v>60</v>
      </c>
      <c r="AC10168" s="126" t="s">
        <v>366</v>
      </c>
      <c r="AD10168" s="126" t="s">
        <v>19017</v>
      </c>
      <c r="AG10168" s="127"/>
      <c r="AI10168" s="127"/>
    </row>
    <row r="10169" spans="1:35" ht="14.85" customHeight="1">
      <c r="A10169" s="130">
        <v>5015616</v>
      </c>
      <c r="B10169" s="126" t="s">
        <v>413</v>
      </c>
      <c r="C10169" s="126" t="s">
        <v>20203</v>
      </c>
      <c r="D10169" s="126" t="s">
        <v>19029</v>
      </c>
      <c r="E10169" s="126" t="s">
        <v>288</v>
      </c>
      <c r="F10169" s="126" t="s">
        <v>364</v>
      </c>
      <c r="G10169" s="126" t="s">
        <v>417</v>
      </c>
      <c r="H10169" s="126" t="s">
        <v>126</v>
      </c>
      <c r="I10169" s="126" t="s">
        <v>126</v>
      </c>
      <c r="J10169" s="126" t="s">
        <v>484</v>
      </c>
      <c r="K10169" s="126" t="s">
        <v>443</v>
      </c>
      <c r="L10169" s="126" t="s">
        <v>485</v>
      </c>
      <c r="M10169" s="130">
        <v>6817.44</v>
      </c>
      <c r="O10169" s="126" t="s">
        <v>365</v>
      </c>
      <c r="P10169" s="130">
        <v>0</v>
      </c>
      <c r="S10169" s="130">
        <v>0</v>
      </c>
      <c r="V10169" s="130">
        <v>18480</v>
      </c>
      <c r="X10169" s="126" t="s">
        <v>469</v>
      </c>
      <c r="Z10169" s="127"/>
      <c r="AA10169" s="128">
        <v>1</v>
      </c>
      <c r="AB10169" s="128">
        <v>60</v>
      </c>
      <c r="AC10169" s="126" t="s">
        <v>366</v>
      </c>
      <c r="AD10169" s="126" t="s">
        <v>19017</v>
      </c>
      <c r="AG10169" s="127"/>
      <c r="AI10169" s="127"/>
    </row>
    <row r="10170" spans="1:35" ht="14.85" customHeight="1">
      <c r="A10170" s="130">
        <v>5015613</v>
      </c>
      <c r="B10170" s="126" t="s">
        <v>413</v>
      </c>
      <c r="C10170" s="126" t="s">
        <v>19028</v>
      </c>
      <c r="D10170" s="126" t="s">
        <v>19029</v>
      </c>
      <c r="E10170" s="126" t="s">
        <v>288</v>
      </c>
      <c r="F10170" s="126" t="s">
        <v>364</v>
      </c>
      <c r="G10170" s="126" t="s">
        <v>417</v>
      </c>
      <c r="H10170" s="126" t="s">
        <v>126</v>
      </c>
      <c r="I10170" s="126" t="s">
        <v>126</v>
      </c>
      <c r="J10170" s="126" t="s">
        <v>484</v>
      </c>
      <c r="K10170" s="126" t="s">
        <v>443</v>
      </c>
      <c r="L10170" s="126" t="s">
        <v>485</v>
      </c>
      <c r="M10170" s="130">
        <v>6817.44</v>
      </c>
      <c r="O10170" s="126" t="s">
        <v>365</v>
      </c>
      <c r="P10170" s="130">
        <v>0</v>
      </c>
      <c r="S10170" s="130">
        <v>0</v>
      </c>
      <c r="V10170" s="130">
        <v>18480</v>
      </c>
      <c r="X10170" s="126" t="s">
        <v>510</v>
      </c>
      <c r="Z10170" s="127"/>
      <c r="AA10170" s="128">
        <v>2</v>
      </c>
      <c r="AB10170" s="128">
        <v>60</v>
      </c>
      <c r="AC10170" s="126" t="s">
        <v>366</v>
      </c>
      <c r="AD10170" s="126" t="s">
        <v>19017</v>
      </c>
      <c r="AG10170" s="127"/>
      <c r="AI10170" s="127"/>
    </row>
    <row r="10171" spans="1:35" ht="14.85" customHeight="1">
      <c r="A10171" s="130">
        <v>5015603</v>
      </c>
      <c r="B10171" s="126" t="s">
        <v>413</v>
      </c>
      <c r="C10171" s="126" t="s">
        <v>20204</v>
      </c>
      <c r="D10171" s="126" t="s">
        <v>19029</v>
      </c>
      <c r="E10171" s="126" t="s">
        <v>288</v>
      </c>
      <c r="F10171" s="126" t="s">
        <v>364</v>
      </c>
      <c r="G10171" s="126" t="s">
        <v>417</v>
      </c>
      <c r="H10171" s="126" t="s">
        <v>126</v>
      </c>
      <c r="I10171" s="126" t="s">
        <v>418</v>
      </c>
      <c r="J10171" s="126" t="s">
        <v>484</v>
      </c>
      <c r="K10171" s="126" t="s">
        <v>443</v>
      </c>
      <c r="L10171" s="126" t="s">
        <v>485</v>
      </c>
      <c r="M10171" s="130">
        <v>9739.52</v>
      </c>
      <c r="O10171" s="126" t="s">
        <v>486</v>
      </c>
      <c r="P10171" s="130">
        <v>0</v>
      </c>
      <c r="S10171" s="130">
        <v>0</v>
      </c>
      <c r="V10171" s="130">
        <v>18480</v>
      </c>
      <c r="X10171" s="126" t="s">
        <v>549</v>
      </c>
      <c r="Z10171" s="127"/>
      <c r="AA10171" s="128">
        <v>2</v>
      </c>
      <c r="AB10171" s="128">
        <v>60</v>
      </c>
      <c r="AC10171" s="126" t="s">
        <v>366</v>
      </c>
      <c r="AD10171" s="126" t="s">
        <v>19017</v>
      </c>
      <c r="AG10171" s="127"/>
      <c r="AI10171" s="127"/>
    </row>
    <row r="10172" spans="1:35" ht="14.85" customHeight="1">
      <c r="A10172" s="130">
        <v>5002776</v>
      </c>
      <c r="B10172" s="126" t="s">
        <v>20205</v>
      </c>
      <c r="C10172" s="126" t="s">
        <v>17460</v>
      </c>
      <c r="D10172" s="126" t="s">
        <v>20206</v>
      </c>
      <c r="E10172" s="126" t="s">
        <v>288</v>
      </c>
      <c r="F10172" s="126" t="s">
        <v>440</v>
      </c>
      <c r="G10172" s="126" t="s">
        <v>458</v>
      </c>
      <c r="H10172" s="126" t="s">
        <v>126</v>
      </c>
      <c r="I10172" s="126" t="s">
        <v>418</v>
      </c>
      <c r="J10172" s="126" t="s">
        <v>12989</v>
      </c>
      <c r="K10172" s="126" t="s">
        <v>613</v>
      </c>
      <c r="L10172" s="126" t="s">
        <v>2029</v>
      </c>
      <c r="M10172" s="130">
        <v>2347.12</v>
      </c>
      <c r="O10172" s="126" t="s">
        <v>445</v>
      </c>
      <c r="P10172" s="130">
        <v>0</v>
      </c>
      <c r="S10172" s="130">
        <v>0</v>
      </c>
      <c r="V10172" s="130">
        <v>2347.12</v>
      </c>
      <c r="X10172" s="126" t="s">
        <v>600</v>
      </c>
      <c r="Z10172" s="127"/>
      <c r="AA10172" s="128">
        <v>60</v>
      </c>
      <c r="AB10172" s="128">
        <v>1</v>
      </c>
      <c r="AD10172" s="126" t="s">
        <v>562</v>
      </c>
      <c r="AG10172" s="127"/>
      <c r="AI10172" s="127"/>
    </row>
    <row r="10173" spans="1:35" ht="14.85" customHeight="1">
      <c r="A10173" s="130">
        <v>5002775</v>
      </c>
      <c r="B10173" s="126" t="s">
        <v>20207</v>
      </c>
      <c r="C10173" s="126" t="s">
        <v>17460</v>
      </c>
      <c r="D10173" s="126" t="s">
        <v>20208</v>
      </c>
      <c r="E10173" s="126" t="s">
        <v>288</v>
      </c>
      <c r="F10173" s="126" t="s">
        <v>440</v>
      </c>
      <c r="G10173" s="126" t="s">
        <v>458</v>
      </c>
      <c r="H10173" s="126" t="s">
        <v>126</v>
      </c>
      <c r="I10173" s="126" t="s">
        <v>418</v>
      </c>
      <c r="J10173" s="126" t="s">
        <v>12989</v>
      </c>
      <c r="K10173" s="126" t="s">
        <v>613</v>
      </c>
      <c r="L10173" s="126" t="s">
        <v>2029</v>
      </c>
      <c r="M10173" s="130">
        <v>2347.12</v>
      </c>
      <c r="O10173" s="126" t="s">
        <v>445</v>
      </c>
      <c r="P10173" s="130">
        <v>0</v>
      </c>
      <c r="S10173" s="130">
        <v>0</v>
      </c>
      <c r="V10173" s="130">
        <v>2347.12</v>
      </c>
      <c r="X10173" s="126" t="s">
        <v>600</v>
      </c>
      <c r="Z10173" s="127"/>
      <c r="AA10173" s="128">
        <v>60</v>
      </c>
      <c r="AB10173" s="128">
        <v>1</v>
      </c>
      <c r="AD10173" s="126" t="s">
        <v>562</v>
      </c>
      <c r="AG10173" s="127"/>
      <c r="AI10173" s="127"/>
    </row>
    <row r="10174" spans="1:35" ht="14.85" customHeight="1">
      <c r="A10174" s="130">
        <v>5002774</v>
      </c>
      <c r="B10174" s="126" t="s">
        <v>20209</v>
      </c>
      <c r="C10174" s="126" t="s">
        <v>17460</v>
      </c>
      <c r="D10174" s="126" t="s">
        <v>20210</v>
      </c>
      <c r="E10174" s="126" t="s">
        <v>288</v>
      </c>
      <c r="F10174" s="126" t="s">
        <v>440</v>
      </c>
      <c r="G10174" s="126" t="s">
        <v>458</v>
      </c>
      <c r="H10174" s="126" t="s">
        <v>126</v>
      </c>
      <c r="I10174" s="126" t="s">
        <v>418</v>
      </c>
      <c r="J10174" s="126" t="s">
        <v>12989</v>
      </c>
      <c r="K10174" s="126" t="s">
        <v>613</v>
      </c>
      <c r="L10174" s="126" t="s">
        <v>2029</v>
      </c>
      <c r="M10174" s="130">
        <v>2347.12</v>
      </c>
      <c r="O10174" s="126" t="s">
        <v>445</v>
      </c>
      <c r="P10174" s="130">
        <v>0</v>
      </c>
      <c r="S10174" s="130">
        <v>0</v>
      </c>
      <c r="V10174" s="130">
        <v>2347.12</v>
      </c>
      <c r="X10174" s="126" t="s">
        <v>600</v>
      </c>
      <c r="Z10174" s="127"/>
      <c r="AA10174" s="128">
        <v>60</v>
      </c>
      <c r="AB10174" s="128">
        <v>1</v>
      </c>
      <c r="AD10174" s="126" t="s">
        <v>562</v>
      </c>
      <c r="AG10174" s="127"/>
      <c r="AI10174" s="127"/>
    </row>
    <row r="10175" spans="1:35" ht="14.85" customHeight="1">
      <c r="A10175" s="130">
        <v>5002773</v>
      </c>
      <c r="B10175" s="126" t="s">
        <v>20211</v>
      </c>
      <c r="C10175" s="126" t="s">
        <v>17460</v>
      </c>
      <c r="D10175" s="126" t="s">
        <v>20212</v>
      </c>
      <c r="E10175" s="126" t="s">
        <v>288</v>
      </c>
      <c r="F10175" s="126" t="s">
        <v>440</v>
      </c>
      <c r="G10175" s="126" t="s">
        <v>458</v>
      </c>
      <c r="H10175" s="126" t="s">
        <v>126</v>
      </c>
      <c r="I10175" s="126" t="s">
        <v>418</v>
      </c>
      <c r="J10175" s="126" t="s">
        <v>12989</v>
      </c>
      <c r="K10175" s="126" t="s">
        <v>613</v>
      </c>
      <c r="L10175" s="126" t="s">
        <v>2029</v>
      </c>
      <c r="M10175" s="130">
        <v>2347.12</v>
      </c>
      <c r="O10175" s="126" t="s">
        <v>445</v>
      </c>
      <c r="P10175" s="130">
        <v>0</v>
      </c>
      <c r="S10175" s="130">
        <v>0</v>
      </c>
      <c r="V10175" s="130">
        <v>2347.12</v>
      </c>
      <c r="X10175" s="126" t="s">
        <v>600</v>
      </c>
      <c r="Z10175" s="127"/>
      <c r="AA10175" s="128">
        <v>60</v>
      </c>
      <c r="AB10175" s="128">
        <v>1</v>
      </c>
      <c r="AD10175" s="126" t="s">
        <v>562</v>
      </c>
      <c r="AG10175" s="127"/>
      <c r="AI10175" s="127"/>
    </row>
    <row r="10176" spans="1:35" ht="14.85" customHeight="1">
      <c r="A10176" s="130">
        <v>5010671</v>
      </c>
      <c r="B10176" s="126" t="s">
        <v>413</v>
      </c>
      <c r="C10176" s="126" t="s">
        <v>20213</v>
      </c>
      <c r="E10176" s="126" t="s">
        <v>288</v>
      </c>
      <c r="F10176" s="126" t="s">
        <v>364</v>
      </c>
      <c r="G10176" s="126" t="s">
        <v>417</v>
      </c>
      <c r="H10176" s="126" t="s">
        <v>126</v>
      </c>
      <c r="I10176" s="126" t="s">
        <v>126</v>
      </c>
      <c r="J10176" s="126" t="s">
        <v>2924</v>
      </c>
      <c r="K10176" s="126" t="s">
        <v>535</v>
      </c>
      <c r="L10176" s="126" t="s">
        <v>2925</v>
      </c>
      <c r="M10176" s="130">
        <v>6817.44</v>
      </c>
      <c r="O10176" s="126" t="s">
        <v>365</v>
      </c>
      <c r="P10176" s="130">
        <v>0</v>
      </c>
      <c r="S10176" s="130">
        <v>0</v>
      </c>
      <c r="V10176" s="130">
        <v>17849.98</v>
      </c>
      <c r="X10176" s="126" t="s">
        <v>469</v>
      </c>
      <c r="Z10176" s="127"/>
      <c r="AA10176" s="128">
        <v>1</v>
      </c>
      <c r="AB10176" s="128">
        <v>60</v>
      </c>
      <c r="AC10176" s="126" t="s">
        <v>366</v>
      </c>
      <c r="AD10176" s="126" t="s">
        <v>859</v>
      </c>
      <c r="AG10176" s="127"/>
      <c r="AI10176" s="127"/>
    </row>
    <row r="10177" spans="1:35" ht="14.85" customHeight="1">
      <c r="A10177" s="130">
        <v>5002772</v>
      </c>
      <c r="B10177" s="126" t="s">
        <v>20214</v>
      </c>
      <c r="C10177" s="126" t="s">
        <v>17460</v>
      </c>
      <c r="D10177" s="126" t="s">
        <v>20215</v>
      </c>
      <c r="E10177" s="126" t="s">
        <v>288</v>
      </c>
      <c r="F10177" s="126" t="s">
        <v>440</v>
      </c>
      <c r="G10177" s="126" t="s">
        <v>458</v>
      </c>
      <c r="H10177" s="126" t="s">
        <v>126</v>
      </c>
      <c r="I10177" s="126" t="s">
        <v>418</v>
      </c>
      <c r="J10177" s="126" t="s">
        <v>12989</v>
      </c>
      <c r="K10177" s="126" t="s">
        <v>613</v>
      </c>
      <c r="L10177" s="126" t="s">
        <v>2029</v>
      </c>
      <c r="M10177" s="130">
        <v>2347.12</v>
      </c>
      <c r="O10177" s="126" t="s">
        <v>445</v>
      </c>
      <c r="P10177" s="130">
        <v>0</v>
      </c>
      <c r="S10177" s="130">
        <v>0</v>
      </c>
      <c r="V10177" s="130">
        <v>2347.12</v>
      </c>
      <c r="X10177" s="126" t="s">
        <v>600</v>
      </c>
      <c r="Z10177" s="127"/>
      <c r="AA10177" s="128">
        <v>60</v>
      </c>
      <c r="AB10177" s="128">
        <v>1</v>
      </c>
      <c r="AD10177" s="126" t="s">
        <v>562</v>
      </c>
      <c r="AG10177" s="127"/>
      <c r="AI10177" s="127"/>
    </row>
    <row r="10178" spans="1:35" ht="14.85" customHeight="1">
      <c r="A10178" s="130">
        <v>5002771</v>
      </c>
      <c r="B10178" s="126" t="s">
        <v>20216</v>
      </c>
      <c r="C10178" s="126" t="s">
        <v>17460</v>
      </c>
      <c r="D10178" s="126" t="s">
        <v>20217</v>
      </c>
      <c r="E10178" s="126" t="s">
        <v>288</v>
      </c>
      <c r="F10178" s="126" t="s">
        <v>440</v>
      </c>
      <c r="G10178" s="126" t="s">
        <v>458</v>
      </c>
      <c r="H10178" s="126" t="s">
        <v>126</v>
      </c>
      <c r="I10178" s="126" t="s">
        <v>418</v>
      </c>
      <c r="J10178" s="126" t="s">
        <v>12989</v>
      </c>
      <c r="K10178" s="126" t="s">
        <v>613</v>
      </c>
      <c r="L10178" s="126" t="s">
        <v>2029</v>
      </c>
      <c r="M10178" s="130">
        <v>2347.12</v>
      </c>
      <c r="O10178" s="126" t="s">
        <v>445</v>
      </c>
      <c r="P10178" s="130">
        <v>0</v>
      </c>
      <c r="S10178" s="130">
        <v>0</v>
      </c>
      <c r="V10178" s="130">
        <v>2347.12</v>
      </c>
      <c r="X10178" s="126" t="s">
        <v>600</v>
      </c>
      <c r="Z10178" s="127"/>
      <c r="AA10178" s="128">
        <v>60</v>
      </c>
      <c r="AB10178" s="128">
        <v>1</v>
      </c>
      <c r="AD10178" s="126" t="s">
        <v>562</v>
      </c>
      <c r="AG10178" s="127"/>
      <c r="AI10178" s="127"/>
    </row>
    <row r="10179" spans="1:35" ht="14.85" customHeight="1">
      <c r="A10179" s="130">
        <v>5002770</v>
      </c>
      <c r="B10179" s="126" t="s">
        <v>20218</v>
      </c>
      <c r="C10179" s="126" t="s">
        <v>17460</v>
      </c>
      <c r="D10179" s="126" t="s">
        <v>20219</v>
      </c>
      <c r="E10179" s="126" t="s">
        <v>288</v>
      </c>
      <c r="F10179" s="126" t="s">
        <v>440</v>
      </c>
      <c r="G10179" s="126" t="s">
        <v>458</v>
      </c>
      <c r="H10179" s="126" t="s">
        <v>126</v>
      </c>
      <c r="I10179" s="126" t="s">
        <v>418</v>
      </c>
      <c r="J10179" s="126" t="s">
        <v>12989</v>
      </c>
      <c r="K10179" s="126" t="s">
        <v>613</v>
      </c>
      <c r="L10179" s="126" t="s">
        <v>2029</v>
      </c>
      <c r="M10179" s="130">
        <v>2347.12</v>
      </c>
      <c r="O10179" s="126" t="s">
        <v>445</v>
      </c>
      <c r="P10179" s="130">
        <v>0</v>
      </c>
      <c r="S10179" s="130">
        <v>0</v>
      </c>
      <c r="V10179" s="130">
        <v>2347.12</v>
      </c>
      <c r="X10179" s="126" t="s">
        <v>600</v>
      </c>
      <c r="Z10179" s="127"/>
      <c r="AA10179" s="128">
        <v>60</v>
      </c>
      <c r="AB10179" s="128">
        <v>1</v>
      </c>
      <c r="AD10179" s="126" t="s">
        <v>562</v>
      </c>
      <c r="AG10179" s="127"/>
      <c r="AI10179" s="127"/>
    </row>
    <row r="10180" spans="1:35" ht="14.85" customHeight="1">
      <c r="A10180" s="130">
        <v>5002769</v>
      </c>
      <c r="B10180" s="126" t="s">
        <v>20220</v>
      </c>
      <c r="C10180" s="126" t="s">
        <v>17460</v>
      </c>
      <c r="D10180" s="126" t="s">
        <v>20221</v>
      </c>
      <c r="E10180" s="126" t="s">
        <v>288</v>
      </c>
      <c r="F10180" s="126" t="s">
        <v>440</v>
      </c>
      <c r="G10180" s="126" t="s">
        <v>458</v>
      </c>
      <c r="H10180" s="126" t="s">
        <v>126</v>
      </c>
      <c r="I10180" s="126" t="s">
        <v>418</v>
      </c>
      <c r="J10180" s="126" t="s">
        <v>12989</v>
      </c>
      <c r="K10180" s="126" t="s">
        <v>613</v>
      </c>
      <c r="L10180" s="126" t="s">
        <v>2029</v>
      </c>
      <c r="M10180" s="130">
        <v>2347.12</v>
      </c>
      <c r="O10180" s="126" t="s">
        <v>445</v>
      </c>
      <c r="P10180" s="130">
        <v>0</v>
      </c>
      <c r="S10180" s="130">
        <v>0</v>
      </c>
      <c r="V10180" s="130">
        <v>2347.12</v>
      </c>
      <c r="X10180" s="126" t="s">
        <v>600</v>
      </c>
      <c r="Z10180" s="127"/>
      <c r="AA10180" s="128">
        <v>60</v>
      </c>
      <c r="AB10180" s="128">
        <v>1</v>
      </c>
      <c r="AD10180" s="126" t="s">
        <v>562</v>
      </c>
      <c r="AG10180" s="127"/>
      <c r="AI10180" s="127"/>
    </row>
    <row r="10181" spans="1:35" ht="14.85" customHeight="1">
      <c r="A10181" s="130">
        <v>5002768</v>
      </c>
      <c r="B10181" s="126" t="s">
        <v>20222</v>
      </c>
      <c r="C10181" s="126" t="s">
        <v>17460</v>
      </c>
      <c r="D10181" s="126" t="s">
        <v>20223</v>
      </c>
      <c r="E10181" s="126" t="s">
        <v>288</v>
      </c>
      <c r="F10181" s="126" t="s">
        <v>440</v>
      </c>
      <c r="G10181" s="126" t="s">
        <v>458</v>
      </c>
      <c r="H10181" s="126" t="s">
        <v>126</v>
      </c>
      <c r="I10181" s="126" t="s">
        <v>418</v>
      </c>
      <c r="J10181" s="126" t="s">
        <v>12989</v>
      </c>
      <c r="K10181" s="126" t="s">
        <v>613</v>
      </c>
      <c r="L10181" s="126" t="s">
        <v>2029</v>
      </c>
      <c r="M10181" s="130">
        <v>2347.12</v>
      </c>
      <c r="O10181" s="126" t="s">
        <v>445</v>
      </c>
      <c r="P10181" s="130">
        <v>0</v>
      </c>
      <c r="S10181" s="130">
        <v>0</v>
      </c>
      <c r="V10181" s="130">
        <v>2347.12</v>
      </c>
      <c r="X10181" s="126" t="s">
        <v>600</v>
      </c>
      <c r="Z10181" s="127"/>
      <c r="AA10181" s="128">
        <v>60</v>
      </c>
      <c r="AB10181" s="128">
        <v>1</v>
      </c>
      <c r="AD10181" s="126" t="s">
        <v>562</v>
      </c>
      <c r="AG10181" s="127"/>
      <c r="AI10181" s="127"/>
    </row>
    <row r="10182" spans="1:35" ht="14.85" customHeight="1">
      <c r="A10182" s="130">
        <v>5002306</v>
      </c>
      <c r="B10182" s="126" t="s">
        <v>20224</v>
      </c>
      <c r="C10182" s="126" t="s">
        <v>20225</v>
      </c>
      <c r="D10182" s="126" t="s">
        <v>16662</v>
      </c>
      <c r="E10182" s="126" t="s">
        <v>288</v>
      </c>
      <c r="F10182" s="126" t="s">
        <v>491</v>
      </c>
      <c r="G10182" s="126" t="s">
        <v>417</v>
      </c>
      <c r="H10182" s="126" t="s">
        <v>126</v>
      </c>
      <c r="I10182" s="126" t="s">
        <v>308</v>
      </c>
      <c r="J10182" s="126" t="s">
        <v>1248</v>
      </c>
      <c r="K10182" s="126" t="s">
        <v>613</v>
      </c>
      <c r="L10182" s="126" t="s">
        <v>1249</v>
      </c>
      <c r="M10182" s="130">
        <v>2754.9</v>
      </c>
      <c r="N10182" s="126" t="s">
        <v>290</v>
      </c>
      <c r="O10182" s="126" t="s">
        <v>1311</v>
      </c>
      <c r="P10182" s="130">
        <v>0</v>
      </c>
      <c r="S10182" s="130">
        <v>0</v>
      </c>
      <c r="V10182" s="130">
        <v>3061</v>
      </c>
      <c r="X10182" s="126" t="s">
        <v>1312</v>
      </c>
      <c r="Y10182" s="126" t="s">
        <v>517</v>
      </c>
      <c r="Z10182" s="127" t="s">
        <v>309</v>
      </c>
      <c r="AA10182" s="128">
        <v>1</v>
      </c>
      <c r="AB10182" s="128">
        <v>60</v>
      </c>
      <c r="AD10182" s="126" t="s">
        <v>562</v>
      </c>
      <c r="AG10182" s="127"/>
      <c r="AI10182" s="127"/>
    </row>
    <row r="10183" spans="1:35" ht="14.85" customHeight="1">
      <c r="A10183" s="130">
        <v>5010866</v>
      </c>
      <c r="B10183" s="126" t="s">
        <v>413</v>
      </c>
      <c r="C10183" s="126" t="s">
        <v>20226</v>
      </c>
      <c r="D10183" s="126" t="s">
        <v>7289</v>
      </c>
      <c r="E10183" s="126" t="s">
        <v>288</v>
      </c>
      <c r="F10183" s="126" t="s">
        <v>491</v>
      </c>
      <c r="G10183" s="126" t="s">
        <v>417</v>
      </c>
      <c r="H10183" s="126" t="s">
        <v>126</v>
      </c>
      <c r="I10183" s="126" t="s">
        <v>126</v>
      </c>
      <c r="J10183" s="126" t="s">
        <v>930</v>
      </c>
      <c r="K10183" s="126" t="s">
        <v>504</v>
      </c>
      <c r="L10183" s="126" t="s">
        <v>931</v>
      </c>
      <c r="M10183" s="130">
        <v>2901.27</v>
      </c>
      <c r="N10183" s="126" t="s">
        <v>290</v>
      </c>
      <c r="O10183" s="126" t="s">
        <v>506</v>
      </c>
      <c r="P10183" s="130">
        <v>0</v>
      </c>
      <c r="S10183" s="130">
        <v>0</v>
      </c>
      <c r="V10183" s="130">
        <v>3223.64</v>
      </c>
      <c r="X10183" s="126" t="s">
        <v>1356</v>
      </c>
      <c r="Z10183" s="127" t="s">
        <v>309</v>
      </c>
      <c r="AA10183" s="128">
        <v>1</v>
      </c>
      <c r="AB10183" s="128">
        <v>36</v>
      </c>
      <c r="AD10183" s="126" t="s">
        <v>562</v>
      </c>
      <c r="AG10183" s="127"/>
      <c r="AI10183" s="127"/>
    </row>
    <row r="10184" spans="1:35" ht="14.85" customHeight="1">
      <c r="A10184" s="130">
        <v>5000196</v>
      </c>
      <c r="B10184" s="126" t="s">
        <v>20227</v>
      </c>
      <c r="C10184" s="126" t="s">
        <v>20228</v>
      </c>
      <c r="D10184" s="126" t="s">
        <v>20229</v>
      </c>
      <c r="E10184" s="126" t="s">
        <v>288</v>
      </c>
      <c r="F10184" s="126" t="s">
        <v>522</v>
      </c>
      <c r="G10184" s="126" t="s">
        <v>523</v>
      </c>
      <c r="H10184" s="126" t="s">
        <v>524</v>
      </c>
      <c r="I10184" s="126" t="s">
        <v>418</v>
      </c>
      <c r="J10184" s="126" t="s">
        <v>1770</v>
      </c>
      <c r="K10184" s="126" t="s">
        <v>976</v>
      </c>
      <c r="L10184" s="126" t="s">
        <v>1771</v>
      </c>
      <c r="M10184" s="130">
        <v>728</v>
      </c>
      <c r="N10184" s="126" t="s">
        <v>290</v>
      </c>
      <c r="O10184" s="126" t="s">
        <v>528</v>
      </c>
      <c r="P10184" s="130">
        <v>0</v>
      </c>
      <c r="S10184" s="130">
        <v>0</v>
      </c>
      <c r="V10184" s="130">
        <v>728</v>
      </c>
      <c r="X10184" s="126" t="s">
        <v>784</v>
      </c>
      <c r="Z10184" s="127"/>
      <c r="AA10184" s="128"/>
      <c r="AB10184" s="128"/>
      <c r="AD10184" s="126" t="s">
        <v>562</v>
      </c>
      <c r="AG10184" s="127"/>
      <c r="AI10184" s="127"/>
    </row>
    <row r="10185" spans="1:35" ht="14.85" customHeight="1">
      <c r="A10185" s="130">
        <v>5000195</v>
      </c>
      <c r="B10185" s="126" t="s">
        <v>20230</v>
      </c>
      <c r="C10185" s="126" t="s">
        <v>17573</v>
      </c>
      <c r="D10185" s="126" t="s">
        <v>20231</v>
      </c>
      <c r="E10185" s="126" t="s">
        <v>288</v>
      </c>
      <c r="F10185" s="126" t="s">
        <v>522</v>
      </c>
      <c r="G10185" s="126" t="s">
        <v>786</v>
      </c>
      <c r="H10185" s="126" t="s">
        <v>524</v>
      </c>
      <c r="I10185" s="126" t="s">
        <v>418</v>
      </c>
      <c r="J10185" s="126" t="s">
        <v>1770</v>
      </c>
      <c r="K10185" s="126" t="s">
        <v>976</v>
      </c>
      <c r="L10185" s="126" t="s">
        <v>1771</v>
      </c>
      <c r="M10185" s="130">
        <v>97.44</v>
      </c>
      <c r="O10185" s="126" t="s">
        <v>528</v>
      </c>
      <c r="P10185" s="130">
        <v>0</v>
      </c>
      <c r="S10185" s="130">
        <v>0</v>
      </c>
      <c r="V10185" s="130">
        <v>97.44</v>
      </c>
      <c r="X10185" s="126" t="s">
        <v>1339</v>
      </c>
      <c r="Z10185" s="127"/>
      <c r="AA10185" s="128"/>
      <c r="AB10185" s="128"/>
      <c r="AD10185" s="126" t="s">
        <v>562</v>
      </c>
      <c r="AG10185" s="127"/>
      <c r="AI10185" s="127"/>
    </row>
    <row r="10186" spans="1:35" ht="14.85" customHeight="1">
      <c r="A10186" s="130">
        <v>5000194</v>
      </c>
      <c r="B10186" s="126" t="s">
        <v>20232</v>
      </c>
      <c r="C10186" s="126" t="s">
        <v>17573</v>
      </c>
      <c r="D10186" s="126" t="s">
        <v>20233</v>
      </c>
      <c r="E10186" s="126" t="s">
        <v>288</v>
      </c>
      <c r="F10186" s="126" t="s">
        <v>522</v>
      </c>
      <c r="G10186" s="126" t="s">
        <v>1975</v>
      </c>
      <c r="H10186" s="126" t="s">
        <v>524</v>
      </c>
      <c r="I10186" s="126" t="s">
        <v>418</v>
      </c>
      <c r="J10186" s="126" t="s">
        <v>1770</v>
      </c>
      <c r="K10186" s="126" t="s">
        <v>976</v>
      </c>
      <c r="L10186" s="126" t="s">
        <v>1771</v>
      </c>
      <c r="M10186" s="130">
        <v>54.79</v>
      </c>
      <c r="O10186" s="126" t="s">
        <v>528</v>
      </c>
      <c r="P10186" s="130">
        <v>0</v>
      </c>
      <c r="S10186" s="130">
        <v>0</v>
      </c>
      <c r="V10186" s="130">
        <v>54.79</v>
      </c>
      <c r="X10186" s="126" t="s">
        <v>1339</v>
      </c>
      <c r="Z10186" s="127"/>
      <c r="AA10186" s="128"/>
      <c r="AB10186" s="128"/>
      <c r="AD10186" s="126" t="s">
        <v>562</v>
      </c>
      <c r="AG10186" s="127"/>
      <c r="AI10186" s="127"/>
    </row>
    <row r="10187" spans="1:35" ht="14.85" customHeight="1">
      <c r="A10187" s="130">
        <v>5000193</v>
      </c>
      <c r="B10187" s="126" t="s">
        <v>20234</v>
      </c>
      <c r="C10187" s="126" t="s">
        <v>17573</v>
      </c>
      <c r="D10187" s="126" t="s">
        <v>20235</v>
      </c>
      <c r="E10187" s="126" t="s">
        <v>288</v>
      </c>
      <c r="F10187" s="126" t="s">
        <v>522</v>
      </c>
      <c r="G10187" s="126" t="s">
        <v>2364</v>
      </c>
      <c r="H10187" s="126" t="s">
        <v>524</v>
      </c>
      <c r="I10187" s="126" t="s">
        <v>418</v>
      </c>
      <c r="J10187" s="126" t="s">
        <v>1770</v>
      </c>
      <c r="K10187" s="126" t="s">
        <v>976</v>
      </c>
      <c r="L10187" s="126" t="s">
        <v>1771</v>
      </c>
      <c r="M10187" s="130">
        <v>24.34</v>
      </c>
      <c r="O10187" s="126" t="s">
        <v>528</v>
      </c>
      <c r="P10187" s="130">
        <v>0</v>
      </c>
      <c r="S10187" s="130">
        <v>0</v>
      </c>
      <c r="V10187" s="130">
        <v>24.34</v>
      </c>
      <c r="X10187" s="126" t="s">
        <v>1339</v>
      </c>
      <c r="Z10187" s="127"/>
      <c r="AA10187" s="128"/>
      <c r="AB10187" s="128"/>
      <c r="AD10187" s="126" t="s">
        <v>562</v>
      </c>
      <c r="AG10187" s="127"/>
      <c r="AI10187" s="127"/>
    </row>
    <row r="10188" spans="1:35" ht="14.85" customHeight="1">
      <c r="A10188" s="130">
        <v>5000366</v>
      </c>
      <c r="B10188" s="126" t="s">
        <v>20236</v>
      </c>
      <c r="C10188" s="126" t="s">
        <v>20237</v>
      </c>
      <c r="D10188" s="126" t="s">
        <v>19865</v>
      </c>
      <c r="E10188" s="126" t="s">
        <v>288</v>
      </c>
      <c r="F10188" s="126" t="s">
        <v>352</v>
      </c>
      <c r="G10188" s="126" t="s">
        <v>604</v>
      </c>
      <c r="H10188" s="126" t="s">
        <v>126</v>
      </c>
      <c r="I10188" s="126" t="s">
        <v>418</v>
      </c>
      <c r="J10188" s="126" t="s">
        <v>1770</v>
      </c>
      <c r="K10188" s="126" t="s">
        <v>976</v>
      </c>
      <c r="L10188" s="126" t="s">
        <v>1771</v>
      </c>
      <c r="M10188" s="130">
        <v>340.48</v>
      </c>
      <c r="O10188" s="126" t="s">
        <v>353</v>
      </c>
      <c r="P10188" s="130">
        <v>0</v>
      </c>
      <c r="S10188" s="130">
        <v>0</v>
      </c>
      <c r="V10188" s="130">
        <v>412.98</v>
      </c>
      <c r="X10188" s="126" t="s">
        <v>4416</v>
      </c>
      <c r="Z10188" s="127"/>
      <c r="AA10188" s="128">
        <v>400</v>
      </c>
      <c r="AB10188" s="128">
        <v>12</v>
      </c>
      <c r="AD10188" s="126" t="s">
        <v>562</v>
      </c>
      <c r="AG10188" s="127"/>
      <c r="AI10188" s="127"/>
    </row>
    <row r="10189" spans="1:35" ht="14.85" customHeight="1">
      <c r="A10189" s="130">
        <v>5000364</v>
      </c>
      <c r="B10189" s="126" t="s">
        <v>20238</v>
      </c>
      <c r="C10189" s="126" t="s">
        <v>19650</v>
      </c>
      <c r="D10189" s="126" t="s">
        <v>20239</v>
      </c>
      <c r="E10189" s="126" t="s">
        <v>288</v>
      </c>
      <c r="F10189" s="126" t="s">
        <v>555</v>
      </c>
      <c r="G10189" s="126" t="s">
        <v>3023</v>
      </c>
      <c r="H10189" s="126" t="s">
        <v>126</v>
      </c>
      <c r="I10189" s="126" t="s">
        <v>418</v>
      </c>
      <c r="J10189" s="126" t="s">
        <v>1285</v>
      </c>
      <c r="K10189" s="126" t="s">
        <v>558</v>
      </c>
      <c r="L10189" s="126" t="s">
        <v>1286</v>
      </c>
      <c r="M10189" s="130">
        <v>110.36</v>
      </c>
      <c r="O10189" s="126" t="s">
        <v>560</v>
      </c>
      <c r="P10189" s="130">
        <v>0</v>
      </c>
      <c r="S10189" s="130">
        <v>0</v>
      </c>
      <c r="V10189" s="130">
        <v>147.15</v>
      </c>
      <c r="X10189" s="126" t="s">
        <v>1995</v>
      </c>
      <c r="Z10189" s="127" t="s">
        <v>1996</v>
      </c>
      <c r="AA10189" s="128">
        <v>30</v>
      </c>
      <c r="AB10189" s="128"/>
      <c r="AD10189" s="126" t="s">
        <v>562</v>
      </c>
      <c r="AG10189" s="127"/>
      <c r="AI10189" s="127"/>
    </row>
    <row r="10190" spans="1:35" ht="14.85" customHeight="1">
      <c r="A10190" s="130">
        <v>5004020</v>
      </c>
      <c r="B10190" s="126" t="s">
        <v>17079</v>
      </c>
      <c r="C10190" s="126" t="s">
        <v>17080</v>
      </c>
      <c r="D10190" s="126" t="s">
        <v>17081</v>
      </c>
      <c r="E10190" s="126" t="s">
        <v>288</v>
      </c>
      <c r="F10190" s="126" t="s">
        <v>364</v>
      </c>
      <c r="G10190" s="126" t="s">
        <v>417</v>
      </c>
      <c r="H10190" s="126" t="s">
        <v>126</v>
      </c>
      <c r="I10190" s="126" t="s">
        <v>126</v>
      </c>
      <c r="J10190" s="126" t="s">
        <v>886</v>
      </c>
      <c r="K10190" s="126" t="s">
        <v>443</v>
      </c>
      <c r="L10190" s="126" t="s">
        <v>887</v>
      </c>
      <c r="M10190" s="130">
        <v>9739.52</v>
      </c>
      <c r="O10190" s="126" t="s">
        <v>486</v>
      </c>
      <c r="P10190" s="130">
        <v>0</v>
      </c>
      <c r="S10190" s="130">
        <v>0</v>
      </c>
      <c r="V10190" s="130">
        <v>11200</v>
      </c>
      <c r="X10190" s="126" t="s">
        <v>487</v>
      </c>
      <c r="Z10190" s="127"/>
      <c r="AA10190" s="128">
        <v>1</v>
      </c>
      <c r="AB10190" s="128">
        <v>60</v>
      </c>
      <c r="AC10190" s="126" t="s">
        <v>366</v>
      </c>
      <c r="AD10190" s="126" t="s">
        <v>562</v>
      </c>
      <c r="AG10190" s="127"/>
      <c r="AI10190" s="127"/>
    </row>
    <row r="10191" spans="1:35" ht="14.85" customHeight="1">
      <c r="A10191" s="130">
        <v>5004019</v>
      </c>
      <c r="B10191" s="126" t="s">
        <v>17082</v>
      </c>
      <c r="C10191" s="126" t="s">
        <v>17083</v>
      </c>
      <c r="D10191" s="126" t="s">
        <v>17084</v>
      </c>
      <c r="E10191" s="126" t="s">
        <v>288</v>
      </c>
      <c r="F10191" s="126" t="s">
        <v>364</v>
      </c>
      <c r="G10191" s="126" t="s">
        <v>417</v>
      </c>
      <c r="H10191" s="126" t="s">
        <v>126</v>
      </c>
      <c r="I10191" s="126" t="s">
        <v>126</v>
      </c>
      <c r="J10191" s="126" t="s">
        <v>886</v>
      </c>
      <c r="K10191" s="126" t="s">
        <v>443</v>
      </c>
      <c r="L10191" s="126" t="s">
        <v>887</v>
      </c>
      <c r="M10191" s="130">
        <v>9739.52</v>
      </c>
      <c r="O10191" s="126" t="s">
        <v>486</v>
      </c>
      <c r="P10191" s="130">
        <v>0</v>
      </c>
      <c r="S10191" s="130">
        <v>0</v>
      </c>
      <c r="V10191" s="130">
        <v>11200</v>
      </c>
      <c r="X10191" s="126" t="s">
        <v>487</v>
      </c>
      <c r="Z10191" s="127"/>
      <c r="AA10191" s="128">
        <v>1</v>
      </c>
      <c r="AB10191" s="128">
        <v>60</v>
      </c>
      <c r="AC10191" s="126" t="s">
        <v>366</v>
      </c>
      <c r="AD10191" s="126" t="s">
        <v>562</v>
      </c>
      <c r="AG10191" s="127"/>
      <c r="AI10191" s="127"/>
    </row>
    <row r="10192" spans="1:35" ht="14.85" customHeight="1">
      <c r="A10192" s="130">
        <v>5004018</v>
      </c>
      <c r="B10192" s="126" t="s">
        <v>17085</v>
      </c>
      <c r="C10192" s="126" t="s">
        <v>17086</v>
      </c>
      <c r="D10192" s="126" t="s">
        <v>17087</v>
      </c>
      <c r="E10192" s="126" t="s">
        <v>288</v>
      </c>
      <c r="F10192" s="126" t="s">
        <v>364</v>
      </c>
      <c r="G10192" s="126" t="s">
        <v>417</v>
      </c>
      <c r="H10192" s="126" t="s">
        <v>126</v>
      </c>
      <c r="I10192" s="126" t="s">
        <v>126</v>
      </c>
      <c r="J10192" s="126" t="s">
        <v>886</v>
      </c>
      <c r="K10192" s="126" t="s">
        <v>443</v>
      </c>
      <c r="L10192" s="126" t="s">
        <v>887</v>
      </c>
      <c r="M10192" s="130">
        <v>7596.51</v>
      </c>
      <c r="O10192" s="126" t="s">
        <v>486</v>
      </c>
      <c r="P10192" s="130">
        <v>0</v>
      </c>
      <c r="S10192" s="130">
        <v>0</v>
      </c>
      <c r="V10192" s="130">
        <v>7596.51</v>
      </c>
      <c r="X10192" s="126" t="s">
        <v>487</v>
      </c>
      <c r="Z10192" s="127"/>
      <c r="AA10192" s="128">
        <v>1</v>
      </c>
      <c r="AB10192" s="128">
        <v>60</v>
      </c>
      <c r="AC10192" s="126" t="s">
        <v>366</v>
      </c>
      <c r="AD10192" s="126" t="s">
        <v>562</v>
      </c>
      <c r="AG10192" s="127"/>
      <c r="AI10192" s="127"/>
    </row>
    <row r="10193" spans="1:35" ht="14.85" customHeight="1">
      <c r="A10193" s="130">
        <v>5004017</v>
      </c>
      <c r="B10193" s="126" t="s">
        <v>17088</v>
      </c>
      <c r="C10193" s="126" t="s">
        <v>17089</v>
      </c>
      <c r="D10193" s="126" t="s">
        <v>17090</v>
      </c>
      <c r="E10193" s="126" t="s">
        <v>288</v>
      </c>
      <c r="F10193" s="126" t="s">
        <v>364</v>
      </c>
      <c r="G10193" s="126" t="s">
        <v>417</v>
      </c>
      <c r="H10193" s="126" t="s">
        <v>126</v>
      </c>
      <c r="I10193" s="126" t="s">
        <v>126</v>
      </c>
      <c r="J10193" s="126" t="s">
        <v>886</v>
      </c>
      <c r="K10193" s="126" t="s">
        <v>443</v>
      </c>
      <c r="L10193" s="126" t="s">
        <v>887</v>
      </c>
      <c r="M10193" s="130">
        <v>7499.12</v>
      </c>
      <c r="O10193" s="126" t="s">
        <v>486</v>
      </c>
      <c r="P10193" s="130">
        <v>0</v>
      </c>
      <c r="S10193" s="130">
        <v>0</v>
      </c>
      <c r="V10193" s="130">
        <v>7499.12</v>
      </c>
      <c r="X10193" s="126" t="s">
        <v>487</v>
      </c>
      <c r="Z10193" s="127"/>
      <c r="AA10193" s="128">
        <v>1</v>
      </c>
      <c r="AB10193" s="128">
        <v>60</v>
      </c>
      <c r="AC10193" s="126" t="s">
        <v>366</v>
      </c>
      <c r="AD10193" s="126" t="s">
        <v>562</v>
      </c>
      <c r="AG10193" s="127"/>
      <c r="AI10193" s="127"/>
    </row>
    <row r="10194" spans="1:35" ht="14.85" customHeight="1">
      <c r="A10194" s="130">
        <v>5004016</v>
      </c>
      <c r="B10194" s="126" t="s">
        <v>16767</v>
      </c>
      <c r="C10194" s="126" t="s">
        <v>16768</v>
      </c>
      <c r="D10194" s="126" t="s">
        <v>16769</v>
      </c>
      <c r="E10194" s="126" t="s">
        <v>288</v>
      </c>
      <c r="F10194" s="126" t="s">
        <v>364</v>
      </c>
      <c r="G10194" s="126" t="s">
        <v>417</v>
      </c>
      <c r="H10194" s="126" t="s">
        <v>126</v>
      </c>
      <c r="I10194" s="126" t="s">
        <v>126</v>
      </c>
      <c r="J10194" s="126" t="s">
        <v>886</v>
      </c>
      <c r="K10194" s="126" t="s">
        <v>443</v>
      </c>
      <c r="L10194" s="126" t="s">
        <v>887</v>
      </c>
      <c r="M10194" s="130">
        <v>7499.12</v>
      </c>
      <c r="O10194" s="126" t="s">
        <v>486</v>
      </c>
      <c r="P10194" s="130">
        <v>0</v>
      </c>
      <c r="S10194" s="130">
        <v>0</v>
      </c>
      <c r="V10194" s="130">
        <v>7499.12</v>
      </c>
      <c r="X10194" s="126" t="s">
        <v>487</v>
      </c>
      <c r="Z10194" s="127"/>
      <c r="AA10194" s="128">
        <v>1</v>
      </c>
      <c r="AB10194" s="128">
        <v>60</v>
      </c>
      <c r="AC10194" s="126" t="s">
        <v>366</v>
      </c>
      <c r="AD10194" s="126" t="s">
        <v>562</v>
      </c>
      <c r="AG10194" s="127"/>
      <c r="AI10194" s="127"/>
    </row>
    <row r="10195" spans="1:35" ht="14.85" customHeight="1">
      <c r="A10195" s="130">
        <v>5004014</v>
      </c>
      <c r="B10195" s="126" t="s">
        <v>16522</v>
      </c>
      <c r="C10195" s="126" t="s">
        <v>16523</v>
      </c>
      <c r="D10195" s="126" t="s">
        <v>16524</v>
      </c>
      <c r="E10195" s="126" t="s">
        <v>288</v>
      </c>
      <c r="F10195" s="126" t="s">
        <v>364</v>
      </c>
      <c r="G10195" s="126" t="s">
        <v>417</v>
      </c>
      <c r="H10195" s="126" t="s">
        <v>126</v>
      </c>
      <c r="I10195" s="126" t="s">
        <v>126</v>
      </c>
      <c r="J10195" s="126" t="s">
        <v>886</v>
      </c>
      <c r="K10195" s="126" t="s">
        <v>443</v>
      </c>
      <c r="L10195" s="126" t="s">
        <v>887</v>
      </c>
      <c r="M10195" s="130">
        <v>7499.12</v>
      </c>
      <c r="O10195" s="126" t="s">
        <v>486</v>
      </c>
      <c r="P10195" s="130">
        <v>0</v>
      </c>
      <c r="S10195" s="130">
        <v>0</v>
      </c>
      <c r="V10195" s="130">
        <v>7499.12</v>
      </c>
      <c r="X10195" s="126" t="s">
        <v>487</v>
      </c>
      <c r="Z10195" s="127"/>
      <c r="AA10195" s="128">
        <v>1</v>
      </c>
      <c r="AB10195" s="128">
        <v>60</v>
      </c>
      <c r="AC10195" s="126" t="s">
        <v>366</v>
      </c>
      <c r="AD10195" s="126" t="s">
        <v>562</v>
      </c>
      <c r="AG10195" s="127"/>
      <c r="AI10195" s="127"/>
    </row>
    <row r="10196" spans="1:35" ht="14.85" customHeight="1">
      <c r="A10196" s="130">
        <v>5004013</v>
      </c>
      <c r="B10196" s="126" t="s">
        <v>15162</v>
      </c>
      <c r="C10196" s="126" t="s">
        <v>15163</v>
      </c>
      <c r="D10196" s="126" t="s">
        <v>15164</v>
      </c>
      <c r="E10196" s="126" t="s">
        <v>288</v>
      </c>
      <c r="F10196" s="126" t="s">
        <v>364</v>
      </c>
      <c r="G10196" s="126" t="s">
        <v>417</v>
      </c>
      <c r="H10196" s="126" t="s">
        <v>126</v>
      </c>
      <c r="I10196" s="126" t="s">
        <v>126</v>
      </c>
      <c r="J10196" s="126" t="s">
        <v>886</v>
      </c>
      <c r="K10196" s="126" t="s">
        <v>443</v>
      </c>
      <c r="L10196" s="126" t="s">
        <v>887</v>
      </c>
      <c r="M10196" s="130">
        <v>7499.12</v>
      </c>
      <c r="O10196" s="126" t="s">
        <v>486</v>
      </c>
      <c r="P10196" s="130">
        <v>0</v>
      </c>
      <c r="S10196" s="130">
        <v>0</v>
      </c>
      <c r="V10196" s="130">
        <v>7499.12</v>
      </c>
      <c r="X10196" s="126" t="s">
        <v>487</v>
      </c>
      <c r="Z10196" s="127"/>
      <c r="AA10196" s="128">
        <v>1</v>
      </c>
      <c r="AB10196" s="128">
        <v>60</v>
      </c>
      <c r="AC10196" s="126" t="s">
        <v>366</v>
      </c>
      <c r="AD10196" s="126" t="s">
        <v>562</v>
      </c>
      <c r="AG10196" s="127"/>
      <c r="AI10196" s="127"/>
    </row>
    <row r="10197" spans="1:35" ht="14.85" customHeight="1">
      <c r="A10197" s="130">
        <v>5004012</v>
      </c>
      <c r="B10197" s="126" t="s">
        <v>15165</v>
      </c>
      <c r="C10197" s="126" t="s">
        <v>15166</v>
      </c>
      <c r="D10197" s="126" t="s">
        <v>15114</v>
      </c>
      <c r="E10197" s="126" t="s">
        <v>288</v>
      </c>
      <c r="F10197" s="126" t="s">
        <v>364</v>
      </c>
      <c r="G10197" s="126" t="s">
        <v>417</v>
      </c>
      <c r="H10197" s="126" t="s">
        <v>126</v>
      </c>
      <c r="I10197" s="126" t="s">
        <v>126</v>
      </c>
      <c r="J10197" s="126" t="s">
        <v>886</v>
      </c>
      <c r="K10197" s="126" t="s">
        <v>443</v>
      </c>
      <c r="L10197" s="126" t="s">
        <v>887</v>
      </c>
      <c r="M10197" s="130">
        <v>9739.52</v>
      </c>
      <c r="O10197" s="126" t="s">
        <v>486</v>
      </c>
      <c r="P10197" s="130">
        <v>0</v>
      </c>
      <c r="S10197" s="130">
        <v>0</v>
      </c>
      <c r="V10197" s="130">
        <v>10907.8</v>
      </c>
      <c r="X10197" s="126" t="s">
        <v>487</v>
      </c>
      <c r="Z10197" s="127"/>
      <c r="AA10197" s="128">
        <v>1</v>
      </c>
      <c r="AB10197" s="128">
        <v>60</v>
      </c>
      <c r="AC10197" s="126" t="s">
        <v>366</v>
      </c>
      <c r="AD10197" s="126" t="s">
        <v>562</v>
      </c>
      <c r="AG10197" s="127"/>
      <c r="AI10197" s="127"/>
    </row>
    <row r="10198" spans="1:35" ht="14.85" customHeight="1">
      <c r="A10198" s="130">
        <v>5004011</v>
      </c>
      <c r="B10198" s="126" t="s">
        <v>15109</v>
      </c>
      <c r="C10198" s="126" t="s">
        <v>15110</v>
      </c>
      <c r="D10198" s="126" t="s">
        <v>15111</v>
      </c>
      <c r="E10198" s="126" t="s">
        <v>288</v>
      </c>
      <c r="F10198" s="126" t="s">
        <v>364</v>
      </c>
      <c r="G10198" s="126" t="s">
        <v>417</v>
      </c>
      <c r="H10198" s="126" t="s">
        <v>126</v>
      </c>
      <c r="I10198" s="126" t="s">
        <v>126</v>
      </c>
      <c r="J10198" s="126" t="s">
        <v>886</v>
      </c>
      <c r="K10198" s="126" t="s">
        <v>443</v>
      </c>
      <c r="L10198" s="126" t="s">
        <v>887</v>
      </c>
      <c r="M10198" s="130">
        <v>9739.52</v>
      </c>
      <c r="O10198" s="126" t="s">
        <v>486</v>
      </c>
      <c r="P10198" s="130">
        <v>0</v>
      </c>
      <c r="S10198" s="130">
        <v>0</v>
      </c>
      <c r="V10198" s="130">
        <v>12173.91</v>
      </c>
      <c r="X10198" s="126" t="s">
        <v>487</v>
      </c>
      <c r="Z10198" s="127"/>
      <c r="AA10198" s="128">
        <v>1</v>
      </c>
      <c r="AB10198" s="128">
        <v>60</v>
      </c>
      <c r="AC10198" s="126" t="s">
        <v>366</v>
      </c>
      <c r="AD10198" s="126" t="s">
        <v>562</v>
      </c>
      <c r="AG10198" s="127"/>
      <c r="AI10198" s="127"/>
    </row>
    <row r="10199" spans="1:35" ht="14.85" customHeight="1">
      <c r="A10199" s="130">
        <v>5004010</v>
      </c>
      <c r="B10199" s="126" t="s">
        <v>15112</v>
      </c>
      <c r="C10199" s="126" t="s">
        <v>15113</v>
      </c>
      <c r="D10199" s="126" t="s">
        <v>15114</v>
      </c>
      <c r="E10199" s="126" t="s">
        <v>288</v>
      </c>
      <c r="F10199" s="126" t="s">
        <v>364</v>
      </c>
      <c r="G10199" s="126" t="s">
        <v>417</v>
      </c>
      <c r="H10199" s="126" t="s">
        <v>126</v>
      </c>
      <c r="I10199" s="126" t="s">
        <v>126</v>
      </c>
      <c r="J10199" s="126" t="s">
        <v>886</v>
      </c>
      <c r="K10199" s="126" t="s">
        <v>443</v>
      </c>
      <c r="L10199" s="126" t="s">
        <v>887</v>
      </c>
      <c r="M10199" s="130">
        <v>9739.52</v>
      </c>
      <c r="O10199" s="126" t="s">
        <v>486</v>
      </c>
      <c r="P10199" s="130">
        <v>0</v>
      </c>
      <c r="S10199" s="130">
        <v>0</v>
      </c>
      <c r="V10199" s="130">
        <v>12173.91</v>
      </c>
      <c r="X10199" s="126" t="s">
        <v>487</v>
      </c>
      <c r="Z10199" s="127"/>
      <c r="AA10199" s="128">
        <v>1</v>
      </c>
      <c r="AB10199" s="128">
        <v>60</v>
      </c>
      <c r="AC10199" s="126" t="s">
        <v>366</v>
      </c>
      <c r="AD10199" s="126" t="s">
        <v>562</v>
      </c>
      <c r="AG10199" s="127"/>
      <c r="AI10199" s="127"/>
    </row>
    <row r="10200" spans="1:35" ht="14.85" customHeight="1">
      <c r="A10200" s="130">
        <v>5004009</v>
      </c>
      <c r="B10200" s="126" t="s">
        <v>15115</v>
      </c>
      <c r="C10200" s="126" t="s">
        <v>15116</v>
      </c>
      <c r="D10200" s="126" t="s">
        <v>15117</v>
      </c>
      <c r="E10200" s="126" t="s">
        <v>288</v>
      </c>
      <c r="F10200" s="126" t="s">
        <v>364</v>
      </c>
      <c r="G10200" s="126" t="s">
        <v>417</v>
      </c>
      <c r="H10200" s="126" t="s">
        <v>126</v>
      </c>
      <c r="I10200" s="126" t="s">
        <v>126</v>
      </c>
      <c r="J10200" s="126" t="s">
        <v>886</v>
      </c>
      <c r="K10200" s="126" t="s">
        <v>443</v>
      </c>
      <c r="L10200" s="126" t="s">
        <v>887</v>
      </c>
      <c r="M10200" s="130">
        <v>9739.52</v>
      </c>
      <c r="O10200" s="126" t="s">
        <v>486</v>
      </c>
      <c r="P10200" s="130">
        <v>0</v>
      </c>
      <c r="S10200" s="130">
        <v>0</v>
      </c>
      <c r="V10200" s="130">
        <v>12173.91</v>
      </c>
      <c r="X10200" s="126" t="s">
        <v>487</v>
      </c>
      <c r="Z10200" s="127"/>
      <c r="AA10200" s="128">
        <v>1</v>
      </c>
      <c r="AB10200" s="128">
        <v>60</v>
      </c>
      <c r="AC10200" s="126" t="s">
        <v>366</v>
      </c>
      <c r="AD10200" s="126" t="s">
        <v>562</v>
      </c>
      <c r="AG10200" s="127"/>
      <c r="AI10200" s="127"/>
    </row>
    <row r="10201" spans="1:35" ht="14.85" customHeight="1">
      <c r="A10201" s="130">
        <v>5004008</v>
      </c>
      <c r="B10201" s="126" t="s">
        <v>15118</v>
      </c>
      <c r="C10201" s="126" t="s">
        <v>15119</v>
      </c>
      <c r="D10201" s="126" t="s">
        <v>15114</v>
      </c>
      <c r="E10201" s="126" t="s">
        <v>288</v>
      </c>
      <c r="F10201" s="126" t="s">
        <v>364</v>
      </c>
      <c r="G10201" s="126" t="s">
        <v>417</v>
      </c>
      <c r="H10201" s="126" t="s">
        <v>126</v>
      </c>
      <c r="I10201" s="126" t="s">
        <v>126</v>
      </c>
      <c r="J10201" s="126" t="s">
        <v>886</v>
      </c>
      <c r="K10201" s="126" t="s">
        <v>443</v>
      </c>
      <c r="L10201" s="126" t="s">
        <v>887</v>
      </c>
      <c r="M10201" s="130">
        <v>9739.1299999999992</v>
      </c>
      <c r="O10201" s="126" t="s">
        <v>486</v>
      </c>
      <c r="P10201" s="130">
        <v>0</v>
      </c>
      <c r="S10201" s="130">
        <v>0</v>
      </c>
      <c r="V10201" s="130">
        <v>12660.85</v>
      </c>
      <c r="X10201" s="126" t="s">
        <v>487</v>
      </c>
      <c r="Z10201" s="127"/>
      <c r="AA10201" s="128">
        <v>1</v>
      </c>
      <c r="AB10201" s="128">
        <v>60</v>
      </c>
      <c r="AC10201" s="126" t="s">
        <v>366</v>
      </c>
      <c r="AD10201" s="126" t="s">
        <v>562</v>
      </c>
      <c r="AG10201" s="127"/>
      <c r="AI10201" s="127"/>
    </row>
    <row r="10202" spans="1:35" ht="14.85" customHeight="1">
      <c r="A10202" s="130">
        <v>5004007</v>
      </c>
      <c r="B10202" s="126" t="s">
        <v>17145</v>
      </c>
      <c r="C10202" s="126" t="s">
        <v>17146</v>
      </c>
      <c r="D10202" s="126" t="s">
        <v>17147</v>
      </c>
      <c r="E10202" s="126" t="s">
        <v>288</v>
      </c>
      <c r="F10202" s="126" t="s">
        <v>364</v>
      </c>
      <c r="G10202" s="126" t="s">
        <v>417</v>
      </c>
      <c r="H10202" s="126" t="s">
        <v>126</v>
      </c>
      <c r="I10202" s="126" t="s">
        <v>126</v>
      </c>
      <c r="J10202" s="126" t="s">
        <v>886</v>
      </c>
      <c r="K10202" s="126" t="s">
        <v>443</v>
      </c>
      <c r="L10202" s="126" t="s">
        <v>887</v>
      </c>
      <c r="M10202" s="130">
        <v>9739.52</v>
      </c>
      <c r="O10202" s="126" t="s">
        <v>486</v>
      </c>
      <c r="P10202" s="130">
        <v>0</v>
      </c>
      <c r="S10202" s="130">
        <v>0</v>
      </c>
      <c r="V10202" s="130">
        <v>12660.85</v>
      </c>
      <c r="X10202" s="126" t="s">
        <v>487</v>
      </c>
      <c r="Z10202" s="127"/>
      <c r="AA10202" s="128">
        <v>1</v>
      </c>
      <c r="AB10202" s="128">
        <v>60</v>
      </c>
      <c r="AC10202" s="126" t="s">
        <v>366</v>
      </c>
      <c r="AD10202" s="126" t="s">
        <v>562</v>
      </c>
      <c r="AG10202" s="127"/>
      <c r="AI10202" s="127"/>
    </row>
    <row r="10203" spans="1:35" ht="14.85" customHeight="1">
      <c r="A10203" s="130">
        <v>5004006</v>
      </c>
      <c r="B10203" s="126" t="s">
        <v>17522</v>
      </c>
      <c r="C10203" s="126" t="s">
        <v>17523</v>
      </c>
      <c r="D10203" s="126" t="s">
        <v>17524</v>
      </c>
      <c r="E10203" s="126" t="s">
        <v>288</v>
      </c>
      <c r="F10203" s="126" t="s">
        <v>364</v>
      </c>
      <c r="G10203" s="126" t="s">
        <v>417</v>
      </c>
      <c r="H10203" s="126" t="s">
        <v>126</v>
      </c>
      <c r="I10203" s="126" t="s">
        <v>126</v>
      </c>
      <c r="J10203" s="126" t="s">
        <v>886</v>
      </c>
      <c r="K10203" s="126" t="s">
        <v>443</v>
      </c>
      <c r="L10203" s="126" t="s">
        <v>887</v>
      </c>
      <c r="M10203" s="130">
        <v>9739.52</v>
      </c>
      <c r="O10203" s="126" t="s">
        <v>486</v>
      </c>
      <c r="P10203" s="130">
        <v>0</v>
      </c>
      <c r="S10203" s="130">
        <v>0</v>
      </c>
      <c r="V10203" s="130">
        <v>10907.8</v>
      </c>
      <c r="X10203" s="126" t="s">
        <v>487</v>
      </c>
      <c r="Z10203" s="127"/>
      <c r="AA10203" s="128">
        <v>1</v>
      </c>
      <c r="AB10203" s="128">
        <v>60</v>
      </c>
      <c r="AC10203" s="126" t="s">
        <v>366</v>
      </c>
      <c r="AD10203" s="126" t="s">
        <v>562</v>
      </c>
      <c r="AG10203" s="127"/>
      <c r="AI10203" s="127"/>
    </row>
    <row r="10204" spans="1:35" ht="14.85" customHeight="1">
      <c r="A10204" s="130">
        <v>5004005</v>
      </c>
      <c r="B10204" s="126" t="s">
        <v>15959</v>
      </c>
      <c r="C10204" s="126" t="s">
        <v>15960</v>
      </c>
      <c r="D10204" s="126" t="s">
        <v>15147</v>
      </c>
      <c r="E10204" s="126" t="s">
        <v>288</v>
      </c>
      <c r="F10204" s="126" t="s">
        <v>364</v>
      </c>
      <c r="G10204" s="126" t="s">
        <v>417</v>
      </c>
      <c r="H10204" s="126" t="s">
        <v>126</v>
      </c>
      <c r="I10204" s="126" t="s">
        <v>126</v>
      </c>
      <c r="J10204" s="126" t="s">
        <v>886</v>
      </c>
      <c r="K10204" s="126" t="s">
        <v>443</v>
      </c>
      <c r="L10204" s="126" t="s">
        <v>887</v>
      </c>
      <c r="M10204" s="130">
        <v>9739.1299999999992</v>
      </c>
      <c r="O10204" s="126" t="s">
        <v>486</v>
      </c>
      <c r="P10204" s="130">
        <v>0</v>
      </c>
      <c r="S10204" s="130">
        <v>0</v>
      </c>
      <c r="V10204" s="130">
        <v>19965.2</v>
      </c>
      <c r="X10204" s="126" t="s">
        <v>487</v>
      </c>
      <c r="Z10204" s="127"/>
      <c r="AA10204" s="128">
        <v>1</v>
      </c>
      <c r="AB10204" s="128">
        <v>60</v>
      </c>
      <c r="AC10204" s="126" t="s">
        <v>366</v>
      </c>
      <c r="AD10204" s="126" t="s">
        <v>562</v>
      </c>
      <c r="AG10204" s="127"/>
      <c r="AI10204" s="127"/>
    </row>
    <row r="10205" spans="1:35" ht="14.85" customHeight="1">
      <c r="A10205" s="130">
        <v>5004173</v>
      </c>
      <c r="B10205" s="126" t="s">
        <v>16109</v>
      </c>
      <c r="C10205" s="126" t="s">
        <v>16110</v>
      </c>
      <c r="D10205" s="126" t="s">
        <v>16111</v>
      </c>
      <c r="E10205" s="126" t="s">
        <v>288</v>
      </c>
      <c r="F10205" s="126" t="s">
        <v>364</v>
      </c>
      <c r="G10205" s="126" t="s">
        <v>417</v>
      </c>
      <c r="H10205" s="126" t="s">
        <v>126</v>
      </c>
      <c r="I10205" s="126" t="s">
        <v>126</v>
      </c>
      <c r="J10205" s="126" t="s">
        <v>886</v>
      </c>
      <c r="K10205" s="126" t="s">
        <v>443</v>
      </c>
      <c r="L10205" s="126" t="s">
        <v>887</v>
      </c>
      <c r="M10205" s="130">
        <v>6817.44</v>
      </c>
      <c r="O10205" s="126" t="s">
        <v>365</v>
      </c>
      <c r="P10205" s="130">
        <v>0</v>
      </c>
      <c r="S10205" s="130">
        <v>0</v>
      </c>
      <c r="V10205" s="130">
        <v>19478.240000000002</v>
      </c>
      <c r="X10205" s="126" t="s">
        <v>510</v>
      </c>
      <c r="Z10205" s="127"/>
      <c r="AA10205" s="128">
        <v>2</v>
      </c>
      <c r="AB10205" s="128">
        <v>60</v>
      </c>
      <c r="AC10205" s="126" t="s">
        <v>366</v>
      </c>
      <c r="AD10205" s="126" t="s">
        <v>562</v>
      </c>
      <c r="AG10205" s="127"/>
      <c r="AI10205" s="127"/>
    </row>
    <row r="10206" spans="1:35" ht="14.85" customHeight="1">
      <c r="A10206" s="130">
        <v>5004172</v>
      </c>
      <c r="B10206" s="126" t="s">
        <v>14525</v>
      </c>
      <c r="C10206" s="126" t="s">
        <v>14526</v>
      </c>
      <c r="D10206" s="126" t="s">
        <v>14527</v>
      </c>
      <c r="E10206" s="126" t="s">
        <v>288</v>
      </c>
      <c r="F10206" s="126" t="s">
        <v>364</v>
      </c>
      <c r="G10206" s="126" t="s">
        <v>417</v>
      </c>
      <c r="H10206" s="126" t="s">
        <v>126</v>
      </c>
      <c r="I10206" s="126" t="s">
        <v>126</v>
      </c>
      <c r="J10206" s="126" t="s">
        <v>886</v>
      </c>
      <c r="K10206" s="126" t="s">
        <v>443</v>
      </c>
      <c r="L10206" s="126" t="s">
        <v>887</v>
      </c>
      <c r="M10206" s="130">
        <v>6817.44</v>
      </c>
      <c r="O10206" s="126" t="s">
        <v>365</v>
      </c>
      <c r="P10206" s="130">
        <v>0</v>
      </c>
      <c r="S10206" s="130">
        <v>0</v>
      </c>
      <c r="V10206" s="130">
        <v>19478.240000000002</v>
      </c>
      <c r="X10206" s="126" t="s">
        <v>510</v>
      </c>
      <c r="Z10206" s="127"/>
      <c r="AA10206" s="128">
        <v>2</v>
      </c>
      <c r="AB10206" s="128">
        <v>60</v>
      </c>
      <c r="AC10206" s="126" t="s">
        <v>366</v>
      </c>
      <c r="AD10206" s="126" t="s">
        <v>562</v>
      </c>
      <c r="AG10206" s="127"/>
      <c r="AI10206" s="127"/>
    </row>
    <row r="10207" spans="1:35" ht="14.85" customHeight="1">
      <c r="A10207" s="130">
        <v>5000935</v>
      </c>
      <c r="B10207" s="126" t="s">
        <v>20240</v>
      </c>
      <c r="C10207" s="126" t="s">
        <v>20241</v>
      </c>
      <c r="D10207" s="126" t="s">
        <v>20242</v>
      </c>
      <c r="E10207" s="126" t="s">
        <v>288</v>
      </c>
      <c r="F10207" s="126" t="s">
        <v>440</v>
      </c>
      <c r="G10207" s="126" t="s">
        <v>458</v>
      </c>
      <c r="H10207" s="126" t="s">
        <v>126</v>
      </c>
      <c r="I10207" s="126" t="s">
        <v>418</v>
      </c>
      <c r="J10207" s="126" t="s">
        <v>442</v>
      </c>
      <c r="K10207" s="126" t="s">
        <v>443</v>
      </c>
      <c r="L10207" s="126" t="s">
        <v>444</v>
      </c>
      <c r="M10207" s="130">
        <v>2352</v>
      </c>
      <c r="O10207" s="126" t="s">
        <v>445</v>
      </c>
      <c r="P10207" s="130">
        <v>0</v>
      </c>
      <c r="S10207" s="130">
        <v>0</v>
      </c>
      <c r="V10207" s="130">
        <v>2352</v>
      </c>
      <c r="X10207" s="126" t="s">
        <v>600</v>
      </c>
      <c r="Z10207" s="127"/>
      <c r="AA10207" s="128">
        <v>60</v>
      </c>
      <c r="AB10207" s="128">
        <v>1</v>
      </c>
      <c r="AD10207" s="126" t="s">
        <v>562</v>
      </c>
      <c r="AG10207" s="127"/>
      <c r="AI10207" s="127"/>
    </row>
    <row r="10208" spans="1:35" ht="14.85" customHeight="1">
      <c r="A10208" s="130">
        <v>5000933</v>
      </c>
      <c r="B10208" s="126" t="s">
        <v>20243</v>
      </c>
      <c r="C10208" s="126" t="s">
        <v>20241</v>
      </c>
      <c r="D10208" s="126" t="s">
        <v>20244</v>
      </c>
      <c r="E10208" s="126" t="s">
        <v>288</v>
      </c>
      <c r="F10208" s="126" t="s">
        <v>440</v>
      </c>
      <c r="G10208" s="126" t="s">
        <v>458</v>
      </c>
      <c r="H10208" s="126" t="s">
        <v>126</v>
      </c>
      <c r="I10208" s="126" t="s">
        <v>418</v>
      </c>
      <c r="J10208" s="126" t="s">
        <v>442</v>
      </c>
      <c r="K10208" s="126" t="s">
        <v>443</v>
      </c>
      <c r="L10208" s="126" t="s">
        <v>444</v>
      </c>
      <c r="M10208" s="130">
        <v>5275.2</v>
      </c>
      <c r="O10208" s="126" t="s">
        <v>445</v>
      </c>
      <c r="P10208" s="130">
        <v>0</v>
      </c>
      <c r="S10208" s="130">
        <v>0</v>
      </c>
      <c r="V10208" s="130">
        <v>5275.2</v>
      </c>
      <c r="X10208" s="126" t="s">
        <v>2349</v>
      </c>
      <c r="Z10208" s="127"/>
      <c r="AA10208" s="128">
        <v>60</v>
      </c>
      <c r="AB10208" s="128">
        <v>1</v>
      </c>
      <c r="AD10208" s="126" t="s">
        <v>562</v>
      </c>
      <c r="AG10208" s="127"/>
      <c r="AI10208" s="127"/>
    </row>
    <row r="10209" spans="1:35" ht="14.85" customHeight="1">
      <c r="A10209" s="130">
        <v>5000932</v>
      </c>
      <c r="B10209" s="126" t="s">
        <v>20245</v>
      </c>
      <c r="C10209" s="126" t="s">
        <v>6249</v>
      </c>
      <c r="D10209" s="126" t="s">
        <v>20246</v>
      </c>
      <c r="E10209" s="126" t="s">
        <v>288</v>
      </c>
      <c r="F10209" s="126" t="s">
        <v>440</v>
      </c>
      <c r="G10209" s="126" t="s">
        <v>463</v>
      </c>
      <c r="H10209" s="126" t="s">
        <v>126</v>
      </c>
      <c r="I10209" s="126" t="s">
        <v>418</v>
      </c>
      <c r="J10209" s="126" t="s">
        <v>442</v>
      </c>
      <c r="K10209" s="126" t="s">
        <v>443</v>
      </c>
      <c r="L10209" s="126" t="s">
        <v>444</v>
      </c>
      <c r="M10209" s="130">
        <v>1758.4</v>
      </c>
      <c r="O10209" s="126" t="s">
        <v>445</v>
      </c>
      <c r="P10209" s="130">
        <v>0</v>
      </c>
      <c r="S10209" s="130">
        <v>0</v>
      </c>
      <c r="V10209" s="130">
        <v>1758.4</v>
      </c>
      <c r="X10209" s="126" t="s">
        <v>2349</v>
      </c>
      <c r="Z10209" s="127"/>
      <c r="AA10209" s="128">
        <v>60</v>
      </c>
      <c r="AB10209" s="128">
        <v>1</v>
      </c>
      <c r="AD10209" s="126" t="s">
        <v>562</v>
      </c>
      <c r="AG10209" s="127"/>
      <c r="AI10209" s="127"/>
    </row>
    <row r="10210" spans="1:35" ht="14.85" customHeight="1">
      <c r="A10210" s="130">
        <v>5001797</v>
      </c>
      <c r="B10210" s="126" t="s">
        <v>20247</v>
      </c>
      <c r="C10210" s="126" t="s">
        <v>20248</v>
      </c>
      <c r="D10210" s="126" t="s">
        <v>20249</v>
      </c>
      <c r="E10210" s="126" t="s">
        <v>288</v>
      </c>
      <c r="F10210" s="126" t="s">
        <v>416</v>
      </c>
      <c r="G10210" s="126" t="s">
        <v>417</v>
      </c>
      <c r="H10210" s="126" t="s">
        <v>126</v>
      </c>
      <c r="I10210" s="126" t="s">
        <v>126</v>
      </c>
      <c r="J10210" s="126" t="s">
        <v>2185</v>
      </c>
      <c r="K10210" s="126" t="s">
        <v>747</v>
      </c>
      <c r="L10210" s="126" t="s">
        <v>1018</v>
      </c>
      <c r="M10210" s="130">
        <v>340.48</v>
      </c>
      <c r="O10210" s="126" t="s">
        <v>4833</v>
      </c>
      <c r="P10210" s="130">
        <v>0</v>
      </c>
      <c r="S10210" s="130">
        <v>0</v>
      </c>
      <c r="V10210" s="130">
        <v>400.27</v>
      </c>
      <c r="X10210" s="126" t="s">
        <v>4834</v>
      </c>
      <c r="Z10210" s="127"/>
      <c r="AA10210" s="128">
        <v>1</v>
      </c>
      <c r="AB10210" s="128">
        <v>12</v>
      </c>
      <c r="AD10210" s="126" t="s">
        <v>562</v>
      </c>
      <c r="AG10210" s="127"/>
      <c r="AI10210" s="127"/>
    </row>
    <row r="10211" spans="1:35" ht="14.85" customHeight="1">
      <c r="A10211" s="130">
        <v>5000931</v>
      </c>
      <c r="B10211" s="126" t="s">
        <v>20250</v>
      </c>
      <c r="C10211" s="126" t="s">
        <v>18566</v>
      </c>
      <c r="D10211" s="126" t="s">
        <v>20251</v>
      </c>
      <c r="E10211" s="126" t="s">
        <v>288</v>
      </c>
      <c r="F10211" s="126" t="s">
        <v>440</v>
      </c>
      <c r="G10211" s="126" t="s">
        <v>441</v>
      </c>
      <c r="H10211" s="126" t="s">
        <v>126</v>
      </c>
      <c r="I10211" s="126" t="s">
        <v>418</v>
      </c>
      <c r="J10211" s="126" t="s">
        <v>442</v>
      </c>
      <c r="K10211" s="126" t="s">
        <v>443</v>
      </c>
      <c r="L10211" s="126" t="s">
        <v>444</v>
      </c>
      <c r="M10211" s="130">
        <v>1461.6</v>
      </c>
      <c r="O10211" s="126" t="s">
        <v>449</v>
      </c>
      <c r="P10211" s="130">
        <v>0</v>
      </c>
      <c r="S10211" s="130">
        <v>0</v>
      </c>
      <c r="V10211" s="130">
        <v>1461.6</v>
      </c>
      <c r="X10211" s="126" t="s">
        <v>450</v>
      </c>
      <c r="Z10211" s="127"/>
      <c r="AA10211" s="128">
        <v>10</v>
      </c>
      <c r="AB10211" s="128">
        <v>1</v>
      </c>
      <c r="AD10211" s="126" t="s">
        <v>562</v>
      </c>
      <c r="AG10211" s="127"/>
      <c r="AI10211" s="127"/>
    </row>
    <row r="10212" spans="1:35" ht="14.85" customHeight="1">
      <c r="A10212" s="130">
        <v>5002341</v>
      </c>
      <c r="B10212" s="126" t="s">
        <v>20252</v>
      </c>
      <c r="C10212" s="126" t="s">
        <v>20253</v>
      </c>
      <c r="D10212" s="126" t="s">
        <v>20254</v>
      </c>
      <c r="E10212" s="126" t="s">
        <v>288</v>
      </c>
      <c r="F10212" s="126" t="s">
        <v>491</v>
      </c>
      <c r="G10212" s="126" t="s">
        <v>417</v>
      </c>
      <c r="H10212" s="126" t="s">
        <v>126</v>
      </c>
      <c r="I10212" s="126" t="s">
        <v>126</v>
      </c>
      <c r="J10212" s="126" t="s">
        <v>1248</v>
      </c>
      <c r="K10212" s="126" t="s">
        <v>613</v>
      </c>
      <c r="L10212" s="126" t="s">
        <v>1249</v>
      </c>
      <c r="M10212" s="130">
        <v>1135.96</v>
      </c>
      <c r="N10212" s="126" t="s">
        <v>290</v>
      </c>
      <c r="O10212" s="126" t="s">
        <v>506</v>
      </c>
      <c r="P10212" s="130">
        <v>0</v>
      </c>
      <c r="S10212" s="130">
        <v>0</v>
      </c>
      <c r="V10212" s="130">
        <v>1262.18</v>
      </c>
      <c r="X10212" s="126" t="s">
        <v>1356</v>
      </c>
      <c r="Z10212" s="127" t="s">
        <v>309</v>
      </c>
      <c r="AA10212" s="128">
        <v>1</v>
      </c>
      <c r="AB10212" s="128">
        <v>36</v>
      </c>
      <c r="AD10212" s="126" t="s">
        <v>562</v>
      </c>
      <c r="AG10212" s="127"/>
      <c r="AI10212" s="127"/>
    </row>
    <row r="10213" spans="1:35" ht="14.85" customHeight="1">
      <c r="A10213" s="130">
        <v>5000925</v>
      </c>
      <c r="B10213" s="126" t="s">
        <v>20255</v>
      </c>
      <c r="C10213" s="126" t="s">
        <v>20256</v>
      </c>
      <c r="D10213" s="126" t="s">
        <v>20257</v>
      </c>
      <c r="E10213" s="126" t="s">
        <v>288</v>
      </c>
      <c r="F10213" s="126" t="s">
        <v>440</v>
      </c>
      <c r="G10213" s="126" t="s">
        <v>458</v>
      </c>
      <c r="H10213" s="126" t="s">
        <v>126</v>
      </c>
      <c r="I10213" s="126" t="s">
        <v>418</v>
      </c>
      <c r="J10213" s="126" t="s">
        <v>442</v>
      </c>
      <c r="K10213" s="126" t="s">
        <v>443</v>
      </c>
      <c r="L10213" s="126" t="s">
        <v>444</v>
      </c>
      <c r="M10213" s="130">
        <v>5275.2</v>
      </c>
      <c r="O10213" s="126" t="s">
        <v>445</v>
      </c>
      <c r="P10213" s="130">
        <v>0</v>
      </c>
      <c r="S10213" s="130">
        <v>0</v>
      </c>
      <c r="V10213" s="130">
        <v>5275.2</v>
      </c>
      <c r="X10213" s="126" t="s">
        <v>2349</v>
      </c>
      <c r="Z10213" s="127"/>
      <c r="AA10213" s="128">
        <v>60</v>
      </c>
      <c r="AB10213" s="128">
        <v>1</v>
      </c>
      <c r="AD10213" s="126" t="s">
        <v>562</v>
      </c>
      <c r="AG10213" s="127"/>
      <c r="AI10213" s="127"/>
    </row>
    <row r="10214" spans="1:35" ht="14.85" customHeight="1">
      <c r="A10214" s="130">
        <v>5000924</v>
      </c>
      <c r="B10214" s="126" t="s">
        <v>20258</v>
      </c>
      <c r="C10214" s="126" t="s">
        <v>18366</v>
      </c>
      <c r="D10214" s="126" t="s">
        <v>20259</v>
      </c>
      <c r="E10214" s="126" t="s">
        <v>288</v>
      </c>
      <c r="F10214" s="126" t="s">
        <v>440</v>
      </c>
      <c r="G10214" s="126" t="s">
        <v>458</v>
      </c>
      <c r="H10214" s="126" t="s">
        <v>126</v>
      </c>
      <c r="I10214" s="126" t="s">
        <v>418</v>
      </c>
      <c r="J10214" s="126" t="s">
        <v>442</v>
      </c>
      <c r="K10214" s="126" t="s">
        <v>443</v>
      </c>
      <c r="L10214" s="126" t="s">
        <v>444</v>
      </c>
      <c r="M10214" s="130">
        <v>5275.2</v>
      </c>
      <c r="O10214" s="126" t="s">
        <v>445</v>
      </c>
      <c r="P10214" s="130">
        <v>0</v>
      </c>
      <c r="S10214" s="130">
        <v>0</v>
      </c>
      <c r="V10214" s="130">
        <v>5275.2</v>
      </c>
      <c r="X10214" s="126" t="s">
        <v>2349</v>
      </c>
      <c r="Z10214" s="127"/>
      <c r="AA10214" s="128">
        <v>60</v>
      </c>
      <c r="AB10214" s="128">
        <v>1</v>
      </c>
      <c r="AD10214" s="126" t="s">
        <v>562</v>
      </c>
      <c r="AG10214" s="127"/>
      <c r="AI10214" s="127"/>
    </row>
    <row r="10215" spans="1:35" ht="14.85" customHeight="1">
      <c r="A10215" s="130">
        <v>5000923</v>
      </c>
      <c r="B10215" s="126" t="s">
        <v>20260</v>
      </c>
      <c r="C10215" s="126" t="s">
        <v>18366</v>
      </c>
      <c r="D10215" s="126" t="s">
        <v>20261</v>
      </c>
      <c r="E10215" s="126" t="s">
        <v>288</v>
      </c>
      <c r="F10215" s="126" t="s">
        <v>440</v>
      </c>
      <c r="G10215" s="126" t="s">
        <v>458</v>
      </c>
      <c r="H10215" s="126" t="s">
        <v>126</v>
      </c>
      <c r="I10215" s="126" t="s">
        <v>418</v>
      </c>
      <c r="J10215" s="126" t="s">
        <v>442</v>
      </c>
      <c r="K10215" s="126" t="s">
        <v>443</v>
      </c>
      <c r="L10215" s="126" t="s">
        <v>444</v>
      </c>
      <c r="M10215" s="130">
        <v>5275.2</v>
      </c>
      <c r="O10215" s="126" t="s">
        <v>445</v>
      </c>
      <c r="P10215" s="130">
        <v>0</v>
      </c>
      <c r="S10215" s="130">
        <v>0</v>
      </c>
      <c r="V10215" s="130">
        <v>5275.2</v>
      </c>
      <c r="X10215" s="126" t="s">
        <v>2349</v>
      </c>
      <c r="Z10215" s="127"/>
      <c r="AA10215" s="128">
        <v>60</v>
      </c>
      <c r="AB10215" s="128">
        <v>1</v>
      </c>
      <c r="AD10215" s="126" t="s">
        <v>562</v>
      </c>
      <c r="AG10215" s="127"/>
      <c r="AI10215" s="127"/>
    </row>
    <row r="10216" spans="1:35" ht="14.85" customHeight="1">
      <c r="A10216" s="130">
        <v>5000699</v>
      </c>
      <c r="B10216" s="126" t="s">
        <v>20262</v>
      </c>
      <c r="C10216" s="126" t="s">
        <v>20263</v>
      </c>
      <c r="D10216" s="126" t="s">
        <v>20264</v>
      </c>
      <c r="E10216" s="126" t="s">
        <v>288</v>
      </c>
      <c r="F10216" s="126" t="s">
        <v>416</v>
      </c>
      <c r="G10216" s="126" t="s">
        <v>417</v>
      </c>
      <c r="H10216" s="126" t="s">
        <v>126</v>
      </c>
      <c r="I10216" s="126" t="s">
        <v>126</v>
      </c>
      <c r="J10216" s="126" t="s">
        <v>912</v>
      </c>
      <c r="K10216" s="126" t="s">
        <v>747</v>
      </c>
      <c r="L10216" s="126" t="s">
        <v>913</v>
      </c>
      <c r="M10216" s="130">
        <v>730.24</v>
      </c>
      <c r="O10216" s="126" t="s">
        <v>427</v>
      </c>
      <c r="P10216" s="130">
        <v>0</v>
      </c>
      <c r="S10216" s="130">
        <v>0</v>
      </c>
      <c r="V10216" s="130">
        <v>730.24</v>
      </c>
      <c r="X10216" s="126" t="s">
        <v>771</v>
      </c>
      <c r="Z10216" s="127"/>
      <c r="AA10216" s="128">
        <v>1</v>
      </c>
      <c r="AB10216" s="128">
        <v>12</v>
      </c>
      <c r="AD10216" s="126" t="s">
        <v>562</v>
      </c>
      <c r="AG10216" s="127"/>
      <c r="AI10216" s="127"/>
    </row>
    <row r="10217" spans="1:35" ht="14.85" customHeight="1">
      <c r="A10217" s="130">
        <v>5000743</v>
      </c>
      <c r="B10217" s="126" t="s">
        <v>20265</v>
      </c>
      <c r="C10217" s="126" t="s">
        <v>20266</v>
      </c>
      <c r="D10217" s="126" t="s">
        <v>20267</v>
      </c>
      <c r="E10217" s="126" t="s">
        <v>288</v>
      </c>
      <c r="F10217" s="126" t="s">
        <v>416</v>
      </c>
      <c r="G10217" s="126" t="s">
        <v>417</v>
      </c>
      <c r="H10217" s="126" t="s">
        <v>126</v>
      </c>
      <c r="I10217" s="126" t="s">
        <v>126</v>
      </c>
      <c r="J10217" s="126" t="s">
        <v>912</v>
      </c>
      <c r="K10217" s="126" t="s">
        <v>747</v>
      </c>
      <c r="L10217" s="126" t="s">
        <v>913</v>
      </c>
      <c r="M10217" s="130">
        <v>560</v>
      </c>
      <c r="O10217" s="126" t="s">
        <v>422</v>
      </c>
      <c r="P10217" s="130">
        <v>0</v>
      </c>
      <c r="S10217" s="130">
        <v>0</v>
      </c>
      <c r="V10217" s="130">
        <v>593.04999999999995</v>
      </c>
      <c r="X10217" s="126" t="s">
        <v>3112</v>
      </c>
      <c r="Z10217" s="127"/>
      <c r="AA10217" s="128">
        <v>1</v>
      </c>
      <c r="AB10217" s="128">
        <v>12</v>
      </c>
      <c r="AD10217" s="126" t="s">
        <v>562</v>
      </c>
      <c r="AG10217" s="127"/>
      <c r="AI10217" s="127"/>
    </row>
    <row r="10218" spans="1:35" ht="14.85" customHeight="1">
      <c r="A10218" s="130">
        <v>5000698</v>
      </c>
      <c r="B10218" s="126" t="s">
        <v>20268</v>
      </c>
      <c r="C10218" s="126" t="s">
        <v>20269</v>
      </c>
      <c r="D10218" s="126" t="s">
        <v>19132</v>
      </c>
      <c r="E10218" s="126" t="s">
        <v>288</v>
      </c>
      <c r="F10218" s="126" t="s">
        <v>416</v>
      </c>
      <c r="G10218" s="126" t="s">
        <v>417</v>
      </c>
      <c r="H10218" s="126" t="s">
        <v>126</v>
      </c>
      <c r="I10218" s="126" t="s">
        <v>126</v>
      </c>
      <c r="J10218" s="126" t="s">
        <v>912</v>
      </c>
      <c r="K10218" s="126" t="s">
        <v>747</v>
      </c>
      <c r="L10218" s="126" t="s">
        <v>913</v>
      </c>
      <c r="M10218" s="130">
        <v>971.19</v>
      </c>
      <c r="O10218" s="126" t="s">
        <v>422</v>
      </c>
      <c r="P10218" s="130">
        <v>0</v>
      </c>
      <c r="S10218" s="130">
        <v>0</v>
      </c>
      <c r="V10218" s="130">
        <v>971.19</v>
      </c>
      <c r="X10218" s="126" t="s">
        <v>4254</v>
      </c>
      <c r="Z10218" s="127"/>
      <c r="AA10218" s="128">
        <v>1</v>
      </c>
      <c r="AB10218" s="128">
        <v>12</v>
      </c>
      <c r="AD10218" s="126" t="s">
        <v>562</v>
      </c>
      <c r="AG10218" s="127"/>
      <c r="AI10218" s="127"/>
    </row>
    <row r="10219" spans="1:35" ht="14.85" customHeight="1">
      <c r="A10219" s="130">
        <v>5000697</v>
      </c>
      <c r="B10219" s="126" t="s">
        <v>20270</v>
      </c>
      <c r="C10219" s="126" t="s">
        <v>20271</v>
      </c>
      <c r="D10219" s="126" t="s">
        <v>20165</v>
      </c>
      <c r="E10219" s="126" t="s">
        <v>288</v>
      </c>
      <c r="F10219" s="126" t="s">
        <v>416</v>
      </c>
      <c r="G10219" s="126" t="s">
        <v>417</v>
      </c>
      <c r="H10219" s="126" t="s">
        <v>126</v>
      </c>
      <c r="I10219" s="126" t="s">
        <v>126</v>
      </c>
      <c r="J10219" s="126" t="s">
        <v>912</v>
      </c>
      <c r="K10219" s="126" t="s">
        <v>747</v>
      </c>
      <c r="L10219" s="126" t="s">
        <v>913</v>
      </c>
      <c r="M10219" s="130">
        <v>973.37</v>
      </c>
      <c r="O10219" s="126" t="s">
        <v>422</v>
      </c>
      <c r="P10219" s="130">
        <v>0</v>
      </c>
      <c r="S10219" s="130">
        <v>0</v>
      </c>
      <c r="V10219" s="130">
        <v>973.37</v>
      </c>
      <c r="X10219" s="126" t="s">
        <v>4254</v>
      </c>
      <c r="Z10219" s="127"/>
      <c r="AA10219" s="128">
        <v>1</v>
      </c>
      <c r="AB10219" s="128">
        <v>12</v>
      </c>
      <c r="AD10219" s="126" t="s">
        <v>562</v>
      </c>
      <c r="AG10219" s="127"/>
      <c r="AI10219" s="127"/>
    </row>
    <row r="10220" spans="1:35" ht="14.85" customHeight="1">
      <c r="A10220" s="130">
        <v>5000696</v>
      </c>
      <c r="B10220" s="126" t="s">
        <v>20272</v>
      </c>
      <c r="C10220" s="126" t="s">
        <v>20273</v>
      </c>
      <c r="D10220" s="126" t="s">
        <v>3732</v>
      </c>
      <c r="E10220" s="126" t="s">
        <v>288</v>
      </c>
      <c r="F10220" s="126" t="s">
        <v>416</v>
      </c>
      <c r="G10220" s="126" t="s">
        <v>417</v>
      </c>
      <c r="H10220" s="126" t="s">
        <v>126</v>
      </c>
      <c r="I10220" s="126" t="s">
        <v>126</v>
      </c>
      <c r="J10220" s="126" t="s">
        <v>912</v>
      </c>
      <c r="K10220" s="126" t="s">
        <v>747</v>
      </c>
      <c r="L10220" s="126" t="s">
        <v>913</v>
      </c>
      <c r="M10220" s="130">
        <v>584.64</v>
      </c>
      <c r="O10220" s="126" t="s">
        <v>422</v>
      </c>
      <c r="P10220" s="130">
        <v>0</v>
      </c>
      <c r="S10220" s="130">
        <v>0</v>
      </c>
      <c r="V10220" s="130">
        <v>656.32</v>
      </c>
      <c r="X10220" s="126" t="s">
        <v>1885</v>
      </c>
      <c r="Z10220" s="127"/>
      <c r="AA10220" s="128">
        <v>1</v>
      </c>
      <c r="AB10220" s="128">
        <v>12</v>
      </c>
      <c r="AD10220" s="126" t="s">
        <v>562</v>
      </c>
      <c r="AG10220" s="127"/>
      <c r="AI10220" s="127"/>
    </row>
    <row r="10221" spans="1:35" ht="14.85" customHeight="1">
      <c r="A10221" s="130">
        <v>5000695</v>
      </c>
      <c r="B10221" s="126" t="s">
        <v>20274</v>
      </c>
      <c r="C10221" s="126" t="s">
        <v>20275</v>
      </c>
      <c r="D10221" s="126" t="s">
        <v>3732</v>
      </c>
      <c r="E10221" s="126" t="s">
        <v>288</v>
      </c>
      <c r="F10221" s="126" t="s">
        <v>416</v>
      </c>
      <c r="G10221" s="126" t="s">
        <v>417</v>
      </c>
      <c r="H10221" s="126" t="s">
        <v>126</v>
      </c>
      <c r="I10221" s="126" t="s">
        <v>126</v>
      </c>
      <c r="J10221" s="126" t="s">
        <v>912</v>
      </c>
      <c r="K10221" s="126" t="s">
        <v>747</v>
      </c>
      <c r="L10221" s="126" t="s">
        <v>913</v>
      </c>
      <c r="M10221" s="130">
        <v>510.52</v>
      </c>
      <c r="O10221" s="126" t="s">
        <v>422</v>
      </c>
      <c r="P10221" s="130">
        <v>0</v>
      </c>
      <c r="S10221" s="130">
        <v>0</v>
      </c>
      <c r="V10221" s="130">
        <v>510.52</v>
      </c>
      <c r="X10221" s="126" t="s">
        <v>1885</v>
      </c>
      <c r="Z10221" s="127"/>
      <c r="AA10221" s="128">
        <v>1</v>
      </c>
      <c r="AB10221" s="128">
        <v>12</v>
      </c>
      <c r="AD10221" s="126" t="s">
        <v>562</v>
      </c>
      <c r="AG10221" s="127"/>
      <c r="AI10221" s="127"/>
    </row>
    <row r="10222" spans="1:35" ht="14.85" customHeight="1">
      <c r="A10222" s="130">
        <v>5000694</v>
      </c>
      <c r="B10222" s="126" t="s">
        <v>20276</v>
      </c>
      <c r="C10222" s="126" t="s">
        <v>20277</v>
      </c>
      <c r="D10222" s="126" t="s">
        <v>3057</v>
      </c>
      <c r="E10222" s="126" t="s">
        <v>288</v>
      </c>
      <c r="F10222" s="126" t="s">
        <v>416</v>
      </c>
      <c r="G10222" s="126" t="s">
        <v>417</v>
      </c>
      <c r="H10222" s="126" t="s">
        <v>126</v>
      </c>
      <c r="I10222" s="126" t="s">
        <v>126</v>
      </c>
      <c r="J10222" s="126" t="s">
        <v>912</v>
      </c>
      <c r="K10222" s="126" t="s">
        <v>747</v>
      </c>
      <c r="L10222" s="126" t="s">
        <v>913</v>
      </c>
      <c r="M10222" s="130">
        <v>1557.92</v>
      </c>
      <c r="O10222" s="126" t="s">
        <v>422</v>
      </c>
      <c r="P10222" s="130">
        <v>0</v>
      </c>
      <c r="S10222" s="130">
        <v>0</v>
      </c>
      <c r="V10222" s="130">
        <v>1749.84</v>
      </c>
      <c r="X10222" s="126" t="s">
        <v>1034</v>
      </c>
      <c r="Z10222" s="127"/>
      <c r="AA10222" s="128">
        <v>1</v>
      </c>
      <c r="AB10222" s="128">
        <v>12</v>
      </c>
      <c r="AD10222" s="126" t="s">
        <v>562</v>
      </c>
      <c r="AG10222" s="127"/>
      <c r="AI10222" s="127"/>
    </row>
    <row r="10223" spans="1:35" ht="14.85" customHeight="1">
      <c r="A10223" s="130">
        <v>5000374</v>
      </c>
      <c r="B10223" s="126" t="s">
        <v>20278</v>
      </c>
      <c r="C10223" s="126" t="s">
        <v>20279</v>
      </c>
      <c r="D10223" s="126" t="s">
        <v>20280</v>
      </c>
      <c r="E10223" s="126" t="s">
        <v>288</v>
      </c>
      <c r="F10223" s="126" t="s">
        <v>416</v>
      </c>
      <c r="G10223" s="126" t="s">
        <v>417</v>
      </c>
      <c r="H10223" s="126" t="s">
        <v>126</v>
      </c>
      <c r="I10223" s="126" t="s">
        <v>126</v>
      </c>
      <c r="J10223" s="126" t="s">
        <v>769</v>
      </c>
      <c r="K10223" s="126" t="s">
        <v>567</v>
      </c>
      <c r="L10223" s="126" t="s">
        <v>770</v>
      </c>
      <c r="M10223" s="130">
        <v>972.98</v>
      </c>
      <c r="O10223" s="126" t="s">
        <v>427</v>
      </c>
      <c r="P10223" s="130">
        <v>0</v>
      </c>
      <c r="S10223" s="130">
        <v>0</v>
      </c>
      <c r="V10223" s="130">
        <v>972.98</v>
      </c>
      <c r="X10223" s="126" t="s">
        <v>432</v>
      </c>
      <c r="Z10223" s="127"/>
      <c r="AA10223" s="128">
        <v>1</v>
      </c>
      <c r="AB10223" s="128">
        <v>12</v>
      </c>
      <c r="AD10223" s="126" t="s">
        <v>562</v>
      </c>
      <c r="AG10223" s="127"/>
      <c r="AI10223" s="127"/>
    </row>
    <row r="10224" spans="1:35" ht="14.85" customHeight="1">
      <c r="A10224" s="130">
        <v>5000373</v>
      </c>
      <c r="B10224" s="126" t="s">
        <v>20281</v>
      </c>
      <c r="C10224" s="126" t="s">
        <v>20282</v>
      </c>
      <c r="D10224" s="126" t="s">
        <v>20283</v>
      </c>
      <c r="E10224" s="126" t="s">
        <v>288</v>
      </c>
      <c r="F10224" s="126" t="s">
        <v>416</v>
      </c>
      <c r="G10224" s="126" t="s">
        <v>417</v>
      </c>
      <c r="H10224" s="126" t="s">
        <v>126</v>
      </c>
      <c r="I10224" s="126" t="s">
        <v>126</v>
      </c>
      <c r="J10224" s="126" t="s">
        <v>769</v>
      </c>
      <c r="K10224" s="126" t="s">
        <v>567</v>
      </c>
      <c r="L10224" s="126" t="s">
        <v>770</v>
      </c>
      <c r="M10224" s="130">
        <v>972.98</v>
      </c>
      <c r="O10224" s="126" t="s">
        <v>427</v>
      </c>
      <c r="P10224" s="130">
        <v>0</v>
      </c>
      <c r="S10224" s="130">
        <v>0</v>
      </c>
      <c r="V10224" s="130">
        <v>972.98</v>
      </c>
      <c r="X10224" s="126" t="s">
        <v>428</v>
      </c>
      <c r="Z10224" s="127"/>
      <c r="AA10224" s="128">
        <v>1</v>
      </c>
      <c r="AB10224" s="128">
        <v>12</v>
      </c>
      <c r="AD10224" s="126" t="s">
        <v>562</v>
      </c>
      <c r="AG10224" s="127"/>
      <c r="AI10224" s="127"/>
    </row>
    <row r="10225" spans="1:35" ht="14.85" customHeight="1">
      <c r="A10225" s="130">
        <v>5000372</v>
      </c>
      <c r="B10225" s="126" t="s">
        <v>20284</v>
      </c>
      <c r="C10225" s="126" t="s">
        <v>20285</v>
      </c>
      <c r="D10225" s="126" t="s">
        <v>20286</v>
      </c>
      <c r="E10225" s="126" t="s">
        <v>288</v>
      </c>
      <c r="F10225" s="126" t="s">
        <v>416</v>
      </c>
      <c r="G10225" s="126" t="s">
        <v>417</v>
      </c>
      <c r="H10225" s="126" t="s">
        <v>126</v>
      </c>
      <c r="I10225" s="126" t="s">
        <v>126</v>
      </c>
      <c r="J10225" s="126" t="s">
        <v>769</v>
      </c>
      <c r="K10225" s="126" t="s">
        <v>567</v>
      </c>
      <c r="L10225" s="126" t="s">
        <v>770</v>
      </c>
      <c r="M10225" s="130">
        <v>972.98</v>
      </c>
      <c r="O10225" s="126" t="s">
        <v>427</v>
      </c>
      <c r="P10225" s="130">
        <v>0</v>
      </c>
      <c r="S10225" s="130">
        <v>0</v>
      </c>
      <c r="V10225" s="130">
        <v>972.98</v>
      </c>
      <c r="X10225" s="126" t="s">
        <v>428</v>
      </c>
      <c r="Z10225" s="127"/>
      <c r="AA10225" s="128">
        <v>1</v>
      </c>
      <c r="AB10225" s="128">
        <v>12</v>
      </c>
      <c r="AD10225" s="126" t="s">
        <v>562</v>
      </c>
      <c r="AG10225" s="127"/>
      <c r="AI10225" s="127"/>
    </row>
    <row r="10226" spans="1:35" ht="14.85" customHeight="1">
      <c r="A10226" s="130">
        <v>5000371</v>
      </c>
      <c r="B10226" s="126" t="s">
        <v>20287</v>
      </c>
      <c r="C10226" s="126" t="s">
        <v>20288</v>
      </c>
      <c r="D10226" s="126" t="s">
        <v>20289</v>
      </c>
      <c r="E10226" s="126" t="s">
        <v>288</v>
      </c>
      <c r="F10226" s="126" t="s">
        <v>416</v>
      </c>
      <c r="G10226" s="126" t="s">
        <v>417</v>
      </c>
      <c r="H10226" s="126" t="s">
        <v>126</v>
      </c>
      <c r="I10226" s="126" t="s">
        <v>126</v>
      </c>
      <c r="J10226" s="126" t="s">
        <v>769</v>
      </c>
      <c r="K10226" s="126" t="s">
        <v>567</v>
      </c>
      <c r="L10226" s="126" t="s">
        <v>770</v>
      </c>
      <c r="M10226" s="130">
        <v>2624.98</v>
      </c>
      <c r="O10226" s="126" t="s">
        <v>422</v>
      </c>
      <c r="P10226" s="130">
        <v>0</v>
      </c>
      <c r="S10226" s="130">
        <v>0</v>
      </c>
      <c r="V10226" s="130">
        <v>2624.98</v>
      </c>
      <c r="X10226" s="126" t="s">
        <v>949</v>
      </c>
      <c r="Z10226" s="127"/>
      <c r="AA10226" s="128">
        <v>1</v>
      </c>
      <c r="AB10226" s="128">
        <v>12</v>
      </c>
      <c r="AD10226" s="126" t="s">
        <v>562</v>
      </c>
      <c r="AG10226" s="127"/>
      <c r="AI10226" s="127"/>
    </row>
    <row r="10227" spans="1:35" ht="14.85" customHeight="1">
      <c r="A10227" s="130">
        <v>5000370</v>
      </c>
      <c r="B10227" s="126" t="s">
        <v>20290</v>
      </c>
      <c r="C10227" s="126" t="s">
        <v>20291</v>
      </c>
      <c r="D10227" s="126" t="s">
        <v>20292</v>
      </c>
      <c r="E10227" s="126" t="s">
        <v>288</v>
      </c>
      <c r="F10227" s="126" t="s">
        <v>416</v>
      </c>
      <c r="G10227" s="126" t="s">
        <v>417</v>
      </c>
      <c r="H10227" s="126" t="s">
        <v>126</v>
      </c>
      <c r="I10227" s="126" t="s">
        <v>126</v>
      </c>
      <c r="J10227" s="126" t="s">
        <v>769</v>
      </c>
      <c r="K10227" s="126" t="s">
        <v>567</v>
      </c>
      <c r="L10227" s="126" t="s">
        <v>770</v>
      </c>
      <c r="M10227" s="130">
        <v>2624.98</v>
      </c>
      <c r="O10227" s="126" t="s">
        <v>422</v>
      </c>
      <c r="P10227" s="130">
        <v>0</v>
      </c>
      <c r="S10227" s="130">
        <v>0</v>
      </c>
      <c r="V10227" s="130">
        <v>2624.98</v>
      </c>
      <c r="X10227" s="126" t="s">
        <v>949</v>
      </c>
      <c r="Z10227" s="127"/>
      <c r="AA10227" s="128">
        <v>1</v>
      </c>
      <c r="AB10227" s="128">
        <v>12</v>
      </c>
      <c r="AD10227" s="126" t="s">
        <v>562</v>
      </c>
      <c r="AG10227" s="127"/>
      <c r="AI10227" s="127"/>
    </row>
    <row r="10228" spans="1:35" ht="14.85" customHeight="1">
      <c r="A10228" s="130">
        <v>5002089</v>
      </c>
      <c r="B10228" s="126" t="s">
        <v>413</v>
      </c>
      <c r="C10228" s="126" t="s">
        <v>20293</v>
      </c>
      <c r="D10228" s="126" t="s">
        <v>4433</v>
      </c>
      <c r="E10228" s="126" t="s">
        <v>288</v>
      </c>
      <c r="F10228" s="126" t="s">
        <v>364</v>
      </c>
      <c r="G10228" s="126" t="s">
        <v>417</v>
      </c>
      <c r="H10228" s="126" t="s">
        <v>126</v>
      </c>
      <c r="I10228" s="126" t="s">
        <v>126</v>
      </c>
      <c r="J10228" s="126" t="s">
        <v>484</v>
      </c>
      <c r="K10228" s="126" t="s">
        <v>443</v>
      </c>
      <c r="L10228" s="126" t="s">
        <v>485</v>
      </c>
      <c r="M10228" s="130">
        <v>6817.44</v>
      </c>
      <c r="O10228" s="126" t="s">
        <v>365</v>
      </c>
      <c r="P10228" s="130">
        <v>0</v>
      </c>
      <c r="S10228" s="130">
        <v>0</v>
      </c>
      <c r="V10228" s="130">
        <v>22302.58</v>
      </c>
      <c r="X10228" s="126" t="s">
        <v>469</v>
      </c>
      <c r="Z10228" s="127"/>
      <c r="AA10228" s="128">
        <v>1</v>
      </c>
      <c r="AB10228" s="128">
        <v>60</v>
      </c>
      <c r="AC10228" s="126" t="s">
        <v>366</v>
      </c>
      <c r="AD10228" s="126" t="s">
        <v>1801</v>
      </c>
      <c r="AG10228" s="127"/>
      <c r="AI10228" s="127"/>
    </row>
    <row r="10229" spans="1:35" ht="14.85" customHeight="1">
      <c r="A10229" s="130">
        <v>5002088</v>
      </c>
      <c r="B10229" s="126" t="s">
        <v>413</v>
      </c>
      <c r="C10229" s="126" t="s">
        <v>20294</v>
      </c>
      <c r="D10229" s="126" t="s">
        <v>5575</v>
      </c>
      <c r="E10229" s="126" t="s">
        <v>288</v>
      </c>
      <c r="F10229" s="126" t="s">
        <v>364</v>
      </c>
      <c r="G10229" s="126" t="s">
        <v>417</v>
      </c>
      <c r="H10229" s="126" t="s">
        <v>126</v>
      </c>
      <c r="I10229" s="126" t="s">
        <v>126</v>
      </c>
      <c r="J10229" s="126" t="s">
        <v>484</v>
      </c>
      <c r="K10229" s="126" t="s">
        <v>443</v>
      </c>
      <c r="L10229" s="126" t="s">
        <v>485</v>
      </c>
      <c r="M10229" s="130">
        <v>6817.44</v>
      </c>
      <c r="O10229" s="126" t="s">
        <v>365</v>
      </c>
      <c r="P10229" s="130">
        <v>0</v>
      </c>
      <c r="S10229" s="130">
        <v>0</v>
      </c>
      <c r="V10229" s="130">
        <v>22302.58</v>
      </c>
      <c r="X10229" s="126" t="s">
        <v>510</v>
      </c>
      <c r="Z10229" s="127"/>
      <c r="AA10229" s="128">
        <v>2</v>
      </c>
      <c r="AB10229" s="128">
        <v>60</v>
      </c>
      <c r="AC10229" s="126" t="s">
        <v>366</v>
      </c>
      <c r="AD10229" s="126" t="s">
        <v>1801</v>
      </c>
      <c r="AG10229" s="127"/>
      <c r="AI10229" s="127"/>
    </row>
    <row r="10230" spans="1:35" ht="14.85" customHeight="1">
      <c r="A10230" s="130">
        <v>5002087</v>
      </c>
      <c r="B10230" s="126" t="s">
        <v>413</v>
      </c>
      <c r="C10230" s="126" t="s">
        <v>20294</v>
      </c>
      <c r="D10230" s="126" t="s">
        <v>5575</v>
      </c>
      <c r="E10230" s="126" t="s">
        <v>288</v>
      </c>
      <c r="F10230" s="126" t="s">
        <v>364</v>
      </c>
      <c r="G10230" s="126" t="s">
        <v>417</v>
      </c>
      <c r="H10230" s="126" t="s">
        <v>126</v>
      </c>
      <c r="I10230" s="126" t="s">
        <v>126</v>
      </c>
      <c r="J10230" s="126" t="s">
        <v>484</v>
      </c>
      <c r="K10230" s="126" t="s">
        <v>443</v>
      </c>
      <c r="L10230" s="126" t="s">
        <v>485</v>
      </c>
      <c r="M10230" s="130">
        <v>6817.44</v>
      </c>
      <c r="O10230" s="126" t="s">
        <v>365</v>
      </c>
      <c r="P10230" s="130">
        <v>0</v>
      </c>
      <c r="S10230" s="130">
        <v>0</v>
      </c>
      <c r="V10230" s="130">
        <v>22302.58</v>
      </c>
      <c r="X10230" s="126" t="s">
        <v>469</v>
      </c>
      <c r="Z10230" s="127"/>
      <c r="AA10230" s="128">
        <v>1</v>
      </c>
      <c r="AB10230" s="128">
        <v>60</v>
      </c>
      <c r="AC10230" s="126" t="s">
        <v>366</v>
      </c>
      <c r="AD10230" s="126" t="s">
        <v>1801</v>
      </c>
      <c r="AG10230" s="127"/>
      <c r="AI10230" s="127"/>
    </row>
    <row r="10231" spans="1:35" ht="14.85" customHeight="1">
      <c r="A10231" s="130">
        <v>5001845</v>
      </c>
      <c r="B10231" s="126" t="s">
        <v>20295</v>
      </c>
      <c r="C10231" s="126" t="s">
        <v>19728</v>
      </c>
      <c r="D10231" s="126" t="s">
        <v>20296</v>
      </c>
      <c r="E10231" s="126" t="s">
        <v>288</v>
      </c>
      <c r="F10231" s="126" t="s">
        <v>416</v>
      </c>
      <c r="G10231" s="126" t="s">
        <v>417</v>
      </c>
      <c r="H10231" s="126" t="s">
        <v>126</v>
      </c>
      <c r="I10231" s="126" t="s">
        <v>126</v>
      </c>
      <c r="J10231" s="126" t="s">
        <v>19699</v>
      </c>
      <c r="K10231" s="126" t="s">
        <v>747</v>
      </c>
      <c r="L10231" s="126" t="s">
        <v>19700</v>
      </c>
      <c r="M10231" s="130">
        <v>1051.8</v>
      </c>
      <c r="O10231" s="126" t="s">
        <v>422</v>
      </c>
      <c r="P10231" s="130">
        <v>0</v>
      </c>
      <c r="S10231" s="130">
        <v>0</v>
      </c>
      <c r="V10231" s="130">
        <v>1051.8</v>
      </c>
      <c r="X10231" s="126" t="s">
        <v>1034</v>
      </c>
      <c r="Z10231" s="127"/>
      <c r="AA10231" s="128">
        <v>1</v>
      </c>
      <c r="AB10231" s="128">
        <v>12</v>
      </c>
      <c r="AD10231" s="126" t="s">
        <v>562</v>
      </c>
      <c r="AG10231" s="127"/>
      <c r="AI10231" s="127"/>
    </row>
    <row r="10232" spans="1:35" ht="14.85" customHeight="1">
      <c r="A10232" s="130">
        <v>5004248</v>
      </c>
      <c r="B10232" s="126" t="s">
        <v>16456</v>
      </c>
      <c r="C10232" s="126" t="s">
        <v>16457</v>
      </c>
      <c r="D10232" s="126" t="s">
        <v>16458</v>
      </c>
      <c r="E10232" s="126" t="s">
        <v>288</v>
      </c>
      <c r="F10232" s="126" t="s">
        <v>364</v>
      </c>
      <c r="G10232" s="126" t="s">
        <v>417</v>
      </c>
      <c r="H10232" s="126" t="s">
        <v>126</v>
      </c>
      <c r="I10232" s="126" t="s">
        <v>126</v>
      </c>
      <c r="J10232" s="126" t="s">
        <v>886</v>
      </c>
      <c r="K10232" s="126" t="s">
        <v>443</v>
      </c>
      <c r="L10232" s="126" t="s">
        <v>887</v>
      </c>
      <c r="M10232" s="130">
        <v>6817.44</v>
      </c>
      <c r="O10232" s="126" t="s">
        <v>365</v>
      </c>
      <c r="P10232" s="130">
        <v>0</v>
      </c>
      <c r="S10232" s="130">
        <v>0</v>
      </c>
      <c r="V10232" s="130">
        <v>25321.73</v>
      </c>
      <c r="X10232" s="126" t="s">
        <v>510</v>
      </c>
      <c r="Z10232" s="127"/>
      <c r="AA10232" s="128">
        <v>2</v>
      </c>
      <c r="AB10232" s="128">
        <v>60</v>
      </c>
      <c r="AC10232" s="126" t="s">
        <v>366</v>
      </c>
      <c r="AD10232" s="126" t="s">
        <v>562</v>
      </c>
      <c r="AG10232" s="127"/>
      <c r="AI10232" s="127"/>
    </row>
    <row r="10233" spans="1:35" ht="14.85" customHeight="1">
      <c r="A10233" s="130">
        <v>5004247</v>
      </c>
      <c r="B10233" s="126" t="s">
        <v>413</v>
      </c>
      <c r="C10233" s="126" t="s">
        <v>20297</v>
      </c>
      <c r="D10233" s="126" t="s">
        <v>20298</v>
      </c>
      <c r="E10233" s="126" t="s">
        <v>288</v>
      </c>
      <c r="F10233" s="126" t="s">
        <v>491</v>
      </c>
      <c r="G10233" s="126" t="s">
        <v>417</v>
      </c>
      <c r="H10233" s="126" t="s">
        <v>126</v>
      </c>
      <c r="I10233" s="126" t="s">
        <v>126</v>
      </c>
      <c r="J10233" s="126" t="s">
        <v>4744</v>
      </c>
      <c r="K10233" s="126" t="s">
        <v>504</v>
      </c>
      <c r="L10233" s="126" t="s">
        <v>1321</v>
      </c>
      <c r="M10233" s="130">
        <v>3440</v>
      </c>
      <c r="O10233" s="126" t="s">
        <v>492</v>
      </c>
      <c r="P10233" s="130">
        <v>0</v>
      </c>
      <c r="S10233" s="130">
        <v>0</v>
      </c>
      <c r="V10233" s="130">
        <v>3440</v>
      </c>
      <c r="X10233" s="126" t="s">
        <v>493</v>
      </c>
      <c r="Z10233" s="127"/>
      <c r="AA10233" s="128">
        <v>1</v>
      </c>
      <c r="AB10233" s="128">
        <v>60</v>
      </c>
      <c r="AD10233" s="126" t="s">
        <v>1801</v>
      </c>
      <c r="AG10233" s="127"/>
      <c r="AI10233" s="127"/>
    </row>
    <row r="10234" spans="1:35" ht="14.85" customHeight="1">
      <c r="A10234" s="130">
        <v>5004246</v>
      </c>
      <c r="B10234" s="126" t="s">
        <v>16459</v>
      </c>
      <c r="C10234" s="126" t="s">
        <v>16460</v>
      </c>
      <c r="D10234" s="126" t="s">
        <v>16461</v>
      </c>
      <c r="E10234" s="126" t="s">
        <v>288</v>
      </c>
      <c r="F10234" s="126" t="s">
        <v>364</v>
      </c>
      <c r="G10234" s="126" t="s">
        <v>417</v>
      </c>
      <c r="H10234" s="126" t="s">
        <v>126</v>
      </c>
      <c r="I10234" s="126" t="s">
        <v>126</v>
      </c>
      <c r="J10234" s="126" t="s">
        <v>886</v>
      </c>
      <c r="K10234" s="126" t="s">
        <v>443</v>
      </c>
      <c r="L10234" s="126" t="s">
        <v>887</v>
      </c>
      <c r="M10234" s="130">
        <v>6817.44</v>
      </c>
      <c r="O10234" s="126" t="s">
        <v>365</v>
      </c>
      <c r="P10234" s="130">
        <v>0</v>
      </c>
      <c r="S10234" s="130">
        <v>0</v>
      </c>
      <c r="V10234" s="130">
        <v>25321.73</v>
      </c>
      <c r="X10234" s="126" t="s">
        <v>510</v>
      </c>
      <c r="Z10234" s="127"/>
      <c r="AA10234" s="128">
        <v>2</v>
      </c>
      <c r="AB10234" s="128">
        <v>60</v>
      </c>
      <c r="AC10234" s="126" t="s">
        <v>366</v>
      </c>
      <c r="AD10234" s="126" t="s">
        <v>562</v>
      </c>
      <c r="AG10234" s="127"/>
      <c r="AI10234" s="127"/>
    </row>
    <row r="10235" spans="1:35" ht="14.85" customHeight="1">
      <c r="A10235" s="130">
        <v>5004245</v>
      </c>
      <c r="B10235" s="126" t="s">
        <v>413</v>
      </c>
      <c r="C10235" s="126" t="s">
        <v>20299</v>
      </c>
      <c r="D10235" s="126" t="s">
        <v>20300</v>
      </c>
      <c r="E10235" s="126" t="s">
        <v>288</v>
      </c>
      <c r="F10235" s="126" t="s">
        <v>491</v>
      </c>
      <c r="G10235" s="126" t="s">
        <v>417</v>
      </c>
      <c r="H10235" s="126" t="s">
        <v>126</v>
      </c>
      <c r="I10235" s="126" t="s">
        <v>126</v>
      </c>
      <c r="J10235" s="126" t="s">
        <v>4744</v>
      </c>
      <c r="K10235" s="126" t="s">
        <v>504</v>
      </c>
      <c r="L10235" s="126" t="s">
        <v>1321</v>
      </c>
      <c r="M10235" s="130">
        <v>3408.16</v>
      </c>
      <c r="O10235" s="126" t="s">
        <v>492</v>
      </c>
      <c r="P10235" s="130">
        <v>0</v>
      </c>
      <c r="S10235" s="130">
        <v>0</v>
      </c>
      <c r="V10235" s="130">
        <v>4680</v>
      </c>
      <c r="X10235" s="126" t="s">
        <v>493</v>
      </c>
      <c r="Z10235" s="127"/>
      <c r="AA10235" s="128">
        <v>1</v>
      </c>
      <c r="AB10235" s="128">
        <v>60</v>
      </c>
      <c r="AD10235" s="126" t="s">
        <v>1801</v>
      </c>
      <c r="AG10235" s="127"/>
      <c r="AI10235" s="127"/>
    </row>
    <row r="10236" spans="1:35" ht="14.85" customHeight="1">
      <c r="A10236" s="130">
        <v>5005281</v>
      </c>
      <c r="B10236" s="126" t="s">
        <v>20301</v>
      </c>
      <c r="C10236" s="126" t="s">
        <v>18178</v>
      </c>
      <c r="D10236" s="126" t="s">
        <v>20302</v>
      </c>
      <c r="E10236" s="126" t="s">
        <v>288</v>
      </c>
      <c r="F10236" s="126" t="s">
        <v>522</v>
      </c>
      <c r="G10236" s="126" t="s">
        <v>4046</v>
      </c>
      <c r="H10236" s="126" t="s">
        <v>524</v>
      </c>
      <c r="I10236" s="126" t="s">
        <v>418</v>
      </c>
      <c r="J10236" s="126" t="s">
        <v>6874</v>
      </c>
      <c r="K10236" s="126" t="s">
        <v>747</v>
      </c>
      <c r="L10236" s="126" t="s">
        <v>6875</v>
      </c>
      <c r="M10236" s="130">
        <v>3.89</v>
      </c>
      <c r="O10236" s="126" t="s">
        <v>528</v>
      </c>
      <c r="P10236" s="130">
        <v>0</v>
      </c>
      <c r="S10236" s="130">
        <v>0</v>
      </c>
      <c r="V10236" s="130">
        <v>4.4800000000000004</v>
      </c>
      <c r="X10236" s="126" t="s">
        <v>2365</v>
      </c>
      <c r="Z10236" s="127"/>
      <c r="AA10236" s="128"/>
      <c r="AB10236" s="128"/>
      <c r="AD10236" s="126" t="s">
        <v>562</v>
      </c>
      <c r="AG10236" s="127"/>
      <c r="AI10236" s="127"/>
    </row>
    <row r="10237" spans="1:35" ht="14.85" customHeight="1">
      <c r="A10237" s="130">
        <v>5004244</v>
      </c>
      <c r="B10237" s="126" t="s">
        <v>413</v>
      </c>
      <c r="C10237" s="126" t="s">
        <v>20303</v>
      </c>
      <c r="D10237" s="126" t="s">
        <v>20304</v>
      </c>
      <c r="E10237" s="126" t="s">
        <v>288</v>
      </c>
      <c r="F10237" s="126" t="s">
        <v>491</v>
      </c>
      <c r="G10237" s="126" t="s">
        <v>417</v>
      </c>
      <c r="H10237" s="126" t="s">
        <v>126</v>
      </c>
      <c r="I10237" s="126" t="s">
        <v>126</v>
      </c>
      <c r="J10237" s="126" t="s">
        <v>4744</v>
      </c>
      <c r="K10237" s="126" t="s">
        <v>504</v>
      </c>
      <c r="L10237" s="126" t="s">
        <v>1321</v>
      </c>
      <c r="M10237" s="130">
        <v>3408.16</v>
      </c>
      <c r="O10237" s="126" t="s">
        <v>492</v>
      </c>
      <c r="P10237" s="130">
        <v>0</v>
      </c>
      <c r="S10237" s="130">
        <v>0</v>
      </c>
      <c r="V10237" s="130">
        <v>7840</v>
      </c>
      <c r="X10237" s="126" t="s">
        <v>493</v>
      </c>
      <c r="Z10237" s="127"/>
      <c r="AA10237" s="128">
        <v>1</v>
      </c>
      <c r="AB10237" s="128">
        <v>60</v>
      </c>
      <c r="AD10237" s="126" t="s">
        <v>1801</v>
      </c>
      <c r="AG10237" s="127"/>
      <c r="AI10237" s="127"/>
    </row>
    <row r="10238" spans="1:35" ht="14.85" customHeight="1">
      <c r="A10238" s="130">
        <v>5004243</v>
      </c>
      <c r="B10238" s="126" t="s">
        <v>16462</v>
      </c>
      <c r="C10238" s="126" t="s">
        <v>16463</v>
      </c>
      <c r="D10238" s="126" t="s">
        <v>16464</v>
      </c>
      <c r="E10238" s="126" t="s">
        <v>288</v>
      </c>
      <c r="F10238" s="126" t="s">
        <v>364</v>
      </c>
      <c r="G10238" s="126" t="s">
        <v>417</v>
      </c>
      <c r="H10238" s="126" t="s">
        <v>126</v>
      </c>
      <c r="I10238" s="126" t="s">
        <v>126</v>
      </c>
      <c r="J10238" s="126" t="s">
        <v>886</v>
      </c>
      <c r="K10238" s="126" t="s">
        <v>443</v>
      </c>
      <c r="L10238" s="126" t="s">
        <v>887</v>
      </c>
      <c r="M10238" s="130">
        <v>6817.44</v>
      </c>
      <c r="O10238" s="126" t="s">
        <v>365</v>
      </c>
      <c r="P10238" s="130">
        <v>0</v>
      </c>
      <c r="S10238" s="130">
        <v>0</v>
      </c>
      <c r="V10238" s="130">
        <v>11200</v>
      </c>
      <c r="X10238" s="126" t="s">
        <v>510</v>
      </c>
      <c r="Z10238" s="127"/>
      <c r="AA10238" s="128">
        <v>2</v>
      </c>
      <c r="AB10238" s="128">
        <v>60</v>
      </c>
      <c r="AC10238" s="126" t="s">
        <v>366</v>
      </c>
      <c r="AD10238" s="126" t="s">
        <v>562</v>
      </c>
      <c r="AG10238" s="127"/>
      <c r="AI10238" s="127"/>
    </row>
    <row r="10239" spans="1:35" ht="14.85" customHeight="1">
      <c r="A10239" s="130">
        <v>5004242</v>
      </c>
      <c r="B10239" s="126" t="s">
        <v>16465</v>
      </c>
      <c r="C10239" s="126" t="s">
        <v>16466</v>
      </c>
      <c r="D10239" s="126" t="s">
        <v>16467</v>
      </c>
      <c r="E10239" s="126" t="s">
        <v>288</v>
      </c>
      <c r="F10239" s="126" t="s">
        <v>364</v>
      </c>
      <c r="G10239" s="126" t="s">
        <v>417</v>
      </c>
      <c r="H10239" s="126" t="s">
        <v>126</v>
      </c>
      <c r="I10239" s="126" t="s">
        <v>126</v>
      </c>
      <c r="J10239" s="126" t="s">
        <v>886</v>
      </c>
      <c r="K10239" s="126" t="s">
        <v>443</v>
      </c>
      <c r="L10239" s="126" t="s">
        <v>887</v>
      </c>
      <c r="M10239" s="130">
        <v>6817.44</v>
      </c>
      <c r="O10239" s="126" t="s">
        <v>365</v>
      </c>
      <c r="P10239" s="130">
        <v>0</v>
      </c>
      <c r="S10239" s="130">
        <v>0</v>
      </c>
      <c r="V10239" s="130">
        <v>14121.73</v>
      </c>
      <c r="X10239" s="126" t="s">
        <v>510</v>
      </c>
      <c r="Z10239" s="127"/>
      <c r="AA10239" s="128">
        <v>2</v>
      </c>
      <c r="AB10239" s="128">
        <v>60</v>
      </c>
      <c r="AC10239" s="126" t="s">
        <v>366</v>
      </c>
      <c r="AD10239" s="126" t="s">
        <v>562</v>
      </c>
      <c r="AG10239" s="127"/>
      <c r="AI10239" s="127"/>
    </row>
    <row r="10240" spans="1:35" ht="14.85" customHeight="1">
      <c r="A10240" s="130">
        <v>5004241</v>
      </c>
      <c r="B10240" s="126" t="s">
        <v>20305</v>
      </c>
      <c r="C10240" s="126" t="s">
        <v>20306</v>
      </c>
      <c r="D10240" s="126" t="s">
        <v>20307</v>
      </c>
      <c r="E10240" s="126" t="s">
        <v>288</v>
      </c>
      <c r="F10240" s="126" t="s">
        <v>491</v>
      </c>
      <c r="G10240" s="126" t="s">
        <v>417</v>
      </c>
      <c r="H10240" s="126" t="s">
        <v>126</v>
      </c>
      <c r="I10240" s="126" t="s">
        <v>126</v>
      </c>
      <c r="J10240" s="126" t="s">
        <v>4744</v>
      </c>
      <c r="K10240" s="126" t="s">
        <v>504</v>
      </c>
      <c r="L10240" s="126" t="s">
        <v>1321</v>
      </c>
      <c r="M10240" s="130">
        <v>6670.8</v>
      </c>
      <c r="N10240" s="126" t="s">
        <v>290</v>
      </c>
      <c r="O10240" s="126" t="s">
        <v>844</v>
      </c>
      <c r="P10240" s="130">
        <v>0</v>
      </c>
      <c r="S10240" s="130">
        <v>0</v>
      </c>
      <c r="V10240" s="130">
        <v>7412</v>
      </c>
      <c r="X10240" s="126" t="s">
        <v>845</v>
      </c>
      <c r="Y10240" s="126" t="s">
        <v>517</v>
      </c>
      <c r="Z10240" s="127" t="s">
        <v>309</v>
      </c>
      <c r="AA10240" s="128">
        <v>1</v>
      </c>
      <c r="AB10240" s="128">
        <v>84</v>
      </c>
      <c r="AD10240" s="126" t="s">
        <v>562</v>
      </c>
      <c r="AG10240" s="127"/>
      <c r="AI10240" s="127"/>
    </row>
    <row r="10241" spans="1:35" ht="14.85" customHeight="1">
      <c r="A10241" s="130">
        <v>5004240</v>
      </c>
      <c r="B10241" s="126" t="s">
        <v>16469</v>
      </c>
      <c r="C10241" s="126" t="s">
        <v>16470</v>
      </c>
      <c r="D10241" s="126" t="s">
        <v>16471</v>
      </c>
      <c r="E10241" s="126" t="s">
        <v>288</v>
      </c>
      <c r="F10241" s="126" t="s">
        <v>364</v>
      </c>
      <c r="G10241" s="126" t="s">
        <v>417</v>
      </c>
      <c r="H10241" s="126" t="s">
        <v>126</v>
      </c>
      <c r="I10241" s="126" t="s">
        <v>126</v>
      </c>
      <c r="J10241" s="126" t="s">
        <v>886</v>
      </c>
      <c r="K10241" s="126" t="s">
        <v>443</v>
      </c>
      <c r="L10241" s="126" t="s">
        <v>887</v>
      </c>
      <c r="M10241" s="130">
        <v>6817.44</v>
      </c>
      <c r="O10241" s="126" t="s">
        <v>365</v>
      </c>
      <c r="P10241" s="130">
        <v>0</v>
      </c>
      <c r="S10241" s="130">
        <v>0</v>
      </c>
      <c r="V10241" s="130">
        <v>21913.02</v>
      </c>
      <c r="X10241" s="126" t="s">
        <v>510</v>
      </c>
      <c r="Z10241" s="127"/>
      <c r="AA10241" s="128">
        <v>2</v>
      </c>
      <c r="AB10241" s="128">
        <v>60</v>
      </c>
      <c r="AC10241" s="126" t="s">
        <v>366</v>
      </c>
      <c r="AD10241" s="126" t="s">
        <v>562</v>
      </c>
      <c r="AG10241" s="127"/>
      <c r="AI10241" s="127"/>
    </row>
    <row r="10242" spans="1:35" ht="14.85" customHeight="1">
      <c r="A10242" s="130">
        <v>5004239</v>
      </c>
      <c r="B10242" s="126" t="s">
        <v>16474</v>
      </c>
      <c r="C10242" s="126" t="s">
        <v>16475</v>
      </c>
      <c r="D10242" s="126" t="s">
        <v>16476</v>
      </c>
      <c r="E10242" s="126" t="s">
        <v>288</v>
      </c>
      <c r="F10242" s="126" t="s">
        <v>364</v>
      </c>
      <c r="G10242" s="126" t="s">
        <v>417</v>
      </c>
      <c r="H10242" s="126" t="s">
        <v>126</v>
      </c>
      <c r="I10242" s="126" t="s">
        <v>126</v>
      </c>
      <c r="J10242" s="126" t="s">
        <v>886</v>
      </c>
      <c r="K10242" s="126" t="s">
        <v>443</v>
      </c>
      <c r="L10242" s="126" t="s">
        <v>887</v>
      </c>
      <c r="M10242" s="130">
        <v>6817.44</v>
      </c>
      <c r="O10242" s="126" t="s">
        <v>365</v>
      </c>
      <c r="P10242" s="130">
        <v>0</v>
      </c>
      <c r="S10242" s="130">
        <v>0</v>
      </c>
      <c r="V10242" s="130">
        <v>28730.42</v>
      </c>
      <c r="X10242" s="126" t="s">
        <v>510</v>
      </c>
      <c r="Z10242" s="127"/>
      <c r="AA10242" s="128">
        <v>2</v>
      </c>
      <c r="AB10242" s="128">
        <v>60</v>
      </c>
      <c r="AC10242" s="126" t="s">
        <v>366</v>
      </c>
      <c r="AD10242" s="126" t="s">
        <v>562</v>
      </c>
      <c r="AG10242" s="127"/>
      <c r="AI10242" s="127"/>
    </row>
    <row r="10243" spans="1:35" ht="14.85" customHeight="1">
      <c r="A10243" s="130">
        <v>5004238</v>
      </c>
      <c r="B10243" s="126" t="s">
        <v>20308</v>
      </c>
      <c r="C10243" s="126" t="s">
        <v>20309</v>
      </c>
      <c r="D10243" s="126" t="s">
        <v>18426</v>
      </c>
      <c r="E10243" s="126" t="s">
        <v>288</v>
      </c>
      <c r="F10243" s="126" t="s">
        <v>491</v>
      </c>
      <c r="G10243" s="126" t="s">
        <v>417</v>
      </c>
      <c r="H10243" s="126" t="s">
        <v>126</v>
      </c>
      <c r="I10243" s="126" t="s">
        <v>126</v>
      </c>
      <c r="J10243" s="126" t="s">
        <v>4744</v>
      </c>
      <c r="K10243" s="126" t="s">
        <v>504</v>
      </c>
      <c r="L10243" s="126" t="s">
        <v>1321</v>
      </c>
      <c r="M10243" s="130">
        <v>3523.6</v>
      </c>
      <c r="N10243" s="126" t="s">
        <v>290</v>
      </c>
      <c r="O10243" s="126" t="s">
        <v>844</v>
      </c>
      <c r="P10243" s="130">
        <v>0</v>
      </c>
      <c r="S10243" s="130">
        <v>0</v>
      </c>
      <c r="V10243" s="130">
        <v>3915.12</v>
      </c>
      <c r="X10243" s="126" t="s">
        <v>845</v>
      </c>
      <c r="Y10243" s="126" t="s">
        <v>517</v>
      </c>
      <c r="Z10243" s="127" t="s">
        <v>309</v>
      </c>
      <c r="AA10243" s="128">
        <v>1</v>
      </c>
      <c r="AB10243" s="128">
        <v>84</v>
      </c>
      <c r="AD10243" s="126" t="s">
        <v>562</v>
      </c>
      <c r="AG10243" s="127"/>
      <c r="AI10243" s="127"/>
    </row>
    <row r="10244" spans="1:35" ht="14.85" customHeight="1">
      <c r="A10244" s="130">
        <v>5004237</v>
      </c>
      <c r="B10244" s="126" t="s">
        <v>16477</v>
      </c>
      <c r="C10244" s="126" t="s">
        <v>16478</v>
      </c>
      <c r="D10244" s="126" t="s">
        <v>16479</v>
      </c>
      <c r="E10244" s="126" t="s">
        <v>288</v>
      </c>
      <c r="F10244" s="126" t="s">
        <v>364</v>
      </c>
      <c r="G10244" s="126" t="s">
        <v>417</v>
      </c>
      <c r="H10244" s="126" t="s">
        <v>126</v>
      </c>
      <c r="I10244" s="126" t="s">
        <v>126</v>
      </c>
      <c r="J10244" s="126" t="s">
        <v>886</v>
      </c>
      <c r="K10244" s="126" t="s">
        <v>443</v>
      </c>
      <c r="L10244" s="126" t="s">
        <v>887</v>
      </c>
      <c r="M10244" s="130">
        <v>6817.44</v>
      </c>
      <c r="O10244" s="126" t="s">
        <v>365</v>
      </c>
      <c r="P10244" s="130">
        <v>0</v>
      </c>
      <c r="S10244" s="130">
        <v>0</v>
      </c>
      <c r="V10244" s="130">
        <v>10226.07</v>
      </c>
      <c r="X10244" s="126" t="s">
        <v>510</v>
      </c>
      <c r="Z10244" s="127"/>
      <c r="AA10244" s="128">
        <v>2</v>
      </c>
      <c r="AB10244" s="128">
        <v>60</v>
      </c>
      <c r="AC10244" s="126" t="s">
        <v>366</v>
      </c>
      <c r="AD10244" s="126" t="s">
        <v>562</v>
      </c>
      <c r="AG10244" s="127"/>
      <c r="AI10244" s="127"/>
    </row>
    <row r="10245" spans="1:35" ht="14.85" customHeight="1">
      <c r="A10245" s="130">
        <v>5004236</v>
      </c>
      <c r="B10245" s="126" t="s">
        <v>16480</v>
      </c>
      <c r="C10245" s="126" t="s">
        <v>16481</v>
      </c>
      <c r="D10245" s="126" t="s">
        <v>16482</v>
      </c>
      <c r="E10245" s="126" t="s">
        <v>288</v>
      </c>
      <c r="F10245" s="126" t="s">
        <v>364</v>
      </c>
      <c r="G10245" s="126" t="s">
        <v>417</v>
      </c>
      <c r="H10245" s="126" t="s">
        <v>126</v>
      </c>
      <c r="I10245" s="126" t="s">
        <v>126</v>
      </c>
      <c r="J10245" s="126" t="s">
        <v>886</v>
      </c>
      <c r="K10245" s="126" t="s">
        <v>443</v>
      </c>
      <c r="L10245" s="126" t="s">
        <v>887</v>
      </c>
      <c r="M10245" s="130">
        <v>6817.44</v>
      </c>
      <c r="O10245" s="126" t="s">
        <v>365</v>
      </c>
      <c r="P10245" s="130">
        <v>0</v>
      </c>
      <c r="S10245" s="130">
        <v>0</v>
      </c>
      <c r="V10245" s="130">
        <v>10226.07</v>
      </c>
      <c r="X10245" s="126" t="s">
        <v>510</v>
      </c>
      <c r="Z10245" s="127"/>
      <c r="AA10245" s="128">
        <v>2</v>
      </c>
      <c r="AB10245" s="128">
        <v>60</v>
      </c>
      <c r="AC10245" s="126" t="s">
        <v>366</v>
      </c>
      <c r="AD10245" s="126" t="s">
        <v>562</v>
      </c>
      <c r="AG10245" s="127"/>
      <c r="AI10245" s="127"/>
    </row>
    <row r="10246" spans="1:35" ht="14.85" customHeight="1">
      <c r="A10246" s="130">
        <v>5004235</v>
      </c>
      <c r="B10246" s="126" t="s">
        <v>20310</v>
      </c>
      <c r="C10246" s="126" t="s">
        <v>14966</v>
      </c>
      <c r="D10246" s="126" t="s">
        <v>18426</v>
      </c>
      <c r="E10246" s="126" t="s">
        <v>288</v>
      </c>
      <c r="F10246" s="126" t="s">
        <v>491</v>
      </c>
      <c r="G10246" s="126" t="s">
        <v>417</v>
      </c>
      <c r="H10246" s="126" t="s">
        <v>126</v>
      </c>
      <c r="I10246" s="126" t="s">
        <v>308</v>
      </c>
      <c r="J10246" s="126" t="s">
        <v>4744</v>
      </c>
      <c r="K10246" s="126" t="s">
        <v>504</v>
      </c>
      <c r="L10246" s="126" t="s">
        <v>1321</v>
      </c>
      <c r="M10246" s="130">
        <v>7647.3</v>
      </c>
      <c r="N10246" s="126" t="s">
        <v>290</v>
      </c>
      <c r="O10246" s="126" t="s">
        <v>844</v>
      </c>
      <c r="P10246" s="130">
        <v>0</v>
      </c>
      <c r="S10246" s="130">
        <v>0</v>
      </c>
      <c r="V10246" s="130">
        <v>8497</v>
      </c>
      <c r="X10246" s="126" t="s">
        <v>845</v>
      </c>
      <c r="Y10246" s="126" t="s">
        <v>517</v>
      </c>
      <c r="Z10246" s="127" t="s">
        <v>309</v>
      </c>
      <c r="AA10246" s="128">
        <v>1</v>
      </c>
      <c r="AB10246" s="128">
        <v>84</v>
      </c>
      <c r="AD10246" s="126" t="s">
        <v>562</v>
      </c>
      <c r="AG10246" s="127"/>
      <c r="AI10246" s="127"/>
    </row>
    <row r="10247" spans="1:35" ht="14.85" customHeight="1">
      <c r="A10247" s="130">
        <v>5003779</v>
      </c>
      <c r="B10247" s="126" t="s">
        <v>14742</v>
      </c>
      <c r="C10247" s="126" t="s">
        <v>14743</v>
      </c>
      <c r="D10247" s="126" t="s">
        <v>14744</v>
      </c>
      <c r="E10247" s="126" t="s">
        <v>288</v>
      </c>
      <c r="F10247" s="126" t="s">
        <v>364</v>
      </c>
      <c r="G10247" s="126" t="s">
        <v>417</v>
      </c>
      <c r="H10247" s="126" t="s">
        <v>126</v>
      </c>
      <c r="I10247" s="126" t="s">
        <v>126</v>
      </c>
      <c r="J10247" s="126" t="s">
        <v>886</v>
      </c>
      <c r="K10247" s="126" t="s">
        <v>443</v>
      </c>
      <c r="L10247" s="126" t="s">
        <v>887</v>
      </c>
      <c r="M10247" s="130">
        <v>6817.44</v>
      </c>
      <c r="O10247" s="126" t="s">
        <v>365</v>
      </c>
      <c r="P10247" s="130">
        <v>0</v>
      </c>
      <c r="S10247" s="130">
        <v>0</v>
      </c>
      <c r="V10247" s="130">
        <v>13147.8</v>
      </c>
      <c r="X10247" s="126" t="s">
        <v>469</v>
      </c>
      <c r="Z10247" s="127"/>
      <c r="AA10247" s="128">
        <v>1</v>
      </c>
      <c r="AB10247" s="128">
        <v>60</v>
      </c>
      <c r="AC10247" s="126" t="s">
        <v>366</v>
      </c>
      <c r="AD10247" s="126" t="s">
        <v>562</v>
      </c>
      <c r="AG10247" s="127"/>
      <c r="AI10247" s="127"/>
    </row>
    <row r="10248" spans="1:35" ht="14.85" customHeight="1">
      <c r="A10248" s="130">
        <v>5003778</v>
      </c>
      <c r="B10248" s="126" t="s">
        <v>14748</v>
      </c>
      <c r="C10248" s="126" t="s">
        <v>14749</v>
      </c>
      <c r="D10248" s="126" t="s">
        <v>14750</v>
      </c>
      <c r="E10248" s="126" t="s">
        <v>288</v>
      </c>
      <c r="F10248" s="126" t="s">
        <v>364</v>
      </c>
      <c r="G10248" s="126" t="s">
        <v>417</v>
      </c>
      <c r="H10248" s="126" t="s">
        <v>126</v>
      </c>
      <c r="I10248" s="126" t="s">
        <v>126</v>
      </c>
      <c r="J10248" s="126" t="s">
        <v>886</v>
      </c>
      <c r="K10248" s="126" t="s">
        <v>443</v>
      </c>
      <c r="L10248" s="126" t="s">
        <v>887</v>
      </c>
      <c r="M10248" s="130">
        <v>6817.44</v>
      </c>
      <c r="O10248" s="126" t="s">
        <v>365</v>
      </c>
      <c r="P10248" s="130">
        <v>0</v>
      </c>
      <c r="S10248" s="130">
        <v>0</v>
      </c>
      <c r="V10248" s="130">
        <v>13634.78</v>
      </c>
      <c r="X10248" s="126" t="s">
        <v>469</v>
      </c>
      <c r="Z10248" s="127"/>
      <c r="AA10248" s="128">
        <v>1</v>
      </c>
      <c r="AB10248" s="128">
        <v>60</v>
      </c>
      <c r="AC10248" s="126" t="s">
        <v>366</v>
      </c>
      <c r="AD10248" s="126" t="s">
        <v>562</v>
      </c>
      <c r="AG10248" s="127"/>
      <c r="AI10248" s="127"/>
    </row>
    <row r="10249" spans="1:35" ht="14.85" customHeight="1">
      <c r="A10249" s="130">
        <v>5001836</v>
      </c>
      <c r="B10249" s="126" t="s">
        <v>19736</v>
      </c>
      <c r="C10249" s="126" t="s">
        <v>16685</v>
      </c>
      <c r="D10249" s="126" t="s">
        <v>20311</v>
      </c>
      <c r="E10249" s="126" t="s">
        <v>288</v>
      </c>
      <c r="F10249" s="126" t="s">
        <v>416</v>
      </c>
      <c r="G10249" s="126" t="s">
        <v>417</v>
      </c>
      <c r="H10249" s="126" t="s">
        <v>308</v>
      </c>
      <c r="I10249" s="126" t="s">
        <v>308</v>
      </c>
      <c r="J10249" s="126" t="s">
        <v>16687</v>
      </c>
      <c r="K10249" s="126" t="s">
        <v>747</v>
      </c>
      <c r="L10249" s="126" t="s">
        <v>16688</v>
      </c>
      <c r="M10249" s="130">
        <v>1169.28</v>
      </c>
      <c r="N10249" s="126" t="s">
        <v>290</v>
      </c>
      <c r="O10249" s="126" t="s">
        <v>8501</v>
      </c>
      <c r="P10249" s="130">
        <v>0</v>
      </c>
      <c r="S10249" s="130">
        <v>0</v>
      </c>
      <c r="V10249" s="130">
        <v>1491.92</v>
      </c>
      <c r="X10249" s="126" t="s">
        <v>8502</v>
      </c>
      <c r="Z10249" s="127"/>
      <c r="AA10249" s="128">
        <v>2</v>
      </c>
      <c r="AB10249" s="128">
        <v>12</v>
      </c>
      <c r="AD10249" s="126" t="s">
        <v>562</v>
      </c>
      <c r="AG10249" s="127"/>
      <c r="AI10249" s="127"/>
    </row>
    <row r="10250" spans="1:35" ht="14.85" customHeight="1">
      <c r="A10250" s="130">
        <v>5001835</v>
      </c>
      <c r="B10250" s="126" t="s">
        <v>20312</v>
      </c>
      <c r="C10250" s="126" t="s">
        <v>20313</v>
      </c>
      <c r="D10250" s="126" t="s">
        <v>20314</v>
      </c>
      <c r="E10250" s="126" t="s">
        <v>288</v>
      </c>
      <c r="F10250" s="126" t="s">
        <v>416</v>
      </c>
      <c r="G10250" s="126" t="s">
        <v>417</v>
      </c>
      <c r="H10250" s="126" t="s">
        <v>126</v>
      </c>
      <c r="I10250" s="126" t="s">
        <v>126</v>
      </c>
      <c r="J10250" s="126" t="s">
        <v>2185</v>
      </c>
      <c r="K10250" s="126" t="s">
        <v>747</v>
      </c>
      <c r="L10250" s="126" t="s">
        <v>1018</v>
      </c>
      <c r="M10250" s="130">
        <v>389.76</v>
      </c>
      <c r="O10250" s="126" t="s">
        <v>3131</v>
      </c>
      <c r="P10250" s="130">
        <v>0</v>
      </c>
      <c r="S10250" s="130">
        <v>0</v>
      </c>
      <c r="V10250" s="130">
        <v>468.44</v>
      </c>
      <c r="X10250" s="126" t="s">
        <v>3132</v>
      </c>
      <c r="Z10250" s="127"/>
      <c r="AA10250" s="128">
        <v>1</v>
      </c>
      <c r="AB10250" s="128">
        <v>12</v>
      </c>
      <c r="AD10250" s="126" t="s">
        <v>562</v>
      </c>
      <c r="AG10250" s="127"/>
      <c r="AI10250" s="127"/>
    </row>
    <row r="10251" spans="1:35" ht="14.85" customHeight="1">
      <c r="A10251" s="130">
        <v>5002152</v>
      </c>
      <c r="B10251" s="126" t="s">
        <v>20315</v>
      </c>
      <c r="C10251" s="126" t="s">
        <v>20316</v>
      </c>
      <c r="D10251" s="126" t="s">
        <v>2628</v>
      </c>
      <c r="E10251" s="126" t="s">
        <v>288</v>
      </c>
      <c r="F10251" s="126" t="s">
        <v>491</v>
      </c>
      <c r="G10251" s="126" t="s">
        <v>417</v>
      </c>
      <c r="H10251" s="126" t="s">
        <v>126</v>
      </c>
      <c r="I10251" s="126" t="s">
        <v>126</v>
      </c>
      <c r="J10251" s="126" t="s">
        <v>1248</v>
      </c>
      <c r="K10251" s="126" t="s">
        <v>613</v>
      </c>
      <c r="L10251" s="126" t="s">
        <v>1249</v>
      </c>
      <c r="M10251" s="130">
        <v>7304.64</v>
      </c>
      <c r="N10251" s="126" t="s">
        <v>290</v>
      </c>
      <c r="O10251" s="126" t="s">
        <v>833</v>
      </c>
      <c r="P10251" s="130">
        <v>0</v>
      </c>
      <c r="S10251" s="130">
        <v>0</v>
      </c>
      <c r="V10251" s="130">
        <v>9620.31</v>
      </c>
      <c r="X10251" s="126" t="s">
        <v>834</v>
      </c>
      <c r="Z10251" s="127"/>
      <c r="AA10251" s="128">
        <v>1</v>
      </c>
      <c r="AB10251" s="128">
        <v>36</v>
      </c>
      <c r="AD10251" s="126" t="s">
        <v>562</v>
      </c>
      <c r="AG10251" s="127"/>
      <c r="AI10251" s="127"/>
    </row>
    <row r="10252" spans="1:35" ht="14.85" customHeight="1">
      <c r="A10252" s="130">
        <v>5001794</v>
      </c>
      <c r="B10252" s="126" t="s">
        <v>20317</v>
      </c>
      <c r="C10252" s="126" t="s">
        <v>20318</v>
      </c>
      <c r="D10252" s="126" t="s">
        <v>18807</v>
      </c>
      <c r="E10252" s="126" t="s">
        <v>288</v>
      </c>
      <c r="F10252" s="126" t="s">
        <v>416</v>
      </c>
      <c r="G10252" s="126" t="s">
        <v>417</v>
      </c>
      <c r="H10252" s="126" t="s">
        <v>126</v>
      </c>
      <c r="I10252" s="126" t="s">
        <v>126</v>
      </c>
      <c r="J10252" s="126" t="s">
        <v>2185</v>
      </c>
      <c r="K10252" s="126" t="s">
        <v>747</v>
      </c>
      <c r="L10252" s="126" t="s">
        <v>1018</v>
      </c>
      <c r="M10252" s="130">
        <v>340.48</v>
      </c>
      <c r="O10252" s="126" t="s">
        <v>4833</v>
      </c>
      <c r="P10252" s="130">
        <v>0</v>
      </c>
      <c r="S10252" s="130">
        <v>0</v>
      </c>
      <c r="V10252" s="130">
        <v>457.73</v>
      </c>
      <c r="X10252" s="126" t="s">
        <v>4834</v>
      </c>
      <c r="Z10252" s="127"/>
      <c r="AA10252" s="128">
        <v>1</v>
      </c>
      <c r="AB10252" s="128">
        <v>12</v>
      </c>
      <c r="AD10252" s="126" t="s">
        <v>562</v>
      </c>
      <c r="AG10252" s="127"/>
      <c r="AI10252" s="127"/>
    </row>
    <row r="10253" spans="1:35" ht="14.85" customHeight="1">
      <c r="A10253" s="130">
        <v>5003519</v>
      </c>
      <c r="B10253" s="126" t="s">
        <v>413</v>
      </c>
      <c r="C10253" s="126" t="s">
        <v>4074</v>
      </c>
      <c r="E10253" s="126" t="s">
        <v>288</v>
      </c>
      <c r="F10253" s="126" t="s">
        <v>364</v>
      </c>
      <c r="G10253" s="126" t="s">
        <v>417</v>
      </c>
      <c r="H10253" s="126" t="s">
        <v>126</v>
      </c>
      <c r="I10253" s="126" t="s">
        <v>126</v>
      </c>
      <c r="J10253" s="126" t="s">
        <v>466</v>
      </c>
      <c r="K10253" s="126" t="s">
        <v>467</v>
      </c>
      <c r="L10253" s="126" t="s">
        <v>468</v>
      </c>
      <c r="M10253" s="130">
        <v>6817.44</v>
      </c>
      <c r="O10253" s="126" t="s">
        <v>365</v>
      </c>
      <c r="P10253" s="130">
        <v>0</v>
      </c>
      <c r="S10253" s="130">
        <v>0</v>
      </c>
      <c r="V10253" s="130">
        <v>42754.78</v>
      </c>
      <c r="X10253" s="126" t="s">
        <v>469</v>
      </c>
      <c r="Z10253" s="127"/>
      <c r="AA10253" s="128">
        <v>1</v>
      </c>
      <c r="AB10253" s="128">
        <v>60</v>
      </c>
      <c r="AC10253" s="126" t="s">
        <v>366</v>
      </c>
      <c r="AD10253" s="126" t="s">
        <v>1801</v>
      </c>
      <c r="AG10253" s="127"/>
      <c r="AI10253" s="127"/>
    </row>
    <row r="10254" spans="1:35" ht="14.85" customHeight="1">
      <c r="A10254" s="130">
        <v>5001785</v>
      </c>
      <c r="B10254" s="126" t="s">
        <v>20319</v>
      </c>
      <c r="C10254" s="126" t="s">
        <v>20320</v>
      </c>
      <c r="D10254" s="126" t="s">
        <v>20321</v>
      </c>
      <c r="E10254" s="126" t="s">
        <v>288</v>
      </c>
      <c r="F10254" s="126" t="s">
        <v>416</v>
      </c>
      <c r="G10254" s="126" t="s">
        <v>417</v>
      </c>
      <c r="H10254" s="126" t="s">
        <v>126</v>
      </c>
      <c r="I10254" s="126" t="s">
        <v>126</v>
      </c>
      <c r="J10254" s="126" t="s">
        <v>2185</v>
      </c>
      <c r="K10254" s="126" t="s">
        <v>747</v>
      </c>
      <c r="L10254" s="126" t="s">
        <v>1018</v>
      </c>
      <c r="M10254" s="130">
        <v>194.88</v>
      </c>
      <c r="O10254" s="126" t="s">
        <v>6518</v>
      </c>
      <c r="P10254" s="130">
        <v>0</v>
      </c>
      <c r="S10254" s="130">
        <v>0</v>
      </c>
      <c r="V10254" s="130">
        <v>240.54</v>
      </c>
      <c r="X10254" s="126" t="s">
        <v>6519</v>
      </c>
      <c r="Z10254" s="127"/>
      <c r="AA10254" s="128">
        <v>1</v>
      </c>
      <c r="AB10254" s="128">
        <v>12</v>
      </c>
      <c r="AD10254" s="126" t="s">
        <v>562</v>
      </c>
      <c r="AG10254" s="127"/>
      <c r="AI10254" s="127"/>
    </row>
    <row r="10255" spans="1:35" ht="14.85" customHeight="1">
      <c r="A10255" s="130">
        <v>5001780</v>
      </c>
      <c r="B10255" s="126" t="s">
        <v>20322</v>
      </c>
      <c r="C10255" s="126" t="s">
        <v>20323</v>
      </c>
      <c r="D10255" s="126" t="s">
        <v>20324</v>
      </c>
      <c r="E10255" s="126" t="s">
        <v>288</v>
      </c>
      <c r="F10255" s="126" t="s">
        <v>416</v>
      </c>
      <c r="G10255" s="126" t="s">
        <v>417</v>
      </c>
      <c r="H10255" s="126" t="s">
        <v>126</v>
      </c>
      <c r="I10255" s="126" t="s">
        <v>126</v>
      </c>
      <c r="J10255" s="126" t="s">
        <v>2185</v>
      </c>
      <c r="K10255" s="126" t="s">
        <v>747</v>
      </c>
      <c r="L10255" s="126" t="s">
        <v>1018</v>
      </c>
      <c r="M10255" s="130">
        <v>331.52</v>
      </c>
      <c r="O10255" s="126" t="s">
        <v>3102</v>
      </c>
      <c r="P10255" s="130">
        <v>0</v>
      </c>
      <c r="S10255" s="130">
        <v>0</v>
      </c>
      <c r="V10255" s="130">
        <v>408.05</v>
      </c>
      <c r="X10255" s="126" t="s">
        <v>5579</v>
      </c>
      <c r="Z10255" s="127"/>
      <c r="AA10255" s="128">
        <v>1</v>
      </c>
      <c r="AB10255" s="128">
        <v>12</v>
      </c>
      <c r="AD10255" s="126" t="s">
        <v>562</v>
      </c>
      <c r="AG10255" s="127"/>
      <c r="AI10255" s="127"/>
    </row>
    <row r="10256" spans="1:35" ht="14.85" customHeight="1">
      <c r="A10256" s="130">
        <v>5001777</v>
      </c>
      <c r="B10256" s="126" t="s">
        <v>20325</v>
      </c>
      <c r="C10256" s="126" t="s">
        <v>20326</v>
      </c>
      <c r="D10256" s="126" t="s">
        <v>20327</v>
      </c>
      <c r="E10256" s="126" t="s">
        <v>288</v>
      </c>
      <c r="F10256" s="126" t="s">
        <v>416</v>
      </c>
      <c r="G10256" s="126" t="s">
        <v>417</v>
      </c>
      <c r="H10256" s="126" t="s">
        <v>126</v>
      </c>
      <c r="I10256" s="126" t="s">
        <v>126</v>
      </c>
      <c r="J10256" s="126" t="s">
        <v>2185</v>
      </c>
      <c r="K10256" s="126" t="s">
        <v>747</v>
      </c>
      <c r="L10256" s="126" t="s">
        <v>1018</v>
      </c>
      <c r="M10256" s="130">
        <v>194.88</v>
      </c>
      <c r="O10256" s="126" t="s">
        <v>6518</v>
      </c>
      <c r="P10256" s="130">
        <v>0</v>
      </c>
      <c r="S10256" s="130">
        <v>0</v>
      </c>
      <c r="V10256" s="130">
        <v>240.54</v>
      </c>
      <c r="X10256" s="126" t="s">
        <v>6519</v>
      </c>
      <c r="Z10256" s="127"/>
      <c r="AA10256" s="128">
        <v>1</v>
      </c>
      <c r="AB10256" s="128">
        <v>12</v>
      </c>
      <c r="AD10256" s="126" t="s">
        <v>562</v>
      </c>
      <c r="AG10256" s="127"/>
      <c r="AI10256" s="127"/>
    </row>
    <row r="10257" spans="1:35" ht="14.85" customHeight="1">
      <c r="A10257" s="130">
        <v>5001588</v>
      </c>
      <c r="B10257" s="126" t="s">
        <v>18046</v>
      </c>
      <c r="C10257" s="126" t="s">
        <v>16685</v>
      </c>
      <c r="D10257" s="126" t="s">
        <v>20328</v>
      </c>
      <c r="E10257" s="126" t="s">
        <v>288</v>
      </c>
      <c r="F10257" s="126" t="s">
        <v>416</v>
      </c>
      <c r="G10257" s="126" t="s">
        <v>417</v>
      </c>
      <c r="H10257" s="126" t="s">
        <v>308</v>
      </c>
      <c r="I10257" s="126" t="s">
        <v>308</v>
      </c>
      <c r="J10257" s="126" t="s">
        <v>16687</v>
      </c>
      <c r="K10257" s="126" t="s">
        <v>747</v>
      </c>
      <c r="L10257" s="126" t="s">
        <v>16688</v>
      </c>
      <c r="M10257" s="130">
        <v>1169.28</v>
      </c>
      <c r="N10257" s="126" t="s">
        <v>290</v>
      </c>
      <c r="O10257" s="126" t="s">
        <v>8501</v>
      </c>
      <c r="P10257" s="130">
        <v>0</v>
      </c>
      <c r="S10257" s="130">
        <v>0</v>
      </c>
      <c r="V10257" s="130">
        <v>1418.99</v>
      </c>
      <c r="X10257" s="126" t="s">
        <v>8502</v>
      </c>
      <c r="Z10257" s="127"/>
      <c r="AA10257" s="128">
        <v>2</v>
      </c>
      <c r="AB10257" s="128">
        <v>12</v>
      </c>
      <c r="AD10257" s="126" t="s">
        <v>562</v>
      </c>
      <c r="AG10257" s="127"/>
      <c r="AI10257" s="127"/>
    </row>
    <row r="10258" spans="1:35" ht="14.85" customHeight="1">
      <c r="A10258" s="130">
        <v>5001587</v>
      </c>
      <c r="B10258" s="126" t="s">
        <v>20329</v>
      </c>
      <c r="C10258" s="126" t="s">
        <v>16685</v>
      </c>
      <c r="D10258" s="126" t="s">
        <v>20330</v>
      </c>
      <c r="E10258" s="126" t="s">
        <v>288</v>
      </c>
      <c r="F10258" s="126" t="s">
        <v>416</v>
      </c>
      <c r="G10258" s="126" t="s">
        <v>417</v>
      </c>
      <c r="H10258" s="126" t="s">
        <v>308</v>
      </c>
      <c r="I10258" s="126" t="s">
        <v>308</v>
      </c>
      <c r="J10258" s="126" t="s">
        <v>16687</v>
      </c>
      <c r="K10258" s="126" t="s">
        <v>747</v>
      </c>
      <c r="L10258" s="126" t="s">
        <v>16688</v>
      </c>
      <c r="M10258" s="130">
        <v>1169.28</v>
      </c>
      <c r="N10258" s="126" t="s">
        <v>290</v>
      </c>
      <c r="O10258" s="126" t="s">
        <v>8501</v>
      </c>
      <c r="P10258" s="130">
        <v>0</v>
      </c>
      <c r="S10258" s="130">
        <v>0</v>
      </c>
      <c r="V10258" s="130">
        <v>1547.63</v>
      </c>
      <c r="X10258" s="126" t="s">
        <v>8502</v>
      </c>
      <c r="Z10258" s="127"/>
      <c r="AA10258" s="128">
        <v>2</v>
      </c>
      <c r="AB10258" s="128">
        <v>12</v>
      </c>
      <c r="AD10258" s="126" t="s">
        <v>562</v>
      </c>
      <c r="AG10258" s="127"/>
      <c r="AI10258" s="127"/>
    </row>
    <row r="10259" spans="1:35" ht="14.85" customHeight="1">
      <c r="A10259" s="130">
        <v>5001586</v>
      </c>
      <c r="B10259" s="126" t="s">
        <v>19748</v>
      </c>
      <c r="C10259" s="126" t="s">
        <v>19749</v>
      </c>
      <c r="D10259" s="126" t="s">
        <v>5550</v>
      </c>
      <c r="E10259" s="126" t="s">
        <v>288</v>
      </c>
      <c r="F10259" s="126" t="s">
        <v>364</v>
      </c>
      <c r="G10259" s="126" t="s">
        <v>417</v>
      </c>
      <c r="H10259" s="126" t="s">
        <v>126</v>
      </c>
      <c r="I10259" s="126" t="s">
        <v>126</v>
      </c>
      <c r="J10259" s="126" t="s">
        <v>484</v>
      </c>
      <c r="K10259" s="126" t="s">
        <v>443</v>
      </c>
      <c r="L10259" s="126" t="s">
        <v>485</v>
      </c>
      <c r="M10259" s="130">
        <v>6817.44</v>
      </c>
      <c r="O10259" s="126" t="s">
        <v>365</v>
      </c>
      <c r="P10259" s="130">
        <v>0</v>
      </c>
      <c r="S10259" s="130">
        <v>0</v>
      </c>
      <c r="V10259" s="130">
        <v>26198.240000000002</v>
      </c>
      <c r="X10259" s="126" t="s">
        <v>510</v>
      </c>
      <c r="Z10259" s="127"/>
      <c r="AA10259" s="128">
        <v>2</v>
      </c>
      <c r="AB10259" s="128">
        <v>60</v>
      </c>
      <c r="AC10259" s="126" t="s">
        <v>366</v>
      </c>
      <c r="AD10259" s="126" t="s">
        <v>562</v>
      </c>
      <c r="AG10259" s="127"/>
      <c r="AI10259" s="127"/>
    </row>
    <row r="10260" spans="1:35" ht="14.85" customHeight="1">
      <c r="A10260" s="130">
        <v>5000206</v>
      </c>
      <c r="B10260" s="126" t="s">
        <v>20331</v>
      </c>
      <c r="C10260" s="126" t="s">
        <v>18054</v>
      </c>
      <c r="D10260" s="126" t="s">
        <v>17723</v>
      </c>
      <c r="E10260" s="126" t="s">
        <v>288</v>
      </c>
      <c r="F10260" s="126" t="s">
        <v>522</v>
      </c>
      <c r="G10260" s="126" t="s">
        <v>1504</v>
      </c>
      <c r="H10260" s="126" t="s">
        <v>524</v>
      </c>
      <c r="I10260" s="126" t="s">
        <v>418</v>
      </c>
      <c r="J10260" s="126" t="s">
        <v>1770</v>
      </c>
      <c r="K10260" s="126" t="s">
        <v>976</v>
      </c>
      <c r="L10260" s="126" t="s">
        <v>1771</v>
      </c>
      <c r="M10260" s="130">
        <v>97.3</v>
      </c>
      <c r="N10260" s="126" t="s">
        <v>290</v>
      </c>
      <c r="O10260" s="126" t="s">
        <v>528</v>
      </c>
      <c r="P10260" s="130">
        <v>0</v>
      </c>
      <c r="S10260" s="130">
        <v>0</v>
      </c>
      <c r="V10260" s="130">
        <v>97.3</v>
      </c>
      <c r="X10260" s="126" t="s">
        <v>4427</v>
      </c>
      <c r="Z10260" s="127"/>
      <c r="AA10260" s="128"/>
      <c r="AB10260" s="128"/>
      <c r="AD10260" s="126" t="s">
        <v>562</v>
      </c>
      <c r="AG10260" s="127"/>
      <c r="AI10260" s="127"/>
    </row>
    <row r="10261" spans="1:35" ht="14.85" customHeight="1">
      <c r="A10261" s="130">
        <v>5000205</v>
      </c>
      <c r="B10261" s="126" t="s">
        <v>20332</v>
      </c>
      <c r="C10261" s="126" t="s">
        <v>18054</v>
      </c>
      <c r="D10261" s="126" t="s">
        <v>13035</v>
      </c>
      <c r="E10261" s="126" t="s">
        <v>288</v>
      </c>
      <c r="F10261" s="126" t="s">
        <v>522</v>
      </c>
      <c r="G10261" s="126" t="s">
        <v>1552</v>
      </c>
      <c r="H10261" s="126" t="s">
        <v>524</v>
      </c>
      <c r="I10261" s="126" t="s">
        <v>126</v>
      </c>
      <c r="J10261" s="126" t="s">
        <v>1770</v>
      </c>
      <c r="K10261" s="126" t="s">
        <v>976</v>
      </c>
      <c r="L10261" s="126" t="s">
        <v>1771</v>
      </c>
      <c r="M10261" s="130">
        <v>9.7200000000000006</v>
      </c>
      <c r="N10261" s="126" t="s">
        <v>290</v>
      </c>
      <c r="O10261" s="126" t="s">
        <v>528</v>
      </c>
      <c r="P10261" s="130">
        <v>0</v>
      </c>
      <c r="S10261" s="130">
        <v>0</v>
      </c>
      <c r="V10261" s="130">
        <v>9.73</v>
      </c>
      <c r="X10261" s="126" t="s">
        <v>4427</v>
      </c>
      <c r="Z10261" s="127"/>
      <c r="AA10261" s="128"/>
      <c r="AB10261" s="128"/>
      <c r="AD10261" s="126" t="s">
        <v>562</v>
      </c>
      <c r="AG10261" s="127"/>
      <c r="AI10261" s="127"/>
    </row>
    <row r="10262" spans="1:35" ht="14.85" customHeight="1">
      <c r="A10262" s="130">
        <v>5000204</v>
      </c>
      <c r="B10262" s="126" t="s">
        <v>20333</v>
      </c>
      <c r="C10262" s="126" t="s">
        <v>20334</v>
      </c>
      <c r="D10262" s="126" t="s">
        <v>7286</v>
      </c>
      <c r="E10262" s="126" t="s">
        <v>288</v>
      </c>
      <c r="F10262" s="126" t="s">
        <v>522</v>
      </c>
      <c r="G10262" s="126" t="s">
        <v>1342</v>
      </c>
      <c r="H10262" s="126" t="s">
        <v>524</v>
      </c>
      <c r="I10262" s="126" t="s">
        <v>418</v>
      </c>
      <c r="J10262" s="126" t="s">
        <v>1770</v>
      </c>
      <c r="K10262" s="126" t="s">
        <v>976</v>
      </c>
      <c r="L10262" s="126" t="s">
        <v>1771</v>
      </c>
      <c r="M10262" s="130">
        <v>215.6</v>
      </c>
      <c r="N10262" s="126" t="s">
        <v>290</v>
      </c>
      <c r="O10262" s="126" t="s">
        <v>528</v>
      </c>
      <c r="P10262" s="130">
        <v>0</v>
      </c>
      <c r="S10262" s="130">
        <v>0</v>
      </c>
      <c r="V10262" s="130">
        <v>215.6</v>
      </c>
      <c r="X10262" s="126" t="s">
        <v>7017</v>
      </c>
      <c r="Z10262" s="127"/>
      <c r="AA10262" s="128"/>
      <c r="AB10262" s="128"/>
      <c r="AD10262" s="126" t="s">
        <v>562</v>
      </c>
      <c r="AG10262" s="127"/>
      <c r="AI10262" s="127"/>
    </row>
    <row r="10263" spans="1:35" ht="14.85" customHeight="1">
      <c r="A10263" s="130">
        <v>5000203</v>
      </c>
      <c r="B10263" s="126" t="s">
        <v>20335</v>
      </c>
      <c r="C10263" s="126" t="s">
        <v>20334</v>
      </c>
      <c r="D10263" s="126" t="s">
        <v>20336</v>
      </c>
      <c r="E10263" s="126" t="s">
        <v>288</v>
      </c>
      <c r="F10263" s="126" t="s">
        <v>522</v>
      </c>
      <c r="G10263" s="126" t="s">
        <v>4073</v>
      </c>
      <c r="H10263" s="126" t="s">
        <v>524</v>
      </c>
      <c r="I10263" s="126" t="s">
        <v>418</v>
      </c>
      <c r="J10263" s="126" t="s">
        <v>1770</v>
      </c>
      <c r="K10263" s="126" t="s">
        <v>976</v>
      </c>
      <c r="L10263" s="126" t="s">
        <v>1771</v>
      </c>
      <c r="M10263" s="130">
        <v>135.80000000000001</v>
      </c>
      <c r="N10263" s="126" t="s">
        <v>290</v>
      </c>
      <c r="O10263" s="126" t="s">
        <v>528</v>
      </c>
      <c r="P10263" s="130">
        <v>0</v>
      </c>
      <c r="S10263" s="130">
        <v>0</v>
      </c>
      <c r="V10263" s="130">
        <v>135.80000000000001</v>
      </c>
      <c r="X10263" s="126" t="s">
        <v>7017</v>
      </c>
      <c r="Z10263" s="127"/>
      <c r="AA10263" s="128"/>
      <c r="AB10263" s="128"/>
      <c r="AD10263" s="126" t="s">
        <v>562</v>
      </c>
      <c r="AG10263" s="127"/>
      <c r="AI10263" s="127"/>
    </row>
    <row r="10264" spans="1:35" ht="14.85" customHeight="1">
      <c r="A10264" s="130">
        <v>5000201</v>
      </c>
      <c r="B10264" s="126" t="s">
        <v>20337</v>
      </c>
      <c r="C10264" s="126" t="s">
        <v>20338</v>
      </c>
      <c r="D10264" s="126" t="s">
        <v>20339</v>
      </c>
      <c r="E10264" s="126" t="s">
        <v>288</v>
      </c>
      <c r="F10264" s="126" t="s">
        <v>522</v>
      </c>
      <c r="G10264" s="126" t="s">
        <v>523</v>
      </c>
      <c r="H10264" s="126" t="s">
        <v>524</v>
      </c>
      <c r="I10264" s="126" t="s">
        <v>418</v>
      </c>
      <c r="J10264" s="126" t="s">
        <v>1770</v>
      </c>
      <c r="K10264" s="126" t="s">
        <v>976</v>
      </c>
      <c r="L10264" s="126" t="s">
        <v>1771</v>
      </c>
      <c r="M10264" s="130">
        <v>1164.8</v>
      </c>
      <c r="N10264" s="126" t="s">
        <v>290</v>
      </c>
      <c r="O10264" s="126" t="s">
        <v>528</v>
      </c>
      <c r="P10264" s="130">
        <v>0</v>
      </c>
      <c r="S10264" s="130">
        <v>0</v>
      </c>
      <c r="V10264" s="130">
        <v>1164.8</v>
      </c>
      <c r="X10264" s="126" t="s">
        <v>4911</v>
      </c>
      <c r="Z10264" s="127"/>
      <c r="AA10264" s="128"/>
      <c r="AB10264" s="128"/>
      <c r="AD10264" s="126" t="s">
        <v>562</v>
      </c>
      <c r="AG10264" s="127"/>
      <c r="AI10264" s="127"/>
    </row>
    <row r="10265" spans="1:35" ht="14.85" customHeight="1">
      <c r="A10265" s="130">
        <v>5000200</v>
      </c>
      <c r="B10265" s="126" t="s">
        <v>20340</v>
      </c>
      <c r="C10265" s="126" t="s">
        <v>20341</v>
      </c>
      <c r="D10265" s="126" t="s">
        <v>1640</v>
      </c>
      <c r="E10265" s="126" t="s">
        <v>288</v>
      </c>
      <c r="F10265" s="126" t="s">
        <v>522</v>
      </c>
      <c r="G10265" s="126" t="s">
        <v>523</v>
      </c>
      <c r="H10265" s="126" t="s">
        <v>524</v>
      </c>
      <c r="I10265" s="126" t="s">
        <v>418</v>
      </c>
      <c r="J10265" s="126" t="s">
        <v>1770</v>
      </c>
      <c r="K10265" s="126" t="s">
        <v>976</v>
      </c>
      <c r="L10265" s="126" t="s">
        <v>1771</v>
      </c>
      <c r="M10265" s="130">
        <v>1104.5999999999999</v>
      </c>
      <c r="N10265" s="126" t="s">
        <v>290</v>
      </c>
      <c r="O10265" s="126" t="s">
        <v>528</v>
      </c>
      <c r="P10265" s="130">
        <v>0</v>
      </c>
      <c r="S10265" s="130">
        <v>0</v>
      </c>
      <c r="V10265" s="130">
        <v>1104.5999999999999</v>
      </c>
      <c r="X10265" s="126" t="s">
        <v>4911</v>
      </c>
      <c r="Z10265" s="127"/>
      <c r="AA10265" s="128"/>
      <c r="AB10265" s="128"/>
      <c r="AD10265" s="126" t="s">
        <v>562</v>
      </c>
      <c r="AG10265" s="127"/>
      <c r="AI10265" s="127"/>
    </row>
    <row r="10266" spans="1:35" ht="14.85" customHeight="1">
      <c r="A10266" s="130">
        <v>5000199</v>
      </c>
      <c r="B10266" s="126" t="s">
        <v>20342</v>
      </c>
      <c r="C10266" s="126" t="s">
        <v>20341</v>
      </c>
      <c r="D10266" s="126" t="s">
        <v>20343</v>
      </c>
      <c r="E10266" s="126" t="s">
        <v>288</v>
      </c>
      <c r="F10266" s="126" t="s">
        <v>522</v>
      </c>
      <c r="G10266" s="126" t="s">
        <v>4979</v>
      </c>
      <c r="H10266" s="126" t="s">
        <v>524</v>
      </c>
      <c r="I10266" s="126" t="s">
        <v>418</v>
      </c>
      <c r="J10266" s="126" t="s">
        <v>1770</v>
      </c>
      <c r="K10266" s="126" t="s">
        <v>976</v>
      </c>
      <c r="L10266" s="126" t="s">
        <v>1771</v>
      </c>
      <c r="M10266" s="130">
        <v>757.12</v>
      </c>
      <c r="N10266" s="126" t="s">
        <v>290</v>
      </c>
      <c r="O10266" s="126" t="s">
        <v>528</v>
      </c>
      <c r="P10266" s="130">
        <v>0</v>
      </c>
      <c r="S10266" s="130">
        <v>0</v>
      </c>
      <c r="V10266" s="130">
        <v>757.12</v>
      </c>
      <c r="X10266" s="126" t="s">
        <v>4911</v>
      </c>
      <c r="Z10266" s="127"/>
      <c r="AA10266" s="128"/>
      <c r="AB10266" s="128"/>
      <c r="AD10266" s="126" t="s">
        <v>562</v>
      </c>
      <c r="AG10266" s="127"/>
      <c r="AI10266" s="127"/>
    </row>
    <row r="10267" spans="1:35" ht="14.85" customHeight="1">
      <c r="A10267" s="130">
        <v>5000198</v>
      </c>
      <c r="B10267" s="126" t="s">
        <v>20344</v>
      </c>
      <c r="C10267" s="126" t="s">
        <v>20345</v>
      </c>
      <c r="D10267" s="126" t="s">
        <v>20346</v>
      </c>
      <c r="E10267" s="126" t="s">
        <v>288</v>
      </c>
      <c r="F10267" s="126" t="s">
        <v>522</v>
      </c>
      <c r="G10267" s="126" t="s">
        <v>788</v>
      </c>
      <c r="H10267" s="126" t="s">
        <v>524</v>
      </c>
      <c r="I10267" s="126" t="s">
        <v>418</v>
      </c>
      <c r="J10267" s="126" t="s">
        <v>1770</v>
      </c>
      <c r="K10267" s="126" t="s">
        <v>976</v>
      </c>
      <c r="L10267" s="126" t="s">
        <v>1771</v>
      </c>
      <c r="M10267" s="130">
        <v>1503.6</v>
      </c>
      <c r="N10267" s="126" t="s">
        <v>290</v>
      </c>
      <c r="O10267" s="126" t="s">
        <v>528</v>
      </c>
      <c r="P10267" s="130">
        <v>0</v>
      </c>
      <c r="S10267" s="130">
        <v>0</v>
      </c>
      <c r="V10267" s="130">
        <v>1503.6</v>
      </c>
      <c r="X10267" s="126" t="s">
        <v>2346</v>
      </c>
      <c r="Z10267" s="127"/>
      <c r="AA10267" s="128"/>
      <c r="AB10267" s="128"/>
      <c r="AD10267" s="126" t="s">
        <v>562</v>
      </c>
      <c r="AG10267" s="127"/>
      <c r="AI10267" s="127"/>
    </row>
    <row r="10268" spans="1:35" ht="14.85" customHeight="1">
      <c r="A10268" s="130">
        <v>5014886</v>
      </c>
      <c r="B10268" s="126" t="s">
        <v>413</v>
      </c>
      <c r="C10268" s="126" t="s">
        <v>20347</v>
      </c>
      <c r="D10268" s="126" t="s">
        <v>20348</v>
      </c>
      <c r="E10268" s="126" t="s">
        <v>288</v>
      </c>
      <c r="F10268" s="126" t="s">
        <v>364</v>
      </c>
      <c r="G10268" s="126" t="s">
        <v>417</v>
      </c>
      <c r="H10268" s="126" t="s">
        <v>126</v>
      </c>
      <c r="I10268" s="126" t="s">
        <v>126</v>
      </c>
      <c r="J10268" s="126" t="s">
        <v>484</v>
      </c>
      <c r="K10268" s="126" t="s">
        <v>443</v>
      </c>
      <c r="L10268" s="126" t="s">
        <v>485</v>
      </c>
      <c r="M10268" s="130">
        <v>6817.44</v>
      </c>
      <c r="O10268" s="126" t="s">
        <v>365</v>
      </c>
      <c r="P10268" s="130">
        <v>0</v>
      </c>
      <c r="S10268" s="130">
        <v>0</v>
      </c>
      <c r="V10268" s="130">
        <v>18480</v>
      </c>
      <c r="X10268" s="126" t="s">
        <v>469</v>
      </c>
      <c r="Z10268" s="127"/>
      <c r="AA10268" s="128">
        <v>1</v>
      </c>
      <c r="AB10268" s="128">
        <v>60</v>
      </c>
      <c r="AC10268" s="126" t="s">
        <v>366</v>
      </c>
      <c r="AD10268" s="126" t="s">
        <v>17564</v>
      </c>
      <c r="AG10268" s="127"/>
      <c r="AI10268" s="127"/>
    </row>
    <row r="10269" spans="1:35" ht="14.85" customHeight="1">
      <c r="A10269" s="130">
        <v>5014839</v>
      </c>
      <c r="B10269" s="126" t="s">
        <v>413</v>
      </c>
      <c r="C10269" s="126" t="s">
        <v>20349</v>
      </c>
      <c r="D10269" s="126" t="s">
        <v>3492</v>
      </c>
      <c r="E10269" s="126" t="s">
        <v>288</v>
      </c>
      <c r="F10269" s="126" t="s">
        <v>364</v>
      </c>
      <c r="G10269" s="126" t="s">
        <v>417</v>
      </c>
      <c r="H10269" s="126" t="s">
        <v>126</v>
      </c>
      <c r="I10269" s="126" t="s">
        <v>126</v>
      </c>
      <c r="J10269" s="126" t="s">
        <v>484</v>
      </c>
      <c r="K10269" s="126" t="s">
        <v>443</v>
      </c>
      <c r="L10269" s="126" t="s">
        <v>485</v>
      </c>
      <c r="M10269" s="130">
        <v>6817.44</v>
      </c>
      <c r="O10269" s="126" t="s">
        <v>365</v>
      </c>
      <c r="P10269" s="130">
        <v>0</v>
      </c>
      <c r="S10269" s="130">
        <v>0</v>
      </c>
      <c r="V10269" s="130">
        <v>18480</v>
      </c>
      <c r="X10269" s="126" t="s">
        <v>469</v>
      </c>
      <c r="Z10269" s="127"/>
      <c r="AA10269" s="128">
        <v>1</v>
      </c>
      <c r="AB10269" s="128">
        <v>60</v>
      </c>
      <c r="AC10269" s="126" t="s">
        <v>366</v>
      </c>
      <c r="AD10269" s="126" t="s">
        <v>17564</v>
      </c>
      <c r="AG10269" s="127"/>
      <c r="AI10269" s="127"/>
    </row>
    <row r="10270" spans="1:35" ht="14.85" customHeight="1">
      <c r="A10270" s="130">
        <v>5014844</v>
      </c>
      <c r="B10270" s="126" t="s">
        <v>413</v>
      </c>
      <c r="C10270" s="126" t="s">
        <v>20350</v>
      </c>
      <c r="D10270" s="126" t="s">
        <v>3492</v>
      </c>
      <c r="E10270" s="126" t="s">
        <v>288</v>
      </c>
      <c r="F10270" s="126" t="s">
        <v>364</v>
      </c>
      <c r="G10270" s="126" t="s">
        <v>417</v>
      </c>
      <c r="H10270" s="126" t="s">
        <v>126</v>
      </c>
      <c r="I10270" s="126" t="s">
        <v>126</v>
      </c>
      <c r="J10270" s="126" t="s">
        <v>484</v>
      </c>
      <c r="K10270" s="126" t="s">
        <v>443</v>
      </c>
      <c r="L10270" s="126" t="s">
        <v>485</v>
      </c>
      <c r="M10270" s="130">
        <v>6817.44</v>
      </c>
      <c r="O10270" s="126" t="s">
        <v>365</v>
      </c>
      <c r="P10270" s="130">
        <v>0</v>
      </c>
      <c r="S10270" s="130">
        <v>0</v>
      </c>
      <c r="V10270" s="130">
        <v>13580</v>
      </c>
      <c r="X10270" s="126" t="s">
        <v>510</v>
      </c>
      <c r="Z10270" s="127"/>
      <c r="AA10270" s="128">
        <v>2</v>
      </c>
      <c r="AB10270" s="128">
        <v>60</v>
      </c>
      <c r="AC10270" s="126" t="s">
        <v>366</v>
      </c>
      <c r="AD10270" s="126" t="s">
        <v>17564</v>
      </c>
      <c r="AG10270" s="127"/>
      <c r="AI10270" s="127"/>
    </row>
    <row r="10271" spans="1:35" ht="14.85" customHeight="1">
      <c r="A10271" s="130">
        <v>5014843</v>
      </c>
      <c r="B10271" s="126" t="s">
        <v>413</v>
      </c>
      <c r="C10271" s="126" t="s">
        <v>20350</v>
      </c>
      <c r="D10271" s="126" t="s">
        <v>3492</v>
      </c>
      <c r="E10271" s="126" t="s">
        <v>288</v>
      </c>
      <c r="F10271" s="126" t="s">
        <v>364</v>
      </c>
      <c r="G10271" s="126" t="s">
        <v>417</v>
      </c>
      <c r="H10271" s="126" t="s">
        <v>126</v>
      </c>
      <c r="I10271" s="126" t="s">
        <v>126</v>
      </c>
      <c r="J10271" s="126" t="s">
        <v>484</v>
      </c>
      <c r="K10271" s="126" t="s">
        <v>443</v>
      </c>
      <c r="L10271" s="126" t="s">
        <v>485</v>
      </c>
      <c r="M10271" s="130">
        <v>6817.44</v>
      </c>
      <c r="O10271" s="126" t="s">
        <v>365</v>
      </c>
      <c r="P10271" s="130">
        <v>0</v>
      </c>
      <c r="S10271" s="130">
        <v>0</v>
      </c>
      <c r="V10271" s="130">
        <v>13580</v>
      </c>
      <c r="X10271" s="126" t="s">
        <v>469</v>
      </c>
      <c r="Z10271" s="127"/>
      <c r="AA10271" s="128">
        <v>1</v>
      </c>
      <c r="AB10271" s="128">
        <v>60</v>
      </c>
      <c r="AC10271" s="126" t="s">
        <v>366</v>
      </c>
      <c r="AD10271" s="126" t="s">
        <v>17564</v>
      </c>
      <c r="AG10271" s="127"/>
      <c r="AI10271" s="127"/>
    </row>
    <row r="10272" spans="1:35" ht="14.85" customHeight="1">
      <c r="A10272" s="130">
        <v>5014841</v>
      </c>
      <c r="B10272" s="126" t="s">
        <v>413</v>
      </c>
      <c r="C10272" s="126" t="s">
        <v>20350</v>
      </c>
      <c r="D10272" s="126" t="s">
        <v>3492</v>
      </c>
      <c r="E10272" s="126" t="s">
        <v>288</v>
      </c>
      <c r="F10272" s="126" t="s">
        <v>364</v>
      </c>
      <c r="G10272" s="126" t="s">
        <v>417</v>
      </c>
      <c r="H10272" s="126" t="s">
        <v>126</v>
      </c>
      <c r="I10272" s="126" t="s">
        <v>418</v>
      </c>
      <c r="J10272" s="126" t="s">
        <v>484</v>
      </c>
      <c r="K10272" s="126" t="s">
        <v>443</v>
      </c>
      <c r="L10272" s="126" t="s">
        <v>485</v>
      </c>
      <c r="M10272" s="130">
        <v>9739.52</v>
      </c>
      <c r="O10272" s="126" t="s">
        <v>486</v>
      </c>
      <c r="P10272" s="130">
        <v>0</v>
      </c>
      <c r="S10272" s="130">
        <v>0</v>
      </c>
      <c r="V10272" s="130">
        <v>13580</v>
      </c>
      <c r="X10272" s="126" t="s">
        <v>487</v>
      </c>
      <c r="Z10272" s="127"/>
      <c r="AA10272" s="128">
        <v>1</v>
      </c>
      <c r="AB10272" s="128">
        <v>60</v>
      </c>
      <c r="AC10272" s="126" t="s">
        <v>366</v>
      </c>
      <c r="AD10272" s="126" t="s">
        <v>17564</v>
      </c>
      <c r="AG10272" s="127"/>
      <c r="AI10272" s="127"/>
    </row>
    <row r="10273" spans="1:35" ht="14.85" customHeight="1">
      <c r="A10273" s="130">
        <v>5014840</v>
      </c>
      <c r="B10273" s="126" t="s">
        <v>413</v>
      </c>
      <c r="C10273" s="126" t="s">
        <v>20349</v>
      </c>
      <c r="D10273" s="126" t="s">
        <v>3492</v>
      </c>
      <c r="E10273" s="126" t="s">
        <v>288</v>
      </c>
      <c r="F10273" s="126" t="s">
        <v>364</v>
      </c>
      <c r="G10273" s="126" t="s">
        <v>417</v>
      </c>
      <c r="H10273" s="126" t="s">
        <v>126</v>
      </c>
      <c r="I10273" s="126" t="s">
        <v>126</v>
      </c>
      <c r="J10273" s="126" t="s">
        <v>484</v>
      </c>
      <c r="K10273" s="126" t="s">
        <v>443</v>
      </c>
      <c r="L10273" s="126" t="s">
        <v>485</v>
      </c>
      <c r="M10273" s="130">
        <v>6817.44</v>
      </c>
      <c r="O10273" s="126" t="s">
        <v>365</v>
      </c>
      <c r="P10273" s="130">
        <v>0</v>
      </c>
      <c r="S10273" s="130">
        <v>0</v>
      </c>
      <c r="V10273" s="130">
        <v>18480</v>
      </c>
      <c r="X10273" s="126" t="s">
        <v>510</v>
      </c>
      <c r="Z10273" s="127"/>
      <c r="AA10273" s="128">
        <v>2</v>
      </c>
      <c r="AB10273" s="128">
        <v>60</v>
      </c>
      <c r="AC10273" s="126" t="s">
        <v>366</v>
      </c>
      <c r="AD10273" s="126" t="s">
        <v>17564</v>
      </c>
      <c r="AG10273" s="127"/>
      <c r="AI10273" s="127"/>
    </row>
    <row r="10274" spans="1:35" ht="14.85" customHeight="1">
      <c r="A10274" s="130">
        <v>5014842</v>
      </c>
      <c r="B10274" s="126" t="s">
        <v>413</v>
      </c>
      <c r="C10274" s="126" t="s">
        <v>20350</v>
      </c>
      <c r="D10274" s="126" t="s">
        <v>3492</v>
      </c>
      <c r="E10274" s="126" t="s">
        <v>288</v>
      </c>
      <c r="F10274" s="126" t="s">
        <v>364</v>
      </c>
      <c r="G10274" s="126" t="s">
        <v>417</v>
      </c>
      <c r="H10274" s="126" t="s">
        <v>126</v>
      </c>
      <c r="I10274" s="126" t="s">
        <v>418</v>
      </c>
      <c r="J10274" s="126" t="s">
        <v>484</v>
      </c>
      <c r="K10274" s="126" t="s">
        <v>443</v>
      </c>
      <c r="L10274" s="126" t="s">
        <v>485</v>
      </c>
      <c r="M10274" s="130">
        <v>9739.52</v>
      </c>
      <c r="O10274" s="126" t="s">
        <v>486</v>
      </c>
      <c r="P10274" s="130">
        <v>0</v>
      </c>
      <c r="S10274" s="130">
        <v>0</v>
      </c>
      <c r="V10274" s="130">
        <v>13580</v>
      </c>
      <c r="X10274" s="126" t="s">
        <v>549</v>
      </c>
      <c r="Z10274" s="127"/>
      <c r="AA10274" s="128">
        <v>2</v>
      </c>
      <c r="AB10274" s="128">
        <v>60</v>
      </c>
      <c r="AC10274" s="126" t="s">
        <v>366</v>
      </c>
      <c r="AD10274" s="126" t="s">
        <v>17564</v>
      </c>
      <c r="AG10274" s="127"/>
      <c r="AI10274" s="127"/>
    </row>
    <row r="10275" spans="1:35" ht="14.85" customHeight="1">
      <c r="A10275" s="130">
        <v>5002332</v>
      </c>
      <c r="B10275" s="126" t="s">
        <v>20351</v>
      </c>
      <c r="C10275" s="126" t="s">
        <v>20352</v>
      </c>
      <c r="D10275" s="126" t="s">
        <v>16670</v>
      </c>
      <c r="E10275" s="126" t="s">
        <v>288</v>
      </c>
      <c r="F10275" s="126" t="s">
        <v>491</v>
      </c>
      <c r="G10275" s="126" t="s">
        <v>417</v>
      </c>
      <c r="H10275" s="126" t="s">
        <v>126</v>
      </c>
      <c r="I10275" s="126" t="s">
        <v>126</v>
      </c>
      <c r="J10275" s="126" t="s">
        <v>1248</v>
      </c>
      <c r="K10275" s="126" t="s">
        <v>613</v>
      </c>
      <c r="L10275" s="126" t="s">
        <v>1249</v>
      </c>
      <c r="M10275" s="130">
        <v>7709.87</v>
      </c>
      <c r="N10275" s="126" t="s">
        <v>290</v>
      </c>
      <c r="O10275" s="126" t="s">
        <v>1311</v>
      </c>
      <c r="P10275" s="130">
        <v>0</v>
      </c>
      <c r="S10275" s="130">
        <v>0</v>
      </c>
      <c r="V10275" s="130">
        <v>8566.5300000000007</v>
      </c>
      <c r="X10275" s="126" t="s">
        <v>1312</v>
      </c>
      <c r="Y10275" s="126" t="s">
        <v>517</v>
      </c>
      <c r="Z10275" s="127" t="s">
        <v>309</v>
      </c>
      <c r="AA10275" s="128">
        <v>1</v>
      </c>
      <c r="AB10275" s="128">
        <v>60</v>
      </c>
      <c r="AD10275" s="126" t="s">
        <v>562</v>
      </c>
      <c r="AG10275" s="127"/>
      <c r="AI10275" s="127"/>
    </row>
    <row r="10276" spans="1:35" ht="14.85" customHeight="1">
      <c r="A10276" s="130">
        <v>5002331</v>
      </c>
      <c r="B10276" s="126" t="s">
        <v>20353</v>
      </c>
      <c r="C10276" s="126" t="s">
        <v>20354</v>
      </c>
      <c r="D10276" s="126" t="s">
        <v>16670</v>
      </c>
      <c r="E10276" s="126" t="s">
        <v>288</v>
      </c>
      <c r="F10276" s="126" t="s">
        <v>491</v>
      </c>
      <c r="G10276" s="126" t="s">
        <v>417</v>
      </c>
      <c r="H10276" s="126" t="s">
        <v>126</v>
      </c>
      <c r="I10276" s="126" t="s">
        <v>126</v>
      </c>
      <c r="J10276" s="126" t="s">
        <v>1248</v>
      </c>
      <c r="K10276" s="126" t="s">
        <v>613</v>
      </c>
      <c r="L10276" s="126" t="s">
        <v>1249</v>
      </c>
      <c r="M10276" s="130">
        <v>5867.42</v>
      </c>
      <c r="N10276" s="126" t="s">
        <v>290</v>
      </c>
      <c r="O10276" s="126" t="s">
        <v>1311</v>
      </c>
      <c r="P10276" s="130">
        <v>0</v>
      </c>
      <c r="S10276" s="130">
        <v>0</v>
      </c>
      <c r="V10276" s="130">
        <v>6519.36</v>
      </c>
      <c r="X10276" s="126" t="s">
        <v>1312</v>
      </c>
      <c r="Y10276" s="126" t="s">
        <v>517</v>
      </c>
      <c r="Z10276" s="127" t="s">
        <v>309</v>
      </c>
      <c r="AA10276" s="128">
        <v>1</v>
      </c>
      <c r="AB10276" s="128">
        <v>60</v>
      </c>
      <c r="AD10276" s="126" t="s">
        <v>562</v>
      </c>
      <c r="AG10276" s="127"/>
      <c r="AI10276" s="127"/>
    </row>
    <row r="10277" spans="1:35" ht="14.85" customHeight="1">
      <c r="A10277" s="130">
        <v>5002330</v>
      </c>
      <c r="B10277" s="126" t="s">
        <v>20355</v>
      </c>
      <c r="C10277" s="126" t="s">
        <v>4093</v>
      </c>
      <c r="D10277" s="126" t="s">
        <v>16670</v>
      </c>
      <c r="E10277" s="126" t="s">
        <v>288</v>
      </c>
      <c r="F10277" s="126" t="s">
        <v>491</v>
      </c>
      <c r="G10277" s="126" t="s">
        <v>417</v>
      </c>
      <c r="H10277" s="126" t="s">
        <v>126</v>
      </c>
      <c r="I10277" s="126" t="s">
        <v>308</v>
      </c>
      <c r="J10277" s="126" t="s">
        <v>1248</v>
      </c>
      <c r="K10277" s="126" t="s">
        <v>613</v>
      </c>
      <c r="L10277" s="126" t="s">
        <v>1249</v>
      </c>
      <c r="M10277" s="130">
        <v>3921.54</v>
      </c>
      <c r="N10277" s="126" t="s">
        <v>290</v>
      </c>
      <c r="O10277" s="126" t="s">
        <v>1311</v>
      </c>
      <c r="P10277" s="130">
        <v>0</v>
      </c>
      <c r="S10277" s="130">
        <v>0</v>
      </c>
      <c r="V10277" s="130">
        <v>4357.2700000000004</v>
      </c>
      <c r="X10277" s="126" t="s">
        <v>1312</v>
      </c>
      <c r="Y10277" s="126" t="s">
        <v>517</v>
      </c>
      <c r="Z10277" s="127" t="s">
        <v>309</v>
      </c>
      <c r="AA10277" s="128">
        <v>1</v>
      </c>
      <c r="AB10277" s="128">
        <v>60</v>
      </c>
      <c r="AD10277" s="126" t="s">
        <v>562</v>
      </c>
      <c r="AG10277" s="127"/>
      <c r="AI10277" s="127"/>
    </row>
    <row r="10278" spans="1:35" ht="14.85" customHeight="1">
      <c r="A10278" s="130">
        <v>5002329</v>
      </c>
      <c r="B10278" s="126" t="s">
        <v>20356</v>
      </c>
      <c r="C10278" s="126" t="s">
        <v>9267</v>
      </c>
      <c r="D10278" s="126" t="s">
        <v>16670</v>
      </c>
      <c r="E10278" s="126" t="s">
        <v>288</v>
      </c>
      <c r="F10278" s="126" t="s">
        <v>491</v>
      </c>
      <c r="G10278" s="126" t="s">
        <v>417</v>
      </c>
      <c r="H10278" s="126" t="s">
        <v>126</v>
      </c>
      <c r="I10278" s="126" t="s">
        <v>126</v>
      </c>
      <c r="J10278" s="126" t="s">
        <v>1248</v>
      </c>
      <c r="K10278" s="126" t="s">
        <v>613</v>
      </c>
      <c r="L10278" s="126" t="s">
        <v>1249</v>
      </c>
      <c r="M10278" s="130">
        <v>1485.7</v>
      </c>
      <c r="N10278" s="126" t="s">
        <v>290</v>
      </c>
      <c r="O10278" s="126" t="s">
        <v>1311</v>
      </c>
      <c r="P10278" s="130">
        <v>0</v>
      </c>
      <c r="S10278" s="130">
        <v>0</v>
      </c>
      <c r="V10278" s="130">
        <v>1650.78</v>
      </c>
      <c r="X10278" s="126" t="s">
        <v>1312</v>
      </c>
      <c r="Y10278" s="126" t="s">
        <v>517</v>
      </c>
      <c r="Z10278" s="127" t="s">
        <v>309</v>
      </c>
      <c r="AA10278" s="128">
        <v>1</v>
      </c>
      <c r="AB10278" s="128">
        <v>60</v>
      </c>
      <c r="AD10278" s="126" t="s">
        <v>562</v>
      </c>
      <c r="AG10278" s="127"/>
      <c r="AI10278" s="127"/>
    </row>
    <row r="10279" spans="1:35" ht="14.85" customHeight="1">
      <c r="A10279" s="130">
        <v>5002328</v>
      </c>
      <c r="B10279" s="126" t="s">
        <v>20357</v>
      </c>
      <c r="C10279" s="126" t="s">
        <v>20358</v>
      </c>
      <c r="D10279" s="126" t="s">
        <v>16670</v>
      </c>
      <c r="E10279" s="126" t="s">
        <v>288</v>
      </c>
      <c r="F10279" s="126" t="s">
        <v>491</v>
      </c>
      <c r="G10279" s="126" t="s">
        <v>417</v>
      </c>
      <c r="H10279" s="126" t="s">
        <v>126</v>
      </c>
      <c r="I10279" s="126" t="s">
        <v>126</v>
      </c>
      <c r="J10279" s="126" t="s">
        <v>1248</v>
      </c>
      <c r="K10279" s="126" t="s">
        <v>613</v>
      </c>
      <c r="L10279" s="126" t="s">
        <v>1249</v>
      </c>
      <c r="M10279" s="130">
        <v>1298.1199999999999</v>
      </c>
      <c r="N10279" s="126" t="s">
        <v>290</v>
      </c>
      <c r="O10279" s="126" t="s">
        <v>1311</v>
      </c>
      <c r="P10279" s="130">
        <v>0</v>
      </c>
      <c r="S10279" s="130">
        <v>0</v>
      </c>
      <c r="V10279" s="130">
        <v>1442.36</v>
      </c>
      <c r="X10279" s="126" t="s">
        <v>1312</v>
      </c>
      <c r="Y10279" s="126" t="s">
        <v>517</v>
      </c>
      <c r="Z10279" s="127" t="s">
        <v>309</v>
      </c>
      <c r="AA10279" s="128">
        <v>1</v>
      </c>
      <c r="AB10279" s="128">
        <v>60</v>
      </c>
      <c r="AD10279" s="126" t="s">
        <v>562</v>
      </c>
      <c r="AG10279" s="127"/>
      <c r="AI10279" s="127"/>
    </row>
    <row r="10280" spans="1:35" ht="14.85" customHeight="1">
      <c r="A10280" s="130">
        <v>5002327</v>
      </c>
      <c r="B10280" s="126" t="s">
        <v>20359</v>
      </c>
      <c r="C10280" s="126" t="s">
        <v>20360</v>
      </c>
      <c r="D10280" s="126" t="s">
        <v>16670</v>
      </c>
      <c r="E10280" s="126" t="s">
        <v>288</v>
      </c>
      <c r="F10280" s="126" t="s">
        <v>491</v>
      </c>
      <c r="G10280" s="126" t="s">
        <v>417</v>
      </c>
      <c r="H10280" s="126" t="s">
        <v>126</v>
      </c>
      <c r="I10280" s="126" t="s">
        <v>126</v>
      </c>
      <c r="J10280" s="126" t="s">
        <v>1248</v>
      </c>
      <c r="K10280" s="126" t="s">
        <v>613</v>
      </c>
      <c r="L10280" s="126" t="s">
        <v>1249</v>
      </c>
      <c r="M10280" s="130">
        <v>2426.1999999999998</v>
      </c>
      <c r="N10280" s="126" t="s">
        <v>290</v>
      </c>
      <c r="O10280" s="126" t="s">
        <v>1311</v>
      </c>
      <c r="P10280" s="130">
        <v>0</v>
      </c>
      <c r="S10280" s="130">
        <v>0</v>
      </c>
      <c r="V10280" s="130">
        <v>2695.78</v>
      </c>
      <c r="X10280" s="126" t="s">
        <v>1312</v>
      </c>
      <c r="Y10280" s="126" t="s">
        <v>517</v>
      </c>
      <c r="Z10280" s="127" t="s">
        <v>309</v>
      </c>
      <c r="AA10280" s="128">
        <v>1</v>
      </c>
      <c r="AB10280" s="128">
        <v>60</v>
      </c>
      <c r="AD10280" s="126" t="s">
        <v>562</v>
      </c>
      <c r="AG10280" s="127"/>
      <c r="AI10280" s="127"/>
    </row>
    <row r="10281" spans="1:35" ht="14.85" customHeight="1">
      <c r="A10281" s="130">
        <v>5002326</v>
      </c>
      <c r="B10281" s="126" t="s">
        <v>20361</v>
      </c>
      <c r="C10281" s="126" t="s">
        <v>20362</v>
      </c>
      <c r="D10281" s="126" t="s">
        <v>16670</v>
      </c>
      <c r="E10281" s="126" t="s">
        <v>288</v>
      </c>
      <c r="F10281" s="126" t="s">
        <v>491</v>
      </c>
      <c r="G10281" s="126" t="s">
        <v>417</v>
      </c>
      <c r="H10281" s="126" t="s">
        <v>126</v>
      </c>
      <c r="I10281" s="126" t="s">
        <v>126</v>
      </c>
      <c r="J10281" s="126" t="s">
        <v>1248</v>
      </c>
      <c r="K10281" s="126" t="s">
        <v>613</v>
      </c>
      <c r="L10281" s="126" t="s">
        <v>1249</v>
      </c>
      <c r="M10281" s="130">
        <v>4894.4799999999996</v>
      </c>
      <c r="N10281" s="126" t="s">
        <v>290</v>
      </c>
      <c r="O10281" s="126" t="s">
        <v>1311</v>
      </c>
      <c r="P10281" s="130">
        <v>0</v>
      </c>
      <c r="S10281" s="130">
        <v>0</v>
      </c>
      <c r="V10281" s="130">
        <v>5438.32</v>
      </c>
      <c r="X10281" s="126" t="s">
        <v>1312</v>
      </c>
      <c r="Y10281" s="126" t="s">
        <v>517</v>
      </c>
      <c r="Z10281" s="127" t="s">
        <v>309</v>
      </c>
      <c r="AA10281" s="128">
        <v>1</v>
      </c>
      <c r="AB10281" s="128">
        <v>60</v>
      </c>
      <c r="AD10281" s="126" t="s">
        <v>562</v>
      </c>
      <c r="AG10281" s="127"/>
      <c r="AI10281" s="127"/>
    </row>
    <row r="10282" spans="1:35" ht="14.85" customHeight="1">
      <c r="A10282" s="130">
        <v>5002325</v>
      </c>
      <c r="B10282" s="126" t="s">
        <v>20363</v>
      </c>
      <c r="C10282" s="126" t="s">
        <v>20364</v>
      </c>
      <c r="D10282" s="126" t="s">
        <v>16670</v>
      </c>
      <c r="E10282" s="126" t="s">
        <v>288</v>
      </c>
      <c r="F10282" s="126" t="s">
        <v>491</v>
      </c>
      <c r="G10282" s="126" t="s">
        <v>417</v>
      </c>
      <c r="H10282" s="126" t="s">
        <v>126</v>
      </c>
      <c r="I10282" s="126" t="s">
        <v>308</v>
      </c>
      <c r="J10282" s="126" t="s">
        <v>1248</v>
      </c>
      <c r="K10282" s="126" t="s">
        <v>613</v>
      </c>
      <c r="L10282" s="126" t="s">
        <v>1249</v>
      </c>
      <c r="M10282" s="130">
        <v>2218.46</v>
      </c>
      <c r="N10282" s="126" t="s">
        <v>290</v>
      </c>
      <c r="O10282" s="126" t="s">
        <v>1311</v>
      </c>
      <c r="P10282" s="130">
        <v>0</v>
      </c>
      <c r="S10282" s="130">
        <v>0</v>
      </c>
      <c r="V10282" s="130">
        <v>2464.96</v>
      </c>
      <c r="X10282" s="126" t="s">
        <v>1312</v>
      </c>
      <c r="Y10282" s="126" t="s">
        <v>517</v>
      </c>
      <c r="Z10282" s="127" t="s">
        <v>309</v>
      </c>
      <c r="AA10282" s="128">
        <v>1</v>
      </c>
      <c r="AB10282" s="128">
        <v>60</v>
      </c>
      <c r="AD10282" s="126" t="s">
        <v>562</v>
      </c>
      <c r="AG10282" s="127"/>
      <c r="AI10282" s="127"/>
    </row>
    <row r="10283" spans="1:35" ht="14.85" customHeight="1">
      <c r="A10283" s="130">
        <v>5002324</v>
      </c>
      <c r="B10283" s="126" t="s">
        <v>20365</v>
      </c>
      <c r="C10283" s="126" t="s">
        <v>20366</v>
      </c>
      <c r="D10283" s="126" t="s">
        <v>16665</v>
      </c>
      <c r="E10283" s="126" t="s">
        <v>288</v>
      </c>
      <c r="F10283" s="126" t="s">
        <v>491</v>
      </c>
      <c r="G10283" s="126" t="s">
        <v>417</v>
      </c>
      <c r="H10283" s="126" t="s">
        <v>126</v>
      </c>
      <c r="I10283" s="126" t="s">
        <v>126</v>
      </c>
      <c r="J10283" s="126" t="s">
        <v>1248</v>
      </c>
      <c r="K10283" s="126" t="s">
        <v>613</v>
      </c>
      <c r="L10283" s="126" t="s">
        <v>1249</v>
      </c>
      <c r="M10283" s="130">
        <v>46096.27</v>
      </c>
      <c r="N10283" s="126" t="s">
        <v>290</v>
      </c>
      <c r="O10283" s="126" t="s">
        <v>1311</v>
      </c>
      <c r="P10283" s="130">
        <v>0</v>
      </c>
      <c r="S10283" s="130">
        <v>0</v>
      </c>
      <c r="V10283" s="130">
        <v>46096.27</v>
      </c>
      <c r="X10283" s="126" t="s">
        <v>1446</v>
      </c>
      <c r="Y10283" s="126" t="s">
        <v>517</v>
      </c>
      <c r="Z10283" s="127"/>
      <c r="AA10283" s="128">
        <v>1</v>
      </c>
      <c r="AB10283" s="128">
        <v>60</v>
      </c>
      <c r="AD10283" s="126" t="s">
        <v>562</v>
      </c>
      <c r="AG10283" s="127"/>
      <c r="AI10283" s="127"/>
    </row>
    <row r="10284" spans="1:35" ht="14.85" customHeight="1">
      <c r="A10284" s="130">
        <v>5002323</v>
      </c>
      <c r="B10284" s="126" t="s">
        <v>20365</v>
      </c>
      <c r="C10284" s="126" t="s">
        <v>20366</v>
      </c>
      <c r="D10284" s="126" t="s">
        <v>1600</v>
      </c>
      <c r="E10284" s="126" t="s">
        <v>288</v>
      </c>
      <c r="F10284" s="126" t="s">
        <v>491</v>
      </c>
      <c r="G10284" s="126" t="s">
        <v>417</v>
      </c>
      <c r="H10284" s="126" t="s">
        <v>126</v>
      </c>
      <c r="I10284" s="126" t="s">
        <v>126</v>
      </c>
      <c r="J10284" s="126" t="s">
        <v>1248</v>
      </c>
      <c r="K10284" s="126" t="s">
        <v>613</v>
      </c>
      <c r="L10284" s="126" t="s">
        <v>1249</v>
      </c>
      <c r="M10284" s="130">
        <v>46096.27</v>
      </c>
      <c r="N10284" s="126" t="s">
        <v>290</v>
      </c>
      <c r="O10284" s="126" t="s">
        <v>1601</v>
      </c>
      <c r="P10284" s="130">
        <v>0</v>
      </c>
      <c r="S10284" s="130">
        <v>0</v>
      </c>
      <c r="V10284" s="130">
        <v>46096.27</v>
      </c>
      <c r="X10284" s="126" t="s">
        <v>1602</v>
      </c>
      <c r="Z10284" s="127"/>
      <c r="AA10284" s="128">
        <v>1</v>
      </c>
      <c r="AB10284" s="128">
        <v>60</v>
      </c>
      <c r="AD10284" s="126" t="s">
        <v>562</v>
      </c>
      <c r="AG10284" s="127"/>
      <c r="AI10284" s="127"/>
    </row>
    <row r="10285" spans="1:35" ht="14.85" customHeight="1">
      <c r="A10285" s="130">
        <v>5000712</v>
      </c>
      <c r="B10285" s="126" t="s">
        <v>20367</v>
      </c>
      <c r="C10285" s="126" t="s">
        <v>20368</v>
      </c>
      <c r="D10285" s="126" t="s">
        <v>20369</v>
      </c>
      <c r="E10285" s="126" t="s">
        <v>288</v>
      </c>
      <c r="F10285" s="126" t="s">
        <v>416</v>
      </c>
      <c r="G10285" s="126" t="s">
        <v>417</v>
      </c>
      <c r="H10285" s="126" t="s">
        <v>126</v>
      </c>
      <c r="I10285" s="126" t="s">
        <v>126</v>
      </c>
      <c r="J10285" s="126" t="s">
        <v>912</v>
      </c>
      <c r="K10285" s="126" t="s">
        <v>747</v>
      </c>
      <c r="L10285" s="126" t="s">
        <v>913</v>
      </c>
      <c r="M10285" s="130">
        <v>340.48</v>
      </c>
      <c r="O10285" s="126" t="s">
        <v>422</v>
      </c>
      <c r="P10285" s="130">
        <v>0</v>
      </c>
      <c r="S10285" s="130">
        <v>0</v>
      </c>
      <c r="V10285" s="130">
        <v>340.48</v>
      </c>
      <c r="X10285" s="126" t="s">
        <v>497</v>
      </c>
      <c r="Z10285" s="127"/>
      <c r="AA10285" s="128">
        <v>1</v>
      </c>
      <c r="AB10285" s="128">
        <v>12</v>
      </c>
      <c r="AD10285" s="126" t="s">
        <v>562</v>
      </c>
      <c r="AG10285" s="127"/>
      <c r="AI10285" s="127"/>
    </row>
    <row r="10286" spans="1:35" ht="14.85" customHeight="1">
      <c r="A10286" s="130">
        <v>5000711</v>
      </c>
      <c r="B10286" s="126" t="s">
        <v>20370</v>
      </c>
      <c r="C10286" s="126" t="s">
        <v>20371</v>
      </c>
      <c r="D10286" s="126" t="s">
        <v>20372</v>
      </c>
      <c r="E10286" s="126" t="s">
        <v>288</v>
      </c>
      <c r="F10286" s="126" t="s">
        <v>416</v>
      </c>
      <c r="G10286" s="126" t="s">
        <v>417</v>
      </c>
      <c r="H10286" s="126" t="s">
        <v>126</v>
      </c>
      <c r="I10286" s="126" t="s">
        <v>126</v>
      </c>
      <c r="J10286" s="126" t="s">
        <v>912</v>
      </c>
      <c r="K10286" s="126" t="s">
        <v>747</v>
      </c>
      <c r="L10286" s="126" t="s">
        <v>913</v>
      </c>
      <c r="M10286" s="130">
        <v>292.32</v>
      </c>
      <c r="O10286" s="126" t="s">
        <v>587</v>
      </c>
      <c r="P10286" s="130">
        <v>0</v>
      </c>
      <c r="S10286" s="130">
        <v>0</v>
      </c>
      <c r="V10286" s="130">
        <v>387.47</v>
      </c>
      <c r="X10286" s="126" t="s">
        <v>5333</v>
      </c>
      <c r="Z10286" s="127"/>
      <c r="AA10286" s="128">
        <v>1</v>
      </c>
      <c r="AB10286" s="128">
        <v>12</v>
      </c>
      <c r="AD10286" s="126" t="s">
        <v>562</v>
      </c>
      <c r="AG10286" s="127"/>
      <c r="AI10286" s="127"/>
    </row>
    <row r="10287" spans="1:35" ht="14.85" customHeight="1">
      <c r="A10287" s="130">
        <v>5000710</v>
      </c>
      <c r="B10287" s="126" t="s">
        <v>20373</v>
      </c>
      <c r="C10287" s="126" t="s">
        <v>20374</v>
      </c>
      <c r="D10287" s="126" t="s">
        <v>20375</v>
      </c>
      <c r="E10287" s="126" t="s">
        <v>288</v>
      </c>
      <c r="F10287" s="126" t="s">
        <v>416</v>
      </c>
      <c r="G10287" s="126" t="s">
        <v>417</v>
      </c>
      <c r="H10287" s="126" t="s">
        <v>126</v>
      </c>
      <c r="I10287" s="126" t="s">
        <v>126</v>
      </c>
      <c r="J10287" s="126" t="s">
        <v>912</v>
      </c>
      <c r="K10287" s="126" t="s">
        <v>747</v>
      </c>
      <c r="L10287" s="126" t="s">
        <v>913</v>
      </c>
      <c r="M10287" s="130">
        <v>339.58</v>
      </c>
      <c r="O10287" s="126" t="s">
        <v>422</v>
      </c>
      <c r="P10287" s="130">
        <v>0</v>
      </c>
      <c r="S10287" s="130">
        <v>0</v>
      </c>
      <c r="V10287" s="130">
        <v>339.58</v>
      </c>
      <c r="X10287" s="126" t="s">
        <v>497</v>
      </c>
      <c r="Z10287" s="127"/>
      <c r="AA10287" s="128">
        <v>1</v>
      </c>
      <c r="AB10287" s="128">
        <v>12</v>
      </c>
      <c r="AD10287" s="126" t="s">
        <v>562</v>
      </c>
      <c r="AG10287" s="127"/>
      <c r="AI10287" s="127"/>
    </row>
    <row r="10288" spans="1:35" ht="14.85" customHeight="1">
      <c r="A10288" s="130">
        <v>5000709</v>
      </c>
      <c r="B10288" s="126" t="s">
        <v>20376</v>
      </c>
      <c r="C10288" s="126" t="s">
        <v>20374</v>
      </c>
      <c r="D10288" s="126" t="s">
        <v>20377</v>
      </c>
      <c r="E10288" s="126" t="s">
        <v>288</v>
      </c>
      <c r="F10288" s="126" t="s">
        <v>416</v>
      </c>
      <c r="G10288" s="126" t="s">
        <v>417</v>
      </c>
      <c r="H10288" s="126" t="s">
        <v>126</v>
      </c>
      <c r="I10288" s="126" t="s">
        <v>126</v>
      </c>
      <c r="J10288" s="126" t="s">
        <v>912</v>
      </c>
      <c r="K10288" s="126" t="s">
        <v>747</v>
      </c>
      <c r="L10288" s="126" t="s">
        <v>913</v>
      </c>
      <c r="M10288" s="130">
        <v>339.58</v>
      </c>
      <c r="O10288" s="126" t="s">
        <v>422</v>
      </c>
      <c r="P10288" s="130">
        <v>0</v>
      </c>
      <c r="S10288" s="130">
        <v>0</v>
      </c>
      <c r="V10288" s="130">
        <v>339.58</v>
      </c>
      <c r="X10288" s="126" t="s">
        <v>497</v>
      </c>
      <c r="Z10288" s="127"/>
      <c r="AA10288" s="128">
        <v>1</v>
      </c>
      <c r="AB10288" s="128">
        <v>12</v>
      </c>
      <c r="AD10288" s="126" t="s">
        <v>562</v>
      </c>
      <c r="AG10288" s="127"/>
      <c r="AI10288" s="127"/>
    </row>
    <row r="10289" spans="1:35" ht="14.85" customHeight="1">
      <c r="A10289" s="130">
        <v>5000708</v>
      </c>
      <c r="B10289" s="126" t="s">
        <v>20378</v>
      </c>
      <c r="C10289" s="126" t="s">
        <v>20374</v>
      </c>
      <c r="D10289" s="126" t="s">
        <v>20379</v>
      </c>
      <c r="E10289" s="126" t="s">
        <v>288</v>
      </c>
      <c r="F10289" s="126" t="s">
        <v>416</v>
      </c>
      <c r="G10289" s="126" t="s">
        <v>417</v>
      </c>
      <c r="H10289" s="126" t="s">
        <v>126</v>
      </c>
      <c r="I10289" s="126" t="s">
        <v>126</v>
      </c>
      <c r="J10289" s="126" t="s">
        <v>912</v>
      </c>
      <c r="K10289" s="126" t="s">
        <v>747</v>
      </c>
      <c r="L10289" s="126" t="s">
        <v>913</v>
      </c>
      <c r="M10289" s="130">
        <v>339.58</v>
      </c>
      <c r="O10289" s="126" t="s">
        <v>422</v>
      </c>
      <c r="P10289" s="130">
        <v>0</v>
      </c>
      <c r="S10289" s="130">
        <v>0</v>
      </c>
      <c r="V10289" s="130">
        <v>339.58</v>
      </c>
      <c r="X10289" s="126" t="s">
        <v>497</v>
      </c>
      <c r="Z10289" s="127"/>
      <c r="AA10289" s="128">
        <v>1</v>
      </c>
      <c r="AB10289" s="128">
        <v>12</v>
      </c>
      <c r="AD10289" s="126" t="s">
        <v>562</v>
      </c>
      <c r="AG10289" s="127"/>
      <c r="AI10289" s="127"/>
    </row>
    <row r="10290" spans="1:35" ht="14.85" customHeight="1">
      <c r="A10290" s="130">
        <v>5000707</v>
      </c>
      <c r="B10290" s="126" t="s">
        <v>20380</v>
      </c>
      <c r="C10290" s="126" t="s">
        <v>20374</v>
      </c>
      <c r="D10290" s="126" t="s">
        <v>20381</v>
      </c>
      <c r="E10290" s="126" t="s">
        <v>288</v>
      </c>
      <c r="F10290" s="126" t="s">
        <v>416</v>
      </c>
      <c r="G10290" s="126" t="s">
        <v>417</v>
      </c>
      <c r="H10290" s="126" t="s">
        <v>126</v>
      </c>
      <c r="I10290" s="126" t="s">
        <v>126</v>
      </c>
      <c r="J10290" s="126" t="s">
        <v>912</v>
      </c>
      <c r="K10290" s="126" t="s">
        <v>747</v>
      </c>
      <c r="L10290" s="126" t="s">
        <v>913</v>
      </c>
      <c r="M10290" s="130">
        <v>339.58</v>
      </c>
      <c r="O10290" s="126" t="s">
        <v>422</v>
      </c>
      <c r="P10290" s="130">
        <v>0</v>
      </c>
      <c r="S10290" s="130">
        <v>0</v>
      </c>
      <c r="V10290" s="130">
        <v>339.58</v>
      </c>
      <c r="X10290" s="126" t="s">
        <v>497</v>
      </c>
      <c r="Z10290" s="127"/>
      <c r="AA10290" s="128">
        <v>1</v>
      </c>
      <c r="AB10290" s="128">
        <v>12</v>
      </c>
      <c r="AD10290" s="126" t="s">
        <v>562</v>
      </c>
      <c r="AG10290" s="127"/>
      <c r="AI10290" s="127"/>
    </row>
    <row r="10291" spans="1:35" ht="14.85" customHeight="1">
      <c r="A10291" s="130">
        <v>5000706</v>
      </c>
      <c r="B10291" s="126" t="s">
        <v>20382</v>
      </c>
      <c r="C10291" s="126" t="s">
        <v>20374</v>
      </c>
      <c r="D10291" s="126" t="s">
        <v>20383</v>
      </c>
      <c r="E10291" s="126" t="s">
        <v>288</v>
      </c>
      <c r="F10291" s="126" t="s">
        <v>416</v>
      </c>
      <c r="G10291" s="126" t="s">
        <v>417</v>
      </c>
      <c r="H10291" s="126" t="s">
        <v>126</v>
      </c>
      <c r="I10291" s="126" t="s">
        <v>126</v>
      </c>
      <c r="J10291" s="126" t="s">
        <v>912</v>
      </c>
      <c r="K10291" s="126" t="s">
        <v>747</v>
      </c>
      <c r="L10291" s="126" t="s">
        <v>913</v>
      </c>
      <c r="M10291" s="130">
        <v>339.2</v>
      </c>
      <c r="O10291" s="126" t="s">
        <v>422</v>
      </c>
      <c r="P10291" s="130">
        <v>0</v>
      </c>
      <c r="S10291" s="130">
        <v>0</v>
      </c>
      <c r="V10291" s="130">
        <v>339.2</v>
      </c>
      <c r="X10291" s="126" t="s">
        <v>497</v>
      </c>
      <c r="Z10291" s="127"/>
      <c r="AA10291" s="128">
        <v>1</v>
      </c>
      <c r="AB10291" s="128">
        <v>12</v>
      </c>
      <c r="AD10291" s="126" t="s">
        <v>562</v>
      </c>
      <c r="AG10291" s="127"/>
      <c r="AI10291" s="127"/>
    </row>
    <row r="10292" spans="1:35" ht="14.85" customHeight="1">
      <c r="A10292" s="130">
        <v>5000705</v>
      </c>
      <c r="B10292" s="126" t="s">
        <v>20384</v>
      </c>
      <c r="C10292" s="126" t="s">
        <v>20374</v>
      </c>
      <c r="D10292" s="126" t="s">
        <v>20385</v>
      </c>
      <c r="E10292" s="126" t="s">
        <v>288</v>
      </c>
      <c r="F10292" s="126" t="s">
        <v>416</v>
      </c>
      <c r="G10292" s="126" t="s">
        <v>417</v>
      </c>
      <c r="H10292" s="126" t="s">
        <v>126</v>
      </c>
      <c r="I10292" s="126" t="s">
        <v>126</v>
      </c>
      <c r="J10292" s="126" t="s">
        <v>912</v>
      </c>
      <c r="K10292" s="126" t="s">
        <v>747</v>
      </c>
      <c r="L10292" s="126" t="s">
        <v>913</v>
      </c>
      <c r="M10292" s="130">
        <v>339.2</v>
      </c>
      <c r="O10292" s="126" t="s">
        <v>422</v>
      </c>
      <c r="P10292" s="130">
        <v>0</v>
      </c>
      <c r="S10292" s="130">
        <v>0</v>
      </c>
      <c r="V10292" s="130">
        <v>339.2</v>
      </c>
      <c r="X10292" s="126" t="s">
        <v>497</v>
      </c>
      <c r="Z10292" s="127"/>
      <c r="AA10292" s="128">
        <v>1</v>
      </c>
      <c r="AB10292" s="128">
        <v>12</v>
      </c>
      <c r="AD10292" s="126" t="s">
        <v>562</v>
      </c>
      <c r="AG10292" s="127"/>
      <c r="AI10292" s="127"/>
    </row>
    <row r="10293" spans="1:35" ht="14.85" customHeight="1">
      <c r="A10293" s="130">
        <v>5000704</v>
      </c>
      <c r="B10293" s="126" t="s">
        <v>20386</v>
      </c>
      <c r="C10293" s="126" t="s">
        <v>20387</v>
      </c>
      <c r="D10293" s="126" t="s">
        <v>911</v>
      </c>
      <c r="E10293" s="126" t="s">
        <v>288</v>
      </c>
      <c r="F10293" s="126" t="s">
        <v>416</v>
      </c>
      <c r="G10293" s="126" t="s">
        <v>417</v>
      </c>
      <c r="H10293" s="126" t="s">
        <v>126</v>
      </c>
      <c r="I10293" s="126" t="s">
        <v>126</v>
      </c>
      <c r="J10293" s="126" t="s">
        <v>912</v>
      </c>
      <c r="K10293" s="126" t="s">
        <v>747</v>
      </c>
      <c r="L10293" s="126" t="s">
        <v>913</v>
      </c>
      <c r="M10293" s="130">
        <v>1460.48</v>
      </c>
      <c r="O10293" s="126" t="s">
        <v>427</v>
      </c>
      <c r="P10293" s="130">
        <v>0</v>
      </c>
      <c r="S10293" s="130">
        <v>0</v>
      </c>
      <c r="V10293" s="130">
        <v>1777.02</v>
      </c>
      <c r="X10293" s="126" t="s">
        <v>428</v>
      </c>
      <c r="Z10293" s="127"/>
      <c r="AA10293" s="128">
        <v>1</v>
      </c>
      <c r="AB10293" s="128">
        <v>12</v>
      </c>
      <c r="AD10293" s="126" t="s">
        <v>562</v>
      </c>
      <c r="AG10293" s="127"/>
      <c r="AI10293" s="127"/>
    </row>
    <row r="10294" spans="1:35" ht="14.85" customHeight="1">
      <c r="A10294" s="130">
        <v>5000703</v>
      </c>
      <c r="B10294" s="126" t="s">
        <v>20388</v>
      </c>
      <c r="C10294" s="126" t="s">
        <v>20389</v>
      </c>
      <c r="D10294" s="126" t="s">
        <v>20390</v>
      </c>
      <c r="E10294" s="126" t="s">
        <v>288</v>
      </c>
      <c r="F10294" s="126" t="s">
        <v>416</v>
      </c>
      <c r="G10294" s="126" t="s">
        <v>417</v>
      </c>
      <c r="H10294" s="126" t="s">
        <v>126</v>
      </c>
      <c r="I10294" s="126" t="s">
        <v>126</v>
      </c>
      <c r="J10294" s="126" t="s">
        <v>912</v>
      </c>
      <c r="K10294" s="126" t="s">
        <v>747</v>
      </c>
      <c r="L10294" s="126" t="s">
        <v>913</v>
      </c>
      <c r="M10294" s="130">
        <v>973.68</v>
      </c>
      <c r="O10294" s="126" t="s">
        <v>427</v>
      </c>
      <c r="P10294" s="130">
        <v>0</v>
      </c>
      <c r="S10294" s="130">
        <v>0</v>
      </c>
      <c r="V10294" s="130">
        <v>973.68</v>
      </c>
      <c r="X10294" s="126" t="s">
        <v>432</v>
      </c>
      <c r="Z10294" s="127"/>
      <c r="AA10294" s="128">
        <v>1</v>
      </c>
      <c r="AB10294" s="128">
        <v>12</v>
      </c>
      <c r="AD10294" s="126" t="s">
        <v>562</v>
      </c>
      <c r="AG10294" s="127"/>
      <c r="AI10294" s="127"/>
    </row>
    <row r="10295" spans="1:35" ht="14.85" customHeight="1">
      <c r="A10295" s="130">
        <v>5004180</v>
      </c>
      <c r="B10295" s="126" t="s">
        <v>14973</v>
      </c>
      <c r="C10295" s="126" t="s">
        <v>14974</v>
      </c>
      <c r="D10295" s="126" t="s">
        <v>14975</v>
      </c>
      <c r="E10295" s="126" t="s">
        <v>288</v>
      </c>
      <c r="F10295" s="126" t="s">
        <v>364</v>
      </c>
      <c r="G10295" s="126" t="s">
        <v>417</v>
      </c>
      <c r="H10295" s="126" t="s">
        <v>126</v>
      </c>
      <c r="I10295" s="126" t="s">
        <v>126</v>
      </c>
      <c r="J10295" s="126" t="s">
        <v>886</v>
      </c>
      <c r="K10295" s="126" t="s">
        <v>443</v>
      </c>
      <c r="L10295" s="126" t="s">
        <v>887</v>
      </c>
      <c r="M10295" s="130">
        <v>6817.44</v>
      </c>
      <c r="O10295" s="126" t="s">
        <v>365</v>
      </c>
      <c r="P10295" s="130">
        <v>0</v>
      </c>
      <c r="S10295" s="130">
        <v>0</v>
      </c>
      <c r="V10295" s="130">
        <v>11686.96</v>
      </c>
      <c r="X10295" s="126" t="s">
        <v>510</v>
      </c>
      <c r="Z10295" s="127"/>
      <c r="AA10295" s="128">
        <v>2</v>
      </c>
      <c r="AB10295" s="128">
        <v>60</v>
      </c>
      <c r="AC10295" s="126" t="s">
        <v>366</v>
      </c>
      <c r="AD10295" s="126" t="s">
        <v>562</v>
      </c>
      <c r="AG10295" s="127"/>
      <c r="AI10295" s="127"/>
    </row>
    <row r="10296" spans="1:35" ht="14.85" customHeight="1">
      <c r="A10296" s="130">
        <v>5002903</v>
      </c>
      <c r="B10296" s="126" t="s">
        <v>20391</v>
      </c>
      <c r="C10296" s="126" t="s">
        <v>20392</v>
      </c>
      <c r="D10296" s="126" t="s">
        <v>20393</v>
      </c>
      <c r="E10296" s="126" t="s">
        <v>288</v>
      </c>
      <c r="F10296" s="126" t="s">
        <v>416</v>
      </c>
      <c r="G10296" s="126" t="s">
        <v>417</v>
      </c>
      <c r="H10296" s="126" t="s">
        <v>126</v>
      </c>
      <c r="I10296" s="126" t="s">
        <v>126</v>
      </c>
      <c r="J10296" s="126" t="s">
        <v>8036</v>
      </c>
      <c r="K10296" s="126" t="s">
        <v>747</v>
      </c>
      <c r="L10296" s="126" t="s">
        <v>8037</v>
      </c>
      <c r="M10296" s="130">
        <v>847.26</v>
      </c>
      <c r="O10296" s="126" t="s">
        <v>4833</v>
      </c>
      <c r="P10296" s="130">
        <v>0</v>
      </c>
      <c r="S10296" s="130">
        <v>0</v>
      </c>
      <c r="V10296" s="130">
        <v>847.26</v>
      </c>
      <c r="X10296" s="126" t="s">
        <v>6737</v>
      </c>
      <c r="Z10296" s="127"/>
      <c r="AA10296" s="128">
        <v>1</v>
      </c>
      <c r="AB10296" s="128">
        <v>12</v>
      </c>
      <c r="AD10296" s="126" t="s">
        <v>562</v>
      </c>
      <c r="AG10296" s="127"/>
      <c r="AI10296" s="127"/>
    </row>
    <row r="10297" spans="1:35" ht="14.85" customHeight="1">
      <c r="A10297" s="130">
        <v>5002902</v>
      </c>
      <c r="B10297" s="126" t="s">
        <v>20394</v>
      </c>
      <c r="C10297" s="126" t="s">
        <v>20395</v>
      </c>
      <c r="D10297" s="126" t="s">
        <v>20396</v>
      </c>
      <c r="E10297" s="126" t="s">
        <v>288</v>
      </c>
      <c r="F10297" s="126" t="s">
        <v>416</v>
      </c>
      <c r="G10297" s="126" t="s">
        <v>417</v>
      </c>
      <c r="H10297" s="126" t="s">
        <v>126</v>
      </c>
      <c r="I10297" s="126" t="s">
        <v>126</v>
      </c>
      <c r="J10297" s="126" t="s">
        <v>8036</v>
      </c>
      <c r="K10297" s="126" t="s">
        <v>747</v>
      </c>
      <c r="L10297" s="126" t="s">
        <v>8037</v>
      </c>
      <c r="M10297" s="130">
        <v>487.2</v>
      </c>
      <c r="O10297" s="126" t="s">
        <v>3102</v>
      </c>
      <c r="P10297" s="130">
        <v>0</v>
      </c>
      <c r="S10297" s="130">
        <v>0</v>
      </c>
      <c r="V10297" s="130">
        <v>563.48</v>
      </c>
      <c r="X10297" s="126" t="s">
        <v>3103</v>
      </c>
      <c r="Z10297" s="127"/>
      <c r="AA10297" s="128">
        <v>1</v>
      </c>
      <c r="AB10297" s="128">
        <v>12</v>
      </c>
      <c r="AD10297" s="126" t="s">
        <v>562</v>
      </c>
      <c r="AG10297" s="127"/>
      <c r="AI10297" s="127"/>
    </row>
    <row r="10298" spans="1:35" ht="14.85" customHeight="1">
      <c r="A10298" s="130">
        <v>5002901</v>
      </c>
      <c r="B10298" s="126" t="s">
        <v>20397</v>
      </c>
      <c r="C10298" s="126" t="s">
        <v>20398</v>
      </c>
      <c r="D10298" s="126" t="s">
        <v>20399</v>
      </c>
      <c r="E10298" s="126" t="s">
        <v>288</v>
      </c>
      <c r="F10298" s="126" t="s">
        <v>416</v>
      </c>
      <c r="G10298" s="126" t="s">
        <v>417</v>
      </c>
      <c r="H10298" s="126" t="s">
        <v>126</v>
      </c>
      <c r="I10298" s="126" t="s">
        <v>126</v>
      </c>
      <c r="J10298" s="126" t="s">
        <v>8036</v>
      </c>
      <c r="K10298" s="126" t="s">
        <v>747</v>
      </c>
      <c r="L10298" s="126" t="s">
        <v>8037</v>
      </c>
      <c r="M10298" s="130">
        <v>745.34</v>
      </c>
      <c r="O10298" s="126" t="s">
        <v>2186</v>
      </c>
      <c r="P10298" s="130">
        <v>0</v>
      </c>
      <c r="S10298" s="130">
        <v>0</v>
      </c>
      <c r="V10298" s="130">
        <v>745.34</v>
      </c>
      <c r="X10298" s="126" t="s">
        <v>7056</v>
      </c>
      <c r="Z10298" s="127"/>
      <c r="AA10298" s="128">
        <v>1</v>
      </c>
      <c r="AB10298" s="128">
        <v>12</v>
      </c>
      <c r="AD10298" s="126" t="s">
        <v>562</v>
      </c>
      <c r="AG10298" s="127"/>
      <c r="AI10298" s="127"/>
    </row>
    <row r="10299" spans="1:35" ht="14.85" customHeight="1">
      <c r="A10299" s="130">
        <v>5002900</v>
      </c>
      <c r="B10299" s="126" t="s">
        <v>20400</v>
      </c>
      <c r="C10299" s="126" t="s">
        <v>20401</v>
      </c>
      <c r="D10299" s="126" t="s">
        <v>20402</v>
      </c>
      <c r="E10299" s="126" t="s">
        <v>288</v>
      </c>
      <c r="F10299" s="126" t="s">
        <v>416</v>
      </c>
      <c r="G10299" s="126" t="s">
        <v>417</v>
      </c>
      <c r="H10299" s="126" t="s">
        <v>126</v>
      </c>
      <c r="I10299" s="126" t="s">
        <v>126</v>
      </c>
      <c r="J10299" s="126" t="s">
        <v>8036</v>
      </c>
      <c r="K10299" s="126" t="s">
        <v>747</v>
      </c>
      <c r="L10299" s="126" t="s">
        <v>8037</v>
      </c>
      <c r="M10299" s="130">
        <v>903.7</v>
      </c>
      <c r="O10299" s="126" t="s">
        <v>2186</v>
      </c>
      <c r="P10299" s="130">
        <v>0</v>
      </c>
      <c r="S10299" s="130">
        <v>0</v>
      </c>
      <c r="V10299" s="130">
        <v>903.7</v>
      </c>
      <c r="X10299" s="126" t="s">
        <v>7056</v>
      </c>
      <c r="Z10299" s="127"/>
      <c r="AA10299" s="128">
        <v>1</v>
      </c>
      <c r="AB10299" s="128">
        <v>12</v>
      </c>
      <c r="AD10299" s="126" t="s">
        <v>562</v>
      </c>
      <c r="AG10299" s="127"/>
      <c r="AI10299" s="127"/>
    </row>
    <row r="10300" spans="1:35" ht="14.85" customHeight="1">
      <c r="A10300" s="130">
        <v>5014773</v>
      </c>
      <c r="B10300" s="126" t="s">
        <v>413</v>
      </c>
      <c r="C10300" s="126" t="s">
        <v>19095</v>
      </c>
      <c r="D10300" s="126" t="s">
        <v>18942</v>
      </c>
      <c r="E10300" s="126" t="s">
        <v>288</v>
      </c>
      <c r="F10300" s="126" t="s">
        <v>364</v>
      </c>
      <c r="G10300" s="126" t="s">
        <v>417</v>
      </c>
      <c r="H10300" s="126" t="s">
        <v>126</v>
      </c>
      <c r="I10300" s="126" t="s">
        <v>126</v>
      </c>
      <c r="J10300" s="126" t="s">
        <v>2879</v>
      </c>
      <c r="K10300" s="126" t="s">
        <v>443</v>
      </c>
      <c r="L10300" s="126" t="s">
        <v>2880</v>
      </c>
      <c r="M10300" s="130">
        <v>6817.44</v>
      </c>
      <c r="O10300" s="126" t="s">
        <v>365</v>
      </c>
      <c r="P10300" s="130">
        <v>0</v>
      </c>
      <c r="S10300" s="130">
        <v>0</v>
      </c>
      <c r="V10300" s="130">
        <v>20500</v>
      </c>
      <c r="X10300" s="126" t="s">
        <v>510</v>
      </c>
      <c r="Z10300" s="127"/>
      <c r="AA10300" s="128">
        <v>2</v>
      </c>
      <c r="AB10300" s="128">
        <v>60</v>
      </c>
      <c r="AC10300" s="126" t="s">
        <v>366</v>
      </c>
      <c r="AD10300" s="126" t="s">
        <v>17564</v>
      </c>
      <c r="AG10300" s="127"/>
      <c r="AI10300" s="127"/>
    </row>
    <row r="10301" spans="1:35" ht="14.85" customHeight="1">
      <c r="A10301" s="130">
        <v>4000070</v>
      </c>
      <c r="B10301" s="126" t="s">
        <v>20403</v>
      </c>
      <c r="C10301" s="126" t="s">
        <v>356</v>
      </c>
      <c r="D10301" s="126" t="s">
        <v>20404</v>
      </c>
      <c r="E10301" s="126" t="s">
        <v>288</v>
      </c>
      <c r="F10301" s="126" t="s">
        <v>300</v>
      </c>
      <c r="I10301" s="126" t="s">
        <v>308</v>
      </c>
      <c r="M10301" s="130">
        <v>2922.08</v>
      </c>
      <c r="N10301" s="126" t="s">
        <v>290</v>
      </c>
      <c r="O10301" s="126" t="s">
        <v>20405</v>
      </c>
      <c r="P10301" s="130">
        <v>0</v>
      </c>
      <c r="Q10301" s="126" t="s">
        <v>290</v>
      </c>
      <c r="S10301" s="130">
        <v>0</v>
      </c>
      <c r="T10301" s="126" t="s">
        <v>290</v>
      </c>
      <c r="V10301" s="127"/>
      <c r="Z10301" s="127"/>
      <c r="AA10301" s="128"/>
      <c r="AB10301" s="128">
        <v>12</v>
      </c>
      <c r="AD10301" s="126" t="s">
        <v>292</v>
      </c>
      <c r="AG10301" s="127"/>
      <c r="AI10301" s="127"/>
    </row>
    <row r="10302" spans="1:35" ht="14.85" customHeight="1">
      <c r="A10302" s="130">
        <v>4000069</v>
      </c>
      <c r="B10302" s="126" t="s">
        <v>20406</v>
      </c>
      <c r="C10302" s="126" t="s">
        <v>338</v>
      </c>
      <c r="D10302" s="126" t="s">
        <v>20404</v>
      </c>
      <c r="E10302" s="126" t="s">
        <v>288</v>
      </c>
      <c r="F10302" s="126" t="s">
        <v>300</v>
      </c>
      <c r="I10302" s="126" t="s">
        <v>308</v>
      </c>
      <c r="M10302" s="130">
        <v>1947.68</v>
      </c>
      <c r="N10302" s="126" t="s">
        <v>290</v>
      </c>
      <c r="O10302" s="126" t="s">
        <v>20405</v>
      </c>
      <c r="P10302" s="130">
        <v>0</v>
      </c>
      <c r="Q10302" s="126" t="s">
        <v>290</v>
      </c>
      <c r="S10302" s="130">
        <v>0</v>
      </c>
      <c r="T10302" s="126" t="s">
        <v>290</v>
      </c>
      <c r="V10302" s="127"/>
      <c r="Z10302" s="127"/>
      <c r="AA10302" s="128"/>
      <c r="AB10302" s="128">
        <v>12</v>
      </c>
      <c r="AD10302" s="126" t="s">
        <v>292</v>
      </c>
      <c r="AG10302" s="127"/>
      <c r="AI10302" s="127"/>
    </row>
    <row r="10303" spans="1:35" ht="14.85" customHeight="1">
      <c r="A10303" s="130">
        <v>5014540</v>
      </c>
      <c r="B10303" s="126" t="s">
        <v>413</v>
      </c>
      <c r="C10303" s="126" t="s">
        <v>20407</v>
      </c>
      <c r="D10303" s="126" t="s">
        <v>20408</v>
      </c>
      <c r="E10303" s="126" t="s">
        <v>288</v>
      </c>
      <c r="F10303" s="126" t="s">
        <v>416</v>
      </c>
      <c r="G10303" s="126" t="s">
        <v>417</v>
      </c>
      <c r="H10303" s="126" t="s">
        <v>126</v>
      </c>
      <c r="I10303" s="126" t="s">
        <v>126</v>
      </c>
      <c r="J10303" s="126" t="s">
        <v>709</v>
      </c>
      <c r="K10303" s="126" t="s">
        <v>535</v>
      </c>
      <c r="L10303" s="126" t="s">
        <v>2712</v>
      </c>
      <c r="M10303" s="130">
        <v>340.48</v>
      </c>
      <c r="O10303" s="126" t="s">
        <v>422</v>
      </c>
      <c r="P10303" s="130">
        <v>0</v>
      </c>
      <c r="S10303" s="130">
        <v>0</v>
      </c>
      <c r="V10303" s="130">
        <v>1314.76</v>
      </c>
      <c r="X10303" s="126" t="s">
        <v>497</v>
      </c>
      <c r="Z10303" s="127"/>
      <c r="AA10303" s="128">
        <v>1</v>
      </c>
      <c r="AB10303" s="128">
        <v>12</v>
      </c>
      <c r="AD10303" s="126" t="s">
        <v>16405</v>
      </c>
      <c r="AG10303" s="127"/>
      <c r="AI10303" s="127"/>
    </row>
    <row r="10304" spans="1:35" ht="14.85" customHeight="1">
      <c r="A10304" s="130">
        <v>5014541</v>
      </c>
      <c r="B10304" s="126" t="s">
        <v>413</v>
      </c>
      <c r="C10304" s="126" t="s">
        <v>20409</v>
      </c>
      <c r="D10304" s="126" t="s">
        <v>20410</v>
      </c>
      <c r="E10304" s="126" t="s">
        <v>288</v>
      </c>
      <c r="F10304" s="126" t="s">
        <v>416</v>
      </c>
      <c r="G10304" s="126" t="s">
        <v>417</v>
      </c>
      <c r="H10304" s="126" t="s">
        <v>126</v>
      </c>
      <c r="I10304" s="126" t="s">
        <v>126</v>
      </c>
      <c r="J10304" s="126" t="s">
        <v>709</v>
      </c>
      <c r="K10304" s="126" t="s">
        <v>535</v>
      </c>
      <c r="L10304" s="126" t="s">
        <v>2712</v>
      </c>
      <c r="M10304" s="130">
        <v>210.36</v>
      </c>
      <c r="O10304" s="126" t="s">
        <v>587</v>
      </c>
      <c r="P10304" s="130">
        <v>0</v>
      </c>
      <c r="S10304" s="130">
        <v>0</v>
      </c>
      <c r="V10304" s="130">
        <v>210.36</v>
      </c>
      <c r="X10304" s="126" t="s">
        <v>5333</v>
      </c>
      <c r="Z10304" s="127"/>
      <c r="AA10304" s="128">
        <v>1</v>
      </c>
      <c r="AB10304" s="128">
        <v>12</v>
      </c>
      <c r="AD10304" s="126" t="s">
        <v>16405</v>
      </c>
      <c r="AG10304" s="127"/>
      <c r="AI10304" s="127"/>
    </row>
    <row r="10305" spans="1:35" ht="14.85" customHeight="1">
      <c r="A10305" s="130">
        <v>5014543</v>
      </c>
      <c r="B10305" s="126" t="s">
        <v>413</v>
      </c>
      <c r="C10305" s="126" t="s">
        <v>20411</v>
      </c>
      <c r="D10305" s="126" t="s">
        <v>20412</v>
      </c>
      <c r="E10305" s="126" t="s">
        <v>288</v>
      </c>
      <c r="F10305" s="126" t="s">
        <v>416</v>
      </c>
      <c r="G10305" s="126" t="s">
        <v>417</v>
      </c>
      <c r="H10305" s="126" t="s">
        <v>126</v>
      </c>
      <c r="I10305" s="126" t="s">
        <v>126</v>
      </c>
      <c r="J10305" s="126" t="s">
        <v>709</v>
      </c>
      <c r="K10305" s="126" t="s">
        <v>535</v>
      </c>
      <c r="L10305" s="126" t="s">
        <v>2712</v>
      </c>
      <c r="M10305" s="130">
        <v>243.04</v>
      </c>
      <c r="O10305" s="126" t="s">
        <v>587</v>
      </c>
      <c r="P10305" s="130">
        <v>0</v>
      </c>
      <c r="S10305" s="130">
        <v>0</v>
      </c>
      <c r="V10305" s="130">
        <v>788.84</v>
      </c>
      <c r="X10305" s="126" t="s">
        <v>588</v>
      </c>
      <c r="Z10305" s="127"/>
      <c r="AA10305" s="128">
        <v>1</v>
      </c>
      <c r="AB10305" s="128">
        <v>12</v>
      </c>
      <c r="AD10305" s="126" t="s">
        <v>16405</v>
      </c>
      <c r="AG10305" s="127"/>
      <c r="AI10305" s="127"/>
    </row>
    <row r="10306" spans="1:35" ht="14.85" customHeight="1">
      <c r="A10306" s="130">
        <v>5014516</v>
      </c>
      <c r="B10306" s="126" t="s">
        <v>413</v>
      </c>
      <c r="C10306" s="126" t="s">
        <v>16403</v>
      </c>
      <c r="D10306" s="126" t="s">
        <v>20413</v>
      </c>
      <c r="E10306" s="126" t="s">
        <v>288</v>
      </c>
      <c r="F10306" s="126" t="s">
        <v>440</v>
      </c>
      <c r="G10306" s="126" t="s">
        <v>463</v>
      </c>
      <c r="H10306" s="126" t="s">
        <v>126</v>
      </c>
      <c r="I10306" s="126" t="s">
        <v>418</v>
      </c>
      <c r="J10306" s="126" t="s">
        <v>962</v>
      </c>
      <c r="K10306" s="126" t="s">
        <v>443</v>
      </c>
      <c r="L10306" s="126" t="s">
        <v>963</v>
      </c>
      <c r="M10306" s="130">
        <v>2912</v>
      </c>
      <c r="O10306" s="126" t="s">
        <v>449</v>
      </c>
      <c r="P10306" s="130">
        <v>0</v>
      </c>
      <c r="S10306" s="130">
        <v>0</v>
      </c>
      <c r="V10306" s="130">
        <v>2912</v>
      </c>
      <c r="X10306" s="126" t="s">
        <v>11513</v>
      </c>
      <c r="Z10306" s="127"/>
      <c r="AA10306" s="128">
        <v>30</v>
      </c>
      <c r="AB10306" s="128">
        <v>1</v>
      </c>
      <c r="AD10306" s="126" t="s">
        <v>16405</v>
      </c>
      <c r="AG10306" s="127"/>
      <c r="AI10306" s="127"/>
    </row>
    <row r="10307" spans="1:35" ht="14.85" customHeight="1">
      <c r="A10307" s="130">
        <v>5014517</v>
      </c>
      <c r="B10307" s="126" t="s">
        <v>413</v>
      </c>
      <c r="C10307" s="126" t="s">
        <v>16403</v>
      </c>
      <c r="D10307" s="126" t="s">
        <v>20414</v>
      </c>
      <c r="E10307" s="126" t="s">
        <v>288</v>
      </c>
      <c r="F10307" s="126" t="s">
        <v>440</v>
      </c>
      <c r="G10307" s="126" t="s">
        <v>463</v>
      </c>
      <c r="H10307" s="126" t="s">
        <v>126</v>
      </c>
      <c r="I10307" s="126" t="s">
        <v>418</v>
      </c>
      <c r="J10307" s="126" t="s">
        <v>962</v>
      </c>
      <c r="K10307" s="126" t="s">
        <v>443</v>
      </c>
      <c r="L10307" s="126" t="s">
        <v>963</v>
      </c>
      <c r="M10307" s="130">
        <v>1750</v>
      </c>
      <c r="O10307" s="126" t="s">
        <v>449</v>
      </c>
      <c r="P10307" s="130">
        <v>0</v>
      </c>
      <c r="S10307" s="130">
        <v>0</v>
      </c>
      <c r="V10307" s="130">
        <v>1750</v>
      </c>
      <c r="X10307" s="126" t="s">
        <v>4421</v>
      </c>
      <c r="Z10307" s="127"/>
      <c r="AA10307" s="128">
        <v>30</v>
      </c>
      <c r="AB10307" s="128">
        <v>1</v>
      </c>
      <c r="AD10307" s="126" t="s">
        <v>16405</v>
      </c>
      <c r="AG10307" s="127"/>
      <c r="AI10307" s="127"/>
    </row>
    <row r="10308" spans="1:35" ht="14.85" customHeight="1">
      <c r="A10308" s="130">
        <v>5014518</v>
      </c>
      <c r="B10308" s="126" t="s">
        <v>413</v>
      </c>
      <c r="C10308" s="126" t="s">
        <v>16403</v>
      </c>
      <c r="D10308" s="126" t="s">
        <v>20415</v>
      </c>
      <c r="E10308" s="126" t="s">
        <v>288</v>
      </c>
      <c r="F10308" s="126" t="s">
        <v>440</v>
      </c>
      <c r="G10308" s="126" t="s">
        <v>463</v>
      </c>
      <c r="H10308" s="126" t="s">
        <v>126</v>
      </c>
      <c r="I10308" s="126" t="s">
        <v>418</v>
      </c>
      <c r="J10308" s="126" t="s">
        <v>962</v>
      </c>
      <c r="K10308" s="126" t="s">
        <v>443</v>
      </c>
      <c r="L10308" s="126" t="s">
        <v>963</v>
      </c>
      <c r="M10308" s="130">
        <v>2912</v>
      </c>
      <c r="O10308" s="126" t="s">
        <v>449</v>
      </c>
      <c r="P10308" s="130">
        <v>0</v>
      </c>
      <c r="S10308" s="130">
        <v>0</v>
      </c>
      <c r="V10308" s="130">
        <v>2912</v>
      </c>
      <c r="X10308" s="126" t="s">
        <v>11513</v>
      </c>
      <c r="Z10308" s="127"/>
      <c r="AA10308" s="128">
        <v>30</v>
      </c>
      <c r="AB10308" s="128">
        <v>1</v>
      </c>
      <c r="AD10308" s="126" t="s">
        <v>16405</v>
      </c>
      <c r="AG10308" s="127"/>
      <c r="AI10308" s="127"/>
    </row>
    <row r="10309" spans="1:35" ht="14.85" customHeight="1">
      <c r="A10309" s="130">
        <v>5002320</v>
      </c>
      <c r="B10309" s="126" t="s">
        <v>20416</v>
      </c>
      <c r="C10309" s="126" t="s">
        <v>20417</v>
      </c>
      <c r="D10309" s="126" t="s">
        <v>16662</v>
      </c>
      <c r="E10309" s="126" t="s">
        <v>288</v>
      </c>
      <c r="F10309" s="126" t="s">
        <v>491</v>
      </c>
      <c r="G10309" s="126" t="s">
        <v>417</v>
      </c>
      <c r="H10309" s="126" t="s">
        <v>126</v>
      </c>
      <c r="I10309" s="126" t="s">
        <v>308</v>
      </c>
      <c r="J10309" s="126" t="s">
        <v>1248</v>
      </c>
      <c r="K10309" s="126" t="s">
        <v>613</v>
      </c>
      <c r="L10309" s="126" t="s">
        <v>1249</v>
      </c>
      <c r="M10309" s="130">
        <v>5868.3</v>
      </c>
      <c r="N10309" s="126" t="s">
        <v>290</v>
      </c>
      <c r="O10309" s="126" t="s">
        <v>1311</v>
      </c>
      <c r="P10309" s="130">
        <v>0</v>
      </c>
      <c r="S10309" s="130">
        <v>0</v>
      </c>
      <c r="V10309" s="130">
        <v>6520.34</v>
      </c>
      <c r="X10309" s="126" t="s">
        <v>1312</v>
      </c>
      <c r="Y10309" s="126" t="s">
        <v>517</v>
      </c>
      <c r="Z10309" s="127" t="s">
        <v>309</v>
      </c>
      <c r="AA10309" s="128">
        <v>1</v>
      </c>
      <c r="AB10309" s="128">
        <v>60</v>
      </c>
      <c r="AD10309" s="126" t="s">
        <v>562</v>
      </c>
      <c r="AG10309" s="127"/>
      <c r="AI10309" s="127"/>
    </row>
    <row r="10310" spans="1:35" ht="14.85" customHeight="1">
      <c r="A10310" s="130">
        <v>5002319</v>
      </c>
      <c r="B10310" s="126" t="s">
        <v>20418</v>
      </c>
      <c r="C10310" s="126" t="s">
        <v>17344</v>
      </c>
      <c r="D10310" s="126" t="s">
        <v>16662</v>
      </c>
      <c r="E10310" s="126" t="s">
        <v>288</v>
      </c>
      <c r="F10310" s="126" t="s">
        <v>491</v>
      </c>
      <c r="G10310" s="126" t="s">
        <v>417</v>
      </c>
      <c r="H10310" s="126" t="s">
        <v>126</v>
      </c>
      <c r="I10310" s="126" t="s">
        <v>308</v>
      </c>
      <c r="J10310" s="126" t="s">
        <v>1248</v>
      </c>
      <c r="K10310" s="126" t="s">
        <v>613</v>
      </c>
      <c r="L10310" s="126" t="s">
        <v>1249</v>
      </c>
      <c r="M10310" s="130">
        <v>5489.64</v>
      </c>
      <c r="N10310" s="126" t="s">
        <v>290</v>
      </c>
      <c r="O10310" s="126" t="s">
        <v>1311</v>
      </c>
      <c r="P10310" s="130">
        <v>0</v>
      </c>
      <c r="S10310" s="130">
        <v>0</v>
      </c>
      <c r="V10310" s="130">
        <v>6099.6</v>
      </c>
      <c r="X10310" s="126" t="s">
        <v>1312</v>
      </c>
      <c r="Y10310" s="126" t="s">
        <v>517</v>
      </c>
      <c r="Z10310" s="127" t="s">
        <v>309</v>
      </c>
      <c r="AA10310" s="128">
        <v>1</v>
      </c>
      <c r="AB10310" s="128">
        <v>60</v>
      </c>
      <c r="AD10310" s="126" t="s">
        <v>562</v>
      </c>
      <c r="AG10310" s="127"/>
      <c r="AI10310" s="127"/>
    </row>
    <row r="10311" spans="1:35" ht="14.85" customHeight="1">
      <c r="A10311" s="130">
        <v>5000860</v>
      </c>
      <c r="B10311" s="126" t="s">
        <v>413</v>
      </c>
      <c r="C10311" s="126" t="s">
        <v>18633</v>
      </c>
      <c r="D10311" s="126" t="s">
        <v>20419</v>
      </c>
      <c r="E10311" s="126" t="s">
        <v>288</v>
      </c>
      <c r="F10311" s="126" t="s">
        <v>364</v>
      </c>
      <c r="G10311" s="126" t="s">
        <v>417</v>
      </c>
      <c r="H10311" s="126" t="s">
        <v>126</v>
      </c>
      <c r="I10311" s="126" t="s">
        <v>126</v>
      </c>
      <c r="J10311" s="126" t="s">
        <v>3583</v>
      </c>
      <c r="K10311" s="126" t="s">
        <v>467</v>
      </c>
      <c r="L10311" s="126" t="s">
        <v>3584</v>
      </c>
      <c r="M10311" s="130">
        <v>6817.44</v>
      </c>
      <c r="O10311" s="126" t="s">
        <v>365</v>
      </c>
      <c r="P10311" s="130">
        <v>0</v>
      </c>
      <c r="S10311" s="130">
        <v>0</v>
      </c>
      <c r="V10311" s="130">
        <v>21224</v>
      </c>
      <c r="X10311" s="126" t="s">
        <v>469</v>
      </c>
      <c r="Z10311" s="127"/>
      <c r="AA10311" s="128">
        <v>1</v>
      </c>
      <c r="AB10311" s="128">
        <v>60</v>
      </c>
      <c r="AC10311" s="126" t="s">
        <v>366</v>
      </c>
      <c r="AD10311" s="126" t="s">
        <v>1801</v>
      </c>
      <c r="AG10311" s="127"/>
      <c r="AI10311" s="127"/>
    </row>
    <row r="10312" spans="1:35" ht="14.85" customHeight="1">
      <c r="A10312" s="130">
        <v>5000859</v>
      </c>
      <c r="B10312" s="126" t="s">
        <v>413</v>
      </c>
      <c r="C10312" s="126" t="s">
        <v>18712</v>
      </c>
      <c r="D10312" s="126" t="s">
        <v>20420</v>
      </c>
      <c r="E10312" s="126" t="s">
        <v>288</v>
      </c>
      <c r="F10312" s="126" t="s">
        <v>364</v>
      </c>
      <c r="G10312" s="126" t="s">
        <v>417</v>
      </c>
      <c r="H10312" s="126" t="s">
        <v>126</v>
      </c>
      <c r="I10312" s="126" t="s">
        <v>126</v>
      </c>
      <c r="J10312" s="126" t="s">
        <v>3583</v>
      </c>
      <c r="K10312" s="126" t="s">
        <v>467</v>
      </c>
      <c r="L10312" s="126" t="s">
        <v>3584</v>
      </c>
      <c r="M10312" s="130">
        <v>6817.44</v>
      </c>
      <c r="O10312" s="126" t="s">
        <v>365</v>
      </c>
      <c r="P10312" s="130">
        <v>0</v>
      </c>
      <c r="S10312" s="130">
        <v>0</v>
      </c>
      <c r="V10312" s="130">
        <v>21224</v>
      </c>
      <c r="X10312" s="126" t="s">
        <v>510</v>
      </c>
      <c r="Z10312" s="127"/>
      <c r="AA10312" s="128">
        <v>2</v>
      </c>
      <c r="AB10312" s="128">
        <v>60</v>
      </c>
      <c r="AC10312" s="126" t="s">
        <v>366</v>
      </c>
      <c r="AD10312" s="126" t="s">
        <v>1801</v>
      </c>
      <c r="AG10312" s="127"/>
      <c r="AI10312" s="127"/>
    </row>
    <row r="10313" spans="1:35" ht="14.85" customHeight="1">
      <c r="A10313" s="130">
        <v>5000858</v>
      </c>
      <c r="B10313" s="126" t="s">
        <v>413</v>
      </c>
      <c r="C10313" s="126" t="s">
        <v>19218</v>
      </c>
      <c r="D10313" s="126" t="s">
        <v>20421</v>
      </c>
      <c r="E10313" s="126" t="s">
        <v>288</v>
      </c>
      <c r="F10313" s="126" t="s">
        <v>364</v>
      </c>
      <c r="G10313" s="126" t="s">
        <v>417</v>
      </c>
      <c r="H10313" s="126" t="s">
        <v>126</v>
      </c>
      <c r="I10313" s="126" t="s">
        <v>126</v>
      </c>
      <c r="J10313" s="126" t="s">
        <v>3583</v>
      </c>
      <c r="K10313" s="126" t="s">
        <v>467</v>
      </c>
      <c r="L10313" s="126" t="s">
        <v>3584</v>
      </c>
      <c r="M10313" s="130">
        <v>9739.52</v>
      </c>
      <c r="O10313" s="126" t="s">
        <v>486</v>
      </c>
      <c r="P10313" s="130">
        <v>0</v>
      </c>
      <c r="S10313" s="130">
        <v>0</v>
      </c>
      <c r="V10313" s="130">
        <v>21224</v>
      </c>
      <c r="X10313" s="126" t="s">
        <v>549</v>
      </c>
      <c r="Z10313" s="127"/>
      <c r="AA10313" s="128">
        <v>2</v>
      </c>
      <c r="AB10313" s="128">
        <v>60</v>
      </c>
      <c r="AC10313" s="126" t="s">
        <v>366</v>
      </c>
      <c r="AD10313" s="126" t="s">
        <v>1801</v>
      </c>
      <c r="AG10313" s="127"/>
      <c r="AI10313" s="127"/>
    </row>
    <row r="10314" spans="1:35" ht="14.85" customHeight="1">
      <c r="A10314" s="130">
        <v>5000857</v>
      </c>
      <c r="B10314" s="126" t="s">
        <v>413</v>
      </c>
      <c r="C10314" s="126" t="s">
        <v>17778</v>
      </c>
      <c r="D10314" s="126" t="s">
        <v>20422</v>
      </c>
      <c r="E10314" s="126" t="s">
        <v>288</v>
      </c>
      <c r="F10314" s="126" t="s">
        <v>364</v>
      </c>
      <c r="G10314" s="126" t="s">
        <v>417</v>
      </c>
      <c r="H10314" s="126" t="s">
        <v>126</v>
      </c>
      <c r="I10314" s="126" t="s">
        <v>126</v>
      </c>
      <c r="J10314" s="126" t="s">
        <v>3583</v>
      </c>
      <c r="K10314" s="126" t="s">
        <v>467</v>
      </c>
      <c r="L10314" s="126" t="s">
        <v>3584</v>
      </c>
      <c r="M10314" s="130">
        <v>6817.44</v>
      </c>
      <c r="O10314" s="126" t="s">
        <v>365</v>
      </c>
      <c r="P10314" s="130">
        <v>0</v>
      </c>
      <c r="S10314" s="130">
        <v>0</v>
      </c>
      <c r="V10314" s="130">
        <v>16100</v>
      </c>
      <c r="X10314" s="126" t="s">
        <v>469</v>
      </c>
      <c r="Z10314" s="127"/>
      <c r="AA10314" s="128">
        <v>1</v>
      </c>
      <c r="AB10314" s="128">
        <v>60</v>
      </c>
      <c r="AC10314" s="126" t="s">
        <v>366</v>
      </c>
      <c r="AD10314" s="126" t="s">
        <v>1801</v>
      </c>
      <c r="AG10314" s="127"/>
      <c r="AI10314" s="127"/>
    </row>
    <row r="10315" spans="1:35" ht="14.85" customHeight="1">
      <c r="A10315" s="130">
        <v>5000355</v>
      </c>
      <c r="B10315" s="126" t="s">
        <v>20423</v>
      </c>
      <c r="C10315" s="126" t="s">
        <v>20424</v>
      </c>
      <c r="D10315" s="126" t="s">
        <v>20425</v>
      </c>
      <c r="E10315" s="126" t="s">
        <v>288</v>
      </c>
      <c r="F10315" s="126" t="s">
        <v>491</v>
      </c>
      <c r="G10315" s="126" t="s">
        <v>417</v>
      </c>
      <c r="H10315" s="126" t="s">
        <v>126</v>
      </c>
      <c r="I10315" s="126" t="s">
        <v>126</v>
      </c>
      <c r="J10315" s="126" t="s">
        <v>769</v>
      </c>
      <c r="K10315" s="126" t="s">
        <v>567</v>
      </c>
      <c r="L10315" s="126" t="s">
        <v>770</v>
      </c>
      <c r="M10315" s="130">
        <v>3408.16</v>
      </c>
      <c r="O10315" s="126" t="s">
        <v>492</v>
      </c>
      <c r="P10315" s="130">
        <v>0</v>
      </c>
      <c r="S10315" s="130">
        <v>0</v>
      </c>
      <c r="V10315" s="130">
        <v>5633.11</v>
      </c>
      <c r="X10315" s="126" t="s">
        <v>493</v>
      </c>
      <c r="Z10315" s="127"/>
      <c r="AA10315" s="128">
        <v>1</v>
      </c>
      <c r="AB10315" s="128">
        <v>60</v>
      </c>
      <c r="AD10315" s="126" t="s">
        <v>562</v>
      </c>
      <c r="AG10315" s="127"/>
      <c r="AI10315" s="127"/>
    </row>
    <row r="10316" spans="1:35" ht="14.85" customHeight="1">
      <c r="A10316" s="130">
        <v>5000354</v>
      </c>
      <c r="B10316" s="126" t="s">
        <v>20426</v>
      </c>
      <c r="C10316" s="126" t="s">
        <v>19650</v>
      </c>
      <c r="D10316" s="126" t="s">
        <v>20427</v>
      </c>
      <c r="E10316" s="126" t="s">
        <v>288</v>
      </c>
      <c r="F10316" s="126" t="s">
        <v>555</v>
      </c>
      <c r="G10316" s="126" t="s">
        <v>458</v>
      </c>
      <c r="H10316" s="126" t="s">
        <v>126</v>
      </c>
      <c r="I10316" s="126" t="s">
        <v>418</v>
      </c>
      <c r="J10316" s="126" t="s">
        <v>1285</v>
      </c>
      <c r="K10316" s="126" t="s">
        <v>558</v>
      </c>
      <c r="L10316" s="126" t="s">
        <v>1286</v>
      </c>
      <c r="M10316" s="130">
        <v>213.92</v>
      </c>
      <c r="O10316" s="126" t="s">
        <v>560</v>
      </c>
      <c r="P10316" s="130">
        <v>0</v>
      </c>
      <c r="S10316" s="130">
        <v>0</v>
      </c>
      <c r="V10316" s="130">
        <v>442.34</v>
      </c>
      <c r="X10316" s="126" t="s">
        <v>1995</v>
      </c>
      <c r="Z10316" s="127" t="s">
        <v>1996</v>
      </c>
      <c r="AA10316" s="128">
        <v>30</v>
      </c>
      <c r="AB10316" s="128"/>
      <c r="AD10316" s="126" t="s">
        <v>562</v>
      </c>
      <c r="AG10316" s="127"/>
      <c r="AI10316" s="127"/>
    </row>
    <row r="10317" spans="1:35" ht="14.85" customHeight="1">
      <c r="A10317" s="130">
        <v>5000353</v>
      </c>
      <c r="B10317" s="126" t="s">
        <v>20428</v>
      </c>
      <c r="C10317" s="126" t="s">
        <v>19650</v>
      </c>
      <c r="D10317" s="126" t="s">
        <v>20429</v>
      </c>
      <c r="E10317" s="126" t="s">
        <v>288</v>
      </c>
      <c r="F10317" s="126" t="s">
        <v>555</v>
      </c>
      <c r="G10317" s="126" t="s">
        <v>458</v>
      </c>
      <c r="H10317" s="126" t="s">
        <v>126</v>
      </c>
      <c r="I10317" s="126" t="s">
        <v>418</v>
      </c>
      <c r="J10317" s="126" t="s">
        <v>1285</v>
      </c>
      <c r="K10317" s="126" t="s">
        <v>558</v>
      </c>
      <c r="L10317" s="126" t="s">
        <v>1286</v>
      </c>
      <c r="M10317" s="130">
        <v>213.92</v>
      </c>
      <c r="O10317" s="126" t="s">
        <v>560</v>
      </c>
      <c r="P10317" s="130">
        <v>0</v>
      </c>
      <c r="S10317" s="130">
        <v>0</v>
      </c>
      <c r="V10317" s="130">
        <v>519.48</v>
      </c>
      <c r="X10317" s="126" t="s">
        <v>1995</v>
      </c>
      <c r="Z10317" s="127" t="s">
        <v>1996</v>
      </c>
      <c r="AA10317" s="128">
        <v>30</v>
      </c>
      <c r="AB10317" s="128"/>
      <c r="AD10317" s="126" t="s">
        <v>562</v>
      </c>
      <c r="AG10317" s="127"/>
      <c r="AI10317" s="127"/>
    </row>
    <row r="10318" spans="1:35" ht="14.85" customHeight="1">
      <c r="A10318" s="130">
        <v>5000381</v>
      </c>
      <c r="B10318" s="126" t="s">
        <v>413</v>
      </c>
      <c r="C10318" s="126" t="s">
        <v>20430</v>
      </c>
      <c r="E10318" s="126" t="s">
        <v>288</v>
      </c>
      <c r="F10318" s="126" t="s">
        <v>491</v>
      </c>
      <c r="G10318" s="126" t="s">
        <v>417</v>
      </c>
      <c r="H10318" s="126" t="s">
        <v>126</v>
      </c>
      <c r="I10318" s="126" t="s">
        <v>126</v>
      </c>
      <c r="J10318" s="126" t="s">
        <v>10372</v>
      </c>
      <c r="K10318" s="126" t="s">
        <v>747</v>
      </c>
      <c r="L10318" s="126" t="s">
        <v>10373</v>
      </c>
      <c r="M10318" s="130">
        <v>243.04</v>
      </c>
      <c r="O10318" s="126" t="s">
        <v>5532</v>
      </c>
      <c r="P10318" s="130">
        <v>0</v>
      </c>
      <c r="S10318" s="130">
        <v>0</v>
      </c>
      <c r="V10318" s="130">
        <v>252.7</v>
      </c>
      <c r="X10318" s="126" t="s">
        <v>5533</v>
      </c>
      <c r="Z10318" s="127"/>
      <c r="AA10318" s="128">
        <v>2</v>
      </c>
      <c r="AB10318" s="128">
        <v>24</v>
      </c>
      <c r="AD10318" s="126" t="s">
        <v>1801</v>
      </c>
      <c r="AG10318" s="127"/>
      <c r="AI10318" s="127"/>
    </row>
    <row r="10319" spans="1:35" ht="14.85" customHeight="1">
      <c r="A10319" s="130">
        <v>5000352</v>
      </c>
      <c r="B10319" s="126" t="s">
        <v>20431</v>
      </c>
      <c r="C10319" s="126" t="s">
        <v>20432</v>
      </c>
      <c r="D10319" s="126" t="s">
        <v>20433</v>
      </c>
      <c r="E10319" s="126" t="s">
        <v>288</v>
      </c>
      <c r="F10319" s="126" t="s">
        <v>555</v>
      </c>
      <c r="G10319" s="126" t="s">
        <v>312</v>
      </c>
      <c r="H10319" s="126" t="s">
        <v>126</v>
      </c>
      <c r="I10319" s="126" t="s">
        <v>418</v>
      </c>
      <c r="J10319" s="126" t="s">
        <v>1285</v>
      </c>
      <c r="K10319" s="126" t="s">
        <v>558</v>
      </c>
      <c r="L10319" s="126" t="s">
        <v>1286</v>
      </c>
      <c r="M10319" s="130">
        <v>213.92</v>
      </c>
      <c r="O10319" s="126" t="s">
        <v>560</v>
      </c>
      <c r="P10319" s="130">
        <v>0</v>
      </c>
      <c r="S10319" s="130">
        <v>0</v>
      </c>
      <c r="V10319" s="130">
        <v>839.51</v>
      </c>
      <c r="X10319" s="126" t="s">
        <v>1995</v>
      </c>
      <c r="Z10319" s="127" t="s">
        <v>1996</v>
      </c>
      <c r="AA10319" s="128">
        <v>30</v>
      </c>
      <c r="AB10319" s="128"/>
      <c r="AD10319" s="126" t="s">
        <v>562</v>
      </c>
      <c r="AG10319" s="127"/>
      <c r="AI10319" s="127"/>
    </row>
    <row r="10320" spans="1:35" ht="14.85" customHeight="1">
      <c r="A10320" s="130">
        <v>5000351</v>
      </c>
      <c r="B10320" s="126" t="s">
        <v>20434</v>
      </c>
      <c r="C10320" s="126" t="s">
        <v>19650</v>
      </c>
      <c r="D10320" s="126" t="s">
        <v>20435</v>
      </c>
      <c r="E10320" s="126" t="s">
        <v>288</v>
      </c>
      <c r="F10320" s="126" t="s">
        <v>555</v>
      </c>
      <c r="G10320" s="126" t="s">
        <v>458</v>
      </c>
      <c r="H10320" s="126" t="s">
        <v>126</v>
      </c>
      <c r="I10320" s="126" t="s">
        <v>418</v>
      </c>
      <c r="J10320" s="126" t="s">
        <v>1285</v>
      </c>
      <c r="K10320" s="126" t="s">
        <v>558</v>
      </c>
      <c r="L10320" s="126" t="s">
        <v>1286</v>
      </c>
      <c r="M10320" s="130">
        <v>213.92</v>
      </c>
      <c r="O10320" s="126" t="s">
        <v>560</v>
      </c>
      <c r="P10320" s="130">
        <v>0</v>
      </c>
      <c r="S10320" s="130">
        <v>0</v>
      </c>
      <c r="V10320" s="130">
        <v>309.3</v>
      </c>
      <c r="X10320" s="126" t="s">
        <v>1995</v>
      </c>
      <c r="Z10320" s="127" t="s">
        <v>1996</v>
      </c>
      <c r="AA10320" s="128">
        <v>30</v>
      </c>
      <c r="AB10320" s="128"/>
      <c r="AD10320" s="126" t="s">
        <v>562</v>
      </c>
      <c r="AG10320" s="127"/>
      <c r="AI10320" s="127"/>
    </row>
    <row r="10321" spans="1:35" ht="14.85" customHeight="1">
      <c r="A10321" s="130">
        <v>5000435</v>
      </c>
      <c r="B10321" s="126" t="s">
        <v>20436</v>
      </c>
      <c r="C10321" s="126" t="s">
        <v>20437</v>
      </c>
      <c r="D10321" s="126" t="s">
        <v>20438</v>
      </c>
      <c r="E10321" s="126" t="s">
        <v>288</v>
      </c>
      <c r="F10321" s="126" t="s">
        <v>416</v>
      </c>
      <c r="G10321" s="126" t="s">
        <v>417</v>
      </c>
      <c r="H10321" s="126" t="s">
        <v>126</v>
      </c>
      <c r="I10321" s="126" t="s">
        <v>126</v>
      </c>
      <c r="J10321" s="126" t="s">
        <v>1770</v>
      </c>
      <c r="K10321" s="126" t="s">
        <v>976</v>
      </c>
      <c r="L10321" s="126" t="s">
        <v>1771</v>
      </c>
      <c r="M10321" s="130">
        <v>682.08</v>
      </c>
      <c r="O10321" s="126" t="s">
        <v>422</v>
      </c>
      <c r="P10321" s="130">
        <v>0</v>
      </c>
      <c r="S10321" s="130">
        <v>0</v>
      </c>
      <c r="V10321" s="130">
        <v>1897.08</v>
      </c>
      <c r="X10321" s="126" t="s">
        <v>423</v>
      </c>
      <c r="Z10321" s="127"/>
      <c r="AA10321" s="128">
        <v>1</v>
      </c>
      <c r="AB10321" s="128">
        <v>12</v>
      </c>
      <c r="AD10321" s="126" t="s">
        <v>562</v>
      </c>
      <c r="AG10321" s="127"/>
      <c r="AI10321" s="127"/>
    </row>
    <row r="10322" spans="1:35" ht="14.85" customHeight="1">
      <c r="A10322" s="130">
        <v>5000434</v>
      </c>
      <c r="B10322" s="126" t="s">
        <v>20439</v>
      </c>
      <c r="C10322" s="126" t="s">
        <v>20440</v>
      </c>
      <c r="D10322" s="126" t="s">
        <v>20441</v>
      </c>
      <c r="E10322" s="126" t="s">
        <v>288</v>
      </c>
      <c r="F10322" s="126" t="s">
        <v>416</v>
      </c>
      <c r="G10322" s="126" t="s">
        <v>417</v>
      </c>
      <c r="H10322" s="126" t="s">
        <v>126</v>
      </c>
      <c r="I10322" s="126" t="s">
        <v>126</v>
      </c>
      <c r="J10322" s="126" t="s">
        <v>1770</v>
      </c>
      <c r="K10322" s="126" t="s">
        <v>976</v>
      </c>
      <c r="L10322" s="126" t="s">
        <v>1771</v>
      </c>
      <c r="M10322" s="130">
        <v>682.08</v>
      </c>
      <c r="O10322" s="126" t="s">
        <v>422</v>
      </c>
      <c r="P10322" s="130">
        <v>0</v>
      </c>
      <c r="S10322" s="130">
        <v>0</v>
      </c>
      <c r="V10322" s="130">
        <v>1340.5</v>
      </c>
      <c r="X10322" s="126" t="s">
        <v>423</v>
      </c>
      <c r="Z10322" s="127"/>
      <c r="AA10322" s="128">
        <v>1</v>
      </c>
      <c r="AB10322" s="128">
        <v>12</v>
      </c>
      <c r="AD10322" s="126" t="s">
        <v>562</v>
      </c>
      <c r="AG10322" s="127"/>
      <c r="AI10322" s="127"/>
    </row>
    <row r="10323" spans="1:35" ht="14.85" customHeight="1">
      <c r="A10323" s="130">
        <v>5000433</v>
      </c>
      <c r="B10323" s="126" t="s">
        <v>20442</v>
      </c>
      <c r="C10323" s="126" t="s">
        <v>20443</v>
      </c>
      <c r="D10323" s="126" t="s">
        <v>20444</v>
      </c>
      <c r="E10323" s="126" t="s">
        <v>288</v>
      </c>
      <c r="F10323" s="126" t="s">
        <v>416</v>
      </c>
      <c r="G10323" s="126" t="s">
        <v>417</v>
      </c>
      <c r="H10323" s="126" t="s">
        <v>126</v>
      </c>
      <c r="I10323" s="126" t="s">
        <v>126</v>
      </c>
      <c r="J10323" s="126" t="s">
        <v>1770</v>
      </c>
      <c r="K10323" s="126" t="s">
        <v>976</v>
      </c>
      <c r="L10323" s="126" t="s">
        <v>1771</v>
      </c>
      <c r="M10323" s="130">
        <v>682.08</v>
      </c>
      <c r="O10323" s="126" t="s">
        <v>422</v>
      </c>
      <c r="P10323" s="130">
        <v>0</v>
      </c>
      <c r="S10323" s="130">
        <v>0</v>
      </c>
      <c r="V10323" s="130">
        <v>1256.22</v>
      </c>
      <c r="X10323" s="126" t="s">
        <v>423</v>
      </c>
      <c r="Z10323" s="127"/>
      <c r="AA10323" s="128">
        <v>1</v>
      </c>
      <c r="AB10323" s="128">
        <v>12</v>
      </c>
      <c r="AD10323" s="126" t="s">
        <v>562</v>
      </c>
      <c r="AG10323" s="127"/>
      <c r="AI10323" s="127"/>
    </row>
    <row r="10324" spans="1:35" ht="14.85" customHeight="1">
      <c r="A10324" s="130">
        <v>5000432</v>
      </c>
      <c r="B10324" s="126" t="s">
        <v>20445</v>
      </c>
      <c r="C10324" s="126" t="s">
        <v>8142</v>
      </c>
      <c r="D10324" s="126" t="s">
        <v>20446</v>
      </c>
      <c r="E10324" s="126" t="s">
        <v>288</v>
      </c>
      <c r="F10324" s="126" t="s">
        <v>522</v>
      </c>
      <c r="G10324" s="126" t="s">
        <v>806</v>
      </c>
      <c r="H10324" s="126" t="s">
        <v>974</v>
      </c>
      <c r="I10324" s="126" t="s">
        <v>418</v>
      </c>
      <c r="J10324" s="126" t="s">
        <v>1770</v>
      </c>
      <c r="K10324" s="126" t="s">
        <v>976</v>
      </c>
      <c r="L10324" s="126" t="s">
        <v>1771</v>
      </c>
      <c r="M10324" s="130">
        <v>499.67</v>
      </c>
      <c r="O10324" s="126" t="s">
        <v>528</v>
      </c>
      <c r="P10324" s="130">
        <v>0</v>
      </c>
      <c r="S10324" s="130">
        <v>0</v>
      </c>
      <c r="V10324" s="130">
        <v>499.67</v>
      </c>
      <c r="X10324" s="126" t="s">
        <v>8144</v>
      </c>
      <c r="Z10324" s="127"/>
      <c r="AA10324" s="128">
        <v>1000</v>
      </c>
      <c r="AB10324" s="128">
        <v>1</v>
      </c>
      <c r="AD10324" s="126" t="s">
        <v>562</v>
      </c>
      <c r="AG10324" s="127"/>
      <c r="AI10324" s="127"/>
    </row>
    <row r="10325" spans="1:35" ht="14.85" customHeight="1">
      <c r="A10325" s="130">
        <v>5000431</v>
      </c>
      <c r="B10325" s="126" t="s">
        <v>20447</v>
      </c>
      <c r="C10325" s="126" t="s">
        <v>8142</v>
      </c>
      <c r="D10325" s="126" t="s">
        <v>20448</v>
      </c>
      <c r="E10325" s="126" t="s">
        <v>288</v>
      </c>
      <c r="F10325" s="126" t="s">
        <v>522</v>
      </c>
      <c r="G10325" s="126" t="s">
        <v>806</v>
      </c>
      <c r="H10325" s="126" t="s">
        <v>974</v>
      </c>
      <c r="I10325" s="126" t="s">
        <v>418</v>
      </c>
      <c r="J10325" s="126" t="s">
        <v>1770</v>
      </c>
      <c r="K10325" s="126" t="s">
        <v>976</v>
      </c>
      <c r="L10325" s="126" t="s">
        <v>1771</v>
      </c>
      <c r="M10325" s="130">
        <v>499.67</v>
      </c>
      <c r="O10325" s="126" t="s">
        <v>528</v>
      </c>
      <c r="P10325" s="130">
        <v>0</v>
      </c>
      <c r="S10325" s="130">
        <v>0</v>
      </c>
      <c r="V10325" s="130">
        <v>499.67</v>
      </c>
      <c r="X10325" s="126" t="s">
        <v>8144</v>
      </c>
      <c r="Z10325" s="127"/>
      <c r="AA10325" s="128">
        <v>1000</v>
      </c>
      <c r="AB10325" s="128">
        <v>1</v>
      </c>
      <c r="AD10325" s="126" t="s">
        <v>562</v>
      </c>
      <c r="AG10325" s="127"/>
      <c r="AI10325" s="127"/>
    </row>
    <row r="10326" spans="1:35" ht="14.85" customHeight="1">
      <c r="A10326" s="130">
        <v>5000430</v>
      </c>
      <c r="B10326" s="126" t="s">
        <v>20449</v>
      </c>
      <c r="C10326" s="126" t="s">
        <v>8142</v>
      </c>
      <c r="D10326" s="126" t="s">
        <v>20450</v>
      </c>
      <c r="E10326" s="126" t="s">
        <v>288</v>
      </c>
      <c r="F10326" s="126" t="s">
        <v>522</v>
      </c>
      <c r="G10326" s="126" t="s">
        <v>806</v>
      </c>
      <c r="H10326" s="126" t="s">
        <v>974</v>
      </c>
      <c r="I10326" s="126" t="s">
        <v>418</v>
      </c>
      <c r="J10326" s="126" t="s">
        <v>1770</v>
      </c>
      <c r="K10326" s="126" t="s">
        <v>976</v>
      </c>
      <c r="L10326" s="126" t="s">
        <v>1771</v>
      </c>
      <c r="M10326" s="130">
        <v>525.73</v>
      </c>
      <c r="O10326" s="126" t="s">
        <v>528</v>
      </c>
      <c r="P10326" s="130">
        <v>0</v>
      </c>
      <c r="S10326" s="130">
        <v>0</v>
      </c>
      <c r="V10326" s="130">
        <v>539.05999999999995</v>
      </c>
      <c r="X10326" s="126" t="s">
        <v>8144</v>
      </c>
      <c r="Z10326" s="127"/>
      <c r="AA10326" s="128">
        <v>1000</v>
      </c>
      <c r="AB10326" s="128">
        <v>1</v>
      </c>
      <c r="AD10326" s="126" t="s">
        <v>562</v>
      </c>
      <c r="AG10326" s="127"/>
      <c r="AI10326" s="127"/>
    </row>
    <row r="10327" spans="1:35" ht="14.85" customHeight="1">
      <c r="A10327" s="130">
        <v>5000429</v>
      </c>
      <c r="B10327" s="126" t="s">
        <v>20451</v>
      </c>
      <c r="C10327" s="126" t="s">
        <v>20452</v>
      </c>
      <c r="D10327" s="126" t="s">
        <v>20453</v>
      </c>
      <c r="E10327" s="126" t="s">
        <v>288</v>
      </c>
      <c r="F10327" s="126" t="s">
        <v>522</v>
      </c>
      <c r="G10327" s="126" t="s">
        <v>523</v>
      </c>
      <c r="H10327" s="126" t="s">
        <v>126</v>
      </c>
      <c r="I10327" s="126" t="s">
        <v>418</v>
      </c>
      <c r="J10327" s="126" t="s">
        <v>1770</v>
      </c>
      <c r="K10327" s="126" t="s">
        <v>976</v>
      </c>
      <c r="L10327" s="126" t="s">
        <v>1771</v>
      </c>
      <c r="M10327" s="130">
        <v>31.58</v>
      </c>
      <c r="O10327" s="126" t="s">
        <v>537</v>
      </c>
      <c r="P10327" s="130">
        <v>0</v>
      </c>
      <c r="S10327" s="130">
        <v>0</v>
      </c>
      <c r="V10327" s="130">
        <v>79.349999999999994</v>
      </c>
      <c r="X10327" s="126" t="s">
        <v>8148</v>
      </c>
      <c r="Z10327" s="127"/>
      <c r="AA10327" s="128">
        <v>300</v>
      </c>
      <c r="AB10327" s="128">
        <v>1</v>
      </c>
      <c r="AD10327" s="126" t="s">
        <v>562</v>
      </c>
      <c r="AG10327" s="127"/>
      <c r="AI10327" s="127"/>
    </row>
    <row r="10328" spans="1:35" ht="14.85" customHeight="1">
      <c r="A10328" s="130">
        <v>5002240</v>
      </c>
      <c r="B10328" s="126" t="s">
        <v>20454</v>
      </c>
      <c r="C10328" s="126" t="s">
        <v>20455</v>
      </c>
      <c r="D10328" s="126" t="s">
        <v>17259</v>
      </c>
      <c r="E10328" s="126" t="s">
        <v>288</v>
      </c>
      <c r="F10328" s="126" t="s">
        <v>491</v>
      </c>
      <c r="G10328" s="126" t="s">
        <v>417</v>
      </c>
      <c r="H10328" s="126" t="s">
        <v>126</v>
      </c>
      <c r="I10328" s="126" t="s">
        <v>308</v>
      </c>
      <c r="J10328" s="126" t="s">
        <v>1248</v>
      </c>
      <c r="K10328" s="126" t="s">
        <v>613</v>
      </c>
      <c r="L10328" s="126" t="s">
        <v>1249</v>
      </c>
      <c r="M10328" s="130">
        <v>4259</v>
      </c>
      <c r="N10328" s="126" t="s">
        <v>290</v>
      </c>
      <c r="O10328" s="126" t="s">
        <v>1311</v>
      </c>
      <c r="P10328" s="130">
        <v>0</v>
      </c>
      <c r="S10328" s="130">
        <v>0</v>
      </c>
      <c r="V10328" s="130">
        <v>4732.2299999999996</v>
      </c>
      <c r="X10328" s="126" t="s">
        <v>1312</v>
      </c>
      <c r="Y10328" s="126" t="s">
        <v>517</v>
      </c>
      <c r="Z10328" s="127" t="s">
        <v>309</v>
      </c>
      <c r="AA10328" s="128">
        <v>1</v>
      </c>
      <c r="AB10328" s="128">
        <v>60</v>
      </c>
      <c r="AD10328" s="126" t="s">
        <v>562</v>
      </c>
      <c r="AG10328" s="127"/>
      <c r="AI10328" s="127"/>
    </row>
    <row r="10329" spans="1:35" ht="14.85" customHeight="1">
      <c r="A10329" s="130">
        <v>5004028</v>
      </c>
      <c r="B10329" s="126" t="s">
        <v>12801</v>
      </c>
      <c r="C10329" s="126" t="s">
        <v>12802</v>
      </c>
      <c r="D10329" s="126" t="s">
        <v>12803</v>
      </c>
      <c r="E10329" s="126" t="s">
        <v>288</v>
      </c>
      <c r="F10329" s="126" t="s">
        <v>364</v>
      </c>
      <c r="G10329" s="126" t="s">
        <v>417</v>
      </c>
      <c r="H10329" s="126" t="s">
        <v>126</v>
      </c>
      <c r="I10329" s="126" t="s">
        <v>126</v>
      </c>
      <c r="J10329" s="126" t="s">
        <v>886</v>
      </c>
      <c r="K10329" s="126" t="s">
        <v>443</v>
      </c>
      <c r="L10329" s="126" t="s">
        <v>887</v>
      </c>
      <c r="M10329" s="130">
        <v>9739.52</v>
      </c>
      <c r="O10329" s="126" t="s">
        <v>486</v>
      </c>
      <c r="P10329" s="130">
        <v>0</v>
      </c>
      <c r="S10329" s="130">
        <v>0</v>
      </c>
      <c r="V10329" s="130">
        <v>13147.8</v>
      </c>
      <c r="X10329" s="126" t="s">
        <v>487</v>
      </c>
      <c r="Z10329" s="127"/>
      <c r="AA10329" s="128">
        <v>1</v>
      </c>
      <c r="AB10329" s="128">
        <v>60</v>
      </c>
      <c r="AC10329" s="126" t="s">
        <v>366</v>
      </c>
      <c r="AD10329" s="126" t="s">
        <v>562</v>
      </c>
      <c r="AG10329" s="127"/>
      <c r="AI10329" s="127"/>
    </row>
    <row r="10330" spans="1:35" ht="14.85" customHeight="1">
      <c r="A10330" s="130">
        <v>5004027</v>
      </c>
      <c r="B10330" s="126" t="s">
        <v>12804</v>
      </c>
      <c r="C10330" s="126" t="s">
        <v>12805</v>
      </c>
      <c r="D10330" s="126" t="s">
        <v>12803</v>
      </c>
      <c r="E10330" s="126" t="s">
        <v>288</v>
      </c>
      <c r="F10330" s="126" t="s">
        <v>364</v>
      </c>
      <c r="G10330" s="126" t="s">
        <v>417</v>
      </c>
      <c r="H10330" s="126" t="s">
        <v>126</v>
      </c>
      <c r="I10330" s="126" t="s">
        <v>126</v>
      </c>
      <c r="J10330" s="126" t="s">
        <v>886</v>
      </c>
      <c r="K10330" s="126" t="s">
        <v>443</v>
      </c>
      <c r="L10330" s="126" t="s">
        <v>887</v>
      </c>
      <c r="M10330" s="130">
        <v>9739.52</v>
      </c>
      <c r="O10330" s="126" t="s">
        <v>486</v>
      </c>
      <c r="P10330" s="130">
        <v>0</v>
      </c>
      <c r="S10330" s="130">
        <v>0</v>
      </c>
      <c r="V10330" s="130">
        <v>12173.91</v>
      </c>
      <c r="X10330" s="126" t="s">
        <v>487</v>
      </c>
      <c r="Z10330" s="127"/>
      <c r="AA10330" s="128">
        <v>1</v>
      </c>
      <c r="AB10330" s="128">
        <v>60</v>
      </c>
      <c r="AC10330" s="126" t="s">
        <v>366</v>
      </c>
      <c r="AD10330" s="126" t="s">
        <v>562</v>
      </c>
      <c r="AG10330" s="127"/>
      <c r="AI10330" s="127"/>
    </row>
    <row r="10331" spans="1:35" ht="14.85" customHeight="1">
      <c r="A10331" s="130">
        <v>5004715</v>
      </c>
      <c r="B10331" s="126" t="s">
        <v>20456</v>
      </c>
      <c r="C10331" s="126" t="s">
        <v>20457</v>
      </c>
      <c r="D10331" s="126" t="s">
        <v>20458</v>
      </c>
      <c r="E10331" s="126" t="s">
        <v>288</v>
      </c>
      <c r="F10331" s="126" t="s">
        <v>491</v>
      </c>
      <c r="G10331" s="126" t="s">
        <v>417</v>
      </c>
      <c r="H10331" s="126" t="s">
        <v>126</v>
      </c>
      <c r="I10331" s="126" t="s">
        <v>126</v>
      </c>
      <c r="J10331" s="126" t="s">
        <v>2044</v>
      </c>
      <c r="K10331" s="126" t="s">
        <v>984</v>
      </c>
      <c r="L10331" s="126" t="s">
        <v>8979</v>
      </c>
      <c r="M10331" s="130">
        <v>136347.68</v>
      </c>
      <c r="N10331" s="126" t="s">
        <v>290</v>
      </c>
      <c r="O10331" s="126" t="s">
        <v>506</v>
      </c>
      <c r="P10331" s="130">
        <v>0</v>
      </c>
      <c r="S10331" s="130">
        <v>0</v>
      </c>
      <c r="V10331" s="130">
        <v>138266.42000000001</v>
      </c>
      <c r="X10331" s="126" t="s">
        <v>1254</v>
      </c>
      <c r="Y10331" s="126" t="s">
        <v>517</v>
      </c>
      <c r="Z10331" s="127"/>
      <c r="AA10331" s="128">
        <v>1</v>
      </c>
      <c r="AB10331" s="128">
        <v>84</v>
      </c>
      <c r="AD10331" s="126" t="s">
        <v>562</v>
      </c>
      <c r="AG10331" s="127"/>
      <c r="AI10331" s="127"/>
    </row>
    <row r="10332" spans="1:35" ht="14.85" customHeight="1">
      <c r="A10332" s="130">
        <v>5004714</v>
      </c>
      <c r="B10332" s="126" t="s">
        <v>413</v>
      </c>
      <c r="C10332" s="126" t="s">
        <v>6223</v>
      </c>
      <c r="D10332" s="126" t="s">
        <v>1125</v>
      </c>
      <c r="E10332" s="126" t="s">
        <v>288</v>
      </c>
      <c r="F10332" s="126" t="s">
        <v>364</v>
      </c>
      <c r="G10332" s="126" t="s">
        <v>417</v>
      </c>
      <c r="H10332" s="126" t="s">
        <v>126</v>
      </c>
      <c r="I10332" s="126" t="s">
        <v>126</v>
      </c>
      <c r="J10332" s="126" t="s">
        <v>484</v>
      </c>
      <c r="K10332" s="126" t="s">
        <v>443</v>
      </c>
      <c r="L10332" s="126" t="s">
        <v>485</v>
      </c>
      <c r="M10332" s="130">
        <v>6817.44</v>
      </c>
      <c r="O10332" s="126" t="s">
        <v>365</v>
      </c>
      <c r="P10332" s="130">
        <v>0</v>
      </c>
      <c r="S10332" s="130">
        <v>0</v>
      </c>
      <c r="V10332" s="130">
        <v>23276.51</v>
      </c>
      <c r="X10332" s="126" t="s">
        <v>469</v>
      </c>
      <c r="Z10332" s="127"/>
      <c r="AA10332" s="128">
        <v>1</v>
      </c>
      <c r="AB10332" s="128">
        <v>60</v>
      </c>
      <c r="AC10332" s="126" t="s">
        <v>366</v>
      </c>
      <c r="AD10332" s="126" t="s">
        <v>1801</v>
      </c>
      <c r="AG10332" s="127"/>
      <c r="AI10332" s="127"/>
    </row>
    <row r="10333" spans="1:35" ht="14.85" customHeight="1">
      <c r="A10333" s="130">
        <v>5004713</v>
      </c>
      <c r="B10333" s="126" t="s">
        <v>413</v>
      </c>
      <c r="C10333" s="126" t="s">
        <v>4355</v>
      </c>
      <c r="D10333" s="126" t="s">
        <v>4356</v>
      </c>
      <c r="E10333" s="126" t="s">
        <v>288</v>
      </c>
      <c r="F10333" s="126" t="s">
        <v>364</v>
      </c>
      <c r="G10333" s="126" t="s">
        <v>417</v>
      </c>
      <c r="H10333" s="126" t="s">
        <v>126</v>
      </c>
      <c r="I10333" s="126" t="s">
        <v>126</v>
      </c>
      <c r="J10333" s="126" t="s">
        <v>484</v>
      </c>
      <c r="K10333" s="126" t="s">
        <v>443</v>
      </c>
      <c r="L10333" s="126" t="s">
        <v>485</v>
      </c>
      <c r="M10333" s="130">
        <v>6817.44</v>
      </c>
      <c r="O10333" s="126" t="s">
        <v>365</v>
      </c>
      <c r="P10333" s="130">
        <v>0</v>
      </c>
      <c r="S10333" s="130">
        <v>0</v>
      </c>
      <c r="V10333" s="130">
        <v>23276.51</v>
      </c>
      <c r="X10333" s="126" t="s">
        <v>510</v>
      </c>
      <c r="Z10333" s="127"/>
      <c r="AA10333" s="128">
        <v>2</v>
      </c>
      <c r="AB10333" s="128">
        <v>60</v>
      </c>
      <c r="AC10333" s="126" t="s">
        <v>366</v>
      </c>
      <c r="AD10333" s="126" t="s">
        <v>1801</v>
      </c>
      <c r="AG10333" s="127"/>
      <c r="AI10333" s="127"/>
    </row>
    <row r="10334" spans="1:35" ht="14.85" customHeight="1">
      <c r="A10334" s="130">
        <v>5004712</v>
      </c>
      <c r="B10334" s="126" t="s">
        <v>413</v>
      </c>
      <c r="C10334" s="126" t="s">
        <v>4355</v>
      </c>
      <c r="D10334" s="126" t="s">
        <v>4356</v>
      </c>
      <c r="E10334" s="126" t="s">
        <v>288</v>
      </c>
      <c r="F10334" s="126" t="s">
        <v>364</v>
      </c>
      <c r="G10334" s="126" t="s">
        <v>417</v>
      </c>
      <c r="H10334" s="126" t="s">
        <v>126</v>
      </c>
      <c r="I10334" s="126" t="s">
        <v>126</v>
      </c>
      <c r="J10334" s="126" t="s">
        <v>484</v>
      </c>
      <c r="K10334" s="126" t="s">
        <v>443</v>
      </c>
      <c r="L10334" s="126" t="s">
        <v>485</v>
      </c>
      <c r="M10334" s="130">
        <v>6817.44</v>
      </c>
      <c r="O10334" s="126" t="s">
        <v>365</v>
      </c>
      <c r="P10334" s="130">
        <v>0</v>
      </c>
      <c r="S10334" s="130">
        <v>0</v>
      </c>
      <c r="V10334" s="130">
        <v>23276.51</v>
      </c>
      <c r="X10334" s="126" t="s">
        <v>469</v>
      </c>
      <c r="Z10334" s="127"/>
      <c r="AA10334" s="128">
        <v>1</v>
      </c>
      <c r="AB10334" s="128">
        <v>60</v>
      </c>
      <c r="AC10334" s="126" t="s">
        <v>366</v>
      </c>
      <c r="AD10334" s="126" t="s">
        <v>1801</v>
      </c>
      <c r="AG10334" s="127"/>
      <c r="AI10334" s="127"/>
    </row>
    <row r="10335" spans="1:35" ht="14.85" customHeight="1">
      <c r="A10335" s="130">
        <v>5004711</v>
      </c>
      <c r="B10335" s="126" t="s">
        <v>413</v>
      </c>
      <c r="C10335" s="126" t="s">
        <v>6221</v>
      </c>
      <c r="D10335" s="126" t="s">
        <v>6222</v>
      </c>
      <c r="E10335" s="126" t="s">
        <v>288</v>
      </c>
      <c r="F10335" s="126" t="s">
        <v>364</v>
      </c>
      <c r="G10335" s="126" t="s">
        <v>417</v>
      </c>
      <c r="H10335" s="126" t="s">
        <v>126</v>
      </c>
      <c r="I10335" s="126" t="s">
        <v>126</v>
      </c>
      <c r="J10335" s="126" t="s">
        <v>484</v>
      </c>
      <c r="K10335" s="126" t="s">
        <v>443</v>
      </c>
      <c r="L10335" s="126" t="s">
        <v>485</v>
      </c>
      <c r="M10335" s="130">
        <v>6817.44</v>
      </c>
      <c r="O10335" s="126" t="s">
        <v>365</v>
      </c>
      <c r="P10335" s="130">
        <v>0</v>
      </c>
      <c r="S10335" s="130">
        <v>0</v>
      </c>
      <c r="V10335" s="130">
        <v>30093.91</v>
      </c>
      <c r="X10335" s="126" t="s">
        <v>510</v>
      </c>
      <c r="Z10335" s="127"/>
      <c r="AA10335" s="128">
        <v>2</v>
      </c>
      <c r="AB10335" s="128">
        <v>60</v>
      </c>
      <c r="AC10335" s="126" t="s">
        <v>366</v>
      </c>
      <c r="AD10335" s="126" t="s">
        <v>1801</v>
      </c>
      <c r="AG10335" s="127"/>
      <c r="AI10335" s="127"/>
    </row>
    <row r="10336" spans="1:35" ht="14.85" customHeight="1">
      <c r="A10336" s="130">
        <v>5004710</v>
      </c>
      <c r="B10336" s="126" t="s">
        <v>413</v>
      </c>
      <c r="C10336" s="126" t="s">
        <v>6221</v>
      </c>
      <c r="D10336" s="126" t="s">
        <v>6222</v>
      </c>
      <c r="E10336" s="126" t="s">
        <v>288</v>
      </c>
      <c r="F10336" s="126" t="s">
        <v>364</v>
      </c>
      <c r="G10336" s="126" t="s">
        <v>417</v>
      </c>
      <c r="H10336" s="126" t="s">
        <v>126</v>
      </c>
      <c r="I10336" s="126" t="s">
        <v>126</v>
      </c>
      <c r="J10336" s="126" t="s">
        <v>484</v>
      </c>
      <c r="K10336" s="126" t="s">
        <v>443</v>
      </c>
      <c r="L10336" s="126" t="s">
        <v>485</v>
      </c>
      <c r="M10336" s="130">
        <v>6817.44</v>
      </c>
      <c r="O10336" s="126" t="s">
        <v>365</v>
      </c>
      <c r="P10336" s="130">
        <v>0</v>
      </c>
      <c r="S10336" s="130">
        <v>0</v>
      </c>
      <c r="V10336" s="130">
        <v>30093.91</v>
      </c>
      <c r="X10336" s="126" t="s">
        <v>469</v>
      </c>
      <c r="Z10336" s="127"/>
      <c r="AA10336" s="128">
        <v>1</v>
      </c>
      <c r="AB10336" s="128">
        <v>60</v>
      </c>
      <c r="AC10336" s="126" t="s">
        <v>366</v>
      </c>
      <c r="AD10336" s="126" t="s">
        <v>1801</v>
      </c>
      <c r="AG10336" s="127"/>
      <c r="AI10336" s="127"/>
    </row>
    <row r="10337" spans="1:35" ht="14.85" customHeight="1">
      <c r="A10337" s="130">
        <v>5004709</v>
      </c>
      <c r="B10337" s="126" t="s">
        <v>413</v>
      </c>
      <c r="C10337" s="126" t="s">
        <v>4353</v>
      </c>
      <c r="D10337" s="126" t="s">
        <v>4354</v>
      </c>
      <c r="E10337" s="126" t="s">
        <v>288</v>
      </c>
      <c r="F10337" s="126" t="s">
        <v>364</v>
      </c>
      <c r="G10337" s="126" t="s">
        <v>417</v>
      </c>
      <c r="H10337" s="126" t="s">
        <v>126</v>
      </c>
      <c r="I10337" s="126" t="s">
        <v>126</v>
      </c>
      <c r="J10337" s="126" t="s">
        <v>484</v>
      </c>
      <c r="K10337" s="126" t="s">
        <v>443</v>
      </c>
      <c r="L10337" s="126" t="s">
        <v>485</v>
      </c>
      <c r="M10337" s="130">
        <v>6817.44</v>
      </c>
      <c r="O10337" s="126" t="s">
        <v>365</v>
      </c>
      <c r="P10337" s="130">
        <v>0</v>
      </c>
      <c r="S10337" s="130">
        <v>0</v>
      </c>
      <c r="V10337" s="130">
        <v>30093.91</v>
      </c>
      <c r="X10337" s="126" t="s">
        <v>510</v>
      </c>
      <c r="Z10337" s="127"/>
      <c r="AA10337" s="128">
        <v>2</v>
      </c>
      <c r="AB10337" s="128">
        <v>60</v>
      </c>
      <c r="AC10337" s="126" t="s">
        <v>366</v>
      </c>
      <c r="AD10337" s="126" t="s">
        <v>1801</v>
      </c>
      <c r="AG10337" s="127"/>
      <c r="AI10337" s="127"/>
    </row>
    <row r="10338" spans="1:35" ht="14.85" customHeight="1">
      <c r="A10338" s="130">
        <v>5004708</v>
      </c>
      <c r="B10338" s="126" t="s">
        <v>413</v>
      </c>
      <c r="C10338" s="126" t="s">
        <v>4353</v>
      </c>
      <c r="D10338" s="126" t="s">
        <v>4354</v>
      </c>
      <c r="E10338" s="126" t="s">
        <v>288</v>
      </c>
      <c r="F10338" s="126" t="s">
        <v>364</v>
      </c>
      <c r="G10338" s="126" t="s">
        <v>417</v>
      </c>
      <c r="H10338" s="126" t="s">
        <v>126</v>
      </c>
      <c r="I10338" s="126" t="s">
        <v>126</v>
      </c>
      <c r="J10338" s="126" t="s">
        <v>484</v>
      </c>
      <c r="K10338" s="126" t="s">
        <v>443</v>
      </c>
      <c r="L10338" s="126" t="s">
        <v>485</v>
      </c>
      <c r="M10338" s="130">
        <v>6817.44</v>
      </c>
      <c r="O10338" s="126" t="s">
        <v>365</v>
      </c>
      <c r="P10338" s="130">
        <v>0</v>
      </c>
      <c r="S10338" s="130">
        <v>0</v>
      </c>
      <c r="V10338" s="130">
        <v>30093.91</v>
      </c>
      <c r="X10338" s="126" t="s">
        <v>469</v>
      </c>
      <c r="Z10338" s="127"/>
      <c r="AA10338" s="128">
        <v>1</v>
      </c>
      <c r="AB10338" s="128">
        <v>60</v>
      </c>
      <c r="AC10338" s="126" t="s">
        <v>366</v>
      </c>
      <c r="AD10338" s="126" t="s">
        <v>1801</v>
      </c>
      <c r="AG10338" s="127"/>
      <c r="AI10338" s="127"/>
    </row>
    <row r="10339" spans="1:35" ht="14.85" customHeight="1">
      <c r="A10339" s="130">
        <v>5004707</v>
      </c>
      <c r="B10339" s="126" t="s">
        <v>413</v>
      </c>
      <c r="C10339" s="126" t="s">
        <v>20459</v>
      </c>
      <c r="D10339" s="126" t="s">
        <v>20460</v>
      </c>
      <c r="E10339" s="126" t="s">
        <v>288</v>
      </c>
      <c r="F10339" s="126" t="s">
        <v>491</v>
      </c>
      <c r="G10339" s="126" t="s">
        <v>417</v>
      </c>
      <c r="H10339" s="126" t="s">
        <v>126</v>
      </c>
      <c r="I10339" s="126" t="s">
        <v>126</v>
      </c>
      <c r="J10339" s="126" t="s">
        <v>3060</v>
      </c>
      <c r="K10339" s="126" t="s">
        <v>558</v>
      </c>
      <c r="L10339" s="126" t="s">
        <v>1321</v>
      </c>
      <c r="M10339" s="130">
        <v>43825.599999999999</v>
      </c>
      <c r="N10339" s="126" t="s">
        <v>290</v>
      </c>
      <c r="O10339" s="126" t="s">
        <v>506</v>
      </c>
      <c r="P10339" s="130">
        <v>0</v>
      </c>
      <c r="S10339" s="130">
        <v>0</v>
      </c>
      <c r="V10339" s="130">
        <v>153600</v>
      </c>
      <c r="X10339" s="126" t="s">
        <v>2004</v>
      </c>
      <c r="Z10339" s="127"/>
      <c r="AA10339" s="128">
        <v>1</v>
      </c>
      <c r="AB10339" s="128">
        <v>60</v>
      </c>
      <c r="AD10339" s="126" t="s">
        <v>1801</v>
      </c>
      <c r="AG10339" s="127"/>
      <c r="AI10339" s="127"/>
    </row>
    <row r="10340" spans="1:35" ht="14.85" customHeight="1">
      <c r="A10340" s="130">
        <v>5004706</v>
      </c>
      <c r="B10340" s="126" t="s">
        <v>413</v>
      </c>
      <c r="C10340" s="126" t="s">
        <v>20461</v>
      </c>
      <c r="D10340" s="126" t="s">
        <v>20462</v>
      </c>
      <c r="E10340" s="126" t="s">
        <v>288</v>
      </c>
      <c r="F10340" s="126" t="s">
        <v>491</v>
      </c>
      <c r="G10340" s="126" t="s">
        <v>417</v>
      </c>
      <c r="H10340" s="126" t="s">
        <v>126</v>
      </c>
      <c r="I10340" s="126" t="s">
        <v>126</v>
      </c>
      <c r="J10340" s="126" t="s">
        <v>3060</v>
      </c>
      <c r="K10340" s="126" t="s">
        <v>558</v>
      </c>
      <c r="L10340" s="126" t="s">
        <v>1321</v>
      </c>
      <c r="M10340" s="130">
        <v>43825.599999999999</v>
      </c>
      <c r="N10340" s="126" t="s">
        <v>290</v>
      </c>
      <c r="O10340" s="126" t="s">
        <v>506</v>
      </c>
      <c r="P10340" s="130">
        <v>0</v>
      </c>
      <c r="S10340" s="130">
        <v>0</v>
      </c>
      <c r="V10340" s="130">
        <v>99480</v>
      </c>
      <c r="X10340" s="126" t="s">
        <v>2004</v>
      </c>
      <c r="Z10340" s="127"/>
      <c r="AA10340" s="128">
        <v>1</v>
      </c>
      <c r="AB10340" s="128">
        <v>60</v>
      </c>
      <c r="AD10340" s="126" t="s">
        <v>1801</v>
      </c>
      <c r="AG10340" s="127"/>
      <c r="AI10340" s="127"/>
    </row>
    <row r="10341" spans="1:35" ht="14.85" customHeight="1">
      <c r="A10341" s="130">
        <v>5004705</v>
      </c>
      <c r="B10341" s="126" t="s">
        <v>413</v>
      </c>
      <c r="C10341" s="126" t="s">
        <v>20463</v>
      </c>
      <c r="D10341" s="126" t="s">
        <v>20462</v>
      </c>
      <c r="E10341" s="126" t="s">
        <v>288</v>
      </c>
      <c r="F10341" s="126" t="s">
        <v>491</v>
      </c>
      <c r="G10341" s="126" t="s">
        <v>417</v>
      </c>
      <c r="H10341" s="126" t="s">
        <v>126</v>
      </c>
      <c r="I10341" s="126" t="s">
        <v>126</v>
      </c>
      <c r="J10341" s="126" t="s">
        <v>3060</v>
      </c>
      <c r="K10341" s="126" t="s">
        <v>558</v>
      </c>
      <c r="L10341" s="126" t="s">
        <v>1321</v>
      </c>
      <c r="M10341" s="130">
        <v>43825.599999999999</v>
      </c>
      <c r="N10341" s="126" t="s">
        <v>290</v>
      </c>
      <c r="O10341" s="126" t="s">
        <v>506</v>
      </c>
      <c r="P10341" s="130">
        <v>0</v>
      </c>
      <c r="S10341" s="130">
        <v>0</v>
      </c>
      <c r="V10341" s="130">
        <v>75600</v>
      </c>
      <c r="X10341" s="126" t="s">
        <v>2004</v>
      </c>
      <c r="Z10341" s="127"/>
      <c r="AA10341" s="128">
        <v>1</v>
      </c>
      <c r="AB10341" s="128">
        <v>60</v>
      </c>
      <c r="AD10341" s="126" t="s">
        <v>1801</v>
      </c>
      <c r="AG10341" s="127"/>
      <c r="AI10341" s="127"/>
    </row>
    <row r="10342" spans="1:35" ht="14.85" customHeight="1">
      <c r="A10342" s="130">
        <v>5003493</v>
      </c>
      <c r="B10342" s="126" t="s">
        <v>20464</v>
      </c>
      <c r="C10342" s="126" t="s">
        <v>8128</v>
      </c>
      <c r="E10342" s="126" t="s">
        <v>288</v>
      </c>
      <c r="F10342" s="126" t="s">
        <v>491</v>
      </c>
      <c r="G10342" s="126" t="s">
        <v>417</v>
      </c>
      <c r="H10342" s="126" t="s">
        <v>126</v>
      </c>
      <c r="I10342" s="126" t="s">
        <v>126</v>
      </c>
      <c r="J10342" s="126" t="s">
        <v>4056</v>
      </c>
      <c r="K10342" s="126" t="s">
        <v>443</v>
      </c>
      <c r="L10342" s="126" t="s">
        <v>4057</v>
      </c>
      <c r="M10342" s="130">
        <v>4317</v>
      </c>
      <c r="N10342" s="126" t="s">
        <v>290</v>
      </c>
      <c r="O10342" s="126" t="s">
        <v>506</v>
      </c>
      <c r="P10342" s="130">
        <v>0</v>
      </c>
      <c r="S10342" s="130">
        <v>0</v>
      </c>
      <c r="V10342" s="130">
        <v>4796.67</v>
      </c>
      <c r="X10342" s="126" t="s">
        <v>1523</v>
      </c>
      <c r="Y10342" s="126" t="s">
        <v>517</v>
      </c>
      <c r="Z10342" s="127" t="s">
        <v>309</v>
      </c>
      <c r="AA10342" s="128">
        <v>1</v>
      </c>
      <c r="AB10342" s="128">
        <v>84</v>
      </c>
      <c r="AD10342" s="126" t="s">
        <v>562</v>
      </c>
      <c r="AG10342" s="127"/>
      <c r="AI10342" s="127"/>
    </row>
    <row r="10343" spans="1:35" ht="14.85" customHeight="1">
      <c r="A10343" s="130">
        <v>5004704</v>
      </c>
      <c r="B10343" s="126" t="s">
        <v>413</v>
      </c>
      <c r="C10343" s="126" t="s">
        <v>20465</v>
      </c>
      <c r="D10343" s="126" t="s">
        <v>20466</v>
      </c>
      <c r="E10343" s="126" t="s">
        <v>288</v>
      </c>
      <c r="F10343" s="126" t="s">
        <v>491</v>
      </c>
      <c r="G10343" s="126" t="s">
        <v>417</v>
      </c>
      <c r="H10343" s="126" t="s">
        <v>126</v>
      </c>
      <c r="I10343" s="126" t="s">
        <v>126</v>
      </c>
      <c r="J10343" s="126" t="s">
        <v>3060</v>
      </c>
      <c r="K10343" s="126" t="s">
        <v>558</v>
      </c>
      <c r="L10343" s="126" t="s">
        <v>1321</v>
      </c>
      <c r="M10343" s="130">
        <v>43825.599999999999</v>
      </c>
      <c r="N10343" s="126" t="s">
        <v>290</v>
      </c>
      <c r="O10343" s="126" t="s">
        <v>506</v>
      </c>
      <c r="P10343" s="130">
        <v>0</v>
      </c>
      <c r="S10343" s="130">
        <v>0</v>
      </c>
      <c r="V10343" s="130">
        <v>76940</v>
      </c>
      <c r="X10343" s="126" t="s">
        <v>2004</v>
      </c>
      <c r="Z10343" s="127"/>
      <c r="AA10343" s="128">
        <v>1</v>
      </c>
      <c r="AB10343" s="128">
        <v>60</v>
      </c>
      <c r="AD10343" s="126" t="s">
        <v>1801</v>
      </c>
      <c r="AG10343" s="127"/>
      <c r="AI10343" s="127"/>
    </row>
    <row r="10344" spans="1:35" ht="14.85" customHeight="1">
      <c r="A10344" s="130">
        <v>5004703</v>
      </c>
      <c r="B10344" s="126" t="s">
        <v>413</v>
      </c>
      <c r="C10344" s="126" t="s">
        <v>20467</v>
      </c>
      <c r="D10344" s="126" t="s">
        <v>20468</v>
      </c>
      <c r="E10344" s="126" t="s">
        <v>288</v>
      </c>
      <c r="F10344" s="126" t="s">
        <v>491</v>
      </c>
      <c r="G10344" s="126" t="s">
        <v>417</v>
      </c>
      <c r="H10344" s="126" t="s">
        <v>126</v>
      </c>
      <c r="I10344" s="126" t="s">
        <v>126</v>
      </c>
      <c r="J10344" s="126" t="s">
        <v>3060</v>
      </c>
      <c r="K10344" s="126" t="s">
        <v>558</v>
      </c>
      <c r="L10344" s="126" t="s">
        <v>1321</v>
      </c>
      <c r="M10344" s="130">
        <v>43825.599999999999</v>
      </c>
      <c r="N10344" s="126" t="s">
        <v>290</v>
      </c>
      <c r="O10344" s="126" t="s">
        <v>506</v>
      </c>
      <c r="P10344" s="130">
        <v>0</v>
      </c>
      <c r="S10344" s="130">
        <v>0</v>
      </c>
      <c r="V10344" s="130">
        <v>78920</v>
      </c>
      <c r="X10344" s="126" t="s">
        <v>2004</v>
      </c>
      <c r="Z10344" s="127"/>
      <c r="AA10344" s="128">
        <v>1</v>
      </c>
      <c r="AB10344" s="128">
        <v>60</v>
      </c>
      <c r="AD10344" s="126" t="s">
        <v>1801</v>
      </c>
      <c r="AG10344" s="127"/>
      <c r="AI10344" s="127"/>
    </row>
    <row r="10345" spans="1:35" ht="14.85" customHeight="1">
      <c r="A10345" s="130">
        <v>5004702</v>
      </c>
      <c r="B10345" s="126" t="s">
        <v>413</v>
      </c>
      <c r="C10345" s="126" t="s">
        <v>20469</v>
      </c>
      <c r="D10345" s="126" t="s">
        <v>20470</v>
      </c>
      <c r="E10345" s="126" t="s">
        <v>288</v>
      </c>
      <c r="F10345" s="126" t="s">
        <v>491</v>
      </c>
      <c r="G10345" s="126" t="s">
        <v>417</v>
      </c>
      <c r="H10345" s="126" t="s">
        <v>126</v>
      </c>
      <c r="I10345" s="126" t="s">
        <v>126</v>
      </c>
      <c r="J10345" s="126" t="s">
        <v>3060</v>
      </c>
      <c r="K10345" s="126" t="s">
        <v>558</v>
      </c>
      <c r="L10345" s="126" t="s">
        <v>1321</v>
      </c>
      <c r="M10345" s="130">
        <v>43825.599999999999</v>
      </c>
      <c r="N10345" s="126" t="s">
        <v>290</v>
      </c>
      <c r="O10345" s="126" t="s">
        <v>506</v>
      </c>
      <c r="P10345" s="130">
        <v>0</v>
      </c>
      <c r="S10345" s="130">
        <v>0</v>
      </c>
      <c r="V10345" s="130">
        <v>75600</v>
      </c>
      <c r="X10345" s="126" t="s">
        <v>2004</v>
      </c>
      <c r="Z10345" s="127"/>
      <c r="AA10345" s="128">
        <v>1</v>
      </c>
      <c r="AB10345" s="128">
        <v>60</v>
      </c>
      <c r="AD10345" s="126" t="s">
        <v>1801</v>
      </c>
      <c r="AG10345" s="127"/>
      <c r="AI10345" s="127"/>
    </row>
    <row r="10346" spans="1:35" ht="14.85" customHeight="1">
      <c r="A10346" s="130">
        <v>5004701</v>
      </c>
      <c r="B10346" s="126" t="s">
        <v>413</v>
      </c>
      <c r="C10346" s="126" t="s">
        <v>20471</v>
      </c>
      <c r="D10346" s="126" t="s">
        <v>20472</v>
      </c>
      <c r="E10346" s="126" t="s">
        <v>288</v>
      </c>
      <c r="F10346" s="126" t="s">
        <v>491</v>
      </c>
      <c r="G10346" s="126" t="s">
        <v>417</v>
      </c>
      <c r="H10346" s="126" t="s">
        <v>126</v>
      </c>
      <c r="I10346" s="126" t="s">
        <v>126</v>
      </c>
      <c r="J10346" s="126" t="s">
        <v>3060</v>
      </c>
      <c r="K10346" s="126" t="s">
        <v>558</v>
      </c>
      <c r="L10346" s="126" t="s">
        <v>1321</v>
      </c>
      <c r="M10346" s="130">
        <v>43825.599999999999</v>
      </c>
      <c r="N10346" s="126" t="s">
        <v>290</v>
      </c>
      <c r="O10346" s="126" t="s">
        <v>506</v>
      </c>
      <c r="P10346" s="130">
        <v>0</v>
      </c>
      <c r="S10346" s="130">
        <v>0</v>
      </c>
      <c r="V10346" s="130">
        <v>75600</v>
      </c>
      <c r="X10346" s="126" t="s">
        <v>2004</v>
      </c>
      <c r="Z10346" s="127"/>
      <c r="AA10346" s="128">
        <v>1</v>
      </c>
      <c r="AB10346" s="128">
        <v>60</v>
      </c>
      <c r="AD10346" s="126" t="s">
        <v>1801</v>
      </c>
      <c r="AG10346" s="127"/>
      <c r="AI10346" s="127"/>
    </row>
    <row r="10347" spans="1:35" ht="14.85" customHeight="1">
      <c r="A10347" s="130">
        <v>5004700</v>
      </c>
      <c r="B10347" s="126" t="s">
        <v>20473</v>
      </c>
      <c r="C10347" s="126" t="s">
        <v>16169</v>
      </c>
      <c r="D10347" s="126" t="s">
        <v>4109</v>
      </c>
      <c r="E10347" s="126" t="s">
        <v>288</v>
      </c>
      <c r="F10347" s="126" t="s">
        <v>491</v>
      </c>
      <c r="G10347" s="126" t="s">
        <v>417</v>
      </c>
      <c r="H10347" s="126" t="s">
        <v>126</v>
      </c>
      <c r="I10347" s="126" t="s">
        <v>308</v>
      </c>
      <c r="J10347" s="126" t="s">
        <v>3060</v>
      </c>
      <c r="K10347" s="126" t="s">
        <v>558</v>
      </c>
      <c r="L10347" s="126" t="s">
        <v>1321</v>
      </c>
      <c r="M10347" s="130">
        <v>2628</v>
      </c>
      <c r="N10347" s="126" t="s">
        <v>290</v>
      </c>
      <c r="O10347" s="126" t="s">
        <v>1311</v>
      </c>
      <c r="P10347" s="130">
        <v>0</v>
      </c>
      <c r="S10347" s="130">
        <v>0</v>
      </c>
      <c r="V10347" s="130">
        <v>2920</v>
      </c>
      <c r="X10347" s="126" t="s">
        <v>1312</v>
      </c>
      <c r="Y10347" s="126" t="s">
        <v>517</v>
      </c>
      <c r="Z10347" s="127" t="s">
        <v>309</v>
      </c>
      <c r="AA10347" s="128">
        <v>1</v>
      </c>
      <c r="AB10347" s="128">
        <v>60</v>
      </c>
      <c r="AD10347" s="126" t="s">
        <v>562</v>
      </c>
      <c r="AG10347" s="127"/>
      <c r="AI10347" s="127"/>
    </row>
    <row r="10348" spans="1:35" ht="14.85" customHeight="1">
      <c r="A10348" s="130">
        <v>5004699</v>
      </c>
      <c r="B10348" s="126" t="s">
        <v>20474</v>
      </c>
      <c r="C10348" s="126" t="s">
        <v>20475</v>
      </c>
      <c r="D10348" s="126" t="s">
        <v>4109</v>
      </c>
      <c r="E10348" s="126" t="s">
        <v>288</v>
      </c>
      <c r="F10348" s="126" t="s">
        <v>491</v>
      </c>
      <c r="G10348" s="126" t="s">
        <v>417</v>
      </c>
      <c r="H10348" s="126" t="s">
        <v>126</v>
      </c>
      <c r="I10348" s="126" t="s">
        <v>308</v>
      </c>
      <c r="J10348" s="126" t="s">
        <v>3060</v>
      </c>
      <c r="K10348" s="126" t="s">
        <v>558</v>
      </c>
      <c r="L10348" s="126" t="s">
        <v>1321</v>
      </c>
      <c r="M10348" s="130">
        <v>7929</v>
      </c>
      <c r="N10348" s="126" t="s">
        <v>290</v>
      </c>
      <c r="O10348" s="126" t="s">
        <v>1311</v>
      </c>
      <c r="P10348" s="130">
        <v>0</v>
      </c>
      <c r="S10348" s="130">
        <v>0</v>
      </c>
      <c r="V10348" s="130">
        <v>8810</v>
      </c>
      <c r="X10348" s="126" t="s">
        <v>1312</v>
      </c>
      <c r="Y10348" s="126" t="s">
        <v>517</v>
      </c>
      <c r="Z10348" s="127" t="s">
        <v>309</v>
      </c>
      <c r="AA10348" s="128">
        <v>1</v>
      </c>
      <c r="AB10348" s="128">
        <v>60</v>
      </c>
      <c r="AD10348" s="126" t="s">
        <v>562</v>
      </c>
      <c r="AG10348" s="127"/>
      <c r="AI10348" s="127"/>
    </row>
    <row r="10349" spans="1:35" ht="14.85" customHeight="1">
      <c r="A10349" s="130">
        <v>5004698</v>
      </c>
      <c r="B10349" s="126" t="s">
        <v>20476</v>
      </c>
      <c r="C10349" s="126" t="s">
        <v>20477</v>
      </c>
      <c r="D10349" s="126" t="s">
        <v>14341</v>
      </c>
      <c r="E10349" s="126" t="s">
        <v>288</v>
      </c>
      <c r="F10349" s="126" t="s">
        <v>491</v>
      </c>
      <c r="G10349" s="126" t="s">
        <v>417</v>
      </c>
      <c r="H10349" s="126" t="s">
        <v>126</v>
      </c>
      <c r="I10349" s="126" t="s">
        <v>126</v>
      </c>
      <c r="J10349" s="126" t="s">
        <v>3060</v>
      </c>
      <c r="K10349" s="126" t="s">
        <v>558</v>
      </c>
      <c r="L10349" s="126" t="s">
        <v>1321</v>
      </c>
      <c r="M10349" s="130">
        <v>12546</v>
      </c>
      <c r="N10349" s="126" t="s">
        <v>290</v>
      </c>
      <c r="O10349" s="126" t="s">
        <v>1311</v>
      </c>
      <c r="P10349" s="130">
        <v>0</v>
      </c>
      <c r="S10349" s="130">
        <v>0</v>
      </c>
      <c r="V10349" s="130">
        <v>13940</v>
      </c>
      <c r="X10349" s="126" t="s">
        <v>1312</v>
      </c>
      <c r="Y10349" s="126" t="s">
        <v>517</v>
      </c>
      <c r="Z10349" s="127" t="s">
        <v>309</v>
      </c>
      <c r="AA10349" s="128">
        <v>1</v>
      </c>
      <c r="AB10349" s="128">
        <v>60</v>
      </c>
      <c r="AD10349" s="126" t="s">
        <v>562</v>
      </c>
      <c r="AG10349" s="127"/>
      <c r="AI10349" s="127"/>
    </row>
    <row r="10350" spans="1:35" ht="14.85" customHeight="1">
      <c r="A10350" s="130">
        <v>5004697</v>
      </c>
      <c r="B10350" s="126" t="s">
        <v>20478</v>
      </c>
      <c r="C10350" s="126" t="s">
        <v>20479</v>
      </c>
      <c r="D10350" s="126" t="s">
        <v>4109</v>
      </c>
      <c r="E10350" s="126" t="s">
        <v>288</v>
      </c>
      <c r="F10350" s="126" t="s">
        <v>491</v>
      </c>
      <c r="G10350" s="126" t="s">
        <v>417</v>
      </c>
      <c r="H10350" s="126" t="s">
        <v>126</v>
      </c>
      <c r="I10350" s="126" t="s">
        <v>126</v>
      </c>
      <c r="J10350" s="126" t="s">
        <v>3060</v>
      </c>
      <c r="K10350" s="126" t="s">
        <v>558</v>
      </c>
      <c r="L10350" s="126" t="s">
        <v>1321</v>
      </c>
      <c r="M10350" s="130">
        <v>4824</v>
      </c>
      <c r="N10350" s="126" t="s">
        <v>290</v>
      </c>
      <c r="O10350" s="126" t="s">
        <v>1311</v>
      </c>
      <c r="P10350" s="130">
        <v>0</v>
      </c>
      <c r="S10350" s="130">
        <v>0</v>
      </c>
      <c r="V10350" s="130">
        <v>5360</v>
      </c>
      <c r="X10350" s="126" t="s">
        <v>1312</v>
      </c>
      <c r="Y10350" s="126" t="s">
        <v>517</v>
      </c>
      <c r="Z10350" s="127" t="s">
        <v>309</v>
      </c>
      <c r="AA10350" s="128">
        <v>1</v>
      </c>
      <c r="AB10350" s="128">
        <v>60</v>
      </c>
      <c r="AD10350" s="126" t="s">
        <v>562</v>
      </c>
      <c r="AG10350" s="127"/>
      <c r="AI10350" s="127"/>
    </row>
    <row r="10351" spans="1:35" ht="14.85" customHeight="1">
      <c r="A10351" s="130">
        <v>5003676</v>
      </c>
      <c r="B10351" s="126" t="s">
        <v>20480</v>
      </c>
      <c r="C10351" s="126" t="s">
        <v>20481</v>
      </c>
      <c r="D10351" s="126" t="s">
        <v>20482</v>
      </c>
      <c r="E10351" s="126" t="s">
        <v>288</v>
      </c>
      <c r="F10351" s="126" t="s">
        <v>352</v>
      </c>
      <c r="G10351" s="126" t="s">
        <v>417</v>
      </c>
      <c r="H10351" s="126" t="s">
        <v>126</v>
      </c>
      <c r="I10351" s="126" t="s">
        <v>126</v>
      </c>
      <c r="J10351" s="126" t="s">
        <v>7051</v>
      </c>
      <c r="K10351" s="126" t="s">
        <v>504</v>
      </c>
      <c r="L10351" s="126" t="s">
        <v>7052</v>
      </c>
      <c r="M10351" s="130">
        <v>379.62</v>
      </c>
      <c r="N10351" s="126" t="s">
        <v>290</v>
      </c>
      <c r="O10351" s="126" t="s">
        <v>353</v>
      </c>
      <c r="P10351" s="130">
        <v>0</v>
      </c>
      <c r="S10351" s="130">
        <v>0</v>
      </c>
      <c r="V10351" s="130">
        <v>379.62</v>
      </c>
      <c r="X10351" s="126" t="s">
        <v>3987</v>
      </c>
      <c r="Z10351" s="127"/>
      <c r="AA10351" s="128">
        <v>1</v>
      </c>
      <c r="AB10351" s="128">
        <v>60</v>
      </c>
      <c r="AD10351" s="126" t="s">
        <v>562</v>
      </c>
      <c r="AG10351" s="127"/>
      <c r="AI10351" s="127"/>
    </row>
    <row r="10352" spans="1:35" ht="14.85" customHeight="1">
      <c r="A10352" s="130">
        <v>5003673</v>
      </c>
      <c r="B10352" s="126" t="s">
        <v>20483</v>
      </c>
      <c r="C10352" s="126" t="s">
        <v>20484</v>
      </c>
      <c r="D10352" s="126" t="s">
        <v>20485</v>
      </c>
      <c r="E10352" s="126" t="s">
        <v>288</v>
      </c>
      <c r="F10352" s="126" t="s">
        <v>440</v>
      </c>
      <c r="G10352" s="126" t="s">
        <v>463</v>
      </c>
      <c r="H10352" s="126" t="s">
        <v>126</v>
      </c>
      <c r="I10352" s="126" t="s">
        <v>418</v>
      </c>
      <c r="J10352" s="126" t="s">
        <v>8477</v>
      </c>
      <c r="K10352" s="126" t="s">
        <v>613</v>
      </c>
      <c r="L10352" s="126" t="s">
        <v>8478</v>
      </c>
      <c r="M10352" s="130">
        <v>2692.85</v>
      </c>
      <c r="O10352" s="126" t="s">
        <v>449</v>
      </c>
      <c r="P10352" s="130">
        <v>0</v>
      </c>
      <c r="S10352" s="130">
        <v>0</v>
      </c>
      <c r="V10352" s="130">
        <v>2692.85</v>
      </c>
      <c r="X10352" s="126" t="s">
        <v>1690</v>
      </c>
      <c r="Z10352" s="127"/>
      <c r="AA10352" s="128">
        <v>30</v>
      </c>
      <c r="AB10352" s="128">
        <v>1</v>
      </c>
      <c r="AD10352" s="126" t="s">
        <v>562</v>
      </c>
      <c r="AG10352" s="127"/>
      <c r="AI10352" s="127"/>
    </row>
    <row r="10353" spans="1:35" ht="14.85" customHeight="1">
      <c r="A10353" s="130">
        <v>5003665</v>
      </c>
      <c r="B10353" s="126" t="s">
        <v>20486</v>
      </c>
      <c r="C10353" s="126" t="s">
        <v>20487</v>
      </c>
      <c r="E10353" s="126" t="s">
        <v>288</v>
      </c>
      <c r="F10353" s="126" t="s">
        <v>491</v>
      </c>
      <c r="G10353" s="126" t="s">
        <v>417</v>
      </c>
      <c r="H10353" s="126" t="s">
        <v>126</v>
      </c>
      <c r="I10353" s="126" t="s">
        <v>126</v>
      </c>
      <c r="J10353" s="126" t="s">
        <v>4056</v>
      </c>
      <c r="K10353" s="126" t="s">
        <v>443</v>
      </c>
      <c r="L10353" s="126" t="s">
        <v>4057</v>
      </c>
      <c r="M10353" s="130">
        <v>20452.32</v>
      </c>
      <c r="N10353" s="126" t="s">
        <v>290</v>
      </c>
      <c r="O10353" s="126" t="s">
        <v>5632</v>
      </c>
      <c r="P10353" s="130">
        <v>0</v>
      </c>
      <c r="S10353" s="130">
        <v>0</v>
      </c>
      <c r="V10353" s="130">
        <v>52646.91</v>
      </c>
      <c r="X10353" s="126" t="s">
        <v>5633</v>
      </c>
      <c r="Z10353" s="127"/>
      <c r="AA10353" s="128">
        <v>1</v>
      </c>
      <c r="AB10353" s="128">
        <v>60</v>
      </c>
      <c r="AD10353" s="126" t="s">
        <v>562</v>
      </c>
      <c r="AG10353" s="127"/>
      <c r="AI10353" s="127"/>
    </row>
    <row r="10354" spans="1:35" ht="14.85" customHeight="1">
      <c r="A10354" s="130">
        <v>5003662</v>
      </c>
      <c r="B10354" s="126" t="s">
        <v>20488</v>
      </c>
      <c r="C10354" s="126" t="s">
        <v>20489</v>
      </c>
      <c r="D10354" s="126" t="s">
        <v>20490</v>
      </c>
      <c r="E10354" s="126" t="s">
        <v>288</v>
      </c>
      <c r="F10354" s="126" t="s">
        <v>416</v>
      </c>
      <c r="G10354" s="126" t="s">
        <v>417</v>
      </c>
      <c r="H10354" s="126" t="s">
        <v>126</v>
      </c>
      <c r="I10354" s="126" t="s">
        <v>126</v>
      </c>
      <c r="J10354" s="126" t="s">
        <v>17303</v>
      </c>
      <c r="K10354" s="126" t="s">
        <v>567</v>
      </c>
      <c r="L10354" s="126" t="s">
        <v>8053</v>
      </c>
      <c r="M10354" s="130">
        <v>3116.96</v>
      </c>
      <c r="O10354" s="126" t="s">
        <v>422</v>
      </c>
      <c r="P10354" s="130">
        <v>0</v>
      </c>
      <c r="S10354" s="130">
        <v>0</v>
      </c>
      <c r="V10354" s="130">
        <v>4086.51</v>
      </c>
      <c r="X10354" s="126" t="s">
        <v>949</v>
      </c>
      <c r="Z10354" s="127"/>
      <c r="AA10354" s="128">
        <v>1</v>
      </c>
      <c r="AB10354" s="128">
        <v>12</v>
      </c>
      <c r="AD10354" s="126" t="s">
        <v>562</v>
      </c>
      <c r="AG10354" s="127"/>
      <c r="AI10354" s="127"/>
    </row>
    <row r="10355" spans="1:35" ht="14.85" customHeight="1">
      <c r="A10355" s="130">
        <v>5003661</v>
      </c>
      <c r="B10355" s="126" t="s">
        <v>20491</v>
      </c>
      <c r="C10355" s="126" t="s">
        <v>17098</v>
      </c>
      <c r="D10355" s="126" t="s">
        <v>20492</v>
      </c>
      <c r="E10355" s="126" t="s">
        <v>288</v>
      </c>
      <c r="F10355" s="126" t="s">
        <v>522</v>
      </c>
      <c r="G10355" s="126" t="s">
        <v>5035</v>
      </c>
      <c r="H10355" s="126" t="s">
        <v>524</v>
      </c>
      <c r="I10355" s="126" t="s">
        <v>126</v>
      </c>
      <c r="J10355" s="126" t="s">
        <v>2119</v>
      </c>
      <c r="K10355" s="126" t="s">
        <v>535</v>
      </c>
      <c r="L10355" s="126" t="s">
        <v>2120</v>
      </c>
      <c r="M10355" s="130">
        <v>19.41</v>
      </c>
      <c r="N10355" s="126" t="s">
        <v>290</v>
      </c>
      <c r="O10355" s="126" t="s">
        <v>528</v>
      </c>
      <c r="P10355" s="130">
        <v>0</v>
      </c>
      <c r="S10355" s="130">
        <v>0</v>
      </c>
      <c r="V10355" s="130">
        <v>19.41</v>
      </c>
      <c r="X10355" s="126" t="s">
        <v>2121</v>
      </c>
      <c r="Z10355" s="127"/>
      <c r="AA10355" s="128"/>
      <c r="AB10355" s="128"/>
      <c r="AD10355" s="126" t="s">
        <v>562</v>
      </c>
      <c r="AG10355" s="127"/>
      <c r="AI10355" s="127"/>
    </row>
    <row r="10356" spans="1:35" ht="14.85" customHeight="1">
      <c r="A10356" s="130">
        <v>5003658</v>
      </c>
      <c r="B10356" s="126" t="s">
        <v>20493</v>
      </c>
      <c r="C10356" s="126" t="s">
        <v>20494</v>
      </c>
      <c r="D10356" s="126" t="s">
        <v>20495</v>
      </c>
      <c r="E10356" s="126" t="s">
        <v>288</v>
      </c>
      <c r="F10356" s="126" t="s">
        <v>352</v>
      </c>
      <c r="G10356" s="126" t="s">
        <v>417</v>
      </c>
      <c r="H10356" s="126" t="s">
        <v>126</v>
      </c>
      <c r="I10356" s="126" t="s">
        <v>626</v>
      </c>
      <c r="J10356" s="126" t="s">
        <v>7051</v>
      </c>
      <c r="K10356" s="126" t="s">
        <v>504</v>
      </c>
      <c r="L10356" s="126" t="s">
        <v>7052</v>
      </c>
      <c r="M10356" s="130">
        <v>4457.2</v>
      </c>
      <c r="N10356" s="126" t="s">
        <v>290</v>
      </c>
      <c r="O10356" s="126" t="s">
        <v>353</v>
      </c>
      <c r="P10356" s="130">
        <v>0</v>
      </c>
      <c r="S10356" s="130">
        <v>0</v>
      </c>
      <c r="V10356" s="130">
        <v>4457.2</v>
      </c>
      <c r="X10356" s="126" t="s">
        <v>11809</v>
      </c>
      <c r="Z10356" s="127"/>
      <c r="AA10356" s="128">
        <v>1</v>
      </c>
      <c r="AB10356" s="128">
        <v>84</v>
      </c>
      <c r="AD10356" s="126" t="s">
        <v>562</v>
      </c>
      <c r="AG10356" s="127"/>
      <c r="AI10356" s="127"/>
    </row>
    <row r="10357" spans="1:35" ht="14.85" customHeight="1">
      <c r="A10357" s="130">
        <v>5004162</v>
      </c>
      <c r="B10357" s="126" t="s">
        <v>20496</v>
      </c>
      <c r="C10357" s="126" t="s">
        <v>20497</v>
      </c>
      <c r="D10357" s="126" t="s">
        <v>20498</v>
      </c>
      <c r="E10357" s="126" t="s">
        <v>288</v>
      </c>
      <c r="F10357" s="126" t="s">
        <v>416</v>
      </c>
      <c r="G10357" s="126" t="s">
        <v>417</v>
      </c>
      <c r="H10357" s="126" t="s">
        <v>126</v>
      </c>
      <c r="I10357" s="126" t="s">
        <v>126</v>
      </c>
      <c r="J10357" s="126" t="s">
        <v>15405</v>
      </c>
      <c r="K10357" s="126" t="s">
        <v>747</v>
      </c>
      <c r="L10357" s="126" t="s">
        <v>7487</v>
      </c>
      <c r="M10357" s="130">
        <v>331.52</v>
      </c>
      <c r="O10357" s="126" t="s">
        <v>3102</v>
      </c>
      <c r="P10357" s="130">
        <v>0</v>
      </c>
      <c r="S10357" s="130">
        <v>0</v>
      </c>
      <c r="V10357" s="130">
        <v>379.33</v>
      </c>
      <c r="X10357" s="126" t="s">
        <v>5579</v>
      </c>
      <c r="Z10357" s="127"/>
      <c r="AA10357" s="128">
        <v>1</v>
      </c>
      <c r="AB10357" s="128">
        <v>12</v>
      </c>
      <c r="AD10357" s="126" t="s">
        <v>562</v>
      </c>
      <c r="AG10357" s="127"/>
      <c r="AI10357" s="127"/>
    </row>
    <row r="10358" spans="1:35" ht="14.85" customHeight="1">
      <c r="A10358" s="130">
        <v>5004161</v>
      </c>
      <c r="B10358" s="126" t="s">
        <v>20499</v>
      </c>
      <c r="C10358" s="126" t="s">
        <v>17069</v>
      </c>
      <c r="D10358" s="126" t="s">
        <v>20500</v>
      </c>
      <c r="E10358" s="126" t="s">
        <v>288</v>
      </c>
      <c r="F10358" s="126" t="s">
        <v>491</v>
      </c>
      <c r="G10358" s="126" t="s">
        <v>417</v>
      </c>
      <c r="H10358" s="126" t="s">
        <v>126</v>
      </c>
      <c r="I10358" s="126" t="s">
        <v>308</v>
      </c>
      <c r="J10358" s="126" t="s">
        <v>514</v>
      </c>
      <c r="K10358" s="126" t="s">
        <v>504</v>
      </c>
      <c r="L10358" s="126" t="s">
        <v>515</v>
      </c>
      <c r="M10358" s="130">
        <v>5763.99</v>
      </c>
      <c r="N10358" s="126" t="s">
        <v>290</v>
      </c>
      <c r="O10358" s="126" t="s">
        <v>1311</v>
      </c>
      <c r="P10358" s="130">
        <v>0</v>
      </c>
      <c r="S10358" s="130">
        <v>0</v>
      </c>
      <c r="V10358" s="130">
        <v>6404.44</v>
      </c>
      <c r="X10358" s="126" t="s">
        <v>1312</v>
      </c>
      <c r="Y10358" s="126" t="s">
        <v>517</v>
      </c>
      <c r="Z10358" s="127" t="s">
        <v>309</v>
      </c>
      <c r="AA10358" s="128">
        <v>1</v>
      </c>
      <c r="AB10358" s="128">
        <v>60</v>
      </c>
      <c r="AD10358" s="126" t="s">
        <v>562</v>
      </c>
      <c r="AG10358" s="127"/>
      <c r="AI10358" s="127"/>
    </row>
    <row r="10359" spans="1:35" ht="14.85" customHeight="1">
      <c r="A10359" s="130">
        <v>5004160</v>
      </c>
      <c r="B10359" s="126" t="s">
        <v>20501</v>
      </c>
      <c r="C10359" s="126" t="s">
        <v>18056</v>
      </c>
      <c r="D10359" s="126" t="s">
        <v>20502</v>
      </c>
      <c r="E10359" s="126" t="s">
        <v>288</v>
      </c>
      <c r="F10359" s="126" t="s">
        <v>555</v>
      </c>
      <c r="G10359" s="126" t="s">
        <v>1552</v>
      </c>
      <c r="H10359" s="126" t="s">
        <v>126</v>
      </c>
      <c r="I10359" s="126" t="s">
        <v>418</v>
      </c>
      <c r="J10359" s="126" t="s">
        <v>908</v>
      </c>
      <c r="K10359" s="126" t="s">
        <v>443</v>
      </c>
      <c r="L10359" s="126" t="s">
        <v>909</v>
      </c>
      <c r="M10359" s="130">
        <v>146.58000000000001</v>
      </c>
      <c r="O10359" s="126" t="s">
        <v>560</v>
      </c>
      <c r="P10359" s="130">
        <v>0</v>
      </c>
      <c r="S10359" s="130">
        <v>0</v>
      </c>
      <c r="V10359" s="130">
        <v>195.45</v>
      </c>
      <c r="X10359" s="126" t="s">
        <v>1995</v>
      </c>
      <c r="Z10359" s="127" t="s">
        <v>1996</v>
      </c>
      <c r="AA10359" s="128">
        <v>30</v>
      </c>
      <c r="AB10359" s="128"/>
      <c r="AD10359" s="126" t="s">
        <v>562</v>
      </c>
      <c r="AG10359" s="127"/>
      <c r="AI10359" s="127"/>
    </row>
    <row r="10360" spans="1:35" ht="14.85" customHeight="1">
      <c r="A10360" s="130">
        <v>5004127</v>
      </c>
      <c r="B10360" s="126" t="s">
        <v>15948</v>
      </c>
      <c r="C10360" s="126" t="s">
        <v>15949</v>
      </c>
      <c r="D10360" s="126" t="s">
        <v>15147</v>
      </c>
      <c r="E10360" s="126" t="s">
        <v>288</v>
      </c>
      <c r="F10360" s="126" t="s">
        <v>364</v>
      </c>
      <c r="G10360" s="126" t="s">
        <v>417</v>
      </c>
      <c r="H10360" s="126" t="s">
        <v>126</v>
      </c>
      <c r="I10360" s="126" t="s">
        <v>126</v>
      </c>
      <c r="J10360" s="126" t="s">
        <v>886</v>
      </c>
      <c r="K10360" s="126" t="s">
        <v>443</v>
      </c>
      <c r="L10360" s="126" t="s">
        <v>887</v>
      </c>
      <c r="M10360" s="130">
        <v>9739.52</v>
      </c>
      <c r="O10360" s="126" t="s">
        <v>486</v>
      </c>
      <c r="P10360" s="130">
        <v>0</v>
      </c>
      <c r="S10360" s="130">
        <v>0</v>
      </c>
      <c r="V10360" s="130">
        <v>18504.34</v>
      </c>
      <c r="X10360" s="126" t="s">
        <v>549</v>
      </c>
      <c r="Z10360" s="127"/>
      <c r="AA10360" s="128">
        <v>2</v>
      </c>
      <c r="AB10360" s="128">
        <v>60</v>
      </c>
      <c r="AC10360" s="126" t="s">
        <v>366</v>
      </c>
      <c r="AD10360" s="126" t="s">
        <v>562</v>
      </c>
      <c r="AG10360" s="127"/>
      <c r="AI10360" s="127"/>
    </row>
    <row r="10361" spans="1:35" ht="14.85" customHeight="1">
      <c r="A10361" s="130">
        <v>5004125</v>
      </c>
      <c r="B10361" s="126" t="s">
        <v>15950</v>
      </c>
      <c r="C10361" s="126" t="s">
        <v>15951</v>
      </c>
      <c r="D10361" s="126" t="s">
        <v>15952</v>
      </c>
      <c r="E10361" s="126" t="s">
        <v>288</v>
      </c>
      <c r="F10361" s="126" t="s">
        <v>364</v>
      </c>
      <c r="G10361" s="126" t="s">
        <v>417</v>
      </c>
      <c r="H10361" s="126" t="s">
        <v>126</v>
      </c>
      <c r="I10361" s="126" t="s">
        <v>126</v>
      </c>
      <c r="J10361" s="126" t="s">
        <v>886</v>
      </c>
      <c r="K10361" s="126" t="s">
        <v>443</v>
      </c>
      <c r="L10361" s="126" t="s">
        <v>887</v>
      </c>
      <c r="M10361" s="130">
        <v>9739.52</v>
      </c>
      <c r="O10361" s="126" t="s">
        <v>486</v>
      </c>
      <c r="P10361" s="130">
        <v>0</v>
      </c>
      <c r="S10361" s="130">
        <v>0</v>
      </c>
      <c r="V10361" s="130">
        <v>19478.240000000002</v>
      </c>
      <c r="X10361" s="126" t="s">
        <v>549</v>
      </c>
      <c r="Z10361" s="127"/>
      <c r="AA10361" s="128">
        <v>2</v>
      </c>
      <c r="AB10361" s="128">
        <v>60</v>
      </c>
      <c r="AC10361" s="126" t="s">
        <v>366</v>
      </c>
      <c r="AD10361" s="126" t="s">
        <v>562</v>
      </c>
      <c r="AG10361" s="127"/>
      <c r="AI10361" s="127"/>
    </row>
    <row r="10362" spans="1:35" ht="14.85" customHeight="1">
      <c r="A10362" s="130">
        <v>5004124</v>
      </c>
      <c r="B10362" s="126" t="s">
        <v>15145</v>
      </c>
      <c r="C10362" s="126" t="s">
        <v>15146</v>
      </c>
      <c r="D10362" s="126" t="s">
        <v>15147</v>
      </c>
      <c r="E10362" s="126" t="s">
        <v>288</v>
      </c>
      <c r="F10362" s="126" t="s">
        <v>364</v>
      </c>
      <c r="G10362" s="126" t="s">
        <v>417</v>
      </c>
      <c r="H10362" s="126" t="s">
        <v>126</v>
      </c>
      <c r="I10362" s="126" t="s">
        <v>126</v>
      </c>
      <c r="J10362" s="126" t="s">
        <v>886</v>
      </c>
      <c r="K10362" s="126" t="s">
        <v>443</v>
      </c>
      <c r="L10362" s="126" t="s">
        <v>887</v>
      </c>
      <c r="M10362" s="130">
        <v>9739.52</v>
      </c>
      <c r="O10362" s="126" t="s">
        <v>486</v>
      </c>
      <c r="P10362" s="130">
        <v>0</v>
      </c>
      <c r="S10362" s="130">
        <v>0</v>
      </c>
      <c r="V10362" s="130">
        <v>19478.240000000002</v>
      </c>
      <c r="X10362" s="126" t="s">
        <v>549</v>
      </c>
      <c r="Z10362" s="127"/>
      <c r="AA10362" s="128">
        <v>2</v>
      </c>
      <c r="AB10362" s="128">
        <v>60</v>
      </c>
      <c r="AC10362" s="126" t="s">
        <v>366</v>
      </c>
      <c r="AD10362" s="126" t="s">
        <v>562</v>
      </c>
      <c r="AG10362" s="127"/>
      <c r="AI10362" s="127"/>
    </row>
    <row r="10363" spans="1:35" ht="14.85" customHeight="1">
      <c r="A10363" s="130">
        <v>5004123</v>
      </c>
      <c r="B10363" s="126" t="s">
        <v>15956</v>
      </c>
      <c r="C10363" s="126" t="s">
        <v>15957</v>
      </c>
      <c r="D10363" s="126" t="s">
        <v>15958</v>
      </c>
      <c r="E10363" s="126" t="s">
        <v>288</v>
      </c>
      <c r="F10363" s="126" t="s">
        <v>364</v>
      </c>
      <c r="G10363" s="126" t="s">
        <v>417</v>
      </c>
      <c r="H10363" s="126" t="s">
        <v>126</v>
      </c>
      <c r="I10363" s="126" t="s">
        <v>126</v>
      </c>
      <c r="J10363" s="126" t="s">
        <v>886</v>
      </c>
      <c r="K10363" s="126" t="s">
        <v>443</v>
      </c>
      <c r="L10363" s="126" t="s">
        <v>887</v>
      </c>
      <c r="M10363" s="130">
        <v>9739.52</v>
      </c>
      <c r="O10363" s="126" t="s">
        <v>486</v>
      </c>
      <c r="P10363" s="130">
        <v>0</v>
      </c>
      <c r="S10363" s="130">
        <v>0</v>
      </c>
      <c r="V10363" s="130">
        <v>19478.240000000002</v>
      </c>
      <c r="X10363" s="126" t="s">
        <v>549</v>
      </c>
      <c r="Z10363" s="127"/>
      <c r="AA10363" s="128">
        <v>2</v>
      </c>
      <c r="AB10363" s="128">
        <v>60</v>
      </c>
      <c r="AC10363" s="126" t="s">
        <v>366</v>
      </c>
      <c r="AD10363" s="126" t="s">
        <v>562</v>
      </c>
      <c r="AG10363" s="127"/>
      <c r="AI10363" s="127"/>
    </row>
    <row r="10364" spans="1:35" ht="14.85" customHeight="1">
      <c r="A10364" s="130">
        <v>5004337</v>
      </c>
      <c r="B10364" s="126" t="s">
        <v>20503</v>
      </c>
      <c r="C10364" s="126" t="s">
        <v>20504</v>
      </c>
      <c r="D10364" s="126" t="s">
        <v>20505</v>
      </c>
      <c r="E10364" s="126" t="s">
        <v>288</v>
      </c>
      <c r="F10364" s="126" t="s">
        <v>416</v>
      </c>
      <c r="G10364" s="126" t="s">
        <v>417</v>
      </c>
      <c r="H10364" s="126" t="s">
        <v>126</v>
      </c>
      <c r="I10364" s="126" t="s">
        <v>126</v>
      </c>
      <c r="J10364" s="126" t="s">
        <v>15405</v>
      </c>
      <c r="K10364" s="126" t="s">
        <v>747</v>
      </c>
      <c r="L10364" s="126" t="s">
        <v>7487</v>
      </c>
      <c r="M10364" s="130">
        <v>243.04</v>
      </c>
      <c r="O10364" s="126" t="s">
        <v>587</v>
      </c>
      <c r="P10364" s="130">
        <v>0</v>
      </c>
      <c r="S10364" s="130">
        <v>0</v>
      </c>
      <c r="V10364" s="130">
        <v>306.05</v>
      </c>
      <c r="X10364" s="126" t="s">
        <v>588</v>
      </c>
      <c r="Z10364" s="127"/>
      <c r="AA10364" s="128">
        <v>1</v>
      </c>
      <c r="AB10364" s="128">
        <v>12</v>
      </c>
      <c r="AD10364" s="126" t="s">
        <v>562</v>
      </c>
      <c r="AG10364" s="127"/>
      <c r="AI10364" s="127"/>
    </row>
    <row r="10365" spans="1:35" ht="14.85" customHeight="1">
      <c r="A10365" s="130">
        <v>5004026</v>
      </c>
      <c r="B10365" s="126" t="s">
        <v>12806</v>
      </c>
      <c r="C10365" s="126" t="s">
        <v>12807</v>
      </c>
      <c r="D10365" s="126" t="s">
        <v>12803</v>
      </c>
      <c r="E10365" s="126" t="s">
        <v>288</v>
      </c>
      <c r="F10365" s="126" t="s">
        <v>364</v>
      </c>
      <c r="G10365" s="126" t="s">
        <v>417</v>
      </c>
      <c r="H10365" s="126" t="s">
        <v>126</v>
      </c>
      <c r="I10365" s="126" t="s">
        <v>126</v>
      </c>
      <c r="J10365" s="126" t="s">
        <v>886</v>
      </c>
      <c r="K10365" s="126" t="s">
        <v>443</v>
      </c>
      <c r="L10365" s="126" t="s">
        <v>887</v>
      </c>
      <c r="M10365" s="130">
        <v>9739.52</v>
      </c>
      <c r="O10365" s="126" t="s">
        <v>486</v>
      </c>
      <c r="P10365" s="130">
        <v>0</v>
      </c>
      <c r="S10365" s="130">
        <v>0</v>
      </c>
      <c r="V10365" s="130">
        <v>26295.64</v>
      </c>
      <c r="X10365" s="126" t="s">
        <v>487</v>
      </c>
      <c r="Z10365" s="127"/>
      <c r="AA10365" s="128">
        <v>1</v>
      </c>
      <c r="AB10365" s="128">
        <v>60</v>
      </c>
      <c r="AC10365" s="126" t="s">
        <v>366</v>
      </c>
      <c r="AD10365" s="126" t="s">
        <v>562</v>
      </c>
      <c r="AG10365" s="127"/>
      <c r="AI10365" s="127"/>
    </row>
    <row r="10366" spans="1:35" ht="14.85" customHeight="1">
      <c r="A10366" s="130">
        <v>5004025</v>
      </c>
      <c r="B10366" s="126" t="s">
        <v>12808</v>
      </c>
      <c r="C10366" s="126" t="s">
        <v>12809</v>
      </c>
      <c r="D10366" s="126" t="s">
        <v>12803</v>
      </c>
      <c r="E10366" s="126" t="s">
        <v>288</v>
      </c>
      <c r="F10366" s="126" t="s">
        <v>364</v>
      </c>
      <c r="G10366" s="126" t="s">
        <v>417</v>
      </c>
      <c r="H10366" s="126" t="s">
        <v>126</v>
      </c>
      <c r="I10366" s="126" t="s">
        <v>126</v>
      </c>
      <c r="J10366" s="126" t="s">
        <v>886</v>
      </c>
      <c r="K10366" s="126" t="s">
        <v>443</v>
      </c>
      <c r="L10366" s="126" t="s">
        <v>887</v>
      </c>
      <c r="M10366" s="130">
        <v>9739.52</v>
      </c>
      <c r="O10366" s="126" t="s">
        <v>486</v>
      </c>
      <c r="P10366" s="130">
        <v>0</v>
      </c>
      <c r="S10366" s="130">
        <v>0</v>
      </c>
      <c r="V10366" s="130">
        <v>24347.8</v>
      </c>
      <c r="X10366" s="126" t="s">
        <v>487</v>
      </c>
      <c r="Z10366" s="127"/>
      <c r="AA10366" s="128">
        <v>1</v>
      </c>
      <c r="AB10366" s="128">
        <v>60</v>
      </c>
      <c r="AC10366" s="126" t="s">
        <v>366</v>
      </c>
      <c r="AD10366" s="126" t="s">
        <v>562</v>
      </c>
      <c r="AG10366" s="127"/>
      <c r="AI10366" s="127"/>
    </row>
    <row r="10367" spans="1:35" ht="14.85" customHeight="1">
      <c r="A10367" s="130">
        <v>5004024</v>
      </c>
      <c r="B10367" s="126" t="s">
        <v>18303</v>
      </c>
      <c r="C10367" s="126" t="s">
        <v>18304</v>
      </c>
      <c r="D10367" s="126" t="s">
        <v>18305</v>
      </c>
      <c r="E10367" s="126" t="s">
        <v>288</v>
      </c>
      <c r="F10367" s="126" t="s">
        <v>364</v>
      </c>
      <c r="G10367" s="126" t="s">
        <v>417</v>
      </c>
      <c r="H10367" s="126" t="s">
        <v>126</v>
      </c>
      <c r="I10367" s="126" t="s">
        <v>126</v>
      </c>
      <c r="J10367" s="126" t="s">
        <v>886</v>
      </c>
      <c r="K10367" s="126" t="s">
        <v>443</v>
      </c>
      <c r="L10367" s="126" t="s">
        <v>887</v>
      </c>
      <c r="M10367" s="130">
        <v>9739.52</v>
      </c>
      <c r="O10367" s="126" t="s">
        <v>486</v>
      </c>
      <c r="P10367" s="130">
        <v>0</v>
      </c>
      <c r="S10367" s="130">
        <v>0</v>
      </c>
      <c r="V10367" s="130">
        <v>11686.96</v>
      </c>
      <c r="X10367" s="126" t="s">
        <v>487</v>
      </c>
      <c r="Z10367" s="127"/>
      <c r="AA10367" s="128">
        <v>1</v>
      </c>
      <c r="AB10367" s="128">
        <v>60</v>
      </c>
      <c r="AC10367" s="126" t="s">
        <v>366</v>
      </c>
      <c r="AD10367" s="126" t="s">
        <v>562</v>
      </c>
      <c r="AG10367" s="127"/>
      <c r="AI10367" s="127"/>
    </row>
    <row r="10368" spans="1:35" ht="14.85" customHeight="1">
      <c r="A10368" s="130">
        <v>5004023</v>
      </c>
      <c r="B10368" s="126" t="s">
        <v>18306</v>
      </c>
      <c r="C10368" s="126" t="s">
        <v>18307</v>
      </c>
      <c r="D10368" s="126" t="s">
        <v>18308</v>
      </c>
      <c r="E10368" s="126" t="s">
        <v>288</v>
      </c>
      <c r="F10368" s="126" t="s">
        <v>364</v>
      </c>
      <c r="G10368" s="126" t="s">
        <v>417</v>
      </c>
      <c r="H10368" s="126" t="s">
        <v>126</v>
      </c>
      <c r="I10368" s="126" t="s">
        <v>126</v>
      </c>
      <c r="J10368" s="126" t="s">
        <v>886</v>
      </c>
      <c r="K10368" s="126" t="s">
        <v>443</v>
      </c>
      <c r="L10368" s="126" t="s">
        <v>887</v>
      </c>
      <c r="M10368" s="130">
        <v>9739.52</v>
      </c>
      <c r="O10368" s="126" t="s">
        <v>486</v>
      </c>
      <c r="P10368" s="130">
        <v>0</v>
      </c>
      <c r="S10368" s="130">
        <v>0</v>
      </c>
      <c r="V10368" s="130">
        <v>11200</v>
      </c>
      <c r="X10368" s="126" t="s">
        <v>487</v>
      </c>
      <c r="Z10368" s="127"/>
      <c r="AA10368" s="128">
        <v>1</v>
      </c>
      <c r="AB10368" s="128">
        <v>60</v>
      </c>
      <c r="AC10368" s="126" t="s">
        <v>366</v>
      </c>
      <c r="AD10368" s="126" t="s">
        <v>562</v>
      </c>
      <c r="AG10368" s="127"/>
      <c r="AI10368" s="127"/>
    </row>
    <row r="10369" spans="1:35" ht="14.85" customHeight="1">
      <c r="A10369" s="130">
        <v>5004022</v>
      </c>
      <c r="B10369" s="126" t="s">
        <v>18309</v>
      </c>
      <c r="C10369" s="126" t="s">
        <v>18310</v>
      </c>
      <c r="D10369" s="126" t="s">
        <v>18311</v>
      </c>
      <c r="E10369" s="126" t="s">
        <v>288</v>
      </c>
      <c r="F10369" s="126" t="s">
        <v>364</v>
      </c>
      <c r="G10369" s="126" t="s">
        <v>417</v>
      </c>
      <c r="H10369" s="126" t="s">
        <v>126</v>
      </c>
      <c r="I10369" s="126" t="s">
        <v>126</v>
      </c>
      <c r="J10369" s="126" t="s">
        <v>886</v>
      </c>
      <c r="K10369" s="126" t="s">
        <v>443</v>
      </c>
      <c r="L10369" s="126" t="s">
        <v>887</v>
      </c>
      <c r="M10369" s="130">
        <v>9739.52</v>
      </c>
      <c r="O10369" s="126" t="s">
        <v>486</v>
      </c>
      <c r="P10369" s="130">
        <v>0</v>
      </c>
      <c r="S10369" s="130">
        <v>0</v>
      </c>
      <c r="V10369" s="130">
        <v>11200</v>
      </c>
      <c r="X10369" s="126" t="s">
        <v>487</v>
      </c>
      <c r="Z10369" s="127"/>
      <c r="AA10369" s="128">
        <v>1</v>
      </c>
      <c r="AB10369" s="128">
        <v>60</v>
      </c>
      <c r="AC10369" s="126" t="s">
        <v>366</v>
      </c>
      <c r="AD10369" s="126" t="s">
        <v>562</v>
      </c>
      <c r="AG10369" s="127"/>
      <c r="AI10369" s="127"/>
    </row>
    <row r="10370" spans="1:35" ht="14.85" customHeight="1">
      <c r="A10370" s="130">
        <v>5010756</v>
      </c>
      <c r="B10370" s="126" t="s">
        <v>413</v>
      </c>
      <c r="C10370" s="126" t="s">
        <v>20506</v>
      </c>
      <c r="E10370" s="126" t="s">
        <v>288</v>
      </c>
      <c r="F10370" s="126" t="s">
        <v>591</v>
      </c>
      <c r="G10370" s="126" t="s">
        <v>417</v>
      </c>
      <c r="H10370" s="126" t="s">
        <v>126</v>
      </c>
      <c r="I10370" s="126" t="s">
        <v>126</v>
      </c>
      <c r="J10370" s="126" t="s">
        <v>6193</v>
      </c>
      <c r="K10370" s="126" t="s">
        <v>504</v>
      </c>
      <c r="L10370" s="126" t="s">
        <v>1002</v>
      </c>
      <c r="M10370" s="130">
        <v>37982.559999999998</v>
      </c>
      <c r="N10370" s="126" t="s">
        <v>290</v>
      </c>
      <c r="O10370" s="126" t="s">
        <v>2160</v>
      </c>
      <c r="P10370" s="130">
        <v>0</v>
      </c>
      <c r="S10370" s="130">
        <v>0</v>
      </c>
      <c r="V10370" s="130">
        <v>47612.05</v>
      </c>
      <c r="X10370" s="126" t="s">
        <v>8388</v>
      </c>
      <c r="Y10370" s="126" t="s">
        <v>517</v>
      </c>
      <c r="Z10370" s="127"/>
      <c r="AA10370" s="128">
        <v>1</v>
      </c>
      <c r="AB10370" s="128">
        <v>84</v>
      </c>
      <c r="AD10370" s="126" t="s">
        <v>562</v>
      </c>
      <c r="AG10370" s="127"/>
      <c r="AI10370" s="127"/>
    </row>
    <row r="10371" spans="1:35" ht="14.85" customHeight="1">
      <c r="A10371" s="130">
        <v>5004021</v>
      </c>
      <c r="B10371" s="126" t="s">
        <v>17076</v>
      </c>
      <c r="C10371" s="126" t="s">
        <v>17077</v>
      </c>
      <c r="D10371" s="126" t="s">
        <v>17078</v>
      </c>
      <c r="E10371" s="126" t="s">
        <v>288</v>
      </c>
      <c r="F10371" s="126" t="s">
        <v>364</v>
      </c>
      <c r="G10371" s="126" t="s">
        <v>417</v>
      </c>
      <c r="H10371" s="126" t="s">
        <v>126</v>
      </c>
      <c r="I10371" s="126" t="s">
        <v>126</v>
      </c>
      <c r="J10371" s="126" t="s">
        <v>886</v>
      </c>
      <c r="K10371" s="126" t="s">
        <v>443</v>
      </c>
      <c r="L10371" s="126" t="s">
        <v>887</v>
      </c>
      <c r="M10371" s="130">
        <v>9739.52</v>
      </c>
      <c r="O10371" s="126" t="s">
        <v>486</v>
      </c>
      <c r="P10371" s="130">
        <v>0</v>
      </c>
      <c r="S10371" s="130">
        <v>0</v>
      </c>
      <c r="V10371" s="130">
        <v>11200</v>
      </c>
      <c r="X10371" s="126" t="s">
        <v>487</v>
      </c>
      <c r="Z10371" s="127"/>
      <c r="AA10371" s="128">
        <v>1</v>
      </c>
      <c r="AB10371" s="128">
        <v>60</v>
      </c>
      <c r="AC10371" s="126" t="s">
        <v>366</v>
      </c>
      <c r="AD10371" s="126" t="s">
        <v>562</v>
      </c>
      <c r="AG10371" s="127"/>
      <c r="AI10371" s="127"/>
    </row>
    <row r="10372" spans="1:35" ht="14.85" customHeight="1">
      <c r="A10372" s="130">
        <v>5002916</v>
      </c>
      <c r="B10372" s="126" t="s">
        <v>20507</v>
      </c>
      <c r="C10372" s="126" t="s">
        <v>20508</v>
      </c>
      <c r="D10372" s="126" t="s">
        <v>20509</v>
      </c>
      <c r="E10372" s="126" t="s">
        <v>288</v>
      </c>
      <c r="F10372" s="126" t="s">
        <v>416</v>
      </c>
      <c r="G10372" s="126" t="s">
        <v>417</v>
      </c>
      <c r="H10372" s="126" t="s">
        <v>126</v>
      </c>
      <c r="I10372" s="126" t="s">
        <v>126</v>
      </c>
      <c r="J10372" s="126" t="s">
        <v>8036</v>
      </c>
      <c r="K10372" s="126" t="s">
        <v>747</v>
      </c>
      <c r="L10372" s="126" t="s">
        <v>8037</v>
      </c>
      <c r="M10372" s="130">
        <v>243.04</v>
      </c>
      <c r="O10372" s="126" t="s">
        <v>587</v>
      </c>
      <c r="P10372" s="130">
        <v>0</v>
      </c>
      <c r="S10372" s="130">
        <v>0</v>
      </c>
      <c r="V10372" s="130">
        <v>372.66</v>
      </c>
      <c r="X10372" s="126" t="s">
        <v>588</v>
      </c>
      <c r="Z10372" s="127"/>
      <c r="AA10372" s="128">
        <v>1</v>
      </c>
      <c r="AB10372" s="128">
        <v>12</v>
      </c>
      <c r="AD10372" s="126" t="s">
        <v>562</v>
      </c>
      <c r="AG10372" s="127"/>
      <c r="AI10372" s="127"/>
    </row>
    <row r="10373" spans="1:35" ht="14.85" customHeight="1">
      <c r="A10373" s="130">
        <v>5002914</v>
      </c>
      <c r="B10373" s="126" t="s">
        <v>20510</v>
      </c>
      <c r="C10373" s="126" t="s">
        <v>20511</v>
      </c>
      <c r="D10373" s="126" t="s">
        <v>20512</v>
      </c>
      <c r="E10373" s="126" t="s">
        <v>288</v>
      </c>
      <c r="F10373" s="126" t="s">
        <v>416</v>
      </c>
      <c r="G10373" s="126" t="s">
        <v>417</v>
      </c>
      <c r="H10373" s="126" t="s">
        <v>126</v>
      </c>
      <c r="I10373" s="126" t="s">
        <v>126</v>
      </c>
      <c r="J10373" s="126" t="s">
        <v>8036</v>
      </c>
      <c r="K10373" s="126" t="s">
        <v>747</v>
      </c>
      <c r="L10373" s="126" t="s">
        <v>8037</v>
      </c>
      <c r="M10373" s="130">
        <v>340.48</v>
      </c>
      <c r="O10373" s="126" t="s">
        <v>422</v>
      </c>
      <c r="P10373" s="130">
        <v>0</v>
      </c>
      <c r="S10373" s="130">
        <v>0</v>
      </c>
      <c r="V10373" s="130">
        <v>528.5</v>
      </c>
      <c r="X10373" s="126" t="s">
        <v>497</v>
      </c>
      <c r="Z10373" s="127"/>
      <c r="AA10373" s="128">
        <v>1</v>
      </c>
      <c r="AB10373" s="128">
        <v>12</v>
      </c>
      <c r="AD10373" s="126" t="s">
        <v>562</v>
      </c>
      <c r="AG10373" s="127"/>
      <c r="AI10373" s="127"/>
    </row>
    <row r="10374" spans="1:35" ht="14.85" customHeight="1">
      <c r="A10374" s="130">
        <v>5002913</v>
      </c>
      <c r="B10374" s="126" t="s">
        <v>20513</v>
      </c>
      <c r="C10374" s="126" t="s">
        <v>20514</v>
      </c>
      <c r="D10374" s="126" t="s">
        <v>20515</v>
      </c>
      <c r="E10374" s="126" t="s">
        <v>288</v>
      </c>
      <c r="F10374" s="126" t="s">
        <v>416</v>
      </c>
      <c r="G10374" s="126" t="s">
        <v>417</v>
      </c>
      <c r="H10374" s="126" t="s">
        <v>126</v>
      </c>
      <c r="I10374" s="126" t="s">
        <v>126</v>
      </c>
      <c r="J10374" s="126" t="s">
        <v>8036</v>
      </c>
      <c r="K10374" s="126" t="s">
        <v>747</v>
      </c>
      <c r="L10374" s="126" t="s">
        <v>8037</v>
      </c>
      <c r="M10374" s="130">
        <v>340.48</v>
      </c>
      <c r="O10374" s="126" t="s">
        <v>422</v>
      </c>
      <c r="P10374" s="130">
        <v>0</v>
      </c>
      <c r="S10374" s="130">
        <v>0</v>
      </c>
      <c r="V10374" s="130">
        <v>481.46</v>
      </c>
      <c r="X10374" s="126" t="s">
        <v>497</v>
      </c>
      <c r="Z10374" s="127"/>
      <c r="AA10374" s="128">
        <v>1</v>
      </c>
      <c r="AB10374" s="128">
        <v>12</v>
      </c>
      <c r="AD10374" s="126" t="s">
        <v>562</v>
      </c>
      <c r="AG10374" s="127"/>
      <c r="AI10374" s="127"/>
    </row>
    <row r="10375" spans="1:35" ht="14.85" customHeight="1">
      <c r="A10375" s="130">
        <v>5002912</v>
      </c>
      <c r="B10375" s="126" t="s">
        <v>20516</v>
      </c>
      <c r="C10375" s="126" t="s">
        <v>20517</v>
      </c>
      <c r="D10375" s="126" t="s">
        <v>20518</v>
      </c>
      <c r="E10375" s="126" t="s">
        <v>288</v>
      </c>
      <c r="F10375" s="126" t="s">
        <v>416</v>
      </c>
      <c r="G10375" s="126" t="s">
        <v>417</v>
      </c>
      <c r="H10375" s="126" t="s">
        <v>126</v>
      </c>
      <c r="I10375" s="126" t="s">
        <v>126</v>
      </c>
      <c r="J10375" s="126" t="s">
        <v>8036</v>
      </c>
      <c r="K10375" s="126" t="s">
        <v>747</v>
      </c>
      <c r="L10375" s="126" t="s">
        <v>8037</v>
      </c>
      <c r="M10375" s="130">
        <v>329.82</v>
      </c>
      <c r="O10375" s="126" t="s">
        <v>587</v>
      </c>
      <c r="P10375" s="130">
        <v>0</v>
      </c>
      <c r="S10375" s="130">
        <v>0</v>
      </c>
      <c r="V10375" s="130">
        <v>329.82</v>
      </c>
      <c r="X10375" s="126" t="s">
        <v>4251</v>
      </c>
      <c r="Z10375" s="127"/>
      <c r="AA10375" s="128">
        <v>1</v>
      </c>
      <c r="AB10375" s="128">
        <v>12</v>
      </c>
      <c r="AD10375" s="126" t="s">
        <v>562</v>
      </c>
      <c r="AG10375" s="127"/>
      <c r="AI10375" s="127"/>
    </row>
    <row r="10376" spans="1:35" ht="14.85" customHeight="1">
      <c r="A10376" s="130">
        <v>5003983</v>
      </c>
      <c r="B10376" s="126" t="s">
        <v>16163</v>
      </c>
      <c r="C10376" s="126" t="s">
        <v>16164</v>
      </c>
      <c r="D10376" s="126" t="s">
        <v>16165</v>
      </c>
      <c r="E10376" s="126" t="s">
        <v>288</v>
      </c>
      <c r="F10376" s="126" t="s">
        <v>364</v>
      </c>
      <c r="G10376" s="126" t="s">
        <v>417</v>
      </c>
      <c r="H10376" s="126" t="s">
        <v>126</v>
      </c>
      <c r="I10376" s="126" t="s">
        <v>126</v>
      </c>
      <c r="J10376" s="126" t="s">
        <v>886</v>
      </c>
      <c r="K10376" s="126" t="s">
        <v>443</v>
      </c>
      <c r="L10376" s="126" t="s">
        <v>887</v>
      </c>
      <c r="M10376" s="130">
        <v>9739.52</v>
      </c>
      <c r="O10376" s="126" t="s">
        <v>486</v>
      </c>
      <c r="P10376" s="130">
        <v>0</v>
      </c>
      <c r="S10376" s="130">
        <v>0</v>
      </c>
      <c r="V10376" s="130">
        <v>20939.12</v>
      </c>
      <c r="X10376" s="126" t="s">
        <v>487</v>
      </c>
      <c r="Z10376" s="127"/>
      <c r="AA10376" s="128">
        <v>1</v>
      </c>
      <c r="AB10376" s="128">
        <v>60</v>
      </c>
      <c r="AC10376" s="126" t="s">
        <v>366</v>
      </c>
      <c r="AD10376" s="126" t="s">
        <v>562</v>
      </c>
      <c r="AG10376" s="127"/>
      <c r="AI10376" s="127"/>
    </row>
    <row r="10377" spans="1:35" ht="14.85" customHeight="1">
      <c r="A10377" s="130">
        <v>5003982</v>
      </c>
      <c r="B10377" s="126" t="s">
        <v>11877</v>
      </c>
      <c r="C10377" s="126" t="s">
        <v>11878</v>
      </c>
      <c r="D10377" s="126" t="s">
        <v>11879</v>
      </c>
      <c r="E10377" s="126" t="s">
        <v>288</v>
      </c>
      <c r="F10377" s="126" t="s">
        <v>364</v>
      </c>
      <c r="G10377" s="126" t="s">
        <v>417</v>
      </c>
      <c r="H10377" s="126" t="s">
        <v>126</v>
      </c>
      <c r="I10377" s="126" t="s">
        <v>126</v>
      </c>
      <c r="J10377" s="126" t="s">
        <v>886</v>
      </c>
      <c r="K10377" s="126" t="s">
        <v>443</v>
      </c>
      <c r="L10377" s="126" t="s">
        <v>887</v>
      </c>
      <c r="M10377" s="130">
        <v>9739.52</v>
      </c>
      <c r="O10377" s="126" t="s">
        <v>486</v>
      </c>
      <c r="P10377" s="130">
        <v>0</v>
      </c>
      <c r="S10377" s="130">
        <v>0</v>
      </c>
      <c r="V10377" s="130">
        <v>20939.12</v>
      </c>
      <c r="X10377" s="126" t="s">
        <v>487</v>
      </c>
      <c r="Z10377" s="127"/>
      <c r="AA10377" s="128">
        <v>1</v>
      </c>
      <c r="AB10377" s="128">
        <v>60</v>
      </c>
      <c r="AC10377" s="126" t="s">
        <v>366</v>
      </c>
      <c r="AD10377" s="126" t="s">
        <v>562</v>
      </c>
      <c r="AG10377" s="127"/>
      <c r="AI10377" s="127"/>
    </row>
    <row r="10378" spans="1:35" ht="14.85" customHeight="1">
      <c r="A10378" s="130">
        <v>5003981</v>
      </c>
      <c r="B10378" s="126" t="s">
        <v>11880</v>
      </c>
      <c r="C10378" s="126" t="s">
        <v>11881</v>
      </c>
      <c r="D10378" s="126" t="s">
        <v>11882</v>
      </c>
      <c r="E10378" s="126" t="s">
        <v>288</v>
      </c>
      <c r="F10378" s="126" t="s">
        <v>364</v>
      </c>
      <c r="G10378" s="126" t="s">
        <v>417</v>
      </c>
      <c r="H10378" s="126" t="s">
        <v>126</v>
      </c>
      <c r="I10378" s="126" t="s">
        <v>126</v>
      </c>
      <c r="J10378" s="126" t="s">
        <v>886</v>
      </c>
      <c r="K10378" s="126" t="s">
        <v>443</v>
      </c>
      <c r="L10378" s="126" t="s">
        <v>887</v>
      </c>
      <c r="M10378" s="130">
        <v>9739.52</v>
      </c>
      <c r="O10378" s="126" t="s">
        <v>486</v>
      </c>
      <c r="P10378" s="130">
        <v>0</v>
      </c>
      <c r="S10378" s="130">
        <v>0</v>
      </c>
      <c r="V10378" s="130">
        <v>20939.12</v>
      </c>
      <c r="X10378" s="126" t="s">
        <v>487</v>
      </c>
      <c r="Z10378" s="127"/>
      <c r="AA10378" s="128">
        <v>1</v>
      </c>
      <c r="AB10378" s="128">
        <v>60</v>
      </c>
      <c r="AC10378" s="126" t="s">
        <v>366</v>
      </c>
      <c r="AD10378" s="126" t="s">
        <v>562</v>
      </c>
      <c r="AG10378" s="127"/>
      <c r="AI10378" s="127"/>
    </row>
    <row r="10379" spans="1:35" ht="14.85" customHeight="1">
      <c r="A10379" s="130">
        <v>5003980</v>
      </c>
      <c r="B10379" s="126" t="s">
        <v>16189</v>
      </c>
      <c r="C10379" s="126" t="s">
        <v>16190</v>
      </c>
      <c r="D10379" s="126" t="s">
        <v>16191</v>
      </c>
      <c r="E10379" s="126" t="s">
        <v>288</v>
      </c>
      <c r="F10379" s="126" t="s">
        <v>364</v>
      </c>
      <c r="G10379" s="126" t="s">
        <v>417</v>
      </c>
      <c r="H10379" s="126" t="s">
        <v>126</v>
      </c>
      <c r="I10379" s="126" t="s">
        <v>126</v>
      </c>
      <c r="J10379" s="126" t="s">
        <v>886</v>
      </c>
      <c r="K10379" s="126" t="s">
        <v>443</v>
      </c>
      <c r="L10379" s="126" t="s">
        <v>887</v>
      </c>
      <c r="M10379" s="130">
        <v>9739.52</v>
      </c>
      <c r="O10379" s="126" t="s">
        <v>486</v>
      </c>
      <c r="P10379" s="130">
        <v>0</v>
      </c>
      <c r="S10379" s="130">
        <v>0</v>
      </c>
      <c r="V10379" s="130">
        <v>21426.07</v>
      </c>
      <c r="X10379" s="126" t="s">
        <v>487</v>
      </c>
      <c r="Z10379" s="127"/>
      <c r="AA10379" s="128">
        <v>1</v>
      </c>
      <c r="AB10379" s="128">
        <v>60</v>
      </c>
      <c r="AC10379" s="126" t="s">
        <v>366</v>
      </c>
      <c r="AD10379" s="126" t="s">
        <v>562</v>
      </c>
      <c r="AG10379" s="127"/>
      <c r="AI10379" s="127"/>
    </row>
    <row r="10380" spans="1:35" ht="14.85" customHeight="1">
      <c r="A10380" s="130">
        <v>5004473</v>
      </c>
      <c r="B10380" s="126" t="s">
        <v>18411</v>
      </c>
      <c r="C10380" s="126" t="s">
        <v>2780</v>
      </c>
      <c r="D10380" s="126" t="s">
        <v>20519</v>
      </c>
      <c r="E10380" s="126" t="s">
        <v>288</v>
      </c>
      <c r="F10380" s="126" t="s">
        <v>555</v>
      </c>
      <c r="G10380" s="126" t="s">
        <v>458</v>
      </c>
      <c r="H10380" s="126" t="s">
        <v>126</v>
      </c>
      <c r="I10380" s="126" t="s">
        <v>418</v>
      </c>
      <c r="J10380" s="126" t="s">
        <v>597</v>
      </c>
      <c r="K10380" s="126" t="s">
        <v>504</v>
      </c>
      <c r="L10380" s="126" t="s">
        <v>598</v>
      </c>
      <c r="M10380" s="130">
        <v>1444.8</v>
      </c>
      <c r="O10380" s="126" t="s">
        <v>2200</v>
      </c>
      <c r="P10380" s="130">
        <v>0</v>
      </c>
      <c r="S10380" s="130">
        <v>0</v>
      </c>
      <c r="V10380" s="130">
        <v>1444.8</v>
      </c>
      <c r="X10380" s="126" t="s">
        <v>2272</v>
      </c>
      <c r="Z10380" s="127"/>
      <c r="AA10380" s="128">
        <v>210</v>
      </c>
      <c r="AB10380" s="128">
        <v>1</v>
      </c>
      <c r="AD10380" s="126" t="s">
        <v>562</v>
      </c>
      <c r="AG10380" s="127"/>
      <c r="AI10380" s="127"/>
    </row>
    <row r="10381" spans="1:35" ht="14.85" customHeight="1">
      <c r="A10381" s="130">
        <v>5003979</v>
      </c>
      <c r="B10381" s="126" t="s">
        <v>16192</v>
      </c>
      <c r="C10381" s="126" t="s">
        <v>16193</v>
      </c>
      <c r="D10381" s="126" t="s">
        <v>16194</v>
      </c>
      <c r="E10381" s="126" t="s">
        <v>288</v>
      </c>
      <c r="F10381" s="126" t="s">
        <v>364</v>
      </c>
      <c r="G10381" s="126" t="s">
        <v>417</v>
      </c>
      <c r="H10381" s="126" t="s">
        <v>126</v>
      </c>
      <c r="I10381" s="126" t="s">
        <v>126</v>
      </c>
      <c r="J10381" s="126" t="s">
        <v>886</v>
      </c>
      <c r="K10381" s="126" t="s">
        <v>443</v>
      </c>
      <c r="L10381" s="126" t="s">
        <v>887</v>
      </c>
      <c r="M10381" s="130">
        <v>9739.52</v>
      </c>
      <c r="O10381" s="126" t="s">
        <v>486</v>
      </c>
      <c r="P10381" s="130">
        <v>0</v>
      </c>
      <c r="S10381" s="130">
        <v>0</v>
      </c>
      <c r="V10381" s="130">
        <v>21426.07</v>
      </c>
      <c r="X10381" s="126" t="s">
        <v>487</v>
      </c>
      <c r="Z10381" s="127"/>
      <c r="AA10381" s="128">
        <v>1</v>
      </c>
      <c r="AB10381" s="128">
        <v>60</v>
      </c>
      <c r="AC10381" s="126" t="s">
        <v>366</v>
      </c>
      <c r="AD10381" s="126" t="s">
        <v>562</v>
      </c>
      <c r="AG10381" s="127"/>
      <c r="AI10381" s="127"/>
    </row>
    <row r="10382" spans="1:35" ht="14.85" customHeight="1">
      <c r="A10382" s="130">
        <v>5003978</v>
      </c>
      <c r="B10382" s="126" t="s">
        <v>15255</v>
      </c>
      <c r="C10382" s="126" t="s">
        <v>15256</v>
      </c>
      <c r="D10382" s="126" t="s">
        <v>15257</v>
      </c>
      <c r="E10382" s="126" t="s">
        <v>288</v>
      </c>
      <c r="F10382" s="126" t="s">
        <v>364</v>
      </c>
      <c r="G10382" s="126" t="s">
        <v>417</v>
      </c>
      <c r="H10382" s="126" t="s">
        <v>126</v>
      </c>
      <c r="I10382" s="126" t="s">
        <v>126</v>
      </c>
      <c r="J10382" s="126" t="s">
        <v>886</v>
      </c>
      <c r="K10382" s="126" t="s">
        <v>443</v>
      </c>
      <c r="L10382" s="126" t="s">
        <v>887</v>
      </c>
      <c r="M10382" s="130">
        <v>9739.52</v>
      </c>
      <c r="O10382" s="126" t="s">
        <v>486</v>
      </c>
      <c r="P10382" s="130">
        <v>0</v>
      </c>
      <c r="S10382" s="130">
        <v>0</v>
      </c>
      <c r="V10382" s="130">
        <v>19478.240000000002</v>
      </c>
      <c r="X10382" s="126" t="s">
        <v>487</v>
      </c>
      <c r="Z10382" s="127"/>
      <c r="AA10382" s="128">
        <v>1</v>
      </c>
      <c r="AB10382" s="128">
        <v>60</v>
      </c>
      <c r="AC10382" s="126" t="s">
        <v>366</v>
      </c>
      <c r="AD10382" s="126" t="s">
        <v>562</v>
      </c>
      <c r="AG10382" s="127"/>
      <c r="AI10382" s="127"/>
    </row>
    <row r="10383" spans="1:35" ht="14.85" customHeight="1">
      <c r="A10383" s="130">
        <v>5003977</v>
      </c>
      <c r="B10383" s="126" t="s">
        <v>15260</v>
      </c>
      <c r="C10383" s="126" t="s">
        <v>15261</v>
      </c>
      <c r="D10383" s="126" t="s">
        <v>15262</v>
      </c>
      <c r="E10383" s="126" t="s">
        <v>288</v>
      </c>
      <c r="F10383" s="126" t="s">
        <v>364</v>
      </c>
      <c r="G10383" s="126" t="s">
        <v>417</v>
      </c>
      <c r="H10383" s="126" t="s">
        <v>126</v>
      </c>
      <c r="I10383" s="126" t="s">
        <v>126</v>
      </c>
      <c r="J10383" s="126" t="s">
        <v>886</v>
      </c>
      <c r="K10383" s="126" t="s">
        <v>443</v>
      </c>
      <c r="L10383" s="126" t="s">
        <v>887</v>
      </c>
      <c r="M10383" s="130">
        <v>9739.52</v>
      </c>
      <c r="O10383" s="126" t="s">
        <v>486</v>
      </c>
      <c r="P10383" s="130">
        <v>0</v>
      </c>
      <c r="S10383" s="130">
        <v>0</v>
      </c>
      <c r="V10383" s="130">
        <v>19478.240000000002</v>
      </c>
      <c r="X10383" s="126" t="s">
        <v>487</v>
      </c>
      <c r="Z10383" s="127"/>
      <c r="AA10383" s="128">
        <v>1</v>
      </c>
      <c r="AB10383" s="128">
        <v>60</v>
      </c>
      <c r="AC10383" s="126" t="s">
        <v>366</v>
      </c>
      <c r="AD10383" s="126" t="s">
        <v>562</v>
      </c>
      <c r="AG10383" s="127"/>
      <c r="AI10383" s="127"/>
    </row>
    <row r="10384" spans="1:35" ht="14.85" customHeight="1">
      <c r="A10384" s="130">
        <v>5003976</v>
      </c>
      <c r="B10384" s="126" t="s">
        <v>15265</v>
      </c>
      <c r="C10384" s="126" t="s">
        <v>15266</v>
      </c>
      <c r="D10384" s="126" t="s">
        <v>15267</v>
      </c>
      <c r="E10384" s="126" t="s">
        <v>288</v>
      </c>
      <c r="F10384" s="126" t="s">
        <v>364</v>
      </c>
      <c r="G10384" s="126" t="s">
        <v>417</v>
      </c>
      <c r="H10384" s="126" t="s">
        <v>126</v>
      </c>
      <c r="I10384" s="126" t="s">
        <v>126</v>
      </c>
      <c r="J10384" s="126" t="s">
        <v>886</v>
      </c>
      <c r="K10384" s="126" t="s">
        <v>443</v>
      </c>
      <c r="L10384" s="126" t="s">
        <v>887</v>
      </c>
      <c r="M10384" s="130">
        <v>9739.52</v>
      </c>
      <c r="O10384" s="126" t="s">
        <v>486</v>
      </c>
      <c r="P10384" s="130">
        <v>0</v>
      </c>
      <c r="S10384" s="130">
        <v>0</v>
      </c>
      <c r="V10384" s="130">
        <v>27756.51</v>
      </c>
      <c r="X10384" s="126" t="s">
        <v>487</v>
      </c>
      <c r="Z10384" s="127"/>
      <c r="AA10384" s="128">
        <v>1</v>
      </c>
      <c r="AB10384" s="128">
        <v>60</v>
      </c>
      <c r="AC10384" s="126" t="s">
        <v>366</v>
      </c>
      <c r="AD10384" s="126" t="s">
        <v>562</v>
      </c>
      <c r="AG10384" s="127"/>
      <c r="AI10384" s="127"/>
    </row>
    <row r="10385" spans="1:35" ht="14.85" customHeight="1">
      <c r="A10385" s="130">
        <v>5003975</v>
      </c>
      <c r="B10385" s="126" t="s">
        <v>16091</v>
      </c>
      <c r="C10385" s="126" t="s">
        <v>16092</v>
      </c>
      <c r="D10385" s="126" t="s">
        <v>16093</v>
      </c>
      <c r="E10385" s="126" t="s">
        <v>288</v>
      </c>
      <c r="F10385" s="126" t="s">
        <v>364</v>
      </c>
      <c r="G10385" s="126" t="s">
        <v>417</v>
      </c>
      <c r="H10385" s="126" t="s">
        <v>126</v>
      </c>
      <c r="I10385" s="126" t="s">
        <v>126</v>
      </c>
      <c r="J10385" s="126" t="s">
        <v>886</v>
      </c>
      <c r="K10385" s="126" t="s">
        <v>443</v>
      </c>
      <c r="L10385" s="126" t="s">
        <v>887</v>
      </c>
      <c r="M10385" s="130">
        <v>9739.52</v>
      </c>
      <c r="O10385" s="126" t="s">
        <v>486</v>
      </c>
      <c r="P10385" s="130">
        <v>0</v>
      </c>
      <c r="S10385" s="130">
        <v>0</v>
      </c>
      <c r="V10385" s="130">
        <v>27756.51</v>
      </c>
      <c r="X10385" s="126" t="s">
        <v>487</v>
      </c>
      <c r="Z10385" s="127"/>
      <c r="AA10385" s="128">
        <v>1</v>
      </c>
      <c r="AB10385" s="128">
        <v>60</v>
      </c>
      <c r="AC10385" s="126" t="s">
        <v>366</v>
      </c>
      <c r="AD10385" s="126" t="s">
        <v>562</v>
      </c>
      <c r="AG10385" s="127"/>
      <c r="AI10385" s="127"/>
    </row>
    <row r="10386" spans="1:35" ht="14.85" customHeight="1">
      <c r="A10386" s="130">
        <v>5003974</v>
      </c>
      <c r="B10386" s="126" t="s">
        <v>14709</v>
      </c>
      <c r="C10386" s="126" t="s">
        <v>14710</v>
      </c>
      <c r="D10386" s="126" t="s">
        <v>14711</v>
      </c>
      <c r="E10386" s="126" t="s">
        <v>288</v>
      </c>
      <c r="F10386" s="126" t="s">
        <v>364</v>
      </c>
      <c r="G10386" s="126" t="s">
        <v>417</v>
      </c>
      <c r="H10386" s="126" t="s">
        <v>126</v>
      </c>
      <c r="I10386" s="126" t="s">
        <v>126</v>
      </c>
      <c r="J10386" s="126" t="s">
        <v>886</v>
      </c>
      <c r="K10386" s="126" t="s">
        <v>443</v>
      </c>
      <c r="L10386" s="126" t="s">
        <v>887</v>
      </c>
      <c r="M10386" s="130">
        <v>9739.52</v>
      </c>
      <c r="O10386" s="126" t="s">
        <v>486</v>
      </c>
      <c r="P10386" s="130">
        <v>0</v>
      </c>
      <c r="S10386" s="130">
        <v>0</v>
      </c>
      <c r="V10386" s="130">
        <v>28243.47</v>
      </c>
      <c r="X10386" s="126" t="s">
        <v>487</v>
      </c>
      <c r="Z10386" s="127"/>
      <c r="AA10386" s="128">
        <v>1</v>
      </c>
      <c r="AB10386" s="128">
        <v>60</v>
      </c>
      <c r="AC10386" s="126" t="s">
        <v>366</v>
      </c>
      <c r="AD10386" s="126" t="s">
        <v>562</v>
      </c>
      <c r="AG10386" s="127"/>
      <c r="AI10386" s="127"/>
    </row>
    <row r="10387" spans="1:35" ht="14.85" customHeight="1">
      <c r="A10387" s="130">
        <v>5003973</v>
      </c>
      <c r="B10387" s="126" t="s">
        <v>14718</v>
      </c>
      <c r="C10387" s="126" t="s">
        <v>14719</v>
      </c>
      <c r="D10387" s="126" t="s">
        <v>14720</v>
      </c>
      <c r="E10387" s="126" t="s">
        <v>288</v>
      </c>
      <c r="F10387" s="126" t="s">
        <v>364</v>
      </c>
      <c r="G10387" s="126" t="s">
        <v>417</v>
      </c>
      <c r="H10387" s="126" t="s">
        <v>126</v>
      </c>
      <c r="I10387" s="126" t="s">
        <v>126</v>
      </c>
      <c r="J10387" s="126" t="s">
        <v>886</v>
      </c>
      <c r="K10387" s="126" t="s">
        <v>443</v>
      </c>
      <c r="L10387" s="126" t="s">
        <v>887</v>
      </c>
      <c r="M10387" s="130">
        <v>9739.52</v>
      </c>
      <c r="O10387" s="126" t="s">
        <v>486</v>
      </c>
      <c r="P10387" s="130">
        <v>0</v>
      </c>
      <c r="S10387" s="130">
        <v>0</v>
      </c>
      <c r="V10387" s="130">
        <v>26295.64</v>
      </c>
      <c r="X10387" s="126" t="s">
        <v>487</v>
      </c>
      <c r="Z10387" s="127"/>
      <c r="AA10387" s="128">
        <v>1</v>
      </c>
      <c r="AB10387" s="128">
        <v>60</v>
      </c>
      <c r="AC10387" s="126" t="s">
        <v>366</v>
      </c>
      <c r="AD10387" s="126" t="s">
        <v>562</v>
      </c>
      <c r="AG10387" s="127"/>
      <c r="AI10387" s="127"/>
    </row>
    <row r="10388" spans="1:35" ht="14.85" customHeight="1">
      <c r="A10388" s="130">
        <v>5003972</v>
      </c>
      <c r="B10388" s="126" t="s">
        <v>14721</v>
      </c>
      <c r="C10388" s="126" t="s">
        <v>14722</v>
      </c>
      <c r="D10388" s="126" t="s">
        <v>14723</v>
      </c>
      <c r="E10388" s="126" t="s">
        <v>288</v>
      </c>
      <c r="F10388" s="126" t="s">
        <v>364</v>
      </c>
      <c r="G10388" s="126" t="s">
        <v>417</v>
      </c>
      <c r="H10388" s="126" t="s">
        <v>126</v>
      </c>
      <c r="I10388" s="126" t="s">
        <v>126</v>
      </c>
      <c r="J10388" s="126" t="s">
        <v>886</v>
      </c>
      <c r="K10388" s="126" t="s">
        <v>443</v>
      </c>
      <c r="L10388" s="126" t="s">
        <v>887</v>
      </c>
      <c r="M10388" s="130">
        <v>9739.52</v>
      </c>
      <c r="O10388" s="126" t="s">
        <v>486</v>
      </c>
      <c r="P10388" s="130">
        <v>0</v>
      </c>
      <c r="S10388" s="130">
        <v>0</v>
      </c>
      <c r="V10388" s="130">
        <v>26295.64</v>
      </c>
      <c r="X10388" s="126" t="s">
        <v>487</v>
      </c>
      <c r="Z10388" s="127"/>
      <c r="AA10388" s="128">
        <v>1</v>
      </c>
      <c r="AB10388" s="128">
        <v>60</v>
      </c>
      <c r="AC10388" s="126" t="s">
        <v>366</v>
      </c>
      <c r="AD10388" s="126" t="s">
        <v>562</v>
      </c>
      <c r="AG10388" s="127"/>
      <c r="AI10388" s="127"/>
    </row>
    <row r="10389" spans="1:35" ht="14.85" customHeight="1">
      <c r="A10389" s="130">
        <v>5003971</v>
      </c>
      <c r="B10389" s="126" t="s">
        <v>14724</v>
      </c>
      <c r="C10389" s="126" t="s">
        <v>14725</v>
      </c>
      <c r="D10389" s="126" t="s">
        <v>2056</v>
      </c>
      <c r="E10389" s="126" t="s">
        <v>288</v>
      </c>
      <c r="F10389" s="126" t="s">
        <v>364</v>
      </c>
      <c r="G10389" s="126" t="s">
        <v>417</v>
      </c>
      <c r="H10389" s="126" t="s">
        <v>126</v>
      </c>
      <c r="I10389" s="126" t="s">
        <v>126</v>
      </c>
      <c r="J10389" s="126" t="s">
        <v>886</v>
      </c>
      <c r="K10389" s="126" t="s">
        <v>443</v>
      </c>
      <c r="L10389" s="126" t="s">
        <v>887</v>
      </c>
      <c r="M10389" s="130">
        <v>9739.52</v>
      </c>
      <c r="O10389" s="126" t="s">
        <v>486</v>
      </c>
      <c r="P10389" s="130">
        <v>0</v>
      </c>
      <c r="S10389" s="130">
        <v>0</v>
      </c>
      <c r="V10389" s="130">
        <v>10713.02</v>
      </c>
      <c r="X10389" s="126" t="s">
        <v>487</v>
      </c>
      <c r="Z10389" s="127"/>
      <c r="AA10389" s="128">
        <v>1</v>
      </c>
      <c r="AB10389" s="128">
        <v>60</v>
      </c>
      <c r="AC10389" s="126" t="s">
        <v>366</v>
      </c>
      <c r="AD10389" s="126" t="s">
        <v>562</v>
      </c>
      <c r="AG10389" s="127"/>
      <c r="AI10389" s="127"/>
    </row>
    <row r="10390" spans="1:35" ht="14.85" customHeight="1">
      <c r="A10390" s="130">
        <v>5004252</v>
      </c>
      <c r="B10390" s="126" t="s">
        <v>15981</v>
      </c>
      <c r="C10390" s="126" t="s">
        <v>15982</v>
      </c>
      <c r="D10390" s="126" t="s">
        <v>15972</v>
      </c>
      <c r="E10390" s="126" t="s">
        <v>288</v>
      </c>
      <c r="F10390" s="126" t="s">
        <v>364</v>
      </c>
      <c r="G10390" s="126" t="s">
        <v>417</v>
      </c>
      <c r="H10390" s="126" t="s">
        <v>126</v>
      </c>
      <c r="I10390" s="126" t="s">
        <v>126</v>
      </c>
      <c r="J10390" s="126" t="s">
        <v>886</v>
      </c>
      <c r="K10390" s="126" t="s">
        <v>443</v>
      </c>
      <c r="L10390" s="126" t="s">
        <v>887</v>
      </c>
      <c r="M10390" s="130">
        <v>6817.44</v>
      </c>
      <c r="O10390" s="126" t="s">
        <v>365</v>
      </c>
      <c r="P10390" s="130">
        <v>0</v>
      </c>
      <c r="S10390" s="130">
        <v>0</v>
      </c>
      <c r="V10390" s="130">
        <v>26782.58</v>
      </c>
      <c r="X10390" s="126" t="s">
        <v>510</v>
      </c>
      <c r="Z10390" s="127"/>
      <c r="AA10390" s="128">
        <v>2</v>
      </c>
      <c r="AB10390" s="128">
        <v>60</v>
      </c>
      <c r="AC10390" s="126" t="s">
        <v>366</v>
      </c>
      <c r="AD10390" s="126" t="s">
        <v>562</v>
      </c>
      <c r="AG10390" s="127"/>
      <c r="AI10390" s="127"/>
    </row>
    <row r="10391" spans="1:35" ht="14.85" customHeight="1">
      <c r="A10391" s="130">
        <v>5004251</v>
      </c>
      <c r="B10391" s="126" t="s">
        <v>413</v>
      </c>
      <c r="C10391" s="126" t="s">
        <v>19126</v>
      </c>
      <c r="D10391" s="126" t="s">
        <v>20520</v>
      </c>
      <c r="E10391" s="126" t="s">
        <v>288</v>
      </c>
      <c r="F10391" s="126" t="s">
        <v>491</v>
      </c>
      <c r="G10391" s="126" t="s">
        <v>417</v>
      </c>
      <c r="H10391" s="126" t="s">
        <v>126</v>
      </c>
      <c r="I10391" s="126" t="s">
        <v>126</v>
      </c>
      <c r="J10391" s="126" t="s">
        <v>4744</v>
      </c>
      <c r="K10391" s="126" t="s">
        <v>504</v>
      </c>
      <c r="L10391" s="126" t="s">
        <v>1321</v>
      </c>
      <c r="M10391" s="130">
        <v>8765.1200000000008</v>
      </c>
      <c r="N10391" s="126" t="s">
        <v>290</v>
      </c>
      <c r="O10391" s="126" t="s">
        <v>818</v>
      </c>
      <c r="P10391" s="130">
        <v>0</v>
      </c>
      <c r="S10391" s="130">
        <v>0</v>
      </c>
      <c r="V10391" s="130">
        <v>23390</v>
      </c>
      <c r="X10391" s="126" t="s">
        <v>819</v>
      </c>
      <c r="Y10391" s="126" t="s">
        <v>517</v>
      </c>
      <c r="Z10391" s="127"/>
      <c r="AA10391" s="128">
        <v>1</v>
      </c>
      <c r="AB10391" s="128">
        <v>60</v>
      </c>
      <c r="AD10391" s="126" t="s">
        <v>1801</v>
      </c>
      <c r="AG10391" s="127"/>
      <c r="AI10391" s="127"/>
    </row>
    <row r="10392" spans="1:35" ht="14.85" customHeight="1">
      <c r="A10392" s="130">
        <v>5002908</v>
      </c>
      <c r="B10392" s="126" t="s">
        <v>20521</v>
      </c>
      <c r="C10392" s="126" t="s">
        <v>20522</v>
      </c>
      <c r="D10392" s="126" t="s">
        <v>20523</v>
      </c>
      <c r="E10392" s="126" t="s">
        <v>288</v>
      </c>
      <c r="F10392" s="126" t="s">
        <v>416</v>
      </c>
      <c r="G10392" s="126" t="s">
        <v>417</v>
      </c>
      <c r="H10392" s="126" t="s">
        <v>126</v>
      </c>
      <c r="I10392" s="126" t="s">
        <v>126</v>
      </c>
      <c r="J10392" s="126" t="s">
        <v>8036</v>
      </c>
      <c r="K10392" s="126" t="s">
        <v>747</v>
      </c>
      <c r="L10392" s="126" t="s">
        <v>8037</v>
      </c>
      <c r="M10392" s="130">
        <v>487.2</v>
      </c>
      <c r="O10392" s="126" t="s">
        <v>422</v>
      </c>
      <c r="P10392" s="130">
        <v>0</v>
      </c>
      <c r="S10392" s="130">
        <v>0</v>
      </c>
      <c r="V10392" s="130">
        <v>522.04</v>
      </c>
      <c r="X10392" s="126" t="s">
        <v>2320</v>
      </c>
      <c r="Z10392" s="127"/>
      <c r="AA10392" s="128">
        <v>1</v>
      </c>
      <c r="AB10392" s="128">
        <v>12</v>
      </c>
      <c r="AD10392" s="126" t="s">
        <v>562</v>
      </c>
      <c r="AG10392" s="127"/>
      <c r="AI10392" s="127"/>
    </row>
    <row r="10393" spans="1:35" ht="14.85" customHeight="1">
      <c r="A10393" s="130">
        <v>5002907</v>
      </c>
      <c r="B10393" s="126" t="s">
        <v>20524</v>
      </c>
      <c r="C10393" s="126" t="s">
        <v>20525</v>
      </c>
      <c r="D10393" s="126" t="s">
        <v>20526</v>
      </c>
      <c r="E10393" s="126" t="s">
        <v>288</v>
      </c>
      <c r="F10393" s="126" t="s">
        <v>416</v>
      </c>
      <c r="G10393" s="126" t="s">
        <v>417</v>
      </c>
      <c r="H10393" s="126" t="s">
        <v>126</v>
      </c>
      <c r="I10393" s="126" t="s">
        <v>126</v>
      </c>
      <c r="J10393" s="126" t="s">
        <v>8036</v>
      </c>
      <c r="K10393" s="126" t="s">
        <v>747</v>
      </c>
      <c r="L10393" s="126" t="s">
        <v>8037</v>
      </c>
      <c r="M10393" s="130">
        <v>194.88</v>
      </c>
      <c r="O10393" s="126" t="s">
        <v>6518</v>
      </c>
      <c r="P10393" s="130">
        <v>0</v>
      </c>
      <c r="S10393" s="130">
        <v>0</v>
      </c>
      <c r="V10393" s="130">
        <v>265.44</v>
      </c>
      <c r="X10393" s="126" t="s">
        <v>6519</v>
      </c>
      <c r="Z10393" s="127"/>
      <c r="AA10393" s="128">
        <v>1</v>
      </c>
      <c r="AB10393" s="128">
        <v>12</v>
      </c>
      <c r="AD10393" s="126" t="s">
        <v>562</v>
      </c>
      <c r="AG10393" s="127"/>
      <c r="AI10393" s="127"/>
    </row>
    <row r="10394" spans="1:35" ht="14.85" customHeight="1">
      <c r="A10394" s="130">
        <v>5002906</v>
      </c>
      <c r="B10394" s="126" t="s">
        <v>20527</v>
      </c>
      <c r="C10394" s="126" t="s">
        <v>20528</v>
      </c>
      <c r="D10394" s="126" t="s">
        <v>20526</v>
      </c>
      <c r="E10394" s="126" t="s">
        <v>288</v>
      </c>
      <c r="F10394" s="126" t="s">
        <v>416</v>
      </c>
      <c r="G10394" s="126" t="s">
        <v>417</v>
      </c>
      <c r="H10394" s="126" t="s">
        <v>126</v>
      </c>
      <c r="I10394" s="126" t="s">
        <v>126</v>
      </c>
      <c r="J10394" s="126" t="s">
        <v>8036</v>
      </c>
      <c r="K10394" s="126" t="s">
        <v>747</v>
      </c>
      <c r="L10394" s="126" t="s">
        <v>8037</v>
      </c>
      <c r="M10394" s="130">
        <v>194.88</v>
      </c>
      <c r="O10394" s="126" t="s">
        <v>6518</v>
      </c>
      <c r="P10394" s="130">
        <v>0</v>
      </c>
      <c r="S10394" s="130">
        <v>0</v>
      </c>
      <c r="V10394" s="130">
        <v>210.84</v>
      </c>
      <c r="X10394" s="126" t="s">
        <v>6519</v>
      </c>
      <c r="Z10394" s="127"/>
      <c r="AA10394" s="128">
        <v>1</v>
      </c>
      <c r="AB10394" s="128">
        <v>12</v>
      </c>
      <c r="AD10394" s="126" t="s">
        <v>562</v>
      </c>
      <c r="AG10394" s="127"/>
      <c r="AI10394" s="127"/>
    </row>
    <row r="10395" spans="1:35" ht="14.85" customHeight="1">
      <c r="A10395" s="130">
        <v>5002905</v>
      </c>
      <c r="B10395" s="126" t="s">
        <v>20529</v>
      </c>
      <c r="C10395" s="126" t="s">
        <v>20530</v>
      </c>
      <c r="D10395" s="126" t="s">
        <v>20531</v>
      </c>
      <c r="E10395" s="126" t="s">
        <v>288</v>
      </c>
      <c r="F10395" s="126" t="s">
        <v>416</v>
      </c>
      <c r="G10395" s="126" t="s">
        <v>417</v>
      </c>
      <c r="H10395" s="126" t="s">
        <v>126</v>
      </c>
      <c r="I10395" s="126" t="s">
        <v>126</v>
      </c>
      <c r="J10395" s="126" t="s">
        <v>8036</v>
      </c>
      <c r="K10395" s="126" t="s">
        <v>747</v>
      </c>
      <c r="L10395" s="126" t="s">
        <v>8037</v>
      </c>
      <c r="M10395" s="130">
        <v>331.52</v>
      </c>
      <c r="O10395" s="126" t="s">
        <v>3102</v>
      </c>
      <c r="P10395" s="130">
        <v>0</v>
      </c>
      <c r="S10395" s="130">
        <v>0</v>
      </c>
      <c r="V10395" s="130">
        <v>472.24</v>
      </c>
      <c r="X10395" s="126" t="s">
        <v>5579</v>
      </c>
      <c r="Z10395" s="127"/>
      <c r="AA10395" s="128">
        <v>1</v>
      </c>
      <c r="AB10395" s="128">
        <v>12</v>
      </c>
      <c r="AD10395" s="126" t="s">
        <v>562</v>
      </c>
      <c r="AG10395" s="127"/>
      <c r="AI10395" s="127"/>
    </row>
    <row r="10396" spans="1:35" ht="14.85" customHeight="1">
      <c r="A10396" s="130">
        <v>5002904</v>
      </c>
      <c r="B10396" s="126" t="s">
        <v>20532</v>
      </c>
      <c r="C10396" s="126" t="s">
        <v>20533</v>
      </c>
      <c r="D10396" s="126" t="s">
        <v>10896</v>
      </c>
      <c r="E10396" s="126" t="s">
        <v>288</v>
      </c>
      <c r="F10396" s="126" t="s">
        <v>416</v>
      </c>
      <c r="G10396" s="126" t="s">
        <v>417</v>
      </c>
      <c r="H10396" s="126" t="s">
        <v>126</v>
      </c>
      <c r="I10396" s="126" t="s">
        <v>126</v>
      </c>
      <c r="J10396" s="126" t="s">
        <v>8036</v>
      </c>
      <c r="K10396" s="126" t="s">
        <v>747</v>
      </c>
      <c r="L10396" s="126" t="s">
        <v>8037</v>
      </c>
      <c r="M10396" s="130">
        <v>389.76</v>
      </c>
      <c r="O10396" s="126" t="s">
        <v>2186</v>
      </c>
      <c r="P10396" s="130">
        <v>0</v>
      </c>
      <c r="S10396" s="130">
        <v>0</v>
      </c>
      <c r="V10396" s="130">
        <v>406.84</v>
      </c>
      <c r="X10396" s="126" t="s">
        <v>2307</v>
      </c>
      <c r="Z10396" s="127"/>
      <c r="AA10396" s="128">
        <v>1</v>
      </c>
      <c r="AB10396" s="128">
        <v>12</v>
      </c>
      <c r="AD10396" s="126" t="s">
        <v>562</v>
      </c>
      <c r="AG10396" s="127"/>
      <c r="AI10396" s="127"/>
    </row>
    <row r="10397" spans="1:35" ht="14.85" customHeight="1">
      <c r="A10397" s="130">
        <v>5000741</v>
      </c>
      <c r="B10397" s="126" t="s">
        <v>20534</v>
      </c>
      <c r="C10397" s="126" t="s">
        <v>20535</v>
      </c>
      <c r="D10397" s="126" t="s">
        <v>20536</v>
      </c>
      <c r="E10397" s="126" t="s">
        <v>288</v>
      </c>
      <c r="F10397" s="126" t="s">
        <v>416</v>
      </c>
      <c r="G10397" s="126" t="s">
        <v>417</v>
      </c>
      <c r="H10397" s="126" t="s">
        <v>126</v>
      </c>
      <c r="I10397" s="126" t="s">
        <v>126</v>
      </c>
      <c r="J10397" s="126" t="s">
        <v>912</v>
      </c>
      <c r="K10397" s="126" t="s">
        <v>747</v>
      </c>
      <c r="L10397" s="126" t="s">
        <v>913</v>
      </c>
      <c r="M10397" s="130">
        <v>243.04</v>
      </c>
      <c r="O10397" s="126" t="s">
        <v>587</v>
      </c>
      <c r="P10397" s="130">
        <v>0</v>
      </c>
      <c r="S10397" s="130">
        <v>0</v>
      </c>
      <c r="V10397" s="130">
        <v>269.58</v>
      </c>
      <c r="X10397" s="126" t="s">
        <v>588</v>
      </c>
      <c r="Z10397" s="127"/>
      <c r="AA10397" s="128">
        <v>1</v>
      </c>
      <c r="AB10397" s="128">
        <v>12</v>
      </c>
      <c r="AD10397" s="126" t="s">
        <v>562</v>
      </c>
      <c r="AG10397" s="127"/>
      <c r="AI10397" s="127"/>
    </row>
    <row r="10398" spans="1:35" ht="14.85" customHeight="1">
      <c r="A10398" s="130">
        <v>5000740</v>
      </c>
      <c r="B10398" s="126" t="s">
        <v>20537</v>
      </c>
      <c r="C10398" s="126" t="s">
        <v>20538</v>
      </c>
      <c r="D10398" s="126" t="s">
        <v>20267</v>
      </c>
      <c r="E10398" s="126" t="s">
        <v>288</v>
      </c>
      <c r="F10398" s="126" t="s">
        <v>416</v>
      </c>
      <c r="G10398" s="126" t="s">
        <v>417</v>
      </c>
      <c r="H10398" s="126" t="s">
        <v>126</v>
      </c>
      <c r="I10398" s="126" t="s">
        <v>126</v>
      </c>
      <c r="J10398" s="126" t="s">
        <v>912</v>
      </c>
      <c r="K10398" s="126" t="s">
        <v>747</v>
      </c>
      <c r="L10398" s="126" t="s">
        <v>913</v>
      </c>
      <c r="M10398" s="130">
        <v>340.48</v>
      </c>
      <c r="O10398" s="126" t="s">
        <v>422</v>
      </c>
      <c r="P10398" s="130">
        <v>0</v>
      </c>
      <c r="S10398" s="130">
        <v>0</v>
      </c>
      <c r="V10398" s="130">
        <v>611.25</v>
      </c>
      <c r="X10398" s="126" t="s">
        <v>497</v>
      </c>
      <c r="Z10398" s="127"/>
      <c r="AA10398" s="128">
        <v>1</v>
      </c>
      <c r="AB10398" s="128">
        <v>12</v>
      </c>
      <c r="AD10398" s="126" t="s">
        <v>562</v>
      </c>
      <c r="AG10398" s="127"/>
      <c r="AI10398" s="127"/>
    </row>
    <row r="10399" spans="1:35" ht="14.85" customHeight="1">
      <c r="A10399" s="130">
        <v>5000726</v>
      </c>
      <c r="B10399" s="126" t="s">
        <v>20539</v>
      </c>
      <c r="C10399" s="126" t="s">
        <v>20540</v>
      </c>
      <c r="D10399" s="126" t="s">
        <v>20541</v>
      </c>
      <c r="E10399" s="126" t="s">
        <v>288</v>
      </c>
      <c r="F10399" s="126" t="s">
        <v>416</v>
      </c>
      <c r="G10399" s="126" t="s">
        <v>417</v>
      </c>
      <c r="H10399" s="126" t="s">
        <v>126</v>
      </c>
      <c r="I10399" s="126" t="s">
        <v>126</v>
      </c>
      <c r="J10399" s="126" t="s">
        <v>912</v>
      </c>
      <c r="K10399" s="126" t="s">
        <v>747</v>
      </c>
      <c r="L10399" s="126" t="s">
        <v>913</v>
      </c>
      <c r="M10399" s="130">
        <v>682.08</v>
      </c>
      <c r="O10399" s="126" t="s">
        <v>422</v>
      </c>
      <c r="P10399" s="130">
        <v>0</v>
      </c>
      <c r="S10399" s="130">
        <v>0</v>
      </c>
      <c r="V10399" s="130">
        <v>764.62</v>
      </c>
      <c r="X10399" s="126" t="s">
        <v>423</v>
      </c>
      <c r="Z10399" s="127"/>
      <c r="AA10399" s="128">
        <v>1</v>
      </c>
      <c r="AB10399" s="128">
        <v>12</v>
      </c>
      <c r="AD10399" s="126" t="s">
        <v>562</v>
      </c>
      <c r="AG10399" s="127"/>
      <c r="AI10399" s="127"/>
    </row>
    <row r="10400" spans="1:35" ht="14.85" customHeight="1">
      <c r="A10400" s="130">
        <v>5000725</v>
      </c>
      <c r="B10400" s="126" t="s">
        <v>20542</v>
      </c>
      <c r="C10400" s="126" t="s">
        <v>20543</v>
      </c>
      <c r="D10400" s="126" t="s">
        <v>20541</v>
      </c>
      <c r="E10400" s="126" t="s">
        <v>288</v>
      </c>
      <c r="F10400" s="126" t="s">
        <v>416</v>
      </c>
      <c r="G10400" s="126" t="s">
        <v>417</v>
      </c>
      <c r="H10400" s="126" t="s">
        <v>126</v>
      </c>
      <c r="I10400" s="126" t="s">
        <v>126</v>
      </c>
      <c r="J10400" s="126" t="s">
        <v>912</v>
      </c>
      <c r="K10400" s="126" t="s">
        <v>747</v>
      </c>
      <c r="L10400" s="126" t="s">
        <v>913</v>
      </c>
      <c r="M10400" s="130">
        <v>682.08</v>
      </c>
      <c r="O10400" s="126" t="s">
        <v>422</v>
      </c>
      <c r="P10400" s="130">
        <v>0</v>
      </c>
      <c r="S10400" s="130">
        <v>0</v>
      </c>
      <c r="V10400" s="130">
        <v>764.73</v>
      </c>
      <c r="X10400" s="126" t="s">
        <v>423</v>
      </c>
      <c r="Z10400" s="127"/>
      <c r="AA10400" s="128">
        <v>1</v>
      </c>
      <c r="AB10400" s="128">
        <v>12</v>
      </c>
      <c r="AD10400" s="126" t="s">
        <v>562</v>
      </c>
      <c r="AG10400" s="127"/>
      <c r="AI10400" s="127"/>
    </row>
    <row r="10401" spans="1:35" ht="14.85" customHeight="1">
      <c r="A10401" s="130">
        <v>5000724</v>
      </c>
      <c r="B10401" s="126" t="s">
        <v>20544</v>
      </c>
      <c r="C10401" s="126" t="s">
        <v>20545</v>
      </c>
      <c r="D10401" s="126" t="s">
        <v>911</v>
      </c>
      <c r="E10401" s="126" t="s">
        <v>288</v>
      </c>
      <c r="F10401" s="126" t="s">
        <v>416</v>
      </c>
      <c r="G10401" s="126" t="s">
        <v>417</v>
      </c>
      <c r="H10401" s="126" t="s">
        <v>126</v>
      </c>
      <c r="I10401" s="126" t="s">
        <v>126</v>
      </c>
      <c r="J10401" s="126" t="s">
        <v>912</v>
      </c>
      <c r="K10401" s="126" t="s">
        <v>747</v>
      </c>
      <c r="L10401" s="126" t="s">
        <v>913</v>
      </c>
      <c r="M10401" s="130">
        <v>1683.55</v>
      </c>
      <c r="O10401" s="126" t="s">
        <v>422</v>
      </c>
      <c r="P10401" s="130">
        <v>0</v>
      </c>
      <c r="S10401" s="130">
        <v>0</v>
      </c>
      <c r="V10401" s="130">
        <v>1683.55</v>
      </c>
      <c r="X10401" s="126" t="s">
        <v>500</v>
      </c>
      <c r="Z10401" s="127"/>
      <c r="AA10401" s="128">
        <v>1</v>
      </c>
      <c r="AB10401" s="128">
        <v>12</v>
      </c>
      <c r="AD10401" s="126" t="s">
        <v>562</v>
      </c>
      <c r="AG10401" s="127"/>
      <c r="AI10401" s="127"/>
    </row>
    <row r="10402" spans="1:35" ht="14.85" customHeight="1">
      <c r="A10402" s="130">
        <v>5000723</v>
      </c>
      <c r="B10402" s="126" t="s">
        <v>20546</v>
      </c>
      <c r="C10402" s="126" t="s">
        <v>20547</v>
      </c>
      <c r="D10402" s="126" t="s">
        <v>911</v>
      </c>
      <c r="E10402" s="126" t="s">
        <v>288</v>
      </c>
      <c r="F10402" s="126" t="s">
        <v>416</v>
      </c>
      <c r="G10402" s="126" t="s">
        <v>417</v>
      </c>
      <c r="H10402" s="126" t="s">
        <v>126</v>
      </c>
      <c r="I10402" s="126" t="s">
        <v>126</v>
      </c>
      <c r="J10402" s="126" t="s">
        <v>912</v>
      </c>
      <c r="K10402" s="126" t="s">
        <v>747</v>
      </c>
      <c r="L10402" s="126" t="s">
        <v>913</v>
      </c>
      <c r="M10402" s="130">
        <v>1454.86</v>
      </c>
      <c r="O10402" s="126" t="s">
        <v>422</v>
      </c>
      <c r="P10402" s="130">
        <v>0</v>
      </c>
      <c r="S10402" s="130">
        <v>0</v>
      </c>
      <c r="V10402" s="130">
        <v>1454.86</v>
      </c>
      <c r="X10402" s="126" t="s">
        <v>500</v>
      </c>
      <c r="Z10402" s="127"/>
      <c r="AA10402" s="128">
        <v>1</v>
      </c>
      <c r="AB10402" s="128">
        <v>12</v>
      </c>
      <c r="AD10402" s="126" t="s">
        <v>562</v>
      </c>
      <c r="AG10402" s="127"/>
      <c r="AI10402" s="127"/>
    </row>
    <row r="10403" spans="1:35" ht="14.85" customHeight="1">
      <c r="A10403" s="130">
        <v>5000722</v>
      </c>
      <c r="B10403" s="126" t="s">
        <v>20548</v>
      </c>
      <c r="C10403" s="126" t="s">
        <v>20549</v>
      </c>
      <c r="D10403" s="126" t="s">
        <v>911</v>
      </c>
      <c r="E10403" s="126" t="s">
        <v>288</v>
      </c>
      <c r="F10403" s="126" t="s">
        <v>416</v>
      </c>
      <c r="G10403" s="126" t="s">
        <v>417</v>
      </c>
      <c r="H10403" s="126" t="s">
        <v>126</v>
      </c>
      <c r="I10403" s="126" t="s">
        <v>126</v>
      </c>
      <c r="J10403" s="126" t="s">
        <v>912</v>
      </c>
      <c r="K10403" s="126" t="s">
        <v>747</v>
      </c>
      <c r="L10403" s="126" t="s">
        <v>913</v>
      </c>
      <c r="M10403" s="130">
        <v>682.08</v>
      </c>
      <c r="O10403" s="126" t="s">
        <v>422</v>
      </c>
      <c r="P10403" s="130">
        <v>0</v>
      </c>
      <c r="S10403" s="130">
        <v>0</v>
      </c>
      <c r="V10403" s="130">
        <v>763.53</v>
      </c>
      <c r="X10403" s="126" t="s">
        <v>423</v>
      </c>
      <c r="Z10403" s="127"/>
      <c r="AA10403" s="128">
        <v>1</v>
      </c>
      <c r="AB10403" s="128">
        <v>12</v>
      </c>
      <c r="AD10403" s="126" t="s">
        <v>562</v>
      </c>
      <c r="AG10403" s="127"/>
      <c r="AI10403" s="127"/>
    </row>
    <row r="10404" spans="1:35" ht="14.85" customHeight="1">
      <c r="A10404" s="130">
        <v>5000721</v>
      </c>
      <c r="B10404" s="126" t="s">
        <v>20550</v>
      </c>
      <c r="C10404" s="126" t="s">
        <v>20551</v>
      </c>
      <c r="D10404" s="126" t="s">
        <v>911</v>
      </c>
      <c r="E10404" s="126" t="s">
        <v>288</v>
      </c>
      <c r="F10404" s="126" t="s">
        <v>416</v>
      </c>
      <c r="G10404" s="126" t="s">
        <v>417</v>
      </c>
      <c r="H10404" s="126" t="s">
        <v>126</v>
      </c>
      <c r="I10404" s="126" t="s">
        <v>126</v>
      </c>
      <c r="J10404" s="126" t="s">
        <v>912</v>
      </c>
      <c r="K10404" s="126" t="s">
        <v>747</v>
      </c>
      <c r="L10404" s="126" t="s">
        <v>913</v>
      </c>
      <c r="M10404" s="130">
        <v>974.4</v>
      </c>
      <c r="O10404" s="126" t="s">
        <v>422</v>
      </c>
      <c r="P10404" s="130">
        <v>0</v>
      </c>
      <c r="S10404" s="130">
        <v>0</v>
      </c>
      <c r="V10404" s="130">
        <v>1494.12</v>
      </c>
      <c r="X10404" s="126" t="s">
        <v>4254</v>
      </c>
      <c r="Z10404" s="127"/>
      <c r="AA10404" s="128">
        <v>1</v>
      </c>
      <c r="AB10404" s="128">
        <v>12</v>
      </c>
      <c r="AD10404" s="126" t="s">
        <v>562</v>
      </c>
      <c r="AG10404" s="127"/>
      <c r="AI10404" s="127"/>
    </row>
    <row r="10405" spans="1:35" ht="14.85" customHeight="1">
      <c r="A10405" s="130">
        <v>5000720</v>
      </c>
      <c r="B10405" s="126" t="s">
        <v>20552</v>
      </c>
      <c r="C10405" s="126" t="s">
        <v>20553</v>
      </c>
      <c r="D10405" s="126" t="s">
        <v>1317</v>
      </c>
      <c r="E10405" s="126" t="s">
        <v>288</v>
      </c>
      <c r="F10405" s="126" t="s">
        <v>416</v>
      </c>
      <c r="G10405" s="126" t="s">
        <v>417</v>
      </c>
      <c r="H10405" s="126" t="s">
        <v>126</v>
      </c>
      <c r="I10405" s="126" t="s">
        <v>126</v>
      </c>
      <c r="J10405" s="126" t="s">
        <v>912</v>
      </c>
      <c r="K10405" s="126" t="s">
        <v>747</v>
      </c>
      <c r="L10405" s="126" t="s">
        <v>913</v>
      </c>
      <c r="M10405" s="130">
        <v>2434.88</v>
      </c>
      <c r="O10405" s="126" t="s">
        <v>422</v>
      </c>
      <c r="P10405" s="130">
        <v>0</v>
      </c>
      <c r="S10405" s="130">
        <v>0</v>
      </c>
      <c r="V10405" s="130">
        <v>2734.67</v>
      </c>
      <c r="X10405" s="126" t="s">
        <v>580</v>
      </c>
      <c r="Z10405" s="127"/>
      <c r="AA10405" s="128">
        <v>1</v>
      </c>
      <c r="AB10405" s="128">
        <v>12</v>
      </c>
      <c r="AD10405" s="126" t="s">
        <v>562</v>
      </c>
      <c r="AG10405" s="127"/>
      <c r="AI10405" s="127"/>
    </row>
    <row r="10406" spans="1:35" ht="14.85" customHeight="1">
      <c r="A10406" s="130">
        <v>5000719</v>
      </c>
      <c r="B10406" s="126" t="s">
        <v>20554</v>
      </c>
      <c r="C10406" s="126" t="s">
        <v>20555</v>
      </c>
      <c r="D10406" s="126" t="s">
        <v>911</v>
      </c>
      <c r="E10406" s="126" t="s">
        <v>288</v>
      </c>
      <c r="F10406" s="126" t="s">
        <v>416</v>
      </c>
      <c r="G10406" s="126" t="s">
        <v>417</v>
      </c>
      <c r="H10406" s="126" t="s">
        <v>126</v>
      </c>
      <c r="I10406" s="126" t="s">
        <v>126</v>
      </c>
      <c r="J10406" s="126" t="s">
        <v>912</v>
      </c>
      <c r="K10406" s="126" t="s">
        <v>747</v>
      </c>
      <c r="L10406" s="126" t="s">
        <v>913</v>
      </c>
      <c r="M10406" s="130">
        <v>4382.5600000000004</v>
      </c>
      <c r="O10406" s="126" t="s">
        <v>422</v>
      </c>
      <c r="P10406" s="130">
        <v>0</v>
      </c>
      <c r="S10406" s="130">
        <v>0</v>
      </c>
      <c r="V10406" s="130">
        <v>5780.71</v>
      </c>
      <c r="X10406" s="126" t="s">
        <v>4837</v>
      </c>
      <c r="Z10406" s="127"/>
      <c r="AA10406" s="128">
        <v>1</v>
      </c>
      <c r="AB10406" s="128">
        <v>12</v>
      </c>
      <c r="AD10406" s="126" t="s">
        <v>562</v>
      </c>
      <c r="AG10406" s="127"/>
      <c r="AI10406" s="127"/>
    </row>
    <row r="10407" spans="1:35" ht="14.85" customHeight="1">
      <c r="A10407" s="130">
        <v>5001078</v>
      </c>
      <c r="B10407" s="126" t="s">
        <v>20556</v>
      </c>
      <c r="C10407" s="126" t="s">
        <v>17892</v>
      </c>
      <c r="D10407" s="126" t="s">
        <v>6802</v>
      </c>
      <c r="E10407" s="126" t="s">
        <v>288</v>
      </c>
      <c r="F10407" s="126" t="s">
        <v>522</v>
      </c>
      <c r="G10407" s="126" t="s">
        <v>1967</v>
      </c>
      <c r="H10407" s="126" t="s">
        <v>974</v>
      </c>
      <c r="I10407" s="126" t="s">
        <v>418</v>
      </c>
      <c r="J10407" s="126" t="s">
        <v>825</v>
      </c>
      <c r="K10407" s="126" t="s">
        <v>504</v>
      </c>
      <c r="L10407" s="126" t="s">
        <v>444</v>
      </c>
      <c r="M10407" s="130">
        <v>2834.41</v>
      </c>
      <c r="N10407" s="126" t="s">
        <v>290</v>
      </c>
      <c r="O10407" s="126" t="s">
        <v>528</v>
      </c>
      <c r="P10407" s="130">
        <v>0</v>
      </c>
      <c r="S10407" s="130">
        <v>0</v>
      </c>
      <c r="V10407" s="130">
        <v>2834.41</v>
      </c>
      <c r="X10407" s="126" t="s">
        <v>3316</v>
      </c>
      <c r="Z10407" s="127"/>
      <c r="AA10407" s="128"/>
      <c r="AB10407" s="128"/>
      <c r="AD10407" s="126" t="s">
        <v>562</v>
      </c>
      <c r="AG10407" s="127"/>
      <c r="AI10407" s="127"/>
    </row>
    <row r="10408" spans="1:35" ht="14.85" customHeight="1">
      <c r="A10408" s="130">
        <v>5001076</v>
      </c>
      <c r="B10408" s="126" t="s">
        <v>20557</v>
      </c>
      <c r="C10408" s="126" t="s">
        <v>20558</v>
      </c>
      <c r="D10408" s="126" t="s">
        <v>20559</v>
      </c>
      <c r="E10408" s="126" t="s">
        <v>288</v>
      </c>
      <c r="F10408" s="126" t="s">
        <v>416</v>
      </c>
      <c r="G10408" s="126" t="s">
        <v>417</v>
      </c>
      <c r="H10408" s="126" t="s">
        <v>126</v>
      </c>
      <c r="I10408" s="126" t="s">
        <v>126</v>
      </c>
      <c r="J10408" s="126" t="s">
        <v>10270</v>
      </c>
      <c r="K10408" s="126" t="s">
        <v>747</v>
      </c>
      <c r="L10408" s="126" t="s">
        <v>9321</v>
      </c>
      <c r="M10408" s="130">
        <v>175.84</v>
      </c>
      <c r="O10408" s="126" t="s">
        <v>587</v>
      </c>
      <c r="P10408" s="130">
        <v>0</v>
      </c>
      <c r="S10408" s="130">
        <v>0</v>
      </c>
      <c r="V10408" s="130">
        <v>180.54</v>
      </c>
      <c r="X10408" s="126" t="s">
        <v>711</v>
      </c>
      <c r="Z10408" s="127"/>
      <c r="AA10408" s="128">
        <v>1</v>
      </c>
      <c r="AB10408" s="128">
        <v>12</v>
      </c>
      <c r="AD10408" s="126" t="s">
        <v>562</v>
      </c>
      <c r="AG10408" s="127"/>
      <c r="AI10408" s="127"/>
    </row>
    <row r="10409" spans="1:35" ht="14.85" customHeight="1">
      <c r="A10409" s="130">
        <v>5000521</v>
      </c>
      <c r="B10409" s="126" t="s">
        <v>20560</v>
      </c>
      <c r="C10409" s="126" t="s">
        <v>19362</v>
      </c>
      <c r="D10409" s="126" t="s">
        <v>19353</v>
      </c>
      <c r="E10409" s="126" t="s">
        <v>288</v>
      </c>
      <c r="F10409" s="126" t="s">
        <v>753</v>
      </c>
      <c r="G10409" s="126" t="s">
        <v>417</v>
      </c>
      <c r="H10409" s="126" t="s">
        <v>126</v>
      </c>
      <c r="I10409" s="126" t="s">
        <v>126</v>
      </c>
      <c r="J10409" s="126" t="s">
        <v>7115</v>
      </c>
      <c r="K10409" s="126" t="s">
        <v>504</v>
      </c>
      <c r="L10409" s="126" t="s">
        <v>7116</v>
      </c>
      <c r="M10409" s="130">
        <v>876.96</v>
      </c>
      <c r="O10409" s="126" t="s">
        <v>6709</v>
      </c>
      <c r="P10409" s="130">
        <v>0</v>
      </c>
      <c r="S10409" s="130">
        <v>0</v>
      </c>
      <c r="V10409" s="130">
        <v>1509.99</v>
      </c>
      <c r="X10409" s="126" t="s">
        <v>6710</v>
      </c>
      <c r="Z10409" s="127"/>
      <c r="AA10409" s="128">
        <v>1</v>
      </c>
      <c r="AB10409" s="128">
        <v>12</v>
      </c>
      <c r="AD10409" s="126" t="s">
        <v>562</v>
      </c>
      <c r="AG10409" s="127"/>
      <c r="AI10409" s="127"/>
    </row>
    <row r="10410" spans="1:35" ht="14.85" customHeight="1">
      <c r="A10410" s="130">
        <v>5000520</v>
      </c>
      <c r="B10410" s="126" t="s">
        <v>20561</v>
      </c>
      <c r="C10410" s="126" t="s">
        <v>19362</v>
      </c>
      <c r="D10410" s="126" t="s">
        <v>19688</v>
      </c>
      <c r="E10410" s="126" t="s">
        <v>288</v>
      </c>
      <c r="F10410" s="126" t="s">
        <v>753</v>
      </c>
      <c r="G10410" s="126" t="s">
        <v>417</v>
      </c>
      <c r="H10410" s="126" t="s">
        <v>126</v>
      </c>
      <c r="I10410" s="126" t="s">
        <v>126</v>
      </c>
      <c r="J10410" s="126" t="s">
        <v>7115</v>
      </c>
      <c r="K10410" s="126" t="s">
        <v>504</v>
      </c>
      <c r="L10410" s="126" t="s">
        <v>7116</v>
      </c>
      <c r="M10410" s="130">
        <v>876.96</v>
      </c>
      <c r="O10410" s="126" t="s">
        <v>1804</v>
      </c>
      <c r="P10410" s="130">
        <v>0</v>
      </c>
      <c r="S10410" s="130">
        <v>0</v>
      </c>
      <c r="V10410" s="130">
        <v>1569.98</v>
      </c>
      <c r="X10410" s="126" t="s">
        <v>6271</v>
      </c>
      <c r="Z10410" s="127"/>
      <c r="AA10410" s="128">
        <v>2</v>
      </c>
      <c r="AB10410" s="128">
        <v>12</v>
      </c>
      <c r="AD10410" s="126" t="s">
        <v>562</v>
      </c>
      <c r="AG10410" s="127"/>
      <c r="AI10410" s="127"/>
    </row>
    <row r="10411" spans="1:35" ht="14.85" customHeight="1">
      <c r="A10411" s="130">
        <v>5000504</v>
      </c>
      <c r="B10411" s="126" t="s">
        <v>20562</v>
      </c>
      <c r="C10411" s="126" t="s">
        <v>20563</v>
      </c>
      <c r="D10411" s="126" t="s">
        <v>13325</v>
      </c>
      <c r="E10411" s="126" t="s">
        <v>288</v>
      </c>
      <c r="F10411" s="126" t="s">
        <v>753</v>
      </c>
      <c r="G10411" s="126" t="s">
        <v>417</v>
      </c>
      <c r="H10411" s="126" t="s">
        <v>126</v>
      </c>
      <c r="I10411" s="126" t="s">
        <v>126</v>
      </c>
      <c r="J10411" s="126" t="s">
        <v>13326</v>
      </c>
      <c r="K10411" s="126" t="s">
        <v>535</v>
      </c>
      <c r="L10411" s="126" t="s">
        <v>7116</v>
      </c>
      <c r="M10411" s="130">
        <v>1168.1600000000001</v>
      </c>
      <c r="N10411" s="126" t="s">
        <v>290</v>
      </c>
      <c r="O10411" s="126" t="s">
        <v>13049</v>
      </c>
      <c r="P10411" s="130">
        <v>0</v>
      </c>
      <c r="S10411" s="130">
        <v>0</v>
      </c>
      <c r="V10411" s="130">
        <v>1344.99</v>
      </c>
      <c r="X10411" s="126" t="s">
        <v>13327</v>
      </c>
      <c r="Z10411" s="127"/>
      <c r="AA10411" s="128">
        <v>2</v>
      </c>
      <c r="AB10411" s="128">
        <v>12</v>
      </c>
      <c r="AD10411" s="126" t="s">
        <v>562</v>
      </c>
      <c r="AG10411" s="127"/>
      <c r="AI10411" s="127"/>
    </row>
    <row r="10412" spans="1:35" ht="14.85" customHeight="1">
      <c r="A10412" s="130">
        <v>5000503</v>
      </c>
      <c r="B10412" s="126" t="s">
        <v>20564</v>
      </c>
      <c r="C10412" s="126" t="s">
        <v>20565</v>
      </c>
      <c r="D10412" s="126" t="s">
        <v>13325</v>
      </c>
      <c r="E10412" s="126" t="s">
        <v>288</v>
      </c>
      <c r="F10412" s="126" t="s">
        <v>753</v>
      </c>
      <c r="G10412" s="126" t="s">
        <v>417</v>
      </c>
      <c r="H10412" s="126" t="s">
        <v>126</v>
      </c>
      <c r="I10412" s="126" t="s">
        <v>126</v>
      </c>
      <c r="J10412" s="126" t="s">
        <v>13326</v>
      </c>
      <c r="K10412" s="126" t="s">
        <v>535</v>
      </c>
      <c r="L10412" s="126" t="s">
        <v>7116</v>
      </c>
      <c r="M10412" s="130">
        <v>1947.68</v>
      </c>
      <c r="N10412" s="126" t="s">
        <v>290</v>
      </c>
      <c r="O10412" s="126" t="s">
        <v>13049</v>
      </c>
      <c r="P10412" s="130">
        <v>0</v>
      </c>
      <c r="S10412" s="130">
        <v>0</v>
      </c>
      <c r="V10412" s="130">
        <v>4289.99</v>
      </c>
      <c r="X10412" s="126" t="s">
        <v>20566</v>
      </c>
      <c r="Z10412" s="127"/>
      <c r="AA10412" s="128">
        <v>2</v>
      </c>
      <c r="AB10412" s="128">
        <v>12</v>
      </c>
      <c r="AD10412" s="126" t="s">
        <v>562</v>
      </c>
      <c r="AG10412" s="127"/>
      <c r="AI10412" s="127"/>
    </row>
    <row r="10413" spans="1:35" ht="14.85" customHeight="1">
      <c r="A10413" s="130">
        <v>5000502</v>
      </c>
      <c r="B10413" s="126" t="s">
        <v>19171</v>
      </c>
      <c r="C10413" s="126" t="s">
        <v>19172</v>
      </c>
      <c r="D10413" s="126" t="s">
        <v>19173</v>
      </c>
      <c r="E10413" s="126" t="s">
        <v>288</v>
      </c>
      <c r="F10413" s="126" t="s">
        <v>416</v>
      </c>
      <c r="G10413" s="126" t="s">
        <v>417</v>
      </c>
      <c r="H10413" s="126" t="s">
        <v>126</v>
      </c>
      <c r="I10413" s="126" t="s">
        <v>126</v>
      </c>
      <c r="J10413" s="126" t="s">
        <v>1770</v>
      </c>
      <c r="K10413" s="126" t="s">
        <v>976</v>
      </c>
      <c r="L10413" s="126" t="s">
        <v>1771</v>
      </c>
      <c r="M10413" s="130">
        <v>389.76</v>
      </c>
      <c r="O10413" s="126" t="s">
        <v>3131</v>
      </c>
      <c r="P10413" s="130">
        <v>0</v>
      </c>
      <c r="S10413" s="130">
        <v>0</v>
      </c>
      <c r="V10413" s="130">
        <v>1098.3499999999999</v>
      </c>
      <c r="X10413" s="126" t="s">
        <v>3132</v>
      </c>
      <c r="Z10413" s="127"/>
      <c r="AA10413" s="128">
        <v>1</v>
      </c>
      <c r="AB10413" s="128">
        <v>12</v>
      </c>
      <c r="AD10413" s="126" t="s">
        <v>562</v>
      </c>
      <c r="AG10413" s="127"/>
      <c r="AI10413" s="127"/>
    </row>
    <row r="10414" spans="1:35" ht="14.85" customHeight="1">
      <c r="A10414" s="130">
        <v>5004911</v>
      </c>
      <c r="B10414" s="126" t="s">
        <v>20567</v>
      </c>
      <c r="C10414" s="126" t="s">
        <v>20568</v>
      </c>
      <c r="D10414" s="126" t="s">
        <v>20569</v>
      </c>
      <c r="E10414" s="126" t="s">
        <v>288</v>
      </c>
      <c r="F10414" s="126" t="s">
        <v>491</v>
      </c>
      <c r="G10414" s="126" t="s">
        <v>417</v>
      </c>
      <c r="H10414" s="126" t="s">
        <v>126</v>
      </c>
      <c r="I10414" s="126" t="s">
        <v>126</v>
      </c>
      <c r="J10414" s="126" t="s">
        <v>17801</v>
      </c>
      <c r="K10414" s="126" t="s">
        <v>747</v>
      </c>
      <c r="L10414" s="126" t="s">
        <v>5771</v>
      </c>
      <c r="M10414" s="130">
        <v>243.04</v>
      </c>
      <c r="O10414" s="126" t="s">
        <v>5532</v>
      </c>
      <c r="P10414" s="130">
        <v>0</v>
      </c>
      <c r="S10414" s="130">
        <v>0</v>
      </c>
      <c r="V10414" s="130">
        <v>292.18</v>
      </c>
      <c r="X10414" s="126" t="s">
        <v>5533</v>
      </c>
      <c r="Z10414" s="127"/>
      <c r="AA10414" s="128">
        <v>2</v>
      </c>
      <c r="AB10414" s="128">
        <v>24</v>
      </c>
      <c r="AD10414" s="126" t="s">
        <v>562</v>
      </c>
      <c r="AG10414" s="127"/>
      <c r="AI10414" s="127"/>
    </row>
    <row r="10415" spans="1:35" ht="14.85" customHeight="1">
      <c r="A10415" s="130">
        <v>5004910</v>
      </c>
      <c r="B10415" s="126" t="s">
        <v>20570</v>
      </c>
      <c r="C10415" s="126" t="s">
        <v>20571</v>
      </c>
      <c r="D10415" s="126" t="s">
        <v>20572</v>
      </c>
      <c r="E10415" s="126" t="s">
        <v>288</v>
      </c>
      <c r="F10415" s="126" t="s">
        <v>491</v>
      </c>
      <c r="G10415" s="126" t="s">
        <v>417</v>
      </c>
      <c r="H10415" s="126" t="s">
        <v>126</v>
      </c>
      <c r="I10415" s="126" t="s">
        <v>126</v>
      </c>
      <c r="J10415" s="126" t="s">
        <v>17801</v>
      </c>
      <c r="K10415" s="126" t="s">
        <v>747</v>
      </c>
      <c r="L10415" s="126" t="s">
        <v>5771</v>
      </c>
      <c r="M10415" s="130">
        <v>243.04</v>
      </c>
      <c r="O10415" s="126" t="s">
        <v>5532</v>
      </c>
      <c r="P10415" s="130">
        <v>0</v>
      </c>
      <c r="S10415" s="130">
        <v>0</v>
      </c>
      <c r="V10415" s="130">
        <v>281.44</v>
      </c>
      <c r="X10415" s="126" t="s">
        <v>5533</v>
      </c>
      <c r="Z10415" s="127"/>
      <c r="AA10415" s="128">
        <v>2</v>
      </c>
      <c r="AB10415" s="128">
        <v>24</v>
      </c>
      <c r="AD10415" s="126" t="s">
        <v>562</v>
      </c>
      <c r="AG10415" s="127"/>
      <c r="AI10415" s="127"/>
    </row>
    <row r="10416" spans="1:35" ht="14.85" customHeight="1">
      <c r="A10416" s="130">
        <v>5004974</v>
      </c>
      <c r="B10416" s="126" t="s">
        <v>20573</v>
      </c>
      <c r="C10416" s="126" t="s">
        <v>14955</v>
      </c>
      <c r="D10416" s="126" t="s">
        <v>20574</v>
      </c>
      <c r="E10416" s="126" t="s">
        <v>288</v>
      </c>
      <c r="F10416" s="126" t="s">
        <v>416</v>
      </c>
      <c r="G10416" s="126" t="s">
        <v>417</v>
      </c>
      <c r="H10416" s="126" t="s">
        <v>126</v>
      </c>
      <c r="I10416" s="126" t="s">
        <v>126</v>
      </c>
      <c r="J10416" s="126" t="s">
        <v>10441</v>
      </c>
      <c r="K10416" s="126" t="s">
        <v>7040</v>
      </c>
      <c r="L10416" s="126" t="s">
        <v>931</v>
      </c>
      <c r="M10416" s="130">
        <v>596.98</v>
      </c>
      <c r="O10416" s="126" t="s">
        <v>3119</v>
      </c>
      <c r="P10416" s="130">
        <v>0</v>
      </c>
      <c r="S10416" s="130">
        <v>0</v>
      </c>
      <c r="V10416" s="130">
        <v>596.98</v>
      </c>
      <c r="X10416" s="126" t="s">
        <v>12337</v>
      </c>
      <c r="Z10416" s="127"/>
      <c r="AA10416" s="128">
        <v>1</v>
      </c>
      <c r="AB10416" s="128">
        <v>12</v>
      </c>
      <c r="AD10416" s="126" t="s">
        <v>562</v>
      </c>
      <c r="AG10416" s="127"/>
      <c r="AI10416" s="127"/>
    </row>
    <row r="10417" spans="1:35" ht="14.85" customHeight="1">
      <c r="A10417" s="130">
        <v>5004909</v>
      </c>
      <c r="B10417" s="126" t="s">
        <v>20575</v>
      </c>
      <c r="C10417" s="126" t="s">
        <v>20576</v>
      </c>
      <c r="D10417" s="126" t="s">
        <v>20577</v>
      </c>
      <c r="E10417" s="126" t="s">
        <v>288</v>
      </c>
      <c r="F10417" s="126" t="s">
        <v>491</v>
      </c>
      <c r="G10417" s="126" t="s">
        <v>417</v>
      </c>
      <c r="H10417" s="126" t="s">
        <v>126</v>
      </c>
      <c r="I10417" s="126" t="s">
        <v>126</v>
      </c>
      <c r="J10417" s="126" t="s">
        <v>17801</v>
      </c>
      <c r="K10417" s="126" t="s">
        <v>747</v>
      </c>
      <c r="L10417" s="126" t="s">
        <v>5771</v>
      </c>
      <c r="M10417" s="130">
        <v>175.84</v>
      </c>
      <c r="O10417" s="126" t="s">
        <v>1615</v>
      </c>
      <c r="P10417" s="130">
        <v>0</v>
      </c>
      <c r="S10417" s="130">
        <v>0</v>
      </c>
      <c r="V10417" s="130">
        <v>185.12</v>
      </c>
      <c r="X10417" s="126" t="s">
        <v>1616</v>
      </c>
      <c r="Z10417" s="127"/>
      <c r="AA10417" s="128">
        <v>2</v>
      </c>
      <c r="AB10417" s="128">
        <v>24</v>
      </c>
      <c r="AD10417" s="126" t="s">
        <v>562</v>
      </c>
      <c r="AG10417" s="127"/>
      <c r="AI10417" s="127"/>
    </row>
    <row r="10418" spans="1:35" ht="14.85" customHeight="1">
      <c r="A10418" s="130">
        <v>5013105</v>
      </c>
      <c r="B10418" s="126" t="s">
        <v>413</v>
      </c>
      <c r="C10418" s="126" t="s">
        <v>20578</v>
      </c>
      <c r="E10418" s="126" t="s">
        <v>288</v>
      </c>
      <c r="F10418" s="126" t="s">
        <v>364</v>
      </c>
      <c r="G10418" s="126" t="s">
        <v>417</v>
      </c>
      <c r="H10418" s="126" t="s">
        <v>126</v>
      </c>
      <c r="I10418" s="126" t="s">
        <v>126</v>
      </c>
      <c r="J10418" s="126" t="s">
        <v>466</v>
      </c>
      <c r="K10418" s="126" t="s">
        <v>467</v>
      </c>
      <c r="L10418" s="126" t="s">
        <v>468</v>
      </c>
      <c r="M10418" s="130">
        <v>6817.44</v>
      </c>
      <c r="O10418" s="126" t="s">
        <v>365</v>
      </c>
      <c r="P10418" s="130">
        <v>0</v>
      </c>
      <c r="S10418" s="130">
        <v>0</v>
      </c>
      <c r="V10418" s="130">
        <v>8217.44</v>
      </c>
      <c r="X10418" s="126" t="s">
        <v>510</v>
      </c>
      <c r="Z10418" s="127"/>
      <c r="AA10418" s="128">
        <v>2</v>
      </c>
      <c r="AB10418" s="128">
        <v>60</v>
      </c>
      <c r="AC10418" s="126" t="s">
        <v>366</v>
      </c>
      <c r="AD10418" s="126" t="s">
        <v>1990</v>
      </c>
      <c r="AG10418" s="127"/>
      <c r="AI10418" s="127"/>
    </row>
    <row r="10419" spans="1:35" ht="14.85" customHeight="1">
      <c r="A10419" s="130">
        <v>5004908</v>
      </c>
      <c r="B10419" s="126" t="s">
        <v>20579</v>
      </c>
      <c r="C10419" s="126" t="s">
        <v>20580</v>
      </c>
      <c r="D10419" s="126" t="s">
        <v>20581</v>
      </c>
      <c r="E10419" s="126" t="s">
        <v>288</v>
      </c>
      <c r="F10419" s="126" t="s">
        <v>491</v>
      </c>
      <c r="G10419" s="126" t="s">
        <v>417</v>
      </c>
      <c r="H10419" s="126" t="s">
        <v>126</v>
      </c>
      <c r="I10419" s="126" t="s">
        <v>126</v>
      </c>
      <c r="J10419" s="126" t="s">
        <v>17801</v>
      </c>
      <c r="K10419" s="126" t="s">
        <v>747</v>
      </c>
      <c r="L10419" s="126" t="s">
        <v>5771</v>
      </c>
      <c r="M10419" s="130">
        <v>4275.4799999999996</v>
      </c>
      <c r="O10419" s="126" t="s">
        <v>721</v>
      </c>
      <c r="P10419" s="130">
        <v>0</v>
      </c>
      <c r="S10419" s="130">
        <v>0</v>
      </c>
      <c r="V10419" s="130">
        <v>4275.4799999999996</v>
      </c>
      <c r="X10419" s="126" t="s">
        <v>722</v>
      </c>
      <c r="Z10419" s="127"/>
      <c r="AA10419" s="128">
        <v>1</v>
      </c>
      <c r="AB10419" s="128">
        <v>60</v>
      </c>
      <c r="AD10419" s="126" t="s">
        <v>562</v>
      </c>
      <c r="AG10419" s="127"/>
      <c r="AI10419" s="127"/>
    </row>
    <row r="10420" spans="1:35" ht="14.85" customHeight="1">
      <c r="A10420" s="130">
        <v>5003923</v>
      </c>
      <c r="B10420" s="126" t="s">
        <v>20582</v>
      </c>
      <c r="C10420" s="126" t="s">
        <v>15400</v>
      </c>
      <c r="D10420" s="126" t="s">
        <v>20583</v>
      </c>
      <c r="E10420" s="126" t="s">
        <v>288</v>
      </c>
      <c r="F10420" s="126" t="s">
        <v>491</v>
      </c>
      <c r="G10420" s="126" t="s">
        <v>417</v>
      </c>
      <c r="H10420" s="126" t="s">
        <v>126</v>
      </c>
      <c r="I10420" s="126" t="s">
        <v>126</v>
      </c>
      <c r="J10420" s="126" t="s">
        <v>514</v>
      </c>
      <c r="K10420" s="126" t="s">
        <v>504</v>
      </c>
      <c r="L10420" s="126" t="s">
        <v>515</v>
      </c>
      <c r="M10420" s="130">
        <v>4724.43</v>
      </c>
      <c r="N10420" s="126" t="s">
        <v>290</v>
      </c>
      <c r="O10420" s="126" t="s">
        <v>1311</v>
      </c>
      <c r="P10420" s="130">
        <v>0</v>
      </c>
      <c r="S10420" s="130">
        <v>0</v>
      </c>
      <c r="V10420" s="130">
        <v>5249.37</v>
      </c>
      <c r="X10420" s="126" t="s">
        <v>1312</v>
      </c>
      <c r="Y10420" s="126" t="s">
        <v>517</v>
      </c>
      <c r="Z10420" s="127" t="s">
        <v>309</v>
      </c>
      <c r="AA10420" s="128">
        <v>1</v>
      </c>
      <c r="AB10420" s="128">
        <v>60</v>
      </c>
      <c r="AD10420" s="126" t="s">
        <v>562</v>
      </c>
      <c r="AG10420" s="127"/>
      <c r="AI10420" s="127"/>
    </row>
    <row r="10421" spans="1:35" ht="14.85" customHeight="1">
      <c r="A10421" s="130">
        <v>5003915</v>
      </c>
      <c r="B10421" s="126" t="s">
        <v>20584</v>
      </c>
      <c r="C10421" s="126" t="s">
        <v>15400</v>
      </c>
      <c r="D10421" s="126" t="s">
        <v>20585</v>
      </c>
      <c r="E10421" s="126" t="s">
        <v>288</v>
      </c>
      <c r="F10421" s="126" t="s">
        <v>491</v>
      </c>
      <c r="G10421" s="126" t="s">
        <v>417</v>
      </c>
      <c r="H10421" s="126" t="s">
        <v>126</v>
      </c>
      <c r="I10421" s="126" t="s">
        <v>126</v>
      </c>
      <c r="J10421" s="126" t="s">
        <v>514</v>
      </c>
      <c r="K10421" s="126" t="s">
        <v>504</v>
      </c>
      <c r="L10421" s="126" t="s">
        <v>515</v>
      </c>
      <c r="M10421" s="130">
        <v>4808.58</v>
      </c>
      <c r="N10421" s="126" t="s">
        <v>290</v>
      </c>
      <c r="O10421" s="126" t="s">
        <v>1311</v>
      </c>
      <c r="P10421" s="130">
        <v>0</v>
      </c>
      <c r="S10421" s="130">
        <v>0</v>
      </c>
      <c r="V10421" s="130">
        <v>5342.87</v>
      </c>
      <c r="X10421" s="126" t="s">
        <v>1312</v>
      </c>
      <c r="Y10421" s="126" t="s">
        <v>517</v>
      </c>
      <c r="Z10421" s="127" t="s">
        <v>309</v>
      </c>
      <c r="AA10421" s="128">
        <v>1</v>
      </c>
      <c r="AB10421" s="128">
        <v>60</v>
      </c>
      <c r="AD10421" s="126" t="s">
        <v>562</v>
      </c>
      <c r="AG10421" s="127"/>
      <c r="AI10421" s="127"/>
    </row>
    <row r="10422" spans="1:35" ht="14.85" customHeight="1">
      <c r="A10422" s="130">
        <v>5003909</v>
      </c>
      <c r="B10422" s="126" t="s">
        <v>20586</v>
      </c>
      <c r="C10422" s="126" t="s">
        <v>12644</v>
      </c>
      <c r="D10422" s="126" t="s">
        <v>20587</v>
      </c>
      <c r="E10422" s="126" t="s">
        <v>288</v>
      </c>
      <c r="F10422" s="126" t="s">
        <v>491</v>
      </c>
      <c r="G10422" s="126" t="s">
        <v>417</v>
      </c>
      <c r="H10422" s="126" t="s">
        <v>126</v>
      </c>
      <c r="I10422" s="126" t="s">
        <v>126</v>
      </c>
      <c r="J10422" s="126" t="s">
        <v>514</v>
      </c>
      <c r="K10422" s="126" t="s">
        <v>504</v>
      </c>
      <c r="L10422" s="126" t="s">
        <v>515</v>
      </c>
      <c r="M10422" s="130">
        <v>4056.52</v>
      </c>
      <c r="N10422" s="126" t="s">
        <v>290</v>
      </c>
      <c r="O10422" s="126" t="s">
        <v>1311</v>
      </c>
      <c r="P10422" s="130">
        <v>0</v>
      </c>
      <c r="S10422" s="130">
        <v>0</v>
      </c>
      <c r="V10422" s="130">
        <v>4507.25</v>
      </c>
      <c r="X10422" s="126" t="s">
        <v>1312</v>
      </c>
      <c r="Y10422" s="126" t="s">
        <v>517</v>
      </c>
      <c r="Z10422" s="127" t="s">
        <v>309</v>
      </c>
      <c r="AA10422" s="128">
        <v>1</v>
      </c>
      <c r="AB10422" s="128">
        <v>60</v>
      </c>
      <c r="AD10422" s="126" t="s">
        <v>562</v>
      </c>
      <c r="AG10422" s="127"/>
      <c r="AI10422" s="127"/>
    </row>
    <row r="10423" spans="1:35" ht="14.85" customHeight="1">
      <c r="A10423" s="130">
        <v>5004401</v>
      </c>
      <c r="B10423" s="126" t="s">
        <v>20588</v>
      </c>
      <c r="C10423" s="126" t="s">
        <v>9267</v>
      </c>
      <c r="D10423" s="126" t="s">
        <v>18291</v>
      </c>
      <c r="E10423" s="126" t="s">
        <v>288</v>
      </c>
      <c r="F10423" s="126" t="s">
        <v>491</v>
      </c>
      <c r="G10423" s="126" t="s">
        <v>417</v>
      </c>
      <c r="H10423" s="126" t="s">
        <v>126</v>
      </c>
      <c r="I10423" s="126" t="s">
        <v>126</v>
      </c>
      <c r="J10423" s="126" t="s">
        <v>12458</v>
      </c>
      <c r="K10423" s="126" t="s">
        <v>747</v>
      </c>
      <c r="L10423" s="126" t="s">
        <v>931</v>
      </c>
      <c r="M10423" s="130">
        <v>1044.8900000000001</v>
      </c>
      <c r="N10423" s="126" t="s">
        <v>290</v>
      </c>
      <c r="O10423" s="126" t="s">
        <v>506</v>
      </c>
      <c r="P10423" s="130">
        <v>0</v>
      </c>
      <c r="S10423" s="130">
        <v>0</v>
      </c>
      <c r="V10423" s="130">
        <v>1160.99</v>
      </c>
      <c r="X10423" s="126" t="s">
        <v>1523</v>
      </c>
      <c r="Y10423" s="126" t="s">
        <v>517</v>
      </c>
      <c r="Z10423" s="127" t="s">
        <v>309</v>
      </c>
      <c r="AA10423" s="128">
        <v>1</v>
      </c>
      <c r="AB10423" s="128">
        <v>84</v>
      </c>
      <c r="AD10423" s="126" t="s">
        <v>562</v>
      </c>
      <c r="AG10423" s="127"/>
      <c r="AI10423" s="127"/>
    </row>
    <row r="10424" spans="1:35" ht="14.85" customHeight="1">
      <c r="A10424" s="130">
        <v>5004400</v>
      </c>
      <c r="B10424" s="126" t="s">
        <v>20589</v>
      </c>
      <c r="C10424" s="126" t="s">
        <v>12514</v>
      </c>
      <c r="D10424" s="126" t="s">
        <v>15379</v>
      </c>
      <c r="E10424" s="126" t="s">
        <v>288</v>
      </c>
      <c r="F10424" s="126" t="s">
        <v>491</v>
      </c>
      <c r="G10424" s="126" t="s">
        <v>417</v>
      </c>
      <c r="H10424" s="126" t="s">
        <v>126</v>
      </c>
      <c r="I10424" s="126" t="s">
        <v>126</v>
      </c>
      <c r="J10424" s="126" t="s">
        <v>12458</v>
      </c>
      <c r="K10424" s="126" t="s">
        <v>747</v>
      </c>
      <c r="L10424" s="126" t="s">
        <v>931</v>
      </c>
      <c r="M10424" s="130">
        <v>1129.5</v>
      </c>
      <c r="N10424" s="126" t="s">
        <v>290</v>
      </c>
      <c r="O10424" s="126" t="s">
        <v>1577</v>
      </c>
      <c r="P10424" s="130">
        <v>0</v>
      </c>
      <c r="S10424" s="130">
        <v>0</v>
      </c>
      <c r="V10424" s="130">
        <v>1255</v>
      </c>
      <c r="X10424" s="126" t="s">
        <v>1578</v>
      </c>
      <c r="Z10424" s="127" t="s">
        <v>309</v>
      </c>
      <c r="AA10424" s="128">
        <v>1</v>
      </c>
      <c r="AB10424" s="128">
        <v>60</v>
      </c>
      <c r="AD10424" s="126" t="s">
        <v>562</v>
      </c>
      <c r="AG10424" s="127"/>
      <c r="AI10424" s="127"/>
    </row>
    <row r="10425" spans="1:35" ht="14.85" customHeight="1">
      <c r="A10425" s="130">
        <v>5004399</v>
      </c>
      <c r="B10425" s="126" t="s">
        <v>413</v>
      </c>
      <c r="C10425" s="126" t="s">
        <v>20590</v>
      </c>
      <c r="D10425" s="126" t="s">
        <v>12517</v>
      </c>
      <c r="E10425" s="126" t="s">
        <v>288</v>
      </c>
      <c r="F10425" s="126" t="s">
        <v>491</v>
      </c>
      <c r="G10425" s="126" t="s">
        <v>417</v>
      </c>
      <c r="H10425" s="126" t="s">
        <v>126</v>
      </c>
      <c r="I10425" s="126" t="s">
        <v>126</v>
      </c>
      <c r="J10425" s="126" t="s">
        <v>12454</v>
      </c>
      <c r="K10425" s="126" t="s">
        <v>526</v>
      </c>
      <c r="L10425" s="126" t="s">
        <v>1321</v>
      </c>
      <c r="M10425" s="130">
        <v>59143</v>
      </c>
      <c r="N10425" s="126" t="s">
        <v>290</v>
      </c>
      <c r="O10425" s="126" t="s">
        <v>1399</v>
      </c>
      <c r="P10425" s="130">
        <v>0</v>
      </c>
      <c r="S10425" s="130">
        <v>0</v>
      </c>
      <c r="V10425" s="130">
        <v>60350</v>
      </c>
      <c r="X10425" s="126" t="s">
        <v>1400</v>
      </c>
      <c r="Y10425" s="126" t="s">
        <v>517</v>
      </c>
      <c r="Z10425" s="127" t="s">
        <v>1401</v>
      </c>
      <c r="AA10425" s="128">
        <v>1</v>
      </c>
      <c r="AB10425" s="128">
        <v>84</v>
      </c>
      <c r="AD10425" s="126" t="s">
        <v>1801</v>
      </c>
      <c r="AG10425" s="127"/>
      <c r="AI10425" s="127"/>
    </row>
    <row r="10426" spans="1:35" ht="14.85" customHeight="1">
      <c r="A10426" s="130">
        <v>5000498</v>
      </c>
      <c r="B10426" s="126" t="s">
        <v>20591</v>
      </c>
      <c r="C10426" s="126" t="s">
        <v>20592</v>
      </c>
      <c r="D10426" s="126" t="s">
        <v>20593</v>
      </c>
      <c r="E10426" s="126" t="s">
        <v>288</v>
      </c>
      <c r="F10426" s="126" t="s">
        <v>416</v>
      </c>
      <c r="G10426" s="126" t="s">
        <v>417</v>
      </c>
      <c r="H10426" s="126" t="s">
        <v>126</v>
      </c>
      <c r="I10426" s="126" t="s">
        <v>126</v>
      </c>
      <c r="J10426" s="126" t="s">
        <v>1770</v>
      </c>
      <c r="K10426" s="126" t="s">
        <v>976</v>
      </c>
      <c r="L10426" s="126" t="s">
        <v>1771</v>
      </c>
      <c r="M10426" s="130">
        <v>730.24</v>
      </c>
      <c r="O10426" s="126" t="s">
        <v>427</v>
      </c>
      <c r="P10426" s="130">
        <v>0</v>
      </c>
      <c r="S10426" s="130">
        <v>0</v>
      </c>
      <c r="V10426" s="130">
        <v>1309.9100000000001</v>
      </c>
      <c r="X10426" s="126" t="s">
        <v>771</v>
      </c>
      <c r="Z10426" s="127"/>
      <c r="AA10426" s="128">
        <v>1</v>
      </c>
      <c r="AB10426" s="128">
        <v>12</v>
      </c>
      <c r="AD10426" s="126" t="s">
        <v>562</v>
      </c>
      <c r="AG10426" s="127"/>
      <c r="AI10426" s="127"/>
    </row>
    <row r="10427" spans="1:35" ht="14.85" customHeight="1">
      <c r="A10427" s="130">
        <v>5000497</v>
      </c>
      <c r="B10427" s="126" t="s">
        <v>20594</v>
      </c>
      <c r="C10427" s="126" t="s">
        <v>20595</v>
      </c>
      <c r="D10427" s="126" t="s">
        <v>20596</v>
      </c>
      <c r="E10427" s="126" t="s">
        <v>288</v>
      </c>
      <c r="F10427" s="126" t="s">
        <v>522</v>
      </c>
      <c r="G10427" s="126" t="s">
        <v>1504</v>
      </c>
      <c r="H10427" s="126" t="s">
        <v>524</v>
      </c>
      <c r="I10427" s="126" t="s">
        <v>418</v>
      </c>
      <c r="J10427" s="126" t="s">
        <v>1770</v>
      </c>
      <c r="K10427" s="126" t="s">
        <v>976</v>
      </c>
      <c r="L10427" s="126" t="s">
        <v>1771</v>
      </c>
      <c r="M10427" s="130">
        <v>364</v>
      </c>
      <c r="N10427" s="126" t="s">
        <v>290</v>
      </c>
      <c r="O10427" s="126" t="s">
        <v>528</v>
      </c>
      <c r="P10427" s="130">
        <v>0</v>
      </c>
      <c r="S10427" s="130">
        <v>0</v>
      </c>
      <c r="V10427" s="130">
        <v>364</v>
      </c>
      <c r="X10427" s="126" t="s">
        <v>1344</v>
      </c>
      <c r="Z10427" s="127"/>
      <c r="AA10427" s="128"/>
      <c r="AB10427" s="128"/>
      <c r="AD10427" s="126" t="s">
        <v>562</v>
      </c>
      <c r="AG10427" s="127"/>
      <c r="AI10427" s="127"/>
    </row>
    <row r="10428" spans="1:35" ht="14.85" customHeight="1">
      <c r="A10428" s="130">
        <v>5000496</v>
      </c>
      <c r="B10428" s="126" t="s">
        <v>20597</v>
      </c>
      <c r="C10428" s="126" t="s">
        <v>20595</v>
      </c>
      <c r="D10428" s="126" t="s">
        <v>20598</v>
      </c>
      <c r="E10428" s="126" t="s">
        <v>288</v>
      </c>
      <c r="F10428" s="126" t="s">
        <v>522</v>
      </c>
      <c r="G10428" s="126" t="s">
        <v>523</v>
      </c>
      <c r="H10428" s="126" t="s">
        <v>524</v>
      </c>
      <c r="I10428" s="126" t="s">
        <v>418</v>
      </c>
      <c r="J10428" s="126" t="s">
        <v>1770</v>
      </c>
      <c r="K10428" s="126" t="s">
        <v>976</v>
      </c>
      <c r="L10428" s="126" t="s">
        <v>1771</v>
      </c>
      <c r="M10428" s="130">
        <v>1257.2</v>
      </c>
      <c r="N10428" s="126" t="s">
        <v>290</v>
      </c>
      <c r="O10428" s="126" t="s">
        <v>528</v>
      </c>
      <c r="P10428" s="130">
        <v>0</v>
      </c>
      <c r="S10428" s="130">
        <v>0</v>
      </c>
      <c r="V10428" s="130">
        <v>1257.2</v>
      </c>
      <c r="X10428" s="126" t="s">
        <v>1344</v>
      </c>
      <c r="Z10428" s="127"/>
      <c r="AA10428" s="128"/>
      <c r="AB10428" s="128"/>
      <c r="AD10428" s="126" t="s">
        <v>562</v>
      </c>
      <c r="AG10428" s="127"/>
      <c r="AI10428" s="127"/>
    </row>
    <row r="10429" spans="1:35" ht="14.85" customHeight="1">
      <c r="A10429" s="130">
        <v>5003053</v>
      </c>
      <c r="B10429" s="126" t="s">
        <v>20599</v>
      </c>
      <c r="C10429" s="126" t="s">
        <v>20600</v>
      </c>
      <c r="D10429" s="126" t="s">
        <v>20601</v>
      </c>
      <c r="E10429" s="126" t="s">
        <v>288</v>
      </c>
      <c r="F10429" s="126" t="s">
        <v>491</v>
      </c>
      <c r="G10429" s="126" t="s">
        <v>417</v>
      </c>
      <c r="H10429" s="126" t="s">
        <v>126</v>
      </c>
      <c r="I10429" s="126" t="s">
        <v>126</v>
      </c>
      <c r="J10429" s="126" t="s">
        <v>2036</v>
      </c>
      <c r="K10429" s="126" t="s">
        <v>558</v>
      </c>
      <c r="L10429" s="126" t="s">
        <v>505</v>
      </c>
      <c r="M10429" s="130">
        <v>925.12</v>
      </c>
      <c r="O10429" s="126" t="s">
        <v>1081</v>
      </c>
      <c r="P10429" s="130">
        <v>0</v>
      </c>
      <c r="S10429" s="130">
        <v>0</v>
      </c>
      <c r="V10429" s="130">
        <v>1376.8</v>
      </c>
      <c r="X10429" s="126" t="s">
        <v>1082</v>
      </c>
      <c r="Z10429" s="127"/>
      <c r="AA10429" s="128">
        <v>1</v>
      </c>
      <c r="AB10429" s="128">
        <v>36</v>
      </c>
      <c r="AD10429" s="126" t="s">
        <v>562</v>
      </c>
      <c r="AG10429" s="127"/>
      <c r="AI10429" s="127"/>
    </row>
    <row r="10430" spans="1:35" ht="14.85" customHeight="1">
      <c r="A10430" s="130">
        <v>5003051</v>
      </c>
      <c r="B10430" s="126" t="s">
        <v>20602</v>
      </c>
      <c r="C10430" s="126" t="s">
        <v>20600</v>
      </c>
      <c r="D10430" s="126" t="s">
        <v>20603</v>
      </c>
      <c r="E10430" s="126" t="s">
        <v>288</v>
      </c>
      <c r="F10430" s="126" t="s">
        <v>491</v>
      </c>
      <c r="G10430" s="126" t="s">
        <v>417</v>
      </c>
      <c r="H10430" s="126" t="s">
        <v>126</v>
      </c>
      <c r="I10430" s="126" t="s">
        <v>126</v>
      </c>
      <c r="J10430" s="126" t="s">
        <v>2036</v>
      </c>
      <c r="K10430" s="126" t="s">
        <v>558</v>
      </c>
      <c r="L10430" s="126" t="s">
        <v>505</v>
      </c>
      <c r="M10430" s="130">
        <v>925.12</v>
      </c>
      <c r="O10430" s="126" t="s">
        <v>1081</v>
      </c>
      <c r="P10430" s="130">
        <v>0</v>
      </c>
      <c r="S10430" s="130">
        <v>0</v>
      </c>
      <c r="V10430" s="130">
        <v>1325.43</v>
      </c>
      <c r="X10430" s="126" t="s">
        <v>1082</v>
      </c>
      <c r="Z10430" s="127"/>
      <c r="AA10430" s="128">
        <v>1</v>
      </c>
      <c r="AB10430" s="128">
        <v>36</v>
      </c>
      <c r="AD10430" s="126" t="s">
        <v>562</v>
      </c>
      <c r="AG10430" s="127"/>
      <c r="AI10430" s="127"/>
    </row>
    <row r="10431" spans="1:35" ht="14.85" customHeight="1">
      <c r="A10431" s="130">
        <v>5003045</v>
      </c>
      <c r="B10431" s="126" t="s">
        <v>20604</v>
      </c>
      <c r="C10431" s="126" t="s">
        <v>20605</v>
      </c>
      <c r="D10431" s="126" t="s">
        <v>20606</v>
      </c>
      <c r="E10431" s="126" t="s">
        <v>288</v>
      </c>
      <c r="F10431" s="126" t="s">
        <v>416</v>
      </c>
      <c r="G10431" s="126" t="s">
        <v>417</v>
      </c>
      <c r="H10431" s="126" t="s">
        <v>126</v>
      </c>
      <c r="I10431" s="126" t="s">
        <v>126</v>
      </c>
      <c r="J10431" s="126" t="s">
        <v>17352</v>
      </c>
      <c r="K10431" s="126" t="s">
        <v>852</v>
      </c>
      <c r="L10431" s="126" t="s">
        <v>8053</v>
      </c>
      <c r="M10431" s="130">
        <v>827.68</v>
      </c>
      <c r="O10431" s="126" t="s">
        <v>3102</v>
      </c>
      <c r="P10431" s="130">
        <v>0</v>
      </c>
      <c r="S10431" s="130">
        <v>0</v>
      </c>
      <c r="V10431" s="130">
        <v>845.54</v>
      </c>
      <c r="X10431" s="126" t="s">
        <v>4830</v>
      </c>
      <c r="Z10431" s="127"/>
      <c r="AA10431" s="128">
        <v>1</v>
      </c>
      <c r="AB10431" s="128">
        <v>12</v>
      </c>
      <c r="AD10431" s="126" t="s">
        <v>562</v>
      </c>
      <c r="AG10431" s="127"/>
      <c r="AI10431" s="127"/>
    </row>
    <row r="10432" spans="1:35" ht="14.85" customHeight="1">
      <c r="A10432" s="130">
        <v>5003042</v>
      </c>
      <c r="B10432" s="126" t="s">
        <v>20607</v>
      </c>
      <c r="C10432" s="126" t="s">
        <v>20608</v>
      </c>
      <c r="D10432" s="126" t="s">
        <v>20609</v>
      </c>
      <c r="E10432" s="126" t="s">
        <v>288</v>
      </c>
      <c r="F10432" s="126" t="s">
        <v>440</v>
      </c>
      <c r="G10432" s="126" t="s">
        <v>417</v>
      </c>
      <c r="H10432" s="126" t="s">
        <v>126</v>
      </c>
      <c r="I10432" s="126" t="s">
        <v>126</v>
      </c>
      <c r="J10432" s="126" t="s">
        <v>8477</v>
      </c>
      <c r="K10432" s="126" t="s">
        <v>613</v>
      </c>
      <c r="L10432" s="126" t="s">
        <v>8478</v>
      </c>
      <c r="M10432" s="130">
        <v>140.66999999999999</v>
      </c>
      <c r="O10432" s="126" t="s">
        <v>445</v>
      </c>
      <c r="P10432" s="130">
        <v>0</v>
      </c>
      <c r="S10432" s="130">
        <v>0</v>
      </c>
      <c r="V10432" s="130">
        <v>140.66999999999999</v>
      </c>
      <c r="X10432" s="126" t="s">
        <v>8172</v>
      </c>
      <c r="Z10432" s="127"/>
      <c r="AA10432" s="128">
        <v>2</v>
      </c>
      <c r="AB10432" s="128">
        <v>12</v>
      </c>
      <c r="AD10432" s="126" t="s">
        <v>562</v>
      </c>
      <c r="AG10432" s="127"/>
      <c r="AI10432" s="127"/>
    </row>
    <row r="10433" spans="1:35" ht="14.85" customHeight="1">
      <c r="A10433" s="130">
        <v>5003039</v>
      </c>
      <c r="B10433" s="126" t="s">
        <v>20610</v>
      </c>
      <c r="C10433" s="126" t="s">
        <v>20608</v>
      </c>
      <c r="D10433" s="126" t="s">
        <v>20611</v>
      </c>
      <c r="E10433" s="126" t="s">
        <v>288</v>
      </c>
      <c r="F10433" s="126" t="s">
        <v>440</v>
      </c>
      <c r="G10433" s="126" t="s">
        <v>417</v>
      </c>
      <c r="H10433" s="126" t="s">
        <v>126</v>
      </c>
      <c r="I10433" s="126" t="s">
        <v>126</v>
      </c>
      <c r="J10433" s="126" t="s">
        <v>8477</v>
      </c>
      <c r="K10433" s="126" t="s">
        <v>613</v>
      </c>
      <c r="L10433" s="126" t="s">
        <v>8478</v>
      </c>
      <c r="M10433" s="130">
        <v>140.66999999999999</v>
      </c>
      <c r="O10433" s="126" t="s">
        <v>445</v>
      </c>
      <c r="P10433" s="130">
        <v>0</v>
      </c>
      <c r="S10433" s="130">
        <v>0</v>
      </c>
      <c r="V10433" s="130">
        <v>140.66999999999999</v>
      </c>
      <c r="X10433" s="126" t="s">
        <v>8172</v>
      </c>
      <c r="Z10433" s="127"/>
      <c r="AA10433" s="128">
        <v>2</v>
      </c>
      <c r="AB10433" s="128">
        <v>12</v>
      </c>
      <c r="AD10433" s="126" t="s">
        <v>562</v>
      </c>
      <c r="AG10433" s="127"/>
      <c r="AI10433" s="127"/>
    </row>
    <row r="10434" spans="1:35" ht="14.85" customHeight="1">
      <c r="A10434" s="130">
        <v>5003032</v>
      </c>
      <c r="B10434" s="126" t="s">
        <v>20612</v>
      </c>
      <c r="C10434" s="126" t="s">
        <v>20608</v>
      </c>
      <c r="D10434" s="126" t="s">
        <v>20613</v>
      </c>
      <c r="E10434" s="126" t="s">
        <v>288</v>
      </c>
      <c r="F10434" s="126" t="s">
        <v>440</v>
      </c>
      <c r="G10434" s="126" t="s">
        <v>417</v>
      </c>
      <c r="H10434" s="126" t="s">
        <v>126</v>
      </c>
      <c r="I10434" s="126" t="s">
        <v>126</v>
      </c>
      <c r="J10434" s="126" t="s">
        <v>8477</v>
      </c>
      <c r="K10434" s="126" t="s">
        <v>613</v>
      </c>
      <c r="L10434" s="126" t="s">
        <v>8478</v>
      </c>
      <c r="M10434" s="130">
        <v>194.29</v>
      </c>
      <c r="O10434" s="126" t="s">
        <v>445</v>
      </c>
      <c r="P10434" s="130">
        <v>0</v>
      </c>
      <c r="S10434" s="130">
        <v>0</v>
      </c>
      <c r="V10434" s="130">
        <v>194.29</v>
      </c>
      <c r="X10434" s="126" t="s">
        <v>8172</v>
      </c>
      <c r="Z10434" s="127"/>
      <c r="AA10434" s="128">
        <v>2</v>
      </c>
      <c r="AB10434" s="128">
        <v>12</v>
      </c>
      <c r="AD10434" s="126" t="s">
        <v>562</v>
      </c>
      <c r="AG10434" s="127"/>
      <c r="AI10434" s="127"/>
    </row>
    <row r="10435" spans="1:35" ht="14.85" customHeight="1">
      <c r="A10435" s="130">
        <v>5003029</v>
      </c>
      <c r="B10435" s="126" t="s">
        <v>20614</v>
      </c>
      <c r="C10435" s="126" t="s">
        <v>20608</v>
      </c>
      <c r="D10435" s="126" t="s">
        <v>20615</v>
      </c>
      <c r="E10435" s="126" t="s">
        <v>288</v>
      </c>
      <c r="F10435" s="126" t="s">
        <v>440</v>
      </c>
      <c r="G10435" s="126" t="s">
        <v>417</v>
      </c>
      <c r="H10435" s="126" t="s">
        <v>126</v>
      </c>
      <c r="I10435" s="126" t="s">
        <v>126</v>
      </c>
      <c r="J10435" s="126" t="s">
        <v>8477</v>
      </c>
      <c r="K10435" s="126" t="s">
        <v>613</v>
      </c>
      <c r="L10435" s="126" t="s">
        <v>8478</v>
      </c>
      <c r="M10435" s="130">
        <v>194.29</v>
      </c>
      <c r="O10435" s="126" t="s">
        <v>445</v>
      </c>
      <c r="P10435" s="130">
        <v>0</v>
      </c>
      <c r="S10435" s="130">
        <v>0</v>
      </c>
      <c r="V10435" s="130">
        <v>194.29</v>
      </c>
      <c r="X10435" s="126" t="s">
        <v>8172</v>
      </c>
      <c r="Z10435" s="127"/>
      <c r="AA10435" s="128">
        <v>2</v>
      </c>
      <c r="AB10435" s="128">
        <v>12</v>
      </c>
      <c r="AD10435" s="126" t="s">
        <v>562</v>
      </c>
      <c r="AG10435" s="127"/>
      <c r="AI10435" s="127"/>
    </row>
    <row r="10436" spans="1:35" ht="14.85" customHeight="1">
      <c r="A10436" s="130">
        <v>5003024</v>
      </c>
      <c r="B10436" s="126" t="s">
        <v>20616</v>
      </c>
      <c r="C10436" s="126" t="s">
        <v>20608</v>
      </c>
      <c r="D10436" s="126" t="s">
        <v>20617</v>
      </c>
      <c r="E10436" s="126" t="s">
        <v>288</v>
      </c>
      <c r="F10436" s="126" t="s">
        <v>440</v>
      </c>
      <c r="G10436" s="126" t="s">
        <v>417</v>
      </c>
      <c r="H10436" s="126" t="s">
        <v>126</v>
      </c>
      <c r="I10436" s="126" t="s">
        <v>126</v>
      </c>
      <c r="J10436" s="126" t="s">
        <v>8477</v>
      </c>
      <c r="K10436" s="126" t="s">
        <v>613</v>
      </c>
      <c r="L10436" s="126" t="s">
        <v>8478</v>
      </c>
      <c r="M10436" s="130">
        <v>194.29</v>
      </c>
      <c r="O10436" s="126" t="s">
        <v>445</v>
      </c>
      <c r="P10436" s="130">
        <v>0</v>
      </c>
      <c r="S10436" s="130">
        <v>0</v>
      </c>
      <c r="V10436" s="130">
        <v>194.29</v>
      </c>
      <c r="X10436" s="126" t="s">
        <v>8172</v>
      </c>
      <c r="Z10436" s="127"/>
      <c r="AA10436" s="128">
        <v>2</v>
      </c>
      <c r="AB10436" s="128">
        <v>12</v>
      </c>
      <c r="AD10436" s="126" t="s">
        <v>562</v>
      </c>
      <c r="AG10436" s="127"/>
      <c r="AI10436" s="127"/>
    </row>
    <row r="10437" spans="1:35" ht="14.85" customHeight="1">
      <c r="A10437" s="130">
        <v>5003021</v>
      </c>
      <c r="B10437" s="126" t="s">
        <v>20618</v>
      </c>
      <c r="C10437" s="126" t="s">
        <v>20619</v>
      </c>
      <c r="D10437" s="126" t="s">
        <v>13322</v>
      </c>
      <c r="E10437" s="126" t="s">
        <v>288</v>
      </c>
      <c r="F10437" s="126" t="s">
        <v>416</v>
      </c>
      <c r="G10437" s="126" t="s">
        <v>417</v>
      </c>
      <c r="H10437" s="126" t="s">
        <v>126</v>
      </c>
      <c r="I10437" s="126" t="s">
        <v>126</v>
      </c>
      <c r="J10437" s="126" t="s">
        <v>13323</v>
      </c>
      <c r="K10437" s="126" t="s">
        <v>1606</v>
      </c>
      <c r="L10437" s="126" t="s">
        <v>770</v>
      </c>
      <c r="M10437" s="130">
        <v>1704.09</v>
      </c>
      <c r="O10437" s="126" t="s">
        <v>8356</v>
      </c>
      <c r="P10437" s="130">
        <v>0</v>
      </c>
      <c r="S10437" s="130">
        <v>0</v>
      </c>
      <c r="V10437" s="130">
        <v>1704.09</v>
      </c>
      <c r="X10437" s="126" t="s">
        <v>8357</v>
      </c>
      <c r="Z10437" s="127"/>
      <c r="AA10437" s="128">
        <v>1</v>
      </c>
      <c r="AB10437" s="128">
        <v>24</v>
      </c>
      <c r="AD10437" s="126" t="s">
        <v>562</v>
      </c>
      <c r="AG10437" s="127"/>
      <c r="AI10437" s="127"/>
    </row>
    <row r="10438" spans="1:35" ht="14.85" customHeight="1">
      <c r="A10438" s="130">
        <v>5003020</v>
      </c>
      <c r="B10438" s="126" t="s">
        <v>20620</v>
      </c>
      <c r="C10438" s="126" t="s">
        <v>20621</v>
      </c>
      <c r="D10438" s="126" t="s">
        <v>13322</v>
      </c>
      <c r="E10438" s="126" t="s">
        <v>288</v>
      </c>
      <c r="F10438" s="126" t="s">
        <v>416</v>
      </c>
      <c r="G10438" s="126" t="s">
        <v>417</v>
      </c>
      <c r="H10438" s="126" t="s">
        <v>126</v>
      </c>
      <c r="I10438" s="126" t="s">
        <v>126</v>
      </c>
      <c r="J10438" s="126" t="s">
        <v>13323</v>
      </c>
      <c r="K10438" s="126" t="s">
        <v>1606</v>
      </c>
      <c r="L10438" s="126" t="s">
        <v>770</v>
      </c>
      <c r="M10438" s="130">
        <v>1704.09</v>
      </c>
      <c r="O10438" s="126" t="s">
        <v>8356</v>
      </c>
      <c r="P10438" s="130">
        <v>0</v>
      </c>
      <c r="S10438" s="130">
        <v>0</v>
      </c>
      <c r="V10438" s="130">
        <v>1704.09</v>
      </c>
      <c r="X10438" s="126" t="s">
        <v>8357</v>
      </c>
      <c r="Z10438" s="127"/>
      <c r="AA10438" s="128">
        <v>1</v>
      </c>
      <c r="AB10438" s="128">
        <v>24</v>
      </c>
      <c r="AD10438" s="126" t="s">
        <v>562</v>
      </c>
      <c r="AG10438" s="127"/>
      <c r="AI10438" s="127"/>
    </row>
    <row r="10439" spans="1:35" ht="14.85" customHeight="1">
      <c r="A10439" s="130">
        <v>5003019</v>
      </c>
      <c r="B10439" s="126" t="s">
        <v>20622</v>
      </c>
      <c r="C10439" s="126" t="s">
        <v>20623</v>
      </c>
      <c r="D10439" s="126" t="s">
        <v>20624</v>
      </c>
      <c r="E10439" s="126" t="s">
        <v>288</v>
      </c>
      <c r="F10439" s="126" t="s">
        <v>440</v>
      </c>
      <c r="G10439" s="126" t="s">
        <v>463</v>
      </c>
      <c r="H10439" s="126" t="s">
        <v>126</v>
      </c>
      <c r="I10439" s="126" t="s">
        <v>418</v>
      </c>
      <c r="J10439" s="126" t="s">
        <v>8477</v>
      </c>
      <c r="K10439" s="126" t="s">
        <v>613</v>
      </c>
      <c r="L10439" s="126" t="s">
        <v>8478</v>
      </c>
      <c r="M10439" s="130">
        <v>1143.31</v>
      </c>
      <c r="O10439" s="126" t="s">
        <v>445</v>
      </c>
      <c r="P10439" s="130">
        <v>0</v>
      </c>
      <c r="S10439" s="130">
        <v>0</v>
      </c>
      <c r="V10439" s="130">
        <v>1143.31</v>
      </c>
      <c r="X10439" s="126" t="s">
        <v>1063</v>
      </c>
      <c r="Z10439" s="127"/>
      <c r="AA10439" s="128">
        <v>60</v>
      </c>
      <c r="AB10439" s="128">
        <v>1</v>
      </c>
      <c r="AD10439" s="126" t="s">
        <v>562</v>
      </c>
      <c r="AG10439" s="127"/>
      <c r="AI10439" s="127"/>
    </row>
    <row r="10440" spans="1:35" ht="14.85" customHeight="1">
      <c r="A10440" s="130">
        <v>5000718</v>
      </c>
      <c r="B10440" s="126" t="s">
        <v>20625</v>
      </c>
      <c r="C10440" s="126" t="s">
        <v>18423</v>
      </c>
      <c r="D10440" s="126" t="s">
        <v>20626</v>
      </c>
      <c r="E10440" s="126" t="s">
        <v>288</v>
      </c>
      <c r="F10440" s="126" t="s">
        <v>416</v>
      </c>
      <c r="G10440" s="126" t="s">
        <v>417</v>
      </c>
      <c r="H10440" s="126" t="s">
        <v>126</v>
      </c>
      <c r="I10440" s="126" t="s">
        <v>126</v>
      </c>
      <c r="J10440" s="126" t="s">
        <v>912</v>
      </c>
      <c r="K10440" s="126" t="s">
        <v>747</v>
      </c>
      <c r="L10440" s="126" t="s">
        <v>913</v>
      </c>
      <c r="M10440" s="130">
        <v>560</v>
      </c>
      <c r="O10440" s="126" t="s">
        <v>422</v>
      </c>
      <c r="P10440" s="130">
        <v>0</v>
      </c>
      <c r="S10440" s="130">
        <v>0</v>
      </c>
      <c r="V10440" s="130">
        <v>597.64</v>
      </c>
      <c r="X10440" s="126" t="s">
        <v>3112</v>
      </c>
      <c r="Z10440" s="127"/>
      <c r="AA10440" s="128">
        <v>1</v>
      </c>
      <c r="AB10440" s="128">
        <v>12</v>
      </c>
      <c r="AD10440" s="126" t="s">
        <v>562</v>
      </c>
      <c r="AG10440" s="127"/>
      <c r="AI10440" s="127"/>
    </row>
    <row r="10441" spans="1:35" ht="14.85" customHeight="1">
      <c r="A10441" s="130">
        <v>5000717</v>
      </c>
      <c r="B10441" s="126" t="s">
        <v>20627</v>
      </c>
      <c r="C10441" s="126" t="s">
        <v>18423</v>
      </c>
      <c r="D10441" s="126" t="s">
        <v>20628</v>
      </c>
      <c r="E10441" s="126" t="s">
        <v>288</v>
      </c>
      <c r="F10441" s="126" t="s">
        <v>416</v>
      </c>
      <c r="G10441" s="126" t="s">
        <v>417</v>
      </c>
      <c r="H10441" s="126" t="s">
        <v>126</v>
      </c>
      <c r="I10441" s="126" t="s">
        <v>126</v>
      </c>
      <c r="J10441" s="126" t="s">
        <v>912</v>
      </c>
      <c r="K10441" s="126" t="s">
        <v>747</v>
      </c>
      <c r="L10441" s="126" t="s">
        <v>913</v>
      </c>
      <c r="M10441" s="130">
        <v>560</v>
      </c>
      <c r="O10441" s="126" t="s">
        <v>422</v>
      </c>
      <c r="P10441" s="130">
        <v>0</v>
      </c>
      <c r="S10441" s="130">
        <v>0</v>
      </c>
      <c r="V10441" s="130">
        <v>597.64</v>
      </c>
      <c r="X10441" s="126" t="s">
        <v>3112</v>
      </c>
      <c r="Z10441" s="127"/>
      <c r="AA10441" s="128">
        <v>1</v>
      </c>
      <c r="AB10441" s="128">
        <v>12</v>
      </c>
      <c r="AD10441" s="126" t="s">
        <v>562</v>
      </c>
      <c r="AG10441" s="127"/>
      <c r="AI10441" s="127"/>
    </row>
    <row r="10442" spans="1:35" ht="14.85" customHeight="1">
      <c r="A10442" s="130">
        <v>5001527</v>
      </c>
      <c r="B10442" s="126" t="s">
        <v>18592</v>
      </c>
      <c r="C10442" s="126" t="s">
        <v>18593</v>
      </c>
      <c r="D10442" s="126" t="s">
        <v>12529</v>
      </c>
      <c r="E10442" s="126" t="s">
        <v>288</v>
      </c>
      <c r="F10442" s="126" t="s">
        <v>364</v>
      </c>
      <c r="G10442" s="126" t="s">
        <v>417</v>
      </c>
      <c r="H10442" s="126" t="s">
        <v>126</v>
      </c>
      <c r="I10442" s="126" t="s">
        <v>126</v>
      </c>
      <c r="J10442" s="126" t="s">
        <v>484</v>
      </c>
      <c r="K10442" s="126" t="s">
        <v>443</v>
      </c>
      <c r="L10442" s="126" t="s">
        <v>485</v>
      </c>
      <c r="M10442" s="130">
        <v>6817.44</v>
      </c>
      <c r="O10442" s="126" t="s">
        <v>365</v>
      </c>
      <c r="P10442" s="130">
        <v>0</v>
      </c>
      <c r="S10442" s="130">
        <v>0</v>
      </c>
      <c r="V10442" s="130">
        <v>18406.96</v>
      </c>
      <c r="X10442" s="126" t="s">
        <v>510</v>
      </c>
      <c r="Z10442" s="127"/>
      <c r="AA10442" s="128">
        <v>2</v>
      </c>
      <c r="AB10442" s="128">
        <v>60</v>
      </c>
      <c r="AC10442" s="126" t="s">
        <v>366</v>
      </c>
      <c r="AD10442" s="126" t="s">
        <v>562</v>
      </c>
      <c r="AG10442" s="127"/>
      <c r="AI10442" s="127"/>
    </row>
    <row r="10443" spans="1:35" ht="14.85" customHeight="1">
      <c r="A10443" s="130">
        <v>5001526</v>
      </c>
      <c r="B10443" s="126" t="s">
        <v>18592</v>
      </c>
      <c r="C10443" s="126" t="s">
        <v>18593</v>
      </c>
      <c r="D10443" s="126" t="s">
        <v>12529</v>
      </c>
      <c r="E10443" s="126" t="s">
        <v>288</v>
      </c>
      <c r="F10443" s="126" t="s">
        <v>364</v>
      </c>
      <c r="G10443" s="126" t="s">
        <v>417</v>
      </c>
      <c r="H10443" s="126" t="s">
        <v>126</v>
      </c>
      <c r="I10443" s="126" t="s">
        <v>126</v>
      </c>
      <c r="J10443" s="126" t="s">
        <v>484</v>
      </c>
      <c r="K10443" s="126" t="s">
        <v>443</v>
      </c>
      <c r="L10443" s="126" t="s">
        <v>485</v>
      </c>
      <c r="M10443" s="130">
        <v>6817.44</v>
      </c>
      <c r="O10443" s="126" t="s">
        <v>365</v>
      </c>
      <c r="P10443" s="130">
        <v>0</v>
      </c>
      <c r="S10443" s="130">
        <v>0</v>
      </c>
      <c r="V10443" s="130">
        <v>18406.96</v>
      </c>
      <c r="X10443" s="126" t="s">
        <v>469</v>
      </c>
      <c r="Z10443" s="127"/>
      <c r="AA10443" s="128">
        <v>1</v>
      </c>
      <c r="AB10443" s="128">
        <v>60</v>
      </c>
      <c r="AC10443" s="126" t="s">
        <v>366</v>
      </c>
      <c r="AD10443" s="126" t="s">
        <v>562</v>
      </c>
      <c r="AG10443" s="127"/>
      <c r="AI10443" s="127"/>
    </row>
    <row r="10444" spans="1:35" ht="14.85" customHeight="1">
      <c r="A10444" s="130">
        <v>5001525</v>
      </c>
      <c r="B10444" s="126" t="s">
        <v>20629</v>
      </c>
      <c r="C10444" s="126" t="s">
        <v>20630</v>
      </c>
      <c r="D10444" s="126" t="s">
        <v>1129</v>
      </c>
      <c r="E10444" s="126" t="s">
        <v>288</v>
      </c>
      <c r="F10444" s="126" t="s">
        <v>364</v>
      </c>
      <c r="G10444" s="126" t="s">
        <v>417</v>
      </c>
      <c r="H10444" s="126" t="s">
        <v>126</v>
      </c>
      <c r="I10444" s="126" t="s">
        <v>126</v>
      </c>
      <c r="J10444" s="126" t="s">
        <v>484</v>
      </c>
      <c r="K10444" s="126" t="s">
        <v>443</v>
      </c>
      <c r="L10444" s="126" t="s">
        <v>485</v>
      </c>
      <c r="M10444" s="130">
        <v>6817.44</v>
      </c>
      <c r="O10444" s="126" t="s">
        <v>365</v>
      </c>
      <c r="P10444" s="130">
        <v>0</v>
      </c>
      <c r="S10444" s="130">
        <v>0</v>
      </c>
      <c r="V10444" s="130">
        <v>18406.96</v>
      </c>
      <c r="X10444" s="126" t="s">
        <v>510</v>
      </c>
      <c r="Z10444" s="127"/>
      <c r="AA10444" s="128">
        <v>2</v>
      </c>
      <c r="AB10444" s="128">
        <v>60</v>
      </c>
      <c r="AC10444" s="126" t="s">
        <v>366</v>
      </c>
      <c r="AD10444" s="126" t="s">
        <v>562</v>
      </c>
      <c r="AG10444" s="127"/>
      <c r="AI10444" s="127"/>
    </row>
    <row r="10445" spans="1:35" ht="14.85" customHeight="1">
      <c r="A10445" s="130">
        <v>5001524</v>
      </c>
      <c r="B10445" s="126" t="s">
        <v>20629</v>
      </c>
      <c r="C10445" s="126" t="s">
        <v>20630</v>
      </c>
      <c r="D10445" s="126" t="s">
        <v>1129</v>
      </c>
      <c r="E10445" s="126" t="s">
        <v>288</v>
      </c>
      <c r="F10445" s="126" t="s">
        <v>364</v>
      </c>
      <c r="G10445" s="126" t="s">
        <v>417</v>
      </c>
      <c r="H10445" s="126" t="s">
        <v>126</v>
      </c>
      <c r="I10445" s="126" t="s">
        <v>126</v>
      </c>
      <c r="J10445" s="126" t="s">
        <v>484</v>
      </c>
      <c r="K10445" s="126" t="s">
        <v>443</v>
      </c>
      <c r="L10445" s="126" t="s">
        <v>485</v>
      </c>
      <c r="M10445" s="130">
        <v>6817.44</v>
      </c>
      <c r="O10445" s="126" t="s">
        <v>365</v>
      </c>
      <c r="P10445" s="130">
        <v>0</v>
      </c>
      <c r="S10445" s="130">
        <v>0</v>
      </c>
      <c r="V10445" s="130">
        <v>18406.96</v>
      </c>
      <c r="X10445" s="126" t="s">
        <v>469</v>
      </c>
      <c r="Z10445" s="127"/>
      <c r="AA10445" s="128">
        <v>1</v>
      </c>
      <c r="AB10445" s="128">
        <v>60</v>
      </c>
      <c r="AC10445" s="126" t="s">
        <v>366</v>
      </c>
      <c r="AD10445" s="126" t="s">
        <v>562</v>
      </c>
      <c r="AG10445" s="127"/>
      <c r="AI10445" s="127"/>
    </row>
    <row r="10446" spans="1:35" ht="14.85" customHeight="1">
      <c r="A10446" s="130">
        <v>5001523</v>
      </c>
      <c r="B10446" s="126" t="s">
        <v>20631</v>
      </c>
      <c r="C10446" s="126" t="s">
        <v>20632</v>
      </c>
      <c r="D10446" s="126" t="s">
        <v>1127</v>
      </c>
      <c r="E10446" s="126" t="s">
        <v>288</v>
      </c>
      <c r="F10446" s="126" t="s">
        <v>364</v>
      </c>
      <c r="G10446" s="126" t="s">
        <v>417</v>
      </c>
      <c r="H10446" s="126" t="s">
        <v>126</v>
      </c>
      <c r="I10446" s="126" t="s">
        <v>126</v>
      </c>
      <c r="J10446" s="126" t="s">
        <v>484</v>
      </c>
      <c r="K10446" s="126" t="s">
        <v>443</v>
      </c>
      <c r="L10446" s="126" t="s">
        <v>485</v>
      </c>
      <c r="M10446" s="130">
        <v>6817.44</v>
      </c>
      <c r="O10446" s="126" t="s">
        <v>365</v>
      </c>
      <c r="P10446" s="130">
        <v>0</v>
      </c>
      <c r="S10446" s="130">
        <v>0</v>
      </c>
      <c r="V10446" s="130">
        <v>18406.96</v>
      </c>
      <c r="X10446" s="126" t="s">
        <v>469</v>
      </c>
      <c r="Z10446" s="127"/>
      <c r="AA10446" s="128">
        <v>1</v>
      </c>
      <c r="AB10446" s="128">
        <v>60</v>
      </c>
      <c r="AC10446" s="126" t="s">
        <v>366</v>
      </c>
      <c r="AD10446" s="126" t="s">
        <v>562</v>
      </c>
      <c r="AG10446" s="127"/>
      <c r="AI10446" s="127"/>
    </row>
    <row r="10447" spans="1:35" ht="14.85" customHeight="1">
      <c r="A10447" s="130">
        <v>5001522</v>
      </c>
      <c r="B10447" s="126" t="s">
        <v>20631</v>
      </c>
      <c r="C10447" s="126" t="s">
        <v>20632</v>
      </c>
      <c r="D10447" s="126" t="s">
        <v>1127</v>
      </c>
      <c r="E10447" s="126" t="s">
        <v>288</v>
      </c>
      <c r="F10447" s="126" t="s">
        <v>364</v>
      </c>
      <c r="G10447" s="126" t="s">
        <v>417</v>
      </c>
      <c r="H10447" s="126" t="s">
        <v>126</v>
      </c>
      <c r="I10447" s="126" t="s">
        <v>126</v>
      </c>
      <c r="J10447" s="126" t="s">
        <v>484</v>
      </c>
      <c r="K10447" s="126" t="s">
        <v>443</v>
      </c>
      <c r="L10447" s="126" t="s">
        <v>485</v>
      </c>
      <c r="M10447" s="130">
        <v>6817.44</v>
      </c>
      <c r="O10447" s="126" t="s">
        <v>365</v>
      </c>
      <c r="P10447" s="130">
        <v>0</v>
      </c>
      <c r="S10447" s="130">
        <v>0</v>
      </c>
      <c r="V10447" s="130">
        <v>18406.96</v>
      </c>
      <c r="X10447" s="126" t="s">
        <v>510</v>
      </c>
      <c r="Z10447" s="127"/>
      <c r="AA10447" s="128">
        <v>2</v>
      </c>
      <c r="AB10447" s="128">
        <v>60</v>
      </c>
      <c r="AC10447" s="126" t="s">
        <v>366</v>
      </c>
      <c r="AD10447" s="126" t="s">
        <v>562</v>
      </c>
      <c r="AG10447" s="127"/>
      <c r="AI10447" s="127"/>
    </row>
    <row r="10448" spans="1:35" ht="14.85" customHeight="1">
      <c r="A10448" s="130">
        <v>5001521</v>
      </c>
      <c r="B10448" s="126" t="s">
        <v>20329</v>
      </c>
      <c r="C10448" s="126" t="s">
        <v>16685</v>
      </c>
      <c r="D10448" s="126" t="s">
        <v>20633</v>
      </c>
      <c r="E10448" s="126" t="s">
        <v>288</v>
      </c>
      <c r="F10448" s="126" t="s">
        <v>416</v>
      </c>
      <c r="G10448" s="126" t="s">
        <v>417</v>
      </c>
      <c r="H10448" s="126" t="s">
        <v>308</v>
      </c>
      <c r="I10448" s="126" t="s">
        <v>308</v>
      </c>
      <c r="J10448" s="126" t="s">
        <v>16687</v>
      </c>
      <c r="K10448" s="126" t="s">
        <v>747</v>
      </c>
      <c r="L10448" s="126" t="s">
        <v>16688</v>
      </c>
      <c r="M10448" s="130">
        <v>1169.28</v>
      </c>
      <c r="N10448" s="126" t="s">
        <v>290</v>
      </c>
      <c r="O10448" s="126" t="s">
        <v>8501</v>
      </c>
      <c r="P10448" s="130">
        <v>0</v>
      </c>
      <c r="S10448" s="130">
        <v>0</v>
      </c>
      <c r="V10448" s="130">
        <v>1547.63</v>
      </c>
      <c r="X10448" s="126" t="s">
        <v>8502</v>
      </c>
      <c r="Z10448" s="127"/>
      <c r="AA10448" s="128">
        <v>2</v>
      </c>
      <c r="AB10448" s="128">
        <v>12</v>
      </c>
      <c r="AD10448" s="126" t="s">
        <v>562</v>
      </c>
      <c r="AG10448" s="127"/>
      <c r="AI10448" s="127"/>
    </row>
    <row r="10449" spans="1:35" ht="14.85" customHeight="1">
      <c r="A10449" s="130">
        <v>5001520</v>
      </c>
      <c r="B10449" s="126" t="s">
        <v>20634</v>
      </c>
      <c r="C10449" s="126" t="s">
        <v>20635</v>
      </c>
      <c r="D10449" s="126" t="s">
        <v>20636</v>
      </c>
      <c r="E10449" s="126" t="s">
        <v>288</v>
      </c>
      <c r="F10449" s="126" t="s">
        <v>416</v>
      </c>
      <c r="G10449" s="126" t="s">
        <v>417</v>
      </c>
      <c r="H10449" s="126" t="s">
        <v>126</v>
      </c>
      <c r="I10449" s="126" t="s">
        <v>126</v>
      </c>
      <c r="J10449" s="126" t="s">
        <v>7115</v>
      </c>
      <c r="K10449" s="126" t="s">
        <v>504</v>
      </c>
      <c r="L10449" s="126" t="s">
        <v>7116</v>
      </c>
      <c r="M10449" s="130">
        <v>2142.56</v>
      </c>
      <c r="O10449" s="126" t="s">
        <v>422</v>
      </c>
      <c r="P10449" s="130">
        <v>0</v>
      </c>
      <c r="S10449" s="130">
        <v>0</v>
      </c>
      <c r="V10449" s="130">
        <v>2450</v>
      </c>
      <c r="X10449" s="126" t="s">
        <v>2908</v>
      </c>
      <c r="Z10449" s="127"/>
      <c r="AA10449" s="128">
        <v>1</v>
      </c>
      <c r="AB10449" s="128">
        <v>12</v>
      </c>
      <c r="AD10449" s="126" t="s">
        <v>562</v>
      </c>
      <c r="AG10449" s="127"/>
      <c r="AI10449" s="127"/>
    </row>
    <row r="10450" spans="1:35" ht="14.85" customHeight="1">
      <c r="A10450" s="130">
        <v>5001519</v>
      </c>
      <c r="B10450" s="126" t="s">
        <v>18046</v>
      </c>
      <c r="C10450" s="126" t="s">
        <v>16685</v>
      </c>
      <c r="D10450" s="126" t="s">
        <v>20637</v>
      </c>
      <c r="E10450" s="126" t="s">
        <v>288</v>
      </c>
      <c r="F10450" s="126" t="s">
        <v>416</v>
      </c>
      <c r="G10450" s="126" t="s">
        <v>417</v>
      </c>
      <c r="H10450" s="126" t="s">
        <v>308</v>
      </c>
      <c r="I10450" s="126" t="s">
        <v>308</v>
      </c>
      <c r="J10450" s="126" t="s">
        <v>16687</v>
      </c>
      <c r="K10450" s="126" t="s">
        <v>747</v>
      </c>
      <c r="L10450" s="126" t="s">
        <v>16688</v>
      </c>
      <c r="M10450" s="130">
        <v>1169.28</v>
      </c>
      <c r="N10450" s="126" t="s">
        <v>290</v>
      </c>
      <c r="O10450" s="126" t="s">
        <v>8501</v>
      </c>
      <c r="P10450" s="130">
        <v>0</v>
      </c>
      <c r="S10450" s="130">
        <v>0</v>
      </c>
      <c r="V10450" s="130">
        <v>1418.99</v>
      </c>
      <c r="X10450" s="126" t="s">
        <v>8502</v>
      </c>
      <c r="Z10450" s="127"/>
      <c r="AA10450" s="128">
        <v>2</v>
      </c>
      <c r="AB10450" s="128">
        <v>12</v>
      </c>
      <c r="AD10450" s="126" t="s">
        <v>562</v>
      </c>
      <c r="AG10450" s="127"/>
      <c r="AI10450" s="127"/>
    </row>
    <row r="10451" spans="1:35" ht="14.85" customHeight="1">
      <c r="A10451" s="130">
        <v>5001518</v>
      </c>
      <c r="B10451" s="126" t="s">
        <v>20329</v>
      </c>
      <c r="C10451" s="126" t="s">
        <v>16685</v>
      </c>
      <c r="D10451" s="126" t="s">
        <v>20638</v>
      </c>
      <c r="E10451" s="126" t="s">
        <v>288</v>
      </c>
      <c r="F10451" s="126" t="s">
        <v>416</v>
      </c>
      <c r="G10451" s="126" t="s">
        <v>417</v>
      </c>
      <c r="H10451" s="126" t="s">
        <v>308</v>
      </c>
      <c r="I10451" s="126" t="s">
        <v>308</v>
      </c>
      <c r="J10451" s="126" t="s">
        <v>16687</v>
      </c>
      <c r="K10451" s="126" t="s">
        <v>747</v>
      </c>
      <c r="L10451" s="126" t="s">
        <v>16688</v>
      </c>
      <c r="M10451" s="130">
        <v>1169.28</v>
      </c>
      <c r="N10451" s="126" t="s">
        <v>290</v>
      </c>
      <c r="O10451" s="126" t="s">
        <v>8501</v>
      </c>
      <c r="P10451" s="130">
        <v>0</v>
      </c>
      <c r="S10451" s="130">
        <v>0</v>
      </c>
      <c r="V10451" s="130">
        <v>1547.63</v>
      </c>
      <c r="X10451" s="126" t="s">
        <v>8502</v>
      </c>
      <c r="Z10451" s="127"/>
      <c r="AA10451" s="128">
        <v>2</v>
      </c>
      <c r="AB10451" s="128">
        <v>12</v>
      </c>
      <c r="AD10451" s="126" t="s">
        <v>562</v>
      </c>
      <c r="AG10451" s="127"/>
      <c r="AI10451" s="127"/>
    </row>
    <row r="10452" spans="1:35" ht="14.85" customHeight="1">
      <c r="A10452" s="130">
        <v>5001517</v>
      </c>
      <c r="B10452" s="126" t="s">
        <v>18046</v>
      </c>
      <c r="C10452" s="126" t="s">
        <v>16685</v>
      </c>
      <c r="D10452" s="126" t="s">
        <v>20639</v>
      </c>
      <c r="E10452" s="126" t="s">
        <v>288</v>
      </c>
      <c r="F10452" s="126" t="s">
        <v>416</v>
      </c>
      <c r="G10452" s="126" t="s">
        <v>417</v>
      </c>
      <c r="H10452" s="126" t="s">
        <v>308</v>
      </c>
      <c r="I10452" s="126" t="s">
        <v>308</v>
      </c>
      <c r="J10452" s="126" t="s">
        <v>16687</v>
      </c>
      <c r="K10452" s="126" t="s">
        <v>747</v>
      </c>
      <c r="L10452" s="126" t="s">
        <v>16688</v>
      </c>
      <c r="M10452" s="130">
        <v>1169.28</v>
      </c>
      <c r="N10452" s="126" t="s">
        <v>290</v>
      </c>
      <c r="O10452" s="126" t="s">
        <v>8501</v>
      </c>
      <c r="P10452" s="130">
        <v>0</v>
      </c>
      <c r="S10452" s="130">
        <v>0</v>
      </c>
      <c r="V10452" s="130">
        <v>1418.99</v>
      </c>
      <c r="X10452" s="126" t="s">
        <v>8502</v>
      </c>
      <c r="Z10452" s="127"/>
      <c r="AA10452" s="128">
        <v>2</v>
      </c>
      <c r="AB10452" s="128">
        <v>12</v>
      </c>
      <c r="AD10452" s="126" t="s">
        <v>562</v>
      </c>
      <c r="AG10452" s="127"/>
      <c r="AI10452" s="127"/>
    </row>
    <row r="10453" spans="1:35" ht="14.85" customHeight="1">
      <c r="A10453" s="130">
        <v>5001516</v>
      </c>
      <c r="B10453" s="126" t="s">
        <v>20329</v>
      </c>
      <c r="C10453" s="126" t="s">
        <v>16685</v>
      </c>
      <c r="D10453" s="126" t="s">
        <v>20640</v>
      </c>
      <c r="E10453" s="126" t="s">
        <v>288</v>
      </c>
      <c r="F10453" s="126" t="s">
        <v>416</v>
      </c>
      <c r="G10453" s="126" t="s">
        <v>417</v>
      </c>
      <c r="H10453" s="126" t="s">
        <v>308</v>
      </c>
      <c r="I10453" s="126" t="s">
        <v>308</v>
      </c>
      <c r="J10453" s="126" t="s">
        <v>16687</v>
      </c>
      <c r="K10453" s="126" t="s">
        <v>747</v>
      </c>
      <c r="L10453" s="126" t="s">
        <v>16688</v>
      </c>
      <c r="M10453" s="130">
        <v>1169.28</v>
      </c>
      <c r="N10453" s="126" t="s">
        <v>290</v>
      </c>
      <c r="O10453" s="126" t="s">
        <v>8501</v>
      </c>
      <c r="P10453" s="130">
        <v>0</v>
      </c>
      <c r="S10453" s="130">
        <v>0</v>
      </c>
      <c r="V10453" s="130">
        <v>1547.63</v>
      </c>
      <c r="X10453" s="126" t="s">
        <v>8502</v>
      </c>
      <c r="Z10453" s="127"/>
      <c r="AA10453" s="128">
        <v>2</v>
      </c>
      <c r="AB10453" s="128">
        <v>12</v>
      </c>
      <c r="AD10453" s="126" t="s">
        <v>562</v>
      </c>
      <c r="AG10453" s="127"/>
      <c r="AI10453" s="127"/>
    </row>
    <row r="10454" spans="1:35" ht="14.85" customHeight="1">
      <c r="A10454" s="130">
        <v>5001515</v>
      </c>
      <c r="B10454" s="126" t="s">
        <v>18046</v>
      </c>
      <c r="C10454" s="126" t="s">
        <v>16685</v>
      </c>
      <c r="D10454" s="126" t="s">
        <v>20641</v>
      </c>
      <c r="E10454" s="126" t="s">
        <v>288</v>
      </c>
      <c r="F10454" s="126" t="s">
        <v>416</v>
      </c>
      <c r="G10454" s="126" t="s">
        <v>417</v>
      </c>
      <c r="H10454" s="126" t="s">
        <v>308</v>
      </c>
      <c r="I10454" s="126" t="s">
        <v>308</v>
      </c>
      <c r="J10454" s="126" t="s">
        <v>16687</v>
      </c>
      <c r="K10454" s="126" t="s">
        <v>747</v>
      </c>
      <c r="L10454" s="126" t="s">
        <v>16688</v>
      </c>
      <c r="M10454" s="130">
        <v>1169.28</v>
      </c>
      <c r="N10454" s="126" t="s">
        <v>290</v>
      </c>
      <c r="O10454" s="126" t="s">
        <v>8501</v>
      </c>
      <c r="P10454" s="130">
        <v>0</v>
      </c>
      <c r="S10454" s="130">
        <v>0</v>
      </c>
      <c r="V10454" s="130">
        <v>1418.99</v>
      </c>
      <c r="X10454" s="126" t="s">
        <v>8502</v>
      </c>
      <c r="Z10454" s="127"/>
      <c r="AA10454" s="128">
        <v>2</v>
      </c>
      <c r="AB10454" s="128">
        <v>12</v>
      </c>
      <c r="AD10454" s="126" t="s">
        <v>562</v>
      </c>
      <c r="AG10454" s="127"/>
      <c r="AI10454" s="127"/>
    </row>
    <row r="10455" spans="1:35" ht="14.85" customHeight="1">
      <c r="A10455" s="130">
        <v>5001514</v>
      </c>
      <c r="B10455" s="126" t="s">
        <v>20329</v>
      </c>
      <c r="C10455" s="126" t="s">
        <v>16685</v>
      </c>
      <c r="D10455" s="126" t="s">
        <v>20642</v>
      </c>
      <c r="E10455" s="126" t="s">
        <v>288</v>
      </c>
      <c r="F10455" s="126" t="s">
        <v>416</v>
      </c>
      <c r="G10455" s="126" t="s">
        <v>417</v>
      </c>
      <c r="H10455" s="126" t="s">
        <v>308</v>
      </c>
      <c r="I10455" s="126" t="s">
        <v>308</v>
      </c>
      <c r="J10455" s="126" t="s">
        <v>16687</v>
      </c>
      <c r="K10455" s="126" t="s">
        <v>747</v>
      </c>
      <c r="L10455" s="126" t="s">
        <v>16688</v>
      </c>
      <c r="M10455" s="130">
        <v>1169.28</v>
      </c>
      <c r="N10455" s="126" t="s">
        <v>290</v>
      </c>
      <c r="O10455" s="126" t="s">
        <v>8501</v>
      </c>
      <c r="P10455" s="130">
        <v>0</v>
      </c>
      <c r="S10455" s="130">
        <v>0</v>
      </c>
      <c r="V10455" s="130">
        <v>1547.63</v>
      </c>
      <c r="X10455" s="126" t="s">
        <v>8502</v>
      </c>
      <c r="Z10455" s="127"/>
      <c r="AA10455" s="128">
        <v>2</v>
      </c>
      <c r="AB10455" s="128">
        <v>12</v>
      </c>
      <c r="AD10455" s="126" t="s">
        <v>562</v>
      </c>
      <c r="AG10455" s="127"/>
      <c r="AI10455" s="127"/>
    </row>
    <row r="10456" spans="1:35" ht="14.85" customHeight="1">
      <c r="A10456" s="130">
        <v>5001511</v>
      </c>
      <c r="B10456" s="126" t="s">
        <v>20643</v>
      </c>
      <c r="C10456" s="126" t="s">
        <v>20644</v>
      </c>
      <c r="D10456" s="126" t="s">
        <v>20645</v>
      </c>
      <c r="E10456" s="126" t="s">
        <v>288</v>
      </c>
      <c r="F10456" s="126" t="s">
        <v>491</v>
      </c>
      <c r="G10456" s="126" t="s">
        <v>417</v>
      </c>
      <c r="H10456" s="126" t="s">
        <v>308</v>
      </c>
      <c r="I10456" s="126" t="s">
        <v>308</v>
      </c>
      <c r="J10456" s="126" t="s">
        <v>769</v>
      </c>
      <c r="K10456" s="126" t="s">
        <v>567</v>
      </c>
      <c r="L10456" s="126" t="s">
        <v>770</v>
      </c>
      <c r="M10456" s="130">
        <v>388.57</v>
      </c>
      <c r="O10456" s="126" t="s">
        <v>1615</v>
      </c>
      <c r="P10456" s="130">
        <v>0</v>
      </c>
      <c r="S10456" s="130">
        <v>0</v>
      </c>
      <c r="V10456" s="130">
        <v>388.57</v>
      </c>
      <c r="X10456" s="126" t="s">
        <v>1619</v>
      </c>
      <c r="Z10456" s="127"/>
      <c r="AA10456" s="128">
        <v>1</v>
      </c>
      <c r="AB10456" s="128">
        <v>24</v>
      </c>
      <c r="AD10456" s="126" t="s">
        <v>562</v>
      </c>
      <c r="AG10456" s="127"/>
      <c r="AI10456" s="127"/>
    </row>
    <row r="10457" spans="1:35" ht="14.85" customHeight="1">
      <c r="A10457" s="130">
        <v>5001510</v>
      </c>
      <c r="B10457" s="126" t="s">
        <v>20646</v>
      </c>
      <c r="C10457" s="126" t="s">
        <v>20647</v>
      </c>
      <c r="D10457" s="126" t="s">
        <v>9008</v>
      </c>
      <c r="E10457" s="126" t="s">
        <v>288</v>
      </c>
      <c r="F10457" s="126" t="s">
        <v>416</v>
      </c>
      <c r="G10457" s="126" t="s">
        <v>417</v>
      </c>
      <c r="H10457" s="126" t="s">
        <v>126</v>
      </c>
      <c r="I10457" s="126" t="s">
        <v>126</v>
      </c>
      <c r="J10457" s="126" t="s">
        <v>769</v>
      </c>
      <c r="K10457" s="126" t="s">
        <v>567</v>
      </c>
      <c r="L10457" s="126" t="s">
        <v>770</v>
      </c>
      <c r="M10457" s="130">
        <v>484.38</v>
      </c>
      <c r="O10457" s="126" t="s">
        <v>422</v>
      </c>
      <c r="P10457" s="130">
        <v>0</v>
      </c>
      <c r="S10457" s="130">
        <v>0</v>
      </c>
      <c r="V10457" s="130">
        <v>484.38</v>
      </c>
      <c r="X10457" s="126" t="s">
        <v>3112</v>
      </c>
      <c r="Z10457" s="127"/>
      <c r="AA10457" s="128">
        <v>1</v>
      </c>
      <c r="AB10457" s="128">
        <v>12</v>
      </c>
      <c r="AD10457" s="126" t="s">
        <v>562</v>
      </c>
      <c r="AG10457" s="127"/>
      <c r="AI10457" s="127"/>
    </row>
    <row r="10458" spans="1:35" ht="14.85" customHeight="1">
      <c r="A10458" s="130">
        <v>5001509</v>
      </c>
      <c r="B10458" s="126" t="s">
        <v>16294</v>
      </c>
      <c r="C10458" s="126" t="s">
        <v>16295</v>
      </c>
      <c r="D10458" s="126" t="s">
        <v>16296</v>
      </c>
      <c r="E10458" s="126" t="s">
        <v>288</v>
      </c>
      <c r="F10458" s="126" t="s">
        <v>364</v>
      </c>
      <c r="G10458" s="126" t="s">
        <v>417</v>
      </c>
      <c r="H10458" s="126" t="s">
        <v>126</v>
      </c>
      <c r="I10458" s="126" t="s">
        <v>126</v>
      </c>
      <c r="J10458" s="126" t="s">
        <v>484</v>
      </c>
      <c r="K10458" s="126" t="s">
        <v>443</v>
      </c>
      <c r="L10458" s="126" t="s">
        <v>485</v>
      </c>
      <c r="M10458" s="130">
        <v>9739.52</v>
      </c>
      <c r="O10458" s="126" t="s">
        <v>486</v>
      </c>
      <c r="P10458" s="130">
        <v>0</v>
      </c>
      <c r="S10458" s="130">
        <v>0</v>
      </c>
      <c r="V10458" s="130">
        <v>27172.18</v>
      </c>
      <c r="X10458" s="126" t="s">
        <v>487</v>
      </c>
      <c r="Z10458" s="127"/>
      <c r="AA10458" s="128">
        <v>1</v>
      </c>
      <c r="AB10458" s="128">
        <v>60</v>
      </c>
      <c r="AC10458" s="126" t="s">
        <v>366</v>
      </c>
      <c r="AD10458" s="126" t="s">
        <v>562</v>
      </c>
      <c r="AG10458" s="127"/>
      <c r="AI10458" s="127"/>
    </row>
    <row r="10459" spans="1:35" ht="14.85" customHeight="1">
      <c r="A10459" s="130">
        <v>5001508</v>
      </c>
      <c r="B10459" s="126" t="s">
        <v>16294</v>
      </c>
      <c r="C10459" s="126" t="s">
        <v>16295</v>
      </c>
      <c r="D10459" s="126" t="s">
        <v>16296</v>
      </c>
      <c r="E10459" s="126" t="s">
        <v>288</v>
      </c>
      <c r="F10459" s="126" t="s">
        <v>364</v>
      </c>
      <c r="G10459" s="126" t="s">
        <v>417</v>
      </c>
      <c r="H10459" s="126" t="s">
        <v>126</v>
      </c>
      <c r="I10459" s="126" t="s">
        <v>126</v>
      </c>
      <c r="J10459" s="126" t="s">
        <v>484</v>
      </c>
      <c r="K10459" s="126" t="s">
        <v>443</v>
      </c>
      <c r="L10459" s="126" t="s">
        <v>485</v>
      </c>
      <c r="M10459" s="130">
        <v>9739.52</v>
      </c>
      <c r="O10459" s="126" t="s">
        <v>486</v>
      </c>
      <c r="P10459" s="130">
        <v>0</v>
      </c>
      <c r="S10459" s="130">
        <v>0</v>
      </c>
      <c r="V10459" s="130">
        <v>27172.18</v>
      </c>
      <c r="X10459" s="126" t="s">
        <v>549</v>
      </c>
      <c r="Z10459" s="127"/>
      <c r="AA10459" s="128">
        <v>2</v>
      </c>
      <c r="AB10459" s="128">
        <v>60</v>
      </c>
      <c r="AC10459" s="126" t="s">
        <v>366</v>
      </c>
      <c r="AD10459" s="126" t="s">
        <v>562</v>
      </c>
      <c r="AG10459" s="127"/>
      <c r="AI10459" s="127"/>
    </row>
    <row r="10460" spans="1:35" ht="14.85" customHeight="1">
      <c r="A10460" s="130">
        <v>5001507</v>
      </c>
      <c r="B10460" s="126" t="s">
        <v>16294</v>
      </c>
      <c r="C10460" s="126" t="s">
        <v>16295</v>
      </c>
      <c r="D10460" s="126" t="s">
        <v>16296</v>
      </c>
      <c r="E10460" s="126" t="s">
        <v>288</v>
      </c>
      <c r="F10460" s="126" t="s">
        <v>364</v>
      </c>
      <c r="G10460" s="126" t="s">
        <v>417</v>
      </c>
      <c r="H10460" s="126" t="s">
        <v>126</v>
      </c>
      <c r="I10460" s="126" t="s">
        <v>126</v>
      </c>
      <c r="J10460" s="126" t="s">
        <v>484</v>
      </c>
      <c r="K10460" s="126" t="s">
        <v>443</v>
      </c>
      <c r="L10460" s="126" t="s">
        <v>485</v>
      </c>
      <c r="M10460" s="130">
        <v>6817.44</v>
      </c>
      <c r="O10460" s="126" t="s">
        <v>365</v>
      </c>
      <c r="P10460" s="130">
        <v>0</v>
      </c>
      <c r="S10460" s="130">
        <v>0</v>
      </c>
      <c r="V10460" s="130">
        <v>27172.18</v>
      </c>
      <c r="X10460" s="126" t="s">
        <v>510</v>
      </c>
      <c r="Z10460" s="127"/>
      <c r="AA10460" s="128">
        <v>2</v>
      </c>
      <c r="AB10460" s="128">
        <v>60</v>
      </c>
      <c r="AC10460" s="126" t="s">
        <v>366</v>
      </c>
      <c r="AD10460" s="126" t="s">
        <v>562</v>
      </c>
      <c r="AG10460" s="127"/>
      <c r="AI10460" s="127"/>
    </row>
    <row r="10461" spans="1:35" ht="14.85" customHeight="1">
      <c r="A10461" s="130">
        <v>5002669</v>
      </c>
      <c r="B10461" s="126" t="s">
        <v>413</v>
      </c>
      <c r="C10461" s="126" t="s">
        <v>17437</v>
      </c>
      <c r="D10461" s="126" t="s">
        <v>20648</v>
      </c>
      <c r="E10461" s="126" t="s">
        <v>288</v>
      </c>
      <c r="F10461" s="126" t="s">
        <v>753</v>
      </c>
      <c r="G10461" s="126" t="s">
        <v>417</v>
      </c>
      <c r="H10461" s="126" t="s">
        <v>126</v>
      </c>
      <c r="I10461" s="126" t="s">
        <v>418</v>
      </c>
      <c r="J10461" s="126" t="s">
        <v>1032</v>
      </c>
      <c r="K10461" s="126" t="s">
        <v>747</v>
      </c>
      <c r="L10461" s="126" t="s">
        <v>1033</v>
      </c>
      <c r="M10461" s="130">
        <v>292.32</v>
      </c>
      <c r="O10461" s="126" t="s">
        <v>340</v>
      </c>
      <c r="P10461" s="130">
        <v>0</v>
      </c>
      <c r="S10461" s="130">
        <v>0</v>
      </c>
      <c r="V10461" s="130">
        <v>414.12</v>
      </c>
      <c r="X10461" s="126" t="s">
        <v>5927</v>
      </c>
      <c r="Z10461" s="127"/>
      <c r="AA10461" s="128">
        <v>2</v>
      </c>
      <c r="AB10461" s="128">
        <v>12</v>
      </c>
      <c r="AD10461" s="126" t="s">
        <v>615</v>
      </c>
      <c r="AG10461" s="127"/>
      <c r="AI10461" s="127"/>
    </row>
    <row r="10462" spans="1:35" ht="14.85" customHeight="1">
      <c r="A10462" s="130">
        <v>5003183</v>
      </c>
      <c r="B10462" s="126" t="s">
        <v>20649</v>
      </c>
      <c r="C10462" s="126" t="s">
        <v>20650</v>
      </c>
      <c r="D10462" s="126" t="s">
        <v>20651</v>
      </c>
      <c r="E10462" s="126" t="s">
        <v>288</v>
      </c>
      <c r="F10462" s="126" t="s">
        <v>416</v>
      </c>
      <c r="G10462" s="126" t="s">
        <v>417</v>
      </c>
      <c r="H10462" s="126" t="s">
        <v>126</v>
      </c>
      <c r="I10462" s="126" t="s">
        <v>126</v>
      </c>
      <c r="J10462" s="126" t="s">
        <v>778</v>
      </c>
      <c r="K10462" s="126" t="s">
        <v>779</v>
      </c>
      <c r="L10462" s="126" t="s">
        <v>780</v>
      </c>
      <c r="M10462" s="130">
        <v>1017.21</v>
      </c>
      <c r="O10462" s="126" t="s">
        <v>422</v>
      </c>
      <c r="P10462" s="130">
        <v>0</v>
      </c>
      <c r="S10462" s="130">
        <v>0</v>
      </c>
      <c r="V10462" s="130">
        <v>1017.21</v>
      </c>
      <c r="X10462" s="126" t="s">
        <v>1034</v>
      </c>
      <c r="Z10462" s="127"/>
      <c r="AA10462" s="128">
        <v>1</v>
      </c>
      <c r="AB10462" s="128">
        <v>12</v>
      </c>
      <c r="AD10462" s="126" t="s">
        <v>562</v>
      </c>
      <c r="AG10462" s="127"/>
      <c r="AI10462" s="127"/>
    </row>
    <row r="10463" spans="1:35" ht="14.85" customHeight="1">
      <c r="A10463" s="130">
        <v>5003182</v>
      </c>
      <c r="B10463" s="126" t="s">
        <v>20652</v>
      </c>
      <c r="C10463" s="126" t="s">
        <v>20653</v>
      </c>
      <c r="E10463" s="126" t="s">
        <v>288</v>
      </c>
      <c r="F10463" s="126" t="s">
        <v>364</v>
      </c>
      <c r="G10463" s="126" t="s">
        <v>417</v>
      </c>
      <c r="H10463" s="126" t="s">
        <v>126</v>
      </c>
      <c r="I10463" s="126" t="s">
        <v>126</v>
      </c>
      <c r="J10463" s="126" t="s">
        <v>466</v>
      </c>
      <c r="K10463" s="126" t="s">
        <v>467</v>
      </c>
      <c r="L10463" s="126" t="s">
        <v>468</v>
      </c>
      <c r="M10463" s="130">
        <v>6817.44</v>
      </c>
      <c r="O10463" s="126" t="s">
        <v>365</v>
      </c>
      <c r="P10463" s="130">
        <v>0</v>
      </c>
      <c r="S10463" s="130">
        <v>0</v>
      </c>
      <c r="V10463" s="130">
        <v>9641.73</v>
      </c>
      <c r="X10463" s="126" t="s">
        <v>469</v>
      </c>
      <c r="Z10463" s="127"/>
      <c r="AA10463" s="128">
        <v>1</v>
      </c>
      <c r="AB10463" s="128">
        <v>60</v>
      </c>
      <c r="AC10463" s="126" t="s">
        <v>366</v>
      </c>
      <c r="AD10463" s="126" t="s">
        <v>562</v>
      </c>
      <c r="AG10463" s="127"/>
      <c r="AI10463" s="127"/>
    </row>
    <row r="10464" spans="1:35" ht="14.85" customHeight="1">
      <c r="A10464" s="130">
        <v>5003181</v>
      </c>
      <c r="B10464" s="126" t="s">
        <v>20654</v>
      </c>
      <c r="C10464" s="126" t="s">
        <v>20655</v>
      </c>
      <c r="D10464" s="126" t="s">
        <v>20656</v>
      </c>
      <c r="E10464" s="126" t="s">
        <v>288</v>
      </c>
      <c r="F10464" s="126" t="s">
        <v>416</v>
      </c>
      <c r="G10464" s="126" t="s">
        <v>417</v>
      </c>
      <c r="H10464" s="126" t="s">
        <v>126</v>
      </c>
      <c r="I10464" s="126" t="s">
        <v>126</v>
      </c>
      <c r="J10464" s="126" t="s">
        <v>778</v>
      </c>
      <c r="K10464" s="126" t="s">
        <v>779</v>
      </c>
      <c r="L10464" s="126" t="s">
        <v>780</v>
      </c>
      <c r="M10464" s="130">
        <v>584.34</v>
      </c>
      <c r="O10464" s="126" t="s">
        <v>422</v>
      </c>
      <c r="P10464" s="130">
        <v>0</v>
      </c>
      <c r="S10464" s="130">
        <v>0</v>
      </c>
      <c r="V10464" s="130">
        <v>584.34</v>
      </c>
      <c r="X10464" s="126" t="s">
        <v>1885</v>
      </c>
      <c r="Z10464" s="127"/>
      <c r="AA10464" s="128">
        <v>1</v>
      </c>
      <c r="AB10464" s="128">
        <v>12</v>
      </c>
      <c r="AD10464" s="126" t="s">
        <v>562</v>
      </c>
      <c r="AG10464" s="127"/>
      <c r="AI10464" s="127"/>
    </row>
    <row r="10465" spans="1:35" ht="14.85" customHeight="1">
      <c r="A10465" s="130">
        <v>5003180</v>
      </c>
      <c r="B10465" s="126" t="s">
        <v>20657</v>
      </c>
      <c r="C10465" s="126" t="s">
        <v>20658</v>
      </c>
      <c r="D10465" s="126" t="s">
        <v>20659</v>
      </c>
      <c r="E10465" s="126" t="s">
        <v>288</v>
      </c>
      <c r="F10465" s="126" t="s">
        <v>416</v>
      </c>
      <c r="G10465" s="126" t="s">
        <v>417</v>
      </c>
      <c r="H10465" s="126" t="s">
        <v>126</v>
      </c>
      <c r="I10465" s="126" t="s">
        <v>126</v>
      </c>
      <c r="J10465" s="126" t="s">
        <v>778</v>
      </c>
      <c r="K10465" s="126" t="s">
        <v>779</v>
      </c>
      <c r="L10465" s="126" t="s">
        <v>780</v>
      </c>
      <c r="M10465" s="130">
        <v>175.84</v>
      </c>
      <c r="O10465" s="126" t="s">
        <v>587</v>
      </c>
      <c r="P10465" s="130">
        <v>0</v>
      </c>
      <c r="S10465" s="130">
        <v>0</v>
      </c>
      <c r="V10465" s="130">
        <v>263.10000000000002</v>
      </c>
      <c r="X10465" s="126" t="s">
        <v>711</v>
      </c>
      <c r="Z10465" s="127"/>
      <c r="AA10465" s="128">
        <v>1</v>
      </c>
      <c r="AB10465" s="128">
        <v>12</v>
      </c>
      <c r="AD10465" s="126" t="s">
        <v>562</v>
      </c>
      <c r="AG10465" s="127"/>
      <c r="AI10465" s="127"/>
    </row>
    <row r="10466" spans="1:35" ht="14.85" customHeight="1">
      <c r="A10466" s="130">
        <v>5003179</v>
      </c>
      <c r="B10466" s="126" t="s">
        <v>20660</v>
      </c>
      <c r="C10466" s="126" t="s">
        <v>20661</v>
      </c>
      <c r="D10466" s="126" t="s">
        <v>20662</v>
      </c>
      <c r="E10466" s="126" t="s">
        <v>288</v>
      </c>
      <c r="F10466" s="126" t="s">
        <v>416</v>
      </c>
      <c r="G10466" s="126" t="s">
        <v>417</v>
      </c>
      <c r="H10466" s="126" t="s">
        <v>126</v>
      </c>
      <c r="I10466" s="126" t="s">
        <v>126</v>
      </c>
      <c r="J10466" s="126" t="s">
        <v>778</v>
      </c>
      <c r="K10466" s="126" t="s">
        <v>779</v>
      </c>
      <c r="L10466" s="126" t="s">
        <v>780</v>
      </c>
      <c r="M10466" s="130">
        <v>575.58000000000004</v>
      </c>
      <c r="O10466" s="126" t="s">
        <v>427</v>
      </c>
      <c r="P10466" s="130">
        <v>0</v>
      </c>
      <c r="S10466" s="130">
        <v>0</v>
      </c>
      <c r="V10466" s="130">
        <v>575.58000000000004</v>
      </c>
      <c r="X10466" s="126" t="s">
        <v>771</v>
      </c>
      <c r="Z10466" s="127"/>
      <c r="AA10466" s="128">
        <v>1</v>
      </c>
      <c r="AB10466" s="128">
        <v>12</v>
      </c>
      <c r="AD10466" s="126" t="s">
        <v>562</v>
      </c>
      <c r="AG10466" s="127"/>
      <c r="AI10466" s="127"/>
    </row>
    <row r="10467" spans="1:35" ht="14.85" customHeight="1">
      <c r="A10467" s="130">
        <v>5003178</v>
      </c>
      <c r="B10467" s="126" t="s">
        <v>20663</v>
      </c>
      <c r="C10467" s="126" t="s">
        <v>20664</v>
      </c>
      <c r="D10467" s="126" t="s">
        <v>20665</v>
      </c>
      <c r="E10467" s="126" t="s">
        <v>288</v>
      </c>
      <c r="F10467" s="126" t="s">
        <v>416</v>
      </c>
      <c r="G10467" s="126" t="s">
        <v>417</v>
      </c>
      <c r="H10467" s="126" t="s">
        <v>126</v>
      </c>
      <c r="I10467" s="126" t="s">
        <v>126</v>
      </c>
      <c r="J10467" s="126" t="s">
        <v>778</v>
      </c>
      <c r="K10467" s="126" t="s">
        <v>779</v>
      </c>
      <c r="L10467" s="126" t="s">
        <v>780</v>
      </c>
      <c r="M10467" s="130">
        <v>454.17</v>
      </c>
      <c r="O10467" s="126" t="s">
        <v>427</v>
      </c>
      <c r="P10467" s="130">
        <v>0</v>
      </c>
      <c r="S10467" s="130">
        <v>0</v>
      </c>
      <c r="V10467" s="130">
        <v>454.17</v>
      </c>
      <c r="X10467" s="126" t="s">
        <v>771</v>
      </c>
      <c r="Z10467" s="127"/>
      <c r="AA10467" s="128">
        <v>1</v>
      </c>
      <c r="AB10467" s="128">
        <v>12</v>
      </c>
      <c r="AD10467" s="126" t="s">
        <v>562</v>
      </c>
      <c r="AG10467" s="127"/>
      <c r="AI10467" s="127"/>
    </row>
    <row r="10468" spans="1:35" ht="14.85" customHeight="1">
      <c r="A10468" s="130">
        <v>5003177</v>
      </c>
      <c r="B10468" s="126" t="s">
        <v>20666</v>
      </c>
      <c r="C10468" s="126" t="s">
        <v>20667</v>
      </c>
      <c r="D10468" s="126" t="s">
        <v>20668</v>
      </c>
      <c r="E10468" s="126" t="s">
        <v>288</v>
      </c>
      <c r="F10468" s="126" t="s">
        <v>416</v>
      </c>
      <c r="G10468" s="126" t="s">
        <v>417</v>
      </c>
      <c r="H10468" s="126" t="s">
        <v>126</v>
      </c>
      <c r="I10468" s="126" t="s">
        <v>126</v>
      </c>
      <c r="J10468" s="126" t="s">
        <v>778</v>
      </c>
      <c r="K10468" s="126" t="s">
        <v>779</v>
      </c>
      <c r="L10468" s="126" t="s">
        <v>780</v>
      </c>
      <c r="M10468" s="130">
        <v>681.73</v>
      </c>
      <c r="O10468" s="126" t="s">
        <v>422</v>
      </c>
      <c r="P10468" s="130">
        <v>0</v>
      </c>
      <c r="S10468" s="130">
        <v>0</v>
      </c>
      <c r="V10468" s="130">
        <v>681.73</v>
      </c>
      <c r="X10468" s="126" t="s">
        <v>423</v>
      </c>
      <c r="Z10468" s="127"/>
      <c r="AA10468" s="128">
        <v>1</v>
      </c>
      <c r="AB10468" s="128">
        <v>12</v>
      </c>
      <c r="AD10468" s="126" t="s">
        <v>562</v>
      </c>
      <c r="AG10468" s="127"/>
      <c r="AI10468" s="127"/>
    </row>
    <row r="10469" spans="1:35" ht="14.85" customHeight="1">
      <c r="A10469" s="130">
        <v>5003176</v>
      </c>
      <c r="B10469" s="126" t="s">
        <v>20669</v>
      </c>
      <c r="C10469" s="126" t="s">
        <v>20670</v>
      </c>
      <c r="D10469" s="126" t="s">
        <v>20671</v>
      </c>
      <c r="E10469" s="126" t="s">
        <v>288</v>
      </c>
      <c r="F10469" s="126" t="s">
        <v>416</v>
      </c>
      <c r="G10469" s="126" t="s">
        <v>417</v>
      </c>
      <c r="H10469" s="126" t="s">
        <v>126</v>
      </c>
      <c r="I10469" s="126" t="s">
        <v>126</v>
      </c>
      <c r="J10469" s="126" t="s">
        <v>778</v>
      </c>
      <c r="K10469" s="126" t="s">
        <v>779</v>
      </c>
      <c r="L10469" s="126" t="s">
        <v>780</v>
      </c>
      <c r="M10469" s="130">
        <v>389.56</v>
      </c>
      <c r="O10469" s="126" t="s">
        <v>3131</v>
      </c>
      <c r="P10469" s="130">
        <v>0</v>
      </c>
      <c r="S10469" s="130">
        <v>0</v>
      </c>
      <c r="V10469" s="130">
        <v>389.56</v>
      </c>
      <c r="X10469" s="126" t="s">
        <v>3132</v>
      </c>
      <c r="Z10469" s="127"/>
      <c r="AA10469" s="128">
        <v>1</v>
      </c>
      <c r="AB10469" s="128">
        <v>12</v>
      </c>
      <c r="AD10469" s="126" t="s">
        <v>562</v>
      </c>
      <c r="AG10469" s="127"/>
      <c r="AI10469" s="127"/>
    </row>
    <row r="10470" spans="1:35" ht="14.85" customHeight="1">
      <c r="A10470" s="130">
        <v>5003175</v>
      </c>
      <c r="B10470" s="126" t="s">
        <v>20672</v>
      </c>
      <c r="C10470" s="126" t="s">
        <v>20673</v>
      </c>
      <c r="D10470" s="126" t="s">
        <v>20674</v>
      </c>
      <c r="E10470" s="126" t="s">
        <v>288</v>
      </c>
      <c r="F10470" s="126" t="s">
        <v>416</v>
      </c>
      <c r="G10470" s="126" t="s">
        <v>417</v>
      </c>
      <c r="H10470" s="126" t="s">
        <v>126</v>
      </c>
      <c r="I10470" s="126" t="s">
        <v>126</v>
      </c>
      <c r="J10470" s="126" t="s">
        <v>778</v>
      </c>
      <c r="K10470" s="126" t="s">
        <v>779</v>
      </c>
      <c r="L10470" s="126" t="s">
        <v>780</v>
      </c>
      <c r="M10470" s="130">
        <v>682.08</v>
      </c>
      <c r="O10470" s="126" t="s">
        <v>422</v>
      </c>
      <c r="P10470" s="130">
        <v>0</v>
      </c>
      <c r="S10470" s="130">
        <v>0</v>
      </c>
      <c r="V10470" s="130">
        <v>701.2</v>
      </c>
      <c r="X10470" s="126" t="s">
        <v>423</v>
      </c>
      <c r="Z10470" s="127"/>
      <c r="AA10470" s="128">
        <v>1</v>
      </c>
      <c r="AB10470" s="128">
        <v>12</v>
      </c>
      <c r="AD10470" s="126" t="s">
        <v>562</v>
      </c>
      <c r="AG10470" s="127"/>
      <c r="AI10470" s="127"/>
    </row>
    <row r="10471" spans="1:35" ht="14.85" customHeight="1">
      <c r="A10471" s="130">
        <v>5003173</v>
      </c>
      <c r="B10471" s="126" t="s">
        <v>20675</v>
      </c>
      <c r="C10471" s="126" t="s">
        <v>20676</v>
      </c>
      <c r="D10471" s="126" t="s">
        <v>20677</v>
      </c>
      <c r="E10471" s="126" t="s">
        <v>288</v>
      </c>
      <c r="F10471" s="126" t="s">
        <v>416</v>
      </c>
      <c r="G10471" s="126" t="s">
        <v>417</v>
      </c>
      <c r="H10471" s="126" t="s">
        <v>126</v>
      </c>
      <c r="I10471" s="126" t="s">
        <v>126</v>
      </c>
      <c r="J10471" s="126" t="s">
        <v>778</v>
      </c>
      <c r="K10471" s="126" t="s">
        <v>779</v>
      </c>
      <c r="L10471" s="126" t="s">
        <v>780</v>
      </c>
      <c r="M10471" s="130">
        <v>584.34</v>
      </c>
      <c r="O10471" s="126" t="s">
        <v>422</v>
      </c>
      <c r="P10471" s="130">
        <v>0</v>
      </c>
      <c r="S10471" s="130">
        <v>0</v>
      </c>
      <c r="V10471" s="130">
        <v>584.34</v>
      </c>
      <c r="X10471" s="126" t="s">
        <v>1885</v>
      </c>
      <c r="Z10471" s="127"/>
      <c r="AA10471" s="128">
        <v>1</v>
      </c>
      <c r="AB10471" s="128">
        <v>12</v>
      </c>
      <c r="AD10471" s="126" t="s">
        <v>562</v>
      </c>
      <c r="AG10471" s="127"/>
      <c r="AI10471" s="127"/>
    </row>
    <row r="10472" spans="1:35" ht="14.85" customHeight="1">
      <c r="A10472" s="130">
        <v>5004151</v>
      </c>
      <c r="B10472" s="126" t="s">
        <v>20678</v>
      </c>
      <c r="C10472" s="126" t="s">
        <v>20679</v>
      </c>
      <c r="D10472" s="126" t="s">
        <v>20680</v>
      </c>
      <c r="E10472" s="126" t="s">
        <v>288</v>
      </c>
      <c r="F10472" s="126" t="s">
        <v>555</v>
      </c>
      <c r="G10472" s="126" t="s">
        <v>1552</v>
      </c>
      <c r="H10472" s="126" t="s">
        <v>126</v>
      </c>
      <c r="I10472" s="126" t="s">
        <v>418</v>
      </c>
      <c r="J10472" s="126" t="s">
        <v>908</v>
      </c>
      <c r="K10472" s="126" t="s">
        <v>443</v>
      </c>
      <c r="L10472" s="126" t="s">
        <v>909</v>
      </c>
      <c r="M10472" s="130">
        <v>213.92</v>
      </c>
      <c r="O10472" s="126" t="s">
        <v>560</v>
      </c>
      <c r="P10472" s="130">
        <v>0</v>
      </c>
      <c r="S10472" s="130">
        <v>0</v>
      </c>
      <c r="V10472" s="130">
        <v>331.11</v>
      </c>
      <c r="X10472" s="126" t="s">
        <v>1995</v>
      </c>
      <c r="Z10472" s="127" t="s">
        <v>1996</v>
      </c>
      <c r="AA10472" s="128">
        <v>30</v>
      </c>
      <c r="AB10472" s="128"/>
      <c r="AD10472" s="126" t="s">
        <v>562</v>
      </c>
      <c r="AG10472" s="127"/>
      <c r="AI10472" s="127"/>
    </row>
    <row r="10473" spans="1:35" ht="14.85" customHeight="1">
      <c r="A10473" s="130">
        <v>5004150</v>
      </c>
      <c r="B10473" s="126" t="s">
        <v>12801</v>
      </c>
      <c r="C10473" s="126" t="s">
        <v>12802</v>
      </c>
      <c r="D10473" s="126" t="s">
        <v>12803</v>
      </c>
      <c r="E10473" s="126" t="s">
        <v>288</v>
      </c>
      <c r="F10473" s="126" t="s">
        <v>364</v>
      </c>
      <c r="G10473" s="126" t="s">
        <v>417</v>
      </c>
      <c r="H10473" s="126" t="s">
        <v>126</v>
      </c>
      <c r="I10473" s="126" t="s">
        <v>126</v>
      </c>
      <c r="J10473" s="126" t="s">
        <v>886</v>
      </c>
      <c r="K10473" s="126" t="s">
        <v>443</v>
      </c>
      <c r="L10473" s="126" t="s">
        <v>887</v>
      </c>
      <c r="M10473" s="130">
        <v>9739.52</v>
      </c>
      <c r="O10473" s="126" t="s">
        <v>486</v>
      </c>
      <c r="P10473" s="130">
        <v>0</v>
      </c>
      <c r="S10473" s="130">
        <v>0</v>
      </c>
      <c r="V10473" s="130">
        <v>13147.8</v>
      </c>
      <c r="X10473" s="126" t="s">
        <v>549</v>
      </c>
      <c r="Z10473" s="127"/>
      <c r="AA10473" s="128">
        <v>2</v>
      </c>
      <c r="AB10473" s="128">
        <v>60</v>
      </c>
      <c r="AC10473" s="126" t="s">
        <v>366</v>
      </c>
      <c r="AD10473" s="126" t="s">
        <v>562</v>
      </c>
      <c r="AG10473" s="127"/>
      <c r="AI10473" s="127"/>
    </row>
    <row r="10474" spans="1:35" ht="14.85" customHeight="1">
      <c r="A10474" s="130">
        <v>5000243</v>
      </c>
      <c r="B10474" s="126" t="s">
        <v>20681</v>
      </c>
      <c r="C10474" s="126" t="s">
        <v>20682</v>
      </c>
      <c r="D10474" s="126" t="s">
        <v>20683</v>
      </c>
      <c r="E10474" s="126" t="s">
        <v>288</v>
      </c>
      <c r="F10474" s="126" t="s">
        <v>491</v>
      </c>
      <c r="G10474" s="126" t="s">
        <v>417</v>
      </c>
      <c r="H10474" s="126" t="s">
        <v>126</v>
      </c>
      <c r="I10474" s="126" t="s">
        <v>126</v>
      </c>
      <c r="J10474" s="126" t="s">
        <v>769</v>
      </c>
      <c r="K10474" s="126" t="s">
        <v>567</v>
      </c>
      <c r="L10474" s="126" t="s">
        <v>770</v>
      </c>
      <c r="M10474" s="130">
        <v>1945.98</v>
      </c>
      <c r="O10474" s="126" t="s">
        <v>492</v>
      </c>
      <c r="P10474" s="130">
        <v>0</v>
      </c>
      <c r="S10474" s="130">
        <v>0</v>
      </c>
      <c r="V10474" s="130">
        <v>1945.98</v>
      </c>
      <c r="X10474" s="126" t="s">
        <v>1881</v>
      </c>
      <c r="Z10474" s="127"/>
      <c r="AA10474" s="128">
        <v>1</v>
      </c>
      <c r="AB10474" s="128">
        <v>60</v>
      </c>
      <c r="AD10474" s="126" t="s">
        <v>562</v>
      </c>
      <c r="AG10474" s="127"/>
      <c r="AI10474" s="127"/>
    </row>
    <row r="10475" spans="1:35" ht="14.85" customHeight="1">
      <c r="A10475" s="130">
        <v>5000242</v>
      </c>
      <c r="B10475" s="126" t="s">
        <v>20684</v>
      </c>
      <c r="C10475" s="126" t="s">
        <v>20685</v>
      </c>
      <c r="D10475" s="126" t="s">
        <v>20686</v>
      </c>
      <c r="E10475" s="126" t="s">
        <v>288</v>
      </c>
      <c r="F10475" s="126" t="s">
        <v>491</v>
      </c>
      <c r="G10475" s="126" t="s">
        <v>417</v>
      </c>
      <c r="H10475" s="126" t="s">
        <v>126</v>
      </c>
      <c r="I10475" s="126" t="s">
        <v>126</v>
      </c>
      <c r="J10475" s="126" t="s">
        <v>769</v>
      </c>
      <c r="K10475" s="126" t="s">
        <v>567</v>
      </c>
      <c r="L10475" s="126" t="s">
        <v>770</v>
      </c>
      <c r="M10475" s="130">
        <v>1947.68</v>
      </c>
      <c r="O10475" s="126" t="s">
        <v>492</v>
      </c>
      <c r="P10475" s="130">
        <v>0</v>
      </c>
      <c r="S10475" s="130">
        <v>0</v>
      </c>
      <c r="V10475" s="130">
        <v>2421.98</v>
      </c>
      <c r="X10475" s="126" t="s">
        <v>8125</v>
      </c>
      <c r="Z10475" s="127"/>
      <c r="AA10475" s="128">
        <v>1</v>
      </c>
      <c r="AB10475" s="128">
        <v>60</v>
      </c>
      <c r="AD10475" s="126" t="s">
        <v>562</v>
      </c>
      <c r="AG10475" s="127"/>
      <c r="AI10475" s="127"/>
    </row>
    <row r="10476" spans="1:35" ht="14.85" customHeight="1">
      <c r="A10476" s="130">
        <v>5000240</v>
      </c>
      <c r="B10476" s="126" t="s">
        <v>20687</v>
      </c>
      <c r="C10476" s="126" t="s">
        <v>18839</v>
      </c>
      <c r="D10476" s="126" t="s">
        <v>20688</v>
      </c>
      <c r="E10476" s="126" t="s">
        <v>288</v>
      </c>
      <c r="F10476" s="126" t="s">
        <v>522</v>
      </c>
      <c r="G10476" s="126" t="s">
        <v>523</v>
      </c>
      <c r="H10476" s="126" t="s">
        <v>524</v>
      </c>
      <c r="I10476" s="126" t="s">
        <v>418</v>
      </c>
      <c r="J10476" s="126" t="s">
        <v>1770</v>
      </c>
      <c r="K10476" s="126" t="s">
        <v>976</v>
      </c>
      <c r="L10476" s="126" t="s">
        <v>1771</v>
      </c>
      <c r="M10476" s="130">
        <v>1605.78</v>
      </c>
      <c r="N10476" s="126" t="s">
        <v>290</v>
      </c>
      <c r="O10476" s="126" t="s">
        <v>621</v>
      </c>
      <c r="P10476" s="130">
        <v>0</v>
      </c>
      <c r="S10476" s="130">
        <v>0</v>
      </c>
      <c r="V10476" s="130">
        <v>1605.78</v>
      </c>
      <c r="X10476" s="126" t="s">
        <v>2692</v>
      </c>
      <c r="Z10476" s="127"/>
      <c r="AA10476" s="128"/>
      <c r="AB10476" s="128"/>
      <c r="AD10476" s="126" t="s">
        <v>562</v>
      </c>
      <c r="AG10476" s="127"/>
      <c r="AI10476" s="127"/>
    </row>
    <row r="10477" spans="1:35" ht="14.85" customHeight="1">
      <c r="A10477" s="130">
        <v>5002413</v>
      </c>
      <c r="B10477" s="126" t="s">
        <v>20689</v>
      </c>
      <c r="C10477" s="126" t="s">
        <v>20690</v>
      </c>
      <c r="D10477" s="126" t="s">
        <v>20691</v>
      </c>
      <c r="E10477" s="126" t="s">
        <v>288</v>
      </c>
      <c r="F10477" s="126" t="s">
        <v>491</v>
      </c>
      <c r="G10477" s="126" t="s">
        <v>417</v>
      </c>
      <c r="H10477" s="126" t="s">
        <v>126</v>
      </c>
      <c r="I10477" s="126" t="s">
        <v>5123</v>
      </c>
      <c r="J10477" s="126" t="s">
        <v>1248</v>
      </c>
      <c r="K10477" s="126" t="s">
        <v>613</v>
      </c>
      <c r="L10477" s="126" t="s">
        <v>1249</v>
      </c>
      <c r="M10477" s="130">
        <v>5613.23</v>
      </c>
      <c r="N10477" s="126" t="s">
        <v>290</v>
      </c>
      <c r="O10477" s="126" t="s">
        <v>506</v>
      </c>
      <c r="P10477" s="130">
        <v>0</v>
      </c>
      <c r="S10477" s="130">
        <v>0</v>
      </c>
      <c r="V10477" s="130">
        <v>6236.93</v>
      </c>
      <c r="X10477" s="126" t="s">
        <v>1523</v>
      </c>
      <c r="Y10477" s="126" t="s">
        <v>517</v>
      </c>
      <c r="Z10477" s="127" t="s">
        <v>309</v>
      </c>
      <c r="AA10477" s="128">
        <v>1</v>
      </c>
      <c r="AB10477" s="128">
        <v>84</v>
      </c>
      <c r="AD10477" s="126" t="s">
        <v>562</v>
      </c>
      <c r="AG10477" s="127"/>
      <c r="AI10477" s="127"/>
    </row>
    <row r="10478" spans="1:35" ht="14.85" customHeight="1">
      <c r="A10478" s="130">
        <v>5002412</v>
      </c>
      <c r="B10478" s="126" t="s">
        <v>20692</v>
      </c>
      <c r="C10478" s="126" t="s">
        <v>20693</v>
      </c>
      <c r="D10478" s="126" t="s">
        <v>20691</v>
      </c>
      <c r="E10478" s="126" t="s">
        <v>288</v>
      </c>
      <c r="F10478" s="126" t="s">
        <v>491</v>
      </c>
      <c r="G10478" s="126" t="s">
        <v>417</v>
      </c>
      <c r="H10478" s="126" t="s">
        <v>126</v>
      </c>
      <c r="I10478" s="126" t="s">
        <v>126</v>
      </c>
      <c r="J10478" s="126" t="s">
        <v>1248</v>
      </c>
      <c r="K10478" s="126" t="s">
        <v>613</v>
      </c>
      <c r="L10478" s="126" t="s">
        <v>1249</v>
      </c>
      <c r="M10478" s="130">
        <v>3199.3</v>
      </c>
      <c r="N10478" s="126" t="s">
        <v>290</v>
      </c>
      <c r="O10478" s="126" t="s">
        <v>506</v>
      </c>
      <c r="P10478" s="130">
        <v>0</v>
      </c>
      <c r="S10478" s="130">
        <v>0</v>
      </c>
      <c r="V10478" s="130">
        <v>3554.78</v>
      </c>
      <c r="X10478" s="126" t="s">
        <v>1523</v>
      </c>
      <c r="Y10478" s="126" t="s">
        <v>517</v>
      </c>
      <c r="Z10478" s="127" t="s">
        <v>309</v>
      </c>
      <c r="AA10478" s="128">
        <v>1</v>
      </c>
      <c r="AB10478" s="128">
        <v>84</v>
      </c>
      <c r="AD10478" s="126" t="s">
        <v>562</v>
      </c>
      <c r="AG10478" s="127"/>
      <c r="AI10478" s="127"/>
    </row>
    <row r="10479" spans="1:35" ht="14.85" customHeight="1">
      <c r="A10479" s="130">
        <v>5002411</v>
      </c>
      <c r="B10479" s="126" t="s">
        <v>20694</v>
      </c>
      <c r="C10479" s="126" t="s">
        <v>20695</v>
      </c>
      <c r="D10479" s="126" t="s">
        <v>20691</v>
      </c>
      <c r="E10479" s="126" t="s">
        <v>288</v>
      </c>
      <c r="F10479" s="126" t="s">
        <v>491</v>
      </c>
      <c r="G10479" s="126" t="s">
        <v>417</v>
      </c>
      <c r="H10479" s="126" t="s">
        <v>126</v>
      </c>
      <c r="I10479" s="126" t="s">
        <v>308</v>
      </c>
      <c r="J10479" s="126" t="s">
        <v>1248</v>
      </c>
      <c r="K10479" s="126" t="s">
        <v>613</v>
      </c>
      <c r="L10479" s="126" t="s">
        <v>1249</v>
      </c>
      <c r="M10479" s="130">
        <v>1457.64</v>
      </c>
      <c r="N10479" s="126" t="s">
        <v>290</v>
      </c>
      <c r="O10479" s="126" t="s">
        <v>506</v>
      </c>
      <c r="P10479" s="130">
        <v>0</v>
      </c>
      <c r="S10479" s="130">
        <v>0</v>
      </c>
      <c r="V10479" s="130">
        <v>1619.6</v>
      </c>
      <c r="X10479" s="126" t="s">
        <v>1523</v>
      </c>
      <c r="Y10479" s="126" t="s">
        <v>517</v>
      </c>
      <c r="Z10479" s="127" t="s">
        <v>309</v>
      </c>
      <c r="AA10479" s="128">
        <v>1</v>
      </c>
      <c r="AB10479" s="128">
        <v>84</v>
      </c>
      <c r="AD10479" s="126" t="s">
        <v>562</v>
      </c>
      <c r="AG10479" s="127"/>
      <c r="AI10479" s="127"/>
    </row>
    <row r="10480" spans="1:35" ht="14.85" customHeight="1">
      <c r="A10480" s="130">
        <v>5002410</v>
      </c>
      <c r="B10480" s="126" t="s">
        <v>20696</v>
      </c>
      <c r="C10480" s="126" t="s">
        <v>20697</v>
      </c>
      <c r="D10480" s="126" t="s">
        <v>20691</v>
      </c>
      <c r="E10480" s="126" t="s">
        <v>288</v>
      </c>
      <c r="F10480" s="126" t="s">
        <v>491</v>
      </c>
      <c r="G10480" s="126" t="s">
        <v>417</v>
      </c>
      <c r="H10480" s="126" t="s">
        <v>126</v>
      </c>
      <c r="I10480" s="126" t="s">
        <v>126</v>
      </c>
      <c r="J10480" s="126" t="s">
        <v>1248</v>
      </c>
      <c r="K10480" s="126" t="s">
        <v>613</v>
      </c>
      <c r="L10480" s="126" t="s">
        <v>1249</v>
      </c>
      <c r="M10480" s="130">
        <v>2555.92</v>
      </c>
      <c r="N10480" s="126" t="s">
        <v>290</v>
      </c>
      <c r="O10480" s="126" t="s">
        <v>506</v>
      </c>
      <c r="P10480" s="130">
        <v>0</v>
      </c>
      <c r="S10480" s="130">
        <v>0</v>
      </c>
      <c r="V10480" s="130">
        <v>2839.92</v>
      </c>
      <c r="X10480" s="126" t="s">
        <v>1523</v>
      </c>
      <c r="Y10480" s="126" t="s">
        <v>517</v>
      </c>
      <c r="Z10480" s="127" t="s">
        <v>309</v>
      </c>
      <c r="AA10480" s="128">
        <v>1</v>
      </c>
      <c r="AB10480" s="128">
        <v>84</v>
      </c>
      <c r="AD10480" s="126" t="s">
        <v>562</v>
      </c>
      <c r="AG10480" s="127"/>
      <c r="AI10480" s="127"/>
    </row>
    <row r="10481" spans="1:35" ht="14.85" customHeight="1">
      <c r="A10481" s="130">
        <v>5002408</v>
      </c>
      <c r="B10481" s="126" t="s">
        <v>20698</v>
      </c>
      <c r="C10481" s="126" t="s">
        <v>20699</v>
      </c>
      <c r="D10481" s="126" t="s">
        <v>20700</v>
      </c>
      <c r="E10481" s="126" t="s">
        <v>288</v>
      </c>
      <c r="F10481" s="126" t="s">
        <v>491</v>
      </c>
      <c r="G10481" s="126" t="s">
        <v>417</v>
      </c>
      <c r="H10481" s="126" t="s">
        <v>126</v>
      </c>
      <c r="I10481" s="126" t="s">
        <v>126</v>
      </c>
      <c r="J10481" s="126" t="s">
        <v>1248</v>
      </c>
      <c r="K10481" s="126" t="s">
        <v>613</v>
      </c>
      <c r="L10481" s="126" t="s">
        <v>1249</v>
      </c>
      <c r="M10481" s="130">
        <v>2922.08</v>
      </c>
      <c r="N10481" s="126" t="s">
        <v>290</v>
      </c>
      <c r="O10481" s="126" t="s">
        <v>2583</v>
      </c>
      <c r="P10481" s="130">
        <v>0</v>
      </c>
      <c r="S10481" s="130">
        <v>0</v>
      </c>
      <c r="V10481" s="130">
        <v>3154.49</v>
      </c>
      <c r="X10481" s="126" t="s">
        <v>3278</v>
      </c>
      <c r="Z10481" s="127"/>
      <c r="AA10481" s="128">
        <v>1</v>
      </c>
      <c r="AB10481" s="128">
        <v>36</v>
      </c>
      <c r="AD10481" s="126" t="s">
        <v>562</v>
      </c>
      <c r="AG10481" s="127"/>
      <c r="AI10481" s="127"/>
    </row>
    <row r="10482" spans="1:35" ht="14.85" customHeight="1">
      <c r="A10482" s="130">
        <v>5004159</v>
      </c>
      <c r="B10482" s="126" t="s">
        <v>12804</v>
      </c>
      <c r="C10482" s="126" t="s">
        <v>12805</v>
      </c>
      <c r="D10482" s="126" t="s">
        <v>12803</v>
      </c>
      <c r="E10482" s="126" t="s">
        <v>288</v>
      </c>
      <c r="F10482" s="126" t="s">
        <v>364</v>
      </c>
      <c r="G10482" s="126" t="s">
        <v>417</v>
      </c>
      <c r="H10482" s="126" t="s">
        <v>126</v>
      </c>
      <c r="I10482" s="126" t="s">
        <v>126</v>
      </c>
      <c r="J10482" s="126" t="s">
        <v>886</v>
      </c>
      <c r="K10482" s="126" t="s">
        <v>443</v>
      </c>
      <c r="L10482" s="126" t="s">
        <v>887</v>
      </c>
      <c r="M10482" s="130">
        <v>9739.52</v>
      </c>
      <c r="O10482" s="126" t="s">
        <v>486</v>
      </c>
      <c r="P10482" s="130">
        <v>0</v>
      </c>
      <c r="S10482" s="130">
        <v>0</v>
      </c>
      <c r="V10482" s="130">
        <v>12173.91</v>
      </c>
      <c r="X10482" s="126" t="s">
        <v>549</v>
      </c>
      <c r="Z10482" s="127"/>
      <c r="AA10482" s="128">
        <v>2</v>
      </c>
      <c r="AB10482" s="128">
        <v>60</v>
      </c>
      <c r="AC10482" s="126" t="s">
        <v>366</v>
      </c>
      <c r="AD10482" s="126" t="s">
        <v>562</v>
      </c>
      <c r="AG10482" s="127"/>
      <c r="AI10482" s="127"/>
    </row>
    <row r="10483" spans="1:35" ht="14.85" customHeight="1">
      <c r="A10483" s="130">
        <v>5002407</v>
      </c>
      <c r="B10483" s="126" t="s">
        <v>20701</v>
      </c>
      <c r="C10483" s="126" t="s">
        <v>20702</v>
      </c>
      <c r="D10483" s="126" t="s">
        <v>20703</v>
      </c>
      <c r="E10483" s="126" t="s">
        <v>288</v>
      </c>
      <c r="F10483" s="126" t="s">
        <v>491</v>
      </c>
      <c r="G10483" s="126" t="s">
        <v>417</v>
      </c>
      <c r="H10483" s="126" t="s">
        <v>126</v>
      </c>
      <c r="I10483" s="126" t="s">
        <v>126</v>
      </c>
      <c r="J10483" s="126" t="s">
        <v>1248</v>
      </c>
      <c r="K10483" s="126" t="s">
        <v>613</v>
      </c>
      <c r="L10483" s="126" t="s">
        <v>1249</v>
      </c>
      <c r="M10483" s="130">
        <v>27269.759999999998</v>
      </c>
      <c r="N10483" s="126" t="s">
        <v>290</v>
      </c>
      <c r="O10483" s="126" t="s">
        <v>8209</v>
      </c>
      <c r="P10483" s="130">
        <v>0</v>
      </c>
      <c r="S10483" s="130">
        <v>0</v>
      </c>
      <c r="V10483" s="130">
        <v>29423.85</v>
      </c>
      <c r="X10483" s="126" t="s">
        <v>8210</v>
      </c>
      <c r="Y10483" s="126" t="s">
        <v>517</v>
      </c>
      <c r="Z10483" s="127"/>
      <c r="AA10483" s="128">
        <v>1</v>
      </c>
      <c r="AB10483" s="128">
        <v>120</v>
      </c>
      <c r="AD10483" s="126" t="s">
        <v>562</v>
      </c>
      <c r="AG10483" s="127"/>
      <c r="AI10483" s="127"/>
    </row>
    <row r="10484" spans="1:35" ht="14.85" customHeight="1">
      <c r="A10484" s="130">
        <v>5002406</v>
      </c>
      <c r="B10484" s="126" t="s">
        <v>20701</v>
      </c>
      <c r="C10484" s="126" t="s">
        <v>20704</v>
      </c>
      <c r="D10484" s="126" t="s">
        <v>20705</v>
      </c>
      <c r="E10484" s="126" t="s">
        <v>288</v>
      </c>
      <c r="F10484" s="126" t="s">
        <v>491</v>
      </c>
      <c r="G10484" s="126" t="s">
        <v>417</v>
      </c>
      <c r="H10484" s="126" t="s">
        <v>126</v>
      </c>
      <c r="I10484" s="126" t="s">
        <v>126</v>
      </c>
      <c r="J10484" s="126" t="s">
        <v>1248</v>
      </c>
      <c r="K10484" s="126" t="s">
        <v>613</v>
      </c>
      <c r="L10484" s="126" t="s">
        <v>1249</v>
      </c>
      <c r="M10484" s="130">
        <v>27269.759999999998</v>
      </c>
      <c r="N10484" s="126" t="s">
        <v>290</v>
      </c>
      <c r="O10484" s="126" t="s">
        <v>8209</v>
      </c>
      <c r="P10484" s="130">
        <v>0</v>
      </c>
      <c r="S10484" s="130">
        <v>0</v>
      </c>
      <c r="V10484" s="130">
        <v>29423.85</v>
      </c>
      <c r="X10484" s="126" t="s">
        <v>8210</v>
      </c>
      <c r="Y10484" s="126" t="s">
        <v>517</v>
      </c>
      <c r="Z10484" s="127"/>
      <c r="AA10484" s="128">
        <v>1</v>
      </c>
      <c r="AB10484" s="128">
        <v>120</v>
      </c>
      <c r="AD10484" s="126" t="s">
        <v>562</v>
      </c>
      <c r="AG10484" s="127"/>
      <c r="AI10484" s="127"/>
    </row>
    <row r="10485" spans="1:35" ht="14.85" customHeight="1">
      <c r="A10485" s="130">
        <v>5002405</v>
      </c>
      <c r="B10485" s="126" t="s">
        <v>20706</v>
      </c>
      <c r="C10485" s="126" t="s">
        <v>20707</v>
      </c>
      <c r="D10485" s="126" t="s">
        <v>20708</v>
      </c>
      <c r="E10485" s="126" t="s">
        <v>288</v>
      </c>
      <c r="F10485" s="126" t="s">
        <v>491</v>
      </c>
      <c r="G10485" s="126" t="s">
        <v>417</v>
      </c>
      <c r="H10485" s="126" t="s">
        <v>126</v>
      </c>
      <c r="I10485" s="126" t="s">
        <v>126</v>
      </c>
      <c r="J10485" s="126" t="s">
        <v>1248</v>
      </c>
      <c r="K10485" s="126" t="s">
        <v>613</v>
      </c>
      <c r="L10485" s="126" t="s">
        <v>1249</v>
      </c>
      <c r="M10485" s="130">
        <v>27269.759999999998</v>
      </c>
      <c r="N10485" s="126" t="s">
        <v>290</v>
      </c>
      <c r="O10485" s="126" t="s">
        <v>8209</v>
      </c>
      <c r="P10485" s="130">
        <v>0</v>
      </c>
      <c r="S10485" s="130">
        <v>0</v>
      </c>
      <c r="V10485" s="130">
        <v>29423.85</v>
      </c>
      <c r="X10485" s="126" t="s">
        <v>8210</v>
      </c>
      <c r="Y10485" s="126" t="s">
        <v>517</v>
      </c>
      <c r="Z10485" s="127"/>
      <c r="AA10485" s="128">
        <v>1</v>
      </c>
      <c r="AB10485" s="128">
        <v>120</v>
      </c>
      <c r="AD10485" s="126" t="s">
        <v>562</v>
      </c>
      <c r="AG10485" s="127"/>
      <c r="AI10485" s="127"/>
    </row>
    <row r="10486" spans="1:35" ht="14.85" customHeight="1">
      <c r="A10486" s="130">
        <v>5002404</v>
      </c>
      <c r="B10486" s="126" t="s">
        <v>20706</v>
      </c>
      <c r="C10486" s="126" t="s">
        <v>20709</v>
      </c>
      <c r="D10486" s="126" t="s">
        <v>20708</v>
      </c>
      <c r="E10486" s="126" t="s">
        <v>288</v>
      </c>
      <c r="F10486" s="126" t="s">
        <v>491</v>
      </c>
      <c r="G10486" s="126" t="s">
        <v>417</v>
      </c>
      <c r="H10486" s="126" t="s">
        <v>126</v>
      </c>
      <c r="I10486" s="126" t="s">
        <v>126</v>
      </c>
      <c r="J10486" s="126" t="s">
        <v>1248</v>
      </c>
      <c r="K10486" s="126" t="s">
        <v>613</v>
      </c>
      <c r="L10486" s="126" t="s">
        <v>1249</v>
      </c>
      <c r="M10486" s="130">
        <v>27269.759999999998</v>
      </c>
      <c r="N10486" s="126" t="s">
        <v>290</v>
      </c>
      <c r="O10486" s="126" t="s">
        <v>8209</v>
      </c>
      <c r="P10486" s="130">
        <v>0</v>
      </c>
      <c r="S10486" s="130">
        <v>0</v>
      </c>
      <c r="V10486" s="130">
        <v>29423.85</v>
      </c>
      <c r="X10486" s="126" t="s">
        <v>8210</v>
      </c>
      <c r="Y10486" s="126" t="s">
        <v>517</v>
      </c>
      <c r="Z10486" s="127"/>
      <c r="AA10486" s="128">
        <v>1</v>
      </c>
      <c r="AB10486" s="128">
        <v>120</v>
      </c>
      <c r="AD10486" s="126" t="s">
        <v>562</v>
      </c>
      <c r="AG10486" s="127"/>
      <c r="AI10486" s="127"/>
    </row>
    <row r="10487" spans="1:35" ht="14.85" customHeight="1">
      <c r="A10487" s="130">
        <v>5000392</v>
      </c>
      <c r="B10487" s="126" t="s">
        <v>20710</v>
      </c>
      <c r="C10487" s="126" t="s">
        <v>20711</v>
      </c>
      <c r="D10487" s="126" t="s">
        <v>20712</v>
      </c>
      <c r="E10487" s="126" t="s">
        <v>288</v>
      </c>
      <c r="F10487" s="126" t="s">
        <v>522</v>
      </c>
      <c r="G10487" s="126" t="s">
        <v>786</v>
      </c>
      <c r="H10487" s="126" t="s">
        <v>524</v>
      </c>
      <c r="I10487" s="126" t="s">
        <v>418</v>
      </c>
      <c r="J10487" s="126" t="s">
        <v>1770</v>
      </c>
      <c r="K10487" s="126" t="s">
        <v>976</v>
      </c>
      <c r="L10487" s="126" t="s">
        <v>1771</v>
      </c>
      <c r="M10487" s="130">
        <v>194.88</v>
      </c>
      <c r="O10487" s="126" t="s">
        <v>528</v>
      </c>
      <c r="P10487" s="130">
        <v>0</v>
      </c>
      <c r="S10487" s="130">
        <v>0</v>
      </c>
      <c r="V10487" s="130">
        <v>194.88</v>
      </c>
      <c r="X10487" s="126" t="s">
        <v>4455</v>
      </c>
      <c r="Z10487" s="127"/>
      <c r="AA10487" s="128"/>
      <c r="AB10487" s="128"/>
      <c r="AD10487" s="126" t="s">
        <v>562</v>
      </c>
      <c r="AG10487" s="127"/>
      <c r="AI10487" s="127"/>
    </row>
    <row r="10488" spans="1:35" ht="14.85" customHeight="1">
      <c r="A10488" s="130">
        <v>5000391</v>
      </c>
      <c r="B10488" s="126" t="s">
        <v>20713</v>
      </c>
      <c r="C10488" s="126" t="s">
        <v>20711</v>
      </c>
      <c r="D10488" s="126" t="s">
        <v>20714</v>
      </c>
      <c r="E10488" s="126" t="s">
        <v>288</v>
      </c>
      <c r="F10488" s="126" t="s">
        <v>522</v>
      </c>
      <c r="G10488" s="126" t="s">
        <v>4046</v>
      </c>
      <c r="H10488" s="126" t="s">
        <v>524</v>
      </c>
      <c r="I10488" s="126" t="s">
        <v>418</v>
      </c>
      <c r="J10488" s="126" t="s">
        <v>1770</v>
      </c>
      <c r="K10488" s="126" t="s">
        <v>976</v>
      </c>
      <c r="L10488" s="126" t="s">
        <v>1771</v>
      </c>
      <c r="M10488" s="130">
        <v>3.89</v>
      </c>
      <c r="O10488" s="126" t="s">
        <v>528</v>
      </c>
      <c r="P10488" s="130">
        <v>0</v>
      </c>
      <c r="S10488" s="130">
        <v>0</v>
      </c>
      <c r="V10488" s="130">
        <v>3.89</v>
      </c>
      <c r="X10488" s="126" t="s">
        <v>4455</v>
      </c>
      <c r="Z10488" s="127"/>
      <c r="AA10488" s="128"/>
      <c r="AB10488" s="128"/>
      <c r="AD10488" s="126" t="s">
        <v>562</v>
      </c>
      <c r="AG10488" s="127"/>
      <c r="AI10488" s="127"/>
    </row>
    <row r="10489" spans="1:35" ht="14.85" customHeight="1">
      <c r="A10489" s="130">
        <v>5000390</v>
      </c>
      <c r="B10489" s="126" t="s">
        <v>20715</v>
      </c>
      <c r="C10489" s="126" t="s">
        <v>20716</v>
      </c>
      <c r="D10489" s="126" t="s">
        <v>20717</v>
      </c>
      <c r="E10489" s="126" t="s">
        <v>288</v>
      </c>
      <c r="F10489" s="126" t="s">
        <v>522</v>
      </c>
      <c r="G10489" s="126" t="s">
        <v>17682</v>
      </c>
      <c r="H10489" s="126" t="s">
        <v>524</v>
      </c>
      <c r="I10489" s="126" t="s">
        <v>418</v>
      </c>
      <c r="J10489" s="126" t="s">
        <v>1770</v>
      </c>
      <c r="K10489" s="126" t="s">
        <v>976</v>
      </c>
      <c r="L10489" s="126" t="s">
        <v>1771</v>
      </c>
      <c r="M10489" s="130">
        <v>65.75</v>
      </c>
      <c r="O10489" s="126" t="s">
        <v>528</v>
      </c>
      <c r="P10489" s="130">
        <v>0</v>
      </c>
      <c r="S10489" s="130">
        <v>0</v>
      </c>
      <c r="V10489" s="130">
        <v>65.75</v>
      </c>
      <c r="X10489" s="126" t="s">
        <v>4455</v>
      </c>
      <c r="Z10489" s="127"/>
      <c r="AA10489" s="128"/>
      <c r="AB10489" s="128"/>
      <c r="AD10489" s="126" t="s">
        <v>562</v>
      </c>
      <c r="AG10489" s="127"/>
      <c r="AI10489" s="127"/>
    </row>
    <row r="10490" spans="1:35" ht="14.85" customHeight="1">
      <c r="A10490" s="130">
        <v>5000389</v>
      </c>
      <c r="B10490" s="126" t="s">
        <v>20718</v>
      </c>
      <c r="C10490" s="126" t="s">
        <v>20716</v>
      </c>
      <c r="D10490" s="126" t="s">
        <v>20719</v>
      </c>
      <c r="E10490" s="126" t="s">
        <v>288</v>
      </c>
      <c r="F10490" s="126" t="s">
        <v>522</v>
      </c>
      <c r="G10490" s="126" t="s">
        <v>20720</v>
      </c>
      <c r="H10490" s="126" t="s">
        <v>524</v>
      </c>
      <c r="I10490" s="126" t="s">
        <v>418</v>
      </c>
      <c r="J10490" s="126" t="s">
        <v>1770</v>
      </c>
      <c r="K10490" s="126" t="s">
        <v>976</v>
      </c>
      <c r="L10490" s="126" t="s">
        <v>1771</v>
      </c>
      <c r="M10490" s="130">
        <v>2.61</v>
      </c>
      <c r="O10490" s="126" t="s">
        <v>528</v>
      </c>
      <c r="P10490" s="130">
        <v>0</v>
      </c>
      <c r="S10490" s="130">
        <v>0</v>
      </c>
      <c r="V10490" s="130">
        <v>2.61</v>
      </c>
      <c r="X10490" s="126" t="s">
        <v>4455</v>
      </c>
      <c r="Z10490" s="127"/>
      <c r="AA10490" s="128"/>
      <c r="AB10490" s="128"/>
      <c r="AD10490" s="126" t="s">
        <v>562</v>
      </c>
      <c r="AG10490" s="127"/>
      <c r="AI10490" s="127"/>
    </row>
    <row r="10491" spans="1:35" ht="14.85" customHeight="1">
      <c r="A10491" s="130">
        <v>5000388</v>
      </c>
      <c r="B10491" s="126" t="s">
        <v>20721</v>
      </c>
      <c r="C10491" s="126" t="s">
        <v>20722</v>
      </c>
      <c r="D10491" s="126" t="s">
        <v>20723</v>
      </c>
      <c r="E10491" s="126" t="s">
        <v>288</v>
      </c>
      <c r="F10491" s="126" t="s">
        <v>491</v>
      </c>
      <c r="G10491" s="126" t="s">
        <v>417</v>
      </c>
      <c r="H10491" s="126" t="s">
        <v>126</v>
      </c>
      <c r="I10491" s="126" t="s">
        <v>126</v>
      </c>
      <c r="J10491" s="126" t="s">
        <v>18223</v>
      </c>
      <c r="K10491" s="126" t="s">
        <v>7040</v>
      </c>
      <c r="L10491" s="126" t="s">
        <v>770</v>
      </c>
      <c r="M10491" s="130">
        <v>11687.2</v>
      </c>
      <c r="N10491" s="126" t="s">
        <v>290</v>
      </c>
      <c r="O10491" s="126" t="s">
        <v>1311</v>
      </c>
      <c r="P10491" s="130">
        <v>0</v>
      </c>
      <c r="S10491" s="130">
        <v>0</v>
      </c>
      <c r="V10491" s="130">
        <v>11687.2</v>
      </c>
      <c r="X10491" s="126" t="s">
        <v>2048</v>
      </c>
      <c r="Y10491" s="126" t="s">
        <v>517</v>
      </c>
      <c r="Z10491" s="127"/>
      <c r="AA10491" s="128">
        <v>1</v>
      </c>
      <c r="AB10491" s="128">
        <v>60</v>
      </c>
      <c r="AD10491" s="126" t="s">
        <v>562</v>
      </c>
      <c r="AG10491" s="127"/>
      <c r="AI10491" s="127"/>
    </row>
    <row r="10492" spans="1:35" ht="14.85" customHeight="1">
      <c r="A10492" s="130">
        <v>5000387</v>
      </c>
      <c r="B10492" s="126" t="s">
        <v>20724</v>
      </c>
      <c r="C10492" s="126" t="s">
        <v>20716</v>
      </c>
      <c r="D10492" s="126" t="s">
        <v>11351</v>
      </c>
      <c r="E10492" s="126" t="s">
        <v>288</v>
      </c>
      <c r="F10492" s="126" t="s">
        <v>522</v>
      </c>
      <c r="G10492" s="126" t="s">
        <v>1975</v>
      </c>
      <c r="H10492" s="126" t="s">
        <v>524</v>
      </c>
      <c r="I10492" s="126" t="s">
        <v>418</v>
      </c>
      <c r="J10492" s="126" t="s">
        <v>1770</v>
      </c>
      <c r="K10492" s="126" t="s">
        <v>976</v>
      </c>
      <c r="L10492" s="126" t="s">
        <v>1771</v>
      </c>
      <c r="M10492" s="130">
        <v>109.6</v>
      </c>
      <c r="O10492" s="126" t="s">
        <v>528</v>
      </c>
      <c r="P10492" s="130">
        <v>0</v>
      </c>
      <c r="S10492" s="130">
        <v>0</v>
      </c>
      <c r="V10492" s="130">
        <v>109.6</v>
      </c>
      <c r="X10492" s="126" t="s">
        <v>4455</v>
      </c>
      <c r="Z10492" s="127"/>
      <c r="AA10492" s="128"/>
      <c r="AB10492" s="128"/>
      <c r="AD10492" s="126" t="s">
        <v>562</v>
      </c>
      <c r="AG10492" s="127"/>
      <c r="AI10492" s="127"/>
    </row>
    <row r="10493" spans="1:35" ht="14.85" customHeight="1">
      <c r="A10493" s="130">
        <v>5000386</v>
      </c>
      <c r="B10493" s="126" t="s">
        <v>20725</v>
      </c>
      <c r="C10493" s="126" t="s">
        <v>20716</v>
      </c>
      <c r="D10493" s="126" t="s">
        <v>11344</v>
      </c>
      <c r="E10493" s="126" t="s">
        <v>288</v>
      </c>
      <c r="F10493" s="126" t="s">
        <v>522</v>
      </c>
      <c r="G10493" s="126" t="s">
        <v>6917</v>
      </c>
      <c r="H10493" s="126" t="s">
        <v>524</v>
      </c>
      <c r="I10493" s="126" t="s">
        <v>418</v>
      </c>
      <c r="J10493" s="126" t="s">
        <v>1770</v>
      </c>
      <c r="K10493" s="126" t="s">
        <v>976</v>
      </c>
      <c r="L10493" s="126" t="s">
        <v>1771</v>
      </c>
      <c r="M10493" s="130">
        <v>2.1800000000000002</v>
      </c>
      <c r="O10493" s="126" t="s">
        <v>528</v>
      </c>
      <c r="P10493" s="130">
        <v>0</v>
      </c>
      <c r="S10493" s="130">
        <v>0</v>
      </c>
      <c r="V10493" s="130">
        <v>2.1800000000000002</v>
      </c>
      <c r="X10493" s="126" t="s">
        <v>4455</v>
      </c>
      <c r="Z10493" s="127"/>
      <c r="AA10493" s="128"/>
      <c r="AB10493" s="128"/>
      <c r="AD10493" s="126" t="s">
        <v>562</v>
      </c>
      <c r="AG10493" s="127"/>
      <c r="AI10493" s="127"/>
    </row>
    <row r="10494" spans="1:35" ht="14.85" customHeight="1">
      <c r="A10494" s="130">
        <v>5000385</v>
      </c>
      <c r="B10494" s="126" t="s">
        <v>20726</v>
      </c>
      <c r="C10494" s="126" t="s">
        <v>20716</v>
      </c>
      <c r="D10494" s="126" t="s">
        <v>12881</v>
      </c>
      <c r="E10494" s="126" t="s">
        <v>288</v>
      </c>
      <c r="F10494" s="126" t="s">
        <v>522</v>
      </c>
      <c r="G10494" s="126" t="s">
        <v>2364</v>
      </c>
      <c r="H10494" s="126" t="s">
        <v>524</v>
      </c>
      <c r="I10494" s="126" t="s">
        <v>418</v>
      </c>
      <c r="J10494" s="126" t="s">
        <v>1770</v>
      </c>
      <c r="K10494" s="126" t="s">
        <v>976</v>
      </c>
      <c r="L10494" s="126" t="s">
        <v>1771</v>
      </c>
      <c r="M10494" s="130">
        <v>48.7</v>
      </c>
      <c r="O10494" s="126" t="s">
        <v>528</v>
      </c>
      <c r="P10494" s="130">
        <v>0</v>
      </c>
      <c r="S10494" s="130">
        <v>0</v>
      </c>
      <c r="V10494" s="130">
        <v>48.7</v>
      </c>
      <c r="X10494" s="126" t="s">
        <v>4455</v>
      </c>
      <c r="Z10494" s="127"/>
      <c r="AA10494" s="128"/>
      <c r="AB10494" s="128"/>
      <c r="AD10494" s="126" t="s">
        <v>562</v>
      </c>
      <c r="AG10494" s="127"/>
      <c r="AI10494" s="127"/>
    </row>
    <row r="10495" spans="1:35" ht="14.85" customHeight="1">
      <c r="A10495" s="130">
        <v>5000050</v>
      </c>
      <c r="B10495" s="126" t="s">
        <v>20727</v>
      </c>
      <c r="C10495" s="126" t="s">
        <v>20728</v>
      </c>
      <c r="D10495" s="126" t="s">
        <v>20729</v>
      </c>
      <c r="E10495" s="126" t="s">
        <v>288</v>
      </c>
      <c r="F10495" s="126" t="s">
        <v>416</v>
      </c>
      <c r="G10495" s="126" t="s">
        <v>417</v>
      </c>
      <c r="H10495" s="126" t="s">
        <v>126</v>
      </c>
      <c r="I10495" s="126" t="s">
        <v>126</v>
      </c>
      <c r="J10495" s="126" t="s">
        <v>1086</v>
      </c>
      <c r="K10495" s="126" t="s">
        <v>747</v>
      </c>
      <c r="L10495" s="126" t="s">
        <v>1087</v>
      </c>
      <c r="M10495" s="130">
        <v>340.48</v>
      </c>
      <c r="O10495" s="126" t="s">
        <v>4833</v>
      </c>
      <c r="P10495" s="130">
        <v>0</v>
      </c>
      <c r="S10495" s="130">
        <v>0</v>
      </c>
      <c r="V10495" s="130">
        <v>446.51</v>
      </c>
      <c r="X10495" s="126" t="s">
        <v>4834</v>
      </c>
      <c r="Z10495" s="127"/>
      <c r="AA10495" s="128">
        <v>1</v>
      </c>
      <c r="AB10495" s="128">
        <v>12</v>
      </c>
      <c r="AD10495" s="126" t="s">
        <v>562</v>
      </c>
      <c r="AG10495" s="127"/>
      <c r="AI10495" s="127"/>
    </row>
    <row r="10496" spans="1:35" ht="14.85" customHeight="1">
      <c r="A10496" s="130">
        <v>5000049</v>
      </c>
      <c r="B10496" s="126" t="s">
        <v>20730</v>
      </c>
      <c r="C10496" s="126" t="s">
        <v>20731</v>
      </c>
      <c r="D10496" s="126" t="s">
        <v>20732</v>
      </c>
      <c r="E10496" s="126" t="s">
        <v>288</v>
      </c>
      <c r="F10496" s="126" t="s">
        <v>364</v>
      </c>
      <c r="G10496" s="126" t="s">
        <v>417</v>
      </c>
      <c r="H10496" s="126" t="s">
        <v>126</v>
      </c>
      <c r="I10496" s="126" t="s">
        <v>126</v>
      </c>
      <c r="J10496" s="126" t="s">
        <v>3583</v>
      </c>
      <c r="K10496" s="126" t="s">
        <v>467</v>
      </c>
      <c r="L10496" s="126" t="s">
        <v>3584</v>
      </c>
      <c r="M10496" s="130">
        <v>6817.44</v>
      </c>
      <c r="O10496" s="126" t="s">
        <v>365</v>
      </c>
      <c r="P10496" s="130">
        <v>0</v>
      </c>
      <c r="S10496" s="130">
        <v>0</v>
      </c>
      <c r="V10496" s="130">
        <v>7293.98</v>
      </c>
      <c r="X10496" s="126" t="s">
        <v>469</v>
      </c>
      <c r="Z10496" s="127"/>
      <c r="AA10496" s="128">
        <v>1</v>
      </c>
      <c r="AB10496" s="128">
        <v>60</v>
      </c>
      <c r="AC10496" s="126" t="s">
        <v>366</v>
      </c>
      <c r="AD10496" s="126" t="s">
        <v>562</v>
      </c>
      <c r="AG10496" s="127"/>
      <c r="AI10496" s="127"/>
    </row>
    <row r="10497" spans="1:35" ht="14.85" customHeight="1">
      <c r="A10497" s="130">
        <v>5000048</v>
      </c>
      <c r="B10497" s="126" t="s">
        <v>20733</v>
      </c>
      <c r="C10497" s="126" t="s">
        <v>20734</v>
      </c>
      <c r="D10497" s="126" t="s">
        <v>20735</v>
      </c>
      <c r="E10497" s="126" t="s">
        <v>288</v>
      </c>
      <c r="F10497" s="126" t="s">
        <v>364</v>
      </c>
      <c r="G10497" s="126" t="s">
        <v>417</v>
      </c>
      <c r="H10497" s="126" t="s">
        <v>126</v>
      </c>
      <c r="I10497" s="126" t="s">
        <v>126</v>
      </c>
      <c r="J10497" s="126" t="s">
        <v>3583</v>
      </c>
      <c r="K10497" s="126" t="s">
        <v>467</v>
      </c>
      <c r="L10497" s="126" t="s">
        <v>3584</v>
      </c>
      <c r="M10497" s="130">
        <v>6669.6</v>
      </c>
      <c r="O10497" s="126" t="s">
        <v>365</v>
      </c>
      <c r="P10497" s="130">
        <v>0</v>
      </c>
      <c r="S10497" s="130">
        <v>0</v>
      </c>
      <c r="V10497" s="130">
        <v>6669.6</v>
      </c>
      <c r="X10497" s="126" t="s">
        <v>510</v>
      </c>
      <c r="Z10497" s="127"/>
      <c r="AA10497" s="128">
        <v>2</v>
      </c>
      <c r="AB10497" s="128">
        <v>60</v>
      </c>
      <c r="AC10497" s="126" t="s">
        <v>366</v>
      </c>
      <c r="AD10497" s="126" t="s">
        <v>562</v>
      </c>
      <c r="AG10497" s="127"/>
      <c r="AI10497" s="127"/>
    </row>
    <row r="10498" spans="1:35" ht="14.85" customHeight="1">
      <c r="A10498" s="130">
        <v>5000046</v>
      </c>
      <c r="B10498" s="126" t="s">
        <v>20736</v>
      </c>
      <c r="C10498" s="126" t="s">
        <v>19848</v>
      </c>
      <c r="D10498" s="126" t="s">
        <v>20737</v>
      </c>
      <c r="E10498" s="126" t="s">
        <v>288</v>
      </c>
      <c r="F10498" s="126" t="s">
        <v>364</v>
      </c>
      <c r="G10498" s="126" t="s">
        <v>417</v>
      </c>
      <c r="H10498" s="126" t="s">
        <v>126</v>
      </c>
      <c r="I10498" s="126" t="s">
        <v>126</v>
      </c>
      <c r="J10498" s="126" t="s">
        <v>3583</v>
      </c>
      <c r="K10498" s="126" t="s">
        <v>467</v>
      </c>
      <c r="L10498" s="126" t="s">
        <v>3584</v>
      </c>
      <c r="M10498" s="130">
        <v>6669.6</v>
      </c>
      <c r="O10498" s="126" t="s">
        <v>365</v>
      </c>
      <c r="P10498" s="130">
        <v>0</v>
      </c>
      <c r="S10498" s="130">
        <v>0</v>
      </c>
      <c r="V10498" s="130">
        <v>6669.6</v>
      </c>
      <c r="X10498" s="126" t="s">
        <v>469</v>
      </c>
      <c r="Z10498" s="127"/>
      <c r="AA10498" s="128">
        <v>1</v>
      </c>
      <c r="AB10498" s="128">
        <v>60</v>
      </c>
      <c r="AC10498" s="126" t="s">
        <v>366</v>
      </c>
      <c r="AD10498" s="126" t="s">
        <v>562</v>
      </c>
      <c r="AG10498" s="127"/>
      <c r="AI10498" s="127"/>
    </row>
    <row r="10499" spans="1:35" ht="14.85" customHeight="1">
      <c r="A10499" s="130">
        <v>5000044</v>
      </c>
      <c r="B10499" s="126" t="s">
        <v>20738</v>
      </c>
      <c r="C10499" s="126" t="s">
        <v>20739</v>
      </c>
      <c r="D10499" s="126" t="s">
        <v>20740</v>
      </c>
      <c r="E10499" s="126" t="s">
        <v>288</v>
      </c>
      <c r="F10499" s="126" t="s">
        <v>364</v>
      </c>
      <c r="G10499" s="126" t="s">
        <v>417</v>
      </c>
      <c r="H10499" s="126" t="s">
        <v>126</v>
      </c>
      <c r="I10499" s="126" t="s">
        <v>126</v>
      </c>
      <c r="J10499" s="126" t="s">
        <v>3583</v>
      </c>
      <c r="K10499" s="126" t="s">
        <v>467</v>
      </c>
      <c r="L10499" s="126" t="s">
        <v>3584</v>
      </c>
      <c r="M10499" s="130">
        <v>6669.6</v>
      </c>
      <c r="O10499" s="126" t="s">
        <v>365</v>
      </c>
      <c r="P10499" s="130">
        <v>0</v>
      </c>
      <c r="S10499" s="130">
        <v>0</v>
      </c>
      <c r="V10499" s="130">
        <v>6669.6</v>
      </c>
      <c r="X10499" s="126" t="s">
        <v>469</v>
      </c>
      <c r="Z10499" s="127"/>
      <c r="AA10499" s="128">
        <v>1</v>
      </c>
      <c r="AB10499" s="128">
        <v>60</v>
      </c>
      <c r="AC10499" s="126" t="s">
        <v>366</v>
      </c>
      <c r="AD10499" s="126" t="s">
        <v>562</v>
      </c>
      <c r="AG10499" s="127"/>
      <c r="AI10499" s="127"/>
    </row>
    <row r="10500" spans="1:35" ht="14.85" customHeight="1">
      <c r="A10500" s="130">
        <v>5000043</v>
      </c>
      <c r="B10500" s="126" t="s">
        <v>20741</v>
      </c>
      <c r="C10500" s="126" t="s">
        <v>12441</v>
      </c>
      <c r="D10500" s="126" t="s">
        <v>20742</v>
      </c>
      <c r="E10500" s="126" t="s">
        <v>288</v>
      </c>
      <c r="F10500" s="126" t="s">
        <v>364</v>
      </c>
      <c r="G10500" s="126" t="s">
        <v>417</v>
      </c>
      <c r="H10500" s="126" t="s">
        <v>126</v>
      </c>
      <c r="I10500" s="126" t="s">
        <v>126</v>
      </c>
      <c r="J10500" s="126" t="s">
        <v>3583</v>
      </c>
      <c r="K10500" s="126" t="s">
        <v>467</v>
      </c>
      <c r="L10500" s="126" t="s">
        <v>3584</v>
      </c>
      <c r="M10500" s="130">
        <v>6817.44</v>
      </c>
      <c r="O10500" s="126" t="s">
        <v>365</v>
      </c>
      <c r="P10500" s="130">
        <v>0</v>
      </c>
      <c r="S10500" s="130">
        <v>0</v>
      </c>
      <c r="V10500" s="130">
        <v>7823.2</v>
      </c>
      <c r="X10500" s="126" t="s">
        <v>510</v>
      </c>
      <c r="Z10500" s="127"/>
      <c r="AA10500" s="128">
        <v>2</v>
      </c>
      <c r="AB10500" s="128">
        <v>60</v>
      </c>
      <c r="AC10500" s="126" t="s">
        <v>366</v>
      </c>
      <c r="AD10500" s="126" t="s">
        <v>562</v>
      </c>
      <c r="AG10500" s="127"/>
      <c r="AI10500" s="127"/>
    </row>
    <row r="10501" spans="1:35" ht="14.85" customHeight="1">
      <c r="A10501" s="130">
        <v>5003685</v>
      </c>
      <c r="B10501" s="126" t="s">
        <v>20743</v>
      </c>
      <c r="C10501" s="126" t="s">
        <v>20744</v>
      </c>
      <c r="D10501" s="126" t="s">
        <v>20745</v>
      </c>
      <c r="E10501" s="126" t="s">
        <v>288</v>
      </c>
      <c r="F10501" s="126" t="s">
        <v>522</v>
      </c>
      <c r="G10501" s="126" t="s">
        <v>1632</v>
      </c>
      <c r="H10501" s="126" t="s">
        <v>524</v>
      </c>
      <c r="I10501" s="126" t="s">
        <v>418</v>
      </c>
      <c r="J10501" s="126" t="s">
        <v>19904</v>
      </c>
      <c r="K10501" s="126" t="s">
        <v>747</v>
      </c>
      <c r="L10501" s="126" t="s">
        <v>19905</v>
      </c>
      <c r="M10501" s="130">
        <v>1283.3800000000001</v>
      </c>
      <c r="N10501" s="126" t="s">
        <v>290</v>
      </c>
      <c r="O10501" s="126" t="s">
        <v>621</v>
      </c>
      <c r="P10501" s="130">
        <v>0</v>
      </c>
      <c r="S10501" s="130">
        <v>0</v>
      </c>
      <c r="V10501" s="130">
        <v>1283.3800000000001</v>
      </c>
      <c r="X10501" s="126" t="s">
        <v>4636</v>
      </c>
      <c r="Z10501" s="127"/>
      <c r="AA10501" s="128"/>
      <c r="AB10501" s="128"/>
      <c r="AD10501" s="126" t="s">
        <v>562</v>
      </c>
      <c r="AG10501" s="127"/>
      <c r="AI10501" s="127"/>
    </row>
    <row r="10502" spans="1:35" ht="14.85" customHeight="1">
      <c r="A10502" s="130">
        <v>5003684</v>
      </c>
      <c r="B10502" s="126" t="s">
        <v>20746</v>
      </c>
      <c r="C10502" s="126" t="s">
        <v>20747</v>
      </c>
      <c r="D10502" s="126" t="s">
        <v>20748</v>
      </c>
      <c r="E10502" s="126" t="s">
        <v>288</v>
      </c>
      <c r="F10502" s="126" t="s">
        <v>440</v>
      </c>
      <c r="G10502" s="126" t="s">
        <v>417</v>
      </c>
      <c r="H10502" s="126" t="s">
        <v>126</v>
      </c>
      <c r="I10502" s="126" t="s">
        <v>126</v>
      </c>
      <c r="J10502" s="126" t="s">
        <v>8477</v>
      </c>
      <c r="K10502" s="126" t="s">
        <v>613</v>
      </c>
      <c r="L10502" s="126" t="s">
        <v>8478</v>
      </c>
      <c r="M10502" s="130">
        <v>261.27999999999997</v>
      </c>
      <c r="O10502" s="126" t="s">
        <v>445</v>
      </c>
      <c r="P10502" s="130">
        <v>0</v>
      </c>
      <c r="S10502" s="130">
        <v>0</v>
      </c>
      <c r="V10502" s="130">
        <v>261.27999999999997</v>
      </c>
      <c r="X10502" s="126" t="s">
        <v>661</v>
      </c>
      <c r="Z10502" s="127"/>
      <c r="AA10502" s="128"/>
      <c r="AB10502" s="128"/>
      <c r="AD10502" s="126" t="s">
        <v>562</v>
      </c>
      <c r="AG10502" s="127"/>
      <c r="AI10502" s="127"/>
    </row>
    <row r="10503" spans="1:35" ht="14.85" customHeight="1">
      <c r="A10503" s="130">
        <v>5003683</v>
      </c>
      <c r="B10503" s="126" t="s">
        <v>20749</v>
      </c>
      <c r="C10503" s="126" t="s">
        <v>20744</v>
      </c>
      <c r="D10503" s="126" t="s">
        <v>1640</v>
      </c>
      <c r="E10503" s="126" t="s">
        <v>288</v>
      </c>
      <c r="F10503" s="126" t="s">
        <v>522</v>
      </c>
      <c r="G10503" s="126" t="s">
        <v>523</v>
      </c>
      <c r="H10503" s="126" t="s">
        <v>524</v>
      </c>
      <c r="I10503" s="126" t="s">
        <v>418</v>
      </c>
      <c r="J10503" s="126" t="s">
        <v>19904</v>
      </c>
      <c r="K10503" s="126" t="s">
        <v>747</v>
      </c>
      <c r="L10503" s="126" t="s">
        <v>19905</v>
      </c>
      <c r="M10503" s="130">
        <v>1403.06</v>
      </c>
      <c r="N10503" s="126" t="s">
        <v>290</v>
      </c>
      <c r="O10503" s="126" t="s">
        <v>621</v>
      </c>
      <c r="P10503" s="130">
        <v>0</v>
      </c>
      <c r="S10503" s="130">
        <v>0</v>
      </c>
      <c r="V10503" s="130">
        <v>1403.06</v>
      </c>
      <c r="X10503" s="126" t="s">
        <v>4636</v>
      </c>
      <c r="Z10503" s="127"/>
      <c r="AA10503" s="128"/>
      <c r="AB10503" s="128"/>
      <c r="AD10503" s="126" t="s">
        <v>562</v>
      </c>
      <c r="AG10503" s="127"/>
      <c r="AI10503" s="127"/>
    </row>
    <row r="10504" spans="1:35" ht="14.85" customHeight="1">
      <c r="A10504" s="130">
        <v>5003681</v>
      </c>
      <c r="B10504" s="126" t="s">
        <v>20750</v>
      </c>
      <c r="C10504" s="126" t="s">
        <v>20751</v>
      </c>
      <c r="D10504" s="126" t="s">
        <v>20752</v>
      </c>
      <c r="E10504" s="126" t="s">
        <v>288</v>
      </c>
      <c r="F10504" s="126" t="s">
        <v>440</v>
      </c>
      <c r="G10504" s="126" t="s">
        <v>417</v>
      </c>
      <c r="H10504" s="126" t="s">
        <v>126</v>
      </c>
      <c r="I10504" s="126" t="s">
        <v>126</v>
      </c>
      <c r="J10504" s="126" t="s">
        <v>8477</v>
      </c>
      <c r="K10504" s="126" t="s">
        <v>613</v>
      </c>
      <c r="L10504" s="126" t="s">
        <v>8478</v>
      </c>
      <c r="M10504" s="130">
        <v>374.44</v>
      </c>
      <c r="O10504" s="126" t="s">
        <v>445</v>
      </c>
      <c r="P10504" s="130">
        <v>0</v>
      </c>
      <c r="S10504" s="130">
        <v>0</v>
      </c>
      <c r="V10504" s="130">
        <v>374.44</v>
      </c>
      <c r="X10504" s="126" t="s">
        <v>661</v>
      </c>
      <c r="Z10504" s="127"/>
      <c r="AA10504" s="128"/>
      <c r="AB10504" s="128"/>
      <c r="AD10504" s="126" t="s">
        <v>562</v>
      </c>
      <c r="AG10504" s="127"/>
      <c r="AI10504" s="127"/>
    </row>
    <row r="10505" spans="1:35" ht="14.85" customHeight="1">
      <c r="A10505" s="130">
        <v>5004282</v>
      </c>
      <c r="B10505" s="126" t="s">
        <v>18671</v>
      </c>
      <c r="C10505" s="126" t="s">
        <v>18672</v>
      </c>
      <c r="D10505" s="126" t="s">
        <v>14014</v>
      </c>
      <c r="E10505" s="126" t="s">
        <v>288</v>
      </c>
      <c r="F10505" s="126" t="s">
        <v>364</v>
      </c>
      <c r="G10505" s="126" t="s">
        <v>417</v>
      </c>
      <c r="H10505" s="126" t="s">
        <v>126</v>
      </c>
      <c r="I10505" s="126" t="s">
        <v>126</v>
      </c>
      <c r="J10505" s="126" t="s">
        <v>886</v>
      </c>
      <c r="K10505" s="126" t="s">
        <v>443</v>
      </c>
      <c r="L10505" s="126" t="s">
        <v>887</v>
      </c>
      <c r="M10505" s="130">
        <v>6817.44</v>
      </c>
      <c r="O10505" s="126" t="s">
        <v>365</v>
      </c>
      <c r="P10505" s="130">
        <v>0</v>
      </c>
      <c r="S10505" s="130">
        <v>0</v>
      </c>
      <c r="V10505" s="130">
        <v>7304.34</v>
      </c>
      <c r="X10505" s="126" t="s">
        <v>510</v>
      </c>
      <c r="Z10505" s="127"/>
      <c r="AA10505" s="128">
        <v>2</v>
      </c>
      <c r="AB10505" s="128">
        <v>60</v>
      </c>
      <c r="AC10505" s="126" t="s">
        <v>366</v>
      </c>
      <c r="AD10505" s="126" t="s">
        <v>562</v>
      </c>
      <c r="AG10505" s="127"/>
      <c r="AI10505" s="127"/>
    </row>
    <row r="10506" spans="1:35" ht="14.85" customHeight="1">
      <c r="A10506" s="130">
        <v>5004281</v>
      </c>
      <c r="B10506" s="126" t="s">
        <v>18673</v>
      </c>
      <c r="C10506" s="126" t="s">
        <v>18674</v>
      </c>
      <c r="D10506" s="126" t="s">
        <v>17228</v>
      </c>
      <c r="E10506" s="126" t="s">
        <v>288</v>
      </c>
      <c r="F10506" s="126" t="s">
        <v>364</v>
      </c>
      <c r="G10506" s="126" t="s">
        <v>417</v>
      </c>
      <c r="H10506" s="126" t="s">
        <v>126</v>
      </c>
      <c r="I10506" s="126" t="s">
        <v>126</v>
      </c>
      <c r="J10506" s="126" t="s">
        <v>886</v>
      </c>
      <c r="K10506" s="126" t="s">
        <v>443</v>
      </c>
      <c r="L10506" s="126" t="s">
        <v>887</v>
      </c>
      <c r="M10506" s="130">
        <v>6817.44</v>
      </c>
      <c r="O10506" s="126" t="s">
        <v>365</v>
      </c>
      <c r="P10506" s="130">
        <v>0</v>
      </c>
      <c r="S10506" s="130">
        <v>0</v>
      </c>
      <c r="V10506" s="130">
        <v>7304.34</v>
      </c>
      <c r="X10506" s="126" t="s">
        <v>510</v>
      </c>
      <c r="Z10506" s="127"/>
      <c r="AA10506" s="128">
        <v>2</v>
      </c>
      <c r="AB10506" s="128">
        <v>60</v>
      </c>
      <c r="AC10506" s="126" t="s">
        <v>366</v>
      </c>
      <c r="AD10506" s="126" t="s">
        <v>562</v>
      </c>
      <c r="AG10506" s="127"/>
      <c r="AI10506" s="127"/>
    </row>
    <row r="10507" spans="1:35" ht="14.85" customHeight="1">
      <c r="A10507" s="130">
        <v>5010674</v>
      </c>
      <c r="B10507" s="126" t="s">
        <v>413</v>
      </c>
      <c r="C10507" s="126" t="s">
        <v>20753</v>
      </c>
      <c r="E10507" s="126" t="s">
        <v>288</v>
      </c>
      <c r="F10507" s="126" t="s">
        <v>364</v>
      </c>
      <c r="G10507" s="126" t="s">
        <v>417</v>
      </c>
      <c r="H10507" s="126" t="s">
        <v>126</v>
      </c>
      <c r="I10507" s="126" t="s">
        <v>126</v>
      </c>
      <c r="J10507" s="126" t="s">
        <v>2924</v>
      </c>
      <c r="K10507" s="126" t="s">
        <v>535</v>
      </c>
      <c r="L10507" s="126" t="s">
        <v>2925</v>
      </c>
      <c r="M10507" s="130">
        <v>6817.44</v>
      </c>
      <c r="O10507" s="126" t="s">
        <v>365</v>
      </c>
      <c r="P10507" s="130">
        <v>0</v>
      </c>
      <c r="S10507" s="130">
        <v>0</v>
      </c>
      <c r="V10507" s="130">
        <v>32129.98</v>
      </c>
      <c r="X10507" s="126" t="s">
        <v>469</v>
      </c>
      <c r="Z10507" s="127"/>
      <c r="AA10507" s="128">
        <v>1</v>
      </c>
      <c r="AB10507" s="128">
        <v>60</v>
      </c>
      <c r="AC10507" s="126" t="s">
        <v>366</v>
      </c>
      <c r="AD10507" s="126" t="s">
        <v>859</v>
      </c>
      <c r="AG10507" s="127"/>
      <c r="AI10507" s="127"/>
    </row>
    <row r="10508" spans="1:35" ht="14.85" customHeight="1">
      <c r="A10508" s="130">
        <v>5004280</v>
      </c>
      <c r="B10508" s="126" t="s">
        <v>18675</v>
      </c>
      <c r="C10508" s="126" t="s">
        <v>18676</v>
      </c>
      <c r="D10508" s="126" t="s">
        <v>18677</v>
      </c>
      <c r="E10508" s="126" t="s">
        <v>288</v>
      </c>
      <c r="F10508" s="126" t="s">
        <v>364</v>
      </c>
      <c r="G10508" s="126" t="s">
        <v>417</v>
      </c>
      <c r="H10508" s="126" t="s">
        <v>126</v>
      </c>
      <c r="I10508" s="126" t="s">
        <v>126</v>
      </c>
      <c r="J10508" s="126" t="s">
        <v>886</v>
      </c>
      <c r="K10508" s="126" t="s">
        <v>443</v>
      </c>
      <c r="L10508" s="126" t="s">
        <v>887</v>
      </c>
      <c r="M10508" s="130">
        <v>6817.44</v>
      </c>
      <c r="O10508" s="126" t="s">
        <v>365</v>
      </c>
      <c r="P10508" s="130">
        <v>0</v>
      </c>
      <c r="S10508" s="130">
        <v>0</v>
      </c>
      <c r="V10508" s="130">
        <v>8765.2000000000007</v>
      </c>
      <c r="X10508" s="126" t="s">
        <v>510</v>
      </c>
      <c r="Z10508" s="127"/>
      <c r="AA10508" s="128">
        <v>2</v>
      </c>
      <c r="AB10508" s="128">
        <v>60</v>
      </c>
      <c r="AC10508" s="126" t="s">
        <v>366</v>
      </c>
      <c r="AD10508" s="126" t="s">
        <v>562</v>
      </c>
      <c r="AG10508" s="127"/>
      <c r="AI10508" s="127"/>
    </row>
    <row r="10509" spans="1:35" ht="14.85" customHeight="1">
      <c r="A10509" s="130">
        <v>5004086</v>
      </c>
      <c r="B10509" s="126" t="s">
        <v>12489</v>
      </c>
      <c r="C10509" s="126" t="s">
        <v>12490</v>
      </c>
      <c r="D10509" s="126" t="s">
        <v>12491</v>
      </c>
      <c r="E10509" s="126" t="s">
        <v>288</v>
      </c>
      <c r="F10509" s="126" t="s">
        <v>364</v>
      </c>
      <c r="G10509" s="126" t="s">
        <v>417</v>
      </c>
      <c r="H10509" s="126" t="s">
        <v>126</v>
      </c>
      <c r="I10509" s="126" t="s">
        <v>126</v>
      </c>
      <c r="J10509" s="126" t="s">
        <v>886</v>
      </c>
      <c r="K10509" s="126" t="s">
        <v>443</v>
      </c>
      <c r="L10509" s="126" t="s">
        <v>887</v>
      </c>
      <c r="M10509" s="130">
        <v>9739.52</v>
      </c>
      <c r="O10509" s="126" t="s">
        <v>486</v>
      </c>
      <c r="P10509" s="130">
        <v>0</v>
      </c>
      <c r="S10509" s="130">
        <v>0</v>
      </c>
      <c r="V10509" s="130">
        <v>11200</v>
      </c>
      <c r="X10509" s="126" t="s">
        <v>549</v>
      </c>
      <c r="Z10509" s="127"/>
      <c r="AA10509" s="128">
        <v>2</v>
      </c>
      <c r="AB10509" s="128">
        <v>60</v>
      </c>
      <c r="AC10509" s="126" t="s">
        <v>366</v>
      </c>
      <c r="AD10509" s="126" t="s">
        <v>562</v>
      </c>
      <c r="AG10509" s="127"/>
      <c r="AI10509" s="127"/>
    </row>
    <row r="10510" spans="1:35" ht="14.85" customHeight="1">
      <c r="A10510" s="130">
        <v>5000286</v>
      </c>
      <c r="B10510" s="126" t="s">
        <v>20754</v>
      </c>
      <c r="C10510" s="126" t="s">
        <v>20755</v>
      </c>
      <c r="D10510" s="126" t="s">
        <v>20756</v>
      </c>
      <c r="E10510" s="126" t="s">
        <v>288</v>
      </c>
      <c r="F10510" s="126" t="s">
        <v>522</v>
      </c>
      <c r="G10510" s="126" t="s">
        <v>8542</v>
      </c>
      <c r="H10510" s="126" t="s">
        <v>524</v>
      </c>
      <c r="I10510" s="126" t="s">
        <v>418</v>
      </c>
      <c r="J10510" s="126" t="s">
        <v>1770</v>
      </c>
      <c r="K10510" s="126" t="s">
        <v>976</v>
      </c>
      <c r="L10510" s="126" t="s">
        <v>1771</v>
      </c>
      <c r="M10510" s="130">
        <v>242.2</v>
      </c>
      <c r="O10510" s="126" t="s">
        <v>528</v>
      </c>
      <c r="P10510" s="130">
        <v>0</v>
      </c>
      <c r="S10510" s="130">
        <v>0</v>
      </c>
      <c r="V10510" s="130">
        <v>242.2</v>
      </c>
      <c r="X10510" s="126" t="s">
        <v>6181</v>
      </c>
      <c r="Z10510" s="127"/>
      <c r="AA10510" s="128"/>
      <c r="AB10510" s="128"/>
      <c r="AD10510" s="126" t="s">
        <v>562</v>
      </c>
      <c r="AG10510" s="127"/>
      <c r="AI10510" s="127"/>
    </row>
    <row r="10511" spans="1:35" ht="14.85" customHeight="1">
      <c r="A10511" s="130">
        <v>5000136</v>
      </c>
      <c r="B10511" s="126" t="s">
        <v>20757</v>
      </c>
      <c r="C10511" s="126" t="s">
        <v>17449</v>
      </c>
      <c r="D10511" s="126" t="s">
        <v>20758</v>
      </c>
      <c r="E10511" s="126" t="s">
        <v>288</v>
      </c>
      <c r="F10511" s="126" t="s">
        <v>364</v>
      </c>
      <c r="G10511" s="126" t="s">
        <v>417</v>
      </c>
      <c r="H10511" s="126" t="s">
        <v>126</v>
      </c>
      <c r="I10511" s="126" t="s">
        <v>126</v>
      </c>
      <c r="J10511" s="126" t="s">
        <v>3583</v>
      </c>
      <c r="K10511" s="126" t="s">
        <v>467</v>
      </c>
      <c r="L10511" s="126" t="s">
        <v>3584</v>
      </c>
      <c r="M10511" s="130">
        <v>6817.44</v>
      </c>
      <c r="O10511" s="126" t="s">
        <v>365</v>
      </c>
      <c r="P10511" s="130">
        <v>0</v>
      </c>
      <c r="S10511" s="130">
        <v>0</v>
      </c>
      <c r="V10511" s="130">
        <v>7560</v>
      </c>
      <c r="X10511" s="126" t="s">
        <v>469</v>
      </c>
      <c r="Z10511" s="127"/>
      <c r="AA10511" s="128">
        <v>1</v>
      </c>
      <c r="AB10511" s="128">
        <v>60</v>
      </c>
      <c r="AC10511" s="126" t="s">
        <v>366</v>
      </c>
      <c r="AD10511" s="126" t="s">
        <v>562</v>
      </c>
      <c r="AG10511" s="127"/>
      <c r="AI10511" s="127"/>
    </row>
    <row r="10512" spans="1:35" ht="14.85" customHeight="1">
      <c r="A10512" s="130">
        <v>5000135</v>
      </c>
      <c r="B10512" s="126" t="s">
        <v>20759</v>
      </c>
      <c r="C10512" s="126" t="s">
        <v>20760</v>
      </c>
      <c r="D10512" s="126" t="s">
        <v>20761</v>
      </c>
      <c r="E10512" s="126" t="s">
        <v>288</v>
      </c>
      <c r="F10512" s="126" t="s">
        <v>364</v>
      </c>
      <c r="G10512" s="126" t="s">
        <v>417</v>
      </c>
      <c r="H10512" s="126" t="s">
        <v>126</v>
      </c>
      <c r="I10512" s="126" t="s">
        <v>126</v>
      </c>
      <c r="J10512" s="126" t="s">
        <v>3583</v>
      </c>
      <c r="K10512" s="126" t="s">
        <v>467</v>
      </c>
      <c r="L10512" s="126" t="s">
        <v>3584</v>
      </c>
      <c r="M10512" s="130">
        <v>6817.44</v>
      </c>
      <c r="O10512" s="126" t="s">
        <v>365</v>
      </c>
      <c r="P10512" s="130">
        <v>0</v>
      </c>
      <c r="S10512" s="130">
        <v>0</v>
      </c>
      <c r="V10512" s="130">
        <v>11353.98</v>
      </c>
      <c r="X10512" s="126" t="s">
        <v>469</v>
      </c>
      <c r="Z10512" s="127"/>
      <c r="AA10512" s="128">
        <v>1</v>
      </c>
      <c r="AB10512" s="128">
        <v>60</v>
      </c>
      <c r="AC10512" s="126" t="s">
        <v>366</v>
      </c>
      <c r="AD10512" s="126" t="s">
        <v>562</v>
      </c>
      <c r="AG10512" s="127"/>
      <c r="AI10512" s="127"/>
    </row>
    <row r="10513" spans="1:35" ht="14.85" customHeight="1">
      <c r="A10513" s="130">
        <v>5000095</v>
      </c>
      <c r="B10513" s="126" t="s">
        <v>20762</v>
      </c>
      <c r="C10513" s="126" t="s">
        <v>10428</v>
      </c>
      <c r="D10513" s="126" t="s">
        <v>20763</v>
      </c>
      <c r="E10513" s="126" t="s">
        <v>288</v>
      </c>
      <c r="F10513" s="126" t="s">
        <v>364</v>
      </c>
      <c r="G10513" s="126" t="s">
        <v>417</v>
      </c>
      <c r="H10513" s="126" t="s">
        <v>126</v>
      </c>
      <c r="I10513" s="126" t="s">
        <v>126</v>
      </c>
      <c r="J10513" s="126" t="s">
        <v>3583</v>
      </c>
      <c r="K10513" s="126" t="s">
        <v>467</v>
      </c>
      <c r="L10513" s="126" t="s">
        <v>3584</v>
      </c>
      <c r="M10513" s="130">
        <v>6817.44</v>
      </c>
      <c r="O10513" s="126" t="s">
        <v>365</v>
      </c>
      <c r="P10513" s="130">
        <v>0</v>
      </c>
      <c r="S10513" s="130">
        <v>0</v>
      </c>
      <c r="V10513" s="130">
        <v>12977.98</v>
      </c>
      <c r="X10513" s="126" t="s">
        <v>469</v>
      </c>
      <c r="Z10513" s="127"/>
      <c r="AA10513" s="128">
        <v>1</v>
      </c>
      <c r="AB10513" s="128">
        <v>60</v>
      </c>
      <c r="AC10513" s="126" t="s">
        <v>366</v>
      </c>
      <c r="AD10513" s="126" t="s">
        <v>562</v>
      </c>
      <c r="AG10513" s="127"/>
      <c r="AI10513" s="127"/>
    </row>
    <row r="10514" spans="1:35" ht="14.85" customHeight="1">
      <c r="A10514" s="130">
        <v>5000094</v>
      </c>
      <c r="B10514" s="126" t="s">
        <v>20764</v>
      </c>
      <c r="C10514" s="126" t="s">
        <v>10428</v>
      </c>
      <c r="D10514" s="126" t="s">
        <v>20765</v>
      </c>
      <c r="E10514" s="126" t="s">
        <v>288</v>
      </c>
      <c r="F10514" s="126" t="s">
        <v>364</v>
      </c>
      <c r="G10514" s="126" t="s">
        <v>417</v>
      </c>
      <c r="H10514" s="126" t="s">
        <v>126</v>
      </c>
      <c r="I10514" s="126" t="s">
        <v>126</v>
      </c>
      <c r="J10514" s="126" t="s">
        <v>3583</v>
      </c>
      <c r="K10514" s="126" t="s">
        <v>467</v>
      </c>
      <c r="L10514" s="126" t="s">
        <v>3584</v>
      </c>
      <c r="M10514" s="130">
        <v>6817.44</v>
      </c>
      <c r="O10514" s="126" t="s">
        <v>365</v>
      </c>
      <c r="P10514" s="130">
        <v>0</v>
      </c>
      <c r="S10514" s="130">
        <v>0</v>
      </c>
      <c r="V10514" s="130">
        <v>8637.98</v>
      </c>
      <c r="X10514" s="126" t="s">
        <v>510</v>
      </c>
      <c r="Z10514" s="127"/>
      <c r="AA10514" s="128">
        <v>2</v>
      </c>
      <c r="AB10514" s="128">
        <v>60</v>
      </c>
      <c r="AC10514" s="126" t="s">
        <v>366</v>
      </c>
      <c r="AD10514" s="126" t="s">
        <v>562</v>
      </c>
      <c r="AG10514" s="127"/>
      <c r="AI10514" s="127"/>
    </row>
    <row r="10515" spans="1:35" ht="14.85" customHeight="1">
      <c r="A10515" s="130">
        <v>5000093</v>
      </c>
      <c r="B10515" s="126" t="s">
        <v>20766</v>
      </c>
      <c r="C10515" s="126" t="s">
        <v>10428</v>
      </c>
      <c r="D10515" s="126" t="s">
        <v>20767</v>
      </c>
      <c r="E10515" s="126" t="s">
        <v>288</v>
      </c>
      <c r="F10515" s="126" t="s">
        <v>364</v>
      </c>
      <c r="G10515" s="126" t="s">
        <v>417</v>
      </c>
      <c r="H10515" s="126" t="s">
        <v>126</v>
      </c>
      <c r="I10515" s="126" t="s">
        <v>126</v>
      </c>
      <c r="J10515" s="126" t="s">
        <v>3583</v>
      </c>
      <c r="K10515" s="126" t="s">
        <v>467</v>
      </c>
      <c r="L10515" s="126" t="s">
        <v>3584</v>
      </c>
      <c r="M10515" s="130">
        <v>6817.44</v>
      </c>
      <c r="O10515" s="126" t="s">
        <v>365</v>
      </c>
      <c r="P10515" s="130">
        <v>0</v>
      </c>
      <c r="S10515" s="130">
        <v>0</v>
      </c>
      <c r="V10515" s="130">
        <v>12977.98</v>
      </c>
      <c r="X10515" s="126" t="s">
        <v>469</v>
      </c>
      <c r="Z10515" s="127"/>
      <c r="AA10515" s="128">
        <v>1</v>
      </c>
      <c r="AB10515" s="128">
        <v>60</v>
      </c>
      <c r="AC10515" s="126" t="s">
        <v>366</v>
      </c>
      <c r="AD10515" s="126" t="s">
        <v>562</v>
      </c>
      <c r="AG10515" s="127"/>
      <c r="AI10515" s="127"/>
    </row>
    <row r="10516" spans="1:35" ht="14.85" customHeight="1">
      <c r="A10516" s="130">
        <v>5000092</v>
      </c>
      <c r="B10516" s="126" t="s">
        <v>20768</v>
      </c>
      <c r="C10516" s="126" t="s">
        <v>10428</v>
      </c>
      <c r="D10516" s="126" t="s">
        <v>20769</v>
      </c>
      <c r="E10516" s="126" t="s">
        <v>288</v>
      </c>
      <c r="F10516" s="126" t="s">
        <v>364</v>
      </c>
      <c r="G10516" s="126" t="s">
        <v>417</v>
      </c>
      <c r="H10516" s="126" t="s">
        <v>126</v>
      </c>
      <c r="I10516" s="126" t="s">
        <v>126</v>
      </c>
      <c r="J10516" s="126" t="s">
        <v>3583</v>
      </c>
      <c r="K10516" s="126" t="s">
        <v>467</v>
      </c>
      <c r="L10516" s="126" t="s">
        <v>3584</v>
      </c>
      <c r="M10516" s="130">
        <v>6817.44</v>
      </c>
      <c r="O10516" s="126" t="s">
        <v>365</v>
      </c>
      <c r="P10516" s="130">
        <v>0</v>
      </c>
      <c r="S10516" s="130">
        <v>0</v>
      </c>
      <c r="V10516" s="130">
        <v>8652</v>
      </c>
      <c r="X10516" s="126" t="s">
        <v>510</v>
      </c>
      <c r="Z10516" s="127"/>
      <c r="AA10516" s="128">
        <v>2</v>
      </c>
      <c r="AB10516" s="128">
        <v>60</v>
      </c>
      <c r="AC10516" s="126" t="s">
        <v>366</v>
      </c>
      <c r="AD10516" s="126" t="s">
        <v>562</v>
      </c>
      <c r="AG10516" s="127"/>
      <c r="AI10516" s="127"/>
    </row>
    <row r="10517" spans="1:35" ht="14.85" customHeight="1">
      <c r="A10517" s="130">
        <v>5000091</v>
      </c>
      <c r="B10517" s="126" t="s">
        <v>20770</v>
      </c>
      <c r="C10517" s="126" t="s">
        <v>10428</v>
      </c>
      <c r="D10517" s="126" t="s">
        <v>20771</v>
      </c>
      <c r="E10517" s="126" t="s">
        <v>288</v>
      </c>
      <c r="F10517" s="126" t="s">
        <v>364</v>
      </c>
      <c r="G10517" s="126" t="s">
        <v>417</v>
      </c>
      <c r="H10517" s="126" t="s">
        <v>126</v>
      </c>
      <c r="I10517" s="126" t="s">
        <v>126</v>
      </c>
      <c r="J10517" s="126" t="s">
        <v>3583</v>
      </c>
      <c r="K10517" s="126" t="s">
        <v>467</v>
      </c>
      <c r="L10517" s="126" t="s">
        <v>3584</v>
      </c>
      <c r="M10517" s="130">
        <v>6817.44</v>
      </c>
      <c r="O10517" s="126" t="s">
        <v>365</v>
      </c>
      <c r="P10517" s="130">
        <v>0</v>
      </c>
      <c r="S10517" s="130">
        <v>0</v>
      </c>
      <c r="V10517" s="130">
        <v>12852</v>
      </c>
      <c r="X10517" s="126" t="s">
        <v>469</v>
      </c>
      <c r="Z10517" s="127"/>
      <c r="AA10517" s="128">
        <v>1</v>
      </c>
      <c r="AB10517" s="128">
        <v>60</v>
      </c>
      <c r="AC10517" s="126" t="s">
        <v>366</v>
      </c>
      <c r="AD10517" s="126" t="s">
        <v>562</v>
      </c>
      <c r="AG10517" s="127"/>
      <c r="AI10517" s="127"/>
    </row>
    <row r="10518" spans="1:35" ht="14.85" customHeight="1">
      <c r="A10518" s="130">
        <v>5000035</v>
      </c>
      <c r="B10518" s="126" t="s">
        <v>18343</v>
      </c>
      <c r="C10518" s="126" t="s">
        <v>20772</v>
      </c>
      <c r="D10518" s="126" t="s">
        <v>20773</v>
      </c>
      <c r="E10518" s="126" t="s">
        <v>288</v>
      </c>
      <c r="F10518" s="126" t="s">
        <v>416</v>
      </c>
      <c r="G10518" s="126" t="s">
        <v>417</v>
      </c>
      <c r="H10518" s="126" t="s">
        <v>126</v>
      </c>
      <c r="I10518" s="126" t="s">
        <v>126</v>
      </c>
      <c r="J10518" s="126" t="s">
        <v>1086</v>
      </c>
      <c r="K10518" s="126" t="s">
        <v>747</v>
      </c>
      <c r="L10518" s="126" t="s">
        <v>1087</v>
      </c>
      <c r="M10518" s="130">
        <v>389.76</v>
      </c>
      <c r="O10518" s="126" t="s">
        <v>587</v>
      </c>
      <c r="P10518" s="130">
        <v>0</v>
      </c>
      <c r="S10518" s="130">
        <v>0</v>
      </c>
      <c r="V10518" s="130">
        <v>444.41</v>
      </c>
      <c r="X10518" s="126" t="s">
        <v>4251</v>
      </c>
      <c r="Z10518" s="127"/>
      <c r="AA10518" s="128">
        <v>1</v>
      </c>
      <c r="AB10518" s="128">
        <v>12</v>
      </c>
      <c r="AD10518" s="126" t="s">
        <v>562</v>
      </c>
      <c r="AG10518" s="127"/>
      <c r="AI10518" s="127"/>
    </row>
    <row r="10519" spans="1:35" ht="14.85" customHeight="1">
      <c r="A10519" s="130">
        <v>5015694</v>
      </c>
      <c r="B10519" s="126" t="s">
        <v>413</v>
      </c>
      <c r="C10519" s="126" t="s">
        <v>20774</v>
      </c>
      <c r="D10519" s="126" t="s">
        <v>20775</v>
      </c>
      <c r="E10519" s="126" t="s">
        <v>288</v>
      </c>
      <c r="F10519" s="126" t="s">
        <v>364</v>
      </c>
      <c r="G10519" s="126" t="s">
        <v>417</v>
      </c>
      <c r="H10519" s="126" t="s">
        <v>126</v>
      </c>
      <c r="I10519" s="126" t="s">
        <v>126</v>
      </c>
      <c r="J10519" s="126" t="s">
        <v>484</v>
      </c>
      <c r="K10519" s="126" t="s">
        <v>443</v>
      </c>
      <c r="L10519" s="126" t="s">
        <v>485</v>
      </c>
      <c r="M10519" s="130">
        <v>6817.44</v>
      </c>
      <c r="O10519" s="126" t="s">
        <v>365</v>
      </c>
      <c r="P10519" s="130">
        <v>0</v>
      </c>
      <c r="S10519" s="130">
        <v>0</v>
      </c>
      <c r="V10519" s="130">
        <v>32060</v>
      </c>
      <c r="X10519" s="126" t="s">
        <v>469</v>
      </c>
      <c r="Z10519" s="127"/>
      <c r="AA10519" s="128">
        <v>1</v>
      </c>
      <c r="AB10519" s="128">
        <v>60</v>
      </c>
      <c r="AC10519" s="126" t="s">
        <v>366</v>
      </c>
      <c r="AD10519" s="126" t="s">
        <v>19017</v>
      </c>
      <c r="AG10519" s="127"/>
      <c r="AI10519" s="127"/>
    </row>
    <row r="10520" spans="1:35" ht="14.85" customHeight="1">
      <c r="A10520" s="130">
        <v>5015698</v>
      </c>
      <c r="B10520" s="126" t="s">
        <v>413</v>
      </c>
      <c r="C10520" s="126" t="s">
        <v>20776</v>
      </c>
      <c r="D10520" s="126" t="s">
        <v>20775</v>
      </c>
      <c r="E10520" s="126" t="s">
        <v>288</v>
      </c>
      <c r="F10520" s="126" t="s">
        <v>364</v>
      </c>
      <c r="G10520" s="126" t="s">
        <v>417</v>
      </c>
      <c r="H10520" s="126" t="s">
        <v>126</v>
      </c>
      <c r="I10520" s="126" t="s">
        <v>126</v>
      </c>
      <c r="J10520" s="126" t="s">
        <v>484</v>
      </c>
      <c r="K10520" s="126" t="s">
        <v>443</v>
      </c>
      <c r="L10520" s="126" t="s">
        <v>485</v>
      </c>
      <c r="M10520" s="130">
        <v>6817.44</v>
      </c>
      <c r="O10520" s="126" t="s">
        <v>365</v>
      </c>
      <c r="P10520" s="130">
        <v>0</v>
      </c>
      <c r="S10520" s="130">
        <v>0</v>
      </c>
      <c r="V10520" s="130">
        <v>32060</v>
      </c>
      <c r="X10520" s="126" t="s">
        <v>469</v>
      </c>
      <c r="Z10520" s="127"/>
      <c r="AA10520" s="128">
        <v>1</v>
      </c>
      <c r="AB10520" s="128">
        <v>60</v>
      </c>
      <c r="AC10520" s="126" t="s">
        <v>366</v>
      </c>
      <c r="AD10520" s="126" t="s">
        <v>19017</v>
      </c>
      <c r="AG10520" s="127"/>
      <c r="AI10520" s="127"/>
    </row>
    <row r="10521" spans="1:35" ht="14.85" customHeight="1">
      <c r="A10521" s="130">
        <v>5015691</v>
      </c>
      <c r="B10521" s="126" t="s">
        <v>413</v>
      </c>
      <c r="C10521" s="126" t="s">
        <v>20777</v>
      </c>
      <c r="D10521" s="126" t="s">
        <v>20775</v>
      </c>
      <c r="E10521" s="126" t="s">
        <v>288</v>
      </c>
      <c r="F10521" s="126" t="s">
        <v>364</v>
      </c>
      <c r="G10521" s="126" t="s">
        <v>417</v>
      </c>
      <c r="H10521" s="126" t="s">
        <v>126</v>
      </c>
      <c r="I10521" s="126" t="s">
        <v>126</v>
      </c>
      <c r="J10521" s="126" t="s">
        <v>484</v>
      </c>
      <c r="K10521" s="126" t="s">
        <v>443</v>
      </c>
      <c r="L10521" s="126" t="s">
        <v>485</v>
      </c>
      <c r="M10521" s="130">
        <v>6817.44</v>
      </c>
      <c r="O10521" s="126" t="s">
        <v>365</v>
      </c>
      <c r="P10521" s="130">
        <v>0</v>
      </c>
      <c r="S10521" s="130">
        <v>0</v>
      </c>
      <c r="V10521" s="130">
        <v>32060</v>
      </c>
      <c r="X10521" s="126" t="s">
        <v>510</v>
      </c>
      <c r="Z10521" s="127"/>
      <c r="AA10521" s="128">
        <v>2</v>
      </c>
      <c r="AB10521" s="128">
        <v>60</v>
      </c>
      <c r="AC10521" s="126" t="s">
        <v>366</v>
      </c>
      <c r="AD10521" s="126" t="s">
        <v>19017</v>
      </c>
      <c r="AG10521" s="127"/>
      <c r="AI10521" s="127"/>
    </row>
    <row r="10522" spans="1:35" ht="14.85" customHeight="1">
      <c r="A10522" s="130">
        <v>5015695</v>
      </c>
      <c r="B10522" s="126" t="s">
        <v>413</v>
      </c>
      <c r="C10522" s="126" t="s">
        <v>20774</v>
      </c>
      <c r="D10522" s="126" t="s">
        <v>20775</v>
      </c>
      <c r="E10522" s="126" t="s">
        <v>288</v>
      </c>
      <c r="F10522" s="126" t="s">
        <v>364</v>
      </c>
      <c r="G10522" s="126" t="s">
        <v>417</v>
      </c>
      <c r="H10522" s="126" t="s">
        <v>126</v>
      </c>
      <c r="I10522" s="126" t="s">
        <v>126</v>
      </c>
      <c r="J10522" s="126" t="s">
        <v>484</v>
      </c>
      <c r="K10522" s="126" t="s">
        <v>443</v>
      </c>
      <c r="L10522" s="126" t="s">
        <v>485</v>
      </c>
      <c r="M10522" s="130">
        <v>6817.44</v>
      </c>
      <c r="O10522" s="126" t="s">
        <v>365</v>
      </c>
      <c r="P10522" s="130">
        <v>0</v>
      </c>
      <c r="S10522" s="130">
        <v>0</v>
      </c>
      <c r="V10522" s="130">
        <v>32060</v>
      </c>
      <c r="X10522" s="126" t="s">
        <v>510</v>
      </c>
      <c r="Z10522" s="127"/>
      <c r="AA10522" s="128">
        <v>2</v>
      </c>
      <c r="AB10522" s="128">
        <v>60</v>
      </c>
      <c r="AC10522" s="126" t="s">
        <v>366</v>
      </c>
      <c r="AD10522" s="126" t="s">
        <v>19017</v>
      </c>
      <c r="AG10522" s="127"/>
      <c r="AI10522" s="127"/>
    </row>
    <row r="10523" spans="1:35" ht="14.85" customHeight="1">
      <c r="A10523" s="130">
        <v>5015687</v>
      </c>
      <c r="B10523" s="126" t="s">
        <v>413</v>
      </c>
      <c r="C10523" s="126" t="s">
        <v>20778</v>
      </c>
      <c r="D10523" s="126" t="s">
        <v>20779</v>
      </c>
      <c r="E10523" s="126" t="s">
        <v>288</v>
      </c>
      <c r="F10523" s="126" t="s">
        <v>364</v>
      </c>
      <c r="G10523" s="126" t="s">
        <v>417</v>
      </c>
      <c r="H10523" s="126" t="s">
        <v>126</v>
      </c>
      <c r="I10523" s="126" t="s">
        <v>126</v>
      </c>
      <c r="J10523" s="126" t="s">
        <v>484</v>
      </c>
      <c r="K10523" s="126" t="s">
        <v>443</v>
      </c>
      <c r="L10523" s="126" t="s">
        <v>485</v>
      </c>
      <c r="M10523" s="130">
        <v>6817.44</v>
      </c>
      <c r="O10523" s="126" t="s">
        <v>365</v>
      </c>
      <c r="P10523" s="130">
        <v>0</v>
      </c>
      <c r="S10523" s="130">
        <v>0</v>
      </c>
      <c r="V10523" s="130">
        <v>25340</v>
      </c>
      <c r="X10523" s="126" t="s">
        <v>510</v>
      </c>
      <c r="Z10523" s="127"/>
      <c r="AA10523" s="128">
        <v>2</v>
      </c>
      <c r="AB10523" s="128">
        <v>60</v>
      </c>
      <c r="AC10523" s="126" t="s">
        <v>366</v>
      </c>
      <c r="AD10523" s="126" t="s">
        <v>19017</v>
      </c>
      <c r="AG10523" s="127"/>
      <c r="AI10523" s="127"/>
    </row>
    <row r="10524" spans="1:35" ht="14.85" customHeight="1">
      <c r="A10524" s="130">
        <v>5015692</v>
      </c>
      <c r="B10524" s="126" t="s">
        <v>413</v>
      </c>
      <c r="C10524" s="126" t="s">
        <v>20774</v>
      </c>
      <c r="D10524" s="126" t="s">
        <v>20775</v>
      </c>
      <c r="E10524" s="126" t="s">
        <v>288</v>
      </c>
      <c r="F10524" s="126" t="s">
        <v>364</v>
      </c>
      <c r="G10524" s="126" t="s">
        <v>417</v>
      </c>
      <c r="H10524" s="126" t="s">
        <v>126</v>
      </c>
      <c r="I10524" s="126" t="s">
        <v>418</v>
      </c>
      <c r="J10524" s="126" t="s">
        <v>484</v>
      </c>
      <c r="K10524" s="126" t="s">
        <v>443</v>
      </c>
      <c r="L10524" s="126" t="s">
        <v>485</v>
      </c>
      <c r="M10524" s="130">
        <v>9739.52</v>
      </c>
      <c r="O10524" s="126" t="s">
        <v>486</v>
      </c>
      <c r="P10524" s="130">
        <v>0</v>
      </c>
      <c r="S10524" s="130">
        <v>0</v>
      </c>
      <c r="V10524" s="130">
        <v>32060</v>
      </c>
      <c r="X10524" s="126" t="s">
        <v>487</v>
      </c>
      <c r="Z10524" s="127"/>
      <c r="AA10524" s="128">
        <v>1</v>
      </c>
      <c r="AB10524" s="128">
        <v>60</v>
      </c>
      <c r="AC10524" s="126" t="s">
        <v>366</v>
      </c>
      <c r="AD10524" s="126" t="s">
        <v>19017</v>
      </c>
      <c r="AG10524" s="127"/>
      <c r="AI10524" s="127"/>
    </row>
    <row r="10525" spans="1:35" ht="14.85" customHeight="1">
      <c r="A10525" s="130">
        <v>5015690</v>
      </c>
      <c r="B10525" s="126" t="s">
        <v>413</v>
      </c>
      <c r="C10525" s="126" t="s">
        <v>20777</v>
      </c>
      <c r="D10525" s="126" t="s">
        <v>20775</v>
      </c>
      <c r="E10525" s="126" t="s">
        <v>288</v>
      </c>
      <c r="F10525" s="126" t="s">
        <v>364</v>
      </c>
      <c r="G10525" s="126" t="s">
        <v>417</v>
      </c>
      <c r="H10525" s="126" t="s">
        <v>126</v>
      </c>
      <c r="I10525" s="126" t="s">
        <v>126</v>
      </c>
      <c r="J10525" s="126" t="s">
        <v>484</v>
      </c>
      <c r="K10525" s="126" t="s">
        <v>443</v>
      </c>
      <c r="L10525" s="126" t="s">
        <v>485</v>
      </c>
      <c r="M10525" s="130">
        <v>6817.44</v>
      </c>
      <c r="O10525" s="126" t="s">
        <v>365</v>
      </c>
      <c r="P10525" s="130">
        <v>0</v>
      </c>
      <c r="S10525" s="130">
        <v>0</v>
      </c>
      <c r="V10525" s="130">
        <v>32060</v>
      </c>
      <c r="X10525" s="126" t="s">
        <v>469</v>
      </c>
      <c r="Z10525" s="127"/>
      <c r="AA10525" s="128">
        <v>1</v>
      </c>
      <c r="AB10525" s="128">
        <v>60</v>
      </c>
      <c r="AC10525" s="126" t="s">
        <v>366</v>
      </c>
      <c r="AD10525" s="126" t="s">
        <v>19017</v>
      </c>
      <c r="AG10525" s="127"/>
      <c r="AI10525" s="127"/>
    </row>
    <row r="10526" spans="1:35" ht="14.85" customHeight="1">
      <c r="A10526" s="130">
        <v>5015689</v>
      </c>
      <c r="B10526" s="126" t="s">
        <v>413</v>
      </c>
      <c r="C10526" s="126" t="s">
        <v>20777</v>
      </c>
      <c r="D10526" s="126" t="s">
        <v>20775</v>
      </c>
      <c r="E10526" s="126" t="s">
        <v>288</v>
      </c>
      <c r="F10526" s="126" t="s">
        <v>364</v>
      </c>
      <c r="G10526" s="126" t="s">
        <v>417</v>
      </c>
      <c r="H10526" s="126" t="s">
        <v>126</v>
      </c>
      <c r="I10526" s="126" t="s">
        <v>418</v>
      </c>
      <c r="J10526" s="126" t="s">
        <v>484</v>
      </c>
      <c r="K10526" s="126" t="s">
        <v>443</v>
      </c>
      <c r="L10526" s="126" t="s">
        <v>485</v>
      </c>
      <c r="M10526" s="130">
        <v>9739.52</v>
      </c>
      <c r="O10526" s="126" t="s">
        <v>486</v>
      </c>
      <c r="P10526" s="130">
        <v>0</v>
      </c>
      <c r="S10526" s="130">
        <v>0</v>
      </c>
      <c r="V10526" s="130">
        <v>32060</v>
      </c>
      <c r="X10526" s="126" t="s">
        <v>549</v>
      </c>
      <c r="Z10526" s="127"/>
      <c r="AA10526" s="128">
        <v>2</v>
      </c>
      <c r="AB10526" s="128">
        <v>60</v>
      </c>
      <c r="AC10526" s="126" t="s">
        <v>366</v>
      </c>
      <c r="AD10526" s="126" t="s">
        <v>19017</v>
      </c>
      <c r="AG10526" s="127"/>
      <c r="AI10526" s="127"/>
    </row>
    <row r="10527" spans="1:35" ht="14.85" customHeight="1">
      <c r="A10527" s="130">
        <v>5015685</v>
      </c>
      <c r="B10527" s="126" t="s">
        <v>413</v>
      </c>
      <c r="C10527" s="126" t="s">
        <v>20778</v>
      </c>
      <c r="D10527" s="126" t="s">
        <v>20779</v>
      </c>
      <c r="E10527" s="126" t="s">
        <v>288</v>
      </c>
      <c r="F10527" s="126" t="s">
        <v>364</v>
      </c>
      <c r="G10527" s="126" t="s">
        <v>417</v>
      </c>
      <c r="H10527" s="126" t="s">
        <v>126</v>
      </c>
      <c r="I10527" s="126" t="s">
        <v>418</v>
      </c>
      <c r="J10527" s="126" t="s">
        <v>484</v>
      </c>
      <c r="K10527" s="126" t="s">
        <v>443</v>
      </c>
      <c r="L10527" s="126" t="s">
        <v>485</v>
      </c>
      <c r="M10527" s="130">
        <v>9739.52</v>
      </c>
      <c r="O10527" s="126" t="s">
        <v>486</v>
      </c>
      <c r="P10527" s="130">
        <v>0</v>
      </c>
      <c r="S10527" s="130">
        <v>0</v>
      </c>
      <c r="V10527" s="130">
        <v>25340</v>
      </c>
      <c r="X10527" s="126" t="s">
        <v>549</v>
      </c>
      <c r="Z10527" s="127"/>
      <c r="AA10527" s="128">
        <v>2</v>
      </c>
      <c r="AB10527" s="128">
        <v>60</v>
      </c>
      <c r="AC10527" s="126" t="s">
        <v>366</v>
      </c>
      <c r="AD10527" s="126" t="s">
        <v>19017</v>
      </c>
      <c r="AG10527" s="127"/>
      <c r="AI10527" s="127"/>
    </row>
    <row r="10528" spans="1:35" ht="14.85" customHeight="1">
      <c r="A10528" s="130">
        <v>5015683</v>
      </c>
      <c r="B10528" s="126" t="s">
        <v>413</v>
      </c>
      <c r="C10528" s="126" t="s">
        <v>20780</v>
      </c>
      <c r="D10528" s="126" t="s">
        <v>20779</v>
      </c>
      <c r="E10528" s="126" t="s">
        <v>288</v>
      </c>
      <c r="F10528" s="126" t="s">
        <v>364</v>
      </c>
      <c r="G10528" s="126" t="s">
        <v>417</v>
      </c>
      <c r="H10528" s="126" t="s">
        <v>126</v>
      </c>
      <c r="I10528" s="126" t="s">
        <v>126</v>
      </c>
      <c r="J10528" s="126" t="s">
        <v>484</v>
      </c>
      <c r="K10528" s="126" t="s">
        <v>443</v>
      </c>
      <c r="L10528" s="126" t="s">
        <v>485</v>
      </c>
      <c r="M10528" s="130">
        <v>6817.44</v>
      </c>
      <c r="O10528" s="126" t="s">
        <v>365</v>
      </c>
      <c r="P10528" s="130">
        <v>0</v>
      </c>
      <c r="S10528" s="130">
        <v>0</v>
      </c>
      <c r="V10528" s="130">
        <v>25340</v>
      </c>
      <c r="X10528" s="126" t="s">
        <v>510</v>
      </c>
      <c r="Z10528" s="127"/>
      <c r="AA10528" s="128">
        <v>2</v>
      </c>
      <c r="AB10528" s="128">
        <v>60</v>
      </c>
      <c r="AC10528" s="126" t="s">
        <v>366</v>
      </c>
      <c r="AD10528" s="126" t="s">
        <v>19017</v>
      </c>
      <c r="AG10528" s="127"/>
      <c r="AI10528" s="127"/>
    </row>
    <row r="10529" spans="1:35" ht="14.85" customHeight="1">
      <c r="A10529" s="130">
        <v>5015686</v>
      </c>
      <c r="B10529" s="126" t="s">
        <v>413</v>
      </c>
      <c r="C10529" s="126" t="s">
        <v>20778</v>
      </c>
      <c r="D10529" s="126" t="s">
        <v>20779</v>
      </c>
      <c r="E10529" s="126" t="s">
        <v>288</v>
      </c>
      <c r="F10529" s="126" t="s">
        <v>364</v>
      </c>
      <c r="G10529" s="126" t="s">
        <v>417</v>
      </c>
      <c r="H10529" s="126" t="s">
        <v>126</v>
      </c>
      <c r="I10529" s="126" t="s">
        <v>126</v>
      </c>
      <c r="J10529" s="126" t="s">
        <v>484</v>
      </c>
      <c r="K10529" s="126" t="s">
        <v>443</v>
      </c>
      <c r="L10529" s="126" t="s">
        <v>485</v>
      </c>
      <c r="M10529" s="130">
        <v>6817.44</v>
      </c>
      <c r="O10529" s="126" t="s">
        <v>365</v>
      </c>
      <c r="P10529" s="130">
        <v>0</v>
      </c>
      <c r="S10529" s="130">
        <v>0</v>
      </c>
      <c r="V10529" s="130">
        <v>25340</v>
      </c>
      <c r="X10529" s="126" t="s">
        <v>469</v>
      </c>
      <c r="Z10529" s="127"/>
      <c r="AA10529" s="128">
        <v>1</v>
      </c>
      <c r="AB10529" s="128">
        <v>60</v>
      </c>
      <c r="AC10529" s="126" t="s">
        <v>366</v>
      </c>
      <c r="AD10529" s="126" t="s">
        <v>19017</v>
      </c>
      <c r="AG10529" s="127"/>
      <c r="AI10529" s="127"/>
    </row>
    <row r="10530" spans="1:35" ht="14.85" customHeight="1">
      <c r="A10530" s="130">
        <v>5015684</v>
      </c>
      <c r="B10530" s="126" t="s">
        <v>413</v>
      </c>
      <c r="C10530" s="126" t="s">
        <v>20778</v>
      </c>
      <c r="D10530" s="126" t="s">
        <v>20779</v>
      </c>
      <c r="E10530" s="126" t="s">
        <v>288</v>
      </c>
      <c r="F10530" s="126" t="s">
        <v>364</v>
      </c>
      <c r="G10530" s="126" t="s">
        <v>417</v>
      </c>
      <c r="H10530" s="126" t="s">
        <v>126</v>
      </c>
      <c r="I10530" s="126" t="s">
        <v>418</v>
      </c>
      <c r="J10530" s="126" t="s">
        <v>484</v>
      </c>
      <c r="K10530" s="126" t="s">
        <v>443</v>
      </c>
      <c r="L10530" s="126" t="s">
        <v>485</v>
      </c>
      <c r="M10530" s="130">
        <v>9739.52</v>
      </c>
      <c r="O10530" s="126" t="s">
        <v>486</v>
      </c>
      <c r="P10530" s="130">
        <v>0</v>
      </c>
      <c r="S10530" s="130">
        <v>0</v>
      </c>
      <c r="V10530" s="130">
        <v>25340</v>
      </c>
      <c r="X10530" s="126" t="s">
        <v>487</v>
      </c>
      <c r="Z10530" s="127"/>
      <c r="AA10530" s="128">
        <v>1</v>
      </c>
      <c r="AB10530" s="128">
        <v>60</v>
      </c>
      <c r="AC10530" s="126" t="s">
        <v>366</v>
      </c>
      <c r="AD10530" s="126" t="s">
        <v>19017</v>
      </c>
      <c r="AG10530" s="127"/>
      <c r="AI10530" s="127"/>
    </row>
    <row r="10531" spans="1:35" ht="14.85" customHeight="1">
      <c r="A10531" s="130">
        <v>5015682</v>
      </c>
      <c r="B10531" s="126" t="s">
        <v>413</v>
      </c>
      <c r="C10531" s="126" t="s">
        <v>20780</v>
      </c>
      <c r="D10531" s="126" t="s">
        <v>20779</v>
      </c>
      <c r="E10531" s="126" t="s">
        <v>288</v>
      </c>
      <c r="F10531" s="126" t="s">
        <v>364</v>
      </c>
      <c r="G10531" s="126" t="s">
        <v>417</v>
      </c>
      <c r="H10531" s="126" t="s">
        <v>126</v>
      </c>
      <c r="I10531" s="126" t="s">
        <v>126</v>
      </c>
      <c r="J10531" s="126" t="s">
        <v>484</v>
      </c>
      <c r="K10531" s="126" t="s">
        <v>443</v>
      </c>
      <c r="L10531" s="126" t="s">
        <v>485</v>
      </c>
      <c r="M10531" s="130">
        <v>6817.44</v>
      </c>
      <c r="O10531" s="126" t="s">
        <v>365</v>
      </c>
      <c r="P10531" s="130">
        <v>0</v>
      </c>
      <c r="S10531" s="130">
        <v>0</v>
      </c>
      <c r="V10531" s="130">
        <v>25340</v>
      </c>
      <c r="X10531" s="126" t="s">
        <v>469</v>
      </c>
      <c r="Z10531" s="127"/>
      <c r="AA10531" s="128">
        <v>1</v>
      </c>
      <c r="AB10531" s="128">
        <v>60</v>
      </c>
      <c r="AC10531" s="126" t="s">
        <v>366</v>
      </c>
      <c r="AD10531" s="126" t="s">
        <v>19017</v>
      </c>
      <c r="AG10531" s="127"/>
      <c r="AI10531" s="127"/>
    </row>
    <row r="10532" spans="1:35" ht="14.85" customHeight="1">
      <c r="A10532" s="130">
        <v>5015681</v>
      </c>
      <c r="B10532" s="126" t="s">
        <v>413</v>
      </c>
      <c r="C10532" s="126" t="s">
        <v>20780</v>
      </c>
      <c r="D10532" s="126" t="s">
        <v>20779</v>
      </c>
      <c r="E10532" s="126" t="s">
        <v>288</v>
      </c>
      <c r="F10532" s="126" t="s">
        <v>364</v>
      </c>
      <c r="G10532" s="126" t="s">
        <v>417</v>
      </c>
      <c r="H10532" s="126" t="s">
        <v>126</v>
      </c>
      <c r="I10532" s="126" t="s">
        <v>418</v>
      </c>
      <c r="J10532" s="126" t="s">
        <v>484</v>
      </c>
      <c r="K10532" s="126" t="s">
        <v>443</v>
      </c>
      <c r="L10532" s="126" t="s">
        <v>485</v>
      </c>
      <c r="M10532" s="130">
        <v>9739.52</v>
      </c>
      <c r="O10532" s="126" t="s">
        <v>486</v>
      </c>
      <c r="P10532" s="130">
        <v>0</v>
      </c>
      <c r="S10532" s="130">
        <v>0</v>
      </c>
      <c r="V10532" s="130">
        <v>25340</v>
      </c>
      <c r="X10532" s="126" t="s">
        <v>549</v>
      </c>
      <c r="Z10532" s="127"/>
      <c r="AA10532" s="128">
        <v>2</v>
      </c>
      <c r="AB10532" s="128">
        <v>60</v>
      </c>
      <c r="AC10532" s="126" t="s">
        <v>366</v>
      </c>
      <c r="AD10532" s="126" t="s">
        <v>19017</v>
      </c>
      <c r="AG10532" s="127"/>
      <c r="AI10532" s="127"/>
    </row>
    <row r="10533" spans="1:35" ht="14.85" customHeight="1">
      <c r="A10533" s="130">
        <v>5015676</v>
      </c>
      <c r="B10533" s="126" t="s">
        <v>413</v>
      </c>
      <c r="C10533" s="126" t="s">
        <v>20781</v>
      </c>
      <c r="D10533" s="126" t="s">
        <v>20779</v>
      </c>
      <c r="E10533" s="126" t="s">
        <v>288</v>
      </c>
      <c r="F10533" s="126" t="s">
        <v>364</v>
      </c>
      <c r="G10533" s="126" t="s">
        <v>417</v>
      </c>
      <c r="H10533" s="126" t="s">
        <v>126</v>
      </c>
      <c r="I10533" s="126" t="s">
        <v>418</v>
      </c>
      <c r="J10533" s="126" t="s">
        <v>484</v>
      </c>
      <c r="K10533" s="126" t="s">
        <v>443</v>
      </c>
      <c r="L10533" s="126" t="s">
        <v>485</v>
      </c>
      <c r="M10533" s="130">
        <v>9739.52</v>
      </c>
      <c r="O10533" s="126" t="s">
        <v>486</v>
      </c>
      <c r="P10533" s="130">
        <v>0</v>
      </c>
      <c r="S10533" s="130">
        <v>0</v>
      </c>
      <c r="V10533" s="130">
        <v>25340</v>
      </c>
      <c r="X10533" s="126" t="s">
        <v>487</v>
      </c>
      <c r="Z10533" s="127"/>
      <c r="AA10533" s="128">
        <v>1</v>
      </c>
      <c r="AB10533" s="128">
        <v>60</v>
      </c>
      <c r="AC10533" s="126" t="s">
        <v>366</v>
      </c>
      <c r="AD10533" s="126" t="s">
        <v>19017</v>
      </c>
      <c r="AG10533" s="127"/>
      <c r="AI10533" s="127"/>
    </row>
    <row r="10534" spans="1:35" ht="14.85" customHeight="1">
      <c r="A10534" s="130">
        <v>5015679</v>
      </c>
      <c r="B10534" s="126" t="s">
        <v>413</v>
      </c>
      <c r="C10534" s="126" t="s">
        <v>20781</v>
      </c>
      <c r="D10534" s="126" t="s">
        <v>20779</v>
      </c>
      <c r="E10534" s="126" t="s">
        <v>288</v>
      </c>
      <c r="F10534" s="126" t="s">
        <v>364</v>
      </c>
      <c r="G10534" s="126" t="s">
        <v>417</v>
      </c>
      <c r="H10534" s="126" t="s">
        <v>126</v>
      </c>
      <c r="I10534" s="126" t="s">
        <v>126</v>
      </c>
      <c r="J10534" s="126" t="s">
        <v>484</v>
      </c>
      <c r="K10534" s="126" t="s">
        <v>443</v>
      </c>
      <c r="L10534" s="126" t="s">
        <v>485</v>
      </c>
      <c r="M10534" s="130">
        <v>6817.44</v>
      </c>
      <c r="O10534" s="126" t="s">
        <v>365</v>
      </c>
      <c r="P10534" s="130">
        <v>0</v>
      </c>
      <c r="S10534" s="130">
        <v>0</v>
      </c>
      <c r="V10534" s="130">
        <v>25340</v>
      </c>
      <c r="X10534" s="126" t="s">
        <v>510</v>
      </c>
      <c r="Z10534" s="127"/>
      <c r="AA10534" s="128">
        <v>2</v>
      </c>
      <c r="AB10534" s="128">
        <v>60</v>
      </c>
      <c r="AC10534" s="126" t="s">
        <v>366</v>
      </c>
      <c r="AD10534" s="126" t="s">
        <v>19017</v>
      </c>
      <c r="AG10534" s="127"/>
      <c r="AI10534" s="127"/>
    </row>
    <row r="10535" spans="1:35" ht="14.85" customHeight="1">
      <c r="A10535" s="130">
        <v>5015680</v>
      </c>
      <c r="B10535" s="126" t="s">
        <v>413</v>
      </c>
      <c r="C10535" s="126" t="s">
        <v>20780</v>
      </c>
      <c r="D10535" s="126" t="s">
        <v>20779</v>
      </c>
      <c r="E10535" s="126" t="s">
        <v>288</v>
      </c>
      <c r="F10535" s="126" t="s">
        <v>364</v>
      </c>
      <c r="G10535" s="126" t="s">
        <v>417</v>
      </c>
      <c r="H10535" s="126" t="s">
        <v>126</v>
      </c>
      <c r="I10535" s="126" t="s">
        <v>418</v>
      </c>
      <c r="J10535" s="126" t="s">
        <v>484</v>
      </c>
      <c r="K10535" s="126" t="s">
        <v>443</v>
      </c>
      <c r="L10535" s="126" t="s">
        <v>485</v>
      </c>
      <c r="M10535" s="130">
        <v>9739.52</v>
      </c>
      <c r="O10535" s="126" t="s">
        <v>486</v>
      </c>
      <c r="P10535" s="130">
        <v>0</v>
      </c>
      <c r="S10535" s="130">
        <v>0</v>
      </c>
      <c r="V10535" s="130">
        <v>25340</v>
      </c>
      <c r="X10535" s="126" t="s">
        <v>487</v>
      </c>
      <c r="Z10535" s="127"/>
      <c r="AA10535" s="128">
        <v>1</v>
      </c>
      <c r="AB10535" s="128">
        <v>60</v>
      </c>
      <c r="AC10535" s="126" t="s">
        <v>366</v>
      </c>
      <c r="AD10535" s="126" t="s">
        <v>19017</v>
      </c>
      <c r="AG10535" s="127"/>
      <c r="AI10535" s="127"/>
    </row>
    <row r="10536" spans="1:35" ht="14.85" customHeight="1">
      <c r="A10536" s="130">
        <v>5015673</v>
      </c>
      <c r="B10536" s="126" t="s">
        <v>413</v>
      </c>
      <c r="C10536" s="126" t="s">
        <v>20782</v>
      </c>
      <c r="D10536" s="126" t="s">
        <v>20783</v>
      </c>
      <c r="E10536" s="126" t="s">
        <v>288</v>
      </c>
      <c r="F10536" s="126" t="s">
        <v>364</v>
      </c>
      <c r="G10536" s="126" t="s">
        <v>417</v>
      </c>
      <c r="H10536" s="126" t="s">
        <v>126</v>
      </c>
      <c r="I10536" s="126" t="s">
        <v>418</v>
      </c>
      <c r="J10536" s="126" t="s">
        <v>484</v>
      </c>
      <c r="K10536" s="126" t="s">
        <v>443</v>
      </c>
      <c r="L10536" s="126" t="s">
        <v>485</v>
      </c>
      <c r="M10536" s="130">
        <v>9739.52</v>
      </c>
      <c r="O10536" s="126" t="s">
        <v>486</v>
      </c>
      <c r="P10536" s="130">
        <v>0</v>
      </c>
      <c r="S10536" s="130">
        <v>0</v>
      </c>
      <c r="V10536" s="130">
        <v>18480</v>
      </c>
      <c r="X10536" s="126" t="s">
        <v>549</v>
      </c>
      <c r="Z10536" s="127"/>
      <c r="AA10536" s="128">
        <v>2</v>
      </c>
      <c r="AB10536" s="128">
        <v>60</v>
      </c>
      <c r="AC10536" s="126" t="s">
        <v>366</v>
      </c>
      <c r="AD10536" s="126" t="s">
        <v>19017</v>
      </c>
      <c r="AG10536" s="127"/>
      <c r="AI10536" s="127"/>
    </row>
    <row r="10537" spans="1:35" ht="14.85" customHeight="1">
      <c r="A10537" s="130">
        <v>5015667</v>
      </c>
      <c r="B10537" s="126" t="s">
        <v>413</v>
      </c>
      <c r="C10537" s="126" t="s">
        <v>20784</v>
      </c>
      <c r="D10537" s="126" t="s">
        <v>20783</v>
      </c>
      <c r="E10537" s="126" t="s">
        <v>288</v>
      </c>
      <c r="F10537" s="126" t="s">
        <v>364</v>
      </c>
      <c r="G10537" s="126" t="s">
        <v>417</v>
      </c>
      <c r="H10537" s="126" t="s">
        <v>126</v>
      </c>
      <c r="I10537" s="126" t="s">
        <v>126</v>
      </c>
      <c r="J10537" s="126" t="s">
        <v>484</v>
      </c>
      <c r="K10537" s="126" t="s">
        <v>443</v>
      </c>
      <c r="L10537" s="126" t="s">
        <v>485</v>
      </c>
      <c r="M10537" s="130">
        <v>6817.44</v>
      </c>
      <c r="O10537" s="126" t="s">
        <v>365</v>
      </c>
      <c r="P10537" s="130">
        <v>0</v>
      </c>
      <c r="S10537" s="130">
        <v>0</v>
      </c>
      <c r="V10537" s="130">
        <v>18480</v>
      </c>
      <c r="X10537" s="126" t="s">
        <v>510</v>
      </c>
      <c r="Z10537" s="127"/>
      <c r="AA10537" s="128">
        <v>2</v>
      </c>
      <c r="AB10537" s="128">
        <v>60</v>
      </c>
      <c r="AC10537" s="126" t="s">
        <v>366</v>
      </c>
      <c r="AD10537" s="126" t="s">
        <v>19017</v>
      </c>
      <c r="AG10537" s="127"/>
      <c r="AI10537" s="127"/>
    </row>
    <row r="10538" spans="1:35" ht="14.85" customHeight="1">
      <c r="A10538" s="130">
        <v>5015665</v>
      </c>
      <c r="B10538" s="126" t="s">
        <v>413</v>
      </c>
      <c r="C10538" s="126" t="s">
        <v>20784</v>
      </c>
      <c r="D10538" s="126" t="s">
        <v>20783</v>
      </c>
      <c r="E10538" s="126" t="s">
        <v>288</v>
      </c>
      <c r="F10538" s="126" t="s">
        <v>364</v>
      </c>
      <c r="G10538" s="126" t="s">
        <v>417</v>
      </c>
      <c r="H10538" s="126" t="s">
        <v>126</v>
      </c>
      <c r="I10538" s="126" t="s">
        <v>418</v>
      </c>
      <c r="J10538" s="126" t="s">
        <v>484</v>
      </c>
      <c r="K10538" s="126" t="s">
        <v>443</v>
      </c>
      <c r="L10538" s="126" t="s">
        <v>485</v>
      </c>
      <c r="M10538" s="130">
        <v>9739.52</v>
      </c>
      <c r="O10538" s="126" t="s">
        <v>486</v>
      </c>
      <c r="P10538" s="130">
        <v>0</v>
      </c>
      <c r="S10538" s="130">
        <v>0</v>
      </c>
      <c r="V10538" s="130">
        <v>18480</v>
      </c>
      <c r="X10538" s="126" t="s">
        <v>549</v>
      </c>
      <c r="Z10538" s="127"/>
      <c r="AA10538" s="128">
        <v>2</v>
      </c>
      <c r="AB10538" s="128">
        <v>60</v>
      </c>
      <c r="AC10538" s="126" t="s">
        <v>366</v>
      </c>
      <c r="AD10538" s="126" t="s">
        <v>19017</v>
      </c>
      <c r="AG10538" s="127"/>
      <c r="AI10538" s="127"/>
    </row>
    <row r="10539" spans="1:35" ht="14.85" customHeight="1">
      <c r="A10539" s="130">
        <v>5015663</v>
      </c>
      <c r="B10539" s="126" t="s">
        <v>413</v>
      </c>
      <c r="C10539" s="126" t="s">
        <v>20785</v>
      </c>
      <c r="D10539" s="126" t="s">
        <v>20786</v>
      </c>
      <c r="E10539" s="126" t="s">
        <v>288</v>
      </c>
      <c r="F10539" s="126" t="s">
        <v>364</v>
      </c>
      <c r="G10539" s="126" t="s">
        <v>417</v>
      </c>
      <c r="H10539" s="126" t="s">
        <v>126</v>
      </c>
      <c r="I10539" s="126" t="s">
        <v>126</v>
      </c>
      <c r="J10539" s="126" t="s">
        <v>484</v>
      </c>
      <c r="K10539" s="126" t="s">
        <v>443</v>
      </c>
      <c r="L10539" s="126" t="s">
        <v>485</v>
      </c>
      <c r="M10539" s="130">
        <v>6817.44</v>
      </c>
      <c r="O10539" s="126" t="s">
        <v>365</v>
      </c>
      <c r="P10539" s="130">
        <v>0</v>
      </c>
      <c r="S10539" s="130">
        <v>0</v>
      </c>
      <c r="V10539" s="130">
        <v>18480</v>
      </c>
      <c r="X10539" s="126" t="s">
        <v>510</v>
      </c>
      <c r="Z10539" s="127"/>
      <c r="AA10539" s="128">
        <v>2</v>
      </c>
      <c r="AB10539" s="128">
        <v>60</v>
      </c>
      <c r="AC10539" s="126" t="s">
        <v>366</v>
      </c>
      <c r="AD10539" s="126" t="s">
        <v>19017</v>
      </c>
      <c r="AG10539" s="127"/>
      <c r="AI10539" s="127"/>
    </row>
    <row r="10540" spans="1:35" ht="14.85" customHeight="1">
      <c r="A10540" s="130">
        <v>4000021</v>
      </c>
      <c r="B10540" s="126" t="s">
        <v>20787</v>
      </c>
      <c r="C10540" s="126" t="s">
        <v>317</v>
      </c>
      <c r="D10540" s="126" t="s">
        <v>18480</v>
      </c>
      <c r="E10540" s="126" t="s">
        <v>288</v>
      </c>
      <c r="F10540" s="126" t="s">
        <v>289</v>
      </c>
      <c r="I10540" s="126" t="s">
        <v>126</v>
      </c>
      <c r="M10540" s="130">
        <v>0</v>
      </c>
      <c r="N10540" s="126" t="s">
        <v>290</v>
      </c>
      <c r="P10540" s="130">
        <v>0</v>
      </c>
      <c r="Q10540" s="126" t="s">
        <v>290</v>
      </c>
      <c r="S10540" s="130">
        <v>0</v>
      </c>
      <c r="T10540" s="126" t="s">
        <v>290</v>
      </c>
      <c r="V10540" s="127"/>
      <c r="Z10540" s="127"/>
      <c r="AA10540" s="128"/>
      <c r="AB10540" s="128">
        <v>12</v>
      </c>
      <c r="AD10540" s="126" t="s">
        <v>292</v>
      </c>
      <c r="AG10540" s="127"/>
      <c r="AI10540" s="127"/>
    </row>
    <row r="10541" spans="1:35" ht="14.85" customHeight="1">
      <c r="A10541" s="130">
        <v>5015278</v>
      </c>
      <c r="B10541" s="126" t="s">
        <v>413</v>
      </c>
      <c r="C10541" s="126" t="s">
        <v>2504</v>
      </c>
      <c r="D10541" s="126" t="s">
        <v>20788</v>
      </c>
      <c r="E10541" s="126" t="s">
        <v>288</v>
      </c>
      <c r="F10541" s="126" t="s">
        <v>555</v>
      </c>
      <c r="G10541" s="126" t="s">
        <v>458</v>
      </c>
      <c r="H10541" s="126" t="s">
        <v>126</v>
      </c>
      <c r="I10541" s="126" t="s">
        <v>418</v>
      </c>
      <c r="J10541" s="126" t="s">
        <v>1174</v>
      </c>
      <c r="K10541" s="126" t="s">
        <v>747</v>
      </c>
      <c r="L10541" s="126" t="s">
        <v>1622</v>
      </c>
      <c r="M10541" s="130">
        <v>420.18</v>
      </c>
      <c r="O10541" s="126" t="s">
        <v>560</v>
      </c>
      <c r="P10541" s="130">
        <v>469.62</v>
      </c>
      <c r="R10541" s="126" t="s">
        <v>560</v>
      </c>
      <c r="S10541" s="130">
        <v>484.45</v>
      </c>
      <c r="U10541" s="126" t="s">
        <v>560</v>
      </c>
      <c r="V10541" s="130">
        <v>494.34</v>
      </c>
      <c r="X10541" s="126" t="s">
        <v>561</v>
      </c>
      <c r="Z10541" s="127"/>
      <c r="AA10541" s="128">
        <v>150</v>
      </c>
      <c r="AB10541" s="128"/>
      <c r="AD10541" s="126" t="s">
        <v>18905</v>
      </c>
      <c r="AG10541" s="127"/>
      <c r="AI10541" s="127"/>
    </row>
    <row r="10542" spans="1:35" ht="14.85" customHeight="1">
      <c r="A10542" s="130">
        <v>5015353</v>
      </c>
      <c r="B10542" s="126" t="s">
        <v>413</v>
      </c>
      <c r="C10542" s="126" t="s">
        <v>20789</v>
      </c>
      <c r="D10542" s="126" t="s">
        <v>929</v>
      </c>
      <c r="E10542" s="126" t="s">
        <v>288</v>
      </c>
      <c r="F10542" s="126" t="s">
        <v>491</v>
      </c>
      <c r="G10542" s="126" t="s">
        <v>417</v>
      </c>
      <c r="H10542" s="126" t="s">
        <v>126</v>
      </c>
      <c r="I10542" s="126" t="s">
        <v>418</v>
      </c>
      <c r="J10542" s="126" t="s">
        <v>930</v>
      </c>
      <c r="K10542" s="126" t="s">
        <v>504</v>
      </c>
      <c r="L10542" s="126" t="s">
        <v>931</v>
      </c>
      <c r="M10542" s="130">
        <v>1349.83</v>
      </c>
      <c r="N10542" s="126" t="s">
        <v>290</v>
      </c>
      <c r="O10542" s="126" t="s">
        <v>844</v>
      </c>
      <c r="P10542" s="130">
        <v>0</v>
      </c>
      <c r="S10542" s="130">
        <v>0</v>
      </c>
      <c r="V10542" s="130">
        <v>1499.82</v>
      </c>
      <c r="X10542" s="126" t="s">
        <v>845</v>
      </c>
      <c r="Y10542" s="126" t="s">
        <v>517</v>
      </c>
      <c r="Z10542" s="127" t="s">
        <v>309</v>
      </c>
      <c r="AA10542" s="128">
        <v>1</v>
      </c>
      <c r="AB10542" s="128">
        <v>84</v>
      </c>
      <c r="AD10542" s="126" t="s">
        <v>18905</v>
      </c>
      <c r="AG10542" s="127"/>
      <c r="AI10542" s="127"/>
    </row>
    <row r="10543" spans="1:35" ht="14.85" customHeight="1">
      <c r="A10543" s="130">
        <v>5015348</v>
      </c>
      <c r="B10543" s="126" t="s">
        <v>413</v>
      </c>
      <c r="C10543" s="126" t="s">
        <v>20790</v>
      </c>
      <c r="D10543" s="126" t="s">
        <v>929</v>
      </c>
      <c r="E10543" s="126" t="s">
        <v>288</v>
      </c>
      <c r="F10543" s="126" t="s">
        <v>491</v>
      </c>
      <c r="G10543" s="126" t="s">
        <v>417</v>
      </c>
      <c r="H10543" s="126" t="s">
        <v>126</v>
      </c>
      <c r="I10543" s="126" t="s">
        <v>418</v>
      </c>
      <c r="J10543" s="126" t="s">
        <v>930</v>
      </c>
      <c r="K10543" s="126" t="s">
        <v>504</v>
      </c>
      <c r="L10543" s="126" t="s">
        <v>931</v>
      </c>
      <c r="M10543" s="130">
        <v>1369.11</v>
      </c>
      <c r="N10543" s="126" t="s">
        <v>290</v>
      </c>
      <c r="O10543" s="126" t="s">
        <v>844</v>
      </c>
      <c r="P10543" s="130">
        <v>0</v>
      </c>
      <c r="S10543" s="130">
        <v>0</v>
      </c>
      <c r="V10543" s="130">
        <v>1521.24</v>
      </c>
      <c r="X10543" s="126" t="s">
        <v>845</v>
      </c>
      <c r="Y10543" s="126" t="s">
        <v>517</v>
      </c>
      <c r="Z10543" s="127" t="s">
        <v>309</v>
      </c>
      <c r="AA10543" s="128">
        <v>1</v>
      </c>
      <c r="AB10543" s="128">
        <v>84</v>
      </c>
      <c r="AD10543" s="126" t="s">
        <v>18905</v>
      </c>
      <c r="AG10543" s="127"/>
      <c r="AI10543" s="127"/>
    </row>
    <row r="10544" spans="1:35" ht="14.85" customHeight="1">
      <c r="A10544" s="130">
        <v>5015352</v>
      </c>
      <c r="B10544" s="126" t="s">
        <v>413</v>
      </c>
      <c r="C10544" s="126" t="s">
        <v>20791</v>
      </c>
      <c r="D10544" s="126" t="s">
        <v>929</v>
      </c>
      <c r="E10544" s="126" t="s">
        <v>288</v>
      </c>
      <c r="F10544" s="126" t="s">
        <v>491</v>
      </c>
      <c r="G10544" s="126" t="s">
        <v>417</v>
      </c>
      <c r="H10544" s="126" t="s">
        <v>126</v>
      </c>
      <c r="I10544" s="126" t="s">
        <v>418</v>
      </c>
      <c r="J10544" s="126" t="s">
        <v>930</v>
      </c>
      <c r="K10544" s="126" t="s">
        <v>504</v>
      </c>
      <c r="L10544" s="126" t="s">
        <v>931</v>
      </c>
      <c r="M10544" s="130">
        <v>5071.54</v>
      </c>
      <c r="N10544" s="126" t="s">
        <v>290</v>
      </c>
      <c r="O10544" s="126" t="s">
        <v>844</v>
      </c>
      <c r="P10544" s="130">
        <v>0</v>
      </c>
      <c r="S10544" s="130">
        <v>0</v>
      </c>
      <c r="V10544" s="130">
        <v>5635.05</v>
      </c>
      <c r="X10544" s="126" t="s">
        <v>845</v>
      </c>
      <c r="Y10544" s="126" t="s">
        <v>517</v>
      </c>
      <c r="Z10544" s="127" t="s">
        <v>309</v>
      </c>
      <c r="AA10544" s="128">
        <v>1</v>
      </c>
      <c r="AB10544" s="128">
        <v>84</v>
      </c>
      <c r="AD10544" s="126" t="s">
        <v>18905</v>
      </c>
      <c r="AG10544" s="127"/>
      <c r="AI10544" s="127"/>
    </row>
    <row r="10545" spans="1:35" ht="14.85" customHeight="1">
      <c r="A10545" s="130">
        <v>5015349</v>
      </c>
      <c r="B10545" s="126" t="s">
        <v>413</v>
      </c>
      <c r="C10545" s="126" t="s">
        <v>20792</v>
      </c>
      <c r="D10545" s="126" t="s">
        <v>929</v>
      </c>
      <c r="E10545" s="126" t="s">
        <v>288</v>
      </c>
      <c r="F10545" s="126" t="s">
        <v>491</v>
      </c>
      <c r="G10545" s="126" t="s">
        <v>417</v>
      </c>
      <c r="H10545" s="126" t="s">
        <v>126</v>
      </c>
      <c r="I10545" s="126" t="s">
        <v>418</v>
      </c>
      <c r="J10545" s="126" t="s">
        <v>930</v>
      </c>
      <c r="K10545" s="126" t="s">
        <v>504</v>
      </c>
      <c r="L10545" s="126" t="s">
        <v>931</v>
      </c>
      <c r="M10545" s="130">
        <v>933.48</v>
      </c>
      <c r="N10545" s="126" t="s">
        <v>290</v>
      </c>
      <c r="O10545" s="126" t="s">
        <v>844</v>
      </c>
      <c r="P10545" s="130">
        <v>0</v>
      </c>
      <c r="S10545" s="130">
        <v>0</v>
      </c>
      <c r="V10545" s="130">
        <v>1037.2</v>
      </c>
      <c r="X10545" s="126" t="s">
        <v>845</v>
      </c>
      <c r="Y10545" s="126" t="s">
        <v>517</v>
      </c>
      <c r="Z10545" s="127" t="s">
        <v>309</v>
      </c>
      <c r="AA10545" s="128">
        <v>1</v>
      </c>
      <c r="AB10545" s="128">
        <v>84</v>
      </c>
      <c r="AD10545" s="126" t="s">
        <v>18905</v>
      </c>
      <c r="AG10545" s="127"/>
      <c r="AI10545" s="127"/>
    </row>
    <row r="10546" spans="1:35" ht="14.85" customHeight="1">
      <c r="A10546" s="130">
        <v>5015346</v>
      </c>
      <c r="B10546" s="126" t="s">
        <v>413</v>
      </c>
      <c r="C10546" s="126" t="s">
        <v>20793</v>
      </c>
      <c r="D10546" s="126" t="s">
        <v>929</v>
      </c>
      <c r="E10546" s="126" t="s">
        <v>288</v>
      </c>
      <c r="F10546" s="126" t="s">
        <v>491</v>
      </c>
      <c r="G10546" s="126" t="s">
        <v>417</v>
      </c>
      <c r="H10546" s="126" t="s">
        <v>126</v>
      </c>
      <c r="I10546" s="126" t="s">
        <v>418</v>
      </c>
      <c r="J10546" s="126" t="s">
        <v>930</v>
      </c>
      <c r="K10546" s="126" t="s">
        <v>504</v>
      </c>
      <c r="L10546" s="126" t="s">
        <v>931</v>
      </c>
      <c r="M10546" s="130">
        <v>2785.58</v>
      </c>
      <c r="N10546" s="126" t="s">
        <v>290</v>
      </c>
      <c r="O10546" s="126" t="s">
        <v>844</v>
      </c>
      <c r="P10546" s="130">
        <v>0</v>
      </c>
      <c r="S10546" s="130">
        <v>0</v>
      </c>
      <c r="V10546" s="130">
        <v>3095.09</v>
      </c>
      <c r="X10546" s="126" t="s">
        <v>845</v>
      </c>
      <c r="Y10546" s="126" t="s">
        <v>517</v>
      </c>
      <c r="Z10546" s="127" t="s">
        <v>309</v>
      </c>
      <c r="AA10546" s="128">
        <v>1</v>
      </c>
      <c r="AB10546" s="128">
        <v>84</v>
      </c>
      <c r="AD10546" s="126" t="s">
        <v>18905</v>
      </c>
      <c r="AG10546" s="127"/>
      <c r="AI10546" s="127"/>
    </row>
    <row r="10547" spans="1:35" ht="14.85" customHeight="1">
      <c r="A10547" s="130">
        <v>5015316</v>
      </c>
      <c r="B10547" s="126" t="s">
        <v>413</v>
      </c>
      <c r="C10547" s="126" t="s">
        <v>20794</v>
      </c>
      <c r="D10547" s="126" t="s">
        <v>20795</v>
      </c>
      <c r="E10547" s="126" t="s">
        <v>288</v>
      </c>
      <c r="F10547" s="126" t="s">
        <v>555</v>
      </c>
      <c r="G10547" s="126" t="s">
        <v>458</v>
      </c>
      <c r="H10547" s="126" t="s">
        <v>126</v>
      </c>
      <c r="I10547" s="126" t="s">
        <v>418</v>
      </c>
      <c r="J10547" s="126" t="s">
        <v>20796</v>
      </c>
      <c r="K10547" s="126" t="s">
        <v>984</v>
      </c>
      <c r="L10547" s="126" t="s">
        <v>20797</v>
      </c>
      <c r="M10547" s="130">
        <v>212.83</v>
      </c>
      <c r="O10547" s="126" t="s">
        <v>560</v>
      </c>
      <c r="P10547" s="130">
        <v>0</v>
      </c>
      <c r="S10547" s="130">
        <v>0</v>
      </c>
      <c r="V10547" s="130">
        <v>283.77999999999997</v>
      </c>
      <c r="X10547" s="126" t="s">
        <v>1995</v>
      </c>
      <c r="Z10547" s="127" t="s">
        <v>1996</v>
      </c>
      <c r="AA10547" s="128">
        <v>30</v>
      </c>
      <c r="AB10547" s="128"/>
      <c r="AD10547" s="126" t="s">
        <v>18905</v>
      </c>
      <c r="AG10547" s="127"/>
      <c r="AI10547" s="127"/>
    </row>
    <row r="10548" spans="1:35" ht="14.85" customHeight="1">
      <c r="A10548" s="130">
        <v>5015335</v>
      </c>
      <c r="B10548" s="126" t="s">
        <v>413</v>
      </c>
      <c r="C10548" s="126" t="s">
        <v>20798</v>
      </c>
      <c r="D10548" s="126" t="s">
        <v>929</v>
      </c>
      <c r="E10548" s="126" t="s">
        <v>288</v>
      </c>
      <c r="F10548" s="126" t="s">
        <v>491</v>
      </c>
      <c r="G10548" s="126" t="s">
        <v>417</v>
      </c>
      <c r="H10548" s="126" t="s">
        <v>126</v>
      </c>
      <c r="I10548" s="126" t="s">
        <v>418</v>
      </c>
      <c r="J10548" s="126" t="s">
        <v>930</v>
      </c>
      <c r="K10548" s="126" t="s">
        <v>504</v>
      </c>
      <c r="L10548" s="126" t="s">
        <v>931</v>
      </c>
      <c r="M10548" s="130">
        <v>1850.32</v>
      </c>
      <c r="N10548" s="126" t="s">
        <v>290</v>
      </c>
      <c r="O10548" s="126" t="s">
        <v>844</v>
      </c>
      <c r="P10548" s="130">
        <v>0</v>
      </c>
      <c r="S10548" s="130">
        <v>0</v>
      </c>
      <c r="V10548" s="130">
        <v>2055.92</v>
      </c>
      <c r="X10548" s="126" t="s">
        <v>845</v>
      </c>
      <c r="Y10548" s="126" t="s">
        <v>517</v>
      </c>
      <c r="Z10548" s="127" t="s">
        <v>309</v>
      </c>
      <c r="AA10548" s="128">
        <v>1</v>
      </c>
      <c r="AB10548" s="128">
        <v>84</v>
      </c>
      <c r="AD10548" s="126" t="s">
        <v>18905</v>
      </c>
      <c r="AG10548" s="127"/>
      <c r="AI10548" s="127"/>
    </row>
    <row r="10549" spans="1:35" ht="14.85" customHeight="1">
      <c r="A10549" s="130">
        <v>5003346</v>
      </c>
      <c r="B10549" s="126" t="s">
        <v>15753</v>
      </c>
      <c r="C10549" s="126" t="s">
        <v>15754</v>
      </c>
      <c r="E10549" s="126" t="s">
        <v>288</v>
      </c>
      <c r="F10549" s="126" t="s">
        <v>364</v>
      </c>
      <c r="G10549" s="126" t="s">
        <v>417</v>
      </c>
      <c r="H10549" s="126" t="s">
        <v>126</v>
      </c>
      <c r="I10549" s="126" t="s">
        <v>126</v>
      </c>
      <c r="J10549" s="126" t="s">
        <v>466</v>
      </c>
      <c r="K10549" s="126" t="s">
        <v>467</v>
      </c>
      <c r="L10549" s="126" t="s">
        <v>468</v>
      </c>
      <c r="M10549" s="130">
        <v>9641.73</v>
      </c>
      <c r="O10549" s="126" t="s">
        <v>486</v>
      </c>
      <c r="P10549" s="130">
        <v>0</v>
      </c>
      <c r="S10549" s="130">
        <v>0</v>
      </c>
      <c r="V10549" s="130">
        <v>9641.73</v>
      </c>
      <c r="X10549" s="126" t="s">
        <v>549</v>
      </c>
      <c r="Z10549" s="127"/>
      <c r="AA10549" s="128">
        <v>2</v>
      </c>
      <c r="AB10549" s="128">
        <v>60</v>
      </c>
      <c r="AC10549" s="126" t="s">
        <v>366</v>
      </c>
      <c r="AD10549" s="126" t="s">
        <v>562</v>
      </c>
      <c r="AG10549" s="127"/>
      <c r="AI10549" s="127"/>
    </row>
    <row r="10550" spans="1:35" ht="14.85" customHeight="1">
      <c r="A10550" s="130">
        <v>5002911</v>
      </c>
      <c r="B10550" s="126" t="s">
        <v>20799</v>
      </c>
      <c r="C10550" s="126" t="s">
        <v>20800</v>
      </c>
      <c r="D10550" s="126" t="s">
        <v>20801</v>
      </c>
      <c r="E10550" s="126" t="s">
        <v>288</v>
      </c>
      <c r="F10550" s="126" t="s">
        <v>416</v>
      </c>
      <c r="G10550" s="126" t="s">
        <v>417</v>
      </c>
      <c r="H10550" s="126" t="s">
        <v>126</v>
      </c>
      <c r="I10550" s="126" t="s">
        <v>126</v>
      </c>
      <c r="J10550" s="126" t="s">
        <v>8036</v>
      </c>
      <c r="K10550" s="126" t="s">
        <v>747</v>
      </c>
      <c r="L10550" s="126" t="s">
        <v>8037</v>
      </c>
      <c r="M10550" s="130">
        <v>175.84</v>
      </c>
      <c r="O10550" s="126" t="s">
        <v>587</v>
      </c>
      <c r="P10550" s="130">
        <v>0</v>
      </c>
      <c r="S10550" s="130">
        <v>0</v>
      </c>
      <c r="V10550" s="130">
        <v>183.1</v>
      </c>
      <c r="X10550" s="126" t="s">
        <v>2338</v>
      </c>
      <c r="Z10550" s="127"/>
      <c r="AA10550" s="128">
        <v>1</v>
      </c>
      <c r="AB10550" s="128">
        <v>12</v>
      </c>
      <c r="AD10550" s="126" t="s">
        <v>562</v>
      </c>
      <c r="AG10550" s="127"/>
      <c r="AI10550" s="127"/>
    </row>
    <row r="10551" spans="1:35" ht="14.85" customHeight="1">
      <c r="A10551" s="130">
        <v>5002910</v>
      </c>
      <c r="B10551" s="126" t="s">
        <v>20802</v>
      </c>
      <c r="C10551" s="126" t="s">
        <v>20803</v>
      </c>
      <c r="D10551" s="126" t="s">
        <v>20801</v>
      </c>
      <c r="E10551" s="126" t="s">
        <v>288</v>
      </c>
      <c r="F10551" s="126" t="s">
        <v>416</v>
      </c>
      <c r="G10551" s="126" t="s">
        <v>417</v>
      </c>
      <c r="H10551" s="126" t="s">
        <v>126</v>
      </c>
      <c r="I10551" s="126" t="s">
        <v>126</v>
      </c>
      <c r="J10551" s="126" t="s">
        <v>8036</v>
      </c>
      <c r="K10551" s="126" t="s">
        <v>747</v>
      </c>
      <c r="L10551" s="126" t="s">
        <v>8037</v>
      </c>
      <c r="M10551" s="130">
        <v>175.84</v>
      </c>
      <c r="O10551" s="126" t="s">
        <v>587</v>
      </c>
      <c r="P10551" s="130">
        <v>0</v>
      </c>
      <c r="S10551" s="130">
        <v>0</v>
      </c>
      <c r="V10551" s="130">
        <v>191.22</v>
      </c>
      <c r="X10551" s="126" t="s">
        <v>2338</v>
      </c>
      <c r="Z10551" s="127"/>
      <c r="AA10551" s="128">
        <v>1</v>
      </c>
      <c r="AB10551" s="128">
        <v>12</v>
      </c>
      <c r="AD10551" s="126" t="s">
        <v>562</v>
      </c>
      <c r="AG10551" s="127"/>
      <c r="AI10551" s="127"/>
    </row>
    <row r="10552" spans="1:35" ht="14.85" customHeight="1">
      <c r="A10552" s="130">
        <v>5002909</v>
      </c>
      <c r="B10552" s="126" t="s">
        <v>20804</v>
      </c>
      <c r="C10552" s="126" t="s">
        <v>20805</v>
      </c>
      <c r="D10552" s="126" t="s">
        <v>20806</v>
      </c>
      <c r="E10552" s="126" t="s">
        <v>288</v>
      </c>
      <c r="F10552" s="126" t="s">
        <v>416</v>
      </c>
      <c r="G10552" s="126" t="s">
        <v>417</v>
      </c>
      <c r="H10552" s="126" t="s">
        <v>126</v>
      </c>
      <c r="I10552" s="126" t="s">
        <v>126</v>
      </c>
      <c r="J10552" s="126" t="s">
        <v>8036</v>
      </c>
      <c r="K10552" s="126" t="s">
        <v>747</v>
      </c>
      <c r="L10552" s="126" t="s">
        <v>8037</v>
      </c>
      <c r="M10552" s="130">
        <v>263.2</v>
      </c>
      <c r="O10552" s="126" t="s">
        <v>422</v>
      </c>
      <c r="P10552" s="130">
        <v>0</v>
      </c>
      <c r="S10552" s="130">
        <v>0</v>
      </c>
      <c r="V10552" s="130">
        <v>422.94</v>
      </c>
      <c r="X10552" s="126" t="s">
        <v>1574</v>
      </c>
      <c r="Z10552" s="127"/>
      <c r="AA10552" s="128">
        <v>1</v>
      </c>
      <c r="AB10552" s="128">
        <v>12</v>
      </c>
      <c r="AD10552" s="126" t="s">
        <v>562</v>
      </c>
      <c r="AG10552" s="127"/>
      <c r="AI10552" s="127"/>
    </row>
    <row r="10553" spans="1:35" ht="14.85" customHeight="1">
      <c r="A10553" s="130">
        <v>5000702</v>
      </c>
      <c r="B10553" s="126" t="s">
        <v>20807</v>
      </c>
      <c r="C10553" s="126" t="s">
        <v>20808</v>
      </c>
      <c r="D10553" s="126" t="s">
        <v>3057</v>
      </c>
      <c r="E10553" s="126" t="s">
        <v>288</v>
      </c>
      <c r="F10553" s="126" t="s">
        <v>416</v>
      </c>
      <c r="G10553" s="126" t="s">
        <v>417</v>
      </c>
      <c r="H10553" s="126" t="s">
        <v>126</v>
      </c>
      <c r="I10553" s="126" t="s">
        <v>126</v>
      </c>
      <c r="J10553" s="126" t="s">
        <v>912</v>
      </c>
      <c r="K10553" s="126" t="s">
        <v>747</v>
      </c>
      <c r="L10553" s="126" t="s">
        <v>913</v>
      </c>
      <c r="M10553" s="130">
        <v>730.24</v>
      </c>
      <c r="O10553" s="126" t="s">
        <v>427</v>
      </c>
      <c r="P10553" s="130">
        <v>0</v>
      </c>
      <c r="S10553" s="130">
        <v>0</v>
      </c>
      <c r="V10553" s="130">
        <v>788.56</v>
      </c>
      <c r="X10553" s="126" t="s">
        <v>771</v>
      </c>
      <c r="Z10553" s="127"/>
      <c r="AA10553" s="128">
        <v>1</v>
      </c>
      <c r="AB10553" s="128">
        <v>12</v>
      </c>
      <c r="AD10553" s="126" t="s">
        <v>562</v>
      </c>
      <c r="AG10553" s="127"/>
      <c r="AI10553" s="127"/>
    </row>
    <row r="10554" spans="1:35" ht="14.85" customHeight="1">
      <c r="A10554" s="130">
        <v>5000701</v>
      </c>
      <c r="B10554" s="126" t="s">
        <v>20809</v>
      </c>
      <c r="C10554" s="126" t="s">
        <v>20810</v>
      </c>
      <c r="D10554" s="126" t="s">
        <v>1317</v>
      </c>
      <c r="E10554" s="126" t="s">
        <v>288</v>
      </c>
      <c r="F10554" s="126" t="s">
        <v>416</v>
      </c>
      <c r="G10554" s="126" t="s">
        <v>417</v>
      </c>
      <c r="H10554" s="126" t="s">
        <v>126</v>
      </c>
      <c r="I10554" s="126" t="s">
        <v>126</v>
      </c>
      <c r="J10554" s="126" t="s">
        <v>912</v>
      </c>
      <c r="K10554" s="126" t="s">
        <v>747</v>
      </c>
      <c r="L10554" s="126" t="s">
        <v>913</v>
      </c>
      <c r="M10554" s="130">
        <v>655.16999999999996</v>
      </c>
      <c r="O10554" s="126" t="s">
        <v>427</v>
      </c>
      <c r="P10554" s="130">
        <v>0</v>
      </c>
      <c r="S10554" s="130">
        <v>0</v>
      </c>
      <c r="V10554" s="130">
        <v>655.16999999999996</v>
      </c>
      <c r="X10554" s="126" t="s">
        <v>771</v>
      </c>
      <c r="Z10554" s="127"/>
      <c r="AA10554" s="128">
        <v>1</v>
      </c>
      <c r="AB10554" s="128">
        <v>12</v>
      </c>
      <c r="AD10554" s="126" t="s">
        <v>562</v>
      </c>
      <c r="AG10554" s="127"/>
      <c r="AI10554" s="127"/>
    </row>
    <row r="10555" spans="1:35" ht="14.85" customHeight="1">
      <c r="A10555" s="130">
        <v>5000700</v>
      </c>
      <c r="B10555" s="126" t="s">
        <v>20811</v>
      </c>
      <c r="C10555" s="126" t="s">
        <v>20812</v>
      </c>
      <c r="D10555" s="126" t="s">
        <v>20264</v>
      </c>
      <c r="E10555" s="126" t="s">
        <v>288</v>
      </c>
      <c r="F10555" s="126" t="s">
        <v>416</v>
      </c>
      <c r="G10555" s="126" t="s">
        <v>417</v>
      </c>
      <c r="H10555" s="126" t="s">
        <v>126</v>
      </c>
      <c r="I10555" s="126" t="s">
        <v>126</v>
      </c>
      <c r="J10555" s="126" t="s">
        <v>912</v>
      </c>
      <c r="K10555" s="126" t="s">
        <v>747</v>
      </c>
      <c r="L10555" s="126" t="s">
        <v>913</v>
      </c>
      <c r="M10555" s="130">
        <v>730.24</v>
      </c>
      <c r="O10555" s="126" t="s">
        <v>427</v>
      </c>
      <c r="P10555" s="130">
        <v>0</v>
      </c>
      <c r="S10555" s="130">
        <v>0</v>
      </c>
      <c r="V10555" s="130">
        <v>730.24</v>
      </c>
      <c r="X10555" s="126" t="s">
        <v>771</v>
      </c>
      <c r="Z10555" s="127"/>
      <c r="AA10555" s="128">
        <v>1</v>
      </c>
      <c r="AB10555" s="128">
        <v>12</v>
      </c>
      <c r="AD10555" s="126" t="s">
        <v>562</v>
      </c>
      <c r="AG10555" s="127"/>
      <c r="AI10555" s="127"/>
    </row>
    <row r="10556" spans="1:35" ht="14.85" customHeight="1">
      <c r="A10556" s="130">
        <v>5002362</v>
      </c>
      <c r="B10556" s="126" t="s">
        <v>20813</v>
      </c>
      <c r="C10556" s="126" t="s">
        <v>20814</v>
      </c>
      <c r="D10556" s="126" t="s">
        <v>1375</v>
      </c>
      <c r="E10556" s="126" t="s">
        <v>288</v>
      </c>
      <c r="F10556" s="126" t="s">
        <v>491</v>
      </c>
      <c r="G10556" s="126" t="s">
        <v>417</v>
      </c>
      <c r="H10556" s="126" t="s">
        <v>126</v>
      </c>
      <c r="I10556" s="126" t="s">
        <v>126</v>
      </c>
      <c r="J10556" s="126" t="s">
        <v>1248</v>
      </c>
      <c r="K10556" s="126" t="s">
        <v>613</v>
      </c>
      <c r="L10556" s="126" t="s">
        <v>1249</v>
      </c>
      <c r="M10556" s="130">
        <v>4032.86</v>
      </c>
      <c r="N10556" s="126" t="s">
        <v>290</v>
      </c>
      <c r="O10556" s="126" t="s">
        <v>844</v>
      </c>
      <c r="P10556" s="130">
        <v>0</v>
      </c>
      <c r="S10556" s="130">
        <v>0</v>
      </c>
      <c r="V10556" s="130">
        <v>4480.96</v>
      </c>
      <c r="X10556" s="126" t="s">
        <v>845</v>
      </c>
      <c r="Y10556" s="126" t="s">
        <v>517</v>
      </c>
      <c r="Z10556" s="127" t="s">
        <v>309</v>
      </c>
      <c r="AA10556" s="128">
        <v>1</v>
      </c>
      <c r="AB10556" s="128">
        <v>84</v>
      </c>
      <c r="AD10556" s="126" t="s">
        <v>562</v>
      </c>
      <c r="AG10556" s="127"/>
      <c r="AI10556" s="127"/>
    </row>
    <row r="10557" spans="1:35" ht="14.85" customHeight="1">
      <c r="A10557" s="130">
        <v>5002361</v>
      </c>
      <c r="B10557" s="126" t="s">
        <v>20815</v>
      </c>
      <c r="C10557" s="126" t="s">
        <v>20816</v>
      </c>
      <c r="D10557" s="126" t="s">
        <v>1375</v>
      </c>
      <c r="E10557" s="126" t="s">
        <v>288</v>
      </c>
      <c r="F10557" s="126" t="s">
        <v>491</v>
      </c>
      <c r="G10557" s="126" t="s">
        <v>417</v>
      </c>
      <c r="H10557" s="126" t="s">
        <v>126</v>
      </c>
      <c r="I10557" s="126" t="s">
        <v>126</v>
      </c>
      <c r="J10557" s="126" t="s">
        <v>1248</v>
      </c>
      <c r="K10557" s="126" t="s">
        <v>613</v>
      </c>
      <c r="L10557" s="126" t="s">
        <v>1249</v>
      </c>
      <c r="M10557" s="130">
        <v>4032.86</v>
      </c>
      <c r="N10557" s="126" t="s">
        <v>290</v>
      </c>
      <c r="O10557" s="126" t="s">
        <v>844</v>
      </c>
      <c r="P10557" s="130">
        <v>0</v>
      </c>
      <c r="S10557" s="130">
        <v>0</v>
      </c>
      <c r="V10557" s="130">
        <v>4480.96</v>
      </c>
      <c r="X10557" s="126" t="s">
        <v>845</v>
      </c>
      <c r="Y10557" s="126" t="s">
        <v>517</v>
      </c>
      <c r="Z10557" s="127" t="s">
        <v>309</v>
      </c>
      <c r="AA10557" s="128">
        <v>1</v>
      </c>
      <c r="AB10557" s="128">
        <v>84</v>
      </c>
      <c r="AD10557" s="126" t="s">
        <v>562</v>
      </c>
      <c r="AG10557" s="127"/>
      <c r="AI10557" s="127"/>
    </row>
    <row r="10558" spans="1:35" ht="14.85" customHeight="1">
      <c r="A10558" s="130">
        <v>5002360</v>
      </c>
      <c r="B10558" s="126" t="s">
        <v>20817</v>
      </c>
      <c r="C10558" s="126" t="s">
        <v>20818</v>
      </c>
      <c r="D10558" s="126" t="s">
        <v>1375</v>
      </c>
      <c r="E10558" s="126" t="s">
        <v>288</v>
      </c>
      <c r="F10558" s="126" t="s">
        <v>491</v>
      </c>
      <c r="G10558" s="126" t="s">
        <v>417</v>
      </c>
      <c r="H10558" s="126" t="s">
        <v>126</v>
      </c>
      <c r="I10558" s="126" t="s">
        <v>308</v>
      </c>
      <c r="J10558" s="126" t="s">
        <v>1248</v>
      </c>
      <c r="K10558" s="126" t="s">
        <v>613</v>
      </c>
      <c r="L10558" s="126" t="s">
        <v>1249</v>
      </c>
      <c r="M10558" s="130">
        <v>14758.86</v>
      </c>
      <c r="N10558" s="126" t="s">
        <v>290</v>
      </c>
      <c r="O10558" s="126" t="s">
        <v>844</v>
      </c>
      <c r="P10558" s="130">
        <v>0</v>
      </c>
      <c r="S10558" s="130">
        <v>0</v>
      </c>
      <c r="V10558" s="130">
        <v>16398.740000000002</v>
      </c>
      <c r="X10558" s="126" t="s">
        <v>845</v>
      </c>
      <c r="Y10558" s="126" t="s">
        <v>517</v>
      </c>
      <c r="Z10558" s="127" t="s">
        <v>309</v>
      </c>
      <c r="AA10558" s="128">
        <v>1</v>
      </c>
      <c r="AB10558" s="128">
        <v>84</v>
      </c>
      <c r="AD10558" s="126" t="s">
        <v>562</v>
      </c>
      <c r="AG10558" s="127"/>
      <c r="AI10558" s="127"/>
    </row>
    <row r="10559" spans="1:35" ht="14.85" customHeight="1">
      <c r="A10559" s="130">
        <v>5002321</v>
      </c>
      <c r="B10559" s="126" t="s">
        <v>20819</v>
      </c>
      <c r="C10559" s="126" t="s">
        <v>20820</v>
      </c>
      <c r="D10559" s="126" t="s">
        <v>16662</v>
      </c>
      <c r="E10559" s="126" t="s">
        <v>288</v>
      </c>
      <c r="F10559" s="126" t="s">
        <v>491</v>
      </c>
      <c r="G10559" s="126" t="s">
        <v>417</v>
      </c>
      <c r="H10559" s="126" t="s">
        <v>126</v>
      </c>
      <c r="I10559" s="126" t="s">
        <v>308</v>
      </c>
      <c r="J10559" s="126" t="s">
        <v>1248</v>
      </c>
      <c r="K10559" s="126" t="s">
        <v>613</v>
      </c>
      <c r="L10559" s="126" t="s">
        <v>1249</v>
      </c>
      <c r="M10559" s="130">
        <v>2271.94</v>
      </c>
      <c r="N10559" s="126" t="s">
        <v>290</v>
      </c>
      <c r="O10559" s="126" t="s">
        <v>1311</v>
      </c>
      <c r="P10559" s="130">
        <v>0</v>
      </c>
      <c r="S10559" s="130">
        <v>0</v>
      </c>
      <c r="V10559" s="130">
        <v>2524.38</v>
      </c>
      <c r="X10559" s="126" t="s">
        <v>1312</v>
      </c>
      <c r="Y10559" s="126" t="s">
        <v>517</v>
      </c>
      <c r="Z10559" s="127" t="s">
        <v>309</v>
      </c>
      <c r="AA10559" s="128">
        <v>1</v>
      </c>
      <c r="AB10559" s="128">
        <v>60</v>
      </c>
      <c r="AD10559" s="126" t="s">
        <v>562</v>
      </c>
      <c r="AG10559" s="127"/>
      <c r="AI10559" s="127"/>
    </row>
    <row r="10560" spans="1:35" ht="14.85" customHeight="1">
      <c r="A10560" s="130">
        <v>5015026</v>
      </c>
      <c r="B10560" s="126" t="s">
        <v>413</v>
      </c>
      <c r="C10560" s="126" t="s">
        <v>20821</v>
      </c>
      <c r="D10560" s="126" t="s">
        <v>20822</v>
      </c>
      <c r="E10560" s="126" t="s">
        <v>288</v>
      </c>
      <c r="F10560" s="126" t="s">
        <v>440</v>
      </c>
      <c r="G10560" s="126" t="s">
        <v>458</v>
      </c>
      <c r="H10560" s="126" t="s">
        <v>126</v>
      </c>
      <c r="I10560" s="126" t="s">
        <v>418</v>
      </c>
      <c r="J10560" s="126" t="s">
        <v>8477</v>
      </c>
      <c r="K10560" s="126" t="s">
        <v>613</v>
      </c>
      <c r="L10560" s="126" t="s">
        <v>8478</v>
      </c>
      <c r="M10560" s="130">
        <v>5270.42</v>
      </c>
      <c r="O10560" s="126" t="s">
        <v>445</v>
      </c>
      <c r="P10560" s="130">
        <v>0</v>
      </c>
      <c r="S10560" s="130">
        <v>0</v>
      </c>
      <c r="V10560" s="130">
        <v>5270.42</v>
      </c>
      <c r="X10560" s="126" t="s">
        <v>2349</v>
      </c>
      <c r="Z10560" s="127"/>
      <c r="AA10560" s="128">
        <v>60</v>
      </c>
      <c r="AB10560" s="128">
        <v>1</v>
      </c>
      <c r="AD10560" s="126" t="s">
        <v>18509</v>
      </c>
      <c r="AG10560" s="127"/>
      <c r="AI10560" s="127"/>
    </row>
    <row r="10561" spans="1:35" ht="14.85" customHeight="1">
      <c r="A10561" s="130">
        <v>5015027</v>
      </c>
      <c r="B10561" s="126" t="s">
        <v>413</v>
      </c>
      <c r="C10561" s="126" t="s">
        <v>20823</v>
      </c>
      <c r="D10561" s="126" t="s">
        <v>20824</v>
      </c>
      <c r="E10561" s="126" t="s">
        <v>288</v>
      </c>
      <c r="F10561" s="126" t="s">
        <v>440</v>
      </c>
      <c r="G10561" s="126" t="s">
        <v>458</v>
      </c>
      <c r="H10561" s="126" t="s">
        <v>126</v>
      </c>
      <c r="I10561" s="126" t="s">
        <v>418</v>
      </c>
      <c r="J10561" s="126" t="s">
        <v>8477</v>
      </c>
      <c r="K10561" s="126" t="s">
        <v>613</v>
      </c>
      <c r="L10561" s="126" t="s">
        <v>8478</v>
      </c>
      <c r="M10561" s="130">
        <v>5270.42</v>
      </c>
      <c r="O10561" s="126" t="s">
        <v>445</v>
      </c>
      <c r="P10561" s="130">
        <v>0</v>
      </c>
      <c r="S10561" s="130">
        <v>0</v>
      </c>
      <c r="V10561" s="130">
        <v>5270.42</v>
      </c>
      <c r="X10561" s="126" t="s">
        <v>2349</v>
      </c>
      <c r="Z10561" s="127"/>
      <c r="AA10561" s="128">
        <v>60</v>
      </c>
      <c r="AB10561" s="128">
        <v>1</v>
      </c>
      <c r="AD10561" s="126" t="s">
        <v>18509</v>
      </c>
      <c r="AG10561" s="127"/>
      <c r="AI10561" s="127"/>
    </row>
    <row r="10562" spans="1:35" ht="14.85" customHeight="1">
      <c r="A10562" s="130">
        <v>5015024</v>
      </c>
      <c r="B10562" s="126" t="s">
        <v>413</v>
      </c>
      <c r="C10562" s="126" t="s">
        <v>20821</v>
      </c>
      <c r="D10562" s="126" t="s">
        <v>20825</v>
      </c>
      <c r="E10562" s="126" t="s">
        <v>288</v>
      </c>
      <c r="F10562" s="126" t="s">
        <v>440</v>
      </c>
      <c r="G10562" s="126" t="s">
        <v>458</v>
      </c>
      <c r="H10562" s="126" t="s">
        <v>126</v>
      </c>
      <c r="I10562" s="126" t="s">
        <v>418</v>
      </c>
      <c r="J10562" s="126" t="s">
        <v>8477</v>
      </c>
      <c r="K10562" s="126" t="s">
        <v>613</v>
      </c>
      <c r="L10562" s="126" t="s">
        <v>8478</v>
      </c>
      <c r="M10562" s="130">
        <v>5270.42</v>
      </c>
      <c r="O10562" s="126" t="s">
        <v>445</v>
      </c>
      <c r="P10562" s="130">
        <v>0</v>
      </c>
      <c r="S10562" s="130">
        <v>0</v>
      </c>
      <c r="V10562" s="130">
        <v>5270.42</v>
      </c>
      <c r="X10562" s="126" t="s">
        <v>2349</v>
      </c>
      <c r="Z10562" s="127"/>
      <c r="AA10562" s="128">
        <v>60</v>
      </c>
      <c r="AB10562" s="128">
        <v>1</v>
      </c>
      <c r="AD10562" s="126" t="s">
        <v>18509</v>
      </c>
      <c r="AG10562" s="127"/>
      <c r="AI10562" s="127"/>
    </row>
    <row r="10563" spans="1:35" ht="14.85" customHeight="1">
      <c r="A10563" s="130">
        <v>5015015</v>
      </c>
      <c r="B10563" s="126" t="s">
        <v>413</v>
      </c>
      <c r="C10563" s="126" t="s">
        <v>20826</v>
      </c>
      <c r="D10563" s="126" t="s">
        <v>20827</v>
      </c>
      <c r="E10563" s="126" t="s">
        <v>288</v>
      </c>
      <c r="F10563" s="126" t="s">
        <v>440</v>
      </c>
      <c r="G10563" s="126" t="s">
        <v>458</v>
      </c>
      <c r="H10563" s="126" t="s">
        <v>126</v>
      </c>
      <c r="I10563" s="126" t="s">
        <v>418</v>
      </c>
      <c r="J10563" s="126" t="s">
        <v>8477</v>
      </c>
      <c r="K10563" s="126" t="s">
        <v>613</v>
      </c>
      <c r="L10563" s="126" t="s">
        <v>8478</v>
      </c>
      <c r="M10563" s="130">
        <v>2287.39</v>
      </c>
      <c r="O10563" s="126" t="s">
        <v>445</v>
      </c>
      <c r="P10563" s="130">
        <v>0</v>
      </c>
      <c r="S10563" s="130">
        <v>0</v>
      </c>
      <c r="V10563" s="130">
        <v>2287.39</v>
      </c>
      <c r="X10563" s="126" t="s">
        <v>600</v>
      </c>
      <c r="Z10563" s="127"/>
      <c r="AA10563" s="128">
        <v>60</v>
      </c>
      <c r="AB10563" s="128">
        <v>1</v>
      </c>
      <c r="AD10563" s="126" t="s">
        <v>18509</v>
      </c>
      <c r="AG10563" s="127"/>
      <c r="AI10563" s="127"/>
    </row>
    <row r="10564" spans="1:35" ht="14.85" customHeight="1">
      <c r="A10564" s="130">
        <v>5000451</v>
      </c>
      <c r="B10564" s="126" t="s">
        <v>20828</v>
      </c>
      <c r="C10564" s="126" t="s">
        <v>18207</v>
      </c>
      <c r="D10564" s="126" t="s">
        <v>1806</v>
      </c>
      <c r="E10564" s="126" t="s">
        <v>288</v>
      </c>
      <c r="F10564" s="126" t="s">
        <v>753</v>
      </c>
      <c r="G10564" s="126" t="s">
        <v>417</v>
      </c>
      <c r="H10564" s="126" t="s">
        <v>308</v>
      </c>
      <c r="I10564" s="126" t="s">
        <v>308</v>
      </c>
      <c r="J10564" s="126" t="s">
        <v>16268</v>
      </c>
      <c r="K10564" s="126" t="s">
        <v>747</v>
      </c>
      <c r="L10564" s="126" t="s">
        <v>7116</v>
      </c>
      <c r="M10564" s="130">
        <v>437.92</v>
      </c>
      <c r="O10564" s="126" t="s">
        <v>2660</v>
      </c>
      <c r="P10564" s="130">
        <v>0</v>
      </c>
      <c r="S10564" s="130">
        <v>0</v>
      </c>
      <c r="V10564" s="130">
        <v>564.98</v>
      </c>
      <c r="X10564" s="126" t="s">
        <v>2661</v>
      </c>
      <c r="Z10564" s="127"/>
      <c r="AA10564" s="128">
        <v>2</v>
      </c>
      <c r="AB10564" s="128">
        <v>12</v>
      </c>
      <c r="AD10564" s="126" t="s">
        <v>562</v>
      </c>
      <c r="AG10564" s="127"/>
      <c r="AI10564" s="127"/>
    </row>
    <row r="10565" spans="1:35" ht="14.85" customHeight="1">
      <c r="A10565" s="130">
        <v>5000450</v>
      </c>
      <c r="B10565" s="126" t="s">
        <v>20829</v>
      </c>
      <c r="C10565" s="126" t="s">
        <v>19684</v>
      </c>
      <c r="D10565" s="126" t="s">
        <v>1806</v>
      </c>
      <c r="E10565" s="126" t="s">
        <v>288</v>
      </c>
      <c r="F10565" s="126" t="s">
        <v>753</v>
      </c>
      <c r="G10565" s="126" t="s">
        <v>417</v>
      </c>
      <c r="H10565" s="126" t="s">
        <v>308</v>
      </c>
      <c r="I10565" s="126" t="s">
        <v>308</v>
      </c>
      <c r="J10565" s="126" t="s">
        <v>16268</v>
      </c>
      <c r="K10565" s="126" t="s">
        <v>747</v>
      </c>
      <c r="L10565" s="126" t="s">
        <v>7116</v>
      </c>
      <c r="M10565" s="130">
        <v>399.84</v>
      </c>
      <c r="O10565" s="126" t="s">
        <v>1807</v>
      </c>
      <c r="P10565" s="130">
        <v>0</v>
      </c>
      <c r="S10565" s="130">
        <v>0</v>
      </c>
      <c r="V10565" s="130">
        <v>484.98</v>
      </c>
      <c r="X10565" s="126" t="s">
        <v>1808</v>
      </c>
      <c r="Z10565" s="127"/>
      <c r="AA10565" s="128">
        <v>2</v>
      </c>
      <c r="AB10565" s="128">
        <v>12</v>
      </c>
      <c r="AD10565" s="126" t="s">
        <v>562</v>
      </c>
      <c r="AG10565" s="127"/>
      <c r="AI10565" s="127"/>
    </row>
    <row r="10566" spans="1:35" ht="14.85" customHeight="1">
      <c r="A10566" s="130">
        <v>5000448</v>
      </c>
      <c r="B10566" s="126" t="s">
        <v>20830</v>
      </c>
      <c r="C10566" s="126" t="s">
        <v>16439</v>
      </c>
      <c r="D10566" s="126" t="s">
        <v>20831</v>
      </c>
      <c r="E10566" s="126" t="s">
        <v>288</v>
      </c>
      <c r="F10566" s="126" t="s">
        <v>753</v>
      </c>
      <c r="G10566" s="126" t="s">
        <v>417</v>
      </c>
      <c r="H10566" s="126" t="s">
        <v>126</v>
      </c>
      <c r="I10566" s="126" t="s">
        <v>126</v>
      </c>
      <c r="J10566" s="126" t="s">
        <v>16268</v>
      </c>
      <c r="K10566" s="126" t="s">
        <v>747</v>
      </c>
      <c r="L10566" s="126" t="s">
        <v>7116</v>
      </c>
      <c r="M10566" s="130">
        <v>350.56</v>
      </c>
      <c r="O10566" s="126" t="s">
        <v>2098</v>
      </c>
      <c r="P10566" s="130">
        <v>0</v>
      </c>
      <c r="S10566" s="130">
        <v>0</v>
      </c>
      <c r="V10566" s="130">
        <v>434.99</v>
      </c>
      <c r="X10566" s="126" t="s">
        <v>2099</v>
      </c>
      <c r="Z10566" s="127"/>
      <c r="AA10566" s="128">
        <v>2</v>
      </c>
      <c r="AB10566" s="128">
        <v>12</v>
      </c>
      <c r="AD10566" s="126" t="s">
        <v>562</v>
      </c>
      <c r="AG10566" s="127"/>
      <c r="AI10566" s="127"/>
    </row>
    <row r="10567" spans="1:35" ht="14.85" customHeight="1">
      <c r="A10567" s="130">
        <v>5000470</v>
      </c>
      <c r="B10567" s="126" t="s">
        <v>20832</v>
      </c>
      <c r="C10567" s="126" t="s">
        <v>20833</v>
      </c>
      <c r="D10567" s="126" t="s">
        <v>16440</v>
      </c>
      <c r="E10567" s="126" t="s">
        <v>288</v>
      </c>
      <c r="F10567" s="126" t="s">
        <v>753</v>
      </c>
      <c r="G10567" s="126" t="s">
        <v>417</v>
      </c>
      <c r="H10567" s="126" t="s">
        <v>126</v>
      </c>
      <c r="I10567" s="126" t="s">
        <v>126</v>
      </c>
      <c r="J10567" s="126" t="s">
        <v>16268</v>
      </c>
      <c r="K10567" s="126" t="s">
        <v>747</v>
      </c>
      <c r="L10567" s="126" t="s">
        <v>7116</v>
      </c>
      <c r="M10567" s="130">
        <v>292.32</v>
      </c>
      <c r="O10567" s="126" t="s">
        <v>333</v>
      </c>
      <c r="P10567" s="130">
        <v>0</v>
      </c>
      <c r="S10567" s="130">
        <v>0</v>
      </c>
      <c r="V10567" s="130">
        <v>434.99</v>
      </c>
      <c r="X10567" s="126" t="s">
        <v>5983</v>
      </c>
      <c r="Z10567" s="127"/>
      <c r="AA10567" s="128">
        <v>2</v>
      </c>
      <c r="AB10567" s="128">
        <v>12</v>
      </c>
      <c r="AD10567" s="126" t="s">
        <v>562</v>
      </c>
      <c r="AG10567" s="127"/>
      <c r="AI10567" s="127"/>
    </row>
    <row r="10568" spans="1:35" ht="14.85" customHeight="1">
      <c r="A10568" s="130">
        <v>5000469</v>
      </c>
      <c r="B10568" s="126" t="s">
        <v>20834</v>
      </c>
      <c r="C10568" s="126" t="s">
        <v>20833</v>
      </c>
      <c r="D10568" s="126" t="s">
        <v>20831</v>
      </c>
      <c r="E10568" s="126" t="s">
        <v>288</v>
      </c>
      <c r="F10568" s="126" t="s">
        <v>753</v>
      </c>
      <c r="G10568" s="126" t="s">
        <v>417</v>
      </c>
      <c r="H10568" s="126" t="s">
        <v>126</v>
      </c>
      <c r="I10568" s="126" t="s">
        <v>126</v>
      </c>
      <c r="J10568" s="126" t="s">
        <v>16268</v>
      </c>
      <c r="K10568" s="126" t="s">
        <v>747</v>
      </c>
      <c r="L10568" s="126" t="s">
        <v>7116</v>
      </c>
      <c r="M10568" s="130">
        <v>292.32</v>
      </c>
      <c r="O10568" s="126" t="s">
        <v>333</v>
      </c>
      <c r="P10568" s="130">
        <v>0</v>
      </c>
      <c r="S10568" s="130">
        <v>0</v>
      </c>
      <c r="V10568" s="130">
        <v>434.99</v>
      </c>
      <c r="X10568" s="126" t="s">
        <v>5983</v>
      </c>
      <c r="Z10568" s="127"/>
      <c r="AA10568" s="128">
        <v>2</v>
      </c>
      <c r="AB10568" s="128">
        <v>12</v>
      </c>
      <c r="AD10568" s="126" t="s">
        <v>562</v>
      </c>
      <c r="AG10568" s="127"/>
      <c r="AI10568" s="127"/>
    </row>
    <row r="10569" spans="1:35" ht="14.85" customHeight="1">
      <c r="A10569" s="130">
        <v>5000468</v>
      </c>
      <c r="B10569" s="126" t="s">
        <v>20835</v>
      </c>
      <c r="C10569" s="126" t="s">
        <v>20833</v>
      </c>
      <c r="D10569" s="126" t="s">
        <v>20836</v>
      </c>
      <c r="E10569" s="126" t="s">
        <v>288</v>
      </c>
      <c r="F10569" s="126" t="s">
        <v>753</v>
      </c>
      <c r="G10569" s="126" t="s">
        <v>417</v>
      </c>
      <c r="H10569" s="126" t="s">
        <v>126</v>
      </c>
      <c r="I10569" s="126" t="s">
        <v>126</v>
      </c>
      <c r="J10569" s="126" t="s">
        <v>16268</v>
      </c>
      <c r="K10569" s="126" t="s">
        <v>747</v>
      </c>
      <c r="L10569" s="126" t="s">
        <v>7116</v>
      </c>
      <c r="M10569" s="130">
        <v>228.48</v>
      </c>
      <c r="O10569" s="126" t="s">
        <v>333</v>
      </c>
      <c r="P10569" s="130">
        <v>0</v>
      </c>
      <c r="S10569" s="130">
        <v>0</v>
      </c>
      <c r="V10569" s="130">
        <v>334.99</v>
      </c>
      <c r="X10569" s="126" t="s">
        <v>5981</v>
      </c>
      <c r="Z10569" s="127"/>
      <c r="AA10569" s="128">
        <v>2</v>
      </c>
      <c r="AB10569" s="128">
        <v>12</v>
      </c>
      <c r="AD10569" s="126" t="s">
        <v>562</v>
      </c>
      <c r="AG10569" s="127"/>
      <c r="AI10569" s="127"/>
    </row>
    <row r="10570" spans="1:35" ht="14.85" customHeight="1">
      <c r="A10570" s="130">
        <v>5000466</v>
      </c>
      <c r="B10570" s="126" t="s">
        <v>20837</v>
      </c>
      <c r="C10570" s="126" t="s">
        <v>18207</v>
      </c>
      <c r="D10570" s="126" t="s">
        <v>16448</v>
      </c>
      <c r="E10570" s="126" t="s">
        <v>288</v>
      </c>
      <c r="F10570" s="126" t="s">
        <v>753</v>
      </c>
      <c r="G10570" s="126" t="s">
        <v>417</v>
      </c>
      <c r="H10570" s="126" t="s">
        <v>126</v>
      </c>
      <c r="I10570" s="126" t="s">
        <v>126</v>
      </c>
      <c r="J10570" s="126" t="s">
        <v>16268</v>
      </c>
      <c r="K10570" s="126" t="s">
        <v>747</v>
      </c>
      <c r="L10570" s="126" t="s">
        <v>7116</v>
      </c>
      <c r="M10570" s="130">
        <v>340.48</v>
      </c>
      <c r="O10570" s="126" t="s">
        <v>346</v>
      </c>
      <c r="P10570" s="130">
        <v>0</v>
      </c>
      <c r="S10570" s="130">
        <v>0</v>
      </c>
      <c r="V10570" s="130">
        <v>469.99</v>
      </c>
      <c r="X10570" s="126" t="s">
        <v>6124</v>
      </c>
      <c r="Z10570" s="127"/>
      <c r="AA10570" s="128">
        <v>2</v>
      </c>
      <c r="AB10570" s="128">
        <v>12</v>
      </c>
      <c r="AD10570" s="126" t="s">
        <v>562</v>
      </c>
      <c r="AG10570" s="127"/>
      <c r="AI10570" s="127"/>
    </row>
    <row r="10571" spans="1:35" ht="14.85" customHeight="1">
      <c r="A10571" s="130">
        <v>5000465</v>
      </c>
      <c r="B10571" s="126" t="s">
        <v>20838</v>
      </c>
      <c r="C10571" s="126" t="s">
        <v>18207</v>
      </c>
      <c r="D10571" s="126" t="s">
        <v>19353</v>
      </c>
      <c r="E10571" s="126" t="s">
        <v>288</v>
      </c>
      <c r="F10571" s="126" t="s">
        <v>753</v>
      </c>
      <c r="G10571" s="126" t="s">
        <v>417</v>
      </c>
      <c r="H10571" s="126" t="s">
        <v>126</v>
      </c>
      <c r="I10571" s="126" t="s">
        <v>126</v>
      </c>
      <c r="J10571" s="126" t="s">
        <v>16268</v>
      </c>
      <c r="K10571" s="126" t="s">
        <v>747</v>
      </c>
      <c r="L10571" s="126" t="s">
        <v>7116</v>
      </c>
      <c r="M10571" s="130">
        <v>1168.1600000000001</v>
      </c>
      <c r="O10571" s="126" t="s">
        <v>6709</v>
      </c>
      <c r="P10571" s="130">
        <v>0</v>
      </c>
      <c r="S10571" s="130">
        <v>0</v>
      </c>
      <c r="V10571" s="130">
        <v>1629.99</v>
      </c>
      <c r="X10571" s="126" t="s">
        <v>7278</v>
      </c>
      <c r="Z10571" s="127"/>
      <c r="AA10571" s="128">
        <v>1</v>
      </c>
      <c r="AB10571" s="128">
        <v>12</v>
      </c>
      <c r="AD10571" s="126" t="s">
        <v>562</v>
      </c>
      <c r="AG10571" s="127"/>
      <c r="AI10571" s="127"/>
    </row>
    <row r="10572" spans="1:35" ht="14.85" customHeight="1">
      <c r="A10572" s="130">
        <v>5000464</v>
      </c>
      <c r="B10572" s="126" t="s">
        <v>20839</v>
      </c>
      <c r="C10572" s="126" t="s">
        <v>18207</v>
      </c>
      <c r="D10572" s="126" t="s">
        <v>19692</v>
      </c>
      <c r="E10572" s="126" t="s">
        <v>288</v>
      </c>
      <c r="F10572" s="126" t="s">
        <v>753</v>
      </c>
      <c r="G10572" s="126" t="s">
        <v>417</v>
      </c>
      <c r="H10572" s="126" t="s">
        <v>126</v>
      </c>
      <c r="I10572" s="126" t="s">
        <v>126</v>
      </c>
      <c r="J10572" s="126" t="s">
        <v>16268</v>
      </c>
      <c r="K10572" s="126" t="s">
        <v>747</v>
      </c>
      <c r="L10572" s="126" t="s">
        <v>7116</v>
      </c>
      <c r="M10572" s="130">
        <v>974.4</v>
      </c>
      <c r="O10572" s="126" t="s">
        <v>346</v>
      </c>
      <c r="P10572" s="130">
        <v>0</v>
      </c>
      <c r="S10572" s="130">
        <v>0</v>
      </c>
      <c r="V10572" s="130">
        <v>1389.99</v>
      </c>
      <c r="X10572" s="126" t="s">
        <v>2647</v>
      </c>
      <c r="Z10572" s="127"/>
      <c r="AA10572" s="128">
        <v>2</v>
      </c>
      <c r="AB10572" s="128">
        <v>12</v>
      </c>
      <c r="AD10572" s="126" t="s">
        <v>562</v>
      </c>
      <c r="AG10572" s="127"/>
      <c r="AI10572" s="127"/>
    </row>
    <row r="10573" spans="1:35" ht="14.85" customHeight="1">
      <c r="A10573" s="130">
        <v>5000463</v>
      </c>
      <c r="B10573" s="126" t="s">
        <v>20840</v>
      </c>
      <c r="C10573" s="126" t="s">
        <v>18207</v>
      </c>
      <c r="D10573" s="126" t="s">
        <v>3161</v>
      </c>
      <c r="E10573" s="126" t="s">
        <v>288</v>
      </c>
      <c r="F10573" s="126" t="s">
        <v>753</v>
      </c>
      <c r="G10573" s="126" t="s">
        <v>417</v>
      </c>
      <c r="H10573" s="126" t="s">
        <v>308</v>
      </c>
      <c r="I10573" s="126" t="s">
        <v>308</v>
      </c>
      <c r="J10573" s="126" t="s">
        <v>16268</v>
      </c>
      <c r="K10573" s="126" t="s">
        <v>747</v>
      </c>
      <c r="L10573" s="126" t="s">
        <v>7116</v>
      </c>
      <c r="M10573" s="130">
        <v>584.64</v>
      </c>
      <c r="O10573" s="126" t="s">
        <v>346</v>
      </c>
      <c r="P10573" s="130">
        <v>0</v>
      </c>
      <c r="S10573" s="130">
        <v>0</v>
      </c>
      <c r="V10573" s="130">
        <v>784.99</v>
      </c>
      <c r="X10573" s="126" t="s">
        <v>2644</v>
      </c>
      <c r="Z10573" s="127"/>
      <c r="AA10573" s="128">
        <v>2</v>
      </c>
      <c r="AB10573" s="128">
        <v>12</v>
      </c>
      <c r="AD10573" s="126" t="s">
        <v>562</v>
      </c>
      <c r="AG10573" s="127"/>
      <c r="AI10573" s="127"/>
    </row>
    <row r="10574" spans="1:35" ht="14.85" customHeight="1">
      <c r="A10574" s="130">
        <v>5002899</v>
      </c>
      <c r="B10574" s="126" t="s">
        <v>20841</v>
      </c>
      <c r="C10574" s="126" t="s">
        <v>20842</v>
      </c>
      <c r="D10574" s="126" t="s">
        <v>20399</v>
      </c>
      <c r="E10574" s="126" t="s">
        <v>288</v>
      </c>
      <c r="F10574" s="126" t="s">
        <v>416</v>
      </c>
      <c r="G10574" s="126" t="s">
        <v>417</v>
      </c>
      <c r="H10574" s="126" t="s">
        <v>126</v>
      </c>
      <c r="I10574" s="126" t="s">
        <v>126</v>
      </c>
      <c r="J10574" s="126" t="s">
        <v>8036</v>
      </c>
      <c r="K10574" s="126" t="s">
        <v>747</v>
      </c>
      <c r="L10574" s="126" t="s">
        <v>8037</v>
      </c>
      <c r="M10574" s="130">
        <v>1752.8</v>
      </c>
      <c r="O10574" s="126" t="s">
        <v>422</v>
      </c>
      <c r="P10574" s="130">
        <v>0</v>
      </c>
      <c r="S10574" s="130">
        <v>0</v>
      </c>
      <c r="V10574" s="130">
        <v>2148.79</v>
      </c>
      <c r="X10574" s="126" t="s">
        <v>500</v>
      </c>
      <c r="Z10574" s="127"/>
      <c r="AA10574" s="128">
        <v>1</v>
      </c>
      <c r="AB10574" s="128">
        <v>12</v>
      </c>
      <c r="AD10574" s="126" t="s">
        <v>562</v>
      </c>
      <c r="AG10574" s="127"/>
      <c r="AI10574" s="127"/>
    </row>
    <row r="10575" spans="1:35" ht="14.85" customHeight="1">
      <c r="A10575" s="130">
        <v>5002898</v>
      </c>
      <c r="B10575" s="126" t="s">
        <v>20843</v>
      </c>
      <c r="C10575" s="126" t="s">
        <v>20844</v>
      </c>
      <c r="D10575" s="126" t="s">
        <v>20399</v>
      </c>
      <c r="E10575" s="126" t="s">
        <v>288</v>
      </c>
      <c r="F10575" s="126" t="s">
        <v>416</v>
      </c>
      <c r="G10575" s="126" t="s">
        <v>417</v>
      </c>
      <c r="H10575" s="126" t="s">
        <v>126</v>
      </c>
      <c r="I10575" s="126" t="s">
        <v>126</v>
      </c>
      <c r="J10575" s="126" t="s">
        <v>8036</v>
      </c>
      <c r="K10575" s="126" t="s">
        <v>747</v>
      </c>
      <c r="L10575" s="126" t="s">
        <v>8037</v>
      </c>
      <c r="M10575" s="130">
        <v>682.08</v>
      </c>
      <c r="O10575" s="126" t="s">
        <v>422</v>
      </c>
      <c r="P10575" s="130">
        <v>0</v>
      </c>
      <c r="S10575" s="130">
        <v>0</v>
      </c>
      <c r="V10575" s="130">
        <v>1598.78</v>
      </c>
      <c r="X10575" s="126" t="s">
        <v>423</v>
      </c>
      <c r="Z10575" s="127"/>
      <c r="AA10575" s="128">
        <v>1</v>
      </c>
      <c r="AB10575" s="128">
        <v>12</v>
      </c>
      <c r="AD10575" s="126" t="s">
        <v>562</v>
      </c>
      <c r="AG10575" s="127"/>
      <c r="AI10575" s="127"/>
    </row>
    <row r="10576" spans="1:35" ht="14.85" customHeight="1">
      <c r="A10576" s="130">
        <v>5002897</v>
      </c>
      <c r="B10576" s="126" t="s">
        <v>20845</v>
      </c>
      <c r="C10576" s="126" t="s">
        <v>20846</v>
      </c>
      <c r="D10576" s="126" t="s">
        <v>20399</v>
      </c>
      <c r="E10576" s="126" t="s">
        <v>288</v>
      </c>
      <c r="F10576" s="126" t="s">
        <v>416</v>
      </c>
      <c r="G10576" s="126" t="s">
        <v>417</v>
      </c>
      <c r="H10576" s="126" t="s">
        <v>126</v>
      </c>
      <c r="I10576" s="126" t="s">
        <v>126</v>
      </c>
      <c r="J10576" s="126" t="s">
        <v>8036</v>
      </c>
      <c r="K10576" s="126" t="s">
        <v>747</v>
      </c>
      <c r="L10576" s="126" t="s">
        <v>8037</v>
      </c>
      <c r="M10576" s="130">
        <v>1752.8</v>
      </c>
      <c r="O10576" s="126" t="s">
        <v>422</v>
      </c>
      <c r="P10576" s="130">
        <v>0</v>
      </c>
      <c r="S10576" s="130">
        <v>0</v>
      </c>
      <c r="V10576" s="130">
        <v>2098.5100000000002</v>
      </c>
      <c r="X10576" s="126" t="s">
        <v>500</v>
      </c>
      <c r="Z10576" s="127"/>
      <c r="AA10576" s="128">
        <v>1</v>
      </c>
      <c r="AB10576" s="128">
        <v>12</v>
      </c>
      <c r="AD10576" s="126" t="s">
        <v>562</v>
      </c>
      <c r="AG10576" s="127"/>
      <c r="AI10576" s="127"/>
    </row>
    <row r="10577" spans="1:35" ht="14.85" customHeight="1">
      <c r="A10577" s="130">
        <v>5002896</v>
      </c>
      <c r="B10577" s="126" t="s">
        <v>20847</v>
      </c>
      <c r="C10577" s="126" t="s">
        <v>20848</v>
      </c>
      <c r="D10577" s="126" t="s">
        <v>20399</v>
      </c>
      <c r="E10577" s="126" t="s">
        <v>288</v>
      </c>
      <c r="F10577" s="126" t="s">
        <v>416</v>
      </c>
      <c r="G10577" s="126" t="s">
        <v>417</v>
      </c>
      <c r="H10577" s="126" t="s">
        <v>126</v>
      </c>
      <c r="I10577" s="126" t="s">
        <v>126</v>
      </c>
      <c r="J10577" s="126" t="s">
        <v>8036</v>
      </c>
      <c r="K10577" s="126" t="s">
        <v>747</v>
      </c>
      <c r="L10577" s="126" t="s">
        <v>8037</v>
      </c>
      <c r="M10577" s="130">
        <v>682.08</v>
      </c>
      <c r="O10577" s="126" t="s">
        <v>422</v>
      </c>
      <c r="P10577" s="130">
        <v>0</v>
      </c>
      <c r="S10577" s="130">
        <v>0</v>
      </c>
      <c r="V10577" s="130">
        <v>1168.7</v>
      </c>
      <c r="X10577" s="126" t="s">
        <v>423</v>
      </c>
      <c r="Z10577" s="127"/>
      <c r="AA10577" s="128">
        <v>1</v>
      </c>
      <c r="AB10577" s="128">
        <v>12</v>
      </c>
      <c r="AD10577" s="126" t="s">
        <v>562</v>
      </c>
      <c r="AG10577" s="127"/>
      <c r="AI10577" s="127"/>
    </row>
    <row r="10578" spans="1:35" ht="14.85" customHeight="1">
      <c r="A10578" s="130">
        <v>5002895</v>
      </c>
      <c r="B10578" s="126" t="s">
        <v>20849</v>
      </c>
      <c r="C10578" s="126" t="s">
        <v>20850</v>
      </c>
      <c r="D10578" s="126" t="s">
        <v>20399</v>
      </c>
      <c r="E10578" s="126" t="s">
        <v>288</v>
      </c>
      <c r="F10578" s="126" t="s">
        <v>416</v>
      </c>
      <c r="G10578" s="126" t="s">
        <v>417</v>
      </c>
      <c r="H10578" s="126" t="s">
        <v>126</v>
      </c>
      <c r="I10578" s="126" t="s">
        <v>126</v>
      </c>
      <c r="J10578" s="126" t="s">
        <v>8036</v>
      </c>
      <c r="K10578" s="126" t="s">
        <v>747</v>
      </c>
      <c r="L10578" s="126" t="s">
        <v>8037</v>
      </c>
      <c r="M10578" s="130">
        <v>682.08</v>
      </c>
      <c r="O10578" s="126" t="s">
        <v>422</v>
      </c>
      <c r="P10578" s="130">
        <v>0</v>
      </c>
      <c r="S10578" s="130">
        <v>0</v>
      </c>
      <c r="V10578" s="130">
        <v>1017.24</v>
      </c>
      <c r="X10578" s="126" t="s">
        <v>423</v>
      </c>
      <c r="Z10578" s="127"/>
      <c r="AA10578" s="128">
        <v>1</v>
      </c>
      <c r="AB10578" s="128">
        <v>12</v>
      </c>
      <c r="AD10578" s="126" t="s">
        <v>562</v>
      </c>
      <c r="AG10578" s="127"/>
      <c r="AI10578" s="127"/>
    </row>
    <row r="10579" spans="1:35" ht="14.85" customHeight="1">
      <c r="A10579" s="130">
        <v>5002894</v>
      </c>
      <c r="B10579" s="126" t="s">
        <v>20851</v>
      </c>
      <c r="C10579" s="126" t="s">
        <v>20852</v>
      </c>
      <c r="D10579" s="126" t="s">
        <v>20399</v>
      </c>
      <c r="E10579" s="126" t="s">
        <v>288</v>
      </c>
      <c r="F10579" s="126" t="s">
        <v>416</v>
      </c>
      <c r="G10579" s="126" t="s">
        <v>417</v>
      </c>
      <c r="H10579" s="126" t="s">
        <v>126</v>
      </c>
      <c r="I10579" s="126" t="s">
        <v>126</v>
      </c>
      <c r="J10579" s="126" t="s">
        <v>8036</v>
      </c>
      <c r="K10579" s="126" t="s">
        <v>747</v>
      </c>
      <c r="L10579" s="126" t="s">
        <v>8037</v>
      </c>
      <c r="M10579" s="130">
        <v>682.08</v>
      </c>
      <c r="O10579" s="126" t="s">
        <v>422</v>
      </c>
      <c r="P10579" s="130">
        <v>0</v>
      </c>
      <c r="S10579" s="130">
        <v>0</v>
      </c>
      <c r="V10579" s="130">
        <v>711.32</v>
      </c>
      <c r="X10579" s="126" t="s">
        <v>423</v>
      </c>
      <c r="Z10579" s="127"/>
      <c r="AA10579" s="128">
        <v>1</v>
      </c>
      <c r="AB10579" s="128">
        <v>12</v>
      </c>
      <c r="AD10579" s="126" t="s">
        <v>562</v>
      </c>
      <c r="AG10579" s="127"/>
      <c r="AI10579" s="127"/>
    </row>
    <row r="10580" spans="1:35" ht="14.85" customHeight="1">
      <c r="A10580" s="130">
        <v>5002893</v>
      </c>
      <c r="B10580" s="126" t="s">
        <v>20853</v>
      </c>
      <c r="C10580" s="126" t="s">
        <v>20854</v>
      </c>
      <c r="D10580" s="126" t="s">
        <v>20399</v>
      </c>
      <c r="E10580" s="126" t="s">
        <v>288</v>
      </c>
      <c r="F10580" s="126" t="s">
        <v>416</v>
      </c>
      <c r="G10580" s="126" t="s">
        <v>417</v>
      </c>
      <c r="H10580" s="126" t="s">
        <v>126</v>
      </c>
      <c r="I10580" s="126" t="s">
        <v>126</v>
      </c>
      <c r="J10580" s="126" t="s">
        <v>8036</v>
      </c>
      <c r="K10580" s="126" t="s">
        <v>747</v>
      </c>
      <c r="L10580" s="126" t="s">
        <v>8037</v>
      </c>
      <c r="M10580" s="130">
        <v>682.08</v>
      </c>
      <c r="O10580" s="126" t="s">
        <v>422</v>
      </c>
      <c r="P10580" s="130">
        <v>0</v>
      </c>
      <c r="S10580" s="130">
        <v>0</v>
      </c>
      <c r="V10580" s="130">
        <v>1088.3399999999999</v>
      </c>
      <c r="X10580" s="126" t="s">
        <v>423</v>
      </c>
      <c r="Z10580" s="127"/>
      <c r="AA10580" s="128">
        <v>1</v>
      </c>
      <c r="AB10580" s="128">
        <v>12</v>
      </c>
      <c r="AD10580" s="126" t="s">
        <v>562</v>
      </c>
      <c r="AG10580" s="127"/>
      <c r="AI10580" s="127"/>
    </row>
    <row r="10581" spans="1:35" ht="14.85" customHeight="1">
      <c r="A10581" s="130">
        <v>5002892</v>
      </c>
      <c r="B10581" s="126" t="s">
        <v>20855</v>
      </c>
      <c r="C10581" s="126" t="s">
        <v>20856</v>
      </c>
      <c r="D10581" s="126" t="s">
        <v>20399</v>
      </c>
      <c r="E10581" s="126" t="s">
        <v>288</v>
      </c>
      <c r="F10581" s="126" t="s">
        <v>416</v>
      </c>
      <c r="G10581" s="126" t="s">
        <v>417</v>
      </c>
      <c r="H10581" s="126" t="s">
        <v>126</v>
      </c>
      <c r="I10581" s="126" t="s">
        <v>126</v>
      </c>
      <c r="J10581" s="126" t="s">
        <v>8036</v>
      </c>
      <c r="K10581" s="126" t="s">
        <v>747</v>
      </c>
      <c r="L10581" s="126" t="s">
        <v>8037</v>
      </c>
      <c r="M10581" s="130">
        <v>682.08</v>
      </c>
      <c r="O10581" s="126" t="s">
        <v>422</v>
      </c>
      <c r="P10581" s="130">
        <v>0</v>
      </c>
      <c r="S10581" s="130">
        <v>0</v>
      </c>
      <c r="V10581" s="130">
        <v>892.06</v>
      </c>
      <c r="X10581" s="126" t="s">
        <v>423</v>
      </c>
      <c r="Z10581" s="127"/>
      <c r="AA10581" s="128">
        <v>1</v>
      </c>
      <c r="AB10581" s="128">
        <v>12</v>
      </c>
      <c r="AD10581" s="126" t="s">
        <v>562</v>
      </c>
      <c r="AG10581" s="127"/>
      <c r="AI10581" s="127"/>
    </row>
    <row r="10582" spans="1:35" ht="14.85" customHeight="1">
      <c r="A10582" s="130">
        <v>5002891</v>
      </c>
      <c r="B10582" s="126" t="s">
        <v>20857</v>
      </c>
      <c r="C10582" s="126" t="s">
        <v>20858</v>
      </c>
      <c r="D10582" s="126" t="s">
        <v>20859</v>
      </c>
      <c r="E10582" s="126" t="s">
        <v>288</v>
      </c>
      <c r="F10582" s="126" t="s">
        <v>416</v>
      </c>
      <c r="G10582" s="126" t="s">
        <v>417</v>
      </c>
      <c r="H10582" s="126" t="s">
        <v>126</v>
      </c>
      <c r="I10582" s="126" t="s">
        <v>126</v>
      </c>
      <c r="J10582" s="126" t="s">
        <v>8036</v>
      </c>
      <c r="K10582" s="126" t="s">
        <v>747</v>
      </c>
      <c r="L10582" s="126" t="s">
        <v>8037</v>
      </c>
      <c r="M10582" s="130">
        <v>682.08</v>
      </c>
      <c r="O10582" s="126" t="s">
        <v>422</v>
      </c>
      <c r="P10582" s="130">
        <v>0</v>
      </c>
      <c r="S10582" s="130">
        <v>0</v>
      </c>
      <c r="V10582" s="130">
        <v>745.34</v>
      </c>
      <c r="X10582" s="126" t="s">
        <v>423</v>
      </c>
      <c r="Z10582" s="127"/>
      <c r="AA10582" s="128">
        <v>1</v>
      </c>
      <c r="AB10582" s="128">
        <v>12</v>
      </c>
      <c r="AD10582" s="126" t="s">
        <v>562</v>
      </c>
      <c r="AG10582" s="127"/>
      <c r="AI10582" s="127"/>
    </row>
    <row r="10583" spans="1:35" ht="14.85" customHeight="1">
      <c r="A10583" s="130">
        <v>5003635</v>
      </c>
      <c r="B10583" s="126" t="s">
        <v>20860</v>
      </c>
      <c r="C10583" s="126" t="s">
        <v>20861</v>
      </c>
      <c r="D10583" s="126" t="s">
        <v>20862</v>
      </c>
      <c r="E10583" s="126" t="s">
        <v>288</v>
      </c>
      <c r="F10583" s="126" t="s">
        <v>352</v>
      </c>
      <c r="G10583" s="126" t="s">
        <v>417</v>
      </c>
      <c r="H10583" s="126" t="s">
        <v>126</v>
      </c>
      <c r="I10583" s="126" t="s">
        <v>626</v>
      </c>
      <c r="J10583" s="126" t="s">
        <v>7051</v>
      </c>
      <c r="K10583" s="126" t="s">
        <v>504</v>
      </c>
      <c r="L10583" s="126" t="s">
        <v>7052</v>
      </c>
      <c r="M10583" s="130">
        <v>4629.6000000000004</v>
      </c>
      <c r="N10583" s="126" t="s">
        <v>290</v>
      </c>
      <c r="O10583" s="126" t="s">
        <v>353</v>
      </c>
      <c r="P10583" s="130">
        <v>0</v>
      </c>
      <c r="S10583" s="130">
        <v>0</v>
      </c>
      <c r="V10583" s="130">
        <v>4629.6000000000004</v>
      </c>
      <c r="X10583" s="126" t="s">
        <v>11809</v>
      </c>
      <c r="Z10583" s="127"/>
      <c r="AA10583" s="128">
        <v>1</v>
      </c>
      <c r="AB10583" s="128">
        <v>84</v>
      </c>
      <c r="AD10583" s="126" t="s">
        <v>562</v>
      </c>
      <c r="AG10583" s="127"/>
      <c r="AI10583" s="127"/>
    </row>
    <row r="10584" spans="1:35" ht="14.85" customHeight="1">
      <c r="A10584" s="130">
        <v>5003633</v>
      </c>
      <c r="B10584" s="126" t="s">
        <v>20863</v>
      </c>
      <c r="C10584" s="126" t="s">
        <v>17298</v>
      </c>
      <c r="D10584" s="126" t="s">
        <v>20864</v>
      </c>
      <c r="E10584" s="126" t="s">
        <v>288</v>
      </c>
      <c r="F10584" s="126" t="s">
        <v>522</v>
      </c>
      <c r="G10584" s="126" t="s">
        <v>523</v>
      </c>
      <c r="H10584" s="126" t="s">
        <v>524</v>
      </c>
      <c r="I10584" s="126" t="s">
        <v>418</v>
      </c>
      <c r="J10584" s="126" t="s">
        <v>12692</v>
      </c>
      <c r="K10584" s="126" t="s">
        <v>747</v>
      </c>
      <c r="L10584" s="126" t="s">
        <v>12693</v>
      </c>
      <c r="M10584" s="130">
        <v>854.89</v>
      </c>
      <c r="N10584" s="126" t="s">
        <v>290</v>
      </c>
      <c r="O10584" s="126" t="s">
        <v>528</v>
      </c>
      <c r="P10584" s="130">
        <v>0</v>
      </c>
      <c r="S10584" s="130">
        <v>0</v>
      </c>
      <c r="V10584" s="130">
        <v>854.89</v>
      </c>
      <c r="X10584" s="126" t="s">
        <v>11557</v>
      </c>
      <c r="Z10584" s="127"/>
      <c r="AA10584" s="128"/>
      <c r="AB10584" s="128"/>
      <c r="AD10584" s="126" t="s">
        <v>562</v>
      </c>
      <c r="AG10584" s="127"/>
      <c r="AI10584" s="127"/>
    </row>
    <row r="10585" spans="1:35" ht="14.85" customHeight="1">
      <c r="A10585" s="130">
        <v>5004174</v>
      </c>
      <c r="B10585" s="126" t="s">
        <v>16106</v>
      </c>
      <c r="C10585" s="126" t="s">
        <v>16107</v>
      </c>
      <c r="D10585" s="126" t="s">
        <v>16108</v>
      </c>
      <c r="E10585" s="126" t="s">
        <v>288</v>
      </c>
      <c r="F10585" s="126" t="s">
        <v>364</v>
      </c>
      <c r="G10585" s="126" t="s">
        <v>417</v>
      </c>
      <c r="H10585" s="126" t="s">
        <v>126</v>
      </c>
      <c r="I10585" s="126" t="s">
        <v>126</v>
      </c>
      <c r="J10585" s="126" t="s">
        <v>886</v>
      </c>
      <c r="K10585" s="126" t="s">
        <v>443</v>
      </c>
      <c r="L10585" s="126" t="s">
        <v>887</v>
      </c>
      <c r="M10585" s="130">
        <v>6817.44</v>
      </c>
      <c r="O10585" s="126" t="s">
        <v>365</v>
      </c>
      <c r="P10585" s="130">
        <v>0</v>
      </c>
      <c r="S10585" s="130">
        <v>0</v>
      </c>
      <c r="V10585" s="130">
        <v>21913.02</v>
      </c>
      <c r="X10585" s="126" t="s">
        <v>510</v>
      </c>
      <c r="Z10585" s="127"/>
      <c r="AA10585" s="128">
        <v>2</v>
      </c>
      <c r="AB10585" s="128">
        <v>60</v>
      </c>
      <c r="AC10585" s="126" t="s">
        <v>366</v>
      </c>
      <c r="AD10585" s="126" t="s">
        <v>562</v>
      </c>
      <c r="AG10585" s="127"/>
      <c r="AI10585" s="127"/>
    </row>
    <row r="10586" spans="1:35" ht="14.85" customHeight="1">
      <c r="A10586" s="130">
        <v>5003145</v>
      </c>
      <c r="B10586" s="126" t="s">
        <v>20865</v>
      </c>
      <c r="C10586" s="126" t="s">
        <v>20866</v>
      </c>
      <c r="D10586" s="126" t="s">
        <v>17395</v>
      </c>
      <c r="E10586" s="126" t="s">
        <v>288</v>
      </c>
      <c r="F10586" s="126" t="s">
        <v>416</v>
      </c>
      <c r="G10586" s="126" t="s">
        <v>417</v>
      </c>
      <c r="H10586" s="126" t="s">
        <v>308</v>
      </c>
      <c r="I10586" s="126" t="s">
        <v>308</v>
      </c>
      <c r="J10586" s="126" t="s">
        <v>778</v>
      </c>
      <c r="K10586" s="126" t="s">
        <v>779</v>
      </c>
      <c r="L10586" s="126" t="s">
        <v>780</v>
      </c>
      <c r="M10586" s="130">
        <v>1169.28</v>
      </c>
      <c r="N10586" s="126" t="s">
        <v>290</v>
      </c>
      <c r="O10586" s="126" t="s">
        <v>8501</v>
      </c>
      <c r="P10586" s="130">
        <v>0</v>
      </c>
      <c r="S10586" s="130">
        <v>0</v>
      </c>
      <c r="V10586" s="130">
        <v>1645.5</v>
      </c>
      <c r="X10586" s="126" t="s">
        <v>8502</v>
      </c>
      <c r="Z10586" s="127"/>
      <c r="AA10586" s="128">
        <v>2</v>
      </c>
      <c r="AB10586" s="128">
        <v>12</v>
      </c>
      <c r="AD10586" s="126" t="s">
        <v>562</v>
      </c>
      <c r="AG10586" s="127"/>
      <c r="AI10586" s="127"/>
    </row>
    <row r="10587" spans="1:35" ht="14.85" customHeight="1">
      <c r="A10587" s="130">
        <v>5003144</v>
      </c>
      <c r="B10587" s="126" t="s">
        <v>20867</v>
      </c>
      <c r="C10587" s="126" t="s">
        <v>20868</v>
      </c>
      <c r="D10587" s="126" t="s">
        <v>20869</v>
      </c>
      <c r="E10587" s="126" t="s">
        <v>288</v>
      </c>
      <c r="F10587" s="126" t="s">
        <v>416</v>
      </c>
      <c r="G10587" s="126" t="s">
        <v>417</v>
      </c>
      <c r="H10587" s="126" t="s">
        <v>126</v>
      </c>
      <c r="I10587" s="126" t="s">
        <v>126</v>
      </c>
      <c r="J10587" s="126" t="s">
        <v>4318</v>
      </c>
      <c r="K10587" s="126" t="s">
        <v>747</v>
      </c>
      <c r="L10587" s="126" t="s">
        <v>4319</v>
      </c>
      <c r="M10587" s="130">
        <v>389.56</v>
      </c>
      <c r="O10587" s="126" t="s">
        <v>587</v>
      </c>
      <c r="P10587" s="130">
        <v>0</v>
      </c>
      <c r="S10587" s="130">
        <v>0</v>
      </c>
      <c r="V10587" s="130">
        <v>617.9</v>
      </c>
      <c r="X10587" s="126" t="s">
        <v>4251</v>
      </c>
      <c r="Z10587" s="127"/>
      <c r="AA10587" s="128">
        <v>1</v>
      </c>
      <c r="AB10587" s="128">
        <v>12</v>
      </c>
      <c r="AD10587" s="126" t="s">
        <v>615</v>
      </c>
      <c r="AG10587" s="127"/>
      <c r="AI10587" s="127"/>
    </row>
    <row r="10588" spans="1:35" ht="14.85" customHeight="1">
      <c r="A10588" s="130">
        <v>5003143</v>
      </c>
      <c r="B10588" s="126" t="s">
        <v>20870</v>
      </c>
      <c r="C10588" s="126" t="s">
        <v>20871</v>
      </c>
      <c r="D10588" s="126" t="s">
        <v>17395</v>
      </c>
      <c r="E10588" s="126" t="s">
        <v>288</v>
      </c>
      <c r="F10588" s="126" t="s">
        <v>416</v>
      </c>
      <c r="G10588" s="126" t="s">
        <v>417</v>
      </c>
      <c r="H10588" s="126" t="s">
        <v>308</v>
      </c>
      <c r="I10588" s="126" t="s">
        <v>308</v>
      </c>
      <c r="J10588" s="126" t="s">
        <v>778</v>
      </c>
      <c r="K10588" s="126" t="s">
        <v>779</v>
      </c>
      <c r="L10588" s="126" t="s">
        <v>780</v>
      </c>
      <c r="M10588" s="130">
        <v>1169.28</v>
      </c>
      <c r="N10588" s="126" t="s">
        <v>290</v>
      </c>
      <c r="O10588" s="126" t="s">
        <v>8501</v>
      </c>
      <c r="P10588" s="130">
        <v>0</v>
      </c>
      <c r="S10588" s="130">
        <v>0</v>
      </c>
      <c r="V10588" s="130">
        <v>1645.5</v>
      </c>
      <c r="X10588" s="126" t="s">
        <v>8502</v>
      </c>
      <c r="Z10588" s="127"/>
      <c r="AA10588" s="128">
        <v>2</v>
      </c>
      <c r="AB10588" s="128">
        <v>12</v>
      </c>
      <c r="AD10588" s="126" t="s">
        <v>562</v>
      </c>
      <c r="AG10588" s="127"/>
      <c r="AI10588" s="127"/>
    </row>
    <row r="10589" spans="1:35" ht="14.85" customHeight="1">
      <c r="A10589" s="130">
        <v>5003142</v>
      </c>
      <c r="B10589" s="126" t="s">
        <v>20872</v>
      </c>
      <c r="C10589" s="126" t="s">
        <v>20873</v>
      </c>
      <c r="D10589" s="126" t="s">
        <v>6732</v>
      </c>
      <c r="E10589" s="126" t="s">
        <v>288</v>
      </c>
      <c r="F10589" s="126" t="s">
        <v>416</v>
      </c>
      <c r="G10589" s="126" t="s">
        <v>417</v>
      </c>
      <c r="H10589" s="126" t="s">
        <v>126</v>
      </c>
      <c r="I10589" s="126" t="s">
        <v>418</v>
      </c>
      <c r="J10589" s="126" t="s">
        <v>4318</v>
      </c>
      <c r="K10589" s="126" t="s">
        <v>747</v>
      </c>
      <c r="L10589" s="126" t="s">
        <v>4319</v>
      </c>
      <c r="M10589" s="130">
        <v>681.73</v>
      </c>
      <c r="O10589" s="126" t="s">
        <v>422</v>
      </c>
      <c r="P10589" s="130">
        <v>0</v>
      </c>
      <c r="S10589" s="130">
        <v>0</v>
      </c>
      <c r="V10589" s="130">
        <v>1026.17</v>
      </c>
      <c r="X10589" s="126" t="s">
        <v>423</v>
      </c>
      <c r="Z10589" s="127"/>
      <c r="AA10589" s="128">
        <v>1</v>
      </c>
      <c r="AB10589" s="128">
        <v>12</v>
      </c>
      <c r="AD10589" s="126" t="s">
        <v>615</v>
      </c>
      <c r="AG10589" s="127"/>
      <c r="AI10589" s="127"/>
    </row>
    <row r="10590" spans="1:35" ht="14.85" customHeight="1">
      <c r="A10590" s="130">
        <v>5003141</v>
      </c>
      <c r="B10590" s="126" t="s">
        <v>20874</v>
      </c>
      <c r="C10590" s="126" t="s">
        <v>20875</v>
      </c>
      <c r="D10590" s="126" t="s">
        <v>7314</v>
      </c>
      <c r="E10590" s="126" t="s">
        <v>288</v>
      </c>
      <c r="F10590" s="126" t="s">
        <v>416</v>
      </c>
      <c r="G10590" s="126" t="s">
        <v>417</v>
      </c>
      <c r="H10590" s="126" t="s">
        <v>126</v>
      </c>
      <c r="I10590" s="126" t="s">
        <v>418</v>
      </c>
      <c r="J10590" s="126" t="s">
        <v>4318</v>
      </c>
      <c r="K10590" s="126" t="s">
        <v>747</v>
      </c>
      <c r="L10590" s="126" t="s">
        <v>4319</v>
      </c>
      <c r="M10590" s="130">
        <v>580.45000000000005</v>
      </c>
      <c r="O10590" s="126" t="s">
        <v>422</v>
      </c>
      <c r="P10590" s="130">
        <v>0</v>
      </c>
      <c r="S10590" s="130">
        <v>0</v>
      </c>
      <c r="V10590" s="130">
        <v>597.82000000000005</v>
      </c>
      <c r="X10590" s="126" t="s">
        <v>1885</v>
      </c>
      <c r="Z10590" s="127"/>
      <c r="AA10590" s="128">
        <v>1</v>
      </c>
      <c r="AB10590" s="128">
        <v>12</v>
      </c>
      <c r="AD10590" s="126" t="s">
        <v>615</v>
      </c>
      <c r="AG10590" s="127"/>
      <c r="AI10590" s="127"/>
    </row>
    <row r="10591" spans="1:35" ht="14.85" customHeight="1">
      <c r="A10591" s="130">
        <v>5003140</v>
      </c>
      <c r="B10591" s="126" t="s">
        <v>20876</v>
      </c>
      <c r="C10591" s="126" t="s">
        <v>20079</v>
      </c>
      <c r="D10591" s="126" t="s">
        <v>20877</v>
      </c>
      <c r="E10591" s="126" t="s">
        <v>288</v>
      </c>
      <c r="F10591" s="126" t="s">
        <v>416</v>
      </c>
      <c r="G10591" s="126" t="s">
        <v>417</v>
      </c>
      <c r="H10591" s="126" t="s">
        <v>126</v>
      </c>
      <c r="I10591" s="126" t="s">
        <v>126</v>
      </c>
      <c r="J10591" s="126" t="s">
        <v>4318</v>
      </c>
      <c r="K10591" s="126" t="s">
        <v>747</v>
      </c>
      <c r="L10591" s="126" t="s">
        <v>4319</v>
      </c>
      <c r="M10591" s="130">
        <v>710.95</v>
      </c>
      <c r="O10591" s="126" t="s">
        <v>427</v>
      </c>
      <c r="P10591" s="130">
        <v>0</v>
      </c>
      <c r="S10591" s="130">
        <v>0</v>
      </c>
      <c r="V10591" s="130">
        <v>732.25</v>
      </c>
      <c r="X10591" s="126" t="s">
        <v>771</v>
      </c>
      <c r="Z10591" s="127"/>
      <c r="AA10591" s="128">
        <v>1</v>
      </c>
      <c r="AB10591" s="128">
        <v>12</v>
      </c>
      <c r="AD10591" s="126" t="s">
        <v>615</v>
      </c>
      <c r="AG10591" s="127"/>
      <c r="AI10591" s="127"/>
    </row>
    <row r="10592" spans="1:35" ht="14.85" customHeight="1">
      <c r="A10592" s="130">
        <v>5003139</v>
      </c>
      <c r="B10592" s="126" t="s">
        <v>20878</v>
      </c>
      <c r="C10592" s="126" t="s">
        <v>20879</v>
      </c>
      <c r="D10592" s="126" t="s">
        <v>17395</v>
      </c>
      <c r="E10592" s="126" t="s">
        <v>288</v>
      </c>
      <c r="F10592" s="126" t="s">
        <v>416</v>
      </c>
      <c r="G10592" s="126" t="s">
        <v>417</v>
      </c>
      <c r="H10592" s="126" t="s">
        <v>308</v>
      </c>
      <c r="I10592" s="126" t="s">
        <v>308</v>
      </c>
      <c r="J10592" s="126" t="s">
        <v>778</v>
      </c>
      <c r="K10592" s="126" t="s">
        <v>779</v>
      </c>
      <c r="L10592" s="126" t="s">
        <v>780</v>
      </c>
      <c r="M10592" s="130">
        <v>1169.28</v>
      </c>
      <c r="N10592" s="126" t="s">
        <v>290</v>
      </c>
      <c r="O10592" s="126" t="s">
        <v>8501</v>
      </c>
      <c r="P10592" s="130">
        <v>0</v>
      </c>
      <c r="S10592" s="130">
        <v>0</v>
      </c>
      <c r="V10592" s="130">
        <v>1850.14</v>
      </c>
      <c r="X10592" s="126" t="s">
        <v>8502</v>
      </c>
      <c r="Z10592" s="127"/>
      <c r="AA10592" s="128">
        <v>2</v>
      </c>
      <c r="AB10592" s="128">
        <v>12</v>
      </c>
      <c r="AD10592" s="126" t="s">
        <v>562</v>
      </c>
      <c r="AG10592" s="127"/>
      <c r="AI10592" s="127"/>
    </row>
    <row r="10593" spans="1:35" ht="14.85" customHeight="1">
      <c r="A10593" s="130">
        <v>5003075</v>
      </c>
      <c r="B10593" s="126" t="s">
        <v>20880</v>
      </c>
      <c r="C10593" s="126" t="s">
        <v>20881</v>
      </c>
      <c r="D10593" s="126" t="s">
        <v>20882</v>
      </c>
      <c r="E10593" s="126" t="s">
        <v>288</v>
      </c>
      <c r="F10593" s="126" t="s">
        <v>753</v>
      </c>
      <c r="G10593" s="126" t="s">
        <v>417</v>
      </c>
      <c r="H10593" s="126" t="s">
        <v>126</v>
      </c>
      <c r="I10593" s="126" t="s">
        <v>126</v>
      </c>
      <c r="J10593" s="126" t="s">
        <v>17352</v>
      </c>
      <c r="K10593" s="126" t="s">
        <v>852</v>
      </c>
      <c r="L10593" s="126" t="s">
        <v>8053</v>
      </c>
      <c r="M10593" s="130">
        <v>876.96</v>
      </c>
      <c r="O10593" s="126" t="s">
        <v>6709</v>
      </c>
      <c r="P10593" s="130">
        <v>0</v>
      </c>
      <c r="S10593" s="130">
        <v>0</v>
      </c>
      <c r="V10593" s="130">
        <v>1033.71</v>
      </c>
      <c r="X10593" s="126" t="s">
        <v>6710</v>
      </c>
      <c r="Z10593" s="127"/>
      <c r="AA10593" s="128">
        <v>1</v>
      </c>
      <c r="AB10593" s="128">
        <v>12</v>
      </c>
      <c r="AD10593" s="126" t="s">
        <v>562</v>
      </c>
      <c r="AG10593" s="127"/>
      <c r="AI10593" s="127"/>
    </row>
    <row r="10594" spans="1:35" ht="14.85" customHeight="1">
      <c r="A10594" s="130">
        <v>5003073</v>
      </c>
      <c r="B10594" s="126" t="s">
        <v>20883</v>
      </c>
      <c r="C10594" s="126" t="s">
        <v>20884</v>
      </c>
      <c r="D10594" s="126" t="s">
        <v>20885</v>
      </c>
      <c r="E10594" s="126" t="s">
        <v>288</v>
      </c>
      <c r="F10594" s="126" t="s">
        <v>753</v>
      </c>
      <c r="G10594" s="126" t="s">
        <v>417</v>
      </c>
      <c r="H10594" s="126" t="s">
        <v>126</v>
      </c>
      <c r="I10594" s="126" t="s">
        <v>126</v>
      </c>
      <c r="J10594" s="126" t="s">
        <v>17352</v>
      </c>
      <c r="K10594" s="126" t="s">
        <v>852</v>
      </c>
      <c r="L10594" s="126" t="s">
        <v>8053</v>
      </c>
      <c r="M10594" s="130">
        <v>876.96</v>
      </c>
      <c r="O10594" s="126" t="s">
        <v>1804</v>
      </c>
      <c r="P10594" s="130">
        <v>0</v>
      </c>
      <c r="S10594" s="130">
        <v>0</v>
      </c>
      <c r="V10594" s="130">
        <v>995.41</v>
      </c>
      <c r="X10594" s="126" t="s">
        <v>3160</v>
      </c>
      <c r="Z10594" s="127"/>
      <c r="AA10594" s="128">
        <v>2</v>
      </c>
      <c r="AB10594" s="128">
        <v>12</v>
      </c>
      <c r="AD10594" s="126" t="s">
        <v>562</v>
      </c>
      <c r="AG10594" s="127"/>
      <c r="AI10594" s="127"/>
    </row>
    <row r="10595" spans="1:35" ht="14.85" customHeight="1">
      <c r="A10595" s="130">
        <v>5003064</v>
      </c>
      <c r="B10595" s="126" t="s">
        <v>20886</v>
      </c>
      <c r="C10595" s="126" t="s">
        <v>20887</v>
      </c>
      <c r="D10595" s="126" t="s">
        <v>20888</v>
      </c>
      <c r="E10595" s="126" t="s">
        <v>288</v>
      </c>
      <c r="F10595" s="126" t="s">
        <v>753</v>
      </c>
      <c r="G10595" s="126" t="s">
        <v>417</v>
      </c>
      <c r="H10595" s="126" t="s">
        <v>308</v>
      </c>
      <c r="I10595" s="126" t="s">
        <v>308</v>
      </c>
      <c r="J10595" s="126" t="s">
        <v>17352</v>
      </c>
      <c r="K10595" s="126" t="s">
        <v>852</v>
      </c>
      <c r="L10595" s="126" t="s">
        <v>8053</v>
      </c>
      <c r="M10595" s="130">
        <v>584.64</v>
      </c>
      <c r="O10595" s="126" t="s">
        <v>1804</v>
      </c>
      <c r="P10595" s="130">
        <v>0</v>
      </c>
      <c r="S10595" s="130">
        <v>0</v>
      </c>
      <c r="V10595" s="130">
        <v>637.70000000000005</v>
      </c>
      <c r="X10595" s="126" t="s">
        <v>1805</v>
      </c>
      <c r="Z10595" s="127"/>
      <c r="AA10595" s="128">
        <v>2</v>
      </c>
      <c r="AB10595" s="128">
        <v>12</v>
      </c>
      <c r="AD10595" s="126" t="s">
        <v>562</v>
      </c>
      <c r="AG10595" s="127"/>
      <c r="AI10595" s="127"/>
    </row>
    <row r="10596" spans="1:35" ht="14.85" customHeight="1">
      <c r="A10596" s="130">
        <v>5003299</v>
      </c>
      <c r="B10596" s="126" t="s">
        <v>20889</v>
      </c>
      <c r="C10596" s="126" t="s">
        <v>20890</v>
      </c>
      <c r="D10596" s="126" t="s">
        <v>20891</v>
      </c>
      <c r="E10596" s="126" t="s">
        <v>288</v>
      </c>
      <c r="F10596" s="126" t="s">
        <v>416</v>
      </c>
      <c r="G10596" s="126" t="s">
        <v>417</v>
      </c>
      <c r="H10596" s="126" t="s">
        <v>126</v>
      </c>
      <c r="I10596" s="126" t="s">
        <v>126</v>
      </c>
      <c r="J10596" s="126" t="s">
        <v>2185</v>
      </c>
      <c r="K10596" s="126" t="s">
        <v>747</v>
      </c>
      <c r="L10596" s="126" t="s">
        <v>1018</v>
      </c>
      <c r="M10596" s="130">
        <v>1557.92</v>
      </c>
      <c r="O10596" s="126" t="s">
        <v>422</v>
      </c>
      <c r="P10596" s="130">
        <v>0</v>
      </c>
      <c r="S10596" s="130">
        <v>0</v>
      </c>
      <c r="V10596" s="130">
        <v>1790.04</v>
      </c>
      <c r="X10596" s="126" t="s">
        <v>1034</v>
      </c>
      <c r="Z10596" s="127"/>
      <c r="AA10596" s="128">
        <v>1</v>
      </c>
      <c r="AB10596" s="128">
        <v>12</v>
      </c>
      <c r="AD10596" s="126" t="s">
        <v>562</v>
      </c>
      <c r="AG10596" s="127"/>
      <c r="AI10596" s="127"/>
    </row>
    <row r="10597" spans="1:35" ht="14.85" customHeight="1">
      <c r="A10597" s="130">
        <v>5003297</v>
      </c>
      <c r="B10597" s="126" t="s">
        <v>20892</v>
      </c>
      <c r="C10597" s="126" t="s">
        <v>20893</v>
      </c>
      <c r="D10597" s="126" t="s">
        <v>20894</v>
      </c>
      <c r="E10597" s="126" t="s">
        <v>288</v>
      </c>
      <c r="F10597" s="126" t="s">
        <v>416</v>
      </c>
      <c r="G10597" s="126" t="s">
        <v>417</v>
      </c>
      <c r="H10597" s="126" t="s">
        <v>126</v>
      </c>
      <c r="I10597" s="126" t="s">
        <v>126</v>
      </c>
      <c r="J10597" s="126" t="s">
        <v>778</v>
      </c>
      <c r="K10597" s="126" t="s">
        <v>779</v>
      </c>
      <c r="L10597" s="126" t="s">
        <v>780</v>
      </c>
      <c r="M10597" s="130">
        <v>340.48</v>
      </c>
      <c r="O10597" s="126" t="s">
        <v>422</v>
      </c>
      <c r="P10597" s="130">
        <v>0</v>
      </c>
      <c r="S10597" s="130">
        <v>0</v>
      </c>
      <c r="V10597" s="130">
        <v>384.69</v>
      </c>
      <c r="X10597" s="126" t="s">
        <v>497</v>
      </c>
      <c r="Z10597" s="127"/>
      <c r="AA10597" s="128">
        <v>1</v>
      </c>
      <c r="AB10597" s="128">
        <v>12</v>
      </c>
      <c r="AD10597" s="126" t="s">
        <v>562</v>
      </c>
      <c r="AG10597" s="127"/>
      <c r="AI10597" s="127"/>
    </row>
    <row r="10598" spans="1:35" ht="14.85" customHeight="1">
      <c r="A10598" s="130">
        <v>5014999</v>
      </c>
      <c r="B10598" s="126" t="s">
        <v>413</v>
      </c>
      <c r="C10598" s="126" t="s">
        <v>20895</v>
      </c>
      <c r="D10598" s="126" t="s">
        <v>4022</v>
      </c>
      <c r="E10598" s="126" t="s">
        <v>288</v>
      </c>
      <c r="F10598" s="126" t="s">
        <v>491</v>
      </c>
      <c r="G10598" s="126" t="s">
        <v>417</v>
      </c>
      <c r="H10598" s="126" t="s">
        <v>126</v>
      </c>
      <c r="I10598" s="126" t="s">
        <v>418</v>
      </c>
      <c r="J10598" s="126" t="s">
        <v>930</v>
      </c>
      <c r="K10598" s="126" t="s">
        <v>504</v>
      </c>
      <c r="L10598" s="126" t="s">
        <v>931</v>
      </c>
      <c r="M10598" s="130">
        <v>1745.14</v>
      </c>
      <c r="N10598" s="126" t="s">
        <v>290</v>
      </c>
      <c r="O10598" s="126" t="s">
        <v>1311</v>
      </c>
      <c r="P10598" s="130">
        <v>0</v>
      </c>
      <c r="S10598" s="130">
        <v>0</v>
      </c>
      <c r="V10598" s="130">
        <v>1939.05</v>
      </c>
      <c r="X10598" s="126" t="s">
        <v>1312</v>
      </c>
      <c r="Y10598" s="126" t="s">
        <v>517</v>
      </c>
      <c r="Z10598" s="127" t="s">
        <v>309</v>
      </c>
      <c r="AA10598" s="128">
        <v>1</v>
      </c>
      <c r="AB10598" s="128">
        <v>60</v>
      </c>
      <c r="AD10598" s="126" t="s">
        <v>18509</v>
      </c>
      <c r="AG10598" s="127"/>
      <c r="AI10598" s="127"/>
    </row>
    <row r="10599" spans="1:35" ht="14.85" customHeight="1">
      <c r="A10599" s="130">
        <v>5015013</v>
      </c>
      <c r="B10599" s="126" t="s">
        <v>413</v>
      </c>
      <c r="C10599" s="126" t="s">
        <v>20789</v>
      </c>
      <c r="D10599" s="126" t="s">
        <v>4022</v>
      </c>
      <c r="E10599" s="126" t="s">
        <v>288</v>
      </c>
      <c r="F10599" s="126" t="s">
        <v>491</v>
      </c>
      <c r="G10599" s="126" t="s">
        <v>417</v>
      </c>
      <c r="H10599" s="126" t="s">
        <v>126</v>
      </c>
      <c r="I10599" s="126" t="s">
        <v>418</v>
      </c>
      <c r="J10599" s="126" t="s">
        <v>930</v>
      </c>
      <c r="K10599" s="126" t="s">
        <v>504</v>
      </c>
      <c r="L10599" s="126" t="s">
        <v>931</v>
      </c>
      <c r="M10599" s="130">
        <v>1349.83</v>
      </c>
      <c r="N10599" s="126" t="s">
        <v>290</v>
      </c>
      <c r="O10599" s="126" t="s">
        <v>1311</v>
      </c>
      <c r="P10599" s="130">
        <v>0</v>
      </c>
      <c r="S10599" s="130">
        <v>0</v>
      </c>
      <c r="V10599" s="130">
        <v>1499.82</v>
      </c>
      <c r="X10599" s="126" t="s">
        <v>1312</v>
      </c>
      <c r="Y10599" s="126" t="s">
        <v>517</v>
      </c>
      <c r="Z10599" s="127" t="s">
        <v>309</v>
      </c>
      <c r="AA10599" s="128">
        <v>1</v>
      </c>
      <c r="AB10599" s="128">
        <v>60</v>
      </c>
      <c r="AD10599" s="126" t="s">
        <v>18509</v>
      </c>
      <c r="AG10599" s="127"/>
      <c r="AI10599" s="127"/>
    </row>
    <row r="10600" spans="1:35" ht="14.85" customHeight="1">
      <c r="A10600" s="130">
        <v>5015028</v>
      </c>
      <c r="B10600" s="126" t="s">
        <v>413</v>
      </c>
      <c r="C10600" s="126" t="s">
        <v>20823</v>
      </c>
      <c r="D10600" s="126" t="s">
        <v>20896</v>
      </c>
      <c r="E10600" s="126" t="s">
        <v>288</v>
      </c>
      <c r="F10600" s="126" t="s">
        <v>440</v>
      </c>
      <c r="G10600" s="126" t="s">
        <v>458</v>
      </c>
      <c r="H10600" s="126" t="s">
        <v>126</v>
      </c>
      <c r="I10600" s="126" t="s">
        <v>418</v>
      </c>
      <c r="J10600" s="126" t="s">
        <v>8477</v>
      </c>
      <c r="K10600" s="126" t="s">
        <v>613</v>
      </c>
      <c r="L10600" s="126" t="s">
        <v>8478</v>
      </c>
      <c r="M10600" s="130">
        <v>5270.42</v>
      </c>
      <c r="O10600" s="126" t="s">
        <v>445</v>
      </c>
      <c r="P10600" s="130">
        <v>0</v>
      </c>
      <c r="S10600" s="130">
        <v>0</v>
      </c>
      <c r="V10600" s="130">
        <v>5270.42</v>
      </c>
      <c r="X10600" s="126" t="s">
        <v>2349</v>
      </c>
      <c r="Z10600" s="127"/>
      <c r="AA10600" s="128">
        <v>60</v>
      </c>
      <c r="AB10600" s="128">
        <v>1</v>
      </c>
      <c r="AD10600" s="126" t="s">
        <v>18509</v>
      </c>
      <c r="AG10600" s="127"/>
      <c r="AI10600" s="127"/>
    </row>
    <row r="10601" spans="1:35" ht="14.85" customHeight="1">
      <c r="A10601" s="130">
        <v>5014996</v>
      </c>
      <c r="B10601" s="126" t="s">
        <v>413</v>
      </c>
      <c r="C10601" s="126" t="s">
        <v>20897</v>
      </c>
      <c r="D10601" s="126" t="s">
        <v>4022</v>
      </c>
      <c r="E10601" s="126" t="s">
        <v>288</v>
      </c>
      <c r="F10601" s="126" t="s">
        <v>491</v>
      </c>
      <c r="G10601" s="126" t="s">
        <v>417</v>
      </c>
      <c r="H10601" s="126" t="s">
        <v>126</v>
      </c>
      <c r="I10601" s="126" t="s">
        <v>418</v>
      </c>
      <c r="J10601" s="126" t="s">
        <v>930</v>
      </c>
      <c r="K10601" s="126" t="s">
        <v>504</v>
      </c>
      <c r="L10601" s="126" t="s">
        <v>931</v>
      </c>
      <c r="M10601" s="130">
        <v>2049.3000000000002</v>
      </c>
      <c r="N10601" s="126" t="s">
        <v>290</v>
      </c>
      <c r="O10601" s="126" t="s">
        <v>1311</v>
      </c>
      <c r="P10601" s="130">
        <v>0</v>
      </c>
      <c r="S10601" s="130">
        <v>0</v>
      </c>
      <c r="V10601" s="130">
        <v>2277</v>
      </c>
      <c r="X10601" s="126" t="s">
        <v>1312</v>
      </c>
      <c r="Y10601" s="126" t="s">
        <v>517</v>
      </c>
      <c r="Z10601" s="127" t="s">
        <v>309</v>
      </c>
      <c r="AA10601" s="128">
        <v>1</v>
      </c>
      <c r="AB10601" s="128">
        <v>60</v>
      </c>
      <c r="AD10601" s="126" t="s">
        <v>18509</v>
      </c>
      <c r="AG10601" s="127"/>
      <c r="AI10601" s="127"/>
    </row>
    <row r="10602" spans="1:35" ht="14.85" customHeight="1">
      <c r="A10602" s="130">
        <v>5003777</v>
      </c>
      <c r="B10602" s="126" t="s">
        <v>16151</v>
      </c>
      <c r="C10602" s="126" t="s">
        <v>16152</v>
      </c>
      <c r="D10602" s="126" t="s">
        <v>16153</v>
      </c>
      <c r="E10602" s="126" t="s">
        <v>288</v>
      </c>
      <c r="F10602" s="126" t="s">
        <v>364</v>
      </c>
      <c r="G10602" s="126" t="s">
        <v>417</v>
      </c>
      <c r="H10602" s="126" t="s">
        <v>126</v>
      </c>
      <c r="I10602" s="126" t="s">
        <v>126</v>
      </c>
      <c r="J10602" s="126" t="s">
        <v>886</v>
      </c>
      <c r="K10602" s="126" t="s">
        <v>443</v>
      </c>
      <c r="L10602" s="126" t="s">
        <v>887</v>
      </c>
      <c r="M10602" s="130">
        <v>6817.44</v>
      </c>
      <c r="O10602" s="126" t="s">
        <v>365</v>
      </c>
      <c r="P10602" s="130">
        <v>0</v>
      </c>
      <c r="S10602" s="130">
        <v>0</v>
      </c>
      <c r="V10602" s="130">
        <v>13634.78</v>
      </c>
      <c r="X10602" s="126" t="s">
        <v>469</v>
      </c>
      <c r="Z10602" s="127"/>
      <c r="AA10602" s="128">
        <v>1</v>
      </c>
      <c r="AB10602" s="128">
        <v>60</v>
      </c>
      <c r="AC10602" s="126" t="s">
        <v>366</v>
      </c>
      <c r="AD10602" s="126" t="s">
        <v>562</v>
      </c>
      <c r="AG10602" s="127"/>
      <c r="AI10602" s="127"/>
    </row>
    <row r="10603" spans="1:35" ht="14.85" customHeight="1">
      <c r="A10603" s="130">
        <v>5003776</v>
      </c>
      <c r="B10603" s="126" t="s">
        <v>16155</v>
      </c>
      <c r="C10603" s="126" t="s">
        <v>16156</v>
      </c>
      <c r="D10603" s="126" t="s">
        <v>16157</v>
      </c>
      <c r="E10603" s="126" t="s">
        <v>288</v>
      </c>
      <c r="F10603" s="126" t="s">
        <v>364</v>
      </c>
      <c r="G10603" s="126" t="s">
        <v>417</v>
      </c>
      <c r="H10603" s="126" t="s">
        <v>126</v>
      </c>
      <c r="I10603" s="126" t="s">
        <v>126</v>
      </c>
      <c r="J10603" s="126" t="s">
        <v>886</v>
      </c>
      <c r="K10603" s="126" t="s">
        <v>443</v>
      </c>
      <c r="L10603" s="126" t="s">
        <v>887</v>
      </c>
      <c r="M10603" s="130">
        <v>6817.44</v>
      </c>
      <c r="O10603" s="126" t="s">
        <v>365</v>
      </c>
      <c r="P10603" s="130">
        <v>0</v>
      </c>
      <c r="S10603" s="130">
        <v>0</v>
      </c>
      <c r="V10603" s="130">
        <v>11686.96</v>
      </c>
      <c r="X10603" s="126" t="s">
        <v>469</v>
      </c>
      <c r="Z10603" s="127"/>
      <c r="AA10603" s="128">
        <v>1</v>
      </c>
      <c r="AB10603" s="128">
        <v>60</v>
      </c>
      <c r="AC10603" s="126" t="s">
        <v>366</v>
      </c>
      <c r="AD10603" s="126" t="s">
        <v>562</v>
      </c>
      <c r="AG10603" s="127"/>
      <c r="AI10603" s="127"/>
    </row>
    <row r="10604" spans="1:35" ht="14.85" customHeight="1">
      <c r="A10604" s="130">
        <v>5003775</v>
      </c>
      <c r="B10604" s="126" t="s">
        <v>16158</v>
      </c>
      <c r="C10604" s="126" t="s">
        <v>16159</v>
      </c>
      <c r="D10604" s="126" t="s">
        <v>16160</v>
      </c>
      <c r="E10604" s="126" t="s">
        <v>288</v>
      </c>
      <c r="F10604" s="126" t="s">
        <v>364</v>
      </c>
      <c r="G10604" s="126" t="s">
        <v>417</v>
      </c>
      <c r="H10604" s="126" t="s">
        <v>126</v>
      </c>
      <c r="I10604" s="126" t="s">
        <v>126</v>
      </c>
      <c r="J10604" s="126" t="s">
        <v>886</v>
      </c>
      <c r="K10604" s="126" t="s">
        <v>443</v>
      </c>
      <c r="L10604" s="126" t="s">
        <v>887</v>
      </c>
      <c r="M10604" s="130">
        <v>6817.44</v>
      </c>
      <c r="O10604" s="126" t="s">
        <v>365</v>
      </c>
      <c r="P10604" s="130">
        <v>0</v>
      </c>
      <c r="S10604" s="130">
        <v>0</v>
      </c>
      <c r="V10604" s="130">
        <v>11686.96</v>
      </c>
      <c r="X10604" s="126" t="s">
        <v>469</v>
      </c>
      <c r="Z10604" s="127"/>
      <c r="AA10604" s="128">
        <v>1</v>
      </c>
      <c r="AB10604" s="128">
        <v>60</v>
      </c>
      <c r="AC10604" s="126" t="s">
        <v>366</v>
      </c>
      <c r="AD10604" s="126" t="s">
        <v>562</v>
      </c>
      <c r="AG10604" s="127"/>
      <c r="AI10604" s="127"/>
    </row>
    <row r="10605" spans="1:35" ht="14.85" customHeight="1">
      <c r="A10605" s="130">
        <v>5003774</v>
      </c>
      <c r="B10605" s="126" t="s">
        <v>16163</v>
      </c>
      <c r="C10605" s="126" t="s">
        <v>16164</v>
      </c>
      <c r="D10605" s="126" t="s">
        <v>16165</v>
      </c>
      <c r="E10605" s="126" t="s">
        <v>288</v>
      </c>
      <c r="F10605" s="126" t="s">
        <v>364</v>
      </c>
      <c r="G10605" s="126" t="s">
        <v>417</v>
      </c>
      <c r="H10605" s="126" t="s">
        <v>126</v>
      </c>
      <c r="I10605" s="126" t="s">
        <v>126</v>
      </c>
      <c r="J10605" s="126" t="s">
        <v>886</v>
      </c>
      <c r="K10605" s="126" t="s">
        <v>443</v>
      </c>
      <c r="L10605" s="126" t="s">
        <v>887</v>
      </c>
      <c r="M10605" s="130">
        <v>6817.44</v>
      </c>
      <c r="O10605" s="126" t="s">
        <v>365</v>
      </c>
      <c r="P10605" s="130">
        <v>0</v>
      </c>
      <c r="S10605" s="130">
        <v>0</v>
      </c>
      <c r="V10605" s="130">
        <v>20939.12</v>
      </c>
      <c r="X10605" s="126" t="s">
        <v>469</v>
      </c>
      <c r="Z10605" s="127"/>
      <c r="AA10605" s="128">
        <v>1</v>
      </c>
      <c r="AB10605" s="128">
        <v>60</v>
      </c>
      <c r="AC10605" s="126" t="s">
        <v>366</v>
      </c>
      <c r="AD10605" s="126" t="s">
        <v>562</v>
      </c>
      <c r="AG10605" s="127"/>
      <c r="AI10605" s="127"/>
    </row>
    <row r="10606" spans="1:35" ht="14.85" customHeight="1">
      <c r="A10606" s="130">
        <v>5003654</v>
      </c>
      <c r="B10606" s="126" t="s">
        <v>20898</v>
      </c>
      <c r="C10606" s="126" t="s">
        <v>20899</v>
      </c>
      <c r="D10606" s="126" t="s">
        <v>20900</v>
      </c>
      <c r="E10606" s="126" t="s">
        <v>288</v>
      </c>
      <c r="F10606" s="126" t="s">
        <v>352</v>
      </c>
      <c r="G10606" s="126" t="s">
        <v>417</v>
      </c>
      <c r="H10606" s="126" t="s">
        <v>126</v>
      </c>
      <c r="I10606" s="126" t="s">
        <v>626</v>
      </c>
      <c r="J10606" s="126" t="s">
        <v>7051</v>
      </c>
      <c r="K10606" s="126" t="s">
        <v>504</v>
      </c>
      <c r="L10606" s="126" t="s">
        <v>7052</v>
      </c>
      <c r="M10606" s="130">
        <v>4318.63</v>
      </c>
      <c r="N10606" s="126" t="s">
        <v>290</v>
      </c>
      <c r="O10606" s="126" t="s">
        <v>353</v>
      </c>
      <c r="P10606" s="130">
        <v>0</v>
      </c>
      <c r="S10606" s="130">
        <v>0</v>
      </c>
      <c r="V10606" s="130">
        <v>4318.63</v>
      </c>
      <c r="X10606" s="126" t="s">
        <v>11809</v>
      </c>
      <c r="Z10606" s="127"/>
      <c r="AA10606" s="128">
        <v>1</v>
      </c>
      <c r="AB10606" s="128">
        <v>84</v>
      </c>
      <c r="AD10606" s="126" t="s">
        <v>562</v>
      </c>
      <c r="AG10606" s="127"/>
      <c r="AI10606" s="127"/>
    </row>
    <row r="10607" spans="1:35" ht="14.85" customHeight="1">
      <c r="A10607" s="130">
        <v>5003987</v>
      </c>
      <c r="B10607" s="126" t="s">
        <v>14748</v>
      </c>
      <c r="C10607" s="126" t="s">
        <v>14749</v>
      </c>
      <c r="D10607" s="126" t="s">
        <v>14750</v>
      </c>
      <c r="E10607" s="126" t="s">
        <v>288</v>
      </c>
      <c r="F10607" s="126" t="s">
        <v>364</v>
      </c>
      <c r="G10607" s="126" t="s">
        <v>417</v>
      </c>
      <c r="H10607" s="126" t="s">
        <v>126</v>
      </c>
      <c r="I10607" s="126" t="s">
        <v>126</v>
      </c>
      <c r="J10607" s="126" t="s">
        <v>886</v>
      </c>
      <c r="K10607" s="126" t="s">
        <v>443</v>
      </c>
      <c r="L10607" s="126" t="s">
        <v>887</v>
      </c>
      <c r="M10607" s="130">
        <v>9739.52</v>
      </c>
      <c r="O10607" s="126" t="s">
        <v>486</v>
      </c>
      <c r="P10607" s="130">
        <v>0</v>
      </c>
      <c r="S10607" s="130">
        <v>0</v>
      </c>
      <c r="V10607" s="130">
        <v>13634.78</v>
      </c>
      <c r="X10607" s="126" t="s">
        <v>487</v>
      </c>
      <c r="Z10607" s="127"/>
      <c r="AA10607" s="128">
        <v>1</v>
      </c>
      <c r="AB10607" s="128">
        <v>60</v>
      </c>
      <c r="AC10607" s="126" t="s">
        <v>366</v>
      </c>
      <c r="AD10607" s="126" t="s">
        <v>562</v>
      </c>
      <c r="AG10607" s="127"/>
      <c r="AI10607" s="127"/>
    </row>
    <row r="10608" spans="1:35" ht="14.85" customHeight="1">
      <c r="A10608" s="130">
        <v>5003652</v>
      </c>
      <c r="B10608" s="126" t="s">
        <v>20901</v>
      </c>
      <c r="C10608" s="126" t="s">
        <v>20902</v>
      </c>
      <c r="D10608" s="126" t="s">
        <v>20903</v>
      </c>
      <c r="E10608" s="126" t="s">
        <v>288</v>
      </c>
      <c r="F10608" s="126" t="s">
        <v>416</v>
      </c>
      <c r="G10608" s="126" t="s">
        <v>417</v>
      </c>
      <c r="H10608" s="126" t="s">
        <v>126</v>
      </c>
      <c r="I10608" s="126" t="s">
        <v>126</v>
      </c>
      <c r="J10608" s="126" t="s">
        <v>17303</v>
      </c>
      <c r="K10608" s="126" t="s">
        <v>567</v>
      </c>
      <c r="L10608" s="126" t="s">
        <v>8053</v>
      </c>
      <c r="M10608" s="130">
        <v>730.24</v>
      </c>
      <c r="O10608" s="126" t="s">
        <v>427</v>
      </c>
      <c r="P10608" s="130">
        <v>0</v>
      </c>
      <c r="S10608" s="130">
        <v>0</v>
      </c>
      <c r="V10608" s="130">
        <v>1476.44</v>
      </c>
      <c r="X10608" s="126" t="s">
        <v>771</v>
      </c>
      <c r="Z10608" s="127"/>
      <c r="AA10608" s="128">
        <v>1</v>
      </c>
      <c r="AB10608" s="128">
        <v>12</v>
      </c>
      <c r="AD10608" s="126" t="s">
        <v>562</v>
      </c>
      <c r="AG10608" s="127"/>
      <c r="AI10608" s="127"/>
    </row>
    <row r="10609" spans="1:35" ht="14.85" customHeight="1">
      <c r="A10609" s="130">
        <v>5003651</v>
      </c>
      <c r="B10609" s="126" t="s">
        <v>20904</v>
      </c>
      <c r="C10609" s="126" t="s">
        <v>20905</v>
      </c>
      <c r="D10609" s="126" t="s">
        <v>20906</v>
      </c>
      <c r="E10609" s="126" t="s">
        <v>288</v>
      </c>
      <c r="F10609" s="126" t="s">
        <v>416</v>
      </c>
      <c r="G10609" s="126" t="s">
        <v>417</v>
      </c>
      <c r="H10609" s="126" t="s">
        <v>126</v>
      </c>
      <c r="I10609" s="126" t="s">
        <v>126</v>
      </c>
      <c r="J10609" s="126" t="s">
        <v>17303</v>
      </c>
      <c r="K10609" s="126" t="s">
        <v>567</v>
      </c>
      <c r="L10609" s="126" t="s">
        <v>8053</v>
      </c>
      <c r="M10609" s="130">
        <v>730.24</v>
      </c>
      <c r="O10609" s="126" t="s">
        <v>427</v>
      </c>
      <c r="P10609" s="130">
        <v>0</v>
      </c>
      <c r="S10609" s="130">
        <v>0</v>
      </c>
      <c r="V10609" s="130">
        <v>1400.47</v>
      </c>
      <c r="X10609" s="126" t="s">
        <v>771</v>
      </c>
      <c r="Z10609" s="127"/>
      <c r="AA10609" s="128">
        <v>1</v>
      </c>
      <c r="AB10609" s="128">
        <v>12</v>
      </c>
      <c r="AD10609" s="126" t="s">
        <v>562</v>
      </c>
      <c r="AG10609" s="127"/>
      <c r="AI10609" s="127"/>
    </row>
    <row r="10610" spans="1:35" ht="14.85" customHeight="1">
      <c r="A10610" s="130">
        <v>5003650</v>
      </c>
      <c r="B10610" s="126" t="s">
        <v>20907</v>
      </c>
      <c r="C10610" s="126" t="s">
        <v>20908</v>
      </c>
      <c r="D10610" s="126" t="s">
        <v>20909</v>
      </c>
      <c r="E10610" s="126" t="s">
        <v>288</v>
      </c>
      <c r="F10610" s="126" t="s">
        <v>416</v>
      </c>
      <c r="G10610" s="126" t="s">
        <v>417</v>
      </c>
      <c r="H10610" s="126" t="s">
        <v>126</v>
      </c>
      <c r="I10610" s="126" t="s">
        <v>126</v>
      </c>
      <c r="J10610" s="126" t="s">
        <v>17303</v>
      </c>
      <c r="K10610" s="126" t="s">
        <v>567</v>
      </c>
      <c r="L10610" s="126" t="s">
        <v>8053</v>
      </c>
      <c r="M10610" s="130">
        <v>730.24</v>
      </c>
      <c r="O10610" s="126" t="s">
        <v>427</v>
      </c>
      <c r="P10610" s="130">
        <v>0</v>
      </c>
      <c r="S10610" s="130">
        <v>0</v>
      </c>
      <c r="V10610" s="130">
        <v>1002.13</v>
      </c>
      <c r="X10610" s="126" t="s">
        <v>771</v>
      </c>
      <c r="Z10610" s="127"/>
      <c r="AA10610" s="128">
        <v>1</v>
      </c>
      <c r="AB10610" s="128">
        <v>12</v>
      </c>
      <c r="AD10610" s="126" t="s">
        <v>562</v>
      </c>
      <c r="AG10610" s="127"/>
      <c r="AI10610" s="127"/>
    </row>
    <row r="10611" spans="1:35" ht="14.85" customHeight="1">
      <c r="A10611" s="130">
        <v>5003649</v>
      </c>
      <c r="B10611" s="126" t="s">
        <v>20910</v>
      </c>
      <c r="C10611" s="126" t="s">
        <v>20911</v>
      </c>
      <c r="D10611" s="126" t="s">
        <v>20912</v>
      </c>
      <c r="E10611" s="126" t="s">
        <v>288</v>
      </c>
      <c r="F10611" s="126" t="s">
        <v>416</v>
      </c>
      <c r="G10611" s="126" t="s">
        <v>417</v>
      </c>
      <c r="H10611" s="126" t="s">
        <v>126</v>
      </c>
      <c r="I10611" s="126" t="s">
        <v>126</v>
      </c>
      <c r="J10611" s="126" t="s">
        <v>17303</v>
      </c>
      <c r="K10611" s="126" t="s">
        <v>567</v>
      </c>
      <c r="L10611" s="126" t="s">
        <v>8053</v>
      </c>
      <c r="M10611" s="130">
        <v>730.24</v>
      </c>
      <c r="O10611" s="126" t="s">
        <v>427</v>
      </c>
      <c r="P10611" s="130">
        <v>0</v>
      </c>
      <c r="S10611" s="130">
        <v>0</v>
      </c>
      <c r="V10611" s="130">
        <v>926.17</v>
      </c>
      <c r="X10611" s="126" t="s">
        <v>771</v>
      </c>
      <c r="Z10611" s="127"/>
      <c r="AA10611" s="128">
        <v>1</v>
      </c>
      <c r="AB10611" s="128">
        <v>12</v>
      </c>
      <c r="AD10611" s="126" t="s">
        <v>562</v>
      </c>
      <c r="AG10611" s="127"/>
      <c r="AI10611" s="127"/>
    </row>
    <row r="10612" spans="1:35" ht="14.85" customHeight="1">
      <c r="A10612" s="130">
        <v>5003648</v>
      </c>
      <c r="B10612" s="126" t="s">
        <v>20913</v>
      </c>
      <c r="C10612" s="126" t="s">
        <v>20914</v>
      </c>
      <c r="D10612" s="126" t="s">
        <v>20915</v>
      </c>
      <c r="E10612" s="126" t="s">
        <v>288</v>
      </c>
      <c r="F10612" s="126" t="s">
        <v>416</v>
      </c>
      <c r="G10612" s="126" t="s">
        <v>417</v>
      </c>
      <c r="H10612" s="126" t="s">
        <v>126</v>
      </c>
      <c r="I10612" s="126" t="s">
        <v>126</v>
      </c>
      <c r="J10612" s="126" t="s">
        <v>17303</v>
      </c>
      <c r="K10612" s="126" t="s">
        <v>567</v>
      </c>
      <c r="L10612" s="126" t="s">
        <v>8053</v>
      </c>
      <c r="M10612" s="130">
        <v>584.64</v>
      </c>
      <c r="O10612" s="126" t="s">
        <v>422</v>
      </c>
      <c r="P10612" s="130">
        <v>0</v>
      </c>
      <c r="S10612" s="130">
        <v>0</v>
      </c>
      <c r="V10612" s="130">
        <v>1891.31</v>
      </c>
      <c r="X10612" s="126" t="s">
        <v>1885</v>
      </c>
      <c r="Z10612" s="127"/>
      <c r="AA10612" s="128">
        <v>1</v>
      </c>
      <c r="AB10612" s="128">
        <v>12</v>
      </c>
      <c r="AD10612" s="126" t="s">
        <v>562</v>
      </c>
      <c r="AG10612" s="127"/>
      <c r="AI10612" s="127"/>
    </row>
    <row r="10613" spans="1:35" ht="14.85" customHeight="1">
      <c r="A10613" s="130">
        <v>5014382</v>
      </c>
      <c r="B10613" s="126" t="s">
        <v>413</v>
      </c>
      <c r="C10613" s="126" t="s">
        <v>20916</v>
      </c>
      <c r="E10613" s="126" t="s">
        <v>288</v>
      </c>
      <c r="F10613" s="126" t="s">
        <v>416</v>
      </c>
      <c r="G10613" s="126" t="s">
        <v>417</v>
      </c>
      <c r="H10613" s="126" t="s">
        <v>126</v>
      </c>
      <c r="I10613" s="126" t="s">
        <v>126</v>
      </c>
      <c r="J10613" s="126" t="s">
        <v>14800</v>
      </c>
      <c r="K10613" s="126" t="s">
        <v>504</v>
      </c>
      <c r="L10613" s="126" t="s">
        <v>5905</v>
      </c>
      <c r="M10613" s="130">
        <v>973.91</v>
      </c>
      <c r="O10613" s="126" t="s">
        <v>427</v>
      </c>
      <c r="P10613" s="130">
        <v>0</v>
      </c>
      <c r="S10613" s="130">
        <v>0</v>
      </c>
      <c r="V10613" s="130">
        <v>1503.71</v>
      </c>
      <c r="X10613" s="126" t="s">
        <v>432</v>
      </c>
      <c r="Z10613" s="127"/>
      <c r="AA10613" s="128">
        <v>1</v>
      </c>
      <c r="AB10613" s="128">
        <v>12</v>
      </c>
      <c r="AD10613" s="126" t="s">
        <v>292</v>
      </c>
      <c r="AG10613" s="127"/>
      <c r="AI10613" s="127"/>
    </row>
    <row r="10614" spans="1:35" ht="14.85" customHeight="1">
      <c r="A10614" s="130">
        <v>5000910</v>
      </c>
      <c r="B10614" s="126" t="s">
        <v>20917</v>
      </c>
      <c r="C10614" s="126" t="s">
        <v>20918</v>
      </c>
      <c r="D10614" s="126" t="s">
        <v>20919</v>
      </c>
      <c r="E10614" s="126" t="s">
        <v>288</v>
      </c>
      <c r="F10614" s="126" t="s">
        <v>440</v>
      </c>
      <c r="G10614" s="126" t="s">
        <v>463</v>
      </c>
      <c r="H10614" s="126" t="s">
        <v>126</v>
      </c>
      <c r="I10614" s="126" t="s">
        <v>418</v>
      </c>
      <c r="J10614" s="126" t="s">
        <v>442</v>
      </c>
      <c r="K10614" s="126" t="s">
        <v>443</v>
      </c>
      <c r="L10614" s="126" t="s">
        <v>444</v>
      </c>
      <c r="M10614" s="130">
        <v>1220.8</v>
      </c>
      <c r="O10614" s="126" t="s">
        <v>445</v>
      </c>
      <c r="P10614" s="130">
        <v>0</v>
      </c>
      <c r="S10614" s="130">
        <v>0</v>
      </c>
      <c r="V10614" s="130">
        <v>1220.8</v>
      </c>
      <c r="X10614" s="126" t="s">
        <v>472</v>
      </c>
      <c r="Z10614" s="127"/>
      <c r="AA10614" s="128">
        <v>60</v>
      </c>
      <c r="AB10614" s="128">
        <v>1</v>
      </c>
      <c r="AD10614" s="126" t="s">
        <v>562</v>
      </c>
      <c r="AG10614" s="127"/>
      <c r="AI10614" s="127"/>
    </row>
    <row r="10615" spans="1:35" ht="14.85" customHeight="1">
      <c r="A10615" s="130">
        <v>5000909</v>
      </c>
      <c r="B10615" s="126" t="s">
        <v>20920</v>
      </c>
      <c r="C10615" s="126" t="s">
        <v>20918</v>
      </c>
      <c r="D10615" s="126" t="s">
        <v>20921</v>
      </c>
      <c r="E10615" s="126" t="s">
        <v>288</v>
      </c>
      <c r="F10615" s="126" t="s">
        <v>440</v>
      </c>
      <c r="G10615" s="126" t="s">
        <v>463</v>
      </c>
      <c r="H10615" s="126" t="s">
        <v>126</v>
      </c>
      <c r="I10615" s="126" t="s">
        <v>418</v>
      </c>
      <c r="J10615" s="126" t="s">
        <v>442</v>
      </c>
      <c r="K10615" s="126" t="s">
        <v>443</v>
      </c>
      <c r="L10615" s="126" t="s">
        <v>444</v>
      </c>
      <c r="M10615" s="130">
        <v>1220.8</v>
      </c>
      <c r="O10615" s="126" t="s">
        <v>445</v>
      </c>
      <c r="P10615" s="130">
        <v>0</v>
      </c>
      <c r="S10615" s="130">
        <v>0</v>
      </c>
      <c r="V10615" s="130">
        <v>1220.8</v>
      </c>
      <c r="X10615" s="126" t="s">
        <v>472</v>
      </c>
      <c r="Z10615" s="127"/>
      <c r="AA10615" s="128">
        <v>60</v>
      </c>
      <c r="AB10615" s="128">
        <v>1</v>
      </c>
      <c r="AD10615" s="126" t="s">
        <v>562</v>
      </c>
      <c r="AG10615" s="127"/>
      <c r="AI10615" s="127"/>
    </row>
    <row r="10616" spans="1:35" ht="14.85" customHeight="1">
      <c r="A10616" s="130">
        <v>5000908</v>
      </c>
      <c r="B10616" s="126" t="s">
        <v>20922</v>
      </c>
      <c r="C10616" s="126" t="s">
        <v>20918</v>
      </c>
      <c r="D10616" s="126" t="s">
        <v>20923</v>
      </c>
      <c r="E10616" s="126" t="s">
        <v>288</v>
      </c>
      <c r="F10616" s="126" t="s">
        <v>440</v>
      </c>
      <c r="G10616" s="126" t="s">
        <v>463</v>
      </c>
      <c r="H10616" s="126" t="s">
        <v>126</v>
      </c>
      <c r="I10616" s="126" t="s">
        <v>418</v>
      </c>
      <c r="J10616" s="126" t="s">
        <v>442</v>
      </c>
      <c r="K10616" s="126" t="s">
        <v>443</v>
      </c>
      <c r="L10616" s="126" t="s">
        <v>444</v>
      </c>
      <c r="M10616" s="130">
        <v>1220.8</v>
      </c>
      <c r="O10616" s="126" t="s">
        <v>445</v>
      </c>
      <c r="P10616" s="130">
        <v>0</v>
      </c>
      <c r="S10616" s="130">
        <v>0</v>
      </c>
      <c r="V10616" s="130">
        <v>1220.8</v>
      </c>
      <c r="X10616" s="126" t="s">
        <v>472</v>
      </c>
      <c r="Z10616" s="127"/>
      <c r="AA10616" s="128">
        <v>60</v>
      </c>
      <c r="AB10616" s="128">
        <v>1</v>
      </c>
      <c r="AD10616" s="126" t="s">
        <v>562</v>
      </c>
      <c r="AG10616" s="127"/>
      <c r="AI10616" s="127"/>
    </row>
    <row r="10617" spans="1:35" ht="14.85" customHeight="1">
      <c r="A10617" s="130">
        <v>5000907</v>
      </c>
      <c r="B10617" s="126" t="s">
        <v>20924</v>
      </c>
      <c r="C10617" s="126" t="s">
        <v>20925</v>
      </c>
      <c r="D10617" s="126" t="s">
        <v>20926</v>
      </c>
      <c r="E10617" s="126" t="s">
        <v>288</v>
      </c>
      <c r="F10617" s="126" t="s">
        <v>440</v>
      </c>
      <c r="G10617" s="126" t="s">
        <v>463</v>
      </c>
      <c r="H10617" s="126" t="s">
        <v>126</v>
      </c>
      <c r="I10617" s="126" t="s">
        <v>418</v>
      </c>
      <c r="J10617" s="126" t="s">
        <v>442</v>
      </c>
      <c r="K10617" s="126" t="s">
        <v>443</v>
      </c>
      <c r="L10617" s="126" t="s">
        <v>444</v>
      </c>
      <c r="M10617" s="130">
        <v>2721.6</v>
      </c>
      <c r="O10617" s="126" t="s">
        <v>445</v>
      </c>
      <c r="P10617" s="130">
        <v>0</v>
      </c>
      <c r="S10617" s="130">
        <v>0</v>
      </c>
      <c r="V10617" s="130">
        <v>2721.6</v>
      </c>
      <c r="X10617" s="126" t="s">
        <v>464</v>
      </c>
      <c r="Z10617" s="127"/>
      <c r="AA10617" s="128">
        <v>30</v>
      </c>
      <c r="AB10617" s="128">
        <v>1</v>
      </c>
      <c r="AD10617" s="126" t="s">
        <v>562</v>
      </c>
      <c r="AG10617" s="127"/>
      <c r="AI10617" s="127"/>
    </row>
    <row r="10618" spans="1:35" ht="14.85" customHeight="1">
      <c r="A10618" s="130">
        <v>5005296</v>
      </c>
      <c r="B10618" s="126" t="s">
        <v>413</v>
      </c>
      <c r="C10618" s="126" t="s">
        <v>20927</v>
      </c>
      <c r="D10618" s="126" t="s">
        <v>20928</v>
      </c>
      <c r="E10618" s="126" t="s">
        <v>288</v>
      </c>
      <c r="F10618" s="126" t="s">
        <v>440</v>
      </c>
      <c r="G10618" s="126" t="s">
        <v>458</v>
      </c>
      <c r="H10618" s="126" t="s">
        <v>126</v>
      </c>
      <c r="I10618" s="126" t="s">
        <v>418</v>
      </c>
      <c r="J10618" s="126" t="s">
        <v>1512</v>
      </c>
      <c r="K10618" s="126" t="s">
        <v>504</v>
      </c>
      <c r="L10618" s="126" t="s">
        <v>1513</v>
      </c>
      <c r="M10618" s="130">
        <v>8769.11</v>
      </c>
      <c r="O10618" s="126" t="s">
        <v>449</v>
      </c>
      <c r="P10618" s="130">
        <v>0</v>
      </c>
      <c r="S10618" s="130">
        <v>0</v>
      </c>
      <c r="V10618" s="130">
        <v>8769.11</v>
      </c>
      <c r="X10618" s="126" t="s">
        <v>7577</v>
      </c>
      <c r="Z10618" s="127"/>
      <c r="AA10618" s="128">
        <v>30</v>
      </c>
      <c r="AB10618" s="128">
        <v>1</v>
      </c>
      <c r="AD10618" s="126" t="s">
        <v>1801</v>
      </c>
      <c r="AG10618" s="127"/>
      <c r="AI10618" s="127"/>
    </row>
    <row r="10619" spans="1:35" ht="14.85" customHeight="1">
      <c r="A10619" s="130">
        <v>5005295</v>
      </c>
      <c r="B10619" s="126" t="s">
        <v>413</v>
      </c>
      <c r="C10619" s="126" t="s">
        <v>18433</v>
      </c>
      <c r="D10619" s="126" t="s">
        <v>20929</v>
      </c>
      <c r="E10619" s="126" t="s">
        <v>288</v>
      </c>
      <c r="F10619" s="126" t="s">
        <v>440</v>
      </c>
      <c r="G10619" s="126" t="s">
        <v>565</v>
      </c>
      <c r="H10619" s="126" t="s">
        <v>126</v>
      </c>
      <c r="I10619" s="126" t="s">
        <v>418</v>
      </c>
      <c r="J10619" s="126" t="s">
        <v>1512</v>
      </c>
      <c r="K10619" s="126" t="s">
        <v>504</v>
      </c>
      <c r="L10619" s="126" t="s">
        <v>1513</v>
      </c>
      <c r="M10619" s="130">
        <v>2352</v>
      </c>
      <c r="O10619" s="126" t="s">
        <v>445</v>
      </c>
      <c r="P10619" s="130">
        <v>0</v>
      </c>
      <c r="S10619" s="130">
        <v>0</v>
      </c>
      <c r="V10619" s="130">
        <v>2352</v>
      </c>
      <c r="X10619" s="126" t="s">
        <v>1063</v>
      </c>
      <c r="Z10619" s="127"/>
      <c r="AA10619" s="128">
        <v>60</v>
      </c>
      <c r="AB10619" s="128">
        <v>1</v>
      </c>
      <c r="AD10619" s="126" t="s">
        <v>1801</v>
      </c>
      <c r="AG10619" s="127"/>
      <c r="AI10619" s="127"/>
    </row>
    <row r="10620" spans="1:35" ht="14.85" customHeight="1">
      <c r="A10620" s="130">
        <v>5012514</v>
      </c>
      <c r="B10620" s="126" t="s">
        <v>413</v>
      </c>
      <c r="C10620" s="126" t="s">
        <v>2084</v>
      </c>
      <c r="D10620" s="126" t="s">
        <v>20930</v>
      </c>
      <c r="E10620" s="126" t="s">
        <v>288</v>
      </c>
      <c r="F10620" s="126" t="s">
        <v>522</v>
      </c>
      <c r="G10620" s="126" t="s">
        <v>1335</v>
      </c>
      <c r="H10620" s="126" t="s">
        <v>524</v>
      </c>
      <c r="I10620" s="126" t="s">
        <v>418</v>
      </c>
      <c r="J10620" s="126" t="s">
        <v>1770</v>
      </c>
      <c r="K10620" s="126" t="s">
        <v>976</v>
      </c>
      <c r="L10620" s="126" t="s">
        <v>1771</v>
      </c>
      <c r="M10620" s="130">
        <v>5468.34</v>
      </c>
      <c r="N10620" s="126" t="s">
        <v>290</v>
      </c>
      <c r="O10620" s="126" t="s">
        <v>621</v>
      </c>
      <c r="P10620" s="130">
        <v>0</v>
      </c>
      <c r="S10620" s="130">
        <v>0</v>
      </c>
      <c r="V10620" s="130">
        <v>5468.34</v>
      </c>
      <c r="X10620" s="126" t="s">
        <v>729</v>
      </c>
      <c r="Z10620" s="127"/>
      <c r="AA10620" s="128"/>
      <c r="AB10620" s="128"/>
      <c r="AD10620" s="126" t="s">
        <v>2087</v>
      </c>
      <c r="AG10620" s="127"/>
      <c r="AI10620" s="127"/>
    </row>
    <row r="10621" spans="1:35" ht="14.85" customHeight="1">
      <c r="A10621" s="130">
        <v>5005294</v>
      </c>
      <c r="B10621" s="126" t="s">
        <v>20931</v>
      </c>
      <c r="C10621" s="126" t="s">
        <v>20932</v>
      </c>
      <c r="D10621" s="126" t="s">
        <v>20933</v>
      </c>
      <c r="E10621" s="126" t="s">
        <v>288</v>
      </c>
      <c r="F10621" s="126" t="s">
        <v>532</v>
      </c>
      <c r="G10621" s="126" t="s">
        <v>312</v>
      </c>
      <c r="H10621" s="126" t="s">
        <v>126</v>
      </c>
      <c r="I10621" s="126" t="s">
        <v>418</v>
      </c>
      <c r="J10621" s="126" t="s">
        <v>13288</v>
      </c>
      <c r="K10621" s="126" t="s">
        <v>2548</v>
      </c>
      <c r="L10621" s="126" t="s">
        <v>2335</v>
      </c>
      <c r="M10621" s="130">
        <v>292.32</v>
      </c>
      <c r="O10621" s="126" t="s">
        <v>1459</v>
      </c>
      <c r="P10621" s="130">
        <v>292.32</v>
      </c>
      <c r="R10621" s="126" t="s">
        <v>1460</v>
      </c>
      <c r="S10621" s="130">
        <v>0</v>
      </c>
      <c r="V10621" s="130">
        <v>389.56</v>
      </c>
      <c r="X10621" s="126" t="s">
        <v>1461</v>
      </c>
      <c r="Z10621" s="127"/>
      <c r="AA10621" s="128">
        <v>2500</v>
      </c>
      <c r="AB10621" s="128">
        <v>12</v>
      </c>
      <c r="AD10621" s="126" t="s">
        <v>562</v>
      </c>
      <c r="AG10621" s="127"/>
      <c r="AI10621" s="127"/>
    </row>
    <row r="10622" spans="1:35" ht="14.85" customHeight="1">
      <c r="A10622" s="130">
        <v>5002596</v>
      </c>
      <c r="B10622" s="126" t="s">
        <v>20934</v>
      </c>
      <c r="C10622" s="126" t="s">
        <v>20935</v>
      </c>
      <c r="D10622" s="126" t="s">
        <v>20936</v>
      </c>
      <c r="E10622" s="126" t="s">
        <v>288</v>
      </c>
      <c r="F10622" s="126" t="s">
        <v>416</v>
      </c>
      <c r="G10622" s="126" t="s">
        <v>417</v>
      </c>
      <c r="H10622" s="126" t="s">
        <v>126</v>
      </c>
      <c r="I10622" s="126" t="s">
        <v>126</v>
      </c>
      <c r="J10622" s="126" t="s">
        <v>17853</v>
      </c>
      <c r="K10622" s="126" t="s">
        <v>504</v>
      </c>
      <c r="L10622" s="126" t="s">
        <v>1706</v>
      </c>
      <c r="M10622" s="130">
        <v>487.2</v>
      </c>
      <c r="O10622" s="126" t="s">
        <v>1088</v>
      </c>
      <c r="P10622" s="130">
        <v>0</v>
      </c>
      <c r="S10622" s="130">
        <v>0</v>
      </c>
      <c r="V10622" s="130">
        <v>763.54</v>
      </c>
      <c r="X10622" s="126" t="s">
        <v>1089</v>
      </c>
      <c r="Z10622" s="127"/>
      <c r="AA10622" s="128">
        <v>1</v>
      </c>
      <c r="AB10622" s="128">
        <v>12</v>
      </c>
      <c r="AD10622" s="126" t="s">
        <v>562</v>
      </c>
      <c r="AG10622" s="127"/>
      <c r="AI10622" s="127"/>
    </row>
    <row r="10623" spans="1:35" ht="14.85" customHeight="1">
      <c r="A10623" s="130">
        <v>5002595</v>
      </c>
      <c r="B10623" s="126" t="s">
        <v>20937</v>
      </c>
      <c r="C10623" s="126" t="s">
        <v>20938</v>
      </c>
      <c r="D10623" s="126" t="s">
        <v>20939</v>
      </c>
      <c r="E10623" s="126" t="s">
        <v>288</v>
      </c>
      <c r="F10623" s="126" t="s">
        <v>416</v>
      </c>
      <c r="G10623" s="126" t="s">
        <v>417</v>
      </c>
      <c r="H10623" s="126" t="s">
        <v>126</v>
      </c>
      <c r="I10623" s="126" t="s">
        <v>126</v>
      </c>
      <c r="J10623" s="126" t="s">
        <v>17853</v>
      </c>
      <c r="K10623" s="126" t="s">
        <v>504</v>
      </c>
      <c r="L10623" s="126" t="s">
        <v>1706</v>
      </c>
      <c r="M10623" s="130">
        <v>487.2</v>
      </c>
      <c r="O10623" s="126" t="s">
        <v>1088</v>
      </c>
      <c r="P10623" s="130">
        <v>0</v>
      </c>
      <c r="S10623" s="130">
        <v>0</v>
      </c>
      <c r="V10623" s="130">
        <v>809.31</v>
      </c>
      <c r="X10623" s="126" t="s">
        <v>1089</v>
      </c>
      <c r="Z10623" s="127"/>
      <c r="AA10623" s="128">
        <v>1</v>
      </c>
      <c r="AB10623" s="128">
        <v>12</v>
      </c>
      <c r="AD10623" s="126" t="s">
        <v>562</v>
      </c>
      <c r="AG10623" s="127"/>
      <c r="AI10623" s="127"/>
    </row>
    <row r="10624" spans="1:35" ht="14.85" customHeight="1">
      <c r="A10624" s="130">
        <v>5003360</v>
      </c>
      <c r="B10624" s="126" t="s">
        <v>20940</v>
      </c>
      <c r="C10624" s="126" t="s">
        <v>20941</v>
      </c>
      <c r="E10624" s="126" t="s">
        <v>288</v>
      </c>
      <c r="F10624" s="126" t="s">
        <v>364</v>
      </c>
      <c r="G10624" s="126" t="s">
        <v>417</v>
      </c>
      <c r="H10624" s="126" t="s">
        <v>126</v>
      </c>
      <c r="I10624" s="126" t="s">
        <v>126</v>
      </c>
      <c r="J10624" s="126" t="s">
        <v>466</v>
      </c>
      <c r="K10624" s="126" t="s">
        <v>467</v>
      </c>
      <c r="L10624" s="126" t="s">
        <v>468</v>
      </c>
      <c r="M10624" s="130">
        <v>9739.52</v>
      </c>
      <c r="O10624" s="126" t="s">
        <v>486</v>
      </c>
      <c r="P10624" s="130">
        <v>0</v>
      </c>
      <c r="S10624" s="130">
        <v>0</v>
      </c>
      <c r="V10624" s="130">
        <v>11589.56</v>
      </c>
      <c r="X10624" s="126" t="s">
        <v>549</v>
      </c>
      <c r="Z10624" s="127"/>
      <c r="AA10624" s="128">
        <v>2</v>
      </c>
      <c r="AB10624" s="128">
        <v>60</v>
      </c>
      <c r="AC10624" s="126" t="s">
        <v>366</v>
      </c>
      <c r="AD10624" s="126" t="s">
        <v>562</v>
      </c>
      <c r="AG10624" s="127"/>
      <c r="AI10624" s="127"/>
    </row>
    <row r="10625" spans="1:35" ht="14.85" customHeight="1">
      <c r="A10625" s="130">
        <v>5002594</v>
      </c>
      <c r="B10625" s="126" t="s">
        <v>20942</v>
      </c>
      <c r="C10625" s="126" t="s">
        <v>20943</v>
      </c>
      <c r="D10625" s="126" t="s">
        <v>20944</v>
      </c>
      <c r="E10625" s="126" t="s">
        <v>288</v>
      </c>
      <c r="F10625" s="126" t="s">
        <v>491</v>
      </c>
      <c r="G10625" s="126" t="s">
        <v>417</v>
      </c>
      <c r="H10625" s="126" t="s">
        <v>126</v>
      </c>
      <c r="I10625" s="126" t="s">
        <v>126</v>
      </c>
      <c r="J10625" s="126" t="s">
        <v>17853</v>
      </c>
      <c r="K10625" s="126" t="s">
        <v>504</v>
      </c>
      <c r="L10625" s="126" t="s">
        <v>1706</v>
      </c>
      <c r="M10625" s="130">
        <v>389.76</v>
      </c>
      <c r="O10625" s="126" t="s">
        <v>6750</v>
      </c>
      <c r="P10625" s="130">
        <v>0</v>
      </c>
      <c r="S10625" s="130">
        <v>0</v>
      </c>
      <c r="V10625" s="130">
        <v>1288.47</v>
      </c>
      <c r="X10625" s="126" t="s">
        <v>6751</v>
      </c>
      <c r="Z10625" s="127"/>
      <c r="AA10625" s="128">
        <v>1</v>
      </c>
      <c r="AB10625" s="128">
        <v>36</v>
      </c>
      <c r="AD10625" s="126" t="s">
        <v>562</v>
      </c>
      <c r="AG10625" s="127"/>
      <c r="AI10625" s="127"/>
    </row>
    <row r="10626" spans="1:35" ht="14.85" customHeight="1">
      <c r="A10626" s="130">
        <v>5002592</v>
      </c>
      <c r="B10626" s="126" t="s">
        <v>413</v>
      </c>
      <c r="C10626" s="126" t="s">
        <v>20945</v>
      </c>
      <c r="D10626" s="126" t="s">
        <v>20946</v>
      </c>
      <c r="E10626" s="126" t="s">
        <v>288</v>
      </c>
      <c r="F10626" s="126" t="s">
        <v>416</v>
      </c>
      <c r="G10626" s="126" t="s">
        <v>417</v>
      </c>
      <c r="H10626" s="126" t="s">
        <v>126</v>
      </c>
      <c r="I10626" s="126" t="s">
        <v>126</v>
      </c>
      <c r="J10626" s="126" t="s">
        <v>17853</v>
      </c>
      <c r="K10626" s="126" t="s">
        <v>504</v>
      </c>
      <c r="L10626" s="126" t="s">
        <v>1706</v>
      </c>
      <c r="M10626" s="130">
        <v>487.2</v>
      </c>
      <c r="O10626" s="126" t="s">
        <v>1088</v>
      </c>
      <c r="P10626" s="130">
        <v>0</v>
      </c>
      <c r="S10626" s="130">
        <v>0</v>
      </c>
      <c r="V10626" s="130">
        <v>1460.85</v>
      </c>
      <c r="X10626" s="126" t="s">
        <v>1089</v>
      </c>
      <c r="Z10626" s="127"/>
      <c r="AA10626" s="128">
        <v>1</v>
      </c>
      <c r="AB10626" s="128">
        <v>12</v>
      </c>
      <c r="AD10626" s="126" t="s">
        <v>1801</v>
      </c>
      <c r="AG10626" s="127"/>
      <c r="AI10626" s="127"/>
    </row>
    <row r="10627" spans="1:35" ht="14.85" customHeight="1">
      <c r="A10627" s="130">
        <v>5002591</v>
      </c>
      <c r="B10627" s="126" t="s">
        <v>20937</v>
      </c>
      <c r="C10627" s="126" t="s">
        <v>20947</v>
      </c>
      <c r="D10627" s="126" t="s">
        <v>20939</v>
      </c>
      <c r="E10627" s="126" t="s">
        <v>288</v>
      </c>
      <c r="F10627" s="126" t="s">
        <v>416</v>
      </c>
      <c r="G10627" s="126" t="s">
        <v>417</v>
      </c>
      <c r="H10627" s="126" t="s">
        <v>126</v>
      </c>
      <c r="I10627" s="126" t="s">
        <v>126</v>
      </c>
      <c r="J10627" s="126" t="s">
        <v>17853</v>
      </c>
      <c r="K10627" s="126" t="s">
        <v>504</v>
      </c>
      <c r="L10627" s="126" t="s">
        <v>1706</v>
      </c>
      <c r="M10627" s="130">
        <v>487.2</v>
      </c>
      <c r="O10627" s="126" t="s">
        <v>1088</v>
      </c>
      <c r="P10627" s="130">
        <v>0</v>
      </c>
      <c r="S10627" s="130">
        <v>0</v>
      </c>
      <c r="V10627" s="130">
        <v>809.31</v>
      </c>
      <c r="X10627" s="126" t="s">
        <v>1089</v>
      </c>
      <c r="Z10627" s="127"/>
      <c r="AA10627" s="128">
        <v>1</v>
      </c>
      <c r="AB10627" s="128">
        <v>12</v>
      </c>
      <c r="AD10627" s="126" t="s">
        <v>562</v>
      </c>
      <c r="AG10627" s="127"/>
      <c r="AI10627" s="127"/>
    </row>
    <row r="10628" spans="1:35" ht="14.85" customHeight="1">
      <c r="A10628" s="130">
        <v>5002590</v>
      </c>
      <c r="B10628" s="126" t="s">
        <v>20948</v>
      </c>
      <c r="C10628" s="126" t="s">
        <v>20949</v>
      </c>
      <c r="D10628" s="126" t="s">
        <v>20950</v>
      </c>
      <c r="E10628" s="126" t="s">
        <v>288</v>
      </c>
      <c r="F10628" s="126" t="s">
        <v>440</v>
      </c>
      <c r="G10628" s="126" t="s">
        <v>458</v>
      </c>
      <c r="H10628" s="126" t="s">
        <v>126</v>
      </c>
      <c r="I10628" s="126" t="s">
        <v>418</v>
      </c>
      <c r="J10628" s="126" t="s">
        <v>8477</v>
      </c>
      <c r="K10628" s="126" t="s">
        <v>613</v>
      </c>
      <c r="L10628" s="126" t="s">
        <v>8478</v>
      </c>
      <c r="M10628" s="130">
        <v>2252.65</v>
      </c>
      <c r="O10628" s="126" t="s">
        <v>445</v>
      </c>
      <c r="P10628" s="130">
        <v>0</v>
      </c>
      <c r="S10628" s="130">
        <v>0</v>
      </c>
      <c r="V10628" s="130">
        <v>2252.65</v>
      </c>
      <c r="X10628" s="126" t="s">
        <v>600</v>
      </c>
      <c r="Z10628" s="127"/>
      <c r="AA10628" s="128">
        <v>60</v>
      </c>
      <c r="AB10628" s="128">
        <v>1</v>
      </c>
      <c r="AD10628" s="126" t="s">
        <v>562</v>
      </c>
      <c r="AG10628" s="127"/>
      <c r="AI10628" s="127"/>
    </row>
    <row r="10629" spans="1:35" ht="14.85" customHeight="1">
      <c r="A10629" s="130">
        <v>5002584</v>
      </c>
      <c r="B10629" s="126" t="s">
        <v>20951</v>
      </c>
      <c r="C10629" s="126" t="s">
        <v>20952</v>
      </c>
      <c r="D10629" s="126" t="s">
        <v>20953</v>
      </c>
      <c r="E10629" s="126" t="s">
        <v>288</v>
      </c>
      <c r="F10629" s="126" t="s">
        <v>440</v>
      </c>
      <c r="G10629" s="126" t="s">
        <v>463</v>
      </c>
      <c r="H10629" s="126" t="s">
        <v>126</v>
      </c>
      <c r="I10629" s="126" t="s">
        <v>418</v>
      </c>
      <c r="J10629" s="126" t="s">
        <v>8477</v>
      </c>
      <c r="K10629" s="126" t="s">
        <v>613</v>
      </c>
      <c r="L10629" s="126" t="s">
        <v>8478</v>
      </c>
      <c r="M10629" s="130">
        <v>2720.18</v>
      </c>
      <c r="O10629" s="126" t="s">
        <v>445</v>
      </c>
      <c r="P10629" s="130">
        <v>0</v>
      </c>
      <c r="S10629" s="130">
        <v>0</v>
      </c>
      <c r="V10629" s="130">
        <v>2720.18</v>
      </c>
      <c r="X10629" s="126" t="s">
        <v>464</v>
      </c>
      <c r="Z10629" s="127"/>
      <c r="AA10629" s="128">
        <v>30</v>
      </c>
      <c r="AB10629" s="128">
        <v>1</v>
      </c>
      <c r="AD10629" s="126" t="s">
        <v>562</v>
      </c>
      <c r="AG10629" s="127"/>
      <c r="AI10629" s="127"/>
    </row>
    <row r="10630" spans="1:35" ht="14.85" customHeight="1">
      <c r="A10630" s="130">
        <v>5000062</v>
      </c>
      <c r="B10630" s="126" t="s">
        <v>9681</v>
      </c>
      <c r="C10630" s="126" t="s">
        <v>20954</v>
      </c>
      <c r="D10630" s="126" t="s">
        <v>20955</v>
      </c>
      <c r="E10630" s="126" t="s">
        <v>288</v>
      </c>
      <c r="F10630" s="126" t="s">
        <v>416</v>
      </c>
      <c r="G10630" s="126" t="s">
        <v>417</v>
      </c>
      <c r="H10630" s="126" t="s">
        <v>126</v>
      </c>
      <c r="I10630" s="126" t="s">
        <v>126</v>
      </c>
      <c r="J10630" s="126" t="s">
        <v>1086</v>
      </c>
      <c r="K10630" s="126" t="s">
        <v>747</v>
      </c>
      <c r="L10630" s="126" t="s">
        <v>1087</v>
      </c>
      <c r="M10630" s="130">
        <v>682.08</v>
      </c>
      <c r="O10630" s="126" t="s">
        <v>422</v>
      </c>
      <c r="P10630" s="130">
        <v>0</v>
      </c>
      <c r="S10630" s="130">
        <v>0</v>
      </c>
      <c r="V10630" s="130">
        <v>817.13</v>
      </c>
      <c r="X10630" s="126" t="s">
        <v>423</v>
      </c>
      <c r="Z10630" s="127"/>
      <c r="AA10630" s="128">
        <v>1</v>
      </c>
      <c r="AB10630" s="128">
        <v>12</v>
      </c>
      <c r="AD10630" s="126" t="s">
        <v>562</v>
      </c>
      <c r="AG10630" s="127"/>
      <c r="AI10630" s="127"/>
    </row>
    <row r="10631" spans="1:35" ht="14.85" customHeight="1">
      <c r="A10631" s="130">
        <v>5002241</v>
      </c>
      <c r="B10631" s="126" t="s">
        <v>20956</v>
      </c>
      <c r="C10631" s="126" t="s">
        <v>20957</v>
      </c>
      <c r="D10631" s="126" t="s">
        <v>1519</v>
      </c>
      <c r="E10631" s="126" t="s">
        <v>288</v>
      </c>
      <c r="F10631" s="126" t="s">
        <v>491</v>
      </c>
      <c r="G10631" s="126" t="s">
        <v>417</v>
      </c>
      <c r="H10631" s="126" t="s">
        <v>126</v>
      </c>
      <c r="I10631" s="126" t="s">
        <v>126</v>
      </c>
      <c r="J10631" s="126" t="s">
        <v>1248</v>
      </c>
      <c r="K10631" s="126" t="s">
        <v>613</v>
      </c>
      <c r="L10631" s="126" t="s">
        <v>1249</v>
      </c>
      <c r="M10631" s="130">
        <v>5089.07</v>
      </c>
      <c r="N10631" s="126" t="s">
        <v>290</v>
      </c>
      <c r="O10631" s="126" t="s">
        <v>1311</v>
      </c>
      <c r="P10631" s="130">
        <v>0</v>
      </c>
      <c r="S10631" s="130">
        <v>0</v>
      </c>
      <c r="V10631" s="130">
        <v>5654.53</v>
      </c>
      <c r="X10631" s="126" t="s">
        <v>1312</v>
      </c>
      <c r="Y10631" s="126" t="s">
        <v>517</v>
      </c>
      <c r="Z10631" s="127" t="s">
        <v>309</v>
      </c>
      <c r="AA10631" s="128">
        <v>1</v>
      </c>
      <c r="AB10631" s="128">
        <v>60</v>
      </c>
      <c r="AD10631" s="126" t="s">
        <v>562</v>
      </c>
      <c r="AG10631" s="127"/>
      <c r="AI10631" s="127"/>
    </row>
    <row r="10632" spans="1:35" ht="14.85" customHeight="1">
      <c r="A10632" s="130">
        <v>5000462</v>
      </c>
      <c r="B10632" s="126" t="s">
        <v>20958</v>
      </c>
      <c r="C10632" s="126" t="s">
        <v>16447</v>
      </c>
      <c r="D10632" s="126" t="s">
        <v>3161</v>
      </c>
      <c r="E10632" s="126" t="s">
        <v>288</v>
      </c>
      <c r="F10632" s="126" t="s">
        <v>753</v>
      </c>
      <c r="G10632" s="126" t="s">
        <v>417</v>
      </c>
      <c r="H10632" s="126" t="s">
        <v>308</v>
      </c>
      <c r="I10632" s="126" t="s">
        <v>308</v>
      </c>
      <c r="J10632" s="126" t="s">
        <v>16268</v>
      </c>
      <c r="K10632" s="126" t="s">
        <v>747</v>
      </c>
      <c r="L10632" s="126" t="s">
        <v>7116</v>
      </c>
      <c r="M10632" s="130">
        <v>584.64</v>
      </c>
      <c r="O10632" s="126" t="s">
        <v>1804</v>
      </c>
      <c r="P10632" s="130">
        <v>0</v>
      </c>
      <c r="S10632" s="130">
        <v>0</v>
      </c>
      <c r="V10632" s="130">
        <v>689.99</v>
      </c>
      <c r="X10632" s="126" t="s">
        <v>1805</v>
      </c>
      <c r="Z10632" s="127"/>
      <c r="AA10632" s="128">
        <v>2</v>
      </c>
      <c r="AB10632" s="128">
        <v>12</v>
      </c>
      <c r="AD10632" s="126" t="s">
        <v>562</v>
      </c>
      <c r="AG10632" s="127"/>
      <c r="AI10632" s="127"/>
    </row>
    <row r="10633" spans="1:35" ht="14.85" customHeight="1">
      <c r="A10633" s="130">
        <v>5000461</v>
      </c>
      <c r="B10633" s="126" t="s">
        <v>20959</v>
      </c>
      <c r="C10633" s="126" t="s">
        <v>18207</v>
      </c>
      <c r="D10633" s="126" t="s">
        <v>13318</v>
      </c>
      <c r="E10633" s="126" t="s">
        <v>288</v>
      </c>
      <c r="F10633" s="126" t="s">
        <v>753</v>
      </c>
      <c r="G10633" s="126" t="s">
        <v>417</v>
      </c>
      <c r="H10633" s="126" t="s">
        <v>308</v>
      </c>
      <c r="I10633" s="126" t="s">
        <v>308</v>
      </c>
      <c r="J10633" s="126" t="s">
        <v>16268</v>
      </c>
      <c r="K10633" s="126" t="s">
        <v>747</v>
      </c>
      <c r="L10633" s="126" t="s">
        <v>7116</v>
      </c>
      <c r="M10633" s="130">
        <v>584.64</v>
      </c>
      <c r="O10633" s="126" t="s">
        <v>346</v>
      </c>
      <c r="P10633" s="130">
        <v>0</v>
      </c>
      <c r="S10633" s="130">
        <v>0</v>
      </c>
      <c r="V10633" s="130">
        <v>859.99</v>
      </c>
      <c r="X10633" s="126" t="s">
        <v>2644</v>
      </c>
      <c r="Z10633" s="127"/>
      <c r="AA10633" s="128">
        <v>2</v>
      </c>
      <c r="AB10633" s="128">
        <v>12</v>
      </c>
      <c r="AD10633" s="126" t="s">
        <v>562</v>
      </c>
      <c r="AG10633" s="127"/>
      <c r="AI10633" s="127"/>
    </row>
    <row r="10634" spans="1:35" ht="14.85" customHeight="1">
      <c r="A10634" s="130">
        <v>5000460</v>
      </c>
      <c r="B10634" s="126" t="s">
        <v>20960</v>
      </c>
      <c r="C10634" s="126" t="s">
        <v>18207</v>
      </c>
      <c r="D10634" s="126" t="s">
        <v>19686</v>
      </c>
      <c r="E10634" s="126" t="s">
        <v>288</v>
      </c>
      <c r="F10634" s="126" t="s">
        <v>753</v>
      </c>
      <c r="G10634" s="126" t="s">
        <v>417</v>
      </c>
      <c r="H10634" s="126" t="s">
        <v>308</v>
      </c>
      <c r="I10634" s="126" t="s">
        <v>308</v>
      </c>
      <c r="J10634" s="126" t="s">
        <v>16268</v>
      </c>
      <c r="K10634" s="126" t="s">
        <v>747</v>
      </c>
      <c r="L10634" s="126" t="s">
        <v>7116</v>
      </c>
      <c r="M10634" s="130">
        <v>584.64</v>
      </c>
      <c r="O10634" s="126" t="s">
        <v>346</v>
      </c>
      <c r="P10634" s="130">
        <v>0</v>
      </c>
      <c r="S10634" s="130">
        <v>0</v>
      </c>
      <c r="V10634" s="130">
        <v>859.99</v>
      </c>
      <c r="X10634" s="126" t="s">
        <v>2644</v>
      </c>
      <c r="Z10634" s="127"/>
      <c r="AA10634" s="128">
        <v>2</v>
      </c>
      <c r="AB10634" s="128">
        <v>12</v>
      </c>
      <c r="AD10634" s="126" t="s">
        <v>562</v>
      </c>
      <c r="AG10634" s="127"/>
      <c r="AI10634" s="127"/>
    </row>
    <row r="10635" spans="1:35" ht="14.85" customHeight="1">
      <c r="A10635" s="130">
        <v>5000459</v>
      </c>
      <c r="B10635" s="126" t="s">
        <v>20961</v>
      </c>
      <c r="C10635" s="126" t="s">
        <v>20962</v>
      </c>
      <c r="D10635" s="126" t="s">
        <v>19961</v>
      </c>
      <c r="E10635" s="126" t="s">
        <v>288</v>
      </c>
      <c r="F10635" s="126" t="s">
        <v>753</v>
      </c>
      <c r="G10635" s="126" t="s">
        <v>417</v>
      </c>
      <c r="H10635" s="126" t="s">
        <v>308</v>
      </c>
      <c r="I10635" s="126" t="s">
        <v>308</v>
      </c>
      <c r="J10635" s="126" t="s">
        <v>16268</v>
      </c>
      <c r="K10635" s="126" t="s">
        <v>747</v>
      </c>
      <c r="L10635" s="126" t="s">
        <v>7116</v>
      </c>
      <c r="M10635" s="130">
        <v>584.64</v>
      </c>
      <c r="O10635" s="126" t="s">
        <v>1804</v>
      </c>
      <c r="P10635" s="130">
        <v>0</v>
      </c>
      <c r="S10635" s="130">
        <v>0</v>
      </c>
      <c r="V10635" s="130">
        <v>649.99</v>
      </c>
      <c r="X10635" s="126" t="s">
        <v>1805</v>
      </c>
      <c r="Z10635" s="127"/>
      <c r="AA10635" s="128">
        <v>2</v>
      </c>
      <c r="AB10635" s="128">
        <v>12</v>
      </c>
      <c r="AD10635" s="126" t="s">
        <v>562</v>
      </c>
      <c r="AG10635" s="127"/>
      <c r="AI10635" s="127"/>
    </row>
    <row r="10636" spans="1:35" ht="14.85" customHeight="1">
      <c r="A10636" s="130">
        <v>5000458</v>
      </c>
      <c r="B10636" s="126" t="s">
        <v>20963</v>
      </c>
      <c r="C10636" s="126" t="s">
        <v>18207</v>
      </c>
      <c r="D10636" s="126" t="s">
        <v>20964</v>
      </c>
      <c r="E10636" s="126" t="s">
        <v>288</v>
      </c>
      <c r="F10636" s="126" t="s">
        <v>753</v>
      </c>
      <c r="G10636" s="126" t="s">
        <v>417</v>
      </c>
      <c r="H10636" s="126" t="s">
        <v>308</v>
      </c>
      <c r="I10636" s="126" t="s">
        <v>308</v>
      </c>
      <c r="J10636" s="126" t="s">
        <v>16268</v>
      </c>
      <c r="K10636" s="126" t="s">
        <v>747</v>
      </c>
      <c r="L10636" s="126" t="s">
        <v>7116</v>
      </c>
      <c r="M10636" s="130">
        <v>584.64</v>
      </c>
      <c r="O10636" s="126" t="s">
        <v>4265</v>
      </c>
      <c r="P10636" s="130">
        <v>0</v>
      </c>
      <c r="S10636" s="130">
        <v>0</v>
      </c>
      <c r="V10636" s="130">
        <v>789.99</v>
      </c>
      <c r="X10636" s="126" t="s">
        <v>4266</v>
      </c>
      <c r="Z10636" s="127"/>
      <c r="AA10636" s="128">
        <v>2</v>
      </c>
      <c r="AB10636" s="128">
        <v>12</v>
      </c>
      <c r="AD10636" s="126" t="s">
        <v>562</v>
      </c>
      <c r="AG10636" s="127"/>
      <c r="AI10636" s="127"/>
    </row>
    <row r="10637" spans="1:35" ht="14.85" customHeight="1">
      <c r="A10637" s="130">
        <v>5000457</v>
      </c>
      <c r="B10637" s="126" t="s">
        <v>20965</v>
      </c>
      <c r="C10637" s="126" t="s">
        <v>16447</v>
      </c>
      <c r="D10637" s="126" t="s">
        <v>20964</v>
      </c>
      <c r="E10637" s="126" t="s">
        <v>288</v>
      </c>
      <c r="F10637" s="126" t="s">
        <v>753</v>
      </c>
      <c r="G10637" s="126" t="s">
        <v>417</v>
      </c>
      <c r="H10637" s="126" t="s">
        <v>308</v>
      </c>
      <c r="I10637" s="126" t="s">
        <v>308</v>
      </c>
      <c r="J10637" s="126" t="s">
        <v>16268</v>
      </c>
      <c r="K10637" s="126" t="s">
        <v>747</v>
      </c>
      <c r="L10637" s="126" t="s">
        <v>7116</v>
      </c>
      <c r="M10637" s="130">
        <v>437.92</v>
      </c>
      <c r="O10637" s="126" t="s">
        <v>340</v>
      </c>
      <c r="P10637" s="130">
        <v>0</v>
      </c>
      <c r="S10637" s="130">
        <v>0</v>
      </c>
      <c r="V10637" s="130">
        <v>799.98</v>
      </c>
      <c r="X10637" s="126" t="s">
        <v>4394</v>
      </c>
      <c r="Z10637" s="127"/>
      <c r="AA10637" s="128">
        <v>2</v>
      </c>
      <c r="AB10637" s="128">
        <v>12</v>
      </c>
      <c r="AD10637" s="126" t="s">
        <v>562</v>
      </c>
      <c r="AG10637" s="127"/>
      <c r="AI10637" s="127"/>
    </row>
    <row r="10638" spans="1:35" ht="14.85" customHeight="1">
      <c r="A10638" s="130">
        <v>5002288</v>
      </c>
      <c r="B10638" s="126" t="s">
        <v>20966</v>
      </c>
      <c r="C10638" s="126" t="s">
        <v>20967</v>
      </c>
      <c r="D10638" s="126" t="s">
        <v>1519</v>
      </c>
      <c r="E10638" s="126" t="s">
        <v>288</v>
      </c>
      <c r="F10638" s="126" t="s">
        <v>491</v>
      </c>
      <c r="G10638" s="126" t="s">
        <v>417</v>
      </c>
      <c r="H10638" s="126" t="s">
        <v>126</v>
      </c>
      <c r="I10638" s="126" t="s">
        <v>126</v>
      </c>
      <c r="J10638" s="126" t="s">
        <v>1248</v>
      </c>
      <c r="K10638" s="126" t="s">
        <v>613</v>
      </c>
      <c r="L10638" s="126" t="s">
        <v>1249</v>
      </c>
      <c r="M10638" s="130">
        <v>6559</v>
      </c>
      <c r="N10638" s="126" t="s">
        <v>290</v>
      </c>
      <c r="O10638" s="126" t="s">
        <v>1311</v>
      </c>
      <c r="P10638" s="130">
        <v>0</v>
      </c>
      <c r="S10638" s="130">
        <v>0</v>
      </c>
      <c r="V10638" s="130">
        <v>7287.78</v>
      </c>
      <c r="X10638" s="126" t="s">
        <v>1312</v>
      </c>
      <c r="Y10638" s="126" t="s">
        <v>517</v>
      </c>
      <c r="Z10638" s="127" t="s">
        <v>309</v>
      </c>
      <c r="AA10638" s="128">
        <v>1</v>
      </c>
      <c r="AB10638" s="128">
        <v>60</v>
      </c>
      <c r="AD10638" s="126" t="s">
        <v>562</v>
      </c>
      <c r="AG10638" s="127"/>
      <c r="AI10638" s="127"/>
    </row>
    <row r="10639" spans="1:35" ht="14.85" customHeight="1">
      <c r="A10639" s="130">
        <v>5002287</v>
      </c>
      <c r="B10639" s="126" t="s">
        <v>20968</v>
      </c>
      <c r="C10639" s="126" t="s">
        <v>20969</v>
      </c>
      <c r="D10639" s="126" t="s">
        <v>1519</v>
      </c>
      <c r="E10639" s="126" t="s">
        <v>288</v>
      </c>
      <c r="F10639" s="126" t="s">
        <v>491</v>
      </c>
      <c r="G10639" s="126" t="s">
        <v>417</v>
      </c>
      <c r="H10639" s="126" t="s">
        <v>126</v>
      </c>
      <c r="I10639" s="126" t="s">
        <v>126</v>
      </c>
      <c r="J10639" s="126" t="s">
        <v>1248</v>
      </c>
      <c r="K10639" s="126" t="s">
        <v>613</v>
      </c>
      <c r="L10639" s="126" t="s">
        <v>1249</v>
      </c>
      <c r="M10639" s="130">
        <v>7378.56</v>
      </c>
      <c r="N10639" s="126" t="s">
        <v>290</v>
      </c>
      <c r="O10639" s="126" t="s">
        <v>1311</v>
      </c>
      <c r="P10639" s="130">
        <v>0</v>
      </c>
      <c r="S10639" s="130">
        <v>0</v>
      </c>
      <c r="V10639" s="130">
        <v>8198.4</v>
      </c>
      <c r="X10639" s="126" t="s">
        <v>1312</v>
      </c>
      <c r="Y10639" s="126" t="s">
        <v>517</v>
      </c>
      <c r="Z10639" s="127" t="s">
        <v>309</v>
      </c>
      <c r="AA10639" s="128">
        <v>1</v>
      </c>
      <c r="AB10639" s="128">
        <v>60</v>
      </c>
      <c r="AD10639" s="126" t="s">
        <v>562</v>
      </c>
      <c r="AG10639" s="127"/>
      <c r="AI10639" s="127"/>
    </row>
    <row r="10640" spans="1:35" ht="14.85" customHeight="1">
      <c r="A10640" s="130">
        <v>5002286</v>
      </c>
      <c r="B10640" s="126" t="s">
        <v>20970</v>
      </c>
      <c r="C10640" s="126" t="s">
        <v>17270</v>
      </c>
      <c r="D10640" s="126" t="s">
        <v>1519</v>
      </c>
      <c r="E10640" s="126" t="s">
        <v>288</v>
      </c>
      <c r="F10640" s="126" t="s">
        <v>491</v>
      </c>
      <c r="G10640" s="126" t="s">
        <v>417</v>
      </c>
      <c r="H10640" s="126" t="s">
        <v>126</v>
      </c>
      <c r="I10640" s="126" t="s">
        <v>126</v>
      </c>
      <c r="J10640" s="126" t="s">
        <v>1248</v>
      </c>
      <c r="K10640" s="126" t="s">
        <v>613</v>
      </c>
      <c r="L10640" s="126" t="s">
        <v>1249</v>
      </c>
      <c r="M10640" s="130">
        <v>6865.78</v>
      </c>
      <c r="N10640" s="126" t="s">
        <v>290</v>
      </c>
      <c r="O10640" s="126" t="s">
        <v>1311</v>
      </c>
      <c r="P10640" s="130">
        <v>0</v>
      </c>
      <c r="S10640" s="130">
        <v>0</v>
      </c>
      <c r="V10640" s="130">
        <v>7628.65</v>
      </c>
      <c r="X10640" s="126" t="s">
        <v>1312</v>
      </c>
      <c r="Y10640" s="126" t="s">
        <v>517</v>
      </c>
      <c r="Z10640" s="127" t="s">
        <v>309</v>
      </c>
      <c r="AA10640" s="128">
        <v>1</v>
      </c>
      <c r="AB10640" s="128">
        <v>60</v>
      </c>
      <c r="AD10640" s="126" t="s">
        <v>562</v>
      </c>
      <c r="AG10640" s="127"/>
      <c r="AI10640" s="127"/>
    </row>
    <row r="10641" spans="1:35" ht="14.85" customHeight="1">
      <c r="A10641" s="130">
        <v>5002285</v>
      </c>
      <c r="B10641" s="126" t="s">
        <v>20971</v>
      </c>
      <c r="C10641" s="126" t="s">
        <v>20972</v>
      </c>
      <c r="D10641" s="126" t="s">
        <v>1519</v>
      </c>
      <c r="E10641" s="126" t="s">
        <v>288</v>
      </c>
      <c r="F10641" s="126" t="s">
        <v>491</v>
      </c>
      <c r="G10641" s="126" t="s">
        <v>417</v>
      </c>
      <c r="H10641" s="126" t="s">
        <v>126</v>
      </c>
      <c r="I10641" s="126" t="s">
        <v>126</v>
      </c>
      <c r="J10641" s="126" t="s">
        <v>1248</v>
      </c>
      <c r="K10641" s="126" t="s">
        <v>613</v>
      </c>
      <c r="L10641" s="126" t="s">
        <v>1249</v>
      </c>
      <c r="M10641" s="130">
        <v>1973.04</v>
      </c>
      <c r="N10641" s="126" t="s">
        <v>290</v>
      </c>
      <c r="O10641" s="126" t="s">
        <v>1311</v>
      </c>
      <c r="P10641" s="130">
        <v>0</v>
      </c>
      <c r="S10641" s="130">
        <v>0</v>
      </c>
      <c r="V10641" s="130">
        <v>2192.27</v>
      </c>
      <c r="X10641" s="126" t="s">
        <v>1312</v>
      </c>
      <c r="Y10641" s="126" t="s">
        <v>517</v>
      </c>
      <c r="Z10641" s="127" t="s">
        <v>309</v>
      </c>
      <c r="AA10641" s="128">
        <v>1</v>
      </c>
      <c r="AB10641" s="128">
        <v>60</v>
      </c>
      <c r="AD10641" s="126" t="s">
        <v>562</v>
      </c>
      <c r="AG10641" s="127"/>
      <c r="AI10641" s="127"/>
    </row>
    <row r="10642" spans="1:35" ht="14.85" customHeight="1">
      <c r="A10642" s="130">
        <v>5002284</v>
      </c>
      <c r="B10642" s="126" t="s">
        <v>20973</v>
      </c>
      <c r="C10642" s="126" t="s">
        <v>20974</v>
      </c>
      <c r="D10642" s="126" t="s">
        <v>1519</v>
      </c>
      <c r="E10642" s="126" t="s">
        <v>288</v>
      </c>
      <c r="F10642" s="126" t="s">
        <v>491</v>
      </c>
      <c r="G10642" s="126" t="s">
        <v>417</v>
      </c>
      <c r="H10642" s="126" t="s">
        <v>126</v>
      </c>
      <c r="I10642" s="126" t="s">
        <v>308</v>
      </c>
      <c r="J10642" s="126" t="s">
        <v>1248</v>
      </c>
      <c r="K10642" s="126" t="s">
        <v>613</v>
      </c>
      <c r="L10642" s="126" t="s">
        <v>1249</v>
      </c>
      <c r="M10642" s="130">
        <v>2706.68</v>
      </c>
      <c r="N10642" s="126" t="s">
        <v>290</v>
      </c>
      <c r="O10642" s="126" t="s">
        <v>1311</v>
      </c>
      <c r="P10642" s="130">
        <v>0</v>
      </c>
      <c r="S10642" s="130">
        <v>0</v>
      </c>
      <c r="V10642" s="130">
        <v>3007.43</v>
      </c>
      <c r="X10642" s="126" t="s">
        <v>1312</v>
      </c>
      <c r="Y10642" s="126" t="s">
        <v>517</v>
      </c>
      <c r="Z10642" s="127" t="s">
        <v>309</v>
      </c>
      <c r="AA10642" s="128">
        <v>1</v>
      </c>
      <c r="AB10642" s="128">
        <v>60</v>
      </c>
      <c r="AD10642" s="126" t="s">
        <v>562</v>
      </c>
      <c r="AG10642" s="127"/>
      <c r="AI10642" s="127"/>
    </row>
    <row r="10643" spans="1:35" ht="14.85" customHeight="1">
      <c r="A10643" s="130">
        <v>5002300</v>
      </c>
      <c r="B10643" s="126" t="s">
        <v>20975</v>
      </c>
      <c r="C10643" s="126" t="s">
        <v>20976</v>
      </c>
      <c r="D10643" s="126" t="s">
        <v>20977</v>
      </c>
      <c r="E10643" s="126" t="s">
        <v>288</v>
      </c>
      <c r="F10643" s="126" t="s">
        <v>522</v>
      </c>
      <c r="G10643" s="126" t="s">
        <v>1632</v>
      </c>
      <c r="H10643" s="126" t="s">
        <v>524</v>
      </c>
      <c r="I10643" s="126" t="s">
        <v>418</v>
      </c>
      <c r="J10643" s="126" t="s">
        <v>16411</v>
      </c>
      <c r="K10643" s="126" t="s">
        <v>535</v>
      </c>
      <c r="L10643" s="126" t="s">
        <v>3257</v>
      </c>
      <c r="M10643" s="130">
        <v>1020.59</v>
      </c>
      <c r="N10643" s="126" t="s">
        <v>290</v>
      </c>
      <c r="O10643" s="126" t="s">
        <v>528</v>
      </c>
      <c r="P10643" s="130">
        <v>0</v>
      </c>
      <c r="S10643" s="130">
        <v>0</v>
      </c>
      <c r="V10643" s="130">
        <v>3026.91</v>
      </c>
      <c r="X10643" s="126" t="s">
        <v>5784</v>
      </c>
      <c r="Z10643" s="127"/>
      <c r="AA10643" s="128"/>
      <c r="AB10643" s="128"/>
      <c r="AD10643" s="126" t="s">
        <v>562</v>
      </c>
      <c r="AG10643" s="127"/>
      <c r="AI10643" s="127"/>
    </row>
    <row r="10644" spans="1:35" ht="14.85" customHeight="1">
      <c r="A10644" s="130">
        <v>5002283</v>
      </c>
      <c r="B10644" s="126" t="s">
        <v>20978</v>
      </c>
      <c r="C10644" s="126" t="s">
        <v>20979</v>
      </c>
      <c r="D10644" s="126" t="s">
        <v>1519</v>
      </c>
      <c r="E10644" s="126" t="s">
        <v>288</v>
      </c>
      <c r="F10644" s="126" t="s">
        <v>491</v>
      </c>
      <c r="G10644" s="126" t="s">
        <v>417</v>
      </c>
      <c r="H10644" s="126" t="s">
        <v>126</v>
      </c>
      <c r="I10644" s="126" t="s">
        <v>308</v>
      </c>
      <c r="J10644" s="126" t="s">
        <v>1248</v>
      </c>
      <c r="K10644" s="126" t="s">
        <v>613</v>
      </c>
      <c r="L10644" s="126" t="s">
        <v>1249</v>
      </c>
      <c r="M10644" s="130">
        <v>2671.62</v>
      </c>
      <c r="N10644" s="126" t="s">
        <v>290</v>
      </c>
      <c r="O10644" s="126" t="s">
        <v>1311</v>
      </c>
      <c r="P10644" s="130">
        <v>0</v>
      </c>
      <c r="S10644" s="130">
        <v>0</v>
      </c>
      <c r="V10644" s="130">
        <v>2968.47</v>
      </c>
      <c r="X10644" s="126" t="s">
        <v>1312</v>
      </c>
      <c r="Y10644" s="126" t="s">
        <v>517</v>
      </c>
      <c r="Z10644" s="127" t="s">
        <v>309</v>
      </c>
      <c r="AA10644" s="128">
        <v>1</v>
      </c>
      <c r="AB10644" s="128">
        <v>60</v>
      </c>
      <c r="AD10644" s="126" t="s">
        <v>562</v>
      </c>
      <c r="AG10644" s="127"/>
      <c r="AI10644" s="127"/>
    </row>
    <row r="10645" spans="1:35" ht="14.85" customHeight="1">
      <c r="A10645" s="130">
        <v>5002282</v>
      </c>
      <c r="B10645" s="126" t="s">
        <v>20980</v>
      </c>
      <c r="C10645" s="126" t="s">
        <v>18882</v>
      </c>
      <c r="D10645" s="126" t="s">
        <v>1519</v>
      </c>
      <c r="E10645" s="126" t="s">
        <v>288</v>
      </c>
      <c r="F10645" s="126" t="s">
        <v>491</v>
      </c>
      <c r="G10645" s="126" t="s">
        <v>417</v>
      </c>
      <c r="H10645" s="126" t="s">
        <v>126</v>
      </c>
      <c r="I10645" s="126" t="s">
        <v>126</v>
      </c>
      <c r="J10645" s="126" t="s">
        <v>1248</v>
      </c>
      <c r="K10645" s="126" t="s">
        <v>613</v>
      </c>
      <c r="L10645" s="126" t="s">
        <v>1249</v>
      </c>
      <c r="M10645" s="130">
        <v>2671.62</v>
      </c>
      <c r="N10645" s="126" t="s">
        <v>290</v>
      </c>
      <c r="O10645" s="126" t="s">
        <v>1311</v>
      </c>
      <c r="P10645" s="130">
        <v>0</v>
      </c>
      <c r="S10645" s="130">
        <v>0</v>
      </c>
      <c r="V10645" s="130">
        <v>2968.47</v>
      </c>
      <c r="X10645" s="126" t="s">
        <v>1312</v>
      </c>
      <c r="Y10645" s="126" t="s">
        <v>517</v>
      </c>
      <c r="Z10645" s="127" t="s">
        <v>309</v>
      </c>
      <c r="AA10645" s="128">
        <v>1</v>
      </c>
      <c r="AB10645" s="128">
        <v>60</v>
      </c>
      <c r="AD10645" s="126" t="s">
        <v>562</v>
      </c>
      <c r="AG10645" s="127"/>
      <c r="AI10645" s="127"/>
    </row>
    <row r="10646" spans="1:35" ht="14.85" customHeight="1">
      <c r="A10646" s="130">
        <v>5002281</v>
      </c>
      <c r="B10646" s="126" t="s">
        <v>20981</v>
      </c>
      <c r="C10646" s="126" t="s">
        <v>20982</v>
      </c>
      <c r="D10646" s="126" t="s">
        <v>1519</v>
      </c>
      <c r="E10646" s="126" t="s">
        <v>288</v>
      </c>
      <c r="F10646" s="126" t="s">
        <v>491</v>
      </c>
      <c r="G10646" s="126" t="s">
        <v>417</v>
      </c>
      <c r="H10646" s="126" t="s">
        <v>126</v>
      </c>
      <c r="I10646" s="126" t="s">
        <v>126</v>
      </c>
      <c r="J10646" s="126" t="s">
        <v>1248</v>
      </c>
      <c r="K10646" s="126" t="s">
        <v>613</v>
      </c>
      <c r="L10646" s="126" t="s">
        <v>1249</v>
      </c>
      <c r="M10646" s="130">
        <v>2754.01</v>
      </c>
      <c r="N10646" s="126" t="s">
        <v>290</v>
      </c>
      <c r="O10646" s="126" t="s">
        <v>1311</v>
      </c>
      <c r="P10646" s="130">
        <v>0</v>
      </c>
      <c r="S10646" s="130">
        <v>0</v>
      </c>
      <c r="V10646" s="130">
        <v>3060.02</v>
      </c>
      <c r="X10646" s="126" t="s">
        <v>1312</v>
      </c>
      <c r="Y10646" s="126" t="s">
        <v>517</v>
      </c>
      <c r="Z10646" s="127" t="s">
        <v>309</v>
      </c>
      <c r="AA10646" s="128">
        <v>1</v>
      </c>
      <c r="AB10646" s="128">
        <v>60</v>
      </c>
      <c r="AD10646" s="126" t="s">
        <v>562</v>
      </c>
      <c r="AG10646" s="127"/>
      <c r="AI10646" s="127"/>
    </row>
    <row r="10647" spans="1:35" ht="14.85" customHeight="1">
      <c r="A10647" s="130">
        <v>5001497</v>
      </c>
      <c r="B10647" s="126" t="s">
        <v>20983</v>
      </c>
      <c r="C10647" s="126" t="s">
        <v>20984</v>
      </c>
      <c r="D10647" s="126" t="s">
        <v>20985</v>
      </c>
      <c r="E10647" s="126" t="s">
        <v>288</v>
      </c>
      <c r="F10647" s="126" t="s">
        <v>440</v>
      </c>
      <c r="G10647" s="126" t="s">
        <v>458</v>
      </c>
      <c r="H10647" s="126" t="s">
        <v>126</v>
      </c>
      <c r="I10647" s="126" t="s">
        <v>418</v>
      </c>
      <c r="J10647" s="126" t="s">
        <v>8477</v>
      </c>
      <c r="K10647" s="126" t="s">
        <v>613</v>
      </c>
      <c r="L10647" s="126" t="s">
        <v>8478</v>
      </c>
      <c r="M10647" s="130">
        <v>2328.1799999999998</v>
      </c>
      <c r="O10647" s="126" t="s">
        <v>445</v>
      </c>
      <c r="P10647" s="130">
        <v>0</v>
      </c>
      <c r="S10647" s="130">
        <v>0</v>
      </c>
      <c r="V10647" s="130">
        <v>2328.1799999999998</v>
      </c>
      <c r="X10647" s="126" t="s">
        <v>600</v>
      </c>
      <c r="Z10647" s="127"/>
      <c r="AA10647" s="128">
        <v>60</v>
      </c>
      <c r="AB10647" s="128">
        <v>1</v>
      </c>
      <c r="AD10647" s="126" t="s">
        <v>562</v>
      </c>
      <c r="AG10647" s="127"/>
      <c r="AI10647" s="127"/>
    </row>
    <row r="10648" spans="1:35" ht="14.85" customHeight="1">
      <c r="A10648" s="130">
        <v>5002537</v>
      </c>
      <c r="B10648" s="126" t="s">
        <v>20986</v>
      </c>
      <c r="C10648" s="126" t="s">
        <v>18685</v>
      </c>
      <c r="D10648" s="126" t="s">
        <v>20987</v>
      </c>
      <c r="E10648" s="126" t="s">
        <v>288</v>
      </c>
      <c r="F10648" s="126" t="s">
        <v>555</v>
      </c>
      <c r="G10648" s="126" t="s">
        <v>458</v>
      </c>
      <c r="H10648" s="126" t="s">
        <v>126</v>
      </c>
      <c r="I10648" s="126" t="s">
        <v>418</v>
      </c>
      <c r="J10648" s="126" t="s">
        <v>983</v>
      </c>
      <c r="K10648" s="126" t="s">
        <v>984</v>
      </c>
      <c r="L10648" s="126" t="s">
        <v>985</v>
      </c>
      <c r="M10648" s="130">
        <v>213.92</v>
      </c>
      <c r="O10648" s="126" t="s">
        <v>560</v>
      </c>
      <c r="P10648" s="130">
        <v>0</v>
      </c>
      <c r="S10648" s="130">
        <v>0</v>
      </c>
      <c r="V10648" s="130">
        <v>332.92</v>
      </c>
      <c r="X10648" s="126" t="s">
        <v>1995</v>
      </c>
      <c r="Z10648" s="127" t="s">
        <v>1996</v>
      </c>
      <c r="AA10648" s="128">
        <v>30</v>
      </c>
      <c r="AB10648" s="128"/>
      <c r="AD10648" s="126" t="s">
        <v>562</v>
      </c>
      <c r="AG10648" s="127"/>
      <c r="AI10648" s="127"/>
    </row>
    <row r="10649" spans="1:35" ht="14.85" customHeight="1">
      <c r="A10649" s="130">
        <v>5002535</v>
      </c>
      <c r="B10649" s="126" t="s">
        <v>20988</v>
      </c>
      <c r="C10649" s="126" t="s">
        <v>18685</v>
      </c>
      <c r="D10649" s="126" t="s">
        <v>20989</v>
      </c>
      <c r="E10649" s="126" t="s">
        <v>288</v>
      </c>
      <c r="F10649" s="126" t="s">
        <v>555</v>
      </c>
      <c r="G10649" s="126" t="s">
        <v>458</v>
      </c>
      <c r="H10649" s="126" t="s">
        <v>126</v>
      </c>
      <c r="I10649" s="126" t="s">
        <v>418</v>
      </c>
      <c r="J10649" s="126" t="s">
        <v>983</v>
      </c>
      <c r="K10649" s="126" t="s">
        <v>984</v>
      </c>
      <c r="L10649" s="126" t="s">
        <v>985</v>
      </c>
      <c r="M10649" s="130">
        <v>187.49</v>
      </c>
      <c r="O10649" s="126" t="s">
        <v>560</v>
      </c>
      <c r="P10649" s="130">
        <v>0</v>
      </c>
      <c r="S10649" s="130">
        <v>0</v>
      </c>
      <c r="V10649" s="130">
        <v>249.99</v>
      </c>
      <c r="X10649" s="126" t="s">
        <v>1995</v>
      </c>
      <c r="Z10649" s="127" t="s">
        <v>1996</v>
      </c>
      <c r="AA10649" s="128">
        <v>30</v>
      </c>
      <c r="AB10649" s="128"/>
      <c r="AD10649" s="126" t="s">
        <v>562</v>
      </c>
      <c r="AG10649" s="127"/>
      <c r="AI10649" s="127"/>
    </row>
    <row r="10650" spans="1:35" ht="14.85" customHeight="1">
      <c r="A10650" s="130">
        <v>5002533</v>
      </c>
      <c r="B10650" s="126" t="s">
        <v>20990</v>
      </c>
      <c r="C10650" s="126" t="s">
        <v>18682</v>
      </c>
      <c r="D10650" s="126" t="s">
        <v>20991</v>
      </c>
      <c r="E10650" s="126" t="s">
        <v>288</v>
      </c>
      <c r="F10650" s="126" t="s">
        <v>555</v>
      </c>
      <c r="G10650" s="126" t="s">
        <v>463</v>
      </c>
      <c r="H10650" s="126" t="s">
        <v>126</v>
      </c>
      <c r="I10650" s="126" t="s">
        <v>418</v>
      </c>
      <c r="J10650" s="126" t="s">
        <v>983</v>
      </c>
      <c r="K10650" s="126" t="s">
        <v>984</v>
      </c>
      <c r="L10650" s="126" t="s">
        <v>985</v>
      </c>
      <c r="M10650" s="130">
        <v>83.47</v>
      </c>
      <c r="O10650" s="126" t="s">
        <v>560</v>
      </c>
      <c r="P10650" s="130">
        <v>0</v>
      </c>
      <c r="S10650" s="130">
        <v>0</v>
      </c>
      <c r="V10650" s="130">
        <v>111.3</v>
      </c>
      <c r="X10650" s="126" t="s">
        <v>1995</v>
      </c>
      <c r="Z10650" s="127" t="s">
        <v>1996</v>
      </c>
      <c r="AA10650" s="128">
        <v>30</v>
      </c>
      <c r="AB10650" s="128"/>
      <c r="AD10650" s="126" t="s">
        <v>562</v>
      </c>
      <c r="AG10650" s="127"/>
      <c r="AI10650" s="127"/>
    </row>
    <row r="10651" spans="1:35" ht="14.85" customHeight="1">
      <c r="A10651" s="130">
        <v>5002532</v>
      </c>
      <c r="B10651" s="126" t="s">
        <v>20992</v>
      </c>
      <c r="C10651" s="126" t="s">
        <v>18682</v>
      </c>
      <c r="D10651" s="126" t="s">
        <v>20993</v>
      </c>
      <c r="E10651" s="126" t="s">
        <v>288</v>
      </c>
      <c r="F10651" s="126" t="s">
        <v>555</v>
      </c>
      <c r="G10651" s="126" t="s">
        <v>458</v>
      </c>
      <c r="H10651" s="126" t="s">
        <v>126</v>
      </c>
      <c r="I10651" s="126" t="s">
        <v>418</v>
      </c>
      <c r="J10651" s="126" t="s">
        <v>983</v>
      </c>
      <c r="K10651" s="126" t="s">
        <v>984</v>
      </c>
      <c r="L10651" s="126" t="s">
        <v>985</v>
      </c>
      <c r="M10651" s="130">
        <v>213.92</v>
      </c>
      <c r="O10651" s="126" t="s">
        <v>560</v>
      </c>
      <c r="P10651" s="130">
        <v>0</v>
      </c>
      <c r="S10651" s="130">
        <v>0</v>
      </c>
      <c r="V10651" s="130">
        <v>543.91</v>
      </c>
      <c r="X10651" s="126" t="s">
        <v>1995</v>
      </c>
      <c r="Z10651" s="127" t="s">
        <v>1996</v>
      </c>
      <c r="AA10651" s="128">
        <v>30</v>
      </c>
      <c r="AB10651" s="128"/>
      <c r="AD10651" s="126" t="s">
        <v>562</v>
      </c>
      <c r="AG10651" s="127"/>
      <c r="AI10651" s="127"/>
    </row>
    <row r="10652" spans="1:35" ht="14.85" customHeight="1">
      <c r="A10652" s="130">
        <v>5002530</v>
      </c>
      <c r="B10652" s="126" t="s">
        <v>20994</v>
      </c>
      <c r="C10652" s="126" t="s">
        <v>18682</v>
      </c>
      <c r="D10652" s="126" t="s">
        <v>20995</v>
      </c>
      <c r="E10652" s="126" t="s">
        <v>288</v>
      </c>
      <c r="F10652" s="126" t="s">
        <v>555</v>
      </c>
      <c r="G10652" s="126" t="s">
        <v>458</v>
      </c>
      <c r="H10652" s="126" t="s">
        <v>126</v>
      </c>
      <c r="I10652" s="126" t="s">
        <v>418</v>
      </c>
      <c r="J10652" s="126" t="s">
        <v>983</v>
      </c>
      <c r="K10652" s="126" t="s">
        <v>984</v>
      </c>
      <c r="L10652" s="126" t="s">
        <v>985</v>
      </c>
      <c r="M10652" s="130">
        <v>213.92</v>
      </c>
      <c r="O10652" s="126" t="s">
        <v>560</v>
      </c>
      <c r="P10652" s="130">
        <v>0</v>
      </c>
      <c r="S10652" s="130">
        <v>0</v>
      </c>
      <c r="V10652" s="130">
        <v>328.91</v>
      </c>
      <c r="X10652" s="126" t="s">
        <v>1995</v>
      </c>
      <c r="Z10652" s="127" t="s">
        <v>1996</v>
      </c>
      <c r="AA10652" s="128">
        <v>30</v>
      </c>
      <c r="AB10652" s="128"/>
      <c r="AD10652" s="126" t="s">
        <v>562</v>
      </c>
      <c r="AG10652" s="127"/>
      <c r="AI10652" s="127"/>
    </row>
    <row r="10653" spans="1:35" ht="14.85" customHeight="1">
      <c r="A10653" s="130">
        <v>5002529</v>
      </c>
      <c r="B10653" s="126" t="s">
        <v>20996</v>
      </c>
      <c r="C10653" s="126" t="s">
        <v>18682</v>
      </c>
      <c r="D10653" s="126" t="s">
        <v>20997</v>
      </c>
      <c r="E10653" s="126" t="s">
        <v>288</v>
      </c>
      <c r="F10653" s="126" t="s">
        <v>555</v>
      </c>
      <c r="G10653" s="126" t="s">
        <v>458</v>
      </c>
      <c r="H10653" s="126" t="s">
        <v>126</v>
      </c>
      <c r="I10653" s="126" t="s">
        <v>418</v>
      </c>
      <c r="J10653" s="126" t="s">
        <v>983</v>
      </c>
      <c r="K10653" s="126" t="s">
        <v>984</v>
      </c>
      <c r="L10653" s="126" t="s">
        <v>985</v>
      </c>
      <c r="M10653" s="130">
        <v>194.99</v>
      </c>
      <c r="O10653" s="126" t="s">
        <v>560</v>
      </c>
      <c r="P10653" s="130">
        <v>0</v>
      </c>
      <c r="S10653" s="130">
        <v>0</v>
      </c>
      <c r="V10653" s="130">
        <v>259.99</v>
      </c>
      <c r="X10653" s="126" t="s">
        <v>1995</v>
      </c>
      <c r="Z10653" s="127" t="s">
        <v>1996</v>
      </c>
      <c r="AA10653" s="128">
        <v>30</v>
      </c>
      <c r="AB10653" s="128"/>
      <c r="AD10653" s="126" t="s">
        <v>562</v>
      </c>
      <c r="AG10653" s="127"/>
      <c r="AI10653" s="127"/>
    </row>
    <row r="10654" spans="1:35" ht="14.85" customHeight="1">
      <c r="A10654" s="130">
        <v>5001128</v>
      </c>
      <c r="B10654" s="126" t="s">
        <v>20998</v>
      </c>
      <c r="C10654" s="126" t="s">
        <v>20999</v>
      </c>
      <c r="D10654" s="126" t="s">
        <v>21000</v>
      </c>
      <c r="E10654" s="126" t="s">
        <v>288</v>
      </c>
      <c r="F10654" s="126" t="s">
        <v>416</v>
      </c>
      <c r="G10654" s="126" t="s">
        <v>417</v>
      </c>
      <c r="H10654" s="126" t="s">
        <v>126</v>
      </c>
      <c r="I10654" s="126" t="s">
        <v>126</v>
      </c>
      <c r="J10654" s="126" t="s">
        <v>10270</v>
      </c>
      <c r="K10654" s="126" t="s">
        <v>747</v>
      </c>
      <c r="L10654" s="126" t="s">
        <v>9321</v>
      </c>
      <c r="M10654" s="130">
        <v>487.2</v>
      </c>
      <c r="O10654" s="126" t="s">
        <v>1088</v>
      </c>
      <c r="P10654" s="130">
        <v>0</v>
      </c>
      <c r="S10654" s="130">
        <v>0</v>
      </c>
      <c r="V10654" s="130">
        <v>672.65</v>
      </c>
      <c r="X10654" s="126" t="s">
        <v>1089</v>
      </c>
      <c r="Z10654" s="127"/>
      <c r="AA10654" s="128">
        <v>1</v>
      </c>
      <c r="AB10654" s="128">
        <v>12</v>
      </c>
      <c r="AD10654" s="126" t="s">
        <v>562</v>
      </c>
      <c r="AG10654" s="127"/>
      <c r="AI10654" s="127"/>
    </row>
    <row r="10655" spans="1:35" ht="14.85" customHeight="1">
      <c r="A10655" s="130">
        <v>5001120</v>
      </c>
      <c r="B10655" s="126" t="s">
        <v>21001</v>
      </c>
      <c r="C10655" s="126" t="s">
        <v>21002</v>
      </c>
      <c r="D10655" s="126" t="s">
        <v>21003</v>
      </c>
      <c r="E10655" s="126" t="s">
        <v>288</v>
      </c>
      <c r="F10655" s="126" t="s">
        <v>522</v>
      </c>
      <c r="G10655" s="126" t="s">
        <v>1504</v>
      </c>
      <c r="H10655" s="126" t="s">
        <v>524</v>
      </c>
      <c r="I10655" s="126" t="s">
        <v>418</v>
      </c>
      <c r="J10655" s="126" t="s">
        <v>825</v>
      </c>
      <c r="K10655" s="126" t="s">
        <v>504</v>
      </c>
      <c r="L10655" s="126" t="s">
        <v>444</v>
      </c>
      <c r="M10655" s="130">
        <v>373.18</v>
      </c>
      <c r="N10655" s="126" t="s">
        <v>290</v>
      </c>
      <c r="O10655" s="126" t="s">
        <v>621</v>
      </c>
      <c r="P10655" s="130">
        <v>0</v>
      </c>
      <c r="S10655" s="130">
        <v>0</v>
      </c>
      <c r="V10655" s="130">
        <v>373.18</v>
      </c>
      <c r="X10655" s="126" t="s">
        <v>2715</v>
      </c>
      <c r="Z10655" s="127"/>
      <c r="AA10655" s="128"/>
      <c r="AB10655" s="128"/>
      <c r="AD10655" s="126" t="s">
        <v>562</v>
      </c>
      <c r="AG10655" s="127"/>
      <c r="AI10655" s="127"/>
    </row>
    <row r="10656" spans="1:35" ht="14.85" customHeight="1">
      <c r="A10656" s="130">
        <v>5001119</v>
      </c>
      <c r="B10656" s="126" t="s">
        <v>21004</v>
      </c>
      <c r="C10656" s="126" t="s">
        <v>21002</v>
      </c>
      <c r="D10656" s="126" t="s">
        <v>21005</v>
      </c>
      <c r="E10656" s="126" t="s">
        <v>288</v>
      </c>
      <c r="F10656" s="126" t="s">
        <v>522</v>
      </c>
      <c r="G10656" s="126" t="s">
        <v>523</v>
      </c>
      <c r="H10656" s="126" t="s">
        <v>524</v>
      </c>
      <c r="I10656" s="126" t="s">
        <v>418</v>
      </c>
      <c r="J10656" s="126" t="s">
        <v>825</v>
      </c>
      <c r="K10656" s="126" t="s">
        <v>504</v>
      </c>
      <c r="L10656" s="126" t="s">
        <v>444</v>
      </c>
      <c r="M10656" s="130">
        <v>826.46</v>
      </c>
      <c r="N10656" s="126" t="s">
        <v>290</v>
      </c>
      <c r="O10656" s="126" t="s">
        <v>621</v>
      </c>
      <c r="P10656" s="130">
        <v>0</v>
      </c>
      <c r="S10656" s="130">
        <v>0</v>
      </c>
      <c r="V10656" s="130">
        <v>826.46</v>
      </c>
      <c r="X10656" s="126" t="s">
        <v>2715</v>
      </c>
      <c r="Z10656" s="127"/>
      <c r="AA10656" s="128"/>
      <c r="AB10656" s="128"/>
      <c r="AD10656" s="126" t="s">
        <v>562</v>
      </c>
      <c r="AG10656" s="127"/>
      <c r="AI10656" s="127"/>
    </row>
    <row r="10657" spans="1:35" ht="14.85" customHeight="1">
      <c r="A10657" s="130">
        <v>5001118</v>
      </c>
      <c r="B10657" s="126" t="s">
        <v>21006</v>
      </c>
      <c r="C10657" s="126" t="s">
        <v>19319</v>
      </c>
      <c r="D10657" s="126" t="s">
        <v>21007</v>
      </c>
      <c r="E10657" s="126" t="s">
        <v>288</v>
      </c>
      <c r="F10657" s="126" t="s">
        <v>522</v>
      </c>
      <c r="G10657" s="126" t="s">
        <v>2719</v>
      </c>
      <c r="H10657" s="126" t="s">
        <v>524</v>
      </c>
      <c r="I10657" s="126" t="s">
        <v>418</v>
      </c>
      <c r="J10657" s="126" t="s">
        <v>825</v>
      </c>
      <c r="K10657" s="126" t="s">
        <v>504</v>
      </c>
      <c r="L10657" s="126" t="s">
        <v>444</v>
      </c>
      <c r="M10657" s="130">
        <v>177.29</v>
      </c>
      <c r="N10657" s="126" t="s">
        <v>290</v>
      </c>
      <c r="O10657" s="126" t="s">
        <v>528</v>
      </c>
      <c r="P10657" s="130">
        <v>0</v>
      </c>
      <c r="S10657" s="130">
        <v>0</v>
      </c>
      <c r="V10657" s="130">
        <v>177.29</v>
      </c>
      <c r="X10657" s="126" t="s">
        <v>4427</v>
      </c>
      <c r="Z10657" s="127"/>
      <c r="AA10657" s="128"/>
      <c r="AB10657" s="128"/>
      <c r="AD10657" s="126" t="s">
        <v>562</v>
      </c>
      <c r="AG10657" s="127"/>
      <c r="AI10657" s="127"/>
    </row>
    <row r="10658" spans="1:35" ht="14.85" customHeight="1">
      <c r="A10658" s="130">
        <v>5001116</v>
      </c>
      <c r="B10658" s="126" t="s">
        <v>21008</v>
      </c>
      <c r="C10658" s="126" t="s">
        <v>19319</v>
      </c>
      <c r="D10658" s="126" t="s">
        <v>1640</v>
      </c>
      <c r="E10658" s="126" t="s">
        <v>288</v>
      </c>
      <c r="F10658" s="126" t="s">
        <v>522</v>
      </c>
      <c r="G10658" s="126" t="s">
        <v>523</v>
      </c>
      <c r="H10658" s="126" t="s">
        <v>524</v>
      </c>
      <c r="I10658" s="126" t="s">
        <v>418</v>
      </c>
      <c r="J10658" s="126" t="s">
        <v>825</v>
      </c>
      <c r="K10658" s="126" t="s">
        <v>504</v>
      </c>
      <c r="L10658" s="126" t="s">
        <v>444</v>
      </c>
      <c r="M10658" s="130">
        <v>283.64999999999998</v>
      </c>
      <c r="N10658" s="126" t="s">
        <v>290</v>
      </c>
      <c r="O10658" s="126" t="s">
        <v>528</v>
      </c>
      <c r="P10658" s="130">
        <v>0</v>
      </c>
      <c r="S10658" s="130">
        <v>0</v>
      </c>
      <c r="V10658" s="130">
        <v>283.64999999999998</v>
      </c>
      <c r="X10658" s="126" t="s">
        <v>4427</v>
      </c>
      <c r="Z10658" s="127"/>
      <c r="AA10658" s="128"/>
      <c r="AB10658" s="128"/>
      <c r="AD10658" s="126" t="s">
        <v>562</v>
      </c>
      <c r="AG10658" s="127"/>
      <c r="AI10658" s="127"/>
    </row>
    <row r="10659" spans="1:35" ht="14.85" customHeight="1">
      <c r="A10659" s="130">
        <v>5001114</v>
      </c>
      <c r="B10659" s="126" t="s">
        <v>21009</v>
      </c>
      <c r="C10659" s="126" t="s">
        <v>18934</v>
      </c>
      <c r="D10659" s="126" t="s">
        <v>21010</v>
      </c>
      <c r="E10659" s="126" t="s">
        <v>288</v>
      </c>
      <c r="F10659" s="126" t="s">
        <v>522</v>
      </c>
      <c r="G10659" s="126" t="s">
        <v>2364</v>
      </c>
      <c r="H10659" s="126" t="s">
        <v>524</v>
      </c>
      <c r="I10659" s="126" t="s">
        <v>126</v>
      </c>
      <c r="J10659" s="126" t="s">
        <v>825</v>
      </c>
      <c r="K10659" s="126" t="s">
        <v>504</v>
      </c>
      <c r="L10659" s="126" t="s">
        <v>444</v>
      </c>
      <c r="M10659" s="130">
        <v>194.59</v>
      </c>
      <c r="O10659" s="126" t="s">
        <v>528</v>
      </c>
      <c r="P10659" s="130">
        <v>0</v>
      </c>
      <c r="S10659" s="130">
        <v>0</v>
      </c>
      <c r="V10659" s="130">
        <v>280.64</v>
      </c>
      <c r="X10659" s="126" t="s">
        <v>814</v>
      </c>
      <c r="Z10659" s="127"/>
      <c r="AA10659" s="128"/>
      <c r="AB10659" s="128"/>
      <c r="AD10659" s="126" t="s">
        <v>562</v>
      </c>
      <c r="AG10659" s="127"/>
      <c r="AI10659" s="127"/>
    </row>
    <row r="10660" spans="1:35" ht="14.85" customHeight="1">
      <c r="A10660" s="130">
        <v>5001113</v>
      </c>
      <c r="B10660" s="126" t="s">
        <v>21011</v>
      </c>
      <c r="C10660" s="126" t="s">
        <v>21012</v>
      </c>
      <c r="D10660" s="126" t="s">
        <v>21013</v>
      </c>
      <c r="E10660" s="126" t="s">
        <v>288</v>
      </c>
      <c r="F10660" s="126" t="s">
        <v>522</v>
      </c>
      <c r="G10660" s="126" t="s">
        <v>1504</v>
      </c>
      <c r="H10660" s="126" t="s">
        <v>524</v>
      </c>
      <c r="I10660" s="126" t="s">
        <v>418</v>
      </c>
      <c r="J10660" s="126" t="s">
        <v>825</v>
      </c>
      <c r="K10660" s="126" t="s">
        <v>504</v>
      </c>
      <c r="L10660" s="126" t="s">
        <v>444</v>
      </c>
      <c r="M10660" s="130">
        <v>97.38</v>
      </c>
      <c r="N10660" s="126" t="s">
        <v>290</v>
      </c>
      <c r="O10660" s="126" t="s">
        <v>528</v>
      </c>
      <c r="P10660" s="130">
        <v>0</v>
      </c>
      <c r="S10660" s="130">
        <v>0</v>
      </c>
      <c r="V10660" s="130">
        <v>161.11000000000001</v>
      </c>
      <c r="X10660" s="126" t="s">
        <v>4427</v>
      </c>
      <c r="Z10660" s="127"/>
      <c r="AA10660" s="128"/>
      <c r="AB10660" s="128"/>
      <c r="AD10660" s="126" t="s">
        <v>562</v>
      </c>
      <c r="AG10660" s="127"/>
      <c r="AI10660" s="127"/>
    </row>
    <row r="10661" spans="1:35" ht="14.85" customHeight="1">
      <c r="A10661" s="130">
        <v>5010851</v>
      </c>
      <c r="B10661" s="126" t="s">
        <v>413</v>
      </c>
      <c r="C10661" s="126" t="s">
        <v>21014</v>
      </c>
      <c r="E10661" s="126" t="s">
        <v>288</v>
      </c>
      <c r="F10661" s="126" t="s">
        <v>416</v>
      </c>
      <c r="G10661" s="126" t="s">
        <v>417</v>
      </c>
      <c r="H10661" s="126" t="s">
        <v>126</v>
      </c>
      <c r="I10661" s="126" t="s">
        <v>126</v>
      </c>
      <c r="J10661" s="126" t="s">
        <v>6346</v>
      </c>
      <c r="K10661" s="126" t="s">
        <v>504</v>
      </c>
      <c r="L10661" s="126" t="s">
        <v>6347</v>
      </c>
      <c r="M10661" s="130">
        <v>340.48</v>
      </c>
      <c r="O10661" s="126" t="s">
        <v>422</v>
      </c>
      <c r="P10661" s="130">
        <v>0</v>
      </c>
      <c r="S10661" s="130">
        <v>0</v>
      </c>
      <c r="V10661" s="130">
        <v>340.91</v>
      </c>
      <c r="X10661" s="126" t="s">
        <v>497</v>
      </c>
      <c r="Z10661" s="127"/>
      <c r="AA10661" s="128">
        <v>1</v>
      </c>
      <c r="AB10661" s="128">
        <v>12</v>
      </c>
      <c r="AD10661" s="126" t="s">
        <v>562</v>
      </c>
      <c r="AG10661" s="127"/>
      <c r="AI10661" s="127"/>
    </row>
    <row r="10662" spans="1:35" ht="14.85" customHeight="1">
      <c r="A10662" s="130">
        <v>5010850</v>
      </c>
      <c r="B10662" s="126" t="s">
        <v>413</v>
      </c>
      <c r="C10662" s="126" t="s">
        <v>21015</v>
      </c>
      <c r="E10662" s="126" t="s">
        <v>288</v>
      </c>
      <c r="F10662" s="126" t="s">
        <v>416</v>
      </c>
      <c r="G10662" s="126" t="s">
        <v>417</v>
      </c>
      <c r="H10662" s="126" t="s">
        <v>126</v>
      </c>
      <c r="I10662" s="126" t="s">
        <v>126</v>
      </c>
      <c r="J10662" s="126" t="s">
        <v>6346</v>
      </c>
      <c r="K10662" s="126" t="s">
        <v>504</v>
      </c>
      <c r="L10662" s="126" t="s">
        <v>6347</v>
      </c>
      <c r="M10662" s="130">
        <v>340.48</v>
      </c>
      <c r="O10662" s="126" t="s">
        <v>422</v>
      </c>
      <c r="P10662" s="130">
        <v>0</v>
      </c>
      <c r="S10662" s="130">
        <v>0</v>
      </c>
      <c r="V10662" s="130">
        <v>340.91</v>
      </c>
      <c r="X10662" s="126" t="s">
        <v>497</v>
      </c>
      <c r="Z10662" s="127"/>
      <c r="AA10662" s="128">
        <v>1</v>
      </c>
      <c r="AB10662" s="128">
        <v>12</v>
      </c>
      <c r="AD10662" s="126" t="s">
        <v>562</v>
      </c>
      <c r="AG10662" s="127"/>
      <c r="AI10662" s="127"/>
    </row>
    <row r="10663" spans="1:35" ht="14.85" customHeight="1">
      <c r="A10663" s="130">
        <v>5000855</v>
      </c>
      <c r="B10663" s="126" t="s">
        <v>413</v>
      </c>
      <c r="C10663" s="126" t="s">
        <v>18633</v>
      </c>
      <c r="D10663" s="126" t="s">
        <v>21016</v>
      </c>
      <c r="E10663" s="126" t="s">
        <v>288</v>
      </c>
      <c r="F10663" s="126" t="s">
        <v>364</v>
      </c>
      <c r="G10663" s="126" t="s">
        <v>417</v>
      </c>
      <c r="H10663" s="126" t="s">
        <v>126</v>
      </c>
      <c r="I10663" s="126" t="s">
        <v>126</v>
      </c>
      <c r="J10663" s="126" t="s">
        <v>3583</v>
      </c>
      <c r="K10663" s="126" t="s">
        <v>467</v>
      </c>
      <c r="L10663" s="126" t="s">
        <v>3584</v>
      </c>
      <c r="M10663" s="130">
        <v>6817.44</v>
      </c>
      <c r="O10663" s="126" t="s">
        <v>365</v>
      </c>
      <c r="P10663" s="130">
        <v>0</v>
      </c>
      <c r="S10663" s="130">
        <v>0</v>
      </c>
      <c r="V10663" s="130">
        <v>16100</v>
      </c>
      <c r="X10663" s="126" t="s">
        <v>469</v>
      </c>
      <c r="Z10663" s="127"/>
      <c r="AA10663" s="128">
        <v>1</v>
      </c>
      <c r="AB10663" s="128">
        <v>60</v>
      </c>
      <c r="AC10663" s="126" t="s">
        <v>366</v>
      </c>
      <c r="AD10663" s="126" t="s">
        <v>1801</v>
      </c>
      <c r="AG10663" s="127"/>
      <c r="AI10663" s="127"/>
    </row>
    <row r="10664" spans="1:35" ht="14.85" customHeight="1">
      <c r="A10664" s="130">
        <v>5000852</v>
      </c>
      <c r="B10664" s="126" t="s">
        <v>413</v>
      </c>
      <c r="C10664" s="126" t="s">
        <v>18712</v>
      </c>
      <c r="D10664" s="126" t="s">
        <v>21017</v>
      </c>
      <c r="E10664" s="126" t="s">
        <v>288</v>
      </c>
      <c r="F10664" s="126" t="s">
        <v>364</v>
      </c>
      <c r="G10664" s="126" t="s">
        <v>417</v>
      </c>
      <c r="H10664" s="126" t="s">
        <v>126</v>
      </c>
      <c r="I10664" s="126" t="s">
        <v>126</v>
      </c>
      <c r="J10664" s="126" t="s">
        <v>3583</v>
      </c>
      <c r="K10664" s="126" t="s">
        <v>467</v>
      </c>
      <c r="L10664" s="126" t="s">
        <v>3584</v>
      </c>
      <c r="M10664" s="130">
        <v>6817.44</v>
      </c>
      <c r="O10664" s="126" t="s">
        <v>365</v>
      </c>
      <c r="P10664" s="130">
        <v>0</v>
      </c>
      <c r="S10664" s="130">
        <v>0</v>
      </c>
      <c r="V10664" s="130">
        <v>16100</v>
      </c>
      <c r="X10664" s="126" t="s">
        <v>510</v>
      </c>
      <c r="Z10664" s="127"/>
      <c r="AA10664" s="128">
        <v>2</v>
      </c>
      <c r="AB10664" s="128">
        <v>60</v>
      </c>
      <c r="AC10664" s="126" t="s">
        <v>366</v>
      </c>
      <c r="AD10664" s="126" t="s">
        <v>1801</v>
      </c>
      <c r="AG10664" s="127"/>
      <c r="AI10664" s="127"/>
    </row>
    <row r="10665" spans="1:35" ht="14.85" customHeight="1">
      <c r="A10665" s="130">
        <v>5001619</v>
      </c>
      <c r="B10665" s="126" t="s">
        <v>18967</v>
      </c>
      <c r="C10665" s="126" t="s">
        <v>16685</v>
      </c>
      <c r="D10665" s="126" t="s">
        <v>21018</v>
      </c>
      <c r="E10665" s="126" t="s">
        <v>288</v>
      </c>
      <c r="F10665" s="126" t="s">
        <v>416</v>
      </c>
      <c r="G10665" s="126" t="s">
        <v>417</v>
      </c>
      <c r="H10665" s="126" t="s">
        <v>308</v>
      </c>
      <c r="I10665" s="126" t="s">
        <v>308</v>
      </c>
      <c r="J10665" s="126" t="s">
        <v>16687</v>
      </c>
      <c r="K10665" s="126" t="s">
        <v>747</v>
      </c>
      <c r="L10665" s="126" t="s">
        <v>16688</v>
      </c>
      <c r="M10665" s="130">
        <v>1169.28</v>
      </c>
      <c r="N10665" s="126" t="s">
        <v>290</v>
      </c>
      <c r="O10665" s="126" t="s">
        <v>8501</v>
      </c>
      <c r="P10665" s="130">
        <v>0</v>
      </c>
      <c r="S10665" s="130">
        <v>0</v>
      </c>
      <c r="V10665" s="130">
        <v>1522.31</v>
      </c>
      <c r="X10665" s="126" t="s">
        <v>8502</v>
      </c>
      <c r="Z10665" s="127"/>
      <c r="AA10665" s="128">
        <v>2</v>
      </c>
      <c r="AB10665" s="128">
        <v>12</v>
      </c>
      <c r="AD10665" s="126" t="s">
        <v>562</v>
      </c>
      <c r="AG10665" s="127"/>
      <c r="AI10665" s="127"/>
    </row>
    <row r="10666" spans="1:35" ht="14.85" customHeight="1">
      <c r="A10666" s="130">
        <v>5001618</v>
      </c>
      <c r="B10666" s="126" t="s">
        <v>18969</v>
      </c>
      <c r="C10666" s="126" t="s">
        <v>16685</v>
      </c>
      <c r="D10666" s="126" t="s">
        <v>21019</v>
      </c>
      <c r="E10666" s="126" t="s">
        <v>288</v>
      </c>
      <c r="F10666" s="126" t="s">
        <v>416</v>
      </c>
      <c r="G10666" s="126" t="s">
        <v>417</v>
      </c>
      <c r="H10666" s="126" t="s">
        <v>308</v>
      </c>
      <c r="I10666" s="126" t="s">
        <v>308</v>
      </c>
      <c r="J10666" s="126" t="s">
        <v>16687</v>
      </c>
      <c r="K10666" s="126" t="s">
        <v>747</v>
      </c>
      <c r="L10666" s="126" t="s">
        <v>16688</v>
      </c>
      <c r="M10666" s="130">
        <v>1169.28</v>
      </c>
      <c r="N10666" s="126" t="s">
        <v>290</v>
      </c>
      <c r="O10666" s="126" t="s">
        <v>8501</v>
      </c>
      <c r="P10666" s="130">
        <v>0</v>
      </c>
      <c r="S10666" s="130">
        <v>0</v>
      </c>
      <c r="V10666" s="130">
        <v>1802.9</v>
      </c>
      <c r="X10666" s="126" t="s">
        <v>8502</v>
      </c>
      <c r="Z10666" s="127"/>
      <c r="AA10666" s="128">
        <v>2</v>
      </c>
      <c r="AB10666" s="128">
        <v>12</v>
      </c>
      <c r="AD10666" s="126" t="s">
        <v>562</v>
      </c>
      <c r="AG10666" s="127"/>
      <c r="AI10666" s="127"/>
    </row>
    <row r="10667" spans="1:35" ht="14.85" customHeight="1">
      <c r="A10667" s="130">
        <v>5001617</v>
      </c>
      <c r="B10667" s="126" t="s">
        <v>21020</v>
      </c>
      <c r="C10667" s="126" t="s">
        <v>16685</v>
      </c>
      <c r="D10667" s="126" t="s">
        <v>21021</v>
      </c>
      <c r="E10667" s="126" t="s">
        <v>288</v>
      </c>
      <c r="F10667" s="126" t="s">
        <v>416</v>
      </c>
      <c r="G10667" s="126" t="s">
        <v>417</v>
      </c>
      <c r="H10667" s="126" t="s">
        <v>308</v>
      </c>
      <c r="I10667" s="126" t="s">
        <v>308</v>
      </c>
      <c r="J10667" s="126" t="s">
        <v>16687</v>
      </c>
      <c r="K10667" s="126" t="s">
        <v>747</v>
      </c>
      <c r="L10667" s="126" t="s">
        <v>16688</v>
      </c>
      <c r="M10667" s="130">
        <v>1169.28</v>
      </c>
      <c r="N10667" s="126" t="s">
        <v>290</v>
      </c>
      <c r="O10667" s="126" t="s">
        <v>8501</v>
      </c>
      <c r="P10667" s="130">
        <v>0</v>
      </c>
      <c r="S10667" s="130">
        <v>0</v>
      </c>
      <c r="V10667" s="130">
        <v>1472.68</v>
      </c>
      <c r="X10667" s="126" t="s">
        <v>8502</v>
      </c>
      <c r="Z10667" s="127"/>
      <c r="AA10667" s="128">
        <v>2</v>
      </c>
      <c r="AB10667" s="128">
        <v>12</v>
      </c>
      <c r="AD10667" s="126" t="s">
        <v>562</v>
      </c>
      <c r="AG10667" s="127"/>
      <c r="AI10667" s="127"/>
    </row>
    <row r="10668" spans="1:35" ht="14.85" customHeight="1">
      <c r="A10668" s="130">
        <v>5000488</v>
      </c>
      <c r="B10668" s="126" t="s">
        <v>21022</v>
      </c>
      <c r="C10668" s="126" t="s">
        <v>21023</v>
      </c>
      <c r="D10668" s="126" t="s">
        <v>21024</v>
      </c>
      <c r="E10668" s="126" t="s">
        <v>288</v>
      </c>
      <c r="F10668" s="126" t="s">
        <v>522</v>
      </c>
      <c r="G10668" s="126" t="s">
        <v>1046</v>
      </c>
      <c r="H10668" s="126" t="s">
        <v>974</v>
      </c>
      <c r="I10668" s="126" t="s">
        <v>418</v>
      </c>
      <c r="J10668" s="126" t="s">
        <v>19952</v>
      </c>
      <c r="K10668" s="126" t="s">
        <v>747</v>
      </c>
      <c r="L10668" s="126" t="s">
        <v>19953</v>
      </c>
      <c r="M10668" s="130">
        <v>534.67999999999995</v>
      </c>
      <c r="N10668" s="126" t="s">
        <v>290</v>
      </c>
      <c r="O10668" s="126" t="s">
        <v>528</v>
      </c>
      <c r="P10668" s="130">
        <v>0</v>
      </c>
      <c r="S10668" s="130">
        <v>0</v>
      </c>
      <c r="V10668" s="130">
        <v>534.67999999999995</v>
      </c>
      <c r="X10668" s="126" t="s">
        <v>3316</v>
      </c>
      <c r="Z10668" s="127"/>
      <c r="AA10668" s="128"/>
      <c r="AB10668" s="128"/>
      <c r="AD10668" s="126" t="s">
        <v>562</v>
      </c>
      <c r="AG10668" s="127"/>
      <c r="AI10668" s="127"/>
    </row>
    <row r="10669" spans="1:35" ht="14.85" customHeight="1">
      <c r="A10669" s="130">
        <v>5000487</v>
      </c>
      <c r="B10669" s="126" t="s">
        <v>21025</v>
      </c>
      <c r="C10669" s="126" t="s">
        <v>21023</v>
      </c>
      <c r="D10669" s="126" t="s">
        <v>21026</v>
      </c>
      <c r="E10669" s="126" t="s">
        <v>288</v>
      </c>
      <c r="F10669" s="126" t="s">
        <v>522</v>
      </c>
      <c r="G10669" s="126" t="s">
        <v>312</v>
      </c>
      <c r="H10669" s="126" t="s">
        <v>974</v>
      </c>
      <c r="I10669" s="126" t="s">
        <v>418</v>
      </c>
      <c r="J10669" s="126" t="s">
        <v>19952</v>
      </c>
      <c r="K10669" s="126" t="s">
        <v>747</v>
      </c>
      <c r="L10669" s="126" t="s">
        <v>19953</v>
      </c>
      <c r="M10669" s="130">
        <v>998.14</v>
      </c>
      <c r="N10669" s="126" t="s">
        <v>290</v>
      </c>
      <c r="O10669" s="126" t="s">
        <v>528</v>
      </c>
      <c r="P10669" s="130">
        <v>0</v>
      </c>
      <c r="S10669" s="130">
        <v>0</v>
      </c>
      <c r="V10669" s="130">
        <v>998.14</v>
      </c>
      <c r="X10669" s="126" t="s">
        <v>3316</v>
      </c>
      <c r="Z10669" s="127"/>
      <c r="AA10669" s="128"/>
      <c r="AB10669" s="128"/>
      <c r="AD10669" s="126" t="s">
        <v>562</v>
      </c>
      <c r="AG10669" s="127"/>
      <c r="AI10669" s="127"/>
    </row>
    <row r="10670" spans="1:35" ht="14.85" customHeight="1">
      <c r="A10670" s="130">
        <v>5000289</v>
      </c>
      <c r="B10670" s="126" t="s">
        <v>21027</v>
      </c>
      <c r="C10670" s="126" t="s">
        <v>18225</v>
      </c>
      <c r="D10670" s="126" t="s">
        <v>21028</v>
      </c>
      <c r="E10670" s="126" t="s">
        <v>288</v>
      </c>
      <c r="F10670" s="126" t="s">
        <v>522</v>
      </c>
      <c r="G10670" s="126" t="s">
        <v>6406</v>
      </c>
      <c r="H10670" s="126" t="s">
        <v>524</v>
      </c>
      <c r="I10670" s="126" t="s">
        <v>418</v>
      </c>
      <c r="J10670" s="126" t="s">
        <v>1770</v>
      </c>
      <c r="K10670" s="126" t="s">
        <v>976</v>
      </c>
      <c r="L10670" s="126" t="s">
        <v>1771</v>
      </c>
      <c r="M10670" s="130">
        <v>11.32</v>
      </c>
      <c r="O10670" s="126" t="s">
        <v>528</v>
      </c>
      <c r="P10670" s="130">
        <v>0</v>
      </c>
      <c r="S10670" s="130">
        <v>0</v>
      </c>
      <c r="V10670" s="130">
        <v>11.32</v>
      </c>
      <c r="X10670" s="126" t="s">
        <v>6181</v>
      </c>
      <c r="Z10670" s="127"/>
      <c r="AA10670" s="128"/>
      <c r="AB10670" s="128"/>
      <c r="AD10670" s="126" t="s">
        <v>562</v>
      </c>
      <c r="AG10670" s="127"/>
      <c r="AI10670" s="127"/>
    </row>
    <row r="10671" spans="1:35" ht="14.85" customHeight="1">
      <c r="A10671" s="130">
        <v>5000288</v>
      </c>
      <c r="B10671" s="126" t="s">
        <v>21029</v>
      </c>
      <c r="C10671" s="126" t="s">
        <v>18225</v>
      </c>
      <c r="D10671" s="126" t="s">
        <v>21030</v>
      </c>
      <c r="E10671" s="126" t="s">
        <v>288</v>
      </c>
      <c r="F10671" s="126" t="s">
        <v>522</v>
      </c>
      <c r="G10671" s="126" t="s">
        <v>1335</v>
      </c>
      <c r="H10671" s="126" t="s">
        <v>524</v>
      </c>
      <c r="I10671" s="126" t="s">
        <v>418</v>
      </c>
      <c r="J10671" s="126" t="s">
        <v>1770</v>
      </c>
      <c r="K10671" s="126" t="s">
        <v>976</v>
      </c>
      <c r="L10671" s="126" t="s">
        <v>1771</v>
      </c>
      <c r="M10671" s="130">
        <v>9.08</v>
      </c>
      <c r="O10671" s="126" t="s">
        <v>528</v>
      </c>
      <c r="P10671" s="130">
        <v>0</v>
      </c>
      <c r="S10671" s="130">
        <v>0</v>
      </c>
      <c r="V10671" s="130">
        <v>9.08</v>
      </c>
      <c r="X10671" s="126" t="s">
        <v>6181</v>
      </c>
      <c r="Z10671" s="127"/>
      <c r="AA10671" s="128"/>
      <c r="AB10671" s="128"/>
      <c r="AD10671" s="126" t="s">
        <v>562</v>
      </c>
      <c r="AG10671" s="127"/>
      <c r="AI10671" s="127"/>
    </row>
    <row r="10672" spans="1:35" ht="14.85" customHeight="1">
      <c r="A10672" s="130">
        <v>5000287</v>
      </c>
      <c r="B10672" s="126" t="s">
        <v>21031</v>
      </c>
      <c r="C10672" s="126" t="s">
        <v>18225</v>
      </c>
      <c r="D10672" s="126" t="s">
        <v>21032</v>
      </c>
      <c r="E10672" s="126" t="s">
        <v>288</v>
      </c>
      <c r="F10672" s="126" t="s">
        <v>522</v>
      </c>
      <c r="G10672" s="126" t="s">
        <v>6410</v>
      </c>
      <c r="H10672" s="126" t="s">
        <v>524</v>
      </c>
      <c r="I10672" s="126" t="s">
        <v>418</v>
      </c>
      <c r="J10672" s="126" t="s">
        <v>1770</v>
      </c>
      <c r="K10672" s="126" t="s">
        <v>976</v>
      </c>
      <c r="L10672" s="126" t="s">
        <v>1771</v>
      </c>
      <c r="M10672" s="130">
        <v>5.53</v>
      </c>
      <c r="O10672" s="126" t="s">
        <v>528</v>
      </c>
      <c r="P10672" s="130">
        <v>0</v>
      </c>
      <c r="S10672" s="130">
        <v>0</v>
      </c>
      <c r="V10672" s="130">
        <v>5.53</v>
      </c>
      <c r="X10672" s="126" t="s">
        <v>6181</v>
      </c>
      <c r="Z10672" s="127"/>
      <c r="AA10672" s="128"/>
      <c r="AB10672" s="128"/>
      <c r="AD10672" s="126" t="s">
        <v>562</v>
      </c>
      <c r="AG10672" s="127"/>
      <c r="AI10672" s="127"/>
    </row>
    <row r="10673" spans="1:35" ht="14.85" customHeight="1">
      <c r="A10673" s="130">
        <v>5003437</v>
      </c>
      <c r="B10673" s="126" t="s">
        <v>413</v>
      </c>
      <c r="C10673" s="126" t="s">
        <v>21033</v>
      </c>
      <c r="E10673" s="126" t="s">
        <v>288</v>
      </c>
      <c r="F10673" s="126" t="s">
        <v>364</v>
      </c>
      <c r="G10673" s="126" t="s">
        <v>417</v>
      </c>
      <c r="H10673" s="126" t="s">
        <v>126</v>
      </c>
      <c r="I10673" s="126" t="s">
        <v>126</v>
      </c>
      <c r="J10673" s="126" t="s">
        <v>466</v>
      </c>
      <c r="K10673" s="126" t="s">
        <v>467</v>
      </c>
      <c r="L10673" s="126" t="s">
        <v>468</v>
      </c>
      <c r="M10673" s="130">
        <v>6817.44</v>
      </c>
      <c r="O10673" s="126" t="s">
        <v>365</v>
      </c>
      <c r="P10673" s="130">
        <v>0</v>
      </c>
      <c r="S10673" s="130">
        <v>0</v>
      </c>
      <c r="V10673" s="130">
        <v>15485.2</v>
      </c>
      <c r="X10673" s="126" t="s">
        <v>469</v>
      </c>
      <c r="Z10673" s="127"/>
      <c r="AA10673" s="128">
        <v>1</v>
      </c>
      <c r="AB10673" s="128">
        <v>60</v>
      </c>
      <c r="AC10673" s="126" t="s">
        <v>366</v>
      </c>
      <c r="AD10673" s="126" t="s">
        <v>1801</v>
      </c>
      <c r="AG10673" s="127"/>
      <c r="AI10673" s="127"/>
    </row>
    <row r="10674" spans="1:35" ht="14.85" customHeight="1">
      <c r="A10674" s="130">
        <v>5003435</v>
      </c>
      <c r="B10674" s="126" t="s">
        <v>21034</v>
      </c>
      <c r="C10674" s="126" t="s">
        <v>21035</v>
      </c>
      <c r="D10674" s="126" t="s">
        <v>21036</v>
      </c>
      <c r="E10674" s="126" t="s">
        <v>288</v>
      </c>
      <c r="F10674" s="126" t="s">
        <v>522</v>
      </c>
      <c r="G10674" s="126" t="s">
        <v>799</v>
      </c>
      <c r="H10674" s="126" t="s">
        <v>524</v>
      </c>
      <c r="I10674" s="126" t="s">
        <v>418</v>
      </c>
      <c r="J10674" s="126" t="s">
        <v>566</v>
      </c>
      <c r="K10674" s="126" t="s">
        <v>567</v>
      </c>
      <c r="L10674" s="126" t="s">
        <v>568</v>
      </c>
      <c r="M10674" s="130">
        <v>317.20999999999998</v>
      </c>
      <c r="N10674" s="126" t="s">
        <v>290</v>
      </c>
      <c r="O10674" s="126" t="s">
        <v>528</v>
      </c>
      <c r="P10674" s="130">
        <v>0</v>
      </c>
      <c r="S10674" s="130">
        <v>0</v>
      </c>
      <c r="V10674" s="130">
        <v>317.20999999999998</v>
      </c>
      <c r="X10674" s="126" t="s">
        <v>1106</v>
      </c>
      <c r="Z10674" s="127"/>
      <c r="AA10674" s="128"/>
      <c r="AB10674" s="128"/>
      <c r="AD10674" s="126" t="s">
        <v>562</v>
      </c>
      <c r="AG10674" s="127"/>
      <c r="AI10674" s="127"/>
    </row>
    <row r="10675" spans="1:35" ht="14.85" customHeight="1">
      <c r="A10675" s="130">
        <v>5003434</v>
      </c>
      <c r="B10675" s="126" t="s">
        <v>21037</v>
      </c>
      <c r="C10675" s="126" t="s">
        <v>21038</v>
      </c>
      <c r="D10675" s="126" t="s">
        <v>21039</v>
      </c>
      <c r="E10675" s="126" t="s">
        <v>288</v>
      </c>
      <c r="F10675" s="126" t="s">
        <v>522</v>
      </c>
      <c r="G10675" s="126" t="s">
        <v>799</v>
      </c>
      <c r="H10675" s="126" t="s">
        <v>524</v>
      </c>
      <c r="I10675" s="126" t="s">
        <v>418</v>
      </c>
      <c r="J10675" s="126" t="s">
        <v>566</v>
      </c>
      <c r="K10675" s="126" t="s">
        <v>567</v>
      </c>
      <c r="L10675" s="126" t="s">
        <v>568</v>
      </c>
      <c r="M10675" s="130">
        <v>590.78</v>
      </c>
      <c r="N10675" s="126" t="s">
        <v>290</v>
      </c>
      <c r="O10675" s="126" t="s">
        <v>621</v>
      </c>
      <c r="P10675" s="130">
        <v>0</v>
      </c>
      <c r="S10675" s="130">
        <v>0</v>
      </c>
      <c r="V10675" s="130">
        <v>590.78</v>
      </c>
      <c r="X10675" s="126" t="s">
        <v>3638</v>
      </c>
      <c r="Z10675" s="127"/>
      <c r="AA10675" s="128"/>
      <c r="AB10675" s="128"/>
      <c r="AD10675" s="126" t="s">
        <v>562</v>
      </c>
      <c r="AG10675" s="127"/>
      <c r="AI10675" s="127"/>
    </row>
    <row r="10676" spans="1:35" ht="14.85" customHeight="1">
      <c r="A10676" s="130">
        <v>5003059</v>
      </c>
      <c r="B10676" s="126" t="s">
        <v>21040</v>
      </c>
      <c r="C10676" s="126" t="s">
        <v>17348</v>
      </c>
      <c r="D10676" s="126" t="s">
        <v>8200</v>
      </c>
      <c r="E10676" s="126" t="s">
        <v>288</v>
      </c>
      <c r="F10676" s="126" t="s">
        <v>491</v>
      </c>
      <c r="G10676" s="126" t="s">
        <v>417</v>
      </c>
      <c r="H10676" s="126" t="s">
        <v>126</v>
      </c>
      <c r="I10676" s="126" t="s">
        <v>308</v>
      </c>
      <c r="J10676" s="126" t="s">
        <v>4161</v>
      </c>
      <c r="K10676" s="126" t="s">
        <v>535</v>
      </c>
      <c r="L10676" s="126" t="s">
        <v>4162</v>
      </c>
      <c r="M10676" s="130">
        <v>35260.01</v>
      </c>
      <c r="N10676" s="126" t="s">
        <v>290</v>
      </c>
      <c r="O10676" s="126" t="s">
        <v>1399</v>
      </c>
      <c r="P10676" s="130">
        <v>0</v>
      </c>
      <c r="S10676" s="130">
        <v>0</v>
      </c>
      <c r="V10676" s="130">
        <v>37115.800000000003</v>
      </c>
      <c r="X10676" s="126" t="s">
        <v>4475</v>
      </c>
      <c r="Y10676" s="126" t="s">
        <v>517</v>
      </c>
      <c r="Z10676" s="127" t="s">
        <v>296</v>
      </c>
      <c r="AA10676" s="128">
        <v>1</v>
      </c>
      <c r="AB10676" s="128">
        <v>84</v>
      </c>
      <c r="AD10676" s="126" t="s">
        <v>562</v>
      </c>
      <c r="AG10676" s="127"/>
      <c r="AI10676" s="127"/>
    </row>
    <row r="10677" spans="1:35" ht="14.85" customHeight="1">
      <c r="A10677" s="130">
        <v>5003056</v>
      </c>
      <c r="B10677" s="126" t="s">
        <v>21041</v>
      </c>
      <c r="C10677" s="126" t="s">
        <v>21042</v>
      </c>
      <c r="D10677" s="126" t="s">
        <v>21043</v>
      </c>
      <c r="E10677" s="126" t="s">
        <v>288</v>
      </c>
      <c r="F10677" s="126" t="s">
        <v>753</v>
      </c>
      <c r="G10677" s="126" t="s">
        <v>417</v>
      </c>
      <c r="H10677" s="126" t="s">
        <v>308</v>
      </c>
      <c r="I10677" s="126" t="s">
        <v>308</v>
      </c>
      <c r="J10677" s="126" t="s">
        <v>17352</v>
      </c>
      <c r="K10677" s="126" t="s">
        <v>852</v>
      </c>
      <c r="L10677" s="126" t="s">
        <v>8053</v>
      </c>
      <c r="M10677" s="130">
        <v>399.84</v>
      </c>
      <c r="O10677" s="126" t="s">
        <v>1807</v>
      </c>
      <c r="P10677" s="130">
        <v>0</v>
      </c>
      <c r="S10677" s="130">
        <v>0</v>
      </c>
      <c r="V10677" s="130">
        <v>448.46</v>
      </c>
      <c r="X10677" s="126" t="s">
        <v>1808</v>
      </c>
      <c r="Z10677" s="127"/>
      <c r="AA10677" s="128">
        <v>2</v>
      </c>
      <c r="AB10677" s="128">
        <v>12</v>
      </c>
      <c r="AD10677" s="126" t="s">
        <v>562</v>
      </c>
      <c r="AG10677" s="127"/>
      <c r="AI10677" s="127"/>
    </row>
    <row r="10678" spans="1:35" ht="14.85" customHeight="1">
      <c r="A10678" s="130">
        <v>5003055</v>
      </c>
      <c r="B10678" s="126" t="s">
        <v>413</v>
      </c>
      <c r="C10678" s="126" t="s">
        <v>21044</v>
      </c>
      <c r="D10678" s="126" t="s">
        <v>21045</v>
      </c>
      <c r="E10678" s="126" t="s">
        <v>288</v>
      </c>
      <c r="F10678" s="126" t="s">
        <v>491</v>
      </c>
      <c r="G10678" s="126" t="s">
        <v>417</v>
      </c>
      <c r="H10678" s="126" t="s">
        <v>126</v>
      </c>
      <c r="I10678" s="126" t="s">
        <v>126</v>
      </c>
      <c r="J10678" s="126" t="s">
        <v>2036</v>
      </c>
      <c r="K10678" s="126" t="s">
        <v>558</v>
      </c>
      <c r="L10678" s="126" t="s">
        <v>505</v>
      </c>
      <c r="M10678" s="130">
        <v>925.12</v>
      </c>
      <c r="O10678" s="126" t="s">
        <v>1081</v>
      </c>
      <c r="P10678" s="130">
        <v>0</v>
      </c>
      <c r="S10678" s="130">
        <v>0</v>
      </c>
      <c r="V10678" s="130">
        <v>2125.84</v>
      </c>
      <c r="X10678" s="126" t="s">
        <v>1082</v>
      </c>
      <c r="Z10678" s="127"/>
      <c r="AA10678" s="128">
        <v>1</v>
      </c>
      <c r="AB10678" s="128">
        <v>36</v>
      </c>
      <c r="AD10678" s="126" t="s">
        <v>1801</v>
      </c>
      <c r="AG10678" s="127"/>
      <c r="AI10678" s="127"/>
    </row>
    <row r="10679" spans="1:35" ht="14.85" customHeight="1">
      <c r="A10679" s="130">
        <v>5001616</v>
      </c>
      <c r="B10679" s="126" t="s">
        <v>21046</v>
      </c>
      <c r="C10679" s="126" t="s">
        <v>16685</v>
      </c>
      <c r="D10679" s="126" t="s">
        <v>21047</v>
      </c>
      <c r="E10679" s="126" t="s">
        <v>288</v>
      </c>
      <c r="F10679" s="126" t="s">
        <v>416</v>
      </c>
      <c r="G10679" s="126" t="s">
        <v>417</v>
      </c>
      <c r="H10679" s="126" t="s">
        <v>308</v>
      </c>
      <c r="I10679" s="126" t="s">
        <v>308</v>
      </c>
      <c r="J10679" s="126" t="s">
        <v>16687</v>
      </c>
      <c r="K10679" s="126" t="s">
        <v>747</v>
      </c>
      <c r="L10679" s="126" t="s">
        <v>16688</v>
      </c>
      <c r="M10679" s="130">
        <v>1169.28</v>
      </c>
      <c r="N10679" s="126" t="s">
        <v>290</v>
      </c>
      <c r="O10679" s="126" t="s">
        <v>8501</v>
      </c>
      <c r="P10679" s="130">
        <v>0</v>
      </c>
      <c r="S10679" s="130">
        <v>0</v>
      </c>
      <c r="V10679" s="130">
        <v>1630.72</v>
      </c>
      <c r="X10679" s="126" t="s">
        <v>8502</v>
      </c>
      <c r="Z10679" s="127"/>
      <c r="AA10679" s="128">
        <v>2</v>
      </c>
      <c r="AB10679" s="128">
        <v>12</v>
      </c>
      <c r="AD10679" s="126" t="s">
        <v>562</v>
      </c>
      <c r="AG10679" s="127"/>
      <c r="AI10679" s="127"/>
    </row>
    <row r="10680" spans="1:35" ht="14.85" customHeight="1">
      <c r="A10680" s="130">
        <v>5001615</v>
      </c>
      <c r="B10680" s="126" t="s">
        <v>21020</v>
      </c>
      <c r="C10680" s="126" t="s">
        <v>16685</v>
      </c>
      <c r="D10680" s="126" t="s">
        <v>21048</v>
      </c>
      <c r="E10680" s="126" t="s">
        <v>288</v>
      </c>
      <c r="F10680" s="126" t="s">
        <v>416</v>
      </c>
      <c r="G10680" s="126" t="s">
        <v>417</v>
      </c>
      <c r="H10680" s="126" t="s">
        <v>308</v>
      </c>
      <c r="I10680" s="126" t="s">
        <v>308</v>
      </c>
      <c r="J10680" s="126" t="s">
        <v>16687</v>
      </c>
      <c r="K10680" s="126" t="s">
        <v>747</v>
      </c>
      <c r="L10680" s="126" t="s">
        <v>16688</v>
      </c>
      <c r="M10680" s="130">
        <v>1169.28</v>
      </c>
      <c r="N10680" s="126" t="s">
        <v>290</v>
      </c>
      <c r="O10680" s="126" t="s">
        <v>8501</v>
      </c>
      <c r="P10680" s="130">
        <v>0</v>
      </c>
      <c r="S10680" s="130">
        <v>0</v>
      </c>
      <c r="V10680" s="130">
        <v>1472.68</v>
      </c>
      <c r="X10680" s="126" t="s">
        <v>8502</v>
      </c>
      <c r="Z10680" s="127"/>
      <c r="AA10680" s="128">
        <v>2</v>
      </c>
      <c r="AB10680" s="128">
        <v>12</v>
      </c>
      <c r="AD10680" s="126" t="s">
        <v>562</v>
      </c>
      <c r="AG10680" s="127"/>
      <c r="AI10680" s="127"/>
    </row>
    <row r="10681" spans="1:35" ht="14.85" customHeight="1">
      <c r="A10681" s="130">
        <v>5001614</v>
      </c>
      <c r="B10681" s="126" t="s">
        <v>21046</v>
      </c>
      <c r="C10681" s="126" t="s">
        <v>16685</v>
      </c>
      <c r="D10681" s="126" t="s">
        <v>21049</v>
      </c>
      <c r="E10681" s="126" t="s">
        <v>288</v>
      </c>
      <c r="F10681" s="126" t="s">
        <v>416</v>
      </c>
      <c r="G10681" s="126" t="s">
        <v>417</v>
      </c>
      <c r="H10681" s="126" t="s">
        <v>308</v>
      </c>
      <c r="I10681" s="126" t="s">
        <v>308</v>
      </c>
      <c r="J10681" s="126" t="s">
        <v>16687</v>
      </c>
      <c r="K10681" s="126" t="s">
        <v>747</v>
      </c>
      <c r="L10681" s="126" t="s">
        <v>16688</v>
      </c>
      <c r="M10681" s="130">
        <v>1169.28</v>
      </c>
      <c r="N10681" s="126" t="s">
        <v>290</v>
      </c>
      <c r="O10681" s="126" t="s">
        <v>8501</v>
      </c>
      <c r="P10681" s="130">
        <v>0</v>
      </c>
      <c r="S10681" s="130">
        <v>0</v>
      </c>
      <c r="V10681" s="130">
        <v>1630.72</v>
      </c>
      <c r="X10681" s="126" t="s">
        <v>8502</v>
      </c>
      <c r="Z10681" s="127"/>
      <c r="AA10681" s="128">
        <v>2</v>
      </c>
      <c r="AB10681" s="128">
        <v>12</v>
      </c>
      <c r="AD10681" s="126" t="s">
        <v>562</v>
      </c>
      <c r="AG10681" s="127"/>
      <c r="AI10681" s="127"/>
    </row>
    <row r="10682" spans="1:35" ht="14.85" customHeight="1">
      <c r="A10682" s="130">
        <v>5001613</v>
      </c>
      <c r="B10682" s="126" t="s">
        <v>21050</v>
      </c>
      <c r="C10682" s="126" t="s">
        <v>21051</v>
      </c>
      <c r="D10682" s="126" t="s">
        <v>21052</v>
      </c>
      <c r="E10682" s="126" t="s">
        <v>288</v>
      </c>
      <c r="F10682" s="126" t="s">
        <v>491</v>
      </c>
      <c r="G10682" s="126" t="s">
        <v>417</v>
      </c>
      <c r="H10682" s="126" t="s">
        <v>126</v>
      </c>
      <c r="I10682" s="126" t="s">
        <v>126</v>
      </c>
      <c r="J10682" s="126" t="s">
        <v>514</v>
      </c>
      <c r="K10682" s="126" t="s">
        <v>504</v>
      </c>
      <c r="L10682" s="126" t="s">
        <v>515</v>
      </c>
      <c r="M10682" s="130">
        <v>27269.56</v>
      </c>
      <c r="N10682" s="126" t="s">
        <v>290</v>
      </c>
      <c r="O10682" s="126" t="s">
        <v>8209</v>
      </c>
      <c r="P10682" s="130">
        <v>0</v>
      </c>
      <c r="S10682" s="130">
        <v>0</v>
      </c>
      <c r="V10682" s="130">
        <v>27269.62</v>
      </c>
      <c r="X10682" s="126" t="s">
        <v>8210</v>
      </c>
      <c r="Y10682" s="126" t="s">
        <v>517</v>
      </c>
      <c r="Z10682" s="127"/>
      <c r="AA10682" s="128">
        <v>1</v>
      </c>
      <c r="AB10682" s="128">
        <v>120</v>
      </c>
      <c r="AD10682" s="126" t="s">
        <v>562</v>
      </c>
      <c r="AG10682" s="127"/>
      <c r="AI10682" s="127"/>
    </row>
    <row r="10683" spans="1:35" ht="14.85" customHeight="1">
      <c r="A10683" s="130">
        <v>5001612</v>
      </c>
      <c r="B10683" s="126" t="s">
        <v>21053</v>
      </c>
      <c r="C10683" s="126" t="s">
        <v>13378</v>
      </c>
      <c r="D10683" s="126" t="s">
        <v>21054</v>
      </c>
      <c r="E10683" s="126" t="s">
        <v>288</v>
      </c>
      <c r="F10683" s="126" t="s">
        <v>491</v>
      </c>
      <c r="G10683" s="126" t="s">
        <v>417</v>
      </c>
      <c r="H10683" s="126" t="s">
        <v>126</v>
      </c>
      <c r="I10683" s="126" t="s">
        <v>126</v>
      </c>
      <c r="J10683" s="126" t="s">
        <v>514</v>
      </c>
      <c r="K10683" s="126" t="s">
        <v>504</v>
      </c>
      <c r="L10683" s="126" t="s">
        <v>515</v>
      </c>
      <c r="M10683" s="130">
        <v>11077.23</v>
      </c>
      <c r="N10683" s="126" t="s">
        <v>290</v>
      </c>
      <c r="O10683" s="126" t="s">
        <v>5772</v>
      </c>
      <c r="P10683" s="130">
        <v>0</v>
      </c>
      <c r="S10683" s="130">
        <v>0</v>
      </c>
      <c r="V10683" s="130">
        <v>11077.23</v>
      </c>
      <c r="X10683" s="126" t="s">
        <v>5780</v>
      </c>
      <c r="Y10683" s="126" t="s">
        <v>517</v>
      </c>
      <c r="Z10683" s="127"/>
      <c r="AA10683" s="128">
        <v>1</v>
      </c>
      <c r="AB10683" s="128">
        <v>60</v>
      </c>
      <c r="AD10683" s="126" t="s">
        <v>562</v>
      </c>
      <c r="AG10683" s="127"/>
      <c r="AI10683" s="127"/>
    </row>
    <row r="10684" spans="1:35" ht="14.85" customHeight="1">
      <c r="A10684" s="130">
        <v>5001611</v>
      </c>
      <c r="B10684" s="126" t="s">
        <v>21055</v>
      </c>
      <c r="C10684" s="126" t="s">
        <v>21056</v>
      </c>
      <c r="D10684" s="126" t="s">
        <v>21057</v>
      </c>
      <c r="E10684" s="126" t="s">
        <v>288</v>
      </c>
      <c r="F10684" s="126" t="s">
        <v>491</v>
      </c>
      <c r="G10684" s="126" t="s">
        <v>417</v>
      </c>
      <c r="H10684" s="126" t="s">
        <v>126</v>
      </c>
      <c r="I10684" s="126" t="s">
        <v>126</v>
      </c>
      <c r="J10684" s="126" t="s">
        <v>514</v>
      </c>
      <c r="K10684" s="126" t="s">
        <v>504</v>
      </c>
      <c r="L10684" s="126" t="s">
        <v>515</v>
      </c>
      <c r="M10684" s="130">
        <v>921.31</v>
      </c>
      <c r="O10684" s="126" t="s">
        <v>1081</v>
      </c>
      <c r="P10684" s="130">
        <v>0</v>
      </c>
      <c r="S10684" s="130">
        <v>0</v>
      </c>
      <c r="V10684" s="130">
        <v>921.31</v>
      </c>
      <c r="X10684" s="126" t="s">
        <v>1082</v>
      </c>
      <c r="Z10684" s="127"/>
      <c r="AA10684" s="128">
        <v>1</v>
      </c>
      <c r="AB10684" s="128">
        <v>36</v>
      </c>
      <c r="AD10684" s="126" t="s">
        <v>562</v>
      </c>
      <c r="AG10684" s="127"/>
      <c r="AI10684" s="127"/>
    </row>
    <row r="10685" spans="1:35" ht="14.85" customHeight="1">
      <c r="A10685" s="130">
        <v>5001610</v>
      </c>
      <c r="B10685" s="126" t="s">
        <v>21058</v>
      </c>
      <c r="C10685" s="126" t="s">
        <v>21059</v>
      </c>
      <c r="D10685" s="126" t="s">
        <v>21060</v>
      </c>
      <c r="E10685" s="126" t="s">
        <v>288</v>
      </c>
      <c r="F10685" s="126" t="s">
        <v>491</v>
      </c>
      <c r="G10685" s="126" t="s">
        <v>417</v>
      </c>
      <c r="H10685" s="126" t="s">
        <v>126</v>
      </c>
      <c r="I10685" s="126" t="s">
        <v>126</v>
      </c>
      <c r="J10685" s="126" t="s">
        <v>514</v>
      </c>
      <c r="K10685" s="126" t="s">
        <v>504</v>
      </c>
      <c r="L10685" s="126" t="s">
        <v>515</v>
      </c>
      <c r="M10685" s="130">
        <v>925.12</v>
      </c>
      <c r="O10685" s="126" t="s">
        <v>1081</v>
      </c>
      <c r="P10685" s="130">
        <v>0</v>
      </c>
      <c r="S10685" s="130">
        <v>0</v>
      </c>
      <c r="V10685" s="130">
        <v>1987.74</v>
      </c>
      <c r="X10685" s="126" t="s">
        <v>1082</v>
      </c>
      <c r="Z10685" s="127"/>
      <c r="AA10685" s="128">
        <v>1</v>
      </c>
      <c r="AB10685" s="128">
        <v>36</v>
      </c>
      <c r="AD10685" s="126" t="s">
        <v>562</v>
      </c>
      <c r="AG10685" s="127"/>
      <c r="AI10685" s="127"/>
    </row>
    <row r="10686" spans="1:35" ht="14.85" customHeight="1">
      <c r="A10686" s="130">
        <v>5001609</v>
      </c>
      <c r="B10686" s="126" t="s">
        <v>21061</v>
      </c>
      <c r="C10686" s="126" t="s">
        <v>21062</v>
      </c>
      <c r="D10686" s="126" t="s">
        <v>21063</v>
      </c>
      <c r="E10686" s="126" t="s">
        <v>288</v>
      </c>
      <c r="F10686" s="126" t="s">
        <v>491</v>
      </c>
      <c r="G10686" s="126" t="s">
        <v>417</v>
      </c>
      <c r="H10686" s="126" t="s">
        <v>126</v>
      </c>
      <c r="I10686" s="126" t="s">
        <v>126</v>
      </c>
      <c r="J10686" s="126" t="s">
        <v>514</v>
      </c>
      <c r="K10686" s="126" t="s">
        <v>504</v>
      </c>
      <c r="L10686" s="126" t="s">
        <v>515</v>
      </c>
      <c r="M10686" s="130">
        <v>3408.16</v>
      </c>
      <c r="O10686" s="126" t="s">
        <v>492</v>
      </c>
      <c r="P10686" s="130">
        <v>0</v>
      </c>
      <c r="S10686" s="130">
        <v>0</v>
      </c>
      <c r="V10686" s="130">
        <v>3700.48</v>
      </c>
      <c r="X10686" s="126" t="s">
        <v>493</v>
      </c>
      <c r="Z10686" s="127"/>
      <c r="AA10686" s="128">
        <v>1</v>
      </c>
      <c r="AB10686" s="128">
        <v>60</v>
      </c>
      <c r="AD10686" s="126" t="s">
        <v>562</v>
      </c>
      <c r="AG10686" s="127"/>
      <c r="AI10686" s="127"/>
    </row>
    <row r="10687" spans="1:35" ht="14.85" customHeight="1">
      <c r="A10687" s="130">
        <v>5001608</v>
      </c>
      <c r="B10687" s="126" t="s">
        <v>21064</v>
      </c>
      <c r="C10687" s="126" t="s">
        <v>21065</v>
      </c>
      <c r="D10687" s="126" t="s">
        <v>21066</v>
      </c>
      <c r="E10687" s="126" t="s">
        <v>288</v>
      </c>
      <c r="F10687" s="126" t="s">
        <v>491</v>
      </c>
      <c r="G10687" s="126" t="s">
        <v>417</v>
      </c>
      <c r="H10687" s="126" t="s">
        <v>126</v>
      </c>
      <c r="I10687" s="126" t="s">
        <v>126</v>
      </c>
      <c r="J10687" s="126" t="s">
        <v>514</v>
      </c>
      <c r="K10687" s="126" t="s">
        <v>504</v>
      </c>
      <c r="L10687" s="126" t="s">
        <v>515</v>
      </c>
      <c r="M10687" s="130">
        <v>26295.360000000001</v>
      </c>
      <c r="N10687" s="126" t="s">
        <v>290</v>
      </c>
      <c r="O10687" s="126" t="s">
        <v>2587</v>
      </c>
      <c r="P10687" s="130">
        <v>0</v>
      </c>
      <c r="S10687" s="130">
        <v>0</v>
      </c>
      <c r="V10687" s="130">
        <v>27610.42</v>
      </c>
      <c r="X10687" s="126" t="s">
        <v>2588</v>
      </c>
      <c r="Y10687" s="126" t="s">
        <v>517</v>
      </c>
      <c r="Z10687" s="127"/>
      <c r="AA10687" s="128">
        <v>1</v>
      </c>
      <c r="AB10687" s="128">
        <v>120</v>
      </c>
      <c r="AD10687" s="126" t="s">
        <v>562</v>
      </c>
      <c r="AG10687" s="127"/>
      <c r="AI10687" s="127"/>
    </row>
    <row r="10688" spans="1:35" ht="14.85" customHeight="1">
      <c r="A10688" s="130">
        <v>5011890</v>
      </c>
      <c r="B10688" s="126" t="s">
        <v>413</v>
      </c>
      <c r="C10688" s="126" t="s">
        <v>21067</v>
      </c>
      <c r="D10688" s="126" t="s">
        <v>21068</v>
      </c>
      <c r="E10688" s="126" t="s">
        <v>288</v>
      </c>
      <c r="F10688" s="126" t="s">
        <v>364</v>
      </c>
      <c r="G10688" s="126" t="s">
        <v>417</v>
      </c>
      <c r="H10688" s="126" t="s">
        <v>126</v>
      </c>
      <c r="I10688" s="126" t="s">
        <v>418</v>
      </c>
      <c r="J10688" s="126" t="s">
        <v>3236</v>
      </c>
      <c r="K10688" s="126" t="s">
        <v>628</v>
      </c>
      <c r="L10688" s="126" t="s">
        <v>3237</v>
      </c>
      <c r="M10688" s="130">
        <v>6817.44</v>
      </c>
      <c r="O10688" s="126" t="s">
        <v>365</v>
      </c>
      <c r="P10688" s="130">
        <v>0</v>
      </c>
      <c r="S10688" s="130">
        <v>0</v>
      </c>
      <c r="V10688" s="130">
        <v>10907.05</v>
      </c>
      <c r="X10688" s="126" t="s">
        <v>469</v>
      </c>
      <c r="Z10688" s="127"/>
      <c r="AA10688" s="128">
        <v>1</v>
      </c>
      <c r="AB10688" s="128">
        <v>60</v>
      </c>
      <c r="AC10688" s="126" t="s">
        <v>366</v>
      </c>
      <c r="AD10688" s="126" t="s">
        <v>2409</v>
      </c>
      <c r="AG10688" s="127"/>
      <c r="AI10688" s="127"/>
    </row>
    <row r="10689" spans="1:35" ht="14.85" customHeight="1">
      <c r="A10689" s="130">
        <v>5001603</v>
      </c>
      <c r="B10689" s="126" t="s">
        <v>21069</v>
      </c>
      <c r="C10689" s="126" t="s">
        <v>17200</v>
      </c>
      <c r="D10689" s="126" t="s">
        <v>21070</v>
      </c>
      <c r="E10689" s="126" t="s">
        <v>288</v>
      </c>
      <c r="F10689" s="126" t="s">
        <v>491</v>
      </c>
      <c r="G10689" s="126" t="s">
        <v>417</v>
      </c>
      <c r="H10689" s="126" t="s">
        <v>126</v>
      </c>
      <c r="I10689" s="126" t="s">
        <v>126</v>
      </c>
      <c r="J10689" s="126" t="s">
        <v>514</v>
      </c>
      <c r="K10689" s="126" t="s">
        <v>504</v>
      </c>
      <c r="L10689" s="126" t="s">
        <v>515</v>
      </c>
      <c r="M10689" s="130">
        <v>43825.599999999999</v>
      </c>
      <c r="N10689" s="126" t="s">
        <v>290</v>
      </c>
      <c r="O10689" s="126" t="s">
        <v>506</v>
      </c>
      <c r="P10689" s="130">
        <v>0</v>
      </c>
      <c r="S10689" s="130">
        <v>0</v>
      </c>
      <c r="V10689" s="130">
        <v>65062.25</v>
      </c>
      <c r="X10689" s="126" t="s">
        <v>2004</v>
      </c>
      <c r="Z10689" s="127"/>
      <c r="AA10689" s="128">
        <v>1</v>
      </c>
      <c r="AB10689" s="128">
        <v>60</v>
      </c>
      <c r="AD10689" s="126" t="s">
        <v>562</v>
      </c>
      <c r="AG10689" s="127"/>
      <c r="AI10689" s="127"/>
    </row>
    <row r="10690" spans="1:35" ht="14.85" customHeight="1">
      <c r="A10690" s="130">
        <v>5001601</v>
      </c>
      <c r="B10690" s="126" t="s">
        <v>21071</v>
      </c>
      <c r="C10690" s="126" t="s">
        <v>12463</v>
      </c>
      <c r="D10690" s="126" t="s">
        <v>21072</v>
      </c>
      <c r="E10690" s="126" t="s">
        <v>288</v>
      </c>
      <c r="F10690" s="126" t="s">
        <v>491</v>
      </c>
      <c r="G10690" s="126" t="s">
        <v>417</v>
      </c>
      <c r="H10690" s="126" t="s">
        <v>126</v>
      </c>
      <c r="I10690" s="126" t="s">
        <v>126</v>
      </c>
      <c r="J10690" s="126" t="s">
        <v>514</v>
      </c>
      <c r="K10690" s="126" t="s">
        <v>504</v>
      </c>
      <c r="L10690" s="126" t="s">
        <v>515</v>
      </c>
      <c r="M10690" s="130">
        <v>43825.599999999999</v>
      </c>
      <c r="N10690" s="126" t="s">
        <v>290</v>
      </c>
      <c r="O10690" s="126" t="s">
        <v>506</v>
      </c>
      <c r="P10690" s="130">
        <v>0</v>
      </c>
      <c r="S10690" s="130">
        <v>0</v>
      </c>
      <c r="V10690" s="130">
        <v>65039.37</v>
      </c>
      <c r="X10690" s="126" t="s">
        <v>2004</v>
      </c>
      <c r="Z10690" s="127"/>
      <c r="AA10690" s="128">
        <v>1</v>
      </c>
      <c r="AB10690" s="128">
        <v>60</v>
      </c>
      <c r="AD10690" s="126" t="s">
        <v>562</v>
      </c>
      <c r="AG10690" s="127"/>
      <c r="AI10690" s="127"/>
    </row>
    <row r="10691" spans="1:35" ht="14.85" customHeight="1">
      <c r="A10691" s="130">
        <v>5001600</v>
      </c>
      <c r="B10691" s="126" t="s">
        <v>21073</v>
      </c>
      <c r="C10691" s="126" t="s">
        <v>16187</v>
      </c>
      <c r="D10691" s="126" t="s">
        <v>21074</v>
      </c>
      <c r="E10691" s="126" t="s">
        <v>288</v>
      </c>
      <c r="F10691" s="126" t="s">
        <v>491</v>
      </c>
      <c r="G10691" s="126" t="s">
        <v>417</v>
      </c>
      <c r="H10691" s="126" t="s">
        <v>126</v>
      </c>
      <c r="I10691" s="126" t="s">
        <v>126</v>
      </c>
      <c r="J10691" s="126" t="s">
        <v>514</v>
      </c>
      <c r="K10691" s="126" t="s">
        <v>504</v>
      </c>
      <c r="L10691" s="126" t="s">
        <v>515</v>
      </c>
      <c r="M10691" s="130">
        <v>43825.599999999999</v>
      </c>
      <c r="N10691" s="126" t="s">
        <v>290</v>
      </c>
      <c r="O10691" s="126" t="s">
        <v>506</v>
      </c>
      <c r="P10691" s="130">
        <v>0</v>
      </c>
      <c r="S10691" s="130">
        <v>0</v>
      </c>
      <c r="V10691" s="130">
        <v>61319.51</v>
      </c>
      <c r="X10691" s="126" t="s">
        <v>2004</v>
      </c>
      <c r="Z10691" s="127"/>
      <c r="AA10691" s="128">
        <v>1</v>
      </c>
      <c r="AB10691" s="128">
        <v>60</v>
      </c>
      <c r="AD10691" s="126" t="s">
        <v>562</v>
      </c>
      <c r="AG10691" s="127"/>
      <c r="AI10691" s="127"/>
    </row>
    <row r="10692" spans="1:35" ht="14.85" customHeight="1">
      <c r="A10692" s="130">
        <v>5003397</v>
      </c>
      <c r="B10692" s="126" t="s">
        <v>21075</v>
      </c>
      <c r="C10692" s="126" t="s">
        <v>21076</v>
      </c>
      <c r="E10692" s="126" t="s">
        <v>288</v>
      </c>
      <c r="F10692" s="126" t="s">
        <v>364</v>
      </c>
      <c r="G10692" s="126" t="s">
        <v>417</v>
      </c>
      <c r="H10692" s="126" t="s">
        <v>126</v>
      </c>
      <c r="I10692" s="126" t="s">
        <v>126</v>
      </c>
      <c r="J10692" s="126" t="s">
        <v>466</v>
      </c>
      <c r="K10692" s="126" t="s">
        <v>467</v>
      </c>
      <c r="L10692" s="126" t="s">
        <v>468</v>
      </c>
      <c r="M10692" s="130">
        <v>9739.52</v>
      </c>
      <c r="O10692" s="126" t="s">
        <v>486</v>
      </c>
      <c r="P10692" s="130">
        <v>0</v>
      </c>
      <c r="S10692" s="130">
        <v>0</v>
      </c>
      <c r="V10692" s="130">
        <v>37885.199999999997</v>
      </c>
      <c r="X10692" s="126" t="s">
        <v>549</v>
      </c>
      <c r="Z10692" s="127"/>
      <c r="AA10692" s="128">
        <v>2</v>
      </c>
      <c r="AB10692" s="128">
        <v>60</v>
      </c>
      <c r="AC10692" s="126" t="s">
        <v>366</v>
      </c>
      <c r="AD10692" s="126" t="s">
        <v>562</v>
      </c>
      <c r="AG10692" s="127"/>
      <c r="AI10692" s="127"/>
    </row>
    <row r="10693" spans="1:35" ht="14.85" customHeight="1">
      <c r="A10693" s="130">
        <v>5001597</v>
      </c>
      <c r="B10693" s="126" t="s">
        <v>21077</v>
      </c>
      <c r="C10693" s="126" t="s">
        <v>12644</v>
      </c>
      <c r="D10693" s="126" t="s">
        <v>21078</v>
      </c>
      <c r="E10693" s="126" t="s">
        <v>288</v>
      </c>
      <c r="F10693" s="126" t="s">
        <v>491</v>
      </c>
      <c r="G10693" s="126" t="s">
        <v>417</v>
      </c>
      <c r="H10693" s="126" t="s">
        <v>126</v>
      </c>
      <c r="I10693" s="126" t="s">
        <v>126</v>
      </c>
      <c r="J10693" s="126" t="s">
        <v>514</v>
      </c>
      <c r="K10693" s="126" t="s">
        <v>504</v>
      </c>
      <c r="L10693" s="126" t="s">
        <v>515</v>
      </c>
      <c r="M10693" s="130">
        <v>23374.400000000001</v>
      </c>
      <c r="N10693" s="126" t="s">
        <v>290</v>
      </c>
      <c r="O10693" s="126" t="s">
        <v>506</v>
      </c>
      <c r="P10693" s="130">
        <v>0</v>
      </c>
      <c r="S10693" s="130">
        <v>0</v>
      </c>
      <c r="V10693" s="130">
        <v>27172.16</v>
      </c>
      <c r="X10693" s="126" t="s">
        <v>507</v>
      </c>
      <c r="Z10693" s="127"/>
      <c r="AA10693" s="128">
        <v>1</v>
      </c>
      <c r="AB10693" s="128">
        <v>60</v>
      </c>
      <c r="AD10693" s="126" t="s">
        <v>562</v>
      </c>
      <c r="AG10693" s="127"/>
      <c r="AI10693" s="127"/>
    </row>
    <row r="10694" spans="1:35" ht="14.85" customHeight="1">
      <c r="A10694" s="130">
        <v>5001595</v>
      </c>
      <c r="B10694" s="126" t="s">
        <v>21079</v>
      </c>
      <c r="C10694" s="126" t="s">
        <v>12644</v>
      </c>
      <c r="D10694" s="126" t="s">
        <v>21080</v>
      </c>
      <c r="E10694" s="126" t="s">
        <v>288</v>
      </c>
      <c r="F10694" s="126" t="s">
        <v>491</v>
      </c>
      <c r="G10694" s="126" t="s">
        <v>417</v>
      </c>
      <c r="H10694" s="126" t="s">
        <v>126</v>
      </c>
      <c r="I10694" s="126" t="s">
        <v>126</v>
      </c>
      <c r="J10694" s="126" t="s">
        <v>514</v>
      </c>
      <c r="K10694" s="126" t="s">
        <v>504</v>
      </c>
      <c r="L10694" s="126" t="s">
        <v>515</v>
      </c>
      <c r="M10694" s="130">
        <v>13634.88</v>
      </c>
      <c r="N10694" s="126" t="s">
        <v>290</v>
      </c>
      <c r="O10694" s="126" t="s">
        <v>1311</v>
      </c>
      <c r="P10694" s="130">
        <v>0</v>
      </c>
      <c r="S10694" s="130">
        <v>0</v>
      </c>
      <c r="V10694" s="130">
        <v>14511.29</v>
      </c>
      <c r="X10694" s="126" t="s">
        <v>4747</v>
      </c>
      <c r="Y10694" s="126" t="s">
        <v>517</v>
      </c>
      <c r="Z10694" s="127"/>
      <c r="AA10694" s="128">
        <v>1</v>
      </c>
      <c r="AB10694" s="128">
        <v>60</v>
      </c>
      <c r="AD10694" s="126" t="s">
        <v>562</v>
      </c>
      <c r="AG10694" s="127"/>
      <c r="AI10694" s="127"/>
    </row>
    <row r="10695" spans="1:35" ht="14.85" customHeight="1">
      <c r="A10695" s="130">
        <v>5001594</v>
      </c>
      <c r="B10695" s="126" t="s">
        <v>21081</v>
      </c>
      <c r="C10695" s="126" t="s">
        <v>21082</v>
      </c>
      <c r="D10695" s="126" t="s">
        <v>21083</v>
      </c>
      <c r="E10695" s="126" t="s">
        <v>288</v>
      </c>
      <c r="F10695" s="126" t="s">
        <v>491</v>
      </c>
      <c r="G10695" s="126" t="s">
        <v>417</v>
      </c>
      <c r="H10695" s="126" t="s">
        <v>126</v>
      </c>
      <c r="I10695" s="126" t="s">
        <v>126</v>
      </c>
      <c r="J10695" s="126" t="s">
        <v>514</v>
      </c>
      <c r="K10695" s="126" t="s">
        <v>504</v>
      </c>
      <c r="L10695" s="126" t="s">
        <v>515</v>
      </c>
      <c r="M10695" s="130">
        <v>11687.2</v>
      </c>
      <c r="N10695" s="126" t="s">
        <v>290</v>
      </c>
      <c r="O10695" s="126" t="s">
        <v>1311</v>
      </c>
      <c r="P10695" s="130">
        <v>0</v>
      </c>
      <c r="S10695" s="130">
        <v>0</v>
      </c>
      <c r="V10695" s="130">
        <v>11920.69</v>
      </c>
      <c r="X10695" s="126" t="s">
        <v>2048</v>
      </c>
      <c r="Y10695" s="126" t="s">
        <v>517</v>
      </c>
      <c r="Z10695" s="127"/>
      <c r="AA10695" s="128">
        <v>1</v>
      </c>
      <c r="AB10695" s="128">
        <v>60</v>
      </c>
      <c r="AD10695" s="126" t="s">
        <v>562</v>
      </c>
      <c r="AG10695" s="127"/>
      <c r="AI10695" s="127"/>
    </row>
    <row r="10696" spans="1:35" ht="14.85" customHeight="1">
      <c r="A10696" s="130">
        <v>5001593</v>
      </c>
      <c r="B10696" s="126" t="s">
        <v>21084</v>
      </c>
      <c r="C10696" s="126" t="s">
        <v>17250</v>
      </c>
      <c r="D10696" s="126" t="s">
        <v>21085</v>
      </c>
      <c r="E10696" s="126" t="s">
        <v>288</v>
      </c>
      <c r="F10696" s="126" t="s">
        <v>491</v>
      </c>
      <c r="G10696" s="126" t="s">
        <v>417</v>
      </c>
      <c r="H10696" s="126" t="s">
        <v>126</v>
      </c>
      <c r="I10696" s="126" t="s">
        <v>126</v>
      </c>
      <c r="J10696" s="126" t="s">
        <v>514</v>
      </c>
      <c r="K10696" s="126" t="s">
        <v>504</v>
      </c>
      <c r="L10696" s="126" t="s">
        <v>515</v>
      </c>
      <c r="M10696" s="130">
        <v>8765.1200000000008</v>
      </c>
      <c r="N10696" s="126" t="s">
        <v>290</v>
      </c>
      <c r="O10696" s="126" t="s">
        <v>818</v>
      </c>
      <c r="P10696" s="130">
        <v>0</v>
      </c>
      <c r="S10696" s="130">
        <v>0</v>
      </c>
      <c r="V10696" s="130">
        <v>8778.84</v>
      </c>
      <c r="X10696" s="126" t="s">
        <v>819</v>
      </c>
      <c r="Y10696" s="126" t="s">
        <v>517</v>
      </c>
      <c r="Z10696" s="127"/>
      <c r="AA10696" s="128">
        <v>1</v>
      </c>
      <c r="AB10696" s="128">
        <v>60</v>
      </c>
      <c r="AD10696" s="126" t="s">
        <v>562</v>
      </c>
      <c r="AG10696" s="127"/>
      <c r="AI10696" s="127"/>
    </row>
    <row r="10697" spans="1:35" ht="14.85" customHeight="1">
      <c r="A10697" s="130">
        <v>5000849</v>
      </c>
      <c r="B10697" s="126" t="s">
        <v>413</v>
      </c>
      <c r="C10697" s="126" t="s">
        <v>1536</v>
      </c>
      <c r="D10697" s="126" t="s">
        <v>21086</v>
      </c>
      <c r="E10697" s="126" t="s">
        <v>288</v>
      </c>
      <c r="F10697" s="126" t="s">
        <v>522</v>
      </c>
      <c r="G10697" s="126" t="s">
        <v>4876</v>
      </c>
      <c r="H10697" s="126" t="s">
        <v>524</v>
      </c>
      <c r="I10697" s="126" t="s">
        <v>418</v>
      </c>
      <c r="J10697" s="126" t="s">
        <v>1539</v>
      </c>
      <c r="K10697" s="126" t="s">
        <v>1540</v>
      </c>
      <c r="L10697" s="126" t="s">
        <v>1541</v>
      </c>
      <c r="M10697" s="130">
        <v>3673.6</v>
      </c>
      <c r="N10697" s="126" t="s">
        <v>290</v>
      </c>
      <c r="O10697" s="126" t="s">
        <v>528</v>
      </c>
      <c r="P10697" s="130">
        <v>0</v>
      </c>
      <c r="S10697" s="130">
        <v>0</v>
      </c>
      <c r="V10697" s="130">
        <v>3673.6</v>
      </c>
      <c r="X10697" s="126" t="s">
        <v>1542</v>
      </c>
      <c r="Z10697" s="127"/>
      <c r="AA10697" s="128"/>
      <c r="AB10697" s="128"/>
      <c r="AD10697" s="126" t="s">
        <v>1801</v>
      </c>
      <c r="AG10697" s="127"/>
      <c r="AI10697" s="127"/>
    </row>
    <row r="10698" spans="1:35" ht="14.85" customHeight="1">
      <c r="A10698" s="130">
        <v>5000188</v>
      </c>
      <c r="B10698" s="126" t="s">
        <v>21087</v>
      </c>
      <c r="C10698" s="126" t="s">
        <v>17577</v>
      </c>
      <c r="D10698" s="126" t="s">
        <v>21088</v>
      </c>
      <c r="E10698" s="126" t="s">
        <v>288</v>
      </c>
      <c r="F10698" s="126" t="s">
        <v>522</v>
      </c>
      <c r="G10698" s="126" t="s">
        <v>1975</v>
      </c>
      <c r="H10698" s="126" t="s">
        <v>524</v>
      </c>
      <c r="I10698" s="126" t="s">
        <v>418</v>
      </c>
      <c r="J10698" s="126" t="s">
        <v>1770</v>
      </c>
      <c r="K10698" s="126" t="s">
        <v>976</v>
      </c>
      <c r="L10698" s="126" t="s">
        <v>1771</v>
      </c>
      <c r="M10698" s="130">
        <v>109.6</v>
      </c>
      <c r="O10698" s="126" t="s">
        <v>528</v>
      </c>
      <c r="P10698" s="130">
        <v>0</v>
      </c>
      <c r="S10698" s="130">
        <v>0</v>
      </c>
      <c r="V10698" s="130">
        <v>109.6</v>
      </c>
      <c r="X10698" s="126" t="s">
        <v>2365</v>
      </c>
      <c r="Z10698" s="127"/>
      <c r="AA10698" s="128"/>
      <c r="AB10698" s="128"/>
      <c r="AD10698" s="126" t="s">
        <v>562</v>
      </c>
      <c r="AG10698" s="127"/>
      <c r="AI10698" s="127"/>
    </row>
    <row r="10699" spans="1:35" ht="14.85" customHeight="1">
      <c r="A10699" s="130">
        <v>5000187</v>
      </c>
      <c r="B10699" s="126" t="s">
        <v>21089</v>
      </c>
      <c r="C10699" s="126" t="s">
        <v>17577</v>
      </c>
      <c r="D10699" s="126" t="s">
        <v>21090</v>
      </c>
      <c r="E10699" s="126" t="s">
        <v>288</v>
      </c>
      <c r="F10699" s="126" t="s">
        <v>522</v>
      </c>
      <c r="G10699" s="126" t="s">
        <v>2364</v>
      </c>
      <c r="H10699" s="126" t="s">
        <v>524</v>
      </c>
      <c r="I10699" s="126" t="s">
        <v>418</v>
      </c>
      <c r="J10699" s="126" t="s">
        <v>1770</v>
      </c>
      <c r="K10699" s="126" t="s">
        <v>976</v>
      </c>
      <c r="L10699" s="126" t="s">
        <v>1771</v>
      </c>
      <c r="M10699" s="130">
        <v>48.7</v>
      </c>
      <c r="O10699" s="126" t="s">
        <v>528</v>
      </c>
      <c r="P10699" s="130">
        <v>0</v>
      </c>
      <c r="S10699" s="130">
        <v>0</v>
      </c>
      <c r="V10699" s="130">
        <v>48.7</v>
      </c>
      <c r="X10699" s="126" t="s">
        <v>2365</v>
      </c>
      <c r="Z10699" s="127"/>
      <c r="AA10699" s="128"/>
      <c r="AB10699" s="128"/>
      <c r="AD10699" s="126" t="s">
        <v>562</v>
      </c>
      <c r="AG10699" s="127"/>
      <c r="AI10699" s="127"/>
    </row>
    <row r="10700" spans="1:35" ht="14.85" customHeight="1">
      <c r="A10700" s="130">
        <v>5000186</v>
      </c>
      <c r="B10700" s="126" t="s">
        <v>21091</v>
      </c>
      <c r="C10700" s="126" t="s">
        <v>17577</v>
      </c>
      <c r="D10700" s="126" t="s">
        <v>21092</v>
      </c>
      <c r="E10700" s="126" t="s">
        <v>288</v>
      </c>
      <c r="F10700" s="126" t="s">
        <v>522</v>
      </c>
      <c r="G10700" s="126" t="s">
        <v>3270</v>
      </c>
      <c r="H10700" s="126" t="s">
        <v>524</v>
      </c>
      <c r="I10700" s="126" t="s">
        <v>418</v>
      </c>
      <c r="J10700" s="126" t="s">
        <v>1770</v>
      </c>
      <c r="K10700" s="126" t="s">
        <v>976</v>
      </c>
      <c r="L10700" s="126" t="s">
        <v>1771</v>
      </c>
      <c r="M10700" s="130">
        <v>292.32</v>
      </c>
      <c r="O10700" s="126" t="s">
        <v>528</v>
      </c>
      <c r="P10700" s="130">
        <v>0</v>
      </c>
      <c r="S10700" s="130">
        <v>0</v>
      </c>
      <c r="V10700" s="130">
        <v>292.32</v>
      </c>
      <c r="X10700" s="126" t="s">
        <v>2365</v>
      </c>
      <c r="Z10700" s="127"/>
      <c r="AA10700" s="128"/>
      <c r="AB10700" s="128"/>
      <c r="AD10700" s="126" t="s">
        <v>562</v>
      </c>
      <c r="AG10700" s="127"/>
      <c r="AI10700" s="127"/>
    </row>
    <row r="10701" spans="1:35" ht="14.85" customHeight="1">
      <c r="A10701" s="130">
        <v>5000185</v>
      </c>
      <c r="B10701" s="126" t="s">
        <v>21093</v>
      </c>
      <c r="C10701" s="126" t="s">
        <v>17577</v>
      </c>
      <c r="D10701" s="126" t="s">
        <v>20302</v>
      </c>
      <c r="E10701" s="126" t="s">
        <v>288</v>
      </c>
      <c r="F10701" s="126" t="s">
        <v>522</v>
      </c>
      <c r="G10701" s="126" t="s">
        <v>4046</v>
      </c>
      <c r="H10701" s="126" t="s">
        <v>524</v>
      </c>
      <c r="I10701" s="126" t="s">
        <v>418</v>
      </c>
      <c r="J10701" s="126" t="s">
        <v>1770</v>
      </c>
      <c r="K10701" s="126" t="s">
        <v>976</v>
      </c>
      <c r="L10701" s="126" t="s">
        <v>1771</v>
      </c>
      <c r="M10701" s="130">
        <v>3.89</v>
      </c>
      <c r="O10701" s="126" t="s">
        <v>528</v>
      </c>
      <c r="P10701" s="130">
        <v>0</v>
      </c>
      <c r="S10701" s="130">
        <v>0</v>
      </c>
      <c r="V10701" s="130">
        <v>3.89</v>
      </c>
      <c r="X10701" s="126" t="s">
        <v>2365</v>
      </c>
      <c r="Z10701" s="127"/>
      <c r="AA10701" s="128"/>
      <c r="AB10701" s="128"/>
      <c r="AD10701" s="126" t="s">
        <v>562</v>
      </c>
      <c r="AG10701" s="127"/>
      <c r="AI10701" s="127"/>
    </row>
    <row r="10702" spans="1:35" ht="14.85" customHeight="1">
      <c r="A10702" s="130">
        <v>5000183</v>
      </c>
      <c r="B10702" s="126" t="s">
        <v>21094</v>
      </c>
      <c r="C10702" s="126" t="s">
        <v>17577</v>
      </c>
      <c r="D10702" s="126" t="s">
        <v>18179</v>
      </c>
      <c r="E10702" s="126" t="s">
        <v>288</v>
      </c>
      <c r="F10702" s="126" t="s">
        <v>522</v>
      </c>
      <c r="G10702" s="126" t="s">
        <v>6917</v>
      </c>
      <c r="H10702" s="126" t="s">
        <v>524</v>
      </c>
      <c r="I10702" s="126" t="s">
        <v>418</v>
      </c>
      <c r="J10702" s="126" t="s">
        <v>1770</v>
      </c>
      <c r="K10702" s="126" t="s">
        <v>976</v>
      </c>
      <c r="L10702" s="126" t="s">
        <v>1771</v>
      </c>
      <c r="M10702" s="130">
        <v>2.1800000000000002</v>
      </c>
      <c r="O10702" s="126" t="s">
        <v>528</v>
      </c>
      <c r="P10702" s="130">
        <v>0</v>
      </c>
      <c r="S10702" s="130">
        <v>0</v>
      </c>
      <c r="V10702" s="130">
        <v>2.1800000000000002</v>
      </c>
      <c r="X10702" s="126" t="s">
        <v>2365</v>
      </c>
      <c r="Z10702" s="127"/>
      <c r="AA10702" s="128"/>
      <c r="AB10702" s="128"/>
      <c r="AD10702" s="126" t="s">
        <v>562</v>
      </c>
      <c r="AG10702" s="127"/>
      <c r="AI10702" s="127"/>
    </row>
    <row r="10703" spans="1:35" ht="14.85" customHeight="1">
      <c r="A10703" s="130">
        <v>5000376</v>
      </c>
      <c r="B10703" s="126" t="s">
        <v>21095</v>
      </c>
      <c r="C10703" s="126" t="s">
        <v>21096</v>
      </c>
      <c r="D10703" s="126" t="s">
        <v>21097</v>
      </c>
      <c r="E10703" s="126" t="s">
        <v>288</v>
      </c>
      <c r="F10703" s="126" t="s">
        <v>416</v>
      </c>
      <c r="G10703" s="126" t="s">
        <v>417</v>
      </c>
      <c r="H10703" s="126" t="s">
        <v>126</v>
      </c>
      <c r="I10703" s="126" t="s">
        <v>126</v>
      </c>
      <c r="J10703" s="126" t="s">
        <v>769</v>
      </c>
      <c r="K10703" s="126" t="s">
        <v>567</v>
      </c>
      <c r="L10703" s="126" t="s">
        <v>770</v>
      </c>
      <c r="M10703" s="130">
        <v>972.98</v>
      </c>
      <c r="O10703" s="126" t="s">
        <v>427</v>
      </c>
      <c r="P10703" s="130">
        <v>0</v>
      </c>
      <c r="S10703" s="130">
        <v>0</v>
      </c>
      <c r="V10703" s="130">
        <v>972.98</v>
      </c>
      <c r="X10703" s="126" t="s">
        <v>432</v>
      </c>
      <c r="Z10703" s="127"/>
      <c r="AA10703" s="128">
        <v>1</v>
      </c>
      <c r="AB10703" s="128">
        <v>12</v>
      </c>
      <c r="AD10703" s="126" t="s">
        <v>562</v>
      </c>
      <c r="AG10703" s="127"/>
      <c r="AI10703" s="127"/>
    </row>
    <row r="10704" spans="1:35" ht="14.85" customHeight="1">
      <c r="A10704" s="130">
        <v>5000375</v>
      </c>
      <c r="B10704" s="126" t="s">
        <v>21098</v>
      </c>
      <c r="C10704" s="126" t="s">
        <v>21099</v>
      </c>
      <c r="D10704" s="126" t="s">
        <v>20280</v>
      </c>
      <c r="E10704" s="126" t="s">
        <v>288</v>
      </c>
      <c r="F10704" s="126" t="s">
        <v>416</v>
      </c>
      <c r="G10704" s="126" t="s">
        <v>417</v>
      </c>
      <c r="H10704" s="126" t="s">
        <v>126</v>
      </c>
      <c r="I10704" s="126" t="s">
        <v>126</v>
      </c>
      <c r="J10704" s="126" t="s">
        <v>769</v>
      </c>
      <c r="K10704" s="126" t="s">
        <v>567</v>
      </c>
      <c r="L10704" s="126" t="s">
        <v>770</v>
      </c>
      <c r="M10704" s="130">
        <v>972.98</v>
      </c>
      <c r="O10704" s="126" t="s">
        <v>427</v>
      </c>
      <c r="P10704" s="130">
        <v>0</v>
      </c>
      <c r="S10704" s="130">
        <v>0</v>
      </c>
      <c r="V10704" s="130">
        <v>972.98</v>
      </c>
      <c r="X10704" s="126" t="s">
        <v>432</v>
      </c>
      <c r="Z10704" s="127"/>
      <c r="AA10704" s="128">
        <v>1</v>
      </c>
      <c r="AB10704" s="128">
        <v>12</v>
      </c>
      <c r="AD10704" s="126" t="s">
        <v>562</v>
      </c>
      <c r="AG10704" s="127"/>
      <c r="AI10704" s="127"/>
    </row>
    <row r="10705" spans="1:35" ht="14.85" customHeight="1">
      <c r="A10705" s="130">
        <v>5001582</v>
      </c>
      <c r="B10705" s="126" t="s">
        <v>19750</v>
      </c>
      <c r="C10705" s="126" t="s">
        <v>19751</v>
      </c>
      <c r="D10705" s="126" t="s">
        <v>5552</v>
      </c>
      <c r="E10705" s="126" t="s">
        <v>288</v>
      </c>
      <c r="F10705" s="126" t="s">
        <v>364</v>
      </c>
      <c r="G10705" s="126" t="s">
        <v>417</v>
      </c>
      <c r="H10705" s="126" t="s">
        <v>126</v>
      </c>
      <c r="I10705" s="126" t="s">
        <v>126</v>
      </c>
      <c r="J10705" s="126" t="s">
        <v>484</v>
      </c>
      <c r="K10705" s="126" t="s">
        <v>443</v>
      </c>
      <c r="L10705" s="126" t="s">
        <v>485</v>
      </c>
      <c r="M10705" s="130">
        <v>6817.44</v>
      </c>
      <c r="O10705" s="126" t="s">
        <v>365</v>
      </c>
      <c r="P10705" s="130">
        <v>0</v>
      </c>
      <c r="S10705" s="130">
        <v>0</v>
      </c>
      <c r="V10705" s="130">
        <v>26198.240000000002</v>
      </c>
      <c r="X10705" s="126" t="s">
        <v>469</v>
      </c>
      <c r="Z10705" s="127"/>
      <c r="AA10705" s="128">
        <v>1</v>
      </c>
      <c r="AB10705" s="128">
        <v>60</v>
      </c>
      <c r="AC10705" s="126" t="s">
        <v>366</v>
      </c>
      <c r="AD10705" s="126" t="s">
        <v>562</v>
      </c>
      <c r="AG10705" s="127"/>
      <c r="AI10705" s="127"/>
    </row>
    <row r="10706" spans="1:35" ht="14.85" customHeight="1">
      <c r="A10706" s="130">
        <v>5001581</v>
      </c>
      <c r="B10706" s="126" t="s">
        <v>21100</v>
      </c>
      <c r="C10706" s="126" t="s">
        <v>21101</v>
      </c>
      <c r="D10706" s="126" t="s">
        <v>21102</v>
      </c>
      <c r="E10706" s="126" t="s">
        <v>288</v>
      </c>
      <c r="F10706" s="126" t="s">
        <v>364</v>
      </c>
      <c r="G10706" s="126" t="s">
        <v>417</v>
      </c>
      <c r="H10706" s="126" t="s">
        <v>126</v>
      </c>
      <c r="I10706" s="126" t="s">
        <v>126</v>
      </c>
      <c r="J10706" s="126" t="s">
        <v>484</v>
      </c>
      <c r="K10706" s="126" t="s">
        <v>443</v>
      </c>
      <c r="L10706" s="126" t="s">
        <v>485</v>
      </c>
      <c r="M10706" s="130">
        <v>6817.44</v>
      </c>
      <c r="O10706" s="126" t="s">
        <v>365</v>
      </c>
      <c r="P10706" s="130">
        <v>0</v>
      </c>
      <c r="S10706" s="130">
        <v>0</v>
      </c>
      <c r="V10706" s="130">
        <v>26198.240000000002</v>
      </c>
      <c r="X10706" s="126" t="s">
        <v>510</v>
      </c>
      <c r="Z10706" s="127"/>
      <c r="AA10706" s="128">
        <v>2</v>
      </c>
      <c r="AB10706" s="128">
        <v>60</v>
      </c>
      <c r="AC10706" s="126" t="s">
        <v>366</v>
      </c>
      <c r="AD10706" s="126" t="s">
        <v>562</v>
      </c>
      <c r="AG10706" s="127"/>
      <c r="AI10706" s="127"/>
    </row>
    <row r="10707" spans="1:35" ht="14.85" customHeight="1">
      <c r="A10707" s="130">
        <v>5001580</v>
      </c>
      <c r="B10707" s="126" t="s">
        <v>21100</v>
      </c>
      <c r="C10707" s="126" t="s">
        <v>21101</v>
      </c>
      <c r="D10707" s="126" t="s">
        <v>21102</v>
      </c>
      <c r="E10707" s="126" t="s">
        <v>288</v>
      </c>
      <c r="F10707" s="126" t="s">
        <v>364</v>
      </c>
      <c r="G10707" s="126" t="s">
        <v>417</v>
      </c>
      <c r="H10707" s="126" t="s">
        <v>126</v>
      </c>
      <c r="I10707" s="126" t="s">
        <v>126</v>
      </c>
      <c r="J10707" s="126" t="s">
        <v>484</v>
      </c>
      <c r="K10707" s="126" t="s">
        <v>443</v>
      </c>
      <c r="L10707" s="126" t="s">
        <v>485</v>
      </c>
      <c r="M10707" s="130">
        <v>6817.44</v>
      </c>
      <c r="O10707" s="126" t="s">
        <v>365</v>
      </c>
      <c r="P10707" s="130">
        <v>0</v>
      </c>
      <c r="S10707" s="130">
        <v>0</v>
      </c>
      <c r="V10707" s="130">
        <v>26198.240000000002</v>
      </c>
      <c r="X10707" s="126" t="s">
        <v>469</v>
      </c>
      <c r="Z10707" s="127"/>
      <c r="AA10707" s="128">
        <v>1</v>
      </c>
      <c r="AB10707" s="128">
        <v>60</v>
      </c>
      <c r="AC10707" s="126" t="s">
        <v>366</v>
      </c>
      <c r="AD10707" s="126" t="s">
        <v>562</v>
      </c>
      <c r="AG10707" s="127"/>
      <c r="AI10707" s="127"/>
    </row>
    <row r="10708" spans="1:35" ht="14.85" customHeight="1">
      <c r="A10708" s="130">
        <v>5001579</v>
      </c>
      <c r="B10708" s="126" t="s">
        <v>21103</v>
      </c>
      <c r="C10708" s="126" t="s">
        <v>21104</v>
      </c>
      <c r="D10708" s="126" t="s">
        <v>21105</v>
      </c>
      <c r="E10708" s="126" t="s">
        <v>288</v>
      </c>
      <c r="F10708" s="126" t="s">
        <v>364</v>
      </c>
      <c r="G10708" s="126" t="s">
        <v>417</v>
      </c>
      <c r="H10708" s="126" t="s">
        <v>126</v>
      </c>
      <c r="I10708" s="126" t="s">
        <v>126</v>
      </c>
      <c r="J10708" s="126" t="s">
        <v>484</v>
      </c>
      <c r="K10708" s="126" t="s">
        <v>443</v>
      </c>
      <c r="L10708" s="126" t="s">
        <v>485</v>
      </c>
      <c r="M10708" s="130">
        <v>6817.44</v>
      </c>
      <c r="O10708" s="126" t="s">
        <v>365</v>
      </c>
      <c r="P10708" s="130">
        <v>0</v>
      </c>
      <c r="S10708" s="130">
        <v>0</v>
      </c>
      <c r="V10708" s="130">
        <v>26198.240000000002</v>
      </c>
      <c r="X10708" s="126" t="s">
        <v>510</v>
      </c>
      <c r="Z10708" s="127"/>
      <c r="AA10708" s="128">
        <v>2</v>
      </c>
      <c r="AB10708" s="128">
        <v>60</v>
      </c>
      <c r="AC10708" s="126" t="s">
        <v>366</v>
      </c>
      <c r="AD10708" s="126" t="s">
        <v>562</v>
      </c>
      <c r="AG10708" s="127"/>
      <c r="AI10708" s="127"/>
    </row>
    <row r="10709" spans="1:35" ht="14.85" customHeight="1">
      <c r="A10709" s="130">
        <v>5001578</v>
      </c>
      <c r="B10709" s="126" t="s">
        <v>21103</v>
      </c>
      <c r="C10709" s="126" t="s">
        <v>21104</v>
      </c>
      <c r="D10709" s="126" t="s">
        <v>21105</v>
      </c>
      <c r="E10709" s="126" t="s">
        <v>288</v>
      </c>
      <c r="F10709" s="126" t="s">
        <v>364</v>
      </c>
      <c r="G10709" s="126" t="s">
        <v>417</v>
      </c>
      <c r="H10709" s="126" t="s">
        <v>126</v>
      </c>
      <c r="I10709" s="126" t="s">
        <v>126</v>
      </c>
      <c r="J10709" s="126" t="s">
        <v>484</v>
      </c>
      <c r="K10709" s="126" t="s">
        <v>443</v>
      </c>
      <c r="L10709" s="126" t="s">
        <v>485</v>
      </c>
      <c r="M10709" s="130">
        <v>6817.44</v>
      </c>
      <c r="O10709" s="126" t="s">
        <v>365</v>
      </c>
      <c r="P10709" s="130">
        <v>0</v>
      </c>
      <c r="S10709" s="130">
        <v>0</v>
      </c>
      <c r="V10709" s="130">
        <v>26198.240000000002</v>
      </c>
      <c r="X10709" s="126" t="s">
        <v>469</v>
      </c>
      <c r="Z10709" s="127"/>
      <c r="AA10709" s="128">
        <v>1</v>
      </c>
      <c r="AB10709" s="128">
        <v>60</v>
      </c>
      <c r="AC10709" s="126" t="s">
        <v>366</v>
      </c>
      <c r="AD10709" s="126" t="s">
        <v>562</v>
      </c>
      <c r="AG10709" s="127"/>
      <c r="AI10709" s="127"/>
    </row>
    <row r="10710" spans="1:35" ht="14.85" customHeight="1">
      <c r="A10710" s="130">
        <v>5001577</v>
      </c>
      <c r="B10710" s="126" t="s">
        <v>21106</v>
      </c>
      <c r="C10710" s="126" t="s">
        <v>21107</v>
      </c>
      <c r="D10710" s="126" t="s">
        <v>21108</v>
      </c>
      <c r="E10710" s="126" t="s">
        <v>288</v>
      </c>
      <c r="F10710" s="126" t="s">
        <v>522</v>
      </c>
      <c r="G10710" s="126" t="s">
        <v>2462</v>
      </c>
      <c r="H10710" s="126" t="s">
        <v>524</v>
      </c>
      <c r="I10710" s="126" t="s">
        <v>126</v>
      </c>
      <c r="J10710" s="126" t="s">
        <v>4415</v>
      </c>
      <c r="K10710" s="126" t="s">
        <v>567</v>
      </c>
      <c r="L10710" s="126" t="s">
        <v>2120</v>
      </c>
      <c r="M10710" s="130">
        <v>3.73</v>
      </c>
      <c r="O10710" s="126" t="s">
        <v>528</v>
      </c>
      <c r="P10710" s="130">
        <v>0</v>
      </c>
      <c r="S10710" s="130">
        <v>0</v>
      </c>
      <c r="V10710" s="130">
        <v>3.73</v>
      </c>
      <c r="X10710" s="126" t="s">
        <v>3250</v>
      </c>
      <c r="Z10710" s="127"/>
      <c r="AA10710" s="128"/>
      <c r="AB10710" s="128"/>
      <c r="AD10710" s="126" t="s">
        <v>562</v>
      </c>
      <c r="AG10710" s="127"/>
      <c r="AI10710" s="127"/>
    </row>
    <row r="10711" spans="1:35" ht="14.85" customHeight="1">
      <c r="A10711" s="130">
        <v>5001576</v>
      </c>
      <c r="B10711" s="126" t="s">
        <v>21109</v>
      </c>
      <c r="C10711" s="126" t="s">
        <v>21110</v>
      </c>
      <c r="D10711" s="126" t="s">
        <v>21111</v>
      </c>
      <c r="E10711" s="126" t="s">
        <v>288</v>
      </c>
      <c r="F10711" s="126" t="s">
        <v>364</v>
      </c>
      <c r="G10711" s="126" t="s">
        <v>417</v>
      </c>
      <c r="H10711" s="126" t="s">
        <v>126</v>
      </c>
      <c r="I10711" s="126" t="s">
        <v>126</v>
      </c>
      <c r="J10711" s="126" t="s">
        <v>484</v>
      </c>
      <c r="K10711" s="126" t="s">
        <v>443</v>
      </c>
      <c r="L10711" s="126" t="s">
        <v>485</v>
      </c>
      <c r="M10711" s="130">
        <v>9739.52</v>
      </c>
      <c r="O10711" s="126" t="s">
        <v>486</v>
      </c>
      <c r="P10711" s="130">
        <v>0</v>
      </c>
      <c r="S10711" s="130">
        <v>0</v>
      </c>
      <c r="V10711" s="130">
        <v>26198.240000000002</v>
      </c>
      <c r="X10711" s="126" t="s">
        <v>487</v>
      </c>
      <c r="Z10711" s="127"/>
      <c r="AA10711" s="128">
        <v>1</v>
      </c>
      <c r="AB10711" s="128">
        <v>60</v>
      </c>
      <c r="AC10711" s="126" t="s">
        <v>366</v>
      </c>
      <c r="AD10711" s="126" t="s">
        <v>562</v>
      </c>
      <c r="AG10711" s="127"/>
      <c r="AI10711" s="127"/>
    </row>
    <row r="10712" spans="1:35" ht="14.85" customHeight="1">
      <c r="A10712" s="130">
        <v>5001575</v>
      </c>
      <c r="B10712" s="126" t="s">
        <v>21112</v>
      </c>
      <c r="C10712" s="126" t="s">
        <v>21107</v>
      </c>
      <c r="D10712" s="126" t="s">
        <v>21113</v>
      </c>
      <c r="E10712" s="126" t="s">
        <v>288</v>
      </c>
      <c r="F10712" s="126" t="s">
        <v>522</v>
      </c>
      <c r="G10712" s="126" t="s">
        <v>2269</v>
      </c>
      <c r="H10712" s="126" t="s">
        <v>524</v>
      </c>
      <c r="I10712" s="126" t="s">
        <v>126</v>
      </c>
      <c r="J10712" s="126" t="s">
        <v>4415</v>
      </c>
      <c r="K10712" s="126" t="s">
        <v>567</v>
      </c>
      <c r="L10712" s="126" t="s">
        <v>2120</v>
      </c>
      <c r="M10712" s="130">
        <v>7.37</v>
      </c>
      <c r="O10712" s="126" t="s">
        <v>528</v>
      </c>
      <c r="P10712" s="130">
        <v>0</v>
      </c>
      <c r="S10712" s="130">
        <v>0</v>
      </c>
      <c r="V10712" s="130">
        <v>7.37</v>
      </c>
      <c r="X10712" s="126" t="s">
        <v>3250</v>
      </c>
      <c r="Z10712" s="127"/>
      <c r="AA10712" s="128"/>
      <c r="AB10712" s="128"/>
      <c r="AD10712" s="126" t="s">
        <v>562</v>
      </c>
      <c r="AG10712" s="127"/>
      <c r="AI10712" s="127"/>
    </row>
    <row r="10713" spans="1:35" ht="14.85" customHeight="1">
      <c r="A10713" s="130">
        <v>5001574</v>
      </c>
      <c r="B10713" s="126" t="s">
        <v>21109</v>
      </c>
      <c r="C10713" s="126" t="s">
        <v>21110</v>
      </c>
      <c r="D10713" s="126" t="s">
        <v>21111</v>
      </c>
      <c r="E10713" s="126" t="s">
        <v>288</v>
      </c>
      <c r="F10713" s="126" t="s">
        <v>364</v>
      </c>
      <c r="G10713" s="126" t="s">
        <v>417</v>
      </c>
      <c r="H10713" s="126" t="s">
        <v>126</v>
      </c>
      <c r="I10713" s="126" t="s">
        <v>126</v>
      </c>
      <c r="J10713" s="126" t="s">
        <v>484</v>
      </c>
      <c r="K10713" s="126" t="s">
        <v>443</v>
      </c>
      <c r="L10713" s="126" t="s">
        <v>485</v>
      </c>
      <c r="M10713" s="130">
        <v>9739.52</v>
      </c>
      <c r="O10713" s="126" t="s">
        <v>486</v>
      </c>
      <c r="P10713" s="130">
        <v>0</v>
      </c>
      <c r="S10713" s="130">
        <v>0</v>
      </c>
      <c r="V10713" s="130">
        <v>26198.240000000002</v>
      </c>
      <c r="X10713" s="126" t="s">
        <v>549</v>
      </c>
      <c r="Z10713" s="127"/>
      <c r="AA10713" s="128">
        <v>2</v>
      </c>
      <c r="AB10713" s="128">
        <v>60</v>
      </c>
      <c r="AC10713" s="126" t="s">
        <v>366</v>
      </c>
      <c r="AD10713" s="126" t="s">
        <v>562</v>
      </c>
      <c r="AG10713" s="127"/>
      <c r="AI10713" s="127"/>
    </row>
    <row r="10714" spans="1:35" ht="14.85" customHeight="1">
      <c r="A10714" s="130">
        <v>5001573</v>
      </c>
      <c r="B10714" s="126" t="s">
        <v>21114</v>
      </c>
      <c r="C10714" s="126" t="s">
        <v>21107</v>
      </c>
      <c r="D10714" s="126" t="s">
        <v>21115</v>
      </c>
      <c r="E10714" s="126" t="s">
        <v>288</v>
      </c>
      <c r="F10714" s="126" t="s">
        <v>522</v>
      </c>
      <c r="G10714" s="126" t="s">
        <v>604</v>
      </c>
      <c r="H10714" s="126" t="s">
        <v>524</v>
      </c>
      <c r="I10714" s="126" t="s">
        <v>126</v>
      </c>
      <c r="J10714" s="126" t="s">
        <v>4415</v>
      </c>
      <c r="K10714" s="126" t="s">
        <v>567</v>
      </c>
      <c r="L10714" s="126" t="s">
        <v>2120</v>
      </c>
      <c r="M10714" s="130">
        <v>10.17</v>
      </c>
      <c r="O10714" s="126" t="s">
        <v>528</v>
      </c>
      <c r="P10714" s="130">
        <v>0</v>
      </c>
      <c r="S10714" s="130">
        <v>0</v>
      </c>
      <c r="V10714" s="130">
        <v>10.17</v>
      </c>
      <c r="X10714" s="126" t="s">
        <v>3250</v>
      </c>
      <c r="Z10714" s="127"/>
      <c r="AA10714" s="128"/>
      <c r="AB10714" s="128"/>
      <c r="AD10714" s="126" t="s">
        <v>562</v>
      </c>
      <c r="AG10714" s="127"/>
      <c r="AI10714" s="127"/>
    </row>
    <row r="10715" spans="1:35" ht="14.85" customHeight="1">
      <c r="A10715" s="130">
        <v>5001572</v>
      </c>
      <c r="B10715" s="126" t="s">
        <v>21109</v>
      </c>
      <c r="C10715" s="126" t="s">
        <v>21110</v>
      </c>
      <c r="D10715" s="126" t="s">
        <v>21111</v>
      </c>
      <c r="E10715" s="126" t="s">
        <v>288</v>
      </c>
      <c r="F10715" s="126" t="s">
        <v>364</v>
      </c>
      <c r="G10715" s="126" t="s">
        <v>417</v>
      </c>
      <c r="H10715" s="126" t="s">
        <v>126</v>
      </c>
      <c r="I10715" s="126" t="s">
        <v>126</v>
      </c>
      <c r="J10715" s="126" t="s">
        <v>484</v>
      </c>
      <c r="K10715" s="126" t="s">
        <v>443</v>
      </c>
      <c r="L10715" s="126" t="s">
        <v>485</v>
      </c>
      <c r="M10715" s="130">
        <v>6817.44</v>
      </c>
      <c r="O10715" s="126" t="s">
        <v>365</v>
      </c>
      <c r="P10715" s="130">
        <v>0</v>
      </c>
      <c r="S10715" s="130">
        <v>0</v>
      </c>
      <c r="V10715" s="130">
        <v>26198.240000000002</v>
      </c>
      <c r="X10715" s="126" t="s">
        <v>510</v>
      </c>
      <c r="Z10715" s="127"/>
      <c r="AA10715" s="128">
        <v>2</v>
      </c>
      <c r="AB10715" s="128">
        <v>60</v>
      </c>
      <c r="AC10715" s="126" t="s">
        <v>366</v>
      </c>
      <c r="AD10715" s="126" t="s">
        <v>562</v>
      </c>
      <c r="AG10715" s="127"/>
      <c r="AI10715" s="127"/>
    </row>
    <row r="10716" spans="1:35" ht="14.85" customHeight="1">
      <c r="A10716" s="130">
        <v>5001571</v>
      </c>
      <c r="B10716" s="126" t="s">
        <v>21109</v>
      </c>
      <c r="C10716" s="126" t="s">
        <v>21110</v>
      </c>
      <c r="D10716" s="126" t="s">
        <v>21111</v>
      </c>
      <c r="E10716" s="126" t="s">
        <v>288</v>
      </c>
      <c r="F10716" s="126" t="s">
        <v>364</v>
      </c>
      <c r="G10716" s="126" t="s">
        <v>417</v>
      </c>
      <c r="H10716" s="126" t="s">
        <v>126</v>
      </c>
      <c r="I10716" s="126" t="s">
        <v>126</v>
      </c>
      <c r="J10716" s="126" t="s">
        <v>484</v>
      </c>
      <c r="K10716" s="126" t="s">
        <v>443</v>
      </c>
      <c r="L10716" s="126" t="s">
        <v>485</v>
      </c>
      <c r="M10716" s="130">
        <v>6817.44</v>
      </c>
      <c r="O10716" s="126" t="s">
        <v>365</v>
      </c>
      <c r="P10716" s="130">
        <v>0</v>
      </c>
      <c r="S10716" s="130">
        <v>0</v>
      </c>
      <c r="V10716" s="130">
        <v>26198.240000000002</v>
      </c>
      <c r="X10716" s="126" t="s">
        <v>469</v>
      </c>
      <c r="Z10716" s="127"/>
      <c r="AA10716" s="128">
        <v>1</v>
      </c>
      <c r="AB10716" s="128">
        <v>60</v>
      </c>
      <c r="AC10716" s="126" t="s">
        <v>366</v>
      </c>
      <c r="AD10716" s="126" t="s">
        <v>562</v>
      </c>
      <c r="AG10716" s="127"/>
      <c r="AI10716" s="127"/>
    </row>
    <row r="10717" spans="1:35" ht="14.85" customHeight="1">
      <c r="A10717" s="130">
        <v>5001570</v>
      </c>
      <c r="B10717" s="126" t="s">
        <v>21116</v>
      </c>
      <c r="C10717" s="126" t="s">
        <v>21107</v>
      </c>
      <c r="D10717" s="126" t="s">
        <v>21117</v>
      </c>
      <c r="E10717" s="126" t="s">
        <v>288</v>
      </c>
      <c r="F10717" s="126" t="s">
        <v>522</v>
      </c>
      <c r="G10717" s="126" t="s">
        <v>2495</v>
      </c>
      <c r="H10717" s="126" t="s">
        <v>524</v>
      </c>
      <c r="I10717" s="126" t="s">
        <v>126</v>
      </c>
      <c r="J10717" s="126" t="s">
        <v>4415</v>
      </c>
      <c r="K10717" s="126" t="s">
        <v>567</v>
      </c>
      <c r="L10717" s="126" t="s">
        <v>2120</v>
      </c>
      <c r="M10717" s="130">
        <v>31.19</v>
      </c>
      <c r="O10717" s="126" t="s">
        <v>528</v>
      </c>
      <c r="P10717" s="130">
        <v>0</v>
      </c>
      <c r="S10717" s="130">
        <v>0</v>
      </c>
      <c r="V10717" s="130">
        <v>31.19</v>
      </c>
      <c r="X10717" s="126" t="s">
        <v>3250</v>
      </c>
      <c r="Z10717" s="127"/>
      <c r="AA10717" s="128"/>
      <c r="AB10717" s="128"/>
      <c r="AD10717" s="126" t="s">
        <v>562</v>
      </c>
      <c r="AG10717" s="127"/>
      <c r="AI10717" s="127"/>
    </row>
    <row r="10718" spans="1:35" ht="14.85" customHeight="1">
      <c r="A10718" s="130">
        <v>5001569</v>
      </c>
      <c r="B10718" s="126" t="s">
        <v>21118</v>
      </c>
      <c r="C10718" s="126" t="s">
        <v>21119</v>
      </c>
      <c r="D10718" s="126" t="s">
        <v>21111</v>
      </c>
      <c r="E10718" s="126" t="s">
        <v>288</v>
      </c>
      <c r="F10718" s="126" t="s">
        <v>364</v>
      </c>
      <c r="G10718" s="126" t="s">
        <v>417</v>
      </c>
      <c r="H10718" s="126" t="s">
        <v>126</v>
      </c>
      <c r="I10718" s="126" t="s">
        <v>126</v>
      </c>
      <c r="J10718" s="126" t="s">
        <v>484</v>
      </c>
      <c r="K10718" s="126" t="s">
        <v>443</v>
      </c>
      <c r="L10718" s="126" t="s">
        <v>485</v>
      </c>
      <c r="M10718" s="130">
        <v>9739.52</v>
      </c>
      <c r="O10718" s="126" t="s">
        <v>486</v>
      </c>
      <c r="P10718" s="130">
        <v>0</v>
      </c>
      <c r="S10718" s="130">
        <v>0</v>
      </c>
      <c r="V10718" s="130">
        <v>26198.240000000002</v>
      </c>
      <c r="X10718" s="126" t="s">
        <v>487</v>
      </c>
      <c r="Z10718" s="127"/>
      <c r="AA10718" s="128">
        <v>1</v>
      </c>
      <c r="AB10718" s="128">
        <v>60</v>
      </c>
      <c r="AC10718" s="126" t="s">
        <v>366</v>
      </c>
      <c r="AD10718" s="126" t="s">
        <v>562</v>
      </c>
      <c r="AG10718" s="127"/>
      <c r="AI10718" s="127"/>
    </row>
    <row r="10719" spans="1:35" ht="14.85" customHeight="1">
      <c r="A10719" s="130">
        <v>5001568</v>
      </c>
      <c r="B10719" s="126" t="s">
        <v>21118</v>
      </c>
      <c r="C10719" s="126" t="s">
        <v>21119</v>
      </c>
      <c r="D10719" s="126" t="s">
        <v>21111</v>
      </c>
      <c r="E10719" s="126" t="s">
        <v>288</v>
      </c>
      <c r="F10719" s="126" t="s">
        <v>364</v>
      </c>
      <c r="G10719" s="126" t="s">
        <v>417</v>
      </c>
      <c r="H10719" s="126" t="s">
        <v>126</v>
      </c>
      <c r="I10719" s="126" t="s">
        <v>126</v>
      </c>
      <c r="J10719" s="126" t="s">
        <v>484</v>
      </c>
      <c r="K10719" s="126" t="s">
        <v>443</v>
      </c>
      <c r="L10719" s="126" t="s">
        <v>485</v>
      </c>
      <c r="M10719" s="130">
        <v>9739.52</v>
      </c>
      <c r="O10719" s="126" t="s">
        <v>486</v>
      </c>
      <c r="P10719" s="130">
        <v>0</v>
      </c>
      <c r="S10719" s="130">
        <v>0</v>
      </c>
      <c r="V10719" s="130">
        <v>26198.240000000002</v>
      </c>
      <c r="X10719" s="126" t="s">
        <v>549</v>
      </c>
      <c r="Z10719" s="127"/>
      <c r="AA10719" s="128">
        <v>2</v>
      </c>
      <c r="AB10719" s="128">
        <v>60</v>
      </c>
      <c r="AC10719" s="126" t="s">
        <v>366</v>
      </c>
      <c r="AD10719" s="126" t="s">
        <v>562</v>
      </c>
      <c r="AG10719" s="127"/>
      <c r="AI10719" s="127"/>
    </row>
    <row r="10720" spans="1:35" ht="14.85" customHeight="1">
      <c r="A10720" s="130">
        <v>5000546</v>
      </c>
      <c r="B10720" s="126" t="s">
        <v>21120</v>
      </c>
      <c r="C10720" s="126" t="s">
        <v>21121</v>
      </c>
      <c r="D10720" s="126" t="s">
        <v>2009</v>
      </c>
      <c r="E10720" s="126" t="s">
        <v>288</v>
      </c>
      <c r="F10720" s="126" t="s">
        <v>753</v>
      </c>
      <c r="G10720" s="126" t="s">
        <v>417</v>
      </c>
      <c r="H10720" s="126" t="s">
        <v>126</v>
      </c>
      <c r="I10720" s="126" t="s">
        <v>126</v>
      </c>
      <c r="J10720" s="126" t="s">
        <v>2010</v>
      </c>
      <c r="K10720" s="126" t="s">
        <v>747</v>
      </c>
      <c r="L10720" s="126" t="s">
        <v>2011</v>
      </c>
      <c r="M10720" s="130">
        <v>1850.24</v>
      </c>
      <c r="O10720" s="126" t="s">
        <v>2012</v>
      </c>
      <c r="P10720" s="130">
        <v>0</v>
      </c>
      <c r="S10720" s="130">
        <v>0</v>
      </c>
      <c r="V10720" s="130">
        <v>2148.44</v>
      </c>
      <c r="X10720" s="126" t="s">
        <v>2616</v>
      </c>
      <c r="Z10720" s="127"/>
      <c r="AA10720" s="128">
        <v>1</v>
      </c>
      <c r="AB10720" s="128">
        <v>24</v>
      </c>
      <c r="AD10720" s="126" t="s">
        <v>562</v>
      </c>
      <c r="AG10720" s="127"/>
      <c r="AI10720" s="127"/>
    </row>
    <row r="10721" spans="1:35" ht="14.85" customHeight="1">
      <c r="A10721" s="130">
        <v>5000545</v>
      </c>
      <c r="B10721" s="126" t="s">
        <v>21122</v>
      </c>
      <c r="C10721" s="126" t="s">
        <v>19892</v>
      </c>
      <c r="D10721" s="126" t="s">
        <v>21123</v>
      </c>
      <c r="E10721" s="126" t="s">
        <v>288</v>
      </c>
      <c r="F10721" s="126" t="s">
        <v>753</v>
      </c>
      <c r="G10721" s="126" t="s">
        <v>417</v>
      </c>
      <c r="H10721" s="126" t="s">
        <v>126</v>
      </c>
      <c r="I10721" s="126" t="s">
        <v>126</v>
      </c>
      <c r="J10721" s="126" t="s">
        <v>2010</v>
      </c>
      <c r="K10721" s="126" t="s">
        <v>747</v>
      </c>
      <c r="L10721" s="126" t="s">
        <v>2011</v>
      </c>
      <c r="M10721" s="130">
        <v>1850.24</v>
      </c>
      <c r="O10721" s="126" t="s">
        <v>2012</v>
      </c>
      <c r="P10721" s="130">
        <v>0</v>
      </c>
      <c r="S10721" s="130">
        <v>0</v>
      </c>
      <c r="V10721" s="130">
        <v>2814.6</v>
      </c>
      <c r="X10721" s="126" t="s">
        <v>2614</v>
      </c>
      <c r="Z10721" s="127"/>
      <c r="AA10721" s="128">
        <v>1</v>
      </c>
      <c r="AB10721" s="128">
        <v>24</v>
      </c>
      <c r="AD10721" s="126" t="s">
        <v>562</v>
      </c>
      <c r="AG10721" s="127"/>
      <c r="AI10721" s="127"/>
    </row>
    <row r="10722" spans="1:35" ht="14.85" customHeight="1">
      <c r="A10722" s="130">
        <v>5000544</v>
      </c>
      <c r="B10722" s="126" t="s">
        <v>21124</v>
      </c>
      <c r="C10722" s="126" t="s">
        <v>21125</v>
      </c>
      <c r="D10722" s="126" t="s">
        <v>21123</v>
      </c>
      <c r="E10722" s="126" t="s">
        <v>288</v>
      </c>
      <c r="F10722" s="126" t="s">
        <v>753</v>
      </c>
      <c r="G10722" s="126" t="s">
        <v>417</v>
      </c>
      <c r="H10722" s="126" t="s">
        <v>126</v>
      </c>
      <c r="I10722" s="126" t="s">
        <v>126</v>
      </c>
      <c r="J10722" s="126" t="s">
        <v>2010</v>
      </c>
      <c r="K10722" s="126" t="s">
        <v>747</v>
      </c>
      <c r="L10722" s="126" t="s">
        <v>2011</v>
      </c>
      <c r="M10722" s="130">
        <v>3046.4</v>
      </c>
      <c r="O10722" s="126" t="s">
        <v>2012</v>
      </c>
      <c r="P10722" s="130">
        <v>0</v>
      </c>
      <c r="S10722" s="130">
        <v>0</v>
      </c>
      <c r="V10722" s="130">
        <v>3046.4</v>
      </c>
      <c r="X10722" s="126" t="s">
        <v>2013</v>
      </c>
      <c r="Z10722" s="127"/>
      <c r="AA10722" s="128">
        <v>1</v>
      </c>
      <c r="AB10722" s="128">
        <v>24</v>
      </c>
      <c r="AD10722" s="126" t="s">
        <v>562</v>
      </c>
      <c r="AG10722" s="127"/>
      <c r="AI10722" s="127"/>
    </row>
    <row r="10723" spans="1:35" ht="14.85" customHeight="1">
      <c r="A10723" s="130">
        <v>5000543</v>
      </c>
      <c r="B10723" s="126" t="s">
        <v>21126</v>
      </c>
      <c r="C10723" s="126" t="s">
        <v>21127</v>
      </c>
      <c r="E10723" s="126" t="s">
        <v>288</v>
      </c>
      <c r="F10723" s="126" t="s">
        <v>753</v>
      </c>
      <c r="G10723" s="126" t="s">
        <v>417</v>
      </c>
      <c r="H10723" s="126" t="s">
        <v>126</v>
      </c>
      <c r="I10723" s="126" t="s">
        <v>126</v>
      </c>
      <c r="J10723" s="126" t="s">
        <v>2010</v>
      </c>
      <c r="K10723" s="126" t="s">
        <v>747</v>
      </c>
      <c r="L10723" s="126" t="s">
        <v>2011</v>
      </c>
      <c r="M10723" s="130">
        <v>14122.08</v>
      </c>
      <c r="N10723" s="126" t="s">
        <v>290</v>
      </c>
      <c r="O10723" s="126" t="s">
        <v>2012</v>
      </c>
      <c r="P10723" s="130">
        <v>0</v>
      </c>
      <c r="S10723" s="130">
        <v>0</v>
      </c>
      <c r="V10723" s="130">
        <v>16121</v>
      </c>
      <c r="X10723" s="126" t="s">
        <v>4442</v>
      </c>
      <c r="Y10723" s="126" t="s">
        <v>517</v>
      </c>
      <c r="Z10723" s="127"/>
      <c r="AA10723" s="128">
        <v>1</v>
      </c>
      <c r="AB10723" s="128">
        <v>60</v>
      </c>
      <c r="AD10723" s="126" t="s">
        <v>562</v>
      </c>
      <c r="AG10723" s="127"/>
      <c r="AI10723" s="127"/>
    </row>
    <row r="10724" spans="1:35" ht="14.85" customHeight="1">
      <c r="A10724" s="130">
        <v>5000542</v>
      </c>
      <c r="B10724" s="126" t="s">
        <v>21128</v>
      </c>
      <c r="C10724" s="126" t="s">
        <v>21129</v>
      </c>
      <c r="E10724" s="126" t="s">
        <v>288</v>
      </c>
      <c r="F10724" s="126" t="s">
        <v>753</v>
      </c>
      <c r="G10724" s="126" t="s">
        <v>417</v>
      </c>
      <c r="H10724" s="126" t="s">
        <v>126</v>
      </c>
      <c r="I10724" s="126" t="s">
        <v>126</v>
      </c>
      <c r="J10724" s="126" t="s">
        <v>2010</v>
      </c>
      <c r="K10724" s="126" t="s">
        <v>747</v>
      </c>
      <c r="L10724" s="126" t="s">
        <v>2011</v>
      </c>
      <c r="M10724" s="130">
        <v>12547.89</v>
      </c>
      <c r="N10724" s="126" t="s">
        <v>290</v>
      </c>
      <c r="O10724" s="126" t="s">
        <v>2012</v>
      </c>
      <c r="P10724" s="130">
        <v>0</v>
      </c>
      <c r="S10724" s="130">
        <v>0</v>
      </c>
      <c r="V10724" s="130">
        <v>12547.89</v>
      </c>
      <c r="X10724" s="126" t="s">
        <v>4442</v>
      </c>
      <c r="Y10724" s="126" t="s">
        <v>517</v>
      </c>
      <c r="Z10724" s="127"/>
      <c r="AA10724" s="128">
        <v>1</v>
      </c>
      <c r="AB10724" s="128">
        <v>60</v>
      </c>
      <c r="AD10724" s="126" t="s">
        <v>562</v>
      </c>
      <c r="AG10724" s="127"/>
      <c r="AI10724" s="127"/>
    </row>
    <row r="10725" spans="1:35" ht="14.85" customHeight="1">
      <c r="A10725" s="130">
        <v>5000541</v>
      </c>
      <c r="B10725" s="126" t="s">
        <v>21130</v>
      </c>
      <c r="C10725" s="126" t="s">
        <v>21131</v>
      </c>
      <c r="D10725" s="126" t="s">
        <v>2950</v>
      </c>
      <c r="E10725" s="126" t="s">
        <v>288</v>
      </c>
      <c r="F10725" s="126" t="s">
        <v>591</v>
      </c>
      <c r="G10725" s="126" t="s">
        <v>417</v>
      </c>
      <c r="H10725" s="126" t="s">
        <v>126</v>
      </c>
      <c r="I10725" s="126" t="s">
        <v>126</v>
      </c>
      <c r="J10725" s="126" t="s">
        <v>2951</v>
      </c>
      <c r="K10725" s="126" t="s">
        <v>613</v>
      </c>
      <c r="L10725" s="126" t="s">
        <v>2952</v>
      </c>
      <c r="M10725" s="130">
        <v>584.64</v>
      </c>
      <c r="O10725" s="126" t="s">
        <v>684</v>
      </c>
      <c r="P10725" s="130">
        <v>0</v>
      </c>
      <c r="S10725" s="130">
        <v>0</v>
      </c>
      <c r="V10725" s="130">
        <v>1050.75</v>
      </c>
      <c r="X10725" s="126" t="s">
        <v>2953</v>
      </c>
      <c r="Z10725" s="127"/>
      <c r="AA10725" s="128">
        <v>1</v>
      </c>
      <c r="AB10725" s="128">
        <v>12</v>
      </c>
      <c r="AD10725" s="126" t="s">
        <v>562</v>
      </c>
      <c r="AG10725" s="127"/>
      <c r="AI10725" s="127"/>
    </row>
    <row r="10726" spans="1:35" ht="14.85" customHeight="1">
      <c r="A10726" s="130">
        <v>5000540</v>
      </c>
      <c r="B10726" s="126" t="s">
        <v>21132</v>
      </c>
      <c r="C10726" s="126" t="s">
        <v>21133</v>
      </c>
      <c r="D10726" s="126" t="s">
        <v>3216</v>
      </c>
      <c r="E10726" s="126" t="s">
        <v>288</v>
      </c>
      <c r="F10726" s="126" t="s">
        <v>591</v>
      </c>
      <c r="G10726" s="126" t="s">
        <v>417</v>
      </c>
      <c r="H10726" s="126" t="s">
        <v>126</v>
      </c>
      <c r="I10726" s="126" t="s">
        <v>126</v>
      </c>
      <c r="J10726" s="126" t="s">
        <v>2951</v>
      </c>
      <c r="K10726" s="126" t="s">
        <v>613</v>
      </c>
      <c r="L10726" s="126" t="s">
        <v>2952</v>
      </c>
      <c r="M10726" s="130">
        <v>1363.04</v>
      </c>
      <c r="O10726" s="126" t="s">
        <v>684</v>
      </c>
      <c r="P10726" s="130">
        <v>0</v>
      </c>
      <c r="S10726" s="130">
        <v>0</v>
      </c>
      <c r="V10726" s="130">
        <v>1487.27</v>
      </c>
      <c r="X10726" s="126" t="s">
        <v>3217</v>
      </c>
      <c r="Z10726" s="127"/>
      <c r="AA10726" s="128">
        <v>1</v>
      </c>
      <c r="AB10726" s="128">
        <v>24</v>
      </c>
      <c r="AD10726" s="126" t="s">
        <v>562</v>
      </c>
      <c r="AG10726" s="127"/>
      <c r="AI10726" s="127"/>
    </row>
    <row r="10727" spans="1:35" ht="14.85" customHeight="1">
      <c r="A10727" s="130">
        <v>5000539</v>
      </c>
      <c r="B10727" s="126" t="s">
        <v>21134</v>
      </c>
      <c r="C10727" s="126" t="s">
        <v>21135</v>
      </c>
      <c r="D10727" s="126" t="s">
        <v>3216</v>
      </c>
      <c r="E10727" s="126" t="s">
        <v>288</v>
      </c>
      <c r="F10727" s="126" t="s">
        <v>591</v>
      </c>
      <c r="G10727" s="126" t="s">
        <v>417</v>
      </c>
      <c r="H10727" s="126" t="s">
        <v>126</v>
      </c>
      <c r="I10727" s="126" t="s">
        <v>126</v>
      </c>
      <c r="J10727" s="126" t="s">
        <v>2951</v>
      </c>
      <c r="K10727" s="126" t="s">
        <v>613</v>
      </c>
      <c r="L10727" s="126" t="s">
        <v>2952</v>
      </c>
      <c r="M10727" s="130">
        <v>1098.0999999999999</v>
      </c>
      <c r="O10727" s="126" t="s">
        <v>684</v>
      </c>
      <c r="P10727" s="130">
        <v>0</v>
      </c>
      <c r="S10727" s="130">
        <v>0</v>
      </c>
      <c r="V10727" s="130">
        <v>1098.0999999999999</v>
      </c>
      <c r="X10727" s="126" t="s">
        <v>3217</v>
      </c>
      <c r="Z10727" s="127"/>
      <c r="AA10727" s="128">
        <v>1</v>
      </c>
      <c r="AB10727" s="128">
        <v>24</v>
      </c>
      <c r="AD10727" s="126" t="s">
        <v>562</v>
      </c>
      <c r="AG10727" s="127"/>
      <c r="AI10727" s="127"/>
    </row>
    <row r="10728" spans="1:35" ht="14.85" customHeight="1">
      <c r="A10728" s="130">
        <v>5000538</v>
      </c>
      <c r="B10728" s="126" t="s">
        <v>21136</v>
      </c>
      <c r="C10728" s="126" t="s">
        <v>21137</v>
      </c>
      <c r="D10728" s="126" t="s">
        <v>3216</v>
      </c>
      <c r="E10728" s="126" t="s">
        <v>288</v>
      </c>
      <c r="F10728" s="126" t="s">
        <v>591</v>
      </c>
      <c r="G10728" s="126" t="s">
        <v>417</v>
      </c>
      <c r="H10728" s="126" t="s">
        <v>126</v>
      </c>
      <c r="I10728" s="126" t="s">
        <v>126</v>
      </c>
      <c r="J10728" s="126" t="s">
        <v>2951</v>
      </c>
      <c r="K10728" s="126" t="s">
        <v>613</v>
      </c>
      <c r="L10728" s="126" t="s">
        <v>2952</v>
      </c>
      <c r="M10728" s="130">
        <v>945.58</v>
      </c>
      <c r="O10728" s="126" t="s">
        <v>684</v>
      </c>
      <c r="P10728" s="130">
        <v>0</v>
      </c>
      <c r="S10728" s="130">
        <v>0</v>
      </c>
      <c r="V10728" s="130">
        <v>945.58</v>
      </c>
      <c r="X10728" s="126" t="s">
        <v>3217</v>
      </c>
      <c r="Z10728" s="127"/>
      <c r="AA10728" s="128">
        <v>1</v>
      </c>
      <c r="AB10728" s="128">
        <v>24</v>
      </c>
      <c r="AD10728" s="126" t="s">
        <v>562</v>
      </c>
      <c r="AG10728" s="127"/>
      <c r="AI10728" s="127"/>
    </row>
    <row r="10729" spans="1:35" ht="14.85" customHeight="1">
      <c r="A10729" s="130">
        <v>5000449</v>
      </c>
      <c r="B10729" s="126" t="s">
        <v>21138</v>
      </c>
      <c r="C10729" s="126" t="s">
        <v>16439</v>
      </c>
      <c r="D10729" s="126" t="s">
        <v>20836</v>
      </c>
      <c r="E10729" s="126" t="s">
        <v>288</v>
      </c>
      <c r="F10729" s="126" t="s">
        <v>753</v>
      </c>
      <c r="G10729" s="126" t="s">
        <v>417</v>
      </c>
      <c r="H10729" s="126" t="s">
        <v>126</v>
      </c>
      <c r="I10729" s="126" t="s">
        <v>126</v>
      </c>
      <c r="J10729" s="126" t="s">
        <v>16268</v>
      </c>
      <c r="K10729" s="126" t="s">
        <v>747</v>
      </c>
      <c r="L10729" s="126" t="s">
        <v>7116</v>
      </c>
      <c r="M10729" s="130">
        <v>272.16000000000003</v>
      </c>
      <c r="O10729" s="126" t="s">
        <v>2098</v>
      </c>
      <c r="P10729" s="130">
        <v>0</v>
      </c>
      <c r="S10729" s="130">
        <v>0</v>
      </c>
      <c r="V10729" s="130">
        <v>334.99</v>
      </c>
      <c r="X10729" s="126" t="s">
        <v>5098</v>
      </c>
      <c r="Z10729" s="127"/>
      <c r="AA10729" s="128">
        <v>2</v>
      </c>
      <c r="AB10729" s="128">
        <v>12</v>
      </c>
      <c r="AD10729" s="126" t="s">
        <v>562</v>
      </c>
      <c r="AG10729" s="127"/>
      <c r="AI10729" s="127"/>
    </row>
    <row r="10730" spans="1:35" ht="14.85" customHeight="1">
      <c r="A10730" s="130">
        <v>5000537</v>
      </c>
      <c r="B10730" s="126" t="s">
        <v>21139</v>
      </c>
      <c r="C10730" s="126" t="s">
        <v>14274</v>
      </c>
      <c r="D10730" s="126" t="s">
        <v>21140</v>
      </c>
      <c r="E10730" s="126" t="s">
        <v>288</v>
      </c>
      <c r="F10730" s="126" t="s">
        <v>364</v>
      </c>
      <c r="G10730" s="126" t="s">
        <v>417</v>
      </c>
      <c r="H10730" s="126" t="s">
        <v>126</v>
      </c>
      <c r="I10730" s="126" t="s">
        <v>126</v>
      </c>
      <c r="J10730" s="126" t="s">
        <v>3583</v>
      </c>
      <c r="K10730" s="126" t="s">
        <v>467</v>
      </c>
      <c r="L10730" s="126" t="s">
        <v>3584</v>
      </c>
      <c r="M10730" s="130">
        <v>6817.44</v>
      </c>
      <c r="O10730" s="126" t="s">
        <v>365</v>
      </c>
      <c r="P10730" s="130">
        <v>0</v>
      </c>
      <c r="S10730" s="130">
        <v>0</v>
      </c>
      <c r="V10730" s="130">
        <v>7557.56</v>
      </c>
      <c r="X10730" s="126" t="s">
        <v>469</v>
      </c>
      <c r="Z10730" s="127"/>
      <c r="AA10730" s="128">
        <v>1</v>
      </c>
      <c r="AB10730" s="128">
        <v>60</v>
      </c>
      <c r="AC10730" s="126" t="s">
        <v>366</v>
      </c>
      <c r="AD10730" s="126" t="s">
        <v>562</v>
      </c>
      <c r="AG10730" s="127"/>
      <c r="AI10730" s="127"/>
    </row>
    <row r="10731" spans="1:35" ht="14.85" customHeight="1">
      <c r="A10731" s="130">
        <v>5000535</v>
      </c>
      <c r="B10731" s="126" t="s">
        <v>21141</v>
      </c>
      <c r="C10731" s="126" t="s">
        <v>21142</v>
      </c>
      <c r="D10731" s="126" t="s">
        <v>21143</v>
      </c>
      <c r="E10731" s="126" t="s">
        <v>288</v>
      </c>
      <c r="F10731" s="126" t="s">
        <v>753</v>
      </c>
      <c r="G10731" s="126" t="s">
        <v>417</v>
      </c>
      <c r="H10731" s="126" t="s">
        <v>126</v>
      </c>
      <c r="I10731" s="126" t="s">
        <v>126</v>
      </c>
      <c r="J10731" s="126" t="s">
        <v>7115</v>
      </c>
      <c r="K10731" s="126" t="s">
        <v>504</v>
      </c>
      <c r="L10731" s="126" t="s">
        <v>7116</v>
      </c>
      <c r="M10731" s="130">
        <v>350.56</v>
      </c>
      <c r="O10731" s="126" t="s">
        <v>2098</v>
      </c>
      <c r="P10731" s="130">
        <v>0</v>
      </c>
      <c r="S10731" s="130">
        <v>0</v>
      </c>
      <c r="V10731" s="130">
        <v>1369.99</v>
      </c>
      <c r="X10731" s="126" t="s">
        <v>2099</v>
      </c>
      <c r="Z10731" s="127"/>
      <c r="AA10731" s="128">
        <v>2</v>
      </c>
      <c r="AB10731" s="128">
        <v>12</v>
      </c>
      <c r="AD10731" s="126" t="s">
        <v>562</v>
      </c>
      <c r="AG10731" s="127"/>
      <c r="AI10731" s="127"/>
    </row>
    <row r="10732" spans="1:35" ht="14.85" customHeight="1">
      <c r="A10732" s="130">
        <v>5000534</v>
      </c>
      <c r="B10732" s="126" t="s">
        <v>21144</v>
      </c>
      <c r="C10732" s="126" t="s">
        <v>21142</v>
      </c>
      <c r="D10732" s="126" t="s">
        <v>21145</v>
      </c>
      <c r="E10732" s="126" t="s">
        <v>288</v>
      </c>
      <c r="F10732" s="126" t="s">
        <v>753</v>
      </c>
      <c r="G10732" s="126" t="s">
        <v>417</v>
      </c>
      <c r="H10732" s="126" t="s">
        <v>126</v>
      </c>
      <c r="I10732" s="126" t="s">
        <v>126</v>
      </c>
      <c r="J10732" s="126" t="s">
        <v>7115</v>
      </c>
      <c r="K10732" s="126" t="s">
        <v>504</v>
      </c>
      <c r="L10732" s="126" t="s">
        <v>7116</v>
      </c>
      <c r="M10732" s="130">
        <v>272.16000000000003</v>
      </c>
      <c r="O10732" s="126" t="s">
        <v>2098</v>
      </c>
      <c r="P10732" s="130">
        <v>0</v>
      </c>
      <c r="S10732" s="130">
        <v>0</v>
      </c>
      <c r="V10732" s="130">
        <v>854.99</v>
      </c>
      <c r="X10732" s="126" t="s">
        <v>5098</v>
      </c>
      <c r="Z10732" s="127"/>
      <c r="AA10732" s="128">
        <v>2</v>
      </c>
      <c r="AB10732" s="128">
        <v>12</v>
      </c>
      <c r="AD10732" s="126" t="s">
        <v>562</v>
      </c>
      <c r="AG10732" s="127"/>
      <c r="AI10732" s="127"/>
    </row>
    <row r="10733" spans="1:35" ht="14.85" customHeight="1">
      <c r="A10733" s="130">
        <v>5000533</v>
      </c>
      <c r="B10733" s="126" t="s">
        <v>21146</v>
      </c>
      <c r="C10733" s="126" t="s">
        <v>21142</v>
      </c>
      <c r="D10733" s="126" t="s">
        <v>20831</v>
      </c>
      <c r="E10733" s="126" t="s">
        <v>288</v>
      </c>
      <c r="F10733" s="126" t="s">
        <v>753</v>
      </c>
      <c r="G10733" s="126" t="s">
        <v>417</v>
      </c>
      <c r="H10733" s="126" t="s">
        <v>126</v>
      </c>
      <c r="I10733" s="126" t="s">
        <v>126</v>
      </c>
      <c r="J10733" s="126" t="s">
        <v>7115</v>
      </c>
      <c r="K10733" s="126" t="s">
        <v>504</v>
      </c>
      <c r="L10733" s="126" t="s">
        <v>7116</v>
      </c>
      <c r="M10733" s="130">
        <v>350.56</v>
      </c>
      <c r="O10733" s="126" t="s">
        <v>2098</v>
      </c>
      <c r="P10733" s="130">
        <v>0</v>
      </c>
      <c r="S10733" s="130">
        <v>0</v>
      </c>
      <c r="V10733" s="130">
        <v>1004.99</v>
      </c>
      <c r="X10733" s="126" t="s">
        <v>2099</v>
      </c>
      <c r="Z10733" s="127"/>
      <c r="AA10733" s="128">
        <v>2</v>
      </c>
      <c r="AB10733" s="128">
        <v>12</v>
      </c>
      <c r="AD10733" s="126" t="s">
        <v>562</v>
      </c>
      <c r="AG10733" s="127"/>
      <c r="AI10733" s="127"/>
    </row>
    <row r="10734" spans="1:35" ht="14.85" customHeight="1">
      <c r="A10734" s="130">
        <v>5000532</v>
      </c>
      <c r="B10734" s="126" t="s">
        <v>21147</v>
      </c>
      <c r="C10734" s="126" t="s">
        <v>21148</v>
      </c>
      <c r="D10734" s="126" t="s">
        <v>21149</v>
      </c>
      <c r="E10734" s="126" t="s">
        <v>288</v>
      </c>
      <c r="F10734" s="126" t="s">
        <v>753</v>
      </c>
      <c r="G10734" s="126" t="s">
        <v>417</v>
      </c>
      <c r="H10734" s="126" t="s">
        <v>126</v>
      </c>
      <c r="I10734" s="126" t="s">
        <v>126</v>
      </c>
      <c r="J10734" s="126" t="s">
        <v>7115</v>
      </c>
      <c r="K10734" s="126" t="s">
        <v>504</v>
      </c>
      <c r="L10734" s="126" t="s">
        <v>7116</v>
      </c>
      <c r="M10734" s="130">
        <v>350.56</v>
      </c>
      <c r="O10734" s="126" t="s">
        <v>2098</v>
      </c>
      <c r="P10734" s="130">
        <v>0</v>
      </c>
      <c r="S10734" s="130">
        <v>0</v>
      </c>
      <c r="V10734" s="130">
        <v>509.99</v>
      </c>
      <c r="X10734" s="126" t="s">
        <v>2099</v>
      </c>
      <c r="Z10734" s="127"/>
      <c r="AA10734" s="128">
        <v>2</v>
      </c>
      <c r="AB10734" s="128">
        <v>12</v>
      </c>
      <c r="AD10734" s="126" t="s">
        <v>562</v>
      </c>
      <c r="AG10734" s="127"/>
      <c r="AI10734" s="127"/>
    </row>
    <row r="10735" spans="1:35" ht="14.85" customHeight="1">
      <c r="A10735" s="130">
        <v>5000531</v>
      </c>
      <c r="B10735" s="126" t="s">
        <v>21150</v>
      </c>
      <c r="C10735" s="126" t="s">
        <v>21151</v>
      </c>
      <c r="D10735" s="126" t="s">
        <v>20836</v>
      </c>
      <c r="E10735" s="126" t="s">
        <v>288</v>
      </c>
      <c r="F10735" s="126" t="s">
        <v>753</v>
      </c>
      <c r="G10735" s="126" t="s">
        <v>417</v>
      </c>
      <c r="H10735" s="126" t="s">
        <v>126</v>
      </c>
      <c r="I10735" s="126" t="s">
        <v>126</v>
      </c>
      <c r="J10735" s="126" t="s">
        <v>7115</v>
      </c>
      <c r="K10735" s="126" t="s">
        <v>504</v>
      </c>
      <c r="L10735" s="126" t="s">
        <v>7116</v>
      </c>
      <c r="M10735" s="130">
        <v>272.16000000000003</v>
      </c>
      <c r="O10735" s="126" t="s">
        <v>2098</v>
      </c>
      <c r="P10735" s="130">
        <v>0</v>
      </c>
      <c r="S10735" s="130">
        <v>0</v>
      </c>
      <c r="V10735" s="130">
        <v>474.99</v>
      </c>
      <c r="X10735" s="126" t="s">
        <v>5098</v>
      </c>
      <c r="Z10735" s="127"/>
      <c r="AA10735" s="128">
        <v>2</v>
      </c>
      <c r="AB10735" s="128">
        <v>12</v>
      </c>
      <c r="AD10735" s="126" t="s">
        <v>562</v>
      </c>
      <c r="AG10735" s="127"/>
      <c r="AI10735" s="127"/>
    </row>
    <row r="10736" spans="1:35" ht="14.85" customHeight="1">
      <c r="A10736" s="130">
        <v>5000530</v>
      </c>
      <c r="B10736" s="126" t="s">
        <v>21152</v>
      </c>
      <c r="C10736" s="126" t="s">
        <v>13317</v>
      </c>
      <c r="D10736" s="126" t="s">
        <v>19363</v>
      </c>
      <c r="E10736" s="126" t="s">
        <v>288</v>
      </c>
      <c r="F10736" s="126" t="s">
        <v>753</v>
      </c>
      <c r="G10736" s="126" t="s">
        <v>417</v>
      </c>
      <c r="H10736" s="126" t="s">
        <v>308</v>
      </c>
      <c r="I10736" s="126" t="s">
        <v>308</v>
      </c>
      <c r="J10736" s="126" t="s">
        <v>7115</v>
      </c>
      <c r="K10736" s="126" t="s">
        <v>504</v>
      </c>
      <c r="L10736" s="126" t="s">
        <v>7116</v>
      </c>
      <c r="M10736" s="130">
        <v>584.64</v>
      </c>
      <c r="O10736" s="126" t="s">
        <v>1804</v>
      </c>
      <c r="P10736" s="130">
        <v>0</v>
      </c>
      <c r="S10736" s="130">
        <v>0</v>
      </c>
      <c r="V10736" s="130">
        <v>1379.99</v>
      </c>
      <c r="X10736" s="126" t="s">
        <v>1805</v>
      </c>
      <c r="Z10736" s="127"/>
      <c r="AA10736" s="128">
        <v>2</v>
      </c>
      <c r="AB10736" s="128">
        <v>12</v>
      </c>
      <c r="AD10736" s="126" t="s">
        <v>562</v>
      </c>
      <c r="AG10736" s="127"/>
      <c r="AI10736" s="127"/>
    </row>
    <row r="10737" spans="1:35" ht="14.85" customHeight="1">
      <c r="A10737" s="130">
        <v>5000529</v>
      </c>
      <c r="B10737" s="126" t="s">
        <v>21153</v>
      </c>
      <c r="C10737" s="126" t="s">
        <v>13317</v>
      </c>
      <c r="D10737" s="126" t="s">
        <v>19692</v>
      </c>
      <c r="E10737" s="126" t="s">
        <v>288</v>
      </c>
      <c r="F10737" s="126" t="s">
        <v>753</v>
      </c>
      <c r="G10737" s="126" t="s">
        <v>417</v>
      </c>
      <c r="H10737" s="126" t="s">
        <v>126</v>
      </c>
      <c r="I10737" s="126" t="s">
        <v>126</v>
      </c>
      <c r="J10737" s="126" t="s">
        <v>7115</v>
      </c>
      <c r="K10737" s="126" t="s">
        <v>504</v>
      </c>
      <c r="L10737" s="126" t="s">
        <v>7116</v>
      </c>
      <c r="M10737" s="130">
        <v>876.96</v>
      </c>
      <c r="O10737" s="126" t="s">
        <v>1804</v>
      </c>
      <c r="P10737" s="130">
        <v>0</v>
      </c>
      <c r="S10737" s="130">
        <v>0</v>
      </c>
      <c r="V10737" s="130">
        <v>1509.99</v>
      </c>
      <c r="X10737" s="126" t="s">
        <v>3160</v>
      </c>
      <c r="Z10737" s="127"/>
      <c r="AA10737" s="128">
        <v>2</v>
      </c>
      <c r="AB10737" s="128">
        <v>12</v>
      </c>
      <c r="AD10737" s="126" t="s">
        <v>562</v>
      </c>
      <c r="AG10737" s="127"/>
      <c r="AI10737" s="127"/>
    </row>
    <row r="10738" spans="1:35" ht="14.85" customHeight="1">
      <c r="A10738" s="130">
        <v>5000528</v>
      </c>
      <c r="B10738" s="126" t="s">
        <v>21154</v>
      </c>
      <c r="C10738" s="126" t="s">
        <v>13317</v>
      </c>
      <c r="D10738" s="126" t="s">
        <v>21155</v>
      </c>
      <c r="E10738" s="126" t="s">
        <v>288</v>
      </c>
      <c r="F10738" s="126" t="s">
        <v>753</v>
      </c>
      <c r="G10738" s="126" t="s">
        <v>417</v>
      </c>
      <c r="H10738" s="126" t="s">
        <v>308</v>
      </c>
      <c r="I10738" s="126" t="s">
        <v>308</v>
      </c>
      <c r="J10738" s="126" t="s">
        <v>7115</v>
      </c>
      <c r="K10738" s="126" t="s">
        <v>504</v>
      </c>
      <c r="L10738" s="126" t="s">
        <v>7116</v>
      </c>
      <c r="M10738" s="130">
        <v>584.64</v>
      </c>
      <c r="O10738" s="126" t="s">
        <v>1804</v>
      </c>
      <c r="P10738" s="130">
        <v>0</v>
      </c>
      <c r="S10738" s="130">
        <v>0</v>
      </c>
      <c r="V10738" s="130">
        <v>999.99</v>
      </c>
      <c r="X10738" s="126" t="s">
        <v>1805</v>
      </c>
      <c r="Z10738" s="127"/>
      <c r="AA10738" s="128">
        <v>2</v>
      </c>
      <c r="AB10738" s="128">
        <v>12</v>
      </c>
      <c r="AD10738" s="126" t="s">
        <v>562</v>
      </c>
      <c r="AG10738" s="127"/>
      <c r="AI10738" s="127"/>
    </row>
    <row r="10739" spans="1:35" ht="14.85" customHeight="1">
      <c r="A10739" s="130">
        <v>5000527</v>
      </c>
      <c r="B10739" s="126" t="s">
        <v>21156</v>
      </c>
      <c r="C10739" s="126" t="s">
        <v>13317</v>
      </c>
      <c r="D10739" s="126" t="s">
        <v>17789</v>
      </c>
      <c r="E10739" s="126" t="s">
        <v>288</v>
      </c>
      <c r="F10739" s="126" t="s">
        <v>753</v>
      </c>
      <c r="G10739" s="126" t="s">
        <v>417</v>
      </c>
      <c r="H10739" s="126" t="s">
        <v>308</v>
      </c>
      <c r="I10739" s="126" t="s">
        <v>308</v>
      </c>
      <c r="J10739" s="126" t="s">
        <v>7115</v>
      </c>
      <c r="K10739" s="126" t="s">
        <v>504</v>
      </c>
      <c r="L10739" s="126" t="s">
        <v>7116</v>
      </c>
      <c r="M10739" s="130">
        <v>399.84</v>
      </c>
      <c r="O10739" s="126" t="s">
        <v>1807</v>
      </c>
      <c r="P10739" s="130">
        <v>0</v>
      </c>
      <c r="S10739" s="130">
        <v>0</v>
      </c>
      <c r="V10739" s="130">
        <v>794.99</v>
      </c>
      <c r="X10739" s="126" t="s">
        <v>1808</v>
      </c>
      <c r="Z10739" s="127"/>
      <c r="AA10739" s="128">
        <v>2</v>
      </c>
      <c r="AB10739" s="128">
        <v>12</v>
      </c>
      <c r="AD10739" s="126" t="s">
        <v>562</v>
      </c>
      <c r="AG10739" s="127"/>
      <c r="AI10739" s="127"/>
    </row>
    <row r="10740" spans="1:35" ht="14.85" customHeight="1">
      <c r="A10740" s="130">
        <v>5000526</v>
      </c>
      <c r="B10740" s="126" t="s">
        <v>21157</v>
      </c>
      <c r="C10740" s="126" t="s">
        <v>21158</v>
      </c>
      <c r="D10740" s="126" t="s">
        <v>13313</v>
      </c>
      <c r="E10740" s="126" t="s">
        <v>288</v>
      </c>
      <c r="F10740" s="126" t="s">
        <v>753</v>
      </c>
      <c r="G10740" s="126" t="s">
        <v>417</v>
      </c>
      <c r="H10740" s="126" t="s">
        <v>308</v>
      </c>
      <c r="I10740" s="126" t="s">
        <v>308</v>
      </c>
      <c r="J10740" s="126" t="s">
        <v>7115</v>
      </c>
      <c r="K10740" s="126" t="s">
        <v>504</v>
      </c>
      <c r="L10740" s="126" t="s">
        <v>7116</v>
      </c>
      <c r="M10740" s="130">
        <v>399.84</v>
      </c>
      <c r="O10740" s="126" t="s">
        <v>1807</v>
      </c>
      <c r="P10740" s="130">
        <v>0</v>
      </c>
      <c r="S10740" s="130">
        <v>0</v>
      </c>
      <c r="V10740" s="130">
        <v>794.99</v>
      </c>
      <c r="X10740" s="126" t="s">
        <v>1808</v>
      </c>
      <c r="Z10740" s="127"/>
      <c r="AA10740" s="128">
        <v>2</v>
      </c>
      <c r="AB10740" s="128">
        <v>12</v>
      </c>
      <c r="AD10740" s="126" t="s">
        <v>562</v>
      </c>
      <c r="AG10740" s="127"/>
      <c r="AI10740" s="127"/>
    </row>
    <row r="10741" spans="1:35" ht="14.85" customHeight="1">
      <c r="A10741" s="130">
        <v>5011829</v>
      </c>
      <c r="B10741" s="126" t="s">
        <v>413</v>
      </c>
      <c r="C10741" s="126" t="s">
        <v>21159</v>
      </c>
      <c r="E10741" s="126" t="s">
        <v>288</v>
      </c>
      <c r="F10741" s="126" t="s">
        <v>364</v>
      </c>
      <c r="G10741" s="126" t="s">
        <v>417</v>
      </c>
      <c r="H10741" s="126" t="s">
        <v>126</v>
      </c>
      <c r="I10741" s="126" t="s">
        <v>418</v>
      </c>
      <c r="J10741" s="126" t="s">
        <v>466</v>
      </c>
      <c r="K10741" s="126" t="s">
        <v>467</v>
      </c>
      <c r="L10741" s="126" t="s">
        <v>468</v>
      </c>
      <c r="M10741" s="130">
        <v>9739.52</v>
      </c>
      <c r="O10741" s="126" t="s">
        <v>486</v>
      </c>
      <c r="P10741" s="130">
        <v>0</v>
      </c>
      <c r="S10741" s="130">
        <v>0</v>
      </c>
      <c r="V10741" s="130">
        <v>14239.52</v>
      </c>
      <c r="X10741" s="126" t="s">
        <v>487</v>
      </c>
      <c r="Z10741" s="127"/>
      <c r="AA10741" s="128">
        <v>1</v>
      </c>
      <c r="AB10741" s="128">
        <v>60</v>
      </c>
      <c r="AC10741" s="126" t="s">
        <v>366</v>
      </c>
      <c r="AD10741" s="126" t="s">
        <v>2409</v>
      </c>
      <c r="AG10741" s="127"/>
      <c r="AI10741" s="127"/>
    </row>
    <row r="10742" spans="1:35" ht="14.85" customHeight="1">
      <c r="A10742" s="130">
        <v>5015670</v>
      </c>
      <c r="B10742" s="126" t="s">
        <v>413</v>
      </c>
      <c r="C10742" s="126" t="s">
        <v>21160</v>
      </c>
      <c r="D10742" s="126" t="s">
        <v>20783</v>
      </c>
      <c r="E10742" s="126" t="s">
        <v>288</v>
      </c>
      <c r="F10742" s="126" t="s">
        <v>364</v>
      </c>
      <c r="G10742" s="126" t="s">
        <v>417</v>
      </c>
      <c r="H10742" s="126" t="s">
        <v>126</v>
      </c>
      <c r="I10742" s="126" t="s">
        <v>126</v>
      </c>
      <c r="J10742" s="126" t="s">
        <v>484</v>
      </c>
      <c r="K10742" s="126" t="s">
        <v>443</v>
      </c>
      <c r="L10742" s="126" t="s">
        <v>485</v>
      </c>
      <c r="M10742" s="130">
        <v>6817.44</v>
      </c>
      <c r="O10742" s="126" t="s">
        <v>365</v>
      </c>
      <c r="P10742" s="130">
        <v>0</v>
      </c>
      <c r="S10742" s="130">
        <v>0</v>
      </c>
      <c r="V10742" s="130">
        <v>18480</v>
      </c>
      <c r="X10742" s="126" t="s">
        <v>469</v>
      </c>
      <c r="Z10742" s="127"/>
      <c r="AA10742" s="128">
        <v>1</v>
      </c>
      <c r="AB10742" s="128">
        <v>60</v>
      </c>
      <c r="AC10742" s="126" t="s">
        <v>366</v>
      </c>
      <c r="AD10742" s="126" t="s">
        <v>19017</v>
      </c>
      <c r="AG10742" s="127"/>
      <c r="AI10742" s="127"/>
    </row>
    <row r="10743" spans="1:35" ht="14.85" customHeight="1">
      <c r="A10743" s="130">
        <v>5015543</v>
      </c>
      <c r="B10743" s="126" t="s">
        <v>413</v>
      </c>
      <c r="C10743" s="126" t="s">
        <v>21161</v>
      </c>
      <c r="D10743" s="126" t="s">
        <v>21162</v>
      </c>
      <c r="E10743" s="126" t="s">
        <v>288</v>
      </c>
      <c r="F10743" s="126" t="s">
        <v>522</v>
      </c>
      <c r="G10743" s="126" t="s">
        <v>6406</v>
      </c>
      <c r="H10743" s="126" t="s">
        <v>524</v>
      </c>
      <c r="I10743" s="126" t="s">
        <v>418</v>
      </c>
      <c r="J10743" s="126" t="s">
        <v>21163</v>
      </c>
      <c r="K10743" s="126" t="s">
        <v>21164</v>
      </c>
      <c r="L10743" s="126" t="s">
        <v>21165</v>
      </c>
      <c r="M10743" s="130">
        <v>8870.4</v>
      </c>
      <c r="N10743" s="126" t="s">
        <v>290</v>
      </c>
      <c r="O10743" s="126" t="s">
        <v>528</v>
      </c>
      <c r="P10743" s="130">
        <v>0</v>
      </c>
      <c r="S10743" s="130">
        <v>0</v>
      </c>
      <c r="V10743" s="130">
        <v>8870.4</v>
      </c>
      <c r="X10743" s="126" t="s">
        <v>529</v>
      </c>
      <c r="Z10743" s="127"/>
      <c r="AA10743" s="128"/>
      <c r="AB10743" s="128"/>
      <c r="AD10743" s="126" t="s">
        <v>19017</v>
      </c>
      <c r="AG10743" s="127"/>
      <c r="AI10743" s="127"/>
    </row>
    <row r="10744" spans="1:35" ht="14.85" customHeight="1">
      <c r="A10744" s="130">
        <v>5015547</v>
      </c>
      <c r="B10744" s="126" t="s">
        <v>413</v>
      </c>
      <c r="C10744" s="126" t="s">
        <v>21166</v>
      </c>
      <c r="D10744" s="126" t="s">
        <v>21167</v>
      </c>
      <c r="E10744" s="126" t="s">
        <v>288</v>
      </c>
      <c r="F10744" s="126" t="s">
        <v>522</v>
      </c>
      <c r="G10744" s="126" t="s">
        <v>1504</v>
      </c>
      <c r="H10744" s="126" t="s">
        <v>524</v>
      </c>
      <c r="I10744" s="126" t="s">
        <v>418</v>
      </c>
      <c r="J10744" s="126" t="s">
        <v>21163</v>
      </c>
      <c r="K10744" s="126" t="s">
        <v>21164</v>
      </c>
      <c r="L10744" s="126" t="s">
        <v>21165</v>
      </c>
      <c r="M10744" s="130">
        <v>461.98</v>
      </c>
      <c r="N10744" s="126" t="s">
        <v>290</v>
      </c>
      <c r="O10744" s="126" t="s">
        <v>528</v>
      </c>
      <c r="P10744" s="130">
        <v>0</v>
      </c>
      <c r="S10744" s="130">
        <v>0</v>
      </c>
      <c r="V10744" s="130">
        <v>461.98</v>
      </c>
      <c r="X10744" s="126" t="s">
        <v>529</v>
      </c>
      <c r="Z10744" s="127"/>
      <c r="AA10744" s="128"/>
      <c r="AB10744" s="128"/>
      <c r="AD10744" s="126" t="s">
        <v>19017</v>
      </c>
      <c r="AG10744" s="127"/>
      <c r="AI10744" s="127"/>
    </row>
    <row r="10745" spans="1:35" ht="14.85" customHeight="1">
      <c r="A10745" s="130">
        <v>5015450</v>
      </c>
      <c r="B10745" s="126" t="s">
        <v>413</v>
      </c>
      <c r="C10745" s="126" t="s">
        <v>21168</v>
      </c>
      <c r="D10745" s="126" t="s">
        <v>21169</v>
      </c>
      <c r="E10745" s="126" t="s">
        <v>288</v>
      </c>
      <c r="F10745" s="126" t="s">
        <v>555</v>
      </c>
      <c r="G10745" s="126" t="s">
        <v>463</v>
      </c>
      <c r="H10745" s="126" t="s">
        <v>126</v>
      </c>
      <c r="I10745" s="126" t="s">
        <v>418</v>
      </c>
      <c r="J10745" s="126" t="s">
        <v>962</v>
      </c>
      <c r="K10745" s="126" t="s">
        <v>443</v>
      </c>
      <c r="L10745" s="126" t="s">
        <v>963</v>
      </c>
      <c r="M10745" s="130">
        <v>246.4</v>
      </c>
      <c r="O10745" s="126" t="s">
        <v>5001</v>
      </c>
      <c r="P10745" s="130">
        <v>0</v>
      </c>
      <c r="S10745" s="130">
        <v>0</v>
      </c>
      <c r="V10745" s="130">
        <v>409.08</v>
      </c>
      <c r="X10745" s="126" t="s">
        <v>5171</v>
      </c>
      <c r="Z10745" s="127"/>
      <c r="AA10745" s="128"/>
      <c r="AB10745" s="128"/>
      <c r="AD10745" s="126" t="s">
        <v>19017</v>
      </c>
      <c r="AG10745" s="127"/>
      <c r="AI10745" s="127"/>
    </row>
    <row r="10746" spans="1:35" ht="14.85" customHeight="1">
      <c r="A10746" s="130">
        <v>4000095</v>
      </c>
      <c r="B10746" s="126" t="s">
        <v>21170</v>
      </c>
      <c r="C10746" s="126" t="s">
        <v>356</v>
      </c>
      <c r="D10746" s="126" t="s">
        <v>329</v>
      </c>
      <c r="E10746" s="126" t="s">
        <v>288</v>
      </c>
      <c r="F10746" s="126" t="s">
        <v>300</v>
      </c>
      <c r="I10746" s="126" t="s">
        <v>126</v>
      </c>
      <c r="M10746" s="130">
        <v>3408.16</v>
      </c>
      <c r="N10746" s="126" t="s">
        <v>290</v>
      </c>
      <c r="O10746" s="126" t="s">
        <v>301</v>
      </c>
      <c r="P10746" s="130">
        <v>0</v>
      </c>
      <c r="Q10746" s="126" t="s">
        <v>290</v>
      </c>
      <c r="S10746" s="130">
        <v>0</v>
      </c>
      <c r="T10746" s="126" t="s">
        <v>290</v>
      </c>
      <c r="V10746" s="127"/>
      <c r="Z10746" s="127"/>
      <c r="AA10746" s="128"/>
      <c r="AB10746" s="128">
        <v>12</v>
      </c>
      <c r="AD10746" s="126" t="s">
        <v>292</v>
      </c>
      <c r="AG10746" s="127"/>
      <c r="AI10746" s="127"/>
    </row>
    <row r="10747" spans="1:35" ht="14.85" customHeight="1">
      <c r="A10747" s="130">
        <v>4000094</v>
      </c>
      <c r="B10747" s="126" t="s">
        <v>21171</v>
      </c>
      <c r="C10747" s="126" t="s">
        <v>338</v>
      </c>
      <c r="D10747" s="126" t="s">
        <v>329</v>
      </c>
      <c r="E10747" s="126" t="s">
        <v>288</v>
      </c>
      <c r="F10747" s="126" t="s">
        <v>300</v>
      </c>
      <c r="I10747" s="126" t="s">
        <v>126</v>
      </c>
      <c r="M10747" s="130">
        <v>3311.84</v>
      </c>
      <c r="N10747" s="126" t="s">
        <v>290</v>
      </c>
      <c r="O10747" s="126" t="s">
        <v>301</v>
      </c>
      <c r="P10747" s="130">
        <v>0</v>
      </c>
      <c r="Q10747" s="126" t="s">
        <v>290</v>
      </c>
      <c r="S10747" s="130">
        <v>0</v>
      </c>
      <c r="T10747" s="126" t="s">
        <v>290</v>
      </c>
      <c r="V10747" s="127"/>
      <c r="Z10747" s="127"/>
      <c r="AA10747" s="128"/>
      <c r="AB10747" s="128">
        <v>12</v>
      </c>
      <c r="AD10747" s="126" t="s">
        <v>292</v>
      </c>
      <c r="AG10747" s="127"/>
      <c r="AI10747" s="127"/>
    </row>
    <row r="10748" spans="1:35" ht="14.85" customHeight="1">
      <c r="A10748" s="130">
        <v>4000093</v>
      </c>
      <c r="B10748" s="126" t="s">
        <v>21172</v>
      </c>
      <c r="C10748" s="126" t="s">
        <v>328</v>
      </c>
      <c r="D10748" s="126" t="s">
        <v>389</v>
      </c>
      <c r="E10748" s="126" t="s">
        <v>288</v>
      </c>
      <c r="F10748" s="126" t="s">
        <v>300</v>
      </c>
      <c r="I10748" s="126" t="s">
        <v>126</v>
      </c>
      <c r="M10748" s="130">
        <v>2629.76</v>
      </c>
      <c r="N10748" s="126" t="s">
        <v>290</v>
      </c>
      <c r="O10748" s="126" t="s">
        <v>301</v>
      </c>
      <c r="P10748" s="130">
        <v>0</v>
      </c>
      <c r="Q10748" s="126" t="s">
        <v>290</v>
      </c>
      <c r="S10748" s="130">
        <v>0</v>
      </c>
      <c r="T10748" s="126" t="s">
        <v>290</v>
      </c>
      <c r="V10748" s="127"/>
      <c r="Z10748" s="127"/>
      <c r="AA10748" s="128"/>
      <c r="AB10748" s="128">
        <v>12</v>
      </c>
      <c r="AD10748" s="126" t="s">
        <v>292</v>
      </c>
      <c r="AG10748" s="127"/>
      <c r="AI10748" s="127"/>
    </row>
    <row r="10749" spans="1:35" ht="14.85" customHeight="1">
      <c r="A10749" s="130">
        <v>4000092</v>
      </c>
      <c r="B10749" s="126" t="s">
        <v>21173</v>
      </c>
      <c r="C10749" s="126" t="s">
        <v>356</v>
      </c>
      <c r="D10749" s="126" t="s">
        <v>389</v>
      </c>
      <c r="E10749" s="126" t="s">
        <v>288</v>
      </c>
      <c r="F10749" s="126" t="s">
        <v>300</v>
      </c>
      <c r="I10749" s="126" t="s">
        <v>126</v>
      </c>
      <c r="M10749" s="130">
        <v>2629.76</v>
      </c>
      <c r="N10749" s="126" t="s">
        <v>290</v>
      </c>
      <c r="O10749" s="126" t="s">
        <v>301</v>
      </c>
      <c r="P10749" s="130">
        <v>0</v>
      </c>
      <c r="Q10749" s="126" t="s">
        <v>290</v>
      </c>
      <c r="S10749" s="130">
        <v>0</v>
      </c>
      <c r="T10749" s="126" t="s">
        <v>290</v>
      </c>
      <c r="V10749" s="127"/>
      <c r="Z10749" s="127"/>
      <c r="AA10749" s="128"/>
      <c r="AB10749" s="128">
        <v>12</v>
      </c>
      <c r="AD10749" s="126" t="s">
        <v>292</v>
      </c>
      <c r="AG10749" s="127"/>
      <c r="AI10749" s="127"/>
    </row>
    <row r="10750" spans="1:35" ht="14.85" customHeight="1">
      <c r="A10750" s="130">
        <v>4000091</v>
      </c>
      <c r="B10750" s="126" t="s">
        <v>21174</v>
      </c>
      <c r="C10750" s="126" t="s">
        <v>338</v>
      </c>
      <c r="D10750" s="126" t="s">
        <v>389</v>
      </c>
      <c r="E10750" s="126" t="s">
        <v>288</v>
      </c>
      <c r="F10750" s="126" t="s">
        <v>300</v>
      </c>
      <c r="I10750" s="126" t="s">
        <v>126</v>
      </c>
      <c r="M10750" s="130">
        <v>2337.44</v>
      </c>
      <c r="N10750" s="126" t="s">
        <v>290</v>
      </c>
      <c r="O10750" s="126" t="s">
        <v>301</v>
      </c>
      <c r="P10750" s="130">
        <v>0</v>
      </c>
      <c r="Q10750" s="126" t="s">
        <v>290</v>
      </c>
      <c r="S10750" s="130">
        <v>0</v>
      </c>
      <c r="T10750" s="126" t="s">
        <v>290</v>
      </c>
      <c r="V10750" s="127"/>
      <c r="Z10750" s="127"/>
      <c r="AA10750" s="128"/>
      <c r="AB10750" s="128">
        <v>12</v>
      </c>
      <c r="AD10750" s="126" t="s">
        <v>292</v>
      </c>
      <c r="AG10750" s="127"/>
      <c r="AI10750" s="127"/>
    </row>
    <row r="10751" spans="1:35" ht="14.85" customHeight="1">
      <c r="A10751" s="130">
        <v>4000090</v>
      </c>
      <c r="B10751" s="126" t="s">
        <v>21175</v>
      </c>
      <c r="C10751" s="126" t="s">
        <v>21176</v>
      </c>
      <c r="D10751" s="126" t="s">
        <v>389</v>
      </c>
      <c r="E10751" s="126" t="s">
        <v>288</v>
      </c>
      <c r="F10751" s="126" t="s">
        <v>300</v>
      </c>
      <c r="I10751" s="126" t="s">
        <v>126</v>
      </c>
      <c r="M10751" s="130">
        <v>2337.44</v>
      </c>
      <c r="N10751" s="126" t="s">
        <v>290</v>
      </c>
      <c r="O10751" s="126" t="s">
        <v>301</v>
      </c>
      <c r="P10751" s="130">
        <v>0</v>
      </c>
      <c r="Q10751" s="126" t="s">
        <v>290</v>
      </c>
      <c r="S10751" s="130">
        <v>0</v>
      </c>
      <c r="T10751" s="126" t="s">
        <v>290</v>
      </c>
      <c r="V10751" s="127"/>
      <c r="Z10751" s="127"/>
      <c r="AA10751" s="128"/>
      <c r="AB10751" s="128">
        <v>12</v>
      </c>
      <c r="AD10751" s="126" t="s">
        <v>292</v>
      </c>
      <c r="AG10751" s="127"/>
      <c r="AI10751" s="127"/>
    </row>
    <row r="10752" spans="1:35" ht="14.85" customHeight="1">
      <c r="A10752" s="130">
        <v>4000089</v>
      </c>
      <c r="B10752" s="126" t="s">
        <v>21177</v>
      </c>
      <c r="C10752" s="126" t="s">
        <v>21178</v>
      </c>
      <c r="D10752" s="126" t="s">
        <v>389</v>
      </c>
      <c r="E10752" s="126" t="s">
        <v>288</v>
      </c>
      <c r="F10752" s="126" t="s">
        <v>300</v>
      </c>
      <c r="I10752" s="126" t="s">
        <v>126</v>
      </c>
      <c r="M10752" s="130">
        <v>2337.44</v>
      </c>
      <c r="N10752" s="126" t="s">
        <v>290</v>
      </c>
      <c r="O10752" s="126" t="s">
        <v>301</v>
      </c>
      <c r="P10752" s="130">
        <v>0</v>
      </c>
      <c r="Q10752" s="126" t="s">
        <v>290</v>
      </c>
      <c r="S10752" s="130">
        <v>0</v>
      </c>
      <c r="T10752" s="126" t="s">
        <v>290</v>
      </c>
      <c r="V10752" s="127"/>
      <c r="Z10752" s="127"/>
      <c r="AA10752" s="128"/>
      <c r="AB10752" s="128">
        <v>12</v>
      </c>
      <c r="AD10752" s="126" t="s">
        <v>292</v>
      </c>
      <c r="AG10752" s="127"/>
      <c r="AI10752" s="127"/>
    </row>
    <row r="10753" spans="1:35" ht="14.85" customHeight="1">
      <c r="A10753" s="130">
        <v>4000088</v>
      </c>
      <c r="B10753" s="126" t="s">
        <v>21179</v>
      </c>
      <c r="C10753" s="126" t="s">
        <v>21180</v>
      </c>
      <c r="D10753" s="126" t="s">
        <v>389</v>
      </c>
      <c r="E10753" s="126" t="s">
        <v>288</v>
      </c>
      <c r="F10753" s="126" t="s">
        <v>300</v>
      </c>
      <c r="I10753" s="126" t="s">
        <v>126</v>
      </c>
      <c r="M10753" s="130">
        <v>2094.4</v>
      </c>
      <c r="N10753" s="126" t="s">
        <v>290</v>
      </c>
      <c r="O10753" s="126" t="s">
        <v>301</v>
      </c>
      <c r="P10753" s="130">
        <v>0</v>
      </c>
      <c r="Q10753" s="126" t="s">
        <v>290</v>
      </c>
      <c r="S10753" s="130">
        <v>0</v>
      </c>
      <c r="T10753" s="126" t="s">
        <v>290</v>
      </c>
      <c r="V10753" s="127"/>
      <c r="Z10753" s="127"/>
      <c r="AA10753" s="128"/>
      <c r="AB10753" s="128">
        <v>12</v>
      </c>
      <c r="AD10753" s="126" t="s">
        <v>292</v>
      </c>
      <c r="AG10753" s="127"/>
      <c r="AI10753" s="127"/>
    </row>
    <row r="10754" spans="1:35" ht="14.85" customHeight="1">
      <c r="A10754" s="130">
        <v>4000087</v>
      </c>
      <c r="B10754" s="126" t="s">
        <v>21181</v>
      </c>
      <c r="C10754" s="126" t="s">
        <v>348</v>
      </c>
      <c r="D10754" s="126" t="s">
        <v>389</v>
      </c>
      <c r="E10754" s="126" t="s">
        <v>288</v>
      </c>
      <c r="F10754" s="126" t="s">
        <v>300</v>
      </c>
      <c r="I10754" s="126" t="s">
        <v>126</v>
      </c>
      <c r="M10754" s="130">
        <v>1850.24</v>
      </c>
      <c r="N10754" s="126" t="s">
        <v>290</v>
      </c>
      <c r="O10754" s="126" t="s">
        <v>301</v>
      </c>
      <c r="P10754" s="130">
        <v>0</v>
      </c>
      <c r="Q10754" s="126" t="s">
        <v>290</v>
      </c>
      <c r="S10754" s="130">
        <v>0</v>
      </c>
      <c r="T10754" s="126" t="s">
        <v>290</v>
      </c>
      <c r="V10754" s="127"/>
      <c r="Z10754" s="127"/>
      <c r="AA10754" s="128"/>
      <c r="AB10754" s="128">
        <v>12</v>
      </c>
      <c r="AD10754" s="126" t="s">
        <v>292</v>
      </c>
      <c r="AG10754" s="127"/>
      <c r="AI10754" s="127"/>
    </row>
    <row r="10755" spans="1:35" ht="14.85" customHeight="1">
      <c r="A10755" s="130">
        <v>4000086</v>
      </c>
      <c r="B10755" s="126" t="s">
        <v>21182</v>
      </c>
      <c r="C10755" s="126" t="s">
        <v>344</v>
      </c>
      <c r="D10755" s="126" t="s">
        <v>389</v>
      </c>
      <c r="E10755" s="126" t="s">
        <v>288</v>
      </c>
      <c r="F10755" s="126" t="s">
        <v>300</v>
      </c>
      <c r="I10755" s="126" t="s">
        <v>126</v>
      </c>
      <c r="M10755" s="130">
        <v>1850.24</v>
      </c>
      <c r="N10755" s="126" t="s">
        <v>290</v>
      </c>
      <c r="O10755" s="126" t="s">
        <v>301</v>
      </c>
      <c r="P10755" s="130">
        <v>0</v>
      </c>
      <c r="Q10755" s="126" t="s">
        <v>290</v>
      </c>
      <c r="S10755" s="130">
        <v>0</v>
      </c>
      <c r="T10755" s="126" t="s">
        <v>290</v>
      </c>
      <c r="V10755" s="127"/>
      <c r="Z10755" s="127"/>
      <c r="AA10755" s="128"/>
      <c r="AB10755" s="128">
        <v>12</v>
      </c>
      <c r="AD10755" s="126" t="s">
        <v>292</v>
      </c>
      <c r="AG10755" s="127"/>
      <c r="AI10755" s="127"/>
    </row>
    <row r="10756" spans="1:35" ht="14.85" customHeight="1">
      <c r="A10756" s="130">
        <v>5000525</v>
      </c>
      <c r="B10756" s="126" t="s">
        <v>21183</v>
      </c>
      <c r="C10756" s="126" t="s">
        <v>21184</v>
      </c>
      <c r="D10756" s="126" t="s">
        <v>17789</v>
      </c>
      <c r="E10756" s="126" t="s">
        <v>288</v>
      </c>
      <c r="F10756" s="126" t="s">
        <v>753</v>
      </c>
      <c r="G10756" s="126" t="s">
        <v>417</v>
      </c>
      <c r="H10756" s="126" t="s">
        <v>308</v>
      </c>
      <c r="I10756" s="126" t="s">
        <v>308</v>
      </c>
      <c r="J10756" s="126" t="s">
        <v>7115</v>
      </c>
      <c r="K10756" s="126" t="s">
        <v>504</v>
      </c>
      <c r="L10756" s="126" t="s">
        <v>7116</v>
      </c>
      <c r="M10756" s="130">
        <v>399.84</v>
      </c>
      <c r="O10756" s="126" t="s">
        <v>1807</v>
      </c>
      <c r="P10756" s="130">
        <v>0</v>
      </c>
      <c r="S10756" s="130">
        <v>0</v>
      </c>
      <c r="V10756" s="130">
        <v>724.99</v>
      </c>
      <c r="X10756" s="126" t="s">
        <v>1808</v>
      </c>
      <c r="Z10756" s="127"/>
      <c r="AA10756" s="128">
        <v>2</v>
      </c>
      <c r="AB10756" s="128">
        <v>12</v>
      </c>
      <c r="AD10756" s="126" t="s">
        <v>562</v>
      </c>
      <c r="AG10756" s="127"/>
      <c r="AI10756" s="127"/>
    </row>
    <row r="10757" spans="1:35" ht="14.85" customHeight="1">
      <c r="A10757" s="130">
        <v>5000524</v>
      </c>
      <c r="B10757" s="126" t="s">
        <v>21185</v>
      </c>
      <c r="C10757" s="126" t="s">
        <v>21184</v>
      </c>
      <c r="D10757" s="126" t="s">
        <v>18636</v>
      </c>
      <c r="E10757" s="126" t="s">
        <v>288</v>
      </c>
      <c r="F10757" s="126" t="s">
        <v>753</v>
      </c>
      <c r="G10757" s="126" t="s">
        <v>417</v>
      </c>
      <c r="H10757" s="126" t="s">
        <v>308</v>
      </c>
      <c r="I10757" s="126" t="s">
        <v>308</v>
      </c>
      <c r="J10757" s="126" t="s">
        <v>7115</v>
      </c>
      <c r="K10757" s="126" t="s">
        <v>504</v>
      </c>
      <c r="L10757" s="126" t="s">
        <v>7116</v>
      </c>
      <c r="M10757" s="130">
        <v>584.64</v>
      </c>
      <c r="O10757" s="126" t="s">
        <v>1804</v>
      </c>
      <c r="P10757" s="130">
        <v>0</v>
      </c>
      <c r="S10757" s="130">
        <v>0</v>
      </c>
      <c r="V10757" s="130">
        <v>1389.99</v>
      </c>
      <c r="X10757" s="126" t="s">
        <v>1805</v>
      </c>
      <c r="Z10757" s="127"/>
      <c r="AA10757" s="128">
        <v>2</v>
      </c>
      <c r="AB10757" s="128">
        <v>12</v>
      </c>
      <c r="AD10757" s="126" t="s">
        <v>562</v>
      </c>
      <c r="AG10757" s="127"/>
      <c r="AI10757" s="127"/>
    </row>
    <row r="10758" spans="1:35" ht="14.85" customHeight="1">
      <c r="A10758" s="130">
        <v>5000523</v>
      </c>
      <c r="B10758" s="126" t="s">
        <v>21186</v>
      </c>
      <c r="C10758" s="126" t="s">
        <v>21184</v>
      </c>
      <c r="D10758" s="126" t="s">
        <v>16448</v>
      </c>
      <c r="E10758" s="126" t="s">
        <v>288</v>
      </c>
      <c r="F10758" s="126" t="s">
        <v>753</v>
      </c>
      <c r="G10758" s="126" t="s">
        <v>417</v>
      </c>
      <c r="H10758" s="126" t="s">
        <v>126</v>
      </c>
      <c r="I10758" s="126" t="s">
        <v>126</v>
      </c>
      <c r="J10758" s="126" t="s">
        <v>7115</v>
      </c>
      <c r="K10758" s="126" t="s">
        <v>504</v>
      </c>
      <c r="L10758" s="126" t="s">
        <v>7116</v>
      </c>
      <c r="M10758" s="130">
        <v>292.32</v>
      </c>
      <c r="O10758" s="126" t="s">
        <v>340</v>
      </c>
      <c r="P10758" s="130">
        <v>0</v>
      </c>
      <c r="S10758" s="130">
        <v>0</v>
      </c>
      <c r="V10758" s="130">
        <v>887.99</v>
      </c>
      <c r="X10758" s="126" t="s">
        <v>5927</v>
      </c>
      <c r="Z10758" s="127"/>
      <c r="AA10758" s="128">
        <v>2</v>
      </c>
      <c r="AB10758" s="128">
        <v>12</v>
      </c>
      <c r="AD10758" s="126" t="s">
        <v>562</v>
      </c>
      <c r="AG10758" s="127"/>
      <c r="AI10758" s="127"/>
    </row>
    <row r="10759" spans="1:35" ht="14.85" customHeight="1">
      <c r="A10759" s="130">
        <v>5000522</v>
      </c>
      <c r="B10759" s="126" t="s">
        <v>21187</v>
      </c>
      <c r="C10759" s="126" t="s">
        <v>19362</v>
      </c>
      <c r="D10759" s="126" t="s">
        <v>19692</v>
      </c>
      <c r="E10759" s="126" t="s">
        <v>288</v>
      </c>
      <c r="F10759" s="126" t="s">
        <v>753</v>
      </c>
      <c r="G10759" s="126" t="s">
        <v>417</v>
      </c>
      <c r="H10759" s="126" t="s">
        <v>126</v>
      </c>
      <c r="I10759" s="126" t="s">
        <v>126</v>
      </c>
      <c r="J10759" s="126" t="s">
        <v>7115</v>
      </c>
      <c r="K10759" s="126" t="s">
        <v>504</v>
      </c>
      <c r="L10759" s="126" t="s">
        <v>7116</v>
      </c>
      <c r="M10759" s="130">
        <v>876.96</v>
      </c>
      <c r="O10759" s="126" t="s">
        <v>1804</v>
      </c>
      <c r="P10759" s="130">
        <v>0</v>
      </c>
      <c r="S10759" s="130">
        <v>0</v>
      </c>
      <c r="V10759" s="130">
        <v>1429.98</v>
      </c>
      <c r="X10759" s="126" t="s">
        <v>3160</v>
      </c>
      <c r="Z10759" s="127"/>
      <c r="AA10759" s="128">
        <v>2</v>
      </c>
      <c r="AB10759" s="128">
        <v>12</v>
      </c>
      <c r="AD10759" s="126" t="s">
        <v>562</v>
      </c>
      <c r="AG10759" s="127"/>
      <c r="AI10759" s="127"/>
    </row>
    <row r="10760" spans="1:35" ht="14.85" customHeight="1">
      <c r="A10760" s="130">
        <v>5002008</v>
      </c>
      <c r="B10760" s="126" t="s">
        <v>21188</v>
      </c>
      <c r="C10760" s="126" t="s">
        <v>21189</v>
      </c>
      <c r="D10760" s="126" t="s">
        <v>1521</v>
      </c>
      <c r="E10760" s="126" t="s">
        <v>288</v>
      </c>
      <c r="F10760" s="126" t="s">
        <v>491</v>
      </c>
      <c r="G10760" s="126" t="s">
        <v>417</v>
      </c>
      <c r="H10760" s="126" t="s">
        <v>126</v>
      </c>
      <c r="I10760" s="126" t="s">
        <v>126</v>
      </c>
      <c r="J10760" s="126" t="s">
        <v>1522</v>
      </c>
      <c r="K10760" s="126" t="s">
        <v>613</v>
      </c>
      <c r="L10760" s="126" t="s">
        <v>1249</v>
      </c>
      <c r="M10760" s="130">
        <v>3400.9</v>
      </c>
      <c r="N10760" s="126" t="s">
        <v>290</v>
      </c>
      <c r="O10760" s="126" t="s">
        <v>506</v>
      </c>
      <c r="P10760" s="130">
        <v>0</v>
      </c>
      <c r="S10760" s="130">
        <v>0</v>
      </c>
      <c r="V10760" s="130">
        <v>3778.78</v>
      </c>
      <c r="X10760" s="126" t="s">
        <v>1523</v>
      </c>
      <c r="Y10760" s="126" t="s">
        <v>517</v>
      </c>
      <c r="Z10760" s="127" t="s">
        <v>309</v>
      </c>
      <c r="AA10760" s="128">
        <v>1</v>
      </c>
      <c r="AB10760" s="128">
        <v>84</v>
      </c>
      <c r="AD10760" s="126" t="s">
        <v>562</v>
      </c>
      <c r="AG10760" s="127"/>
      <c r="AI10760" s="127"/>
    </row>
    <row r="10761" spans="1:35" ht="14.85" customHeight="1">
      <c r="A10761" s="130">
        <v>5002007</v>
      </c>
      <c r="B10761" s="126" t="s">
        <v>21190</v>
      </c>
      <c r="C10761" s="126" t="s">
        <v>21191</v>
      </c>
      <c r="D10761" s="126" t="s">
        <v>1521</v>
      </c>
      <c r="E10761" s="126" t="s">
        <v>288</v>
      </c>
      <c r="F10761" s="126" t="s">
        <v>491</v>
      </c>
      <c r="G10761" s="126" t="s">
        <v>417</v>
      </c>
      <c r="H10761" s="126" t="s">
        <v>126</v>
      </c>
      <c r="I10761" s="126" t="s">
        <v>126</v>
      </c>
      <c r="J10761" s="126" t="s">
        <v>1522</v>
      </c>
      <c r="K10761" s="126" t="s">
        <v>613</v>
      </c>
      <c r="L10761" s="126" t="s">
        <v>1249</v>
      </c>
      <c r="M10761" s="130">
        <v>4708.66</v>
      </c>
      <c r="N10761" s="126" t="s">
        <v>290</v>
      </c>
      <c r="O10761" s="126" t="s">
        <v>506</v>
      </c>
      <c r="P10761" s="130">
        <v>0</v>
      </c>
      <c r="S10761" s="130">
        <v>0</v>
      </c>
      <c r="V10761" s="130">
        <v>5231.8500000000004</v>
      </c>
      <c r="X10761" s="126" t="s">
        <v>1523</v>
      </c>
      <c r="Y10761" s="126" t="s">
        <v>517</v>
      </c>
      <c r="Z10761" s="127" t="s">
        <v>309</v>
      </c>
      <c r="AA10761" s="128">
        <v>1</v>
      </c>
      <c r="AB10761" s="128">
        <v>84</v>
      </c>
      <c r="AD10761" s="126" t="s">
        <v>562</v>
      </c>
      <c r="AG10761" s="127"/>
      <c r="AI10761" s="127"/>
    </row>
    <row r="10762" spans="1:35" ht="14.85" customHeight="1">
      <c r="A10762" s="130">
        <v>5002006</v>
      </c>
      <c r="B10762" s="126" t="s">
        <v>21192</v>
      </c>
      <c r="C10762" s="126" t="s">
        <v>2317</v>
      </c>
      <c r="D10762" s="126" t="s">
        <v>1521</v>
      </c>
      <c r="E10762" s="126" t="s">
        <v>288</v>
      </c>
      <c r="F10762" s="126" t="s">
        <v>491</v>
      </c>
      <c r="G10762" s="126" t="s">
        <v>417</v>
      </c>
      <c r="H10762" s="126" t="s">
        <v>126</v>
      </c>
      <c r="I10762" s="126" t="s">
        <v>308</v>
      </c>
      <c r="J10762" s="126" t="s">
        <v>1522</v>
      </c>
      <c r="K10762" s="126" t="s">
        <v>613</v>
      </c>
      <c r="L10762" s="126" t="s">
        <v>1249</v>
      </c>
      <c r="M10762" s="130">
        <v>4970.74</v>
      </c>
      <c r="N10762" s="126" t="s">
        <v>290</v>
      </c>
      <c r="O10762" s="126" t="s">
        <v>506</v>
      </c>
      <c r="P10762" s="130">
        <v>0</v>
      </c>
      <c r="S10762" s="130">
        <v>0</v>
      </c>
      <c r="V10762" s="130">
        <v>5523.05</v>
      </c>
      <c r="X10762" s="126" t="s">
        <v>1523</v>
      </c>
      <c r="Y10762" s="126" t="s">
        <v>517</v>
      </c>
      <c r="Z10762" s="127" t="s">
        <v>309</v>
      </c>
      <c r="AA10762" s="128">
        <v>1</v>
      </c>
      <c r="AB10762" s="128">
        <v>84</v>
      </c>
      <c r="AD10762" s="126" t="s">
        <v>562</v>
      </c>
      <c r="AG10762" s="127"/>
      <c r="AI10762" s="127"/>
    </row>
    <row r="10763" spans="1:35" ht="14.85" customHeight="1">
      <c r="A10763" s="130">
        <v>5000325</v>
      </c>
      <c r="B10763" s="126" t="s">
        <v>21193</v>
      </c>
      <c r="C10763" s="126" t="s">
        <v>21194</v>
      </c>
      <c r="D10763" s="126" t="s">
        <v>6408</v>
      </c>
      <c r="E10763" s="126" t="s">
        <v>288</v>
      </c>
      <c r="F10763" s="126" t="s">
        <v>522</v>
      </c>
      <c r="G10763" s="126" t="s">
        <v>1774</v>
      </c>
      <c r="H10763" s="126" t="s">
        <v>524</v>
      </c>
      <c r="I10763" s="126" t="s">
        <v>126</v>
      </c>
      <c r="J10763" s="126" t="s">
        <v>1770</v>
      </c>
      <c r="K10763" s="126" t="s">
        <v>976</v>
      </c>
      <c r="L10763" s="126" t="s">
        <v>1771</v>
      </c>
      <c r="M10763" s="130">
        <v>31.17</v>
      </c>
      <c r="O10763" s="126" t="s">
        <v>528</v>
      </c>
      <c r="P10763" s="130">
        <v>0</v>
      </c>
      <c r="S10763" s="130">
        <v>0</v>
      </c>
      <c r="V10763" s="130">
        <v>55</v>
      </c>
      <c r="X10763" s="126" t="s">
        <v>21195</v>
      </c>
      <c r="Z10763" s="127"/>
      <c r="AA10763" s="128"/>
      <c r="AB10763" s="128"/>
      <c r="AD10763" s="126" t="s">
        <v>562</v>
      </c>
      <c r="AG10763" s="127"/>
      <c r="AI10763" s="127"/>
    </row>
    <row r="10764" spans="1:35" ht="14.85" customHeight="1">
      <c r="A10764" s="130">
        <v>5002667</v>
      </c>
      <c r="B10764" s="126" t="s">
        <v>21196</v>
      </c>
      <c r="C10764" s="126" t="s">
        <v>21197</v>
      </c>
      <c r="D10764" s="126" t="s">
        <v>16587</v>
      </c>
      <c r="E10764" s="126" t="s">
        <v>288</v>
      </c>
      <c r="F10764" s="126" t="s">
        <v>753</v>
      </c>
      <c r="G10764" s="126" t="s">
        <v>417</v>
      </c>
      <c r="H10764" s="126" t="s">
        <v>126</v>
      </c>
      <c r="I10764" s="126" t="s">
        <v>418</v>
      </c>
      <c r="J10764" s="126" t="s">
        <v>1032</v>
      </c>
      <c r="K10764" s="126" t="s">
        <v>747</v>
      </c>
      <c r="L10764" s="126" t="s">
        <v>1033</v>
      </c>
      <c r="M10764" s="130">
        <v>876.96</v>
      </c>
      <c r="O10764" s="126" t="s">
        <v>1804</v>
      </c>
      <c r="P10764" s="130">
        <v>0</v>
      </c>
      <c r="S10764" s="130">
        <v>0</v>
      </c>
      <c r="V10764" s="130">
        <v>1141.56</v>
      </c>
      <c r="X10764" s="126" t="s">
        <v>3160</v>
      </c>
      <c r="Z10764" s="127"/>
      <c r="AA10764" s="128">
        <v>2</v>
      </c>
      <c r="AB10764" s="128">
        <v>12</v>
      </c>
      <c r="AD10764" s="126" t="s">
        <v>615</v>
      </c>
      <c r="AG10764" s="127"/>
      <c r="AI10764" s="127"/>
    </row>
    <row r="10765" spans="1:35" ht="14.85" customHeight="1">
      <c r="A10765" s="130">
        <v>5002660</v>
      </c>
      <c r="B10765" s="126" t="s">
        <v>413</v>
      </c>
      <c r="C10765" s="126" t="s">
        <v>21198</v>
      </c>
      <c r="D10765" s="126" t="s">
        <v>21199</v>
      </c>
      <c r="E10765" s="126" t="s">
        <v>288</v>
      </c>
      <c r="F10765" s="126" t="s">
        <v>753</v>
      </c>
      <c r="G10765" s="126" t="s">
        <v>417</v>
      </c>
      <c r="H10765" s="126" t="s">
        <v>308</v>
      </c>
      <c r="I10765" s="126" t="s">
        <v>308</v>
      </c>
      <c r="J10765" s="126" t="s">
        <v>1032</v>
      </c>
      <c r="K10765" s="126" t="s">
        <v>747</v>
      </c>
      <c r="L10765" s="126" t="s">
        <v>1033</v>
      </c>
      <c r="M10765" s="130">
        <v>584.64</v>
      </c>
      <c r="O10765" s="126" t="s">
        <v>1804</v>
      </c>
      <c r="P10765" s="130">
        <v>0</v>
      </c>
      <c r="S10765" s="130">
        <v>0</v>
      </c>
      <c r="V10765" s="130">
        <v>751.52</v>
      </c>
      <c r="X10765" s="126" t="s">
        <v>1805</v>
      </c>
      <c r="Z10765" s="127"/>
      <c r="AA10765" s="128">
        <v>2</v>
      </c>
      <c r="AB10765" s="128">
        <v>12</v>
      </c>
      <c r="AD10765" s="126" t="s">
        <v>615</v>
      </c>
      <c r="AG10765" s="127"/>
      <c r="AI10765" s="127"/>
    </row>
    <row r="10766" spans="1:35" ht="14.85" customHeight="1">
      <c r="A10766" s="130">
        <v>5000735</v>
      </c>
      <c r="B10766" s="126" t="s">
        <v>21200</v>
      </c>
      <c r="C10766" s="126" t="s">
        <v>21201</v>
      </c>
      <c r="D10766" s="126" t="s">
        <v>21202</v>
      </c>
      <c r="E10766" s="126" t="s">
        <v>288</v>
      </c>
      <c r="F10766" s="126" t="s">
        <v>416</v>
      </c>
      <c r="G10766" s="126" t="s">
        <v>417</v>
      </c>
      <c r="H10766" s="126" t="s">
        <v>126</v>
      </c>
      <c r="I10766" s="126" t="s">
        <v>126</v>
      </c>
      <c r="J10766" s="126" t="s">
        <v>912</v>
      </c>
      <c r="K10766" s="126" t="s">
        <v>747</v>
      </c>
      <c r="L10766" s="126" t="s">
        <v>913</v>
      </c>
      <c r="M10766" s="130">
        <v>331.52</v>
      </c>
      <c r="O10766" s="126" t="s">
        <v>3102</v>
      </c>
      <c r="P10766" s="130">
        <v>0</v>
      </c>
      <c r="S10766" s="130">
        <v>0</v>
      </c>
      <c r="V10766" s="130">
        <v>371.78</v>
      </c>
      <c r="X10766" s="126" t="s">
        <v>5579</v>
      </c>
      <c r="Z10766" s="127"/>
      <c r="AA10766" s="128">
        <v>1</v>
      </c>
      <c r="AB10766" s="128">
        <v>12</v>
      </c>
      <c r="AD10766" s="126" t="s">
        <v>1287</v>
      </c>
      <c r="AG10766" s="127"/>
      <c r="AI10766" s="127"/>
    </row>
    <row r="10767" spans="1:35" ht="14.85" customHeight="1">
      <c r="A10767" s="130">
        <v>5000734</v>
      </c>
      <c r="B10767" s="126" t="s">
        <v>21203</v>
      </c>
      <c r="C10767" s="126" t="s">
        <v>21204</v>
      </c>
      <c r="D10767" s="126" t="s">
        <v>21202</v>
      </c>
      <c r="E10767" s="126" t="s">
        <v>288</v>
      </c>
      <c r="F10767" s="126" t="s">
        <v>416</v>
      </c>
      <c r="G10767" s="126" t="s">
        <v>417</v>
      </c>
      <c r="H10767" s="126" t="s">
        <v>126</v>
      </c>
      <c r="I10767" s="126" t="s">
        <v>126</v>
      </c>
      <c r="J10767" s="126" t="s">
        <v>912</v>
      </c>
      <c r="K10767" s="126" t="s">
        <v>747</v>
      </c>
      <c r="L10767" s="126" t="s">
        <v>913</v>
      </c>
      <c r="M10767" s="130">
        <v>331.52</v>
      </c>
      <c r="O10767" s="126" t="s">
        <v>3102</v>
      </c>
      <c r="P10767" s="130">
        <v>0</v>
      </c>
      <c r="S10767" s="130">
        <v>0</v>
      </c>
      <c r="V10767" s="130">
        <v>368.07</v>
      </c>
      <c r="X10767" s="126" t="s">
        <v>5579</v>
      </c>
      <c r="Z10767" s="127"/>
      <c r="AA10767" s="128">
        <v>1</v>
      </c>
      <c r="AB10767" s="128">
        <v>12</v>
      </c>
      <c r="AD10767" s="126" t="s">
        <v>1287</v>
      </c>
      <c r="AG10767" s="127"/>
      <c r="AI10767" s="127"/>
    </row>
    <row r="10768" spans="1:35" ht="14.85" customHeight="1">
      <c r="A10768" s="130">
        <v>5002031</v>
      </c>
      <c r="B10768" s="126" t="s">
        <v>21205</v>
      </c>
      <c r="C10768" s="126" t="s">
        <v>21206</v>
      </c>
      <c r="D10768" s="126" t="s">
        <v>21207</v>
      </c>
      <c r="E10768" s="126" t="s">
        <v>288</v>
      </c>
      <c r="F10768" s="126" t="s">
        <v>491</v>
      </c>
      <c r="G10768" s="126" t="s">
        <v>417</v>
      </c>
      <c r="H10768" s="126" t="s">
        <v>126</v>
      </c>
      <c r="I10768" s="126" t="s">
        <v>126</v>
      </c>
      <c r="J10768" s="126" t="s">
        <v>1522</v>
      </c>
      <c r="K10768" s="126" t="s">
        <v>613</v>
      </c>
      <c r="L10768" s="126" t="s">
        <v>1249</v>
      </c>
      <c r="M10768" s="130">
        <v>68174.399999999994</v>
      </c>
      <c r="N10768" s="126" t="s">
        <v>290</v>
      </c>
      <c r="O10768" s="126" t="s">
        <v>506</v>
      </c>
      <c r="P10768" s="130">
        <v>0</v>
      </c>
      <c r="S10768" s="130">
        <v>0</v>
      </c>
      <c r="V10768" s="130">
        <v>91380.31</v>
      </c>
      <c r="X10768" s="126" t="s">
        <v>2932</v>
      </c>
      <c r="Y10768" s="126" t="s">
        <v>517</v>
      </c>
      <c r="Z10768" s="127"/>
      <c r="AA10768" s="128">
        <v>1</v>
      </c>
      <c r="AB10768" s="128">
        <v>84</v>
      </c>
      <c r="AD10768" s="126" t="s">
        <v>562</v>
      </c>
      <c r="AG10768" s="127"/>
      <c r="AI10768" s="127"/>
    </row>
    <row r="10769" spans="1:35" ht="14.85" customHeight="1">
      <c r="A10769" s="130">
        <v>5015604</v>
      </c>
      <c r="B10769" s="126" t="s">
        <v>413</v>
      </c>
      <c r="C10769" s="126" t="s">
        <v>20204</v>
      </c>
      <c r="D10769" s="126" t="s">
        <v>19029</v>
      </c>
      <c r="E10769" s="126" t="s">
        <v>288</v>
      </c>
      <c r="F10769" s="126" t="s">
        <v>364</v>
      </c>
      <c r="G10769" s="126" t="s">
        <v>417</v>
      </c>
      <c r="H10769" s="126" t="s">
        <v>126</v>
      </c>
      <c r="I10769" s="126" t="s">
        <v>126</v>
      </c>
      <c r="J10769" s="126" t="s">
        <v>484</v>
      </c>
      <c r="K10769" s="126" t="s">
        <v>443</v>
      </c>
      <c r="L10769" s="126" t="s">
        <v>485</v>
      </c>
      <c r="M10769" s="130">
        <v>6817.44</v>
      </c>
      <c r="O10769" s="126" t="s">
        <v>365</v>
      </c>
      <c r="P10769" s="130">
        <v>0</v>
      </c>
      <c r="S10769" s="130">
        <v>0</v>
      </c>
      <c r="V10769" s="130">
        <v>18480</v>
      </c>
      <c r="X10769" s="126" t="s">
        <v>469</v>
      </c>
      <c r="Z10769" s="127"/>
      <c r="AA10769" s="128">
        <v>1</v>
      </c>
      <c r="AB10769" s="128">
        <v>60</v>
      </c>
      <c r="AC10769" s="126" t="s">
        <v>366</v>
      </c>
      <c r="AD10769" s="126" t="s">
        <v>19017</v>
      </c>
      <c r="AG10769" s="127"/>
      <c r="AI10769" s="127"/>
    </row>
    <row r="10770" spans="1:35" ht="14.85" customHeight="1">
      <c r="A10770" s="130">
        <v>5015606</v>
      </c>
      <c r="B10770" s="126" t="s">
        <v>413</v>
      </c>
      <c r="C10770" s="126" t="s">
        <v>21208</v>
      </c>
      <c r="D10770" s="126" t="s">
        <v>19029</v>
      </c>
      <c r="E10770" s="126" t="s">
        <v>288</v>
      </c>
      <c r="F10770" s="126" t="s">
        <v>364</v>
      </c>
      <c r="G10770" s="126" t="s">
        <v>417</v>
      </c>
      <c r="H10770" s="126" t="s">
        <v>126</v>
      </c>
      <c r="I10770" s="126" t="s">
        <v>418</v>
      </c>
      <c r="J10770" s="126" t="s">
        <v>484</v>
      </c>
      <c r="K10770" s="126" t="s">
        <v>443</v>
      </c>
      <c r="L10770" s="126" t="s">
        <v>485</v>
      </c>
      <c r="M10770" s="130">
        <v>9739.52</v>
      </c>
      <c r="O10770" s="126" t="s">
        <v>486</v>
      </c>
      <c r="P10770" s="130">
        <v>0</v>
      </c>
      <c r="S10770" s="130">
        <v>0</v>
      </c>
      <c r="V10770" s="130">
        <v>18480</v>
      </c>
      <c r="X10770" s="126" t="s">
        <v>487</v>
      </c>
      <c r="Z10770" s="127"/>
      <c r="AA10770" s="128">
        <v>1</v>
      </c>
      <c r="AB10770" s="128">
        <v>60</v>
      </c>
      <c r="AC10770" s="126" t="s">
        <v>366</v>
      </c>
      <c r="AD10770" s="126" t="s">
        <v>19017</v>
      </c>
      <c r="AG10770" s="127"/>
      <c r="AI10770" s="127"/>
    </row>
    <row r="10771" spans="1:35" ht="14.85" customHeight="1">
      <c r="A10771" s="130">
        <v>5015607</v>
      </c>
      <c r="B10771" s="126" t="s">
        <v>413</v>
      </c>
      <c r="C10771" s="126" t="s">
        <v>21208</v>
      </c>
      <c r="D10771" s="126" t="s">
        <v>19029</v>
      </c>
      <c r="E10771" s="126" t="s">
        <v>288</v>
      </c>
      <c r="F10771" s="126" t="s">
        <v>364</v>
      </c>
      <c r="G10771" s="126" t="s">
        <v>417</v>
      </c>
      <c r="H10771" s="126" t="s">
        <v>126</v>
      </c>
      <c r="I10771" s="126" t="s">
        <v>418</v>
      </c>
      <c r="J10771" s="126" t="s">
        <v>484</v>
      </c>
      <c r="K10771" s="126" t="s">
        <v>443</v>
      </c>
      <c r="L10771" s="126" t="s">
        <v>485</v>
      </c>
      <c r="M10771" s="130">
        <v>9739.52</v>
      </c>
      <c r="O10771" s="126" t="s">
        <v>486</v>
      </c>
      <c r="P10771" s="130">
        <v>0</v>
      </c>
      <c r="S10771" s="130">
        <v>0</v>
      </c>
      <c r="V10771" s="130">
        <v>18480</v>
      </c>
      <c r="X10771" s="126" t="s">
        <v>549</v>
      </c>
      <c r="Z10771" s="127"/>
      <c r="AA10771" s="128">
        <v>2</v>
      </c>
      <c r="AB10771" s="128">
        <v>60</v>
      </c>
      <c r="AC10771" s="126" t="s">
        <v>366</v>
      </c>
      <c r="AD10771" s="126" t="s">
        <v>19017</v>
      </c>
      <c r="AG10771" s="127"/>
      <c r="AI10771" s="127"/>
    </row>
    <row r="10772" spans="1:35" ht="14.85" customHeight="1">
      <c r="A10772" s="130">
        <v>5015605</v>
      </c>
      <c r="B10772" s="126" t="s">
        <v>413</v>
      </c>
      <c r="C10772" s="126" t="s">
        <v>20204</v>
      </c>
      <c r="D10772" s="126" t="s">
        <v>19029</v>
      </c>
      <c r="E10772" s="126" t="s">
        <v>288</v>
      </c>
      <c r="F10772" s="126" t="s">
        <v>364</v>
      </c>
      <c r="G10772" s="126" t="s">
        <v>417</v>
      </c>
      <c r="H10772" s="126" t="s">
        <v>126</v>
      </c>
      <c r="I10772" s="126" t="s">
        <v>126</v>
      </c>
      <c r="J10772" s="126" t="s">
        <v>484</v>
      </c>
      <c r="K10772" s="126" t="s">
        <v>443</v>
      </c>
      <c r="L10772" s="126" t="s">
        <v>485</v>
      </c>
      <c r="M10772" s="130">
        <v>6817.44</v>
      </c>
      <c r="O10772" s="126" t="s">
        <v>365</v>
      </c>
      <c r="P10772" s="130">
        <v>0</v>
      </c>
      <c r="S10772" s="130">
        <v>0</v>
      </c>
      <c r="V10772" s="130">
        <v>18480</v>
      </c>
      <c r="X10772" s="126" t="s">
        <v>510</v>
      </c>
      <c r="Z10772" s="127"/>
      <c r="AA10772" s="128">
        <v>2</v>
      </c>
      <c r="AB10772" s="128">
        <v>60</v>
      </c>
      <c r="AC10772" s="126" t="s">
        <v>366</v>
      </c>
      <c r="AD10772" s="126" t="s">
        <v>19017</v>
      </c>
      <c r="AG10772" s="127"/>
      <c r="AI10772" s="127"/>
    </row>
    <row r="10773" spans="1:35" ht="14.85" customHeight="1">
      <c r="A10773" s="130">
        <v>5015609</v>
      </c>
      <c r="B10773" s="126" t="s">
        <v>413</v>
      </c>
      <c r="C10773" s="126" t="s">
        <v>21208</v>
      </c>
      <c r="D10773" s="126" t="s">
        <v>19029</v>
      </c>
      <c r="E10773" s="126" t="s">
        <v>288</v>
      </c>
      <c r="F10773" s="126" t="s">
        <v>364</v>
      </c>
      <c r="G10773" s="126" t="s">
        <v>417</v>
      </c>
      <c r="H10773" s="126" t="s">
        <v>126</v>
      </c>
      <c r="I10773" s="126" t="s">
        <v>126</v>
      </c>
      <c r="J10773" s="126" t="s">
        <v>484</v>
      </c>
      <c r="K10773" s="126" t="s">
        <v>443</v>
      </c>
      <c r="L10773" s="126" t="s">
        <v>485</v>
      </c>
      <c r="M10773" s="130">
        <v>6817.44</v>
      </c>
      <c r="O10773" s="126" t="s">
        <v>365</v>
      </c>
      <c r="P10773" s="130">
        <v>0</v>
      </c>
      <c r="S10773" s="130">
        <v>0</v>
      </c>
      <c r="V10773" s="130">
        <v>18480</v>
      </c>
      <c r="X10773" s="126" t="s">
        <v>510</v>
      </c>
      <c r="Z10773" s="127"/>
      <c r="AA10773" s="128">
        <v>2</v>
      </c>
      <c r="AB10773" s="128">
        <v>60</v>
      </c>
      <c r="AC10773" s="126" t="s">
        <v>366</v>
      </c>
      <c r="AD10773" s="126" t="s">
        <v>19017</v>
      </c>
      <c r="AG10773" s="127"/>
      <c r="AI10773" s="127"/>
    </row>
    <row r="10774" spans="1:35" ht="14.85" customHeight="1">
      <c r="A10774" s="130">
        <v>5015598</v>
      </c>
      <c r="B10774" s="126" t="s">
        <v>413</v>
      </c>
      <c r="C10774" s="126" t="s">
        <v>21209</v>
      </c>
      <c r="D10774" s="126" t="s">
        <v>19035</v>
      </c>
      <c r="E10774" s="126" t="s">
        <v>288</v>
      </c>
      <c r="F10774" s="126" t="s">
        <v>364</v>
      </c>
      <c r="G10774" s="126" t="s">
        <v>417</v>
      </c>
      <c r="H10774" s="126" t="s">
        <v>126</v>
      </c>
      <c r="I10774" s="126" t="s">
        <v>418</v>
      </c>
      <c r="J10774" s="126" t="s">
        <v>484</v>
      </c>
      <c r="K10774" s="126" t="s">
        <v>443</v>
      </c>
      <c r="L10774" s="126" t="s">
        <v>485</v>
      </c>
      <c r="M10774" s="130">
        <v>9739.52</v>
      </c>
      <c r="O10774" s="126" t="s">
        <v>486</v>
      </c>
      <c r="P10774" s="130">
        <v>0</v>
      </c>
      <c r="S10774" s="130">
        <v>0</v>
      </c>
      <c r="V10774" s="130">
        <v>25340</v>
      </c>
      <c r="X10774" s="126" t="s">
        <v>487</v>
      </c>
      <c r="Z10774" s="127"/>
      <c r="AA10774" s="128">
        <v>1</v>
      </c>
      <c r="AB10774" s="128">
        <v>60</v>
      </c>
      <c r="AC10774" s="126" t="s">
        <v>366</v>
      </c>
      <c r="AD10774" s="126" t="s">
        <v>19017</v>
      </c>
      <c r="AG10774" s="127"/>
      <c r="AI10774" s="127"/>
    </row>
    <row r="10775" spans="1:35" ht="14.85" customHeight="1">
      <c r="A10775" s="130">
        <v>5015568</v>
      </c>
      <c r="B10775" s="126" t="s">
        <v>413</v>
      </c>
      <c r="C10775" s="126" t="s">
        <v>21210</v>
      </c>
      <c r="D10775" s="126" t="s">
        <v>21211</v>
      </c>
      <c r="E10775" s="126" t="s">
        <v>288</v>
      </c>
      <c r="F10775" s="126" t="s">
        <v>416</v>
      </c>
      <c r="G10775" s="126" t="s">
        <v>417</v>
      </c>
      <c r="H10775" s="126" t="s">
        <v>126</v>
      </c>
      <c r="I10775" s="126" t="s">
        <v>126</v>
      </c>
      <c r="J10775" s="126" t="s">
        <v>709</v>
      </c>
      <c r="K10775" s="126" t="s">
        <v>535</v>
      </c>
      <c r="L10775" s="126" t="s">
        <v>2712</v>
      </c>
      <c r="M10775" s="130">
        <v>973.91</v>
      </c>
      <c r="O10775" s="126" t="s">
        <v>427</v>
      </c>
      <c r="P10775" s="130">
        <v>0</v>
      </c>
      <c r="S10775" s="130">
        <v>0</v>
      </c>
      <c r="V10775" s="130">
        <v>4102.1099999999997</v>
      </c>
      <c r="X10775" s="126" t="s">
        <v>432</v>
      </c>
      <c r="Z10775" s="127"/>
      <c r="AA10775" s="128">
        <v>1</v>
      </c>
      <c r="AB10775" s="128">
        <v>12</v>
      </c>
      <c r="AD10775" s="126" t="s">
        <v>19017</v>
      </c>
      <c r="AG10775" s="127"/>
      <c r="AI10775" s="127"/>
    </row>
    <row r="10776" spans="1:35" ht="14.85" customHeight="1">
      <c r="A10776" s="130">
        <v>5001833</v>
      </c>
      <c r="B10776" s="126" t="s">
        <v>21212</v>
      </c>
      <c r="C10776" s="126" t="s">
        <v>16685</v>
      </c>
      <c r="D10776" s="126" t="s">
        <v>21213</v>
      </c>
      <c r="E10776" s="126" t="s">
        <v>288</v>
      </c>
      <c r="F10776" s="126" t="s">
        <v>416</v>
      </c>
      <c r="G10776" s="126" t="s">
        <v>417</v>
      </c>
      <c r="H10776" s="126" t="s">
        <v>308</v>
      </c>
      <c r="I10776" s="126" t="s">
        <v>308</v>
      </c>
      <c r="J10776" s="126" t="s">
        <v>16687</v>
      </c>
      <c r="K10776" s="126" t="s">
        <v>747</v>
      </c>
      <c r="L10776" s="126" t="s">
        <v>16688</v>
      </c>
      <c r="M10776" s="130">
        <v>1169.28</v>
      </c>
      <c r="N10776" s="126" t="s">
        <v>290</v>
      </c>
      <c r="O10776" s="126" t="s">
        <v>8501</v>
      </c>
      <c r="P10776" s="130">
        <v>0</v>
      </c>
      <c r="S10776" s="130">
        <v>0</v>
      </c>
      <c r="V10776" s="130">
        <v>1648.94</v>
      </c>
      <c r="X10776" s="126" t="s">
        <v>8502</v>
      </c>
      <c r="Z10776" s="127"/>
      <c r="AA10776" s="128">
        <v>2</v>
      </c>
      <c r="AB10776" s="128">
        <v>12</v>
      </c>
      <c r="AD10776" s="126" t="s">
        <v>562</v>
      </c>
      <c r="AG10776" s="127"/>
      <c r="AI10776" s="127"/>
    </row>
    <row r="10777" spans="1:35" ht="14.85" customHeight="1">
      <c r="A10777" s="130">
        <v>5001831</v>
      </c>
      <c r="B10777" s="126" t="s">
        <v>21214</v>
      </c>
      <c r="C10777" s="126" t="s">
        <v>21215</v>
      </c>
      <c r="D10777" s="126" t="s">
        <v>21216</v>
      </c>
      <c r="E10777" s="126" t="s">
        <v>288</v>
      </c>
      <c r="F10777" s="126" t="s">
        <v>591</v>
      </c>
      <c r="G10777" s="126" t="s">
        <v>417</v>
      </c>
      <c r="H10777" s="126" t="s">
        <v>126</v>
      </c>
      <c r="I10777" s="126" t="s">
        <v>126</v>
      </c>
      <c r="J10777" s="126" t="s">
        <v>21217</v>
      </c>
      <c r="K10777" s="126" t="s">
        <v>747</v>
      </c>
      <c r="L10777" s="126" t="s">
        <v>21218</v>
      </c>
      <c r="M10777" s="130">
        <v>2434.88</v>
      </c>
      <c r="O10777" s="126" t="s">
        <v>2818</v>
      </c>
      <c r="P10777" s="130">
        <v>0</v>
      </c>
      <c r="S10777" s="130">
        <v>0</v>
      </c>
      <c r="V10777" s="130">
        <v>6139.84</v>
      </c>
      <c r="X10777" s="126" t="s">
        <v>2819</v>
      </c>
      <c r="Z10777" s="127"/>
      <c r="AA10777" s="128">
        <v>1</v>
      </c>
      <c r="AB10777" s="128">
        <v>60</v>
      </c>
      <c r="AD10777" s="126" t="s">
        <v>562</v>
      </c>
      <c r="AG10777" s="127"/>
      <c r="AI10777" s="127"/>
    </row>
    <row r="10778" spans="1:35" ht="14.85" customHeight="1">
      <c r="A10778" s="130">
        <v>5002092</v>
      </c>
      <c r="B10778" s="126" t="s">
        <v>413</v>
      </c>
      <c r="C10778" s="126" t="s">
        <v>21219</v>
      </c>
      <c r="D10778" s="126" t="s">
        <v>2767</v>
      </c>
      <c r="E10778" s="126" t="s">
        <v>288</v>
      </c>
      <c r="F10778" s="126" t="s">
        <v>364</v>
      </c>
      <c r="G10778" s="126" t="s">
        <v>417</v>
      </c>
      <c r="H10778" s="126" t="s">
        <v>126</v>
      </c>
      <c r="I10778" s="126" t="s">
        <v>126</v>
      </c>
      <c r="J10778" s="126" t="s">
        <v>484</v>
      </c>
      <c r="K10778" s="126" t="s">
        <v>443</v>
      </c>
      <c r="L10778" s="126" t="s">
        <v>485</v>
      </c>
      <c r="M10778" s="130">
        <v>6817.44</v>
      </c>
      <c r="O10778" s="126" t="s">
        <v>365</v>
      </c>
      <c r="P10778" s="130">
        <v>0</v>
      </c>
      <c r="S10778" s="130">
        <v>0</v>
      </c>
      <c r="V10778" s="130">
        <v>26198.240000000002</v>
      </c>
      <c r="X10778" s="126" t="s">
        <v>510</v>
      </c>
      <c r="Z10778" s="127"/>
      <c r="AA10778" s="128">
        <v>2</v>
      </c>
      <c r="AB10778" s="128">
        <v>60</v>
      </c>
      <c r="AC10778" s="126" t="s">
        <v>366</v>
      </c>
      <c r="AD10778" s="126" t="s">
        <v>1801</v>
      </c>
      <c r="AG10778" s="127"/>
      <c r="AI10778" s="127"/>
    </row>
    <row r="10779" spans="1:35" ht="14.85" customHeight="1">
      <c r="A10779" s="130">
        <v>5002091</v>
      </c>
      <c r="B10779" s="126" t="s">
        <v>413</v>
      </c>
      <c r="C10779" s="126" t="s">
        <v>21219</v>
      </c>
      <c r="D10779" s="126" t="s">
        <v>2767</v>
      </c>
      <c r="E10779" s="126" t="s">
        <v>288</v>
      </c>
      <c r="F10779" s="126" t="s">
        <v>364</v>
      </c>
      <c r="G10779" s="126" t="s">
        <v>417</v>
      </c>
      <c r="H10779" s="126" t="s">
        <v>126</v>
      </c>
      <c r="I10779" s="126" t="s">
        <v>126</v>
      </c>
      <c r="J10779" s="126" t="s">
        <v>484</v>
      </c>
      <c r="K10779" s="126" t="s">
        <v>443</v>
      </c>
      <c r="L10779" s="126" t="s">
        <v>485</v>
      </c>
      <c r="M10779" s="130">
        <v>6817.44</v>
      </c>
      <c r="O10779" s="126" t="s">
        <v>365</v>
      </c>
      <c r="P10779" s="130">
        <v>0</v>
      </c>
      <c r="S10779" s="130">
        <v>0</v>
      </c>
      <c r="V10779" s="130">
        <v>26198.240000000002</v>
      </c>
      <c r="X10779" s="126" t="s">
        <v>469</v>
      </c>
      <c r="Z10779" s="127"/>
      <c r="AA10779" s="128">
        <v>1</v>
      </c>
      <c r="AB10779" s="128">
        <v>60</v>
      </c>
      <c r="AC10779" s="126" t="s">
        <v>366</v>
      </c>
      <c r="AD10779" s="126" t="s">
        <v>1801</v>
      </c>
      <c r="AG10779" s="127"/>
      <c r="AI10779" s="127"/>
    </row>
    <row r="10780" spans="1:35" ht="14.85" customHeight="1">
      <c r="A10780" s="130">
        <v>5002090</v>
      </c>
      <c r="B10780" s="126" t="s">
        <v>413</v>
      </c>
      <c r="C10780" s="126" t="s">
        <v>20293</v>
      </c>
      <c r="D10780" s="126" t="s">
        <v>4433</v>
      </c>
      <c r="E10780" s="126" t="s">
        <v>288</v>
      </c>
      <c r="F10780" s="126" t="s">
        <v>364</v>
      </c>
      <c r="G10780" s="126" t="s">
        <v>417</v>
      </c>
      <c r="H10780" s="126" t="s">
        <v>126</v>
      </c>
      <c r="I10780" s="126" t="s">
        <v>126</v>
      </c>
      <c r="J10780" s="126" t="s">
        <v>484</v>
      </c>
      <c r="K10780" s="126" t="s">
        <v>443</v>
      </c>
      <c r="L10780" s="126" t="s">
        <v>485</v>
      </c>
      <c r="M10780" s="130">
        <v>6817.44</v>
      </c>
      <c r="O10780" s="126" t="s">
        <v>365</v>
      </c>
      <c r="P10780" s="130">
        <v>0</v>
      </c>
      <c r="S10780" s="130">
        <v>0</v>
      </c>
      <c r="V10780" s="130">
        <v>22302.58</v>
      </c>
      <c r="X10780" s="126" t="s">
        <v>510</v>
      </c>
      <c r="Z10780" s="127"/>
      <c r="AA10780" s="128">
        <v>2</v>
      </c>
      <c r="AB10780" s="128">
        <v>60</v>
      </c>
      <c r="AC10780" s="126" t="s">
        <v>366</v>
      </c>
      <c r="AD10780" s="126" t="s">
        <v>1801</v>
      </c>
      <c r="AG10780" s="127"/>
      <c r="AI10780" s="127"/>
    </row>
    <row r="10781" spans="1:35" ht="14.85" customHeight="1">
      <c r="A10781" s="130">
        <v>5002659</v>
      </c>
      <c r="B10781" s="126" t="s">
        <v>21220</v>
      </c>
      <c r="C10781" s="126" t="s">
        <v>21221</v>
      </c>
      <c r="D10781" s="126" t="s">
        <v>16582</v>
      </c>
      <c r="E10781" s="126" t="s">
        <v>288</v>
      </c>
      <c r="F10781" s="126" t="s">
        <v>753</v>
      </c>
      <c r="G10781" s="126" t="s">
        <v>417</v>
      </c>
      <c r="H10781" s="126" t="s">
        <v>308</v>
      </c>
      <c r="I10781" s="126" t="s">
        <v>308</v>
      </c>
      <c r="J10781" s="126" t="s">
        <v>1032</v>
      </c>
      <c r="K10781" s="126" t="s">
        <v>747</v>
      </c>
      <c r="L10781" s="126" t="s">
        <v>1033</v>
      </c>
      <c r="M10781" s="130">
        <v>584.64</v>
      </c>
      <c r="O10781" s="126" t="s">
        <v>1804</v>
      </c>
      <c r="P10781" s="130">
        <v>0</v>
      </c>
      <c r="S10781" s="130">
        <v>0</v>
      </c>
      <c r="V10781" s="130">
        <v>751.52</v>
      </c>
      <c r="X10781" s="126" t="s">
        <v>1805</v>
      </c>
      <c r="Z10781" s="127"/>
      <c r="AA10781" s="128">
        <v>2</v>
      </c>
      <c r="AB10781" s="128">
        <v>12</v>
      </c>
      <c r="AD10781" s="126" t="s">
        <v>615</v>
      </c>
      <c r="AG10781" s="127"/>
      <c r="AI10781" s="127"/>
    </row>
    <row r="10782" spans="1:35" ht="14.85" customHeight="1">
      <c r="A10782" s="130">
        <v>5002658</v>
      </c>
      <c r="B10782" s="126" t="s">
        <v>413</v>
      </c>
      <c r="C10782" s="126" t="s">
        <v>21221</v>
      </c>
      <c r="D10782" s="126" t="s">
        <v>16584</v>
      </c>
      <c r="E10782" s="126" t="s">
        <v>288</v>
      </c>
      <c r="F10782" s="126" t="s">
        <v>753</v>
      </c>
      <c r="G10782" s="126" t="s">
        <v>417</v>
      </c>
      <c r="H10782" s="126" t="s">
        <v>308</v>
      </c>
      <c r="I10782" s="126" t="s">
        <v>308</v>
      </c>
      <c r="J10782" s="126" t="s">
        <v>1032</v>
      </c>
      <c r="K10782" s="126" t="s">
        <v>747</v>
      </c>
      <c r="L10782" s="126" t="s">
        <v>1033</v>
      </c>
      <c r="M10782" s="130">
        <v>584.64</v>
      </c>
      <c r="O10782" s="126" t="s">
        <v>1804</v>
      </c>
      <c r="P10782" s="130">
        <v>0</v>
      </c>
      <c r="S10782" s="130">
        <v>0</v>
      </c>
      <c r="V10782" s="130">
        <v>751.52</v>
      </c>
      <c r="X10782" s="126" t="s">
        <v>1805</v>
      </c>
      <c r="Z10782" s="127"/>
      <c r="AA10782" s="128">
        <v>2</v>
      </c>
      <c r="AB10782" s="128">
        <v>12</v>
      </c>
      <c r="AD10782" s="126" t="s">
        <v>615</v>
      </c>
      <c r="AG10782" s="127"/>
      <c r="AI10782" s="127"/>
    </row>
    <row r="10783" spans="1:35" ht="14.85" customHeight="1">
      <c r="A10783" s="130">
        <v>5002657</v>
      </c>
      <c r="B10783" s="126" t="s">
        <v>413</v>
      </c>
      <c r="C10783" s="126" t="s">
        <v>21221</v>
      </c>
      <c r="D10783" s="126" t="s">
        <v>4329</v>
      </c>
      <c r="E10783" s="126" t="s">
        <v>288</v>
      </c>
      <c r="F10783" s="126" t="s">
        <v>753</v>
      </c>
      <c r="G10783" s="126" t="s">
        <v>417</v>
      </c>
      <c r="H10783" s="126" t="s">
        <v>308</v>
      </c>
      <c r="I10783" s="126" t="s">
        <v>308</v>
      </c>
      <c r="J10783" s="126" t="s">
        <v>1032</v>
      </c>
      <c r="K10783" s="126" t="s">
        <v>747</v>
      </c>
      <c r="L10783" s="126" t="s">
        <v>1033</v>
      </c>
      <c r="M10783" s="130">
        <v>584.64</v>
      </c>
      <c r="O10783" s="126" t="s">
        <v>1804</v>
      </c>
      <c r="P10783" s="130">
        <v>0</v>
      </c>
      <c r="S10783" s="130">
        <v>0</v>
      </c>
      <c r="V10783" s="130">
        <v>751.52</v>
      </c>
      <c r="X10783" s="126" t="s">
        <v>1805</v>
      </c>
      <c r="Z10783" s="127"/>
      <c r="AA10783" s="128">
        <v>2</v>
      </c>
      <c r="AB10783" s="128">
        <v>12</v>
      </c>
      <c r="AD10783" s="126" t="s">
        <v>615</v>
      </c>
      <c r="AG10783" s="127"/>
      <c r="AI10783" s="127"/>
    </row>
    <row r="10784" spans="1:35" ht="14.85" customHeight="1">
      <c r="A10784" s="130">
        <v>5002656</v>
      </c>
      <c r="B10784" s="126" t="s">
        <v>413</v>
      </c>
      <c r="C10784" s="126" t="s">
        <v>21221</v>
      </c>
      <c r="D10784" s="126" t="s">
        <v>16585</v>
      </c>
      <c r="E10784" s="126" t="s">
        <v>288</v>
      </c>
      <c r="F10784" s="126" t="s">
        <v>753</v>
      </c>
      <c r="G10784" s="126" t="s">
        <v>417</v>
      </c>
      <c r="H10784" s="126" t="s">
        <v>308</v>
      </c>
      <c r="I10784" s="126" t="s">
        <v>308</v>
      </c>
      <c r="J10784" s="126" t="s">
        <v>1032</v>
      </c>
      <c r="K10784" s="126" t="s">
        <v>747</v>
      </c>
      <c r="L10784" s="126" t="s">
        <v>1033</v>
      </c>
      <c r="M10784" s="130">
        <v>584.64</v>
      </c>
      <c r="O10784" s="126" t="s">
        <v>1804</v>
      </c>
      <c r="P10784" s="130">
        <v>0</v>
      </c>
      <c r="S10784" s="130">
        <v>0</v>
      </c>
      <c r="V10784" s="130">
        <v>751.52</v>
      </c>
      <c r="X10784" s="126" t="s">
        <v>1805</v>
      </c>
      <c r="Z10784" s="127"/>
      <c r="AA10784" s="128">
        <v>2</v>
      </c>
      <c r="AB10784" s="128">
        <v>12</v>
      </c>
      <c r="AD10784" s="126" t="s">
        <v>615</v>
      </c>
      <c r="AG10784" s="127"/>
      <c r="AI10784" s="127"/>
    </row>
    <row r="10785" spans="1:35" ht="14.85" customHeight="1">
      <c r="A10785" s="130">
        <v>5002654</v>
      </c>
      <c r="B10785" s="126" t="s">
        <v>413</v>
      </c>
      <c r="C10785" s="126" t="s">
        <v>2113</v>
      </c>
      <c r="D10785" s="126" t="s">
        <v>21222</v>
      </c>
      <c r="E10785" s="126" t="s">
        <v>288</v>
      </c>
      <c r="F10785" s="126" t="s">
        <v>753</v>
      </c>
      <c r="G10785" s="126" t="s">
        <v>417</v>
      </c>
      <c r="H10785" s="126" t="s">
        <v>308</v>
      </c>
      <c r="I10785" s="126" t="s">
        <v>308</v>
      </c>
      <c r="J10785" s="126" t="s">
        <v>1032</v>
      </c>
      <c r="K10785" s="126" t="s">
        <v>747</v>
      </c>
      <c r="L10785" s="126" t="s">
        <v>1033</v>
      </c>
      <c r="M10785" s="130">
        <v>399.84</v>
      </c>
      <c r="O10785" s="126" t="s">
        <v>1807</v>
      </c>
      <c r="P10785" s="130">
        <v>0</v>
      </c>
      <c r="S10785" s="130">
        <v>0</v>
      </c>
      <c r="V10785" s="130">
        <v>491.68</v>
      </c>
      <c r="X10785" s="126" t="s">
        <v>1808</v>
      </c>
      <c r="Z10785" s="127"/>
      <c r="AA10785" s="128">
        <v>2</v>
      </c>
      <c r="AB10785" s="128">
        <v>12</v>
      </c>
      <c r="AD10785" s="126" t="s">
        <v>615</v>
      </c>
      <c r="AG10785" s="127"/>
      <c r="AI10785" s="127"/>
    </row>
    <row r="10786" spans="1:35" ht="14.85" customHeight="1">
      <c r="A10786" s="130">
        <v>5014947</v>
      </c>
      <c r="B10786" s="126" t="s">
        <v>413</v>
      </c>
      <c r="C10786" s="126" t="s">
        <v>21223</v>
      </c>
      <c r="D10786" s="126" t="s">
        <v>21224</v>
      </c>
      <c r="E10786" s="126" t="s">
        <v>288</v>
      </c>
      <c r="F10786" s="126" t="s">
        <v>555</v>
      </c>
      <c r="G10786" s="126" t="s">
        <v>458</v>
      </c>
      <c r="H10786" s="126" t="s">
        <v>126</v>
      </c>
      <c r="I10786" s="126" t="s">
        <v>418</v>
      </c>
      <c r="J10786" s="126" t="s">
        <v>21225</v>
      </c>
      <c r="K10786" s="126" t="s">
        <v>21226</v>
      </c>
      <c r="L10786" s="126" t="s">
        <v>21227</v>
      </c>
      <c r="M10786" s="130">
        <v>437.92</v>
      </c>
      <c r="O10786" s="126" t="s">
        <v>560</v>
      </c>
      <c r="P10786" s="130">
        <v>551.95000000000005</v>
      </c>
      <c r="R10786" s="126" t="s">
        <v>560</v>
      </c>
      <c r="S10786" s="130">
        <v>569.38</v>
      </c>
      <c r="U10786" s="126" t="s">
        <v>560</v>
      </c>
      <c r="V10786" s="130">
        <v>581</v>
      </c>
      <c r="X10786" s="126" t="s">
        <v>561</v>
      </c>
      <c r="Z10786" s="127"/>
      <c r="AA10786" s="128">
        <v>150</v>
      </c>
      <c r="AB10786" s="128"/>
      <c r="AD10786" s="126" t="s">
        <v>17564</v>
      </c>
      <c r="AG10786" s="127"/>
      <c r="AI10786" s="127"/>
    </row>
    <row r="10787" spans="1:35" ht="14.85" customHeight="1">
      <c r="A10787" s="130">
        <v>5014943</v>
      </c>
      <c r="B10787" s="126" t="s">
        <v>413</v>
      </c>
      <c r="C10787" s="126" t="s">
        <v>21228</v>
      </c>
      <c r="D10787" s="126" t="s">
        <v>21229</v>
      </c>
      <c r="E10787" s="126" t="s">
        <v>288</v>
      </c>
      <c r="F10787" s="126" t="s">
        <v>555</v>
      </c>
      <c r="G10787" s="126" t="s">
        <v>458</v>
      </c>
      <c r="H10787" s="126" t="s">
        <v>126</v>
      </c>
      <c r="I10787" s="126" t="s">
        <v>418</v>
      </c>
      <c r="J10787" s="126" t="s">
        <v>21225</v>
      </c>
      <c r="K10787" s="126" t="s">
        <v>21226</v>
      </c>
      <c r="L10787" s="126" t="s">
        <v>21227</v>
      </c>
      <c r="M10787" s="130">
        <v>437.92</v>
      </c>
      <c r="O10787" s="126" t="s">
        <v>560</v>
      </c>
      <c r="P10787" s="130">
        <v>520.03</v>
      </c>
      <c r="R10787" s="126" t="s">
        <v>560</v>
      </c>
      <c r="S10787" s="130">
        <v>536.45000000000005</v>
      </c>
      <c r="U10787" s="126" t="s">
        <v>560</v>
      </c>
      <c r="V10787" s="130">
        <v>547.4</v>
      </c>
      <c r="X10787" s="126" t="s">
        <v>561</v>
      </c>
      <c r="Z10787" s="127"/>
      <c r="AA10787" s="128">
        <v>150</v>
      </c>
      <c r="AB10787" s="128"/>
      <c r="AD10787" s="126" t="s">
        <v>17564</v>
      </c>
      <c r="AG10787" s="127"/>
      <c r="AI10787" s="127"/>
    </row>
    <row r="10788" spans="1:35" ht="14.85" customHeight="1">
      <c r="A10788" s="130">
        <v>5014945</v>
      </c>
      <c r="B10788" s="126" t="s">
        <v>413</v>
      </c>
      <c r="C10788" s="126" t="s">
        <v>21223</v>
      </c>
      <c r="D10788" s="126" t="s">
        <v>21230</v>
      </c>
      <c r="E10788" s="126" t="s">
        <v>288</v>
      </c>
      <c r="F10788" s="126" t="s">
        <v>555</v>
      </c>
      <c r="G10788" s="126" t="s">
        <v>458</v>
      </c>
      <c r="H10788" s="126" t="s">
        <v>126</v>
      </c>
      <c r="I10788" s="126" t="s">
        <v>418</v>
      </c>
      <c r="J10788" s="126" t="s">
        <v>21225</v>
      </c>
      <c r="K10788" s="126" t="s">
        <v>21226</v>
      </c>
      <c r="L10788" s="126" t="s">
        <v>21227</v>
      </c>
      <c r="M10788" s="130">
        <v>421.26</v>
      </c>
      <c r="O10788" s="126" t="s">
        <v>560</v>
      </c>
      <c r="P10788" s="130">
        <v>470.82</v>
      </c>
      <c r="R10788" s="126" t="s">
        <v>560</v>
      </c>
      <c r="S10788" s="130">
        <v>485.68</v>
      </c>
      <c r="U10788" s="126" t="s">
        <v>560</v>
      </c>
      <c r="V10788" s="130">
        <v>495.6</v>
      </c>
      <c r="X10788" s="126" t="s">
        <v>561</v>
      </c>
      <c r="Z10788" s="127"/>
      <c r="AA10788" s="128">
        <v>150</v>
      </c>
      <c r="AB10788" s="128"/>
      <c r="AD10788" s="126" t="s">
        <v>17564</v>
      </c>
      <c r="AG10788" s="127"/>
      <c r="AI10788" s="127"/>
    </row>
    <row r="10789" spans="1:35" ht="14.85" customHeight="1">
      <c r="A10789" s="130">
        <v>5014944</v>
      </c>
      <c r="B10789" s="126" t="s">
        <v>413</v>
      </c>
      <c r="C10789" s="126" t="s">
        <v>21223</v>
      </c>
      <c r="D10789" s="126" t="s">
        <v>21231</v>
      </c>
      <c r="E10789" s="126" t="s">
        <v>288</v>
      </c>
      <c r="F10789" s="126" t="s">
        <v>555</v>
      </c>
      <c r="G10789" s="126" t="s">
        <v>458</v>
      </c>
      <c r="H10789" s="126" t="s">
        <v>126</v>
      </c>
      <c r="I10789" s="126" t="s">
        <v>418</v>
      </c>
      <c r="J10789" s="126" t="s">
        <v>21225</v>
      </c>
      <c r="K10789" s="126" t="s">
        <v>21226</v>
      </c>
      <c r="L10789" s="126" t="s">
        <v>21227</v>
      </c>
      <c r="M10789" s="130">
        <v>378.42</v>
      </c>
      <c r="O10789" s="126" t="s">
        <v>560</v>
      </c>
      <c r="P10789" s="130">
        <v>422.94</v>
      </c>
      <c r="R10789" s="126" t="s">
        <v>560</v>
      </c>
      <c r="S10789" s="130">
        <v>436.29</v>
      </c>
      <c r="U10789" s="126" t="s">
        <v>560</v>
      </c>
      <c r="V10789" s="130">
        <v>445.2</v>
      </c>
      <c r="X10789" s="126" t="s">
        <v>561</v>
      </c>
      <c r="Z10789" s="127"/>
      <c r="AA10789" s="128">
        <v>150</v>
      </c>
      <c r="AB10789" s="128"/>
      <c r="AD10789" s="126" t="s">
        <v>17564</v>
      </c>
      <c r="AG10789" s="127"/>
      <c r="AI10789" s="127"/>
    </row>
    <row r="10790" spans="1:35" ht="14.85" customHeight="1">
      <c r="A10790" s="130">
        <v>5014946</v>
      </c>
      <c r="B10790" s="126" t="s">
        <v>413</v>
      </c>
      <c r="C10790" s="126" t="s">
        <v>21223</v>
      </c>
      <c r="D10790" s="126" t="s">
        <v>21232</v>
      </c>
      <c r="E10790" s="126" t="s">
        <v>288</v>
      </c>
      <c r="F10790" s="126" t="s">
        <v>555</v>
      </c>
      <c r="G10790" s="126" t="s">
        <v>458</v>
      </c>
      <c r="H10790" s="126" t="s">
        <v>126</v>
      </c>
      <c r="I10790" s="126" t="s">
        <v>418</v>
      </c>
      <c r="J10790" s="126" t="s">
        <v>21225</v>
      </c>
      <c r="K10790" s="126" t="s">
        <v>21226</v>
      </c>
      <c r="L10790" s="126" t="s">
        <v>21227</v>
      </c>
      <c r="M10790" s="130">
        <v>437.92</v>
      </c>
      <c r="O10790" s="126" t="s">
        <v>560</v>
      </c>
      <c r="P10790" s="130">
        <v>504.07</v>
      </c>
      <c r="R10790" s="126" t="s">
        <v>560</v>
      </c>
      <c r="S10790" s="130">
        <v>519.98</v>
      </c>
      <c r="U10790" s="126" t="s">
        <v>560</v>
      </c>
      <c r="V10790" s="130">
        <v>530.6</v>
      </c>
      <c r="X10790" s="126" t="s">
        <v>561</v>
      </c>
      <c r="Z10790" s="127"/>
      <c r="AA10790" s="128">
        <v>150</v>
      </c>
      <c r="AB10790" s="128"/>
      <c r="AD10790" s="126" t="s">
        <v>17564</v>
      </c>
      <c r="AG10790" s="127"/>
      <c r="AI10790" s="127"/>
    </row>
    <row r="10791" spans="1:35" ht="14.85" customHeight="1">
      <c r="A10791" s="130">
        <v>5014942</v>
      </c>
      <c r="B10791" s="126" t="s">
        <v>413</v>
      </c>
      <c r="C10791" s="126" t="s">
        <v>21228</v>
      </c>
      <c r="D10791" s="126" t="s">
        <v>21233</v>
      </c>
      <c r="E10791" s="126" t="s">
        <v>288</v>
      </c>
      <c r="F10791" s="126" t="s">
        <v>555</v>
      </c>
      <c r="G10791" s="126" t="s">
        <v>458</v>
      </c>
      <c r="H10791" s="126" t="s">
        <v>126</v>
      </c>
      <c r="I10791" s="126" t="s">
        <v>418</v>
      </c>
      <c r="J10791" s="126" t="s">
        <v>21225</v>
      </c>
      <c r="K10791" s="126" t="s">
        <v>21226</v>
      </c>
      <c r="L10791" s="126" t="s">
        <v>21227</v>
      </c>
      <c r="M10791" s="130">
        <v>421.26</v>
      </c>
      <c r="O10791" s="126" t="s">
        <v>560</v>
      </c>
      <c r="P10791" s="130">
        <v>470.82</v>
      </c>
      <c r="R10791" s="126" t="s">
        <v>560</v>
      </c>
      <c r="S10791" s="130">
        <v>485.68</v>
      </c>
      <c r="U10791" s="126" t="s">
        <v>560</v>
      </c>
      <c r="V10791" s="130">
        <v>495.6</v>
      </c>
      <c r="X10791" s="126" t="s">
        <v>561</v>
      </c>
      <c r="Z10791" s="127"/>
      <c r="AA10791" s="128">
        <v>150</v>
      </c>
      <c r="AB10791" s="128"/>
      <c r="AD10791" s="126" t="s">
        <v>17564</v>
      </c>
      <c r="AG10791" s="127"/>
      <c r="AI10791" s="127"/>
    </row>
    <row r="10792" spans="1:35" ht="14.85" customHeight="1">
      <c r="A10792" s="130">
        <v>5014941</v>
      </c>
      <c r="B10792" s="126" t="s">
        <v>413</v>
      </c>
      <c r="C10792" s="126" t="s">
        <v>21228</v>
      </c>
      <c r="D10792" s="126" t="s">
        <v>21234</v>
      </c>
      <c r="E10792" s="126" t="s">
        <v>288</v>
      </c>
      <c r="F10792" s="126" t="s">
        <v>555</v>
      </c>
      <c r="G10792" s="126" t="s">
        <v>458</v>
      </c>
      <c r="H10792" s="126" t="s">
        <v>126</v>
      </c>
      <c r="I10792" s="126" t="s">
        <v>418</v>
      </c>
      <c r="J10792" s="126" t="s">
        <v>21225</v>
      </c>
      <c r="K10792" s="126" t="s">
        <v>21226</v>
      </c>
      <c r="L10792" s="126" t="s">
        <v>21227</v>
      </c>
      <c r="M10792" s="130">
        <v>385.56</v>
      </c>
      <c r="O10792" s="126" t="s">
        <v>560</v>
      </c>
      <c r="P10792" s="130">
        <v>430.92</v>
      </c>
      <c r="R10792" s="126" t="s">
        <v>560</v>
      </c>
      <c r="S10792" s="130">
        <v>444.52</v>
      </c>
      <c r="U10792" s="126" t="s">
        <v>560</v>
      </c>
      <c r="V10792" s="130">
        <v>453.6</v>
      </c>
      <c r="X10792" s="126" t="s">
        <v>561</v>
      </c>
      <c r="Z10792" s="127"/>
      <c r="AA10792" s="128">
        <v>150</v>
      </c>
      <c r="AB10792" s="128"/>
      <c r="AD10792" s="126" t="s">
        <v>17564</v>
      </c>
      <c r="AG10792" s="127"/>
      <c r="AI10792" s="127"/>
    </row>
    <row r="10793" spans="1:35" ht="14.85" customHeight="1">
      <c r="A10793" s="130">
        <v>5014939</v>
      </c>
      <c r="B10793" s="126" t="s">
        <v>413</v>
      </c>
      <c r="C10793" s="126" t="s">
        <v>21235</v>
      </c>
      <c r="D10793" s="126" t="s">
        <v>21236</v>
      </c>
      <c r="E10793" s="126" t="s">
        <v>288</v>
      </c>
      <c r="F10793" s="126" t="s">
        <v>491</v>
      </c>
      <c r="G10793" s="126" t="s">
        <v>417</v>
      </c>
      <c r="H10793" s="126" t="s">
        <v>126</v>
      </c>
      <c r="I10793" s="126" t="s">
        <v>418</v>
      </c>
      <c r="J10793" s="126" t="s">
        <v>514</v>
      </c>
      <c r="K10793" s="126" t="s">
        <v>504</v>
      </c>
      <c r="L10793" s="126" t="s">
        <v>515</v>
      </c>
      <c r="M10793" s="130">
        <v>6957.81</v>
      </c>
      <c r="N10793" s="126" t="s">
        <v>290</v>
      </c>
      <c r="O10793" s="126" t="s">
        <v>1311</v>
      </c>
      <c r="P10793" s="130">
        <v>0</v>
      </c>
      <c r="S10793" s="130">
        <v>0</v>
      </c>
      <c r="V10793" s="130">
        <v>7730.91</v>
      </c>
      <c r="X10793" s="126" t="s">
        <v>1312</v>
      </c>
      <c r="Y10793" s="126" t="s">
        <v>517</v>
      </c>
      <c r="Z10793" s="127" t="s">
        <v>309</v>
      </c>
      <c r="AA10793" s="128">
        <v>1</v>
      </c>
      <c r="AB10793" s="128">
        <v>60</v>
      </c>
      <c r="AD10793" s="126" t="s">
        <v>17564</v>
      </c>
      <c r="AG10793" s="127"/>
      <c r="AI10793" s="127"/>
    </row>
    <row r="10794" spans="1:35" ht="14.85" customHeight="1">
      <c r="A10794" s="130">
        <v>5014940</v>
      </c>
      <c r="B10794" s="126" t="s">
        <v>413</v>
      </c>
      <c r="C10794" s="126" t="s">
        <v>21228</v>
      </c>
      <c r="D10794" s="126" t="s">
        <v>21237</v>
      </c>
      <c r="E10794" s="126" t="s">
        <v>288</v>
      </c>
      <c r="F10794" s="126" t="s">
        <v>555</v>
      </c>
      <c r="G10794" s="126" t="s">
        <v>458</v>
      </c>
      <c r="H10794" s="126" t="s">
        <v>126</v>
      </c>
      <c r="I10794" s="126" t="s">
        <v>418</v>
      </c>
      <c r="J10794" s="126" t="s">
        <v>21225</v>
      </c>
      <c r="K10794" s="126" t="s">
        <v>21226</v>
      </c>
      <c r="L10794" s="126" t="s">
        <v>21227</v>
      </c>
      <c r="M10794" s="130">
        <v>364.14</v>
      </c>
      <c r="O10794" s="126" t="s">
        <v>560</v>
      </c>
      <c r="P10794" s="130">
        <v>406.98</v>
      </c>
      <c r="R10794" s="126" t="s">
        <v>560</v>
      </c>
      <c r="S10794" s="130">
        <v>419.83</v>
      </c>
      <c r="U10794" s="126" t="s">
        <v>560</v>
      </c>
      <c r="V10794" s="130">
        <v>428.4</v>
      </c>
      <c r="X10794" s="126" t="s">
        <v>561</v>
      </c>
      <c r="Z10794" s="127"/>
      <c r="AA10794" s="128">
        <v>150</v>
      </c>
      <c r="AB10794" s="128"/>
      <c r="AD10794" s="126" t="s">
        <v>17564</v>
      </c>
      <c r="AG10794" s="127"/>
      <c r="AI10794" s="127"/>
    </row>
    <row r="10795" spans="1:35" ht="14.85" customHeight="1">
      <c r="A10795" s="130">
        <v>5014938</v>
      </c>
      <c r="B10795" s="126" t="s">
        <v>413</v>
      </c>
      <c r="C10795" s="126" t="s">
        <v>18939</v>
      </c>
      <c r="D10795" s="126" t="s">
        <v>21238</v>
      </c>
      <c r="E10795" s="126" t="s">
        <v>288</v>
      </c>
      <c r="F10795" s="126" t="s">
        <v>491</v>
      </c>
      <c r="G10795" s="126" t="s">
        <v>674</v>
      </c>
      <c r="H10795" s="126" t="s">
        <v>126</v>
      </c>
      <c r="I10795" s="126" t="s">
        <v>418</v>
      </c>
      <c r="J10795" s="126" t="s">
        <v>514</v>
      </c>
      <c r="K10795" s="126" t="s">
        <v>504</v>
      </c>
      <c r="L10795" s="126" t="s">
        <v>515</v>
      </c>
      <c r="M10795" s="130">
        <v>6871.92</v>
      </c>
      <c r="N10795" s="126" t="s">
        <v>290</v>
      </c>
      <c r="O10795" s="126" t="s">
        <v>1311</v>
      </c>
      <c r="P10795" s="130">
        <v>0</v>
      </c>
      <c r="S10795" s="130">
        <v>0</v>
      </c>
      <c r="V10795" s="130">
        <v>7635.47</v>
      </c>
      <c r="X10795" s="126" t="s">
        <v>1312</v>
      </c>
      <c r="Y10795" s="126" t="s">
        <v>517</v>
      </c>
      <c r="Z10795" s="127" t="s">
        <v>309</v>
      </c>
      <c r="AA10795" s="128">
        <v>1</v>
      </c>
      <c r="AB10795" s="128">
        <v>60</v>
      </c>
      <c r="AD10795" s="126" t="s">
        <v>17564</v>
      </c>
      <c r="AG10795" s="127"/>
      <c r="AI10795" s="127"/>
    </row>
    <row r="10796" spans="1:35" ht="14.85" customHeight="1">
      <c r="A10796" s="130">
        <v>5014935</v>
      </c>
      <c r="B10796" s="126" t="s">
        <v>413</v>
      </c>
      <c r="C10796" s="126" t="s">
        <v>21239</v>
      </c>
      <c r="D10796" s="126" t="s">
        <v>21240</v>
      </c>
      <c r="E10796" s="126" t="s">
        <v>288</v>
      </c>
      <c r="F10796" s="126" t="s">
        <v>491</v>
      </c>
      <c r="G10796" s="126" t="s">
        <v>674</v>
      </c>
      <c r="H10796" s="126" t="s">
        <v>126</v>
      </c>
      <c r="I10796" s="126" t="s">
        <v>418</v>
      </c>
      <c r="J10796" s="126" t="s">
        <v>514</v>
      </c>
      <c r="K10796" s="126" t="s">
        <v>504</v>
      </c>
      <c r="L10796" s="126" t="s">
        <v>515</v>
      </c>
      <c r="M10796" s="130">
        <v>5879.7</v>
      </c>
      <c r="N10796" s="126" t="s">
        <v>290</v>
      </c>
      <c r="O10796" s="126" t="s">
        <v>1311</v>
      </c>
      <c r="P10796" s="130">
        <v>0</v>
      </c>
      <c r="S10796" s="130">
        <v>0</v>
      </c>
      <c r="V10796" s="130">
        <v>6533</v>
      </c>
      <c r="X10796" s="126" t="s">
        <v>1312</v>
      </c>
      <c r="Y10796" s="126" t="s">
        <v>517</v>
      </c>
      <c r="Z10796" s="127" t="s">
        <v>309</v>
      </c>
      <c r="AA10796" s="128">
        <v>1</v>
      </c>
      <c r="AB10796" s="128">
        <v>60</v>
      </c>
      <c r="AD10796" s="126" t="s">
        <v>17564</v>
      </c>
      <c r="AG10796" s="127"/>
      <c r="AI10796" s="127"/>
    </row>
    <row r="10797" spans="1:35" ht="14.85" customHeight="1">
      <c r="A10797" s="130">
        <v>5014936</v>
      </c>
      <c r="B10797" s="126" t="s">
        <v>413</v>
      </c>
      <c r="C10797" s="126" t="s">
        <v>18939</v>
      </c>
      <c r="D10797" s="126" t="s">
        <v>21241</v>
      </c>
      <c r="E10797" s="126" t="s">
        <v>288</v>
      </c>
      <c r="F10797" s="126" t="s">
        <v>491</v>
      </c>
      <c r="G10797" s="126" t="s">
        <v>674</v>
      </c>
      <c r="H10797" s="126" t="s">
        <v>126</v>
      </c>
      <c r="I10797" s="126" t="s">
        <v>418</v>
      </c>
      <c r="J10797" s="126" t="s">
        <v>514</v>
      </c>
      <c r="K10797" s="126" t="s">
        <v>504</v>
      </c>
      <c r="L10797" s="126" t="s">
        <v>515</v>
      </c>
      <c r="M10797" s="130">
        <v>9457.65</v>
      </c>
      <c r="N10797" s="126" t="s">
        <v>290</v>
      </c>
      <c r="O10797" s="126" t="s">
        <v>1311</v>
      </c>
      <c r="P10797" s="130">
        <v>0</v>
      </c>
      <c r="S10797" s="130">
        <v>0</v>
      </c>
      <c r="V10797" s="130">
        <v>10508.51</v>
      </c>
      <c r="X10797" s="126" t="s">
        <v>1312</v>
      </c>
      <c r="Y10797" s="126" t="s">
        <v>517</v>
      </c>
      <c r="Z10797" s="127" t="s">
        <v>309</v>
      </c>
      <c r="AA10797" s="128">
        <v>1</v>
      </c>
      <c r="AB10797" s="128">
        <v>60</v>
      </c>
      <c r="AD10797" s="126" t="s">
        <v>17564</v>
      </c>
      <c r="AG10797" s="127"/>
      <c r="AI10797" s="127"/>
    </row>
    <row r="10798" spans="1:35" ht="14.85" customHeight="1">
      <c r="A10798" s="130">
        <v>5014984</v>
      </c>
      <c r="B10798" s="126" t="s">
        <v>413</v>
      </c>
      <c r="C10798" s="126" t="s">
        <v>21242</v>
      </c>
      <c r="D10798" s="126" t="s">
        <v>21243</v>
      </c>
      <c r="E10798" s="126" t="s">
        <v>288</v>
      </c>
      <c r="F10798" s="126" t="s">
        <v>555</v>
      </c>
      <c r="G10798" s="126" t="s">
        <v>2462</v>
      </c>
      <c r="H10798" s="126" t="s">
        <v>126</v>
      </c>
      <c r="I10798" s="126" t="s">
        <v>418</v>
      </c>
      <c r="J10798" s="126" t="s">
        <v>1174</v>
      </c>
      <c r="K10798" s="126" t="s">
        <v>747</v>
      </c>
      <c r="L10798" s="126" t="s">
        <v>1622</v>
      </c>
      <c r="M10798" s="130">
        <v>230.02</v>
      </c>
      <c r="O10798" s="126" t="s">
        <v>560</v>
      </c>
      <c r="P10798" s="130">
        <v>257.08</v>
      </c>
      <c r="R10798" s="126" t="s">
        <v>560</v>
      </c>
      <c r="S10798" s="130">
        <v>265.2</v>
      </c>
      <c r="U10798" s="126" t="s">
        <v>560</v>
      </c>
      <c r="V10798" s="130">
        <v>270.62</v>
      </c>
      <c r="X10798" s="126" t="s">
        <v>561</v>
      </c>
      <c r="Z10798" s="127"/>
      <c r="AA10798" s="128">
        <v>150</v>
      </c>
      <c r="AB10798" s="128"/>
      <c r="AD10798" s="126" t="s">
        <v>17564</v>
      </c>
      <c r="AG10798" s="127"/>
      <c r="AI10798" s="127"/>
    </row>
    <row r="10799" spans="1:35" ht="14.85" customHeight="1">
      <c r="A10799" s="130">
        <v>5014878</v>
      </c>
      <c r="B10799" s="126" t="s">
        <v>413</v>
      </c>
      <c r="C10799" s="126" t="s">
        <v>19868</v>
      </c>
      <c r="D10799" s="126" t="s">
        <v>17571</v>
      </c>
      <c r="E10799" s="126" t="s">
        <v>288</v>
      </c>
      <c r="F10799" s="126" t="s">
        <v>364</v>
      </c>
      <c r="G10799" s="126" t="s">
        <v>417</v>
      </c>
      <c r="H10799" s="126" t="s">
        <v>126</v>
      </c>
      <c r="I10799" s="126" t="s">
        <v>126</v>
      </c>
      <c r="J10799" s="126" t="s">
        <v>484</v>
      </c>
      <c r="K10799" s="126" t="s">
        <v>443</v>
      </c>
      <c r="L10799" s="126" t="s">
        <v>485</v>
      </c>
      <c r="M10799" s="130">
        <v>6817.44</v>
      </c>
      <c r="O10799" s="126" t="s">
        <v>365</v>
      </c>
      <c r="P10799" s="130">
        <v>0</v>
      </c>
      <c r="S10799" s="130">
        <v>0</v>
      </c>
      <c r="V10799" s="130">
        <v>32060</v>
      </c>
      <c r="X10799" s="126" t="s">
        <v>469</v>
      </c>
      <c r="Z10799" s="127"/>
      <c r="AA10799" s="128">
        <v>1</v>
      </c>
      <c r="AB10799" s="128">
        <v>60</v>
      </c>
      <c r="AC10799" s="126" t="s">
        <v>366</v>
      </c>
      <c r="AD10799" s="126" t="s">
        <v>17564</v>
      </c>
      <c r="AG10799" s="127"/>
      <c r="AI10799" s="127"/>
    </row>
    <row r="10800" spans="1:35" ht="14.85" customHeight="1">
      <c r="A10800" s="130">
        <v>5014926</v>
      </c>
      <c r="B10800" s="126" t="s">
        <v>413</v>
      </c>
      <c r="C10800" s="126" t="s">
        <v>18934</v>
      </c>
      <c r="D10800" s="126" t="s">
        <v>21244</v>
      </c>
      <c r="E10800" s="126" t="s">
        <v>288</v>
      </c>
      <c r="F10800" s="126" t="s">
        <v>522</v>
      </c>
      <c r="G10800" s="126" t="s">
        <v>2809</v>
      </c>
      <c r="H10800" s="126" t="s">
        <v>524</v>
      </c>
      <c r="I10800" s="126" t="s">
        <v>418</v>
      </c>
      <c r="J10800" s="126" t="s">
        <v>825</v>
      </c>
      <c r="K10800" s="126" t="s">
        <v>504</v>
      </c>
      <c r="L10800" s="126" t="s">
        <v>444</v>
      </c>
      <c r="M10800" s="130">
        <v>281.47000000000003</v>
      </c>
      <c r="O10800" s="126" t="s">
        <v>528</v>
      </c>
      <c r="P10800" s="130">
        <v>0</v>
      </c>
      <c r="S10800" s="130">
        <v>0</v>
      </c>
      <c r="V10800" s="130">
        <v>281.47000000000003</v>
      </c>
      <c r="X10800" s="126" t="s">
        <v>814</v>
      </c>
      <c r="Z10800" s="127"/>
      <c r="AA10800" s="128"/>
      <c r="AB10800" s="128"/>
      <c r="AD10800" s="126" t="s">
        <v>17564</v>
      </c>
      <c r="AG10800" s="127"/>
      <c r="AI10800" s="127"/>
    </row>
    <row r="10801" spans="1:35" ht="14.85" customHeight="1">
      <c r="A10801" s="130">
        <v>5014933</v>
      </c>
      <c r="B10801" s="126" t="s">
        <v>413</v>
      </c>
      <c r="C10801" s="126" t="s">
        <v>7676</v>
      </c>
      <c r="D10801" s="126" t="s">
        <v>21245</v>
      </c>
      <c r="E10801" s="126" t="s">
        <v>288</v>
      </c>
      <c r="F10801" s="126" t="s">
        <v>491</v>
      </c>
      <c r="G10801" s="126" t="s">
        <v>417</v>
      </c>
      <c r="H10801" s="126" t="s">
        <v>126</v>
      </c>
      <c r="I10801" s="126" t="s">
        <v>418</v>
      </c>
      <c r="J10801" s="126" t="s">
        <v>503</v>
      </c>
      <c r="K10801" s="126" t="s">
        <v>504</v>
      </c>
      <c r="L10801" s="126" t="s">
        <v>505</v>
      </c>
      <c r="M10801" s="130">
        <v>138295.35999999999</v>
      </c>
      <c r="N10801" s="126" t="s">
        <v>290</v>
      </c>
      <c r="O10801" s="126" t="s">
        <v>506</v>
      </c>
      <c r="P10801" s="130">
        <v>0</v>
      </c>
      <c r="S10801" s="130">
        <v>0</v>
      </c>
      <c r="V10801" s="130">
        <v>146979.99</v>
      </c>
      <c r="X10801" s="126" t="s">
        <v>516</v>
      </c>
      <c r="Y10801" s="126" t="s">
        <v>517</v>
      </c>
      <c r="Z10801" s="127"/>
      <c r="AA10801" s="128">
        <v>1</v>
      </c>
      <c r="AB10801" s="128">
        <v>84</v>
      </c>
      <c r="AD10801" s="126" t="s">
        <v>17564</v>
      </c>
      <c r="AG10801" s="127"/>
      <c r="AI10801" s="127"/>
    </row>
    <row r="10802" spans="1:35" ht="14.85" customHeight="1">
      <c r="A10802" s="130">
        <v>5003185</v>
      </c>
      <c r="B10802" s="126" t="s">
        <v>21246</v>
      </c>
      <c r="C10802" s="126" t="s">
        <v>21247</v>
      </c>
      <c r="E10802" s="126" t="s">
        <v>288</v>
      </c>
      <c r="F10802" s="126" t="s">
        <v>364</v>
      </c>
      <c r="G10802" s="126" t="s">
        <v>417</v>
      </c>
      <c r="H10802" s="126" t="s">
        <v>126</v>
      </c>
      <c r="I10802" s="126" t="s">
        <v>126</v>
      </c>
      <c r="J10802" s="126" t="s">
        <v>466</v>
      </c>
      <c r="K10802" s="126" t="s">
        <v>467</v>
      </c>
      <c r="L10802" s="126" t="s">
        <v>468</v>
      </c>
      <c r="M10802" s="130">
        <v>6817.44</v>
      </c>
      <c r="O10802" s="126" t="s">
        <v>365</v>
      </c>
      <c r="P10802" s="130">
        <v>0</v>
      </c>
      <c r="S10802" s="130">
        <v>0</v>
      </c>
      <c r="V10802" s="130">
        <v>14511.29</v>
      </c>
      <c r="X10802" s="126" t="s">
        <v>469</v>
      </c>
      <c r="Z10802" s="127"/>
      <c r="AA10802" s="128">
        <v>1</v>
      </c>
      <c r="AB10802" s="128">
        <v>60</v>
      </c>
      <c r="AC10802" s="126" t="s">
        <v>366</v>
      </c>
      <c r="AD10802" s="126" t="s">
        <v>562</v>
      </c>
      <c r="AG10802" s="127"/>
      <c r="AI10802" s="127"/>
    </row>
    <row r="10803" spans="1:35" ht="14.85" customHeight="1">
      <c r="A10803" s="130">
        <v>5000571</v>
      </c>
      <c r="B10803" s="126" t="s">
        <v>21248</v>
      </c>
      <c r="C10803" s="126" t="s">
        <v>21249</v>
      </c>
      <c r="D10803" s="126" t="s">
        <v>21250</v>
      </c>
      <c r="E10803" s="126" t="s">
        <v>288</v>
      </c>
      <c r="F10803" s="126" t="s">
        <v>491</v>
      </c>
      <c r="G10803" s="126" t="s">
        <v>417</v>
      </c>
      <c r="H10803" s="126" t="s">
        <v>126</v>
      </c>
      <c r="I10803" s="126" t="s">
        <v>126</v>
      </c>
      <c r="J10803" s="126" t="s">
        <v>3333</v>
      </c>
      <c r="K10803" s="126" t="s">
        <v>747</v>
      </c>
      <c r="L10803" s="126" t="s">
        <v>3334</v>
      </c>
      <c r="M10803" s="130">
        <v>21425.599999999999</v>
      </c>
      <c r="N10803" s="126" t="s">
        <v>290</v>
      </c>
      <c r="O10803" s="126" t="s">
        <v>506</v>
      </c>
      <c r="P10803" s="130">
        <v>0</v>
      </c>
      <c r="S10803" s="130">
        <v>0</v>
      </c>
      <c r="V10803" s="130">
        <v>25866.75</v>
      </c>
      <c r="X10803" s="126" t="s">
        <v>1437</v>
      </c>
      <c r="Y10803" s="126" t="s">
        <v>517</v>
      </c>
      <c r="Z10803" s="127"/>
      <c r="AA10803" s="128">
        <v>1</v>
      </c>
      <c r="AB10803" s="128">
        <v>60</v>
      </c>
      <c r="AD10803" s="126" t="s">
        <v>562</v>
      </c>
      <c r="AG10803" s="127"/>
      <c r="AI10803" s="127"/>
    </row>
    <row r="10804" spans="1:35" ht="14.85" customHeight="1">
      <c r="A10804" s="130">
        <v>5000871</v>
      </c>
      <c r="B10804" s="126" t="s">
        <v>21251</v>
      </c>
      <c r="C10804" s="126" t="s">
        <v>18930</v>
      </c>
      <c r="D10804" s="126" t="s">
        <v>21252</v>
      </c>
      <c r="E10804" s="126" t="s">
        <v>288</v>
      </c>
      <c r="F10804" s="126" t="s">
        <v>522</v>
      </c>
      <c r="G10804" s="126" t="s">
        <v>2719</v>
      </c>
      <c r="H10804" s="126" t="s">
        <v>524</v>
      </c>
      <c r="I10804" s="126" t="s">
        <v>418</v>
      </c>
      <c r="J10804" s="126" t="s">
        <v>18932</v>
      </c>
      <c r="K10804" s="126" t="s">
        <v>984</v>
      </c>
      <c r="L10804" s="126" t="s">
        <v>2029</v>
      </c>
      <c r="M10804" s="130">
        <v>1290.32</v>
      </c>
      <c r="N10804" s="126" t="s">
        <v>290</v>
      </c>
      <c r="O10804" s="126" t="s">
        <v>528</v>
      </c>
      <c r="P10804" s="130">
        <v>0</v>
      </c>
      <c r="S10804" s="130">
        <v>0</v>
      </c>
      <c r="V10804" s="130">
        <v>1290.32</v>
      </c>
      <c r="X10804" s="126" t="s">
        <v>2845</v>
      </c>
      <c r="Z10804" s="127"/>
      <c r="AA10804" s="128"/>
      <c r="AB10804" s="128"/>
      <c r="AD10804" s="126" t="s">
        <v>562</v>
      </c>
      <c r="AG10804" s="127"/>
      <c r="AI10804" s="127"/>
    </row>
    <row r="10805" spans="1:35" ht="14.85" customHeight="1">
      <c r="A10805" s="130">
        <v>5000568</v>
      </c>
      <c r="B10805" s="126" t="s">
        <v>21253</v>
      </c>
      <c r="C10805" s="126" t="s">
        <v>21254</v>
      </c>
      <c r="D10805" s="126" t="s">
        <v>21255</v>
      </c>
      <c r="E10805" s="126" t="s">
        <v>288</v>
      </c>
      <c r="F10805" s="126" t="s">
        <v>491</v>
      </c>
      <c r="G10805" s="126" t="s">
        <v>417</v>
      </c>
      <c r="H10805" s="126" t="s">
        <v>126</v>
      </c>
      <c r="I10805" s="126" t="s">
        <v>126</v>
      </c>
      <c r="J10805" s="126" t="s">
        <v>3333</v>
      </c>
      <c r="K10805" s="126" t="s">
        <v>747</v>
      </c>
      <c r="L10805" s="126" t="s">
        <v>3334</v>
      </c>
      <c r="M10805" s="130">
        <v>29563.61</v>
      </c>
      <c r="N10805" s="126" t="s">
        <v>290</v>
      </c>
      <c r="O10805" s="126" t="s">
        <v>506</v>
      </c>
      <c r="P10805" s="130">
        <v>0</v>
      </c>
      <c r="S10805" s="130">
        <v>0</v>
      </c>
      <c r="V10805" s="130">
        <v>29563.61</v>
      </c>
      <c r="X10805" s="126" t="s">
        <v>2004</v>
      </c>
      <c r="Z10805" s="127"/>
      <c r="AA10805" s="128">
        <v>1</v>
      </c>
      <c r="AB10805" s="128">
        <v>60</v>
      </c>
      <c r="AD10805" s="126" t="s">
        <v>562</v>
      </c>
      <c r="AG10805" s="127"/>
      <c r="AI10805" s="127"/>
    </row>
    <row r="10806" spans="1:35" ht="14.85" customHeight="1">
      <c r="A10806" s="130">
        <v>5000567</v>
      </c>
      <c r="B10806" s="126" t="s">
        <v>21256</v>
      </c>
      <c r="C10806" s="126" t="s">
        <v>21257</v>
      </c>
      <c r="D10806" s="126" t="s">
        <v>21258</v>
      </c>
      <c r="E10806" s="126" t="s">
        <v>288</v>
      </c>
      <c r="F10806" s="126" t="s">
        <v>491</v>
      </c>
      <c r="G10806" s="126" t="s">
        <v>417</v>
      </c>
      <c r="H10806" s="126" t="s">
        <v>126</v>
      </c>
      <c r="I10806" s="126" t="s">
        <v>126</v>
      </c>
      <c r="J10806" s="126" t="s">
        <v>3333</v>
      </c>
      <c r="K10806" s="126" t="s">
        <v>747</v>
      </c>
      <c r="L10806" s="126" t="s">
        <v>3334</v>
      </c>
      <c r="M10806" s="130">
        <v>27100.75</v>
      </c>
      <c r="N10806" s="126" t="s">
        <v>290</v>
      </c>
      <c r="O10806" s="126" t="s">
        <v>506</v>
      </c>
      <c r="P10806" s="130">
        <v>0</v>
      </c>
      <c r="S10806" s="130">
        <v>0</v>
      </c>
      <c r="V10806" s="130">
        <v>27100.75</v>
      </c>
      <c r="X10806" s="126" t="s">
        <v>2004</v>
      </c>
      <c r="Z10806" s="127"/>
      <c r="AA10806" s="128">
        <v>1</v>
      </c>
      <c r="AB10806" s="128">
        <v>60</v>
      </c>
      <c r="AD10806" s="126" t="s">
        <v>562</v>
      </c>
      <c r="AG10806" s="127"/>
      <c r="AI10806" s="127"/>
    </row>
    <row r="10807" spans="1:35" ht="14.85" customHeight="1">
      <c r="A10807" s="130">
        <v>5000566</v>
      </c>
      <c r="B10807" s="126" t="s">
        <v>21259</v>
      </c>
      <c r="C10807" s="126" t="s">
        <v>21260</v>
      </c>
      <c r="D10807" s="126" t="s">
        <v>21261</v>
      </c>
      <c r="E10807" s="126" t="s">
        <v>288</v>
      </c>
      <c r="F10807" s="126" t="s">
        <v>491</v>
      </c>
      <c r="G10807" s="126" t="s">
        <v>417</v>
      </c>
      <c r="H10807" s="126" t="s">
        <v>126</v>
      </c>
      <c r="I10807" s="126" t="s">
        <v>126</v>
      </c>
      <c r="J10807" s="126" t="s">
        <v>3333</v>
      </c>
      <c r="K10807" s="126" t="s">
        <v>747</v>
      </c>
      <c r="L10807" s="126" t="s">
        <v>3334</v>
      </c>
      <c r="M10807" s="130">
        <v>19477.919999999998</v>
      </c>
      <c r="N10807" s="126" t="s">
        <v>290</v>
      </c>
      <c r="O10807" s="126" t="s">
        <v>1601</v>
      </c>
      <c r="P10807" s="130">
        <v>0</v>
      </c>
      <c r="S10807" s="130">
        <v>0</v>
      </c>
      <c r="V10807" s="130">
        <v>21300.63</v>
      </c>
      <c r="X10807" s="126" t="s">
        <v>4361</v>
      </c>
      <c r="Y10807" s="126" t="s">
        <v>517</v>
      </c>
      <c r="Z10807" s="127"/>
      <c r="AA10807" s="128">
        <v>1</v>
      </c>
      <c r="AB10807" s="128">
        <v>60</v>
      </c>
      <c r="AD10807" s="126" t="s">
        <v>562</v>
      </c>
      <c r="AG10807" s="127"/>
      <c r="AI10807" s="127"/>
    </row>
    <row r="10808" spans="1:35" ht="14.85" customHeight="1">
      <c r="A10808" s="130">
        <v>5000565</v>
      </c>
      <c r="B10808" s="126" t="s">
        <v>21262</v>
      </c>
      <c r="C10808" s="126" t="s">
        <v>21263</v>
      </c>
      <c r="D10808" s="126" t="s">
        <v>21264</v>
      </c>
      <c r="E10808" s="126" t="s">
        <v>288</v>
      </c>
      <c r="F10808" s="126" t="s">
        <v>491</v>
      </c>
      <c r="G10808" s="126" t="s">
        <v>417</v>
      </c>
      <c r="H10808" s="126" t="s">
        <v>126</v>
      </c>
      <c r="I10808" s="126" t="s">
        <v>126</v>
      </c>
      <c r="J10808" s="126" t="s">
        <v>3333</v>
      </c>
      <c r="K10808" s="126" t="s">
        <v>747</v>
      </c>
      <c r="L10808" s="126" t="s">
        <v>3334</v>
      </c>
      <c r="M10808" s="130">
        <v>19477.919999999998</v>
      </c>
      <c r="N10808" s="126" t="s">
        <v>290</v>
      </c>
      <c r="O10808" s="126" t="s">
        <v>1601</v>
      </c>
      <c r="P10808" s="130">
        <v>0</v>
      </c>
      <c r="S10808" s="130">
        <v>0</v>
      </c>
      <c r="V10808" s="130">
        <v>21300.63</v>
      </c>
      <c r="X10808" s="126" t="s">
        <v>4361</v>
      </c>
      <c r="Y10808" s="126" t="s">
        <v>517</v>
      </c>
      <c r="Z10808" s="127"/>
      <c r="AA10808" s="128">
        <v>1</v>
      </c>
      <c r="AB10808" s="128">
        <v>60</v>
      </c>
      <c r="AD10808" s="126" t="s">
        <v>562</v>
      </c>
      <c r="AG10808" s="127"/>
      <c r="AI10808" s="127"/>
    </row>
    <row r="10809" spans="1:35" ht="14.85" customHeight="1">
      <c r="A10809" s="130">
        <v>5000562</v>
      </c>
      <c r="B10809" s="126" t="s">
        <v>413</v>
      </c>
      <c r="C10809" s="126" t="s">
        <v>18836</v>
      </c>
      <c r="D10809" s="126" t="s">
        <v>21265</v>
      </c>
      <c r="E10809" s="126" t="s">
        <v>288</v>
      </c>
      <c r="F10809" s="126" t="s">
        <v>364</v>
      </c>
      <c r="G10809" s="126" t="s">
        <v>417</v>
      </c>
      <c r="H10809" s="126" t="s">
        <v>126</v>
      </c>
      <c r="I10809" s="126" t="s">
        <v>126</v>
      </c>
      <c r="J10809" s="126" t="s">
        <v>3583</v>
      </c>
      <c r="K10809" s="126" t="s">
        <v>467</v>
      </c>
      <c r="L10809" s="126" t="s">
        <v>3584</v>
      </c>
      <c r="M10809" s="130">
        <v>6817.44</v>
      </c>
      <c r="O10809" s="126" t="s">
        <v>365</v>
      </c>
      <c r="P10809" s="130">
        <v>0</v>
      </c>
      <c r="S10809" s="130">
        <v>0</v>
      </c>
      <c r="V10809" s="130">
        <v>7884.8</v>
      </c>
      <c r="X10809" s="126" t="s">
        <v>510</v>
      </c>
      <c r="Z10809" s="127"/>
      <c r="AA10809" s="128">
        <v>2</v>
      </c>
      <c r="AB10809" s="128">
        <v>60</v>
      </c>
      <c r="AC10809" s="126" t="s">
        <v>366</v>
      </c>
      <c r="AD10809" s="126" t="s">
        <v>1801</v>
      </c>
      <c r="AG10809" s="127"/>
      <c r="AI10809" s="127"/>
    </row>
    <row r="10810" spans="1:35" ht="14.85" customHeight="1">
      <c r="A10810" s="130">
        <v>5000561</v>
      </c>
      <c r="B10810" s="126" t="s">
        <v>413</v>
      </c>
      <c r="C10810" s="126" t="s">
        <v>18836</v>
      </c>
      <c r="D10810" s="126" t="s">
        <v>21266</v>
      </c>
      <c r="E10810" s="126" t="s">
        <v>288</v>
      </c>
      <c r="F10810" s="126" t="s">
        <v>364</v>
      </c>
      <c r="G10810" s="126" t="s">
        <v>417</v>
      </c>
      <c r="H10810" s="126" t="s">
        <v>126</v>
      </c>
      <c r="I10810" s="126" t="s">
        <v>126</v>
      </c>
      <c r="J10810" s="126" t="s">
        <v>3583</v>
      </c>
      <c r="K10810" s="126" t="s">
        <v>467</v>
      </c>
      <c r="L10810" s="126" t="s">
        <v>3584</v>
      </c>
      <c r="M10810" s="130">
        <v>6817.44</v>
      </c>
      <c r="O10810" s="126" t="s">
        <v>365</v>
      </c>
      <c r="P10810" s="130">
        <v>0</v>
      </c>
      <c r="S10810" s="130">
        <v>0</v>
      </c>
      <c r="V10810" s="130">
        <v>10035.200000000001</v>
      </c>
      <c r="X10810" s="126" t="s">
        <v>469</v>
      </c>
      <c r="Z10810" s="127"/>
      <c r="AA10810" s="128">
        <v>1</v>
      </c>
      <c r="AB10810" s="128">
        <v>60</v>
      </c>
      <c r="AC10810" s="126" t="s">
        <v>366</v>
      </c>
      <c r="AD10810" s="126" t="s">
        <v>1801</v>
      </c>
      <c r="AG10810" s="127"/>
      <c r="AI10810" s="127"/>
    </row>
    <row r="10811" spans="1:35" ht="14.85" customHeight="1">
      <c r="A10811" s="130">
        <v>5000560</v>
      </c>
      <c r="B10811" s="126" t="s">
        <v>413</v>
      </c>
      <c r="C10811" s="126" t="s">
        <v>18836</v>
      </c>
      <c r="D10811" s="126" t="s">
        <v>21267</v>
      </c>
      <c r="E10811" s="126" t="s">
        <v>288</v>
      </c>
      <c r="F10811" s="126" t="s">
        <v>364</v>
      </c>
      <c r="G10811" s="126" t="s">
        <v>417</v>
      </c>
      <c r="H10811" s="126" t="s">
        <v>126</v>
      </c>
      <c r="I10811" s="126" t="s">
        <v>126</v>
      </c>
      <c r="J10811" s="126" t="s">
        <v>3583</v>
      </c>
      <c r="K10811" s="126" t="s">
        <v>467</v>
      </c>
      <c r="L10811" s="126" t="s">
        <v>3584</v>
      </c>
      <c r="M10811" s="130">
        <v>6817.44</v>
      </c>
      <c r="O10811" s="126" t="s">
        <v>365</v>
      </c>
      <c r="P10811" s="130">
        <v>0</v>
      </c>
      <c r="S10811" s="130">
        <v>0</v>
      </c>
      <c r="V10811" s="130">
        <v>7884.8</v>
      </c>
      <c r="X10811" s="126" t="s">
        <v>510</v>
      </c>
      <c r="Z10811" s="127"/>
      <c r="AA10811" s="128">
        <v>2</v>
      </c>
      <c r="AB10811" s="128">
        <v>60</v>
      </c>
      <c r="AC10811" s="126" t="s">
        <v>366</v>
      </c>
      <c r="AD10811" s="126" t="s">
        <v>1801</v>
      </c>
      <c r="AG10811" s="127"/>
      <c r="AI10811" s="127"/>
    </row>
    <row r="10812" spans="1:35" ht="14.85" customHeight="1">
      <c r="A10812" s="130">
        <v>5000080</v>
      </c>
      <c r="B10812" s="126" t="s">
        <v>21268</v>
      </c>
      <c r="C10812" s="126" t="s">
        <v>16841</v>
      </c>
      <c r="D10812" s="126" t="s">
        <v>21269</v>
      </c>
      <c r="E10812" s="126" t="s">
        <v>288</v>
      </c>
      <c r="F10812" s="126" t="s">
        <v>364</v>
      </c>
      <c r="G10812" s="126" t="s">
        <v>417</v>
      </c>
      <c r="H10812" s="126" t="s">
        <v>126</v>
      </c>
      <c r="I10812" s="126" t="s">
        <v>126</v>
      </c>
      <c r="J10812" s="126" t="s">
        <v>3583</v>
      </c>
      <c r="K10812" s="126" t="s">
        <v>467</v>
      </c>
      <c r="L10812" s="126" t="s">
        <v>3584</v>
      </c>
      <c r="M10812" s="130">
        <v>6817.44</v>
      </c>
      <c r="O10812" s="126" t="s">
        <v>365</v>
      </c>
      <c r="P10812" s="130">
        <v>0</v>
      </c>
      <c r="S10812" s="130">
        <v>0</v>
      </c>
      <c r="V10812" s="130">
        <v>8148</v>
      </c>
      <c r="X10812" s="126" t="s">
        <v>469</v>
      </c>
      <c r="Z10812" s="127"/>
      <c r="AA10812" s="128">
        <v>1</v>
      </c>
      <c r="AB10812" s="128">
        <v>60</v>
      </c>
      <c r="AC10812" s="126" t="s">
        <v>366</v>
      </c>
      <c r="AD10812" s="126" t="s">
        <v>562</v>
      </c>
      <c r="AG10812" s="127"/>
      <c r="AI10812" s="127"/>
    </row>
    <row r="10813" spans="1:35" ht="14.85" customHeight="1">
      <c r="A10813" s="130">
        <v>5000559</v>
      </c>
      <c r="B10813" s="126" t="s">
        <v>413</v>
      </c>
      <c r="C10813" s="126" t="s">
        <v>18836</v>
      </c>
      <c r="D10813" s="126" t="s">
        <v>21270</v>
      </c>
      <c r="E10813" s="126" t="s">
        <v>288</v>
      </c>
      <c r="F10813" s="126" t="s">
        <v>364</v>
      </c>
      <c r="G10813" s="126" t="s">
        <v>417</v>
      </c>
      <c r="H10813" s="126" t="s">
        <v>126</v>
      </c>
      <c r="I10813" s="126" t="s">
        <v>126</v>
      </c>
      <c r="J10813" s="126" t="s">
        <v>3583</v>
      </c>
      <c r="K10813" s="126" t="s">
        <v>467</v>
      </c>
      <c r="L10813" s="126" t="s">
        <v>3584</v>
      </c>
      <c r="M10813" s="130">
        <v>6817.44</v>
      </c>
      <c r="O10813" s="126" t="s">
        <v>365</v>
      </c>
      <c r="P10813" s="130">
        <v>0</v>
      </c>
      <c r="S10813" s="130">
        <v>0</v>
      </c>
      <c r="V10813" s="130">
        <v>10035.200000000001</v>
      </c>
      <c r="X10813" s="126" t="s">
        <v>469</v>
      </c>
      <c r="Z10813" s="127"/>
      <c r="AA10813" s="128">
        <v>1</v>
      </c>
      <c r="AB10813" s="128">
        <v>60</v>
      </c>
      <c r="AC10813" s="126" t="s">
        <v>366</v>
      </c>
      <c r="AD10813" s="126" t="s">
        <v>1801</v>
      </c>
      <c r="AG10813" s="127"/>
      <c r="AI10813" s="127"/>
    </row>
    <row r="10814" spans="1:35" ht="14.85" customHeight="1">
      <c r="A10814" s="130">
        <v>5014797</v>
      </c>
      <c r="B10814" s="126" t="s">
        <v>413</v>
      </c>
      <c r="C10814" s="126" t="s">
        <v>21271</v>
      </c>
      <c r="D10814" s="126" t="s">
        <v>1683</v>
      </c>
      <c r="E10814" s="126" t="s">
        <v>288</v>
      </c>
      <c r="F10814" s="126" t="s">
        <v>364</v>
      </c>
      <c r="G10814" s="126" t="s">
        <v>417</v>
      </c>
      <c r="H10814" s="126" t="s">
        <v>126</v>
      </c>
      <c r="I10814" s="126" t="s">
        <v>418</v>
      </c>
      <c r="J10814" s="126" t="s">
        <v>484</v>
      </c>
      <c r="K10814" s="126" t="s">
        <v>443</v>
      </c>
      <c r="L10814" s="126" t="s">
        <v>485</v>
      </c>
      <c r="M10814" s="130">
        <v>9739.52</v>
      </c>
      <c r="O10814" s="126" t="s">
        <v>486</v>
      </c>
      <c r="P10814" s="130">
        <v>0</v>
      </c>
      <c r="S10814" s="130">
        <v>0</v>
      </c>
      <c r="V10814" s="130">
        <v>32060</v>
      </c>
      <c r="X10814" s="126" t="s">
        <v>549</v>
      </c>
      <c r="Z10814" s="127"/>
      <c r="AA10814" s="128">
        <v>2</v>
      </c>
      <c r="AB10814" s="128">
        <v>60</v>
      </c>
      <c r="AC10814" s="126" t="s">
        <v>366</v>
      </c>
      <c r="AD10814" s="126" t="s">
        <v>17564</v>
      </c>
      <c r="AG10814" s="127"/>
      <c r="AI10814" s="127"/>
    </row>
    <row r="10815" spans="1:35" ht="14.85" customHeight="1">
      <c r="A10815" s="130">
        <v>5014803</v>
      </c>
      <c r="B10815" s="126" t="s">
        <v>413</v>
      </c>
      <c r="C10815" s="126" t="s">
        <v>17565</v>
      </c>
      <c r="D10815" s="126" t="s">
        <v>1685</v>
      </c>
      <c r="E10815" s="126" t="s">
        <v>288</v>
      </c>
      <c r="F10815" s="126" t="s">
        <v>364</v>
      </c>
      <c r="G10815" s="126" t="s">
        <v>417</v>
      </c>
      <c r="H10815" s="126" t="s">
        <v>126</v>
      </c>
      <c r="I10815" s="126" t="s">
        <v>126</v>
      </c>
      <c r="J10815" s="126" t="s">
        <v>484</v>
      </c>
      <c r="K10815" s="126" t="s">
        <v>443</v>
      </c>
      <c r="L10815" s="126" t="s">
        <v>485</v>
      </c>
      <c r="M10815" s="130">
        <v>6817.44</v>
      </c>
      <c r="O10815" s="126" t="s">
        <v>365</v>
      </c>
      <c r="P10815" s="130">
        <v>0</v>
      </c>
      <c r="S10815" s="130">
        <v>0</v>
      </c>
      <c r="V10815" s="130">
        <v>25340</v>
      </c>
      <c r="X10815" s="126" t="s">
        <v>469</v>
      </c>
      <c r="Z10815" s="127"/>
      <c r="AA10815" s="128">
        <v>1</v>
      </c>
      <c r="AB10815" s="128">
        <v>60</v>
      </c>
      <c r="AC10815" s="126" t="s">
        <v>366</v>
      </c>
      <c r="AD10815" s="126" t="s">
        <v>17564</v>
      </c>
      <c r="AG10815" s="127"/>
      <c r="AI10815" s="127"/>
    </row>
    <row r="10816" spans="1:35" ht="14.85" customHeight="1">
      <c r="A10816" s="130">
        <v>5014757</v>
      </c>
      <c r="B10816" s="126" t="s">
        <v>413</v>
      </c>
      <c r="C10816" s="126" t="s">
        <v>21272</v>
      </c>
      <c r="D10816" s="126" t="s">
        <v>21273</v>
      </c>
      <c r="E10816" s="126" t="s">
        <v>288</v>
      </c>
      <c r="F10816" s="126" t="s">
        <v>555</v>
      </c>
      <c r="G10816" s="126" t="s">
        <v>463</v>
      </c>
      <c r="H10816" s="126" t="s">
        <v>126</v>
      </c>
      <c r="I10816" s="126" t="s">
        <v>418</v>
      </c>
      <c r="J10816" s="126" t="s">
        <v>21274</v>
      </c>
      <c r="K10816" s="126" t="s">
        <v>628</v>
      </c>
      <c r="L10816" s="126" t="s">
        <v>598</v>
      </c>
      <c r="M10816" s="130">
        <v>481.6</v>
      </c>
      <c r="O10816" s="126" t="s">
        <v>5001</v>
      </c>
      <c r="P10816" s="130">
        <v>0</v>
      </c>
      <c r="S10816" s="130">
        <v>0</v>
      </c>
      <c r="V10816" s="130">
        <v>481.6</v>
      </c>
      <c r="X10816" s="126" t="s">
        <v>5002</v>
      </c>
      <c r="Z10816" s="127"/>
      <c r="AA10816" s="128"/>
      <c r="AB10816" s="128"/>
      <c r="AD10816" s="126" t="s">
        <v>17564</v>
      </c>
      <c r="AG10816" s="127"/>
      <c r="AI10816" s="127"/>
    </row>
    <row r="10817" spans="1:35" ht="14.85" customHeight="1">
      <c r="A10817" s="130">
        <v>5014784</v>
      </c>
      <c r="B10817" s="126" t="s">
        <v>413</v>
      </c>
      <c r="C10817" s="126" t="s">
        <v>21275</v>
      </c>
      <c r="E10817" s="126" t="s">
        <v>288</v>
      </c>
      <c r="F10817" s="126" t="s">
        <v>364</v>
      </c>
      <c r="G10817" s="126" t="s">
        <v>417</v>
      </c>
      <c r="H10817" s="126" t="s">
        <v>126</v>
      </c>
      <c r="I10817" s="126" t="s">
        <v>126</v>
      </c>
      <c r="J10817" s="126" t="s">
        <v>466</v>
      </c>
      <c r="K10817" s="126" t="s">
        <v>467</v>
      </c>
      <c r="L10817" s="126" t="s">
        <v>468</v>
      </c>
      <c r="M10817" s="130">
        <v>6817.44</v>
      </c>
      <c r="O10817" s="126" t="s">
        <v>365</v>
      </c>
      <c r="P10817" s="130">
        <v>0</v>
      </c>
      <c r="S10817" s="130">
        <v>0</v>
      </c>
      <c r="V10817" s="130">
        <v>19317.439999999999</v>
      </c>
      <c r="X10817" s="126" t="s">
        <v>510</v>
      </c>
      <c r="Z10817" s="127"/>
      <c r="AA10817" s="128">
        <v>2</v>
      </c>
      <c r="AB10817" s="128">
        <v>60</v>
      </c>
      <c r="AC10817" s="126" t="s">
        <v>366</v>
      </c>
      <c r="AD10817" s="126" t="s">
        <v>17564</v>
      </c>
      <c r="AG10817" s="127"/>
      <c r="AI10817" s="127"/>
    </row>
    <row r="10818" spans="1:35" ht="14.85" customHeight="1">
      <c r="A10818" s="130">
        <v>5014787</v>
      </c>
      <c r="B10818" s="126" t="s">
        <v>413</v>
      </c>
      <c r="C10818" s="126" t="s">
        <v>21275</v>
      </c>
      <c r="E10818" s="126" t="s">
        <v>288</v>
      </c>
      <c r="F10818" s="126" t="s">
        <v>364</v>
      </c>
      <c r="G10818" s="126" t="s">
        <v>417</v>
      </c>
      <c r="H10818" s="126" t="s">
        <v>126</v>
      </c>
      <c r="I10818" s="126" t="s">
        <v>418</v>
      </c>
      <c r="J10818" s="126" t="s">
        <v>466</v>
      </c>
      <c r="K10818" s="126" t="s">
        <v>467</v>
      </c>
      <c r="L10818" s="126" t="s">
        <v>468</v>
      </c>
      <c r="M10818" s="130">
        <v>9739.52</v>
      </c>
      <c r="O10818" s="126" t="s">
        <v>486</v>
      </c>
      <c r="P10818" s="130">
        <v>0</v>
      </c>
      <c r="S10818" s="130">
        <v>0</v>
      </c>
      <c r="V10818" s="130">
        <v>19317.439999999999</v>
      </c>
      <c r="X10818" s="126" t="s">
        <v>549</v>
      </c>
      <c r="Z10818" s="127"/>
      <c r="AA10818" s="128">
        <v>2</v>
      </c>
      <c r="AB10818" s="128">
        <v>60</v>
      </c>
      <c r="AC10818" s="126" t="s">
        <v>366</v>
      </c>
      <c r="AD10818" s="126" t="s">
        <v>17564</v>
      </c>
      <c r="AG10818" s="127"/>
      <c r="AI10818" s="127"/>
    </row>
    <row r="10819" spans="1:35" ht="14.85" customHeight="1">
      <c r="A10819" s="130">
        <v>5014786</v>
      </c>
      <c r="B10819" s="126" t="s">
        <v>413</v>
      </c>
      <c r="C10819" s="126" t="s">
        <v>21276</v>
      </c>
      <c r="E10819" s="126" t="s">
        <v>288</v>
      </c>
      <c r="F10819" s="126" t="s">
        <v>364</v>
      </c>
      <c r="G10819" s="126" t="s">
        <v>417</v>
      </c>
      <c r="H10819" s="126" t="s">
        <v>126</v>
      </c>
      <c r="I10819" s="126" t="s">
        <v>418</v>
      </c>
      <c r="J10819" s="126" t="s">
        <v>466</v>
      </c>
      <c r="K10819" s="126" t="s">
        <v>467</v>
      </c>
      <c r="L10819" s="126" t="s">
        <v>468</v>
      </c>
      <c r="M10819" s="130">
        <v>9739.52</v>
      </c>
      <c r="O10819" s="126" t="s">
        <v>486</v>
      </c>
      <c r="P10819" s="130">
        <v>0</v>
      </c>
      <c r="S10819" s="130">
        <v>0</v>
      </c>
      <c r="V10819" s="130">
        <v>17317.439999999999</v>
      </c>
      <c r="X10819" s="126" t="s">
        <v>549</v>
      </c>
      <c r="Z10819" s="127"/>
      <c r="AA10819" s="128">
        <v>2</v>
      </c>
      <c r="AB10819" s="128">
        <v>60</v>
      </c>
      <c r="AC10819" s="126" t="s">
        <v>366</v>
      </c>
      <c r="AD10819" s="126" t="s">
        <v>17564</v>
      </c>
      <c r="AG10819" s="127"/>
      <c r="AI10819" s="127"/>
    </row>
    <row r="10820" spans="1:35" ht="14.85" customHeight="1">
      <c r="A10820" s="130">
        <v>5014782</v>
      </c>
      <c r="B10820" s="126" t="s">
        <v>413</v>
      </c>
      <c r="C10820" s="126" t="s">
        <v>21276</v>
      </c>
      <c r="E10820" s="126" t="s">
        <v>288</v>
      </c>
      <c r="F10820" s="126" t="s">
        <v>364</v>
      </c>
      <c r="G10820" s="126" t="s">
        <v>417</v>
      </c>
      <c r="H10820" s="126" t="s">
        <v>126</v>
      </c>
      <c r="I10820" s="126" t="s">
        <v>126</v>
      </c>
      <c r="J10820" s="126" t="s">
        <v>466</v>
      </c>
      <c r="K10820" s="126" t="s">
        <v>467</v>
      </c>
      <c r="L10820" s="126" t="s">
        <v>468</v>
      </c>
      <c r="M10820" s="130">
        <v>6817.44</v>
      </c>
      <c r="O10820" s="126" t="s">
        <v>365</v>
      </c>
      <c r="P10820" s="130">
        <v>0</v>
      </c>
      <c r="S10820" s="130">
        <v>0</v>
      </c>
      <c r="V10820" s="130">
        <v>17317.439999999999</v>
      </c>
      <c r="X10820" s="126" t="s">
        <v>510</v>
      </c>
      <c r="Z10820" s="127"/>
      <c r="AA10820" s="128">
        <v>2</v>
      </c>
      <c r="AB10820" s="128">
        <v>60</v>
      </c>
      <c r="AC10820" s="126" t="s">
        <v>366</v>
      </c>
      <c r="AD10820" s="126" t="s">
        <v>17564</v>
      </c>
      <c r="AG10820" s="127"/>
      <c r="AI10820" s="127"/>
    </row>
    <row r="10821" spans="1:35" ht="14.85" customHeight="1">
      <c r="A10821" s="130">
        <v>5014780</v>
      </c>
      <c r="B10821" s="126" t="s">
        <v>413</v>
      </c>
      <c r="C10821" s="126" t="s">
        <v>21277</v>
      </c>
      <c r="D10821" s="126" t="s">
        <v>21278</v>
      </c>
      <c r="E10821" s="126" t="s">
        <v>288</v>
      </c>
      <c r="F10821" s="126" t="s">
        <v>364</v>
      </c>
      <c r="G10821" s="126" t="s">
        <v>417</v>
      </c>
      <c r="H10821" s="126" t="s">
        <v>126</v>
      </c>
      <c r="I10821" s="126" t="s">
        <v>418</v>
      </c>
      <c r="J10821" s="126" t="s">
        <v>2879</v>
      </c>
      <c r="K10821" s="126" t="s">
        <v>443</v>
      </c>
      <c r="L10821" s="126" t="s">
        <v>2880</v>
      </c>
      <c r="M10821" s="130">
        <v>9739.1299999999992</v>
      </c>
      <c r="O10821" s="126" t="s">
        <v>486</v>
      </c>
      <c r="P10821" s="130">
        <v>0</v>
      </c>
      <c r="S10821" s="130">
        <v>0</v>
      </c>
      <c r="V10821" s="130">
        <v>24000</v>
      </c>
      <c r="X10821" s="126" t="s">
        <v>487</v>
      </c>
      <c r="Z10821" s="127"/>
      <c r="AA10821" s="128">
        <v>1</v>
      </c>
      <c r="AB10821" s="128">
        <v>60</v>
      </c>
      <c r="AC10821" s="126" t="s">
        <v>366</v>
      </c>
      <c r="AD10821" s="126" t="s">
        <v>17564</v>
      </c>
      <c r="AG10821" s="127"/>
      <c r="AI10821" s="127"/>
    </row>
    <row r="10822" spans="1:35" ht="14.85" customHeight="1">
      <c r="A10822" s="130">
        <v>5014779</v>
      </c>
      <c r="B10822" s="126" t="s">
        <v>413</v>
      </c>
      <c r="C10822" s="126" t="s">
        <v>21279</v>
      </c>
      <c r="D10822" s="126" t="s">
        <v>21278</v>
      </c>
      <c r="E10822" s="126" t="s">
        <v>288</v>
      </c>
      <c r="F10822" s="126" t="s">
        <v>364</v>
      </c>
      <c r="G10822" s="126" t="s">
        <v>417</v>
      </c>
      <c r="H10822" s="126" t="s">
        <v>126</v>
      </c>
      <c r="I10822" s="126" t="s">
        <v>418</v>
      </c>
      <c r="J10822" s="126" t="s">
        <v>2879</v>
      </c>
      <c r="K10822" s="126" t="s">
        <v>443</v>
      </c>
      <c r="L10822" s="126" t="s">
        <v>2880</v>
      </c>
      <c r="M10822" s="130">
        <v>9739.1299999999992</v>
      </c>
      <c r="O10822" s="126" t="s">
        <v>486</v>
      </c>
      <c r="P10822" s="130">
        <v>0</v>
      </c>
      <c r="S10822" s="130">
        <v>0</v>
      </c>
      <c r="V10822" s="130">
        <v>38000</v>
      </c>
      <c r="X10822" s="126" t="s">
        <v>549</v>
      </c>
      <c r="Z10822" s="127"/>
      <c r="AA10822" s="128">
        <v>2</v>
      </c>
      <c r="AB10822" s="128">
        <v>60</v>
      </c>
      <c r="AC10822" s="126" t="s">
        <v>366</v>
      </c>
      <c r="AD10822" s="126" t="s">
        <v>17564</v>
      </c>
      <c r="AG10822" s="127"/>
      <c r="AI10822" s="127"/>
    </row>
    <row r="10823" spans="1:35" ht="14.85" customHeight="1">
      <c r="A10823" s="130">
        <v>5014774</v>
      </c>
      <c r="B10823" s="126" t="s">
        <v>413</v>
      </c>
      <c r="C10823" s="126" t="s">
        <v>21280</v>
      </c>
      <c r="D10823" s="126" t="s">
        <v>18942</v>
      </c>
      <c r="E10823" s="126" t="s">
        <v>288</v>
      </c>
      <c r="F10823" s="126" t="s">
        <v>364</v>
      </c>
      <c r="G10823" s="126" t="s">
        <v>417</v>
      </c>
      <c r="H10823" s="126" t="s">
        <v>126</v>
      </c>
      <c r="I10823" s="126" t="s">
        <v>418</v>
      </c>
      <c r="J10823" s="126" t="s">
        <v>2879</v>
      </c>
      <c r="K10823" s="126" t="s">
        <v>443</v>
      </c>
      <c r="L10823" s="126" t="s">
        <v>2880</v>
      </c>
      <c r="M10823" s="130">
        <v>9739.1299999999992</v>
      </c>
      <c r="O10823" s="126" t="s">
        <v>486</v>
      </c>
      <c r="P10823" s="130">
        <v>0</v>
      </c>
      <c r="S10823" s="130">
        <v>0</v>
      </c>
      <c r="V10823" s="130">
        <v>16300</v>
      </c>
      <c r="X10823" s="126" t="s">
        <v>487</v>
      </c>
      <c r="Z10823" s="127"/>
      <c r="AA10823" s="128">
        <v>1</v>
      </c>
      <c r="AB10823" s="128">
        <v>60</v>
      </c>
      <c r="AC10823" s="126" t="s">
        <v>366</v>
      </c>
      <c r="AD10823" s="126" t="s">
        <v>17564</v>
      </c>
      <c r="AG10823" s="127"/>
      <c r="AI10823" s="127"/>
    </row>
    <row r="10824" spans="1:35" ht="14.85" customHeight="1">
      <c r="A10824" s="130">
        <v>5000753</v>
      </c>
      <c r="B10824" s="126" t="s">
        <v>21281</v>
      </c>
      <c r="C10824" s="126" t="s">
        <v>21282</v>
      </c>
      <c r="D10824" s="126" t="s">
        <v>13364</v>
      </c>
      <c r="E10824" s="126" t="s">
        <v>288</v>
      </c>
      <c r="F10824" s="126" t="s">
        <v>491</v>
      </c>
      <c r="G10824" s="126" t="s">
        <v>417</v>
      </c>
      <c r="H10824" s="126" t="s">
        <v>126</v>
      </c>
      <c r="I10824" s="126" t="s">
        <v>308</v>
      </c>
      <c r="J10824" s="126" t="s">
        <v>3333</v>
      </c>
      <c r="K10824" s="126" t="s">
        <v>747</v>
      </c>
      <c r="L10824" s="126" t="s">
        <v>3334</v>
      </c>
      <c r="M10824" s="130">
        <v>2978.4</v>
      </c>
      <c r="N10824" s="126" t="s">
        <v>290</v>
      </c>
      <c r="O10824" s="126" t="s">
        <v>1311</v>
      </c>
      <c r="P10824" s="130">
        <v>0</v>
      </c>
      <c r="S10824" s="130">
        <v>0</v>
      </c>
      <c r="V10824" s="130">
        <v>3309.34</v>
      </c>
      <c r="X10824" s="126" t="s">
        <v>1312</v>
      </c>
      <c r="Y10824" s="126" t="s">
        <v>517</v>
      </c>
      <c r="Z10824" s="127" t="s">
        <v>309</v>
      </c>
      <c r="AA10824" s="128">
        <v>1</v>
      </c>
      <c r="AB10824" s="128">
        <v>60</v>
      </c>
      <c r="AD10824" s="126" t="s">
        <v>562</v>
      </c>
      <c r="AG10824" s="127"/>
      <c r="AI10824" s="127"/>
    </row>
    <row r="10825" spans="1:35" ht="14.85" customHeight="1">
      <c r="A10825" s="130">
        <v>5000752</v>
      </c>
      <c r="B10825" s="126" t="s">
        <v>21283</v>
      </c>
      <c r="C10825" s="126" t="s">
        <v>21284</v>
      </c>
      <c r="D10825" s="126" t="s">
        <v>13364</v>
      </c>
      <c r="E10825" s="126" t="s">
        <v>288</v>
      </c>
      <c r="F10825" s="126" t="s">
        <v>491</v>
      </c>
      <c r="G10825" s="126" t="s">
        <v>417</v>
      </c>
      <c r="H10825" s="126" t="s">
        <v>126</v>
      </c>
      <c r="I10825" s="126" t="s">
        <v>308</v>
      </c>
      <c r="J10825" s="126" t="s">
        <v>3333</v>
      </c>
      <c r="K10825" s="126" t="s">
        <v>747</v>
      </c>
      <c r="L10825" s="126" t="s">
        <v>3334</v>
      </c>
      <c r="M10825" s="130">
        <v>2439.36</v>
      </c>
      <c r="N10825" s="126" t="s">
        <v>290</v>
      </c>
      <c r="O10825" s="126" t="s">
        <v>1311</v>
      </c>
      <c r="P10825" s="130">
        <v>0</v>
      </c>
      <c r="S10825" s="130">
        <v>0</v>
      </c>
      <c r="V10825" s="130">
        <v>2710.4</v>
      </c>
      <c r="X10825" s="126" t="s">
        <v>1312</v>
      </c>
      <c r="Y10825" s="126" t="s">
        <v>517</v>
      </c>
      <c r="Z10825" s="127" t="s">
        <v>309</v>
      </c>
      <c r="AA10825" s="128">
        <v>1</v>
      </c>
      <c r="AB10825" s="128">
        <v>60</v>
      </c>
      <c r="AD10825" s="126" t="s">
        <v>562</v>
      </c>
      <c r="AG10825" s="127"/>
      <c r="AI10825" s="127"/>
    </row>
    <row r="10826" spans="1:35" ht="14.85" customHeight="1">
      <c r="A10826" s="130">
        <v>5014435</v>
      </c>
      <c r="B10826" s="126" t="s">
        <v>413</v>
      </c>
      <c r="C10826" s="126" t="s">
        <v>21285</v>
      </c>
      <c r="D10826" s="126" t="s">
        <v>21286</v>
      </c>
      <c r="E10826" s="126" t="s">
        <v>288</v>
      </c>
      <c r="F10826" s="126" t="s">
        <v>364</v>
      </c>
      <c r="G10826" s="126" t="s">
        <v>417</v>
      </c>
      <c r="H10826" s="126" t="s">
        <v>126</v>
      </c>
      <c r="I10826" s="126" t="s">
        <v>126</v>
      </c>
      <c r="J10826" s="126" t="s">
        <v>3236</v>
      </c>
      <c r="K10826" s="126" t="s">
        <v>628</v>
      </c>
      <c r="L10826" s="126" t="s">
        <v>3237</v>
      </c>
      <c r="M10826" s="130">
        <v>6817.44</v>
      </c>
      <c r="O10826" s="126" t="s">
        <v>365</v>
      </c>
      <c r="P10826" s="130">
        <v>0</v>
      </c>
      <c r="S10826" s="130">
        <v>0</v>
      </c>
      <c r="V10826" s="130">
        <v>7906.59</v>
      </c>
      <c r="X10826" s="126" t="s">
        <v>469</v>
      </c>
      <c r="Z10826" s="127"/>
      <c r="AA10826" s="128">
        <v>1</v>
      </c>
      <c r="AB10826" s="128">
        <v>60</v>
      </c>
      <c r="AC10826" s="126" t="s">
        <v>366</v>
      </c>
      <c r="AD10826" s="126" t="s">
        <v>631</v>
      </c>
      <c r="AG10826" s="127"/>
      <c r="AI10826" s="127"/>
    </row>
    <row r="10827" spans="1:35" ht="14.85" customHeight="1">
      <c r="A10827" s="130">
        <v>5000750</v>
      </c>
      <c r="B10827" s="126" t="s">
        <v>21287</v>
      </c>
      <c r="C10827" s="126" t="s">
        <v>21288</v>
      </c>
      <c r="D10827" s="126" t="s">
        <v>21289</v>
      </c>
      <c r="E10827" s="126" t="s">
        <v>288</v>
      </c>
      <c r="F10827" s="126" t="s">
        <v>416</v>
      </c>
      <c r="G10827" s="126" t="s">
        <v>417</v>
      </c>
      <c r="H10827" s="126" t="s">
        <v>126</v>
      </c>
      <c r="I10827" s="126" t="s">
        <v>126</v>
      </c>
      <c r="J10827" s="126" t="s">
        <v>912</v>
      </c>
      <c r="K10827" s="126" t="s">
        <v>747</v>
      </c>
      <c r="L10827" s="126" t="s">
        <v>913</v>
      </c>
      <c r="M10827" s="130">
        <v>682.08</v>
      </c>
      <c r="O10827" s="126" t="s">
        <v>3119</v>
      </c>
      <c r="P10827" s="130">
        <v>0</v>
      </c>
      <c r="S10827" s="130">
        <v>0</v>
      </c>
      <c r="V10827" s="130">
        <v>709.1</v>
      </c>
      <c r="X10827" s="126" t="s">
        <v>12337</v>
      </c>
      <c r="Z10827" s="127"/>
      <c r="AA10827" s="128">
        <v>1</v>
      </c>
      <c r="AB10827" s="128">
        <v>12</v>
      </c>
      <c r="AD10827" s="126" t="s">
        <v>562</v>
      </c>
      <c r="AG10827" s="127"/>
      <c r="AI10827" s="127"/>
    </row>
    <row r="10828" spans="1:35" ht="14.85" customHeight="1">
      <c r="A10828" s="130">
        <v>5000749</v>
      </c>
      <c r="B10828" s="126" t="s">
        <v>21290</v>
      </c>
      <c r="C10828" s="126" t="s">
        <v>21291</v>
      </c>
      <c r="D10828" s="126" t="s">
        <v>21289</v>
      </c>
      <c r="E10828" s="126" t="s">
        <v>288</v>
      </c>
      <c r="F10828" s="126" t="s">
        <v>416</v>
      </c>
      <c r="G10828" s="126" t="s">
        <v>417</v>
      </c>
      <c r="H10828" s="126" t="s">
        <v>126</v>
      </c>
      <c r="I10828" s="126" t="s">
        <v>126</v>
      </c>
      <c r="J10828" s="126" t="s">
        <v>912</v>
      </c>
      <c r="K10828" s="126" t="s">
        <v>747</v>
      </c>
      <c r="L10828" s="126" t="s">
        <v>913</v>
      </c>
      <c r="M10828" s="130">
        <v>389.76</v>
      </c>
      <c r="O10828" s="126" t="s">
        <v>2186</v>
      </c>
      <c r="P10828" s="130">
        <v>0</v>
      </c>
      <c r="S10828" s="130">
        <v>0</v>
      </c>
      <c r="V10828" s="130">
        <v>461.77</v>
      </c>
      <c r="X10828" s="126" t="s">
        <v>2307</v>
      </c>
      <c r="Z10828" s="127"/>
      <c r="AA10828" s="128">
        <v>1</v>
      </c>
      <c r="AB10828" s="128">
        <v>12</v>
      </c>
      <c r="AD10828" s="126" t="s">
        <v>562</v>
      </c>
      <c r="AG10828" s="127"/>
      <c r="AI10828" s="127"/>
    </row>
    <row r="10829" spans="1:35" ht="14.85" customHeight="1">
      <c r="A10829" s="130">
        <v>5000746</v>
      </c>
      <c r="B10829" s="126" t="s">
        <v>21292</v>
      </c>
      <c r="C10829" s="126" t="s">
        <v>21293</v>
      </c>
      <c r="D10829" s="126" t="s">
        <v>21294</v>
      </c>
      <c r="E10829" s="126" t="s">
        <v>288</v>
      </c>
      <c r="F10829" s="126" t="s">
        <v>416</v>
      </c>
      <c r="G10829" s="126" t="s">
        <v>417</v>
      </c>
      <c r="H10829" s="126" t="s">
        <v>126</v>
      </c>
      <c r="I10829" s="126" t="s">
        <v>126</v>
      </c>
      <c r="J10829" s="126" t="s">
        <v>912</v>
      </c>
      <c r="K10829" s="126" t="s">
        <v>747</v>
      </c>
      <c r="L10829" s="126" t="s">
        <v>913</v>
      </c>
      <c r="M10829" s="130">
        <v>340.48</v>
      </c>
      <c r="O10829" s="126" t="s">
        <v>422</v>
      </c>
      <c r="P10829" s="130">
        <v>0</v>
      </c>
      <c r="S10829" s="130">
        <v>0</v>
      </c>
      <c r="V10829" s="130">
        <v>340.48</v>
      </c>
      <c r="X10829" s="126" t="s">
        <v>497</v>
      </c>
      <c r="Z10829" s="127"/>
      <c r="AA10829" s="128">
        <v>1</v>
      </c>
      <c r="AB10829" s="128">
        <v>12</v>
      </c>
      <c r="AD10829" s="126" t="s">
        <v>562</v>
      </c>
      <c r="AG10829" s="127"/>
      <c r="AI10829" s="127"/>
    </row>
    <row r="10830" spans="1:35" ht="14.85" customHeight="1">
      <c r="A10830" s="130">
        <v>5000745</v>
      </c>
      <c r="B10830" s="126" t="s">
        <v>21295</v>
      </c>
      <c r="C10830" s="126" t="s">
        <v>21296</v>
      </c>
      <c r="D10830" s="126" t="s">
        <v>21297</v>
      </c>
      <c r="E10830" s="126" t="s">
        <v>288</v>
      </c>
      <c r="F10830" s="126" t="s">
        <v>416</v>
      </c>
      <c r="G10830" s="126" t="s">
        <v>417</v>
      </c>
      <c r="H10830" s="126" t="s">
        <v>126</v>
      </c>
      <c r="I10830" s="126" t="s">
        <v>126</v>
      </c>
      <c r="J10830" s="126" t="s">
        <v>912</v>
      </c>
      <c r="K10830" s="126" t="s">
        <v>747</v>
      </c>
      <c r="L10830" s="126" t="s">
        <v>913</v>
      </c>
      <c r="M10830" s="130">
        <v>54.37</v>
      </c>
      <c r="O10830" s="126" t="s">
        <v>587</v>
      </c>
      <c r="P10830" s="130">
        <v>0</v>
      </c>
      <c r="S10830" s="130">
        <v>0</v>
      </c>
      <c r="V10830" s="130">
        <v>54.37</v>
      </c>
      <c r="X10830" s="126" t="s">
        <v>588</v>
      </c>
      <c r="Z10830" s="127"/>
      <c r="AA10830" s="128">
        <v>1</v>
      </c>
      <c r="AB10830" s="128">
        <v>12</v>
      </c>
      <c r="AD10830" s="126" t="s">
        <v>562</v>
      </c>
      <c r="AG10830" s="127"/>
      <c r="AI10830" s="127"/>
    </row>
    <row r="10831" spans="1:35" ht="14.85" customHeight="1">
      <c r="A10831" s="130">
        <v>5002210</v>
      </c>
      <c r="B10831" s="126" t="s">
        <v>21298</v>
      </c>
      <c r="C10831" s="126" t="s">
        <v>4969</v>
      </c>
      <c r="D10831" s="126" t="s">
        <v>21299</v>
      </c>
      <c r="E10831" s="126" t="s">
        <v>288</v>
      </c>
      <c r="F10831" s="126" t="s">
        <v>491</v>
      </c>
      <c r="G10831" s="126" t="s">
        <v>417</v>
      </c>
      <c r="H10831" s="126" t="s">
        <v>126</v>
      </c>
      <c r="I10831" s="126" t="s">
        <v>126</v>
      </c>
      <c r="J10831" s="126" t="s">
        <v>1248</v>
      </c>
      <c r="K10831" s="126" t="s">
        <v>613</v>
      </c>
      <c r="L10831" s="126" t="s">
        <v>1249</v>
      </c>
      <c r="M10831" s="130">
        <v>19477.919999999998</v>
      </c>
      <c r="N10831" s="126" t="s">
        <v>290</v>
      </c>
      <c r="O10831" s="126" t="s">
        <v>1601</v>
      </c>
      <c r="P10831" s="130">
        <v>0</v>
      </c>
      <c r="S10831" s="130">
        <v>0</v>
      </c>
      <c r="V10831" s="130">
        <v>21394.91</v>
      </c>
      <c r="X10831" s="126" t="s">
        <v>4361</v>
      </c>
      <c r="Y10831" s="126" t="s">
        <v>517</v>
      </c>
      <c r="Z10831" s="127"/>
      <c r="AA10831" s="128">
        <v>1</v>
      </c>
      <c r="AB10831" s="128">
        <v>60</v>
      </c>
      <c r="AD10831" s="126" t="s">
        <v>562</v>
      </c>
      <c r="AG10831" s="127"/>
      <c r="AI10831" s="127"/>
    </row>
    <row r="10832" spans="1:35" ht="14.85" customHeight="1">
      <c r="A10832" s="130">
        <v>5002209</v>
      </c>
      <c r="B10832" s="126" t="s">
        <v>21300</v>
      </c>
      <c r="C10832" s="126" t="s">
        <v>21301</v>
      </c>
      <c r="D10832" s="126" t="s">
        <v>21302</v>
      </c>
      <c r="E10832" s="126" t="s">
        <v>288</v>
      </c>
      <c r="F10832" s="126" t="s">
        <v>491</v>
      </c>
      <c r="G10832" s="126" t="s">
        <v>417</v>
      </c>
      <c r="H10832" s="126" t="s">
        <v>126</v>
      </c>
      <c r="I10832" s="126" t="s">
        <v>126</v>
      </c>
      <c r="J10832" s="126" t="s">
        <v>1248</v>
      </c>
      <c r="K10832" s="126" t="s">
        <v>613</v>
      </c>
      <c r="L10832" s="126" t="s">
        <v>1249</v>
      </c>
      <c r="M10832" s="130">
        <v>12779.67</v>
      </c>
      <c r="N10832" s="126" t="s">
        <v>290</v>
      </c>
      <c r="O10832" s="126" t="s">
        <v>1311</v>
      </c>
      <c r="P10832" s="130">
        <v>0</v>
      </c>
      <c r="S10832" s="130">
        <v>0</v>
      </c>
      <c r="V10832" s="130">
        <v>12779.67</v>
      </c>
      <c r="X10832" s="126" t="s">
        <v>4747</v>
      </c>
      <c r="Y10832" s="126" t="s">
        <v>517</v>
      </c>
      <c r="Z10832" s="127"/>
      <c r="AA10832" s="128">
        <v>1</v>
      </c>
      <c r="AB10832" s="128">
        <v>60</v>
      </c>
      <c r="AD10832" s="126" t="s">
        <v>562</v>
      </c>
      <c r="AG10832" s="127"/>
      <c r="AI10832" s="127"/>
    </row>
    <row r="10833" spans="1:35" ht="14.85" customHeight="1">
      <c r="A10833" s="130">
        <v>5002208</v>
      </c>
      <c r="B10833" s="126" t="s">
        <v>21300</v>
      </c>
      <c r="C10833" s="126" t="s">
        <v>21301</v>
      </c>
      <c r="D10833" s="126" t="s">
        <v>21303</v>
      </c>
      <c r="E10833" s="126" t="s">
        <v>288</v>
      </c>
      <c r="F10833" s="126" t="s">
        <v>491</v>
      </c>
      <c r="G10833" s="126" t="s">
        <v>417</v>
      </c>
      <c r="H10833" s="126" t="s">
        <v>126</v>
      </c>
      <c r="I10833" s="126" t="s">
        <v>126</v>
      </c>
      <c r="J10833" s="126" t="s">
        <v>1248</v>
      </c>
      <c r="K10833" s="126" t="s">
        <v>613</v>
      </c>
      <c r="L10833" s="126" t="s">
        <v>1249</v>
      </c>
      <c r="M10833" s="130">
        <v>11687.2</v>
      </c>
      <c r="N10833" s="126" t="s">
        <v>290</v>
      </c>
      <c r="O10833" s="126" t="s">
        <v>1311</v>
      </c>
      <c r="P10833" s="130">
        <v>0</v>
      </c>
      <c r="S10833" s="130">
        <v>0</v>
      </c>
      <c r="V10833" s="130">
        <v>12610.22</v>
      </c>
      <c r="X10833" s="126" t="s">
        <v>2048</v>
      </c>
      <c r="Y10833" s="126" t="s">
        <v>517</v>
      </c>
      <c r="Z10833" s="127"/>
      <c r="AA10833" s="128">
        <v>1</v>
      </c>
      <c r="AB10833" s="128">
        <v>60</v>
      </c>
      <c r="AD10833" s="126" t="s">
        <v>562</v>
      </c>
      <c r="AG10833" s="127"/>
      <c r="AI10833" s="127"/>
    </row>
    <row r="10834" spans="1:35" ht="14.85" customHeight="1">
      <c r="A10834" s="130">
        <v>5002207</v>
      </c>
      <c r="B10834" s="126" t="s">
        <v>21304</v>
      </c>
      <c r="C10834" s="126" t="s">
        <v>21305</v>
      </c>
      <c r="D10834" s="126" t="s">
        <v>21306</v>
      </c>
      <c r="E10834" s="126" t="s">
        <v>288</v>
      </c>
      <c r="F10834" s="126" t="s">
        <v>491</v>
      </c>
      <c r="G10834" s="126" t="s">
        <v>417</v>
      </c>
      <c r="H10834" s="126" t="s">
        <v>126</v>
      </c>
      <c r="I10834" s="126" t="s">
        <v>126</v>
      </c>
      <c r="J10834" s="126" t="s">
        <v>1248</v>
      </c>
      <c r="K10834" s="126" t="s">
        <v>613</v>
      </c>
      <c r="L10834" s="126" t="s">
        <v>1249</v>
      </c>
      <c r="M10834" s="130">
        <v>8736.9599999999991</v>
      </c>
      <c r="N10834" s="126" t="s">
        <v>290</v>
      </c>
      <c r="O10834" s="126" t="s">
        <v>818</v>
      </c>
      <c r="P10834" s="130">
        <v>0</v>
      </c>
      <c r="S10834" s="130">
        <v>0</v>
      </c>
      <c r="V10834" s="130">
        <v>8736.9599999999991</v>
      </c>
      <c r="X10834" s="126" t="s">
        <v>819</v>
      </c>
      <c r="Y10834" s="126" t="s">
        <v>517</v>
      </c>
      <c r="Z10834" s="127"/>
      <c r="AA10834" s="128">
        <v>1</v>
      </c>
      <c r="AB10834" s="128">
        <v>60</v>
      </c>
      <c r="AD10834" s="126" t="s">
        <v>562</v>
      </c>
      <c r="AG10834" s="127"/>
      <c r="AI10834" s="127"/>
    </row>
    <row r="10835" spans="1:35" ht="14.85" customHeight="1">
      <c r="A10835" s="130">
        <v>5002206</v>
      </c>
      <c r="B10835" s="126" t="s">
        <v>21304</v>
      </c>
      <c r="C10835" s="126" t="s">
        <v>21305</v>
      </c>
      <c r="D10835" s="126" t="s">
        <v>21307</v>
      </c>
      <c r="E10835" s="126" t="s">
        <v>288</v>
      </c>
      <c r="F10835" s="126" t="s">
        <v>491</v>
      </c>
      <c r="G10835" s="126" t="s">
        <v>417</v>
      </c>
      <c r="H10835" s="126" t="s">
        <v>126</v>
      </c>
      <c r="I10835" s="126" t="s">
        <v>126</v>
      </c>
      <c r="J10835" s="126" t="s">
        <v>1248</v>
      </c>
      <c r="K10835" s="126" t="s">
        <v>613</v>
      </c>
      <c r="L10835" s="126" t="s">
        <v>1249</v>
      </c>
      <c r="M10835" s="130">
        <v>7791.84</v>
      </c>
      <c r="N10835" s="126" t="s">
        <v>290</v>
      </c>
      <c r="O10835" s="126" t="s">
        <v>2388</v>
      </c>
      <c r="P10835" s="130">
        <v>0</v>
      </c>
      <c r="S10835" s="130">
        <v>0</v>
      </c>
      <c r="V10835" s="130">
        <v>8398.0400000000009</v>
      </c>
      <c r="X10835" s="126" t="s">
        <v>2389</v>
      </c>
      <c r="Y10835" s="126" t="s">
        <v>517</v>
      </c>
      <c r="Z10835" s="127"/>
      <c r="AA10835" s="128">
        <v>1</v>
      </c>
      <c r="AB10835" s="128">
        <v>60</v>
      </c>
      <c r="AD10835" s="126" t="s">
        <v>562</v>
      </c>
      <c r="AG10835" s="127"/>
      <c r="AI10835" s="127"/>
    </row>
    <row r="10836" spans="1:35" ht="14.85" customHeight="1">
      <c r="A10836" s="130">
        <v>5002205</v>
      </c>
      <c r="B10836" s="126" t="s">
        <v>18863</v>
      </c>
      <c r="C10836" s="126" t="s">
        <v>18864</v>
      </c>
      <c r="D10836" s="126" t="s">
        <v>18849</v>
      </c>
      <c r="E10836" s="126" t="s">
        <v>288</v>
      </c>
      <c r="F10836" s="126" t="s">
        <v>491</v>
      </c>
      <c r="G10836" s="126" t="s">
        <v>417</v>
      </c>
      <c r="H10836" s="126" t="s">
        <v>126</v>
      </c>
      <c r="I10836" s="126" t="s">
        <v>308</v>
      </c>
      <c r="J10836" s="126" t="s">
        <v>1248</v>
      </c>
      <c r="K10836" s="126" t="s">
        <v>613</v>
      </c>
      <c r="L10836" s="126" t="s">
        <v>1249</v>
      </c>
      <c r="M10836" s="130">
        <v>483.84</v>
      </c>
      <c r="N10836" s="126" t="s">
        <v>290</v>
      </c>
      <c r="O10836" s="126" t="s">
        <v>506</v>
      </c>
      <c r="P10836" s="130">
        <v>0</v>
      </c>
      <c r="S10836" s="130">
        <v>0</v>
      </c>
      <c r="V10836" s="130">
        <v>537.6</v>
      </c>
      <c r="X10836" s="126" t="s">
        <v>1523</v>
      </c>
      <c r="Y10836" s="126" t="s">
        <v>517</v>
      </c>
      <c r="Z10836" s="127" t="s">
        <v>309</v>
      </c>
      <c r="AA10836" s="128">
        <v>1</v>
      </c>
      <c r="AB10836" s="128">
        <v>84</v>
      </c>
      <c r="AD10836" s="126" t="s">
        <v>562</v>
      </c>
      <c r="AG10836" s="127"/>
      <c r="AI10836" s="127"/>
    </row>
    <row r="10837" spans="1:35" ht="14.85" customHeight="1">
      <c r="A10837" s="130">
        <v>5002191</v>
      </c>
      <c r="B10837" s="126" t="s">
        <v>18859</v>
      </c>
      <c r="C10837" s="126" t="s">
        <v>18860</v>
      </c>
      <c r="D10837" s="126" t="s">
        <v>18849</v>
      </c>
      <c r="E10837" s="126" t="s">
        <v>288</v>
      </c>
      <c r="F10837" s="126" t="s">
        <v>491</v>
      </c>
      <c r="G10837" s="126" t="s">
        <v>417</v>
      </c>
      <c r="H10837" s="126" t="s">
        <v>126</v>
      </c>
      <c r="I10837" s="126" t="s">
        <v>126</v>
      </c>
      <c r="J10837" s="126" t="s">
        <v>1248</v>
      </c>
      <c r="K10837" s="126" t="s">
        <v>613</v>
      </c>
      <c r="L10837" s="126" t="s">
        <v>1249</v>
      </c>
      <c r="M10837" s="130">
        <v>3075.7</v>
      </c>
      <c r="N10837" s="126" t="s">
        <v>290</v>
      </c>
      <c r="O10837" s="126" t="s">
        <v>844</v>
      </c>
      <c r="P10837" s="130">
        <v>0</v>
      </c>
      <c r="S10837" s="130">
        <v>0</v>
      </c>
      <c r="V10837" s="130">
        <v>3417.45</v>
      </c>
      <c r="X10837" s="126" t="s">
        <v>845</v>
      </c>
      <c r="Y10837" s="126" t="s">
        <v>517</v>
      </c>
      <c r="Z10837" s="127" t="s">
        <v>309</v>
      </c>
      <c r="AA10837" s="128">
        <v>1</v>
      </c>
      <c r="AB10837" s="128">
        <v>84</v>
      </c>
      <c r="AD10837" s="126" t="s">
        <v>562</v>
      </c>
      <c r="AG10837" s="127"/>
      <c r="AI10837" s="127"/>
    </row>
    <row r="10838" spans="1:35" ht="14.85" customHeight="1">
      <c r="A10838" s="130">
        <v>5002190</v>
      </c>
      <c r="B10838" s="126" t="s">
        <v>18861</v>
      </c>
      <c r="C10838" s="126" t="s">
        <v>18862</v>
      </c>
      <c r="D10838" s="126" t="s">
        <v>18849</v>
      </c>
      <c r="E10838" s="126" t="s">
        <v>288</v>
      </c>
      <c r="F10838" s="126" t="s">
        <v>491</v>
      </c>
      <c r="G10838" s="126" t="s">
        <v>417</v>
      </c>
      <c r="H10838" s="126" t="s">
        <v>126</v>
      </c>
      <c r="I10838" s="126" t="s">
        <v>126</v>
      </c>
      <c r="J10838" s="126" t="s">
        <v>1248</v>
      </c>
      <c r="K10838" s="126" t="s">
        <v>613</v>
      </c>
      <c r="L10838" s="126" t="s">
        <v>1249</v>
      </c>
      <c r="M10838" s="130">
        <v>4591.2</v>
      </c>
      <c r="N10838" s="126" t="s">
        <v>290</v>
      </c>
      <c r="O10838" s="126" t="s">
        <v>844</v>
      </c>
      <c r="P10838" s="130">
        <v>0</v>
      </c>
      <c r="S10838" s="130">
        <v>0</v>
      </c>
      <c r="V10838" s="130">
        <v>5101.34</v>
      </c>
      <c r="X10838" s="126" t="s">
        <v>845</v>
      </c>
      <c r="Y10838" s="126" t="s">
        <v>517</v>
      </c>
      <c r="Z10838" s="127" t="s">
        <v>309</v>
      </c>
      <c r="AA10838" s="128">
        <v>1</v>
      </c>
      <c r="AB10838" s="128">
        <v>84</v>
      </c>
      <c r="AD10838" s="126" t="s">
        <v>562</v>
      </c>
      <c r="AG10838" s="127"/>
      <c r="AI10838" s="127"/>
    </row>
    <row r="10839" spans="1:35" ht="14.85" customHeight="1">
      <c r="A10839" s="130">
        <v>5002189</v>
      </c>
      <c r="B10839" s="126" t="s">
        <v>18863</v>
      </c>
      <c r="C10839" s="126" t="s">
        <v>18864</v>
      </c>
      <c r="D10839" s="126" t="s">
        <v>18849</v>
      </c>
      <c r="E10839" s="126" t="s">
        <v>288</v>
      </c>
      <c r="F10839" s="126" t="s">
        <v>491</v>
      </c>
      <c r="G10839" s="126" t="s">
        <v>417</v>
      </c>
      <c r="H10839" s="126" t="s">
        <v>126</v>
      </c>
      <c r="I10839" s="126" t="s">
        <v>308</v>
      </c>
      <c r="J10839" s="126" t="s">
        <v>1248</v>
      </c>
      <c r="K10839" s="126" t="s">
        <v>613</v>
      </c>
      <c r="L10839" s="126" t="s">
        <v>1249</v>
      </c>
      <c r="M10839" s="130">
        <v>483.84</v>
      </c>
      <c r="N10839" s="126" t="s">
        <v>290</v>
      </c>
      <c r="O10839" s="126" t="s">
        <v>1311</v>
      </c>
      <c r="P10839" s="130">
        <v>0</v>
      </c>
      <c r="S10839" s="130">
        <v>0</v>
      </c>
      <c r="V10839" s="130">
        <v>537.6</v>
      </c>
      <c r="X10839" s="126" t="s">
        <v>1312</v>
      </c>
      <c r="Y10839" s="126" t="s">
        <v>517</v>
      </c>
      <c r="Z10839" s="127" t="s">
        <v>309</v>
      </c>
      <c r="AA10839" s="128">
        <v>1</v>
      </c>
      <c r="AB10839" s="128">
        <v>60</v>
      </c>
      <c r="AD10839" s="126" t="s">
        <v>562</v>
      </c>
      <c r="AG10839" s="127"/>
      <c r="AI10839" s="127"/>
    </row>
    <row r="10840" spans="1:35" ht="14.85" customHeight="1">
      <c r="A10840" s="130">
        <v>5002188</v>
      </c>
      <c r="B10840" s="126" t="s">
        <v>18847</v>
      </c>
      <c r="C10840" s="126" t="s">
        <v>18848</v>
      </c>
      <c r="D10840" s="126" t="s">
        <v>18849</v>
      </c>
      <c r="E10840" s="126" t="s">
        <v>288</v>
      </c>
      <c r="F10840" s="126" t="s">
        <v>491</v>
      </c>
      <c r="G10840" s="126" t="s">
        <v>417</v>
      </c>
      <c r="H10840" s="126" t="s">
        <v>126</v>
      </c>
      <c r="I10840" s="126" t="s">
        <v>126</v>
      </c>
      <c r="J10840" s="126" t="s">
        <v>1248</v>
      </c>
      <c r="K10840" s="126" t="s">
        <v>613</v>
      </c>
      <c r="L10840" s="126" t="s">
        <v>1249</v>
      </c>
      <c r="M10840" s="130">
        <v>999.22</v>
      </c>
      <c r="N10840" s="126" t="s">
        <v>290</v>
      </c>
      <c r="O10840" s="126" t="s">
        <v>1311</v>
      </c>
      <c r="P10840" s="130">
        <v>0</v>
      </c>
      <c r="S10840" s="130">
        <v>0</v>
      </c>
      <c r="V10840" s="130">
        <v>1110.25</v>
      </c>
      <c r="X10840" s="126" t="s">
        <v>1312</v>
      </c>
      <c r="Y10840" s="126" t="s">
        <v>517</v>
      </c>
      <c r="Z10840" s="127" t="s">
        <v>309</v>
      </c>
      <c r="AA10840" s="128">
        <v>1</v>
      </c>
      <c r="AB10840" s="128">
        <v>60</v>
      </c>
      <c r="AD10840" s="126" t="s">
        <v>562</v>
      </c>
      <c r="AG10840" s="127"/>
      <c r="AI10840" s="127"/>
    </row>
    <row r="10841" spans="1:35" ht="14.85" customHeight="1">
      <c r="A10841" s="130">
        <v>5002187</v>
      </c>
      <c r="B10841" s="126" t="s">
        <v>21308</v>
      </c>
      <c r="C10841" s="126" t="s">
        <v>21309</v>
      </c>
      <c r="D10841" s="126" t="s">
        <v>21310</v>
      </c>
      <c r="E10841" s="126" t="s">
        <v>288</v>
      </c>
      <c r="F10841" s="126" t="s">
        <v>522</v>
      </c>
      <c r="G10841" s="126" t="s">
        <v>799</v>
      </c>
      <c r="H10841" s="126" t="s">
        <v>524</v>
      </c>
      <c r="I10841" s="126" t="s">
        <v>418</v>
      </c>
      <c r="J10841" s="126" t="s">
        <v>16411</v>
      </c>
      <c r="K10841" s="126" t="s">
        <v>535</v>
      </c>
      <c r="L10841" s="126" t="s">
        <v>3257</v>
      </c>
      <c r="M10841" s="130">
        <v>1360.8</v>
      </c>
      <c r="N10841" s="126" t="s">
        <v>290</v>
      </c>
      <c r="O10841" s="126" t="s">
        <v>528</v>
      </c>
      <c r="P10841" s="130">
        <v>0</v>
      </c>
      <c r="S10841" s="130">
        <v>0</v>
      </c>
      <c r="V10841" s="130">
        <v>3026.91</v>
      </c>
      <c r="X10841" s="126" t="s">
        <v>5784</v>
      </c>
      <c r="Z10841" s="127"/>
      <c r="AA10841" s="128"/>
      <c r="AB10841" s="128"/>
      <c r="AD10841" s="126" t="s">
        <v>562</v>
      </c>
      <c r="AG10841" s="127"/>
      <c r="AI10841" s="127"/>
    </row>
    <row r="10842" spans="1:35" ht="14.85" customHeight="1">
      <c r="A10842" s="130">
        <v>5002185</v>
      </c>
      <c r="B10842" s="126" t="s">
        <v>18853</v>
      </c>
      <c r="C10842" s="126" t="s">
        <v>9111</v>
      </c>
      <c r="D10842" s="126" t="s">
        <v>18849</v>
      </c>
      <c r="E10842" s="126" t="s">
        <v>288</v>
      </c>
      <c r="F10842" s="126" t="s">
        <v>491</v>
      </c>
      <c r="G10842" s="126" t="s">
        <v>417</v>
      </c>
      <c r="H10842" s="126" t="s">
        <v>126</v>
      </c>
      <c r="I10842" s="126" t="s">
        <v>126</v>
      </c>
      <c r="J10842" s="126" t="s">
        <v>1248</v>
      </c>
      <c r="K10842" s="126" t="s">
        <v>613</v>
      </c>
      <c r="L10842" s="126" t="s">
        <v>1249</v>
      </c>
      <c r="M10842" s="130">
        <v>1781.08</v>
      </c>
      <c r="N10842" s="126" t="s">
        <v>290</v>
      </c>
      <c r="O10842" s="126" t="s">
        <v>1311</v>
      </c>
      <c r="P10842" s="130">
        <v>0</v>
      </c>
      <c r="S10842" s="130">
        <v>0</v>
      </c>
      <c r="V10842" s="130">
        <v>1978.98</v>
      </c>
      <c r="X10842" s="126" t="s">
        <v>1312</v>
      </c>
      <c r="Y10842" s="126" t="s">
        <v>517</v>
      </c>
      <c r="Z10842" s="127" t="s">
        <v>309</v>
      </c>
      <c r="AA10842" s="128">
        <v>1</v>
      </c>
      <c r="AB10842" s="128">
        <v>60</v>
      </c>
      <c r="AD10842" s="126" t="s">
        <v>562</v>
      </c>
      <c r="AG10842" s="127"/>
      <c r="AI10842" s="127"/>
    </row>
    <row r="10843" spans="1:35" ht="14.85" customHeight="1">
      <c r="A10843" s="130">
        <v>5000582</v>
      </c>
      <c r="B10843" s="126" t="s">
        <v>21311</v>
      </c>
      <c r="C10843" s="126" t="s">
        <v>21312</v>
      </c>
      <c r="D10843" s="126" t="s">
        <v>18804</v>
      </c>
      <c r="E10843" s="126" t="s">
        <v>288</v>
      </c>
      <c r="F10843" s="126" t="s">
        <v>416</v>
      </c>
      <c r="G10843" s="126" t="s">
        <v>417</v>
      </c>
      <c r="H10843" s="126" t="s">
        <v>126</v>
      </c>
      <c r="I10843" s="126" t="s">
        <v>126</v>
      </c>
      <c r="J10843" s="126" t="s">
        <v>7115</v>
      </c>
      <c r="K10843" s="126" t="s">
        <v>504</v>
      </c>
      <c r="L10843" s="126" t="s">
        <v>7116</v>
      </c>
      <c r="M10843" s="130">
        <v>827.68</v>
      </c>
      <c r="O10843" s="126" t="s">
        <v>3102</v>
      </c>
      <c r="P10843" s="130">
        <v>0</v>
      </c>
      <c r="S10843" s="130">
        <v>0</v>
      </c>
      <c r="V10843" s="130">
        <v>829.99</v>
      </c>
      <c r="X10843" s="126" t="s">
        <v>4830</v>
      </c>
      <c r="Z10843" s="127"/>
      <c r="AA10843" s="128">
        <v>1</v>
      </c>
      <c r="AB10843" s="128">
        <v>12</v>
      </c>
      <c r="AD10843" s="126" t="s">
        <v>562</v>
      </c>
      <c r="AG10843" s="127"/>
      <c r="AI10843" s="127"/>
    </row>
    <row r="10844" spans="1:35" ht="14.85" customHeight="1">
      <c r="A10844" s="130">
        <v>5002270</v>
      </c>
      <c r="B10844" s="126" t="s">
        <v>21313</v>
      </c>
      <c r="C10844" s="126" t="s">
        <v>21314</v>
      </c>
      <c r="D10844" s="126" t="s">
        <v>1519</v>
      </c>
      <c r="E10844" s="126" t="s">
        <v>288</v>
      </c>
      <c r="F10844" s="126" t="s">
        <v>491</v>
      </c>
      <c r="G10844" s="126" t="s">
        <v>417</v>
      </c>
      <c r="H10844" s="126" t="s">
        <v>126</v>
      </c>
      <c r="I10844" s="126" t="s">
        <v>308</v>
      </c>
      <c r="J10844" s="126" t="s">
        <v>1248</v>
      </c>
      <c r="K10844" s="126" t="s">
        <v>613</v>
      </c>
      <c r="L10844" s="126" t="s">
        <v>1249</v>
      </c>
      <c r="M10844" s="130">
        <v>1781.08</v>
      </c>
      <c r="N10844" s="126" t="s">
        <v>290</v>
      </c>
      <c r="O10844" s="126" t="s">
        <v>1311</v>
      </c>
      <c r="P10844" s="130">
        <v>0</v>
      </c>
      <c r="S10844" s="130">
        <v>0</v>
      </c>
      <c r="V10844" s="130">
        <v>1978.98</v>
      </c>
      <c r="X10844" s="126" t="s">
        <v>1312</v>
      </c>
      <c r="Y10844" s="126" t="s">
        <v>517</v>
      </c>
      <c r="Z10844" s="127" t="s">
        <v>309</v>
      </c>
      <c r="AA10844" s="128">
        <v>1</v>
      </c>
      <c r="AB10844" s="128">
        <v>60</v>
      </c>
      <c r="AD10844" s="126" t="s">
        <v>562</v>
      </c>
      <c r="AG10844" s="127"/>
      <c r="AI10844" s="127"/>
    </row>
    <row r="10845" spans="1:35" ht="14.85" customHeight="1">
      <c r="A10845" s="130">
        <v>5002269</v>
      </c>
      <c r="B10845" s="126" t="s">
        <v>21315</v>
      </c>
      <c r="C10845" s="126" t="s">
        <v>11385</v>
      </c>
      <c r="D10845" s="126" t="s">
        <v>4183</v>
      </c>
      <c r="E10845" s="126" t="s">
        <v>288</v>
      </c>
      <c r="F10845" s="126" t="s">
        <v>491</v>
      </c>
      <c r="G10845" s="126" t="s">
        <v>417</v>
      </c>
      <c r="H10845" s="126" t="s">
        <v>126</v>
      </c>
      <c r="I10845" s="126" t="s">
        <v>308</v>
      </c>
      <c r="J10845" s="126" t="s">
        <v>1248</v>
      </c>
      <c r="K10845" s="126" t="s">
        <v>613</v>
      </c>
      <c r="L10845" s="126" t="s">
        <v>1249</v>
      </c>
      <c r="M10845" s="130">
        <v>7967.56</v>
      </c>
      <c r="N10845" s="126" t="s">
        <v>290</v>
      </c>
      <c r="O10845" s="126" t="s">
        <v>1311</v>
      </c>
      <c r="P10845" s="130">
        <v>0</v>
      </c>
      <c r="S10845" s="130">
        <v>0</v>
      </c>
      <c r="V10845" s="130">
        <v>8852.85</v>
      </c>
      <c r="X10845" s="126" t="s">
        <v>1312</v>
      </c>
      <c r="Y10845" s="126" t="s">
        <v>517</v>
      </c>
      <c r="Z10845" s="127" t="s">
        <v>309</v>
      </c>
      <c r="AA10845" s="128">
        <v>1</v>
      </c>
      <c r="AB10845" s="128">
        <v>60</v>
      </c>
      <c r="AD10845" s="126" t="s">
        <v>562</v>
      </c>
      <c r="AG10845" s="127"/>
      <c r="AI10845" s="127"/>
    </row>
    <row r="10846" spans="1:35" ht="14.85" customHeight="1">
      <c r="A10846" s="130">
        <v>5002268</v>
      </c>
      <c r="B10846" s="126" t="s">
        <v>21316</v>
      </c>
      <c r="C10846" s="126" t="s">
        <v>21317</v>
      </c>
      <c r="D10846" s="126" t="s">
        <v>1519</v>
      </c>
      <c r="E10846" s="126" t="s">
        <v>288</v>
      </c>
      <c r="F10846" s="126" t="s">
        <v>491</v>
      </c>
      <c r="G10846" s="126" t="s">
        <v>417</v>
      </c>
      <c r="H10846" s="126" t="s">
        <v>126</v>
      </c>
      <c r="I10846" s="126" t="s">
        <v>308</v>
      </c>
      <c r="J10846" s="126" t="s">
        <v>1248</v>
      </c>
      <c r="K10846" s="126" t="s">
        <v>613</v>
      </c>
      <c r="L10846" s="126" t="s">
        <v>1249</v>
      </c>
      <c r="M10846" s="130">
        <v>4032.86</v>
      </c>
      <c r="N10846" s="126" t="s">
        <v>290</v>
      </c>
      <c r="O10846" s="126" t="s">
        <v>1311</v>
      </c>
      <c r="P10846" s="130">
        <v>0</v>
      </c>
      <c r="S10846" s="130">
        <v>0</v>
      </c>
      <c r="V10846" s="130">
        <v>4480.96</v>
      </c>
      <c r="X10846" s="126" t="s">
        <v>1312</v>
      </c>
      <c r="Y10846" s="126" t="s">
        <v>517</v>
      </c>
      <c r="Z10846" s="127" t="s">
        <v>309</v>
      </c>
      <c r="AA10846" s="128">
        <v>1</v>
      </c>
      <c r="AB10846" s="128">
        <v>60</v>
      </c>
      <c r="AD10846" s="126" t="s">
        <v>562</v>
      </c>
      <c r="AG10846" s="127"/>
      <c r="AI10846" s="127"/>
    </row>
    <row r="10847" spans="1:35" ht="14.85" customHeight="1">
      <c r="A10847" s="130">
        <v>5002266</v>
      </c>
      <c r="B10847" s="126" t="s">
        <v>21318</v>
      </c>
      <c r="C10847" s="126" t="s">
        <v>20417</v>
      </c>
      <c r="D10847" s="126" t="s">
        <v>1519</v>
      </c>
      <c r="E10847" s="126" t="s">
        <v>288</v>
      </c>
      <c r="F10847" s="126" t="s">
        <v>491</v>
      </c>
      <c r="G10847" s="126" t="s">
        <v>417</v>
      </c>
      <c r="H10847" s="126" t="s">
        <v>126</v>
      </c>
      <c r="I10847" s="126" t="s">
        <v>308</v>
      </c>
      <c r="J10847" s="126" t="s">
        <v>1248</v>
      </c>
      <c r="K10847" s="126" t="s">
        <v>613</v>
      </c>
      <c r="L10847" s="126" t="s">
        <v>1249</v>
      </c>
      <c r="M10847" s="130">
        <v>17922.240000000002</v>
      </c>
      <c r="N10847" s="126" t="s">
        <v>290</v>
      </c>
      <c r="O10847" s="126" t="s">
        <v>1311</v>
      </c>
      <c r="P10847" s="130">
        <v>0</v>
      </c>
      <c r="S10847" s="130">
        <v>0</v>
      </c>
      <c r="V10847" s="130">
        <v>19913.599999999999</v>
      </c>
      <c r="X10847" s="126" t="s">
        <v>1312</v>
      </c>
      <c r="Y10847" s="126" t="s">
        <v>517</v>
      </c>
      <c r="Z10847" s="127" t="s">
        <v>309</v>
      </c>
      <c r="AA10847" s="128">
        <v>1</v>
      </c>
      <c r="AB10847" s="128">
        <v>60</v>
      </c>
      <c r="AD10847" s="126" t="s">
        <v>562</v>
      </c>
      <c r="AG10847" s="127"/>
      <c r="AI10847" s="127"/>
    </row>
    <row r="10848" spans="1:35" ht="14.85" customHeight="1">
      <c r="A10848" s="130">
        <v>5002265</v>
      </c>
      <c r="B10848" s="126" t="s">
        <v>21319</v>
      </c>
      <c r="C10848" s="126" t="s">
        <v>21320</v>
      </c>
      <c r="D10848" s="126" t="s">
        <v>4183</v>
      </c>
      <c r="E10848" s="126" t="s">
        <v>288</v>
      </c>
      <c r="F10848" s="126" t="s">
        <v>491</v>
      </c>
      <c r="G10848" s="126" t="s">
        <v>417</v>
      </c>
      <c r="H10848" s="126" t="s">
        <v>126</v>
      </c>
      <c r="I10848" s="126" t="s">
        <v>308</v>
      </c>
      <c r="J10848" s="126" t="s">
        <v>1248</v>
      </c>
      <c r="K10848" s="126" t="s">
        <v>613</v>
      </c>
      <c r="L10848" s="126" t="s">
        <v>1249</v>
      </c>
      <c r="M10848" s="130">
        <v>3785.68</v>
      </c>
      <c r="N10848" s="126" t="s">
        <v>290</v>
      </c>
      <c r="O10848" s="126" t="s">
        <v>1311</v>
      </c>
      <c r="P10848" s="130">
        <v>0</v>
      </c>
      <c r="S10848" s="130">
        <v>0</v>
      </c>
      <c r="V10848" s="130">
        <v>4206.32</v>
      </c>
      <c r="X10848" s="126" t="s">
        <v>1312</v>
      </c>
      <c r="Y10848" s="126" t="s">
        <v>517</v>
      </c>
      <c r="Z10848" s="127" t="s">
        <v>309</v>
      </c>
      <c r="AA10848" s="128">
        <v>1</v>
      </c>
      <c r="AB10848" s="128">
        <v>60</v>
      </c>
      <c r="AD10848" s="126" t="s">
        <v>562</v>
      </c>
      <c r="AG10848" s="127"/>
      <c r="AI10848" s="127"/>
    </row>
    <row r="10849" spans="1:35" ht="14.85" customHeight="1">
      <c r="A10849" s="130">
        <v>5000467</v>
      </c>
      <c r="B10849" s="126" t="s">
        <v>21321</v>
      </c>
      <c r="C10849" s="126" t="s">
        <v>16442</v>
      </c>
      <c r="D10849" s="126" t="s">
        <v>19686</v>
      </c>
      <c r="E10849" s="126" t="s">
        <v>288</v>
      </c>
      <c r="F10849" s="126" t="s">
        <v>753</v>
      </c>
      <c r="G10849" s="126" t="s">
        <v>417</v>
      </c>
      <c r="H10849" s="126" t="s">
        <v>308</v>
      </c>
      <c r="I10849" s="126" t="s">
        <v>308</v>
      </c>
      <c r="J10849" s="126" t="s">
        <v>16268</v>
      </c>
      <c r="K10849" s="126" t="s">
        <v>747</v>
      </c>
      <c r="L10849" s="126" t="s">
        <v>7116</v>
      </c>
      <c r="M10849" s="130">
        <v>584.64</v>
      </c>
      <c r="O10849" s="126" t="s">
        <v>1804</v>
      </c>
      <c r="P10849" s="130">
        <v>0</v>
      </c>
      <c r="S10849" s="130">
        <v>0</v>
      </c>
      <c r="V10849" s="130">
        <v>770</v>
      </c>
      <c r="X10849" s="126" t="s">
        <v>1805</v>
      </c>
      <c r="Z10849" s="127"/>
      <c r="AA10849" s="128">
        <v>2</v>
      </c>
      <c r="AB10849" s="128">
        <v>12</v>
      </c>
      <c r="AD10849" s="126" t="s">
        <v>562</v>
      </c>
      <c r="AG10849" s="127"/>
      <c r="AI10849" s="127"/>
    </row>
    <row r="10850" spans="1:35" ht="14.85" customHeight="1">
      <c r="A10850" s="130">
        <v>5000440</v>
      </c>
      <c r="B10850" s="126" t="s">
        <v>21322</v>
      </c>
      <c r="C10850" s="126" t="s">
        <v>21323</v>
      </c>
      <c r="D10850" s="126" t="s">
        <v>21324</v>
      </c>
      <c r="E10850" s="126" t="s">
        <v>288</v>
      </c>
      <c r="F10850" s="126" t="s">
        <v>416</v>
      </c>
      <c r="G10850" s="126" t="s">
        <v>417</v>
      </c>
      <c r="H10850" s="126" t="s">
        <v>126</v>
      </c>
      <c r="I10850" s="126" t="s">
        <v>126</v>
      </c>
      <c r="J10850" s="126" t="s">
        <v>1770</v>
      </c>
      <c r="K10850" s="126" t="s">
        <v>976</v>
      </c>
      <c r="L10850" s="126" t="s">
        <v>1771</v>
      </c>
      <c r="M10850" s="130">
        <v>584.64</v>
      </c>
      <c r="O10850" s="126" t="s">
        <v>422</v>
      </c>
      <c r="P10850" s="130">
        <v>0</v>
      </c>
      <c r="S10850" s="130">
        <v>0</v>
      </c>
      <c r="V10850" s="130">
        <v>1161.56</v>
      </c>
      <c r="X10850" s="126" t="s">
        <v>1885</v>
      </c>
      <c r="Z10850" s="127"/>
      <c r="AA10850" s="128">
        <v>1</v>
      </c>
      <c r="AB10850" s="128">
        <v>12</v>
      </c>
      <c r="AD10850" s="126" t="s">
        <v>562</v>
      </c>
      <c r="AG10850" s="127"/>
      <c r="AI10850" s="127"/>
    </row>
    <row r="10851" spans="1:35" ht="14.85" customHeight="1">
      <c r="A10851" s="130">
        <v>5015225</v>
      </c>
      <c r="B10851" s="126" t="s">
        <v>413</v>
      </c>
      <c r="C10851" s="126" t="s">
        <v>21325</v>
      </c>
      <c r="E10851" s="126" t="s">
        <v>288</v>
      </c>
      <c r="F10851" s="126" t="s">
        <v>364</v>
      </c>
      <c r="G10851" s="126" t="s">
        <v>417</v>
      </c>
      <c r="H10851" s="126" t="s">
        <v>126</v>
      </c>
      <c r="I10851" s="126" t="s">
        <v>126</v>
      </c>
      <c r="J10851" s="126" t="s">
        <v>466</v>
      </c>
      <c r="K10851" s="126" t="s">
        <v>467</v>
      </c>
      <c r="L10851" s="126" t="s">
        <v>468</v>
      </c>
      <c r="M10851" s="130">
        <v>6817.44</v>
      </c>
      <c r="O10851" s="126" t="s">
        <v>365</v>
      </c>
      <c r="P10851" s="130">
        <v>0</v>
      </c>
      <c r="S10851" s="130">
        <v>0</v>
      </c>
      <c r="V10851" s="130">
        <v>18317.439999999999</v>
      </c>
      <c r="X10851" s="126" t="s">
        <v>469</v>
      </c>
      <c r="Z10851" s="127"/>
      <c r="AA10851" s="128">
        <v>1</v>
      </c>
      <c r="AB10851" s="128">
        <v>60</v>
      </c>
      <c r="AC10851" s="126" t="s">
        <v>366</v>
      </c>
      <c r="AD10851" s="126" t="s">
        <v>18905</v>
      </c>
      <c r="AG10851" s="127"/>
      <c r="AI10851" s="127"/>
    </row>
    <row r="10852" spans="1:35" ht="14.85" customHeight="1">
      <c r="A10852" s="130">
        <v>5014854</v>
      </c>
      <c r="B10852" s="126" t="s">
        <v>413</v>
      </c>
      <c r="C10852" s="126" t="s">
        <v>19866</v>
      </c>
      <c r="D10852" s="126" t="s">
        <v>19867</v>
      </c>
      <c r="E10852" s="126" t="s">
        <v>288</v>
      </c>
      <c r="F10852" s="126" t="s">
        <v>364</v>
      </c>
      <c r="G10852" s="126" t="s">
        <v>417</v>
      </c>
      <c r="H10852" s="126" t="s">
        <v>126</v>
      </c>
      <c r="I10852" s="126" t="s">
        <v>126</v>
      </c>
      <c r="J10852" s="126" t="s">
        <v>484</v>
      </c>
      <c r="K10852" s="126" t="s">
        <v>443</v>
      </c>
      <c r="L10852" s="126" t="s">
        <v>485</v>
      </c>
      <c r="M10852" s="130">
        <v>6817.44</v>
      </c>
      <c r="O10852" s="126" t="s">
        <v>365</v>
      </c>
      <c r="P10852" s="130">
        <v>0</v>
      </c>
      <c r="S10852" s="130">
        <v>0</v>
      </c>
      <c r="V10852" s="130">
        <v>13580</v>
      </c>
      <c r="X10852" s="126" t="s">
        <v>469</v>
      </c>
      <c r="Z10852" s="127"/>
      <c r="AA10852" s="128">
        <v>1</v>
      </c>
      <c r="AB10852" s="128">
        <v>60</v>
      </c>
      <c r="AC10852" s="126" t="s">
        <v>366</v>
      </c>
      <c r="AD10852" s="126" t="s">
        <v>17564</v>
      </c>
      <c r="AG10852" s="127"/>
      <c r="AI10852" s="127"/>
    </row>
    <row r="10853" spans="1:35" ht="14.85" customHeight="1">
      <c r="A10853" s="130">
        <v>5014855</v>
      </c>
      <c r="B10853" s="126" t="s">
        <v>413</v>
      </c>
      <c r="C10853" s="126" t="s">
        <v>19866</v>
      </c>
      <c r="D10853" s="126" t="s">
        <v>19867</v>
      </c>
      <c r="E10853" s="126" t="s">
        <v>288</v>
      </c>
      <c r="F10853" s="126" t="s">
        <v>364</v>
      </c>
      <c r="G10853" s="126" t="s">
        <v>417</v>
      </c>
      <c r="H10853" s="126" t="s">
        <v>126</v>
      </c>
      <c r="I10853" s="126" t="s">
        <v>126</v>
      </c>
      <c r="J10853" s="126" t="s">
        <v>484</v>
      </c>
      <c r="K10853" s="126" t="s">
        <v>443</v>
      </c>
      <c r="L10853" s="126" t="s">
        <v>485</v>
      </c>
      <c r="M10853" s="130">
        <v>6817.44</v>
      </c>
      <c r="O10853" s="126" t="s">
        <v>365</v>
      </c>
      <c r="P10853" s="130">
        <v>0</v>
      </c>
      <c r="S10853" s="130">
        <v>0</v>
      </c>
      <c r="V10853" s="130">
        <v>13580</v>
      </c>
      <c r="X10853" s="126" t="s">
        <v>510</v>
      </c>
      <c r="Z10853" s="127"/>
      <c r="AA10853" s="128">
        <v>2</v>
      </c>
      <c r="AB10853" s="128">
        <v>60</v>
      </c>
      <c r="AC10853" s="126" t="s">
        <v>366</v>
      </c>
      <c r="AD10853" s="126" t="s">
        <v>17564</v>
      </c>
      <c r="AG10853" s="127"/>
      <c r="AI10853" s="127"/>
    </row>
    <row r="10854" spans="1:35" ht="14.85" customHeight="1">
      <c r="A10854" s="130">
        <v>5015325</v>
      </c>
      <c r="B10854" s="126" t="s">
        <v>413</v>
      </c>
      <c r="C10854" s="126" t="s">
        <v>21326</v>
      </c>
      <c r="D10854" s="126" t="s">
        <v>21327</v>
      </c>
      <c r="E10854" s="126" t="s">
        <v>288</v>
      </c>
      <c r="F10854" s="126" t="s">
        <v>753</v>
      </c>
      <c r="G10854" s="126" t="s">
        <v>21328</v>
      </c>
      <c r="H10854" s="126" t="s">
        <v>524</v>
      </c>
      <c r="I10854" s="126" t="s">
        <v>418</v>
      </c>
      <c r="J10854" s="126" t="s">
        <v>813</v>
      </c>
      <c r="K10854" s="126" t="s">
        <v>504</v>
      </c>
      <c r="L10854" s="126" t="s">
        <v>559</v>
      </c>
      <c r="M10854" s="130">
        <v>579.16</v>
      </c>
      <c r="N10854" s="126" t="s">
        <v>290</v>
      </c>
      <c r="O10854" s="126" t="s">
        <v>2012</v>
      </c>
      <c r="P10854" s="130">
        <v>0</v>
      </c>
      <c r="S10854" s="130">
        <v>0</v>
      </c>
      <c r="V10854" s="130">
        <v>579.16</v>
      </c>
      <c r="X10854" s="126" t="s">
        <v>11417</v>
      </c>
      <c r="Z10854" s="127"/>
      <c r="AA10854" s="128">
        <v>2</v>
      </c>
      <c r="AB10854" s="128">
        <v>6</v>
      </c>
      <c r="AD10854" s="126" t="s">
        <v>18905</v>
      </c>
      <c r="AG10854" s="127"/>
      <c r="AI10854" s="127"/>
    </row>
    <row r="10855" spans="1:35" ht="14.85" customHeight="1">
      <c r="A10855" s="130">
        <v>5015324</v>
      </c>
      <c r="B10855" s="126" t="s">
        <v>413</v>
      </c>
      <c r="C10855" s="126" t="s">
        <v>21329</v>
      </c>
      <c r="D10855" s="126" t="s">
        <v>21330</v>
      </c>
      <c r="E10855" s="126" t="s">
        <v>288</v>
      </c>
      <c r="F10855" s="126" t="s">
        <v>753</v>
      </c>
      <c r="G10855" s="126" t="s">
        <v>21331</v>
      </c>
      <c r="H10855" s="126" t="s">
        <v>524</v>
      </c>
      <c r="I10855" s="126" t="s">
        <v>418</v>
      </c>
      <c r="J10855" s="126" t="s">
        <v>813</v>
      </c>
      <c r="K10855" s="126" t="s">
        <v>504</v>
      </c>
      <c r="L10855" s="126" t="s">
        <v>559</v>
      </c>
      <c r="M10855" s="130">
        <v>1747.2</v>
      </c>
      <c r="O10855" s="126" t="s">
        <v>20405</v>
      </c>
      <c r="P10855" s="130">
        <v>0</v>
      </c>
      <c r="S10855" s="130">
        <v>0</v>
      </c>
      <c r="V10855" s="130">
        <v>1747.2</v>
      </c>
      <c r="X10855" s="126" t="s">
        <v>21332</v>
      </c>
      <c r="Z10855" s="127"/>
      <c r="AA10855" s="128"/>
      <c r="AB10855" s="128"/>
      <c r="AD10855" s="126" t="s">
        <v>18905</v>
      </c>
      <c r="AG10855" s="127"/>
      <c r="AI10855" s="127"/>
    </row>
    <row r="10856" spans="1:35" ht="14.85" customHeight="1">
      <c r="A10856" s="130">
        <v>5015323</v>
      </c>
      <c r="B10856" s="126" t="s">
        <v>413</v>
      </c>
      <c r="C10856" s="126" t="s">
        <v>21329</v>
      </c>
      <c r="D10856" s="126" t="s">
        <v>21333</v>
      </c>
      <c r="E10856" s="126" t="s">
        <v>288</v>
      </c>
      <c r="F10856" s="126" t="s">
        <v>753</v>
      </c>
      <c r="G10856" s="126" t="s">
        <v>21334</v>
      </c>
      <c r="H10856" s="126" t="s">
        <v>524</v>
      </c>
      <c r="I10856" s="126" t="s">
        <v>418</v>
      </c>
      <c r="J10856" s="126" t="s">
        <v>813</v>
      </c>
      <c r="K10856" s="126" t="s">
        <v>504</v>
      </c>
      <c r="L10856" s="126" t="s">
        <v>559</v>
      </c>
      <c r="M10856" s="130">
        <v>1456</v>
      </c>
      <c r="O10856" s="126" t="s">
        <v>20405</v>
      </c>
      <c r="P10856" s="130">
        <v>0</v>
      </c>
      <c r="S10856" s="130">
        <v>0</v>
      </c>
      <c r="V10856" s="130">
        <v>1456</v>
      </c>
      <c r="X10856" s="126" t="s">
        <v>21332</v>
      </c>
      <c r="Z10856" s="127"/>
      <c r="AA10856" s="128"/>
      <c r="AB10856" s="128"/>
      <c r="AD10856" s="126" t="s">
        <v>18905</v>
      </c>
      <c r="AG10856" s="127"/>
      <c r="AI10856" s="127"/>
    </row>
    <row r="10857" spans="1:35" ht="14.85" customHeight="1">
      <c r="A10857" s="130">
        <v>5015318</v>
      </c>
      <c r="B10857" s="126" t="s">
        <v>413</v>
      </c>
      <c r="C10857" s="126" t="s">
        <v>21335</v>
      </c>
      <c r="D10857" s="126" t="s">
        <v>21336</v>
      </c>
      <c r="E10857" s="126" t="s">
        <v>288</v>
      </c>
      <c r="F10857" s="126" t="s">
        <v>555</v>
      </c>
      <c r="G10857" s="126" t="s">
        <v>1864</v>
      </c>
      <c r="H10857" s="126" t="s">
        <v>126</v>
      </c>
      <c r="I10857" s="126" t="s">
        <v>418</v>
      </c>
      <c r="J10857" s="126" t="s">
        <v>20796</v>
      </c>
      <c r="K10857" s="126" t="s">
        <v>984</v>
      </c>
      <c r="L10857" s="126" t="s">
        <v>20797</v>
      </c>
      <c r="M10857" s="130">
        <v>72.8</v>
      </c>
      <c r="O10857" s="126" t="s">
        <v>560</v>
      </c>
      <c r="P10857" s="130">
        <v>81.36</v>
      </c>
      <c r="R10857" s="126" t="s">
        <v>560</v>
      </c>
      <c r="S10857" s="130">
        <v>83.93</v>
      </c>
      <c r="U10857" s="126" t="s">
        <v>560</v>
      </c>
      <c r="V10857" s="130">
        <v>85.65</v>
      </c>
      <c r="X10857" s="126" t="s">
        <v>561</v>
      </c>
      <c r="Z10857" s="127"/>
      <c r="AA10857" s="128">
        <v>150</v>
      </c>
      <c r="AB10857" s="128"/>
      <c r="AD10857" s="126" t="s">
        <v>18905</v>
      </c>
      <c r="AG10857" s="127"/>
      <c r="AI10857" s="127"/>
    </row>
    <row r="10858" spans="1:35" ht="14.85" customHeight="1">
      <c r="A10858" s="130">
        <v>5015317</v>
      </c>
      <c r="B10858" s="126" t="s">
        <v>413</v>
      </c>
      <c r="C10858" s="126" t="s">
        <v>21337</v>
      </c>
      <c r="D10858" s="126" t="s">
        <v>21338</v>
      </c>
      <c r="E10858" s="126" t="s">
        <v>288</v>
      </c>
      <c r="F10858" s="126" t="s">
        <v>555</v>
      </c>
      <c r="G10858" s="126" t="s">
        <v>565</v>
      </c>
      <c r="H10858" s="126" t="s">
        <v>126</v>
      </c>
      <c r="I10858" s="126" t="s">
        <v>418</v>
      </c>
      <c r="J10858" s="126" t="s">
        <v>20796</v>
      </c>
      <c r="K10858" s="126" t="s">
        <v>984</v>
      </c>
      <c r="L10858" s="126" t="s">
        <v>20797</v>
      </c>
      <c r="M10858" s="130">
        <v>81.75</v>
      </c>
      <c r="O10858" s="126" t="s">
        <v>560</v>
      </c>
      <c r="P10858" s="130">
        <v>91.37</v>
      </c>
      <c r="R10858" s="126" t="s">
        <v>560</v>
      </c>
      <c r="S10858" s="130">
        <v>94.25</v>
      </c>
      <c r="U10858" s="126" t="s">
        <v>560</v>
      </c>
      <c r="V10858" s="130">
        <v>96.18</v>
      </c>
      <c r="X10858" s="126" t="s">
        <v>561</v>
      </c>
      <c r="Z10858" s="127"/>
      <c r="AA10858" s="128">
        <v>150</v>
      </c>
      <c r="AB10858" s="128"/>
      <c r="AD10858" s="126" t="s">
        <v>18905</v>
      </c>
      <c r="AG10858" s="127"/>
      <c r="AI10858" s="127"/>
    </row>
    <row r="10859" spans="1:35" ht="14.85" customHeight="1">
      <c r="A10859" s="130">
        <v>5015320</v>
      </c>
      <c r="B10859" s="126" t="s">
        <v>413</v>
      </c>
      <c r="C10859" s="126" t="s">
        <v>21339</v>
      </c>
      <c r="D10859" s="126" t="s">
        <v>21338</v>
      </c>
      <c r="E10859" s="126" t="s">
        <v>288</v>
      </c>
      <c r="F10859" s="126" t="s">
        <v>555</v>
      </c>
      <c r="G10859" s="126" t="s">
        <v>565</v>
      </c>
      <c r="H10859" s="126" t="s">
        <v>126</v>
      </c>
      <c r="I10859" s="126" t="s">
        <v>418</v>
      </c>
      <c r="J10859" s="126" t="s">
        <v>20796</v>
      </c>
      <c r="K10859" s="126" t="s">
        <v>984</v>
      </c>
      <c r="L10859" s="126" t="s">
        <v>20797</v>
      </c>
      <c r="M10859" s="130">
        <v>112.19</v>
      </c>
      <c r="O10859" s="126" t="s">
        <v>560</v>
      </c>
      <c r="P10859" s="130">
        <v>125.39</v>
      </c>
      <c r="R10859" s="126" t="s">
        <v>560</v>
      </c>
      <c r="S10859" s="130">
        <v>129.35</v>
      </c>
      <c r="U10859" s="126" t="s">
        <v>560</v>
      </c>
      <c r="V10859" s="130">
        <v>131.99</v>
      </c>
      <c r="X10859" s="126" t="s">
        <v>561</v>
      </c>
      <c r="Z10859" s="127"/>
      <c r="AA10859" s="128">
        <v>150</v>
      </c>
      <c r="AB10859" s="128"/>
      <c r="AD10859" s="126" t="s">
        <v>18905</v>
      </c>
      <c r="AG10859" s="127"/>
      <c r="AI10859" s="127"/>
    </row>
    <row r="10860" spans="1:35" ht="14.85" customHeight="1">
      <c r="A10860" s="130">
        <v>5015350</v>
      </c>
      <c r="B10860" s="126" t="s">
        <v>413</v>
      </c>
      <c r="C10860" s="126" t="s">
        <v>21340</v>
      </c>
      <c r="D10860" s="126" t="s">
        <v>929</v>
      </c>
      <c r="E10860" s="126" t="s">
        <v>288</v>
      </c>
      <c r="F10860" s="126" t="s">
        <v>491</v>
      </c>
      <c r="G10860" s="126" t="s">
        <v>417</v>
      </c>
      <c r="H10860" s="126" t="s">
        <v>126</v>
      </c>
      <c r="I10860" s="126" t="s">
        <v>418</v>
      </c>
      <c r="J10860" s="126" t="s">
        <v>930</v>
      </c>
      <c r="K10860" s="126" t="s">
        <v>504</v>
      </c>
      <c r="L10860" s="126" t="s">
        <v>931</v>
      </c>
      <c r="M10860" s="130">
        <v>470.68</v>
      </c>
      <c r="N10860" s="126" t="s">
        <v>290</v>
      </c>
      <c r="O10860" s="126" t="s">
        <v>844</v>
      </c>
      <c r="P10860" s="130">
        <v>0</v>
      </c>
      <c r="S10860" s="130">
        <v>0</v>
      </c>
      <c r="V10860" s="130">
        <v>522.98</v>
      </c>
      <c r="X10860" s="126" t="s">
        <v>845</v>
      </c>
      <c r="Y10860" s="126" t="s">
        <v>517</v>
      </c>
      <c r="Z10860" s="127" t="s">
        <v>309</v>
      </c>
      <c r="AA10860" s="128">
        <v>1</v>
      </c>
      <c r="AB10860" s="128">
        <v>84</v>
      </c>
      <c r="AD10860" s="126" t="s">
        <v>18905</v>
      </c>
      <c r="AG10860" s="127"/>
      <c r="AI10860" s="127"/>
    </row>
    <row r="10861" spans="1:35" ht="14.85" customHeight="1">
      <c r="A10861" s="130">
        <v>5015345</v>
      </c>
      <c r="B10861" s="126" t="s">
        <v>413</v>
      </c>
      <c r="C10861" s="126" t="s">
        <v>21341</v>
      </c>
      <c r="D10861" s="126" t="s">
        <v>929</v>
      </c>
      <c r="E10861" s="126" t="s">
        <v>288</v>
      </c>
      <c r="F10861" s="126" t="s">
        <v>491</v>
      </c>
      <c r="G10861" s="126" t="s">
        <v>417</v>
      </c>
      <c r="H10861" s="126" t="s">
        <v>126</v>
      </c>
      <c r="I10861" s="126" t="s">
        <v>418</v>
      </c>
      <c r="J10861" s="126" t="s">
        <v>930</v>
      </c>
      <c r="K10861" s="126" t="s">
        <v>504</v>
      </c>
      <c r="L10861" s="126" t="s">
        <v>931</v>
      </c>
      <c r="M10861" s="130">
        <v>1099.1400000000001</v>
      </c>
      <c r="N10861" s="126" t="s">
        <v>290</v>
      </c>
      <c r="O10861" s="126" t="s">
        <v>844</v>
      </c>
      <c r="P10861" s="130">
        <v>0</v>
      </c>
      <c r="S10861" s="130">
        <v>0</v>
      </c>
      <c r="V10861" s="130">
        <v>1221.27</v>
      </c>
      <c r="X10861" s="126" t="s">
        <v>845</v>
      </c>
      <c r="Y10861" s="126" t="s">
        <v>517</v>
      </c>
      <c r="Z10861" s="127" t="s">
        <v>309</v>
      </c>
      <c r="AA10861" s="128">
        <v>1</v>
      </c>
      <c r="AB10861" s="128">
        <v>84</v>
      </c>
      <c r="AD10861" s="126" t="s">
        <v>18905</v>
      </c>
      <c r="AG10861" s="127"/>
      <c r="AI10861" s="127"/>
    </row>
    <row r="10862" spans="1:35" ht="14.85" customHeight="1">
      <c r="A10862" s="130">
        <v>5015344</v>
      </c>
      <c r="B10862" s="126" t="s">
        <v>413</v>
      </c>
      <c r="C10862" s="126" t="s">
        <v>20895</v>
      </c>
      <c r="D10862" s="126" t="s">
        <v>929</v>
      </c>
      <c r="E10862" s="126" t="s">
        <v>288</v>
      </c>
      <c r="F10862" s="126" t="s">
        <v>491</v>
      </c>
      <c r="G10862" s="126" t="s">
        <v>417</v>
      </c>
      <c r="H10862" s="126" t="s">
        <v>126</v>
      </c>
      <c r="I10862" s="126" t="s">
        <v>418</v>
      </c>
      <c r="J10862" s="126" t="s">
        <v>930</v>
      </c>
      <c r="K10862" s="126" t="s">
        <v>504</v>
      </c>
      <c r="L10862" s="126" t="s">
        <v>931</v>
      </c>
      <c r="M10862" s="130">
        <v>1745.14</v>
      </c>
      <c r="N10862" s="126" t="s">
        <v>290</v>
      </c>
      <c r="O10862" s="126" t="s">
        <v>844</v>
      </c>
      <c r="P10862" s="130">
        <v>0</v>
      </c>
      <c r="S10862" s="130">
        <v>0</v>
      </c>
      <c r="V10862" s="130">
        <v>1939.05</v>
      </c>
      <c r="X10862" s="126" t="s">
        <v>845</v>
      </c>
      <c r="Y10862" s="126" t="s">
        <v>517</v>
      </c>
      <c r="Z10862" s="127" t="s">
        <v>309</v>
      </c>
      <c r="AA10862" s="128">
        <v>1</v>
      </c>
      <c r="AB10862" s="128">
        <v>84</v>
      </c>
      <c r="AD10862" s="126" t="s">
        <v>18905</v>
      </c>
      <c r="AG10862" s="127"/>
      <c r="AI10862" s="127"/>
    </row>
    <row r="10863" spans="1:35" ht="14.85" customHeight="1">
      <c r="A10863" s="130">
        <v>5015343</v>
      </c>
      <c r="B10863" s="126" t="s">
        <v>413</v>
      </c>
      <c r="C10863" s="126" t="s">
        <v>21342</v>
      </c>
      <c r="D10863" s="126" t="s">
        <v>929</v>
      </c>
      <c r="E10863" s="126" t="s">
        <v>288</v>
      </c>
      <c r="F10863" s="126" t="s">
        <v>491</v>
      </c>
      <c r="G10863" s="126" t="s">
        <v>417</v>
      </c>
      <c r="H10863" s="126" t="s">
        <v>126</v>
      </c>
      <c r="I10863" s="126" t="s">
        <v>418</v>
      </c>
      <c r="J10863" s="126" t="s">
        <v>930</v>
      </c>
      <c r="K10863" s="126" t="s">
        <v>504</v>
      </c>
      <c r="L10863" s="126" t="s">
        <v>931</v>
      </c>
      <c r="M10863" s="130">
        <v>3182.64</v>
      </c>
      <c r="N10863" s="126" t="s">
        <v>290</v>
      </c>
      <c r="O10863" s="126" t="s">
        <v>844</v>
      </c>
      <c r="P10863" s="130">
        <v>0</v>
      </c>
      <c r="S10863" s="130">
        <v>0</v>
      </c>
      <c r="V10863" s="130">
        <v>3536.27</v>
      </c>
      <c r="X10863" s="126" t="s">
        <v>845</v>
      </c>
      <c r="Y10863" s="126" t="s">
        <v>517</v>
      </c>
      <c r="Z10863" s="127" t="s">
        <v>309</v>
      </c>
      <c r="AA10863" s="128">
        <v>1</v>
      </c>
      <c r="AB10863" s="128">
        <v>84</v>
      </c>
      <c r="AD10863" s="126" t="s">
        <v>18905</v>
      </c>
      <c r="AG10863" s="127"/>
      <c r="AI10863" s="127"/>
    </row>
    <row r="10864" spans="1:35" ht="14.85" customHeight="1">
      <c r="A10864" s="130">
        <v>5015347</v>
      </c>
      <c r="B10864" s="126" t="s">
        <v>413</v>
      </c>
      <c r="C10864" s="126" t="s">
        <v>21343</v>
      </c>
      <c r="D10864" s="126" t="s">
        <v>929</v>
      </c>
      <c r="E10864" s="126" t="s">
        <v>288</v>
      </c>
      <c r="F10864" s="126" t="s">
        <v>491</v>
      </c>
      <c r="G10864" s="126" t="s">
        <v>417</v>
      </c>
      <c r="H10864" s="126" t="s">
        <v>126</v>
      </c>
      <c r="I10864" s="126" t="s">
        <v>418</v>
      </c>
      <c r="J10864" s="126" t="s">
        <v>930</v>
      </c>
      <c r="K10864" s="126" t="s">
        <v>504</v>
      </c>
      <c r="L10864" s="126" t="s">
        <v>931</v>
      </c>
      <c r="M10864" s="130">
        <v>890.54</v>
      </c>
      <c r="N10864" s="126" t="s">
        <v>290</v>
      </c>
      <c r="O10864" s="126" t="s">
        <v>844</v>
      </c>
      <c r="P10864" s="130">
        <v>0</v>
      </c>
      <c r="S10864" s="130">
        <v>0</v>
      </c>
      <c r="V10864" s="130">
        <v>989.49</v>
      </c>
      <c r="X10864" s="126" t="s">
        <v>845</v>
      </c>
      <c r="Y10864" s="126" t="s">
        <v>517</v>
      </c>
      <c r="Z10864" s="127" t="s">
        <v>309</v>
      </c>
      <c r="AA10864" s="128">
        <v>1</v>
      </c>
      <c r="AB10864" s="128">
        <v>84</v>
      </c>
      <c r="AD10864" s="126" t="s">
        <v>18905</v>
      </c>
      <c r="AG10864" s="127"/>
      <c r="AI10864" s="127"/>
    </row>
    <row r="10865" spans="1:35" ht="14.85" customHeight="1">
      <c r="A10865" s="130">
        <v>5015342</v>
      </c>
      <c r="B10865" s="126" t="s">
        <v>413</v>
      </c>
      <c r="C10865" s="126" t="s">
        <v>21344</v>
      </c>
      <c r="D10865" s="126" t="s">
        <v>929</v>
      </c>
      <c r="E10865" s="126" t="s">
        <v>288</v>
      </c>
      <c r="F10865" s="126" t="s">
        <v>491</v>
      </c>
      <c r="G10865" s="126" t="s">
        <v>417</v>
      </c>
      <c r="H10865" s="126" t="s">
        <v>126</v>
      </c>
      <c r="I10865" s="126" t="s">
        <v>418</v>
      </c>
      <c r="J10865" s="126" t="s">
        <v>930</v>
      </c>
      <c r="K10865" s="126" t="s">
        <v>504</v>
      </c>
      <c r="L10865" s="126" t="s">
        <v>931</v>
      </c>
      <c r="M10865" s="130">
        <v>3063.43</v>
      </c>
      <c r="N10865" s="126" t="s">
        <v>290</v>
      </c>
      <c r="O10865" s="126" t="s">
        <v>844</v>
      </c>
      <c r="P10865" s="130">
        <v>0</v>
      </c>
      <c r="S10865" s="130">
        <v>0</v>
      </c>
      <c r="V10865" s="130">
        <v>3403.82</v>
      </c>
      <c r="X10865" s="126" t="s">
        <v>845</v>
      </c>
      <c r="Y10865" s="126" t="s">
        <v>517</v>
      </c>
      <c r="Z10865" s="127" t="s">
        <v>309</v>
      </c>
      <c r="AA10865" s="128">
        <v>1</v>
      </c>
      <c r="AB10865" s="128">
        <v>84</v>
      </c>
      <c r="AD10865" s="126" t="s">
        <v>18905</v>
      </c>
      <c r="AG10865" s="127"/>
      <c r="AI10865" s="127"/>
    </row>
    <row r="10866" spans="1:35" ht="14.85" customHeight="1">
      <c r="A10866" s="130">
        <v>5015340</v>
      </c>
      <c r="B10866" s="126" t="s">
        <v>413</v>
      </c>
      <c r="C10866" s="126" t="s">
        <v>21345</v>
      </c>
      <c r="D10866" s="126" t="s">
        <v>929</v>
      </c>
      <c r="E10866" s="126" t="s">
        <v>288</v>
      </c>
      <c r="F10866" s="126" t="s">
        <v>491</v>
      </c>
      <c r="G10866" s="126" t="s">
        <v>417</v>
      </c>
      <c r="H10866" s="126" t="s">
        <v>126</v>
      </c>
      <c r="I10866" s="126" t="s">
        <v>418</v>
      </c>
      <c r="J10866" s="126" t="s">
        <v>930</v>
      </c>
      <c r="K10866" s="126" t="s">
        <v>504</v>
      </c>
      <c r="L10866" s="126" t="s">
        <v>931</v>
      </c>
      <c r="M10866" s="130">
        <v>4079.32</v>
      </c>
      <c r="N10866" s="126" t="s">
        <v>290</v>
      </c>
      <c r="O10866" s="126" t="s">
        <v>844</v>
      </c>
      <c r="P10866" s="130">
        <v>0</v>
      </c>
      <c r="S10866" s="130">
        <v>0</v>
      </c>
      <c r="V10866" s="130">
        <v>4532.58</v>
      </c>
      <c r="X10866" s="126" t="s">
        <v>845</v>
      </c>
      <c r="Y10866" s="126" t="s">
        <v>517</v>
      </c>
      <c r="Z10866" s="127" t="s">
        <v>309</v>
      </c>
      <c r="AA10866" s="128">
        <v>1</v>
      </c>
      <c r="AB10866" s="128">
        <v>84</v>
      </c>
      <c r="AD10866" s="126" t="s">
        <v>18905</v>
      </c>
      <c r="AG10866" s="127"/>
      <c r="AI10866" s="127"/>
    </row>
    <row r="10867" spans="1:35" ht="14.85" customHeight="1">
      <c r="A10867" s="130">
        <v>5015339</v>
      </c>
      <c r="B10867" s="126" t="s">
        <v>413</v>
      </c>
      <c r="C10867" s="126" t="s">
        <v>21346</v>
      </c>
      <c r="D10867" s="126" t="s">
        <v>929</v>
      </c>
      <c r="E10867" s="126" t="s">
        <v>288</v>
      </c>
      <c r="F10867" s="126" t="s">
        <v>491</v>
      </c>
      <c r="G10867" s="126" t="s">
        <v>417</v>
      </c>
      <c r="H10867" s="126" t="s">
        <v>126</v>
      </c>
      <c r="I10867" s="126" t="s">
        <v>418</v>
      </c>
      <c r="J10867" s="126" t="s">
        <v>930</v>
      </c>
      <c r="K10867" s="126" t="s">
        <v>504</v>
      </c>
      <c r="L10867" s="126" t="s">
        <v>931</v>
      </c>
      <c r="M10867" s="130">
        <v>6704.5</v>
      </c>
      <c r="N10867" s="126" t="s">
        <v>290</v>
      </c>
      <c r="O10867" s="126" t="s">
        <v>844</v>
      </c>
      <c r="P10867" s="130">
        <v>0</v>
      </c>
      <c r="S10867" s="130">
        <v>0</v>
      </c>
      <c r="V10867" s="130">
        <v>7449.45</v>
      </c>
      <c r="X10867" s="126" t="s">
        <v>845</v>
      </c>
      <c r="Y10867" s="126" t="s">
        <v>517</v>
      </c>
      <c r="Z10867" s="127" t="s">
        <v>309</v>
      </c>
      <c r="AA10867" s="128">
        <v>1</v>
      </c>
      <c r="AB10867" s="128">
        <v>84</v>
      </c>
      <c r="AD10867" s="126" t="s">
        <v>18905</v>
      </c>
      <c r="AG10867" s="127"/>
      <c r="AI10867" s="127"/>
    </row>
    <row r="10868" spans="1:35" ht="14.85" customHeight="1">
      <c r="A10868" s="130">
        <v>5015341</v>
      </c>
      <c r="B10868" s="126" t="s">
        <v>413</v>
      </c>
      <c r="C10868" s="126" t="s">
        <v>21347</v>
      </c>
      <c r="D10868" s="126" t="s">
        <v>929</v>
      </c>
      <c r="E10868" s="126" t="s">
        <v>288</v>
      </c>
      <c r="F10868" s="126" t="s">
        <v>491</v>
      </c>
      <c r="G10868" s="126" t="s">
        <v>417</v>
      </c>
      <c r="H10868" s="126" t="s">
        <v>126</v>
      </c>
      <c r="I10868" s="126" t="s">
        <v>418</v>
      </c>
      <c r="J10868" s="126" t="s">
        <v>930</v>
      </c>
      <c r="K10868" s="126" t="s">
        <v>504</v>
      </c>
      <c r="L10868" s="126" t="s">
        <v>931</v>
      </c>
      <c r="M10868" s="130">
        <v>1814.4</v>
      </c>
      <c r="N10868" s="126" t="s">
        <v>290</v>
      </c>
      <c r="O10868" s="126" t="s">
        <v>844</v>
      </c>
      <c r="P10868" s="130">
        <v>0</v>
      </c>
      <c r="S10868" s="130">
        <v>0</v>
      </c>
      <c r="V10868" s="130">
        <v>2016</v>
      </c>
      <c r="X10868" s="126" t="s">
        <v>845</v>
      </c>
      <c r="Y10868" s="126" t="s">
        <v>517</v>
      </c>
      <c r="Z10868" s="127" t="s">
        <v>309</v>
      </c>
      <c r="AA10868" s="128">
        <v>1</v>
      </c>
      <c r="AB10868" s="128">
        <v>84</v>
      </c>
      <c r="AD10868" s="126" t="s">
        <v>18905</v>
      </c>
      <c r="AG10868" s="127"/>
      <c r="AI10868" s="127"/>
    </row>
    <row r="10869" spans="1:35" ht="14.85" customHeight="1">
      <c r="A10869" s="130">
        <v>5015337</v>
      </c>
      <c r="B10869" s="126" t="s">
        <v>413</v>
      </c>
      <c r="C10869" s="126" t="s">
        <v>21348</v>
      </c>
      <c r="D10869" s="126" t="s">
        <v>929</v>
      </c>
      <c r="E10869" s="126" t="s">
        <v>288</v>
      </c>
      <c r="F10869" s="126" t="s">
        <v>491</v>
      </c>
      <c r="G10869" s="126" t="s">
        <v>417</v>
      </c>
      <c r="H10869" s="126" t="s">
        <v>126</v>
      </c>
      <c r="I10869" s="126" t="s">
        <v>418</v>
      </c>
      <c r="J10869" s="126" t="s">
        <v>930</v>
      </c>
      <c r="K10869" s="126" t="s">
        <v>504</v>
      </c>
      <c r="L10869" s="126" t="s">
        <v>931</v>
      </c>
      <c r="M10869" s="130">
        <v>3730.46</v>
      </c>
      <c r="N10869" s="126" t="s">
        <v>290</v>
      </c>
      <c r="O10869" s="126" t="s">
        <v>844</v>
      </c>
      <c r="P10869" s="130">
        <v>0</v>
      </c>
      <c r="S10869" s="130">
        <v>0</v>
      </c>
      <c r="V10869" s="130">
        <v>4144.96</v>
      </c>
      <c r="X10869" s="126" t="s">
        <v>845</v>
      </c>
      <c r="Y10869" s="126" t="s">
        <v>517</v>
      </c>
      <c r="Z10869" s="127" t="s">
        <v>309</v>
      </c>
      <c r="AA10869" s="128">
        <v>1</v>
      </c>
      <c r="AB10869" s="128">
        <v>84</v>
      </c>
      <c r="AD10869" s="126" t="s">
        <v>18905</v>
      </c>
      <c r="AG10869" s="127"/>
      <c r="AI10869" s="127"/>
    </row>
    <row r="10870" spans="1:35" ht="14.85" customHeight="1">
      <c r="A10870" s="130">
        <v>5015300</v>
      </c>
      <c r="B10870" s="126" t="s">
        <v>413</v>
      </c>
      <c r="C10870" s="126" t="s">
        <v>1620</v>
      </c>
      <c r="D10870" s="126" t="s">
        <v>21349</v>
      </c>
      <c r="E10870" s="126" t="s">
        <v>288</v>
      </c>
      <c r="F10870" s="126" t="s">
        <v>555</v>
      </c>
      <c r="G10870" s="126" t="s">
        <v>556</v>
      </c>
      <c r="H10870" s="126" t="s">
        <v>126</v>
      </c>
      <c r="I10870" s="126" t="s">
        <v>418</v>
      </c>
      <c r="J10870" s="126" t="s">
        <v>1174</v>
      </c>
      <c r="K10870" s="126" t="s">
        <v>747</v>
      </c>
      <c r="L10870" s="126" t="s">
        <v>1622</v>
      </c>
      <c r="M10870" s="130">
        <v>357.81</v>
      </c>
      <c r="O10870" s="126" t="s">
        <v>560</v>
      </c>
      <c r="P10870" s="130">
        <v>399.91</v>
      </c>
      <c r="R10870" s="126" t="s">
        <v>560</v>
      </c>
      <c r="S10870" s="130">
        <v>412.54</v>
      </c>
      <c r="U10870" s="126" t="s">
        <v>560</v>
      </c>
      <c r="V10870" s="130">
        <v>420.96</v>
      </c>
      <c r="X10870" s="126" t="s">
        <v>561</v>
      </c>
      <c r="Z10870" s="127"/>
      <c r="AA10870" s="128">
        <v>150</v>
      </c>
      <c r="AB10870" s="128"/>
      <c r="AD10870" s="126" t="s">
        <v>18905</v>
      </c>
      <c r="AG10870" s="127"/>
      <c r="AI10870" s="127"/>
    </row>
    <row r="10871" spans="1:35" ht="14.85" customHeight="1">
      <c r="A10871" s="130">
        <v>5015301</v>
      </c>
      <c r="B10871" s="126" t="s">
        <v>413</v>
      </c>
      <c r="C10871" s="126" t="s">
        <v>1620</v>
      </c>
      <c r="D10871" s="126" t="s">
        <v>21350</v>
      </c>
      <c r="E10871" s="126" t="s">
        <v>288</v>
      </c>
      <c r="F10871" s="126" t="s">
        <v>555</v>
      </c>
      <c r="G10871" s="126" t="s">
        <v>556</v>
      </c>
      <c r="H10871" s="126" t="s">
        <v>126</v>
      </c>
      <c r="I10871" s="126" t="s">
        <v>418</v>
      </c>
      <c r="J10871" s="126" t="s">
        <v>1174</v>
      </c>
      <c r="K10871" s="126" t="s">
        <v>747</v>
      </c>
      <c r="L10871" s="126" t="s">
        <v>1622</v>
      </c>
      <c r="M10871" s="130">
        <v>357.81</v>
      </c>
      <c r="O10871" s="126" t="s">
        <v>560</v>
      </c>
      <c r="P10871" s="130">
        <v>399.91</v>
      </c>
      <c r="R10871" s="126" t="s">
        <v>560</v>
      </c>
      <c r="S10871" s="130">
        <v>412.54</v>
      </c>
      <c r="U10871" s="126" t="s">
        <v>560</v>
      </c>
      <c r="V10871" s="130">
        <v>420.96</v>
      </c>
      <c r="X10871" s="126" t="s">
        <v>561</v>
      </c>
      <c r="Z10871" s="127"/>
      <c r="AA10871" s="128">
        <v>150</v>
      </c>
      <c r="AB10871" s="128"/>
      <c r="AD10871" s="126" t="s">
        <v>18905</v>
      </c>
      <c r="AG10871" s="127"/>
      <c r="AI10871" s="127"/>
    </row>
    <row r="10872" spans="1:35" ht="14.85" customHeight="1">
      <c r="A10872" s="130">
        <v>4200145</v>
      </c>
      <c r="B10872" s="126" t="s">
        <v>21351</v>
      </c>
      <c r="C10872" s="126" t="s">
        <v>403</v>
      </c>
      <c r="D10872" s="126" t="s">
        <v>400</v>
      </c>
      <c r="E10872" s="126" t="s">
        <v>288</v>
      </c>
      <c r="F10872" s="126" t="s">
        <v>352</v>
      </c>
      <c r="I10872" s="126" t="s">
        <v>126</v>
      </c>
      <c r="M10872" s="130">
        <v>876.96</v>
      </c>
      <c r="O10872" s="126" t="s">
        <v>353</v>
      </c>
      <c r="P10872" s="130">
        <v>0</v>
      </c>
      <c r="S10872" s="130">
        <v>0</v>
      </c>
      <c r="V10872" s="127"/>
      <c r="Z10872" s="127"/>
      <c r="AA10872" s="128"/>
      <c r="AB10872" s="128">
        <v>4</v>
      </c>
      <c r="AD10872" s="126" t="s">
        <v>292</v>
      </c>
      <c r="AG10872" s="127"/>
      <c r="AH10872" s="126" t="s">
        <v>646</v>
      </c>
      <c r="AI10872" s="127"/>
    </row>
    <row r="10873" spans="1:35" ht="14.85" customHeight="1">
      <c r="A10873" s="130">
        <v>4200146</v>
      </c>
      <c r="B10873" s="126" t="s">
        <v>21352</v>
      </c>
      <c r="C10873" s="126" t="s">
        <v>21353</v>
      </c>
      <c r="D10873" s="126" t="s">
        <v>21354</v>
      </c>
      <c r="E10873" s="126" t="s">
        <v>288</v>
      </c>
      <c r="F10873" s="126" t="s">
        <v>352</v>
      </c>
      <c r="I10873" s="126" t="s">
        <v>126</v>
      </c>
      <c r="M10873" s="130">
        <v>584.64</v>
      </c>
      <c r="O10873" s="126" t="s">
        <v>353</v>
      </c>
      <c r="P10873" s="130">
        <v>0</v>
      </c>
      <c r="S10873" s="130">
        <v>0</v>
      </c>
      <c r="V10873" s="127"/>
      <c r="Z10873" s="127"/>
      <c r="AA10873" s="128"/>
      <c r="AB10873" s="128">
        <v>4</v>
      </c>
      <c r="AD10873" s="126" t="s">
        <v>292</v>
      </c>
      <c r="AG10873" s="127"/>
      <c r="AH10873" s="126" t="s">
        <v>21355</v>
      </c>
      <c r="AI10873" s="127"/>
    </row>
    <row r="10874" spans="1:35" ht="14.85" customHeight="1">
      <c r="A10874" s="130">
        <v>4200147</v>
      </c>
      <c r="B10874" s="126" t="s">
        <v>21356</v>
      </c>
      <c r="C10874" s="126" t="s">
        <v>648</v>
      </c>
      <c r="D10874" s="126" t="s">
        <v>21357</v>
      </c>
      <c r="E10874" s="126" t="s">
        <v>288</v>
      </c>
      <c r="F10874" s="126" t="s">
        <v>352</v>
      </c>
      <c r="I10874" s="126" t="s">
        <v>126</v>
      </c>
      <c r="M10874" s="130">
        <v>194.88</v>
      </c>
      <c r="O10874" s="126" t="s">
        <v>353</v>
      </c>
      <c r="P10874" s="130">
        <v>0</v>
      </c>
      <c r="S10874" s="130">
        <v>0</v>
      </c>
      <c r="V10874" s="127"/>
      <c r="Z10874" s="127"/>
      <c r="AA10874" s="128"/>
      <c r="AB10874" s="128">
        <v>12</v>
      </c>
      <c r="AD10874" s="126" t="s">
        <v>292</v>
      </c>
      <c r="AG10874" s="127"/>
      <c r="AH10874" s="126" t="s">
        <v>21358</v>
      </c>
      <c r="AI10874" s="127"/>
    </row>
    <row r="10875" spans="1:35" ht="14.85" customHeight="1">
      <c r="A10875" s="130">
        <v>4200148</v>
      </c>
      <c r="B10875" s="126" t="s">
        <v>21359</v>
      </c>
      <c r="C10875" s="126" t="s">
        <v>648</v>
      </c>
      <c r="D10875" s="126" t="s">
        <v>21360</v>
      </c>
      <c r="E10875" s="126" t="s">
        <v>288</v>
      </c>
      <c r="F10875" s="126" t="s">
        <v>352</v>
      </c>
      <c r="I10875" s="126" t="s">
        <v>126</v>
      </c>
      <c r="M10875" s="130">
        <v>243.04</v>
      </c>
      <c r="O10875" s="126" t="s">
        <v>353</v>
      </c>
      <c r="P10875" s="130">
        <v>0</v>
      </c>
      <c r="S10875" s="130">
        <v>0</v>
      </c>
      <c r="V10875" s="127"/>
      <c r="Z10875" s="127"/>
      <c r="AA10875" s="128"/>
      <c r="AB10875" s="128">
        <v>12</v>
      </c>
      <c r="AD10875" s="126" t="s">
        <v>292</v>
      </c>
      <c r="AG10875" s="127"/>
      <c r="AH10875" s="126" t="s">
        <v>21361</v>
      </c>
      <c r="AI10875" s="127"/>
    </row>
    <row r="10876" spans="1:35" ht="14.85" customHeight="1">
      <c r="A10876" s="130">
        <v>4200149</v>
      </c>
      <c r="B10876" s="126" t="s">
        <v>21362</v>
      </c>
      <c r="C10876" s="126" t="s">
        <v>648</v>
      </c>
      <c r="D10876" s="126" t="s">
        <v>21363</v>
      </c>
      <c r="E10876" s="126" t="s">
        <v>288</v>
      </c>
      <c r="F10876" s="126" t="s">
        <v>352</v>
      </c>
      <c r="I10876" s="126" t="s">
        <v>126</v>
      </c>
      <c r="M10876" s="130">
        <v>292.32</v>
      </c>
      <c r="O10876" s="126" t="s">
        <v>353</v>
      </c>
      <c r="P10876" s="130">
        <v>0</v>
      </c>
      <c r="S10876" s="130">
        <v>0</v>
      </c>
      <c r="V10876" s="127"/>
      <c r="Z10876" s="127"/>
      <c r="AA10876" s="128"/>
      <c r="AB10876" s="128">
        <v>12</v>
      </c>
      <c r="AD10876" s="126" t="s">
        <v>292</v>
      </c>
      <c r="AG10876" s="127"/>
      <c r="AH10876" s="126" t="s">
        <v>21364</v>
      </c>
      <c r="AI10876" s="127"/>
    </row>
    <row r="10877" spans="1:35" ht="14.85" customHeight="1">
      <c r="A10877" s="130">
        <v>4200150</v>
      </c>
      <c r="B10877" s="126" t="s">
        <v>21365</v>
      </c>
      <c r="C10877" s="126" t="s">
        <v>648</v>
      </c>
      <c r="D10877" s="126" t="s">
        <v>394</v>
      </c>
      <c r="E10877" s="126" t="s">
        <v>288</v>
      </c>
      <c r="F10877" s="126" t="s">
        <v>352</v>
      </c>
      <c r="I10877" s="126" t="s">
        <v>126</v>
      </c>
      <c r="M10877" s="130">
        <v>340.48</v>
      </c>
      <c r="O10877" s="126" t="s">
        <v>353</v>
      </c>
      <c r="P10877" s="130">
        <v>0</v>
      </c>
      <c r="S10877" s="130">
        <v>0</v>
      </c>
      <c r="V10877" s="127"/>
      <c r="Z10877" s="127"/>
      <c r="AA10877" s="128"/>
      <c r="AB10877" s="128">
        <v>12</v>
      </c>
      <c r="AD10877" s="126" t="s">
        <v>292</v>
      </c>
      <c r="AG10877" s="127"/>
      <c r="AH10877" s="126" t="s">
        <v>395</v>
      </c>
      <c r="AI10877" s="127"/>
    </row>
    <row r="10878" spans="1:35" ht="14.85" customHeight="1">
      <c r="A10878" s="130">
        <v>4200152</v>
      </c>
      <c r="B10878" s="126" t="s">
        <v>21366</v>
      </c>
      <c r="C10878" s="126" t="s">
        <v>648</v>
      </c>
      <c r="D10878" s="126" t="s">
        <v>386</v>
      </c>
      <c r="E10878" s="126" t="s">
        <v>288</v>
      </c>
      <c r="F10878" s="126" t="s">
        <v>352</v>
      </c>
      <c r="I10878" s="126" t="s">
        <v>126</v>
      </c>
      <c r="M10878" s="130">
        <v>682.08</v>
      </c>
      <c r="O10878" s="126" t="s">
        <v>353</v>
      </c>
      <c r="P10878" s="130">
        <v>0</v>
      </c>
      <c r="S10878" s="130">
        <v>0</v>
      </c>
      <c r="V10878" s="127"/>
      <c r="Z10878" s="127"/>
      <c r="AA10878" s="128"/>
      <c r="AB10878" s="128">
        <v>12</v>
      </c>
      <c r="AD10878" s="126" t="s">
        <v>292</v>
      </c>
      <c r="AG10878" s="127"/>
      <c r="AH10878" s="126" t="s">
        <v>21367</v>
      </c>
      <c r="AI10878" s="127"/>
    </row>
    <row r="10879" spans="1:35" ht="14.85" customHeight="1">
      <c r="A10879" s="130">
        <v>4200153</v>
      </c>
      <c r="B10879" s="126" t="s">
        <v>21368</v>
      </c>
      <c r="C10879" s="126" t="s">
        <v>645</v>
      </c>
      <c r="D10879" s="126" t="s">
        <v>404</v>
      </c>
      <c r="E10879" s="126" t="s">
        <v>288</v>
      </c>
      <c r="F10879" s="126" t="s">
        <v>352</v>
      </c>
      <c r="I10879" s="126" t="s">
        <v>126</v>
      </c>
      <c r="M10879" s="130">
        <v>535.36</v>
      </c>
      <c r="O10879" s="126" t="s">
        <v>353</v>
      </c>
      <c r="P10879" s="130">
        <v>0</v>
      </c>
      <c r="S10879" s="130">
        <v>0</v>
      </c>
      <c r="V10879" s="127"/>
      <c r="Z10879" s="127"/>
      <c r="AA10879" s="128"/>
      <c r="AB10879" s="128">
        <v>12</v>
      </c>
      <c r="AD10879" s="126" t="s">
        <v>292</v>
      </c>
      <c r="AG10879" s="127"/>
      <c r="AH10879" s="126" t="s">
        <v>405</v>
      </c>
      <c r="AI10879" s="127"/>
    </row>
    <row r="10880" spans="1:35" ht="14.85" customHeight="1">
      <c r="A10880" s="130">
        <v>5015229</v>
      </c>
      <c r="B10880" s="126" t="s">
        <v>413</v>
      </c>
      <c r="C10880" s="126" t="s">
        <v>21369</v>
      </c>
      <c r="E10880" s="126" t="s">
        <v>288</v>
      </c>
      <c r="F10880" s="126" t="s">
        <v>364</v>
      </c>
      <c r="G10880" s="126" t="s">
        <v>417</v>
      </c>
      <c r="H10880" s="126" t="s">
        <v>126</v>
      </c>
      <c r="I10880" s="126" t="s">
        <v>126</v>
      </c>
      <c r="J10880" s="126" t="s">
        <v>466</v>
      </c>
      <c r="K10880" s="126" t="s">
        <v>467</v>
      </c>
      <c r="L10880" s="126" t="s">
        <v>468</v>
      </c>
      <c r="M10880" s="130">
        <v>6817.44</v>
      </c>
      <c r="O10880" s="126" t="s">
        <v>365</v>
      </c>
      <c r="P10880" s="130">
        <v>0</v>
      </c>
      <c r="S10880" s="130">
        <v>0</v>
      </c>
      <c r="V10880" s="130">
        <v>25817.439999999999</v>
      </c>
      <c r="X10880" s="126" t="s">
        <v>469</v>
      </c>
      <c r="Z10880" s="127"/>
      <c r="AA10880" s="128">
        <v>1</v>
      </c>
      <c r="AB10880" s="128">
        <v>60</v>
      </c>
      <c r="AC10880" s="126" t="s">
        <v>366</v>
      </c>
      <c r="AD10880" s="126" t="s">
        <v>18905</v>
      </c>
      <c r="AG10880" s="127"/>
      <c r="AI10880" s="127"/>
    </row>
    <row r="10881" spans="1:35" ht="14.85" customHeight="1">
      <c r="A10881" s="130">
        <v>5015227</v>
      </c>
      <c r="B10881" s="126" t="s">
        <v>413</v>
      </c>
      <c r="C10881" s="126" t="s">
        <v>21370</v>
      </c>
      <c r="E10881" s="126" t="s">
        <v>288</v>
      </c>
      <c r="F10881" s="126" t="s">
        <v>364</v>
      </c>
      <c r="G10881" s="126" t="s">
        <v>417</v>
      </c>
      <c r="H10881" s="126" t="s">
        <v>126</v>
      </c>
      <c r="I10881" s="126" t="s">
        <v>126</v>
      </c>
      <c r="J10881" s="126" t="s">
        <v>466</v>
      </c>
      <c r="K10881" s="126" t="s">
        <v>467</v>
      </c>
      <c r="L10881" s="126" t="s">
        <v>468</v>
      </c>
      <c r="M10881" s="130">
        <v>6817.44</v>
      </c>
      <c r="O10881" s="126" t="s">
        <v>365</v>
      </c>
      <c r="P10881" s="130">
        <v>0</v>
      </c>
      <c r="S10881" s="130">
        <v>0</v>
      </c>
      <c r="V10881" s="130">
        <v>18317.439999999999</v>
      </c>
      <c r="X10881" s="126" t="s">
        <v>469</v>
      </c>
      <c r="Z10881" s="127"/>
      <c r="AA10881" s="128">
        <v>1</v>
      </c>
      <c r="AB10881" s="128">
        <v>60</v>
      </c>
      <c r="AC10881" s="126" t="s">
        <v>366</v>
      </c>
      <c r="AD10881" s="126" t="s">
        <v>18905</v>
      </c>
      <c r="AG10881" s="127"/>
      <c r="AI10881" s="127"/>
    </row>
    <row r="10882" spans="1:35" ht="14.85" customHeight="1">
      <c r="A10882" s="130">
        <v>5015223</v>
      </c>
      <c r="B10882" s="126" t="s">
        <v>413</v>
      </c>
      <c r="C10882" s="126" t="s">
        <v>21371</v>
      </c>
      <c r="E10882" s="126" t="s">
        <v>288</v>
      </c>
      <c r="F10882" s="126" t="s">
        <v>364</v>
      </c>
      <c r="G10882" s="126" t="s">
        <v>417</v>
      </c>
      <c r="H10882" s="126" t="s">
        <v>126</v>
      </c>
      <c r="I10882" s="126" t="s">
        <v>126</v>
      </c>
      <c r="J10882" s="126" t="s">
        <v>466</v>
      </c>
      <c r="K10882" s="126" t="s">
        <v>467</v>
      </c>
      <c r="L10882" s="126" t="s">
        <v>468</v>
      </c>
      <c r="M10882" s="130">
        <v>6817.44</v>
      </c>
      <c r="O10882" s="126" t="s">
        <v>365</v>
      </c>
      <c r="P10882" s="130">
        <v>0</v>
      </c>
      <c r="S10882" s="130">
        <v>0</v>
      </c>
      <c r="V10882" s="130">
        <v>18317.439999999999</v>
      </c>
      <c r="X10882" s="126" t="s">
        <v>469</v>
      </c>
      <c r="Z10882" s="127"/>
      <c r="AA10882" s="128">
        <v>1</v>
      </c>
      <c r="AB10882" s="128">
        <v>60</v>
      </c>
      <c r="AC10882" s="126" t="s">
        <v>366</v>
      </c>
      <c r="AD10882" s="126" t="s">
        <v>18905</v>
      </c>
      <c r="AG10882" s="127"/>
      <c r="AI10882" s="127"/>
    </row>
    <row r="10883" spans="1:35" ht="14.85" customHeight="1">
      <c r="A10883" s="130">
        <v>5015217</v>
      </c>
      <c r="B10883" s="126" t="s">
        <v>413</v>
      </c>
      <c r="C10883" s="126" t="s">
        <v>21372</v>
      </c>
      <c r="E10883" s="126" t="s">
        <v>288</v>
      </c>
      <c r="F10883" s="126" t="s">
        <v>364</v>
      </c>
      <c r="G10883" s="126" t="s">
        <v>417</v>
      </c>
      <c r="H10883" s="126" t="s">
        <v>126</v>
      </c>
      <c r="I10883" s="126" t="s">
        <v>126</v>
      </c>
      <c r="J10883" s="126" t="s">
        <v>466</v>
      </c>
      <c r="K10883" s="126" t="s">
        <v>467</v>
      </c>
      <c r="L10883" s="126" t="s">
        <v>468</v>
      </c>
      <c r="M10883" s="130">
        <v>6817.44</v>
      </c>
      <c r="O10883" s="126" t="s">
        <v>365</v>
      </c>
      <c r="P10883" s="130">
        <v>0</v>
      </c>
      <c r="S10883" s="130">
        <v>0</v>
      </c>
      <c r="V10883" s="130">
        <v>14317.44</v>
      </c>
      <c r="X10883" s="126" t="s">
        <v>469</v>
      </c>
      <c r="Z10883" s="127"/>
      <c r="AA10883" s="128">
        <v>1</v>
      </c>
      <c r="AB10883" s="128">
        <v>60</v>
      </c>
      <c r="AC10883" s="126" t="s">
        <v>366</v>
      </c>
      <c r="AD10883" s="126" t="s">
        <v>18905</v>
      </c>
      <c r="AG10883" s="127"/>
      <c r="AI10883" s="127"/>
    </row>
    <row r="10884" spans="1:35" ht="14.85" customHeight="1">
      <c r="A10884" s="130">
        <v>5015228</v>
      </c>
      <c r="B10884" s="126" t="s">
        <v>413</v>
      </c>
      <c r="C10884" s="126" t="s">
        <v>21370</v>
      </c>
      <c r="E10884" s="126" t="s">
        <v>288</v>
      </c>
      <c r="F10884" s="126" t="s">
        <v>364</v>
      </c>
      <c r="G10884" s="126" t="s">
        <v>417</v>
      </c>
      <c r="H10884" s="126" t="s">
        <v>126</v>
      </c>
      <c r="I10884" s="126" t="s">
        <v>126</v>
      </c>
      <c r="J10884" s="126" t="s">
        <v>466</v>
      </c>
      <c r="K10884" s="126" t="s">
        <v>467</v>
      </c>
      <c r="L10884" s="126" t="s">
        <v>468</v>
      </c>
      <c r="M10884" s="130">
        <v>6817.44</v>
      </c>
      <c r="O10884" s="126" t="s">
        <v>365</v>
      </c>
      <c r="P10884" s="130">
        <v>0</v>
      </c>
      <c r="S10884" s="130">
        <v>0</v>
      </c>
      <c r="V10884" s="130">
        <v>18317.439999999999</v>
      </c>
      <c r="X10884" s="126" t="s">
        <v>510</v>
      </c>
      <c r="Z10884" s="127"/>
      <c r="AA10884" s="128">
        <v>2</v>
      </c>
      <c r="AB10884" s="128">
        <v>60</v>
      </c>
      <c r="AC10884" s="126" t="s">
        <v>366</v>
      </c>
      <c r="AD10884" s="126" t="s">
        <v>18905</v>
      </c>
      <c r="AG10884" s="127"/>
      <c r="AI10884" s="127"/>
    </row>
    <row r="10885" spans="1:35" ht="14.85" customHeight="1">
      <c r="A10885" s="130">
        <v>5015226</v>
      </c>
      <c r="B10885" s="126" t="s">
        <v>413</v>
      </c>
      <c r="C10885" s="126" t="s">
        <v>21325</v>
      </c>
      <c r="E10885" s="126" t="s">
        <v>288</v>
      </c>
      <c r="F10885" s="126" t="s">
        <v>364</v>
      </c>
      <c r="G10885" s="126" t="s">
        <v>417</v>
      </c>
      <c r="H10885" s="126" t="s">
        <v>126</v>
      </c>
      <c r="I10885" s="126" t="s">
        <v>126</v>
      </c>
      <c r="J10885" s="126" t="s">
        <v>466</v>
      </c>
      <c r="K10885" s="126" t="s">
        <v>467</v>
      </c>
      <c r="L10885" s="126" t="s">
        <v>468</v>
      </c>
      <c r="M10885" s="130">
        <v>6817.44</v>
      </c>
      <c r="O10885" s="126" t="s">
        <v>365</v>
      </c>
      <c r="P10885" s="130">
        <v>0</v>
      </c>
      <c r="S10885" s="130">
        <v>0</v>
      </c>
      <c r="V10885" s="130">
        <v>18317.439999999999</v>
      </c>
      <c r="X10885" s="126" t="s">
        <v>510</v>
      </c>
      <c r="Z10885" s="127"/>
      <c r="AA10885" s="128">
        <v>2</v>
      </c>
      <c r="AB10885" s="128">
        <v>60</v>
      </c>
      <c r="AC10885" s="126" t="s">
        <v>366</v>
      </c>
      <c r="AD10885" s="126" t="s">
        <v>18905</v>
      </c>
      <c r="AG10885" s="127"/>
      <c r="AI10885" s="127"/>
    </row>
    <row r="10886" spans="1:35" ht="14.85" customHeight="1">
      <c r="A10886" s="130">
        <v>5015221</v>
      </c>
      <c r="B10886" s="126" t="s">
        <v>413</v>
      </c>
      <c r="C10886" s="126" t="s">
        <v>21373</v>
      </c>
      <c r="E10886" s="126" t="s">
        <v>288</v>
      </c>
      <c r="F10886" s="126" t="s">
        <v>364</v>
      </c>
      <c r="G10886" s="126" t="s">
        <v>417</v>
      </c>
      <c r="H10886" s="126" t="s">
        <v>126</v>
      </c>
      <c r="I10886" s="126" t="s">
        <v>126</v>
      </c>
      <c r="J10886" s="126" t="s">
        <v>466</v>
      </c>
      <c r="K10886" s="126" t="s">
        <v>467</v>
      </c>
      <c r="L10886" s="126" t="s">
        <v>468</v>
      </c>
      <c r="M10886" s="130">
        <v>6817.44</v>
      </c>
      <c r="O10886" s="126" t="s">
        <v>365</v>
      </c>
      <c r="P10886" s="130">
        <v>0</v>
      </c>
      <c r="S10886" s="130">
        <v>0</v>
      </c>
      <c r="V10886" s="130">
        <v>14317.44</v>
      </c>
      <c r="X10886" s="126" t="s">
        <v>469</v>
      </c>
      <c r="Z10886" s="127"/>
      <c r="AA10886" s="128">
        <v>1</v>
      </c>
      <c r="AB10886" s="128">
        <v>60</v>
      </c>
      <c r="AC10886" s="126" t="s">
        <v>366</v>
      </c>
      <c r="AD10886" s="126" t="s">
        <v>18905</v>
      </c>
      <c r="AG10886" s="127"/>
      <c r="AI10886" s="127"/>
    </row>
    <row r="10887" spans="1:35" ht="14.85" customHeight="1">
      <c r="A10887" s="130">
        <v>5015219</v>
      </c>
      <c r="B10887" s="126" t="s">
        <v>413</v>
      </c>
      <c r="C10887" s="126" t="s">
        <v>21374</v>
      </c>
      <c r="E10887" s="126" t="s">
        <v>288</v>
      </c>
      <c r="F10887" s="126" t="s">
        <v>364</v>
      </c>
      <c r="G10887" s="126" t="s">
        <v>417</v>
      </c>
      <c r="H10887" s="126" t="s">
        <v>126</v>
      </c>
      <c r="I10887" s="126" t="s">
        <v>126</v>
      </c>
      <c r="J10887" s="126" t="s">
        <v>466</v>
      </c>
      <c r="K10887" s="126" t="s">
        <v>467</v>
      </c>
      <c r="L10887" s="126" t="s">
        <v>468</v>
      </c>
      <c r="M10887" s="130">
        <v>6817.44</v>
      </c>
      <c r="O10887" s="126" t="s">
        <v>365</v>
      </c>
      <c r="P10887" s="130">
        <v>0</v>
      </c>
      <c r="S10887" s="130">
        <v>0</v>
      </c>
      <c r="V10887" s="130">
        <v>14317.44</v>
      </c>
      <c r="X10887" s="126" t="s">
        <v>469</v>
      </c>
      <c r="Z10887" s="127"/>
      <c r="AA10887" s="128">
        <v>1</v>
      </c>
      <c r="AB10887" s="128">
        <v>60</v>
      </c>
      <c r="AC10887" s="126" t="s">
        <v>366</v>
      </c>
      <c r="AD10887" s="126" t="s">
        <v>18905</v>
      </c>
      <c r="AG10887" s="127"/>
      <c r="AI10887" s="127"/>
    </row>
    <row r="10888" spans="1:35" ht="14.85" customHeight="1">
      <c r="A10888" s="130">
        <v>5015218</v>
      </c>
      <c r="B10888" s="126" t="s">
        <v>413</v>
      </c>
      <c r="C10888" s="126" t="s">
        <v>21372</v>
      </c>
      <c r="E10888" s="126" t="s">
        <v>288</v>
      </c>
      <c r="F10888" s="126" t="s">
        <v>364</v>
      </c>
      <c r="G10888" s="126" t="s">
        <v>417</v>
      </c>
      <c r="H10888" s="126" t="s">
        <v>126</v>
      </c>
      <c r="I10888" s="126" t="s">
        <v>126</v>
      </c>
      <c r="J10888" s="126" t="s">
        <v>466</v>
      </c>
      <c r="K10888" s="126" t="s">
        <v>467</v>
      </c>
      <c r="L10888" s="126" t="s">
        <v>468</v>
      </c>
      <c r="M10888" s="130">
        <v>6817.44</v>
      </c>
      <c r="O10888" s="126" t="s">
        <v>365</v>
      </c>
      <c r="P10888" s="130">
        <v>0</v>
      </c>
      <c r="S10888" s="130">
        <v>0</v>
      </c>
      <c r="V10888" s="130">
        <v>14317.44</v>
      </c>
      <c r="X10888" s="126" t="s">
        <v>510</v>
      </c>
      <c r="Z10888" s="127"/>
      <c r="AA10888" s="128">
        <v>2</v>
      </c>
      <c r="AB10888" s="128">
        <v>60</v>
      </c>
      <c r="AC10888" s="126" t="s">
        <v>366</v>
      </c>
      <c r="AD10888" s="126" t="s">
        <v>18905</v>
      </c>
      <c r="AG10888" s="127"/>
      <c r="AI10888" s="127"/>
    </row>
    <row r="10889" spans="1:35" ht="14.85" customHeight="1">
      <c r="A10889" s="130">
        <v>5015224</v>
      </c>
      <c r="B10889" s="126" t="s">
        <v>413</v>
      </c>
      <c r="C10889" s="126" t="s">
        <v>21371</v>
      </c>
      <c r="E10889" s="126" t="s">
        <v>288</v>
      </c>
      <c r="F10889" s="126" t="s">
        <v>364</v>
      </c>
      <c r="G10889" s="126" t="s">
        <v>417</v>
      </c>
      <c r="H10889" s="126" t="s">
        <v>126</v>
      </c>
      <c r="I10889" s="126" t="s">
        <v>126</v>
      </c>
      <c r="J10889" s="126" t="s">
        <v>466</v>
      </c>
      <c r="K10889" s="126" t="s">
        <v>467</v>
      </c>
      <c r="L10889" s="126" t="s">
        <v>468</v>
      </c>
      <c r="M10889" s="130">
        <v>6817.44</v>
      </c>
      <c r="O10889" s="126" t="s">
        <v>365</v>
      </c>
      <c r="P10889" s="130">
        <v>0</v>
      </c>
      <c r="S10889" s="130">
        <v>0</v>
      </c>
      <c r="V10889" s="130">
        <v>18317.439999999999</v>
      </c>
      <c r="X10889" s="126" t="s">
        <v>510</v>
      </c>
      <c r="Z10889" s="127"/>
      <c r="AA10889" s="128">
        <v>2</v>
      </c>
      <c r="AB10889" s="128">
        <v>60</v>
      </c>
      <c r="AC10889" s="126" t="s">
        <v>366</v>
      </c>
      <c r="AD10889" s="126" t="s">
        <v>18905</v>
      </c>
      <c r="AG10889" s="127"/>
      <c r="AI10889" s="127"/>
    </row>
    <row r="10890" spans="1:35" ht="14.85" customHeight="1">
      <c r="A10890" s="130">
        <v>5015234</v>
      </c>
      <c r="B10890" s="126" t="s">
        <v>413</v>
      </c>
      <c r="C10890" s="126" t="s">
        <v>21375</v>
      </c>
      <c r="E10890" s="126" t="s">
        <v>288</v>
      </c>
      <c r="F10890" s="126" t="s">
        <v>364</v>
      </c>
      <c r="G10890" s="126" t="s">
        <v>417</v>
      </c>
      <c r="H10890" s="126" t="s">
        <v>126</v>
      </c>
      <c r="I10890" s="126" t="s">
        <v>126</v>
      </c>
      <c r="J10890" s="126" t="s">
        <v>466</v>
      </c>
      <c r="K10890" s="126" t="s">
        <v>467</v>
      </c>
      <c r="L10890" s="126" t="s">
        <v>468</v>
      </c>
      <c r="M10890" s="130">
        <v>6817.44</v>
      </c>
      <c r="O10890" s="126" t="s">
        <v>365</v>
      </c>
      <c r="P10890" s="130">
        <v>0</v>
      </c>
      <c r="S10890" s="130">
        <v>0</v>
      </c>
      <c r="V10890" s="130">
        <v>25817.439999999999</v>
      </c>
      <c r="X10890" s="126" t="s">
        <v>510</v>
      </c>
      <c r="Z10890" s="127"/>
      <c r="AA10890" s="128">
        <v>2</v>
      </c>
      <c r="AB10890" s="128">
        <v>60</v>
      </c>
      <c r="AC10890" s="126" t="s">
        <v>366</v>
      </c>
      <c r="AD10890" s="126" t="s">
        <v>18905</v>
      </c>
      <c r="AG10890" s="127"/>
      <c r="AI10890" s="127"/>
    </row>
    <row r="10891" spans="1:35" ht="14.85" customHeight="1">
      <c r="A10891" s="130">
        <v>5015237</v>
      </c>
      <c r="B10891" s="126" t="s">
        <v>413</v>
      </c>
      <c r="C10891" s="126" t="s">
        <v>21376</v>
      </c>
      <c r="E10891" s="126" t="s">
        <v>288</v>
      </c>
      <c r="F10891" s="126" t="s">
        <v>364</v>
      </c>
      <c r="G10891" s="126" t="s">
        <v>417</v>
      </c>
      <c r="H10891" s="126" t="s">
        <v>126</v>
      </c>
      <c r="I10891" s="126" t="s">
        <v>126</v>
      </c>
      <c r="J10891" s="126" t="s">
        <v>466</v>
      </c>
      <c r="K10891" s="126" t="s">
        <v>467</v>
      </c>
      <c r="L10891" s="126" t="s">
        <v>468</v>
      </c>
      <c r="M10891" s="130">
        <v>6817.44</v>
      </c>
      <c r="O10891" s="126" t="s">
        <v>365</v>
      </c>
      <c r="P10891" s="130">
        <v>0</v>
      </c>
      <c r="S10891" s="130">
        <v>0</v>
      </c>
      <c r="V10891" s="130">
        <v>43317.440000000002</v>
      </c>
      <c r="X10891" s="126" t="s">
        <v>469</v>
      </c>
      <c r="Z10891" s="127"/>
      <c r="AA10891" s="128">
        <v>1</v>
      </c>
      <c r="AB10891" s="128">
        <v>60</v>
      </c>
      <c r="AC10891" s="126" t="s">
        <v>366</v>
      </c>
      <c r="AD10891" s="126" t="s">
        <v>18905</v>
      </c>
      <c r="AG10891" s="127"/>
      <c r="AI10891" s="127"/>
    </row>
    <row r="10892" spans="1:35" ht="14.85" customHeight="1">
      <c r="A10892" s="130">
        <v>5015236</v>
      </c>
      <c r="B10892" s="126" t="s">
        <v>413</v>
      </c>
      <c r="C10892" s="126" t="s">
        <v>21377</v>
      </c>
      <c r="E10892" s="126" t="s">
        <v>288</v>
      </c>
      <c r="F10892" s="126" t="s">
        <v>364</v>
      </c>
      <c r="G10892" s="126" t="s">
        <v>417</v>
      </c>
      <c r="H10892" s="126" t="s">
        <v>126</v>
      </c>
      <c r="I10892" s="126" t="s">
        <v>126</v>
      </c>
      <c r="J10892" s="126" t="s">
        <v>466</v>
      </c>
      <c r="K10892" s="126" t="s">
        <v>467</v>
      </c>
      <c r="L10892" s="126" t="s">
        <v>468</v>
      </c>
      <c r="M10892" s="130">
        <v>6817.44</v>
      </c>
      <c r="O10892" s="126" t="s">
        <v>365</v>
      </c>
      <c r="P10892" s="130">
        <v>0</v>
      </c>
      <c r="S10892" s="130">
        <v>0</v>
      </c>
      <c r="V10892" s="130">
        <v>30817.439999999999</v>
      </c>
      <c r="X10892" s="126" t="s">
        <v>510</v>
      </c>
      <c r="Z10892" s="127"/>
      <c r="AA10892" s="128">
        <v>2</v>
      </c>
      <c r="AB10892" s="128">
        <v>60</v>
      </c>
      <c r="AC10892" s="126" t="s">
        <v>366</v>
      </c>
      <c r="AD10892" s="126" t="s">
        <v>18905</v>
      </c>
      <c r="AG10892" s="127"/>
      <c r="AI10892" s="127"/>
    </row>
    <row r="10893" spans="1:35" ht="14.85" customHeight="1">
      <c r="A10893" s="130">
        <v>5015238</v>
      </c>
      <c r="B10893" s="126" t="s">
        <v>413</v>
      </c>
      <c r="C10893" s="126" t="s">
        <v>21376</v>
      </c>
      <c r="E10893" s="126" t="s">
        <v>288</v>
      </c>
      <c r="F10893" s="126" t="s">
        <v>364</v>
      </c>
      <c r="G10893" s="126" t="s">
        <v>417</v>
      </c>
      <c r="H10893" s="126" t="s">
        <v>126</v>
      </c>
      <c r="I10893" s="126" t="s">
        <v>126</v>
      </c>
      <c r="J10893" s="126" t="s">
        <v>466</v>
      </c>
      <c r="K10893" s="126" t="s">
        <v>467</v>
      </c>
      <c r="L10893" s="126" t="s">
        <v>468</v>
      </c>
      <c r="M10893" s="130">
        <v>6817.44</v>
      </c>
      <c r="O10893" s="126" t="s">
        <v>365</v>
      </c>
      <c r="P10893" s="130">
        <v>0</v>
      </c>
      <c r="S10893" s="130">
        <v>0</v>
      </c>
      <c r="V10893" s="130">
        <v>43317.440000000002</v>
      </c>
      <c r="X10893" s="126" t="s">
        <v>510</v>
      </c>
      <c r="Z10893" s="127"/>
      <c r="AA10893" s="128">
        <v>2</v>
      </c>
      <c r="AB10893" s="128">
        <v>60</v>
      </c>
      <c r="AC10893" s="126" t="s">
        <v>366</v>
      </c>
      <c r="AD10893" s="126" t="s">
        <v>18905</v>
      </c>
      <c r="AG10893" s="127"/>
      <c r="AI10893" s="127"/>
    </row>
    <row r="10894" spans="1:35" ht="14.85" customHeight="1">
      <c r="A10894" s="130">
        <v>5015239</v>
      </c>
      <c r="B10894" s="126" t="s">
        <v>413</v>
      </c>
      <c r="C10894" s="126" t="s">
        <v>21378</v>
      </c>
      <c r="E10894" s="126" t="s">
        <v>288</v>
      </c>
      <c r="F10894" s="126" t="s">
        <v>364</v>
      </c>
      <c r="G10894" s="126" t="s">
        <v>417</v>
      </c>
      <c r="H10894" s="126" t="s">
        <v>126</v>
      </c>
      <c r="I10894" s="126" t="s">
        <v>126</v>
      </c>
      <c r="J10894" s="126" t="s">
        <v>466</v>
      </c>
      <c r="K10894" s="126" t="s">
        <v>467</v>
      </c>
      <c r="L10894" s="126" t="s">
        <v>468</v>
      </c>
      <c r="M10894" s="130">
        <v>6817.44</v>
      </c>
      <c r="O10894" s="126" t="s">
        <v>365</v>
      </c>
      <c r="P10894" s="130">
        <v>0</v>
      </c>
      <c r="S10894" s="130">
        <v>0</v>
      </c>
      <c r="V10894" s="130">
        <v>43317.440000000002</v>
      </c>
      <c r="X10894" s="126" t="s">
        <v>469</v>
      </c>
      <c r="Z10894" s="127"/>
      <c r="AA10894" s="128">
        <v>1</v>
      </c>
      <c r="AB10894" s="128">
        <v>60</v>
      </c>
      <c r="AC10894" s="126" t="s">
        <v>366</v>
      </c>
      <c r="AD10894" s="126" t="s">
        <v>18905</v>
      </c>
      <c r="AG10894" s="127"/>
      <c r="AI10894" s="127"/>
    </row>
    <row r="10895" spans="1:35" ht="14.85" customHeight="1">
      <c r="A10895" s="130">
        <v>5015233</v>
      </c>
      <c r="B10895" s="126" t="s">
        <v>413</v>
      </c>
      <c r="C10895" s="126" t="s">
        <v>21375</v>
      </c>
      <c r="E10895" s="126" t="s">
        <v>288</v>
      </c>
      <c r="F10895" s="126" t="s">
        <v>364</v>
      </c>
      <c r="G10895" s="126" t="s">
        <v>417</v>
      </c>
      <c r="H10895" s="126" t="s">
        <v>126</v>
      </c>
      <c r="I10895" s="126" t="s">
        <v>126</v>
      </c>
      <c r="J10895" s="126" t="s">
        <v>466</v>
      </c>
      <c r="K10895" s="126" t="s">
        <v>467</v>
      </c>
      <c r="L10895" s="126" t="s">
        <v>468</v>
      </c>
      <c r="M10895" s="130">
        <v>6817.44</v>
      </c>
      <c r="O10895" s="126" t="s">
        <v>365</v>
      </c>
      <c r="P10895" s="130">
        <v>0</v>
      </c>
      <c r="S10895" s="130">
        <v>0</v>
      </c>
      <c r="V10895" s="130">
        <v>25817.439999999999</v>
      </c>
      <c r="X10895" s="126" t="s">
        <v>469</v>
      </c>
      <c r="Z10895" s="127"/>
      <c r="AA10895" s="128">
        <v>1</v>
      </c>
      <c r="AB10895" s="128">
        <v>60</v>
      </c>
      <c r="AC10895" s="126" t="s">
        <v>366</v>
      </c>
      <c r="AD10895" s="126" t="s">
        <v>18905</v>
      </c>
      <c r="AG10895" s="127"/>
      <c r="AI10895" s="127"/>
    </row>
    <row r="10896" spans="1:35" ht="14.85" customHeight="1">
      <c r="A10896" s="130">
        <v>5015230</v>
      </c>
      <c r="B10896" s="126" t="s">
        <v>413</v>
      </c>
      <c r="C10896" s="126" t="s">
        <v>21369</v>
      </c>
      <c r="E10896" s="126" t="s">
        <v>288</v>
      </c>
      <c r="F10896" s="126" t="s">
        <v>364</v>
      </c>
      <c r="G10896" s="126" t="s">
        <v>417</v>
      </c>
      <c r="H10896" s="126" t="s">
        <v>126</v>
      </c>
      <c r="I10896" s="126" t="s">
        <v>126</v>
      </c>
      <c r="J10896" s="126" t="s">
        <v>466</v>
      </c>
      <c r="K10896" s="126" t="s">
        <v>467</v>
      </c>
      <c r="L10896" s="126" t="s">
        <v>468</v>
      </c>
      <c r="M10896" s="130">
        <v>6817.44</v>
      </c>
      <c r="O10896" s="126" t="s">
        <v>365</v>
      </c>
      <c r="P10896" s="130">
        <v>0</v>
      </c>
      <c r="S10896" s="130">
        <v>0</v>
      </c>
      <c r="V10896" s="130">
        <v>25817.439999999999</v>
      </c>
      <c r="X10896" s="126" t="s">
        <v>510</v>
      </c>
      <c r="Z10896" s="127"/>
      <c r="AA10896" s="128">
        <v>2</v>
      </c>
      <c r="AB10896" s="128">
        <v>60</v>
      </c>
      <c r="AC10896" s="126" t="s">
        <v>366</v>
      </c>
      <c r="AD10896" s="126" t="s">
        <v>18905</v>
      </c>
      <c r="AG10896" s="127"/>
      <c r="AI10896" s="127"/>
    </row>
    <row r="10897" spans="1:35" ht="14.85" customHeight="1">
      <c r="A10897" s="130">
        <v>5015232</v>
      </c>
      <c r="B10897" s="126" t="s">
        <v>413</v>
      </c>
      <c r="C10897" s="126" t="s">
        <v>21379</v>
      </c>
      <c r="E10897" s="126" t="s">
        <v>288</v>
      </c>
      <c r="F10897" s="126" t="s">
        <v>364</v>
      </c>
      <c r="G10897" s="126" t="s">
        <v>417</v>
      </c>
      <c r="H10897" s="126" t="s">
        <v>126</v>
      </c>
      <c r="I10897" s="126" t="s">
        <v>126</v>
      </c>
      <c r="J10897" s="126" t="s">
        <v>466</v>
      </c>
      <c r="K10897" s="126" t="s">
        <v>467</v>
      </c>
      <c r="L10897" s="126" t="s">
        <v>468</v>
      </c>
      <c r="M10897" s="130">
        <v>6817.44</v>
      </c>
      <c r="O10897" s="126" t="s">
        <v>365</v>
      </c>
      <c r="P10897" s="130">
        <v>0</v>
      </c>
      <c r="S10897" s="130">
        <v>0</v>
      </c>
      <c r="V10897" s="130">
        <v>25817.439999999999</v>
      </c>
      <c r="X10897" s="126" t="s">
        <v>510</v>
      </c>
      <c r="Z10897" s="127"/>
      <c r="AA10897" s="128">
        <v>2</v>
      </c>
      <c r="AB10897" s="128">
        <v>60</v>
      </c>
      <c r="AC10897" s="126" t="s">
        <v>366</v>
      </c>
      <c r="AD10897" s="126" t="s">
        <v>18905</v>
      </c>
      <c r="AG10897" s="127"/>
      <c r="AI10897" s="127"/>
    </row>
    <row r="10898" spans="1:35" ht="14.85" customHeight="1">
      <c r="A10898" s="130">
        <v>5014868</v>
      </c>
      <c r="B10898" s="126" t="s">
        <v>413</v>
      </c>
      <c r="C10898" s="126" t="s">
        <v>21380</v>
      </c>
      <c r="D10898" s="126" t="s">
        <v>21381</v>
      </c>
      <c r="E10898" s="126" t="s">
        <v>288</v>
      </c>
      <c r="F10898" s="126" t="s">
        <v>364</v>
      </c>
      <c r="G10898" s="126" t="s">
        <v>417</v>
      </c>
      <c r="H10898" s="126" t="s">
        <v>126</v>
      </c>
      <c r="I10898" s="126" t="s">
        <v>418</v>
      </c>
      <c r="J10898" s="126" t="s">
        <v>484</v>
      </c>
      <c r="K10898" s="126" t="s">
        <v>443</v>
      </c>
      <c r="L10898" s="126" t="s">
        <v>485</v>
      </c>
      <c r="M10898" s="130">
        <v>9739.52</v>
      </c>
      <c r="O10898" s="126" t="s">
        <v>486</v>
      </c>
      <c r="P10898" s="130">
        <v>0</v>
      </c>
      <c r="S10898" s="130">
        <v>0</v>
      </c>
      <c r="V10898" s="130">
        <v>25340</v>
      </c>
      <c r="X10898" s="126" t="s">
        <v>487</v>
      </c>
      <c r="Z10898" s="127"/>
      <c r="AA10898" s="128">
        <v>1</v>
      </c>
      <c r="AB10898" s="128">
        <v>60</v>
      </c>
      <c r="AC10898" s="126" t="s">
        <v>366</v>
      </c>
      <c r="AD10898" s="126" t="s">
        <v>17564</v>
      </c>
      <c r="AG10898" s="127"/>
      <c r="AI10898" s="127"/>
    </row>
    <row r="10899" spans="1:35" ht="14.85" customHeight="1">
      <c r="A10899" s="130">
        <v>5014864</v>
      </c>
      <c r="B10899" s="126" t="s">
        <v>413</v>
      </c>
      <c r="C10899" s="126" t="s">
        <v>21382</v>
      </c>
      <c r="D10899" s="126" t="s">
        <v>21381</v>
      </c>
      <c r="E10899" s="126" t="s">
        <v>288</v>
      </c>
      <c r="F10899" s="126" t="s">
        <v>364</v>
      </c>
      <c r="G10899" s="126" t="s">
        <v>417</v>
      </c>
      <c r="H10899" s="126" t="s">
        <v>126</v>
      </c>
      <c r="I10899" s="126" t="s">
        <v>418</v>
      </c>
      <c r="J10899" s="126" t="s">
        <v>484</v>
      </c>
      <c r="K10899" s="126" t="s">
        <v>443</v>
      </c>
      <c r="L10899" s="126" t="s">
        <v>485</v>
      </c>
      <c r="M10899" s="130">
        <v>9739.52</v>
      </c>
      <c r="O10899" s="126" t="s">
        <v>486</v>
      </c>
      <c r="P10899" s="130">
        <v>0</v>
      </c>
      <c r="S10899" s="130">
        <v>0</v>
      </c>
      <c r="V10899" s="130">
        <v>25340</v>
      </c>
      <c r="X10899" s="126" t="s">
        <v>487</v>
      </c>
      <c r="Z10899" s="127"/>
      <c r="AA10899" s="128">
        <v>1</v>
      </c>
      <c r="AB10899" s="128">
        <v>60</v>
      </c>
      <c r="AC10899" s="126" t="s">
        <v>366</v>
      </c>
      <c r="AD10899" s="126" t="s">
        <v>17564</v>
      </c>
      <c r="AG10899" s="127"/>
      <c r="AI10899" s="127"/>
    </row>
    <row r="10900" spans="1:35" ht="14.85" customHeight="1">
      <c r="A10900" s="130">
        <v>5014863</v>
      </c>
      <c r="B10900" s="126" t="s">
        <v>413</v>
      </c>
      <c r="C10900" s="126" t="s">
        <v>21383</v>
      </c>
      <c r="D10900" s="126" t="s">
        <v>19867</v>
      </c>
      <c r="E10900" s="126" t="s">
        <v>288</v>
      </c>
      <c r="F10900" s="126" t="s">
        <v>364</v>
      </c>
      <c r="G10900" s="126" t="s">
        <v>417</v>
      </c>
      <c r="H10900" s="126" t="s">
        <v>126</v>
      </c>
      <c r="I10900" s="126" t="s">
        <v>126</v>
      </c>
      <c r="J10900" s="126" t="s">
        <v>484</v>
      </c>
      <c r="K10900" s="126" t="s">
        <v>443</v>
      </c>
      <c r="L10900" s="126" t="s">
        <v>485</v>
      </c>
      <c r="M10900" s="130">
        <v>6817.44</v>
      </c>
      <c r="O10900" s="126" t="s">
        <v>365</v>
      </c>
      <c r="P10900" s="130">
        <v>0</v>
      </c>
      <c r="S10900" s="130">
        <v>0</v>
      </c>
      <c r="V10900" s="130">
        <v>18480</v>
      </c>
      <c r="X10900" s="126" t="s">
        <v>510</v>
      </c>
      <c r="Z10900" s="127"/>
      <c r="AA10900" s="128">
        <v>2</v>
      </c>
      <c r="AB10900" s="128">
        <v>60</v>
      </c>
      <c r="AC10900" s="126" t="s">
        <v>366</v>
      </c>
      <c r="AD10900" s="126" t="s">
        <v>17564</v>
      </c>
      <c r="AG10900" s="127"/>
      <c r="AI10900" s="127"/>
    </row>
    <row r="10901" spans="1:35" ht="14.85" customHeight="1">
      <c r="A10901" s="130">
        <v>5014865</v>
      </c>
      <c r="B10901" s="126" t="s">
        <v>413</v>
      </c>
      <c r="C10901" s="126" t="s">
        <v>21382</v>
      </c>
      <c r="D10901" s="126" t="s">
        <v>21381</v>
      </c>
      <c r="E10901" s="126" t="s">
        <v>288</v>
      </c>
      <c r="F10901" s="126" t="s">
        <v>364</v>
      </c>
      <c r="G10901" s="126" t="s">
        <v>417</v>
      </c>
      <c r="H10901" s="126" t="s">
        <v>126</v>
      </c>
      <c r="I10901" s="126" t="s">
        <v>418</v>
      </c>
      <c r="J10901" s="126" t="s">
        <v>484</v>
      </c>
      <c r="K10901" s="126" t="s">
        <v>443</v>
      </c>
      <c r="L10901" s="126" t="s">
        <v>485</v>
      </c>
      <c r="M10901" s="130">
        <v>9739.52</v>
      </c>
      <c r="O10901" s="126" t="s">
        <v>486</v>
      </c>
      <c r="P10901" s="130">
        <v>0</v>
      </c>
      <c r="S10901" s="130">
        <v>0</v>
      </c>
      <c r="V10901" s="130">
        <v>25340</v>
      </c>
      <c r="X10901" s="126" t="s">
        <v>549</v>
      </c>
      <c r="Z10901" s="127"/>
      <c r="AA10901" s="128">
        <v>2</v>
      </c>
      <c r="AB10901" s="128">
        <v>60</v>
      </c>
      <c r="AC10901" s="126" t="s">
        <v>366</v>
      </c>
      <c r="AD10901" s="126" t="s">
        <v>17564</v>
      </c>
      <c r="AG10901" s="127"/>
      <c r="AI10901" s="127"/>
    </row>
    <row r="10902" spans="1:35" ht="14.85" customHeight="1">
      <c r="A10902" s="130">
        <v>5002182</v>
      </c>
      <c r="B10902" s="126" t="s">
        <v>18861</v>
      </c>
      <c r="C10902" s="126" t="s">
        <v>18862</v>
      </c>
      <c r="D10902" s="126" t="s">
        <v>18849</v>
      </c>
      <c r="E10902" s="126" t="s">
        <v>288</v>
      </c>
      <c r="F10902" s="126" t="s">
        <v>491</v>
      </c>
      <c r="G10902" s="126" t="s">
        <v>417</v>
      </c>
      <c r="H10902" s="126" t="s">
        <v>126</v>
      </c>
      <c r="I10902" s="126" t="s">
        <v>126</v>
      </c>
      <c r="J10902" s="126" t="s">
        <v>1248</v>
      </c>
      <c r="K10902" s="126" t="s">
        <v>613</v>
      </c>
      <c r="L10902" s="126" t="s">
        <v>1249</v>
      </c>
      <c r="M10902" s="130">
        <v>4591.2</v>
      </c>
      <c r="N10902" s="126" t="s">
        <v>290</v>
      </c>
      <c r="O10902" s="126" t="s">
        <v>1311</v>
      </c>
      <c r="P10902" s="130">
        <v>0</v>
      </c>
      <c r="S10902" s="130">
        <v>0</v>
      </c>
      <c r="V10902" s="130">
        <v>5101.34</v>
      </c>
      <c r="X10902" s="126" t="s">
        <v>1312</v>
      </c>
      <c r="Y10902" s="126" t="s">
        <v>517</v>
      </c>
      <c r="Z10902" s="127" t="s">
        <v>309</v>
      </c>
      <c r="AA10902" s="128">
        <v>1</v>
      </c>
      <c r="AB10902" s="128">
        <v>60</v>
      </c>
      <c r="AD10902" s="126" t="s">
        <v>562</v>
      </c>
      <c r="AG10902" s="127"/>
      <c r="AI10902" s="127"/>
    </row>
    <row r="10903" spans="1:35" ht="14.85" customHeight="1">
      <c r="A10903" s="130">
        <v>5002181</v>
      </c>
      <c r="B10903" s="126" t="s">
        <v>21384</v>
      </c>
      <c r="C10903" s="126" t="s">
        <v>21385</v>
      </c>
      <c r="D10903" s="126" t="s">
        <v>18849</v>
      </c>
      <c r="E10903" s="126" t="s">
        <v>288</v>
      </c>
      <c r="F10903" s="126" t="s">
        <v>491</v>
      </c>
      <c r="G10903" s="126" t="s">
        <v>417</v>
      </c>
      <c r="H10903" s="126" t="s">
        <v>126</v>
      </c>
      <c r="I10903" s="126" t="s">
        <v>126</v>
      </c>
      <c r="J10903" s="126" t="s">
        <v>1248</v>
      </c>
      <c r="K10903" s="126" t="s">
        <v>613</v>
      </c>
      <c r="L10903" s="126" t="s">
        <v>1249</v>
      </c>
      <c r="M10903" s="130">
        <v>6139.14</v>
      </c>
      <c r="N10903" s="126" t="s">
        <v>290</v>
      </c>
      <c r="O10903" s="126" t="s">
        <v>1311</v>
      </c>
      <c r="P10903" s="130">
        <v>0</v>
      </c>
      <c r="S10903" s="130">
        <v>0</v>
      </c>
      <c r="V10903" s="130">
        <v>6821.27</v>
      </c>
      <c r="X10903" s="126" t="s">
        <v>1312</v>
      </c>
      <c r="Y10903" s="126" t="s">
        <v>517</v>
      </c>
      <c r="Z10903" s="127" t="s">
        <v>309</v>
      </c>
      <c r="AA10903" s="128">
        <v>1</v>
      </c>
      <c r="AB10903" s="128">
        <v>60</v>
      </c>
      <c r="AD10903" s="126" t="s">
        <v>562</v>
      </c>
      <c r="AG10903" s="127"/>
      <c r="AI10903" s="127"/>
    </row>
    <row r="10904" spans="1:35" ht="14.85" customHeight="1">
      <c r="A10904" s="130">
        <v>5002180</v>
      </c>
      <c r="B10904" s="126" t="s">
        <v>21386</v>
      </c>
      <c r="C10904" s="126" t="s">
        <v>12456</v>
      </c>
      <c r="D10904" s="126" t="s">
        <v>18849</v>
      </c>
      <c r="E10904" s="126" t="s">
        <v>288</v>
      </c>
      <c r="F10904" s="126" t="s">
        <v>491</v>
      </c>
      <c r="G10904" s="126" t="s">
        <v>417</v>
      </c>
      <c r="H10904" s="126" t="s">
        <v>126</v>
      </c>
      <c r="I10904" s="126" t="s">
        <v>126</v>
      </c>
      <c r="J10904" s="126" t="s">
        <v>1248</v>
      </c>
      <c r="K10904" s="126" t="s">
        <v>613</v>
      </c>
      <c r="L10904" s="126" t="s">
        <v>1249</v>
      </c>
      <c r="M10904" s="130">
        <v>7664.3</v>
      </c>
      <c r="N10904" s="126" t="s">
        <v>290</v>
      </c>
      <c r="O10904" s="126" t="s">
        <v>1311</v>
      </c>
      <c r="P10904" s="130">
        <v>0</v>
      </c>
      <c r="S10904" s="130">
        <v>0</v>
      </c>
      <c r="V10904" s="130">
        <v>8515.89</v>
      </c>
      <c r="X10904" s="126" t="s">
        <v>1312</v>
      </c>
      <c r="Y10904" s="126" t="s">
        <v>517</v>
      </c>
      <c r="Z10904" s="127" t="s">
        <v>309</v>
      </c>
      <c r="AA10904" s="128">
        <v>1</v>
      </c>
      <c r="AB10904" s="128">
        <v>60</v>
      </c>
      <c r="AD10904" s="126" t="s">
        <v>562</v>
      </c>
      <c r="AG10904" s="127"/>
      <c r="AI10904" s="127"/>
    </row>
    <row r="10905" spans="1:35" ht="14.85" customHeight="1">
      <c r="A10905" s="130">
        <v>5002179</v>
      </c>
      <c r="B10905" s="126" t="s">
        <v>21387</v>
      </c>
      <c r="C10905" s="126" t="s">
        <v>21388</v>
      </c>
      <c r="D10905" s="126" t="s">
        <v>18849</v>
      </c>
      <c r="E10905" s="126" t="s">
        <v>288</v>
      </c>
      <c r="F10905" s="126" t="s">
        <v>491</v>
      </c>
      <c r="G10905" s="126" t="s">
        <v>417</v>
      </c>
      <c r="H10905" s="126" t="s">
        <v>126</v>
      </c>
      <c r="I10905" s="126" t="s">
        <v>308</v>
      </c>
      <c r="J10905" s="126" t="s">
        <v>1248</v>
      </c>
      <c r="K10905" s="126" t="s">
        <v>613</v>
      </c>
      <c r="L10905" s="126" t="s">
        <v>1249</v>
      </c>
      <c r="M10905" s="130">
        <v>7542.45</v>
      </c>
      <c r="N10905" s="126" t="s">
        <v>290</v>
      </c>
      <c r="O10905" s="126" t="s">
        <v>1311</v>
      </c>
      <c r="P10905" s="130">
        <v>0</v>
      </c>
      <c r="S10905" s="130">
        <v>0</v>
      </c>
      <c r="V10905" s="130">
        <v>8380.51</v>
      </c>
      <c r="X10905" s="126" t="s">
        <v>1312</v>
      </c>
      <c r="Y10905" s="126" t="s">
        <v>517</v>
      </c>
      <c r="Z10905" s="127" t="s">
        <v>309</v>
      </c>
      <c r="AA10905" s="128">
        <v>1</v>
      </c>
      <c r="AB10905" s="128">
        <v>60</v>
      </c>
      <c r="AD10905" s="126" t="s">
        <v>562</v>
      </c>
      <c r="AG10905" s="127"/>
      <c r="AI10905" s="127"/>
    </row>
    <row r="10906" spans="1:35" ht="14.85" customHeight="1">
      <c r="A10906" s="130">
        <v>5002178</v>
      </c>
      <c r="B10906" s="126" t="s">
        <v>21389</v>
      </c>
      <c r="C10906" s="126" t="s">
        <v>21390</v>
      </c>
      <c r="D10906" s="126" t="s">
        <v>18849</v>
      </c>
      <c r="E10906" s="126" t="s">
        <v>288</v>
      </c>
      <c r="F10906" s="126" t="s">
        <v>491</v>
      </c>
      <c r="G10906" s="126" t="s">
        <v>417</v>
      </c>
      <c r="H10906" s="126" t="s">
        <v>126</v>
      </c>
      <c r="I10906" s="126" t="s">
        <v>308</v>
      </c>
      <c r="J10906" s="126" t="s">
        <v>1248</v>
      </c>
      <c r="K10906" s="126" t="s">
        <v>613</v>
      </c>
      <c r="L10906" s="126" t="s">
        <v>1249</v>
      </c>
      <c r="M10906" s="130">
        <v>2335.04</v>
      </c>
      <c r="N10906" s="126" t="s">
        <v>290</v>
      </c>
      <c r="O10906" s="126" t="s">
        <v>1311</v>
      </c>
      <c r="P10906" s="130">
        <v>0</v>
      </c>
      <c r="S10906" s="130">
        <v>0</v>
      </c>
      <c r="V10906" s="130">
        <v>2594.4899999999998</v>
      </c>
      <c r="X10906" s="126" t="s">
        <v>1312</v>
      </c>
      <c r="Y10906" s="126" t="s">
        <v>517</v>
      </c>
      <c r="Z10906" s="127" t="s">
        <v>309</v>
      </c>
      <c r="AA10906" s="128">
        <v>1</v>
      </c>
      <c r="AB10906" s="128">
        <v>60</v>
      </c>
      <c r="AD10906" s="126" t="s">
        <v>562</v>
      </c>
      <c r="AG10906" s="127"/>
      <c r="AI10906" s="127"/>
    </row>
    <row r="10907" spans="1:35" ht="14.85" customHeight="1">
      <c r="A10907" s="130">
        <v>5002177</v>
      </c>
      <c r="B10907" s="126" t="s">
        <v>21391</v>
      </c>
      <c r="C10907" s="126" t="s">
        <v>12456</v>
      </c>
      <c r="D10907" s="126" t="s">
        <v>18849</v>
      </c>
      <c r="E10907" s="126" t="s">
        <v>288</v>
      </c>
      <c r="F10907" s="126" t="s">
        <v>491</v>
      </c>
      <c r="G10907" s="126" t="s">
        <v>417</v>
      </c>
      <c r="H10907" s="126" t="s">
        <v>126</v>
      </c>
      <c r="I10907" s="126" t="s">
        <v>126</v>
      </c>
      <c r="J10907" s="126" t="s">
        <v>1248</v>
      </c>
      <c r="K10907" s="126" t="s">
        <v>613</v>
      </c>
      <c r="L10907" s="126" t="s">
        <v>1249</v>
      </c>
      <c r="M10907" s="130">
        <v>6516.04</v>
      </c>
      <c r="N10907" s="126" t="s">
        <v>290</v>
      </c>
      <c r="O10907" s="126" t="s">
        <v>1311</v>
      </c>
      <c r="P10907" s="130">
        <v>0</v>
      </c>
      <c r="S10907" s="130">
        <v>0</v>
      </c>
      <c r="V10907" s="130">
        <v>7240.05</v>
      </c>
      <c r="X10907" s="126" t="s">
        <v>1312</v>
      </c>
      <c r="Y10907" s="126" t="s">
        <v>517</v>
      </c>
      <c r="Z10907" s="127" t="s">
        <v>309</v>
      </c>
      <c r="AA10907" s="128">
        <v>1</v>
      </c>
      <c r="AB10907" s="128">
        <v>60</v>
      </c>
      <c r="AD10907" s="126" t="s">
        <v>562</v>
      </c>
      <c r="AG10907" s="127"/>
      <c r="AI10907" s="127"/>
    </row>
    <row r="10908" spans="1:35" ht="14.85" customHeight="1">
      <c r="A10908" s="130">
        <v>5014765</v>
      </c>
      <c r="B10908" s="126" t="s">
        <v>413</v>
      </c>
      <c r="C10908" s="126" t="s">
        <v>19101</v>
      </c>
      <c r="D10908" s="126" t="s">
        <v>18942</v>
      </c>
      <c r="E10908" s="126" t="s">
        <v>288</v>
      </c>
      <c r="F10908" s="126" t="s">
        <v>364</v>
      </c>
      <c r="G10908" s="126" t="s">
        <v>417</v>
      </c>
      <c r="H10908" s="126" t="s">
        <v>126</v>
      </c>
      <c r="I10908" s="126" t="s">
        <v>126</v>
      </c>
      <c r="J10908" s="126" t="s">
        <v>2879</v>
      </c>
      <c r="K10908" s="126" t="s">
        <v>443</v>
      </c>
      <c r="L10908" s="126" t="s">
        <v>2880</v>
      </c>
      <c r="M10908" s="130">
        <v>6817.39</v>
      </c>
      <c r="O10908" s="126" t="s">
        <v>365</v>
      </c>
      <c r="P10908" s="130">
        <v>0</v>
      </c>
      <c r="S10908" s="130">
        <v>0</v>
      </c>
      <c r="V10908" s="130">
        <v>18300</v>
      </c>
      <c r="X10908" s="126" t="s">
        <v>510</v>
      </c>
      <c r="Z10908" s="127"/>
      <c r="AA10908" s="128">
        <v>2</v>
      </c>
      <c r="AB10908" s="128">
        <v>60</v>
      </c>
      <c r="AC10908" s="126" t="s">
        <v>366</v>
      </c>
      <c r="AD10908" s="126" t="s">
        <v>17564</v>
      </c>
      <c r="AG10908" s="127"/>
      <c r="AI10908" s="127"/>
    </row>
    <row r="10909" spans="1:35" ht="14.85" customHeight="1">
      <c r="A10909" s="130">
        <v>5014764</v>
      </c>
      <c r="B10909" s="126" t="s">
        <v>413</v>
      </c>
      <c r="C10909" s="126" t="s">
        <v>19101</v>
      </c>
      <c r="D10909" s="126" t="s">
        <v>18942</v>
      </c>
      <c r="E10909" s="126" t="s">
        <v>288</v>
      </c>
      <c r="F10909" s="126" t="s">
        <v>364</v>
      </c>
      <c r="G10909" s="126" t="s">
        <v>417</v>
      </c>
      <c r="H10909" s="126" t="s">
        <v>126</v>
      </c>
      <c r="I10909" s="126" t="s">
        <v>126</v>
      </c>
      <c r="J10909" s="126" t="s">
        <v>2879</v>
      </c>
      <c r="K10909" s="126" t="s">
        <v>443</v>
      </c>
      <c r="L10909" s="126" t="s">
        <v>2880</v>
      </c>
      <c r="M10909" s="130">
        <v>6817.39</v>
      </c>
      <c r="O10909" s="126" t="s">
        <v>365</v>
      </c>
      <c r="P10909" s="130">
        <v>0</v>
      </c>
      <c r="S10909" s="130">
        <v>0</v>
      </c>
      <c r="V10909" s="130">
        <v>18300</v>
      </c>
      <c r="X10909" s="126" t="s">
        <v>469</v>
      </c>
      <c r="Z10909" s="127"/>
      <c r="AA10909" s="128">
        <v>1</v>
      </c>
      <c r="AB10909" s="128">
        <v>60</v>
      </c>
      <c r="AC10909" s="126" t="s">
        <v>366</v>
      </c>
      <c r="AD10909" s="126" t="s">
        <v>17564</v>
      </c>
      <c r="AG10909" s="127"/>
      <c r="AI10909" s="127"/>
    </row>
    <row r="10910" spans="1:35" ht="14.85" customHeight="1">
      <c r="A10910" s="130">
        <v>5014805</v>
      </c>
      <c r="B10910" s="126" t="s">
        <v>413</v>
      </c>
      <c r="C10910" s="126" t="s">
        <v>19033</v>
      </c>
      <c r="D10910" s="126" t="s">
        <v>1878</v>
      </c>
      <c r="E10910" s="126" t="s">
        <v>288</v>
      </c>
      <c r="F10910" s="126" t="s">
        <v>364</v>
      </c>
      <c r="G10910" s="126" t="s">
        <v>417</v>
      </c>
      <c r="H10910" s="126" t="s">
        <v>126</v>
      </c>
      <c r="I10910" s="126" t="s">
        <v>418</v>
      </c>
      <c r="J10910" s="126" t="s">
        <v>484</v>
      </c>
      <c r="K10910" s="126" t="s">
        <v>443</v>
      </c>
      <c r="L10910" s="126" t="s">
        <v>485</v>
      </c>
      <c r="M10910" s="130">
        <v>9739.52</v>
      </c>
      <c r="O10910" s="126" t="s">
        <v>486</v>
      </c>
      <c r="P10910" s="130">
        <v>0</v>
      </c>
      <c r="S10910" s="130">
        <v>0</v>
      </c>
      <c r="V10910" s="130">
        <v>18480</v>
      </c>
      <c r="X10910" s="126" t="s">
        <v>487</v>
      </c>
      <c r="Z10910" s="127"/>
      <c r="AA10910" s="128">
        <v>1</v>
      </c>
      <c r="AB10910" s="128">
        <v>60</v>
      </c>
      <c r="AC10910" s="126" t="s">
        <v>366</v>
      </c>
      <c r="AD10910" s="126" t="s">
        <v>17564</v>
      </c>
      <c r="AG10910" s="127"/>
      <c r="AI10910" s="127"/>
    </row>
    <row r="10911" spans="1:35" ht="14.85" customHeight="1">
      <c r="A10911" s="130">
        <v>5014801</v>
      </c>
      <c r="B10911" s="126" t="s">
        <v>413</v>
      </c>
      <c r="C10911" s="126" t="s">
        <v>17565</v>
      </c>
      <c r="D10911" s="126" t="s">
        <v>1685</v>
      </c>
      <c r="E10911" s="126" t="s">
        <v>288</v>
      </c>
      <c r="F10911" s="126" t="s">
        <v>364</v>
      </c>
      <c r="G10911" s="126" t="s">
        <v>417</v>
      </c>
      <c r="H10911" s="126" t="s">
        <v>126</v>
      </c>
      <c r="I10911" s="126" t="s">
        <v>418</v>
      </c>
      <c r="J10911" s="126" t="s">
        <v>484</v>
      </c>
      <c r="K10911" s="126" t="s">
        <v>443</v>
      </c>
      <c r="L10911" s="126" t="s">
        <v>485</v>
      </c>
      <c r="M10911" s="130">
        <v>9739.52</v>
      </c>
      <c r="O10911" s="126" t="s">
        <v>486</v>
      </c>
      <c r="P10911" s="130">
        <v>0</v>
      </c>
      <c r="S10911" s="130">
        <v>0</v>
      </c>
      <c r="V10911" s="130">
        <v>25340</v>
      </c>
      <c r="X10911" s="126" t="s">
        <v>487</v>
      </c>
      <c r="Z10911" s="127"/>
      <c r="AA10911" s="128">
        <v>1</v>
      </c>
      <c r="AB10911" s="128">
        <v>60</v>
      </c>
      <c r="AC10911" s="126" t="s">
        <v>366</v>
      </c>
      <c r="AD10911" s="126" t="s">
        <v>17564</v>
      </c>
      <c r="AG10911" s="127"/>
      <c r="AI10911" s="127"/>
    </row>
    <row r="10912" spans="1:35" ht="14.85" customHeight="1">
      <c r="A10912" s="130">
        <v>5014799</v>
      </c>
      <c r="B10912" s="126" t="s">
        <v>413</v>
      </c>
      <c r="C10912" s="126" t="s">
        <v>21271</v>
      </c>
      <c r="D10912" s="126" t="s">
        <v>1683</v>
      </c>
      <c r="E10912" s="126" t="s">
        <v>288</v>
      </c>
      <c r="F10912" s="126" t="s">
        <v>364</v>
      </c>
      <c r="G10912" s="126" t="s">
        <v>417</v>
      </c>
      <c r="H10912" s="126" t="s">
        <v>126</v>
      </c>
      <c r="I10912" s="126" t="s">
        <v>126</v>
      </c>
      <c r="J10912" s="126" t="s">
        <v>484</v>
      </c>
      <c r="K10912" s="126" t="s">
        <v>443</v>
      </c>
      <c r="L10912" s="126" t="s">
        <v>485</v>
      </c>
      <c r="M10912" s="130">
        <v>6817.44</v>
      </c>
      <c r="O10912" s="126" t="s">
        <v>365</v>
      </c>
      <c r="P10912" s="130">
        <v>0</v>
      </c>
      <c r="S10912" s="130">
        <v>0</v>
      </c>
      <c r="V10912" s="130">
        <v>32060</v>
      </c>
      <c r="X10912" s="126" t="s">
        <v>469</v>
      </c>
      <c r="Z10912" s="127"/>
      <c r="AA10912" s="128">
        <v>1</v>
      </c>
      <c r="AB10912" s="128">
        <v>60</v>
      </c>
      <c r="AC10912" s="126" t="s">
        <v>366</v>
      </c>
      <c r="AD10912" s="126" t="s">
        <v>17564</v>
      </c>
      <c r="AG10912" s="127"/>
      <c r="AI10912" s="127"/>
    </row>
    <row r="10913" spans="1:35" ht="14.85" customHeight="1">
      <c r="A10913" s="130">
        <v>5014796</v>
      </c>
      <c r="B10913" s="126" t="s">
        <v>413</v>
      </c>
      <c r="C10913" s="126" t="s">
        <v>21271</v>
      </c>
      <c r="D10913" s="126" t="s">
        <v>1683</v>
      </c>
      <c r="E10913" s="126" t="s">
        <v>288</v>
      </c>
      <c r="F10913" s="126" t="s">
        <v>364</v>
      </c>
      <c r="G10913" s="126" t="s">
        <v>417</v>
      </c>
      <c r="H10913" s="126" t="s">
        <v>126</v>
      </c>
      <c r="I10913" s="126" t="s">
        <v>418</v>
      </c>
      <c r="J10913" s="126" t="s">
        <v>484</v>
      </c>
      <c r="K10913" s="126" t="s">
        <v>443</v>
      </c>
      <c r="L10913" s="126" t="s">
        <v>485</v>
      </c>
      <c r="M10913" s="130">
        <v>9739.52</v>
      </c>
      <c r="O10913" s="126" t="s">
        <v>486</v>
      </c>
      <c r="P10913" s="130">
        <v>0</v>
      </c>
      <c r="S10913" s="130">
        <v>0</v>
      </c>
      <c r="V10913" s="130">
        <v>32060</v>
      </c>
      <c r="X10913" s="126" t="s">
        <v>487</v>
      </c>
      <c r="Z10913" s="127"/>
      <c r="AA10913" s="128">
        <v>1</v>
      </c>
      <c r="AB10913" s="128">
        <v>60</v>
      </c>
      <c r="AC10913" s="126" t="s">
        <v>366</v>
      </c>
      <c r="AD10913" s="126" t="s">
        <v>17564</v>
      </c>
      <c r="AG10913" s="127"/>
      <c r="AI10913" s="127"/>
    </row>
    <row r="10914" spans="1:35" ht="14.85" customHeight="1">
      <c r="A10914" s="130">
        <v>5014800</v>
      </c>
      <c r="B10914" s="126" t="s">
        <v>413</v>
      </c>
      <c r="C10914" s="126" t="s">
        <v>21271</v>
      </c>
      <c r="D10914" s="126" t="s">
        <v>1683</v>
      </c>
      <c r="E10914" s="126" t="s">
        <v>288</v>
      </c>
      <c r="F10914" s="126" t="s">
        <v>364</v>
      </c>
      <c r="G10914" s="126" t="s">
        <v>417</v>
      </c>
      <c r="H10914" s="126" t="s">
        <v>126</v>
      </c>
      <c r="I10914" s="126" t="s">
        <v>126</v>
      </c>
      <c r="J10914" s="126" t="s">
        <v>484</v>
      </c>
      <c r="K10914" s="126" t="s">
        <v>443</v>
      </c>
      <c r="L10914" s="126" t="s">
        <v>485</v>
      </c>
      <c r="M10914" s="130">
        <v>6817.44</v>
      </c>
      <c r="O10914" s="126" t="s">
        <v>365</v>
      </c>
      <c r="P10914" s="130">
        <v>0</v>
      </c>
      <c r="S10914" s="130">
        <v>0</v>
      </c>
      <c r="V10914" s="130">
        <v>32060</v>
      </c>
      <c r="X10914" s="126" t="s">
        <v>510</v>
      </c>
      <c r="Z10914" s="127"/>
      <c r="AA10914" s="128">
        <v>2</v>
      </c>
      <c r="AB10914" s="128">
        <v>60</v>
      </c>
      <c r="AC10914" s="126" t="s">
        <v>366</v>
      </c>
      <c r="AD10914" s="126" t="s">
        <v>17564</v>
      </c>
      <c r="AG10914" s="127"/>
      <c r="AI10914" s="127"/>
    </row>
    <row r="10915" spans="1:35" ht="14.85" customHeight="1">
      <c r="A10915" s="130">
        <v>5014795</v>
      </c>
      <c r="B10915" s="126" t="s">
        <v>413</v>
      </c>
      <c r="C10915" s="126" t="s">
        <v>21392</v>
      </c>
      <c r="D10915" s="126" t="s">
        <v>21393</v>
      </c>
      <c r="E10915" s="126" t="s">
        <v>288</v>
      </c>
      <c r="F10915" s="126" t="s">
        <v>491</v>
      </c>
      <c r="G10915" s="126" t="s">
        <v>417</v>
      </c>
      <c r="H10915" s="126" t="s">
        <v>126</v>
      </c>
      <c r="I10915" s="126" t="s">
        <v>418</v>
      </c>
      <c r="J10915" s="126" t="s">
        <v>1522</v>
      </c>
      <c r="K10915" s="126" t="s">
        <v>613</v>
      </c>
      <c r="L10915" s="126" t="s">
        <v>1249</v>
      </c>
      <c r="M10915" s="130">
        <v>6817.39</v>
      </c>
      <c r="O10915" s="126" t="s">
        <v>2577</v>
      </c>
      <c r="P10915" s="130">
        <v>0</v>
      </c>
      <c r="S10915" s="130">
        <v>0</v>
      </c>
      <c r="V10915" s="130">
        <v>87293.759999999995</v>
      </c>
      <c r="X10915" s="126" t="s">
        <v>2578</v>
      </c>
      <c r="Z10915" s="127"/>
      <c r="AA10915" s="128">
        <v>1</v>
      </c>
      <c r="AB10915" s="128">
        <v>60</v>
      </c>
      <c r="AD10915" s="126" t="s">
        <v>17564</v>
      </c>
      <c r="AG10915" s="127"/>
      <c r="AI10915" s="127"/>
    </row>
    <row r="10916" spans="1:35" ht="14.85" customHeight="1">
      <c r="A10916" s="130">
        <v>5014802</v>
      </c>
      <c r="B10916" s="126" t="s">
        <v>413</v>
      </c>
      <c r="C10916" s="126" t="s">
        <v>17565</v>
      </c>
      <c r="D10916" s="126" t="s">
        <v>1685</v>
      </c>
      <c r="E10916" s="126" t="s">
        <v>288</v>
      </c>
      <c r="F10916" s="126" t="s">
        <v>364</v>
      </c>
      <c r="G10916" s="126" t="s">
        <v>417</v>
      </c>
      <c r="H10916" s="126" t="s">
        <v>126</v>
      </c>
      <c r="I10916" s="126" t="s">
        <v>418</v>
      </c>
      <c r="J10916" s="126" t="s">
        <v>484</v>
      </c>
      <c r="K10916" s="126" t="s">
        <v>443</v>
      </c>
      <c r="L10916" s="126" t="s">
        <v>485</v>
      </c>
      <c r="M10916" s="130">
        <v>9739.52</v>
      </c>
      <c r="O10916" s="126" t="s">
        <v>486</v>
      </c>
      <c r="P10916" s="130">
        <v>0</v>
      </c>
      <c r="S10916" s="130">
        <v>0</v>
      </c>
      <c r="V10916" s="130">
        <v>25340</v>
      </c>
      <c r="X10916" s="126" t="s">
        <v>549</v>
      </c>
      <c r="Z10916" s="127"/>
      <c r="AA10916" s="128">
        <v>2</v>
      </c>
      <c r="AB10916" s="128">
        <v>60</v>
      </c>
      <c r="AC10916" s="126" t="s">
        <v>366</v>
      </c>
      <c r="AD10916" s="126" t="s">
        <v>17564</v>
      </c>
      <c r="AG10916" s="127"/>
      <c r="AI10916" s="127"/>
    </row>
    <row r="10917" spans="1:35" ht="14.85" customHeight="1">
      <c r="A10917" s="130">
        <v>5014837</v>
      </c>
      <c r="B10917" s="126" t="s">
        <v>413</v>
      </c>
      <c r="C10917" s="126" t="s">
        <v>20349</v>
      </c>
      <c r="D10917" s="126" t="s">
        <v>3492</v>
      </c>
      <c r="E10917" s="126" t="s">
        <v>288</v>
      </c>
      <c r="F10917" s="126" t="s">
        <v>364</v>
      </c>
      <c r="G10917" s="126" t="s">
        <v>417</v>
      </c>
      <c r="H10917" s="126" t="s">
        <v>126</v>
      </c>
      <c r="I10917" s="126" t="s">
        <v>418</v>
      </c>
      <c r="J10917" s="126" t="s">
        <v>484</v>
      </c>
      <c r="K10917" s="126" t="s">
        <v>443</v>
      </c>
      <c r="L10917" s="126" t="s">
        <v>485</v>
      </c>
      <c r="M10917" s="130">
        <v>9739.52</v>
      </c>
      <c r="O10917" s="126" t="s">
        <v>486</v>
      </c>
      <c r="P10917" s="130">
        <v>0</v>
      </c>
      <c r="S10917" s="130">
        <v>0</v>
      </c>
      <c r="V10917" s="130">
        <v>18480</v>
      </c>
      <c r="X10917" s="126" t="s">
        <v>487</v>
      </c>
      <c r="Z10917" s="127"/>
      <c r="AA10917" s="128">
        <v>1</v>
      </c>
      <c r="AB10917" s="128">
        <v>60</v>
      </c>
      <c r="AC10917" s="126" t="s">
        <v>366</v>
      </c>
      <c r="AD10917" s="126" t="s">
        <v>17564</v>
      </c>
      <c r="AG10917" s="127"/>
      <c r="AI10917" s="127"/>
    </row>
    <row r="10918" spans="1:35" ht="14.85" customHeight="1">
      <c r="A10918" s="130">
        <v>5014838</v>
      </c>
      <c r="B10918" s="126" t="s">
        <v>413</v>
      </c>
      <c r="C10918" s="126" t="s">
        <v>20349</v>
      </c>
      <c r="D10918" s="126" t="s">
        <v>3492</v>
      </c>
      <c r="E10918" s="126" t="s">
        <v>288</v>
      </c>
      <c r="F10918" s="126" t="s">
        <v>364</v>
      </c>
      <c r="G10918" s="126" t="s">
        <v>417</v>
      </c>
      <c r="H10918" s="126" t="s">
        <v>126</v>
      </c>
      <c r="I10918" s="126" t="s">
        <v>418</v>
      </c>
      <c r="J10918" s="126" t="s">
        <v>484</v>
      </c>
      <c r="K10918" s="126" t="s">
        <v>443</v>
      </c>
      <c r="L10918" s="126" t="s">
        <v>485</v>
      </c>
      <c r="M10918" s="130">
        <v>9739.52</v>
      </c>
      <c r="O10918" s="126" t="s">
        <v>486</v>
      </c>
      <c r="P10918" s="130">
        <v>0</v>
      </c>
      <c r="S10918" s="130">
        <v>0</v>
      </c>
      <c r="V10918" s="130">
        <v>18480</v>
      </c>
      <c r="X10918" s="126" t="s">
        <v>549</v>
      </c>
      <c r="Z10918" s="127"/>
      <c r="AA10918" s="128">
        <v>2</v>
      </c>
      <c r="AB10918" s="128">
        <v>60</v>
      </c>
      <c r="AC10918" s="126" t="s">
        <v>366</v>
      </c>
      <c r="AD10918" s="126" t="s">
        <v>17564</v>
      </c>
      <c r="AG10918" s="127"/>
      <c r="AI10918" s="127"/>
    </row>
    <row r="10919" spans="1:35" ht="14.85" customHeight="1">
      <c r="A10919" s="130">
        <v>5014835</v>
      </c>
      <c r="B10919" s="126" t="s">
        <v>413</v>
      </c>
      <c r="C10919" s="126" t="s">
        <v>17566</v>
      </c>
      <c r="D10919" s="126" t="s">
        <v>3490</v>
      </c>
      <c r="E10919" s="126" t="s">
        <v>288</v>
      </c>
      <c r="F10919" s="126" t="s">
        <v>364</v>
      </c>
      <c r="G10919" s="126" t="s">
        <v>417</v>
      </c>
      <c r="H10919" s="126" t="s">
        <v>126</v>
      </c>
      <c r="I10919" s="126" t="s">
        <v>126</v>
      </c>
      <c r="J10919" s="126" t="s">
        <v>484</v>
      </c>
      <c r="K10919" s="126" t="s">
        <v>443</v>
      </c>
      <c r="L10919" s="126" t="s">
        <v>485</v>
      </c>
      <c r="M10919" s="130">
        <v>6817.44</v>
      </c>
      <c r="O10919" s="126" t="s">
        <v>365</v>
      </c>
      <c r="P10919" s="130">
        <v>0</v>
      </c>
      <c r="S10919" s="130">
        <v>0</v>
      </c>
      <c r="V10919" s="130">
        <v>25340</v>
      </c>
      <c r="X10919" s="126" t="s">
        <v>469</v>
      </c>
      <c r="Z10919" s="127"/>
      <c r="AA10919" s="128">
        <v>1</v>
      </c>
      <c r="AB10919" s="128">
        <v>60</v>
      </c>
      <c r="AC10919" s="126" t="s">
        <v>366</v>
      </c>
      <c r="AD10919" s="126" t="s">
        <v>17564</v>
      </c>
      <c r="AG10919" s="127"/>
      <c r="AI10919" s="127"/>
    </row>
    <row r="10920" spans="1:35" ht="14.85" customHeight="1">
      <c r="A10920" s="130">
        <v>5014822</v>
      </c>
      <c r="B10920" s="126" t="s">
        <v>413</v>
      </c>
      <c r="C10920" s="126" t="s">
        <v>21394</v>
      </c>
      <c r="D10920" s="126" t="s">
        <v>3186</v>
      </c>
      <c r="E10920" s="126" t="s">
        <v>288</v>
      </c>
      <c r="F10920" s="126" t="s">
        <v>364</v>
      </c>
      <c r="G10920" s="126" t="s">
        <v>417</v>
      </c>
      <c r="H10920" s="126" t="s">
        <v>126</v>
      </c>
      <c r="I10920" s="126" t="s">
        <v>418</v>
      </c>
      <c r="J10920" s="126" t="s">
        <v>484</v>
      </c>
      <c r="K10920" s="126" t="s">
        <v>443</v>
      </c>
      <c r="L10920" s="126" t="s">
        <v>485</v>
      </c>
      <c r="M10920" s="130">
        <v>9739.52</v>
      </c>
      <c r="O10920" s="126" t="s">
        <v>486</v>
      </c>
      <c r="P10920" s="130">
        <v>0</v>
      </c>
      <c r="S10920" s="130">
        <v>0</v>
      </c>
      <c r="V10920" s="130">
        <v>18480</v>
      </c>
      <c r="X10920" s="126" t="s">
        <v>549</v>
      </c>
      <c r="Z10920" s="127"/>
      <c r="AA10920" s="128">
        <v>2</v>
      </c>
      <c r="AB10920" s="128">
        <v>60</v>
      </c>
      <c r="AC10920" s="126" t="s">
        <v>366</v>
      </c>
      <c r="AD10920" s="126" t="s">
        <v>17564</v>
      </c>
      <c r="AG10920" s="127"/>
      <c r="AI10920" s="127"/>
    </row>
    <row r="10921" spans="1:35" ht="14.85" customHeight="1">
      <c r="A10921" s="130">
        <v>5014836</v>
      </c>
      <c r="B10921" s="126" t="s">
        <v>413</v>
      </c>
      <c r="C10921" s="126" t="s">
        <v>17566</v>
      </c>
      <c r="D10921" s="126" t="s">
        <v>3490</v>
      </c>
      <c r="E10921" s="126" t="s">
        <v>288</v>
      </c>
      <c r="F10921" s="126" t="s">
        <v>364</v>
      </c>
      <c r="G10921" s="126" t="s">
        <v>417</v>
      </c>
      <c r="H10921" s="126" t="s">
        <v>126</v>
      </c>
      <c r="I10921" s="126" t="s">
        <v>126</v>
      </c>
      <c r="J10921" s="126" t="s">
        <v>484</v>
      </c>
      <c r="K10921" s="126" t="s">
        <v>443</v>
      </c>
      <c r="L10921" s="126" t="s">
        <v>485</v>
      </c>
      <c r="M10921" s="130">
        <v>6817.44</v>
      </c>
      <c r="O10921" s="126" t="s">
        <v>365</v>
      </c>
      <c r="P10921" s="130">
        <v>0</v>
      </c>
      <c r="S10921" s="130">
        <v>0</v>
      </c>
      <c r="V10921" s="130">
        <v>25340</v>
      </c>
      <c r="X10921" s="126" t="s">
        <v>510</v>
      </c>
      <c r="Z10921" s="127"/>
      <c r="AA10921" s="128">
        <v>2</v>
      </c>
      <c r="AB10921" s="128">
        <v>60</v>
      </c>
      <c r="AC10921" s="126" t="s">
        <v>366</v>
      </c>
      <c r="AD10921" s="126" t="s">
        <v>17564</v>
      </c>
      <c r="AG10921" s="127"/>
      <c r="AI10921" s="127"/>
    </row>
    <row r="10922" spans="1:35" ht="14.85" customHeight="1">
      <c r="A10922" s="130">
        <v>5014831</v>
      </c>
      <c r="B10922" s="126" t="s">
        <v>413</v>
      </c>
      <c r="C10922" s="126" t="s">
        <v>21395</v>
      </c>
      <c r="D10922" s="126" t="s">
        <v>3488</v>
      </c>
      <c r="E10922" s="126" t="s">
        <v>288</v>
      </c>
      <c r="F10922" s="126" t="s">
        <v>364</v>
      </c>
      <c r="G10922" s="126" t="s">
        <v>417</v>
      </c>
      <c r="H10922" s="126" t="s">
        <v>126</v>
      </c>
      <c r="I10922" s="126" t="s">
        <v>126</v>
      </c>
      <c r="J10922" s="126" t="s">
        <v>484</v>
      </c>
      <c r="K10922" s="126" t="s">
        <v>443</v>
      </c>
      <c r="L10922" s="126" t="s">
        <v>485</v>
      </c>
      <c r="M10922" s="130">
        <v>6817.44</v>
      </c>
      <c r="O10922" s="126" t="s">
        <v>365</v>
      </c>
      <c r="P10922" s="130">
        <v>0</v>
      </c>
      <c r="S10922" s="130">
        <v>0</v>
      </c>
      <c r="V10922" s="130">
        <v>32060</v>
      </c>
      <c r="X10922" s="126" t="s">
        <v>469</v>
      </c>
      <c r="Z10922" s="127"/>
      <c r="AA10922" s="128">
        <v>1</v>
      </c>
      <c r="AB10922" s="128">
        <v>60</v>
      </c>
      <c r="AC10922" s="126" t="s">
        <v>366</v>
      </c>
      <c r="AD10922" s="126" t="s">
        <v>17564</v>
      </c>
      <c r="AG10922" s="127"/>
      <c r="AI10922" s="127"/>
    </row>
    <row r="10923" spans="1:35" ht="14.85" customHeight="1">
      <c r="A10923" s="130">
        <v>5014832</v>
      </c>
      <c r="B10923" s="126" t="s">
        <v>413</v>
      </c>
      <c r="C10923" s="126" t="s">
        <v>21395</v>
      </c>
      <c r="D10923" s="126" t="s">
        <v>3488</v>
      </c>
      <c r="E10923" s="126" t="s">
        <v>288</v>
      </c>
      <c r="F10923" s="126" t="s">
        <v>364</v>
      </c>
      <c r="G10923" s="126" t="s">
        <v>417</v>
      </c>
      <c r="H10923" s="126" t="s">
        <v>126</v>
      </c>
      <c r="I10923" s="126" t="s">
        <v>126</v>
      </c>
      <c r="J10923" s="126" t="s">
        <v>484</v>
      </c>
      <c r="K10923" s="126" t="s">
        <v>443</v>
      </c>
      <c r="L10923" s="126" t="s">
        <v>485</v>
      </c>
      <c r="M10923" s="130">
        <v>6817.44</v>
      </c>
      <c r="O10923" s="126" t="s">
        <v>365</v>
      </c>
      <c r="P10923" s="130">
        <v>0</v>
      </c>
      <c r="S10923" s="130">
        <v>0</v>
      </c>
      <c r="V10923" s="130">
        <v>32060</v>
      </c>
      <c r="X10923" s="126" t="s">
        <v>510</v>
      </c>
      <c r="Z10923" s="127"/>
      <c r="AA10923" s="128">
        <v>2</v>
      </c>
      <c r="AB10923" s="128">
        <v>60</v>
      </c>
      <c r="AC10923" s="126" t="s">
        <v>366</v>
      </c>
      <c r="AD10923" s="126" t="s">
        <v>17564</v>
      </c>
      <c r="AG10923" s="127"/>
      <c r="AI10923" s="127"/>
    </row>
    <row r="10924" spans="1:35" ht="14.85" customHeight="1">
      <c r="A10924" s="130">
        <v>5014833</v>
      </c>
      <c r="B10924" s="126" t="s">
        <v>413</v>
      </c>
      <c r="C10924" s="126" t="s">
        <v>17566</v>
      </c>
      <c r="D10924" s="126" t="s">
        <v>3490</v>
      </c>
      <c r="E10924" s="126" t="s">
        <v>288</v>
      </c>
      <c r="F10924" s="126" t="s">
        <v>364</v>
      </c>
      <c r="G10924" s="126" t="s">
        <v>417</v>
      </c>
      <c r="H10924" s="126" t="s">
        <v>126</v>
      </c>
      <c r="I10924" s="126" t="s">
        <v>418</v>
      </c>
      <c r="J10924" s="126" t="s">
        <v>484</v>
      </c>
      <c r="K10924" s="126" t="s">
        <v>443</v>
      </c>
      <c r="L10924" s="126" t="s">
        <v>485</v>
      </c>
      <c r="M10924" s="130">
        <v>9739.52</v>
      </c>
      <c r="O10924" s="126" t="s">
        <v>486</v>
      </c>
      <c r="P10924" s="130">
        <v>0</v>
      </c>
      <c r="S10924" s="130">
        <v>0</v>
      </c>
      <c r="V10924" s="130">
        <v>25340</v>
      </c>
      <c r="X10924" s="126" t="s">
        <v>487</v>
      </c>
      <c r="Z10924" s="127"/>
      <c r="AA10924" s="128">
        <v>1</v>
      </c>
      <c r="AB10924" s="128">
        <v>60</v>
      </c>
      <c r="AC10924" s="126" t="s">
        <v>366</v>
      </c>
      <c r="AD10924" s="126" t="s">
        <v>17564</v>
      </c>
      <c r="AG10924" s="127"/>
      <c r="AI10924" s="127"/>
    </row>
    <row r="10925" spans="1:35" ht="14.85" customHeight="1">
      <c r="A10925" s="130">
        <v>5014829</v>
      </c>
      <c r="B10925" s="126" t="s">
        <v>413</v>
      </c>
      <c r="C10925" s="126" t="s">
        <v>21395</v>
      </c>
      <c r="D10925" s="126" t="s">
        <v>3488</v>
      </c>
      <c r="E10925" s="126" t="s">
        <v>288</v>
      </c>
      <c r="F10925" s="126" t="s">
        <v>364</v>
      </c>
      <c r="G10925" s="126" t="s">
        <v>417</v>
      </c>
      <c r="H10925" s="126" t="s">
        <v>126</v>
      </c>
      <c r="I10925" s="126" t="s">
        <v>418</v>
      </c>
      <c r="J10925" s="126" t="s">
        <v>484</v>
      </c>
      <c r="K10925" s="126" t="s">
        <v>443</v>
      </c>
      <c r="L10925" s="126" t="s">
        <v>485</v>
      </c>
      <c r="M10925" s="130">
        <v>9739.52</v>
      </c>
      <c r="O10925" s="126" t="s">
        <v>486</v>
      </c>
      <c r="P10925" s="130">
        <v>0</v>
      </c>
      <c r="S10925" s="130">
        <v>0</v>
      </c>
      <c r="V10925" s="130">
        <v>32060</v>
      </c>
      <c r="X10925" s="126" t="s">
        <v>487</v>
      </c>
      <c r="Z10925" s="127"/>
      <c r="AA10925" s="128">
        <v>1</v>
      </c>
      <c r="AB10925" s="128">
        <v>60</v>
      </c>
      <c r="AC10925" s="126" t="s">
        <v>366</v>
      </c>
      <c r="AD10925" s="126" t="s">
        <v>17564</v>
      </c>
      <c r="AG10925" s="127"/>
      <c r="AI10925" s="127"/>
    </row>
    <row r="10926" spans="1:35" ht="14.85" customHeight="1">
      <c r="A10926" s="130">
        <v>5014828</v>
      </c>
      <c r="B10926" s="126" t="s">
        <v>413</v>
      </c>
      <c r="C10926" s="126" t="s">
        <v>17569</v>
      </c>
      <c r="D10926" s="126" t="s">
        <v>3186</v>
      </c>
      <c r="E10926" s="126" t="s">
        <v>288</v>
      </c>
      <c r="F10926" s="126" t="s">
        <v>364</v>
      </c>
      <c r="G10926" s="126" t="s">
        <v>417</v>
      </c>
      <c r="H10926" s="126" t="s">
        <v>126</v>
      </c>
      <c r="I10926" s="126" t="s">
        <v>126</v>
      </c>
      <c r="J10926" s="126" t="s">
        <v>484</v>
      </c>
      <c r="K10926" s="126" t="s">
        <v>443</v>
      </c>
      <c r="L10926" s="126" t="s">
        <v>485</v>
      </c>
      <c r="M10926" s="130">
        <v>6817.44</v>
      </c>
      <c r="O10926" s="126" t="s">
        <v>365</v>
      </c>
      <c r="P10926" s="130">
        <v>0</v>
      </c>
      <c r="S10926" s="130">
        <v>0</v>
      </c>
      <c r="V10926" s="130">
        <v>13580</v>
      </c>
      <c r="X10926" s="126" t="s">
        <v>510</v>
      </c>
      <c r="Z10926" s="127"/>
      <c r="AA10926" s="128">
        <v>2</v>
      </c>
      <c r="AB10926" s="128">
        <v>60</v>
      </c>
      <c r="AC10926" s="126" t="s">
        <v>366</v>
      </c>
      <c r="AD10926" s="126" t="s">
        <v>17564</v>
      </c>
      <c r="AG10926" s="127"/>
      <c r="AI10926" s="127"/>
    </row>
    <row r="10927" spans="1:35" ht="14.85" customHeight="1">
      <c r="A10927" s="130">
        <v>5014826</v>
      </c>
      <c r="B10927" s="126" t="s">
        <v>413</v>
      </c>
      <c r="C10927" s="126" t="s">
        <v>17569</v>
      </c>
      <c r="D10927" s="126" t="s">
        <v>3186</v>
      </c>
      <c r="E10927" s="126" t="s">
        <v>288</v>
      </c>
      <c r="F10927" s="126" t="s">
        <v>364</v>
      </c>
      <c r="G10927" s="126" t="s">
        <v>417</v>
      </c>
      <c r="H10927" s="126" t="s">
        <v>126</v>
      </c>
      <c r="I10927" s="126" t="s">
        <v>418</v>
      </c>
      <c r="J10927" s="126" t="s">
        <v>484</v>
      </c>
      <c r="K10927" s="126" t="s">
        <v>443</v>
      </c>
      <c r="L10927" s="126" t="s">
        <v>485</v>
      </c>
      <c r="M10927" s="130">
        <v>9739.52</v>
      </c>
      <c r="O10927" s="126" t="s">
        <v>486</v>
      </c>
      <c r="P10927" s="130">
        <v>0</v>
      </c>
      <c r="S10927" s="130">
        <v>0</v>
      </c>
      <c r="V10927" s="130">
        <v>13580</v>
      </c>
      <c r="X10927" s="126" t="s">
        <v>549</v>
      </c>
      <c r="Z10927" s="127"/>
      <c r="AA10927" s="128">
        <v>2</v>
      </c>
      <c r="AB10927" s="128">
        <v>60</v>
      </c>
      <c r="AC10927" s="126" t="s">
        <v>366</v>
      </c>
      <c r="AD10927" s="126" t="s">
        <v>17564</v>
      </c>
      <c r="AG10927" s="127"/>
      <c r="AI10927" s="127"/>
    </row>
    <row r="10928" spans="1:35" ht="14.85" customHeight="1">
      <c r="A10928" s="130">
        <v>5014824</v>
      </c>
      <c r="B10928" s="126" t="s">
        <v>413</v>
      </c>
      <c r="C10928" s="126" t="s">
        <v>21394</v>
      </c>
      <c r="D10928" s="126" t="s">
        <v>3186</v>
      </c>
      <c r="E10928" s="126" t="s">
        <v>288</v>
      </c>
      <c r="F10928" s="126" t="s">
        <v>364</v>
      </c>
      <c r="G10928" s="126" t="s">
        <v>417</v>
      </c>
      <c r="H10928" s="126" t="s">
        <v>126</v>
      </c>
      <c r="I10928" s="126" t="s">
        <v>126</v>
      </c>
      <c r="J10928" s="126" t="s">
        <v>484</v>
      </c>
      <c r="K10928" s="126" t="s">
        <v>443</v>
      </c>
      <c r="L10928" s="126" t="s">
        <v>485</v>
      </c>
      <c r="M10928" s="130">
        <v>6817.44</v>
      </c>
      <c r="O10928" s="126" t="s">
        <v>365</v>
      </c>
      <c r="P10928" s="130">
        <v>0</v>
      </c>
      <c r="S10928" s="130">
        <v>0</v>
      </c>
      <c r="V10928" s="130">
        <v>18480</v>
      </c>
      <c r="X10928" s="126" t="s">
        <v>510</v>
      </c>
      <c r="Z10928" s="127"/>
      <c r="AA10928" s="128">
        <v>2</v>
      </c>
      <c r="AB10928" s="128">
        <v>60</v>
      </c>
      <c r="AC10928" s="126" t="s">
        <v>366</v>
      </c>
      <c r="AD10928" s="126" t="s">
        <v>17564</v>
      </c>
      <c r="AG10928" s="127"/>
      <c r="AI10928" s="127"/>
    </row>
    <row r="10929" spans="1:35" ht="14.85" customHeight="1">
      <c r="A10929" s="130">
        <v>5014823</v>
      </c>
      <c r="B10929" s="126" t="s">
        <v>413</v>
      </c>
      <c r="C10929" s="126" t="s">
        <v>21394</v>
      </c>
      <c r="D10929" s="126" t="s">
        <v>3186</v>
      </c>
      <c r="E10929" s="126" t="s">
        <v>288</v>
      </c>
      <c r="F10929" s="126" t="s">
        <v>364</v>
      </c>
      <c r="G10929" s="126" t="s">
        <v>417</v>
      </c>
      <c r="H10929" s="126" t="s">
        <v>126</v>
      </c>
      <c r="I10929" s="126" t="s">
        <v>126</v>
      </c>
      <c r="J10929" s="126" t="s">
        <v>484</v>
      </c>
      <c r="K10929" s="126" t="s">
        <v>443</v>
      </c>
      <c r="L10929" s="126" t="s">
        <v>485</v>
      </c>
      <c r="M10929" s="130">
        <v>6817.44</v>
      </c>
      <c r="O10929" s="126" t="s">
        <v>365</v>
      </c>
      <c r="P10929" s="130">
        <v>0</v>
      </c>
      <c r="S10929" s="130">
        <v>0</v>
      </c>
      <c r="V10929" s="130">
        <v>18480</v>
      </c>
      <c r="X10929" s="126" t="s">
        <v>469</v>
      </c>
      <c r="Z10929" s="127"/>
      <c r="AA10929" s="128">
        <v>1</v>
      </c>
      <c r="AB10929" s="128">
        <v>60</v>
      </c>
      <c r="AC10929" s="126" t="s">
        <v>366</v>
      </c>
      <c r="AD10929" s="126" t="s">
        <v>17564</v>
      </c>
      <c r="AG10929" s="127"/>
      <c r="AI10929" s="127"/>
    </row>
    <row r="10930" spans="1:35" ht="14.85" customHeight="1">
      <c r="A10930" s="130">
        <v>5014825</v>
      </c>
      <c r="B10930" s="126" t="s">
        <v>413</v>
      </c>
      <c r="C10930" s="126" t="s">
        <v>17569</v>
      </c>
      <c r="D10930" s="126" t="s">
        <v>3186</v>
      </c>
      <c r="E10930" s="126" t="s">
        <v>288</v>
      </c>
      <c r="F10930" s="126" t="s">
        <v>364</v>
      </c>
      <c r="G10930" s="126" t="s">
        <v>417</v>
      </c>
      <c r="H10930" s="126" t="s">
        <v>126</v>
      </c>
      <c r="I10930" s="126" t="s">
        <v>418</v>
      </c>
      <c r="J10930" s="126" t="s">
        <v>484</v>
      </c>
      <c r="K10930" s="126" t="s">
        <v>443</v>
      </c>
      <c r="L10930" s="126" t="s">
        <v>485</v>
      </c>
      <c r="M10930" s="130">
        <v>9739.52</v>
      </c>
      <c r="O10930" s="126" t="s">
        <v>486</v>
      </c>
      <c r="P10930" s="130">
        <v>0</v>
      </c>
      <c r="S10930" s="130">
        <v>0</v>
      </c>
      <c r="V10930" s="130">
        <v>13580</v>
      </c>
      <c r="X10930" s="126" t="s">
        <v>487</v>
      </c>
      <c r="Z10930" s="127"/>
      <c r="AA10930" s="128">
        <v>1</v>
      </c>
      <c r="AB10930" s="128">
        <v>60</v>
      </c>
      <c r="AC10930" s="126" t="s">
        <v>366</v>
      </c>
      <c r="AD10930" s="126" t="s">
        <v>17564</v>
      </c>
      <c r="AG10930" s="127"/>
      <c r="AI10930" s="127"/>
    </row>
    <row r="10931" spans="1:35" ht="14.85" customHeight="1">
      <c r="A10931" s="130">
        <v>5014820</v>
      </c>
      <c r="B10931" s="126" t="s">
        <v>413</v>
      </c>
      <c r="C10931" s="126" t="s">
        <v>21396</v>
      </c>
      <c r="D10931" s="126" t="s">
        <v>3191</v>
      </c>
      <c r="E10931" s="126" t="s">
        <v>288</v>
      </c>
      <c r="F10931" s="126" t="s">
        <v>364</v>
      </c>
      <c r="G10931" s="126" t="s">
        <v>417</v>
      </c>
      <c r="H10931" s="126" t="s">
        <v>126</v>
      </c>
      <c r="I10931" s="126" t="s">
        <v>126</v>
      </c>
      <c r="J10931" s="126" t="s">
        <v>484</v>
      </c>
      <c r="K10931" s="126" t="s">
        <v>443</v>
      </c>
      <c r="L10931" s="126" t="s">
        <v>485</v>
      </c>
      <c r="M10931" s="130">
        <v>6817.44</v>
      </c>
      <c r="O10931" s="126" t="s">
        <v>365</v>
      </c>
      <c r="P10931" s="130">
        <v>0</v>
      </c>
      <c r="S10931" s="130">
        <v>0</v>
      </c>
      <c r="V10931" s="130">
        <v>25340</v>
      </c>
      <c r="X10931" s="126" t="s">
        <v>510</v>
      </c>
      <c r="Z10931" s="127"/>
      <c r="AA10931" s="128">
        <v>2</v>
      </c>
      <c r="AB10931" s="128">
        <v>60</v>
      </c>
      <c r="AC10931" s="126" t="s">
        <v>366</v>
      </c>
      <c r="AD10931" s="126" t="s">
        <v>17564</v>
      </c>
      <c r="AG10931" s="127"/>
      <c r="AI10931" s="127"/>
    </row>
    <row r="10932" spans="1:35" ht="14.85" customHeight="1">
      <c r="A10932" s="130">
        <v>5014830</v>
      </c>
      <c r="B10932" s="126" t="s">
        <v>413</v>
      </c>
      <c r="C10932" s="126" t="s">
        <v>21395</v>
      </c>
      <c r="D10932" s="126" t="s">
        <v>3488</v>
      </c>
      <c r="E10932" s="126" t="s">
        <v>288</v>
      </c>
      <c r="F10932" s="126" t="s">
        <v>364</v>
      </c>
      <c r="G10932" s="126" t="s">
        <v>417</v>
      </c>
      <c r="H10932" s="126" t="s">
        <v>126</v>
      </c>
      <c r="I10932" s="126" t="s">
        <v>418</v>
      </c>
      <c r="J10932" s="126" t="s">
        <v>484</v>
      </c>
      <c r="K10932" s="126" t="s">
        <v>443</v>
      </c>
      <c r="L10932" s="126" t="s">
        <v>485</v>
      </c>
      <c r="M10932" s="130">
        <v>9739.52</v>
      </c>
      <c r="O10932" s="126" t="s">
        <v>486</v>
      </c>
      <c r="P10932" s="130">
        <v>0</v>
      </c>
      <c r="S10932" s="130">
        <v>0</v>
      </c>
      <c r="V10932" s="130">
        <v>32060</v>
      </c>
      <c r="X10932" s="126" t="s">
        <v>549</v>
      </c>
      <c r="Z10932" s="127"/>
      <c r="AA10932" s="128">
        <v>2</v>
      </c>
      <c r="AB10932" s="128">
        <v>60</v>
      </c>
      <c r="AC10932" s="126" t="s">
        <v>366</v>
      </c>
      <c r="AD10932" s="126" t="s">
        <v>17564</v>
      </c>
      <c r="AG10932" s="127"/>
      <c r="AI10932" s="127"/>
    </row>
    <row r="10933" spans="1:35" ht="14.85" customHeight="1">
      <c r="A10933" s="130">
        <v>5014821</v>
      </c>
      <c r="B10933" s="126" t="s">
        <v>413</v>
      </c>
      <c r="C10933" s="126" t="s">
        <v>21394</v>
      </c>
      <c r="D10933" s="126" t="s">
        <v>3186</v>
      </c>
      <c r="E10933" s="126" t="s">
        <v>288</v>
      </c>
      <c r="F10933" s="126" t="s">
        <v>364</v>
      </c>
      <c r="G10933" s="126" t="s">
        <v>417</v>
      </c>
      <c r="H10933" s="126" t="s">
        <v>126</v>
      </c>
      <c r="I10933" s="126" t="s">
        <v>418</v>
      </c>
      <c r="J10933" s="126" t="s">
        <v>484</v>
      </c>
      <c r="K10933" s="126" t="s">
        <v>443</v>
      </c>
      <c r="L10933" s="126" t="s">
        <v>485</v>
      </c>
      <c r="M10933" s="130">
        <v>9739.52</v>
      </c>
      <c r="O10933" s="126" t="s">
        <v>486</v>
      </c>
      <c r="P10933" s="130">
        <v>0</v>
      </c>
      <c r="S10933" s="130">
        <v>0</v>
      </c>
      <c r="V10933" s="130">
        <v>18480</v>
      </c>
      <c r="X10933" s="126" t="s">
        <v>487</v>
      </c>
      <c r="Z10933" s="127"/>
      <c r="AA10933" s="128">
        <v>1</v>
      </c>
      <c r="AB10933" s="128">
        <v>60</v>
      </c>
      <c r="AC10933" s="126" t="s">
        <v>366</v>
      </c>
      <c r="AD10933" s="126" t="s">
        <v>17564</v>
      </c>
      <c r="AG10933" s="127"/>
      <c r="AI10933" s="127"/>
    </row>
    <row r="10934" spans="1:35" ht="14.85" customHeight="1">
      <c r="A10934" s="130">
        <v>5014818</v>
      </c>
      <c r="B10934" s="126" t="s">
        <v>413</v>
      </c>
      <c r="C10934" s="126" t="s">
        <v>21396</v>
      </c>
      <c r="D10934" s="126" t="s">
        <v>3191</v>
      </c>
      <c r="E10934" s="126" t="s">
        <v>288</v>
      </c>
      <c r="F10934" s="126" t="s">
        <v>364</v>
      </c>
      <c r="G10934" s="126" t="s">
        <v>417</v>
      </c>
      <c r="H10934" s="126" t="s">
        <v>126</v>
      </c>
      <c r="I10934" s="126" t="s">
        <v>418</v>
      </c>
      <c r="J10934" s="126" t="s">
        <v>484</v>
      </c>
      <c r="K10934" s="126" t="s">
        <v>443</v>
      </c>
      <c r="L10934" s="126" t="s">
        <v>485</v>
      </c>
      <c r="M10934" s="130">
        <v>9739.52</v>
      </c>
      <c r="O10934" s="126" t="s">
        <v>486</v>
      </c>
      <c r="P10934" s="130">
        <v>0</v>
      </c>
      <c r="S10934" s="130">
        <v>0</v>
      </c>
      <c r="V10934" s="130">
        <v>25340</v>
      </c>
      <c r="X10934" s="126" t="s">
        <v>549</v>
      </c>
      <c r="Z10934" s="127"/>
      <c r="AA10934" s="128">
        <v>2</v>
      </c>
      <c r="AB10934" s="128">
        <v>60</v>
      </c>
      <c r="AC10934" s="126" t="s">
        <v>366</v>
      </c>
      <c r="AD10934" s="126" t="s">
        <v>17564</v>
      </c>
      <c r="AG10934" s="127"/>
      <c r="AI10934" s="127"/>
    </row>
    <row r="10935" spans="1:35" ht="14.85" customHeight="1">
      <c r="A10935" s="130">
        <v>5014817</v>
      </c>
      <c r="B10935" s="126" t="s">
        <v>413</v>
      </c>
      <c r="C10935" s="126" t="s">
        <v>21396</v>
      </c>
      <c r="D10935" s="126" t="s">
        <v>3191</v>
      </c>
      <c r="E10935" s="126" t="s">
        <v>288</v>
      </c>
      <c r="F10935" s="126" t="s">
        <v>364</v>
      </c>
      <c r="G10935" s="126" t="s">
        <v>417</v>
      </c>
      <c r="H10935" s="126" t="s">
        <v>126</v>
      </c>
      <c r="I10935" s="126" t="s">
        <v>418</v>
      </c>
      <c r="J10935" s="126" t="s">
        <v>484</v>
      </c>
      <c r="K10935" s="126" t="s">
        <v>443</v>
      </c>
      <c r="L10935" s="126" t="s">
        <v>485</v>
      </c>
      <c r="M10935" s="130">
        <v>9739.52</v>
      </c>
      <c r="O10935" s="126" t="s">
        <v>486</v>
      </c>
      <c r="P10935" s="130">
        <v>0</v>
      </c>
      <c r="S10935" s="130">
        <v>0</v>
      </c>
      <c r="V10935" s="130">
        <v>25340</v>
      </c>
      <c r="X10935" s="126" t="s">
        <v>487</v>
      </c>
      <c r="Z10935" s="127"/>
      <c r="AA10935" s="128">
        <v>1</v>
      </c>
      <c r="AB10935" s="128">
        <v>60</v>
      </c>
      <c r="AC10935" s="126" t="s">
        <v>366</v>
      </c>
      <c r="AD10935" s="126" t="s">
        <v>17564</v>
      </c>
      <c r="AG10935" s="127"/>
      <c r="AI10935" s="127"/>
    </row>
    <row r="10936" spans="1:35" ht="14.85" customHeight="1">
      <c r="A10936" s="130">
        <v>5014434</v>
      </c>
      <c r="B10936" s="126" t="s">
        <v>413</v>
      </c>
      <c r="C10936" s="126" t="s">
        <v>21397</v>
      </c>
      <c r="D10936" s="126" t="s">
        <v>21398</v>
      </c>
      <c r="E10936" s="126" t="s">
        <v>288</v>
      </c>
      <c r="F10936" s="126" t="s">
        <v>364</v>
      </c>
      <c r="G10936" s="126" t="s">
        <v>417</v>
      </c>
      <c r="H10936" s="126" t="s">
        <v>126</v>
      </c>
      <c r="I10936" s="126" t="s">
        <v>126</v>
      </c>
      <c r="J10936" s="126" t="s">
        <v>3236</v>
      </c>
      <c r="K10936" s="126" t="s">
        <v>628</v>
      </c>
      <c r="L10936" s="126" t="s">
        <v>3237</v>
      </c>
      <c r="M10936" s="130">
        <v>6817.44</v>
      </c>
      <c r="O10936" s="126" t="s">
        <v>365</v>
      </c>
      <c r="P10936" s="130">
        <v>0</v>
      </c>
      <c r="S10936" s="130">
        <v>0</v>
      </c>
      <c r="V10936" s="130">
        <v>10183.200000000001</v>
      </c>
      <c r="X10936" s="126" t="s">
        <v>469</v>
      </c>
      <c r="Z10936" s="127"/>
      <c r="AA10936" s="128">
        <v>1</v>
      </c>
      <c r="AB10936" s="128">
        <v>60</v>
      </c>
      <c r="AC10936" s="126" t="s">
        <v>366</v>
      </c>
      <c r="AD10936" s="126" t="s">
        <v>631</v>
      </c>
      <c r="AG10936" s="127"/>
      <c r="AI10936" s="127"/>
    </row>
    <row r="10937" spans="1:35" ht="14.85" customHeight="1">
      <c r="A10937" s="130">
        <v>5014928</v>
      </c>
      <c r="B10937" s="126" t="s">
        <v>413</v>
      </c>
      <c r="C10937" s="126" t="s">
        <v>18934</v>
      </c>
      <c r="D10937" s="126" t="s">
        <v>21399</v>
      </c>
      <c r="E10937" s="126" t="s">
        <v>288</v>
      </c>
      <c r="F10937" s="126" t="s">
        <v>522</v>
      </c>
      <c r="G10937" s="126" t="s">
        <v>806</v>
      </c>
      <c r="H10937" s="126" t="s">
        <v>524</v>
      </c>
      <c r="I10937" s="126" t="s">
        <v>418</v>
      </c>
      <c r="J10937" s="126" t="s">
        <v>825</v>
      </c>
      <c r="K10937" s="126" t="s">
        <v>504</v>
      </c>
      <c r="L10937" s="126" t="s">
        <v>444</v>
      </c>
      <c r="M10937" s="130">
        <v>388.58</v>
      </c>
      <c r="O10937" s="126" t="s">
        <v>528</v>
      </c>
      <c r="P10937" s="130">
        <v>0</v>
      </c>
      <c r="S10937" s="130">
        <v>0</v>
      </c>
      <c r="V10937" s="130">
        <v>388.58</v>
      </c>
      <c r="X10937" s="126" t="s">
        <v>814</v>
      </c>
      <c r="Z10937" s="127"/>
      <c r="AA10937" s="128"/>
      <c r="AB10937" s="128"/>
      <c r="AD10937" s="126" t="s">
        <v>17564</v>
      </c>
      <c r="AG10937" s="127"/>
      <c r="AI10937" s="127"/>
    </row>
    <row r="10938" spans="1:35" ht="14.85" customHeight="1">
      <c r="A10938" s="130">
        <v>5014929</v>
      </c>
      <c r="B10938" s="126" t="s">
        <v>413</v>
      </c>
      <c r="C10938" s="126" t="s">
        <v>18934</v>
      </c>
      <c r="D10938" s="126" t="s">
        <v>21400</v>
      </c>
      <c r="E10938" s="126" t="s">
        <v>288</v>
      </c>
      <c r="F10938" s="126" t="s">
        <v>522</v>
      </c>
      <c r="G10938" s="126" t="s">
        <v>783</v>
      </c>
      <c r="H10938" s="126" t="s">
        <v>524</v>
      </c>
      <c r="I10938" s="126" t="s">
        <v>418</v>
      </c>
      <c r="J10938" s="126" t="s">
        <v>825</v>
      </c>
      <c r="K10938" s="126" t="s">
        <v>504</v>
      </c>
      <c r="L10938" s="126" t="s">
        <v>444</v>
      </c>
      <c r="M10938" s="130">
        <v>466.99</v>
      </c>
      <c r="O10938" s="126" t="s">
        <v>528</v>
      </c>
      <c r="P10938" s="130">
        <v>0</v>
      </c>
      <c r="S10938" s="130">
        <v>0</v>
      </c>
      <c r="V10938" s="130">
        <v>466.99</v>
      </c>
      <c r="X10938" s="126" t="s">
        <v>814</v>
      </c>
      <c r="Z10938" s="127"/>
      <c r="AA10938" s="128"/>
      <c r="AB10938" s="128"/>
      <c r="AD10938" s="126" t="s">
        <v>17564</v>
      </c>
      <c r="AG10938" s="127"/>
      <c r="AI10938" s="127"/>
    </row>
    <row r="10939" spans="1:35" ht="14.85" customHeight="1">
      <c r="A10939" s="130">
        <v>5014950</v>
      </c>
      <c r="B10939" s="126" t="s">
        <v>413</v>
      </c>
      <c r="C10939" s="126" t="s">
        <v>18937</v>
      </c>
      <c r="D10939" s="126" t="s">
        <v>21401</v>
      </c>
      <c r="E10939" s="126" t="s">
        <v>288</v>
      </c>
      <c r="F10939" s="126" t="s">
        <v>491</v>
      </c>
      <c r="G10939" s="126" t="s">
        <v>417</v>
      </c>
      <c r="H10939" s="126" t="s">
        <v>126</v>
      </c>
      <c r="I10939" s="126" t="s">
        <v>418</v>
      </c>
      <c r="J10939" s="126" t="s">
        <v>514</v>
      </c>
      <c r="K10939" s="126" t="s">
        <v>504</v>
      </c>
      <c r="L10939" s="126" t="s">
        <v>515</v>
      </c>
      <c r="M10939" s="130">
        <v>8232.2800000000007</v>
      </c>
      <c r="N10939" s="126" t="s">
        <v>290</v>
      </c>
      <c r="O10939" s="126" t="s">
        <v>844</v>
      </c>
      <c r="P10939" s="130">
        <v>0</v>
      </c>
      <c r="S10939" s="130">
        <v>0</v>
      </c>
      <c r="V10939" s="130">
        <v>9146.98</v>
      </c>
      <c r="X10939" s="126" t="s">
        <v>845</v>
      </c>
      <c r="Y10939" s="126" t="s">
        <v>517</v>
      </c>
      <c r="Z10939" s="127" t="s">
        <v>309</v>
      </c>
      <c r="AA10939" s="128">
        <v>1</v>
      </c>
      <c r="AB10939" s="128">
        <v>84</v>
      </c>
      <c r="AD10939" s="126" t="s">
        <v>17564</v>
      </c>
      <c r="AG10939" s="127"/>
      <c r="AI10939" s="127"/>
    </row>
    <row r="10940" spans="1:35" ht="14.85" customHeight="1">
      <c r="A10940" s="130">
        <v>5002787</v>
      </c>
      <c r="B10940" s="126" t="s">
        <v>21402</v>
      </c>
      <c r="C10940" s="126" t="s">
        <v>17460</v>
      </c>
      <c r="D10940" s="126" t="s">
        <v>21403</v>
      </c>
      <c r="E10940" s="126" t="s">
        <v>288</v>
      </c>
      <c r="F10940" s="126" t="s">
        <v>440</v>
      </c>
      <c r="G10940" s="126" t="s">
        <v>463</v>
      </c>
      <c r="H10940" s="126" t="s">
        <v>126</v>
      </c>
      <c r="I10940" s="126" t="s">
        <v>418</v>
      </c>
      <c r="J10940" s="126" t="s">
        <v>12989</v>
      </c>
      <c r="K10940" s="126" t="s">
        <v>613</v>
      </c>
      <c r="L10940" s="126" t="s">
        <v>2029</v>
      </c>
      <c r="M10940" s="130">
        <v>1216.8499999999999</v>
      </c>
      <c r="O10940" s="126" t="s">
        <v>445</v>
      </c>
      <c r="P10940" s="130">
        <v>0</v>
      </c>
      <c r="S10940" s="130">
        <v>0</v>
      </c>
      <c r="V10940" s="130">
        <v>1216.8499999999999</v>
      </c>
      <c r="X10940" s="126" t="s">
        <v>472</v>
      </c>
      <c r="Z10940" s="127"/>
      <c r="AA10940" s="128">
        <v>60</v>
      </c>
      <c r="AB10940" s="128">
        <v>1</v>
      </c>
      <c r="AD10940" s="126" t="s">
        <v>562</v>
      </c>
      <c r="AG10940" s="127"/>
      <c r="AI10940" s="127"/>
    </row>
    <row r="10941" spans="1:35" ht="14.85" customHeight="1">
      <c r="A10941" s="130">
        <v>5002786</v>
      </c>
      <c r="B10941" s="126" t="s">
        <v>21404</v>
      </c>
      <c r="C10941" s="126" t="s">
        <v>17460</v>
      </c>
      <c r="D10941" s="126" t="s">
        <v>21405</v>
      </c>
      <c r="E10941" s="126" t="s">
        <v>288</v>
      </c>
      <c r="F10941" s="126" t="s">
        <v>440</v>
      </c>
      <c r="G10941" s="126" t="s">
        <v>463</v>
      </c>
      <c r="H10941" s="126" t="s">
        <v>126</v>
      </c>
      <c r="I10941" s="126" t="s">
        <v>418</v>
      </c>
      <c r="J10941" s="126" t="s">
        <v>12989</v>
      </c>
      <c r="K10941" s="126" t="s">
        <v>613</v>
      </c>
      <c r="L10941" s="126" t="s">
        <v>2029</v>
      </c>
      <c r="M10941" s="130">
        <v>1216.8499999999999</v>
      </c>
      <c r="O10941" s="126" t="s">
        <v>445</v>
      </c>
      <c r="P10941" s="130">
        <v>0</v>
      </c>
      <c r="S10941" s="130">
        <v>0</v>
      </c>
      <c r="V10941" s="130">
        <v>1216.8499999999999</v>
      </c>
      <c r="X10941" s="126" t="s">
        <v>472</v>
      </c>
      <c r="Z10941" s="127"/>
      <c r="AA10941" s="128">
        <v>60</v>
      </c>
      <c r="AB10941" s="128">
        <v>1</v>
      </c>
      <c r="AD10941" s="126" t="s">
        <v>562</v>
      </c>
      <c r="AG10941" s="127"/>
      <c r="AI10941" s="127"/>
    </row>
    <row r="10942" spans="1:35" ht="14.85" customHeight="1">
      <c r="A10942" s="130">
        <v>5002785</v>
      </c>
      <c r="B10942" s="126" t="s">
        <v>21406</v>
      </c>
      <c r="C10942" s="126" t="s">
        <v>17460</v>
      </c>
      <c r="D10942" s="126" t="s">
        <v>21407</v>
      </c>
      <c r="E10942" s="126" t="s">
        <v>288</v>
      </c>
      <c r="F10942" s="126" t="s">
        <v>440</v>
      </c>
      <c r="G10942" s="126" t="s">
        <v>463</v>
      </c>
      <c r="H10942" s="126" t="s">
        <v>126</v>
      </c>
      <c r="I10942" s="126" t="s">
        <v>418</v>
      </c>
      <c r="J10942" s="126" t="s">
        <v>12989</v>
      </c>
      <c r="K10942" s="126" t="s">
        <v>613</v>
      </c>
      <c r="L10942" s="126" t="s">
        <v>2029</v>
      </c>
      <c r="M10942" s="130">
        <v>1216.8499999999999</v>
      </c>
      <c r="O10942" s="126" t="s">
        <v>445</v>
      </c>
      <c r="P10942" s="130">
        <v>0</v>
      </c>
      <c r="S10942" s="130">
        <v>0</v>
      </c>
      <c r="V10942" s="130">
        <v>1216.8499999999999</v>
      </c>
      <c r="X10942" s="126" t="s">
        <v>472</v>
      </c>
      <c r="Z10942" s="127"/>
      <c r="AA10942" s="128">
        <v>60</v>
      </c>
      <c r="AB10942" s="128">
        <v>1</v>
      </c>
      <c r="AD10942" s="126" t="s">
        <v>562</v>
      </c>
      <c r="AG10942" s="127"/>
      <c r="AI10942" s="127"/>
    </row>
    <row r="10943" spans="1:35" ht="14.85" customHeight="1">
      <c r="A10943" s="130">
        <v>5002784</v>
      </c>
      <c r="B10943" s="126" t="s">
        <v>21408</v>
      </c>
      <c r="C10943" s="126" t="s">
        <v>17460</v>
      </c>
      <c r="D10943" s="126" t="s">
        <v>21409</v>
      </c>
      <c r="E10943" s="126" t="s">
        <v>288</v>
      </c>
      <c r="F10943" s="126" t="s">
        <v>440</v>
      </c>
      <c r="G10943" s="126" t="s">
        <v>463</v>
      </c>
      <c r="H10943" s="126" t="s">
        <v>126</v>
      </c>
      <c r="I10943" s="126" t="s">
        <v>418</v>
      </c>
      <c r="J10943" s="126" t="s">
        <v>12989</v>
      </c>
      <c r="K10943" s="126" t="s">
        <v>613</v>
      </c>
      <c r="L10943" s="126" t="s">
        <v>2029</v>
      </c>
      <c r="M10943" s="130">
        <v>1216.8499999999999</v>
      </c>
      <c r="O10943" s="126" t="s">
        <v>445</v>
      </c>
      <c r="P10943" s="130">
        <v>0</v>
      </c>
      <c r="S10943" s="130">
        <v>0</v>
      </c>
      <c r="V10943" s="130">
        <v>1216.8499999999999</v>
      </c>
      <c r="X10943" s="126" t="s">
        <v>472</v>
      </c>
      <c r="Z10943" s="127"/>
      <c r="AA10943" s="128">
        <v>60</v>
      </c>
      <c r="AB10943" s="128">
        <v>1</v>
      </c>
      <c r="AD10943" s="126" t="s">
        <v>562</v>
      </c>
      <c r="AG10943" s="127"/>
      <c r="AI10943" s="127"/>
    </row>
    <row r="10944" spans="1:35" ht="14.85" customHeight="1">
      <c r="A10944" s="130">
        <v>5002720</v>
      </c>
      <c r="B10944" s="126" t="s">
        <v>21410</v>
      </c>
      <c r="C10944" s="126" t="s">
        <v>18978</v>
      </c>
      <c r="D10944" s="126" t="s">
        <v>21411</v>
      </c>
      <c r="E10944" s="126" t="s">
        <v>288</v>
      </c>
      <c r="F10944" s="126" t="s">
        <v>440</v>
      </c>
      <c r="G10944" s="126" t="s">
        <v>441</v>
      </c>
      <c r="H10944" s="126" t="s">
        <v>126</v>
      </c>
      <c r="I10944" s="126" t="s">
        <v>418</v>
      </c>
      <c r="J10944" s="126" t="s">
        <v>12989</v>
      </c>
      <c r="K10944" s="126" t="s">
        <v>613</v>
      </c>
      <c r="L10944" s="126" t="s">
        <v>2029</v>
      </c>
      <c r="M10944" s="130">
        <v>664.18</v>
      </c>
      <c r="O10944" s="126" t="s">
        <v>445</v>
      </c>
      <c r="P10944" s="130">
        <v>0</v>
      </c>
      <c r="S10944" s="130">
        <v>0</v>
      </c>
      <c r="V10944" s="130">
        <v>664.18</v>
      </c>
      <c r="X10944" s="126" t="s">
        <v>454</v>
      </c>
      <c r="Z10944" s="127"/>
      <c r="AA10944" s="128">
        <v>30</v>
      </c>
      <c r="AB10944" s="128">
        <v>1</v>
      </c>
      <c r="AD10944" s="126" t="s">
        <v>562</v>
      </c>
      <c r="AG10944" s="127"/>
      <c r="AI10944" s="127"/>
    </row>
    <row r="10945" spans="1:35" ht="14.85" customHeight="1">
      <c r="A10945" s="130">
        <v>5002783</v>
      </c>
      <c r="B10945" s="126" t="s">
        <v>21412</v>
      </c>
      <c r="C10945" s="126" t="s">
        <v>18989</v>
      </c>
      <c r="D10945" s="126" t="s">
        <v>21413</v>
      </c>
      <c r="E10945" s="126" t="s">
        <v>288</v>
      </c>
      <c r="F10945" s="126" t="s">
        <v>440</v>
      </c>
      <c r="G10945" s="126" t="s">
        <v>463</v>
      </c>
      <c r="H10945" s="126" t="s">
        <v>126</v>
      </c>
      <c r="I10945" s="126" t="s">
        <v>418</v>
      </c>
      <c r="J10945" s="126" t="s">
        <v>12989</v>
      </c>
      <c r="K10945" s="126" t="s">
        <v>613</v>
      </c>
      <c r="L10945" s="126" t="s">
        <v>2029</v>
      </c>
      <c r="M10945" s="130">
        <v>1216.8499999999999</v>
      </c>
      <c r="O10945" s="126" t="s">
        <v>445</v>
      </c>
      <c r="P10945" s="130">
        <v>0</v>
      </c>
      <c r="S10945" s="130">
        <v>0</v>
      </c>
      <c r="V10945" s="130">
        <v>1216.8499999999999</v>
      </c>
      <c r="X10945" s="126" t="s">
        <v>472</v>
      </c>
      <c r="Z10945" s="127"/>
      <c r="AA10945" s="128">
        <v>60</v>
      </c>
      <c r="AB10945" s="128">
        <v>1</v>
      </c>
      <c r="AD10945" s="126" t="s">
        <v>562</v>
      </c>
      <c r="AG10945" s="127"/>
      <c r="AI10945" s="127"/>
    </row>
    <row r="10946" spans="1:35" ht="14.85" customHeight="1">
      <c r="A10946" s="130">
        <v>5001105</v>
      </c>
      <c r="B10946" s="126" t="s">
        <v>21414</v>
      </c>
      <c r="C10946" s="126" t="s">
        <v>21415</v>
      </c>
      <c r="D10946" s="126" t="s">
        <v>17723</v>
      </c>
      <c r="E10946" s="126" t="s">
        <v>288</v>
      </c>
      <c r="F10946" s="126" t="s">
        <v>522</v>
      </c>
      <c r="G10946" s="126" t="s">
        <v>1504</v>
      </c>
      <c r="H10946" s="126" t="s">
        <v>524</v>
      </c>
      <c r="I10946" s="126" t="s">
        <v>418</v>
      </c>
      <c r="J10946" s="126" t="s">
        <v>825</v>
      </c>
      <c r="K10946" s="126" t="s">
        <v>504</v>
      </c>
      <c r="L10946" s="126" t="s">
        <v>444</v>
      </c>
      <c r="M10946" s="130">
        <v>364</v>
      </c>
      <c r="N10946" s="126" t="s">
        <v>290</v>
      </c>
      <c r="O10946" s="126" t="s">
        <v>528</v>
      </c>
      <c r="P10946" s="130">
        <v>0</v>
      </c>
      <c r="S10946" s="130">
        <v>0</v>
      </c>
      <c r="V10946" s="130">
        <v>717.3</v>
      </c>
      <c r="X10946" s="126" t="s">
        <v>1106</v>
      </c>
      <c r="Z10946" s="127"/>
      <c r="AA10946" s="128"/>
      <c r="AB10946" s="128"/>
      <c r="AD10946" s="126" t="s">
        <v>562</v>
      </c>
      <c r="AG10946" s="127"/>
      <c r="AI10946" s="127"/>
    </row>
    <row r="10947" spans="1:35" ht="14.85" customHeight="1">
      <c r="A10947" s="130">
        <v>5002782</v>
      </c>
      <c r="B10947" s="126" t="s">
        <v>21416</v>
      </c>
      <c r="C10947" s="126" t="s">
        <v>18989</v>
      </c>
      <c r="D10947" s="126" t="s">
        <v>21417</v>
      </c>
      <c r="E10947" s="126" t="s">
        <v>288</v>
      </c>
      <c r="F10947" s="126" t="s">
        <v>440</v>
      </c>
      <c r="G10947" s="126" t="s">
        <v>463</v>
      </c>
      <c r="H10947" s="126" t="s">
        <v>126</v>
      </c>
      <c r="I10947" s="126" t="s">
        <v>418</v>
      </c>
      <c r="J10947" s="126" t="s">
        <v>12989</v>
      </c>
      <c r="K10947" s="126" t="s">
        <v>613</v>
      </c>
      <c r="L10947" s="126" t="s">
        <v>2029</v>
      </c>
      <c r="M10947" s="130">
        <v>1216.8499999999999</v>
      </c>
      <c r="O10947" s="126" t="s">
        <v>445</v>
      </c>
      <c r="P10947" s="130">
        <v>0</v>
      </c>
      <c r="S10947" s="130">
        <v>0</v>
      </c>
      <c r="V10947" s="130">
        <v>1216.8499999999999</v>
      </c>
      <c r="X10947" s="126" t="s">
        <v>472</v>
      </c>
      <c r="Z10947" s="127"/>
      <c r="AA10947" s="128">
        <v>60</v>
      </c>
      <c r="AB10947" s="128">
        <v>1</v>
      </c>
      <c r="AD10947" s="126" t="s">
        <v>562</v>
      </c>
      <c r="AG10947" s="127"/>
      <c r="AI10947" s="127"/>
    </row>
    <row r="10948" spans="1:35" ht="14.85" customHeight="1">
      <c r="A10948" s="130">
        <v>5002781</v>
      </c>
      <c r="B10948" s="126" t="s">
        <v>21418</v>
      </c>
      <c r="C10948" s="126" t="s">
        <v>18989</v>
      </c>
      <c r="D10948" s="126" t="s">
        <v>21419</v>
      </c>
      <c r="E10948" s="126" t="s">
        <v>288</v>
      </c>
      <c r="F10948" s="126" t="s">
        <v>440</v>
      </c>
      <c r="G10948" s="126" t="s">
        <v>463</v>
      </c>
      <c r="H10948" s="126" t="s">
        <v>126</v>
      </c>
      <c r="I10948" s="126" t="s">
        <v>418</v>
      </c>
      <c r="J10948" s="126" t="s">
        <v>12989</v>
      </c>
      <c r="K10948" s="126" t="s">
        <v>613</v>
      </c>
      <c r="L10948" s="126" t="s">
        <v>2029</v>
      </c>
      <c r="M10948" s="130">
        <v>1216.8499999999999</v>
      </c>
      <c r="O10948" s="126" t="s">
        <v>445</v>
      </c>
      <c r="P10948" s="130">
        <v>0</v>
      </c>
      <c r="S10948" s="130">
        <v>0</v>
      </c>
      <c r="V10948" s="130">
        <v>1216.8499999999999</v>
      </c>
      <c r="X10948" s="126" t="s">
        <v>472</v>
      </c>
      <c r="Z10948" s="127"/>
      <c r="AA10948" s="128">
        <v>60</v>
      </c>
      <c r="AB10948" s="128">
        <v>1</v>
      </c>
      <c r="AD10948" s="126" t="s">
        <v>562</v>
      </c>
      <c r="AG10948" s="127"/>
      <c r="AI10948" s="127"/>
    </row>
    <row r="10949" spans="1:35" ht="14.85" customHeight="1">
      <c r="A10949" s="130">
        <v>5002780</v>
      </c>
      <c r="B10949" s="126" t="s">
        <v>21420</v>
      </c>
      <c r="C10949" s="126" t="s">
        <v>18989</v>
      </c>
      <c r="D10949" s="126" t="s">
        <v>21421</v>
      </c>
      <c r="E10949" s="126" t="s">
        <v>288</v>
      </c>
      <c r="F10949" s="126" t="s">
        <v>440</v>
      </c>
      <c r="G10949" s="126" t="s">
        <v>463</v>
      </c>
      <c r="H10949" s="126" t="s">
        <v>126</v>
      </c>
      <c r="I10949" s="126" t="s">
        <v>418</v>
      </c>
      <c r="J10949" s="126" t="s">
        <v>12989</v>
      </c>
      <c r="K10949" s="126" t="s">
        <v>613</v>
      </c>
      <c r="L10949" s="126" t="s">
        <v>2029</v>
      </c>
      <c r="M10949" s="130">
        <v>1216.8499999999999</v>
      </c>
      <c r="O10949" s="126" t="s">
        <v>445</v>
      </c>
      <c r="P10949" s="130">
        <v>0</v>
      </c>
      <c r="S10949" s="130">
        <v>0</v>
      </c>
      <c r="V10949" s="130">
        <v>1216.8499999999999</v>
      </c>
      <c r="X10949" s="126" t="s">
        <v>472</v>
      </c>
      <c r="Z10949" s="127"/>
      <c r="AA10949" s="128">
        <v>60</v>
      </c>
      <c r="AB10949" s="128">
        <v>1</v>
      </c>
      <c r="AD10949" s="126" t="s">
        <v>562</v>
      </c>
      <c r="AG10949" s="127"/>
      <c r="AI10949" s="127"/>
    </row>
    <row r="10950" spans="1:35" ht="14.85" customHeight="1">
      <c r="A10950" s="130">
        <v>5002779</v>
      </c>
      <c r="B10950" s="126" t="s">
        <v>21422</v>
      </c>
      <c r="C10950" s="126" t="s">
        <v>18989</v>
      </c>
      <c r="D10950" s="126" t="s">
        <v>21423</v>
      </c>
      <c r="E10950" s="126" t="s">
        <v>288</v>
      </c>
      <c r="F10950" s="126" t="s">
        <v>440</v>
      </c>
      <c r="G10950" s="126" t="s">
        <v>463</v>
      </c>
      <c r="H10950" s="126" t="s">
        <v>126</v>
      </c>
      <c r="I10950" s="126" t="s">
        <v>418</v>
      </c>
      <c r="J10950" s="126" t="s">
        <v>12989</v>
      </c>
      <c r="K10950" s="126" t="s">
        <v>613</v>
      </c>
      <c r="L10950" s="126" t="s">
        <v>2029</v>
      </c>
      <c r="M10950" s="130">
        <v>1216.8499999999999</v>
      </c>
      <c r="O10950" s="126" t="s">
        <v>445</v>
      </c>
      <c r="P10950" s="130">
        <v>0</v>
      </c>
      <c r="S10950" s="130">
        <v>0</v>
      </c>
      <c r="V10950" s="130">
        <v>1216.8499999999999</v>
      </c>
      <c r="X10950" s="126" t="s">
        <v>472</v>
      </c>
      <c r="Z10950" s="127"/>
      <c r="AA10950" s="128">
        <v>60</v>
      </c>
      <c r="AB10950" s="128">
        <v>1</v>
      </c>
      <c r="AD10950" s="126" t="s">
        <v>562</v>
      </c>
      <c r="AG10950" s="127"/>
      <c r="AI10950" s="127"/>
    </row>
    <row r="10951" spans="1:35" ht="14.85" customHeight="1">
      <c r="A10951" s="130">
        <v>5002778</v>
      </c>
      <c r="B10951" s="126" t="s">
        <v>21424</v>
      </c>
      <c r="C10951" s="126" t="s">
        <v>18989</v>
      </c>
      <c r="D10951" s="126" t="s">
        <v>21425</v>
      </c>
      <c r="E10951" s="126" t="s">
        <v>288</v>
      </c>
      <c r="F10951" s="126" t="s">
        <v>440</v>
      </c>
      <c r="G10951" s="126" t="s">
        <v>463</v>
      </c>
      <c r="H10951" s="126" t="s">
        <v>126</v>
      </c>
      <c r="I10951" s="126" t="s">
        <v>418</v>
      </c>
      <c r="J10951" s="126" t="s">
        <v>12989</v>
      </c>
      <c r="K10951" s="126" t="s">
        <v>613</v>
      </c>
      <c r="L10951" s="126" t="s">
        <v>2029</v>
      </c>
      <c r="M10951" s="130">
        <v>1216.8499999999999</v>
      </c>
      <c r="O10951" s="126" t="s">
        <v>445</v>
      </c>
      <c r="P10951" s="130">
        <v>0</v>
      </c>
      <c r="S10951" s="130">
        <v>0</v>
      </c>
      <c r="V10951" s="130">
        <v>1216.8499999999999</v>
      </c>
      <c r="X10951" s="126" t="s">
        <v>472</v>
      </c>
      <c r="Z10951" s="127"/>
      <c r="AA10951" s="128">
        <v>60</v>
      </c>
      <c r="AB10951" s="128">
        <v>1</v>
      </c>
      <c r="AD10951" s="126" t="s">
        <v>562</v>
      </c>
      <c r="AG10951" s="127"/>
      <c r="AI10951" s="127"/>
    </row>
    <row r="10952" spans="1:35" ht="14.85" customHeight="1">
      <c r="A10952" s="130">
        <v>5002777</v>
      </c>
      <c r="B10952" s="126" t="s">
        <v>21426</v>
      </c>
      <c r="C10952" s="126" t="s">
        <v>17460</v>
      </c>
      <c r="D10952" s="126" t="s">
        <v>21427</v>
      </c>
      <c r="E10952" s="126" t="s">
        <v>288</v>
      </c>
      <c r="F10952" s="126" t="s">
        <v>440</v>
      </c>
      <c r="G10952" s="126" t="s">
        <v>458</v>
      </c>
      <c r="H10952" s="126" t="s">
        <v>126</v>
      </c>
      <c r="I10952" s="126" t="s">
        <v>418</v>
      </c>
      <c r="J10952" s="126" t="s">
        <v>12989</v>
      </c>
      <c r="K10952" s="126" t="s">
        <v>613</v>
      </c>
      <c r="L10952" s="126" t="s">
        <v>2029</v>
      </c>
      <c r="M10952" s="130">
        <v>2347.12</v>
      </c>
      <c r="O10952" s="126" t="s">
        <v>445</v>
      </c>
      <c r="P10952" s="130">
        <v>0</v>
      </c>
      <c r="S10952" s="130">
        <v>0</v>
      </c>
      <c r="V10952" s="130">
        <v>2347.12</v>
      </c>
      <c r="X10952" s="126" t="s">
        <v>600</v>
      </c>
      <c r="Z10952" s="127"/>
      <c r="AA10952" s="128">
        <v>60</v>
      </c>
      <c r="AB10952" s="128">
        <v>1</v>
      </c>
      <c r="AD10952" s="126" t="s">
        <v>562</v>
      </c>
      <c r="AG10952" s="127"/>
      <c r="AI10952" s="127"/>
    </row>
    <row r="10953" spans="1:35" ht="14.85" customHeight="1">
      <c r="A10953" s="130">
        <v>5013112</v>
      </c>
      <c r="B10953" s="126" t="s">
        <v>413</v>
      </c>
      <c r="C10953" s="126" t="s">
        <v>21033</v>
      </c>
      <c r="E10953" s="126" t="s">
        <v>288</v>
      </c>
      <c r="F10953" s="126" t="s">
        <v>364</v>
      </c>
      <c r="G10953" s="126" t="s">
        <v>417</v>
      </c>
      <c r="H10953" s="126" t="s">
        <v>126</v>
      </c>
      <c r="I10953" s="126" t="s">
        <v>126</v>
      </c>
      <c r="J10953" s="126" t="s">
        <v>466</v>
      </c>
      <c r="K10953" s="126" t="s">
        <v>467</v>
      </c>
      <c r="L10953" s="126" t="s">
        <v>468</v>
      </c>
      <c r="M10953" s="130">
        <v>6817.44</v>
      </c>
      <c r="O10953" s="126" t="s">
        <v>365</v>
      </c>
      <c r="P10953" s="130">
        <v>0</v>
      </c>
      <c r="S10953" s="130">
        <v>0</v>
      </c>
      <c r="V10953" s="130">
        <v>15485.2</v>
      </c>
      <c r="X10953" s="126" t="s">
        <v>510</v>
      </c>
      <c r="Z10953" s="127"/>
      <c r="AA10953" s="128">
        <v>2</v>
      </c>
      <c r="AB10953" s="128">
        <v>60</v>
      </c>
      <c r="AC10953" s="126" t="s">
        <v>366</v>
      </c>
      <c r="AD10953" s="126" t="s">
        <v>1990</v>
      </c>
      <c r="AG10953" s="127"/>
      <c r="AI10953" s="127"/>
    </row>
    <row r="10954" spans="1:35" ht="14.85" customHeight="1">
      <c r="A10954" s="130">
        <v>5002227</v>
      </c>
      <c r="B10954" s="126" t="s">
        <v>21428</v>
      </c>
      <c r="C10954" s="126" t="s">
        <v>14890</v>
      </c>
      <c r="D10954" s="126" t="s">
        <v>16670</v>
      </c>
      <c r="E10954" s="126" t="s">
        <v>288</v>
      </c>
      <c r="F10954" s="126" t="s">
        <v>491</v>
      </c>
      <c r="G10954" s="126" t="s">
        <v>417</v>
      </c>
      <c r="H10954" s="126" t="s">
        <v>126</v>
      </c>
      <c r="I10954" s="126" t="s">
        <v>126</v>
      </c>
      <c r="J10954" s="126" t="s">
        <v>1248</v>
      </c>
      <c r="K10954" s="126" t="s">
        <v>613</v>
      </c>
      <c r="L10954" s="126" t="s">
        <v>1249</v>
      </c>
      <c r="M10954" s="130">
        <v>6909.6</v>
      </c>
      <c r="N10954" s="126" t="s">
        <v>290</v>
      </c>
      <c r="O10954" s="126" t="s">
        <v>1311</v>
      </c>
      <c r="P10954" s="130">
        <v>0</v>
      </c>
      <c r="S10954" s="130">
        <v>0</v>
      </c>
      <c r="V10954" s="130">
        <v>7677.34</v>
      </c>
      <c r="X10954" s="126" t="s">
        <v>1312</v>
      </c>
      <c r="Y10954" s="126" t="s">
        <v>517</v>
      </c>
      <c r="Z10954" s="127" t="s">
        <v>309</v>
      </c>
      <c r="AA10954" s="128">
        <v>1</v>
      </c>
      <c r="AB10954" s="128">
        <v>60</v>
      </c>
      <c r="AD10954" s="126" t="s">
        <v>562</v>
      </c>
      <c r="AG10954" s="127"/>
      <c r="AI10954" s="127"/>
    </row>
    <row r="10955" spans="1:35" ht="14.85" customHeight="1">
      <c r="A10955" s="130">
        <v>5002226</v>
      </c>
      <c r="B10955" s="126" t="s">
        <v>21429</v>
      </c>
      <c r="C10955" s="126" t="s">
        <v>10088</v>
      </c>
      <c r="D10955" s="126" t="s">
        <v>16670</v>
      </c>
      <c r="E10955" s="126" t="s">
        <v>288</v>
      </c>
      <c r="F10955" s="126" t="s">
        <v>491</v>
      </c>
      <c r="G10955" s="126" t="s">
        <v>417</v>
      </c>
      <c r="H10955" s="126" t="s">
        <v>126</v>
      </c>
      <c r="I10955" s="126" t="s">
        <v>126</v>
      </c>
      <c r="J10955" s="126" t="s">
        <v>1248</v>
      </c>
      <c r="K10955" s="126" t="s">
        <v>613</v>
      </c>
      <c r="L10955" s="126" t="s">
        <v>1249</v>
      </c>
      <c r="M10955" s="130">
        <v>2222.84</v>
      </c>
      <c r="N10955" s="126" t="s">
        <v>290</v>
      </c>
      <c r="O10955" s="126" t="s">
        <v>1311</v>
      </c>
      <c r="P10955" s="130">
        <v>0</v>
      </c>
      <c r="S10955" s="130">
        <v>0</v>
      </c>
      <c r="V10955" s="130">
        <v>2469.83</v>
      </c>
      <c r="X10955" s="126" t="s">
        <v>1312</v>
      </c>
      <c r="Y10955" s="126" t="s">
        <v>517</v>
      </c>
      <c r="Z10955" s="127" t="s">
        <v>309</v>
      </c>
      <c r="AA10955" s="128">
        <v>1</v>
      </c>
      <c r="AB10955" s="128">
        <v>60</v>
      </c>
      <c r="AD10955" s="126" t="s">
        <v>562</v>
      </c>
      <c r="AG10955" s="127"/>
      <c r="AI10955" s="127"/>
    </row>
    <row r="10956" spans="1:35" ht="14.85" customHeight="1">
      <c r="A10956" s="130">
        <v>5002225</v>
      </c>
      <c r="B10956" s="126" t="s">
        <v>21430</v>
      </c>
      <c r="C10956" s="126" t="s">
        <v>21431</v>
      </c>
      <c r="D10956" s="126" t="s">
        <v>21432</v>
      </c>
      <c r="E10956" s="126" t="s">
        <v>288</v>
      </c>
      <c r="F10956" s="126" t="s">
        <v>522</v>
      </c>
      <c r="G10956" s="126" t="s">
        <v>21433</v>
      </c>
      <c r="H10956" s="126" t="s">
        <v>524</v>
      </c>
      <c r="I10956" s="126" t="s">
        <v>418</v>
      </c>
      <c r="J10956" s="126" t="s">
        <v>16411</v>
      </c>
      <c r="K10956" s="126" t="s">
        <v>535</v>
      </c>
      <c r="L10956" s="126" t="s">
        <v>3257</v>
      </c>
      <c r="M10956" s="130">
        <v>2634.5</v>
      </c>
      <c r="N10956" s="126" t="s">
        <v>290</v>
      </c>
      <c r="O10956" s="126" t="s">
        <v>528</v>
      </c>
      <c r="P10956" s="130">
        <v>0</v>
      </c>
      <c r="S10956" s="130">
        <v>0</v>
      </c>
      <c r="V10956" s="130">
        <v>5447.51</v>
      </c>
      <c r="X10956" s="126" t="s">
        <v>5784</v>
      </c>
      <c r="Z10956" s="127"/>
      <c r="AA10956" s="128"/>
      <c r="AB10956" s="128"/>
      <c r="AD10956" s="126" t="s">
        <v>562</v>
      </c>
      <c r="AG10956" s="127"/>
      <c r="AI10956" s="127"/>
    </row>
    <row r="10957" spans="1:35" ht="14.85" customHeight="1">
      <c r="A10957" s="130">
        <v>5002224</v>
      </c>
      <c r="B10957" s="126" t="s">
        <v>21434</v>
      </c>
      <c r="C10957" s="126" t="s">
        <v>21435</v>
      </c>
      <c r="D10957" s="126" t="s">
        <v>16670</v>
      </c>
      <c r="E10957" s="126" t="s">
        <v>288</v>
      </c>
      <c r="F10957" s="126" t="s">
        <v>491</v>
      </c>
      <c r="G10957" s="126" t="s">
        <v>417</v>
      </c>
      <c r="H10957" s="126" t="s">
        <v>126</v>
      </c>
      <c r="I10957" s="126" t="s">
        <v>126</v>
      </c>
      <c r="J10957" s="126" t="s">
        <v>1248</v>
      </c>
      <c r="K10957" s="126" t="s">
        <v>613</v>
      </c>
      <c r="L10957" s="126" t="s">
        <v>1249</v>
      </c>
      <c r="M10957" s="130">
        <v>4161.71</v>
      </c>
      <c r="N10957" s="126" t="s">
        <v>290</v>
      </c>
      <c r="O10957" s="126" t="s">
        <v>1311</v>
      </c>
      <c r="P10957" s="130">
        <v>0</v>
      </c>
      <c r="S10957" s="130">
        <v>0</v>
      </c>
      <c r="V10957" s="130">
        <v>4624.13</v>
      </c>
      <c r="X10957" s="126" t="s">
        <v>1312</v>
      </c>
      <c r="Y10957" s="126" t="s">
        <v>517</v>
      </c>
      <c r="Z10957" s="127" t="s">
        <v>309</v>
      </c>
      <c r="AA10957" s="128">
        <v>1</v>
      </c>
      <c r="AB10957" s="128">
        <v>60</v>
      </c>
      <c r="AD10957" s="126" t="s">
        <v>562</v>
      </c>
      <c r="AG10957" s="127"/>
      <c r="AI10957" s="127"/>
    </row>
    <row r="10958" spans="1:35" ht="14.85" customHeight="1">
      <c r="A10958" s="130">
        <v>5002223</v>
      </c>
      <c r="B10958" s="126" t="s">
        <v>21436</v>
      </c>
      <c r="C10958" s="126" t="s">
        <v>21437</v>
      </c>
      <c r="D10958" s="126" t="s">
        <v>16670</v>
      </c>
      <c r="E10958" s="126" t="s">
        <v>288</v>
      </c>
      <c r="F10958" s="126" t="s">
        <v>491</v>
      </c>
      <c r="G10958" s="126" t="s">
        <v>417</v>
      </c>
      <c r="H10958" s="126" t="s">
        <v>126</v>
      </c>
      <c r="I10958" s="126" t="s">
        <v>126</v>
      </c>
      <c r="J10958" s="126" t="s">
        <v>1248</v>
      </c>
      <c r="K10958" s="126" t="s">
        <v>613</v>
      </c>
      <c r="L10958" s="126" t="s">
        <v>1249</v>
      </c>
      <c r="M10958" s="130">
        <v>9298.1200000000008</v>
      </c>
      <c r="N10958" s="126" t="s">
        <v>290</v>
      </c>
      <c r="O10958" s="126" t="s">
        <v>1311</v>
      </c>
      <c r="P10958" s="130">
        <v>0</v>
      </c>
      <c r="S10958" s="130">
        <v>0</v>
      </c>
      <c r="V10958" s="130">
        <v>10331.25</v>
      </c>
      <c r="X10958" s="126" t="s">
        <v>1312</v>
      </c>
      <c r="Y10958" s="126" t="s">
        <v>517</v>
      </c>
      <c r="Z10958" s="127" t="s">
        <v>309</v>
      </c>
      <c r="AA10958" s="128">
        <v>1</v>
      </c>
      <c r="AB10958" s="128">
        <v>60</v>
      </c>
      <c r="AD10958" s="126" t="s">
        <v>562</v>
      </c>
      <c r="AG10958" s="127"/>
      <c r="AI10958" s="127"/>
    </row>
    <row r="10959" spans="1:35" ht="14.85" customHeight="1">
      <c r="A10959" s="130">
        <v>5002222</v>
      </c>
      <c r="B10959" s="126" t="s">
        <v>21438</v>
      </c>
      <c r="C10959" s="126" t="s">
        <v>21439</v>
      </c>
      <c r="D10959" s="126" t="s">
        <v>16670</v>
      </c>
      <c r="E10959" s="126" t="s">
        <v>288</v>
      </c>
      <c r="F10959" s="126" t="s">
        <v>491</v>
      </c>
      <c r="G10959" s="126" t="s">
        <v>417</v>
      </c>
      <c r="H10959" s="126" t="s">
        <v>126</v>
      </c>
      <c r="I10959" s="126" t="s">
        <v>126</v>
      </c>
      <c r="J10959" s="126" t="s">
        <v>1248</v>
      </c>
      <c r="K10959" s="126" t="s">
        <v>613</v>
      </c>
      <c r="L10959" s="126" t="s">
        <v>1249</v>
      </c>
      <c r="M10959" s="130">
        <v>7420.62</v>
      </c>
      <c r="N10959" s="126" t="s">
        <v>290</v>
      </c>
      <c r="O10959" s="126" t="s">
        <v>1311</v>
      </c>
      <c r="P10959" s="130">
        <v>0</v>
      </c>
      <c r="S10959" s="130">
        <v>0</v>
      </c>
      <c r="V10959" s="130">
        <v>8245.14</v>
      </c>
      <c r="X10959" s="126" t="s">
        <v>1312</v>
      </c>
      <c r="Y10959" s="126" t="s">
        <v>517</v>
      </c>
      <c r="Z10959" s="127" t="s">
        <v>309</v>
      </c>
      <c r="AA10959" s="128">
        <v>1</v>
      </c>
      <c r="AB10959" s="128">
        <v>60</v>
      </c>
      <c r="AD10959" s="126" t="s">
        <v>562</v>
      </c>
      <c r="AG10959" s="127"/>
      <c r="AI10959" s="127"/>
    </row>
    <row r="10960" spans="1:35" ht="14.85" customHeight="1">
      <c r="A10960" s="130">
        <v>5002221</v>
      </c>
      <c r="B10960" s="126" t="s">
        <v>21440</v>
      </c>
      <c r="C10960" s="126" t="s">
        <v>14074</v>
      </c>
      <c r="D10960" s="126" t="s">
        <v>16670</v>
      </c>
      <c r="E10960" s="126" t="s">
        <v>288</v>
      </c>
      <c r="F10960" s="126" t="s">
        <v>491</v>
      </c>
      <c r="G10960" s="126" t="s">
        <v>417</v>
      </c>
      <c r="H10960" s="126" t="s">
        <v>126</v>
      </c>
      <c r="I10960" s="126" t="s">
        <v>126</v>
      </c>
      <c r="J10960" s="126" t="s">
        <v>1248</v>
      </c>
      <c r="K10960" s="126" t="s">
        <v>613</v>
      </c>
      <c r="L10960" s="126" t="s">
        <v>1249</v>
      </c>
      <c r="M10960" s="130">
        <v>558.34</v>
      </c>
      <c r="N10960" s="126" t="s">
        <v>290</v>
      </c>
      <c r="O10960" s="126" t="s">
        <v>1311</v>
      </c>
      <c r="P10960" s="130">
        <v>0</v>
      </c>
      <c r="S10960" s="130">
        <v>0</v>
      </c>
      <c r="V10960" s="130">
        <v>620.38</v>
      </c>
      <c r="X10960" s="126" t="s">
        <v>1312</v>
      </c>
      <c r="Y10960" s="126" t="s">
        <v>517</v>
      </c>
      <c r="Z10960" s="127" t="s">
        <v>309</v>
      </c>
      <c r="AA10960" s="128">
        <v>1</v>
      </c>
      <c r="AB10960" s="128">
        <v>60</v>
      </c>
      <c r="AD10960" s="126" t="s">
        <v>562</v>
      </c>
      <c r="AG10960" s="127"/>
      <c r="AI10960" s="127"/>
    </row>
    <row r="10961" spans="1:35" ht="14.85" customHeight="1">
      <c r="A10961" s="130">
        <v>5010373</v>
      </c>
      <c r="B10961" s="126" t="s">
        <v>21441</v>
      </c>
      <c r="C10961" s="126" t="s">
        <v>6801</v>
      </c>
      <c r="D10961" s="126" t="s">
        <v>21442</v>
      </c>
      <c r="E10961" s="126" t="s">
        <v>288</v>
      </c>
      <c r="F10961" s="126" t="s">
        <v>522</v>
      </c>
      <c r="G10961" s="126" t="s">
        <v>1967</v>
      </c>
      <c r="H10961" s="126" t="s">
        <v>974</v>
      </c>
      <c r="I10961" s="126" t="s">
        <v>418</v>
      </c>
      <c r="J10961" s="126" t="s">
        <v>4903</v>
      </c>
      <c r="K10961" s="126" t="s">
        <v>613</v>
      </c>
      <c r="L10961" s="126" t="s">
        <v>3892</v>
      </c>
      <c r="M10961" s="130">
        <v>2225.9499999999998</v>
      </c>
      <c r="N10961" s="126" t="s">
        <v>290</v>
      </c>
      <c r="O10961" s="126" t="s">
        <v>528</v>
      </c>
      <c r="P10961" s="130">
        <v>0</v>
      </c>
      <c r="S10961" s="130">
        <v>0</v>
      </c>
      <c r="V10961" s="130">
        <v>2225.9499999999998</v>
      </c>
      <c r="X10961" s="126" t="s">
        <v>3316</v>
      </c>
      <c r="Z10961" s="127"/>
      <c r="AA10961" s="128"/>
      <c r="AB10961" s="128"/>
      <c r="AD10961" s="126" t="s">
        <v>562</v>
      </c>
      <c r="AG10961" s="127"/>
      <c r="AI10961" s="127"/>
    </row>
    <row r="10962" spans="1:35" ht="14.85" customHeight="1">
      <c r="A10962" s="130">
        <v>5002220</v>
      </c>
      <c r="B10962" s="126" t="s">
        <v>21443</v>
      </c>
      <c r="C10962" s="126" t="s">
        <v>10160</v>
      </c>
      <c r="D10962" s="126" t="s">
        <v>16670</v>
      </c>
      <c r="E10962" s="126" t="s">
        <v>288</v>
      </c>
      <c r="F10962" s="126" t="s">
        <v>491</v>
      </c>
      <c r="G10962" s="126" t="s">
        <v>417</v>
      </c>
      <c r="H10962" s="126" t="s">
        <v>126</v>
      </c>
      <c r="I10962" s="126" t="s">
        <v>308</v>
      </c>
      <c r="J10962" s="126" t="s">
        <v>1248</v>
      </c>
      <c r="K10962" s="126" t="s">
        <v>613</v>
      </c>
      <c r="L10962" s="126" t="s">
        <v>1249</v>
      </c>
      <c r="M10962" s="130">
        <v>2110.66</v>
      </c>
      <c r="N10962" s="126" t="s">
        <v>290</v>
      </c>
      <c r="O10962" s="126" t="s">
        <v>1311</v>
      </c>
      <c r="P10962" s="130">
        <v>0</v>
      </c>
      <c r="S10962" s="130">
        <v>0</v>
      </c>
      <c r="V10962" s="130">
        <v>2345.1799999999998</v>
      </c>
      <c r="X10962" s="126" t="s">
        <v>1312</v>
      </c>
      <c r="Y10962" s="126" t="s">
        <v>517</v>
      </c>
      <c r="Z10962" s="127" t="s">
        <v>309</v>
      </c>
      <c r="AA10962" s="128">
        <v>1</v>
      </c>
      <c r="AB10962" s="128">
        <v>60</v>
      </c>
      <c r="AD10962" s="126" t="s">
        <v>562</v>
      </c>
      <c r="AG10962" s="127"/>
      <c r="AI10962" s="127"/>
    </row>
    <row r="10963" spans="1:35" ht="14.85" customHeight="1">
      <c r="A10963" s="130">
        <v>5002219</v>
      </c>
      <c r="B10963" s="126" t="s">
        <v>21444</v>
      </c>
      <c r="C10963" s="126" t="s">
        <v>21445</v>
      </c>
      <c r="D10963" s="126" t="s">
        <v>21446</v>
      </c>
      <c r="E10963" s="126" t="s">
        <v>288</v>
      </c>
      <c r="F10963" s="126" t="s">
        <v>491</v>
      </c>
      <c r="G10963" s="126" t="s">
        <v>417</v>
      </c>
      <c r="H10963" s="126" t="s">
        <v>126</v>
      </c>
      <c r="I10963" s="126" t="s">
        <v>308</v>
      </c>
      <c r="J10963" s="126" t="s">
        <v>1248</v>
      </c>
      <c r="K10963" s="126" t="s">
        <v>613</v>
      </c>
      <c r="L10963" s="126" t="s">
        <v>1249</v>
      </c>
      <c r="M10963" s="130">
        <v>3075.7</v>
      </c>
      <c r="N10963" s="126" t="s">
        <v>290</v>
      </c>
      <c r="O10963" s="126" t="s">
        <v>1311</v>
      </c>
      <c r="P10963" s="130">
        <v>0</v>
      </c>
      <c r="S10963" s="130">
        <v>0</v>
      </c>
      <c r="V10963" s="130">
        <v>3417.45</v>
      </c>
      <c r="X10963" s="126" t="s">
        <v>1312</v>
      </c>
      <c r="Y10963" s="126" t="s">
        <v>517</v>
      </c>
      <c r="Z10963" s="127" t="s">
        <v>309</v>
      </c>
      <c r="AA10963" s="128">
        <v>1</v>
      </c>
      <c r="AB10963" s="128">
        <v>60</v>
      </c>
      <c r="AD10963" s="126" t="s">
        <v>562</v>
      </c>
      <c r="AG10963" s="127"/>
      <c r="AI10963" s="127"/>
    </row>
    <row r="10964" spans="1:35" ht="14.85" customHeight="1">
      <c r="A10964" s="130">
        <v>5002218</v>
      </c>
      <c r="B10964" s="126" t="s">
        <v>21447</v>
      </c>
      <c r="C10964" s="126" t="s">
        <v>6458</v>
      </c>
      <c r="D10964" s="126" t="s">
        <v>16670</v>
      </c>
      <c r="E10964" s="126" t="s">
        <v>288</v>
      </c>
      <c r="F10964" s="126" t="s">
        <v>491</v>
      </c>
      <c r="G10964" s="126" t="s">
        <v>417</v>
      </c>
      <c r="H10964" s="126" t="s">
        <v>126</v>
      </c>
      <c r="I10964" s="126" t="s">
        <v>308</v>
      </c>
      <c r="J10964" s="126" t="s">
        <v>1248</v>
      </c>
      <c r="K10964" s="126" t="s">
        <v>613</v>
      </c>
      <c r="L10964" s="126" t="s">
        <v>1249</v>
      </c>
      <c r="M10964" s="130">
        <v>519.76</v>
      </c>
      <c r="N10964" s="126" t="s">
        <v>290</v>
      </c>
      <c r="O10964" s="126" t="s">
        <v>1311</v>
      </c>
      <c r="P10964" s="130">
        <v>0</v>
      </c>
      <c r="S10964" s="130">
        <v>0</v>
      </c>
      <c r="V10964" s="130">
        <v>577.52</v>
      </c>
      <c r="X10964" s="126" t="s">
        <v>1312</v>
      </c>
      <c r="Y10964" s="126" t="s">
        <v>517</v>
      </c>
      <c r="Z10964" s="127" t="s">
        <v>309</v>
      </c>
      <c r="AA10964" s="128">
        <v>1</v>
      </c>
      <c r="AB10964" s="128">
        <v>60</v>
      </c>
      <c r="AD10964" s="126" t="s">
        <v>562</v>
      </c>
      <c r="AG10964" s="127"/>
      <c r="AI10964" s="127"/>
    </row>
    <row r="10965" spans="1:35" ht="14.85" customHeight="1">
      <c r="A10965" s="130">
        <v>5002217</v>
      </c>
      <c r="B10965" s="126" t="s">
        <v>21448</v>
      </c>
      <c r="C10965" s="126" t="s">
        <v>21449</v>
      </c>
      <c r="D10965" s="126" t="s">
        <v>16670</v>
      </c>
      <c r="E10965" s="126" t="s">
        <v>288</v>
      </c>
      <c r="F10965" s="126" t="s">
        <v>491</v>
      </c>
      <c r="G10965" s="126" t="s">
        <v>417</v>
      </c>
      <c r="H10965" s="126" t="s">
        <v>126</v>
      </c>
      <c r="I10965" s="126" t="s">
        <v>126</v>
      </c>
      <c r="J10965" s="126" t="s">
        <v>1248</v>
      </c>
      <c r="K10965" s="126" t="s">
        <v>613</v>
      </c>
      <c r="L10965" s="126" t="s">
        <v>1249</v>
      </c>
      <c r="M10965" s="130">
        <v>3407.04</v>
      </c>
      <c r="N10965" s="126" t="s">
        <v>290</v>
      </c>
      <c r="O10965" s="126" t="s">
        <v>1311</v>
      </c>
      <c r="P10965" s="130">
        <v>0</v>
      </c>
      <c r="S10965" s="130">
        <v>0</v>
      </c>
      <c r="V10965" s="130">
        <v>3785.6</v>
      </c>
      <c r="X10965" s="126" t="s">
        <v>1312</v>
      </c>
      <c r="Y10965" s="126" t="s">
        <v>517</v>
      </c>
      <c r="Z10965" s="127" t="s">
        <v>309</v>
      </c>
      <c r="AA10965" s="128">
        <v>1</v>
      </c>
      <c r="AB10965" s="128">
        <v>60</v>
      </c>
      <c r="AD10965" s="126" t="s">
        <v>562</v>
      </c>
      <c r="AG10965" s="127"/>
      <c r="AI10965" s="127"/>
    </row>
    <row r="10966" spans="1:35" ht="14.85" customHeight="1">
      <c r="A10966" s="130">
        <v>5002216</v>
      </c>
      <c r="B10966" s="126" t="s">
        <v>21450</v>
      </c>
      <c r="C10966" s="126" t="s">
        <v>20417</v>
      </c>
      <c r="D10966" s="126" t="s">
        <v>16670</v>
      </c>
      <c r="E10966" s="126" t="s">
        <v>288</v>
      </c>
      <c r="F10966" s="126" t="s">
        <v>491</v>
      </c>
      <c r="G10966" s="126" t="s">
        <v>417</v>
      </c>
      <c r="H10966" s="126" t="s">
        <v>126</v>
      </c>
      <c r="I10966" s="126" t="s">
        <v>308</v>
      </c>
      <c r="J10966" s="126" t="s">
        <v>1248</v>
      </c>
      <c r="K10966" s="126" t="s">
        <v>613</v>
      </c>
      <c r="L10966" s="126" t="s">
        <v>1249</v>
      </c>
      <c r="M10966" s="130">
        <v>4751.62</v>
      </c>
      <c r="N10966" s="126" t="s">
        <v>290</v>
      </c>
      <c r="O10966" s="126" t="s">
        <v>1311</v>
      </c>
      <c r="P10966" s="130">
        <v>0</v>
      </c>
      <c r="S10966" s="130">
        <v>0</v>
      </c>
      <c r="V10966" s="130">
        <v>5279.58</v>
      </c>
      <c r="X10966" s="126" t="s">
        <v>1312</v>
      </c>
      <c r="Y10966" s="126" t="s">
        <v>517</v>
      </c>
      <c r="Z10966" s="127" t="s">
        <v>309</v>
      </c>
      <c r="AA10966" s="128">
        <v>1</v>
      </c>
      <c r="AB10966" s="128">
        <v>60</v>
      </c>
      <c r="AD10966" s="126" t="s">
        <v>562</v>
      </c>
      <c r="AG10966" s="127"/>
      <c r="AI10966" s="127"/>
    </row>
    <row r="10967" spans="1:35" ht="14.85" customHeight="1">
      <c r="A10967" s="130">
        <v>5002215</v>
      </c>
      <c r="B10967" s="126" t="s">
        <v>21451</v>
      </c>
      <c r="C10967" s="126" t="s">
        <v>17344</v>
      </c>
      <c r="D10967" s="126" t="s">
        <v>16670</v>
      </c>
      <c r="E10967" s="126" t="s">
        <v>288</v>
      </c>
      <c r="F10967" s="126" t="s">
        <v>491</v>
      </c>
      <c r="G10967" s="126" t="s">
        <v>417</v>
      </c>
      <c r="H10967" s="126" t="s">
        <v>126</v>
      </c>
      <c r="I10967" s="126" t="s">
        <v>308</v>
      </c>
      <c r="J10967" s="126" t="s">
        <v>1248</v>
      </c>
      <c r="K10967" s="126" t="s">
        <v>613</v>
      </c>
      <c r="L10967" s="126" t="s">
        <v>1249</v>
      </c>
      <c r="M10967" s="130">
        <v>3161.6</v>
      </c>
      <c r="N10967" s="126" t="s">
        <v>290</v>
      </c>
      <c r="O10967" s="126" t="s">
        <v>1311</v>
      </c>
      <c r="P10967" s="130">
        <v>0</v>
      </c>
      <c r="S10967" s="130">
        <v>0</v>
      </c>
      <c r="V10967" s="130">
        <v>3512.89</v>
      </c>
      <c r="X10967" s="126" t="s">
        <v>1312</v>
      </c>
      <c r="Y10967" s="126" t="s">
        <v>517</v>
      </c>
      <c r="Z10967" s="127" t="s">
        <v>309</v>
      </c>
      <c r="AA10967" s="128">
        <v>1</v>
      </c>
      <c r="AB10967" s="128">
        <v>60</v>
      </c>
      <c r="AD10967" s="126" t="s">
        <v>562</v>
      </c>
      <c r="AG10967" s="127"/>
      <c r="AI10967" s="127"/>
    </row>
    <row r="10968" spans="1:35" ht="14.85" customHeight="1">
      <c r="A10968" s="130">
        <v>5002214</v>
      </c>
      <c r="B10968" s="126" t="s">
        <v>21452</v>
      </c>
      <c r="C10968" s="126" t="s">
        <v>21453</v>
      </c>
      <c r="D10968" s="126" t="s">
        <v>4180</v>
      </c>
      <c r="E10968" s="126" t="s">
        <v>288</v>
      </c>
      <c r="F10968" s="126" t="s">
        <v>491</v>
      </c>
      <c r="G10968" s="126" t="s">
        <v>417</v>
      </c>
      <c r="H10968" s="126" t="s">
        <v>126</v>
      </c>
      <c r="I10968" s="126" t="s">
        <v>126</v>
      </c>
      <c r="J10968" s="126" t="s">
        <v>1248</v>
      </c>
      <c r="K10968" s="126" t="s">
        <v>613</v>
      </c>
      <c r="L10968" s="126" t="s">
        <v>1249</v>
      </c>
      <c r="M10968" s="130">
        <v>974.4</v>
      </c>
      <c r="O10968" s="126" t="s">
        <v>833</v>
      </c>
      <c r="P10968" s="130">
        <v>0</v>
      </c>
      <c r="S10968" s="130">
        <v>0</v>
      </c>
      <c r="V10968" s="130">
        <v>1051.82</v>
      </c>
      <c r="X10968" s="126" t="s">
        <v>4181</v>
      </c>
      <c r="Z10968" s="127"/>
      <c r="AA10968" s="128">
        <v>1</v>
      </c>
      <c r="AB10968" s="128">
        <v>36</v>
      </c>
      <c r="AD10968" s="126" t="s">
        <v>562</v>
      </c>
      <c r="AG10968" s="127"/>
      <c r="AI10968" s="127"/>
    </row>
    <row r="10969" spans="1:35" ht="14.85" customHeight="1">
      <c r="A10969" s="130">
        <v>5002213</v>
      </c>
      <c r="B10969" s="126" t="s">
        <v>21454</v>
      </c>
      <c r="C10969" s="126" t="s">
        <v>21455</v>
      </c>
      <c r="D10969" s="126" t="s">
        <v>21456</v>
      </c>
      <c r="E10969" s="126" t="s">
        <v>288</v>
      </c>
      <c r="F10969" s="126" t="s">
        <v>522</v>
      </c>
      <c r="G10969" s="126" t="s">
        <v>6662</v>
      </c>
      <c r="H10969" s="126" t="s">
        <v>524</v>
      </c>
      <c r="I10969" s="126" t="s">
        <v>418</v>
      </c>
      <c r="J10969" s="126" t="s">
        <v>16411</v>
      </c>
      <c r="K10969" s="126" t="s">
        <v>535</v>
      </c>
      <c r="L10969" s="126" t="s">
        <v>3257</v>
      </c>
      <c r="M10969" s="130">
        <v>2863.6</v>
      </c>
      <c r="N10969" s="126" t="s">
        <v>290</v>
      </c>
      <c r="O10969" s="126" t="s">
        <v>528</v>
      </c>
      <c r="P10969" s="130">
        <v>0</v>
      </c>
      <c r="S10969" s="130">
        <v>0</v>
      </c>
      <c r="V10969" s="130">
        <v>2863.6</v>
      </c>
      <c r="X10969" s="126" t="s">
        <v>5784</v>
      </c>
      <c r="Z10969" s="127"/>
      <c r="AA10969" s="128"/>
      <c r="AB10969" s="128"/>
      <c r="AD10969" s="126" t="s">
        <v>562</v>
      </c>
      <c r="AG10969" s="127"/>
      <c r="AI10969" s="127"/>
    </row>
    <row r="10970" spans="1:35" ht="14.85" customHeight="1">
      <c r="A10970" s="130">
        <v>5002212</v>
      </c>
      <c r="B10970" s="126" t="s">
        <v>21457</v>
      </c>
      <c r="C10970" s="126" t="s">
        <v>21458</v>
      </c>
      <c r="D10970" s="126" t="s">
        <v>4180</v>
      </c>
      <c r="E10970" s="126" t="s">
        <v>288</v>
      </c>
      <c r="F10970" s="126" t="s">
        <v>491</v>
      </c>
      <c r="G10970" s="126" t="s">
        <v>417</v>
      </c>
      <c r="H10970" s="126" t="s">
        <v>126</v>
      </c>
      <c r="I10970" s="126" t="s">
        <v>126</v>
      </c>
      <c r="J10970" s="126" t="s">
        <v>1248</v>
      </c>
      <c r="K10970" s="126" t="s">
        <v>613</v>
      </c>
      <c r="L10970" s="126" t="s">
        <v>1249</v>
      </c>
      <c r="M10970" s="130">
        <v>515.20000000000005</v>
      </c>
      <c r="O10970" s="126" t="s">
        <v>833</v>
      </c>
      <c r="P10970" s="130">
        <v>0</v>
      </c>
      <c r="S10970" s="130">
        <v>0</v>
      </c>
      <c r="V10970" s="130">
        <v>515.20000000000005</v>
      </c>
      <c r="X10970" s="126" t="s">
        <v>4181</v>
      </c>
      <c r="Z10970" s="127"/>
      <c r="AA10970" s="128">
        <v>1</v>
      </c>
      <c r="AB10970" s="128">
        <v>36</v>
      </c>
      <c r="AD10970" s="126" t="s">
        <v>562</v>
      </c>
      <c r="AG10970" s="127"/>
      <c r="AI10970" s="127"/>
    </row>
    <row r="10971" spans="1:35" ht="14.85" customHeight="1">
      <c r="A10971" s="130">
        <v>5002211</v>
      </c>
      <c r="B10971" s="126" t="s">
        <v>21459</v>
      </c>
      <c r="C10971" s="126" t="s">
        <v>21460</v>
      </c>
      <c r="D10971" s="126" t="s">
        <v>21299</v>
      </c>
      <c r="E10971" s="126" t="s">
        <v>288</v>
      </c>
      <c r="F10971" s="126" t="s">
        <v>491</v>
      </c>
      <c r="G10971" s="126" t="s">
        <v>417</v>
      </c>
      <c r="H10971" s="126" t="s">
        <v>126</v>
      </c>
      <c r="I10971" s="126" t="s">
        <v>126</v>
      </c>
      <c r="J10971" s="126" t="s">
        <v>1248</v>
      </c>
      <c r="K10971" s="126" t="s">
        <v>613</v>
      </c>
      <c r="L10971" s="126" t="s">
        <v>1249</v>
      </c>
      <c r="M10971" s="130">
        <v>19477.919999999998</v>
      </c>
      <c r="N10971" s="126" t="s">
        <v>290</v>
      </c>
      <c r="O10971" s="126" t="s">
        <v>1601</v>
      </c>
      <c r="P10971" s="130">
        <v>0</v>
      </c>
      <c r="S10971" s="130">
        <v>0</v>
      </c>
      <c r="V10971" s="130">
        <v>23336.89</v>
      </c>
      <c r="X10971" s="126" t="s">
        <v>4361</v>
      </c>
      <c r="Y10971" s="126" t="s">
        <v>517</v>
      </c>
      <c r="Z10971" s="127"/>
      <c r="AA10971" s="128">
        <v>1</v>
      </c>
      <c r="AB10971" s="128">
        <v>60</v>
      </c>
      <c r="AD10971" s="126" t="s">
        <v>562</v>
      </c>
      <c r="AG10971" s="127"/>
      <c r="AI10971" s="127"/>
    </row>
    <row r="10972" spans="1:35" ht="14.85" customHeight="1">
      <c r="A10972" s="130">
        <v>5000787</v>
      </c>
      <c r="B10972" s="126" t="s">
        <v>21461</v>
      </c>
      <c r="C10972" s="126" t="s">
        <v>21462</v>
      </c>
      <c r="D10972" s="126" t="s">
        <v>21463</v>
      </c>
      <c r="E10972" s="126" t="s">
        <v>288</v>
      </c>
      <c r="F10972" s="126" t="s">
        <v>416</v>
      </c>
      <c r="G10972" s="126" t="s">
        <v>417</v>
      </c>
      <c r="H10972" s="126" t="s">
        <v>126</v>
      </c>
      <c r="I10972" s="126" t="s">
        <v>126</v>
      </c>
      <c r="J10972" s="126" t="s">
        <v>10270</v>
      </c>
      <c r="K10972" s="126" t="s">
        <v>747</v>
      </c>
      <c r="L10972" s="126" t="s">
        <v>9321</v>
      </c>
      <c r="M10972" s="130">
        <v>682.08</v>
      </c>
      <c r="O10972" s="126" t="s">
        <v>3119</v>
      </c>
      <c r="P10972" s="130">
        <v>0</v>
      </c>
      <c r="S10972" s="130">
        <v>0</v>
      </c>
      <c r="V10972" s="130">
        <v>902.8</v>
      </c>
      <c r="X10972" s="126" t="s">
        <v>12337</v>
      </c>
      <c r="Z10972" s="127"/>
      <c r="AA10972" s="128">
        <v>1</v>
      </c>
      <c r="AB10972" s="128">
        <v>12</v>
      </c>
      <c r="AD10972" s="126" t="s">
        <v>562</v>
      </c>
      <c r="AG10972" s="127"/>
      <c r="AI10972" s="127"/>
    </row>
    <row r="10973" spans="1:35" ht="14.85" customHeight="1">
      <c r="A10973" s="130">
        <v>5000786</v>
      </c>
      <c r="B10973" s="126" t="s">
        <v>21464</v>
      </c>
      <c r="C10973" s="126" t="s">
        <v>21465</v>
      </c>
      <c r="D10973" s="126" t="s">
        <v>21466</v>
      </c>
      <c r="E10973" s="126" t="s">
        <v>288</v>
      </c>
      <c r="F10973" s="126" t="s">
        <v>416</v>
      </c>
      <c r="G10973" s="126" t="s">
        <v>417</v>
      </c>
      <c r="H10973" s="126" t="s">
        <v>126</v>
      </c>
      <c r="I10973" s="126" t="s">
        <v>126</v>
      </c>
      <c r="J10973" s="126" t="s">
        <v>10270</v>
      </c>
      <c r="K10973" s="126" t="s">
        <v>747</v>
      </c>
      <c r="L10973" s="126" t="s">
        <v>9321</v>
      </c>
      <c r="M10973" s="130">
        <v>682.08</v>
      </c>
      <c r="O10973" s="126" t="s">
        <v>3119</v>
      </c>
      <c r="P10973" s="130">
        <v>0</v>
      </c>
      <c r="S10973" s="130">
        <v>0</v>
      </c>
      <c r="V10973" s="130">
        <v>902.8</v>
      </c>
      <c r="X10973" s="126" t="s">
        <v>12337</v>
      </c>
      <c r="Z10973" s="127"/>
      <c r="AA10973" s="128">
        <v>1</v>
      </c>
      <c r="AB10973" s="128">
        <v>12</v>
      </c>
      <c r="AD10973" s="126" t="s">
        <v>562</v>
      </c>
      <c r="AG10973" s="127"/>
      <c r="AI10973" s="127"/>
    </row>
    <row r="10974" spans="1:35" ht="14.85" customHeight="1">
      <c r="A10974" s="130">
        <v>5000785</v>
      </c>
      <c r="B10974" s="126" t="s">
        <v>21467</v>
      </c>
      <c r="C10974" s="126" t="s">
        <v>21468</v>
      </c>
      <c r="D10974" s="126" t="s">
        <v>21469</v>
      </c>
      <c r="E10974" s="126" t="s">
        <v>288</v>
      </c>
      <c r="F10974" s="126" t="s">
        <v>416</v>
      </c>
      <c r="G10974" s="126" t="s">
        <v>417</v>
      </c>
      <c r="H10974" s="126" t="s">
        <v>126</v>
      </c>
      <c r="I10974" s="126" t="s">
        <v>126</v>
      </c>
      <c r="J10974" s="126" t="s">
        <v>10270</v>
      </c>
      <c r="K10974" s="126" t="s">
        <v>747</v>
      </c>
      <c r="L10974" s="126" t="s">
        <v>9321</v>
      </c>
      <c r="M10974" s="130">
        <v>389.76</v>
      </c>
      <c r="O10974" s="126" t="s">
        <v>2186</v>
      </c>
      <c r="P10974" s="130">
        <v>0</v>
      </c>
      <c r="S10974" s="130">
        <v>0</v>
      </c>
      <c r="V10974" s="130">
        <v>643.25</v>
      </c>
      <c r="X10974" s="126" t="s">
        <v>2307</v>
      </c>
      <c r="Z10974" s="127"/>
      <c r="AA10974" s="128">
        <v>1</v>
      </c>
      <c r="AB10974" s="128">
        <v>12</v>
      </c>
      <c r="AD10974" s="126" t="s">
        <v>562</v>
      </c>
      <c r="AG10974" s="127"/>
      <c r="AI10974" s="127"/>
    </row>
    <row r="10975" spans="1:35" ht="14.85" customHeight="1">
      <c r="A10975" s="130">
        <v>5000784</v>
      </c>
      <c r="B10975" s="126" t="s">
        <v>21470</v>
      </c>
      <c r="C10975" s="126" t="s">
        <v>21471</v>
      </c>
      <c r="D10975" s="126" t="s">
        <v>21469</v>
      </c>
      <c r="E10975" s="126" t="s">
        <v>288</v>
      </c>
      <c r="F10975" s="126" t="s">
        <v>416</v>
      </c>
      <c r="G10975" s="126" t="s">
        <v>417</v>
      </c>
      <c r="H10975" s="126" t="s">
        <v>126</v>
      </c>
      <c r="I10975" s="126" t="s">
        <v>126</v>
      </c>
      <c r="J10975" s="126" t="s">
        <v>10270</v>
      </c>
      <c r="K10975" s="126" t="s">
        <v>747</v>
      </c>
      <c r="L10975" s="126" t="s">
        <v>9321</v>
      </c>
      <c r="M10975" s="130">
        <v>389.76</v>
      </c>
      <c r="O10975" s="126" t="s">
        <v>2186</v>
      </c>
      <c r="P10975" s="130">
        <v>0</v>
      </c>
      <c r="S10975" s="130">
        <v>0</v>
      </c>
      <c r="V10975" s="130">
        <v>614.65</v>
      </c>
      <c r="X10975" s="126" t="s">
        <v>2307</v>
      </c>
      <c r="Z10975" s="127"/>
      <c r="AA10975" s="128">
        <v>1</v>
      </c>
      <c r="AB10975" s="128">
        <v>12</v>
      </c>
      <c r="AD10975" s="126" t="s">
        <v>562</v>
      </c>
      <c r="AG10975" s="127"/>
      <c r="AI10975" s="127"/>
    </row>
    <row r="10976" spans="1:35" ht="14.85" customHeight="1">
      <c r="A10976" s="130">
        <v>5000952</v>
      </c>
      <c r="B10976" s="126" t="s">
        <v>21472</v>
      </c>
      <c r="C10976" s="126" t="s">
        <v>21473</v>
      </c>
      <c r="D10976" s="126" t="s">
        <v>21474</v>
      </c>
      <c r="E10976" s="126" t="s">
        <v>288</v>
      </c>
      <c r="F10976" s="126" t="s">
        <v>440</v>
      </c>
      <c r="G10976" s="126" t="s">
        <v>463</v>
      </c>
      <c r="H10976" s="126" t="s">
        <v>126</v>
      </c>
      <c r="I10976" s="126" t="s">
        <v>418</v>
      </c>
      <c r="J10976" s="126" t="s">
        <v>442</v>
      </c>
      <c r="K10976" s="126" t="s">
        <v>443</v>
      </c>
      <c r="L10976" s="126" t="s">
        <v>444</v>
      </c>
      <c r="M10976" s="130">
        <v>1948.8</v>
      </c>
      <c r="O10976" s="126" t="s">
        <v>445</v>
      </c>
      <c r="P10976" s="130">
        <v>0</v>
      </c>
      <c r="S10976" s="130">
        <v>0</v>
      </c>
      <c r="V10976" s="130">
        <v>1948.8</v>
      </c>
      <c r="X10976" s="126" t="s">
        <v>4644</v>
      </c>
      <c r="Z10976" s="127"/>
      <c r="AA10976" s="128">
        <v>30</v>
      </c>
      <c r="AB10976" s="128">
        <v>1</v>
      </c>
      <c r="AD10976" s="126" t="s">
        <v>562</v>
      </c>
      <c r="AG10976" s="127"/>
      <c r="AI10976" s="127"/>
    </row>
    <row r="10977" spans="1:35" ht="14.85" customHeight="1">
      <c r="A10977" s="130">
        <v>5000951</v>
      </c>
      <c r="B10977" s="126" t="s">
        <v>21475</v>
      </c>
      <c r="C10977" s="126" t="s">
        <v>21473</v>
      </c>
      <c r="D10977" s="126" t="s">
        <v>21476</v>
      </c>
      <c r="E10977" s="126" t="s">
        <v>288</v>
      </c>
      <c r="F10977" s="126" t="s">
        <v>440</v>
      </c>
      <c r="G10977" s="126" t="s">
        <v>463</v>
      </c>
      <c r="H10977" s="126" t="s">
        <v>126</v>
      </c>
      <c r="I10977" s="126" t="s">
        <v>418</v>
      </c>
      <c r="J10977" s="126" t="s">
        <v>442</v>
      </c>
      <c r="K10977" s="126" t="s">
        <v>443</v>
      </c>
      <c r="L10977" s="126" t="s">
        <v>444</v>
      </c>
      <c r="M10977" s="130">
        <v>1948.8</v>
      </c>
      <c r="O10977" s="126" t="s">
        <v>445</v>
      </c>
      <c r="P10977" s="130">
        <v>0</v>
      </c>
      <c r="S10977" s="130">
        <v>0</v>
      </c>
      <c r="V10977" s="130">
        <v>1948.8</v>
      </c>
      <c r="X10977" s="126" t="s">
        <v>4644</v>
      </c>
      <c r="Z10977" s="127"/>
      <c r="AA10977" s="128">
        <v>30</v>
      </c>
      <c r="AB10977" s="128">
        <v>1</v>
      </c>
      <c r="AD10977" s="126" t="s">
        <v>562</v>
      </c>
      <c r="AG10977" s="127"/>
      <c r="AI10977" s="127"/>
    </row>
    <row r="10978" spans="1:35" ht="14.85" customHeight="1">
      <c r="A10978" s="130">
        <v>5000950</v>
      </c>
      <c r="B10978" s="126" t="s">
        <v>21477</v>
      </c>
      <c r="C10978" s="126" t="s">
        <v>21473</v>
      </c>
      <c r="D10978" s="126" t="s">
        <v>21478</v>
      </c>
      <c r="E10978" s="126" t="s">
        <v>288</v>
      </c>
      <c r="F10978" s="126" t="s">
        <v>440</v>
      </c>
      <c r="G10978" s="126" t="s">
        <v>463</v>
      </c>
      <c r="H10978" s="126" t="s">
        <v>126</v>
      </c>
      <c r="I10978" s="126" t="s">
        <v>418</v>
      </c>
      <c r="J10978" s="126" t="s">
        <v>442</v>
      </c>
      <c r="K10978" s="126" t="s">
        <v>443</v>
      </c>
      <c r="L10978" s="126" t="s">
        <v>444</v>
      </c>
      <c r="M10978" s="130">
        <v>1948.8</v>
      </c>
      <c r="O10978" s="126" t="s">
        <v>445</v>
      </c>
      <c r="P10978" s="130">
        <v>0</v>
      </c>
      <c r="S10978" s="130">
        <v>0</v>
      </c>
      <c r="V10978" s="130">
        <v>1948.8</v>
      </c>
      <c r="X10978" s="126" t="s">
        <v>4644</v>
      </c>
      <c r="Z10978" s="127"/>
      <c r="AA10978" s="128">
        <v>30</v>
      </c>
      <c r="AB10978" s="128">
        <v>1</v>
      </c>
      <c r="AD10978" s="126" t="s">
        <v>562</v>
      </c>
      <c r="AG10978" s="127"/>
      <c r="AI10978" s="127"/>
    </row>
    <row r="10979" spans="1:35" ht="14.85" customHeight="1">
      <c r="A10979" s="130">
        <v>5000949</v>
      </c>
      <c r="B10979" s="126" t="s">
        <v>21479</v>
      </c>
      <c r="C10979" s="126" t="s">
        <v>21473</v>
      </c>
      <c r="D10979" s="126" t="s">
        <v>21480</v>
      </c>
      <c r="E10979" s="126" t="s">
        <v>288</v>
      </c>
      <c r="F10979" s="126" t="s">
        <v>440</v>
      </c>
      <c r="G10979" s="126" t="s">
        <v>463</v>
      </c>
      <c r="H10979" s="126" t="s">
        <v>126</v>
      </c>
      <c r="I10979" s="126" t="s">
        <v>418</v>
      </c>
      <c r="J10979" s="126" t="s">
        <v>442</v>
      </c>
      <c r="K10979" s="126" t="s">
        <v>443</v>
      </c>
      <c r="L10979" s="126" t="s">
        <v>444</v>
      </c>
      <c r="M10979" s="130">
        <v>1948.8</v>
      </c>
      <c r="O10979" s="126" t="s">
        <v>445</v>
      </c>
      <c r="P10979" s="130">
        <v>0</v>
      </c>
      <c r="S10979" s="130">
        <v>0</v>
      </c>
      <c r="V10979" s="130">
        <v>1948.8</v>
      </c>
      <c r="X10979" s="126" t="s">
        <v>4644</v>
      </c>
      <c r="Z10979" s="127"/>
      <c r="AA10979" s="128">
        <v>30</v>
      </c>
      <c r="AB10979" s="128">
        <v>1</v>
      </c>
      <c r="AD10979" s="126" t="s">
        <v>562</v>
      </c>
      <c r="AG10979" s="127"/>
      <c r="AI10979" s="127"/>
    </row>
    <row r="10980" spans="1:35" ht="14.85" customHeight="1">
      <c r="A10980" s="130">
        <v>5000945</v>
      </c>
      <c r="B10980" s="126" t="s">
        <v>21481</v>
      </c>
      <c r="C10980" s="126" t="s">
        <v>18946</v>
      </c>
      <c r="D10980" s="126" t="s">
        <v>21482</v>
      </c>
      <c r="E10980" s="126" t="s">
        <v>288</v>
      </c>
      <c r="F10980" s="126" t="s">
        <v>440</v>
      </c>
      <c r="G10980" s="126" t="s">
        <v>458</v>
      </c>
      <c r="H10980" s="126" t="s">
        <v>126</v>
      </c>
      <c r="I10980" s="126" t="s">
        <v>418</v>
      </c>
      <c r="J10980" s="126" t="s">
        <v>442</v>
      </c>
      <c r="K10980" s="126" t="s">
        <v>443</v>
      </c>
      <c r="L10980" s="126" t="s">
        <v>444</v>
      </c>
      <c r="M10980" s="130">
        <v>1612.8</v>
      </c>
      <c r="O10980" s="126" t="s">
        <v>445</v>
      </c>
      <c r="P10980" s="130">
        <v>0</v>
      </c>
      <c r="S10980" s="130">
        <v>0</v>
      </c>
      <c r="V10980" s="130">
        <v>1612.8</v>
      </c>
      <c r="X10980" s="126" t="s">
        <v>4640</v>
      </c>
      <c r="Z10980" s="127"/>
      <c r="AA10980" s="128">
        <v>120</v>
      </c>
      <c r="AB10980" s="128">
        <v>1</v>
      </c>
      <c r="AD10980" s="126" t="s">
        <v>562</v>
      </c>
      <c r="AG10980" s="127"/>
      <c r="AI10980" s="127"/>
    </row>
    <row r="10981" spans="1:35" ht="14.85" customHeight="1">
      <c r="A10981" s="130">
        <v>5000944</v>
      </c>
      <c r="B10981" s="126" t="s">
        <v>21483</v>
      </c>
      <c r="C10981" s="126" t="s">
        <v>18946</v>
      </c>
      <c r="D10981" s="126" t="s">
        <v>21484</v>
      </c>
      <c r="E10981" s="126" t="s">
        <v>288</v>
      </c>
      <c r="F10981" s="126" t="s">
        <v>440</v>
      </c>
      <c r="G10981" s="126" t="s">
        <v>458</v>
      </c>
      <c r="H10981" s="126" t="s">
        <v>126</v>
      </c>
      <c r="I10981" s="126" t="s">
        <v>418</v>
      </c>
      <c r="J10981" s="126" t="s">
        <v>442</v>
      </c>
      <c r="K10981" s="126" t="s">
        <v>443</v>
      </c>
      <c r="L10981" s="126" t="s">
        <v>444</v>
      </c>
      <c r="M10981" s="130">
        <v>1612.8</v>
      </c>
      <c r="O10981" s="126" t="s">
        <v>445</v>
      </c>
      <c r="P10981" s="130">
        <v>0</v>
      </c>
      <c r="S10981" s="130">
        <v>0</v>
      </c>
      <c r="V10981" s="130">
        <v>1612.8</v>
      </c>
      <c r="X10981" s="126" t="s">
        <v>4640</v>
      </c>
      <c r="Z10981" s="127"/>
      <c r="AA10981" s="128">
        <v>120</v>
      </c>
      <c r="AB10981" s="128">
        <v>1</v>
      </c>
      <c r="AD10981" s="126" t="s">
        <v>562</v>
      </c>
      <c r="AG10981" s="127"/>
      <c r="AI10981" s="127"/>
    </row>
    <row r="10982" spans="1:35" ht="14.85" customHeight="1">
      <c r="A10982" s="130">
        <v>5002359</v>
      </c>
      <c r="B10982" s="126" t="s">
        <v>21485</v>
      </c>
      <c r="C10982" s="126" t="s">
        <v>21486</v>
      </c>
      <c r="D10982" s="126" t="s">
        <v>1375</v>
      </c>
      <c r="E10982" s="126" t="s">
        <v>288</v>
      </c>
      <c r="F10982" s="126" t="s">
        <v>491</v>
      </c>
      <c r="G10982" s="126" t="s">
        <v>417</v>
      </c>
      <c r="H10982" s="126" t="s">
        <v>126</v>
      </c>
      <c r="I10982" s="126" t="s">
        <v>126</v>
      </c>
      <c r="J10982" s="126" t="s">
        <v>1248</v>
      </c>
      <c r="K10982" s="126" t="s">
        <v>613</v>
      </c>
      <c r="L10982" s="126" t="s">
        <v>1249</v>
      </c>
      <c r="M10982" s="130">
        <v>40505.08</v>
      </c>
      <c r="N10982" s="126" t="s">
        <v>290</v>
      </c>
      <c r="O10982" s="126" t="s">
        <v>1399</v>
      </c>
      <c r="P10982" s="130">
        <v>0</v>
      </c>
      <c r="S10982" s="130">
        <v>0</v>
      </c>
      <c r="V10982" s="130">
        <v>42636.93</v>
      </c>
      <c r="X10982" s="126" t="s">
        <v>4481</v>
      </c>
      <c r="Y10982" s="126" t="s">
        <v>517</v>
      </c>
      <c r="Z10982" s="127" t="s">
        <v>296</v>
      </c>
      <c r="AA10982" s="128">
        <v>1</v>
      </c>
      <c r="AB10982" s="128">
        <v>84</v>
      </c>
      <c r="AD10982" s="126" t="s">
        <v>562</v>
      </c>
      <c r="AG10982" s="127"/>
      <c r="AI10982" s="127"/>
    </row>
    <row r="10983" spans="1:35" ht="14.85" customHeight="1">
      <c r="A10983" s="130">
        <v>5002358</v>
      </c>
      <c r="B10983" s="126" t="s">
        <v>21487</v>
      </c>
      <c r="C10983" s="126" t="s">
        <v>21488</v>
      </c>
      <c r="D10983" s="126" t="s">
        <v>1375</v>
      </c>
      <c r="E10983" s="126" t="s">
        <v>288</v>
      </c>
      <c r="F10983" s="126" t="s">
        <v>491</v>
      </c>
      <c r="G10983" s="126" t="s">
        <v>417</v>
      </c>
      <c r="H10983" s="126" t="s">
        <v>126</v>
      </c>
      <c r="I10983" s="126" t="s">
        <v>126</v>
      </c>
      <c r="J10983" s="126" t="s">
        <v>1248</v>
      </c>
      <c r="K10983" s="126" t="s">
        <v>613</v>
      </c>
      <c r="L10983" s="126" t="s">
        <v>1249</v>
      </c>
      <c r="M10983" s="130">
        <v>30119.52</v>
      </c>
      <c r="N10983" s="126" t="s">
        <v>290</v>
      </c>
      <c r="O10983" s="126" t="s">
        <v>1399</v>
      </c>
      <c r="P10983" s="130">
        <v>0</v>
      </c>
      <c r="S10983" s="130">
        <v>0</v>
      </c>
      <c r="V10983" s="130">
        <v>31704.76</v>
      </c>
      <c r="X10983" s="126" t="s">
        <v>4481</v>
      </c>
      <c r="Y10983" s="126" t="s">
        <v>517</v>
      </c>
      <c r="Z10983" s="127" t="s">
        <v>296</v>
      </c>
      <c r="AA10983" s="128">
        <v>1</v>
      </c>
      <c r="AB10983" s="128">
        <v>84</v>
      </c>
      <c r="AD10983" s="126" t="s">
        <v>562</v>
      </c>
      <c r="AG10983" s="127"/>
      <c r="AI10983" s="127"/>
    </row>
    <row r="10984" spans="1:35" ht="14.85" customHeight="1">
      <c r="A10984" s="130">
        <v>5002357</v>
      </c>
      <c r="B10984" s="126" t="s">
        <v>21489</v>
      </c>
      <c r="C10984" s="126" t="s">
        <v>21490</v>
      </c>
      <c r="D10984" s="126" t="s">
        <v>1375</v>
      </c>
      <c r="E10984" s="126" t="s">
        <v>288</v>
      </c>
      <c r="F10984" s="126" t="s">
        <v>491</v>
      </c>
      <c r="G10984" s="126" t="s">
        <v>417</v>
      </c>
      <c r="H10984" s="126" t="s">
        <v>126</v>
      </c>
      <c r="I10984" s="126" t="s">
        <v>126</v>
      </c>
      <c r="J10984" s="126" t="s">
        <v>1248</v>
      </c>
      <c r="K10984" s="126" t="s">
        <v>613</v>
      </c>
      <c r="L10984" s="126" t="s">
        <v>1249</v>
      </c>
      <c r="M10984" s="130">
        <v>8854.6</v>
      </c>
      <c r="N10984" s="126" t="s">
        <v>290</v>
      </c>
      <c r="O10984" s="126" t="s">
        <v>844</v>
      </c>
      <c r="P10984" s="130">
        <v>0</v>
      </c>
      <c r="S10984" s="130">
        <v>0</v>
      </c>
      <c r="V10984" s="130">
        <v>9838.4500000000007</v>
      </c>
      <c r="X10984" s="126" t="s">
        <v>845</v>
      </c>
      <c r="Y10984" s="126" t="s">
        <v>517</v>
      </c>
      <c r="Z10984" s="127" t="s">
        <v>309</v>
      </c>
      <c r="AA10984" s="128">
        <v>1</v>
      </c>
      <c r="AB10984" s="128">
        <v>84</v>
      </c>
      <c r="AD10984" s="126" t="s">
        <v>562</v>
      </c>
      <c r="AG10984" s="127"/>
      <c r="AI10984" s="127"/>
    </row>
    <row r="10985" spans="1:35" ht="14.85" customHeight="1">
      <c r="A10985" s="130">
        <v>5002356</v>
      </c>
      <c r="B10985" s="126" t="s">
        <v>21491</v>
      </c>
      <c r="C10985" s="126" t="s">
        <v>21492</v>
      </c>
      <c r="D10985" s="126" t="s">
        <v>1375</v>
      </c>
      <c r="E10985" s="126" t="s">
        <v>288</v>
      </c>
      <c r="F10985" s="126" t="s">
        <v>491</v>
      </c>
      <c r="G10985" s="126" t="s">
        <v>417</v>
      </c>
      <c r="H10985" s="126" t="s">
        <v>126</v>
      </c>
      <c r="I10985" s="126" t="s">
        <v>126</v>
      </c>
      <c r="J10985" s="126" t="s">
        <v>1248</v>
      </c>
      <c r="K10985" s="126" t="s">
        <v>613</v>
      </c>
      <c r="L10985" s="126" t="s">
        <v>1249</v>
      </c>
      <c r="M10985" s="130">
        <v>36350.839999999997</v>
      </c>
      <c r="N10985" s="126" t="s">
        <v>290</v>
      </c>
      <c r="O10985" s="126" t="s">
        <v>1399</v>
      </c>
      <c r="P10985" s="130">
        <v>0</v>
      </c>
      <c r="S10985" s="130">
        <v>0</v>
      </c>
      <c r="V10985" s="130">
        <v>38264.050000000003</v>
      </c>
      <c r="X10985" s="126" t="s">
        <v>1409</v>
      </c>
      <c r="Y10985" s="126" t="s">
        <v>517</v>
      </c>
      <c r="Z10985" s="127" t="s">
        <v>296</v>
      </c>
      <c r="AA10985" s="128">
        <v>1</v>
      </c>
      <c r="AB10985" s="128">
        <v>84</v>
      </c>
      <c r="AD10985" s="126" t="s">
        <v>562</v>
      </c>
      <c r="AG10985" s="127"/>
      <c r="AI10985" s="127"/>
    </row>
    <row r="10986" spans="1:35" ht="14.85" customHeight="1">
      <c r="A10986" s="130">
        <v>5014544</v>
      </c>
      <c r="B10986" s="126" t="s">
        <v>413</v>
      </c>
      <c r="C10986" s="126" t="s">
        <v>21493</v>
      </c>
      <c r="D10986" s="126" t="s">
        <v>21494</v>
      </c>
      <c r="E10986" s="126" t="s">
        <v>288</v>
      </c>
      <c r="F10986" s="126" t="s">
        <v>416</v>
      </c>
      <c r="G10986" s="126" t="s">
        <v>417</v>
      </c>
      <c r="H10986" s="126" t="s">
        <v>126</v>
      </c>
      <c r="I10986" s="126" t="s">
        <v>126</v>
      </c>
      <c r="J10986" s="126" t="s">
        <v>709</v>
      </c>
      <c r="K10986" s="126" t="s">
        <v>535</v>
      </c>
      <c r="L10986" s="126" t="s">
        <v>2712</v>
      </c>
      <c r="M10986" s="130">
        <v>1557.92</v>
      </c>
      <c r="O10986" s="126" t="s">
        <v>422</v>
      </c>
      <c r="P10986" s="130">
        <v>0</v>
      </c>
      <c r="S10986" s="130">
        <v>0</v>
      </c>
      <c r="V10986" s="130">
        <v>2314</v>
      </c>
      <c r="X10986" s="126" t="s">
        <v>1034</v>
      </c>
      <c r="Z10986" s="127"/>
      <c r="AA10986" s="128">
        <v>1</v>
      </c>
      <c r="AB10986" s="128">
        <v>12</v>
      </c>
      <c r="AD10986" s="126" t="s">
        <v>16405</v>
      </c>
      <c r="AG10986" s="127"/>
      <c r="AI10986" s="127"/>
    </row>
    <row r="10987" spans="1:35" ht="14.85" customHeight="1">
      <c r="A10987" s="130">
        <v>5014756</v>
      </c>
      <c r="B10987" s="126" t="s">
        <v>413</v>
      </c>
      <c r="C10987" s="126" t="s">
        <v>21495</v>
      </c>
      <c r="D10987" s="126" t="s">
        <v>21496</v>
      </c>
      <c r="E10987" s="126" t="s">
        <v>288</v>
      </c>
      <c r="F10987" s="126" t="s">
        <v>555</v>
      </c>
      <c r="G10987" s="126" t="s">
        <v>463</v>
      </c>
      <c r="H10987" s="126" t="s">
        <v>126</v>
      </c>
      <c r="I10987" s="126" t="s">
        <v>418</v>
      </c>
      <c r="J10987" s="126" t="s">
        <v>21274</v>
      </c>
      <c r="K10987" s="126" t="s">
        <v>628</v>
      </c>
      <c r="L10987" s="126" t="s">
        <v>598</v>
      </c>
      <c r="M10987" s="130">
        <v>246.4</v>
      </c>
      <c r="O10987" s="126" t="s">
        <v>5001</v>
      </c>
      <c r="P10987" s="130">
        <v>0</v>
      </c>
      <c r="S10987" s="130">
        <v>0</v>
      </c>
      <c r="V10987" s="130">
        <v>246.4</v>
      </c>
      <c r="X10987" s="126" t="s">
        <v>5171</v>
      </c>
      <c r="Z10987" s="127"/>
      <c r="AA10987" s="128"/>
      <c r="AB10987" s="128"/>
      <c r="AD10987" s="126" t="s">
        <v>17564</v>
      </c>
      <c r="AG10987" s="127"/>
      <c r="AI10987" s="127"/>
    </row>
    <row r="10988" spans="1:35" ht="14.85" customHeight="1">
      <c r="A10988" s="130">
        <v>5015045</v>
      </c>
      <c r="B10988" s="126" t="s">
        <v>413</v>
      </c>
      <c r="C10988" s="126" t="s">
        <v>21497</v>
      </c>
      <c r="D10988" s="126" t="s">
        <v>17436</v>
      </c>
      <c r="E10988" s="126" t="s">
        <v>288</v>
      </c>
      <c r="F10988" s="126" t="s">
        <v>753</v>
      </c>
      <c r="G10988" s="126" t="s">
        <v>417</v>
      </c>
      <c r="H10988" s="126" t="s">
        <v>126</v>
      </c>
      <c r="I10988" s="126" t="s">
        <v>418</v>
      </c>
      <c r="J10988" s="126" t="s">
        <v>1032</v>
      </c>
      <c r="K10988" s="126" t="s">
        <v>747</v>
      </c>
      <c r="L10988" s="126" t="s">
        <v>1033</v>
      </c>
      <c r="M10988" s="130">
        <v>876.96</v>
      </c>
      <c r="O10988" s="126" t="s">
        <v>1804</v>
      </c>
      <c r="P10988" s="130">
        <v>0</v>
      </c>
      <c r="S10988" s="130">
        <v>0</v>
      </c>
      <c r="V10988" s="130">
        <v>1351.56</v>
      </c>
      <c r="X10988" s="126" t="s">
        <v>3160</v>
      </c>
      <c r="Z10988" s="127"/>
      <c r="AA10988" s="128">
        <v>2</v>
      </c>
      <c r="AB10988" s="128">
        <v>12</v>
      </c>
      <c r="AD10988" s="126" t="s">
        <v>18509</v>
      </c>
      <c r="AG10988" s="127"/>
      <c r="AI10988" s="127"/>
    </row>
    <row r="10989" spans="1:35" ht="14.85" customHeight="1">
      <c r="A10989" s="130">
        <v>5015049</v>
      </c>
      <c r="B10989" s="126" t="s">
        <v>413</v>
      </c>
      <c r="C10989" s="126" t="s">
        <v>21397</v>
      </c>
      <c r="D10989" s="126" t="s">
        <v>21498</v>
      </c>
      <c r="E10989" s="126" t="s">
        <v>288</v>
      </c>
      <c r="F10989" s="126" t="s">
        <v>364</v>
      </c>
      <c r="G10989" s="126" t="s">
        <v>417</v>
      </c>
      <c r="H10989" s="126" t="s">
        <v>126</v>
      </c>
      <c r="I10989" s="126" t="s">
        <v>126</v>
      </c>
      <c r="J10989" s="126" t="s">
        <v>3236</v>
      </c>
      <c r="K10989" s="126" t="s">
        <v>628</v>
      </c>
      <c r="L10989" s="126" t="s">
        <v>3237</v>
      </c>
      <c r="M10989" s="130">
        <v>6817.39</v>
      </c>
      <c r="O10989" s="126" t="s">
        <v>365</v>
      </c>
      <c r="P10989" s="130">
        <v>0</v>
      </c>
      <c r="S10989" s="130">
        <v>0</v>
      </c>
      <c r="V10989" s="130">
        <v>10377.370000000001</v>
      </c>
      <c r="X10989" s="126" t="s">
        <v>510</v>
      </c>
      <c r="Z10989" s="127"/>
      <c r="AA10989" s="128">
        <v>2</v>
      </c>
      <c r="AB10989" s="128">
        <v>60</v>
      </c>
      <c r="AC10989" s="126" t="s">
        <v>366</v>
      </c>
      <c r="AD10989" s="126" t="s">
        <v>18509</v>
      </c>
      <c r="AG10989" s="127"/>
      <c r="AI10989" s="127"/>
    </row>
    <row r="10990" spans="1:35" ht="14.85" customHeight="1">
      <c r="A10990" s="130">
        <v>5015044</v>
      </c>
      <c r="B10990" s="126" t="s">
        <v>413</v>
      </c>
      <c r="C10990" s="126" t="s">
        <v>21497</v>
      </c>
      <c r="D10990" s="126" t="s">
        <v>16587</v>
      </c>
      <c r="E10990" s="126" t="s">
        <v>288</v>
      </c>
      <c r="F10990" s="126" t="s">
        <v>753</v>
      </c>
      <c r="G10990" s="126" t="s">
        <v>417</v>
      </c>
      <c r="H10990" s="126" t="s">
        <v>126</v>
      </c>
      <c r="I10990" s="126" t="s">
        <v>418</v>
      </c>
      <c r="J10990" s="126" t="s">
        <v>1032</v>
      </c>
      <c r="K10990" s="126" t="s">
        <v>747</v>
      </c>
      <c r="L10990" s="126" t="s">
        <v>1033</v>
      </c>
      <c r="M10990" s="130">
        <v>876.96</v>
      </c>
      <c r="O10990" s="126" t="s">
        <v>1804</v>
      </c>
      <c r="P10990" s="130">
        <v>0</v>
      </c>
      <c r="S10990" s="130">
        <v>0</v>
      </c>
      <c r="V10990" s="130">
        <v>1351.56</v>
      </c>
      <c r="X10990" s="126" t="s">
        <v>3160</v>
      </c>
      <c r="Z10990" s="127"/>
      <c r="AA10990" s="128">
        <v>2</v>
      </c>
      <c r="AB10990" s="128">
        <v>12</v>
      </c>
      <c r="AD10990" s="126" t="s">
        <v>18509</v>
      </c>
      <c r="AG10990" s="127"/>
      <c r="AI10990" s="127"/>
    </row>
    <row r="10991" spans="1:35" ht="14.85" customHeight="1">
      <c r="A10991" s="130">
        <v>5015061</v>
      </c>
      <c r="B10991" s="126" t="s">
        <v>413</v>
      </c>
      <c r="C10991" s="126" t="s">
        <v>21499</v>
      </c>
      <c r="D10991" s="126" t="s">
        <v>1576</v>
      </c>
      <c r="E10991" s="126" t="s">
        <v>288</v>
      </c>
      <c r="F10991" s="126" t="s">
        <v>491</v>
      </c>
      <c r="G10991" s="126" t="s">
        <v>417</v>
      </c>
      <c r="H10991" s="126" t="s">
        <v>126</v>
      </c>
      <c r="I10991" s="126" t="s">
        <v>418</v>
      </c>
      <c r="J10991" s="126" t="s">
        <v>930</v>
      </c>
      <c r="K10991" s="126" t="s">
        <v>504</v>
      </c>
      <c r="L10991" s="126" t="s">
        <v>931</v>
      </c>
      <c r="M10991" s="130">
        <v>4052.16</v>
      </c>
      <c r="N10991" s="126" t="s">
        <v>290</v>
      </c>
      <c r="O10991" s="126" t="s">
        <v>1577</v>
      </c>
      <c r="P10991" s="130">
        <v>0</v>
      </c>
      <c r="S10991" s="130">
        <v>0</v>
      </c>
      <c r="V10991" s="130">
        <v>4502.3999999999996</v>
      </c>
      <c r="X10991" s="126" t="s">
        <v>1578</v>
      </c>
      <c r="Z10991" s="127" t="s">
        <v>309</v>
      </c>
      <c r="AA10991" s="128">
        <v>1</v>
      </c>
      <c r="AB10991" s="128">
        <v>60</v>
      </c>
      <c r="AD10991" s="126" t="s">
        <v>18509</v>
      </c>
      <c r="AG10991" s="127"/>
      <c r="AI10991" s="127"/>
    </row>
    <row r="10992" spans="1:35" ht="14.85" customHeight="1">
      <c r="A10992" s="130">
        <v>5014763</v>
      </c>
      <c r="B10992" s="126" t="s">
        <v>413</v>
      </c>
      <c r="C10992" s="126" t="s">
        <v>19101</v>
      </c>
      <c r="D10992" s="126" t="s">
        <v>18942</v>
      </c>
      <c r="E10992" s="126" t="s">
        <v>288</v>
      </c>
      <c r="F10992" s="126" t="s">
        <v>364</v>
      </c>
      <c r="G10992" s="126" t="s">
        <v>417</v>
      </c>
      <c r="H10992" s="126" t="s">
        <v>126</v>
      </c>
      <c r="I10992" s="126" t="s">
        <v>418</v>
      </c>
      <c r="J10992" s="126" t="s">
        <v>2879</v>
      </c>
      <c r="K10992" s="126" t="s">
        <v>443</v>
      </c>
      <c r="L10992" s="126" t="s">
        <v>2880</v>
      </c>
      <c r="M10992" s="130">
        <v>9739.1299999999992</v>
      </c>
      <c r="O10992" s="126" t="s">
        <v>486</v>
      </c>
      <c r="P10992" s="130">
        <v>0</v>
      </c>
      <c r="S10992" s="130">
        <v>0</v>
      </c>
      <c r="V10992" s="130">
        <v>18300</v>
      </c>
      <c r="X10992" s="126" t="s">
        <v>549</v>
      </c>
      <c r="Z10992" s="127"/>
      <c r="AA10992" s="128">
        <v>2</v>
      </c>
      <c r="AB10992" s="128">
        <v>60</v>
      </c>
      <c r="AC10992" s="126" t="s">
        <v>366</v>
      </c>
      <c r="AD10992" s="126" t="s">
        <v>17564</v>
      </c>
      <c r="AG10992" s="127"/>
      <c r="AI10992" s="127"/>
    </row>
    <row r="10993" spans="1:35" ht="14.85" customHeight="1">
      <c r="A10993" s="130">
        <v>4000103</v>
      </c>
      <c r="B10993" s="126" t="s">
        <v>21500</v>
      </c>
      <c r="C10993" s="126" t="s">
        <v>21501</v>
      </c>
      <c r="D10993" s="126" t="s">
        <v>304</v>
      </c>
      <c r="E10993" s="126" t="s">
        <v>288</v>
      </c>
      <c r="F10993" s="126" t="s">
        <v>300</v>
      </c>
      <c r="I10993" s="126" t="s">
        <v>126</v>
      </c>
      <c r="M10993" s="130">
        <v>2824.64</v>
      </c>
      <c r="N10993" s="126" t="s">
        <v>290</v>
      </c>
      <c r="O10993" s="126" t="s">
        <v>301</v>
      </c>
      <c r="P10993" s="130">
        <v>0</v>
      </c>
      <c r="Q10993" s="126" t="s">
        <v>290</v>
      </c>
      <c r="S10993" s="130">
        <v>0</v>
      </c>
      <c r="T10993" s="126" t="s">
        <v>290</v>
      </c>
      <c r="V10993" s="127"/>
      <c r="Z10993" s="127"/>
      <c r="AA10993" s="128"/>
      <c r="AB10993" s="128">
        <v>12</v>
      </c>
      <c r="AD10993" s="126" t="s">
        <v>292</v>
      </c>
      <c r="AG10993" s="127"/>
      <c r="AI10993" s="127"/>
    </row>
    <row r="10994" spans="1:35" ht="14.85" customHeight="1">
      <c r="A10994" s="130">
        <v>4000102</v>
      </c>
      <c r="B10994" s="126" t="s">
        <v>21502</v>
      </c>
      <c r="C10994" s="126" t="s">
        <v>21503</v>
      </c>
      <c r="D10994" s="126" t="s">
        <v>299</v>
      </c>
      <c r="E10994" s="126" t="s">
        <v>288</v>
      </c>
      <c r="F10994" s="126" t="s">
        <v>300</v>
      </c>
      <c r="I10994" s="126" t="s">
        <v>126</v>
      </c>
      <c r="M10994" s="130">
        <v>6817.44</v>
      </c>
      <c r="N10994" s="126" t="s">
        <v>290</v>
      </c>
      <c r="O10994" s="126" t="s">
        <v>301</v>
      </c>
      <c r="P10994" s="130">
        <v>0</v>
      </c>
      <c r="Q10994" s="126" t="s">
        <v>290</v>
      </c>
      <c r="S10994" s="130">
        <v>0</v>
      </c>
      <c r="T10994" s="126" t="s">
        <v>290</v>
      </c>
      <c r="V10994" s="127"/>
      <c r="Z10994" s="127"/>
      <c r="AA10994" s="128"/>
      <c r="AB10994" s="128">
        <v>12</v>
      </c>
      <c r="AD10994" s="126" t="s">
        <v>292</v>
      </c>
      <c r="AG10994" s="127"/>
      <c r="AI10994" s="127"/>
    </row>
    <row r="10995" spans="1:35" ht="14.85" customHeight="1">
      <c r="A10995" s="130">
        <v>4000101</v>
      </c>
      <c r="B10995" s="126" t="s">
        <v>21504</v>
      </c>
      <c r="C10995" s="126" t="s">
        <v>21505</v>
      </c>
      <c r="D10995" s="126" t="s">
        <v>299</v>
      </c>
      <c r="E10995" s="126" t="s">
        <v>288</v>
      </c>
      <c r="F10995" s="126" t="s">
        <v>300</v>
      </c>
      <c r="I10995" s="126" t="s">
        <v>126</v>
      </c>
      <c r="M10995" s="130">
        <v>6622.56</v>
      </c>
      <c r="N10995" s="126" t="s">
        <v>290</v>
      </c>
      <c r="O10995" s="126" t="s">
        <v>301</v>
      </c>
      <c r="P10995" s="130">
        <v>0</v>
      </c>
      <c r="Q10995" s="126" t="s">
        <v>290</v>
      </c>
      <c r="S10995" s="130">
        <v>0</v>
      </c>
      <c r="T10995" s="126" t="s">
        <v>290</v>
      </c>
      <c r="V10995" s="127"/>
      <c r="Z10995" s="127"/>
      <c r="AA10995" s="128"/>
      <c r="AB10995" s="128">
        <v>12</v>
      </c>
      <c r="AD10995" s="126" t="s">
        <v>292</v>
      </c>
      <c r="AG10995" s="127"/>
      <c r="AI10995" s="127"/>
    </row>
    <row r="10996" spans="1:35" ht="14.85" customHeight="1">
      <c r="A10996" s="130">
        <v>4000100</v>
      </c>
      <c r="B10996" s="126" t="s">
        <v>21506</v>
      </c>
      <c r="C10996" s="126" t="s">
        <v>21507</v>
      </c>
      <c r="D10996" s="126" t="s">
        <v>299</v>
      </c>
      <c r="E10996" s="126" t="s">
        <v>288</v>
      </c>
      <c r="F10996" s="126" t="s">
        <v>300</v>
      </c>
      <c r="I10996" s="126" t="s">
        <v>126</v>
      </c>
      <c r="M10996" s="130">
        <v>6817.44</v>
      </c>
      <c r="N10996" s="126" t="s">
        <v>290</v>
      </c>
      <c r="O10996" s="126" t="s">
        <v>301</v>
      </c>
      <c r="P10996" s="130">
        <v>0</v>
      </c>
      <c r="Q10996" s="126" t="s">
        <v>290</v>
      </c>
      <c r="S10996" s="130">
        <v>0</v>
      </c>
      <c r="T10996" s="126" t="s">
        <v>290</v>
      </c>
      <c r="V10996" s="127"/>
      <c r="Z10996" s="127"/>
      <c r="AA10996" s="128"/>
      <c r="AB10996" s="128">
        <v>12</v>
      </c>
      <c r="AD10996" s="126" t="s">
        <v>292</v>
      </c>
      <c r="AG10996" s="127"/>
      <c r="AI10996" s="127"/>
    </row>
    <row r="10997" spans="1:35" ht="14.85" customHeight="1">
      <c r="A10997" s="130">
        <v>5000589</v>
      </c>
      <c r="B10997" s="126" t="s">
        <v>21508</v>
      </c>
      <c r="C10997" s="126" t="s">
        <v>21509</v>
      </c>
      <c r="D10997" s="126" t="s">
        <v>21510</v>
      </c>
      <c r="E10997" s="126" t="s">
        <v>288</v>
      </c>
      <c r="F10997" s="126" t="s">
        <v>416</v>
      </c>
      <c r="G10997" s="126" t="s">
        <v>417</v>
      </c>
      <c r="H10997" s="126" t="s">
        <v>126</v>
      </c>
      <c r="I10997" s="126" t="s">
        <v>126</v>
      </c>
      <c r="J10997" s="126" t="s">
        <v>7115</v>
      </c>
      <c r="K10997" s="126" t="s">
        <v>504</v>
      </c>
      <c r="L10997" s="126" t="s">
        <v>7116</v>
      </c>
      <c r="M10997" s="130">
        <v>408.8</v>
      </c>
      <c r="O10997" s="126" t="s">
        <v>3119</v>
      </c>
      <c r="P10997" s="130">
        <v>0</v>
      </c>
      <c r="S10997" s="130">
        <v>0</v>
      </c>
      <c r="V10997" s="130">
        <v>1330</v>
      </c>
      <c r="X10997" s="126" t="s">
        <v>6068</v>
      </c>
      <c r="Z10997" s="127"/>
      <c r="AA10997" s="128">
        <v>1</v>
      </c>
      <c r="AB10997" s="128">
        <v>12</v>
      </c>
      <c r="AD10997" s="126" t="s">
        <v>562</v>
      </c>
      <c r="AG10997" s="127"/>
      <c r="AI10997" s="127"/>
    </row>
    <row r="10998" spans="1:35" ht="14.85" customHeight="1">
      <c r="A10998" s="130">
        <v>5000090</v>
      </c>
      <c r="B10998" s="126" t="s">
        <v>21511</v>
      </c>
      <c r="C10998" s="126" t="s">
        <v>10428</v>
      </c>
      <c r="D10998" s="126" t="s">
        <v>21512</v>
      </c>
      <c r="E10998" s="126" t="s">
        <v>288</v>
      </c>
      <c r="F10998" s="126" t="s">
        <v>364</v>
      </c>
      <c r="G10998" s="126" t="s">
        <v>417</v>
      </c>
      <c r="H10998" s="126" t="s">
        <v>126</v>
      </c>
      <c r="I10998" s="126" t="s">
        <v>126</v>
      </c>
      <c r="J10998" s="126" t="s">
        <v>3583</v>
      </c>
      <c r="K10998" s="126" t="s">
        <v>467</v>
      </c>
      <c r="L10998" s="126" t="s">
        <v>3584</v>
      </c>
      <c r="M10998" s="130">
        <v>9739.52</v>
      </c>
      <c r="O10998" s="126" t="s">
        <v>486</v>
      </c>
      <c r="P10998" s="130">
        <v>0</v>
      </c>
      <c r="S10998" s="130">
        <v>0</v>
      </c>
      <c r="V10998" s="130">
        <v>12977.98</v>
      </c>
      <c r="X10998" s="126" t="s">
        <v>549</v>
      </c>
      <c r="Z10998" s="127"/>
      <c r="AA10998" s="128">
        <v>2</v>
      </c>
      <c r="AB10998" s="128">
        <v>60</v>
      </c>
      <c r="AC10998" s="126" t="s">
        <v>366</v>
      </c>
      <c r="AD10998" s="126" t="s">
        <v>562</v>
      </c>
      <c r="AG10998" s="127"/>
      <c r="AI10998" s="127"/>
    </row>
    <row r="10999" spans="1:35" ht="14.85" customHeight="1">
      <c r="A10999" s="130">
        <v>5002401</v>
      </c>
      <c r="B10999" s="126" t="s">
        <v>21513</v>
      </c>
      <c r="C10999" s="126" t="s">
        <v>20196</v>
      </c>
      <c r="D10999" s="126" t="s">
        <v>16700</v>
      </c>
      <c r="E10999" s="126" t="s">
        <v>288</v>
      </c>
      <c r="F10999" s="126" t="s">
        <v>491</v>
      </c>
      <c r="G10999" s="126" t="s">
        <v>417</v>
      </c>
      <c r="H10999" s="126" t="s">
        <v>126</v>
      </c>
      <c r="I10999" s="126" t="s">
        <v>308</v>
      </c>
      <c r="J10999" s="126" t="s">
        <v>1248</v>
      </c>
      <c r="K10999" s="126" t="s">
        <v>613</v>
      </c>
      <c r="L10999" s="126" t="s">
        <v>1249</v>
      </c>
      <c r="M10999" s="130">
        <v>7258.46</v>
      </c>
      <c r="N10999" s="126" t="s">
        <v>290</v>
      </c>
      <c r="O10999" s="126" t="s">
        <v>844</v>
      </c>
      <c r="P10999" s="130">
        <v>0</v>
      </c>
      <c r="S10999" s="130">
        <v>0</v>
      </c>
      <c r="V10999" s="130">
        <v>8064.96</v>
      </c>
      <c r="X10999" s="126" t="s">
        <v>845</v>
      </c>
      <c r="Y10999" s="126" t="s">
        <v>517</v>
      </c>
      <c r="Z10999" s="127" t="s">
        <v>309</v>
      </c>
      <c r="AA10999" s="128">
        <v>1</v>
      </c>
      <c r="AB10999" s="128">
        <v>84</v>
      </c>
      <c r="AD10999" s="126" t="s">
        <v>562</v>
      </c>
      <c r="AG10999" s="127"/>
      <c r="AI10999" s="127"/>
    </row>
    <row r="11000" spans="1:35" ht="14.85" customHeight="1">
      <c r="A11000" s="130">
        <v>5002400</v>
      </c>
      <c r="B11000" s="126" t="s">
        <v>21514</v>
      </c>
      <c r="C11000" s="126" t="s">
        <v>12456</v>
      </c>
      <c r="D11000" s="126" t="s">
        <v>16700</v>
      </c>
      <c r="E11000" s="126" t="s">
        <v>288</v>
      </c>
      <c r="F11000" s="126" t="s">
        <v>491</v>
      </c>
      <c r="G11000" s="126" t="s">
        <v>417</v>
      </c>
      <c r="H11000" s="126" t="s">
        <v>126</v>
      </c>
      <c r="I11000" s="126" t="s">
        <v>126</v>
      </c>
      <c r="J11000" s="126" t="s">
        <v>1248</v>
      </c>
      <c r="K11000" s="126" t="s">
        <v>613</v>
      </c>
      <c r="L11000" s="126" t="s">
        <v>1249</v>
      </c>
      <c r="M11000" s="130">
        <v>5745.6</v>
      </c>
      <c r="N11000" s="126" t="s">
        <v>290</v>
      </c>
      <c r="O11000" s="126" t="s">
        <v>844</v>
      </c>
      <c r="P11000" s="130">
        <v>0</v>
      </c>
      <c r="S11000" s="130">
        <v>0</v>
      </c>
      <c r="V11000" s="130">
        <v>6384</v>
      </c>
      <c r="X11000" s="126" t="s">
        <v>845</v>
      </c>
      <c r="Y11000" s="126" t="s">
        <v>517</v>
      </c>
      <c r="Z11000" s="127" t="s">
        <v>309</v>
      </c>
      <c r="AA11000" s="128">
        <v>1</v>
      </c>
      <c r="AB11000" s="128">
        <v>84</v>
      </c>
      <c r="AD11000" s="126" t="s">
        <v>562</v>
      </c>
      <c r="AG11000" s="127"/>
      <c r="AI11000" s="127"/>
    </row>
    <row r="11001" spans="1:35" ht="14.85" customHeight="1">
      <c r="A11001" s="130">
        <v>5002399</v>
      </c>
      <c r="B11001" s="126" t="s">
        <v>21515</v>
      </c>
      <c r="C11001" s="126" t="s">
        <v>21516</v>
      </c>
      <c r="D11001" s="126" t="s">
        <v>16700</v>
      </c>
      <c r="E11001" s="126" t="s">
        <v>288</v>
      </c>
      <c r="F11001" s="126" t="s">
        <v>491</v>
      </c>
      <c r="G11001" s="126" t="s">
        <v>417</v>
      </c>
      <c r="H11001" s="126" t="s">
        <v>126</v>
      </c>
      <c r="I11001" s="126" t="s">
        <v>126</v>
      </c>
      <c r="J11001" s="126" t="s">
        <v>1248</v>
      </c>
      <c r="K11001" s="126" t="s">
        <v>613</v>
      </c>
      <c r="L11001" s="126" t="s">
        <v>1249</v>
      </c>
      <c r="M11001" s="130">
        <v>22347.69</v>
      </c>
      <c r="N11001" s="126" t="s">
        <v>290</v>
      </c>
      <c r="O11001" s="126" t="s">
        <v>1399</v>
      </c>
      <c r="P11001" s="130">
        <v>0</v>
      </c>
      <c r="S11001" s="130">
        <v>0</v>
      </c>
      <c r="V11001" s="130">
        <v>23523.89</v>
      </c>
      <c r="X11001" s="126" t="s">
        <v>4481</v>
      </c>
      <c r="Y11001" s="126" t="s">
        <v>517</v>
      </c>
      <c r="Z11001" s="127" t="s">
        <v>296</v>
      </c>
      <c r="AA11001" s="128">
        <v>1</v>
      </c>
      <c r="AB11001" s="128">
        <v>84</v>
      </c>
      <c r="AD11001" s="126" t="s">
        <v>562</v>
      </c>
      <c r="AG11001" s="127"/>
      <c r="AI11001" s="127"/>
    </row>
    <row r="11002" spans="1:35" ht="14.85" customHeight="1">
      <c r="A11002" s="130">
        <v>4000056</v>
      </c>
      <c r="B11002" s="126" t="s">
        <v>21517</v>
      </c>
      <c r="C11002" s="126" t="s">
        <v>21518</v>
      </c>
      <c r="D11002" s="126" t="s">
        <v>21519</v>
      </c>
      <c r="E11002" s="126" t="s">
        <v>288</v>
      </c>
      <c r="F11002" s="126" t="s">
        <v>300</v>
      </c>
      <c r="I11002" s="126" t="s">
        <v>308</v>
      </c>
      <c r="M11002" s="130">
        <v>487.2</v>
      </c>
      <c r="N11002" s="126" t="s">
        <v>290</v>
      </c>
      <c r="O11002" s="126" t="s">
        <v>340</v>
      </c>
      <c r="P11002" s="130">
        <v>0</v>
      </c>
      <c r="Q11002" s="126" t="s">
        <v>290</v>
      </c>
      <c r="S11002" s="130">
        <v>0</v>
      </c>
      <c r="T11002" s="126" t="s">
        <v>290</v>
      </c>
      <c r="V11002" s="127"/>
      <c r="Z11002" s="127"/>
      <c r="AA11002" s="128"/>
      <c r="AB11002" s="128">
        <v>12</v>
      </c>
      <c r="AD11002" s="126" t="s">
        <v>292</v>
      </c>
      <c r="AG11002" s="127"/>
      <c r="AI11002" s="127"/>
    </row>
    <row r="11003" spans="1:35" ht="14.85" customHeight="1">
      <c r="A11003" s="130">
        <v>4000055</v>
      </c>
      <c r="B11003" s="126" t="s">
        <v>21520</v>
      </c>
      <c r="C11003" s="126" t="s">
        <v>21521</v>
      </c>
      <c r="E11003" s="126" t="s">
        <v>288</v>
      </c>
      <c r="F11003" s="126" t="s">
        <v>289</v>
      </c>
      <c r="I11003" s="126" t="s">
        <v>126</v>
      </c>
      <c r="M11003" s="130">
        <v>0</v>
      </c>
      <c r="N11003" s="126" t="s">
        <v>290</v>
      </c>
      <c r="P11003" s="130">
        <v>0</v>
      </c>
      <c r="Q11003" s="126" t="s">
        <v>290</v>
      </c>
      <c r="S11003" s="130">
        <v>0</v>
      </c>
      <c r="T11003" s="126" t="s">
        <v>290</v>
      </c>
      <c r="V11003" s="127"/>
      <c r="Z11003" s="127" t="s">
        <v>291</v>
      </c>
      <c r="AA11003" s="128"/>
      <c r="AB11003" s="128">
        <v>12</v>
      </c>
      <c r="AD11003" s="126" t="s">
        <v>292</v>
      </c>
      <c r="AG11003" s="127"/>
      <c r="AI11003" s="127"/>
    </row>
    <row r="11004" spans="1:35" ht="14.85" customHeight="1">
      <c r="A11004" s="130">
        <v>4000054</v>
      </c>
      <c r="B11004" s="126" t="s">
        <v>21522</v>
      </c>
      <c r="C11004" s="126" t="s">
        <v>21523</v>
      </c>
      <c r="E11004" s="126" t="s">
        <v>288</v>
      </c>
      <c r="F11004" s="126" t="s">
        <v>289</v>
      </c>
      <c r="I11004" s="126" t="s">
        <v>126</v>
      </c>
      <c r="M11004" s="130">
        <v>0</v>
      </c>
      <c r="N11004" s="126" t="s">
        <v>290</v>
      </c>
      <c r="P11004" s="130">
        <v>0</v>
      </c>
      <c r="Q11004" s="126" t="s">
        <v>290</v>
      </c>
      <c r="S11004" s="130">
        <v>0</v>
      </c>
      <c r="T11004" s="126" t="s">
        <v>290</v>
      </c>
      <c r="V11004" s="127"/>
      <c r="Z11004" s="127" t="s">
        <v>296</v>
      </c>
      <c r="AA11004" s="128"/>
      <c r="AB11004" s="128">
        <v>24</v>
      </c>
      <c r="AD11004" s="126" t="s">
        <v>292</v>
      </c>
      <c r="AG11004" s="127"/>
      <c r="AI11004" s="127"/>
    </row>
    <row r="11005" spans="1:35" ht="14.85" customHeight="1">
      <c r="A11005" s="130">
        <v>4000051</v>
      </c>
      <c r="B11005" s="126" t="s">
        <v>21524</v>
      </c>
      <c r="C11005" s="126" t="s">
        <v>21525</v>
      </c>
      <c r="D11005" s="126" t="s">
        <v>21526</v>
      </c>
      <c r="E11005" s="126" t="s">
        <v>288</v>
      </c>
      <c r="F11005" s="126" t="s">
        <v>289</v>
      </c>
      <c r="I11005" s="126" t="s">
        <v>308</v>
      </c>
      <c r="M11005" s="130">
        <v>0</v>
      </c>
      <c r="N11005" s="126" t="s">
        <v>290</v>
      </c>
      <c r="P11005" s="130">
        <v>0</v>
      </c>
      <c r="Q11005" s="126" t="s">
        <v>290</v>
      </c>
      <c r="S11005" s="130">
        <v>0</v>
      </c>
      <c r="T11005" s="126" t="s">
        <v>290</v>
      </c>
      <c r="V11005" s="127"/>
      <c r="Z11005" s="127" t="s">
        <v>291</v>
      </c>
      <c r="AA11005" s="128"/>
      <c r="AB11005" s="128">
        <v>12</v>
      </c>
      <c r="AD11005" s="126" t="s">
        <v>292</v>
      </c>
      <c r="AG11005" s="127"/>
      <c r="AI11005" s="127"/>
    </row>
    <row r="11006" spans="1:35" ht="14.85" customHeight="1">
      <c r="A11006" s="130">
        <v>4000048</v>
      </c>
      <c r="B11006" s="126" t="s">
        <v>21527</v>
      </c>
      <c r="C11006" s="126" t="s">
        <v>21528</v>
      </c>
      <c r="D11006" s="126" t="s">
        <v>307</v>
      </c>
      <c r="E11006" s="126" t="s">
        <v>288</v>
      </c>
      <c r="F11006" s="126" t="s">
        <v>289</v>
      </c>
      <c r="I11006" s="126" t="s">
        <v>308</v>
      </c>
      <c r="M11006" s="130">
        <v>0</v>
      </c>
      <c r="P11006" s="130">
        <v>0</v>
      </c>
      <c r="S11006" s="130">
        <v>0</v>
      </c>
      <c r="V11006" s="127"/>
      <c r="Z11006" s="127" t="s">
        <v>309</v>
      </c>
      <c r="AA11006" s="128"/>
      <c r="AB11006" s="128">
        <v>36</v>
      </c>
      <c r="AD11006" s="126" t="s">
        <v>292</v>
      </c>
      <c r="AG11006" s="127"/>
      <c r="AI11006" s="127"/>
    </row>
    <row r="11007" spans="1:35" ht="14.85" customHeight="1">
      <c r="A11007" s="130">
        <v>4000047</v>
      </c>
      <c r="B11007" s="126" t="s">
        <v>21529</v>
      </c>
      <c r="C11007" s="126" t="s">
        <v>21528</v>
      </c>
      <c r="D11007" s="126" t="s">
        <v>342</v>
      </c>
      <c r="E11007" s="126" t="s">
        <v>288</v>
      </c>
      <c r="F11007" s="126" t="s">
        <v>289</v>
      </c>
      <c r="I11007" s="126" t="s">
        <v>308</v>
      </c>
      <c r="M11007" s="130">
        <v>0</v>
      </c>
      <c r="P11007" s="130">
        <v>0</v>
      </c>
      <c r="S11007" s="130">
        <v>0</v>
      </c>
      <c r="V11007" s="127"/>
      <c r="Z11007" s="127" t="s">
        <v>309</v>
      </c>
      <c r="AA11007" s="128"/>
      <c r="AB11007" s="128">
        <v>12</v>
      </c>
      <c r="AD11007" s="126" t="s">
        <v>292</v>
      </c>
      <c r="AG11007" s="127"/>
      <c r="AI11007" s="127"/>
    </row>
    <row r="11008" spans="1:35" ht="14.85" customHeight="1">
      <c r="A11008" s="130">
        <v>5001929</v>
      </c>
      <c r="B11008" s="126" t="s">
        <v>413</v>
      </c>
      <c r="C11008" s="126" t="s">
        <v>21530</v>
      </c>
      <c r="D11008" s="126" t="s">
        <v>21531</v>
      </c>
      <c r="E11008" s="126" t="s">
        <v>288</v>
      </c>
      <c r="F11008" s="126" t="s">
        <v>416</v>
      </c>
      <c r="G11008" s="126" t="s">
        <v>417</v>
      </c>
      <c r="H11008" s="126" t="s">
        <v>126</v>
      </c>
      <c r="I11008" s="126" t="s">
        <v>126</v>
      </c>
      <c r="J11008" s="126" t="s">
        <v>912</v>
      </c>
      <c r="K11008" s="126" t="s">
        <v>747</v>
      </c>
      <c r="L11008" s="126" t="s">
        <v>913</v>
      </c>
      <c r="M11008" s="130">
        <v>340.48</v>
      </c>
      <c r="O11008" s="126" t="s">
        <v>422</v>
      </c>
      <c r="P11008" s="130">
        <v>0</v>
      </c>
      <c r="S11008" s="130">
        <v>0</v>
      </c>
      <c r="V11008" s="130">
        <v>367.71</v>
      </c>
      <c r="X11008" s="126" t="s">
        <v>497</v>
      </c>
      <c r="Z11008" s="127"/>
      <c r="AA11008" s="128">
        <v>1</v>
      </c>
      <c r="AB11008" s="128">
        <v>12</v>
      </c>
      <c r="AD11008" s="126" t="s">
        <v>1801</v>
      </c>
      <c r="AG11008" s="127"/>
      <c r="AI11008" s="127"/>
    </row>
    <row r="11009" spans="1:35" ht="14.85" customHeight="1">
      <c r="A11009" s="130">
        <v>5000420</v>
      </c>
      <c r="B11009" s="126" t="s">
        <v>21532</v>
      </c>
      <c r="C11009" s="126" t="s">
        <v>21533</v>
      </c>
      <c r="D11009" s="126" t="s">
        <v>21534</v>
      </c>
      <c r="E11009" s="126" t="s">
        <v>288</v>
      </c>
      <c r="F11009" s="126" t="s">
        <v>753</v>
      </c>
      <c r="G11009" s="126" t="s">
        <v>806</v>
      </c>
      <c r="H11009" s="126" t="s">
        <v>524</v>
      </c>
      <c r="I11009" s="126" t="s">
        <v>126</v>
      </c>
      <c r="J11009" s="126" t="s">
        <v>1770</v>
      </c>
      <c r="K11009" s="126" t="s">
        <v>976</v>
      </c>
      <c r="L11009" s="126" t="s">
        <v>1771</v>
      </c>
      <c r="M11009" s="130">
        <v>48.16</v>
      </c>
      <c r="O11009" s="126" t="s">
        <v>4813</v>
      </c>
      <c r="P11009" s="130">
        <v>0</v>
      </c>
      <c r="S11009" s="130">
        <v>0</v>
      </c>
      <c r="V11009" s="130">
        <v>120.12</v>
      </c>
      <c r="X11009" s="126" t="s">
        <v>4814</v>
      </c>
      <c r="Z11009" s="127"/>
      <c r="AA11009" s="128"/>
      <c r="AB11009" s="128"/>
      <c r="AD11009" s="126" t="s">
        <v>562</v>
      </c>
      <c r="AG11009" s="127"/>
      <c r="AI11009" s="127"/>
    </row>
    <row r="11010" spans="1:35" ht="14.85" customHeight="1">
      <c r="A11010" s="130">
        <v>5000417</v>
      </c>
      <c r="B11010" s="126" t="s">
        <v>21535</v>
      </c>
      <c r="C11010" s="126" t="s">
        <v>21536</v>
      </c>
      <c r="D11010" s="126" t="s">
        <v>21537</v>
      </c>
      <c r="E11010" s="126" t="s">
        <v>288</v>
      </c>
      <c r="F11010" s="126" t="s">
        <v>753</v>
      </c>
      <c r="G11010" s="126" t="s">
        <v>417</v>
      </c>
      <c r="H11010" s="126" t="s">
        <v>533</v>
      </c>
      <c r="I11010" s="126" t="s">
        <v>533</v>
      </c>
      <c r="J11010" s="126" t="s">
        <v>1770</v>
      </c>
      <c r="K11010" s="126" t="s">
        <v>976</v>
      </c>
      <c r="L11010" s="126" t="s">
        <v>1771</v>
      </c>
      <c r="M11010" s="130">
        <v>876.96</v>
      </c>
      <c r="O11010" s="126" t="s">
        <v>19358</v>
      </c>
      <c r="P11010" s="130">
        <v>0</v>
      </c>
      <c r="S11010" s="130">
        <v>0</v>
      </c>
      <c r="V11010" s="130">
        <v>876.96</v>
      </c>
      <c r="X11010" s="126" t="s">
        <v>19359</v>
      </c>
      <c r="Z11010" s="127"/>
      <c r="AA11010" s="128">
        <v>1</v>
      </c>
      <c r="AB11010" s="128">
        <v>12</v>
      </c>
      <c r="AD11010" s="126" t="s">
        <v>562</v>
      </c>
      <c r="AG11010" s="127"/>
      <c r="AI11010" s="127"/>
    </row>
    <row r="11011" spans="1:35" ht="14.85" customHeight="1">
      <c r="A11011" s="130">
        <v>5000416</v>
      </c>
      <c r="B11011" s="126" t="s">
        <v>21538</v>
      </c>
      <c r="C11011" s="126" t="s">
        <v>18218</v>
      </c>
      <c r="D11011" s="126" t="s">
        <v>21539</v>
      </c>
      <c r="E11011" s="126" t="s">
        <v>288</v>
      </c>
      <c r="F11011" s="126" t="s">
        <v>522</v>
      </c>
      <c r="G11011" s="126" t="s">
        <v>21331</v>
      </c>
      <c r="H11011" s="126" t="s">
        <v>524</v>
      </c>
      <c r="I11011" s="126" t="s">
        <v>418</v>
      </c>
      <c r="J11011" s="126" t="s">
        <v>1770</v>
      </c>
      <c r="K11011" s="126" t="s">
        <v>976</v>
      </c>
      <c r="L11011" s="126" t="s">
        <v>1771</v>
      </c>
      <c r="M11011" s="130">
        <v>295.68</v>
      </c>
      <c r="O11011" s="126" t="s">
        <v>528</v>
      </c>
      <c r="P11011" s="130">
        <v>0</v>
      </c>
      <c r="S11011" s="130">
        <v>0</v>
      </c>
      <c r="V11011" s="130">
        <v>319.2</v>
      </c>
      <c r="X11011" s="126" t="s">
        <v>6181</v>
      </c>
      <c r="Z11011" s="127"/>
      <c r="AA11011" s="128"/>
      <c r="AB11011" s="128"/>
      <c r="AD11011" s="126" t="s">
        <v>562</v>
      </c>
      <c r="AG11011" s="127"/>
      <c r="AI11011" s="127"/>
    </row>
    <row r="11012" spans="1:35" ht="14.85" customHeight="1">
      <c r="A11012" s="130">
        <v>5000415</v>
      </c>
      <c r="B11012" s="126" t="s">
        <v>21540</v>
      </c>
      <c r="C11012" s="126" t="s">
        <v>18218</v>
      </c>
      <c r="D11012" s="126" t="s">
        <v>21541</v>
      </c>
      <c r="E11012" s="126" t="s">
        <v>288</v>
      </c>
      <c r="F11012" s="126" t="s">
        <v>522</v>
      </c>
      <c r="G11012" s="126" t="s">
        <v>8542</v>
      </c>
      <c r="H11012" s="126" t="s">
        <v>524</v>
      </c>
      <c r="I11012" s="126" t="s">
        <v>418</v>
      </c>
      <c r="J11012" s="126" t="s">
        <v>1770</v>
      </c>
      <c r="K11012" s="126" t="s">
        <v>976</v>
      </c>
      <c r="L11012" s="126" t="s">
        <v>1771</v>
      </c>
      <c r="M11012" s="130">
        <v>473.08</v>
      </c>
      <c r="O11012" s="126" t="s">
        <v>528</v>
      </c>
      <c r="P11012" s="130">
        <v>0</v>
      </c>
      <c r="S11012" s="130">
        <v>0</v>
      </c>
      <c r="V11012" s="130">
        <v>511</v>
      </c>
      <c r="X11012" s="126" t="s">
        <v>6181</v>
      </c>
      <c r="Z11012" s="127"/>
      <c r="AA11012" s="128"/>
      <c r="AB11012" s="128"/>
      <c r="AD11012" s="126" t="s">
        <v>562</v>
      </c>
      <c r="AG11012" s="127"/>
      <c r="AI11012" s="127"/>
    </row>
    <row r="11013" spans="1:35" ht="14.85" customHeight="1">
      <c r="A11013" s="130">
        <v>5002863</v>
      </c>
      <c r="B11013" s="126" t="s">
        <v>21542</v>
      </c>
      <c r="C11013" s="126" t="s">
        <v>16038</v>
      </c>
      <c r="D11013" s="126" t="s">
        <v>21543</v>
      </c>
      <c r="E11013" s="126" t="s">
        <v>288</v>
      </c>
      <c r="F11013" s="126" t="s">
        <v>440</v>
      </c>
      <c r="G11013" s="126" t="s">
        <v>458</v>
      </c>
      <c r="H11013" s="126" t="s">
        <v>126</v>
      </c>
      <c r="I11013" s="126" t="s">
        <v>418</v>
      </c>
      <c r="J11013" s="126" t="s">
        <v>12989</v>
      </c>
      <c r="K11013" s="126" t="s">
        <v>613</v>
      </c>
      <c r="L11013" s="126" t="s">
        <v>2029</v>
      </c>
      <c r="M11013" s="130">
        <v>2352</v>
      </c>
      <c r="O11013" s="126" t="s">
        <v>445</v>
      </c>
      <c r="P11013" s="130">
        <v>0</v>
      </c>
      <c r="S11013" s="130">
        <v>0</v>
      </c>
      <c r="V11013" s="130">
        <v>2352</v>
      </c>
      <c r="X11013" s="126" t="s">
        <v>600</v>
      </c>
      <c r="Z11013" s="127"/>
      <c r="AA11013" s="128">
        <v>60</v>
      </c>
      <c r="AB11013" s="128">
        <v>1</v>
      </c>
      <c r="AD11013" s="126" t="s">
        <v>562</v>
      </c>
      <c r="AG11013" s="127"/>
      <c r="AI11013" s="127"/>
    </row>
    <row r="11014" spans="1:35" ht="14.85" customHeight="1">
      <c r="A11014" s="130">
        <v>5002862</v>
      </c>
      <c r="B11014" s="126" t="s">
        <v>21544</v>
      </c>
      <c r="C11014" s="126" t="s">
        <v>16038</v>
      </c>
      <c r="D11014" s="126" t="s">
        <v>21545</v>
      </c>
      <c r="E11014" s="126" t="s">
        <v>288</v>
      </c>
      <c r="F11014" s="126" t="s">
        <v>440</v>
      </c>
      <c r="G11014" s="126" t="s">
        <v>458</v>
      </c>
      <c r="H11014" s="126" t="s">
        <v>126</v>
      </c>
      <c r="I11014" s="126" t="s">
        <v>418</v>
      </c>
      <c r="J11014" s="126" t="s">
        <v>12989</v>
      </c>
      <c r="K11014" s="126" t="s">
        <v>613</v>
      </c>
      <c r="L11014" s="126" t="s">
        <v>2029</v>
      </c>
      <c r="M11014" s="130">
        <v>2352</v>
      </c>
      <c r="O11014" s="126" t="s">
        <v>445</v>
      </c>
      <c r="P11014" s="130">
        <v>0</v>
      </c>
      <c r="S11014" s="130">
        <v>0</v>
      </c>
      <c r="V11014" s="130">
        <v>2352</v>
      </c>
      <c r="X11014" s="126" t="s">
        <v>600</v>
      </c>
      <c r="Z11014" s="127"/>
      <c r="AA11014" s="128">
        <v>60</v>
      </c>
      <c r="AB11014" s="128">
        <v>1</v>
      </c>
      <c r="AD11014" s="126" t="s">
        <v>562</v>
      </c>
      <c r="AG11014" s="127"/>
      <c r="AI11014" s="127"/>
    </row>
    <row r="11015" spans="1:35" ht="14.85" customHeight="1">
      <c r="A11015" s="130">
        <v>5002861</v>
      </c>
      <c r="B11015" s="126" t="s">
        <v>21546</v>
      </c>
      <c r="C11015" s="126" t="s">
        <v>16038</v>
      </c>
      <c r="D11015" s="126" t="s">
        <v>21547</v>
      </c>
      <c r="E11015" s="126" t="s">
        <v>288</v>
      </c>
      <c r="F11015" s="126" t="s">
        <v>440</v>
      </c>
      <c r="G11015" s="126" t="s">
        <v>458</v>
      </c>
      <c r="H11015" s="126" t="s">
        <v>126</v>
      </c>
      <c r="I11015" s="126" t="s">
        <v>418</v>
      </c>
      <c r="J11015" s="126" t="s">
        <v>12989</v>
      </c>
      <c r="K11015" s="126" t="s">
        <v>613</v>
      </c>
      <c r="L11015" s="126" t="s">
        <v>2029</v>
      </c>
      <c r="M11015" s="130">
        <v>2352</v>
      </c>
      <c r="O11015" s="126" t="s">
        <v>445</v>
      </c>
      <c r="P11015" s="130">
        <v>0</v>
      </c>
      <c r="S11015" s="130">
        <v>0</v>
      </c>
      <c r="V11015" s="130">
        <v>2352</v>
      </c>
      <c r="X11015" s="126" t="s">
        <v>600</v>
      </c>
      <c r="Z11015" s="127"/>
      <c r="AA11015" s="128">
        <v>60</v>
      </c>
      <c r="AB11015" s="128">
        <v>1</v>
      </c>
      <c r="AD11015" s="126" t="s">
        <v>562</v>
      </c>
      <c r="AG11015" s="127"/>
      <c r="AI11015" s="127"/>
    </row>
    <row r="11016" spans="1:35" ht="14.85" customHeight="1">
      <c r="A11016" s="130">
        <v>5002860</v>
      </c>
      <c r="B11016" s="126" t="s">
        <v>21548</v>
      </c>
      <c r="C11016" s="126" t="s">
        <v>16038</v>
      </c>
      <c r="D11016" s="126" t="s">
        <v>21549</v>
      </c>
      <c r="E11016" s="126" t="s">
        <v>288</v>
      </c>
      <c r="F11016" s="126" t="s">
        <v>440</v>
      </c>
      <c r="G11016" s="126" t="s">
        <v>458</v>
      </c>
      <c r="H11016" s="126" t="s">
        <v>126</v>
      </c>
      <c r="I11016" s="126" t="s">
        <v>418</v>
      </c>
      <c r="J11016" s="126" t="s">
        <v>12989</v>
      </c>
      <c r="K11016" s="126" t="s">
        <v>613</v>
      </c>
      <c r="L11016" s="126" t="s">
        <v>2029</v>
      </c>
      <c r="M11016" s="130">
        <v>2352</v>
      </c>
      <c r="O11016" s="126" t="s">
        <v>445</v>
      </c>
      <c r="P11016" s="130">
        <v>0</v>
      </c>
      <c r="S11016" s="130">
        <v>0</v>
      </c>
      <c r="V11016" s="130">
        <v>2352</v>
      </c>
      <c r="X11016" s="126" t="s">
        <v>600</v>
      </c>
      <c r="Z11016" s="127"/>
      <c r="AA11016" s="128">
        <v>60</v>
      </c>
      <c r="AB11016" s="128">
        <v>1</v>
      </c>
      <c r="AD11016" s="126" t="s">
        <v>562</v>
      </c>
      <c r="AG11016" s="127"/>
      <c r="AI11016" s="127"/>
    </row>
    <row r="11017" spans="1:35" ht="14.85" customHeight="1">
      <c r="A11017" s="130">
        <v>5002859</v>
      </c>
      <c r="B11017" s="126" t="s">
        <v>21550</v>
      </c>
      <c r="C11017" s="126" t="s">
        <v>16038</v>
      </c>
      <c r="D11017" s="126" t="s">
        <v>21551</v>
      </c>
      <c r="E11017" s="126" t="s">
        <v>288</v>
      </c>
      <c r="F11017" s="126" t="s">
        <v>440</v>
      </c>
      <c r="G11017" s="126" t="s">
        <v>458</v>
      </c>
      <c r="H11017" s="126" t="s">
        <v>126</v>
      </c>
      <c r="I11017" s="126" t="s">
        <v>418</v>
      </c>
      <c r="J11017" s="126" t="s">
        <v>12989</v>
      </c>
      <c r="K11017" s="126" t="s">
        <v>613</v>
      </c>
      <c r="L11017" s="126" t="s">
        <v>2029</v>
      </c>
      <c r="M11017" s="130">
        <v>2352</v>
      </c>
      <c r="O11017" s="126" t="s">
        <v>445</v>
      </c>
      <c r="P11017" s="130">
        <v>0</v>
      </c>
      <c r="S11017" s="130">
        <v>0</v>
      </c>
      <c r="V11017" s="130">
        <v>2352</v>
      </c>
      <c r="X11017" s="126" t="s">
        <v>600</v>
      </c>
      <c r="Z11017" s="127"/>
      <c r="AA11017" s="128">
        <v>60</v>
      </c>
      <c r="AB11017" s="128">
        <v>1</v>
      </c>
      <c r="AD11017" s="126" t="s">
        <v>562</v>
      </c>
      <c r="AG11017" s="127"/>
      <c r="AI11017" s="127"/>
    </row>
    <row r="11018" spans="1:35" ht="14.85" customHeight="1">
      <c r="A11018" s="130">
        <v>5002858</v>
      </c>
      <c r="B11018" s="126" t="s">
        <v>21552</v>
      </c>
      <c r="C11018" s="126" t="s">
        <v>16038</v>
      </c>
      <c r="D11018" s="126" t="s">
        <v>21553</v>
      </c>
      <c r="E11018" s="126" t="s">
        <v>288</v>
      </c>
      <c r="F11018" s="126" t="s">
        <v>440</v>
      </c>
      <c r="G11018" s="126" t="s">
        <v>458</v>
      </c>
      <c r="H11018" s="126" t="s">
        <v>126</v>
      </c>
      <c r="I11018" s="126" t="s">
        <v>418</v>
      </c>
      <c r="J11018" s="126" t="s">
        <v>12989</v>
      </c>
      <c r="K11018" s="126" t="s">
        <v>613</v>
      </c>
      <c r="L11018" s="126" t="s">
        <v>2029</v>
      </c>
      <c r="M11018" s="130">
        <v>2352</v>
      </c>
      <c r="O11018" s="126" t="s">
        <v>445</v>
      </c>
      <c r="P11018" s="130">
        <v>0</v>
      </c>
      <c r="S11018" s="130">
        <v>0</v>
      </c>
      <c r="V11018" s="130">
        <v>2352</v>
      </c>
      <c r="X11018" s="126" t="s">
        <v>600</v>
      </c>
      <c r="Z11018" s="127"/>
      <c r="AA11018" s="128">
        <v>60</v>
      </c>
      <c r="AB11018" s="128">
        <v>1</v>
      </c>
      <c r="AD11018" s="126" t="s">
        <v>562</v>
      </c>
      <c r="AG11018" s="127"/>
      <c r="AI11018" s="127"/>
    </row>
    <row r="11019" spans="1:35" ht="14.85" customHeight="1">
      <c r="A11019" s="130">
        <v>5002857</v>
      </c>
      <c r="B11019" s="126" t="s">
        <v>21554</v>
      </c>
      <c r="C11019" s="126" t="s">
        <v>16038</v>
      </c>
      <c r="D11019" s="126" t="s">
        <v>21555</v>
      </c>
      <c r="E11019" s="126" t="s">
        <v>288</v>
      </c>
      <c r="F11019" s="126" t="s">
        <v>440</v>
      </c>
      <c r="G11019" s="126" t="s">
        <v>458</v>
      </c>
      <c r="H11019" s="126" t="s">
        <v>126</v>
      </c>
      <c r="I11019" s="126" t="s">
        <v>418</v>
      </c>
      <c r="J11019" s="126" t="s">
        <v>12989</v>
      </c>
      <c r="K11019" s="126" t="s">
        <v>613</v>
      </c>
      <c r="L11019" s="126" t="s">
        <v>2029</v>
      </c>
      <c r="M11019" s="130">
        <v>2352</v>
      </c>
      <c r="O11019" s="126" t="s">
        <v>445</v>
      </c>
      <c r="P11019" s="130">
        <v>0</v>
      </c>
      <c r="S11019" s="130">
        <v>0</v>
      </c>
      <c r="V11019" s="130">
        <v>2352</v>
      </c>
      <c r="X11019" s="126" t="s">
        <v>600</v>
      </c>
      <c r="Z11019" s="127"/>
      <c r="AA11019" s="128">
        <v>60</v>
      </c>
      <c r="AB11019" s="128">
        <v>1</v>
      </c>
      <c r="AD11019" s="126" t="s">
        <v>562</v>
      </c>
      <c r="AG11019" s="127"/>
      <c r="AI11019" s="127"/>
    </row>
    <row r="11020" spans="1:35" ht="14.85" customHeight="1">
      <c r="A11020" s="130">
        <v>5002856</v>
      </c>
      <c r="B11020" s="126" t="s">
        <v>21556</v>
      </c>
      <c r="C11020" s="126" t="s">
        <v>16038</v>
      </c>
      <c r="D11020" s="126" t="s">
        <v>21557</v>
      </c>
      <c r="E11020" s="126" t="s">
        <v>288</v>
      </c>
      <c r="F11020" s="126" t="s">
        <v>440</v>
      </c>
      <c r="G11020" s="126" t="s">
        <v>458</v>
      </c>
      <c r="H11020" s="126" t="s">
        <v>126</v>
      </c>
      <c r="I11020" s="126" t="s">
        <v>418</v>
      </c>
      <c r="J11020" s="126" t="s">
        <v>12989</v>
      </c>
      <c r="K11020" s="126" t="s">
        <v>613</v>
      </c>
      <c r="L11020" s="126" t="s">
        <v>2029</v>
      </c>
      <c r="M11020" s="130">
        <v>2352</v>
      </c>
      <c r="O11020" s="126" t="s">
        <v>445</v>
      </c>
      <c r="P11020" s="130">
        <v>0</v>
      </c>
      <c r="S11020" s="130">
        <v>0</v>
      </c>
      <c r="V11020" s="130">
        <v>2352</v>
      </c>
      <c r="X11020" s="126" t="s">
        <v>600</v>
      </c>
      <c r="Z11020" s="127"/>
      <c r="AA11020" s="128">
        <v>60</v>
      </c>
      <c r="AB11020" s="128">
        <v>1</v>
      </c>
      <c r="AD11020" s="126" t="s">
        <v>562</v>
      </c>
      <c r="AG11020" s="127"/>
      <c r="AI11020" s="127"/>
    </row>
    <row r="11021" spans="1:35" ht="14.85" customHeight="1">
      <c r="A11021" s="130">
        <v>5002855</v>
      </c>
      <c r="B11021" s="126" t="s">
        <v>21558</v>
      </c>
      <c r="C11021" s="126" t="s">
        <v>16038</v>
      </c>
      <c r="D11021" s="126" t="s">
        <v>21559</v>
      </c>
      <c r="E11021" s="126" t="s">
        <v>288</v>
      </c>
      <c r="F11021" s="126" t="s">
        <v>440</v>
      </c>
      <c r="G11021" s="126" t="s">
        <v>458</v>
      </c>
      <c r="H11021" s="126" t="s">
        <v>126</v>
      </c>
      <c r="I11021" s="126" t="s">
        <v>418</v>
      </c>
      <c r="J11021" s="126" t="s">
        <v>12989</v>
      </c>
      <c r="K11021" s="126" t="s">
        <v>613</v>
      </c>
      <c r="L11021" s="126" t="s">
        <v>2029</v>
      </c>
      <c r="M11021" s="130">
        <v>2352</v>
      </c>
      <c r="O11021" s="126" t="s">
        <v>445</v>
      </c>
      <c r="P11021" s="130">
        <v>0</v>
      </c>
      <c r="S11021" s="130">
        <v>0</v>
      </c>
      <c r="V11021" s="130">
        <v>2352</v>
      </c>
      <c r="X11021" s="126" t="s">
        <v>600</v>
      </c>
      <c r="Z11021" s="127"/>
      <c r="AA11021" s="128">
        <v>60</v>
      </c>
      <c r="AB11021" s="128">
        <v>1</v>
      </c>
      <c r="AD11021" s="126" t="s">
        <v>562</v>
      </c>
      <c r="AG11021" s="127"/>
      <c r="AI11021" s="127"/>
    </row>
    <row r="11022" spans="1:35" ht="14.85" customHeight="1">
      <c r="A11022" s="130">
        <v>5002854</v>
      </c>
      <c r="B11022" s="126" t="s">
        <v>21560</v>
      </c>
      <c r="C11022" s="126" t="s">
        <v>16038</v>
      </c>
      <c r="D11022" s="126" t="s">
        <v>21561</v>
      </c>
      <c r="E11022" s="126" t="s">
        <v>288</v>
      </c>
      <c r="F11022" s="126" t="s">
        <v>440</v>
      </c>
      <c r="G11022" s="126" t="s">
        <v>458</v>
      </c>
      <c r="H11022" s="126" t="s">
        <v>126</v>
      </c>
      <c r="I11022" s="126" t="s">
        <v>418</v>
      </c>
      <c r="J11022" s="126" t="s">
        <v>12989</v>
      </c>
      <c r="K11022" s="126" t="s">
        <v>613</v>
      </c>
      <c r="L11022" s="126" t="s">
        <v>2029</v>
      </c>
      <c r="M11022" s="130">
        <v>2352</v>
      </c>
      <c r="O11022" s="126" t="s">
        <v>445</v>
      </c>
      <c r="P11022" s="130">
        <v>0</v>
      </c>
      <c r="S11022" s="130">
        <v>0</v>
      </c>
      <c r="V11022" s="130">
        <v>2352</v>
      </c>
      <c r="X11022" s="126" t="s">
        <v>600</v>
      </c>
      <c r="Z11022" s="127"/>
      <c r="AA11022" s="128">
        <v>60</v>
      </c>
      <c r="AB11022" s="128">
        <v>1</v>
      </c>
      <c r="AD11022" s="126" t="s">
        <v>562</v>
      </c>
      <c r="AG11022" s="127"/>
      <c r="AI11022" s="127"/>
    </row>
    <row r="11023" spans="1:35" ht="14.85" customHeight="1">
      <c r="A11023" s="130">
        <v>5002853</v>
      </c>
      <c r="B11023" s="126" t="s">
        <v>21562</v>
      </c>
      <c r="C11023" s="126" t="s">
        <v>16038</v>
      </c>
      <c r="D11023" s="126" t="s">
        <v>21563</v>
      </c>
      <c r="E11023" s="126" t="s">
        <v>288</v>
      </c>
      <c r="F11023" s="126" t="s">
        <v>440</v>
      </c>
      <c r="G11023" s="126" t="s">
        <v>458</v>
      </c>
      <c r="H11023" s="126" t="s">
        <v>126</v>
      </c>
      <c r="I11023" s="126" t="s">
        <v>418</v>
      </c>
      <c r="J11023" s="126" t="s">
        <v>12989</v>
      </c>
      <c r="K11023" s="126" t="s">
        <v>613</v>
      </c>
      <c r="L11023" s="126" t="s">
        <v>2029</v>
      </c>
      <c r="M11023" s="130">
        <v>2352</v>
      </c>
      <c r="O11023" s="126" t="s">
        <v>445</v>
      </c>
      <c r="P11023" s="130">
        <v>0</v>
      </c>
      <c r="S11023" s="130">
        <v>0</v>
      </c>
      <c r="V11023" s="130">
        <v>2352</v>
      </c>
      <c r="X11023" s="126" t="s">
        <v>600</v>
      </c>
      <c r="Z11023" s="127"/>
      <c r="AA11023" s="128">
        <v>60</v>
      </c>
      <c r="AB11023" s="128">
        <v>1</v>
      </c>
      <c r="AD11023" s="126" t="s">
        <v>562</v>
      </c>
      <c r="AG11023" s="127"/>
      <c r="AI11023" s="127"/>
    </row>
    <row r="11024" spans="1:35" ht="14.85" customHeight="1">
      <c r="A11024" s="130">
        <v>5002852</v>
      </c>
      <c r="B11024" s="126" t="s">
        <v>21564</v>
      </c>
      <c r="C11024" s="126" t="s">
        <v>16038</v>
      </c>
      <c r="D11024" s="126" t="s">
        <v>21565</v>
      </c>
      <c r="E11024" s="126" t="s">
        <v>288</v>
      </c>
      <c r="F11024" s="126" t="s">
        <v>440</v>
      </c>
      <c r="G11024" s="126" t="s">
        <v>458</v>
      </c>
      <c r="H11024" s="126" t="s">
        <v>126</v>
      </c>
      <c r="I11024" s="126" t="s">
        <v>418</v>
      </c>
      <c r="J11024" s="126" t="s">
        <v>12989</v>
      </c>
      <c r="K11024" s="126" t="s">
        <v>613</v>
      </c>
      <c r="L11024" s="126" t="s">
        <v>2029</v>
      </c>
      <c r="M11024" s="130">
        <v>2352</v>
      </c>
      <c r="O11024" s="126" t="s">
        <v>445</v>
      </c>
      <c r="P11024" s="130">
        <v>0</v>
      </c>
      <c r="S11024" s="130">
        <v>0</v>
      </c>
      <c r="V11024" s="130">
        <v>2352</v>
      </c>
      <c r="X11024" s="126" t="s">
        <v>600</v>
      </c>
      <c r="Z11024" s="127"/>
      <c r="AA11024" s="128">
        <v>60</v>
      </c>
      <c r="AB11024" s="128">
        <v>1</v>
      </c>
      <c r="AD11024" s="126" t="s">
        <v>562</v>
      </c>
      <c r="AG11024" s="127"/>
      <c r="AI11024" s="127"/>
    </row>
    <row r="11025" spans="1:35" ht="14.85" customHeight="1">
      <c r="A11025" s="130">
        <v>5002851</v>
      </c>
      <c r="B11025" s="126" t="s">
        <v>21566</v>
      </c>
      <c r="C11025" s="126" t="s">
        <v>16038</v>
      </c>
      <c r="D11025" s="126" t="s">
        <v>21567</v>
      </c>
      <c r="E11025" s="126" t="s">
        <v>288</v>
      </c>
      <c r="F11025" s="126" t="s">
        <v>440</v>
      </c>
      <c r="G11025" s="126" t="s">
        <v>458</v>
      </c>
      <c r="H11025" s="126" t="s">
        <v>126</v>
      </c>
      <c r="I11025" s="126" t="s">
        <v>418</v>
      </c>
      <c r="J11025" s="126" t="s">
        <v>12989</v>
      </c>
      <c r="K11025" s="126" t="s">
        <v>613</v>
      </c>
      <c r="L11025" s="126" t="s">
        <v>2029</v>
      </c>
      <c r="M11025" s="130">
        <v>2352</v>
      </c>
      <c r="O11025" s="126" t="s">
        <v>445</v>
      </c>
      <c r="P11025" s="130">
        <v>0</v>
      </c>
      <c r="S11025" s="130">
        <v>0</v>
      </c>
      <c r="V11025" s="130">
        <v>2352</v>
      </c>
      <c r="X11025" s="126" t="s">
        <v>600</v>
      </c>
      <c r="Z11025" s="127"/>
      <c r="AA11025" s="128">
        <v>60</v>
      </c>
      <c r="AB11025" s="128">
        <v>1</v>
      </c>
      <c r="AD11025" s="126" t="s">
        <v>562</v>
      </c>
      <c r="AG11025" s="127"/>
      <c r="AI11025" s="127"/>
    </row>
    <row r="11026" spans="1:35" ht="14.85" customHeight="1">
      <c r="A11026" s="130">
        <v>5002850</v>
      </c>
      <c r="B11026" s="126" t="s">
        <v>21568</v>
      </c>
      <c r="C11026" s="126" t="s">
        <v>16038</v>
      </c>
      <c r="D11026" s="126" t="s">
        <v>21569</v>
      </c>
      <c r="E11026" s="126" t="s">
        <v>288</v>
      </c>
      <c r="F11026" s="126" t="s">
        <v>440</v>
      </c>
      <c r="G11026" s="126" t="s">
        <v>458</v>
      </c>
      <c r="H11026" s="126" t="s">
        <v>126</v>
      </c>
      <c r="I11026" s="126" t="s">
        <v>418</v>
      </c>
      <c r="J11026" s="126" t="s">
        <v>12989</v>
      </c>
      <c r="K11026" s="126" t="s">
        <v>613</v>
      </c>
      <c r="L11026" s="126" t="s">
        <v>2029</v>
      </c>
      <c r="M11026" s="130">
        <v>2352</v>
      </c>
      <c r="O11026" s="126" t="s">
        <v>445</v>
      </c>
      <c r="P11026" s="130">
        <v>0</v>
      </c>
      <c r="S11026" s="130">
        <v>0</v>
      </c>
      <c r="V11026" s="130">
        <v>2352</v>
      </c>
      <c r="X11026" s="126" t="s">
        <v>600</v>
      </c>
      <c r="Z11026" s="127"/>
      <c r="AA11026" s="128">
        <v>60</v>
      </c>
      <c r="AB11026" s="128">
        <v>1</v>
      </c>
      <c r="AD11026" s="126" t="s">
        <v>562</v>
      </c>
      <c r="AG11026" s="127"/>
      <c r="AI11026" s="127"/>
    </row>
    <row r="11027" spans="1:35" ht="14.85" customHeight="1">
      <c r="A11027" s="130">
        <v>5002849</v>
      </c>
      <c r="B11027" s="126" t="s">
        <v>21570</v>
      </c>
      <c r="C11027" s="126" t="s">
        <v>16038</v>
      </c>
      <c r="D11027" s="126" t="s">
        <v>21571</v>
      </c>
      <c r="E11027" s="126" t="s">
        <v>288</v>
      </c>
      <c r="F11027" s="126" t="s">
        <v>440</v>
      </c>
      <c r="G11027" s="126" t="s">
        <v>458</v>
      </c>
      <c r="H11027" s="126" t="s">
        <v>126</v>
      </c>
      <c r="I11027" s="126" t="s">
        <v>418</v>
      </c>
      <c r="J11027" s="126" t="s">
        <v>12989</v>
      </c>
      <c r="K11027" s="126" t="s">
        <v>613</v>
      </c>
      <c r="L11027" s="126" t="s">
        <v>2029</v>
      </c>
      <c r="M11027" s="130">
        <v>2352</v>
      </c>
      <c r="O11027" s="126" t="s">
        <v>445</v>
      </c>
      <c r="P11027" s="130">
        <v>0</v>
      </c>
      <c r="S11027" s="130">
        <v>0</v>
      </c>
      <c r="V11027" s="130">
        <v>2352</v>
      </c>
      <c r="X11027" s="126" t="s">
        <v>600</v>
      </c>
      <c r="Z11027" s="127"/>
      <c r="AA11027" s="128">
        <v>60</v>
      </c>
      <c r="AB11027" s="128">
        <v>1</v>
      </c>
      <c r="AD11027" s="126" t="s">
        <v>562</v>
      </c>
      <c r="AG11027" s="127"/>
      <c r="AI11027" s="127"/>
    </row>
    <row r="11028" spans="1:35" ht="14.85" customHeight="1">
      <c r="A11028" s="130">
        <v>5003839</v>
      </c>
      <c r="B11028" s="126" t="s">
        <v>12725</v>
      </c>
      <c r="C11028" s="126" t="s">
        <v>12726</v>
      </c>
      <c r="D11028" s="126" t="s">
        <v>12727</v>
      </c>
      <c r="E11028" s="126" t="s">
        <v>288</v>
      </c>
      <c r="F11028" s="126" t="s">
        <v>364</v>
      </c>
      <c r="G11028" s="126" t="s">
        <v>417</v>
      </c>
      <c r="H11028" s="126" t="s">
        <v>126</v>
      </c>
      <c r="I11028" s="126" t="s">
        <v>126</v>
      </c>
      <c r="J11028" s="126" t="s">
        <v>886</v>
      </c>
      <c r="K11028" s="126" t="s">
        <v>443</v>
      </c>
      <c r="L11028" s="126" t="s">
        <v>887</v>
      </c>
      <c r="M11028" s="130">
        <v>6817.44</v>
      </c>
      <c r="O11028" s="126" t="s">
        <v>365</v>
      </c>
      <c r="P11028" s="130">
        <v>0</v>
      </c>
      <c r="S11028" s="130">
        <v>0</v>
      </c>
      <c r="V11028" s="130">
        <v>7499.12</v>
      </c>
      <c r="X11028" s="126" t="s">
        <v>469</v>
      </c>
      <c r="Z11028" s="127"/>
      <c r="AA11028" s="128">
        <v>1</v>
      </c>
      <c r="AB11028" s="128">
        <v>60</v>
      </c>
      <c r="AC11028" s="126" t="s">
        <v>366</v>
      </c>
      <c r="AD11028" s="126" t="s">
        <v>562</v>
      </c>
      <c r="AG11028" s="127"/>
      <c r="AI11028" s="127"/>
    </row>
    <row r="11029" spans="1:35" ht="14.85" customHeight="1">
      <c r="A11029" s="130">
        <v>5003838</v>
      </c>
      <c r="B11029" s="126" t="s">
        <v>16522</v>
      </c>
      <c r="C11029" s="126" t="s">
        <v>16523</v>
      </c>
      <c r="D11029" s="126" t="s">
        <v>16524</v>
      </c>
      <c r="E11029" s="126" t="s">
        <v>288</v>
      </c>
      <c r="F11029" s="126" t="s">
        <v>364</v>
      </c>
      <c r="G11029" s="126" t="s">
        <v>417</v>
      </c>
      <c r="H11029" s="126" t="s">
        <v>126</v>
      </c>
      <c r="I11029" s="126" t="s">
        <v>126</v>
      </c>
      <c r="J11029" s="126" t="s">
        <v>886</v>
      </c>
      <c r="K11029" s="126" t="s">
        <v>443</v>
      </c>
      <c r="L11029" s="126" t="s">
        <v>887</v>
      </c>
      <c r="M11029" s="130">
        <v>6817.44</v>
      </c>
      <c r="O11029" s="126" t="s">
        <v>365</v>
      </c>
      <c r="P11029" s="130">
        <v>0</v>
      </c>
      <c r="S11029" s="130">
        <v>0</v>
      </c>
      <c r="V11029" s="130">
        <v>7499.12</v>
      </c>
      <c r="X11029" s="126" t="s">
        <v>469</v>
      </c>
      <c r="Z11029" s="127"/>
      <c r="AA11029" s="128">
        <v>1</v>
      </c>
      <c r="AB11029" s="128">
        <v>60</v>
      </c>
      <c r="AC11029" s="126" t="s">
        <v>366</v>
      </c>
      <c r="AD11029" s="126" t="s">
        <v>562</v>
      </c>
      <c r="AG11029" s="127"/>
      <c r="AI11029" s="127"/>
    </row>
    <row r="11030" spans="1:35" ht="14.85" customHeight="1">
      <c r="A11030" s="130">
        <v>5003837</v>
      </c>
      <c r="B11030" s="126" t="s">
        <v>15162</v>
      </c>
      <c r="C11030" s="126" t="s">
        <v>15163</v>
      </c>
      <c r="D11030" s="126" t="s">
        <v>15164</v>
      </c>
      <c r="E11030" s="126" t="s">
        <v>288</v>
      </c>
      <c r="F11030" s="126" t="s">
        <v>364</v>
      </c>
      <c r="G11030" s="126" t="s">
        <v>417</v>
      </c>
      <c r="H11030" s="126" t="s">
        <v>126</v>
      </c>
      <c r="I11030" s="126" t="s">
        <v>126</v>
      </c>
      <c r="J11030" s="126" t="s">
        <v>886</v>
      </c>
      <c r="K11030" s="126" t="s">
        <v>443</v>
      </c>
      <c r="L11030" s="126" t="s">
        <v>887</v>
      </c>
      <c r="M11030" s="130">
        <v>6817.44</v>
      </c>
      <c r="O11030" s="126" t="s">
        <v>365</v>
      </c>
      <c r="P11030" s="130">
        <v>0</v>
      </c>
      <c r="S11030" s="130">
        <v>0</v>
      </c>
      <c r="V11030" s="130">
        <v>7499.12</v>
      </c>
      <c r="X11030" s="126" t="s">
        <v>469</v>
      </c>
      <c r="Z11030" s="127"/>
      <c r="AA11030" s="128">
        <v>1</v>
      </c>
      <c r="AB11030" s="128">
        <v>60</v>
      </c>
      <c r="AC11030" s="126" t="s">
        <v>366</v>
      </c>
      <c r="AD11030" s="126" t="s">
        <v>562</v>
      </c>
      <c r="AG11030" s="127"/>
      <c r="AI11030" s="127"/>
    </row>
    <row r="11031" spans="1:35" ht="14.85" customHeight="1">
      <c r="A11031" s="130">
        <v>5003836</v>
      </c>
      <c r="B11031" s="126" t="s">
        <v>17291</v>
      </c>
      <c r="C11031" s="126" t="s">
        <v>17292</v>
      </c>
      <c r="D11031" s="126" t="s">
        <v>17293</v>
      </c>
      <c r="E11031" s="126" t="s">
        <v>288</v>
      </c>
      <c r="F11031" s="126" t="s">
        <v>364</v>
      </c>
      <c r="G11031" s="126" t="s">
        <v>417</v>
      </c>
      <c r="H11031" s="126" t="s">
        <v>126</v>
      </c>
      <c r="I11031" s="126" t="s">
        <v>126</v>
      </c>
      <c r="J11031" s="126" t="s">
        <v>886</v>
      </c>
      <c r="K11031" s="126" t="s">
        <v>443</v>
      </c>
      <c r="L11031" s="126" t="s">
        <v>887</v>
      </c>
      <c r="M11031" s="130">
        <v>6233.02</v>
      </c>
      <c r="O11031" s="126" t="s">
        <v>365</v>
      </c>
      <c r="P11031" s="130">
        <v>0</v>
      </c>
      <c r="S11031" s="130">
        <v>0</v>
      </c>
      <c r="V11031" s="130">
        <v>6233.02</v>
      </c>
      <c r="X11031" s="126" t="s">
        <v>469</v>
      </c>
      <c r="Z11031" s="127"/>
      <c r="AA11031" s="128">
        <v>1</v>
      </c>
      <c r="AB11031" s="128">
        <v>60</v>
      </c>
      <c r="AC11031" s="126" t="s">
        <v>366</v>
      </c>
      <c r="AD11031" s="126" t="s">
        <v>562</v>
      </c>
      <c r="AG11031" s="127"/>
      <c r="AI11031" s="127"/>
    </row>
    <row r="11032" spans="1:35" ht="14.85" customHeight="1">
      <c r="A11032" s="130">
        <v>5003835</v>
      </c>
      <c r="B11032" s="126" t="s">
        <v>16373</v>
      </c>
      <c r="C11032" s="126" t="s">
        <v>16374</v>
      </c>
      <c r="D11032" s="126" t="s">
        <v>16375</v>
      </c>
      <c r="E11032" s="126" t="s">
        <v>288</v>
      </c>
      <c r="F11032" s="126" t="s">
        <v>364</v>
      </c>
      <c r="G11032" s="126" t="s">
        <v>417</v>
      </c>
      <c r="H11032" s="126" t="s">
        <v>126</v>
      </c>
      <c r="I11032" s="126" t="s">
        <v>126</v>
      </c>
      <c r="J11032" s="126" t="s">
        <v>886</v>
      </c>
      <c r="K11032" s="126" t="s">
        <v>443</v>
      </c>
      <c r="L11032" s="126" t="s">
        <v>887</v>
      </c>
      <c r="M11032" s="130">
        <v>5940.85</v>
      </c>
      <c r="O11032" s="126" t="s">
        <v>365</v>
      </c>
      <c r="P11032" s="130">
        <v>0</v>
      </c>
      <c r="S11032" s="130">
        <v>0</v>
      </c>
      <c r="V11032" s="130">
        <v>5940.85</v>
      </c>
      <c r="X11032" s="126" t="s">
        <v>469</v>
      </c>
      <c r="Z11032" s="127"/>
      <c r="AA11032" s="128">
        <v>1</v>
      </c>
      <c r="AB11032" s="128">
        <v>60</v>
      </c>
      <c r="AC11032" s="126" t="s">
        <v>366</v>
      </c>
      <c r="AD11032" s="126" t="s">
        <v>562</v>
      </c>
      <c r="AG11032" s="127"/>
      <c r="AI11032" s="127"/>
    </row>
    <row r="11033" spans="1:35" ht="14.85" customHeight="1">
      <c r="A11033" s="130">
        <v>5003834</v>
      </c>
      <c r="B11033" s="126" t="s">
        <v>16376</v>
      </c>
      <c r="C11033" s="126" t="s">
        <v>16377</v>
      </c>
      <c r="D11033" s="126" t="s">
        <v>16378</v>
      </c>
      <c r="E11033" s="126" t="s">
        <v>288</v>
      </c>
      <c r="F11033" s="126" t="s">
        <v>364</v>
      </c>
      <c r="G11033" s="126" t="s">
        <v>417</v>
      </c>
      <c r="H11033" s="126" t="s">
        <v>126</v>
      </c>
      <c r="I11033" s="126" t="s">
        <v>126</v>
      </c>
      <c r="J11033" s="126" t="s">
        <v>886</v>
      </c>
      <c r="K11033" s="126" t="s">
        <v>443</v>
      </c>
      <c r="L11033" s="126" t="s">
        <v>887</v>
      </c>
      <c r="M11033" s="130">
        <v>5940.85</v>
      </c>
      <c r="O11033" s="126" t="s">
        <v>365</v>
      </c>
      <c r="P11033" s="130">
        <v>0</v>
      </c>
      <c r="S11033" s="130">
        <v>0</v>
      </c>
      <c r="V11033" s="130">
        <v>5940.85</v>
      </c>
      <c r="X11033" s="126" t="s">
        <v>469</v>
      </c>
      <c r="Z11033" s="127"/>
      <c r="AA11033" s="128">
        <v>1</v>
      </c>
      <c r="AB11033" s="128">
        <v>60</v>
      </c>
      <c r="AC11033" s="126" t="s">
        <v>366</v>
      </c>
      <c r="AD11033" s="126" t="s">
        <v>562</v>
      </c>
      <c r="AG11033" s="127"/>
      <c r="AI11033" s="127"/>
    </row>
    <row r="11034" spans="1:35" ht="14.85" customHeight="1">
      <c r="A11034" s="130">
        <v>5003833</v>
      </c>
      <c r="B11034" s="126" t="s">
        <v>16379</v>
      </c>
      <c r="C11034" s="126" t="s">
        <v>16380</v>
      </c>
      <c r="D11034" s="126" t="s">
        <v>16381</v>
      </c>
      <c r="E11034" s="126" t="s">
        <v>288</v>
      </c>
      <c r="F11034" s="126" t="s">
        <v>364</v>
      </c>
      <c r="G11034" s="126" t="s">
        <v>417</v>
      </c>
      <c r="H11034" s="126" t="s">
        <v>126</v>
      </c>
      <c r="I11034" s="126" t="s">
        <v>126</v>
      </c>
      <c r="J11034" s="126" t="s">
        <v>886</v>
      </c>
      <c r="K11034" s="126" t="s">
        <v>443</v>
      </c>
      <c r="L11034" s="126" t="s">
        <v>887</v>
      </c>
      <c r="M11034" s="130">
        <v>5940.85</v>
      </c>
      <c r="O11034" s="126" t="s">
        <v>365</v>
      </c>
      <c r="P11034" s="130">
        <v>0</v>
      </c>
      <c r="S11034" s="130">
        <v>0</v>
      </c>
      <c r="V11034" s="130">
        <v>5940.85</v>
      </c>
      <c r="X11034" s="126" t="s">
        <v>469</v>
      </c>
      <c r="Z11034" s="127"/>
      <c r="AA11034" s="128">
        <v>1</v>
      </c>
      <c r="AB11034" s="128">
        <v>60</v>
      </c>
      <c r="AC11034" s="126" t="s">
        <v>366</v>
      </c>
      <c r="AD11034" s="126" t="s">
        <v>562</v>
      </c>
      <c r="AG11034" s="127"/>
      <c r="AI11034" s="127"/>
    </row>
    <row r="11035" spans="1:35" ht="14.85" customHeight="1">
      <c r="A11035" s="130">
        <v>5003832</v>
      </c>
      <c r="B11035" s="126" t="s">
        <v>18035</v>
      </c>
      <c r="C11035" s="126" t="s">
        <v>18036</v>
      </c>
      <c r="D11035" s="126" t="s">
        <v>18037</v>
      </c>
      <c r="E11035" s="126" t="s">
        <v>288</v>
      </c>
      <c r="F11035" s="126" t="s">
        <v>364</v>
      </c>
      <c r="G11035" s="126" t="s">
        <v>417</v>
      </c>
      <c r="H11035" s="126" t="s">
        <v>126</v>
      </c>
      <c r="I11035" s="126" t="s">
        <v>126</v>
      </c>
      <c r="J11035" s="126" t="s">
        <v>886</v>
      </c>
      <c r="K11035" s="126" t="s">
        <v>443</v>
      </c>
      <c r="L11035" s="126" t="s">
        <v>887</v>
      </c>
      <c r="M11035" s="130">
        <v>5940.85</v>
      </c>
      <c r="O11035" s="126" t="s">
        <v>365</v>
      </c>
      <c r="P11035" s="130">
        <v>0</v>
      </c>
      <c r="S11035" s="130">
        <v>0</v>
      </c>
      <c r="V11035" s="130">
        <v>5940.85</v>
      </c>
      <c r="X11035" s="126" t="s">
        <v>469</v>
      </c>
      <c r="Z11035" s="127"/>
      <c r="AA11035" s="128">
        <v>1</v>
      </c>
      <c r="AB11035" s="128">
        <v>60</v>
      </c>
      <c r="AC11035" s="126" t="s">
        <v>366</v>
      </c>
      <c r="AD11035" s="126" t="s">
        <v>562</v>
      </c>
      <c r="AG11035" s="127"/>
      <c r="AI11035" s="127"/>
    </row>
    <row r="11036" spans="1:35" ht="14.85" customHeight="1">
      <c r="A11036" s="130">
        <v>5003831</v>
      </c>
      <c r="B11036" s="126" t="s">
        <v>14009</v>
      </c>
      <c r="C11036" s="126" t="s">
        <v>14010</v>
      </c>
      <c r="D11036" s="126" t="s">
        <v>14011</v>
      </c>
      <c r="E11036" s="126" t="s">
        <v>288</v>
      </c>
      <c r="F11036" s="126" t="s">
        <v>364</v>
      </c>
      <c r="G11036" s="126" t="s">
        <v>417</v>
      </c>
      <c r="H11036" s="126" t="s">
        <v>126</v>
      </c>
      <c r="I11036" s="126" t="s">
        <v>126</v>
      </c>
      <c r="J11036" s="126" t="s">
        <v>886</v>
      </c>
      <c r="K11036" s="126" t="s">
        <v>443</v>
      </c>
      <c r="L11036" s="126" t="s">
        <v>887</v>
      </c>
      <c r="M11036" s="130">
        <v>5940.85</v>
      </c>
      <c r="O11036" s="126" t="s">
        <v>365</v>
      </c>
      <c r="P11036" s="130">
        <v>0</v>
      </c>
      <c r="S11036" s="130">
        <v>0</v>
      </c>
      <c r="V11036" s="130">
        <v>5940.85</v>
      </c>
      <c r="X11036" s="126" t="s">
        <v>469</v>
      </c>
      <c r="Z11036" s="127"/>
      <c r="AA11036" s="128">
        <v>1</v>
      </c>
      <c r="AB11036" s="128">
        <v>60</v>
      </c>
      <c r="AC11036" s="126" t="s">
        <v>366</v>
      </c>
      <c r="AD11036" s="126" t="s">
        <v>562</v>
      </c>
      <c r="AG11036" s="127"/>
      <c r="AI11036" s="127"/>
    </row>
    <row r="11037" spans="1:35" ht="14.85" customHeight="1">
      <c r="A11037" s="130">
        <v>5003830</v>
      </c>
      <c r="B11037" s="126" t="s">
        <v>14012</v>
      </c>
      <c r="C11037" s="126" t="s">
        <v>14013</v>
      </c>
      <c r="D11037" s="126" t="s">
        <v>14014</v>
      </c>
      <c r="E11037" s="126" t="s">
        <v>288</v>
      </c>
      <c r="F11037" s="126" t="s">
        <v>364</v>
      </c>
      <c r="G11037" s="126" t="s">
        <v>417</v>
      </c>
      <c r="H11037" s="126" t="s">
        <v>126</v>
      </c>
      <c r="I11037" s="126" t="s">
        <v>126</v>
      </c>
      <c r="J11037" s="126" t="s">
        <v>886</v>
      </c>
      <c r="K11037" s="126" t="s">
        <v>443</v>
      </c>
      <c r="L11037" s="126" t="s">
        <v>887</v>
      </c>
      <c r="M11037" s="130">
        <v>5843.47</v>
      </c>
      <c r="O11037" s="126" t="s">
        <v>365</v>
      </c>
      <c r="P11037" s="130">
        <v>0</v>
      </c>
      <c r="S11037" s="130">
        <v>0</v>
      </c>
      <c r="V11037" s="130">
        <v>5843.47</v>
      </c>
      <c r="X11037" s="126" t="s">
        <v>469</v>
      </c>
      <c r="Z11037" s="127"/>
      <c r="AA11037" s="128">
        <v>1</v>
      </c>
      <c r="AB11037" s="128">
        <v>60</v>
      </c>
      <c r="AC11037" s="126" t="s">
        <v>366</v>
      </c>
      <c r="AD11037" s="126" t="s">
        <v>562</v>
      </c>
      <c r="AG11037" s="127"/>
      <c r="AI11037" s="127"/>
    </row>
    <row r="11038" spans="1:35" ht="14.85" customHeight="1">
      <c r="A11038" s="130">
        <v>5003829</v>
      </c>
      <c r="B11038" s="126" t="s">
        <v>14015</v>
      </c>
      <c r="C11038" s="126" t="s">
        <v>14016</v>
      </c>
      <c r="D11038" s="126" t="s">
        <v>14017</v>
      </c>
      <c r="E11038" s="126" t="s">
        <v>288</v>
      </c>
      <c r="F11038" s="126" t="s">
        <v>364</v>
      </c>
      <c r="G11038" s="126" t="s">
        <v>417</v>
      </c>
      <c r="H11038" s="126" t="s">
        <v>126</v>
      </c>
      <c r="I11038" s="126" t="s">
        <v>126</v>
      </c>
      <c r="J11038" s="126" t="s">
        <v>886</v>
      </c>
      <c r="K11038" s="126" t="s">
        <v>443</v>
      </c>
      <c r="L11038" s="126" t="s">
        <v>887</v>
      </c>
      <c r="M11038" s="130">
        <v>5843.47</v>
      </c>
      <c r="O11038" s="126" t="s">
        <v>365</v>
      </c>
      <c r="P11038" s="130">
        <v>0</v>
      </c>
      <c r="S11038" s="130">
        <v>0</v>
      </c>
      <c r="V11038" s="130">
        <v>5843.47</v>
      </c>
      <c r="X11038" s="126" t="s">
        <v>469</v>
      </c>
      <c r="Z11038" s="127"/>
      <c r="AA11038" s="128">
        <v>1</v>
      </c>
      <c r="AB11038" s="128">
        <v>60</v>
      </c>
      <c r="AC11038" s="126" t="s">
        <v>366</v>
      </c>
      <c r="AD11038" s="126" t="s">
        <v>562</v>
      </c>
      <c r="AG11038" s="127"/>
      <c r="AI11038" s="127"/>
    </row>
    <row r="11039" spans="1:35" ht="14.85" customHeight="1">
      <c r="A11039" s="130">
        <v>5003828</v>
      </c>
      <c r="B11039" s="126" t="s">
        <v>14018</v>
      </c>
      <c r="C11039" s="126" t="s">
        <v>14019</v>
      </c>
      <c r="D11039" s="126" t="s">
        <v>14014</v>
      </c>
      <c r="E11039" s="126" t="s">
        <v>288</v>
      </c>
      <c r="F11039" s="126" t="s">
        <v>364</v>
      </c>
      <c r="G11039" s="126" t="s">
        <v>417</v>
      </c>
      <c r="H11039" s="126" t="s">
        <v>126</v>
      </c>
      <c r="I11039" s="126" t="s">
        <v>126</v>
      </c>
      <c r="J11039" s="126" t="s">
        <v>886</v>
      </c>
      <c r="K11039" s="126" t="s">
        <v>443</v>
      </c>
      <c r="L11039" s="126" t="s">
        <v>887</v>
      </c>
      <c r="M11039" s="130">
        <v>5843.47</v>
      </c>
      <c r="O11039" s="126" t="s">
        <v>365</v>
      </c>
      <c r="P11039" s="130">
        <v>0</v>
      </c>
      <c r="S11039" s="130">
        <v>0</v>
      </c>
      <c r="V11039" s="130">
        <v>5843.47</v>
      </c>
      <c r="X11039" s="126" t="s">
        <v>469</v>
      </c>
      <c r="Z11039" s="127"/>
      <c r="AA11039" s="128">
        <v>1</v>
      </c>
      <c r="AB11039" s="128">
        <v>60</v>
      </c>
      <c r="AC11039" s="126" t="s">
        <v>366</v>
      </c>
      <c r="AD11039" s="126" t="s">
        <v>562</v>
      </c>
      <c r="AG11039" s="127"/>
      <c r="AI11039" s="127"/>
    </row>
    <row r="11040" spans="1:35" ht="14.85" customHeight="1">
      <c r="A11040" s="130">
        <v>5003827</v>
      </c>
      <c r="B11040" s="126" t="s">
        <v>14020</v>
      </c>
      <c r="C11040" s="126" t="s">
        <v>14021</v>
      </c>
      <c r="D11040" s="126" t="s">
        <v>14022</v>
      </c>
      <c r="E11040" s="126" t="s">
        <v>288</v>
      </c>
      <c r="F11040" s="126" t="s">
        <v>364</v>
      </c>
      <c r="G11040" s="126" t="s">
        <v>417</v>
      </c>
      <c r="H11040" s="126" t="s">
        <v>126</v>
      </c>
      <c r="I11040" s="126" t="s">
        <v>126</v>
      </c>
      <c r="J11040" s="126" t="s">
        <v>886</v>
      </c>
      <c r="K11040" s="126" t="s">
        <v>443</v>
      </c>
      <c r="L11040" s="126" t="s">
        <v>887</v>
      </c>
      <c r="M11040" s="130">
        <v>5843.47</v>
      </c>
      <c r="O11040" s="126" t="s">
        <v>365</v>
      </c>
      <c r="P11040" s="130">
        <v>0</v>
      </c>
      <c r="S11040" s="130">
        <v>0</v>
      </c>
      <c r="V11040" s="130">
        <v>5843.47</v>
      </c>
      <c r="X11040" s="126" t="s">
        <v>469</v>
      </c>
      <c r="Z11040" s="127"/>
      <c r="AA11040" s="128">
        <v>1</v>
      </c>
      <c r="AB11040" s="128">
        <v>60</v>
      </c>
      <c r="AC11040" s="126" t="s">
        <v>366</v>
      </c>
      <c r="AD11040" s="126" t="s">
        <v>562</v>
      </c>
      <c r="AG11040" s="127"/>
      <c r="AI11040" s="127"/>
    </row>
    <row r="11041" spans="1:35" ht="14.85" customHeight="1">
      <c r="A11041" s="130">
        <v>5005299</v>
      </c>
      <c r="B11041" s="126" t="s">
        <v>413</v>
      </c>
      <c r="C11041" s="126" t="s">
        <v>1122</v>
      </c>
      <c r="D11041" s="126" t="s">
        <v>1123</v>
      </c>
      <c r="E11041" s="126" t="s">
        <v>288</v>
      </c>
      <c r="F11041" s="126" t="s">
        <v>364</v>
      </c>
      <c r="G11041" s="126" t="s">
        <v>417</v>
      </c>
      <c r="H11041" s="126" t="s">
        <v>126</v>
      </c>
      <c r="I11041" s="126" t="s">
        <v>126</v>
      </c>
      <c r="J11041" s="126" t="s">
        <v>484</v>
      </c>
      <c r="K11041" s="126" t="s">
        <v>443</v>
      </c>
      <c r="L11041" s="126" t="s">
        <v>485</v>
      </c>
      <c r="M11041" s="130">
        <v>6817.44</v>
      </c>
      <c r="O11041" s="126" t="s">
        <v>365</v>
      </c>
      <c r="P11041" s="130">
        <v>0</v>
      </c>
      <c r="S11041" s="130">
        <v>0</v>
      </c>
      <c r="V11041" s="130">
        <v>16556.509999999998</v>
      </c>
      <c r="X11041" s="126" t="s">
        <v>469</v>
      </c>
      <c r="Z11041" s="127"/>
      <c r="AA11041" s="128">
        <v>1</v>
      </c>
      <c r="AB11041" s="128">
        <v>60</v>
      </c>
      <c r="AC11041" s="126" t="s">
        <v>366</v>
      </c>
      <c r="AD11041" s="126" t="s">
        <v>1801</v>
      </c>
      <c r="AG11041" s="127"/>
      <c r="AI11041" s="127"/>
    </row>
    <row r="11042" spans="1:35" ht="14.85" customHeight="1">
      <c r="A11042" s="130">
        <v>5005298</v>
      </c>
      <c r="B11042" s="126" t="s">
        <v>413</v>
      </c>
      <c r="C11042" s="126" t="s">
        <v>21572</v>
      </c>
      <c r="D11042" s="126" t="s">
        <v>21573</v>
      </c>
      <c r="E11042" s="126" t="s">
        <v>288</v>
      </c>
      <c r="F11042" s="126" t="s">
        <v>440</v>
      </c>
      <c r="G11042" s="126" t="s">
        <v>463</v>
      </c>
      <c r="H11042" s="126" t="s">
        <v>126</v>
      </c>
      <c r="I11042" s="126" t="s">
        <v>418</v>
      </c>
      <c r="J11042" s="126" t="s">
        <v>1512</v>
      </c>
      <c r="K11042" s="126" t="s">
        <v>504</v>
      </c>
      <c r="L11042" s="126" t="s">
        <v>1513</v>
      </c>
      <c r="M11042" s="130">
        <v>2131.89</v>
      </c>
      <c r="O11042" s="126" t="s">
        <v>449</v>
      </c>
      <c r="P11042" s="130">
        <v>0</v>
      </c>
      <c r="S11042" s="130">
        <v>0</v>
      </c>
      <c r="V11042" s="130">
        <v>2131.89</v>
      </c>
      <c r="X11042" s="126" t="s">
        <v>7577</v>
      </c>
      <c r="Z11042" s="127"/>
      <c r="AA11042" s="128">
        <v>30</v>
      </c>
      <c r="AB11042" s="128">
        <v>1</v>
      </c>
      <c r="AD11042" s="126" t="s">
        <v>1801</v>
      </c>
      <c r="AG11042" s="127"/>
      <c r="AI11042" s="127"/>
    </row>
    <row r="11043" spans="1:35" ht="14.85" customHeight="1">
      <c r="A11043" s="130">
        <v>5001208</v>
      </c>
      <c r="B11043" s="126" t="s">
        <v>21574</v>
      </c>
      <c r="C11043" s="126" t="s">
        <v>21575</v>
      </c>
      <c r="D11043" s="126" t="s">
        <v>21576</v>
      </c>
      <c r="E11043" s="126" t="s">
        <v>288</v>
      </c>
      <c r="F11043" s="126" t="s">
        <v>491</v>
      </c>
      <c r="G11043" s="126" t="s">
        <v>417</v>
      </c>
      <c r="H11043" s="126" t="s">
        <v>126</v>
      </c>
      <c r="I11043" s="126" t="s">
        <v>126</v>
      </c>
      <c r="J11043" s="126" t="s">
        <v>769</v>
      </c>
      <c r="K11043" s="126" t="s">
        <v>567</v>
      </c>
      <c r="L11043" s="126" t="s">
        <v>770</v>
      </c>
      <c r="M11043" s="130">
        <v>3408.16</v>
      </c>
      <c r="O11043" s="126" t="s">
        <v>492</v>
      </c>
      <c r="P11043" s="130">
        <v>0</v>
      </c>
      <c r="S11043" s="130">
        <v>0</v>
      </c>
      <c r="V11043" s="130">
        <v>4087.11</v>
      </c>
      <c r="X11043" s="126" t="s">
        <v>493</v>
      </c>
      <c r="Z11043" s="127"/>
      <c r="AA11043" s="128">
        <v>1</v>
      </c>
      <c r="AB11043" s="128">
        <v>60</v>
      </c>
      <c r="AD11043" s="126" t="s">
        <v>562</v>
      </c>
      <c r="AG11043" s="127"/>
      <c r="AI11043" s="127"/>
    </row>
    <row r="11044" spans="1:35" ht="14.85" customHeight="1">
      <c r="A11044" s="130">
        <v>5001200</v>
      </c>
      <c r="B11044" s="126" t="s">
        <v>10267</v>
      </c>
      <c r="C11044" s="126" t="s">
        <v>10268</v>
      </c>
      <c r="D11044" s="126" t="s">
        <v>21577</v>
      </c>
      <c r="E11044" s="126" t="s">
        <v>288</v>
      </c>
      <c r="F11044" s="126" t="s">
        <v>491</v>
      </c>
      <c r="G11044" s="126" t="s">
        <v>417</v>
      </c>
      <c r="H11044" s="126" t="s">
        <v>126</v>
      </c>
      <c r="I11044" s="126" t="s">
        <v>126</v>
      </c>
      <c r="J11044" s="126" t="s">
        <v>10270</v>
      </c>
      <c r="K11044" s="126" t="s">
        <v>747</v>
      </c>
      <c r="L11044" s="126" t="s">
        <v>9321</v>
      </c>
      <c r="M11044" s="130">
        <v>242.99</v>
      </c>
      <c r="O11044" s="126" t="s">
        <v>6750</v>
      </c>
      <c r="P11044" s="130">
        <v>0</v>
      </c>
      <c r="S11044" s="130">
        <v>0</v>
      </c>
      <c r="V11044" s="130">
        <v>242.99</v>
      </c>
      <c r="X11044" s="126" t="s">
        <v>6751</v>
      </c>
      <c r="Z11044" s="127"/>
      <c r="AA11044" s="128">
        <v>1</v>
      </c>
      <c r="AB11044" s="128">
        <v>36</v>
      </c>
      <c r="AD11044" s="126" t="s">
        <v>562</v>
      </c>
      <c r="AG11044" s="127"/>
      <c r="AI11044" s="127"/>
    </row>
    <row r="11045" spans="1:35" ht="14.85" customHeight="1">
      <c r="A11045" s="130">
        <v>5005297</v>
      </c>
      <c r="B11045" s="126" t="s">
        <v>413</v>
      </c>
      <c r="C11045" s="126" t="s">
        <v>21578</v>
      </c>
      <c r="D11045" s="126" t="s">
        <v>20928</v>
      </c>
      <c r="E11045" s="126" t="s">
        <v>288</v>
      </c>
      <c r="F11045" s="126" t="s">
        <v>440</v>
      </c>
      <c r="G11045" s="126" t="s">
        <v>458</v>
      </c>
      <c r="H11045" s="126" t="s">
        <v>126</v>
      </c>
      <c r="I11045" s="126" t="s">
        <v>418</v>
      </c>
      <c r="J11045" s="126" t="s">
        <v>1512</v>
      </c>
      <c r="K11045" s="126" t="s">
        <v>504</v>
      </c>
      <c r="L11045" s="126" t="s">
        <v>1513</v>
      </c>
      <c r="M11045" s="130">
        <v>8020.18</v>
      </c>
      <c r="O11045" s="126" t="s">
        <v>449</v>
      </c>
      <c r="P11045" s="130">
        <v>0</v>
      </c>
      <c r="S11045" s="130">
        <v>0</v>
      </c>
      <c r="V11045" s="130">
        <v>8020.18</v>
      </c>
      <c r="X11045" s="126" t="s">
        <v>7577</v>
      </c>
      <c r="Z11045" s="127"/>
      <c r="AA11045" s="128">
        <v>30</v>
      </c>
      <c r="AB11045" s="128">
        <v>1</v>
      </c>
      <c r="AD11045" s="126" t="s">
        <v>1801</v>
      </c>
      <c r="AG11045" s="127"/>
      <c r="AI11045" s="127"/>
    </row>
    <row r="11046" spans="1:35" ht="14.85" customHeight="1">
      <c r="A11046" s="130">
        <v>4000099</v>
      </c>
      <c r="B11046" s="126" t="s">
        <v>21579</v>
      </c>
      <c r="C11046" s="126" t="s">
        <v>21580</v>
      </c>
      <c r="D11046" s="126" t="s">
        <v>299</v>
      </c>
      <c r="E11046" s="126" t="s">
        <v>288</v>
      </c>
      <c r="F11046" s="126" t="s">
        <v>300</v>
      </c>
      <c r="I11046" s="126" t="s">
        <v>126</v>
      </c>
      <c r="M11046" s="130">
        <v>6622.56</v>
      </c>
      <c r="N11046" s="126" t="s">
        <v>290</v>
      </c>
      <c r="O11046" s="126" t="s">
        <v>301</v>
      </c>
      <c r="P11046" s="130">
        <v>0</v>
      </c>
      <c r="Q11046" s="126" t="s">
        <v>290</v>
      </c>
      <c r="S11046" s="130">
        <v>0</v>
      </c>
      <c r="T11046" s="126" t="s">
        <v>290</v>
      </c>
      <c r="V11046" s="127"/>
      <c r="Z11046" s="127"/>
      <c r="AA11046" s="128"/>
      <c r="AB11046" s="128">
        <v>12</v>
      </c>
      <c r="AD11046" s="126" t="s">
        <v>292</v>
      </c>
      <c r="AG11046" s="127"/>
      <c r="AI11046" s="127"/>
    </row>
    <row r="11047" spans="1:35" ht="14.85" customHeight="1">
      <c r="A11047" s="130">
        <v>4000098</v>
      </c>
      <c r="B11047" s="126" t="s">
        <v>21581</v>
      </c>
      <c r="C11047" s="126" t="s">
        <v>21582</v>
      </c>
      <c r="D11047" s="126" t="s">
        <v>299</v>
      </c>
      <c r="E11047" s="126" t="s">
        <v>288</v>
      </c>
      <c r="F11047" s="126" t="s">
        <v>300</v>
      </c>
      <c r="I11047" s="126" t="s">
        <v>126</v>
      </c>
      <c r="M11047" s="130">
        <v>6330.24</v>
      </c>
      <c r="N11047" s="126" t="s">
        <v>290</v>
      </c>
      <c r="O11047" s="126" t="s">
        <v>301</v>
      </c>
      <c r="P11047" s="130">
        <v>0</v>
      </c>
      <c r="Q11047" s="126" t="s">
        <v>290</v>
      </c>
      <c r="S11047" s="130">
        <v>0</v>
      </c>
      <c r="T11047" s="126" t="s">
        <v>290</v>
      </c>
      <c r="V11047" s="127"/>
      <c r="Z11047" s="127"/>
      <c r="AA11047" s="128"/>
      <c r="AB11047" s="128">
        <v>12</v>
      </c>
      <c r="AD11047" s="126" t="s">
        <v>292</v>
      </c>
      <c r="AG11047" s="127"/>
      <c r="AI11047" s="127"/>
    </row>
    <row r="11048" spans="1:35" ht="14.85" customHeight="1">
      <c r="A11048" s="130">
        <v>4000083</v>
      </c>
      <c r="B11048" s="126" t="s">
        <v>21583</v>
      </c>
      <c r="C11048" s="126" t="s">
        <v>378</v>
      </c>
      <c r="D11048" s="126" t="s">
        <v>21584</v>
      </c>
      <c r="E11048" s="126" t="s">
        <v>288</v>
      </c>
      <c r="F11048" s="126" t="s">
        <v>300</v>
      </c>
      <c r="I11048" s="126" t="s">
        <v>126</v>
      </c>
      <c r="M11048" s="130">
        <v>487.2</v>
      </c>
      <c r="N11048" s="126" t="s">
        <v>290</v>
      </c>
      <c r="O11048" s="126" t="s">
        <v>333</v>
      </c>
      <c r="P11048" s="130">
        <v>0</v>
      </c>
      <c r="Q11048" s="126" t="s">
        <v>290</v>
      </c>
      <c r="S11048" s="130">
        <v>0</v>
      </c>
      <c r="T11048" s="126" t="s">
        <v>290</v>
      </c>
      <c r="V11048" s="127"/>
      <c r="Z11048" s="127"/>
      <c r="AA11048" s="128"/>
      <c r="AB11048" s="128">
        <v>12</v>
      </c>
      <c r="AD11048" s="126" t="s">
        <v>292</v>
      </c>
      <c r="AG11048" s="127"/>
      <c r="AI11048" s="127"/>
    </row>
    <row r="11049" spans="1:35" ht="14.85" customHeight="1">
      <c r="A11049" s="130">
        <v>4000082</v>
      </c>
      <c r="B11049" s="126" t="s">
        <v>21585</v>
      </c>
      <c r="C11049" s="126" t="s">
        <v>21586</v>
      </c>
      <c r="D11049" s="126" t="s">
        <v>332</v>
      </c>
      <c r="E11049" s="126" t="s">
        <v>288</v>
      </c>
      <c r="F11049" s="126" t="s">
        <v>300</v>
      </c>
      <c r="I11049" s="126" t="s">
        <v>126</v>
      </c>
      <c r="M11049" s="130">
        <v>974.4</v>
      </c>
      <c r="N11049" s="126" t="s">
        <v>290</v>
      </c>
      <c r="O11049" s="126" t="s">
        <v>333</v>
      </c>
      <c r="P11049" s="130">
        <v>0</v>
      </c>
      <c r="Q11049" s="126" t="s">
        <v>290</v>
      </c>
      <c r="S11049" s="130">
        <v>0</v>
      </c>
      <c r="T11049" s="126" t="s">
        <v>290</v>
      </c>
      <c r="V11049" s="127"/>
      <c r="Z11049" s="127"/>
      <c r="AA11049" s="128"/>
      <c r="AB11049" s="128">
        <v>12</v>
      </c>
      <c r="AD11049" s="126" t="s">
        <v>292</v>
      </c>
      <c r="AG11049" s="127"/>
      <c r="AI11049" s="127"/>
    </row>
    <row r="11050" spans="1:35" ht="14.85" customHeight="1">
      <c r="A11050" s="130">
        <v>4000081</v>
      </c>
      <c r="B11050" s="126" t="s">
        <v>21587</v>
      </c>
      <c r="C11050" s="126" t="s">
        <v>21588</v>
      </c>
      <c r="D11050" s="126" t="s">
        <v>21584</v>
      </c>
      <c r="E11050" s="126" t="s">
        <v>288</v>
      </c>
      <c r="F11050" s="126" t="s">
        <v>300</v>
      </c>
      <c r="I11050" s="126" t="s">
        <v>126</v>
      </c>
      <c r="M11050" s="130">
        <v>487.2</v>
      </c>
      <c r="N11050" s="126" t="s">
        <v>290</v>
      </c>
      <c r="O11050" s="126" t="s">
        <v>333</v>
      </c>
      <c r="P11050" s="130">
        <v>0</v>
      </c>
      <c r="Q11050" s="126" t="s">
        <v>290</v>
      </c>
      <c r="S11050" s="130">
        <v>0</v>
      </c>
      <c r="T11050" s="126" t="s">
        <v>290</v>
      </c>
      <c r="V11050" s="127"/>
      <c r="Z11050" s="127"/>
      <c r="AA11050" s="128"/>
      <c r="AB11050" s="128">
        <v>12</v>
      </c>
      <c r="AD11050" s="126" t="s">
        <v>292</v>
      </c>
      <c r="AG11050" s="127"/>
      <c r="AI11050" s="127"/>
    </row>
    <row r="11051" spans="1:35" ht="14.85" customHeight="1">
      <c r="A11051" s="130">
        <v>4000080</v>
      </c>
      <c r="B11051" s="126" t="s">
        <v>21589</v>
      </c>
      <c r="C11051" s="126" t="s">
        <v>21590</v>
      </c>
      <c r="D11051" s="126" t="s">
        <v>21591</v>
      </c>
      <c r="E11051" s="126" t="s">
        <v>288</v>
      </c>
      <c r="F11051" s="126" t="s">
        <v>300</v>
      </c>
      <c r="I11051" s="126" t="s">
        <v>126</v>
      </c>
      <c r="M11051" s="130">
        <v>3700.48</v>
      </c>
      <c r="N11051" s="126" t="s">
        <v>290</v>
      </c>
      <c r="O11051" s="126" t="s">
        <v>20405</v>
      </c>
      <c r="P11051" s="130">
        <v>0</v>
      </c>
      <c r="Q11051" s="126" t="s">
        <v>290</v>
      </c>
      <c r="S11051" s="130">
        <v>0</v>
      </c>
      <c r="T11051" s="126" t="s">
        <v>290</v>
      </c>
      <c r="V11051" s="127"/>
      <c r="Z11051" s="127"/>
      <c r="AA11051" s="128"/>
      <c r="AB11051" s="128">
        <v>12</v>
      </c>
      <c r="AD11051" s="126" t="s">
        <v>292</v>
      </c>
      <c r="AG11051" s="127"/>
      <c r="AI11051" s="127"/>
    </row>
    <row r="11052" spans="1:35" ht="14.85" customHeight="1">
      <c r="A11052" s="130">
        <v>4000079</v>
      </c>
      <c r="B11052" s="126" t="s">
        <v>21592</v>
      </c>
      <c r="C11052" s="126" t="s">
        <v>21593</v>
      </c>
      <c r="D11052" s="126" t="s">
        <v>21591</v>
      </c>
      <c r="E11052" s="126" t="s">
        <v>288</v>
      </c>
      <c r="F11052" s="126" t="s">
        <v>300</v>
      </c>
      <c r="I11052" s="126" t="s">
        <v>126</v>
      </c>
      <c r="M11052" s="130">
        <v>2434.88</v>
      </c>
      <c r="N11052" s="126" t="s">
        <v>290</v>
      </c>
      <c r="O11052" s="126" t="s">
        <v>20405</v>
      </c>
      <c r="P11052" s="130">
        <v>0</v>
      </c>
      <c r="Q11052" s="126" t="s">
        <v>290</v>
      </c>
      <c r="S11052" s="130">
        <v>0</v>
      </c>
      <c r="T11052" s="126" t="s">
        <v>290</v>
      </c>
      <c r="V11052" s="127"/>
      <c r="Z11052" s="127"/>
      <c r="AA11052" s="128"/>
      <c r="AB11052" s="128">
        <v>12</v>
      </c>
      <c r="AD11052" s="126" t="s">
        <v>292</v>
      </c>
      <c r="AG11052" s="127"/>
      <c r="AI11052" s="127"/>
    </row>
    <row r="11053" spans="1:35" ht="14.85" customHeight="1">
      <c r="A11053" s="130">
        <v>4000078</v>
      </c>
      <c r="B11053" s="126" t="s">
        <v>21594</v>
      </c>
      <c r="C11053" s="126" t="s">
        <v>21595</v>
      </c>
      <c r="D11053" s="126" t="s">
        <v>21584</v>
      </c>
      <c r="E11053" s="126" t="s">
        <v>288</v>
      </c>
      <c r="F11053" s="126" t="s">
        <v>300</v>
      </c>
      <c r="I11053" s="126" t="s">
        <v>126</v>
      </c>
      <c r="M11053" s="130">
        <v>1265.5999999999999</v>
      </c>
      <c r="N11053" s="126" t="s">
        <v>290</v>
      </c>
      <c r="O11053" s="126" t="s">
        <v>346</v>
      </c>
      <c r="P11053" s="130">
        <v>0</v>
      </c>
      <c r="Q11053" s="126" t="s">
        <v>290</v>
      </c>
      <c r="S11053" s="130">
        <v>0</v>
      </c>
      <c r="T11053" s="126" t="s">
        <v>290</v>
      </c>
      <c r="V11053" s="127"/>
      <c r="Z11053" s="127"/>
      <c r="AA11053" s="128"/>
      <c r="AB11053" s="128">
        <v>12</v>
      </c>
      <c r="AD11053" s="126" t="s">
        <v>292</v>
      </c>
      <c r="AG11053" s="127"/>
      <c r="AI11053" s="127"/>
    </row>
    <row r="11054" spans="1:35" ht="14.85" customHeight="1">
      <c r="A11054" s="130">
        <v>4000077</v>
      </c>
      <c r="B11054" s="126" t="s">
        <v>21596</v>
      </c>
      <c r="C11054" s="126" t="s">
        <v>21590</v>
      </c>
      <c r="D11054" s="126" t="s">
        <v>21584</v>
      </c>
      <c r="E11054" s="126" t="s">
        <v>288</v>
      </c>
      <c r="F11054" s="126" t="s">
        <v>300</v>
      </c>
      <c r="I11054" s="126" t="s">
        <v>126</v>
      </c>
      <c r="M11054" s="130">
        <v>1168.1600000000001</v>
      </c>
      <c r="N11054" s="126" t="s">
        <v>290</v>
      </c>
      <c r="O11054" s="126" t="s">
        <v>346</v>
      </c>
      <c r="P11054" s="130">
        <v>0</v>
      </c>
      <c r="Q11054" s="126" t="s">
        <v>290</v>
      </c>
      <c r="S11054" s="130">
        <v>0</v>
      </c>
      <c r="T11054" s="126" t="s">
        <v>290</v>
      </c>
      <c r="V11054" s="127"/>
      <c r="Z11054" s="127"/>
      <c r="AA11054" s="128"/>
      <c r="AB11054" s="128">
        <v>12</v>
      </c>
      <c r="AD11054" s="126" t="s">
        <v>292</v>
      </c>
      <c r="AG11054" s="127"/>
      <c r="AI11054" s="127"/>
    </row>
    <row r="11055" spans="1:35" ht="14.85" customHeight="1">
      <c r="A11055" s="130">
        <v>4000076</v>
      </c>
      <c r="B11055" s="126" t="s">
        <v>21597</v>
      </c>
      <c r="C11055" s="126" t="s">
        <v>21593</v>
      </c>
      <c r="D11055" s="126" t="s">
        <v>21598</v>
      </c>
      <c r="E11055" s="126" t="s">
        <v>288</v>
      </c>
      <c r="F11055" s="126" t="s">
        <v>300</v>
      </c>
      <c r="I11055" s="126" t="s">
        <v>126</v>
      </c>
      <c r="M11055" s="130">
        <v>974.4</v>
      </c>
      <c r="N11055" s="126" t="s">
        <v>290</v>
      </c>
      <c r="O11055" s="126" t="s">
        <v>340</v>
      </c>
      <c r="P11055" s="130">
        <v>0</v>
      </c>
      <c r="Q11055" s="126" t="s">
        <v>290</v>
      </c>
      <c r="S11055" s="130">
        <v>0</v>
      </c>
      <c r="T11055" s="126" t="s">
        <v>290</v>
      </c>
      <c r="V11055" s="127"/>
      <c r="Z11055" s="127"/>
      <c r="AA11055" s="128"/>
      <c r="AB11055" s="128">
        <v>12</v>
      </c>
      <c r="AD11055" s="126" t="s">
        <v>292</v>
      </c>
      <c r="AG11055" s="127"/>
      <c r="AI11055" s="127"/>
    </row>
    <row r="11056" spans="1:35" ht="14.85" customHeight="1">
      <c r="A11056" s="130">
        <v>4000075</v>
      </c>
      <c r="B11056" s="126" t="s">
        <v>21599</v>
      </c>
      <c r="C11056" s="126" t="s">
        <v>356</v>
      </c>
      <c r="D11056" s="126" t="s">
        <v>21600</v>
      </c>
      <c r="E11056" s="126" t="s">
        <v>288</v>
      </c>
      <c r="F11056" s="126" t="s">
        <v>300</v>
      </c>
      <c r="I11056" s="126" t="s">
        <v>126</v>
      </c>
      <c r="M11056" s="130">
        <v>1947.68</v>
      </c>
      <c r="N11056" s="126" t="s">
        <v>290</v>
      </c>
      <c r="O11056" s="126" t="s">
        <v>20405</v>
      </c>
      <c r="P11056" s="130">
        <v>0</v>
      </c>
      <c r="Q11056" s="126" t="s">
        <v>290</v>
      </c>
      <c r="S11056" s="130">
        <v>0</v>
      </c>
      <c r="T11056" s="126" t="s">
        <v>290</v>
      </c>
      <c r="V11056" s="127"/>
      <c r="Z11056" s="127"/>
      <c r="AA11056" s="128"/>
      <c r="AB11056" s="128">
        <v>12</v>
      </c>
      <c r="AD11056" s="126" t="s">
        <v>292</v>
      </c>
      <c r="AG11056" s="127"/>
      <c r="AI11056" s="127"/>
    </row>
    <row r="11057" spans="1:35" ht="14.85" customHeight="1">
      <c r="A11057" s="130">
        <v>4000074</v>
      </c>
      <c r="B11057" s="126" t="s">
        <v>21601</v>
      </c>
      <c r="C11057" s="126" t="s">
        <v>338</v>
      </c>
      <c r="D11057" s="126" t="s">
        <v>21600</v>
      </c>
      <c r="E11057" s="126" t="s">
        <v>288</v>
      </c>
      <c r="F11057" s="126" t="s">
        <v>300</v>
      </c>
      <c r="I11057" s="126" t="s">
        <v>126</v>
      </c>
      <c r="M11057" s="130">
        <v>1947.68</v>
      </c>
      <c r="N11057" s="126" t="s">
        <v>290</v>
      </c>
      <c r="O11057" s="126" t="s">
        <v>20405</v>
      </c>
      <c r="P11057" s="130">
        <v>0</v>
      </c>
      <c r="Q11057" s="126" t="s">
        <v>290</v>
      </c>
      <c r="S11057" s="130">
        <v>0</v>
      </c>
      <c r="T11057" s="126" t="s">
        <v>290</v>
      </c>
      <c r="V11057" s="127"/>
      <c r="Z11057" s="127"/>
      <c r="AA11057" s="128"/>
      <c r="AB11057" s="128">
        <v>12</v>
      </c>
      <c r="AD11057" s="126" t="s">
        <v>292</v>
      </c>
      <c r="AG11057" s="127"/>
      <c r="AI11057" s="127"/>
    </row>
    <row r="11058" spans="1:35" ht="14.85" customHeight="1">
      <c r="A11058" s="130">
        <v>4000073</v>
      </c>
      <c r="B11058" s="126" t="s">
        <v>21602</v>
      </c>
      <c r="C11058" s="126" t="s">
        <v>328</v>
      </c>
      <c r="D11058" s="126" t="s">
        <v>357</v>
      </c>
      <c r="E11058" s="126" t="s">
        <v>288</v>
      </c>
      <c r="F11058" s="126" t="s">
        <v>300</v>
      </c>
      <c r="I11058" s="126" t="s">
        <v>126</v>
      </c>
      <c r="M11058" s="130">
        <v>1071.8399999999999</v>
      </c>
      <c r="N11058" s="126" t="s">
        <v>290</v>
      </c>
      <c r="O11058" s="126" t="s">
        <v>346</v>
      </c>
      <c r="P11058" s="130">
        <v>0</v>
      </c>
      <c r="Q11058" s="126" t="s">
        <v>290</v>
      </c>
      <c r="S11058" s="130">
        <v>0</v>
      </c>
      <c r="T11058" s="126" t="s">
        <v>290</v>
      </c>
      <c r="V11058" s="127"/>
      <c r="Z11058" s="127"/>
      <c r="AA11058" s="128"/>
      <c r="AB11058" s="128">
        <v>12</v>
      </c>
      <c r="AD11058" s="126" t="s">
        <v>292</v>
      </c>
      <c r="AG11058" s="127"/>
      <c r="AI11058" s="127"/>
    </row>
    <row r="11059" spans="1:35" ht="14.85" customHeight="1">
      <c r="A11059" s="130">
        <v>5014545</v>
      </c>
      <c r="B11059" s="126" t="s">
        <v>413</v>
      </c>
      <c r="C11059" s="126" t="s">
        <v>21603</v>
      </c>
      <c r="D11059" s="126" t="s">
        <v>21604</v>
      </c>
      <c r="E11059" s="126" t="s">
        <v>288</v>
      </c>
      <c r="F11059" s="126" t="s">
        <v>416</v>
      </c>
      <c r="G11059" s="126" t="s">
        <v>417</v>
      </c>
      <c r="H11059" s="126" t="s">
        <v>126</v>
      </c>
      <c r="I11059" s="126" t="s">
        <v>126</v>
      </c>
      <c r="J11059" s="126" t="s">
        <v>709</v>
      </c>
      <c r="K11059" s="126" t="s">
        <v>535</v>
      </c>
      <c r="L11059" s="126" t="s">
        <v>2712</v>
      </c>
      <c r="M11059" s="130">
        <v>3116.96</v>
      </c>
      <c r="O11059" s="126" t="s">
        <v>422</v>
      </c>
      <c r="P11059" s="130">
        <v>0</v>
      </c>
      <c r="S11059" s="130">
        <v>0</v>
      </c>
      <c r="V11059" s="130">
        <v>3365.82</v>
      </c>
      <c r="X11059" s="126" t="s">
        <v>949</v>
      </c>
      <c r="Z11059" s="127"/>
      <c r="AA11059" s="128">
        <v>1</v>
      </c>
      <c r="AB11059" s="128">
        <v>12</v>
      </c>
      <c r="AD11059" s="126" t="s">
        <v>16405</v>
      </c>
      <c r="AG11059" s="127"/>
      <c r="AI11059" s="127"/>
    </row>
    <row r="11060" spans="1:35" ht="14.85" customHeight="1">
      <c r="A11060" s="130">
        <v>5014542</v>
      </c>
      <c r="B11060" s="126" t="s">
        <v>413</v>
      </c>
      <c r="C11060" s="126" t="s">
        <v>21605</v>
      </c>
      <c r="D11060" s="126" t="s">
        <v>21606</v>
      </c>
      <c r="E11060" s="126" t="s">
        <v>288</v>
      </c>
      <c r="F11060" s="126" t="s">
        <v>416</v>
      </c>
      <c r="G11060" s="126" t="s">
        <v>417</v>
      </c>
      <c r="H11060" s="126" t="s">
        <v>126</v>
      </c>
      <c r="I11060" s="126" t="s">
        <v>126</v>
      </c>
      <c r="J11060" s="126" t="s">
        <v>709</v>
      </c>
      <c r="K11060" s="126" t="s">
        <v>535</v>
      </c>
      <c r="L11060" s="126" t="s">
        <v>2712</v>
      </c>
      <c r="M11060" s="130">
        <v>292.17</v>
      </c>
      <c r="O11060" s="126" t="s">
        <v>422</v>
      </c>
      <c r="P11060" s="130">
        <v>0</v>
      </c>
      <c r="S11060" s="130">
        <v>0</v>
      </c>
      <c r="V11060" s="130">
        <v>946.62</v>
      </c>
      <c r="X11060" s="126" t="s">
        <v>497</v>
      </c>
      <c r="Z11060" s="127"/>
      <c r="AA11060" s="128">
        <v>1</v>
      </c>
      <c r="AB11060" s="128">
        <v>12</v>
      </c>
      <c r="AD11060" s="126" t="s">
        <v>16405</v>
      </c>
      <c r="AG11060" s="127"/>
      <c r="AI11060" s="127"/>
    </row>
    <row r="11061" spans="1:35" ht="14.85" customHeight="1">
      <c r="A11061" s="130">
        <v>5001406</v>
      </c>
      <c r="B11061" s="126" t="s">
        <v>21607</v>
      </c>
      <c r="C11061" s="126" t="s">
        <v>21608</v>
      </c>
      <c r="D11061" s="126" t="s">
        <v>21609</v>
      </c>
      <c r="E11061" s="126" t="s">
        <v>288</v>
      </c>
      <c r="F11061" s="126" t="s">
        <v>555</v>
      </c>
      <c r="G11061" s="126" t="s">
        <v>1008</v>
      </c>
      <c r="H11061" s="126" t="s">
        <v>126</v>
      </c>
      <c r="I11061" s="126" t="s">
        <v>418</v>
      </c>
      <c r="J11061" s="126" t="s">
        <v>1285</v>
      </c>
      <c r="K11061" s="126" t="s">
        <v>558</v>
      </c>
      <c r="L11061" s="126" t="s">
        <v>1286</v>
      </c>
      <c r="M11061" s="130">
        <v>430.7</v>
      </c>
      <c r="O11061" s="126" t="s">
        <v>560</v>
      </c>
      <c r="P11061" s="130">
        <v>481.37</v>
      </c>
      <c r="R11061" s="126" t="s">
        <v>560</v>
      </c>
      <c r="S11061" s="130">
        <v>496.57</v>
      </c>
      <c r="U11061" s="126" t="s">
        <v>560</v>
      </c>
      <c r="V11061" s="130">
        <v>506.71</v>
      </c>
      <c r="X11061" s="126" t="s">
        <v>561</v>
      </c>
      <c r="Z11061" s="127"/>
      <c r="AA11061" s="128">
        <v>150</v>
      </c>
      <c r="AB11061" s="128"/>
      <c r="AD11061" s="126" t="s">
        <v>1287</v>
      </c>
      <c r="AG11061" s="127"/>
      <c r="AI11061" s="127"/>
    </row>
    <row r="11062" spans="1:35" ht="14.85" customHeight="1">
      <c r="A11062" s="130">
        <v>5001407</v>
      </c>
      <c r="B11062" s="126" t="s">
        <v>21610</v>
      </c>
      <c r="C11062" s="126" t="s">
        <v>21611</v>
      </c>
      <c r="D11062" s="126" t="s">
        <v>21612</v>
      </c>
      <c r="E11062" s="126" t="s">
        <v>288</v>
      </c>
      <c r="F11062" s="126" t="s">
        <v>555</v>
      </c>
      <c r="G11062" s="126" t="s">
        <v>1008</v>
      </c>
      <c r="H11062" s="126" t="s">
        <v>126</v>
      </c>
      <c r="I11062" s="126" t="s">
        <v>418</v>
      </c>
      <c r="J11062" s="126" t="s">
        <v>1285</v>
      </c>
      <c r="K11062" s="126" t="s">
        <v>558</v>
      </c>
      <c r="L11062" s="126" t="s">
        <v>1286</v>
      </c>
      <c r="M11062" s="130">
        <v>430.7</v>
      </c>
      <c r="O11062" s="126" t="s">
        <v>560</v>
      </c>
      <c r="P11062" s="130">
        <v>481.37</v>
      </c>
      <c r="R11062" s="126" t="s">
        <v>560</v>
      </c>
      <c r="S11062" s="130">
        <v>496.57</v>
      </c>
      <c r="U11062" s="126" t="s">
        <v>560</v>
      </c>
      <c r="V11062" s="130">
        <v>506.71</v>
      </c>
      <c r="X11062" s="126" t="s">
        <v>561</v>
      </c>
      <c r="Z11062" s="127"/>
      <c r="AA11062" s="128">
        <v>150</v>
      </c>
      <c r="AB11062" s="128"/>
      <c r="AD11062" s="126" t="s">
        <v>1287</v>
      </c>
      <c r="AG11062" s="127"/>
      <c r="AI11062" s="127"/>
    </row>
    <row r="11063" spans="1:35" ht="14.85" customHeight="1">
      <c r="A11063" s="130">
        <v>5013130</v>
      </c>
      <c r="B11063" s="126" t="s">
        <v>413</v>
      </c>
      <c r="C11063" s="126" t="s">
        <v>5734</v>
      </c>
      <c r="E11063" s="126" t="s">
        <v>288</v>
      </c>
      <c r="F11063" s="126" t="s">
        <v>364</v>
      </c>
      <c r="G11063" s="126" t="s">
        <v>417</v>
      </c>
      <c r="H11063" s="126" t="s">
        <v>126</v>
      </c>
      <c r="I11063" s="126" t="s">
        <v>126</v>
      </c>
      <c r="J11063" s="126" t="s">
        <v>466</v>
      </c>
      <c r="K11063" s="126" t="s">
        <v>467</v>
      </c>
      <c r="L11063" s="126" t="s">
        <v>468</v>
      </c>
      <c r="M11063" s="130">
        <v>6817.44</v>
      </c>
      <c r="O11063" s="126" t="s">
        <v>365</v>
      </c>
      <c r="P11063" s="130">
        <v>0</v>
      </c>
      <c r="S11063" s="130">
        <v>0</v>
      </c>
      <c r="V11063" s="130">
        <v>15485.2</v>
      </c>
      <c r="X11063" s="126" t="s">
        <v>510</v>
      </c>
      <c r="Z11063" s="127"/>
      <c r="AA11063" s="128">
        <v>2</v>
      </c>
      <c r="AB11063" s="128">
        <v>60</v>
      </c>
      <c r="AC11063" s="126" t="s">
        <v>366</v>
      </c>
      <c r="AD11063" s="126" t="s">
        <v>1990</v>
      </c>
      <c r="AG11063" s="127"/>
      <c r="AI11063" s="127"/>
    </row>
    <row r="11064" spans="1:35" ht="14.85" customHeight="1">
      <c r="A11064" s="130">
        <v>5004149</v>
      </c>
      <c r="B11064" s="126" t="s">
        <v>12808</v>
      </c>
      <c r="C11064" s="126" t="s">
        <v>12809</v>
      </c>
      <c r="D11064" s="126" t="s">
        <v>12803</v>
      </c>
      <c r="E11064" s="126" t="s">
        <v>288</v>
      </c>
      <c r="F11064" s="126" t="s">
        <v>364</v>
      </c>
      <c r="G11064" s="126" t="s">
        <v>417</v>
      </c>
      <c r="H11064" s="126" t="s">
        <v>126</v>
      </c>
      <c r="I11064" s="126" t="s">
        <v>126</v>
      </c>
      <c r="J11064" s="126" t="s">
        <v>886</v>
      </c>
      <c r="K11064" s="126" t="s">
        <v>443</v>
      </c>
      <c r="L11064" s="126" t="s">
        <v>887</v>
      </c>
      <c r="M11064" s="130">
        <v>9739.52</v>
      </c>
      <c r="O11064" s="126" t="s">
        <v>486</v>
      </c>
      <c r="P11064" s="130">
        <v>0</v>
      </c>
      <c r="S11064" s="130">
        <v>0</v>
      </c>
      <c r="V11064" s="130">
        <v>24347.8</v>
      </c>
      <c r="X11064" s="126" t="s">
        <v>549</v>
      </c>
      <c r="Z11064" s="127"/>
      <c r="AA11064" s="128">
        <v>2</v>
      </c>
      <c r="AB11064" s="128">
        <v>60</v>
      </c>
      <c r="AC11064" s="126" t="s">
        <v>366</v>
      </c>
      <c r="AD11064" s="126" t="s">
        <v>562</v>
      </c>
      <c r="AG11064" s="127"/>
      <c r="AI11064" s="127"/>
    </row>
    <row r="11065" spans="1:35" ht="14.85" customHeight="1">
      <c r="A11065" s="130">
        <v>5004148</v>
      </c>
      <c r="B11065" s="126" t="s">
        <v>18303</v>
      </c>
      <c r="C11065" s="126" t="s">
        <v>18304</v>
      </c>
      <c r="D11065" s="126" t="s">
        <v>18305</v>
      </c>
      <c r="E11065" s="126" t="s">
        <v>288</v>
      </c>
      <c r="F11065" s="126" t="s">
        <v>364</v>
      </c>
      <c r="G11065" s="126" t="s">
        <v>417</v>
      </c>
      <c r="H11065" s="126" t="s">
        <v>126</v>
      </c>
      <c r="I11065" s="126" t="s">
        <v>126</v>
      </c>
      <c r="J11065" s="126" t="s">
        <v>886</v>
      </c>
      <c r="K11065" s="126" t="s">
        <v>443</v>
      </c>
      <c r="L11065" s="126" t="s">
        <v>887</v>
      </c>
      <c r="M11065" s="130">
        <v>9739.52</v>
      </c>
      <c r="O11065" s="126" t="s">
        <v>486</v>
      </c>
      <c r="P11065" s="130">
        <v>0</v>
      </c>
      <c r="S11065" s="130">
        <v>0</v>
      </c>
      <c r="V11065" s="130">
        <v>11686.96</v>
      </c>
      <c r="X11065" s="126" t="s">
        <v>549</v>
      </c>
      <c r="Z11065" s="127"/>
      <c r="AA11065" s="128">
        <v>2</v>
      </c>
      <c r="AB11065" s="128">
        <v>60</v>
      </c>
      <c r="AC11065" s="126" t="s">
        <v>366</v>
      </c>
      <c r="AD11065" s="126" t="s">
        <v>562</v>
      </c>
      <c r="AG11065" s="127"/>
      <c r="AI11065" s="127"/>
    </row>
    <row r="11066" spans="1:35" ht="14.85" customHeight="1">
      <c r="A11066" s="130">
        <v>5004147</v>
      </c>
      <c r="B11066" s="126" t="s">
        <v>18306</v>
      </c>
      <c r="C11066" s="126" t="s">
        <v>18307</v>
      </c>
      <c r="D11066" s="126" t="s">
        <v>18308</v>
      </c>
      <c r="E11066" s="126" t="s">
        <v>288</v>
      </c>
      <c r="F11066" s="126" t="s">
        <v>364</v>
      </c>
      <c r="G11066" s="126" t="s">
        <v>417</v>
      </c>
      <c r="H11066" s="126" t="s">
        <v>126</v>
      </c>
      <c r="I11066" s="126" t="s">
        <v>126</v>
      </c>
      <c r="J11066" s="126" t="s">
        <v>886</v>
      </c>
      <c r="K11066" s="126" t="s">
        <v>443</v>
      </c>
      <c r="L11066" s="126" t="s">
        <v>887</v>
      </c>
      <c r="M11066" s="130">
        <v>9739.52</v>
      </c>
      <c r="O11066" s="126" t="s">
        <v>486</v>
      </c>
      <c r="P11066" s="130">
        <v>0</v>
      </c>
      <c r="S11066" s="130">
        <v>0</v>
      </c>
      <c r="V11066" s="130">
        <v>11200</v>
      </c>
      <c r="X11066" s="126" t="s">
        <v>549</v>
      </c>
      <c r="Z11066" s="127"/>
      <c r="AA11066" s="128">
        <v>2</v>
      </c>
      <c r="AB11066" s="128">
        <v>60</v>
      </c>
      <c r="AC11066" s="126" t="s">
        <v>366</v>
      </c>
      <c r="AD11066" s="126" t="s">
        <v>562</v>
      </c>
      <c r="AG11066" s="127"/>
      <c r="AI11066" s="127"/>
    </row>
    <row r="11067" spans="1:35" ht="14.85" customHeight="1">
      <c r="A11067" s="130">
        <v>5004146</v>
      </c>
      <c r="B11067" s="126" t="s">
        <v>18309</v>
      </c>
      <c r="C11067" s="126" t="s">
        <v>18310</v>
      </c>
      <c r="D11067" s="126" t="s">
        <v>18311</v>
      </c>
      <c r="E11067" s="126" t="s">
        <v>288</v>
      </c>
      <c r="F11067" s="126" t="s">
        <v>364</v>
      </c>
      <c r="G11067" s="126" t="s">
        <v>417</v>
      </c>
      <c r="H11067" s="126" t="s">
        <v>126</v>
      </c>
      <c r="I11067" s="126" t="s">
        <v>126</v>
      </c>
      <c r="J11067" s="126" t="s">
        <v>886</v>
      </c>
      <c r="K11067" s="126" t="s">
        <v>443</v>
      </c>
      <c r="L11067" s="126" t="s">
        <v>887</v>
      </c>
      <c r="M11067" s="130">
        <v>9739.52</v>
      </c>
      <c r="O11067" s="126" t="s">
        <v>486</v>
      </c>
      <c r="P11067" s="130">
        <v>0</v>
      </c>
      <c r="S11067" s="130">
        <v>0</v>
      </c>
      <c r="V11067" s="130">
        <v>11200</v>
      </c>
      <c r="X11067" s="126" t="s">
        <v>549</v>
      </c>
      <c r="Z11067" s="127"/>
      <c r="AA11067" s="128">
        <v>2</v>
      </c>
      <c r="AB11067" s="128">
        <v>60</v>
      </c>
      <c r="AC11067" s="126" t="s">
        <v>366</v>
      </c>
      <c r="AD11067" s="126" t="s">
        <v>562</v>
      </c>
      <c r="AG11067" s="127"/>
      <c r="AI11067" s="127"/>
    </row>
    <row r="11068" spans="1:35" ht="14.85" customHeight="1">
      <c r="A11068" s="130">
        <v>5004145</v>
      </c>
      <c r="B11068" s="126" t="s">
        <v>21613</v>
      </c>
      <c r="C11068" s="126" t="s">
        <v>21614</v>
      </c>
      <c r="D11068" s="126" t="s">
        <v>21615</v>
      </c>
      <c r="E11068" s="126" t="s">
        <v>288</v>
      </c>
      <c r="F11068" s="126" t="s">
        <v>416</v>
      </c>
      <c r="G11068" s="126" t="s">
        <v>417</v>
      </c>
      <c r="H11068" s="126" t="s">
        <v>126</v>
      </c>
      <c r="I11068" s="126" t="s">
        <v>126</v>
      </c>
      <c r="J11068" s="126" t="s">
        <v>15405</v>
      </c>
      <c r="K11068" s="126" t="s">
        <v>747</v>
      </c>
      <c r="L11068" s="126" t="s">
        <v>7487</v>
      </c>
      <c r="M11068" s="130">
        <v>560</v>
      </c>
      <c r="O11068" s="126" t="s">
        <v>422</v>
      </c>
      <c r="P11068" s="130">
        <v>0</v>
      </c>
      <c r="S11068" s="130">
        <v>0</v>
      </c>
      <c r="V11068" s="130">
        <v>750.07</v>
      </c>
      <c r="X11068" s="126" t="s">
        <v>3112</v>
      </c>
      <c r="Z11068" s="127"/>
      <c r="AA11068" s="128">
        <v>1</v>
      </c>
      <c r="AB11068" s="128">
        <v>12</v>
      </c>
      <c r="AD11068" s="126" t="s">
        <v>562</v>
      </c>
      <c r="AG11068" s="127"/>
      <c r="AI11068" s="127"/>
    </row>
    <row r="11069" spans="1:35" ht="14.85" customHeight="1">
      <c r="A11069" s="130">
        <v>5003724</v>
      </c>
      <c r="B11069" s="126" t="s">
        <v>21616</v>
      </c>
      <c r="C11069" s="126" t="s">
        <v>21617</v>
      </c>
      <c r="D11069" s="126" t="s">
        <v>19893</v>
      </c>
      <c r="E11069" s="126" t="s">
        <v>288</v>
      </c>
      <c r="F11069" s="126" t="s">
        <v>753</v>
      </c>
      <c r="G11069" s="126" t="s">
        <v>417</v>
      </c>
      <c r="H11069" s="126" t="s">
        <v>126</v>
      </c>
      <c r="I11069" s="126" t="s">
        <v>126</v>
      </c>
      <c r="J11069" s="126" t="s">
        <v>19894</v>
      </c>
      <c r="K11069" s="126" t="s">
        <v>747</v>
      </c>
      <c r="L11069" s="126" t="s">
        <v>19895</v>
      </c>
      <c r="M11069" s="130">
        <v>1460.48</v>
      </c>
      <c r="O11069" s="126" t="s">
        <v>2012</v>
      </c>
      <c r="P11069" s="130">
        <v>0</v>
      </c>
      <c r="S11069" s="130">
        <v>0</v>
      </c>
      <c r="V11069" s="130">
        <v>1783.22</v>
      </c>
      <c r="X11069" s="126" t="s">
        <v>2618</v>
      </c>
      <c r="Z11069" s="127"/>
      <c r="AA11069" s="128">
        <v>1</v>
      </c>
      <c r="AB11069" s="128">
        <v>24</v>
      </c>
      <c r="AD11069" s="126" t="s">
        <v>562</v>
      </c>
      <c r="AG11069" s="127"/>
      <c r="AI11069" s="127"/>
    </row>
    <row r="11070" spans="1:35" ht="14.85" customHeight="1">
      <c r="A11070" s="130">
        <v>5003723</v>
      </c>
      <c r="B11070" s="126" t="s">
        <v>21618</v>
      </c>
      <c r="C11070" s="126" t="s">
        <v>2008</v>
      </c>
      <c r="D11070" s="126" t="s">
        <v>19893</v>
      </c>
      <c r="E11070" s="126" t="s">
        <v>288</v>
      </c>
      <c r="F11070" s="126" t="s">
        <v>753</v>
      </c>
      <c r="G11070" s="126" t="s">
        <v>417</v>
      </c>
      <c r="H11070" s="126" t="s">
        <v>126</v>
      </c>
      <c r="I11070" s="126" t="s">
        <v>126</v>
      </c>
      <c r="J11070" s="126" t="s">
        <v>19894</v>
      </c>
      <c r="K11070" s="126" t="s">
        <v>747</v>
      </c>
      <c r="L11070" s="126" t="s">
        <v>19895</v>
      </c>
      <c r="M11070" s="130">
        <v>5259.52</v>
      </c>
      <c r="O11070" s="126" t="s">
        <v>2012</v>
      </c>
      <c r="P11070" s="130">
        <v>0</v>
      </c>
      <c r="S11070" s="130">
        <v>0</v>
      </c>
      <c r="V11070" s="130">
        <v>8461.34</v>
      </c>
      <c r="X11070" s="126" t="s">
        <v>2013</v>
      </c>
      <c r="Z11070" s="127"/>
      <c r="AA11070" s="128">
        <v>1</v>
      </c>
      <c r="AB11070" s="128">
        <v>24</v>
      </c>
      <c r="AD11070" s="126" t="s">
        <v>562</v>
      </c>
      <c r="AG11070" s="127"/>
      <c r="AI11070" s="127"/>
    </row>
    <row r="11071" spans="1:35" ht="14.85" customHeight="1">
      <c r="A11071" s="130">
        <v>5003722</v>
      </c>
      <c r="B11071" s="126" t="s">
        <v>21619</v>
      </c>
      <c r="C11071" s="126" t="s">
        <v>21620</v>
      </c>
      <c r="D11071" s="126" t="s">
        <v>19893</v>
      </c>
      <c r="E11071" s="126" t="s">
        <v>288</v>
      </c>
      <c r="F11071" s="126" t="s">
        <v>753</v>
      </c>
      <c r="G11071" s="126" t="s">
        <v>417</v>
      </c>
      <c r="H11071" s="126" t="s">
        <v>126</v>
      </c>
      <c r="I11071" s="126" t="s">
        <v>126</v>
      </c>
      <c r="J11071" s="126" t="s">
        <v>19894</v>
      </c>
      <c r="K11071" s="126" t="s">
        <v>747</v>
      </c>
      <c r="L11071" s="126" t="s">
        <v>19895</v>
      </c>
      <c r="M11071" s="130">
        <v>1752.8</v>
      </c>
      <c r="O11071" s="126" t="s">
        <v>2012</v>
      </c>
      <c r="P11071" s="130">
        <v>0</v>
      </c>
      <c r="S11071" s="130">
        <v>0</v>
      </c>
      <c r="V11071" s="130">
        <v>2833.11</v>
      </c>
      <c r="X11071" s="126" t="s">
        <v>21621</v>
      </c>
      <c r="Z11071" s="127"/>
      <c r="AA11071" s="128">
        <v>1</v>
      </c>
      <c r="AB11071" s="128">
        <v>24</v>
      </c>
      <c r="AD11071" s="126" t="s">
        <v>562</v>
      </c>
      <c r="AG11071" s="127"/>
      <c r="AI11071" s="127"/>
    </row>
    <row r="11072" spans="1:35" ht="14.85" customHeight="1">
      <c r="A11072" s="130">
        <v>5003721</v>
      </c>
      <c r="B11072" s="126" t="s">
        <v>21622</v>
      </c>
      <c r="C11072" s="126" t="s">
        <v>21121</v>
      </c>
      <c r="D11072" s="126" t="s">
        <v>19893</v>
      </c>
      <c r="E11072" s="126" t="s">
        <v>288</v>
      </c>
      <c r="F11072" s="126" t="s">
        <v>753</v>
      </c>
      <c r="G11072" s="126" t="s">
        <v>417</v>
      </c>
      <c r="H11072" s="126" t="s">
        <v>126</v>
      </c>
      <c r="I11072" s="126" t="s">
        <v>126</v>
      </c>
      <c r="J11072" s="126" t="s">
        <v>19894</v>
      </c>
      <c r="K11072" s="126" t="s">
        <v>747</v>
      </c>
      <c r="L11072" s="126" t="s">
        <v>19895</v>
      </c>
      <c r="M11072" s="130">
        <v>1850.24</v>
      </c>
      <c r="O11072" s="126" t="s">
        <v>2012</v>
      </c>
      <c r="P11072" s="130">
        <v>0</v>
      </c>
      <c r="S11072" s="130">
        <v>0</v>
      </c>
      <c r="V11072" s="130">
        <v>2864.27</v>
      </c>
      <c r="X11072" s="126" t="s">
        <v>2616</v>
      </c>
      <c r="Z11072" s="127"/>
      <c r="AA11072" s="128">
        <v>1</v>
      </c>
      <c r="AB11072" s="128">
        <v>24</v>
      </c>
      <c r="AD11072" s="126" t="s">
        <v>562</v>
      </c>
      <c r="AG11072" s="127"/>
      <c r="AI11072" s="127"/>
    </row>
    <row r="11073" spans="1:35" ht="14.85" customHeight="1">
      <c r="A11073" s="130">
        <v>5003719</v>
      </c>
      <c r="B11073" s="126" t="s">
        <v>21623</v>
      </c>
      <c r="C11073" s="126" t="s">
        <v>21624</v>
      </c>
      <c r="D11073" s="126" t="s">
        <v>4441</v>
      </c>
      <c r="E11073" s="126" t="s">
        <v>288</v>
      </c>
      <c r="F11073" s="126" t="s">
        <v>753</v>
      </c>
      <c r="G11073" s="126" t="s">
        <v>417</v>
      </c>
      <c r="H11073" s="126" t="s">
        <v>126</v>
      </c>
      <c r="I11073" s="126" t="s">
        <v>126</v>
      </c>
      <c r="J11073" s="126" t="s">
        <v>19894</v>
      </c>
      <c r="K11073" s="126" t="s">
        <v>747</v>
      </c>
      <c r="L11073" s="126" t="s">
        <v>19895</v>
      </c>
      <c r="M11073" s="130">
        <v>14122.08</v>
      </c>
      <c r="N11073" s="126" t="s">
        <v>290</v>
      </c>
      <c r="O11073" s="126" t="s">
        <v>2012</v>
      </c>
      <c r="P11073" s="130">
        <v>0</v>
      </c>
      <c r="S11073" s="130">
        <v>0</v>
      </c>
      <c r="V11073" s="130">
        <v>19943.78</v>
      </c>
      <c r="X11073" s="126" t="s">
        <v>4442</v>
      </c>
      <c r="Y11073" s="126" t="s">
        <v>517</v>
      </c>
      <c r="Z11073" s="127"/>
      <c r="AA11073" s="128">
        <v>1</v>
      </c>
      <c r="AB11073" s="128">
        <v>60</v>
      </c>
      <c r="AD11073" s="126" t="s">
        <v>562</v>
      </c>
      <c r="AG11073" s="127"/>
      <c r="AI11073" s="127"/>
    </row>
    <row r="11074" spans="1:35" ht="14.85" customHeight="1">
      <c r="A11074" s="130">
        <v>5003716</v>
      </c>
      <c r="B11074" s="126" t="s">
        <v>21625</v>
      </c>
      <c r="C11074" s="126" t="s">
        <v>21626</v>
      </c>
      <c r="D11074" s="126" t="s">
        <v>21627</v>
      </c>
      <c r="E11074" s="126" t="s">
        <v>288</v>
      </c>
      <c r="F11074" s="126" t="s">
        <v>352</v>
      </c>
      <c r="G11074" s="126" t="s">
        <v>417</v>
      </c>
      <c r="H11074" s="126" t="s">
        <v>126</v>
      </c>
      <c r="I11074" s="126" t="s">
        <v>626</v>
      </c>
      <c r="J11074" s="126" t="s">
        <v>7051</v>
      </c>
      <c r="K11074" s="126" t="s">
        <v>504</v>
      </c>
      <c r="L11074" s="126" t="s">
        <v>7052</v>
      </c>
      <c r="M11074" s="130">
        <v>1021.81</v>
      </c>
      <c r="N11074" s="126" t="s">
        <v>290</v>
      </c>
      <c r="O11074" s="126" t="s">
        <v>353</v>
      </c>
      <c r="P11074" s="130">
        <v>0</v>
      </c>
      <c r="S11074" s="130">
        <v>0</v>
      </c>
      <c r="V11074" s="130">
        <v>1021.81</v>
      </c>
      <c r="X11074" s="126" t="s">
        <v>11809</v>
      </c>
      <c r="Z11074" s="127"/>
      <c r="AA11074" s="128">
        <v>1</v>
      </c>
      <c r="AB11074" s="128">
        <v>84</v>
      </c>
      <c r="AD11074" s="126" t="s">
        <v>562</v>
      </c>
      <c r="AG11074" s="127"/>
      <c r="AI11074" s="127"/>
    </row>
    <row r="11075" spans="1:35" ht="14.85" customHeight="1">
      <c r="A11075" s="130">
        <v>5003715</v>
      </c>
      <c r="B11075" s="126" t="s">
        <v>21628</v>
      </c>
      <c r="C11075" s="126" t="s">
        <v>19899</v>
      </c>
      <c r="D11075" s="126" t="s">
        <v>21629</v>
      </c>
      <c r="E11075" s="126" t="s">
        <v>288</v>
      </c>
      <c r="F11075" s="126" t="s">
        <v>352</v>
      </c>
      <c r="G11075" s="126" t="s">
        <v>417</v>
      </c>
      <c r="H11075" s="126" t="s">
        <v>126</v>
      </c>
      <c r="I11075" s="126" t="s">
        <v>126</v>
      </c>
      <c r="J11075" s="126" t="s">
        <v>7051</v>
      </c>
      <c r="K11075" s="126" t="s">
        <v>504</v>
      </c>
      <c r="L11075" s="126" t="s">
        <v>7052</v>
      </c>
      <c r="M11075" s="130">
        <v>650.02</v>
      </c>
      <c r="N11075" s="126" t="s">
        <v>290</v>
      </c>
      <c r="O11075" s="126" t="s">
        <v>353</v>
      </c>
      <c r="P11075" s="130">
        <v>0</v>
      </c>
      <c r="S11075" s="130">
        <v>0</v>
      </c>
      <c r="V11075" s="130">
        <v>650.02</v>
      </c>
      <c r="X11075" s="126" t="s">
        <v>3987</v>
      </c>
      <c r="Z11075" s="127"/>
      <c r="AA11075" s="128">
        <v>1</v>
      </c>
      <c r="AB11075" s="128">
        <v>60</v>
      </c>
      <c r="AD11075" s="126" t="s">
        <v>562</v>
      </c>
      <c r="AG11075" s="127"/>
      <c r="AI11075" s="127"/>
    </row>
    <row r="11076" spans="1:35" ht="14.85" customHeight="1">
      <c r="A11076" s="130">
        <v>5003700</v>
      </c>
      <c r="B11076" s="126" t="s">
        <v>21630</v>
      </c>
      <c r="C11076" s="126" t="s">
        <v>21631</v>
      </c>
      <c r="D11076" s="126" t="s">
        <v>21632</v>
      </c>
      <c r="E11076" s="126" t="s">
        <v>288</v>
      </c>
      <c r="F11076" s="126" t="s">
        <v>352</v>
      </c>
      <c r="G11076" s="126" t="s">
        <v>417</v>
      </c>
      <c r="H11076" s="126" t="s">
        <v>126</v>
      </c>
      <c r="I11076" s="126" t="s">
        <v>126</v>
      </c>
      <c r="J11076" s="126" t="s">
        <v>7051</v>
      </c>
      <c r="K11076" s="126" t="s">
        <v>504</v>
      </c>
      <c r="L11076" s="126" t="s">
        <v>7052</v>
      </c>
      <c r="M11076" s="130">
        <v>938.53</v>
      </c>
      <c r="N11076" s="126" t="s">
        <v>290</v>
      </c>
      <c r="O11076" s="126" t="s">
        <v>353</v>
      </c>
      <c r="P11076" s="130">
        <v>0</v>
      </c>
      <c r="S11076" s="130">
        <v>0</v>
      </c>
      <c r="V11076" s="130">
        <v>938.53</v>
      </c>
      <c r="X11076" s="126" t="s">
        <v>3987</v>
      </c>
      <c r="Z11076" s="127"/>
      <c r="AA11076" s="128">
        <v>1</v>
      </c>
      <c r="AB11076" s="128">
        <v>60</v>
      </c>
      <c r="AD11076" s="126" t="s">
        <v>562</v>
      </c>
      <c r="AG11076" s="127"/>
      <c r="AI11076" s="127"/>
    </row>
    <row r="11077" spans="1:35" ht="14.85" customHeight="1">
      <c r="A11077" s="130">
        <v>5003698</v>
      </c>
      <c r="B11077" s="126" t="s">
        <v>21633</v>
      </c>
      <c r="C11077" s="126" t="s">
        <v>21634</v>
      </c>
      <c r="D11077" s="126" t="s">
        <v>21635</v>
      </c>
      <c r="E11077" s="126" t="s">
        <v>288</v>
      </c>
      <c r="F11077" s="126" t="s">
        <v>352</v>
      </c>
      <c r="G11077" s="126" t="s">
        <v>417</v>
      </c>
      <c r="H11077" s="126" t="s">
        <v>126</v>
      </c>
      <c r="I11077" s="126" t="s">
        <v>126</v>
      </c>
      <c r="J11077" s="126" t="s">
        <v>7051</v>
      </c>
      <c r="K11077" s="126" t="s">
        <v>504</v>
      </c>
      <c r="L11077" s="126" t="s">
        <v>7052</v>
      </c>
      <c r="M11077" s="130">
        <v>865.29</v>
      </c>
      <c r="N11077" s="126" t="s">
        <v>290</v>
      </c>
      <c r="O11077" s="126" t="s">
        <v>353</v>
      </c>
      <c r="P11077" s="130">
        <v>0</v>
      </c>
      <c r="S11077" s="130">
        <v>0</v>
      </c>
      <c r="V11077" s="130">
        <v>865.29</v>
      </c>
      <c r="X11077" s="126" t="s">
        <v>3987</v>
      </c>
      <c r="Z11077" s="127"/>
      <c r="AA11077" s="128">
        <v>1</v>
      </c>
      <c r="AB11077" s="128">
        <v>60</v>
      </c>
      <c r="AD11077" s="126" t="s">
        <v>562</v>
      </c>
      <c r="AG11077" s="127"/>
      <c r="AI11077" s="127"/>
    </row>
    <row r="11078" spans="1:35" ht="14.85" customHeight="1">
      <c r="A11078" s="130">
        <v>5003697</v>
      </c>
      <c r="B11078" s="126" t="s">
        <v>21636</v>
      </c>
      <c r="C11078" s="126" t="s">
        <v>21637</v>
      </c>
      <c r="D11078" s="126" t="s">
        <v>21638</v>
      </c>
      <c r="E11078" s="126" t="s">
        <v>288</v>
      </c>
      <c r="F11078" s="126" t="s">
        <v>440</v>
      </c>
      <c r="G11078" s="126" t="s">
        <v>565</v>
      </c>
      <c r="H11078" s="126" t="s">
        <v>126</v>
      </c>
      <c r="I11078" s="126" t="s">
        <v>418</v>
      </c>
      <c r="J11078" s="126" t="s">
        <v>8477</v>
      </c>
      <c r="K11078" s="126" t="s">
        <v>613</v>
      </c>
      <c r="L11078" s="126" t="s">
        <v>8478</v>
      </c>
      <c r="M11078" s="130">
        <v>1747.2</v>
      </c>
      <c r="O11078" s="126" t="s">
        <v>449</v>
      </c>
      <c r="P11078" s="130">
        <v>0</v>
      </c>
      <c r="S11078" s="130">
        <v>0</v>
      </c>
      <c r="V11078" s="130">
        <v>1747.2</v>
      </c>
      <c r="X11078" s="126" t="s">
        <v>964</v>
      </c>
      <c r="Z11078" s="127"/>
      <c r="AA11078" s="128">
        <v>60</v>
      </c>
      <c r="AB11078" s="128">
        <v>1</v>
      </c>
      <c r="AD11078" s="126" t="s">
        <v>562</v>
      </c>
      <c r="AG11078" s="127"/>
      <c r="AI11078" s="127"/>
    </row>
    <row r="11079" spans="1:35" ht="14.85" customHeight="1">
      <c r="A11079" s="130">
        <v>5003695</v>
      </c>
      <c r="B11079" s="126" t="s">
        <v>21639</v>
      </c>
      <c r="C11079" s="126" t="s">
        <v>21640</v>
      </c>
      <c r="D11079" s="126" t="s">
        <v>21641</v>
      </c>
      <c r="E11079" s="126" t="s">
        <v>288</v>
      </c>
      <c r="F11079" s="126" t="s">
        <v>352</v>
      </c>
      <c r="G11079" s="126" t="s">
        <v>417</v>
      </c>
      <c r="H11079" s="126" t="s">
        <v>126</v>
      </c>
      <c r="I11079" s="126" t="s">
        <v>126</v>
      </c>
      <c r="J11079" s="126" t="s">
        <v>7051</v>
      </c>
      <c r="K11079" s="126" t="s">
        <v>504</v>
      </c>
      <c r="L11079" s="126" t="s">
        <v>7052</v>
      </c>
      <c r="M11079" s="130">
        <v>272.62</v>
      </c>
      <c r="N11079" s="126" t="s">
        <v>290</v>
      </c>
      <c r="O11079" s="126" t="s">
        <v>353</v>
      </c>
      <c r="P11079" s="130">
        <v>0</v>
      </c>
      <c r="S11079" s="130">
        <v>0</v>
      </c>
      <c r="V11079" s="130">
        <v>272.62</v>
      </c>
      <c r="X11079" s="126" t="s">
        <v>3987</v>
      </c>
      <c r="Z11079" s="127"/>
      <c r="AA11079" s="128">
        <v>1</v>
      </c>
      <c r="AB11079" s="128">
        <v>60</v>
      </c>
      <c r="AD11079" s="126" t="s">
        <v>562</v>
      </c>
      <c r="AG11079" s="127"/>
      <c r="AI11079" s="127"/>
    </row>
    <row r="11080" spans="1:35" ht="14.85" customHeight="1">
      <c r="A11080" s="130">
        <v>5003693</v>
      </c>
      <c r="B11080" s="126" t="s">
        <v>413</v>
      </c>
      <c r="C11080" s="126" t="s">
        <v>21642</v>
      </c>
      <c r="D11080" s="126" t="s">
        <v>21643</v>
      </c>
      <c r="E11080" s="126" t="s">
        <v>288</v>
      </c>
      <c r="F11080" s="126" t="s">
        <v>416</v>
      </c>
      <c r="G11080" s="126" t="s">
        <v>417</v>
      </c>
      <c r="H11080" s="126" t="s">
        <v>126</v>
      </c>
      <c r="I11080" s="126" t="s">
        <v>126</v>
      </c>
      <c r="J11080" s="126" t="s">
        <v>2185</v>
      </c>
      <c r="K11080" s="126" t="s">
        <v>747</v>
      </c>
      <c r="L11080" s="126" t="s">
        <v>1018</v>
      </c>
      <c r="M11080" s="130">
        <v>230.8</v>
      </c>
      <c r="O11080" s="126" t="s">
        <v>422</v>
      </c>
      <c r="P11080" s="130">
        <v>0</v>
      </c>
      <c r="S11080" s="130">
        <v>0</v>
      </c>
      <c r="V11080" s="130">
        <v>230.8</v>
      </c>
      <c r="X11080" s="126" t="s">
        <v>4042</v>
      </c>
      <c r="Z11080" s="127"/>
      <c r="AA11080" s="128">
        <v>1</v>
      </c>
      <c r="AB11080" s="128">
        <v>12</v>
      </c>
      <c r="AD11080" s="126" t="s">
        <v>1801</v>
      </c>
      <c r="AG11080" s="127"/>
      <c r="AI11080" s="127"/>
    </row>
    <row r="11081" spans="1:35" ht="14.85" customHeight="1">
      <c r="A11081" s="130">
        <v>5003170</v>
      </c>
      <c r="B11081" s="126" t="s">
        <v>21644</v>
      </c>
      <c r="C11081" s="126" t="s">
        <v>21645</v>
      </c>
      <c r="D11081" s="126" t="s">
        <v>21646</v>
      </c>
      <c r="E11081" s="126" t="s">
        <v>288</v>
      </c>
      <c r="F11081" s="126" t="s">
        <v>591</v>
      </c>
      <c r="G11081" s="126" t="s">
        <v>417</v>
      </c>
      <c r="H11081" s="126" t="s">
        <v>1000</v>
      </c>
      <c r="I11081" s="126" t="s">
        <v>626</v>
      </c>
      <c r="J11081" s="126" t="s">
        <v>7500</v>
      </c>
      <c r="K11081" s="126" t="s">
        <v>504</v>
      </c>
      <c r="L11081" s="126" t="s">
        <v>7859</v>
      </c>
      <c r="M11081" s="130">
        <v>150</v>
      </c>
      <c r="N11081" s="126" t="s">
        <v>290</v>
      </c>
      <c r="O11081" s="126" t="s">
        <v>1472</v>
      </c>
      <c r="P11081" s="130">
        <v>0</v>
      </c>
      <c r="S11081" s="130">
        <v>0</v>
      </c>
      <c r="V11081" s="130">
        <v>150</v>
      </c>
      <c r="X11081" s="126" t="s">
        <v>10811</v>
      </c>
      <c r="Z11081" s="127"/>
      <c r="AA11081" s="128"/>
      <c r="AB11081" s="128"/>
      <c r="AD11081" s="126" t="s">
        <v>562</v>
      </c>
      <c r="AG11081" s="127"/>
      <c r="AI11081" s="127"/>
    </row>
    <row r="11082" spans="1:35" ht="14.85" customHeight="1">
      <c r="A11082" s="130">
        <v>5003169</v>
      </c>
      <c r="B11082" s="126" t="s">
        <v>21647</v>
      </c>
      <c r="C11082" s="126" t="s">
        <v>2835</v>
      </c>
      <c r="E11082" s="126" t="s">
        <v>288</v>
      </c>
      <c r="F11082" s="126" t="s">
        <v>364</v>
      </c>
      <c r="G11082" s="126" t="s">
        <v>417</v>
      </c>
      <c r="H11082" s="126" t="s">
        <v>126</v>
      </c>
      <c r="I11082" s="126" t="s">
        <v>126</v>
      </c>
      <c r="J11082" s="126" t="s">
        <v>466</v>
      </c>
      <c r="K11082" s="126" t="s">
        <v>467</v>
      </c>
      <c r="L11082" s="126" t="s">
        <v>468</v>
      </c>
      <c r="M11082" s="130">
        <v>6817.44</v>
      </c>
      <c r="O11082" s="126" t="s">
        <v>365</v>
      </c>
      <c r="P11082" s="130">
        <v>0</v>
      </c>
      <c r="S11082" s="130">
        <v>0</v>
      </c>
      <c r="V11082" s="130">
        <v>9641.73</v>
      </c>
      <c r="X11082" s="126" t="s">
        <v>469</v>
      </c>
      <c r="Z11082" s="127"/>
      <c r="AA11082" s="128">
        <v>1</v>
      </c>
      <c r="AB11082" s="128">
        <v>60</v>
      </c>
      <c r="AC11082" s="126" t="s">
        <v>366</v>
      </c>
      <c r="AD11082" s="126" t="s">
        <v>562</v>
      </c>
      <c r="AG11082" s="127"/>
      <c r="AI11082" s="127"/>
    </row>
    <row r="11083" spans="1:35" ht="14.85" customHeight="1">
      <c r="A11083" s="130">
        <v>5003164</v>
      </c>
      <c r="B11083" s="126" t="s">
        <v>21648</v>
      </c>
      <c r="C11083" s="126" t="s">
        <v>21649</v>
      </c>
      <c r="D11083" s="126" t="s">
        <v>21650</v>
      </c>
      <c r="E11083" s="126" t="s">
        <v>288</v>
      </c>
      <c r="F11083" s="126" t="s">
        <v>416</v>
      </c>
      <c r="G11083" s="126" t="s">
        <v>417</v>
      </c>
      <c r="H11083" s="126" t="s">
        <v>308</v>
      </c>
      <c r="I11083" s="126" t="s">
        <v>308</v>
      </c>
      <c r="J11083" s="126" t="s">
        <v>778</v>
      </c>
      <c r="K11083" s="126" t="s">
        <v>779</v>
      </c>
      <c r="L11083" s="126" t="s">
        <v>780</v>
      </c>
      <c r="M11083" s="130">
        <v>1169.28</v>
      </c>
      <c r="N11083" s="126" t="s">
        <v>290</v>
      </c>
      <c r="O11083" s="126" t="s">
        <v>8501</v>
      </c>
      <c r="P11083" s="130">
        <v>0</v>
      </c>
      <c r="S11083" s="130">
        <v>0</v>
      </c>
      <c r="V11083" s="130">
        <v>1541.59</v>
      </c>
      <c r="X11083" s="126" t="s">
        <v>8502</v>
      </c>
      <c r="Z11083" s="127"/>
      <c r="AA11083" s="128">
        <v>2</v>
      </c>
      <c r="AB11083" s="128">
        <v>12</v>
      </c>
      <c r="AD11083" s="126" t="s">
        <v>562</v>
      </c>
      <c r="AG11083" s="127"/>
      <c r="AI11083" s="127"/>
    </row>
    <row r="11084" spans="1:35" ht="14.85" customHeight="1">
      <c r="A11084" s="130">
        <v>5003162</v>
      </c>
      <c r="B11084" s="126" t="s">
        <v>21651</v>
      </c>
      <c r="C11084" s="126" t="s">
        <v>21652</v>
      </c>
      <c r="D11084" s="126" t="s">
        <v>21653</v>
      </c>
      <c r="E11084" s="126" t="s">
        <v>288</v>
      </c>
      <c r="F11084" s="126" t="s">
        <v>416</v>
      </c>
      <c r="G11084" s="126" t="s">
        <v>417</v>
      </c>
      <c r="H11084" s="126" t="s">
        <v>308</v>
      </c>
      <c r="I11084" s="126" t="s">
        <v>308</v>
      </c>
      <c r="J11084" s="126" t="s">
        <v>778</v>
      </c>
      <c r="K11084" s="126" t="s">
        <v>779</v>
      </c>
      <c r="L11084" s="126" t="s">
        <v>780</v>
      </c>
      <c r="M11084" s="130">
        <v>1169.28</v>
      </c>
      <c r="N11084" s="126" t="s">
        <v>290</v>
      </c>
      <c r="O11084" s="126" t="s">
        <v>8501</v>
      </c>
      <c r="P11084" s="130">
        <v>0</v>
      </c>
      <c r="S11084" s="130">
        <v>0</v>
      </c>
      <c r="V11084" s="130">
        <v>1541.59</v>
      </c>
      <c r="X11084" s="126" t="s">
        <v>8502</v>
      </c>
      <c r="Z11084" s="127"/>
      <c r="AA11084" s="128">
        <v>2</v>
      </c>
      <c r="AB11084" s="128">
        <v>12</v>
      </c>
      <c r="AD11084" s="126" t="s">
        <v>562</v>
      </c>
      <c r="AG11084" s="127"/>
      <c r="AI11084" s="127"/>
    </row>
    <row r="11085" spans="1:35" ht="14.85" customHeight="1">
      <c r="A11085" s="130">
        <v>5003161</v>
      </c>
      <c r="B11085" s="126" t="s">
        <v>21654</v>
      </c>
      <c r="C11085" s="126" t="s">
        <v>21655</v>
      </c>
      <c r="D11085" s="126" t="s">
        <v>17395</v>
      </c>
      <c r="E11085" s="126" t="s">
        <v>288</v>
      </c>
      <c r="F11085" s="126" t="s">
        <v>416</v>
      </c>
      <c r="G11085" s="126" t="s">
        <v>417</v>
      </c>
      <c r="H11085" s="126" t="s">
        <v>308</v>
      </c>
      <c r="I11085" s="126" t="s">
        <v>308</v>
      </c>
      <c r="J11085" s="126" t="s">
        <v>778</v>
      </c>
      <c r="K11085" s="126" t="s">
        <v>779</v>
      </c>
      <c r="L11085" s="126" t="s">
        <v>780</v>
      </c>
      <c r="M11085" s="130">
        <v>1169.28</v>
      </c>
      <c r="N11085" s="126" t="s">
        <v>290</v>
      </c>
      <c r="O11085" s="126" t="s">
        <v>8501</v>
      </c>
      <c r="P11085" s="130">
        <v>0</v>
      </c>
      <c r="S11085" s="130">
        <v>0</v>
      </c>
      <c r="V11085" s="130">
        <v>1373.4</v>
      </c>
      <c r="X11085" s="126" t="s">
        <v>8502</v>
      </c>
      <c r="Z11085" s="127"/>
      <c r="AA11085" s="128">
        <v>2</v>
      </c>
      <c r="AB11085" s="128">
        <v>12</v>
      </c>
      <c r="AD11085" s="126" t="s">
        <v>562</v>
      </c>
      <c r="AG11085" s="127"/>
      <c r="AI11085" s="127"/>
    </row>
    <row r="11086" spans="1:35" ht="14.85" customHeight="1">
      <c r="A11086" s="130">
        <v>5003160</v>
      </c>
      <c r="B11086" s="126" t="s">
        <v>21656</v>
      </c>
      <c r="C11086" s="126" t="s">
        <v>21657</v>
      </c>
      <c r="D11086" s="126" t="s">
        <v>17395</v>
      </c>
      <c r="E11086" s="126" t="s">
        <v>288</v>
      </c>
      <c r="F11086" s="126" t="s">
        <v>416</v>
      </c>
      <c r="G11086" s="126" t="s">
        <v>417</v>
      </c>
      <c r="H11086" s="126" t="s">
        <v>308</v>
      </c>
      <c r="I11086" s="126" t="s">
        <v>308</v>
      </c>
      <c r="J11086" s="126" t="s">
        <v>778</v>
      </c>
      <c r="K11086" s="126" t="s">
        <v>779</v>
      </c>
      <c r="L11086" s="126" t="s">
        <v>780</v>
      </c>
      <c r="M11086" s="130">
        <v>1169.28</v>
      </c>
      <c r="N11086" s="126" t="s">
        <v>290</v>
      </c>
      <c r="O11086" s="126" t="s">
        <v>8501</v>
      </c>
      <c r="P11086" s="130">
        <v>0</v>
      </c>
      <c r="S11086" s="130">
        <v>0</v>
      </c>
      <c r="V11086" s="130">
        <v>1373.4</v>
      </c>
      <c r="X11086" s="126" t="s">
        <v>8502</v>
      </c>
      <c r="Z11086" s="127"/>
      <c r="AA11086" s="128">
        <v>2</v>
      </c>
      <c r="AB11086" s="128">
        <v>12</v>
      </c>
      <c r="AD11086" s="126" t="s">
        <v>562</v>
      </c>
      <c r="AG11086" s="127"/>
      <c r="AI11086" s="127"/>
    </row>
    <row r="11087" spans="1:35" ht="14.85" customHeight="1">
      <c r="A11087" s="130">
        <v>5002665</v>
      </c>
      <c r="B11087" s="126" t="s">
        <v>413</v>
      </c>
      <c r="C11087" s="126" t="s">
        <v>21658</v>
      </c>
      <c r="D11087" s="126" t="s">
        <v>21659</v>
      </c>
      <c r="E11087" s="126" t="s">
        <v>288</v>
      </c>
      <c r="F11087" s="126" t="s">
        <v>753</v>
      </c>
      <c r="G11087" s="126" t="s">
        <v>417</v>
      </c>
      <c r="H11087" s="126" t="s">
        <v>308</v>
      </c>
      <c r="I11087" s="126" t="s">
        <v>308</v>
      </c>
      <c r="J11087" s="126" t="s">
        <v>1032</v>
      </c>
      <c r="K11087" s="126" t="s">
        <v>747</v>
      </c>
      <c r="L11087" s="126" t="s">
        <v>1033</v>
      </c>
      <c r="M11087" s="130">
        <v>399.84</v>
      </c>
      <c r="O11087" s="126" t="s">
        <v>1807</v>
      </c>
      <c r="P11087" s="130">
        <v>0</v>
      </c>
      <c r="S11087" s="130">
        <v>0</v>
      </c>
      <c r="V11087" s="130">
        <v>491.68</v>
      </c>
      <c r="X11087" s="126" t="s">
        <v>1808</v>
      </c>
      <c r="Z11087" s="127"/>
      <c r="AA11087" s="128">
        <v>2</v>
      </c>
      <c r="AB11087" s="128">
        <v>12</v>
      </c>
      <c r="AD11087" s="126" t="s">
        <v>615</v>
      </c>
      <c r="AG11087" s="127"/>
      <c r="AI11087" s="127"/>
    </row>
    <row r="11088" spans="1:35" ht="14.85" customHeight="1">
      <c r="A11088" s="130">
        <v>5002664</v>
      </c>
      <c r="B11088" s="126" t="s">
        <v>21660</v>
      </c>
      <c r="C11088" s="126" t="s">
        <v>21658</v>
      </c>
      <c r="D11088" s="126" t="s">
        <v>21661</v>
      </c>
      <c r="E11088" s="126" t="s">
        <v>288</v>
      </c>
      <c r="F11088" s="126" t="s">
        <v>753</v>
      </c>
      <c r="G11088" s="126" t="s">
        <v>417</v>
      </c>
      <c r="H11088" s="126" t="s">
        <v>308</v>
      </c>
      <c r="I11088" s="126" t="s">
        <v>308</v>
      </c>
      <c r="J11088" s="126" t="s">
        <v>1032</v>
      </c>
      <c r="K11088" s="126" t="s">
        <v>747</v>
      </c>
      <c r="L11088" s="126" t="s">
        <v>1033</v>
      </c>
      <c r="M11088" s="130">
        <v>399.84</v>
      </c>
      <c r="O11088" s="126" t="s">
        <v>1807</v>
      </c>
      <c r="P11088" s="130">
        <v>0</v>
      </c>
      <c r="S11088" s="130">
        <v>0</v>
      </c>
      <c r="V11088" s="130">
        <v>491.68</v>
      </c>
      <c r="X11088" s="126" t="s">
        <v>1808</v>
      </c>
      <c r="Z11088" s="127"/>
      <c r="AA11088" s="128">
        <v>2</v>
      </c>
      <c r="AB11088" s="128">
        <v>12</v>
      </c>
      <c r="AD11088" s="126" t="s">
        <v>615</v>
      </c>
      <c r="AG11088" s="127"/>
      <c r="AI11088" s="127"/>
    </row>
    <row r="11089" spans="1:35" ht="14.85" customHeight="1">
      <c r="A11089" s="130">
        <v>5002663</v>
      </c>
      <c r="B11089" s="126" t="s">
        <v>21662</v>
      </c>
      <c r="C11089" s="126" t="s">
        <v>21198</v>
      </c>
      <c r="D11089" s="126" t="s">
        <v>21663</v>
      </c>
      <c r="E11089" s="126" t="s">
        <v>288</v>
      </c>
      <c r="F11089" s="126" t="s">
        <v>753</v>
      </c>
      <c r="G11089" s="126" t="s">
        <v>417</v>
      </c>
      <c r="H11089" s="126" t="s">
        <v>308</v>
      </c>
      <c r="I11089" s="126" t="s">
        <v>308</v>
      </c>
      <c r="J11089" s="126" t="s">
        <v>1032</v>
      </c>
      <c r="K11089" s="126" t="s">
        <v>747</v>
      </c>
      <c r="L11089" s="126" t="s">
        <v>1033</v>
      </c>
      <c r="M11089" s="130">
        <v>584.64</v>
      </c>
      <c r="O11089" s="126" t="s">
        <v>1804</v>
      </c>
      <c r="P11089" s="130">
        <v>0</v>
      </c>
      <c r="S11089" s="130">
        <v>0</v>
      </c>
      <c r="V11089" s="130">
        <v>751.52</v>
      </c>
      <c r="X11089" s="126" t="s">
        <v>1805</v>
      </c>
      <c r="Z11089" s="127"/>
      <c r="AA11089" s="128">
        <v>2</v>
      </c>
      <c r="AB11089" s="128">
        <v>12</v>
      </c>
      <c r="AD11089" s="126" t="s">
        <v>615</v>
      </c>
      <c r="AG11089" s="127"/>
      <c r="AI11089" s="127"/>
    </row>
    <row r="11090" spans="1:35" ht="14.85" customHeight="1">
      <c r="A11090" s="130">
        <v>5002662</v>
      </c>
      <c r="B11090" s="126" t="s">
        <v>413</v>
      </c>
      <c r="C11090" s="126" t="s">
        <v>21198</v>
      </c>
      <c r="D11090" s="126" t="s">
        <v>21664</v>
      </c>
      <c r="E11090" s="126" t="s">
        <v>288</v>
      </c>
      <c r="F11090" s="126" t="s">
        <v>753</v>
      </c>
      <c r="G11090" s="126" t="s">
        <v>417</v>
      </c>
      <c r="H11090" s="126" t="s">
        <v>308</v>
      </c>
      <c r="I11090" s="126" t="s">
        <v>308</v>
      </c>
      <c r="J11090" s="126" t="s">
        <v>1032</v>
      </c>
      <c r="K11090" s="126" t="s">
        <v>747</v>
      </c>
      <c r="L11090" s="126" t="s">
        <v>1033</v>
      </c>
      <c r="M11090" s="130">
        <v>584.64</v>
      </c>
      <c r="O11090" s="126" t="s">
        <v>1804</v>
      </c>
      <c r="P11090" s="130">
        <v>0</v>
      </c>
      <c r="S11090" s="130">
        <v>0</v>
      </c>
      <c r="V11090" s="130">
        <v>751.52</v>
      </c>
      <c r="X11090" s="126" t="s">
        <v>1805</v>
      </c>
      <c r="Z11090" s="127"/>
      <c r="AA11090" s="128">
        <v>2</v>
      </c>
      <c r="AB11090" s="128">
        <v>12</v>
      </c>
      <c r="AD11090" s="126" t="s">
        <v>615</v>
      </c>
      <c r="AG11090" s="127"/>
      <c r="AI11090" s="127"/>
    </row>
    <row r="11091" spans="1:35" ht="14.85" customHeight="1">
      <c r="A11091" s="130">
        <v>5002661</v>
      </c>
      <c r="B11091" s="126" t="s">
        <v>21665</v>
      </c>
      <c r="C11091" s="126" t="s">
        <v>21198</v>
      </c>
      <c r="D11091" s="126" t="s">
        <v>21666</v>
      </c>
      <c r="E11091" s="126" t="s">
        <v>288</v>
      </c>
      <c r="F11091" s="126" t="s">
        <v>753</v>
      </c>
      <c r="G11091" s="126" t="s">
        <v>417</v>
      </c>
      <c r="H11091" s="126" t="s">
        <v>308</v>
      </c>
      <c r="I11091" s="126" t="s">
        <v>308</v>
      </c>
      <c r="J11091" s="126" t="s">
        <v>1032</v>
      </c>
      <c r="K11091" s="126" t="s">
        <v>747</v>
      </c>
      <c r="L11091" s="126" t="s">
        <v>1033</v>
      </c>
      <c r="M11091" s="130">
        <v>584.64</v>
      </c>
      <c r="O11091" s="126" t="s">
        <v>1804</v>
      </c>
      <c r="P11091" s="130">
        <v>0</v>
      </c>
      <c r="S11091" s="130">
        <v>0</v>
      </c>
      <c r="V11091" s="130">
        <v>751.52</v>
      </c>
      <c r="X11091" s="126" t="s">
        <v>1805</v>
      </c>
      <c r="Z11091" s="127"/>
      <c r="AA11091" s="128">
        <v>2</v>
      </c>
      <c r="AB11091" s="128">
        <v>12</v>
      </c>
      <c r="AD11091" s="126" t="s">
        <v>615</v>
      </c>
      <c r="AG11091" s="127"/>
      <c r="AI11091" s="127"/>
    </row>
    <row r="11092" spans="1:35" ht="14.85" customHeight="1">
      <c r="A11092" s="130">
        <v>5003669</v>
      </c>
      <c r="B11092" s="126" t="s">
        <v>21667</v>
      </c>
      <c r="C11092" s="126" t="s">
        <v>21668</v>
      </c>
      <c r="E11092" s="126" t="s">
        <v>288</v>
      </c>
      <c r="F11092" s="126" t="s">
        <v>491</v>
      </c>
      <c r="G11092" s="126" t="s">
        <v>417</v>
      </c>
      <c r="H11092" s="126" t="s">
        <v>126</v>
      </c>
      <c r="I11092" s="126" t="s">
        <v>126</v>
      </c>
      <c r="J11092" s="126" t="s">
        <v>4056</v>
      </c>
      <c r="K11092" s="126" t="s">
        <v>443</v>
      </c>
      <c r="L11092" s="126" t="s">
        <v>4057</v>
      </c>
      <c r="M11092" s="130">
        <v>2754.72</v>
      </c>
      <c r="N11092" s="126" t="s">
        <v>290</v>
      </c>
      <c r="O11092" s="126" t="s">
        <v>1577</v>
      </c>
      <c r="P11092" s="130">
        <v>0</v>
      </c>
      <c r="S11092" s="130">
        <v>0</v>
      </c>
      <c r="V11092" s="130">
        <v>3060.81</v>
      </c>
      <c r="X11092" s="126" t="s">
        <v>1578</v>
      </c>
      <c r="Z11092" s="127" t="s">
        <v>309</v>
      </c>
      <c r="AA11092" s="128">
        <v>1</v>
      </c>
      <c r="AB11092" s="128">
        <v>60</v>
      </c>
      <c r="AD11092" s="126" t="s">
        <v>562</v>
      </c>
      <c r="AG11092" s="127"/>
      <c r="AI11092" s="127"/>
    </row>
    <row r="11093" spans="1:35" ht="14.85" customHeight="1">
      <c r="A11093" s="130">
        <v>5014931</v>
      </c>
      <c r="B11093" s="126" t="s">
        <v>413</v>
      </c>
      <c r="C11093" s="126" t="s">
        <v>21669</v>
      </c>
      <c r="D11093" s="126" t="s">
        <v>21670</v>
      </c>
      <c r="E11093" s="126" t="s">
        <v>288</v>
      </c>
      <c r="F11093" s="126" t="s">
        <v>491</v>
      </c>
      <c r="G11093" s="126" t="s">
        <v>417</v>
      </c>
      <c r="H11093" s="126" t="s">
        <v>126</v>
      </c>
      <c r="I11093" s="126" t="s">
        <v>418</v>
      </c>
      <c r="J11093" s="126" t="s">
        <v>21671</v>
      </c>
      <c r="K11093" s="126" t="s">
        <v>420</v>
      </c>
      <c r="L11093" s="126" t="s">
        <v>505</v>
      </c>
      <c r="M11093" s="130">
        <v>27269.759999999998</v>
      </c>
      <c r="N11093" s="126" t="s">
        <v>290</v>
      </c>
      <c r="O11093" s="126" t="s">
        <v>8209</v>
      </c>
      <c r="P11093" s="130">
        <v>0</v>
      </c>
      <c r="S11093" s="130">
        <v>0</v>
      </c>
      <c r="V11093" s="130">
        <v>37885.199999999997</v>
      </c>
      <c r="X11093" s="126" t="s">
        <v>8210</v>
      </c>
      <c r="Y11093" s="126" t="s">
        <v>517</v>
      </c>
      <c r="Z11093" s="127"/>
      <c r="AA11093" s="128">
        <v>1</v>
      </c>
      <c r="AB11093" s="128">
        <v>120</v>
      </c>
      <c r="AD11093" s="126" t="s">
        <v>17564</v>
      </c>
      <c r="AG11093" s="127"/>
      <c r="AI11093" s="127"/>
    </row>
    <row r="11094" spans="1:35" ht="14.85" customHeight="1">
      <c r="A11094" s="130">
        <v>5014932</v>
      </c>
      <c r="B11094" s="126" t="s">
        <v>413</v>
      </c>
      <c r="C11094" s="126" t="s">
        <v>7672</v>
      </c>
      <c r="D11094" s="126" t="s">
        <v>21245</v>
      </c>
      <c r="E11094" s="126" t="s">
        <v>288</v>
      </c>
      <c r="F11094" s="126" t="s">
        <v>491</v>
      </c>
      <c r="G11094" s="126" t="s">
        <v>417</v>
      </c>
      <c r="H11094" s="126" t="s">
        <v>126</v>
      </c>
      <c r="I11094" s="126" t="s">
        <v>418</v>
      </c>
      <c r="J11094" s="126" t="s">
        <v>503</v>
      </c>
      <c r="K11094" s="126" t="s">
        <v>504</v>
      </c>
      <c r="L11094" s="126" t="s">
        <v>505</v>
      </c>
      <c r="M11094" s="130">
        <v>138295.35999999999</v>
      </c>
      <c r="N11094" s="126" t="s">
        <v>290</v>
      </c>
      <c r="O11094" s="126" t="s">
        <v>506</v>
      </c>
      <c r="P11094" s="130">
        <v>0</v>
      </c>
      <c r="S11094" s="130">
        <v>0</v>
      </c>
      <c r="V11094" s="130">
        <v>140294.67000000001</v>
      </c>
      <c r="X11094" s="126" t="s">
        <v>516</v>
      </c>
      <c r="Y11094" s="126" t="s">
        <v>517</v>
      </c>
      <c r="Z11094" s="127"/>
      <c r="AA11094" s="128">
        <v>1</v>
      </c>
      <c r="AB11094" s="128">
        <v>84</v>
      </c>
      <c r="AD11094" s="126" t="s">
        <v>17564</v>
      </c>
      <c r="AG11094" s="127"/>
      <c r="AI11094" s="127"/>
    </row>
    <row r="11095" spans="1:35" ht="14.85" customHeight="1">
      <c r="A11095" s="130">
        <v>4000085</v>
      </c>
      <c r="B11095" s="126" t="s">
        <v>21672</v>
      </c>
      <c r="C11095" s="126" t="s">
        <v>21518</v>
      </c>
      <c r="D11095" s="126" t="s">
        <v>389</v>
      </c>
      <c r="E11095" s="126" t="s">
        <v>288</v>
      </c>
      <c r="F11095" s="126" t="s">
        <v>300</v>
      </c>
      <c r="I11095" s="126" t="s">
        <v>126</v>
      </c>
      <c r="M11095" s="130">
        <v>1704.64</v>
      </c>
      <c r="N11095" s="126" t="s">
        <v>290</v>
      </c>
      <c r="O11095" s="126" t="s">
        <v>301</v>
      </c>
      <c r="P11095" s="130">
        <v>0</v>
      </c>
      <c r="Q11095" s="126" t="s">
        <v>290</v>
      </c>
      <c r="S11095" s="130">
        <v>0</v>
      </c>
      <c r="T11095" s="126" t="s">
        <v>290</v>
      </c>
      <c r="V11095" s="127"/>
      <c r="Z11095" s="127"/>
      <c r="AA11095" s="128"/>
      <c r="AB11095" s="128">
        <v>12</v>
      </c>
      <c r="AD11095" s="126" t="s">
        <v>292</v>
      </c>
      <c r="AG11095" s="127"/>
      <c r="AI11095" s="127"/>
    </row>
    <row r="11096" spans="1:35" ht="14.85" customHeight="1">
      <c r="A11096" s="130">
        <v>5015459</v>
      </c>
      <c r="B11096" s="126" t="s">
        <v>413</v>
      </c>
      <c r="C11096" s="126" t="s">
        <v>21673</v>
      </c>
      <c r="D11096" s="126" t="s">
        <v>21674</v>
      </c>
      <c r="E11096" s="126" t="s">
        <v>288</v>
      </c>
      <c r="F11096" s="126" t="s">
        <v>555</v>
      </c>
      <c r="G11096" s="126" t="s">
        <v>830</v>
      </c>
      <c r="H11096" s="126" t="s">
        <v>126</v>
      </c>
      <c r="I11096" s="126" t="s">
        <v>418</v>
      </c>
      <c r="J11096" s="126" t="s">
        <v>825</v>
      </c>
      <c r="K11096" s="126" t="s">
        <v>504</v>
      </c>
      <c r="L11096" s="126" t="s">
        <v>444</v>
      </c>
      <c r="M11096" s="130">
        <v>239.28</v>
      </c>
      <c r="O11096" s="126" t="s">
        <v>560</v>
      </c>
      <c r="P11096" s="130">
        <v>267.43</v>
      </c>
      <c r="R11096" s="126" t="s">
        <v>560</v>
      </c>
      <c r="S11096" s="130">
        <v>275.87</v>
      </c>
      <c r="U11096" s="126" t="s">
        <v>560</v>
      </c>
      <c r="V11096" s="130">
        <v>281.51</v>
      </c>
      <c r="X11096" s="126" t="s">
        <v>561</v>
      </c>
      <c r="Z11096" s="127"/>
      <c r="AA11096" s="128">
        <v>150</v>
      </c>
      <c r="AB11096" s="128"/>
      <c r="AD11096" s="126" t="s">
        <v>19017</v>
      </c>
      <c r="AG11096" s="127"/>
      <c r="AI11096" s="127"/>
    </row>
    <row r="11097" spans="1:35" ht="14.85" customHeight="1">
      <c r="A11097" s="130">
        <v>5000033</v>
      </c>
      <c r="B11097" s="126" t="s">
        <v>16364</v>
      </c>
      <c r="C11097" s="126" t="s">
        <v>21675</v>
      </c>
      <c r="D11097" s="126" t="s">
        <v>21676</v>
      </c>
      <c r="E11097" s="126" t="s">
        <v>288</v>
      </c>
      <c r="F11097" s="126" t="s">
        <v>416</v>
      </c>
      <c r="G11097" s="126" t="s">
        <v>417</v>
      </c>
      <c r="H11097" s="126" t="s">
        <v>126</v>
      </c>
      <c r="I11097" s="126" t="s">
        <v>126</v>
      </c>
      <c r="J11097" s="126" t="s">
        <v>1086</v>
      </c>
      <c r="K11097" s="126" t="s">
        <v>747</v>
      </c>
      <c r="L11097" s="126" t="s">
        <v>1087</v>
      </c>
      <c r="M11097" s="130">
        <v>340.48</v>
      </c>
      <c r="O11097" s="126" t="s">
        <v>422</v>
      </c>
      <c r="P11097" s="130">
        <v>0</v>
      </c>
      <c r="S11097" s="130">
        <v>0</v>
      </c>
      <c r="V11097" s="130">
        <v>409.92</v>
      </c>
      <c r="X11097" s="126" t="s">
        <v>497</v>
      </c>
      <c r="Z11097" s="127"/>
      <c r="AA11097" s="128">
        <v>1</v>
      </c>
      <c r="AB11097" s="128">
        <v>12</v>
      </c>
      <c r="AD11097" s="126" t="s">
        <v>562</v>
      </c>
      <c r="AG11097" s="127"/>
      <c r="AI11097" s="127"/>
    </row>
    <row r="11098" spans="1:35" ht="14.85" customHeight="1">
      <c r="A11098" s="130">
        <v>5000032</v>
      </c>
      <c r="B11098" s="126" t="s">
        <v>21677</v>
      </c>
      <c r="C11098" s="126" t="s">
        <v>21678</v>
      </c>
      <c r="D11098" s="126" t="s">
        <v>21679</v>
      </c>
      <c r="E11098" s="126" t="s">
        <v>288</v>
      </c>
      <c r="F11098" s="126" t="s">
        <v>416</v>
      </c>
      <c r="G11098" s="126" t="s">
        <v>417</v>
      </c>
      <c r="H11098" s="126" t="s">
        <v>126</v>
      </c>
      <c r="I11098" s="126" t="s">
        <v>126</v>
      </c>
      <c r="J11098" s="126" t="s">
        <v>1086</v>
      </c>
      <c r="K11098" s="126" t="s">
        <v>747</v>
      </c>
      <c r="L11098" s="126" t="s">
        <v>1087</v>
      </c>
      <c r="M11098" s="130">
        <v>730.24</v>
      </c>
      <c r="O11098" s="126" t="s">
        <v>427</v>
      </c>
      <c r="P11098" s="130">
        <v>0</v>
      </c>
      <c r="S11098" s="130">
        <v>0</v>
      </c>
      <c r="V11098" s="130">
        <v>853.62</v>
      </c>
      <c r="X11098" s="126" t="s">
        <v>771</v>
      </c>
      <c r="Z11098" s="127"/>
      <c r="AA11098" s="128">
        <v>1</v>
      </c>
      <c r="AB11098" s="128">
        <v>12</v>
      </c>
      <c r="AD11098" s="126" t="s">
        <v>562</v>
      </c>
      <c r="AG11098" s="127"/>
      <c r="AI11098" s="127"/>
    </row>
    <row r="11099" spans="1:35" ht="14.85" customHeight="1">
      <c r="A11099" s="130">
        <v>5002107</v>
      </c>
      <c r="B11099" s="126" t="s">
        <v>21680</v>
      </c>
      <c r="C11099" s="126" t="s">
        <v>21681</v>
      </c>
      <c r="D11099" s="126" t="s">
        <v>21682</v>
      </c>
      <c r="E11099" s="126" t="s">
        <v>288</v>
      </c>
      <c r="F11099" s="126" t="s">
        <v>491</v>
      </c>
      <c r="G11099" s="126" t="s">
        <v>417</v>
      </c>
      <c r="H11099" s="126" t="s">
        <v>126</v>
      </c>
      <c r="I11099" s="126" t="s">
        <v>126</v>
      </c>
      <c r="J11099" s="126" t="s">
        <v>514</v>
      </c>
      <c r="K11099" s="126" t="s">
        <v>504</v>
      </c>
      <c r="L11099" s="126" t="s">
        <v>515</v>
      </c>
      <c r="M11099" s="130">
        <v>7304.64</v>
      </c>
      <c r="N11099" s="126" t="s">
        <v>290</v>
      </c>
      <c r="O11099" s="126" t="s">
        <v>833</v>
      </c>
      <c r="P11099" s="130">
        <v>0</v>
      </c>
      <c r="S11099" s="130">
        <v>0</v>
      </c>
      <c r="V11099" s="130">
        <v>8728.2000000000007</v>
      </c>
      <c r="X11099" s="126" t="s">
        <v>834</v>
      </c>
      <c r="Z11099" s="127"/>
      <c r="AA11099" s="128">
        <v>1</v>
      </c>
      <c r="AB11099" s="128">
        <v>36</v>
      </c>
      <c r="AD11099" s="126" t="s">
        <v>562</v>
      </c>
      <c r="AG11099" s="127"/>
      <c r="AI11099" s="127"/>
    </row>
    <row r="11100" spans="1:35" ht="14.85" customHeight="1">
      <c r="A11100" s="130">
        <v>5002104</v>
      </c>
      <c r="B11100" s="126" t="s">
        <v>21683</v>
      </c>
      <c r="C11100" s="126" t="s">
        <v>21684</v>
      </c>
      <c r="D11100" s="126" t="s">
        <v>21685</v>
      </c>
      <c r="E11100" s="126" t="s">
        <v>288</v>
      </c>
      <c r="F11100" s="126" t="s">
        <v>491</v>
      </c>
      <c r="G11100" s="126" t="s">
        <v>417</v>
      </c>
      <c r="H11100" s="126" t="s">
        <v>126</v>
      </c>
      <c r="I11100" s="126" t="s">
        <v>126</v>
      </c>
      <c r="J11100" s="126" t="s">
        <v>514</v>
      </c>
      <c r="K11100" s="126" t="s">
        <v>504</v>
      </c>
      <c r="L11100" s="126" t="s">
        <v>515</v>
      </c>
      <c r="M11100" s="130">
        <v>2142.56</v>
      </c>
      <c r="N11100" s="126" t="s">
        <v>290</v>
      </c>
      <c r="O11100" s="126" t="s">
        <v>833</v>
      </c>
      <c r="P11100" s="130">
        <v>0</v>
      </c>
      <c r="S11100" s="130">
        <v>0</v>
      </c>
      <c r="V11100" s="130">
        <v>4080.69</v>
      </c>
      <c r="X11100" s="126" t="s">
        <v>2631</v>
      </c>
      <c r="Z11100" s="127"/>
      <c r="AA11100" s="128">
        <v>1</v>
      </c>
      <c r="AB11100" s="128">
        <v>36</v>
      </c>
      <c r="AD11100" s="126" t="s">
        <v>562</v>
      </c>
      <c r="AG11100" s="127"/>
      <c r="AI11100" s="127"/>
    </row>
    <row r="11101" spans="1:35" ht="14.85" customHeight="1">
      <c r="A11101" s="130">
        <v>5002101</v>
      </c>
      <c r="B11101" s="126" t="s">
        <v>21686</v>
      </c>
      <c r="C11101" s="126" t="s">
        <v>21687</v>
      </c>
      <c r="D11101" s="126" t="s">
        <v>21688</v>
      </c>
      <c r="E11101" s="126" t="s">
        <v>288</v>
      </c>
      <c r="F11101" s="126" t="s">
        <v>491</v>
      </c>
      <c r="G11101" s="126" t="s">
        <v>417</v>
      </c>
      <c r="H11101" s="126" t="s">
        <v>126</v>
      </c>
      <c r="I11101" s="126" t="s">
        <v>126</v>
      </c>
      <c r="J11101" s="126" t="s">
        <v>514</v>
      </c>
      <c r="K11101" s="126" t="s">
        <v>504</v>
      </c>
      <c r="L11101" s="126" t="s">
        <v>515</v>
      </c>
      <c r="M11101" s="130">
        <v>974.4</v>
      </c>
      <c r="O11101" s="126" t="s">
        <v>833</v>
      </c>
      <c r="P11101" s="130">
        <v>0</v>
      </c>
      <c r="S11101" s="130">
        <v>0</v>
      </c>
      <c r="V11101" s="130">
        <v>2906.14</v>
      </c>
      <c r="X11101" s="126" t="s">
        <v>4181</v>
      </c>
      <c r="Z11101" s="127"/>
      <c r="AA11101" s="128">
        <v>1</v>
      </c>
      <c r="AB11101" s="128">
        <v>36</v>
      </c>
      <c r="AD11101" s="126" t="s">
        <v>562</v>
      </c>
      <c r="AG11101" s="127"/>
      <c r="AI11101" s="127"/>
    </row>
    <row r="11102" spans="1:35" ht="14.85" customHeight="1">
      <c r="A11102" s="130">
        <v>5000764</v>
      </c>
      <c r="B11102" s="126" t="s">
        <v>21689</v>
      </c>
      <c r="C11102" s="126" t="s">
        <v>21690</v>
      </c>
      <c r="D11102" s="126" t="s">
        <v>15530</v>
      </c>
      <c r="E11102" s="126" t="s">
        <v>288</v>
      </c>
      <c r="F11102" s="126" t="s">
        <v>491</v>
      </c>
      <c r="G11102" s="126" t="s">
        <v>417</v>
      </c>
      <c r="H11102" s="126" t="s">
        <v>126</v>
      </c>
      <c r="I11102" s="126" t="s">
        <v>308</v>
      </c>
      <c r="J11102" s="126" t="s">
        <v>3333</v>
      </c>
      <c r="K11102" s="126" t="s">
        <v>747</v>
      </c>
      <c r="L11102" s="126" t="s">
        <v>3334</v>
      </c>
      <c r="M11102" s="130">
        <v>3307.98</v>
      </c>
      <c r="N11102" s="126" t="s">
        <v>290</v>
      </c>
      <c r="O11102" s="126" t="s">
        <v>1311</v>
      </c>
      <c r="P11102" s="130">
        <v>0</v>
      </c>
      <c r="S11102" s="130">
        <v>0</v>
      </c>
      <c r="V11102" s="130">
        <v>3675.54</v>
      </c>
      <c r="X11102" s="126" t="s">
        <v>1312</v>
      </c>
      <c r="Y11102" s="126" t="s">
        <v>517</v>
      </c>
      <c r="Z11102" s="127" t="s">
        <v>309</v>
      </c>
      <c r="AA11102" s="128">
        <v>1</v>
      </c>
      <c r="AB11102" s="128">
        <v>60</v>
      </c>
      <c r="AD11102" s="126" t="s">
        <v>562</v>
      </c>
      <c r="AG11102" s="127"/>
      <c r="AI11102" s="127"/>
    </row>
    <row r="11103" spans="1:35" ht="14.85" customHeight="1">
      <c r="A11103" s="130">
        <v>5000763</v>
      </c>
      <c r="B11103" s="126" t="s">
        <v>21691</v>
      </c>
      <c r="C11103" s="126" t="s">
        <v>21692</v>
      </c>
      <c r="D11103" s="126" t="s">
        <v>21693</v>
      </c>
      <c r="E11103" s="126" t="s">
        <v>288</v>
      </c>
      <c r="F11103" s="126" t="s">
        <v>491</v>
      </c>
      <c r="G11103" s="126" t="s">
        <v>417</v>
      </c>
      <c r="H11103" s="126" t="s">
        <v>126</v>
      </c>
      <c r="I11103" s="126" t="s">
        <v>308</v>
      </c>
      <c r="J11103" s="126" t="s">
        <v>3333</v>
      </c>
      <c r="K11103" s="126" t="s">
        <v>747</v>
      </c>
      <c r="L11103" s="126" t="s">
        <v>3334</v>
      </c>
      <c r="M11103" s="130">
        <v>3307.98</v>
      </c>
      <c r="N11103" s="126" t="s">
        <v>290</v>
      </c>
      <c r="O11103" s="126" t="s">
        <v>1311</v>
      </c>
      <c r="P11103" s="130">
        <v>0</v>
      </c>
      <c r="S11103" s="130">
        <v>0</v>
      </c>
      <c r="V11103" s="130">
        <v>3675.54</v>
      </c>
      <c r="X11103" s="126" t="s">
        <v>1312</v>
      </c>
      <c r="Y11103" s="126" t="s">
        <v>517</v>
      </c>
      <c r="Z11103" s="127" t="s">
        <v>309</v>
      </c>
      <c r="AA11103" s="128">
        <v>1</v>
      </c>
      <c r="AB11103" s="128">
        <v>60</v>
      </c>
      <c r="AD11103" s="126" t="s">
        <v>562</v>
      </c>
      <c r="AG11103" s="127"/>
      <c r="AI11103" s="127"/>
    </row>
    <row r="11104" spans="1:35" ht="14.85" customHeight="1">
      <c r="A11104" s="130">
        <v>5000762</v>
      </c>
      <c r="B11104" s="126" t="s">
        <v>21694</v>
      </c>
      <c r="C11104" s="126" t="s">
        <v>21695</v>
      </c>
      <c r="D11104" s="126" t="s">
        <v>21693</v>
      </c>
      <c r="E11104" s="126" t="s">
        <v>288</v>
      </c>
      <c r="F11104" s="126" t="s">
        <v>491</v>
      </c>
      <c r="G11104" s="126" t="s">
        <v>417</v>
      </c>
      <c r="H11104" s="126" t="s">
        <v>126</v>
      </c>
      <c r="I11104" s="126" t="s">
        <v>308</v>
      </c>
      <c r="J11104" s="126" t="s">
        <v>3333</v>
      </c>
      <c r="K11104" s="126" t="s">
        <v>747</v>
      </c>
      <c r="L11104" s="126" t="s">
        <v>3334</v>
      </c>
      <c r="M11104" s="130">
        <v>3307.98</v>
      </c>
      <c r="N11104" s="126" t="s">
        <v>290</v>
      </c>
      <c r="O11104" s="126" t="s">
        <v>1311</v>
      </c>
      <c r="P11104" s="130">
        <v>0</v>
      </c>
      <c r="S11104" s="130">
        <v>0</v>
      </c>
      <c r="V11104" s="130">
        <v>3675.54</v>
      </c>
      <c r="X11104" s="126" t="s">
        <v>1312</v>
      </c>
      <c r="Y11104" s="126" t="s">
        <v>517</v>
      </c>
      <c r="Z11104" s="127" t="s">
        <v>309</v>
      </c>
      <c r="AA11104" s="128">
        <v>1</v>
      </c>
      <c r="AB11104" s="128">
        <v>60</v>
      </c>
      <c r="AD11104" s="126" t="s">
        <v>562</v>
      </c>
      <c r="AG11104" s="127"/>
      <c r="AI11104" s="127"/>
    </row>
    <row r="11105" spans="1:35" ht="14.85" customHeight="1">
      <c r="A11105" s="130">
        <v>5000759</v>
      </c>
      <c r="B11105" s="126" t="s">
        <v>21696</v>
      </c>
      <c r="C11105" s="126" t="s">
        <v>8020</v>
      </c>
      <c r="D11105" s="126" t="s">
        <v>13364</v>
      </c>
      <c r="E11105" s="126" t="s">
        <v>288</v>
      </c>
      <c r="F11105" s="126" t="s">
        <v>491</v>
      </c>
      <c r="G11105" s="126" t="s">
        <v>417</v>
      </c>
      <c r="H11105" s="126" t="s">
        <v>126</v>
      </c>
      <c r="I11105" s="126" t="s">
        <v>308</v>
      </c>
      <c r="J11105" s="126" t="s">
        <v>3333</v>
      </c>
      <c r="K11105" s="126" t="s">
        <v>747</v>
      </c>
      <c r="L11105" s="126" t="s">
        <v>3334</v>
      </c>
      <c r="M11105" s="130">
        <v>832.23</v>
      </c>
      <c r="N11105" s="126" t="s">
        <v>290</v>
      </c>
      <c r="O11105" s="126" t="s">
        <v>1311</v>
      </c>
      <c r="P11105" s="130">
        <v>0</v>
      </c>
      <c r="S11105" s="130">
        <v>0</v>
      </c>
      <c r="V11105" s="130">
        <v>924.7</v>
      </c>
      <c r="X11105" s="126" t="s">
        <v>1312</v>
      </c>
      <c r="Y11105" s="126" t="s">
        <v>517</v>
      </c>
      <c r="Z11105" s="127" t="s">
        <v>309</v>
      </c>
      <c r="AA11105" s="128">
        <v>1</v>
      </c>
      <c r="AB11105" s="128">
        <v>60</v>
      </c>
      <c r="AD11105" s="126" t="s">
        <v>562</v>
      </c>
      <c r="AG11105" s="127"/>
      <c r="AI11105" s="127"/>
    </row>
    <row r="11106" spans="1:35" ht="14.85" customHeight="1">
      <c r="A11106" s="130">
        <v>5000757</v>
      </c>
      <c r="B11106" s="126" t="s">
        <v>21697</v>
      </c>
      <c r="C11106" s="126" t="s">
        <v>11368</v>
      </c>
      <c r="D11106" s="126" t="s">
        <v>13364</v>
      </c>
      <c r="E11106" s="126" t="s">
        <v>288</v>
      </c>
      <c r="F11106" s="126" t="s">
        <v>491</v>
      </c>
      <c r="G11106" s="126" t="s">
        <v>417</v>
      </c>
      <c r="H11106" s="126" t="s">
        <v>126</v>
      </c>
      <c r="I11106" s="126" t="s">
        <v>308</v>
      </c>
      <c r="J11106" s="126" t="s">
        <v>3333</v>
      </c>
      <c r="K11106" s="126" t="s">
        <v>747</v>
      </c>
      <c r="L11106" s="126" t="s">
        <v>3334</v>
      </c>
      <c r="M11106" s="130">
        <v>1788.1</v>
      </c>
      <c r="N11106" s="126" t="s">
        <v>290</v>
      </c>
      <c r="O11106" s="126" t="s">
        <v>1311</v>
      </c>
      <c r="P11106" s="130">
        <v>0</v>
      </c>
      <c r="S11106" s="130">
        <v>0</v>
      </c>
      <c r="V11106" s="130">
        <v>1986.78</v>
      </c>
      <c r="X11106" s="126" t="s">
        <v>1312</v>
      </c>
      <c r="Y11106" s="126" t="s">
        <v>517</v>
      </c>
      <c r="Z11106" s="127" t="s">
        <v>309</v>
      </c>
      <c r="AA11106" s="128">
        <v>1</v>
      </c>
      <c r="AB11106" s="128">
        <v>60</v>
      </c>
      <c r="AD11106" s="126" t="s">
        <v>562</v>
      </c>
      <c r="AG11106" s="127"/>
      <c r="AI11106" s="127"/>
    </row>
    <row r="11107" spans="1:35" ht="14.85" customHeight="1">
      <c r="A11107" s="130">
        <v>5000756</v>
      </c>
      <c r="B11107" s="126" t="s">
        <v>21698</v>
      </c>
      <c r="C11107" s="126" t="s">
        <v>11681</v>
      </c>
      <c r="D11107" s="126" t="s">
        <v>21699</v>
      </c>
      <c r="E11107" s="126" t="s">
        <v>288</v>
      </c>
      <c r="F11107" s="126" t="s">
        <v>491</v>
      </c>
      <c r="G11107" s="126" t="s">
        <v>417</v>
      </c>
      <c r="H11107" s="126" t="s">
        <v>126</v>
      </c>
      <c r="I11107" s="126" t="s">
        <v>126</v>
      </c>
      <c r="J11107" s="126" t="s">
        <v>3333</v>
      </c>
      <c r="K11107" s="126" t="s">
        <v>747</v>
      </c>
      <c r="L11107" s="126" t="s">
        <v>3334</v>
      </c>
      <c r="M11107" s="130">
        <v>1013.24</v>
      </c>
      <c r="N11107" s="126" t="s">
        <v>290</v>
      </c>
      <c r="O11107" s="126" t="s">
        <v>1577</v>
      </c>
      <c r="P11107" s="130">
        <v>0</v>
      </c>
      <c r="S11107" s="130">
        <v>0</v>
      </c>
      <c r="V11107" s="130">
        <v>1125.83</v>
      </c>
      <c r="X11107" s="126" t="s">
        <v>1578</v>
      </c>
      <c r="Z11107" s="127" t="s">
        <v>309</v>
      </c>
      <c r="AA11107" s="128">
        <v>1</v>
      </c>
      <c r="AB11107" s="128">
        <v>60</v>
      </c>
      <c r="AD11107" s="126" t="s">
        <v>562</v>
      </c>
      <c r="AG11107" s="127"/>
      <c r="AI11107" s="127"/>
    </row>
    <row r="11108" spans="1:35" ht="14.85" customHeight="1">
      <c r="A11108" s="130">
        <v>5000754</v>
      </c>
      <c r="B11108" s="126" t="s">
        <v>21700</v>
      </c>
      <c r="C11108" s="126" t="s">
        <v>21701</v>
      </c>
      <c r="D11108" s="126" t="s">
        <v>13364</v>
      </c>
      <c r="E11108" s="126" t="s">
        <v>288</v>
      </c>
      <c r="F11108" s="126" t="s">
        <v>491</v>
      </c>
      <c r="G11108" s="126" t="s">
        <v>417</v>
      </c>
      <c r="H11108" s="126" t="s">
        <v>126</v>
      </c>
      <c r="I11108" s="126" t="s">
        <v>308</v>
      </c>
      <c r="J11108" s="126" t="s">
        <v>3333</v>
      </c>
      <c r="K11108" s="126" t="s">
        <v>747</v>
      </c>
      <c r="L11108" s="126" t="s">
        <v>3334</v>
      </c>
      <c r="M11108" s="130">
        <v>3583.2</v>
      </c>
      <c r="N11108" s="126" t="s">
        <v>290</v>
      </c>
      <c r="O11108" s="126" t="s">
        <v>1311</v>
      </c>
      <c r="P11108" s="130">
        <v>0</v>
      </c>
      <c r="S11108" s="130">
        <v>0</v>
      </c>
      <c r="V11108" s="130">
        <v>3981.34</v>
      </c>
      <c r="X11108" s="126" t="s">
        <v>1312</v>
      </c>
      <c r="Y11108" s="126" t="s">
        <v>517</v>
      </c>
      <c r="Z11108" s="127" t="s">
        <v>309</v>
      </c>
      <c r="AA11108" s="128">
        <v>1</v>
      </c>
      <c r="AB11108" s="128">
        <v>60</v>
      </c>
      <c r="AD11108" s="126" t="s">
        <v>562</v>
      </c>
      <c r="AG11108" s="127"/>
      <c r="AI11108" s="127"/>
    </row>
    <row r="11109" spans="1:35" ht="14.85" customHeight="1">
      <c r="A11109" s="130">
        <v>5000089</v>
      </c>
      <c r="B11109" s="126" t="s">
        <v>21702</v>
      </c>
      <c r="C11109" s="126" t="s">
        <v>10428</v>
      </c>
      <c r="D11109" s="126" t="s">
        <v>21703</v>
      </c>
      <c r="E11109" s="126" t="s">
        <v>288</v>
      </c>
      <c r="F11109" s="126" t="s">
        <v>364</v>
      </c>
      <c r="G11109" s="126" t="s">
        <v>417</v>
      </c>
      <c r="H11109" s="126" t="s">
        <v>126</v>
      </c>
      <c r="I11109" s="126" t="s">
        <v>126</v>
      </c>
      <c r="J11109" s="126" t="s">
        <v>3583</v>
      </c>
      <c r="K11109" s="126" t="s">
        <v>467</v>
      </c>
      <c r="L11109" s="126" t="s">
        <v>3584</v>
      </c>
      <c r="M11109" s="130">
        <v>6817.44</v>
      </c>
      <c r="O11109" s="126" t="s">
        <v>365</v>
      </c>
      <c r="P11109" s="130">
        <v>0</v>
      </c>
      <c r="S11109" s="130">
        <v>0</v>
      </c>
      <c r="V11109" s="130">
        <v>8652</v>
      </c>
      <c r="X11109" s="126" t="s">
        <v>469</v>
      </c>
      <c r="Z11109" s="127"/>
      <c r="AA11109" s="128">
        <v>1</v>
      </c>
      <c r="AB11109" s="128">
        <v>60</v>
      </c>
      <c r="AC11109" s="126" t="s">
        <v>366</v>
      </c>
      <c r="AD11109" s="126" t="s">
        <v>562</v>
      </c>
      <c r="AG11109" s="127"/>
      <c r="AI11109" s="127"/>
    </row>
    <row r="11110" spans="1:35" ht="14.85" customHeight="1">
      <c r="A11110" s="130">
        <v>5000088</v>
      </c>
      <c r="B11110" s="126" t="s">
        <v>21704</v>
      </c>
      <c r="C11110" s="126" t="s">
        <v>10428</v>
      </c>
      <c r="D11110" s="126" t="s">
        <v>21705</v>
      </c>
      <c r="E11110" s="126" t="s">
        <v>288</v>
      </c>
      <c r="F11110" s="126" t="s">
        <v>364</v>
      </c>
      <c r="G11110" s="126" t="s">
        <v>417</v>
      </c>
      <c r="H11110" s="126" t="s">
        <v>126</v>
      </c>
      <c r="I11110" s="126" t="s">
        <v>126</v>
      </c>
      <c r="J11110" s="126" t="s">
        <v>3583</v>
      </c>
      <c r="K11110" s="126" t="s">
        <v>467</v>
      </c>
      <c r="L11110" s="126" t="s">
        <v>3584</v>
      </c>
      <c r="M11110" s="130">
        <v>8652</v>
      </c>
      <c r="O11110" s="126" t="s">
        <v>486</v>
      </c>
      <c r="P11110" s="130">
        <v>0</v>
      </c>
      <c r="S11110" s="130">
        <v>0</v>
      </c>
      <c r="V11110" s="130">
        <v>8652</v>
      </c>
      <c r="X11110" s="126" t="s">
        <v>549</v>
      </c>
      <c r="Z11110" s="127"/>
      <c r="AA11110" s="128">
        <v>2</v>
      </c>
      <c r="AB11110" s="128">
        <v>60</v>
      </c>
      <c r="AC11110" s="126" t="s">
        <v>366</v>
      </c>
      <c r="AD11110" s="126" t="s">
        <v>562</v>
      </c>
      <c r="AG11110" s="127"/>
      <c r="AI11110" s="127"/>
    </row>
    <row r="11111" spans="1:35" ht="14.85" customHeight="1">
      <c r="A11111" s="130">
        <v>5000087</v>
      </c>
      <c r="B11111" s="126" t="s">
        <v>21706</v>
      </c>
      <c r="C11111" s="126" t="s">
        <v>21707</v>
      </c>
      <c r="D11111" s="126" t="s">
        <v>21708</v>
      </c>
      <c r="E11111" s="126" t="s">
        <v>288</v>
      </c>
      <c r="F11111" s="126" t="s">
        <v>364</v>
      </c>
      <c r="G11111" s="126" t="s">
        <v>417</v>
      </c>
      <c r="H11111" s="126" t="s">
        <v>126</v>
      </c>
      <c r="I11111" s="126" t="s">
        <v>126</v>
      </c>
      <c r="J11111" s="126" t="s">
        <v>3583</v>
      </c>
      <c r="K11111" s="126" t="s">
        <v>467</v>
      </c>
      <c r="L11111" s="126" t="s">
        <v>3584</v>
      </c>
      <c r="M11111" s="130">
        <v>6817.44</v>
      </c>
      <c r="O11111" s="126" t="s">
        <v>365</v>
      </c>
      <c r="P11111" s="130">
        <v>0</v>
      </c>
      <c r="S11111" s="130">
        <v>0</v>
      </c>
      <c r="V11111" s="130">
        <v>14420</v>
      </c>
      <c r="X11111" s="126" t="s">
        <v>469</v>
      </c>
      <c r="Z11111" s="127"/>
      <c r="AA11111" s="128">
        <v>1</v>
      </c>
      <c r="AB11111" s="128">
        <v>60</v>
      </c>
      <c r="AC11111" s="126" t="s">
        <v>366</v>
      </c>
      <c r="AD11111" s="126" t="s">
        <v>562</v>
      </c>
      <c r="AG11111" s="127"/>
      <c r="AI11111" s="127"/>
    </row>
    <row r="11112" spans="1:35" ht="14.85" customHeight="1">
      <c r="A11112" s="130">
        <v>5000085</v>
      </c>
      <c r="B11112" s="126" t="s">
        <v>21709</v>
      </c>
      <c r="C11112" s="126" t="s">
        <v>13025</v>
      </c>
      <c r="D11112" s="126" t="s">
        <v>21710</v>
      </c>
      <c r="E11112" s="126" t="s">
        <v>288</v>
      </c>
      <c r="F11112" s="126" t="s">
        <v>364</v>
      </c>
      <c r="G11112" s="126" t="s">
        <v>417</v>
      </c>
      <c r="H11112" s="126" t="s">
        <v>126</v>
      </c>
      <c r="I11112" s="126" t="s">
        <v>126</v>
      </c>
      <c r="J11112" s="126" t="s">
        <v>3583</v>
      </c>
      <c r="K11112" s="126" t="s">
        <v>467</v>
      </c>
      <c r="L11112" s="126" t="s">
        <v>3584</v>
      </c>
      <c r="M11112" s="130">
        <v>5781.98</v>
      </c>
      <c r="O11112" s="126" t="s">
        <v>365</v>
      </c>
      <c r="P11112" s="130">
        <v>0</v>
      </c>
      <c r="S11112" s="130">
        <v>0</v>
      </c>
      <c r="V11112" s="130">
        <v>5781.98</v>
      </c>
      <c r="X11112" s="126" t="s">
        <v>510</v>
      </c>
      <c r="Z11112" s="127"/>
      <c r="AA11112" s="128">
        <v>2</v>
      </c>
      <c r="AB11112" s="128">
        <v>60</v>
      </c>
      <c r="AC11112" s="126" t="s">
        <v>366</v>
      </c>
      <c r="AD11112" s="126" t="s">
        <v>562</v>
      </c>
      <c r="AG11112" s="127"/>
      <c r="AI11112" s="127"/>
    </row>
    <row r="11113" spans="1:35" ht="14.85" customHeight="1">
      <c r="A11113" s="130">
        <v>5000084</v>
      </c>
      <c r="B11113" s="126" t="s">
        <v>21711</v>
      </c>
      <c r="C11113" s="126" t="s">
        <v>12666</v>
      </c>
      <c r="D11113" s="126" t="s">
        <v>21712</v>
      </c>
      <c r="E11113" s="126" t="s">
        <v>288</v>
      </c>
      <c r="F11113" s="126" t="s">
        <v>364</v>
      </c>
      <c r="G11113" s="126" t="s">
        <v>417</v>
      </c>
      <c r="H11113" s="126" t="s">
        <v>126</v>
      </c>
      <c r="I11113" s="126" t="s">
        <v>126</v>
      </c>
      <c r="J11113" s="126" t="s">
        <v>3583</v>
      </c>
      <c r="K11113" s="126" t="s">
        <v>467</v>
      </c>
      <c r="L11113" s="126" t="s">
        <v>3584</v>
      </c>
      <c r="M11113" s="130">
        <v>5781.98</v>
      </c>
      <c r="O11113" s="126" t="s">
        <v>365</v>
      </c>
      <c r="P11113" s="130">
        <v>0</v>
      </c>
      <c r="S11113" s="130">
        <v>0</v>
      </c>
      <c r="V11113" s="130">
        <v>5781.98</v>
      </c>
      <c r="X11113" s="126" t="s">
        <v>469</v>
      </c>
      <c r="Z11113" s="127"/>
      <c r="AA11113" s="128">
        <v>1</v>
      </c>
      <c r="AB11113" s="128">
        <v>60</v>
      </c>
      <c r="AC11113" s="126" t="s">
        <v>366</v>
      </c>
      <c r="AD11113" s="126" t="s">
        <v>562</v>
      </c>
      <c r="AG11113" s="127"/>
      <c r="AI11113" s="127"/>
    </row>
    <row r="11114" spans="1:35" ht="14.85" customHeight="1">
      <c r="A11114" s="130">
        <v>5004182</v>
      </c>
      <c r="B11114" s="126" t="s">
        <v>14967</v>
      </c>
      <c r="C11114" s="126" t="s">
        <v>14968</v>
      </c>
      <c r="D11114" s="126" t="s">
        <v>14969</v>
      </c>
      <c r="E11114" s="126" t="s">
        <v>288</v>
      </c>
      <c r="F11114" s="126" t="s">
        <v>364</v>
      </c>
      <c r="G11114" s="126" t="s">
        <v>417</v>
      </c>
      <c r="H11114" s="126" t="s">
        <v>126</v>
      </c>
      <c r="I11114" s="126" t="s">
        <v>126</v>
      </c>
      <c r="J11114" s="126" t="s">
        <v>886</v>
      </c>
      <c r="K11114" s="126" t="s">
        <v>443</v>
      </c>
      <c r="L11114" s="126" t="s">
        <v>887</v>
      </c>
      <c r="M11114" s="130">
        <v>6817.44</v>
      </c>
      <c r="O11114" s="126" t="s">
        <v>365</v>
      </c>
      <c r="P11114" s="130">
        <v>0</v>
      </c>
      <c r="S11114" s="130">
        <v>0</v>
      </c>
      <c r="V11114" s="130">
        <v>14121.73</v>
      </c>
      <c r="X11114" s="126" t="s">
        <v>510</v>
      </c>
      <c r="Z11114" s="127"/>
      <c r="AA11114" s="128">
        <v>2</v>
      </c>
      <c r="AB11114" s="128">
        <v>60</v>
      </c>
      <c r="AC11114" s="126" t="s">
        <v>366</v>
      </c>
      <c r="AD11114" s="126" t="s">
        <v>562</v>
      </c>
      <c r="AG11114" s="127"/>
      <c r="AI11114" s="127"/>
    </row>
    <row r="11115" spans="1:35" ht="14.85" customHeight="1">
      <c r="A11115" s="130">
        <v>5004181</v>
      </c>
      <c r="B11115" s="126" t="s">
        <v>14970</v>
      </c>
      <c r="C11115" s="126" t="s">
        <v>14971</v>
      </c>
      <c r="D11115" s="126" t="s">
        <v>14972</v>
      </c>
      <c r="E11115" s="126" t="s">
        <v>288</v>
      </c>
      <c r="F11115" s="126" t="s">
        <v>364</v>
      </c>
      <c r="G11115" s="126" t="s">
        <v>417</v>
      </c>
      <c r="H11115" s="126" t="s">
        <v>126</v>
      </c>
      <c r="I11115" s="126" t="s">
        <v>126</v>
      </c>
      <c r="J11115" s="126" t="s">
        <v>886</v>
      </c>
      <c r="K11115" s="126" t="s">
        <v>443</v>
      </c>
      <c r="L11115" s="126" t="s">
        <v>887</v>
      </c>
      <c r="M11115" s="130">
        <v>6817.44</v>
      </c>
      <c r="O11115" s="126" t="s">
        <v>365</v>
      </c>
      <c r="P11115" s="130">
        <v>0</v>
      </c>
      <c r="S11115" s="130">
        <v>0</v>
      </c>
      <c r="V11115" s="130">
        <v>11686.96</v>
      </c>
      <c r="X11115" s="126" t="s">
        <v>510</v>
      </c>
      <c r="Z11115" s="127"/>
      <c r="AA11115" s="128">
        <v>2</v>
      </c>
      <c r="AB11115" s="128">
        <v>60</v>
      </c>
      <c r="AC11115" s="126" t="s">
        <v>366</v>
      </c>
      <c r="AD11115" s="126" t="s">
        <v>562</v>
      </c>
      <c r="AG11115" s="127"/>
      <c r="AI11115" s="127"/>
    </row>
    <row r="11116" spans="1:35" ht="14.85" customHeight="1">
      <c r="A11116" s="130">
        <v>5000648</v>
      </c>
      <c r="B11116" s="126" t="s">
        <v>21713</v>
      </c>
      <c r="C11116" s="126" t="s">
        <v>21714</v>
      </c>
      <c r="D11116" s="126" t="s">
        <v>21715</v>
      </c>
      <c r="E11116" s="126" t="s">
        <v>288</v>
      </c>
      <c r="F11116" s="126" t="s">
        <v>416</v>
      </c>
      <c r="G11116" s="126" t="s">
        <v>417</v>
      </c>
      <c r="H11116" s="126" t="s">
        <v>126</v>
      </c>
      <c r="I11116" s="126" t="s">
        <v>126</v>
      </c>
      <c r="J11116" s="126" t="s">
        <v>7115</v>
      </c>
      <c r="K11116" s="126" t="s">
        <v>504</v>
      </c>
      <c r="L11116" s="126" t="s">
        <v>7116</v>
      </c>
      <c r="M11116" s="130">
        <v>1460.48</v>
      </c>
      <c r="O11116" s="126" t="s">
        <v>427</v>
      </c>
      <c r="P11116" s="130">
        <v>0</v>
      </c>
      <c r="S11116" s="130">
        <v>0</v>
      </c>
      <c r="V11116" s="130">
        <v>1815</v>
      </c>
      <c r="X11116" s="126" t="s">
        <v>428</v>
      </c>
      <c r="Z11116" s="127"/>
      <c r="AA11116" s="128">
        <v>1</v>
      </c>
      <c r="AB11116" s="128">
        <v>12</v>
      </c>
      <c r="AD11116" s="126" t="s">
        <v>562</v>
      </c>
      <c r="AG11116" s="127"/>
      <c r="AI11116" s="127"/>
    </row>
    <row r="11117" spans="1:35" ht="14.85" customHeight="1">
      <c r="A11117" s="130">
        <v>5000647</v>
      </c>
      <c r="B11117" s="126" t="s">
        <v>21716</v>
      </c>
      <c r="C11117" s="126" t="s">
        <v>21717</v>
      </c>
      <c r="D11117" s="126" t="s">
        <v>21718</v>
      </c>
      <c r="E11117" s="126" t="s">
        <v>288</v>
      </c>
      <c r="F11117" s="126" t="s">
        <v>416</v>
      </c>
      <c r="G11117" s="126" t="s">
        <v>417</v>
      </c>
      <c r="H11117" s="126" t="s">
        <v>126</v>
      </c>
      <c r="I11117" s="126" t="s">
        <v>126</v>
      </c>
      <c r="J11117" s="126" t="s">
        <v>7115</v>
      </c>
      <c r="K11117" s="126" t="s">
        <v>504</v>
      </c>
      <c r="L11117" s="126" t="s">
        <v>7116</v>
      </c>
      <c r="M11117" s="130">
        <v>974.4</v>
      </c>
      <c r="O11117" s="126" t="s">
        <v>427</v>
      </c>
      <c r="P11117" s="130">
        <v>0</v>
      </c>
      <c r="S11117" s="130">
        <v>0</v>
      </c>
      <c r="V11117" s="130">
        <v>1544.98</v>
      </c>
      <c r="X11117" s="126" t="s">
        <v>432</v>
      </c>
      <c r="Z11117" s="127"/>
      <c r="AA11117" s="128">
        <v>1</v>
      </c>
      <c r="AB11117" s="128">
        <v>12</v>
      </c>
      <c r="AD11117" s="126" t="s">
        <v>562</v>
      </c>
      <c r="AG11117" s="127"/>
      <c r="AI11117" s="127"/>
    </row>
    <row r="11118" spans="1:35" ht="14.85" customHeight="1">
      <c r="A11118" s="130">
        <v>5000646</v>
      </c>
      <c r="B11118" s="126" t="s">
        <v>21719</v>
      </c>
      <c r="C11118" s="126" t="s">
        <v>21720</v>
      </c>
      <c r="D11118" s="126" t="s">
        <v>21721</v>
      </c>
      <c r="E11118" s="126" t="s">
        <v>288</v>
      </c>
      <c r="F11118" s="126" t="s">
        <v>416</v>
      </c>
      <c r="G11118" s="126" t="s">
        <v>417</v>
      </c>
      <c r="H11118" s="126" t="s">
        <v>126</v>
      </c>
      <c r="I11118" s="126" t="s">
        <v>126</v>
      </c>
      <c r="J11118" s="126" t="s">
        <v>7115</v>
      </c>
      <c r="K11118" s="126" t="s">
        <v>504</v>
      </c>
      <c r="L11118" s="126" t="s">
        <v>7116</v>
      </c>
      <c r="M11118" s="130">
        <v>1460.48</v>
      </c>
      <c r="O11118" s="126" t="s">
        <v>427</v>
      </c>
      <c r="P11118" s="130">
        <v>0</v>
      </c>
      <c r="S11118" s="130">
        <v>0</v>
      </c>
      <c r="V11118" s="130">
        <v>2269.98</v>
      </c>
      <c r="X11118" s="126" t="s">
        <v>428</v>
      </c>
      <c r="Z11118" s="127"/>
      <c r="AA11118" s="128">
        <v>1</v>
      </c>
      <c r="AB11118" s="128">
        <v>12</v>
      </c>
      <c r="AD11118" s="126" t="s">
        <v>562</v>
      </c>
      <c r="AG11118" s="127"/>
      <c r="AI11118" s="127"/>
    </row>
    <row r="11119" spans="1:35" ht="14.85" customHeight="1">
      <c r="A11119" s="130">
        <v>5000588</v>
      </c>
      <c r="B11119" s="126" t="s">
        <v>21722</v>
      </c>
      <c r="C11119" s="126" t="s">
        <v>21723</v>
      </c>
      <c r="D11119" s="126" t="s">
        <v>21724</v>
      </c>
      <c r="E11119" s="126" t="s">
        <v>288</v>
      </c>
      <c r="F11119" s="126" t="s">
        <v>416</v>
      </c>
      <c r="G11119" s="126" t="s">
        <v>417</v>
      </c>
      <c r="H11119" s="126" t="s">
        <v>126</v>
      </c>
      <c r="I11119" s="126" t="s">
        <v>126</v>
      </c>
      <c r="J11119" s="126" t="s">
        <v>7115</v>
      </c>
      <c r="K11119" s="126" t="s">
        <v>504</v>
      </c>
      <c r="L11119" s="126" t="s">
        <v>7116</v>
      </c>
      <c r="M11119" s="130">
        <v>584.64</v>
      </c>
      <c r="O11119" s="126" t="s">
        <v>422</v>
      </c>
      <c r="P11119" s="130">
        <v>0</v>
      </c>
      <c r="S11119" s="130">
        <v>0</v>
      </c>
      <c r="V11119" s="130">
        <v>1219.98</v>
      </c>
      <c r="X11119" s="126" t="s">
        <v>1885</v>
      </c>
      <c r="Z11119" s="127"/>
      <c r="AA11119" s="128">
        <v>1</v>
      </c>
      <c r="AB11119" s="128">
        <v>12</v>
      </c>
      <c r="AD11119" s="126" t="s">
        <v>562</v>
      </c>
      <c r="AG11119" s="127"/>
      <c r="AI11119" s="127"/>
    </row>
    <row r="11120" spans="1:35" ht="14.85" customHeight="1">
      <c r="A11120" s="130">
        <v>5000587</v>
      </c>
      <c r="B11120" s="126" t="s">
        <v>21725</v>
      </c>
      <c r="C11120" s="126" t="s">
        <v>21726</v>
      </c>
      <c r="D11120" s="126" t="s">
        <v>21727</v>
      </c>
      <c r="E11120" s="126" t="s">
        <v>288</v>
      </c>
      <c r="F11120" s="126" t="s">
        <v>416</v>
      </c>
      <c r="G11120" s="126" t="s">
        <v>417</v>
      </c>
      <c r="H11120" s="126" t="s">
        <v>126</v>
      </c>
      <c r="I11120" s="126" t="s">
        <v>126</v>
      </c>
      <c r="J11120" s="126" t="s">
        <v>7115</v>
      </c>
      <c r="K11120" s="126" t="s">
        <v>504</v>
      </c>
      <c r="L11120" s="126" t="s">
        <v>7116</v>
      </c>
      <c r="M11120" s="130">
        <v>1552.99</v>
      </c>
      <c r="O11120" s="126" t="s">
        <v>422</v>
      </c>
      <c r="P11120" s="130">
        <v>0</v>
      </c>
      <c r="S11120" s="130">
        <v>0</v>
      </c>
      <c r="V11120" s="130">
        <v>1552.99</v>
      </c>
      <c r="X11120" s="126" t="s">
        <v>1034</v>
      </c>
      <c r="Z11120" s="127"/>
      <c r="AA11120" s="128">
        <v>1</v>
      </c>
      <c r="AB11120" s="128">
        <v>12</v>
      </c>
      <c r="AD11120" s="126" t="s">
        <v>562</v>
      </c>
      <c r="AG11120" s="127"/>
      <c r="AI11120" s="127"/>
    </row>
    <row r="11121" spans="1:35" ht="14.85" customHeight="1">
      <c r="A11121" s="130">
        <v>5000586</v>
      </c>
      <c r="B11121" s="126" t="s">
        <v>21728</v>
      </c>
      <c r="C11121" s="126" t="s">
        <v>21729</v>
      </c>
      <c r="D11121" s="126" t="s">
        <v>21730</v>
      </c>
      <c r="E11121" s="126" t="s">
        <v>288</v>
      </c>
      <c r="F11121" s="126" t="s">
        <v>416</v>
      </c>
      <c r="G11121" s="126" t="s">
        <v>417</v>
      </c>
      <c r="H11121" s="126" t="s">
        <v>126</v>
      </c>
      <c r="I11121" s="126" t="s">
        <v>126</v>
      </c>
      <c r="J11121" s="126" t="s">
        <v>7115</v>
      </c>
      <c r="K11121" s="126" t="s">
        <v>504</v>
      </c>
      <c r="L11121" s="126" t="s">
        <v>7116</v>
      </c>
      <c r="M11121" s="130">
        <v>974.4</v>
      </c>
      <c r="O11121" s="126" t="s">
        <v>422</v>
      </c>
      <c r="P11121" s="130">
        <v>0</v>
      </c>
      <c r="S11121" s="130">
        <v>0</v>
      </c>
      <c r="V11121" s="130">
        <v>1144.99</v>
      </c>
      <c r="X11121" s="126" t="s">
        <v>4254</v>
      </c>
      <c r="Z11121" s="127"/>
      <c r="AA11121" s="128">
        <v>1</v>
      </c>
      <c r="AB11121" s="128">
        <v>12</v>
      </c>
      <c r="AD11121" s="126" t="s">
        <v>562</v>
      </c>
      <c r="AG11121" s="127"/>
      <c r="AI11121" s="127"/>
    </row>
    <row r="11122" spans="1:35" ht="14.85" customHeight="1">
      <c r="A11122" s="130">
        <v>5001556</v>
      </c>
      <c r="B11122" s="126" t="s">
        <v>21731</v>
      </c>
      <c r="C11122" s="126" t="s">
        <v>21732</v>
      </c>
      <c r="D11122" s="126" t="s">
        <v>5649</v>
      </c>
      <c r="E11122" s="126" t="s">
        <v>288</v>
      </c>
      <c r="F11122" s="126" t="s">
        <v>364</v>
      </c>
      <c r="G11122" s="126" t="s">
        <v>417</v>
      </c>
      <c r="H11122" s="126" t="s">
        <v>126</v>
      </c>
      <c r="I11122" s="126" t="s">
        <v>126</v>
      </c>
      <c r="J11122" s="126" t="s">
        <v>484</v>
      </c>
      <c r="K11122" s="126" t="s">
        <v>443</v>
      </c>
      <c r="L11122" s="126" t="s">
        <v>485</v>
      </c>
      <c r="M11122" s="130">
        <v>6817.44</v>
      </c>
      <c r="O11122" s="126" t="s">
        <v>365</v>
      </c>
      <c r="P11122" s="130">
        <v>0</v>
      </c>
      <c r="S11122" s="130">
        <v>0</v>
      </c>
      <c r="V11122" s="130">
        <v>22302.58</v>
      </c>
      <c r="X11122" s="126" t="s">
        <v>510</v>
      </c>
      <c r="Z11122" s="127"/>
      <c r="AA11122" s="128">
        <v>2</v>
      </c>
      <c r="AB11122" s="128">
        <v>60</v>
      </c>
      <c r="AC11122" s="126" t="s">
        <v>366</v>
      </c>
      <c r="AD11122" s="126" t="s">
        <v>562</v>
      </c>
      <c r="AG11122" s="127"/>
      <c r="AI11122" s="127"/>
    </row>
    <row r="11123" spans="1:35" ht="14.85" customHeight="1">
      <c r="A11123" s="130">
        <v>5000439</v>
      </c>
      <c r="B11123" s="126" t="s">
        <v>21733</v>
      </c>
      <c r="C11123" s="126" t="s">
        <v>21734</v>
      </c>
      <c r="D11123" s="126" t="s">
        <v>21735</v>
      </c>
      <c r="E11123" s="126" t="s">
        <v>288</v>
      </c>
      <c r="F11123" s="126" t="s">
        <v>416</v>
      </c>
      <c r="G11123" s="126" t="s">
        <v>417</v>
      </c>
      <c r="H11123" s="126" t="s">
        <v>126</v>
      </c>
      <c r="I11123" s="126" t="s">
        <v>126</v>
      </c>
      <c r="J11123" s="126" t="s">
        <v>1770</v>
      </c>
      <c r="K11123" s="126" t="s">
        <v>976</v>
      </c>
      <c r="L11123" s="126" t="s">
        <v>1771</v>
      </c>
      <c r="M11123" s="130">
        <v>526</v>
      </c>
      <c r="O11123" s="126" t="s">
        <v>422</v>
      </c>
      <c r="P11123" s="130">
        <v>0</v>
      </c>
      <c r="S11123" s="130">
        <v>0</v>
      </c>
      <c r="V11123" s="130">
        <v>526</v>
      </c>
      <c r="X11123" s="126" t="s">
        <v>1885</v>
      </c>
      <c r="Z11123" s="127"/>
      <c r="AA11123" s="128">
        <v>1</v>
      </c>
      <c r="AB11123" s="128">
        <v>12</v>
      </c>
      <c r="AD11123" s="126" t="s">
        <v>562</v>
      </c>
      <c r="AG11123" s="127"/>
      <c r="AI11123" s="127"/>
    </row>
    <row r="11124" spans="1:35" ht="14.85" customHeight="1">
      <c r="A11124" s="130">
        <v>5000438</v>
      </c>
      <c r="B11124" s="126" t="s">
        <v>21736</v>
      </c>
      <c r="C11124" s="126" t="s">
        <v>21737</v>
      </c>
      <c r="D11124" s="126" t="s">
        <v>21738</v>
      </c>
      <c r="E11124" s="126" t="s">
        <v>288</v>
      </c>
      <c r="F11124" s="126" t="s">
        <v>416</v>
      </c>
      <c r="G11124" s="126" t="s">
        <v>417</v>
      </c>
      <c r="H11124" s="126" t="s">
        <v>126</v>
      </c>
      <c r="I11124" s="126" t="s">
        <v>126</v>
      </c>
      <c r="J11124" s="126" t="s">
        <v>1770</v>
      </c>
      <c r="K11124" s="126" t="s">
        <v>976</v>
      </c>
      <c r="L11124" s="126" t="s">
        <v>1771</v>
      </c>
      <c r="M11124" s="130">
        <v>340.48</v>
      </c>
      <c r="O11124" s="126" t="s">
        <v>422</v>
      </c>
      <c r="P11124" s="130">
        <v>0</v>
      </c>
      <c r="S11124" s="130">
        <v>0</v>
      </c>
      <c r="V11124" s="130">
        <v>971.74</v>
      </c>
      <c r="X11124" s="126" t="s">
        <v>497</v>
      </c>
      <c r="Z11124" s="127"/>
      <c r="AA11124" s="128">
        <v>1</v>
      </c>
      <c r="AB11124" s="128">
        <v>12</v>
      </c>
      <c r="AD11124" s="126" t="s">
        <v>562</v>
      </c>
      <c r="AG11124" s="127"/>
      <c r="AI11124" s="127"/>
    </row>
    <row r="11125" spans="1:35" ht="14.85" customHeight="1">
      <c r="A11125" s="130">
        <v>5000437</v>
      </c>
      <c r="B11125" s="126" t="s">
        <v>21739</v>
      </c>
      <c r="C11125" s="126" t="s">
        <v>21740</v>
      </c>
      <c r="D11125" s="126" t="s">
        <v>21741</v>
      </c>
      <c r="E11125" s="126" t="s">
        <v>288</v>
      </c>
      <c r="F11125" s="126" t="s">
        <v>416</v>
      </c>
      <c r="G11125" s="126" t="s">
        <v>417</v>
      </c>
      <c r="H11125" s="126" t="s">
        <v>126</v>
      </c>
      <c r="I11125" s="126" t="s">
        <v>126</v>
      </c>
      <c r="J11125" s="126" t="s">
        <v>1770</v>
      </c>
      <c r="K11125" s="126" t="s">
        <v>976</v>
      </c>
      <c r="L11125" s="126" t="s">
        <v>1771</v>
      </c>
      <c r="M11125" s="130">
        <v>487.2</v>
      </c>
      <c r="O11125" s="126" t="s">
        <v>422</v>
      </c>
      <c r="P11125" s="130">
        <v>0</v>
      </c>
      <c r="S11125" s="130">
        <v>0</v>
      </c>
      <c r="V11125" s="130">
        <v>526.1</v>
      </c>
      <c r="X11125" s="126" t="s">
        <v>2320</v>
      </c>
      <c r="Z11125" s="127"/>
      <c r="AA11125" s="128">
        <v>1</v>
      </c>
      <c r="AB11125" s="128">
        <v>12</v>
      </c>
      <c r="AD11125" s="126" t="s">
        <v>562</v>
      </c>
      <c r="AG11125" s="127"/>
      <c r="AI11125" s="127"/>
    </row>
    <row r="11126" spans="1:35" ht="14.85" customHeight="1">
      <c r="A11126" s="130">
        <v>5000436</v>
      </c>
      <c r="B11126" s="126" t="s">
        <v>21742</v>
      </c>
      <c r="C11126" s="126" t="s">
        <v>21743</v>
      </c>
      <c r="D11126" s="126" t="s">
        <v>21744</v>
      </c>
      <c r="E11126" s="126" t="s">
        <v>288</v>
      </c>
      <c r="F11126" s="126" t="s">
        <v>416</v>
      </c>
      <c r="G11126" s="126" t="s">
        <v>417</v>
      </c>
      <c r="H11126" s="126" t="s">
        <v>126</v>
      </c>
      <c r="I11126" s="126" t="s">
        <v>126</v>
      </c>
      <c r="J11126" s="126" t="s">
        <v>1770</v>
      </c>
      <c r="K11126" s="126" t="s">
        <v>976</v>
      </c>
      <c r="L11126" s="126" t="s">
        <v>1771</v>
      </c>
      <c r="M11126" s="130">
        <v>682.08</v>
      </c>
      <c r="O11126" s="126" t="s">
        <v>422</v>
      </c>
      <c r="P11126" s="130">
        <v>0</v>
      </c>
      <c r="S11126" s="130">
        <v>0</v>
      </c>
      <c r="V11126" s="130">
        <v>2176.98</v>
      </c>
      <c r="X11126" s="126" t="s">
        <v>423</v>
      </c>
      <c r="Z11126" s="127"/>
      <c r="AA11126" s="128">
        <v>1</v>
      </c>
      <c r="AB11126" s="128">
        <v>12</v>
      </c>
      <c r="AD11126" s="126" t="s">
        <v>562</v>
      </c>
      <c r="AG11126" s="127"/>
      <c r="AI11126" s="127"/>
    </row>
    <row r="11127" spans="1:35" ht="14.85" customHeight="1">
      <c r="A11127" s="130">
        <v>5015135</v>
      </c>
      <c r="B11127" s="126" t="s">
        <v>413</v>
      </c>
      <c r="C11127" s="126" t="s">
        <v>21745</v>
      </c>
      <c r="D11127" s="126" t="s">
        <v>21746</v>
      </c>
      <c r="E11127" s="126" t="s">
        <v>288</v>
      </c>
      <c r="F11127" s="126" t="s">
        <v>491</v>
      </c>
      <c r="G11127" s="126" t="s">
        <v>417</v>
      </c>
      <c r="H11127" s="126" t="s">
        <v>126</v>
      </c>
      <c r="I11127" s="126" t="s">
        <v>418</v>
      </c>
      <c r="J11127" s="126" t="s">
        <v>2458</v>
      </c>
      <c r="K11127" s="126" t="s">
        <v>535</v>
      </c>
      <c r="L11127" s="126" t="s">
        <v>505</v>
      </c>
      <c r="M11127" s="130">
        <v>21770.99</v>
      </c>
      <c r="N11127" s="126" t="s">
        <v>290</v>
      </c>
      <c r="O11127" s="126" t="s">
        <v>1311</v>
      </c>
      <c r="P11127" s="130">
        <v>0</v>
      </c>
      <c r="S11127" s="130">
        <v>0</v>
      </c>
      <c r="V11127" s="130">
        <v>24189.99</v>
      </c>
      <c r="X11127" s="126" t="s">
        <v>1312</v>
      </c>
      <c r="Y11127" s="126" t="s">
        <v>517</v>
      </c>
      <c r="Z11127" s="127" t="s">
        <v>309</v>
      </c>
      <c r="AA11127" s="128">
        <v>1</v>
      </c>
      <c r="AB11127" s="128">
        <v>60</v>
      </c>
      <c r="AD11127" s="126" t="s">
        <v>18896</v>
      </c>
      <c r="AG11127" s="127"/>
      <c r="AI11127" s="127"/>
    </row>
    <row r="11128" spans="1:35" ht="14.85" customHeight="1">
      <c r="A11128" s="130">
        <v>5015136</v>
      </c>
      <c r="B11128" s="126" t="s">
        <v>413</v>
      </c>
      <c r="C11128" s="126" t="s">
        <v>21747</v>
      </c>
      <c r="D11128" s="126" t="s">
        <v>21748</v>
      </c>
      <c r="E11128" s="126" t="s">
        <v>288</v>
      </c>
      <c r="F11128" s="126" t="s">
        <v>491</v>
      </c>
      <c r="G11128" s="126" t="s">
        <v>417</v>
      </c>
      <c r="H11128" s="126" t="s">
        <v>126</v>
      </c>
      <c r="I11128" s="126" t="s">
        <v>418</v>
      </c>
      <c r="J11128" s="126" t="s">
        <v>2458</v>
      </c>
      <c r="K11128" s="126" t="s">
        <v>535</v>
      </c>
      <c r="L11128" s="126" t="s">
        <v>505</v>
      </c>
      <c r="M11128" s="130">
        <v>19341</v>
      </c>
      <c r="N11128" s="126" t="s">
        <v>290</v>
      </c>
      <c r="O11128" s="126" t="s">
        <v>844</v>
      </c>
      <c r="P11128" s="130">
        <v>0</v>
      </c>
      <c r="S11128" s="130">
        <v>0</v>
      </c>
      <c r="V11128" s="130">
        <v>21490</v>
      </c>
      <c r="X11128" s="126" t="s">
        <v>845</v>
      </c>
      <c r="Y11128" s="126" t="s">
        <v>517</v>
      </c>
      <c r="Z11128" s="127" t="s">
        <v>309</v>
      </c>
      <c r="AA11128" s="128">
        <v>1</v>
      </c>
      <c r="AB11128" s="128">
        <v>84</v>
      </c>
      <c r="AD11128" s="126" t="s">
        <v>18896</v>
      </c>
      <c r="AG11128" s="127"/>
      <c r="AI11128" s="127"/>
    </row>
    <row r="11129" spans="1:35" ht="14.85" customHeight="1">
      <c r="A11129" s="130">
        <v>5015134</v>
      </c>
      <c r="B11129" s="126" t="s">
        <v>413</v>
      </c>
      <c r="C11129" s="126" t="s">
        <v>21747</v>
      </c>
      <c r="D11129" s="126" t="s">
        <v>21748</v>
      </c>
      <c r="E11129" s="126" t="s">
        <v>288</v>
      </c>
      <c r="F11129" s="126" t="s">
        <v>491</v>
      </c>
      <c r="G11129" s="126" t="s">
        <v>417</v>
      </c>
      <c r="H11129" s="126" t="s">
        <v>126</v>
      </c>
      <c r="I11129" s="126" t="s">
        <v>418</v>
      </c>
      <c r="J11129" s="126" t="s">
        <v>2458</v>
      </c>
      <c r="K11129" s="126" t="s">
        <v>535</v>
      </c>
      <c r="L11129" s="126" t="s">
        <v>505</v>
      </c>
      <c r="M11129" s="130">
        <v>19341</v>
      </c>
      <c r="N11129" s="126" t="s">
        <v>290</v>
      </c>
      <c r="O11129" s="126" t="s">
        <v>1311</v>
      </c>
      <c r="P11129" s="130">
        <v>0</v>
      </c>
      <c r="S11129" s="130">
        <v>0</v>
      </c>
      <c r="V11129" s="130">
        <v>21490</v>
      </c>
      <c r="X11129" s="126" t="s">
        <v>1312</v>
      </c>
      <c r="Y11129" s="126" t="s">
        <v>517</v>
      </c>
      <c r="Z11129" s="127" t="s">
        <v>309</v>
      </c>
      <c r="AA11129" s="128">
        <v>1</v>
      </c>
      <c r="AB11129" s="128">
        <v>60</v>
      </c>
      <c r="AD11129" s="126" t="s">
        <v>18896</v>
      </c>
      <c r="AG11129" s="127"/>
      <c r="AI11129" s="127"/>
    </row>
    <row r="11130" spans="1:35" ht="14.85" customHeight="1">
      <c r="A11130" s="130">
        <v>5015132</v>
      </c>
      <c r="B11130" s="126" t="s">
        <v>413</v>
      </c>
      <c r="C11130" s="126" t="s">
        <v>21749</v>
      </c>
      <c r="D11130" s="126" t="s">
        <v>21750</v>
      </c>
      <c r="E11130" s="126" t="s">
        <v>288</v>
      </c>
      <c r="F11130" s="126" t="s">
        <v>416</v>
      </c>
      <c r="G11130" s="126" t="s">
        <v>417</v>
      </c>
      <c r="H11130" s="126" t="s">
        <v>126</v>
      </c>
      <c r="I11130" s="126" t="s">
        <v>126</v>
      </c>
      <c r="J11130" s="126" t="s">
        <v>2185</v>
      </c>
      <c r="K11130" s="126" t="s">
        <v>747</v>
      </c>
      <c r="L11130" s="126" t="s">
        <v>1018</v>
      </c>
      <c r="M11130" s="130">
        <v>155.82</v>
      </c>
      <c r="O11130" s="126" t="s">
        <v>587</v>
      </c>
      <c r="P11130" s="130">
        <v>0</v>
      </c>
      <c r="S11130" s="130">
        <v>0</v>
      </c>
      <c r="V11130" s="130">
        <v>155.82</v>
      </c>
      <c r="X11130" s="126" t="s">
        <v>588</v>
      </c>
      <c r="Z11130" s="127"/>
      <c r="AA11130" s="128">
        <v>1</v>
      </c>
      <c r="AB11130" s="128">
        <v>12</v>
      </c>
      <c r="AD11130" s="126" t="s">
        <v>18896</v>
      </c>
      <c r="AG11130" s="127"/>
      <c r="AI11130" s="127"/>
    </row>
    <row r="11131" spans="1:35" ht="14.85" customHeight="1">
      <c r="A11131" s="130">
        <v>5015127</v>
      </c>
      <c r="B11131" s="126" t="s">
        <v>413</v>
      </c>
      <c r="C11131" s="126" t="s">
        <v>21751</v>
      </c>
      <c r="E11131" s="126" t="s">
        <v>288</v>
      </c>
      <c r="F11131" s="126" t="s">
        <v>364</v>
      </c>
      <c r="G11131" s="126" t="s">
        <v>417</v>
      </c>
      <c r="H11131" s="126" t="s">
        <v>126</v>
      </c>
      <c r="I11131" s="126" t="s">
        <v>126</v>
      </c>
      <c r="J11131" s="126" t="s">
        <v>466</v>
      </c>
      <c r="K11131" s="126" t="s">
        <v>467</v>
      </c>
      <c r="L11131" s="126" t="s">
        <v>468</v>
      </c>
      <c r="M11131" s="130">
        <v>6817.44</v>
      </c>
      <c r="O11131" s="126" t="s">
        <v>365</v>
      </c>
      <c r="P11131" s="130">
        <v>0</v>
      </c>
      <c r="S11131" s="130">
        <v>0</v>
      </c>
      <c r="V11131" s="130">
        <v>12173.91</v>
      </c>
      <c r="X11131" s="126" t="s">
        <v>469</v>
      </c>
      <c r="Z11131" s="127"/>
      <c r="AA11131" s="128">
        <v>1</v>
      </c>
      <c r="AB11131" s="128">
        <v>60</v>
      </c>
      <c r="AC11131" s="126" t="s">
        <v>366</v>
      </c>
      <c r="AD11131" s="126" t="s">
        <v>18896</v>
      </c>
      <c r="AG11131" s="127"/>
      <c r="AI11131" s="127"/>
    </row>
    <row r="11132" spans="1:35" ht="14.85" customHeight="1">
      <c r="A11132" s="130">
        <v>5015130</v>
      </c>
      <c r="B11132" s="126" t="s">
        <v>413</v>
      </c>
      <c r="C11132" s="126" t="s">
        <v>21752</v>
      </c>
      <c r="E11132" s="126" t="s">
        <v>288</v>
      </c>
      <c r="F11132" s="126" t="s">
        <v>364</v>
      </c>
      <c r="G11132" s="126" t="s">
        <v>417</v>
      </c>
      <c r="H11132" s="126" t="s">
        <v>126</v>
      </c>
      <c r="I11132" s="126" t="s">
        <v>126</v>
      </c>
      <c r="J11132" s="126" t="s">
        <v>466</v>
      </c>
      <c r="K11132" s="126" t="s">
        <v>467</v>
      </c>
      <c r="L11132" s="126" t="s">
        <v>468</v>
      </c>
      <c r="M11132" s="130">
        <v>6817.44</v>
      </c>
      <c r="O11132" s="126" t="s">
        <v>365</v>
      </c>
      <c r="P11132" s="130">
        <v>0</v>
      </c>
      <c r="S11132" s="130">
        <v>0</v>
      </c>
      <c r="V11132" s="130">
        <v>12173.91</v>
      </c>
      <c r="X11132" s="126" t="s">
        <v>510</v>
      </c>
      <c r="Z11132" s="127"/>
      <c r="AA11132" s="128">
        <v>2</v>
      </c>
      <c r="AB11132" s="128">
        <v>60</v>
      </c>
      <c r="AC11132" s="126" t="s">
        <v>366</v>
      </c>
      <c r="AD11132" s="126" t="s">
        <v>18896</v>
      </c>
      <c r="AG11132" s="127"/>
      <c r="AI11132" s="127"/>
    </row>
    <row r="11133" spans="1:35" ht="14.85" customHeight="1">
      <c r="A11133" s="130">
        <v>5015128</v>
      </c>
      <c r="B11133" s="126" t="s">
        <v>413</v>
      </c>
      <c r="C11133" s="126" t="s">
        <v>21751</v>
      </c>
      <c r="E11133" s="126" t="s">
        <v>288</v>
      </c>
      <c r="F11133" s="126" t="s">
        <v>364</v>
      </c>
      <c r="G11133" s="126" t="s">
        <v>417</v>
      </c>
      <c r="H11133" s="126" t="s">
        <v>126</v>
      </c>
      <c r="I11133" s="126" t="s">
        <v>126</v>
      </c>
      <c r="J11133" s="126" t="s">
        <v>466</v>
      </c>
      <c r="K11133" s="126" t="s">
        <v>467</v>
      </c>
      <c r="L11133" s="126" t="s">
        <v>468</v>
      </c>
      <c r="M11133" s="130">
        <v>6817.44</v>
      </c>
      <c r="O11133" s="126" t="s">
        <v>365</v>
      </c>
      <c r="P11133" s="130">
        <v>0</v>
      </c>
      <c r="S11133" s="130">
        <v>0</v>
      </c>
      <c r="V11133" s="130">
        <v>12173.91</v>
      </c>
      <c r="X11133" s="126" t="s">
        <v>510</v>
      </c>
      <c r="Z11133" s="127"/>
      <c r="AA11133" s="128">
        <v>2</v>
      </c>
      <c r="AB11133" s="128">
        <v>60</v>
      </c>
      <c r="AC11133" s="126" t="s">
        <v>366</v>
      </c>
      <c r="AD11133" s="126" t="s">
        <v>18896</v>
      </c>
      <c r="AG11133" s="127"/>
      <c r="AI11133" s="127"/>
    </row>
    <row r="11134" spans="1:35" ht="14.85" customHeight="1">
      <c r="A11134" s="130">
        <v>5015129</v>
      </c>
      <c r="B11134" s="126" t="s">
        <v>413</v>
      </c>
      <c r="C11134" s="126" t="s">
        <v>21752</v>
      </c>
      <c r="E11134" s="126" t="s">
        <v>288</v>
      </c>
      <c r="F11134" s="126" t="s">
        <v>364</v>
      </c>
      <c r="G11134" s="126" t="s">
        <v>417</v>
      </c>
      <c r="H11134" s="126" t="s">
        <v>126</v>
      </c>
      <c r="I11134" s="126" t="s">
        <v>126</v>
      </c>
      <c r="J11134" s="126" t="s">
        <v>466</v>
      </c>
      <c r="K11134" s="126" t="s">
        <v>467</v>
      </c>
      <c r="L11134" s="126" t="s">
        <v>468</v>
      </c>
      <c r="M11134" s="130">
        <v>6817.44</v>
      </c>
      <c r="O11134" s="126" t="s">
        <v>365</v>
      </c>
      <c r="P11134" s="130">
        <v>0</v>
      </c>
      <c r="S11134" s="130">
        <v>0</v>
      </c>
      <c r="V11134" s="130">
        <v>12173.91</v>
      </c>
      <c r="X11134" s="126" t="s">
        <v>469</v>
      </c>
      <c r="Z11134" s="127"/>
      <c r="AA11134" s="128">
        <v>1</v>
      </c>
      <c r="AB11134" s="128">
        <v>60</v>
      </c>
      <c r="AC11134" s="126" t="s">
        <v>366</v>
      </c>
      <c r="AD11134" s="126" t="s">
        <v>18896</v>
      </c>
      <c r="AG11134" s="127"/>
      <c r="AI11134" s="127"/>
    </row>
    <row r="11135" spans="1:35" ht="14.85" customHeight="1">
      <c r="A11135" s="130">
        <v>5013104</v>
      </c>
      <c r="B11135" s="126" t="s">
        <v>413</v>
      </c>
      <c r="C11135" s="126" t="s">
        <v>21753</v>
      </c>
      <c r="E11135" s="126" t="s">
        <v>288</v>
      </c>
      <c r="F11135" s="126" t="s">
        <v>364</v>
      </c>
      <c r="G11135" s="126" t="s">
        <v>417</v>
      </c>
      <c r="H11135" s="126" t="s">
        <v>126</v>
      </c>
      <c r="I11135" s="126" t="s">
        <v>126</v>
      </c>
      <c r="J11135" s="126" t="s">
        <v>466</v>
      </c>
      <c r="K11135" s="126" t="s">
        <v>467</v>
      </c>
      <c r="L11135" s="126" t="s">
        <v>468</v>
      </c>
      <c r="M11135" s="130">
        <v>6817.44</v>
      </c>
      <c r="O11135" s="126" t="s">
        <v>365</v>
      </c>
      <c r="P11135" s="130">
        <v>0</v>
      </c>
      <c r="S11135" s="130">
        <v>0</v>
      </c>
      <c r="V11135" s="130">
        <v>8217.44</v>
      </c>
      <c r="X11135" s="126" t="s">
        <v>510</v>
      </c>
      <c r="Z11135" s="127"/>
      <c r="AA11135" s="128">
        <v>2</v>
      </c>
      <c r="AB11135" s="128">
        <v>60</v>
      </c>
      <c r="AC11135" s="126" t="s">
        <v>366</v>
      </c>
      <c r="AD11135" s="126" t="s">
        <v>1990</v>
      </c>
      <c r="AG11135" s="127"/>
      <c r="AI11135" s="127"/>
    </row>
    <row r="11136" spans="1:35" ht="14.85" customHeight="1">
      <c r="A11136" s="130">
        <v>5013103</v>
      </c>
      <c r="B11136" s="126" t="s">
        <v>413</v>
      </c>
      <c r="C11136" s="126" t="s">
        <v>21754</v>
      </c>
      <c r="E11136" s="126" t="s">
        <v>288</v>
      </c>
      <c r="F11136" s="126" t="s">
        <v>364</v>
      </c>
      <c r="G11136" s="126" t="s">
        <v>417</v>
      </c>
      <c r="H11136" s="126" t="s">
        <v>126</v>
      </c>
      <c r="I11136" s="126" t="s">
        <v>126</v>
      </c>
      <c r="J11136" s="126" t="s">
        <v>466</v>
      </c>
      <c r="K11136" s="126" t="s">
        <v>467</v>
      </c>
      <c r="L11136" s="126" t="s">
        <v>468</v>
      </c>
      <c r="M11136" s="130">
        <v>6817.44</v>
      </c>
      <c r="O11136" s="126" t="s">
        <v>365</v>
      </c>
      <c r="P11136" s="130">
        <v>0</v>
      </c>
      <c r="S11136" s="130">
        <v>0</v>
      </c>
      <c r="V11136" s="130">
        <v>8217.44</v>
      </c>
      <c r="X11136" s="126" t="s">
        <v>510</v>
      </c>
      <c r="Z11136" s="127"/>
      <c r="AA11136" s="128">
        <v>2</v>
      </c>
      <c r="AB11136" s="128">
        <v>60</v>
      </c>
      <c r="AC11136" s="126" t="s">
        <v>366</v>
      </c>
      <c r="AD11136" s="126" t="s">
        <v>1990</v>
      </c>
      <c r="AG11136" s="127"/>
      <c r="AI11136" s="127"/>
    </row>
    <row r="11137" spans="1:35" ht="14.85" customHeight="1">
      <c r="A11137" s="130">
        <v>5013102</v>
      </c>
      <c r="B11137" s="126" t="s">
        <v>413</v>
      </c>
      <c r="C11137" s="126" t="s">
        <v>19800</v>
      </c>
      <c r="E11137" s="126" t="s">
        <v>288</v>
      </c>
      <c r="F11137" s="126" t="s">
        <v>364</v>
      </c>
      <c r="G11137" s="126" t="s">
        <v>417</v>
      </c>
      <c r="H11137" s="126" t="s">
        <v>126</v>
      </c>
      <c r="I11137" s="126" t="s">
        <v>126</v>
      </c>
      <c r="J11137" s="126" t="s">
        <v>466</v>
      </c>
      <c r="K11137" s="126" t="s">
        <v>467</v>
      </c>
      <c r="L11137" s="126" t="s">
        <v>468</v>
      </c>
      <c r="M11137" s="130">
        <v>6817.44</v>
      </c>
      <c r="O11137" s="126" t="s">
        <v>365</v>
      </c>
      <c r="P11137" s="130">
        <v>0</v>
      </c>
      <c r="S11137" s="130">
        <v>0</v>
      </c>
      <c r="V11137" s="130">
        <v>8217.44</v>
      </c>
      <c r="X11137" s="126" t="s">
        <v>510</v>
      </c>
      <c r="Z11137" s="127"/>
      <c r="AA11137" s="128">
        <v>2</v>
      </c>
      <c r="AB11137" s="128">
        <v>60</v>
      </c>
      <c r="AC11137" s="126" t="s">
        <v>366</v>
      </c>
      <c r="AD11137" s="126" t="s">
        <v>1990</v>
      </c>
      <c r="AG11137" s="127"/>
      <c r="AI11137" s="127"/>
    </row>
    <row r="11138" spans="1:35" ht="14.85" customHeight="1">
      <c r="A11138" s="130">
        <v>5013096</v>
      </c>
      <c r="B11138" s="126" t="s">
        <v>413</v>
      </c>
      <c r="C11138" s="126" t="s">
        <v>19789</v>
      </c>
      <c r="E11138" s="126" t="s">
        <v>288</v>
      </c>
      <c r="F11138" s="126" t="s">
        <v>364</v>
      </c>
      <c r="G11138" s="126" t="s">
        <v>417</v>
      </c>
      <c r="H11138" s="126" t="s">
        <v>126</v>
      </c>
      <c r="I11138" s="126" t="s">
        <v>126</v>
      </c>
      <c r="J11138" s="126" t="s">
        <v>466</v>
      </c>
      <c r="K11138" s="126" t="s">
        <v>467</v>
      </c>
      <c r="L11138" s="126" t="s">
        <v>468</v>
      </c>
      <c r="M11138" s="130">
        <v>6817.44</v>
      </c>
      <c r="O11138" s="126" t="s">
        <v>365</v>
      </c>
      <c r="P11138" s="130">
        <v>0</v>
      </c>
      <c r="S11138" s="130">
        <v>0</v>
      </c>
      <c r="V11138" s="130">
        <v>14511.29</v>
      </c>
      <c r="X11138" s="126" t="s">
        <v>510</v>
      </c>
      <c r="Z11138" s="127"/>
      <c r="AA11138" s="128">
        <v>2</v>
      </c>
      <c r="AB11138" s="128">
        <v>60</v>
      </c>
      <c r="AC11138" s="126" t="s">
        <v>366</v>
      </c>
      <c r="AD11138" s="126" t="s">
        <v>1990</v>
      </c>
      <c r="AG11138" s="127"/>
      <c r="AI11138" s="127"/>
    </row>
    <row r="11139" spans="1:35" ht="14.85" customHeight="1">
      <c r="A11139" s="130">
        <v>5014819</v>
      </c>
      <c r="B11139" s="126" t="s">
        <v>413</v>
      </c>
      <c r="C11139" s="126" t="s">
        <v>21396</v>
      </c>
      <c r="D11139" s="126" t="s">
        <v>3191</v>
      </c>
      <c r="E11139" s="126" t="s">
        <v>288</v>
      </c>
      <c r="F11139" s="126" t="s">
        <v>364</v>
      </c>
      <c r="G11139" s="126" t="s">
        <v>417</v>
      </c>
      <c r="H11139" s="126" t="s">
        <v>126</v>
      </c>
      <c r="I11139" s="126" t="s">
        <v>126</v>
      </c>
      <c r="J11139" s="126" t="s">
        <v>484</v>
      </c>
      <c r="K11139" s="126" t="s">
        <v>443</v>
      </c>
      <c r="L11139" s="126" t="s">
        <v>485</v>
      </c>
      <c r="M11139" s="130">
        <v>6817.44</v>
      </c>
      <c r="O11139" s="126" t="s">
        <v>365</v>
      </c>
      <c r="P11139" s="130">
        <v>0</v>
      </c>
      <c r="S11139" s="130">
        <v>0</v>
      </c>
      <c r="V11139" s="130">
        <v>25340</v>
      </c>
      <c r="X11139" s="126" t="s">
        <v>469</v>
      </c>
      <c r="Z11139" s="127"/>
      <c r="AA11139" s="128">
        <v>1</v>
      </c>
      <c r="AB11139" s="128">
        <v>60</v>
      </c>
      <c r="AC11139" s="126" t="s">
        <v>366</v>
      </c>
      <c r="AD11139" s="126" t="s">
        <v>17564</v>
      </c>
      <c r="AG11139" s="127"/>
      <c r="AI11139" s="127"/>
    </row>
    <row r="11140" spans="1:35" ht="14.85" customHeight="1">
      <c r="A11140" s="130">
        <v>5014816</v>
      </c>
      <c r="B11140" s="126" t="s">
        <v>413</v>
      </c>
      <c r="C11140" s="126" t="s">
        <v>17563</v>
      </c>
      <c r="D11140" s="126" t="s">
        <v>3486</v>
      </c>
      <c r="E11140" s="126" t="s">
        <v>288</v>
      </c>
      <c r="F11140" s="126" t="s">
        <v>364</v>
      </c>
      <c r="G11140" s="126" t="s">
        <v>417</v>
      </c>
      <c r="H11140" s="126" t="s">
        <v>126</v>
      </c>
      <c r="I11140" s="126" t="s">
        <v>126</v>
      </c>
      <c r="J11140" s="126" t="s">
        <v>484</v>
      </c>
      <c r="K11140" s="126" t="s">
        <v>443</v>
      </c>
      <c r="L11140" s="126" t="s">
        <v>485</v>
      </c>
      <c r="M11140" s="130">
        <v>6817.44</v>
      </c>
      <c r="O11140" s="126" t="s">
        <v>365</v>
      </c>
      <c r="P11140" s="130">
        <v>0</v>
      </c>
      <c r="S11140" s="130">
        <v>0</v>
      </c>
      <c r="V11140" s="130">
        <v>32060</v>
      </c>
      <c r="X11140" s="126" t="s">
        <v>510</v>
      </c>
      <c r="Z11140" s="127"/>
      <c r="AA11140" s="128">
        <v>2</v>
      </c>
      <c r="AB11140" s="128">
        <v>60</v>
      </c>
      <c r="AC11140" s="126" t="s">
        <v>366</v>
      </c>
      <c r="AD11140" s="126" t="s">
        <v>17564</v>
      </c>
      <c r="AG11140" s="127"/>
      <c r="AI11140" s="127"/>
    </row>
    <row r="11141" spans="1:35" ht="14.85" customHeight="1">
      <c r="A11141" s="130">
        <v>5014814</v>
      </c>
      <c r="B11141" s="126" t="s">
        <v>413</v>
      </c>
      <c r="C11141" s="126" t="s">
        <v>17563</v>
      </c>
      <c r="D11141" s="126" t="s">
        <v>3486</v>
      </c>
      <c r="E11141" s="126" t="s">
        <v>288</v>
      </c>
      <c r="F11141" s="126" t="s">
        <v>364</v>
      </c>
      <c r="G11141" s="126" t="s">
        <v>417</v>
      </c>
      <c r="H11141" s="126" t="s">
        <v>126</v>
      </c>
      <c r="I11141" s="126" t="s">
        <v>418</v>
      </c>
      <c r="J11141" s="126" t="s">
        <v>484</v>
      </c>
      <c r="K11141" s="126" t="s">
        <v>443</v>
      </c>
      <c r="L11141" s="126" t="s">
        <v>485</v>
      </c>
      <c r="M11141" s="130">
        <v>9739.52</v>
      </c>
      <c r="O11141" s="126" t="s">
        <v>486</v>
      </c>
      <c r="P11141" s="130">
        <v>0</v>
      </c>
      <c r="S11141" s="130">
        <v>0</v>
      </c>
      <c r="V11141" s="130">
        <v>32060</v>
      </c>
      <c r="X11141" s="126" t="s">
        <v>549</v>
      </c>
      <c r="Z11141" s="127"/>
      <c r="AA11141" s="128">
        <v>2</v>
      </c>
      <c r="AB11141" s="128">
        <v>60</v>
      </c>
      <c r="AC11141" s="126" t="s">
        <v>366</v>
      </c>
      <c r="AD11141" s="126" t="s">
        <v>17564</v>
      </c>
      <c r="AG11141" s="127"/>
      <c r="AI11141" s="127"/>
    </row>
    <row r="11142" spans="1:35" ht="14.85" customHeight="1">
      <c r="A11142" s="130">
        <v>5014850</v>
      </c>
      <c r="B11142" s="126" t="s">
        <v>413</v>
      </c>
      <c r="C11142" s="126" t="s">
        <v>21755</v>
      </c>
      <c r="D11142" s="126" t="s">
        <v>19867</v>
      </c>
      <c r="E11142" s="126" t="s">
        <v>288</v>
      </c>
      <c r="F11142" s="126" t="s">
        <v>364</v>
      </c>
      <c r="G11142" s="126" t="s">
        <v>417</v>
      </c>
      <c r="H11142" s="126" t="s">
        <v>126</v>
      </c>
      <c r="I11142" s="126" t="s">
        <v>126</v>
      </c>
      <c r="J11142" s="126" t="s">
        <v>484</v>
      </c>
      <c r="K11142" s="126" t="s">
        <v>443</v>
      </c>
      <c r="L11142" s="126" t="s">
        <v>485</v>
      </c>
      <c r="M11142" s="130">
        <v>6817.44</v>
      </c>
      <c r="O11142" s="126" t="s">
        <v>365</v>
      </c>
      <c r="P11142" s="130">
        <v>0</v>
      </c>
      <c r="S11142" s="130">
        <v>0</v>
      </c>
      <c r="V11142" s="130">
        <v>13580</v>
      </c>
      <c r="X11142" s="126" t="s">
        <v>469</v>
      </c>
      <c r="Z11142" s="127"/>
      <c r="AA11142" s="128">
        <v>1</v>
      </c>
      <c r="AB11142" s="128">
        <v>60</v>
      </c>
      <c r="AC11142" s="126" t="s">
        <v>366</v>
      </c>
      <c r="AD11142" s="126" t="s">
        <v>17564</v>
      </c>
      <c r="AG11142" s="127"/>
      <c r="AI11142" s="127"/>
    </row>
    <row r="11143" spans="1:35" ht="14.85" customHeight="1">
      <c r="A11143" s="130">
        <v>5014858</v>
      </c>
      <c r="B11143" s="126" t="s">
        <v>413</v>
      </c>
      <c r="C11143" s="126" t="s">
        <v>21756</v>
      </c>
      <c r="D11143" s="126" t="s">
        <v>19867</v>
      </c>
      <c r="E11143" s="126" t="s">
        <v>288</v>
      </c>
      <c r="F11143" s="126" t="s">
        <v>364</v>
      </c>
      <c r="G11143" s="126" t="s">
        <v>417</v>
      </c>
      <c r="H11143" s="126" t="s">
        <v>126</v>
      </c>
      <c r="I11143" s="126" t="s">
        <v>126</v>
      </c>
      <c r="J11143" s="126" t="s">
        <v>484</v>
      </c>
      <c r="K11143" s="126" t="s">
        <v>443</v>
      </c>
      <c r="L11143" s="126" t="s">
        <v>485</v>
      </c>
      <c r="M11143" s="130">
        <v>6817.44</v>
      </c>
      <c r="O11143" s="126" t="s">
        <v>365</v>
      </c>
      <c r="P11143" s="130">
        <v>0</v>
      </c>
      <c r="S11143" s="130">
        <v>0</v>
      </c>
      <c r="V11143" s="130">
        <v>18480</v>
      </c>
      <c r="X11143" s="126" t="s">
        <v>469</v>
      </c>
      <c r="Z11143" s="127"/>
      <c r="AA11143" s="128">
        <v>1</v>
      </c>
      <c r="AB11143" s="128">
        <v>60</v>
      </c>
      <c r="AC11143" s="126" t="s">
        <v>366</v>
      </c>
      <c r="AD11143" s="126" t="s">
        <v>17564</v>
      </c>
      <c r="AG11143" s="127"/>
      <c r="AI11143" s="127"/>
    </row>
    <row r="11144" spans="1:35" ht="14.85" customHeight="1">
      <c r="A11144" s="130">
        <v>5014857</v>
      </c>
      <c r="B11144" s="126" t="s">
        <v>413</v>
      </c>
      <c r="C11144" s="126" t="s">
        <v>21756</v>
      </c>
      <c r="D11144" s="126" t="s">
        <v>19867</v>
      </c>
      <c r="E11144" s="126" t="s">
        <v>288</v>
      </c>
      <c r="F11144" s="126" t="s">
        <v>364</v>
      </c>
      <c r="G11144" s="126" t="s">
        <v>417</v>
      </c>
      <c r="H11144" s="126" t="s">
        <v>126</v>
      </c>
      <c r="I11144" s="126" t="s">
        <v>418</v>
      </c>
      <c r="J11144" s="126" t="s">
        <v>484</v>
      </c>
      <c r="K11144" s="126" t="s">
        <v>443</v>
      </c>
      <c r="L11144" s="126" t="s">
        <v>485</v>
      </c>
      <c r="M11144" s="130">
        <v>9739.52</v>
      </c>
      <c r="O11144" s="126" t="s">
        <v>486</v>
      </c>
      <c r="P11144" s="130">
        <v>0</v>
      </c>
      <c r="S11144" s="130">
        <v>0</v>
      </c>
      <c r="V11144" s="130">
        <v>18480</v>
      </c>
      <c r="X11144" s="126" t="s">
        <v>549</v>
      </c>
      <c r="Z11144" s="127"/>
      <c r="AA11144" s="128">
        <v>2</v>
      </c>
      <c r="AB11144" s="128">
        <v>60</v>
      </c>
      <c r="AC11144" s="126" t="s">
        <v>366</v>
      </c>
      <c r="AD11144" s="126" t="s">
        <v>17564</v>
      </c>
      <c r="AG11144" s="127"/>
      <c r="AI11144" s="127"/>
    </row>
    <row r="11145" spans="1:35" ht="14.85" customHeight="1">
      <c r="A11145" s="130">
        <v>5014859</v>
      </c>
      <c r="B11145" s="126" t="s">
        <v>413</v>
      </c>
      <c r="C11145" s="126" t="s">
        <v>21756</v>
      </c>
      <c r="D11145" s="126" t="s">
        <v>19867</v>
      </c>
      <c r="E11145" s="126" t="s">
        <v>288</v>
      </c>
      <c r="F11145" s="126" t="s">
        <v>364</v>
      </c>
      <c r="G11145" s="126" t="s">
        <v>417</v>
      </c>
      <c r="H11145" s="126" t="s">
        <v>126</v>
      </c>
      <c r="I11145" s="126" t="s">
        <v>126</v>
      </c>
      <c r="J11145" s="126" t="s">
        <v>484</v>
      </c>
      <c r="K11145" s="126" t="s">
        <v>443</v>
      </c>
      <c r="L11145" s="126" t="s">
        <v>485</v>
      </c>
      <c r="M11145" s="130">
        <v>6817.44</v>
      </c>
      <c r="O11145" s="126" t="s">
        <v>365</v>
      </c>
      <c r="P11145" s="130">
        <v>0</v>
      </c>
      <c r="S11145" s="130">
        <v>0</v>
      </c>
      <c r="V11145" s="130">
        <v>18480</v>
      </c>
      <c r="X11145" s="126" t="s">
        <v>510</v>
      </c>
      <c r="Z11145" s="127"/>
      <c r="AA11145" s="128">
        <v>2</v>
      </c>
      <c r="AB11145" s="128">
        <v>60</v>
      </c>
      <c r="AC11145" s="126" t="s">
        <v>366</v>
      </c>
      <c r="AD11145" s="126" t="s">
        <v>17564</v>
      </c>
      <c r="AG11145" s="127"/>
      <c r="AI11145" s="127"/>
    </row>
    <row r="11146" spans="1:35" ht="14.85" customHeight="1">
      <c r="A11146" s="130">
        <v>5015211</v>
      </c>
      <c r="B11146" s="126" t="s">
        <v>413</v>
      </c>
      <c r="C11146" s="126" t="s">
        <v>21757</v>
      </c>
      <c r="D11146" s="126" t="s">
        <v>21758</v>
      </c>
      <c r="E11146" s="126" t="s">
        <v>288</v>
      </c>
      <c r="F11146" s="126" t="s">
        <v>532</v>
      </c>
      <c r="G11146" s="126" t="s">
        <v>417</v>
      </c>
      <c r="H11146" s="126" t="s">
        <v>126</v>
      </c>
      <c r="I11146" s="126" t="s">
        <v>126</v>
      </c>
      <c r="J11146" s="126" t="s">
        <v>1705</v>
      </c>
      <c r="K11146" s="126" t="s">
        <v>976</v>
      </c>
      <c r="L11146" s="126" t="s">
        <v>1706</v>
      </c>
      <c r="M11146" s="130">
        <v>487.2</v>
      </c>
      <c r="O11146" s="126" t="s">
        <v>1459</v>
      </c>
      <c r="P11146" s="130">
        <v>0</v>
      </c>
      <c r="S11146" s="130">
        <v>0</v>
      </c>
      <c r="V11146" s="130">
        <v>487.2</v>
      </c>
      <c r="X11146" s="126" t="s">
        <v>1463</v>
      </c>
      <c r="Z11146" s="127"/>
      <c r="AA11146" s="128">
        <v>1</v>
      </c>
      <c r="AB11146" s="128">
        <v>72</v>
      </c>
      <c r="AD11146" s="126" t="s">
        <v>18896</v>
      </c>
      <c r="AG11146" s="127"/>
      <c r="AI11146" s="127"/>
    </row>
    <row r="11147" spans="1:35" ht="14.85" customHeight="1">
      <c r="A11147" s="130">
        <v>5015575</v>
      </c>
      <c r="B11147" s="126" t="s">
        <v>413</v>
      </c>
      <c r="C11147" s="126" t="s">
        <v>19026</v>
      </c>
      <c r="D11147" s="126" t="s">
        <v>19025</v>
      </c>
      <c r="E11147" s="126" t="s">
        <v>288</v>
      </c>
      <c r="F11147" s="126" t="s">
        <v>364</v>
      </c>
      <c r="G11147" s="126" t="s">
        <v>417</v>
      </c>
      <c r="H11147" s="126" t="s">
        <v>126</v>
      </c>
      <c r="I11147" s="126" t="s">
        <v>126</v>
      </c>
      <c r="J11147" s="126" t="s">
        <v>484</v>
      </c>
      <c r="K11147" s="126" t="s">
        <v>443</v>
      </c>
      <c r="L11147" s="126" t="s">
        <v>485</v>
      </c>
      <c r="M11147" s="130">
        <v>6817.44</v>
      </c>
      <c r="O11147" s="126" t="s">
        <v>365</v>
      </c>
      <c r="P11147" s="130">
        <v>0</v>
      </c>
      <c r="S11147" s="130">
        <v>0</v>
      </c>
      <c r="V11147" s="130">
        <v>32060</v>
      </c>
      <c r="X11147" s="126" t="s">
        <v>469</v>
      </c>
      <c r="Z11147" s="127"/>
      <c r="AA11147" s="128">
        <v>1</v>
      </c>
      <c r="AB11147" s="128">
        <v>60</v>
      </c>
      <c r="AC11147" s="126" t="s">
        <v>366</v>
      </c>
      <c r="AD11147" s="126" t="s">
        <v>19017</v>
      </c>
      <c r="AG11147" s="127"/>
      <c r="AI11147" s="127"/>
    </row>
    <row r="11148" spans="1:35" ht="14.85" customHeight="1">
      <c r="A11148" s="130">
        <v>5015582</v>
      </c>
      <c r="B11148" s="126" t="s">
        <v>413</v>
      </c>
      <c r="C11148" s="126" t="s">
        <v>19024</v>
      </c>
      <c r="D11148" s="126" t="s">
        <v>19025</v>
      </c>
      <c r="E11148" s="126" t="s">
        <v>288</v>
      </c>
      <c r="F11148" s="126" t="s">
        <v>364</v>
      </c>
      <c r="G11148" s="126" t="s">
        <v>417</v>
      </c>
      <c r="H11148" s="126" t="s">
        <v>126</v>
      </c>
      <c r="I11148" s="126" t="s">
        <v>418</v>
      </c>
      <c r="J11148" s="126" t="s">
        <v>484</v>
      </c>
      <c r="K11148" s="126" t="s">
        <v>443</v>
      </c>
      <c r="L11148" s="126" t="s">
        <v>485</v>
      </c>
      <c r="M11148" s="130">
        <v>9739.52</v>
      </c>
      <c r="O11148" s="126" t="s">
        <v>486</v>
      </c>
      <c r="P11148" s="130">
        <v>0</v>
      </c>
      <c r="S11148" s="130">
        <v>0</v>
      </c>
      <c r="V11148" s="130">
        <v>32060</v>
      </c>
      <c r="X11148" s="126" t="s">
        <v>549</v>
      </c>
      <c r="Z11148" s="127"/>
      <c r="AA11148" s="128">
        <v>2</v>
      </c>
      <c r="AB11148" s="128">
        <v>60</v>
      </c>
      <c r="AC11148" s="126" t="s">
        <v>366</v>
      </c>
      <c r="AD11148" s="126" t="s">
        <v>19017</v>
      </c>
      <c r="AG11148" s="127"/>
      <c r="AI11148" s="127"/>
    </row>
    <row r="11149" spans="1:35" ht="14.85" customHeight="1">
      <c r="A11149" s="130">
        <v>5015581</v>
      </c>
      <c r="B11149" s="126" t="s">
        <v>413</v>
      </c>
      <c r="C11149" s="126" t="s">
        <v>19024</v>
      </c>
      <c r="D11149" s="126" t="s">
        <v>19025</v>
      </c>
      <c r="E11149" s="126" t="s">
        <v>288</v>
      </c>
      <c r="F11149" s="126" t="s">
        <v>364</v>
      </c>
      <c r="G11149" s="126" t="s">
        <v>417</v>
      </c>
      <c r="H11149" s="126" t="s">
        <v>126</v>
      </c>
      <c r="I11149" s="126" t="s">
        <v>418</v>
      </c>
      <c r="J11149" s="126" t="s">
        <v>484</v>
      </c>
      <c r="K11149" s="126" t="s">
        <v>443</v>
      </c>
      <c r="L11149" s="126" t="s">
        <v>485</v>
      </c>
      <c r="M11149" s="130">
        <v>9739.52</v>
      </c>
      <c r="O11149" s="126" t="s">
        <v>486</v>
      </c>
      <c r="P11149" s="130">
        <v>0</v>
      </c>
      <c r="S11149" s="130">
        <v>0</v>
      </c>
      <c r="V11149" s="130">
        <v>32060</v>
      </c>
      <c r="X11149" s="126" t="s">
        <v>487</v>
      </c>
      <c r="Z11149" s="127"/>
      <c r="AA11149" s="128">
        <v>1</v>
      </c>
      <c r="AB11149" s="128">
        <v>60</v>
      </c>
      <c r="AC11149" s="126" t="s">
        <v>366</v>
      </c>
      <c r="AD11149" s="126" t="s">
        <v>19017</v>
      </c>
      <c r="AG11149" s="127"/>
      <c r="AI11149" s="127"/>
    </row>
    <row r="11150" spans="1:35" ht="14.85" customHeight="1">
      <c r="A11150" s="130">
        <v>5015583</v>
      </c>
      <c r="B11150" s="126" t="s">
        <v>413</v>
      </c>
      <c r="C11150" s="126" t="s">
        <v>19024</v>
      </c>
      <c r="D11150" s="126" t="s">
        <v>19025</v>
      </c>
      <c r="E11150" s="126" t="s">
        <v>288</v>
      </c>
      <c r="F11150" s="126" t="s">
        <v>364</v>
      </c>
      <c r="G11150" s="126" t="s">
        <v>417</v>
      </c>
      <c r="H11150" s="126" t="s">
        <v>126</v>
      </c>
      <c r="I11150" s="126" t="s">
        <v>126</v>
      </c>
      <c r="J11150" s="126" t="s">
        <v>484</v>
      </c>
      <c r="K11150" s="126" t="s">
        <v>443</v>
      </c>
      <c r="L11150" s="126" t="s">
        <v>485</v>
      </c>
      <c r="M11150" s="130">
        <v>6817.44</v>
      </c>
      <c r="O11150" s="126" t="s">
        <v>365</v>
      </c>
      <c r="P11150" s="130">
        <v>0</v>
      </c>
      <c r="S11150" s="130">
        <v>0</v>
      </c>
      <c r="V11150" s="130">
        <v>32060</v>
      </c>
      <c r="X11150" s="126" t="s">
        <v>469</v>
      </c>
      <c r="Z11150" s="127"/>
      <c r="AA11150" s="128">
        <v>1</v>
      </c>
      <c r="AB11150" s="128">
        <v>60</v>
      </c>
      <c r="AC11150" s="126" t="s">
        <v>366</v>
      </c>
      <c r="AD11150" s="126" t="s">
        <v>19017</v>
      </c>
      <c r="AG11150" s="127"/>
      <c r="AI11150" s="127"/>
    </row>
    <row r="11151" spans="1:35" ht="14.85" customHeight="1">
      <c r="A11151" s="130">
        <v>5015578</v>
      </c>
      <c r="B11151" s="126" t="s">
        <v>413</v>
      </c>
      <c r="C11151" s="126" t="s">
        <v>21759</v>
      </c>
      <c r="D11151" s="126" t="s">
        <v>19025</v>
      </c>
      <c r="E11151" s="126" t="s">
        <v>288</v>
      </c>
      <c r="F11151" s="126" t="s">
        <v>364</v>
      </c>
      <c r="G11151" s="126" t="s">
        <v>417</v>
      </c>
      <c r="H11151" s="126" t="s">
        <v>126</v>
      </c>
      <c r="I11151" s="126" t="s">
        <v>418</v>
      </c>
      <c r="J11151" s="126" t="s">
        <v>484</v>
      </c>
      <c r="K11151" s="126" t="s">
        <v>443</v>
      </c>
      <c r="L11151" s="126" t="s">
        <v>485</v>
      </c>
      <c r="M11151" s="130">
        <v>9739.52</v>
      </c>
      <c r="O11151" s="126" t="s">
        <v>486</v>
      </c>
      <c r="P11151" s="130">
        <v>0</v>
      </c>
      <c r="S11151" s="130">
        <v>0</v>
      </c>
      <c r="V11151" s="130">
        <v>32060</v>
      </c>
      <c r="X11151" s="126" t="s">
        <v>549</v>
      </c>
      <c r="Z11151" s="127"/>
      <c r="AA11151" s="128">
        <v>2</v>
      </c>
      <c r="AB11151" s="128">
        <v>60</v>
      </c>
      <c r="AC11151" s="126" t="s">
        <v>366</v>
      </c>
      <c r="AD11151" s="126" t="s">
        <v>19017</v>
      </c>
      <c r="AG11151" s="127"/>
      <c r="AI11151" s="127"/>
    </row>
    <row r="11152" spans="1:35" ht="14.85" customHeight="1">
      <c r="A11152" s="130">
        <v>5015580</v>
      </c>
      <c r="B11152" s="126" t="s">
        <v>413</v>
      </c>
      <c r="C11152" s="126" t="s">
        <v>21759</v>
      </c>
      <c r="D11152" s="126" t="s">
        <v>19025</v>
      </c>
      <c r="E11152" s="126" t="s">
        <v>288</v>
      </c>
      <c r="F11152" s="126" t="s">
        <v>364</v>
      </c>
      <c r="G11152" s="126" t="s">
        <v>417</v>
      </c>
      <c r="H11152" s="126" t="s">
        <v>126</v>
      </c>
      <c r="I11152" s="126" t="s">
        <v>126</v>
      </c>
      <c r="J11152" s="126" t="s">
        <v>484</v>
      </c>
      <c r="K11152" s="126" t="s">
        <v>443</v>
      </c>
      <c r="L11152" s="126" t="s">
        <v>485</v>
      </c>
      <c r="M11152" s="130">
        <v>6817.44</v>
      </c>
      <c r="O11152" s="126" t="s">
        <v>365</v>
      </c>
      <c r="P11152" s="130">
        <v>0</v>
      </c>
      <c r="S11152" s="130">
        <v>0</v>
      </c>
      <c r="V11152" s="130">
        <v>32060</v>
      </c>
      <c r="X11152" s="126" t="s">
        <v>510</v>
      </c>
      <c r="Z11152" s="127"/>
      <c r="AA11152" s="128">
        <v>2</v>
      </c>
      <c r="AB11152" s="128">
        <v>60</v>
      </c>
      <c r="AC11152" s="126" t="s">
        <v>366</v>
      </c>
      <c r="AD11152" s="126" t="s">
        <v>19017</v>
      </c>
      <c r="AG11152" s="127"/>
      <c r="AI11152" s="127"/>
    </row>
    <row r="11153" spans="1:35" ht="14.85" customHeight="1">
      <c r="A11153" s="130">
        <v>5015577</v>
      </c>
      <c r="B11153" s="126" t="s">
        <v>413</v>
      </c>
      <c r="C11153" s="126" t="s">
        <v>21759</v>
      </c>
      <c r="D11153" s="126" t="s">
        <v>19025</v>
      </c>
      <c r="E11153" s="126" t="s">
        <v>288</v>
      </c>
      <c r="F11153" s="126" t="s">
        <v>364</v>
      </c>
      <c r="G11153" s="126" t="s">
        <v>417</v>
      </c>
      <c r="H11153" s="126" t="s">
        <v>126</v>
      </c>
      <c r="I11153" s="126" t="s">
        <v>418</v>
      </c>
      <c r="J11153" s="126" t="s">
        <v>484</v>
      </c>
      <c r="K11153" s="126" t="s">
        <v>443</v>
      </c>
      <c r="L11153" s="126" t="s">
        <v>485</v>
      </c>
      <c r="M11153" s="130">
        <v>9739.52</v>
      </c>
      <c r="O11153" s="126" t="s">
        <v>486</v>
      </c>
      <c r="P11153" s="130">
        <v>0</v>
      </c>
      <c r="S11153" s="130">
        <v>0</v>
      </c>
      <c r="V11153" s="130">
        <v>32060</v>
      </c>
      <c r="X11153" s="126" t="s">
        <v>487</v>
      </c>
      <c r="Z11153" s="127"/>
      <c r="AA11153" s="128">
        <v>1</v>
      </c>
      <c r="AB11153" s="128">
        <v>60</v>
      </c>
      <c r="AC11153" s="126" t="s">
        <v>366</v>
      </c>
      <c r="AD11153" s="126" t="s">
        <v>19017</v>
      </c>
      <c r="AG11153" s="127"/>
      <c r="AI11153" s="127"/>
    </row>
    <row r="11154" spans="1:35" ht="14.85" customHeight="1">
      <c r="A11154" s="130">
        <v>5014705</v>
      </c>
      <c r="B11154" s="126" t="s">
        <v>413</v>
      </c>
      <c r="C11154" s="126" t="s">
        <v>21760</v>
      </c>
      <c r="D11154" s="126" t="s">
        <v>21761</v>
      </c>
      <c r="E11154" s="126" t="s">
        <v>288</v>
      </c>
      <c r="F11154" s="126" t="s">
        <v>364</v>
      </c>
      <c r="G11154" s="126" t="s">
        <v>417</v>
      </c>
      <c r="H11154" s="126" t="s">
        <v>126</v>
      </c>
      <c r="I11154" s="126" t="s">
        <v>418</v>
      </c>
      <c r="J11154" s="126" t="s">
        <v>544</v>
      </c>
      <c r="K11154" s="126" t="s">
        <v>443</v>
      </c>
      <c r="L11154" s="126" t="s">
        <v>545</v>
      </c>
      <c r="M11154" s="130">
        <v>9739.52</v>
      </c>
      <c r="O11154" s="126" t="s">
        <v>486</v>
      </c>
      <c r="P11154" s="130">
        <v>0</v>
      </c>
      <c r="S11154" s="130">
        <v>0</v>
      </c>
      <c r="V11154" s="130">
        <v>35937.379999999997</v>
      </c>
      <c r="X11154" s="126" t="s">
        <v>549</v>
      </c>
      <c r="Z11154" s="127"/>
      <c r="AA11154" s="128">
        <v>2</v>
      </c>
      <c r="AB11154" s="128">
        <v>60</v>
      </c>
      <c r="AC11154" s="126" t="s">
        <v>366</v>
      </c>
      <c r="AD11154" s="126" t="s">
        <v>21762</v>
      </c>
      <c r="AG11154" s="127"/>
      <c r="AI11154" s="127"/>
    </row>
    <row r="11155" spans="1:35" ht="14.85" customHeight="1">
      <c r="A11155" s="130">
        <v>5014703</v>
      </c>
      <c r="B11155" s="126" t="s">
        <v>413</v>
      </c>
      <c r="C11155" s="126" t="s">
        <v>21763</v>
      </c>
      <c r="D11155" s="126" t="s">
        <v>6942</v>
      </c>
      <c r="E11155" s="126" t="s">
        <v>288</v>
      </c>
      <c r="F11155" s="126" t="s">
        <v>364</v>
      </c>
      <c r="G11155" s="126" t="s">
        <v>417</v>
      </c>
      <c r="H11155" s="126" t="s">
        <v>126</v>
      </c>
      <c r="I11155" s="126" t="s">
        <v>126</v>
      </c>
      <c r="J11155" s="126" t="s">
        <v>544</v>
      </c>
      <c r="K11155" s="126" t="s">
        <v>443</v>
      </c>
      <c r="L11155" s="126" t="s">
        <v>545</v>
      </c>
      <c r="M11155" s="130">
        <v>6817.44</v>
      </c>
      <c r="O11155" s="126" t="s">
        <v>365</v>
      </c>
      <c r="P11155" s="130">
        <v>0</v>
      </c>
      <c r="S11155" s="130">
        <v>0</v>
      </c>
      <c r="V11155" s="130">
        <v>9641.73</v>
      </c>
      <c r="X11155" s="126" t="s">
        <v>510</v>
      </c>
      <c r="Z11155" s="127"/>
      <c r="AA11155" s="128">
        <v>2</v>
      </c>
      <c r="AB11155" s="128">
        <v>60</v>
      </c>
      <c r="AC11155" s="126" t="s">
        <v>366</v>
      </c>
      <c r="AD11155" s="126" t="s">
        <v>21762</v>
      </c>
      <c r="AG11155" s="127"/>
      <c r="AI11155" s="127"/>
    </row>
    <row r="11156" spans="1:35" ht="14.85" customHeight="1">
      <c r="A11156" s="130">
        <v>5014697</v>
      </c>
      <c r="B11156" s="126" t="s">
        <v>413</v>
      </c>
      <c r="C11156" s="126" t="s">
        <v>20791</v>
      </c>
      <c r="D11156" s="126" t="s">
        <v>1521</v>
      </c>
      <c r="E11156" s="126" t="s">
        <v>288</v>
      </c>
      <c r="F11156" s="126" t="s">
        <v>491</v>
      </c>
      <c r="G11156" s="126" t="s">
        <v>417</v>
      </c>
      <c r="H11156" s="126" t="s">
        <v>126</v>
      </c>
      <c r="I11156" s="126" t="s">
        <v>418</v>
      </c>
      <c r="J11156" s="126" t="s">
        <v>1522</v>
      </c>
      <c r="K11156" s="126" t="s">
        <v>613</v>
      </c>
      <c r="L11156" s="126" t="s">
        <v>1249</v>
      </c>
      <c r="M11156" s="130">
        <v>2460.38</v>
      </c>
      <c r="N11156" s="126" t="s">
        <v>290</v>
      </c>
      <c r="O11156" s="126" t="s">
        <v>506</v>
      </c>
      <c r="P11156" s="130">
        <v>0</v>
      </c>
      <c r="S11156" s="130">
        <v>0</v>
      </c>
      <c r="V11156" s="130">
        <v>2733.76</v>
      </c>
      <c r="X11156" s="126" t="s">
        <v>1523</v>
      </c>
      <c r="Y11156" s="126" t="s">
        <v>517</v>
      </c>
      <c r="Z11156" s="127" t="s">
        <v>309</v>
      </c>
      <c r="AA11156" s="128">
        <v>1</v>
      </c>
      <c r="AB11156" s="128">
        <v>84</v>
      </c>
      <c r="AD11156" s="126" t="s">
        <v>21762</v>
      </c>
      <c r="AG11156" s="127"/>
      <c r="AI11156" s="127"/>
    </row>
    <row r="11157" spans="1:35" ht="14.85" customHeight="1">
      <c r="A11157" s="130">
        <v>5014698</v>
      </c>
      <c r="B11157" s="126" t="s">
        <v>413</v>
      </c>
      <c r="C11157" s="126" t="s">
        <v>21764</v>
      </c>
      <c r="D11157" s="126" t="s">
        <v>1521</v>
      </c>
      <c r="E11157" s="126" t="s">
        <v>288</v>
      </c>
      <c r="F11157" s="126" t="s">
        <v>491</v>
      </c>
      <c r="G11157" s="126" t="s">
        <v>417</v>
      </c>
      <c r="H11157" s="126" t="s">
        <v>126</v>
      </c>
      <c r="I11157" s="126" t="s">
        <v>418</v>
      </c>
      <c r="J11157" s="126" t="s">
        <v>1522</v>
      </c>
      <c r="K11157" s="126" t="s">
        <v>613</v>
      </c>
      <c r="L11157" s="126" t="s">
        <v>1249</v>
      </c>
      <c r="M11157" s="130">
        <v>2555.92</v>
      </c>
      <c r="N11157" s="126" t="s">
        <v>290</v>
      </c>
      <c r="O11157" s="126" t="s">
        <v>506</v>
      </c>
      <c r="P11157" s="130">
        <v>0</v>
      </c>
      <c r="S11157" s="130">
        <v>0</v>
      </c>
      <c r="V11157" s="130">
        <v>2839.92</v>
      </c>
      <c r="X11157" s="126" t="s">
        <v>1523</v>
      </c>
      <c r="Y11157" s="126" t="s">
        <v>517</v>
      </c>
      <c r="Z11157" s="127" t="s">
        <v>309</v>
      </c>
      <c r="AA11157" s="128">
        <v>1</v>
      </c>
      <c r="AB11157" s="128">
        <v>84</v>
      </c>
      <c r="AD11157" s="126" t="s">
        <v>21762</v>
      </c>
      <c r="AG11157" s="127"/>
      <c r="AI11157" s="127"/>
    </row>
    <row r="11158" spans="1:35" ht="14.85" customHeight="1">
      <c r="A11158" s="130">
        <v>5014696</v>
      </c>
      <c r="B11158" s="126" t="s">
        <v>413</v>
      </c>
      <c r="C11158" s="126" t="s">
        <v>21765</v>
      </c>
      <c r="D11158" s="126" t="s">
        <v>1521</v>
      </c>
      <c r="E11158" s="126" t="s">
        <v>288</v>
      </c>
      <c r="F11158" s="126" t="s">
        <v>491</v>
      </c>
      <c r="G11158" s="126" t="s">
        <v>417</v>
      </c>
      <c r="H11158" s="126" t="s">
        <v>126</v>
      </c>
      <c r="I11158" s="126" t="s">
        <v>418</v>
      </c>
      <c r="J11158" s="126" t="s">
        <v>1522</v>
      </c>
      <c r="K11158" s="126" t="s">
        <v>613</v>
      </c>
      <c r="L11158" s="126" t="s">
        <v>1249</v>
      </c>
      <c r="M11158" s="130">
        <v>2366.6</v>
      </c>
      <c r="N11158" s="126" t="s">
        <v>290</v>
      </c>
      <c r="O11158" s="126" t="s">
        <v>506</v>
      </c>
      <c r="P11158" s="130">
        <v>0</v>
      </c>
      <c r="S11158" s="130">
        <v>0</v>
      </c>
      <c r="V11158" s="130">
        <v>2629.56</v>
      </c>
      <c r="X11158" s="126" t="s">
        <v>1523</v>
      </c>
      <c r="Y11158" s="126" t="s">
        <v>517</v>
      </c>
      <c r="Z11158" s="127" t="s">
        <v>309</v>
      </c>
      <c r="AA11158" s="128">
        <v>1</v>
      </c>
      <c r="AB11158" s="128">
        <v>84</v>
      </c>
      <c r="AD11158" s="126" t="s">
        <v>21762</v>
      </c>
      <c r="AG11158" s="127"/>
      <c r="AI11158" s="127"/>
    </row>
    <row r="11159" spans="1:35" ht="14.85" customHeight="1">
      <c r="A11159" s="130">
        <v>5014699</v>
      </c>
      <c r="B11159" s="126" t="s">
        <v>413</v>
      </c>
      <c r="C11159" s="126" t="s">
        <v>21763</v>
      </c>
      <c r="D11159" s="126" t="s">
        <v>6942</v>
      </c>
      <c r="E11159" s="126" t="s">
        <v>288</v>
      </c>
      <c r="F11159" s="126" t="s">
        <v>364</v>
      </c>
      <c r="G11159" s="126" t="s">
        <v>417</v>
      </c>
      <c r="H11159" s="126" t="s">
        <v>126</v>
      </c>
      <c r="I11159" s="126" t="s">
        <v>418</v>
      </c>
      <c r="J11159" s="126" t="s">
        <v>544</v>
      </c>
      <c r="K11159" s="126" t="s">
        <v>443</v>
      </c>
      <c r="L11159" s="126" t="s">
        <v>545</v>
      </c>
      <c r="M11159" s="130">
        <v>9641.73</v>
      </c>
      <c r="O11159" s="126" t="s">
        <v>486</v>
      </c>
      <c r="P11159" s="130">
        <v>0</v>
      </c>
      <c r="S11159" s="130">
        <v>0</v>
      </c>
      <c r="V11159" s="130">
        <v>9641.73</v>
      </c>
      <c r="X11159" s="126" t="s">
        <v>487</v>
      </c>
      <c r="Z11159" s="127"/>
      <c r="AA11159" s="128">
        <v>1</v>
      </c>
      <c r="AB11159" s="128">
        <v>60</v>
      </c>
      <c r="AC11159" s="126" t="s">
        <v>366</v>
      </c>
      <c r="AD11159" s="126" t="s">
        <v>21762</v>
      </c>
      <c r="AG11159" s="127"/>
      <c r="AI11159" s="127"/>
    </row>
    <row r="11160" spans="1:35" ht="14.85" customHeight="1">
      <c r="A11160" s="130">
        <v>5014721</v>
      </c>
      <c r="B11160" s="126" t="s">
        <v>413</v>
      </c>
      <c r="C11160" s="126" t="s">
        <v>21766</v>
      </c>
      <c r="D11160" s="126" t="s">
        <v>21767</v>
      </c>
      <c r="E11160" s="126" t="s">
        <v>288</v>
      </c>
      <c r="F11160" s="126" t="s">
        <v>364</v>
      </c>
      <c r="G11160" s="126" t="s">
        <v>417</v>
      </c>
      <c r="H11160" s="126" t="s">
        <v>126</v>
      </c>
      <c r="I11160" s="126" t="s">
        <v>418</v>
      </c>
      <c r="J11160" s="126" t="s">
        <v>544</v>
      </c>
      <c r="K11160" s="126" t="s">
        <v>443</v>
      </c>
      <c r="L11160" s="126" t="s">
        <v>545</v>
      </c>
      <c r="M11160" s="130">
        <v>9739.52</v>
      </c>
      <c r="O11160" s="126" t="s">
        <v>486</v>
      </c>
      <c r="P11160" s="130">
        <v>0</v>
      </c>
      <c r="S11160" s="130">
        <v>0</v>
      </c>
      <c r="V11160" s="130">
        <v>22594.78</v>
      </c>
      <c r="X11160" s="126" t="s">
        <v>487</v>
      </c>
      <c r="Z11160" s="127"/>
      <c r="AA11160" s="128">
        <v>1</v>
      </c>
      <c r="AB11160" s="128">
        <v>60</v>
      </c>
      <c r="AC11160" s="126" t="s">
        <v>366</v>
      </c>
      <c r="AD11160" s="126" t="s">
        <v>21762</v>
      </c>
      <c r="AG11160" s="127"/>
      <c r="AI11160" s="127"/>
    </row>
    <row r="11161" spans="1:35" ht="14.85" customHeight="1">
      <c r="A11161" s="130">
        <v>5014752</v>
      </c>
      <c r="B11161" s="126" t="s">
        <v>413</v>
      </c>
      <c r="C11161" s="126" t="s">
        <v>21768</v>
      </c>
      <c r="E11161" s="126" t="s">
        <v>288</v>
      </c>
      <c r="F11161" s="126" t="s">
        <v>591</v>
      </c>
      <c r="G11161" s="126" t="s">
        <v>417</v>
      </c>
      <c r="H11161" s="126" t="s">
        <v>1000</v>
      </c>
      <c r="I11161" s="126" t="s">
        <v>626</v>
      </c>
      <c r="J11161" s="126" t="s">
        <v>1256</v>
      </c>
      <c r="K11161" s="126" t="s">
        <v>535</v>
      </c>
      <c r="L11161" s="126" t="s">
        <v>1257</v>
      </c>
      <c r="M11161" s="130">
        <v>776.56</v>
      </c>
      <c r="N11161" s="126" t="s">
        <v>290</v>
      </c>
      <c r="O11161" s="126" t="s">
        <v>1003</v>
      </c>
      <c r="P11161" s="130">
        <v>0</v>
      </c>
      <c r="S11161" s="130">
        <v>0</v>
      </c>
      <c r="V11161" s="130">
        <v>776.56</v>
      </c>
      <c r="X11161" s="126" t="s">
        <v>1201</v>
      </c>
      <c r="Z11161" s="127"/>
      <c r="AA11161" s="128"/>
      <c r="AB11161" s="128"/>
      <c r="AD11161" s="126" t="s">
        <v>21762</v>
      </c>
      <c r="AG11161" s="127"/>
      <c r="AI11161" s="127"/>
    </row>
    <row r="11162" spans="1:35" ht="14.85" customHeight="1">
      <c r="A11162" s="130">
        <v>5014744</v>
      </c>
      <c r="B11162" s="126" t="s">
        <v>413</v>
      </c>
      <c r="C11162" s="126" t="s">
        <v>21769</v>
      </c>
      <c r="D11162" s="126" t="s">
        <v>3305</v>
      </c>
      <c r="E11162" s="126" t="s">
        <v>288</v>
      </c>
      <c r="F11162" s="126" t="s">
        <v>591</v>
      </c>
      <c r="G11162" s="126" t="s">
        <v>417</v>
      </c>
      <c r="H11162" s="126" t="s">
        <v>1000</v>
      </c>
      <c r="I11162" s="126" t="s">
        <v>626</v>
      </c>
      <c r="J11162" s="126" t="s">
        <v>6193</v>
      </c>
      <c r="K11162" s="126" t="s">
        <v>504</v>
      </c>
      <c r="L11162" s="126" t="s">
        <v>1002</v>
      </c>
      <c r="M11162" s="130">
        <v>935.1</v>
      </c>
      <c r="N11162" s="126" t="s">
        <v>290</v>
      </c>
      <c r="O11162" s="126" t="s">
        <v>1003</v>
      </c>
      <c r="P11162" s="130">
        <v>0</v>
      </c>
      <c r="S11162" s="130">
        <v>0</v>
      </c>
      <c r="V11162" s="130">
        <v>935.1</v>
      </c>
      <c r="X11162" s="126" t="s">
        <v>1245</v>
      </c>
      <c r="Z11162" s="127"/>
      <c r="AA11162" s="128"/>
      <c r="AB11162" s="128"/>
      <c r="AD11162" s="126" t="s">
        <v>21762</v>
      </c>
      <c r="AG11162" s="127"/>
      <c r="AI11162" s="127"/>
    </row>
    <row r="11163" spans="1:35" ht="14.85" customHeight="1">
      <c r="A11163" s="130">
        <v>5014750</v>
      </c>
      <c r="B11163" s="126" t="s">
        <v>413</v>
      </c>
      <c r="C11163" s="126" t="s">
        <v>21770</v>
      </c>
      <c r="D11163" s="126" t="s">
        <v>21771</v>
      </c>
      <c r="E11163" s="126" t="s">
        <v>288</v>
      </c>
      <c r="F11163" s="126" t="s">
        <v>532</v>
      </c>
      <c r="G11163" s="126" t="s">
        <v>312</v>
      </c>
      <c r="H11163" s="126" t="s">
        <v>126</v>
      </c>
      <c r="I11163" s="126" t="s">
        <v>418</v>
      </c>
      <c r="J11163" s="126" t="s">
        <v>1820</v>
      </c>
      <c r="K11163" s="126" t="s">
        <v>628</v>
      </c>
      <c r="L11163" s="126" t="s">
        <v>21772</v>
      </c>
      <c r="M11163" s="130">
        <v>292.32</v>
      </c>
      <c r="O11163" s="126" t="s">
        <v>1459</v>
      </c>
      <c r="P11163" s="130">
        <v>292.32</v>
      </c>
      <c r="R11163" s="126" t="s">
        <v>1460</v>
      </c>
      <c r="S11163" s="130">
        <v>0</v>
      </c>
      <c r="V11163" s="130">
        <v>292.32</v>
      </c>
      <c r="X11163" s="126" t="s">
        <v>1461</v>
      </c>
      <c r="Z11163" s="127"/>
      <c r="AA11163" s="128">
        <v>2500</v>
      </c>
      <c r="AB11163" s="128">
        <v>12</v>
      </c>
      <c r="AD11163" s="126" t="s">
        <v>21762</v>
      </c>
      <c r="AG11163" s="127"/>
      <c r="AI11163" s="127"/>
    </row>
    <row r="11164" spans="1:35" ht="14.85" customHeight="1">
      <c r="A11164" s="130">
        <v>5014741</v>
      </c>
      <c r="B11164" s="126" t="s">
        <v>413</v>
      </c>
      <c r="C11164" s="126" t="s">
        <v>21773</v>
      </c>
      <c r="D11164" s="126" t="s">
        <v>21774</v>
      </c>
      <c r="E11164" s="126" t="s">
        <v>288</v>
      </c>
      <c r="F11164" s="126" t="s">
        <v>555</v>
      </c>
      <c r="G11164" s="126" t="s">
        <v>2301</v>
      </c>
      <c r="H11164" s="126" t="s">
        <v>126</v>
      </c>
      <c r="I11164" s="126" t="s">
        <v>418</v>
      </c>
      <c r="J11164" s="126" t="s">
        <v>557</v>
      </c>
      <c r="K11164" s="126" t="s">
        <v>558</v>
      </c>
      <c r="L11164" s="126" t="s">
        <v>559</v>
      </c>
      <c r="M11164" s="130">
        <v>430.55</v>
      </c>
      <c r="O11164" s="126" t="s">
        <v>560</v>
      </c>
      <c r="P11164" s="130">
        <v>481.21</v>
      </c>
      <c r="R11164" s="126" t="s">
        <v>560</v>
      </c>
      <c r="S11164" s="130">
        <v>496.4</v>
      </c>
      <c r="U11164" s="126" t="s">
        <v>560</v>
      </c>
      <c r="V11164" s="130">
        <v>506.54</v>
      </c>
      <c r="X11164" s="126" t="s">
        <v>561</v>
      </c>
      <c r="Z11164" s="127"/>
      <c r="AA11164" s="128">
        <v>150</v>
      </c>
      <c r="AB11164" s="128"/>
      <c r="AD11164" s="126" t="s">
        <v>21762</v>
      </c>
      <c r="AG11164" s="127"/>
      <c r="AI11164" s="127"/>
    </row>
    <row r="11165" spans="1:35" ht="14.85" customHeight="1">
      <c r="A11165" s="130">
        <v>5000326</v>
      </c>
      <c r="B11165" s="126" t="s">
        <v>21775</v>
      </c>
      <c r="C11165" s="126" t="s">
        <v>21194</v>
      </c>
      <c r="D11165" s="126" t="s">
        <v>6407</v>
      </c>
      <c r="E11165" s="126" t="s">
        <v>288</v>
      </c>
      <c r="F11165" s="126" t="s">
        <v>522</v>
      </c>
      <c r="G11165" s="126" t="s">
        <v>1335</v>
      </c>
      <c r="H11165" s="126" t="s">
        <v>524</v>
      </c>
      <c r="I11165" s="126" t="s">
        <v>126</v>
      </c>
      <c r="J11165" s="126" t="s">
        <v>1770</v>
      </c>
      <c r="K11165" s="126" t="s">
        <v>976</v>
      </c>
      <c r="L11165" s="126" t="s">
        <v>1771</v>
      </c>
      <c r="M11165" s="130">
        <v>38.97</v>
      </c>
      <c r="O11165" s="126" t="s">
        <v>528</v>
      </c>
      <c r="P11165" s="130">
        <v>0</v>
      </c>
      <c r="S11165" s="130">
        <v>0</v>
      </c>
      <c r="V11165" s="130">
        <v>67.48</v>
      </c>
      <c r="X11165" s="126" t="s">
        <v>21195</v>
      </c>
      <c r="Z11165" s="127"/>
      <c r="AA11165" s="128"/>
      <c r="AB11165" s="128"/>
      <c r="AD11165" s="126" t="s">
        <v>562</v>
      </c>
      <c r="AG11165" s="127"/>
      <c r="AI11165" s="127"/>
    </row>
    <row r="11166" spans="1:35" ht="14.85" customHeight="1">
      <c r="A11166" s="130">
        <v>5011059</v>
      </c>
      <c r="B11166" s="126" t="s">
        <v>413</v>
      </c>
      <c r="C11166" s="126" t="s">
        <v>20941</v>
      </c>
      <c r="E11166" s="126" t="s">
        <v>288</v>
      </c>
      <c r="F11166" s="126" t="s">
        <v>364</v>
      </c>
      <c r="G11166" s="126" t="s">
        <v>417</v>
      </c>
      <c r="H11166" s="126" t="s">
        <v>126</v>
      </c>
      <c r="I11166" s="126" t="s">
        <v>126</v>
      </c>
      <c r="J11166" s="126" t="s">
        <v>466</v>
      </c>
      <c r="K11166" s="126" t="s">
        <v>467</v>
      </c>
      <c r="L11166" s="126" t="s">
        <v>468</v>
      </c>
      <c r="M11166" s="130">
        <v>9739.1299999999992</v>
      </c>
      <c r="O11166" s="126" t="s">
        <v>486</v>
      </c>
      <c r="P11166" s="130">
        <v>0</v>
      </c>
      <c r="S11166" s="130">
        <v>0</v>
      </c>
      <c r="V11166" s="130">
        <v>11589.55</v>
      </c>
      <c r="X11166" s="126" t="s">
        <v>487</v>
      </c>
      <c r="Z11166" s="127"/>
      <c r="AA11166" s="128">
        <v>1</v>
      </c>
      <c r="AB11166" s="128">
        <v>60</v>
      </c>
      <c r="AC11166" s="126" t="s">
        <v>366</v>
      </c>
      <c r="AD11166" s="126" t="s">
        <v>1222</v>
      </c>
      <c r="AG11166" s="127"/>
      <c r="AI11166" s="127"/>
    </row>
    <row r="11167" spans="1:35" ht="14.85" customHeight="1">
      <c r="A11167" s="130">
        <v>5011058</v>
      </c>
      <c r="B11167" s="126" t="s">
        <v>413</v>
      </c>
      <c r="C11167" s="126" t="s">
        <v>18116</v>
      </c>
      <c r="E11167" s="126" t="s">
        <v>288</v>
      </c>
      <c r="F11167" s="126" t="s">
        <v>364</v>
      </c>
      <c r="G11167" s="126" t="s">
        <v>417</v>
      </c>
      <c r="H11167" s="126" t="s">
        <v>126</v>
      </c>
      <c r="I11167" s="126" t="s">
        <v>126</v>
      </c>
      <c r="J11167" s="126" t="s">
        <v>466</v>
      </c>
      <c r="K11167" s="126" t="s">
        <v>467</v>
      </c>
      <c r="L11167" s="126" t="s">
        <v>468</v>
      </c>
      <c r="M11167" s="130">
        <v>9739.1299999999992</v>
      </c>
      <c r="O11167" s="126" t="s">
        <v>486</v>
      </c>
      <c r="P11167" s="130">
        <v>0</v>
      </c>
      <c r="S11167" s="130">
        <v>0</v>
      </c>
      <c r="V11167" s="130">
        <v>14511.29</v>
      </c>
      <c r="X11167" s="126" t="s">
        <v>487</v>
      </c>
      <c r="Z11167" s="127"/>
      <c r="AA11167" s="128">
        <v>1</v>
      </c>
      <c r="AB11167" s="128">
        <v>60</v>
      </c>
      <c r="AC11167" s="126" t="s">
        <v>366</v>
      </c>
      <c r="AD11167" s="126" t="s">
        <v>1222</v>
      </c>
      <c r="AG11167" s="127"/>
      <c r="AI11167" s="127"/>
    </row>
    <row r="11168" spans="1:35" ht="14.85" customHeight="1">
      <c r="A11168" s="130">
        <v>5011057</v>
      </c>
      <c r="B11168" s="126" t="s">
        <v>413</v>
      </c>
      <c r="C11168" s="126" t="s">
        <v>16473</v>
      </c>
      <c r="E11168" s="126" t="s">
        <v>288</v>
      </c>
      <c r="F11168" s="126" t="s">
        <v>364</v>
      </c>
      <c r="G11168" s="126" t="s">
        <v>417</v>
      </c>
      <c r="H11168" s="126" t="s">
        <v>126</v>
      </c>
      <c r="I11168" s="126" t="s">
        <v>126</v>
      </c>
      <c r="J11168" s="126" t="s">
        <v>466</v>
      </c>
      <c r="K11168" s="126" t="s">
        <v>467</v>
      </c>
      <c r="L11168" s="126" t="s">
        <v>468</v>
      </c>
      <c r="M11168" s="130">
        <v>9739.1299999999992</v>
      </c>
      <c r="O11168" s="126" t="s">
        <v>486</v>
      </c>
      <c r="P11168" s="130">
        <v>0</v>
      </c>
      <c r="S11168" s="130">
        <v>0</v>
      </c>
      <c r="V11168" s="130">
        <v>16459.12</v>
      </c>
      <c r="X11168" s="126" t="s">
        <v>487</v>
      </c>
      <c r="Z11168" s="127"/>
      <c r="AA11168" s="128">
        <v>1</v>
      </c>
      <c r="AB11168" s="128">
        <v>60</v>
      </c>
      <c r="AC11168" s="126" t="s">
        <v>366</v>
      </c>
      <c r="AD11168" s="126" t="s">
        <v>1222</v>
      </c>
      <c r="AG11168" s="127"/>
      <c r="AI11168" s="127"/>
    </row>
    <row r="11169" spans="1:35" ht="14.85" customHeight="1">
      <c r="A11169" s="130">
        <v>5011056</v>
      </c>
      <c r="B11169" s="126" t="s">
        <v>413</v>
      </c>
      <c r="C11169" s="126" t="s">
        <v>18111</v>
      </c>
      <c r="E11169" s="126" t="s">
        <v>288</v>
      </c>
      <c r="F11169" s="126" t="s">
        <v>364</v>
      </c>
      <c r="G11169" s="126" t="s">
        <v>417</v>
      </c>
      <c r="H11169" s="126" t="s">
        <v>126</v>
      </c>
      <c r="I11169" s="126" t="s">
        <v>126</v>
      </c>
      <c r="J11169" s="126" t="s">
        <v>466</v>
      </c>
      <c r="K11169" s="126" t="s">
        <v>467</v>
      </c>
      <c r="L11169" s="126" t="s">
        <v>468</v>
      </c>
      <c r="M11169" s="130">
        <v>9739.1299999999992</v>
      </c>
      <c r="O11169" s="126" t="s">
        <v>486</v>
      </c>
      <c r="P11169" s="130">
        <v>0</v>
      </c>
      <c r="S11169" s="130">
        <v>0</v>
      </c>
      <c r="V11169" s="130">
        <v>22302.58</v>
      </c>
      <c r="X11169" s="126" t="s">
        <v>487</v>
      </c>
      <c r="Z11169" s="127"/>
      <c r="AA11169" s="128">
        <v>1</v>
      </c>
      <c r="AB11169" s="128">
        <v>60</v>
      </c>
      <c r="AC11169" s="126" t="s">
        <v>366</v>
      </c>
      <c r="AD11169" s="126" t="s">
        <v>1222</v>
      </c>
      <c r="AG11169" s="127"/>
      <c r="AI11169" s="127"/>
    </row>
    <row r="11170" spans="1:35" ht="14.85" customHeight="1">
      <c r="A11170" s="130">
        <v>5011055</v>
      </c>
      <c r="B11170" s="126" t="s">
        <v>413</v>
      </c>
      <c r="C11170" s="126" t="s">
        <v>21076</v>
      </c>
      <c r="E11170" s="126" t="s">
        <v>288</v>
      </c>
      <c r="F11170" s="126" t="s">
        <v>364</v>
      </c>
      <c r="G11170" s="126" t="s">
        <v>417</v>
      </c>
      <c r="H11170" s="126" t="s">
        <v>126</v>
      </c>
      <c r="I11170" s="126" t="s">
        <v>126</v>
      </c>
      <c r="J11170" s="126" t="s">
        <v>466</v>
      </c>
      <c r="K11170" s="126" t="s">
        <v>467</v>
      </c>
      <c r="L11170" s="126" t="s">
        <v>468</v>
      </c>
      <c r="M11170" s="130">
        <v>9739.1299999999992</v>
      </c>
      <c r="O11170" s="126" t="s">
        <v>486</v>
      </c>
      <c r="P11170" s="130">
        <v>0</v>
      </c>
      <c r="S11170" s="130">
        <v>0</v>
      </c>
      <c r="V11170" s="130">
        <v>37885.199999999997</v>
      </c>
      <c r="X11170" s="126" t="s">
        <v>487</v>
      </c>
      <c r="Z11170" s="127"/>
      <c r="AA11170" s="128">
        <v>1</v>
      </c>
      <c r="AB11170" s="128">
        <v>60</v>
      </c>
      <c r="AC11170" s="126" t="s">
        <v>366</v>
      </c>
      <c r="AD11170" s="126" t="s">
        <v>1222</v>
      </c>
      <c r="AG11170" s="127"/>
      <c r="AI11170" s="127"/>
    </row>
    <row r="11171" spans="1:35" ht="14.85" customHeight="1">
      <c r="A11171" s="130">
        <v>5014852</v>
      </c>
      <c r="B11171" s="126" t="s">
        <v>413</v>
      </c>
      <c r="C11171" s="126" t="s">
        <v>19866</v>
      </c>
      <c r="D11171" s="126" t="s">
        <v>19867</v>
      </c>
      <c r="E11171" s="126" t="s">
        <v>288</v>
      </c>
      <c r="F11171" s="126" t="s">
        <v>364</v>
      </c>
      <c r="G11171" s="126" t="s">
        <v>417</v>
      </c>
      <c r="H11171" s="126" t="s">
        <v>126</v>
      </c>
      <c r="I11171" s="126" t="s">
        <v>418</v>
      </c>
      <c r="J11171" s="126" t="s">
        <v>484</v>
      </c>
      <c r="K11171" s="126" t="s">
        <v>443</v>
      </c>
      <c r="L11171" s="126" t="s">
        <v>485</v>
      </c>
      <c r="M11171" s="130">
        <v>9739.52</v>
      </c>
      <c r="O11171" s="126" t="s">
        <v>486</v>
      </c>
      <c r="P11171" s="130">
        <v>0</v>
      </c>
      <c r="S11171" s="130">
        <v>0</v>
      </c>
      <c r="V11171" s="130">
        <v>13580</v>
      </c>
      <c r="X11171" s="126" t="s">
        <v>487</v>
      </c>
      <c r="Z11171" s="127"/>
      <c r="AA11171" s="128">
        <v>1</v>
      </c>
      <c r="AB11171" s="128">
        <v>60</v>
      </c>
      <c r="AC11171" s="126" t="s">
        <v>366</v>
      </c>
      <c r="AD11171" s="126" t="s">
        <v>17564</v>
      </c>
      <c r="AG11171" s="127"/>
      <c r="AI11171" s="127"/>
    </row>
    <row r="11172" spans="1:35" ht="14.85" customHeight="1">
      <c r="A11172" s="130">
        <v>5014851</v>
      </c>
      <c r="B11172" s="126" t="s">
        <v>413</v>
      </c>
      <c r="C11172" s="126" t="s">
        <v>21755</v>
      </c>
      <c r="D11172" s="126" t="s">
        <v>19867</v>
      </c>
      <c r="E11172" s="126" t="s">
        <v>288</v>
      </c>
      <c r="F11172" s="126" t="s">
        <v>364</v>
      </c>
      <c r="G11172" s="126" t="s">
        <v>417</v>
      </c>
      <c r="H11172" s="126" t="s">
        <v>126</v>
      </c>
      <c r="I11172" s="126" t="s">
        <v>126</v>
      </c>
      <c r="J11172" s="126" t="s">
        <v>484</v>
      </c>
      <c r="K11172" s="126" t="s">
        <v>443</v>
      </c>
      <c r="L11172" s="126" t="s">
        <v>485</v>
      </c>
      <c r="M11172" s="130">
        <v>6817.44</v>
      </c>
      <c r="O11172" s="126" t="s">
        <v>365</v>
      </c>
      <c r="P11172" s="130">
        <v>0</v>
      </c>
      <c r="S11172" s="130">
        <v>0</v>
      </c>
      <c r="V11172" s="130">
        <v>13580</v>
      </c>
      <c r="X11172" s="126" t="s">
        <v>510</v>
      </c>
      <c r="Z11172" s="127"/>
      <c r="AA11172" s="128">
        <v>2</v>
      </c>
      <c r="AB11172" s="128">
        <v>60</v>
      </c>
      <c r="AC11172" s="126" t="s">
        <v>366</v>
      </c>
      <c r="AD11172" s="126" t="s">
        <v>17564</v>
      </c>
      <c r="AG11172" s="127"/>
      <c r="AI11172" s="127"/>
    </row>
    <row r="11173" spans="1:35" ht="14.85" customHeight="1">
      <c r="A11173" s="130">
        <v>5014849</v>
      </c>
      <c r="B11173" s="126" t="s">
        <v>413</v>
      </c>
      <c r="C11173" s="126" t="s">
        <v>21755</v>
      </c>
      <c r="D11173" s="126" t="s">
        <v>19867</v>
      </c>
      <c r="E11173" s="126" t="s">
        <v>288</v>
      </c>
      <c r="F11173" s="126" t="s">
        <v>364</v>
      </c>
      <c r="G11173" s="126" t="s">
        <v>417</v>
      </c>
      <c r="H11173" s="126" t="s">
        <v>126</v>
      </c>
      <c r="I11173" s="126" t="s">
        <v>418</v>
      </c>
      <c r="J11173" s="126" t="s">
        <v>484</v>
      </c>
      <c r="K11173" s="126" t="s">
        <v>443</v>
      </c>
      <c r="L11173" s="126" t="s">
        <v>485</v>
      </c>
      <c r="M11173" s="130">
        <v>9739.52</v>
      </c>
      <c r="O11173" s="126" t="s">
        <v>486</v>
      </c>
      <c r="P11173" s="130">
        <v>0</v>
      </c>
      <c r="S11173" s="130">
        <v>0</v>
      </c>
      <c r="V11173" s="130">
        <v>13580</v>
      </c>
      <c r="X11173" s="126" t="s">
        <v>549</v>
      </c>
      <c r="Z11173" s="127"/>
      <c r="AA11173" s="128">
        <v>2</v>
      </c>
      <c r="AB11173" s="128">
        <v>60</v>
      </c>
      <c r="AC11173" s="126" t="s">
        <v>366</v>
      </c>
      <c r="AD11173" s="126" t="s">
        <v>17564</v>
      </c>
      <c r="AG11173" s="127"/>
      <c r="AI11173" s="127"/>
    </row>
    <row r="11174" spans="1:35" ht="14.85" customHeight="1">
      <c r="A11174" s="130">
        <v>5014848</v>
      </c>
      <c r="B11174" s="126" t="s">
        <v>413</v>
      </c>
      <c r="C11174" s="126" t="s">
        <v>21755</v>
      </c>
      <c r="D11174" s="126" t="s">
        <v>19867</v>
      </c>
      <c r="E11174" s="126" t="s">
        <v>288</v>
      </c>
      <c r="F11174" s="126" t="s">
        <v>364</v>
      </c>
      <c r="G11174" s="126" t="s">
        <v>417</v>
      </c>
      <c r="H11174" s="126" t="s">
        <v>126</v>
      </c>
      <c r="I11174" s="126" t="s">
        <v>418</v>
      </c>
      <c r="J11174" s="126" t="s">
        <v>484</v>
      </c>
      <c r="K11174" s="126" t="s">
        <v>443</v>
      </c>
      <c r="L11174" s="126" t="s">
        <v>485</v>
      </c>
      <c r="M11174" s="130">
        <v>9739.52</v>
      </c>
      <c r="O11174" s="126" t="s">
        <v>486</v>
      </c>
      <c r="P11174" s="130">
        <v>0</v>
      </c>
      <c r="S11174" s="130">
        <v>0</v>
      </c>
      <c r="V11174" s="130">
        <v>13580</v>
      </c>
      <c r="X11174" s="126" t="s">
        <v>487</v>
      </c>
      <c r="Z11174" s="127"/>
      <c r="AA11174" s="128">
        <v>1</v>
      </c>
      <c r="AB11174" s="128">
        <v>60</v>
      </c>
      <c r="AC11174" s="126" t="s">
        <v>366</v>
      </c>
      <c r="AD11174" s="126" t="s">
        <v>17564</v>
      </c>
      <c r="AG11174" s="127"/>
      <c r="AI11174" s="127"/>
    </row>
    <row r="11175" spans="1:35" ht="14.85" customHeight="1">
      <c r="A11175" s="130">
        <v>5014874</v>
      </c>
      <c r="B11175" s="126" t="s">
        <v>413</v>
      </c>
      <c r="C11175" s="126" t="s">
        <v>17570</v>
      </c>
      <c r="D11175" s="126" t="s">
        <v>17571</v>
      </c>
      <c r="E11175" s="126" t="s">
        <v>288</v>
      </c>
      <c r="F11175" s="126" t="s">
        <v>364</v>
      </c>
      <c r="G11175" s="126" t="s">
        <v>417</v>
      </c>
      <c r="H11175" s="126" t="s">
        <v>126</v>
      </c>
      <c r="I11175" s="126" t="s">
        <v>126</v>
      </c>
      <c r="J11175" s="126" t="s">
        <v>484</v>
      </c>
      <c r="K11175" s="126" t="s">
        <v>443</v>
      </c>
      <c r="L11175" s="126" t="s">
        <v>485</v>
      </c>
      <c r="M11175" s="130">
        <v>6817.44</v>
      </c>
      <c r="O11175" s="126" t="s">
        <v>365</v>
      </c>
      <c r="P11175" s="130">
        <v>0</v>
      </c>
      <c r="S11175" s="130">
        <v>0</v>
      </c>
      <c r="V11175" s="130">
        <v>32060</v>
      </c>
      <c r="X11175" s="126" t="s">
        <v>469</v>
      </c>
      <c r="Z11175" s="127"/>
      <c r="AA11175" s="128">
        <v>1</v>
      </c>
      <c r="AB11175" s="128">
        <v>60</v>
      </c>
      <c r="AC11175" s="126" t="s">
        <v>366</v>
      </c>
      <c r="AD11175" s="126" t="s">
        <v>17564</v>
      </c>
      <c r="AG11175" s="127"/>
      <c r="AI11175" s="127"/>
    </row>
    <row r="11176" spans="1:35" ht="14.85" customHeight="1">
      <c r="A11176" s="130">
        <v>5014883</v>
      </c>
      <c r="B11176" s="126" t="s">
        <v>413</v>
      </c>
      <c r="C11176" s="126" t="s">
        <v>21776</v>
      </c>
      <c r="D11176" s="126" t="s">
        <v>20348</v>
      </c>
      <c r="E11176" s="126" t="s">
        <v>288</v>
      </c>
      <c r="F11176" s="126" t="s">
        <v>364</v>
      </c>
      <c r="G11176" s="126" t="s">
        <v>417</v>
      </c>
      <c r="H11176" s="126" t="s">
        <v>126</v>
      </c>
      <c r="I11176" s="126" t="s">
        <v>126</v>
      </c>
      <c r="J11176" s="126" t="s">
        <v>484</v>
      </c>
      <c r="K11176" s="126" t="s">
        <v>443</v>
      </c>
      <c r="L11176" s="126" t="s">
        <v>485</v>
      </c>
      <c r="M11176" s="130">
        <v>6817.44</v>
      </c>
      <c r="O11176" s="126" t="s">
        <v>365</v>
      </c>
      <c r="P11176" s="130">
        <v>0</v>
      </c>
      <c r="S11176" s="130">
        <v>0</v>
      </c>
      <c r="V11176" s="130">
        <v>13580</v>
      </c>
      <c r="X11176" s="126" t="s">
        <v>510</v>
      </c>
      <c r="Z11176" s="127"/>
      <c r="AA11176" s="128">
        <v>2</v>
      </c>
      <c r="AB11176" s="128">
        <v>60</v>
      </c>
      <c r="AC11176" s="126" t="s">
        <v>366</v>
      </c>
      <c r="AD11176" s="126" t="s">
        <v>17564</v>
      </c>
      <c r="AG11176" s="127"/>
      <c r="AI11176" s="127"/>
    </row>
    <row r="11177" spans="1:35" ht="14.85" customHeight="1">
      <c r="A11177" s="130">
        <v>5014884</v>
      </c>
      <c r="B11177" s="126" t="s">
        <v>413</v>
      </c>
      <c r="C11177" s="126" t="s">
        <v>20347</v>
      </c>
      <c r="D11177" s="126" t="s">
        <v>20348</v>
      </c>
      <c r="E11177" s="126" t="s">
        <v>288</v>
      </c>
      <c r="F11177" s="126" t="s">
        <v>364</v>
      </c>
      <c r="G11177" s="126" t="s">
        <v>417</v>
      </c>
      <c r="H11177" s="126" t="s">
        <v>126</v>
      </c>
      <c r="I11177" s="126" t="s">
        <v>418</v>
      </c>
      <c r="J11177" s="126" t="s">
        <v>484</v>
      </c>
      <c r="K11177" s="126" t="s">
        <v>443</v>
      </c>
      <c r="L11177" s="126" t="s">
        <v>485</v>
      </c>
      <c r="M11177" s="130">
        <v>9739.52</v>
      </c>
      <c r="O11177" s="126" t="s">
        <v>486</v>
      </c>
      <c r="P11177" s="130">
        <v>0</v>
      </c>
      <c r="S11177" s="130">
        <v>0</v>
      </c>
      <c r="V11177" s="130">
        <v>18480</v>
      </c>
      <c r="X11177" s="126" t="s">
        <v>487</v>
      </c>
      <c r="Z11177" s="127"/>
      <c r="AA11177" s="128">
        <v>1</v>
      </c>
      <c r="AB11177" s="128">
        <v>60</v>
      </c>
      <c r="AC11177" s="126" t="s">
        <v>366</v>
      </c>
      <c r="AD11177" s="126" t="s">
        <v>17564</v>
      </c>
      <c r="AG11177" s="127"/>
      <c r="AI11177" s="127"/>
    </row>
    <row r="11178" spans="1:35" ht="14.85" customHeight="1">
      <c r="A11178" s="130">
        <v>5014881</v>
      </c>
      <c r="B11178" s="126" t="s">
        <v>413</v>
      </c>
      <c r="C11178" s="126" t="s">
        <v>21776</v>
      </c>
      <c r="D11178" s="126" t="s">
        <v>20348</v>
      </c>
      <c r="E11178" s="126" t="s">
        <v>288</v>
      </c>
      <c r="F11178" s="126" t="s">
        <v>364</v>
      </c>
      <c r="G11178" s="126" t="s">
        <v>417</v>
      </c>
      <c r="H11178" s="126" t="s">
        <v>126</v>
      </c>
      <c r="I11178" s="126" t="s">
        <v>418</v>
      </c>
      <c r="J11178" s="126" t="s">
        <v>484</v>
      </c>
      <c r="K11178" s="126" t="s">
        <v>443</v>
      </c>
      <c r="L11178" s="126" t="s">
        <v>485</v>
      </c>
      <c r="M11178" s="130">
        <v>9739.52</v>
      </c>
      <c r="O11178" s="126" t="s">
        <v>486</v>
      </c>
      <c r="P11178" s="130">
        <v>0</v>
      </c>
      <c r="S11178" s="130">
        <v>0</v>
      </c>
      <c r="V11178" s="130">
        <v>13580</v>
      </c>
      <c r="X11178" s="126" t="s">
        <v>549</v>
      </c>
      <c r="Z11178" s="127"/>
      <c r="AA11178" s="128">
        <v>2</v>
      </c>
      <c r="AB11178" s="128">
        <v>60</v>
      </c>
      <c r="AC11178" s="126" t="s">
        <v>366</v>
      </c>
      <c r="AD11178" s="126" t="s">
        <v>17564</v>
      </c>
      <c r="AG11178" s="127"/>
      <c r="AI11178" s="127"/>
    </row>
    <row r="11179" spans="1:35" ht="14.85" customHeight="1">
      <c r="A11179" s="130">
        <v>5015022</v>
      </c>
      <c r="B11179" s="126" t="s">
        <v>413</v>
      </c>
      <c r="C11179" s="126" t="s">
        <v>21777</v>
      </c>
      <c r="D11179" s="126" t="s">
        <v>21778</v>
      </c>
      <c r="E11179" s="126" t="s">
        <v>288</v>
      </c>
      <c r="F11179" s="126" t="s">
        <v>440</v>
      </c>
      <c r="G11179" s="126" t="s">
        <v>458</v>
      </c>
      <c r="H11179" s="126" t="s">
        <v>126</v>
      </c>
      <c r="I11179" s="126" t="s">
        <v>418</v>
      </c>
      <c r="J11179" s="126" t="s">
        <v>8477</v>
      </c>
      <c r="K11179" s="126" t="s">
        <v>613</v>
      </c>
      <c r="L11179" s="126" t="s">
        <v>8478</v>
      </c>
      <c r="M11179" s="130">
        <v>5270.42</v>
      </c>
      <c r="O11179" s="126" t="s">
        <v>445</v>
      </c>
      <c r="P11179" s="130">
        <v>0</v>
      </c>
      <c r="S11179" s="130">
        <v>0</v>
      </c>
      <c r="V11179" s="130">
        <v>5270.42</v>
      </c>
      <c r="X11179" s="126" t="s">
        <v>2349</v>
      </c>
      <c r="Z11179" s="127"/>
      <c r="AA11179" s="128">
        <v>60</v>
      </c>
      <c r="AB11179" s="128">
        <v>1</v>
      </c>
      <c r="AD11179" s="126" t="s">
        <v>18509</v>
      </c>
      <c r="AG11179" s="127"/>
      <c r="AI11179" s="127"/>
    </row>
    <row r="11180" spans="1:35" ht="14.85" customHeight="1">
      <c r="A11180" s="130">
        <v>5015071</v>
      </c>
      <c r="B11180" s="126" t="s">
        <v>413</v>
      </c>
      <c r="C11180" s="126" t="s">
        <v>4864</v>
      </c>
      <c r="D11180" s="126" t="s">
        <v>1576</v>
      </c>
      <c r="E11180" s="126" t="s">
        <v>288</v>
      </c>
      <c r="F11180" s="126" t="s">
        <v>491</v>
      </c>
      <c r="G11180" s="126" t="s">
        <v>417</v>
      </c>
      <c r="H11180" s="126" t="s">
        <v>126</v>
      </c>
      <c r="I11180" s="126" t="s">
        <v>418</v>
      </c>
      <c r="J11180" s="126" t="s">
        <v>930</v>
      </c>
      <c r="K11180" s="126" t="s">
        <v>504</v>
      </c>
      <c r="L11180" s="126" t="s">
        <v>931</v>
      </c>
      <c r="M11180" s="130">
        <v>1207.83</v>
      </c>
      <c r="N11180" s="126" t="s">
        <v>290</v>
      </c>
      <c r="O11180" s="126" t="s">
        <v>1577</v>
      </c>
      <c r="P11180" s="130">
        <v>0</v>
      </c>
      <c r="S11180" s="130">
        <v>0</v>
      </c>
      <c r="V11180" s="130">
        <v>1342.04</v>
      </c>
      <c r="X11180" s="126" t="s">
        <v>1578</v>
      </c>
      <c r="Z11180" s="127" t="s">
        <v>309</v>
      </c>
      <c r="AA11180" s="128">
        <v>1</v>
      </c>
      <c r="AB11180" s="128">
        <v>60</v>
      </c>
      <c r="AD11180" s="126" t="s">
        <v>18509</v>
      </c>
      <c r="AG11180" s="127"/>
      <c r="AI11180" s="127"/>
    </row>
    <row r="11181" spans="1:35" ht="14.85" customHeight="1">
      <c r="A11181" s="130">
        <v>5015018</v>
      </c>
      <c r="B11181" s="126" t="s">
        <v>413</v>
      </c>
      <c r="C11181" s="126" t="s">
        <v>21779</v>
      </c>
      <c r="D11181" s="126" t="s">
        <v>21780</v>
      </c>
      <c r="E11181" s="126" t="s">
        <v>288</v>
      </c>
      <c r="F11181" s="126" t="s">
        <v>440</v>
      </c>
      <c r="G11181" s="126" t="s">
        <v>458</v>
      </c>
      <c r="H11181" s="126" t="s">
        <v>126</v>
      </c>
      <c r="I11181" s="126" t="s">
        <v>418</v>
      </c>
      <c r="J11181" s="126" t="s">
        <v>8477</v>
      </c>
      <c r="K11181" s="126" t="s">
        <v>613</v>
      </c>
      <c r="L11181" s="126" t="s">
        <v>8478</v>
      </c>
      <c r="M11181" s="130">
        <v>2287.39</v>
      </c>
      <c r="O11181" s="126" t="s">
        <v>445</v>
      </c>
      <c r="P11181" s="130">
        <v>0</v>
      </c>
      <c r="S11181" s="130">
        <v>0</v>
      </c>
      <c r="V11181" s="130">
        <v>2287.39</v>
      </c>
      <c r="X11181" s="126" t="s">
        <v>600</v>
      </c>
      <c r="Z11181" s="127"/>
      <c r="AA11181" s="128">
        <v>60</v>
      </c>
      <c r="AB11181" s="128">
        <v>1</v>
      </c>
      <c r="AD11181" s="126" t="s">
        <v>18509</v>
      </c>
      <c r="AG11181" s="127"/>
      <c r="AI11181" s="127"/>
    </row>
    <row r="11182" spans="1:35" ht="14.85" customHeight="1">
      <c r="A11182" s="130">
        <v>5015070</v>
      </c>
      <c r="B11182" s="126" t="s">
        <v>413</v>
      </c>
      <c r="C11182" s="126" t="s">
        <v>21781</v>
      </c>
      <c r="D11182" s="126" t="s">
        <v>1576</v>
      </c>
      <c r="E11182" s="126" t="s">
        <v>288</v>
      </c>
      <c r="F11182" s="126" t="s">
        <v>491</v>
      </c>
      <c r="G11182" s="126" t="s">
        <v>417</v>
      </c>
      <c r="H11182" s="126" t="s">
        <v>126</v>
      </c>
      <c r="I11182" s="126" t="s">
        <v>418</v>
      </c>
      <c r="J11182" s="126" t="s">
        <v>930</v>
      </c>
      <c r="K11182" s="126" t="s">
        <v>504</v>
      </c>
      <c r="L11182" s="126" t="s">
        <v>931</v>
      </c>
      <c r="M11182" s="130">
        <v>15734.43</v>
      </c>
      <c r="N11182" s="126" t="s">
        <v>290</v>
      </c>
      <c r="O11182" s="126" t="s">
        <v>1577</v>
      </c>
      <c r="P11182" s="130">
        <v>0</v>
      </c>
      <c r="S11182" s="130">
        <v>0</v>
      </c>
      <c r="V11182" s="130">
        <v>17482.71</v>
      </c>
      <c r="X11182" s="126" t="s">
        <v>1578</v>
      </c>
      <c r="Z11182" s="127" t="s">
        <v>309</v>
      </c>
      <c r="AA11182" s="128">
        <v>1</v>
      </c>
      <c r="AB11182" s="128">
        <v>60</v>
      </c>
      <c r="AD11182" s="126" t="s">
        <v>18509</v>
      </c>
      <c r="AG11182" s="127"/>
      <c r="AI11182" s="127"/>
    </row>
    <row r="11183" spans="1:35" ht="14.85" customHeight="1">
      <c r="A11183" s="130">
        <v>5006139</v>
      </c>
      <c r="B11183" s="126" t="s">
        <v>14307</v>
      </c>
      <c r="C11183" s="126" t="s">
        <v>14308</v>
      </c>
      <c r="D11183" s="126" t="s">
        <v>21782</v>
      </c>
      <c r="E11183" s="126" t="s">
        <v>288</v>
      </c>
      <c r="F11183" s="126" t="s">
        <v>491</v>
      </c>
      <c r="G11183" s="126" t="s">
        <v>417</v>
      </c>
      <c r="H11183" s="126" t="s">
        <v>126</v>
      </c>
      <c r="I11183" s="126" t="s">
        <v>126</v>
      </c>
      <c r="J11183" s="126" t="s">
        <v>2044</v>
      </c>
      <c r="K11183" s="126" t="s">
        <v>984</v>
      </c>
      <c r="L11183" s="126" t="s">
        <v>8979</v>
      </c>
      <c r="M11183" s="130">
        <v>3618.27</v>
      </c>
      <c r="N11183" s="126" t="s">
        <v>290</v>
      </c>
      <c r="O11183" s="126" t="s">
        <v>844</v>
      </c>
      <c r="P11183" s="130">
        <v>0</v>
      </c>
      <c r="S11183" s="130">
        <v>0</v>
      </c>
      <c r="V11183" s="130">
        <v>4020.31</v>
      </c>
      <c r="X11183" s="126" t="s">
        <v>845</v>
      </c>
      <c r="Y11183" s="126" t="s">
        <v>517</v>
      </c>
      <c r="Z11183" s="127" t="s">
        <v>309</v>
      </c>
      <c r="AA11183" s="128">
        <v>1</v>
      </c>
      <c r="AB11183" s="128">
        <v>84</v>
      </c>
      <c r="AD11183" s="126" t="s">
        <v>562</v>
      </c>
      <c r="AG11183" s="127"/>
      <c r="AI11183" s="127"/>
    </row>
    <row r="11184" spans="1:35" ht="14.85" customHeight="1">
      <c r="A11184" s="130">
        <v>5006138</v>
      </c>
      <c r="B11184" s="126" t="s">
        <v>21783</v>
      </c>
      <c r="C11184" s="126" t="s">
        <v>21784</v>
      </c>
      <c r="D11184" s="126" t="s">
        <v>21785</v>
      </c>
      <c r="E11184" s="126" t="s">
        <v>288</v>
      </c>
      <c r="F11184" s="126" t="s">
        <v>753</v>
      </c>
      <c r="G11184" s="126" t="s">
        <v>795</v>
      </c>
      <c r="H11184" s="126" t="s">
        <v>524</v>
      </c>
      <c r="I11184" s="126" t="s">
        <v>418</v>
      </c>
      <c r="J11184" s="126" t="s">
        <v>419</v>
      </c>
      <c r="K11184" s="126" t="s">
        <v>420</v>
      </c>
      <c r="L11184" s="126" t="s">
        <v>421</v>
      </c>
      <c r="M11184" s="130">
        <v>580.83000000000004</v>
      </c>
      <c r="N11184" s="126" t="s">
        <v>290</v>
      </c>
      <c r="O11184" s="126" t="s">
        <v>2012</v>
      </c>
      <c r="P11184" s="130">
        <v>0</v>
      </c>
      <c r="S11184" s="130">
        <v>0</v>
      </c>
      <c r="V11184" s="130">
        <v>580.83000000000004</v>
      </c>
      <c r="X11184" s="126" t="s">
        <v>11417</v>
      </c>
      <c r="Z11184" s="127"/>
      <c r="AA11184" s="128">
        <v>2</v>
      </c>
      <c r="AB11184" s="128">
        <v>6</v>
      </c>
      <c r="AD11184" s="126" t="s">
        <v>562</v>
      </c>
      <c r="AG11184" s="127"/>
      <c r="AI11184" s="127"/>
    </row>
    <row r="11185" spans="1:35" ht="14.85" customHeight="1">
      <c r="A11185" s="130">
        <v>5006137</v>
      </c>
      <c r="B11185" s="126" t="s">
        <v>9479</v>
      </c>
      <c r="C11185" s="126" t="s">
        <v>11917</v>
      </c>
      <c r="D11185" s="126" t="s">
        <v>11918</v>
      </c>
      <c r="E11185" s="126" t="s">
        <v>288</v>
      </c>
      <c r="F11185" s="126" t="s">
        <v>491</v>
      </c>
      <c r="G11185" s="126" t="s">
        <v>417</v>
      </c>
      <c r="H11185" s="126" t="s">
        <v>126</v>
      </c>
      <c r="I11185" s="126" t="s">
        <v>126</v>
      </c>
      <c r="J11185" s="126" t="s">
        <v>2044</v>
      </c>
      <c r="K11185" s="126" t="s">
        <v>984</v>
      </c>
      <c r="L11185" s="126" t="s">
        <v>8979</v>
      </c>
      <c r="M11185" s="130">
        <v>2366.6</v>
      </c>
      <c r="N11185" s="126" t="s">
        <v>290</v>
      </c>
      <c r="O11185" s="126" t="s">
        <v>1311</v>
      </c>
      <c r="P11185" s="130">
        <v>0</v>
      </c>
      <c r="S11185" s="130">
        <v>0</v>
      </c>
      <c r="V11185" s="130">
        <v>2629.56</v>
      </c>
      <c r="X11185" s="126" t="s">
        <v>1312</v>
      </c>
      <c r="Y11185" s="126" t="s">
        <v>517</v>
      </c>
      <c r="Z11185" s="127" t="s">
        <v>309</v>
      </c>
      <c r="AA11185" s="128">
        <v>1</v>
      </c>
      <c r="AB11185" s="128">
        <v>60</v>
      </c>
      <c r="AD11185" s="126" t="s">
        <v>562</v>
      </c>
      <c r="AG11185" s="127"/>
      <c r="AI11185" s="127"/>
    </row>
    <row r="11186" spans="1:35" ht="14.85" customHeight="1">
      <c r="A11186" s="130">
        <v>5006136</v>
      </c>
      <c r="B11186" s="126" t="s">
        <v>21786</v>
      </c>
      <c r="C11186" s="126" t="s">
        <v>15523</v>
      </c>
      <c r="D11186" s="126" t="s">
        <v>21787</v>
      </c>
      <c r="E11186" s="126" t="s">
        <v>288</v>
      </c>
      <c r="F11186" s="126" t="s">
        <v>522</v>
      </c>
      <c r="G11186" s="126" t="s">
        <v>4820</v>
      </c>
      <c r="H11186" s="126" t="s">
        <v>524</v>
      </c>
      <c r="I11186" s="126" t="s">
        <v>126</v>
      </c>
      <c r="J11186" s="126" t="s">
        <v>5567</v>
      </c>
      <c r="K11186" s="126" t="s">
        <v>747</v>
      </c>
      <c r="L11186" s="126" t="s">
        <v>5568</v>
      </c>
      <c r="M11186" s="130">
        <v>13.63</v>
      </c>
      <c r="O11186" s="126" t="s">
        <v>528</v>
      </c>
      <c r="P11186" s="130">
        <v>0</v>
      </c>
      <c r="S11186" s="130">
        <v>0</v>
      </c>
      <c r="V11186" s="130">
        <v>33.6</v>
      </c>
      <c r="X11186" s="126" t="s">
        <v>6181</v>
      </c>
      <c r="Z11186" s="127"/>
      <c r="AA11186" s="128"/>
      <c r="AB11186" s="128"/>
      <c r="AD11186" s="126" t="s">
        <v>562</v>
      </c>
      <c r="AG11186" s="127"/>
      <c r="AI11186" s="127"/>
    </row>
    <row r="11187" spans="1:35" ht="14.85" customHeight="1">
      <c r="A11187" s="130">
        <v>5006135</v>
      </c>
      <c r="B11187" s="126" t="s">
        <v>9479</v>
      </c>
      <c r="C11187" s="126" t="s">
        <v>9480</v>
      </c>
      <c r="D11187" s="126" t="s">
        <v>9481</v>
      </c>
      <c r="E11187" s="126" t="s">
        <v>288</v>
      </c>
      <c r="F11187" s="126" t="s">
        <v>491</v>
      </c>
      <c r="G11187" s="126" t="s">
        <v>417</v>
      </c>
      <c r="H11187" s="126" t="s">
        <v>126</v>
      </c>
      <c r="I11187" s="126" t="s">
        <v>126</v>
      </c>
      <c r="J11187" s="126" t="s">
        <v>2044</v>
      </c>
      <c r="K11187" s="126" t="s">
        <v>984</v>
      </c>
      <c r="L11187" s="126" t="s">
        <v>8979</v>
      </c>
      <c r="M11187" s="130">
        <v>2366.6</v>
      </c>
      <c r="N11187" s="126" t="s">
        <v>290</v>
      </c>
      <c r="O11187" s="126" t="s">
        <v>1311</v>
      </c>
      <c r="P11187" s="130">
        <v>0</v>
      </c>
      <c r="S11187" s="130">
        <v>0</v>
      </c>
      <c r="V11187" s="130">
        <v>2629.56</v>
      </c>
      <c r="X11187" s="126" t="s">
        <v>1312</v>
      </c>
      <c r="Y11187" s="126" t="s">
        <v>517</v>
      </c>
      <c r="Z11187" s="127" t="s">
        <v>309</v>
      </c>
      <c r="AA11187" s="128">
        <v>1</v>
      </c>
      <c r="AB11187" s="128">
        <v>60</v>
      </c>
      <c r="AD11187" s="126" t="s">
        <v>562</v>
      </c>
      <c r="AG11187" s="127"/>
      <c r="AI11187" s="127"/>
    </row>
    <row r="11188" spans="1:35" ht="14.85" customHeight="1">
      <c r="A11188" s="130">
        <v>5006134</v>
      </c>
      <c r="B11188" s="126" t="s">
        <v>21788</v>
      </c>
      <c r="C11188" s="126" t="s">
        <v>15523</v>
      </c>
      <c r="D11188" s="126" t="s">
        <v>6509</v>
      </c>
      <c r="E11188" s="126" t="s">
        <v>288</v>
      </c>
      <c r="F11188" s="126" t="s">
        <v>522</v>
      </c>
      <c r="G11188" s="126" t="s">
        <v>783</v>
      </c>
      <c r="H11188" s="126" t="s">
        <v>524</v>
      </c>
      <c r="I11188" s="126" t="s">
        <v>126</v>
      </c>
      <c r="J11188" s="126" t="s">
        <v>5567</v>
      </c>
      <c r="K11188" s="126" t="s">
        <v>747</v>
      </c>
      <c r="L11188" s="126" t="s">
        <v>5568</v>
      </c>
      <c r="M11188" s="130">
        <v>11.68</v>
      </c>
      <c r="O11188" s="126" t="s">
        <v>528</v>
      </c>
      <c r="P11188" s="130">
        <v>0</v>
      </c>
      <c r="S11188" s="130">
        <v>0</v>
      </c>
      <c r="V11188" s="130">
        <v>30.67</v>
      </c>
      <c r="X11188" s="126" t="s">
        <v>6181</v>
      </c>
      <c r="Z11188" s="127"/>
      <c r="AA11188" s="128"/>
      <c r="AB11188" s="128"/>
      <c r="AD11188" s="126" t="s">
        <v>562</v>
      </c>
      <c r="AG11188" s="127"/>
      <c r="AI11188" s="127"/>
    </row>
    <row r="11189" spans="1:35" ht="14.85" customHeight="1">
      <c r="A11189" s="130">
        <v>5016411</v>
      </c>
      <c r="B11189" s="126" t="s">
        <v>413</v>
      </c>
      <c r="C11189" s="126" t="s">
        <v>21789</v>
      </c>
      <c r="D11189" s="126" t="s">
        <v>21790</v>
      </c>
      <c r="E11189" s="126" t="s">
        <v>288</v>
      </c>
      <c r="F11189" s="126" t="s">
        <v>440</v>
      </c>
      <c r="G11189" s="126" t="s">
        <v>458</v>
      </c>
      <c r="H11189" s="126" t="s">
        <v>126</v>
      </c>
      <c r="I11189" s="126" t="s">
        <v>418</v>
      </c>
      <c r="J11189" s="126" t="s">
        <v>1512</v>
      </c>
      <c r="K11189" s="126" t="s">
        <v>504</v>
      </c>
      <c r="L11189" s="126" t="s">
        <v>1513</v>
      </c>
      <c r="M11189" s="130">
        <v>3662.4</v>
      </c>
      <c r="O11189" s="126" t="s">
        <v>445</v>
      </c>
      <c r="P11189" s="130">
        <v>0</v>
      </c>
      <c r="S11189" s="130">
        <v>0</v>
      </c>
      <c r="V11189" s="130">
        <v>3662.4</v>
      </c>
      <c r="X11189" s="126" t="s">
        <v>472</v>
      </c>
      <c r="Z11189" s="127"/>
      <c r="AA11189" s="128">
        <v>60</v>
      </c>
      <c r="AB11189" s="128">
        <v>1</v>
      </c>
      <c r="AD11189" s="126" t="s">
        <v>21791</v>
      </c>
      <c r="AG11189" s="127"/>
      <c r="AI11189" s="127"/>
    </row>
    <row r="11190" spans="1:35" ht="14.85" customHeight="1">
      <c r="A11190" s="130">
        <v>5016405</v>
      </c>
      <c r="B11190" s="126" t="s">
        <v>413</v>
      </c>
      <c r="C11190" s="126" t="s">
        <v>21792</v>
      </c>
      <c r="D11190" s="126" t="s">
        <v>21793</v>
      </c>
      <c r="E11190" s="126" t="s">
        <v>288</v>
      </c>
      <c r="F11190" s="126" t="s">
        <v>555</v>
      </c>
      <c r="G11190" s="126" t="s">
        <v>907</v>
      </c>
      <c r="H11190" s="126" t="s">
        <v>126</v>
      </c>
      <c r="I11190" s="126" t="s">
        <v>418</v>
      </c>
      <c r="J11190" s="126" t="s">
        <v>908</v>
      </c>
      <c r="K11190" s="126" t="s">
        <v>443</v>
      </c>
      <c r="L11190" s="126" t="s">
        <v>909</v>
      </c>
      <c r="M11190" s="130">
        <v>67.36</v>
      </c>
      <c r="O11190" s="126" t="s">
        <v>560</v>
      </c>
      <c r="P11190" s="130">
        <v>75.28</v>
      </c>
      <c r="R11190" s="126" t="s">
        <v>560</v>
      </c>
      <c r="S11190" s="130">
        <v>77.66</v>
      </c>
      <c r="U11190" s="126" t="s">
        <v>560</v>
      </c>
      <c r="V11190" s="130">
        <v>79.25</v>
      </c>
      <c r="X11190" s="126" t="s">
        <v>561</v>
      </c>
      <c r="Z11190" s="127"/>
      <c r="AA11190" s="128">
        <v>150</v>
      </c>
      <c r="AB11190" s="128"/>
      <c r="AD11190" s="126" t="s">
        <v>21791</v>
      </c>
      <c r="AG11190" s="127"/>
      <c r="AI11190" s="127"/>
    </row>
    <row r="11191" spans="1:35" ht="14.85" customHeight="1">
      <c r="A11191" s="130">
        <v>5016421</v>
      </c>
      <c r="B11191" s="126" t="s">
        <v>413</v>
      </c>
      <c r="C11191" s="126" t="s">
        <v>21794</v>
      </c>
      <c r="D11191" s="126" t="s">
        <v>21795</v>
      </c>
      <c r="E11191" s="126" t="s">
        <v>288</v>
      </c>
      <c r="F11191" s="126" t="s">
        <v>440</v>
      </c>
      <c r="G11191" s="126" t="s">
        <v>458</v>
      </c>
      <c r="H11191" s="126" t="s">
        <v>126</v>
      </c>
      <c r="I11191" s="126" t="s">
        <v>418</v>
      </c>
      <c r="J11191" s="126" t="s">
        <v>1512</v>
      </c>
      <c r="K11191" s="126" t="s">
        <v>504</v>
      </c>
      <c r="L11191" s="126" t="s">
        <v>1513</v>
      </c>
      <c r="M11191" s="130">
        <v>5275.2</v>
      </c>
      <c r="O11191" s="126" t="s">
        <v>445</v>
      </c>
      <c r="P11191" s="130">
        <v>0</v>
      </c>
      <c r="S11191" s="130">
        <v>0</v>
      </c>
      <c r="V11191" s="130">
        <v>5275.2</v>
      </c>
      <c r="X11191" s="126" t="s">
        <v>2349</v>
      </c>
      <c r="Z11191" s="127"/>
      <c r="AA11191" s="128">
        <v>60</v>
      </c>
      <c r="AB11191" s="128">
        <v>1</v>
      </c>
      <c r="AD11191" s="126" t="s">
        <v>21791</v>
      </c>
      <c r="AG11191" s="127"/>
      <c r="AI11191" s="127"/>
    </row>
    <row r="11192" spans="1:35" ht="14.85" customHeight="1">
      <c r="A11192" s="130">
        <v>5003259</v>
      </c>
      <c r="B11192" s="126" t="s">
        <v>21796</v>
      </c>
      <c r="C11192" s="126" t="s">
        <v>21753</v>
      </c>
      <c r="E11192" s="126" t="s">
        <v>288</v>
      </c>
      <c r="F11192" s="126" t="s">
        <v>364</v>
      </c>
      <c r="G11192" s="126" t="s">
        <v>417</v>
      </c>
      <c r="H11192" s="126" t="s">
        <v>126</v>
      </c>
      <c r="I11192" s="126" t="s">
        <v>126</v>
      </c>
      <c r="J11192" s="126" t="s">
        <v>466</v>
      </c>
      <c r="K11192" s="126" t="s">
        <v>467</v>
      </c>
      <c r="L11192" s="126" t="s">
        <v>468</v>
      </c>
      <c r="M11192" s="130">
        <v>6817.44</v>
      </c>
      <c r="O11192" s="126" t="s">
        <v>365</v>
      </c>
      <c r="P11192" s="130">
        <v>0</v>
      </c>
      <c r="S11192" s="130">
        <v>0</v>
      </c>
      <c r="V11192" s="130">
        <v>8217.44</v>
      </c>
      <c r="X11192" s="126" t="s">
        <v>469</v>
      </c>
      <c r="Z11192" s="127"/>
      <c r="AA11192" s="128">
        <v>1</v>
      </c>
      <c r="AB11192" s="128">
        <v>60</v>
      </c>
      <c r="AC11192" s="126" t="s">
        <v>366</v>
      </c>
      <c r="AD11192" s="126" t="s">
        <v>562</v>
      </c>
      <c r="AG11192" s="127"/>
      <c r="AI11192" s="127"/>
    </row>
    <row r="11193" spans="1:35" ht="14.85" customHeight="1">
      <c r="A11193" s="130">
        <v>5003258</v>
      </c>
      <c r="B11193" s="126" t="s">
        <v>21797</v>
      </c>
      <c r="C11193" s="126" t="s">
        <v>19794</v>
      </c>
      <c r="D11193" s="126" t="s">
        <v>21798</v>
      </c>
      <c r="E11193" s="126" t="s">
        <v>288</v>
      </c>
      <c r="F11193" s="126" t="s">
        <v>491</v>
      </c>
      <c r="G11193" s="126" t="s">
        <v>417</v>
      </c>
      <c r="H11193" s="126" t="s">
        <v>126</v>
      </c>
      <c r="I11193" s="126" t="s">
        <v>126</v>
      </c>
      <c r="J11193" s="126" t="s">
        <v>12458</v>
      </c>
      <c r="K11193" s="126" t="s">
        <v>747</v>
      </c>
      <c r="L11193" s="126" t="s">
        <v>931</v>
      </c>
      <c r="M11193" s="130">
        <v>973.99</v>
      </c>
      <c r="O11193" s="126" t="s">
        <v>721</v>
      </c>
      <c r="P11193" s="130">
        <v>0</v>
      </c>
      <c r="S11193" s="130">
        <v>0</v>
      </c>
      <c r="V11193" s="130">
        <v>973.99</v>
      </c>
      <c r="X11193" s="126" t="s">
        <v>8078</v>
      </c>
      <c r="Z11193" s="127"/>
      <c r="AA11193" s="128">
        <v>1</v>
      </c>
      <c r="AB11193" s="128">
        <v>60</v>
      </c>
      <c r="AD11193" s="126" t="s">
        <v>562</v>
      </c>
      <c r="AG11193" s="127"/>
      <c r="AI11193" s="127"/>
    </row>
    <row r="11194" spans="1:35" ht="14.85" customHeight="1">
      <c r="A11194" s="130">
        <v>5003257</v>
      </c>
      <c r="B11194" s="126" t="s">
        <v>21799</v>
      </c>
      <c r="C11194" s="126" t="s">
        <v>21800</v>
      </c>
      <c r="E11194" s="126" t="s">
        <v>288</v>
      </c>
      <c r="F11194" s="126" t="s">
        <v>416</v>
      </c>
      <c r="G11194" s="126" t="s">
        <v>417</v>
      </c>
      <c r="H11194" s="126" t="s">
        <v>126</v>
      </c>
      <c r="I11194" s="126" t="s">
        <v>126</v>
      </c>
      <c r="J11194" s="126" t="s">
        <v>2185</v>
      </c>
      <c r="K11194" s="126" t="s">
        <v>747</v>
      </c>
      <c r="L11194" s="126" t="s">
        <v>1018</v>
      </c>
      <c r="M11194" s="130">
        <v>974.4</v>
      </c>
      <c r="O11194" s="126" t="s">
        <v>427</v>
      </c>
      <c r="P11194" s="130">
        <v>0</v>
      </c>
      <c r="S11194" s="130">
        <v>0</v>
      </c>
      <c r="V11194" s="130">
        <v>1186.22</v>
      </c>
      <c r="X11194" s="126" t="s">
        <v>432</v>
      </c>
      <c r="Z11194" s="127"/>
      <c r="AA11194" s="128">
        <v>1</v>
      </c>
      <c r="AB11194" s="128">
        <v>12</v>
      </c>
      <c r="AD11194" s="126" t="s">
        <v>562</v>
      </c>
      <c r="AG11194" s="127"/>
      <c r="AI11194" s="127"/>
    </row>
    <row r="11195" spans="1:35" ht="14.85" customHeight="1">
      <c r="A11195" s="130">
        <v>5003256</v>
      </c>
      <c r="B11195" s="126" t="s">
        <v>21801</v>
      </c>
      <c r="C11195" s="126" t="s">
        <v>21754</v>
      </c>
      <c r="E11195" s="126" t="s">
        <v>288</v>
      </c>
      <c r="F11195" s="126" t="s">
        <v>364</v>
      </c>
      <c r="G11195" s="126" t="s">
        <v>417</v>
      </c>
      <c r="H11195" s="126" t="s">
        <v>126</v>
      </c>
      <c r="I11195" s="126" t="s">
        <v>126</v>
      </c>
      <c r="J11195" s="126" t="s">
        <v>466</v>
      </c>
      <c r="K11195" s="126" t="s">
        <v>467</v>
      </c>
      <c r="L11195" s="126" t="s">
        <v>468</v>
      </c>
      <c r="M11195" s="130">
        <v>6817.44</v>
      </c>
      <c r="O11195" s="126" t="s">
        <v>365</v>
      </c>
      <c r="P11195" s="130">
        <v>0</v>
      </c>
      <c r="S11195" s="130">
        <v>0</v>
      </c>
      <c r="V11195" s="130">
        <v>8217.44</v>
      </c>
      <c r="X11195" s="126" t="s">
        <v>469</v>
      </c>
      <c r="Z11195" s="127"/>
      <c r="AA11195" s="128">
        <v>1</v>
      </c>
      <c r="AB11195" s="128">
        <v>60</v>
      </c>
      <c r="AC11195" s="126" t="s">
        <v>366</v>
      </c>
      <c r="AD11195" s="126" t="s">
        <v>562</v>
      </c>
      <c r="AG11195" s="127"/>
      <c r="AI11195" s="127"/>
    </row>
    <row r="11196" spans="1:35" ht="14.85" customHeight="1">
      <c r="A11196" s="130">
        <v>5001811</v>
      </c>
      <c r="B11196" s="126" t="s">
        <v>21802</v>
      </c>
      <c r="C11196" s="126" t="s">
        <v>21803</v>
      </c>
      <c r="D11196" s="126" t="s">
        <v>21804</v>
      </c>
      <c r="E11196" s="126" t="s">
        <v>288</v>
      </c>
      <c r="F11196" s="126" t="s">
        <v>416</v>
      </c>
      <c r="G11196" s="126" t="s">
        <v>417</v>
      </c>
      <c r="H11196" s="126" t="s">
        <v>126</v>
      </c>
      <c r="I11196" s="126" t="s">
        <v>126</v>
      </c>
      <c r="J11196" s="126" t="s">
        <v>2185</v>
      </c>
      <c r="K11196" s="126" t="s">
        <v>747</v>
      </c>
      <c r="L11196" s="126" t="s">
        <v>1018</v>
      </c>
      <c r="M11196" s="130">
        <v>682.08</v>
      </c>
      <c r="O11196" s="126" t="s">
        <v>422</v>
      </c>
      <c r="P11196" s="130">
        <v>0</v>
      </c>
      <c r="S11196" s="130">
        <v>0</v>
      </c>
      <c r="V11196" s="130">
        <v>1003.12</v>
      </c>
      <c r="X11196" s="126" t="s">
        <v>423</v>
      </c>
      <c r="Z11196" s="127"/>
      <c r="AA11196" s="128">
        <v>1</v>
      </c>
      <c r="AB11196" s="128">
        <v>12</v>
      </c>
      <c r="AD11196" s="126" t="s">
        <v>562</v>
      </c>
      <c r="AG11196" s="127"/>
      <c r="AI11196" s="127"/>
    </row>
    <row r="11197" spans="1:35" ht="14.85" customHeight="1">
      <c r="A11197" s="130">
        <v>5001808</v>
      </c>
      <c r="B11197" s="126" t="s">
        <v>21805</v>
      </c>
      <c r="C11197" s="126" t="s">
        <v>21806</v>
      </c>
      <c r="D11197" s="126" t="s">
        <v>21807</v>
      </c>
      <c r="E11197" s="126" t="s">
        <v>288</v>
      </c>
      <c r="F11197" s="126" t="s">
        <v>416</v>
      </c>
      <c r="G11197" s="126" t="s">
        <v>417</v>
      </c>
      <c r="H11197" s="126" t="s">
        <v>126</v>
      </c>
      <c r="I11197" s="126" t="s">
        <v>126</v>
      </c>
      <c r="J11197" s="126" t="s">
        <v>2185</v>
      </c>
      <c r="K11197" s="126" t="s">
        <v>747</v>
      </c>
      <c r="L11197" s="126" t="s">
        <v>1018</v>
      </c>
      <c r="M11197" s="130">
        <v>682.08</v>
      </c>
      <c r="O11197" s="126" t="s">
        <v>422</v>
      </c>
      <c r="P11197" s="130">
        <v>0</v>
      </c>
      <c r="S11197" s="130">
        <v>0</v>
      </c>
      <c r="V11197" s="130">
        <v>871.64</v>
      </c>
      <c r="X11197" s="126" t="s">
        <v>423</v>
      </c>
      <c r="Z11197" s="127"/>
      <c r="AA11197" s="128">
        <v>1</v>
      </c>
      <c r="AB11197" s="128">
        <v>12</v>
      </c>
      <c r="AD11197" s="126" t="s">
        <v>562</v>
      </c>
      <c r="AG11197" s="127"/>
      <c r="AI11197" s="127"/>
    </row>
    <row r="11198" spans="1:35" ht="14.85" customHeight="1">
      <c r="A11198" s="130">
        <v>5001805</v>
      </c>
      <c r="B11198" s="126" t="s">
        <v>21808</v>
      </c>
      <c r="C11198" s="126" t="s">
        <v>21809</v>
      </c>
      <c r="D11198" s="126" t="s">
        <v>21810</v>
      </c>
      <c r="E11198" s="126" t="s">
        <v>288</v>
      </c>
      <c r="F11198" s="126" t="s">
        <v>416</v>
      </c>
      <c r="G11198" s="126" t="s">
        <v>417</v>
      </c>
      <c r="H11198" s="126" t="s">
        <v>126</v>
      </c>
      <c r="I11198" s="126" t="s">
        <v>126</v>
      </c>
      <c r="J11198" s="126" t="s">
        <v>2185</v>
      </c>
      <c r="K11198" s="126" t="s">
        <v>747</v>
      </c>
      <c r="L11198" s="126" t="s">
        <v>1018</v>
      </c>
      <c r="M11198" s="130">
        <v>682.08</v>
      </c>
      <c r="O11198" s="126" t="s">
        <v>422</v>
      </c>
      <c r="P11198" s="130">
        <v>0</v>
      </c>
      <c r="S11198" s="130">
        <v>0</v>
      </c>
      <c r="V11198" s="130">
        <v>1210.56</v>
      </c>
      <c r="X11198" s="126" t="s">
        <v>423</v>
      </c>
      <c r="Z11198" s="127"/>
      <c r="AA11198" s="128">
        <v>1</v>
      </c>
      <c r="AB11198" s="128">
        <v>12</v>
      </c>
      <c r="AD11198" s="126" t="s">
        <v>562</v>
      </c>
      <c r="AG11198" s="127"/>
      <c r="AI11198" s="127"/>
    </row>
    <row r="11199" spans="1:35" ht="14.85" customHeight="1">
      <c r="A11199" s="130">
        <v>5011819</v>
      </c>
      <c r="B11199" s="126" t="s">
        <v>413</v>
      </c>
      <c r="C11199" s="126" t="s">
        <v>21811</v>
      </c>
      <c r="E11199" s="126" t="s">
        <v>288</v>
      </c>
      <c r="F11199" s="126" t="s">
        <v>364</v>
      </c>
      <c r="G11199" s="126" t="s">
        <v>417</v>
      </c>
      <c r="H11199" s="126" t="s">
        <v>126</v>
      </c>
      <c r="I11199" s="126" t="s">
        <v>126</v>
      </c>
      <c r="J11199" s="126" t="s">
        <v>466</v>
      </c>
      <c r="K11199" s="126" t="s">
        <v>467</v>
      </c>
      <c r="L11199" s="126" t="s">
        <v>468</v>
      </c>
      <c r="M11199" s="130">
        <v>6817.44</v>
      </c>
      <c r="O11199" s="126" t="s">
        <v>365</v>
      </c>
      <c r="P11199" s="130">
        <v>0</v>
      </c>
      <c r="S11199" s="130">
        <v>0</v>
      </c>
      <c r="V11199" s="130">
        <v>23276.51</v>
      </c>
      <c r="X11199" s="126" t="s">
        <v>469</v>
      </c>
      <c r="Z11199" s="127"/>
      <c r="AA11199" s="128">
        <v>1</v>
      </c>
      <c r="AB11199" s="128">
        <v>60</v>
      </c>
      <c r="AC11199" s="126" t="s">
        <v>366</v>
      </c>
      <c r="AD11199" s="126" t="s">
        <v>1990</v>
      </c>
      <c r="AG11199" s="127"/>
      <c r="AI11199" s="127"/>
    </row>
    <row r="11200" spans="1:35" ht="14.85" customHeight="1">
      <c r="A11200" s="130">
        <v>5001804</v>
      </c>
      <c r="B11200" s="126" t="s">
        <v>21812</v>
      </c>
      <c r="C11200" s="126" t="s">
        <v>21813</v>
      </c>
      <c r="D11200" s="126" t="s">
        <v>21810</v>
      </c>
      <c r="E11200" s="126" t="s">
        <v>288</v>
      </c>
      <c r="F11200" s="126" t="s">
        <v>416</v>
      </c>
      <c r="G11200" s="126" t="s">
        <v>417</v>
      </c>
      <c r="H11200" s="126" t="s">
        <v>126</v>
      </c>
      <c r="I11200" s="126" t="s">
        <v>126</v>
      </c>
      <c r="J11200" s="126" t="s">
        <v>2185</v>
      </c>
      <c r="K11200" s="126" t="s">
        <v>747</v>
      </c>
      <c r="L11200" s="126" t="s">
        <v>1018</v>
      </c>
      <c r="M11200" s="130">
        <v>682.08</v>
      </c>
      <c r="O11200" s="126" t="s">
        <v>422</v>
      </c>
      <c r="P11200" s="130">
        <v>0</v>
      </c>
      <c r="S11200" s="130">
        <v>0</v>
      </c>
      <c r="V11200" s="130">
        <v>1188.1600000000001</v>
      </c>
      <c r="X11200" s="126" t="s">
        <v>423</v>
      </c>
      <c r="Z11200" s="127"/>
      <c r="AA11200" s="128">
        <v>1</v>
      </c>
      <c r="AB11200" s="128">
        <v>12</v>
      </c>
      <c r="AD11200" s="126" t="s">
        <v>562</v>
      </c>
      <c r="AG11200" s="127"/>
      <c r="AI11200" s="127"/>
    </row>
    <row r="11201" spans="1:35" ht="14.85" customHeight="1">
      <c r="A11201" s="130">
        <v>5001801</v>
      </c>
      <c r="B11201" s="126" t="s">
        <v>21814</v>
      </c>
      <c r="C11201" s="126" t="s">
        <v>21815</v>
      </c>
      <c r="D11201" s="126" t="s">
        <v>21816</v>
      </c>
      <c r="E11201" s="126" t="s">
        <v>288</v>
      </c>
      <c r="F11201" s="126" t="s">
        <v>416</v>
      </c>
      <c r="G11201" s="126" t="s">
        <v>417</v>
      </c>
      <c r="H11201" s="126" t="s">
        <v>126</v>
      </c>
      <c r="I11201" s="126" t="s">
        <v>126</v>
      </c>
      <c r="J11201" s="126" t="s">
        <v>2185</v>
      </c>
      <c r="K11201" s="126" t="s">
        <v>747</v>
      </c>
      <c r="L11201" s="126" t="s">
        <v>1018</v>
      </c>
      <c r="M11201" s="130">
        <v>487.2</v>
      </c>
      <c r="O11201" s="126" t="s">
        <v>3102</v>
      </c>
      <c r="P11201" s="130">
        <v>0</v>
      </c>
      <c r="S11201" s="130">
        <v>0</v>
      </c>
      <c r="V11201" s="130">
        <v>518.11</v>
      </c>
      <c r="X11201" s="126" t="s">
        <v>3103</v>
      </c>
      <c r="Z11201" s="127"/>
      <c r="AA11201" s="128">
        <v>1</v>
      </c>
      <c r="AB11201" s="128">
        <v>12</v>
      </c>
      <c r="AD11201" s="126" t="s">
        <v>562</v>
      </c>
      <c r="AG11201" s="127"/>
      <c r="AI11201" s="127"/>
    </row>
    <row r="11202" spans="1:35" ht="14.85" customHeight="1">
      <c r="A11202" s="130">
        <v>5001799</v>
      </c>
      <c r="B11202" s="126" t="s">
        <v>21817</v>
      </c>
      <c r="C11202" s="126" t="s">
        <v>21818</v>
      </c>
      <c r="D11202" s="126" t="s">
        <v>21819</v>
      </c>
      <c r="E11202" s="126" t="s">
        <v>288</v>
      </c>
      <c r="F11202" s="126" t="s">
        <v>416</v>
      </c>
      <c r="G11202" s="126" t="s">
        <v>417</v>
      </c>
      <c r="H11202" s="126" t="s">
        <v>126</v>
      </c>
      <c r="I11202" s="126" t="s">
        <v>126</v>
      </c>
      <c r="J11202" s="126" t="s">
        <v>2185</v>
      </c>
      <c r="K11202" s="126" t="s">
        <v>747</v>
      </c>
      <c r="L11202" s="126" t="s">
        <v>1018</v>
      </c>
      <c r="M11202" s="130">
        <v>487.2</v>
      </c>
      <c r="O11202" s="126" t="s">
        <v>3102</v>
      </c>
      <c r="P11202" s="130">
        <v>0</v>
      </c>
      <c r="S11202" s="130">
        <v>0</v>
      </c>
      <c r="V11202" s="130">
        <v>543.42999999999995</v>
      </c>
      <c r="X11202" s="126" t="s">
        <v>3103</v>
      </c>
      <c r="Z11202" s="127"/>
      <c r="AA11202" s="128">
        <v>1</v>
      </c>
      <c r="AB11202" s="128">
        <v>12</v>
      </c>
      <c r="AD11202" s="126" t="s">
        <v>562</v>
      </c>
      <c r="AG11202" s="127"/>
      <c r="AI11202" s="127"/>
    </row>
    <row r="11203" spans="1:35" ht="14.85" customHeight="1">
      <c r="A11203" s="130">
        <v>5003264</v>
      </c>
      <c r="B11203" s="126" t="s">
        <v>21820</v>
      </c>
      <c r="C11203" s="126" t="s">
        <v>20578</v>
      </c>
      <c r="E11203" s="126" t="s">
        <v>288</v>
      </c>
      <c r="F11203" s="126" t="s">
        <v>364</v>
      </c>
      <c r="G11203" s="126" t="s">
        <v>417</v>
      </c>
      <c r="H11203" s="126" t="s">
        <v>126</v>
      </c>
      <c r="I11203" s="126" t="s">
        <v>126</v>
      </c>
      <c r="J11203" s="126" t="s">
        <v>466</v>
      </c>
      <c r="K11203" s="126" t="s">
        <v>467</v>
      </c>
      <c r="L11203" s="126" t="s">
        <v>468</v>
      </c>
      <c r="M11203" s="130">
        <v>6817.44</v>
      </c>
      <c r="O11203" s="126" t="s">
        <v>365</v>
      </c>
      <c r="P11203" s="130">
        <v>0</v>
      </c>
      <c r="S11203" s="130">
        <v>0</v>
      </c>
      <c r="V11203" s="130">
        <v>8217.44</v>
      </c>
      <c r="X11203" s="126" t="s">
        <v>469</v>
      </c>
      <c r="Z11203" s="127"/>
      <c r="AA11203" s="128">
        <v>1</v>
      </c>
      <c r="AB11203" s="128">
        <v>60</v>
      </c>
      <c r="AC11203" s="126" t="s">
        <v>366</v>
      </c>
      <c r="AD11203" s="126" t="s">
        <v>562</v>
      </c>
      <c r="AG11203" s="127"/>
      <c r="AI11203" s="127"/>
    </row>
    <row r="11204" spans="1:35" ht="14.85" customHeight="1">
      <c r="A11204" s="130">
        <v>5001768</v>
      </c>
      <c r="B11204" s="126" t="s">
        <v>21821</v>
      </c>
      <c r="C11204" s="126" t="s">
        <v>19487</v>
      </c>
      <c r="D11204" s="126" t="s">
        <v>21822</v>
      </c>
      <c r="E11204" s="126" t="s">
        <v>288</v>
      </c>
      <c r="F11204" s="126" t="s">
        <v>364</v>
      </c>
      <c r="G11204" s="126" t="s">
        <v>417</v>
      </c>
      <c r="H11204" s="126" t="s">
        <v>126</v>
      </c>
      <c r="I11204" s="126" t="s">
        <v>126</v>
      </c>
      <c r="J11204" s="126" t="s">
        <v>19489</v>
      </c>
      <c r="K11204" s="126" t="s">
        <v>747</v>
      </c>
      <c r="L11204" s="126" t="s">
        <v>19490</v>
      </c>
      <c r="M11204" s="130">
        <v>6817.44</v>
      </c>
      <c r="O11204" s="126" t="s">
        <v>365</v>
      </c>
      <c r="P11204" s="130">
        <v>0</v>
      </c>
      <c r="S11204" s="130">
        <v>0</v>
      </c>
      <c r="V11204" s="130">
        <v>7189.25</v>
      </c>
      <c r="X11204" s="126" t="s">
        <v>469</v>
      </c>
      <c r="Z11204" s="127"/>
      <c r="AA11204" s="128">
        <v>1</v>
      </c>
      <c r="AB11204" s="128">
        <v>60</v>
      </c>
      <c r="AC11204" s="126" t="s">
        <v>366</v>
      </c>
      <c r="AD11204" s="126" t="s">
        <v>562</v>
      </c>
      <c r="AG11204" s="127"/>
      <c r="AI11204" s="127"/>
    </row>
    <row r="11205" spans="1:35" ht="14.85" customHeight="1">
      <c r="A11205" s="130">
        <v>5001767</v>
      </c>
      <c r="B11205" s="126" t="s">
        <v>16684</v>
      </c>
      <c r="C11205" s="126" t="s">
        <v>16685</v>
      </c>
      <c r="D11205" s="126" t="s">
        <v>21823</v>
      </c>
      <c r="E11205" s="126" t="s">
        <v>288</v>
      </c>
      <c r="F11205" s="126" t="s">
        <v>416</v>
      </c>
      <c r="G11205" s="126" t="s">
        <v>417</v>
      </c>
      <c r="H11205" s="126" t="s">
        <v>308</v>
      </c>
      <c r="I11205" s="126" t="s">
        <v>308</v>
      </c>
      <c r="J11205" s="126" t="s">
        <v>16687</v>
      </c>
      <c r="K11205" s="126" t="s">
        <v>747</v>
      </c>
      <c r="L11205" s="126" t="s">
        <v>16688</v>
      </c>
      <c r="M11205" s="130">
        <v>1169.28</v>
      </c>
      <c r="N11205" s="126" t="s">
        <v>290</v>
      </c>
      <c r="O11205" s="126" t="s">
        <v>8501</v>
      </c>
      <c r="P11205" s="130">
        <v>0</v>
      </c>
      <c r="S11205" s="130">
        <v>0</v>
      </c>
      <c r="V11205" s="130">
        <v>1632.73</v>
      </c>
      <c r="X11205" s="126" t="s">
        <v>8502</v>
      </c>
      <c r="Z11205" s="127"/>
      <c r="AA11205" s="128">
        <v>2</v>
      </c>
      <c r="AB11205" s="128">
        <v>12</v>
      </c>
      <c r="AD11205" s="126" t="s">
        <v>562</v>
      </c>
      <c r="AG11205" s="127"/>
      <c r="AI11205" s="127"/>
    </row>
    <row r="11206" spans="1:35" ht="14.85" customHeight="1">
      <c r="A11206" s="130">
        <v>5001766</v>
      </c>
      <c r="B11206" s="126" t="s">
        <v>21824</v>
      </c>
      <c r="C11206" s="126" t="s">
        <v>19487</v>
      </c>
      <c r="D11206" s="126" t="s">
        <v>21825</v>
      </c>
      <c r="E11206" s="126" t="s">
        <v>288</v>
      </c>
      <c r="F11206" s="126" t="s">
        <v>364</v>
      </c>
      <c r="G11206" s="126" t="s">
        <v>417</v>
      </c>
      <c r="H11206" s="126" t="s">
        <v>126</v>
      </c>
      <c r="I11206" s="126" t="s">
        <v>126</v>
      </c>
      <c r="J11206" s="126" t="s">
        <v>19489</v>
      </c>
      <c r="K11206" s="126" t="s">
        <v>747</v>
      </c>
      <c r="L11206" s="126" t="s">
        <v>19490</v>
      </c>
      <c r="M11206" s="130">
        <v>6817.44</v>
      </c>
      <c r="O11206" s="126" t="s">
        <v>365</v>
      </c>
      <c r="P11206" s="130">
        <v>0</v>
      </c>
      <c r="S11206" s="130">
        <v>0</v>
      </c>
      <c r="V11206" s="130">
        <v>8089.49</v>
      </c>
      <c r="X11206" s="126" t="s">
        <v>469</v>
      </c>
      <c r="Z11206" s="127"/>
      <c r="AA11206" s="128">
        <v>1</v>
      </c>
      <c r="AB11206" s="128">
        <v>60</v>
      </c>
      <c r="AC11206" s="126" t="s">
        <v>366</v>
      </c>
      <c r="AD11206" s="126" t="s">
        <v>562</v>
      </c>
      <c r="AG11206" s="127"/>
      <c r="AI11206" s="127"/>
    </row>
    <row r="11207" spans="1:35" ht="14.85" customHeight="1">
      <c r="A11207" s="130">
        <v>5001765</v>
      </c>
      <c r="B11207" s="126" t="s">
        <v>16689</v>
      </c>
      <c r="C11207" s="126" t="s">
        <v>16685</v>
      </c>
      <c r="D11207" s="126" t="s">
        <v>21826</v>
      </c>
      <c r="E11207" s="126" t="s">
        <v>288</v>
      </c>
      <c r="F11207" s="126" t="s">
        <v>416</v>
      </c>
      <c r="G11207" s="126" t="s">
        <v>417</v>
      </c>
      <c r="H11207" s="126" t="s">
        <v>308</v>
      </c>
      <c r="I11207" s="126" t="s">
        <v>308</v>
      </c>
      <c r="J11207" s="126" t="s">
        <v>16687</v>
      </c>
      <c r="K11207" s="126" t="s">
        <v>747</v>
      </c>
      <c r="L11207" s="126" t="s">
        <v>16688</v>
      </c>
      <c r="M11207" s="130">
        <v>1169.28</v>
      </c>
      <c r="N11207" s="126" t="s">
        <v>290</v>
      </c>
      <c r="O11207" s="126" t="s">
        <v>8501</v>
      </c>
      <c r="P11207" s="130">
        <v>0</v>
      </c>
      <c r="S11207" s="130">
        <v>0</v>
      </c>
      <c r="V11207" s="130">
        <v>1706.65</v>
      </c>
      <c r="X11207" s="126" t="s">
        <v>8502</v>
      </c>
      <c r="Z11207" s="127"/>
      <c r="AA11207" s="128">
        <v>2</v>
      </c>
      <c r="AB11207" s="128">
        <v>12</v>
      </c>
      <c r="AD11207" s="126" t="s">
        <v>562</v>
      </c>
      <c r="AG11207" s="127"/>
      <c r="AI11207" s="127"/>
    </row>
    <row r="11208" spans="1:35" ht="14.85" customHeight="1">
      <c r="A11208" s="130">
        <v>5001764</v>
      </c>
      <c r="B11208" s="126" t="s">
        <v>21827</v>
      </c>
      <c r="C11208" s="126" t="s">
        <v>19487</v>
      </c>
      <c r="D11208" s="126" t="s">
        <v>21828</v>
      </c>
      <c r="E11208" s="126" t="s">
        <v>288</v>
      </c>
      <c r="F11208" s="126" t="s">
        <v>364</v>
      </c>
      <c r="G11208" s="126" t="s">
        <v>417</v>
      </c>
      <c r="H11208" s="126" t="s">
        <v>126</v>
      </c>
      <c r="I11208" s="126" t="s">
        <v>126</v>
      </c>
      <c r="J11208" s="126" t="s">
        <v>19489</v>
      </c>
      <c r="K11208" s="126" t="s">
        <v>747</v>
      </c>
      <c r="L11208" s="126" t="s">
        <v>19490</v>
      </c>
      <c r="M11208" s="130">
        <v>6817.44</v>
      </c>
      <c r="O11208" s="126" t="s">
        <v>365</v>
      </c>
      <c r="P11208" s="130">
        <v>0</v>
      </c>
      <c r="S11208" s="130">
        <v>0</v>
      </c>
      <c r="V11208" s="130">
        <v>11873.49</v>
      </c>
      <c r="X11208" s="126" t="s">
        <v>469</v>
      </c>
      <c r="Z11208" s="127"/>
      <c r="AA11208" s="128">
        <v>1</v>
      </c>
      <c r="AB11208" s="128">
        <v>60</v>
      </c>
      <c r="AC11208" s="126" t="s">
        <v>366</v>
      </c>
      <c r="AD11208" s="126" t="s">
        <v>562</v>
      </c>
      <c r="AG11208" s="127"/>
      <c r="AI11208" s="127"/>
    </row>
    <row r="11209" spans="1:35" ht="14.85" customHeight="1">
      <c r="A11209" s="130">
        <v>5003108</v>
      </c>
      <c r="B11209" s="126" t="s">
        <v>21829</v>
      </c>
      <c r="C11209" s="126" t="s">
        <v>21830</v>
      </c>
      <c r="E11209" s="126" t="s">
        <v>288</v>
      </c>
      <c r="F11209" s="126" t="s">
        <v>364</v>
      </c>
      <c r="G11209" s="126" t="s">
        <v>417</v>
      </c>
      <c r="H11209" s="126" t="s">
        <v>126</v>
      </c>
      <c r="I11209" s="126" t="s">
        <v>126</v>
      </c>
      <c r="J11209" s="126" t="s">
        <v>5378</v>
      </c>
      <c r="K11209" s="126" t="s">
        <v>467</v>
      </c>
      <c r="L11209" s="126" t="s">
        <v>468</v>
      </c>
      <c r="M11209" s="130">
        <v>6817.44</v>
      </c>
      <c r="O11209" s="126" t="s">
        <v>365</v>
      </c>
      <c r="P11209" s="130">
        <v>0</v>
      </c>
      <c r="S11209" s="130">
        <v>0</v>
      </c>
      <c r="V11209" s="130">
        <v>15485.2</v>
      </c>
      <c r="X11209" s="126" t="s">
        <v>469</v>
      </c>
      <c r="Z11209" s="127"/>
      <c r="AA11209" s="128">
        <v>1</v>
      </c>
      <c r="AB11209" s="128">
        <v>60</v>
      </c>
      <c r="AC11209" s="126" t="s">
        <v>366</v>
      </c>
      <c r="AD11209" s="126" t="s">
        <v>615</v>
      </c>
      <c r="AG11209" s="127"/>
      <c r="AI11209" s="127"/>
    </row>
    <row r="11210" spans="1:35" ht="14.85" customHeight="1">
      <c r="A11210" s="130">
        <v>5013462</v>
      </c>
      <c r="B11210" s="126" t="s">
        <v>413</v>
      </c>
      <c r="C11210" s="126" t="s">
        <v>21831</v>
      </c>
      <c r="E11210" s="126" t="s">
        <v>288</v>
      </c>
      <c r="F11210" s="126" t="s">
        <v>364</v>
      </c>
      <c r="G11210" s="126" t="s">
        <v>417</v>
      </c>
      <c r="H11210" s="126" t="s">
        <v>126</v>
      </c>
      <c r="I11210" s="126" t="s">
        <v>126</v>
      </c>
      <c r="J11210" s="126" t="s">
        <v>2924</v>
      </c>
      <c r="K11210" s="126" t="s">
        <v>535</v>
      </c>
      <c r="L11210" s="126" t="s">
        <v>2925</v>
      </c>
      <c r="M11210" s="130">
        <v>6817.44</v>
      </c>
      <c r="O11210" s="126" t="s">
        <v>365</v>
      </c>
      <c r="P11210" s="130">
        <v>0</v>
      </c>
      <c r="S11210" s="130">
        <v>0</v>
      </c>
      <c r="V11210" s="130">
        <v>34184.339999999997</v>
      </c>
      <c r="X11210" s="126" t="s">
        <v>510</v>
      </c>
      <c r="Z11210" s="127"/>
      <c r="AA11210" s="128">
        <v>2</v>
      </c>
      <c r="AB11210" s="128">
        <v>60</v>
      </c>
      <c r="AC11210" s="126" t="s">
        <v>366</v>
      </c>
      <c r="AD11210" s="126" t="s">
        <v>424</v>
      </c>
      <c r="AG11210" s="127"/>
      <c r="AI11210" s="127"/>
    </row>
    <row r="11211" spans="1:35" ht="14.85" customHeight="1">
      <c r="A11211" s="130">
        <v>5013461</v>
      </c>
      <c r="B11211" s="126" t="s">
        <v>413</v>
      </c>
      <c r="C11211" s="126" t="s">
        <v>21832</v>
      </c>
      <c r="E11211" s="126" t="s">
        <v>288</v>
      </c>
      <c r="F11211" s="126" t="s">
        <v>364</v>
      </c>
      <c r="G11211" s="126" t="s">
        <v>417</v>
      </c>
      <c r="H11211" s="126" t="s">
        <v>126</v>
      </c>
      <c r="I11211" s="126" t="s">
        <v>126</v>
      </c>
      <c r="J11211" s="126" t="s">
        <v>2924</v>
      </c>
      <c r="K11211" s="126" t="s">
        <v>535</v>
      </c>
      <c r="L11211" s="126" t="s">
        <v>2925</v>
      </c>
      <c r="M11211" s="130">
        <v>6817.44</v>
      </c>
      <c r="O11211" s="126" t="s">
        <v>365</v>
      </c>
      <c r="P11211" s="130">
        <v>0</v>
      </c>
      <c r="S11211" s="130">
        <v>0</v>
      </c>
      <c r="V11211" s="130">
        <v>17238.25</v>
      </c>
      <c r="X11211" s="126" t="s">
        <v>510</v>
      </c>
      <c r="Z11211" s="127"/>
      <c r="AA11211" s="128">
        <v>2</v>
      </c>
      <c r="AB11211" s="128">
        <v>60</v>
      </c>
      <c r="AC11211" s="126" t="s">
        <v>366</v>
      </c>
      <c r="AD11211" s="126" t="s">
        <v>424</v>
      </c>
      <c r="AG11211" s="127"/>
      <c r="AI11211" s="127"/>
    </row>
    <row r="11212" spans="1:35" ht="14.85" customHeight="1">
      <c r="A11212" s="130">
        <v>5013460</v>
      </c>
      <c r="B11212" s="126" t="s">
        <v>413</v>
      </c>
      <c r="C11212" s="126" t="s">
        <v>21833</v>
      </c>
      <c r="E11212" s="126" t="s">
        <v>288</v>
      </c>
      <c r="F11212" s="126" t="s">
        <v>364</v>
      </c>
      <c r="G11212" s="126" t="s">
        <v>417</v>
      </c>
      <c r="H11212" s="126" t="s">
        <v>126</v>
      </c>
      <c r="I11212" s="126" t="s">
        <v>126</v>
      </c>
      <c r="J11212" s="126" t="s">
        <v>2924</v>
      </c>
      <c r="K11212" s="126" t="s">
        <v>535</v>
      </c>
      <c r="L11212" s="126" t="s">
        <v>2925</v>
      </c>
      <c r="M11212" s="130">
        <v>6817.44</v>
      </c>
      <c r="O11212" s="126" t="s">
        <v>365</v>
      </c>
      <c r="P11212" s="130">
        <v>0</v>
      </c>
      <c r="S11212" s="130">
        <v>0</v>
      </c>
      <c r="V11212" s="130">
        <v>20549.560000000001</v>
      </c>
      <c r="X11212" s="126" t="s">
        <v>510</v>
      </c>
      <c r="Z11212" s="127"/>
      <c r="AA11212" s="128">
        <v>2</v>
      </c>
      <c r="AB11212" s="128">
        <v>60</v>
      </c>
      <c r="AC11212" s="126" t="s">
        <v>366</v>
      </c>
      <c r="AD11212" s="126" t="s">
        <v>424</v>
      </c>
      <c r="AG11212" s="127"/>
      <c r="AI11212" s="127"/>
    </row>
    <row r="11213" spans="1:35" ht="14.85" customHeight="1">
      <c r="A11213" s="130">
        <v>5013459</v>
      </c>
      <c r="B11213" s="126" t="s">
        <v>413</v>
      </c>
      <c r="C11213" s="126" t="s">
        <v>21834</v>
      </c>
      <c r="E11213" s="126" t="s">
        <v>288</v>
      </c>
      <c r="F11213" s="126" t="s">
        <v>364</v>
      </c>
      <c r="G11213" s="126" t="s">
        <v>417</v>
      </c>
      <c r="H11213" s="126" t="s">
        <v>126</v>
      </c>
      <c r="I11213" s="126" t="s">
        <v>126</v>
      </c>
      <c r="J11213" s="126" t="s">
        <v>2924</v>
      </c>
      <c r="K11213" s="126" t="s">
        <v>535</v>
      </c>
      <c r="L11213" s="126" t="s">
        <v>2925</v>
      </c>
      <c r="M11213" s="130">
        <v>6817.44</v>
      </c>
      <c r="O11213" s="126" t="s">
        <v>365</v>
      </c>
      <c r="P11213" s="130">
        <v>0</v>
      </c>
      <c r="S11213" s="130">
        <v>0</v>
      </c>
      <c r="V11213" s="130">
        <v>25321.73</v>
      </c>
      <c r="X11213" s="126" t="s">
        <v>510</v>
      </c>
      <c r="Z11213" s="127"/>
      <c r="AA11213" s="128">
        <v>2</v>
      </c>
      <c r="AB11213" s="128">
        <v>60</v>
      </c>
      <c r="AC11213" s="126" t="s">
        <v>366</v>
      </c>
      <c r="AD11213" s="126" t="s">
        <v>424</v>
      </c>
      <c r="AG11213" s="127"/>
      <c r="AI11213" s="127"/>
    </row>
    <row r="11214" spans="1:35" ht="14.85" customHeight="1">
      <c r="A11214" s="130">
        <v>5013458</v>
      </c>
      <c r="B11214" s="126" t="s">
        <v>413</v>
      </c>
      <c r="C11214" s="126" t="s">
        <v>21835</v>
      </c>
      <c r="E11214" s="126" t="s">
        <v>288</v>
      </c>
      <c r="F11214" s="126" t="s">
        <v>364</v>
      </c>
      <c r="G11214" s="126" t="s">
        <v>417</v>
      </c>
      <c r="H11214" s="126" t="s">
        <v>126</v>
      </c>
      <c r="I11214" s="126" t="s">
        <v>126</v>
      </c>
      <c r="J11214" s="126" t="s">
        <v>2924</v>
      </c>
      <c r="K11214" s="126" t="s">
        <v>535</v>
      </c>
      <c r="L11214" s="126" t="s">
        <v>2925</v>
      </c>
      <c r="M11214" s="130">
        <v>6817.44</v>
      </c>
      <c r="O11214" s="126" t="s">
        <v>365</v>
      </c>
      <c r="P11214" s="130">
        <v>0</v>
      </c>
      <c r="S11214" s="130">
        <v>0</v>
      </c>
      <c r="V11214" s="130">
        <v>29217.38</v>
      </c>
      <c r="X11214" s="126" t="s">
        <v>510</v>
      </c>
      <c r="Z11214" s="127"/>
      <c r="AA11214" s="128">
        <v>2</v>
      </c>
      <c r="AB11214" s="128">
        <v>60</v>
      </c>
      <c r="AC11214" s="126" t="s">
        <v>366</v>
      </c>
      <c r="AD11214" s="126" t="s">
        <v>424</v>
      </c>
      <c r="AG11214" s="127"/>
      <c r="AI11214" s="127"/>
    </row>
    <row r="11215" spans="1:35" ht="14.85" customHeight="1">
      <c r="A11215" s="130">
        <v>5013457</v>
      </c>
      <c r="B11215" s="126" t="s">
        <v>413</v>
      </c>
      <c r="C11215" s="126" t="s">
        <v>21836</v>
      </c>
      <c r="E11215" s="126" t="s">
        <v>288</v>
      </c>
      <c r="F11215" s="126" t="s">
        <v>364</v>
      </c>
      <c r="G11215" s="126" t="s">
        <v>417</v>
      </c>
      <c r="H11215" s="126" t="s">
        <v>126</v>
      </c>
      <c r="I11215" s="126" t="s">
        <v>126</v>
      </c>
      <c r="J11215" s="126" t="s">
        <v>2924</v>
      </c>
      <c r="K11215" s="126" t="s">
        <v>535</v>
      </c>
      <c r="L11215" s="126" t="s">
        <v>2925</v>
      </c>
      <c r="M11215" s="130">
        <v>6817.44</v>
      </c>
      <c r="O11215" s="126" t="s">
        <v>365</v>
      </c>
      <c r="P11215" s="130">
        <v>0</v>
      </c>
      <c r="S11215" s="130">
        <v>0</v>
      </c>
      <c r="V11215" s="130">
        <v>32139.119999999999</v>
      </c>
      <c r="X11215" s="126" t="s">
        <v>510</v>
      </c>
      <c r="Z11215" s="127"/>
      <c r="AA11215" s="128">
        <v>2</v>
      </c>
      <c r="AB11215" s="128">
        <v>60</v>
      </c>
      <c r="AC11215" s="126" t="s">
        <v>366</v>
      </c>
      <c r="AD11215" s="126" t="s">
        <v>424</v>
      </c>
      <c r="AG11215" s="127"/>
      <c r="AI11215" s="127"/>
    </row>
    <row r="11216" spans="1:35" ht="14.85" customHeight="1">
      <c r="A11216" s="130">
        <v>5013456</v>
      </c>
      <c r="B11216" s="126" t="s">
        <v>413</v>
      </c>
      <c r="C11216" s="126" t="s">
        <v>21837</v>
      </c>
      <c r="E11216" s="126" t="s">
        <v>288</v>
      </c>
      <c r="F11216" s="126" t="s">
        <v>364</v>
      </c>
      <c r="G11216" s="126" t="s">
        <v>417</v>
      </c>
      <c r="H11216" s="126" t="s">
        <v>126</v>
      </c>
      <c r="I11216" s="126" t="s">
        <v>126</v>
      </c>
      <c r="J11216" s="126" t="s">
        <v>2924</v>
      </c>
      <c r="K11216" s="126" t="s">
        <v>535</v>
      </c>
      <c r="L11216" s="126" t="s">
        <v>2925</v>
      </c>
      <c r="M11216" s="130">
        <v>6817.44</v>
      </c>
      <c r="O11216" s="126" t="s">
        <v>365</v>
      </c>
      <c r="P11216" s="130">
        <v>0</v>
      </c>
      <c r="S11216" s="130">
        <v>0</v>
      </c>
      <c r="V11216" s="130">
        <v>37982.6</v>
      </c>
      <c r="X11216" s="126" t="s">
        <v>510</v>
      </c>
      <c r="Z11216" s="127"/>
      <c r="AA11216" s="128">
        <v>2</v>
      </c>
      <c r="AB11216" s="128">
        <v>60</v>
      </c>
      <c r="AC11216" s="126" t="s">
        <v>366</v>
      </c>
      <c r="AD11216" s="126" t="s">
        <v>424</v>
      </c>
      <c r="AG11216" s="127"/>
      <c r="AI11216" s="127"/>
    </row>
    <row r="11217" spans="1:35" ht="14.85" customHeight="1">
      <c r="A11217" s="130">
        <v>5010872</v>
      </c>
      <c r="B11217" s="126" t="s">
        <v>413</v>
      </c>
      <c r="C11217" s="126" t="s">
        <v>21838</v>
      </c>
      <c r="D11217" s="126" t="s">
        <v>7289</v>
      </c>
      <c r="E11217" s="126" t="s">
        <v>288</v>
      </c>
      <c r="F11217" s="126" t="s">
        <v>491</v>
      </c>
      <c r="G11217" s="126" t="s">
        <v>417</v>
      </c>
      <c r="H11217" s="126" t="s">
        <v>126</v>
      </c>
      <c r="I11217" s="126" t="s">
        <v>126</v>
      </c>
      <c r="J11217" s="126" t="s">
        <v>930</v>
      </c>
      <c r="K11217" s="126" t="s">
        <v>504</v>
      </c>
      <c r="L11217" s="126" t="s">
        <v>931</v>
      </c>
      <c r="M11217" s="130">
        <v>2793.46</v>
      </c>
      <c r="N11217" s="126" t="s">
        <v>290</v>
      </c>
      <c r="O11217" s="126" t="s">
        <v>506</v>
      </c>
      <c r="P11217" s="130">
        <v>0</v>
      </c>
      <c r="S11217" s="130">
        <v>0</v>
      </c>
      <c r="V11217" s="130">
        <v>3103.85</v>
      </c>
      <c r="X11217" s="126" t="s">
        <v>1356</v>
      </c>
      <c r="Z11217" s="127" t="s">
        <v>309</v>
      </c>
      <c r="AA11217" s="128">
        <v>1</v>
      </c>
      <c r="AB11217" s="128">
        <v>36</v>
      </c>
      <c r="AD11217" s="126" t="s">
        <v>562</v>
      </c>
      <c r="AG11217" s="127"/>
      <c r="AI11217" s="127"/>
    </row>
    <row r="11218" spans="1:35" ht="14.85" customHeight="1">
      <c r="A11218" s="130">
        <v>5010871</v>
      </c>
      <c r="B11218" s="126" t="s">
        <v>413</v>
      </c>
      <c r="C11218" s="126" t="s">
        <v>21839</v>
      </c>
      <c r="D11218" s="126" t="s">
        <v>7289</v>
      </c>
      <c r="E11218" s="126" t="s">
        <v>288</v>
      </c>
      <c r="F11218" s="126" t="s">
        <v>491</v>
      </c>
      <c r="G11218" s="126" t="s">
        <v>417</v>
      </c>
      <c r="H11218" s="126" t="s">
        <v>126</v>
      </c>
      <c r="I11218" s="126" t="s">
        <v>308</v>
      </c>
      <c r="J11218" s="126" t="s">
        <v>930</v>
      </c>
      <c r="K11218" s="126" t="s">
        <v>504</v>
      </c>
      <c r="L11218" s="126" t="s">
        <v>931</v>
      </c>
      <c r="M11218" s="130">
        <v>3625.28</v>
      </c>
      <c r="N11218" s="126" t="s">
        <v>290</v>
      </c>
      <c r="O11218" s="126" t="s">
        <v>506</v>
      </c>
      <c r="P11218" s="130">
        <v>0</v>
      </c>
      <c r="S11218" s="130">
        <v>0</v>
      </c>
      <c r="V11218" s="130">
        <v>4028.09</v>
      </c>
      <c r="X11218" s="126" t="s">
        <v>1356</v>
      </c>
      <c r="Z11218" s="127" t="s">
        <v>309</v>
      </c>
      <c r="AA11218" s="128">
        <v>1</v>
      </c>
      <c r="AB11218" s="128">
        <v>36</v>
      </c>
      <c r="AD11218" s="126" t="s">
        <v>562</v>
      </c>
      <c r="AG11218" s="127"/>
      <c r="AI11218" s="127"/>
    </row>
    <row r="11219" spans="1:35" ht="14.85" customHeight="1">
      <c r="A11219" s="130">
        <v>5010870</v>
      </c>
      <c r="B11219" s="126" t="s">
        <v>413</v>
      </c>
      <c r="C11219" s="126" t="s">
        <v>21343</v>
      </c>
      <c r="D11219" s="126" t="s">
        <v>7289</v>
      </c>
      <c r="E11219" s="126" t="s">
        <v>288</v>
      </c>
      <c r="F11219" s="126" t="s">
        <v>491</v>
      </c>
      <c r="G11219" s="126" t="s">
        <v>417</v>
      </c>
      <c r="H11219" s="126" t="s">
        <v>126</v>
      </c>
      <c r="I11219" s="126" t="s">
        <v>308</v>
      </c>
      <c r="J11219" s="126" t="s">
        <v>930</v>
      </c>
      <c r="K11219" s="126" t="s">
        <v>504</v>
      </c>
      <c r="L11219" s="126" t="s">
        <v>931</v>
      </c>
      <c r="M11219" s="130">
        <v>2397.59</v>
      </c>
      <c r="N11219" s="126" t="s">
        <v>290</v>
      </c>
      <c r="O11219" s="126" t="s">
        <v>506</v>
      </c>
      <c r="P11219" s="130">
        <v>0</v>
      </c>
      <c r="S11219" s="130">
        <v>0</v>
      </c>
      <c r="V11219" s="130">
        <v>2663.99</v>
      </c>
      <c r="X11219" s="126" t="s">
        <v>1356</v>
      </c>
      <c r="Z11219" s="127" t="s">
        <v>309</v>
      </c>
      <c r="AA11219" s="128">
        <v>1</v>
      </c>
      <c r="AB11219" s="128">
        <v>36</v>
      </c>
      <c r="AD11219" s="126" t="s">
        <v>562</v>
      </c>
      <c r="AG11219" s="127"/>
      <c r="AI11219" s="127"/>
    </row>
    <row r="11220" spans="1:35" ht="14.85" customHeight="1">
      <c r="A11220" s="130">
        <v>5010869</v>
      </c>
      <c r="B11220" s="126" t="s">
        <v>413</v>
      </c>
      <c r="C11220" s="126" t="s">
        <v>21840</v>
      </c>
      <c r="D11220" s="126" t="s">
        <v>7289</v>
      </c>
      <c r="E11220" s="126" t="s">
        <v>288</v>
      </c>
      <c r="F11220" s="126" t="s">
        <v>491</v>
      </c>
      <c r="G11220" s="126" t="s">
        <v>417</v>
      </c>
      <c r="H11220" s="126" t="s">
        <v>126</v>
      </c>
      <c r="I11220" s="126" t="s">
        <v>126</v>
      </c>
      <c r="J11220" s="126" t="s">
        <v>930</v>
      </c>
      <c r="K11220" s="126" t="s">
        <v>504</v>
      </c>
      <c r="L11220" s="126" t="s">
        <v>931</v>
      </c>
      <c r="M11220" s="130">
        <v>6653.66</v>
      </c>
      <c r="N11220" s="126" t="s">
        <v>290</v>
      </c>
      <c r="O11220" s="126" t="s">
        <v>506</v>
      </c>
      <c r="P11220" s="130">
        <v>0</v>
      </c>
      <c r="S11220" s="130">
        <v>0</v>
      </c>
      <c r="V11220" s="130">
        <v>7392.96</v>
      </c>
      <c r="X11220" s="126" t="s">
        <v>1356</v>
      </c>
      <c r="Z11220" s="127" t="s">
        <v>309</v>
      </c>
      <c r="AA11220" s="128">
        <v>1</v>
      </c>
      <c r="AB11220" s="128">
        <v>36</v>
      </c>
      <c r="AD11220" s="126" t="s">
        <v>562</v>
      </c>
      <c r="AG11220" s="127"/>
      <c r="AI11220" s="127"/>
    </row>
    <row r="11221" spans="1:35" ht="14.85" customHeight="1">
      <c r="A11221" s="130">
        <v>5010868</v>
      </c>
      <c r="B11221" s="126" t="s">
        <v>413</v>
      </c>
      <c r="C11221" s="126" t="s">
        <v>21841</v>
      </c>
      <c r="D11221" s="126" t="s">
        <v>7289</v>
      </c>
      <c r="E11221" s="126" t="s">
        <v>288</v>
      </c>
      <c r="F11221" s="126" t="s">
        <v>491</v>
      </c>
      <c r="G11221" s="126" t="s">
        <v>417</v>
      </c>
      <c r="H11221" s="126" t="s">
        <v>126</v>
      </c>
      <c r="I11221" s="126" t="s">
        <v>126</v>
      </c>
      <c r="J11221" s="126" t="s">
        <v>930</v>
      </c>
      <c r="K11221" s="126" t="s">
        <v>504</v>
      </c>
      <c r="L11221" s="126" t="s">
        <v>931</v>
      </c>
      <c r="M11221" s="130">
        <v>9428.74</v>
      </c>
      <c r="N11221" s="126" t="s">
        <v>290</v>
      </c>
      <c r="O11221" s="126" t="s">
        <v>506</v>
      </c>
      <c r="P11221" s="130">
        <v>0</v>
      </c>
      <c r="S11221" s="130">
        <v>0</v>
      </c>
      <c r="V11221" s="130">
        <v>10476.379999999999</v>
      </c>
      <c r="X11221" s="126" t="s">
        <v>1356</v>
      </c>
      <c r="Z11221" s="127" t="s">
        <v>309</v>
      </c>
      <c r="AA11221" s="128">
        <v>1</v>
      </c>
      <c r="AB11221" s="128">
        <v>36</v>
      </c>
      <c r="AD11221" s="126" t="s">
        <v>562</v>
      </c>
      <c r="AG11221" s="127"/>
      <c r="AI11221" s="127"/>
    </row>
    <row r="11222" spans="1:35" ht="14.85" customHeight="1">
      <c r="A11222" s="130">
        <v>5002183</v>
      </c>
      <c r="B11222" s="126" t="s">
        <v>18859</v>
      </c>
      <c r="C11222" s="126" t="s">
        <v>18860</v>
      </c>
      <c r="D11222" s="126" t="s">
        <v>18849</v>
      </c>
      <c r="E11222" s="126" t="s">
        <v>288</v>
      </c>
      <c r="F11222" s="126" t="s">
        <v>491</v>
      </c>
      <c r="G11222" s="126" t="s">
        <v>417</v>
      </c>
      <c r="H11222" s="126" t="s">
        <v>126</v>
      </c>
      <c r="I11222" s="126" t="s">
        <v>126</v>
      </c>
      <c r="J11222" s="126" t="s">
        <v>1248</v>
      </c>
      <c r="K11222" s="126" t="s">
        <v>613</v>
      </c>
      <c r="L11222" s="126" t="s">
        <v>1249</v>
      </c>
      <c r="M11222" s="130">
        <v>3075.7</v>
      </c>
      <c r="N11222" s="126" t="s">
        <v>290</v>
      </c>
      <c r="O11222" s="126" t="s">
        <v>1311</v>
      </c>
      <c r="P11222" s="130">
        <v>0</v>
      </c>
      <c r="S11222" s="130">
        <v>0</v>
      </c>
      <c r="V11222" s="130">
        <v>3417.45</v>
      </c>
      <c r="X11222" s="126" t="s">
        <v>1312</v>
      </c>
      <c r="Y11222" s="126" t="s">
        <v>517</v>
      </c>
      <c r="Z11222" s="127" t="s">
        <v>309</v>
      </c>
      <c r="AA11222" s="128">
        <v>1</v>
      </c>
      <c r="AB11222" s="128">
        <v>60</v>
      </c>
      <c r="AD11222" s="126" t="s">
        <v>562</v>
      </c>
      <c r="AG11222" s="127"/>
      <c r="AI11222" s="127"/>
    </row>
    <row r="11223" spans="1:35" ht="14.85" customHeight="1">
      <c r="A11223" s="130">
        <v>5002005</v>
      </c>
      <c r="B11223" s="126" t="s">
        <v>21842</v>
      </c>
      <c r="C11223" s="126" t="s">
        <v>21843</v>
      </c>
      <c r="D11223" s="126" t="s">
        <v>1521</v>
      </c>
      <c r="E11223" s="126" t="s">
        <v>288</v>
      </c>
      <c r="F11223" s="126" t="s">
        <v>491</v>
      </c>
      <c r="G11223" s="126" t="s">
        <v>417</v>
      </c>
      <c r="H11223" s="126" t="s">
        <v>126</v>
      </c>
      <c r="I11223" s="126" t="s">
        <v>308</v>
      </c>
      <c r="J11223" s="126" t="s">
        <v>1522</v>
      </c>
      <c r="K11223" s="126" t="s">
        <v>613</v>
      </c>
      <c r="L11223" s="126" t="s">
        <v>1249</v>
      </c>
      <c r="M11223" s="130">
        <v>4290.5600000000004</v>
      </c>
      <c r="N11223" s="126" t="s">
        <v>290</v>
      </c>
      <c r="O11223" s="126" t="s">
        <v>506</v>
      </c>
      <c r="P11223" s="130">
        <v>0</v>
      </c>
      <c r="S11223" s="130">
        <v>0</v>
      </c>
      <c r="V11223" s="130">
        <v>4767.29</v>
      </c>
      <c r="X11223" s="126" t="s">
        <v>1523</v>
      </c>
      <c r="Y11223" s="126" t="s">
        <v>517</v>
      </c>
      <c r="Z11223" s="127" t="s">
        <v>309</v>
      </c>
      <c r="AA11223" s="128">
        <v>1</v>
      </c>
      <c r="AB11223" s="128">
        <v>84</v>
      </c>
      <c r="AD11223" s="126" t="s">
        <v>562</v>
      </c>
      <c r="AG11223" s="127"/>
      <c r="AI11223" s="127"/>
    </row>
    <row r="11224" spans="1:35" ht="14.85" customHeight="1">
      <c r="A11224" s="130">
        <v>5002004</v>
      </c>
      <c r="B11224" s="126" t="s">
        <v>21844</v>
      </c>
      <c r="C11224" s="126" t="s">
        <v>21845</v>
      </c>
      <c r="D11224" s="126" t="s">
        <v>1521</v>
      </c>
      <c r="E11224" s="126" t="s">
        <v>288</v>
      </c>
      <c r="F11224" s="126" t="s">
        <v>491</v>
      </c>
      <c r="G11224" s="126" t="s">
        <v>417</v>
      </c>
      <c r="H11224" s="126" t="s">
        <v>126</v>
      </c>
      <c r="I11224" s="126" t="s">
        <v>308</v>
      </c>
      <c r="J11224" s="126" t="s">
        <v>1522</v>
      </c>
      <c r="K11224" s="126" t="s">
        <v>613</v>
      </c>
      <c r="L11224" s="126" t="s">
        <v>1249</v>
      </c>
      <c r="M11224" s="130">
        <v>7587.16</v>
      </c>
      <c r="N11224" s="126" t="s">
        <v>290</v>
      </c>
      <c r="O11224" s="126" t="s">
        <v>506</v>
      </c>
      <c r="P11224" s="130">
        <v>0</v>
      </c>
      <c r="S11224" s="130">
        <v>0</v>
      </c>
      <c r="V11224" s="130">
        <v>8430.18</v>
      </c>
      <c r="X11224" s="126" t="s">
        <v>1523</v>
      </c>
      <c r="Y11224" s="126" t="s">
        <v>517</v>
      </c>
      <c r="Z11224" s="127" t="s">
        <v>309</v>
      </c>
      <c r="AA11224" s="128">
        <v>1</v>
      </c>
      <c r="AB11224" s="128">
        <v>84</v>
      </c>
      <c r="AD11224" s="126" t="s">
        <v>562</v>
      </c>
      <c r="AG11224" s="127"/>
      <c r="AI11224" s="127"/>
    </row>
    <row r="11225" spans="1:35" ht="14.85" customHeight="1">
      <c r="A11225" s="130">
        <v>5002003</v>
      </c>
      <c r="B11225" s="126" t="s">
        <v>21846</v>
      </c>
      <c r="C11225" s="126" t="s">
        <v>21847</v>
      </c>
      <c r="D11225" s="126" t="s">
        <v>21848</v>
      </c>
      <c r="E11225" s="126" t="s">
        <v>288</v>
      </c>
      <c r="F11225" s="126" t="s">
        <v>491</v>
      </c>
      <c r="G11225" s="126" t="s">
        <v>417</v>
      </c>
      <c r="H11225" s="126" t="s">
        <v>126</v>
      </c>
      <c r="I11225" s="126" t="s">
        <v>126</v>
      </c>
      <c r="J11225" s="126" t="s">
        <v>1522</v>
      </c>
      <c r="K11225" s="126" t="s">
        <v>613</v>
      </c>
      <c r="L11225" s="126" t="s">
        <v>1249</v>
      </c>
      <c r="M11225" s="130">
        <v>68174.399999999994</v>
      </c>
      <c r="N11225" s="126" t="s">
        <v>290</v>
      </c>
      <c r="O11225" s="126" t="s">
        <v>506</v>
      </c>
      <c r="P11225" s="130">
        <v>0</v>
      </c>
      <c r="S11225" s="130">
        <v>0</v>
      </c>
      <c r="V11225" s="130">
        <v>73792.399999999994</v>
      </c>
      <c r="X11225" s="126" t="s">
        <v>2932</v>
      </c>
      <c r="Y11225" s="126" t="s">
        <v>517</v>
      </c>
      <c r="Z11225" s="127"/>
      <c r="AA11225" s="128">
        <v>1</v>
      </c>
      <c r="AB11225" s="128">
        <v>84</v>
      </c>
      <c r="AD11225" s="126" t="s">
        <v>562</v>
      </c>
      <c r="AG11225" s="127"/>
      <c r="AI11225" s="127"/>
    </row>
    <row r="11226" spans="1:35" ht="14.85" customHeight="1">
      <c r="A11226" s="130">
        <v>5002002</v>
      </c>
      <c r="B11226" s="126" t="s">
        <v>21846</v>
      </c>
      <c r="C11226" s="126" t="s">
        <v>21849</v>
      </c>
      <c r="D11226" s="126" t="s">
        <v>21850</v>
      </c>
      <c r="E11226" s="126" t="s">
        <v>288</v>
      </c>
      <c r="F11226" s="126" t="s">
        <v>491</v>
      </c>
      <c r="G11226" s="126" t="s">
        <v>417</v>
      </c>
      <c r="H11226" s="126" t="s">
        <v>126</v>
      </c>
      <c r="I11226" s="126" t="s">
        <v>126</v>
      </c>
      <c r="J11226" s="126" t="s">
        <v>1522</v>
      </c>
      <c r="K11226" s="126" t="s">
        <v>613</v>
      </c>
      <c r="L11226" s="126" t="s">
        <v>1249</v>
      </c>
      <c r="M11226" s="130">
        <v>68174.399999999994</v>
      </c>
      <c r="N11226" s="126" t="s">
        <v>290</v>
      </c>
      <c r="O11226" s="126" t="s">
        <v>506</v>
      </c>
      <c r="P11226" s="130">
        <v>0</v>
      </c>
      <c r="S11226" s="130">
        <v>0</v>
      </c>
      <c r="V11226" s="130">
        <v>73792.399999999994</v>
      </c>
      <c r="X11226" s="126" t="s">
        <v>2932</v>
      </c>
      <c r="Y11226" s="126" t="s">
        <v>517</v>
      </c>
      <c r="Z11226" s="127"/>
      <c r="AA11226" s="128">
        <v>1</v>
      </c>
      <c r="AB11226" s="128">
        <v>84</v>
      </c>
      <c r="AD11226" s="126" t="s">
        <v>562</v>
      </c>
      <c r="AG11226" s="127"/>
      <c r="AI11226" s="127"/>
    </row>
    <row r="11227" spans="1:35" ht="14.85" customHeight="1">
      <c r="A11227" s="130">
        <v>5001987</v>
      </c>
      <c r="B11227" s="126" t="s">
        <v>21851</v>
      </c>
      <c r="C11227" s="126" t="s">
        <v>16685</v>
      </c>
      <c r="D11227" s="126" t="s">
        <v>21852</v>
      </c>
      <c r="E11227" s="126" t="s">
        <v>288</v>
      </c>
      <c r="F11227" s="126" t="s">
        <v>416</v>
      </c>
      <c r="G11227" s="126" t="s">
        <v>417</v>
      </c>
      <c r="H11227" s="126" t="s">
        <v>308</v>
      </c>
      <c r="I11227" s="126" t="s">
        <v>308</v>
      </c>
      <c r="J11227" s="126" t="s">
        <v>16687</v>
      </c>
      <c r="K11227" s="126" t="s">
        <v>747</v>
      </c>
      <c r="L11227" s="126" t="s">
        <v>16688</v>
      </c>
      <c r="M11227" s="130">
        <v>1169.28</v>
      </c>
      <c r="N11227" s="126" t="s">
        <v>290</v>
      </c>
      <c r="O11227" s="126" t="s">
        <v>8501</v>
      </c>
      <c r="P11227" s="130">
        <v>0</v>
      </c>
      <c r="S11227" s="130">
        <v>0</v>
      </c>
      <c r="V11227" s="130">
        <v>1635.76</v>
      </c>
      <c r="X11227" s="126" t="s">
        <v>8502</v>
      </c>
      <c r="Z11227" s="127"/>
      <c r="AA11227" s="128">
        <v>2</v>
      </c>
      <c r="AB11227" s="128">
        <v>12</v>
      </c>
      <c r="AD11227" s="126" t="s">
        <v>562</v>
      </c>
      <c r="AG11227" s="127"/>
      <c r="AI11227" s="127"/>
    </row>
    <row r="11228" spans="1:35" ht="14.85" customHeight="1">
      <c r="A11228" s="130">
        <v>5013495</v>
      </c>
      <c r="B11228" s="126" t="s">
        <v>413</v>
      </c>
      <c r="C11228" s="126" t="s">
        <v>19747</v>
      </c>
      <c r="D11228" s="126" t="s">
        <v>5095</v>
      </c>
      <c r="E11228" s="126" t="s">
        <v>288</v>
      </c>
      <c r="F11228" s="126" t="s">
        <v>364</v>
      </c>
      <c r="G11228" s="126" t="s">
        <v>417</v>
      </c>
      <c r="H11228" s="126" t="s">
        <v>126</v>
      </c>
      <c r="I11228" s="126" t="s">
        <v>418</v>
      </c>
      <c r="J11228" s="126" t="s">
        <v>2879</v>
      </c>
      <c r="K11228" s="126" t="s">
        <v>443</v>
      </c>
      <c r="L11228" s="126" t="s">
        <v>2880</v>
      </c>
      <c r="M11228" s="130">
        <v>9739.1299999999992</v>
      </c>
      <c r="O11228" s="126" t="s">
        <v>486</v>
      </c>
      <c r="P11228" s="130">
        <v>0</v>
      </c>
      <c r="S11228" s="130">
        <v>0</v>
      </c>
      <c r="V11228" s="130">
        <v>35800</v>
      </c>
      <c r="X11228" s="126" t="s">
        <v>487</v>
      </c>
      <c r="Z11228" s="127"/>
      <c r="AA11228" s="128">
        <v>1</v>
      </c>
      <c r="AB11228" s="128">
        <v>60</v>
      </c>
      <c r="AC11228" s="126" t="s">
        <v>366</v>
      </c>
      <c r="AD11228" s="126" t="s">
        <v>2037</v>
      </c>
      <c r="AG11228" s="127"/>
      <c r="AI11228" s="127"/>
    </row>
    <row r="11229" spans="1:35" ht="14.85" customHeight="1">
      <c r="A11229" s="130">
        <v>5010849</v>
      </c>
      <c r="B11229" s="126" t="s">
        <v>413</v>
      </c>
      <c r="C11229" s="126" t="s">
        <v>21853</v>
      </c>
      <c r="E11229" s="126" t="s">
        <v>288</v>
      </c>
      <c r="F11229" s="126" t="s">
        <v>416</v>
      </c>
      <c r="G11229" s="126" t="s">
        <v>417</v>
      </c>
      <c r="H11229" s="126" t="s">
        <v>126</v>
      </c>
      <c r="I11229" s="126" t="s">
        <v>126</v>
      </c>
      <c r="J11229" s="126" t="s">
        <v>6346</v>
      </c>
      <c r="K11229" s="126" t="s">
        <v>504</v>
      </c>
      <c r="L11229" s="126" t="s">
        <v>6347</v>
      </c>
      <c r="M11229" s="130">
        <v>291.95</v>
      </c>
      <c r="O11229" s="126" t="s">
        <v>587</v>
      </c>
      <c r="P11229" s="130">
        <v>0</v>
      </c>
      <c r="S11229" s="130">
        <v>0</v>
      </c>
      <c r="V11229" s="130">
        <v>291.95</v>
      </c>
      <c r="X11229" s="126" t="s">
        <v>5333</v>
      </c>
      <c r="Z11229" s="127"/>
      <c r="AA11229" s="128">
        <v>1</v>
      </c>
      <c r="AB11229" s="128">
        <v>12</v>
      </c>
      <c r="AD11229" s="126" t="s">
        <v>562</v>
      </c>
      <c r="AG11229" s="127"/>
      <c r="AI11229" s="127"/>
    </row>
    <row r="11230" spans="1:35" ht="14.85" customHeight="1">
      <c r="A11230" s="130">
        <v>5010848</v>
      </c>
      <c r="B11230" s="126" t="s">
        <v>413</v>
      </c>
      <c r="C11230" s="126" t="s">
        <v>21854</v>
      </c>
      <c r="E11230" s="126" t="s">
        <v>288</v>
      </c>
      <c r="F11230" s="126" t="s">
        <v>416</v>
      </c>
      <c r="G11230" s="126" t="s">
        <v>417</v>
      </c>
      <c r="H11230" s="126" t="s">
        <v>126</v>
      </c>
      <c r="I11230" s="126" t="s">
        <v>126</v>
      </c>
      <c r="J11230" s="126" t="s">
        <v>6346</v>
      </c>
      <c r="K11230" s="126" t="s">
        <v>504</v>
      </c>
      <c r="L11230" s="126" t="s">
        <v>6347</v>
      </c>
      <c r="M11230" s="130">
        <v>681.84</v>
      </c>
      <c r="O11230" s="126" t="s">
        <v>422</v>
      </c>
      <c r="P11230" s="130">
        <v>0</v>
      </c>
      <c r="S11230" s="130">
        <v>0</v>
      </c>
      <c r="V11230" s="130">
        <v>681.84</v>
      </c>
      <c r="X11230" s="126" t="s">
        <v>423</v>
      </c>
      <c r="Z11230" s="127"/>
      <c r="AA11230" s="128">
        <v>1</v>
      </c>
      <c r="AB11230" s="128">
        <v>12</v>
      </c>
      <c r="AD11230" s="126" t="s">
        <v>562</v>
      </c>
      <c r="AG11230" s="127"/>
      <c r="AI11230" s="127"/>
    </row>
    <row r="11231" spans="1:35" ht="14.85" customHeight="1">
      <c r="A11231" s="130">
        <v>5010847</v>
      </c>
      <c r="B11231" s="126" t="s">
        <v>413</v>
      </c>
      <c r="C11231" s="126" t="s">
        <v>21855</v>
      </c>
      <c r="E11231" s="126" t="s">
        <v>288</v>
      </c>
      <c r="F11231" s="126" t="s">
        <v>416</v>
      </c>
      <c r="G11231" s="126" t="s">
        <v>417</v>
      </c>
      <c r="H11231" s="126" t="s">
        <v>126</v>
      </c>
      <c r="I11231" s="126" t="s">
        <v>126</v>
      </c>
      <c r="J11231" s="126" t="s">
        <v>6346</v>
      </c>
      <c r="K11231" s="126" t="s">
        <v>504</v>
      </c>
      <c r="L11231" s="126" t="s">
        <v>6347</v>
      </c>
      <c r="M11231" s="130">
        <v>974.4</v>
      </c>
      <c r="O11231" s="126" t="s">
        <v>4833</v>
      </c>
      <c r="P11231" s="130">
        <v>0</v>
      </c>
      <c r="S11231" s="130">
        <v>0</v>
      </c>
      <c r="V11231" s="130">
        <v>1109.94</v>
      </c>
      <c r="X11231" s="126" t="s">
        <v>6737</v>
      </c>
      <c r="Z11231" s="127"/>
      <c r="AA11231" s="128">
        <v>1</v>
      </c>
      <c r="AB11231" s="128">
        <v>12</v>
      </c>
      <c r="AD11231" s="126" t="s">
        <v>562</v>
      </c>
      <c r="AG11231" s="127"/>
      <c r="AI11231" s="127"/>
    </row>
    <row r="11232" spans="1:35" ht="14.85" customHeight="1">
      <c r="A11232" s="130">
        <v>4200106</v>
      </c>
      <c r="B11232" s="126" t="s">
        <v>21856</v>
      </c>
      <c r="C11232" s="126" t="s">
        <v>399</v>
      </c>
      <c r="D11232" s="126" t="s">
        <v>404</v>
      </c>
      <c r="E11232" s="126" t="s">
        <v>288</v>
      </c>
      <c r="F11232" s="126" t="s">
        <v>352</v>
      </c>
      <c r="I11232" s="126" t="s">
        <v>126</v>
      </c>
      <c r="M11232" s="130">
        <v>1363.04</v>
      </c>
      <c r="O11232" s="126" t="s">
        <v>353</v>
      </c>
      <c r="P11232" s="130">
        <v>0</v>
      </c>
      <c r="S11232" s="130">
        <v>0</v>
      </c>
      <c r="V11232" s="127"/>
      <c r="Z11232" s="127"/>
      <c r="AA11232" s="128"/>
      <c r="AB11232" s="128">
        <v>4</v>
      </c>
      <c r="AD11232" s="126" t="s">
        <v>292</v>
      </c>
      <c r="AG11232" s="127"/>
      <c r="AH11232" s="126" t="s">
        <v>21857</v>
      </c>
      <c r="AI11232" s="127"/>
    </row>
    <row r="11233" spans="1:35" ht="14.85" customHeight="1">
      <c r="A11233" s="130">
        <v>4200107</v>
      </c>
      <c r="B11233" s="126" t="s">
        <v>21858</v>
      </c>
      <c r="C11233" s="126" t="s">
        <v>399</v>
      </c>
      <c r="D11233" s="126" t="s">
        <v>21859</v>
      </c>
      <c r="E11233" s="126" t="s">
        <v>288</v>
      </c>
      <c r="F11233" s="126" t="s">
        <v>352</v>
      </c>
      <c r="I11233" s="126" t="s">
        <v>126</v>
      </c>
      <c r="M11233" s="130">
        <v>1655.36</v>
      </c>
      <c r="O11233" s="126" t="s">
        <v>353</v>
      </c>
      <c r="P11233" s="130">
        <v>0</v>
      </c>
      <c r="S11233" s="130">
        <v>0</v>
      </c>
      <c r="V11233" s="127"/>
      <c r="Z11233" s="127"/>
      <c r="AA11233" s="128"/>
      <c r="AB11233" s="128">
        <v>4</v>
      </c>
      <c r="AD11233" s="126" t="s">
        <v>292</v>
      </c>
      <c r="AG11233" s="127"/>
      <c r="AH11233" s="126" t="s">
        <v>21860</v>
      </c>
      <c r="AI11233" s="127"/>
    </row>
    <row r="11234" spans="1:35" ht="14.85" customHeight="1">
      <c r="A11234" s="130">
        <v>4200108</v>
      </c>
      <c r="B11234" s="126" t="s">
        <v>21861</v>
      </c>
      <c r="C11234" s="126" t="s">
        <v>399</v>
      </c>
      <c r="D11234" s="126" t="s">
        <v>21862</v>
      </c>
      <c r="E11234" s="126" t="s">
        <v>288</v>
      </c>
      <c r="F11234" s="126" t="s">
        <v>352</v>
      </c>
      <c r="I11234" s="126" t="s">
        <v>126</v>
      </c>
      <c r="M11234" s="130">
        <v>1752.8</v>
      </c>
      <c r="O11234" s="126" t="s">
        <v>353</v>
      </c>
      <c r="P11234" s="130">
        <v>0</v>
      </c>
      <c r="S11234" s="130">
        <v>0</v>
      </c>
      <c r="V11234" s="127"/>
      <c r="Z11234" s="127"/>
      <c r="AA11234" s="128"/>
      <c r="AB11234" s="128">
        <v>4</v>
      </c>
      <c r="AD11234" s="126" t="s">
        <v>292</v>
      </c>
      <c r="AG11234" s="127"/>
      <c r="AH11234" s="126" t="s">
        <v>21863</v>
      </c>
      <c r="AI11234" s="127"/>
    </row>
    <row r="11235" spans="1:35" ht="14.85" customHeight="1">
      <c r="A11235" s="130">
        <v>4200110</v>
      </c>
      <c r="B11235" s="126" t="s">
        <v>21864</v>
      </c>
      <c r="C11235" s="126" t="s">
        <v>21865</v>
      </c>
      <c r="D11235" s="126" t="s">
        <v>21354</v>
      </c>
      <c r="E11235" s="126" t="s">
        <v>288</v>
      </c>
      <c r="F11235" s="126" t="s">
        <v>352</v>
      </c>
      <c r="I11235" s="126" t="s">
        <v>126</v>
      </c>
      <c r="M11235" s="130">
        <v>1460.48</v>
      </c>
      <c r="O11235" s="126" t="s">
        <v>353</v>
      </c>
      <c r="P11235" s="130">
        <v>0</v>
      </c>
      <c r="S11235" s="130">
        <v>0</v>
      </c>
      <c r="V11235" s="127"/>
      <c r="Z11235" s="127"/>
      <c r="AA11235" s="128"/>
      <c r="AB11235" s="128">
        <v>4</v>
      </c>
      <c r="AD11235" s="126" t="s">
        <v>292</v>
      </c>
      <c r="AG11235" s="127"/>
      <c r="AH11235" s="126" t="s">
        <v>21866</v>
      </c>
      <c r="AI11235" s="127"/>
    </row>
    <row r="11236" spans="1:35" ht="14.85" customHeight="1">
      <c r="A11236" s="130">
        <v>4200111</v>
      </c>
      <c r="B11236" s="126" t="s">
        <v>21867</v>
      </c>
      <c r="C11236" s="126" t="s">
        <v>21868</v>
      </c>
      <c r="D11236" s="126" t="s">
        <v>21357</v>
      </c>
      <c r="E11236" s="126" t="s">
        <v>288</v>
      </c>
      <c r="F11236" s="126" t="s">
        <v>352</v>
      </c>
      <c r="I11236" s="126" t="s">
        <v>126</v>
      </c>
      <c r="M11236" s="130">
        <v>682.08</v>
      </c>
      <c r="O11236" s="126" t="s">
        <v>353</v>
      </c>
      <c r="P11236" s="130">
        <v>0</v>
      </c>
      <c r="S11236" s="130">
        <v>0</v>
      </c>
      <c r="V11236" s="127"/>
      <c r="Z11236" s="127"/>
      <c r="AA11236" s="128"/>
      <c r="AB11236" s="128">
        <v>12</v>
      </c>
      <c r="AD11236" s="126" t="s">
        <v>292</v>
      </c>
      <c r="AG11236" s="127"/>
      <c r="AH11236" s="126" t="s">
        <v>21869</v>
      </c>
      <c r="AI11236" s="127"/>
    </row>
    <row r="11237" spans="1:35" ht="14.85" customHeight="1">
      <c r="A11237" s="130">
        <v>4200112</v>
      </c>
      <c r="B11237" s="126" t="s">
        <v>21870</v>
      </c>
      <c r="C11237" s="126" t="s">
        <v>21868</v>
      </c>
      <c r="D11237" s="126" t="s">
        <v>21360</v>
      </c>
      <c r="E11237" s="126" t="s">
        <v>288</v>
      </c>
      <c r="F11237" s="126" t="s">
        <v>352</v>
      </c>
      <c r="I11237" s="126" t="s">
        <v>126</v>
      </c>
      <c r="M11237" s="130">
        <v>779.52</v>
      </c>
      <c r="O11237" s="126" t="s">
        <v>353</v>
      </c>
      <c r="P11237" s="130">
        <v>0</v>
      </c>
      <c r="S11237" s="130">
        <v>0</v>
      </c>
      <c r="V11237" s="127"/>
      <c r="Z11237" s="127"/>
      <c r="AA11237" s="128"/>
      <c r="AB11237" s="128">
        <v>12</v>
      </c>
      <c r="AD11237" s="126" t="s">
        <v>292</v>
      </c>
      <c r="AG11237" s="127"/>
      <c r="AH11237" s="126" t="s">
        <v>21871</v>
      </c>
      <c r="AI11237" s="127"/>
    </row>
    <row r="11238" spans="1:35" ht="14.85" customHeight="1">
      <c r="A11238" s="130">
        <v>4200113</v>
      </c>
      <c r="B11238" s="126" t="s">
        <v>21872</v>
      </c>
      <c r="C11238" s="126" t="s">
        <v>21868</v>
      </c>
      <c r="D11238" s="126" t="s">
        <v>21363</v>
      </c>
      <c r="E11238" s="126" t="s">
        <v>288</v>
      </c>
      <c r="F11238" s="126" t="s">
        <v>352</v>
      </c>
      <c r="I11238" s="126" t="s">
        <v>126</v>
      </c>
      <c r="M11238" s="130">
        <v>876.96</v>
      </c>
      <c r="O11238" s="126" t="s">
        <v>353</v>
      </c>
      <c r="P11238" s="130">
        <v>0</v>
      </c>
      <c r="S11238" s="130">
        <v>0</v>
      </c>
      <c r="V11238" s="127"/>
      <c r="Z11238" s="127"/>
      <c r="AA11238" s="128"/>
      <c r="AB11238" s="128">
        <v>12</v>
      </c>
      <c r="AD11238" s="126" t="s">
        <v>292</v>
      </c>
      <c r="AG11238" s="127"/>
      <c r="AH11238" s="126" t="s">
        <v>21873</v>
      </c>
      <c r="AI11238" s="127"/>
    </row>
    <row r="11239" spans="1:35" ht="14.85" customHeight="1">
      <c r="A11239" s="130">
        <v>4200114</v>
      </c>
      <c r="B11239" s="126" t="s">
        <v>21874</v>
      </c>
      <c r="C11239" s="126" t="s">
        <v>21868</v>
      </c>
      <c r="D11239" s="126" t="s">
        <v>394</v>
      </c>
      <c r="E11239" s="126" t="s">
        <v>288</v>
      </c>
      <c r="F11239" s="126" t="s">
        <v>352</v>
      </c>
      <c r="I11239" s="126" t="s">
        <v>126</v>
      </c>
      <c r="M11239" s="130">
        <v>974.4</v>
      </c>
      <c r="O11239" s="126" t="s">
        <v>353</v>
      </c>
      <c r="P11239" s="130">
        <v>0</v>
      </c>
      <c r="S11239" s="130">
        <v>0</v>
      </c>
      <c r="V11239" s="127"/>
      <c r="Z11239" s="127"/>
      <c r="AA11239" s="128"/>
      <c r="AB11239" s="128">
        <v>12</v>
      </c>
      <c r="AD11239" s="126" t="s">
        <v>292</v>
      </c>
      <c r="AG11239" s="127"/>
      <c r="AH11239" s="126" t="s">
        <v>652</v>
      </c>
      <c r="AI11239" s="127"/>
    </row>
    <row r="11240" spans="1:35" ht="14.85" customHeight="1">
      <c r="A11240" s="130">
        <v>4200115</v>
      </c>
      <c r="B11240" s="126" t="s">
        <v>21875</v>
      </c>
      <c r="C11240" s="126" t="s">
        <v>21868</v>
      </c>
      <c r="D11240" s="126" t="s">
        <v>649</v>
      </c>
      <c r="E11240" s="126" t="s">
        <v>288</v>
      </c>
      <c r="F11240" s="126" t="s">
        <v>352</v>
      </c>
      <c r="I11240" s="126" t="s">
        <v>126</v>
      </c>
      <c r="M11240" s="130">
        <v>1265.5999999999999</v>
      </c>
      <c r="O11240" s="126" t="s">
        <v>353</v>
      </c>
      <c r="P11240" s="130">
        <v>0</v>
      </c>
      <c r="S11240" s="130">
        <v>0</v>
      </c>
      <c r="V11240" s="127"/>
      <c r="Z11240" s="127"/>
      <c r="AA11240" s="128"/>
      <c r="AB11240" s="128">
        <v>12</v>
      </c>
      <c r="AD11240" s="126" t="s">
        <v>292</v>
      </c>
      <c r="AG11240" s="127"/>
      <c r="AH11240" s="126" t="s">
        <v>21876</v>
      </c>
      <c r="AI11240" s="127"/>
    </row>
    <row r="11241" spans="1:35" ht="14.85" customHeight="1">
      <c r="A11241" s="130">
        <v>4200116</v>
      </c>
      <c r="B11241" s="126" t="s">
        <v>21877</v>
      </c>
      <c r="C11241" s="126" t="s">
        <v>21868</v>
      </c>
      <c r="D11241" s="126" t="s">
        <v>386</v>
      </c>
      <c r="E11241" s="126" t="s">
        <v>288</v>
      </c>
      <c r="F11241" s="126" t="s">
        <v>352</v>
      </c>
      <c r="I11241" s="126" t="s">
        <v>126</v>
      </c>
      <c r="M11241" s="130">
        <v>1655.36</v>
      </c>
      <c r="O11241" s="126" t="s">
        <v>353</v>
      </c>
      <c r="P11241" s="130">
        <v>0</v>
      </c>
      <c r="S11241" s="130">
        <v>0</v>
      </c>
      <c r="V11241" s="127"/>
      <c r="Z11241" s="127"/>
      <c r="AA11241" s="128"/>
      <c r="AB11241" s="128">
        <v>12</v>
      </c>
      <c r="AD11241" s="126" t="s">
        <v>292</v>
      </c>
      <c r="AG11241" s="127"/>
      <c r="AH11241" s="126" t="s">
        <v>387</v>
      </c>
      <c r="AI11241" s="127"/>
    </row>
    <row r="11242" spans="1:35" ht="14.85" customHeight="1">
      <c r="A11242" s="130">
        <v>4200117</v>
      </c>
      <c r="B11242" s="126" t="s">
        <v>21878</v>
      </c>
      <c r="C11242" s="126" t="s">
        <v>637</v>
      </c>
      <c r="D11242" s="126" t="s">
        <v>404</v>
      </c>
      <c r="E11242" s="126" t="s">
        <v>288</v>
      </c>
      <c r="F11242" s="126" t="s">
        <v>352</v>
      </c>
      <c r="I11242" s="126" t="s">
        <v>126</v>
      </c>
      <c r="M11242" s="130">
        <v>1363.04</v>
      </c>
      <c r="O11242" s="126" t="s">
        <v>353</v>
      </c>
      <c r="P11242" s="130">
        <v>0</v>
      </c>
      <c r="S11242" s="130">
        <v>0</v>
      </c>
      <c r="V11242" s="127"/>
      <c r="Z11242" s="127"/>
      <c r="AA11242" s="128"/>
      <c r="AB11242" s="128">
        <v>12</v>
      </c>
      <c r="AD11242" s="126" t="s">
        <v>292</v>
      </c>
      <c r="AG11242" s="127"/>
      <c r="AH11242" s="126" t="s">
        <v>21857</v>
      </c>
      <c r="AI11242" s="127"/>
    </row>
    <row r="11243" spans="1:35" ht="14.85" customHeight="1">
      <c r="A11243" s="130">
        <v>4200140</v>
      </c>
      <c r="B11243" s="126" t="s">
        <v>21879</v>
      </c>
      <c r="C11243" s="126" t="s">
        <v>393</v>
      </c>
      <c r="D11243" s="126" t="s">
        <v>649</v>
      </c>
      <c r="E11243" s="126" t="s">
        <v>288</v>
      </c>
      <c r="F11243" s="126" t="s">
        <v>352</v>
      </c>
      <c r="I11243" s="126" t="s">
        <v>126</v>
      </c>
      <c r="M11243" s="130">
        <v>487.2</v>
      </c>
      <c r="O11243" s="126" t="s">
        <v>353</v>
      </c>
      <c r="P11243" s="130">
        <v>0</v>
      </c>
      <c r="S11243" s="130">
        <v>0</v>
      </c>
      <c r="V11243" s="127"/>
      <c r="Z11243" s="127"/>
      <c r="AA11243" s="128"/>
      <c r="AB11243" s="128">
        <v>4</v>
      </c>
      <c r="AD11243" s="126" t="s">
        <v>292</v>
      </c>
      <c r="AG11243" s="127"/>
      <c r="AH11243" s="126" t="s">
        <v>650</v>
      </c>
      <c r="AI11243" s="127"/>
    </row>
    <row r="11244" spans="1:35" ht="14.85" customHeight="1">
      <c r="A11244" s="130">
        <v>4200141</v>
      </c>
      <c r="B11244" s="126" t="s">
        <v>21880</v>
      </c>
      <c r="C11244" s="126" t="s">
        <v>393</v>
      </c>
      <c r="D11244" s="126" t="s">
        <v>386</v>
      </c>
      <c r="E11244" s="126" t="s">
        <v>288</v>
      </c>
      <c r="F11244" s="126" t="s">
        <v>352</v>
      </c>
      <c r="I11244" s="126" t="s">
        <v>126</v>
      </c>
      <c r="M11244" s="130">
        <v>682.08</v>
      </c>
      <c r="O11244" s="126" t="s">
        <v>353</v>
      </c>
      <c r="P11244" s="130">
        <v>0</v>
      </c>
      <c r="S11244" s="130">
        <v>0</v>
      </c>
      <c r="V11244" s="127"/>
      <c r="Z11244" s="127"/>
      <c r="AA11244" s="128"/>
      <c r="AB11244" s="128">
        <v>4</v>
      </c>
      <c r="AD11244" s="126" t="s">
        <v>292</v>
      </c>
      <c r="AG11244" s="127"/>
      <c r="AH11244" s="126" t="s">
        <v>21367</v>
      </c>
      <c r="AI11244" s="127"/>
    </row>
    <row r="11245" spans="1:35" ht="14.85" customHeight="1">
      <c r="A11245" s="130">
        <v>4200143</v>
      </c>
      <c r="B11245" s="126" t="s">
        <v>21881</v>
      </c>
      <c r="C11245" s="126" t="s">
        <v>403</v>
      </c>
      <c r="D11245" s="126" t="s">
        <v>21859</v>
      </c>
      <c r="E11245" s="126" t="s">
        <v>288</v>
      </c>
      <c r="F11245" s="126" t="s">
        <v>352</v>
      </c>
      <c r="I11245" s="126" t="s">
        <v>126</v>
      </c>
      <c r="M11245" s="130">
        <v>682.08</v>
      </c>
      <c r="O11245" s="126" t="s">
        <v>353</v>
      </c>
      <c r="P11245" s="130">
        <v>0</v>
      </c>
      <c r="S11245" s="130">
        <v>0</v>
      </c>
      <c r="V11245" s="127"/>
      <c r="Z11245" s="127"/>
      <c r="AA11245" s="128"/>
      <c r="AB11245" s="128">
        <v>4</v>
      </c>
      <c r="AD11245" s="126" t="s">
        <v>292</v>
      </c>
      <c r="AG11245" s="127"/>
      <c r="AH11245" s="126" t="s">
        <v>21882</v>
      </c>
      <c r="AI11245" s="127"/>
    </row>
    <row r="11246" spans="1:35" ht="14.85" customHeight="1">
      <c r="A11246" s="130">
        <v>4200144</v>
      </c>
      <c r="B11246" s="126" t="s">
        <v>21883</v>
      </c>
      <c r="C11246" s="126" t="s">
        <v>403</v>
      </c>
      <c r="D11246" s="126" t="s">
        <v>21862</v>
      </c>
      <c r="E11246" s="126" t="s">
        <v>288</v>
      </c>
      <c r="F11246" s="126" t="s">
        <v>352</v>
      </c>
      <c r="I11246" s="126" t="s">
        <v>126</v>
      </c>
      <c r="M11246" s="130">
        <v>730.24</v>
      </c>
      <c r="O11246" s="126" t="s">
        <v>353</v>
      </c>
      <c r="P11246" s="130">
        <v>0</v>
      </c>
      <c r="S11246" s="130">
        <v>0</v>
      </c>
      <c r="V11246" s="127"/>
      <c r="Z11246" s="127"/>
      <c r="AA11246" s="128"/>
      <c r="AB11246" s="128">
        <v>4</v>
      </c>
      <c r="AD11246" s="126" t="s">
        <v>292</v>
      </c>
      <c r="AG11246" s="127"/>
      <c r="AH11246" s="126" t="s">
        <v>21884</v>
      </c>
      <c r="AI11246" s="127"/>
    </row>
    <row r="11247" spans="1:35" ht="14.85" customHeight="1">
      <c r="A11247" s="130">
        <v>5014706</v>
      </c>
      <c r="B11247" s="126" t="s">
        <v>413</v>
      </c>
      <c r="C11247" s="126" t="s">
        <v>21760</v>
      </c>
      <c r="D11247" s="126" t="s">
        <v>21761</v>
      </c>
      <c r="E11247" s="126" t="s">
        <v>288</v>
      </c>
      <c r="F11247" s="126" t="s">
        <v>364</v>
      </c>
      <c r="G11247" s="126" t="s">
        <v>417</v>
      </c>
      <c r="H11247" s="126" t="s">
        <v>126</v>
      </c>
      <c r="I11247" s="126" t="s">
        <v>126</v>
      </c>
      <c r="J11247" s="126" t="s">
        <v>544</v>
      </c>
      <c r="K11247" s="126" t="s">
        <v>443</v>
      </c>
      <c r="L11247" s="126" t="s">
        <v>545</v>
      </c>
      <c r="M11247" s="130">
        <v>6817.44</v>
      </c>
      <c r="O11247" s="126" t="s">
        <v>365</v>
      </c>
      <c r="P11247" s="130">
        <v>0</v>
      </c>
      <c r="S11247" s="130">
        <v>0</v>
      </c>
      <c r="V11247" s="130">
        <v>35937.379999999997</v>
      </c>
      <c r="X11247" s="126" t="s">
        <v>469</v>
      </c>
      <c r="Z11247" s="127"/>
      <c r="AA11247" s="128">
        <v>1</v>
      </c>
      <c r="AB11247" s="128">
        <v>60</v>
      </c>
      <c r="AC11247" s="126" t="s">
        <v>366</v>
      </c>
      <c r="AD11247" s="126" t="s">
        <v>21762</v>
      </c>
      <c r="AG11247" s="127"/>
      <c r="AI11247" s="127"/>
    </row>
    <row r="11248" spans="1:35" ht="14.85" customHeight="1">
      <c r="A11248" s="130">
        <v>5014742</v>
      </c>
      <c r="B11248" s="126" t="s">
        <v>413</v>
      </c>
      <c r="C11248" s="126" t="s">
        <v>21769</v>
      </c>
      <c r="D11248" s="126" t="s">
        <v>21885</v>
      </c>
      <c r="E11248" s="126" t="s">
        <v>288</v>
      </c>
      <c r="F11248" s="126" t="s">
        <v>591</v>
      </c>
      <c r="G11248" s="126" t="s">
        <v>417</v>
      </c>
      <c r="H11248" s="126" t="s">
        <v>1000</v>
      </c>
      <c r="I11248" s="126" t="s">
        <v>626</v>
      </c>
      <c r="J11248" s="126" t="s">
        <v>6193</v>
      </c>
      <c r="K11248" s="126" t="s">
        <v>504</v>
      </c>
      <c r="L11248" s="126" t="s">
        <v>1002</v>
      </c>
      <c r="M11248" s="130">
        <v>555.63</v>
      </c>
      <c r="N11248" s="126" t="s">
        <v>290</v>
      </c>
      <c r="O11248" s="126" t="s">
        <v>1003</v>
      </c>
      <c r="P11248" s="130">
        <v>0</v>
      </c>
      <c r="S11248" s="130">
        <v>0</v>
      </c>
      <c r="V11248" s="130">
        <v>555.63</v>
      </c>
      <c r="X11248" s="126" t="s">
        <v>1242</v>
      </c>
      <c r="Z11248" s="127"/>
      <c r="AA11248" s="128"/>
      <c r="AB11248" s="128"/>
      <c r="AD11248" s="126" t="s">
        <v>21762</v>
      </c>
      <c r="AG11248" s="127"/>
      <c r="AI11248" s="127"/>
    </row>
    <row r="11249" spans="1:35" ht="14.85" customHeight="1">
      <c r="A11249" s="130">
        <v>5014743</v>
      </c>
      <c r="B11249" s="126" t="s">
        <v>413</v>
      </c>
      <c r="C11249" s="126" t="s">
        <v>21769</v>
      </c>
      <c r="D11249" s="126" t="s">
        <v>21886</v>
      </c>
      <c r="E11249" s="126" t="s">
        <v>288</v>
      </c>
      <c r="F11249" s="126" t="s">
        <v>591</v>
      </c>
      <c r="G11249" s="126" t="s">
        <v>417</v>
      </c>
      <c r="H11249" s="126" t="s">
        <v>1000</v>
      </c>
      <c r="I11249" s="126" t="s">
        <v>626</v>
      </c>
      <c r="J11249" s="126" t="s">
        <v>6193</v>
      </c>
      <c r="K11249" s="126" t="s">
        <v>504</v>
      </c>
      <c r="L11249" s="126" t="s">
        <v>1002</v>
      </c>
      <c r="M11249" s="130">
        <v>776.56</v>
      </c>
      <c r="N11249" s="126" t="s">
        <v>290</v>
      </c>
      <c r="O11249" s="126" t="s">
        <v>1003</v>
      </c>
      <c r="P11249" s="130">
        <v>0</v>
      </c>
      <c r="S11249" s="130">
        <v>0</v>
      </c>
      <c r="V11249" s="130">
        <v>776.56</v>
      </c>
      <c r="X11249" s="126" t="s">
        <v>1201</v>
      </c>
      <c r="Z11249" s="127"/>
      <c r="AA11249" s="128"/>
      <c r="AB11249" s="128"/>
      <c r="AD11249" s="126" t="s">
        <v>21762</v>
      </c>
      <c r="AG11249" s="127"/>
      <c r="AI11249" s="127"/>
    </row>
    <row r="11250" spans="1:35" ht="14.85" customHeight="1">
      <c r="A11250" s="130">
        <v>5014753</v>
      </c>
      <c r="B11250" s="126" t="s">
        <v>413</v>
      </c>
      <c r="C11250" s="126" t="s">
        <v>21768</v>
      </c>
      <c r="E11250" s="126" t="s">
        <v>288</v>
      </c>
      <c r="F11250" s="126" t="s">
        <v>591</v>
      </c>
      <c r="G11250" s="126" t="s">
        <v>417</v>
      </c>
      <c r="H11250" s="126" t="s">
        <v>1000</v>
      </c>
      <c r="I11250" s="126" t="s">
        <v>626</v>
      </c>
      <c r="J11250" s="126" t="s">
        <v>1256</v>
      </c>
      <c r="K11250" s="126" t="s">
        <v>535</v>
      </c>
      <c r="L11250" s="126" t="s">
        <v>1257</v>
      </c>
      <c r="M11250" s="130">
        <v>935.1</v>
      </c>
      <c r="N11250" s="126" t="s">
        <v>290</v>
      </c>
      <c r="O11250" s="126" t="s">
        <v>1003</v>
      </c>
      <c r="P11250" s="130">
        <v>0</v>
      </c>
      <c r="S11250" s="130">
        <v>0</v>
      </c>
      <c r="V11250" s="130">
        <v>935.1</v>
      </c>
      <c r="X11250" s="126" t="s">
        <v>1245</v>
      </c>
      <c r="Z11250" s="127"/>
      <c r="AA11250" s="128"/>
      <c r="AB11250" s="128"/>
      <c r="AD11250" s="126" t="s">
        <v>21762</v>
      </c>
      <c r="AG11250" s="127"/>
      <c r="AI11250" s="127"/>
    </row>
    <row r="11251" spans="1:35" ht="14.85" customHeight="1">
      <c r="A11251" s="130">
        <v>5015355</v>
      </c>
      <c r="B11251" s="126" t="s">
        <v>413</v>
      </c>
      <c r="C11251" s="126" t="s">
        <v>21887</v>
      </c>
      <c r="D11251" s="126" t="s">
        <v>21888</v>
      </c>
      <c r="E11251" s="126" t="s">
        <v>288</v>
      </c>
      <c r="F11251" s="126" t="s">
        <v>591</v>
      </c>
      <c r="G11251" s="126" t="s">
        <v>417</v>
      </c>
      <c r="H11251" s="126" t="s">
        <v>1000</v>
      </c>
      <c r="I11251" s="126" t="s">
        <v>626</v>
      </c>
      <c r="J11251" s="126" t="s">
        <v>6193</v>
      </c>
      <c r="K11251" s="126" t="s">
        <v>504</v>
      </c>
      <c r="L11251" s="126" t="s">
        <v>1002</v>
      </c>
      <c r="M11251" s="130">
        <v>555.63</v>
      </c>
      <c r="N11251" s="126" t="s">
        <v>290</v>
      </c>
      <c r="O11251" s="126" t="s">
        <v>1003</v>
      </c>
      <c r="P11251" s="130">
        <v>0</v>
      </c>
      <c r="S11251" s="130">
        <v>0</v>
      </c>
      <c r="V11251" s="130">
        <v>555.63</v>
      </c>
      <c r="X11251" s="126" t="s">
        <v>1242</v>
      </c>
      <c r="Z11251" s="127"/>
      <c r="AA11251" s="128"/>
      <c r="AB11251" s="128"/>
      <c r="AD11251" s="126" t="s">
        <v>21889</v>
      </c>
      <c r="AG11251" s="127"/>
      <c r="AI11251" s="127"/>
    </row>
    <row r="11252" spans="1:35" ht="14.85" customHeight="1">
      <c r="A11252" s="130">
        <v>5015366</v>
      </c>
      <c r="B11252" s="126" t="s">
        <v>413</v>
      </c>
      <c r="C11252" s="126" t="s">
        <v>21890</v>
      </c>
      <c r="D11252" s="126" t="s">
        <v>21891</v>
      </c>
      <c r="E11252" s="126" t="s">
        <v>288</v>
      </c>
      <c r="F11252" s="126" t="s">
        <v>364</v>
      </c>
      <c r="G11252" s="126" t="s">
        <v>417</v>
      </c>
      <c r="H11252" s="126" t="s">
        <v>126</v>
      </c>
      <c r="I11252" s="126" t="s">
        <v>126</v>
      </c>
      <c r="J11252" s="126" t="s">
        <v>2924</v>
      </c>
      <c r="K11252" s="126" t="s">
        <v>535</v>
      </c>
      <c r="L11252" s="126" t="s">
        <v>2925</v>
      </c>
      <c r="M11252" s="130">
        <v>6817.44</v>
      </c>
      <c r="O11252" s="126" t="s">
        <v>365</v>
      </c>
      <c r="P11252" s="130">
        <v>0</v>
      </c>
      <c r="S11252" s="130">
        <v>0</v>
      </c>
      <c r="V11252" s="130">
        <v>9641.73</v>
      </c>
      <c r="X11252" s="126" t="s">
        <v>469</v>
      </c>
      <c r="Z11252" s="127"/>
      <c r="AA11252" s="128">
        <v>1</v>
      </c>
      <c r="AB11252" s="128">
        <v>60</v>
      </c>
      <c r="AC11252" s="126" t="s">
        <v>366</v>
      </c>
      <c r="AD11252" s="126" t="s">
        <v>21889</v>
      </c>
      <c r="AG11252" s="127"/>
      <c r="AI11252" s="127"/>
    </row>
    <row r="11253" spans="1:35" ht="14.85" customHeight="1">
      <c r="A11253" s="130">
        <v>5015375</v>
      </c>
      <c r="B11253" s="126" t="s">
        <v>413</v>
      </c>
      <c r="C11253" s="126" t="s">
        <v>21892</v>
      </c>
      <c r="D11253" s="126" t="s">
        <v>21893</v>
      </c>
      <c r="E11253" s="126" t="s">
        <v>288</v>
      </c>
      <c r="F11253" s="126" t="s">
        <v>364</v>
      </c>
      <c r="G11253" s="126" t="s">
        <v>417</v>
      </c>
      <c r="H11253" s="126" t="s">
        <v>126</v>
      </c>
      <c r="I11253" s="126" t="s">
        <v>126</v>
      </c>
      <c r="J11253" s="126" t="s">
        <v>2924</v>
      </c>
      <c r="K11253" s="126" t="s">
        <v>535</v>
      </c>
      <c r="L11253" s="126" t="s">
        <v>2925</v>
      </c>
      <c r="M11253" s="130">
        <v>6817.44</v>
      </c>
      <c r="O11253" s="126" t="s">
        <v>365</v>
      </c>
      <c r="P11253" s="130">
        <v>0</v>
      </c>
      <c r="S11253" s="130">
        <v>0</v>
      </c>
      <c r="V11253" s="130">
        <v>30386.07</v>
      </c>
      <c r="X11253" s="126" t="s">
        <v>469</v>
      </c>
      <c r="Z11253" s="127"/>
      <c r="AA11253" s="128">
        <v>1</v>
      </c>
      <c r="AB11253" s="128">
        <v>60</v>
      </c>
      <c r="AC11253" s="126" t="s">
        <v>366</v>
      </c>
      <c r="AD11253" s="126" t="s">
        <v>21889</v>
      </c>
      <c r="AG11253" s="127"/>
      <c r="AI11253" s="127"/>
    </row>
    <row r="11254" spans="1:35" ht="14.85" customHeight="1">
      <c r="A11254" s="130">
        <v>5015377</v>
      </c>
      <c r="B11254" s="126" t="s">
        <v>413</v>
      </c>
      <c r="C11254" s="126" t="s">
        <v>21894</v>
      </c>
      <c r="D11254" s="126" t="s">
        <v>21895</v>
      </c>
      <c r="E11254" s="126" t="s">
        <v>288</v>
      </c>
      <c r="F11254" s="126" t="s">
        <v>364</v>
      </c>
      <c r="G11254" s="126" t="s">
        <v>417</v>
      </c>
      <c r="H11254" s="126" t="s">
        <v>126</v>
      </c>
      <c r="I11254" s="126" t="s">
        <v>126</v>
      </c>
      <c r="J11254" s="126" t="s">
        <v>2924</v>
      </c>
      <c r="K11254" s="126" t="s">
        <v>535</v>
      </c>
      <c r="L11254" s="126" t="s">
        <v>2925</v>
      </c>
      <c r="M11254" s="130">
        <v>6817.44</v>
      </c>
      <c r="O11254" s="126" t="s">
        <v>365</v>
      </c>
      <c r="P11254" s="130">
        <v>0</v>
      </c>
      <c r="S11254" s="130">
        <v>0</v>
      </c>
      <c r="V11254" s="130">
        <v>11881.73</v>
      </c>
      <c r="X11254" s="126" t="s">
        <v>469</v>
      </c>
      <c r="Z11254" s="127"/>
      <c r="AA11254" s="128">
        <v>1</v>
      </c>
      <c r="AB11254" s="128">
        <v>60</v>
      </c>
      <c r="AC11254" s="126" t="s">
        <v>366</v>
      </c>
      <c r="AD11254" s="126" t="s">
        <v>21889</v>
      </c>
      <c r="AG11254" s="127"/>
      <c r="AI11254" s="127"/>
    </row>
    <row r="11255" spans="1:35" ht="14.85" customHeight="1">
      <c r="A11255" s="130">
        <v>5015380</v>
      </c>
      <c r="B11255" s="126" t="s">
        <v>413</v>
      </c>
      <c r="C11255" s="126" t="s">
        <v>21896</v>
      </c>
      <c r="D11255" s="126" t="s">
        <v>21897</v>
      </c>
      <c r="E11255" s="126" t="s">
        <v>288</v>
      </c>
      <c r="F11255" s="126" t="s">
        <v>364</v>
      </c>
      <c r="G11255" s="126" t="s">
        <v>417</v>
      </c>
      <c r="H11255" s="126" t="s">
        <v>126</v>
      </c>
      <c r="I11255" s="126" t="s">
        <v>126</v>
      </c>
      <c r="J11255" s="126" t="s">
        <v>2924</v>
      </c>
      <c r="K11255" s="126" t="s">
        <v>535</v>
      </c>
      <c r="L11255" s="126" t="s">
        <v>2925</v>
      </c>
      <c r="M11255" s="130">
        <v>6817.44</v>
      </c>
      <c r="O11255" s="126" t="s">
        <v>365</v>
      </c>
      <c r="P11255" s="130">
        <v>0</v>
      </c>
      <c r="S11255" s="130">
        <v>0</v>
      </c>
      <c r="V11255" s="130">
        <v>29704.34</v>
      </c>
      <c r="X11255" s="126" t="s">
        <v>469</v>
      </c>
      <c r="Z11255" s="127"/>
      <c r="AA11255" s="128">
        <v>1</v>
      </c>
      <c r="AB11255" s="128">
        <v>60</v>
      </c>
      <c r="AC11255" s="126" t="s">
        <v>366</v>
      </c>
      <c r="AD11255" s="126" t="s">
        <v>21889</v>
      </c>
      <c r="AG11255" s="127"/>
      <c r="AI11255" s="127"/>
    </row>
    <row r="11256" spans="1:35" ht="14.85" customHeight="1">
      <c r="A11256" s="130">
        <v>5015374</v>
      </c>
      <c r="B11256" s="126" t="s">
        <v>413</v>
      </c>
      <c r="C11256" s="126" t="s">
        <v>21898</v>
      </c>
      <c r="D11256" s="126" t="s">
        <v>21899</v>
      </c>
      <c r="E11256" s="126" t="s">
        <v>288</v>
      </c>
      <c r="F11256" s="126" t="s">
        <v>364</v>
      </c>
      <c r="G11256" s="126" t="s">
        <v>417</v>
      </c>
      <c r="H11256" s="126" t="s">
        <v>126</v>
      </c>
      <c r="I11256" s="126" t="s">
        <v>126</v>
      </c>
      <c r="J11256" s="126" t="s">
        <v>2924</v>
      </c>
      <c r="K11256" s="126" t="s">
        <v>535</v>
      </c>
      <c r="L11256" s="126" t="s">
        <v>2925</v>
      </c>
      <c r="M11256" s="130">
        <v>6817.44</v>
      </c>
      <c r="O11256" s="126" t="s">
        <v>365</v>
      </c>
      <c r="P11256" s="130">
        <v>0</v>
      </c>
      <c r="S11256" s="130">
        <v>0</v>
      </c>
      <c r="V11256" s="130">
        <v>22886.94</v>
      </c>
      <c r="X11256" s="126" t="s">
        <v>469</v>
      </c>
      <c r="Z11256" s="127"/>
      <c r="AA11256" s="128">
        <v>1</v>
      </c>
      <c r="AB11256" s="128">
        <v>60</v>
      </c>
      <c r="AC11256" s="126" t="s">
        <v>366</v>
      </c>
      <c r="AD11256" s="126" t="s">
        <v>21889</v>
      </c>
      <c r="AG11256" s="127"/>
      <c r="AI11256" s="127"/>
    </row>
    <row r="11257" spans="1:35" ht="14.85" customHeight="1">
      <c r="A11257" s="130">
        <v>5015373</v>
      </c>
      <c r="B11257" s="126" t="s">
        <v>413</v>
      </c>
      <c r="C11257" s="126" t="s">
        <v>21900</v>
      </c>
      <c r="D11257" s="126" t="s">
        <v>21901</v>
      </c>
      <c r="E11257" s="126" t="s">
        <v>288</v>
      </c>
      <c r="F11257" s="126" t="s">
        <v>364</v>
      </c>
      <c r="G11257" s="126" t="s">
        <v>417</v>
      </c>
      <c r="H11257" s="126" t="s">
        <v>126</v>
      </c>
      <c r="I11257" s="126" t="s">
        <v>126</v>
      </c>
      <c r="J11257" s="126" t="s">
        <v>2924</v>
      </c>
      <c r="K11257" s="126" t="s">
        <v>535</v>
      </c>
      <c r="L11257" s="126" t="s">
        <v>2925</v>
      </c>
      <c r="M11257" s="130">
        <v>6817.44</v>
      </c>
      <c r="O11257" s="126" t="s">
        <v>365</v>
      </c>
      <c r="P11257" s="130">
        <v>0</v>
      </c>
      <c r="S11257" s="130">
        <v>0</v>
      </c>
      <c r="V11257" s="130">
        <v>18017.38</v>
      </c>
      <c r="X11257" s="126" t="s">
        <v>469</v>
      </c>
      <c r="Z11257" s="127"/>
      <c r="AA11257" s="128">
        <v>1</v>
      </c>
      <c r="AB11257" s="128">
        <v>60</v>
      </c>
      <c r="AC11257" s="126" t="s">
        <v>366</v>
      </c>
      <c r="AD11257" s="126" t="s">
        <v>21889</v>
      </c>
      <c r="AG11257" s="127"/>
      <c r="AI11257" s="127"/>
    </row>
    <row r="11258" spans="1:35" ht="14.85" customHeight="1">
      <c r="A11258" s="130">
        <v>5015376</v>
      </c>
      <c r="B11258" s="126" t="s">
        <v>413</v>
      </c>
      <c r="C11258" s="126" t="s">
        <v>21902</v>
      </c>
      <c r="D11258" s="126" t="s">
        <v>21903</v>
      </c>
      <c r="E11258" s="126" t="s">
        <v>288</v>
      </c>
      <c r="F11258" s="126" t="s">
        <v>364</v>
      </c>
      <c r="G11258" s="126" t="s">
        <v>417</v>
      </c>
      <c r="H11258" s="126" t="s">
        <v>126</v>
      </c>
      <c r="I11258" s="126" t="s">
        <v>126</v>
      </c>
      <c r="J11258" s="126" t="s">
        <v>2924</v>
      </c>
      <c r="K11258" s="126" t="s">
        <v>535</v>
      </c>
      <c r="L11258" s="126" t="s">
        <v>2925</v>
      </c>
      <c r="M11258" s="130">
        <v>6817.44</v>
      </c>
      <c r="O11258" s="126" t="s">
        <v>365</v>
      </c>
      <c r="P11258" s="130">
        <v>0</v>
      </c>
      <c r="S11258" s="130">
        <v>0</v>
      </c>
      <c r="V11258" s="130">
        <v>9641.73</v>
      </c>
      <c r="X11258" s="126" t="s">
        <v>469</v>
      </c>
      <c r="Z11258" s="127"/>
      <c r="AA11258" s="128">
        <v>1</v>
      </c>
      <c r="AB11258" s="128">
        <v>60</v>
      </c>
      <c r="AC11258" s="126" t="s">
        <v>366</v>
      </c>
      <c r="AD11258" s="126" t="s">
        <v>21889</v>
      </c>
      <c r="AG11258" s="127"/>
      <c r="AI11258" s="127"/>
    </row>
    <row r="11259" spans="1:35" ht="14.85" customHeight="1">
      <c r="A11259" s="130">
        <v>5015371</v>
      </c>
      <c r="B11259" s="126" t="s">
        <v>413</v>
      </c>
      <c r="C11259" s="126" t="s">
        <v>21904</v>
      </c>
      <c r="D11259" s="126" t="s">
        <v>21905</v>
      </c>
      <c r="E11259" s="126" t="s">
        <v>288</v>
      </c>
      <c r="F11259" s="126" t="s">
        <v>364</v>
      </c>
      <c r="G11259" s="126" t="s">
        <v>417</v>
      </c>
      <c r="H11259" s="126" t="s">
        <v>126</v>
      </c>
      <c r="I11259" s="126" t="s">
        <v>126</v>
      </c>
      <c r="J11259" s="126" t="s">
        <v>2924</v>
      </c>
      <c r="K11259" s="126" t="s">
        <v>535</v>
      </c>
      <c r="L11259" s="126" t="s">
        <v>2925</v>
      </c>
      <c r="M11259" s="130">
        <v>6817.44</v>
      </c>
      <c r="O11259" s="126" t="s">
        <v>365</v>
      </c>
      <c r="P11259" s="130">
        <v>0</v>
      </c>
      <c r="S11259" s="130">
        <v>0</v>
      </c>
      <c r="V11259" s="130">
        <v>12855.64</v>
      </c>
      <c r="X11259" s="126" t="s">
        <v>469</v>
      </c>
      <c r="Z11259" s="127"/>
      <c r="AA11259" s="128">
        <v>1</v>
      </c>
      <c r="AB11259" s="128">
        <v>60</v>
      </c>
      <c r="AC11259" s="126" t="s">
        <v>366</v>
      </c>
      <c r="AD11259" s="126" t="s">
        <v>21889</v>
      </c>
      <c r="AG11259" s="127"/>
      <c r="AI11259" s="127"/>
    </row>
    <row r="11260" spans="1:35" ht="14.85" customHeight="1">
      <c r="A11260" s="130">
        <v>5015370</v>
      </c>
      <c r="B11260" s="126" t="s">
        <v>413</v>
      </c>
      <c r="C11260" s="126" t="s">
        <v>21906</v>
      </c>
      <c r="D11260" s="126" t="s">
        <v>21907</v>
      </c>
      <c r="E11260" s="126" t="s">
        <v>288</v>
      </c>
      <c r="F11260" s="126" t="s">
        <v>364</v>
      </c>
      <c r="G11260" s="126" t="s">
        <v>417</v>
      </c>
      <c r="H11260" s="126" t="s">
        <v>126</v>
      </c>
      <c r="I11260" s="126" t="s">
        <v>126</v>
      </c>
      <c r="J11260" s="126" t="s">
        <v>2924</v>
      </c>
      <c r="K11260" s="126" t="s">
        <v>535</v>
      </c>
      <c r="L11260" s="126" t="s">
        <v>2925</v>
      </c>
      <c r="M11260" s="130">
        <v>6817.44</v>
      </c>
      <c r="O11260" s="126" t="s">
        <v>365</v>
      </c>
      <c r="P11260" s="130">
        <v>0</v>
      </c>
      <c r="S11260" s="130">
        <v>0</v>
      </c>
      <c r="V11260" s="130">
        <v>28243.47</v>
      </c>
      <c r="X11260" s="126" t="s">
        <v>469</v>
      </c>
      <c r="Z11260" s="127"/>
      <c r="AA11260" s="128">
        <v>1</v>
      </c>
      <c r="AB11260" s="128">
        <v>60</v>
      </c>
      <c r="AC11260" s="126" t="s">
        <v>366</v>
      </c>
      <c r="AD11260" s="126" t="s">
        <v>21889</v>
      </c>
      <c r="AG11260" s="127"/>
      <c r="AI11260" s="127"/>
    </row>
    <row r="11261" spans="1:35" ht="14.85" customHeight="1">
      <c r="A11261" s="130">
        <v>5015372</v>
      </c>
      <c r="B11261" s="126" t="s">
        <v>413</v>
      </c>
      <c r="C11261" s="126" t="s">
        <v>21908</v>
      </c>
      <c r="D11261" s="126" t="s">
        <v>21909</v>
      </c>
      <c r="E11261" s="126" t="s">
        <v>288</v>
      </c>
      <c r="F11261" s="126" t="s">
        <v>364</v>
      </c>
      <c r="G11261" s="126" t="s">
        <v>417</v>
      </c>
      <c r="H11261" s="126" t="s">
        <v>126</v>
      </c>
      <c r="I11261" s="126" t="s">
        <v>126</v>
      </c>
      <c r="J11261" s="126" t="s">
        <v>2924</v>
      </c>
      <c r="K11261" s="126" t="s">
        <v>535</v>
      </c>
      <c r="L11261" s="126" t="s">
        <v>2925</v>
      </c>
      <c r="M11261" s="130">
        <v>6817.44</v>
      </c>
      <c r="O11261" s="126" t="s">
        <v>365</v>
      </c>
      <c r="P11261" s="130">
        <v>0</v>
      </c>
      <c r="S11261" s="130">
        <v>0</v>
      </c>
      <c r="V11261" s="130">
        <v>15290.42</v>
      </c>
      <c r="X11261" s="126" t="s">
        <v>469</v>
      </c>
      <c r="Z11261" s="127"/>
      <c r="AA11261" s="128">
        <v>1</v>
      </c>
      <c r="AB11261" s="128">
        <v>60</v>
      </c>
      <c r="AC11261" s="126" t="s">
        <v>366</v>
      </c>
      <c r="AD11261" s="126" t="s">
        <v>21889</v>
      </c>
      <c r="AG11261" s="127"/>
      <c r="AI11261" s="127"/>
    </row>
    <row r="11262" spans="1:35" ht="14.85" customHeight="1">
      <c r="A11262" s="130">
        <v>5002264</v>
      </c>
      <c r="B11262" s="126" t="s">
        <v>21910</v>
      </c>
      <c r="C11262" s="126" t="s">
        <v>21911</v>
      </c>
      <c r="D11262" s="126" t="s">
        <v>4183</v>
      </c>
      <c r="E11262" s="126" t="s">
        <v>288</v>
      </c>
      <c r="F11262" s="126" t="s">
        <v>491</v>
      </c>
      <c r="G11262" s="126" t="s">
        <v>417</v>
      </c>
      <c r="H11262" s="126" t="s">
        <v>126</v>
      </c>
      <c r="I11262" s="126" t="s">
        <v>308</v>
      </c>
      <c r="J11262" s="126" t="s">
        <v>1248</v>
      </c>
      <c r="K11262" s="126" t="s">
        <v>613</v>
      </c>
      <c r="L11262" s="126" t="s">
        <v>1249</v>
      </c>
      <c r="M11262" s="130">
        <v>3008.2</v>
      </c>
      <c r="N11262" s="126" t="s">
        <v>290</v>
      </c>
      <c r="O11262" s="126" t="s">
        <v>1311</v>
      </c>
      <c r="P11262" s="130">
        <v>0</v>
      </c>
      <c r="S11262" s="130">
        <v>0</v>
      </c>
      <c r="V11262" s="130">
        <v>3342.45</v>
      </c>
      <c r="X11262" s="126" t="s">
        <v>1312</v>
      </c>
      <c r="Y11262" s="126" t="s">
        <v>517</v>
      </c>
      <c r="Z11262" s="127" t="s">
        <v>309</v>
      </c>
      <c r="AA11262" s="128">
        <v>1</v>
      </c>
      <c r="AB11262" s="128">
        <v>60</v>
      </c>
      <c r="AD11262" s="126" t="s">
        <v>562</v>
      </c>
      <c r="AG11262" s="127"/>
      <c r="AI11262" s="127"/>
    </row>
    <row r="11263" spans="1:35" ht="14.85" customHeight="1">
      <c r="A11263" s="130">
        <v>5002263</v>
      </c>
      <c r="B11263" s="126" t="s">
        <v>21912</v>
      </c>
      <c r="C11263" s="126" t="s">
        <v>21913</v>
      </c>
      <c r="D11263" s="126" t="s">
        <v>1519</v>
      </c>
      <c r="E11263" s="126" t="s">
        <v>288</v>
      </c>
      <c r="F11263" s="126" t="s">
        <v>491</v>
      </c>
      <c r="G11263" s="126" t="s">
        <v>417</v>
      </c>
      <c r="H11263" s="126" t="s">
        <v>126</v>
      </c>
      <c r="I11263" s="126" t="s">
        <v>126</v>
      </c>
      <c r="J11263" s="126" t="s">
        <v>1248</v>
      </c>
      <c r="K11263" s="126" t="s">
        <v>613</v>
      </c>
      <c r="L11263" s="126" t="s">
        <v>1249</v>
      </c>
      <c r="M11263" s="130">
        <v>5116.24</v>
      </c>
      <c r="N11263" s="126" t="s">
        <v>290</v>
      </c>
      <c r="O11263" s="126" t="s">
        <v>1311</v>
      </c>
      <c r="P11263" s="130">
        <v>0</v>
      </c>
      <c r="S11263" s="130">
        <v>0</v>
      </c>
      <c r="V11263" s="130">
        <v>5684.72</v>
      </c>
      <c r="X11263" s="126" t="s">
        <v>1312</v>
      </c>
      <c r="Y11263" s="126" t="s">
        <v>517</v>
      </c>
      <c r="Z11263" s="127" t="s">
        <v>309</v>
      </c>
      <c r="AA11263" s="128">
        <v>1</v>
      </c>
      <c r="AB11263" s="128">
        <v>60</v>
      </c>
      <c r="AD11263" s="126" t="s">
        <v>562</v>
      </c>
      <c r="AG11263" s="127"/>
      <c r="AI11263" s="127"/>
    </row>
    <row r="11264" spans="1:35" ht="14.85" customHeight="1">
      <c r="A11264" s="130">
        <v>5002262</v>
      </c>
      <c r="B11264" s="126" t="s">
        <v>21914</v>
      </c>
      <c r="C11264" s="126" t="s">
        <v>12456</v>
      </c>
      <c r="D11264" s="126" t="s">
        <v>1519</v>
      </c>
      <c r="E11264" s="126" t="s">
        <v>288</v>
      </c>
      <c r="F11264" s="126" t="s">
        <v>491</v>
      </c>
      <c r="G11264" s="126" t="s">
        <v>417</v>
      </c>
      <c r="H11264" s="126" t="s">
        <v>126</v>
      </c>
      <c r="I11264" s="126" t="s">
        <v>126</v>
      </c>
      <c r="J11264" s="126" t="s">
        <v>1248</v>
      </c>
      <c r="K11264" s="126" t="s">
        <v>613</v>
      </c>
      <c r="L11264" s="126" t="s">
        <v>1249</v>
      </c>
      <c r="M11264" s="130">
        <v>7306.67</v>
      </c>
      <c r="N11264" s="126" t="s">
        <v>290</v>
      </c>
      <c r="O11264" s="126" t="s">
        <v>1311</v>
      </c>
      <c r="P11264" s="130">
        <v>0</v>
      </c>
      <c r="S11264" s="130">
        <v>0</v>
      </c>
      <c r="V11264" s="130">
        <v>8118.53</v>
      </c>
      <c r="X11264" s="126" t="s">
        <v>1312</v>
      </c>
      <c r="Y11264" s="126" t="s">
        <v>517</v>
      </c>
      <c r="Z11264" s="127" t="s">
        <v>309</v>
      </c>
      <c r="AA11264" s="128">
        <v>1</v>
      </c>
      <c r="AB11264" s="128">
        <v>60</v>
      </c>
      <c r="AD11264" s="126" t="s">
        <v>562</v>
      </c>
      <c r="AG11264" s="127"/>
      <c r="AI11264" s="127"/>
    </row>
    <row r="11265" spans="1:35" ht="14.85" customHeight="1">
      <c r="A11265" s="130">
        <v>5002261</v>
      </c>
      <c r="B11265" s="126" t="s">
        <v>21915</v>
      </c>
      <c r="C11265" s="126" t="s">
        <v>10088</v>
      </c>
      <c r="D11265" s="126" t="s">
        <v>1519</v>
      </c>
      <c r="E11265" s="126" t="s">
        <v>288</v>
      </c>
      <c r="F11265" s="126" t="s">
        <v>491</v>
      </c>
      <c r="G11265" s="126" t="s">
        <v>417</v>
      </c>
      <c r="H11265" s="126" t="s">
        <v>126</v>
      </c>
      <c r="I11265" s="126" t="s">
        <v>126</v>
      </c>
      <c r="J11265" s="126" t="s">
        <v>1248</v>
      </c>
      <c r="K11265" s="126" t="s">
        <v>613</v>
      </c>
      <c r="L11265" s="126" t="s">
        <v>1249</v>
      </c>
      <c r="M11265" s="130">
        <v>2846.92</v>
      </c>
      <c r="N11265" s="126" t="s">
        <v>290</v>
      </c>
      <c r="O11265" s="126" t="s">
        <v>1311</v>
      </c>
      <c r="P11265" s="130">
        <v>0</v>
      </c>
      <c r="S11265" s="130">
        <v>0</v>
      </c>
      <c r="V11265" s="130">
        <v>3163.25</v>
      </c>
      <c r="X11265" s="126" t="s">
        <v>1312</v>
      </c>
      <c r="Y11265" s="126" t="s">
        <v>517</v>
      </c>
      <c r="Z11265" s="127" t="s">
        <v>309</v>
      </c>
      <c r="AA11265" s="128">
        <v>1</v>
      </c>
      <c r="AB11265" s="128">
        <v>60</v>
      </c>
      <c r="AD11265" s="126" t="s">
        <v>562</v>
      </c>
      <c r="AG11265" s="127"/>
      <c r="AI11265" s="127"/>
    </row>
    <row r="11266" spans="1:35" ht="14.85" customHeight="1">
      <c r="A11266" s="130">
        <v>5002260</v>
      </c>
      <c r="B11266" s="126" t="s">
        <v>21916</v>
      </c>
      <c r="C11266" s="126" t="s">
        <v>21917</v>
      </c>
      <c r="D11266" s="126" t="s">
        <v>21918</v>
      </c>
      <c r="E11266" s="126" t="s">
        <v>288</v>
      </c>
      <c r="F11266" s="126" t="s">
        <v>491</v>
      </c>
      <c r="G11266" s="126" t="s">
        <v>417</v>
      </c>
      <c r="H11266" s="126" t="s">
        <v>126</v>
      </c>
      <c r="I11266" s="126" t="s">
        <v>126</v>
      </c>
      <c r="J11266" s="126" t="s">
        <v>1248</v>
      </c>
      <c r="K11266" s="126" t="s">
        <v>613</v>
      </c>
      <c r="L11266" s="126" t="s">
        <v>1249</v>
      </c>
      <c r="M11266" s="130">
        <v>40013.199999999997</v>
      </c>
      <c r="N11266" s="126" t="s">
        <v>290</v>
      </c>
      <c r="O11266" s="126" t="s">
        <v>506</v>
      </c>
      <c r="P11266" s="130">
        <v>0</v>
      </c>
      <c r="S11266" s="130">
        <v>0</v>
      </c>
      <c r="V11266" s="130">
        <v>40013.199999999997</v>
      </c>
      <c r="X11266" s="126" t="s">
        <v>2004</v>
      </c>
      <c r="Z11266" s="127"/>
      <c r="AA11266" s="128">
        <v>1</v>
      </c>
      <c r="AB11266" s="128">
        <v>60</v>
      </c>
      <c r="AD11266" s="126" t="s">
        <v>562</v>
      </c>
      <c r="AG11266" s="127"/>
      <c r="AI11266" s="127"/>
    </row>
    <row r="11267" spans="1:35" ht="14.85" customHeight="1">
      <c r="A11267" s="130">
        <v>5002259</v>
      </c>
      <c r="B11267" s="126" t="s">
        <v>21919</v>
      </c>
      <c r="C11267" s="126" t="s">
        <v>21920</v>
      </c>
      <c r="D11267" s="126" t="s">
        <v>21918</v>
      </c>
      <c r="E11267" s="126" t="s">
        <v>288</v>
      </c>
      <c r="F11267" s="126" t="s">
        <v>491</v>
      </c>
      <c r="G11267" s="126" t="s">
        <v>417</v>
      </c>
      <c r="H11267" s="126" t="s">
        <v>126</v>
      </c>
      <c r="I11267" s="126" t="s">
        <v>126</v>
      </c>
      <c r="J11267" s="126" t="s">
        <v>1248</v>
      </c>
      <c r="K11267" s="126" t="s">
        <v>613</v>
      </c>
      <c r="L11267" s="126" t="s">
        <v>1249</v>
      </c>
      <c r="M11267" s="130">
        <v>40013.199999999997</v>
      </c>
      <c r="N11267" s="126" t="s">
        <v>290</v>
      </c>
      <c r="O11267" s="126" t="s">
        <v>506</v>
      </c>
      <c r="P11267" s="130">
        <v>0</v>
      </c>
      <c r="S11267" s="130">
        <v>0</v>
      </c>
      <c r="V11267" s="130">
        <v>40013.199999999997</v>
      </c>
      <c r="X11267" s="126" t="s">
        <v>2004</v>
      </c>
      <c r="Z11267" s="127"/>
      <c r="AA11267" s="128">
        <v>1</v>
      </c>
      <c r="AB11267" s="128">
        <v>60</v>
      </c>
      <c r="AD11267" s="126" t="s">
        <v>562</v>
      </c>
      <c r="AG11267" s="127"/>
      <c r="AI11267" s="127"/>
    </row>
    <row r="11268" spans="1:35" ht="14.85" customHeight="1">
      <c r="A11268" s="130">
        <v>5002258</v>
      </c>
      <c r="B11268" s="126" t="s">
        <v>21921</v>
      </c>
      <c r="C11268" s="126" t="s">
        <v>21922</v>
      </c>
      <c r="D11268" s="126" t="s">
        <v>21923</v>
      </c>
      <c r="E11268" s="126" t="s">
        <v>288</v>
      </c>
      <c r="F11268" s="126" t="s">
        <v>491</v>
      </c>
      <c r="G11268" s="126" t="s">
        <v>417</v>
      </c>
      <c r="H11268" s="126" t="s">
        <v>126</v>
      </c>
      <c r="I11268" s="126" t="s">
        <v>126</v>
      </c>
      <c r="J11268" s="126" t="s">
        <v>1248</v>
      </c>
      <c r="K11268" s="126" t="s">
        <v>613</v>
      </c>
      <c r="L11268" s="126" t="s">
        <v>1249</v>
      </c>
      <c r="M11268" s="130">
        <v>34437.56</v>
      </c>
      <c r="N11268" s="126" t="s">
        <v>290</v>
      </c>
      <c r="O11268" s="126" t="s">
        <v>506</v>
      </c>
      <c r="P11268" s="130">
        <v>0</v>
      </c>
      <c r="S11268" s="130">
        <v>0</v>
      </c>
      <c r="V11268" s="130">
        <v>34437.56</v>
      </c>
      <c r="X11268" s="126" t="s">
        <v>2004</v>
      </c>
      <c r="Z11268" s="127"/>
      <c r="AA11268" s="128">
        <v>1</v>
      </c>
      <c r="AB11268" s="128">
        <v>60</v>
      </c>
      <c r="AD11268" s="126" t="s">
        <v>562</v>
      </c>
      <c r="AG11268" s="127"/>
      <c r="AI11268" s="127"/>
    </row>
    <row r="11269" spans="1:35" ht="14.85" customHeight="1">
      <c r="A11269" s="130">
        <v>5002257</v>
      </c>
      <c r="B11269" s="126" t="s">
        <v>21924</v>
      </c>
      <c r="C11269" s="126" t="s">
        <v>21925</v>
      </c>
      <c r="D11269" s="126" t="s">
        <v>21923</v>
      </c>
      <c r="E11269" s="126" t="s">
        <v>288</v>
      </c>
      <c r="F11269" s="126" t="s">
        <v>491</v>
      </c>
      <c r="G11269" s="126" t="s">
        <v>417</v>
      </c>
      <c r="H11269" s="126" t="s">
        <v>126</v>
      </c>
      <c r="I11269" s="126" t="s">
        <v>126</v>
      </c>
      <c r="J11269" s="126" t="s">
        <v>1248</v>
      </c>
      <c r="K11269" s="126" t="s">
        <v>613</v>
      </c>
      <c r="L11269" s="126" t="s">
        <v>1249</v>
      </c>
      <c r="M11269" s="130">
        <v>34437.56</v>
      </c>
      <c r="N11269" s="126" t="s">
        <v>290</v>
      </c>
      <c r="O11269" s="126" t="s">
        <v>506</v>
      </c>
      <c r="P11269" s="130">
        <v>0</v>
      </c>
      <c r="S11269" s="130">
        <v>0</v>
      </c>
      <c r="V11269" s="130">
        <v>34437.56</v>
      </c>
      <c r="X11269" s="126" t="s">
        <v>2004</v>
      </c>
      <c r="Z11269" s="127"/>
      <c r="AA11269" s="128">
        <v>1</v>
      </c>
      <c r="AB11269" s="128">
        <v>60</v>
      </c>
      <c r="AD11269" s="126" t="s">
        <v>562</v>
      </c>
      <c r="AG11269" s="127"/>
      <c r="AI11269" s="127"/>
    </row>
    <row r="11270" spans="1:35" ht="14.85" customHeight="1">
      <c r="A11270" s="130">
        <v>5002256</v>
      </c>
      <c r="B11270" s="126" t="s">
        <v>21926</v>
      </c>
      <c r="C11270" s="126" t="s">
        <v>1435</v>
      </c>
      <c r="D11270" s="126" t="s">
        <v>21927</v>
      </c>
      <c r="E11270" s="126" t="s">
        <v>288</v>
      </c>
      <c r="F11270" s="126" t="s">
        <v>491</v>
      </c>
      <c r="G11270" s="126" t="s">
        <v>417</v>
      </c>
      <c r="H11270" s="126" t="s">
        <v>126</v>
      </c>
      <c r="I11270" s="126" t="s">
        <v>126</v>
      </c>
      <c r="J11270" s="126" t="s">
        <v>1248</v>
      </c>
      <c r="K11270" s="126" t="s">
        <v>613</v>
      </c>
      <c r="L11270" s="126" t="s">
        <v>1249</v>
      </c>
      <c r="M11270" s="130">
        <v>34437.56</v>
      </c>
      <c r="N11270" s="126" t="s">
        <v>290</v>
      </c>
      <c r="O11270" s="126" t="s">
        <v>506</v>
      </c>
      <c r="P11270" s="130">
        <v>0</v>
      </c>
      <c r="S11270" s="130">
        <v>0</v>
      </c>
      <c r="V11270" s="130">
        <v>34437.56</v>
      </c>
      <c r="X11270" s="126" t="s">
        <v>2004</v>
      </c>
      <c r="Z11270" s="127"/>
      <c r="AA11270" s="128">
        <v>1</v>
      </c>
      <c r="AB11270" s="128">
        <v>60</v>
      </c>
      <c r="AD11270" s="126" t="s">
        <v>562</v>
      </c>
      <c r="AG11270" s="127"/>
      <c r="AI11270" s="127"/>
    </row>
    <row r="11271" spans="1:35" ht="14.85" customHeight="1">
      <c r="A11271" s="130">
        <v>5002255</v>
      </c>
      <c r="B11271" s="126" t="s">
        <v>21928</v>
      </c>
      <c r="C11271" s="126" t="s">
        <v>1438</v>
      </c>
      <c r="D11271" s="126" t="s">
        <v>21927</v>
      </c>
      <c r="E11271" s="126" t="s">
        <v>288</v>
      </c>
      <c r="F11271" s="126" t="s">
        <v>491</v>
      </c>
      <c r="G11271" s="126" t="s">
        <v>417</v>
      </c>
      <c r="H11271" s="126" t="s">
        <v>126</v>
      </c>
      <c r="I11271" s="126" t="s">
        <v>126</v>
      </c>
      <c r="J11271" s="126" t="s">
        <v>1248</v>
      </c>
      <c r="K11271" s="126" t="s">
        <v>613</v>
      </c>
      <c r="L11271" s="126" t="s">
        <v>1249</v>
      </c>
      <c r="M11271" s="130">
        <v>34437.56</v>
      </c>
      <c r="N11271" s="126" t="s">
        <v>290</v>
      </c>
      <c r="O11271" s="126" t="s">
        <v>506</v>
      </c>
      <c r="P11271" s="130">
        <v>0</v>
      </c>
      <c r="S11271" s="130">
        <v>0</v>
      </c>
      <c r="V11271" s="130">
        <v>34437.56</v>
      </c>
      <c r="X11271" s="126" t="s">
        <v>2004</v>
      </c>
      <c r="Z11271" s="127"/>
      <c r="AA11271" s="128">
        <v>1</v>
      </c>
      <c r="AB11271" s="128">
        <v>60</v>
      </c>
      <c r="AD11271" s="126" t="s">
        <v>562</v>
      </c>
      <c r="AG11271" s="127"/>
      <c r="AI11271" s="127"/>
    </row>
    <row r="11272" spans="1:35" ht="14.85" customHeight="1">
      <c r="A11272" s="130">
        <v>5002254</v>
      </c>
      <c r="B11272" s="126" t="s">
        <v>21929</v>
      </c>
      <c r="C11272" s="126" t="s">
        <v>21930</v>
      </c>
      <c r="D11272" s="126" t="s">
        <v>1519</v>
      </c>
      <c r="E11272" s="126" t="s">
        <v>288</v>
      </c>
      <c r="F11272" s="126" t="s">
        <v>491</v>
      </c>
      <c r="G11272" s="126" t="s">
        <v>417</v>
      </c>
      <c r="H11272" s="126" t="s">
        <v>126</v>
      </c>
      <c r="I11272" s="126" t="s">
        <v>126</v>
      </c>
      <c r="J11272" s="126" t="s">
        <v>1248</v>
      </c>
      <c r="K11272" s="126" t="s">
        <v>613</v>
      </c>
      <c r="L11272" s="126" t="s">
        <v>1249</v>
      </c>
      <c r="M11272" s="130">
        <v>4071.43</v>
      </c>
      <c r="N11272" s="126" t="s">
        <v>290</v>
      </c>
      <c r="O11272" s="126" t="s">
        <v>1311</v>
      </c>
      <c r="P11272" s="130">
        <v>0</v>
      </c>
      <c r="S11272" s="130">
        <v>0</v>
      </c>
      <c r="V11272" s="130">
        <v>4523.82</v>
      </c>
      <c r="X11272" s="126" t="s">
        <v>1312</v>
      </c>
      <c r="Y11272" s="126" t="s">
        <v>517</v>
      </c>
      <c r="Z11272" s="127" t="s">
        <v>309</v>
      </c>
      <c r="AA11272" s="128">
        <v>1</v>
      </c>
      <c r="AB11272" s="128">
        <v>60</v>
      </c>
      <c r="AD11272" s="126" t="s">
        <v>562</v>
      </c>
      <c r="AG11272" s="127"/>
      <c r="AI11272" s="127"/>
    </row>
    <row r="11273" spans="1:35" ht="14.85" customHeight="1">
      <c r="A11273" s="130">
        <v>5015110</v>
      </c>
      <c r="B11273" s="126" t="s">
        <v>413</v>
      </c>
      <c r="C11273" s="126" t="s">
        <v>21931</v>
      </c>
      <c r="D11273" s="126" t="s">
        <v>21932</v>
      </c>
      <c r="E11273" s="126" t="s">
        <v>288</v>
      </c>
      <c r="F11273" s="126" t="s">
        <v>491</v>
      </c>
      <c r="G11273" s="126" t="s">
        <v>417</v>
      </c>
      <c r="H11273" s="126" t="s">
        <v>126</v>
      </c>
      <c r="I11273" s="126" t="s">
        <v>418</v>
      </c>
      <c r="J11273" s="126" t="s">
        <v>930</v>
      </c>
      <c r="K11273" s="126" t="s">
        <v>504</v>
      </c>
      <c r="L11273" s="126" t="s">
        <v>931</v>
      </c>
      <c r="M11273" s="130">
        <v>7791.84</v>
      </c>
      <c r="N11273" s="126" t="s">
        <v>290</v>
      </c>
      <c r="O11273" s="126" t="s">
        <v>2388</v>
      </c>
      <c r="P11273" s="130">
        <v>0</v>
      </c>
      <c r="S11273" s="130">
        <v>0</v>
      </c>
      <c r="V11273" s="130">
        <v>8788.99</v>
      </c>
      <c r="X11273" s="126" t="s">
        <v>2389</v>
      </c>
      <c r="Y11273" s="126" t="s">
        <v>517</v>
      </c>
      <c r="Z11273" s="127"/>
      <c r="AA11273" s="128">
        <v>1</v>
      </c>
      <c r="AB11273" s="128">
        <v>60</v>
      </c>
      <c r="AD11273" s="126" t="s">
        <v>18896</v>
      </c>
      <c r="AG11273" s="127"/>
      <c r="AI11273" s="127"/>
    </row>
    <row r="11274" spans="1:35" ht="14.85" customHeight="1">
      <c r="A11274" s="130">
        <v>5015108</v>
      </c>
      <c r="B11274" s="126" t="s">
        <v>413</v>
      </c>
      <c r="C11274" s="126" t="s">
        <v>7453</v>
      </c>
      <c r="D11274" s="126" t="s">
        <v>21933</v>
      </c>
      <c r="E11274" s="126" t="s">
        <v>288</v>
      </c>
      <c r="F11274" s="126" t="s">
        <v>522</v>
      </c>
      <c r="G11274" s="126" t="s">
        <v>5197</v>
      </c>
      <c r="H11274" s="126" t="s">
        <v>524</v>
      </c>
      <c r="I11274" s="126" t="s">
        <v>418</v>
      </c>
      <c r="J11274" s="126" t="s">
        <v>2496</v>
      </c>
      <c r="K11274" s="126" t="s">
        <v>558</v>
      </c>
      <c r="L11274" s="126" t="s">
        <v>977</v>
      </c>
      <c r="M11274" s="130">
        <v>106.4</v>
      </c>
      <c r="O11274" s="126" t="s">
        <v>528</v>
      </c>
      <c r="P11274" s="130">
        <v>0</v>
      </c>
      <c r="S11274" s="130">
        <v>0</v>
      </c>
      <c r="V11274" s="130">
        <v>106.4</v>
      </c>
      <c r="X11274" s="126" t="s">
        <v>3250</v>
      </c>
      <c r="Z11274" s="127"/>
      <c r="AA11274" s="128"/>
      <c r="AB11274" s="128"/>
      <c r="AD11274" s="126" t="s">
        <v>18896</v>
      </c>
      <c r="AG11274" s="127"/>
      <c r="AI11274" s="127"/>
    </row>
    <row r="11275" spans="1:35" ht="14.85" customHeight="1">
      <c r="A11275" s="130">
        <v>5015105</v>
      </c>
      <c r="B11275" s="126" t="s">
        <v>413</v>
      </c>
      <c r="C11275" s="126" t="s">
        <v>6305</v>
      </c>
      <c r="D11275" s="126" t="s">
        <v>21934</v>
      </c>
      <c r="E11275" s="126" t="s">
        <v>288</v>
      </c>
      <c r="F11275" s="126" t="s">
        <v>522</v>
      </c>
      <c r="G11275" s="126" t="s">
        <v>2106</v>
      </c>
      <c r="H11275" s="126" t="s">
        <v>524</v>
      </c>
      <c r="I11275" s="126" t="s">
        <v>418</v>
      </c>
      <c r="J11275" s="126" t="s">
        <v>2496</v>
      </c>
      <c r="K11275" s="126" t="s">
        <v>558</v>
      </c>
      <c r="L11275" s="126" t="s">
        <v>977</v>
      </c>
      <c r="M11275" s="130">
        <v>119</v>
      </c>
      <c r="N11275" s="126" t="s">
        <v>290</v>
      </c>
      <c r="O11275" s="126" t="s">
        <v>528</v>
      </c>
      <c r="P11275" s="130">
        <v>0</v>
      </c>
      <c r="S11275" s="130">
        <v>0</v>
      </c>
      <c r="V11275" s="130">
        <v>119</v>
      </c>
      <c r="X11275" s="126" t="s">
        <v>2121</v>
      </c>
      <c r="Z11275" s="127"/>
      <c r="AA11275" s="128"/>
      <c r="AB11275" s="128"/>
      <c r="AD11275" s="126" t="s">
        <v>18896</v>
      </c>
      <c r="AG11275" s="127"/>
      <c r="AI11275" s="127"/>
    </row>
    <row r="11276" spans="1:35" ht="14.85" customHeight="1">
      <c r="A11276" s="130">
        <v>5015101</v>
      </c>
      <c r="B11276" s="126" t="s">
        <v>413</v>
      </c>
      <c r="C11276" s="126" t="s">
        <v>21935</v>
      </c>
      <c r="E11276" s="126" t="s">
        <v>288</v>
      </c>
      <c r="F11276" s="126" t="s">
        <v>591</v>
      </c>
      <c r="G11276" s="126" t="s">
        <v>417</v>
      </c>
      <c r="H11276" s="126" t="s">
        <v>1000</v>
      </c>
      <c r="I11276" s="126" t="s">
        <v>126</v>
      </c>
      <c r="J11276" s="126" t="s">
        <v>21936</v>
      </c>
      <c r="K11276" s="126" t="s">
        <v>747</v>
      </c>
      <c r="L11276" s="126" t="s">
        <v>21937</v>
      </c>
      <c r="M11276" s="130">
        <v>150</v>
      </c>
      <c r="N11276" s="126" t="s">
        <v>290</v>
      </c>
      <c r="O11276" s="126" t="s">
        <v>1472</v>
      </c>
      <c r="P11276" s="130">
        <v>0</v>
      </c>
      <c r="S11276" s="130">
        <v>0</v>
      </c>
      <c r="V11276" s="130">
        <v>150</v>
      </c>
      <c r="X11276" s="126" t="s">
        <v>10811</v>
      </c>
      <c r="Z11276" s="127"/>
      <c r="AA11276" s="128"/>
      <c r="AB11276" s="128"/>
      <c r="AD11276" s="126" t="s">
        <v>18896</v>
      </c>
      <c r="AG11276" s="127"/>
      <c r="AI11276" s="127"/>
    </row>
    <row r="11277" spans="1:35" ht="14.85" customHeight="1">
      <c r="A11277" s="130">
        <v>5015102</v>
      </c>
      <c r="B11277" s="126" t="s">
        <v>413</v>
      </c>
      <c r="C11277" s="126" t="s">
        <v>6305</v>
      </c>
      <c r="D11277" s="126" t="s">
        <v>21938</v>
      </c>
      <c r="E11277" s="126" t="s">
        <v>288</v>
      </c>
      <c r="F11277" s="126" t="s">
        <v>522</v>
      </c>
      <c r="G11277" s="126" t="s">
        <v>604</v>
      </c>
      <c r="H11277" s="126" t="s">
        <v>524</v>
      </c>
      <c r="I11277" s="126" t="s">
        <v>418</v>
      </c>
      <c r="J11277" s="126" t="s">
        <v>2496</v>
      </c>
      <c r="K11277" s="126" t="s">
        <v>558</v>
      </c>
      <c r="L11277" s="126" t="s">
        <v>977</v>
      </c>
      <c r="M11277" s="130">
        <v>48.16</v>
      </c>
      <c r="N11277" s="126" t="s">
        <v>290</v>
      </c>
      <c r="O11277" s="126" t="s">
        <v>528</v>
      </c>
      <c r="P11277" s="130">
        <v>0</v>
      </c>
      <c r="S11277" s="130">
        <v>0</v>
      </c>
      <c r="V11277" s="130">
        <v>80.5</v>
      </c>
      <c r="X11277" s="126" t="s">
        <v>2121</v>
      </c>
      <c r="Z11277" s="127"/>
      <c r="AA11277" s="128"/>
      <c r="AB11277" s="128"/>
      <c r="AD11277" s="126" t="s">
        <v>18896</v>
      </c>
      <c r="AG11277" s="127"/>
      <c r="AI11277" s="127"/>
    </row>
    <row r="11278" spans="1:35" ht="14.85" customHeight="1">
      <c r="A11278" s="130">
        <v>5015099</v>
      </c>
      <c r="B11278" s="126" t="s">
        <v>413</v>
      </c>
      <c r="C11278" s="126" t="s">
        <v>21939</v>
      </c>
      <c r="D11278" s="126" t="s">
        <v>21940</v>
      </c>
      <c r="E11278" s="126" t="s">
        <v>288</v>
      </c>
      <c r="F11278" s="126" t="s">
        <v>591</v>
      </c>
      <c r="G11278" s="126" t="s">
        <v>417</v>
      </c>
      <c r="H11278" s="126" t="s">
        <v>126</v>
      </c>
      <c r="I11278" s="126" t="s">
        <v>126</v>
      </c>
      <c r="J11278" s="126" t="s">
        <v>6193</v>
      </c>
      <c r="K11278" s="126" t="s">
        <v>504</v>
      </c>
      <c r="L11278" s="126" t="s">
        <v>1002</v>
      </c>
      <c r="M11278" s="130">
        <v>3579.01</v>
      </c>
      <c r="O11278" s="126" t="s">
        <v>2621</v>
      </c>
      <c r="P11278" s="130">
        <v>0</v>
      </c>
      <c r="S11278" s="130">
        <v>0</v>
      </c>
      <c r="V11278" s="130">
        <v>3976.68</v>
      </c>
      <c r="X11278" s="126" t="s">
        <v>2622</v>
      </c>
      <c r="Z11278" s="127" t="s">
        <v>309</v>
      </c>
      <c r="AA11278" s="128">
        <v>1</v>
      </c>
      <c r="AB11278" s="128">
        <v>12</v>
      </c>
      <c r="AD11278" s="126" t="s">
        <v>18896</v>
      </c>
      <c r="AG11278" s="127"/>
      <c r="AI11278" s="127"/>
    </row>
    <row r="11279" spans="1:35" ht="14.85" customHeight="1">
      <c r="A11279" s="130">
        <v>5015098</v>
      </c>
      <c r="B11279" s="126" t="s">
        <v>413</v>
      </c>
      <c r="C11279" s="126" t="s">
        <v>2940</v>
      </c>
      <c r="D11279" s="126" t="s">
        <v>21941</v>
      </c>
      <c r="E11279" s="126" t="s">
        <v>288</v>
      </c>
      <c r="F11279" s="126" t="s">
        <v>522</v>
      </c>
      <c r="G11279" s="126" t="s">
        <v>795</v>
      </c>
      <c r="H11279" s="126" t="s">
        <v>524</v>
      </c>
      <c r="I11279" s="126" t="s">
        <v>418</v>
      </c>
      <c r="J11279" s="126" t="s">
        <v>2496</v>
      </c>
      <c r="K11279" s="126" t="s">
        <v>558</v>
      </c>
      <c r="L11279" s="126" t="s">
        <v>977</v>
      </c>
      <c r="M11279" s="130">
        <v>7280</v>
      </c>
      <c r="N11279" s="126" t="s">
        <v>290</v>
      </c>
      <c r="O11279" s="126" t="s">
        <v>621</v>
      </c>
      <c r="P11279" s="130">
        <v>0</v>
      </c>
      <c r="S11279" s="130">
        <v>0</v>
      </c>
      <c r="V11279" s="130">
        <v>7280</v>
      </c>
      <c r="X11279" s="126" t="s">
        <v>729</v>
      </c>
      <c r="Z11279" s="127"/>
      <c r="AA11279" s="128"/>
      <c r="AB11279" s="128"/>
      <c r="AD11279" s="126" t="s">
        <v>18896</v>
      </c>
      <c r="AG11279" s="127"/>
      <c r="AI11279" s="127"/>
    </row>
    <row r="11280" spans="1:35" ht="14.85" customHeight="1">
      <c r="A11280" s="130">
        <v>5015133</v>
      </c>
      <c r="B11280" s="126" t="s">
        <v>413</v>
      </c>
      <c r="C11280" s="126" t="s">
        <v>21942</v>
      </c>
      <c r="D11280" s="126" t="s">
        <v>21943</v>
      </c>
      <c r="E11280" s="126" t="s">
        <v>288</v>
      </c>
      <c r="F11280" s="126" t="s">
        <v>416</v>
      </c>
      <c r="G11280" s="126" t="s">
        <v>417</v>
      </c>
      <c r="H11280" s="126" t="s">
        <v>126</v>
      </c>
      <c r="I11280" s="126" t="s">
        <v>126</v>
      </c>
      <c r="J11280" s="126" t="s">
        <v>2185</v>
      </c>
      <c r="K11280" s="126" t="s">
        <v>747</v>
      </c>
      <c r="L11280" s="126" t="s">
        <v>1018</v>
      </c>
      <c r="M11280" s="130">
        <v>193.8</v>
      </c>
      <c r="O11280" s="126" t="s">
        <v>587</v>
      </c>
      <c r="P11280" s="130">
        <v>0</v>
      </c>
      <c r="S11280" s="130">
        <v>0</v>
      </c>
      <c r="V11280" s="130">
        <v>193.8</v>
      </c>
      <c r="X11280" s="126" t="s">
        <v>588</v>
      </c>
      <c r="Z11280" s="127"/>
      <c r="AA11280" s="128">
        <v>1</v>
      </c>
      <c r="AB11280" s="128">
        <v>12</v>
      </c>
      <c r="AD11280" s="126" t="s">
        <v>18896</v>
      </c>
      <c r="AG11280" s="127"/>
      <c r="AI11280" s="127"/>
    </row>
    <row r="11281" spans="1:35" ht="14.85" customHeight="1">
      <c r="A11281" s="130">
        <v>5015131</v>
      </c>
      <c r="B11281" s="126" t="s">
        <v>413</v>
      </c>
      <c r="C11281" s="126" t="s">
        <v>21944</v>
      </c>
      <c r="D11281" s="126" t="s">
        <v>21945</v>
      </c>
      <c r="E11281" s="126" t="s">
        <v>288</v>
      </c>
      <c r="F11281" s="126" t="s">
        <v>416</v>
      </c>
      <c r="G11281" s="126" t="s">
        <v>417</v>
      </c>
      <c r="H11281" s="126" t="s">
        <v>126</v>
      </c>
      <c r="I11281" s="126" t="s">
        <v>418</v>
      </c>
      <c r="J11281" s="126" t="s">
        <v>2185</v>
      </c>
      <c r="K11281" s="126" t="s">
        <v>747</v>
      </c>
      <c r="L11281" s="126" t="s">
        <v>1018</v>
      </c>
      <c r="M11281" s="130">
        <v>282.42</v>
      </c>
      <c r="O11281" s="126" t="s">
        <v>422</v>
      </c>
      <c r="P11281" s="130">
        <v>0</v>
      </c>
      <c r="S11281" s="130">
        <v>0</v>
      </c>
      <c r="V11281" s="130">
        <v>282.42</v>
      </c>
      <c r="X11281" s="126" t="s">
        <v>15406</v>
      </c>
      <c r="Z11281" s="127"/>
      <c r="AA11281" s="128">
        <v>1</v>
      </c>
      <c r="AB11281" s="128">
        <v>12</v>
      </c>
      <c r="AD11281" s="126" t="s">
        <v>18896</v>
      </c>
      <c r="AG11281" s="127"/>
      <c r="AI11281" s="127"/>
    </row>
    <row r="11282" spans="1:35" ht="14.85" customHeight="1">
      <c r="A11282" s="130">
        <v>5015124</v>
      </c>
      <c r="B11282" s="126" t="s">
        <v>413</v>
      </c>
      <c r="C11282" s="126" t="s">
        <v>21946</v>
      </c>
      <c r="E11282" s="126" t="s">
        <v>288</v>
      </c>
      <c r="F11282" s="126" t="s">
        <v>364</v>
      </c>
      <c r="G11282" s="126" t="s">
        <v>417</v>
      </c>
      <c r="H11282" s="126" t="s">
        <v>126</v>
      </c>
      <c r="I11282" s="126" t="s">
        <v>126</v>
      </c>
      <c r="J11282" s="126" t="s">
        <v>466</v>
      </c>
      <c r="K11282" s="126" t="s">
        <v>467</v>
      </c>
      <c r="L11282" s="126" t="s">
        <v>468</v>
      </c>
      <c r="M11282" s="130">
        <v>6817.44</v>
      </c>
      <c r="O11282" s="126" t="s">
        <v>365</v>
      </c>
      <c r="P11282" s="130">
        <v>0</v>
      </c>
      <c r="S11282" s="130">
        <v>0</v>
      </c>
      <c r="V11282" s="130">
        <v>10226.07</v>
      </c>
      <c r="X11282" s="126" t="s">
        <v>510</v>
      </c>
      <c r="Z11282" s="127"/>
      <c r="AA11282" s="128">
        <v>2</v>
      </c>
      <c r="AB11282" s="128">
        <v>60</v>
      </c>
      <c r="AC11282" s="126" t="s">
        <v>366</v>
      </c>
      <c r="AD11282" s="126" t="s">
        <v>18896</v>
      </c>
      <c r="AG11282" s="127"/>
      <c r="AI11282" s="127"/>
    </row>
    <row r="11283" spans="1:35" ht="14.85" customHeight="1">
      <c r="A11283" s="130">
        <v>5015125</v>
      </c>
      <c r="B11283" s="126" t="s">
        <v>413</v>
      </c>
      <c r="C11283" s="126" t="s">
        <v>21947</v>
      </c>
      <c r="E11283" s="126" t="s">
        <v>288</v>
      </c>
      <c r="F11283" s="126" t="s">
        <v>364</v>
      </c>
      <c r="G11283" s="126" t="s">
        <v>417</v>
      </c>
      <c r="H11283" s="126" t="s">
        <v>126</v>
      </c>
      <c r="I11283" s="126" t="s">
        <v>126</v>
      </c>
      <c r="J11283" s="126" t="s">
        <v>466</v>
      </c>
      <c r="K11283" s="126" t="s">
        <v>467</v>
      </c>
      <c r="L11283" s="126" t="s">
        <v>468</v>
      </c>
      <c r="M11283" s="130">
        <v>6817.44</v>
      </c>
      <c r="O11283" s="126" t="s">
        <v>365</v>
      </c>
      <c r="P11283" s="130">
        <v>0</v>
      </c>
      <c r="S11283" s="130">
        <v>0</v>
      </c>
      <c r="V11283" s="130">
        <v>10226.07</v>
      </c>
      <c r="X11283" s="126" t="s">
        <v>469</v>
      </c>
      <c r="Z11283" s="127"/>
      <c r="AA11283" s="128">
        <v>1</v>
      </c>
      <c r="AB11283" s="128">
        <v>60</v>
      </c>
      <c r="AC11283" s="126" t="s">
        <v>366</v>
      </c>
      <c r="AD11283" s="126" t="s">
        <v>18896</v>
      </c>
      <c r="AG11283" s="127"/>
      <c r="AI11283" s="127"/>
    </row>
    <row r="11284" spans="1:35" ht="14.85" customHeight="1">
      <c r="A11284" s="130">
        <v>5015148</v>
      </c>
      <c r="B11284" s="126" t="s">
        <v>413</v>
      </c>
      <c r="C11284" s="126" t="s">
        <v>21948</v>
      </c>
      <c r="D11284" s="126" t="s">
        <v>21949</v>
      </c>
      <c r="E11284" s="126" t="s">
        <v>288</v>
      </c>
      <c r="F11284" s="126" t="s">
        <v>491</v>
      </c>
      <c r="G11284" s="126" t="s">
        <v>417</v>
      </c>
      <c r="H11284" s="126" t="s">
        <v>126</v>
      </c>
      <c r="I11284" s="126" t="s">
        <v>418</v>
      </c>
      <c r="J11284" s="126" t="s">
        <v>21671</v>
      </c>
      <c r="K11284" s="126" t="s">
        <v>420</v>
      </c>
      <c r="L11284" s="126" t="s">
        <v>1321</v>
      </c>
      <c r="M11284" s="130">
        <v>2922.08</v>
      </c>
      <c r="N11284" s="126" t="s">
        <v>290</v>
      </c>
      <c r="O11284" s="126" t="s">
        <v>3098</v>
      </c>
      <c r="P11284" s="130">
        <v>0</v>
      </c>
      <c r="S11284" s="130">
        <v>0</v>
      </c>
      <c r="V11284" s="130">
        <v>3750</v>
      </c>
      <c r="X11284" s="126" t="s">
        <v>5756</v>
      </c>
      <c r="Z11284" s="127"/>
      <c r="AA11284" s="128">
        <v>1</v>
      </c>
      <c r="AB11284" s="128">
        <v>36</v>
      </c>
      <c r="AD11284" s="126" t="s">
        <v>18896</v>
      </c>
      <c r="AG11284" s="127"/>
      <c r="AI11284" s="127"/>
    </row>
    <row r="11285" spans="1:35" ht="14.85" customHeight="1">
      <c r="A11285" s="130">
        <v>5015157</v>
      </c>
      <c r="B11285" s="126" t="s">
        <v>413</v>
      </c>
      <c r="C11285" s="126" t="s">
        <v>21950</v>
      </c>
      <c r="D11285" s="126" t="s">
        <v>21951</v>
      </c>
      <c r="E11285" s="126" t="s">
        <v>288</v>
      </c>
      <c r="F11285" s="126" t="s">
        <v>440</v>
      </c>
      <c r="G11285" s="126" t="s">
        <v>463</v>
      </c>
      <c r="H11285" s="126" t="s">
        <v>126</v>
      </c>
      <c r="I11285" s="126" t="s">
        <v>418</v>
      </c>
      <c r="J11285" s="126" t="s">
        <v>2782</v>
      </c>
      <c r="K11285" s="126" t="s">
        <v>504</v>
      </c>
      <c r="L11285" s="126" t="s">
        <v>598</v>
      </c>
      <c r="M11285" s="130">
        <v>2822.4</v>
      </c>
      <c r="O11285" s="126" t="s">
        <v>449</v>
      </c>
      <c r="P11285" s="130">
        <v>0</v>
      </c>
      <c r="S11285" s="130">
        <v>0</v>
      </c>
      <c r="V11285" s="130">
        <v>2822.4</v>
      </c>
      <c r="X11285" s="126" t="s">
        <v>1690</v>
      </c>
      <c r="Z11285" s="127"/>
      <c r="AA11285" s="128">
        <v>30</v>
      </c>
      <c r="AB11285" s="128">
        <v>1</v>
      </c>
      <c r="AD11285" s="126" t="s">
        <v>18896</v>
      </c>
      <c r="AG11285" s="127"/>
      <c r="AI11285" s="127"/>
    </row>
    <row r="11286" spans="1:35" ht="14.85" customHeight="1">
      <c r="A11286" s="130">
        <v>5015154</v>
      </c>
      <c r="B11286" s="126" t="s">
        <v>413</v>
      </c>
      <c r="C11286" s="126" t="s">
        <v>21952</v>
      </c>
      <c r="D11286" s="126" t="s">
        <v>21953</v>
      </c>
      <c r="E11286" s="126" t="s">
        <v>288</v>
      </c>
      <c r="F11286" s="126" t="s">
        <v>491</v>
      </c>
      <c r="G11286" s="126" t="s">
        <v>417</v>
      </c>
      <c r="H11286" s="126" t="s">
        <v>126</v>
      </c>
      <c r="I11286" s="126" t="s">
        <v>418</v>
      </c>
      <c r="J11286" s="126" t="s">
        <v>2385</v>
      </c>
      <c r="K11286" s="126" t="s">
        <v>2386</v>
      </c>
      <c r="L11286" s="126" t="s">
        <v>2387</v>
      </c>
      <c r="M11286" s="130">
        <v>1363.04</v>
      </c>
      <c r="O11286" s="126" t="s">
        <v>492</v>
      </c>
      <c r="P11286" s="130">
        <v>0</v>
      </c>
      <c r="S11286" s="130">
        <v>0</v>
      </c>
      <c r="V11286" s="130">
        <v>1470.6</v>
      </c>
      <c r="X11286" s="126" t="s">
        <v>5727</v>
      </c>
      <c r="Z11286" s="127"/>
      <c r="AA11286" s="128">
        <v>1</v>
      </c>
      <c r="AB11286" s="128">
        <v>60</v>
      </c>
      <c r="AD11286" s="126" t="s">
        <v>18896</v>
      </c>
      <c r="AG11286" s="127"/>
      <c r="AI11286" s="127"/>
    </row>
    <row r="11287" spans="1:35" ht="14.85" customHeight="1">
      <c r="A11287" s="130">
        <v>5000147</v>
      </c>
      <c r="B11287" s="126" t="s">
        <v>21954</v>
      </c>
      <c r="C11287" s="126" t="s">
        <v>16800</v>
      </c>
      <c r="D11287" s="126" t="s">
        <v>21955</v>
      </c>
      <c r="E11287" s="126" t="s">
        <v>288</v>
      </c>
      <c r="F11287" s="126" t="s">
        <v>364</v>
      </c>
      <c r="G11287" s="126" t="s">
        <v>417</v>
      </c>
      <c r="H11287" s="126" t="s">
        <v>126</v>
      </c>
      <c r="I11287" s="126" t="s">
        <v>126</v>
      </c>
      <c r="J11287" s="126" t="s">
        <v>3583</v>
      </c>
      <c r="K11287" s="126" t="s">
        <v>467</v>
      </c>
      <c r="L11287" s="126" t="s">
        <v>3584</v>
      </c>
      <c r="M11287" s="130">
        <v>6817.44</v>
      </c>
      <c r="O11287" s="126" t="s">
        <v>365</v>
      </c>
      <c r="P11287" s="130">
        <v>0</v>
      </c>
      <c r="S11287" s="130">
        <v>0</v>
      </c>
      <c r="V11287" s="130">
        <v>15133.98</v>
      </c>
      <c r="X11287" s="126" t="s">
        <v>469</v>
      </c>
      <c r="Z11287" s="127"/>
      <c r="AA11287" s="128">
        <v>1</v>
      </c>
      <c r="AB11287" s="128">
        <v>60</v>
      </c>
      <c r="AC11287" s="126" t="s">
        <v>366</v>
      </c>
      <c r="AD11287" s="126" t="s">
        <v>562</v>
      </c>
      <c r="AG11287" s="127"/>
      <c r="AI11287" s="127"/>
    </row>
    <row r="11288" spans="1:35" ht="14.85" customHeight="1">
      <c r="A11288" s="130">
        <v>5000384</v>
      </c>
      <c r="B11288" s="126" t="s">
        <v>21956</v>
      </c>
      <c r="C11288" s="126" t="s">
        <v>20716</v>
      </c>
      <c r="D11288" s="126" t="s">
        <v>11346</v>
      </c>
      <c r="E11288" s="126" t="s">
        <v>288</v>
      </c>
      <c r="F11288" s="126" t="s">
        <v>522</v>
      </c>
      <c r="G11288" s="126" t="s">
        <v>312</v>
      </c>
      <c r="H11288" s="126" t="s">
        <v>524</v>
      </c>
      <c r="I11288" s="126" t="s">
        <v>418</v>
      </c>
      <c r="J11288" s="126" t="s">
        <v>1770</v>
      </c>
      <c r="K11288" s="126" t="s">
        <v>976</v>
      </c>
      <c r="L11288" s="126" t="s">
        <v>1771</v>
      </c>
      <c r="M11288" s="130">
        <v>0.96</v>
      </c>
      <c r="O11288" s="126" t="s">
        <v>528</v>
      </c>
      <c r="P11288" s="130">
        <v>0</v>
      </c>
      <c r="S11288" s="130">
        <v>0</v>
      </c>
      <c r="V11288" s="130">
        <v>0.96</v>
      </c>
      <c r="X11288" s="126" t="s">
        <v>4455</v>
      </c>
      <c r="Z11288" s="127"/>
      <c r="AA11288" s="128"/>
      <c r="AB11288" s="128"/>
      <c r="AD11288" s="126" t="s">
        <v>562</v>
      </c>
      <c r="AG11288" s="127"/>
      <c r="AI11288" s="127"/>
    </row>
    <row r="11289" spans="1:35" ht="14.85" customHeight="1">
      <c r="A11289" s="130">
        <v>5000380</v>
      </c>
      <c r="B11289" s="126" t="s">
        <v>21957</v>
      </c>
      <c r="C11289" s="126" t="s">
        <v>21958</v>
      </c>
      <c r="D11289" s="126" t="s">
        <v>5535</v>
      </c>
      <c r="E11289" s="126" t="s">
        <v>288</v>
      </c>
      <c r="F11289" s="126" t="s">
        <v>491</v>
      </c>
      <c r="G11289" s="126" t="s">
        <v>417</v>
      </c>
      <c r="H11289" s="126" t="s">
        <v>126</v>
      </c>
      <c r="I11289" s="126" t="s">
        <v>126</v>
      </c>
      <c r="J11289" s="126" t="s">
        <v>10372</v>
      </c>
      <c r="K11289" s="126" t="s">
        <v>747</v>
      </c>
      <c r="L11289" s="126" t="s">
        <v>10373</v>
      </c>
      <c r="M11289" s="130">
        <v>175.84</v>
      </c>
      <c r="O11289" s="126" t="s">
        <v>1615</v>
      </c>
      <c r="P11289" s="130">
        <v>0</v>
      </c>
      <c r="S11289" s="130">
        <v>0</v>
      </c>
      <c r="V11289" s="130">
        <v>185.08</v>
      </c>
      <c r="X11289" s="126" t="s">
        <v>1616</v>
      </c>
      <c r="Z11289" s="127"/>
      <c r="AA11289" s="128">
        <v>2</v>
      </c>
      <c r="AB11289" s="128">
        <v>24</v>
      </c>
      <c r="AD11289" s="126" t="s">
        <v>562</v>
      </c>
      <c r="AG11289" s="127"/>
      <c r="AI11289" s="127"/>
    </row>
    <row r="11290" spans="1:35" ht="14.85" customHeight="1">
      <c r="A11290" s="130">
        <v>5000379</v>
      </c>
      <c r="B11290" s="126" t="s">
        <v>21959</v>
      </c>
      <c r="C11290" s="126" t="s">
        <v>21960</v>
      </c>
      <c r="D11290" s="126" t="s">
        <v>21961</v>
      </c>
      <c r="E11290" s="126" t="s">
        <v>288</v>
      </c>
      <c r="F11290" s="126" t="s">
        <v>416</v>
      </c>
      <c r="G11290" s="126" t="s">
        <v>417</v>
      </c>
      <c r="H11290" s="126" t="s">
        <v>126</v>
      </c>
      <c r="I11290" s="126" t="s">
        <v>126</v>
      </c>
      <c r="J11290" s="126" t="s">
        <v>769</v>
      </c>
      <c r="K11290" s="126" t="s">
        <v>567</v>
      </c>
      <c r="L11290" s="126" t="s">
        <v>770</v>
      </c>
      <c r="M11290" s="130">
        <v>2141.98</v>
      </c>
      <c r="O11290" s="126" t="s">
        <v>422</v>
      </c>
      <c r="P11290" s="130">
        <v>0</v>
      </c>
      <c r="S11290" s="130">
        <v>0</v>
      </c>
      <c r="V11290" s="130">
        <v>2141.98</v>
      </c>
      <c r="X11290" s="126" t="s">
        <v>4844</v>
      </c>
      <c r="Z11290" s="127"/>
      <c r="AA11290" s="128">
        <v>1</v>
      </c>
      <c r="AB11290" s="128">
        <v>12</v>
      </c>
      <c r="AD11290" s="126" t="s">
        <v>562</v>
      </c>
      <c r="AG11290" s="127"/>
      <c r="AI11290" s="127"/>
    </row>
    <row r="11291" spans="1:35" ht="14.85" customHeight="1">
      <c r="A11291" s="130">
        <v>5000733</v>
      </c>
      <c r="B11291" s="126" t="s">
        <v>21962</v>
      </c>
      <c r="C11291" s="126" t="s">
        <v>21963</v>
      </c>
      <c r="D11291" s="126" t="s">
        <v>911</v>
      </c>
      <c r="E11291" s="126" t="s">
        <v>288</v>
      </c>
      <c r="F11291" s="126" t="s">
        <v>416</v>
      </c>
      <c r="G11291" s="126" t="s">
        <v>417</v>
      </c>
      <c r="H11291" s="126" t="s">
        <v>126</v>
      </c>
      <c r="I11291" s="126" t="s">
        <v>126</v>
      </c>
      <c r="J11291" s="126" t="s">
        <v>912</v>
      </c>
      <c r="K11291" s="126" t="s">
        <v>747</v>
      </c>
      <c r="L11291" s="126" t="s">
        <v>913</v>
      </c>
      <c r="M11291" s="130">
        <v>827.68</v>
      </c>
      <c r="O11291" s="126" t="s">
        <v>3102</v>
      </c>
      <c r="P11291" s="130">
        <v>0</v>
      </c>
      <c r="S11291" s="130">
        <v>0</v>
      </c>
      <c r="V11291" s="130">
        <v>827.68</v>
      </c>
      <c r="X11291" s="126" t="s">
        <v>4830</v>
      </c>
      <c r="Z11291" s="127"/>
      <c r="AA11291" s="128">
        <v>1</v>
      </c>
      <c r="AB11291" s="128">
        <v>12</v>
      </c>
      <c r="AD11291" s="126" t="s">
        <v>562</v>
      </c>
      <c r="AG11291" s="127"/>
      <c r="AI11291" s="127"/>
    </row>
    <row r="11292" spans="1:35" ht="14.85" customHeight="1">
      <c r="A11292" s="130">
        <v>5000732</v>
      </c>
      <c r="B11292" s="126" t="s">
        <v>21964</v>
      </c>
      <c r="C11292" s="126" t="s">
        <v>21965</v>
      </c>
      <c r="D11292" s="126" t="s">
        <v>911</v>
      </c>
      <c r="E11292" s="126" t="s">
        <v>288</v>
      </c>
      <c r="F11292" s="126" t="s">
        <v>416</v>
      </c>
      <c r="G11292" s="126" t="s">
        <v>417</v>
      </c>
      <c r="H11292" s="126" t="s">
        <v>126</v>
      </c>
      <c r="I11292" s="126" t="s">
        <v>126</v>
      </c>
      <c r="J11292" s="126" t="s">
        <v>912</v>
      </c>
      <c r="K11292" s="126" t="s">
        <v>747</v>
      </c>
      <c r="L11292" s="126" t="s">
        <v>913</v>
      </c>
      <c r="M11292" s="130">
        <v>827.68</v>
      </c>
      <c r="O11292" s="126" t="s">
        <v>3102</v>
      </c>
      <c r="P11292" s="130">
        <v>0</v>
      </c>
      <c r="S11292" s="130">
        <v>0</v>
      </c>
      <c r="V11292" s="130">
        <v>827.68</v>
      </c>
      <c r="X11292" s="126" t="s">
        <v>4830</v>
      </c>
      <c r="Z11292" s="127"/>
      <c r="AA11292" s="128">
        <v>1</v>
      </c>
      <c r="AB11292" s="128">
        <v>12</v>
      </c>
      <c r="AD11292" s="126" t="s">
        <v>562</v>
      </c>
      <c r="AG11292" s="127"/>
      <c r="AI11292" s="127"/>
    </row>
    <row r="11293" spans="1:35" ht="14.85" customHeight="1">
      <c r="A11293" s="130">
        <v>5000731</v>
      </c>
      <c r="B11293" s="126" t="s">
        <v>21966</v>
      </c>
      <c r="C11293" s="126" t="s">
        <v>21967</v>
      </c>
      <c r="D11293" s="126" t="s">
        <v>21968</v>
      </c>
      <c r="E11293" s="126" t="s">
        <v>288</v>
      </c>
      <c r="F11293" s="126" t="s">
        <v>416</v>
      </c>
      <c r="G11293" s="126" t="s">
        <v>417</v>
      </c>
      <c r="H11293" s="126" t="s">
        <v>126</v>
      </c>
      <c r="I11293" s="126" t="s">
        <v>126</v>
      </c>
      <c r="J11293" s="126" t="s">
        <v>912</v>
      </c>
      <c r="K11293" s="126" t="s">
        <v>747</v>
      </c>
      <c r="L11293" s="126" t="s">
        <v>913</v>
      </c>
      <c r="M11293" s="130">
        <v>194.19</v>
      </c>
      <c r="O11293" s="126" t="s">
        <v>6518</v>
      </c>
      <c r="P11293" s="130">
        <v>0</v>
      </c>
      <c r="S11293" s="130">
        <v>0</v>
      </c>
      <c r="V11293" s="130">
        <v>194.19</v>
      </c>
      <c r="X11293" s="126" t="s">
        <v>6519</v>
      </c>
      <c r="Z11293" s="127"/>
      <c r="AA11293" s="128">
        <v>1</v>
      </c>
      <c r="AB11293" s="128">
        <v>12</v>
      </c>
      <c r="AD11293" s="126" t="s">
        <v>562</v>
      </c>
      <c r="AG11293" s="127"/>
      <c r="AI11293" s="127"/>
    </row>
    <row r="11294" spans="1:35" ht="14.85" customHeight="1">
      <c r="A11294" s="130">
        <v>5000730</v>
      </c>
      <c r="B11294" s="126" t="s">
        <v>21969</v>
      </c>
      <c r="C11294" s="126" t="s">
        <v>21970</v>
      </c>
      <c r="D11294" s="126" t="s">
        <v>21971</v>
      </c>
      <c r="E11294" s="126" t="s">
        <v>288</v>
      </c>
      <c r="F11294" s="126" t="s">
        <v>416</v>
      </c>
      <c r="G11294" s="126" t="s">
        <v>417</v>
      </c>
      <c r="H11294" s="126" t="s">
        <v>126</v>
      </c>
      <c r="I11294" s="126" t="s">
        <v>126</v>
      </c>
      <c r="J11294" s="126" t="s">
        <v>912</v>
      </c>
      <c r="K11294" s="126" t="s">
        <v>747</v>
      </c>
      <c r="L11294" s="126" t="s">
        <v>913</v>
      </c>
      <c r="M11294" s="130">
        <v>487.2</v>
      </c>
      <c r="O11294" s="126" t="s">
        <v>422</v>
      </c>
      <c r="P11294" s="130">
        <v>0</v>
      </c>
      <c r="S11294" s="130">
        <v>0</v>
      </c>
      <c r="V11294" s="130">
        <v>543.83000000000004</v>
      </c>
      <c r="X11294" s="126" t="s">
        <v>2320</v>
      </c>
      <c r="Z11294" s="127"/>
      <c r="AA11294" s="128">
        <v>1</v>
      </c>
      <c r="AB11294" s="128">
        <v>12</v>
      </c>
      <c r="AD11294" s="126" t="s">
        <v>562</v>
      </c>
      <c r="AG11294" s="127"/>
      <c r="AI11294" s="127"/>
    </row>
    <row r="11295" spans="1:35" ht="14.85" customHeight="1">
      <c r="A11295" s="130">
        <v>5000728</v>
      </c>
      <c r="B11295" s="126" t="s">
        <v>21972</v>
      </c>
      <c r="C11295" s="126" t="s">
        <v>21973</v>
      </c>
      <c r="D11295" s="126" t="s">
        <v>19132</v>
      </c>
      <c r="E11295" s="126" t="s">
        <v>288</v>
      </c>
      <c r="F11295" s="126" t="s">
        <v>416</v>
      </c>
      <c r="G11295" s="126" t="s">
        <v>417</v>
      </c>
      <c r="H11295" s="126" t="s">
        <v>126</v>
      </c>
      <c r="I11295" s="126" t="s">
        <v>126</v>
      </c>
      <c r="J11295" s="126" t="s">
        <v>912</v>
      </c>
      <c r="K11295" s="126" t="s">
        <v>747</v>
      </c>
      <c r="L11295" s="126" t="s">
        <v>913</v>
      </c>
      <c r="M11295" s="130">
        <v>260.45</v>
      </c>
      <c r="O11295" s="126" t="s">
        <v>4833</v>
      </c>
      <c r="P11295" s="130">
        <v>0</v>
      </c>
      <c r="S11295" s="130">
        <v>0</v>
      </c>
      <c r="V11295" s="130">
        <v>260.45</v>
      </c>
      <c r="X11295" s="126" t="s">
        <v>4834</v>
      </c>
      <c r="Z11295" s="127"/>
      <c r="AA11295" s="128">
        <v>1</v>
      </c>
      <c r="AB11295" s="128">
        <v>12</v>
      </c>
      <c r="AD11295" s="126" t="s">
        <v>562</v>
      </c>
      <c r="AG11295" s="127"/>
      <c r="AI11295" s="127"/>
    </row>
    <row r="11296" spans="1:35" ht="14.85" customHeight="1">
      <c r="A11296" s="130">
        <v>5000727</v>
      </c>
      <c r="B11296" s="126" t="s">
        <v>21974</v>
      </c>
      <c r="C11296" s="126" t="s">
        <v>21975</v>
      </c>
      <c r="D11296" s="126" t="s">
        <v>19132</v>
      </c>
      <c r="E11296" s="126" t="s">
        <v>288</v>
      </c>
      <c r="F11296" s="126" t="s">
        <v>416</v>
      </c>
      <c r="G11296" s="126" t="s">
        <v>417</v>
      </c>
      <c r="H11296" s="126" t="s">
        <v>126</v>
      </c>
      <c r="I11296" s="126" t="s">
        <v>126</v>
      </c>
      <c r="J11296" s="126" t="s">
        <v>912</v>
      </c>
      <c r="K11296" s="126" t="s">
        <v>747</v>
      </c>
      <c r="L11296" s="126" t="s">
        <v>913</v>
      </c>
      <c r="M11296" s="130">
        <v>682.08</v>
      </c>
      <c r="O11296" s="126" t="s">
        <v>422</v>
      </c>
      <c r="P11296" s="130">
        <v>0</v>
      </c>
      <c r="S11296" s="130">
        <v>0</v>
      </c>
      <c r="V11296" s="130">
        <v>1247.98</v>
      </c>
      <c r="X11296" s="126" t="s">
        <v>423</v>
      </c>
      <c r="Z11296" s="127"/>
      <c r="AA11296" s="128">
        <v>1</v>
      </c>
      <c r="AB11296" s="128">
        <v>12</v>
      </c>
      <c r="AD11296" s="126" t="s">
        <v>562</v>
      </c>
      <c r="AG11296" s="127"/>
      <c r="AI11296" s="127"/>
    </row>
    <row r="11297" spans="1:35" ht="14.85" customHeight="1">
      <c r="A11297" s="130">
        <v>5000031</v>
      </c>
      <c r="B11297" s="126" t="s">
        <v>21976</v>
      </c>
      <c r="C11297" s="126" t="s">
        <v>21977</v>
      </c>
      <c r="D11297" s="126" t="s">
        <v>21978</v>
      </c>
      <c r="E11297" s="126" t="s">
        <v>288</v>
      </c>
      <c r="F11297" s="126" t="s">
        <v>416</v>
      </c>
      <c r="G11297" s="126" t="s">
        <v>417</v>
      </c>
      <c r="H11297" s="126" t="s">
        <v>126</v>
      </c>
      <c r="I11297" s="126" t="s">
        <v>126</v>
      </c>
      <c r="J11297" s="126" t="s">
        <v>1086</v>
      </c>
      <c r="K11297" s="126" t="s">
        <v>747</v>
      </c>
      <c r="L11297" s="126" t="s">
        <v>1087</v>
      </c>
      <c r="M11297" s="130">
        <v>1460.48</v>
      </c>
      <c r="O11297" s="126" t="s">
        <v>422</v>
      </c>
      <c r="P11297" s="130">
        <v>0</v>
      </c>
      <c r="S11297" s="130">
        <v>0</v>
      </c>
      <c r="V11297" s="130">
        <v>1567.95</v>
      </c>
      <c r="X11297" s="126" t="s">
        <v>1526</v>
      </c>
      <c r="Z11297" s="127"/>
      <c r="AA11297" s="128">
        <v>1</v>
      </c>
      <c r="AB11297" s="128">
        <v>12</v>
      </c>
      <c r="AD11297" s="126" t="s">
        <v>562</v>
      </c>
      <c r="AG11297" s="127"/>
      <c r="AI11297" s="127"/>
    </row>
    <row r="11298" spans="1:35" ht="14.85" customHeight="1">
      <c r="A11298" s="130">
        <v>5000030</v>
      </c>
      <c r="B11298" s="126" t="s">
        <v>19052</v>
      </c>
      <c r="C11298" s="126" t="s">
        <v>21979</v>
      </c>
      <c r="D11298" s="126" t="s">
        <v>21980</v>
      </c>
      <c r="E11298" s="126" t="s">
        <v>288</v>
      </c>
      <c r="F11298" s="126" t="s">
        <v>416</v>
      </c>
      <c r="G11298" s="126" t="s">
        <v>417</v>
      </c>
      <c r="H11298" s="126" t="s">
        <v>126</v>
      </c>
      <c r="I11298" s="126" t="s">
        <v>126</v>
      </c>
      <c r="J11298" s="126" t="s">
        <v>1086</v>
      </c>
      <c r="K11298" s="126" t="s">
        <v>747</v>
      </c>
      <c r="L11298" s="126" t="s">
        <v>1087</v>
      </c>
      <c r="M11298" s="130">
        <v>730.24</v>
      </c>
      <c r="O11298" s="126" t="s">
        <v>427</v>
      </c>
      <c r="P11298" s="130">
        <v>0</v>
      </c>
      <c r="S11298" s="130">
        <v>0</v>
      </c>
      <c r="V11298" s="130">
        <v>1052.7</v>
      </c>
      <c r="X11298" s="126" t="s">
        <v>771</v>
      </c>
      <c r="Z11298" s="127"/>
      <c r="AA11298" s="128">
        <v>1</v>
      </c>
      <c r="AB11298" s="128">
        <v>12</v>
      </c>
      <c r="AD11298" s="126" t="s">
        <v>562</v>
      </c>
      <c r="AG11298" s="127"/>
      <c r="AI11298" s="127"/>
    </row>
    <row r="11299" spans="1:35" ht="14.85" customHeight="1">
      <c r="A11299" s="130">
        <v>5000029</v>
      </c>
      <c r="B11299" s="126" t="s">
        <v>19052</v>
      </c>
      <c r="C11299" s="126" t="s">
        <v>21981</v>
      </c>
      <c r="D11299" s="126" t="s">
        <v>21982</v>
      </c>
      <c r="E11299" s="126" t="s">
        <v>288</v>
      </c>
      <c r="F11299" s="126" t="s">
        <v>416</v>
      </c>
      <c r="G11299" s="126" t="s">
        <v>417</v>
      </c>
      <c r="H11299" s="126" t="s">
        <v>126</v>
      </c>
      <c r="I11299" s="126" t="s">
        <v>126</v>
      </c>
      <c r="J11299" s="126" t="s">
        <v>1086</v>
      </c>
      <c r="K11299" s="126" t="s">
        <v>747</v>
      </c>
      <c r="L11299" s="126" t="s">
        <v>1087</v>
      </c>
      <c r="M11299" s="130">
        <v>730.24</v>
      </c>
      <c r="O11299" s="126" t="s">
        <v>427</v>
      </c>
      <c r="P11299" s="130">
        <v>0</v>
      </c>
      <c r="S11299" s="130">
        <v>0</v>
      </c>
      <c r="V11299" s="130">
        <v>1052.7</v>
      </c>
      <c r="X11299" s="126" t="s">
        <v>771</v>
      </c>
      <c r="Z11299" s="127"/>
      <c r="AA11299" s="128">
        <v>1</v>
      </c>
      <c r="AB11299" s="128">
        <v>12</v>
      </c>
      <c r="AD11299" s="126" t="s">
        <v>562</v>
      </c>
      <c r="AG11299" s="127"/>
      <c r="AI11299" s="127"/>
    </row>
    <row r="11300" spans="1:35" ht="14.85" customHeight="1">
      <c r="A11300" s="130">
        <v>5001567</v>
      </c>
      <c r="B11300" s="126" t="s">
        <v>21118</v>
      </c>
      <c r="C11300" s="126" t="s">
        <v>21119</v>
      </c>
      <c r="D11300" s="126" t="s">
        <v>21111</v>
      </c>
      <c r="E11300" s="126" t="s">
        <v>288</v>
      </c>
      <c r="F11300" s="126" t="s">
        <v>364</v>
      </c>
      <c r="G11300" s="126" t="s">
        <v>417</v>
      </c>
      <c r="H11300" s="126" t="s">
        <v>126</v>
      </c>
      <c r="I11300" s="126" t="s">
        <v>126</v>
      </c>
      <c r="J11300" s="126" t="s">
        <v>484</v>
      </c>
      <c r="K11300" s="126" t="s">
        <v>443</v>
      </c>
      <c r="L11300" s="126" t="s">
        <v>485</v>
      </c>
      <c r="M11300" s="130">
        <v>6817.44</v>
      </c>
      <c r="O11300" s="126" t="s">
        <v>365</v>
      </c>
      <c r="P11300" s="130">
        <v>0</v>
      </c>
      <c r="S11300" s="130">
        <v>0</v>
      </c>
      <c r="V11300" s="130">
        <v>26198.240000000002</v>
      </c>
      <c r="X11300" s="126" t="s">
        <v>510</v>
      </c>
      <c r="Z11300" s="127"/>
      <c r="AA11300" s="128">
        <v>2</v>
      </c>
      <c r="AB11300" s="128">
        <v>60</v>
      </c>
      <c r="AC11300" s="126" t="s">
        <v>366</v>
      </c>
      <c r="AD11300" s="126" t="s">
        <v>562</v>
      </c>
      <c r="AG11300" s="127"/>
      <c r="AI11300" s="127"/>
    </row>
    <row r="11301" spans="1:35" ht="14.85" customHeight="1">
      <c r="A11301" s="130">
        <v>5001566</v>
      </c>
      <c r="B11301" s="126" t="s">
        <v>21118</v>
      </c>
      <c r="C11301" s="126" t="s">
        <v>21119</v>
      </c>
      <c r="D11301" s="126" t="s">
        <v>21111</v>
      </c>
      <c r="E11301" s="126" t="s">
        <v>288</v>
      </c>
      <c r="F11301" s="126" t="s">
        <v>364</v>
      </c>
      <c r="G11301" s="126" t="s">
        <v>417</v>
      </c>
      <c r="H11301" s="126" t="s">
        <v>126</v>
      </c>
      <c r="I11301" s="126" t="s">
        <v>126</v>
      </c>
      <c r="J11301" s="126" t="s">
        <v>484</v>
      </c>
      <c r="K11301" s="126" t="s">
        <v>443</v>
      </c>
      <c r="L11301" s="126" t="s">
        <v>485</v>
      </c>
      <c r="M11301" s="130">
        <v>6817.44</v>
      </c>
      <c r="O11301" s="126" t="s">
        <v>365</v>
      </c>
      <c r="P11301" s="130">
        <v>0</v>
      </c>
      <c r="S11301" s="130">
        <v>0</v>
      </c>
      <c r="V11301" s="130">
        <v>26198.240000000002</v>
      </c>
      <c r="X11301" s="126" t="s">
        <v>469</v>
      </c>
      <c r="Z11301" s="127"/>
      <c r="AA11301" s="128">
        <v>1</v>
      </c>
      <c r="AB11301" s="128">
        <v>60</v>
      </c>
      <c r="AC11301" s="126" t="s">
        <v>366</v>
      </c>
      <c r="AD11301" s="126" t="s">
        <v>562</v>
      </c>
      <c r="AG11301" s="127"/>
      <c r="AI11301" s="127"/>
    </row>
    <row r="11302" spans="1:35" ht="14.85" customHeight="1">
      <c r="A11302" s="130">
        <v>5001565</v>
      </c>
      <c r="B11302" s="126" t="s">
        <v>21983</v>
      </c>
      <c r="C11302" s="126" t="s">
        <v>21984</v>
      </c>
      <c r="D11302" s="126" t="s">
        <v>6222</v>
      </c>
      <c r="E11302" s="126" t="s">
        <v>288</v>
      </c>
      <c r="F11302" s="126" t="s">
        <v>364</v>
      </c>
      <c r="G11302" s="126" t="s">
        <v>417</v>
      </c>
      <c r="H11302" s="126" t="s">
        <v>126</v>
      </c>
      <c r="I11302" s="126" t="s">
        <v>126</v>
      </c>
      <c r="J11302" s="126" t="s">
        <v>484</v>
      </c>
      <c r="K11302" s="126" t="s">
        <v>443</v>
      </c>
      <c r="L11302" s="126" t="s">
        <v>485</v>
      </c>
      <c r="M11302" s="130">
        <v>6817.44</v>
      </c>
      <c r="O11302" s="126" t="s">
        <v>365</v>
      </c>
      <c r="P11302" s="130">
        <v>0</v>
      </c>
      <c r="S11302" s="130">
        <v>0</v>
      </c>
      <c r="V11302" s="130">
        <v>26198.240000000002</v>
      </c>
      <c r="X11302" s="126" t="s">
        <v>510</v>
      </c>
      <c r="Z11302" s="127"/>
      <c r="AA11302" s="128">
        <v>2</v>
      </c>
      <c r="AB11302" s="128">
        <v>60</v>
      </c>
      <c r="AC11302" s="126" t="s">
        <v>366</v>
      </c>
      <c r="AD11302" s="126" t="s">
        <v>562</v>
      </c>
      <c r="AG11302" s="127"/>
      <c r="AI11302" s="127"/>
    </row>
    <row r="11303" spans="1:35" ht="14.85" customHeight="1">
      <c r="A11303" s="130">
        <v>5001564</v>
      </c>
      <c r="B11303" s="126" t="s">
        <v>21983</v>
      </c>
      <c r="C11303" s="126" t="s">
        <v>21984</v>
      </c>
      <c r="D11303" s="126" t="s">
        <v>6222</v>
      </c>
      <c r="E11303" s="126" t="s">
        <v>288</v>
      </c>
      <c r="F11303" s="126" t="s">
        <v>364</v>
      </c>
      <c r="G11303" s="126" t="s">
        <v>417</v>
      </c>
      <c r="H11303" s="126" t="s">
        <v>126</v>
      </c>
      <c r="I11303" s="126" t="s">
        <v>126</v>
      </c>
      <c r="J11303" s="126" t="s">
        <v>484</v>
      </c>
      <c r="K11303" s="126" t="s">
        <v>443</v>
      </c>
      <c r="L11303" s="126" t="s">
        <v>485</v>
      </c>
      <c r="M11303" s="130">
        <v>6817.44</v>
      </c>
      <c r="O11303" s="126" t="s">
        <v>365</v>
      </c>
      <c r="P11303" s="130">
        <v>0</v>
      </c>
      <c r="S11303" s="130">
        <v>0</v>
      </c>
      <c r="V11303" s="130">
        <v>26198.240000000002</v>
      </c>
      <c r="X11303" s="126" t="s">
        <v>469</v>
      </c>
      <c r="Z11303" s="127"/>
      <c r="AA11303" s="128">
        <v>1</v>
      </c>
      <c r="AB11303" s="128">
        <v>60</v>
      </c>
      <c r="AC11303" s="126" t="s">
        <v>366</v>
      </c>
      <c r="AD11303" s="126" t="s">
        <v>562</v>
      </c>
      <c r="AG11303" s="127"/>
      <c r="AI11303" s="127"/>
    </row>
    <row r="11304" spans="1:35" ht="14.85" customHeight="1">
      <c r="A11304" s="130">
        <v>5001563</v>
      </c>
      <c r="B11304" s="126" t="s">
        <v>21985</v>
      </c>
      <c r="C11304" s="126" t="s">
        <v>21986</v>
      </c>
      <c r="D11304" s="126" t="s">
        <v>21987</v>
      </c>
      <c r="E11304" s="126" t="s">
        <v>288</v>
      </c>
      <c r="F11304" s="126" t="s">
        <v>364</v>
      </c>
      <c r="G11304" s="126" t="s">
        <v>417</v>
      </c>
      <c r="H11304" s="126" t="s">
        <v>126</v>
      </c>
      <c r="I11304" s="126" t="s">
        <v>126</v>
      </c>
      <c r="J11304" s="126" t="s">
        <v>484</v>
      </c>
      <c r="K11304" s="126" t="s">
        <v>443</v>
      </c>
      <c r="L11304" s="126" t="s">
        <v>485</v>
      </c>
      <c r="M11304" s="130">
        <v>6817.44</v>
      </c>
      <c r="O11304" s="126" t="s">
        <v>365</v>
      </c>
      <c r="P11304" s="130">
        <v>0</v>
      </c>
      <c r="S11304" s="130">
        <v>0</v>
      </c>
      <c r="V11304" s="130">
        <v>26198.240000000002</v>
      </c>
      <c r="X11304" s="126" t="s">
        <v>510</v>
      </c>
      <c r="Z11304" s="127"/>
      <c r="AA11304" s="128">
        <v>2</v>
      </c>
      <c r="AB11304" s="128">
        <v>60</v>
      </c>
      <c r="AC11304" s="126" t="s">
        <v>366</v>
      </c>
      <c r="AD11304" s="126" t="s">
        <v>562</v>
      </c>
      <c r="AG11304" s="127"/>
      <c r="AI11304" s="127"/>
    </row>
    <row r="11305" spans="1:35" ht="14.85" customHeight="1">
      <c r="A11305" s="130">
        <v>5001562</v>
      </c>
      <c r="B11305" s="126" t="s">
        <v>20329</v>
      </c>
      <c r="C11305" s="126" t="s">
        <v>16685</v>
      </c>
      <c r="D11305" s="126" t="s">
        <v>21988</v>
      </c>
      <c r="E11305" s="126" t="s">
        <v>288</v>
      </c>
      <c r="F11305" s="126" t="s">
        <v>416</v>
      </c>
      <c r="G11305" s="126" t="s">
        <v>417</v>
      </c>
      <c r="H11305" s="126" t="s">
        <v>308</v>
      </c>
      <c r="I11305" s="126" t="s">
        <v>308</v>
      </c>
      <c r="J11305" s="126" t="s">
        <v>16687</v>
      </c>
      <c r="K11305" s="126" t="s">
        <v>747</v>
      </c>
      <c r="L11305" s="126" t="s">
        <v>16688</v>
      </c>
      <c r="M11305" s="130">
        <v>1169.28</v>
      </c>
      <c r="N11305" s="126" t="s">
        <v>290</v>
      </c>
      <c r="O11305" s="126" t="s">
        <v>8501</v>
      </c>
      <c r="P11305" s="130">
        <v>0</v>
      </c>
      <c r="S11305" s="130">
        <v>0</v>
      </c>
      <c r="V11305" s="130">
        <v>1547.63</v>
      </c>
      <c r="X11305" s="126" t="s">
        <v>8502</v>
      </c>
      <c r="Z11305" s="127"/>
      <c r="AA11305" s="128">
        <v>2</v>
      </c>
      <c r="AB11305" s="128">
        <v>12</v>
      </c>
      <c r="AD11305" s="126" t="s">
        <v>562</v>
      </c>
      <c r="AG11305" s="127"/>
      <c r="AI11305" s="127"/>
    </row>
    <row r="11306" spans="1:35" ht="14.85" customHeight="1">
      <c r="A11306" s="130">
        <v>5001561</v>
      </c>
      <c r="B11306" s="126" t="s">
        <v>21985</v>
      </c>
      <c r="C11306" s="126" t="s">
        <v>21986</v>
      </c>
      <c r="D11306" s="126" t="s">
        <v>21987</v>
      </c>
      <c r="E11306" s="126" t="s">
        <v>288</v>
      </c>
      <c r="F11306" s="126" t="s">
        <v>364</v>
      </c>
      <c r="G11306" s="126" t="s">
        <v>417</v>
      </c>
      <c r="H11306" s="126" t="s">
        <v>126</v>
      </c>
      <c r="I11306" s="126" t="s">
        <v>126</v>
      </c>
      <c r="J11306" s="126" t="s">
        <v>484</v>
      </c>
      <c r="K11306" s="126" t="s">
        <v>443</v>
      </c>
      <c r="L11306" s="126" t="s">
        <v>485</v>
      </c>
      <c r="M11306" s="130">
        <v>6817.44</v>
      </c>
      <c r="O11306" s="126" t="s">
        <v>365</v>
      </c>
      <c r="P11306" s="130">
        <v>0</v>
      </c>
      <c r="S11306" s="130">
        <v>0</v>
      </c>
      <c r="V11306" s="130">
        <v>26198.240000000002</v>
      </c>
      <c r="X11306" s="126" t="s">
        <v>469</v>
      </c>
      <c r="Z11306" s="127"/>
      <c r="AA11306" s="128">
        <v>1</v>
      </c>
      <c r="AB11306" s="128">
        <v>60</v>
      </c>
      <c r="AC11306" s="126" t="s">
        <v>366</v>
      </c>
      <c r="AD11306" s="126" t="s">
        <v>562</v>
      </c>
      <c r="AG11306" s="127"/>
      <c r="AI11306" s="127"/>
    </row>
    <row r="11307" spans="1:35" ht="14.85" customHeight="1">
      <c r="A11307" s="130">
        <v>5015559</v>
      </c>
      <c r="B11307" s="126" t="s">
        <v>413</v>
      </c>
      <c r="C11307" s="126" t="s">
        <v>21989</v>
      </c>
      <c r="D11307" s="126" t="s">
        <v>21990</v>
      </c>
      <c r="E11307" s="126" t="s">
        <v>288</v>
      </c>
      <c r="F11307" s="126" t="s">
        <v>555</v>
      </c>
      <c r="G11307" s="126" t="s">
        <v>458</v>
      </c>
      <c r="H11307" s="126" t="s">
        <v>126</v>
      </c>
      <c r="I11307" s="126" t="s">
        <v>418</v>
      </c>
      <c r="J11307" s="126" t="s">
        <v>983</v>
      </c>
      <c r="K11307" s="126" t="s">
        <v>984</v>
      </c>
      <c r="L11307" s="126" t="s">
        <v>985</v>
      </c>
      <c r="M11307" s="130">
        <v>437.92</v>
      </c>
      <c r="O11307" s="126" t="s">
        <v>560</v>
      </c>
      <c r="P11307" s="130">
        <v>534.87</v>
      </c>
      <c r="R11307" s="126" t="s">
        <v>560</v>
      </c>
      <c r="S11307" s="130">
        <v>551.76</v>
      </c>
      <c r="U11307" s="126" t="s">
        <v>560</v>
      </c>
      <c r="V11307" s="130">
        <v>563.03</v>
      </c>
      <c r="X11307" s="126" t="s">
        <v>561</v>
      </c>
      <c r="Z11307" s="127"/>
      <c r="AA11307" s="128">
        <v>150</v>
      </c>
      <c r="AB11307" s="128"/>
      <c r="AD11307" s="126" t="s">
        <v>19017</v>
      </c>
      <c r="AG11307" s="127"/>
      <c r="AI11307" s="127"/>
    </row>
    <row r="11308" spans="1:35" ht="14.85" customHeight="1">
      <c r="A11308" s="130">
        <v>5015556</v>
      </c>
      <c r="B11308" s="126" t="s">
        <v>413</v>
      </c>
      <c r="C11308" s="126" t="s">
        <v>21991</v>
      </c>
      <c r="D11308" s="126" t="s">
        <v>21992</v>
      </c>
      <c r="E11308" s="126" t="s">
        <v>288</v>
      </c>
      <c r="F11308" s="126" t="s">
        <v>555</v>
      </c>
      <c r="G11308" s="126" t="s">
        <v>556</v>
      </c>
      <c r="H11308" s="126" t="s">
        <v>126</v>
      </c>
      <c r="I11308" s="126" t="s">
        <v>418</v>
      </c>
      <c r="J11308" s="126" t="s">
        <v>983</v>
      </c>
      <c r="K11308" s="126" t="s">
        <v>984</v>
      </c>
      <c r="L11308" s="126" t="s">
        <v>985</v>
      </c>
      <c r="M11308" s="130">
        <v>437.92</v>
      </c>
      <c r="O11308" s="126" t="s">
        <v>560</v>
      </c>
      <c r="P11308" s="130">
        <v>687.71</v>
      </c>
      <c r="R11308" s="126" t="s">
        <v>560</v>
      </c>
      <c r="S11308" s="130">
        <v>709.43</v>
      </c>
      <c r="U11308" s="126" t="s">
        <v>560</v>
      </c>
      <c r="V11308" s="130">
        <v>723.91</v>
      </c>
      <c r="X11308" s="126" t="s">
        <v>561</v>
      </c>
      <c r="Z11308" s="127"/>
      <c r="AA11308" s="128">
        <v>150</v>
      </c>
      <c r="AB11308" s="128"/>
      <c r="AD11308" s="126" t="s">
        <v>19017</v>
      </c>
      <c r="AG11308" s="127"/>
      <c r="AI11308" s="127"/>
    </row>
    <row r="11309" spans="1:35" ht="14.85" customHeight="1">
      <c r="A11309" s="130">
        <v>5002791</v>
      </c>
      <c r="B11309" s="126" t="s">
        <v>21993</v>
      </c>
      <c r="C11309" s="126" t="s">
        <v>17460</v>
      </c>
      <c r="D11309" s="126" t="s">
        <v>21994</v>
      </c>
      <c r="E11309" s="126" t="s">
        <v>288</v>
      </c>
      <c r="F11309" s="126" t="s">
        <v>440</v>
      </c>
      <c r="G11309" s="126" t="s">
        <v>458</v>
      </c>
      <c r="H11309" s="126" t="s">
        <v>126</v>
      </c>
      <c r="I11309" s="126" t="s">
        <v>418</v>
      </c>
      <c r="J11309" s="126" t="s">
        <v>12989</v>
      </c>
      <c r="K11309" s="126" t="s">
        <v>613</v>
      </c>
      <c r="L11309" s="126" t="s">
        <v>2029</v>
      </c>
      <c r="M11309" s="130">
        <v>5196.7299999999996</v>
      </c>
      <c r="O11309" s="126" t="s">
        <v>445</v>
      </c>
      <c r="P11309" s="130">
        <v>0</v>
      </c>
      <c r="S11309" s="130">
        <v>0</v>
      </c>
      <c r="V11309" s="130">
        <v>5196.7299999999996</v>
      </c>
      <c r="X11309" s="126" t="s">
        <v>2349</v>
      </c>
      <c r="Z11309" s="127"/>
      <c r="AA11309" s="128">
        <v>60</v>
      </c>
      <c r="AB11309" s="128">
        <v>1</v>
      </c>
      <c r="AD11309" s="126" t="s">
        <v>562</v>
      </c>
      <c r="AG11309" s="127"/>
      <c r="AI11309" s="127"/>
    </row>
    <row r="11310" spans="1:35" ht="14.85" customHeight="1">
      <c r="A11310" s="130">
        <v>5002790</v>
      </c>
      <c r="B11310" s="126" t="s">
        <v>21995</v>
      </c>
      <c r="C11310" s="126" t="s">
        <v>17460</v>
      </c>
      <c r="D11310" s="126" t="s">
        <v>17482</v>
      </c>
      <c r="E11310" s="126" t="s">
        <v>288</v>
      </c>
      <c r="F11310" s="126" t="s">
        <v>440</v>
      </c>
      <c r="G11310" s="126" t="s">
        <v>458</v>
      </c>
      <c r="H11310" s="126" t="s">
        <v>126</v>
      </c>
      <c r="I11310" s="126" t="s">
        <v>418</v>
      </c>
      <c r="J11310" s="126" t="s">
        <v>12989</v>
      </c>
      <c r="K11310" s="126" t="s">
        <v>613</v>
      </c>
      <c r="L11310" s="126" t="s">
        <v>2029</v>
      </c>
      <c r="M11310" s="130">
        <v>5196.7299999999996</v>
      </c>
      <c r="O11310" s="126" t="s">
        <v>445</v>
      </c>
      <c r="P11310" s="130">
        <v>0</v>
      </c>
      <c r="S11310" s="130">
        <v>0</v>
      </c>
      <c r="V11310" s="130">
        <v>5196.7299999999996</v>
      </c>
      <c r="X11310" s="126" t="s">
        <v>2349</v>
      </c>
      <c r="Z11310" s="127"/>
      <c r="AA11310" s="128">
        <v>60</v>
      </c>
      <c r="AB11310" s="128">
        <v>1</v>
      </c>
      <c r="AD11310" s="126" t="s">
        <v>562</v>
      </c>
      <c r="AG11310" s="127"/>
      <c r="AI11310" s="127"/>
    </row>
    <row r="11311" spans="1:35" ht="14.85" customHeight="1">
      <c r="A11311" s="130">
        <v>5002789</v>
      </c>
      <c r="B11311" s="126" t="s">
        <v>21996</v>
      </c>
      <c r="C11311" s="126" t="s">
        <v>17460</v>
      </c>
      <c r="D11311" s="126" t="s">
        <v>21997</v>
      </c>
      <c r="E11311" s="126" t="s">
        <v>288</v>
      </c>
      <c r="F11311" s="126" t="s">
        <v>440</v>
      </c>
      <c r="G11311" s="126" t="s">
        <v>463</v>
      </c>
      <c r="H11311" s="126" t="s">
        <v>126</v>
      </c>
      <c r="I11311" s="126" t="s">
        <v>418</v>
      </c>
      <c r="J11311" s="126" t="s">
        <v>12989</v>
      </c>
      <c r="K11311" s="126" t="s">
        <v>613</v>
      </c>
      <c r="L11311" s="126" t="s">
        <v>2029</v>
      </c>
      <c r="M11311" s="130">
        <v>1216.8499999999999</v>
      </c>
      <c r="O11311" s="126" t="s">
        <v>445</v>
      </c>
      <c r="P11311" s="130">
        <v>0</v>
      </c>
      <c r="S11311" s="130">
        <v>0</v>
      </c>
      <c r="V11311" s="130">
        <v>1216.8499999999999</v>
      </c>
      <c r="X11311" s="126" t="s">
        <v>472</v>
      </c>
      <c r="Z11311" s="127"/>
      <c r="AA11311" s="128">
        <v>60</v>
      </c>
      <c r="AB11311" s="128">
        <v>1</v>
      </c>
      <c r="AD11311" s="126" t="s">
        <v>562</v>
      </c>
      <c r="AG11311" s="127"/>
      <c r="AI11311" s="127"/>
    </row>
    <row r="11312" spans="1:35" ht="14.85" customHeight="1">
      <c r="A11312" s="130">
        <v>5002788</v>
      </c>
      <c r="B11312" s="126" t="s">
        <v>21998</v>
      </c>
      <c r="C11312" s="126" t="s">
        <v>17460</v>
      </c>
      <c r="D11312" s="126" t="s">
        <v>21999</v>
      </c>
      <c r="E11312" s="126" t="s">
        <v>288</v>
      </c>
      <c r="F11312" s="126" t="s">
        <v>440</v>
      </c>
      <c r="G11312" s="126" t="s">
        <v>463</v>
      </c>
      <c r="H11312" s="126" t="s">
        <v>126</v>
      </c>
      <c r="I11312" s="126" t="s">
        <v>418</v>
      </c>
      <c r="J11312" s="126" t="s">
        <v>12989</v>
      </c>
      <c r="K11312" s="126" t="s">
        <v>613</v>
      </c>
      <c r="L11312" s="126" t="s">
        <v>2029</v>
      </c>
      <c r="M11312" s="130">
        <v>1216.8499999999999</v>
      </c>
      <c r="O11312" s="126" t="s">
        <v>445</v>
      </c>
      <c r="P11312" s="130">
        <v>0</v>
      </c>
      <c r="S11312" s="130">
        <v>0</v>
      </c>
      <c r="V11312" s="130">
        <v>1216.8499999999999</v>
      </c>
      <c r="X11312" s="126" t="s">
        <v>472</v>
      </c>
      <c r="Z11312" s="127"/>
      <c r="AA11312" s="128">
        <v>60</v>
      </c>
      <c r="AB11312" s="128">
        <v>1</v>
      </c>
      <c r="AD11312" s="126" t="s">
        <v>562</v>
      </c>
      <c r="AG11312" s="127"/>
      <c r="AI11312" s="127"/>
    </row>
    <row r="11313" spans="1:35" ht="14.85" customHeight="1">
      <c r="A11313" s="130">
        <v>5002633</v>
      </c>
      <c r="B11313" s="126" t="s">
        <v>22000</v>
      </c>
      <c r="C11313" s="126" t="s">
        <v>22001</v>
      </c>
      <c r="D11313" s="126" t="s">
        <v>22002</v>
      </c>
      <c r="E11313" s="126" t="s">
        <v>288</v>
      </c>
      <c r="F11313" s="126" t="s">
        <v>440</v>
      </c>
      <c r="G11313" s="126" t="s">
        <v>458</v>
      </c>
      <c r="H11313" s="126" t="s">
        <v>126</v>
      </c>
      <c r="I11313" s="126" t="s">
        <v>418</v>
      </c>
      <c r="J11313" s="126" t="s">
        <v>8477</v>
      </c>
      <c r="K11313" s="126" t="s">
        <v>613</v>
      </c>
      <c r="L11313" s="126" t="s">
        <v>8478</v>
      </c>
      <c r="M11313" s="130">
        <v>5271.92</v>
      </c>
      <c r="O11313" s="126" t="s">
        <v>445</v>
      </c>
      <c r="P11313" s="130">
        <v>0</v>
      </c>
      <c r="S11313" s="130">
        <v>0</v>
      </c>
      <c r="V11313" s="130">
        <v>5271.92</v>
      </c>
      <c r="X11313" s="126" t="s">
        <v>2349</v>
      </c>
      <c r="Z11313" s="127"/>
      <c r="AA11313" s="128">
        <v>60</v>
      </c>
      <c r="AB11313" s="128">
        <v>1</v>
      </c>
      <c r="AD11313" s="126" t="s">
        <v>562</v>
      </c>
      <c r="AG11313" s="127"/>
      <c r="AI11313" s="127"/>
    </row>
    <row r="11314" spans="1:35" ht="14.85" customHeight="1">
      <c r="A11314" s="130">
        <v>5002631</v>
      </c>
      <c r="B11314" s="126" t="s">
        <v>22003</v>
      </c>
      <c r="C11314" s="126" t="s">
        <v>22004</v>
      </c>
      <c r="D11314" s="126" t="s">
        <v>22005</v>
      </c>
      <c r="E11314" s="126" t="s">
        <v>288</v>
      </c>
      <c r="F11314" s="126" t="s">
        <v>440</v>
      </c>
      <c r="G11314" s="126" t="s">
        <v>458</v>
      </c>
      <c r="H11314" s="126" t="s">
        <v>126</v>
      </c>
      <c r="I11314" s="126" t="s">
        <v>418</v>
      </c>
      <c r="J11314" s="126" t="s">
        <v>8477</v>
      </c>
      <c r="K11314" s="126" t="s">
        <v>613</v>
      </c>
      <c r="L11314" s="126" t="s">
        <v>8478</v>
      </c>
      <c r="M11314" s="130">
        <v>5271.92</v>
      </c>
      <c r="O11314" s="126" t="s">
        <v>445</v>
      </c>
      <c r="P11314" s="130">
        <v>0</v>
      </c>
      <c r="S11314" s="130">
        <v>0</v>
      </c>
      <c r="V11314" s="130">
        <v>5271.92</v>
      </c>
      <c r="X11314" s="126" t="s">
        <v>2349</v>
      </c>
      <c r="Z11314" s="127"/>
      <c r="AA11314" s="128">
        <v>60</v>
      </c>
      <c r="AB11314" s="128">
        <v>1</v>
      </c>
      <c r="AD11314" s="126" t="s">
        <v>562</v>
      </c>
      <c r="AG11314" s="127"/>
      <c r="AI11314" s="127"/>
    </row>
    <row r="11315" spans="1:35" ht="14.85" customHeight="1">
      <c r="A11315" s="130">
        <v>5002630</v>
      </c>
      <c r="B11315" s="126" t="s">
        <v>22006</v>
      </c>
      <c r="C11315" s="126" t="s">
        <v>10886</v>
      </c>
      <c r="D11315" s="126" t="s">
        <v>22007</v>
      </c>
      <c r="E11315" s="126" t="s">
        <v>288</v>
      </c>
      <c r="F11315" s="126" t="s">
        <v>440</v>
      </c>
      <c r="G11315" s="126" t="s">
        <v>458</v>
      </c>
      <c r="H11315" s="126" t="s">
        <v>126</v>
      </c>
      <c r="I11315" s="126" t="s">
        <v>418</v>
      </c>
      <c r="J11315" s="126" t="s">
        <v>8477</v>
      </c>
      <c r="K11315" s="126" t="s">
        <v>613</v>
      </c>
      <c r="L11315" s="126" t="s">
        <v>8478</v>
      </c>
      <c r="M11315" s="130">
        <v>5271.92</v>
      </c>
      <c r="O11315" s="126" t="s">
        <v>445</v>
      </c>
      <c r="P11315" s="130">
        <v>0</v>
      </c>
      <c r="S11315" s="130">
        <v>0</v>
      </c>
      <c r="V11315" s="130">
        <v>5271.92</v>
      </c>
      <c r="X11315" s="126" t="s">
        <v>2349</v>
      </c>
      <c r="Z11315" s="127"/>
      <c r="AA11315" s="128">
        <v>60</v>
      </c>
      <c r="AB11315" s="128">
        <v>1</v>
      </c>
      <c r="AD11315" s="126" t="s">
        <v>562</v>
      </c>
      <c r="AG11315" s="127"/>
      <c r="AI11315" s="127"/>
    </row>
    <row r="11316" spans="1:35" ht="14.85" customHeight="1">
      <c r="A11316" s="130">
        <v>5002629</v>
      </c>
      <c r="B11316" s="126" t="s">
        <v>22008</v>
      </c>
      <c r="C11316" s="126" t="s">
        <v>22009</v>
      </c>
      <c r="D11316" s="126" t="s">
        <v>22010</v>
      </c>
      <c r="E11316" s="126" t="s">
        <v>288</v>
      </c>
      <c r="F11316" s="126" t="s">
        <v>440</v>
      </c>
      <c r="G11316" s="126" t="s">
        <v>458</v>
      </c>
      <c r="H11316" s="126" t="s">
        <v>126</v>
      </c>
      <c r="I11316" s="126" t="s">
        <v>418</v>
      </c>
      <c r="J11316" s="126" t="s">
        <v>8477</v>
      </c>
      <c r="K11316" s="126" t="s">
        <v>613</v>
      </c>
      <c r="L11316" s="126" t="s">
        <v>8478</v>
      </c>
      <c r="M11316" s="130">
        <v>5271.92</v>
      </c>
      <c r="O11316" s="126" t="s">
        <v>445</v>
      </c>
      <c r="P11316" s="130">
        <v>0</v>
      </c>
      <c r="S11316" s="130">
        <v>0</v>
      </c>
      <c r="V11316" s="130">
        <v>5271.92</v>
      </c>
      <c r="X11316" s="126" t="s">
        <v>2349</v>
      </c>
      <c r="Z11316" s="127"/>
      <c r="AA11316" s="128">
        <v>60</v>
      </c>
      <c r="AB11316" s="128">
        <v>1</v>
      </c>
      <c r="AD11316" s="126" t="s">
        <v>562</v>
      </c>
      <c r="AG11316" s="127"/>
      <c r="AI11316" s="127"/>
    </row>
    <row r="11317" spans="1:35" ht="14.85" customHeight="1">
      <c r="A11317" s="130">
        <v>5002624</v>
      </c>
      <c r="B11317" s="126" t="s">
        <v>22011</v>
      </c>
      <c r="C11317" s="126" t="s">
        <v>22012</v>
      </c>
      <c r="D11317" s="126" t="s">
        <v>22013</v>
      </c>
      <c r="E11317" s="126" t="s">
        <v>288</v>
      </c>
      <c r="F11317" s="126" t="s">
        <v>532</v>
      </c>
      <c r="G11317" s="126" t="s">
        <v>604</v>
      </c>
      <c r="H11317" s="126" t="s">
        <v>126</v>
      </c>
      <c r="I11317" s="126" t="s">
        <v>418</v>
      </c>
      <c r="J11317" s="126" t="s">
        <v>1705</v>
      </c>
      <c r="K11317" s="126" t="s">
        <v>976</v>
      </c>
      <c r="L11317" s="126" t="s">
        <v>1706</v>
      </c>
      <c r="M11317" s="130">
        <v>292.32</v>
      </c>
      <c r="O11317" s="126" t="s">
        <v>4049</v>
      </c>
      <c r="P11317" s="130">
        <v>0</v>
      </c>
      <c r="S11317" s="130">
        <v>0</v>
      </c>
      <c r="V11317" s="130">
        <v>292.32</v>
      </c>
      <c r="X11317" s="126" t="s">
        <v>4050</v>
      </c>
      <c r="Z11317" s="127"/>
      <c r="AA11317" s="128"/>
      <c r="AB11317" s="128"/>
      <c r="AD11317" s="126" t="s">
        <v>562</v>
      </c>
      <c r="AG11317" s="127"/>
      <c r="AI11317" s="127"/>
    </row>
    <row r="11318" spans="1:35" ht="14.85" customHeight="1">
      <c r="A11318" s="130">
        <v>5002623</v>
      </c>
      <c r="B11318" s="126" t="s">
        <v>22014</v>
      </c>
      <c r="C11318" s="126" t="s">
        <v>22015</v>
      </c>
      <c r="D11318" s="126" t="s">
        <v>22016</v>
      </c>
      <c r="E11318" s="126" t="s">
        <v>288</v>
      </c>
      <c r="F11318" s="126" t="s">
        <v>532</v>
      </c>
      <c r="G11318" s="126" t="s">
        <v>417</v>
      </c>
      <c r="H11318" s="126" t="s">
        <v>126</v>
      </c>
      <c r="I11318" s="126" t="s">
        <v>126</v>
      </c>
      <c r="J11318" s="126" t="s">
        <v>1705</v>
      </c>
      <c r="K11318" s="126" t="s">
        <v>976</v>
      </c>
      <c r="L11318" s="126" t="s">
        <v>1706</v>
      </c>
      <c r="M11318" s="130">
        <v>974.4</v>
      </c>
      <c r="O11318" s="126" t="s">
        <v>537</v>
      </c>
      <c r="P11318" s="130">
        <v>0</v>
      </c>
      <c r="S11318" s="130">
        <v>0</v>
      </c>
      <c r="V11318" s="130">
        <v>974.4</v>
      </c>
      <c r="X11318" s="126" t="s">
        <v>22017</v>
      </c>
      <c r="Z11318" s="127"/>
      <c r="AA11318" s="128">
        <v>1</v>
      </c>
      <c r="AB11318" s="128">
        <v>72</v>
      </c>
      <c r="AD11318" s="126" t="s">
        <v>1287</v>
      </c>
      <c r="AG11318" s="127"/>
      <c r="AI11318" s="127"/>
    </row>
    <row r="11319" spans="1:35" ht="14.85" customHeight="1">
      <c r="A11319" s="130">
        <v>5002622</v>
      </c>
      <c r="B11319" s="126" t="s">
        <v>22018</v>
      </c>
      <c r="C11319" s="126" t="s">
        <v>22019</v>
      </c>
      <c r="D11319" s="126" t="s">
        <v>15251</v>
      </c>
      <c r="E11319" s="126" t="s">
        <v>288</v>
      </c>
      <c r="F11319" s="126" t="s">
        <v>532</v>
      </c>
      <c r="G11319" s="126" t="s">
        <v>417</v>
      </c>
      <c r="H11319" s="126" t="s">
        <v>126</v>
      </c>
      <c r="I11319" s="126" t="s">
        <v>126</v>
      </c>
      <c r="J11319" s="126" t="s">
        <v>1705</v>
      </c>
      <c r="K11319" s="126" t="s">
        <v>976</v>
      </c>
      <c r="L11319" s="126" t="s">
        <v>1706</v>
      </c>
      <c r="M11319" s="130">
        <v>487.2</v>
      </c>
      <c r="O11319" s="126" t="s">
        <v>1459</v>
      </c>
      <c r="P11319" s="130">
        <v>0</v>
      </c>
      <c r="S11319" s="130">
        <v>0</v>
      </c>
      <c r="V11319" s="130">
        <v>487.2</v>
      </c>
      <c r="X11319" s="126" t="s">
        <v>1463</v>
      </c>
      <c r="Z11319" s="127"/>
      <c r="AA11319" s="128">
        <v>1</v>
      </c>
      <c r="AB11319" s="128">
        <v>72</v>
      </c>
      <c r="AD11319" s="126" t="s">
        <v>1287</v>
      </c>
      <c r="AG11319" s="127"/>
      <c r="AI11319" s="127"/>
    </row>
    <row r="11320" spans="1:35" ht="14.85" customHeight="1">
      <c r="A11320" s="130">
        <v>5002620</v>
      </c>
      <c r="B11320" s="126" t="s">
        <v>22020</v>
      </c>
      <c r="C11320" s="126" t="s">
        <v>22021</v>
      </c>
      <c r="D11320" s="126" t="s">
        <v>22022</v>
      </c>
      <c r="E11320" s="126" t="s">
        <v>288</v>
      </c>
      <c r="F11320" s="126" t="s">
        <v>532</v>
      </c>
      <c r="G11320" s="126" t="s">
        <v>312</v>
      </c>
      <c r="H11320" s="126" t="s">
        <v>126</v>
      </c>
      <c r="I11320" s="126" t="s">
        <v>418</v>
      </c>
      <c r="J11320" s="126" t="s">
        <v>1705</v>
      </c>
      <c r="K11320" s="126" t="s">
        <v>976</v>
      </c>
      <c r="L11320" s="126" t="s">
        <v>1706</v>
      </c>
      <c r="M11320" s="130">
        <v>292.32</v>
      </c>
      <c r="O11320" s="126" t="s">
        <v>1459</v>
      </c>
      <c r="P11320" s="130">
        <v>292.32</v>
      </c>
      <c r="R11320" s="126" t="s">
        <v>1460</v>
      </c>
      <c r="S11320" s="130">
        <v>0</v>
      </c>
      <c r="V11320" s="130">
        <v>292.32</v>
      </c>
      <c r="X11320" s="126" t="s">
        <v>1461</v>
      </c>
      <c r="Z11320" s="127"/>
      <c r="AA11320" s="128">
        <v>2500</v>
      </c>
      <c r="AB11320" s="128">
        <v>12</v>
      </c>
      <c r="AD11320" s="126" t="s">
        <v>1287</v>
      </c>
      <c r="AG11320" s="127"/>
      <c r="AI11320" s="127"/>
    </row>
    <row r="11321" spans="1:35" ht="14.85" customHeight="1">
      <c r="A11321" s="130">
        <v>5002617</v>
      </c>
      <c r="B11321" s="126" t="s">
        <v>22023</v>
      </c>
      <c r="C11321" s="126" t="s">
        <v>22024</v>
      </c>
      <c r="D11321" s="126" t="s">
        <v>22025</v>
      </c>
      <c r="E11321" s="126" t="s">
        <v>288</v>
      </c>
      <c r="F11321" s="126" t="s">
        <v>532</v>
      </c>
      <c r="G11321" s="126" t="s">
        <v>312</v>
      </c>
      <c r="H11321" s="126" t="s">
        <v>126</v>
      </c>
      <c r="I11321" s="126" t="s">
        <v>418</v>
      </c>
      <c r="J11321" s="126" t="s">
        <v>1705</v>
      </c>
      <c r="K11321" s="126" t="s">
        <v>976</v>
      </c>
      <c r="L11321" s="126" t="s">
        <v>1706</v>
      </c>
      <c r="M11321" s="130">
        <v>292.32</v>
      </c>
      <c r="O11321" s="126" t="s">
        <v>1459</v>
      </c>
      <c r="P11321" s="130">
        <v>292.32</v>
      </c>
      <c r="R11321" s="126" t="s">
        <v>1460</v>
      </c>
      <c r="S11321" s="130">
        <v>0</v>
      </c>
      <c r="V11321" s="130">
        <v>292.32</v>
      </c>
      <c r="X11321" s="126" t="s">
        <v>1461</v>
      </c>
      <c r="Z11321" s="127"/>
      <c r="AA11321" s="128">
        <v>2500</v>
      </c>
      <c r="AB11321" s="128">
        <v>12</v>
      </c>
      <c r="AD11321" s="126" t="s">
        <v>1287</v>
      </c>
      <c r="AG11321" s="127"/>
      <c r="AI11321" s="127"/>
    </row>
    <row r="11322" spans="1:35" ht="14.85" customHeight="1">
      <c r="A11322" s="130">
        <v>5002615</v>
      </c>
      <c r="B11322" s="126" t="s">
        <v>22026</v>
      </c>
      <c r="C11322" s="126" t="s">
        <v>22027</v>
      </c>
      <c r="D11322" s="126" t="s">
        <v>22028</v>
      </c>
      <c r="E11322" s="126" t="s">
        <v>288</v>
      </c>
      <c r="F11322" s="126" t="s">
        <v>532</v>
      </c>
      <c r="G11322" s="126" t="s">
        <v>417</v>
      </c>
      <c r="H11322" s="126" t="s">
        <v>126</v>
      </c>
      <c r="I11322" s="126" t="s">
        <v>126</v>
      </c>
      <c r="J11322" s="126" t="s">
        <v>1705</v>
      </c>
      <c r="K11322" s="126" t="s">
        <v>976</v>
      </c>
      <c r="L11322" s="126" t="s">
        <v>1706</v>
      </c>
      <c r="M11322" s="130">
        <v>487.2</v>
      </c>
      <c r="O11322" s="126" t="s">
        <v>1459</v>
      </c>
      <c r="P11322" s="130">
        <v>0</v>
      </c>
      <c r="S11322" s="130">
        <v>0</v>
      </c>
      <c r="V11322" s="130">
        <v>487.2</v>
      </c>
      <c r="X11322" s="126" t="s">
        <v>1463</v>
      </c>
      <c r="Z11322" s="127"/>
      <c r="AA11322" s="128">
        <v>1</v>
      </c>
      <c r="AB11322" s="128">
        <v>72</v>
      </c>
      <c r="AD11322" s="126" t="s">
        <v>1287</v>
      </c>
      <c r="AG11322" s="127"/>
      <c r="AI11322" s="127"/>
    </row>
    <row r="11323" spans="1:35" ht="14.85" customHeight="1">
      <c r="A11323" s="130">
        <v>5002611</v>
      </c>
      <c r="B11323" s="126" t="s">
        <v>22029</v>
      </c>
      <c r="C11323" s="126" t="s">
        <v>22030</v>
      </c>
      <c r="D11323" s="126" t="s">
        <v>5231</v>
      </c>
      <c r="E11323" s="126" t="s">
        <v>288</v>
      </c>
      <c r="F11323" s="126" t="s">
        <v>532</v>
      </c>
      <c r="G11323" s="126" t="s">
        <v>312</v>
      </c>
      <c r="H11323" s="126" t="s">
        <v>126</v>
      </c>
      <c r="I11323" s="126" t="s">
        <v>418</v>
      </c>
      <c r="J11323" s="126" t="s">
        <v>1705</v>
      </c>
      <c r="K11323" s="126" t="s">
        <v>976</v>
      </c>
      <c r="L11323" s="126" t="s">
        <v>1706</v>
      </c>
      <c r="M11323" s="130">
        <v>292.32</v>
      </c>
      <c r="O11323" s="126" t="s">
        <v>1459</v>
      </c>
      <c r="P11323" s="130">
        <v>292.32</v>
      </c>
      <c r="R11323" s="126" t="s">
        <v>1460</v>
      </c>
      <c r="S11323" s="130">
        <v>0</v>
      </c>
      <c r="V11323" s="130">
        <v>292.32</v>
      </c>
      <c r="X11323" s="126" t="s">
        <v>1461</v>
      </c>
      <c r="Z11323" s="127"/>
      <c r="AA11323" s="128">
        <v>2500</v>
      </c>
      <c r="AB11323" s="128">
        <v>12</v>
      </c>
      <c r="AD11323" s="126" t="s">
        <v>1287</v>
      </c>
      <c r="AG11323" s="127"/>
      <c r="AI11323" s="127"/>
    </row>
    <row r="11324" spans="1:35" ht="14.85" customHeight="1">
      <c r="A11324" s="130">
        <v>5002608</v>
      </c>
      <c r="B11324" s="126" t="s">
        <v>22031</v>
      </c>
      <c r="C11324" s="126" t="s">
        <v>17835</v>
      </c>
      <c r="D11324" s="126" t="s">
        <v>22032</v>
      </c>
      <c r="E11324" s="126" t="s">
        <v>288</v>
      </c>
      <c r="F11324" s="126" t="s">
        <v>532</v>
      </c>
      <c r="G11324" s="126" t="s">
        <v>604</v>
      </c>
      <c r="H11324" s="126" t="s">
        <v>126</v>
      </c>
      <c r="I11324" s="126" t="s">
        <v>418</v>
      </c>
      <c r="J11324" s="126" t="s">
        <v>1705</v>
      </c>
      <c r="K11324" s="126" t="s">
        <v>976</v>
      </c>
      <c r="L11324" s="126" t="s">
        <v>1706</v>
      </c>
      <c r="M11324" s="130">
        <v>190.4</v>
      </c>
      <c r="O11324" s="126" t="s">
        <v>537</v>
      </c>
      <c r="P11324" s="130">
        <v>0</v>
      </c>
      <c r="S11324" s="130">
        <v>0</v>
      </c>
      <c r="V11324" s="130">
        <v>190.4</v>
      </c>
      <c r="X11324" s="126" t="s">
        <v>1723</v>
      </c>
      <c r="Z11324" s="127"/>
      <c r="AA11324" s="128">
        <v>500</v>
      </c>
      <c r="AB11324" s="128">
        <v>12</v>
      </c>
      <c r="AD11324" s="126" t="s">
        <v>1287</v>
      </c>
      <c r="AG11324" s="127"/>
      <c r="AI11324" s="127"/>
    </row>
    <row r="11325" spans="1:35" ht="14.85" customHeight="1">
      <c r="A11325" s="130">
        <v>5002607</v>
      </c>
      <c r="B11325" s="126" t="s">
        <v>22033</v>
      </c>
      <c r="C11325" s="126" t="s">
        <v>17835</v>
      </c>
      <c r="D11325" s="126" t="s">
        <v>22034</v>
      </c>
      <c r="E11325" s="126" t="s">
        <v>288</v>
      </c>
      <c r="F11325" s="126" t="s">
        <v>532</v>
      </c>
      <c r="G11325" s="126" t="s">
        <v>604</v>
      </c>
      <c r="H11325" s="126" t="s">
        <v>126</v>
      </c>
      <c r="I11325" s="126" t="s">
        <v>418</v>
      </c>
      <c r="J11325" s="126" t="s">
        <v>1705</v>
      </c>
      <c r="K11325" s="126" t="s">
        <v>976</v>
      </c>
      <c r="L11325" s="126" t="s">
        <v>1706</v>
      </c>
      <c r="M11325" s="130">
        <v>190.4</v>
      </c>
      <c r="O11325" s="126" t="s">
        <v>537</v>
      </c>
      <c r="P11325" s="130">
        <v>0</v>
      </c>
      <c r="S11325" s="130">
        <v>0</v>
      </c>
      <c r="V11325" s="130">
        <v>190.4</v>
      </c>
      <c r="X11325" s="126" t="s">
        <v>1723</v>
      </c>
      <c r="Z11325" s="127"/>
      <c r="AA11325" s="128">
        <v>500</v>
      </c>
      <c r="AB11325" s="128">
        <v>12</v>
      </c>
      <c r="AD11325" s="126" t="s">
        <v>1287</v>
      </c>
      <c r="AG11325" s="127"/>
      <c r="AI11325" s="127"/>
    </row>
    <row r="11326" spans="1:35" ht="14.85" customHeight="1">
      <c r="A11326" s="130">
        <v>5014879</v>
      </c>
      <c r="B11326" s="126" t="s">
        <v>413</v>
      </c>
      <c r="C11326" s="126" t="s">
        <v>19868</v>
      </c>
      <c r="D11326" s="126" t="s">
        <v>17571</v>
      </c>
      <c r="E11326" s="126" t="s">
        <v>288</v>
      </c>
      <c r="F11326" s="126" t="s">
        <v>364</v>
      </c>
      <c r="G11326" s="126" t="s">
        <v>417</v>
      </c>
      <c r="H11326" s="126" t="s">
        <v>126</v>
      </c>
      <c r="I11326" s="126" t="s">
        <v>126</v>
      </c>
      <c r="J11326" s="126" t="s">
        <v>484</v>
      </c>
      <c r="K11326" s="126" t="s">
        <v>443</v>
      </c>
      <c r="L11326" s="126" t="s">
        <v>485</v>
      </c>
      <c r="M11326" s="130">
        <v>6817.44</v>
      </c>
      <c r="O11326" s="126" t="s">
        <v>365</v>
      </c>
      <c r="P11326" s="130">
        <v>0</v>
      </c>
      <c r="S11326" s="130">
        <v>0</v>
      </c>
      <c r="V11326" s="130">
        <v>32060</v>
      </c>
      <c r="X11326" s="126" t="s">
        <v>510</v>
      </c>
      <c r="Z11326" s="127"/>
      <c r="AA11326" s="128">
        <v>2</v>
      </c>
      <c r="AB11326" s="128">
        <v>60</v>
      </c>
      <c r="AC11326" s="126" t="s">
        <v>366</v>
      </c>
      <c r="AD11326" s="126" t="s">
        <v>17564</v>
      </c>
      <c r="AG11326" s="127"/>
      <c r="AI11326" s="127"/>
    </row>
    <row r="11327" spans="1:35" ht="14.85" customHeight="1">
      <c r="A11327" s="130">
        <v>5014888</v>
      </c>
      <c r="B11327" s="126" t="s">
        <v>413</v>
      </c>
      <c r="C11327" s="126" t="s">
        <v>19869</v>
      </c>
      <c r="D11327" s="126" t="s">
        <v>19870</v>
      </c>
      <c r="E11327" s="126" t="s">
        <v>288</v>
      </c>
      <c r="F11327" s="126" t="s">
        <v>364</v>
      </c>
      <c r="G11327" s="126" t="s">
        <v>417</v>
      </c>
      <c r="H11327" s="126" t="s">
        <v>126</v>
      </c>
      <c r="I11327" s="126" t="s">
        <v>418</v>
      </c>
      <c r="J11327" s="126" t="s">
        <v>484</v>
      </c>
      <c r="K11327" s="126" t="s">
        <v>443</v>
      </c>
      <c r="L11327" s="126" t="s">
        <v>485</v>
      </c>
      <c r="M11327" s="130">
        <v>9739.52</v>
      </c>
      <c r="O11327" s="126" t="s">
        <v>486</v>
      </c>
      <c r="P11327" s="130">
        <v>0</v>
      </c>
      <c r="S11327" s="130">
        <v>0</v>
      </c>
      <c r="V11327" s="130">
        <v>25340</v>
      </c>
      <c r="X11327" s="126" t="s">
        <v>487</v>
      </c>
      <c r="Z11327" s="127"/>
      <c r="AA11327" s="128">
        <v>1</v>
      </c>
      <c r="AB11327" s="128">
        <v>60</v>
      </c>
      <c r="AC11327" s="126" t="s">
        <v>366</v>
      </c>
      <c r="AD11327" s="126" t="s">
        <v>17564</v>
      </c>
      <c r="AG11327" s="127"/>
      <c r="AI11327" s="127"/>
    </row>
    <row r="11328" spans="1:35" ht="14.85" customHeight="1">
      <c r="A11328" s="130">
        <v>5014912</v>
      </c>
      <c r="B11328" s="126" t="s">
        <v>413</v>
      </c>
      <c r="C11328" s="126" t="s">
        <v>22035</v>
      </c>
      <c r="D11328" s="126" t="s">
        <v>22036</v>
      </c>
      <c r="E11328" s="126" t="s">
        <v>288</v>
      </c>
      <c r="F11328" s="126" t="s">
        <v>555</v>
      </c>
      <c r="G11328" s="126" t="s">
        <v>556</v>
      </c>
      <c r="H11328" s="126" t="s">
        <v>126</v>
      </c>
      <c r="I11328" s="126" t="s">
        <v>418</v>
      </c>
      <c r="J11328" s="126" t="s">
        <v>1174</v>
      </c>
      <c r="K11328" s="126" t="s">
        <v>747</v>
      </c>
      <c r="L11328" s="126" t="s">
        <v>1622</v>
      </c>
      <c r="M11328" s="130">
        <v>140.66</v>
      </c>
      <c r="O11328" s="126" t="s">
        <v>560</v>
      </c>
      <c r="P11328" s="130">
        <v>157.21</v>
      </c>
      <c r="R11328" s="126" t="s">
        <v>560</v>
      </c>
      <c r="S11328" s="130">
        <v>162.18</v>
      </c>
      <c r="U11328" s="126" t="s">
        <v>560</v>
      </c>
      <c r="V11328" s="130">
        <v>165.49</v>
      </c>
      <c r="X11328" s="126" t="s">
        <v>561</v>
      </c>
      <c r="Z11328" s="127"/>
      <c r="AA11328" s="128">
        <v>150</v>
      </c>
      <c r="AB11328" s="128"/>
      <c r="AD11328" s="126" t="s">
        <v>17564</v>
      </c>
      <c r="AG11328" s="127"/>
      <c r="AI11328" s="127"/>
    </row>
    <row r="11329" spans="1:35" ht="14.85" customHeight="1">
      <c r="A11329" s="130">
        <v>5014910</v>
      </c>
      <c r="B11329" s="126" t="s">
        <v>413</v>
      </c>
      <c r="C11329" s="126" t="s">
        <v>22037</v>
      </c>
      <c r="D11329" s="126" t="s">
        <v>22038</v>
      </c>
      <c r="E11329" s="126" t="s">
        <v>288</v>
      </c>
      <c r="F11329" s="126" t="s">
        <v>364</v>
      </c>
      <c r="G11329" s="126" t="s">
        <v>417</v>
      </c>
      <c r="H11329" s="126" t="s">
        <v>126</v>
      </c>
      <c r="I11329" s="126" t="s">
        <v>126</v>
      </c>
      <c r="J11329" s="126" t="s">
        <v>484</v>
      </c>
      <c r="K11329" s="126" t="s">
        <v>443</v>
      </c>
      <c r="L11329" s="126" t="s">
        <v>485</v>
      </c>
      <c r="M11329" s="130">
        <v>6817.44</v>
      </c>
      <c r="O11329" s="126" t="s">
        <v>365</v>
      </c>
      <c r="P11329" s="130">
        <v>0</v>
      </c>
      <c r="S11329" s="130">
        <v>0</v>
      </c>
      <c r="V11329" s="130">
        <v>32060</v>
      </c>
      <c r="X11329" s="126" t="s">
        <v>469</v>
      </c>
      <c r="Z11329" s="127"/>
      <c r="AA11329" s="128">
        <v>1</v>
      </c>
      <c r="AB11329" s="128">
        <v>60</v>
      </c>
      <c r="AC11329" s="126" t="s">
        <v>366</v>
      </c>
      <c r="AD11329" s="126" t="s">
        <v>17564</v>
      </c>
      <c r="AG11329" s="127"/>
      <c r="AI11329" s="127"/>
    </row>
    <row r="11330" spans="1:35" ht="14.85" customHeight="1">
      <c r="A11330" s="130">
        <v>5014949</v>
      </c>
      <c r="B11330" s="126" t="s">
        <v>413</v>
      </c>
      <c r="C11330" s="126" t="s">
        <v>18937</v>
      </c>
      <c r="D11330" s="126" t="s">
        <v>22039</v>
      </c>
      <c r="E11330" s="126" t="s">
        <v>288</v>
      </c>
      <c r="F11330" s="126" t="s">
        <v>491</v>
      </c>
      <c r="G11330" s="126" t="s">
        <v>674</v>
      </c>
      <c r="H11330" s="126" t="s">
        <v>126</v>
      </c>
      <c r="I11330" s="126" t="s">
        <v>418</v>
      </c>
      <c r="J11330" s="126" t="s">
        <v>514</v>
      </c>
      <c r="K11330" s="126" t="s">
        <v>504</v>
      </c>
      <c r="L11330" s="126" t="s">
        <v>515</v>
      </c>
      <c r="M11330" s="130">
        <v>7879.92</v>
      </c>
      <c r="N11330" s="126" t="s">
        <v>290</v>
      </c>
      <c r="O11330" s="126" t="s">
        <v>844</v>
      </c>
      <c r="P11330" s="130">
        <v>0</v>
      </c>
      <c r="S11330" s="130">
        <v>0</v>
      </c>
      <c r="V11330" s="130">
        <v>8755.4699999999993</v>
      </c>
      <c r="X11330" s="126" t="s">
        <v>845</v>
      </c>
      <c r="Y11330" s="126" t="s">
        <v>517</v>
      </c>
      <c r="Z11330" s="127" t="s">
        <v>309</v>
      </c>
      <c r="AA11330" s="128">
        <v>1</v>
      </c>
      <c r="AB11330" s="128">
        <v>84</v>
      </c>
      <c r="AD11330" s="126" t="s">
        <v>17564</v>
      </c>
      <c r="AG11330" s="127"/>
      <c r="AI11330" s="127"/>
    </row>
    <row r="11331" spans="1:35" ht="14.85" customHeight="1">
      <c r="A11331" s="130">
        <v>5014937</v>
      </c>
      <c r="B11331" s="126" t="s">
        <v>413</v>
      </c>
      <c r="C11331" s="126" t="s">
        <v>18939</v>
      </c>
      <c r="D11331" s="126" t="s">
        <v>22040</v>
      </c>
      <c r="E11331" s="126" t="s">
        <v>288</v>
      </c>
      <c r="F11331" s="126" t="s">
        <v>491</v>
      </c>
      <c r="G11331" s="126" t="s">
        <v>674</v>
      </c>
      <c r="H11331" s="126" t="s">
        <v>126</v>
      </c>
      <c r="I11331" s="126" t="s">
        <v>418</v>
      </c>
      <c r="J11331" s="126" t="s">
        <v>514</v>
      </c>
      <c r="K11331" s="126" t="s">
        <v>504</v>
      </c>
      <c r="L11331" s="126" t="s">
        <v>515</v>
      </c>
      <c r="M11331" s="130">
        <v>9256.0499999999993</v>
      </c>
      <c r="N11331" s="126" t="s">
        <v>290</v>
      </c>
      <c r="O11331" s="126" t="s">
        <v>1311</v>
      </c>
      <c r="P11331" s="130">
        <v>0</v>
      </c>
      <c r="S11331" s="130">
        <v>0</v>
      </c>
      <c r="V11331" s="130">
        <v>10284.51</v>
      </c>
      <c r="X11331" s="126" t="s">
        <v>1312</v>
      </c>
      <c r="Y11331" s="126" t="s">
        <v>517</v>
      </c>
      <c r="Z11331" s="127" t="s">
        <v>309</v>
      </c>
      <c r="AA11331" s="128">
        <v>1</v>
      </c>
      <c r="AB11331" s="128">
        <v>60</v>
      </c>
      <c r="AD11331" s="126" t="s">
        <v>17564</v>
      </c>
      <c r="AG11331" s="127"/>
      <c r="AI11331" s="127"/>
    </row>
    <row r="11332" spans="1:35" ht="14.85" customHeight="1">
      <c r="A11332" s="130">
        <v>5000428</v>
      </c>
      <c r="B11332" s="126" t="s">
        <v>22041</v>
      </c>
      <c r="C11332" s="126" t="s">
        <v>22042</v>
      </c>
      <c r="D11332" s="126" t="s">
        <v>22043</v>
      </c>
      <c r="E11332" s="126" t="s">
        <v>288</v>
      </c>
      <c r="F11332" s="126" t="s">
        <v>416</v>
      </c>
      <c r="G11332" s="126" t="s">
        <v>417</v>
      </c>
      <c r="H11332" s="126" t="s">
        <v>126</v>
      </c>
      <c r="I11332" s="126" t="s">
        <v>126</v>
      </c>
      <c r="J11332" s="126" t="s">
        <v>1770</v>
      </c>
      <c r="K11332" s="126" t="s">
        <v>976</v>
      </c>
      <c r="L11332" s="126" t="s">
        <v>1771</v>
      </c>
      <c r="M11332" s="130">
        <v>194.88</v>
      </c>
      <c r="O11332" s="126" t="s">
        <v>6518</v>
      </c>
      <c r="P11332" s="130">
        <v>0</v>
      </c>
      <c r="S11332" s="130">
        <v>0</v>
      </c>
      <c r="V11332" s="130">
        <v>194.88</v>
      </c>
      <c r="X11332" s="126" t="s">
        <v>6519</v>
      </c>
      <c r="Z11332" s="127"/>
      <c r="AA11332" s="128">
        <v>1</v>
      </c>
      <c r="AB11332" s="128">
        <v>12</v>
      </c>
      <c r="AD11332" s="126" t="s">
        <v>562</v>
      </c>
      <c r="AG11332" s="127"/>
      <c r="AI11332" s="127"/>
    </row>
    <row r="11333" spans="1:35" ht="14.85" customHeight="1">
      <c r="A11333" s="130">
        <v>5000427</v>
      </c>
      <c r="B11333" s="126" t="s">
        <v>22044</v>
      </c>
      <c r="C11333" s="126" t="s">
        <v>22045</v>
      </c>
      <c r="D11333" s="126" t="s">
        <v>22046</v>
      </c>
      <c r="E11333" s="126" t="s">
        <v>288</v>
      </c>
      <c r="F11333" s="126" t="s">
        <v>753</v>
      </c>
      <c r="G11333" s="126" t="s">
        <v>783</v>
      </c>
      <c r="H11333" s="126" t="s">
        <v>524</v>
      </c>
      <c r="I11333" s="126" t="s">
        <v>126</v>
      </c>
      <c r="J11333" s="126" t="s">
        <v>1770</v>
      </c>
      <c r="K11333" s="126" t="s">
        <v>976</v>
      </c>
      <c r="L11333" s="126" t="s">
        <v>1771</v>
      </c>
      <c r="M11333" s="130">
        <v>57.79</v>
      </c>
      <c r="O11333" s="126" t="s">
        <v>4813</v>
      </c>
      <c r="P11333" s="130">
        <v>0</v>
      </c>
      <c r="S11333" s="130">
        <v>0</v>
      </c>
      <c r="V11333" s="130">
        <v>120.12</v>
      </c>
      <c r="X11333" s="126" t="s">
        <v>4814</v>
      </c>
      <c r="Z11333" s="127"/>
      <c r="AA11333" s="128"/>
      <c r="AB11333" s="128"/>
      <c r="AD11333" s="126" t="s">
        <v>562</v>
      </c>
      <c r="AG11333" s="127"/>
      <c r="AI11333" s="127"/>
    </row>
    <row r="11334" spans="1:35" ht="14.85" customHeight="1">
      <c r="A11334" s="130">
        <v>5000426</v>
      </c>
      <c r="B11334" s="126" t="s">
        <v>22047</v>
      </c>
      <c r="C11334" s="126" t="s">
        <v>22045</v>
      </c>
      <c r="D11334" s="126" t="s">
        <v>22048</v>
      </c>
      <c r="E11334" s="126" t="s">
        <v>288</v>
      </c>
      <c r="F11334" s="126" t="s">
        <v>753</v>
      </c>
      <c r="G11334" s="126" t="s">
        <v>806</v>
      </c>
      <c r="H11334" s="126" t="s">
        <v>524</v>
      </c>
      <c r="I11334" s="126" t="s">
        <v>126</v>
      </c>
      <c r="J11334" s="126" t="s">
        <v>1770</v>
      </c>
      <c r="K11334" s="126" t="s">
        <v>976</v>
      </c>
      <c r="L11334" s="126" t="s">
        <v>1771</v>
      </c>
      <c r="M11334" s="130">
        <v>48.16</v>
      </c>
      <c r="O11334" s="126" t="s">
        <v>4813</v>
      </c>
      <c r="P11334" s="130">
        <v>0</v>
      </c>
      <c r="S11334" s="130">
        <v>0</v>
      </c>
      <c r="V11334" s="130">
        <v>102.9</v>
      </c>
      <c r="X11334" s="126" t="s">
        <v>4814</v>
      </c>
      <c r="Z11334" s="127"/>
      <c r="AA11334" s="128"/>
      <c r="AB11334" s="128"/>
      <c r="AD11334" s="126" t="s">
        <v>562</v>
      </c>
      <c r="AG11334" s="127"/>
      <c r="AI11334" s="127"/>
    </row>
    <row r="11335" spans="1:35" ht="14.85" customHeight="1">
      <c r="A11335" s="130">
        <v>5000425</v>
      </c>
      <c r="B11335" s="126" t="s">
        <v>22049</v>
      </c>
      <c r="C11335" s="126" t="s">
        <v>22045</v>
      </c>
      <c r="D11335" s="126" t="s">
        <v>22050</v>
      </c>
      <c r="E11335" s="126" t="s">
        <v>288</v>
      </c>
      <c r="F11335" s="126" t="s">
        <v>753</v>
      </c>
      <c r="G11335" s="126" t="s">
        <v>1335</v>
      </c>
      <c r="H11335" s="126" t="s">
        <v>524</v>
      </c>
      <c r="I11335" s="126" t="s">
        <v>126</v>
      </c>
      <c r="J11335" s="126" t="s">
        <v>1770</v>
      </c>
      <c r="K11335" s="126" t="s">
        <v>976</v>
      </c>
      <c r="L11335" s="126" t="s">
        <v>1771</v>
      </c>
      <c r="M11335" s="130">
        <v>38.520000000000003</v>
      </c>
      <c r="O11335" s="126" t="s">
        <v>4813</v>
      </c>
      <c r="P11335" s="130">
        <v>0</v>
      </c>
      <c r="S11335" s="130">
        <v>0</v>
      </c>
      <c r="V11335" s="130">
        <v>94.36</v>
      </c>
      <c r="X11335" s="126" t="s">
        <v>4814</v>
      </c>
      <c r="Z11335" s="127"/>
      <c r="AA11335" s="128"/>
      <c r="AB11335" s="128"/>
      <c r="AD11335" s="126" t="s">
        <v>562</v>
      </c>
      <c r="AG11335" s="127"/>
      <c r="AI11335" s="127"/>
    </row>
    <row r="11336" spans="1:35" ht="14.85" customHeight="1">
      <c r="A11336" s="130">
        <v>5000423</v>
      </c>
      <c r="B11336" s="126" t="s">
        <v>22051</v>
      </c>
      <c r="C11336" s="126" t="s">
        <v>19794</v>
      </c>
      <c r="D11336" s="126" t="s">
        <v>22052</v>
      </c>
      <c r="E11336" s="126" t="s">
        <v>288</v>
      </c>
      <c r="F11336" s="126" t="s">
        <v>491</v>
      </c>
      <c r="G11336" s="126" t="s">
        <v>417</v>
      </c>
      <c r="H11336" s="126" t="s">
        <v>126</v>
      </c>
      <c r="I11336" s="126" t="s">
        <v>126</v>
      </c>
      <c r="J11336" s="126" t="s">
        <v>12458</v>
      </c>
      <c r="K11336" s="126" t="s">
        <v>747</v>
      </c>
      <c r="L11336" s="126" t="s">
        <v>931</v>
      </c>
      <c r="M11336" s="130">
        <v>1946.99</v>
      </c>
      <c r="O11336" s="126" t="s">
        <v>492</v>
      </c>
      <c r="P11336" s="130">
        <v>0</v>
      </c>
      <c r="S11336" s="130">
        <v>0</v>
      </c>
      <c r="V11336" s="130">
        <v>1946.99</v>
      </c>
      <c r="X11336" s="126" t="s">
        <v>8125</v>
      </c>
      <c r="Z11336" s="127"/>
      <c r="AA11336" s="128">
        <v>1</v>
      </c>
      <c r="AB11336" s="128">
        <v>60</v>
      </c>
      <c r="AD11336" s="126" t="s">
        <v>562</v>
      </c>
      <c r="AG11336" s="127"/>
      <c r="AI11336" s="127"/>
    </row>
    <row r="11337" spans="1:35" ht="14.85" customHeight="1">
      <c r="A11337" s="130">
        <v>5000422</v>
      </c>
      <c r="B11337" s="126" t="s">
        <v>22053</v>
      </c>
      <c r="C11337" s="126" t="s">
        <v>22054</v>
      </c>
      <c r="D11337" s="126" t="s">
        <v>22055</v>
      </c>
      <c r="E11337" s="126" t="s">
        <v>288</v>
      </c>
      <c r="F11337" s="126" t="s">
        <v>491</v>
      </c>
      <c r="G11337" s="126" t="s">
        <v>417</v>
      </c>
      <c r="H11337" s="126" t="s">
        <v>126</v>
      </c>
      <c r="I11337" s="126" t="s">
        <v>126</v>
      </c>
      <c r="J11337" s="126" t="s">
        <v>18223</v>
      </c>
      <c r="K11337" s="126" t="s">
        <v>7040</v>
      </c>
      <c r="L11337" s="126" t="s">
        <v>770</v>
      </c>
      <c r="M11337" s="130">
        <v>73043.039999999994</v>
      </c>
      <c r="N11337" s="126" t="s">
        <v>290</v>
      </c>
      <c r="O11337" s="126" t="s">
        <v>1601</v>
      </c>
      <c r="P11337" s="130">
        <v>0</v>
      </c>
      <c r="S11337" s="130">
        <v>0</v>
      </c>
      <c r="V11337" s="130">
        <v>81200</v>
      </c>
      <c r="X11337" s="126" t="s">
        <v>9820</v>
      </c>
      <c r="Y11337" s="126" t="s">
        <v>517</v>
      </c>
      <c r="Z11337" s="127"/>
      <c r="AA11337" s="128">
        <v>1</v>
      </c>
      <c r="AB11337" s="128">
        <v>84</v>
      </c>
      <c r="AD11337" s="126" t="s">
        <v>562</v>
      </c>
      <c r="AG11337" s="127"/>
      <c r="AI11337" s="127"/>
    </row>
    <row r="11338" spans="1:35" ht="14.85" customHeight="1">
      <c r="A11338" s="130">
        <v>5000421</v>
      </c>
      <c r="B11338" s="126" t="s">
        <v>22056</v>
      </c>
      <c r="C11338" s="126" t="s">
        <v>22057</v>
      </c>
      <c r="D11338" s="126" t="s">
        <v>22058</v>
      </c>
      <c r="E11338" s="126" t="s">
        <v>288</v>
      </c>
      <c r="F11338" s="126" t="s">
        <v>753</v>
      </c>
      <c r="G11338" s="126" t="s">
        <v>783</v>
      </c>
      <c r="H11338" s="126" t="s">
        <v>524</v>
      </c>
      <c r="I11338" s="126" t="s">
        <v>126</v>
      </c>
      <c r="J11338" s="126" t="s">
        <v>1770</v>
      </c>
      <c r="K11338" s="126" t="s">
        <v>976</v>
      </c>
      <c r="L11338" s="126" t="s">
        <v>1771</v>
      </c>
      <c r="M11338" s="130">
        <v>57.79</v>
      </c>
      <c r="O11338" s="126" t="s">
        <v>4813</v>
      </c>
      <c r="P11338" s="130">
        <v>0</v>
      </c>
      <c r="S11338" s="130">
        <v>0</v>
      </c>
      <c r="V11338" s="130">
        <v>128.66</v>
      </c>
      <c r="X11338" s="126" t="s">
        <v>4814</v>
      </c>
      <c r="Z11338" s="127"/>
      <c r="AA11338" s="128"/>
      <c r="AB11338" s="128"/>
      <c r="AD11338" s="126" t="s">
        <v>562</v>
      </c>
      <c r="AG11338" s="127"/>
      <c r="AI11338" s="127"/>
    </row>
    <row r="11339" spans="1:35" ht="14.85" customHeight="1">
      <c r="A11339" s="130">
        <v>5001585</v>
      </c>
      <c r="B11339" s="126" t="s">
        <v>18046</v>
      </c>
      <c r="C11339" s="126" t="s">
        <v>16685</v>
      </c>
      <c r="D11339" s="126" t="s">
        <v>22059</v>
      </c>
      <c r="E11339" s="126" t="s">
        <v>288</v>
      </c>
      <c r="F11339" s="126" t="s">
        <v>416</v>
      </c>
      <c r="G11339" s="126" t="s">
        <v>417</v>
      </c>
      <c r="H11339" s="126" t="s">
        <v>308</v>
      </c>
      <c r="I11339" s="126" t="s">
        <v>308</v>
      </c>
      <c r="J11339" s="126" t="s">
        <v>16687</v>
      </c>
      <c r="K11339" s="126" t="s">
        <v>747</v>
      </c>
      <c r="L11339" s="126" t="s">
        <v>16688</v>
      </c>
      <c r="M11339" s="130">
        <v>1169.28</v>
      </c>
      <c r="N11339" s="126" t="s">
        <v>290</v>
      </c>
      <c r="O11339" s="126" t="s">
        <v>8501</v>
      </c>
      <c r="P11339" s="130">
        <v>0</v>
      </c>
      <c r="S11339" s="130">
        <v>0</v>
      </c>
      <c r="V11339" s="130">
        <v>1418.99</v>
      </c>
      <c r="X11339" s="126" t="s">
        <v>8502</v>
      </c>
      <c r="Z11339" s="127"/>
      <c r="AA11339" s="128">
        <v>2</v>
      </c>
      <c r="AB11339" s="128">
        <v>12</v>
      </c>
      <c r="AD11339" s="126" t="s">
        <v>562</v>
      </c>
      <c r="AG11339" s="127"/>
      <c r="AI11339" s="127"/>
    </row>
    <row r="11340" spans="1:35" ht="14.85" customHeight="1">
      <c r="A11340" s="130">
        <v>4000068</v>
      </c>
      <c r="B11340" s="126" t="s">
        <v>22060</v>
      </c>
      <c r="C11340" s="126" t="s">
        <v>328</v>
      </c>
      <c r="D11340" s="126" t="s">
        <v>345</v>
      </c>
      <c r="E11340" s="126" t="s">
        <v>288</v>
      </c>
      <c r="F11340" s="126" t="s">
        <v>300</v>
      </c>
      <c r="I11340" s="126" t="s">
        <v>308</v>
      </c>
      <c r="M11340" s="130">
        <v>1265.5999999999999</v>
      </c>
      <c r="N11340" s="126" t="s">
        <v>290</v>
      </c>
      <c r="O11340" s="126" t="s">
        <v>346</v>
      </c>
      <c r="P11340" s="130">
        <v>0</v>
      </c>
      <c r="Q11340" s="126" t="s">
        <v>290</v>
      </c>
      <c r="S11340" s="130">
        <v>0</v>
      </c>
      <c r="T11340" s="126" t="s">
        <v>290</v>
      </c>
      <c r="V11340" s="127"/>
      <c r="Z11340" s="127"/>
      <c r="AA11340" s="128"/>
      <c r="AB11340" s="128">
        <v>12</v>
      </c>
      <c r="AD11340" s="126" t="s">
        <v>292</v>
      </c>
      <c r="AG11340" s="127"/>
      <c r="AI11340" s="127"/>
    </row>
    <row r="11341" spans="1:35" ht="14.85" customHeight="1">
      <c r="A11341" s="130">
        <v>4000067</v>
      </c>
      <c r="B11341" s="126" t="s">
        <v>22061</v>
      </c>
      <c r="C11341" s="126" t="s">
        <v>356</v>
      </c>
      <c r="D11341" s="126" t="s">
        <v>345</v>
      </c>
      <c r="E11341" s="126" t="s">
        <v>288</v>
      </c>
      <c r="F11341" s="126" t="s">
        <v>300</v>
      </c>
      <c r="I11341" s="126" t="s">
        <v>308</v>
      </c>
      <c r="M11341" s="130">
        <v>1071.8399999999999</v>
      </c>
      <c r="N11341" s="126" t="s">
        <v>290</v>
      </c>
      <c r="O11341" s="126" t="s">
        <v>346</v>
      </c>
      <c r="P11341" s="130">
        <v>0</v>
      </c>
      <c r="Q11341" s="126" t="s">
        <v>290</v>
      </c>
      <c r="S11341" s="130">
        <v>0</v>
      </c>
      <c r="T11341" s="126" t="s">
        <v>290</v>
      </c>
      <c r="V11341" s="127"/>
      <c r="Z11341" s="127"/>
      <c r="AA11341" s="128"/>
      <c r="AB11341" s="128">
        <v>12</v>
      </c>
      <c r="AD11341" s="126" t="s">
        <v>292</v>
      </c>
      <c r="AG11341" s="127"/>
      <c r="AI11341" s="127"/>
    </row>
    <row r="11342" spans="1:35" ht="14.85" customHeight="1">
      <c r="A11342" s="130">
        <v>4000066</v>
      </c>
      <c r="B11342" s="126" t="s">
        <v>22062</v>
      </c>
      <c r="C11342" s="126" t="s">
        <v>338</v>
      </c>
      <c r="D11342" s="126" t="s">
        <v>345</v>
      </c>
      <c r="E11342" s="126" t="s">
        <v>288</v>
      </c>
      <c r="F11342" s="126" t="s">
        <v>300</v>
      </c>
      <c r="I11342" s="126" t="s">
        <v>308</v>
      </c>
      <c r="M11342" s="130">
        <v>974.4</v>
      </c>
      <c r="N11342" s="126" t="s">
        <v>290</v>
      </c>
      <c r="O11342" s="126" t="s">
        <v>340</v>
      </c>
      <c r="P11342" s="130">
        <v>0</v>
      </c>
      <c r="Q11342" s="126" t="s">
        <v>290</v>
      </c>
      <c r="S11342" s="130">
        <v>0</v>
      </c>
      <c r="T11342" s="126" t="s">
        <v>290</v>
      </c>
      <c r="V11342" s="127"/>
      <c r="Z11342" s="127"/>
      <c r="AA11342" s="128"/>
      <c r="AB11342" s="128">
        <v>12</v>
      </c>
      <c r="AD11342" s="126" t="s">
        <v>292</v>
      </c>
      <c r="AG11342" s="127"/>
      <c r="AI11342" s="127"/>
    </row>
    <row r="11343" spans="1:35" ht="14.85" customHeight="1">
      <c r="A11343" s="130">
        <v>4000065</v>
      </c>
      <c r="B11343" s="126" t="s">
        <v>22063</v>
      </c>
      <c r="C11343" s="126" t="s">
        <v>21178</v>
      </c>
      <c r="D11343" s="126" t="s">
        <v>20404</v>
      </c>
      <c r="E11343" s="126" t="s">
        <v>288</v>
      </c>
      <c r="F11343" s="126" t="s">
        <v>300</v>
      </c>
      <c r="I11343" s="126" t="s">
        <v>308</v>
      </c>
      <c r="M11343" s="130">
        <v>2727.2</v>
      </c>
      <c r="N11343" s="126" t="s">
        <v>290</v>
      </c>
      <c r="O11343" s="126" t="s">
        <v>20405</v>
      </c>
      <c r="P11343" s="130">
        <v>0</v>
      </c>
      <c r="Q11343" s="126" t="s">
        <v>290</v>
      </c>
      <c r="S11343" s="130">
        <v>0</v>
      </c>
      <c r="T11343" s="126" t="s">
        <v>290</v>
      </c>
      <c r="V11343" s="127"/>
      <c r="Z11343" s="127"/>
      <c r="AA11343" s="128"/>
      <c r="AB11343" s="128">
        <v>12</v>
      </c>
      <c r="AD11343" s="126" t="s">
        <v>292</v>
      </c>
      <c r="AG11343" s="127"/>
      <c r="AI11343" s="127"/>
    </row>
    <row r="11344" spans="1:35" ht="14.85" customHeight="1">
      <c r="A11344" s="130">
        <v>4000064</v>
      </c>
      <c r="B11344" s="126" t="s">
        <v>22064</v>
      </c>
      <c r="C11344" s="126" t="s">
        <v>21180</v>
      </c>
      <c r="D11344" s="126" t="s">
        <v>20404</v>
      </c>
      <c r="E11344" s="126" t="s">
        <v>288</v>
      </c>
      <c r="F11344" s="126" t="s">
        <v>300</v>
      </c>
      <c r="I11344" s="126" t="s">
        <v>308</v>
      </c>
      <c r="M11344" s="130">
        <v>1947.68</v>
      </c>
      <c r="N11344" s="126" t="s">
        <v>290</v>
      </c>
      <c r="O11344" s="126" t="s">
        <v>20405</v>
      </c>
      <c r="P11344" s="130">
        <v>0</v>
      </c>
      <c r="Q11344" s="126" t="s">
        <v>290</v>
      </c>
      <c r="S11344" s="130">
        <v>0</v>
      </c>
      <c r="T11344" s="126" t="s">
        <v>290</v>
      </c>
      <c r="V11344" s="127"/>
      <c r="Z11344" s="127"/>
      <c r="AA11344" s="128"/>
      <c r="AB11344" s="128">
        <v>12</v>
      </c>
      <c r="AD11344" s="126" t="s">
        <v>292</v>
      </c>
      <c r="AG11344" s="127"/>
      <c r="AI11344" s="127"/>
    </row>
    <row r="11345" spans="1:35" ht="14.85" customHeight="1">
      <c r="A11345" s="130">
        <v>4000063</v>
      </c>
      <c r="B11345" s="126" t="s">
        <v>22065</v>
      </c>
      <c r="C11345" s="126" t="s">
        <v>21176</v>
      </c>
      <c r="D11345" s="126" t="s">
        <v>345</v>
      </c>
      <c r="E11345" s="126" t="s">
        <v>288</v>
      </c>
      <c r="F11345" s="126" t="s">
        <v>300</v>
      </c>
      <c r="I11345" s="126" t="s">
        <v>308</v>
      </c>
      <c r="M11345" s="130">
        <v>1168.1600000000001</v>
      </c>
      <c r="N11345" s="126" t="s">
        <v>290</v>
      </c>
      <c r="O11345" s="126" t="s">
        <v>346</v>
      </c>
      <c r="P11345" s="130">
        <v>0</v>
      </c>
      <c r="Q11345" s="126" t="s">
        <v>290</v>
      </c>
      <c r="S11345" s="130">
        <v>0</v>
      </c>
      <c r="T11345" s="126" t="s">
        <v>290</v>
      </c>
      <c r="V11345" s="127"/>
      <c r="Z11345" s="127"/>
      <c r="AA11345" s="128"/>
      <c r="AB11345" s="128">
        <v>12</v>
      </c>
      <c r="AD11345" s="126" t="s">
        <v>292</v>
      </c>
      <c r="AG11345" s="127"/>
      <c r="AI11345" s="127"/>
    </row>
    <row r="11346" spans="1:35" ht="14.85" customHeight="1">
      <c r="A11346" s="130">
        <v>4000062</v>
      </c>
      <c r="B11346" s="126" t="s">
        <v>22066</v>
      </c>
      <c r="C11346" s="126" t="s">
        <v>21178</v>
      </c>
      <c r="D11346" s="126" t="s">
        <v>345</v>
      </c>
      <c r="E11346" s="126" t="s">
        <v>288</v>
      </c>
      <c r="F11346" s="126" t="s">
        <v>300</v>
      </c>
      <c r="I11346" s="126" t="s">
        <v>308</v>
      </c>
      <c r="M11346" s="130">
        <v>974.4</v>
      </c>
      <c r="N11346" s="126" t="s">
        <v>290</v>
      </c>
      <c r="O11346" s="126" t="s">
        <v>346</v>
      </c>
      <c r="P11346" s="130">
        <v>0</v>
      </c>
      <c r="Q11346" s="126" t="s">
        <v>290</v>
      </c>
      <c r="S11346" s="130">
        <v>0</v>
      </c>
      <c r="T11346" s="126" t="s">
        <v>290</v>
      </c>
      <c r="V11346" s="127"/>
      <c r="Z11346" s="127"/>
      <c r="AA11346" s="128"/>
      <c r="AB11346" s="128">
        <v>12</v>
      </c>
      <c r="AD11346" s="126" t="s">
        <v>292</v>
      </c>
      <c r="AG11346" s="127"/>
      <c r="AI11346" s="127"/>
    </row>
    <row r="11347" spans="1:35" ht="14.85" customHeight="1">
      <c r="A11347" s="130">
        <v>4000061</v>
      </c>
      <c r="B11347" s="126" t="s">
        <v>22067</v>
      </c>
      <c r="C11347" s="126" t="s">
        <v>21180</v>
      </c>
      <c r="D11347" s="126" t="s">
        <v>345</v>
      </c>
      <c r="E11347" s="126" t="s">
        <v>288</v>
      </c>
      <c r="F11347" s="126" t="s">
        <v>300</v>
      </c>
      <c r="I11347" s="126" t="s">
        <v>308</v>
      </c>
      <c r="M11347" s="130">
        <v>974.4</v>
      </c>
      <c r="N11347" s="126" t="s">
        <v>290</v>
      </c>
      <c r="O11347" s="126" t="s">
        <v>340</v>
      </c>
      <c r="P11347" s="130">
        <v>0</v>
      </c>
      <c r="Q11347" s="126" t="s">
        <v>290</v>
      </c>
      <c r="S11347" s="130">
        <v>0</v>
      </c>
      <c r="T11347" s="126" t="s">
        <v>290</v>
      </c>
      <c r="V11347" s="127"/>
      <c r="Z11347" s="127"/>
      <c r="AA11347" s="128"/>
      <c r="AB11347" s="128">
        <v>12</v>
      </c>
      <c r="AD11347" s="126" t="s">
        <v>292</v>
      </c>
      <c r="AG11347" s="127"/>
      <c r="AI11347" s="127"/>
    </row>
    <row r="11348" spans="1:35" ht="14.85" customHeight="1">
      <c r="A11348" s="130">
        <v>4000060</v>
      </c>
      <c r="B11348" s="126" t="s">
        <v>22068</v>
      </c>
      <c r="C11348" s="126" t="s">
        <v>344</v>
      </c>
      <c r="D11348" s="126" t="s">
        <v>20404</v>
      </c>
      <c r="E11348" s="126" t="s">
        <v>288</v>
      </c>
      <c r="F11348" s="126" t="s">
        <v>300</v>
      </c>
      <c r="I11348" s="126" t="s">
        <v>308</v>
      </c>
      <c r="M11348" s="130">
        <v>2337.44</v>
      </c>
      <c r="N11348" s="126" t="s">
        <v>290</v>
      </c>
      <c r="O11348" s="126" t="s">
        <v>20405</v>
      </c>
      <c r="P11348" s="130">
        <v>0</v>
      </c>
      <c r="Q11348" s="126" t="s">
        <v>290</v>
      </c>
      <c r="S11348" s="130">
        <v>0</v>
      </c>
      <c r="T11348" s="126" t="s">
        <v>290</v>
      </c>
      <c r="V11348" s="127"/>
      <c r="Z11348" s="127"/>
      <c r="AA11348" s="128"/>
      <c r="AB11348" s="128">
        <v>12</v>
      </c>
      <c r="AD11348" s="126" t="s">
        <v>292</v>
      </c>
      <c r="AG11348" s="127"/>
      <c r="AI11348" s="127"/>
    </row>
    <row r="11349" spans="1:35" ht="14.85" customHeight="1">
      <c r="A11349" s="130">
        <v>4000059</v>
      </c>
      <c r="B11349" s="126" t="s">
        <v>22069</v>
      </c>
      <c r="C11349" s="126" t="s">
        <v>21518</v>
      </c>
      <c r="D11349" s="126" t="s">
        <v>20404</v>
      </c>
      <c r="E11349" s="126" t="s">
        <v>288</v>
      </c>
      <c r="F11349" s="126" t="s">
        <v>300</v>
      </c>
      <c r="I11349" s="126" t="s">
        <v>308</v>
      </c>
      <c r="M11349" s="130">
        <v>1947.68</v>
      </c>
      <c r="N11349" s="126" t="s">
        <v>290</v>
      </c>
      <c r="O11349" s="126" t="s">
        <v>20405</v>
      </c>
      <c r="P11349" s="130">
        <v>0</v>
      </c>
      <c r="Q11349" s="126" t="s">
        <v>290</v>
      </c>
      <c r="S11349" s="130">
        <v>0</v>
      </c>
      <c r="T11349" s="126" t="s">
        <v>290</v>
      </c>
      <c r="V11349" s="127"/>
      <c r="Z11349" s="127"/>
      <c r="AA11349" s="128"/>
      <c r="AB11349" s="128">
        <v>12</v>
      </c>
      <c r="AD11349" s="126" t="s">
        <v>292</v>
      </c>
      <c r="AG11349" s="127"/>
      <c r="AI11349" s="127"/>
    </row>
    <row r="11350" spans="1:35" ht="14.85" customHeight="1">
      <c r="A11350" s="130">
        <v>5006131</v>
      </c>
      <c r="B11350" s="126" t="s">
        <v>22070</v>
      </c>
      <c r="C11350" s="126" t="s">
        <v>22071</v>
      </c>
      <c r="D11350" s="126" t="s">
        <v>22072</v>
      </c>
      <c r="E11350" s="126" t="s">
        <v>288</v>
      </c>
      <c r="F11350" s="126" t="s">
        <v>491</v>
      </c>
      <c r="G11350" s="126" t="s">
        <v>417</v>
      </c>
      <c r="H11350" s="126" t="s">
        <v>126</v>
      </c>
      <c r="I11350" s="126" t="s">
        <v>308</v>
      </c>
      <c r="J11350" s="126" t="s">
        <v>2044</v>
      </c>
      <c r="K11350" s="126" t="s">
        <v>984</v>
      </c>
      <c r="L11350" s="126" t="s">
        <v>8979</v>
      </c>
      <c r="M11350" s="130">
        <v>2532.25</v>
      </c>
      <c r="N11350" s="126" t="s">
        <v>290</v>
      </c>
      <c r="O11350" s="126" t="s">
        <v>844</v>
      </c>
      <c r="P11350" s="130">
        <v>0</v>
      </c>
      <c r="S11350" s="130">
        <v>0</v>
      </c>
      <c r="V11350" s="130">
        <v>2813.62</v>
      </c>
      <c r="X11350" s="126" t="s">
        <v>845</v>
      </c>
      <c r="Y11350" s="126" t="s">
        <v>517</v>
      </c>
      <c r="Z11350" s="127" t="s">
        <v>309</v>
      </c>
      <c r="AA11350" s="128">
        <v>1</v>
      </c>
      <c r="AB11350" s="128">
        <v>84</v>
      </c>
      <c r="AD11350" s="126" t="s">
        <v>562</v>
      </c>
      <c r="AG11350" s="127"/>
      <c r="AI11350" s="127"/>
    </row>
    <row r="11351" spans="1:35" ht="14.85" customHeight="1">
      <c r="A11351" s="130">
        <v>5014519</v>
      </c>
      <c r="B11351" s="126" t="s">
        <v>413</v>
      </c>
      <c r="C11351" s="126" t="s">
        <v>22073</v>
      </c>
      <c r="D11351" s="126" t="s">
        <v>22074</v>
      </c>
      <c r="E11351" s="126" t="s">
        <v>288</v>
      </c>
      <c r="F11351" s="126" t="s">
        <v>522</v>
      </c>
      <c r="G11351" s="126" t="s">
        <v>4979</v>
      </c>
      <c r="H11351" s="126" t="s">
        <v>524</v>
      </c>
      <c r="I11351" s="126" t="s">
        <v>418</v>
      </c>
      <c r="J11351" s="126" t="s">
        <v>1770</v>
      </c>
      <c r="K11351" s="126" t="s">
        <v>976</v>
      </c>
      <c r="L11351" s="126" t="s">
        <v>1771</v>
      </c>
      <c r="M11351" s="130">
        <v>1201.18</v>
      </c>
      <c r="N11351" s="126" t="s">
        <v>290</v>
      </c>
      <c r="O11351" s="126" t="s">
        <v>621</v>
      </c>
      <c r="P11351" s="130">
        <v>0</v>
      </c>
      <c r="S11351" s="130">
        <v>0</v>
      </c>
      <c r="V11351" s="130">
        <v>1201.18</v>
      </c>
      <c r="X11351" s="126" t="s">
        <v>2692</v>
      </c>
      <c r="Z11351" s="127"/>
      <c r="AA11351" s="128"/>
      <c r="AB11351" s="128"/>
      <c r="AD11351" s="126" t="s">
        <v>16405</v>
      </c>
      <c r="AG11351" s="127"/>
      <c r="AI11351" s="127"/>
    </row>
    <row r="11352" spans="1:35" ht="14.85" customHeight="1">
      <c r="A11352" s="130">
        <v>5014528</v>
      </c>
      <c r="B11352" s="126" t="s">
        <v>413</v>
      </c>
      <c r="C11352" s="126" t="s">
        <v>22075</v>
      </c>
      <c r="D11352" s="126" t="s">
        <v>22076</v>
      </c>
      <c r="E11352" s="126" t="s">
        <v>288</v>
      </c>
      <c r="F11352" s="126" t="s">
        <v>440</v>
      </c>
      <c r="G11352" s="126" t="s">
        <v>458</v>
      </c>
      <c r="H11352" s="126" t="s">
        <v>126</v>
      </c>
      <c r="I11352" s="126" t="s">
        <v>418</v>
      </c>
      <c r="J11352" s="126" t="s">
        <v>612</v>
      </c>
      <c r="K11352" s="126" t="s">
        <v>613</v>
      </c>
      <c r="L11352" s="126" t="s">
        <v>614</v>
      </c>
      <c r="M11352" s="130">
        <v>486.94</v>
      </c>
      <c r="O11352" s="126" t="s">
        <v>449</v>
      </c>
      <c r="P11352" s="130">
        <v>0</v>
      </c>
      <c r="S11352" s="130">
        <v>0</v>
      </c>
      <c r="V11352" s="130">
        <v>486.94</v>
      </c>
      <c r="X11352" s="126" t="s">
        <v>2736</v>
      </c>
      <c r="Z11352" s="127"/>
      <c r="AA11352" s="128"/>
      <c r="AB11352" s="128"/>
      <c r="AD11352" s="126" t="s">
        <v>16405</v>
      </c>
      <c r="AG11352" s="127"/>
      <c r="AI11352" s="127"/>
    </row>
    <row r="11353" spans="1:35" ht="14.85" customHeight="1">
      <c r="A11353" s="130">
        <v>5014530</v>
      </c>
      <c r="B11353" s="126" t="s">
        <v>413</v>
      </c>
      <c r="C11353" s="126" t="s">
        <v>22077</v>
      </c>
      <c r="D11353" s="126" t="s">
        <v>20795</v>
      </c>
      <c r="E11353" s="126" t="s">
        <v>288</v>
      </c>
      <c r="F11353" s="126" t="s">
        <v>440</v>
      </c>
      <c r="G11353" s="126" t="s">
        <v>458</v>
      </c>
      <c r="H11353" s="126" t="s">
        <v>126</v>
      </c>
      <c r="I11353" s="126" t="s">
        <v>418</v>
      </c>
      <c r="J11353" s="126" t="s">
        <v>612</v>
      </c>
      <c r="K11353" s="126" t="s">
        <v>613</v>
      </c>
      <c r="L11353" s="126" t="s">
        <v>614</v>
      </c>
      <c r="M11353" s="130">
        <v>974.4</v>
      </c>
      <c r="O11353" s="126" t="s">
        <v>445</v>
      </c>
      <c r="P11353" s="130">
        <v>0</v>
      </c>
      <c r="S11353" s="130">
        <v>0</v>
      </c>
      <c r="V11353" s="130">
        <v>974.4</v>
      </c>
      <c r="X11353" s="126" t="s">
        <v>661</v>
      </c>
      <c r="Z11353" s="127"/>
      <c r="AA11353" s="128"/>
      <c r="AB11353" s="128"/>
      <c r="AD11353" s="126" t="s">
        <v>16405</v>
      </c>
      <c r="AG11353" s="127"/>
      <c r="AI11353" s="127"/>
    </row>
    <row r="11354" spans="1:35" ht="14.85" customHeight="1">
      <c r="A11354" s="130">
        <v>5014531</v>
      </c>
      <c r="B11354" s="126" t="s">
        <v>413</v>
      </c>
      <c r="C11354" s="126" t="s">
        <v>22078</v>
      </c>
      <c r="D11354" s="126" t="s">
        <v>22079</v>
      </c>
      <c r="E11354" s="126" t="s">
        <v>288</v>
      </c>
      <c r="F11354" s="126" t="s">
        <v>440</v>
      </c>
      <c r="G11354" s="126" t="s">
        <v>417</v>
      </c>
      <c r="H11354" s="126" t="s">
        <v>126</v>
      </c>
      <c r="I11354" s="126" t="s">
        <v>126</v>
      </c>
      <c r="J11354" s="126" t="s">
        <v>612</v>
      </c>
      <c r="K11354" s="126" t="s">
        <v>613</v>
      </c>
      <c r="L11354" s="126" t="s">
        <v>614</v>
      </c>
      <c r="M11354" s="130">
        <v>487.2</v>
      </c>
      <c r="O11354" s="126" t="s">
        <v>445</v>
      </c>
      <c r="P11354" s="130">
        <v>0</v>
      </c>
      <c r="S11354" s="130">
        <v>0</v>
      </c>
      <c r="V11354" s="130">
        <v>487.2</v>
      </c>
      <c r="X11354" s="126" t="s">
        <v>661</v>
      </c>
      <c r="Z11354" s="127"/>
      <c r="AA11354" s="128"/>
      <c r="AB11354" s="128"/>
      <c r="AD11354" s="126" t="s">
        <v>16405</v>
      </c>
      <c r="AG11354" s="127"/>
      <c r="AI11354" s="127"/>
    </row>
    <row r="11355" spans="1:35" ht="14.85" customHeight="1">
      <c r="A11355" s="130">
        <v>5014527</v>
      </c>
      <c r="B11355" s="126" t="s">
        <v>413</v>
      </c>
      <c r="C11355" s="126" t="s">
        <v>19602</v>
      </c>
      <c r="D11355" s="126" t="s">
        <v>19656</v>
      </c>
      <c r="E11355" s="126" t="s">
        <v>288</v>
      </c>
      <c r="F11355" s="126" t="s">
        <v>555</v>
      </c>
      <c r="G11355" s="126" t="s">
        <v>830</v>
      </c>
      <c r="H11355" s="126" t="s">
        <v>126</v>
      </c>
      <c r="I11355" s="126" t="s">
        <v>418</v>
      </c>
      <c r="J11355" s="126" t="s">
        <v>19604</v>
      </c>
      <c r="K11355" s="126" t="s">
        <v>504</v>
      </c>
      <c r="L11355" s="126" t="s">
        <v>19605</v>
      </c>
      <c r="M11355" s="130">
        <v>0</v>
      </c>
      <c r="P11355" s="130">
        <v>0</v>
      </c>
      <c r="S11355" s="130">
        <v>285.37</v>
      </c>
      <c r="U11355" s="126" t="s">
        <v>560</v>
      </c>
      <c r="V11355" s="130">
        <v>291.2</v>
      </c>
      <c r="X11355" s="126" t="s">
        <v>561</v>
      </c>
      <c r="Z11355" s="127"/>
      <c r="AA11355" s="128">
        <v>150</v>
      </c>
      <c r="AB11355" s="128"/>
      <c r="AD11355" s="126" t="s">
        <v>16405</v>
      </c>
      <c r="AG11355" s="127"/>
      <c r="AI11355" s="127"/>
    </row>
    <row r="11356" spans="1:35" ht="14.85" customHeight="1">
      <c r="A11356" s="130">
        <v>5014515</v>
      </c>
      <c r="B11356" s="126" t="s">
        <v>413</v>
      </c>
      <c r="C11356" s="126" t="s">
        <v>16403</v>
      </c>
      <c r="D11356" s="126" t="s">
        <v>22080</v>
      </c>
      <c r="E11356" s="126" t="s">
        <v>288</v>
      </c>
      <c r="F11356" s="126" t="s">
        <v>440</v>
      </c>
      <c r="G11356" s="126" t="s">
        <v>441</v>
      </c>
      <c r="H11356" s="126" t="s">
        <v>126</v>
      </c>
      <c r="I11356" s="126" t="s">
        <v>418</v>
      </c>
      <c r="J11356" s="126" t="s">
        <v>962</v>
      </c>
      <c r="K11356" s="126" t="s">
        <v>443</v>
      </c>
      <c r="L11356" s="126" t="s">
        <v>963</v>
      </c>
      <c r="M11356" s="130">
        <v>1022</v>
      </c>
      <c r="O11356" s="126" t="s">
        <v>445</v>
      </c>
      <c r="P11356" s="130">
        <v>0</v>
      </c>
      <c r="S11356" s="130">
        <v>0</v>
      </c>
      <c r="V11356" s="130">
        <v>1022</v>
      </c>
      <c r="X11356" s="126" t="s">
        <v>9106</v>
      </c>
      <c r="Z11356" s="127"/>
      <c r="AA11356" s="128">
        <v>10</v>
      </c>
      <c r="AB11356" s="128">
        <v>1</v>
      </c>
      <c r="AD11356" s="126" t="s">
        <v>16405</v>
      </c>
      <c r="AG11356" s="127"/>
      <c r="AI11356" s="127"/>
    </row>
    <row r="11357" spans="1:35" ht="14.85" customHeight="1">
      <c r="A11357" s="130">
        <v>5014523</v>
      </c>
      <c r="B11357" s="126" t="s">
        <v>413</v>
      </c>
      <c r="C11357" s="126" t="s">
        <v>22081</v>
      </c>
      <c r="D11357" s="126" t="s">
        <v>22082</v>
      </c>
      <c r="E11357" s="126" t="s">
        <v>288</v>
      </c>
      <c r="F11357" s="126" t="s">
        <v>1347</v>
      </c>
      <c r="G11357" s="126" t="s">
        <v>417</v>
      </c>
      <c r="H11357" s="126" t="s">
        <v>126</v>
      </c>
      <c r="I11357" s="126" t="s">
        <v>418</v>
      </c>
      <c r="J11357" s="126" t="s">
        <v>19610</v>
      </c>
      <c r="K11357" s="126" t="s">
        <v>628</v>
      </c>
      <c r="L11357" s="126" t="s">
        <v>19611</v>
      </c>
      <c r="M11357" s="130">
        <v>1546.53</v>
      </c>
      <c r="O11357" s="126" t="s">
        <v>1350</v>
      </c>
      <c r="P11357" s="130">
        <v>0</v>
      </c>
      <c r="S11357" s="130">
        <v>0</v>
      </c>
      <c r="V11357" s="130">
        <v>3093.07</v>
      </c>
      <c r="X11357" s="126" t="s">
        <v>1347</v>
      </c>
      <c r="Z11357" s="127" t="s">
        <v>312</v>
      </c>
      <c r="AA11357" s="128">
        <v>1</v>
      </c>
      <c r="AB11357" s="128">
        <v>6</v>
      </c>
      <c r="AD11357" s="126" t="s">
        <v>16405</v>
      </c>
      <c r="AG11357" s="127"/>
      <c r="AI11357" s="127"/>
    </row>
    <row r="11358" spans="1:35" ht="14.85" customHeight="1">
      <c r="A11358" s="130">
        <v>5015675</v>
      </c>
      <c r="B11358" s="126" t="s">
        <v>413</v>
      </c>
      <c r="C11358" s="126" t="s">
        <v>20782</v>
      </c>
      <c r="D11358" s="126" t="s">
        <v>20783</v>
      </c>
      <c r="E11358" s="126" t="s">
        <v>288</v>
      </c>
      <c r="F11358" s="126" t="s">
        <v>364</v>
      </c>
      <c r="G11358" s="126" t="s">
        <v>417</v>
      </c>
      <c r="H11358" s="126" t="s">
        <v>126</v>
      </c>
      <c r="I11358" s="126" t="s">
        <v>126</v>
      </c>
      <c r="J11358" s="126" t="s">
        <v>484</v>
      </c>
      <c r="K11358" s="126" t="s">
        <v>443</v>
      </c>
      <c r="L11358" s="126" t="s">
        <v>485</v>
      </c>
      <c r="M11358" s="130">
        <v>6817.44</v>
      </c>
      <c r="O11358" s="126" t="s">
        <v>365</v>
      </c>
      <c r="P11358" s="130">
        <v>0</v>
      </c>
      <c r="S11358" s="130">
        <v>0</v>
      </c>
      <c r="V11358" s="130">
        <v>18480</v>
      </c>
      <c r="X11358" s="126" t="s">
        <v>510</v>
      </c>
      <c r="Z11358" s="127"/>
      <c r="AA11358" s="128">
        <v>2</v>
      </c>
      <c r="AB11358" s="128">
        <v>60</v>
      </c>
      <c r="AC11358" s="126" t="s">
        <v>366</v>
      </c>
      <c r="AD11358" s="126" t="s">
        <v>19017</v>
      </c>
      <c r="AG11358" s="127"/>
      <c r="AI11358" s="127"/>
    </row>
    <row r="11359" spans="1:35" ht="14.85" customHeight="1">
      <c r="A11359" s="130">
        <v>5015677</v>
      </c>
      <c r="B11359" s="126" t="s">
        <v>413</v>
      </c>
      <c r="C11359" s="126" t="s">
        <v>20781</v>
      </c>
      <c r="D11359" s="126" t="s">
        <v>20779</v>
      </c>
      <c r="E11359" s="126" t="s">
        <v>288</v>
      </c>
      <c r="F11359" s="126" t="s">
        <v>364</v>
      </c>
      <c r="G11359" s="126" t="s">
        <v>417</v>
      </c>
      <c r="H11359" s="126" t="s">
        <v>126</v>
      </c>
      <c r="I11359" s="126" t="s">
        <v>418</v>
      </c>
      <c r="J11359" s="126" t="s">
        <v>484</v>
      </c>
      <c r="K11359" s="126" t="s">
        <v>443</v>
      </c>
      <c r="L11359" s="126" t="s">
        <v>485</v>
      </c>
      <c r="M11359" s="130">
        <v>9739.52</v>
      </c>
      <c r="O11359" s="126" t="s">
        <v>486</v>
      </c>
      <c r="P11359" s="130">
        <v>0</v>
      </c>
      <c r="S11359" s="130">
        <v>0</v>
      </c>
      <c r="V11359" s="130">
        <v>25340</v>
      </c>
      <c r="X11359" s="126" t="s">
        <v>549</v>
      </c>
      <c r="Z11359" s="127"/>
      <c r="AA11359" s="128">
        <v>2</v>
      </c>
      <c r="AB11359" s="128">
        <v>60</v>
      </c>
      <c r="AC11359" s="126" t="s">
        <v>366</v>
      </c>
      <c r="AD11359" s="126" t="s">
        <v>19017</v>
      </c>
      <c r="AG11359" s="127"/>
      <c r="AI11359" s="127"/>
    </row>
    <row r="11360" spans="1:35" ht="14.85" customHeight="1">
      <c r="A11360" s="130">
        <v>5015602</v>
      </c>
      <c r="B11360" s="126" t="s">
        <v>413</v>
      </c>
      <c r="C11360" s="126" t="s">
        <v>20204</v>
      </c>
      <c r="D11360" s="126" t="s">
        <v>19029</v>
      </c>
      <c r="E11360" s="126" t="s">
        <v>288</v>
      </c>
      <c r="F11360" s="126" t="s">
        <v>364</v>
      </c>
      <c r="G11360" s="126" t="s">
        <v>417</v>
      </c>
      <c r="H11360" s="126" t="s">
        <v>126</v>
      </c>
      <c r="I11360" s="126" t="s">
        <v>418</v>
      </c>
      <c r="J11360" s="126" t="s">
        <v>484</v>
      </c>
      <c r="K11360" s="126" t="s">
        <v>443</v>
      </c>
      <c r="L11360" s="126" t="s">
        <v>485</v>
      </c>
      <c r="M11360" s="130">
        <v>9739.52</v>
      </c>
      <c r="O11360" s="126" t="s">
        <v>486</v>
      </c>
      <c r="P11360" s="130">
        <v>0</v>
      </c>
      <c r="S11360" s="130">
        <v>0</v>
      </c>
      <c r="V11360" s="130">
        <v>18480</v>
      </c>
      <c r="X11360" s="126" t="s">
        <v>487</v>
      </c>
      <c r="Z11360" s="127"/>
      <c r="AA11360" s="128">
        <v>1</v>
      </c>
      <c r="AB11360" s="128">
        <v>60</v>
      </c>
      <c r="AC11360" s="126" t="s">
        <v>366</v>
      </c>
      <c r="AD11360" s="126" t="s">
        <v>19017</v>
      </c>
      <c r="AG11360" s="127"/>
      <c r="AI11360" s="127"/>
    </row>
    <row r="11361" spans="1:35" ht="14.85" customHeight="1">
      <c r="A11361" s="130">
        <v>5000736</v>
      </c>
      <c r="B11361" s="126" t="s">
        <v>413</v>
      </c>
      <c r="C11361" s="126" t="s">
        <v>22083</v>
      </c>
      <c r="D11361" s="126" t="s">
        <v>911</v>
      </c>
      <c r="E11361" s="126" t="s">
        <v>288</v>
      </c>
      <c r="F11361" s="126" t="s">
        <v>416</v>
      </c>
      <c r="G11361" s="126" t="s">
        <v>417</v>
      </c>
      <c r="H11361" s="126" t="s">
        <v>126</v>
      </c>
      <c r="I11361" s="126" t="s">
        <v>126</v>
      </c>
      <c r="J11361" s="126" t="s">
        <v>912</v>
      </c>
      <c r="K11361" s="126" t="s">
        <v>747</v>
      </c>
      <c r="L11361" s="126" t="s">
        <v>913</v>
      </c>
      <c r="M11361" s="130">
        <v>175.84</v>
      </c>
      <c r="O11361" s="126" t="s">
        <v>587</v>
      </c>
      <c r="P11361" s="130">
        <v>0</v>
      </c>
      <c r="S11361" s="130">
        <v>0</v>
      </c>
      <c r="V11361" s="130">
        <v>193.21</v>
      </c>
      <c r="X11361" s="126" t="s">
        <v>2338</v>
      </c>
      <c r="Z11361" s="127"/>
      <c r="AA11361" s="128">
        <v>1</v>
      </c>
      <c r="AB11361" s="128">
        <v>12</v>
      </c>
      <c r="AD11361" s="126" t="s">
        <v>1801</v>
      </c>
      <c r="AG11361" s="127"/>
      <c r="AI11361" s="127"/>
    </row>
    <row r="11362" spans="1:35" ht="14.85" customHeight="1">
      <c r="A11362" s="130">
        <v>5015017</v>
      </c>
      <c r="B11362" s="126" t="s">
        <v>413</v>
      </c>
      <c r="C11362" s="126" t="s">
        <v>21779</v>
      </c>
      <c r="D11362" s="126" t="s">
        <v>22084</v>
      </c>
      <c r="E11362" s="126" t="s">
        <v>288</v>
      </c>
      <c r="F11362" s="126" t="s">
        <v>440</v>
      </c>
      <c r="G11362" s="126" t="s">
        <v>458</v>
      </c>
      <c r="H11362" s="126" t="s">
        <v>126</v>
      </c>
      <c r="I11362" s="126" t="s">
        <v>418</v>
      </c>
      <c r="J11362" s="126" t="s">
        <v>8477</v>
      </c>
      <c r="K11362" s="126" t="s">
        <v>613</v>
      </c>
      <c r="L11362" s="126" t="s">
        <v>8478</v>
      </c>
      <c r="M11362" s="130">
        <v>2287.39</v>
      </c>
      <c r="O11362" s="126" t="s">
        <v>445</v>
      </c>
      <c r="P11362" s="130">
        <v>0</v>
      </c>
      <c r="S11362" s="130">
        <v>0</v>
      </c>
      <c r="V11362" s="130">
        <v>2287.39</v>
      </c>
      <c r="X11362" s="126" t="s">
        <v>600</v>
      </c>
      <c r="Z11362" s="127"/>
      <c r="AA11362" s="128">
        <v>60</v>
      </c>
      <c r="AB11362" s="128">
        <v>1</v>
      </c>
      <c r="AD11362" s="126" t="s">
        <v>18509</v>
      </c>
      <c r="AG11362" s="127"/>
      <c r="AI11362" s="127"/>
    </row>
    <row r="11363" spans="1:35" ht="14.85" customHeight="1">
      <c r="A11363" s="130">
        <v>5015068</v>
      </c>
      <c r="B11363" s="126" t="s">
        <v>413</v>
      </c>
      <c r="C11363" s="126" t="s">
        <v>22085</v>
      </c>
      <c r="D11363" s="126" t="s">
        <v>1576</v>
      </c>
      <c r="E11363" s="126" t="s">
        <v>288</v>
      </c>
      <c r="F11363" s="126" t="s">
        <v>491</v>
      </c>
      <c r="G11363" s="126" t="s">
        <v>417</v>
      </c>
      <c r="H11363" s="126" t="s">
        <v>126</v>
      </c>
      <c r="I11363" s="126" t="s">
        <v>418</v>
      </c>
      <c r="J11363" s="126" t="s">
        <v>930</v>
      </c>
      <c r="K11363" s="126" t="s">
        <v>504</v>
      </c>
      <c r="L11363" s="126" t="s">
        <v>931</v>
      </c>
      <c r="M11363" s="130">
        <v>8238.42</v>
      </c>
      <c r="N11363" s="126" t="s">
        <v>290</v>
      </c>
      <c r="O11363" s="126" t="s">
        <v>1577</v>
      </c>
      <c r="P11363" s="130">
        <v>0</v>
      </c>
      <c r="S11363" s="130">
        <v>0</v>
      </c>
      <c r="V11363" s="130">
        <v>9153.7999999999993</v>
      </c>
      <c r="X11363" s="126" t="s">
        <v>1578</v>
      </c>
      <c r="Z11363" s="127" t="s">
        <v>309</v>
      </c>
      <c r="AA11363" s="128">
        <v>1</v>
      </c>
      <c r="AB11363" s="128">
        <v>60</v>
      </c>
      <c r="AD11363" s="126" t="s">
        <v>18509</v>
      </c>
      <c r="AG11363" s="127"/>
      <c r="AI11363" s="127"/>
    </row>
    <row r="11364" spans="1:35" ht="14.85" customHeight="1">
      <c r="A11364" s="130">
        <v>5015065</v>
      </c>
      <c r="B11364" s="126" t="s">
        <v>413</v>
      </c>
      <c r="C11364" s="126" t="s">
        <v>22086</v>
      </c>
      <c r="D11364" s="126" t="s">
        <v>1576</v>
      </c>
      <c r="E11364" s="126" t="s">
        <v>288</v>
      </c>
      <c r="F11364" s="126" t="s">
        <v>491</v>
      </c>
      <c r="G11364" s="126" t="s">
        <v>417</v>
      </c>
      <c r="H11364" s="126" t="s">
        <v>126</v>
      </c>
      <c r="I11364" s="126" t="s">
        <v>418</v>
      </c>
      <c r="J11364" s="126" t="s">
        <v>930</v>
      </c>
      <c r="K11364" s="126" t="s">
        <v>504</v>
      </c>
      <c r="L11364" s="126" t="s">
        <v>931</v>
      </c>
      <c r="M11364" s="130">
        <v>4052.16</v>
      </c>
      <c r="N11364" s="126" t="s">
        <v>290</v>
      </c>
      <c r="O11364" s="126" t="s">
        <v>1577</v>
      </c>
      <c r="P11364" s="130">
        <v>0</v>
      </c>
      <c r="S11364" s="130">
        <v>0</v>
      </c>
      <c r="V11364" s="130">
        <v>4502.3999999999996</v>
      </c>
      <c r="X11364" s="126" t="s">
        <v>1578</v>
      </c>
      <c r="Z11364" s="127" t="s">
        <v>309</v>
      </c>
      <c r="AA11364" s="128">
        <v>1</v>
      </c>
      <c r="AB11364" s="128">
        <v>60</v>
      </c>
      <c r="AD11364" s="126" t="s">
        <v>18509</v>
      </c>
      <c r="AG11364" s="127"/>
      <c r="AI11364" s="127"/>
    </row>
    <row r="11365" spans="1:35" ht="14.85" customHeight="1">
      <c r="A11365" s="130">
        <v>5015537</v>
      </c>
      <c r="B11365" s="126" t="s">
        <v>413</v>
      </c>
      <c r="C11365" s="126" t="s">
        <v>22087</v>
      </c>
      <c r="D11365" s="126" t="s">
        <v>22088</v>
      </c>
      <c r="E11365" s="126" t="s">
        <v>288</v>
      </c>
      <c r="F11365" s="126" t="s">
        <v>522</v>
      </c>
      <c r="G11365" s="126" t="s">
        <v>1552</v>
      </c>
      <c r="H11365" s="126" t="s">
        <v>974</v>
      </c>
      <c r="I11365" s="126" t="s">
        <v>418</v>
      </c>
      <c r="J11365" s="126" t="s">
        <v>21163</v>
      </c>
      <c r="K11365" s="126" t="s">
        <v>21164</v>
      </c>
      <c r="L11365" s="126" t="s">
        <v>21165</v>
      </c>
      <c r="M11365" s="130">
        <v>349.62</v>
      </c>
      <c r="N11365" s="126" t="s">
        <v>290</v>
      </c>
      <c r="O11365" s="126" t="s">
        <v>528</v>
      </c>
      <c r="P11365" s="130">
        <v>0</v>
      </c>
      <c r="S11365" s="130">
        <v>0</v>
      </c>
      <c r="V11365" s="130">
        <v>349.62</v>
      </c>
      <c r="X11365" s="126" t="s">
        <v>3893</v>
      </c>
      <c r="Z11365" s="127"/>
      <c r="AA11365" s="128"/>
      <c r="AB11365" s="128"/>
      <c r="AD11365" s="126" t="s">
        <v>19017</v>
      </c>
      <c r="AG11365" s="127"/>
      <c r="AI11365" s="127"/>
    </row>
    <row r="11366" spans="1:35" ht="14.85" customHeight="1">
      <c r="A11366" s="130">
        <v>5015535</v>
      </c>
      <c r="B11366" s="126" t="s">
        <v>413</v>
      </c>
      <c r="C11366" s="126" t="s">
        <v>22089</v>
      </c>
      <c r="D11366" s="126" t="s">
        <v>22090</v>
      </c>
      <c r="E11366" s="126" t="s">
        <v>288</v>
      </c>
      <c r="F11366" s="126" t="s">
        <v>522</v>
      </c>
      <c r="G11366" s="126" t="s">
        <v>2301</v>
      </c>
      <c r="H11366" s="126" t="s">
        <v>974</v>
      </c>
      <c r="I11366" s="126" t="s">
        <v>418</v>
      </c>
      <c r="J11366" s="126" t="s">
        <v>4669</v>
      </c>
      <c r="K11366" s="126" t="s">
        <v>467</v>
      </c>
      <c r="L11366" s="126" t="s">
        <v>4149</v>
      </c>
      <c r="M11366" s="130">
        <v>347.61</v>
      </c>
      <c r="N11366" s="126" t="s">
        <v>290</v>
      </c>
      <c r="O11366" s="126" t="s">
        <v>528</v>
      </c>
      <c r="P11366" s="130">
        <v>0</v>
      </c>
      <c r="S11366" s="130">
        <v>0</v>
      </c>
      <c r="V11366" s="130">
        <v>680.76</v>
      </c>
      <c r="X11366" s="126" t="s">
        <v>22091</v>
      </c>
      <c r="Z11366" s="127"/>
      <c r="AA11366" s="128"/>
      <c r="AB11366" s="128"/>
      <c r="AD11366" s="126" t="s">
        <v>19017</v>
      </c>
      <c r="AG11366" s="127"/>
      <c r="AI11366" s="127"/>
    </row>
    <row r="11367" spans="1:35" ht="14.85" customHeight="1">
      <c r="A11367" s="130">
        <v>5015526</v>
      </c>
      <c r="B11367" s="126" t="s">
        <v>413</v>
      </c>
      <c r="C11367" s="126" t="s">
        <v>22092</v>
      </c>
      <c r="D11367" s="126" t="s">
        <v>22093</v>
      </c>
      <c r="E11367" s="126" t="s">
        <v>288</v>
      </c>
      <c r="F11367" s="126" t="s">
        <v>555</v>
      </c>
      <c r="G11367" s="126" t="s">
        <v>830</v>
      </c>
      <c r="H11367" s="126" t="s">
        <v>126</v>
      </c>
      <c r="I11367" s="126" t="s">
        <v>418</v>
      </c>
      <c r="J11367" s="126" t="s">
        <v>983</v>
      </c>
      <c r="K11367" s="126" t="s">
        <v>984</v>
      </c>
      <c r="L11367" s="126" t="s">
        <v>985</v>
      </c>
      <c r="M11367" s="130">
        <v>179.46</v>
      </c>
      <c r="O11367" s="126" t="s">
        <v>560</v>
      </c>
      <c r="P11367" s="130">
        <v>200.58</v>
      </c>
      <c r="R11367" s="126" t="s">
        <v>560</v>
      </c>
      <c r="S11367" s="130">
        <v>206.91</v>
      </c>
      <c r="U11367" s="126" t="s">
        <v>560</v>
      </c>
      <c r="V11367" s="130">
        <v>211.14</v>
      </c>
      <c r="X11367" s="126" t="s">
        <v>561</v>
      </c>
      <c r="Z11367" s="127"/>
      <c r="AA11367" s="128">
        <v>150</v>
      </c>
      <c r="AB11367" s="128"/>
      <c r="AD11367" s="126" t="s">
        <v>19017</v>
      </c>
      <c r="AG11367" s="127"/>
      <c r="AI11367" s="127"/>
    </row>
    <row r="11368" spans="1:35" ht="14.85" customHeight="1">
      <c r="A11368" s="130">
        <v>5015520</v>
      </c>
      <c r="B11368" s="126" t="s">
        <v>413</v>
      </c>
      <c r="C11368" s="126" t="s">
        <v>22094</v>
      </c>
      <c r="D11368" s="126" t="s">
        <v>22095</v>
      </c>
      <c r="E11368" s="126" t="s">
        <v>288</v>
      </c>
      <c r="F11368" s="126" t="s">
        <v>555</v>
      </c>
      <c r="G11368" s="126" t="s">
        <v>556</v>
      </c>
      <c r="H11368" s="126" t="s">
        <v>126</v>
      </c>
      <c r="I11368" s="126" t="s">
        <v>418</v>
      </c>
      <c r="J11368" s="126" t="s">
        <v>983</v>
      </c>
      <c r="K11368" s="126" t="s">
        <v>984</v>
      </c>
      <c r="L11368" s="126" t="s">
        <v>985</v>
      </c>
      <c r="M11368" s="130">
        <v>430.72</v>
      </c>
      <c r="O11368" s="126" t="s">
        <v>560</v>
      </c>
      <c r="P11368" s="130">
        <v>481.4</v>
      </c>
      <c r="R11368" s="126" t="s">
        <v>560</v>
      </c>
      <c r="S11368" s="130">
        <v>496.6</v>
      </c>
      <c r="U11368" s="126" t="s">
        <v>560</v>
      </c>
      <c r="V11368" s="130">
        <v>506.74</v>
      </c>
      <c r="X11368" s="126" t="s">
        <v>561</v>
      </c>
      <c r="Z11368" s="127"/>
      <c r="AA11368" s="128">
        <v>150</v>
      </c>
      <c r="AB11368" s="128"/>
      <c r="AD11368" s="126" t="s">
        <v>19017</v>
      </c>
      <c r="AG11368" s="127"/>
      <c r="AI11368" s="127"/>
    </row>
    <row r="11369" spans="1:35" ht="14.85" customHeight="1">
      <c r="A11369" s="130">
        <v>5015521</v>
      </c>
      <c r="B11369" s="126" t="s">
        <v>413</v>
      </c>
      <c r="C11369" s="126" t="s">
        <v>22096</v>
      </c>
      <c r="D11369" s="126" t="s">
        <v>22097</v>
      </c>
      <c r="E11369" s="126" t="s">
        <v>288</v>
      </c>
      <c r="F11369" s="126" t="s">
        <v>555</v>
      </c>
      <c r="G11369" s="126" t="s">
        <v>830</v>
      </c>
      <c r="H11369" s="126" t="s">
        <v>126</v>
      </c>
      <c r="I11369" s="126" t="s">
        <v>418</v>
      </c>
      <c r="J11369" s="126" t="s">
        <v>983</v>
      </c>
      <c r="K11369" s="126" t="s">
        <v>984</v>
      </c>
      <c r="L11369" s="126" t="s">
        <v>985</v>
      </c>
      <c r="M11369" s="130">
        <v>287.14</v>
      </c>
      <c r="O11369" s="126" t="s">
        <v>560</v>
      </c>
      <c r="P11369" s="130">
        <v>320.92</v>
      </c>
      <c r="R11369" s="126" t="s">
        <v>560</v>
      </c>
      <c r="S11369" s="130">
        <v>331.06</v>
      </c>
      <c r="U11369" s="126" t="s">
        <v>560</v>
      </c>
      <c r="V11369" s="130">
        <v>337.82</v>
      </c>
      <c r="X11369" s="126" t="s">
        <v>561</v>
      </c>
      <c r="Z11369" s="127"/>
      <c r="AA11369" s="128">
        <v>150</v>
      </c>
      <c r="AB11369" s="128"/>
      <c r="AD11369" s="126" t="s">
        <v>19017</v>
      </c>
      <c r="AG11369" s="127"/>
      <c r="AI11369" s="127"/>
    </row>
    <row r="11370" spans="1:35" ht="14.85" customHeight="1">
      <c r="A11370" s="130">
        <v>5015519</v>
      </c>
      <c r="B11370" s="126" t="s">
        <v>413</v>
      </c>
      <c r="C11370" s="126" t="s">
        <v>22098</v>
      </c>
      <c r="D11370" s="126" t="s">
        <v>22099</v>
      </c>
      <c r="E11370" s="126" t="s">
        <v>288</v>
      </c>
      <c r="F11370" s="126" t="s">
        <v>555</v>
      </c>
      <c r="G11370" s="126" t="s">
        <v>556</v>
      </c>
      <c r="H11370" s="126" t="s">
        <v>126</v>
      </c>
      <c r="I11370" s="126" t="s">
        <v>418</v>
      </c>
      <c r="J11370" s="126" t="s">
        <v>983</v>
      </c>
      <c r="K11370" s="126" t="s">
        <v>984</v>
      </c>
      <c r="L11370" s="126" t="s">
        <v>985</v>
      </c>
      <c r="M11370" s="130">
        <v>287.14</v>
      </c>
      <c r="O11370" s="126" t="s">
        <v>560</v>
      </c>
      <c r="P11370" s="130">
        <v>320.92</v>
      </c>
      <c r="R11370" s="126" t="s">
        <v>560</v>
      </c>
      <c r="S11370" s="130">
        <v>331.06</v>
      </c>
      <c r="U11370" s="126" t="s">
        <v>560</v>
      </c>
      <c r="V11370" s="130">
        <v>337.82</v>
      </c>
      <c r="X11370" s="126" t="s">
        <v>561</v>
      </c>
      <c r="Z11370" s="127"/>
      <c r="AA11370" s="128">
        <v>150</v>
      </c>
      <c r="AB11370" s="128"/>
      <c r="AD11370" s="126" t="s">
        <v>19017</v>
      </c>
      <c r="AG11370" s="127"/>
      <c r="AI11370" s="127"/>
    </row>
    <row r="11371" spans="1:35" ht="14.85" customHeight="1">
      <c r="A11371" s="130">
        <v>5015522</v>
      </c>
      <c r="B11371" s="126" t="s">
        <v>413</v>
      </c>
      <c r="C11371" s="126" t="s">
        <v>22100</v>
      </c>
      <c r="D11371" s="126" t="s">
        <v>22101</v>
      </c>
      <c r="E11371" s="126" t="s">
        <v>288</v>
      </c>
      <c r="F11371" s="126" t="s">
        <v>555</v>
      </c>
      <c r="G11371" s="126" t="s">
        <v>556</v>
      </c>
      <c r="H11371" s="126" t="s">
        <v>126</v>
      </c>
      <c r="I11371" s="126" t="s">
        <v>418</v>
      </c>
      <c r="J11371" s="126" t="s">
        <v>983</v>
      </c>
      <c r="K11371" s="126" t="s">
        <v>984</v>
      </c>
      <c r="L11371" s="126" t="s">
        <v>985</v>
      </c>
      <c r="M11371" s="130">
        <v>391.56</v>
      </c>
      <c r="O11371" s="126" t="s">
        <v>560</v>
      </c>
      <c r="P11371" s="130">
        <v>437.63</v>
      </c>
      <c r="R11371" s="126" t="s">
        <v>560</v>
      </c>
      <c r="S11371" s="130">
        <v>451.45</v>
      </c>
      <c r="U11371" s="126" t="s">
        <v>560</v>
      </c>
      <c r="V11371" s="130">
        <v>460.67</v>
      </c>
      <c r="X11371" s="126" t="s">
        <v>561</v>
      </c>
      <c r="Z11371" s="127"/>
      <c r="AA11371" s="128">
        <v>150</v>
      </c>
      <c r="AB11371" s="128"/>
      <c r="AD11371" s="126" t="s">
        <v>19017</v>
      </c>
      <c r="AG11371" s="127"/>
      <c r="AI11371" s="127"/>
    </row>
    <row r="11372" spans="1:35" ht="14.85" customHeight="1">
      <c r="A11372" s="130">
        <v>5015518</v>
      </c>
      <c r="B11372" s="126" t="s">
        <v>413</v>
      </c>
      <c r="C11372" s="126" t="s">
        <v>22102</v>
      </c>
      <c r="D11372" s="126" t="s">
        <v>22103</v>
      </c>
      <c r="E11372" s="126" t="s">
        <v>288</v>
      </c>
      <c r="F11372" s="126" t="s">
        <v>555</v>
      </c>
      <c r="G11372" s="126" t="s">
        <v>458</v>
      </c>
      <c r="H11372" s="126" t="s">
        <v>126</v>
      </c>
      <c r="I11372" s="126" t="s">
        <v>418</v>
      </c>
      <c r="J11372" s="126" t="s">
        <v>983</v>
      </c>
      <c r="K11372" s="126" t="s">
        <v>984</v>
      </c>
      <c r="L11372" s="126" t="s">
        <v>985</v>
      </c>
      <c r="M11372" s="130">
        <v>437.92</v>
      </c>
      <c r="O11372" s="126" t="s">
        <v>560</v>
      </c>
      <c r="P11372" s="130">
        <v>534.87</v>
      </c>
      <c r="R11372" s="126" t="s">
        <v>560</v>
      </c>
      <c r="S11372" s="130">
        <v>551.76</v>
      </c>
      <c r="U11372" s="126" t="s">
        <v>560</v>
      </c>
      <c r="V11372" s="130">
        <v>563.03</v>
      </c>
      <c r="X11372" s="126" t="s">
        <v>561</v>
      </c>
      <c r="Z11372" s="127"/>
      <c r="AA11372" s="128">
        <v>150</v>
      </c>
      <c r="AB11372" s="128"/>
      <c r="AD11372" s="126" t="s">
        <v>19017</v>
      </c>
      <c r="AG11372" s="127"/>
      <c r="AI11372" s="127"/>
    </row>
    <row r="11373" spans="1:35" ht="14.85" customHeight="1">
      <c r="A11373" s="130">
        <v>5015515</v>
      </c>
      <c r="B11373" s="126" t="s">
        <v>413</v>
      </c>
      <c r="C11373" s="126" t="s">
        <v>22104</v>
      </c>
      <c r="D11373" s="126" t="s">
        <v>22105</v>
      </c>
      <c r="E11373" s="126" t="s">
        <v>288</v>
      </c>
      <c r="F11373" s="126" t="s">
        <v>555</v>
      </c>
      <c r="G11373" s="126" t="s">
        <v>556</v>
      </c>
      <c r="H11373" s="126" t="s">
        <v>126</v>
      </c>
      <c r="I11373" s="126" t="s">
        <v>418</v>
      </c>
      <c r="J11373" s="126" t="s">
        <v>983</v>
      </c>
      <c r="K11373" s="126" t="s">
        <v>984</v>
      </c>
      <c r="L11373" s="126" t="s">
        <v>985</v>
      </c>
      <c r="M11373" s="130">
        <v>287.14</v>
      </c>
      <c r="O11373" s="126" t="s">
        <v>560</v>
      </c>
      <c r="P11373" s="130">
        <v>320.92</v>
      </c>
      <c r="R11373" s="126" t="s">
        <v>560</v>
      </c>
      <c r="S11373" s="130">
        <v>331.06</v>
      </c>
      <c r="U11373" s="126" t="s">
        <v>560</v>
      </c>
      <c r="V11373" s="130">
        <v>337.82</v>
      </c>
      <c r="X11373" s="126" t="s">
        <v>561</v>
      </c>
      <c r="Z11373" s="127"/>
      <c r="AA11373" s="128">
        <v>150</v>
      </c>
      <c r="AB11373" s="128"/>
      <c r="AD11373" s="126" t="s">
        <v>19017</v>
      </c>
      <c r="AG11373" s="127"/>
      <c r="AI11373" s="127"/>
    </row>
    <row r="11374" spans="1:35" ht="14.85" customHeight="1">
      <c r="A11374" s="130">
        <v>5015513</v>
      </c>
      <c r="B11374" s="126" t="s">
        <v>413</v>
      </c>
      <c r="C11374" s="126" t="s">
        <v>22106</v>
      </c>
      <c r="D11374" s="126" t="s">
        <v>22107</v>
      </c>
      <c r="E11374" s="126" t="s">
        <v>288</v>
      </c>
      <c r="F11374" s="126" t="s">
        <v>555</v>
      </c>
      <c r="G11374" s="126" t="s">
        <v>458</v>
      </c>
      <c r="H11374" s="126" t="s">
        <v>126</v>
      </c>
      <c r="I11374" s="126" t="s">
        <v>418</v>
      </c>
      <c r="J11374" s="126" t="s">
        <v>983</v>
      </c>
      <c r="K11374" s="126" t="s">
        <v>984</v>
      </c>
      <c r="L11374" s="126" t="s">
        <v>985</v>
      </c>
      <c r="M11374" s="130">
        <v>410.21</v>
      </c>
      <c r="O11374" s="126" t="s">
        <v>560</v>
      </c>
      <c r="P11374" s="130">
        <v>458.47</v>
      </c>
      <c r="R11374" s="126" t="s">
        <v>560</v>
      </c>
      <c r="S11374" s="130">
        <v>472.95</v>
      </c>
      <c r="U11374" s="126" t="s">
        <v>560</v>
      </c>
      <c r="V11374" s="130">
        <v>482.61</v>
      </c>
      <c r="X11374" s="126" t="s">
        <v>561</v>
      </c>
      <c r="Z11374" s="127"/>
      <c r="AA11374" s="128">
        <v>150</v>
      </c>
      <c r="AB11374" s="128"/>
      <c r="AD11374" s="126" t="s">
        <v>19017</v>
      </c>
      <c r="AG11374" s="127"/>
      <c r="AI11374" s="127"/>
    </row>
    <row r="11375" spans="1:35" ht="14.85" customHeight="1">
      <c r="A11375" s="130">
        <v>5015512</v>
      </c>
      <c r="B11375" s="126" t="s">
        <v>413</v>
      </c>
      <c r="C11375" s="126" t="s">
        <v>22108</v>
      </c>
      <c r="D11375" s="126" t="s">
        <v>22109</v>
      </c>
      <c r="E11375" s="126" t="s">
        <v>288</v>
      </c>
      <c r="F11375" s="126" t="s">
        <v>555</v>
      </c>
      <c r="G11375" s="126" t="s">
        <v>463</v>
      </c>
      <c r="H11375" s="126" t="s">
        <v>126</v>
      </c>
      <c r="I11375" s="126" t="s">
        <v>418</v>
      </c>
      <c r="J11375" s="126" t="s">
        <v>983</v>
      </c>
      <c r="K11375" s="126" t="s">
        <v>984</v>
      </c>
      <c r="L11375" s="126" t="s">
        <v>985</v>
      </c>
      <c r="M11375" s="130">
        <v>358.93</v>
      </c>
      <c r="O11375" s="126" t="s">
        <v>560</v>
      </c>
      <c r="P11375" s="130">
        <v>401.16</v>
      </c>
      <c r="R11375" s="126" t="s">
        <v>560</v>
      </c>
      <c r="S11375" s="130">
        <v>413.83</v>
      </c>
      <c r="U11375" s="126" t="s">
        <v>560</v>
      </c>
      <c r="V11375" s="130">
        <v>422.28</v>
      </c>
      <c r="X11375" s="126" t="s">
        <v>561</v>
      </c>
      <c r="Z11375" s="127"/>
      <c r="AA11375" s="128">
        <v>150</v>
      </c>
      <c r="AB11375" s="128"/>
      <c r="AD11375" s="126" t="s">
        <v>19017</v>
      </c>
      <c r="AG11375" s="127"/>
      <c r="AI11375" s="127"/>
    </row>
    <row r="11376" spans="1:35" ht="14.85" customHeight="1">
      <c r="A11376" s="130">
        <v>5015510</v>
      </c>
      <c r="B11376" s="126" t="s">
        <v>413</v>
      </c>
      <c r="C11376" s="126" t="s">
        <v>22110</v>
      </c>
      <c r="D11376" s="126" t="s">
        <v>22111</v>
      </c>
      <c r="E11376" s="126" t="s">
        <v>288</v>
      </c>
      <c r="F11376" s="126" t="s">
        <v>555</v>
      </c>
      <c r="G11376" s="126" t="s">
        <v>1393</v>
      </c>
      <c r="H11376" s="126" t="s">
        <v>126</v>
      </c>
      <c r="I11376" s="126" t="s">
        <v>418</v>
      </c>
      <c r="J11376" s="126" t="s">
        <v>983</v>
      </c>
      <c r="K11376" s="126" t="s">
        <v>984</v>
      </c>
      <c r="L11376" s="126" t="s">
        <v>985</v>
      </c>
      <c r="M11376" s="130">
        <v>287.14</v>
      </c>
      <c r="O11376" s="126" t="s">
        <v>560</v>
      </c>
      <c r="P11376" s="130">
        <v>320.92</v>
      </c>
      <c r="R11376" s="126" t="s">
        <v>560</v>
      </c>
      <c r="S11376" s="130">
        <v>331.06</v>
      </c>
      <c r="U11376" s="126" t="s">
        <v>560</v>
      </c>
      <c r="V11376" s="130">
        <v>337.82</v>
      </c>
      <c r="X11376" s="126" t="s">
        <v>561</v>
      </c>
      <c r="Z11376" s="127"/>
      <c r="AA11376" s="128">
        <v>150</v>
      </c>
      <c r="AB11376" s="128"/>
      <c r="AD11376" s="126" t="s">
        <v>19017</v>
      </c>
      <c r="AG11376" s="127"/>
      <c r="AI11376" s="127"/>
    </row>
    <row r="11377" spans="1:35" ht="14.85" customHeight="1">
      <c r="A11377" s="130">
        <v>5014740</v>
      </c>
      <c r="B11377" s="126" t="s">
        <v>413</v>
      </c>
      <c r="C11377" s="126" t="s">
        <v>22112</v>
      </c>
      <c r="D11377" s="126" t="s">
        <v>22113</v>
      </c>
      <c r="E11377" s="126" t="s">
        <v>288</v>
      </c>
      <c r="F11377" s="126" t="s">
        <v>555</v>
      </c>
      <c r="G11377" s="126" t="s">
        <v>2301</v>
      </c>
      <c r="H11377" s="126" t="s">
        <v>126</v>
      </c>
      <c r="I11377" s="126" t="s">
        <v>418</v>
      </c>
      <c r="J11377" s="126" t="s">
        <v>557</v>
      </c>
      <c r="K11377" s="126" t="s">
        <v>558</v>
      </c>
      <c r="L11377" s="126" t="s">
        <v>559</v>
      </c>
      <c r="M11377" s="130">
        <v>391.33</v>
      </c>
      <c r="O11377" s="126" t="s">
        <v>560</v>
      </c>
      <c r="P11377" s="130">
        <v>437.37</v>
      </c>
      <c r="R11377" s="126" t="s">
        <v>560</v>
      </c>
      <c r="S11377" s="130">
        <v>451.18</v>
      </c>
      <c r="U11377" s="126" t="s">
        <v>560</v>
      </c>
      <c r="V11377" s="130">
        <v>460.39</v>
      </c>
      <c r="X11377" s="126" t="s">
        <v>561</v>
      </c>
      <c r="Z11377" s="127"/>
      <c r="AA11377" s="128">
        <v>150</v>
      </c>
      <c r="AB11377" s="128"/>
      <c r="AD11377" s="126" t="s">
        <v>21762</v>
      </c>
      <c r="AG11377" s="127"/>
      <c r="AI11377" s="127"/>
    </row>
    <row r="11378" spans="1:35" ht="14.85" customHeight="1">
      <c r="A11378" s="130">
        <v>5014738</v>
      </c>
      <c r="B11378" s="126" t="s">
        <v>413</v>
      </c>
      <c r="C11378" s="126" t="s">
        <v>22114</v>
      </c>
      <c r="D11378" s="126" t="s">
        <v>22115</v>
      </c>
      <c r="E11378" s="126" t="s">
        <v>288</v>
      </c>
      <c r="F11378" s="126" t="s">
        <v>555</v>
      </c>
      <c r="G11378" s="126" t="s">
        <v>556</v>
      </c>
      <c r="H11378" s="126" t="s">
        <v>126</v>
      </c>
      <c r="I11378" s="126" t="s">
        <v>418</v>
      </c>
      <c r="J11378" s="126" t="s">
        <v>557</v>
      </c>
      <c r="K11378" s="126" t="s">
        <v>558</v>
      </c>
      <c r="L11378" s="126" t="s">
        <v>559</v>
      </c>
      <c r="M11378" s="130">
        <v>331.06</v>
      </c>
      <c r="O11378" s="126" t="s">
        <v>560</v>
      </c>
      <c r="P11378" s="130">
        <v>370.01</v>
      </c>
      <c r="R11378" s="126" t="s">
        <v>560</v>
      </c>
      <c r="S11378" s="130">
        <v>381.7</v>
      </c>
      <c r="U11378" s="126" t="s">
        <v>560</v>
      </c>
      <c r="V11378" s="130">
        <v>389.49</v>
      </c>
      <c r="X11378" s="126" t="s">
        <v>561</v>
      </c>
      <c r="Z11378" s="127"/>
      <c r="AA11378" s="128">
        <v>150</v>
      </c>
      <c r="AB11378" s="128"/>
      <c r="AD11378" s="126" t="s">
        <v>21762</v>
      </c>
      <c r="AG11378" s="127"/>
      <c r="AI11378" s="127"/>
    </row>
    <row r="11379" spans="1:35" ht="14.85" customHeight="1">
      <c r="A11379" s="130">
        <v>5014745</v>
      </c>
      <c r="B11379" s="126" t="s">
        <v>413</v>
      </c>
      <c r="C11379" s="126" t="s">
        <v>21769</v>
      </c>
      <c r="D11379" s="126" t="s">
        <v>999</v>
      </c>
      <c r="E11379" s="126" t="s">
        <v>288</v>
      </c>
      <c r="F11379" s="126" t="s">
        <v>591</v>
      </c>
      <c r="G11379" s="126" t="s">
        <v>417</v>
      </c>
      <c r="H11379" s="126" t="s">
        <v>1000</v>
      </c>
      <c r="I11379" s="126" t="s">
        <v>626</v>
      </c>
      <c r="J11379" s="126" t="s">
        <v>6193</v>
      </c>
      <c r="K11379" s="126" t="s">
        <v>504</v>
      </c>
      <c r="L11379" s="126" t="s">
        <v>1002</v>
      </c>
      <c r="M11379" s="130">
        <v>1138</v>
      </c>
      <c r="N11379" s="126" t="s">
        <v>290</v>
      </c>
      <c r="O11379" s="126" t="s">
        <v>1003</v>
      </c>
      <c r="P11379" s="130">
        <v>0</v>
      </c>
      <c r="S11379" s="130">
        <v>0</v>
      </c>
      <c r="V11379" s="130">
        <v>1138</v>
      </c>
      <c r="X11379" s="126" t="s">
        <v>1004</v>
      </c>
      <c r="Z11379" s="127"/>
      <c r="AA11379" s="128"/>
      <c r="AB11379" s="128"/>
      <c r="AD11379" s="126" t="s">
        <v>21762</v>
      </c>
      <c r="AG11379" s="127"/>
      <c r="AI11379" s="127"/>
    </row>
    <row r="11380" spans="1:35" ht="14.85" customHeight="1">
      <c r="A11380" s="130">
        <v>5014641</v>
      </c>
      <c r="B11380" s="126" t="s">
        <v>413</v>
      </c>
      <c r="C11380" s="126" t="s">
        <v>22116</v>
      </c>
      <c r="D11380" s="126" t="s">
        <v>22117</v>
      </c>
      <c r="E11380" s="126" t="s">
        <v>288</v>
      </c>
      <c r="F11380" s="126" t="s">
        <v>491</v>
      </c>
      <c r="G11380" s="126" t="s">
        <v>417</v>
      </c>
      <c r="H11380" s="126" t="s">
        <v>126</v>
      </c>
      <c r="I11380" s="126" t="s">
        <v>418</v>
      </c>
      <c r="J11380" s="126" t="s">
        <v>576</v>
      </c>
      <c r="K11380" s="126" t="s">
        <v>567</v>
      </c>
      <c r="L11380" s="126" t="s">
        <v>505</v>
      </c>
      <c r="M11380" s="130">
        <v>2921.73</v>
      </c>
      <c r="N11380" s="126" t="s">
        <v>290</v>
      </c>
      <c r="O11380" s="126" t="s">
        <v>2583</v>
      </c>
      <c r="P11380" s="130">
        <v>0</v>
      </c>
      <c r="S11380" s="130">
        <v>0</v>
      </c>
      <c r="V11380" s="130">
        <v>2921.73</v>
      </c>
      <c r="X11380" s="126" t="s">
        <v>3278</v>
      </c>
      <c r="Z11380" s="127"/>
      <c r="AA11380" s="128">
        <v>1</v>
      </c>
      <c r="AB11380" s="128">
        <v>36</v>
      </c>
      <c r="AD11380" s="126" t="s">
        <v>21762</v>
      </c>
      <c r="AG11380" s="127"/>
      <c r="AI11380" s="127"/>
    </row>
    <row r="11381" spans="1:35" ht="14.85" customHeight="1">
      <c r="A11381" s="130">
        <v>5014631</v>
      </c>
      <c r="B11381" s="126" t="s">
        <v>413</v>
      </c>
      <c r="C11381" s="126" t="s">
        <v>22118</v>
      </c>
      <c r="D11381" s="126" t="s">
        <v>22119</v>
      </c>
      <c r="E11381" s="126" t="s">
        <v>288</v>
      </c>
      <c r="F11381" s="126" t="s">
        <v>555</v>
      </c>
      <c r="G11381" s="126" t="s">
        <v>463</v>
      </c>
      <c r="H11381" s="126" t="s">
        <v>126</v>
      </c>
      <c r="I11381" s="126" t="s">
        <v>418</v>
      </c>
      <c r="J11381" s="126" t="s">
        <v>557</v>
      </c>
      <c r="K11381" s="126" t="s">
        <v>558</v>
      </c>
      <c r="L11381" s="126" t="s">
        <v>559</v>
      </c>
      <c r="M11381" s="130">
        <v>318.75</v>
      </c>
      <c r="O11381" s="126" t="s">
        <v>560</v>
      </c>
      <c r="P11381" s="130">
        <v>356.25</v>
      </c>
      <c r="R11381" s="126" t="s">
        <v>560</v>
      </c>
      <c r="S11381" s="130">
        <v>367.5</v>
      </c>
      <c r="U11381" s="126" t="s">
        <v>560</v>
      </c>
      <c r="V11381" s="130">
        <v>375</v>
      </c>
      <c r="X11381" s="126" t="s">
        <v>561</v>
      </c>
      <c r="Z11381" s="127"/>
      <c r="AA11381" s="128">
        <v>150</v>
      </c>
      <c r="AB11381" s="128"/>
      <c r="AD11381" s="126" t="s">
        <v>21762</v>
      </c>
      <c r="AG11381" s="127"/>
      <c r="AI11381" s="127"/>
    </row>
    <row r="11382" spans="1:35" ht="14.85" customHeight="1">
      <c r="A11382" s="130">
        <v>5014642</v>
      </c>
      <c r="B11382" s="126" t="s">
        <v>413</v>
      </c>
      <c r="C11382" s="126" t="s">
        <v>13309</v>
      </c>
      <c r="D11382" s="126" t="s">
        <v>22120</v>
      </c>
      <c r="E11382" s="126" t="s">
        <v>288</v>
      </c>
      <c r="F11382" s="126" t="s">
        <v>532</v>
      </c>
      <c r="G11382" s="126" t="s">
        <v>463</v>
      </c>
      <c r="H11382" s="126" t="s">
        <v>533</v>
      </c>
      <c r="I11382" s="126" t="s">
        <v>533</v>
      </c>
      <c r="J11382" s="126" t="s">
        <v>13311</v>
      </c>
      <c r="K11382" s="126" t="s">
        <v>2548</v>
      </c>
      <c r="L11382" s="126" t="s">
        <v>2673</v>
      </c>
      <c r="M11382" s="130">
        <v>1556.8</v>
      </c>
      <c r="O11382" s="126" t="s">
        <v>537</v>
      </c>
      <c r="P11382" s="130">
        <v>0</v>
      </c>
      <c r="S11382" s="130">
        <v>0</v>
      </c>
      <c r="V11382" s="130">
        <v>1558.11</v>
      </c>
      <c r="X11382" s="126" t="s">
        <v>679</v>
      </c>
      <c r="Z11382" s="127"/>
      <c r="AA11382" s="128">
        <v>180</v>
      </c>
      <c r="AB11382" s="128">
        <v>12</v>
      </c>
      <c r="AD11382" s="126" t="s">
        <v>21762</v>
      </c>
      <c r="AG11382" s="127"/>
      <c r="AI11382" s="127"/>
    </row>
    <row r="11383" spans="1:35" ht="14.85" customHeight="1">
      <c r="A11383" s="130">
        <v>5014643</v>
      </c>
      <c r="B11383" s="126" t="s">
        <v>413</v>
      </c>
      <c r="C11383" s="126" t="s">
        <v>13309</v>
      </c>
      <c r="D11383" s="126" t="s">
        <v>22121</v>
      </c>
      <c r="E11383" s="126" t="s">
        <v>288</v>
      </c>
      <c r="F11383" s="126" t="s">
        <v>532</v>
      </c>
      <c r="G11383" s="126" t="s">
        <v>463</v>
      </c>
      <c r="H11383" s="126" t="s">
        <v>533</v>
      </c>
      <c r="I11383" s="126" t="s">
        <v>533</v>
      </c>
      <c r="J11383" s="126" t="s">
        <v>13311</v>
      </c>
      <c r="K11383" s="126" t="s">
        <v>2548</v>
      </c>
      <c r="L11383" s="126" t="s">
        <v>2673</v>
      </c>
      <c r="M11383" s="130">
        <v>1556.8</v>
      </c>
      <c r="O11383" s="126" t="s">
        <v>537</v>
      </c>
      <c r="P11383" s="130">
        <v>0</v>
      </c>
      <c r="S11383" s="130">
        <v>0</v>
      </c>
      <c r="V11383" s="130">
        <v>1558.11</v>
      </c>
      <c r="X11383" s="126" t="s">
        <v>679</v>
      </c>
      <c r="Z11383" s="127"/>
      <c r="AA11383" s="128">
        <v>180</v>
      </c>
      <c r="AB11383" s="128">
        <v>12</v>
      </c>
      <c r="AD11383" s="126" t="s">
        <v>21762</v>
      </c>
      <c r="AG11383" s="127"/>
      <c r="AI11383" s="127"/>
    </row>
    <row r="11384" spans="1:35" ht="14.85" customHeight="1">
      <c r="A11384" s="130">
        <v>5014630</v>
      </c>
      <c r="B11384" s="126" t="s">
        <v>413</v>
      </c>
      <c r="C11384" s="126" t="s">
        <v>22122</v>
      </c>
      <c r="D11384" s="126" t="s">
        <v>22123</v>
      </c>
      <c r="E11384" s="126" t="s">
        <v>288</v>
      </c>
      <c r="F11384" s="126" t="s">
        <v>416</v>
      </c>
      <c r="G11384" s="126" t="s">
        <v>417</v>
      </c>
      <c r="H11384" s="126" t="s">
        <v>126</v>
      </c>
      <c r="I11384" s="126" t="s">
        <v>126</v>
      </c>
      <c r="J11384" s="126" t="s">
        <v>2185</v>
      </c>
      <c r="K11384" s="126" t="s">
        <v>747</v>
      </c>
      <c r="L11384" s="126" t="s">
        <v>1018</v>
      </c>
      <c r="M11384" s="130">
        <v>175.84</v>
      </c>
      <c r="O11384" s="126" t="s">
        <v>587</v>
      </c>
      <c r="P11384" s="130">
        <v>0</v>
      </c>
      <c r="S11384" s="130">
        <v>0</v>
      </c>
      <c r="V11384" s="130">
        <v>261</v>
      </c>
      <c r="X11384" s="126" t="s">
        <v>2338</v>
      </c>
      <c r="Z11384" s="127"/>
      <c r="AA11384" s="128">
        <v>1</v>
      </c>
      <c r="AB11384" s="128">
        <v>12</v>
      </c>
      <c r="AD11384" s="126" t="s">
        <v>21762</v>
      </c>
      <c r="AG11384" s="127"/>
      <c r="AI11384" s="127"/>
    </row>
    <row r="11385" spans="1:35" ht="14.85" customHeight="1">
      <c r="A11385" s="130">
        <v>5014629</v>
      </c>
      <c r="B11385" s="126" t="s">
        <v>413</v>
      </c>
      <c r="C11385" s="126" t="s">
        <v>22124</v>
      </c>
      <c r="D11385" s="126" t="s">
        <v>22125</v>
      </c>
      <c r="E11385" s="126" t="s">
        <v>288</v>
      </c>
      <c r="F11385" s="126" t="s">
        <v>416</v>
      </c>
      <c r="G11385" s="126" t="s">
        <v>417</v>
      </c>
      <c r="H11385" s="126" t="s">
        <v>126</v>
      </c>
      <c r="I11385" s="126" t="s">
        <v>126</v>
      </c>
      <c r="J11385" s="126" t="s">
        <v>2185</v>
      </c>
      <c r="K11385" s="126" t="s">
        <v>747</v>
      </c>
      <c r="L11385" s="126" t="s">
        <v>1018</v>
      </c>
      <c r="M11385" s="130">
        <v>584.64</v>
      </c>
      <c r="O11385" s="126" t="s">
        <v>422</v>
      </c>
      <c r="P11385" s="130">
        <v>0</v>
      </c>
      <c r="S11385" s="130">
        <v>0</v>
      </c>
      <c r="V11385" s="130">
        <v>662.25</v>
      </c>
      <c r="X11385" s="126" t="s">
        <v>1885</v>
      </c>
      <c r="Z11385" s="127"/>
      <c r="AA11385" s="128">
        <v>1</v>
      </c>
      <c r="AB11385" s="128">
        <v>12</v>
      </c>
      <c r="AD11385" s="126" t="s">
        <v>21762</v>
      </c>
      <c r="AG11385" s="127"/>
      <c r="AI11385" s="127"/>
    </row>
    <row r="11386" spans="1:35" ht="14.85" customHeight="1">
      <c r="A11386" s="130">
        <v>5014632</v>
      </c>
      <c r="B11386" s="126" t="s">
        <v>413</v>
      </c>
      <c r="C11386" s="126" t="s">
        <v>22126</v>
      </c>
      <c r="D11386" s="126" t="s">
        <v>22127</v>
      </c>
      <c r="E11386" s="126" t="s">
        <v>288</v>
      </c>
      <c r="F11386" s="126" t="s">
        <v>555</v>
      </c>
      <c r="G11386" s="126" t="s">
        <v>1221</v>
      </c>
      <c r="H11386" s="126" t="s">
        <v>126</v>
      </c>
      <c r="I11386" s="126" t="s">
        <v>418</v>
      </c>
      <c r="J11386" s="126" t="s">
        <v>557</v>
      </c>
      <c r="K11386" s="126" t="s">
        <v>558</v>
      </c>
      <c r="L11386" s="126" t="s">
        <v>559</v>
      </c>
      <c r="M11386" s="130">
        <v>318.75</v>
      </c>
      <c r="O11386" s="126" t="s">
        <v>560</v>
      </c>
      <c r="P11386" s="130">
        <v>356.25</v>
      </c>
      <c r="R11386" s="126" t="s">
        <v>560</v>
      </c>
      <c r="S11386" s="130">
        <v>367.5</v>
      </c>
      <c r="U11386" s="126" t="s">
        <v>560</v>
      </c>
      <c r="V11386" s="130">
        <v>375</v>
      </c>
      <c r="X11386" s="126" t="s">
        <v>561</v>
      </c>
      <c r="Z11386" s="127"/>
      <c r="AA11386" s="128">
        <v>150</v>
      </c>
      <c r="AB11386" s="128"/>
      <c r="AD11386" s="126" t="s">
        <v>21762</v>
      </c>
      <c r="AG11386" s="127"/>
      <c r="AI11386" s="127"/>
    </row>
    <row r="11387" spans="1:35" ht="14.85" customHeight="1">
      <c r="A11387" s="130">
        <v>5014634</v>
      </c>
      <c r="B11387" s="126" t="s">
        <v>413</v>
      </c>
      <c r="C11387" s="126" t="s">
        <v>22128</v>
      </c>
      <c r="D11387" s="126" t="s">
        <v>22129</v>
      </c>
      <c r="E11387" s="126" t="s">
        <v>288</v>
      </c>
      <c r="F11387" s="126" t="s">
        <v>416</v>
      </c>
      <c r="G11387" s="126" t="s">
        <v>417</v>
      </c>
      <c r="H11387" s="126" t="s">
        <v>126</v>
      </c>
      <c r="I11387" s="126" t="s">
        <v>126</v>
      </c>
      <c r="J11387" s="126" t="s">
        <v>1613</v>
      </c>
      <c r="K11387" s="126" t="s">
        <v>747</v>
      </c>
      <c r="L11387" s="126" t="s">
        <v>1614</v>
      </c>
      <c r="M11387" s="130">
        <v>201.93</v>
      </c>
      <c r="O11387" s="126" t="s">
        <v>587</v>
      </c>
      <c r="P11387" s="130">
        <v>0</v>
      </c>
      <c r="S11387" s="130">
        <v>0</v>
      </c>
      <c r="V11387" s="130">
        <v>201.93</v>
      </c>
      <c r="X11387" s="126" t="s">
        <v>588</v>
      </c>
      <c r="Z11387" s="127"/>
      <c r="AA11387" s="128">
        <v>1</v>
      </c>
      <c r="AB11387" s="128">
        <v>12</v>
      </c>
      <c r="AD11387" s="126" t="s">
        <v>21762</v>
      </c>
      <c r="AG11387" s="127"/>
      <c r="AI11387" s="127"/>
    </row>
    <row r="11388" spans="1:35" ht="14.85" customHeight="1">
      <c r="A11388" s="130">
        <v>5014633</v>
      </c>
      <c r="B11388" s="126" t="s">
        <v>413</v>
      </c>
      <c r="C11388" s="126" t="s">
        <v>22130</v>
      </c>
      <c r="D11388" s="126" t="s">
        <v>22131</v>
      </c>
      <c r="E11388" s="126" t="s">
        <v>288</v>
      </c>
      <c r="F11388" s="126" t="s">
        <v>416</v>
      </c>
      <c r="G11388" s="126" t="s">
        <v>417</v>
      </c>
      <c r="H11388" s="126" t="s">
        <v>126</v>
      </c>
      <c r="I11388" s="126" t="s">
        <v>126</v>
      </c>
      <c r="J11388" s="126" t="s">
        <v>1613</v>
      </c>
      <c r="K11388" s="126" t="s">
        <v>747</v>
      </c>
      <c r="L11388" s="126" t="s">
        <v>1614</v>
      </c>
      <c r="M11388" s="130">
        <v>197.73</v>
      </c>
      <c r="O11388" s="126" t="s">
        <v>587</v>
      </c>
      <c r="P11388" s="130">
        <v>0</v>
      </c>
      <c r="S11388" s="130">
        <v>0</v>
      </c>
      <c r="V11388" s="130">
        <v>197.73</v>
      </c>
      <c r="X11388" s="126" t="s">
        <v>588</v>
      </c>
      <c r="Z11388" s="127"/>
      <c r="AA11388" s="128">
        <v>1</v>
      </c>
      <c r="AB11388" s="128">
        <v>12</v>
      </c>
      <c r="AD11388" s="126" t="s">
        <v>21762</v>
      </c>
      <c r="AG11388" s="127"/>
      <c r="AI11388" s="127"/>
    </row>
    <row r="11389" spans="1:35" ht="14.85" customHeight="1">
      <c r="A11389" s="130">
        <v>5014640</v>
      </c>
      <c r="B11389" s="126" t="s">
        <v>413</v>
      </c>
      <c r="C11389" s="126" t="s">
        <v>22132</v>
      </c>
      <c r="D11389" s="126" t="s">
        <v>22133</v>
      </c>
      <c r="E11389" s="126" t="s">
        <v>288</v>
      </c>
      <c r="F11389" s="126" t="s">
        <v>416</v>
      </c>
      <c r="G11389" s="126" t="s">
        <v>417</v>
      </c>
      <c r="H11389" s="126" t="s">
        <v>126</v>
      </c>
      <c r="I11389" s="126" t="s">
        <v>126</v>
      </c>
      <c r="J11389" s="126" t="s">
        <v>2185</v>
      </c>
      <c r="K11389" s="126" t="s">
        <v>747</v>
      </c>
      <c r="L11389" s="126" t="s">
        <v>1018</v>
      </c>
      <c r="M11389" s="130">
        <v>520.04999999999995</v>
      </c>
      <c r="O11389" s="126" t="s">
        <v>427</v>
      </c>
      <c r="P11389" s="130">
        <v>0</v>
      </c>
      <c r="S11389" s="130">
        <v>0</v>
      </c>
      <c r="V11389" s="130">
        <v>520.04999999999995</v>
      </c>
      <c r="X11389" s="126" t="s">
        <v>771</v>
      </c>
      <c r="Z11389" s="127"/>
      <c r="AA11389" s="128">
        <v>1</v>
      </c>
      <c r="AB11389" s="128">
        <v>12</v>
      </c>
      <c r="AD11389" s="126" t="s">
        <v>21762</v>
      </c>
      <c r="AG11389" s="127"/>
      <c r="AI11389" s="127"/>
    </row>
    <row r="11390" spans="1:35" ht="14.85" customHeight="1">
      <c r="A11390" s="130">
        <v>5014638</v>
      </c>
      <c r="B11390" s="126" t="s">
        <v>413</v>
      </c>
      <c r="C11390" s="126" t="s">
        <v>8546</v>
      </c>
      <c r="D11390" s="126" t="s">
        <v>22134</v>
      </c>
      <c r="E11390" s="126" t="s">
        <v>288</v>
      </c>
      <c r="F11390" s="126" t="s">
        <v>522</v>
      </c>
      <c r="G11390" s="126" t="s">
        <v>765</v>
      </c>
      <c r="H11390" s="126" t="s">
        <v>524</v>
      </c>
      <c r="I11390" s="126" t="s">
        <v>418</v>
      </c>
      <c r="J11390" s="126" t="s">
        <v>2496</v>
      </c>
      <c r="K11390" s="126" t="s">
        <v>558</v>
      </c>
      <c r="L11390" s="126" t="s">
        <v>977</v>
      </c>
      <c r="M11390" s="130">
        <v>2726.5</v>
      </c>
      <c r="N11390" s="126" t="s">
        <v>290</v>
      </c>
      <c r="O11390" s="126" t="s">
        <v>621</v>
      </c>
      <c r="P11390" s="130">
        <v>0</v>
      </c>
      <c r="S11390" s="130">
        <v>0</v>
      </c>
      <c r="V11390" s="130">
        <v>2726.5</v>
      </c>
      <c r="X11390" s="126" t="s">
        <v>8548</v>
      </c>
      <c r="Z11390" s="127"/>
      <c r="AA11390" s="128"/>
      <c r="AB11390" s="128"/>
      <c r="AD11390" s="126" t="s">
        <v>21762</v>
      </c>
      <c r="AG11390" s="127"/>
      <c r="AI11390" s="127"/>
    </row>
    <row r="11391" spans="1:35" ht="14.85" customHeight="1">
      <c r="A11391" s="130">
        <v>5014639</v>
      </c>
      <c r="B11391" s="126" t="s">
        <v>413</v>
      </c>
      <c r="C11391" s="126" t="s">
        <v>8546</v>
      </c>
      <c r="D11391" s="126" t="s">
        <v>22135</v>
      </c>
      <c r="E11391" s="126" t="s">
        <v>288</v>
      </c>
      <c r="F11391" s="126" t="s">
        <v>522</v>
      </c>
      <c r="G11391" s="126" t="s">
        <v>801</v>
      </c>
      <c r="H11391" s="126" t="s">
        <v>524</v>
      </c>
      <c r="I11391" s="126" t="s">
        <v>418</v>
      </c>
      <c r="J11391" s="126" t="s">
        <v>2496</v>
      </c>
      <c r="K11391" s="126" t="s">
        <v>558</v>
      </c>
      <c r="L11391" s="126" t="s">
        <v>977</v>
      </c>
      <c r="M11391" s="130">
        <v>3640</v>
      </c>
      <c r="N11391" s="126" t="s">
        <v>290</v>
      </c>
      <c r="O11391" s="126" t="s">
        <v>621</v>
      </c>
      <c r="P11391" s="130">
        <v>0</v>
      </c>
      <c r="S11391" s="130">
        <v>0</v>
      </c>
      <c r="V11391" s="130">
        <v>3640</v>
      </c>
      <c r="X11391" s="126" t="s">
        <v>8548</v>
      </c>
      <c r="Z11391" s="127"/>
      <c r="AA11391" s="128"/>
      <c r="AB11391" s="128"/>
      <c r="AD11391" s="126" t="s">
        <v>21762</v>
      </c>
      <c r="AG11391" s="127"/>
      <c r="AI11391" s="127"/>
    </row>
    <row r="11392" spans="1:35" ht="14.85" customHeight="1">
      <c r="A11392" s="130">
        <v>5014637</v>
      </c>
      <c r="B11392" s="126" t="s">
        <v>413</v>
      </c>
      <c r="C11392" s="126" t="s">
        <v>8546</v>
      </c>
      <c r="D11392" s="126" t="s">
        <v>22136</v>
      </c>
      <c r="E11392" s="126" t="s">
        <v>288</v>
      </c>
      <c r="F11392" s="126" t="s">
        <v>522</v>
      </c>
      <c r="G11392" s="126" t="s">
        <v>799</v>
      </c>
      <c r="H11392" s="126" t="s">
        <v>524</v>
      </c>
      <c r="I11392" s="126" t="s">
        <v>418</v>
      </c>
      <c r="J11392" s="126" t="s">
        <v>2496</v>
      </c>
      <c r="K11392" s="126" t="s">
        <v>558</v>
      </c>
      <c r="L11392" s="126" t="s">
        <v>977</v>
      </c>
      <c r="M11392" s="130">
        <v>1215.2</v>
      </c>
      <c r="N11392" s="126" t="s">
        <v>290</v>
      </c>
      <c r="O11392" s="126" t="s">
        <v>621</v>
      </c>
      <c r="P11392" s="130">
        <v>0</v>
      </c>
      <c r="S11392" s="130">
        <v>0</v>
      </c>
      <c r="V11392" s="130">
        <v>1215.2</v>
      </c>
      <c r="X11392" s="126" t="s">
        <v>8548</v>
      </c>
      <c r="Z11392" s="127"/>
      <c r="AA11392" s="128"/>
      <c r="AB11392" s="128"/>
      <c r="AD11392" s="126" t="s">
        <v>21762</v>
      </c>
      <c r="AG11392" s="127"/>
      <c r="AI11392" s="127"/>
    </row>
    <row r="11393" spans="1:35" ht="14.85" customHeight="1">
      <c r="A11393" s="130">
        <v>5014636</v>
      </c>
      <c r="B11393" s="126" t="s">
        <v>413</v>
      </c>
      <c r="C11393" s="126" t="s">
        <v>8546</v>
      </c>
      <c r="D11393" s="126" t="s">
        <v>22137</v>
      </c>
      <c r="E11393" s="126" t="s">
        <v>288</v>
      </c>
      <c r="F11393" s="126" t="s">
        <v>522</v>
      </c>
      <c r="G11393" s="126" t="s">
        <v>4990</v>
      </c>
      <c r="H11393" s="126" t="s">
        <v>524</v>
      </c>
      <c r="I11393" s="126" t="s">
        <v>418</v>
      </c>
      <c r="J11393" s="126" t="s">
        <v>2496</v>
      </c>
      <c r="K11393" s="126" t="s">
        <v>558</v>
      </c>
      <c r="L11393" s="126" t="s">
        <v>977</v>
      </c>
      <c r="M11393" s="130">
        <v>683.2</v>
      </c>
      <c r="N11393" s="126" t="s">
        <v>290</v>
      </c>
      <c r="O11393" s="126" t="s">
        <v>621</v>
      </c>
      <c r="P11393" s="130">
        <v>0</v>
      </c>
      <c r="S11393" s="130">
        <v>0</v>
      </c>
      <c r="V11393" s="130">
        <v>683.2</v>
      </c>
      <c r="X11393" s="126" t="s">
        <v>8548</v>
      </c>
      <c r="Z11393" s="127"/>
      <c r="AA11393" s="128"/>
      <c r="AB11393" s="128"/>
      <c r="AD11393" s="126" t="s">
        <v>21762</v>
      </c>
      <c r="AG11393" s="127"/>
      <c r="AI11393" s="127"/>
    </row>
    <row r="11394" spans="1:35" ht="14.85" customHeight="1">
      <c r="A11394" s="130">
        <v>5014635</v>
      </c>
      <c r="B11394" s="126" t="s">
        <v>413</v>
      </c>
      <c r="C11394" s="126" t="s">
        <v>22138</v>
      </c>
      <c r="D11394" s="126" t="s">
        <v>10896</v>
      </c>
      <c r="E11394" s="126" t="s">
        <v>288</v>
      </c>
      <c r="F11394" s="126" t="s">
        <v>416</v>
      </c>
      <c r="G11394" s="126" t="s">
        <v>417</v>
      </c>
      <c r="H11394" s="126" t="s">
        <v>126</v>
      </c>
      <c r="I11394" s="126" t="s">
        <v>126</v>
      </c>
      <c r="J11394" s="126" t="s">
        <v>1613</v>
      </c>
      <c r="K11394" s="126" t="s">
        <v>747</v>
      </c>
      <c r="L11394" s="126" t="s">
        <v>1614</v>
      </c>
      <c r="M11394" s="130">
        <v>194.57</v>
      </c>
      <c r="O11394" s="126" t="s">
        <v>587</v>
      </c>
      <c r="P11394" s="130">
        <v>0</v>
      </c>
      <c r="S11394" s="130">
        <v>0</v>
      </c>
      <c r="V11394" s="130">
        <v>194.57</v>
      </c>
      <c r="X11394" s="126" t="s">
        <v>588</v>
      </c>
      <c r="Z11394" s="127"/>
      <c r="AA11394" s="128">
        <v>1</v>
      </c>
      <c r="AB11394" s="128">
        <v>12</v>
      </c>
      <c r="AD11394" s="126" t="s">
        <v>21762</v>
      </c>
      <c r="AG11394" s="127"/>
      <c r="AI11394" s="127"/>
    </row>
    <row r="11395" spans="1:35" ht="14.85" customHeight="1">
      <c r="A11395" s="130">
        <v>5014665</v>
      </c>
      <c r="B11395" s="126" t="s">
        <v>413</v>
      </c>
      <c r="C11395" s="126" t="s">
        <v>22139</v>
      </c>
      <c r="D11395" s="126" t="s">
        <v>6942</v>
      </c>
      <c r="E11395" s="126" t="s">
        <v>288</v>
      </c>
      <c r="F11395" s="126" t="s">
        <v>364</v>
      </c>
      <c r="G11395" s="126" t="s">
        <v>417</v>
      </c>
      <c r="H11395" s="126" t="s">
        <v>126</v>
      </c>
      <c r="I11395" s="126" t="s">
        <v>126</v>
      </c>
      <c r="J11395" s="126" t="s">
        <v>544</v>
      </c>
      <c r="K11395" s="126" t="s">
        <v>443</v>
      </c>
      <c r="L11395" s="126" t="s">
        <v>545</v>
      </c>
      <c r="M11395" s="130">
        <v>6817.44</v>
      </c>
      <c r="O11395" s="126" t="s">
        <v>365</v>
      </c>
      <c r="P11395" s="130">
        <v>0</v>
      </c>
      <c r="S11395" s="130">
        <v>0</v>
      </c>
      <c r="V11395" s="130">
        <v>11200</v>
      </c>
      <c r="X11395" s="126" t="s">
        <v>469</v>
      </c>
      <c r="Z11395" s="127"/>
      <c r="AA11395" s="128">
        <v>1</v>
      </c>
      <c r="AB11395" s="128">
        <v>60</v>
      </c>
      <c r="AC11395" s="126" t="s">
        <v>366</v>
      </c>
      <c r="AD11395" s="126" t="s">
        <v>21762</v>
      </c>
      <c r="AG11395" s="127"/>
      <c r="AI11395" s="127"/>
    </row>
    <row r="11396" spans="1:35" ht="14.85" customHeight="1">
      <c r="A11396" s="130">
        <v>5014649</v>
      </c>
      <c r="B11396" s="126" t="s">
        <v>413</v>
      </c>
      <c r="C11396" s="126" t="s">
        <v>22140</v>
      </c>
      <c r="D11396" s="126" t="s">
        <v>4268</v>
      </c>
      <c r="E11396" s="126" t="s">
        <v>288</v>
      </c>
      <c r="F11396" s="126" t="s">
        <v>364</v>
      </c>
      <c r="G11396" s="126" t="s">
        <v>417</v>
      </c>
      <c r="H11396" s="126" t="s">
        <v>126</v>
      </c>
      <c r="I11396" s="126" t="s">
        <v>418</v>
      </c>
      <c r="J11396" s="126" t="s">
        <v>544</v>
      </c>
      <c r="K11396" s="126" t="s">
        <v>443</v>
      </c>
      <c r="L11396" s="126" t="s">
        <v>545</v>
      </c>
      <c r="M11396" s="130">
        <v>9739.52</v>
      </c>
      <c r="O11396" s="126" t="s">
        <v>486</v>
      </c>
      <c r="P11396" s="130">
        <v>0</v>
      </c>
      <c r="S11396" s="130">
        <v>0</v>
      </c>
      <c r="V11396" s="130">
        <v>33113.03</v>
      </c>
      <c r="X11396" s="126" t="s">
        <v>549</v>
      </c>
      <c r="Z11396" s="127"/>
      <c r="AA11396" s="128">
        <v>2</v>
      </c>
      <c r="AB11396" s="128">
        <v>60</v>
      </c>
      <c r="AC11396" s="126" t="s">
        <v>366</v>
      </c>
      <c r="AD11396" s="126" t="s">
        <v>21762</v>
      </c>
      <c r="AG11396" s="127"/>
      <c r="AI11396" s="127"/>
    </row>
    <row r="11397" spans="1:35" ht="14.85" customHeight="1">
      <c r="A11397" s="130">
        <v>5014870</v>
      </c>
      <c r="B11397" s="126" t="s">
        <v>413</v>
      </c>
      <c r="C11397" s="126" t="s">
        <v>21380</v>
      </c>
      <c r="D11397" s="126" t="s">
        <v>21381</v>
      </c>
      <c r="E11397" s="126" t="s">
        <v>288</v>
      </c>
      <c r="F11397" s="126" t="s">
        <v>364</v>
      </c>
      <c r="G11397" s="126" t="s">
        <v>417</v>
      </c>
      <c r="H11397" s="126" t="s">
        <v>126</v>
      </c>
      <c r="I11397" s="126" t="s">
        <v>126</v>
      </c>
      <c r="J11397" s="126" t="s">
        <v>484</v>
      </c>
      <c r="K11397" s="126" t="s">
        <v>443</v>
      </c>
      <c r="L11397" s="126" t="s">
        <v>485</v>
      </c>
      <c r="M11397" s="130">
        <v>6817.44</v>
      </c>
      <c r="O11397" s="126" t="s">
        <v>365</v>
      </c>
      <c r="P11397" s="130">
        <v>0</v>
      </c>
      <c r="S11397" s="130">
        <v>0</v>
      </c>
      <c r="V11397" s="130">
        <v>25340</v>
      </c>
      <c r="X11397" s="126" t="s">
        <v>469</v>
      </c>
      <c r="Z11397" s="127"/>
      <c r="AA11397" s="128">
        <v>1</v>
      </c>
      <c r="AB11397" s="128">
        <v>60</v>
      </c>
      <c r="AC11397" s="126" t="s">
        <v>366</v>
      </c>
      <c r="AD11397" s="126" t="s">
        <v>17564</v>
      </c>
      <c r="AG11397" s="127"/>
      <c r="AI11397" s="127"/>
    </row>
    <row r="11398" spans="1:35" ht="14.85" customHeight="1">
      <c r="A11398" s="130">
        <v>5014867</v>
      </c>
      <c r="B11398" s="126" t="s">
        <v>413</v>
      </c>
      <c r="C11398" s="126" t="s">
        <v>21382</v>
      </c>
      <c r="D11398" s="126" t="s">
        <v>21381</v>
      </c>
      <c r="E11398" s="126" t="s">
        <v>288</v>
      </c>
      <c r="F11398" s="126" t="s">
        <v>364</v>
      </c>
      <c r="G11398" s="126" t="s">
        <v>417</v>
      </c>
      <c r="H11398" s="126" t="s">
        <v>126</v>
      </c>
      <c r="I11398" s="126" t="s">
        <v>126</v>
      </c>
      <c r="J11398" s="126" t="s">
        <v>484</v>
      </c>
      <c r="K11398" s="126" t="s">
        <v>443</v>
      </c>
      <c r="L11398" s="126" t="s">
        <v>485</v>
      </c>
      <c r="M11398" s="130">
        <v>6817.44</v>
      </c>
      <c r="O11398" s="126" t="s">
        <v>365</v>
      </c>
      <c r="P11398" s="130">
        <v>0</v>
      </c>
      <c r="S11398" s="130">
        <v>0</v>
      </c>
      <c r="V11398" s="130">
        <v>25340</v>
      </c>
      <c r="X11398" s="126" t="s">
        <v>510</v>
      </c>
      <c r="Z11398" s="127"/>
      <c r="AA11398" s="128">
        <v>2</v>
      </c>
      <c r="AB11398" s="128">
        <v>60</v>
      </c>
      <c r="AC11398" s="126" t="s">
        <v>366</v>
      </c>
      <c r="AD11398" s="126" t="s">
        <v>17564</v>
      </c>
      <c r="AG11398" s="127"/>
      <c r="AI11398" s="127"/>
    </row>
    <row r="11399" spans="1:35" ht="14.85" customHeight="1">
      <c r="A11399" s="130">
        <v>4000125</v>
      </c>
      <c r="B11399" s="126" t="s">
        <v>22141</v>
      </c>
      <c r="C11399" s="126" t="s">
        <v>22142</v>
      </c>
      <c r="D11399" s="126" t="s">
        <v>326</v>
      </c>
      <c r="E11399" s="126" t="s">
        <v>288</v>
      </c>
      <c r="F11399" s="126" t="s">
        <v>300</v>
      </c>
      <c r="I11399" s="126" t="s">
        <v>126</v>
      </c>
      <c r="M11399" s="130">
        <v>0</v>
      </c>
      <c r="N11399" s="126" t="s">
        <v>290</v>
      </c>
      <c r="P11399" s="130">
        <v>0</v>
      </c>
      <c r="Q11399" s="126" t="s">
        <v>290</v>
      </c>
      <c r="S11399" s="130">
        <v>0</v>
      </c>
      <c r="T11399" s="126" t="s">
        <v>290</v>
      </c>
      <c r="V11399" s="127"/>
      <c r="Z11399" s="127" t="s">
        <v>291</v>
      </c>
      <c r="AA11399" s="128"/>
      <c r="AB11399" s="128">
        <v>12</v>
      </c>
      <c r="AD11399" s="126" t="s">
        <v>292</v>
      </c>
      <c r="AG11399" s="127"/>
      <c r="AI11399" s="127"/>
    </row>
    <row r="11400" spans="1:35" ht="14.85" customHeight="1">
      <c r="A11400" s="130">
        <v>4000124</v>
      </c>
      <c r="B11400" s="126" t="s">
        <v>22143</v>
      </c>
      <c r="C11400" s="126" t="s">
        <v>22144</v>
      </c>
      <c r="D11400" s="126" t="s">
        <v>326</v>
      </c>
      <c r="E11400" s="126" t="s">
        <v>288</v>
      </c>
      <c r="F11400" s="126" t="s">
        <v>300</v>
      </c>
      <c r="I11400" s="126" t="s">
        <v>126</v>
      </c>
      <c r="M11400" s="130">
        <v>0</v>
      </c>
      <c r="N11400" s="126" t="s">
        <v>290</v>
      </c>
      <c r="P11400" s="130">
        <v>0</v>
      </c>
      <c r="Q11400" s="126" t="s">
        <v>290</v>
      </c>
      <c r="S11400" s="130">
        <v>0</v>
      </c>
      <c r="T11400" s="126" t="s">
        <v>290</v>
      </c>
      <c r="V11400" s="127"/>
      <c r="Z11400" s="127" t="s">
        <v>291</v>
      </c>
      <c r="AA11400" s="128"/>
      <c r="AB11400" s="128">
        <v>12</v>
      </c>
      <c r="AD11400" s="126" t="s">
        <v>292</v>
      </c>
      <c r="AG11400" s="127"/>
      <c r="AI11400" s="127"/>
    </row>
    <row r="11401" spans="1:35" ht="14.85" customHeight="1">
      <c r="A11401" s="130">
        <v>4000123</v>
      </c>
      <c r="B11401" s="126" t="s">
        <v>22145</v>
      </c>
      <c r="C11401" s="126" t="s">
        <v>22146</v>
      </c>
      <c r="D11401" s="126" t="s">
        <v>326</v>
      </c>
      <c r="E11401" s="126" t="s">
        <v>288</v>
      </c>
      <c r="F11401" s="126" t="s">
        <v>300</v>
      </c>
      <c r="I11401" s="126" t="s">
        <v>126</v>
      </c>
      <c r="M11401" s="130">
        <v>0</v>
      </c>
      <c r="N11401" s="126" t="s">
        <v>290</v>
      </c>
      <c r="P11401" s="130">
        <v>0</v>
      </c>
      <c r="Q11401" s="126" t="s">
        <v>290</v>
      </c>
      <c r="S11401" s="130">
        <v>0</v>
      </c>
      <c r="T11401" s="126" t="s">
        <v>290</v>
      </c>
      <c r="V11401" s="127"/>
      <c r="Z11401" s="127" t="s">
        <v>291</v>
      </c>
      <c r="AA11401" s="128"/>
      <c r="AB11401" s="128">
        <v>12</v>
      </c>
      <c r="AD11401" s="126" t="s">
        <v>292</v>
      </c>
      <c r="AG11401" s="127"/>
      <c r="AI11401" s="127"/>
    </row>
    <row r="11402" spans="1:35" ht="14.85" customHeight="1">
      <c r="A11402" s="130">
        <v>4000122</v>
      </c>
      <c r="B11402" s="126" t="s">
        <v>22147</v>
      </c>
      <c r="C11402" s="126" t="s">
        <v>22148</v>
      </c>
      <c r="D11402" s="126" t="s">
        <v>326</v>
      </c>
      <c r="E11402" s="126" t="s">
        <v>288</v>
      </c>
      <c r="F11402" s="126" t="s">
        <v>300</v>
      </c>
      <c r="I11402" s="126" t="s">
        <v>126</v>
      </c>
      <c r="M11402" s="130">
        <v>0</v>
      </c>
      <c r="N11402" s="126" t="s">
        <v>290</v>
      </c>
      <c r="P11402" s="130">
        <v>0</v>
      </c>
      <c r="Q11402" s="126" t="s">
        <v>290</v>
      </c>
      <c r="S11402" s="130">
        <v>0</v>
      </c>
      <c r="T11402" s="126" t="s">
        <v>290</v>
      </c>
      <c r="V11402" s="127"/>
      <c r="Z11402" s="127" t="s">
        <v>291</v>
      </c>
      <c r="AA11402" s="128"/>
      <c r="AB11402" s="128">
        <v>12</v>
      </c>
      <c r="AD11402" s="126" t="s">
        <v>292</v>
      </c>
      <c r="AG11402" s="127"/>
      <c r="AI11402" s="127"/>
    </row>
    <row r="11403" spans="1:35" ht="14.85" customHeight="1">
      <c r="A11403" s="130">
        <v>4000121</v>
      </c>
      <c r="B11403" s="126" t="s">
        <v>22149</v>
      </c>
      <c r="C11403" s="126" t="s">
        <v>22150</v>
      </c>
      <c r="D11403" s="126" t="s">
        <v>299</v>
      </c>
      <c r="E11403" s="126" t="s">
        <v>288</v>
      </c>
      <c r="F11403" s="126" t="s">
        <v>300</v>
      </c>
      <c r="I11403" s="126" t="s">
        <v>126</v>
      </c>
      <c r="M11403" s="130">
        <v>7304.64</v>
      </c>
      <c r="N11403" s="126" t="s">
        <v>290</v>
      </c>
      <c r="O11403" s="126" t="s">
        <v>301</v>
      </c>
      <c r="P11403" s="130">
        <v>0</v>
      </c>
      <c r="Q11403" s="126" t="s">
        <v>290</v>
      </c>
      <c r="S11403" s="130">
        <v>0</v>
      </c>
      <c r="T11403" s="126" t="s">
        <v>290</v>
      </c>
      <c r="V11403" s="127"/>
      <c r="Z11403" s="127"/>
      <c r="AA11403" s="128"/>
      <c r="AB11403" s="128">
        <v>12</v>
      </c>
      <c r="AD11403" s="126" t="s">
        <v>292</v>
      </c>
      <c r="AG11403" s="127"/>
      <c r="AI11403" s="127"/>
    </row>
    <row r="11404" spans="1:35" ht="14.85" customHeight="1">
      <c r="A11404" s="130">
        <v>4000120</v>
      </c>
      <c r="B11404" s="126" t="s">
        <v>22151</v>
      </c>
      <c r="C11404" s="126" t="s">
        <v>22152</v>
      </c>
      <c r="D11404" s="126" t="s">
        <v>22153</v>
      </c>
      <c r="E11404" s="126" t="s">
        <v>288</v>
      </c>
      <c r="F11404" s="126" t="s">
        <v>300</v>
      </c>
      <c r="I11404" s="126" t="s">
        <v>126</v>
      </c>
      <c r="M11404" s="130">
        <v>7304.64</v>
      </c>
      <c r="N11404" s="126" t="s">
        <v>290</v>
      </c>
      <c r="O11404" s="126" t="s">
        <v>301</v>
      </c>
      <c r="P11404" s="130">
        <v>0</v>
      </c>
      <c r="Q11404" s="126" t="s">
        <v>290</v>
      </c>
      <c r="S11404" s="130">
        <v>0</v>
      </c>
      <c r="T11404" s="126" t="s">
        <v>290</v>
      </c>
      <c r="V11404" s="127"/>
      <c r="Z11404" s="127"/>
      <c r="AA11404" s="128"/>
      <c r="AB11404" s="128">
        <v>12</v>
      </c>
      <c r="AD11404" s="126" t="s">
        <v>292</v>
      </c>
      <c r="AG11404" s="127"/>
      <c r="AI11404" s="127"/>
    </row>
    <row r="11405" spans="1:35" ht="14.85" customHeight="1">
      <c r="A11405" s="130">
        <v>4000119</v>
      </c>
      <c r="B11405" s="126" t="s">
        <v>22154</v>
      </c>
      <c r="C11405" s="126" t="s">
        <v>22152</v>
      </c>
      <c r="D11405" s="126" t="s">
        <v>22155</v>
      </c>
      <c r="E11405" s="126" t="s">
        <v>288</v>
      </c>
      <c r="F11405" s="126" t="s">
        <v>300</v>
      </c>
      <c r="I11405" s="126" t="s">
        <v>126</v>
      </c>
      <c r="M11405" s="130">
        <v>6817.44</v>
      </c>
      <c r="N11405" s="126" t="s">
        <v>290</v>
      </c>
      <c r="O11405" s="126" t="s">
        <v>301</v>
      </c>
      <c r="P11405" s="130">
        <v>0</v>
      </c>
      <c r="Q11405" s="126" t="s">
        <v>290</v>
      </c>
      <c r="S11405" s="130">
        <v>0</v>
      </c>
      <c r="T11405" s="126" t="s">
        <v>290</v>
      </c>
      <c r="V11405" s="127"/>
      <c r="Z11405" s="127"/>
      <c r="AA11405" s="128"/>
      <c r="AB11405" s="128">
        <v>12</v>
      </c>
      <c r="AD11405" s="126" t="s">
        <v>292</v>
      </c>
      <c r="AG11405" s="127"/>
      <c r="AI11405" s="127"/>
    </row>
    <row r="11406" spans="1:35" ht="14.85" customHeight="1">
      <c r="A11406" s="130">
        <v>4000118</v>
      </c>
      <c r="B11406" s="126" t="s">
        <v>22156</v>
      </c>
      <c r="C11406" s="126" t="s">
        <v>22152</v>
      </c>
      <c r="D11406" s="126" t="s">
        <v>22157</v>
      </c>
      <c r="E11406" s="126" t="s">
        <v>288</v>
      </c>
      <c r="F11406" s="126" t="s">
        <v>300</v>
      </c>
      <c r="I11406" s="126" t="s">
        <v>126</v>
      </c>
      <c r="M11406" s="130">
        <v>5356.96</v>
      </c>
      <c r="N11406" s="126" t="s">
        <v>290</v>
      </c>
      <c r="O11406" s="126" t="s">
        <v>301</v>
      </c>
      <c r="P11406" s="130">
        <v>0</v>
      </c>
      <c r="Q11406" s="126" t="s">
        <v>290</v>
      </c>
      <c r="S11406" s="130">
        <v>0</v>
      </c>
      <c r="T11406" s="126" t="s">
        <v>290</v>
      </c>
      <c r="V11406" s="127"/>
      <c r="Z11406" s="127"/>
      <c r="AA11406" s="128"/>
      <c r="AB11406" s="128">
        <v>12</v>
      </c>
      <c r="AD11406" s="126" t="s">
        <v>292</v>
      </c>
      <c r="AG11406" s="127"/>
      <c r="AI11406" s="127"/>
    </row>
    <row r="11407" spans="1:35" ht="14.85" customHeight="1">
      <c r="A11407" s="130">
        <v>4000117</v>
      </c>
      <c r="B11407" s="126" t="s">
        <v>22158</v>
      </c>
      <c r="C11407" s="126" t="s">
        <v>22152</v>
      </c>
      <c r="D11407" s="126" t="s">
        <v>299</v>
      </c>
      <c r="E11407" s="126" t="s">
        <v>288</v>
      </c>
      <c r="F11407" s="126" t="s">
        <v>300</v>
      </c>
      <c r="I11407" s="126" t="s">
        <v>126</v>
      </c>
      <c r="M11407" s="130">
        <v>4187.68</v>
      </c>
      <c r="N11407" s="126" t="s">
        <v>290</v>
      </c>
      <c r="O11407" s="126" t="s">
        <v>301</v>
      </c>
      <c r="P11407" s="130">
        <v>0</v>
      </c>
      <c r="Q11407" s="126" t="s">
        <v>290</v>
      </c>
      <c r="S11407" s="130">
        <v>0</v>
      </c>
      <c r="T11407" s="126" t="s">
        <v>290</v>
      </c>
      <c r="V11407" s="127"/>
      <c r="Z11407" s="127"/>
      <c r="AA11407" s="128"/>
      <c r="AB11407" s="128">
        <v>12</v>
      </c>
      <c r="AD11407" s="126" t="s">
        <v>292</v>
      </c>
      <c r="AG11407" s="127"/>
      <c r="AI11407" s="127"/>
    </row>
    <row r="11408" spans="1:35" ht="14.85" customHeight="1">
      <c r="A11408" s="130">
        <v>4000116</v>
      </c>
      <c r="B11408" s="126" t="s">
        <v>22159</v>
      </c>
      <c r="C11408" s="126" t="s">
        <v>18917</v>
      </c>
      <c r="D11408" s="126" t="s">
        <v>22160</v>
      </c>
      <c r="E11408" s="126" t="s">
        <v>288</v>
      </c>
      <c r="F11408" s="126" t="s">
        <v>300</v>
      </c>
      <c r="I11408" s="126" t="s">
        <v>126</v>
      </c>
      <c r="M11408" s="130">
        <v>4625.6000000000004</v>
      </c>
      <c r="N11408" s="126" t="s">
        <v>290</v>
      </c>
      <c r="O11408" s="126" t="s">
        <v>301</v>
      </c>
      <c r="P11408" s="130">
        <v>0</v>
      </c>
      <c r="Q11408" s="126" t="s">
        <v>290</v>
      </c>
      <c r="S11408" s="130">
        <v>0</v>
      </c>
      <c r="T11408" s="126" t="s">
        <v>290</v>
      </c>
      <c r="V11408" s="127"/>
      <c r="Z11408" s="127"/>
      <c r="AA11408" s="128"/>
      <c r="AB11408" s="128">
        <v>12</v>
      </c>
      <c r="AD11408" s="126" t="s">
        <v>292</v>
      </c>
      <c r="AG11408" s="127"/>
      <c r="AI11408" s="127"/>
    </row>
    <row r="11409" spans="1:35" ht="14.85" customHeight="1">
      <c r="A11409" s="130">
        <v>4000115</v>
      </c>
      <c r="B11409" s="126" t="s">
        <v>22161</v>
      </c>
      <c r="C11409" s="126" t="s">
        <v>22162</v>
      </c>
      <c r="D11409" s="126" t="s">
        <v>18918</v>
      </c>
      <c r="E11409" s="126" t="s">
        <v>288</v>
      </c>
      <c r="F11409" s="126" t="s">
        <v>300</v>
      </c>
      <c r="I11409" s="126" t="s">
        <v>126</v>
      </c>
      <c r="M11409" s="130">
        <v>4967.2</v>
      </c>
      <c r="N11409" s="126" t="s">
        <v>290</v>
      </c>
      <c r="O11409" s="126" t="s">
        <v>301</v>
      </c>
      <c r="P11409" s="130">
        <v>0</v>
      </c>
      <c r="Q11409" s="126" t="s">
        <v>290</v>
      </c>
      <c r="S11409" s="130">
        <v>0</v>
      </c>
      <c r="T11409" s="126" t="s">
        <v>290</v>
      </c>
      <c r="V11409" s="127"/>
      <c r="Z11409" s="127"/>
      <c r="AA11409" s="128"/>
      <c r="AB11409" s="128">
        <v>12</v>
      </c>
      <c r="AD11409" s="126" t="s">
        <v>292</v>
      </c>
      <c r="AG11409" s="127"/>
      <c r="AI11409" s="127"/>
    </row>
    <row r="11410" spans="1:35" ht="14.85" customHeight="1">
      <c r="A11410" s="130">
        <v>4000045</v>
      </c>
      <c r="B11410" s="126" t="s">
        <v>22163</v>
      </c>
      <c r="C11410" s="126" t="s">
        <v>311</v>
      </c>
      <c r="D11410" s="126" t="s">
        <v>342</v>
      </c>
      <c r="E11410" s="126" t="s">
        <v>288</v>
      </c>
      <c r="F11410" s="126" t="s">
        <v>289</v>
      </c>
      <c r="I11410" s="126" t="s">
        <v>308</v>
      </c>
      <c r="M11410" s="130">
        <v>0</v>
      </c>
      <c r="P11410" s="130">
        <v>0</v>
      </c>
      <c r="S11410" s="130">
        <v>0</v>
      </c>
      <c r="V11410" s="127"/>
      <c r="Z11410" s="127" t="s">
        <v>312</v>
      </c>
      <c r="AA11410" s="128"/>
      <c r="AB11410" s="128">
        <v>12</v>
      </c>
      <c r="AD11410" s="126" t="s">
        <v>292</v>
      </c>
      <c r="AG11410" s="127"/>
      <c r="AI11410" s="127"/>
    </row>
    <row r="11411" spans="1:35" ht="14.85" customHeight="1">
      <c r="A11411" s="130">
        <v>4000044</v>
      </c>
      <c r="B11411" s="126" t="s">
        <v>22164</v>
      </c>
      <c r="C11411" s="126" t="s">
        <v>22165</v>
      </c>
      <c r="D11411" s="126" t="s">
        <v>22166</v>
      </c>
      <c r="E11411" s="126" t="s">
        <v>288</v>
      </c>
      <c r="F11411" s="126" t="s">
        <v>289</v>
      </c>
      <c r="I11411" s="126" t="s">
        <v>126</v>
      </c>
      <c r="M11411" s="130">
        <v>0</v>
      </c>
      <c r="N11411" s="126" t="s">
        <v>290</v>
      </c>
      <c r="P11411" s="130">
        <v>0</v>
      </c>
      <c r="Q11411" s="126" t="s">
        <v>290</v>
      </c>
      <c r="S11411" s="130">
        <v>0</v>
      </c>
      <c r="T11411" s="126" t="s">
        <v>290</v>
      </c>
      <c r="V11411" s="127"/>
      <c r="Z11411" s="127"/>
      <c r="AA11411" s="128"/>
      <c r="AB11411" s="128">
        <v>12</v>
      </c>
      <c r="AD11411" s="126" t="s">
        <v>292</v>
      </c>
      <c r="AG11411" s="127"/>
      <c r="AI11411" s="127"/>
    </row>
    <row r="11412" spans="1:35" ht="14.85" customHeight="1">
      <c r="A11412" s="130">
        <v>4000043</v>
      </c>
      <c r="B11412" s="126" t="s">
        <v>22167</v>
      </c>
      <c r="C11412" s="126" t="s">
        <v>22168</v>
      </c>
      <c r="D11412" s="126" t="s">
        <v>22169</v>
      </c>
      <c r="E11412" s="126" t="s">
        <v>288</v>
      </c>
      <c r="F11412" s="126" t="s">
        <v>289</v>
      </c>
      <c r="I11412" s="126" t="s">
        <v>126</v>
      </c>
      <c r="M11412" s="130">
        <v>0</v>
      </c>
      <c r="N11412" s="126" t="s">
        <v>290</v>
      </c>
      <c r="P11412" s="130">
        <v>0</v>
      </c>
      <c r="Q11412" s="126" t="s">
        <v>290</v>
      </c>
      <c r="S11412" s="130">
        <v>0</v>
      </c>
      <c r="T11412" s="126" t="s">
        <v>290</v>
      </c>
      <c r="V11412" s="127"/>
      <c r="Z11412" s="127" t="s">
        <v>291</v>
      </c>
      <c r="AA11412" s="128"/>
      <c r="AB11412" s="128">
        <v>72</v>
      </c>
      <c r="AD11412" s="126" t="s">
        <v>292</v>
      </c>
      <c r="AG11412" s="127"/>
      <c r="AI11412" s="127"/>
    </row>
    <row r="11413" spans="1:35" ht="14.85" customHeight="1">
      <c r="A11413" s="130">
        <v>4000042</v>
      </c>
      <c r="B11413" s="126" t="s">
        <v>22170</v>
      </c>
      <c r="C11413" s="126" t="s">
        <v>381</v>
      </c>
      <c r="D11413" s="126" t="s">
        <v>22171</v>
      </c>
      <c r="E11413" s="126" t="s">
        <v>288</v>
      </c>
      <c r="F11413" s="126" t="s">
        <v>289</v>
      </c>
      <c r="I11413" s="126" t="s">
        <v>126</v>
      </c>
      <c r="M11413" s="130">
        <v>0</v>
      </c>
      <c r="N11413" s="126" t="s">
        <v>290</v>
      </c>
      <c r="P11413" s="130">
        <v>0</v>
      </c>
      <c r="Q11413" s="126" t="s">
        <v>290</v>
      </c>
      <c r="S11413" s="130">
        <v>0</v>
      </c>
      <c r="T11413" s="126" t="s">
        <v>290</v>
      </c>
      <c r="V11413" s="127"/>
      <c r="Z11413" s="127" t="s">
        <v>291</v>
      </c>
      <c r="AA11413" s="128"/>
      <c r="AB11413" s="128">
        <v>24</v>
      </c>
      <c r="AD11413" s="126" t="s">
        <v>292</v>
      </c>
      <c r="AG11413" s="127"/>
      <c r="AI11413" s="127"/>
    </row>
    <row r="11414" spans="1:35" ht="14.85" customHeight="1">
      <c r="A11414" s="130">
        <v>4000041</v>
      </c>
      <c r="B11414" s="126" t="s">
        <v>22172</v>
      </c>
      <c r="C11414" s="126" t="s">
        <v>381</v>
      </c>
      <c r="D11414" s="126" t="s">
        <v>22173</v>
      </c>
      <c r="E11414" s="126" t="s">
        <v>288</v>
      </c>
      <c r="F11414" s="126" t="s">
        <v>289</v>
      </c>
      <c r="I11414" s="126" t="s">
        <v>126</v>
      </c>
      <c r="M11414" s="130">
        <v>0</v>
      </c>
      <c r="N11414" s="126" t="s">
        <v>290</v>
      </c>
      <c r="P11414" s="130">
        <v>0</v>
      </c>
      <c r="Q11414" s="126" t="s">
        <v>290</v>
      </c>
      <c r="S11414" s="130">
        <v>0</v>
      </c>
      <c r="T11414" s="126" t="s">
        <v>290</v>
      </c>
      <c r="V11414" s="127"/>
      <c r="Z11414" s="127" t="s">
        <v>291</v>
      </c>
      <c r="AA11414" s="128"/>
      <c r="AB11414" s="128">
        <v>24</v>
      </c>
      <c r="AD11414" s="126" t="s">
        <v>292</v>
      </c>
      <c r="AG11414" s="127"/>
      <c r="AI11414" s="127"/>
    </row>
    <row r="11415" spans="1:35" ht="14.85" customHeight="1">
      <c r="A11415" s="130">
        <v>4000039</v>
      </c>
      <c r="B11415" s="126" t="s">
        <v>22174</v>
      </c>
      <c r="C11415" s="126" t="s">
        <v>381</v>
      </c>
      <c r="D11415" s="126" t="s">
        <v>287</v>
      </c>
      <c r="E11415" s="126" t="s">
        <v>288</v>
      </c>
      <c r="F11415" s="126" t="s">
        <v>289</v>
      </c>
      <c r="I11415" s="126" t="s">
        <v>126</v>
      </c>
      <c r="M11415" s="130">
        <v>0</v>
      </c>
      <c r="N11415" s="126" t="s">
        <v>290</v>
      </c>
      <c r="P11415" s="130">
        <v>0</v>
      </c>
      <c r="Q11415" s="126" t="s">
        <v>290</v>
      </c>
      <c r="S11415" s="130">
        <v>0</v>
      </c>
      <c r="T11415" s="126" t="s">
        <v>290</v>
      </c>
      <c r="V11415" s="127"/>
      <c r="Z11415" s="127" t="s">
        <v>291</v>
      </c>
      <c r="AA11415" s="128"/>
      <c r="AB11415" s="128">
        <v>24</v>
      </c>
      <c r="AD11415" s="126" t="s">
        <v>292</v>
      </c>
      <c r="AG11415" s="127"/>
      <c r="AI11415" s="127"/>
    </row>
    <row r="11416" spans="1:35" ht="14.85" customHeight="1">
      <c r="A11416" s="130">
        <v>4000038</v>
      </c>
      <c r="B11416" s="126" t="s">
        <v>22175</v>
      </c>
      <c r="C11416" s="126" t="s">
        <v>381</v>
      </c>
      <c r="D11416" s="126" t="s">
        <v>22176</v>
      </c>
      <c r="E11416" s="126" t="s">
        <v>288</v>
      </c>
      <c r="F11416" s="126" t="s">
        <v>289</v>
      </c>
      <c r="I11416" s="126" t="s">
        <v>126</v>
      </c>
      <c r="M11416" s="130">
        <v>0</v>
      </c>
      <c r="N11416" s="126" t="s">
        <v>290</v>
      </c>
      <c r="P11416" s="130">
        <v>0</v>
      </c>
      <c r="Q11416" s="126" t="s">
        <v>290</v>
      </c>
      <c r="S11416" s="130">
        <v>0</v>
      </c>
      <c r="T11416" s="126" t="s">
        <v>290</v>
      </c>
      <c r="V11416" s="127"/>
      <c r="Z11416" s="127" t="s">
        <v>291</v>
      </c>
      <c r="AA11416" s="128"/>
      <c r="AB11416" s="128"/>
      <c r="AD11416" s="126" t="s">
        <v>292</v>
      </c>
      <c r="AG11416" s="127"/>
      <c r="AI11416" s="127"/>
    </row>
    <row r="11417" spans="1:35" ht="14.85" customHeight="1">
      <c r="A11417" s="130">
        <v>4000037</v>
      </c>
      <c r="B11417" s="126" t="s">
        <v>22177</v>
      </c>
      <c r="C11417" s="126" t="s">
        <v>22178</v>
      </c>
      <c r="D11417" s="126" t="s">
        <v>22171</v>
      </c>
      <c r="E11417" s="126" t="s">
        <v>288</v>
      </c>
      <c r="F11417" s="126" t="s">
        <v>289</v>
      </c>
      <c r="I11417" s="126" t="s">
        <v>126</v>
      </c>
      <c r="M11417" s="130">
        <v>0</v>
      </c>
      <c r="N11417" s="126" t="s">
        <v>290</v>
      </c>
      <c r="P11417" s="130">
        <v>0</v>
      </c>
      <c r="Q11417" s="126" t="s">
        <v>290</v>
      </c>
      <c r="S11417" s="130">
        <v>0</v>
      </c>
      <c r="T11417" s="126" t="s">
        <v>290</v>
      </c>
      <c r="V11417" s="127"/>
      <c r="Z11417" s="127" t="s">
        <v>291</v>
      </c>
      <c r="AA11417" s="128"/>
      <c r="AB11417" s="128">
        <v>24</v>
      </c>
      <c r="AD11417" s="126" t="s">
        <v>292</v>
      </c>
      <c r="AG11417" s="127"/>
      <c r="AI11417" s="127"/>
    </row>
    <row r="11418" spans="1:35" ht="14.85" customHeight="1">
      <c r="A11418" s="130">
        <v>4000036</v>
      </c>
      <c r="B11418" s="126" t="s">
        <v>22179</v>
      </c>
      <c r="C11418" s="126" t="s">
        <v>22178</v>
      </c>
      <c r="D11418" s="126" t="s">
        <v>22173</v>
      </c>
      <c r="E11418" s="126" t="s">
        <v>288</v>
      </c>
      <c r="F11418" s="126" t="s">
        <v>289</v>
      </c>
      <c r="I11418" s="126" t="s">
        <v>126</v>
      </c>
      <c r="M11418" s="130">
        <v>0</v>
      </c>
      <c r="N11418" s="126" t="s">
        <v>290</v>
      </c>
      <c r="P11418" s="130">
        <v>0</v>
      </c>
      <c r="Q11418" s="126" t="s">
        <v>290</v>
      </c>
      <c r="S11418" s="130">
        <v>0</v>
      </c>
      <c r="T11418" s="126" t="s">
        <v>290</v>
      </c>
      <c r="V11418" s="127"/>
      <c r="Z11418" s="127" t="s">
        <v>291</v>
      </c>
      <c r="AA11418" s="128"/>
      <c r="AB11418" s="128">
        <v>24</v>
      </c>
      <c r="AD11418" s="126" t="s">
        <v>292</v>
      </c>
      <c r="AG11418" s="127"/>
      <c r="AI11418" s="127"/>
    </row>
    <row r="11419" spans="1:35" ht="14.85" customHeight="1">
      <c r="A11419" s="130">
        <v>4000035</v>
      </c>
      <c r="B11419" s="126" t="s">
        <v>22180</v>
      </c>
      <c r="C11419" s="126" t="s">
        <v>22178</v>
      </c>
      <c r="D11419" s="126" t="s">
        <v>382</v>
      </c>
      <c r="E11419" s="126" t="s">
        <v>288</v>
      </c>
      <c r="F11419" s="126" t="s">
        <v>289</v>
      </c>
      <c r="I11419" s="126" t="s">
        <v>126</v>
      </c>
      <c r="M11419" s="130">
        <v>0</v>
      </c>
      <c r="N11419" s="126" t="s">
        <v>290</v>
      </c>
      <c r="P11419" s="130">
        <v>0</v>
      </c>
      <c r="Q11419" s="126" t="s">
        <v>290</v>
      </c>
      <c r="S11419" s="130">
        <v>0</v>
      </c>
      <c r="T11419" s="126" t="s">
        <v>290</v>
      </c>
      <c r="V11419" s="127"/>
      <c r="Z11419" s="127" t="s">
        <v>291</v>
      </c>
      <c r="AA11419" s="128"/>
      <c r="AB11419" s="128">
        <v>24</v>
      </c>
      <c r="AD11419" s="126" t="s">
        <v>292</v>
      </c>
      <c r="AG11419" s="127"/>
      <c r="AI11419" s="127"/>
    </row>
    <row r="11420" spans="1:35" ht="14.85" customHeight="1">
      <c r="A11420" s="130">
        <v>4000034</v>
      </c>
      <c r="B11420" s="126" t="s">
        <v>22181</v>
      </c>
      <c r="C11420" s="126" t="s">
        <v>22178</v>
      </c>
      <c r="D11420" s="126" t="s">
        <v>287</v>
      </c>
      <c r="E11420" s="126" t="s">
        <v>288</v>
      </c>
      <c r="F11420" s="126" t="s">
        <v>289</v>
      </c>
      <c r="I11420" s="126" t="s">
        <v>126</v>
      </c>
      <c r="M11420" s="130">
        <v>0</v>
      </c>
      <c r="N11420" s="126" t="s">
        <v>290</v>
      </c>
      <c r="P11420" s="130">
        <v>0</v>
      </c>
      <c r="Q11420" s="126" t="s">
        <v>290</v>
      </c>
      <c r="S11420" s="130">
        <v>0</v>
      </c>
      <c r="T11420" s="126" t="s">
        <v>290</v>
      </c>
      <c r="V11420" s="127"/>
      <c r="Z11420" s="127" t="s">
        <v>291</v>
      </c>
      <c r="AA11420" s="128"/>
      <c r="AB11420" s="128">
        <v>24</v>
      </c>
      <c r="AD11420" s="126" t="s">
        <v>292</v>
      </c>
      <c r="AG11420" s="127"/>
      <c r="AI11420" s="127"/>
    </row>
    <row r="11421" spans="1:35" ht="14.85" customHeight="1">
      <c r="A11421" s="130">
        <v>4000033</v>
      </c>
      <c r="B11421" s="126" t="s">
        <v>22182</v>
      </c>
      <c r="C11421" s="126" t="s">
        <v>22178</v>
      </c>
      <c r="D11421" s="126" t="s">
        <v>22176</v>
      </c>
      <c r="E11421" s="126" t="s">
        <v>288</v>
      </c>
      <c r="F11421" s="126" t="s">
        <v>289</v>
      </c>
      <c r="I11421" s="126" t="s">
        <v>126</v>
      </c>
      <c r="M11421" s="130">
        <v>0</v>
      </c>
      <c r="N11421" s="126" t="s">
        <v>290</v>
      </c>
      <c r="P11421" s="130">
        <v>0</v>
      </c>
      <c r="Q11421" s="126" t="s">
        <v>290</v>
      </c>
      <c r="S11421" s="130">
        <v>0</v>
      </c>
      <c r="T11421" s="126" t="s">
        <v>290</v>
      </c>
      <c r="V11421" s="127"/>
      <c r="Z11421" s="127" t="s">
        <v>291</v>
      </c>
      <c r="AA11421" s="128"/>
      <c r="AB11421" s="128"/>
      <c r="AD11421" s="126" t="s">
        <v>292</v>
      </c>
      <c r="AG11421" s="127"/>
      <c r="AI11421" s="127"/>
    </row>
    <row r="11422" spans="1:35" ht="14.85" customHeight="1">
      <c r="A11422" s="130">
        <v>4000032</v>
      </c>
      <c r="B11422" s="126" t="s">
        <v>22183</v>
      </c>
      <c r="C11422" s="126" t="s">
        <v>22184</v>
      </c>
      <c r="D11422" s="126" t="s">
        <v>22171</v>
      </c>
      <c r="E11422" s="126" t="s">
        <v>288</v>
      </c>
      <c r="F11422" s="126" t="s">
        <v>289</v>
      </c>
      <c r="I11422" s="126" t="s">
        <v>126</v>
      </c>
      <c r="M11422" s="130">
        <v>0</v>
      </c>
      <c r="N11422" s="126" t="s">
        <v>290</v>
      </c>
      <c r="P11422" s="130">
        <v>0</v>
      </c>
      <c r="Q11422" s="126" t="s">
        <v>290</v>
      </c>
      <c r="S11422" s="130">
        <v>0</v>
      </c>
      <c r="T11422" s="126" t="s">
        <v>290</v>
      </c>
      <c r="V11422" s="127"/>
      <c r="Z11422" s="127" t="s">
        <v>291</v>
      </c>
      <c r="AA11422" s="128"/>
      <c r="AB11422" s="128">
        <v>24</v>
      </c>
      <c r="AD11422" s="126" t="s">
        <v>292</v>
      </c>
      <c r="AG11422" s="127"/>
      <c r="AI11422" s="127"/>
    </row>
    <row r="11423" spans="1:35" ht="14.85" customHeight="1">
      <c r="A11423" s="130">
        <v>4000031</v>
      </c>
      <c r="B11423" s="126" t="s">
        <v>22185</v>
      </c>
      <c r="C11423" s="126" t="s">
        <v>22184</v>
      </c>
      <c r="D11423" s="126" t="s">
        <v>22173</v>
      </c>
      <c r="E11423" s="126" t="s">
        <v>288</v>
      </c>
      <c r="F11423" s="126" t="s">
        <v>289</v>
      </c>
      <c r="I11423" s="126" t="s">
        <v>126</v>
      </c>
      <c r="M11423" s="130">
        <v>0</v>
      </c>
      <c r="N11423" s="126" t="s">
        <v>290</v>
      </c>
      <c r="P11423" s="130">
        <v>0</v>
      </c>
      <c r="Q11423" s="126" t="s">
        <v>290</v>
      </c>
      <c r="S11423" s="130">
        <v>0</v>
      </c>
      <c r="T11423" s="126" t="s">
        <v>290</v>
      </c>
      <c r="V11423" s="127"/>
      <c r="Z11423" s="127" t="s">
        <v>291</v>
      </c>
      <c r="AA11423" s="128"/>
      <c r="AB11423" s="128">
        <v>24</v>
      </c>
      <c r="AD11423" s="126" t="s">
        <v>292</v>
      </c>
      <c r="AG11423" s="127"/>
      <c r="AI11423" s="127"/>
    </row>
    <row r="11424" spans="1:35" ht="14.85" customHeight="1">
      <c r="A11424" s="130">
        <v>4000030</v>
      </c>
      <c r="B11424" s="126" t="s">
        <v>22186</v>
      </c>
      <c r="C11424" s="126" t="s">
        <v>22184</v>
      </c>
      <c r="D11424" s="126" t="s">
        <v>382</v>
      </c>
      <c r="E11424" s="126" t="s">
        <v>288</v>
      </c>
      <c r="F11424" s="126" t="s">
        <v>289</v>
      </c>
      <c r="I11424" s="126" t="s">
        <v>126</v>
      </c>
      <c r="M11424" s="130">
        <v>0</v>
      </c>
      <c r="N11424" s="126" t="s">
        <v>290</v>
      </c>
      <c r="P11424" s="130">
        <v>0</v>
      </c>
      <c r="Q11424" s="126" t="s">
        <v>290</v>
      </c>
      <c r="S11424" s="130">
        <v>0</v>
      </c>
      <c r="T11424" s="126" t="s">
        <v>290</v>
      </c>
      <c r="V11424" s="127"/>
      <c r="Z11424" s="127" t="s">
        <v>291</v>
      </c>
      <c r="AA11424" s="128"/>
      <c r="AB11424" s="128">
        <v>24</v>
      </c>
      <c r="AD11424" s="126" t="s">
        <v>292</v>
      </c>
      <c r="AG11424" s="127"/>
      <c r="AI11424" s="127"/>
    </row>
    <row r="11425" spans="1:35" ht="14.85" customHeight="1">
      <c r="A11425" s="130">
        <v>4000029</v>
      </c>
      <c r="B11425" s="126" t="s">
        <v>22187</v>
      </c>
      <c r="C11425" s="126" t="s">
        <v>22184</v>
      </c>
      <c r="D11425" s="126" t="s">
        <v>287</v>
      </c>
      <c r="E11425" s="126" t="s">
        <v>288</v>
      </c>
      <c r="F11425" s="126" t="s">
        <v>289</v>
      </c>
      <c r="I11425" s="126" t="s">
        <v>126</v>
      </c>
      <c r="M11425" s="130">
        <v>0</v>
      </c>
      <c r="N11425" s="126" t="s">
        <v>290</v>
      </c>
      <c r="P11425" s="130">
        <v>0</v>
      </c>
      <c r="Q11425" s="126" t="s">
        <v>290</v>
      </c>
      <c r="S11425" s="130">
        <v>0</v>
      </c>
      <c r="T11425" s="126" t="s">
        <v>290</v>
      </c>
      <c r="V11425" s="127"/>
      <c r="Z11425" s="127" t="s">
        <v>291</v>
      </c>
      <c r="AA11425" s="128"/>
      <c r="AB11425" s="128">
        <v>24</v>
      </c>
      <c r="AD11425" s="126" t="s">
        <v>292</v>
      </c>
      <c r="AG11425" s="127"/>
      <c r="AI11425" s="127"/>
    </row>
    <row r="11426" spans="1:35" ht="14.85" customHeight="1">
      <c r="A11426" s="130">
        <v>4000028</v>
      </c>
      <c r="B11426" s="126" t="s">
        <v>22188</v>
      </c>
      <c r="C11426" s="126" t="s">
        <v>22184</v>
      </c>
      <c r="D11426" s="126" t="s">
        <v>22176</v>
      </c>
      <c r="E11426" s="126" t="s">
        <v>288</v>
      </c>
      <c r="F11426" s="126" t="s">
        <v>289</v>
      </c>
      <c r="I11426" s="126" t="s">
        <v>126</v>
      </c>
      <c r="M11426" s="130">
        <v>0</v>
      </c>
      <c r="N11426" s="126" t="s">
        <v>290</v>
      </c>
      <c r="P11426" s="130">
        <v>0</v>
      </c>
      <c r="Q11426" s="126" t="s">
        <v>290</v>
      </c>
      <c r="S11426" s="130">
        <v>0</v>
      </c>
      <c r="T11426" s="126" t="s">
        <v>290</v>
      </c>
      <c r="V11426" s="127"/>
      <c r="Z11426" s="127" t="s">
        <v>291</v>
      </c>
      <c r="AA11426" s="128"/>
      <c r="AB11426" s="128"/>
      <c r="AD11426" s="126" t="s">
        <v>292</v>
      </c>
      <c r="AG11426" s="127"/>
      <c r="AI11426" s="127"/>
    </row>
    <row r="11427" spans="1:35" ht="14.85" customHeight="1">
      <c r="A11427" s="130">
        <v>4000027</v>
      </c>
      <c r="B11427" s="126" t="s">
        <v>22189</v>
      </c>
      <c r="C11427" s="126" t="s">
        <v>286</v>
      </c>
      <c r="D11427" s="126" t="s">
        <v>22171</v>
      </c>
      <c r="E11427" s="126" t="s">
        <v>288</v>
      </c>
      <c r="F11427" s="126" t="s">
        <v>289</v>
      </c>
      <c r="I11427" s="126" t="s">
        <v>126</v>
      </c>
      <c r="M11427" s="130">
        <v>0</v>
      </c>
      <c r="N11427" s="126" t="s">
        <v>290</v>
      </c>
      <c r="P11427" s="130">
        <v>0</v>
      </c>
      <c r="Q11427" s="126" t="s">
        <v>290</v>
      </c>
      <c r="S11427" s="130">
        <v>0</v>
      </c>
      <c r="T11427" s="126" t="s">
        <v>290</v>
      </c>
      <c r="V11427" s="127"/>
      <c r="Z11427" s="127" t="s">
        <v>291</v>
      </c>
      <c r="AA11427" s="128"/>
      <c r="AB11427" s="128">
        <v>24</v>
      </c>
      <c r="AD11427" s="126" t="s">
        <v>292</v>
      </c>
      <c r="AG11427" s="127"/>
      <c r="AI11427" s="127"/>
    </row>
    <row r="11428" spans="1:35" ht="14.85" customHeight="1">
      <c r="A11428" s="130">
        <v>5000441</v>
      </c>
      <c r="B11428" s="126" t="s">
        <v>22190</v>
      </c>
      <c r="C11428" s="126" t="s">
        <v>22191</v>
      </c>
      <c r="D11428" s="126" t="s">
        <v>22192</v>
      </c>
      <c r="E11428" s="126" t="s">
        <v>288</v>
      </c>
      <c r="F11428" s="126" t="s">
        <v>416</v>
      </c>
      <c r="G11428" s="126" t="s">
        <v>417</v>
      </c>
      <c r="H11428" s="126" t="s">
        <v>126</v>
      </c>
      <c r="I11428" s="126" t="s">
        <v>126</v>
      </c>
      <c r="J11428" s="126" t="s">
        <v>1770</v>
      </c>
      <c r="K11428" s="126" t="s">
        <v>976</v>
      </c>
      <c r="L11428" s="126" t="s">
        <v>1771</v>
      </c>
      <c r="M11428" s="130">
        <v>1557.92</v>
      </c>
      <c r="O11428" s="126" t="s">
        <v>422</v>
      </c>
      <c r="P11428" s="130">
        <v>0</v>
      </c>
      <c r="S11428" s="130">
        <v>0</v>
      </c>
      <c r="V11428" s="130">
        <v>1557.92</v>
      </c>
      <c r="X11428" s="126" t="s">
        <v>1034</v>
      </c>
      <c r="Z11428" s="127"/>
      <c r="AA11428" s="128">
        <v>1</v>
      </c>
      <c r="AB11428" s="128">
        <v>12</v>
      </c>
      <c r="AD11428" s="126" t="s">
        <v>562</v>
      </c>
      <c r="AG11428" s="127"/>
      <c r="AI11428" s="127"/>
    </row>
    <row r="11429" spans="1:35" ht="14.85" customHeight="1">
      <c r="A11429" s="130">
        <v>5015367</v>
      </c>
      <c r="B11429" s="126" t="s">
        <v>413</v>
      </c>
      <c r="C11429" s="126" t="s">
        <v>22193</v>
      </c>
      <c r="D11429" s="126" t="s">
        <v>22194</v>
      </c>
      <c r="E11429" s="126" t="s">
        <v>288</v>
      </c>
      <c r="F11429" s="126" t="s">
        <v>364</v>
      </c>
      <c r="G11429" s="126" t="s">
        <v>417</v>
      </c>
      <c r="H11429" s="126" t="s">
        <v>126</v>
      </c>
      <c r="I11429" s="126" t="s">
        <v>126</v>
      </c>
      <c r="J11429" s="126" t="s">
        <v>2924</v>
      </c>
      <c r="K11429" s="126" t="s">
        <v>535</v>
      </c>
      <c r="L11429" s="126" t="s">
        <v>2925</v>
      </c>
      <c r="M11429" s="130">
        <v>6817.44</v>
      </c>
      <c r="O11429" s="126" t="s">
        <v>365</v>
      </c>
      <c r="P11429" s="130">
        <v>0</v>
      </c>
      <c r="S11429" s="130">
        <v>0</v>
      </c>
      <c r="V11429" s="130">
        <v>11881.73</v>
      </c>
      <c r="X11429" s="126" t="s">
        <v>469</v>
      </c>
      <c r="Z11429" s="127"/>
      <c r="AA11429" s="128">
        <v>1</v>
      </c>
      <c r="AB11429" s="128">
        <v>60</v>
      </c>
      <c r="AC11429" s="126" t="s">
        <v>366</v>
      </c>
      <c r="AD11429" s="126" t="s">
        <v>21889</v>
      </c>
      <c r="AG11429" s="127"/>
      <c r="AI11429" s="127"/>
    </row>
    <row r="11430" spans="1:35" ht="14.85" customHeight="1">
      <c r="A11430" s="130">
        <v>5015369</v>
      </c>
      <c r="B11430" s="126" t="s">
        <v>413</v>
      </c>
      <c r="C11430" s="126" t="s">
        <v>22195</v>
      </c>
      <c r="D11430" s="126" t="s">
        <v>22196</v>
      </c>
      <c r="E11430" s="126" t="s">
        <v>288</v>
      </c>
      <c r="F11430" s="126" t="s">
        <v>364</v>
      </c>
      <c r="G11430" s="126" t="s">
        <v>417</v>
      </c>
      <c r="H11430" s="126" t="s">
        <v>126</v>
      </c>
      <c r="I11430" s="126" t="s">
        <v>126</v>
      </c>
      <c r="J11430" s="126" t="s">
        <v>2924</v>
      </c>
      <c r="K11430" s="126" t="s">
        <v>535</v>
      </c>
      <c r="L11430" s="126" t="s">
        <v>2925</v>
      </c>
      <c r="M11430" s="130">
        <v>6817.44</v>
      </c>
      <c r="O11430" s="126" t="s">
        <v>365</v>
      </c>
      <c r="P11430" s="130">
        <v>0</v>
      </c>
      <c r="S11430" s="130">
        <v>0</v>
      </c>
      <c r="V11430" s="130">
        <v>19965.2</v>
      </c>
      <c r="X11430" s="126" t="s">
        <v>469</v>
      </c>
      <c r="Z11430" s="127"/>
      <c r="AA11430" s="128">
        <v>1</v>
      </c>
      <c r="AB11430" s="128">
        <v>60</v>
      </c>
      <c r="AC11430" s="126" t="s">
        <v>366</v>
      </c>
      <c r="AD11430" s="126" t="s">
        <v>21889</v>
      </c>
      <c r="AG11430" s="127"/>
      <c r="AI11430" s="127"/>
    </row>
    <row r="11431" spans="1:35" ht="14.85" customHeight="1">
      <c r="A11431" s="130">
        <v>5006420</v>
      </c>
      <c r="B11431" s="126" t="s">
        <v>413</v>
      </c>
      <c r="C11431" s="126" t="s">
        <v>6151</v>
      </c>
      <c r="D11431" s="126" t="s">
        <v>22197</v>
      </c>
      <c r="E11431" s="126" t="s">
        <v>288</v>
      </c>
      <c r="F11431" s="126" t="s">
        <v>440</v>
      </c>
      <c r="G11431" s="126" t="s">
        <v>463</v>
      </c>
      <c r="H11431" s="126" t="s">
        <v>126</v>
      </c>
      <c r="I11431" s="126" t="s">
        <v>418</v>
      </c>
      <c r="J11431" s="126" t="s">
        <v>612</v>
      </c>
      <c r="K11431" s="126" t="s">
        <v>613</v>
      </c>
      <c r="L11431" s="126" t="s">
        <v>614</v>
      </c>
      <c r="M11431" s="130">
        <v>1758.4</v>
      </c>
      <c r="O11431" s="126" t="s">
        <v>445</v>
      </c>
      <c r="P11431" s="130">
        <v>0</v>
      </c>
      <c r="S11431" s="130">
        <v>0</v>
      </c>
      <c r="V11431" s="130">
        <v>1758.4</v>
      </c>
      <c r="X11431" s="126" t="s">
        <v>2349</v>
      </c>
      <c r="Z11431" s="127"/>
      <c r="AA11431" s="128">
        <v>60</v>
      </c>
      <c r="AB11431" s="128">
        <v>1</v>
      </c>
      <c r="AD11431" s="126" t="s">
        <v>615</v>
      </c>
      <c r="AG11431" s="127"/>
      <c r="AI11431" s="127"/>
    </row>
    <row r="11432" spans="1:35" ht="14.85" customHeight="1">
      <c r="A11432" s="130">
        <v>4200121</v>
      </c>
      <c r="B11432" s="126" t="s">
        <v>22198</v>
      </c>
      <c r="C11432" s="126" t="s">
        <v>22199</v>
      </c>
      <c r="D11432" s="126" t="s">
        <v>21354</v>
      </c>
      <c r="E11432" s="126" t="s">
        <v>288</v>
      </c>
      <c r="F11432" s="126" t="s">
        <v>352</v>
      </c>
      <c r="I11432" s="126" t="s">
        <v>126</v>
      </c>
      <c r="M11432" s="130">
        <v>1460.48</v>
      </c>
      <c r="O11432" s="126" t="s">
        <v>353</v>
      </c>
      <c r="P11432" s="130">
        <v>0</v>
      </c>
      <c r="S11432" s="130">
        <v>0</v>
      </c>
      <c r="V11432" s="127"/>
      <c r="Z11432" s="127"/>
      <c r="AA11432" s="128"/>
      <c r="AB11432" s="128">
        <v>12</v>
      </c>
      <c r="AD11432" s="126" t="s">
        <v>292</v>
      </c>
      <c r="AG11432" s="127"/>
      <c r="AH11432" s="126" t="s">
        <v>21866</v>
      </c>
      <c r="AI11432" s="127"/>
    </row>
    <row r="11433" spans="1:35" ht="14.85" customHeight="1">
      <c r="A11433" s="130">
        <v>4200122</v>
      </c>
      <c r="B11433" s="126" t="s">
        <v>22200</v>
      </c>
      <c r="C11433" s="126" t="s">
        <v>22201</v>
      </c>
      <c r="D11433" s="126" t="s">
        <v>21357</v>
      </c>
      <c r="E11433" s="126" t="s">
        <v>288</v>
      </c>
      <c r="F11433" s="126" t="s">
        <v>352</v>
      </c>
      <c r="I11433" s="126" t="s">
        <v>126</v>
      </c>
      <c r="M11433" s="130">
        <v>389.76</v>
      </c>
      <c r="O11433" s="126" t="s">
        <v>353</v>
      </c>
      <c r="P11433" s="130">
        <v>0</v>
      </c>
      <c r="S11433" s="130">
        <v>0</v>
      </c>
      <c r="V11433" s="127"/>
      <c r="Z11433" s="127"/>
      <c r="AA11433" s="128"/>
      <c r="AB11433" s="128">
        <v>36</v>
      </c>
      <c r="AD11433" s="126" t="s">
        <v>292</v>
      </c>
      <c r="AG11433" s="127"/>
      <c r="AH11433" s="126" t="s">
        <v>21869</v>
      </c>
      <c r="AI11433" s="127"/>
    </row>
    <row r="11434" spans="1:35" ht="14.85" customHeight="1">
      <c r="A11434" s="130">
        <v>4200123</v>
      </c>
      <c r="B11434" s="126" t="s">
        <v>22202</v>
      </c>
      <c r="C11434" s="126" t="s">
        <v>22201</v>
      </c>
      <c r="D11434" s="126" t="s">
        <v>21360</v>
      </c>
      <c r="E11434" s="126" t="s">
        <v>288</v>
      </c>
      <c r="F11434" s="126" t="s">
        <v>352</v>
      </c>
      <c r="I11434" s="126" t="s">
        <v>126</v>
      </c>
      <c r="M11434" s="130">
        <v>487.2</v>
      </c>
      <c r="O11434" s="126" t="s">
        <v>353</v>
      </c>
      <c r="P11434" s="130">
        <v>0</v>
      </c>
      <c r="S11434" s="130">
        <v>0</v>
      </c>
      <c r="V11434" s="127"/>
      <c r="Z11434" s="127"/>
      <c r="AA11434" s="128"/>
      <c r="AB11434" s="128">
        <v>36</v>
      </c>
      <c r="AD11434" s="126" t="s">
        <v>292</v>
      </c>
      <c r="AG11434" s="127"/>
      <c r="AH11434" s="126" t="s">
        <v>21871</v>
      </c>
      <c r="AI11434" s="127"/>
    </row>
    <row r="11435" spans="1:35" ht="14.85" customHeight="1">
      <c r="A11435" s="130">
        <v>4200124</v>
      </c>
      <c r="B11435" s="126" t="s">
        <v>22203</v>
      </c>
      <c r="C11435" s="126" t="s">
        <v>22201</v>
      </c>
      <c r="D11435" s="126" t="s">
        <v>21363</v>
      </c>
      <c r="E11435" s="126" t="s">
        <v>288</v>
      </c>
      <c r="F11435" s="126" t="s">
        <v>352</v>
      </c>
      <c r="I11435" s="126" t="s">
        <v>126</v>
      </c>
      <c r="M11435" s="130">
        <v>584.64</v>
      </c>
      <c r="O11435" s="126" t="s">
        <v>353</v>
      </c>
      <c r="P11435" s="130">
        <v>0</v>
      </c>
      <c r="S11435" s="130">
        <v>0</v>
      </c>
      <c r="V11435" s="127"/>
      <c r="Z11435" s="127"/>
      <c r="AA11435" s="128"/>
      <c r="AB11435" s="128">
        <v>36</v>
      </c>
      <c r="AD11435" s="126" t="s">
        <v>292</v>
      </c>
      <c r="AG11435" s="127"/>
      <c r="AH11435" s="126" t="s">
        <v>21873</v>
      </c>
      <c r="AI11435" s="127"/>
    </row>
    <row r="11436" spans="1:35" ht="14.85" customHeight="1">
      <c r="A11436" s="130">
        <v>4200125</v>
      </c>
      <c r="B11436" s="126" t="s">
        <v>22204</v>
      </c>
      <c r="C11436" s="126" t="s">
        <v>22201</v>
      </c>
      <c r="D11436" s="126" t="s">
        <v>394</v>
      </c>
      <c r="E11436" s="126" t="s">
        <v>288</v>
      </c>
      <c r="F11436" s="126" t="s">
        <v>352</v>
      </c>
      <c r="I11436" s="126" t="s">
        <v>126</v>
      </c>
      <c r="M11436" s="130">
        <v>682.08</v>
      </c>
      <c r="O11436" s="126" t="s">
        <v>353</v>
      </c>
      <c r="P11436" s="130">
        <v>0</v>
      </c>
      <c r="S11436" s="130">
        <v>0</v>
      </c>
      <c r="V11436" s="127"/>
      <c r="Z11436" s="127"/>
      <c r="AA11436" s="128"/>
      <c r="AB11436" s="128">
        <v>36</v>
      </c>
      <c r="AD11436" s="126" t="s">
        <v>292</v>
      </c>
      <c r="AG11436" s="127"/>
      <c r="AH11436" s="126" t="s">
        <v>652</v>
      </c>
      <c r="AI11436" s="127"/>
    </row>
    <row r="11437" spans="1:35" ht="14.85" customHeight="1">
      <c r="A11437" s="130">
        <v>4200126</v>
      </c>
      <c r="B11437" s="126" t="s">
        <v>22205</v>
      </c>
      <c r="C11437" s="126" t="s">
        <v>22206</v>
      </c>
      <c r="D11437" s="126" t="s">
        <v>21354</v>
      </c>
      <c r="E11437" s="126" t="s">
        <v>288</v>
      </c>
      <c r="F11437" s="126" t="s">
        <v>352</v>
      </c>
      <c r="I11437" s="126" t="s">
        <v>126</v>
      </c>
      <c r="M11437" s="130">
        <v>1168.1600000000001</v>
      </c>
      <c r="O11437" s="126" t="s">
        <v>353</v>
      </c>
      <c r="P11437" s="130">
        <v>0</v>
      </c>
      <c r="S11437" s="130">
        <v>0</v>
      </c>
      <c r="V11437" s="127"/>
      <c r="Z11437" s="127"/>
      <c r="AA11437" s="128"/>
      <c r="AB11437" s="128">
        <v>36</v>
      </c>
      <c r="AD11437" s="126" t="s">
        <v>292</v>
      </c>
      <c r="AG11437" s="127"/>
      <c r="AH11437" s="126" t="s">
        <v>21866</v>
      </c>
      <c r="AI11437" s="127"/>
    </row>
    <row r="11438" spans="1:35" ht="14.85" customHeight="1">
      <c r="A11438" s="130">
        <v>4200127</v>
      </c>
      <c r="B11438" s="126" t="s">
        <v>22207</v>
      </c>
      <c r="C11438" s="126" t="s">
        <v>22208</v>
      </c>
      <c r="D11438" s="126" t="s">
        <v>649</v>
      </c>
      <c r="E11438" s="126" t="s">
        <v>288</v>
      </c>
      <c r="F11438" s="126" t="s">
        <v>352</v>
      </c>
      <c r="I11438" s="126" t="s">
        <v>126</v>
      </c>
      <c r="M11438" s="130">
        <v>974.4</v>
      </c>
      <c r="O11438" s="126" t="s">
        <v>353</v>
      </c>
      <c r="P11438" s="130">
        <v>0</v>
      </c>
      <c r="S11438" s="130">
        <v>0</v>
      </c>
      <c r="V11438" s="127"/>
      <c r="Z11438" s="127"/>
      <c r="AA11438" s="128"/>
      <c r="AB11438" s="128">
        <v>36</v>
      </c>
      <c r="AD11438" s="126" t="s">
        <v>292</v>
      </c>
      <c r="AG11438" s="127"/>
      <c r="AH11438" s="126" t="s">
        <v>21876</v>
      </c>
      <c r="AI11438" s="127"/>
    </row>
    <row r="11439" spans="1:35" ht="14.85" customHeight="1">
      <c r="A11439" s="130">
        <v>4200128</v>
      </c>
      <c r="B11439" s="126" t="s">
        <v>22209</v>
      </c>
      <c r="C11439" s="126" t="s">
        <v>22208</v>
      </c>
      <c r="D11439" s="126" t="s">
        <v>386</v>
      </c>
      <c r="E11439" s="126" t="s">
        <v>288</v>
      </c>
      <c r="F11439" s="126" t="s">
        <v>352</v>
      </c>
      <c r="I11439" s="126" t="s">
        <v>126</v>
      </c>
      <c r="M11439" s="130">
        <v>1363.04</v>
      </c>
      <c r="O11439" s="126" t="s">
        <v>353</v>
      </c>
      <c r="P11439" s="130">
        <v>0</v>
      </c>
      <c r="S11439" s="130">
        <v>0</v>
      </c>
      <c r="V11439" s="127"/>
      <c r="Z11439" s="127"/>
      <c r="AA11439" s="128"/>
      <c r="AB11439" s="128">
        <v>36</v>
      </c>
      <c r="AD11439" s="126" t="s">
        <v>292</v>
      </c>
      <c r="AG11439" s="127"/>
      <c r="AH11439" s="126" t="s">
        <v>387</v>
      </c>
      <c r="AI11439" s="127"/>
    </row>
    <row r="11440" spans="1:35" ht="14.85" customHeight="1">
      <c r="A11440" s="130">
        <v>4200129</v>
      </c>
      <c r="B11440" s="126" t="s">
        <v>22210</v>
      </c>
      <c r="C11440" s="126" t="s">
        <v>409</v>
      </c>
      <c r="D11440" s="126" t="s">
        <v>404</v>
      </c>
      <c r="E11440" s="126" t="s">
        <v>288</v>
      </c>
      <c r="F11440" s="126" t="s">
        <v>352</v>
      </c>
      <c r="I11440" s="126" t="s">
        <v>126</v>
      </c>
      <c r="M11440" s="130">
        <v>1071.8399999999999</v>
      </c>
      <c r="O11440" s="126" t="s">
        <v>353</v>
      </c>
      <c r="P11440" s="130">
        <v>0</v>
      </c>
      <c r="S11440" s="130">
        <v>0</v>
      </c>
      <c r="V11440" s="127"/>
      <c r="Z11440" s="127"/>
      <c r="AA11440" s="128"/>
      <c r="AB11440" s="128">
        <v>36</v>
      </c>
      <c r="AD11440" s="126" t="s">
        <v>292</v>
      </c>
      <c r="AG11440" s="127"/>
      <c r="AH11440" s="126" t="s">
        <v>21857</v>
      </c>
      <c r="AI11440" s="127"/>
    </row>
    <row r="11441" spans="1:35" ht="14.85" customHeight="1">
      <c r="A11441" s="130">
        <v>4200130</v>
      </c>
      <c r="B11441" s="126" t="s">
        <v>22211</v>
      </c>
      <c r="C11441" s="126" t="s">
        <v>409</v>
      </c>
      <c r="D11441" s="126" t="s">
        <v>21859</v>
      </c>
      <c r="E11441" s="126" t="s">
        <v>288</v>
      </c>
      <c r="F11441" s="126" t="s">
        <v>352</v>
      </c>
      <c r="I11441" s="126" t="s">
        <v>126</v>
      </c>
      <c r="M11441" s="130">
        <v>1363.04</v>
      </c>
      <c r="O11441" s="126" t="s">
        <v>353</v>
      </c>
      <c r="P11441" s="130">
        <v>0</v>
      </c>
      <c r="S11441" s="130">
        <v>0</v>
      </c>
      <c r="V11441" s="127"/>
      <c r="Z11441" s="127"/>
      <c r="AA11441" s="128"/>
      <c r="AB11441" s="128">
        <v>36</v>
      </c>
      <c r="AD11441" s="126" t="s">
        <v>292</v>
      </c>
      <c r="AG11441" s="127"/>
      <c r="AH11441" s="126" t="s">
        <v>21860</v>
      </c>
      <c r="AI11441" s="127"/>
    </row>
    <row r="11442" spans="1:35" ht="14.85" customHeight="1">
      <c r="A11442" s="130">
        <v>4200131</v>
      </c>
      <c r="B11442" s="126" t="s">
        <v>22212</v>
      </c>
      <c r="C11442" s="126" t="s">
        <v>409</v>
      </c>
      <c r="D11442" s="126" t="s">
        <v>21862</v>
      </c>
      <c r="E11442" s="126" t="s">
        <v>288</v>
      </c>
      <c r="F11442" s="126" t="s">
        <v>352</v>
      </c>
      <c r="I11442" s="126" t="s">
        <v>126</v>
      </c>
      <c r="M11442" s="130">
        <v>1460.48</v>
      </c>
      <c r="O11442" s="126" t="s">
        <v>353</v>
      </c>
      <c r="P11442" s="130">
        <v>0</v>
      </c>
      <c r="S11442" s="130">
        <v>0</v>
      </c>
      <c r="V11442" s="127"/>
      <c r="Z11442" s="127"/>
      <c r="AA11442" s="128"/>
      <c r="AB11442" s="128">
        <v>36</v>
      </c>
      <c r="AD11442" s="126" t="s">
        <v>292</v>
      </c>
      <c r="AG11442" s="127"/>
      <c r="AH11442" s="126" t="s">
        <v>21863</v>
      </c>
      <c r="AI11442" s="127"/>
    </row>
    <row r="11443" spans="1:35" ht="14.85" customHeight="1">
      <c r="A11443" s="130">
        <v>5003559</v>
      </c>
      <c r="B11443" s="126" t="s">
        <v>22213</v>
      </c>
      <c r="C11443" s="126" t="s">
        <v>14862</v>
      </c>
      <c r="E11443" s="126" t="s">
        <v>288</v>
      </c>
      <c r="F11443" s="126" t="s">
        <v>491</v>
      </c>
      <c r="G11443" s="126" t="s">
        <v>417</v>
      </c>
      <c r="H11443" s="126" t="s">
        <v>126</v>
      </c>
      <c r="I11443" s="126" t="s">
        <v>126</v>
      </c>
      <c r="J11443" s="126" t="s">
        <v>4056</v>
      </c>
      <c r="K11443" s="126" t="s">
        <v>443</v>
      </c>
      <c r="L11443" s="126" t="s">
        <v>4057</v>
      </c>
      <c r="M11443" s="130">
        <v>4677.55</v>
      </c>
      <c r="N11443" s="126" t="s">
        <v>290</v>
      </c>
      <c r="O11443" s="126" t="s">
        <v>1311</v>
      </c>
      <c r="P11443" s="130">
        <v>0</v>
      </c>
      <c r="S11443" s="130">
        <v>0</v>
      </c>
      <c r="V11443" s="130">
        <v>5197.28</v>
      </c>
      <c r="X11443" s="126" t="s">
        <v>1312</v>
      </c>
      <c r="Y11443" s="126" t="s">
        <v>517</v>
      </c>
      <c r="Z11443" s="127" t="s">
        <v>309</v>
      </c>
      <c r="AA11443" s="128">
        <v>1</v>
      </c>
      <c r="AB11443" s="128">
        <v>60</v>
      </c>
      <c r="AD11443" s="126" t="s">
        <v>562</v>
      </c>
      <c r="AG11443" s="127"/>
      <c r="AI11443" s="127"/>
    </row>
    <row r="11444" spans="1:35" ht="14.85" customHeight="1">
      <c r="A11444" s="130">
        <v>5015019</v>
      </c>
      <c r="B11444" s="126" t="s">
        <v>413</v>
      </c>
      <c r="C11444" s="126" t="s">
        <v>22214</v>
      </c>
      <c r="D11444" s="126" t="s">
        <v>22215</v>
      </c>
      <c r="E11444" s="126" t="s">
        <v>288</v>
      </c>
      <c r="F11444" s="126" t="s">
        <v>440</v>
      </c>
      <c r="G11444" s="126" t="s">
        <v>458</v>
      </c>
      <c r="H11444" s="126" t="s">
        <v>126</v>
      </c>
      <c r="I11444" s="126" t="s">
        <v>418</v>
      </c>
      <c r="J11444" s="126" t="s">
        <v>8477</v>
      </c>
      <c r="K11444" s="126" t="s">
        <v>613</v>
      </c>
      <c r="L11444" s="126" t="s">
        <v>8478</v>
      </c>
      <c r="M11444" s="130">
        <v>2287.39</v>
      </c>
      <c r="O11444" s="126" t="s">
        <v>445</v>
      </c>
      <c r="P11444" s="130">
        <v>0</v>
      </c>
      <c r="S11444" s="130">
        <v>0</v>
      </c>
      <c r="V11444" s="130">
        <v>2287.39</v>
      </c>
      <c r="X11444" s="126" t="s">
        <v>600</v>
      </c>
      <c r="Z11444" s="127"/>
      <c r="AA11444" s="128">
        <v>60</v>
      </c>
      <c r="AB11444" s="128">
        <v>1</v>
      </c>
      <c r="AD11444" s="126" t="s">
        <v>18509</v>
      </c>
      <c r="AG11444" s="127"/>
      <c r="AI11444" s="127"/>
    </row>
    <row r="11445" spans="1:35" ht="14.85" customHeight="1">
      <c r="A11445" s="130">
        <v>5015066</v>
      </c>
      <c r="B11445" s="126" t="s">
        <v>413</v>
      </c>
      <c r="C11445" s="126" t="s">
        <v>22216</v>
      </c>
      <c r="D11445" s="126" t="s">
        <v>1576</v>
      </c>
      <c r="E11445" s="126" t="s">
        <v>288</v>
      </c>
      <c r="F11445" s="126" t="s">
        <v>491</v>
      </c>
      <c r="G11445" s="126" t="s">
        <v>417</v>
      </c>
      <c r="H11445" s="126" t="s">
        <v>126</v>
      </c>
      <c r="I11445" s="126" t="s">
        <v>418</v>
      </c>
      <c r="J11445" s="126" t="s">
        <v>930</v>
      </c>
      <c r="K11445" s="126" t="s">
        <v>504</v>
      </c>
      <c r="L11445" s="126" t="s">
        <v>931</v>
      </c>
      <c r="M11445" s="130">
        <v>1959.02</v>
      </c>
      <c r="N11445" s="126" t="s">
        <v>290</v>
      </c>
      <c r="O11445" s="126" t="s">
        <v>1577</v>
      </c>
      <c r="P11445" s="130">
        <v>0</v>
      </c>
      <c r="S11445" s="130">
        <v>0</v>
      </c>
      <c r="V11445" s="130">
        <v>2176.69</v>
      </c>
      <c r="X11445" s="126" t="s">
        <v>1578</v>
      </c>
      <c r="Z11445" s="127" t="s">
        <v>309</v>
      </c>
      <c r="AA11445" s="128">
        <v>1</v>
      </c>
      <c r="AB11445" s="128">
        <v>60</v>
      </c>
      <c r="AD11445" s="126" t="s">
        <v>18509</v>
      </c>
      <c r="AG11445" s="127"/>
      <c r="AI11445" s="127"/>
    </row>
    <row r="11446" spans="1:35" ht="14.85" customHeight="1">
      <c r="A11446" s="130">
        <v>5015067</v>
      </c>
      <c r="B11446" s="126" t="s">
        <v>413</v>
      </c>
      <c r="C11446" s="126" t="s">
        <v>1897</v>
      </c>
      <c r="D11446" s="126" t="s">
        <v>1576</v>
      </c>
      <c r="E11446" s="126" t="s">
        <v>288</v>
      </c>
      <c r="F11446" s="126" t="s">
        <v>491</v>
      </c>
      <c r="G11446" s="126" t="s">
        <v>417</v>
      </c>
      <c r="H11446" s="126" t="s">
        <v>126</v>
      </c>
      <c r="I11446" s="126" t="s">
        <v>418</v>
      </c>
      <c r="J11446" s="126" t="s">
        <v>930</v>
      </c>
      <c r="K11446" s="126" t="s">
        <v>504</v>
      </c>
      <c r="L11446" s="126" t="s">
        <v>931</v>
      </c>
      <c r="M11446" s="130">
        <v>10266.68</v>
      </c>
      <c r="N11446" s="126" t="s">
        <v>290</v>
      </c>
      <c r="O11446" s="126" t="s">
        <v>1577</v>
      </c>
      <c r="P11446" s="130">
        <v>0</v>
      </c>
      <c r="S11446" s="130">
        <v>0</v>
      </c>
      <c r="V11446" s="130">
        <v>11407.43</v>
      </c>
      <c r="X11446" s="126" t="s">
        <v>1578</v>
      </c>
      <c r="Z11446" s="127" t="s">
        <v>309</v>
      </c>
      <c r="AA11446" s="128">
        <v>1</v>
      </c>
      <c r="AB11446" s="128">
        <v>60</v>
      </c>
      <c r="AD11446" s="126" t="s">
        <v>18509</v>
      </c>
      <c r="AG11446" s="127"/>
      <c r="AI11446" s="127"/>
    </row>
    <row r="11447" spans="1:35" ht="14.85" customHeight="1">
      <c r="A11447" s="130">
        <v>5015569</v>
      </c>
      <c r="B11447" s="126" t="s">
        <v>413</v>
      </c>
      <c r="C11447" s="126" t="s">
        <v>19027</v>
      </c>
      <c r="D11447" s="126" t="s">
        <v>19025</v>
      </c>
      <c r="E11447" s="126" t="s">
        <v>288</v>
      </c>
      <c r="F11447" s="126" t="s">
        <v>364</v>
      </c>
      <c r="G11447" s="126" t="s">
        <v>417</v>
      </c>
      <c r="H11447" s="126" t="s">
        <v>126</v>
      </c>
      <c r="I11447" s="126" t="s">
        <v>418</v>
      </c>
      <c r="J11447" s="126" t="s">
        <v>484</v>
      </c>
      <c r="K11447" s="126" t="s">
        <v>443</v>
      </c>
      <c r="L11447" s="126" t="s">
        <v>485</v>
      </c>
      <c r="M11447" s="130">
        <v>9739.52</v>
      </c>
      <c r="O11447" s="126" t="s">
        <v>486</v>
      </c>
      <c r="P11447" s="130">
        <v>0</v>
      </c>
      <c r="S11447" s="130">
        <v>0</v>
      </c>
      <c r="V11447" s="130">
        <v>32060</v>
      </c>
      <c r="X11447" s="126" t="s">
        <v>487</v>
      </c>
      <c r="Z11447" s="127"/>
      <c r="AA11447" s="128">
        <v>1</v>
      </c>
      <c r="AB11447" s="128">
        <v>60</v>
      </c>
      <c r="AC11447" s="126" t="s">
        <v>366</v>
      </c>
      <c r="AD11447" s="126" t="s">
        <v>19017</v>
      </c>
      <c r="AG11447" s="127"/>
      <c r="AI11447" s="127"/>
    </row>
    <row r="11448" spans="1:35" ht="14.85" customHeight="1">
      <c r="A11448" s="130">
        <v>5015573</v>
      </c>
      <c r="B11448" s="126" t="s">
        <v>413</v>
      </c>
      <c r="C11448" s="126" t="s">
        <v>19026</v>
      </c>
      <c r="D11448" s="126" t="s">
        <v>19025</v>
      </c>
      <c r="E11448" s="126" t="s">
        <v>288</v>
      </c>
      <c r="F11448" s="126" t="s">
        <v>364</v>
      </c>
      <c r="G11448" s="126" t="s">
        <v>417</v>
      </c>
      <c r="H11448" s="126" t="s">
        <v>126</v>
      </c>
      <c r="I11448" s="126" t="s">
        <v>418</v>
      </c>
      <c r="J11448" s="126" t="s">
        <v>484</v>
      </c>
      <c r="K11448" s="126" t="s">
        <v>443</v>
      </c>
      <c r="L11448" s="126" t="s">
        <v>485</v>
      </c>
      <c r="M11448" s="130">
        <v>9739.52</v>
      </c>
      <c r="O11448" s="126" t="s">
        <v>486</v>
      </c>
      <c r="P11448" s="130">
        <v>0</v>
      </c>
      <c r="S11448" s="130">
        <v>0</v>
      </c>
      <c r="V11448" s="130">
        <v>32060</v>
      </c>
      <c r="X11448" s="126" t="s">
        <v>487</v>
      </c>
      <c r="Z11448" s="127"/>
      <c r="AA11448" s="128">
        <v>1</v>
      </c>
      <c r="AB11448" s="128">
        <v>60</v>
      </c>
      <c r="AC11448" s="126" t="s">
        <v>366</v>
      </c>
      <c r="AD11448" s="126" t="s">
        <v>19017</v>
      </c>
      <c r="AG11448" s="127"/>
      <c r="AI11448" s="127"/>
    </row>
    <row r="11449" spans="1:35" ht="14.85" customHeight="1">
      <c r="A11449" s="130">
        <v>5015561</v>
      </c>
      <c r="B11449" s="126" t="s">
        <v>413</v>
      </c>
      <c r="C11449" s="126" t="s">
        <v>22098</v>
      </c>
      <c r="D11449" s="126" t="s">
        <v>22217</v>
      </c>
      <c r="E11449" s="126" t="s">
        <v>288</v>
      </c>
      <c r="F11449" s="126" t="s">
        <v>555</v>
      </c>
      <c r="G11449" s="126" t="s">
        <v>1008</v>
      </c>
      <c r="H11449" s="126" t="s">
        <v>126</v>
      </c>
      <c r="I11449" s="126" t="s">
        <v>418</v>
      </c>
      <c r="J11449" s="126" t="s">
        <v>983</v>
      </c>
      <c r="K11449" s="126" t="s">
        <v>984</v>
      </c>
      <c r="L11449" s="126" t="s">
        <v>985</v>
      </c>
      <c r="M11449" s="130">
        <v>437.92</v>
      </c>
      <c r="O11449" s="126" t="s">
        <v>560</v>
      </c>
      <c r="P11449" s="130">
        <v>687.71</v>
      </c>
      <c r="R11449" s="126" t="s">
        <v>560</v>
      </c>
      <c r="S11449" s="130">
        <v>709.43</v>
      </c>
      <c r="U11449" s="126" t="s">
        <v>560</v>
      </c>
      <c r="V11449" s="130">
        <v>723.91</v>
      </c>
      <c r="X11449" s="126" t="s">
        <v>561</v>
      </c>
      <c r="Z11449" s="127"/>
      <c r="AA11449" s="128">
        <v>150</v>
      </c>
      <c r="AB11449" s="128"/>
      <c r="AD11449" s="126" t="s">
        <v>19017</v>
      </c>
      <c r="AG11449" s="127"/>
      <c r="AI11449" s="127"/>
    </row>
    <row r="11450" spans="1:35" ht="14.85" customHeight="1">
      <c r="A11450" s="130">
        <v>5015571</v>
      </c>
      <c r="B11450" s="126" t="s">
        <v>413</v>
      </c>
      <c r="C11450" s="126" t="s">
        <v>19027</v>
      </c>
      <c r="D11450" s="126" t="s">
        <v>19025</v>
      </c>
      <c r="E11450" s="126" t="s">
        <v>288</v>
      </c>
      <c r="F11450" s="126" t="s">
        <v>364</v>
      </c>
      <c r="G11450" s="126" t="s">
        <v>417</v>
      </c>
      <c r="H11450" s="126" t="s">
        <v>126</v>
      </c>
      <c r="I11450" s="126" t="s">
        <v>126</v>
      </c>
      <c r="J11450" s="126" t="s">
        <v>484</v>
      </c>
      <c r="K11450" s="126" t="s">
        <v>443</v>
      </c>
      <c r="L11450" s="126" t="s">
        <v>485</v>
      </c>
      <c r="M11450" s="130">
        <v>6817.44</v>
      </c>
      <c r="O11450" s="126" t="s">
        <v>365</v>
      </c>
      <c r="P11450" s="130">
        <v>0</v>
      </c>
      <c r="S11450" s="130">
        <v>0</v>
      </c>
      <c r="V11450" s="130">
        <v>32060</v>
      </c>
      <c r="X11450" s="126" t="s">
        <v>469</v>
      </c>
      <c r="Z11450" s="127"/>
      <c r="AA11450" s="128">
        <v>1</v>
      </c>
      <c r="AB11450" s="128">
        <v>60</v>
      </c>
      <c r="AC11450" s="126" t="s">
        <v>366</v>
      </c>
      <c r="AD11450" s="126" t="s">
        <v>19017</v>
      </c>
      <c r="AG11450" s="127"/>
      <c r="AI11450" s="127"/>
    </row>
    <row r="11451" spans="1:35" ht="14.85" customHeight="1">
      <c r="A11451" s="130">
        <v>5015558</v>
      </c>
      <c r="B11451" s="126" t="s">
        <v>413</v>
      </c>
      <c r="C11451" s="126" t="s">
        <v>22104</v>
      </c>
      <c r="D11451" s="126" t="s">
        <v>22218</v>
      </c>
      <c r="E11451" s="126" t="s">
        <v>288</v>
      </c>
      <c r="F11451" s="126" t="s">
        <v>555</v>
      </c>
      <c r="G11451" s="126" t="s">
        <v>1008</v>
      </c>
      <c r="H11451" s="126" t="s">
        <v>126</v>
      </c>
      <c r="I11451" s="126" t="s">
        <v>418</v>
      </c>
      <c r="J11451" s="126" t="s">
        <v>983</v>
      </c>
      <c r="K11451" s="126" t="s">
        <v>984</v>
      </c>
      <c r="L11451" s="126" t="s">
        <v>985</v>
      </c>
      <c r="M11451" s="130">
        <v>437.92</v>
      </c>
      <c r="O11451" s="126" t="s">
        <v>560</v>
      </c>
      <c r="P11451" s="130">
        <v>687.71</v>
      </c>
      <c r="R11451" s="126" t="s">
        <v>560</v>
      </c>
      <c r="S11451" s="130">
        <v>709.43</v>
      </c>
      <c r="U11451" s="126" t="s">
        <v>560</v>
      </c>
      <c r="V11451" s="130">
        <v>723.91</v>
      </c>
      <c r="X11451" s="126" t="s">
        <v>561</v>
      </c>
      <c r="Z11451" s="127"/>
      <c r="AA11451" s="128">
        <v>150</v>
      </c>
      <c r="AB11451" s="128"/>
      <c r="AD11451" s="126" t="s">
        <v>19017</v>
      </c>
      <c r="AG11451" s="127"/>
      <c r="AI11451" s="127"/>
    </row>
    <row r="11452" spans="1:35" ht="14.85" customHeight="1">
      <c r="A11452" s="130">
        <v>5015610</v>
      </c>
      <c r="B11452" s="126" t="s">
        <v>413</v>
      </c>
      <c r="C11452" s="126" t="s">
        <v>19028</v>
      </c>
      <c r="D11452" s="126" t="s">
        <v>19029</v>
      </c>
      <c r="E11452" s="126" t="s">
        <v>288</v>
      </c>
      <c r="F11452" s="126" t="s">
        <v>364</v>
      </c>
      <c r="G11452" s="126" t="s">
        <v>417</v>
      </c>
      <c r="H11452" s="126" t="s">
        <v>126</v>
      </c>
      <c r="I11452" s="126" t="s">
        <v>418</v>
      </c>
      <c r="J11452" s="126" t="s">
        <v>484</v>
      </c>
      <c r="K11452" s="126" t="s">
        <v>443</v>
      </c>
      <c r="L11452" s="126" t="s">
        <v>485</v>
      </c>
      <c r="M11452" s="130">
        <v>9739.52</v>
      </c>
      <c r="O11452" s="126" t="s">
        <v>486</v>
      </c>
      <c r="P11452" s="130">
        <v>0</v>
      </c>
      <c r="S11452" s="130">
        <v>0</v>
      </c>
      <c r="V11452" s="130">
        <v>18480</v>
      </c>
      <c r="X11452" s="126" t="s">
        <v>487</v>
      </c>
      <c r="Z11452" s="127"/>
      <c r="AA11452" s="128">
        <v>1</v>
      </c>
      <c r="AB11452" s="128">
        <v>60</v>
      </c>
      <c r="AC11452" s="126" t="s">
        <v>366</v>
      </c>
      <c r="AD11452" s="126" t="s">
        <v>19017</v>
      </c>
      <c r="AG11452" s="127"/>
      <c r="AI11452" s="127"/>
    </row>
    <row r="11453" spans="1:35" ht="14.85" customHeight="1">
      <c r="A11453" s="130">
        <v>5014751</v>
      </c>
      <c r="B11453" s="126" t="s">
        <v>413</v>
      </c>
      <c r="C11453" s="126" t="s">
        <v>21768</v>
      </c>
      <c r="E11453" s="126" t="s">
        <v>288</v>
      </c>
      <c r="F11453" s="126" t="s">
        <v>591</v>
      </c>
      <c r="G11453" s="126" t="s">
        <v>417</v>
      </c>
      <c r="H11453" s="126" t="s">
        <v>1000</v>
      </c>
      <c r="I11453" s="126" t="s">
        <v>626</v>
      </c>
      <c r="J11453" s="126" t="s">
        <v>1256</v>
      </c>
      <c r="K11453" s="126" t="s">
        <v>535</v>
      </c>
      <c r="L11453" s="126" t="s">
        <v>1257</v>
      </c>
      <c r="M11453" s="130">
        <v>555.63</v>
      </c>
      <c r="N11453" s="126" t="s">
        <v>290</v>
      </c>
      <c r="O11453" s="126" t="s">
        <v>1003</v>
      </c>
      <c r="P11453" s="130">
        <v>0</v>
      </c>
      <c r="S11453" s="130">
        <v>0</v>
      </c>
      <c r="V11453" s="130">
        <v>555.63</v>
      </c>
      <c r="X11453" s="126" t="s">
        <v>1242</v>
      </c>
      <c r="Z11453" s="127"/>
      <c r="AA11453" s="128"/>
      <c r="AB11453" s="128"/>
      <c r="AD11453" s="126" t="s">
        <v>21762</v>
      </c>
      <c r="AG11453" s="127"/>
      <c r="AI11453" s="127"/>
    </row>
    <row r="11454" spans="1:35" ht="14.85" customHeight="1">
      <c r="A11454" s="130">
        <v>5014746</v>
      </c>
      <c r="B11454" s="126" t="s">
        <v>413</v>
      </c>
      <c r="C11454" s="126" t="s">
        <v>22219</v>
      </c>
      <c r="D11454" s="126" t="s">
        <v>22220</v>
      </c>
      <c r="E11454" s="126" t="s">
        <v>288</v>
      </c>
      <c r="F11454" s="126" t="s">
        <v>532</v>
      </c>
      <c r="G11454" s="126" t="s">
        <v>417</v>
      </c>
      <c r="H11454" s="126" t="s">
        <v>126</v>
      </c>
      <c r="I11454" s="126" t="s">
        <v>418</v>
      </c>
      <c r="J11454" s="126" t="s">
        <v>1820</v>
      </c>
      <c r="K11454" s="126" t="s">
        <v>628</v>
      </c>
      <c r="L11454" s="126" t="s">
        <v>21772</v>
      </c>
      <c r="M11454" s="130">
        <v>79860.479999999996</v>
      </c>
      <c r="N11454" s="126" t="s">
        <v>290</v>
      </c>
      <c r="O11454" s="126" t="s">
        <v>537</v>
      </c>
      <c r="P11454" s="130">
        <v>73042.990000000005</v>
      </c>
      <c r="Q11454" s="126" t="s">
        <v>290</v>
      </c>
      <c r="R11454" s="126" t="s">
        <v>537</v>
      </c>
      <c r="S11454" s="130">
        <v>0</v>
      </c>
      <c r="V11454" s="130">
        <v>79860.479999999996</v>
      </c>
      <c r="X11454" s="126" t="s">
        <v>630</v>
      </c>
      <c r="Z11454" s="127"/>
      <c r="AA11454" s="128">
        <v>1</v>
      </c>
      <c r="AB11454" s="128">
        <v>48</v>
      </c>
      <c r="AD11454" s="126" t="s">
        <v>21762</v>
      </c>
      <c r="AG11454" s="127"/>
      <c r="AI11454" s="127"/>
    </row>
    <row r="11455" spans="1:35" ht="14.85" customHeight="1">
      <c r="A11455" s="130">
        <v>5014722</v>
      </c>
      <c r="B11455" s="126" t="s">
        <v>413</v>
      </c>
      <c r="C11455" s="126" t="s">
        <v>21766</v>
      </c>
      <c r="D11455" s="126" t="s">
        <v>21767</v>
      </c>
      <c r="E11455" s="126" t="s">
        <v>288</v>
      </c>
      <c r="F11455" s="126" t="s">
        <v>364</v>
      </c>
      <c r="G11455" s="126" t="s">
        <v>417</v>
      </c>
      <c r="H11455" s="126" t="s">
        <v>126</v>
      </c>
      <c r="I11455" s="126" t="s">
        <v>418</v>
      </c>
      <c r="J11455" s="126" t="s">
        <v>544</v>
      </c>
      <c r="K11455" s="126" t="s">
        <v>443</v>
      </c>
      <c r="L11455" s="126" t="s">
        <v>545</v>
      </c>
      <c r="M11455" s="130">
        <v>9739.52</v>
      </c>
      <c r="O11455" s="126" t="s">
        <v>486</v>
      </c>
      <c r="P11455" s="130">
        <v>0</v>
      </c>
      <c r="S11455" s="130">
        <v>0</v>
      </c>
      <c r="V11455" s="130">
        <v>22594.78</v>
      </c>
      <c r="X11455" s="126" t="s">
        <v>549</v>
      </c>
      <c r="Z11455" s="127"/>
      <c r="AA11455" s="128">
        <v>2</v>
      </c>
      <c r="AB11455" s="128">
        <v>60</v>
      </c>
      <c r="AC11455" s="126" t="s">
        <v>366</v>
      </c>
      <c r="AD11455" s="126" t="s">
        <v>21762</v>
      </c>
      <c r="AG11455" s="127"/>
      <c r="AI11455" s="127"/>
    </row>
    <row r="11456" spans="1:35" ht="14.85" customHeight="1">
      <c r="A11456" s="130">
        <v>5014724</v>
      </c>
      <c r="B11456" s="126" t="s">
        <v>413</v>
      </c>
      <c r="C11456" s="126" t="s">
        <v>21766</v>
      </c>
      <c r="D11456" s="126" t="s">
        <v>21767</v>
      </c>
      <c r="E11456" s="126" t="s">
        <v>288</v>
      </c>
      <c r="F11456" s="126" t="s">
        <v>364</v>
      </c>
      <c r="G11456" s="126" t="s">
        <v>417</v>
      </c>
      <c r="H11456" s="126" t="s">
        <v>126</v>
      </c>
      <c r="I11456" s="126" t="s">
        <v>126</v>
      </c>
      <c r="J11456" s="126" t="s">
        <v>544</v>
      </c>
      <c r="K11456" s="126" t="s">
        <v>443</v>
      </c>
      <c r="L11456" s="126" t="s">
        <v>545</v>
      </c>
      <c r="M11456" s="130">
        <v>6817.44</v>
      </c>
      <c r="O11456" s="126" t="s">
        <v>365</v>
      </c>
      <c r="P11456" s="130">
        <v>0</v>
      </c>
      <c r="S11456" s="130">
        <v>0</v>
      </c>
      <c r="V11456" s="130">
        <v>22594.78</v>
      </c>
      <c r="X11456" s="126" t="s">
        <v>510</v>
      </c>
      <c r="Z11456" s="127"/>
      <c r="AA11456" s="128">
        <v>2</v>
      </c>
      <c r="AB11456" s="128">
        <v>60</v>
      </c>
      <c r="AC11456" s="126" t="s">
        <v>366</v>
      </c>
      <c r="AD11456" s="126" t="s">
        <v>21762</v>
      </c>
      <c r="AG11456" s="127"/>
      <c r="AI11456" s="127"/>
    </row>
    <row r="11457" spans="1:35" ht="14.85" customHeight="1">
      <c r="A11457" s="130">
        <v>4000145</v>
      </c>
      <c r="B11457" s="126" t="s">
        <v>22221</v>
      </c>
      <c r="C11457" s="126" t="s">
        <v>411</v>
      </c>
      <c r="D11457" s="126" t="s">
        <v>295</v>
      </c>
      <c r="E11457" s="126" t="s">
        <v>288</v>
      </c>
      <c r="F11457" s="126" t="s">
        <v>289</v>
      </c>
      <c r="I11457" s="126" t="s">
        <v>126</v>
      </c>
      <c r="M11457" s="130">
        <v>3895.36</v>
      </c>
      <c r="O11457" s="126" t="s">
        <v>321</v>
      </c>
      <c r="P11457" s="130">
        <v>0</v>
      </c>
      <c r="S11457" s="130">
        <v>0</v>
      </c>
      <c r="V11457" s="127"/>
      <c r="Z11457" s="127" t="s">
        <v>296</v>
      </c>
      <c r="AA11457" s="128"/>
      <c r="AB11457" s="128">
        <v>12</v>
      </c>
      <c r="AD11457" s="126" t="s">
        <v>292</v>
      </c>
      <c r="AG11457" s="127"/>
      <c r="AI11457" s="127"/>
    </row>
    <row r="11458" spans="1:35" ht="14.85" customHeight="1">
      <c r="A11458" s="130">
        <v>5015400</v>
      </c>
      <c r="B11458" s="126" t="s">
        <v>413</v>
      </c>
      <c r="C11458" s="126" t="s">
        <v>2604</v>
      </c>
      <c r="D11458" s="126" t="s">
        <v>22222</v>
      </c>
      <c r="E11458" s="126" t="s">
        <v>288</v>
      </c>
      <c r="F11458" s="126" t="s">
        <v>522</v>
      </c>
      <c r="G11458" s="126" t="s">
        <v>604</v>
      </c>
      <c r="H11458" s="126" t="s">
        <v>605</v>
      </c>
      <c r="I11458" s="126" t="s">
        <v>418</v>
      </c>
      <c r="J11458" s="126" t="s">
        <v>2606</v>
      </c>
      <c r="K11458" s="126" t="s">
        <v>504</v>
      </c>
      <c r="L11458" s="126" t="s">
        <v>2607</v>
      </c>
      <c r="M11458" s="130">
        <v>928.13</v>
      </c>
      <c r="N11458" s="126" t="s">
        <v>290</v>
      </c>
      <c r="O11458" s="126" t="s">
        <v>528</v>
      </c>
      <c r="P11458" s="130">
        <v>0</v>
      </c>
      <c r="S11458" s="130">
        <v>0</v>
      </c>
      <c r="V11458" s="130">
        <v>928.13</v>
      </c>
      <c r="X11458" s="126" t="s">
        <v>978</v>
      </c>
      <c r="Z11458" s="127"/>
      <c r="AA11458" s="128"/>
      <c r="AB11458" s="128"/>
      <c r="AD11458" s="126" t="s">
        <v>21889</v>
      </c>
      <c r="AG11458" s="127"/>
      <c r="AI11458" s="127"/>
    </row>
    <row r="11459" spans="1:35" ht="14.85" customHeight="1">
      <c r="A11459" s="130">
        <v>5015399</v>
      </c>
      <c r="B11459" s="126" t="s">
        <v>413</v>
      </c>
      <c r="C11459" s="126" t="s">
        <v>2604</v>
      </c>
      <c r="D11459" s="126" t="s">
        <v>22223</v>
      </c>
      <c r="E11459" s="126" t="s">
        <v>288</v>
      </c>
      <c r="F11459" s="126" t="s">
        <v>522</v>
      </c>
      <c r="G11459" s="126" t="s">
        <v>312</v>
      </c>
      <c r="H11459" s="126" t="s">
        <v>605</v>
      </c>
      <c r="I11459" s="126" t="s">
        <v>418</v>
      </c>
      <c r="J11459" s="126" t="s">
        <v>2606</v>
      </c>
      <c r="K11459" s="126" t="s">
        <v>504</v>
      </c>
      <c r="L11459" s="126" t="s">
        <v>2607</v>
      </c>
      <c r="M11459" s="130">
        <v>620.38</v>
      </c>
      <c r="N11459" s="126" t="s">
        <v>290</v>
      </c>
      <c r="O11459" s="126" t="s">
        <v>528</v>
      </c>
      <c r="P11459" s="130">
        <v>0</v>
      </c>
      <c r="S11459" s="130">
        <v>0</v>
      </c>
      <c r="V11459" s="130">
        <v>620.38</v>
      </c>
      <c r="X11459" s="126" t="s">
        <v>978</v>
      </c>
      <c r="Z11459" s="127"/>
      <c r="AA11459" s="128"/>
      <c r="AB11459" s="128"/>
      <c r="AD11459" s="126" t="s">
        <v>21889</v>
      </c>
      <c r="AG11459" s="127"/>
      <c r="AI11459" s="127"/>
    </row>
    <row r="11460" spans="1:35" ht="14.85" customHeight="1">
      <c r="A11460" s="130">
        <v>5015398</v>
      </c>
      <c r="B11460" s="126" t="s">
        <v>413</v>
      </c>
      <c r="C11460" s="126" t="s">
        <v>2604</v>
      </c>
      <c r="D11460" s="126" t="s">
        <v>22224</v>
      </c>
      <c r="E11460" s="126" t="s">
        <v>288</v>
      </c>
      <c r="F11460" s="126" t="s">
        <v>522</v>
      </c>
      <c r="G11460" s="126" t="s">
        <v>458</v>
      </c>
      <c r="H11460" s="126" t="s">
        <v>605</v>
      </c>
      <c r="I11460" s="126" t="s">
        <v>418</v>
      </c>
      <c r="J11460" s="126" t="s">
        <v>2606</v>
      </c>
      <c r="K11460" s="126" t="s">
        <v>504</v>
      </c>
      <c r="L11460" s="126" t="s">
        <v>2607</v>
      </c>
      <c r="M11460" s="130">
        <v>432.4</v>
      </c>
      <c r="N11460" s="126" t="s">
        <v>290</v>
      </c>
      <c r="O11460" s="126" t="s">
        <v>528</v>
      </c>
      <c r="P11460" s="130">
        <v>0</v>
      </c>
      <c r="S11460" s="130">
        <v>0</v>
      </c>
      <c r="V11460" s="130">
        <v>432.4</v>
      </c>
      <c r="X11460" s="126" t="s">
        <v>978</v>
      </c>
      <c r="Z11460" s="127"/>
      <c r="AA11460" s="128"/>
      <c r="AB11460" s="128"/>
      <c r="AD11460" s="126" t="s">
        <v>21889</v>
      </c>
      <c r="AG11460" s="127"/>
      <c r="AI11460" s="127"/>
    </row>
    <row r="11461" spans="1:35" ht="14.85" customHeight="1">
      <c r="A11461" s="130">
        <v>5015396</v>
      </c>
      <c r="B11461" s="126" t="s">
        <v>413</v>
      </c>
      <c r="C11461" s="126" t="s">
        <v>2604</v>
      </c>
      <c r="D11461" s="126" t="s">
        <v>22225</v>
      </c>
      <c r="E11461" s="126" t="s">
        <v>288</v>
      </c>
      <c r="F11461" s="126" t="s">
        <v>522</v>
      </c>
      <c r="G11461" s="126" t="s">
        <v>312</v>
      </c>
      <c r="H11461" s="126" t="s">
        <v>605</v>
      </c>
      <c r="I11461" s="126" t="s">
        <v>418</v>
      </c>
      <c r="J11461" s="126" t="s">
        <v>2606</v>
      </c>
      <c r="K11461" s="126" t="s">
        <v>504</v>
      </c>
      <c r="L11461" s="126" t="s">
        <v>2607</v>
      </c>
      <c r="M11461" s="130">
        <v>694.4</v>
      </c>
      <c r="N11461" s="126" t="s">
        <v>290</v>
      </c>
      <c r="O11461" s="126" t="s">
        <v>528</v>
      </c>
      <c r="P11461" s="130">
        <v>0</v>
      </c>
      <c r="S11461" s="130">
        <v>0</v>
      </c>
      <c r="V11461" s="130">
        <v>694.4</v>
      </c>
      <c r="X11461" s="126" t="s">
        <v>978</v>
      </c>
      <c r="Z11461" s="127"/>
      <c r="AA11461" s="128"/>
      <c r="AB11461" s="128"/>
      <c r="AD11461" s="126" t="s">
        <v>21889</v>
      </c>
      <c r="AG11461" s="127"/>
      <c r="AI11461" s="127"/>
    </row>
    <row r="11462" spans="1:35" ht="14.85" customHeight="1">
      <c r="A11462" s="130">
        <v>5016133</v>
      </c>
      <c r="B11462" s="126" t="s">
        <v>413</v>
      </c>
      <c r="C11462" s="126" t="s">
        <v>22226</v>
      </c>
      <c r="D11462" s="126" t="s">
        <v>1683</v>
      </c>
      <c r="E11462" s="126" t="s">
        <v>288</v>
      </c>
      <c r="F11462" s="126" t="s">
        <v>364</v>
      </c>
      <c r="G11462" s="126" t="s">
        <v>417</v>
      </c>
      <c r="H11462" s="126" t="s">
        <v>126</v>
      </c>
      <c r="I11462" s="126" t="s">
        <v>126</v>
      </c>
      <c r="J11462" s="126" t="s">
        <v>484</v>
      </c>
      <c r="K11462" s="126" t="s">
        <v>443</v>
      </c>
      <c r="L11462" s="126" t="s">
        <v>485</v>
      </c>
      <c r="M11462" s="130">
        <v>6817.44</v>
      </c>
      <c r="O11462" s="126" t="s">
        <v>365</v>
      </c>
      <c r="P11462" s="130">
        <v>0</v>
      </c>
      <c r="S11462" s="130">
        <v>0</v>
      </c>
      <c r="V11462" s="130">
        <v>34031.199999999997</v>
      </c>
      <c r="X11462" s="126" t="s">
        <v>469</v>
      </c>
      <c r="Z11462" s="127"/>
      <c r="AA11462" s="128">
        <v>1</v>
      </c>
      <c r="AB11462" s="128">
        <v>60</v>
      </c>
      <c r="AC11462" s="126" t="s">
        <v>366</v>
      </c>
      <c r="AD11462" s="126" t="s">
        <v>22227</v>
      </c>
      <c r="AG11462" s="127"/>
      <c r="AI11462" s="127"/>
    </row>
    <row r="11463" spans="1:35" ht="14.85" customHeight="1">
      <c r="A11463" s="130">
        <v>5016131</v>
      </c>
      <c r="B11463" s="126" t="s">
        <v>413</v>
      </c>
      <c r="C11463" s="126" t="s">
        <v>22226</v>
      </c>
      <c r="D11463" s="126" t="s">
        <v>1683</v>
      </c>
      <c r="E11463" s="126" t="s">
        <v>288</v>
      </c>
      <c r="F11463" s="126" t="s">
        <v>364</v>
      </c>
      <c r="G11463" s="126" t="s">
        <v>417</v>
      </c>
      <c r="H11463" s="126" t="s">
        <v>126</v>
      </c>
      <c r="I11463" s="126" t="s">
        <v>418</v>
      </c>
      <c r="J11463" s="126" t="s">
        <v>484</v>
      </c>
      <c r="K11463" s="126" t="s">
        <v>443</v>
      </c>
      <c r="L11463" s="126" t="s">
        <v>485</v>
      </c>
      <c r="M11463" s="130">
        <v>9739.52</v>
      </c>
      <c r="O11463" s="126" t="s">
        <v>486</v>
      </c>
      <c r="P11463" s="130">
        <v>0</v>
      </c>
      <c r="S11463" s="130">
        <v>0</v>
      </c>
      <c r="V11463" s="130">
        <v>34031.199999999997</v>
      </c>
      <c r="X11463" s="126" t="s">
        <v>487</v>
      </c>
      <c r="Z11463" s="127"/>
      <c r="AA11463" s="128">
        <v>1</v>
      </c>
      <c r="AB11463" s="128">
        <v>60</v>
      </c>
      <c r="AC11463" s="126" t="s">
        <v>366</v>
      </c>
      <c r="AD11463" s="126" t="s">
        <v>22227</v>
      </c>
      <c r="AG11463" s="127"/>
      <c r="AI11463" s="127"/>
    </row>
    <row r="11464" spans="1:35" ht="14.85" customHeight="1">
      <c r="A11464" s="130">
        <v>5016124</v>
      </c>
      <c r="B11464" s="126" t="s">
        <v>413</v>
      </c>
      <c r="C11464" s="126" t="s">
        <v>22228</v>
      </c>
      <c r="D11464" s="126" t="s">
        <v>3186</v>
      </c>
      <c r="E11464" s="126" t="s">
        <v>288</v>
      </c>
      <c r="F11464" s="126" t="s">
        <v>364</v>
      </c>
      <c r="G11464" s="126" t="s">
        <v>417</v>
      </c>
      <c r="H11464" s="126" t="s">
        <v>126</v>
      </c>
      <c r="I11464" s="126" t="s">
        <v>126</v>
      </c>
      <c r="J11464" s="126" t="s">
        <v>484</v>
      </c>
      <c r="K11464" s="126" t="s">
        <v>443</v>
      </c>
      <c r="L11464" s="126" t="s">
        <v>485</v>
      </c>
      <c r="M11464" s="130">
        <v>6817.44</v>
      </c>
      <c r="O11464" s="126" t="s">
        <v>365</v>
      </c>
      <c r="P11464" s="130">
        <v>0</v>
      </c>
      <c r="S11464" s="130">
        <v>0</v>
      </c>
      <c r="V11464" s="130">
        <v>14053.56</v>
      </c>
      <c r="X11464" s="126" t="s">
        <v>469</v>
      </c>
      <c r="Z11464" s="127"/>
      <c r="AA11464" s="128">
        <v>1</v>
      </c>
      <c r="AB11464" s="128">
        <v>60</v>
      </c>
      <c r="AC11464" s="126" t="s">
        <v>366</v>
      </c>
      <c r="AD11464" s="126" t="s">
        <v>22227</v>
      </c>
      <c r="AG11464" s="127"/>
      <c r="AI11464" s="127"/>
    </row>
    <row r="11465" spans="1:35" ht="14.85" customHeight="1">
      <c r="A11465" s="130">
        <v>5015562</v>
      </c>
      <c r="B11465" s="126" t="s">
        <v>413</v>
      </c>
      <c r="C11465" s="126" t="s">
        <v>22229</v>
      </c>
      <c r="D11465" s="126" t="s">
        <v>22230</v>
      </c>
      <c r="E11465" s="126" t="s">
        <v>288</v>
      </c>
      <c r="F11465" s="126" t="s">
        <v>555</v>
      </c>
      <c r="G11465" s="126" t="s">
        <v>556</v>
      </c>
      <c r="H11465" s="126" t="s">
        <v>126</v>
      </c>
      <c r="I11465" s="126" t="s">
        <v>418</v>
      </c>
      <c r="J11465" s="126" t="s">
        <v>983</v>
      </c>
      <c r="K11465" s="126" t="s">
        <v>984</v>
      </c>
      <c r="L11465" s="126" t="s">
        <v>985</v>
      </c>
      <c r="M11465" s="130">
        <v>331.33</v>
      </c>
      <c r="O11465" s="126" t="s">
        <v>560</v>
      </c>
      <c r="P11465" s="130">
        <v>370.31</v>
      </c>
      <c r="R11465" s="126" t="s">
        <v>560</v>
      </c>
      <c r="S11465" s="130">
        <v>382</v>
      </c>
      <c r="U11465" s="126" t="s">
        <v>560</v>
      </c>
      <c r="V11465" s="130">
        <v>389.8</v>
      </c>
      <c r="X11465" s="126" t="s">
        <v>561</v>
      </c>
      <c r="Z11465" s="127"/>
      <c r="AA11465" s="128">
        <v>150</v>
      </c>
      <c r="AB11465" s="128"/>
      <c r="AD11465" s="126" t="s">
        <v>19017</v>
      </c>
      <c r="AG11465" s="127"/>
      <c r="AI11465" s="127"/>
    </row>
    <row r="11466" spans="1:35" ht="14.85" customHeight="1">
      <c r="A11466" s="130">
        <v>5015601</v>
      </c>
      <c r="B11466" s="126" t="s">
        <v>413</v>
      </c>
      <c r="C11466" s="126" t="s">
        <v>21209</v>
      </c>
      <c r="D11466" s="126" t="s">
        <v>19035</v>
      </c>
      <c r="E11466" s="126" t="s">
        <v>288</v>
      </c>
      <c r="F11466" s="126" t="s">
        <v>364</v>
      </c>
      <c r="G11466" s="126" t="s">
        <v>417</v>
      </c>
      <c r="H11466" s="126" t="s">
        <v>126</v>
      </c>
      <c r="I11466" s="126" t="s">
        <v>126</v>
      </c>
      <c r="J11466" s="126" t="s">
        <v>484</v>
      </c>
      <c r="K11466" s="126" t="s">
        <v>443</v>
      </c>
      <c r="L11466" s="126" t="s">
        <v>485</v>
      </c>
      <c r="M11466" s="130">
        <v>6817.44</v>
      </c>
      <c r="O11466" s="126" t="s">
        <v>365</v>
      </c>
      <c r="P11466" s="130">
        <v>0</v>
      </c>
      <c r="S11466" s="130">
        <v>0</v>
      </c>
      <c r="V11466" s="130">
        <v>25340</v>
      </c>
      <c r="X11466" s="126" t="s">
        <v>510</v>
      </c>
      <c r="Z11466" s="127"/>
      <c r="AA11466" s="128">
        <v>2</v>
      </c>
      <c r="AB11466" s="128">
        <v>60</v>
      </c>
      <c r="AC11466" s="126" t="s">
        <v>366</v>
      </c>
      <c r="AD11466" s="126" t="s">
        <v>19017</v>
      </c>
      <c r="AG11466" s="127"/>
      <c r="AI11466" s="127"/>
    </row>
    <row r="11467" spans="1:35" ht="14.85" customHeight="1">
      <c r="A11467" s="130">
        <v>5015545</v>
      </c>
      <c r="B11467" s="126" t="s">
        <v>413</v>
      </c>
      <c r="C11467" s="126" t="s">
        <v>22231</v>
      </c>
      <c r="D11467" s="126" t="s">
        <v>22232</v>
      </c>
      <c r="E11467" s="126" t="s">
        <v>288</v>
      </c>
      <c r="F11467" s="126" t="s">
        <v>522</v>
      </c>
      <c r="G11467" s="126" t="s">
        <v>4452</v>
      </c>
      <c r="H11467" s="126" t="s">
        <v>524</v>
      </c>
      <c r="I11467" s="126" t="s">
        <v>418</v>
      </c>
      <c r="J11467" s="126" t="s">
        <v>21163</v>
      </c>
      <c r="K11467" s="126" t="s">
        <v>21164</v>
      </c>
      <c r="L11467" s="126" t="s">
        <v>21165</v>
      </c>
      <c r="M11467" s="130">
        <v>2309.98</v>
      </c>
      <c r="N11467" s="126" t="s">
        <v>290</v>
      </c>
      <c r="O11467" s="126" t="s">
        <v>528</v>
      </c>
      <c r="P11467" s="130">
        <v>0</v>
      </c>
      <c r="S11467" s="130">
        <v>0</v>
      </c>
      <c r="V11467" s="130">
        <v>2309.98</v>
      </c>
      <c r="X11467" s="126" t="s">
        <v>529</v>
      </c>
      <c r="Z11467" s="127"/>
      <c r="AA11467" s="128"/>
      <c r="AB11467" s="128"/>
      <c r="AD11467" s="126" t="s">
        <v>19017</v>
      </c>
      <c r="AG11467" s="127"/>
      <c r="AI11467" s="127"/>
    </row>
    <row r="11468" spans="1:35" ht="14.85" customHeight="1">
      <c r="A11468" s="130">
        <v>5015648</v>
      </c>
      <c r="B11468" s="126" t="s">
        <v>413</v>
      </c>
      <c r="C11468" s="126" t="s">
        <v>22233</v>
      </c>
      <c r="D11468" s="126" t="s">
        <v>19037</v>
      </c>
      <c r="E11468" s="126" t="s">
        <v>288</v>
      </c>
      <c r="F11468" s="126" t="s">
        <v>364</v>
      </c>
      <c r="G11468" s="126" t="s">
        <v>417</v>
      </c>
      <c r="H11468" s="126" t="s">
        <v>126</v>
      </c>
      <c r="I11468" s="126" t="s">
        <v>418</v>
      </c>
      <c r="J11468" s="126" t="s">
        <v>484</v>
      </c>
      <c r="K11468" s="126" t="s">
        <v>443</v>
      </c>
      <c r="L11468" s="126" t="s">
        <v>485</v>
      </c>
      <c r="M11468" s="130">
        <v>9739.52</v>
      </c>
      <c r="O11468" s="126" t="s">
        <v>486</v>
      </c>
      <c r="P11468" s="130">
        <v>0</v>
      </c>
      <c r="S11468" s="130">
        <v>0</v>
      </c>
      <c r="V11468" s="130">
        <v>25340</v>
      </c>
      <c r="X11468" s="126" t="s">
        <v>487</v>
      </c>
      <c r="Z11468" s="127"/>
      <c r="AA11468" s="128">
        <v>1</v>
      </c>
      <c r="AB11468" s="128">
        <v>60</v>
      </c>
      <c r="AC11468" s="126" t="s">
        <v>366</v>
      </c>
      <c r="AD11468" s="126" t="s">
        <v>19017</v>
      </c>
      <c r="AG11468" s="127"/>
      <c r="AI11468" s="127"/>
    </row>
    <row r="11469" spans="1:35" ht="14.85" customHeight="1">
      <c r="A11469" s="130">
        <v>5015649</v>
      </c>
      <c r="B11469" s="126" t="s">
        <v>413</v>
      </c>
      <c r="C11469" s="126" t="s">
        <v>22233</v>
      </c>
      <c r="D11469" s="126" t="s">
        <v>19037</v>
      </c>
      <c r="E11469" s="126" t="s">
        <v>288</v>
      </c>
      <c r="F11469" s="126" t="s">
        <v>364</v>
      </c>
      <c r="G11469" s="126" t="s">
        <v>417</v>
      </c>
      <c r="H11469" s="126" t="s">
        <v>126</v>
      </c>
      <c r="I11469" s="126" t="s">
        <v>418</v>
      </c>
      <c r="J11469" s="126" t="s">
        <v>484</v>
      </c>
      <c r="K11469" s="126" t="s">
        <v>443</v>
      </c>
      <c r="L11469" s="126" t="s">
        <v>485</v>
      </c>
      <c r="M11469" s="130">
        <v>9739.52</v>
      </c>
      <c r="O11469" s="126" t="s">
        <v>486</v>
      </c>
      <c r="P11469" s="130">
        <v>0</v>
      </c>
      <c r="S11469" s="130">
        <v>0</v>
      </c>
      <c r="V11469" s="130">
        <v>25340</v>
      </c>
      <c r="X11469" s="126" t="s">
        <v>549</v>
      </c>
      <c r="Z11469" s="127"/>
      <c r="AA11469" s="128">
        <v>2</v>
      </c>
      <c r="AB11469" s="128">
        <v>60</v>
      </c>
      <c r="AC11469" s="126" t="s">
        <v>366</v>
      </c>
      <c r="AD11469" s="126" t="s">
        <v>19017</v>
      </c>
      <c r="AG11469" s="127"/>
      <c r="AI11469" s="127"/>
    </row>
    <row r="11470" spans="1:35" ht="14.85" customHeight="1">
      <c r="A11470" s="130">
        <v>5015625</v>
      </c>
      <c r="B11470" s="126" t="s">
        <v>413</v>
      </c>
      <c r="C11470" s="126" t="s">
        <v>22234</v>
      </c>
      <c r="D11470" s="126" t="s">
        <v>22235</v>
      </c>
      <c r="E11470" s="126" t="s">
        <v>288</v>
      </c>
      <c r="F11470" s="126" t="s">
        <v>555</v>
      </c>
      <c r="G11470" s="126" t="s">
        <v>458</v>
      </c>
      <c r="H11470" s="126" t="s">
        <v>126</v>
      </c>
      <c r="I11470" s="126" t="s">
        <v>418</v>
      </c>
      <c r="J11470" s="126" t="s">
        <v>825</v>
      </c>
      <c r="K11470" s="126" t="s">
        <v>504</v>
      </c>
      <c r="L11470" s="126" t="s">
        <v>444</v>
      </c>
      <c r="M11470" s="130">
        <v>213.92</v>
      </c>
      <c r="O11470" s="126" t="s">
        <v>560</v>
      </c>
      <c r="P11470" s="130">
        <v>0</v>
      </c>
      <c r="S11470" s="130">
        <v>0</v>
      </c>
      <c r="V11470" s="130">
        <v>349.42</v>
      </c>
      <c r="X11470" s="126" t="s">
        <v>1995</v>
      </c>
      <c r="Z11470" s="127" t="s">
        <v>1996</v>
      </c>
      <c r="AA11470" s="128">
        <v>30</v>
      </c>
      <c r="AB11470" s="128"/>
      <c r="AD11470" s="126" t="s">
        <v>19017</v>
      </c>
      <c r="AG11470" s="127"/>
      <c r="AI11470" s="127"/>
    </row>
    <row r="11471" spans="1:35" ht="14.85" customHeight="1">
      <c r="A11471" s="130">
        <v>5015626</v>
      </c>
      <c r="B11471" s="126" t="s">
        <v>413</v>
      </c>
      <c r="C11471" s="126" t="s">
        <v>22236</v>
      </c>
      <c r="D11471" s="126" t="s">
        <v>19040</v>
      </c>
      <c r="E11471" s="126" t="s">
        <v>288</v>
      </c>
      <c r="F11471" s="126" t="s">
        <v>364</v>
      </c>
      <c r="G11471" s="126" t="s">
        <v>417</v>
      </c>
      <c r="H11471" s="126" t="s">
        <v>126</v>
      </c>
      <c r="I11471" s="126" t="s">
        <v>418</v>
      </c>
      <c r="J11471" s="126" t="s">
        <v>484</v>
      </c>
      <c r="K11471" s="126" t="s">
        <v>443</v>
      </c>
      <c r="L11471" s="126" t="s">
        <v>485</v>
      </c>
      <c r="M11471" s="130">
        <v>9739.52</v>
      </c>
      <c r="O11471" s="126" t="s">
        <v>486</v>
      </c>
      <c r="P11471" s="130">
        <v>0</v>
      </c>
      <c r="S11471" s="130">
        <v>0</v>
      </c>
      <c r="V11471" s="130">
        <v>32060</v>
      </c>
      <c r="X11471" s="126" t="s">
        <v>487</v>
      </c>
      <c r="Z11471" s="127"/>
      <c r="AA11471" s="128">
        <v>1</v>
      </c>
      <c r="AB11471" s="128">
        <v>60</v>
      </c>
      <c r="AC11471" s="126" t="s">
        <v>366</v>
      </c>
      <c r="AD11471" s="126" t="s">
        <v>19017</v>
      </c>
      <c r="AG11471" s="127"/>
      <c r="AI11471" s="127"/>
    </row>
    <row r="11472" spans="1:35" ht="14.85" customHeight="1">
      <c r="A11472" s="130">
        <v>5015627</v>
      </c>
      <c r="B11472" s="126" t="s">
        <v>413</v>
      </c>
      <c r="C11472" s="126" t="s">
        <v>22236</v>
      </c>
      <c r="D11472" s="126" t="s">
        <v>19040</v>
      </c>
      <c r="E11472" s="126" t="s">
        <v>288</v>
      </c>
      <c r="F11472" s="126" t="s">
        <v>364</v>
      </c>
      <c r="G11472" s="126" t="s">
        <v>417</v>
      </c>
      <c r="H11472" s="126" t="s">
        <v>126</v>
      </c>
      <c r="I11472" s="126" t="s">
        <v>418</v>
      </c>
      <c r="J11472" s="126" t="s">
        <v>484</v>
      </c>
      <c r="K11472" s="126" t="s">
        <v>443</v>
      </c>
      <c r="L11472" s="126" t="s">
        <v>485</v>
      </c>
      <c r="M11472" s="130">
        <v>9739.52</v>
      </c>
      <c r="O11472" s="126" t="s">
        <v>486</v>
      </c>
      <c r="P11472" s="130">
        <v>0</v>
      </c>
      <c r="S11472" s="130">
        <v>0</v>
      </c>
      <c r="V11472" s="130">
        <v>32060</v>
      </c>
      <c r="X11472" s="126" t="s">
        <v>549</v>
      </c>
      <c r="Z11472" s="127"/>
      <c r="AA11472" s="128">
        <v>2</v>
      </c>
      <c r="AB11472" s="128">
        <v>60</v>
      </c>
      <c r="AC11472" s="126" t="s">
        <v>366</v>
      </c>
      <c r="AD11472" s="126" t="s">
        <v>19017</v>
      </c>
      <c r="AG11472" s="127"/>
      <c r="AI11472" s="127"/>
    </row>
    <row r="11473" spans="1:35" ht="14.85" customHeight="1">
      <c r="A11473" s="130">
        <v>5015624</v>
      </c>
      <c r="B11473" s="126" t="s">
        <v>413</v>
      </c>
      <c r="C11473" s="126" t="s">
        <v>22237</v>
      </c>
      <c r="D11473" s="126" t="s">
        <v>22238</v>
      </c>
      <c r="E11473" s="126" t="s">
        <v>288</v>
      </c>
      <c r="F11473" s="126" t="s">
        <v>555</v>
      </c>
      <c r="G11473" s="126" t="s">
        <v>458</v>
      </c>
      <c r="H11473" s="126" t="s">
        <v>126</v>
      </c>
      <c r="I11473" s="126" t="s">
        <v>418</v>
      </c>
      <c r="J11473" s="126" t="s">
        <v>825</v>
      </c>
      <c r="K11473" s="126" t="s">
        <v>504</v>
      </c>
      <c r="L11473" s="126" t="s">
        <v>444</v>
      </c>
      <c r="M11473" s="130">
        <v>212.27</v>
      </c>
      <c r="O11473" s="126" t="s">
        <v>560</v>
      </c>
      <c r="P11473" s="130">
        <v>0</v>
      </c>
      <c r="S11473" s="130">
        <v>0</v>
      </c>
      <c r="V11473" s="130">
        <v>283.02999999999997</v>
      </c>
      <c r="X11473" s="126" t="s">
        <v>1995</v>
      </c>
      <c r="Z11473" s="127" t="s">
        <v>1996</v>
      </c>
      <c r="AA11473" s="128">
        <v>30</v>
      </c>
      <c r="AB11473" s="128"/>
      <c r="AD11473" s="126" t="s">
        <v>19017</v>
      </c>
      <c r="AG11473" s="127"/>
      <c r="AI11473" s="127"/>
    </row>
    <row r="11474" spans="1:35" ht="14.85" customHeight="1">
      <c r="A11474" s="130">
        <v>5015611</v>
      </c>
      <c r="B11474" s="126" t="s">
        <v>413</v>
      </c>
      <c r="C11474" s="126" t="s">
        <v>19028</v>
      </c>
      <c r="D11474" s="126" t="s">
        <v>19029</v>
      </c>
      <c r="E11474" s="126" t="s">
        <v>288</v>
      </c>
      <c r="F11474" s="126" t="s">
        <v>364</v>
      </c>
      <c r="G11474" s="126" t="s">
        <v>417</v>
      </c>
      <c r="H11474" s="126" t="s">
        <v>126</v>
      </c>
      <c r="I11474" s="126" t="s">
        <v>418</v>
      </c>
      <c r="J11474" s="126" t="s">
        <v>484</v>
      </c>
      <c r="K11474" s="126" t="s">
        <v>443</v>
      </c>
      <c r="L11474" s="126" t="s">
        <v>485</v>
      </c>
      <c r="M11474" s="130">
        <v>9739.52</v>
      </c>
      <c r="O11474" s="126" t="s">
        <v>486</v>
      </c>
      <c r="P11474" s="130">
        <v>0</v>
      </c>
      <c r="S11474" s="130">
        <v>0</v>
      </c>
      <c r="V11474" s="130">
        <v>18480</v>
      </c>
      <c r="X11474" s="126" t="s">
        <v>549</v>
      </c>
      <c r="Z11474" s="127"/>
      <c r="AA11474" s="128">
        <v>2</v>
      </c>
      <c r="AB11474" s="128">
        <v>60</v>
      </c>
      <c r="AC11474" s="126" t="s">
        <v>366</v>
      </c>
      <c r="AD11474" s="126" t="s">
        <v>19017</v>
      </c>
      <c r="AG11474" s="127"/>
      <c r="AI11474" s="127"/>
    </row>
    <row r="11475" spans="1:35" ht="14.85" customHeight="1">
      <c r="A11475" s="130">
        <v>5015594</v>
      </c>
      <c r="B11475" s="126" t="s">
        <v>413</v>
      </c>
      <c r="C11475" s="126" t="s">
        <v>19034</v>
      </c>
      <c r="D11475" s="126" t="s">
        <v>19035</v>
      </c>
      <c r="E11475" s="126" t="s">
        <v>288</v>
      </c>
      <c r="F11475" s="126" t="s">
        <v>364</v>
      </c>
      <c r="G11475" s="126" t="s">
        <v>417</v>
      </c>
      <c r="H11475" s="126" t="s">
        <v>126</v>
      </c>
      <c r="I11475" s="126" t="s">
        <v>418</v>
      </c>
      <c r="J11475" s="126" t="s">
        <v>484</v>
      </c>
      <c r="K11475" s="126" t="s">
        <v>443</v>
      </c>
      <c r="L11475" s="126" t="s">
        <v>485</v>
      </c>
      <c r="M11475" s="130">
        <v>9739.52</v>
      </c>
      <c r="O11475" s="126" t="s">
        <v>486</v>
      </c>
      <c r="P11475" s="130">
        <v>0</v>
      </c>
      <c r="S11475" s="130">
        <v>0</v>
      </c>
      <c r="V11475" s="130">
        <v>25340</v>
      </c>
      <c r="X11475" s="126" t="s">
        <v>549</v>
      </c>
      <c r="Z11475" s="127"/>
      <c r="AA11475" s="128">
        <v>2</v>
      </c>
      <c r="AB11475" s="128">
        <v>60</v>
      </c>
      <c r="AC11475" s="126" t="s">
        <v>366</v>
      </c>
      <c r="AD11475" s="126" t="s">
        <v>19017</v>
      </c>
      <c r="AG11475" s="127"/>
      <c r="AI11475" s="127"/>
    </row>
    <row r="11476" spans="1:35" ht="14.85" customHeight="1">
      <c r="A11476" s="130">
        <v>5015595</v>
      </c>
      <c r="B11476" s="126" t="s">
        <v>413</v>
      </c>
      <c r="C11476" s="126" t="s">
        <v>19034</v>
      </c>
      <c r="D11476" s="126" t="s">
        <v>19035</v>
      </c>
      <c r="E11476" s="126" t="s">
        <v>288</v>
      </c>
      <c r="F11476" s="126" t="s">
        <v>364</v>
      </c>
      <c r="G11476" s="126" t="s">
        <v>417</v>
      </c>
      <c r="H11476" s="126" t="s">
        <v>126</v>
      </c>
      <c r="I11476" s="126" t="s">
        <v>126</v>
      </c>
      <c r="J11476" s="126" t="s">
        <v>484</v>
      </c>
      <c r="K11476" s="126" t="s">
        <v>443</v>
      </c>
      <c r="L11476" s="126" t="s">
        <v>485</v>
      </c>
      <c r="M11476" s="130">
        <v>6817.44</v>
      </c>
      <c r="O11476" s="126" t="s">
        <v>365</v>
      </c>
      <c r="P11476" s="130">
        <v>0</v>
      </c>
      <c r="S11476" s="130">
        <v>0</v>
      </c>
      <c r="V11476" s="130">
        <v>25340</v>
      </c>
      <c r="X11476" s="126" t="s">
        <v>469</v>
      </c>
      <c r="Z11476" s="127"/>
      <c r="AA11476" s="128">
        <v>1</v>
      </c>
      <c r="AB11476" s="128">
        <v>60</v>
      </c>
      <c r="AC11476" s="126" t="s">
        <v>366</v>
      </c>
      <c r="AD11476" s="126" t="s">
        <v>19017</v>
      </c>
      <c r="AG11476" s="127"/>
      <c r="AI11476" s="127"/>
    </row>
    <row r="11477" spans="1:35" ht="14.85" customHeight="1">
      <c r="A11477" s="130">
        <v>5015590</v>
      </c>
      <c r="B11477" s="126" t="s">
        <v>413</v>
      </c>
      <c r="C11477" s="126" t="s">
        <v>22239</v>
      </c>
      <c r="D11477" s="126" t="s">
        <v>19035</v>
      </c>
      <c r="E11477" s="126" t="s">
        <v>288</v>
      </c>
      <c r="F11477" s="126" t="s">
        <v>364</v>
      </c>
      <c r="G11477" s="126" t="s">
        <v>417</v>
      </c>
      <c r="H11477" s="126" t="s">
        <v>126</v>
      </c>
      <c r="I11477" s="126" t="s">
        <v>418</v>
      </c>
      <c r="J11477" s="126" t="s">
        <v>484</v>
      </c>
      <c r="K11477" s="126" t="s">
        <v>443</v>
      </c>
      <c r="L11477" s="126" t="s">
        <v>485</v>
      </c>
      <c r="M11477" s="130">
        <v>9739.52</v>
      </c>
      <c r="O11477" s="126" t="s">
        <v>486</v>
      </c>
      <c r="P11477" s="130">
        <v>0</v>
      </c>
      <c r="S11477" s="130">
        <v>0</v>
      </c>
      <c r="V11477" s="130">
        <v>25340</v>
      </c>
      <c r="X11477" s="126" t="s">
        <v>549</v>
      </c>
      <c r="Z11477" s="127"/>
      <c r="AA11477" s="128">
        <v>2</v>
      </c>
      <c r="AB11477" s="128">
        <v>60</v>
      </c>
      <c r="AC11477" s="126" t="s">
        <v>366</v>
      </c>
      <c r="AD11477" s="126" t="s">
        <v>19017</v>
      </c>
      <c r="AG11477" s="127"/>
      <c r="AI11477" s="127"/>
    </row>
    <row r="11478" spans="1:35" ht="14.85" customHeight="1">
      <c r="A11478" s="130">
        <v>5016118</v>
      </c>
      <c r="B11478" s="126" t="s">
        <v>413</v>
      </c>
      <c r="C11478" s="126" t="s">
        <v>22240</v>
      </c>
      <c r="D11478" s="126" t="s">
        <v>22241</v>
      </c>
      <c r="E11478" s="126" t="s">
        <v>288</v>
      </c>
      <c r="F11478" s="126" t="s">
        <v>555</v>
      </c>
      <c r="G11478" s="126" t="s">
        <v>463</v>
      </c>
      <c r="H11478" s="126" t="s">
        <v>126</v>
      </c>
      <c r="I11478" s="126" t="s">
        <v>418</v>
      </c>
      <c r="J11478" s="126" t="s">
        <v>1285</v>
      </c>
      <c r="K11478" s="126" t="s">
        <v>558</v>
      </c>
      <c r="L11478" s="126" t="s">
        <v>1286</v>
      </c>
      <c r="M11478" s="130">
        <v>253.11</v>
      </c>
      <c r="O11478" s="126" t="s">
        <v>560</v>
      </c>
      <c r="P11478" s="130">
        <v>282.89</v>
      </c>
      <c r="R11478" s="126" t="s">
        <v>560</v>
      </c>
      <c r="S11478" s="130">
        <v>291.82</v>
      </c>
      <c r="U11478" s="126" t="s">
        <v>560</v>
      </c>
      <c r="V11478" s="130">
        <v>297.77999999999997</v>
      </c>
      <c r="X11478" s="126" t="s">
        <v>561</v>
      </c>
      <c r="Z11478" s="127"/>
      <c r="AA11478" s="128">
        <v>150</v>
      </c>
      <c r="AB11478" s="128"/>
      <c r="AD11478" s="126" t="s">
        <v>22227</v>
      </c>
      <c r="AG11478" s="127"/>
      <c r="AI11478" s="127"/>
    </row>
    <row r="11479" spans="1:35" ht="14.85" customHeight="1">
      <c r="A11479" s="130">
        <v>5016113</v>
      </c>
      <c r="B11479" s="126" t="s">
        <v>413</v>
      </c>
      <c r="C11479" s="126" t="s">
        <v>18166</v>
      </c>
      <c r="D11479" s="126" t="s">
        <v>22242</v>
      </c>
      <c r="E11479" s="126" t="s">
        <v>288</v>
      </c>
      <c r="F11479" s="126" t="s">
        <v>555</v>
      </c>
      <c r="G11479" s="126" t="s">
        <v>417</v>
      </c>
      <c r="H11479" s="126" t="s">
        <v>126</v>
      </c>
      <c r="I11479" s="126" t="s">
        <v>418</v>
      </c>
      <c r="J11479" s="126" t="s">
        <v>6109</v>
      </c>
      <c r="K11479" s="126" t="s">
        <v>747</v>
      </c>
      <c r="L11479" s="126" t="s">
        <v>6110</v>
      </c>
      <c r="M11479" s="130">
        <v>21.21</v>
      </c>
      <c r="O11479" s="126" t="s">
        <v>5001</v>
      </c>
      <c r="P11479" s="130">
        <v>0</v>
      </c>
      <c r="S11479" s="130">
        <v>0</v>
      </c>
      <c r="V11479" s="130">
        <v>21.21</v>
      </c>
      <c r="X11479" s="126" t="s">
        <v>5171</v>
      </c>
      <c r="Z11479" s="127"/>
      <c r="AA11479" s="128"/>
      <c r="AB11479" s="128"/>
      <c r="AD11479" s="126" t="s">
        <v>22227</v>
      </c>
      <c r="AG11479" s="127"/>
      <c r="AI11479" s="127"/>
    </row>
    <row r="11480" spans="1:35" ht="14.85" customHeight="1">
      <c r="A11480" s="130">
        <v>5016110</v>
      </c>
      <c r="B11480" s="126" t="s">
        <v>413</v>
      </c>
      <c r="C11480" s="126" t="s">
        <v>22243</v>
      </c>
      <c r="D11480" s="126" t="s">
        <v>22244</v>
      </c>
      <c r="E11480" s="126" t="s">
        <v>288</v>
      </c>
      <c r="F11480" s="126" t="s">
        <v>416</v>
      </c>
      <c r="G11480" s="126" t="s">
        <v>417</v>
      </c>
      <c r="H11480" s="126" t="s">
        <v>126</v>
      </c>
      <c r="I11480" s="126" t="s">
        <v>418</v>
      </c>
      <c r="J11480" s="126" t="s">
        <v>778</v>
      </c>
      <c r="K11480" s="126" t="s">
        <v>779</v>
      </c>
      <c r="L11480" s="126" t="s">
        <v>780</v>
      </c>
      <c r="M11480" s="130">
        <v>912.38</v>
      </c>
      <c r="O11480" s="126" t="s">
        <v>2186</v>
      </c>
      <c r="P11480" s="130">
        <v>0</v>
      </c>
      <c r="S11480" s="130">
        <v>0</v>
      </c>
      <c r="V11480" s="130">
        <v>912.38</v>
      </c>
      <c r="X11480" s="126" t="s">
        <v>7056</v>
      </c>
      <c r="Z11480" s="127"/>
      <c r="AA11480" s="128">
        <v>1</v>
      </c>
      <c r="AB11480" s="128">
        <v>12</v>
      </c>
      <c r="AD11480" s="126" t="s">
        <v>22227</v>
      </c>
      <c r="AG11480" s="127"/>
      <c r="AI11480" s="127"/>
    </row>
    <row r="11481" spans="1:35" ht="14.85" customHeight="1">
      <c r="A11481" s="130">
        <v>5016112</v>
      </c>
      <c r="B11481" s="126" t="s">
        <v>413</v>
      </c>
      <c r="C11481" s="126" t="s">
        <v>22245</v>
      </c>
      <c r="D11481" s="126" t="s">
        <v>22246</v>
      </c>
      <c r="E11481" s="126" t="s">
        <v>288</v>
      </c>
      <c r="F11481" s="126" t="s">
        <v>416</v>
      </c>
      <c r="G11481" s="126" t="s">
        <v>417</v>
      </c>
      <c r="H11481" s="126" t="s">
        <v>126</v>
      </c>
      <c r="I11481" s="126" t="s">
        <v>418</v>
      </c>
      <c r="J11481" s="126" t="s">
        <v>778</v>
      </c>
      <c r="K11481" s="126" t="s">
        <v>779</v>
      </c>
      <c r="L11481" s="126" t="s">
        <v>780</v>
      </c>
      <c r="M11481" s="130">
        <v>487.2</v>
      </c>
      <c r="O11481" s="126" t="s">
        <v>2186</v>
      </c>
      <c r="P11481" s="130">
        <v>0</v>
      </c>
      <c r="S11481" s="130">
        <v>0</v>
      </c>
      <c r="V11481" s="130">
        <v>730.59</v>
      </c>
      <c r="X11481" s="126" t="s">
        <v>2187</v>
      </c>
      <c r="Z11481" s="127"/>
      <c r="AA11481" s="128">
        <v>1</v>
      </c>
      <c r="AB11481" s="128">
        <v>12</v>
      </c>
      <c r="AD11481" s="126" t="s">
        <v>22227</v>
      </c>
      <c r="AG11481" s="127"/>
      <c r="AI11481" s="127"/>
    </row>
    <row r="11482" spans="1:35" ht="14.85" customHeight="1">
      <c r="A11482" s="130">
        <v>5015591</v>
      </c>
      <c r="B11482" s="126" t="s">
        <v>413</v>
      </c>
      <c r="C11482" s="126" t="s">
        <v>22239</v>
      </c>
      <c r="D11482" s="126" t="s">
        <v>19035</v>
      </c>
      <c r="E11482" s="126" t="s">
        <v>288</v>
      </c>
      <c r="F11482" s="126" t="s">
        <v>364</v>
      </c>
      <c r="G11482" s="126" t="s">
        <v>417</v>
      </c>
      <c r="H11482" s="126" t="s">
        <v>126</v>
      </c>
      <c r="I11482" s="126" t="s">
        <v>126</v>
      </c>
      <c r="J11482" s="126" t="s">
        <v>484</v>
      </c>
      <c r="K11482" s="126" t="s">
        <v>443</v>
      </c>
      <c r="L11482" s="126" t="s">
        <v>485</v>
      </c>
      <c r="M11482" s="130">
        <v>6817.44</v>
      </c>
      <c r="O11482" s="126" t="s">
        <v>365</v>
      </c>
      <c r="P11482" s="130">
        <v>0</v>
      </c>
      <c r="S11482" s="130">
        <v>0</v>
      </c>
      <c r="V11482" s="130">
        <v>25340</v>
      </c>
      <c r="X11482" s="126" t="s">
        <v>469</v>
      </c>
      <c r="Z11482" s="127"/>
      <c r="AA11482" s="128">
        <v>1</v>
      </c>
      <c r="AB11482" s="128">
        <v>60</v>
      </c>
      <c r="AC11482" s="126" t="s">
        <v>366</v>
      </c>
      <c r="AD11482" s="126" t="s">
        <v>19017</v>
      </c>
      <c r="AG11482" s="127"/>
      <c r="AI11482" s="127"/>
    </row>
    <row r="11483" spans="1:35" ht="14.85" customHeight="1">
      <c r="A11483" s="130">
        <v>5015592</v>
      </c>
      <c r="B11483" s="126" t="s">
        <v>413</v>
      </c>
      <c r="C11483" s="126" t="s">
        <v>22239</v>
      </c>
      <c r="D11483" s="126" t="s">
        <v>19035</v>
      </c>
      <c r="E11483" s="126" t="s">
        <v>288</v>
      </c>
      <c r="F11483" s="126" t="s">
        <v>364</v>
      </c>
      <c r="G11483" s="126" t="s">
        <v>417</v>
      </c>
      <c r="H11483" s="126" t="s">
        <v>126</v>
      </c>
      <c r="I11483" s="126" t="s">
        <v>126</v>
      </c>
      <c r="J11483" s="126" t="s">
        <v>484</v>
      </c>
      <c r="K11483" s="126" t="s">
        <v>443</v>
      </c>
      <c r="L11483" s="126" t="s">
        <v>485</v>
      </c>
      <c r="M11483" s="130">
        <v>6817.44</v>
      </c>
      <c r="O11483" s="126" t="s">
        <v>365</v>
      </c>
      <c r="P11483" s="130">
        <v>0</v>
      </c>
      <c r="S11483" s="130">
        <v>0</v>
      </c>
      <c r="V11483" s="130">
        <v>25340</v>
      </c>
      <c r="X11483" s="126" t="s">
        <v>510</v>
      </c>
      <c r="Z11483" s="127"/>
      <c r="AA11483" s="128">
        <v>2</v>
      </c>
      <c r="AB11483" s="128">
        <v>60</v>
      </c>
      <c r="AC11483" s="126" t="s">
        <v>366</v>
      </c>
      <c r="AD11483" s="126" t="s">
        <v>19017</v>
      </c>
      <c r="AG11483" s="127"/>
      <c r="AI11483" s="127"/>
    </row>
    <row r="11484" spans="1:35" ht="14.85" customHeight="1">
      <c r="A11484" s="130">
        <v>5015588</v>
      </c>
      <c r="B11484" s="126" t="s">
        <v>413</v>
      </c>
      <c r="C11484" s="126" t="s">
        <v>22247</v>
      </c>
      <c r="D11484" s="126" t="s">
        <v>19035</v>
      </c>
      <c r="E11484" s="126" t="s">
        <v>288</v>
      </c>
      <c r="F11484" s="126" t="s">
        <v>364</v>
      </c>
      <c r="G11484" s="126" t="s">
        <v>417</v>
      </c>
      <c r="H11484" s="126" t="s">
        <v>126</v>
      </c>
      <c r="I11484" s="126" t="s">
        <v>126</v>
      </c>
      <c r="J11484" s="126" t="s">
        <v>484</v>
      </c>
      <c r="K11484" s="126" t="s">
        <v>443</v>
      </c>
      <c r="L11484" s="126" t="s">
        <v>485</v>
      </c>
      <c r="M11484" s="130">
        <v>6817.44</v>
      </c>
      <c r="O11484" s="126" t="s">
        <v>365</v>
      </c>
      <c r="P11484" s="130">
        <v>0</v>
      </c>
      <c r="S11484" s="130">
        <v>0</v>
      </c>
      <c r="V11484" s="130">
        <v>25340</v>
      </c>
      <c r="X11484" s="126" t="s">
        <v>510</v>
      </c>
      <c r="Z11484" s="127"/>
      <c r="AA11484" s="128">
        <v>2</v>
      </c>
      <c r="AB11484" s="128">
        <v>60</v>
      </c>
      <c r="AC11484" s="126" t="s">
        <v>366</v>
      </c>
      <c r="AD11484" s="126" t="s">
        <v>19017</v>
      </c>
      <c r="AG11484" s="127"/>
      <c r="AI11484" s="127"/>
    </row>
    <row r="11485" spans="1:35" ht="14.85" customHeight="1">
      <c r="A11485" s="130">
        <v>5015587</v>
      </c>
      <c r="B11485" s="126" t="s">
        <v>413</v>
      </c>
      <c r="C11485" s="126" t="s">
        <v>22247</v>
      </c>
      <c r="D11485" s="126" t="s">
        <v>19035</v>
      </c>
      <c r="E11485" s="126" t="s">
        <v>288</v>
      </c>
      <c r="F11485" s="126" t="s">
        <v>364</v>
      </c>
      <c r="G11485" s="126" t="s">
        <v>417</v>
      </c>
      <c r="H11485" s="126" t="s">
        <v>126</v>
      </c>
      <c r="I11485" s="126" t="s">
        <v>126</v>
      </c>
      <c r="J11485" s="126" t="s">
        <v>484</v>
      </c>
      <c r="K11485" s="126" t="s">
        <v>443</v>
      </c>
      <c r="L11485" s="126" t="s">
        <v>485</v>
      </c>
      <c r="M11485" s="130">
        <v>6817.44</v>
      </c>
      <c r="O11485" s="126" t="s">
        <v>365</v>
      </c>
      <c r="P11485" s="130">
        <v>0</v>
      </c>
      <c r="S11485" s="130">
        <v>0</v>
      </c>
      <c r="V11485" s="130">
        <v>25340</v>
      </c>
      <c r="X11485" s="126" t="s">
        <v>469</v>
      </c>
      <c r="Z11485" s="127"/>
      <c r="AA11485" s="128">
        <v>1</v>
      </c>
      <c r="AB11485" s="128">
        <v>60</v>
      </c>
      <c r="AC11485" s="126" t="s">
        <v>366</v>
      </c>
      <c r="AD11485" s="126" t="s">
        <v>19017</v>
      </c>
      <c r="AG11485" s="127"/>
      <c r="AI11485" s="127"/>
    </row>
    <row r="11486" spans="1:35" ht="14.85" customHeight="1">
      <c r="A11486" s="130">
        <v>5015589</v>
      </c>
      <c r="B11486" s="126" t="s">
        <v>413</v>
      </c>
      <c r="C11486" s="126" t="s">
        <v>22239</v>
      </c>
      <c r="D11486" s="126" t="s">
        <v>19035</v>
      </c>
      <c r="E11486" s="126" t="s">
        <v>288</v>
      </c>
      <c r="F11486" s="126" t="s">
        <v>364</v>
      </c>
      <c r="G11486" s="126" t="s">
        <v>417</v>
      </c>
      <c r="H11486" s="126" t="s">
        <v>126</v>
      </c>
      <c r="I11486" s="126" t="s">
        <v>418</v>
      </c>
      <c r="J11486" s="126" t="s">
        <v>484</v>
      </c>
      <c r="K11486" s="126" t="s">
        <v>443</v>
      </c>
      <c r="L11486" s="126" t="s">
        <v>485</v>
      </c>
      <c r="M11486" s="130">
        <v>9739.52</v>
      </c>
      <c r="O11486" s="126" t="s">
        <v>486</v>
      </c>
      <c r="P11486" s="130">
        <v>0</v>
      </c>
      <c r="S11486" s="130">
        <v>0</v>
      </c>
      <c r="V11486" s="130">
        <v>25340</v>
      </c>
      <c r="X11486" s="126" t="s">
        <v>487</v>
      </c>
      <c r="Z11486" s="127"/>
      <c r="AA11486" s="128">
        <v>1</v>
      </c>
      <c r="AB11486" s="128">
        <v>60</v>
      </c>
      <c r="AC11486" s="126" t="s">
        <v>366</v>
      </c>
      <c r="AD11486" s="126" t="s">
        <v>19017</v>
      </c>
      <c r="AG11486" s="127"/>
      <c r="AI11486" s="127"/>
    </row>
    <row r="11487" spans="1:35" ht="14.85" customHeight="1">
      <c r="A11487" s="130">
        <v>5015599</v>
      </c>
      <c r="B11487" s="126" t="s">
        <v>413</v>
      </c>
      <c r="C11487" s="126" t="s">
        <v>21209</v>
      </c>
      <c r="D11487" s="126" t="s">
        <v>19035</v>
      </c>
      <c r="E11487" s="126" t="s">
        <v>288</v>
      </c>
      <c r="F11487" s="126" t="s">
        <v>364</v>
      </c>
      <c r="G11487" s="126" t="s">
        <v>417</v>
      </c>
      <c r="H11487" s="126" t="s">
        <v>126</v>
      </c>
      <c r="I11487" s="126" t="s">
        <v>418</v>
      </c>
      <c r="J11487" s="126" t="s">
        <v>484</v>
      </c>
      <c r="K11487" s="126" t="s">
        <v>443</v>
      </c>
      <c r="L11487" s="126" t="s">
        <v>485</v>
      </c>
      <c r="M11487" s="130">
        <v>9739.52</v>
      </c>
      <c r="O11487" s="126" t="s">
        <v>486</v>
      </c>
      <c r="P11487" s="130">
        <v>0</v>
      </c>
      <c r="S11487" s="130">
        <v>0</v>
      </c>
      <c r="V11487" s="130">
        <v>25340</v>
      </c>
      <c r="X11487" s="126" t="s">
        <v>549</v>
      </c>
      <c r="Z11487" s="127"/>
      <c r="AA11487" s="128">
        <v>2</v>
      </c>
      <c r="AB11487" s="128">
        <v>60</v>
      </c>
      <c r="AC11487" s="126" t="s">
        <v>366</v>
      </c>
      <c r="AD11487" s="126" t="s">
        <v>19017</v>
      </c>
      <c r="AG11487" s="127"/>
      <c r="AI11487" s="127"/>
    </row>
    <row r="11488" spans="1:35" ht="14.85" customHeight="1">
      <c r="A11488" s="130">
        <v>5015600</v>
      </c>
      <c r="B11488" s="126" t="s">
        <v>413</v>
      </c>
      <c r="C11488" s="126" t="s">
        <v>21209</v>
      </c>
      <c r="D11488" s="126" t="s">
        <v>19035</v>
      </c>
      <c r="E11488" s="126" t="s">
        <v>288</v>
      </c>
      <c r="F11488" s="126" t="s">
        <v>364</v>
      </c>
      <c r="G11488" s="126" t="s">
        <v>417</v>
      </c>
      <c r="H11488" s="126" t="s">
        <v>126</v>
      </c>
      <c r="I11488" s="126" t="s">
        <v>126</v>
      </c>
      <c r="J11488" s="126" t="s">
        <v>484</v>
      </c>
      <c r="K11488" s="126" t="s">
        <v>443</v>
      </c>
      <c r="L11488" s="126" t="s">
        <v>485</v>
      </c>
      <c r="M11488" s="130">
        <v>6817.44</v>
      </c>
      <c r="O11488" s="126" t="s">
        <v>365</v>
      </c>
      <c r="P11488" s="130">
        <v>0</v>
      </c>
      <c r="S11488" s="130">
        <v>0</v>
      </c>
      <c r="V11488" s="130">
        <v>25340</v>
      </c>
      <c r="X11488" s="126" t="s">
        <v>469</v>
      </c>
      <c r="Z11488" s="127"/>
      <c r="AA11488" s="128">
        <v>1</v>
      </c>
      <c r="AB11488" s="128">
        <v>60</v>
      </c>
      <c r="AC11488" s="126" t="s">
        <v>366</v>
      </c>
      <c r="AD11488" s="126" t="s">
        <v>19017</v>
      </c>
      <c r="AG11488" s="127"/>
      <c r="AI11488" s="127"/>
    </row>
    <row r="11489" spans="1:35" ht="14.85" customHeight="1">
      <c r="A11489" s="130">
        <v>5015608</v>
      </c>
      <c r="B11489" s="126" t="s">
        <v>413</v>
      </c>
      <c r="C11489" s="126" t="s">
        <v>21208</v>
      </c>
      <c r="D11489" s="126" t="s">
        <v>19029</v>
      </c>
      <c r="E11489" s="126" t="s">
        <v>288</v>
      </c>
      <c r="F11489" s="126" t="s">
        <v>364</v>
      </c>
      <c r="G11489" s="126" t="s">
        <v>417</v>
      </c>
      <c r="H11489" s="126" t="s">
        <v>126</v>
      </c>
      <c r="I11489" s="126" t="s">
        <v>126</v>
      </c>
      <c r="J11489" s="126" t="s">
        <v>484</v>
      </c>
      <c r="K11489" s="126" t="s">
        <v>443</v>
      </c>
      <c r="L11489" s="126" t="s">
        <v>485</v>
      </c>
      <c r="M11489" s="130">
        <v>6817.44</v>
      </c>
      <c r="O11489" s="126" t="s">
        <v>365</v>
      </c>
      <c r="P11489" s="130">
        <v>0</v>
      </c>
      <c r="S11489" s="130">
        <v>0</v>
      </c>
      <c r="V11489" s="130">
        <v>18480</v>
      </c>
      <c r="X11489" s="126" t="s">
        <v>469</v>
      </c>
      <c r="Z11489" s="127"/>
      <c r="AA11489" s="128">
        <v>1</v>
      </c>
      <c r="AB11489" s="128">
        <v>60</v>
      </c>
      <c r="AC11489" s="126" t="s">
        <v>366</v>
      </c>
      <c r="AD11489" s="126" t="s">
        <v>19017</v>
      </c>
      <c r="AG11489" s="127"/>
      <c r="AI11489" s="127"/>
    </row>
    <row r="11490" spans="1:35" ht="14.85" customHeight="1">
      <c r="A11490" s="130">
        <v>5015586</v>
      </c>
      <c r="B11490" s="126" t="s">
        <v>413</v>
      </c>
      <c r="C11490" s="126" t="s">
        <v>22247</v>
      </c>
      <c r="D11490" s="126" t="s">
        <v>19035</v>
      </c>
      <c r="E11490" s="126" t="s">
        <v>288</v>
      </c>
      <c r="F11490" s="126" t="s">
        <v>364</v>
      </c>
      <c r="G11490" s="126" t="s">
        <v>417</v>
      </c>
      <c r="H11490" s="126" t="s">
        <v>126</v>
      </c>
      <c r="I11490" s="126" t="s">
        <v>418</v>
      </c>
      <c r="J11490" s="126" t="s">
        <v>484</v>
      </c>
      <c r="K11490" s="126" t="s">
        <v>443</v>
      </c>
      <c r="L11490" s="126" t="s">
        <v>485</v>
      </c>
      <c r="M11490" s="130">
        <v>9739.52</v>
      </c>
      <c r="O11490" s="126" t="s">
        <v>486</v>
      </c>
      <c r="P11490" s="130">
        <v>0</v>
      </c>
      <c r="S11490" s="130">
        <v>0</v>
      </c>
      <c r="V11490" s="130">
        <v>25340</v>
      </c>
      <c r="X11490" s="126" t="s">
        <v>549</v>
      </c>
      <c r="Z11490" s="127"/>
      <c r="AA11490" s="128">
        <v>2</v>
      </c>
      <c r="AB11490" s="128">
        <v>60</v>
      </c>
      <c r="AC11490" s="126" t="s">
        <v>366</v>
      </c>
      <c r="AD11490" s="126" t="s">
        <v>19017</v>
      </c>
      <c r="AG11490" s="127"/>
      <c r="AI11490" s="127"/>
    </row>
    <row r="11491" spans="1:35" ht="14.85" customHeight="1">
      <c r="A11491" s="130">
        <v>5015585</v>
      </c>
      <c r="B11491" s="126" t="s">
        <v>413</v>
      </c>
      <c r="C11491" s="126" t="s">
        <v>22247</v>
      </c>
      <c r="D11491" s="126" t="s">
        <v>19035</v>
      </c>
      <c r="E11491" s="126" t="s">
        <v>288</v>
      </c>
      <c r="F11491" s="126" t="s">
        <v>364</v>
      </c>
      <c r="G11491" s="126" t="s">
        <v>417</v>
      </c>
      <c r="H11491" s="126" t="s">
        <v>126</v>
      </c>
      <c r="I11491" s="126" t="s">
        <v>418</v>
      </c>
      <c r="J11491" s="126" t="s">
        <v>484</v>
      </c>
      <c r="K11491" s="126" t="s">
        <v>443</v>
      </c>
      <c r="L11491" s="126" t="s">
        <v>485</v>
      </c>
      <c r="M11491" s="130">
        <v>9739.52</v>
      </c>
      <c r="O11491" s="126" t="s">
        <v>486</v>
      </c>
      <c r="P11491" s="130">
        <v>0</v>
      </c>
      <c r="S11491" s="130">
        <v>0</v>
      </c>
      <c r="V11491" s="130">
        <v>25340</v>
      </c>
      <c r="X11491" s="126" t="s">
        <v>487</v>
      </c>
      <c r="Z11491" s="127"/>
      <c r="AA11491" s="128">
        <v>1</v>
      </c>
      <c r="AB11491" s="128">
        <v>60</v>
      </c>
      <c r="AC11491" s="126" t="s">
        <v>366</v>
      </c>
      <c r="AD11491" s="126" t="s">
        <v>19017</v>
      </c>
      <c r="AG11491" s="127"/>
      <c r="AI11491" s="127"/>
    </row>
    <row r="11492" spans="1:35" ht="14.85" customHeight="1">
      <c r="A11492" s="130">
        <v>5000290</v>
      </c>
      <c r="B11492" s="126" t="s">
        <v>22248</v>
      </c>
      <c r="C11492" s="126" t="s">
        <v>18225</v>
      </c>
      <c r="D11492" s="126" t="s">
        <v>22249</v>
      </c>
      <c r="E11492" s="126" t="s">
        <v>288</v>
      </c>
      <c r="F11492" s="126" t="s">
        <v>522</v>
      </c>
      <c r="G11492" s="126" t="s">
        <v>8537</v>
      </c>
      <c r="H11492" s="126" t="s">
        <v>524</v>
      </c>
      <c r="I11492" s="126" t="s">
        <v>418</v>
      </c>
      <c r="J11492" s="126" t="s">
        <v>1770</v>
      </c>
      <c r="K11492" s="126" t="s">
        <v>976</v>
      </c>
      <c r="L11492" s="126" t="s">
        <v>1771</v>
      </c>
      <c r="M11492" s="130">
        <v>110.58</v>
      </c>
      <c r="O11492" s="126" t="s">
        <v>528</v>
      </c>
      <c r="P11492" s="130">
        <v>0</v>
      </c>
      <c r="S11492" s="130">
        <v>0</v>
      </c>
      <c r="V11492" s="130">
        <v>110.58</v>
      </c>
      <c r="X11492" s="126" t="s">
        <v>6181</v>
      </c>
      <c r="Z11492" s="127"/>
      <c r="AA11492" s="128"/>
      <c r="AB11492" s="128"/>
      <c r="AD11492" s="126" t="s">
        <v>562</v>
      </c>
      <c r="AG11492" s="127"/>
      <c r="AI11492" s="127"/>
    </row>
    <row r="11493" spans="1:35" ht="14.85" customHeight="1">
      <c r="A11493" s="130">
        <v>5015021</v>
      </c>
      <c r="B11493" s="126" t="s">
        <v>413</v>
      </c>
      <c r="C11493" s="126" t="s">
        <v>22214</v>
      </c>
      <c r="D11493" s="126" t="s">
        <v>22250</v>
      </c>
      <c r="E11493" s="126" t="s">
        <v>288</v>
      </c>
      <c r="F11493" s="126" t="s">
        <v>440</v>
      </c>
      <c r="G11493" s="126" t="s">
        <v>458</v>
      </c>
      <c r="H11493" s="126" t="s">
        <v>126</v>
      </c>
      <c r="I11493" s="126" t="s">
        <v>418</v>
      </c>
      <c r="J11493" s="126" t="s">
        <v>8477</v>
      </c>
      <c r="K11493" s="126" t="s">
        <v>613</v>
      </c>
      <c r="L11493" s="126" t="s">
        <v>8478</v>
      </c>
      <c r="M11493" s="130">
        <v>2287.39</v>
      </c>
      <c r="O11493" s="126" t="s">
        <v>445</v>
      </c>
      <c r="P11493" s="130">
        <v>0</v>
      </c>
      <c r="S11493" s="130">
        <v>0</v>
      </c>
      <c r="V11493" s="130">
        <v>2287.39</v>
      </c>
      <c r="X11493" s="126" t="s">
        <v>600</v>
      </c>
      <c r="Z11493" s="127"/>
      <c r="AA11493" s="128">
        <v>60</v>
      </c>
      <c r="AB11493" s="128">
        <v>1</v>
      </c>
      <c r="AD11493" s="126" t="s">
        <v>18509</v>
      </c>
      <c r="AG11493" s="127"/>
      <c r="AI11493" s="127"/>
    </row>
    <row r="11494" spans="1:35" ht="14.85" customHeight="1">
      <c r="A11494" s="130">
        <v>5015020</v>
      </c>
      <c r="B11494" s="126" t="s">
        <v>413</v>
      </c>
      <c r="C11494" s="126" t="s">
        <v>22214</v>
      </c>
      <c r="D11494" s="126" t="s">
        <v>22251</v>
      </c>
      <c r="E11494" s="126" t="s">
        <v>288</v>
      </c>
      <c r="F11494" s="126" t="s">
        <v>440</v>
      </c>
      <c r="G11494" s="126" t="s">
        <v>458</v>
      </c>
      <c r="H11494" s="126" t="s">
        <v>126</v>
      </c>
      <c r="I11494" s="126" t="s">
        <v>418</v>
      </c>
      <c r="J11494" s="126" t="s">
        <v>8477</v>
      </c>
      <c r="K11494" s="126" t="s">
        <v>613</v>
      </c>
      <c r="L11494" s="126" t="s">
        <v>8478</v>
      </c>
      <c r="M11494" s="130">
        <v>2287.39</v>
      </c>
      <c r="O11494" s="126" t="s">
        <v>445</v>
      </c>
      <c r="P11494" s="130">
        <v>0</v>
      </c>
      <c r="S11494" s="130">
        <v>0</v>
      </c>
      <c r="V11494" s="130">
        <v>2287.39</v>
      </c>
      <c r="X11494" s="126" t="s">
        <v>600</v>
      </c>
      <c r="Z11494" s="127"/>
      <c r="AA11494" s="128">
        <v>60</v>
      </c>
      <c r="AB11494" s="128">
        <v>1</v>
      </c>
      <c r="AD11494" s="126" t="s">
        <v>18509</v>
      </c>
      <c r="AG11494" s="127"/>
      <c r="AI11494" s="127"/>
    </row>
    <row r="11495" spans="1:35" ht="14.85" customHeight="1">
      <c r="A11495" s="130">
        <v>5015059</v>
      </c>
      <c r="B11495" s="126" t="s">
        <v>413</v>
      </c>
      <c r="C11495" s="126" t="s">
        <v>22252</v>
      </c>
      <c r="D11495" s="126" t="s">
        <v>1576</v>
      </c>
      <c r="E11495" s="126" t="s">
        <v>288</v>
      </c>
      <c r="F11495" s="126" t="s">
        <v>491</v>
      </c>
      <c r="G11495" s="126" t="s">
        <v>417</v>
      </c>
      <c r="H11495" s="126" t="s">
        <v>126</v>
      </c>
      <c r="I11495" s="126" t="s">
        <v>418</v>
      </c>
      <c r="J11495" s="126" t="s">
        <v>930</v>
      </c>
      <c r="K11495" s="126" t="s">
        <v>504</v>
      </c>
      <c r="L11495" s="126" t="s">
        <v>931</v>
      </c>
      <c r="M11495" s="130">
        <v>2385.88</v>
      </c>
      <c r="N11495" s="126" t="s">
        <v>290</v>
      </c>
      <c r="O11495" s="126" t="s">
        <v>1577</v>
      </c>
      <c r="P11495" s="130">
        <v>0</v>
      </c>
      <c r="S11495" s="130">
        <v>0</v>
      </c>
      <c r="V11495" s="130">
        <v>2650.98</v>
      </c>
      <c r="X11495" s="126" t="s">
        <v>1578</v>
      </c>
      <c r="Z11495" s="127" t="s">
        <v>309</v>
      </c>
      <c r="AA11495" s="128">
        <v>1</v>
      </c>
      <c r="AB11495" s="128">
        <v>60</v>
      </c>
      <c r="AD11495" s="126" t="s">
        <v>18509</v>
      </c>
      <c r="AG11495" s="127"/>
      <c r="AI11495" s="127"/>
    </row>
    <row r="11496" spans="1:35" ht="14.85" customHeight="1">
      <c r="A11496" s="130">
        <v>4000131</v>
      </c>
      <c r="B11496" s="126" t="s">
        <v>22253</v>
      </c>
      <c r="C11496" s="126" t="s">
        <v>22254</v>
      </c>
      <c r="E11496" s="126" t="s">
        <v>288</v>
      </c>
      <c r="F11496" s="126" t="s">
        <v>300</v>
      </c>
      <c r="I11496" s="126" t="s">
        <v>126</v>
      </c>
      <c r="M11496" s="130">
        <v>0</v>
      </c>
      <c r="N11496" s="126" t="s">
        <v>290</v>
      </c>
      <c r="P11496" s="130">
        <v>0</v>
      </c>
      <c r="Q11496" s="126" t="s">
        <v>290</v>
      </c>
      <c r="S11496" s="130">
        <v>0</v>
      </c>
      <c r="T11496" s="126" t="s">
        <v>290</v>
      </c>
      <c r="V11496" s="127"/>
      <c r="Z11496" s="127" t="s">
        <v>291</v>
      </c>
      <c r="AA11496" s="128"/>
      <c r="AB11496" s="128">
        <v>24</v>
      </c>
      <c r="AD11496" s="126" t="s">
        <v>292</v>
      </c>
      <c r="AG11496" s="127"/>
      <c r="AI11496" s="127"/>
    </row>
    <row r="11497" spans="1:35" ht="14.85" customHeight="1">
      <c r="A11497" s="130">
        <v>5016374</v>
      </c>
      <c r="B11497" s="126" t="s">
        <v>413</v>
      </c>
      <c r="C11497" s="126" t="s">
        <v>22255</v>
      </c>
      <c r="D11497" s="126" t="s">
        <v>22256</v>
      </c>
      <c r="E11497" s="126" t="s">
        <v>288</v>
      </c>
      <c r="F11497" s="126" t="s">
        <v>416</v>
      </c>
      <c r="G11497" s="126" t="s">
        <v>417</v>
      </c>
      <c r="H11497" s="126" t="s">
        <v>126</v>
      </c>
      <c r="I11497" s="126" t="s">
        <v>418</v>
      </c>
      <c r="J11497" s="126" t="s">
        <v>22257</v>
      </c>
      <c r="K11497" s="126" t="s">
        <v>852</v>
      </c>
      <c r="L11497" s="126" t="s">
        <v>3619</v>
      </c>
      <c r="M11497" s="130">
        <v>487.2</v>
      </c>
      <c r="O11497" s="126" t="s">
        <v>422</v>
      </c>
      <c r="P11497" s="130">
        <v>0</v>
      </c>
      <c r="S11497" s="130">
        <v>0</v>
      </c>
      <c r="V11497" s="130">
        <v>2049.54</v>
      </c>
      <c r="X11497" s="126" t="s">
        <v>2320</v>
      </c>
      <c r="Z11497" s="127"/>
      <c r="AA11497" s="128">
        <v>1</v>
      </c>
      <c r="AB11497" s="128">
        <v>12</v>
      </c>
      <c r="AD11497" s="126" t="s">
        <v>21791</v>
      </c>
      <c r="AG11497" s="127"/>
      <c r="AI11497" s="127"/>
    </row>
    <row r="11498" spans="1:35" ht="14.85" customHeight="1">
      <c r="A11498" s="130">
        <v>5016378</v>
      </c>
      <c r="B11498" s="126" t="s">
        <v>413</v>
      </c>
      <c r="C11498" s="126" t="s">
        <v>22258</v>
      </c>
      <c r="D11498" s="126" t="s">
        <v>22259</v>
      </c>
      <c r="E11498" s="126" t="s">
        <v>288</v>
      </c>
      <c r="F11498" s="126" t="s">
        <v>416</v>
      </c>
      <c r="G11498" s="126" t="s">
        <v>417</v>
      </c>
      <c r="H11498" s="126" t="s">
        <v>126</v>
      </c>
      <c r="I11498" s="126" t="s">
        <v>126</v>
      </c>
      <c r="J11498" s="126" t="s">
        <v>22257</v>
      </c>
      <c r="K11498" s="126" t="s">
        <v>852</v>
      </c>
      <c r="L11498" s="126" t="s">
        <v>3619</v>
      </c>
      <c r="M11498" s="130">
        <v>1557.92</v>
      </c>
      <c r="O11498" s="126" t="s">
        <v>422</v>
      </c>
      <c r="P11498" s="130">
        <v>0</v>
      </c>
      <c r="S11498" s="130">
        <v>0</v>
      </c>
      <c r="V11498" s="130">
        <v>1891.89</v>
      </c>
      <c r="X11498" s="126" t="s">
        <v>1034</v>
      </c>
      <c r="Z11498" s="127"/>
      <c r="AA11498" s="128">
        <v>1</v>
      </c>
      <c r="AB11498" s="128">
        <v>12</v>
      </c>
      <c r="AD11498" s="126" t="s">
        <v>21791</v>
      </c>
      <c r="AG11498" s="127"/>
      <c r="AI11498" s="127"/>
    </row>
    <row r="11499" spans="1:35" ht="14.85" customHeight="1">
      <c r="A11499" s="130">
        <v>5016373</v>
      </c>
      <c r="B11499" s="126" t="s">
        <v>413</v>
      </c>
      <c r="C11499" s="126" t="s">
        <v>22260</v>
      </c>
      <c r="D11499" s="126" t="s">
        <v>22261</v>
      </c>
      <c r="E11499" s="126" t="s">
        <v>288</v>
      </c>
      <c r="F11499" s="126" t="s">
        <v>416</v>
      </c>
      <c r="G11499" s="126" t="s">
        <v>417</v>
      </c>
      <c r="H11499" s="126" t="s">
        <v>126</v>
      </c>
      <c r="I11499" s="126" t="s">
        <v>126</v>
      </c>
      <c r="J11499" s="126" t="s">
        <v>22257</v>
      </c>
      <c r="K11499" s="126" t="s">
        <v>852</v>
      </c>
      <c r="L11499" s="126" t="s">
        <v>3619</v>
      </c>
      <c r="M11499" s="130">
        <v>175.84</v>
      </c>
      <c r="O11499" s="126" t="s">
        <v>587</v>
      </c>
      <c r="P11499" s="130">
        <v>0</v>
      </c>
      <c r="S11499" s="130">
        <v>0</v>
      </c>
      <c r="V11499" s="130">
        <v>506.4</v>
      </c>
      <c r="X11499" s="126" t="s">
        <v>2338</v>
      </c>
      <c r="Z11499" s="127"/>
      <c r="AA11499" s="128">
        <v>1</v>
      </c>
      <c r="AB11499" s="128">
        <v>12</v>
      </c>
      <c r="AD11499" s="126" t="s">
        <v>21791</v>
      </c>
      <c r="AG11499" s="127"/>
      <c r="AI11499" s="127"/>
    </row>
    <row r="11500" spans="1:35" ht="14.85" customHeight="1">
      <c r="A11500" s="130">
        <v>5016377</v>
      </c>
      <c r="B11500" s="126" t="s">
        <v>413</v>
      </c>
      <c r="C11500" s="126" t="s">
        <v>22262</v>
      </c>
      <c r="D11500" s="126" t="s">
        <v>22263</v>
      </c>
      <c r="E11500" s="126" t="s">
        <v>288</v>
      </c>
      <c r="F11500" s="126" t="s">
        <v>416</v>
      </c>
      <c r="G11500" s="126" t="s">
        <v>417</v>
      </c>
      <c r="H11500" s="126" t="s">
        <v>126</v>
      </c>
      <c r="I11500" s="126" t="s">
        <v>126</v>
      </c>
      <c r="J11500" s="126" t="s">
        <v>22257</v>
      </c>
      <c r="K11500" s="126" t="s">
        <v>852</v>
      </c>
      <c r="L11500" s="126" t="s">
        <v>3619</v>
      </c>
      <c r="M11500" s="130">
        <v>730.24</v>
      </c>
      <c r="O11500" s="126" t="s">
        <v>427</v>
      </c>
      <c r="P11500" s="130">
        <v>0</v>
      </c>
      <c r="S11500" s="130">
        <v>0</v>
      </c>
      <c r="V11500" s="130">
        <v>1199.1400000000001</v>
      </c>
      <c r="X11500" s="126" t="s">
        <v>771</v>
      </c>
      <c r="Z11500" s="127"/>
      <c r="AA11500" s="128">
        <v>1</v>
      </c>
      <c r="AB11500" s="128">
        <v>12</v>
      </c>
      <c r="AD11500" s="126" t="s">
        <v>21791</v>
      </c>
      <c r="AG11500" s="127"/>
      <c r="AI11500" s="127"/>
    </row>
    <row r="11501" spans="1:35" ht="14.85" customHeight="1">
      <c r="A11501" s="130">
        <v>5016402</v>
      </c>
      <c r="B11501" s="126" t="s">
        <v>413</v>
      </c>
      <c r="C11501" s="126" t="s">
        <v>22264</v>
      </c>
      <c r="D11501" s="126" t="s">
        <v>22265</v>
      </c>
      <c r="E11501" s="126" t="s">
        <v>288</v>
      </c>
      <c r="F11501" s="126" t="s">
        <v>555</v>
      </c>
      <c r="G11501" s="126" t="s">
        <v>907</v>
      </c>
      <c r="H11501" s="126" t="s">
        <v>126</v>
      </c>
      <c r="I11501" s="126" t="s">
        <v>418</v>
      </c>
      <c r="J11501" s="126" t="s">
        <v>908</v>
      </c>
      <c r="K11501" s="126" t="s">
        <v>443</v>
      </c>
      <c r="L11501" s="126" t="s">
        <v>909</v>
      </c>
      <c r="M11501" s="130">
        <v>67.36</v>
      </c>
      <c r="O11501" s="126" t="s">
        <v>560</v>
      </c>
      <c r="P11501" s="130">
        <v>75.28</v>
      </c>
      <c r="R11501" s="126" t="s">
        <v>560</v>
      </c>
      <c r="S11501" s="130">
        <v>77.66</v>
      </c>
      <c r="U11501" s="126" t="s">
        <v>560</v>
      </c>
      <c r="V11501" s="130">
        <v>79.25</v>
      </c>
      <c r="X11501" s="126" t="s">
        <v>561</v>
      </c>
      <c r="Z11501" s="127"/>
      <c r="AA11501" s="128">
        <v>150</v>
      </c>
      <c r="AB11501" s="128"/>
      <c r="AD11501" s="126" t="s">
        <v>21791</v>
      </c>
      <c r="AG11501" s="127"/>
      <c r="AI11501" s="127"/>
    </row>
    <row r="11502" spans="1:35" ht="14.85" customHeight="1">
      <c r="A11502" s="130">
        <v>5016401</v>
      </c>
      <c r="B11502" s="126" t="s">
        <v>413</v>
      </c>
      <c r="C11502" s="126" t="s">
        <v>22266</v>
      </c>
      <c r="D11502" s="126" t="s">
        <v>22267</v>
      </c>
      <c r="E11502" s="126" t="s">
        <v>288</v>
      </c>
      <c r="F11502" s="126" t="s">
        <v>555</v>
      </c>
      <c r="G11502" s="126" t="s">
        <v>441</v>
      </c>
      <c r="H11502" s="126" t="s">
        <v>126</v>
      </c>
      <c r="I11502" s="126" t="s">
        <v>418</v>
      </c>
      <c r="J11502" s="126" t="s">
        <v>908</v>
      </c>
      <c r="K11502" s="126" t="s">
        <v>443</v>
      </c>
      <c r="L11502" s="126" t="s">
        <v>909</v>
      </c>
      <c r="M11502" s="130">
        <v>68.849999999999994</v>
      </c>
      <c r="O11502" s="126" t="s">
        <v>560</v>
      </c>
      <c r="P11502" s="130">
        <v>76.95</v>
      </c>
      <c r="R11502" s="126" t="s">
        <v>560</v>
      </c>
      <c r="S11502" s="130">
        <v>79.38</v>
      </c>
      <c r="U11502" s="126" t="s">
        <v>560</v>
      </c>
      <c r="V11502" s="130">
        <v>81</v>
      </c>
      <c r="X11502" s="126" t="s">
        <v>561</v>
      </c>
      <c r="Z11502" s="127"/>
      <c r="AA11502" s="128">
        <v>150</v>
      </c>
      <c r="AB11502" s="128"/>
      <c r="AD11502" s="126" t="s">
        <v>21791</v>
      </c>
      <c r="AG11502" s="127"/>
      <c r="AI11502" s="127"/>
    </row>
    <row r="11503" spans="1:35" ht="14.85" customHeight="1">
      <c r="A11503" s="130">
        <v>5016403</v>
      </c>
      <c r="B11503" s="126" t="s">
        <v>413</v>
      </c>
      <c r="C11503" s="126" t="s">
        <v>22268</v>
      </c>
      <c r="D11503" s="126" t="s">
        <v>22269</v>
      </c>
      <c r="E11503" s="126" t="s">
        <v>288</v>
      </c>
      <c r="F11503" s="126" t="s">
        <v>555</v>
      </c>
      <c r="G11503" s="126" t="s">
        <v>907</v>
      </c>
      <c r="H11503" s="126" t="s">
        <v>126</v>
      </c>
      <c r="I11503" s="126" t="s">
        <v>418</v>
      </c>
      <c r="J11503" s="126" t="s">
        <v>908</v>
      </c>
      <c r="K11503" s="126" t="s">
        <v>443</v>
      </c>
      <c r="L11503" s="126" t="s">
        <v>909</v>
      </c>
      <c r="M11503" s="130">
        <v>67.36</v>
      </c>
      <c r="O11503" s="126" t="s">
        <v>560</v>
      </c>
      <c r="P11503" s="130">
        <v>75.28</v>
      </c>
      <c r="R11503" s="126" t="s">
        <v>560</v>
      </c>
      <c r="S11503" s="130">
        <v>77.66</v>
      </c>
      <c r="U11503" s="126" t="s">
        <v>560</v>
      </c>
      <c r="V11503" s="130">
        <v>79.25</v>
      </c>
      <c r="X11503" s="126" t="s">
        <v>561</v>
      </c>
      <c r="Z11503" s="127"/>
      <c r="AA11503" s="128">
        <v>150</v>
      </c>
      <c r="AB11503" s="128"/>
      <c r="AD11503" s="126" t="s">
        <v>21791</v>
      </c>
      <c r="AG11503" s="127"/>
      <c r="AI11503" s="127"/>
    </row>
    <row r="11504" spans="1:35" ht="14.85" customHeight="1">
      <c r="A11504" s="130">
        <v>5016397</v>
      </c>
      <c r="B11504" s="126" t="s">
        <v>413</v>
      </c>
      <c r="C11504" s="126" t="s">
        <v>22270</v>
      </c>
      <c r="D11504" s="126" t="s">
        <v>22271</v>
      </c>
      <c r="E11504" s="126" t="s">
        <v>288</v>
      </c>
      <c r="F11504" s="126" t="s">
        <v>440</v>
      </c>
      <c r="G11504" s="126" t="s">
        <v>458</v>
      </c>
      <c r="H11504" s="126" t="s">
        <v>126</v>
      </c>
      <c r="I11504" s="126" t="s">
        <v>418</v>
      </c>
      <c r="J11504" s="126" t="s">
        <v>1512</v>
      </c>
      <c r="K11504" s="126" t="s">
        <v>504</v>
      </c>
      <c r="L11504" s="126" t="s">
        <v>1513</v>
      </c>
      <c r="M11504" s="130">
        <v>2352</v>
      </c>
      <c r="O11504" s="126" t="s">
        <v>445</v>
      </c>
      <c r="P11504" s="130">
        <v>0</v>
      </c>
      <c r="S11504" s="130">
        <v>0</v>
      </c>
      <c r="V11504" s="130">
        <v>2352</v>
      </c>
      <c r="X11504" s="126" t="s">
        <v>600</v>
      </c>
      <c r="Z11504" s="127"/>
      <c r="AA11504" s="128">
        <v>60</v>
      </c>
      <c r="AB11504" s="128">
        <v>1</v>
      </c>
      <c r="AD11504" s="126" t="s">
        <v>21791</v>
      </c>
      <c r="AG11504" s="127"/>
      <c r="AI11504" s="127"/>
    </row>
    <row r="11505" spans="1:35" ht="14.85" customHeight="1">
      <c r="A11505" s="130">
        <v>5016399</v>
      </c>
      <c r="B11505" s="126" t="s">
        <v>413</v>
      </c>
      <c r="C11505" s="126" t="s">
        <v>22272</v>
      </c>
      <c r="D11505" s="126" t="s">
        <v>2065</v>
      </c>
      <c r="E11505" s="126" t="s">
        <v>288</v>
      </c>
      <c r="F11505" s="126" t="s">
        <v>555</v>
      </c>
      <c r="G11505" s="126" t="s">
        <v>441</v>
      </c>
      <c r="H11505" s="126" t="s">
        <v>126</v>
      </c>
      <c r="I11505" s="126" t="s">
        <v>418</v>
      </c>
      <c r="J11505" s="126" t="s">
        <v>908</v>
      </c>
      <c r="K11505" s="126" t="s">
        <v>443</v>
      </c>
      <c r="L11505" s="126" t="s">
        <v>909</v>
      </c>
      <c r="M11505" s="130">
        <v>68.849999999999994</v>
      </c>
      <c r="O11505" s="126" t="s">
        <v>560</v>
      </c>
      <c r="P11505" s="130">
        <v>76.95</v>
      </c>
      <c r="R11505" s="126" t="s">
        <v>560</v>
      </c>
      <c r="S11505" s="130">
        <v>79.38</v>
      </c>
      <c r="U11505" s="126" t="s">
        <v>560</v>
      </c>
      <c r="V11505" s="130">
        <v>81</v>
      </c>
      <c r="X11505" s="126" t="s">
        <v>561</v>
      </c>
      <c r="Z11505" s="127"/>
      <c r="AA11505" s="128">
        <v>150</v>
      </c>
      <c r="AB11505" s="128"/>
      <c r="AD11505" s="126" t="s">
        <v>21791</v>
      </c>
      <c r="AG11505" s="127"/>
      <c r="AI11505" s="127"/>
    </row>
    <row r="11506" spans="1:35" ht="14.85" customHeight="1">
      <c r="A11506" s="130">
        <v>5016396</v>
      </c>
      <c r="B11506" s="126" t="s">
        <v>413</v>
      </c>
      <c r="C11506" s="126" t="s">
        <v>22273</v>
      </c>
      <c r="D11506" s="126" t="s">
        <v>2059</v>
      </c>
      <c r="E11506" s="126" t="s">
        <v>288</v>
      </c>
      <c r="F11506" s="126" t="s">
        <v>555</v>
      </c>
      <c r="G11506" s="126" t="s">
        <v>441</v>
      </c>
      <c r="H11506" s="126" t="s">
        <v>126</v>
      </c>
      <c r="I11506" s="126" t="s">
        <v>418</v>
      </c>
      <c r="J11506" s="126" t="s">
        <v>908</v>
      </c>
      <c r="K11506" s="126" t="s">
        <v>443</v>
      </c>
      <c r="L11506" s="126" t="s">
        <v>909</v>
      </c>
      <c r="M11506" s="130">
        <v>68.849999999999994</v>
      </c>
      <c r="O11506" s="126" t="s">
        <v>560</v>
      </c>
      <c r="P11506" s="130">
        <v>76.95</v>
      </c>
      <c r="R11506" s="126" t="s">
        <v>560</v>
      </c>
      <c r="S11506" s="130">
        <v>79.38</v>
      </c>
      <c r="U11506" s="126" t="s">
        <v>560</v>
      </c>
      <c r="V11506" s="130">
        <v>81</v>
      </c>
      <c r="X11506" s="126" t="s">
        <v>561</v>
      </c>
      <c r="Z11506" s="127"/>
      <c r="AA11506" s="128">
        <v>150</v>
      </c>
      <c r="AB11506" s="128"/>
      <c r="AD11506" s="126" t="s">
        <v>21791</v>
      </c>
      <c r="AG11506" s="127"/>
      <c r="AI11506" s="127"/>
    </row>
    <row r="11507" spans="1:35" ht="14.85" customHeight="1">
      <c r="A11507" s="130">
        <v>5016400</v>
      </c>
      <c r="B11507" s="126" t="s">
        <v>413</v>
      </c>
      <c r="C11507" s="126" t="s">
        <v>22274</v>
      </c>
      <c r="D11507" s="126" t="s">
        <v>2068</v>
      </c>
      <c r="E11507" s="126" t="s">
        <v>288</v>
      </c>
      <c r="F11507" s="126" t="s">
        <v>555</v>
      </c>
      <c r="G11507" s="126" t="s">
        <v>441</v>
      </c>
      <c r="H11507" s="126" t="s">
        <v>126</v>
      </c>
      <c r="I11507" s="126" t="s">
        <v>418</v>
      </c>
      <c r="J11507" s="126" t="s">
        <v>908</v>
      </c>
      <c r="K11507" s="126" t="s">
        <v>443</v>
      </c>
      <c r="L11507" s="126" t="s">
        <v>909</v>
      </c>
      <c r="M11507" s="130">
        <v>68.849999999999994</v>
      </c>
      <c r="O11507" s="126" t="s">
        <v>560</v>
      </c>
      <c r="P11507" s="130">
        <v>76.95</v>
      </c>
      <c r="R11507" s="126" t="s">
        <v>560</v>
      </c>
      <c r="S11507" s="130">
        <v>79.38</v>
      </c>
      <c r="U11507" s="126" t="s">
        <v>560</v>
      </c>
      <c r="V11507" s="130">
        <v>81</v>
      </c>
      <c r="X11507" s="126" t="s">
        <v>561</v>
      </c>
      <c r="Z11507" s="127"/>
      <c r="AA11507" s="128">
        <v>150</v>
      </c>
      <c r="AB11507" s="128"/>
      <c r="AD11507" s="126" t="s">
        <v>21791</v>
      </c>
      <c r="AG11507" s="127"/>
      <c r="AI11507" s="127"/>
    </row>
    <row r="11508" spans="1:35" ht="14.85" customHeight="1">
      <c r="A11508" s="130">
        <v>5016398</v>
      </c>
      <c r="B11508" s="126" t="s">
        <v>413</v>
      </c>
      <c r="C11508" s="126" t="s">
        <v>22275</v>
      </c>
      <c r="D11508" s="126" t="s">
        <v>2062</v>
      </c>
      <c r="E11508" s="126" t="s">
        <v>288</v>
      </c>
      <c r="F11508" s="126" t="s">
        <v>555</v>
      </c>
      <c r="G11508" s="126" t="s">
        <v>441</v>
      </c>
      <c r="H11508" s="126" t="s">
        <v>126</v>
      </c>
      <c r="I11508" s="126" t="s">
        <v>418</v>
      </c>
      <c r="J11508" s="126" t="s">
        <v>908</v>
      </c>
      <c r="K11508" s="126" t="s">
        <v>443</v>
      </c>
      <c r="L11508" s="126" t="s">
        <v>909</v>
      </c>
      <c r="M11508" s="130">
        <v>68.849999999999994</v>
      </c>
      <c r="O11508" s="126" t="s">
        <v>560</v>
      </c>
      <c r="P11508" s="130">
        <v>76.95</v>
      </c>
      <c r="R11508" s="126" t="s">
        <v>560</v>
      </c>
      <c r="S11508" s="130">
        <v>79.38</v>
      </c>
      <c r="U11508" s="126" t="s">
        <v>560</v>
      </c>
      <c r="V11508" s="130">
        <v>81</v>
      </c>
      <c r="X11508" s="126" t="s">
        <v>561</v>
      </c>
      <c r="Z11508" s="127"/>
      <c r="AA11508" s="128">
        <v>150</v>
      </c>
      <c r="AB11508" s="128"/>
      <c r="AD11508" s="126" t="s">
        <v>21791</v>
      </c>
      <c r="AG11508" s="127"/>
      <c r="AI11508" s="127"/>
    </row>
    <row r="11509" spans="1:35" ht="14.85" customHeight="1">
      <c r="A11509" s="130">
        <v>5016414</v>
      </c>
      <c r="B11509" s="126" t="s">
        <v>413</v>
      </c>
      <c r="C11509" s="126" t="s">
        <v>22276</v>
      </c>
      <c r="D11509" s="126" t="s">
        <v>22277</v>
      </c>
      <c r="E11509" s="126" t="s">
        <v>288</v>
      </c>
      <c r="F11509" s="126" t="s">
        <v>440</v>
      </c>
      <c r="G11509" s="126" t="s">
        <v>907</v>
      </c>
      <c r="H11509" s="126" t="s">
        <v>126</v>
      </c>
      <c r="I11509" s="126" t="s">
        <v>418</v>
      </c>
      <c r="J11509" s="126" t="s">
        <v>1512</v>
      </c>
      <c r="K11509" s="126" t="s">
        <v>504</v>
      </c>
      <c r="L11509" s="126" t="s">
        <v>1513</v>
      </c>
      <c r="M11509" s="130">
        <v>876.96</v>
      </c>
      <c r="O11509" s="126" t="s">
        <v>449</v>
      </c>
      <c r="P11509" s="130">
        <v>0</v>
      </c>
      <c r="S11509" s="130">
        <v>0</v>
      </c>
      <c r="V11509" s="130">
        <v>876.96</v>
      </c>
      <c r="X11509" s="126" t="s">
        <v>450</v>
      </c>
      <c r="Z11509" s="127"/>
      <c r="AA11509" s="128">
        <v>10</v>
      </c>
      <c r="AB11509" s="128">
        <v>1</v>
      </c>
      <c r="AD11509" s="126" t="s">
        <v>21791</v>
      </c>
      <c r="AG11509" s="127"/>
      <c r="AI11509" s="127"/>
    </row>
    <row r="11510" spans="1:35" ht="14.85" customHeight="1">
      <c r="A11510" s="130">
        <v>5016420</v>
      </c>
      <c r="B11510" s="126" t="s">
        <v>413</v>
      </c>
      <c r="C11510" s="126" t="s">
        <v>22278</v>
      </c>
      <c r="D11510" s="126" t="s">
        <v>22279</v>
      </c>
      <c r="E11510" s="126" t="s">
        <v>288</v>
      </c>
      <c r="F11510" s="126" t="s">
        <v>440</v>
      </c>
      <c r="G11510" s="126" t="s">
        <v>458</v>
      </c>
      <c r="H11510" s="126" t="s">
        <v>126</v>
      </c>
      <c r="I11510" s="126" t="s">
        <v>418</v>
      </c>
      <c r="J11510" s="126" t="s">
        <v>1512</v>
      </c>
      <c r="K11510" s="126" t="s">
        <v>504</v>
      </c>
      <c r="L11510" s="126" t="s">
        <v>1513</v>
      </c>
      <c r="M11510" s="130">
        <v>5275.2</v>
      </c>
      <c r="O11510" s="126" t="s">
        <v>449</v>
      </c>
      <c r="P11510" s="130">
        <v>0</v>
      </c>
      <c r="S11510" s="130">
        <v>0</v>
      </c>
      <c r="V11510" s="130">
        <v>5275.2</v>
      </c>
      <c r="X11510" s="126" t="s">
        <v>4421</v>
      </c>
      <c r="Z11510" s="127"/>
      <c r="AA11510" s="128">
        <v>30</v>
      </c>
      <c r="AB11510" s="128">
        <v>1</v>
      </c>
      <c r="AD11510" s="126" t="s">
        <v>21791</v>
      </c>
      <c r="AG11510" s="127"/>
      <c r="AI11510" s="127"/>
    </row>
    <row r="11511" spans="1:35" ht="14.85" customHeight="1">
      <c r="A11511" s="130">
        <v>5016417</v>
      </c>
      <c r="B11511" s="126" t="s">
        <v>413</v>
      </c>
      <c r="C11511" s="126" t="s">
        <v>22276</v>
      </c>
      <c r="D11511" s="126" t="s">
        <v>22280</v>
      </c>
      <c r="E11511" s="126" t="s">
        <v>288</v>
      </c>
      <c r="F11511" s="126" t="s">
        <v>440</v>
      </c>
      <c r="G11511" s="126" t="s">
        <v>907</v>
      </c>
      <c r="H11511" s="126" t="s">
        <v>126</v>
      </c>
      <c r="I11511" s="126" t="s">
        <v>418</v>
      </c>
      <c r="J11511" s="126" t="s">
        <v>1512</v>
      </c>
      <c r="K11511" s="126" t="s">
        <v>504</v>
      </c>
      <c r="L11511" s="126" t="s">
        <v>1513</v>
      </c>
      <c r="M11511" s="130">
        <v>876.96</v>
      </c>
      <c r="O11511" s="126" t="s">
        <v>449</v>
      </c>
      <c r="P11511" s="130">
        <v>0</v>
      </c>
      <c r="S11511" s="130">
        <v>0</v>
      </c>
      <c r="V11511" s="130">
        <v>876.96</v>
      </c>
      <c r="X11511" s="126" t="s">
        <v>450</v>
      </c>
      <c r="Z11511" s="127"/>
      <c r="AA11511" s="128">
        <v>10</v>
      </c>
      <c r="AB11511" s="128">
        <v>1</v>
      </c>
      <c r="AD11511" s="126" t="s">
        <v>21791</v>
      </c>
      <c r="AG11511" s="127"/>
      <c r="AI11511" s="127"/>
    </row>
    <row r="11512" spans="1:35" ht="14.85" customHeight="1">
      <c r="A11512" s="130">
        <v>5016418</v>
      </c>
      <c r="B11512" s="126" t="s">
        <v>413</v>
      </c>
      <c r="C11512" s="126" t="s">
        <v>22281</v>
      </c>
      <c r="D11512" s="126" t="s">
        <v>22282</v>
      </c>
      <c r="E11512" s="126" t="s">
        <v>288</v>
      </c>
      <c r="F11512" s="126" t="s">
        <v>532</v>
      </c>
      <c r="G11512" s="126" t="s">
        <v>2443</v>
      </c>
      <c r="H11512" s="126" t="s">
        <v>533</v>
      </c>
      <c r="I11512" s="126" t="s">
        <v>533</v>
      </c>
      <c r="J11512" s="126" t="s">
        <v>1553</v>
      </c>
      <c r="K11512" s="126" t="s">
        <v>504</v>
      </c>
      <c r="L11512" s="126" t="s">
        <v>1554</v>
      </c>
      <c r="M11512" s="130">
        <v>3800.16</v>
      </c>
      <c r="O11512" s="126" t="s">
        <v>537</v>
      </c>
      <c r="P11512" s="130">
        <v>0</v>
      </c>
      <c r="S11512" s="130">
        <v>0</v>
      </c>
      <c r="V11512" s="130">
        <v>5727.4</v>
      </c>
      <c r="X11512" s="126" t="s">
        <v>539</v>
      </c>
      <c r="Z11512" s="127"/>
      <c r="AA11512" s="128">
        <v>130</v>
      </c>
      <c r="AB11512" s="128">
        <v>12</v>
      </c>
      <c r="AD11512" s="126" t="s">
        <v>21791</v>
      </c>
      <c r="AG11512" s="127"/>
      <c r="AI11512" s="127"/>
    </row>
    <row r="11513" spans="1:35" ht="14.85" customHeight="1">
      <c r="A11513" s="130">
        <v>5016415</v>
      </c>
      <c r="B11513" s="126" t="s">
        <v>413</v>
      </c>
      <c r="C11513" s="126" t="s">
        <v>22281</v>
      </c>
      <c r="D11513" s="126" t="s">
        <v>22283</v>
      </c>
      <c r="E11513" s="126" t="s">
        <v>288</v>
      </c>
      <c r="F11513" s="126" t="s">
        <v>532</v>
      </c>
      <c r="G11513" s="126" t="s">
        <v>2443</v>
      </c>
      <c r="H11513" s="126" t="s">
        <v>533</v>
      </c>
      <c r="I11513" s="126" t="s">
        <v>533</v>
      </c>
      <c r="J11513" s="126" t="s">
        <v>1553</v>
      </c>
      <c r="K11513" s="126" t="s">
        <v>504</v>
      </c>
      <c r="L11513" s="126" t="s">
        <v>1554</v>
      </c>
      <c r="M11513" s="130">
        <v>3800.16</v>
      </c>
      <c r="O11513" s="126" t="s">
        <v>537</v>
      </c>
      <c r="P11513" s="130">
        <v>0</v>
      </c>
      <c r="S11513" s="130">
        <v>0</v>
      </c>
      <c r="V11513" s="130">
        <v>5727.4</v>
      </c>
      <c r="X11513" s="126" t="s">
        <v>539</v>
      </c>
      <c r="Z11513" s="127"/>
      <c r="AA11513" s="128">
        <v>130</v>
      </c>
      <c r="AB11513" s="128">
        <v>12</v>
      </c>
      <c r="AD11513" s="126" t="s">
        <v>21791</v>
      </c>
      <c r="AG11513" s="127"/>
      <c r="AI11513" s="127"/>
    </row>
    <row r="11514" spans="1:35" ht="14.85" customHeight="1">
      <c r="A11514" s="130">
        <v>5016410</v>
      </c>
      <c r="B11514" s="126" t="s">
        <v>413</v>
      </c>
      <c r="C11514" s="126" t="s">
        <v>22284</v>
      </c>
      <c r="D11514" s="126" t="s">
        <v>22285</v>
      </c>
      <c r="E11514" s="126" t="s">
        <v>288</v>
      </c>
      <c r="F11514" s="126" t="s">
        <v>440</v>
      </c>
      <c r="G11514" s="126" t="s">
        <v>458</v>
      </c>
      <c r="H11514" s="126" t="s">
        <v>126</v>
      </c>
      <c r="I11514" s="126" t="s">
        <v>418</v>
      </c>
      <c r="J11514" s="126" t="s">
        <v>1512</v>
      </c>
      <c r="K11514" s="126" t="s">
        <v>504</v>
      </c>
      <c r="L11514" s="126" t="s">
        <v>1513</v>
      </c>
      <c r="M11514" s="130">
        <v>3662.4</v>
      </c>
      <c r="O11514" s="126" t="s">
        <v>445</v>
      </c>
      <c r="P11514" s="130">
        <v>0</v>
      </c>
      <c r="S11514" s="130">
        <v>0</v>
      </c>
      <c r="V11514" s="130">
        <v>3662.4</v>
      </c>
      <c r="X11514" s="126" t="s">
        <v>472</v>
      </c>
      <c r="Z11514" s="127"/>
      <c r="AA11514" s="128">
        <v>60</v>
      </c>
      <c r="AB11514" s="128">
        <v>1</v>
      </c>
      <c r="AD11514" s="126" t="s">
        <v>21791</v>
      </c>
      <c r="AG11514" s="127"/>
      <c r="AI11514" s="127"/>
    </row>
    <row r="11515" spans="1:35" ht="14.85" customHeight="1">
      <c r="A11515" s="130">
        <v>5016412</v>
      </c>
      <c r="B11515" s="126" t="s">
        <v>413</v>
      </c>
      <c r="C11515" s="126" t="s">
        <v>22286</v>
      </c>
      <c r="D11515" s="126" t="s">
        <v>22287</v>
      </c>
      <c r="E11515" s="126" t="s">
        <v>288</v>
      </c>
      <c r="F11515" s="126" t="s">
        <v>440</v>
      </c>
      <c r="G11515" s="126" t="s">
        <v>458</v>
      </c>
      <c r="H11515" s="126" t="s">
        <v>126</v>
      </c>
      <c r="I11515" s="126" t="s">
        <v>418</v>
      </c>
      <c r="J11515" s="126" t="s">
        <v>1512</v>
      </c>
      <c r="K11515" s="126" t="s">
        <v>504</v>
      </c>
      <c r="L11515" s="126" t="s">
        <v>1513</v>
      </c>
      <c r="M11515" s="130">
        <v>1612.8</v>
      </c>
      <c r="O11515" s="126" t="s">
        <v>445</v>
      </c>
      <c r="P11515" s="130">
        <v>0</v>
      </c>
      <c r="S11515" s="130">
        <v>0</v>
      </c>
      <c r="V11515" s="130">
        <v>1612.8</v>
      </c>
      <c r="X11515" s="126" t="s">
        <v>4640</v>
      </c>
      <c r="Z11515" s="127"/>
      <c r="AA11515" s="128">
        <v>120</v>
      </c>
      <c r="AB11515" s="128">
        <v>1</v>
      </c>
      <c r="AD11515" s="126" t="s">
        <v>21791</v>
      </c>
      <c r="AG11515" s="127"/>
      <c r="AI11515" s="127"/>
    </row>
    <row r="11516" spans="1:35" ht="14.85" customHeight="1">
      <c r="A11516" s="130">
        <v>5016408</v>
      </c>
      <c r="B11516" s="126" t="s">
        <v>413</v>
      </c>
      <c r="C11516" s="126" t="s">
        <v>22288</v>
      </c>
      <c r="D11516" s="126" t="s">
        <v>22289</v>
      </c>
      <c r="E11516" s="126" t="s">
        <v>288</v>
      </c>
      <c r="F11516" s="126" t="s">
        <v>555</v>
      </c>
      <c r="G11516" s="126" t="s">
        <v>907</v>
      </c>
      <c r="H11516" s="126" t="s">
        <v>126</v>
      </c>
      <c r="I11516" s="126" t="s">
        <v>418</v>
      </c>
      <c r="J11516" s="126" t="s">
        <v>908</v>
      </c>
      <c r="K11516" s="126" t="s">
        <v>443</v>
      </c>
      <c r="L11516" s="126" t="s">
        <v>909</v>
      </c>
      <c r="M11516" s="130">
        <v>82.77</v>
      </c>
      <c r="O11516" s="126" t="s">
        <v>560</v>
      </c>
      <c r="P11516" s="130">
        <v>92.51</v>
      </c>
      <c r="R11516" s="126" t="s">
        <v>560</v>
      </c>
      <c r="S11516" s="130">
        <v>95.43</v>
      </c>
      <c r="U11516" s="126" t="s">
        <v>560</v>
      </c>
      <c r="V11516" s="130">
        <v>97.38</v>
      </c>
      <c r="X11516" s="126" t="s">
        <v>561</v>
      </c>
      <c r="Z11516" s="127"/>
      <c r="AA11516" s="128">
        <v>150</v>
      </c>
      <c r="AB11516" s="128"/>
      <c r="AD11516" s="126" t="s">
        <v>21791</v>
      </c>
      <c r="AG11516" s="127"/>
      <c r="AI11516" s="127"/>
    </row>
    <row r="11517" spans="1:35" ht="14.85" customHeight="1">
      <c r="A11517" s="130">
        <v>5016407</v>
      </c>
      <c r="B11517" s="126" t="s">
        <v>413</v>
      </c>
      <c r="C11517" s="126" t="s">
        <v>22290</v>
      </c>
      <c r="D11517" s="126" t="s">
        <v>22291</v>
      </c>
      <c r="E11517" s="126" t="s">
        <v>288</v>
      </c>
      <c r="F11517" s="126" t="s">
        <v>555</v>
      </c>
      <c r="G11517" s="126" t="s">
        <v>907</v>
      </c>
      <c r="H11517" s="126" t="s">
        <v>126</v>
      </c>
      <c r="I11517" s="126" t="s">
        <v>418</v>
      </c>
      <c r="J11517" s="126" t="s">
        <v>908</v>
      </c>
      <c r="K11517" s="126" t="s">
        <v>443</v>
      </c>
      <c r="L11517" s="126" t="s">
        <v>909</v>
      </c>
      <c r="M11517" s="130">
        <v>74.489999999999995</v>
      </c>
      <c r="O11517" s="126" t="s">
        <v>560</v>
      </c>
      <c r="P11517" s="130">
        <v>83.25</v>
      </c>
      <c r="R11517" s="126" t="s">
        <v>560</v>
      </c>
      <c r="S11517" s="130">
        <v>85.88</v>
      </c>
      <c r="U11517" s="126" t="s">
        <v>560</v>
      </c>
      <c r="V11517" s="130">
        <v>87.64</v>
      </c>
      <c r="X11517" s="126" t="s">
        <v>561</v>
      </c>
      <c r="Z11517" s="127"/>
      <c r="AA11517" s="128">
        <v>150</v>
      </c>
      <c r="AB11517" s="128"/>
      <c r="AD11517" s="126" t="s">
        <v>21791</v>
      </c>
      <c r="AG11517" s="127"/>
      <c r="AI11517" s="127"/>
    </row>
    <row r="11518" spans="1:35" ht="14.85" customHeight="1">
      <c r="A11518" s="130">
        <v>5016409</v>
      </c>
      <c r="B11518" s="126" t="s">
        <v>413</v>
      </c>
      <c r="C11518" s="126" t="s">
        <v>22292</v>
      </c>
      <c r="D11518" s="126" t="s">
        <v>22293</v>
      </c>
      <c r="E11518" s="126" t="s">
        <v>288</v>
      </c>
      <c r="F11518" s="126" t="s">
        <v>440</v>
      </c>
      <c r="G11518" s="126" t="s">
        <v>458</v>
      </c>
      <c r="H11518" s="126" t="s">
        <v>126</v>
      </c>
      <c r="I11518" s="126" t="s">
        <v>418</v>
      </c>
      <c r="J11518" s="126" t="s">
        <v>1512</v>
      </c>
      <c r="K11518" s="126" t="s">
        <v>504</v>
      </c>
      <c r="L11518" s="126" t="s">
        <v>1513</v>
      </c>
      <c r="M11518" s="130">
        <v>4368</v>
      </c>
      <c r="O11518" s="126" t="s">
        <v>445</v>
      </c>
      <c r="P11518" s="130">
        <v>0</v>
      </c>
      <c r="S11518" s="130">
        <v>0</v>
      </c>
      <c r="V11518" s="130">
        <v>4368</v>
      </c>
      <c r="X11518" s="126" t="s">
        <v>459</v>
      </c>
      <c r="Z11518" s="127"/>
      <c r="AA11518" s="128">
        <v>60</v>
      </c>
      <c r="AB11518" s="128">
        <v>1</v>
      </c>
      <c r="AD11518" s="126" t="s">
        <v>21791</v>
      </c>
      <c r="AG11518" s="127"/>
      <c r="AI11518" s="127"/>
    </row>
    <row r="11519" spans="1:35" ht="14.85" customHeight="1">
      <c r="A11519" s="130">
        <v>5016404</v>
      </c>
      <c r="B11519" s="126" t="s">
        <v>413</v>
      </c>
      <c r="C11519" s="126" t="s">
        <v>22294</v>
      </c>
      <c r="D11519" s="126" t="s">
        <v>22295</v>
      </c>
      <c r="E11519" s="126" t="s">
        <v>288</v>
      </c>
      <c r="F11519" s="126" t="s">
        <v>555</v>
      </c>
      <c r="G11519" s="126" t="s">
        <v>907</v>
      </c>
      <c r="H11519" s="126" t="s">
        <v>126</v>
      </c>
      <c r="I11519" s="126" t="s">
        <v>418</v>
      </c>
      <c r="J11519" s="126" t="s">
        <v>908</v>
      </c>
      <c r="K11519" s="126" t="s">
        <v>443</v>
      </c>
      <c r="L11519" s="126" t="s">
        <v>909</v>
      </c>
      <c r="M11519" s="130">
        <v>67.36</v>
      </c>
      <c r="O11519" s="126" t="s">
        <v>560</v>
      </c>
      <c r="P11519" s="130">
        <v>75.28</v>
      </c>
      <c r="R11519" s="126" t="s">
        <v>560</v>
      </c>
      <c r="S11519" s="130">
        <v>77.66</v>
      </c>
      <c r="U11519" s="126" t="s">
        <v>560</v>
      </c>
      <c r="V11519" s="130">
        <v>79.25</v>
      </c>
      <c r="X11519" s="126" t="s">
        <v>561</v>
      </c>
      <c r="Z11519" s="127"/>
      <c r="AA11519" s="128">
        <v>150</v>
      </c>
      <c r="AB11519" s="128"/>
      <c r="AD11519" s="126" t="s">
        <v>21791</v>
      </c>
      <c r="AG11519" s="127"/>
      <c r="AI11519" s="127"/>
    </row>
    <row r="11520" spans="1:35" ht="14.85" customHeight="1">
      <c r="A11520" s="130">
        <v>5016406</v>
      </c>
      <c r="B11520" s="126" t="s">
        <v>413</v>
      </c>
      <c r="C11520" s="126" t="s">
        <v>22296</v>
      </c>
      <c r="D11520" s="126" t="s">
        <v>22297</v>
      </c>
      <c r="E11520" s="126" t="s">
        <v>288</v>
      </c>
      <c r="F11520" s="126" t="s">
        <v>555</v>
      </c>
      <c r="G11520" s="126" t="s">
        <v>907</v>
      </c>
      <c r="H11520" s="126" t="s">
        <v>126</v>
      </c>
      <c r="I11520" s="126" t="s">
        <v>418</v>
      </c>
      <c r="J11520" s="126" t="s">
        <v>908</v>
      </c>
      <c r="K11520" s="126" t="s">
        <v>443</v>
      </c>
      <c r="L11520" s="126" t="s">
        <v>909</v>
      </c>
      <c r="M11520" s="130">
        <v>67.36</v>
      </c>
      <c r="O11520" s="126" t="s">
        <v>560</v>
      </c>
      <c r="P11520" s="130">
        <v>75.28</v>
      </c>
      <c r="R11520" s="126" t="s">
        <v>560</v>
      </c>
      <c r="S11520" s="130">
        <v>77.66</v>
      </c>
      <c r="U11520" s="126" t="s">
        <v>560</v>
      </c>
      <c r="V11520" s="130">
        <v>79.25</v>
      </c>
      <c r="X11520" s="126" t="s">
        <v>561</v>
      </c>
      <c r="Z11520" s="127"/>
      <c r="AA11520" s="128">
        <v>150</v>
      </c>
      <c r="AB11520" s="128"/>
      <c r="AD11520" s="126" t="s">
        <v>21791</v>
      </c>
      <c r="AG11520" s="127"/>
      <c r="AI11520" s="127"/>
    </row>
    <row r="11521" spans="1:35" ht="14.85" customHeight="1">
      <c r="A11521" s="130">
        <v>5016419</v>
      </c>
      <c r="B11521" s="126" t="s">
        <v>413</v>
      </c>
      <c r="C11521" s="126" t="s">
        <v>22298</v>
      </c>
      <c r="D11521" s="126" t="s">
        <v>22299</v>
      </c>
      <c r="E11521" s="126" t="s">
        <v>288</v>
      </c>
      <c r="F11521" s="126" t="s">
        <v>440</v>
      </c>
      <c r="G11521" s="126" t="s">
        <v>458</v>
      </c>
      <c r="H11521" s="126" t="s">
        <v>126</v>
      </c>
      <c r="I11521" s="126" t="s">
        <v>418</v>
      </c>
      <c r="J11521" s="126" t="s">
        <v>1512</v>
      </c>
      <c r="K11521" s="126" t="s">
        <v>504</v>
      </c>
      <c r="L11521" s="126" t="s">
        <v>1513</v>
      </c>
      <c r="M11521" s="130">
        <v>8769.6</v>
      </c>
      <c r="O11521" s="126" t="s">
        <v>449</v>
      </c>
      <c r="P11521" s="130">
        <v>0</v>
      </c>
      <c r="S11521" s="130">
        <v>0</v>
      </c>
      <c r="V11521" s="130">
        <v>8769.6</v>
      </c>
      <c r="X11521" s="126" t="s">
        <v>7577</v>
      </c>
      <c r="Z11521" s="127"/>
      <c r="AA11521" s="128">
        <v>30</v>
      </c>
      <c r="AB11521" s="128">
        <v>1</v>
      </c>
      <c r="AD11521" s="126" t="s">
        <v>21791</v>
      </c>
      <c r="AG11521" s="127"/>
      <c r="AI11521" s="127"/>
    </row>
    <row r="11522" spans="1:35" ht="14.85" customHeight="1">
      <c r="A11522" s="130">
        <v>5016413</v>
      </c>
      <c r="B11522" s="126" t="s">
        <v>413</v>
      </c>
      <c r="C11522" s="126" t="s">
        <v>22286</v>
      </c>
      <c r="D11522" s="126" t="s">
        <v>22300</v>
      </c>
      <c r="E11522" s="126" t="s">
        <v>288</v>
      </c>
      <c r="F11522" s="126" t="s">
        <v>440</v>
      </c>
      <c r="G11522" s="126" t="s">
        <v>458</v>
      </c>
      <c r="H11522" s="126" t="s">
        <v>126</v>
      </c>
      <c r="I11522" s="126" t="s">
        <v>418</v>
      </c>
      <c r="J11522" s="126" t="s">
        <v>1512</v>
      </c>
      <c r="K11522" s="126" t="s">
        <v>504</v>
      </c>
      <c r="L11522" s="126" t="s">
        <v>1513</v>
      </c>
      <c r="M11522" s="130">
        <v>1612.8</v>
      </c>
      <c r="O11522" s="126" t="s">
        <v>445</v>
      </c>
      <c r="P11522" s="130">
        <v>0</v>
      </c>
      <c r="S11522" s="130">
        <v>0</v>
      </c>
      <c r="V11522" s="130">
        <v>1612.8</v>
      </c>
      <c r="X11522" s="126" t="s">
        <v>4640</v>
      </c>
      <c r="Z11522" s="127"/>
      <c r="AA11522" s="128">
        <v>120</v>
      </c>
      <c r="AB11522" s="128">
        <v>1</v>
      </c>
      <c r="AD11522" s="126" t="s">
        <v>21791</v>
      </c>
      <c r="AG11522" s="127"/>
      <c r="AI11522" s="127"/>
    </row>
    <row r="11523" spans="1:35" ht="14.85" customHeight="1">
      <c r="A11523" s="130">
        <v>5016416</v>
      </c>
      <c r="B11523" s="126" t="s">
        <v>413</v>
      </c>
      <c r="C11523" s="126" t="s">
        <v>22276</v>
      </c>
      <c r="D11523" s="126" t="s">
        <v>22301</v>
      </c>
      <c r="E11523" s="126" t="s">
        <v>288</v>
      </c>
      <c r="F11523" s="126" t="s">
        <v>440</v>
      </c>
      <c r="G11523" s="126" t="s">
        <v>907</v>
      </c>
      <c r="H11523" s="126" t="s">
        <v>126</v>
      </c>
      <c r="I11523" s="126" t="s">
        <v>418</v>
      </c>
      <c r="J11523" s="126" t="s">
        <v>1512</v>
      </c>
      <c r="K11523" s="126" t="s">
        <v>504</v>
      </c>
      <c r="L11523" s="126" t="s">
        <v>1513</v>
      </c>
      <c r="M11523" s="130">
        <v>876.96</v>
      </c>
      <c r="O11523" s="126" t="s">
        <v>449</v>
      </c>
      <c r="P11523" s="130">
        <v>0</v>
      </c>
      <c r="S11523" s="130">
        <v>0</v>
      </c>
      <c r="V11523" s="130">
        <v>876.96</v>
      </c>
      <c r="X11523" s="126" t="s">
        <v>450</v>
      </c>
      <c r="Z11523" s="127"/>
      <c r="AA11523" s="128">
        <v>10</v>
      </c>
      <c r="AB11523" s="128">
        <v>1</v>
      </c>
      <c r="AD11523" s="126" t="s">
        <v>21791</v>
      </c>
      <c r="AG11523" s="127"/>
      <c r="AI11523" s="127"/>
    </row>
    <row r="11524" spans="1:35" ht="14.85" customHeight="1">
      <c r="A11524" s="130">
        <v>4200154</v>
      </c>
      <c r="B11524" s="126" t="s">
        <v>22302</v>
      </c>
      <c r="C11524" s="126" t="s">
        <v>645</v>
      </c>
      <c r="D11524" s="126" t="s">
        <v>21859</v>
      </c>
      <c r="E11524" s="126" t="s">
        <v>288</v>
      </c>
      <c r="F11524" s="126" t="s">
        <v>352</v>
      </c>
      <c r="I11524" s="126" t="s">
        <v>126</v>
      </c>
      <c r="M11524" s="130">
        <v>682.08</v>
      </c>
      <c r="O11524" s="126" t="s">
        <v>353</v>
      </c>
      <c r="P11524" s="130">
        <v>0</v>
      </c>
      <c r="S11524" s="130">
        <v>0</v>
      </c>
      <c r="V11524" s="127"/>
      <c r="Z11524" s="127"/>
      <c r="AA11524" s="128"/>
      <c r="AB11524" s="128">
        <v>12</v>
      </c>
      <c r="AD11524" s="126" t="s">
        <v>292</v>
      </c>
      <c r="AG11524" s="127"/>
      <c r="AH11524" s="126" t="s">
        <v>21882</v>
      </c>
      <c r="AI11524" s="127"/>
    </row>
    <row r="11525" spans="1:35" ht="14.85" customHeight="1">
      <c r="A11525" s="130">
        <v>4200155</v>
      </c>
      <c r="B11525" s="126" t="s">
        <v>22303</v>
      </c>
      <c r="C11525" s="126" t="s">
        <v>645</v>
      </c>
      <c r="D11525" s="126" t="s">
        <v>21862</v>
      </c>
      <c r="E11525" s="126" t="s">
        <v>288</v>
      </c>
      <c r="F11525" s="126" t="s">
        <v>352</v>
      </c>
      <c r="I11525" s="126" t="s">
        <v>126</v>
      </c>
      <c r="M11525" s="130">
        <v>730.24</v>
      </c>
      <c r="O11525" s="126" t="s">
        <v>353</v>
      </c>
      <c r="P11525" s="130">
        <v>0</v>
      </c>
      <c r="S11525" s="130">
        <v>0</v>
      </c>
      <c r="V11525" s="127"/>
      <c r="Z11525" s="127"/>
      <c r="AA11525" s="128"/>
      <c r="AB11525" s="128">
        <v>12</v>
      </c>
      <c r="AD11525" s="126" t="s">
        <v>292</v>
      </c>
      <c r="AG11525" s="127"/>
      <c r="AH11525" s="126" t="s">
        <v>21884</v>
      </c>
      <c r="AI11525" s="127"/>
    </row>
    <row r="11526" spans="1:35" ht="14.85" customHeight="1">
      <c r="A11526" s="130">
        <v>4200157</v>
      </c>
      <c r="B11526" s="126" t="s">
        <v>22304</v>
      </c>
      <c r="C11526" s="126" t="s">
        <v>22305</v>
      </c>
      <c r="D11526" s="126" t="s">
        <v>21354</v>
      </c>
      <c r="E11526" s="126" t="s">
        <v>288</v>
      </c>
      <c r="F11526" s="126" t="s">
        <v>352</v>
      </c>
      <c r="I11526" s="126" t="s">
        <v>126</v>
      </c>
      <c r="M11526" s="130">
        <v>584.64</v>
      </c>
      <c r="O11526" s="126" t="s">
        <v>353</v>
      </c>
      <c r="P11526" s="130">
        <v>0</v>
      </c>
      <c r="S11526" s="130">
        <v>0</v>
      </c>
      <c r="V11526" s="127"/>
      <c r="Z11526" s="127"/>
      <c r="AA11526" s="128"/>
      <c r="AB11526" s="128">
        <v>12</v>
      </c>
      <c r="AD11526" s="126" t="s">
        <v>292</v>
      </c>
      <c r="AG11526" s="127"/>
      <c r="AH11526" s="126" t="s">
        <v>21355</v>
      </c>
      <c r="AI11526" s="127"/>
    </row>
    <row r="11527" spans="1:35" ht="14.85" customHeight="1">
      <c r="A11527" s="130">
        <v>4200158</v>
      </c>
      <c r="B11527" s="126" t="s">
        <v>22306</v>
      </c>
      <c r="C11527" s="126" t="s">
        <v>407</v>
      </c>
      <c r="D11527" s="126" t="s">
        <v>21357</v>
      </c>
      <c r="E11527" s="126" t="s">
        <v>288</v>
      </c>
      <c r="F11527" s="126" t="s">
        <v>352</v>
      </c>
      <c r="I11527" s="126" t="s">
        <v>126</v>
      </c>
      <c r="M11527" s="130">
        <v>194.88</v>
      </c>
      <c r="O11527" s="126" t="s">
        <v>353</v>
      </c>
      <c r="P11527" s="130">
        <v>0</v>
      </c>
      <c r="S11527" s="130">
        <v>0</v>
      </c>
      <c r="V11527" s="127"/>
      <c r="Z11527" s="127"/>
      <c r="AA11527" s="128"/>
      <c r="AB11527" s="128">
        <v>36</v>
      </c>
      <c r="AD11527" s="126" t="s">
        <v>292</v>
      </c>
      <c r="AG11527" s="127"/>
      <c r="AH11527" s="126" t="s">
        <v>21358</v>
      </c>
      <c r="AI11527" s="127"/>
    </row>
    <row r="11528" spans="1:35" ht="14.85" customHeight="1">
      <c r="A11528" s="130">
        <v>4200159</v>
      </c>
      <c r="B11528" s="126" t="s">
        <v>22307</v>
      </c>
      <c r="C11528" s="126" t="s">
        <v>407</v>
      </c>
      <c r="D11528" s="126" t="s">
        <v>21360</v>
      </c>
      <c r="E11528" s="126" t="s">
        <v>288</v>
      </c>
      <c r="F11528" s="126" t="s">
        <v>352</v>
      </c>
      <c r="I11528" s="126" t="s">
        <v>126</v>
      </c>
      <c r="M11528" s="130">
        <v>243.04</v>
      </c>
      <c r="O11528" s="126" t="s">
        <v>353</v>
      </c>
      <c r="P11528" s="130">
        <v>0</v>
      </c>
      <c r="S11528" s="130">
        <v>0</v>
      </c>
      <c r="V11528" s="127"/>
      <c r="Z11528" s="127"/>
      <c r="AA11528" s="128"/>
      <c r="AB11528" s="128">
        <v>36</v>
      </c>
      <c r="AD11528" s="126" t="s">
        <v>292</v>
      </c>
      <c r="AG11528" s="127"/>
      <c r="AH11528" s="126" t="s">
        <v>21361</v>
      </c>
      <c r="AI11528" s="127"/>
    </row>
    <row r="11529" spans="1:35" ht="14.85" customHeight="1">
      <c r="A11529" s="130">
        <v>4200160</v>
      </c>
      <c r="B11529" s="126" t="s">
        <v>22308</v>
      </c>
      <c r="C11529" s="126" t="s">
        <v>407</v>
      </c>
      <c r="D11529" s="126" t="s">
        <v>21363</v>
      </c>
      <c r="E11529" s="126" t="s">
        <v>288</v>
      </c>
      <c r="F11529" s="126" t="s">
        <v>352</v>
      </c>
      <c r="I11529" s="126" t="s">
        <v>126</v>
      </c>
      <c r="M11529" s="130">
        <v>292.32</v>
      </c>
      <c r="O11529" s="126" t="s">
        <v>353</v>
      </c>
      <c r="P11529" s="130">
        <v>0</v>
      </c>
      <c r="S11529" s="130">
        <v>0</v>
      </c>
      <c r="V11529" s="127"/>
      <c r="Z11529" s="127"/>
      <c r="AA11529" s="128"/>
      <c r="AB11529" s="128">
        <v>36</v>
      </c>
      <c r="AD11529" s="126" t="s">
        <v>292</v>
      </c>
      <c r="AG11529" s="127"/>
      <c r="AH11529" s="126" t="s">
        <v>21364</v>
      </c>
      <c r="AI11529" s="127"/>
    </row>
    <row r="11530" spans="1:35" ht="14.85" customHeight="1">
      <c r="A11530" s="130">
        <v>4200162</v>
      </c>
      <c r="B11530" s="126" t="s">
        <v>22309</v>
      </c>
      <c r="C11530" s="126" t="s">
        <v>22310</v>
      </c>
      <c r="D11530" s="126" t="s">
        <v>21354</v>
      </c>
      <c r="E11530" s="126" t="s">
        <v>288</v>
      </c>
      <c r="F11530" s="126" t="s">
        <v>352</v>
      </c>
      <c r="I11530" s="126" t="s">
        <v>126</v>
      </c>
      <c r="M11530" s="130">
        <v>584.64</v>
      </c>
      <c r="O11530" s="126" t="s">
        <v>353</v>
      </c>
      <c r="P11530" s="130">
        <v>0</v>
      </c>
      <c r="S11530" s="130">
        <v>0</v>
      </c>
      <c r="V11530" s="127"/>
      <c r="Z11530" s="127"/>
      <c r="AA11530" s="128"/>
      <c r="AB11530" s="128">
        <v>36</v>
      </c>
      <c r="AD11530" s="126" t="s">
        <v>292</v>
      </c>
      <c r="AG11530" s="127"/>
      <c r="AH11530" s="126" t="s">
        <v>21355</v>
      </c>
      <c r="AI11530" s="127"/>
    </row>
    <row r="11531" spans="1:35" ht="14.85" customHeight="1">
      <c r="A11531" s="130">
        <v>4200163</v>
      </c>
      <c r="B11531" s="126" t="s">
        <v>22311</v>
      </c>
      <c r="C11531" s="126" t="s">
        <v>22312</v>
      </c>
      <c r="D11531" s="126" t="s">
        <v>649</v>
      </c>
      <c r="E11531" s="126" t="s">
        <v>288</v>
      </c>
      <c r="F11531" s="126" t="s">
        <v>352</v>
      </c>
      <c r="I11531" s="126" t="s">
        <v>126</v>
      </c>
      <c r="M11531" s="130">
        <v>487.2</v>
      </c>
      <c r="O11531" s="126" t="s">
        <v>353</v>
      </c>
      <c r="P11531" s="130">
        <v>0</v>
      </c>
      <c r="S11531" s="130">
        <v>0</v>
      </c>
      <c r="V11531" s="127"/>
      <c r="Z11531" s="127"/>
      <c r="AA11531" s="128"/>
      <c r="AB11531" s="128">
        <v>36</v>
      </c>
      <c r="AD11531" s="126" t="s">
        <v>292</v>
      </c>
      <c r="AG11531" s="127"/>
      <c r="AH11531" s="126" t="s">
        <v>650</v>
      </c>
      <c r="AI11531" s="127"/>
    </row>
    <row r="11532" spans="1:35" ht="14.85" customHeight="1">
      <c r="A11532" s="130">
        <v>4200164</v>
      </c>
      <c r="B11532" s="126" t="s">
        <v>22313</v>
      </c>
      <c r="C11532" s="126" t="s">
        <v>22312</v>
      </c>
      <c r="D11532" s="126" t="s">
        <v>386</v>
      </c>
      <c r="E11532" s="126" t="s">
        <v>288</v>
      </c>
      <c r="F11532" s="126" t="s">
        <v>352</v>
      </c>
      <c r="I11532" s="126" t="s">
        <v>126</v>
      </c>
      <c r="M11532" s="130">
        <v>682.08</v>
      </c>
      <c r="O11532" s="126" t="s">
        <v>353</v>
      </c>
      <c r="P11532" s="130">
        <v>0</v>
      </c>
      <c r="S11532" s="130">
        <v>0</v>
      </c>
      <c r="V11532" s="127"/>
      <c r="Z11532" s="127"/>
      <c r="AA11532" s="128"/>
      <c r="AB11532" s="128">
        <v>36</v>
      </c>
      <c r="AD11532" s="126" t="s">
        <v>292</v>
      </c>
      <c r="AG11532" s="127"/>
      <c r="AH11532" s="126" t="s">
        <v>21367</v>
      </c>
      <c r="AI11532" s="127"/>
    </row>
    <row r="11533" spans="1:35" ht="14.85" customHeight="1">
      <c r="A11533" s="130">
        <v>4200165</v>
      </c>
      <c r="B11533" s="126" t="s">
        <v>22314</v>
      </c>
      <c r="C11533" s="126" t="s">
        <v>22315</v>
      </c>
      <c r="D11533" s="126" t="s">
        <v>404</v>
      </c>
      <c r="E11533" s="126" t="s">
        <v>288</v>
      </c>
      <c r="F11533" s="126" t="s">
        <v>352</v>
      </c>
      <c r="I11533" s="126" t="s">
        <v>126</v>
      </c>
      <c r="M11533" s="130">
        <v>535.36</v>
      </c>
      <c r="O11533" s="126" t="s">
        <v>353</v>
      </c>
      <c r="P11533" s="130">
        <v>0</v>
      </c>
      <c r="S11533" s="130">
        <v>0</v>
      </c>
      <c r="V11533" s="127"/>
      <c r="Z11533" s="127"/>
      <c r="AA11533" s="128"/>
      <c r="AB11533" s="128">
        <v>36</v>
      </c>
      <c r="AD11533" s="126" t="s">
        <v>292</v>
      </c>
      <c r="AG11533" s="127"/>
      <c r="AH11533" s="126" t="s">
        <v>405</v>
      </c>
      <c r="AI11533" s="127"/>
    </row>
    <row r="11534" spans="1:35" ht="14.85" customHeight="1">
      <c r="A11534" s="130">
        <v>4200166</v>
      </c>
      <c r="B11534" s="126" t="s">
        <v>22316</v>
      </c>
      <c r="C11534" s="126" t="s">
        <v>22315</v>
      </c>
      <c r="D11534" s="126" t="s">
        <v>21859</v>
      </c>
      <c r="E11534" s="126" t="s">
        <v>288</v>
      </c>
      <c r="F11534" s="126" t="s">
        <v>352</v>
      </c>
      <c r="I11534" s="126" t="s">
        <v>126</v>
      </c>
      <c r="M11534" s="130">
        <v>682.08</v>
      </c>
      <c r="O11534" s="126" t="s">
        <v>353</v>
      </c>
      <c r="P11534" s="130">
        <v>0</v>
      </c>
      <c r="S11534" s="130">
        <v>0</v>
      </c>
      <c r="V11534" s="127"/>
      <c r="Z11534" s="127"/>
      <c r="AA11534" s="128"/>
      <c r="AB11534" s="128">
        <v>36</v>
      </c>
      <c r="AD11534" s="126" t="s">
        <v>292</v>
      </c>
      <c r="AG11534" s="127"/>
      <c r="AH11534" s="126" t="s">
        <v>21882</v>
      </c>
      <c r="AI11534" s="127"/>
    </row>
    <row r="11535" spans="1:35" ht="14.85" customHeight="1">
      <c r="A11535" s="130">
        <v>4200167</v>
      </c>
      <c r="B11535" s="126" t="s">
        <v>22317</v>
      </c>
      <c r="C11535" s="126" t="s">
        <v>22315</v>
      </c>
      <c r="D11535" s="126" t="s">
        <v>21862</v>
      </c>
      <c r="E11535" s="126" t="s">
        <v>288</v>
      </c>
      <c r="F11535" s="126" t="s">
        <v>352</v>
      </c>
      <c r="I11535" s="126" t="s">
        <v>126</v>
      </c>
      <c r="M11535" s="130">
        <v>730.24</v>
      </c>
      <c r="O11535" s="126" t="s">
        <v>353</v>
      </c>
      <c r="P11535" s="130">
        <v>0</v>
      </c>
      <c r="S11535" s="130">
        <v>0</v>
      </c>
      <c r="V11535" s="127"/>
      <c r="Z11535" s="127"/>
      <c r="AA11535" s="128"/>
      <c r="AB11535" s="128">
        <v>36</v>
      </c>
      <c r="AD11535" s="126" t="s">
        <v>292</v>
      </c>
      <c r="AG11535" s="127"/>
      <c r="AH11535" s="126" t="s">
        <v>21884</v>
      </c>
      <c r="AI11535" s="127"/>
    </row>
    <row r="11536" spans="1:35" ht="14.85" customHeight="1">
      <c r="A11536" s="130">
        <v>4200168</v>
      </c>
      <c r="B11536" s="126" t="s">
        <v>22318</v>
      </c>
      <c r="C11536" s="126" t="s">
        <v>22315</v>
      </c>
      <c r="D11536" s="126" t="s">
        <v>400</v>
      </c>
      <c r="E11536" s="126" t="s">
        <v>288</v>
      </c>
      <c r="F11536" s="126" t="s">
        <v>352</v>
      </c>
      <c r="I11536" s="126" t="s">
        <v>126</v>
      </c>
      <c r="M11536" s="130">
        <v>876.96</v>
      </c>
      <c r="O11536" s="126" t="s">
        <v>353</v>
      </c>
      <c r="P11536" s="130">
        <v>0</v>
      </c>
      <c r="S11536" s="130">
        <v>0</v>
      </c>
      <c r="V11536" s="127"/>
      <c r="Z11536" s="127"/>
      <c r="AA11536" s="128"/>
      <c r="AB11536" s="128">
        <v>36</v>
      </c>
      <c r="AD11536" s="126" t="s">
        <v>292</v>
      </c>
      <c r="AG11536" s="127"/>
      <c r="AH11536" s="126" t="s">
        <v>646</v>
      </c>
      <c r="AI11536" s="127"/>
    </row>
    <row r="11537" spans="1:35" ht="14.85" customHeight="1">
      <c r="A11537" s="130">
        <v>4200171</v>
      </c>
      <c r="B11537" s="126" t="s">
        <v>22319</v>
      </c>
      <c r="C11537" s="126" t="s">
        <v>22320</v>
      </c>
      <c r="D11537" s="126" t="s">
        <v>22321</v>
      </c>
      <c r="E11537" s="126" t="s">
        <v>288</v>
      </c>
      <c r="F11537" s="126" t="s">
        <v>352</v>
      </c>
      <c r="I11537" s="126" t="s">
        <v>308</v>
      </c>
      <c r="M11537" s="130">
        <v>291.2</v>
      </c>
      <c r="O11537" s="126" t="s">
        <v>353</v>
      </c>
      <c r="P11537" s="130">
        <v>0</v>
      </c>
      <c r="S11537" s="130">
        <v>0</v>
      </c>
      <c r="V11537" s="127"/>
      <c r="Z11537" s="127"/>
      <c r="AA11537" s="128"/>
      <c r="AB11537" s="128">
        <v>36</v>
      </c>
      <c r="AD11537" s="126" t="s">
        <v>292</v>
      </c>
      <c r="AG11537" s="127"/>
      <c r="AH11537" s="126" t="s">
        <v>22322</v>
      </c>
      <c r="AI11537" s="127"/>
    </row>
    <row r="11538" spans="1:35" ht="14.85" customHeight="1">
      <c r="A11538" s="130">
        <v>5015189</v>
      </c>
      <c r="B11538" s="126" t="s">
        <v>413</v>
      </c>
      <c r="C11538" s="126" t="s">
        <v>22323</v>
      </c>
      <c r="D11538" s="126" t="s">
        <v>3709</v>
      </c>
      <c r="E11538" s="126" t="s">
        <v>288</v>
      </c>
      <c r="F11538" s="126" t="s">
        <v>555</v>
      </c>
      <c r="G11538" s="126" t="s">
        <v>565</v>
      </c>
      <c r="H11538" s="126" t="s">
        <v>126</v>
      </c>
      <c r="I11538" s="126" t="s">
        <v>418</v>
      </c>
      <c r="J11538" s="126" t="s">
        <v>908</v>
      </c>
      <c r="K11538" s="126" t="s">
        <v>443</v>
      </c>
      <c r="L11538" s="126" t="s">
        <v>909</v>
      </c>
      <c r="M11538" s="130">
        <v>331.31</v>
      </c>
      <c r="O11538" s="126" t="s">
        <v>560</v>
      </c>
      <c r="P11538" s="130">
        <v>370.29</v>
      </c>
      <c r="R11538" s="126" t="s">
        <v>560</v>
      </c>
      <c r="S11538" s="130">
        <v>381.98</v>
      </c>
      <c r="U11538" s="126" t="s">
        <v>560</v>
      </c>
      <c r="V11538" s="130">
        <v>389.78</v>
      </c>
      <c r="X11538" s="126" t="s">
        <v>561</v>
      </c>
      <c r="Z11538" s="127"/>
      <c r="AA11538" s="128">
        <v>150</v>
      </c>
      <c r="AB11538" s="128"/>
      <c r="AD11538" s="126" t="s">
        <v>18896</v>
      </c>
      <c r="AG11538" s="127"/>
      <c r="AI11538" s="127"/>
    </row>
    <row r="11539" spans="1:35" ht="14.85" customHeight="1">
      <c r="A11539" s="130">
        <v>5015144</v>
      </c>
      <c r="B11539" s="126" t="s">
        <v>413</v>
      </c>
      <c r="C11539" s="126" t="s">
        <v>22324</v>
      </c>
      <c r="D11539" s="126" t="s">
        <v>22325</v>
      </c>
      <c r="E11539" s="126" t="s">
        <v>288</v>
      </c>
      <c r="F11539" s="126" t="s">
        <v>491</v>
      </c>
      <c r="G11539" s="126" t="s">
        <v>417</v>
      </c>
      <c r="H11539" s="126" t="s">
        <v>126</v>
      </c>
      <c r="I11539" s="126" t="s">
        <v>418</v>
      </c>
      <c r="J11539" s="126" t="s">
        <v>2385</v>
      </c>
      <c r="K11539" s="126" t="s">
        <v>2386</v>
      </c>
      <c r="L11539" s="126" t="s">
        <v>2387</v>
      </c>
      <c r="M11539" s="130">
        <v>3408.16</v>
      </c>
      <c r="O11539" s="126" t="s">
        <v>492</v>
      </c>
      <c r="P11539" s="130">
        <v>0</v>
      </c>
      <c r="S11539" s="130">
        <v>0</v>
      </c>
      <c r="V11539" s="130">
        <v>3775.85</v>
      </c>
      <c r="X11539" s="126" t="s">
        <v>493</v>
      </c>
      <c r="Z11539" s="127"/>
      <c r="AA11539" s="128">
        <v>1</v>
      </c>
      <c r="AB11539" s="128">
        <v>60</v>
      </c>
      <c r="AD11539" s="126" t="s">
        <v>18896</v>
      </c>
      <c r="AG11539" s="127"/>
      <c r="AI11539" s="127"/>
    </row>
    <row r="11540" spans="1:35" ht="14.85" customHeight="1">
      <c r="A11540" s="130">
        <v>5015186</v>
      </c>
      <c r="B11540" s="126" t="s">
        <v>413</v>
      </c>
      <c r="C11540" s="126" t="s">
        <v>22326</v>
      </c>
      <c r="D11540" s="126" t="s">
        <v>22327</v>
      </c>
      <c r="E11540" s="126" t="s">
        <v>288</v>
      </c>
      <c r="F11540" s="126" t="s">
        <v>555</v>
      </c>
      <c r="G11540" s="126" t="s">
        <v>2301</v>
      </c>
      <c r="H11540" s="126" t="s">
        <v>126</v>
      </c>
      <c r="I11540" s="126" t="s">
        <v>418</v>
      </c>
      <c r="J11540" s="126" t="s">
        <v>908</v>
      </c>
      <c r="K11540" s="126" t="s">
        <v>443</v>
      </c>
      <c r="L11540" s="126" t="s">
        <v>909</v>
      </c>
      <c r="M11540" s="130">
        <v>331.31</v>
      </c>
      <c r="O11540" s="126" t="s">
        <v>560</v>
      </c>
      <c r="P11540" s="130">
        <v>370.29</v>
      </c>
      <c r="R11540" s="126" t="s">
        <v>560</v>
      </c>
      <c r="S11540" s="130">
        <v>381.98</v>
      </c>
      <c r="U11540" s="126" t="s">
        <v>560</v>
      </c>
      <c r="V11540" s="130">
        <v>389.78</v>
      </c>
      <c r="X11540" s="126" t="s">
        <v>561</v>
      </c>
      <c r="Z11540" s="127"/>
      <c r="AA11540" s="128">
        <v>150</v>
      </c>
      <c r="AB11540" s="128"/>
      <c r="AD11540" s="126" t="s">
        <v>18896</v>
      </c>
      <c r="AG11540" s="127"/>
      <c r="AI11540" s="127"/>
    </row>
    <row r="11541" spans="1:35" ht="14.85" customHeight="1">
      <c r="A11541" s="130">
        <v>5015185</v>
      </c>
      <c r="B11541" s="126" t="s">
        <v>413</v>
      </c>
      <c r="C11541" s="126" t="s">
        <v>22328</v>
      </c>
      <c r="D11541" s="126" t="s">
        <v>22329</v>
      </c>
      <c r="E11541" s="126" t="s">
        <v>288</v>
      </c>
      <c r="F11541" s="126" t="s">
        <v>555</v>
      </c>
      <c r="G11541" s="126" t="s">
        <v>22330</v>
      </c>
      <c r="H11541" s="126" t="s">
        <v>126</v>
      </c>
      <c r="I11541" s="126" t="s">
        <v>418</v>
      </c>
      <c r="J11541" s="126" t="s">
        <v>908</v>
      </c>
      <c r="K11541" s="126" t="s">
        <v>443</v>
      </c>
      <c r="L11541" s="126" t="s">
        <v>909</v>
      </c>
      <c r="M11541" s="130">
        <v>358.92</v>
      </c>
      <c r="O11541" s="126" t="s">
        <v>560</v>
      </c>
      <c r="P11541" s="130">
        <v>401.14</v>
      </c>
      <c r="R11541" s="126" t="s">
        <v>560</v>
      </c>
      <c r="S11541" s="130">
        <v>413.81</v>
      </c>
      <c r="U11541" s="126" t="s">
        <v>560</v>
      </c>
      <c r="V11541" s="130">
        <v>422.26</v>
      </c>
      <c r="X11541" s="126" t="s">
        <v>561</v>
      </c>
      <c r="Z11541" s="127"/>
      <c r="AA11541" s="128">
        <v>150</v>
      </c>
      <c r="AB11541" s="128"/>
      <c r="AD11541" s="126" t="s">
        <v>18896</v>
      </c>
      <c r="AG11541" s="127"/>
      <c r="AI11541" s="127"/>
    </row>
    <row r="11542" spans="1:35" ht="14.85" customHeight="1">
      <c r="A11542" s="130">
        <v>5015187</v>
      </c>
      <c r="B11542" s="126" t="s">
        <v>413</v>
      </c>
      <c r="C11542" s="126" t="s">
        <v>22331</v>
      </c>
      <c r="D11542" s="126" t="s">
        <v>2746</v>
      </c>
      <c r="E11542" s="126" t="s">
        <v>288</v>
      </c>
      <c r="F11542" s="126" t="s">
        <v>555</v>
      </c>
      <c r="G11542" s="126" t="s">
        <v>1121</v>
      </c>
      <c r="H11542" s="126" t="s">
        <v>126</v>
      </c>
      <c r="I11542" s="126" t="s">
        <v>418</v>
      </c>
      <c r="J11542" s="126" t="s">
        <v>908</v>
      </c>
      <c r="K11542" s="126" t="s">
        <v>443</v>
      </c>
      <c r="L11542" s="126" t="s">
        <v>909</v>
      </c>
      <c r="M11542" s="130">
        <v>430.72</v>
      </c>
      <c r="O11542" s="126" t="s">
        <v>560</v>
      </c>
      <c r="P11542" s="130">
        <v>481.39</v>
      </c>
      <c r="R11542" s="126" t="s">
        <v>560</v>
      </c>
      <c r="S11542" s="130">
        <v>496.59</v>
      </c>
      <c r="U11542" s="126" t="s">
        <v>560</v>
      </c>
      <c r="V11542" s="130">
        <v>506.73</v>
      </c>
      <c r="X11542" s="126" t="s">
        <v>561</v>
      </c>
      <c r="Z11542" s="127"/>
      <c r="AA11542" s="128">
        <v>150</v>
      </c>
      <c r="AB11542" s="128"/>
      <c r="AD11542" s="126" t="s">
        <v>18896</v>
      </c>
      <c r="AG11542" s="127"/>
      <c r="AI11542" s="127"/>
    </row>
    <row r="11543" spans="1:35" ht="14.85" customHeight="1">
      <c r="A11543" s="130">
        <v>5015182</v>
      </c>
      <c r="B11543" s="126" t="s">
        <v>413</v>
      </c>
      <c r="C11543" s="126" t="s">
        <v>22332</v>
      </c>
      <c r="D11543" s="126" t="s">
        <v>22333</v>
      </c>
      <c r="E11543" s="126" t="s">
        <v>288</v>
      </c>
      <c r="F11543" s="126" t="s">
        <v>555</v>
      </c>
      <c r="G11543" s="126" t="s">
        <v>1552</v>
      </c>
      <c r="H11543" s="126" t="s">
        <v>126</v>
      </c>
      <c r="I11543" s="126" t="s">
        <v>418</v>
      </c>
      <c r="J11543" s="126" t="s">
        <v>908</v>
      </c>
      <c r="K11543" s="126" t="s">
        <v>443</v>
      </c>
      <c r="L11543" s="126" t="s">
        <v>909</v>
      </c>
      <c r="M11543" s="130">
        <v>331.31</v>
      </c>
      <c r="O11543" s="126" t="s">
        <v>560</v>
      </c>
      <c r="P11543" s="130">
        <v>370.29</v>
      </c>
      <c r="R11543" s="126" t="s">
        <v>560</v>
      </c>
      <c r="S11543" s="130">
        <v>381.98</v>
      </c>
      <c r="U11543" s="126" t="s">
        <v>560</v>
      </c>
      <c r="V11543" s="130">
        <v>389.78</v>
      </c>
      <c r="X11543" s="126" t="s">
        <v>561</v>
      </c>
      <c r="Z11543" s="127"/>
      <c r="AA11543" s="128">
        <v>150</v>
      </c>
      <c r="AB11543" s="128"/>
      <c r="AD11543" s="126" t="s">
        <v>18896</v>
      </c>
      <c r="AG11543" s="127"/>
      <c r="AI11543" s="127"/>
    </row>
    <row r="11544" spans="1:35" ht="14.85" customHeight="1">
      <c r="A11544" s="130">
        <v>5015183</v>
      </c>
      <c r="B11544" s="126" t="s">
        <v>413</v>
      </c>
      <c r="C11544" s="126" t="s">
        <v>22334</v>
      </c>
      <c r="D11544" s="126" t="s">
        <v>5209</v>
      </c>
      <c r="E11544" s="126" t="s">
        <v>288</v>
      </c>
      <c r="F11544" s="126" t="s">
        <v>555</v>
      </c>
      <c r="G11544" s="126" t="s">
        <v>1121</v>
      </c>
      <c r="H11544" s="126" t="s">
        <v>126</v>
      </c>
      <c r="I11544" s="126" t="s">
        <v>418</v>
      </c>
      <c r="J11544" s="126" t="s">
        <v>908</v>
      </c>
      <c r="K11544" s="126" t="s">
        <v>443</v>
      </c>
      <c r="L11544" s="126" t="s">
        <v>909</v>
      </c>
      <c r="M11544" s="130">
        <v>358.92</v>
      </c>
      <c r="O11544" s="126" t="s">
        <v>560</v>
      </c>
      <c r="P11544" s="130">
        <v>401.14</v>
      </c>
      <c r="R11544" s="126" t="s">
        <v>560</v>
      </c>
      <c r="S11544" s="130">
        <v>413.81</v>
      </c>
      <c r="U11544" s="126" t="s">
        <v>560</v>
      </c>
      <c r="V11544" s="130">
        <v>422.26</v>
      </c>
      <c r="X11544" s="126" t="s">
        <v>561</v>
      </c>
      <c r="Z11544" s="127"/>
      <c r="AA11544" s="128">
        <v>150</v>
      </c>
      <c r="AB11544" s="128"/>
      <c r="AD11544" s="126" t="s">
        <v>18896</v>
      </c>
      <c r="AG11544" s="127"/>
      <c r="AI11544" s="127"/>
    </row>
    <row r="11545" spans="1:35" ht="14.85" customHeight="1">
      <c r="A11545" s="130">
        <v>5015181</v>
      </c>
      <c r="B11545" s="126" t="s">
        <v>413</v>
      </c>
      <c r="C11545" s="126" t="s">
        <v>22335</v>
      </c>
      <c r="D11545" s="126" t="s">
        <v>22336</v>
      </c>
      <c r="E11545" s="126" t="s">
        <v>288</v>
      </c>
      <c r="F11545" s="126" t="s">
        <v>555</v>
      </c>
      <c r="G11545" s="126" t="s">
        <v>1008</v>
      </c>
      <c r="H11545" s="126" t="s">
        <v>126</v>
      </c>
      <c r="I11545" s="126" t="s">
        <v>418</v>
      </c>
      <c r="J11545" s="126" t="s">
        <v>908</v>
      </c>
      <c r="K11545" s="126" t="s">
        <v>443</v>
      </c>
      <c r="L11545" s="126" t="s">
        <v>909</v>
      </c>
      <c r="M11545" s="130">
        <v>358.92</v>
      </c>
      <c r="O11545" s="126" t="s">
        <v>560</v>
      </c>
      <c r="P11545" s="130">
        <v>401.14</v>
      </c>
      <c r="R11545" s="126" t="s">
        <v>560</v>
      </c>
      <c r="S11545" s="130">
        <v>413.81</v>
      </c>
      <c r="U11545" s="126" t="s">
        <v>560</v>
      </c>
      <c r="V11545" s="130">
        <v>422.26</v>
      </c>
      <c r="X11545" s="126" t="s">
        <v>561</v>
      </c>
      <c r="Z11545" s="127"/>
      <c r="AA11545" s="128">
        <v>150</v>
      </c>
      <c r="AB11545" s="128"/>
      <c r="AD11545" s="126" t="s">
        <v>18896</v>
      </c>
      <c r="AG11545" s="127"/>
      <c r="AI11545" s="127"/>
    </row>
    <row r="11546" spans="1:35" ht="14.85" customHeight="1">
      <c r="A11546" s="130">
        <v>5015184</v>
      </c>
      <c r="B11546" s="126" t="s">
        <v>413</v>
      </c>
      <c r="C11546" s="126" t="s">
        <v>22337</v>
      </c>
      <c r="D11546" s="126" t="s">
        <v>5213</v>
      </c>
      <c r="E11546" s="126" t="s">
        <v>288</v>
      </c>
      <c r="F11546" s="126" t="s">
        <v>555</v>
      </c>
      <c r="G11546" s="126" t="s">
        <v>866</v>
      </c>
      <c r="H11546" s="126" t="s">
        <v>126</v>
      </c>
      <c r="I11546" s="126" t="s">
        <v>418</v>
      </c>
      <c r="J11546" s="126" t="s">
        <v>908</v>
      </c>
      <c r="K11546" s="126" t="s">
        <v>443</v>
      </c>
      <c r="L11546" s="126" t="s">
        <v>909</v>
      </c>
      <c r="M11546" s="130">
        <v>358.92</v>
      </c>
      <c r="O11546" s="126" t="s">
        <v>560</v>
      </c>
      <c r="P11546" s="130">
        <v>401.14</v>
      </c>
      <c r="R11546" s="126" t="s">
        <v>560</v>
      </c>
      <c r="S11546" s="130">
        <v>413.81</v>
      </c>
      <c r="U11546" s="126" t="s">
        <v>560</v>
      </c>
      <c r="V11546" s="130">
        <v>422.26</v>
      </c>
      <c r="X11546" s="126" t="s">
        <v>561</v>
      </c>
      <c r="Z11546" s="127"/>
      <c r="AA11546" s="128">
        <v>150</v>
      </c>
      <c r="AB11546" s="128"/>
      <c r="AD11546" s="126" t="s">
        <v>18896</v>
      </c>
      <c r="AG11546" s="127"/>
      <c r="AI11546" s="127"/>
    </row>
    <row r="11547" spans="1:35" ht="14.85" customHeight="1">
      <c r="A11547" s="130">
        <v>5015180</v>
      </c>
      <c r="B11547" s="126" t="s">
        <v>413</v>
      </c>
      <c r="C11547" s="126" t="s">
        <v>22338</v>
      </c>
      <c r="D11547" s="126" t="s">
        <v>18467</v>
      </c>
      <c r="E11547" s="126" t="s">
        <v>288</v>
      </c>
      <c r="F11547" s="126" t="s">
        <v>555</v>
      </c>
      <c r="G11547" s="126" t="s">
        <v>1681</v>
      </c>
      <c r="H11547" s="126" t="s">
        <v>126</v>
      </c>
      <c r="I11547" s="126" t="s">
        <v>418</v>
      </c>
      <c r="J11547" s="126" t="s">
        <v>908</v>
      </c>
      <c r="K11547" s="126" t="s">
        <v>443</v>
      </c>
      <c r="L11547" s="126" t="s">
        <v>909</v>
      </c>
      <c r="M11547" s="130">
        <v>358.92</v>
      </c>
      <c r="O11547" s="126" t="s">
        <v>560</v>
      </c>
      <c r="P11547" s="130">
        <v>401.14</v>
      </c>
      <c r="R11547" s="126" t="s">
        <v>560</v>
      </c>
      <c r="S11547" s="130">
        <v>413.81</v>
      </c>
      <c r="U11547" s="126" t="s">
        <v>560</v>
      </c>
      <c r="V11547" s="130">
        <v>422.26</v>
      </c>
      <c r="X11547" s="126" t="s">
        <v>561</v>
      </c>
      <c r="Z11547" s="127"/>
      <c r="AA11547" s="128">
        <v>150</v>
      </c>
      <c r="AB11547" s="128"/>
      <c r="AD11547" s="126" t="s">
        <v>18896</v>
      </c>
      <c r="AG11547" s="127"/>
      <c r="AI11547" s="127"/>
    </row>
    <row r="11548" spans="1:35" ht="14.85" customHeight="1">
      <c r="A11548" s="130">
        <v>5014880</v>
      </c>
      <c r="B11548" s="126" t="s">
        <v>413</v>
      </c>
      <c r="C11548" s="126" t="s">
        <v>21776</v>
      </c>
      <c r="D11548" s="126" t="s">
        <v>20348</v>
      </c>
      <c r="E11548" s="126" t="s">
        <v>288</v>
      </c>
      <c r="F11548" s="126" t="s">
        <v>364</v>
      </c>
      <c r="G11548" s="126" t="s">
        <v>417</v>
      </c>
      <c r="H11548" s="126" t="s">
        <v>126</v>
      </c>
      <c r="I11548" s="126" t="s">
        <v>418</v>
      </c>
      <c r="J11548" s="126" t="s">
        <v>484</v>
      </c>
      <c r="K11548" s="126" t="s">
        <v>443</v>
      </c>
      <c r="L11548" s="126" t="s">
        <v>485</v>
      </c>
      <c r="M11548" s="130">
        <v>9739.52</v>
      </c>
      <c r="O11548" s="126" t="s">
        <v>486</v>
      </c>
      <c r="P11548" s="130">
        <v>0</v>
      </c>
      <c r="S11548" s="130">
        <v>0</v>
      </c>
      <c r="V11548" s="130">
        <v>13580</v>
      </c>
      <c r="X11548" s="126" t="s">
        <v>487</v>
      </c>
      <c r="Z11548" s="127"/>
      <c r="AA11548" s="128">
        <v>1</v>
      </c>
      <c r="AB11548" s="128">
        <v>60</v>
      </c>
      <c r="AC11548" s="126" t="s">
        <v>366</v>
      </c>
      <c r="AD11548" s="126" t="s">
        <v>17564</v>
      </c>
      <c r="AG11548" s="127"/>
      <c r="AI11548" s="127"/>
    </row>
    <row r="11549" spans="1:35" ht="14.85" customHeight="1">
      <c r="A11549" s="130">
        <v>5014882</v>
      </c>
      <c r="B11549" s="126" t="s">
        <v>413</v>
      </c>
      <c r="C11549" s="126" t="s">
        <v>21776</v>
      </c>
      <c r="D11549" s="126" t="s">
        <v>20348</v>
      </c>
      <c r="E11549" s="126" t="s">
        <v>288</v>
      </c>
      <c r="F11549" s="126" t="s">
        <v>364</v>
      </c>
      <c r="G11549" s="126" t="s">
        <v>417</v>
      </c>
      <c r="H11549" s="126" t="s">
        <v>126</v>
      </c>
      <c r="I11549" s="126" t="s">
        <v>126</v>
      </c>
      <c r="J11549" s="126" t="s">
        <v>484</v>
      </c>
      <c r="K11549" s="126" t="s">
        <v>443</v>
      </c>
      <c r="L11549" s="126" t="s">
        <v>485</v>
      </c>
      <c r="M11549" s="130">
        <v>6817.44</v>
      </c>
      <c r="O11549" s="126" t="s">
        <v>365</v>
      </c>
      <c r="P11549" s="130">
        <v>0</v>
      </c>
      <c r="S11549" s="130">
        <v>0</v>
      </c>
      <c r="V11549" s="130">
        <v>13580</v>
      </c>
      <c r="X11549" s="126" t="s">
        <v>469</v>
      </c>
      <c r="Z11549" s="127"/>
      <c r="AA11549" s="128">
        <v>1</v>
      </c>
      <c r="AB11549" s="128">
        <v>60</v>
      </c>
      <c r="AC11549" s="126" t="s">
        <v>366</v>
      </c>
      <c r="AD11549" s="126" t="s">
        <v>17564</v>
      </c>
      <c r="AG11549" s="127"/>
      <c r="AI11549" s="127"/>
    </row>
    <row r="11550" spans="1:35" ht="14.85" customHeight="1">
      <c r="A11550" s="130">
        <v>5014877</v>
      </c>
      <c r="B11550" s="126" t="s">
        <v>413</v>
      </c>
      <c r="C11550" s="126" t="s">
        <v>19868</v>
      </c>
      <c r="D11550" s="126" t="s">
        <v>17571</v>
      </c>
      <c r="E11550" s="126" t="s">
        <v>288</v>
      </c>
      <c r="F11550" s="126" t="s">
        <v>364</v>
      </c>
      <c r="G11550" s="126" t="s">
        <v>417</v>
      </c>
      <c r="H11550" s="126" t="s">
        <v>126</v>
      </c>
      <c r="I11550" s="126" t="s">
        <v>418</v>
      </c>
      <c r="J11550" s="126" t="s">
        <v>484</v>
      </c>
      <c r="K11550" s="126" t="s">
        <v>443</v>
      </c>
      <c r="L11550" s="126" t="s">
        <v>485</v>
      </c>
      <c r="M11550" s="130">
        <v>9739.52</v>
      </c>
      <c r="O11550" s="126" t="s">
        <v>486</v>
      </c>
      <c r="P11550" s="130">
        <v>0</v>
      </c>
      <c r="S11550" s="130">
        <v>0</v>
      </c>
      <c r="V11550" s="130">
        <v>32060</v>
      </c>
      <c r="X11550" s="126" t="s">
        <v>549</v>
      </c>
      <c r="Z11550" s="127"/>
      <c r="AA11550" s="128">
        <v>2</v>
      </c>
      <c r="AB11550" s="128">
        <v>60</v>
      </c>
      <c r="AC11550" s="126" t="s">
        <v>366</v>
      </c>
      <c r="AD11550" s="126" t="s">
        <v>17564</v>
      </c>
      <c r="AG11550" s="127"/>
      <c r="AI11550" s="127"/>
    </row>
    <row r="11551" spans="1:35" ht="14.85" customHeight="1">
      <c r="A11551" s="130">
        <v>5015103</v>
      </c>
      <c r="B11551" s="126" t="s">
        <v>413</v>
      </c>
      <c r="C11551" s="126" t="s">
        <v>6305</v>
      </c>
      <c r="D11551" s="126" t="s">
        <v>22339</v>
      </c>
      <c r="E11551" s="126" t="s">
        <v>288</v>
      </c>
      <c r="F11551" s="126" t="s">
        <v>522</v>
      </c>
      <c r="G11551" s="126" t="s">
        <v>6702</v>
      </c>
      <c r="H11551" s="126" t="s">
        <v>524</v>
      </c>
      <c r="I11551" s="126" t="s">
        <v>418</v>
      </c>
      <c r="J11551" s="126" t="s">
        <v>2496</v>
      </c>
      <c r="K11551" s="126" t="s">
        <v>558</v>
      </c>
      <c r="L11551" s="126" t="s">
        <v>977</v>
      </c>
      <c r="M11551" s="130">
        <v>84</v>
      </c>
      <c r="N11551" s="126" t="s">
        <v>290</v>
      </c>
      <c r="O11551" s="126" t="s">
        <v>528</v>
      </c>
      <c r="P11551" s="130">
        <v>0</v>
      </c>
      <c r="S11551" s="130">
        <v>0</v>
      </c>
      <c r="V11551" s="130">
        <v>84</v>
      </c>
      <c r="X11551" s="126" t="s">
        <v>2121</v>
      </c>
      <c r="Z11551" s="127"/>
      <c r="AA11551" s="128"/>
      <c r="AB11551" s="128"/>
      <c r="AD11551" s="126" t="s">
        <v>18896</v>
      </c>
      <c r="AG11551" s="127"/>
      <c r="AI11551" s="127"/>
    </row>
    <row r="11552" spans="1:35" ht="14.85" customHeight="1">
      <c r="A11552" s="130">
        <v>5002018</v>
      </c>
      <c r="B11552" s="126" t="s">
        <v>22340</v>
      </c>
      <c r="C11552" s="126" t="s">
        <v>22341</v>
      </c>
      <c r="D11552" s="126" t="s">
        <v>1521</v>
      </c>
      <c r="E11552" s="126" t="s">
        <v>288</v>
      </c>
      <c r="F11552" s="126" t="s">
        <v>491</v>
      </c>
      <c r="G11552" s="126" t="s">
        <v>417</v>
      </c>
      <c r="H11552" s="126" t="s">
        <v>126</v>
      </c>
      <c r="I11552" s="126" t="s">
        <v>126</v>
      </c>
      <c r="J11552" s="126" t="s">
        <v>1522</v>
      </c>
      <c r="K11552" s="126" t="s">
        <v>613</v>
      </c>
      <c r="L11552" s="126" t="s">
        <v>1249</v>
      </c>
      <c r="M11552" s="130">
        <v>2301.7399999999998</v>
      </c>
      <c r="N11552" s="126" t="s">
        <v>290</v>
      </c>
      <c r="O11552" s="126" t="s">
        <v>506</v>
      </c>
      <c r="P11552" s="130">
        <v>0</v>
      </c>
      <c r="S11552" s="130">
        <v>0</v>
      </c>
      <c r="V11552" s="130">
        <v>2557.4899999999998</v>
      </c>
      <c r="X11552" s="126" t="s">
        <v>1523</v>
      </c>
      <c r="Y11552" s="126" t="s">
        <v>517</v>
      </c>
      <c r="Z11552" s="127" t="s">
        <v>309</v>
      </c>
      <c r="AA11552" s="128">
        <v>1</v>
      </c>
      <c r="AB11552" s="128">
        <v>84</v>
      </c>
      <c r="AD11552" s="126" t="s">
        <v>562</v>
      </c>
      <c r="AG11552" s="127"/>
      <c r="AI11552" s="127"/>
    </row>
    <row r="11553" spans="1:35" ht="14.85" customHeight="1">
      <c r="A11553" s="130">
        <v>5003315</v>
      </c>
      <c r="B11553" s="126" t="s">
        <v>22342</v>
      </c>
      <c r="C11553" s="126" t="s">
        <v>22343</v>
      </c>
      <c r="E11553" s="126" t="s">
        <v>288</v>
      </c>
      <c r="F11553" s="126" t="s">
        <v>364</v>
      </c>
      <c r="G11553" s="126" t="s">
        <v>417</v>
      </c>
      <c r="H11553" s="126" t="s">
        <v>126</v>
      </c>
      <c r="I11553" s="126" t="s">
        <v>126</v>
      </c>
      <c r="J11553" s="126" t="s">
        <v>466</v>
      </c>
      <c r="K11553" s="126" t="s">
        <v>467</v>
      </c>
      <c r="L11553" s="126" t="s">
        <v>468</v>
      </c>
      <c r="M11553" s="130">
        <v>6817.44</v>
      </c>
      <c r="O11553" s="126" t="s">
        <v>365</v>
      </c>
      <c r="P11553" s="130">
        <v>0</v>
      </c>
      <c r="S11553" s="130">
        <v>0</v>
      </c>
      <c r="V11553" s="130">
        <v>21328.69</v>
      </c>
      <c r="X11553" s="126" t="s">
        <v>469</v>
      </c>
      <c r="Z11553" s="127"/>
      <c r="AA11553" s="128">
        <v>1</v>
      </c>
      <c r="AB11553" s="128">
        <v>60</v>
      </c>
      <c r="AC11553" s="126" t="s">
        <v>366</v>
      </c>
      <c r="AD11553" s="126" t="s">
        <v>562</v>
      </c>
      <c r="AG11553" s="127"/>
      <c r="AI11553" s="127"/>
    </row>
    <row r="11554" spans="1:35" ht="14.85" customHeight="1">
      <c r="A11554" s="130">
        <v>5015329</v>
      </c>
      <c r="B11554" s="126" t="s">
        <v>413</v>
      </c>
      <c r="C11554" s="126" t="s">
        <v>22344</v>
      </c>
      <c r="D11554" s="126" t="s">
        <v>22345</v>
      </c>
      <c r="E11554" s="126" t="s">
        <v>288</v>
      </c>
      <c r="F11554" s="126" t="s">
        <v>753</v>
      </c>
      <c r="G11554" s="126" t="s">
        <v>417</v>
      </c>
      <c r="H11554" s="126" t="s">
        <v>533</v>
      </c>
      <c r="I11554" s="126" t="s">
        <v>533</v>
      </c>
      <c r="J11554" s="126" t="s">
        <v>813</v>
      </c>
      <c r="K11554" s="126" t="s">
        <v>504</v>
      </c>
      <c r="L11554" s="126" t="s">
        <v>559</v>
      </c>
      <c r="M11554" s="130">
        <v>876.96</v>
      </c>
      <c r="O11554" s="126" t="s">
        <v>19358</v>
      </c>
      <c r="P11554" s="130">
        <v>0</v>
      </c>
      <c r="S11554" s="130">
        <v>0</v>
      </c>
      <c r="V11554" s="130">
        <v>876.96</v>
      </c>
      <c r="X11554" s="126" t="s">
        <v>19359</v>
      </c>
      <c r="Z11554" s="127"/>
      <c r="AA11554" s="128">
        <v>1</v>
      </c>
      <c r="AB11554" s="128">
        <v>12</v>
      </c>
      <c r="AD11554" s="126" t="s">
        <v>18905</v>
      </c>
      <c r="AG11554" s="127"/>
      <c r="AI11554" s="127"/>
    </row>
    <row r="11555" spans="1:35" ht="14.85" customHeight="1">
      <c r="A11555" s="130">
        <v>5015797</v>
      </c>
      <c r="B11555" s="126" t="s">
        <v>413</v>
      </c>
      <c r="C11555" s="126" t="s">
        <v>5184</v>
      </c>
      <c r="D11555" s="126" t="s">
        <v>22346</v>
      </c>
      <c r="E11555" s="126" t="s">
        <v>288</v>
      </c>
      <c r="F11555" s="126" t="s">
        <v>440</v>
      </c>
      <c r="G11555" s="126" t="s">
        <v>458</v>
      </c>
      <c r="H11555" s="126" t="s">
        <v>126</v>
      </c>
      <c r="I11555" s="126" t="s">
        <v>418</v>
      </c>
      <c r="J11555" s="126" t="s">
        <v>962</v>
      </c>
      <c r="K11555" s="126" t="s">
        <v>443</v>
      </c>
      <c r="L11555" s="126" t="s">
        <v>963</v>
      </c>
      <c r="M11555" s="130">
        <v>7291.2</v>
      </c>
      <c r="O11555" s="126" t="s">
        <v>445</v>
      </c>
      <c r="P11555" s="130">
        <v>0</v>
      </c>
      <c r="S11555" s="130">
        <v>0</v>
      </c>
      <c r="V11555" s="130">
        <v>7291.2</v>
      </c>
      <c r="X11555" s="126" t="s">
        <v>480</v>
      </c>
      <c r="Z11555" s="127"/>
      <c r="AA11555" s="128">
        <v>30</v>
      </c>
      <c r="AB11555" s="128">
        <v>1</v>
      </c>
      <c r="AD11555" s="126" t="s">
        <v>22347</v>
      </c>
      <c r="AG11555" s="127"/>
      <c r="AI11555" s="127"/>
    </row>
    <row r="11556" spans="1:35" ht="14.85" customHeight="1">
      <c r="A11556" s="130">
        <v>5015795</v>
      </c>
      <c r="B11556" s="126" t="s">
        <v>413</v>
      </c>
      <c r="C11556" s="126" t="s">
        <v>22348</v>
      </c>
      <c r="D11556" s="126" t="s">
        <v>22349</v>
      </c>
      <c r="E11556" s="126" t="s">
        <v>288</v>
      </c>
      <c r="F11556" s="126" t="s">
        <v>491</v>
      </c>
      <c r="G11556" s="126" t="s">
        <v>417</v>
      </c>
      <c r="H11556" s="126" t="s">
        <v>126</v>
      </c>
      <c r="I11556" s="126" t="s">
        <v>418</v>
      </c>
      <c r="J11556" s="126" t="s">
        <v>5523</v>
      </c>
      <c r="K11556" s="126" t="s">
        <v>567</v>
      </c>
      <c r="L11556" s="126" t="s">
        <v>2387</v>
      </c>
      <c r="M11556" s="130">
        <v>29217.439999999999</v>
      </c>
      <c r="N11556" s="126" t="s">
        <v>290</v>
      </c>
      <c r="O11556" s="126" t="s">
        <v>506</v>
      </c>
      <c r="P11556" s="130">
        <v>0</v>
      </c>
      <c r="S11556" s="130">
        <v>0</v>
      </c>
      <c r="V11556" s="130">
        <v>36998.94</v>
      </c>
      <c r="X11556" s="126" t="s">
        <v>2018</v>
      </c>
      <c r="Z11556" s="127"/>
      <c r="AA11556" s="128">
        <v>1</v>
      </c>
      <c r="AB11556" s="128">
        <v>36</v>
      </c>
      <c r="AD11556" s="126" t="s">
        <v>22347</v>
      </c>
      <c r="AG11556" s="127"/>
      <c r="AI11556" s="127"/>
    </row>
    <row r="11557" spans="1:35" ht="14.85" customHeight="1">
      <c r="A11557" s="130">
        <v>5015793</v>
      </c>
      <c r="B11557" s="126" t="s">
        <v>413</v>
      </c>
      <c r="C11557" s="126" t="s">
        <v>22350</v>
      </c>
      <c r="D11557" s="126" t="s">
        <v>22351</v>
      </c>
      <c r="E11557" s="126" t="s">
        <v>288</v>
      </c>
      <c r="F11557" s="126" t="s">
        <v>416</v>
      </c>
      <c r="G11557" s="126" t="s">
        <v>417</v>
      </c>
      <c r="H11557" s="126" t="s">
        <v>126</v>
      </c>
      <c r="I11557" s="126" t="s">
        <v>126</v>
      </c>
      <c r="J11557" s="126" t="s">
        <v>709</v>
      </c>
      <c r="K11557" s="126" t="s">
        <v>535</v>
      </c>
      <c r="L11557" s="126" t="s">
        <v>710</v>
      </c>
      <c r="M11557" s="130">
        <v>973.91</v>
      </c>
      <c r="O11557" s="126" t="s">
        <v>427</v>
      </c>
      <c r="P11557" s="130">
        <v>0</v>
      </c>
      <c r="S11557" s="130">
        <v>0</v>
      </c>
      <c r="V11557" s="130">
        <v>2600.34</v>
      </c>
      <c r="X11557" s="126" t="s">
        <v>432</v>
      </c>
      <c r="Z11557" s="127"/>
      <c r="AA11557" s="128">
        <v>1</v>
      </c>
      <c r="AB11557" s="128">
        <v>12</v>
      </c>
      <c r="AD11557" s="126" t="s">
        <v>22347</v>
      </c>
      <c r="AG11557" s="127"/>
      <c r="AI11557" s="127"/>
    </row>
    <row r="11558" spans="1:35" ht="14.85" customHeight="1">
      <c r="A11558" s="130">
        <v>5015792</v>
      </c>
      <c r="B11558" s="126" t="s">
        <v>413</v>
      </c>
      <c r="C11558" s="126" t="s">
        <v>22352</v>
      </c>
      <c r="D11558" s="126" t="s">
        <v>22353</v>
      </c>
      <c r="E11558" s="126" t="s">
        <v>288</v>
      </c>
      <c r="F11558" s="126" t="s">
        <v>491</v>
      </c>
      <c r="G11558" s="126" t="s">
        <v>417</v>
      </c>
      <c r="H11558" s="126" t="s">
        <v>126</v>
      </c>
      <c r="I11558" s="126" t="s">
        <v>418</v>
      </c>
      <c r="J11558" s="126" t="s">
        <v>514</v>
      </c>
      <c r="K11558" s="126" t="s">
        <v>504</v>
      </c>
      <c r="L11558" s="126" t="s">
        <v>515</v>
      </c>
      <c r="M11558" s="130">
        <v>40505.03</v>
      </c>
      <c r="N11558" s="126" t="s">
        <v>290</v>
      </c>
      <c r="O11558" s="126" t="s">
        <v>1601</v>
      </c>
      <c r="P11558" s="130">
        <v>0</v>
      </c>
      <c r="S11558" s="130">
        <v>0</v>
      </c>
      <c r="V11558" s="130">
        <v>40505.03</v>
      </c>
      <c r="X11558" s="126" t="s">
        <v>1602</v>
      </c>
      <c r="Z11558" s="127"/>
      <c r="AA11558" s="128">
        <v>1</v>
      </c>
      <c r="AB11558" s="128">
        <v>60</v>
      </c>
      <c r="AD11558" s="126" t="s">
        <v>22347</v>
      </c>
      <c r="AG11558" s="127"/>
      <c r="AI11558" s="127"/>
    </row>
    <row r="11559" spans="1:35" ht="14.85" customHeight="1">
      <c r="A11559" s="130">
        <v>5015791</v>
      </c>
      <c r="B11559" s="126" t="s">
        <v>413</v>
      </c>
      <c r="C11559" s="126" t="s">
        <v>22354</v>
      </c>
      <c r="D11559" s="126" t="s">
        <v>22355</v>
      </c>
      <c r="E11559" s="126" t="s">
        <v>288</v>
      </c>
      <c r="F11559" s="126" t="s">
        <v>491</v>
      </c>
      <c r="G11559" s="126" t="s">
        <v>417</v>
      </c>
      <c r="H11559" s="126" t="s">
        <v>126</v>
      </c>
      <c r="I11559" s="126" t="s">
        <v>418</v>
      </c>
      <c r="J11559" s="126" t="s">
        <v>1248</v>
      </c>
      <c r="K11559" s="126" t="s">
        <v>613</v>
      </c>
      <c r="L11559" s="126" t="s">
        <v>1249</v>
      </c>
      <c r="M11559" s="130">
        <v>112000</v>
      </c>
      <c r="N11559" s="126" t="s">
        <v>290</v>
      </c>
      <c r="O11559" s="126" t="s">
        <v>506</v>
      </c>
      <c r="P11559" s="130">
        <v>0</v>
      </c>
      <c r="S11559" s="130">
        <v>0</v>
      </c>
      <c r="V11559" s="130">
        <v>112000</v>
      </c>
      <c r="X11559" s="126" t="s">
        <v>1434</v>
      </c>
      <c r="Y11559" s="126" t="s">
        <v>517</v>
      </c>
      <c r="Z11559" s="127"/>
      <c r="AA11559" s="128">
        <v>1</v>
      </c>
      <c r="AB11559" s="128">
        <v>84</v>
      </c>
      <c r="AD11559" s="126" t="s">
        <v>22347</v>
      </c>
      <c r="AG11559" s="127"/>
      <c r="AI11559" s="127"/>
    </row>
    <row r="11560" spans="1:35" ht="14.85" customHeight="1">
      <c r="A11560" s="130">
        <v>5015790</v>
      </c>
      <c r="B11560" s="126" t="s">
        <v>413</v>
      </c>
      <c r="C11560" s="126" t="s">
        <v>22356</v>
      </c>
      <c r="D11560" s="126" t="s">
        <v>22357</v>
      </c>
      <c r="E11560" s="126" t="s">
        <v>288</v>
      </c>
      <c r="F11560" s="126" t="s">
        <v>364</v>
      </c>
      <c r="G11560" s="126" t="s">
        <v>417</v>
      </c>
      <c r="H11560" s="126" t="s">
        <v>126</v>
      </c>
      <c r="I11560" s="126" t="s">
        <v>126</v>
      </c>
      <c r="J11560" s="126" t="s">
        <v>2879</v>
      </c>
      <c r="K11560" s="126" t="s">
        <v>443</v>
      </c>
      <c r="L11560" s="126" t="s">
        <v>2880</v>
      </c>
      <c r="M11560" s="130">
        <v>6817.39</v>
      </c>
      <c r="O11560" s="126" t="s">
        <v>365</v>
      </c>
      <c r="P11560" s="130">
        <v>0</v>
      </c>
      <c r="S11560" s="130">
        <v>0</v>
      </c>
      <c r="V11560" s="130">
        <v>48000</v>
      </c>
      <c r="X11560" s="126" t="s">
        <v>469</v>
      </c>
      <c r="Z11560" s="127"/>
      <c r="AA11560" s="128">
        <v>1</v>
      </c>
      <c r="AB11560" s="128">
        <v>60</v>
      </c>
      <c r="AC11560" s="126" t="s">
        <v>366</v>
      </c>
      <c r="AD11560" s="126" t="s">
        <v>22347</v>
      </c>
      <c r="AG11560" s="127"/>
      <c r="AI11560" s="127"/>
    </row>
    <row r="11561" spans="1:35" ht="14.85" customHeight="1">
      <c r="A11561" s="130">
        <v>5015789</v>
      </c>
      <c r="B11561" s="126" t="s">
        <v>413</v>
      </c>
      <c r="C11561" s="126" t="s">
        <v>22356</v>
      </c>
      <c r="D11561" s="126" t="s">
        <v>22357</v>
      </c>
      <c r="E11561" s="126" t="s">
        <v>288</v>
      </c>
      <c r="F11561" s="126" t="s">
        <v>364</v>
      </c>
      <c r="G11561" s="126" t="s">
        <v>417</v>
      </c>
      <c r="H11561" s="126" t="s">
        <v>126</v>
      </c>
      <c r="I11561" s="126" t="s">
        <v>418</v>
      </c>
      <c r="J11561" s="126" t="s">
        <v>2879</v>
      </c>
      <c r="K11561" s="126" t="s">
        <v>443</v>
      </c>
      <c r="L11561" s="126" t="s">
        <v>2880</v>
      </c>
      <c r="M11561" s="130">
        <v>9739.1299999999992</v>
      </c>
      <c r="O11561" s="126" t="s">
        <v>486</v>
      </c>
      <c r="P11561" s="130">
        <v>0</v>
      </c>
      <c r="S11561" s="130">
        <v>0</v>
      </c>
      <c r="V11561" s="130">
        <v>48000</v>
      </c>
      <c r="X11561" s="126" t="s">
        <v>549</v>
      </c>
      <c r="Z11561" s="127"/>
      <c r="AA11561" s="128">
        <v>2</v>
      </c>
      <c r="AB11561" s="128">
        <v>60</v>
      </c>
      <c r="AC11561" s="126" t="s">
        <v>366</v>
      </c>
      <c r="AD11561" s="126" t="s">
        <v>22347</v>
      </c>
      <c r="AG11561" s="127"/>
      <c r="AI11561" s="127"/>
    </row>
    <row r="11562" spans="1:35" ht="14.85" customHeight="1">
      <c r="A11562" s="130">
        <v>5000022</v>
      </c>
      <c r="B11562" s="126" t="s">
        <v>22358</v>
      </c>
      <c r="C11562" s="126" t="s">
        <v>22359</v>
      </c>
      <c r="D11562" s="126" t="s">
        <v>22360</v>
      </c>
      <c r="E11562" s="126" t="s">
        <v>288</v>
      </c>
      <c r="F11562" s="126" t="s">
        <v>416</v>
      </c>
      <c r="G11562" s="126" t="s">
        <v>417</v>
      </c>
      <c r="H11562" s="126" t="s">
        <v>126</v>
      </c>
      <c r="I11562" s="126" t="s">
        <v>126</v>
      </c>
      <c r="J11562" s="126" t="s">
        <v>1086</v>
      </c>
      <c r="K11562" s="126" t="s">
        <v>747</v>
      </c>
      <c r="L11562" s="126" t="s">
        <v>1087</v>
      </c>
      <c r="M11562" s="130">
        <v>584.64</v>
      </c>
      <c r="O11562" s="126" t="s">
        <v>422</v>
      </c>
      <c r="P11562" s="130">
        <v>0</v>
      </c>
      <c r="S11562" s="130">
        <v>0</v>
      </c>
      <c r="V11562" s="130">
        <v>598.4</v>
      </c>
      <c r="X11562" s="126" t="s">
        <v>1885</v>
      </c>
      <c r="Z11562" s="127"/>
      <c r="AA11562" s="128">
        <v>1</v>
      </c>
      <c r="AB11562" s="128">
        <v>12</v>
      </c>
      <c r="AD11562" s="126" t="s">
        <v>562</v>
      </c>
      <c r="AG11562" s="127"/>
      <c r="AI11562" s="127"/>
    </row>
    <row r="11563" spans="1:35" ht="14.85" customHeight="1">
      <c r="A11563" s="130">
        <v>5000021</v>
      </c>
      <c r="B11563" s="126" t="s">
        <v>22361</v>
      </c>
      <c r="C11563" s="126" t="s">
        <v>22362</v>
      </c>
      <c r="D11563" s="126" t="s">
        <v>22363</v>
      </c>
      <c r="E11563" s="126" t="s">
        <v>288</v>
      </c>
      <c r="F11563" s="126" t="s">
        <v>416</v>
      </c>
      <c r="G11563" s="126" t="s">
        <v>417</v>
      </c>
      <c r="H11563" s="126" t="s">
        <v>126</v>
      </c>
      <c r="I11563" s="126" t="s">
        <v>126</v>
      </c>
      <c r="J11563" s="126" t="s">
        <v>1086</v>
      </c>
      <c r="K11563" s="126" t="s">
        <v>747</v>
      </c>
      <c r="L11563" s="126" t="s">
        <v>1087</v>
      </c>
      <c r="M11563" s="130">
        <v>584.64</v>
      </c>
      <c r="O11563" s="126" t="s">
        <v>422</v>
      </c>
      <c r="P11563" s="130">
        <v>0</v>
      </c>
      <c r="S11563" s="130">
        <v>0</v>
      </c>
      <c r="V11563" s="130">
        <v>607.02</v>
      </c>
      <c r="X11563" s="126" t="s">
        <v>1885</v>
      </c>
      <c r="Z11563" s="127"/>
      <c r="AA11563" s="128">
        <v>1</v>
      </c>
      <c r="AB11563" s="128">
        <v>12</v>
      </c>
      <c r="AD11563" s="126" t="s">
        <v>562</v>
      </c>
      <c r="AG11563" s="127"/>
      <c r="AI11563" s="127"/>
    </row>
    <row r="11564" spans="1:35" ht="14.85" customHeight="1">
      <c r="A11564" s="130">
        <v>5000020</v>
      </c>
      <c r="B11564" s="126" t="s">
        <v>6092</v>
      </c>
      <c r="C11564" s="126" t="s">
        <v>22364</v>
      </c>
      <c r="D11564" s="126" t="s">
        <v>22365</v>
      </c>
      <c r="E11564" s="126" t="s">
        <v>288</v>
      </c>
      <c r="F11564" s="126" t="s">
        <v>416</v>
      </c>
      <c r="G11564" s="126" t="s">
        <v>417</v>
      </c>
      <c r="H11564" s="126" t="s">
        <v>126</v>
      </c>
      <c r="I11564" s="126" t="s">
        <v>126</v>
      </c>
      <c r="J11564" s="126" t="s">
        <v>1086</v>
      </c>
      <c r="K11564" s="126" t="s">
        <v>747</v>
      </c>
      <c r="L11564" s="126" t="s">
        <v>1087</v>
      </c>
      <c r="M11564" s="130">
        <v>584.34</v>
      </c>
      <c r="O11564" s="126" t="s">
        <v>422</v>
      </c>
      <c r="P11564" s="130">
        <v>0</v>
      </c>
      <c r="S11564" s="130">
        <v>0</v>
      </c>
      <c r="V11564" s="130">
        <v>710.65</v>
      </c>
      <c r="X11564" s="126" t="s">
        <v>1885</v>
      </c>
      <c r="Z11564" s="127"/>
      <c r="AA11564" s="128">
        <v>1</v>
      </c>
      <c r="AB11564" s="128">
        <v>12</v>
      </c>
      <c r="AD11564" s="126" t="s">
        <v>562</v>
      </c>
      <c r="AG11564" s="127"/>
      <c r="AI11564" s="127"/>
    </row>
    <row r="11565" spans="1:35" ht="14.85" customHeight="1">
      <c r="A11565" s="130">
        <v>5000019</v>
      </c>
      <c r="B11565" s="126" t="s">
        <v>16852</v>
      </c>
      <c r="C11565" s="126" t="s">
        <v>22366</v>
      </c>
      <c r="D11565" s="126" t="s">
        <v>14204</v>
      </c>
      <c r="E11565" s="126" t="s">
        <v>288</v>
      </c>
      <c r="F11565" s="126" t="s">
        <v>416</v>
      </c>
      <c r="G11565" s="126" t="s">
        <v>417</v>
      </c>
      <c r="H11565" s="126" t="s">
        <v>126</v>
      </c>
      <c r="I11565" s="126" t="s">
        <v>126</v>
      </c>
      <c r="J11565" s="126" t="s">
        <v>1086</v>
      </c>
      <c r="K11565" s="126" t="s">
        <v>747</v>
      </c>
      <c r="L11565" s="126" t="s">
        <v>1087</v>
      </c>
      <c r="M11565" s="130">
        <v>974.4</v>
      </c>
      <c r="O11565" s="126" t="s">
        <v>422</v>
      </c>
      <c r="P11565" s="130">
        <v>0</v>
      </c>
      <c r="S11565" s="130">
        <v>0</v>
      </c>
      <c r="V11565" s="130">
        <v>1255.42</v>
      </c>
      <c r="X11565" s="126" t="s">
        <v>4254</v>
      </c>
      <c r="Z11565" s="127"/>
      <c r="AA11565" s="128">
        <v>1</v>
      </c>
      <c r="AB11565" s="128">
        <v>12</v>
      </c>
      <c r="AD11565" s="126" t="s">
        <v>562</v>
      </c>
      <c r="AG11565" s="127"/>
      <c r="AI11565" s="127"/>
    </row>
    <row r="11566" spans="1:35" ht="14.85" customHeight="1">
      <c r="A11566" s="130">
        <v>5000018</v>
      </c>
      <c r="B11566" s="126" t="s">
        <v>22367</v>
      </c>
      <c r="C11566" s="126" t="s">
        <v>22368</v>
      </c>
      <c r="D11566" s="126" t="s">
        <v>22369</v>
      </c>
      <c r="E11566" s="126" t="s">
        <v>288</v>
      </c>
      <c r="F11566" s="126" t="s">
        <v>416</v>
      </c>
      <c r="G11566" s="126" t="s">
        <v>417</v>
      </c>
      <c r="H11566" s="126" t="s">
        <v>126</v>
      </c>
      <c r="I11566" s="126" t="s">
        <v>126</v>
      </c>
      <c r="J11566" s="126" t="s">
        <v>1086</v>
      </c>
      <c r="K11566" s="126" t="s">
        <v>747</v>
      </c>
      <c r="L11566" s="126" t="s">
        <v>1087</v>
      </c>
      <c r="M11566" s="130">
        <v>584.64</v>
      </c>
      <c r="O11566" s="126" t="s">
        <v>422</v>
      </c>
      <c r="P11566" s="130">
        <v>0</v>
      </c>
      <c r="S11566" s="130">
        <v>0</v>
      </c>
      <c r="V11566" s="130">
        <v>599.74</v>
      </c>
      <c r="X11566" s="126" t="s">
        <v>1885</v>
      </c>
      <c r="Z11566" s="127"/>
      <c r="AA11566" s="128">
        <v>1</v>
      </c>
      <c r="AB11566" s="128">
        <v>12</v>
      </c>
      <c r="AD11566" s="126" t="s">
        <v>562</v>
      </c>
      <c r="AG11566" s="127"/>
      <c r="AI11566" s="127"/>
    </row>
    <row r="11567" spans="1:35" ht="14.85" customHeight="1">
      <c r="A11567" s="130">
        <v>5006388</v>
      </c>
      <c r="B11567" s="126" t="s">
        <v>22370</v>
      </c>
      <c r="C11567" s="126" t="s">
        <v>22371</v>
      </c>
      <c r="D11567" s="126" t="s">
        <v>22372</v>
      </c>
      <c r="E11567" s="126" t="s">
        <v>288</v>
      </c>
      <c r="F11567" s="126" t="s">
        <v>416</v>
      </c>
      <c r="G11567" s="126" t="s">
        <v>417</v>
      </c>
      <c r="H11567" s="126" t="s">
        <v>126</v>
      </c>
      <c r="I11567" s="126" t="s">
        <v>126</v>
      </c>
      <c r="J11567" s="126" t="s">
        <v>5935</v>
      </c>
      <c r="K11567" s="126" t="s">
        <v>747</v>
      </c>
      <c r="L11567" s="126" t="s">
        <v>5936</v>
      </c>
      <c r="M11567" s="130">
        <v>194.88</v>
      </c>
      <c r="O11567" s="126" t="s">
        <v>4920</v>
      </c>
      <c r="P11567" s="130">
        <v>0</v>
      </c>
      <c r="S11567" s="130">
        <v>0</v>
      </c>
      <c r="V11567" s="130">
        <v>267.13</v>
      </c>
      <c r="X11567" s="126" t="s">
        <v>5937</v>
      </c>
      <c r="Z11567" s="127"/>
      <c r="AA11567" s="128">
        <v>8</v>
      </c>
      <c r="AB11567" s="128">
        <v>12</v>
      </c>
      <c r="AD11567" s="126" t="s">
        <v>562</v>
      </c>
      <c r="AG11567" s="127"/>
      <c r="AI11567" s="127"/>
    </row>
    <row r="11568" spans="1:35" ht="14.85" customHeight="1">
      <c r="A11568" s="130">
        <v>5006387</v>
      </c>
      <c r="B11568" s="126" t="s">
        <v>22373</v>
      </c>
      <c r="C11568" s="126" t="s">
        <v>13261</v>
      </c>
      <c r="D11568" s="126" t="s">
        <v>22374</v>
      </c>
      <c r="E11568" s="126" t="s">
        <v>288</v>
      </c>
      <c r="F11568" s="126" t="s">
        <v>532</v>
      </c>
      <c r="G11568" s="126" t="s">
        <v>463</v>
      </c>
      <c r="H11568" s="126" t="s">
        <v>533</v>
      </c>
      <c r="I11568" s="126" t="s">
        <v>418</v>
      </c>
      <c r="J11568" s="126" t="s">
        <v>4621</v>
      </c>
      <c r="K11568" s="126" t="s">
        <v>443</v>
      </c>
      <c r="L11568" s="126" t="s">
        <v>3605</v>
      </c>
      <c r="M11568" s="130">
        <v>2916.85</v>
      </c>
      <c r="O11568" s="126" t="s">
        <v>537</v>
      </c>
      <c r="P11568" s="130">
        <v>0</v>
      </c>
      <c r="S11568" s="130">
        <v>0</v>
      </c>
      <c r="V11568" s="130">
        <v>2916.85</v>
      </c>
      <c r="X11568" s="126" t="s">
        <v>539</v>
      </c>
      <c r="Z11568" s="127"/>
      <c r="AA11568" s="128">
        <v>130</v>
      </c>
      <c r="AB11568" s="128">
        <v>12</v>
      </c>
      <c r="AD11568" s="126" t="s">
        <v>562</v>
      </c>
      <c r="AG11568" s="127"/>
      <c r="AI11568" s="127"/>
    </row>
    <row r="11569" spans="1:35" ht="14.85" customHeight="1">
      <c r="A11569" s="130">
        <v>5006385</v>
      </c>
      <c r="B11569" s="126" t="s">
        <v>22375</v>
      </c>
      <c r="C11569" s="126" t="s">
        <v>22376</v>
      </c>
      <c r="D11569" s="126" t="s">
        <v>22377</v>
      </c>
      <c r="E11569" s="126" t="s">
        <v>288</v>
      </c>
      <c r="F11569" s="126" t="s">
        <v>416</v>
      </c>
      <c r="G11569" s="126" t="s">
        <v>417</v>
      </c>
      <c r="H11569" s="126" t="s">
        <v>126</v>
      </c>
      <c r="I11569" s="126" t="s">
        <v>126</v>
      </c>
      <c r="J11569" s="126" t="s">
        <v>5935</v>
      </c>
      <c r="K11569" s="126" t="s">
        <v>747</v>
      </c>
      <c r="L11569" s="126" t="s">
        <v>5936</v>
      </c>
      <c r="M11569" s="130">
        <v>194.88</v>
      </c>
      <c r="O11569" s="126" t="s">
        <v>4920</v>
      </c>
      <c r="P11569" s="130">
        <v>0</v>
      </c>
      <c r="S11569" s="130">
        <v>0</v>
      </c>
      <c r="V11569" s="130">
        <v>231.39</v>
      </c>
      <c r="X11569" s="126" t="s">
        <v>5937</v>
      </c>
      <c r="Z11569" s="127"/>
      <c r="AA11569" s="128">
        <v>8</v>
      </c>
      <c r="AB11569" s="128">
        <v>12</v>
      </c>
      <c r="AD11569" s="126" t="s">
        <v>562</v>
      </c>
      <c r="AG11569" s="127"/>
      <c r="AI11569" s="127"/>
    </row>
    <row r="11570" spans="1:35" ht="14.85" customHeight="1">
      <c r="A11570" s="130">
        <v>5006384</v>
      </c>
      <c r="B11570" s="126" t="s">
        <v>22378</v>
      </c>
      <c r="C11570" s="126" t="s">
        <v>22379</v>
      </c>
      <c r="D11570" s="126" t="s">
        <v>22380</v>
      </c>
      <c r="E11570" s="126" t="s">
        <v>288</v>
      </c>
      <c r="F11570" s="126" t="s">
        <v>416</v>
      </c>
      <c r="G11570" s="126" t="s">
        <v>417</v>
      </c>
      <c r="H11570" s="126" t="s">
        <v>126</v>
      </c>
      <c r="I11570" s="126" t="s">
        <v>126</v>
      </c>
      <c r="J11570" s="126" t="s">
        <v>5935</v>
      </c>
      <c r="K11570" s="126" t="s">
        <v>747</v>
      </c>
      <c r="L11570" s="126" t="s">
        <v>5936</v>
      </c>
      <c r="M11570" s="130">
        <v>194.88</v>
      </c>
      <c r="O11570" s="126" t="s">
        <v>4920</v>
      </c>
      <c r="P11570" s="130">
        <v>0</v>
      </c>
      <c r="S11570" s="130">
        <v>0</v>
      </c>
      <c r="V11570" s="130">
        <v>227.45</v>
      </c>
      <c r="X11570" s="126" t="s">
        <v>5937</v>
      </c>
      <c r="Z11570" s="127"/>
      <c r="AA11570" s="128">
        <v>8</v>
      </c>
      <c r="AB11570" s="128">
        <v>12</v>
      </c>
      <c r="AD11570" s="126" t="s">
        <v>562</v>
      </c>
      <c r="AG11570" s="127"/>
      <c r="AI11570" s="127"/>
    </row>
    <row r="11571" spans="1:35" ht="14.85" customHeight="1">
      <c r="A11571" s="130">
        <v>5015814</v>
      </c>
      <c r="B11571" s="126" t="s">
        <v>413</v>
      </c>
      <c r="C11571" s="126" t="s">
        <v>22381</v>
      </c>
      <c r="D11571" s="126" t="s">
        <v>22382</v>
      </c>
      <c r="E11571" s="126" t="s">
        <v>288</v>
      </c>
      <c r="F11571" s="126" t="s">
        <v>440</v>
      </c>
      <c r="G11571" s="126" t="s">
        <v>458</v>
      </c>
      <c r="H11571" s="126" t="s">
        <v>126</v>
      </c>
      <c r="I11571" s="126" t="s">
        <v>418</v>
      </c>
      <c r="J11571" s="126" t="s">
        <v>1512</v>
      </c>
      <c r="K11571" s="126" t="s">
        <v>504</v>
      </c>
      <c r="L11571" s="126" t="s">
        <v>1513</v>
      </c>
      <c r="M11571" s="130">
        <v>5275.2</v>
      </c>
      <c r="O11571" s="126" t="s">
        <v>445</v>
      </c>
      <c r="P11571" s="130">
        <v>0</v>
      </c>
      <c r="S11571" s="130">
        <v>0</v>
      </c>
      <c r="V11571" s="130">
        <v>5275.2</v>
      </c>
      <c r="X11571" s="126" t="s">
        <v>2349</v>
      </c>
      <c r="Z11571" s="127"/>
      <c r="AA11571" s="128">
        <v>60</v>
      </c>
      <c r="AB11571" s="128">
        <v>1</v>
      </c>
      <c r="AD11571" s="126" t="s">
        <v>22347</v>
      </c>
      <c r="AG11571" s="127"/>
      <c r="AI11571" s="127"/>
    </row>
    <row r="11572" spans="1:35" ht="14.85" customHeight="1">
      <c r="A11572" s="130">
        <v>5015815</v>
      </c>
      <c r="B11572" s="126" t="s">
        <v>413</v>
      </c>
      <c r="C11572" s="126" t="s">
        <v>22383</v>
      </c>
      <c r="D11572" s="126" t="s">
        <v>22384</v>
      </c>
      <c r="E11572" s="126" t="s">
        <v>288</v>
      </c>
      <c r="F11572" s="126" t="s">
        <v>440</v>
      </c>
      <c r="G11572" s="126" t="s">
        <v>458</v>
      </c>
      <c r="H11572" s="126" t="s">
        <v>126</v>
      </c>
      <c r="I11572" s="126" t="s">
        <v>418</v>
      </c>
      <c r="J11572" s="126" t="s">
        <v>1512</v>
      </c>
      <c r="K11572" s="126" t="s">
        <v>504</v>
      </c>
      <c r="L11572" s="126" t="s">
        <v>1513</v>
      </c>
      <c r="M11572" s="130">
        <v>3662.4</v>
      </c>
      <c r="O11572" s="126" t="s">
        <v>445</v>
      </c>
      <c r="P11572" s="130">
        <v>0</v>
      </c>
      <c r="S11572" s="130">
        <v>0</v>
      </c>
      <c r="V11572" s="130">
        <v>3662.4</v>
      </c>
      <c r="X11572" s="126" t="s">
        <v>472</v>
      </c>
      <c r="Z11572" s="127"/>
      <c r="AA11572" s="128">
        <v>60</v>
      </c>
      <c r="AB11572" s="128">
        <v>1</v>
      </c>
      <c r="AD11572" s="126" t="s">
        <v>22347</v>
      </c>
      <c r="AG11572" s="127"/>
      <c r="AI11572" s="127"/>
    </row>
    <row r="11573" spans="1:35" ht="14.85" customHeight="1">
      <c r="A11573" s="130">
        <v>5000316</v>
      </c>
      <c r="B11573" s="126" t="s">
        <v>22385</v>
      </c>
      <c r="C11573" s="126" t="s">
        <v>22386</v>
      </c>
      <c r="D11573" s="126" t="s">
        <v>22387</v>
      </c>
      <c r="E11573" s="126" t="s">
        <v>288</v>
      </c>
      <c r="F11573" s="126" t="s">
        <v>491</v>
      </c>
      <c r="G11573" s="126" t="s">
        <v>417</v>
      </c>
      <c r="H11573" s="126" t="s">
        <v>126</v>
      </c>
      <c r="I11573" s="126" t="s">
        <v>126</v>
      </c>
      <c r="J11573" s="126" t="s">
        <v>10372</v>
      </c>
      <c r="K11573" s="126" t="s">
        <v>747</v>
      </c>
      <c r="L11573" s="126" t="s">
        <v>10373</v>
      </c>
      <c r="M11573" s="130">
        <v>243.04</v>
      </c>
      <c r="O11573" s="126" t="s">
        <v>5532</v>
      </c>
      <c r="P11573" s="130">
        <v>0</v>
      </c>
      <c r="S11573" s="130">
        <v>0</v>
      </c>
      <c r="V11573" s="130">
        <v>252.7</v>
      </c>
      <c r="X11573" s="126" t="s">
        <v>5533</v>
      </c>
      <c r="Z11573" s="127"/>
      <c r="AA11573" s="128">
        <v>2</v>
      </c>
      <c r="AB11573" s="128">
        <v>24</v>
      </c>
      <c r="AD11573" s="126" t="s">
        <v>562</v>
      </c>
      <c r="AG11573" s="127"/>
      <c r="AI11573" s="127"/>
    </row>
    <row r="11574" spans="1:35" ht="14.85" customHeight="1">
      <c r="A11574" s="130">
        <v>5000394</v>
      </c>
      <c r="B11574" s="126" t="s">
        <v>22388</v>
      </c>
      <c r="C11574" s="126" t="s">
        <v>18261</v>
      </c>
      <c r="D11574" s="126" t="s">
        <v>12881</v>
      </c>
      <c r="E11574" s="126" t="s">
        <v>288</v>
      </c>
      <c r="F11574" s="126" t="s">
        <v>522</v>
      </c>
      <c r="G11574" s="126" t="s">
        <v>2364</v>
      </c>
      <c r="H11574" s="126" t="s">
        <v>524</v>
      </c>
      <c r="I11574" s="126" t="s">
        <v>418</v>
      </c>
      <c r="J11574" s="126" t="s">
        <v>1770</v>
      </c>
      <c r="K11574" s="126" t="s">
        <v>976</v>
      </c>
      <c r="L11574" s="126" t="s">
        <v>1771</v>
      </c>
      <c r="M11574" s="130">
        <v>24.34</v>
      </c>
      <c r="O11574" s="126" t="s">
        <v>528</v>
      </c>
      <c r="P11574" s="130">
        <v>0</v>
      </c>
      <c r="S11574" s="130">
        <v>0</v>
      </c>
      <c r="V11574" s="130">
        <v>24.34</v>
      </c>
      <c r="X11574" s="126" t="s">
        <v>4967</v>
      </c>
      <c r="Z11574" s="127"/>
      <c r="AA11574" s="128"/>
      <c r="AB11574" s="128"/>
      <c r="AD11574" s="126" t="s">
        <v>562</v>
      </c>
      <c r="AG11574" s="127"/>
      <c r="AI11574" s="127"/>
    </row>
    <row r="11575" spans="1:35" ht="14.85" customHeight="1">
      <c r="A11575" s="130">
        <v>5002666</v>
      </c>
      <c r="B11575" s="126" t="s">
        <v>413</v>
      </c>
      <c r="C11575" s="126" t="s">
        <v>21197</v>
      </c>
      <c r="D11575" s="126" t="s">
        <v>17436</v>
      </c>
      <c r="E11575" s="126" t="s">
        <v>288</v>
      </c>
      <c r="F11575" s="126" t="s">
        <v>753</v>
      </c>
      <c r="G11575" s="126" t="s">
        <v>417</v>
      </c>
      <c r="H11575" s="126" t="s">
        <v>126</v>
      </c>
      <c r="I11575" s="126" t="s">
        <v>418</v>
      </c>
      <c r="J11575" s="126" t="s">
        <v>1032</v>
      </c>
      <c r="K11575" s="126" t="s">
        <v>747</v>
      </c>
      <c r="L11575" s="126" t="s">
        <v>1033</v>
      </c>
      <c r="M11575" s="130">
        <v>876.96</v>
      </c>
      <c r="O11575" s="126" t="s">
        <v>1804</v>
      </c>
      <c r="P11575" s="130">
        <v>0</v>
      </c>
      <c r="S11575" s="130">
        <v>0</v>
      </c>
      <c r="V11575" s="130">
        <v>1141.56</v>
      </c>
      <c r="X11575" s="126" t="s">
        <v>3160</v>
      </c>
      <c r="Z11575" s="127"/>
      <c r="AA11575" s="128">
        <v>2</v>
      </c>
      <c r="AB11575" s="128">
        <v>12</v>
      </c>
      <c r="AD11575" s="126" t="s">
        <v>615</v>
      </c>
      <c r="AG11575" s="127"/>
      <c r="AI11575" s="127"/>
    </row>
    <row r="11576" spans="1:35" ht="14.85" customHeight="1">
      <c r="A11576" s="130">
        <v>5003202</v>
      </c>
      <c r="B11576" s="126" t="s">
        <v>22389</v>
      </c>
      <c r="C11576" s="126" t="s">
        <v>22390</v>
      </c>
      <c r="E11576" s="126" t="s">
        <v>288</v>
      </c>
      <c r="F11576" s="126" t="s">
        <v>364</v>
      </c>
      <c r="G11576" s="126" t="s">
        <v>417</v>
      </c>
      <c r="H11576" s="126" t="s">
        <v>126</v>
      </c>
      <c r="I11576" s="126" t="s">
        <v>126</v>
      </c>
      <c r="J11576" s="126" t="s">
        <v>466</v>
      </c>
      <c r="K11576" s="126" t="s">
        <v>467</v>
      </c>
      <c r="L11576" s="126" t="s">
        <v>468</v>
      </c>
      <c r="M11576" s="130">
        <v>6817.44</v>
      </c>
      <c r="O11576" s="126" t="s">
        <v>365</v>
      </c>
      <c r="P11576" s="130">
        <v>0</v>
      </c>
      <c r="S11576" s="130">
        <v>0</v>
      </c>
      <c r="V11576" s="130">
        <v>17433.02</v>
      </c>
      <c r="X11576" s="126" t="s">
        <v>469</v>
      </c>
      <c r="Z11576" s="127"/>
      <c r="AA11576" s="128">
        <v>1</v>
      </c>
      <c r="AB11576" s="128">
        <v>60</v>
      </c>
      <c r="AC11576" s="126" t="s">
        <v>366</v>
      </c>
      <c r="AD11576" s="126" t="s">
        <v>562</v>
      </c>
      <c r="AG11576" s="127"/>
      <c r="AI11576" s="127"/>
    </row>
    <row r="11577" spans="1:35" ht="14.85" customHeight="1">
      <c r="A11577" s="130">
        <v>5003201</v>
      </c>
      <c r="B11577" s="126" t="s">
        <v>22391</v>
      </c>
      <c r="C11577" s="126" t="s">
        <v>22392</v>
      </c>
      <c r="D11577" s="126" t="s">
        <v>22393</v>
      </c>
      <c r="E11577" s="126" t="s">
        <v>288</v>
      </c>
      <c r="F11577" s="126" t="s">
        <v>416</v>
      </c>
      <c r="G11577" s="126" t="s">
        <v>417</v>
      </c>
      <c r="H11577" s="126" t="s">
        <v>126</v>
      </c>
      <c r="I11577" s="126" t="s">
        <v>126</v>
      </c>
      <c r="J11577" s="126" t="s">
        <v>778</v>
      </c>
      <c r="K11577" s="126" t="s">
        <v>779</v>
      </c>
      <c r="L11577" s="126" t="s">
        <v>780</v>
      </c>
      <c r="M11577" s="130">
        <v>175.29</v>
      </c>
      <c r="O11577" s="126" t="s">
        <v>6518</v>
      </c>
      <c r="P11577" s="130">
        <v>0</v>
      </c>
      <c r="S11577" s="130">
        <v>0</v>
      </c>
      <c r="V11577" s="130">
        <v>175.29</v>
      </c>
      <c r="X11577" s="126" t="s">
        <v>6519</v>
      </c>
      <c r="Z11577" s="127"/>
      <c r="AA11577" s="128">
        <v>1</v>
      </c>
      <c r="AB11577" s="128">
        <v>12</v>
      </c>
      <c r="AD11577" s="126" t="s">
        <v>562</v>
      </c>
      <c r="AG11577" s="127"/>
      <c r="AI11577" s="127"/>
    </row>
    <row r="11578" spans="1:35" ht="14.85" customHeight="1">
      <c r="A11578" s="130">
        <v>5003200</v>
      </c>
      <c r="B11578" s="126" t="s">
        <v>22394</v>
      </c>
      <c r="C11578" s="126" t="s">
        <v>22395</v>
      </c>
      <c r="D11578" s="126" t="s">
        <v>22396</v>
      </c>
      <c r="E11578" s="126" t="s">
        <v>288</v>
      </c>
      <c r="F11578" s="126" t="s">
        <v>491</v>
      </c>
      <c r="G11578" s="126" t="s">
        <v>417</v>
      </c>
      <c r="H11578" s="126" t="s">
        <v>126</v>
      </c>
      <c r="I11578" s="126" t="s">
        <v>126</v>
      </c>
      <c r="J11578" s="126" t="s">
        <v>778</v>
      </c>
      <c r="K11578" s="126" t="s">
        <v>779</v>
      </c>
      <c r="L11578" s="126" t="s">
        <v>780</v>
      </c>
      <c r="M11578" s="130">
        <v>340.85</v>
      </c>
      <c r="N11578" s="126" t="s">
        <v>290</v>
      </c>
      <c r="O11578" s="126" t="s">
        <v>833</v>
      </c>
      <c r="P11578" s="130">
        <v>0</v>
      </c>
      <c r="S11578" s="130">
        <v>0</v>
      </c>
      <c r="V11578" s="130">
        <v>340.85</v>
      </c>
      <c r="X11578" s="126" t="s">
        <v>2631</v>
      </c>
      <c r="Z11578" s="127"/>
      <c r="AA11578" s="128">
        <v>1</v>
      </c>
      <c r="AB11578" s="128">
        <v>36</v>
      </c>
      <c r="AD11578" s="126" t="s">
        <v>562</v>
      </c>
      <c r="AG11578" s="127"/>
      <c r="AI11578" s="127"/>
    </row>
    <row r="11579" spans="1:35" ht="14.85" customHeight="1">
      <c r="A11579" s="130">
        <v>5003199</v>
      </c>
      <c r="B11579" s="126" t="s">
        <v>22397</v>
      </c>
      <c r="C11579" s="126" t="s">
        <v>22398</v>
      </c>
      <c r="E11579" s="126" t="s">
        <v>288</v>
      </c>
      <c r="F11579" s="126" t="s">
        <v>364</v>
      </c>
      <c r="G11579" s="126" t="s">
        <v>417</v>
      </c>
      <c r="H11579" s="126" t="s">
        <v>126</v>
      </c>
      <c r="I11579" s="126" t="s">
        <v>126</v>
      </c>
      <c r="J11579" s="126" t="s">
        <v>466</v>
      </c>
      <c r="K11579" s="126" t="s">
        <v>467</v>
      </c>
      <c r="L11579" s="126" t="s">
        <v>468</v>
      </c>
      <c r="M11579" s="130">
        <v>6817.44</v>
      </c>
      <c r="O11579" s="126" t="s">
        <v>365</v>
      </c>
      <c r="P11579" s="130">
        <v>0</v>
      </c>
      <c r="S11579" s="130">
        <v>0</v>
      </c>
      <c r="V11579" s="130">
        <v>19380.849999999999</v>
      </c>
      <c r="X11579" s="126" t="s">
        <v>469</v>
      </c>
      <c r="Z11579" s="127"/>
      <c r="AA11579" s="128">
        <v>1</v>
      </c>
      <c r="AB11579" s="128">
        <v>60</v>
      </c>
      <c r="AC11579" s="126" t="s">
        <v>366</v>
      </c>
      <c r="AD11579" s="126" t="s">
        <v>562</v>
      </c>
      <c r="AG11579" s="127"/>
      <c r="AI11579" s="127"/>
    </row>
    <row r="11580" spans="1:35" ht="14.85" customHeight="1">
      <c r="A11580" s="130">
        <v>5003198</v>
      </c>
      <c r="B11580" s="126" t="s">
        <v>22399</v>
      </c>
      <c r="C11580" s="126" t="s">
        <v>22400</v>
      </c>
      <c r="D11580" s="126" t="s">
        <v>22401</v>
      </c>
      <c r="E11580" s="126" t="s">
        <v>288</v>
      </c>
      <c r="F11580" s="126" t="s">
        <v>416</v>
      </c>
      <c r="G11580" s="126" t="s">
        <v>417</v>
      </c>
      <c r="H11580" s="126" t="s">
        <v>126</v>
      </c>
      <c r="I11580" s="126" t="s">
        <v>126</v>
      </c>
      <c r="J11580" s="126" t="s">
        <v>778</v>
      </c>
      <c r="K11580" s="126" t="s">
        <v>779</v>
      </c>
      <c r="L11580" s="126" t="s">
        <v>780</v>
      </c>
      <c r="M11580" s="130">
        <v>340.48</v>
      </c>
      <c r="O11580" s="126" t="s">
        <v>422</v>
      </c>
      <c r="P11580" s="130">
        <v>0</v>
      </c>
      <c r="S11580" s="130">
        <v>0</v>
      </c>
      <c r="V11580" s="130">
        <v>402.2</v>
      </c>
      <c r="X11580" s="126" t="s">
        <v>497</v>
      </c>
      <c r="Z11580" s="127"/>
      <c r="AA11580" s="128">
        <v>1</v>
      </c>
      <c r="AB11580" s="128">
        <v>12</v>
      </c>
      <c r="AD11580" s="126" t="s">
        <v>562</v>
      </c>
      <c r="AG11580" s="127"/>
      <c r="AI11580" s="127"/>
    </row>
    <row r="11581" spans="1:35" ht="14.85" customHeight="1">
      <c r="A11581" s="130">
        <v>5003197</v>
      </c>
      <c r="B11581" s="126" t="s">
        <v>22402</v>
      </c>
      <c r="C11581" s="126" t="s">
        <v>22403</v>
      </c>
      <c r="E11581" s="126" t="s">
        <v>288</v>
      </c>
      <c r="F11581" s="126" t="s">
        <v>364</v>
      </c>
      <c r="G11581" s="126" t="s">
        <v>417</v>
      </c>
      <c r="H11581" s="126" t="s">
        <v>126</v>
      </c>
      <c r="I11581" s="126" t="s">
        <v>126</v>
      </c>
      <c r="J11581" s="126" t="s">
        <v>466</v>
      </c>
      <c r="K11581" s="126" t="s">
        <v>467</v>
      </c>
      <c r="L11581" s="126" t="s">
        <v>468</v>
      </c>
      <c r="M11581" s="130">
        <v>6817.44</v>
      </c>
      <c r="O11581" s="126" t="s">
        <v>365</v>
      </c>
      <c r="P11581" s="130">
        <v>0</v>
      </c>
      <c r="S11581" s="130">
        <v>0</v>
      </c>
      <c r="V11581" s="130">
        <v>27172.18</v>
      </c>
      <c r="X11581" s="126" t="s">
        <v>469</v>
      </c>
      <c r="Z11581" s="127"/>
      <c r="AA11581" s="128">
        <v>1</v>
      </c>
      <c r="AB11581" s="128">
        <v>60</v>
      </c>
      <c r="AC11581" s="126" t="s">
        <v>366</v>
      </c>
      <c r="AD11581" s="126" t="s">
        <v>562</v>
      </c>
      <c r="AG11581" s="127"/>
      <c r="AI11581" s="127"/>
    </row>
    <row r="11582" spans="1:35" ht="14.85" customHeight="1">
      <c r="A11582" s="130">
        <v>5003195</v>
      </c>
      <c r="B11582" s="126" t="s">
        <v>22404</v>
      </c>
      <c r="C11582" s="126" t="s">
        <v>22405</v>
      </c>
      <c r="D11582" s="126" t="s">
        <v>22406</v>
      </c>
      <c r="E11582" s="126" t="s">
        <v>288</v>
      </c>
      <c r="F11582" s="126" t="s">
        <v>416</v>
      </c>
      <c r="G11582" s="126" t="s">
        <v>417</v>
      </c>
      <c r="H11582" s="126" t="s">
        <v>126</v>
      </c>
      <c r="I11582" s="126" t="s">
        <v>126</v>
      </c>
      <c r="J11582" s="126" t="s">
        <v>778</v>
      </c>
      <c r="K11582" s="126" t="s">
        <v>779</v>
      </c>
      <c r="L11582" s="126" t="s">
        <v>780</v>
      </c>
      <c r="M11582" s="130">
        <v>340.48</v>
      </c>
      <c r="O11582" s="126" t="s">
        <v>422</v>
      </c>
      <c r="P11582" s="130">
        <v>0</v>
      </c>
      <c r="S11582" s="130">
        <v>0</v>
      </c>
      <c r="V11582" s="130">
        <v>482.07</v>
      </c>
      <c r="X11582" s="126" t="s">
        <v>497</v>
      </c>
      <c r="Z11582" s="127"/>
      <c r="AA11582" s="128">
        <v>1</v>
      </c>
      <c r="AB11582" s="128">
        <v>12</v>
      </c>
      <c r="AD11582" s="126" t="s">
        <v>562</v>
      </c>
      <c r="AG11582" s="127"/>
      <c r="AI11582" s="127"/>
    </row>
    <row r="11583" spans="1:35" ht="14.85" customHeight="1">
      <c r="A11583" s="130">
        <v>5003194</v>
      </c>
      <c r="B11583" s="126" t="s">
        <v>22407</v>
      </c>
      <c r="C11583" s="126" t="s">
        <v>22408</v>
      </c>
      <c r="D11583" s="126" t="s">
        <v>22409</v>
      </c>
      <c r="E11583" s="126" t="s">
        <v>288</v>
      </c>
      <c r="F11583" s="126" t="s">
        <v>416</v>
      </c>
      <c r="G11583" s="126" t="s">
        <v>417</v>
      </c>
      <c r="H11583" s="126" t="s">
        <v>126</v>
      </c>
      <c r="I11583" s="126" t="s">
        <v>126</v>
      </c>
      <c r="J11583" s="126" t="s">
        <v>778</v>
      </c>
      <c r="K11583" s="126" t="s">
        <v>779</v>
      </c>
      <c r="L11583" s="126" t="s">
        <v>780</v>
      </c>
      <c r="M11583" s="130">
        <v>340.48</v>
      </c>
      <c r="O11583" s="126" t="s">
        <v>422</v>
      </c>
      <c r="P11583" s="130">
        <v>0</v>
      </c>
      <c r="S11583" s="130">
        <v>0</v>
      </c>
      <c r="V11583" s="130">
        <v>340.85</v>
      </c>
      <c r="X11583" s="126" t="s">
        <v>497</v>
      </c>
      <c r="Z11583" s="127"/>
      <c r="AA11583" s="128">
        <v>1</v>
      </c>
      <c r="AB11583" s="128">
        <v>12</v>
      </c>
      <c r="AD11583" s="126" t="s">
        <v>562</v>
      </c>
      <c r="AG11583" s="127"/>
      <c r="AI11583" s="127"/>
    </row>
    <row r="11584" spans="1:35" ht="14.85" customHeight="1">
      <c r="A11584" s="130">
        <v>5001408</v>
      </c>
      <c r="B11584" s="126" t="s">
        <v>22410</v>
      </c>
      <c r="C11584" s="126" t="s">
        <v>22411</v>
      </c>
      <c r="D11584" s="126" t="s">
        <v>22412</v>
      </c>
      <c r="E11584" s="126" t="s">
        <v>288</v>
      </c>
      <c r="F11584" s="126" t="s">
        <v>555</v>
      </c>
      <c r="G11584" s="126" t="s">
        <v>565</v>
      </c>
      <c r="H11584" s="126" t="s">
        <v>126</v>
      </c>
      <c r="I11584" s="126" t="s">
        <v>418</v>
      </c>
      <c r="J11584" s="126" t="s">
        <v>1285</v>
      </c>
      <c r="K11584" s="126" t="s">
        <v>558</v>
      </c>
      <c r="L11584" s="126" t="s">
        <v>1286</v>
      </c>
      <c r="M11584" s="130">
        <v>90.05</v>
      </c>
      <c r="O11584" s="126" t="s">
        <v>560</v>
      </c>
      <c r="P11584" s="130">
        <v>100.65</v>
      </c>
      <c r="R11584" s="126" t="s">
        <v>560</v>
      </c>
      <c r="S11584" s="130">
        <v>103.83</v>
      </c>
      <c r="U11584" s="126" t="s">
        <v>560</v>
      </c>
      <c r="V11584" s="130">
        <v>105.95</v>
      </c>
      <c r="X11584" s="126" t="s">
        <v>561</v>
      </c>
      <c r="Z11584" s="127"/>
      <c r="AA11584" s="128">
        <v>150</v>
      </c>
      <c r="AB11584" s="128"/>
      <c r="AD11584" s="126" t="s">
        <v>1287</v>
      </c>
      <c r="AG11584" s="127"/>
      <c r="AI11584" s="127"/>
    </row>
    <row r="11585" spans="1:35" ht="14.85" customHeight="1">
      <c r="A11585" s="130">
        <v>5001412</v>
      </c>
      <c r="B11585" s="126" t="s">
        <v>22413</v>
      </c>
      <c r="C11585" s="126" t="s">
        <v>22414</v>
      </c>
      <c r="D11585" s="126" t="s">
        <v>22415</v>
      </c>
      <c r="E11585" s="126" t="s">
        <v>288</v>
      </c>
      <c r="F11585" s="126" t="s">
        <v>555</v>
      </c>
      <c r="G11585" s="126" t="s">
        <v>1864</v>
      </c>
      <c r="H11585" s="126" t="s">
        <v>126</v>
      </c>
      <c r="I11585" s="126" t="s">
        <v>418</v>
      </c>
      <c r="J11585" s="126" t="s">
        <v>1285</v>
      </c>
      <c r="K11585" s="126" t="s">
        <v>558</v>
      </c>
      <c r="L11585" s="126" t="s">
        <v>1286</v>
      </c>
      <c r="M11585" s="130">
        <v>80.56</v>
      </c>
      <c r="O11585" s="126" t="s">
        <v>560</v>
      </c>
      <c r="P11585" s="130">
        <v>90.04</v>
      </c>
      <c r="R11585" s="126" t="s">
        <v>560</v>
      </c>
      <c r="S11585" s="130">
        <v>92.88</v>
      </c>
      <c r="U11585" s="126" t="s">
        <v>560</v>
      </c>
      <c r="V11585" s="130">
        <v>94.78</v>
      </c>
      <c r="X11585" s="126" t="s">
        <v>561</v>
      </c>
      <c r="Z11585" s="127"/>
      <c r="AA11585" s="128">
        <v>150</v>
      </c>
      <c r="AB11585" s="128"/>
      <c r="AD11585" s="126" t="s">
        <v>1801</v>
      </c>
      <c r="AG11585" s="127"/>
      <c r="AI11585" s="127"/>
    </row>
    <row r="11586" spans="1:35" ht="14.85" customHeight="1">
      <c r="A11586" s="130">
        <v>5001413</v>
      </c>
      <c r="B11586" s="126" t="s">
        <v>22416</v>
      </c>
      <c r="C11586" s="126" t="s">
        <v>22417</v>
      </c>
      <c r="D11586" s="126" t="s">
        <v>22418</v>
      </c>
      <c r="E11586" s="126" t="s">
        <v>288</v>
      </c>
      <c r="F11586" s="126" t="s">
        <v>555</v>
      </c>
      <c r="G11586" s="126" t="s">
        <v>463</v>
      </c>
      <c r="H11586" s="126" t="s">
        <v>126</v>
      </c>
      <c r="I11586" s="126" t="s">
        <v>418</v>
      </c>
      <c r="J11586" s="126" t="s">
        <v>1285</v>
      </c>
      <c r="K11586" s="126" t="s">
        <v>558</v>
      </c>
      <c r="L11586" s="126" t="s">
        <v>1286</v>
      </c>
      <c r="M11586" s="130">
        <v>69.5</v>
      </c>
      <c r="O11586" s="126" t="s">
        <v>560</v>
      </c>
      <c r="P11586" s="130">
        <v>77.680000000000007</v>
      </c>
      <c r="R11586" s="126" t="s">
        <v>560</v>
      </c>
      <c r="S11586" s="130">
        <v>80.13</v>
      </c>
      <c r="U11586" s="126" t="s">
        <v>560</v>
      </c>
      <c r="V11586" s="130">
        <v>81.77</v>
      </c>
      <c r="X11586" s="126" t="s">
        <v>561</v>
      </c>
      <c r="Z11586" s="127"/>
      <c r="AA11586" s="128">
        <v>150</v>
      </c>
      <c r="AB11586" s="128"/>
      <c r="AD11586" s="126" t="s">
        <v>1801</v>
      </c>
      <c r="AG11586" s="127"/>
      <c r="AI11586" s="127"/>
    </row>
    <row r="11587" spans="1:35" ht="14.85" customHeight="1">
      <c r="A11587" s="130">
        <v>5001416</v>
      </c>
      <c r="B11587" s="126" t="s">
        <v>22419</v>
      </c>
      <c r="C11587" s="126" t="s">
        <v>3424</v>
      </c>
      <c r="D11587" s="126" t="s">
        <v>22420</v>
      </c>
      <c r="E11587" s="126" t="s">
        <v>288</v>
      </c>
      <c r="F11587" s="126" t="s">
        <v>555</v>
      </c>
      <c r="G11587" s="126" t="s">
        <v>2527</v>
      </c>
      <c r="H11587" s="126" t="s">
        <v>126</v>
      </c>
      <c r="I11587" s="126" t="s">
        <v>418</v>
      </c>
      <c r="J11587" s="126" t="s">
        <v>1285</v>
      </c>
      <c r="K11587" s="126" t="s">
        <v>558</v>
      </c>
      <c r="L11587" s="126" t="s">
        <v>1286</v>
      </c>
      <c r="M11587" s="130">
        <v>297.17</v>
      </c>
      <c r="O11587" s="126" t="s">
        <v>560</v>
      </c>
      <c r="P11587" s="130">
        <v>332.13</v>
      </c>
      <c r="R11587" s="126" t="s">
        <v>560</v>
      </c>
      <c r="S11587" s="130">
        <v>342.62</v>
      </c>
      <c r="U11587" s="126" t="s">
        <v>560</v>
      </c>
      <c r="V11587" s="130">
        <v>349.62</v>
      </c>
      <c r="X11587" s="126" t="s">
        <v>561</v>
      </c>
      <c r="Z11587" s="127"/>
      <c r="AA11587" s="128">
        <v>150</v>
      </c>
      <c r="AB11587" s="128"/>
      <c r="AD11587" s="126" t="s">
        <v>1287</v>
      </c>
      <c r="AG11587" s="127"/>
      <c r="AI11587" s="127"/>
    </row>
    <row r="11588" spans="1:35" ht="14.85" customHeight="1">
      <c r="A11588" s="130">
        <v>5001417</v>
      </c>
      <c r="B11588" s="126" t="s">
        <v>22421</v>
      </c>
      <c r="C11588" s="126" t="s">
        <v>22422</v>
      </c>
      <c r="D11588" s="126" t="s">
        <v>22423</v>
      </c>
      <c r="E11588" s="126" t="s">
        <v>288</v>
      </c>
      <c r="F11588" s="126" t="s">
        <v>555</v>
      </c>
      <c r="G11588" s="126" t="s">
        <v>1655</v>
      </c>
      <c r="H11588" s="126" t="s">
        <v>126</v>
      </c>
      <c r="I11588" s="126" t="s">
        <v>418</v>
      </c>
      <c r="J11588" s="126" t="s">
        <v>1285</v>
      </c>
      <c r="K11588" s="126" t="s">
        <v>558</v>
      </c>
      <c r="L11588" s="126" t="s">
        <v>1286</v>
      </c>
      <c r="M11588" s="130">
        <v>313.48</v>
      </c>
      <c r="O11588" s="126" t="s">
        <v>560</v>
      </c>
      <c r="P11588" s="130">
        <v>350.36</v>
      </c>
      <c r="R11588" s="126" t="s">
        <v>560</v>
      </c>
      <c r="S11588" s="130">
        <v>361.43</v>
      </c>
      <c r="U11588" s="126" t="s">
        <v>560</v>
      </c>
      <c r="V11588" s="130">
        <v>368.81</v>
      </c>
      <c r="X11588" s="126" t="s">
        <v>561</v>
      </c>
      <c r="Z11588" s="127"/>
      <c r="AA11588" s="128">
        <v>150</v>
      </c>
      <c r="AB11588" s="128"/>
      <c r="AD11588" s="126" t="s">
        <v>1287</v>
      </c>
      <c r="AG11588" s="127"/>
      <c r="AI11588" s="127"/>
    </row>
    <row r="11589" spans="1:35" ht="14.85" customHeight="1">
      <c r="A11589" s="130">
        <v>5014079</v>
      </c>
      <c r="B11589" s="126" t="s">
        <v>413</v>
      </c>
      <c r="C11589" s="126" t="s">
        <v>22424</v>
      </c>
      <c r="D11589" s="126" t="s">
        <v>17280</v>
      </c>
      <c r="E11589" s="126" t="s">
        <v>288</v>
      </c>
      <c r="F11589" s="126" t="s">
        <v>532</v>
      </c>
      <c r="G11589" s="126" t="s">
        <v>417</v>
      </c>
      <c r="H11589" s="126" t="s">
        <v>126</v>
      </c>
      <c r="I11589" s="126" t="s">
        <v>418</v>
      </c>
      <c r="J11589" s="126" t="s">
        <v>13311</v>
      </c>
      <c r="K11589" s="126" t="s">
        <v>2548</v>
      </c>
      <c r="L11589" s="126" t="s">
        <v>2673</v>
      </c>
      <c r="M11589" s="130">
        <v>78887.199999999997</v>
      </c>
      <c r="N11589" s="126" t="s">
        <v>290</v>
      </c>
      <c r="O11589" s="126" t="s">
        <v>537</v>
      </c>
      <c r="P11589" s="130">
        <v>0</v>
      </c>
      <c r="S11589" s="130">
        <v>0</v>
      </c>
      <c r="V11589" s="130">
        <v>89534.59</v>
      </c>
      <c r="X11589" s="126" t="s">
        <v>1405</v>
      </c>
      <c r="Z11589" s="127"/>
      <c r="AA11589" s="128">
        <v>1</v>
      </c>
      <c r="AB11589" s="128">
        <v>48</v>
      </c>
      <c r="AD11589" s="126" t="s">
        <v>867</v>
      </c>
      <c r="AG11589" s="127"/>
      <c r="AI11589" s="127"/>
    </row>
    <row r="11590" spans="1:35" ht="14.85" customHeight="1">
      <c r="A11590" s="130">
        <v>5013509</v>
      </c>
      <c r="B11590" s="126" t="s">
        <v>413</v>
      </c>
      <c r="C11590" s="126" t="s">
        <v>4678</v>
      </c>
      <c r="D11590" s="126" t="s">
        <v>4679</v>
      </c>
      <c r="E11590" s="126" t="s">
        <v>288</v>
      </c>
      <c r="F11590" s="126" t="s">
        <v>364</v>
      </c>
      <c r="G11590" s="126" t="s">
        <v>417</v>
      </c>
      <c r="H11590" s="126" t="s">
        <v>126</v>
      </c>
      <c r="I11590" s="126" t="s">
        <v>126</v>
      </c>
      <c r="J11590" s="126" t="s">
        <v>2879</v>
      </c>
      <c r="K11590" s="126" t="s">
        <v>443</v>
      </c>
      <c r="L11590" s="126" t="s">
        <v>2880</v>
      </c>
      <c r="M11590" s="130">
        <v>6817.39</v>
      </c>
      <c r="O11590" s="126" t="s">
        <v>365</v>
      </c>
      <c r="P11590" s="130">
        <v>0</v>
      </c>
      <c r="S11590" s="130">
        <v>0</v>
      </c>
      <c r="V11590" s="130">
        <v>16200</v>
      </c>
      <c r="X11590" s="126" t="s">
        <v>469</v>
      </c>
      <c r="Z11590" s="127"/>
      <c r="AA11590" s="128">
        <v>1</v>
      </c>
      <c r="AB11590" s="128">
        <v>60</v>
      </c>
      <c r="AC11590" s="126" t="s">
        <v>366</v>
      </c>
      <c r="AD11590" s="126" t="s">
        <v>2037</v>
      </c>
      <c r="AG11590" s="127"/>
      <c r="AI11590" s="127"/>
    </row>
    <row r="11591" spans="1:35" ht="14.85" customHeight="1">
      <c r="A11591" s="130">
        <v>5013508</v>
      </c>
      <c r="B11591" s="126" t="s">
        <v>413</v>
      </c>
      <c r="C11591" s="126" t="s">
        <v>4678</v>
      </c>
      <c r="D11591" s="126" t="s">
        <v>4679</v>
      </c>
      <c r="E11591" s="126" t="s">
        <v>288</v>
      </c>
      <c r="F11591" s="126" t="s">
        <v>364</v>
      </c>
      <c r="G11591" s="126" t="s">
        <v>417</v>
      </c>
      <c r="H11591" s="126" t="s">
        <v>126</v>
      </c>
      <c r="I11591" s="126" t="s">
        <v>418</v>
      </c>
      <c r="J11591" s="126" t="s">
        <v>2879</v>
      </c>
      <c r="K11591" s="126" t="s">
        <v>443</v>
      </c>
      <c r="L11591" s="126" t="s">
        <v>2880</v>
      </c>
      <c r="M11591" s="130">
        <v>9739.1299999999992</v>
      </c>
      <c r="O11591" s="126" t="s">
        <v>486</v>
      </c>
      <c r="P11591" s="130">
        <v>0</v>
      </c>
      <c r="S11591" s="130">
        <v>0</v>
      </c>
      <c r="V11591" s="130">
        <v>16200</v>
      </c>
      <c r="X11591" s="126" t="s">
        <v>549</v>
      </c>
      <c r="Z11591" s="127"/>
      <c r="AA11591" s="128">
        <v>2</v>
      </c>
      <c r="AB11591" s="128">
        <v>60</v>
      </c>
      <c r="AC11591" s="126" t="s">
        <v>366</v>
      </c>
      <c r="AD11591" s="126" t="s">
        <v>2037</v>
      </c>
      <c r="AG11591" s="127"/>
      <c r="AI11591" s="127"/>
    </row>
    <row r="11592" spans="1:35" ht="14.85" customHeight="1">
      <c r="A11592" s="130">
        <v>5013507</v>
      </c>
      <c r="B11592" s="126" t="s">
        <v>413</v>
      </c>
      <c r="C11592" s="126" t="s">
        <v>4678</v>
      </c>
      <c r="D11592" s="126" t="s">
        <v>4679</v>
      </c>
      <c r="E11592" s="126" t="s">
        <v>288</v>
      </c>
      <c r="F11592" s="126" t="s">
        <v>364</v>
      </c>
      <c r="G11592" s="126" t="s">
        <v>417</v>
      </c>
      <c r="H11592" s="126" t="s">
        <v>126</v>
      </c>
      <c r="I11592" s="126" t="s">
        <v>418</v>
      </c>
      <c r="J11592" s="126" t="s">
        <v>2879</v>
      </c>
      <c r="K11592" s="126" t="s">
        <v>443</v>
      </c>
      <c r="L11592" s="126" t="s">
        <v>2880</v>
      </c>
      <c r="M11592" s="130">
        <v>9739.1299999999992</v>
      </c>
      <c r="O11592" s="126" t="s">
        <v>486</v>
      </c>
      <c r="P11592" s="130">
        <v>0</v>
      </c>
      <c r="S11592" s="130">
        <v>0</v>
      </c>
      <c r="V11592" s="130">
        <v>16200</v>
      </c>
      <c r="X11592" s="126" t="s">
        <v>487</v>
      </c>
      <c r="Z11592" s="127"/>
      <c r="AA11592" s="128">
        <v>1</v>
      </c>
      <c r="AB11592" s="128">
        <v>60</v>
      </c>
      <c r="AC11592" s="126" t="s">
        <v>366</v>
      </c>
      <c r="AD11592" s="126" t="s">
        <v>2037</v>
      </c>
      <c r="AG11592" s="127"/>
      <c r="AI11592" s="127"/>
    </row>
    <row r="11593" spans="1:35" ht="14.85" customHeight="1">
      <c r="A11593" s="130">
        <v>5013506</v>
      </c>
      <c r="B11593" s="126" t="s">
        <v>413</v>
      </c>
      <c r="C11593" s="126" t="s">
        <v>22425</v>
      </c>
      <c r="D11593" s="126" t="s">
        <v>4679</v>
      </c>
      <c r="E11593" s="126" t="s">
        <v>288</v>
      </c>
      <c r="F11593" s="126" t="s">
        <v>364</v>
      </c>
      <c r="G11593" s="126" t="s">
        <v>417</v>
      </c>
      <c r="H11593" s="126" t="s">
        <v>126</v>
      </c>
      <c r="I11593" s="126" t="s">
        <v>126</v>
      </c>
      <c r="J11593" s="126" t="s">
        <v>2879</v>
      </c>
      <c r="K11593" s="126" t="s">
        <v>443</v>
      </c>
      <c r="L11593" s="126" t="s">
        <v>2880</v>
      </c>
      <c r="M11593" s="130">
        <v>6817.39</v>
      </c>
      <c r="O11593" s="126" t="s">
        <v>365</v>
      </c>
      <c r="P11593" s="130">
        <v>0</v>
      </c>
      <c r="S11593" s="130">
        <v>0</v>
      </c>
      <c r="V11593" s="130">
        <v>18300</v>
      </c>
      <c r="X11593" s="126" t="s">
        <v>510</v>
      </c>
      <c r="Z11593" s="127"/>
      <c r="AA11593" s="128">
        <v>2</v>
      </c>
      <c r="AB11593" s="128">
        <v>60</v>
      </c>
      <c r="AC11593" s="126" t="s">
        <v>366</v>
      </c>
      <c r="AD11593" s="126" t="s">
        <v>2037</v>
      </c>
      <c r="AG11593" s="127"/>
      <c r="AI11593" s="127"/>
    </row>
    <row r="11594" spans="1:35" ht="14.85" customHeight="1">
      <c r="A11594" s="130">
        <v>5013505</v>
      </c>
      <c r="B11594" s="126" t="s">
        <v>413</v>
      </c>
      <c r="C11594" s="126" t="s">
        <v>22425</v>
      </c>
      <c r="D11594" s="126" t="s">
        <v>4679</v>
      </c>
      <c r="E11594" s="126" t="s">
        <v>288</v>
      </c>
      <c r="F11594" s="126" t="s">
        <v>364</v>
      </c>
      <c r="G11594" s="126" t="s">
        <v>417</v>
      </c>
      <c r="H11594" s="126" t="s">
        <v>126</v>
      </c>
      <c r="I11594" s="126" t="s">
        <v>126</v>
      </c>
      <c r="J11594" s="126" t="s">
        <v>2879</v>
      </c>
      <c r="K11594" s="126" t="s">
        <v>443</v>
      </c>
      <c r="L11594" s="126" t="s">
        <v>2880</v>
      </c>
      <c r="M11594" s="130">
        <v>6817.39</v>
      </c>
      <c r="O11594" s="126" t="s">
        <v>365</v>
      </c>
      <c r="P11594" s="130">
        <v>0</v>
      </c>
      <c r="S11594" s="130">
        <v>0</v>
      </c>
      <c r="V11594" s="130">
        <v>18300</v>
      </c>
      <c r="X11594" s="126" t="s">
        <v>469</v>
      </c>
      <c r="Z11594" s="127"/>
      <c r="AA11594" s="128">
        <v>1</v>
      </c>
      <c r="AB11594" s="128">
        <v>60</v>
      </c>
      <c r="AC11594" s="126" t="s">
        <v>366</v>
      </c>
      <c r="AD11594" s="126" t="s">
        <v>2037</v>
      </c>
      <c r="AG11594" s="127"/>
      <c r="AI11594" s="127"/>
    </row>
    <row r="11595" spans="1:35" ht="14.85" customHeight="1">
      <c r="A11595" s="130">
        <v>5013504</v>
      </c>
      <c r="B11595" s="126" t="s">
        <v>413</v>
      </c>
      <c r="C11595" s="126" t="s">
        <v>22425</v>
      </c>
      <c r="D11595" s="126" t="s">
        <v>4679</v>
      </c>
      <c r="E11595" s="126" t="s">
        <v>288</v>
      </c>
      <c r="F11595" s="126" t="s">
        <v>364</v>
      </c>
      <c r="G11595" s="126" t="s">
        <v>417</v>
      </c>
      <c r="H11595" s="126" t="s">
        <v>126</v>
      </c>
      <c r="I11595" s="126" t="s">
        <v>418</v>
      </c>
      <c r="J11595" s="126" t="s">
        <v>2879</v>
      </c>
      <c r="K11595" s="126" t="s">
        <v>443</v>
      </c>
      <c r="L11595" s="126" t="s">
        <v>2880</v>
      </c>
      <c r="M11595" s="130">
        <v>9739.1299999999992</v>
      </c>
      <c r="O11595" s="126" t="s">
        <v>486</v>
      </c>
      <c r="P11595" s="130">
        <v>0</v>
      </c>
      <c r="S11595" s="130">
        <v>0</v>
      </c>
      <c r="V11595" s="130">
        <v>18300</v>
      </c>
      <c r="X11595" s="126" t="s">
        <v>549</v>
      </c>
      <c r="Z11595" s="127"/>
      <c r="AA11595" s="128">
        <v>2</v>
      </c>
      <c r="AB11595" s="128">
        <v>60</v>
      </c>
      <c r="AC11595" s="126" t="s">
        <v>366</v>
      </c>
      <c r="AD11595" s="126" t="s">
        <v>2037</v>
      </c>
      <c r="AG11595" s="127"/>
      <c r="AI11595" s="127"/>
    </row>
    <row r="11596" spans="1:35" ht="14.85" customHeight="1">
      <c r="A11596" s="130">
        <v>5013503</v>
      </c>
      <c r="B11596" s="126" t="s">
        <v>413</v>
      </c>
      <c r="C11596" s="126" t="s">
        <v>22425</v>
      </c>
      <c r="D11596" s="126" t="s">
        <v>4679</v>
      </c>
      <c r="E11596" s="126" t="s">
        <v>288</v>
      </c>
      <c r="F11596" s="126" t="s">
        <v>364</v>
      </c>
      <c r="G11596" s="126" t="s">
        <v>417</v>
      </c>
      <c r="H11596" s="126" t="s">
        <v>126</v>
      </c>
      <c r="I11596" s="126" t="s">
        <v>418</v>
      </c>
      <c r="J11596" s="126" t="s">
        <v>2879</v>
      </c>
      <c r="K11596" s="126" t="s">
        <v>443</v>
      </c>
      <c r="L11596" s="126" t="s">
        <v>2880</v>
      </c>
      <c r="M11596" s="130">
        <v>9739.1299999999992</v>
      </c>
      <c r="O11596" s="126" t="s">
        <v>486</v>
      </c>
      <c r="P11596" s="130">
        <v>0</v>
      </c>
      <c r="S11596" s="130">
        <v>0</v>
      </c>
      <c r="V11596" s="130">
        <v>18300</v>
      </c>
      <c r="X11596" s="126" t="s">
        <v>487</v>
      </c>
      <c r="Z11596" s="127"/>
      <c r="AA11596" s="128">
        <v>1</v>
      </c>
      <c r="AB11596" s="128">
        <v>60</v>
      </c>
      <c r="AC11596" s="126" t="s">
        <v>366</v>
      </c>
      <c r="AD11596" s="126" t="s">
        <v>2037</v>
      </c>
      <c r="AG11596" s="127"/>
      <c r="AI11596" s="127"/>
    </row>
    <row r="11597" spans="1:35" ht="14.85" customHeight="1">
      <c r="A11597" s="130">
        <v>5013502</v>
      </c>
      <c r="B11597" s="126" t="s">
        <v>413</v>
      </c>
      <c r="C11597" s="126" t="s">
        <v>19746</v>
      </c>
      <c r="D11597" s="126" t="s">
        <v>5095</v>
      </c>
      <c r="E11597" s="126" t="s">
        <v>288</v>
      </c>
      <c r="F11597" s="126" t="s">
        <v>364</v>
      </c>
      <c r="G11597" s="126" t="s">
        <v>417</v>
      </c>
      <c r="H11597" s="126" t="s">
        <v>126</v>
      </c>
      <c r="I11597" s="126" t="s">
        <v>126</v>
      </c>
      <c r="J11597" s="126" t="s">
        <v>2879</v>
      </c>
      <c r="K11597" s="126" t="s">
        <v>443</v>
      </c>
      <c r="L11597" s="126" t="s">
        <v>2880</v>
      </c>
      <c r="M11597" s="130">
        <v>6817.39</v>
      </c>
      <c r="O11597" s="126" t="s">
        <v>365</v>
      </c>
      <c r="P11597" s="130">
        <v>0</v>
      </c>
      <c r="S11597" s="130">
        <v>0</v>
      </c>
      <c r="V11597" s="130">
        <v>25500</v>
      </c>
      <c r="X11597" s="126" t="s">
        <v>510</v>
      </c>
      <c r="Z11597" s="127"/>
      <c r="AA11597" s="128">
        <v>2</v>
      </c>
      <c r="AB11597" s="128">
        <v>60</v>
      </c>
      <c r="AC11597" s="126" t="s">
        <v>366</v>
      </c>
      <c r="AD11597" s="126" t="s">
        <v>2037</v>
      </c>
      <c r="AG11597" s="127"/>
      <c r="AI11597" s="127"/>
    </row>
    <row r="11598" spans="1:35" ht="14.85" customHeight="1">
      <c r="A11598" s="130">
        <v>5013501</v>
      </c>
      <c r="B11598" s="126" t="s">
        <v>413</v>
      </c>
      <c r="C11598" s="126" t="s">
        <v>19746</v>
      </c>
      <c r="D11598" s="126" t="s">
        <v>5095</v>
      </c>
      <c r="E11598" s="126" t="s">
        <v>288</v>
      </c>
      <c r="F11598" s="126" t="s">
        <v>364</v>
      </c>
      <c r="G11598" s="126" t="s">
        <v>417</v>
      </c>
      <c r="H11598" s="126" t="s">
        <v>126</v>
      </c>
      <c r="I11598" s="126" t="s">
        <v>126</v>
      </c>
      <c r="J11598" s="126" t="s">
        <v>2879</v>
      </c>
      <c r="K11598" s="126" t="s">
        <v>443</v>
      </c>
      <c r="L11598" s="126" t="s">
        <v>2880</v>
      </c>
      <c r="M11598" s="130">
        <v>6817.39</v>
      </c>
      <c r="O11598" s="126" t="s">
        <v>365</v>
      </c>
      <c r="P11598" s="130">
        <v>0</v>
      </c>
      <c r="S11598" s="130">
        <v>0</v>
      </c>
      <c r="V11598" s="130">
        <v>25500</v>
      </c>
      <c r="X11598" s="126" t="s">
        <v>469</v>
      </c>
      <c r="Z11598" s="127"/>
      <c r="AA11598" s="128">
        <v>1</v>
      </c>
      <c r="AB11598" s="128">
        <v>60</v>
      </c>
      <c r="AC11598" s="126" t="s">
        <v>366</v>
      </c>
      <c r="AD11598" s="126" t="s">
        <v>2037</v>
      </c>
      <c r="AG11598" s="127"/>
      <c r="AI11598" s="127"/>
    </row>
    <row r="11599" spans="1:35" ht="14.85" customHeight="1">
      <c r="A11599" s="130">
        <v>5015004</v>
      </c>
      <c r="B11599" s="126" t="s">
        <v>413</v>
      </c>
      <c r="C11599" s="126" t="s">
        <v>20792</v>
      </c>
      <c r="D11599" s="126" t="s">
        <v>4022</v>
      </c>
      <c r="E11599" s="126" t="s">
        <v>288</v>
      </c>
      <c r="F11599" s="126" t="s">
        <v>491</v>
      </c>
      <c r="G11599" s="126" t="s">
        <v>417</v>
      </c>
      <c r="H11599" s="126" t="s">
        <v>126</v>
      </c>
      <c r="I11599" s="126" t="s">
        <v>418</v>
      </c>
      <c r="J11599" s="126" t="s">
        <v>930</v>
      </c>
      <c r="K11599" s="126" t="s">
        <v>504</v>
      </c>
      <c r="L11599" s="126" t="s">
        <v>931</v>
      </c>
      <c r="M11599" s="130">
        <v>933.48</v>
      </c>
      <c r="N11599" s="126" t="s">
        <v>290</v>
      </c>
      <c r="O11599" s="126" t="s">
        <v>1311</v>
      </c>
      <c r="P11599" s="130">
        <v>0</v>
      </c>
      <c r="S11599" s="130">
        <v>0</v>
      </c>
      <c r="V11599" s="130">
        <v>1037.2</v>
      </c>
      <c r="X11599" s="126" t="s">
        <v>1312</v>
      </c>
      <c r="Y11599" s="126" t="s">
        <v>517</v>
      </c>
      <c r="Z11599" s="127" t="s">
        <v>309</v>
      </c>
      <c r="AA11599" s="128">
        <v>1</v>
      </c>
      <c r="AB11599" s="128">
        <v>60</v>
      </c>
      <c r="AD11599" s="126" t="s">
        <v>18509</v>
      </c>
      <c r="AG11599" s="127"/>
      <c r="AI11599" s="127"/>
    </row>
    <row r="11600" spans="1:35" ht="14.85" customHeight="1">
      <c r="A11600" s="130">
        <v>5015003</v>
      </c>
      <c r="B11600" s="126" t="s">
        <v>413</v>
      </c>
      <c r="C11600" s="126" t="s">
        <v>20790</v>
      </c>
      <c r="D11600" s="126" t="s">
        <v>4022</v>
      </c>
      <c r="E11600" s="126" t="s">
        <v>288</v>
      </c>
      <c r="F11600" s="126" t="s">
        <v>491</v>
      </c>
      <c r="G11600" s="126" t="s">
        <v>417</v>
      </c>
      <c r="H11600" s="126" t="s">
        <v>126</v>
      </c>
      <c r="I11600" s="126" t="s">
        <v>418</v>
      </c>
      <c r="J11600" s="126" t="s">
        <v>930</v>
      </c>
      <c r="K11600" s="126" t="s">
        <v>504</v>
      </c>
      <c r="L11600" s="126" t="s">
        <v>931</v>
      </c>
      <c r="M11600" s="130">
        <v>1369.11</v>
      </c>
      <c r="N11600" s="126" t="s">
        <v>290</v>
      </c>
      <c r="O11600" s="126" t="s">
        <v>1311</v>
      </c>
      <c r="P11600" s="130">
        <v>0</v>
      </c>
      <c r="S11600" s="130">
        <v>0</v>
      </c>
      <c r="V11600" s="130">
        <v>1521.24</v>
      </c>
      <c r="X11600" s="126" t="s">
        <v>1312</v>
      </c>
      <c r="Y11600" s="126" t="s">
        <v>517</v>
      </c>
      <c r="Z11600" s="127" t="s">
        <v>309</v>
      </c>
      <c r="AA11600" s="128">
        <v>1</v>
      </c>
      <c r="AB11600" s="128">
        <v>60</v>
      </c>
      <c r="AD11600" s="126" t="s">
        <v>18509</v>
      </c>
      <c r="AG11600" s="127"/>
      <c r="AI11600" s="127"/>
    </row>
    <row r="11601" spans="1:35" ht="14.85" customHeight="1">
      <c r="A11601" s="130">
        <v>5015007</v>
      </c>
      <c r="B11601" s="126" t="s">
        <v>413</v>
      </c>
      <c r="C11601" s="126" t="s">
        <v>22426</v>
      </c>
      <c r="D11601" s="126" t="s">
        <v>4022</v>
      </c>
      <c r="E11601" s="126" t="s">
        <v>288</v>
      </c>
      <c r="F11601" s="126" t="s">
        <v>491</v>
      </c>
      <c r="G11601" s="126" t="s">
        <v>417</v>
      </c>
      <c r="H11601" s="126" t="s">
        <v>126</v>
      </c>
      <c r="I11601" s="126" t="s">
        <v>418</v>
      </c>
      <c r="J11601" s="126" t="s">
        <v>930</v>
      </c>
      <c r="K11601" s="126" t="s">
        <v>504</v>
      </c>
      <c r="L11601" s="126" t="s">
        <v>931</v>
      </c>
      <c r="M11601" s="130">
        <v>596.89</v>
      </c>
      <c r="N11601" s="126" t="s">
        <v>290</v>
      </c>
      <c r="O11601" s="126" t="s">
        <v>1311</v>
      </c>
      <c r="P11601" s="130">
        <v>0</v>
      </c>
      <c r="S11601" s="130">
        <v>0</v>
      </c>
      <c r="V11601" s="130">
        <v>663.22</v>
      </c>
      <c r="X11601" s="126" t="s">
        <v>1312</v>
      </c>
      <c r="Y11601" s="126" t="s">
        <v>517</v>
      </c>
      <c r="Z11601" s="127" t="s">
        <v>309</v>
      </c>
      <c r="AA11601" s="128">
        <v>1</v>
      </c>
      <c r="AB11601" s="128">
        <v>60</v>
      </c>
      <c r="AD11601" s="126" t="s">
        <v>18509</v>
      </c>
      <c r="AG11601" s="127"/>
      <c r="AI11601" s="127"/>
    </row>
    <row r="11602" spans="1:35" ht="14.85" customHeight="1">
      <c r="A11602" s="130">
        <v>5015001</v>
      </c>
      <c r="B11602" s="126" t="s">
        <v>413</v>
      </c>
      <c r="C11602" s="126" t="s">
        <v>20793</v>
      </c>
      <c r="D11602" s="126" t="s">
        <v>4022</v>
      </c>
      <c r="E11602" s="126" t="s">
        <v>288</v>
      </c>
      <c r="F11602" s="126" t="s">
        <v>491</v>
      </c>
      <c r="G11602" s="126" t="s">
        <v>417</v>
      </c>
      <c r="H11602" s="126" t="s">
        <v>126</v>
      </c>
      <c r="I11602" s="126" t="s">
        <v>418</v>
      </c>
      <c r="J11602" s="126" t="s">
        <v>930</v>
      </c>
      <c r="K11602" s="126" t="s">
        <v>504</v>
      </c>
      <c r="L11602" s="126" t="s">
        <v>931</v>
      </c>
      <c r="M11602" s="130">
        <v>2785.58</v>
      </c>
      <c r="N11602" s="126" t="s">
        <v>290</v>
      </c>
      <c r="O11602" s="126" t="s">
        <v>1311</v>
      </c>
      <c r="P11602" s="130">
        <v>0</v>
      </c>
      <c r="S11602" s="130">
        <v>0</v>
      </c>
      <c r="V11602" s="130">
        <v>3095.09</v>
      </c>
      <c r="X11602" s="126" t="s">
        <v>1312</v>
      </c>
      <c r="Y11602" s="126" t="s">
        <v>517</v>
      </c>
      <c r="Z11602" s="127" t="s">
        <v>309</v>
      </c>
      <c r="AA11602" s="128">
        <v>1</v>
      </c>
      <c r="AB11602" s="128">
        <v>60</v>
      </c>
      <c r="AD11602" s="126" t="s">
        <v>18509</v>
      </c>
      <c r="AG11602" s="127"/>
      <c r="AI11602" s="127"/>
    </row>
    <row r="11603" spans="1:35" ht="14.85" customHeight="1">
      <c r="A11603" s="130">
        <v>5015002</v>
      </c>
      <c r="B11603" s="126" t="s">
        <v>413</v>
      </c>
      <c r="C11603" s="126" t="s">
        <v>21343</v>
      </c>
      <c r="D11603" s="126" t="s">
        <v>4022</v>
      </c>
      <c r="E11603" s="126" t="s">
        <v>288</v>
      </c>
      <c r="F11603" s="126" t="s">
        <v>491</v>
      </c>
      <c r="G11603" s="126" t="s">
        <v>417</v>
      </c>
      <c r="H11603" s="126" t="s">
        <v>126</v>
      </c>
      <c r="I11603" s="126" t="s">
        <v>418</v>
      </c>
      <c r="J11603" s="126" t="s">
        <v>930</v>
      </c>
      <c r="K11603" s="126" t="s">
        <v>504</v>
      </c>
      <c r="L11603" s="126" t="s">
        <v>931</v>
      </c>
      <c r="M11603" s="130">
        <v>890.54</v>
      </c>
      <c r="N11603" s="126" t="s">
        <v>290</v>
      </c>
      <c r="O11603" s="126" t="s">
        <v>1311</v>
      </c>
      <c r="P11603" s="130">
        <v>0</v>
      </c>
      <c r="S11603" s="130">
        <v>0</v>
      </c>
      <c r="V11603" s="130">
        <v>989.49</v>
      </c>
      <c r="X11603" s="126" t="s">
        <v>1312</v>
      </c>
      <c r="Y11603" s="126" t="s">
        <v>517</v>
      </c>
      <c r="Z11603" s="127" t="s">
        <v>309</v>
      </c>
      <c r="AA11603" s="128">
        <v>1</v>
      </c>
      <c r="AB11603" s="128">
        <v>60</v>
      </c>
      <c r="AD11603" s="126" t="s">
        <v>18509</v>
      </c>
      <c r="AG11603" s="127"/>
      <c r="AI11603" s="127"/>
    </row>
    <row r="11604" spans="1:35" ht="14.85" customHeight="1">
      <c r="A11604" s="130">
        <v>5014997</v>
      </c>
      <c r="B11604" s="126" t="s">
        <v>413</v>
      </c>
      <c r="C11604" s="126" t="s">
        <v>21344</v>
      </c>
      <c r="D11604" s="126" t="s">
        <v>4022</v>
      </c>
      <c r="E11604" s="126" t="s">
        <v>288</v>
      </c>
      <c r="F11604" s="126" t="s">
        <v>491</v>
      </c>
      <c r="G11604" s="126" t="s">
        <v>417</v>
      </c>
      <c r="H11604" s="126" t="s">
        <v>126</v>
      </c>
      <c r="I11604" s="126" t="s">
        <v>418</v>
      </c>
      <c r="J11604" s="126" t="s">
        <v>930</v>
      </c>
      <c r="K11604" s="126" t="s">
        <v>504</v>
      </c>
      <c r="L11604" s="126" t="s">
        <v>931</v>
      </c>
      <c r="M11604" s="130">
        <v>3063.43</v>
      </c>
      <c r="N11604" s="126" t="s">
        <v>290</v>
      </c>
      <c r="O11604" s="126" t="s">
        <v>1311</v>
      </c>
      <c r="P11604" s="130">
        <v>0</v>
      </c>
      <c r="S11604" s="130">
        <v>0</v>
      </c>
      <c r="V11604" s="130">
        <v>3403.82</v>
      </c>
      <c r="X11604" s="126" t="s">
        <v>1312</v>
      </c>
      <c r="Y11604" s="126" t="s">
        <v>517</v>
      </c>
      <c r="Z11604" s="127" t="s">
        <v>309</v>
      </c>
      <c r="AA11604" s="128">
        <v>1</v>
      </c>
      <c r="AB11604" s="128">
        <v>60</v>
      </c>
      <c r="AD11604" s="126" t="s">
        <v>18509</v>
      </c>
      <c r="AG11604" s="127"/>
      <c r="AI11604" s="127"/>
    </row>
    <row r="11605" spans="1:35" ht="14.85" customHeight="1">
      <c r="A11605" s="130">
        <v>5014995</v>
      </c>
      <c r="B11605" s="126" t="s">
        <v>413</v>
      </c>
      <c r="C11605" s="126" t="s">
        <v>22427</v>
      </c>
      <c r="D11605" s="126" t="s">
        <v>4022</v>
      </c>
      <c r="E11605" s="126" t="s">
        <v>288</v>
      </c>
      <c r="F11605" s="126" t="s">
        <v>491</v>
      </c>
      <c r="G11605" s="126" t="s">
        <v>417</v>
      </c>
      <c r="H11605" s="126" t="s">
        <v>126</v>
      </c>
      <c r="I11605" s="126" t="s">
        <v>418</v>
      </c>
      <c r="J11605" s="126" t="s">
        <v>930</v>
      </c>
      <c r="K11605" s="126" t="s">
        <v>504</v>
      </c>
      <c r="L11605" s="126" t="s">
        <v>931</v>
      </c>
      <c r="M11605" s="130">
        <v>865.11</v>
      </c>
      <c r="N11605" s="126" t="s">
        <v>290</v>
      </c>
      <c r="O11605" s="126" t="s">
        <v>1311</v>
      </c>
      <c r="P11605" s="130">
        <v>0</v>
      </c>
      <c r="S11605" s="130">
        <v>0</v>
      </c>
      <c r="V11605" s="130">
        <v>961.24</v>
      </c>
      <c r="X11605" s="126" t="s">
        <v>1312</v>
      </c>
      <c r="Y11605" s="126" t="s">
        <v>517</v>
      </c>
      <c r="Z11605" s="127" t="s">
        <v>309</v>
      </c>
      <c r="AA11605" s="128">
        <v>1</v>
      </c>
      <c r="AB11605" s="128">
        <v>60</v>
      </c>
      <c r="AD11605" s="126" t="s">
        <v>18509</v>
      </c>
      <c r="AG11605" s="127"/>
      <c r="AI11605" s="127"/>
    </row>
    <row r="11606" spans="1:35" ht="14.85" customHeight="1">
      <c r="A11606" s="130">
        <v>5014994</v>
      </c>
      <c r="B11606" s="126" t="s">
        <v>413</v>
      </c>
      <c r="C11606" s="126" t="s">
        <v>21347</v>
      </c>
      <c r="D11606" s="126" t="s">
        <v>4022</v>
      </c>
      <c r="E11606" s="126" t="s">
        <v>288</v>
      </c>
      <c r="F11606" s="126" t="s">
        <v>491</v>
      </c>
      <c r="G11606" s="126" t="s">
        <v>417</v>
      </c>
      <c r="H11606" s="126" t="s">
        <v>126</v>
      </c>
      <c r="I11606" s="126" t="s">
        <v>418</v>
      </c>
      <c r="J11606" s="126" t="s">
        <v>930</v>
      </c>
      <c r="K11606" s="126" t="s">
        <v>504</v>
      </c>
      <c r="L11606" s="126" t="s">
        <v>931</v>
      </c>
      <c r="M11606" s="130">
        <v>1814.4</v>
      </c>
      <c r="N11606" s="126" t="s">
        <v>290</v>
      </c>
      <c r="O11606" s="126" t="s">
        <v>1311</v>
      </c>
      <c r="P11606" s="130">
        <v>0</v>
      </c>
      <c r="S11606" s="130">
        <v>0</v>
      </c>
      <c r="V11606" s="130">
        <v>2016</v>
      </c>
      <c r="X11606" s="126" t="s">
        <v>1312</v>
      </c>
      <c r="Y11606" s="126" t="s">
        <v>517</v>
      </c>
      <c r="Z11606" s="127" t="s">
        <v>309</v>
      </c>
      <c r="AA11606" s="128">
        <v>1</v>
      </c>
      <c r="AB11606" s="128">
        <v>60</v>
      </c>
      <c r="AD11606" s="126" t="s">
        <v>18509</v>
      </c>
      <c r="AG11606" s="127"/>
      <c r="AI11606" s="127"/>
    </row>
    <row r="11607" spans="1:35" ht="14.85" customHeight="1">
      <c r="A11607" s="130">
        <v>5015080</v>
      </c>
      <c r="B11607" s="126" t="s">
        <v>413</v>
      </c>
      <c r="C11607" s="126" t="s">
        <v>22428</v>
      </c>
      <c r="D11607" s="126" t="s">
        <v>22429</v>
      </c>
      <c r="E11607" s="126" t="s">
        <v>288</v>
      </c>
      <c r="F11607" s="126" t="s">
        <v>555</v>
      </c>
      <c r="G11607" s="126" t="s">
        <v>1552</v>
      </c>
      <c r="H11607" s="126" t="s">
        <v>126</v>
      </c>
      <c r="I11607" s="126" t="s">
        <v>418</v>
      </c>
      <c r="J11607" s="126" t="s">
        <v>908</v>
      </c>
      <c r="K11607" s="126" t="s">
        <v>443</v>
      </c>
      <c r="L11607" s="126" t="s">
        <v>909</v>
      </c>
      <c r="M11607" s="130">
        <v>410.2</v>
      </c>
      <c r="O11607" s="126" t="s">
        <v>560</v>
      </c>
      <c r="P11607" s="130">
        <v>458.46</v>
      </c>
      <c r="R11607" s="126" t="s">
        <v>560</v>
      </c>
      <c r="S11607" s="130">
        <v>472.93</v>
      </c>
      <c r="U11607" s="126" t="s">
        <v>560</v>
      </c>
      <c r="V11607" s="130">
        <v>482.59</v>
      </c>
      <c r="X11607" s="126" t="s">
        <v>561</v>
      </c>
      <c r="Z11607" s="127"/>
      <c r="AA11607" s="128">
        <v>150</v>
      </c>
      <c r="AB11607" s="128"/>
      <c r="AD11607" s="126" t="s">
        <v>18509</v>
      </c>
      <c r="AG11607" s="127"/>
      <c r="AI11607" s="127"/>
    </row>
    <row r="11608" spans="1:35" ht="14.85" customHeight="1">
      <c r="A11608" s="130">
        <v>4000132</v>
      </c>
      <c r="B11608" s="126" t="s">
        <v>22430</v>
      </c>
      <c r="C11608" s="126" t="s">
        <v>373</v>
      </c>
      <c r="D11608" s="126" t="s">
        <v>22431</v>
      </c>
      <c r="E11608" s="126" t="s">
        <v>288</v>
      </c>
      <c r="F11608" s="126" t="s">
        <v>364</v>
      </c>
      <c r="I11608" s="126" t="s">
        <v>126</v>
      </c>
      <c r="M11608" s="130">
        <v>487.2</v>
      </c>
      <c r="O11608" s="126" t="s">
        <v>486</v>
      </c>
      <c r="P11608" s="130">
        <v>0</v>
      </c>
      <c r="S11608" s="130">
        <v>0</v>
      </c>
      <c r="V11608" s="127"/>
      <c r="Z11608" s="127"/>
      <c r="AA11608" s="128"/>
      <c r="AB11608" s="128">
        <v>12</v>
      </c>
      <c r="AC11608" s="126" t="s">
        <v>366</v>
      </c>
      <c r="AD11608" s="126" t="s">
        <v>292</v>
      </c>
      <c r="AG11608" s="127"/>
      <c r="AI11608" s="127"/>
    </row>
    <row r="11609" spans="1:35" ht="14.85" customHeight="1">
      <c r="A11609" s="130">
        <v>5015079</v>
      </c>
      <c r="B11609" s="126" t="s">
        <v>413</v>
      </c>
      <c r="C11609" s="126" t="s">
        <v>22432</v>
      </c>
      <c r="D11609" s="126" t="s">
        <v>22433</v>
      </c>
      <c r="E11609" s="126" t="s">
        <v>288</v>
      </c>
      <c r="F11609" s="126" t="s">
        <v>555</v>
      </c>
      <c r="G11609" s="126" t="s">
        <v>3788</v>
      </c>
      <c r="H11609" s="126" t="s">
        <v>126</v>
      </c>
      <c r="I11609" s="126" t="s">
        <v>418</v>
      </c>
      <c r="J11609" s="126" t="s">
        <v>908</v>
      </c>
      <c r="K11609" s="126" t="s">
        <v>443</v>
      </c>
      <c r="L11609" s="126" t="s">
        <v>909</v>
      </c>
      <c r="M11609" s="130">
        <v>430.72</v>
      </c>
      <c r="O11609" s="126" t="s">
        <v>560</v>
      </c>
      <c r="P11609" s="130">
        <v>481.39</v>
      </c>
      <c r="R11609" s="126" t="s">
        <v>560</v>
      </c>
      <c r="S11609" s="130">
        <v>496.59</v>
      </c>
      <c r="U11609" s="126" t="s">
        <v>560</v>
      </c>
      <c r="V11609" s="130">
        <v>506.73</v>
      </c>
      <c r="X11609" s="126" t="s">
        <v>561</v>
      </c>
      <c r="Z11609" s="127"/>
      <c r="AA11609" s="128">
        <v>150</v>
      </c>
      <c r="AB11609" s="128"/>
      <c r="AD11609" s="126" t="s">
        <v>18509</v>
      </c>
      <c r="AG11609" s="127"/>
      <c r="AI11609" s="127"/>
    </row>
    <row r="11610" spans="1:35" ht="14.85" customHeight="1">
      <c r="A11610" s="130">
        <v>5015076</v>
      </c>
      <c r="B11610" s="126" t="s">
        <v>413</v>
      </c>
      <c r="C11610" s="126" t="s">
        <v>22434</v>
      </c>
      <c r="D11610" s="126" t="s">
        <v>22435</v>
      </c>
      <c r="E11610" s="126" t="s">
        <v>288</v>
      </c>
      <c r="F11610" s="126" t="s">
        <v>491</v>
      </c>
      <c r="G11610" s="126" t="s">
        <v>417</v>
      </c>
      <c r="H11610" s="126" t="s">
        <v>126</v>
      </c>
      <c r="I11610" s="126" t="s">
        <v>418</v>
      </c>
      <c r="J11610" s="126" t="s">
        <v>2051</v>
      </c>
      <c r="K11610" s="126" t="s">
        <v>567</v>
      </c>
      <c r="L11610" s="126" t="s">
        <v>2045</v>
      </c>
      <c r="M11610" s="130">
        <v>29217.439999999999</v>
      </c>
      <c r="N11610" s="126" t="s">
        <v>290</v>
      </c>
      <c r="O11610" s="126" t="s">
        <v>506</v>
      </c>
      <c r="P11610" s="130">
        <v>0</v>
      </c>
      <c r="S11610" s="130">
        <v>0</v>
      </c>
      <c r="V11610" s="130">
        <v>57120</v>
      </c>
      <c r="X11610" s="126" t="s">
        <v>2018</v>
      </c>
      <c r="Z11610" s="127"/>
      <c r="AA11610" s="128">
        <v>1</v>
      </c>
      <c r="AB11610" s="128">
        <v>36</v>
      </c>
      <c r="AD11610" s="126" t="s">
        <v>18509</v>
      </c>
      <c r="AG11610" s="127"/>
      <c r="AI11610" s="127"/>
    </row>
    <row r="11611" spans="1:35" ht="14.85" customHeight="1">
      <c r="A11611" s="130">
        <v>5015043</v>
      </c>
      <c r="B11611" s="126" t="s">
        <v>413</v>
      </c>
      <c r="C11611" s="126" t="s">
        <v>22436</v>
      </c>
      <c r="D11611" s="126" t="s">
        <v>22437</v>
      </c>
      <c r="E11611" s="126" t="s">
        <v>288</v>
      </c>
      <c r="F11611" s="126" t="s">
        <v>416</v>
      </c>
      <c r="G11611" s="126" t="s">
        <v>417</v>
      </c>
      <c r="H11611" s="126" t="s">
        <v>126</v>
      </c>
      <c r="I11611" s="126" t="s">
        <v>126</v>
      </c>
      <c r="J11611" s="126" t="s">
        <v>6346</v>
      </c>
      <c r="K11611" s="126" t="s">
        <v>504</v>
      </c>
      <c r="L11611" s="126" t="s">
        <v>6347</v>
      </c>
      <c r="M11611" s="130">
        <v>3116.96</v>
      </c>
      <c r="O11611" s="126" t="s">
        <v>422</v>
      </c>
      <c r="P11611" s="130">
        <v>0</v>
      </c>
      <c r="S11611" s="130">
        <v>0</v>
      </c>
      <c r="V11611" s="130">
        <v>3550.85</v>
      </c>
      <c r="X11611" s="126" t="s">
        <v>949</v>
      </c>
      <c r="Z11611" s="127"/>
      <c r="AA11611" s="128">
        <v>1</v>
      </c>
      <c r="AB11611" s="128">
        <v>12</v>
      </c>
      <c r="AD11611" s="126" t="s">
        <v>18509</v>
      </c>
      <c r="AG11611" s="127"/>
      <c r="AI11611" s="127"/>
    </row>
    <row r="11612" spans="1:35" ht="14.85" customHeight="1">
      <c r="A11612" s="130">
        <v>5001560</v>
      </c>
      <c r="B11612" s="126" t="s">
        <v>22438</v>
      </c>
      <c r="C11612" s="126" t="s">
        <v>22439</v>
      </c>
      <c r="D11612" s="126" t="s">
        <v>2771</v>
      </c>
      <c r="E11612" s="126" t="s">
        <v>288</v>
      </c>
      <c r="F11612" s="126" t="s">
        <v>364</v>
      </c>
      <c r="G11612" s="126" t="s">
        <v>417</v>
      </c>
      <c r="H11612" s="126" t="s">
        <v>126</v>
      </c>
      <c r="I11612" s="126" t="s">
        <v>126</v>
      </c>
      <c r="J11612" s="126" t="s">
        <v>484</v>
      </c>
      <c r="K11612" s="126" t="s">
        <v>443</v>
      </c>
      <c r="L11612" s="126" t="s">
        <v>485</v>
      </c>
      <c r="M11612" s="130">
        <v>6817.44</v>
      </c>
      <c r="O11612" s="126" t="s">
        <v>365</v>
      </c>
      <c r="P11612" s="130">
        <v>0</v>
      </c>
      <c r="S11612" s="130">
        <v>0</v>
      </c>
      <c r="V11612" s="130">
        <v>22302.58</v>
      </c>
      <c r="X11612" s="126" t="s">
        <v>510</v>
      </c>
      <c r="Z11612" s="127"/>
      <c r="AA11612" s="128">
        <v>2</v>
      </c>
      <c r="AB11612" s="128">
        <v>60</v>
      </c>
      <c r="AC11612" s="126" t="s">
        <v>366</v>
      </c>
      <c r="AD11612" s="126" t="s">
        <v>562</v>
      </c>
      <c r="AG11612" s="127"/>
      <c r="AI11612" s="127"/>
    </row>
    <row r="11613" spans="1:35" ht="14.85" customHeight="1">
      <c r="A11613" s="130">
        <v>5001559</v>
      </c>
      <c r="B11613" s="126" t="s">
        <v>22438</v>
      </c>
      <c r="C11613" s="126" t="s">
        <v>22439</v>
      </c>
      <c r="D11613" s="126" t="s">
        <v>2771</v>
      </c>
      <c r="E11613" s="126" t="s">
        <v>288</v>
      </c>
      <c r="F11613" s="126" t="s">
        <v>364</v>
      </c>
      <c r="G11613" s="126" t="s">
        <v>417</v>
      </c>
      <c r="H11613" s="126" t="s">
        <v>126</v>
      </c>
      <c r="I11613" s="126" t="s">
        <v>126</v>
      </c>
      <c r="J11613" s="126" t="s">
        <v>484</v>
      </c>
      <c r="K11613" s="126" t="s">
        <v>443</v>
      </c>
      <c r="L11613" s="126" t="s">
        <v>485</v>
      </c>
      <c r="M11613" s="130">
        <v>6817.44</v>
      </c>
      <c r="O11613" s="126" t="s">
        <v>365</v>
      </c>
      <c r="P11613" s="130">
        <v>0</v>
      </c>
      <c r="S11613" s="130">
        <v>0</v>
      </c>
      <c r="V11613" s="130">
        <v>22302.58</v>
      </c>
      <c r="X11613" s="126" t="s">
        <v>469</v>
      </c>
      <c r="Z11613" s="127"/>
      <c r="AA11613" s="128">
        <v>1</v>
      </c>
      <c r="AB11613" s="128">
        <v>60</v>
      </c>
      <c r="AC11613" s="126" t="s">
        <v>366</v>
      </c>
      <c r="AD11613" s="126" t="s">
        <v>562</v>
      </c>
      <c r="AG11613" s="127"/>
      <c r="AI11613" s="127"/>
    </row>
    <row r="11614" spans="1:35" ht="14.85" customHeight="1">
      <c r="A11614" s="130">
        <v>5001558</v>
      </c>
      <c r="B11614" s="126" t="s">
        <v>22440</v>
      </c>
      <c r="C11614" s="126" t="s">
        <v>22441</v>
      </c>
      <c r="D11614" s="126" t="s">
        <v>22442</v>
      </c>
      <c r="E11614" s="126" t="s">
        <v>288</v>
      </c>
      <c r="F11614" s="126" t="s">
        <v>364</v>
      </c>
      <c r="G11614" s="126" t="s">
        <v>417</v>
      </c>
      <c r="H11614" s="126" t="s">
        <v>126</v>
      </c>
      <c r="I11614" s="126" t="s">
        <v>126</v>
      </c>
      <c r="J11614" s="126" t="s">
        <v>484</v>
      </c>
      <c r="K11614" s="126" t="s">
        <v>443</v>
      </c>
      <c r="L11614" s="126" t="s">
        <v>485</v>
      </c>
      <c r="M11614" s="130">
        <v>6817.44</v>
      </c>
      <c r="O11614" s="126" t="s">
        <v>365</v>
      </c>
      <c r="P11614" s="130">
        <v>0</v>
      </c>
      <c r="S11614" s="130">
        <v>0</v>
      </c>
      <c r="V11614" s="130">
        <v>22302.58</v>
      </c>
      <c r="X11614" s="126" t="s">
        <v>510</v>
      </c>
      <c r="Z11614" s="127"/>
      <c r="AA11614" s="128">
        <v>2</v>
      </c>
      <c r="AB11614" s="128">
        <v>60</v>
      </c>
      <c r="AC11614" s="126" t="s">
        <v>366</v>
      </c>
      <c r="AD11614" s="126" t="s">
        <v>562</v>
      </c>
      <c r="AG11614" s="127"/>
      <c r="AI11614" s="127"/>
    </row>
    <row r="11615" spans="1:35" ht="14.85" customHeight="1">
      <c r="A11615" s="130">
        <v>5015656</v>
      </c>
      <c r="B11615" s="126" t="s">
        <v>413</v>
      </c>
      <c r="C11615" s="126" t="s">
        <v>22443</v>
      </c>
      <c r="D11615" s="126" t="s">
        <v>20786</v>
      </c>
      <c r="E11615" s="126" t="s">
        <v>288</v>
      </c>
      <c r="F11615" s="126" t="s">
        <v>364</v>
      </c>
      <c r="G11615" s="126" t="s">
        <v>417</v>
      </c>
      <c r="H11615" s="126" t="s">
        <v>126</v>
      </c>
      <c r="I11615" s="126" t="s">
        <v>418</v>
      </c>
      <c r="J11615" s="126" t="s">
        <v>484</v>
      </c>
      <c r="K11615" s="126" t="s">
        <v>443</v>
      </c>
      <c r="L11615" s="126" t="s">
        <v>485</v>
      </c>
      <c r="M11615" s="130">
        <v>9739.52</v>
      </c>
      <c r="O11615" s="126" t="s">
        <v>486</v>
      </c>
      <c r="P11615" s="130">
        <v>0</v>
      </c>
      <c r="S11615" s="130">
        <v>0</v>
      </c>
      <c r="V11615" s="130">
        <v>18480</v>
      </c>
      <c r="X11615" s="126" t="s">
        <v>487</v>
      </c>
      <c r="Z11615" s="127"/>
      <c r="AA11615" s="128">
        <v>1</v>
      </c>
      <c r="AB11615" s="128">
        <v>60</v>
      </c>
      <c r="AC11615" s="126" t="s">
        <v>366</v>
      </c>
      <c r="AD11615" s="126" t="s">
        <v>19017</v>
      </c>
      <c r="AG11615" s="127"/>
      <c r="AI11615" s="127"/>
    </row>
    <row r="11616" spans="1:35" ht="14.85" customHeight="1">
      <c r="A11616" s="130">
        <v>5015652</v>
      </c>
      <c r="B11616" s="126" t="s">
        <v>413</v>
      </c>
      <c r="C11616" s="126" t="s">
        <v>22444</v>
      </c>
      <c r="D11616" s="126" t="s">
        <v>20786</v>
      </c>
      <c r="E11616" s="126" t="s">
        <v>288</v>
      </c>
      <c r="F11616" s="126" t="s">
        <v>364</v>
      </c>
      <c r="G11616" s="126" t="s">
        <v>417</v>
      </c>
      <c r="H11616" s="126" t="s">
        <v>126</v>
      </c>
      <c r="I11616" s="126" t="s">
        <v>418</v>
      </c>
      <c r="J11616" s="126" t="s">
        <v>484</v>
      </c>
      <c r="K11616" s="126" t="s">
        <v>443</v>
      </c>
      <c r="L11616" s="126" t="s">
        <v>485</v>
      </c>
      <c r="M11616" s="130">
        <v>9739.52</v>
      </c>
      <c r="O11616" s="126" t="s">
        <v>486</v>
      </c>
      <c r="P11616" s="130">
        <v>0</v>
      </c>
      <c r="S11616" s="130">
        <v>0</v>
      </c>
      <c r="V11616" s="130">
        <v>18480</v>
      </c>
      <c r="X11616" s="126" t="s">
        <v>487</v>
      </c>
      <c r="Z11616" s="127"/>
      <c r="AA11616" s="128">
        <v>1</v>
      </c>
      <c r="AB11616" s="128">
        <v>60</v>
      </c>
      <c r="AC11616" s="126" t="s">
        <v>366</v>
      </c>
      <c r="AD11616" s="126" t="s">
        <v>19017</v>
      </c>
      <c r="AG11616" s="127"/>
      <c r="AI11616" s="127"/>
    </row>
    <row r="11617" spans="1:35" ht="14.85" customHeight="1">
      <c r="A11617" s="130">
        <v>5015653</v>
      </c>
      <c r="B11617" s="126" t="s">
        <v>413</v>
      </c>
      <c r="C11617" s="126" t="s">
        <v>22444</v>
      </c>
      <c r="D11617" s="126" t="s">
        <v>20786</v>
      </c>
      <c r="E11617" s="126" t="s">
        <v>288</v>
      </c>
      <c r="F11617" s="126" t="s">
        <v>364</v>
      </c>
      <c r="G11617" s="126" t="s">
        <v>417</v>
      </c>
      <c r="H11617" s="126" t="s">
        <v>126</v>
      </c>
      <c r="I11617" s="126" t="s">
        <v>418</v>
      </c>
      <c r="J11617" s="126" t="s">
        <v>484</v>
      </c>
      <c r="K11617" s="126" t="s">
        <v>443</v>
      </c>
      <c r="L11617" s="126" t="s">
        <v>485</v>
      </c>
      <c r="M11617" s="130">
        <v>9739.52</v>
      </c>
      <c r="O11617" s="126" t="s">
        <v>486</v>
      </c>
      <c r="P11617" s="130">
        <v>0</v>
      </c>
      <c r="S11617" s="130">
        <v>0</v>
      </c>
      <c r="V11617" s="130">
        <v>18480</v>
      </c>
      <c r="X11617" s="126" t="s">
        <v>549</v>
      </c>
      <c r="Z11617" s="127"/>
      <c r="AA11617" s="128">
        <v>2</v>
      </c>
      <c r="AB11617" s="128">
        <v>60</v>
      </c>
      <c r="AC11617" s="126" t="s">
        <v>366</v>
      </c>
      <c r="AD11617" s="126" t="s">
        <v>19017</v>
      </c>
      <c r="AG11617" s="127"/>
      <c r="AI11617" s="127"/>
    </row>
    <row r="11618" spans="1:35" ht="14.85" customHeight="1">
      <c r="A11618" s="130">
        <v>5015336</v>
      </c>
      <c r="B11618" s="126" t="s">
        <v>413</v>
      </c>
      <c r="C11618" s="126" t="s">
        <v>22445</v>
      </c>
      <c r="D11618" s="126" t="s">
        <v>929</v>
      </c>
      <c r="E11618" s="126" t="s">
        <v>288</v>
      </c>
      <c r="F11618" s="126" t="s">
        <v>491</v>
      </c>
      <c r="G11618" s="126" t="s">
        <v>417</v>
      </c>
      <c r="H11618" s="126" t="s">
        <v>126</v>
      </c>
      <c r="I11618" s="126" t="s">
        <v>418</v>
      </c>
      <c r="J11618" s="126" t="s">
        <v>930</v>
      </c>
      <c r="K11618" s="126" t="s">
        <v>504</v>
      </c>
      <c r="L11618" s="126" t="s">
        <v>931</v>
      </c>
      <c r="M11618" s="130">
        <v>1592.08</v>
      </c>
      <c r="N11618" s="126" t="s">
        <v>290</v>
      </c>
      <c r="O11618" s="126" t="s">
        <v>844</v>
      </c>
      <c r="P11618" s="130">
        <v>0</v>
      </c>
      <c r="S11618" s="130">
        <v>0</v>
      </c>
      <c r="V11618" s="130">
        <v>1768.98</v>
      </c>
      <c r="X11618" s="126" t="s">
        <v>845</v>
      </c>
      <c r="Y11618" s="126" t="s">
        <v>517</v>
      </c>
      <c r="Z11618" s="127" t="s">
        <v>309</v>
      </c>
      <c r="AA11618" s="128">
        <v>1</v>
      </c>
      <c r="AB11618" s="128">
        <v>84</v>
      </c>
      <c r="AD11618" s="126" t="s">
        <v>18905</v>
      </c>
      <c r="AG11618" s="127"/>
      <c r="AI11618" s="127"/>
    </row>
    <row r="11619" spans="1:35" ht="14.85" customHeight="1">
      <c r="A11619" s="130">
        <v>5015338</v>
      </c>
      <c r="B11619" s="126" t="s">
        <v>413</v>
      </c>
      <c r="C11619" s="126" t="s">
        <v>22446</v>
      </c>
      <c r="D11619" s="126" t="s">
        <v>929</v>
      </c>
      <c r="E11619" s="126" t="s">
        <v>288</v>
      </c>
      <c r="F11619" s="126" t="s">
        <v>491</v>
      </c>
      <c r="G11619" s="126" t="s">
        <v>417</v>
      </c>
      <c r="H11619" s="126" t="s">
        <v>126</v>
      </c>
      <c r="I11619" s="126" t="s">
        <v>418</v>
      </c>
      <c r="J11619" s="126" t="s">
        <v>930</v>
      </c>
      <c r="K11619" s="126" t="s">
        <v>504</v>
      </c>
      <c r="L11619" s="126" t="s">
        <v>931</v>
      </c>
      <c r="M11619" s="130">
        <v>3049.4</v>
      </c>
      <c r="N11619" s="126" t="s">
        <v>290</v>
      </c>
      <c r="O11619" s="126" t="s">
        <v>844</v>
      </c>
      <c r="P11619" s="130">
        <v>0</v>
      </c>
      <c r="S11619" s="130">
        <v>0</v>
      </c>
      <c r="V11619" s="130">
        <v>3388.23</v>
      </c>
      <c r="X11619" s="126" t="s">
        <v>845</v>
      </c>
      <c r="Y11619" s="126" t="s">
        <v>517</v>
      </c>
      <c r="Z11619" s="127" t="s">
        <v>309</v>
      </c>
      <c r="AA11619" s="128">
        <v>1</v>
      </c>
      <c r="AB11619" s="128">
        <v>84</v>
      </c>
      <c r="AD11619" s="126" t="s">
        <v>18905</v>
      </c>
      <c r="AG11619" s="127"/>
      <c r="AI11619" s="127"/>
    </row>
    <row r="11620" spans="1:35" ht="14.85" customHeight="1">
      <c r="A11620" s="130">
        <v>5015327</v>
      </c>
      <c r="B11620" s="126" t="s">
        <v>413</v>
      </c>
      <c r="C11620" s="126" t="s">
        <v>22447</v>
      </c>
      <c r="D11620" s="126" t="s">
        <v>22448</v>
      </c>
      <c r="E11620" s="126" t="s">
        <v>288</v>
      </c>
      <c r="F11620" s="126" t="s">
        <v>753</v>
      </c>
      <c r="G11620" s="126" t="s">
        <v>22449</v>
      </c>
      <c r="H11620" s="126" t="s">
        <v>524</v>
      </c>
      <c r="I11620" s="126" t="s">
        <v>418</v>
      </c>
      <c r="J11620" s="126" t="s">
        <v>813</v>
      </c>
      <c r="K11620" s="126" t="s">
        <v>504</v>
      </c>
      <c r="L11620" s="126" t="s">
        <v>559</v>
      </c>
      <c r="M11620" s="130">
        <v>163.07</v>
      </c>
      <c r="O11620" s="126" t="s">
        <v>20405</v>
      </c>
      <c r="P11620" s="130">
        <v>0</v>
      </c>
      <c r="S11620" s="130">
        <v>0</v>
      </c>
      <c r="V11620" s="130">
        <v>163.07</v>
      </c>
      <c r="X11620" s="126" t="s">
        <v>21332</v>
      </c>
      <c r="Z11620" s="127"/>
      <c r="AA11620" s="128"/>
      <c r="AB11620" s="128"/>
      <c r="AD11620" s="126" t="s">
        <v>18905</v>
      </c>
      <c r="AG11620" s="127"/>
      <c r="AI11620" s="127"/>
    </row>
    <row r="11621" spans="1:35" ht="14.85" customHeight="1">
      <c r="A11621" s="130">
        <v>5015214</v>
      </c>
      <c r="B11621" s="126" t="s">
        <v>413</v>
      </c>
      <c r="C11621" s="126" t="s">
        <v>22450</v>
      </c>
      <c r="D11621" s="126" t="s">
        <v>22451</v>
      </c>
      <c r="E11621" s="126" t="s">
        <v>288</v>
      </c>
      <c r="F11621" s="126" t="s">
        <v>522</v>
      </c>
      <c r="G11621" s="126" t="s">
        <v>9519</v>
      </c>
      <c r="H11621" s="126" t="s">
        <v>524</v>
      </c>
      <c r="I11621" s="126" t="s">
        <v>418</v>
      </c>
      <c r="J11621" s="126" t="s">
        <v>813</v>
      </c>
      <c r="K11621" s="126" t="s">
        <v>504</v>
      </c>
      <c r="L11621" s="126" t="s">
        <v>559</v>
      </c>
      <c r="M11621" s="130">
        <v>45.35</v>
      </c>
      <c r="O11621" s="126" t="s">
        <v>528</v>
      </c>
      <c r="P11621" s="130">
        <v>0</v>
      </c>
      <c r="S11621" s="130">
        <v>0</v>
      </c>
      <c r="V11621" s="130">
        <v>168</v>
      </c>
      <c r="X11621" s="126" t="s">
        <v>3250</v>
      </c>
      <c r="Z11621" s="127"/>
      <c r="AA11621" s="128"/>
      <c r="AB11621" s="128"/>
      <c r="AD11621" s="126" t="s">
        <v>18905</v>
      </c>
      <c r="AG11621" s="127"/>
      <c r="AI11621" s="127"/>
    </row>
    <row r="11622" spans="1:35" ht="14.85" customHeight="1">
      <c r="A11622" s="130">
        <v>5015319</v>
      </c>
      <c r="B11622" s="126" t="s">
        <v>413</v>
      </c>
      <c r="C11622" s="126" t="s">
        <v>22452</v>
      </c>
      <c r="D11622" s="126" t="s">
        <v>22453</v>
      </c>
      <c r="E11622" s="126" t="s">
        <v>288</v>
      </c>
      <c r="F11622" s="126" t="s">
        <v>555</v>
      </c>
      <c r="G11622" s="126" t="s">
        <v>866</v>
      </c>
      <c r="H11622" s="126" t="s">
        <v>126</v>
      </c>
      <c r="I11622" s="126" t="s">
        <v>418</v>
      </c>
      <c r="J11622" s="126" t="s">
        <v>20796</v>
      </c>
      <c r="K11622" s="126" t="s">
        <v>984</v>
      </c>
      <c r="L11622" s="126" t="s">
        <v>20797</v>
      </c>
      <c r="M11622" s="130">
        <v>118.26</v>
      </c>
      <c r="O11622" s="126" t="s">
        <v>560</v>
      </c>
      <c r="P11622" s="130">
        <v>132.16999999999999</v>
      </c>
      <c r="R11622" s="126" t="s">
        <v>560</v>
      </c>
      <c r="S11622" s="130">
        <v>136.34</v>
      </c>
      <c r="U11622" s="126" t="s">
        <v>560</v>
      </c>
      <c r="V11622" s="130">
        <v>139.13</v>
      </c>
      <c r="X11622" s="126" t="s">
        <v>561</v>
      </c>
      <c r="Z11622" s="127"/>
      <c r="AA11622" s="128">
        <v>150</v>
      </c>
      <c r="AB11622" s="128"/>
      <c r="AD11622" s="126" t="s">
        <v>18905</v>
      </c>
      <c r="AG11622" s="127"/>
      <c r="AI11622" s="127"/>
    </row>
    <row r="11623" spans="1:35" ht="14.85" customHeight="1">
      <c r="A11623" s="130">
        <v>5015321</v>
      </c>
      <c r="B11623" s="126" t="s">
        <v>413</v>
      </c>
      <c r="C11623" s="126" t="s">
        <v>21329</v>
      </c>
      <c r="D11623" s="126" t="s">
        <v>22454</v>
      </c>
      <c r="E11623" s="126" t="s">
        <v>288</v>
      </c>
      <c r="F11623" s="126" t="s">
        <v>753</v>
      </c>
      <c r="G11623" s="126" t="s">
        <v>8814</v>
      </c>
      <c r="H11623" s="126" t="s">
        <v>524</v>
      </c>
      <c r="I11623" s="126" t="s">
        <v>418</v>
      </c>
      <c r="J11623" s="126" t="s">
        <v>813</v>
      </c>
      <c r="K11623" s="126" t="s">
        <v>504</v>
      </c>
      <c r="L11623" s="126" t="s">
        <v>559</v>
      </c>
      <c r="M11623" s="130">
        <v>873.6</v>
      </c>
      <c r="O11623" s="126" t="s">
        <v>20405</v>
      </c>
      <c r="P11623" s="130">
        <v>0</v>
      </c>
      <c r="S11623" s="130">
        <v>0</v>
      </c>
      <c r="V11623" s="130">
        <v>873.6</v>
      </c>
      <c r="X11623" s="126" t="s">
        <v>21332</v>
      </c>
      <c r="Z11623" s="127"/>
      <c r="AA11623" s="128"/>
      <c r="AB11623" s="128"/>
      <c r="AD11623" s="126" t="s">
        <v>18905</v>
      </c>
      <c r="AG11623" s="127"/>
      <c r="AI11623" s="127"/>
    </row>
    <row r="11624" spans="1:35" ht="14.85" customHeight="1">
      <c r="A11624" s="130">
        <v>5011066</v>
      </c>
      <c r="B11624" s="126" t="s">
        <v>413</v>
      </c>
      <c r="C11624" s="126" t="s">
        <v>22455</v>
      </c>
      <c r="D11624" s="126" t="s">
        <v>3170</v>
      </c>
      <c r="E11624" s="126" t="s">
        <v>288</v>
      </c>
      <c r="F11624" s="126" t="s">
        <v>555</v>
      </c>
      <c r="G11624" s="126" t="s">
        <v>1221</v>
      </c>
      <c r="H11624" s="126" t="s">
        <v>126</v>
      </c>
      <c r="I11624" s="126" t="s">
        <v>418</v>
      </c>
      <c r="J11624" s="126" t="s">
        <v>557</v>
      </c>
      <c r="K11624" s="126" t="s">
        <v>558</v>
      </c>
      <c r="L11624" s="126" t="s">
        <v>559</v>
      </c>
      <c r="M11624" s="130">
        <v>179.39</v>
      </c>
      <c r="O11624" s="126" t="s">
        <v>560</v>
      </c>
      <c r="P11624" s="130">
        <v>200.49</v>
      </c>
      <c r="R11624" s="126" t="s">
        <v>560</v>
      </c>
      <c r="S11624" s="130">
        <v>206.82</v>
      </c>
      <c r="U11624" s="126" t="s">
        <v>560</v>
      </c>
      <c r="V11624" s="130">
        <v>211.05</v>
      </c>
      <c r="X11624" s="126" t="s">
        <v>561</v>
      </c>
      <c r="Z11624" s="127"/>
      <c r="AA11624" s="128">
        <v>150</v>
      </c>
      <c r="AB11624" s="128"/>
      <c r="AD11624" s="126" t="s">
        <v>19017</v>
      </c>
      <c r="AG11624" s="127"/>
      <c r="AI11624" s="127"/>
    </row>
    <row r="11625" spans="1:35" ht="14.85" customHeight="1">
      <c r="A11625" s="130">
        <v>5011067</v>
      </c>
      <c r="B11625" s="126" t="s">
        <v>413</v>
      </c>
      <c r="C11625" s="126" t="s">
        <v>22456</v>
      </c>
      <c r="D11625" s="126" t="s">
        <v>3172</v>
      </c>
      <c r="E11625" s="126" t="s">
        <v>288</v>
      </c>
      <c r="F11625" s="126" t="s">
        <v>555</v>
      </c>
      <c r="G11625" s="126" t="s">
        <v>1225</v>
      </c>
      <c r="H11625" s="126" t="s">
        <v>126</v>
      </c>
      <c r="I11625" s="126" t="s">
        <v>418</v>
      </c>
      <c r="J11625" s="126" t="s">
        <v>557</v>
      </c>
      <c r="K11625" s="126" t="s">
        <v>558</v>
      </c>
      <c r="L11625" s="126" t="s">
        <v>559</v>
      </c>
      <c r="M11625" s="130">
        <v>159.44</v>
      </c>
      <c r="O11625" s="126" t="s">
        <v>560</v>
      </c>
      <c r="P11625" s="130">
        <v>178.2</v>
      </c>
      <c r="R11625" s="126" t="s">
        <v>560</v>
      </c>
      <c r="S11625" s="130">
        <v>183.82</v>
      </c>
      <c r="U11625" s="126" t="s">
        <v>560</v>
      </c>
      <c r="V11625" s="130">
        <v>187.58</v>
      </c>
      <c r="X11625" s="126" t="s">
        <v>561</v>
      </c>
      <c r="Z11625" s="127"/>
      <c r="AA11625" s="128">
        <v>150</v>
      </c>
      <c r="AB11625" s="128"/>
      <c r="AD11625" s="126" t="s">
        <v>19017</v>
      </c>
      <c r="AG11625" s="127"/>
      <c r="AI11625" s="127"/>
    </row>
    <row r="11626" spans="1:35" ht="14.85" customHeight="1">
      <c r="A11626" s="130">
        <v>5015451</v>
      </c>
      <c r="B11626" s="126" t="s">
        <v>413</v>
      </c>
      <c r="C11626" s="126" t="s">
        <v>22457</v>
      </c>
      <c r="D11626" s="126" t="s">
        <v>3089</v>
      </c>
      <c r="E11626" s="126" t="s">
        <v>288</v>
      </c>
      <c r="F11626" s="126" t="s">
        <v>555</v>
      </c>
      <c r="G11626" s="126" t="s">
        <v>565</v>
      </c>
      <c r="H11626" s="126" t="s">
        <v>126</v>
      </c>
      <c r="I11626" s="126" t="s">
        <v>418</v>
      </c>
      <c r="J11626" s="126" t="s">
        <v>908</v>
      </c>
      <c r="K11626" s="126" t="s">
        <v>443</v>
      </c>
      <c r="L11626" s="126" t="s">
        <v>909</v>
      </c>
      <c r="M11626" s="130">
        <v>261.52999999999997</v>
      </c>
      <c r="O11626" s="126" t="s">
        <v>560</v>
      </c>
      <c r="P11626" s="130">
        <v>292.3</v>
      </c>
      <c r="R11626" s="126" t="s">
        <v>560</v>
      </c>
      <c r="S11626" s="130">
        <v>301.52999999999997</v>
      </c>
      <c r="U11626" s="126" t="s">
        <v>560</v>
      </c>
      <c r="V11626" s="130">
        <v>307.69</v>
      </c>
      <c r="X11626" s="126" t="s">
        <v>561</v>
      </c>
      <c r="Z11626" s="127"/>
      <c r="AA11626" s="128">
        <v>150</v>
      </c>
      <c r="AB11626" s="128"/>
      <c r="AD11626" s="126" t="s">
        <v>19017</v>
      </c>
      <c r="AG11626" s="127"/>
      <c r="AI11626" s="127"/>
    </row>
    <row r="11627" spans="1:35" ht="14.85" customHeight="1">
      <c r="A11627" s="130">
        <v>5015455</v>
      </c>
      <c r="B11627" s="126" t="s">
        <v>413</v>
      </c>
      <c r="C11627" s="126" t="s">
        <v>22458</v>
      </c>
      <c r="D11627" s="126" t="s">
        <v>22459</v>
      </c>
      <c r="E11627" s="126" t="s">
        <v>288</v>
      </c>
      <c r="F11627" s="126" t="s">
        <v>555</v>
      </c>
      <c r="G11627" s="126" t="s">
        <v>556</v>
      </c>
      <c r="H11627" s="126" t="s">
        <v>126</v>
      </c>
      <c r="I11627" s="126" t="s">
        <v>418</v>
      </c>
      <c r="J11627" s="126" t="s">
        <v>908</v>
      </c>
      <c r="K11627" s="126" t="s">
        <v>443</v>
      </c>
      <c r="L11627" s="126" t="s">
        <v>909</v>
      </c>
      <c r="M11627" s="130">
        <v>87.58</v>
      </c>
      <c r="O11627" s="126" t="s">
        <v>560</v>
      </c>
      <c r="P11627" s="130">
        <v>97.88</v>
      </c>
      <c r="R11627" s="126" t="s">
        <v>560</v>
      </c>
      <c r="S11627" s="130">
        <v>100.97</v>
      </c>
      <c r="U11627" s="126" t="s">
        <v>560</v>
      </c>
      <c r="V11627" s="130">
        <v>103.04</v>
      </c>
      <c r="X11627" s="126" t="s">
        <v>561</v>
      </c>
      <c r="Z11627" s="127"/>
      <c r="AA11627" s="128">
        <v>150</v>
      </c>
      <c r="AB11627" s="128"/>
      <c r="AD11627" s="126" t="s">
        <v>19017</v>
      </c>
      <c r="AG11627" s="127"/>
      <c r="AI11627" s="127"/>
    </row>
    <row r="11628" spans="1:35" ht="14.85" customHeight="1">
      <c r="A11628" s="130">
        <v>5015453</v>
      </c>
      <c r="B11628" s="126" t="s">
        <v>413</v>
      </c>
      <c r="C11628" s="126" t="s">
        <v>22460</v>
      </c>
      <c r="D11628" s="126" t="s">
        <v>22461</v>
      </c>
      <c r="E11628" s="126" t="s">
        <v>288</v>
      </c>
      <c r="F11628" s="126" t="s">
        <v>555</v>
      </c>
      <c r="G11628" s="126" t="s">
        <v>830</v>
      </c>
      <c r="H11628" s="126" t="s">
        <v>126</v>
      </c>
      <c r="I11628" s="126" t="s">
        <v>418</v>
      </c>
      <c r="J11628" s="126" t="s">
        <v>908</v>
      </c>
      <c r="K11628" s="126" t="s">
        <v>443</v>
      </c>
      <c r="L11628" s="126" t="s">
        <v>909</v>
      </c>
      <c r="M11628" s="130">
        <v>54.72</v>
      </c>
      <c r="O11628" s="126" t="s">
        <v>560</v>
      </c>
      <c r="P11628" s="130">
        <v>61.16</v>
      </c>
      <c r="R11628" s="126" t="s">
        <v>560</v>
      </c>
      <c r="S11628" s="130">
        <v>63.09</v>
      </c>
      <c r="U11628" s="126" t="s">
        <v>560</v>
      </c>
      <c r="V11628" s="130">
        <v>64.38</v>
      </c>
      <c r="X11628" s="126" t="s">
        <v>561</v>
      </c>
      <c r="Z11628" s="127"/>
      <c r="AA11628" s="128">
        <v>150</v>
      </c>
      <c r="AB11628" s="128"/>
      <c r="AD11628" s="126" t="s">
        <v>19017</v>
      </c>
      <c r="AG11628" s="127"/>
      <c r="AI11628" s="127"/>
    </row>
    <row r="11629" spans="1:35" ht="14.85" customHeight="1">
      <c r="A11629" s="130">
        <v>5015454</v>
      </c>
      <c r="B11629" s="126" t="s">
        <v>413</v>
      </c>
      <c r="C11629" s="126" t="s">
        <v>22462</v>
      </c>
      <c r="D11629" s="126" t="s">
        <v>22463</v>
      </c>
      <c r="E11629" s="126" t="s">
        <v>288</v>
      </c>
      <c r="F11629" s="126" t="s">
        <v>555</v>
      </c>
      <c r="G11629" s="126" t="s">
        <v>556</v>
      </c>
      <c r="H11629" s="126" t="s">
        <v>126</v>
      </c>
      <c r="I11629" s="126" t="s">
        <v>418</v>
      </c>
      <c r="J11629" s="126" t="s">
        <v>908</v>
      </c>
      <c r="K11629" s="126" t="s">
        <v>443</v>
      </c>
      <c r="L11629" s="126" t="s">
        <v>909</v>
      </c>
      <c r="M11629" s="130">
        <v>77.260000000000005</v>
      </c>
      <c r="O11629" s="126" t="s">
        <v>560</v>
      </c>
      <c r="P11629" s="130">
        <v>86.35</v>
      </c>
      <c r="R11629" s="126" t="s">
        <v>560</v>
      </c>
      <c r="S11629" s="130">
        <v>89.08</v>
      </c>
      <c r="U11629" s="126" t="s">
        <v>560</v>
      </c>
      <c r="V11629" s="130">
        <v>90.9</v>
      </c>
      <c r="X11629" s="126" t="s">
        <v>561</v>
      </c>
      <c r="Z11629" s="127"/>
      <c r="AA11629" s="128">
        <v>150</v>
      </c>
      <c r="AB11629" s="128"/>
      <c r="AD11629" s="126" t="s">
        <v>19017</v>
      </c>
      <c r="AG11629" s="127"/>
      <c r="AI11629" s="127"/>
    </row>
    <row r="11630" spans="1:35" ht="14.85" customHeight="1">
      <c r="A11630" s="130">
        <v>5015504</v>
      </c>
      <c r="B11630" s="126" t="s">
        <v>413</v>
      </c>
      <c r="C11630" s="126" t="s">
        <v>22464</v>
      </c>
      <c r="D11630" s="126" t="s">
        <v>22465</v>
      </c>
      <c r="E11630" s="126" t="s">
        <v>288</v>
      </c>
      <c r="F11630" s="126" t="s">
        <v>555</v>
      </c>
      <c r="G11630" s="126" t="s">
        <v>830</v>
      </c>
      <c r="H11630" s="126" t="s">
        <v>126</v>
      </c>
      <c r="I11630" s="126" t="s">
        <v>418</v>
      </c>
      <c r="J11630" s="126" t="s">
        <v>983</v>
      </c>
      <c r="K11630" s="126" t="s">
        <v>984</v>
      </c>
      <c r="L11630" s="126" t="s">
        <v>985</v>
      </c>
      <c r="M11630" s="130">
        <v>358.93</v>
      </c>
      <c r="O11630" s="126" t="s">
        <v>560</v>
      </c>
      <c r="P11630" s="130">
        <v>401.16</v>
      </c>
      <c r="R11630" s="126" t="s">
        <v>560</v>
      </c>
      <c r="S11630" s="130">
        <v>413.83</v>
      </c>
      <c r="U11630" s="126" t="s">
        <v>560</v>
      </c>
      <c r="V11630" s="130">
        <v>422.28</v>
      </c>
      <c r="X11630" s="126" t="s">
        <v>561</v>
      </c>
      <c r="Z11630" s="127"/>
      <c r="AA11630" s="128">
        <v>150</v>
      </c>
      <c r="AB11630" s="128"/>
      <c r="AD11630" s="126" t="s">
        <v>19017</v>
      </c>
      <c r="AG11630" s="127"/>
      <c r="AI11630" s="127"/>
    </row>
    <row r="11631" spans="1:35" ht="14.85" customHeight="1">
      <c r="A11631" s="130">
        <v>5015572</v>
      </c>
      <c r="B11631" s="126" t="s">
        <v>413</v>
      </c>
      <c r="C11631" s="126" t="s">
        <v>19027</v>
      </c>
      <c r="D11631" s="126" t="s">
        <v>19025</v>
      </c>
      <c r="E11631" s="126" t="s">
        <v>288</v>
      </c>
      <c r="F11631" s="126" t="s">
        <v>364</v>
      </c>
      <c r="G11631" s="126" t="s">
        <v>417</v>
      </c>
      <c r="H11631" s="126" t="s">
        <v>126</v>
      </c>
      <c r="I11631" s="126" t="s">
        <v>126</v>
      </c>
      <c r="J11631" s="126" t="s">
        <v>484</v>
      </c>
      <c r="K11631" s="126" t="s">
        <v>443</v>
      </c>
      <c r="L11631" s="126" t="s">
        <v>485</v>
      </c>
      <c r="M11631" s="130">
        <v>6817.44</v>
      </c>
      <c r="O11631" s="126" t="s">
        <v>365</v>
      </c>
      <c r="P11631" s="130">
        <v>0</v>
      </c>
      <c r="S11631" s="130">
        <v>0</v>
      </c>
      <c r="V11631" s="130">
        <v>32060</v>
      </c>
      <c r="X11631" s="126" t="s">
        <v>510</v>
      </c>
      <c r="Z11631" s="127"/>
      <c r="AA11631" s="128">
        <v>2</v>
      </c>
      <c r="AB11631" s="128">
        <v>60</v>
      </c>
      <c r="AC11631" s="126" t="s">
        <v>366</v>
      </c>
      <c r="AD11631" s="126" t="s">
        <v>19017</v>
      </c>
      <c r="AG11631" s="127"/>
      <c r="AI11631" s="127"/>
    </row>
    <row r="11632" spans="1:35" ht="14.85" customHeight="1">
      <c r="A11632" s="130">
        <v>5015615</v>
      </c>
      <c r="B11632" s="126" t="s">
        <v>413</v>
      </c>
      <c r="C11632" s="126" t="s">
        <v>20203</v>
      </c>
      <c r="D11632" s="126" t="s">
        <v>19029</v>
      </c>
      <c r="E11632" s="126" t="s">
        <v>288</v>
      </c>
      <c r="F11632" s="126" t="s">
        <v>364</v>
      </c>
      <c r="G11632" s="126" t="s">
        <v>417</v>
      </c>
      <c r="H11632" s="126" t="s">
        <v>126</v>
      </c>
      <c r="I11632" s="126" t="s">
        <v>418</v>
      </c>
      <c r="J11632" s="126" t="s">
        <v>484</v>
      </c>
      <c r="K11632" s="126" t="s">
        <v>443</v>
      </c>
      <c r="L11632" s="126" t="s">
        <v>485</v>
      </c>
      <c r="M11632" s="130">
        <v>9739.52</v>
      </c>
      <c r="O11632" s="126" t="s">
        <v>486</v>
      </c>
      <c r="P11632" s="130">
        <v>0</v>
      </c>
      <c r="S11632" s="130">
        <v>0</v>
      </c>
      <c r="V11632" s="130">
        <v>18480</v>
      </c>
      <c r="X11632" s="126" t="s">
        <v>549</v>
      </c>
      <c r="Z11632" s="127"/>
      <c r="AA11632" s="128">
        <v>2</v>
      </c>
      <c r="AB11632" s="128">
        <v>60</v>
      </c>
      <c r="AC11632" s="126" t="s">
        <v>366</v>
      </c>
      <c r="AD11632" s="126" t="s">
        <v>19017</v>
      </c>
      <c r="AG11632" s="127"/>
      <c r="AI11632" s="127"/>
    </row>
    <row r="11633" spans="1:35" ht="14.85" customHeight="1">
      <c r="A11633" s="130">
        <v>5015650</v>
      </c>
      <c r="B11633" s="126" t="s">
        <v>413</v>
      </c>
      <c r="C11633" s="126" t="s">
        <v>22233</v>
      </c>
      <c r="D11633" s="126" t="s">
        <v>19037</v>
      </c>
      <c r="E11633" s="126" t="s">
        <v>288</v>
      </c>
      <c r="F11633" s="126" t="s">
        <v>364</v>
      </c>
      <c r="G11633" s="126" t="s">
        <v>417</v>
      </c>
      <c r="H11633" s="126" t="s">
        <v>126</v>
      </c>
      <c r="I11633" s="126" t="s">
        <v>126</v>
      </c>
      <c r="J11633" s="126" t="s">
        <v>484</v>
      </c>
      <c r="K11633" s="126" t="s">
        <v>443</v>
      </c>
      <c r="L11633" s="126" t="s">
        <v>485</v>
      </c>
      <c r="M11633" s="130">
        <v>6817.44</v>
      </c>
      <c r="O11633" s="126" t="s">
        <v>365</v>
      </c>
      <c r="P11633" s="130">
        <v>0</v>
      </c>
      <c r="S11633" s="130">
        <v>0</v>
      </c>
      <c r="V11633" s="130">
        <v>25340</v>
      </c>
      <c r="X11633" s="126" t="s">
        <v>469</v>
      </c>
      <c r="Z11633" s="127"/>
      <c r="AA11633" s="128">
        <v>1</v>
      </c>
      <c r="AB11633" s="128">
        <v>60</v>
      </c>
      <c r="AC11633" s="126" t="s">
        <v>366</v>
      </c>
      <c r="AD11633" s="126" t="s">
        <v>19017</v>
      </c>
      <c r="AG11633" s="127"/>
      <c r="AI11633" s="127"/>
    </row>
    <row r="11634" spans="1:35" ht="14.85" customHeight="1">
      <c r="A11634" s="130">
        <v>5002033</v>
      </c>
      <c r="B11634" s="126" t="s">
        <v>22466</v>
      </c>
      <c r="C11634" s="126" t="s">
        <v>1534</v>
      </c>
      <c r="D11634" s="126" t="s">
        <v>1521</v>
      </c>
      <c r="E11634" s="126" t="s">
        <v>288</v>
      </c>
      <c r="F11634" s="126" t="s">
        <v>491</v>
      </c>
      <c r="G11634" s="126" t="s">
        <v>417</v>
      </c>
      <c r="H11634" s="126" t="s">
        <v>126</v>
      </c>
      <c r="I11634" s="126" t="s">
        <v>126</v>
      </c>
      <c r="J11634" s="126" t="s">
        <v>1522</v>
      </c>
      <c r="K11634" s="126" t="s">
        <v>613</v>
      </c>
      <c r="L11634" s="126" t="s">
        <v>1249</v>
      </c>
      <c r="M11634" s="130">
        <v>5756.1</v>
      </c>
      <c r="N11634" s="126" t="s">
        <v>290</v>
      </c>
      <c r="O11634" s="126" t="s">
        <v>506</v>
      </c>
      <c r="P11634" s="130">
        <v>0</v>
      </c>
      <c r="S11634" s="130">
        <v>0</v>
      </c>
      <c r="V11634" s="130">
        <v>6395.67</v>
      </c>
      <c r="X11634" s="126" t="s">
        <v>1523</v>
      </c>
      <c r="Y11634" s="126" t="s">
        <v>517</v>
      </c>
      <c r="Z11634" s="127" t="s">
        <v>309</v>
      </c>
      <c r="AA11634" s="128">
        <v>1</v>
      </c>
      <c r="AB11634" s="128">
        <v>84</v>
      </c>
      <c r="AD11634" s="126" t="s">
        <v>562</v>
      </c>
      <c r="AG11634" s="127"/>
      <c r="AI11634" s="127"/>
    </row>
    <row r="11635" spans="1:35" ht="14.85" customHeight="1">
      <c r="A11635" s="130">
        <v>5002032</v>
      </c>
      <c r="B11635" s="126" t="s">
        <v>22467</v>
      </c>
      <c r="C11635" s="126" t="s">
        <v>22468</v>
      </c>
      <c r="D11635" s="126" t="s">
        <v>1521</v>
      </c>
      <c r="E11635" s="126" t="s">
        <v>288</v>
      </c>
      <c r="F11635" s="126" t="s">
        <v>491</v>
      </c>
      <c r="G11635" s="126" t="s">
        <v>417</v>
      </c>
      <c r="H11635" s="126" t="s">
        <v>126</v>
      </c>
      <c r="I11635" s="126" t="s">
        <v>308</v>
      </c>
      <c r="J11635" s="126" t="s">
        <v>1522</v>
      </c>
      <c r="K11635" s="126" t="s">
        <v>613</v>
      </c>
      <c r="L11635" s="126" t="s">
        <v>1249</v>
      </c>
      <c r="M11635" s="130">
        <v>4185.37</v>
      </c>
      <c r="N11635" s="126" t="s">
        <v>290</v>
      </c>
      <c r="O11635" s="126" t="s">
        <v>506</v>
      </c>
      <c r="P11635" s="130">
        <v>0</v>
      </c>
      <c r="S11635" s="130">
        <v>0</v>
      </c>
      <c r="V11635" s="130">
        <v>4650.42</v>
      </c>
      <c r="X11635" s="126" t="s">
        <v>1523</v>
      </c>
      <c r="Y11635" s="126" t="s">
        <v>517</v>
      </c>
      <c r="Z11635" s="127" t="s">
        <v>309</v>
      </c>
      <c r="AA11635" s="128">
        <v>1</v>
      </c>
      <c r="AB11635" s="128">
        <v>84</v>
      </c>
      <c r="AD11635" s="126" t="s">
        <v>562</v>
      </c>
      <c r="AG11635" s="127"/>
      <c r="AI11635" s="127"/>
    </row>
    <row r="11636" spans="1:35" ht="14.85" customHeight="1">
      <c r="A11636" s="130">
        <v>5000751</v>
      </c>
      <c r="B11636" s="126" t="s">
        <v>413</v>
      </c>
      <c r="C11636" s="126" t="s">
        <v>22469</v>
      </c>
      <c r="D11636" s="126" t="s">
        <v>20541</v>
      </c>
      <c r="E11636" s="126" t="s">
        <v>288</v>
      </c>
      <c r="F11636" s="126" t="s">
        <v>416</v>
      </c>
      <c r="G11636" s="126" t="s">
        <v>417</v>
      </c>
      <c r="H11636" s="126" t="s">
        <v>126</v>
      </c>
      <c r="I11636" s="126" t="s">
        <v>126</v>
      </c>
      <c r="J11636" s="126" t="s">
        <v>912</v>
      </c>
      <c r="K11636" s="126" t="s">
        <v>747</v>
      </c>
      <c r="L11636" s="126" t="s">
        <v>913</v>
      </c>
      <c r="M11636" s="130">
        <v>486.95</v>
      </c>
      <c r="O11636" s="126" t="s">
        <v>422</v>
      </c>
      <c r="P11636" s="130">
        <v>0</v>
      </c>
      <c r="S11636" s="130">
        <v>0</v>
      </c>
      <c r="V11636" s="130">
        <v>591.96</v>
      </c>
      <c r="X11636" s="126" t="s">
        <v>2320</v>
      </c>
      <c r="Z11636" s="127"/>
      <c r="AA11636" s="128">
        <v>1</v>
      </c>
      <c r="AB11636" s="128">
        <v>12</v>
      </c>
      <c r="AD11636" s="126" t="s">
        <v>1801</v>
      </c>
      <c r="AG11636" s="127"/>
      <c r="AI11636" s="127"/>
    </row>
    <row r="11637" spans="1:35" ht="14.85" customHeight="1">
      <c r="A11637" s="130">
        <v>5002030</v>
      </c>
      <c r="B11637" s="126" t="s">
        <v>22470</v>
      </c>
      <c r="C11637" s="126" t="s">
        <v>21206</v>
      </c>
      <c r="D11637" s="126" t="s">
        <v>22471</v>
      </c>
      <c r="E11637" s="126" t="s">
        <v>288</v>
      </c>
      <c r="F11637" s="126" t="s">
        <v>491</v>
      </c>
      <c r="G11637" s="126" t="s">
        <v>417</v>
      </c>
      <c r="H11637" s="126" t="s">
        <v>126</v>
      </c>
      <c r="I11637" s="126" t="s">
        <v>126</v>
      </c>
      <c r="J11637" s="126" t="s">
        <v>1522</v>
      </c>
      <c r="K11637" s="126" t="s">
        <v>613</v>
      </c>
      <c r="L11637" s="126" t="s">
        <v>1249</v>
      </c>
      <c r="M11637" s="130">
        <v>68174.399999999994</v>
      </c>
      <c r="N11637" s="126" t="s">
        <v>290</v>
      </c>
      <c r="O11637" s="126" t="s">
        <v>506</v>
      </c>
      <c r="P11637" s="130">
        <v>0</v>
      </c>
      <c r="S11637" s="130">
        <v>0</v>
      </c>
      <c r="V11637" s="130">
        <v>81166.87</v>
      </c>
      <c r="X11637" s="126" t="s">
        <v>2932</v>
      </c>
      <c r="Y11637" s="126" t="s">
        <v>517</v>
      </c>
      <c r="Z11637" s="127"/>
      <c r="AA11637" s="128">
        <v>1</v>
      </c>
      <c r="AB11637" s="128">
        <v>84</v>
      </c>
      <c r="AD11637" s="126" t="s">
        <v>562</v>
      </c>
      <c r="AG11637" s="127"/>
      <c r="AI11637" s="127"/>
    </row>
    <row r="11638" spans="1:35" ht="14.85" customHeight="1">
      <c r="A11638" s="130">
        <v>5002029</v>
      </c>
      <c r="B11638" s="126" t="s">
        <v>22472</v>
      </c>
      <c r="C11638" s="126" t="s">
        <v>22473</v>
      </c>
      <c r="D11638" s="126" t="s">
        <v>22474</v>
      </c>
      <c r="E11638" s="126" t="s">
        <v>288</v>
      </c>
      <c r="F11638" s="126" t="s">
        <v>491</v>
      </c>
      <c r="G11638" s="126" t="s">
        <v>417</v>
      </c>
      <c r="H11638" s="126" t="s">
        <v>126</v>
      </c>
      <c r="I11638" s="126" t="s">
        <v>126</v>
      </c>
      <c r="J11638" s="126" t="s">
        <v>1522</v>
      </c>
      <c r="K11638" s="126" t="s">
        <v>613</v>
      </c>
      <c r="L11638" s="126" t="s">
        <v>1249</v>
      </c>
      <c r="M11638" s="130">
        <v>68174.399999999994</v>
      </c>
      <c r="N11638" s="126" t="s">
        <v>290</v>
      </c>
      <c r="O11638" s="126" t="s">
        <v>506</v>
      </c>
      <c r="P11638" s="130">
        <v>0</v>
      </c>
      <c r="S11638" s="130">
        <v>0</v>
      </c>
      <c r="V11638" s="130">
        <v>86425.03</v>
      </c>
      <c r="X11638" s="126" t="s">
        <v>2932</v>
      </c>
      <c r="Y11638" s="126" t="s">
        <v>517</v>
      </c>
      <c r="Z11638" s="127"/>
      <c r="AA11638" s="128">
        <v>1</v>
      </c>
      <c r="AB11638" s="128">
        <v>84</v>
      </c>
      <c r="AD11638" s="126" t="s">
        <v>562</v>
      </c>
      <c r="AG11638" s="127"/>
      <c r="AI11638" s="127"/>
    </row>
    <row r="11639" spans="1:35" ht="14.85" customHeight="1">
      <c r="A11639" s="130">
        <v>5002028</v>
      </c>
      <c r="B11639" s="126" t="s">
        <v>22475</v>
      </c>
      <c r="C11639" s="126" t="s">
        <v>22473</v>
      </c>
      <c r="D11639" s="126" t="s">
        <v>22476</v>
      </c>
      <c r="E11639" s="126" t="s">
        <v>288</v>
      </c>
      <c r="F11639" s="126" t="s">
        <v>491</v>
      </c>
      <c r="G11639" s="126" t="s">
        <v>417</v>
      </c>
      <c r="H11639" s="126" t="s">
        <v>126</v>
      </c>
      <c r="I11639" s="126" t="s">
        <v>126</v>
      </c>
      <c r="J11639" s="126" t="s">
        <v>1522</v>
      </c>
      <c r="K11639" s="126" t="s">
        <v>613</v>
      </c>
      <c r="L11639" s="126" t="s">
        <v>1249</v>
      </c>
      <c r="M11639" s="130">
        <v>68174.399999999994</v>
      </c>
      <c r="N11639" s="126" t="s">
        <v>290</v>
      </c>
      <c r="O11639" s="126" t="s">
        <v>506</v>
      </c>
      <c r="P11639" s="130">
        <v>0</v>
      </c>
      <c r="S11639" s="130">
        <v>0</v>
      </c>
      <c r="V11639" s="130">
        <v>76210.63</v>
      </c>
      <c r="X11639" s="126" t="s">
        <v>2932</v>
      </c>
      <c r="Y11639" s="126" t="s">
        <v>517</v>
      </c>
      <c r="Z11639" s="127"/>
      <c r="AA11639" s="128">
        <v>1</v>
      </c>
      <c r="AB11639" s="128">
        <v>84</v>
      </c>
      <c r="AD11639" s="126" t="s">
        <v>562</v>
      </c>
      <c r="AG11639" s="127"/>
      <c r="AI11639" s="127"/>
    </row>
    <row r="11640" spans="1:35" ht="14.85" customHeight="1">
      <c r="A11640" s="130">
        <v>5002027</v>
      </c>
      <c r="B11640" s="126" t="s">
        <v>22477</v>
      </c>
      <c r="C11640" s="126" t="s">
        <v>22478</v>
      </c>
      <c r="D11640" s="126" t="s">
        <v>22479</v>
      </c>
      <c r="E11640" s="126" t="s">
        <v>288</v>
      </c>
      <c r="F11640" s="126" t="s">
        <v>491</v>
      </c>
      <c r="G11640" s="126" t="s">
        <v>417</v>
      </c>
      <c r="H11640" s="126" t="s">
        <v>126</v>
      </c>
      <c r="I11640" s="126" t="s">
        <v>126</v>
      </c>
      <c r="J11640" s="126" t="s">
        <v>1522</v>
      </c>
      <c r="K11640" s="126" t="s">
        <v>613</v>
      </c>
      <c r="L11640" s="126" t="s">
        <v>1249</v>
      </c>
      <c r="M11640" s="130">
        <v>68174.399999999994</v>
      </c>
      <c r="N11640" s="126" t="s">
        <v>290</v>
      </c>
      <c r="O11640" s="126" t="s">
        <v>506</v>
      </c>
      <c r="P11640" s="130">
        <v>0</v>
      </c>
      <c r="S11640" s="130">
        <v>0</v>
      </c>
      <c r="V11640" s="130">
        <v>71194.98</v>
      </c>
      <c r="X11640" s="126" t="s">
        <v>2932</v>
      </c>
      <c r="Y11640" s="126" t="s">
        <v>517</v>
      </c>
      <c r="Z11640" s="127"/>
      <c r="AA11640" s="128">
        <v>1</v>
      </c>
      <c r="AB11640" s="128">
        <v>84</v>
      </c>
      <c r="AD11640" s="126" t="s">
        <v>562</v>
      </c>
      <c r="AG11640" s="127"/>
      <c r="AI11640" s="127"/>
    </row>
    <row r="11641" spans="1:35" ht="14.85" customHeight="1">
      <c r="A11641" s="130">
        <v>5002026</v>
      </c>
      <c r="B11641" s="126" t="s">
        <v>22480</v>
      </c>
      <c r="C11641" s="126" t="s">
        <v>22481</v>
      </c>
      <c r="D11641" s="126" t="s">
        <v>1521</v>
      </c>
      <c r="E11641" s="126" t="s">
        <v>288</v>
      </c>
      <c r="F11641" s="126" t="s">
        <v>491</v>
      </c>
      <c r="G11641" s="126" t="s">
        <v>417</v>
      </c>
      <c r="H11641" s="126" t="s">
        <v>126</v>
      </c>
      <c r="I11641" s="126" t="s">
        <v>126</v>
      </c>
      <c r="J11641" s="126" t="s">
        <v>1522</v>
      </c>
      <c r="K11641" s="126" t="s">
        <v>613</v>
      </c>
      <c r="L11641" s="126" t="s">
        <v>1249</v>
      </c>
      <c r="M11641" s="130">
        <v>3767.28</v>
      </c>
      <c r="N11641" s="126" t="s">
        <v>290</v>
      </c>
      <c r="O11641" s="126" t="s">
        <v>506</v>
      </c>
      <c r="P11641" s="130">
        <v>0</v>
      </c>
      <c r="S11641" s="130">
        <v>0</v>
      </c>
      <c r="V11641" s="130">
        <v>4185.87</v>
      </c>
      <c r="X11641" s="126" t="s">
        <v>1523</v>
      </c>
      <c r="Y11641" s="126" t="s">
        <v>517</v>
      </c>
      <c r="Z11641" s="127" t="s">
        <v>309</v>
      </c>
      <c r="AA11641" s="128">
        <v>1</v>
      </c>
      <c r="AB11641" s="128">
        <v>84</v>
      </c>
      <c r="AD11641" s="126" t="s">
        <v>562</v>
      </c>
      <c r="AG11641" s="127"/>
      <c r="AI11641" s="127"/>
    </row>
    <row r="11642" spans="1:35" ht="14.85" customHeight="1">
      <c r="A11642" s="130">
        <v>5002024</v>
      </c>
      <c r="B11642" s="126" t="s">
        <v>22482</v>
      </c>
      <c r="C11642" s="126" t="s">
        <v>22483</v>
      </c>
      <c r="D11642" s="126" t="s">
        <v>1521</v>
      </c>
      <c r="E11642" s="126" t="s">
        <v>288</v>
      </c>
      <c r="F11642" s="126" t="s">
        <v>491</v>
      </c>
      <c r="G11642" s="126" t="s">
        <v>417</v>
      </c>
      <c r="H11642" s="126" t="s">
        <v>126</v>
      </c>
      <c r="I11642" s="126" t="s">
        <v>126</v>
      </c>
      <c r="J11642" s="126" t="s">
        <v>1522</v>
      </c>
      <c r="K11642" s="126" t="s">
        <v>613</v>
      </c>
      <c r="L11642" s="126" t="s">
        <v>1249</v>
      </c>
      <c r="M11642" s="130">
        <v>4185.37</v>
      </c>
      <c r="N11642" s="126" t="s">
        <v>290</v>
      </c>
      <c r="O11642" s="126" t="s">
        <v>506</v>
      </c>
      <c r="P11642" s="130">
        <v>0</v>
      </c>
      <c r="S11642" s="130">
        <v>0</v>
      </c>
      <c r="V11642" s="130">
        <v>4650.42</v>
      </c>
      <c r="X11642" s="126" t="s">
        <v>1523</v>
      </c>
      <c r="Y11642" s="126" t="s">
        <v>517</v>
      </c>
      <c r="Z11642" s="127" t="s">
        <v>309</v>
      </c>
      <c r="AA11642" s="128">
        <v>1</v>
      </c>
      <c r="AB11642" s="128">
        <v>84</v>
      </c>
      <c r="AD11642" s="126" t="s">
        <v>562</v>
      </c>
      <c r="AG11642" s="127"/>
      <c r="AI11642" s="127"/>
    </row>
    <row r="11643" spans="1:35" ht="14.85" customHeight="1">
      <c r="A11643" s="130">
        <v>5002023</v>
      </c>
      <c r="B11643" s="126" t="s">
        <v>22484</v>
      </c>
      <c r="C11643" s="126" t="s">
        <v>14890</v>
      </c>
      <c r="D11643" s="126" t="s">
        <v>1521</v>
      </c>
      <c r="E11643" s="126" t="s">
        <v>288</v>
      </c>
      <c r="F11643" s="126" t="s">
        <v>491</v>
      </c>
      <c r="G11643" s="126" t="s">
        <v>417</v>
      </c>
      <c r="H11643" s="126" t="s">
        <v>126</v>
      </c>
      <c r="I11643" s="126" t="s">
        <v>126</v>
      </c>
      <c r="J11643" s="126" t="s">
        <v>1522</v>
      </c>
      <c r="K11643" s="126" t="s">
        <v>613</v>
      </c>
      <c r="L11643" s="126" t="s">
        <v>1249</v>
      </c>
      <c r="M11643" s="130">
        <v>3976.76</v>
      </c>
      <c r="N11643" s="126" t="s">
        <v>290</v>
      </c>
      <c r="O11643" s="126" t="s">
        <v>506</v>
      </c>
      <c r="P11643" s="130">
        <v>0</v>
      </c>
      <c r="S11643" s="130">
        <v>0</v>
      </c>
      <c r="V11643" s="130">
        <v>4418.63</v>
      </c>
      <c r="X11643" s="126" t="s">
        <v>1523</v>
      </c>
      <c r="Y11643" s="126" t="s">
        <v>517</v>
      </c>
      <c r="Z11643" s="127" t="s">
        <v>309</v>
      </c>
      <c r="AA11643" s="128">
        <v>1</v>
      </c>
      <c r="AB11643" s="128">
        <v>84</v>
      </c>
      <c r="AD11643" s="126" t="s">
        <v>562</v>
      </c>
      <c r="AG11643" s="127"/>
      <c r="AI11643" s="127"/>
    </row>
    <row r="11644" spans="1:35" ht="14.85" customHeight="1">
      <c r="A11644" s="130">
        <v>5002022</v>
      </c>
      <c r="B11644" s="126" t="s">
        <v>22485</v>
      </c>
      <c r="C11644" s="126" t="s">
        <v>8128</v>
      </c>
      <c r="D11644" s="126" t="s">
        <v>1521</v>
      </c>
      <c r="E11644" s="126" t="s">
        <v>288</v>
      </c>
      <c r="F11644" s="126" t="s">
        <v>491</v>
      </c>
      <c r="G11644" s="126" t="s">
        <v>417</v>
      </c>
      <c r="H11644" s="126" t="s">
        <v>126</v>
      </c>
      <c r="I11644" s="126" t="s">
        <v>126</v>
      </c>
      <c r="J11644" s="126" t="s">
        <v>1522</v>
      </c>
      <c r="K11644" s="126" t="s">
        <v>613</v>
      </c>
      <c r="L11644" s="126" t="s">
        <v>1249</v>
      </c>
      <c r="M11644" s="130">
        <v>1202.58</v>
      </c>
      <c r="N11644" s="126" t="s">
        <v>290</v>
      </c>
      <c r="O11644" s="126" t="s">
        <v>506</v>
      </c>
      <c r="P11644" s="130">
        <v>0</v>
      </c>
      <c r="S11644" s="130">
        <v>0</v>
      </c>
      <c r="V11644" s="130">
        <v>1336.2</v>
      </c>
      <c r="X11644" s="126" t="s">
        <v>1523</v>
      </c>
      <c r="Y11644" s="126" t="s">
        <v>517</v>
      </c>
      <c r="Z11644" s="127" t="s">
        <v>309</v>
      </c>
      <c r="AA11644" s="128">
        <v>1</v>
      </c>
      <c r="AB11644" s="128">
        <v>84</v>
      </c>
      <c r="AD11644" s="126" t="s">
        <v>562</v>
      </c>
      <c r="AG11644" s="127"/>
      <c r="AI11644" s="127"/>
    </row>
    <row r="11645" spans="1:35" ht="14.85" customHeight="1">
      <c r="A11645" s="130">
        <v>5000083</v>
      </c>
      <c r="B11645" s="126" t="s">
        <v>22486</v>
      </c>
      <c r="C11645" s="126" t="s">
        <v>13025</v>
      </c>
      <c r="D11645" s="126" t="s">
        <v>22487</v>
      </c>
      <c r="E11645" s="126" t="s">
        <v>288</v>
      </c>
      <c r="F11645" s="126" t="s">
        <v>364</v>
      </c>
      <c r="G11645" s="126" t="s">
        <v>417</v>
      </c>
      <c r="H11645" s="126" t="s">
        <v>126</v>
      </c>
      <c r="I11645" s="126" t="s">
        <v>126</v>
      </c>
      <c r="J11645" s="126" t="s">
        <v>3583</v>
      </c>
      <c r="K11645" s="126" t="s">
        <v>467</v>
      </c>
      <c r="L11645" s="126" t="s">
        <v>3584</v>
      </c>
      <c r="M11645" s="130">
        <v>6817.44</v>
      </c>
      <c r="O11645" s="126" t="s">
        <v>365</v>
      </c>
      <c r="P11645" s="130">
        <v>0</v>
      </c>
      <c r="S11645" s="130">
        <v>0</v>
      </c>
      <c r="V11645" s="130">
        <v>8148</v>
      </c>
      <c r="X11645" s="126" t="s">
        <v>469</v>
      </c>
      <c r="Z11645" s="127"/>
      <c r="AA11645" s="128">
        <v>1</v>
      </c>
      <c r="AB11645" s="128">
        <v>60</v>
      </c>
      <c r="AC11645" s="126" t="s">
        <v>366</v>
      </c>
      <c r="AD11645" s="126" t="s">
        <v>562</v>
      </c>
      <c r="AG11645" s="127"/>
      <c r="AI11645" s="127"/>
    </row>
    <row r="11646" spans="1:35" ht="14.85" customHeight="1">
      <c r="A11646" s="130">
        <v>5000081</v>
      </c>
      <c r="B11646" s="126" t="s">
        <v>22488</v>
      </c>
      <c r="C11646" s="126" t="s">
        <v>20731</v>
      </c>
      <c r="D11646" s="126" t="s">
        <v>22489</v>
      </c>
      <c r="E11646" s="126" t="s">
        <v>288</v>
      </c>
      <c r="F11646" s="126" t="s">
        <v>364</v>
      </c>
      <c r="G11646" s="126" t="s">
        <v>417</v>
      </c>
      <c r="H11646" s="126" t="s">
        <v>126</v>
      </c>
      <c r="I11646" s="126" t="s">
        <v>126</v>
      </c>
      <c r="J11646" s="126" t="s">
        <v>3583</v>
      </c>
      <c r="K11646" s="126" t="s">
        <v>467</v>
      </c>
      <c r="L11646" s="126" t="s">
        <v>3584</v>
      </c>
      <c r="M11646" s="130">
        <v>6285.98</v>
      </c>
      <c r="O11646" s="126" t="s">
        <v>365</v>
      </c>
      <c r="P11646" s="130">
        <v>0</v>
      </c>
      <c r="S11646" s="130">
        <v>0</v>
      </c>
      <c r="V11646" s="130">
        <v>6285.98</v>
      </c>
      <c r="X11646" s="126" t="s">
        <v>469</v>
      </c>
      <c r="Z11646" s="127"/>
      <c r="AA11646" s="128">
        <v>1</v>
      </c>
      <c r="AB11646" s="128">
        <v>60</v>
      </c>
      <c r="AC11646" s="126" t="s">
        <v>366</v>
      </c>
      <c r="AD11646" s="126" t="s">
        <v>562</v>
      </c>
      <c r="AG11646" s="127"/>
      <c r="AI11646" s="127"/>
    </row>
    <row r="11647" spans="1:35" ht="14.85" customHeight="1">
      <c r="A11647" s="130">
        <v>5000079</v>
      </c>
      <c r="B11647" s="126" t="s">
        <v>22490</v>
      </c>
      <c r="C11647" s="126" t="s">
        <v>16841</v>
      </c>
      <c r="D11647" s="126" t="s">
        <v>22491</v>
      </c>
      <c r="E11647" s="126" t="s">
        <v>288</v>
      </c>
      <c r="F11647" s="126" t="s">
        <v>364</v>
      </c>
      <c r="G11647" s="126" t="s">
        <v>417</v>
      </c>
      <c r="H11647" s="126" t="s">
        <v>126</v>
      </c>
      <c r="I11647" s="126" t="s">
        <v>126</v>
      </c>
      <c r="J11647" s="126" t="s">
        <v>3583</v>
      </c>
      <c r="K11647" s="126" t="s">
        <v>467</v>
      </c>
      <c r="L11647" s="126" t="s">
        <v>3584</v>
      </c>
      <c r="M11647" s="130">
        <v>6285.98</v>
      </c>
      <c r="O11647" s="126" t="s">
        <v>365</v>
      </c>
      <c r="P11647" s="130">
        <v>0</v>
      </c>
      <c r="S11647" s="130">
        <v>0</v>
      </c>
      <c r="V11647" s="130">
        <v>6285.98</v>
      </c>
      <c r="X11647" s="126" t="s">
        <v>510</v>
      </c>
      <c r="Z11647" s="127"/>
      <c r="AA11647" s="128">
        <v>2</v>
      </c>
      <c r="AB11647" s="128">
        <v>60</v>
      </c>
      <c r="AC11647" s="126" t="s">
        <v>366</v>
      </c>
      <c r="AD11647" s="126" t="s">
        <v>562</v>
      </c>
      <c r="AG11647" s="127"/>
      <c r="AI11647" s="127"/>
    </row>
    <row r="11648" spans="1:35" ht="14.85" customHeight="1">
      <c r="A11648" s="130">
        <v>5000076</v>
      </c>
      <c r="B11648" s="126" t="s">
        <v>22492</v>
      </c>
      <c r="C11648" s="126" t="s">
        <v>22493</v>
      </c>
      <c r="D11648" s="126" t="s">
        <v>1074</v>
      </c>
      <c r="E11648" s="126" t="s">
        <v>288</v>
      </c>
      <c r="F11648" s="126" t="s">
        <v>591</v>
      </c>
      <c r="G11648" s="126" t="s">
        <v>417</v>
      </c>
      <c r="H11648" s="126" t="s">
        <v>126</v>
      </c>
      <c r="I11648" s="126" t="s">
        <v>126</v>
      </c>
      <c r="J11648" s="126" t="s">
        <v>22494</v>
      </c>
      <c r="K11648" s="126" t="s">
        <v>8266</v>
      </c>
      <c r="L11648" s="126" t="s">
        <v>22495</v>
      </c>
      <c r="M11648" s="130">
        <v>1392.69</v>
      </c>
      <c r="O11648" s="126" t="s">
        <v>1077</v>
      </c>
      <c r="P11648" s="130">
        <v>0</v>
      </c>
      <c r="S11648" s="130">
        <v>0</v>
      </c>
      <c r="V11648" s="130">
        <v>1392.69</v>
      </c>
      <c r="X11648" s="126" t="s">
        <v>1078</v>
      </c>
      <c r="Z11648" s="127"/>
      <c r="AA11648" s="128">
        <v>1</v>
      </c>
      <c r="AB11648" s="128">
        <v>60</v>
      </c>
      <c r="AD11648" s="126" t="s">
        <v>562</v>
      </c>
      <c r="AG11648" s="127"/>
      <c r="AI11648" s="127"/>
    </row>
    <row r="11649" spans="1:35" ht="14.85" customHeight="1">
      <c r="A11649" s="130">
        <v>5000075</v>
      </c>
      <c r="B11649" s="126" t="s">
        <v>22496</v>
      </c>
      <c r="C11649" s="126" t="s">
        <v>22497</v>
      </c>
      <c r="D11649" s="126" t="s">
        <v>22498</v>
      </c>
      <c r="E11649" s="126" t="s">
        <v>288</v>
      </c>
      <c r="F11649" s="126" t="s">
        <v>532</v>
      </c>
      <c r="G11649" s="126" t="s">
        <v>604</v>
      </c>
      <c r="H11649" s="126" t="s">
        <v>126</v>
      </c>
      <c r="I11649" s="126" t="s">
        <v>418</v>
      </c>
      <c r="J11649" s="126" t="s">
        <v>22499</v>
      </c>
      <c r="K11649" s="126" t="s">
        <v>2548</v>
      </c>
      <c r="L11649" s="126" t="s">
        <v>22495</v>
      </c>
      <c r="M11649" s="130">
        <v>209.39</v>
      </c>
      <c r="O11649" s="126" t="s">
        <v>4049</v>
      </c>
      <c r="P11649" s="130">
        <v>0</v>
      </c>
      <c r="S11649" s="130">
        <v>0</v>
      </c>
      <c r="V11649" s="130">
        <v>209.39</v>
      </c>
      <c r="X11649" s="126" t="s">
        <v>4050</v>
      </c>
      <c r="Z11649" s="127"/>
      <c r="AA11649" s="128"/>
      <c r="AB11649" s="128"/>
      <c r="AD11649" s="126" t="s">
        <v>562</v>
      </c>
      <c r="AG11649" s="127"/>
      <c r="AI11649" s="127"/>
    </row>
    <row r="11650" spans="1:35" ht="14.85" customHeight="1">
      <c r="A11650" s="130">
        <v>5000074</v>
      </c>
      <c r="B11650" s="126" t="s">
        <v>22500</v>
      </c>
      <c r="C11650" s="126" t="s">
        <v>22501</v>
      </c>
      <c r="D11650" s="126" t="s">
        <v>22502</v>
      </c>
      <c r="E11650" s="126" t="s">
        <v>288</v>
      </c>
      <c r="F11650" s="126" t="s">
        <v>532</v>
      </c>
      <c r="G11650" s="126" t="s">
        <v>417</v>
      </c>
      <c r="H11650" s="126" t="s">
        <v>126</v>
      </c>
      <c r="I11650" s="126" t="s">
        <v>126</v>
      </c>
      <c r="J11650" s="126" t="s">
        <v>22499</v>
      </c>
      <c r="K11650" s="126" t="s">
        <v>2548</v>
      </c>
      <c r="L11650" s="126" t="s">
        <v>22495</v>
      </c>
      <c r="M11650" s="130">
        <v>243.04</v>
      </c>
      <c r="O11650" s="126" t="s">
        <v>4049</v>
      </c>
      <c r="P11650" s="130">
        <v>0</v>
      </c>
      <c r="S11650" s="130">
        <v>0</v>
      </c>
      <c r="V11650" s="130">
        <v>243.48</v>
      </c>
      <c r="X11650" s="126" t="s">
        <v>7728</v>
      </c>
      <c r="Z11650" s="127"/>
      <c r="AA11650" s="128">
        <v>1</v>
      </c>
      <c r="AB11650" s="128">
        <v>60</v>
      </c>
      <c r="AD11650" s="126" t="s">
        <v>562</v>
      </c>
      <c r="AG11650" s="127"/>
      <c r="AI11650" s="127"/>
    </row>
    <row r="11651" spans="1:35" ht="14.85" customHeight="1">
      <c r="A11651" s="130">
        <v>5000642</v>
      </c>
      <c r="B11651" s="126" t="s">
        <v>22503</v>
      </c>
      <c r="C11651" s="126" t="s">
        <v>22504</v>
      </c>
      <c r="D11651" s="126" t="s">
        <v>22505</v>
      </c>
      <c r="E11651" s="126" t="s">
        <v>288</v>
      </c>
      <c r="F11651" s="126" t="s">
        <v>416</v>
      </c>
      <c r="G11651" s="126" t="s">
        <v>417</v>
      </c>
      <c r="H11651" s="126" t="s">
        <v>126</v>
      </c>
      <c r="I11651" s="126" t="s">
        <v>126</v>
      </c>
      <c r="J11651" s="126" t="s">
        <v>7115</v>
      </c>
      <c r="K11651" s="126" t="s">
        <v>504</v>
      </c>
      <c r="L11651" s="126" t="s">
        <v>7116</v>
      </c>
      <c r="M11651" s="130">
        <v>584.64</v>
      </c>
      <c r="O11651" s="126" t="s">
        <v>422</v>
      </c>
      <c r="P11651" s="130">
        <v>0</v>
      </c>
      <c r="S11651" s="130">
        <v>0</v>
      </c>
      <c r="V11651" s="130">
        <v>770</v>
      </c>
      <c r="X11651" s="126" t="s">
        <v>1885</v>
      </c>
      <c r="Z11651" s="127"/>
      <c r="AA11651" s="128">
        <v>1</v>
      </c>
      <c r="AB11651" s="128">
        <v>12</v>
      </c>
      <c r="AD11651" s="126" t="s">
        <v>562</v>
      </c>
      <c r="AG11651" s="127"/>
      <c r="AI11651" s="127"/>
    </row>
    <row r="11652" spans="1:35" ht="14.85" customHeight="1">
      <c r="A11652" s="130">
        <v>5000641</v>
      </c>
      <c r="B11652" s="126" t="s">
        <v>22506</v>
      </c>
      <c r="C11652" s="126" t="s">
        <v>22507</v>
      </c>
      <c r="D11652" s="126" t="s">
        <v>22508</v>
      </c>
      <c r="E11652" s="126" t="s">
        <v>288</v>
      </c>
      <c r="F11652" s="126" t="s">
        <v>416</v>
      </c>
      <c r="G11652" s="126" t="s">
        <v>417</v>
      </c>
      <c r="H11652" s="126" t="s">
        <v>126</v>
      </c>
      <c r="I11652" s="126" t="s">
        <v>126</v>
      </c>
      <c r="J11652" s="126" t="s">
        <v>7115</v>
      </c>
      <c r="K11652" s="126" t="s">
        <v>504</v>
      </c>
      <c r="L11652" s="126" t="s">
        <v>7116</v>
      </c>
      <c r="M11652" s="130">
        <v>682.08</v>
      </c>
      <c r="O11652" s="126" t="s">
        <v>422</v>
      </c>
      <c r="P11652" s="130">
        <v>0</v>
      </c>
      <c r="S11652" s="130">
        <v>0</v>
      </c>
      <c r="V11652" s="130">
        <v>1414.99</v>
      </c>
      <c r="X11652" s="126" t="s">
        <v>423</v>
      </c>
      <c r="Z11652" s="127"/>
      <c r="AA11652" s="128">
        <v>1</v>
      </c>
      <c r="AB11652" s="128">
        <v>12</v>
      </c>
      <c r="AD11652" s="126" t="s">
        <v>562</v>
      </c>
      <c r="AG11652" s="127"/>
      <c r="AI11652" s="127"/>
    </row>
    <row r="11653" spans="1:35" ht="14.85" customHeight="1">
      <c r="A11653" s="130">
        <v>5000640</v>
      </c>
      <c r="B11653" s="126" t="s">
        <v>22509</v>
      </c>
      <c r="C11653" s="126" t="s">
        <v>22510</v>
      </c>
      <c r="D11653" s="126" t="s">
        <v>22511</v>
      </c>
      <c r="E11653" s="126" t="s">
        <v>288</v>
      </c>
      <c r="F11653" s="126" t="s">
        <v>416</v>
      </c>
      <c r="G11653" s="126" t="s">
        <v>417</v>
      </c>
      <c r="H11653" s="126" t="s">
        <v>126</v>
      </c>
      <c r="I11653" s="126" t="s">
        <v>126</v>
      </c>
      <c r="J11653" s="126" t="s">
        <v>7115</v>
      </c>
      <c r="K11653" s="126" t="s">
        <v>504</v>
      </c>
      <c r="L11653" s="126" t="s">
        <v>7116</v>
      </c>
      <c r="M11653" s="130">
        <v>389.76</v>
      </c>
      <c r="O11653" s="126" t="s">
        <v>587</v>
      </c>
      <c r="P11653" s="130">
        <v>0</v>
      </c>
      <c r="S11653" s="130">
        <v>0</v>
      </c>
      <c r="V11653" s="130">
        <v>1024.99</v>
      </c>
      <c r="X11653" s="126" t="s">
        <v>4251</v>
      </c>
      <c r="Z11653" s="127"/>
      <c r="AA11653" s="128">
        <v>1</v>
      </c>
      <c r="AB11653" s="128">
        <v>12</v>
      </c>
      <c r="AD11653" s="126" t="s">
        <v>562</v>
      </c>
      <c r="AG11653" s="127"/>
      <c r="AI11653" s="127"/>
    </row>
    <row r="11654" spans="1:35" ht="14.85" customHeight="1">
      <c r="A11654" s="130">
        <v>5000639</v>
      </c>
      <c r="B11654" s="126" t="s">
        <v>22512</v>
      </c>
      <c r="C11654" s="126" t="s">
        <v>22513</v>
      </c>
      <c r="D11654" s="126" t="s">
        <v>22514</v>
      </c>
      <c r="E11654" s="126" t="s">
        <v>288</v>
      </c>
      <c r="F11654" s="126" t="s">
        <v>416</v>
      </c>
      <c r="G11654" s="126" t="s">
        <v>417</v>
      </c>
      <c r="H11654" s="126" t="s">
        <v>126</v>
      </c>
      <c r="I11654" s="126" t="s">
        <v>126</v>
      </c>
      <c r="J11654" s="126" t="s">
        <v>7115</v>
      </c>
      <c r="K11654" s="126" t="s">
        <v>504</v>
      </c>
      <c r="L11654" s="126" t="s">
        <v>7116</v>
      </c>
      <c r="M11654" s="130">
        <v>730.24</v>
      </c>
      <c r="O11654" s="126" t="s">
        <v>427</v>
      </c>
      <c r="P11654" s="130">
        <v>0</v>
      </c>
      <c r="S11654" s="130">
        <v>0</v>
      </c>
      <c r="V11654" s="130">
        <v>1059.99</v>
      </c>
      <c r="X11654" s="126" t="s">
        <v>771</v>
      </c>
      <c r="Z11654" s="127"/>
      <c r="AA11654" s="128">
        <v>1</v>
      </c>
      <c r="AB11654" s="128">
        <v>12</v>
      </c>
      <c r="AD11654" s="126" t="s">
        <v>562</v>
      </c>
      <c r="AG11654" s="127"/>
      <c r="AI11654" s="127"/>
    </row>
    <row r="11655" spans="1:35" ht="14.85" customHeight="1">
      <c r="A11655" s="130">
        <v>5000638</v>
      </c>
      <c r="B11655" s="126" t="s">
        <v>22515</v>
      </c>
      <c r="C11655" s="126" t="s">
        <v>22516</v>
      </c>
      <c r="D11655" s="126" t="s">
        <v>22517</v>
      </c>
      <c r="E11655" s="126" t="s">
        <v>288</v>
      </c>
      <c r="F11655" s="126" t="s">
        <v>416</v>
      </c>
      <c r="G11655" s="126" t="s">
        <v>417</v>
      </c>
      <c r="H11655" s="126" t="s">
        <v>126</v>
      </c>
      <c r="I11655" s="126" t="s">
        <v>126</v>
      </c>
      <c r="J11655" s="126" t="s">
        <v>7115</v>
      </c>
      <c r="K11655" s="126" t="s">
        <v>504</v>
      </c>
      <c r="L11655" s="126" t="s">
        <v>7116</v>
      </c>
      <c r="M11655" s="130">
        <v>730.24</v>
      </c>
      <c r="O11655" s="126" t="s">
        <v>427</v>
      </c>
      <c r="P11655" s="130">
        <v>0</v>
      </c>
      <c r="S11655" s="130">
        <v>0</v>
      </c>
      <c r="V11655" s="130">
        <v>854.99</v>
      </c>
      <c r="X11655" s="126" t="s">
        <v>771</v>
      </c>
      <c r="Z11655" s="127"/>
      <c r="AA11655" s="128">
        <v>1</v>
      </c>
      <c r="AB11655" s="128">
        <v>12</v>
      </c>
      <c r="AD11655" s="126" t="s">
        <v>562</v>
      </c>
      <c r="AG11655" s="127"/>
      <c r="AI11655" s="127"/>
    </row>
    <row r="11656" spans="1:35" ht="14.85" customHeight="1">
      <c r="A11656" s="130">
        <v>5000637</v>
      </c>
      <c r="B11656" s="126" t="s">
        <v>22518</v>
      </c>
      <c r="C11656" s="126" t="s">
        <v>22519</v>
      </c>
      <c r="D11656" s="126" t="s">
        <v>22520</v>
      </c>
      <c r="E11656" s="126" t="s">
        <v>288</v>
      </c>
      <c r="F11656" s="126" t="s">
        <v>416</v>
      </c>
      <c r="G11656" s="126" t="s">
        <v>417</v>
      </c>
      <c r="H11656" s="126" t="s">
        <v>126</v>
      </c>
      <c r="I11656" s="126" t="s">
        <v>126</v>
      </c>
      <c r="J11656" s="126" t="s">
        <v>7115</v>
      </c>
      <c r="K11656" s="126" t="s">
        <v>504</v>
      </c>
      <c r="L11656" s="126" t="s">
        <v>7116</v>
      </c>
      <c r="M11656" s="130">
        <v>487.2</v>
      </c>
      <c r="O11656" s="126" t="s">
        <v>422</v>
      </c>
      <c r="P11656" s="130">
        <v>0</v>
      </c>
      <c r="S11656" s="130">
        <v>0</v>
      </c>
      <c r="V11656" s="130">
        <v>924.99</v>
      </c>
      <c r="X11656" s="126" t="s">
        <v>2320</v>
      </c>
      <c r="Z11656" s="127"/>
      <c r="AA11656" s="128">
        <v>1</v>
      </c>
      <c r="AB11656" s="128">
        <v>12</v>
      </c>
      <c r="AD11656" s="126" t="s">
        <v>562</v>
      </c>
      <c r="AG11656" s="127"/>
      <c r="AI11656" s="127"/>
    </row>
    <row r="11657" spans="1:35" ht="14.85" customHeight="1">
      <c r="A11657" s="130">
        <v>5000581</v>
      </c>
      <c r="B11657" s="126" t="s">
        <v>22521</v>
      </c>
      <c r="C11657" s="126" t="s">
        <v>22522</v>
      </c>
      <c r="D11657" s="126" t="s">
        <v>18816</v>
      </c>
      <c r="E11657" s="126" t="s">
        <v>288</v>
      </c>
      <c r="F11657" s="126" t="s">
        <v>416</v>
      </c>
      <c r="G11657" s="126" t="s">
        <v>417</v>
      </c>
      <c r="H11657" s="126" t="s">
        <v>126</v>
      </c>
      <c r="I11657" s="126" t="s">
        <v>126</v>
      </c>
      <c r="J11657" s="126" t="s">
        <v>7115</v>
      </c>
      <c r="K11657" s="126" t="s">
        <v>504</v>
      </c>
      <c r="L11657" s="126" t="s">
        <v>7116</v>
      </c>
      <c r="M11657" s="130">
        <v>682.08</v>
      </c>
      <c r="O11657" s="126" t="s">
        <v>422</v>
      </c>
      <c r="P11657" s="130">
        <v>0</v>
      </c>
      <c r="S11657" s="130">
        <v>0</v>
      </c>
      <c r="V11657" s="130">
        <v>1224.98</v>
      </c>
      <c r="X11657" s="126" t="s">
        <v>423</v>
      </c>
      <c r="Z11657" s="127"/>
      <c r="AA11657" s="128">
        <v>1</v>
      </c>
      <c r="AB11657" s="128">
        <v>12</v>
      </c>
      <c r="AD11657" s="126" t="s">
        <v>562</v>
      </c>
      <c r="AG11657" s="127"/>
      <c r="AI11657" s="127"/>
    </row>
    <row r="11658" spans="1:35" ht="14.85" customHeight="1">
      <c r="A11658" s="130">
        <v>5000580</v>
      </c>
      <c r="B11658" s="126" t="s">
        <v>22523</v>
      </c>
      <c r="C11658" s="126" t="s">
        <v>22524</v>
      </c>
      <c r="D11658" s="126" t="s">
        <v>22525</v>
      </c>
      <c r="E11658" s="126" t="s">
        <v>288</v>
      </c>
      <c r="F11658" s="126" t="s">
        <v>416</v>
      </c>
      <c r="G11658" s="126" t="s">
        <v>417</v>
      </c>
      <c r="H11658" s="126" t="s">
        <v>126</v>
      </c>
      <c r="I11658" s="126" t="s">
        <v>126</v>
      </c>
      <c r="J11658" s="126" t="s">
        <v>7115</v>
      </c>
      <c r="K11658" s="126" t="s">
        <v>504</v>
      </c>
      <c r="L11658" s="126" t="s">
        <v>7116</v>
      </c>
      <c r="M11658" s="130">
        <v>340.48</v>
      </c>
      <c r="O11658" s="126" t="s">
        <v>422</v>
      </c>
      <c r="P11658" s="130">
        <v>0</v>
      </c>
      <c r="S11658" s="130">
        <v>0</v>
      </c>
      <c r="V11658" s="130">
        <v>859.99</v>
      </c>
      <c r="X11658" s="126" t="s">
        <v>497</v>
      </c>
      <c r="Z11658" s="127"/>
      <c r="AA11658" s="128">
        <v>1</v>
      </c>
      <c r="AB11658" s="128">
        <v>12</v>
      </c>
      <c r="AD11658" s="126" t="s">
        <v>562</v>
      </c>
      <c r="AG11658" s="127"/>
      <c r="AI11658" s="127"/>
    </row>
    <row r="11659" spans="1:35" ht="14.85" customHeight="1">
      <c r="A11659" s="130">
        <v>5000579</v>
      </c>
      <c r="B11659" s="126" t="s">
        <v>22526</v>
      </c>
      <c r="C11659" s="126" t="s">
        <v>22527</v>
      </c>
      <c r="D11659" s="126" t="s">
        <v>22528</v>
      </c>
      <c r="E11659" s="126" t="s">
        <v>288</v>
      </c>
      <c r="F11659" s="126" t="s">
        <v>416</v>
      </c>
      <c r="G11659" s="126" t="s">
        <v>417</v>
      </c>
      <c r="H11659" s="126" t="s">
        <v>126</v>
      </c>
      <c r="I11659" s="126" t="s">
        <v>126</v>
      </c>
      <c r="J11659" s="126" t="s">
        <v>7115</v>
      </c>
      <c r="K11659" s="126" t="s">
        <v>504</v>
      </c>
      <c r="L11659" s="126" t="s">
        <v>7116</v>
      </c>
      <c r="M11659" s="130">
        <v>340.48</v>
      </c>
      <c r="O11659" s="126" t="s">
        <v>422</v>
      </c>
      <c r="P11659" s="130">
        <v>0</v>
      </c>
      <c r="S11659" s="130">
        <v>0</v>
      </c>
      <c r="V11659" s="130">
        <v>1074.99</v>
      </c>
      <c r="X11659" s="126" t="s">
        <v>497</v>
      </c>
      <c r="Z11659" s="127"/>
      <c r="AA11659" s="128">
        <v>1</v>
      </c>
      <c r="AB11659" s="128">
        <v>12</v>
      </c>
      <c r="AD11659" s="126" t="s">
        <v>562</v>
      </c>
      <c r="AG11659" s="127"/>
      <c r="AI11659" s="127"/>
    </row>
    <row r="11660" spans="1:35" ht="14.85" customHeight="1">
      <c r="A11660" s="130">
        <v>5000578</v>
      </c>
      <c r="B11660" s="126" t="s">
        <v>22529</v>
      </c>
      <c r="C11660" s="126" t="s">
        <v>22530</v>
      </c>
      <c r="D11660" s="126" t="s">
        <v>22531</v>
      </c>
      <c r="E11660" s="126" t="s">
        <v>288</v>
      </c>
      <c r="F11660" s="126" t="s">
        <v>416</v>
      </c>
      <c r="G11660" s="126" t="s">
        <v>417</v>
      </c>
      <c r="H11660" s="126" t="s">
        <v>126</v>
      </c>
      <c r="I11660" s="126" t="s">
        <v>126</v>
      </c>
      <c r="J11660" s="126" t="s">
        <v>7115</v>
      </c>
      <c r="K11660" s="126" t="s">
        <v>504</v>
      </c>
      <c r="L11660" s="126" t="s">
        <v>7116</v>
      </c>
      <c r="M11660" s="130">
        <v>340.48</v>
      </c>
      <c r="O11660" s="126" t="s">
        <v>422</v>
      </c>
      <c r="P11660" s="130">
        <v>0</v>
      </c>
      <c r="S11660" s="130">
        <v>0</v>
      </c>
      <c r="V11660" s="130">
        <v>529.99</v>
      </c>
      <c r="X11660" s="126" t="s">
        <v>497</v>
      </c>
      <c r="Z11660" s="127"/>
      <c r="AA11660" s="128">
        <v>1</v>
      </c>
      <c r="AB11660" s="128">
        <v>12</v>
      </c>
      <c r="AD11660" s="126" t="s">
        <v>562</v>
      </c>
      <c r="AG11660" s="127"/>
      <c r="AI11660" s="127"/>
    </row>
    <row r="11661" spans="1:35" ht="14.85" customHeight="1">
      <c r="A11661" s="130">
        <v>5000577</v>
      </c>
      <c r="B11661" s="126" t="s">
        <v>22532</v>
      </c>
      <c r="C11661" s="126" t="s">
        <v>22533</v>
      </c>
      <c r="D11661" s="126" t="s">
        <v>18501</v>
      </c>
      <c r="E11661" s="126" t="s">
        <v>288</v>
      </c>
      <c r="F11661" s="126" t="s">
        <v>416</v>
      </c>
      <c r="G11661" s="126" t="s">
        <v>417</v>
      </c>
      <c r="H11661" s="126" t="s">
        <v>126</v>
      </c>
      <c r="I11661" s="126" t="s">
        <v>126</v>
      </c>
      <c r="J11661" s="126" t="s">
        <v>7115</v>
      </c>
      <c r="K11661" s="126" t="s">
        <v>504</v>
      </c>
      <c r="L11661" s="126" t="s">
        <v>7116</v>
      </c>
      <c r="M11661" s="130">
        <v>1557.92</v>
      </c>
      <c r="O11661" s="126" t="s">
        <v>422</v>
      </c>
      <c r="P11661" s="130">
        <v>0</v>
      </c>
      <c r="S11661" s="130">
        <v>0</v>
      </c>
      <c r="V11661" s="130">
        <v>1829.99</v>
      </c>
      <c r="X11661" s="126" t="s">
        <v>1034</v>
      </c>
      <c r="Z11661" s="127"/>
      <c r="AA11661" s="128">
        <v>1</v>
      </c>
      <c r="AB11661" s="128">
        <v>12</v>
      </c>
      <c r="AD11661" s="126" t="s">
        <v>562</v>
      </c>
      <c r="AG11661" s="127"/>
      <c r="AI11661" s="127"/>
    </row>
    <row r="11662" spans="1:35" ht="14.85" customHeight="1">
      <c r="A11662" s="130">
        <v>5000576</v>
      </c>
      <c r="B11662" s="126" t="s">
        <v>22534</v>
      </c>
      <c r="C11662" s="126" t="s">
        <v>22535</v>
      </c>
      <c r="D11662" s="126" t="s">
        <v>22536</v>
      </c>
      <c r="E11662" s="126" t="s">
        <v>288</v>
      </c>
      <c r="F11662" s="126" t="s">
        <v>352</v>
      </c>
      <c r="G11662" s="126" t="s">
        <v>417</v>
      </c>
      <c r="H11662" s="126" t="s">
        <v>126</v>
      </c>
      <c r="I11662" s="126" t="s">
        <v>126</v>
      </c>
      <c r="J11662" s="126" t="s">
        <v>7051</v>
      </c>
      <c r="K11662" s="126" t="s">
        <v>504</v>
      </c>
      <c r="L11662" s="126" t="s">
        <v>7052</v>
      </c>
      <c r="M11662" s="130">
        <v>1364.16</v>
      </c>
      <c r="N11662" s="126" t="s">
        <v>290</v>
      </c>
      <c r="O11662" s="126" t="s">
        <v>353</v>
      </c>
      <c r="P11662" s="130">
        <v>0</v>
      </c>
      <c r="S11662" s="130">
        <v>0</v>
      </c>
      <c r="V11662" s="130">
        <v>1436.44</v>
      </c>
      <c r="X11662" s="126" t="s">
        <v>3987</v>
      </c>
      <c r="Z11662" s="127"/>
      <c r="AA11662" s="128">
        <v>1</v>
      </c>
      <c r="AB11662" s="128">
        <v>60</v>
      </c>
      <c r="AD11662" s="126" t="s">
        <v>562</v>
      </c>
      <c r="AG11662" s="127"/>
      <c r="AI11662" s="127"/>
    </row>
    <row r="11663" spans="1:35" ht="14.85" customHeight="1">
      <c r="A11663" s="130">
        <v>5000575</v>
      </c>
      <c r="B11663" s="126" t="s">
        <v>22537</v>
      </c>
      <c r="C11663" s="126" t="s">
        <v>22538</v>
      </c>
      <c r="D11663" s="126" t="s">
        <v>22539</v>
      </c>
      <c r="E11663" s="126" t="s">
        <v>288</v>
      </c>
      <c r="F11663" s="126" t="s">
        <v>491</v>
      </c>
      <c r="G11663" s="126" t="s">
        <v>417</v>
      </c>
      <c r="H11663" s="126" t="s">
        <v>126</v>
      </c>
      <c r="I11663" s="126" t="s">
        <v>126</v>
      </c>
      <c r="J11663" s="126" t="s">
        <v>3333</v>
      </c>
      <c r="K11663" s="126" t="s">
        <v>747</v>
      </c>
      <c r="L11663" s="126" t="s">
        <v>3334</v>
      </c>
      <c r="M11663" s="130">
        <v>20452.32</v>
      </c>
      <c r="N11663" s="126" t="s">
        <v>290</v>
      </c>
      <c r="O11663" s="126" t="s">
        <v>5632</v>
      </c>
      <c r="P11663" s="130">
        <v>0</v>
      </c>
      <c r="S11663" s="130">
        <v>0</v>
      </c>
      <c r="V11663" s="130">
        <v>32583.37</v>
      </c>
      <c r="X11663" s="126" t="s">
        <v>5633</v>
      </c>
      <c r="Z11663" s="127"/>
      <c r="AA11663" s="128">
        <v>1</v>
      </c>
      <c r="AB11663" s="128">
        <v>60</v>
      </c>
      <c r="AD11663" s="126" t="s">
        <v>562</v>
      </c>
      <c r="AG11663" s="127"/>
      <c r="AI11663" s="127"/>
    </row>
    <row r="11664" spans="1:35" ht="14.85" customHeight="1">
      <c r="A11664" s="130">
        <v>5000574</v>
      </c>
      <c r="B11664" s="126" t="s">
        <v>22540</v>
      </c>
      <c r="C11664" s="126" t="s">
        <v>22541</v>
      </c>
      <c r="D11664" s="126" t="s">
        <v>22542</v>
      </c>
      <c r="E11664" s="126" t="s">
        <v>288</v>
      </c>
      <c r="F11664" s="126" t="s">
        <v>352</v>
      </c>
      <c r="G11664" s="126" t="s">
        <v>417</v>
      </c>
      <c r="H11664" s="126" t="s">
        <v>126</v>
      </c>
      <c r="I11664" s="126" t="s">
        <v>126</v>
      </c>
      <c r="J11664" s="126" t="s">
        <v>7051</v>
      </c>
      <c r="K11664" s="126" t="s">
        <v>504</v>
      </c>
      <c r="L11664" s="126" t="s">
        <v>7052</v>
      </c>
      <c r="M11664" s="130">
        <v>1364.16</v>
      </c>
      <c r="N11664" s="126" t="s">
        <v>290</v>
      </c>
      <c r="O11664" s="126" t="s">
        <v>353</v>
      </c>
      <c r="P11664" s="130">
        <v>0</v>
      </c>
      <c r="S11664" s="130">
        <v>0</v>
      </c>
      <c r="V11664" s="130">
        <v>1388.4</v>
      </c>
      <c r="X11664" s="126" t="s">
        <v>3987</v>
      </c>
      <c r="Z11664" s="127"/>
      <c r="AA11664" s="128">
        <v>1</v>
      </c>
      <c r="AB11664" s="128">
        <v>60</v>
      </c>
      <c r="AD11664" s="126" t="s">
        <v>562</v>
      </c>
      <c r="AG11664" s="127"/>
      <c r="AI11664" s="127"/>
    </row>
    <row r="11665" spans="1:35" ht="14.85" customHeight="1">
      <c r="A11665" s="130">
        <v>5000573</v>
      </c>
      <c r="B11665" s="126" t="s">
        <v>22543</v>
      </c>
      <c r="C11665" s="126" t="s">
        <v>22544</v>
      </c>
      <c r="D11665" s="126" t="s">
        <v>22545</v>
      </c>
      <c r="E11665" s="126" t="s">
        <v>288</v>
      </c>
      <c r="F11665" s="126" t="s">
        <v>491</v>
      </c>
      <c r="G11665" s="126" t="s">
        <v>417</v>
      </c>
      <c r="H11665" s="126" t="s">
        <v>126</v>
      </c>
      <c r="I11665" s="126" t="s">
        <v>126</v>
      </c>
      <c r="J11665" s="126" t="s">
        <v>3333</v>
      </c>
      <c r="K11665" s="126" t="s">
        <v>747</v>
      </c>
      <c r="L11665" s="126" t="s">
        <v>3334</v>
      </c>
      <c r="M11665" s="130">
        <v>21425.599999999999</v>
      </c>
      <c r="N11665" s="126" t="s">
        <v>290</v>
      </c>
      <c r="O11665" s="126" t="s">
        <v>506</v>
      </c>
      <c r="P11665" s="130">
        <v>0</v>
      </c>
      <c r="S11665" s="130">
        <v>0</v>
      </c>
      <c r="V11665" s="130">
        <v>25866.75</v>
      </c>
      <c r="X11665" s="126" t="s">
        <v>1437</v>
      </c>
      <c r="Y11665" s="126" t="s">
        <v>517</v>
      </c>
      <c r="Z11665" s="127"/>
      <c r="AA11665" s="128">
        <v>1</v>
      </c>
      <c r="AB11665" s="128">
        <v>60</v>
      </c>
      <c r="AD11665" s="126" t="s">
        <v>562</v>
      </c>
      <c r="AG11665" s="127"/>
      <c r="AI11665" s="127"/>
    </row>
    <row r="11666" spans="1:35" ht="14.85" customHeight="1">
      <c r="A11666" s="130">
        <v>5000572</v>
      </c>
      <c r="B11666" s="126" t="s">
        <v>22546</v>
      </c>
      <c r="C11666" s="126" t="s">
        <v>22547</v>
      </c>
      <c r="D11666" s="126" t="s">
        <v>22548</v>
      </c>
      <c r="E11666" s="126" t="s">
        <v>288</v>
      </c>
      <c r="F11666" s="126" t="s">
        <v>491</v>
      </c>
      <c r="G11666" s="126" t="s">
        <v>417</v>
      </c>
      <c r="H11666" s="126" t="s">
        <v>126</v>
      </c>
      <c r="I11666" s="126" t="s">
        <v>126</v>
      </c>
      <c r="J11666" s="126" t="s">
        <v>3333</v>
      </c>
      <c r="K11666" s="126" t="s">
        <v>747</v>
      </c>
      <c r="L11666" s="126" t="s">
        <v>3334</v>
      </c>
      <c r="M11666" s="130">
        <v>21425.599999999999</v>
      </c>
      <c r="N11666" s="126" t="s">
        <v>290</v>
      </c>
      <c r="O11666" s="126" t="s">
        <v>506</v>
      </c>
      <c r="P11666" s="130">
        <v>0</v>
      </c>
      <c r="S11666" s="130">
        <v>0</v>
      </c>
      <c r="V11666" s="130">
        <v>25866.75</v>
      </c>
      <c r="X11666" s="126" t="s">
        <v>1437</v>
      </c>
      <c r="Y11666" s="126" t="s">
        <v>517</v>
      </c>
      <c r="Z11666" s="127"/>
      <c r="AA11666" s="128">
        <v>1</v>
      </c>
      <c r="AB11666" s="128">
        <v>60</v>
      </c>
      <c r="AD11666" s="126" t="s">
        <v>562</v>
      </c>
      <c r="AG11666" s="127"/>
      <c r="AI11666" s="127"/>
    </row>
    <row r="11667" spans="1:35" ht="14.85" customHeight="1">
      <c r="A11667" s="130">
        <v>5000315</v>
      </c>
      <c r="B11667" s="126" t="s">
        <v>22549</v>
      </c>
      <c r="C11667" s="126" t="s">
        <v>22550</v>
      </c>
      <c r="D11667" s="126" t="s">
        <v>22551</v>
      </c>
      <c r="E11667" s="126" t="s">
        <v>288</v>
      </c>
      <c r="F11667" s="126" t="s">
        <v>416</v>
      </c>
      <c r="G11667" s="126" t="s">
        <v>417</v>
      </c>
      <c r="H11667" s="126" t="s">
        <v>126</v>
      </c>
      <c r="I11667" s="126" t="s">
        <v>126</v>
      </c>
      <c r="J11667" s="126" t="s">
        <v>769</v>
      </c>
      <c r="K11667" s="126" t="s">
        <v>567</v>
      </c>
      <c r="L11667" s="126" t="s">
        <v>770</v>
      </c>
      <c r="M11667" s="130">
        <v>681.73</v>
      </c>
      <c r="O11667" s="126" t="s">
        <v>422</v>
      </c>
      <c r="P11667" s="130">
        <v>0</v>
      </c>
      <c r="S11667" s="130">
        <v>0</v>
      </c>
      <c r="V11667" s="130">
        <v>681.73</v>
      </c>
      <c r="X11667" s="126" t="s">
        <v>423</v>
      </c>
      <c r="Z11667" s="127"/>
      <c r="AA11667" s="128">
        <v>1</v>
      </c>
      <c r="AB11667" s="128">
        <v>12</v>
      </c>
      <c r="AD11667" s="126" t="s">
        <v>562</v>
      </c>
      <c r="AG11667" s="127"/>
      <c r="AI11667" s="127"/>
    </row>
    <row r="11668" spans="1:35" ht="14.85" customHeight="1">
      <c r="A11668" s="130">
        <v>5000314</v>
      </c>
      <c r="B11668" s="126" t="s">
        <v>22552</v>
      </c>
      <c r="C11668" s="126" t="s">
        <v>22553</v>
      </c>
      <c r="D11668" s="126" t="s">
        <v>22554</v>
      </c>
      <c r="E11668" s="126" t="s">
        <v>288</v>
      </c>
      <c r="F11668" s="126" t="s">
        <v>753</v>
      </c>
      <c r="G11668" s="126" t="s">
        <v>22555</v>
      </c>
      <c r="H11668" s="126" t="s">
        <v>524</v>
      </c>
      <c r="I11668" s="126" t="s">
        <v>418</v>
      </c>
      <c r="J11668" s="126" t="s">
        <v>1770</v>
      </c>
      <c r="K11668" s="126" t="s">
        <v>976</v>
      </c>
      <c r="L11668" s="126" t="s">
        <v>1771</v>
      </c>
      <c r="M11668" s="130">
        <v>460.6</v>
      </c>
      <c r="O11668" s="126" t="s">
        <v>4813</v>
      </c>
      <c r="P11668" s="130">
        <v>0</v>
      </c>
      <c r="S11668" s="130">
        <v>0</v>
      </c>
      <c r="V11668" s="130">
        <v>460.6</v>
      </c>
      <c r="X11668" s="126" t="s">
        <v>4814</v>
      </c>
      <c r="Z11668" s="127"/>
      <c r="AA11668" s="128"/>
      <c r="AB11668" s="128"/>
      <c r="AD11668" s="126" t="s">
        <v>562</v>
      </c>
      <c r="AG11668" s="127"/>
      <c r="AI11668" s="127"/>
    </row>
    <row r="11669" spans="1:35" ht="14.85" customHeight="1">
      <c r="A11669" s="130">
        <v>5000313</v>
      </c>
      <c r="B11669" s="126" t="s">
        <v>22556</v>
      </c>
      <c r="C11669" s="126" t="s">
        <v>22553</v>
      </c>
      <c r="D11669" s="126" t="s">
        <v>22557</v>
      </c>
      <c r="E11669" s="126" t="s">
        <v>288</v>
      </c>
      <c r="F11669" s="126" t="s">
        <v>753</v>
      </c>
      <c r="G11669" s="126" t="s">
        <v>21331</v>
      </c>
      <c r="H11669" s="126" t="s">
        <v>524</v>
      </c>
      <c r="I11669" s="126" t="s">
        <v>418</v>
      </c>
      <c r="J11669" s="126" t="s">
        <v>1770</v>
      </c>
      <c r="K11669" s="126" t="s">
        <v>976</v>
      </c>
      <c r="L11669" s="126" t="s">
        <v>1771</v>
      </c>
      <c r="M11669" s="130">
        <v>343</v>
      </c>
      <c r="O11669" s="126" t="s">
        <v>4813</v>
      </c>
      <c r="P11669" s="130">
        <v>0</v>
      </c>
      <c r="S11669" s="130">
        <v>0</v>
      </c>
      <c r="V11669" s="130">
        <v>343</v>
      </c>
      <c r="X11669" s="126" t="s">
        <v>4814</v>
      </c>
      <c r="Z11669" s="127"/>
      <c r="AA11669" s="128"/>
      <c r="AB11669" s="128"/>
      <c r="AD11669" s="126" t="s">
        <v>562</v>
      </c>
      <c r="AG11669" s="127"/>
      <c r="AI11669" s="127"/>
    </row>
    <row r="11670" spans="1:35" ht="14.85" customHeight="1">
      <c r="A11670" s="130">
        <v>5000312</v>
      </c>
      <c r="B11670" s="126" t="s">
        <v>22558</v>
      </c>
      <c r="C11670" s="126" t="s">
        <v>22553</v>
      </c>
      <c r="D11670" s="126" t="s">
        <v>22559</v>
      </c>
      <c r="E11670" s="126" t="s">
        <v>288</v>
      </c>
      <c r="F11670" s="126" t="s">
        <v>753</v>
      </c>
      <c r="G11670" s="126" t="s">
        <v>21334</v>
      </c>
      <c r="H11670" s="126" t="s">
        <v>524</v>
      </c>
      <c r="I11670" s="126" t="s">
        <v>418</v>
      </c>
      <c r="J11670" s="126" t="s">
        <v>1770</v>
      </c>
      <c r="K11670" s="126" t="s">
        <v>976</v>
      </c>
      <c r="L11670" s="126" t="s">
        <v>1771</v>
      </c>
      <c r="M11670" s="130">
        <v>281.39999999999998</v>
      </c>
      <c r="O11670" s="126" t="s">
        <v>4813</v>
      </c>
      <c r="P11670" s="130">
        <v>0</v>
      </c>
      <c r="S11670" s="130">
        <v>0</v>
      </c>
      <c r="V11670" s="130">
        <v>281.39999999999998</v>
      </c>
      <c r="X11670" s="126" t="s">
        <v>4814</v>
      </c>
      <c r="Z11670" s="127"/>
      <c r="AA11670" s="128"/>
      <c r="AB11670" s="128"/>
      <c r="AD11670" s="126" t="s">
        <v>562</v>
      </c>
      <c r="AG11670" s="127"/>
      <c r="AI11670" s="127"/>
    </row>
    <row r="11671" spans="1:35" ht="14.85" customHeight="1">
      <c r="A11671" s="130">
        <v>4000015</v>
      </c>
      <c r="B11671" s="126" t="s">
        <v>22560</v>
      </c>
      <c r="C11671" s="126" t="s">
        <v>22561</v>
      </c>
      <c r="D11671" s="126" t="s">
        <v>295</v>
      </c>
      <c r="E11671" s="126" t="s">
        <v>288</v>
      </c>
      <c r="F11671" s="126" t="s">
        <v>289</v>
      </c>
      <c r="I11671" s="126" t="s">
        <v>126</v>
      </c>
      <c r="M11671" s="130">
        <v>0</v>
      </c>
      <c r="P11671" s="130">
        <v>0</v>
      </c>
      <c r="S11671" s="130">
        <v>0</v>
      </c>
      <c r="V11671" s="127"/>
      <c r="Z11671" s="127" t="s">
        <v>291</v>
      </c>
      <c r="AA11671" s="128"/>
      <c r="AB11671" s="128">
        <v>24</v>
      </c>
      <c r="AD11671" s="126" t="s">
        <v>292</v>
      </c>
      <c r="AG11671" s="127"/>
      <c r="AI11671" s="127"/>
    </row>
    <row r="11672" spans="1:35" ht="14.85" customHeight="1">
      <c r="A11672" s="130">
        <v>5000455</v>
      </c>
      <c r="B11672" s="126" t="s">
        <v>22562</v>
      </c>
      <c r="C11672" s="126" t="s">
        <v>16447</v>
      </c>
      <c r="D11672" s="126" t="s">
        <v>18208</v>
      </c>
      <c r="E11672" s="126" t="s">
        <v>288</v>
      </c>
      <c r="F11672" s="126" t="s">
        <v>753</v>
      </c>
      <c r="G11672" s="126" t="s">
        <v>417</v>
      </c>
      <c r="H11672" s="126" t="s">
        <v>308</v>
      </c>
      <c r="I11672" s="126" t="s">
        <v>308</v>
      </c>
      <c r="J11672" s="126" t="s">
        <v>16268</v>
      </c>
      <c r="K11672" s="126" t="s">
        <v>747</v>
      </c>
      <c r="L11672" s="126" t="s">
        <v>7116</v>
      </c>
      <c r="M11672" s="130">
        <v>437.92</v>
      </c>
      <c r="O11672" s="126" t="s">
        <v>340</v>
      </c>
      <c r="P11672" s="130">
        <v>0</v>
      </c>
      <c r="S11672" s="130">
        <v>0</v>
      </c>
      <c r="V11672" s="130">
        <v>799.98</v>
      </c>
      <c r="X11672" s="126" t="s">
        <v>4394</v>
      </c>
      <c r="Z11672" s="127"/>
      <c r="AA11672" s="128">
        <v>2</v>
      </c>
      <c r="AB11672" s="128">
        <v>12</v>
      </c>
      <c r="AD11672" s="126" t="s">
        <v>562</v>
      </c>
      <c r="AG11672" s="127"/>
      <c r="AI11672" s="127"/>
    </row>
    <row r="11673" spans="1:35" ht="14.85" customHeight="1">
      <c r="A11673" s="130">
        <v>5000454</v>
      </c>
      <c r="B11673" s="126" t="s">
        <v>22563</v>
      </c>
      <c r="C11673" s="126" t="s">
        <v>18207</v>
      </c>
      <c r="D11673" s="126" t="s">
        <v>22564</v>
      </c>
      <c r="E11673" s="126" t="s">
        <v>288</v>
      </c>
      <c r="F11673" s="126" t="s">
        <v>753</v>
      </c>
      <c r="G11673" s="126" t="s">
        <v>417</v>
      </c>
      <c r="H11673" s="126" t="s">
        <v>308</v>
      </c>
      <c r="I11673" s="126" t="s">
        <v>308</v>
      </c>
      <c r="J11673" s="126" t="s">
        <v>16268</v>
      </c>
      <c r="K11673" s="126" t="s">
        <v>747</v>
      </c>
      <c r="L11673" s="126" t="s">
        <v>7116</v>
      </c>
      <c r="M11673" s="130">
        <v>584.64</v>
      </c>
      <c r="O11673" s="126" t="s">
        <v>4265</v>
      </c>
      <c r="P11673" s="130">
        <v>0</v>
      </c>
      <c r="S11673" s="130">
        <v>0</v>
      </c>
      <c r="V11673" s="130">
        <v>714.99</v>
      </c>
      <c r="X11673" s="126" t="s">
        <v>4266</v>
      </c>
      <c r="Z11673" s="127"/>
      <c r="AA11673" s="128">
        <v>2</v>
      </c>
      <c r="AB11673" s="128">
        <v>12</v>
      </c>
      <c r="AD11673" s="126" t="s">
        <v>562</v>
      </c>
      <c r="AG11673" s="127"/>
      <c r="AI11673" s="127"/>
    </row>
    <row r="11674" spans="1:35" ht="14.85" customHeight="1">
      <c r="A11674" s="130">
        <v>5000453</v>
      </c>
      <c r="B11674" s="126" t="s">
        <v>22565</v>
      </c>
      <c r="C11674" s="126" t="s">
        <v>16447</v>
      </c>
      <c r="D11674" s="126" t="s">
        <v>22564</v>
      </c>
      <c r="E11674" s="126" t="s">
        <v>288</v>
      </c>
      <c r="F11674" s="126" t="s">
        <v>753</v>
      </c>
      <c r="G11674" s="126" t="s">
        <v>417</v>
      </c>
      <c r="H11674" s="126" t="s">
        <v>308</v>
      </c>
      <c r="I11674" s="126" t="s">
        <v>308</v>
      </c>
      <c r="J11674" s="126" t="s">
        <v>16268</v>
      </c>
      <c r="K11674" s="126" t="s">
        <v>747</v>
      </c>
      <c r="L11674" s="126" t="s">
        <v>7116</v>
      </c>
      <c r="M11674" s="130">
        <v>437.92</v>
      </c>
      <c r="O11674" s="126" t="s">
        <v>340</v>
      </c>
      <c r="P11674" s="130">
        <v>0</v>
      </c>
      <c r="S11674" s="130">
        <v>0</v>
      </c>
      <c r="V11674" s="130">
        <v>614.99</v>
      </c>
      <c r="X11674" s="126" t="s">
        <v>4394</v>
      </c>
      <c r="Z11674" s="127"/>
      <c r="AA11674" s="128">
        <v>2</v>
      </c>
      <c r="AB11674" s="128">
        <v>12</v>
      </c>
      <c r="AD11674" s="126" t="s">
        <v>562</v>
      </c>
      <c r="AG11674" s="127"/>
      <c r="AI11674" s="127"/>
    </row>
    <row r="11675" spans="1:35" ht="14.85" customHeight="1">
      <c r="A11675" s="130">
        <v>5000452</v>
      </c>
      <c r="B11675" s="126" t="s">
        <v>22566</v>
      </c>
      <c r="C11675" s="126" t="s">
        <v>20962</v>
      </c>
      <c r="D11675" s="126" t="s">
        <v>1806</v>
      </c>
      <c r="E11675" s="126" t="s">
        <v>288</v>
      </c>
      <c r="F11675" s="126" t="s">
        <v>753</v>
      </c>
      <c r="G11675" s="126" t="s">
        <v>417</v>
      </c>
      <c r="H11675" s="126" t="s">
        <v>308</v>
      </c>
      <c r="I11675" s="126" t="s">
        <v>308</v>
      </c>
      <c r="J11675" s="126" t="s">
        <v>16268</v>
      </c>
      <c r="K11675" s="126" t="s">
        <v>747</v>
      </c>
      <c r="L11675" s="126" t="s">
        <v>7116</v>
      </c>
      <c r="M11675" s="130">
        <v>399.84</v>
      </c>
      <c r="O11675" s="126" t="s">
        <v>1807</v>
      </c>
      <c r="P11675" s="130">
        <v>0</v>
      </c>
      <c r="S11675" s="130">
        <v>0</v>
      </c>
      <c r="V11675" s="130">
        <v>459.99</v>
      </c>
      <c r="X11675" s="126" t="s">
        <v>1808</v>
      </c>
      <c r="Z11675" s="127"/>
      <c r="AA11675" s="128">
        <v>2</v>
      </c>
      <c r="AB11675" s="128">
        <v>12</v>
      </c>
      <c r="AD11675" s="126" t="s">
        <v>562</v>
      </c>
      <c r="AG11675" s="127"/>
      <c r="AI11675" s="127"/>
    </row>
    <row r="11676" spans="1:35" ht="14.85" customHeight="1">
      <c r="A11676" s="130">
        <v>5014761</v>
      </c>
      <c r="B11676" s="126" t="s">
        <v>413</v>
      </c>
      <c r="C11676" s="126" t="s">
        <v>18941</v>
      </c>
      <c r="D11676" s="126" t="s">
        <v>18942</v>
      </c>
      <c r="E11676" s="126" t="s">
        <v>288</v>
      </c>
      <c r="F11676" s="126" t="s">
        <v>364</v>
      </c>
      <c r="G11676" s="126" t="s">
        <v>417</v>
      </c>
      <c r="H11676" s="126" t="s">
        <v>126</v>
      </c>
      <c r="I11676" s="126" t="s">
        <v>126</v>
      </c>
      <c r="J11676" s="126" t="s">
        <v>2879</v>
      </c>
      <c r="K11676" s="126" t="s">
        <v>443</v>
      </c>
      <c r="L11676" s="126" t="s">
        <v>2880</v>
      </c>
      <c r="M11676" s="130">
        <v>6817.39</v>
      </c>
      <c r="O11676" s="126" t="s">
        <v>365</v>
      </c>
      <c r="P11676" s="130">
        <v>0</v>
      </c>
      <c r="S11676" s="130">
        <v>0</v>
      </c>
      <c r="V11676" s="130">
        <v>22500</v>
      </c>
      <c r="X11676" s="126" t="s">
        <v>510</v>
      </c>
      <c r="Z11676" s="127"/>
      <c r="AA11676" s="128">
        <v>2</v>
      </c>
      <c r="AB11676" s="128">
        <v>60</v>
      </c>
      <c r="AC11676" s="126" t="s">
        <v>366</v>
      </c>
      <c r="AD11676" s="126" t="s">
        <v>17564</v>
      </c>
      <c r="AG11676" s="127"/>
      <c r="AI11676" s="127"/>
    </row>
    <row r="11677" spans="1:35" ht="14.85" customHeight="1">
      <c r="A11677" s="130">
        <v>5014772</v>
      </c>
      <c r="B11677" s="126" t="s">
        <v>413</v>
      </c>
      <c r="C11677" s="126" t="s">
        <v>19095</v>
      </c>
      <c r="D11677" s="126" t="s">
        <v>18942</v>
      </c>
      <c r="E11677" s="126" t="s">
        <v>288</v>
      </c>
      <c r="F11677" s="126" t="s">
        <v>364</v>
      </c>
      <c r="G11677" s="126" t="s">
        <v>417</v>
      </c>
      <c r="H11677" s="126" t="s">
        <v>126</v>
      </c>
      <c r="I11677" s="126" t="s">
        <v>126</v>
      </c>
      <c r="J11677" s="126" t="s">
        <v>2879</v>
      </c>
      <c r="K11677" s="126" t="s">
        <v>443</v>
      </c>
      <c r="L11677" s="126" t="s">
        <v>2880</v>
      </c>
      <c r="M11677" s="130">
        <v>6817.39</v>
      </c>
      <c r="O11677" s="126" t="s">
        <v>365</v>
      </c>
      <c r="P11677" s="130">
        <v>0</v>
      </c>
      <c r="S11677" s="130">
        <v>0</v>
      </c>
      <c r="V11677" s="130">
        <v>20500</v>
      </c>
      <c r="X11677" s="126" t="s">
        <v>469</v>
      </c>
      <c r="Z11677" s="127"/>
      <c r="AA11677" s="128">
        <v>1</v>
      </c>
      <c r="AB11677" s="128">
        <v>60</v>
      </c>
      <c r="AC11677" s="126" t="s">
        <v>366</v>
      </c>
      <c r="AD11677" s="126" t="s">
        <v>17564</v>
      </c>
      <c r="AG11677" s="127"/>
      <c r="AI11677" s="127"/>
    </row>
    <row r="11678" spans="1:35" ht="14.85" customHeight="1">
      <c r="A11678" s="130">
        <v>5014781</v>
      </c>
      <c r="B11678" s="126" t="s">
        <v>413</v>
      </c>
      <c r="C11678" s="126" t="s">
        <v>21277</v>
      </c>
      <c r="D11678" s="126" t="s">
        <v>21278</v>
      </c>
      <c r="E11678" s="126" t="s">
        <v>288</v>
      </c>
      <c r="F11678" s="126" t="s">
        <v>364</v>
      </c>
      <c r="G11678" s="126" t="s">
        <v>417</v>
      </c>
      <c r="H11678" s="126" t="s">
        <v>126</v>
      </c>
      <c r="I11678" s="126" t="s">
        <v>418</v>
      </c>
      <c r="J11678" s="126" t="s">
        <v>2879</v>
      </c>
      <c r="K11678" s="126" t="s">
        <v>443</v>
      </c>
      <c r="L11678" s="126" t="s">
        <v>2880</v>
      </c>
      <c r="M11678" s="130">
        <v>9739.1299999999992</v>
      </c>
      <c r="O11678" s="126" t="s">
        <v>486</v>
      </c>
      <c r="P11678" s="130">
        <v>0</v>
      </c>
      <c r="S11678" s="130">
        <v>0</v>
      </c>
      <c r="V11678" s="130">
        <v>24000</v>
      </c>
      <c r="X11678" s="126" t="s">
        <v>549</v>
      </c>
      <c r="Z11678" s="127"/>
      <c r="AA11678" s="128">
        <v>2</v>
      </c>
      <c r="AB11678" s="128">
        <v>60</v>
      </c>
      <c r="AC11678" s="126" t="s">
        <v>366</v>
      </c>
      <c r="AD11678" s="126" t="s">
        <v>17564</v>
      </c>
      <c r="AG11678" s="127"/>
      <c r="AI11678" s="127"/>
    </row>
    <row r="11679" spans="1:35" ht="14.85" customHeight="1">
      <c r="A11679" s="130">
        <v>5014775</v>
      </c>
      <c r="B11679" s="126" t="s">
        <v>413</v>
      </c>
      <c r="C11679" s="126" t="s">
        <v>21280</v>
      </c>
      <c r="D11679" s="126" t="s">
        <v>18942</v>
      </c>
      <c r="E11679" s="126" t="s">
        <v>288</v>
      </c>
      <c r="F11679" s="126" t="s">
        <v>364</v>
      </c>
      <c r="G11679" s="126" t="s">
        <v>417</v>
      </c>
      <c r="H11679" s="126" t="s">
        <v>126</v>
      </c>
      <c r="I11679" s="126" t="s">
        <v>418</v>
      </c>
      <c r="J11679" s="126" t="s">
        <v>2879</v>
      </c>
      <c r="K11679" s="126" t="s">
        <v>443</v>
      </c>
      <c r="L11679" s="126" t="s">
        <v>2880</v>
      </c>
      <c r="M11679" s="130">
        <v>9739.1299999999992</v>
      </c>
      <c r="O11679" s="126" t="s">
        <v>486</v>
      </c>
      <c r="P11679" s="130">
        <v>0</v>
      </c>
      <c r="S11679" s="130">
        <v>0</v>
      </c>
      <c r="V11679" s="130">
        <v>16300</v>
      </c>
      <c r="X11679" s="126" t="s">
        <v>549</v>
      </c>
      <c r="Z11679" s="127"/>
      <c r="AA11679" s="128">
        <v>2</v>
      </c>
      <c r="AB11679" s="128">
        <v>60</v>
      </c>
      <c r="AC11679" s="126" t="s">
        <v>366</v>
      </c>
      <c r="AD11679" s="126" t="s">
        <v>17564</v>
      </c>
      <c r="AG11679" s="127"/>
      <c r="AI11679" s="127"/>
    </row>
    <row r="11680" spans="1:35" ht="14.85" customHeight="1">
      <c r="A11680" s="130">
        <v>5014776</v>
      </c>
      <c r="B11680" s="126" t="s">
        <v>413</v>
      </c>
      <c r="C11680" s="126" t="s">
        <v>21280</v>
      </c>
      <c r="D11680" s="126" t="s">
        <v>18942</v>
      </c>
      <c r="E11680" s="126" t="s">
        <v>288</v>
      </c>
      <c r="F11680" s="126" t="s">
        <v>364</v>
      </c>
      <c r="G11680" s="126" t="s">
        <v>417</v>
      </c>
      <c r="H11680" s="126" t="s">
        <v>126</v>
      </c>
      <c r="I11680" s="126" t="s">
        <v>126</v>
      </c>
      <c r="J11680" s="126" t="s">
        <v>2879</v>
      </c>
      <c r="K11680" s="126" t="s">
        <v>443</v>
      </c>
      <c r="L11680" s="126" t="s">
        <v>2880</v>
      </c>
      <c r="M11680" s="130">
        <v>6817.39</v>
      </c>
      <c r="O11680" s="126" t="s">
        <v>365</v>
      </c>
      <c r="P11680" s="130">
        <v>0</v>
      </c>
      <c r="S11680" s="130">
        <v>0</v>
      </c>
      <c r="V11680" s="130">
        <v>16300</v>
      </c>
      <c r="X11680" s="126" t="s">
        <v>469</v>
      </c>
      <c r="Z11680" s="127"/>
      <c r="AA11680" s="128">
        <v>1</v>
      </c>
      <c r="AB11680" s="128">
        <v>60</v>
      </c>
      <c r="AC11680" s="126" t="s">
        <v>366</v>
      </c>
      <c r="AD11680" s="126" t="s">
        <v>17564</v>
      </c>
      <c r="AG11680" s="127"/>
      <c r="AI11680" s="127"/>
    </row>
    <row r="11681" spans="1:35" ht="14.85" customHeight="1">
      <c r="A11681" s="130">
        <v>5014778</v>
      </c>
      <c r="B11681" s="126" t="s">
        <v>413</v>
      </c>
      <c r="C11681" s="126" t="s">
        <v>21279</v>
      </c>
      <c r="D11681" s="126" t="s">
        <v>21278</v>
      </c>
      <c r="E11681" s="126" t="s">
        <v>288</v>
      </c>
      <c r="F11681" s="126" t="s">
        <v>364</v>
      </c>
      <c r="G11681" s="126" t="s">
        <v>417</v>
      </c>
      <c r="H11681" s="126" t="s">
        <v>126</v>
      </c>
      <c r="I11681" s="126" t="s">
        <v>418</v>
      </c>
      <c r="J11681" s="126" t="s">
        <v>2879</v>
      </c>
      <c r="K11681" s="126" t="s">
        <v>443</v>
      </c>
      <c r="L11681" s="126" t="s">
        <v>2880</v>
      </c>
      <c r="M11681" s="130">
        <v>9739.1299999999992</v>
      </c>
      <c r="O11681" s="126" t="s">
        <v>486</v>
      </c>
      <c r="P11681" s="130">
        <v>0</v>
      </c>
      <c r="S11681" s="130">
        <v>0</v>
      </c>
      <c r="V11681" s="130">
        <v>38000</v>
      </c>
      <c r="X11681" s="126" t="s">
        <v>487</v>
      </c>
      <c r="Z11681" s="127"/>
      <c r="AA11681" s="128">
        <v>1</v>
      </c>
      <c r="AB11681" s="128">
        <v>60</v>
      </c>
      <c r="AC11681" s="126" t="s">
        <v>366</v>
      </c>
      <c r="AD11681" s="126" t="s">
        <v>17564</v>
      </c>
      <c r="AG11681" s="127"/>
      <c r="AI11681" s="127"/>
    </row>
    <row r="11682" spans="1:35" ht="14.85" customHeight="1">
      <c r="A11682" s="130">
        <v>5014807</v>
      </c>
      <c r="B11682" s="126" t="s">
        <v>413</v>
      </c>
      <c r="C11682" s="126" t="s">
        <v>19033</v>
      </c>
      <c r="D11682" s="126" t="s">
        <v>1878</v>
      </c>
      <c r="E11682" s="126" t="s">
        <v>288</v>
      </c>
      <c r="F11682" s="126" t="s">
        <v>364</v>
      </c>
      <c r="G11682" s="126" t="s">
        <v>417</v>
      </c>
      <c r="H11682" s="126" t="s">
        <v>126</v>
      </c>
      <c r="I11682" s="126" t="s">
        <v>126</v>
      </c>
      <c r="J11682" s="126" t="s">
        <v>484</v>
      </c>
      <c r="K11682" s="126" t="s">
        <v>443</v>
      </c>
      <c r="L11682" s="126" t="s">
        <v>485</v>
      </c>
      <c r="M11682" s="130">
        <v>6817.44</v>
      </c>
      <c r="O11682" s="126" t="s">
        <v>365</v>
      </c>
      <c r="P11682" s="130">
        <v>0</v>
      </c>
      <c r="S11682" s="130">
        <v>0</v>
      </c>
      <c r="V11682" s="130">
        <v>18480</v>
      </c>
      <c r="X11682" s="126" t="s">
        <v>469</v>
      </c>
      <c r="Z11682" s="127"/>
      <c r="AA11682" s="128">
        <v>1</v>
      </c>
      <c r="AB11682" s="128">
        <v>60</v>
      </c>
      <c r="AC11682" s="126" t="s">
        <v>366</v>
      </c>
      <c r="AD11682" s="126" t="s">
        <v>17564</v>
      </c>
      <c r="AG11682" s="127"/>
      <c r="AI11682" s="127"/>
    </row>
    <row r="11683" spans="1:35" ht="14.85" customHeight="1">
      <c r="A11683" s="130">
        <v>5014813</v>
      </c>
      <c r="B11683" s="126" t="s">
        <v>413</v>
      </c>
      <c r="C11683" s="126" t="s">
        <v>17563</v>
      </c>
      <c r="D11683" s="126" t="s">
        <v>3486</v>
      </c>
      <c r="E11683" s="126" t="s">
        <v>288</v>
      </c>
      <c r="F11683" s="126" t="s">
        <v>364</v>
      </c>
      <c r="G11683" s="126" t="s">
        <v>417</v>
      </c>
      <c r="H11683" s="126" t="s">
        <v>126</v>
      </c>
      <c r="I11683" s="126" t="s">
        <v>418</v>
      </c>
      <c r="J11683" s="126" t="s">
        <v>484</v>
      </c>
      <c r="K11683" s="126" t="s">
        <v>443</v>
      </c>
      <c r="L11683" s="126" t="s">
        <v>485</v>
      </c>
      <c r="M11683" s="130">
        <v>9739.52</v>
      </c>
      <c r="O11683" s="126" t="s">
        <v>486</v>
      </c>
      <c r="P11683" s="130">
        <v>0</v>
      </c>
      <c r="S11683" s="130">
        <v>0</v>
      </c>
      <c r="V11683" s="130">
        <v>32060</v>
      </c>
      <c r="X11683" s="126" t="s">
        <v>487</v>
      </c>
      <c r="Z11683" s="127"/>
      <c r="AA11683" s="128">
        <v>1</v>
      </c>
      <c r="AB11683" s="128">
        <v>60</v>
      </c>
      <c r="AC11683" s="126" t="s">
        <v>366</v>
      </c>
      <c r="AD11683" s="126" t="s">
        <v>17564</v>
      </c>
      <c r="AG11683" s="127"/>
      <c r="AI11683" s="127"/>
    </row>
    <row r="11684" spans="1:35" ht="14.85" customHeight="1">
      <c r="A11684" s="130">
        <v>5014812</v>
      </c>
      <c r="B11684" s="126" t="s">
        <v>413</v>
      </c>
      <c r="C11684" s="126" t="s">
        <v>22567</v>
      </c>
      <c r="D11684" s="126" t="s">
        <v>1878</v>
      </c>
      <c r="E11684" s="126" t="s">
        <v>288</v>
      </c>
      <c r="F11684" s="126" t="s">
        <v>364</v>
      </c>
      <c r="G11684" s="126" t="s">
        <v>417</v>
      </c>
      <c r="H11684" s="126" t="s">
        <v>126</v>
      </c>
      <c r="I11684" s="126" t="s">
        <v>126</v>
      </c>
      <c r="J11684" s="126" t="s">
        <v>484</v>
      </c>
      <c r="K11684" s="126" t="s">
        <v>443</v>
      </c>
      <c r="L11684" s="126" t="s">
        <v>485</v>
      </c>
      <c r="M11684" s="130">
        <v>6817.44</v>
      </c>
      <c r="O11684" s="126" t="s">
        <v>365</v>
      </c>
      <c r="P11684" s="130">
        <v>0</v>
      </c>
      <c r="S11684" s="130">
        <v>0</v>
      </c>
      <c r="V11684" s="130">
        <v>13580</v>
      </c>
      <c r="X11684" s="126" t="s">
        <v>510</v>
      </c>
      <c r="Z11684" s="127"/>
      <c r="AA11684" s="128">
        <v>2</v>
      </c>
      <c r="AB11684" s="128">
        <v>60</v>
      </c>
      <c r="AC11684" s="126" t="s">
        <v>366</v>
      </c>
      <c r="AD11684" s="126" t="s">
        <v>17564</v>
      </c>
      <c r="AG11684" s="127"/>
      <c r="AI11684" s="127"/>
    </row>
    <row r="11685" spans="1:35" ht="14.85" customHeight="1">
      <c r="A11685" s="130">
        <v>5014809</v>
      </c>
      <c r="B11685" s="126" t="s">
        <v>413</v>
      </c>
      <c r="C11685" s="126" t="s">
        <v>22567</v>
      </c>
      <c r="D11685" s="126" t="s">
        <v>1878</v>
      </c>
      <c r="E11685" s="126" t="s">
        <v>288</v>
      </c>
      <c r="F11685" s="126" t="s">
        <v>364</v>
      </c>
      <c r="G11685" s="126" t="s">
        <v>417</v>
      </c>
      <c r="H11685" s="126" t="s">
        <v>126</v>
      </c>
      <c r="I11685" s="126" t="s">
        <v>418</v>
      </c>
      <c r="J11685" s="126" t="s">
        <v>484</v>
      </c>
      <c r="K11685" s="126" t="s">
        <v>443</v>
      </c>
      <c r="L11685" s="126" t="s">
        <v>485</v>
      </c>
      <c r="M11685" s="130">
        <v>9739.52</v>
      </c>
      <c r="O11685" s="126" t="s">
        <v>486</v>
      </c>
      <c r="P11685" s="130">
        <v>0</v>
      </c>
      <c r="S11685" s="130">
        <v>0</v>
      </c>
      <c r="V11685" s="130">
        <v>13580</v>
      </c>
      <c r="X11685" s="126" t="s">
        <v>487</v>
      </c>
      <c r="Z11685" s="127"/>
      <c r="AA11685" s="128">
        <v>1</v>
      </c>
      <c r="AB11685" s="128">
        <v>60</v>
      </c>
      <c r="AC11685" s="126" t="s">
        <v>366</v>
      </c>
      <c r="AD11685" s="126" t="s">
        <v>17564</v>
      </c>
      <c r="AG11685" s="127"/>
      <c r="AI11685" s="127"/>
    </row>
    <row r="11686" spans="1:35" ht="14.85" customHeight="1">
      <c r="A11686" s="130">
        <v>5014810</v>
      </c>
      <c r="B11686" s="126" t="s">
        <v>413</v>
      </c>
      <c r="C11686" s="126" t="s">
        <v>22567</v>
      </c>
      <c r="D11686" s="126" t="s">
        <v>1878</v>
      </c>
      <c r="E11686" s="126" t="s">
        <v>288</v>
      </c>
      <c r="F11686" s="126" t="s">
        <v>364</v>
      </c>
      <c r="G11686" s="126" t="s">
        <v>417</v>
      </c>
      <c r="H11686" s="126" t="s">
        <v>126</v>
      </c>
      <c r="I11686" s="126" t="s">
        <v>418</v>
      </c>
      <c r="J11686" s="126" t="s">
        <v>484</v>
      </c>
      <c r="K11686" s="126" t="s">
        <v>443</v>
      </c>
      <c r="L11686" s="126" t="s">
        <v>485</v>
      </c>
      <c r="M11686" s="130">
        <v>9739.52</v>
      </c>
      <c r="O11686" s="126" t="s">
        <v>486</v>
      </c>
      <c r="P11686" s="130">
        <v>0</v>
      </c>
      <c r="S11686" s="130">
        <v>0</v>
      </c>
      <c r="V11686" s="130">
        <v>13580</v>
      </c>
      <c r="X11686" s="126" t="s">
        <v>549</v>
      </c>
      <c r="Z11686" s="127"/>
      <c r="AA11686" s="128">
        <v>2</v>
      </c>
      <c r="AB11686" s="128">
        <v>60</v>
      </c>
      <c r="AC11686" s="126" t="s">
        <v>366</v>
      </c>
      <c r="AD11686" s="126" t="s">
        <v>17564</v>
      </c>
      <c r="AG11686" s="127"/>
      <c r="AI11686" s="127"/>
    </row>
    <row r="11687" spans="1:35" ht="14.85" customHeight="1">
      <c r="A11687" s="130">
        <v>5014811</v>
      </c>
      <c r="B11687" s="126" t="s">
        <v>413</v>
      </c>
      <c r="C11687" s="126" t="s">
        <v>22567</v>
      </c>
      <c r="D11687" s="126" t="s">
        <v>1878</v>
      </c>
      <c r="E11687" s="126" t="s">
        <v>288</v>
      </c>
      <c r="F11687" s="126" t="s">
        <v>364</v>
      </c>
      <c r="G11687" s="126" t="s">
        <v>417</v>
      </c>
      <c r="H11687" s="126" t="s">
        <v>126</v>
      </c>
      <c r="I11687" s="126" t="s">
        <v>126</v>
      </c>
      <c r="J11687" s="126" t="s">
        <v>484</v>
      </c>
      <c r="K11687" s="126" t="s">
        <v>443</v>
      </c>
      <c r="L11687" s="126" t="s">
        <v>485</v>
      </c>
      <c r="M11687" s="130">
        <v>6817.44</v>
      </c>
      <c r="O11687" s="126" t="s">
        <v>365</v>
      </c>
      <c r="P11687" s="130">
        <v>0</v>
      </c>
      <c r="S11687" s="130">
        <v>0</v>
      </c>
      <c r="V11687" s="130">
        <v>13580</v>
      </c>
      <c r="X11687" s="126" t="s">
        <v>469</v>
      </c>
      <c r="Z11687" s="127"/>
      <c r="AA11687" s="128">
        <v>1</v>
      </c>
      <c r="AB11687" s="128">
        <v>60</v>
      </c>
      <c r="AC11687" s="126" t="s">
        <v>366</v>
      </c>
      <c r="AD11687" s="126" t="s">
        <v>17564</v>
      </c>
      <c r="AG11687" s="127"/>
      <c r="AI11687" s="127"/>
    </row>
    <row r="11688" spans="1:35" ht="14.85" customHeight="1">
      <c r="A11688" s="130">
        <v>5014808</v>
      </c>
      <c r="B11688" s="126" t="s">
        <v>413</v>
      </c>
      <c r="C11688" s="126" t="s">
        <v>19033</v>
      </c>
      <c r="D11688" s="126" t="s">
        <v>1878</v>
      </c>
      <c r="E11688" s="126" t="s">
        <v>288</v>
      </c>
      <c r="F11688" s="126" t="s">
        <v>364</v>
      </c>
      <c r="G11688" s="126" t="s">
        <v>417</v>
      </c>
      <c r="H11688" s="126" t="s">
        <v>126</v>
      </c>
      <c r="I11688" s="126" t="s">
        <v>126</v>
      </c>
      <c r="J11688" s="126" t="s">
        <v>484</v>
      </c>
      <c r="K11688" s="126" t="s">
        <v>443</v>
      </c>
      <c r="L11688" s="126" t="s">
        <v>485</v>
      </c>
      <c r="M11688" s="130">
        <v>6817.44</v>
      </c>
      <c r="O11688" s="126" t="s">
        <v>365</v>
      </c>
      <c r="P11688" s="130">
        <v>0</v>
      </c>
      <c r="S11688" s="130">
        <v>0</v>
      </c>
      <c r="V11688" s="130">
        <v>18480</v>
      </c>
      <c r="X11688" s="126" t="s">
        <v>510</v>
      </c>
      <c r="Z11688" s="127"/>
      <c r="AA11688" s="128">
        <v>2</v>
      </c>
      <c r="AB11688" s="128">
        <v>60</v>
      </c>
      <c r="AC11688" s="126" t="s">
        <v>366</v>
      </c>
      <c r="AD11688" s="126" t="s">
        <v>17564</v>
      </c>
      <c r="AG11688" s="127"/>
      <c r="AI11688" s="127"/>
    </row>
    <row r="11689" spans="1:35" ht="14.85" customHeight="1">
      <c r="A11689" s="130">
        <v>5014925</v>
      </c>
      <c r="B11689" s="126" t="s">
        <v>413</v>
      </c>
      <c r="C11689" s="126" t="s">
        <v>18934</v>
      </c>
      <c r="D11689" s="126" t="s">
        <v>22568</v>
      </c>
      <c r="E11689" s="126" t="s">
        <v>288</v>
      </c>
      <c r="F11689" s="126" t="s">
        <v>522</v>
      </c>
      <c r="G11689" s="126" t="s">
        <v>783</v>
      </c>
      <c r="H11689" s="126" t="s">
        <v>524</v>
      </c>
      <c r="I11689" s="126" t="s">
        <v>418</v>
      </c>
      <c r="J11689" s="126" t="s">
        <v>825</v>
      </c>
      <c r="K11689" s="126" t="s">
        <v>504</v>
      </c>
      <c r="L11689" s="126" t="s">
        <v>444</v>
      </c>
      <c r="M11689" s="130">
        <v>177.68</v>
      </c>
      <c r="O11689" s="126" t="s">
        <v>528</v>
      </c>
      <c r="P11689" s="130">
        <v>0</v>
      </c>
      <c r="S11689" s="130">
        <v>0</v>
      </c>
      <c r="V11689" s="130">
        <v>177.68</v>
      </c>
      <c r="X11689" s="126" t="s">
        <v>814</v>
      </c>
      <c r="Z11689" s="127"/>
      <c r="AA11689" s="128"/>
      <c r="AB11689" s="128"/>
      <c r="AD11689" s="126" t="s">
        <v>17564</v>
      </c>
      <c r="AG11689" s="127"/>
      <c r="AI11689" s="127"/>
    </row>
    <row r="11690" spans="1:35" ht="14.85" customHeight="1">
      <c r="A11690" s="130">
        <v>5015039</v>
      </c>
      <c r="B11690" s="126" t="s">
        <v>413</v>
      </c>
      <c r="C11690" s="126" t="s">
        <v>22569</v>
      </c>
      <c r="D11690" s="126" t="s">
        <v>22570</v>
      </c>
      <c r="E11690" s="126" t="s">
        <v>288</v>
      </c>
      <c r="F11690" s="126" t="s">
        <v>532</v>
      </c>
      <c r="G11690" s="126" t="s">
        <v>417</v>
      </c>
      <c r="H11690" s="126" t="s">
        <v>126</v>
      </c>
      <c r="I11690" s="126" t="s">
        <v>418</v>
      </c>
      <c r="J11690" s="126" t="s">
        <v>10274</v>
      </c>
      <c r="K11690" s="126" t="s">
        <v>443</v>
      </c>
      <c r="L11690" s="126" t="s">
        <v>22571</v>
      </c>
      <c r="M11690" s="130">
        <v>974.4</v>
      </c>
      <c r="O11690" s="126" t="s">
        <v>537</v>
      </c>
      <c r="P11690" s="130">
        <v>0</v>
      </c>
      <c r="S11690" s="130">
        <v>0</v>
      </c>
      <c r="V11690" s="130">
        <v>1915.76</v>
      </c>
      <c r="X11690" s="126" t="s">
        <v>739</v>
      </c>
      <c r="Z11690" s="127"/>
      <c r="AA11690" s="128">
        <v>2</v>
      </c>
      <c r="AB11690" s="128">
        <v>36</v>
      </c>
      <c r="AD11690" s="126" t="s">
        <v>18509</v>
      </c>
      <c r="AG11690" s="127"/>
      <c r="AI11690" s="127"/>
    </row>
    <row r="11691" spans="1:35" ht="14.85" customHeight="1">
      <c r="A11691" s="130">
        <v>5015023</v>
      </c>
      <c r="B11691" s="126" t="s">
        <v>413</v>
      </c>
      <c r="C11691" s="126" t="s">
        <v>21777</v>
      </c>
      <c r="D11691" s="126" t="s">
        <v>22572</v>
      </c>
      <c r="E11691" s="126" t="s">
        <v>288</v>
      </c>
      <c r="F11691" s="126" t="s">
        <v>440</v>
      </c>
      <c r="G11691" s="126" t="s">
        <v>458</v>
      </c>
      <c r="H11691" s="126" t="s">
        <v>126</v>
      </c>
      <c r="I11691" s="126" t="s">
        <v>418</v>
      </c>
      <c r="J11691" s="126" t="s">
        <v>8477</v>
      </c>
      <c r="K11691" s="126" t="s">
        <v>613</v>
      </c>
      <c r="L11691" s="126" t="s">
        <v>8478</v>
      </c>
      <c r="M11691" s="130">
        <v>5270.42</v>
      </c>
      <c r="O11691" s="126" t="s">
        <v>445</v>
      </c>
      <c r="P11691" s="130">
        <v>0</v>
      </c>
      <c r="S11691" s="130">
        <v>0</v>
      </c>
      <c r="V11691" s="130">
        <v>5270.42</v>
      </c>
      <c r="X11691" s="126" t="s">
        <v>2349</v>
      </c>
      <c r="Z11691" s="127"/>
      <c r="AA11691" s="128">
        <v>60</v>
      </c>
      <c r="AB11691" s="128">
        <v>1</v>
      </c>
      <c r="AD11691" s="126" t="s">
        <v>18509</v>
      </c>
      <c r="AG11691" s="127"/>
      <c r="AI11691" s="127"/>
    </row>
    <row r="11692" spans="1:35" ht="14.85" customHeight="1">
      <c r="A11692" s="130">
        <v>5015025</v>
      </c>
      <c r="B11692" s="126" t="s">
        <v>413</v>
      </c>
      <c r="C11692" s="126" t="s">
        <v>20821</v>
      </c>
      <c r="D11692" s="126" t="s">
        <v>22573</v>
      </c>
      <c r="E11692" s="126" t="s">
        <v>288</v>
      </c>
      <c r="F11692" s="126" t="s">
        <v>440</v>
      </c>
      <c r="G11692" s="126" t="s">
        <v>458</v>
      </c>
      <c r="H11692" s="126" t="s">
        <v>126</v>
      </c>
      <c r="I11692" s="126" t="s">
        <v>418</v>
      </c>
      <c r="J11692" s="126" t="s">
        <v>8477</v>
      </c>
      <c r="K11692" s="126" t="s">
        <v>613</v>
      </c>
      <c r="L11692" s="126" t="s">
        <v>8478</v>
      </c>
      <c r="M11692" s="130">
        <v>5270.42</v>
      </c>
      <c r="O11692" s="126" t="s">
        <v>445</v>
      </c>
      <c r="P11692" s="130">
        <v>0</v>
      </c>
      <c r="S11692" s="130">
        <v>0</v>
      </c>
      <c r="V11692" s="130">
        <v>5270.42</v>
      </c>
      <c r="X11692" s="126" t="s">
        <v>2349</v>
      </c>
      <c r="Z11692" s="127"/>
      <c r="AA11692" s="128">
        <v>60</v>
      </c>
      <c r="AB11692" s="128">
        <v>1</v>
      </c>
      <c r="AD11692" s="126" t="s">
        <v>18509</v>
      </c>
      <c r="AG11692" s="127"/>
      <c r="AI11692" s="127"/>
    </row>
    <row r="11693" spans="1:35" ht="14.85" customHeight="1">
      <c r="A11693" s="130">
        <v>5015112</v>
      </c>
      <c r="B11693" s="126" t="s">
        <v>413</v>
      </c>
      <c r="C11693" s="126" t="s">
        <v>22574</v>
      </c>
      <c r="D11693" s="126" t="s">
        <v>929</v>
      </c>
      <c r="E11693" s="126" t="s">
        <v>288</v>
      </c>
      <c r="F11693" s="126" t="s">
        <v>491</v>
      </c>
      <c r="G11693" s="126" t="s">
        <v>417</v>
      </c>
      <c r="H11693" s="126" t="s">
        <v>126</v>
      </c>
      <c r="I11693" s="126" t="s">
        <v>418</v>
      </c>
      <c r="J11693" s="126" t="s">
        <v>930</v>
      </c>
      <c r="K11693" s="126" t="s">
        <v>504</v>
      </c>
      <c r="L11693" s="126" t="s">
        <v>931</v>
      </c>
      <c r="M11693" s="130">
        <v>4379.96</v>
      </c>
      <c r="N11693" s="126" t="s">
        <v>290</v>
      </c>
      <c r="O11693" s="126" t="s">
        <v>844</v>
      </c>
      <c r="P11693" s="130">
        <v>0</v>
      </c>
      <c r="S11693" s="130">
        <v>0</v>
      </c>
      <c r="V11693" s="130">
        <v>4866.63</v>
      </c>
      <c r="X11693" s="126" t="s">
        <v>845</v>
      </c>
      <c r="Y11693" s="126" t="s">
        <v>517</v>
      </c>
      <c r="Z11693" s="127" t="s">
        <v>309</v>
      </c>
      <c r="AA11693" s="128">
        <v>1</v>
      </c>
      <c r="AB11693" s="128">
        <v>84</v>
      </c>
      <c r="AD11693" s="126" t="s">
        <v>18896</v>
      </c>
      <c r="AG11693" s="127"/>
      <c r="AI11693" s="127"/>
    </row>
    <row r="11694" spans="1:35" ht="14.85" customHeight="1">
      <c r="A11694" s="130">
        <v>5015109</v>
      </c>
      <c r="B11694" s="126" t="s">
        <v>413</v>
      </c>
      <c r="C11694" s="126" t="s">
        <v>22575</v>
      </c>
      <c r="D11694" s="126" t="s">
        <v>22576</v>
      </c>
      <c r="E11694" s="126" t="s">
        <v>288</v>
      </c>
      <c r="F11694" s="126" t="s">
        <v>532</v>
      </c>
      <c r="G11694" s="126" t="s">
        <v>417</v>
      </c>
      <c r="H11694" s="126" t="s">
        <v>126</v>
      </c>
      <c r="I11694" s="126" t="s">
        <v>418</v>
      </c>
      <c r="J11694" s="126" t="s">
        <v>677</v>
      </c>
      <c r="K11694" s="126" t="s">
        <v>467</v>
      </c>
      <c r="L11694" s="126" t="s">
        <v>678</v>
      </c>
      <c r="M11694" s="130">
        <v>88625.600000000006</v>
      </c>
      <c r="N11694" s="126" t="s">
        <v>290</v>
      </c>
      <c r="O11694" s="126" t="s">
        <v>537</v>
      </c>
      <c r="P11694" s="130">
        <v>0</v>
      </c>
      <c r="S11694" s="130">
        <v>0</v>
      </c>
      <c r="V11694" s="130">
        <v>88625.600000000006</v>
      </c>
      <c r="X11694" s="126" t="s">
        <v>3518</v>
      </c>
      <c r="Z11694" s="127"/>
      <c r="AA11694" s="128">
        <v>1</v>
      </c>
      <c r="AB11694" s="128">
        <v>48</v>
      </c>
      <c r="AD11694" s="126" t="s">
        <v>18896</v>
      </c>
      <c r="AG11694" s="127"/>
      <c r="AI11694" s="127"/>
    </row>
    <row r="11695" spans="1:35" ht="14.85" customHeight="1">
      <c r="A11695" s="130">
        <v>5015107</v>
      </c>
      <c r="B11695" s="126" t="s">
        <v>413</v>
      </c>
      <c r="C11695" s="126" t="s">
        <v>7453</v>
      </c>
      <c r="D11695" s="126" t="s">
        <v>22577</v>
      </c>
      <c r="E11695" s="126" t="s">
        <v>288</v>
      </c>
      <c r="F11695" s="126" t="s">
        <v>522</v>
      </c>
      <c r="G11695" s="126" t="s">
        <v>7967</v>
      </c>
      <c r="H11695" s="126" t="s">
        <v>524</v>
      </c>
      <c r="I11695" s="126" t="s">
        <v>418</v>
      </c>
      <c r="J11695" s="126" t="s">
        <v>2496</v>
      </c>
      <c r="K11695" s="126" t="s">
        <v>558</v>
      </c>
      <c r="L11695" s="126" t="s">
        <v>977</v>
      </c>
      <c r="M11695" s="130">
        <v>78.400000000000006</v>
      </c>
      <c r="O11695" s="126" t="s">
        <v>528</v>
      </c>
      <c r="P11695" s="130">
        <v>0</v>
      </c>
      <c r="S11695" s="130">
        <v>0</v>
      </c>
      <c r="V11695" s="130">
        <v>78.400000000000006</v>
      </c>
      <c r="X11695" s="126" t="s">
        <v>3250</v>
      </c>
      <c r="Z11695" s="127"/>
      <c r="AA11695" s="128"/>
      <c r="AB11695" s="128"/>
      <c r="AD11695" s="126" t="s">
        <v>18896</v>
      </c>
      <c r="AG11695" s="127"/>
      <c r="AI11695" s="127"/>
    </row>
    <row r="11696" spans="1:35" ht="14.85" customHeight="1">
      <c r="A11696" s="130">
        <v>5015106</v>
      </c>
      <c r="B11696" s="126" t="s">
        <v>413</v>
      </c>
      <c r="C11696" s="126" t="s">
        <v>7453</v>
      </c>
      <c r="D11696" s="126" t="s">
        <v>22578</v>
      </c>
      <c r="E11696" s="126" t="s">
        <v>288</v>
      </c>
      <c r="F11696" s="126" t="s">
        <v>522</v>
      </c>
      <c r="G11696" s="126" t="s">
        <v>2106</v>
      </c>
      <c r="H11696" s="126" t="s">
        <v>524</v>
      </c>
      <c r="I11696" s="126" t="s">
        <v>418</v>
      </c>
      <c r="J11696" s="126" t="s">
        <v>2496</v>
      </c>
      <c r="K11696" s="126" t="s">
        <v>558</v>
      </c>
      <c r="L11696" s="126" t="s">
        <v>977</v>
      </c>
      <c r="M11696" s="130">
        <v>66.08</v>
      </c>
      <c r="O11696" s="126" t="s">
        <v>528</v>
      </c>
      <c r="P11696" s="130">
        <v>0</v>
      </c>
      <c r="S11696" s="130">
        <v>0</v>
      </c>
      <c r="V11696" s="130">
        <v>66.08</v>
      </c>
      <c r="X11696" s="126" t="s">
        <v>3250</v>
      </c>
      <c r="Z11696" s="127"/>
      <c r="AA11696" s="128"/>
      <c r="AB11696" s="128"/>
      <c r="AD11696" s="126" t="s">
        <v>18896</v>
      </c>
      <c r="AG11696" s="127"/>
      <c r="AI11696" s="127"/>
    </row>
    <row r="11697" spans="1:35" ht="14.85" customHeight="1">
      <c r="A11697" s="130">
        <v>5015104</v>
      </c>
      <c r="B11697" s="126" t="s">
        <v>413</v>
      </c>
      <c r="C11697" s="126" t="s">
        <v>6305</v>
      </c>
      <c r="D11697" s="126" t="s">
        <v>22579</v>
      </c>
      <c r="E11697" s="126" t="s">
        <v>288</v>
      </c>
      <c r="F11697" s="126" t="s">
        <v>522</v>
      </c>
      <c r="G11697" s="126" t="s">
        <v>6702</v>
      </c>
      <c r="H11697" s="126" t="s">
        <v>524</v>
      </c>
      <c r="I11697" s="126" t="s">
        <v>418</v>
      </c>
      <c r="J11697" s="126" t="s">
        <v>2496</v>
      </c>
      <c r="K11697" s="126" t="s">
        <v>558</v>
      </c>
      <c r="L11697" s="126" t="s">
        <v>977</v>
      </c>
      <c r="M11697" s="130">
        <v>84</v>
      </c>
      <c r="N11697" s="126" t="s">
        <v>290</v>
      </c>
      <c r="O11697" s="126" t="s">
        <v>528</v>
      </c>
      <c r="P11697" s="130">
        <v>0</v>
      </c>
      <c r="S11697" s="130">
        <v>0</v>
      </c>
      <c r="V11697" s="130">
        <v>84</v>
      </c>
      <c r="X11697" s="126" t="s">
        <v>2121</v>
      </c>
      <c r="Z11697" s="127"/>
      <c r="AA11697" s="128"/>
      <c r="AB11697" s="128"/>
      <c r="AD11697" s="126" t="s">
        <v>18896</v>
      </c>
      <c r="AG11697" s="127"/>
      <c r="AI11697" s="127"/>
    </row>
    <row r="11698" spans="1:35" ht="14.85" customHeight="1">
      <c r="A11698" s="130">
        <v>5015331</v>
      </c>
      <c r="B11698" s="126" t="s">
        <v>413</v>
      </c>
      <c r="C11698" s="126" t="s">
        <v>22580</v>
      </c>
      <c r="D11698" s="126" t="s">
        <v>22581</v>
      </c>
      <c r="E11698" s="126" t="s">
        <v>288</v>
      </c>
      <c r="F11698" s="126" t="s">
        <v>753</v>
      </c>
      <c r="G11698" s="126" t="s">
        <v>417</v>
      </c>
      <c r="H11698" s="126" t="s">
        <v>533</v>
      </c>
      <c r="I11698" s="126" t="s">
        <v>533</v>
      </c>
      <c r="J11698" s="126" t="s">
        <v>813</v>
      </c>
      <c r="K11698" s="126" t="s">
        <v>504</v>
      </c>
      <c r="L11698" s="126" t="s">
        <v>559</v>
      </c>
      <c r="M11698" s="130">
        <v>876.96</v>
      </c>
      <c r="O11698" s="126" t="s">
        <v>19358</v>
      </c>
      <c r="P11698" s="130">
        <v>0</v>
      </c>
      <c r="S11698" s="130">
        <v>0</v>
      </c>
      <c r="V11698" s="130">
        <v>1254.26</v>
      </c>
      <c r="X11698" s="126" t="s">
        <v>19359</v>
      </c>
      <c r="Z11698" s="127"/>
      <c r="AA11698" s="128">
        <v>1</v>
      </c>
      <c r="AB11698" s="128">
        <v>12</v>
      </c>
      <c r="AD11698" s="126" t="s">
        <v>18905</v>
      </c>
      <c r="AG11698" s="127"/>
      <c r="AI11698" s="127"/>
    </row>
    <row r="11699" spans="1:35" ht="14.85" customHeight="1">
      <c r="A11699" s="130">
        <v>5015330</v>
      </c>
      <c r="B11699" s="126" t="s">
        <v>413</v>
      </c>
      <c r="C11699" s="126" t="s">
        <v>22582</v>
      </c>
      <c r="D11699" s="126" t="s">
        <v>22583</v>
      </c>
      <c r="E11699" s="126" t="s">
        <v>288</v>
      </c>
      <c r="F11699" s="126" t="s">
        <v>753</v>
      </c>
      <c r="G11699" s="126" t="s">
        <v>417</v>
      </c>
      <c r="H11699" s="126" t="s">
        <v>533</v>
      </c>
      <c r="I11699" s="126" t="s">
        <v>533</v>
      </c>
      <c r="J11699" s="126" t="s">
        <v>813</v>
      </c>
      <c r="K11699" s="126" t="s">
        <v>504</v>
      </c>
      <c r="L11699" s="126" t="s">
        <v>559</v>
      </c>
      <c r="M11699" s="130">
        <v>876.96</v>
      </c>
      <c r="O11699" s="126" t="s">
        <v>19358</v>
      </c>
      <c r="P11699" s="130">
        <v>0</v>
      </c>
      <c r="S11699" s="130">
        <v>0</v>
      </c>
      <c r="V11699" s="130">
        <v>1254.26</v>
      </c>
      <c r="X11699" s="126" t="s">
        <v>19359</v>
      </c>
      <c r="Z11699" s="127"/>
      <c r="AA11699" s="128">
        <v>1</v>
      </c>
      <c r="AB11699" s="128">
        <v>12</v>
      </c>
      <c r="AD11699" s="126" t="s">
        <v>18905</v>
      </c>
      <c r="AG11699" s="127"/>
      <c r="AI11699" s="127"/>
    </row>
    <row r="11700" spans="1:35" ht="14.85" customHeight="1">
      <c r="A11700" s="130">
        <v>5015281</v>
      </c>
      <c r="B11700" s="126" t="s">
        <v>413</v>
      </c>
      <c r="C11700" s="126" t="s">
        <v>2504</v>
      </c>
      <c r="D11700" s="126" t="s">
        <v>22584</v>
      </c>
      <c r="E11700" s="126" t="s">
        <v>288</v>
      </c>
      <c r="F11700" s="126" t="s">
        <v>555</v>
      </c>
      <c r="G11700" s="126" t="s">
        <v>458</v>
      </c>
      <c r="H11700" s="126" t="s">
        <v>126</v>
      </c>
      <c r="I11700" s="126" t="s">
        <v>418</v>
      </c>
      <c r="J11700" s="126" t="s">
        <v>1174</v>
      </c>
      <c r="K11700" s="126" t="s">
        <v>747</v>
      </c>
      <c r="L11700" s="126" t="s">
        <v>1622</v>
      </c>
      <c r="M11700" s="130">
        <v>387.65</v>
      </c>
      <c r="O11700" s="126" t="s">
        <v>560</v>
      </c>
      <c r="P11700" s="130">
        <v>433.25</v>
      </c>
      <c r="R11700" s="126" t="s">
        <v>560</v>
      </c>
      <c r="S11700" s="130">
        <v>446.93</v>
      </c>
      <c r="U11700" s="126" t="s">
        <v>560</v>
      </c>
      <c r="V11700" s="130">
        <v>456.06</v>
      </c>
      <c r="X11700" s="126" t="s">
        <v>561</v>
      </c>
      <c r="Z11700" s="127"/>
      <c r="AA11700" s="128">
        <v>150</v>
      </c>
      <c r="AB11700" s="128"/>
      <c r="AD11700" s="126" t="s">
        <v>18905</v>
      </c>
      <c r="AG11700" s="127"/>
      <c r="AI11700" s="127"/>
    </row>
    <row r="11701" spans="1:35" ht="14.85" customHeight="1">
      <c r="A11701" s="130">
        <v>5015277</v>
      </c>
      <c r="B11701" s="126" t="s">
        <v>413</v>
      </c>
      <c r="C11701" s="126" t="s">
        <v>22585</v>
      </c>
      <c r="D11701" s="126" t="s">
        <v>22586</v>
      </c>
      <c r="E11701" s="126" t="s">
        <v>288</v>
      </c>
      <c r="F11701" s="126" t="s">
        <v>416</v>
      </c>
      <c r="G11701" s="126" t="s">
        <v>417</v>
      </c>
      <c r="H11701" s="126" t="s">
        <v>126</v>
      </c>
      <c r="I11701" s="126" t="s">
        <v>126</v>
      </c>
      <c r="J11701" s="126" t="s">
        <v>22587</v>
      </c>
      <c r="K11701" s="126" t="s">
        <v>984</v>
      </c>
      <c r="L11701" s="126" t="s">
        <v>505</v>
      </c>
      <c r="M11701" s="130">
        <v>2380</v>
      </c>
      <c r="O11701" s="126" t="s">
        <v>1957</v>
      </c>
      <c r="P11701" s="130">
        <v>0</v>
      </c>
      <c r="S11701" s="130">
        <v>0</v>
      </c>
      <c r="V11701" s="130">
        <v>3190.02</v>
      </c>
      <c r="X11701" s="126" t="s">
        <v>1958</v>
      </c>
      <c r="Z11701" s="127"/>
      <c r="AA11701" s="128">
        <v>1</v>
      </c>
      <c r="AB11701" s="128">
        <v>24</v>
      </c>
      <c r="AD11701" s="126" t="s">
        <v>18905</v>
      </c>
      <c r="AG11701" s="127"/>
      <c r="AI11701" s="127"/>
    </row>
    <row r="11702" spans="1:35" ht="14.85" customHeight="1">
      <c r="A11702" s="130">
        <v>5015293</v>
      </c>
      <c r="B11702" s="126" t="s">
        <v>413</v>
      </c>
      <c r="C11702" s="126" t="s">
        <v>2504</v>
      </c>
      <c r="D11702" s="126" t="s">
        <v>22588</v>
      </c>
      <c r="E11702" s="126" t="s">
        <v>288</v>
      </c>
      <c r="F11702" s="126" t="s">
        <v>555</v>
      </c>
      <c r="G11702" s="126" t="s">
        <v>458</v>
      </c>
      <c r="H11702" s="126" t="s">
        <v>126</v>
      </c>
      <c r="I11702" s="126" t="s">
        <v>418</v>
      </c>
      <c r="J11702" s="126" t="s">
        <v>1174</v>
      </c>
      <c r="K11702" s="126" t="s">
        <v>747</v>
      </c>
      <c r="L11702" s="126" t="s">
        <v>1622</v>
      </c>
      <c r="M11702" s="130">
        <v>437.92</v>
      </c>
      <c r="O11702" s="126" t="s">
        <v>560</v>
      </c>
      <c r="P11702" s="130">
        <v>534.87</v>
      </c>
      <c r="R11702" s="126" t="s">
        <v>560</v>
      </c>
      <c r="S11702" s="130">
        <v>551.76</v>
      </c>
      <c r="U11702" s="126" t="s">
        <v>560</v>
      </c>
      <c r="V11702" s="130">
        <v>563.03</v>
      </c>
      <c r="X11702" s="126" t="s">
        <v>561</v>
      </c>
      <c r="Z11702" s="127"/>
      <c r="AA11702" s="128">
        <v>150</v>
      </c>
      <c r="AB11702" s="128"/>
      <c r="AD11702" s="126" t="s">
        <v>18905</v>
      </c>
      <c r="AG11702" s="127"/>
      <c r="AI11702" s="127"/>
    </row>
    <row r="11703" spans="1:35" ht="14.85" customHeight="1">
      <c r="A11703" s="130">
        <v>5015297</v>
      </c>
      <c r="B11703" s="126" t="s">
        <v>413</v>
      </c>
      <c r="C11703" s="126" t="s">
        <v>22589</v>
      </c>
      <c r="D11703" s="126" t="s">
        <v>22590</v>
      </c>
      <c r="E11703" s="126" t="s">
        <v>288</v>
      </c>
      <c r="F11703" s="126" t="s">
        <v>491</v>
      </c>
      <c r="G11703" s="126" t="s">
        <v>417</v>
      </c>
      <c r="H11703" s="126" t="s">
        <v>126</v>
      </c>
      <c r="I11703" s="126" t="s">
        <v>418</v>
      </c>
      <c r="J11703" s="126" t="s">
        <v>930</v>
      </c>
      <c r="K11703" s="126" t="s">
        <v>504</v>
      </c>
      <c r="L11703" s="126" t="s">
        <v>931</v>
      </c>
      <c r="M11703" s="130">
        <v>29217.439999999999</v>
      </c>
      <c r="N11703" s="126" t="s">
        <v>290</v>
      </c>
      <c r="O11703" s="126" t="s">
        <v>506</v>
      </c>
      <c r="P11703" s="130">
        <v>0</v>
      </c>
      <c r="S11703" s="130">
        <v>0</v>
      </c>
      <c r="V11703" s="130">
        <v>69658.14</v>
      </c>
      <c r="X11703" s="126" t="s">
        <v>2018</v>
      </c>
      <c r="Z11703" s="127"/>
      <c r="AA11703" s="128">
        <v>1</v>
      </c>
      <c r="AB11703" s="128">
        <v>36</v>
      </c>
      <c r="AD11703" s="126" t="s">
        <v>18905</v>
      </c>
      <c r="AG11703" s="127"/>
      <c r="AI11703" s="127"/>
    </row>
    <row r="11704" spans="1:35" ht="14.85" customHeight="1">
      <c r="A11704" s="130">
        <v>5015296</v>
      </c>
      <c r="B11704" s="126" t="s">
        <v>413</v>
      </c>
      <c r="C11704" s="126" t="s">
        <v>22591</v>
      </c>
      <c r="D11704" s="126" t="s">
        <v>22592</v>
      </c>
      <c r="E11704" s="126" t="s">
        <v>288</v>
      </c>
      <c r="F11704" s="126" t="s">
        <v>491</v>
      </c>
      <c r="G11704" s="126" t="s">
        <v>417</v>
      </c>
      <c r="H11704" s="126" t="s">
        <v>126</v>
      </c>
      <c r="I11704" s="126" t="s">
        <v>418</v>
      </c>
      <c r="J11704" s="126" t="s">
        <v>930</v>
      </c>
      <c r="K11704" s="126" t="s">
        <v>504</v>
      </c>
      <c r="L11704" s="126" t="s">
        <v>931</v>
      </c>
      <c r="M11704" s="130">
        <v>29217.439999999999</v>
      </c>
      <c r="N11704" s="126" t="s">
        <v>290</v>
      </c>
      <c r="O11704" s="126" t="s">
        <v>506</v>
      </c>
      <c r="P11704" s="130">
        <v>0</v>
      </c>
      <c r="S11704" s="130">
        <v>0</v>
      </c>
      <c r="V11704" s="130">
        <v>72172.800000000003</v>
      </c>
      <c r="X11704" s="126" t="s">
        <v>2018</v>
      </c>
      <c r="Z11704" s="127"/>
      <c r="AA11704" s="128">
        <v>1</v>
      </c>
      <c r="AB11704" s="128">
        <v>36</v>
      </c>
      <c r="AD11704" s="126" t="s">
        <v>18905</v>
      </c>
      <c r="AG11704" s="127"/>
      <c r="AI11704" s="127"/>
    </row>
    <row r="11705" spans="1:35" ht="14.85" customHeight="1">
      <c r="A11705" s="130">
        <v>5015295</v>
      </c>
      <c r="B11705" s="126" t="s">
        <v>413</v>
      </c>
      <c r="C11705" s="126" t="s">
        <v>22593</v>
      </c>
      <c r="D11705" s="126" t="s">
        <v>22590</v>
      </c>
      <c r="E11705" s="126" t="s">
        <v>288</v>
      </c>
      <c r="F11705" s="126" t="s">
        <v>491</v>
      </c>
      <c r="G11705" s="126" t="s">
        <v>417</v>
      </c>
      <c r="H11705" s="126" t="s">
        <v>126</v>
      </c>
      <c r="I11705" s="126" t="s">
        <v>418</v>
      </c>
      <c r="J11705" s="126" t="s">
        <v>930</v>
      </c>
      <c r="K11705" s="126" t="s">
        <v>504</v>
      </c>
      <c r="L11705" s="126" t="s">
        <v>931</v>
      </c>
      <c r="M11705" s="130">
        <v>29217.439999999999</v>
      </c>
      <c r="N11705" s="126" t="s">
        <v>290</v>
      </c>
      <c r="O11705" s="126" t="s">
        <v>506</v>
      </c>
      <c r="P11705" s="130">
        <v>0</v>
      </c>
      <c r="S11705" s="130">
        <v>0</v>
      </c>
      <c r="V11705" s="130">
        <v>66298.14</v>
      </c>
      <c r="X11705" s="126" t="s">
        <v>2018</v>
      </c>
      <c r="Z11705" s="127"/>
      <c r="AA11705" s="128">
        <v>1</v>
      </c>
      <c r="AB11705" s="128">
        <v>36</v>
      </c>
      <c r="AD11705" s="126" t="s">
        <v>18905</v>
      </c>
      <c r="AG11705" s="127"/>
      <c r="AI11705" s="127"/>
    </row>
    <row r="11706" spans="1:35" ht="14.85" customHeight="1">
      <c r="A11706" s="130">
        <v>5015291</v>
      </c>
      <c r="B11706" s="126" t="s">
        <v>413</v>
      </c>
      <c r="C11706" s="126" t="s">
        <v>2504</v>
      </c>
      <c r="D11706" s="126" t="s">
        <v>22594</v>
      </c>
      <c r="E11706" s="126" t="s">
        <v>288</v>
      </c>
      <c r="F11706" s="126" t="s">
        <v>555</v>
      </c>
      <c r="G11706" s="126" t="s">
        <v>458</v>
      </c>
      <c r="H11706" s="126" t="s">
        <v>126</v>
      </c>
      <c r="I11706" s="126" t="s">
        <v>418</v>
      </c>
      <c r="J11706" s="126" t="s">
        <v>1174</v>
      </c>
      <c r="K11706" s="126" t="s">
        <v>747</v>
      </c>
      <c r="L11706" s="126" t="s">
        <v>1622</v>
      </c>
      <c r="M11706" s="130">
        <v>437.92</v>
      </c>
      <c r="O11706" s="126" t="s">
        <v>560</v>
      </c>
      <c r="P11706" s="130">
        <v>577.66</v>
      </c>
      <c r="R11706" s="126" t="s">
        <v>560</v>
      </c>
      <c r="S11706" s="130">
        <v>595.9</v>
      </c>
      <c r="U11706" s="126" t="s">
        <v>560</v>
      </c>
      <c r="V11706" s="130">
        <v>608.07000000000005</v>
      </c>
      <c r="X11706" s="126" t="s">
        <v>561</v>
      </c>
      <c r="Z11706" s="127"/>
      <c r="AA11706" s="128">
        <v>150</v>
      </c>
      <c r="AB11706" s="128"/>
      <c r="AD11706" s="126" t="s">
        <v>18905</v>
      </c>
      <c r="AG11706" s="127"/>
      <c r="AI11706" s="127"/>
    </row>
    <row r="11707" spans="1:35" ht="14.85" customHeight="1">
      <c r="A11707" s="130">
        <v>5015294</v>
      </c>
      <c r="B11707" s="126" t="s">
        <v>413</v>
      </c>
      <c r="C11707" s="126" t="s">
        <v>2504</v>
      </c>
      <c r="D11707" s="126" t="s">
        <v>22595</v>
      </c>
      <c r="E11707" s="126" t="s">
        <v>288</v>
      </c>
      <c r="F11707" s="126" t="s">
        <v>555</v>
      </c>
      <c r="G11707" s="126" t="s">
        <v>458</v>
      </c>
      <c r="H11707" s="126" t="s">
        <v>126</v>
      </c>
      <c r="I11707" s="126" t="s">
        <v>418</v>
      </c>
      <c r="J11707" s="126" t="s">
        <v>1174</v>
      </c>
      <c r="K11707" s="126" t="s">
        <v>747</v>
      </c>
      <c r="L11707" s="126" t="s">
        <v>1622</v>
      </c>
      <c r="M11707" s="130">
        <v>437.92</v>
      </c>
      <c r="O11707" s="126" t="s">
        <v>560</v>
      </c>
      <c r="P11707" s="130">
        <v>649.87</v>
      </c>
      <c r="R11707" s="126" t="s">
        <v>560</v>
      </c>
      <c r="S11707" s="130">
        <v>670.39</v>
      </c>
      <c r="U11707" s="126" t="s">
        <v>560</v>
      </c>
      <c r="V11707" s="130">
        <v>684.08</v>
      </c>
      <c r="X11707" s="126" t="s">
        <v>561</v>
      </c>
      <c r="Z11707" s="127"/>
      <c r="AA11707" s="128">
        <v>150</v>
      </c>
      <c r="AB11707" s="128"/>
      <c r="AD11707" s="126" t="s">
        <v>18905</v>
      </c>
      <c r="AG11707" s="127"/>
      <c r="AI11707" s="127"/>
    </row>
    <row r="11708" spans="1:35" ht="14.85" customHeight="1">
      <c r="A11708" s="130">
        <v>4000105</v>
      </c>
      <c r="B11708" s="126" t="s">
        <v>22596</v>
      </c>
      <c r="C11708" s="126" t="s">
        <v>303</v>
      </c>
      <c r="D11708" s="126" t="s">
        <v>18928</v>
      </c>
      <c r="E11708" s="126" t="s">
        <v>288</v>
      </c>
      <c r="F11708" s="126" t="s">
        <v>300</v>
      </c>
      <c r="I11708" s="126" t="s">
        <v>126</v>
      </c>
      <c r="M11708" s="130">
        <v>876.96</v>
      </c>
      <c r="N11708" s="126" t="s">
        <v>290</v>
      </c>
      <c r="O11708" s="126" t="s">
        <v>301</v>
      </c>
      <c r="P11708" s="130">
        <v>0</v>
      </c>
      <c r="Q11708" s="126" t="s">
        <v>290</v>
      </c>
      <c r="S11708" s="130">
        <v>0</v>
      </c>
      <c r="T11708" s="126" t="s">
        <v>290</v>
      </c>
      <c r="V11708" s="127"/>
      <c r="Z11708" s="127"/>
      <c r="AA11708" s="128"/>
      <c r="AB11708" s="128">
        <v>12</v>
      </c>
      <c r="AD11708" s="126" t="s">
        <v>292</v>
      </c>
      <c r="AG11708" s="127"/>
      <c r="AI11708" s="127"/>
    </row>
    <row r="11709" spans="1:35" ht="14.85" customHeight="1">
      <c r="A11709" s="130">
        <v>5003152</v>
      </c>
      <c r="B11709" s="126" t="s">
        <v>22597</v>
      </c>
      <c r="C11709" s="126" t="s">
        <v>22598</v>
      </c>
      <c r="D11709" s="126" t="s">
        <v>22599</v>
      </c>
      <c r="E11709" s="126" t="s">
        <v>288</v>
      </c>
      <c r="F11709" s="126" t="s">
        <v>416</v>
      </c>
      <c r="G11709" s="126" t="s">
        <v>417</v>
      </c>
      <c r="H11709" s="126" t="s">
        <v>126</v>
      </c>
      <c r="I11709" s="126" t="s">
        <v>126</v>
      </c>
      <c r="J11709" s="126" t="s">
        <v>4318</v>
      </c>
      <c r="K11709" s="126" t="s">
        <v>747</v>
      </c>
      <c r="L11709" s="126" t="s">
        <v>4319</v>
      </c>
      <c r="M11709" s="130">
        <v>730.24</v>
      </c>
      <c r="O11709" s="126" t="s">
        <v>427</v>
      </c>
      <c r="P11709" s="130">
        <v>0</v>
      </c>
      <c r="S11709" s="130">
        <v>0</v>
      </c>
      <c r="V11709" s="130">
        <v>752.31</v>
      </c>
      <c r="X11709" s="126" t="s">
        <v>771</v>
      </c>
      <c r="Z11709" s="127"/>
      <c r="AA11709" s="128">
        <v>1</v>
      </c>
      <c r="AB11709" s="128">
        <v>12</v>
      </c>
      <c r="AD11709" s="126" t="s">
        <v>615</v>
      </c>
      <c r="AG11709" s="127"/>
      <c r="AI11709" s="127"/>
    </row>
    <row r="11710" spans="1:35" ht="14.85" customHeight="1">
      <c r="A11710" s="130">
        <v>5003569</v>
      </c>
      <c r="B11710" s="126" t="s">
        <v>22600</v>
      </c>
      <c r="C11710" s="126" t="s">
        <v>22601</v>
      </c>
      <c r="E11710" s="126" t="s">
        <v>288</v>
      </c>
      <c r="F11710" s="126" t="s">
        <v>491</v>
      </c>
      <c r="G11710" s="126" t="s">
        <v>417</v>
      </c>
      <c r="H11710" s="126" t="s">
        <v>126</v>
      </c>
      <c r="I11710" s="126" t="s">
        <v>126</v>
      </c>
      <c r="J11710" s="126" t="s">
        <v>4056</v>
      </c>
      <c r="K11710" s="126" t="s">
        <v>443</v>
      </c>
      <c r="L11710" s="126" t="s">
        <v>4057</v>
      </c>
      <c r="M11710" s="130">
        <v>6230.16</v>
      </c>
      <c r="N11710" s="126" t="s">
        <v>290</v>
      </c>
      <c r="O11710" s="126" t="s">
        <v>506</v>
      </c>
      <c r="P11710" s="130">
        <v>0</v>
      </c>
      <c r="S11710" s="130">
        <v>0</v>
      </c>
      <c r="V11710" s="130">
        <v>6922.4</v>
      </c>
      <c r="X11710" s="126" t="s">
        <v>1523</v>
      </c>
      <c r="Y11710" s="126" t="s">
        <v>517</v>
      </c>
      <c r="Z11710" s="127" t="s">
        <v>309</v>
      </c>
      <c r="AA11710" s="128">
        <v>1</v>
      </c>
      <c r="AB11710" s="128">
        <v>84</v>
      </c>
      <c r="AD11710" s="126" t="s">
        <v>562</v>
      </c>
      <c r="AG11710" s="127"/>
      <c r="AI11710" s="127"/>
    </row>
    <row r="11711" spans="1:35" ht="14.85" customHeight="1">
      <c r="A11711" s="130">
        <v>5003151</v>
      </c>
      <c r="B11711" s="126" t="s">
        <v>22602</v>
      </c>
      <c r="C11711" s="126" t="s">
        <v>22603</v>
      </c>
      <c r="D11711" s="126" t="s">
        <v>22604</v>
      </c>
      <c r="E11711" s="126" t="s">
        <v>288</v>
      </c>
      <c r="F11711" s="126" t="s">
        <v>416</v>
      </c>
      <c r="G11711" s="126" t="s">
        <v>417</v>
      </c>
      <c r="H11711" s="126" t="s">
        <v>308</v>
      </c>
      <c r="I11711" s="126" t="s">
        <v>308</v>
      </c>
      <c r="J11711" s="126" t="s">
        <v>778</v>
      </c>
      <c r="K11711" s="126" t="s">
        <v>779</v>
      </c>
      <c r="L11711" s="126" t="s">
        <v>780</v>
      </c>
      <c r="M11711" s="130">
        <v>1169.28</v>
      </c>
      <c r="N11711" s="126" t="s">
        <v>290</v>
      </c>
      <c r="O11711" s="126" t="s">
        <v>8501</v>
      </c>
      <c r="P11711" s="130">
        <v>0</v>
      </c>
      <c r="S11711" s="130">
        <v>0</v>
      </c>
      <c r="V11711" s="130">
        <v>1850.14</v>
      </c>
      <c r="X11711" s="126" t="s">
        <v>8502</v>
      </c>
      <c r="Z11711" s="127"/>
      <c r="AA11711" s="128">
        <v>2</v>
      </c>
      <c r="AB11711" s="128">
        <v>12</v>
      </c>
      <c r="AD11711" s="126" t="s">
        <v>562</v>
      </c>
      <c r="AG11711" s="127"/>
      <c r="AI11711" s="127"/>
    </row>
    <row r="11712" spans="1:35" ht="14.85" customHeight="1">
      <c r="A11712" s="130">
        <v>5003150</v>
      </c>
      <c r="B11712" s="126" t="s">
        <v>413</v>
      </c>
      <c r="C11712" s="126" t="s">
        <v>16392</v>
      </c>
      <c r="D11712" s="126" t="s">
        <v>22605</v>
      </c>
      <c r="E11712" s="126" t="s">
        <v>288</v>
      </c>
      <c r="F11712" s="126" t="s">
        <v>416</v>
      </c>
      <c r="G11712" s="126" t="s">
        <v>417</v>
      </c>
      <c r="H11712" s="126" t="s">
        <v>126</v>
      </c>
      <c r="I11712" s="126" t="s">
        <v>126</v>
      </c>
      <c r="J11712" s="126" t="s">
        <v>4318</v>
      </c>
      <c r="K11712" s="126" t="s">
        <v>747</v>
      </c>
      <c r="L11712" s="126" t="s">
        <v>4319</v>
      </c>
      <c r="M11712" s="130">
        <v>292.32</v>
      </c>
      <c r="O11712" s="126" t="s">
        <v>587</v>
      </c>
      <c r="P11712" s="130">
        <v>0</v>
      </c>
      <c r="S11712" s="130">
        <v>0</v>
      </c>
      <c r="V11712" s="130">
        <v>351.06</v>
      </c>
      <c r="X11712" s="126" t="s">
        <v>5333</v>
      </c>
      <c r="Z11712" s="127"/>
      <c r="AA11712" s="128">
        <v>1</v>
      </c>
      <c r="AB11712" s="128">
        <v>12</v>
      </c>
      <c r="AD11712" s="126" t="s">
        <v>615</v>
      </c>
      <c r="AG11712" s="127"/>
      <c r="AI11712" s="127"/>
    </row>
    <row r="11713" spans="1:35" ht="14.85" customHeight="1">
      <c r="A11713" s="130">
        <v>5003149</v>
      </c>
      <c r="B11713" s="126" t="s">
        <v>413</v>
      </c>
      <c r="C11713" s="126" t="s">
        <v>22598</v>
      </c>
      <c r="D11713" s="126" t="s">
        <v>22606</v>
      </c>
      <c r="E11713" s="126" t="s">
        <v>288</v>
      </c>
      <c r="F11713" s="126" t="s">
        <v>416</v>
      </c>
      <c r="G11713" s="126" t="s">
        <v>417</v>
      </c>
      <c r="H11713" s="126" t="s">
        <v>126</v>
      </c>
      <c r="I11713" s="126" t="s">
        <v>126</v>
      </c>
      <c r="J11713" s="126" t="s">
        <v>4318</v>
      </c>
      <c r="K11713" s="126" t="s">
        <v>747</v>
      </c>
      <c r="L11713" s="126" t="s">
        <v>4319</v>
      </c>
      <c r="M11713" s="130">
        <v>730.24</v>
      </c>
      <c r="O11713" s="126" t="s">
        <v>427</v>
      </c>
      <c r="P11713" s="130">
        <v>0</v>
      </c>
      <c r="S11713" s="130">
        <v>0</v>
      </c>
      <c r="V11713" s="130">
        <v>752.31</v>
      </c>
      <c r="X11713" s="126" t="s">
        <v>771</v>
      </c>
      <c r="Z11713" s="127"/>
      <c r="AA11713" s="128">
        <v>1</v>
      </c>
      <c r="AB11713" s="128">
        <v>12</v>
      </c>
      <c r="AD11713" s="126" t="s">
        <v>615</v>
      </c>
      <c r="AG11713" s="127"/>
      <c r="AI11713" s="127"/>
    </row>
    <row r="11714" spans="1:35" ht="14.85" customHeight="1">
      <c r="A11714" s="130">
        <v>5003148</v>
      </c>
      <c r="B11714" s="126" t="s">
        <v>22607</v>
      </c>
      <c r="C11714" s="126" t="s">
        <v>22608</v>
      </c>
      <c r="D11714" s="126" t="s">
        <v>22609</v>
      </c>
      <c r="E11714" s="126" t="s">
        <v>288</v>
      </c>
      <c r="F11714" s="126" t="s">
        <v>440</v>
      </c>
      <c r="G11714" s="126" t="s">
        <v>441</v>
      </c>
      <c r="H11714" s="126" t="s">
        <v>126</v>
      </c>
      <c r="I11714" s="126" t="s">
        <v>418</v>
      </c>
      <c r="J11714" s="126" t="s">
        <v>8477</v>
      </c>
      <c r="K11714" s="126" t="s">
        <v>613</v>
      </c>
      <c r="L11714" s="126" t="s">
        <v>8478</v>
      </c>
      <c r="M11714" s="130">
        <v>1270.33</v>
      </c>
      <c r="O11714" s="126" t="s">
        <v>449</v>
      </c>
      <c r="P11714" s="130">
        <v>0</v>
      </c>
      <c r="S11714" s="130">
        <v>0</v>
      </c>
      <c r="V11714" s="130">
        <v>1270.33</v>
      </c>
      <c r="X11714" s="126" t="s">
        <v>1069</v>
      </c>
      <c r="Z11714" s="127"/>
      <c r="AA11714" s="128">
        <v>60</v>
      </c>
      <c r="AB11714" s="128">
        <v>1</v>
      </c>
      <c r="AD11714" s="126" t="s">
        <v>562</v>
      </c>
      <c r="AG11714" s="127"/>
      <c r="AI11714" s="127"/>
    </row>
    <row r="11715" spans="1:35" ht="14.85" customHeight="1">
      <c r="A11715" s="130">
        <v>5000783</v>
      </c>
      <c r="B11715" s="126" t="s">
        <v>22610</v>
      </c>
      <c r="C11715" s="126" t="s">
        <v>22611</v>
      </c>
      <c r="D11715" s="126" t="s">
        <v>22612</v>
      </c>
      <c r="E11715" s="126" t="s">
        <v>288</v>
      </c>
      <c r="F11715" s="126" t="s">
        <v>416</v>
      </c>
      <c r="G11715" s="126" t="s">
        <v>417</v>
      </c>
      <c r="H11715" s="126" t="s">
        <v>126</v>
      </c>
      <c r="I11715" s="126" t="s">
        <v>126</v>
      </c>
      <c r="J11715" s="126" t="s">
        <v>10270</v>
      </c>
      <c r="K11715" s="126" t="s">
        <v>747</v>
      </c>
      <c r="L11715" s="126" t="s">
        <v>9321</v>
      </c>
      <c r="M11715" s="130">
        <v>389.76</v>
      </c>
      <c r="O11715" s="126" t="s">
        <v>2186</v>
      </c>
      <c r="P11715" s="130">
        <v>0</v>
      </c>
      <c r="S11715" s="130">
        <v>0</v>
      </c>
      <c r="V11715" s="130">
        <v>501.53</v>
      </c>
      <c r="X11715" s="126" t="s">
        <v>2307</v>
      </c>
      <c r="Z11715" s="127"/>
      <c r="AA11715" s="128">
        <v>1</v>
      </c>
      <c r="AB11715" s="128">
        <v>12</v>
      </c>
      <c r="AD11715" s="126" t="s">
        <v>562</v>
      </c>
      <c r="AG11715" s="127"/>
      <c r="AI11715" s="127"/>
    </row>
    <row r="11716" spans="1:35" ht="14.85" customHeight="1">
      <c r="A11716" s="130">
        <v>5000782</v>
      </c>
      <c r="B11716" s="126" t="s">
        <v>22613</v>
      </c>
      <c r="C11716" s="126" t="s">
        <v>22614</v>
      </c>
      <c r="D11716" s="126" t="s">
        <v>22615</v>
      </c>
      <c r="E11716" s="126" t="s">
        <v>288</v>
      </c>
      <c r="F11716" s="126" t="s">
        <v>352</v>
      </c>
      <c r="G11716" s="126" t="s">
        <v>417</v>
      </c>
      <c r="H11716" s="126" t="s">
        <v>126</v>
      </c>
      <c r="I11716" s="126" t="s">
        <v>126</v>
      </c>
      <c r="J11716" s="126" t="s">
        <v>7051</v>
      </c>
      <c r="K11716" s="126" t="s">
        <v>504</v>
      </c>
      <c r="L11716" s="126" t="s">
        <v>7052</v>
      </c>
      <c r="M11716" s="130">
        <v>776.24</v>
      </c>
      <c r="N11716" s="126" t="s">
        <v>290</v>
      </c>
      <c r="O11716" s="126" t="s">
        <v>353</v>
      </c>
      <c r="P11716" s="130">
        <v>0</v>
      </c>
      <c r="S11716" s="130">
        <v>0</v>
      </c>
      <c r="V11716" s="130">
        <v>776.24</v>
      </c>
      <c r="X11716" s="126" t="s">
        <v>3987</v>
      </c>
      <c r="Z11716" s="127"/>
      <c r="AA11716" s="128">
        <v>1</v>
      </c>
      <c r="AB11716" s="128">
        <v>60</v>
      </c>
      <c r="AD11716" s="126" t="s">
        <v>562</v>
      </c>
      <c r="AG11716" s="127"/>
      <c r="AI11716" s="127"/>
    </row>
    <row r="11717" spans="1:35" ht="14.85" customHeight="1">
      <c r="A11717" s="130">
        <v>5000781</v>
      </c>
      <c r="B11717" s="126" t="s">
        <v>22616</v>
      </c>
      <c r="C11717" s="126" t="s">
        <v>22617</v>
      </c>
      <c r="D11717" s="126" t="s">
        <v>22618</v>
      </c>
      <c r="E11717" s="126" t="s">
        <v>288</v>
      </c>
      <c r="F11717" s="126" t="s">
        <v>416</v>
      </c>
      <c r="G11717" s="126" t="s">
        <v>417</v>
      </c>
      <c r="H11717" s="126" t="s">
        <v>126</v>
      </c>
      <c r="I11717" s="126" t="s">
        <v>126</v>
      </c>
      <c r="J11717" s="126" t="s">
        <v>10270</v>
      </c>
      <c r="K11717" s="126" t="s">
        <v>747</v>
      </c>
      <c r="L11717" s="126" t="s">
        <v>9321</v>
      </c>
      <c r="M11717" s="130">
        <v>389.76</v>
      </c>
      <c r="O11717" s="126" t="s">
        <v>2186</v>
      </c>
      <c r="P11717" s="130">
        <v>0</v>
      </c>
      <c r="S11717" s="130">
        <v>0</v>
      </c>
      <c r="V11717" s="130">
        <v>501.53</v>
      </c>
      <c r="X11717" s="126" t="s">
        <v>2307</v>
      </c>
      <c r="Z11717" s="127"/>
      <c r="AA11717" s="128">
        <v>1</v>
      </c>
      <c r="AB11717" s="128">
        <v>12</v>
      </c>
      <c r="AD11717" s="126" t="s">
        <v>562</v>
      </c>
      <c r="AG11717" s="127"/>
      <c r="AI11717" s="127"/>
    </row>
    <row r="11718" spans="1:35" ht="14.85" customHeight="1">
      <c r="A11718" s="130">
        <v>5000780</v>
      </c>
      <c r="B11718" s="126" t="s">
        <v>22619</v>
      </c>
      <c r="C11718" s="126" t="s">
        <v>22620</v>
      </c>
      <c r="D11718" s="126" t="s">
        <v>22621</v>
      </c>
      <c r="E11718" s="126" t="s">
        <v>288</v>
      </c>
      <c r="F11718" s="126" t="s">
        <v>416</v>
      </c>
      <c r="G11718" s="126" t="s">
        <v>417</v>
      </c>
      <c r="H11718" s="126" t="s">
        <v>126</v>
      </c>
      <c r="I11718" s="126" t="s">
        <v>126</v>
      </c>
      <c r="J11718" s="126" t="s">
        <v>10270</v>
      </c>
      <c r="K11718" s="126" t="s">
        <v>747</v>
      </c>
      <c r="L11718" s="126" t="s">
        <v>9321</v>
      </c>
      <c r="M11718" s="130">
        <v>682.08</v>
      </c>
      <c r="O11718" s="126" t="s">
        <v>422</v>
      </c>
      <c r="P11718" s="130">
        <v>0</v>
      </c>
      <c r="S11718" s="130">
        <v>0</v>
      </c>
      <c r="V11718" s="130">
        <v>702.17</v>
      </c>
      <c r="X11718" s="126" t="s">
        <v>423</v>
      </c>
      <c r="Z11718" s="127"/>
      <c r="AA11718" s="128">
        <v>1</v>
      </c>
      <c r="AB11718" s="128">
        <v>12</v>
      </c>
      <c r="AD11718" s="126" t="s">
        <v>562</v>
      </c>
      <c r="AG11718" s="127"/>
      <c r="AI11718" s="127"/>
    </row>
    <row r="11719" spans="1:35" ht="14.85" customHeight="1">
      <c r="A11719" s="130">
        <v>5000779</v>
      </c>
      <c r="B11719" s="126" t="s">
        <v>22622</v>
      </c>
      <c r="C11719" s="126" t="s">
        <v>22620</v>
      </c>
      <c r="D11719" s="126" t="s">
        <v>22623</v>
      </c>
      <c r="E11719" s="126" t="s">
        <v>288</v>
      </c>
      <c r="F11719" s="126" t="s">
        <v>416</v>
      </c>
      <c r="G11719" s="126" t="s">
        <v>417</v>
      </c>
      <c r="H11719" s="126" t="s">
        <v>126</v>
      </c>
      <c r="I11719" s="126" t="s">
        <v>126</v>
      </c>
      <c r="J11719" s="126" t="s">
        <v>10270</v>
      </c>
      <c r="K11719" s="126" t="s">
        <v>747</v>
      </c>
      <c r="L11719" s="126" t="s">
        <v>9321</v>
      </c>
      <c r="M11719" s="130">
        <v>682.08</v>
      </c>
      <c r="O11719" s="126" t="s">
        <v>422</v>
      </c>
      <c r="P11719" s="130">
        <v>0</v>
      </c>
      <c r="S11719" s="130">
        <v>0</v>
      </c>
      <c r="V11719" s="130">
        <v>702.17</v>
      </c>
      <c r="X11719" s="126" t="s">
        <v>423</v>
      </c>
      <c r="Z11719" s="127"/>
      <c r="AA11719" s="128">
        <v>1</v>
      </c>
      <c r="AB11719" s="128">
        <v>12</v>
      </c>
      <c r="AD11719" s="126" t="s">
        <v>562</v>
      </c>
      <c r="AG11719" s="127"/>
      <c r="AI11719" s="127"/>
    </row>
    <row r="11720" spans="1:35" ht="14.85" customHeight="1">
      <c r="A11720" s="130">
        <v>5000778</v>
      </c>
      <c r="B11720" s="126" t="s">
        <v>22624</v>
      </c>
      <c r="C11720" s="126" t="s">
        <v>22625</v>
      </c>
      <c r="D11720" s="126" t="s">
        <v>22626</v>
      </c>
      <c r="E11720" s="126" t="s">
        <v>288</v>
      </c>
      <c r="F11720" s="126" t="s">
        <v>416</v>
      </c>
      <c r="G11720" s="126" t="s">
        <v>417</v>
      </c>
      <c r="H11720" s="126" t="s">
        <v>126</v>
      </c>
      <c r="I11720" s="126" t="s">
        <v>126</v>
      </c>
      <c r="J11720" s="126" t="s">
        <v>10270</v>
      </c>
      <c r="K11720" s="126" t="s">
        <v>747</v>
      </c>
      <c r="L11720" s="126" t="s">
        <v>9321</v>
      </c>
      <c r="M11720" s="130">
        <v>682.08</v>
      </c>
      <c r="O11720" s="126" t="s">
        <v>422</v>
      </c>
      <c r="P11720" s="130">
        <v>0</v>
      </c>
      <c r="S11720" s="130">
        <v>0</v>
      </c>
      <c r="V11720" s="130">
        <v>1014.9</v>
      </c>
      <c r="X11720" s="126" t="s">
        <v>423</v>
      </c>
      <c r="Z11720" s="127"/>
      <c r="AA11720" s="128">
        <v>1</v>
      </c>
      <c r="AB11720" s="128">
        <v>12</v>
      </c>
      <c r="AD11720" s="126" t="s">
        <v>562</v>
      </c>
      <c r="AG11720" s="127"/>
      <c r="AI11720" s="127"/>
    </row>
    <row r="11721" spans="1:35" ht="14.85" customHeight="1">
      <c r="A11721" s="130">
        <v>5015959</v>
      </c>
      <c r="B11721" s="126" t="s">
        <v>413</v>
      </c>
      <c r="C11721" s="126" t="s">
        <v>22627</v>
      </c>
      <c r="D11721" s="126" t="s">
        <v>22628</v>
      </c>
      <c r="E11721" s="126" t="s">
        <v>288</v>
      </c>
      <c r="F11721" s="126" t="s">
        <v>522</v>
      </c>
      <c r="G11721" s="126" t="s">
        <v>5679</v>
      </c>
      <c r="H11721" s="126" t="s">
        <v>524</v>
      </c>
      <c r="I11721" s="126" t="s">
        <v>418</v>
      </c>
      <c r="J11721" s="126" t="s">
        <v>825</v>
      </c>
      <c r="K11721" s="126" t="s">
        <v>504</v>
      </c>
      <c r="L11721" s="126" t="s">
        <v>444</v>
      </c>
      <c r="M11721" s="130">
        <v>3313.59</v>
      </c>
      <c r="N11721" s="126" t="s">
        <v>290</v>
      </c>
      <c r="O11721" s="126" t="s">
        <v>528</v>
      </c>
      <c r="P11721" s="130">
        <v>0</v>
      </c>
      <c r="S11721" s="130">
        <v>0</v>
      </c>
      <c r="V11721" s="130">
        <v>3313.59</v>
      </c>
      <c r="X11721" s="126" t="s">
        <v>2121</v>
      </c>
      <c r="Z11721" s="127"/>
      <c r="AA11721" s="128"/>
      <c r="AB11721" s="128"/>
      <c r="AD11721" s="126" t="s">
        <v>22629</v>
      </c>
      <c r="AG11721" s="127"/>
      <c r="AI11721" s="127"/>
    </row>
    <row r="11722" spans="1:35" ht="14.85" customHeight="1">
      <c r="A11722" s="130">
        <v>5015958</v>
      </c>
      <c r="B11722" s="126" t="s">
        <v>413</v>
      </c>
      <c r="C11722" s="126" t="s">
        <v>22627</v>
      </c>
      <c r="D11722" s="126" t="s">
        <v>22630</v>
      </c>
      <c r="E11722" s="126" t="s">
        <v>288</v>
      </c>
      <c r="F11722" s="126" t="s">
        <v>522</v>
      </c>
      <c r="G11722" s="126" t="s">
        <v>5801</v>
      </c>
      <c r="H11722" s="126" t="s">
        <v>524</v>
      </c>
      <c r="I11722" s="126" t="s">
        <v>418</v>
      </c>
      <c r="J11722" s="126" t="s">
        <v>825</v>
      </c>
      <c r="K11722" s="126" t="s">
        <v>504</v>
      </c>
      <c r="L11722" s="126" t="s">
        <v>444</v>
      </c>
      <c r="M11722" s="130">
        <v>2761.33</v>
      </c>
      <c r="N11722" s="126" t="s">
        <v>290</v>
      </c>
      <c r="O11722" s="126" t="s">
        <v>528</v>
      </c>
      <c r="P11722" s="130">
        <v>0</v>
      </c>
      <c r="S11722" s="130">
        <v>0</v>
      </c>
      <c r="V11722" s="130">
        <v>2761.33</v>
      </c>
      <c r="X11722" s="126" t="s">
        <v>2121</v>
      </c>
      <c r="Z11722" s="127"/>
      <c r="AA11722" s="128"/>
      <c r="AB11722" s="128"/>
      <c r="AD11722" s="126" t="s">
        <v>22629</v>
      </c>
      <c r="AG11722" s="127"/>
      <c r="AI11722" s="127"/>
    </row>
    <row r="11723" spans="1:35" ht="14.85" customHeight="1">
      <c r="A11723" s="130">
        <v>5015955</v>
      </c>
      <c r="B11723" s="126" t="s">
        <v>413</v>
      </c>
      <c r="C11723" s="126" t="s">
        <v>22627</v>
      </c>
      <c r="D11723" s="126" t="s">
        <v>22631</v>
      </c>
      <c r="E11723" s="126" t="s">
        <v>288</v>
      </c>
      <c r="F11723" s="126" t="s">
        <v>522</v>
      </c>
      <c r="G11723" s="126" t="s">
        <v>5766</v>
      </c>
      <c r="H11723" s="126" t="s">
        <v>524</v>
      </c>
      <c r="I11723" s="126" t="s">
        <v>418</v>
      </c>
      <c r="J11723" s="126" t="s">
        <v>825</v>
      </c>
      <c r="K11723" s="126" t="s">
        <v>504</v>
      </c>
      <c r="L11723" s="126" t="s">
        <v>444</v>
      </c>
      <c r="M11723" s="130">
        <v>185.55</v>
      </c>
      <c r="N11723" s="126" t="s">
        <v>290</v>
      </c>
      <c r="O11723" s="126" t="s">
        <v>528</v>
      </c>
      <c r="P11723" s="130">
        <v>0</v>
      </c>
      <c r="S11723" s="130">
        <v>0</v>
      </c>
      <c r="V11723" s="130">
        <v>185.55</v>
      </c>
      <c r="X11723" s="126" t="s">
        <v>2121</v>
      </c>
      <c r="Z11723" s="127"/>
      <c r="AA11723" s="128"/>
      <c r="AB11723" s="128"/>
      <c r="AD11723" s="126" t="s">
        <v>22629</v>
      </c>
      <c r="AG11723" s="127"/>
      <c r="AI11723" s="127"/>
    </row>
    <row r="11724" spans="1:35" ht="14.85" customHeight="1">
      <c r="A11724" s="130">
        <v>5015957</v>
      </c>
      <c r="B11724" s="126" t="s">
        <v>413</v>
      </c>
      <c r="C11724" s="126" t="s">
        <v>22627</v>
      </c>
      <c r="D11724" s="126" t="s">
        <v>22632</v>
      </c>
      <c r="E11724" s="126" t="s">
        <v>288</v>
      </c>
      <c r="F11724" s="126" t="s">
        <v>522</v>
      </c>
      <c r="G11724" s="126" t="s">
        <v>801</v>
      </c>
      <c r="H11724" s="126" t="s">
        <v>524</v>
      </c>
      <c r="I11724" s="126" t="s">
        <v>418</v>
      </c>
      <c r="J11724" s="126" t="s">
        <v>825</v>
      </c>
      <c r="K11724" s="126" t="s">
        <v>504</v>
      </c>
      <c r="L11724" s="126" t="s">
        <v>444</v>
      </c>
      <c r="M11724" s="130">
        <v>662.7</v>
      </c>
      <c r="N11724" s="126" t="s">
        <v>290</v>
      </c>
      <c r="O11724" s="126" t="s">
        <v>528</v>
      </c>
      <c r="P11724" s="130">
        <v>0</v>
      </c>
      <c r="S11724" s="130">
        <v>0</v>
      </c>
      <c r="V11724" s="130">
        <v>662.7</v>
      </c>
      <c r="X11724" s="126" t="s">
        <v>2121</v>
      </c>
      <c r="Z11724" s="127"/>
      <c r="AA11724" s="128"/>
      <c r="AB11724" s="128"/>
      <c r="AD11724" s="126" t="s">
        <v>22629</v>
      </c>
      <c r="AG11724" s="127"/>
      <c r="AI11724" s="127"/>
    </row>
    <row r="11725" spans="1:35" ht="14.85" customHeight="1">
      <c r="A11725" s="130">
        <v>5015956</v>
      </c>
      <c r="B11725" s="126" t="s">
        <v>413</v>
      </c>
      <c r="C11725" s="126" t="s">
        <v>22627</v>
      </c>
      <c r="D11725" s="126" t="s">
        <v>22633</v>
      </c>
      <c r="E11725" s="126" t="s">
        <v>288</v>
      </c>
      <c r="F11725" s="126" t="s">
        <v>522</v>
      </c>
      <c r="G11725" s="126" t="s">
        <v>4452</v>
      </c>
      <c r="H11725" s="126" t="s">
        <v>524</v>
      </c>
      <c r="I11725" s="126" t="s">
        <v>418</v>
      </c>
      <c r="J11725" s="126" t="s">
        <v>825</v>
      </c>
      <c r="K11725" s="126" t="s">
        <v>504</v>
      </c>
      <c r="L11725" s="126" t="s">
        <v>444</v>
      </c>
      <c r="M11725" s="130">
        <v>552.25</v>
      </c>
      <c r="N11725" s="126" t="s">
        <v>290</v>
      </c>
      <c r="O11725" s="126" t="s">
        <v>528</v>
      </c>
      <c r="P11725" s="130">
        <v>0</v>
      </c>
      <c r="S11725" s="130">
        <v>0</v>
      </c>
      <c r="V11725" s="130">
        <v>552.25</v>
      </c>
      <c r="X11725" s="126" t="s">
        <v>2121</v>
      </c>
      <c r="Z11725" s="127"/>
      <c r="AA11725" s="128"/>
      <c r="AB11725" s="128"/>
      <c r="AD11725" s="126" t="s">
        <v>22629</v>
      </c>
      <c r="AG11725" s="127"/>
      <c r="AI11725" s="127"/>
    </row>
    <row r="11726" spans="1:35" ht="14.85" customHeight="1">
      <c r="A11726" s="130">
        <v>5015953</v>
      </c>
      <c r="B11726" s="126" t="s">
        <v>413</v>
      </c>
      <c r="C11726" s="126" t="s">
        <v>22634</v>
      </c>
      <c r="D11726" s="126" t="s">
        <v>22635</v>
      </c>
      <c r="E11726" s="126" t="s">
        <v>288</v>
      </c>
      <c r="F11726" s="126" t="s">
        <v>491</v>
      </c>
      <c r="G11726" s="126" t="s">
        <v>417</v>
      </c>
      <c r="H11726" s="126" t="s">
        <v>126</v>
      </c>
      <c r="I11726" s="126" t="s">
        <v>418</v>
      </c>
      <c r="J11726" s="126" t="s">
        <v>2566</v>
      </c>
      <c r="K11726" s="126" t="s">
        <v>2567</v>
      </c>
      <c r="L11726" s="126" t="s">
        <v>2568</v>
      </c>
      <c r="M11726" s="130">
        <v>243.04</v>
      </c>
      <c r="O11726" s="126" t="s">
        <v>5532</v>
      </c>
      <c r="P11726" s="130">
        <v>0</v>
      </c>
      <c r="S11726" s="130">
        <v>0</v>
      </c>
      <c r="V11726" s="130">
        <v>354</v>
      </c>
      <c r="X11726" s="126" t="s">
        <v>5533</v>
      </c>
      <c r="Z11726" s="127"/>
      <c r="AA11726" s="128">
        <v>1</v>
      </c>
      <c r="AB11726" s="128">
        <v>24</v>
      </c>
      <c r="AD11726" s="126" t="s">
        <v>22629</v>
      </c>
      <c r="AG11726" s="127"/>
      <c r="AI11726" s="127"/>
    </row>
    <row r="11727" spans="1:35" ht="14.85" customHeight="1">
      <c r="A11727" s="130">
        <v>5015954</v>
      </c>
      <c r="B11727" s="126" t="s">
        <v>413</v>
      </c>
      <c r="C11727" s="126" t="s">
        <v>22636</v>
      </c>
      <c r="D11727" s="126" t="s">
        <v>22637</v>
      </c>
      <c r="E11727" s="126" t="s">
        <v>288</v>
      </c>
      <c r="F11727" s="126" t="s">
        <v>491</v>
      </c>
      <c r="G11727" s="126" t="s">
        <v>417</v>
      </c>
      <c r="H11727" s="126" t="s">
        <v>308</v>
      </c>
      <c r="I11727" s="126" t="s">
        <v>308</v>
      </c>
      <c r="J11727" s="126" t="s">
        <v>2566</v>
      </c>
      <c r="K11727" s="126" t="s">
        <v>2567</v>
      </c>
      <c r="L11727" s="126" t="s">
        <v>2568</v>
      </c>
      <c r="M11727" s="130">
        <v>389.76</v>
      </c>
      <c r="O11727" s="126" t="s">
        <v>1615</v>
      </c>
      <c r="P11727" s="130">
        <v>0</v>
      </c>
      <c r="S11727" s="130">
        <v>0</v>
      </c>
      <c r="V11727" s="130">
        <v>511</v>
      </c>
      <c r="X11727" s="126" t="s">
        <v>1619</v>
      </c>
      <c r="Z11727" s="127"/>
      <c r="AA11727" s="128">
        <v>1</v>
      </c>
      <c r="AB11727" s="128">
        <v>24</v>
      </c>
      <c r="AD11727" s="126" t="s">
        <v>22629</v>
      </c>
      <c r="AG11727" s="127"/>
      <c r="AI11727" s="127"/>
    </row>
    <row r="11728" spans="1:35" ht="14.85" customHeight="1">
      <c r="A11728" s="130">
        <v>5015951</v>
      </c>
      <c r="B11728" s="126" t="s">
        <v>413</v>
      </c>
      <c r="C11728" s="126" t="s">
        <v>22638</v>
      </c>
      <c r="D11728" s="126" t="s">
        <v>22639</v>
      </c>
      <c r="E11728" s="126" t="s">
        <v>288</v>
      </c>
      <c r="F11728" s="126" t="s">
        <v>491</v>
      </c>
      <c r="G11728" s="126" t="s">
        <v>417</v>
      </c>
      <c r="H11728" s="126" t="s">
        <v>126</v>
      </c>
      <c r="I11728" s="126" t="s">
        <v>418</v>
      </c>
      <c r="J11728" s="126" t="s">
        <v>2566</v>
      </c>
      <c r="K11728" s="126" t="s">
        <v>2567</v>
      </c>
      <c r="L11728" s="126" t="s">
        <v>2568</v>
      </c>
      <c r="M11728" s="130">
        <v>27269.759999999998</v>
      </c>
      <c r="N11728" s="126" t="s">
        <v>290</v>
      </c>
      <c r="O11728" s="126" t="s">
        <v>8209</v>
      </c>
      <c r="P11728" s="130">
        <v>0</v>
      </c>
      <c r="S11728" s="130">
        <v>0</v>
      </c>
      <c r="V11728" s="130">
        <v>28763</v>
      </c>
      <c r="X11728" s="126" t="s">
        <v>8210</v>
      </c>
      <c r="Y11728" s="126" t="s">
        <v>517</v>
      </c>
      <c r="Z11728" s="127"/>
      <c r="AA11728" s="128">
        <v>1</v>
      </c>
      <c r="AB11728" s="128">
        <v>120</v>
      </c>
      <c r="AD11728" s="126" t="s">
        <v>22629</v>
      </c>
      <c r="AG11728" s="127"/>
      <c r="AI11728" s="127"/>
    </row>
    <row r="11729" spans="1:35" ht="14.85" customHeight="1">
      <c r="A11729" s="130">
        <v>5015948</v>
      </c>
      <c r="B11729" s="126" t="s">
        <v>413</v>
      </c>
      <c r="C11729" s="126" t="s">
        <v>22640</v>
      </c>
      <c r="D11729" s="126" t="s">
        <v>22641</v>
      </c>
      <c r="E11729" s="126" t="s">
        <v>288</v>
      </c>
      <c r="F11729" s="126" t="s">
        <v>491</v>
      </c>
      <c r="G11729" s="126" t="s">
        <v>417</v>
      </c>
      <c r="H11729" s="126" t="s">
        <v>126</v>
      </c>
      <c r="I11729" s="126" t="s">
        <v>418</v>
      </c>
      <c r="J11729" s="126" t="s">
        <v>22642</v>
      </c>
      <c r="K11729" s="126" t="s">
        <v>747</v>
      </c>
      <c r="L11729" s="126" t="s">
        <v>22643</v>
      </c>
      <c r="M11729" s="130">
        <v>12182.76</v>
      </c>
      <c r="N11729" s="126" t="s">
        <v>290</v>
      </c>
      <c r="O11729" s="126" t="s">
        <v>1311</v>
      </c>
      <c r="P11729" s="130">
        <v>0</v>
      </c>
      <c r="S11729" s="130">
        <v>0</v>
      </c>
      <c r="V11729" s="130">
        <v>13536.4</v>
      </c>
      <c r="X11729" s="126" t="s">
        <v>1312</v>
      </c>
      <c r="Y11729" s="126" t="s">
        <v>517</v>
      </c>
      <c r="Z11729" s="127" t="s">
        <v>309</v>
      </c>
      <c r="AA11729" s="128">
        <v>1</v>
      </c>
      <c r="AB11729" s="128">
        <v>60</v>
      </c>
      <c r="AD11729" s="126" t="s">
        <v>22629</v>
      </c>
      <c r="AG11729" s="127"/>
      <c r="AI11729" s="127"/>
    </row>
    <row r="11730" spans="1:35" ht="14.85" customHeight="1">
      <c r="A11730" s="130">
        <v>5015949</v>
      </c>
      <c r="B11730" s="126" t="s">
        <v>413</v>
      </c>
      <c r="C11730" s="126" t="s">
        <v>22644</v>
      </c>
      <c r="D11730" s="126" t="s">
        <v>22645</v>
      </c>
      <c r="E11730" s="126" t="s">
        <v>288</v>
      </c>
      <c r="F11730" s="126" t="s">
        <v>491</v>
      </c>
      <c r="G11730" s="126" t="s">
        <v>417</v>
      </c>
      <c r="H11730" s="126" t="s">
        <v>126</v>
      </c>
      <c r="I11730" s="126" t="s">
        <v>418</v>
      </c>
      <c r="J11730" s="126" t="s">
        <v>22642</v>
      </c>
      <c r="K11730" s="126" t="s">
        <v>747</v>
      </c>
      <c r="L11730" s="126" t="s">
        <v>22643</v>
      </c>
      <c r="M11730" s="130">
        <v>13643.04</v>
      </c>
      <c r="N11730" s="126" t="s">
        <v>290</v>
      </c>
      <c r="O11730" s="126" t="s">
        <v>1311</v>
      </c>
      <c r="P11730" s="130">
        <v>0</v>
      </c>
      <c r="S11730" s="130">
        <v>0</v>
      </c>
      <c r="V11730" s="130">
        <v>15158.94</v>
      </c>
      <c r="X11730" s="126" t="s">
        <v>1312</v>
      </c>
      <c r="Y11730" s="126" t="s">
        <v>517</v>
      </c>
      <c r="Z11730" s="127" t="s">
        <v>309</v>
      </c>
      <c r="AA11730" s="128">
        <v>1</v>
      </c>
      <c r="AB11730" s="128">
        <v>60</v>
      </c>
      <c r="AD11730" s="126" t="s">
        <v>22629</v>
      </c>
      <c r="AG11730" s="127"/>
      <c r="AI11730" s="127"/>
    </row>
    <row r="11731" spans="1:35" ht="14.85" customHeight="1">
      <c r="A11731" s="130">
        <v>5015950</v>
      </c>
      <c r="B11731" s="126" t="s">
        <v>413</v>
      </c>
      <c r="C11731" s="126" t="s">
        <v>22646</v>
      </c>
      <c r="D11731" s="126" t="s">
        <v>22647</v>
      </c>
      <c r="E11731" s="126" t="s">
        <v>288</v>
      </c>
      <c r="F11731" s="126" t="s">
        <v>491</v>
      </c>
      <c r="G11731" s="126" t="s">
        <v>417</v>
      </c>
      <c r="H11731" s="126" t="s">
        <v>126</v>
      </c>
      <c r="I11731" s="126" t="s">
        <v>418</v>
      </c>
      <c r="J11731" s="126" t="s">
        <v>22642</v>
      </c>
      <c r="K11731" s="126" t="s">
        <v>747</v>
      </c>
      <c r="L11731" s="126" t="s">
        <v>22643</v>
      </c>
      <c r="M11731" s="130">
        <v>14750.98</v>
      </c>
      <c r="N11731" s="126" t="s">
        <v>290</v>
      </c>
      <c r="O11731" s="126" t="s">
        <v>1311</v>
      </c>
      <c r="P11731" s="130">
        <v>0</v>
      </c>
      <c r="S11731" s="130">
        <v>0</v>
      </c>
      <c r="V11731" s="130">
        <v>16389.98</v>
      </c>
      <c r="X11731" s="126" t="s">
        <v>1312</v>
      </c>
      <c r="Y11731" s="126" t="s">
        <v>517</v>
      </c>
      <c r="Z11731" s="127" t="s">
        <v>309</v>
      </c>
      <c r="AA11731" s="128">
        <v>1</v>
      </c>
      <c r="AB11731" s="128">
        <v>60</v>
      </c>
      <c r="AD11731" s="126" t="s">
        <v>22629</v>
      </c>
      <c r="AG11731" s="127"/>
      <c r="AI11731" s="127"/>
    </row>
    <row r="11732" spans="1:35" ht="14.85" customHeight="1">
      <c r="A11732" s="130">
        <v>5015946</v>
      </c>
      <c r="B11732" s="126" t="s">
        <v>413</v>
      </c>
      <c r="C11732" s="126" t="s">
        <v>22648</v>
      </c>
      <c r="D11732" s="126" t="s">
        <v>22649</v>
      </c>
      <c r="E11732" s="126" t="s">
        <v>288</v>
      </c>
      <c r="F11732" s="126" t="s">
        <v>491</v>
      </c>
      <c r="G11732" s="126" t="s">
        <v>417</v>
      </c>
      <c r="H11732" s="126" t="s">
        <v>126</v>
      </c>
      <c r="I11732" s="126" t="s">
        <v>418</v>
      </c>
      <c r="J11732" s="126" t="s">
        <v>22642</v>
      </c>
      <c r="K11732" s="126" t="s">
        <v>747</v>
      </c>
      <c r="L11732" s="126" t="s">
        <v>22643</v>
      </c>
      <c r="M11732" s="130">
        <v>5542.81</v>
      </c>
      <c r="N11732" s="126" t="s">
        <v>290</v>
      </c>
      <c r="O11732" s="126" t="s">
        <v>833</v>
      </c>
      <c r="P11732" s="130">
        <v>0</v>
      </c>
      <c r="S11732" s="130">
        <v>0</v>
      </c>
      <c r="V11732" s="130">
        <v>5542.81</v>
      </c>
      <c r="X11732" s="126" t="s">
        <v>834</v>
      </c>
      <c r="Z11732" s="127"/>
      <c r="AA11732" s="128">
        <v>1</v>
      </c>
      <c r="AB11732" s="128">
        <v>36</v>
      </c>
      <c r="AD11732" s="126" t="s">
        <v>22629</v>
      </c>
      <c r="AG11732" s="127"/>
      <c r="AI11732" s="127"/>
    </row>
    <row r="11733" spans="1:35" ht="14.85" customHeight="1">
      <c r="A11733" s="130">
        <v>5015947</v>
      </c>
      <c r="B11733" s="126" t="s">
        <v>413</v>
      </c>
      <c r="C11733" s="126" t="s">
        <v>22650</v>
      </c>
      <c r="D11733" s="126" t="s">
        <v>22651</v>
      </c>
      <c r="E11733" s="126" t="s">
        <v>288</v>
      </c>
      <c r="F11733" s="126" t="s">
        <v>491</v>
      </c>
      <c r="G11733" s="126" t="s">
        <v>417</v>
      </c>
      <c r="H11733" s="126" t="s">
        <v>126</v>
      </c>
      <c r="I11733" s="126" t="s">
        <v>418</v>
      </c>
      <c r="J11733" s="126" t="s">
        <v>22642</v>
      </c>
      <c r="K11733" s="126" t="s">
        <v>747</v>
      </c>
      <c r="L11733" s="126" t="s">
        <v>22643</v>
      </c>
      <c r="M11733" s="130">
        <v>2142.56</v>
      </c>
      <c r="N11733" s="126" t="s">
        <v>290</v>
      </c>
      <c r="O11733" s="126" t="s">
        <v>833</v>
      </c>
      <c r="P11733" s="130">
        <v>0</v>
      </c>
      <c r="S11733" s="130">
        <v>0</v>
      </c>
      <c r="V11733" s="130">
        <v>2610.0700000000002</v>
      </c>
      <c r="X11733" s="126" t="s">
        <v>2631</v>
      </c>
      <c r="Z11733" s="127"/>
      <c r="AA11733" s="128">
        <v>1</v>
      </c>
      <c r="AB11733" s="128">
        <v>36</v>
      </c>
      <c r="AD11733" s="126" t="s">
        <v>22629</v>
      </c>
      <c r="AG11733" s="127"/>
      <c r="AI11733" s="127"/>
    </row>
    <row r="11734" spans="1:35" ht="14.85" customHeight="1">
      <c r="A11734" s="130">
        <v>5015945</v>
      </c>
      <c r="B11734" s="126" t="s">
        <v>413</v>
      </c>
      <c r="C11734" s="126" t="s">
        <v>22652</v>
      </c>
      <c r="D11734" s="126" t="s">
        <v>22653</v>
      </c>
      <c r="E11734" s="126" t="s">
        <v>288</v>
      </c>
      <c r="F11734" s="126" t="s">
        <v>532</v>
      </c>
      <c r="G11734" s="126" t="s">
        <v>312</v>
      </c>
      <c r="H11734" s="126" t="s">
        <v>126</v>
      </c>
      <c r="I11734" s="126" t="s">
        <v>418</v>
      </c>
      <c r="J11734" s="126" t="s">
        <v>22499</v>
      </c>
      <c r="K11734" s="126" t="s">
        <v>2548</v>
      </c>
      <c r="L11734" s="126" t="s">
        <v>22495</v>
      </c>
      <c r="M11734" s="130">
        <v>292.16000000000003</v>
      </c>
      <c r="O11734" s="126" t="s">
        <v>1459</v>
      </c>
      <c r="P11734" s="130">
        <v>292.16000000000003</v>
      </c>
      <c r="R11734" s="126" t="s">
        <v>1460</v>
      </c>
      <c r="S11734" s="130">
        <v>0</v>
      </c>
      <c r="V11734" s="130">
        <v>292.16000000000003</v>
      </c>
      <c r="X11734" s="126" t="s">
        <v>1461</v>
      </c>
      <c r="Z11734" s="127"/>
      <c r="AA11734" s="128">
        <v>2500</v>
      </c>
      <c r="AB11734" s="128">
        <v>12</v>
      </c>
      <c r="AD11734" s="126" t="s">
        <v>22629</v>
      </c>
      <c r="AG11734" s="127"/>
      <c r="AI11734" s="127"/>
    </row>
    <row r="11735" spans="1:35" ht="14.85" customHeight="1">
      <c r="A11735" s="130">
        <v>5015942</v>
      </c>
      <c r="B11735" s="126" t="s">
        <v>413</v>
      </c>
      <c r="C11735" s="126" t="s">
        <v>22654</v>
      </c>
      <c r="D11735" s="126" t="s">
        <v>22655</v>
      </c>
      <c r="E11735" s="126" t="s">
        <v>288</v>
      </c>
      <c r="F11735" s="126" t="s">
        <v>416</v>
      </c>
      <c r="G11735" s="126" t="s">
        <v>417</v>
      </c>
      <c r="H11735" s="126" t="s">
        <v>126</v>
      </c>
      <c r="I11735" s="126" t="s">
        <v>126</v>
      </c>
      <c r="J11735" s="126" t="s">
        <v>419</v>
      </c>
      <c r="K11735" s="126" t="s">
        <v>420</v>
      </c>
      <c r="L11735" s="126" t="s">
        <v>421</v>
      </c>
      <c r="M11735" s="130">
        <v>730.24</v>
      </c>
      <c r="O11735" s="126" t="s">
        <v>427</v>
      </c>
      <c r="P11735" s="130">
        <v>0</v>
      </c>
      <c r="S11735" s="130">
        <v>0</v>
      </c>
      <c r="V11735" s="130">
        <v>730.24</v>
      </c>
      <c r="X11735" s="126" t="s">
        <v>771</v>
      </c>
      <c r="Z11735" s="127"/>
      <c r="AA11735" s="128">
        <v>1</v>
      </c>
      <c r="AB11735" s="128">
        <v>12</v>
      </c>
      <c r="AD11735" s="126" t="s">
        <v>22629</v>
      </c>
      <c r="AG11735" s="127"/>
      <c r="AI11735" s="127"/>
    </row>
    <row r="11736" spans="1:35" ht="14.85" customHeight="1">
      <c r="A11736" s="130">
        <v>5015944</v>
      </c>
      <c r="B11736" s="126" t="s">
        <v>413</v>
      </c>
      <c r="C11736" s="126" t="s">
        <v>22656</v>
      </c>
      <c r="D11736" s="126" t="s">
        <v>22657</v>
      </c>
      <c r="E11736" s="126" t="s">
        <v>288</v>
      </c>
      <c r="F11736" s="126" t="s">
        <v>416</v>
      </c>
      <c r="G11736" s="126" t="s">
        <v>417</v>
      </c>
      <c r="H11736" s="126" t="s">
        <v>126</v>
      </c>
      <c r="I11736" s="126" t="s">
        <v>126</v>
      </c>
      <c r="J11736" s="126" t="s">
        <v>419</v>
      </c>
      <c r="K11736" s="126" t="s">
        <v>420</v>
      </c>
      <c r="L11736" s="126" t="s">
        <v>421</v>
      </c>
      <c r="M11736" s="130">
        <v>560</v>
      </c>
      <c r="O11736" s="126" t="s">
        <v>422</v>
      </c>
      <c r="P11736" s="130">
        <v>0</v>
      </c>
      <c r="S11736" s="130">
        <v>0</v>
      </c>
      <c r="V11736" s="130">
        <v>560</v>
      </c>
      <c r="X11736" s="126" t="s">
        <v>3112</v>
      </c>
      <c r="Z11736" s="127"/>
      <c r="AA11736" s="128">
        <v>1</v>
      </c>
      <c r="AB11736" s="128">
        <v>12</v>
      </c>
      <c r="AD11736" s="126" t="s">
        <v>22629</v>
      </c>
      <c r="AG11736" s="127"/>
      <c r="AI11736" s="127"/>
    </row>
    <row r="11737" spans="1:35" ht="14.85" customHeight="1">
      <c r="A11737" s="130">
        <v>5015943</v>
      </c>
      <c r="B11737" s="126" t="s">
        <v>413</v>
      </c>
      <c r="C11737" s="126" t="s">
        <v>22658</v>
      </c>
      <c r="D11737" s="126" t="s">
        <v>22659</v>
      </c>
      <c r="E11737" s="126" t="s">
        <v>288</v>
      </c>
      <c r="F11737" s="126" t="s">
        <v>416</v>
      </c>
      <c r="G11737" s="126" t="s">
        <v>417</v>
      </c>
      <c r="H11737" s="126" t="s">
        <v>126</v>
      </c>
      <c r="I11737" s="126" t="s">
        <v>126</v>
      </c>
      <c r="J11737" s="126" t="s">
        <v>419</v>
      </c>
      <c r="K11737" s="126" t="s">
        <v>420</v>
      </c>
      <c r="L11737" s="126" t="s">
        <v>421</v>
      </c>
      <c r="M11737" s="130">
        <v>730.24</v>
      </c>
      <c r="O11737" s="126" t="s">
        <v>427</v>
      </c>
      <c r="P11737" s="130">
        <v>0</v>
      </c>
      <c r="S11737" s="130">
        <v>0</v>
      </c>
      <c r="V11737" s="130">
        <v>730.24</v>
      </c>
      <c r="X11737" s="126" t="s">
        <v>771</v>
      </c>
      <c r="Z11737" s="127"/>
      <c r="AA11737" s="128">
        <v>1</v>
      </c>
      <c r="AB11737" s="128">
        <v>12</v>
      </c>
      <c r="AD11737" s="126" t="s">
        <v>22629</v>
      </c>
      <c r="AG11737" s="127"/>
      <c r="AI11737" s="127"/>
    </row>
    <row r="11738" spans="1:35" ht="14.85" customHeight="1">
      <c r="A11738" s="130">
        <v>5015971</v>
      </c>
      <c r="B11738" s="126" t="s">
        <v>413</v>
      </c>
      <c r="C11738" s="126" t="s">
        <v>22660</v>
      </c>
      <c r="D11738" s="126" t="s">
        <v>22661</v>
      </c>
      <c r="E11738" s="126" t="s">
        <v>288</v>
      </c>
      <c r="F11738" s="126" t="s">
        <v>491</v>
      </c>
      <c r="G11738" s="126" t="s">
        <v>417</v>
      </c>
      <c r="H11738" s="126" t="s">
        <v>126</v>
      </c>
      <c r="I11738" s="126" t="s">
        <v>418</v>
      </c>
      <c r="J11738" s="126" t="s">
        <v>1248</v>
      </c>
      <c r="K11738" s="126" t="s">
        <v>613</v>
      </c>
      <c r="L11738" s="126" t="s">
        <v>1249</v>
      </c>
      <c r="M11738" s="130">
        <v>16152.52</v>
      </c>
      <c r="N11738" s="126" t="s">
        <v>290</v>
      </c>
      <c r="O11738" s="126" t="s">
        <v>844</v>
      </c>
      <c r="P11738" s="130">
        <v>0</v>
      </c>
      <c r="S11738" s="130">
        <v>0</v>
      </c>
      <c r="V11738" s="130">
        <v>17947.25</v>
      </c>
      <c r="X11738" s="126" t="s">
        <v>845</v>
      </c>
      <c r="Y11738" s="126" t="s">
        <v>517</v>
      </c>
      <c r="Z11738" s="127" t="s">
        <v>309</v>
      </c>
      <c r="AA11738" s="128">
        <v>1</v>
      </c>
      <c r="AB11738" s="128">
        <v>84</v>
      </c>
      <c r="AD11738" s="126" t="s">
        <v>22629</v>
      </c>
      <c r="AG11738" s="127"/>
      <c r="AI11738" s="127"/>
    </row>
    <row r="11739" spans="1:35" ht="14.85" customHeight="1">
      <c r="A11739" s="130">
        <v>5015970</v>
      </c>
      <c r="B11739" s="126" t="s">
        <v>413</v>
      </c>
      <c r="C11739" s="126" t="s">
        <v>22660</v>
      </c>
      <c r="D11739" s="126" t="s">
        <v>22662</v>
      </c>
      <c r="E11739" s="126" t="s">
        <v>288</v>
      </c>
      <c r="F11739" s="126" t="s">
        <v>491</v>
      </c>
      <c r="G11739" s="126" t="s">
        <v>417</v>
      </c>
      <c r="H11739" s="126" t="s">
        <v>126</v>
      </c>
      <c r="I11739" s="126" t="s">
        <v>418</v>
      </c>
      <c r="J11739" s="126" t="s">
        <v>1248</v>
      </c>
      <c r="K11739" s="126" t="s">
        <v>613</v>
      </c>
      <c r="L11739" s="126" t="s">
        <v>1249</v>
      </c>
      <c r="M11739" s="130">
        <v>14529.22</v>
      </c>
      <c r="N11739" s="126" t="s">
        <v>290</v>
      </c>
      <c r="O11739" s="126" t="s">
        <v>844</v>
      </c>
      <c r="P11739" s="130">
        <v>0</v>
      </c>
      <c r="S11739" s="130">
        <v>0</v>
      </c>
      <c r="V11739" s="130">
        <v>16143.58</v>
      </c>
      <c r="X11739" s="126" t="s">
        <v>845</v>
      </c>
      <c r="Y11739" s="126" t="s">
        <v>517</v>
      </c>
      <c r="Z11739" s="127" t="s">
        <v>309</v>
      </c>
      <c r="AA11739" s="128">
        <v>1</v>
      </c>
      <c r="AB11739" s="128">
        <v>84</v>
      </c>
      <c r="AD11739" s="126" t="s">
        <v>22629</v>
      </c>
      <c r="AG11739" s="127"/>
      <c r="AI11739" s="127"/>
    </row>
    <row r="11740" spans="1:35" ht="14.85" customHeight="1">
      <c r="A11740" s="130">
        <v>5015968</v>
      </c>
      <c r="B11740" s="126" t="s">
        <v>413</v>
      </c>
      <c r="C11740" s="126" t="s">
        <v>22663</v>
      </c>
      <c r="D11740" s="126" t="s">
        <v>1375</v>
      </c>
      <c r="E11740" s="126" t="s">
        <v>288</v>
      </c>
      <c r="F11740" s="126" t="s">
        <v>491</v>
      </c>
      <c r="G11740" s="126" t="s">
        <v>417</v>
      </c>
      <c r="H11740" s="126" t="s">
        <v>126</v>
      </c>
      <c r="I11740" s="126" t="s">
        <v>126</v>
      </c>
      <c r="J11740" s="126" t="s">
        <v>1248</v>
      </c>
      <c r="K11740" s="126" t="s">
        <v>613</v>
      </c>
      <c r="L11740" s="126" t="s">
        <v>1249</v>
      </c>
      <c r="M11740" s="130">
        <v>85517.34</v>
      </c>
      <c r="N11740" s="126" t="s">
        <v>290</v>
      </c>
      <c r="O11740" s="126" t="s">
        <v>1399</v>
      </c>
      <c r="P11740" s="130">
        <v>0</v>
      </c>
      <c r="S11740" s="130">
        <v>0</v>
      </c>
      <c r="V11740" s="130">
        <v>87262.6</v>
      </c>
      <c r="X11740" s="126" t="s">
        <v>1400</v>
      </c>
      <c r="Y11740" s="126" t="s">
        <v>517</v>
      </c>
      <c r="Z11740" s="127" t="s">
        <v>1401</v>
      </c>
      <c r="AA11740" s="128">
        <v>1</v>
      </c>
      <c r="AB11740" s="128">
        <v>84</v>
      </c>
      <c r="AD11740" s="126" t="s">
        <v>22629</v>
      </c>
      <c r="AG11740" s="127"/>
      <c r="AI11740" s="127"/>
    </row>
    <row r="11741" spans="1:35" ht="14.85" customHeight="1">
      <c r="A11741" s="130">
        <v>5015967</v>
      </c>
      <c r="B11741" s="126" t="s">
        <v>413</v>
      </c>
      <c r="C11741" s="126" t="s">
        <v>22664</v>
      </c>
      <c r="D11741" s="126" t="s">
        <v>22665</v>
      </c>
      <c r="E11741" s="126" t="s">
        <v>288</v>
      </c>
      <c r="F11741" s="126" t="s">
        <v>491</v>
      </c>
      <c r="G11741" s="126" t="s">
        <v>417</v>
      </c>
      <c r="H11741" s="126" t="s">
        <v>126</v>
      </c>
      <c r="I11741" s="126" t="s">
        <v>418</v>
      </c>
      <c r="J11741" s="126" t="s">
        <v>22666</v>
      </c>
      <c r="K11741" s="126" t="s">
        <v>628</v>
      </c>
      <c r="L11741" s="126" t="s">
        <v>1547</v>
      </c>
      <c r="M11741" s="130">
        <v>175.84</v>
      </c>
      <c r="O11741" s="126" t="s">
        <v>1615</v>
      </c>
      <c r="P11741" s="130">
        <v>0</v>
      </c>
      <c r="S11741" s="130">
        <v>0</v>
      </c>
      <c r="V11741" s="130">
        <v>175.84</v>
      </c>
      <c r="X11741" s="126" t="s">
        <v>1616</v>
      </c>
      <c r="Z11741" s="127"/>
      <c r="AA11741" s="128">
        <v>2</v>
      </c>
      <c r="AB11741" s="128">
        <v>24</v>
      </c>
      <c r="AD11741" s="126" t="s">
        <v>22629</v>
      </c>
      <c r="AG11741" s="127"/>
      <c r="AI11741" s="127"/>
    </row>
    <row r="11742" spans="1:35" ht="14.85" customHeight="1">
      <c r="A11742" s="130">
        <v>5015969</v>
      </c>
      <c r="B11742" s="126" t="s">
        <v>413</v>
      </c>
      <c r="C11742" s="126" t="s">
        <v>22667</v>
      </c>
      <c r="D11742" s="126" t="s">
        <v>1375</v>
      </c>
      <c r="E11742" s="126" t="s">
        <v>288</v>
      </c>
      <c r="F11742" s="126" t="s">
        <v>491</v>
      </c>
      <c r="G11742" s="126" t="s">
        <v>417</v>
      </c>
      <c r="H11742" s="126" t="s">
        <v>126</v>
      </c>
      <c r="I11742" s="126" t="s">
        <v>126</v>
      </c>
      <c r="J11742" s="126" t="s">
        <v>1248</v>
      </c>
      <c r="K11742" s="126" t="s">
        <v>613</v>
      </c>
      <c r="L11742" s="126" t="s">
        <v>1249</v>
      </c>
      <c r="M11742" s="130">
        <v>91243.94</v>
      </c>
      <c r="N11742" s="126" t="s">
        <v>290</v>
      </c>
      <c r="O11742" s="126" t="s">
        <v>1399</v>
      </c>
      <c r="P11742" s="130">
        <v>0</v>
      </c>
      <c r="S11742" s="130">
        <v>0</v>
      </c>
      <c r="V11742" s="130">
        <v>93106.07</v>
      </c>
      <c r="X11742" s="126" t="s">
        <v>1400</v>
      </c>
      <c r="Y11742" s="126" t="s">
        <v>517</v>
      </c>
      <c r="Z11742" s="127" t="s">
        <v>1401</v>
      </c>
      <c r="AA11742" s="128">
        <v>1</v>
      </c>
      <c r="AB11742" s="128">
        <v>84</v>
      </c>
      <c r="AD11742" s="126" t="s">
        <v>22629</v>
      </c>
      <c r="AG11742" s="127"/>
      <c r="AI11742" s="127"/>
    </row>
    <row r="11743" spans="1:35" ht="14.85" customHeight="1">
      <c r="A11743" s="130">
        <v>4200136</v>
      </c>
      <c r="B11743" s="126" t="s">
        <v>22668</v>
      </c>
      <c r="C11743" s="126" t="s">
        <v>393</v>
      </c>
      <c r="D11743" s="126" t="s">
        <v>21357</v>
      </c>
      <c r="E11743" s="126" t="s">
        <v>288</v>
      </c>
      <c r="F11743" s="126" t="s">
        <v>352</v>
      </c>
      <c r="I11743" s="126" t="s">
        <v>126</v>
      </c>
      <c r="M11743" s="130">
        <v>194.88</v>
      </c>
      <c r="O11743" s="126" t="s">
        <v>353</v>
      </c>
      <c r="P11743" s="130">
        <v>0</v>
      </c>
      <c r="S11743" s="130">
        <v>0</v>
      </c>
      <c r="V11743" s="127"/>
      <c r="Z11743" s="127"/>
      <c r="AA11743" s="128"/>
      <c r="AB11743" s="128">
        <v>4</v>
      </c>
      <c r="AD11743" s="126" t="s">
        <v>292</v>
      </c>
      <c r="AG11743" s="127"/>
      <c r="AH11743" s="126" t="s">
        <v>21358</v>
      </c>
      <c r="AI11743" s="127"/>
    </row>
    <row r="11744" spans="1:35" ht="14.85" customHeight="1">
      <c r="A11744" s="130">
        <v>4200137</v>
      </c>
      <c r="B11744" s="126" t="s">
        <v>22669</v>
      </c>
      <c r="C11744" s="126" t="s">
        <v>393</v>
      </c>
      <c r="D11744" s="126" t="s">
        <v>21360</v>
      </c>
      <c r="E11744" s="126" t="s">
        <v>288</v>
      </c>
      <c r="F11744" s="126" t="s">
        <v>352</v>
      </c>
      <c r="I11744" s="126" t="s">
        <v>126</v>
      </c>
      <c r="M11744" s="130">
        <v>243.04</v>
      </c>
      <c r="O11744" s="126" t="s">
        <v>353</v>
      </c>
      <c r="P11744" s="130">
        <v>0</v>
      </c>
      <c r="S11744" s="130">
        <v>0</v>
      </c>
      <c r="V11744" s="127"/>
      <c r="Z11744" s="127"/>
      <c r="AA11744" s="128"/>
      <c r="AB11744" s="128">
        <v>4</v>
      </c>
      <c r="AD11744" s="126" t="s">
        <v>292</v>
      </c>
      <c r="AG11744" s="127"/>
      <c r="AH11744" s="126" t="s">
        <v>21361</v>
      </c>
      <c r="AI11744" s="127"/>
    </row>
    <row r="11745" spans="1:35" ht="14.85" customHeight="1">
      <c r="A11745" s="130">
        <v>4200138</v>
      </c>
      <c r="B11745" s="126" t="s">
        <v>22670</v>
      </c>
      <c r="C11745" s="126" t="s">
        <v>393</v>
      </c>
      <c r="D11745" s="126" t="s">
        <v>21363</v>
      </c>
      <c r="E11745" s="126" t="s">
        <v>288</v>
      </c>
      <c r="F11745" s="126" t="s">
        <v>352</v>
      </c>
      <c r="I11745" s="126" t="s">
        <v>126</v>
      </c>
      <c r="M11745" s="130">
        <v>292.32</v>
      </c>
      <c r="O11745" s="126" t="s">
        <v>353</v>
      </c>
      <c r="P11745" s="130">
        <v>0</v>
      </c>
      <c r="S11745" s="130">
        <v>0</v>
      </c>
      <c r="V11745" s="127"/>
      <c r="Z11745" s="127"/>
      <c r="AA11745" s="128"/>
      <c r="AB11745" s="128">
        <v>4</v>
      </c>
      <c r="AD11745" s="126" t="s">
        <v>292</v>
      </c>
      <c r="AG11745" s="127"/>
      <c r="AH11745" s="126" t="s">
        <v>21364</v>
      </c>
      <c r="AI11745" s="127"/>
    </row>
    <row r="11746" spans="1:35" ht="14.85" customHeight="1">
      <c r="A11746" s="130">
        <v>5015383</v>
      </c>
      <c r="B11746" s="126" t="s">
        <v>413</v>
      </c>
      <c r="C11746" s="126" t="s">
        <v>22671</v>
      </c>
      <c r="D11746" s="126" t="s">
        <v>22672</v>
      </c>
      <c r="E11746" s="126" t="s">
        <v>288</v>
      </c>
      <c r="F11746" s="126" t="s">
        <v>364</v>
      </c>
      <c r="G11746" s="126" t="s">
        <v>417</v>
      </c>
      <c r="H11746" s="126" t="s">
        <v>126</v>
      </c>
      <c r="I11746" s="126" t="s">
        <v>126</v>
      </c>
      <c r="J11746" s="126" t="s">
        <v>2924</v>
      </c>
      <c r="K11746" s="126" t="s">
        <v>535</v>
      </c>
      <c r="L11746" s="126" t="s">
        <v>2925</v>
      </c>
      <c r="M11746" s="130">
        <v>6817.44</v>
      </c>
      <c r="O11746" s="126" t="s">
        <v>365</v>
      </c>
      <c r="P11746" s="130">
        <v>0</v>
      </c>
      <c r="S11746" s="130">
        <v>0</v>
      </c>
      <c r="V11746" s="130">
        <v>18017.38</v>
      </c>
      <c r="X11746" s="126" t="s">
        <v>469</v>
      </c>
      <c r="Z11746" s="127"/>
      <c r="AA11746" s="128">
        <v>1</v>
      </c>
      <c r="AB11746" s="128">
        <v>60</v>
      </c>
      <c r="AC11746" s="126" t="s">
        <v>366</v>
      </c>
      <c r="AD11746" s="126" t="s">
        <v>21889</v>
      </c>
      <c r="AG11746" s="127"/>
      <c r="AI11746" s="127"/>
    </row>
    <row r="11747" spans="1:35" ht="14.85" customHeight="1">
      <c r="A11747" s="130">
        <v>5015406</v>
      </c>
      <c r="B11747" s="126" t="s">
        <v>413</v>
      </c>
      <c r="C11747" s="126" t="s">
        <v>22673</v>
      </c>
      <c r="E11747" s="126" t="s">
        <v>288</v>
      </c>
      <c r="F11747" s="126" t="s">
        <v>364</v>
      </c>
      <c r="G11747" s="126" t="s">
        <v>417</v>
      </c>
      <c r="H11747" s="126" t="s">
        <v>126</v>
      </c>
      <c r="I11747" s="126" t="s">
        <v>126</v>
      </c>
      <c r="J11747" s="126" t="s">
        <v>466</v>
      </c>
      <c r="K11747" s="126" t="s">
        <v>467</v>
      </c>
      <c r="L11747" s="126" t="s">
        <v>468</v>
      </c>
      <c r="M11747" s="130">
        <v>6817.44</v>
      </c>
      <c r="O11747" s="126" t="s">
        <v>365</v>
      </c>
      <c r="P11747" s="130">
        <v>0</v>
      </c>
      <c r="S11747" s="130">
        <v>0</v>
      </c>
      <c r="V11747" s="130">
        <v>54441.73</v>
      </c>
      <c r="X11747" s="126" t="s">
        <v>469</v>
      </c>
      <c r="Z11747" s="127"/>
      <c r="AA11747" s="128">
        <v>1</v>
      </c>
      <c r="AB11747" s="128">
        <v>60</v>
      </c>
      <c r="AC11747" s="126" t="s">
        <v>366</v>
      </c>
      <c r="AD11747" s="126" t="s">
        <v>21889</v>
      </c>
      <c r="AG11747" s="127"/>
      <c r="AI11747" s="127"/>
    </row>
    <row r="11748" spans="1:35" ht="14.85" customHeight="1">
      <c r="A11748" s="130">
        <v>5015427</v>
      </c>
      <c r="B11748" s="126" t="s">
        <v>413</v>
      </c>
      <c r="C11748" s="126" t="s">
        <v>22674</v>
      </c>
      <c r="D11748" s="126" t="s">
        <v>4022</v>
      </c>
      <c r="E11748" s="126" t="s">
        <v>288</v>
      </c>
      <c r="F11748" s="126" t="s">
        <v>491</v>
      </c>
      <c r="G11748" s="126" t="s">
        <v>417</v>
      </c>
      <c r="H11748" s="126" t="s">
        <v>126</v>
      </c>
      <c r="I11748" s="126" t="s">
        <v>418</v>
      </c>
      <c r="J11748" s="126" t="s">
        <v>930</v>
      </c>
      <c r="K11748" s="126" t="s">
        <v>504</v>
      </c>
      <c r="L11748" s="126" t="s">
        <v>931</v>
      </c>
      <c r="M11748" s="130">
        <v>2036.16</v>
      </c>
      <c r="N11748" s="126" t="s">
        <v>290</v>
      </c>
      <c r="O11748" s="126" t="s">
        <v>1311</v>
      </c>
      <c r="P11748" s="130">
        <v>0</v>
      </c>
      <c r="S11748" s="130">
        <v>0</v>
      </c>
      <c r="V11748" s="130">
        <v>2262.4</v>
      </c>
      <c r="X11748" s="126" t="s">
        <v>1312</v>
      </c>
      <c r="Y11748" s="126" t="s">
        <v>517</v>
      </c>
      <c r="Z11748" s="127" t="s">
        <v>309</v>
      </c>
      <c r="AA11748" s="128">
        <v>1</v>
      </c>
      <c r="AB11748" s="128">
        <v>60</v>
      </c>
      <c r="AD11748" s="126" t="s">
        <v>21889</v>
      </c>
      <c r="AG11748" s="127"/>
      <c r="AI11748" s="127"/>
    </row>
    <row r="11749" spans="1:35" ht="14.85" customHeight="1">
      <c r="A11749" s="130">
        <v>5015420</v>
      </c>
      <c r="B11749" s="126" t="s">
        <v>413</v>
      </c>
      <c r="C11749" s="126" t="s">
        <v>22675</v>
      </c>
      <c r="D11749" s="126" t="s">
        <v>4022</v>
      </c>
      <c r="E11749" s="126" t="s">
        <v>288</v>
      </c>
      <c r="F11749" s="126" t="s">
        <v>491</v>
      </c>
      <c r="G11749" s="126" t="s">
        <v>417</v>
      </c>
      <c r="H11749" s="126" t="s">
        <v>126</v>
      </c>
      <c r="I11749" s="126" t="s">
        <v>418</v>
      </c>
      <c r="J11749" s="126" t="s">
        <v>930</v>
      </c>
      <c r="K11749" s="126" t="s">
        <v>504</v>
      </c>
      <c r="L11749" s="126" t="s">
        <v>931</v>
      </c>
      <c r="M11749" s="130">
        <v>8491.7199999999993</v>
      </c>
      <c r="N11749" s="126" t="s">
        <v>290</v>
      </c>
      <c r="O11749" s="126" t="s">
        <v>1311</v>
      </c>
      <c r="P11749" s="130">
        <v>0</v>
      </c>
      <c r="S11749" s="130">
        <v>0</v>
      </c>
      <c r="V11749" s="130">
        <v>9435.25</v>
      </c>
      <c r="X11749" s="126" t="s">
        <v>1312</v>
      </c>
      <c r="Y11749" s="126" t="s">
        <v>517</v>
      </c>
      <c r="Z11749" s="127" t="s">
        <v>309</v>
      </c>
      <c r="AA11749" s="128">
        <v>1</v>
      </c>
      <c r="AB11749" s="128">
        <v>60</v>
      </c>
      <c r="AD11749" s="126" t="s">
        <v>21889</v>
      </c>
      <c r="AG11749" s="127"/>
      <c r="AI11749" s="127"/>
    </row>
    <row r="11750" spans="1:35" ht="14.85" customHeight="1">
      <c r="A11750" s="130">
        <v>5015417</v>
      </c>
      <c r="B11750" s="126" t="s">
        <v>413</v>
      </c>
      <c r="C11750" s="126" t="s">
        <v>5318</v>
      </c>
      <c r="D11750" s="126" t="s">
        <v>4022</v>
      </c>
      <c r="E11750" s="126" t="s">
        <v>288</v>
      </c>
      <c r="F11750" s="126" t="s">
        <v>491</v>
      </c>
      <c r="G11750" s="126" t="s">
        <v>417</v>
      </c>
      <c r="H11750" s="126" t="s">
        <v>126</v>
      </c>
      <c r="I11750" s="126" t="s">
        <v>418</v>
      </c>
      <c r="J11750" s="126" t="s">
        <v>930</v>
      </c>
      <c r="K11750" s="126" t="s">
        <v>504</v>
      </c>
      <c r="L11750" s="126" t="s">
        <v>931</v>
      </c>
      <c r="M11750" s="130">
        <v>3791.82</v>
      </c>
      <c r="N11750" s="126" t="s">
        <v>290</v>
      </c>
      <c r="O11750" s="126" t="s">
        <v>1311</v>
      </c>
      <c r="P11750" s="130">
        <v>0</v>
      </c>
      <c r="S11750" s="130">
        <v>0</v>
      </c>
      <c r="V11750" s="130">
        <v>4213.1400000000003</v>
      </c>
      <c r="X11750" s="126" t="s">
        <v>1312</v>
      </c>
      <c r="Y11750" s="126" t="s">
        <v>517</v>
      </c>
      <c r="Z11750" s="127" t="s">
        <v>309</v>
      </c>
      <c r="AA11750" s="128">
        <v>1</v>
      </c>
      <c r="AB11750" s="128">
        <v>60</v>
      </c>
      <c r="AD11750" s="126" t="s">
        <v>21889</v>
      </c>
      <c r="AG11750" s="127"/>
      <c r="AI11750" s="127"/>
    </row>
    <row r="11751" spans="1:35" ht="14.85" customHeight="1">
      <c r="A11751" s="130">
        <v>5015415</v>
      </c>
      <c r="B11751" s="126" t="s">
        <v>413</v>
      </c>
      <c r="C11751" s="126" t="s">
        <v>22676</v>
      </c>
      <c r="D11751" s="126" t="s">
        <v>4022</v>
      </c>
      <c r="E11751" s="126" t="s">
        <v>288</v>
      </c>
      <c r="F11751" s="126" t="s">
        <v>491</v>
      </c>
      <c r="G11751" s="126" t="s">
        <v>417</v>
      </c>
      <c r="H11751" s="126" t="s">
        <v>126</v>
      </c>
      <c r="I11751" s="126" t="s">
        <v>418</v>
      </c>
      <c r="J11751" s="126" t="s">
        <v>930</v>
      </c>
      <c r="K11751" s="126" t="s">
        <v>504</v>
      </c>
      <c r="L11751" s="126" t="s">
        <v>931</v>
      </c>
      <c r="M11751" s="130">
        <v>8894.92</v>
      </c>
      <c r="N11751" s="126" t="s">
        <v>290</v>
      </c>
      <c r="O11751" s="126" t="s">
        <v>1311</v>
      </c>
      <c r="P11751" s="130">
        <v>0</v>
      </c>
      <c r="S11751" s="130">
        <v>0</v>
      </c>
      <c r="V11751" s="130">
        <v>9883.25</v>
      </c>
      <c r="X11751" s="126" t="s">
        <v>1312</v>
      </c>
      <c r="Y11751" s="126" t="s">
        <v>517</v>
      </c>
      <c r="Z11751" s="127" t="s">
        <v>309</v>
      </c>
      <c r="AA11751" s="128">
        <v>1</v>
      </c>
      <c r="AB11751" s="128">
        <v>60</v>
      </c>
      <c r="AD11751" s="126" t="s">
        <v>21889</v>
      </c>
      <c r="AG11751" s="127"/>
      <c r="AI11751" s="127"/>
    </row>
    <row r="11752" spans="1:35" ht="14.85" customHeight="1">
      <c r="A11752" s="130">
        <v>5015418</v>
      </c>
      <c r="B11752" s="126" t="s">
        <v>413</v>
      </c>
      <c r="C11752" s="126" t="s">
        <v>22677</v>
      </c>
      <c r="D11752" s="126" t="s">
        <v>4022</v>
      </c>
      <c r="E11752" s="126" t="s">
        <v>288</v>
      </c>
      <c r="F11752" s="126" t="s">
        <v>491</v>
      </c>
      <c r="G11752" s="126" t="s">
        <v>417</v>
      </c>
      <c r="H11752" s="126" t="s">
        <v>126</v>
      </c>
      <c r="I11752" s="126" t="s">
        <v>418</v>
      </c>
      <c r="J11752" s="126" t="s">
        <v>930</v>
      </c>
      <c r="K11752" s="126" t="s">
        <v>504</v>
      </c>
      <c r="L11752" s="126" t="s">
        <v>931</v>
      </c>
      <c r="M11752" s="130">
        <v>7524.04</v>
      </c>
      <c r="N11752" s="126" t="s">
        <v>290</v>
      </c>
      <c r="O11752" s="126" t="s">
        <v>1311</v>
      </c>
      <c r="P11752" s="130">
        <v>0</v>
      </c>
      <c r="S11752" s="130">
        <v>0</v>
      </c>
      <c r="V11752" s="130">
        <v>8360.0499999999993</v>
      </c>
      <c r="X11752" s="126" t="s">
        <v>1312</v>
      </c>
      <c r="Y11752" s="126" t="s">
        <v>517</v>
      </c>
      <c r="Z11752" s="127" t="s">
        <v>309</v>
      </c>
      <c r="AA11752" s="128">
        <v>1</v>
      </c>
      <c r="AB11752" s="128">
        <v>60</v>
      </c>
      <c r="AD11752" s="126" t="s">
        <v>21889</v>
      </c>
      <c r="AG11752" s="127"/>
      <c r="AI11752" s="127"/>
    </row>
    <row r="11753" spans="1:35" ht="14.85" customHeight="1">
      <c r="A11753" s="130">
        <v>5015411</v>
      </c>
      <c r="B11753" s="126" t="s">
        <v>413</v>
      </c>
      <c r="C11753" s="126" t="s">
        <v>22678</v>
      </c>
      <c r="D11753" s="126" t="s">
        <v>22679</v>
      </c>
      <c r="E11753" s="126" t="s">
        <v>288</v>
      </c>
      <c r="F11753" s="126" t="s">
        <v>491</v>
      </c>
      <c r="G11753" s="126" t="s">
        <v>417</v>
      </c>
      <c r="H11753" s="126" t="s">
        <v>126</v>
      </c>
      <c r="I11753" s="126" t="s">
        <v>418</v>
      </c>
      <c r="J11753" s="126" t="s">
        <v>576</v>
      </c>
      <c r="K11753" s="126" t="s">
        <v>567</v>
      </c>
      <c r="L11753" s="126" t="s">
        <v>505</v>
      </c>
      <c r="M11753" s="130">
        <v>1946.84</v>
      </c>
      <c r="O11753" s="126" t="s">
        <v>492</v>
      </c>
      <c r="P11753" s="130">
        <v>0</v>
      </c>
      <c r="S11753" s="130">
        <v>0</v>
      </c>
      <c r="V11753" s="130">
        <v>1946.84</v>
      </c>
      <c r="X11753" s="126" t="s">
        <v>8125</v>
      </c>
      <c r="Z11753" s="127"/>
      <c r="AA11753" s="128">
        <v>1</v>
      </c>
      <c r="AB11753" s="128">
        <v>60</v>
      </c>
      <c r="AD11753" s="126" t="s">
        <v>21889</v>
      </c>
      <c r="AG11753" s="127"/>
      <c r="AI11753" s="127"/>
    </row>
    <row r="11754" spans="1:35" ht="14.85" customHeight="1">
      <c r="A11754" s="130">
        <v>5015056</v>
      </c>
      <c r="B11754" s="126" t="s">
        <v>413</v>
      </c>
      <c r="C11754" s="126" t="s">
        <v>22680</v>
      </c>
      <c r="D11754" s="126" t="s">
        <v>1576</v>
      </c>
      <c r="E11754" s="126" t="s">
        <v>288</v>
      </c>
      <c r="F11754" s="126" t="s">
        <v>491</v>
      </c>
      <c r="G11754" s="126" t="s">
        <v>417</v>
      </c>
      <c r="H11754" s="126" t="s">
        <v>126</v>
      </c>
      <c r="I11754" s="126" t="s">
        <v>418</v>
      </c>
      <c r="J11754" s="126" t="s">
        <v>930</v>
      </c>
      <c r="K11754" s="126" t="s">
        <v>504</v>
      </c>
      <c r="L11754" s="126" t="s">
        <v>931</v>
      </c>
      <c r="M11754" s="130">
        <v>2408.67</v>
      </c>
      <c r="N11754" s="126" t="s">
        <v>290</v>
      </c>
      <c r="O11754" s="126" t="s">
        <v>1577</v>
      </c>
      <c r="P11754" s="130">
        <v>0</v>
      </c>
      <c r="S11754" s="130">
        <v>0</v>
      </c>
      <c r="V11754" s="130">
        <v>2676.31</v>
      </c>
      <c r="X11754" s="126" t="s">
        <v>1578</v>
      </c>
      <c r="Z11754" s="127" t="s">
        <v>309</v>
      </c>
      <c r="AA11754" s="128">
        <v>1</v>
      </c>
      <c r="AB11754" s="128">
        <v>60</v>
      </c>
      <c r="AD11754" s="126" t="s">
        <v>18509</v>
      </c>
      <c r="AG11754" s="127"/>
      <c r="AI11754" s="127"/>
    </row>
    <row r="11755" spans="1:35" ht="14.85" customHeight="1">
      <c r="A11755" s="130">
        <v>5015118</v>
      </c>
      <c r="B11755" s="126" t="s">
        <v>413</v>
      </c>
      <c r="C11755" s="126" t="s">
        <v>18898</v>
      </c>
      <c r="E11755" s="126" t="s">
        <v>288</v>
      </c>
      <c r="F11755" s="126" t="s">
        <v>364</v>
      </c>
      <c r="G11755" s="126" t="s">
        <v>417</v>
      </c>
      <c r="H11755" s="126" t="s">
        <v>126</v>
      </c>
      <c r="I11755" s="126" t="s">
        <v>126</v>
      </c>
      <c r="J11755" s="126" t="s">
        <v>466</v>
      </c>
      <c r="K11755" s="126" t="s">
        <v>467</v>
      </c>
      <c r="L11755" s="126" t="s">
        <v>468</v>
      </c>
      <c r="M11755" s="130">
        <v>6817.44</v>
      </c>
      <c r="O11755" s="126" t="s">
        <v>365</v>
      </c>
      <c r="P11755" s="130">
        <v>0</v>
      </c>
      <c r="S11755" s="130">
        <v>0</v>
      </c>
      <c r="V11755" s="130">
        <v>11200</v>
      </c>
      <c r="X11755" s="126" t="s">
        <v>510</v>
      </c>
      <c r="Z11755" s="127"/>
      <c r="AA11755" s="128">
        <v>2</v>
      </c>
      <c r="AB11755" s="128">
        <v>60</v>
      </c>
      <c r="AC11755" s="126" t="s">
        <v>366</v>
      </c>
      <c r="AD11755" s="126" t="s">
        <v>18896</v>
      </c>
      <c r="AG11755" s="127"/>
      <c r="AI11755" s="127"/>
    </row>
    <row r="11756" spans="1:35" ht="14.85" customHeight="1">
      <c r="A11756" s="130">
        <v>5015115</v>
      </c>
      <c r="B11756" s="126" t="s">
        <v>413</v>
      </c>
      <c r="C11756" s="126" t="s">
        <v>22681</v>
      </c>
      <c r="E11756" s="126" t="s">
        <v>288</v>
      </c>
      <c r="F11756" s="126" t="s">
        <v>364</v>
      </c>
      <c r="G11756" s="126" t="s">
        <v>417</v>
      </c>
      <c r="H11756" s="126" t="s">
        <v>126</v>
      </c>
      <c r="I11756" s="126" t="s">
        <v>126</v>
      </c>
      <c r="J11756" s="126" t="s">
        <v>466</v>
      </c>
      <c r="K11756" s="126" t="s">
        <v>467</v>
      </c>
      <c r="L11756" s="126" t="s">
        <v>468</v>
      </c>
      <c r="M11756" s="130">
        <v>6817.44</v>
      </c>
      <c r="O11756" s="126" t="s">
        <v>365</v>
      </c>
      <c r="P11756" s="130">
        <v>0</v>
      </c>
      <c r="S11756" s="130">
        <v>0</v>
      </c>
      <c r="V11756" s="130">
        <v>9252.16</v>
      </c>
      <c r="X11756" s="126" t="s">
        <v>469</v>
      </c>
      <c r="Z11756" s="127"/>
      <c r="AA11756" s="128">
        <v>1</v>
      </c>
      <c r="AB11756" s="128">
        <v>60</v>
      </c>
      <c r="AC11756" s="126" t="s">
        <v>366</v>
      </c>
      <c r="AD11756" s="126" t="s">
        <v>18896</v>
      </c>
      <c r="AG11756" s="127"/>
      <c r="AI11756" s="127"/>
    </row>
    <row r="11757" spans="1:35" ht="14.85" customHeight="1">
      <c r="A11757" s="130">
        <v>5015122</v>
      </c>
      <c r="B11757" s="126" t="s">
        <v>413</v>
      </c>
      <c r="C11757" s="126" t="s">
        <v>22682</v>
      </c>
      <c r="E11757" s="126" t="s">
        <v>288</v>
      </c>
      <c r="F11757" s="126" t="s">
        <v>364</v>
      </c>
      <c r="G11757" s="126" t="s">
        <v>417</v>
      </c>
      <c r="H11757" s="126" t="s">
        <v>126</v>
      </c>
      <c r="I11757" s="126" t="s">
        <v>126</v>
      </c>
      <c r="J11757" s="126" t="s">
        <v>466</v>
      </c>
      <c r="K11757" s="126" t="s">
        <v>467</v>
      </c>
      <c r="L11757" s="126" t="s">
        <v>468</v>
      </c>
      <c r="M11757" s="130">
        <v>6817.44</v>
      </c>
      <c r="O11757" s="126" t="s">
        <v>365</v>
      </c>
      <c r="P11757" s="130">
        <v>0</v>
      </c>
      <c r="S11757" s="130">
        <v>0</v>
      </c>
      <c r="V11757" s="130">
        <v>10226.07</v>
      </c>
      <c r="X11757" s="126" t="s">
        <v>510</v>
      </c>
      <c r="Z11757" s="127"/>
      <c r="AA11757" s="128">
        <v>2</v>
      </c>
      <c r="AB11757" s="128">
        <v>60</v>
      </c>
      <c r="AC11757" s="126" t="s">
        <v>366</v>
      </c>
      <c r="AD11757" s="126" t="s">
        <v>18896</v>
      </c>
      <c r="AG11757" s="127"/>
      <c r="AI11757" s="127"/>
    </row>
    <row r="11758" spans="1:35" ht="14.85" customHeight="1">
      <c r="A11758" s="130">
        <v>5015120</v>
      </c>
      <c r="B11758" s="126" t="s">
        <v>413</v>
      </c>
      <c r="C11758" s="126" t="s">
        <v>18897</v>
      </c>
      <c r="E11758" s="126" t="s">
        <v>288</v>
      </c>
      <c r="F11758" s="126" t="s">
        <v>364</v>
      </c>
      <c r="G11758" s="126" t="s">
        <v>417</v>
      </c>
      <c r="H11758" s="126" t="s">
        <v>126</v>
      </c>
      <c r="I11758" s="126" t="s">
        <v>126</v>
      </c>
      <c r="J11758" s="126" t="s">
        <v>466</v>
      </c>
      <c r="K11758" s="126" t="s">
        <v>467</v>
      </c>
      <c r="L11758" s="126" t="s">
        <v>468</v>
      </c>
      <c r="M11758" s="130">
        <v>6817.44</v>
      </c>
      <c r="O11758" s="126" t="s">
        <v>365</v>
      </c>
      <c r="P11758" s="130">
        <v>0</v>
      </c>
      <c r="S11758" s="130">
        <v>0</v>
      </c>
      <c r="V11758" s="130">
        <v>11200</v>
      </c>
      <c r="X11758" s="126" t="s">
        <v>510</v>
      </c>
      <c r="Z11758" s="127"/>
      <c r="AA11758" s="128">
        <v>2</v>
      </c>
      <c r="AB11758" s="128">
        <v>60</v>
      </c>
      <c r="AC11758" s="126" t="s">
        <v>366</v>
      </c>
      <c r="AD11758" s="126" t="s">
        <v>18896</v>
      </c>
      <c r="AG11758" s="127"/>
      <c r="AI11758" s="127"/>
    </row>
    <row r="11759" spans="1:35" ht="14.85" customHeight="1">
      <c r="A11759" s="130">
        <v>5015116</v>
      </c>
      <c r="B11759" s="126" t="s">
        <v>413</v>
      </c>
      <c r="C11759" s="126" t="s">
        <v>22681</v>
      </c>
      <c r="E11759" s="126" t="s">
        <v>288</v>
      </c>
      <c r="F11759" s="126" t="s">
        <v>364</v>
      </c>
      <c r="G11759" s="126" t="s">
        <v>417</v>
      </c>
      <c r="H11759" s="126" t="s">
        <v>126</v>
      </c>
      <c r="I11759" s="126" t="s">
        <v>126</v>
      </c>
      <c r="J11759" s="126" t="s">
        <v>466</v>
      </c>
      <c r="K11759" s="126" t="s">
        <v>467</v>
      </c>
      <c r="L11759" s="126" t="s">
        <v>468</v>
      </c>
      <c r="M11759" s="130">
        <v>6817.44</v>
      </c>
      <c r="O11759" s="126" t="s">
        <v>365</v>
      </c>
      <c r="P11759" s="130">
        <v>0</v>
      </c>
      <c r="S11759" s="130">
        <v>0</v>
      </c>
      <c r="V11759" s="130">
        <v>9252.16</v>
      </c>
      <c r="X11759" s="126" t="s">
        <v>510</v>
      </c>
      <c r="Z11759" s="127"/>
      <c r="AA11759" s="128">
        <v>2</v>
      </c>
      <c r="AB11759" s="128">
        <v>60</v>
      </c>
      <c r="AC11759" s="126" t="s">
        <v>366</v>
      </c>
      <c r="AD11759" s="126" t="s">
        <v>18896</v>
      </c>
      <c r="AG11759" s="127"/>
      <c r="AI11759" s="127"/>
    </row>
    <row r="11760" spans="1:35" ht="14.85" customHeight="1">
      <c r="A11760" s="130">
        <v>5015121</v>
      </c>
      <c r="B11760" s="126" t="s">
        <v>413</v>
      </c>
      <c r="C11760" s="126" t="s">
        <v>22682</v>
      </c>
      <c r="E11760" s="126" t="s">
        <v>288</v>
      </c>
      <c r="F11760" s="126" t="s">
        <v>364</v>
      </c>
      <c r="G11760" s="126" t="s">
        <v>417</v>
      </c>
      <c r="H11760" s="126" t="s">
        <v>126</v>
      </c>
      <c r="I11760" s="126" t="s">
        <v>126</v>
      </c>
      <c r="J11760" s="126" t="s">
        <v>466</v>
      </c>
      <c r="K11760" s="126" t="s">
        <v>467</v>
      </c>
      <c r="L11760" s="126" t="s">
        <v>468</v>
      </c>
      <c r="M11760" s="130">
        <v>6817.44</v>
      </c>
      <c r="O11760" s="126" t="s">
        <v>365</v>
      </c>
      <c r="P11760" s="130">
        <v>0</v>
      </c>
      <c r="S11760" s="130">
        <v>0</v>
      </c>
      <c r="V11760" s="130">
        <v>10226.07</v>
      </c>
      <c r="X11760" s="126" t="s">
        <v>469</v>
      </c>
      <c r="Z11760" s="127"/>
      <c r="AA11760" s="128">
        <v>1</v>
      </c>
      <c r="AB11760" s="128">
        <v>60</v>
      </c>
      <c r="AC11760" s="126" t="s">
        <v>366</v>
      </c>
      <c r="AD11760" s="126" t="s">
        <v>18896</v>
      </c>
      <c r="AG11760" s="127"/>
      <c r="AI11760" s="127"/>
    </row>
    <row r="11761" spans="1:35" ht="14.85" customHeight="1">
      <c r="A11761" s="130">
        <v>5014754</v>
      </c>
      <c r="B11761" s="126" t="s">
        <v>413</v>
      </c>
      <c r="C11761" s="126" t="s">
        <v>21768</v>
      </c>
      <c r="E11761" s="126" t="s">
        <v>288</v>
      </c>
      <c r="F11761" s="126" t="s">
        <v>591</v>
      </c>
      <c r="G11761" s="126" t="s">
        <v>417</v>
      </c>
      <c r="H11761" s="126" t="s">
        <v>1000</v>
      </c>
      <c r="I11761" s="126" t="s">
        <v>626</v>
      </c>
      <c r="J11761" s="126" t="s">
        <v>1256</v>
      </c>
      <c r="K11761" s="126" t="s">
        <v>535</v>
      </c>
      <c r="L11761" s="126" t="s">
        <v>1257</v>
      </c>
      <c r="M11761" s="130">
        <v>1138</v>
      </c>
      <c r="N11761" s="126" t="s">
        <v>290</v>
      </c>
      <c r="O11761" s="126" t="s">
        <v>1003</v>
      </c>
      <c r="P11761" s="130">
        <v>0</v>
      </c>
      <c r="S11761" s="130">
        <v>0</v>
      </c>
      <c r="V11761" s="130">
        <v>1138</v>
      </c>
      <c r="X11761" s="126" t="s">
        <v>1004</v>
      </c>
      <c r="Z11761" s="127"/>
      <c r="AA11761" s="128"/>
      <c r="AB11761" s="128"/>
      <c r="AD11761" s="126" t="s">
        <v>21762</v>
      </c>
      <c r="AG11761" s="127"/>
      <c r="AI11761" s="127"/>
    </row>
    <row r="11762" spans="1:35" ht="14.85" customHeight="1">
      <c r="A11762" s="130">
        <v>5014755</v>
      </c>
      <c r="B11762" s="126" t="s">
        <v>413</v>
      </c>
      <c r="C11762" s="126" t="s">
        <v>22683</v>
      </c>
      <c r="D11762" s="126" t="s">
        <v>8933</v>
      </c>
      <c r="E11762" s="126" t="s">
        <v>288</v>
      </c>
      <c r="F11762" s="126" t="s">
        <v>591</v>
      </c>
      <c r="G11762" s="126" t="s">
        <v>417</v>
      </c>
      <c r="H11762" s="126" t="s">
        <v>126</v>
      </c>
      <c r="I11762" s="126" t="s">
        <v>418</v>
      </c>
      <c r="J11762" s="126" t="s">
        <v>1256</v>
      </c>
      <c r="K11762" s="126" t="s">
        <v>535</v>
      </c>
      <c r="L11762" s="126" t="s">
        <v>1257</v>
      </c>
      <c r="M11762" s="130">
        <v>2746.24</v>
      </c>
      <c r="O11762" s="126" t="s">
        <v>2625</v>
      </c>
      <c r="P11762" s="130">
        <v>0</v>
      </c>
      <c r="S11762" s="130">
        <v>0</v>
      </c>
      <c r="V11762" s="130">
        <v>3476.7</v>
      </c>
      <c r="X11762" s="126" t="s">
        <v>2626</v>
      </c>
      <c r="Z11762" s="127" t="s">
        <v>309</v>
      </c>
      <c r="AA11762" s="128">
        <v>1</v>
      </c>
      <c r="AB11762" s="128">
        <v>12</v>
      </c>
      <c r="AD11762" s="126" t="s">
        <v>21762</v>
      </c>
      <c r="AG11762" s="127"/>
      <c r="AI11762" s="127"/>
    </row>
    <row r="11763" spans="1:35" ht="14.85" customHeight="1">
      <c r="A11763" s="130">
        <v>5014725</v>
      </c>
      <c r="B11763" s="126" t="s">
        <v>413</v>
      </c>
      <c r="C11763" s="126" t="s">
        <v>22684</v>
      </c>
      <c r="D11763" s="126" t="s">
        <v>22685</v>
      </c>
      <c r="E11763" s="126" t="s">
        <v>288</v>
      </c>
      <c r="F11763" s="126" t="s">
        <v>364</v>
      </c>
      <c r="G11763" s="126" t="s">
        <v>417</v>
      </c>
      <c r="H11763" s="126" t="s">
        <v>126</v>
      </c>
      <c r="I11763" s="126" t="s">
        <v>418</v>
      </c>
      <c r="J11763" s="126" t="s">
        <v>544</v>
      </c>
      <c r="K11763" s="126" t="s">
        <v>443</v>
      </c>
      <c r="L11763" s="126" t="s">
        <v>545</v>
      </c>
      <c r="M11763" s="130">
        <v>9739.52</v>
      </c>
      <c r="O11763" s="126" t="s">
        <v>486</v>
      </c>
      <c r="P11763" s="130">
        <v>0</v>
      </c>
      <c r="S11763" s="130">
        <v>0</v>
      </c>
      <c r="V11763" s="130">
        <v>13829.56</v>
      </c>
      <c r="X11763" s="126" t="s">
        <v>487</v>
      </c>
      <c r="Z11763" s="127"/>
      <c r="AA11763" s="128">
        <v>1</v>
      </c>
      <c r="AB11763" s="128">
        <v>60</v>
      </c>
      <c r="AC11763" s="126" t="s">
        <v>366</v>
      </c>
      <c r="AD11763" s="126" t="s">
        <v>21762</v>
      </c>
      <c r="AG11763" s="127"/>
      <c r="AI11763" s="127"/>
    </row>
    <row r="11764" spans="1:35" ht="14.85" customHeight="1">
      <c r="A11764" s="130">
        <v>5014723</v>
      </c>
      <c r="B11764" s="126" t="s">
        <v>413</v>
      </c>
      <c r="C11764" s="126" t="s">
        <v>21766</v>
      </c>
      <c r="D11764" s="126" t="s">
        <v>21767</v>
      </c>
      <c r="E11764" s="126" t="s">
        <v>288</v>
      </c>
      <c r="F11764" s="126" t="s">
        <v>364</v>
      </c>
      <c r="G11764" s="126" t="s">
        <v>417</v>
      </c>
      <c r="H11764" s="126" t="s">
        <v>126</v>
      </c>
      <c r="I11764" s="126" t="s">
        <v>126</v>
      </c>
      <c r="J11764" s="126" t="s">
        <v>544</v>
      </c>
      <c r="K11764" s="126" t="s">
        <v>443</v>
      </c>
      <c r="L11764" s="126" t="s">
        <v>545</v>
      </c>
      <c r="M11764" s="130">
        <v>6817.44</v>
      </c>
      <c r="O11764" s="126" t="s">
        <v>365</v>
      </c>
      <c r="P11764" s="130">
        <v>0</v>
      </c>
      <c r="S11764" s="130">
        <v>0</v>
      </c>
      <c r="V11764" s="130">
        <v>22594.78</v>
      </c>
      <c r="X11764" s="126" t="s">
        <v>469</v>
      </c>
      <c r="Z11764" s="127"/>
      <c r="AA11764" s="128">
        <v>1</v>
      </c>
      <c r="AB11764" s="128">
        <v>60</v>
      </c>
      <c r="AC11764" s="126" t="s">
        <v>366</v>
      </c>
      <c r="AD11764" s="126" t="s">
        <v>21762</v>
      </c>
      <c r="AG11764" s="127"/>
      <c r="AI11764" s="127"/>
    </row>
    <row r="11765" spans="1:35" ht="14.85" customHeight="1">
      <c r="A11765" s="130">
        <v>5014871</v>
      </c>
      <c r="B11765" s="126" t="s">
        <v>413</v>
      </c>
      <c r="C11765" s="126" t="s">
        <v>21380</v>
      </c>
      <c r="D11765" s="126" t="s">
        <v>21381</v>
      </c>
      <c r="E11765" s="126" t="s">
        <v>288</v>
      </c>
      <c r="F11765" s="126" t="s">
        <v>364</v>
      </c>
      <c r="G11765" s="126" t="s">
        <v>417</v>
      </c>
      <c r="H11765" s="126" t="s">
        <v>126</v>
      </c>
      <c r="I11765" s="126" t="s">
        <v>126</v>
      </c>
      <c r="J11765" s="126" t="s">
        <v>484</v>
      </c>
      <c r="K11765" s="126" t="s">
        <v>443</v>
      </c>
      <c r="L11765" s="126" t="s">
        <v>485</v>
      </c>
      <c r="M11765" s="130">
        <v>6817.44</v>
      </c>
      <c r="O11765" s="126" t="s">
        <v>365</v>
      </c>
      <c r="P11765" s="130">
        <v>0</v>
      </c>
      <c r="S11765" s="130">
        <v>0</v>
      </c>
      <c r="V11765" s="130">
        <v>25340</v>
      </c>
      <c r="X11765" s="126" t="s">
        <v>510</v>
      </c>
      <c r="Z11765" s="127"/>
      <c r="AA11765" s="128">
        <v>2</v>
      </c>
      <c r="AB11765" s="128">
        <v>60</v>
      </c>
      <c r="AC11765" s="126" t="s">
        <v>366</v>
      </c>
      <c r="AD11765" s="126" t="s">
        <v>17564</v>
      </c>
      <c r="AG11765" s="127"/>
      <c r="AI11765" s="127"/>
    </row>
    <row r="11766" spans="1:35" ht="14.85" customHeight="1">
      <c r="A11766" s="130">
        <v>5014869</v>
      </c>
      <c r="B11766" s="126" t="s">
        <v>413</v>
      </c>
      <c r="C11766" s="126" t="s">
        <v>21380</v>
      </c>
      <c r="D11766" s="126" t="s">
        <v>21381</v>
      </c>
      <c r="E11766" s="126" t="s">
        <v>288</v>
      </c>
      <c r="F11766" s="126" t="s">
        <v>364</v>
      </c>
      <c r="G11766" s="126" t="s">
        <v>417</v>
      </c>
      <c r="H11766" s="126" t="s">
        <v>126</v>
      </c>
      <c r="I11766" s="126" t="s">
        <v>418</v>
      </c>
      <c r="J11766" s="126" t="s">
        <v>484</v>
      </c>
      <c r="K11766" s="126" t="s">
        <v>443</v>
      </c>
      <c r="L11766" s="126" t="s">
        <v>485</v>
      </c>
      <c r="M11766" s="130">
        <v>9739.52</v>
      </c>
      <c r="O11766" s="126" t="s">
        <v>486</v>
      </c>
      <c r="P11766" s="130">
        <v>0</v>
      </c>
      <c r="S11766" s="130">
        <v>0</v>
      </c>
      <c r="V11766" s="130">
        <v>25340</v>
      </c>
      <c r="X11766" s="126" t="s">
        <v>549</v>
      </c>
      <c r="Z11766" s="127"/>
      <c r="AA11766" s="128">
        <v>2</v>
      </c>
      <c r="AB11766" s="128">
        <v>60</v>
      </c>
      <c r="AC11766" s="126" t="s">
        <v>366</v>
      </c>
      <c r="AD11766" s="126" t="s">
        <v>17564</v>
      </c>
      <c r="AG11766" s="127"/>
      <c r="AI11766" s="127"/>
    </row>
    <row r="11767" spans="1:35" ht="14.85" customHeight="1">
      <c r="A11767" s="130">
        <v>5014866</v>
      </c>
      <c r="B11767" s="126" t="s">
        <v>413</v>
      </c>
      <c r="C11767" s="126" t="s">
        <v>21382</v>
      </c>
      <c r="D11767" s="126" t="s">
        <v>21381</v>
      </c>
      <c r="E11767" s="126" t="s">
        <v>288</v>
      </c>
      <c r="F11767" s="126" t="s">
        <v>364</v>
      </c>
      <c r="G11767" s="126" t="s">
        <v>417</v>
      </c>
      <c r="H11767" s="126" t="s">
        <v>126</v>
      </c>
      <c r="I11767" s="126" t="s">
        <v>126</v>
      </c>
      <c r="J11767" s="126" t="s">
        <v>484</v>
      </c>
      <c r="K11767" s="126" t="s">
        <v>443</v>
      </c>
      <c r="L11767" s="126" t="s">
        <v>485</v>
      </c>
      <c r="M11767" s="130">
        <v>6817.44</v>
      </c>
      <c r="O11767" s="126" t="s">
        <v>365</v>
      </c>
      <c r="P11767" s="130">
        <v>0</v>
      </c>
      <c r="S11767" s="130">
        <v>0</v>
      </c>
      <c r="V11767" s="130">
        <v>25340</v>
      </c>
      <c r="X11767" s="126" t="s">
        <v>469</v>
      </c>
      <c r="Z11767" s="127"/>
      <c r="AA11767" s="128">
        <v>1</v>
      </c>
      <c r="AB11767" s="128">
        <v>60</v>
      </c>
      <c r="AC11767" s="126" t="s">
        <v>366</v>
      </c>
      <c r="AD11767" s="126" t="s">
        <v>17564</v>
      </c>
      <c r="AG11767" s="127"/>
      <c r="AI11767" s="127"/>
    </row>
    <row r="11768" spans="1:35" ht="14.85" customHeight="1">
      <c r="A11768" s="130">
        <v>5001112</v>
      </c>
      <c r="B11768" s="126" t="s">
        <v>22686</v>
      </c>
      <c r="C11768" s="126" t="s">
        <v>21012</v>
      </c>
      <c r="D11768" s="126" t="s">
        <v>21007</v>
      </c>
      <c r="E11768" s="126" t="s">
        <v>288</v>
      </c>
      <c r="F11768" s="126" t="s">
        <v>522</v>
      </c>
      <c r="G11768" s="126" t="s">
        <v>2719</v>
      </c>
      <c r="H11768" s="126" t="s">
        <v>524</v>
      </c>
      <c r="I11768" s="126" t="s">
        <v>418</v>
      </c>
      <c r="J11768" s="126" t="s">
        <v>825</v>
      </c>
      <c r="K11768" s="126" t="s">
        <v>504</v>
      </c>
      <c r="L11768" s="126" t="s">
        <v>444</v>
      </c>
      <c r="M11768" s="130">
        <v>213.2</v>
      </c>
      <c r="N11768" s="126" t="s">
        <v>290</v>
      </c>
      <c r="O11768" s="126" t="s">
        <v>528</v>
      </c>
      <c r="P11768" s="130">
        <v>0</v>
      </c>
      <c r="S11768" s="130">
        <v>0</v>
      </c>
      <c r="V11768" s="130">
        <v>213.2</v>
      </c>
      <c r="X11768" s="126" t="s">
        <v>4427</v>
      </c>
      <c r="Z11768" s="127"/>
      <c r="AA11768" s="128"/>
      <c r="AB11768" s="128"/>
      <c r="AD11768" s="126" t="s">
        <v>562</v>
      </c>
      <c r="AG11768" s="127"/>
      <c r="AI11768" s="127"/>
    </row>
    <row r="11769" spans="1:35" ht="14.85" customHeight="1">
      <c r="A11769" s="130">
        <v>5001111</v>
      </c>
      <c r="B11769" s="126" t="s">
        <v>22687</v>
      </c>
      <c r="C11769" s="126" t="s">
        <v>22688</v>
      </c>
      <c r="D11769" s="126" t="s">
        <v>2718</v>
      </c>
      <c r="E11769" s="126" t="s">
        <v>288</v>
      </c>
      <c r="F11769" s="126" t="s">
        <v>522</v>
      </c>
      <c r="G11769" s="126" t="s">
        <v>2106</v>
      </c>
      <c r="H11769" s="126" t="s">
        <v>524</v>
      </c>
      <c r="I11769" s="126" t="s">
        <v>418</v>
      </c>
      <c r="J11769" s="126" t="s">
        <v>825</v>
      </c>
      <c r="K11769" s="126" t="s">
        <v>504</v>
      </c>
      <c r="L11769" s="126" t="s">
        <v>444</v>
      </c>
      <c r="M11769" s="130">
        <v>786.24</v>
      </c>
      <c r="N11769" s="126" t="s">
        <v>290</v>
      </c>
      <c r="O11769" s="126" t="s">
        <v>621</v>
      </c>
      <c r="P11769" s="130">
        <v>0</v>
      </c>
      <c r="S11769" s="130">
        <v>0</v>
      </c>
      <c r="V11769" s="130">
        <v>836.86</v>
      </c>
      <c r="X11769" s="126" t="s">
        <v>2107</v>
      </c>
      <c r="Z11769" s="127"/>
      <c r="AA11769" s="128"/>
      <c r="AB11769" s="128"/>
      <c r="AD11769" s="126" t="s">
        <v>562</v>
      </c>
      <c r="AG11769" s="127"/>
      <c r="AI11769" s="127"/>
    </row>
    <row r="11770" spans="1:35" ht="14.85" customHeight="1">
      <c r="A11770" s="130">
        <v>5001110</v>
      </c>
      <c r="B11770" s="126" t="s">
        <v>22689</v>
      </c>
      <c r="C11770" s="126" t="s">
        <v>22690</v>
      </c>
      <c r="D11770" s="126" t="s">
        <v>22691</v>
      </c>
      <c r="E11770" s="126" t="s">
        <v>288</v>
      </c>
      <c r="F11770" s="126" t="s">
        <v>522</v>
      </c>
      <c r="G11770" s="126" t="s">
        <v>1632</v>
      </c>
      <c r="H11770" s="126" t="s">
        <v>524</v>
      </c>
      <c r="I11770" s="126" t="s">
        <v>418</v>
      </c>
      <c r="J11770" s="126" t="s">
        <v>825</v>
      </c>
      <c r="K11770" s="126" t="s">
        <v>504</v>
      </c>
      <c r="L11770" s="126" t="s">
        <v>444</v>
      </c>
      <c r="M11770" s="130">
        <v>1117.56</v>
      </c>
      <c r="N11770" s="126" t="s">
        <v>290</v>
      </c>
      <c r="O11770" s="126" t="s">
        <v>528</v>
      </c>
      <c r="P11770" s="130">
        <v>0</v>
      </c>
      <c r="S11770" s="130">
        <v>0</v>
      </c>
      <c r="V11770" s="130">
        <v>1117.56</v>
      </c>
      <c r="X11770" s="126" t="s">
        <v>1633</v>
      </c>
      <c r="Z11770" s="127"/>
      <c r="AA11770" s="128"/>
      <c r="AB11770" s="128"/>
      <c r="AD11770" s="126" t="s">
        <v>562</v>
      </c>
      <c r="AG11770" s="127"/>
      <c r="AI11770" s="127"/>
    </row>
    <row r="11771" spans="1:35" ht="14.85" customHeight="1">
      <c r="A11771" s="130">
        <v>5001109</v>
      </c>
      <c r="B11771" s="126" t="s">
        <v>22692</v>
      </c>
      <c r="C11771" s="126" t="s">
        <v>22690</v>
      </c>
      <c r="D11771" s="126" t="s">
        <v>22693</v>
      </c>
      <c r="E11771" s="126" t="s">
        <v>288</v>
      </c>
      <c r="F11771" s="126" t="s">
        <v>522</v>
      </c>
      <c r="G11771" s="126" t="s">
        <v>2942</v>
      </c>
      <c r="H11771" s="126" t="s">
        <v>524</v>
      </c>
      <c r="I11771" s="126" t="s">
        <v>418</v>
      </c>
      <c r="J11771" s="126" t="s">
        <v>825</v>
      </c>
      <c r="K11771" s="126" t="s">
        <v>504</v>
      </c>
      <c r="L11771" s="126" t="s">
        <v>444</v>
      </c>
      <c r="M11771" s="130">
        <v>1398.26</v>
      </c>
      <c r="N11771" s="126" t="s">
        <v>290</v>
      </c>
      <c r="O11771" s="126" t="s">
        <v>528</v>
      </c>
      <c r="P11771" s="130">
        <v>0</v>
      </c>
      <c r="S11771" s="130">
        <v>0</v>
      </c>
      <c r="V11771" s="130">
        <v>1398.26</v>
      </c>
      <c r="X11771" s="126" t="s">
        <v>1633</v>
      </c>
      <c r="Z11771" s="127"/>
      <c r="AA11771" s="128"/>
      <c r="AB11771" s="128"/>
      <c r="AD11771" s="126" t="s">
        <v>562</v>
      </c>
      <c r="AG11771" s="127"/>
      <c r="AI11771" s="127"/>
    </row>
    <row r="11772" spans="1:35" ht="14.85" customHeight="1">
      <c r="A11772" s="130">
        <v>5001107</v>
      </c>
      <c r="B11772" s="126" t="s">
        <v>22694</v>
      </c>
      <c r="C11772" s="126" t="s">
        <v>22690</v>
      </c>
      <c r="D11772" s="126" t="s">
        <v>22695</v>
      </c>
      <c r="E11772" s="126" t="s">
        <v>288</v>
      </c>
      <c r="F11772" s="126" t="s">
        <v>522</v>
      </c>
      <c r="G11772" s="126" t="s">
        <v>22696</v>
      </c>
      <c r="H11772" s="126" t="s">
        <v>524</v>
      </c>
      <c r="I11772" s="126" t="s">
        <v>418</v>
      </c>
      <c r="J11772" s="126" t="s">
        <v>825</v>
      </c>
      <c r="K11772" s="126" t="s">
        <v>504</v>
      </c>
      <c r="L11772" s="126" t="s">
        <v>444</v>
      </c>
      <c r="M11772" s="130">
        <v>372.14</v>
      </c>
      <c r="N11772" s="126" t="s">
        <v>290</v>
      </c>
      <c r="O11772" s="126" t="s">
        <v>528</v>
      </c>
      <c r="P11772" s="130">
        <v>0</v>
      </c>
      <c r="S11772" s="130">
        <v>0</v>
      </c>
      <c r="V11772" s="130">
        <v>372.14</v>
      </c>
      <c r="X11772" s="126" t="s">
        <v>1633</v>
      </c>
      <c r="Z11772" s="127"/>
      <c r="AA11772" s="128"/>
      <c r="AB11772" s="128"/>
      <c r="AD11772" s="126" t="s">
        <v>562</v>
      </c>
      <c r="AG11772" s="127"/>
      <c r="AI11772" s="127"/>
    </row>
    <row r="11773" spans="1:35" ht="14.85" customHeight="1">
      <c r="A11773" s="130">
        <v>5001104</v>
      </c>
      <c r="B11773" s="126" t="s">
        <v>22697</v>
      </c>
      <c r="C11773" s="126" t="s">
        <v>21415</v>
      </c>
      <c r="D11773" s="126" t="s">
        <v>1635</v>
      </c>
      <c r="E11773" s="126" t="s">
        <v>288</v>
      </c>
      <c r="F11773" s="126" t="s">
        <v>522</v>
      </c>
      <c r="G11773" s="126" t="s">
        <v>1636</v>
      </c>
      <c r="H11773" s="126" t="s">
        <v>524</v>
      </c>
      <c r="I11773" s="126" t="s">
        <v>418</v>
      </c>
      <c r="J11773" s="126" t="s">
        <v>825</v>
      </c>
      <c r="K11773" s="126" t="s">
        <v>504</v>
      </c>
      <c r="L11773" s="126" t="s">
        <v>444</v>
      </c>
      <c r="M11773" s="130">
        <v>818.99</v>
      </c>
      <c r="N11773" s="126" t="s">
        <v>290</v>
      </c>
      <c r="O11773" s="126" t="s">
        <v>528</v>
      </c>
      <c r="P11773" s="130">
        <v>0</v>
      </c>
      <c r="S11773" s="130">
        <v>0</v>
      </c>
      <c r="V11773" s="130">
        <v>925.21</v>
      </c>
      <c r="X11773" s="126" t="s">
        <v>1106</v>
      </c>
      <c r="Z11773" s="127"/>
      <c r="AA11773" s="128"/>
      <c r="AB11773" s="128"/>
      <c r="AD11773" s="126" t="s">
        <v>562</v>
      </c>
      <c r="AG11773" s="127"/>
      <c r="AI11773" s="127"/>
    </row>
    <row r="11774" spans="1:35" ht="14.85" customHeight="1">
      <c r="A11774" s="130">
        <v>5001103</v>
      </c>
      <c r="B11774" s="126" t="s">
        <v>22698</v>
      </c>
      <c r="C11774" s="126" t="s">
        <v>21415</v>
      </c>
      <c r="D11774" s="126" t="s">
        <v>1640</v>
      </c>
      <c r="E11774" s="126" t="s">
        <v>288</v>
      </c>
      <c r="F11774" s="126" t="s">
        <v>522</v>
      </c>
      <c r="G11774" s="126" t="s">
        <v>523</v>
      </c>
      <c r="H11774" s="126" t="s">
        <v>524</v>
      </c>
      <c r="I11774" s="126" t="s">
        <v>418</v>
      </c>
      <c r="J11774" s="126" t="s">
        <v>825</v>
      </c>
      <c r="K11774" s="126" t="s">
        <v>504</v>
      </c>
      <c r="L11774" s="126" t="s">
        <v>444</v>
      </c>
      <c r="M11774" s="130">
        <v>1291.0899999999999</v>
      </c>
      <c r="N11774" s="126" t="s">
        <v>290</v>
      </c>
      <c r="O11774" s="126" t="s">
        <v>528</v>
      </c>
      <c r="P11774" s="130">
        <v>0</v>
      </c>
      <c r="S11774" s="130">
        <v>0</v>
      </c>
      <c r="V11774" s="130">
        <v>1291.0899999999999</v>
      </c>
      <c r="X11774" s="126" t="s">
        <v>1106</v>
      </c>
      <c r="Z11774" s="127"/>
      <c r="AA11774" s="128"/>
      <c r="AB11774" s="128"/>
      <c r="AD11774" s="126" t="s">
        <v>562</v>
      </c>
      <c r="AG11774" s="127"/>
      <c r="AI11774" s="127"/>
    </row>
    <row r="11775" spans="1:35" ht="14.85" customHeight="1">
      <c r="A11775" s="130">
        <v>5001101</v>
      </c>
      <c r="B11775" s="126" t="s">
        <v>22699</v>
      </c>
      <c r="C11775" s="126" t="s">
        <v>22700</v>
      </c>
      <c r="D11775" s="126" t="s">
        <v>22701</v>
      </c>
      <c r="E11775" s="126" t="s">
        <v>288</v>
      </c>
      <c r="F11775" s="126" t="s">
        <v>522</v>
      </c>
      <c r="G11775" s="126" t="s">
        <v>9316</v>
      </c>
      <c r="H11775" s="126" t="s">
        <v>524</v>
      </c>
      <c r="I11775" s="126" t="s">
        <v>418</v>
      </c>
      <c r="J11775" s="126" t="s">
        <v>825</v>
      </c>
      <c r="K11775" s="126" t="s">
        <v>504</v>
      </c>
      <c r="L11775" s="126" t="s">
        <v>444</v>
      </c>
      <c r="M11775" s="130">
        <v>1397.76</v>
      </c>
      <c r="N11775" s="126" t="s">
        <v>290</v>
      </c>
      <c r="O11775" s="126" t="s">
        <v>528</v>
      </c>
      <c r="P11775" s="130">
        <v>0</v>
      </c>
      <c r="S11775" s="130">
        <v>0</v>
      </c>
      <c r="V11775" s="130">
        <v>1684.15</v>
      </c>
      <c r="X11775" s="126" t="s">
        <v>1106</v>
      </c>
      <c r="Z11775" s="127"/>
      <c r="AA11775" s="128"/>
      <c r="AB11775" s="128"/>
      <c r="AD11775" s="126" t="s">
        <v>562</v>
      </c>
      <c r="AG11775" s="127"/>
      <c r="AI11775" s="127"/>
    </row>
    <row r="11776" spans="1:35" ht="14.85" customHeight="1">
      <c r="A11776" s="130">
        <v>5003206</v>
      </c>
      <c r="B11776" s="126" t="s">
        <v>22702</v>
      </c>
      <c r="C11776" s="126" t="s">
        <v>22703</v>
      </c>
      <c r="D11776" s="126" t="s">
        <v>22704</v>
      </c>
      <c r="E11776" s="126" t="s">
        <v>288</v>
      </c>
      <c r="F11776" s="126" t="s">
        <v>416</v>
      </c>
      <c r="G11776" s="126" t="s">
        <v>417</v>
      </c>
      <c r="H11776" s="126" t="s">
        <v>126</v>
      </c>
      <c r="I11776" s="126" t="s">
        <v>126</v>
      </c>
      <c r="J11776" s="126" t="s">
        <v>778</v>
      </c>
      <c r="K11776" s="126" t="s">
        <v>779</v>
      </c>
      <c r="L11776" s="126" t="s">
        <v>780</v>
      </c>
      <c r="M11776" s="130">
        <v>1530</v>
      </c>
      <c r="O11776" s="126" t="s">
        <v>422</v>
      </c>
      <c r="P11776" s="130">
        <v>0</v>
      </c>
      <c r="S11776" s="130">
        <v>0</v>
      </c>
      <c r="V11776" s="130">
        <v>1530</v>
      </c>
      <c r="X11776" s="126" t="s">
        <v>1034</v>
      </c>
      <c r="Z11776" s="127"/>
      <c r="AA11776" s="128">
        <v>1</v>
      </c>
      <c r="AB11776" s="128">
        <v>12</v>
      </c>
      <c r="AD11776" s="126" t="s">
        <v>562</v>
      </c>
      <c r="AG11776" s="127"/>
      <c r="AI11776" s="127"/>
    </row>
    <row r="11777" spans="1:35" ht="14.85" customHeight="1">
      <c r="A11777" s="130">
        <v>5003205</v>
      </c>
      <c r="B11777" s="126" t="s">
        <v>22705</v>
      </c>
      <c r="C11777" s="126" t="s">
        <v>22706</v>
      </c>
      <c r="E11777" s="126" t="s">
        <v>288</v>
      </c>
      <c r="F11777" s="126" t="s">
        <v>364</v>
      </c>
      <c r="G11777" s="126" t="s">
        <v>417</v>
      </c>
      <c r="H11777" s="126" t="s">
        <v>126</v>
      </c>
      <c r="I11777" s="126" t="s">
        <v>126</v>
      </c>
      <c r="J11777" s="126" t="s">
        <v>466</v>
      </c>
      <c r="K11777" s="126" t="s">
        <v>467</v>
      </c>
      <c r="L11777" s="126" t="s">
        <v>468</v>
      </c>
      <c r="M11777" s="130">
        <v>6817.44</v>
      </c>
      <c r="O11777" s="126" t="s">
        <v>365</v>
      </c>
      <c r="P11777" s="130">
        <v>0</v>
      </c>
      <c r="S11777" s="130">
        <v>0</v>
      </c>
      <c r="V11777" s="130">
        <v>25224.34</v>
      </c>
      <c r="X11777" s="126" t="s">
        <v>469</v>
      </c>
      <c r="Z11777" s="127"/>
      <c r="AA11777" s="128">
        <v>1</v>
      </c>
      <c r="AB11777" s="128">
        <v>60</v>
      </c>
      <c r="AC11777" s="126" t="s">
        <v>366</v>
      </c>
      <c r="AD11777" s="126" t="s">
        <v>562</v>
      </c>
      <c r="AG11777" s="127"/>
      <c r="AI11777" s="127"/>
    </row>
    <row r="11778" spans="1:35" ht="14.85" customHeight="1">
      <c r="A11778" s="130">
        <v>5003204</v>
      </c>
      <c r="B11778" s="126" t="s">
        <v>22707</v>
      </c>
      <c r="C11778" s="126" t="s">
        <v>22708</v>
      </c>
      <c r="D11778" s="126" t="s">
        <v>22709</v>
      </c>
      <c r="E11778" s="126" t="s">
        <v>288</v>
      </c>
      <c r="F11778" s="126" t="s">
        <v>416</v>
      </c>
      <c r="G11778" s="126" t="s">
        <v>417</v>
      </c>
      <c r="H11778" s="126" t="s">
        <v>126</v>
      </c>
      <c r="I11778" s="126" t="s">
        <v>126</v>
      </c>
      <c r="J11778" s="126" t="s">
        <v>778</v>
      </c>
      <c r="K11778" s="126" t="s">
        <v>779</v>
      </c>
      <c r="L11778" s="126" t="s">
        <v>780</v>
      </c>
      <c r="M11778" s="130">
        <v>175.84</v>
      </c>
      <c r="O11778" s="126" t="s">
        <v>587</v>
      </c>
      <c r="P11778" s="130">
        <v>0</v>
      </c>
      <c r="S11778" s="130">
        <v>0</v>
      </c>
      <c r="V11778" s="130">
        <v>246.09</v>
      </c>
      <c r="X11778" s="126" t="s">
        <v>2338</v>
      </c>
      <c r="Z11778" s="127"/>
      <c r="AA11778" s="128">
        <v>1</v>
      </c>
      <c r="AB11778" s="128">
        <v>12</v>
      </c>
      <c r="AD11778" s="126" t="s">
        <v>562</v>
      </c>
      <c r="AG11778" s="127"/>
      <c r="AI11778" s="127"/>
    </row>
    <row r="11779" spans="1:35" ht="14.85" customHeight="1">
      <c r="A11779" s="130">
        <v>5003203</v>
      </c>
      <c r="B11779" s="126" t="s">
        <v>22710</v>
      </c>
      <c r="C11779" s="126" t="s">
        <v>22711</v>
      </c>
      <c r="D11779" s="126" t="s">
        <v>22712</v>
      </c>
      <c r="E11779" s="126" t="s">
        <v>288</v>
      </c>
      <c r="F11779" s="126" t="s">
        <v>416</v>
      </c>
      <c r="G11779" s="126" t="s">
        <v>417</v>
      </c>
      <c r="H11779" s="126" t="s">
        <v>126</v>
      </c>
      <c r="I11779" s="126" t="s">
        <v>126</v>
      </c>
      <c r="J11779" s="126" t="s">
        <v>778</v>
      </c>
      <c r="K11779" s="126" t="s">
        <v>779</v>
      </c>
      <c r="L11779" s="126" t="s">
        <v>780</v>
      </c>
      <c r="M11779" s="130">
        <v>389.76</v>
      </c>
      <c r="O11779" s="126" t="s">
        <v>587</v>
      </c>
      <c r="P11779" s="130">
        <v>0</v>
      </c>
      <c r="S11779" s="130">
        <v>0</v>
      </c>
      <c r="V11779" s="130">
        <v>535.64</v>
      </c>
      <c r="X11779" s="126" t="s">
        <v>4251</v>
      </c>
      <c r="Z11779" s="127"/>
      <c r="AA11779" s="128">
        <v>1</v>
      </c>
      <c r="AB11779" s="128">
        <v>12</v>
      </c>
      <c r="AD11779" s="126" t="s">
        <v>562</v>
      </c>
      <c r="AG11779" s="127"/>
      <c r="AI11779" s="127"/>
    </row>
    <row r="11780" spans="1:35" ht="14.85" customHeight="1">
      <c r="A11780" s="130">
        <v>5002344</v>
      </c>
      <c r="B11780" s="126" t="s">
        <v>22713</v>
      </c>
      <c r="C11780" s="126" t="s">
        <v>22714</v>
      </c>
      <c r="D11780" s="126" t="s">
        <v>22715</v>
      </c>
      <c r="E11780" s="126" t="s">
        <v>288</v>
      </c>
      <c r="F11780" s="126" t="s">
        <v>491</v>
      </c>
      <c r="G11780" s="126" t="s">
        <v>417</v>
      </c>
      <c r="H11780" s="126" t="s">
        <v>126</v>
      </c>
      <c r="I11780" s="126" t="s">
        <v>126</v>
      </c>
      <c r="J11780" s="126" t="s">
        <v>1248</v>
      </c>
      <c r="K11780" s="126" t="s">
        <v>613</v>
      </c>
      <c r="L11780" s="126" t="s">
        <v>1249</v>
      </c>
      <c r="M11780" s="130">
        <v>138295.35999999999</v>
      </c>
      <c r="N11780" s="126" t="s">
        <v>290</v>
      </c>
      <c r="O11780" s="126" t="s">
        <v>506</v>
      </c>
      <c r="P11780" s="130">
        <v>0</v>
      </c>
      <c r="S11780" s="130">
        <v>0</v>
      </c>
      <c r="V11780" s="130">
        <v>155655.64000000001</v>
      </c>
      <c r="X11780" s="126" t="s">
        <v>516</v>
      </c>
      <c r="Y11780" s="126" t="s">
        <v>517</v>
      </c>
      <c r="Z11780" s="127"/>
      <c r="AA11780" s="128">
        <v>1</v>
      </c>
      <c r="AB11780" s="128">
        <v>84</v>
      </c>
      <c r="AD11780" s="126" t="s">
        <v>562</v>
      </c>
      <c r="AG11780" s="127"/>
      <c r="AI11780" s="127"/>
    </row>
    <row r="11781" spans="1:35" ht="14.85" customHeight="1">
      <c r="A11781" s="130">
        <v>5015014</v>
      </c>
      <c r="B11781" s="126" t="s">
        <v>413</v>
      </c>
      <c r="C11781" s="126" t="s">
        <v>21779</v>
      </c>
      <c r="D11781" s="126" t="s">
        <v>22716</v>
      </c>
      <c r="E11781" s="126" t="s">
        <v>288</v>
      </c>
      <c r="F11781" s="126" t="s">
        <v>440</v>
      </c>
      <c r="G11781" s="126" t="s">
        <v>458</v>
      </c>
      <c r="H11781" s="126" t="s">
        <v>126</v>
      </c>
      <c r="I11781" s="126" t="s">
        <v>418</v>
      </c>
      <c r="J11781" s="126" t="s">
        <v>8477</v>
      </c>
      <c r="K11781" s="126" t="s">
        <v>613</v>
      </c>
      <c r="L11781" s="126" t="s">
        <v>8478</v>
      </c>
      <c r="M11781" s="130">
        <v>2287.39</v>
      </c>
      <c r="O11781" s="126" t="s">
        <v>445</v>
      </c>
      <c r="P11781" s="130">
        <v>0</v>
      </c>
      <c r="S11781" s="130">
        <v>0</v>
      </c>
      <c r="V11781" s="130">
        <v>2287.39</v>
      </c>
      <c r="X11781" s="126" t="s">
        <v>600</v>
      </c>
      <c r="Z11781" s="127"/>
      <c r="AA11781" s="128">
        <v>60</v>
      </c>
      <c r="AB11781" s="128">
        <v>1</v>
      </c>
      <c r="AD11781" s="126" t="s">
        <v>18509</v>
      </c>
      <c r="AG11781" s="127"/>
      <c r="AI11781" s="127"/>
    </row>
    <row r="11782" spans="1:35" ht="14.85" customHeight="1">
      <c r="A11782" s="130">
        <v>5015016</v>
      </c>
      <c r="B11782" s="126" t="s">
        <v>413</v>
      </c>
      <c r="C11782" s="126" t="s">
        <v>20826</v>
      </c>
      <c r="D11782" s="126" t="s">
        <v>22717</v>
      </c>
      <c r="E11782" s="126" t="s">
        <v>288</v>
      </c>
      <c r="F11782" s="126" t="s">
        <v>440</v>
      </c>
      <c r="G11782" s="126" t="s">
        <v>458</v>
      </c>
      <c r="H11782" s="126" t="s">
        <v>126</v>
      </c>
      <c r="I11782" s="126" t="s">
        <v>418</v>
      </c>
      <c r="J11782" s="126" t="s">
        <v>8477</v>
      </c>
      <c r="K11782" s="126" t="s">
        <v>613</v>
      </c>
      <c r="L11782" s="126" t="s">
        <v>8478</v>
      </c>
      <c r="M11782" s="130">
        <v>2287.39</v>
      </c>
      <c r="O11782" s="126" t="s">
        <v>445</v>
      </c>
      <c r="P11782" s="130">
        <v>0</v>
      </c>
      <c r="S11782" s="130">
        <v>0</v>
      </c>
      <c r="V11782" s="130">
        <v>2287.39</v>
      </c>
      <c r="X11782" s="126" t="s">
        <v>600</v>
      </c>
      <c r="Z11782" s="127"/>
      <c r="AA11782" s="128">
        <v>60</v>
      </c>
      <c r="AB11782" s="128">
        <v>1</v>
      </c>
      <c r="AD11782" s="126" t="s">
        <v>18509</v>
      </c>
      <c r="AG11782" s="127"/>
      <c r="AI11782" s="127"/>
    </row>
    <row r="11783" spans="1:35" ht="14.85" customHeight="1">
      <c r="A11783" s="130">
        <v>5015064</v>
      </c>
      <c r="B11783" s="126" t="s">
        <v>413</v>
      </c>
      <c r="C11783" s="126" t="s">
        <v>22718</v>
      </c>
      <c r="D11783" s="126" t="s">
        <v>1576</v>
      </c>
      <c r="E11783" s="126" t="s">
        <v>288</v>
      </c>
      <c r="F11783" s="126" t="s">
        <v>491</v>
      </c>
      <c r="G11783" s="126" t="s">
        <v>417</v>
      </c>
      <c r="H11783" s="126" t="s">
        <v>126</v>
      </c>
      <c r="I11783" s="126" t="s">
        <v>418</v>
      </c>
      <c r="J11783" s="126" t="s">
        <v>930</v>
      </c>
      <c r="K11783" s="126" t="s">
        <v>504</v>
      </c>
      <c r="L11783" s="126" t="s">
        <v>931</v>
      </c>
      <c r="M11783" s="130">
        <v>3648.07</v>
      </c>
      <c r="N11783" s="126" t="s">
        <v>290</v>
      </c>
      <c r="O11783" s="126" t="s">
        <v>1577</v>
      </c>
      <c r="P11783" s="130">
        <v>0</v>
      </c>
      <c r="S11783" s="130">
        <v>0</v>
      </c>
      <c r="V11783" s="130">
        <v>4053.42</v>
      </c>
      <c r="X11783" s="126" t="s">
        <v>1578</v>
      </c>
      <c r="Z11783" s="127" t="s">
        <v>309</v>
      </c>
      <c r="AA11783" s="128">
        <v>1</v>
      </c>
      <c r="AB11783" s="128">
        <v>60</v>
      </c>
      <c r="AD11783" s="126" t="s">
        <v>18509</v>
      </c>
      <c r="AG11783" s="127"/>
      <c r="AI11783" s="127"/>
    </row>
    <row r="11784" spans="1:35" ht="14.85" customHeight="1">
      <c r="A11784" s="130">
        <v>5015060</v>
      </c>
      <c r="B11784" s="126" t="s">
        <v>413</v>
      </c>
      <c r="C11784" s="126" t="s">
        <v>22719</v>
      </c>
      <c r="D11784" s="126" t="s">
        <v>1576</v>
      </c>
      <c r="E11784" s="126" t="s">
        <v>288</v>
      </c>
      <c r="F11784" s="126" t="s">
        <v>491</v>
      </c>
      <c r="G11784" s="126" t="s">
        <v>417</v>
      </c>
      <c r="H11784" s="126" t="s">
        <v>126</v>
      </c>
      <c r="I11784" s="126" t="s">
        <v>418</v>
      </c>
      <c r="J11784" s="126" t="s">
        <v>930</v>
      </c>
      <c r="K11784" s="126" t="s">
        <v>504</v>
      </c>
      <c r="L11784" s="126" t="s">
        <v>931</v>
      </c>
      <c r="M11784" s="130">
        <v>3063.43</v>
      </c>
      <c r="N11784" s="126" t="s">
        <v>290</v>
      </c>
      <c r="O11784" s="126" t="s">
        <v>1577</v>
      </c>
      <c r="P11784" s="130">
        <v>0</v>
      </c>
      <c r="S11784" s="130">
        <v>0</v>
      </c>
      <c r="V11784" s="130">
        <v>3403.82</v>
      </c>
      <c r="X11784" s="126" t="s">
        <v>1578</v>
      </c>
      <c r="Z11784" s="127" t="s">
        <v>309</v>
      </c>
      <c r="AA11784" s="128">
        <v>1</v>
      </c>
      <c r="AB11784" s="128">
        <v>60</v>
      </c>
      <c r="AD11784" s="126" t="s">
        <v>18509</v>
      </c>
      <c r="AG11784" s="127"/>
      <c r="AI11784" s="127"/>
    </row>
    <row r="11785" spans="1:35" ht="14.85" customHeight="1">
      <c r="A11785" s="130">
        <v>5000777</v>
      </c>
      <c r="B11785" s="126" t="s">
        <v>22720</v>
      </c>
      <c r="C11785" s="126" t="s">
        <v>22721</v>
      </c>
      <c r="D11785" s="126" t="s">
        <v>22722</v>
      </c>
      <c r="E11785" s="126" t="s">
        <v>288</v>
      </c>
      <c r="F11785" s="126" t="s">
        <v>352</v>
      </c>
      <c r="G11785" s="126" t="s">
        <v>417</v>
      </c>
      <c r="H11785" s="126" t="s">
        <v>126</v>
      </c>
      <c r="I11785" s="126" t="s">
        <v>126</v>
      </c>
      <c r="J11785" s="126" t="s">
        <v>7051</v>
      </c>
      <c r="K11785" s="126" t="s">
        <v>504</v>
      </c>
      <c r="L11785" s="126" t="s">
        <v>7052</v>
      </c>
      <c r="M11785" s="130">
        <v>739.46</v>
      </c>
      <c r="N11785" s="126" t="s">
        <v>290</v>
      </c>
      <c r="O11785" s="126" t="s">
        <v>353</v>
      </c>
      <c r="P11785" s="130">
        <v>0</v>
      </c>
      <c r="S11785" s="130">
        <v>0</v>
      </c>
      <c r="V11785" s="130">
        <v>739.46</v>
      </c>
      <c r="X11785" s="126" t="s">
        <v>3987</v>
      </c>
      <c r="Z11785" s="127"/>
      <c r="AA11785" s="128">
        <v>1</v>
      </c>
      <c r="AB11785" s="128">
        <v>60</v>
      </c>
      <c r="AD11785" s="126" t="s">
        <v>562</v>
      </c>
      <c r="AG11785" s="127"/>
      <c r="AI11785" s="127"/>
    </row>
    <row r="11786" spans="1:35" ht="14.85" customHeight="1">
      <c r="A11786" s="130">
        <v>5000776</v>
      </c>
      <c r="B11786" s="126" t="s">
        <v>22723</v>
      </c>
      <c r="C11786" s="126" t="s">
        <v>22724</v>
      </c>
      <c r="D11786" s="126" t="s">
        <v>22725</v>
      </c>
      <c r="E11786" s="126" t="s">
        <v>288</v>
      </c>
      <c r="F11786" s="126" t="s">
        <v>416</v>
      </c>
      <c r="G11786" s="126" t="s">
        <v>417</v>
      </c>
      <c r="H11786" s="126" t="s">
        <v>126</v>
      </c>
      <c r="I11786" s="126" t="s">
        <v>126</v>
      </c>
      <c r="J11786" s="126" t="s">
        <v>10270</v>
      </c>
      <c r="K11786" s="126" t="s">
        <v>747</v>
      </c>
      <c r="L11786" s="126" t="s">
        <v>9321</v>
      </c>
      <c r="M11786" s="130">
        <v>682.08</v>
      </c>
      <c r="O11786" s="126" t="s">
        <v>422</v>
      </c>
      <c r="P11786" s="130">
        <v>0</v>
      </c>
      <c r="S11786" s="130">
        <v>0</v>
      </c>
      <c r="V11786" s="130">
        <v>972.02</v>
      </c>
      <c r="X11786" s="126" t="s">
        <v>423</v>
      </c>
      <c r="Z11786" s="127"/>
      <c r="AA11786" s="128">
        <v>1</v>
      </c>
      <c r="AB11786" s="128">
        <v>12</v>
      </c>
      <c r="AD11786" s="126" t="s">
        <v>562</v>
      </c>
      <c r="AG11786" s="127"/>
      <c r="AI11786" s="127"/>
    </row>
    <row r="11787" spans="1:35" ht="14.85" customHeight="1">
      <c r="A11787" s="130">
        <v>5000775</v>
      </c>
      <c r="B11787" s="126" t="s">
        <v>22726</v>
      </c>
      <c r="C11787" s="126" t="s">
        <v>22727</v>
      </c>
      <c r="D11787" s="126" t="s">
        <v>22728</v>
      </c>
      <c r="E11787" s="126" t="s">
        <v>288</v>
      </c>
      <c r="F11787" s="126" t="s">
        <v>352</v>
      </c>
      <c r="G11787" s="126" t="s">
        <v>417</v>
      </c>
      <c r="H11787" s="126" t="s">
        <v>126</v>
      </c>
      <c r="I11787" s="126" t="s">
        <v>126</v>
      </c>
      <c r="J11787" s="126" t="s">
        <v>7051</v>
      </c>
      <c r="K11787" s="126" t="s">
        <v>504</v>
      </c>
      <c r="L11787" s="126" t="s">
        <v>7052</v>
      </c>
      <c r="M11787" s="130">
        <v>1364.16</v>
      </c>
      <c r="N11787" s="126" t="s">
        <v>290</v>
      </c>
      <c r="O11787" s="126" t="s">
        <v>353</v>
      </c>
      <c r="P11787" s="130">
        <v>0</v>
      </c>
      <c r="S11787" s="130">
        <v>0</v>
      </c>
      <c r="V11787" s="130">
        <v>1416.25</v>
      </c>
      <c r="X11787" s="126" t="s">
        <v>3987</v>
      </c>
      <c r="Z11787" s="127"/>
      <c r="AA11787" s="128">
        <v>1</v>
      </c>
      <c r="AB11787" s="128">
        <v>60</v>
      </c>
      <c r="AD11787" s="126" t="s">
        <v>562</v>
      </c>
      <c r="AG11787" s="127"/>
      <c r="AI11787" s="127"/>
    </row>
    <row r="11788" spans="1:35" ht="14.85" customHeight="1">
      <c r="A11788" s="130">
        <v>5000774</v>
      </c>
      <c r="B11788" s="126" t="s">
        <v>22729</v>
      </c>
      <c r="C11788" s="126" t="s">
        <v>22730</v>
      </c>
      <c r="D11788" s="126" t="s">
        <v>13364</v>
      </c>
      <c r="E11788" s="126" t="s">
        <v>288</v>
      </c>
      <c r="F11788" s="126" t="s">
        <v>491</v>
      </c>
      <c r="G11788" s="126" t="s">
        <v>417</v>
      </c>
      <c r="H11788" s="126" t="s">
        <v>126</v>
      </c>
      <c r="I11788" s="126" t="s">
        <v>126</v>
      </c>
      <c r="J11788" s="126" t="s">
        <v>3333</v>
      </c>
      <c r="K11788" s="126" t="s">
        <v>747</v>
      </c>
      <c r="L11788" s="126" t="s">
        <v>3334</v>
      </c>
      <c r="M11788" s="130">
        <v>4991.7700000000004</v>
      </c>
      <c r="N11788" s="126" t="s">
        <v>290</v>
      </c>
      <c r="O11788" s="126" t="s">
        <v>1311</v>
      </c>
      <c r="P11788" s="130">
        <v>0</v>
      </c>
      <c r="S11788" s="130">
        <v>0</v>
      </c>
      <c r="V11788" s="130">
        <v>5546.42</v>
      </c>
      <c r="X11788" s="126" t="s">
        <v>1312</v>
      </c>
      <c r="Y11788" s="126" t="s">
        <v>517</v>
      </c>
      <c r="Z11788" s="127" t="s">
        <v>309</v>
      </c>
      <c r="AA11788" s="128">
        <v>1</v>
      </c>
      <c r="AB11788" s="128">
        <v>60</v>
      </c>
      <c r="AD11788" s="126" t="s">
        <v>562</v>
      </c>
      <c r="AG11788" s="127"/>
      <c r="AI11788" s="127"/>
    </row>
    <row r="11789" spans="1:35" ht="14.85" customHeight="1">
      <c r="A11789" s="130">
        <v>5000773</v>
      </c>
      <c r="B11789" s="126" t="s">
        <v>22731</v>
      </c>
      <c r="C11789" s="126" t="s">
        <v>12561</v>
      </c>
      <c r="D11789" s="126" t="s">
        <v>22732</v>
      </c>
      <c r="E11789" s="126" t="s">
        <v>288</v>
      </c>
      <c r="F11789" s="126" t="s">
        <v>522</v>
      </c>
      <c r="G11789" s="126" t="s">
        <v>2364</v>
      </c>
      <c r="H11789" s="126" t="s">
        <v>524</v>
      </c>
      <c r="I11789" s="126" t="s">
        <v>418</v>
      </c>
      <c r="J11789" s="126" t="s">
        <v>6874</v>
      </c>
      <c r="K11789" s="126" t="s">
        <v>747</v>
      </c>
      <c r="L11789" s="126" t="s">
        <v>6875</v>
      </c>
      <c r="M11789" s="130">
        <v>24.35</v>
      </c>
      <c r="O11789" s="126" t="s">
        <v>528</v>
      </c>
      <c r="P11789" s="130">
        <v>0</v>
      </c>
      <c r="S11789" s="130">
        <v>0</v>
      </c>
      <c r="V11789" s="130">
        <v>29.68</v>
      </c>
      <c r="X11789" s="126" t="s">
        <v>4967</v>
      </c>
      <c r="Z11789" s="127"/>
      <c r="AA11789" s="128"/>
      <c r="AB11789" s="128"/>
      <c r="AD11789" s="126" t="s">
        <v>562</v>
      </c>
      <c r="AG11789" s="127"/>
      <c r="AI11789" s="127"/>
    </row>
    <row r="11790" spans="1:35" ht="14.85" customHeight="1">
      <c r="A11790" s="130">
        <v>5000772</v>
      </c>
      <c r="B11790" s="126" t="s">
        <v>22733</v>
      </c>
      <c r="C11790" s="126" t="s">
        <v>9018</v>
      </c>
      <c r="D11790" s="126" t="s">
        <v>13364</v>
      </c>
      <c r="E11790" s="126" t="s">
        <v>288</v>
      </c>
      <c r="F11790" s="126" t="s">
        <v>491</v>
      </c>
      <c r="G11790" s="126" t="s">
        <v>417</v>
      </c>
      <c r="H11790" s="126" t="s">
        <v>126</v>
      </c>
      <c r="I11790" s="126" t="s">
        <v>126</v>
      </c>
      <c r="J11790" s="126" t="s">
        <v>3333</v>
      </c>
      <c r="K11790" s="126" t="s">
        <v>747</v>
      </c>
      <c r="L11790" s="126" t="s">
        <v>3334</v>
      </c>
      <c r="M11790" s="130">
        <v>3601.8</v>
      </c>
      <c r="N11790" s="126" t="s">
        <v>290</v>
      </c>
      <c r="O11790" s="126" t="s">
        <v>1311</v>
      </c>
      <c r="P11790" s="130">
        <v>0</v>
      </c>
      <c r="S11790" s="130">
        <v>0</v>
      </c>
      <c r="V11790" s="130">
        <v>4002.01</v>
      </c>
      <c r="X11790" s="126" t="s">
        <v>1312</v>
      </c>
      <c r="Y11790" s="126" t="s">
        <v>517</v>
      </c>
      <c r="Z11790" s="127" t="s">
        <v>309</v>
      </c>
      <c r="AA11790" s="128">
        <v>1</v>
      </c>
      <c r="AB11790" s="128">
        <v>60</v>
      </c>
      <c r="AD11790" s="126" t="s">
        <v>562</v>
      </c>
      <c r="AG11790" s="127"/>
      <c r="AI11790" s="127"/>
    </row>
    <row r="11791" spans="1:35" ht="14.85" customHeight="1">
      <c r="A11791" s="130">
        <v>5000771</v>
      </c>
      <c r="B11791" s="126" t="s">
        <v>22734</v>
      </c>
      <c r="C11791" s="126" t="s">
        <v>5672</v>
      </c>
      <c r="D11791" s="126" t="s">
        <v>22735</v>
      </c>
      <c r="E11791" s="126" t="s">
        <v>288</v>
      </c>
      <c r="F11791" s="126" t="s">
        <v>491</v>
      </c>
      <c r="G11791" s="126" t="s">
        <v>417</v>
      </c>
      <c r="H11791" s="126" t="s">
        <v>126</v>
      </c>
      <c r="I11791" s="126" t="s">
        <v>126</v>
      </c>
      <c r="J11791" s="126" t="s">
        <v>3333</v>
      </c>
      <c r="K11791" s="126" t="s">
        <v>747</v>
      </c>
      <c r="L11791" s="126" t="s">
        <v>3334</v>
      </c>
      <c r="M11791" s="130">
        <v>4533.3599999999997</v>
      </c>
      <c r="N11791" s="126" t="s">
        <v>290</v>
      </c>
      <c r="O11791" s="126" t="s">
        <v>1311</v>
      </c>
      <c r="P11791" s="130">
        <v>0</v>
      </c>
      <c r="S11791" s="130">
        <v>0</v>
      </c>
      <c r="V11791" s="130">
        <v>5037.07</v>
      </c>
      <c r="X11791" s="126" t="s">
        <v>1312</v>
      </c>
      <c r="Y11791" s="126" t="s">
        <v>517</v>
      </c>
      <c r="Z11791" s="127" t="s">
        <v>309</v>
      </c>
      <c r="AA11791" s="128">
        <v>1</v>
      </c>
      <c r="AB11791" s="128">
        <v>60</v>
      </c>
      <c r="AD11791" s="126" t="s">
        <v>562</v>
      </c>
      <c r="AG11791" s="127"/>
      <c r="AI11791" s="127"/>
    </row>
    <row r="11792" spans="1:35" ht="14.85" customHeight="1">
      <c r="A11792" s="130">
        <v>5003383</v>
      </c>
      <c r="B11792" s="126" t="s">
        <v>15745</v>
      </c>
      <c r="C11792" s="126" t="s">
        <v>15746</v>
      </c>
      <c r="E11792" s="126" t="s">
        <v>288</v>
      </c>
      <c r="F11792" s="126" t="s">
        <v>364</v>
      </c>
      <c r="G11792" s="126" t="s">
        <v>417</v>
      </c>
      <c r="H11792" s="126" t="s">
        <v>126</v>
      </c>
      <c r="I11792" s="126" t="s">
        <v>126</v>
      </c>
      <c r="J11792" s="126" t="s">
        <v>466</v>
      </c>
      <c r="K11792" s="126" t="s">
        <v>467</v>
      </c>
      <c r="L11792" s="126" t="s">
        <v>468</v>
      </c>
      <c r="M11792" s="130">
        <v>9739.52</v>
      </c>
      <c r="O11792" s="126" t="s">
        <v>486</v>
      </c>
      <c r="P11792" s="130">
        <v>0</v>
      </c>
      <c r="S11792" s="130">
        <v>0</v>
      </c>
      <c r="V11792" s="130">
        <v>14511.29</v>
      </c>
      <c r="X11792" s="126" t="s">
        <v>549</v>
      </c>
      <c r="Z11792" s="127"/>
      <c r="AA11792" s="128">
        <v>2</v>
      </c>
      <c r="AB11792" s="128">
        <v>60</v>
      </c>
      <c r="AC11792" s="126" t="s">
        <v>366</v>
      </c>
      <c r="AD11792" s="126" t="s">
        <v>562</v>
      </c>
      <c r="AG11792" s="127"/>
      <c r="AI11792" s="127"/>
    </row>
    <row r="11793" spans="1:35" ht="14.85" customHeight="1">
      <c r="A11793" s="130">
        <v>5002392</v>
      </c>
      <c r="B11793" s="126" t="s">
        <v>22736</v>
      </c>
      <c r="C11793" s="126" t="s">
        <v>8445</v>
      </c>
      <c r="D11793" s="126" t="s">
        <v>1375</v>
      </c>
      <c r="E11793" s="126" t="s">
        <v>288</v>
      </c>
      <c r="F11793" s="126" t="s">
        <v>491</v>
      </c>
      <c r="G11793" s="126" t="s">
        <v>417</v>
      </c>
      <c r="H11793" s="126" t="s">
        <v>126</v>
      </c>
      <c r="I11793" s="126" t="s">
        <v>126</v>
      </c>
      <c r="J11793" s="126" t="s">
        <v>1248</v>
      </c>
      <c r="K11793" s="126" t="s">
        <v>613</v>
      </c>
      <c r="L11793" s="126" t="s">
        <v>1249</v>
      </c>
      <c r="M11793" s="130">
        <v>3047.66</v>
      </c>
      <c r="N11793" s="126" t="s">
        <v>290</v>
      </c>
      <c r="O11793" s="126" t="s">
        <v>844</v>
      </c>
      <c r="P11793" s="130">
        <v>0</v>
      </c>
      <c r="S11793" s="130">
        <v>0</v>
      </c>
      <c r="V11793" s="130">
        <v>3386.29</v>
      </c>
      <c r="X11793" s="126" t="s">
        <v>845</v>
      </c>
      <c r="Y11793" s="126" t="s">
        <v>517</v>
      </c>
      <c r="Z11793" s="127" t="s">
        <v>309</v>
      </c>
      <c r="AA11793" s="128">
        <v>1</v>
      </c>
      <c r="AB11793" s="128">
        <v>84</v>
      </c>
      <c r="AD11793" s="126" t="s">
        <v>562</v>
      </c>
      <c r="AG11793" s="127"/>
      <c r="AI11793" s="127"/>
    </row>
    <row r="11794" spans="1:35" ht="14.85" customHeight="1">
      <c r="A11794" s="130">
        <v>5002391</v>
      </c>
      <c r="B11794" s="126" t="s">
        <v>22737</v>
      </c>
      <c r="C11794" s="126" t="s">
        <v>22738</v>
      </c>
      <c r="D11794" s="126" t="s">
        <v>1375</v>
      </c>
      <c r="E11794" s="126" t="s">
        <v>288</v>
      </c>
      <c r="F11794" s="126" t="s">
        <v>491</v>
      </c>
      <c r="G11794" s="126" t="s">
        <v>417</v>
      </c>
      <c r="H11794" s="126" t="s">
        <v>126</v>
      </c>
      <c r="I11794" s="126" t="s">
        <v>126</v>
      </c>
      <c r="J11794" s="126" t="s">
        <v>1248</v>
      </c>
      <c r="K11794" s="126" t="s">
        <v>613</v>
      </c>
      <c r="L11794" s="126" t="s">
        <v>1249</v>
      </c>
      <c r="M11794" s="130">
        <v>20221.53</v>
      </c>
      <c r="N11794" s="126" t="s">
        <v>290</v>
      </c>
      <c r="O11794" s="126" t="s">
        <v>1399</v>
      </c>
      <c r="P11794" s="130">
        <v>0</v>
      </c>
      <c r="S11794" s="130">
        <v>0</v>
      </c>
      <c r="V11794" s="130">
        <v>21285.83</v>
      </c>
      <c r="X11794" s="126" t="s">
        <v>1409</v>
      </c>
      <c r="Y11794" s="126" t="s">
        <v>517</v>
      </c>
      <c r="Z11794" s="127" t="s">
        <v>296</v>
      </c>
      <c r="AA11794" s="128">
        <v>1</v>
      </c>
      <c r="AB11794" s="128">
        <v>84</v>
      </c>
      <c r="AD11794" s="126" t="s">
        <v>562</v>
      </c>
      <c r="AG11794" s="127"/>
      <c r="AI11794" s="127"/>
    </row>
    <row r="11795" spans="1:35" ht="14.85" customHeight="1">
      <c r="A11795" s="130">
        <v>5002390</v>
      </c>
      <c r="B11795" s="126" t="s">
        <v>22739</v>
      </c>
      <c r="C11795" s="126" t="s">
        <v>22740</v>
      </c>
      <c r="D11795" s="126" t="s">
        <v>1375</v>
      </c>
      <c r="E11795" s="126" t="s">
        <v>288</v>
      </c>
      <c r="F11795" s="126" t="s">
        <v>491</v>
      </c>
      <c r="G11795" s="126" t="s">
        <v>417</v>
      </c>
      <c r="H11795" s="126" t="s">
        <v>126</v>
      </c>
      <c r="I11795" s="126" t="s">
        <v>126</v>
      </c>
      <c r="J11795" s="126" t="s">
        <v>1248</v>
      </c>
      <c r="K11795" s="126" t="s">
        <v>613</v>
      </c>
      <c r="L11795" s="126" t="s">
        <v>1249</v>
      </c>
      <c r="M11795" s="130">
        <v>15993.29</v>
      </c>
      <c r="N11795" s="126" t="s">
        <v>290</v>
      </c>
      <c r="O11795" s="126" t="s">
        <v>1399</v>
      </c>
      <c r="P11795" s="130">
        <v>0</v>
      </c>
      <c r="S11795" s="130">
        <v>0</v>
      </c>
      <c r="V11795" s="130">
        <v>16835.05</v>
      </c>
      <c r="X11795" s="126" t="s">
        <v>4481</v>
      </c>
      <c r="Y11795" s="126" t="s">
        <v>517</v>
      </c>
      <c r="Z11795" s="127" t="s">
        <v>296</v>
      </c>
      <c r="AA11795" s="128">
        <v>1</v>
      </c>
      <c r="AB11795" s="128">
        <v>84</v>
      </c>
      <c r="AD11795" s="126" t="s">
        <v>562</v>
      </c>
      <c r="AG11795" s="127"/>
      <c r="AI11795" s="127"/>
    </row>
    <row r="11796" spans="1:35" ht="14.85" customHeight="1">
      <c r="A11796" s="130">
        <v>5002389</v>
      </c>
      <c r="B11796" s="126" t="s">
        <v>22741</v>
      </c>
      <c r="C11796" s="126" t="s">
        <v>22742</v>
      </c>
      <c r="D11796" s="126" t="s">
        <v>1375</v>
      </c>
      <c r="E11796" s="126" t="s">
        <v>288</v>
      </c>
      <c r="F11796" s="126" t="s">
        <v>491</v>
      </c>
      <c r="G11796" s="126" t="s">
        <v>417</v>
      </c>
      <c r="H11796" s="126" t="s">
        <v>126</v>
      </c>
      <c r="I11796" s="126" t="s">
        <v>126</v>
      </c>
      <c r="J11796" s="126" t="s">
        <v>1248</v>
      </c>
      <c r="K11796" s="126" t="s">
        <v>613</v>
      </c>
      <c r="L11796" s="126" t="s">
        <v>1249</v>
      </c>
      <c r="M11796" s="130">
        <v>7401.33</v>
      </c>
      <c r="N11796" s="126" t="s">
        <v>290</v>
      </c>
      <c r="O11796" s="126" t="s">
        <v>844</v>
      </c>
      <c r="P11796" s="130">
        <v>0</v>
      </c>
      <c r="S11796" s="130">
        <v>0</v>
      </c>
      <c r="V11796" s="130">
        <v>8223.7099999999991</v>
      </c>
      <c r="X11796" s="126" t="s">
        <v>845</v>
      </c>
      <c r="Y11796" s="126" t="s">
        <v>517</v>
      </c>
      <c r="Z11796" s="127" t="s">
        <v>309</v>
      </c>
      <c r="AA11796" s="128">
        <v>1</v>
      </c>
      <c r="AB11796" s="128">
        <v>84</v>
      </c>
      <c r="AD11796" s="126" t="s">
        <v>562</v>
      </c>
      <c r="AG11796" s="127"/>
      <c r="AI11796" s="127"/>
    </row>
    <row r="11797" spans="1:35" ht="14.85" customHeight="1">
      <c r="A11797" s="130">
        <v>5002388</v>
      </c>
      <c r="B11797" s="126" t="s">
        <v>22743</v>
      </c>
      <c r="C11797" s="126" t="s">
        <v>22744</v>
      </c>
      <c r="D11797" s="126" t="s">
        <v>1375</v>
      </c>
      <c r="E11797" s="126" t="s">
        <v>288</v>
      </c>
      <c r="F11797" s="126" t="s">
        <v>491</v>
      </c>
      <c r="G11797" s="126" t="s">
        <v>417</v>
      </c>
      <c r="H11797" s="126" t="s">
        <v>126</v>
      </c>
      <c r="I11797" s="126" t="s">
        <v>308</v>
      </c>
      <c r="J11797" s="126" t="s">
        <v>1248</v>
      </c>
      <c r="K11797" s="126" t="s">
        <v>613</v>
      </c>
      <c r="L11797" s="126" t="s">
        <v>1249</v>
      </c>
      <c r="M11797" s="130">
        <v>14147.48</v>
      </c>
      <c r="N11797" s="126" t="s">
        <v>290</v>
      </c>
      <c r="O11797" s="126" t="s">
        <v>1399</v>
      </c>
      <c r="P11797" s="130">
        <v>0</v>
      </c>
      <c r="S11797" s="130">
        <v>0</v>
      </c>
      <c r="V11797" s="130">
        <v>14892.09</v>
      </c>
      <c r="X11797" s="126" t="s">
        <v>4475</v>
      </c>
      <c r="Y11797" s="126" t="s">
        <v>517</v>
      </c>
      <c r="Z11797" s="127" t="s">
        <v>296</v>
      </c>
      <c r="AA11797" s="128">
        <v>1</v>
      </c>
      <c r="AB11797" s="128">
        <v>84</v>
      </c>
      <c r="AD11797" s="126" t="s">
        <v>562</v>
      </c>
      <c r="AG11797" s="127"/>
      <c r="AI11797" s="127"/>
    </row>
    <row r="11798" spans="1:35" ht="14.85" customHeight="1">
      <c r="A11798" s="130">
        <v>5002387</v>
      </c>
      <c r="B11798" s="126" t="s">
        <v>22745</v>
      </c>
      <c r="C11798" s="126" t="s">
        <v>22746</v>
      </c>
      <c r="D11798" s="126" t="s">
        <v>1375</v>
      </c>
      <c r="E11798" s="126" t="s">
        <v>288</v>
      </c>
      <c r="F11798" s="126" t="s">
        <v>491</v>
      </c>
      <c r="G11798" s="126" t="s">
        <v>417</v>
      </c>
      <c r="H11798" s="126" t="s">
        <v>126</v>
      </c>
      <c r="I11798" s="126" t="s">
        <v>308</v>
      </c>
      <c r="J11798" s="126" t="s">
        <v>1248</v>
      </c>
      <c r="K11798" s="126" t="s">
        <v>613</v>
      </c>
      <c r="L11798" s="126" t="s">
        <v>1249</v>
      </c>
      <c r="M11798" s="130">
        <v>7545.96</v>
      </c>
      <c r="N11798" s="126" t="s">
        <v>290</v>
      </c>
      <c r="O11798" s="126" t="s">
        <v>844</v>
      </c>
      <c r="P11798" s="130">
        <v>0</v>
      </c>
      <c r="S11798" s="130">
        <v>0</v>
      </c>
      <c r="V11798" s="130">
        <v>8384.4</v>
      </c>
      <c r="X11798" s="126" t="s">
        <v>845</v>
      </c>
      <c r="Y11798" s="126" t="s">
        <v>517</v>
      </c>
      <c r="Z11798" s="127" t="s">
        <v>309</v>
      </c>
      <c r="AA11798" s="128">
        <v>1</v>
      </c>
      <c r="AB11798" s="128">
        <v>84</v>
      </c>
      <c r="AD11798" s="126" t="s">
        <v>562</v>
      </c>
      <c r="AG11798" s="127"/>
      <c r="AI11798" s="127"/>
    </row>
    <row r="11799" spans="1:35" ht="14.85" customHeight="1">
      <c r="A11799" s="130">
        <v>5002386</v>
      </c>
      <c r="B11799" s="126" t="s">
        <v>22747</v>
      </c>
      <c r="C11799" s="126" t="s">
        <v>22748</v>
      </c>
      <c r="D11799" s="126" t="s">
        <v>1375</v>
      </c>
      <c r="E11799" s="126" t="s">
        <v>288</v>
      </c>
      <c r="F11799" s="126" t="s">
        <v>491</v>
      </c>
      <c r="G11799" s="126" t="s">
        <v>417</v>
      </c>
      <c r="H11799" s="126" t="s">
        <v>126</v>
      </c>
      <c r="I11799" s="126" t="s">
        <v>126</v>
      </c>
      <c r="J11799" s="126" t="s">
        <v>1248</v>
      </c>
      <c r="K11799" s="126" t="s">
        <v>613</v>
      </c>
      <c r="L11799" s="126" t="s">
        <v>1249</v>
      </c>
      <c r="M11799" s="130">
        <v>19393.47</v>
      </c>
      <c r="N11799" s="126" t="s">
        <v>290</v>
      </c>
      <c r="O11799" s="126" t="s">
        <v>1399</v>
      </c>
      <c r="P11799" s="130">
        <v>0</v>
      </c>
      <c r="S11799" s="130">
        <v>0</v>
      </c>
      <c r="V11799" s="130">
        <v>20414.18</v>
      </c>
      <c r="X11799" s="126" t="s">
        <v>4475</v>
      </c>
      <c r="Y11799" s="126" t="s">
        <v>517</v>
      </c>
      <c r="Z11799" s="127" t="s">
        <v>296</v>
      </c>
      <c r="AA11799" s="128">
        <v>1</v>
      </c>
      <c r="AB11799" s="128">
        <v>84</v>
      </c>
      <c r="AD11799" s="126" t="s">
        <v>562</v>
      </c>
      <c r="AG11799" s="127"/>
      <c r="AI11799" s="127"/>
    </row>
    <row r="11800" spans="1:35" ht="14.85" customHeight="1">
      <c r="A11800" s="130">
        <v>5014672</v>
      </c>
      <c r="B11800" s="126" t="s">
        <v>413</v>
      </c>
      <c r="C11800" s="126" t="s">
        <v>22749</v>
      </c>
      <c r="D11800" s="126" t="s">
        <v>4268</v>
      </c>
      <c r="E11800" s="126" t="s">
        <v>288</v>
      </c>
      <c r="F11800" s="126" t="s">
        <v>364</v>
      </c>
      <c r="G11800" s="126" t="s">
        <v>417</v>
      </c>
      <c r="H11800" s="126" t="s">
        <v>126</v>
      </c>
      <c r="I11800" s="126" t="s">
        <v>418</v>
      </c>
      <c r="J11800" s="126" t="s">
        <v>544</v>
      </c>
      <c r="K11800" s="126" t="s">
        <v>443</v>
      </c>
      <c r="L11800" s="126" t="s">
        <v>545</v>
      </c>
      <c r="M11800" s="130">
        <v>9739.52</v>
      </c>
      <c r="O11800" s="126" t="s">
        <v>486</v>
      </c>
      <c r="P11800" s="130">
        <v>0</v>
      </c>
      <c r="S11800" s="130">
        <v>0</v>
      </c>
      <c r="V11800" s="130">
        <v>33502.6</v>
      </c>
      <c r="X11800" s="126" t="s">
        <v>549</v>
      </c>
      <c r="Z11800" s="127"/>
      <c r="AA11800" s="128">
        <v>2</v>
      </c>
      <c r="AB11800" s="128">
        <v>60</v>
      </c>
      <c r="AC11800" s="126" t="s">
        <v>366</v>
      </c>
      <c r="AD11800" s="126" t="s">
        <v>21762</v>
      </c>
      <c r="AG11800" s="127"/>
      <c r="AI11800" s="127"/>
    </row>
    <row r="11801" spans="1:35" ht="14.85" customHeight="1">
      <c r="A11801" s="130">
        <v>5014673</v>
      </c>
      <c r="B11801" s="126" t="s">
        <v>413</v>
      </c>
      <c r="C11801" s="126" t="s">
        <v>22749</v>
      </c>
      <c r="D11801" s="126" t="s">
        <v>4268</v>
      </c>
      <c r="E11801" s="126" t="s">
        <v>288</v>
      </c>
      <c r="F11801" s="126" t="s">
        <v>364</v>
      </c>
      <c r="G11801" s="126" t="s">
        <v>417</v>
      </c>
      <c r="H11801" s="126" t="s">
        <v>126</v>
      </c>
      <c r="I11801" s="126" t="s">
        <v>126</v>
      </c>
      <c r="J11801" s="126" t="s">
        <v>544</v>
      </c>
      <c r="K11801" s="126" t="s">
        <v>443</v>
      </c>
      <c r="L11801" s="126" t="s">
        <v>545</v>
      </c>
      <c r="M11801" s="130">
        <v>6817.44</v>
      </c>
      <c r="O11801" s="126" t="s">
        <v>365</v>
      </c>
      <c r="P11801" s="130">
        <v>0</v>
      </c>
      <c r="S11801" s="130">
        <v>0</v>
      </c>
      <c r="V11801" s="130">
        <v>33502.6</v>
      </c>
      <c r="X11801" s="126" t="s">
        <v>469</v>
      </c>
      <c r="Z11801" s="127"/>
      <c r="AA11801" s="128">
        <v>1</v>
      </c>
      <c r="AB11801" s="128">
        <v>60</v>
      </c>
      <c r="AC11801" s="126" t="s">
        <v>366</v>
      </c>
      <c r="AD11801" s="126" t="s">
        <v>21762</v>
      </c>
      <c r="AG11801" s="127"/>
      <c r="AI11801" s="127"/>
    </row>
    <row r="11802" spans="1:35" ht="14.85" customHeight="1">
      <c r="A11802" s="130">
        <v>5014670</v>
      </c>
      <c r="B11802" s="126" t="s">
        <v>413</v>
      </c>
      <c r="C11802" s="126" t="s">
        <v>22750</v>
      </c>
      <c r="D11802" s="126" t="s">
        <v>6942</v>
      </c>
      <c r="E11802" s="126" t="s">
        <v>288</v>
      </c>
      <c r="F11802" s="126" t="s">
        <v>364</v>
      </c>
      <c r="G11802" s="126" t="s">
        <v>417</v>
      </c>
      <c r="H11802" s="126" t="s">
        <v>126</v>
      </c>
      <c r="I11802" s="126" t="s">
        <v>126</v>
      </c>
      <c r="J11802" s="126" t="s">
        <v>544</v>
      </c>
      <c r="K11802" s="126" t="s">
        <v>443</v>
      </c>
      <c r="L11802" s="126" t="s">
        <v>545</v>
      </c>
      <c r="M11802" s="130">
        <v>6817.44</v>
      </c>
      <c r="O11802" s="126" t="s">
        <v>365</v>
      </c>
      <c r="P11802" s="130">
        <v>0</v>
      </c>
      <c r="S11802" s="130">
        <v>0</v>
      </c>
      <c r="V11802" s="130">
        <v>9252.16</v>
      </c>
      <c r="X11802" s="126" t="s">
        <v>510</v>
      </c>
      <c r="Z11802" s="127"/>
      <c r="AA11802" s="128">
        <v>2</v>
      </c>
      <c r="AB11802" s="128">
        <v>60</v>
      </c>
      <c r="AC11802" s="126" t="s">
        <v>366</v>
      </c>
      <c r="AD11802" s="126" t="s">
        <v>21762</v>
      </c>
      <c r="AG11802" s="127"/>
      <c r="AI11802" s="127"/>
    </row>
    <row r="11803" spans="1:35" ht="14.85" customHeight="1">
      <c r="A11803" s="130">
        <v>5014716</v>
      </c>
      <c r="B11803" s="126" t="s">
        <v>413</v>
      </c>
      <c r="C11803" s="126" t="s">
        <v>22751</v>
      </c>
      <c r="D11803" s="126" t="s">
        <v>22752</v>
      </c>
      <c r="E11803" s="126" t="s">
        <v>288</v>
      </c>
      <c r="F11803" s="126" t="s">
        <v>364</v>
      </c>
      <c r="G11803" s="126" t="s">
        <v>417</v>
      </c>
      <c r="H11803" s="126" t="s">
        <v>126</v>
      </c>
      <c r="I11803" s="126" t="s">
        <v>126</v>
      </c>
      <c r="J11803" s="126" t="s">
        <v>544</v>
      </c>
      <c r="K11803" s="126" t="s">
        <v>443</v>
      </c>
      <c r="L11803" s="126" t="s">
        <v>545</v>
      </c>
      <c r="M11803" s="130">
        <v>6817.44</v>
      </c>
      <c r="O11803" s="126" t="s">
        <v>365</v>
      </c>
      <c r="P11803" s="130">
        <v>0</v>
      </c>
      <c r="S11803" s="130">
        <v>0</v>
      </c>
      <c r="V11803" s="130">
        <v>18991.29</v>
      </c>
      <c r="X11803" s="126" t="s">
        <v>510</v>
      </c>
      <c r="Z11803" s="127"/>
      <c r="AA11803" s="128">
        <v>2</v>
      </c>
      <c r="AB11803" s="128">
        <v>60</v>
      </c>
      <c r="AC11803" s="126" t="s">
        <v>366</v>
      </c>
      <c r="AD11803" s="126" t="s">
        <v>21762</v>
      </c>
      <c r="AG11803" s="127"/>
      <c r="AI11803" s="127"/>
    </row>
    <row r="11804" spans="1:35" ht="14.85" customHeight="1">
      <c r="A11804" s="130">
        <v>5014717</v>
      </c>
      <c r="B11804" s="126" t="s">
        <v>413</v>
      </c>
      <c r="C11804" s="126" t="s">
        <v>22753</v>
      </c>
      <c r="D11804" s="126" t="s">
        <v>22754</v>
      </c>
      <c r="E11804" s="126" t="s">
        <v>288</v>
      </c>
      <c r="F11804" s="126" t="s">
        <v>364</v>
      </c>
      <c r="G11804" s="126" t="s">
        <v>417</v>
      </c>
      <c r="H11804" s="126" t="s">
        <v>126</v>
      </c>
      <c r="I11804" s="126" t="s">
        <v>418</v>
      </c>
      <c r="J11804" s="126" t="s">
        <v>544</v>
      </c>
      <c r="K11804" s="126" t="s">
        <v>443</v>
      </c>
      <c r="L11804" s="126" t="s">
        <v>545</v>
      </c>
      <c r="M11804" s="130">
        <v>9739.52</v>
      </c>
      <c r="O11804" s="126" t="s">
        <v>486</v>
      </c>
      <c r="P11804" s="130">
        <v>0</v>
      </c>
      <c r="S11804" s="130">
        <v>0</v>
      </c>
      <c r="V11804" s="130">
        <v>30775.64</v>
      </c>
      <c r="X11804" s="126" t="s">
        <v>487</v>
      </c>
      <c r="Z11804" s="127"/>
      <c r="AA11804" s="128">
        <v>1</v>
      </c>
      <c r="AB11804" s="128">
        <v>60</v>
      </c>
      <c r="AC11804" s="126" t="s">
        <v>366</v>
      </c>
      <c r="AD11804" s="126" t="s">
        <v>21762</v>
      </c>
      <c r="AG11804" s="127"/>
      <c r="AI11804" s="127"/>
    </row>
    <row r="11805" spans="1:35" ht="14.85" customHeight="1">
      <c r="A11805" s="130">
        <v>5014718</v>
      </c>
      <c r="B11805" s="126" t="s">
        <v>413</v>
      </c>
      <c r="C11805" s="126" t="s">
        <v>22753</v>
      </c>
      <c r="D11805" s="126" t="s">
        <v>22754</v>
      </c>
      <c r="E11805" s="126" t="s">
        <v>288</v>
      </c>
      <c r="F11805" s="126" t="s">
        <v>364</v>
      </c>
      <c r="G11805" s="126" t="s">
        <v>417</v>
      </c>
      <c r="H11805" s="126" t="s">
        <v>126</v>
      </c>
      <c r="I11805" s="126" t="s">
        <v>418</v>
      </c>
      <c r="J11805" s="126" t="s">
        <v>544</v>
      </c>
      <c r="K11805" s="126" t="s">
        <v>443</v>
      </c>
      <c r="L11805" s="126" t="s">
        <v>545</v>
      </c>
      <c r="M11805" s="130">
        <v>9739.52</v>
      </c>
      <c r="O11805" s="126" t="s">
        <v>486</v>
      </c>
      <c r="P11805" s="130">
        <v>0</v>
      </c>
      <c r="S11805" s="130">
        <v>0</v>
      </c>
      <c r="V11805" s="130">
        <v>30775.64</v>
      </c>
      <c r="X11805" s="126" t="s">
        <v>549</v>
      </c>
      <c r="Z11805" s="127"/>
      <c r="AA11805" s="128">
        <v>2</v>
      </c>
      <c r="AB11805" s="128">
        <v>60</v>
      </c>
      <c r="AC11805" s="126" t="s">
        <v>366</v>
      </c>
      <c r="AD11805" s="126" t="s">
        <v>21762</v>
      </c>
      <c r="AG11805" s="127"/>
      <c r="AI11805" s="127"/>
    </row>
    <row r="11806" spans="1:35" ht="14.85" customHeight="1">
      <c r="A11806" s="130">
        <v>5014719</v>
      </c>
      <c r="B11806" s="126" t="s">
        <v>413</v>
      </c>
      <c r="C11806" s="126" t="s">
        <v>22753</v>
      </c>
      <c r="D11806" s="126" t="s">
        <v>22754</v>
      </c>
      <c r="E11806" s="126" t="s">
        <v>288</v>
      </c>
      <c r="F11806" s="126" t="s">
        <v>364</v>
      </c>
      <c r="G11806" s="126" t="s">
        <v>417</v>
      </c>
      <c r="H11806" s="126" t="s">
        <v>126</v>
      </c>
      <c r="I11806" s="126" t="s">
        <v>126</v>
      </c>
      <c r="J11806" s="126" t="s">
        <v>544</v>
      </c>
      <c r="K11806" s="126" t="s">
        <v>443</v>
      </c>
      <c r="L11806" s="126" t="s">
        <v>545</v>
      </c>
      <c r="M11806" s="130">
        <v>6817.44</v>
      </c>
      <c r="O11806" s="126" t="s">
        <v>365</v>
      </c>
      <c r="P11806" s="130">
        <v>0</v>
      </c>
      <c r="S11806" s="130">
        <v>0</v>
      </c>
      <c r="V11806" s="130">
        <v>30775.64</v>
      </c>
      <c r="X11806" s="126" t="s">
        <v>469</v>
      </c>
      <c r="Z11806" s="127"/>
      <c r="AA11806" s="128">
        <v>1</v>
      </c>
      <c r="AB11806" s="128">
        <v>60</v>
      </c>
      <c r="AC11806" s="126" t="s">
        <v>366</v>
      </c>
      <c r="AD11806" s="126" t="s">
        <v>21762</v>
      </c>
      <c r="AG11806" s="127"/>
      <c r="AI11806" s="127"/>
    </row>
    <row r="11807" spans="1:35" ht="14.85" customHeight="1">
      <c r="A11807" s="130">
        <v>5014695</v>
      </c>
      <c r="B11807" s="126" t="s">
        <v>413</v>
      </c>
      <c r="C11807" s="126" t="s">
        <v>22755</v>
      </c>
      <c r="D11807" s="126" t="s">
        <v>1521</v>
      </c>
      <c r="E11807" s="126" t="s">
        <v>288</v>
      </c>
      <c r="F11807" s="126" t="s">
        <v>491</v>
      </c>
      <c r="G11807" s="126" t="s">
        <v>417</v>
      </c>
      <c r="H11807" s="126" t="s">
        <v>126</v>
      </c>
      <c r="I11807" s="126" t="s">
        <v>418</v>
      </c>
      <c r="J11807" s="126" t="s">
        <v>1522</v>
      </c>
      <c r="K11807" s="126" t="s">
        <v>613</v>
      </c>
      <c r="L11807" s="126" t="s">
        <v>1249</v>
      </c>
      <c r="M11807" s="130">
        <v>3123.91</v>
      </c>
      <c r="N11807" s="126" t="s">
        <v>290</v>
      </c>
      <c r="O11807" s="126" t="s">
        <v>506</v>
      </c>
      <c r="P11807" s="130">
        <v>0</v>
      </c>
      <c r="S11807" s="130">
        <v>0</v>
      </c>
      <c r="V11807" s="130">
        <v>3471.02</v>
      </c>
      <c r="X11807" s="126" t="s">
        <v>1523</v>
      </c>
      <c r="Y11807" s="126" t="s">
        <v>517</v>
      </c>
      <c r="Z11807" s="127" t="s">
        <v>309</v>
      </c>
      <c r="AA11807" s="128">
        <v>1</v>
      </c>
      <c r="AB11807" s="128">
        <v>84</v>
      </c>
      <c r="AD11807" s="126" t="s">
        <v>21762</v>
      </c>
      <c r="AG11807" s="127"/>
      <c r="AI11807" s="127"/>
    </row>
    <row r="11808" spans="1:35" ht="14.85" customHeight="1">
      <c r="A11808" s="130">
        <v>5015479</v>
      </c>
      <c r="B11808" s="126" t="s">
        <v>413</v>
      </c>
      <c r="C11808" s="126" t="s">
        <v>22756</v>
      </c>
      <c r="D11808" s="126" t="s">
        <v>22757</v>
      </c>
      <c r="E11808" s="126" t="s">
        <v>288</v>
      </c>
      <c r="F11808" s="126" t="s">
        <v>555</v>
      </c>
      <c r="G11808" s="126" t="s">
        <v>830</v>
      </c>
      <c r="H11808" s="126" t="s">
        <v>126</v>
      </c>
      <c r="I11808" s="126" t="s">
        <v>418</v>
      </c>
      <c r="J11808" s="126" t="s">
        <v>825</v>
      </c>
      <c r="K11808" s="126" t="s">
        <v>504</v>
      </c>
      <c r="L11808" s="126" t="s">
        <v>444</v>
      </c>
      <c r="M11808" s="130">
        <v>358.92</v>
      </c>
      <c r="O11808" s="126" t="s">
        <v>560</v>
      </c>
      <c r="P11808" s="130">
        <v>401.14</v>
      </c>
      <c r="R11808" s="126" t="s">
        <v>560</v>
      </c>
      <c r="S11808" s="130">
        <v>413.81</v>
      </c>
      <c r="U11808" s="126" t="s">
        <v>560</v>
      </c>
      <c r="V11808" s="130">
        <v>422.26</v>
      </c>
      <c r="X11808" s="126" t="s">
        <v>561</v>
      </c>
      <c r="Z11808" s="127"/>
      <c r="AA11808" s="128">
        <v>150</v>
      </c>
      <c r="AB11808" s="128"/>
      <c r="AD11808" s="126" t="s">
        <v>19017</v>
      </c>
      <c r="AG11808" s="127"/>
      <c r="AI11808" s="127"/>
    </row>
    <row r="11809" spans="1:35" ht="14.85" customHeight="1">
      <c r="A11809" s="130">
        <v>5015474</v>
      </c>
      <c r="B11809" s="126" t="s">
        <v>413</v>
      </c>
      <c r="C11809" s="126" t="s">
        <v>22758</v>
      </c>
      <c r="D11809" s="126" t="s">
        <v>22759</v>
      </c>
      <c r="E11809" s="126" t="s">
        <v>288</v>
      </c>
      <c r="F11809" s="126" t="s">
        <v>555</v>
      </c>
      <c r="G11809" s="126" t="s">
        <v>830</v>
      </c>
      <c r="H11809" s="126" t="s">
        <v>126</v>
      </c>
      <c r="I11809" s="126" t="s">
        <v>418</v>
      </c>
      <c r="J11809" s="126" t="s">
        <v>825</v>
      </c>
      <c r="K11809" s="126" t="s">
        <v>504</v>
      </c>
      <c r="L11809" s="126" t="s">
        <v>444</v>
      </c>
      <c r="M11809" s="130">
        <v>437.92</v>
      </c>
      <c r="O11809" s="126" t="s">
        <v>560</v>
      </c>
      <c r="P11809" s="130">
        <v>534.87</v>
      </c>
      <c r="R11809" s="126" t="s">
        <v>560</v>
      </c>
      <c r="S11809" s="130">
        <v>551.76</v>
      </c>
      <c r="U11809" s="126" t="s">
        <v>560</v>
      </c>
      <c r="V11809" s="130">
        <v>563.03</v>
      </c>
      <c r="X11809" s="126" t="s">
        <v>561</v>
      </c>
      <c r="Z11809" s="127"/>
      <c r="AA11809" s="128">
        <v>150</v>
      </c>
      <c r="AB11809" s="128"/>
      <c r="AD11809" s="126" t="s">
        <v>19017</v>
      </c>
      <c r="AG11809" s="127"/>
      <c r="AI11809" s="127"/>
    </row>
    <row r="11810" spans="1:35" ht="14.85" customHeight="1">
      <c r="A11810" s="130">
        <v>4000134</v>
      </c>
      <c r="B11810" s="126" t="s">
        <v>22760</v>
      </c>
      <c r="C11810" s="126" t="s">
        <v>643</v>
      </c>
      <c r="D11810" s="126" t="s">
        <v>22431</v>
      </c>
      <c r="E11810" s="126" t="s">
        <v>288</v>
      </c>
      <c r="F11810" s="126" t="s">
        <v>364</v>
      </c>
      <c r="I11810" s="126" t="s">
        <v>126</v>
      </c>
      <c r="M11810" s="130">
        <v>389.76</v>
      </c>
      <c r="O11810" s="126" t="s">
        <v>486</v>
      </c>
      <c r="P11810" s="130">
        <v>0</v>
      </c>
      <c r="S11810" s="130">
        <v>0</v>
      </c>
      <c r="V11810" s="127"/>
      <c r="Z11810" s="127"/>
      <c r="AA11810" s="128"/>
      <c r="AB11810" s="128">
        <v>12</v>
      </c>
      <c r="AC11810" s="126" t="s">
        <v>366</v>
      </c>
      <c r="AD11810" s="126" t="s">
        <v>292</v>
      </c>
      <c r="AG11810" s="127"/>
      <c r="AI11810" s="127"/>
    </row>
    <row r="11811" spans="1:35" ht="14.85" customHeight="1">
      <c r="A11811" s="130">
        <v>5013135</v>
      </c>
      <c r="B11811" s="126" t="s">
        <v>413</v>
      </c>
      <c r="C11811" s="126" t="s">
        <v>21811</v>
      </c>
      <c r="E11811" s="126" t="s">
        <v>288</v>
      </c>
      <c r="F11811" s="126" t="s">
        <v>364</v>
      </c>
      <c r="G11811" s="126" t="s">
        <v>417</v>
      </c>
      <c r="H11811" s="126" t="s">
        <v>126</v>
      </c>
      <c r="I11811" s="126" t="s">
        <v>126</v>
      </c>
      <c r="J11811" s="126" t="s">
        <v>466</v>
      </c>
      <c r="K11811" s="126" t="s">
        <v>467</v>
      </c>
      <c r="L11811" s="126" t="s">
        <v>468</v>
      </c>
      <c r="M11811" s="130">
        <v>6817.44</v>
      </c>
      <c r="O11811" s="126" t="s">
        <v>365</v>
      </c>
      <c r="P11811" s="130">
        <v>0</v>
      </c>
      <c r="S11811" s="130">
        <v>0</v>
      </c>
      <c r="V11811" s="130">
        <v>23276.51</v>
      </c>
      <c r="X11811" s="126" t="s">
        <v>510</v>
      </c>
      <c r="Z11811" s="127"/>
      <c r="AA11811" s="128">
        <v>2</v>
      </c>
      <c r="AB11811" s="128">
        <v>60</v>
      </c>
      <c r="AC11811" s="126" t="s">
        <v>366</v>
      </c>
      <c r="AD11811" s="126" t="s">
        <v>1990</v>
      </c>
      <c r="AG11811" s="127"/>
      <c r="AI11811" s="127"/>
    </row>
    <row r="11812" spans="1:35" ht="14.85" customHeight="1">
      <c r="A11812" s="130">
        <v>5013134</v>
      </c>
      <c r="B11812" s="126" t="s">
        <v>413</v>
      </c>
      <c r="C11812" s="126" t="s">
        <v>22761</v>
      </c>
      <c r="E11812" s="126" t="s">
        <v>288</v>
      </c>
      <c r="F11812" s="126" t="s">
        <v>364</v>
      </c>
      <c r="G11812" s="126" t="s">
        <v>417</v>
      </c>
      <c r="H11812" s="126" t="s">
        <v>126</v>
      </c>
      <c r="I11812" s="126" t="s">
        <v>126</v>
      </c>
      <c r="J11812" s="126" t="s">
        <v>466</v>
      </c>
      <c r="K11812" s="126" t="s">
        <v>467</v>
      </c>
      <c r="L11812" s="126" t="s">
        <v>468</v>
      </c>
      <c r="M11812" s="130">
        <v>6817.44</v>
      </c>
      <c r="O11812" s="126" t="s">
        <v>365</v>
      </c>
      <c r="P11812" s="130">
        <v>0</v>
      </c>
      <c r="S11812" s="130">
        <v>0</v>
      </c>
      <c r="V11812" s="130">
        <v>15485.2</v>
      </c>
      <c r="X11812" s="126" t="s">
        <v>510</v>
      </c>
      <c r="Z11812" s="127"/>
      <c r="AA11812" s="128">
        <v>2</v>
      </c>
      <c r="AB11812" s="128">
        <v>60</v>
      </c>
      <c r="AC11812" s="126" t="s">
        <v>366</v>
      </c>
      <c r="AD11812" s="126" t="s">
        <v>1990</v>
      </c>
      <c r="AG11812" s="127"/>
      <c r="AI11812" s="127"/>
    </row>
    <row r="11813" spans="1:35" ht="14.85" customHeight="1">
      <c r="A11813" s="130">
        <v>5013133</v>
      </c>
      <c r="B11813" s="126" t="s">
        <v>413</v>
      </c>
      <c r="C11813" s="126" t="s">
        <v>22762</v>
      </c>
      <c r="E11813" s="126" t="s">
        <v>288</v>
      </c>
      <c r="F11813" s="126" t="s">
        <v>364</v>
      </c>
      <c r="G11813" s="126" t="s">
        <v>417</v>
      </c>
      <c r="H11813" s="126" t="s">
        <v>126</v>
      </c>
      <c r="I11813" s="126" t="s">
        <v>126</v>
      </c>
      <c r="J11813" s="126" t="s">
        <v>466</v>
      </c>
      <c r="K11813" s="126" t="s">
        <v>467</v>
      </c>
      <c r="L11813" s="126" t="s">
        <v>468</v>
      </c>
      <c r="M11813" s="130">
        <v>6817.44</v>
      </c>
      <c r="O11813" s="126" t="s">
        <v>365</v>
      </c>
      <c r="P11813" s="130">
        <v>0</v>
      </c>
      <c r="S11813" s="130">
        <v>0</v>
      </c>
      <c r="V11813" s="130">
        <v>9317.44</v>
      </c>
      <c r="X11813" s="126" t="s">
        <v>510</v>
      </c>
      <c r="Z11813" s="127"/>
      <c r="AA11813" s="128">
        <v>2</v>
      </c>
      <c r="AB11813" s="128">
        <v>60</v>
      </c>
      <c r="AC11813" s="126" t="s">
        <v>366</v>
      </c>
      <c r="AD11813" s="126" t="s">
        <v>1990</v>
      </c>
      <c r="AG11813" s="127"/>
      <c r="AI11813" s="127"/>
    </row>
    <row r="11814" spans="1:35" ht="14.85" customHeight="1">
      <c r="A11814" s="130">
        <v>5013132</v>
      </c>
      <c r="B11814" s="126" t="s">
        <v>413</v>
      </c>
      <c r="C11814" s="126" t="s">
        <v>22763</v>
      </c>
      <c r="E11814" s="126" t="s">
        <v>288</v>
      </c>
      <c r="F11814" s="126" t="s">
        <v>364</v>
      </c>
      <c r="G11814" s="126" t="s">
        <v>417</v>
      </c>
      <c r="H11814" s="126" t="s">
        <v>126</v>
      </c>
      <c r="I11814" s="126" t="s">
        <v>126</v>
      </c>
      <c r="J11814" s="126" t="s">
        <v>466</v>
      </c>
      <c r="K11814" s="126" t="s">
        <v>467</v>
      </c>
      <c r="L11814" s="126" t="s">
        <v>468</v>
      </c>
      <c r="M11814" s="130">
        <v>6817.44</v>
      </c>
      <c r="O11814" s="126" t="s">
        <v>365</v>
      </c>
      <c r="P11814" s="130">
        <v>0</v>
      </c>
      <c r="S11814" s="130">
        <v>0</v>
      </c>
      <c r="V11814" s="130">
        <v>41780.85</v>
      </c>
      <c r="X11814" s="126" t="s">
        <v>510</v>
      </c>
      <c r="Z11814" s="127"/>
      <c r="AA11814" s="128">
        <v>2</v>
      </c>
      <c r="AB11814" s="128">
        <v>60</v>
      </c>
      <c r="AC11814" s="126" t="s">
        <v>366</v>
      </c>
      <c r="AD11814" s="126" t="s">
        <v>1990</v>
      </c>
      <c r="AG11814" s="127"/>
      <c r="AI11814" s="127"/>
    </row>
    <row r="11815" spans="1:35" ht="14.85" customHeight="1">
      <c r="A11815" s="130">
        <v>5013131</v>
      </c>
      <c r="B11815" s="126" t="s">
        <v>413</v>
      </c>
      <c r="C11815" s="126" t="s">
        <v>22764</v>
      </c>
      <c r="E11815" s="126" t="s">
        <v>288</v>
      </c>
      <c r="F11815" s="126" t="s">
        <v>364</v>
      </c>
      <c r="G11815" s="126" t="s">
        <v>417</v>
      </c>
      <c r="H11815" s="126" t="s">
        <v>126</v>
      </c>
      <c r="I11815" s="126" t="s">
        <v>126</v>
      </c>
      <c r="J11815" s="126" t="s">
        <v>466</v>
      </c>
      <c r="K11815" s="126" t="s">
        <v>467</v>
      </c>
      <c r="L11815" s="126" t="s">
        <v>468</v>
      </c>
      <c r="M11815" s="130">
        <v>6817.44</v>
      </c>
      <c r="O11815" s="126" t="s">
        <v>365</v>
      </c>
      <c r="P11815" s="130">
        <v>0</v>
      </c>
      <c r="S11815" s="130">
        <v>0</v>
      </c>
      <c r="V11815" s="130">
        <v>24250.42</v>
      </c>
      <c r="X11815" s="126" t="s">
        <v>510</v>
      </c>
      <c r="Z11815" s="127"/>
      <c r="AA11815" s="128">
        <v>2</v>
      </c>
      <c r="AB11815" s="128">
        <v>60</v>
      </c>
      <c r="AC11815" s="126" t="s">
        <v>366</v>
      </c>
      <c r="AD11815" s="126" t="s">
        <v>1990</v>
      </c>
      <c r="AG11815" s="127"/>
      <c r="AI11815" s="127"/>
    </row>
    <row r="11816" spans="1:35" ht="14.85" customHeight="1">
      <c r="A11816" s="130">
        <v>5015215</v>
      </c>
      <c r="B11816" s="126" t="s">
        <v>413</v>
      </c>
      <c r="C11816" s="126" t="s">
        <v>22450</v>
      </c>
      <c r="D11816" s="126" t="s">
        <v>22765</v>
      </c>
      <c r="E11816" s="126" t="s">
        <v>288</v>
      </c>
      <c r="F11816" s="126" t="s">
        <v>522</v>
      </c>
      <c r="G11816" s="126" t="s">
        <v>6686</v>
      </c>
      <c r="H11816" s="126" t="s">
        <v>524</v>
      </c>
      <c r="I11816" s="126" t="s">
        <v>418</v>
      </c>
      <c r="J11816" s="126" t="s">
        <v>813</v>
      </c>
      <c r="K11816" s="126" t="s">
        <v>504</v>
      </c>
      <c r="L11816" s="126" t="s">
        <v>559</v>
      </c>
      <c r="M11816" s="130">
        <v>100.8</v>
      </c>
      <c r="O11816" s="126" t="s">
        <v>528</v>
      </c>
      <c r="P11816" s="130">
        <v>0</v>
      </c>
      <c r="S11816" s="130">
        <v>0</v>
      </c>
      <c r="V11816" s="130">
        <v>196</v>
      </c>
      <c r="X11816" s="126" t="s">
        <v>3250</v>
      </c>
      <c r="Z11816" s="127"/>
      <c r="AA11816" s="128"/>
      <c r="AB11816" s="128"/>
      <c r="AD11816" s="126" t="s">
        <v>18905</v>
      </c>
      <c r="AG11816" s="127"/>
      <c r="AI11816" s="127"/>
    </row>
    <row r="11817" spans="1:35" ht="14.85" customHeight="1">
      <c r="A11817" s="130">
        <v>5015351</v>
      </c>
      <c r="B11817" s="126" t="s">
        <v>413</v>
      </c>
      <c r="C11817" s="126" t="s">
        <v>22426</v>
      </c>
      <c r="D11817" s="126" t="s">
        <v>929</v>
      </c>
      <c r="E11817" s="126" t="s">
        <v>288</v>
      </c>
      <c r="F11817" s="126" t="s">
        <v>491</v>
      </c>
      <c r="G11817" s="126" t="s">
        <v>417</v>
      </c>
      <c r="H11817" s="126" t="s">
        <v>126</v>
      </c>
      <c r="I11817" s="126" t="s">
        <v>418</v>
      </c>
      <c r="J11817" s="126" t="s">
        <v>930</v>
      </c>
      <c r="K11817" s="126" t="s">
        <v>504</v>
      </c>
      <c r="L11817" s="126" t="s">
        <v>931</v>
      </c>
      <c r="M11817" s="130">
        <v>596.89</v>
      </c>
      <c r="N11817" s="126" t="s">
        <v>290</v>
      </c>
      <c r="O11817" s="126" t="s">
        <v>844</v>
      </c>
      <c r="P11817" s="130">
        <v>0</v>
      </c>
      <c r="S11817" s="130">
        <v>0</v>
      </c>
      <c r="V11817" s="130">
        <v>663.22</v>
      </c>
      <c r="X11817" s="126" t="s">
        <v>845</v>
      </c>
      <c r="Y11817" s="126" t="s">
        <v>517</v>
      </c>
      <c r="Z11817" s="127" t="s">
        <v>309</v>
      </c>
      <c r="AA11817" s="128">
        <v>1</v>
      </c>
      <c r="AB11817" s="128">
        <v>84</v>
      </c>
      <c r="AD11817" s="126" t="s">
        <v>18905</v>
      </c>
      <c r="AG11817" s="127"/>
      <c r="AI11817" s="127"/>
    </row>
    <row r="11818" spans="1:35" ht="14.85" customHeight="1">
      <c r="A11818" s="130">
        <v>5015231</v>
      </c>
      <c r="B11818" s="126" t="s">
        <v>413</v>
      </c>
      <c r="C11818" s="126" t="s">
        <v>21379</v>
      </c>
      <c r="E11818" s="126" t="s">
        <v>288</v>
      </c>
      <c r="F11818" s="126" t="s">
        <v>364</v>
      </c>
      <c r="G11818" s="126" t="s">
        <v>417</v>
      </c>
      <c r="H11818" s="126" t="s">
        <v>126</v>
      </c>
      <c r="I11818" s="126" t="s">
        <v>126</v>
      </c>
      <c r="J11818" s="126" t="s">
        <v>466</v>
      </c>
      <c r="K11818" s="126" t="s">
        <v>467</v>
      </c>
      <c r="L11818" s="126" t="s">
        <v>468</v>
      </c>
      <c r="M11818" s="130">
        <v>6817.44</v>
      </c>
      <c r="O11818" s="126" t="s">
        <v>365</v>
      </c>
      <c r="P11818" s="130">
        <v>0</v>
      </c>
      <c r="S11818" s="130">
        <v>0</v>
      </c>
      <c r="V11818" s="130">
        <v>25817.439999999999</v>
      </c>
      <c r="X11818" s="126" t="s">
        <v>469</v>
      </c>
      <c r="Z11818" s="127"/>
      <c r="AA11818" s="128">
        <v>1</v>
      </c>
      <c r="AB11818" s="128">
        <v>60</v>
      </c>
      <c r="AC11818" s="126" t="s">
        <v>366</v>
      </c>
      <c r="AD11818" s="126" t="s">
        <v>18905</v>
      </c>
      <c r="AG11818" s="127"/>
      <c r="AI11818" s="127"/>
    </row>
    <row r="11819" spans="1:35" ht="14.85" customHeight="1">
      <c r="A11819" s="130">
        <v>5015243</v>
      </c>
      <c r="B11819" s="126" t="s">
        <v>413</v>
      </c>
      <c r="C11819" s="126" t="s">
        <v>22766</v>
      </c>
      <c r="E11819" s="126" t="s">
        <v>288</v>
      </c>
      <c r="F11819" s="126" t="s">
        <v>364</v>
      </c>
      <c r="G11819" s="126" t="s">
        <v>417</v>
      </c>
      <c r="H11819" s="126" t="s">
        <v>126</v>
      </c>
      <c r="I11819" s="126" t="s">
        <v>126</v>
      </c>
      <c r="J11819" s="126" t="s">
        <v>466</v>
      </c>
      <c r="K11819" s="126" t="s">
        <v>467</v>
      </c>
      <c r="L11819" s="126" t="s">
        <v>468</v>
      </c>
      <c r="M11819" s="130">
        <v>6817.44</v>
      </c>
      <c r="O11819" s="126" t="s">
        <v>365</v>
      </c>
      <c r="P11819" s="130">
        <v>0</v>
      </c>
      <c r="S11819" s="130">
        <v>0</v>
      </c>
      <c r="V11819" s="130">
        <v>46317.440000000002</v>
      </c>
      <c r="X11819" s="126" t="s">
        <v>469</v>
      </c>
      <c r="Z11819" s="127"/>
      <c r="AA11819" s="128">
        <v>1</v>
      </c>
      <c r="AB11819" s="128">
        <v>60</v>
      </c>
      <c r="AC11819" s="126" t="s">
        <v>366</v>
      </c>
      <c r="AD11819" s="126" t="s">
        <v>18905</v>
      </c>
      <c r="AG11819" s="127"/>
      <c r="AI11819" s="127"/>
    </row>
    <row r="11820" spans="1:35" ht="14.85" customHeight="1">
      <c r="A11820" s="130">
        <v>5015222</v>
      </c>
      <c r="B11820" s="126" t="s">
        <v>413</v>
      </c>
      <c r="C11820" s="126" t="s">
        <v>21373</v>
      </c>
      <c r="E11820" s="126" t="s">
        <v>288</v>
      </c>
      <c r="F11820" s="126" t="s">
        <v>364</v>
      </c>
      <c r="G11820" s="126" t="s">
        <v>417</v>
      </c>
      <c r="H11820" s="126" t="s">
        <v>126</v>
      </c>
      <c r="I11820" s="126" t="s">
        <v>126</v>
      </c>
      <c r="J11820" s="126" t="s">
        <v>466</v>
      </c>
      <c r="K11820" s="126" t="s">
        <v>467</v>
      </c>
      <c r="L11820" s="126" t="s">
        <v>468</v>
      </c>
      <c r="M11820" s="130">
        <v>6817.44</v>
      </c>
      <c r="O11820" s="126" t="s">
        <v>365</v>
      </c>
      <c r="P11820" s="130">
        <v>0</v>
      </c>
      <c r="S11820" s="130">
        <v>0</v>
      </c>
      <c r="V11820" s="130">
        <v>14317.44</v>
      </c>
      <c r="X11820" s="126" t="s">
        <v>510</v>
      </c>
      <c r="Z11820" s="127"/>
      <c r="AA11820" s="128">
        <v>2</v>
      </c>
      <c r="AB11820" s="128">
        <v>60</v>
      </c>
      <c r="AC11820" s="126" t="s">
        <v>366</v>
      </c>
      <c r="AD11820" s="126" t="s">
        <v>18905</v>
      </c>
      <c r="AG11820" s="127"/>
      <c r="AI11820" s="127"/>
    </row>
    <row r="11821" spans="1:35" ht="14.85" customHeight="1">
      <c r="A11821" s="130">
        <v>5001555</v>
      </c>
      <c r="B11821" s="126" t="s">
        <v>21731</v>
      </c>
      <c r="C11821" s="126" t="s">
        <v>21732</v>
      </c>
      <c r="D11821" s="126" t="s">
        <v>5649</v>
      </c>
      <c r="E11821" s="126" t="s">
        <v>288</v>
      </c>
      <c r="F11821" s="126" t="s">
        <v>364</v>
      </c>
      <c r="G11821" s="126" t="s">
        <v>417</v>
      </c>
      <c r="H11821" s="126" t="s">
        <v>126</v>
      </c>
      <c r="I11821" s="126" t="s">
        <v>126</v>
      </c>
      <c r="J11821" s="126" t="s">
        <v>484</v>
      </c>
      <c r="K11821" s="126" t="s">
        <v>443</v>
      </c>
      <c r="L11821" s="126" t="s">
        <v>485</v>
      </c>
      <c r="M11821" s="130">
        <v>6817.44</v>
      </c>
      <c r="O11821" s="126" t="s">
        <v>365</v>
      </c>
      <c r="P11821" s="130">
        <v>0</v>
      </c>
      <c r="S11821" s="130">
        <v>0</v>
      </c>
      <c r="V11821" s="130">
        <v>22302.58</v>
      </c>
      <c r="X11821" s="126" t="s">
        <v>469</v>
      </c>
      <c r="Z11821" s="127"/>
      <c r="AA11821" s="128">
        <v>1</v>
      </c>
      <c r="AB11821" s="128">
        <v>60</v>
      </c>
      <c r="AC11821" s="126" t="s">
        <v>366</v>
      </c>
      <c r="AD11821" s="126" t="s">
        <v>562</v>
      </c>
      <c r="AG11821" s="127"/>
      <c r="AI11821" s="127"/>
    </row>
    <row r="11822" spans="1:35" ht="14.85" customHeight="1">
      <c r="A11822" s="130">
        <v>5001554</v>
      </c>
      <c r="B11822" s="126" t="s">
        <v>22767</v>
      </c>
      <c r="C11822" s="126" t="s">
        <v>22768</v>
      </c>
      <c r="D11822" s="126" t="s">
        <v>17017</v>
      </c>
      <c r="E11822" s="126" t="s">
        <v>288</v>
      </c>
      <c r="F11822" s="126" t="s">
        <v>364</v>
      </c>
      <c r="G11822" s="126" t="s">
        <v>417</v>
      </c>
      <c r="H11822" s="126" t="s">
        <v>126</v>
      </c>
      <c r="I11822" s="126" t="s">
        <v>126</v>
      </c>
      <c r="J11822" s="126" t="s">
        <v>484</v>
      </c>
      <c r="K11822" s="126" t="s">
        <v>443</v>
      </c>
      <c r="L11822" s="126" t="s">
        <v>485</v>
      </c>
      <c r="M11822" s="130">
        <v>9739.52</v>
      </c>
      <c r="O11822" s="126" t="s">
        <v>486</v>
      </c>
      <c r="P11822" s="130">
        <v>0</v>
      </c>
      <c r="S11822" s="130">
        <v>0</v>
      </c>
      <c r="V11822" s="130">
        <v>22302.58</v>
      </c>
      <c r="X11822" s="126" t="s">
        <v>487</v>
      </c>
      <c r="Z11822" s="127"/>
      <c r="AA11822" s="128">
        <v>1</v>
      </c>
      <c r="AB11822" s="128">
        <v>60</v>
      </c>
      <c r="AC11822" s="126" t="s">
        <v>366</v>
      </c>
      <c r="AD11822" s="126" t="s">
        <v>562</v>
      </c>
      <c r="AG11822" s="127"/>
      <c r="AI11822" s="127"/>
    </row>
    <row r="11823" spans="1:35" ht="14.85" customHeight="1">
      <c r="A11823" s="130">
        <v>5001553</v>
      </c>
      <c r="B11823" s="126" t="s">
        <v>22767</v>
      </c>
      <c r="C11823" s="126" t="s">
        <v>22768</v>
      </c>
      <c r="D11823" s="126" t="s">
        <v>17017</v>
      </c>
      <c r="E11823" s="126" t="s">
        <v>288</v>
      </c>
      <c r="F11823" s="126" t="s">
        <v>364</v>
      </c>
      <c r="G11823" s="126" t="s">
        <v>417</v>
      </c>
      <c r="H11823" s="126" t="s">
        <v>126</v>
      </c>
      <c r="I11823" s="126" t="s">
        <v>126</v>
      </c>
      <c r="J11823" s="126" t="s">
        <v>484</v>
      </c>
      <c r="K11823" s="126" t="s">
        <v>443</v>
      </c>
      <c r="L11823" s="126" t="s">
        <v>485</v>
      </c>
      <c r="M11823" s="130">
        <v>9739.52</v>
      </c>
      <c r="O11823" s="126" t="s">
        <v>486</v>
      </c>
      <c r="P11823" s="130">
        <v>0</v>
      </c>
      <c r="S11823" s="130">
        <v>0</v>
      </c>
      <c r="V11823" s="130">
        <v>22302.58</v>
      </c>
      <c r="X11823" s="126" t="s">
        <v>549</v>
      </c>
      <c r="Z11823" s="127"/>
      <c r="AA11823" s="128">
        <v>2</v>
      </c>
      <c r="AB11823" s="128">
        <v>60</v>
      </c>
      <c r="AC11823" s="126" t="s">
        <v>366</v>
      </c>
      <c r="AD11823" s="126" t="s">
        <v>562</v>
      </c>
      <c r="AG11823" s="127"/>
      <c r="AI11823" s="127"/>
    </row>
    <row r="11824" spans="1:35" ht="14.85" customHeight="1">
      <c r="A11824" s="130">
        <v>5001552</v>
      </c>
      <c r="B11824" s="126" t="s">
        <v>22767</v>
      </c>
      <c r="C11824" s="126" t="s">
        <v>22768</v>
      </c>
      <c r="D11824" s="126" t="s">
        <v>17017</v>
      </c>
      <c r="E11824" s="126" t="s">
        <v>288</v>
      </c>
      <c r="F11824" s="126" t="s">
        <v>364</v>
      </c>
      <c r="G11824" s="126" t="s">
        <v>417</v>
      </c>
      <c r="H11824" s="126" t="s">
        <v>126</v>
      </c>
      <c r="I11824" s="126" t="s">
        <v>126</v>
      </c>
      <c r="J11824" s="126" t="s">
        <v>484</v>
      </c>
      <c r="K11824" s="126" t="s">
        <v>443</v>
      </c>
      <c r="L11824" s="126" t="s">
        <v>485</v>
      </c>
      <c r="M11824" s="130">
        <v>6817.44</v>
      </c>
      <c r="O11824" s="126" t="s">
        <v>365</v>
      </c>
      <c r="P11824" s="130">
        <v>0</v>
      </c>
      <c r="S11824" s="130">
        <v>0</v>
      </c>
      <c r="V11824" s="130">
        <v>22302.58</v>
      </c>
      <c r="X11824" s="126" t="s">
        <v>510</v>
      </c>
      <c r="Z11824" s="127"/>
      <c r="AA11824" s="128">
        <v>2</v>
      </c>
      <c r="AB11824" s="128">
        <v>60</v>
      </c>
      <c r="AC11824" s="126" t="s">
        <v>366</v>
      </c>
      <c r="AD11824" s="126" t="s">
        <v>562</v>
      </c>
      <c r="AG11824" s="127"/>
      <c r="AI11824" s="127"/>
    </row>
    <row r="11825" spans="1:35" ht="14.85" customHeight="1">
      <c r="A11825" s="130">
        <v>5001551</v>
      </c>
      <c r="B11825" s="126" t="s">
        <v>22767</v>
      </c>
      <c r="C11825" s="126" t="s">
        <v>22768</v>
      </c>
      <c r="D11825" s="126" t="s">
        <v>17017</v>
      </c>
      <c r="E11825" s="126" t="s">
        <v>288</v>
      </c>
      <c r="F11825" s="126" t="s">
        <v>364</v>
      </c>
      <c r="G11825" s="126" t="s">
        <v>417</v>
      </c>
      <c r="H11825" s="126" t="s">
        <v>126</v>
      </c>
      <c r="I11825" s="126" t="s">
        <v>126</v>
      </c>
      <c r="J11825" s="126" t="s">
        <v>484</v>
      </c>
      <c r="K11825" s="126" t="s">
        <v>443</v>
      </c>
      <c r="L11825" s="126" t="s">
        <v>485</v>
      </c>
      <c r="M11825" s="130">
        <v>6817.44</v>
      </c>
      <c r="O11825" s="126" t="s">
        <v>365</v>
      </c>
      <c r="P11825" s="130">
        <v>0</v>
      </c>
      <c r="S11825" s="130">
        <v>0</v>
      </c>
      <c r="V11825" s="130">
        <v>22302.58</v>
      </c>
      <c r="X11825" s="126" t="s">
        <v>469</v>
      </c>
      <c r="Z11825" s="127"/>
      <c r="AA11825" s="128">
        <v>1</v>
      </c>
      <c r="AB11825" s="128">
        <v>60</v>
      </c>
      <c r="AC11825" s="126" t="s">
        <v>366</v>
      </c>
      <c r="AD11825" s="126" t="s">
        <v>562</v>
      </c>
      <c r="AG11825" s="127"/>
      <c r="AI11825" s="127"/>
    </row>
    <row r="11826" spans="1:35" ht="14.85" customHeight="1">
      <c r="A11826" s="130">
        <v>5001550</v>
      </c>
      <c r="B11826" s="126" t="s">
        <v>22769</v>
      </c>
      <c r="C11826" s="126" t="s">
        <v>22770</v>
      </c>
      <c r="D11826" s="126" t="s">
        <v>17017</v>
      </c>
      <c r="E11826" s="126" t="s">
        <v>288</v>
      </c>
      <c r="F11826" s="126" t="s">
        <v>364</v>
      </c>
      <c r="G11826" s="126" t="s">
        <v>417</v>
      </c>
      <c r="H11826" s="126" t="s">
        <v>126</v>
      </c>
      <c r="I11826" s="126" t="s">
        <v>126</v>
      </c>
      <c r="J11826" s="126" t="s">
        <v>484</v>
      </c>
      <c r="K11826" s="126" t="s">
        <v>443</v>
      </c>
      <c r="L11826" s="126" t="s">
        <v>485</v>
      </c>
      <c r="M11826" s="130">
        <v>9739.52</v>
      </c>
      <c r="O11826" s="126" t="s">
        <v>486</v>
      </c>
      <c r="P11826" s="130">
        <v>0</v>
      </c>
      <c r="S11826" s="130">
        <v>0</v>
      </c>
      <c r="V11826" s="130">
        <v>22302.58</v>
      </c>
      <c r="X11826" s="126" t="s">
        <v>487</v>
      </c>
      <c r="Z11826" s="127"/>
      <c r="AA11826" s="128">
        <v>1</v>
      </c>
      <c r="AB11826" s="128">
        <v>60</v>
      </c>
      <c r="AC11826" s="126" t="s">
        <v>366</v>
      </c>
      <c r="AD11826" s="126" t="s">
        <v>562</v>
      </c>
      <c r="AG11826" s="127"/>
      <c r="AI11826" s="127"/>
    </row>
    <row r="11827" spans="1:35" ht="14.85" customHeight="1">
      <c r="A11827" s="130">
        <v>5001549</v>
      </c>
      <c r="B11827" s="126" t="s">
        <v>22769</v>
      </c>
      <c r="C11827" s="126" t="s">
        <v>22770</v>
      </c>
      <c r="D11827" s="126" t="s">
        <v>17017</v>
      </c>
      <c r="E11827" s="126" t="s">
        <v>288</v>
      </c>
      <c r="F11827" s="126" t="s">
        <v>364</v>
      </c>
      <c r="G11827" s="126" t="s">
        <v>417</v>
      </c>
      <c r="H11827" s="126" t="s">
        <v>126</v>
      </c>
      <c r="I11827" s="126" t="s">
        <v>126</v>
      </c>
      <c r="J11827" s="126" t="s">
        <v>484</v>
      </c>
      <c r="K11827" s="126" t="s">
        <v>443</v>
      </c>
      <c r="L11827" s="126" t="s">
        <v>485</v>
      </c>
      <c r="M11827" s="130">
        <v>9739.52</v>
      </c>
      <c r="O11827" s="126" t="s">
        <v>486</v>
      </c>
      <c r="P11827" s="130">
        <v>0</v>
      </c>
      <c r="S11827" s="130">
        <v>0</v>
      </c>
      <c r="V11827" s="130">
        <v>22302.58</v>
      </c>
      <c r="X11827" s="126" t="s">
        <v>549</v>
      </c>
      <c r="Z11827" s="127"/>
      <c r="AA11827" s="128">
        <v>2</v>
      </c>
      <c r="AB11827" s="128">
        <v>60</v>
      </c>
      <c r="AC11827" s="126" t="s">
        <v>366</v>
      </c>
      <c r="AD11827" s="126" t="s">
        <v>562</v>
      </c>
      <c r="AG11827" s="127"/>
      <c r="AI11827" s="127"/>
    </row>
    <row r="11828" spans="1:35" ht="14.85" customHeight="1">
      <c r="A11828" s="130">
        <v>5000182</v>
      </c>
      <c r="B11828" s="126" t="s">
        <v>22771</v>
      </c>
      <c r="C11828" s="126" t="s">
        <v>17577</v>
      </c>
      <c r="D11828" s="126" t="s">
        <v>22772</v>
      </c>
      <c r="E11828" s="126" t="s">
        <v>288</v>
      </c>
      <c r="F11828" s="126" t="s">
        <v>522</v>
      </c>
      <c r="G11828" s="126" t="s">
        <v>6560</v>
      </c>
      <c r="H11828" s="126" t="s">
        <v>524</v>
      </c>
      <c r="I11828" s="126" t="s">
        <v>418</v>
      </c>
      <c r="J11828" s="126" t="s">
        <v>1770</v>
      </c>
      <c r="K11828" s="126" t="s">
        <v>976</v>
      </c>
      <c r="L11828" s="126" t="s">
        <v>1771</v>
      </c>
      <c r="M11828" s="130">
        <v>73.06</v>
      </c>
      <c r="O11828" s="126" t="s">
        <v>528</v>
      </c>
      <c r="P11828" s="130">
        <v>0</v>
      </c>
      <c r="S11828" s="130">
        <v>0</v>
      </c>
      <c r="V11828" s="130">
        <v>73.06</v>
      </c>
      <c r="X11828" s="126" t="s">
        <v>2365</v>
      </c>
      <c r="Z11828" s="127"/>
      <c r="AA11828" s="128"/>
      <c r="AB11828" s="128"/>
      <c r="AD11828" s="126" t="s">
        <v>562</v>
      </c>
      <c r="AG11828" s="127"/>
      <c r="AI11828" s="127"/>
    </row>
    <row r="11829" spans="1:35" ht="14.85" customHeight="1">
      <c r="A11829" s="130">
        <v>5001548</v>
      </c>
      <c r="B11829" s="126" t="s">
        <v>22769</v>
      </c>
      <c r="C11829" s="126" t="s">
        <v>22770</v>
      </c>
      <c r="D11829" s="126" t="s">
        <v>17017</v>
      </c>
      <c r="E11829" s="126" t="s">
        <v>288</v>
      </c>
      <c r="F11829" s="126" t="s">
        <v>364</v>
      </c>
      <c r="G11829" s="126" t="s">
        <v>417</v>
      </c>
      <c r="H11829" s="126" t="s">
        <v>126</v>
      </c>
      <c r="I11829" s="126" t="s">
        <v>126</v>
      </c>
      <c r="J11829" s="126" t="s">
        <v>484</v>
      </c>
      <c r="K11829" s="126" t="s">
        <v>443</v>
      </c>
      <c r="L11829" s="126" t="s">
        <v>485</v>
      </c>
      <c r="M11829" s="130">
        <v>6817.44</v>
      </c>
      <c r="O11829" s="126" t="s">
        <v>365</v>
      </c>
      <c r="P11829" s="130">
        <v>0</v>
      </c>
      <c r="S11829" s="130">
        <v>0</v>
      </c>
      <c r="V11829" s="130">
        <v>22302.58</v>
      </c>
      <c r="X11829" s="126" t="s">
        <v>510</v>
      </c>
      <c r="Z11829" s="127"/>
      <c r="AA11829" s="128">
        <v>2</v>
      </c>
      <c r="AB11829" s="128">
        <v>60</v>
      </c>
      <c r="AC11829" s="126" t="s">
        <v>366</v>
      </c>
      <c r="AD11829" s="126" t="s">
        <v>562</v>
      </c>
      <c r="AG11829" s="127"/>
      <c r="AI11829" s="127"/>
    </row>
    <row r="11830" spans="1:35" ht="14.85" customHeight="1">
      <c r="A11830" s="130">
        <v>5001547</v>
      </c>
      <c r="B11830" s="126" t="s">
        <v>22769</v>
      </c>
      <c r="C11830" s="126" t="s">
        <v>22770</v>
      </c>
      <c r="D11830" s="126" t="s">
        <v>17017</v>
      </c>
      <c r="E11830" s="126" t="s">
        <v>288</v>
      </c>
      <c r="F11830" s="126" t="s">
        <v>364</v>
      </c>
      <c r="G11830" s="126" t="s">
        <v>417</v>
      </c>
      <c r="H11830" s="126" t="s">
        <v>126</v>
      </c>
      <c r="I11830" s="126" t="s">
        <v>126</v>
      </c>
      <c r="J11830" s="126" t="s">
        <v>484</v>
      </c>
      <c r="K11830" s="126" t="s">
        <v>443</v>
      </c>
      <c r="L11830" s="126" t="s">
        <v>485</v>
      </c>
      <c r="M11830" s="130">
        <v>6817.44</v>
      </c>
      <c r="O11830" s="126" t="s">
        <v>365</v>
      </c>
      <c r="P11830" s="130">
        <v>0</v>
      </c>
      <c r="S11830" s="130">
        <v>0</v>
      </c>
      <c r="V11830" s="130">
        <v>22302.58</v>
      </c>
      <c r="X11830" s="126" t="s">
        <v>469</v>
      </c>
      <c r="Z11830" s="127"/>
      <c r="AA11830" s="128">
        <v>1</v>
      </c>
      <c r="AB11830" s="128">
        <v>60</v>
      </c>
      <c r="AC11830" s="126" t="s">
        <v>366</v>
      </c>
      <c r="AD11830" s="126" t="s">
        <v>562</v>
      </c>
      <c r="AG11830" s="127"/>
      <c r="AI11830" s="127"/>
    </row>
    <row r="11831" spans="1:35" ht="14.85" customHeight="1">
      <c r="A11831" s="130">
        <v>5001546</v>
      </c>
      <c r="B11831" s="126" t="s">
        <v>22773</v>
      </c>
      <c r="C11831" s="126" t="s">
        <v>22774</v>
      </c>
      <c r="D11831" s="126" t="s">
        <v>1125</v>
      </c>
      <c r="E11831" s="126" t="s">
        <v>288</v>
      </c>
      <c r="F11831" s="126" t="s">
        <v>364</v>
      </c>
      <c r="G11831" s="126" t="s">
        <v>417</v>
      </c>
      <c r="H11831" s="126" t="s">
        <v>126</v>
      </c>
      <c r="I11831" s="126" t="s">
        <v>126</v>
      </c>
      <c r="J11831" s="126" t="s">
        <v>484</v>
      </c>
      <c r="K11831" s="126" t="s">
        <v>443</v>
      </c>
      <c r="L11831" s="126" t="s">
        <v>485</v>
      </c>
      <c r="M11831" s="130">
        <v>6817.44</v>
      </c>
      <c r="O11831" s="126" t="s">
        <v>365</v>
      </c>
      <c r="P11831" s="130">
        <v>0</v>
      </c>
      <c r="S11831" s="130">
        <v>0</v>
      </c>
      <c r="V11831" s="130">
        <v>22302.58</v>
      </c>
      <c r="X11831" s="126" t="s">
        <v>510</v>
      </c>
      <c r="Z11831" s="127"/>
      <c r="AA11831" s="128">
        <v>2</v>
      </c>
      <c r="AB11831" s="128">
        <v>60</v>
      </c>
      <c r="AC11831" s="126" t="s">
        <v>366</v>
      </c>
      <c r="AD11831" s="126" t="s">
        <v>562</v>
      </c>
      <c r="AG11831" s="127"/>
      <c r="AI11831" s="127"/>
    </row>
    <row r="11832" spans="1:35" ht="14.85" customHeight="1">
      <c r="A11832" s="130">
        <v>5001545</v>
      </c>
      <c r="B11832" s="126" t="s">
        <v>22773</v>
      </c>
      <c r="C11832" s="126" t="s">
        <v>22774</v>
      </c>
      <c r="D11832" s="126" t="s">
        <v>1125</v>
      </c>
      <c r="E11832" s="126" t="s">
        <v>288</v>
      </c>
      <c r="F11832" s="126" t="s">
        <v>364</v>
      </c>
      <c r="G11832" s="126" t="s">
        <v>417</v>
      </c>
      <c r="H11832" s="126" t="s">
        <v>126</v>
      </c>
      <c r="I11832" s="126" t="s">
        <v>126</v>
      </c>
      <c r="J11832" s="126" t="s">
        <v>484</v>
      </c>
      <c r="K11832" s="126" t="s">
        <v>443</v>
      </c>
      <c r="L11832" s="126" t="s">
        <v>485</v>
      </c>
      <c r="M11832" s="130">
        <v>6817.44</v>
      </c>
      <c r="O11832" s="126" t="s">
        <v>365</v>
      </c>
      <c r="P11832" s="130">
        <v>0</v>
      </c>
      <c r="S11832" s="130">
        <v>0</v>
      </c>
      <c r="V11832" s="130">
        <v>22302.58</v>
      </c>
      <c r="X11832" s="126" t="s">
        <v>469</v>
      </c>
      <c r="Z11832" s="127"/>
      <c r="AA11832" s="128">
        <v>1</v>
      </c>
      <c r="AB11832" s="128">
        <v>60</v>
      </c>
      <c r="AC11832" s="126" t="s">
        <v>366</v>
      </c>
      <c r="AD11832" s="126" t="s">
        <v>562</v>
      </c>
      <c r="AG11832" s="127"/>
      <c r="AI11832" s="127"/>
    </row>
    <row r="11833" spans="1:35" ht="14.85" customHeight="1">
      <c r="A11833" s="130">
        <v>5000742</v>
      </c>
      <c r="B11833" s="126" t="s">
        <v>22775</v>
      </c>
      <c r="C11833" s="126" t="s">
        <v>22776</v>
      </c>
      <c r="D11833" s="126" t="s">
        <v>3730</v>
      </c>
      <c r="E11833" s="126" t="s">
        <v>288</v>
      </c>
      <c r="F11833" s="126" t="s">
        <v>416</v>
      </c>
      <c r="G11833" s="126" t="s">
        <v>417</v>
      </c>
      <c r="H11833" s="126" t="s">
        <v>126</v>
      </c>
      <c r="I11833" s="126" t="s">
        <v>126</v>
      </c>
      <c r="J11833" s="126" t="s">
        <v>912</v>
      </c>
      <c r="K11833" s="126" t="s">
        <v>747</v>
      </c>
      <c r="L11833" s="126" t="s">
        <v>913</v>
      </c>
      <c r="M11833" s="130">
        <v>263.2</v>
      </c>
      <c r="O11833" s="126" t="s">
        <v>422</v>
      </c>
      <c r="P11833" s="130">
        <v>0</v>
      </c>
      <c r="S11833" s="130">
        <v>0</v>
      </c>
      <c r="V11833" s="130">
        <v>294.23</v>
      </c>
      <c r="X11833" s="126" t="s">
        <v>1574</v>
      </c>
      <c r="Z11833" s="127"/>
      <c r="AA11833" s="128">
        <v>1</v>
      </c>
      <c r="AB11833" s="128">
        <v>12</v>
      </c>
      <c r="AD11833" s="126" t="s">
        <v>562</v>
      </c>
      <c r="AG11833" s="127"/>
      <c r="AI11833" s="127"/>
    </row>
    <row r="11834" spans="1:35" ht="14.85" customHeight="1">
      <c r="A11834" s="130">
        <v>5001544</v>
      </c>
      <c r="B11834" s="126" t="s">
        <v>22777</v>
      </c>
      <c r="C11834" s="126" t="s">
        <v>22778</v>
      </c>
      <c r="D11834" s="126" t="s">
        <v>1123</v>
      </c>
      <c r="E11834" s="126" t="s">
        <v>288</v>
      </c>
      <c r="F11834" s="126" t="s">
        <v>364</v>
      </c>
      <c r="G11834" s="126" t="s">
        <v>417</v>
      </c>
      <c r="H11834" s="126" t="s">
        <v>126</v>
      </c>
      <c r="I11834" s="126" t="s">
        <v>126</v>
      </c>
      <c r="J11834" s="126" t="s">
        <v>484</v>
      </c>
      <c r="K11834" s="126" t="s">
        <v>443</v>
      </c>
      <c r="L11834" s="126" t="s">
        <v>485</v>
      </c>
      <c r="M11834" s="130">
        <v>6817.44</v>
      </c>
      <c r="O11834" s="126" t="s">
        <v>365</v>
      </c>
      <c r="P11834" s="130">
        <v>0</v>
      </c>
      <c r="S11834" s="130">
        <v>0</v>
      </c>
      <c r="V11834" s="130">
        <v>22302.58</v>
      </c>
      <c r="X11834" s="126" t="s">
        <v>510</v>
      </c>
      <c r="Z11834" s="127"/>
      <c r="AA11834" s="128">
        <v>2</v>
      </c>
      <c r="AB11834" s="128">
        <v>60</v>
      </c>
      <c r="AC11834" s="126" t="s">
        <v>366</v>
      </c>
      <c r="AD11834" s="126" t="s">
        <v>562</v>
      </c>
      <c r="AG11834" s="127"/>
      <c r="AI11834" s="127"/>
    </row>
    <row r="11835" spans="1:35" ht="14.85" customHeight="1">
      <c r="A11835" s="130">
        <v>5001543</v>
      </c>
      <c r="B11835" s="126" t="s">
        <v>22777</v>
      </c>
      <c r="C11835" s="126" t="s">
        <v>22778</v>
      </c>
      <c r="D11835" s="126" t="s">
        <v>1123</v>
      </c>
      <c r="E11835" s="126" t="s">
        <v>288</v>
      </c>
      <c r="F11835" s="126" t="s">
        <v>364</v>
      </c>
      <c r="G11835" s="126" t="s">
        <v>417</v>
      </c>
      <c r="H11835" s="126" t="s">
        <v>126</v>
      </c>
      <c r="I11835" s="126" t="s">
        <v>126</v>
      </c>
      <c r="J11835" s="126" t="s">
        <v>484</v>
      </c>
      <c r="K11835" s="126" t="s">
        <v>443</v>
      </c>
      <c r="L11835" s="126" t="s">
        <v>485</v>
      </c>
      <c r="M11835" s="130">
        <v>6817.44</v>
      </c>
      <c r="O11835" s="126" t="s">
        <v>365</v>
      </c>
      <c r="P11835" s="130">
        <v>0</v>
      </c>
      <c r="S11835" s="130">
        <v>0</v>
      </c>
      <c r="V11835" s="130">
        <v>22302.58</v>
      </c>
      <c r="X11835" s="126" t="s">
        <v>469</v>
      </c>
      <c r="Z11835" s="127"/>
      <c r="AA11835" s="128">
        <v>1</v>
      </c>
      <c r="AB11835" s="128">
        <v>60</v>
      </c>
      <c r="AC11835" s="126" t="s">
        <v>366</v>
      </c>
      <c r="AD11835" s="126" t="s">
        <v>562</v>
      </c>
      <c r="AG11835" s="127"/>
      <c r="AI11835" s="127"/>
    </row>
    <row r="11836" spans="1:35" ht="14.85" customHeight="1">
      <c r="A11836" s="130">
        <v>5001542</v>
      </c>
      <c r="B11836" s="126" t="s">
        <v>22779</v>
      </c>
      <c r="C11836" s="126" t="s">
        <v>22780</v>
      </c>
      <c r="D11836" s="126" t="s">
        <v>5652</v>
      </c>
      <c r="E11836" s="126" t="s">
        <v>288</v>
      </c>
      <c r="F11836" s="126" t="s">
        <v>364</v>
      </c>
      <c r="G11836" s="126" t="s">
        <v>417</v>
      </c>
      <c r="H11836" s="126" t="s">
        <v>126</v>
      </c>
      <c r="I11836" s="126" t="s">
        <v>126</v>
      </c>
      <c r="J11836" s="126" t="s">
        <v>484</v>
      </c>
      <c r="K11836" s="126" t="s">
        <v>443</v>
      </c>
      <c r="L11836" s="126" t="s">
        <v>485</v>
      </c>
      <c r="M11836" s="130">
        <v>6817.44</v>
      </c>
      <c r="O11836" s="126" t="s">
        <v>365</v>
      </c>
      <c r="P11836" s="130">
        <v>0</v>
      </c>
      <c r="S11836" s="130">
        <v>0</v>
      </c>
      <c r="V11836" s="130">
        <v>18406.96</v>
      </c>
      <c r="X11836" s="126" t="s">
        <v>510</v>
      </c>
      <c r="Z11836" s="127"/>
      <c r="AA11836" s="128">
        <v>2</v>
      </c>
      <c r="AB11836" s="128">
        <v>60</v>
      </c>
      <c r="AC11836" s="126" t="s">
        <v>366</v>
      </c>
      <c r="AD11836" s="126" t="s">
        <v>562</v>
      </c>
      <c r="AG11836" s="127"/>
      <c r="AI11836" s="127"/>
    </row>
    <row r="11837" spans="1:35" ht="14.85" customHeight="1">
      <c r="A11837" s="130">
        <v>5001541</v>
      </c>
      <c r="B11837" s="126" t="s">
        <v>22779</v>
      </c>
      <c r="C11837" s="126" t="s">
        <v>22780</v>
      </c>
      <c r="D11837" s="126" t="s">
        <v>5652</v>
      </c>
      <c r="E11837" s="126" t="s">
        <v>288</v>
      </c>
      <c r="F11837" s="126" t="s">
        <v>364</v>
      </c>
      <c r="G11837" s="126" t="s">
        <v>417</v>
      </c>
      <c r="H11837" s="126" t="s">
        <v>126</v>
      </c>
      <c r="I11837" s="126" t="s">
        <v>126</v>
      </c>
      <c r="J11837" s="126" t="s">
        <v>484</v>
      </c>
      <c r="K11837" s="126" t="s">
        <v>443</v>
      </c>
      <c r="L11837" s="126" t="s">
        <v>485</v>
      </c>
      <c r="M11837" s="130">
        <v>6817.44</v>
      </c>
      <c r="O11837" s="126" t="s">
        <v>365</v>
      </c>
      <c r="P11837" s="130">
        <v>0</v>
      </c>
      <c r="S11837" s="130">
        <v>0</v>
      </c>
      <c r="V11837" s="130">
        <v>18406.96</v>
      </c>
      <c r="X11837" s="126" t="s">
        <v>469</v>
      </c>
      <c r="Z11837" s="127"/>
      <c r="AA11837" s="128">
        <v>1</v>
      </c>
      <c r="AB11837" s="128">
        <v>60</v>
      </c>
      <c r="AC11837" s="126" t="s">
        <v>366</v>
      </c>
      <c r="AD11837" s="126" t="s">
        <v>562</v>
      </c>
      <c r="AG11837" s="127"/>
      <c r="AI11837" s="127"/>
    </row>
    <row r="11838" spans="1:35" ht="14.85" customHeight="1">
      <c r="A11838" s="130">
        <v>5000285</v>
      </c>
      <c r="B11838" s="126" t="s">
        <v>22781</v>
      </c>
      <c r="C11838" s="126" t="s">
        <v>20755</v>
      </c>
      <c r="D11838" s="126" t="s">
        <v>22782</v>
      </c>
      <c r="E11838" s="126" t="s">
        <v>288</v>
      </c>
      <c r="F11838" s="126" t="s">
        <v>522</v>
      </c>
      <c r="G11838" s="126" t="s">
        <v>8986</v>
      </c>
      <c r="H11838" s="126" t="s">
        <v>524</v>
      </c>
      <c r="I11838" s="126" t="s">
        <v>418</v>
      </c>
      <c r="J11838" s="126" t="s">
        <v>1770</v>
      </c>
      <c r="K11838" s="126" t="s">
        <v>976</v>
      </c>
      <c r="L11838" s="126" t="s">
        <v>1771</v>
      </c>
      <c r="M11838" s="130">
        <v>197.4</v>
      </c>
      <c r="O11838" s="126" t="s">
        <v>528</v>
      </c>
      <c r="P11838" s="130">
        <v>0</v>
      </c>
      <c r="S11838" s="130">
        <v>0</v>
      </c>
      <c r="V11838" s="130">
        <v>197.4</v>
      </c>
      <c r="X11838" s="126" t="s">
        <v>6181</v>
      </c>
      <c r="Z11838" s="127"/>
      <c r="AA11838" s="128"/>
      <c r="AB11838" s="128"/>
      <c r="AD11838" s="126" t="s">
        <v>562</v>
      </c>
      <c r="AG11838" s="127"/>
      <c r="AI11838" s="127"/>
    </row>
    <row r="11839" spans="1:35" ht="14.85" customHeight="1">
      <c r="A11839" s="130">
        <v>5000284</v>
      </c>
      <c r="B11839" s="126" t="s">
        <v>22783</v>
      </c>
      <c r="C11839" s="126" t="s">
        <v>20755</v>
      </c>
      <c r="D11839" s="126" t="s">
        <v>22784</v>
      </c>
      <c r="E11839" s="126" t="s">
        <v>288</v>
      </c>
      <c r="F11839" s="126" t="s">
        <v>522</v>
      </c>
      <c r="G11839" s="126" t="s">
        <v>8534</v>
      </c>
      <c r="H11839" s="126" t="s">
        <v>524</v>
      </c>
      <c r="I11839" s="126" t="s">
        <v>418</v>
      </c>
      <c r="J11839" s="126" t="s">
        <v>1770</v>
      </c>
      <c r="K11839" s="126" t="s">
        <v>976</v>
      </c>
      <c r="L11839" s="126" t="s">
        <v>1771</v>
      </c>
      <c r="M11839" s="130">
        <v>166.58</v>
      </c>
      <c r="O11839" s="126" t="s">
        <v>528</v>
      </c>
      <c r="P11839" s="130">
        <v>0</v>
      </c>
      <c r="S11839" s="130">
        <v>0</v>
      </c>
      <c r="V11839" s="130">
        <v>166.58</v>
      </c>
      <c r="X11839" s="126" t="s">
        <v>6181</v>
      </c>
      <c r="Z11839" s="127"/>
      <c r="AA11839" s="128"/>
      <c r="AB11839" s="128"/>
      <c r="AD11839" s="126" t="s">
        <v>562</v>
      </c>
      <c r="AG11839" s="127"/>
      <c r="AI11839" s="127"/>
    </row>
    <row r="11840" spans="1:35" ht="14.85" customHeight="1">
      <c r="A11840" s="130">
        <v>5000283</v>
      </c>
      <c r="B11840" s="126" t="s">
        <v>22785</v>
      </c>
      <c r="C11840" s="126" t="s">
        <v>20755</v>
      </c>
      <c r="D11840" s="126" t="s">
        <v>22786</v>
      </c>
      <c r="E11840" s="126" t="s">
        <v>288</v>
      </c>
      <c r="F11840" s="126" t="s">
        <v>522</v>
      </c>
      <c r="G11840" s="126" t="s">
        <v>8537</v>
      </c>
      <c r="H11840" s="126" t="s">
        <v>524</v>
      </c>
      <c r="I11840" s="126" t="s">
        <v>418</v>
      </c>
      <c r="J11840" s="126" t="s">
        <v>1770</v>
      </c>
      <c r="K11840" s="126" t="s">
        <v>976</v>
      </c>
      <c r="L11840" s="126" t="s">
        <v>1771</v>
      </c>
      <c r="M11840" s="130">
        <v>113.4</v>
      </c>
      <c r="O11840" s="126" t="s">
        <v>528</v>
      </c>
      <c r="P11840" s="130">
        <v>0</v>
      </c>
      <c r="S11840" s="130">
        <v>0</v>
      </c>
      <c r="V11840" s="130">
        <v>113.4</v>
      </c>
      <c r="X11840" s="126" t="s">
        <v>6181</v>
      </c>
      <c r="Z11840" s="127"/>
      <c r="AA11840" s="128"/>
      <c r="AB11840" s="128"/>
      <c r="AD11840" s="126" t="s">
        <v>562</v>
      </c>
      <c r="AG11840" s="127"/>
      <c r="AI11840" s="127"/>
    </row>
    <row r="11841" spans="1:35" ht="14.85" customHeight="1">
      <c r="A11841" s="130">
        <v>5000282</v>
      </c>
      <c r="B11841" s="126" t="s">
        <v>22787</v>
      </c>
      <c r="C11841" s="126" t="s">
        <v>20755</v>
      </c>
      <c r="D11841" s="126" t="s">
        <v>22788</v>
      </c>
      <c r="E11841" s="126" t="s">
        <v>288</v>
      </c>
      <c r="F11841" s="126" t="s">
        <v>522</v>
      </c>
      <c r="G11841" s="126" t="s">
        <v>6406</v>
      </c>
      <c r="H11841" s="126" t="s">
        <v>524</v>
      </c>
      <c r="I11841" s="126" t="s">
        <v>126</v>
      </c>
      <c r="J11841" s="126" t="s">
        <v>1770</v>
      </c>
      <c r="K11841" s="126" t="s">
        <v>976</v>
      </c>
      <c r="L11841" s="126" t="s">
        <v>1771</v>
      </c>
      <c r="M11841" s="130">
        <v>11.2</v>
      </c>
      <c r="O11841" s="126" t="s">
        <v>528</v>
      </c>
      <c r="P11841" s="130">
        <v>0</v>
      </c>
      <c r="S11841" s="130">
        <v>0</v>
      </c>
      <c r="V11841" s="130">
        <v>11.2</v>
      </c>
      <c r="X11841" s="126" t="s">
        <v>6181</v>
      </c>
      <c r="Z11841" s="127"/>
      <c r="AA11841" s="128"/>
      <c r="AB11841" s="128"/>
      <c r="AD11841" s="126" t="s">
        <v>562</v>
      </c>
      <c r="AG11841" s="127"/>
      <c r="AI11841" s="127"/>
    </row>
    <row r="11842" spans="1:35" ht="14.85" customHeight="1">
      <c r="A11842" s="130">
        <v>5011590</v>
      </c>
      <c r="B11842" s="126" t="s">
        <v>413</v>
      </c>
      <c r="C11842" s="126" t="s">
        <v>22789</v>
      </c>
      <c r="E11842" s="126" t="s">
        <v>288</v>
      </c>
      <c r="F11842" s="126" t="s">
        <v>364</v>
      </c>
      <c r="G11842" s="126" t="s">
        <v>417</v>
      </c>
      <c r="H11842" s="126" t="s">
        <v>126</v>
      </c>
      <c r="I11842" s="126" t="s">
        <v>126</v>
      </c>
      <c r="J11842" s="126" t="s">
        <v>8245</v>
      </c>
      <c r="K11842" s="126" t="s">
        <v>747</v>
      </c>
      <c r="L11842" s="126" t="s">
        <v>8246</v>
      </c>
      <c r="M11842" s="130">
        <v>6817.44</v>
      </c>
      <c r="O11842" s="126" t="s">
        <v>365</v>
      </c>
      <c r="P11842" s="130">
        <v>0</v>
      </c>
      <c r="S11842" s="130">
        <v>0</v>
      </c>
      <c r="V11842" s="130">
        <v>10713.03</v>
      </c>
      <c r="X11842" s="126" t="s">
        <v>469</v>
      </c>
      <c r="Z11842" s="127"/>
      <c r="AA11842" s="128">
        <v>1</v>
      </c>
      <c r="AB11842" s="128">
        <v>60</v>
      </c>
      <c r="AC11842" s="126" t="s">
        <v>366</v>
      </c>
      <c r="AD11842" s="126" t="s">
        <v>1750</v>
      </c>
      <c r="AG11842" s="127"/>
      <c r="AI11842" s="127"/>
    </row>
    <row r="11843" spans="1:35" ht="14.85" customHeight="1">
      <c r="A11843" s="130">
        <v>5000281</v>
      </c>
      <c r="B11843" s="126" t="s">
        <v>22790</v>
      </c>
      <c r="C11843" s="126" t="s">
        <v>20755</v>
      </c>
      <c r="D11843" s="126" t="s">
        <v>22791</v>
      </c>
      <c r="E11843" s="126" t="s">
        <v>288</v>
      </c>
      <c r="F11843" s="126" t="s">
        <v>522</v>
      </c>
      <c r="G11843" s="126" t="s">
        <v>1335</v>
      </c>
      <c r="H11843" s="126" t="s">
        <v>524</v>
      </c>
      <c r="I11843" s="126" t="s">
        <v>126</v>
      </c>
      <c r="J11843" s="126" t="s">
        <v>1770</v>
      </c>
      <c r="K11843" s="126" t="s">
        <v>976</v>
      </c>
      <c r="L11843" s="126" t="s">
        <v>1771</v>
      </c>
      <c r="M11843" s="130">
        <v>9.66</v>
      </c>
      <c r="O11843" s="126" t="s">
        <v>528</v>
      </c>
      <c r="P11843" s="130">
        <v>0</v>
      </c>
      <c r="S11843" s="130">
        <v>0</v>
      </c>
      <c r="V11843" s="130">
        <v>9.66</v>
      </c>
      <c r="X11843" s="126" t="s">
        <v>6181</v>
      </c>
      <c r="Z11843" s="127"/>
      <c r="AA11843" s="128"/>
      <c r="AB11843" s="128"/>
      <c r="AD11843" s="126" t="s">
        <v>562</v>
      </c>
      <c r="AG11843" s="127"/>
      <c r="AI11843" s="127"/>
    </row>
    <row r="11844" spans="1:35" ht="14.85" customHeight="1">
      <c r="A11844" s="130">
        <v>5000280</v>
      </c>
      <c r="B11844" s="126" t="s">
        <v>22792</v>
      </c>
      <c r="C11844" s="126" t="s">
        <v>20755</v>
      </c>
      <c r="D11844" s="126" t="s">
        <v>22793</v>
      </c>
      <c r="E11844" s="126" t="s">
        <v>288</v>
      </c>
      <c r="F11844" s="126" t="s">
        <v>522</v>
      </c>
      <c r="G11844" s="126" t="s">
        <v>1774</v>
      </c>
      <c r="H11844" s="126" t="s">
        <v>524</v>
      </c>
      <c r="I11844" s="126" t="s">
        <v>126</v>
      </c>
      <c r="J11844" s="126" t="s">
        <v>1770</v>
      </c>
      <c r="K11844" s="126" t="s">
        <v>976</v>
      </c>
      <c r="L11844" s="126" t="s">
        <v>1771</v>
      </c>
      <c r="M11844" s="130">
        <v>9.36</v>
      </c>
      <c r="O11844" s="126" t="s">
        <v>528</v>
      </c>
      <c r="P11844" s="130">
        <v>0</v>
      </c>
      <c r="S11844" s="130">
        <v>0</v>
      </c>
      <c r="V11844" s="130">
        <v>9.36</v>
      </c>
      <c r="X11844" s="126" t="s">
        <v>6181</v>
      </c>
      <c r="Z11844" s="127"/>
      <c r="AA11844" s="128"/>
      <c r="AB11844" s="128"/>
      <c r="AD11844" s="126" t="s">
        <v>562</v>
      </c>
      <c r="AG11844" s="127"/>
      <c r="AI11844" s="127"/>
    </row>
    <row r="11845" spans="1:35" ht="14.85" customHeight="1">
      <c r="A11845" s="130">
        <v>5000279</v>
      </c>
      <c r="B11845" s="126" t="s">
        <v>22794</v>
      </c>
      <c r="C11845" s="126" t="s">
        <v>20755</v>
      </c>
      <c r="D11845" s="126" t="s">
        <v>22795</v>
      </c>
      <c r="E11845" s="126" t="s">
        <v>288</v>
      </c>
      <c r="F11845" s="126" t="s">
        <v>522</v>
      </c>
      <c r="G11845" s="126" t="s">
        <v>6410</v>
      </c>
      <c r="H11845" s="126" t="s">
        <v>524</v>
      </c>
      <c r="I11845" s="126" t="s">
        <v>126</v>
      </c>
      <c r="J11845" s="126" t="s">
        <v>1770</v>
      </c>
      <c r="K11845" s="126" t="s">
        <v>976</v>
      </c>
      <c r="L11845" s="126" t="s">
        <v>1771</v>
      </c>
      <c r="M11845" s="130">
        <v>8.73</v>
      </c>
      <c r="O11845" s="126" t="s">
        <v>528</v>
      </c>
      <c r="P11845" s="130">
        <v>0</v>
      </c>
      <c r="S11845" s="130">
        <v>0</v>
      </c>
      <c r="V11845" s="130">
        <v>8.73</v>
      </c>
      <c r="X11845" s="126" t="s">
        <v>6181</v>
      </c>
      <c r="Z11845" s="127"/>
      <c r="AA11845" s="128"/>
      <c r="AB11845" s="128"/>
      <c r="AD11845" s="126" t="s">
        <v>562</v>
      </c>
      <c r="AG11845" s="127"/>
      <c r="AI11845" s="127"/>
    </row>
    <row r="11846" spans="1:35" ht="14.85" customHeight="1">
      <c r="A11846" s="130">
        <v>5000277</v>
      </c>
      <c r="B11846" s="126" t="s">
        <v>22796</v>
      </c>
      <c r="C11846" s="126" t="s">
        <v>22797</v>
      </c>
      <c r="D11846" s="126" t="s">
        <v>22798</v>
      </c>
      <c r="E11846" s="126" t="s">
        <v>288</v>
      </c>
      <c r="F11846" s="126" t="s">
        <v>491</v>
      </c>
      <c r="G11846" s="126" t="s">
        <v>417</v>
      </c>
      <c r="H11846" s="126" t="s">
        <v>126</v>
      </c>
      <c r="I11846" s="126" t="s">
        <v>126</v>
      </c>
      <c r="J11846" s="126" t="s">
        <v>769</v>
      </c>
      <c r="K11846" s="126" t="s">
        <v>567</v>
      </c>
      <c r="L11846" s="126" t="s">
        <v>770</v>
      </c>
      <c r="M11846" s="130">
        <v>2142.56</v>
      </c>
      <c r="N11846" s="126" t="s">
        <v>290</v>
      </c>
      <c r="O11846" s="126" t="s">
        <v>833</v>
      </c>
      <c r="P11846" s="130">
        <v>0</v>
      </c>
      <c r="S11846" s="130">
        <v>0</v>
      </c>
      <c r="V11846" s="130">
        <v>2240</v>
      </c>
      <c r="X11846" s="126" t="s">
        <v>2631</v>
      </c>
      <c r="Z11846" s="127"/>
      <c r="AA11846" s="128">
        <v>1</v>
      </c>
      <c r="AB11846" s="128">
        <v>36</v>
      </c>
      <c r="AD11846" s="126" t="s">
        <v>562</v>
      </c>
      <c r="AG11846" s="127"/>
      <c r="AI11846" s="127"/>
    </row>
    <row r="11847" spans="1:35" ht="14.85" customHeight="1">
      <c r="A11847" s="130">
        <v>5000276</v>
      </c>
      <c r="B11847" s="126" t="s">
        <v>22799</v>
      </c>
      <c r="C11847" s="126" t="s">
        <v>22800</v>
      </c>
      <c r="D11847" s="126" t="s">
        <v>22801</v>
      </c>
      <c r="E11847" s="126" t="s">
        <v>288</v>
      </c>
      <c r="F11847" s="126" t="s">
        <v>491</v>
      </c>
      <c r="G11847" s="126" t="s">
        <v>417</v>
      </c>
      <c r="H11847" s="126" t="s">
        <v>126</v>
      </c>
      <c r="I11847" s="126" t="s">
        <v>126</v>
      </c>
      <c r="J11847" s="126" t="s">
        <v>769</v>
      </c>
      <c r="K11847" s="126" t="s">
        <v>567</v>
      </c>
      <c r="L11847" s="126" t="s">
        <v>770</v>
      </c>
      <c r="M11847" s="130">
        <v>3408.16</v>
      </c>
      <c r="O11847" s="126" t="s">
        <v>492</v>
      </c>
      <c r="P11847" s="130">
        <v>0</v>
      </c>
      <c r="S11847" s="130">
        <v>0</v>
      </c>
      <c r="V11847" s="130">
        <v>4088.44</v>
      </c>
      <c r="X11847" s="126" t="s">
        <v>493</v>
      </c>
      <c r="Z11847" s="127"/>
      <c r="AA11847" s="128">
        <v>1</v>
      </c>
      <c r="AB11847" s="128">
        <v>60</v>
      </c>
      <c r="AD11847" s="126" t="s">
        <v>562</v>
      </c>
      <c r="AG11847" s="127"/>
      <c r="AI11847" s="127"/>
    </row>
    <row r="11848" spans="1:35" ht="14.85" customHeight="1">
      <c r="A11848" s="130">
        <v>5000272</v>
      </c>
      <c r="B11848" s="126" t="s">
        <v>22802</v>
      </c>
      <c r="C11848" s="126" t="s">
        <v>18199</v>
      </c>
      <c r="D11848" s="126" t="s">
        <v>22803</v>
      </c>
      <c r="E11848" s="126" t="s">
        <v>288</v>
      </c>
      <c r="F11848" s="126" t="s">
        <v>364</v>
      </c>
      <c r="G11848" s="126" t="s">
        <v>417</v>
      </c>
      <c r="H11848" s="126" t="s">
        <v>126</v>
      </c>
      <c r="I11848" s="126" t="s">
        <v>126</v>
      </c>
      <c r="J11848" s="126" t="s">
        <v>3583</v>
      </c>
      <c r="K11848" s="126" t="s">
        <v>467</v>
      </c>
      <c r="L11848" s="126" t="s">
        <v>3584</v>
      </c>
      <c r="M11848" s="130">
        <v>6817.44</v>
      </c>
      <c r="O11848" s="126" t="s">
        <v>365</v>
      </c>
      <c r="P11848" s="130">
        <v>0</v>
      </c>
      <c r="S11848" s="130">
        <v>0</v>
      </c>
      <c r="V11848" s="130">
        <v>19624.34</v>
      </c>
      <c r="X11848" s="126" t="s">
        <v>469</v>
      </c>
      <c r="Z11848" s="127"/>
      <c r="AA11848" s="128">
        <v>1</v>
      </c>
      <c r="AB11848" s="128">
        <v>60</v>
      </c>
      <c r="AC11848" s="126" t="s">
        <v>366</v>
      </c>
      <c r="AD11848" s="126" t="s">
        <v>562</v>
      </c>
      <c r="AG11848" s="127"/>
      <c r="AI11848" s="127"/>
    </row>
    <row r="11849" spans="1:35" ht="14.85" customHeight="1">
      <c r="A11849" s="130">
        <v>5000271</v>
      </c>
      <c r="B11849" s="126" t="s">
        <v>22804</v>
      </c>
      <c r="C11849" s="126" t="s">
        <v>18199</v>
      </c>
      <c r="D11849" s="126" t="s">
        <v>22805</v>
      </c>
      <c r="E11849" s="126" t="s">
        <v>288</v>
      </c>
      <c r="F11849" s="126" t="s">
        <v>364</v>
      </c>
      <c r="G11849" s="126" t="s">
        <v>417</v>
      </c>
      <c r="H11849" s="126" t="s">
        <v>126</v>
      </c>
      <c r="I11849" s="126" t="s">
        <v>126</v>
      </c>
      <c r="J11849" s="126" t="s">
        <v>3583</v>
      </c>
      <c r="K11849" s="126" t="s">
        <v>467</v>
      </c>
      <c r="L11849" s="126" t="s">
        <v>3584</v>
      </c>
      <c r="M11849" s="130">
        <v>6817.44</v>
      </c>
      <c r="O11849" s="126" t="s">
        <v>365</v>
      </c>
      <c r="P11849" s="130">
        <v>0</v>
      </c>
      <c r="S11849" s="130">
        <v>0</v>
      </c>
      <c r="V11849" s="130">
        <v>14949.56</v>
      </c>
      <c r="X11849" s="126" t="s">
        <v>469</v>
      </c>
      <c r="Z11849" s="127"/>
      <c r="AA11849" s="128">
        <v>1</v>
      </c>
      <c r="AB11849" s="128">
        <v>60</v>
      </c>
      <c r="AC11849" s="126" t="s">
        <v>366</v>
      </c>
      <c r="AD11849" s="126" t="s">
        <v>562</v>
      </c>
      <c r="AG11849" s="127"/>
      <c r="AI11849" s="127"/>
    </row>
    <row r="11850" spans="1:35" ht="14.85" customHeight="1">
      <c r="A11850" s="130">
        <v>5001937</v>
      </c>
      <c r="B11850" s="126" t="s">
        <v>18901</v>
      </c>
      <c r="C11850" s="126" t="s">
        <v>16685</v>
      </c>
      <c r="D11850" s="126" t="s">
        <v>22806</v>
      </c>
      <c r="E11850" s="126" t="s">
        <v>288</v>
      </c>
      <c r="F11850" s="126" t="s">
        <v>416</v>
      </c>
      <c r="G11850" s="126" t="s">
        <v>417</v>
      </c>
      <c r="H11850" s="126" t="s">
        <v>308</v>
      </c>
      <c r="I11850" s="126" t="s">
        <v>308</v>
      </c>
      <c r="J11850" s="126" t="s">
        <v>16687</v>
      </c>
      <c r="K11850" s="126" t="s">
        <v>747</v>
      </c>
      <c r="L11850" s="126" t="s">
        <v>16688</v>
      </c>
      <c r="M11850" s="130">
        <v>1169.28</v>
      </c>
      <c r="N11850" s="126" t="s">
        <v>290</v>
      </c>
      <c r="O11850" s="126" t="s">
        <v>8501</v>
      </c>
      <c r="P11850" s="130">
        <v>0</v>
      </c>
      <c r="S11850" s="130">
        <v>0</v>
      </c>
      <c r="V11850" s="130">
        <v>1710.7</v>
      </c>
      <c r="X11850" s="126" t="s">
        <v>8502</v>
      </c>
      <c r="Z11850" s="127"/>
      <c r="AA11850" s="128">
        <v>2</v>
      </c>
      <c r="AB11850" s="128">
        <v>12</v>
      </c>
      <c r="AD11850" s="126" t="s">
        <v>562</v>
      </c>
      <c r="AG11850" s="127"/>
      <c r="AI11850" s="127"/>
    </row>
    <row r="11851" spans="1:35" ht="14.85" customHeight="1">
      <c r="A11851" s="130">
        <v>5001936</v>
      </c>
      <c r="B11851" s="126" t="s">
        <v>21851</v>
      </c>
      <c r="C11851" s="126" t="s">
        <v>16685</v>
      </c>
      <c r="D11851" s="126" t="s">
        <v>22807</v>
      </c>
      <c r="E11851" s="126" t="s">
        <v>288</v>
      </c>
      <c r="F11851" s="126" t="s">
        <v>416</v>
      </c>
      <c r="G11851" s="126" t="s">
        <v>417</v>
      </c>
      <c r="H11851" s="126" t="s">
        <v>308</v>
      </c>
      <c r="I11851" s="126" t="s">
        <v>308</v>
      </c>
      <c r="J11851" s="126" t="s">
        <v>16687</v>
      </c>
      <c r="K11851" s="126" t="s">
        <v>747</v>
      </c>
      <c r="L11851" s="126" t="s">
        <v>16688</v>
      </c>
      <c r="M11851" s="130">
        <v>1169.28</v>
      </c>
      <c r="N11851" s="126" t="s">
        <v>290</v>
      </c>
      <c r="O11851" s="126" t="s">
        <v>8501</v>
      </c>
      <c r="P11851" s="130">
        <v>0</v>
      </c>
      <c r="S11851" s="130">
        <v>0</v>
      </c>
      <c r="V11851" s="130">
        <v>1635.76</v>
      </c>
      <c r="X11851" s="126" t="s">
        <v>8502</v>
      </c>
      <c r="Z11851" s="127"/>
      <c r="AA11851" s="128">
        <v>2</v>
      </c>
      <c r="AB11851" s="128">
        <v>12</v>
      </c>
      <c r="AD11851" s="126" t="s">
        <v>562</v>
      </c>
      <c r="AG11851" s="127"/>
      <c r="AI11851" s="127"/>
    </row>
    <row r="11852" spans="1:35" ht="14.85" customHeight="1">
      <c r="A11852" s="130">
        <v>5002253</v>
      </c>
      <c r="B11852" s="126" t="s">
        <v>22808</v>
      </c>
      <c r="C11852" s="126" t="s">
        <v>22809</v>
      </c>
      <c r="D11852" s="126" t="s">
        <v>1519</v>
      </c>
      <c r="E11852" s="126" t="s">
        <v>288</v>
      </c>
      <c r="F11852" s="126" t="s">
        <v>491</v>
      </c>
      <c r="G11852" s="126" t="s">
        <v>417</v>
      </c>
      <c r="H11852" s="126" t="s">
        <v>126</v>
      </c>
      <c r="I11852" s="126" t="s">
        <v>308</v>
      </c>
      <c r="J11852" s="126" t="s">
        <v>1248</v>
      </c>
      <c r="K11852" s="126" t="s">
        <v>613</v>
      </c>
      <c r="L11852" s="126" t="s">
        <v>1249</v>
      </c>
      <c r="M11852" s="130">
        <v>5868.3</v>
      </c>
      <c r="N11852" s="126" t="s">
        <v>290</v>
      </c>
      <c r="O11852" s="126" t="s">
        <v>1311</v>
      </c>
      <c r="P11852" s="130">
        <v>0</v>
      </c>
      <c r="S11852" s="130">
        <v>0</v>
      </c>
      <c r="V11852" s="130">
        <v>6520.34</v>
      </c>
      <c r="X11852" s="126" t="s">
        <v>1312</v>
      </c>
      <c r="Y11852" s="126" t="s">
        <v>517</v>
      </c>
      <c r="Z11852" s="127" t="s">
        <v>309</v>
      </c>
      <c r="AA11852" s="128">
        <v>1</v>
      </c>
      <c r="AB11852" s="128">
        <v>60</v>
      </c>
      <c r="AD11852" s="126" t="s">
        <v>562</v>
      </c>
      <c r="AG11852" s="127"/>
      <c r="AI11852" s="127"/>
    </row>
    <row r="11853" spans="1:35" ht="14.85" customHeight="1">
      <c r="A11853" s="130">
        <v>5002252</v>
      </c>
      <c r="B11853" s="126" t="s">
        <v>22810</v>
      </c>
      <c r="C11853" s="126" t="s">
        <v>20417</v>
      </c>
      <c r="D11853" s="126" t="s">
        <v>1519</v>
      </c>
      <c r="E11853" s="126" t="s">
        <v>288</v>
      </c>
      <c r="F11853" s="126" t="s">
        <v>491</v>
      </c>
      <c r="G11853" s="126" t="s">
        <v>417</v>
      </c>
      <c r="H11853" s="126" t="s">
        <v>126</v>
      </c>
      <c r="I11853" s="126" t="s">
        <v>308</v>
      </c>
      <c r="J11853" s="126" t="s">
        <v>1248</v>
      </c>
      <c r="K11853" s="126" t="s">
        <v>613</v>
      </c>
      <c r="L11853" s="126" t="s">
        <v>1249</v>
      </c>
      <c r="M11853" s="130">
        <v>12777.92</v>
      </c>
      <c r="N11853" s="126" t="s">
        <v>290</v>
      </c>
      <c r="O11853" s="126" t="s">
        <v>1311</v>
      </c>
      <c r="P11853" s="130">
        <v>0</v>
      </c>
      <c r="S11853" s="130">
        <v>0</v>
      </c>
      <c r="V11853" s="130">
        <v>14197.69</v>
      </c>
      <c r="X11853" s="126" t="s">
        <v>1312</v>
      </c>
      <c r="Y11853" s="126" t="s">
        <v>517</v>
      </c>
      <c r="Z11853" s="127" t="s">
        <v>309</v>
      </c>
      <c r="AA11853" s="128">
        <v>1</v>
      </c>
      <c r="AB11853" s="128">
        <v>60</v>
      </c>
      <c r="AD11853" s="126" t="s">
        <v>562</v>
      </c>
      <c r="AG11853" s="127"/>
      <c r="AI11853" s="127"/>
    </row>
    <row r="11854" spans="1:35" ht="14.85" customHeight="1">
      <c r="A11854" s="130">
        <v>5002251</v>
      </c>
      <c r="B11854" s="126" t="s">
        <v>22811</v>
      </c>
      <c r="C11854" s="126" t="s">
        <v>22812</v>
      </c>
      <c r="D11854" s="126" t="s">
        <v>1519</v>
      </c>
      <c r="E11854" s="126" t="s">
        <v>288</v>
      </c>
      <c r="F11854" s="126" t="s">
        <v>491</v>
      </c>
      <c r="G11854" s="126" t="s">
        <v>417</v>
      </c>
      <c r="H11854" s="126" t="s">
        <v>126</v>
      </c>
      <c r="I11854" s="126" t="s">
        <v>126</v>
      </c>
      <c r="J11854" s="126" t="s">
        <v>1248</v>
      </c>
      <c r="K11854" s="126" t="s">
        <v>613</v>
      </c>
      <c r="L11854" s="126" t="s">
        <v>1249</v>
      </c>
      <c r="M11854" s="130">
        <v>2385</v>
      </c>
      <c r="N11854" s="126" t="s">
        <v>290</v>
      </c>
      <c r="O11854" s="126" t="s">
        <v>1311</v>
      </c>
      <c r="P11854" s="130">
        <v>0</v>
      </c>
      <c r="S11854" s="130">
        <v>0</v>
      </c>
      <c r="V11854" s="130">
        <v>2650</v>
      </c>
      <c r="X11854" s="126" t="s">
        <v>1312</v>
      </c>
      <c r="Y11854" s="126" t="s">
        <v>517</v>
      </c>
      <c r="Z11854" s="127" t="s">
        <v>309</v>
      </c>
      <c r="AA11854" s="128">
        <v>1</v>
      </c>
      <c r="AB11854" s="128">
        <v>60</v>
      </c>
      <c r="AD11854" s="126" t="s">
        <v>562</v>
      </c>
      <c r="AG11854" s="127"/>
      <c r="AI11854" s="127"/>
    </row>
    <row r="11855" spans="1:35" ht="14.85" customHeight="1">
      <c r="A11855" s="130">
        <v>5000645</v>
      </c>
      <c r="B11855" s="126" t="s">
        <v>22813</v>
      </c>
      <c r="C11855" s="126" t="s">
        <v>22814</v>
      </c>
      <c r="D11855" s="126" t="s">
        <v>22815</v>
      </c>
      <c r="E11855" s="126" t="s">
        <v>288</v>
      </c>
      <c r="F11855" s="126" t="s">
        <v>416</v>
      </c>
      <c r="G11855" s="126" t="s">
        <v>417</v>
      </c>
      <c r="H11855" s="126" t="s">
        <v>126</v>
      </c>
      <c r="I11855" s="126" t="s">
        <v>126</v>
      </c>
      <c r="J11855" s="126" t="s">
        <v>7115</v>
      </c>
      <c r="K11855" s="126" t="s">
        <v>504</v>
      </c>
      <c r="L11855" s="126" t="s">
        <v>7116</v>
      </c>
      <c r="M11855" s="130">
        <v>340.48</v>
      </c>
      <c r="O11855" s="126" t="s">
        <v>422</v>
      </c>
      <c r="P11855" s="130">
        <v>0</v>
      </c>
      <c r="S11855" s="130">
        <v>0</v>
      </c>
      <c r="V11855" s="130">
        <v>789.99</v>
      </c>
      <c r="X11855" s="126" t="s">
        <v>497</v>
      </c>
      <c r="Z11855" s="127"/>
      <c r="AA11855" s="128">
        <v>1</v>
      </c>
      <c r="AB11855" s="128">
        <v>12</v>
      </c>
      <c r="AD11855" s="126" t="s">
        <v>562</v>
      </c>
      <c r="AG11855" s="127"/>
      <c r="AI11855" s="127"/>
    </row>
    <row r="11856" spans="1:35" ht="14.85" customHeight="1">
      <c r="A11856" s="130">
        <v>5011818</v>
      </c>
      <c r="B11856" s="126" t="s">
        <v>413</v>
      </c>
      <c r="C11856" s="126" t="s">
        <v>22761</v>
      </c>
      <c r="E11856" s="126" t="s">
        <v>288</v>
      </c>
      <c r="F11856" s="126" t="s">
        <v>364</v>
      </c>
      <c r="G11856" s="126" t="s">
        <v>417</v>
      </c>
      <c r="H11856" s="126" t="s">
        <v>126</v>
      </c>
      <c r="I11856" s="126" t="s">
        <v>126</v>
      </c>
      <c r="J11856" s="126" t="s">
        <v>466</v>
      </c>
      <c r="K11856" s="126" t="s">
        <v>467</v>
      </c>
      <c r="L11856" s="126" t="s">
        <v>468</v>
      </c>
      <c r="M11856" s="130">
        <v>6817.44</v>
      </c>
      <c r="O11856" s="126" t="s">
        <v>365</v>
      </c>
      <c r="P11856" s="130">
        <v>0</v>
      </c>
      <c r="S11856" s="130">
        <v>0</v>
      </c>
      <c r="V11856" s="130">
        <v>15485.2</v>
      </c>
      <c r="X11856" s="126" t="s">
        <v>469</v>
      </c>
      <c r="Z11856" s="127"/>
      <c r="AA11856" s="128">
        <v>1</v>
      </c>
      <c r="AB11856" s="128">
        <v>60</v>
      </c>
      <c r="AC11856" s="126" t="s">
        <v>366</v>
      </c>
      <c r="AD11856" s="126" t="s">
        <v>1990</v>
      </c>
      <c r="AG11856" s="127"/>
      <c r="AI11856" s="127"/>
    </row>
    <row r="11857" spans="1:35" ht="14.85" customHeight="1">
      <c r="A11857" s="130">
        <v>5000017</v>
      </c>
      <c r="B11857" s="126" t="s">
        <v>22816</v>
      </c>
      <c r="C11857" s="126" t="s">
        <v>22817</v>
      </c>
      <c r="D11857" s="126" t="s">
        <v>22818</v>
      </c>
      <c r="E11857" s="126" t="s">
        <v>288</v>
      </c>
      <c r="F11857" s="126" t="s">
        <v>416</v>
      </c>
      <c r="G11857" s="126" t="s">
        <v>417</v>
      </c>
      <c r="H11857" s="126" t="s">
        <v>126</v>
      </c>
      <c r="I11857" s="126" t="s">
        <v>126</v>
      </c>
      <c r="J11857" s="126" t="s">
        <v>1086</v>
      </c>
      <c r="K11857" s="126" t="s">
        <v>747</v>
      </c>
      <c r="L11857" s="126" t="s">
        <v>1087</v>
      </c>
      <c r="M11857" s="130">
        <v>2142.56</v>
      </c>
      <c r="O11857" s="126" t="s">
        <v>422</v>
      </c>
      <c r="P11857" s="130">
        <v>0</v>
      </c>
      <c r="S11857" s="130">
        <v>0</v>
      </c>
      <c r="V11857" s="130">
        <v>4287.3100000000004</v>
      </c>
      <c r="X11857" s="126" t="s">
        <v>2908</v>
      </c>
      <c r="Z11857" s="127"/>
      <c r="AA11857" s="128">
        <v>1</v>
      </c>
      <c r="AB11857" s="128">
        <v>12</v>
      </c>
      <c r="AD11857" s="126" t="s">
        <v>562</v>
      </c>
      <c r="AG11857" s="127"/>
      <c r="AI11857" s="127"/>
    </row>
    <row r="11858" spans="1:35" ht="14.85" customHeight="1">
      <c r="A11858" s="130">
        <v>5000016</v>
      </c>
      <c r="B11858" s="126" t="s">
        <v>22819</v>
      </c>
      <c r="C11858" s="126" t="s">
        <v>22820</v>
      </c>
      <c r="D11858" s="126" t="s">
        <v>22821</v>
      </c>
      <c r="E11858" s="126" t="s">
        <v>288</v>
      </c>
      <c r="F11858" s="126" t="s">
        <v>416</v>
      </c>
      <c r="G11858" s="126" t="s">
        <v>417</v>
      </c>
      <c r="H11858" s="126" t="s">
        <v>126</v>
      </c>
      <c r="I11858" s="126" t="s">
        <v>126</v>
      </c>
      <c r="J11858" s="126" t="s">
        <v>1086</v>
      </c>
      <c r="K11858" s="126" t="s">
        <v>747</v>
      </c>
      <c r="L11858" s="126" t="s">
        <v>1087</v>
      </c>
      <c r="M11858" s="130">
        <v>3116.96</v>
      </c>
      <c r="O11858" s="126" t="s">
        <v>422</v>
      </c>
      <c r="P11858" s="130">
        <v>0</v>
      </c>
      <c r="S11858" s="130">
        <v>0</v>
      </c>
      <c r="V11858" s="130">
        <v>4324.57</v>
      </c>
      <c r="X11858" s="126" t="s">
        <v>949</v>
      </c>
      <c r="Z11858" s="127"/>
      <c r="AA11858" s="128">
        <v>1</v>
      </c>
      <c r="AB11858" s="128">
        <v>12</v>
      </c>
      <c r="AD11858" s="126" t="s">
        <v>562</v>
      </c>
      <c r="AG11858" s="127"/>
      <c r="AI11858" s="127"/>
    </row>
    <row r="11859" spans="1:35" ht="14.85" customHeight="1">
      <c r="A11859" s="130">
        <v>4200173</v>
      </c>
      <c r="B11859" s="126" t="s">
        <v>22822</v>
      </c>
      <c r="C11859" s="126" t="s">
        <v>22823</v>
      </c>
      <c r="D11859" s="126" t="s">
        <v>634</v>
      </c>
      <c r="E11859" s="126" t="s">
        <v>288</v>
      </c>
      <c r="F11859" s="126" t="s">
        <v>352</v>
      </c>
      <c r="I11859" s="126" t="s">
        <v>126</v>
      </c>
      <c r="M11859" s="130">
        <v>506.24</v>
      </c>
      <c r="O11859" s="126" t="s">
        <v>353</v>
      </c>
      <c r="P11859" s="130">
        <v>0</v>
      </c>
      <c r="S11859" s="130">
        <v>0</v>
      </c>
      <c r="V11859" s="127"/>
      <c r="Z11859" s="127"/>
      <c r="AA11859" s="128"/>
      <c r="AB11859" s="128">
        <v>12</v>
      </c>
      <c r="AD11859" s="126" t="s">
        <v>292</v>
      </c>
      <c r="AG11859" s="127"/>
      <c r="AH11859" s="126" t="s">
        <v>635</v>
      </c>
      <c r="AI11859" s="127"/>
    </row>
    <row r="11860" spans="1:35" ht="14.85" customHeight="1">
      <c r="A11860" s="130">
        <v>4200172</v>
      </c>
      <c r="B11860" s="126" t="s">
        <v>22824</v>
      </c>
      <c r="C11860" s="126" t="s">
        <v>22825</v>
      </c>
      <c r="D11860" s="126" t="s">
        <v>634</v>
      </c>
      <c r="E11860" s="126" t="s">
        <v>288</v>
      </c>
      <c r="F11860" s="126" t="s">
        <v>352</v>
      </c>
      <c r="I11860" s="126" t="s">
        <v>126</v>
      </c>
      <c r="M11860" s="130">
        <v>506.24</v>
      </c>
      <c r="O11860" s="126" t="s">
        <v>353</v>
      </c>
      <c r="P11860" s="130">
        <v>0</v>
      </c>
      <c r="S11860" s="130">
        <v>0</v>
      </c>
      <c r="V11860" s="127"/>
      <c r="Z11860" s="127"/>
      <c r="AA11860" s="128"/>
      <c r="AB11860" s="128">
        <v>4</v>
      </c>
      <c r="AD11860" s="126" t="s">
        <v>292</v>
      </c>
      <c r="AG11860" s="127"/>
      <c r="AH11860" s="126" t="s">
        <v>635</v>
      </c>
      <c r="AI11860" s="127"/>
    </row>
    <row r="11861" spans="1:35" ht="14.85" customHeight="1">
      <c r="A11861" s="130">
        <v>4200170</v>
      </c>
      <c r="B11861" s="126" t="s">
        <v>22826</v>
      </c>
      <c r="C11861" s="126" t="s">
        <v>22827</v>
      </c>
      <c r="D11861" s="126" t="s">
        <v>22321</v>
      </c>
      <c r="E11861" s="126" t="s">
        <v>288</v>
      </c>
      <c r="F11861" s="126" t="s">
        <v>352</v>
      </c>
      <c r="I11861" s="126" t="s">
        <v>308</v>
      </c>
      <c r="M11861" s="130">
        <v>291.2</v>
      </c>
      <c r="O11861" s="126" t="s">
        <v>353</v>
      </c>
      <c r="P11861" s="130">
        <v>0</v>
      </c>
      <c r="S11861" s="130">
        <v>0</v>
      </c>
      <c r="V11861" s="127"/>
      <c r="Z11861" s="127"/>
      <c r="AA11861" s="128"/>
      <c r="AB11861" s="128">
        <v>12</v>
      </c>
      <c r="AD11861" s="126" t="s">
        <v>292</v>
      </c>
      <c r="AG11861" s="127"/>
      <c r="AH11861" s="126" t="s">
        <v>22322</v>
      </c>
      <c r="AI11861" s="127"/>
    </row>
    <row r="11862" spans="1:35" ht="14.85" customHeight="1">
      <c r="A11862" s="130">
        <v>5011588</v>
      </c>
      <c r="B11862" s="126" t="s">
        <v>413</v>
      </c>
      <c r="C11862" s="126" t="s">
        <v>22828</v>
      </c>
      <c r="E11862" s="126" t="s">
        <v>288</v>
      </c>
      <c r="F11862" s="126" t="s">
        <v>364</v>
      </c>
      <c r="G11862" s="126" t="s">
        <v>417</v>
      </c>
      <c r="H11862" s="126" t="s">
        <v>126</v>
      </c>
      <c r="I11862" s="126" t="s">
        <v>126</v>
      </c>
      <c r="J11862" s="126" t="s">
        <v>8245</v>
      </c>
      <c r="K11862" s="126" t="s">
        <v>747</v>
      </c>
      <c r="L11862" s="126" t="s">
        <v>8246</v>
      </c>
      <c r="M11862" s="130">
        <v>6817.44</v>
      </c>
      <c r="O11862" s="126" t="s">
        <v>365</v>
      </c>
      <c r="P11862" s="130">
        <v>0</v>
      </c>
      <c r="S11862" s="130">
        <v>0</v>
      </c>
      <c r="V11862" s="130">
        <v>8278.34</v>
      </c>
      <c r="X11862" s="126" t="s">
        <v>469</v>
      </c>
      <c r="Z11862" s="127"/>
      <c r="AA11862" s="128">
        <v>1</v>
      </c>
      <c r="AB11862" s="128">
        <v>60</v>
      </c>
      <c r="AC11862" s="126" t="s">
        <v>366</v>
      </c>
      <c r="AD11862" s="126" t="s">
        <v>1750</v>
      </c>
      <c r="AG11862" s="127"/>
      <c r="AI11862" s="127"/>
    </row>
    <row r="11863" spans="1:35" ht="14.85" customHeight="1">
      <c r="A11863" s="130">
        <v>4200169</v>
      </c>
      <c r="B11863" s="126" t="s">
        <v>22829</v>
      </c>
      <c r="C11863" s="126" t="s">
        <v>22830</v>
      </c>
      <c r="D11863" s="126" t="s">
        <v>22321</v>
      </c>
      <c r="E11863" s="126" t="s">
        <v>288</v>
      </c>
      <c r="F11863" s="126" t="s">
        <v>352</v>
      </c>
      <c r="I11863" s="126" t="s">
        <v>308</v>
      </c>
      <c r="M11863" s="130">
        <v>291.2</v>
      </c>
      <c r="O11863" s="126" t="s">
        <v>353</v>
      </c>
      <c r="P11863" s="130">
        <v>0</v>
      </c>
      <c r="S11863" s="130">
        <v>0</v>
      </c>
      <c r="V11863" s="127"/>
      <c r="Z11863" s="127"/>
      <c r="AA11863" s="128"/>
      <c r="AB11863" s="128">
        <v>4</v>
      </c>
      <c r="AD11863" s="126" t="s">
        <v>292</v>
      </c>
      <c r="AG11863" s="127"/>
      <c r="AH11863" s="126" t="s">
        <v>22322</v>
      </c>
      <c r="AI11863" s="127"/>
    </row>
    <row r="11864" spans="1:35" ht="14.85" customHeight="1">
      <c r="A11864" s="130">
        <v>4000004</v>
      </c>
      <c r="B11864" s="126" t="s">
        <v>22831</v>
      </c>
      <c r="C11864" s="126" t="s">
        <v>22832</v>
      </c>
      <c r="D11864" s="126" t="s">
        <v>315</v>
      </c>
      <c r="E11864" s="126" t="s">
        <v>288</v>
      </c>
      <c r="F11864" s="126" t="s">
        <v>289</v>
      </c>
      <c r="I11864" s="126" t="s">
        <v>126</v>
      </c>
      <c r="M11864" s="130">
        <v>0</v>
      </c>
      <c r="N11864" s="126" t="s">
        <v>290</v>
      </c>
      <c r="P11864" s="130">
        <v>0</v>
      </c>
      <c r="Q11864" s="126" t="s">
        <v>290</v>
      </c>
      <c r="S11864" s="130">
        <v>0</v>
      </c>
      <c r="T11864" s="126" t="s">
        <v>290</v>
      </c>
      <c r="V11864" s="127"/>
      <c r="Z11864" s="127" t="s">
        <v>296</v>
      </c>
      <c r="AA11864" s="128"/>
      <c r="AB11864" s="128">
        <v>12</v>
      </c>
      <c r="AD11864" s="126" t="s">
        <v>292</v>
      </c>
      <c r="AG11864" s="127"/>
      <c r="AI11864" s="127"/>
    </row>
    <row r="11865" spans="1:35" ht="14.85" customHeight="1">
      <c r="A11865" s="130">
        <v>4000003</v>
      </c>
      <c r="B11865" s="126" t="s">
        <v>22833</v>
      </c>
      <c r="C11865" s="126" t="s">
        <v>22834</v>
      </c>
      <c r="D11865" s="126" t="s">
        <v>22835</v>
      </c>
      <c r="E11865" s="126" t="s">
        <v>288</v>
      </c>
      <c r="F11865" s="126" t="s">
        <v>289</v>
      </c>
      <c r="I11865" s="126" t="s">
        <v>126</v>
      </c>
      <c r="M11865" s="130">
        <v>0</v>
      </c>
      <c r="N11865" s="126" t="s">
        <v>290</v>
      </c>
      <c r="P11865" s="130">
        <v>0</v>
      </c>
      <c r="Q11865" s="126" t="s">
        <v>290</v>
      </c>
      <c r="S11865" s="130">
        <v>0</v>
      </c>
      <c r="T11865" s="126" t="s">
        <v>290</v>
      </c>
      <c r="V11865" s="127"/>
      <c r="Z11865" s="127" t="s">
        <v>296</v>
      </c>
      <c r="AA11865" s="128"/>
      <c r="AB11865" s="128"/>
      <c r="AD11865" s="126" t="s">
        <v>292</v>
      </c>
      <c r="AG11865" s="127"/>
      <c r="AI11865" s="127"/>
    </row>
    <row r="11866" spans="1:35" ht="14.85" customHeight="1">
      <c r="A11866" s="130">
        <v>4000002</v>
      </c>
      <c r="B11866" s="126" t="s">
        <v>22836</v>
      </c>
      <c r="C11866" s="126" t="s">
        <v>22837</v>
      </c>
      <c r="D11866" s="126" t="s">
        <v>18480</v>
      </c>
      <c r="E11866" s="126" t="s">
        <v>288</v>
      </c>
      <c r="F11866" s="126" t="s">
        <v>289</v>
      </c>
      <c r="I11866" s="126" t="s">
        <v>126</v>
      </c>
      <c r="M11866" s="130">
        <v>0</v>
      </c>
      <c r="N11866" s="126" t="s">
        <v>290</v>
      </c>
      <c r="P11866" s="130">
        <v>0</v>
      </c>
      <c r="Q11866" s="126" t="s">
        <v>290</v>
      </c>
      <c r="S11866" s="130">
        <v>0</v>
      </c>
      <c r="T11866" s="126" t="s">
        <v>290</v>
      </c>
      <c r="V11866" s="127"/>
      <c r="Z11866" s="127"/>
      <c r="AA11866" s="128"/>
      <c r="AB11866" s="128">
        <v>12</v>
      </c>
      <c r="AD11866" s="126" t="s">
        <v>292</v>
      </c>
      <c r="AG11866" s="127"/>
      <c r="AI11866" s="127"/>
    </row>
    <row r="11867" spans="1:35" ht="14.85" customHeight="1">
      <c r="A11867" s="130">
        <v>4000001</v>
      </c>
      <c r="B11867" s="126" t="s">
        <v>22838</v>
      </c>
      <c r="C11867" s="126" t="s">
        <v>22837</v>
      </c>
      <c r="D11867" s="126" t="s">
        <v>295</v>
      </c>
      <c r="E11867" s="126" t="s">
        <v>288</v>
      </c>
      <c r="F11867" s="126" t="s">
        <v>289</v>
      </c>
      <c r="I11867" s="126" t="s">
        <v>126</v>
      </c>
      <c r="M11867" s="130">
        <v>0</v>
      </c>
      <c r="N11867" s="126" t="s">
        <v>290</v>
      </c>
      <c r="P11867" s="130">
        <v>0</v>
      </c>
      <c r="Q11867" s="126" t="s">
        <v>290</v>
      </c>
      <c r="S11867" s="130">
        <v>0</v>
      </c>
      <c r="T11867" s="126" t="s">
        <v>290</v>
      </c>
      <c r="V11867" s="127"/>
      <c r="Z11867" s="127" t="s">
        <v>291</v>
      </c>
      <c r="AA11867" s="128"/>
      <c r="AB11867" s="128">
        <v>12</v>
      </c>
      <c r="AD11867" s="126" t="s">
        <v>292</v>
      </c>
      <c r="AG11867" s="127"/>
      <c r="AI11867" s="127"/>
    </row>
    <row r="11868" spans="1:35" ht="14.85" customHeight="1">
      <c r="A11868" s="130">
        <v>142754</v>
      </c>
      <c r="B11868" s="126" t="s">
        <v>22839</v>
      </c>
      <c r="C11868" s="126" t="s">
        <v>22840</v>
      </c>
      <c r="D11868" s="126" t="s">
        <v>22841</v>
      </c>
      <c r="E11868" s="126" t="s">
        <v>288</v>
      </c>
      <c r="F11868" s="126" t="s">
        <v>532</v>
      </c>
      <c r="I11868" s="126" t="s">
        <v>126</v>
      </c>
      <c r="M11868" s="130">
        <v>0</v>
      </c>
      <c r="N11868" s="126" t="s">
        <v>290</v>
      </c>
      <c r="O11868" s="126" t="s">
        <v>537</v>
      </c>
      <c r="P11868" s="130">
        <v>0</v>
      </c>
      <c r="Q11868" s="126" t="s">
        <v>290</v>
      </c>
      <c r="S11868" s="130">
        <v>0</v>
      </c>
      <c r="T11868" s="126" t="s">
        <v>290</v>
      </c>
      <c r="V11868" s="130">
        <v>92463.3</v>
      </c>
      <c r="Z11868" s="127"/>
      <c r="AA11868" s="128"/>
      <c r="AB11868" s="128"/>
      <c r="AD11868" s="126" t="s">
        <v>292</v>
      </c>
      <c r="AG11868" s="127"/>
      <c r="AI11868" s="127"/>
    </row>
    <row r="11869" spans="1:35" ht="14.85" customHeight="1">
      <c r="A11869" s="130">
        <v>4200133</v>
      </c>
      <c r="B11869" s="126" t="s">
        <v>22842</v>
      </c>
      <c r="C11869" s="126" t="s">
        <v>22843</v>
      </c>
      <c r="D11869" s="126" t="s">
        <v>351</v>
      </c>
      <c r="E11869" s="126" t="s">
        <v>288</v>
      </c>
      <c r="F11869" s="126" t="s">
        <v>352</v>
      </c>
      <c r="I11869" s="126" t="s">
        <v>126</v>
      </c>
      <c r="M11869" s="130">
        <v>2240</v>
      </c>
      <c r="N11869" s="126" t="s">
        <v>290</v>
      </c>
      <c r="O11869" s="126" t="s">
        <v>353</v>
      </c>
      <c r="P11869" s="130">
        <v>0</v>
      </c>
      <c r="S11869" s="130">
        <v>0</v>
      </c>
      <c r="V11869" s="127"/>
      <c r="Z11869" s="127"/>
      <c r="AA11869" s="128"/>
      <c r="AB11869" s="128">
        <v>6</v>
      </c>
      <c r="AD11869" s="126" t="s">
        <v>292</v>
      </c>
      <c r="AG11869" s="127"/>
      <c r="AH11869" s="126" t="s">
        <v>354</v>
      </c>
      <c r="AI11869" s="127"/>
    </row>
    <row r="11870" spans="1:35" ht="14.85" customHeight="1">
      <c r="A11870" s="130">
        <v>4000146</v>
      </c>
      <c r="B11870" s="126" t="s">
        <v>22844</v>
      </c>
      <c r="C11870" s="126" t="s">
        <v>22832</v>
      </c>
      <c r="D11870" s="126" t="s">
        <v>397</v>
      </c>
      <c r="E11870" s="126" t="s">
        <v>288</v>
      </c>
      <c r="F11870" s="126" t="s">
        <v>289</v>
      </c>
      <c r="I11870" s="126" t="s">
        <v>126</v>
      </c>
      <c r="M11870" s="130">
        <v>0</v>
      </c>
      <c r="N11870" s="126" t="s">
        <v>290</v>
      </c>
      <c r="P11870" s="130">
        <v>0</v>
      </c>
      <c r="Q11870" s="126" t="s">
        <v>290</v>
      </c>
      <c r="S11870" s="130">
        <v>0</v>
      </c>
      <c r="T11870" s="126" t="s">
        <v>290</v>
      </c>
      <c r="V11870" s="127"/>
      <c r="Z11870" s="127"/>
      <c r="AA11870" s="128"/>
      <c r="AB11870" s="128">
        <v>12</v>
      </c>
      <c r="AD11870" s="126" t="s">
        <v>292</v>
      </c>
      <c r="AG11870" s="127"/>
      <c r="AI11870" s="127"/>
    </row>
    <row r="11871" spans="1:35" ht="14.85" customHeight="1">
      <c r="A11871" s="130">
        <v>5015126</v>
      </c>
      <c r="B11871" s="126" t="s">
        <v>413</v>
      </c>
      <c r="C11871" s="126" t="s">
        <v>21947</v>
      </c>
      <c r="E11871" s="126" t="s">
        <v>288</v>
      </c>
      <c r="F11871" s="126" t="s">
        <v>364</v>
      </c>
      <c r="G11871" s="126" t="s">
        <v>417</v>
      </c>
      <c r="H11871" s="126" t="s">
        <v>126</v>
      </c>
      <c r="I11871" s="126" t="s">
        <v>126</v>
      </c>
      <c r="J11871" s="126" t="s">
        <v>466</v>
      </c>
      <c r="K11871" s="126" t="s">
        <v>467</v>
      </c>
      <c r="L11871" s="126" t="s">
        <v>468</v>
      </c>
      <c r="M11871" s="130">
        <v>6817.44</v>
      </c>
      <c r="O11871" s="126" t="s">
        <v>365</v>
      </c>
      <c r="P11871" s="130">
        <v>0</v>
      </c>
      <c r="S11871" s="130">
        <v>0</v>
      </c>
      <c r="V11871" s="130">
        <v>10226.07</v>
      </c>
      <c r="X11871" s="126" t="s">
        <v>510</v>
      </c>
      <c r="Z11871" s="127"/>
      <c r="AA11871" s="128">
        <v>2</v>
      </c>
      <c r="AB11871" s="128">
        <v>60</v>
      </c>
      <c r="AC11871" s="126" t="s">
        <v>366</v>
      </c>
      <c r="AD11871" s="126" t="s">
        <v>18896</v>
      </c>
      <c r="AG11871" s="127"/>
      <c r="AI11871" s="127"/>
    </row>
    <row r="11872" spans="1:35" ht="14.85" customHeight="1">
      <c r="A11872" s="130">
        <v>5015123</v>
      </c>
      <c r="B11872" s="126" t="s">
        <v>413</v>
      </c>
      <c r="C11872" s="126" t="s">
        <v>21946</v>
      </c>
      <c r="E11872" s="126" t="s">
        <v>288</v>
      </c>
      <c r="F11872" s="126" t="s">
        <v>364</v>
      </c>
      <c r="G11872" s="126" t="s">
        <v>417</v>
      </c>
      <c r="H11872" s="126" t="s">
        <v>126</v>
      </c>
      <c r="I11872" s="126" t="s">
        <v>126</v>
      </c>
      <c r="J11872" s="126" t="s">
        <v>466</v>
      </c>
      <c r="K11872" s="126" t="s">
        <v>467</v>
      </c>
      <c r="L11872" s="126" t="s">
        <v>468</v>
      </c>
      <c r="M11872" s="130">
        <v>6817.44</v>
      </c>
      <c r="O11872" s="126" t="s">
        <v>365</v>
      </c>
      <c r="P11872" s="130">
        <v>0</v>
      </c>
      <c r="S11872" s="130">
        <v>0</v>
      </c>
      <c r="V11872" s="130">
        <v>10226.07</v>
      </c>
      <c r="X11872" s="126" t="s">
        <v>469</v>
      </c>
      <c r="Z11872" s="127"/>
      <c r="AA11872" s="128">
        <v>1</v>
      </c>
      <c r="AB11872" s="128">
        <v>60</v>
      </c>
      <c r="AC11872" s="126" t="s">
        <v>366</v>
      </c>
      <c r="AD11872" s="126" t="s">
        <v>18896</v>
      </c>
      <c r="AG11872" s="127"/>
      <c r="AI11872" s="127"/>
    </row>
    <row r="11873" spans="1:35" ht="14.85" customHeight="1">
      <c r="A11873" s="130">
        <v>5015176</v>
      </c>
      <c r="B11873" s="126" t="s">
        <v>413</v>
      </c>
      <c r="C11873" s="126" t="s">
        <v>22845</v>
      </c>
      <c r="D11873" s="126" t="s">
        <v>22846</v>
      </c>
      <c r="E11873" s="126" t="s">
        <v>288</v>
      </c>
      <c r="F11873" s="126" t="s">
        <v>555</v>
      </c>
      <c r="G11873" s="126" t="s">
        <v>458</v>
      </c>
      <c r="H11873" s="126" t="s">
        <v>126</v>
      </c>
      <c r="I11873" s="126" t="s">
        <v>418</v>
      </c>
      <c r="J11873" s="126" t="s">
        <v>908</v>
      </c>
      <c r="K11873" s="126" t="s">
        <v>443</v>
      </c>
      <c r="L11873" s="126" t="s">
        <v>909</v>
      </c>
      <c r="M11873" s="130">
        <v>336.26</v>
      </c>
      <c r="O11873" s="126" t="s">
        <v>560</v>
      </c>
      <c r="P11873" s="130">
        <v>375.82</v>
      </c>
      <c r="R11873" s="126" t="s">
        <v>560</v>
      </c>
      <c r="S11873" s="130">
        <v>387.69</v>
      </c>
      <c r="U11873" s="126" t="s">
        <v>560</v>
      </c>
      <c r="V11873" s="130">
        <v>395.61</v>
      </c>
      <c r="X11873" s="126" t="s">
        <v>561</v>
      </c>
      <c r="Z11873" s="127"/>
      <c r="AA11873" s="128">
        <v>150</v>
      </c>
      <c r="AB11873" s="128"/>
      <c r="AD11873" s="126" t="s">
        <v>18896</v>
      </c>
      <c r="AG11873" s="127"/>
      <c r="AI11873" s="127"/>
    </row>
    <row r="11874" spans="1:35" ht="14.85" customHeight="1">
      <c r="A11874" s="130">
        <v>5015165</v>
      </c>
      <c r="B11874" s="126" t="s">
        <v>413</v>
      </c>
      <c r="C11874" s="126" t="s">
        <v>22847</v>
      </c>
      <c r="D11874" s="126" t="s">
        <v>22848</v>
      </c>
      <c r="E11874" s="126" t="s">
        <v>288</v>
      </c>
      <c r="F11874" s="126" t="s">
        <v>555</v>
      </c>
      <c r="G11874" s="126" t="s">
        <v>1659</v>
      </c>
      <c r="H11874" s="126" t="s">
        <v>126</v>
      </c>
      <c r="I11874" s="126" t="s">
        <v>418</v>
      </c>
      <c r="J11874" s="126" t="s">
        <v>908</v>
      </c>
      <c r="K11874" s="126" t="s">
        <v>443</v>
      </c>
      <c r="L11874" s="126" t="s">
        <v>909</v>
      </c>
      <c r="M11874" s="130">
        <v>294.23</v>
      </c>
      <c r="O11874" s="126" t="s">
        <v>560</v>
      </c>
      <c r="P11874" s="130">
        <v>328.85</v>
      </c>
      <c r="R11874" s="126" t="s">
        <v>560</v>
      </c>
      <c r="S11874" s="130">
        <v>339.23</v>
      </c>
      <c r="U11874" s="126" t="s">
        <v>560</v>
      </c>
      <c r="V11874" s="130">
        <v>346.16</v>
      </c>
      <c r="X11874" s="126" t="s">
        <v>561</v>
      </c>
      <c r="Z11874" s="127"/>
      <c r="AA11874" s="128">
        <v>150</v>
      </c>
      <c r="AB11874" s="128"/>
      <c r="AD11874" s="126" t="s">
        <v>18896</v>
      </c>
      <c r="AG11874" s="127"/>
      <c r="AI11874" s="127"/>
    </row>
    <row r="11875" spans="1:35" ht="14.85" customHeight="1">
      <c r="A11875" s="130">
        <v>5015188</v>
      </c>
      <c r="B11875" s="126" t="s">
        <v>413</v>
      </c>
      <c r="C11875" s="126" t="s">
        <v>22849</v>
      </c>
      <c r="D11875" s="126" t="s">
        <v>5216</v>
      </c>
      <c r="E11875" s="126" t="s">
        <v>288</v>
      </c>
      <c r="F11875" s="126" t="s">
        <v>555</v>
      </c>
      <c r="G11875" s="126" t="s">
        <v>1046</v>
      </c>
      <c r="H11875" s="126" t="s">
        <v>126</v>
      </c>
      <c r="I11875" s="126" t="s">
        <v>418</v>
      </c>
      <c r="J11875" s="126" t="s">
        <v>908</v>
      </c>
      <c r="K11875" s="126" t="s">
        <v>443</v>
      </c>
      <c r="L11875" s="126" t="s">
        <v>909</v>
      </c>
      <c r="M11875" s="130">
        <v>331.31</v>
      </c>
      <c r="O11875" s="126" t="s">
        <v>560</v>
      </c>
      <c r="P11875" s="130">
        <v>370.29</v>
      </c>
      <c r="R11875" s="126" t="s">
        <v>560</v>
      </c>
      <c r="S11875" s="130">
        <v>381.98</v>
      </c>
      <c r="U11875" s="126" t="s">
        <v>560</v>
      </c>
      <c r="V11875" s="130">
        <v>389.78</v>
      </c>
      <c r="X11875" s="126" t="s">
        <v>561</v>
      </c>
      <c r="Z11875" s="127"/>
      <c r="AA11875" s="128">
        <v>150</v>
      </c>
      <c r="AB11875" s="128"/>
      <c r="AD11875" s="126" t="s">
        <v>18896</v>
      </c>
      <c r="AG11875" s="127"/>
      <c r="AI11875" s="127"/>
    </row>
    <row r="11876" spans="1:35" ht="14.85" customHeight="1">
      <c r="A11876" s="130">
        <v>5003572</v>
      </c>
      <c r="B11876" s="126" t="s">
        <v>22850</v>
      </c>
      <c r="C11876" s="126" t="s">
        <v>22851</v>
      </c>
      <c r="E11876" s="126" t="s">
        <v>288</v>
      </c>
      <c r="F11876" s="126" t="s">
        <v>491</v>
      </c>
      <c r="G11876" s="126" t="s">
        <v>417</v>
      </c>
      <c r="H11876" s="126" t="s">
        <v>126</v>
      </c>
      <c r="I11876" s="126" t="s">
        <v>126</v>
      </c>
      <c r="J11876" s="126" t="s">
        <v>4056</v>
      </c>
      <c r="K11876" s="126" t="s">
        <v>443</v>
      </c>
      <c r="L11876" s="126" t="s">
        <v>4057</v>
      </c>
      <c r="M11876" s="130">
        <v>6817.44</v>
      </c>
      <c r="O11876" s="126" t="s">
        <v>2577</v>
      </c>
      <c r="P11876" s="130">
        <v>0</v>
      </c>
      <c r="S11876" s="130">
        <v>0</v>
      </c>
      <c r="V11876" s="130">
        <v>26908.16</v>
      </c>
      <c r="X11876" s="126" t="s">
        <v>2578</v>
      </c>
      <c r="Z11876" s="127"/>
      <c r="AA11876" s="128">
        <v>1</v>
      </c>
      <c r="AB11876" s="128">
        <v>60</v>
      </c>
      <c r="AD11876" s="126" t="s">
        <v>562</v>
      </c>
      <c r="AG11876" s="127"/>
      <c r="AI11876" s="127"/>
    </row>
    <row r="11877" spans="1:35" ht="14.85" customHeight="1">
      <c r="A11877" s="130">
        <v>5003570</v>
      </c>
      <c r="B11877" s="126" t="s">
        <v>22852</v>
      </c>
      <c r="C11877" s="126" t="s">
        <v>22853</v>
      </c>
      <c r="E11877" s="126" t="s">
        <v>288</v>
      </c>
      <c r="F11877" s="126" t="s">
        <v>491</v>
      </c>
      <c r="G11877" s="126" t="s">
        <v>417</v>
      </c>
      <c r="H11877" s="126" t="s">
        <v>126</v>
      </c>
      <c r="I11877" s="126" t="s">
        <v>126</v>
      </c>
      <c r="J11877" s="126" t="s">
        <v>4056</v>
      </c>
      <c r="K11877" s="126" t="s">
        <v>443</v>
      </c>
      <c r="L11877" s="126" t="s">
        <v>4057</v>
      </c>
      <c r="M11877" s="130">
        <v>44296.77</v>
      </c>
      <c r="N11877" s="126" t="s">
        <v>290</v>
      </c>
      <c r="O11877" s="126" t="s">
        <v>506</v>
      </c>
      <c r="P11877" s="130">
        <v>0</v>
      </c>
      <c r="S11877" s="130">
        <v>0</v>
      </c>
      <c r="V11877" s="130">
        <v>44296.77</v>
      </c>
      <c r="X11877" s="126" t="s">
        <v>2052</v>
      </c>
      <c r="Y11877" s="126" t="s">
        <v>517</v>
      </c>
      <c r="Z11877" s="127"/>
      <c r="AA11877" s="128">
        <v>1</v>
      </c>
      <c r="AB11877" s="128">
        <v>84</v>
      </c>
      <c r="AD11877" s="126" t="s">
        <v>562</v>
      </c>
      <c r="AG11877" s="127"/>
      <c r="AI11877" s="127"/>
    </row>
    <row r="11878" spans="1:35" ht="14.85" customHeight="1">
      <c r="A11878" s="130">
        <v>5014650</v>
      </c>
      <c r="B11878" s="126" t="s">
        <v>413</v>
      </c>
      <c r="C11878" s="126" t="s">
        <v>22140</v>
      </c>
      <c r="D11878" s="126" t="s">
        <v>4268</v>
      </c>
      <c r="E11878" s="126" t="s">
        <v>288</v>
      </c>
      <c r="F11878" s="126" t="s">
        <v>364</v>
      </c>
      <c r="G11878" s="126" t="s">
        <v>417</v>
      </c>
      <c r="H11878" s="126" t="s">
        <v>126</v>
      </c>
      <c r="I11878" s="126" t="s">
        <v>418</v>
      </c>
      <c r="J11878" s="126" t="s">
        <v>544</v>
      </c>
      <c r="K11878" s="126" t="s">
        <v>443</v>
      </c>
      <c r="L11878" s="126" t="s">
        <v>545</v>
      </c>
      <c r="M11878" s="130">
        <v>9739.52</v>
      </c>
      <c r="O11878" s="126" t="s">
        <v>486</v>
      </c>
      <c r="P11878" s="130">
        <v>0</v>
      </c>
      <c r="S11878" s="130">
        <v>0</v>
      </c>
      <c r="V11878" s="130">
        <v>33113.03</v>
      </c>
      <c r="X11878" s="126" t="s">
        <v>487</v>
      </c>
      <c r="Z11878" s="127"/>
      <c r="AA11878" s="128">
        <v>1</v>
      </c>
      <c r="AB11878" s="128">
        <v>60</v>
      </c>
      <c r="AC11878" s="126" t="s">
        <v>366</v>
      </c>
      <c r="AD11878" s="126" t="s">
        <v>21762</v>
      </c>
      <c r="AG11878" s="127"/>
      <c r="AI11878" s="127"/>
    </row>
    <row r="11879" spans="1:35" ht="14.85" customHeight="1">
      <c r="A11879" s="130">
        <v>5014648</v>
      </c>
      <c r="B11879" s="126" t="s">
        <v>413</v>
      </c>
      <c r="C11879" s="126" t="s">
        <v>22140</v>
      </c>
      <c r="D11879" s="126" t="s">
        <v>4268</v>
      </c>
      <c r="E11879" s="126" t="s">
        <v>288</v>
      </c>
      <c r="F11879" s="126" t="s">
        <v>364</v>
      </c>
      <c r="G11879" s="126" t="s">
        <v>417</v>
      </c>
      <c r="H11879" s="126" t="s">
        <v>126</v>
      </c>
      <c r="I11879" s="126" t="s">
        <v>126</v>
      </c>
      <c r="J11879" s="126" t="s">
        <v>544</v>
      </c>
      <c r="K11879" s="126" t="s">
        <v>443</v>
      </c>
      <c r="L11879" s="126" t="s">
        <v>545</v>
      </c>
      <c r="M11879" s="130">
        <v>6817.44</v>
      </c>
      <c r="O11879" s="126" t="s">
        <v>365</v>
      </c>
      <c r="P11879" s="130">
        <v>0</v>
      </c>
      <c r="S11879" s="130">
        <v>0</v>
      </c>
      <c r="V11879" s="130">
        <v>33113.03</v>
      </c>
      <c r="X11879" s="126" t="s">
        <v>469</v>
      </c>
      <c r="Z11879" s="127"/>
      <c r="AA11879" s="128">
        <v>1</v>
      </c>
      <c r="AB11879" s="128">
        <v>60</v>
      </c>
      <c r="AC11879" s="126" t="s">
        <v>366</v>
      </c>
      <c r="AD11879" s="126" t="s">
        <v>21762</v>
      </c>
      <c r="AG11879" s="127"/>
      <c r="AI11879" s="127"/>
    </row>
    <row r="11880" spans="1:35" ht="14.85" customHeight="1">
      <c r="A11880" s="130">
        <v>5014666</v>
      </c>
      <c r="B11880" s="126" t="s">
        <v>413</v>
      </c>
      <c r="C11880" s="126" t="s">
        <v>22139</v>
      </c>
      <c r="D11880" s="126" t="s">
        <v>6942</v>
      </c>
      <c r="E11880" s="126" t="s">
        <v>288</v>
      </c>
      <c r="F11880" s="126" t="s">
        <v>364</v>
      </c>
      <c r="G11880" s="126" t="s">
        <v>417</v>
      </c>
      <c r="H11880" s="126" t="s">
        <v>126</v>
      </c>
      <c r="I11880" s="126" t="s">
        <v>126</v>
      </c>
      <c r="J11880" s="126" t="s">
        <v>544</v>
      </c>
      <c r="K11880" s="126" t="s">
        <v>443</v>
      </c>
      <c r="L11880" s="126" t="s">
        <v>545</v>
      </c>
      <c r="M11880" s="130">
        <v>6817.44</v>
      </c>
      <c r="O11880" s="126" t="s">
        <v>365</v>
      </c>
      <c r="P11880" s="130">
        <v>0</v>
      </c>
      <c r="S11880" s="130">
        <v>0</v>
      </c>
      <c r="V11880" s="130">
        <v>11200</v>
      </c>
      <c r="X11880" s="126" t="s">
        <v>510</v>
      </c>
      <c r="Z11880" s="127"/>
      <c r="AA11880" s="128">
        <v>2</v>
      </c>
      <c r="AB11880" s="128">
        <v>60</v>
      </c>
      <c r="AC11880" s="126" t="s">
        <v>366</v>
      </c>
      <c r="AD11880" s="126" t="s">
        <v>21762</v>
      </c>
      <c r="AG11880" s="127"/>
      <c r="AI11880" s="127"/>
    </row>
    <row r="11881" spans="1:35" ht="14.85" customHeight="1">
      <c r="A11881" s="130">
        <v>5014669</v>
      </c>
      <c r="B11881" s="126" t="s">
        <v>413</v>
      </c>
      <c r="C11881" s="126" t="s">
        <v>22750</v>
      </c>
      <c r="D11881" s="126" t="s">
        <v>6942</v>
      </c>
      <c r="E11881" s="126" t="s">
        <v>288</v>
      </c>
      <c r="F11881" s="126" t="s">
        <v>364</v>
      </c>
      <c r="G11881" s="126" t="s">
        <v>417</v>
      </c>
      <c r="H11881" s="126" t="s">
        <v>126</v>
      </c>
      <c r="I11881" s="126" t="s">
        <v>126</v>
      </c>
      <c r="J11881" s="126" t="s">
        <v>544</v>
      </c>
      <c r="K11881" s="126" t="s">
        <v>443</v>
      </c>
      <c r="L11881" s="126" t="s">
        <v>545</v>
      </c>
      <c r="M11881" s="130">
        <v>6817.44</v>
      </c>
      <c r="O11881" s="126" t="s">
        <v>365</v>
      </c>
      <c r="P11881" s="130">
        <v>0</v>
      </c>
      <c r="S11881" s="130">
        <v>0</v>
      </c>
      <c r="V11881" s="130">
        <v>9252.16</v>
      </c>
      <c r="X11881" s="126" t="s">
        <v>469</v>
      </c>
      <c r="Z11881" s="127"/>
      <c r="AA11881" s="128">
        <v>1</v>
      </c>
      <c r="AB11881" s="128">
        <v>60</v>
      </c>
      <c r="AC11881" s="126" t="s">
        <v>366</v>
      </c>
      <c r="AD11881" s="126" t="s">
        <v>21762</v>
      </c>
      <c r="AG11881" s="127"/>
      <c r="AI11881" s="127"/>
    </row>
    <row r="11882" spans="1:35" ht="14.85" customHeight="1">
      <c r="A11882" s="130">
        <v>5014664</v>
      </c>
      <c r="B11882" s="126" t="s">
        <v>413</v>
      </c>
      <c r="C11882" s="126" t="s">
        <v>22139</v>
      </c>
      <c r="D11882" s="126" t="s">
        <v>6942</v>
      </c>
      <c r="E11882" s="126" t="s">
        <v>288</v>
      </c>
      <c r="F11882" s="126" t="s">
        <v>364</v>
      </c>
      <c r="G11882" s="126" t="s">
        <v>417</v>
      </c>
      <c r="H11882" s="126" t="s">
        <v>126</v>
      </c>
      <c r="I11882" s="126" t="s">
        <v>418</v>
      </c>
      <c r="J11882" s="126" t="s">
        <v>544</v>
      </c>
      <c r="K11882" s="126" t="s">
        <v>443</v>
      </c>
      <c r="L11882" s="126" t="s">
        <v>545</v>
      </c>
      <c r="M11882" s="130">
        <v>9739.52</v>
      </c>
      <c r="O11882" s="126" t="s">
        <v>486</v>
      </c>
      <c r="P11882" s="130">
        <v>0</v>
      </c>
      <c r="S11882" s="130">
        <v>0</v>
      </c>
      <c r="V11882" s="130">
        <v>11200</v>
      </c>
      <c r="X11882" s="126" t="s">
        <v>549</v>
      </c>
      <c r="Z11882" s="127"/>
      <c r="AA11882" s="128">
        <v>2</v>
      </c>
      <c r="AB11882" s="128">
        <v>60</v>
      </c>
      <c r="AC11882" s="126" t="s">
        <v>366</v>
      </c>
      <c r="AD11882" s="126" t="s">
        <v>21762</v>
      </c>
      <c r="AG11882" s="127"/>
      <c r="AI11882" s="127"/>
    </row>
    <row r="11883" spans="1:35" ht="14.85" customHeight="1">
      <c r="A11883" s="130">
        <v>5014660</v>
      </c>
      <c r="B11883" s="126" t="s">
        <v>413</v>
      </c>
      <c r="C11883" s="126" t="s">
        <v>22854</v>
      </c>
      <c r="D11883" s="126" t="s">
        <v>6146</v>
      </c>
      <c r="E11883" s="126" t="s">
        <v>288</v>
      </c>
      <c r="F11883" s="126" t="s">
        <v>364</v>
      </c>
      <c r="G11883" s="126" t="s">
        <v>417</v>
      </c>
      <c r="H11883" s="126" t="s">
        <v>126</v>
      </c>
      <c r="I11883" s="126" t="s">
        <v>126</v>
      </c>
      <c r="J11883" s="126" t="s">
        <v>544</v>
      </c>
      <c r="K11883" s="126" t="s">
        <v>443</v>
      </c>
      <c r="L11883" s="126" t="s">
        <v>545</v>
      </c>
      <c r="M11883" s="130">
        <v>6817.44</v>
      </c>
      <c r="O11883" s="126" t="s">
        <v>365</v>
      </c>
      <c r="P11883" s="130">
        <v>0</v>
      </c>
      <c r="S11883" s="130">
        <v>0</v>
      </c>
      <c r="V11883" s="130">
        <v>15095.64</v>
      </c>
      <c r="X11883" s="126" t="s">
        <v>469</v>
      </c>
      <c r="Z11883" s="127"/>
      <c r="AA11883" s="128">
        <v>1</v>
      </c>
      <c r="AB11883" s="128">
        <v>60</v>
      </c>
      <c r="AC11883" s="126" t="s">
        <v>366</v>
      </c>
      <c r="AD11883" s="126" t="s">
        <v>21762</v>
      </c>
      <c r="AG11883" s="127"/>
      <c r="AI11883" s="127"/>
    </row>
    <row r="11884" spans="1:35" ht="14.85" customHeight="1">
      <c r="A11884" s="130">
        <v>5014663</v>
      </c>
      <c r="B11884" s="126" t="s">
        <v>413</v>
      </c>
      <c r="C11884" s="126" t="s">
        <v>22139</v>
      </c>
      <c r="D11884" s="126" t="s">
        <v>6942</v>
      </c>
      <c r="E11884" s="126" t="s">
        <v>288</v>
      </c>
      <c r="F11884" s="126" t="s">
        <v>364</v>
      </c>
      <c r="G11884" s="126" t="s">
        <v>417</v>
      </c>
      <c r="H11884" s="126" t="s">
        <v>126</v>
      </c>
      <c r="I11884" s="126" t="s">
        <v>418</v>
      </c>
      <c r="J11884" s="126" t="s">
        <v>544</v>
      </c>
      <c r="K11884" s="126" t="s">
        <v>443</v>
      </c>
      <c r="L11884" s="126" t="s">
        <v>545</v>
      </c>
      <c r="M11884" s="130">
        <v>9739.52</v>
      </c>
      <c r="O11884" s="126" t="s">
        <v>486</v>
      </c>
      <c r="P11884" s="130">
        <v>0</v>
      </c>
      <c r="S11884" s="130">
        <v>0</v>
      </c>
      <c r="V11884" s="130">
        <v>11200</v>
      </c>
      <c r="X11884" s="126" t="s">
        <v>487</v>
      </c>
      <c r="Z11884" s="127"/>
      <c r="AA11884" s="128">
        <v>1</v>
      </c>
      <c r="AB11884" s="128">
        <v>60</v>
      </c>
      <c r="AC11884" s="126" t="s">
        <v>366</v>
      </c>
      <c r="AD11884" s="126" t="s">
        <v>21762</v>
      </c>
      <c r="AG11884" s="127"/>
      <c r="AI11884" s="127"/>
    </row>
    <row r="11885" spans="1:35" ht="14.85" customHeight="1">
      <c r="A11885" s="130">
        <v>5015334</v>
      </c>
      <c r="B11885" s="126" t="s">
        <v>413</v>
      </c>
      <c r="C11885" s="126" t="s">
        <v>22855</v>
      </c>
      <c r="D11885" s="126" t="s">
        <v>929</v>
      </c>
      <c r="E11885" s="126" t="s">
        <v>288</v>
      </c>
      <c r="F11885" s="126" t="s">
        <v>491</v>
      </c>
      <c r="G11885" s="126" t="s">
        <v>417</v>
      </c>
      <c r="H11885" s="126" t="s">
        <v>126</v>
      </c>
      <c r="I11885" s="126" t="s">
        <v>418</v>
      </c>
      <c r="J11885" s="126" t="s">
        <v>930</v>
      </c>
      <c r="K11885" s="126" t="s">
        <v>504</v>
      </c>
      <c r="L11885" s="126" t="s">
        <v>931</v>
      </c>
      <c r="M11885" s="130">
        <v>10428.84</v>
      </c>
      <c r="N11885" s="126" t="s">
        <v>290</v>
      </c>
      <c r="O11885" s="126" t="s">
        <v>844</v>
      </c>
      <c r="P11885" s="130">
        <v>0</v>
      </c>
      <c r="S11885" s="130">
        <v>0</v>
      </c>
      <c r="V11885" s="130">
        <v>11587.6</v>
      </c>
      <c r="X11885" s="126" t="s">
        <v>845</v>
      </c>
      <c r="Y11885" s="126" t="s">
        <v>517</v>
      </c>
      <c r="Z11885" s="127" t="s">
        <v>309</v>
      </c>
      <c r="AA11885" s="128">
        <v>1</v>
      </c>
      <c r="AB11885" s="128">
        <v>84</v>
      </c>
      <c r="AD11885" s="126" t="s">
        <v>18905</v>
      </c>
      <c r="AG11885" s="127"/>
      <c r="AI11885" s="127"/>
    </row>
    <row r="11886" spans="1:35" ht="14.85" customHeight="1">
      <c r="A11886" s="130">
        <v>5015326</v>
      </c>
      <c r="B11886" s="126" t="s">
        <v>413</v>
      </c>
      <c r="C11886" s="126" t="s">
        <v>22856</v>
      </c>
      <c r="D11886" s="126" t="s">
        <v>22857</v>
      </c>
      <c r="E11886" s="126" t="s">
        <v>288</v>
      </c>
      <c r="F11886" s="126" t="s">
        <v>753</v>
      </c>
      <c r="G11886" s="126" t="s">
        <v>22858</v>
      </c>
      <c r="H11886" s="126" t="s">
        <v>524</v>
      </c>
      <c r="I11886" s="126" t="s">
        <v>418</v>
      </c>
      <c r="J11886" s="126" t="s">
        <v>813</v>
      </c>
      <c r="K11886" s="126" t="s">
        <v>504</v>
      </c>
      <c r="L11886" s="126" t="s">
        <v>559</v>
      </c>
      <c r="M11886" s="130">
        <v>758.89</v>
      </c>
      <c r="N11886" s="126" t="s">
        <v>290</v>
      </c>
      <c r="O11886" s="126" t="s">
        <v>2012</v>
      </c>
      <c r="P11886" s="130">
        <v>0</v>
      </c>
      <c r="S11886" s="130">
        <v>0</v>
      </c>
      <c r="V11886" s="130">
        <v>758.89</v>
      </c>
      <c r="X11886" s="126" t="s">
        <v>11417</v>
      </c>
      <c r="Z11886" s="127"/>
      <c r="AA11886" s="128">
        <v>2</v>
      </c>
      <c r="AB11886" s="128">
        <v>6</v>
      </c>
      <c r="AD11886" s="126" t="s">
        <v>18905</v>
      </c>
      <c r="AG11886" s="127"/>
      <c r="AI11886" s="127"/>
    </row>
    <row r="11887" spans="1:35" ht="14.85" customHeight="1">
      <c r="A11887" s="130">
        <v>5015322</v>
      </c>
      <c r="B11887" s="126" t="s">
        <v>413</v>
      </c>
      <c r="C11887" s="126" t="s">
        <v>21329</v>
      </c>
      <c r="D11887" s="126" t="s">
        <v>22859</v>
      </c>
      <c r="E11887" s="126" t="s">
        <v>288</v>
      </c>
      <c r="F11887" s="126" t="s">
        <v>753</v>
      </c>
      <c r="G11887" s="126" t="s">
        <v>22860</v>
      </c>
      <c r="H11887" s="126" t="s">
        <v>524</v>
      </c>
      <c r="I11887" s="126" t="s">
        <v>418</v>
      </c>
      <c r="J11887" s="126" t="s">
        <v>813</v>
      </c>
      <c r="K11887" s="126" t="s">
        <v>504</v>
      </c>
      <c r="L11887" s="126" t="s">
        <v>559</v>
      </c>
      <c r="M11887" s="130">
        <v>1164.8</v>
      </c>
      <c r="O11887" s="126" t="s">
        <v>20405</v>
      </c>
      <c r="P11887" s="130">
        <v>0</v>
      </c>
      <c r="S11887" s="130">
        <v>0</v>
      </c>
      <c r="V11887" s="130">
        <v>1164.8</v>
      </c>
      <c r="X11887" s="126" t="s">
        <v>21332</v>
      </c>
      <c r="Z11887" s="127"/>
      <c r="AA11887" s="128"/>
      <c r="AB11887" s="128"/>
      <c r="AD11887" s="126" t="s">
        <v>18905</v>
      </c>
      <c r="AG11887" s="127"/>
      <c r="AI11887" s="127"/>
    </row>
    <row r="11888" spans="1:35" ht="14.85" customHeight="1">
      <c r="A11888" s="130">
        <v>5015333</v>
      </c>
      <c r="B11888" s="126" t="s">
        <v>413</v>
      </c>
      <c r="C11888" s="126" t="s">
        <v>22861</v>
      </c>
      <c r="D11888" s="126" t="s">
        <v>929</v>
      </c>
      <c r="E11888" s="126" t="s">
        <v>288</v>
      </c>
      <c r="F11888" s="126" t="s">
        <v>491</v>
      </c>
      <c r="G11888" s="126" t="s">
        <v>417</v>
      </c>
      <c r="H11888" s="126" t="s">
        <v>126</v>
      </c>
      <c r="I11888" s="126" t="s">
        <v>418</v>
      </c>
      <c r="J11888" s="126" t="s">
        <v>930</v>
      </c>
      <c r="K11888" s="126" t="s">
        <v>504</v>
      </c>
      <c r="L11888" s="126" t="s">
        <v>931</v>
      </c>
      <c r="M11888" s="130">
        <v>8603.09</v>
      </c>
      <c r="N11888" s="126" t="s">
        <v>290</v>
      </c>
      <c r="O11888" s="126" t="s">
        <v>844</v>
      </c>
      <c r="P11888" s="130">
        <v>0</v>
      </c>
      <c r="S11888" s="130">
        <v>0</v>
      </c>
      <c r="V11888" s="130">
        <v>9558.99</v>
      </c>
      <c r="X11888" s="126" t="s">
        <v>845</v>
      </c>
      <c r="Y11888" s="126" t="s">
        <v>517</v>
      </c>
      <c r="Z11888" s="127" t="s">
        <v>309</v>
      </c>
      <c r="AA11888" s="128">
        <v>1</v>
      </c>
      <c r="AB11888" s="128">
        <v>84</v>
      </c>
      <c r="AD11888" s="126" t="s">
        <v>18905</v>
      </c>
      <c r="AG11888" s="127"/>
      <c r="AI11888" s="127"/>
    </row>
    <row r="11889" spans="1:35" ht="14.85" customHeight="1">
      <c r="A11889" s="130">
        <v>5015302</v>
      </c>
      <c r="B11889" s="126" t="s">
        <v>413</v>
      </c>
      <c r="C11889" s="126" t="s">
        <v>1620</v>
      </c>
      <c r="D11889" s="126" t="s">
        <v>22862</v>
      </c>
      <c r="E11889" s="126" t="s">
        <v>288</v>
      </c>
      <c r="F11889" s="126" t="s">
        <v>555</v>
      </c>
      <c r="G11889" s="126" t="s">
        <v>556</v>
      </c>
      <c r="H11889" s="126" t="s">
        <v>126</v>
      </c>
      <c r="I11889" s="126" t="s">
        <v>418</v>
      </c>
      <c r="J11889" s="126" t="s">
        <v>1174</v>
      </c>
      <c r="K11889" s="126" t="s">
        <v>747</v>
      </c>
      <c r="L11889" s="126" t="s">
        <v>1622</v>
      </c>
      <c r="M11889" s="130">
        <v>357.81</v>
      </c>
      <c r="O11889" s="126" t="s">
        <v>560</v>
      </c>
      <c r="P11889" s="130">
        <v>399.91</v>
      </c>
      <c r="R11889" s="126" t="s">
        <v>560</v>
      </c>
      <c r="S11889" s="130">
        <v>412.54</v>
      </c>
      <c r="U11889" s="126" t="s">
        <v>560</v>
      </c>
      <c r="V11889" s="130">
        <v>420.96</v>
      </c>
      <c r="X11889" s="126" t="s">
        <v>561</v>
      </c>
      <c r="Z11889" s="127"/>
      <c r="AA11889" s="128">
        <v>150</v>
      </c>
      <c r="AB11889" s="128"/>
      <c r="AD11889" s="126" t="s">
        <v>18905</v>
      </c>
      <c r="AG11889" s="127"/>
      <c r="AI11889" s="127"/>
    </row>
    <row r="11890" spans="1:35" ht="14.85" customHeight="1">
      <c r="A11890" s="130">
        <v>5015697</v>
      </c>
      <c r="B11890" s="126" t="s">
        <v>413</v>
      </c>
      <c r="C11890" s="126" t="s">
        <v>20776</v>
      </c>
      <c r="D11890" s="126" t="s">
        <v>20775</v>
      </c>
      <c r="E11890" s="126" t="s">
        <v>288</v>
      </c>
      <c r="F11890" s="126" t="s">
        <v>364</v>
      </c>
      <c r="G11890" s="126" t="s">
        <v>417</v>
      </c>
      <c r="H11890" s="126" t="s">
        <v>126</v>
      </c>
      <c r="I11890" s="126" t="s">
        <v>418</v>
      </c>
      <c r="J11890" s="126" t="s">
        <v>484</v>
      </c>
      <c r="K11890" s="126" t="s">
        <v>443</v>
      </c>
      <c r="L11890" s="126" t="s">
        <v>485</v>
      </c>
      <c r="M11890" s="130">
        <v>9739.52</v>
      </c>
      <c r="O11890" s="126" t="s">
        <v>486</v>
      </c>
      <c r="P11890" s="130">
        <v>0</v>
      </c>
      <c r="S11890" s="130">
        <v>0</v>
      </c>
      <c r="V11890" s="130">
        <v>32060</v>
      </c>
      <c r="X11890" s="126" t="s">
        <v>549</v>
      </c>
      <c r="Z11890" s="127"/>
      <c r="AA11890" s="128">
        <v>2</v>
      </c>
      <c r="AB11890" s="128">
        <v>60</v>
      </c>
      <c r="AC11890" s="126" t="s">
        <v>366</v>
      </c>
      <c r="AD11890" s="126" t="s">
        <v>19017</v>
      </c>
      <c r="AG11890" s="127"/>
      <c r="AI11890" s="127"/>
    </row>
    <row r="11891" spans="1:35" ht="14.85" customHeight="1">
      <c r="A11891" s="130">
        <v>5015693</v>
      </c>
      <c r="B11891" s="126" t="s">
        <v>413</v>
      </c>
      <c r="C11891" s="126" t="s">
        <v>20774</v>
      </c>
      <c r="D11891" s="126" t="s">
        <v>20775</v>
      </c>
      <c r="E11891" s="126" t="s">
        <v>288</v>
      </c>
      <c r="F11891" s="126" t="s">
        <v>364</v>
      </c>
      <c r="G11891" s="126" t="s">
        <v>417</v>
      </c>
      <c r="H11891" s="126" t="s">
        <v>126</v>
      </c>
      <c r="I11891" s="126" t="s">
        <v>418</v>
      </c>
      <c r="J11891" s="126" t="s">
        <v>484</v>
      </c>
      <c r="K11891" s="126" t="s">
        <v>443</v>
      </c>
      <c r="L11891" s="126" t="s">
        <v>485</v>
      </c>
      <c r="M11891" s="130">
        <v>9739.52</v>
      </c>
      <c r="O11891" s="126" t="s">
        <v>486</v>
      </c>
      <c r="P11891" s="130">
        <v>0</v>
      </c>
      <c r="S11891" s="130">
        <v>0</v>
      </c>
      <c r="V11891" s="130">
        <v>32060</v>
      </c>
      <c r="X11891" s="126" t="s">
        <v>549</v>
      </c>
      <c r="Z11891" s="127"/>
      <c r="AA11891" s="128">
        <v>2</v>
      </c>
      <c r="AB11891" s="128">
        <v>60</v>
      </c>
      <c r="AC11891" s="126" t="s">
        <v>366</v>
      </c>
      <c r="AD11891" s="126" t="s">
        <v>19017</v>
      </c>
      <c r="AG11891" s="127"/>
      <c r="AI11891" s="127"/>
    </row>
    <row r="11892" spans="1:35" ht="14.85" customHeight="1">
      <c r="A11892" s="130">
        <v>5015688</v>
      </c>
      <c r="B11892" s="126" t="s">
        <v>413</v>
      </c>
      <c r="C11892" s="126" t="s">
        <v>20777</v>
      </c>
      <c r="D11892" s="126" t="s">
        <v>20775</v>
      </c>
      <c r="E11892" s="126" t="s">
        <v>288</v>
      </c>
      <c r="F11892" s="126" t="s">
        <v>364</v>
      </c>
      <c r="G11892" s="126" t="s">
        <v>417</v>
      </c>
      <c r="H11892" s="126" t="s">
        <v>126</v>
      </c>
      <c r="I11892" s="126" t="s">
        <v>418</v>
      </c>
      <c r="J11892" s="126" t="s">
        <v>484</v>
      </c>
      <c r="K11892" s="126" t="s">
        <v>443</v>
      </c>
      <c r="L11892" s="126" t="s">
        <v>485</v>
      </c>
      <c r="M11892" s="130">
        <v>9739.52</v>
      </c>
      <c r="O11892" s="126" t="s">
        <v>486</v>
      </c>
      <c r="P11892" s="130">
        <v>0</v>
      </c>
      <c r="S11892" s="130">
        <v>0</v>
      </c>
      <c r="V11892" s="130">
        <v>32060</v>
      </c>
      <c r="X11892" s="126" t="s">
        <v>487</v>
      </c>
      <c r="Z11892" s="127"/>
      <c r="AA11892" s="128">
        <v>1</v>
      </c>
      <c r="AB11892" s="128">
        <v>60</v>
      </c>
      <c r="AC11892" s="126" t="s">
        <v>366</v>
      </c>
      <c r="AD11892" s="126" t="s">
        <v>19017</v>
      </c>
      <c r="AG11892" s="127"/>
      <c r="AI11892" s="127"/>
    </row>
    <row r="11893" spans="1:35" ht="14.85" customHeight="1">
      <c r="A11893" s="130">
        <v>5015235</v>
      </c>
      <c r="B11893" s="126" t="s">
        <v>413</v>
      </c>
      <c r="C11893" s="126" t="s">
        <v>21377</v>
      </c>
      <c r="E11893" s="126" t="s">
        <v>288</v>
      </c>
      <c r="F11893" s="126" t="s">
        <v>364</v>
      </c>
      <c r="G11893" s="126" t="s">
        <v>417</v>
      </c>
      <c r="H11893" s="126" t="s">
        <v>126</v>
      </c>
      <c r="I11893" s="126" t="s">
        <v>126</v>
      </c>
      <c r="J11893" s="126" t="s">
        <v>466</v>
      </c>
      <c r="K11893" s="126" t="s">
        <v>467</v>
      </c>
      <c r="L11893" s="126" t="s">
        <v>468</v>
      </c>
      <c r="M11893" s="130">
        <v>6817.44</v>
      </c>
      <c r="O11893" s="126" t="s">
        <v>365</v>
      </c>
      <c r="P11893" s="130">
        <v>0</v>
      </c>
      <c r="S11893" s="130">
        <v>0</v>
      </c>
      <c r="V11893" s="130">
        <v>30817.439999999999</v>
      </c>
      <c r="X11893" s="126" t="s">
        <v>469</v>
      </c>
      <c r="Z11893" s="127"/>
      <c r="AA11893" s="128">
        <v>1</v>
      </c>
      <c r="AB11893" s="128">
        <v>60</v>
      </c>
      <c r="AC11893" s="126" t="s">
        <v>366</v>
      </c>
      <c r="AD11893" s="126" t="s">
        <v>18905</v>
      </c>
      <c r="AG11893" s="127"/>
      <c r="AI11893" s="127"/>
    </row>
    <row r="11894" spans="1:35" ht="14.85" customHeight="1">
      <c r="A11894" s="130">
        <v>5015242</v>
      </c>
      <c r="B11894" s="126" t="s">
        <v>413</v>
      </c>
      <c r="C11894" s="126" t="s">
        <v>22863</v>
      </c>
      <c r="E11894" s="126" t="s">
        <v>288</v>
      </c>
      <c r="F11894" s="126" t="s">
        <v>364</v>
      </c>
      <c r="G11894" s="126" t="s">
        <v>417</v>
      </c>
      <c r="H11894" s="126" t="s">
        <v>126</v>
      </c>
      <c r="I11894" s="126" t="s">
        <v>126</v>
      </c>
      <c r="J11894" s="126" t="s">
        <v>466</v>
      </c>
      <c r="K11894" s="126" t="s">
        <v>467</v>
      </c>
      <c r="L11894" s="126" t="s">
        <v>468</v>
      </c>
      <c r="M11894" s="130">
        <v>6817.44</v>
      </c>
      <c r="O11894" s="126" t="s">
        <v>365</v>
      </c>
      <c r="P11894" s="130">
        <v>0</v>
      </c>
      <c r="S11894" s="130">
        <v>0</v>
      </c>
      <c r="V11894" s="130">
        <v>43317.440000000002</v>
      </c>
      <c r="X11894" s="126" t="s">
        <v>510</v>
      </c>
      <c r="Z11894" s="127"/>
      <c r="AA11894" s="128">
        <v>2</v>
      </c>
      <c r="AB11894" s="128">
        <v>60</v>
      </c>
      <c r="AC11894" s="126" t="s">
        <v>366</v>
      </c>
      <c r="AD11894" s="126" t="s">
        <v>18905</v>
      </c>
      <c r="AG11894" s="127"/>
      <c r="AI11894" s="127"/>
    </row>
    <row r="11895" spans="1:35" ht="14.85" customHeight="1">
      <c r="A11895" s="130">
        <v>5015241</v>
      </c>
      <c r="B11895" s="126" t="s">
        <v>413</v>
      </c>
      <c r="C11895" s="126" t="s">
        <v>22863</v>
      </c>
      <c r="E11895" s="126" t="s">
        <v>288</v>
      </c>
      <c r="F11895" s="126" t="s">
        <v>364</v>
      </c>
      <c r="G11895" s="126" t="s">
        <v>417</v>
      </c>
      <c r="H11895" s="126" t="s">
        <v>126</v>
      </c>
      <c r="I11895" s="126" t="s">
        <v>126</v>
      </c>
      <c r="J11895" s="126" t="s">
        <v>466</v>
      </c>
      <c r="K11895" s="126" t="s">
        <v>467</v>
      </c>
      <c r="L11895" s="126" t="s">
        <v>468</v>
      </c>
      <c r="M11895" s="130">
        <v>6817.44</v>
      </c>
      <c r="O11895" s="126" t="s">
        <v>365</v>
      </c>
      <c r="P11895" s="130">
        <v>0</v>
      </c>
      <c r="S11895" s="130">
        <v>0</v>
      </c>
      <c r="V11895" s="130">
        <v>43317.440000000002</v>
      </c>
      <c r="X11895" s="126" t="s">
        <v>469</v>
      </c>
      <c r="Z11895" s="127"/>
      <c r="AA11895" s="128">
        <v>1</v>
      </c>
      <c r="AB11895" s="128">
        <v>60</v>
      </c>
      <c r="AC11895" s="126" t="s">
        <v>366</v>
      </c>
      <c r="AD11895" s="126" t="s">
        <v>18905</v>
      </c>
      <c r="AG11895" s="127"/>
      <c r="AI11895" s="127"/>
    </row>
    <row r="11896" spans="1:35" ht="14.85" customHeight="1">
      <c r="A11896" s="130">
        <v>5015244</v>
      </c>
      <c r="B11896" s="126" t="s">
        <v>413</v>
      </c>
      <c r="C11896" s="126" t="s">
        <v>22766</v>
      </c>
      <c r="E11896" s="126" t="s">
        <v>288</v>
      </c>
      <c r="F11896" s="126" t="s">
        <v>364</v>
      </c>
      <c r="G11896" s="126" t="s">
        <v>417</v>
      </c>
      <c r="H11896" s="126" t="s">
        <v>126</v>
      </c>
      <c r="I11896" s="126" t="s">
        <v>126</v>
      </c>
      <c r="J11896" s="126" t="s">
        <v>466</v>
      </c>
      <c r="K11896" s="126" t="s">
        <v>467</v>
      </c>
      <c r="L11896" s="126" t="s">
        <v>468</v>
      </c>
      <c r="M11896" s="130">
        <v>6817.44</v>
      </c>
      <c r="O11896" s="126" t="s">
        <v>365</v>
      </c>
      <c r="P11896" s="130">
        <v>0</v>
      </c>
      <c r="S11896" s="130">
        <v>0</v>
      </c>
      <c r="V11896" s="130">
        <v>46317.440000000002</v>
      </c>
      <c r="X11896" s="126" t="s">
        <v>510</v>
      </c>
      <c r="Z11896" s="127"/>
      <c r="AA11896" s="128">
        <v>2</v>
      </c>
      <c r="AB11896" s="128">
        <v>60</v>
      </c>
      <c r="AC11896" s="126" t="s">
        <v>366</v>
      </c>
      <c r="AD11896" s="126" t="s">
        <v>18905</v>
      </c>
      <c r="AG11896" s="127"/>
      <c r="AI11896" s="127"/>
    </row>
    <row r="11897" spans="1:35" ht="14.85" customHeight="1">
      <c r="A11897" s="130">
        <v>5015240</v>
      </c>
      <c r="B11897" s="126" t="s">
        <v>413</v>
      </c>
      <c r="C11897" s="126" t="s">
        <v>21378</v>
      </c>
      <c r="E11897" s="126" t="s">
        <v>288</v>
      </c>
      <c r="F11897" s="126" t="s">
        <v>364</v>
      </c>
      <c r="G11897" s="126" t="s">
        <v>417</v>
      </c>
      <c r="H11897" s="126" t="s">
        <v>126</v>
      </c>
      <c r="I11897" s="126" t="s">
        <v>126</v>
      </c>
      <c r="J11897" s="126" t="s">
        <v>466</v>
      </c>
      <c r="K11897" s="126" t="s">
        <v>467</v>
      </c>
      <c r="L11897" s="126" t="s">
        <v>468</v>
      </c>
      <c r="M11897" s="130">
        <v>6817.44</v>
      </c>
      <c r="O11897" s="126" t="s">
        <v>365</v>
      </c>
      <c r="P11897" s="130">
        <v>0</v>
      </c>
      <c r="S11897" s="130">
        <v>0</v>
      </c>
      <c r="V11897" s="130">
        <v>43317.440000000002</v>
      </c>
      <c r="X11897" s="126" t="s">
        <v>510</v>
      </c>
      <c r="Z11897" s="127"/>
      <c r="AA11897" s="128">
        <v>2</v>
      </c>
      <c r="AB11897" s="128">
        <v>60</v>
      </c>
      <c r="AC11897" s="126" t="s">
        <v>366</v>
      </c>
      <c r="AD11897" s="126" t="s">
        <v>18905</v>
      </c>
      <c r="AG11897" s="127"/>
      <c r="AI11897" s="127"/>
    </row>
    <row r="11898" spans="1:35" ht="14.85" customHeight="1">
      <c r="A11898" s="130">
        <v>5015328</v>
      </c>
      <c r="B11898" s="126" t="s">
        <v>413</v>
      </c>
      <c r="C11898" s="126" t="s">
        <v>22447</v>
      </c>
      <c r="D11898" s="126" t="s">
        <v>22864</v>
      </c>
      <c r="E11898" s="126" t="s">
        <v>288</v>
      </c>
      <c r="F11898" s="126" t="s">
        <v>753</v>
      </c>
      <c r="G11898" s="126" t="s">
        <v>4820</v>
      </c>
      <c r="H11898" s="126" t="s">
        <v>524</v>
      </c>
      <c r="I11898" s="126" t="s">
        <v>418</v>
      </c>
      <c r="J11898" s="126" t="s">
        <v>813</v>
      </c>
      <c r="K11898" s="126" t="s">
        <v>504</v>
      </c>
      <c r="L11898" s="126" t="s">
        <v>559</v>
      </c>
      <c r="M11898" s="130">
        <v>203.84</v>
      </c>
      <c r="O11898" s="126" t="s">
        <v>20405</v>
      </c>
      <c r="P11898" s="130">
        <v>0</v>
      </c>
      <c r="S11898" s="130">
        <v>0</v>
      </c>
      <c r="V11898" s="130">
        <v>203.84</v>
      </c>
      <c r="X11898" s="126" t="s">
        <v>21332</v>
      </c>
      <c r="Z11898" s="127"/>
      <c r="AA11898" s="128"/>
      <c r="AB11898" s="128"/>
      <c r="AD11898" s="126" t="s">
        <v>18905</v>
      </c>
      <c r="AG11898" s="127"/>
      <c r="AI11898" s="127"/>
    </row>
    <row r="11899" spans="1:35" ht="14.85" customHeight="1">
      <c r="A11899" s="130">
        <v>5003556</v>
      </c>
      <c r="B11899" s="126" t="s">
        <v>22865</v>
      </c>
      <c r="C11899" s="126" t="s">
        <v>14900</v>
      </c>
      <c r="D11899" s="126" t="s">
        <v>22866</v>
      </c>
      <c r="E11899" s="126" t="s">
        <v>288</v>
      </c>
      <c r="F11899" s="126" t="s">
        <v>491</v>
      </c>
      <c r="G11899" s="126" t="s">
        <v>417</v>
      </c>
      <c r="H11899" s="126" t="s">
        <v>126</v>
      </c>
      <c r="I11899" s="126" t="s">
        <v>308</v>
      </c>
      <c r="J11899" s="126" t="s">
        <v>4056</v>
      </c>
      <c r="K11899" s="126" t="s">
        <v>443</v>
      </c>
      <c r="L11899" s="126" t="s">
        <v>4057</v>
      </c>
      <c r="M11899" s="130">
        <v>3630.76</v>
      </c>
      <c r="N11899" s="126" t="s">
        <v>290</v>
      </c>
      <c r="O11899" s="126" t="s">
        <v>1311</v>
      </c>
      <c r="P11899" s="130">
        <v>0</v>
      </c>
      <c r="S11899" s="130">
        <v>0</v>
      </c>
      <c r="V11899" s="130">
        <v>4034.18</v>
      </c>
      <c r="X11899" s="126" t="s">
        <v>1312</v>
      </c>
      <c r="Y11899" s="126" t="s">
        <v>517</v>
      </c>
      <c r="Z11899" s="127" t="s">
        <v>309</v>
      </c>
      <c r="AA11899" s="128">
        <v>1</v>
      </c>
      <c r="AB11899" s="128">
        <v>60</v>
      </c>
      <c r="AD11899" s="126" t="s">
        <v>562</v>
      </c>
      <c r="AG11899" s="127"/>
      <c r="AI11899" s="127"/>
    </row>
    <row r="11900" spans="1:35" ht="14.85" customHeight="1">
      <c r="A11900" s="130">
        <v>5003554</v>
      </c>
      <c r="B11900" s="126" t="s">
        <v>22867</v>
      </c>
      <c r="C11900" s="126" t="s">
        <v>14890</v>
      </c>
      <c r="E11900" s="126" t="s">
        <v>288</v>
      </c>
      <c r="F11900" s="126" t="s">
        <v>491</v>
      </c>
      <c r="G11900" s="126" t="s">
        <v>417</v>
      </c>
      <c r="H11900" s="126" t="s">
        <v>126</v>
      </c>
      <c r="I11900" s="126" t="s">
        <v>126</v>
      </c>
      <c r="J11900" s="126" t="s">
        <v>4056</v>
      </c>
      <c r="K11900" s="126" t="s">
        <v>443</v>
      </c>
      <c r="L11900" s="126" t="s">
        <v>4057</v>
      </c>
      <c r="M11900" s="130">
        <v>8869.73</v>
      </c>
      <c r="N11900" s="126" t="s">
        <v>290</v>
      </c>
      <c r="O11900" s="126" t="s">
        <v>1311</v>
      </c>
      <c r="P11900" s="130">
        <v>0</v>
      </c>
      <c r="S11900" s="130">
        <v>0</v>
      </c>
      <c r="V11900" s="130">
        <v>9855.26</v>
      </c>
      <c r="X11900" s="126" t="s">
        <v>1312</v>
      </c>
      <c r="Y11900" s="126" t="s">
        <v>517</v>
      </c>
      <c r="Z11900" s="127" t="s">
        <v>309</v>
      </c>
      <c r="AA11900" s="128">
        <v>1</v>
      </c>
      <c r="AB11900" s="128">
        <v>60</v>
      </c>
      <c r="AD11900" s="126" t="s">
        <v>562</v>
      </c>
      <c r="AG11900" s="127"/>
      <c r="AI11900" s="127"/>
    </row>
    <row r="11901" spans="1:35" ht="14.85" customHeight="1">
      <c r="A11901" s="130">
        <v>5003552</v>
      </c>
      <c r="B11901" s="126" t="s">
        <v>22868</v>
      </c>
      <c r="C11901" s="126" t="s">
        <v>8128</v>
      </c>
      <c r="E11901" s="126" t="s">
        <v>288</v>
      </c>
      <c r="F11901" s="126" t="s">
        <v>491</v>
      </c>
      <c r="G11901" s="126" t="s">
        <v>417</v>
      </c>
      <c r="H11901" s="126" t="s">
        <v>126</v>
      </c>
      <c r="I11901" s="126" t="s">
        <v>126</v>
      </c>
      <c r="J11901" s="126" t="s">
        <v>4056</v>
      </c>
      <c r="K11901" s="126" t="s">
        <v>443</v>
      </c>
      <c r="L11901" s="126" t="s">
        <v>4057</v>
      </c>
      <c r="M11901" s="130">
        <v>3873.13</v>
      </c>
      <c r="N11901" s="126" t="s">
        <v>290</v>
      </c>
      <c r="O11901" s="126" t="s">
        <v>1311</v>
      </c>
      <c r="P11901" s="130">
        <v>0</v>
      </c>
      <c r="S11901" s="130">
        <v>0</v>
      </c>
      <c r="V11901" s="130">
        <v>4303.4799999999996</v>
      </c>
      <c r="X11901" s="126" t="s">
        <v>1312</v>
      </c>
      <c r="Y11901" s="126" t="s">
        <v>517</v>
      </c>
      <c r="Z11901" s="127" t="s">
        <v>309</v>
      </c>
      <c r="AA11901" s="128">
        <v>1</v>
      </c>
      <c r="AB11901" s="128">
        <v>60</v>
      </c>
      <c r="AD11901" s="126" t="s">
        <v>562</v>
      </c>
      <c r="AG11901" s="127"/>
      <c r="AI11901" s="127"/>
    </row>
    <row r="11902" spans="1:35" ht="14.85" customHeight="1">
      <c r="A11902" s="130">
        <v>5003551</v>
      </c>
      <c r="B11902" s="126" t="s">
        <v>22869</v>
      </c>
      <c r="C11902" s="126" t="s">
        <v>22870</v>
      </c>
      <c r="E11902" s="126" t="s">
        <v>288</v>
      </c>
      <c r="F11902" s="126" t="s">
        <v>491</v>
      </c>
      <c r="G11902" s="126" t="s">
        <v>417</v>
      </c>
      <c r="H11902" s="126" t="s">
        <v>126</v>
      </c>
      <c r="I11902" s="126" t="s">
        <v>308</v>
      </c>
      <c r="J11902" s="126" t="s">
        <v>4056</v>
      </c>
      <c r="K11902" s="126" t="s">
        <v>443</v>
      </c>
      <c r="L11902" s="126" t="s">
        <v>4057</v>
      </c>
      <c r="M11902" s="130">
        <v>7415.84</v>
      </c>
      <c r="N11902" s="126" t="s">
        <v>290</v>
      </c>
      <c r="O11902" s="126" t="s">
        <v>1311</v>
      </c>
      <c r="P11902" s="130">
        <v>0</v>
      </c>
      <c r="S11902" s="130">
        <v>0</v>
      </c>
      <c r="V11902" s="130">
        <v>8239.83</v>
      </c>
      <c r="X11902" s="126" t="s">
        <v>1312</v>
      </c>
      <c r="Y11902" s="126" t="s">
        <v>517</v>
      </c>
      <c r="Z11902" s="127" t="s">
        <v>309</v>
      </c>
      <c r="AA11902" s="128">
        <v>1</v>
      </c>
      <c r="AB11902" s="128">
        <v>60</v>
      </c>
      <c r="AD11902" s="126" t="s">
        <v>562</v>
      </c>
      <c r="AG11902" s="127"/>
      <c r="AI11902" s="127"/>
    </row>
    <row r="11903" spans="1:35" ht="14.85" customHeight="1">
      <c r="A11903" s="130">
        <v>5003550</v>
      </c>
      <c r="B11903" s="126" t="s">
        <v>22871</v>
      </c>
      <c r="C11903" s="126" t="s">
        <v>14694</v>
      </c>
      <c r="D11903" s="126" t="s">
        <v>22872</v>
      </c>
      <c r="E11903" s="126" t="s">
        <v>288</v>
      </c>
      <c r="F11903" s="126" t="s">
        <v>491</v>
      </c>
      <c r="G11903" s="126" t="s">
        <v>417</v>
      </c>
      <c r="H11903" s="126" t="s">
        <v>126</v>
      </c>
      <c r="I11903" s="126" t="s">
        <v>308</v>
      </c>
      <c r="J11903" s="126" t="s">
        <v>4056</v>
      </c>
      <c r="K11903" s="126" t="s">
        <v>443</v>
      </c>
      <c r="L11903" s="126" t="s">
        <v>4057</v>
      </c>
      <c r="M11903" s="130">
        <v>7041.16</v>
      </c>
      <c r="N11903" s="126" t="s">
        <v>290</v>
      </c>
      <c r="O11903" s="126" t="s">
        <v>1311</v>
      </c>
      <c r="P11903" s="130">
        <v>0</v>
      </c>
      <c r="S11903" s="130">
        <v>0</v>
      </c>
      <c r="V11903" s="130">
        <v>7823.52</v>
      </c>
      <c r="X11903" s="126" t="s">
        <v>1312</v>
      </c>
      <c r="Y11903" s="126" t="s">
        <v>517</v>
      </c>
      <c r="Z11903" s="127" t="s">
        <v>309</v>
      </c>
      <c r="AA11903" s="128">
        <v>1</v>
      </c>
      <c r="AB11903" s="128">
        <v>60</v>
      </c>
      <c r="AD11903" s="126" t="s">
        <v>562</v>
      </c>
      <c r="AG11903" s="127"/>
      <c r="AI11903" s="127"/>
    </row>
    <row r="11904" spans="1:35" ht="14.85" customHeight="1">
      <c r="A11904" s="130">
        <v>5003549</v>
      </c>
      <c r="B11904" s="126" t="s">
        <v>22873</v>
      </c>
      <c r="C11904" s="126" t="s">
        <v>22874</v>
      </c>
      <c r="E11904" s="126" t="s">
        <v>288</v>
      </c>
      <c r="F11904" s="126" t="s">
        <v>491</v>
      </c>
      <c r="G11904" s="126" t="s">
        <v>417</v>
      </c>
      <c r="H11904" s="126" t="s">
        <v>126</v>
      </c>
      <c r="I11904" s="126" t="s">
        <v>308</v>
      </c>
      <c r="J11904" s="126" t="s">
        <v>4056</v>
      </c>
      <c r="K11904" s="126" t="s">
        <v>443</v>
      </c>
      <c r="L11904" s="126" t="s">
        <v>4057</v>
      </c>
      <c r="M11904" s="130">
        <v>2005.43</v>
      </c>
      <c r="N11904" s="126" t="s">
        <v>290</v>
      </c>
      <c r="O11904" s="126" t="s">
        <v>1311</v>
      </c>
      <c r="P11904" s="130">
        <v>0</v>
      </c>
      <c r="S11904" s="130">
        <v>0</v>
      </c>
      <c r="V11904" s="130">
        <v>2228.2600000000002</v>
      </c>
      <c r="X11904" s="126" t="s">
        <v>1312</v>
      </c>
      <c r="Y11904" s="126" t="s">
        <v>517</v>
      </c>
      <c r="Z11904" s="127" t="s">
        <v>309</v>
      </c>
      <c r="AA11904" s="128">
        <v>1</v>
      </c>
      <c r="AB11904" s="128">
        <v>60</v>
      </c>
      <c r="AD11904" s="126" t="s">
        <v>562</v>
      </c>
      <c r="AG11904" s="127"/>
      <c r="AI11904" s="127"/>
    </row>
    <row r="11905" spans="1:35" ht="14.85" customHeight="1">
      <c r="A11905" s="130">
        <v>5003548</v>
      </c>
      <c r="B11905" s="126" t="s">
        <v>22875</v>
      </c>
      <c r="C11905" s="126" t="s">
        <v>22876</v>
      </c>
      <c r="E11905" s="126" t="s">
        <v>288</v>
      </c>
      <c r="F11905" s="126" t="s">
        <v>491</v>
      </c>
      <c r="G11905" s="126" t="s">
        <v>417</v>
      </c>
      <c r="H11905" s="126" t="s">
        <v>126</v>
      </c>
      <c r="I11905" s="126" t="s">
        <v>308</v>
      </c>
      <c r="J11905" s="126" t="s">
        <v>4056</v>
      </c>
      <c r="K11905" s="126" t="s">
        <v>443</v>
      </c>
      <c r="L11905" s="126" t="s">
        <v>4057</v>
      </c>
      <c r="M11905" s="130">
        <v>4958.5600000000004</v>
      </c>
      <c r="N11905" s="126" t="s">
        <v>290</v>
      </c>
      <c r="O11905" s="126" t="s">
        <v>1311</v>
      </c>
      <c r="P11905" s="130">
        <v>0</v>
      </c>
      <c r="S11905" s="130">
        <v>0</v>
      </c>
      <c r="V11905" s="130">
        <v>5509.52</v>
      </c>
      <c r="X11905" s="126" t="s">
        <v>1312</v>
      </c>
      <c r="Y11905" s="126" t="s">
        <v>517</v>
      </c>
      <c r="Z11905" s="127" t="s">
        <v>309</v>
      </c>
      <c r="AA11905" s="128">
        <v>1</v>
      </c>
      <c r="AB11905" s="128">
        <v>60</v>
      </c>
      <c r="AD11905" s="126" t="s">
        <v>562</v>
      </c>
      <c r="AG11905" s="127"/>
      <c r="AI11905" s="127"/>
    </row>
    <row r="11906" spans="1:35" ht="14.85" customHeight="1">
      <c r="A11906" s="130">
        <v>5003547</v>
      </c>
      <c r="B11906" s="126" t="s">
        <v>22877</v>
      </c>
      <c r="C11906" s="126" t="s">
        <v>22878</v>
      </c>
      <c r="E11906" s="126" t="s">
        <v>288</v>
      </c>
      <c r="F11906" s="126" t="s">
        <v>491</v>
      </c>
      <c r="G11906" s="126" t="s">
        <v>417</v>
      </c>
      <c r="H11906" s="126" t="s">
        <v>126</v>
      </c>
      <c r="I11906" s="126" t="s">
        <v>126</v>
      </c>
      <c r="J11906" s="126" t="s">
        <v>4056</v>
      </c>
      <c r="K11906" s="126" t="s">
        <v>443</v>
      </c>
      <c r="L11906" s="126" t="s">
        <v>4057</v>
      </c>
      <c r="M11906" s="130">
        <v>63304.639999999999</v>
      </c>
      <c r="N11906" s="126" t="s">
        <v>290</v>
      </c>
      <c r="O11906" s="126" t="s">
        <v>1311</v>
      </c>
      <c r="P11906" s="130">
        <v>0</v>
      </c>
      <c r="S11906" s="130">
        <v>0</v>
      </c>
      <c r="V11906" s="130">
        <v>65154.78</v>
      </c>
      <c r="X11906" s="126" t="s">
        <v>1446</v>
      </c>
      <c r="Y11906" s="126" t="s">
        <v>517</v>
      </c>
      <c r="Z11906" s="127"/>
      <c r="AA11906" s="128">
        <v>1</v>
      </c>
      <c r="AB11906" s="128">
        <v>60</v>
      </c>
      <c r="AD11906" s="126" t="s">
        <v>562</v>
      </c>
      <c r="AG11906" s="127"/>
      <c r="AI11906" s="127"/>
    </row>
    <row r="11907" spans="1:35" ht="14.85" customHeight="1">
      <c r="A11907" s="130">
        <v>5003546</v>
      </c>
      <c r="B11907" s="126" t="s">
        <v>22879</v>
      </c>
      <c r="C11907" s="126" t="s">
        <v>22880</v>
      </c>
      <c r="D11907" s="126" t="s">
        <v>22881</v>
      </c>
      <c r="E11907" s="126" t="s">
        <v>288</v>
      </c>
      <c r="F11907" s="126" t="s">
        <v>491</v>
      </c>
      <c r="G11907" s="126" t="s">
        <v>417</v>
      </c>
      <c r="H11907" s="126" t="s">
        <v>126</v>
      </c>
      <c r="I11907" s="126" t="s">
        <v>308</v>
      </c>
      <c r="J11907" s="126" t="s">
        <v>4056</v>
      </c>
      <c r="K11907" s="126" t="s">
        <v>443</v>
      </c>
      <c r="L11907" s="126" t="s">
        <v>4057</v>
      </c>
      <c r="M11907" s="130">
        <v>859.45</v>
      </c>
      <c r="N11907" s="126" t="s">
        <v>290</v>
      </c>
      <c r="O11907" s="126" t="s">
        <v>506</v>
      </c>
      <c r="P11907" s="130">
        <v>0</v>
      </c>
      <c r="S11907" s="130">
        <v>0</v>
      </c>
      <c r="V11907" s="130">
        <v>954.95</v>
      </c>
      <c r="X11907" s="126" t="s">
        <v>1523</v>
      </c>
      <c r="Y11907" s="126" t="s">
        <v>517</v>
      </c>
      <c r="Z11907" s="127" t="s">
        <v>309</v>
      </c>
      <c r="AA11907" s="128">
        <v>1</v>
      </c>
      <c r="AB11907" s="128">
        <v>84</v>
      </c>
      <c r="AD11907" s="126" t="s">
        <v>562</v>
      </c>
      <c r="AG11907" s="127"/>
      <c r="AI11907" s="127"/>
    </row>
    <row r="11908" spans="1:35" ht="14.85" customHeight="1">
      <c r="A11908" s="130">
        <v>5003545</v>
      </c>
      <c r="B11908" s="126" t="s">
        <v>22882</v>
      </c>
      <c r="C11908" s="126" t="s">
        <v>22883</v>
      </c>
      <c r="E11908" s="126" t="s">
        <v>288</v>
      </c>
      <c r="F11908" s="126" t="s">
        <v>491</v>
      </c>
      <c r="G11908" s="126" t="s">
        <v>417</v>
      </c>
      <c r="H11908" s="126" t="s">
        <v>126</v>
      </c>
      <c r="I11908" s="126" t="s">
        <v>308</v>
      </c>
      <c r="J11908" s="126" t="s">
        <v>4056</v>
      </c>
      <c r="K11908" s="126" t="s">
        <v>443</v>
      </c>
      <c r="L11908" s="126" t="s">
        <v>4057</v>
      </c>
      <c r="M11908" s="130">
        <v>6975.04</v>
      </c>
      <c r="N11908" s="126" t="s">
        <v>290</v>
      </c>
      <c r="O11908" s="126" t="s">
        <v>506</v>
      </c>
      <c r="P11908" s="130">
        <v>0</v>
      </c>
      <c r="S11908" s="130">
        <v>0</v>
      </c>
      <c r="V11908" s="130">
        <v>7750.05</v>
      </c>
      <c r="X11908" s="126" t="s">
        <v>1523</v>
      </c>
      <c r="Y11908" s="126" t="s">
        <v>517</v>
      </c>
      <c r="Z11908" s="127" t="s">
        <v>309</v>
      </c>
      <c r="AA11908" s="128">
        <v>1</v>
      </c>
      <c r="AB11908" s="128">
        <v>84</v>
      </c>
      <c r="AD11908" s="126" t="s">
        <v>562</v>
      </c>
      <c r="AG11908" s="127"/>
      <c r="AI11908" s="127"/>
    </row>
    <row r="11909" spans="1:35" ht="14.85" customHeight="1">
      <c r="A11909" s="130">
        <v>5015475</v>
      </c>
      <c r="B11909" s="126" t="s">
        <v>413</v>
      </c>
      <c r="C11909" s="126" t="s">
        <v>22884</v>
      </c>
      <c r="D11909" s="126" t="s">
        <v>22885</v>
      </c>
      <c r="E11909" s="126" t="s">
        <v>288</v>
      </c>
      <c r="F11909" s="126" t="s">
        <v>555</v>
      </c>
      <c r="G11909" s="126" t="s">
        <v>830</v>
      </c>
      <c r="H11909" s="126" t="s">
        <v>126</v>
      </c>
      <c r="I11909" s="126" t="s">
        <v>418</v>
      </c>
      <c r="J11909" s="126" t="s">
        <v>825</v>
      </c>
      <c r="K11909" s="126" t="s">
        <v>504</v>
      </c>
      <c r="L11909" s="126" t="s">
        <v>444</v>
      </c>
      <c r="M11909" s="130">
        <v>358.92</v>
      </c>
      <c r="O11909" s="126" t="s">
        <v>560</v>
      </c>
      <c r="P11909" s="130">
        <v>401.14</v>
      </c>
      <c r="R11909" s="126" t="s">
        <v>560</v>
      </c>
      <c r="S11909" s="130">
        <v>413.81</v>
      </c>
      <c r="U11909" s="126" t="s">
        <v>560</v>
      </c>
      <c r="V11909" s="130">
        <v>422.26</v>
      </c>
      <c r="X11909" s="126" t="s">
        <v>561</v>
      </c>
      <c r="Z11909" s="127"/>
      <c r="AA11909" s="128">
        <v>150</v>
      </c>
      <c r="AB11909" s="128"/>
      <c r="AD11909" s="126" t="s">
        <v>19017</v>
      </c>
      <c r="AG11909" s="127"/>
      <c r="AI11909" s="127"/>
    </row>
    <row r="11910" spans="1:35" ht="14.85" customHeight="1">
      <c r="A11910" s="130">
        <v>5015477</v>
      </c>
      <c r="B11910" s="126" t="s">
        <v>413</v>
      </c>
      <c r="C11910" s="126" t="s">
        <v>22886</v>
      </c>
      <c r="D11910" s="126" t="s">
        <v>22887</v>
      </c>
      <c r="E11910" s="126" t="s">
        <v>288</v>
      </c>
      <c r="F11910" s="126" t="s">
        <v>555</v>
      </c>
      <c r="G11910" s="126" t="s">
        <v>830</v>
      </c>
      <c r="H11910" s="126" t="s">
        <v>126</v>
      </c>
      <c r="I11910" s="126" t="s">
        <v>418</v>
      </c>
      <c r="J11910" s="126" t="s">
        <v>825</v>
      </c>
      <c r="K11910" s="126" t="s">
        <v>504</v>
      </c>
      <c r="L11910" s="126" t="s">
        <v>444</v>
      </c>
      <c r="M11910" s="130">
        <v>358.92</v>
      </c>
      <c r="O11910" s="126" t="s">
        <v>560</v>
      </c>
      <c r="P11910" s="130">
        <v>401.14</v>
      </c>
      <c r="R11910" s="126" t="s">
        <v>560</v>
      </c>
      <c r="S11910" s="130">
        <v>413.81</v>
      </c>
      <c r="U11910" s="126" t="s">
        <v>560</v>
      </c>
      <c r="V11910" s="130">
        <v>422.26</v>
      </c>
      <c r="X11910" s="126" t="s">
        <v>561</v>
      </c>
      <c r="Z11910" s="127"/>
      <c r="AA11910" s="128">
        <v>150</v>
      </c>
      <c r="AB11910" s="128"/>
      <c r="AD11910" s="126" t="s">
        <v>19017</v>
      </c>
      <c r="AG11910" s="127"/>
      <c r="AI11910" s="127"/>
    </row>
    <row r="11911" spans="1:35" ht="14.85" customHeight="1">
      <c r="A11911" s="130">
        <v>5015463</v>
      </c>
      <c r="B11911" s="126" t="s">
        <v>413</v>
      </c>
      <c r="C11911" s="126" t="s">
        <v>22888</v>
      </c>
      <c r="D11911" s="126" t="s">
        <v>22889</v>
      </c>
      <c r="E11911" s="126" t="s">
        <v>288</v>
      </c>
      <c r="F11911" s="126" t="s">
        <v>555</v>
      </c>
      <c r="G11911" s="126" t="s">
        <v>830</v>
      </c>
      <c r="H11911" s="126" t="s">
        <v>126</v>
      </c>
      <c r="I11911" s="126" t="s">
        <v>418</v>
      </c>
      <c r="J11911" s="126" t="s">
        <v>825</v>
      </c>
      <c r="K11911" s="126" t="s">
        <v>504</v>
      </c>
      <c r="L11911" s="126" t="s">
        <v>444</v>
      </c>
      <c r="M11911" s="130">
        <v>287.14</v>
      </c>
      <c r="O11911" s="126" t="s">
        <v>560</v>
      </c>
      <c r="P11911" s="130">
        <v>320.92</v>
      </c>
      <c r="R11911" s="126" t="s">
        <v>560</v>
      </c>
      <c r="S11911" s="130">
        <v>331.06</v>
      </c>
      <c r="U11911" s="126" t="s">
        <v>560</v>
      </c>
      <c r="V11911" s="130">
        <v>337.82</v>
      </c>
      <c r="X11911" s="126" t="s">
        <v>561</v>
      </c>
      <c r="Z11911" s="127"/>
      <c r="AA11911" s="128">
        <v>150</v>
      </c>
      <c r="AB11911" s="128"/>
      <c r="AD11911" s="126" t="s">
        <v>19017</v>
      </c>
      <c r="AG11911" s="127"/>
      <c r="AI11911" s="127"/>
    </row>
    <row r="11912" spans="1:35" ht="14.85" customHeight="1">
      <c r="A11912" s="130">
        <v>5015452</v>
      </c>
      <c r="B11912" s="126" t="s">
        <v>413</v>
      </c>
      <c r="C11912" s="126" t="s">
        <v>22890</v>
      </c>
      <c r="D11912" s="126" t="s">
        <v>22891</v>
      </c>
      <c r="E11912" s="126" t="s">
        <v>288</v>
      </c>
      <c r="F11912" s="126" t="s">
        <v>555</v>
      </c>
      <c r="G11912" s="126" t="s">
        <v>22330</v>
      </c>
      <c r="H11912" s="126" t="s">
        <v>126</v>
      </c>
      <c r="I11912" s="126" t="s">
        <v>418</v>
      </c>
      <c r="J11912" s="126" t="s">
        <v>908</v>
      </c>
      <c r="K11912" s="126" t="s">
        <v>443</v>
      </c>
      <c r="L11912" s="126" t="s">
        <v>909</v>
      </c>
      <c r="M11912" s="130">
        <v>336.26</v>
      </c>
      <c r="O11912" s="126" t="s">
        <v>560</v>
      </c>
      <c r="P11912" s="130">
        <v>375.82</v>
      </c>
      <c r="R11912" s="126" t="s">
        <v>560</v>
      </c>
      <c r="S11912" s="130">
        <v>387.69</v>
      </c>
      <c r="U11912" s="126" t="s">
        <v>560</v>
      </c>
      <c r="V11912" s="130">
        <v>395.61</v>
      </c>
      <c r="X11912" s="126" t="s">
        <v>561</v>
      </c>
      <c r="Z11912" s="127"/>
      <c r="AA11912" s="128">
        <v>150</v>
      </c>
      <c r="AB11912" s="128"/>
      <c r="AD11912" s="126" t="s">
        <v>19017</v>
      </c>
      <c r="AG11912" s="127"/>
      <c r="AI11912" s="127"/>
    </row>
    <row r="11913" spans="1:35" ht="14.85" customHeight="1">
      <c r="A11913" s="130">
        <v>5015771</v>
      </c>
      <c r="B11913" s="126" t="s">
        <v>413</v>
      </c>
      <c r="C11913" s="126" t="s">
        <v>22892</v>
      </c>
      <c r="D11913" s="126" t="s">
        <v>22893</v>
      </c>
      <c r="E11913" s="126" t="s">
        <v>288</v>
      </c>
      <c r="F11913" s="126" t="s">
        <v>364</v>
      </c>
      <c r="G11913" s="126" t="s">
        <v>417</v>
      </c>
      <c r="H11913" s="126" t="s">
        <v>126</v>
      </c>
      <c r="I11913" s="126" t="s">
        <v>126</v>
      </c>
      <c r="J11913" s="126" t="s">
        <v>2924</v>
      </c>
      <c r="K11913" s="126" t="s">
        <v>535</v>
      </c>
      <c r="L11913" s="126" t="s">
        <v>2925</v>
      </c>
      <c r="M11913" s="130">
        <v>6817.39</v>
      </c>
      <c r="O11913" s="126" t="s">
        <v>365</v>
      </c>
      <c r="P11913" s="130">
        <v>0</v>
      </c>
      <c r="S11913" s="130">
        <v>0</v>
      </c>
      <c r="V11913" s="130">
        <v>7791.29</v>
      </c>
      <c r="X11913" s="126" t="s">
        <v>469</v>
      </c>
      <c r="Z11913" s="127"/>
      <c r="AA11913" s="128">
        <v>1</v>
      </c>
      <c r="AB11913" s="128">
        <v>60</v>
      </c>
      <c r="AC11913" s="126" t="s">
        <v>366</v>
      </c>
      <c r="AD11913" s="126" t="s">
        <v>22347</v>
      </c>
      <c r="AG11913" s="127"/>
      <c r="AI11913" s="127"/>
    </row>
    <row r="11914" spans="1:35" ht="14.85" customHeight="1">
      <c r="A11914" s="130">
        <v>5015805</v>
      </c>
      <c r="B11914" s="126" t="s">
        <v>413</v>
      </c>
      <c r="C11914" s="126" t="s">
        <v>22894</v>
      </c>
      <c r="D11914" s="126" t="s">
        <v>22895</v>
      </c>
      <c r="E11914" s="126" t="s">
        <v>288</v>
      </c>
      <c r="F11914" s="126" t="s">
        <v>491</v>
      </c>
      <c r="G11914" s="126" t="s">
        <v>417</v>
      </c>
      <c r="H11914" s="126" t="s">
        <v>308</v>
      </c>
      <c r="I11914" s="126" t="s">
        <v>308</v>
      </c>
      <c r="J11914" s="126" t="s">
        <v>1535</v>
      </c>
      <c r="K11914" s="126" t="s">
        <v>504</v>
      </c>
      <c r="L11914" s="126" t="s">
        <v>505</v>
      </c>
      <c r="M11914" s="130">
        <v>4023.22</v>
      </c>
      <c r="N11914" s="126" t="s">
        <v>290</v>
      </c>
      <c r="O11914" s="126" t="s">
        <v>506</v>
      </c>
      <c r="P11914" s="130">
        <v>0</v>
      </c>
      <c r="S11914" s="130">
        <v>0</v>
      </c>
      <c r="V11914" s="130">
        <v>4470.25</v>
      </c>
      <c r="X11914" s="126" t="s">
        <v>1523</v>
      </c>
      <c r="Y11914" s="126" t="s">
        <v>517</v>
      </c>
      <c r="Z11914" s="127" t="s">
        <v>309</v>
      </c>
      <c r="AA11914" s="128">
        <v>1</v>
      </c>
      <c r="AB11914" s="128">
        <v>84</v>
      </c>
      <c r="AD11914" s="126" t="s">
        <v>22347</v>
      </c>
      <c r="AG11914" s="127"/>
      <c r="AI11914" s="127"/>
    </row>
    <row r="11915" spans="1:35" ht="14.85" customHeight="1">
      <c r="A11915" s="130">
        <v>5015829</v>
      </c>
      <c r="B11915" s="126" t="s">
        <v>413</v>
      </c>
      <c r="C11915" s="126" t="s">
        <v>22896</v>
      </c>
      <c r="D11915" s="126" t="s">
        <v>22897</v>
      </c>
      <c r="E11915" s="126" t="s">
        <v>288</v>
      </c>
      <c r="F11915" s="126" t="s">
        <v>416</v>
      </c>
      <c r="G11915" s="126" t="s">
        <v>417</v>
      </c>
      <c r="H11915" s="126" t="s">
        <v>126</v>
      </c>
      <c r="I11915" s="126" t="s">
        <v>126</v>
      </c>
      <c r="J11915" s="126" t="s">
        <v>4016</v>
      </c>
      <c r="K11915" s="126" t="s">
        <v>3381</v>
      </c>
      <c r="L11915" s="126" t="s">
        <v>694</v>
      </c>
      <c r="M11915" s="130">
        <v>682.08</v>
      </c>
      <c r="O11915" s="126" t="s">
        <v>422</v>
      </c>
      <c r="P11915" s="130">
        <v>0</v>
      </c>
      <c r="S11915" s="130">
        <v>0</v>
      </c>
      <c r="V11915" s="130">
        <v>975</v>
      </c>
      <c r="X11915" s="126" t="s">
        <v>423</v>
      </c>
      <c r="Z11915" s="127"/>
      <c r="AA11915" s="128">
        <v>1</v>
      </c>
      <c r="AB11915" s="128">
        <v>12</v>
      </c>
      <c r="AD11915" s="126" t="s">
        <v>22347</v>
      </c>
      <c r="AG11915" s="127"/>
      <c r="AI11915" s="127"/>
    </row>
    <row r="11916" spans="1:35" ht="14.85" customHeight="1">
      <c r="A11916" s="130">
        <v>5015830</v>
      </c>
      <c r="B11916" s="126" t="s">
        <v>413</v>
      </c>
      <c r="C11916" s="126" t="s">
        <v>22898</v>
      </c>
      <c r="D11916" s="126" t="s">
        <v>22899</v>
      </c>
      <c r="E11916" s="126" t="s">
        <v>288</v>
      </c>
      <c r="F11916" s="126" t="s">
        <v>416</v>
      </c>
      <c r="G11916" s="126" t="s">
        <v>417</v>
      </c>
      <c r="H11916" s="126" t="s">
        <v>126</v>
      </c>
      <c r="I11916" s="126" t="s">
        <v>126</v>
      </c>
      <c r="J11916" s="126" t="s">
        <v>4016</v>
      </c>
      <c r="K11916" s="126" t="s">
        <v>3381</v>
      </c>
      <c r="L11916" s="126" t="s">
        <v>694</v>
      </c>
      <c r="M11916" s="130">
        <v>682.08</v>
      </c>
      <c r="O11916" s="126" t="s">
        <v>422</v>
      </c>
      <c r="P11916" s="130">
        <v>0</v>
      </c>
      <c r="S11916" s="130">
        <v>0</v>
      </c>
      <c r="V11916" s="130">
        <v>1290</v>
      </c>
      <c r="X11916" s="126" t="s">
        <v>423</v>
      </c>
      <c r="Z11916" s="127"/>
      <c r="AA11916" s="128">
        <v>1</v>
      </c>
      <c r="AB11916" s="128">
        <v>12</v>
      </c>
      <c r="AD11916" s="126" t="s">
        <v>22347</v>
      </c>
      <c r="AG11916" s="127"/>
      <c r="AI11916" s="127"/>
    </row>
    <row r="11917" spans="1:35" ht="14.85" customHeight="1">
      <c r="A11917" s="130">
        <v>5015826</v>
      </c>
      <c r="B11917" s="126" t="s">
        <v>413</v>
      </c>
      <c r="C11917" s="126" t="s">
        <v>22900</v>
      </c>
      <c r="D11917" s="126" t="s">
        <v>22901</v>
      </c>
      <c r="E11917" s="126" t="s">
        <v>288</v>
      </c>
      <c r="F11917" s="126" t="s">
        <v>416</v>
      </c>
      <c r="G11917" s="126" t="s">
        <v>417</v>
      </c>
      <c r="H11917" s="126" t="s">
        <v>126</v>
      </c>
      <c r="I11917" s="126" t="s">
        <v>126</v>
      </c>
      <c r="J11917" s="126" t="s">
        <v>4016</v>
      </c>
      <c r="K11917" s="126" t="s">
        <v>3381</v>
      </c>
      <c r="L11917" s="126" t="s">
        <v>694</v>
      </c>
      <c r="M11917" s="130">
        <v>340.48</v>
      </c>
      <c r="O11917" s="126" t="s">
        <v>422</v>
      </c>
      <c r="P11917" s="130">
        <v>0</v>
      </c>
      <c r="S11917" s="130">
        <v>0</v>
      </c>
      <c r="V11917" s="130">
        <v>500</v>
      </c>
      <c r="X11917" s="126" t="s">
        <v>497</v>
      </c>
      <c r="Z11917" s="127"/>
      <c r="AA11917" s="128">
        <v>1</v>
      </c>
      <c r="AB11917" s="128">
        <v>12</v>
      </c>
      <c r="AD11917" s="126" t="s">
        <v>22347</v>
      </c>
      <c r="AG11917" s="127"/>
      <c r="AI11917" s="127"/>
    </row>
    <row r="11918" spans="1:35" ht="14.85" customHeight="1">
      <c r="A11918" s="130">
        <v>5015827</v>
      </c>
      <c r="B11918" s="126" t="s">
        <v>413</v>
      </c>
      <c r="C11918" s="126" t="s">
        <v>22902</v>
      </c>
      <c r="D11918" s="126" t="s">
        <v>22903</v>
      </c>
      <c r="E11918" s="126" t="s">
        <v>288</v>
      </c>
      <c r="F11918" s="126" t="s">
        <v>416</v>
      </c>
      <c r="G11918" s="126" t="s">
        <v>417</v>
      </c>
      <c r="H11918" s="126" t="s">
        <v>126</v>
      </c>
      <c r="I11918" s="126" t="s">
        <v>126</v>
      </c>
      <c r="J11918" s="126" t="s">
        <v>4016</v>
      </c>
      <c r="K11918" s="126" t="s">
        <v>3381</v>
      </c>
      <c r="L11918" s="126" t="s">
        <v>694</v>
      </c>
      <c r="M11918" s="130">
        <v>389.76</v>
      </c>
      <c r="O11918" s="126" t="s">
        <v>3131</v>
      </c>
      <c r="P11918" s="130">
        <v>0</v>
      </c>
      <c r="S11918" s="130">
        <v>0</v>
      </c>
      <c r="V11918" s="130">
        <v>605</v>
      </c>
      <c r="X11918" s="126" t="s">
        <v>3132</v>
      </c>
      <c r="Z11918" s="127"/>
      <c r="AA11918" s="128">
        <v>1</v>
      </c>
      <c r="AB11918" s="128">
        <v>12</v>
      </c>
      <c r="AD11918" s="126" t="s">
        <v>22347</v>
      </c>
      <c r="AG11918" s="127"/>
      <c r="AI11918" s="127"/>
    </row>
    <row r="11919" spans="1:35" ht="14.85" customHeight="1">
      <c r="A11919" s="130">
        <v>5015828</v>
      </c>
      <c r="B11919" s="126" t="s">
        <v>413</v>
      </c>
      <c r="C11919" s="126" t="s">
        <v>22904</v>
      </c>
      <c r="D11919" s="126" t="s">
        <v>22905</v>
      </c>
      <c r="E11919" s="126" t="s">
        <v>288</v>
      </c>
      <c r="F11919" s="126" t="s">
        <v>416</v>
      </c>
      <c r="G11919" s="126" t="s">
        <v>417</v>
      </c>
      <c r="H11919" s="126" t="s">
        <v>126</v>
      </c>
      <c r="I11919" s="126" t="s">
        <v>126</v>
      </c>
      <c r="J11919" s="126" t="s">
        <v>4016</v>
      </c>
      <c r="K11919" s="126" t="s">
        <v>3381</v>
      </c>
      <c r="L11919" s="126" t="s">
        <v>694</v>
      </c>
      <c r="M11919" s="130">
        <v>680</v>
      </c>
      <c r="O11919" s="126" t="s">
        <v>422</v>
      </c>
      <c r="P11919" s="130">
        <v>0</v>
      </c>
      <c r="S11919" s="130">
        <v>0</v>
      </c>
      <c r="V11919" s="130">
        <v>680</v>
      </c>
      <c r="X11919" s="126" t="s">
        <v>423</v>
      </c>
      <c r="Z11919" s="127"/>
      <c r="AA11919" s="128">
        <v>1</v>
      </c>
      <c r="AB11919" s="128">
        <v>12</v>
      </c>
      <c r="AD11919" s="126" t="s">
        <v>22347</v>
      </c>
      <c r="AG11919" s="127"/>
      <c r="AI11919" s="127"/>
    </row>
    <row r="11920" spans="1:35" ht="14.85" customHeight="1">
      <c r="A11920" s="130">
        <v>5015824</v>
      </c>
      <c r="B11920" s="126" t="s">
        <v>413</v>
      </c>
      <c r="C11920" s="126" t="s">
        <v>22906</v>
      </c>
      <c r="D11920" s="126" t="s">
        <v>22907</v>
      </c>
      <c r="E11920" s="126" t="s">
        <v>288</v>
      </c>
      <c r="F11920" s="126" t="s">
        <v>416</v>
      </c>
      <c r="G11920" s="126" t="s">
        <v>417</v>
      </c>
      <c r="H11920" s="126" t="s">
        <v>126</v>
      </c>
      <c r="I11920" s="126" t="s">
        <v>126</v>
      </c>
      <c r="J11920" s="126" t="s">
        <v>4016</v>
      </c>
      <c r="K11920" s="126" t="s">
        <v>3381</v>
      </c>
      <c r="L11920" s="126" t="s">
        <v>694</v>
      </c>
      <c r="M11920" s="130">
        <v>335</v>
      </c>
      <c r="O11920" s="126" t="s">
        <v>422</v>
      </c>
      <c r="P11920" s="130">
        <v>0</v>
      </c>
      <c r="S11920" s="130">
        <v>0</v>
      </c>
      <c r="V11920" s="130">
        <v>335</v>
      </c>
      <c r="X11920" s="126" t="s">
        <v>497</v>
      </c>
      <c r="Z11920" s="127"/>
      <c r="AA11920" s="128">
        <v>1</v>
      </c>
      <c r="AB11920" s="128">
        <v>12</v>
      </c>
      <c r="AD11920" s="126" t="s">
        <v>22347</v>
      </c>
      <c r="AG11920" s="127"/>
      <c r="AI11920" s="127"/>
    </row>
    <row r="11921" spans="1:35" ht="14.85" customHeight="1">
      <c r="A11921" s="130">
        <v>5015823</v>
      </c>
      <c r="B11921" s="126" t="s">
        <v>413</v>
      </c>
      <c r="C11921" s="126" t="s">
        <v>22908</v>
      </c>
      <c r="D11921" s="126" t="s">
        <v>9565</v>
      </c>
      <c r="E11921" s="126" t="s">
        <v>288</v>
      </c>
      <c r="F11921" s="126" t="s">
        <v>522</v>
      </c>
      <c r="G11921" s="126" t="s">
        <v>1102</v>
      </c>
      <c r="H11921" s="126" t="s">
        <v>524</v>
      </c>
      <c r="I11921" s="126" t="s">
        <v>418</v>
      </c>
      <c r="J11921" s="126" t="s">
        <v>813</v>
      </c>
      <c r="K11921" s="126" t="s">
        <v>504</v>
      </c>
      <c r="L11921" s="126" t="s">
        <v>559</v>
      </c>
      <c r="M11921" s="130">
        <v>1637.99</v>
      </c>
      <c r="N11921" s="126" t="s">
        <v>290</v>
      </c>
      <c r="O11921" s="126" t="s">
        <v>528</v>
      </c>
      <c r="P11921" s="130">
        <v>0</v>
      </c>
      <c r="S11921" s="130">
        <v>0</v>
      </c>
      <c r="V11921" s="130">
        <v>2204.16</v>
      </c>
      <c r="X11921" s="126" t="s">
        <v>784</v>
      </c>
      <c r="Z11921" s="127"/>
      <c r="AA11921" s="128"/>
      <c r="AB11921" s="128"/>
      <c r="AD11921" s="126" t="s">
        <v>22347</v>
      </c>
      <c r="AG11921" s="127"/>
      <c r="AI11921" s="127"/>
    </row>
    <row r="11922" spans="1:35" ht="14.85" customHeight="1">
      <c r="A11922" s="130">
        <v>5015825</v>
      </c>
      <c r="B11922" s="126" t="s">
        <v>413</v>
      </c>
      <c r="C11922" s="126" t="s">
        <v>22909</v>
      </c>
      <c r="D11922" s="126" t="s">
        <v>22910</v>
      </c>
      <c r="E11922" s="126" t="s">
        <v>288</v>
      </c>
      <c r="F11922" s="126" t="s">
        <v>416</v>
      </c>
      <c r="G11922" s="126" t="s">
        <v>417</v>
      </c>
      <c r="H11922" s="126" t="s">
        <v>126</v>
      </c>
      <c r="I11922" s="126" t="s">
        <v>126</v>
      </c>
      <c r="J11922" s="126" t="s">
        <v>4016</v>
      </c>
      <c r="K11922" s="126" t="s">
        <v>3381</v>
      </c>
      <c r="L11922" s="126" t="s">
        <v>694</v>
      </c>
      <c r="M11922" s="130">
        <v>340.48</v>
      </c>
      <c r="O11922" s="126" t="s">
        <v>422</v>
      </c>
      <c r="P11922" s="130">
        <v>0</v>
      </c>
      <c r="S11922" s="130">
        <v>0</v>
      </c>
      <c r="V11922" s="130">
        <v>410</v>
      </c>
      <c r="X11922" s="126" t="s">
        <v>497</v>
      </c>
      <c r="Z11922" s="127"/>
      <c r="AA11922" s="128">
        <v>1</v>
      </c>
      <c r="AB11922" s="128">
        <v>12</v>
      </c>
      <c r="AD11922" s="126" t="s">
        <v>22347</v>
      </c>
      <c r="AG11922" s="127"/>
      <c r="AI11922" s="127"/>
    </row>
    <row r="11923" spans="1:35" ht="14.85" customHeight="1">
      <c r="A11923" s="130">
        <v>5015822</v>
      </c>
      <c r="B11923" s="126" t="s">
        <v>413</v>
      </c>
      <c r="C11923" s="126" t="s">
        <v>22911</v>
      </c>
      <c r="D11923" s="126" t="s">
        <v>22912</v>
      </c>
      <c r="E11923" s="126" t="s">
        <v>288</v>
      </c>
      <c r="F11923" s="126" t="s">
        <v>440</v>
      </c>
      <c r="G11923" s="126" t="s">
        <v>463</v>
      </c>
      <c r="H11923" s="126" t="s">
        <v>126</v>
      </c>
      <c r="I11923" s="126" t="s">
        <v>418</v>
      </c>
      <c r="J11923" s="126" t="s">
        <v>1512</v>
      </c>
      <c r="K11923" s="126" t="s">
        <v>504</v>
      </c>
      <c r="L11923" s="126" t="s">
        <v>1513</v>
      </c>
      <c r="M11923" s="130">
        <v>2721.6</v>
      </c>
      <c r="O11923" s="126" t="s">
        <v>445</v>
      </c>
      <c r="P11923" s="130">
        <v>0</v>
      </c>
      <c r="S11923" s="130">
        <v>0</v>
      </c>
      <c r="V11923" s="130">
        <v>2721.6</v>
      </c>
      <c r="X11923" s="126" t="s">
        <v>464</v>
      </c>
      <c r="Z11923" s="127"/>
      <c r="AA11923" s="128">
        <v>30</v>
      </c>
      <c r="AB11923" s="128">
        <v>1</v>
      </c>
      <c r="AD11923" s="126" t="s">
        <v>22347</v>
      </c>
      <c r="AG11923" s="127"/>
      <c r="AI11923" s="127"/>
    </row>
    <row r="11924" spans="1:35" ht="14.85" customHeight="1">
      <c r="A11924" s="130">
        <v>5015819</v>
      </c>
      <c r="B11924" s="126" t="s">
        <v>413</v>
      </c>
      <c r="C11924" s="126" t="s">
        <v>22383</v>
      </c>
      <c r="D11924" s="126" t="s">
        <v>22913</v>
      </c>
      <c r="E11924" s="126" t="s">
        <v>288</v>
      </c>
      <c r="F11924" s="126" t="s">
        <v>440</v>
      </c>
      <c r="G11924" s="126" t="s">
        <v>458</v>
      </c>
      <c r="H11924" s="126" t="s">
        <v>126</v>
      </c>
      <c r="I11924" s="126" t="s">
        <v>418</v>
      </c>
      <c r="J11924" s="126" t="s">
        <v>1512</v>
      </c>
      <c r="K11924" s="126" t="s">
        <v>504</v>
      </c>
      <c r="L11924" s="126" t="s">
        <v>1513</v>
      </c>
      <c r="M11924" s="130">
        <v>3662.4</v>
      </c>
      <c r="O11924" s="126" t="s">
        <v>445</v>
      </c>
      <c r="P11924" s="130">
        <v>0</v>
      </c>
      <c r="S11924" s="130">
        <v>0</v>
      </c>
      <c r="V11924" s="130">
        <v>3662.4</v>
      </c>
      <c r="X11924" s="126" t="s">
        <v>472</v>
      </c>
      <c r="Z11924" s="127"/>
      <c r="AA11924" s="128">
        <v>60</v>
      </c>
      <c r="AB11924" s="128">
        <v>1</v>
      </c>
      <c r="AD11924" s="126" t="s">
        <v>22347</v>
      </c>
      <c r="AG11924" s="127"/>
      <c r="AI11924" s="127"/>
    </row>
    <row r="11925" spans="1:35" ht="14.85" customHeight="1">
      <c r="A11925" s="130">
        <v>5015821</v>
      </c>
      <c r="B11925" s="126" t="s">
        <v>413</v>
      </c>
      <c r="C11925" s="126" t="s">
        <v>22911</v>
      </c>
      <c r="D11925" s="126" t="s">
        <v>22914</v>
      </c>
      <c r="E11925" s="126" t="s">
        <v>288</v>
      </c>
      <c r="F11925" s="126" t="s">
        <v>440</v>
      </c>
      <c r="G11925" s="126" t="s">
        <v>463</v>
      </c>
      <c r="H11925" s="126" t="s">
        <v>126</v>
      </c>
      <c r="I11925" s="126" t="s">
        <v>418</v>
      </c>
      <c r="J11925" s="126" t="s">
        <v>1512</v>
      </c>
      <c r="K11925" s="126" t="s">
        <v>504</v>
      </c>
      <c r="L11925" s="126" t="s">
        <v>1513</v>
      </c>
      <c r="M11925" s="130">
        <v>2721.6</v>
      </c>
      <c r="O11925" s="126" t="s">
        <v>445</v>
      </c>
      <c r="P11925" s="130">
        <v>0</v>
      </c>
      <c r="S11925" s="130">
        <v>0</v>
      </c>
      <c r="V11925" s="130">
        <v>2721.6</v>
      </c>
      <c r="X11925" s="126" t="s">
        <v>464</v>
      </c>
      <c r="Z11925" s="127"/>
      <c r="AA11925" s="128">
        <v>30</v>
      </c>
      <c r="AB11925" s="128">
        <v>1</v>
      </c>
      <c r="AD11925" s="126" t="s">
        <v>22347</v>
      </c>
      <c r="AG11925" s="127"/>
      <c r="AI11925" s="127"/>
    </row>
    <row r="11926" spans="1:35" ht="14.85" customHeight="1">
      <c r="A11926" s="130">
        <v>5015818</v>
      </c>
      <c r="B11926" s="126" t="s">
        <v>413</v>
      </c>
      <c r="C11926" s="126" t="s">
        <v>22915</v>
      </c>
      <c r="D11926" s="126" t="s">
        <v>22916</v>
      </c>
      <c r="E11926" s="126" t="s">
        <v>288</v>
      </c>
      <c r="F11926" s="126" t="s">
        <v>440</v>
      </c>
      <c r="G11926" s="126" t="s">
        <v>463</v>
      </c>
      <c r="H11926" s="126" t="s">
        <v>126</v>
      </c>
      <c r="I11926" s="126" t="s">
        <v>418</v>
      </c>
      <c r="J11926" s="126" t="s">
        <v>1512</v>
      </c>
      <c r="K11926" s="126" t="s">
        <v>504</v>
      </c>
      <c r="L11926" s="126" t="s">
        <v>1513</v>
      </c>
      <c r="M11926" s="130">
        <v>2822.4</v>
      </c>
      <c r="O11926" s="126" t="s">
        <v>449</v>
      </c>
      <c r="P11926" s="130">
        <v>0</v>
      </c>
      <c r="S11926" s="130">
        <v>0</v>
      </c>
      <c r="V11926" s="130">
        <v>2822.4</v>
      </c>
      <c r="X11926" s="126" t="s">
        <v>1690</v>
      </c>
      <c r="Z11926" s="127"/>
      <c r="AA11926" s="128">
        <v>30</v>
      </c>
      <c r="AB11926" s="128">
        <v>1</v>
      </c>
      <c r="AD11926" s="126" t="s">
        <v>22347</v>
      </c>
      <c r="AG11926" s="127"/>
      <c r="AI11926" s="127"/>
    </row>
    <row r="11927" spans="1:35" ht="14.85" customHeight="1">
      <c r="A11927" s="130">
        <v>5015671</v>
      </c>
      <c r="B11927" s="126" t="s">
        <v>413</v>
      </c>
      <c r="C11927" s="126" t="s">
        <v>21160</v>
      </c>
      <c r="D11927" s="126" t="s">
        <v>20783</v>
      </c>
      <c r="E11927" s="126" t="s">
        <v>288</v>
      </c>
      <c r="F11927" s="126" t="s">
        <v>364</v>
      </c>
      <c r="G11927" s="126" t="s">
        <v>417</v>
      </c>
      <c r="H11927" s="126" t="s">
        <v>126</v>
      </c>
      <c r="I11927" s="126" t="s">
        <v>126</v>
      </c>
      <c r="J11927" s="126" t="s">
        <v>484</v>
      </c>
      <c r="K11927" s="126" t="s">
        <v>443</v>
      </c>
      <c r="L11927" s="126" t="s">
        <v>485</v>
      </c>
      <c r="M11927" s="130">
        <v>6817.44</v>
      </c>
      <c r="O11927" s="126" t="s">
        <v>365</v>
      </c>
      <c r="P11927" s="130">
        <v>0</v>
      </c>
      <c r="S11927" s="130">
        <v>0</v>
      </c>
      <c r="V11927" s="130">
        <v>18480</v>
      </c>
      <c r="X11927" s="126" t="s">
        <v>510</v>
      </c>
      <c r="Z11927" s="127"/>
      <c r="AA11927" s="128">
        <v>2</v>
      </c>
      <c r="AB11927" s="128">
        <v>60</v>
      </c>
      <c r="AC11927" s="126" t="s">
        <v>366</v>
      </c>
      <c r="AD11927" s="126" t="s">
        <v>19017</v>
      </c>
      <c r="AG11927" s="127"/>
      <c r="AI11927" s="127"/>
    </row>
    <row r="11928" spans="1:35" ht="14.85" customHeight="1">
      <c r="A11928" s="130">
        <v>5015672</v>
      </c>
      <c r="B11928" s="126" t="s">
        <v>413</v>
      </c>
      <c r="C11928" s="126" t="s">
        <v>20782</v>
      </c>
      <c r="D11928" s="126" t="s">
        <v>20783</v>
      </c>
      <c r="E11928" s="126" t="s">
        <v>288</v>
      </c>
      <c r="F11928" s="126" t="s">
        <v>364</v>
      </c>
      <c r="G11928" s="126" t="s">
        <v>417</v>
      </c>
      <c r="H11928" s="126" t="s">
        <v>126</v>
      </c>
      <c r="I11928" s="126" t="s">
        <v>418</v>
      </c>
      <c r="J11928" s="126" t="s">
        <v>484</v>
      </c>
      <c r="K11928" s="126" t="s">
        <v>443</v>
      </c>
      <c r="L11928" s="126" t="s">
        <v>485</v>
      </c>
      <c r="M11928" s="130">
        <v>9739.52</v>
      </c>
      <c r="O11928" s="126" t="s">
        <v>486</v>
      </c>
      <c r="P11928" s="130">
        <v>0</v>
      </c>
      <c r="S11928" s="130">
        <v>0</v>
      </c>
      <c r="V11928" s="130">
        <v>18480</v>
      </c>
      <c r="X11928" s="126" t="s">
        <v>487</v>
      </c>
      <c r="Z11928" s="127"/>
      <c r="AA11928" s="128">
        <v>1</v>
      </c>
      <c r="AB11928" s="128">
        <v>60</v>
      </c>
      <c r="AC11928" s="126" t="s">
        <v>366</v>
      </c>
      <c r="AD11928" s="126" t="s">
        <v>19017</v>
      </c>
      <c r="AG11928" s="127"/>
      <c r="AI11928" s="127"/>
    </row>
    <row r="11929" spans="1:35" ht="14.85" customHeight="1">
      <c r="A11929" s="130">
        <v>5015669</v>
      </c>
      <c r="B11929" s="126" t="s">
        <v>413</v>
      </c>
      <c r="C11929" s="126" t="s">
        <v>21160</v>
      </c>
      <c r="D11929" s="126" t="s">
        <v>20783</v>
      </c>
      <c r="E11929" s="126" t="s">
        <v>288</v>
      </c>
      <c r="F11929" s="126" t="s">
        <v>364</v>
      </c>
      <c r="G11929" s="126" t="s">
        <v>417</v>
      </c>
      <c r="H11929" s="126" t="s">
        <v>126</v>
      </c>
      <c r="I11929" s="126" t="s">
        <v>418</v>
      </c>
      <c r="J11929" s="126" t="s">
        <v>484</v>
      </c>
      <c r="K11929" s="126" t="s">
        <v>443</v>
      </c>
      <c r="L11929" s="126" t="s">
        <v>485</v>
      </c>
      <c r="M11929" s="130">
        <v>9739.52</v>
      </c>
      <c r="O11929" s="126" t="s">
        <v>486</v>
      </c>
      <c r="P11929" s="130">
        <v>0</v>
      </c>
      <c r="S11929" s="130">
        <v>0</v>
      </c>
      <c r="V11929" s="130">
        <v>18480</v>
      </c>
      <c r="X11929" s="126" t="s">
        <v>549</v>
      </c>
      <c r="Z11929" s="127"/>
      <c r="AA11929" s="128">
        <v>2</v>
      </c>
      <c r="AB11929" s="128">
        <v>60</v>
      </c>
      <c r="AC11929" s="126" t="s">
        <v>366</v>
      </c>
      <c r="AD11929" s="126" t="s">
        <v>19017</v>
      </c>
      <c r="AG11929" s="127"/>
      <c r="AI11929" s="127"/>
    </row>
    <row r="11930" spans="1:35" ht="14.85" customHeight="1">
      <c r="A11930" s="130">
        <v>5015666</v>
      </c>
      <c r="B11930" s="126" t="s">
        <v>413</v>
      </c>
      <c r="C11930" s="126" t="s">
        <v>20784</v>
      </c>
      <c r="D11930" s="126" t="s">
        <v>20783</v>
      </c>
      <c r="E11930" s="126" t="s">
        <v>288</v>
      </c>
      <c r="F11930" s="126" t="s">
        <v>364</v>
      </c>
      <c r="G11930" s="126" t="s">
        <v>417</v>
      </c>
      <c r="H11930" s="126" t="s">
        <v>126</v>
      </c>
      <c r="I11930" s="126" t="s">
        <v>126</v>
      </c>
      <c r="J11930" s="126" t="s">
        <v>484</v>
      </c>
      <c r="K11930" s="126" t="s">
        <v>443</v>
      </c>
      <c r="L11930" s="126" t="s">
        <v>485</v>
      </c>
      <c r="M11930" s="130">
        <v>6817.44</v>
      </c>
      <c r="O11930" s="126" t="s">
        <v>365</v>
      </c>
      <c r="P11930" s="130">
        <v>0</v>
      </c>
      <c r="S11930" s="130">
        <v>0</v>
      </c>
      <c r="V11930" s="130">
        <v>18480</v>
      </c>
      <c r="X11930" s="126" t="s">
        <v>469</v>
      </c>
      <c r="Z11930" s="127"/>
      <c r="AA11930" s="128">
        <v>1</v>
      </c>
      <c r="AB11930" s="128">
        <v>60</v>
      </c>
      <c r="AC11930" s="126" t="s">
        <v>366</v>
      </c>
      <c r="AD11930" s="126" t="s">
        <v>19017</v>
      </c>
      <c r="AG11930" s="127"/>
      <c r="AI11930" s="127"/>
    </row>
    <row r="11931" spans="1:35" ht="14.85" customHeight="1">
      <c r="A11931" s="130">
        <v>5015664</v>
      </c>
      <c r="B11931" s="126" t="s">
        <v>413</v>
      </c>
      <c r="C11931" s="126" t="s">
        <v>20784</v>
      </c>
      <c r="D11931" s="126" t="s">
        <v>20783</v>
      </c>
      <c r="E11931" s="126" t="s">
        <v>288</v>
      </c>
      <c r="F11931" s="126" t="s">
        <v>364</v>
      </c>
      <c r="G11931" s="126" t="s">
        <v>417</v>
      </c>
      <c r="H11931" s="126" t="s">
        <v>126</v>
      </c>
      <c r="I11931" s="126" t="s">
        <v>418</v>
      </c>
      <c r="J11931" s="126" t="s">
        <v>484</v>
      </c>
      <c r="K11931" s="126" t="s">
        <v>443</v>
      </c>
      <c r="L11931" s="126" t="s">
        <v>485</v>
      </c>
      <c r="M11931" s="130">
        <v>9739.52</v>
      </c>
      <c r="O11931" s="126" t="s">
        <v>486</v>
      </c>
      <c r="P11931" s="130">
        <v>0</v>
      </c>
      <c r="S11931" s="130">
        <v>0</v>
      </c>
      <c r="V11931" s="130">
        <v>18480</v>
      </c>
      <c r="X11931" s="126" t="s">
        <v>487</v>
      </c>
      <c r="Z11931" s="127"/>
      <c r="AA11931" s="128">
        <v>1</v>
      </c>
      <c r="AB11931" s="128">
        <v>60</v>
      </c>
      <c r="AC11931" s="126" t="s">
        <v>366</v>
      </c>
      <c r="AD11931" s="126" t="s">
        <v>19017</v>
      </c>
      <c r="AG11931" s="127"/>
      <c r="AI11931" s="127"/>
    </row>
    <row r="11932" spans="1:35" ht="14.85" customHeight="1">
      <c r="A11932" s="130">
        <v>5015659</v>
      </c>
      <c r="B11932" s="126" t="s">
        <v>413</v>
      </c>
      <c r="C11932" s="126" t="s">
        <v>22443</v>
      </c>
      <c r="D11932" s="126" t="s">
        <v>20786</v>
      </c>
      <c r="E11932" s="126" t="s">
        <v>288</v>
      </c>
      <c r="F11932" s="126" t="s">
        <v>364</v>
      </c>
      <c r="G11932" s="126" t="s">
        <v>417</v>
      </c>
      <c r="H11932" s="126" t="s">
        <v>126</v>
      </c>
      <c r="I11932" s="126" t="s">
        <v>126</v>
      </c>
      <c r="J11932" s="126" t="s">
        <v>484</v>
      </c>
      <c r="K11932" s="126" t="s">
        <v>443</v>
      </c>
      <c r="L11932" s="126" t="s">
        <v>485</v>
      </c>
      <c r="M11932" s="130">
        <v>6817.44</v>
      </c>
      <c r="O11932" s="126" t="s">
        <v>365</v>
      </c>
      <c r="P11932" s="130">
        <v>0</v>
      </c>
      <c r="S11932" s="130">
        <v>0</v>
      </c>
      <c r="V11932" s="130">
        <v>18480</v>
      </c>
      <c r="X11932" s="126" t="s">
        <v>510</v>
      </c>
      <c r="Z11932" s="127"/>
      <c r="AA11932" s="128">
        <v>2</v>
      </c>
      <c r="AB11932" s="128">
        <v>60</v>
      </c>
      <c r="AC11932" s="126" t="s">
        <v>366</v>
      </c>
      <c r="AD11932" s="126" t="s">
        <v>19017</v>
      </c>
      <c r="AG11932" s="127"/>
      <c r="AI11932" s="127"/>
    </row>
    <row r="11933" spans="1:35" ht="14.85" customHeight="1">
      <c r="A11933" s="130">
        <v>5015654</v>
      </c>
      <c r="B11933" s="126" t="s">
        <v>413</v>
      </c>
      <c r="C11933" s="126" t="s">
        <v>22444</v>
      </c>
      <c r="D11933" s="126" t="s">
        <v>20786</v>
      </c>
      <c r="E11933" s="126" t="s">
        <v>288</v>
      </c>
      <c r="F11933" s="126" t="s">
        <v>364</v>
      </c>
      <c r="G11933" s="126" t="s">
        <v>417</v>
      </c>
      <c r="H11933" s="126" t="s">
        <v>126</v>
      </c>
      <c r="I11933" s="126" t="s">
        <v>126</v>
      </c>
      <c r="J11933" s="126" t="s">
        <v>484</v>
      </c>
      <c r="K11933" s="126" t="s">
        <v>443</v>
      </c>
      <c r="L11933" s="126" t="s">
        <v>485</v>
      </c>
      <c r="M11933" s="130">
        <v>6817.44</v>
      </c>
      <c r="O11933" s="126" t="s">
        <v>365</v>
      </c>
      <c r="P11933" s="130">
        <v>0</v>
      </c>
      <c r="S11933" s="130">
        <v>0</v>
      </c>
      <c r="V11933" s="130">
        <v>18480</v>
      </c>
      <c r="X11933" s="126" t="s">
        <v>469</v>
      </c>
      <c r="Z11933" s="127"/>
      <c r="AA11933" s="128">
        <v>1</v>
      </c>
      <c r="AB11933" s="128">
        <v>60</v>
      </c>
      <c r="AC11933" s="126" t="s">
        <v>366</v>
      </c>
      <c r="AD11933" s="126" t="s">
        <v>19017</v>
      </c>
      <c r="AG11933" s="127"/>
      <c r="AI11933" s="127"/>
    </row>
    <row r="11934" spans="1:35" ht="14.85" customHeight="1">
      <c r="A11934" s="130">
        <v>5014675</v>
      </c>
      <c r="B11934" s="126" t="s">
        <v>413</v>
      </c>
      <c r="C11934" s="126" t="s">
        <v>22917</v>
      </c>
      <c r="D11934" s="126" t="s">
        <v>3229</v>
      </c>
      <c r="E11934" s="126" t="s">
        <v>288</v>
      </c>
      <c r="F11934" s="126" t="s">
        <v>364</v>
      </c>
      <c r="G11934" s="126" t="s">
        <v>417</v>
      </c>
      <c r="H11934" s="126" t="s">
        <v>126</v>
      </c>
      <c r="I11934" s="126" t="s">
        <v>418</v>
      </c>
      <c r="J11934" s="126" t="s">
        <v>544</v>
      </c>
      <c r="K11934" s="126" t="s">
        <v>443</v>
      </c>
      <c r="L11934" s="126" t="s">
        <v>545</v>
      </c>
      <c r="M11934" s="130">
        <v>9739.52</v>
      </c>
      <c r="O11934" s="126" t="s">
        <v>486</v>
      </c>
      <c r="P11934" s="130">
        <v>0</v>
      </c>
      <c r="S11934" s="130">
        <v>0</v>
      </c>
      <c r="V11934" s="130">
        <v>24737.38</v>
      </c>
      <c r="X11934" s="126" t="s">
        <v>487</v>
      </c>
      <c r="Z11934" s="127"/>
      <c r="AA11934" s="128">
        <v>1</v>
      </c>
      <c r="AB11934" s="128">
        <v>60</v>
      </c>
      <c r="AC11934" s="126" t="s">
        <v>366</v>
      </c>
      <c r="AD11934" s="126" t="s">
        <v>21762</v>
      </c>
      <c r="AG11934" s="127"/>
      <c r="AI11934" s="127"/>
    </row>
    <row r="11935" spans="1:35" ht="14.85" customHeight="1">
      <c r="A11935" s="130">
        <v>5014678</v>
      </c>
      <c r="B11935" s="126" t="s">
        <v>413</v>
      </c>
      <c r="C11935" s="126" t="s">
        <v>22917</v>
      </c>
      <c r="D11935" s="126" t="s">
        <v>3229</v>
      </c>
      <c r="E11935" s="126" t="s">
        <v>288</v>
      </c>
      <c r="F11935" s="126" t="s">
        <v>364</v>
      </c>
      <c r="G11935" s="126" t="s">
        <v>417</v>
      </c>
      <c r="H11935" s="126" t="s">
        <v>126</v>
      </c>
      <c r="I11935" s="126" t="s">
        <v>126</v>
      </c>
      <c r="J11935" s="126" t="s">
        <v>544</v>
      </c>
      <c r="K11935" s="126" t="s">
        <v>443</v>
      </c>
      <c r="L11935" s="126" t="s">
        <v>545</v>
      </c>
      <c r="M11935" s="130">
        <v>6817.44</v>
      </c>
      <c r="O11935" s="126" t="s">
        <v>365</v>
      </c>
      <c r="P11935" s="130">
        <v>0</v>
      </c>
      <c r="S11935" s="130">
        <v>0</v>
      </c>
      <c r="V11935" s="130">
        <v>24737.38</v>
      </c>
      <c r="X11935" s="126" t="s">
        <v>510</v>
      </c>
      <c r="Z11935" s="127"/>
      <c r="AA11935" s="128">
        <v>2</v>
      </c>
      <c r="AB11935" s="128">
        <v>60</v>
      </c>
      <c r="AC11935" s="126" t="s">
        <v>366</v>
      </c>
      <c r="AD11935" s="126" t="s">
        <v>21762</v>
      </c>
      <c r="AG11935" s="127"/>
      <c r="AI11935" s="127"/>
    </row>
    <row r="11936" spans="1:35" ht="14.85" customHeight="1">
      <c r="A11936" s="130">
        <v>5002484</v>
      </c>
      <c r="B11936" s="126" t="s">
        <v>22918</v>
      </c>
      <c r="C11936" s="126" t="s">
        <v>22919</v>
      </c>
      <c r="D11936" s="126" t="s">
        <v>22920</v>
      </c>
      <c r="E11936" s="126" t="s">
        <v>288</v>
      </c>
      <c r="F11936" s="126" t="s">
        <v>440</v>
      </c>
      <c r="G11936" s="126" t="s">
        <v>458</v>
      </c>
      <c r="H11936" s="126" t="s">
        <v>126</v>
      </c>
      <c r="I11936" s="126" t="s">
        <v>418</v>
      </c>
      <c r="J11936" s="126" t="s">
        <v>8477</v>
      </c>
      <c r="K11936" s="126" t="s">
        <v>613</v>
      </c>
      <c r="L11936" s="126" t="s">
        <v>8478</v>
      </c>
      <c r="M11936" s="130">
        <v>2349.21</v>
      </c>
      <c r="O11936" s="126" t="s">
        <v>445</v>
      </c>
      <c r="P11936" s="130">
        <v>0</v>
      </c>
      <c r="S11936" s="130">
        <v>0</v>
      </c>
      <c r="V11936" s="130">
        <v>2349.21</v>
      </c>
      <c r="X11936" s="126" t="s">
        <v>600</v>
      </c>
      <c r="Z11936" s="127"/>
      <c r="AA11936" s="128">
        <v>60</v>
      </c>
      <c r="AB11936" s="128">
        <v>1</v>
      </c>
      <c r="AD11936" s="126" t="s">
        <v>562</v>
      </c>
      <c r="AG11936" s="127"/>
      <c r="AI11936" s="127"/>
    </row>
    <row r="11937" spans="1:35" ht="14.85" customHeight="1">
      <c r="A11937" s="130">
        <v>5002467</v>
      </c>
      <c r="B11937" s="126" t="s">
        <v>22921</v>
      </c>
      <c r="C11937" s="126" t="s">
        <v>8475</v>
      </c>
      <c r="D11937" s="126" t="s">
        <v>22922</v>
      </c>
      <c r="E11937" s="126" t="s">
        <v>288</v>
      </c>
      <c r="F11937" s="126" t="s">
        <v>440</v>
      </c>
      <c r="G11937" s="126" t="s">
        <v>458</v>
      </c>
      <c r="H11937" s="126" t="s">
        <v>126</v>
      </c>
      <c r="I11937" s="126" t="s">
        <v>418</v>
      </c>
      <c r="J11937" s="126" t="s">
        <v>8477</v>
      </c>
      <c r="K11937" s="126" t="s">
        <v>613</v>
      </c>
      <c r="L11937" s="126" t="s">
        <v>8478</v>
      </c>
      <c r="M11937" s="130">
        <v>2253.62</v>
      </c>
      <c r="O11937" s="126" t="s">
        <v>445</v>
      </c>
      <c r="P11937" s="130">
        <v>0</v>
      </c>
      <c r="S11937" s="130">
        <v>0</v>
      </c>
      <c r="V11937" s="130">
        <v>2253.62</v>
      </c>
      <c r="X11937" s="126" t="s">
        <v>600</v>
      </c>
      <c r="Z11937" s="127"/>
      <c r="AA11937" s="128">
        <v>60</v>
      </c>
      <c r="AB11937" s="128">
        <v>1</v>
      </c>
      <c r="AD11937" s="126" t="s">
        <v>562</v>
      </c>
      <c r="AG11937" s="127"/>
      <c r="AI11937" s="127"/>
    </row>
    <row r="11938" spans="1:35" ht="14.85" customHeight="1">
      <c r="A11938" s="130">
        <v>5002460</v>
      </c>
      <c r="B11938" s="126" t="s">
        <v>22923</v>
      </c>
      <c r="C11938" s="126" t="s">
        <v>22924</v>
      </c>
      <c r="D11938" s="126" t="s">
        <v>22925</v>
      </c>
      <c r="E11938" s="126" t="s">
        <v>288</v>
      </c>
      <c r="F11938" s="126" t="s">
        <v>440</v>
      </c>
      <c r="G11938" s="126" t="s">
        <v>458</v>
      </c>
      <c r="H11938" s="126" t="s">
        <v>126</v>
      </c>
      <c r="I11938" s="126" t="s">
        <v>418</v>
      </c>
      <c r="J11938" s="126" t="s">
        <v>8477</v>
      </c>
      <c r="K11938" s="126" t="s">
        <v>613</v>
      </c>
      <c r="L11938" s="126" t="s">
        <v>8478</v>
      </c>
      <c r="M11938" s="130">
        <v>2351.44</v>
      </c>
      <c r="O11938" s="126" t="s">
        <v>445</v>
      </c>
      <c r="P11938" s="130">
        <v>0</v>
      </c>
      <c r="S11938" s="130">
        <v>0</v>
      </c>
      <c r="V11938" s="130">
        <v>2351.44</v>
      </c>
      <c r="X11938" s="126" t="s">
        <v>600</v>
      </c>
      <c r="Z11938" s="127"/>
      <c r="AA11938" s="128">
        <v>60</v>
      </c>
      <c r="AB11938" s="128">
        <v>1</v>
      </c>
      <c r="AD11938" s="126" t="s">
        <v>562</v>
      </c>
      <c r="AG11938" s="127"/>
      <c r="AI11938" s="127"/>
    </row>
    <row r="11939" spans="1:35" ht="14.85" customHeight="1">
      <c r="A11939" s="130">
        <v>5002438</v>
      </c>
      <c r="B11939" s="126" t="s">
        <v>22926</v>
      </c>
      <c r="C11939" s="126" t="s">
        <v>22927</v>
      </c>
      <c r="D11939" s="126" t="s">
        <v>22928</v>
      </c>
      <c r="E11939" s="126" t="s">
        <v>288</v>
      </c>
      <c r="F11939" s="126" t="s">
        <v>555</v>
      </c>
      <c r="G11939" s="126" t="s">
        <v>441</v>
      </c>
      <c r="H11939" s="126" t="s">
        <v>126</v>
      </c>
      <c r="I11939" s="126" t="s">
        <v>418</v>
      </c>
      <c r="J11939" s="126" t="s">
        <v>983</v>
      </c>
      <c r="K11939" s="126" t="s">
        <v>984</v>
      </c>
      <c r="L11939" s="126" t="s">
        <v>985</v>
      </c>
      <c r="M11939" s="130">
        <v>113.89</v>
      </c>
      <c r="O11939" s="126" t="s">
        <v>560</v>
      </c>
      <c r="P11939" s="130">
        <v>127.29</v>
      </c>
      <c r="R11939" s="126" t="s">
        <v>560</v>
      </c>
      <c r="S11939" s="130">
        <v>131.31</v>
      </c>
      <c r="U11939" s="126" t="s">
        <v>560</v>
      </c>
      <c r="V11939" s="130">
        <v>133.99</v>
      </c>
      <c r="X11939" s="126" t="s">
        <v>561</v>
      </c>
      <c r="Z11939" s="127"/>
      <c r="AA11939" s="128">
        <v>150</v>
      </c>
      <c r="AB11939" s="128"/>
      <c r="AD11939" s="126" t="s">
        <v>562</v>
      </c>
      <c r="AG11939" s="127"/>
      <c r="AI11939" s="127"/>
    </row>
    <row r="11940" spans="1:35" ht="14.85" customHeight="1">
      <c r="A11940" s="130">
        <v>5002414</v>
      </c>
      <c r="B11940" s="126" t="s">
        <v>22929</v>
      </c>
      <c r="C11940" s="126" t="s">
        <v>22930</v>
      </c>
      <c r="D11940" s="126" t="s">
        <v>20691</v>
      </c>
      <c r="E11940" s="126" t="s">
        <v>288</v>
      </c>
      <c r="F11940" s="126" t="s">
        <v>491</v>
      </c>
      <c r="G11940" s="126" t="s">
        <v>417</v>
      </c>
      <c r="H11940" s="126" t="s">
        <v>126</v>
      </c>
      <c r="I11940" s="126" t="s">
        <v>308</v>
      </c>
      <c r="J11940" s="126" t="s">
        <v>1248</v>
      </c>
      <c r="K11940" s="126" t="s">
        <v>613</v>
      </c>
      <c r="L11940" s="126" t="s">
        <v>1249</v>
      </c>
      <c r="M11940" s="130">
        <v>4382.6000000000004</v>
      </c>
      <c r="N11940" s="126" t="s">
        <v>290</v>
      </c>
      <c r="O11940" s="126" t="s">
        <v>506</v>
      </c>
      <c r="P11940" s="130">
        <v>0</v>
      </c>
      <c r="S11940" s="130">
        <v>0</v>
      </c>
      <c r="V11940" s="130">
        <v>4869.5600000000004</v>
      </c>
      <c r="X11940" s="126" t="s">
        <v>1523</v>
      </c>
      <c r="Y11940" s="126" t="s">
        <v>517</v>
      </c>
      <c r="Z11940" s="127" t="s">
        <v>309</v>
      </c>
      <c r="AA11940" s="128">
        <v>1</v>
      </c>
      <c r="AB11940" s="128">
        <v>84</v>
      </c>
      <c r="AD11940" s="126" t="s">
        <v>562</v>
      </c>
      <c r="AG11940" s="127"/>
      <c r="AI11940" s="127"/>
    </row>
    <row r="11941" spans="1:35" ht="14.85" customHeight="1">
      <c r="A11941" s="130">
        <v>5003632</v>
      </c>
      <c r="B11941" s="126" t="s">
        <v>22931</v>
      </c>
      <c r="C11941" s="126" t="s">
        <v>22932</v>
      </c>
      <c r="D11941" s="126" t="s">
        <v>22933</v>
      </c>
      <c r="E11941" s="126" t="s">
        <v>288</v>
      </c>
      <c r="F11941" s="126" t="s">
        <v>416</v>
      </c>
      <c r="G11941" s="126" t="s">
        <v>417</v>
      </c>
      <c r="H11941" s="126" t="s">
        <v>126</v>
      </c>
      <c r="I11941" s="126" t="s">
        <v>126</v>
      </c>
      <c r="J11941" s="126" t="s">
        <v>17303</v>
      </c>
      <c r="K11941" s="126" t="s">
        <v>567</v>
      </c>
      <c r="L11941" s="126" t="s">
        <v>8053</v>
      </c>
      <c r="M11941" s="130">
        <v>2922.08</v>
      </c>
      <c r="O11941" s="126" t="s">
        <v>422</v>
      </c>
      <c r="P11941" s="130">
        <v>0</v>
      </c>
      <c r="S11941" s="130">
        <v>0</v>
      </c>
      <c r="V11941" s="130">
        <v>6158.04</v>
      </c>
      <c r="X11941" s="126" t="s">
        <v>946</v>
      </c>
      <c r="Z11941" s="127"/>
      <c r="AA11941" s="128">
        <v>1</v>
      </c>
      <c r="AB11941" s="128">
        <v>12</v>
      </c>
      <c r="AD11941" s="126" t="s">
        <v>562</v>
      </c>
      <c r="AG11941" s="127"/>
      <c r="AI11941" s="127"/>
    </row>
    <row r="11942" spans="1:35" ht="14.85" customHeight="1">
      <c r="A11942" s="130">
        <v>5003631</v>
      </c>
      <c r="B11942" s="126" t="s">
        <v>22934</v>
      </c>
      <c r="C11942" s="126" t="s">
        <v>17298</v>
      </c>
      <c r="D11942" s="126" t="s">
        <v>22935</v>
      </c>
      <c r="E11942" s="126" t="s">
        <v>288</v>
      </c>
      <c r="F11942" s="126" t="s">
        <v>522</v>
      </c>
      <c r="G11942" s="126" t="s">
        <v>799</v>
      </c>
      <c r="H11942" s="126" t="s">
        <v>524</v>
      </c>
      <c r="I11942" s="126" t="s">
        <v>418</v>
      </c>
      <c r="J11942" s="126" t="s">
        <v>12692</v>
      </c>
      <c r="K11942" s="126" t="s">
        <v>747</v>
      </c>
      <c r="L11942" s="126" t="s">
        <v>12693</v>
      </c>
      <c r="M11942" s="130">
        <v>431.66</v>
      </c>
      <c r="N11942" s="126" t="s">
        <v>290</v>
      </c>
      <c r="O11942" s="126" t="s">
        <v>528</v>
      </c>
      <c r="P11942" s="130">
        <v>0</v>
      </c>
      <c r="S11942" s="130">
        <v>0</v>
      </c>
      <c r="V11942" s="130">
        <v>431.66</v>
      </c>
      <c r="X11942" s="126" t="s">
        <v>11557</v>
      </c>
      <c r="Z11942" s="127"/>
      <c r="AA11942" s="128"/>
      <c r="AB11942" s="128"/>
      <c r="AD11942" s="126" t="s">
        <v>562</v>
      </c>
      <c r="AG11942" s="127"/>
      <c r="AI11942" s="127"/>
    </row>
    <row r="11943" spans="1:35" ht="14.85" customHeight="1">
      <c r="A11943" s="130">
        <v>5003629</v>
      </c>
      <c r="B11943" s="126" t="s">
        <v>22936</v>
      </c>
      <c r="C11943" s="126" t="s">
        <v>17298</v>
      </c>
      <c r="D11943" s="126" t="s">
        <v>22937</v>
      </c>
      <c r="E11943" s="126" t="s">
        <v>288</v>
      </c>
      <c r="F11943" s="126" t="s">
        <v>522</v>
      </c>
      <c r="G11943" s="126" t="s">
        <v>604</v>
      </c>
      <c r="H11943" s="126" t="s">
        <v>524</v>
      </c>
      <c r="I11943" s="126" t="s">
        <v>126</v>
      </c>
      <c r="J11943" s="126" t="s">
        <v>12692</v>
      </c>
      <c r="K11943" s="126" t="s">
        <v>747</v>
      </c>
      <c r="L11943" s="126" t="s">
        <v>12693</v>
      </c>
      <c r="M11943" s="130">
        <v>85.58</v>
      </c>
      <c r="N11943" s="126" t="s">
        <v>290</v>
      </c>
      <c r="O11943" s="126" t="s">
        <v>528</v>
      </c>
      <c r="P11943" s="130">
        <v>0</v>
      </c>
      <c r="S11943" s="130">
        <v>0</v>
      </c>
      <c r="V11943" s="130">
        <v>85.58</v>
      </c>
      <c r="X11943" s="126" t="s">
        <v>11557</v>
      </c>
      <c r="Z11943" s="127"/>
      <c r="AA11943" s="128"/>
      <c r="AB11943" s="128"/>
      <c r="AD11943" s="126" t="s">
        <v>562</v>
      </c>
      <c r="AG11943" s="127"/>
      <c r="AI11943" s="127"/>
    </row>
    <row r="11944" spans="1:35" ht="14.85" customHeight="1">
      <c r="A11944" s="130">
        <v>5002021</v>
      </c>
      <c r="B11944" s="126" t="s">
        <v>22938</v>
      </c>
      <c r="C11944" s="126" t="s">
        <v>22939</v>
      </c>
      <c r="D11944" s="126" t="s">
        <v>1521</v>
      </c>
      <c r="E11944" s="126" t="s">
        <v>288</v>
      </c>
      <c r="F11944" s="126" t="s">
        <v>491</v>
      </c>
      <c r="G11944" s="126" t="s">
        <v>417</v>
      </c>
      <c r="H11944" s="126" t="s">
        <v>126</v>
      </c>
      <c r="I11944" s="126" t="s">
        <v>5123</v>
      </c>
      <c r="J11944" s="126" t="s">
        <v>1522</v>
      </c>
      <c r="K11944" s="126" t="s">
        <v>613</v>
      </c>
      <c r="L11944" s="126" t="s">
        <v>1249</v>
      </c>
      <c r="M11944" s="130">
        <v>1202.58</v>
      </c>
      <c r="N11944" s="126" t="s">
        <v>290</v>
      </c>
      <c r="O11944" s="126" t="s">
        <v>506</v>
      </c>
      <c r="P11944" s="130">
        <v>0</v>
      </c>
      <c r="S11944" s="130">
        <v>0</v>
      </c>
      <c r="V11944" s="130">
        <v>1336.2</v>
      </c>
      <c r="X11944" s="126" t="s">
        <v>1523</v>
      </c>
      <c r="Y11944" s="126" t="s">
        <v>517</v>
      </c>
      <c r="Z11944" s="127" t="s">
        <v>309</v>
      </c>
      <c r="AA11944" s="128">
        <v>1</v>
      </c>
      <c r="AB11944" s="128">
        <v>84</v>
      </c>
      <c r="AD11944" s="126" t="s">
        <v>562</v>
      </c>
      <c r="AG11944" s="127"/>
      <c r="AI11944" s="127"/>
    </row>
    <row r="11945" spans="1:35" ht="14.85" customHeight="1">
      <c r="A11945" s="130">
        <v>5002020</v>
      </c>
      <c r="B11945" s="126" t="s">
        <v>22940</v>
      </c>
      <c r="C11945" s="126" t="s">
        <v>22941</v>
      </c>
      <c r="D11945" s="126" t="s">
        <v>1521</v>
      </c>
      <c r="E11945" s="126" t="s">
        <v>288</v>
      </c>
      <c r="F11945" s="126" t="s">
        <v>491</v>
      </c>
      <c r="G11945" s="126" t="s">
        <v>417</v>
      </c>
      <c r="H11945" s="126" t="s">
        <v>126</v>
      </c>
      <c r="I11945" s="126" t="s">
        <v>126</v>
      </c>
      <c r="J11945" s="126" t="s">
        <v>1522</v>
      </c>
      <c r="K11945" s="126" t="s">
        <v>613</v>
      </c>
      <c r="L11945" s="126" t="s">
        <v>1249</v>
      </c>
      <c r="M11945" s="130">
        <v>1830.16</v>
      </c>
      <c r="N11945" s="126" t="s">
        <v>290</v>
      </c>
      <c r="O11945" s="126" t="s">
        <v>506</v>
      </c>
      <c r="P11945" s="130">
        <v>0</v>
      </c>
      <c r="S11945" s="130">
        <v>0</v>
      </c>
      <c r="V11945" s="130">
        <v>2033.52</v>
      </c>
      <c r="X11945" s="126" t="s">
        <v>1523</v>
      </c>
      <c r="Y11945" s="126" t="s">
        <v>517</v>
      </c>
      <c r="Z11945" s="127" t="s">
        <v>309</v>
      </c>
      <c r="AA11945" s="128">
        <v>1</v>
      </c>
      <c r="AB11945" s="128">
        <v>84</v>
      </c>
      <c r="AD11945" s="126" t="s">
        <v>562</v>
      </c>
      <c r="AG11945" s="127"/>
      <c r="AI11945" s="127"/>
    </row>
    <row r="11946" spans="1:35" ht="14.85" customHeight="1">
      <c r="A11946" s="130">
        <v>5002019</v>
      </c>
      <c r="B11946" s="126" t="s">
        <v>22942</v>
      </c>
      <c r="C11946" s="126" t="s">
        <v>22943</v>
      </c>
      <c r="D11946" s="126" t="s">
        <v>1521</v>
      </c>
      <c r="E11946" s="126" t="s">
        <v>288</v>
      </c>
      <c r="F11946" s="126" t="s">
        <v>491</v>
      </c>
      <c r="G11946" s="126" t="s">
        <v>417</v>
      </c>
      <c r="H11946" s="126" t="s">
        <v>126</v>
      </c>
      <c r="I11946" s="126" t="s">
        <v>126</v>
      </c>
      <c r="J11946" s="126" t="s">
        <v>1522</v>
      </c>
      <c r="K11946" s="126" t="s">
        <v>613</v>
      </c>
      <c r="L11946" s="126" t="s">
        <v>1249</v>
      </c>
      <c r="M11946" s="130">
        <v>3713.8</v>
      </c>
      <c r="N11946" s="126" t="s">
        <v>290</v>
      </c>
      <c r="O11946" s="126" t="s">
        <v>506</v>
      </c>
      <c r="P11946" s="130">
        <v>0</v>
      </c>
      <c r="S11946" s="130">
        <v>0</v>
      </c>
      <c r="V11946" s="130">
        <v>4126.45</v>
      </c>
      <c r="X11946" s="126" t="s">
        <v>1523</v>
      </c>
      <c r="Y11946" s="126" t="s">
        <v>517</v>
      </c>
      <c r="Z11946" s="127" t="s">
        <v>309</v>
      </c>
      <c r="AA11946" s="128">
        <v>1</v>
      </c>
      <c r="AB11946" s="128">
        <v>84</v>
      </c>
      <c r="AD11946" s="126" t="s">
        <v>562</v>
      </c>
      <c r="AG11946" s="127"/>
      <c r="AI11946" s="127"/>
    </row>
    <row r="11947" spans="1:35" ht="14.85" customHeight="1">
      <c r="A11947" s="130">
        <v>5002017</v>
      </c>
      <c r="B11947" s="126" t="s">
        <v>22944</v>
      </c>
      <c r="C11947" s="126" t="s">
        <v>2317</v>
      </c>
      <c r="D11947" s="126" t="s">
        <v>1521</v>
      </c>
      <c r="E11947" s="126" t="s">
        <v>288</v>
      </c>
      <c r="F11947" s="126" t="s">
        <v>491</v>
      </c>
      <c r="G11947" s="126" t="s">
        <v>417</v>
      </c>
      <c r="H11947" s="126" t="s">
        <v>126</v>
      </c>
      <c r="I11947" s="126" t="s">
        <v>308</v>
      </c>
      <c r="J11947" s="126" t="s">
        <v>1522</v>
      </c>
      <c r="K11947" s="126" t="s">
        <v>613</v>
      </c>
      <c r="L11947" s="126" t="s">
        <v>1249</v>
      </c>
      <c r="M11947" s="130">
        <v>4185.37</v>
      </c>
      <c r="N11947" s="126" t="s">
        <v>290</v>
      </c>
      <c r="O11947" s="126" t="s">
        <v>506</v>
      </c>
      <c r="P11947" s="130">
        <v>0</v>
      </c>
      <c r="S11947" s="130">
        <v>0</v>
      </c>
      <c r="V11947" s="130">
        <v>4650.42</v>
      </c>
      <c r="X11947" s="126" t="s">
        <v>1523</v>
      </c>
      <c r="Y11947" s="126" t="s">
        <v>517</v>
      </c>
      <c r="Z11947" s="127" t="s">
        <v>309</v>
      </c>
      <c r="AA11947" s="128">
        <v>1</v>
      </c>
      <c r="AB11947" s="128">
        <v>84</v>
      </c>
      <c r="AD11947" s="126" t="s">
        <v>562</v>
      </c>
      <c r="AG11947" s="127"/>
      <c r="AI11947" s="127"/>
    </row>
    <row r="11948" spans="1:35" ht="14.85" customHeight="1">
      <c r="A11948" s="130">
        <v>5002016</v>
      </c>
      <c r="B11948" s="126" t="s">
        <v>22945</v>
      </c>
      <c r="C11948" s="126" t="s">
        <v>21845</v>
      </c>
      <c r="D11948" s="126" t="s">
        <v>1521</v>
      </c>
      <c r="E11948" s="126" t="s">
        <v>288</v>
      </c>
      <c r="F11948" s="126" t="s">
        <v>491</v>
      </c>
      <c r="G11948" s="126" t="s">
        <v>417</v>
      </c>
      <c r="H11948" s="126" t="s">
        <v>126</v>
      </c>
      <c r="I11948" s="126" t="s">
        <v>308</v>
      </c>
      <c r="J11948" s="126" t="s">
        <v>1522</v>
      </c>
      <c r="K11948" s="126" t="s">
        <v>613</v>
      </c>
      <c r="L11948" s="126" t="s">
        <v>1249</v>
      </c>
      <c r="M11948" s="130">
        <v>2406.92</v>
      </c>
      <c r="N11948" s="126" t="s">
        <v>290</v>
      </c>
      <c r="O11948" s="126" t="s">
        <v>506</v>
      </c>
      <c r="P11948" s="130">
        <v>0</v>
      </c>
      <c r="S11948" s="130">
        <v>0</v>
      </c>
      <c r="V11948" s="130">
        <v>2674.36</v>
      </c>
      <c r="X11948" s="126" t="s">
        <v>1523</v>
      </c>
      <c r="Y11948" s="126" t="s">
        <v>517</v>
      </c>
      <c r="Z11948" s="127" t="s">
        <v>309</v>
      </c>
      <c r="AA11948" s="128">
        <v>1</v>
      </c>
      <c r="AB11948" s="128">
        <v>84</v>
      </c>
      <c r="AD11948" s="126" t="s">
        <v>562</v>
      </c>
      <c r="AG11948" s="127"/>
      <c r="AI11948" s="127"/>
    </row>
    <row r="11949" spans="1:35" ht="14.85" customHeight="1">
      <c r="A11949" s="130">
        <v>5002015</v>
      </c>
      <c r="B11949" s="126" t="s">
        <v>22946</v>
      </c>
      <c r="C11949" s="126" t="s">
        <v>22947</v>
      </c>
      <c r="D11949" s="126" t="s">
        <v>1521</v>
      </c>
      <c r="E11949" s="126" t="s">
        <v>288</v>
      </c>
      <c r="F11949" s="126" t="s">
        <v>491</v>
      </c>
      <c r="G11949" s="126" t="s">
        <v>417</v>
      </c>
      <c r="H11949" s="126" t="s">
        <v>126</v>
      </c>
      <c r="I11949" s="126" t="s">
        <v>308</v>
      </c>
      <c r="J11949" s="126" t="s">
        <v>1522</v>
      </c>
      <c r="K11949" s="126" t="s">
        <v>613</v>
      </c>
      <c r="L11949" s="126" t="s">
        <v>1249</v>
      </c>
      <c r="M11949" s="130">
        <v>3139.68</v>
      </c>
      <c r="N11949" s="126" t="s">
        <v>290</v>
      </c>
      <c r="O11949" s="126" t="s">
        <v>506</v>
      </c>
      <c r="P11949" s="130">
        <v>0</v>
      </c>
      <c r="S11949" s="130">
        <v>0</v>
      </c>
      <c r="V11949" s="130">
        <v>3488.54</v>
      </c>
      <c r="X11949" s="126" t="s">
        <v>1523</v>
      </c>
      <c r="Y11949" s="126" t="s">
        <v>517</v>
      </c>
      <c r="Z11949" s="127" t="s">
        <v>309</v>
      </c>
      <c r="AA11949" s="128">
        <v>1</v>
      </c>
      <c r="AB11949" s="128">
        <v>84</v>
      </c>
      <c r="AD11949" s="126" t="s">
        <v>562</v>
      </c>
      <c r="AG11949" s="127"/>
      <c r="AI11949" s="127"/>
    </row>
    <row r="11950" spans="1:35" ht="14.85" customHeight="1">
      <c r="A11950" s="130">
        <v>5002014</v>
      </c>
      <c r="B11950" s="126" t="s">
        <v>22948</v>
      </c>
      <c r="C11950" s="126" t="s">
        <v>22949</v>
      </c>
      <c r="D11950" s="126" t="s">
        <v>22950</v>
      </c>
      <c r="E11950" s="126" t="s">
        <v>288</v>
      </c>
      <c r="F11950" s="126" t="s">
        <v>491</v>
      </c>
      <c r="G11950" s="126" t="s">
        <v>417</v>
      </c>
      <c r="H11950" s="126" t="s">
        <v>126</v>
      </c>
      <c r="I11950" s="126" t="s">
        <v>126</v>
      </c>
      <c r="J11950" s="126" t="s">
        <v>1522</v>
      </c>
      <c r="K11950" s="126" t="s">
        <v>613</v>
      </c>
      <c r="L11950" s="126" t="s">
        <v>1249</v>
      </c>
      <c r="M11950" s="130">
        <v>64968.76</v>
      </c>
      <c r="N11950" s="126" t="s">
        <v>290</v>
      </c>
      <c r="O11950" s="126" t="s">
        <v>506</v>
      </c>
      <c r="P11950" s="130">
        <v>0</v>
      </c>
      <c r="S11950" s="130">
        <v>0</v>
      </c>
      <c r="V11950" s="130">
        <v>64968.76</v>
      </c>
      <c r="X11950" s="126" t="s">
        <v>2932</v>
      </c>
      <c r="Y11950" s="126" t="s">
        <v>517</v>
      </c>
      <c r="Z11950" s="127"/>
      <c r="AA11950" s="128">
        <v>1</v>
      </c>
      <c r="AB11950" s="128">
        <v>84</v>
      </c>
      <c r="AD11950" s="126" t="s">
        <v>562</v>
      </c>
      <c r="AG11950" s="127"/>
      <c r="AI11950" s="127"/>
    </row>
    <row r="11951" spans="1:35" ht="14.85" customHeight="1">
      <c r="A11951" s="130">
        <v>5002012</v>
      </c>
      <c r="B11951" s="126" t="s">
        <v>22951</v>
      </c>
      <c r="C11951" s="126" t="s">
        <v>1534</v>
      </c>
      <c r="D11951" s="126" t="s">
        <v>1521</v>
      </c>
      <c r="E11951" s="126" t="s">
        <v>288</v>
      </c>
      <c r="F11951" s="126" t="s">
        <v>491</v>
      </c>
      <c r="G11951" s="126" t="s">
        <v>417</v>
      </c>
      <c r="H11951" s="126" t="s">
        <v>126</v>
      </c>
      <c r="I11951" s="126" t="s">
        <v>126</v>
      </c>
      <c r="J11951" s="126" t="s">
        <v>1522</v>
      </c>
      <c r="K11951" s="126" t="s">
        <v>613</v>
      </c>
      <c r="L11951" s="126" t="s">
        <v>1249</v>
      </c>
      <c r="M11951" s="130">
        <v>5756.1</v>
      </c>
      <c r="N11951" s="126" t="s">
        <v>290</v>
      </c>
      <c r="O11951" s="126" t="s">
        <v>506</v>
      </c>
      <c r="P11951" s="130">
        <v>0</v>
      </c>
      <c r="S11951" s="130">
        <v>0</v>
      </c>
      <c r="V11951" s="130">
        <v>6395.67</v>
      </c>
      <c r="X11951" s="126" t="s">
        <v>1523</v>
      </c>
      <c r="Y11951" s="126" t="s">
        <v>517</v>
      </c>
      <c r="Z11951" s="127" t="s">
        <v>309</v>
      </c>
      <c r="AA11951" s="128">
        <v>1</v>
      </c>
      <c r="AB11951" s="128">
        <v>84</v>
      </c>
      <c r="AD11951" s="126" t="s">
        <v>562</v>
      </c>
      <c r="AG11951" s="127"/>
      <c r="AI11951" s="127"/>
    </row>
    <row r="11952" spans="1:35" ht="14.85" customHeight="1">
      <c r="A11952" s="130">
        <v>5002011</v>
      </c>
      <c r="B11952" s="126" t="s">
        <v>22952</v>
      </c>
      <c r="C11952" s="126" t="s">
        <v>22953</v>
      </c>
      <c r="D11952" s="126" t="s">
        <v>1521</v>
      </c>
      <c r="E11952" s="126" t="s">
        <v>288</v>
      </c>
      <c r="F11952" s="126" t="s">
        <v>491</v>
      </c>
      <c r="G11952" s="126" t="s">
        <v>417</v>
      </c>
      <c r="H11952" s="126" t="s">
        <v>126</v>
      </c>
      <c r="I11952" s="126" t="s">
        <v>5123</v>
      </c>
      <c r="J11952" s="126" t="s">
        <v>1522</v>
      </c>
      <c r="K11952" s="126" t="s">
        <v>613</v>
      </c>
      <c r="L11952" s="126" t="s">
        <v>1249</v>
      </c>
      <c r="M11952" s="130">
        <v>6017.31</v>
      </c>
      <c r="N11952" s="126" t="s">
        <v>290</v>
      </c>
      <c r="O11952" s="126" t="s">
        <v>506</v>
      </c>
      <c r="P11952" s="130">
        <v>0</v>
      </c>
      <c r="S11952" s="130">
        <v>0</v>
      </c>
      <c r="V11952" s="130">
        <v>6685.91</v>
      </c>
      <c r="X11952" s="126" t="s">
        <v>1523</v>
      </c>
      <c r="Y11952" s="126" t="s">
        <v>517</v>
      </c>
      <c r="Z11952" s="127" t="s">
        <v>309</v>
      </c>
      <c r="AA11952" s="128">
        <v>1</v>
      </c>
      <c r="AB11952" s="128">
        <v>84</v>
      </c>
      <c r="AD11952" s="126" t="s">
        <v>562</v>
      </c>
      <c r="AG11952" s="127"/>
      <c r="AI11952" s="127"/>
    </row>
    <row r="11953" spans="1:35" ht="14.85" customHeight="1">
      <c r="A11953" s="130">
        <v>5002010</v>
      </c>
      <c r="B11953" s="126" t="s">
        <v>22954</v>
      </c>
      <c r="C11953" s="126" t="s">
        <v>22955</v>
      </c>
      <c r="D11953" s="126" t="s">
        <v>1521</v>
      </c>
      <c r="E11953" s="126" t="s">
        <v>288</v>
      </c>
      <c r="F11953" s="126" t="s">
        <v>491</v>
      </c>
      <c r="G11953" s="126" t="s">
        <v>417</v>
      </c>
      <c r="H11953" s="126" t="s">
        <v>126</v>
      </c>
      <c r="I11953" s="126" t="s">
        <v>308</v>
      </c>
      <c r="J11953" s="126" t="s">
        <v>1522</v>
      </c>
      <c r="K11953" s="126" t="s">
        <v>613</v>
      </c>
      <c r="L11953" s="126" t="s">
        <v>1249</v>
      </c>
      <c r="M11953" s="130">
        <v>1830.16</v>
      </c>
      <c r="N11953" s="126" t="s">
        <v>290</v>
      </c>
      <c r="O11953" s="126" t="s">
        <v>506</v>
      </c>
      <c r="P11953" s="130">
        <v>0</v>
      </c>
      <c r="S11953" s="130">
        <v>0</v>
      </c>
      <c r="V11953" s="130">
        <v>2033.52</v>
      </c>
      <c r="X11953" s="126" t="s">
        <v>1523</v>
      </c>
      <c r="Y11953" s="126" t="s">
        <v>517</v>
      </c>
      <c r="Z11953" s="127" t="s">
        <v>309</v>
      </c>
      <c r="AA11953" s="128">
        <v>1</v>
      </c>
      <c r="AB11953" s="128">
        <v>84</v>
      </c>
      <c r="AD11953" s="126" t="s">
        <v>562</v>
      </c>
      <c r="AG11953" s="127"/>
      <c r="AI11953" s="127"/>
    </row>
    <row r="11954" spans="1:35" ht="14.85" customHeight="1">
      <c r="A11954" s="130">
        <v>5000739</v>
      </c>
      <c r="B11954" s="126" t="s">
        <v>22956</v>
      </c>
      <c r="C11954" s="126" t="s">
        <v>22957</v>
      </c>
      <c r="D11954" s="126" t="s">
        <v>20267</v>
      </c>
      <c r="E11954" s="126" t="s">
        <v>288</v>
      </c>
      <c r="F11954" s="126" t="s">
        <v>416</v>
      </c>
      <c r="G11954" s="126" t="s">
        <v>417</v>
      </c>
      <c r="H11954" s="126" t="s">
        <v>126</v>
      </c>
      <c r="I11954" s="126" t="s">
        <v>126</v>
      </c>
      <c r="J11954" s="126" t="s">
        <v>912</v>
      </c>
      <c r="K11954" s="126" t="s">
        <v>747</v>
      </c>
      <c r="L11954" s="126" t="s">
        <v>913</v>
      </c>
      <c r="M11954" s="130">
        <v>243.04</v>
      </c>
      <c r="O11954" s="126" t="s">
        <v>587</v>
      </c>
      <c r="P11954" s="130">
        <v>0</v>
      </c>
      <c r="S11954" s="130">
        <v>0</v>
      </c>
      <c r="V11954" s="130">
        <v>268.11</v>
      </c>
      <c r="X11954" s="126" t="s">
        <v>588</v>
      </c>
      <c r="Z11954" s="127"/>
      <c r="AA11954" s="128">
        <v>1</v>
      </c>
      <c r="AB11954" s="128">
        <v>12</v>
      </c>
      <c r="AD11954" s="126" t="s">
        <v>562</v>
      </c>
      <c r="AG11954" s="127"/>
      <c r="AI11954" s="127"/>
    </row>
    <row r="11955" spans="1:35" ht="14.85" customHeight="1">
      <c r="A11955" s="130">
        <v>5000738</v>
      </c>
      <c r="B11955" s="126" t="s">
        <v>22958</v>
      </c>
      <c r="C11955" s="126" t="s">
        <v>22959</v>
      </c>
      <c r="D11955" s="126" t="s">
        <v>21297</v>
      </c>
      <c r="E11955" s="126" t="s">
        <v>288</v>
      </c>
      <c r="F11955" s="126" t="s">
        <v>416</v>
      </c>
      <c r="G11955" s="126" t="s">
        <v>417</v>
      </c>
      <c r="H11955" s="126" t="s">
        <v>126</v>
      </c>
      <c r="I11955" s="126" t="s">
        <v>126</v>
      </c>
      <c r="J11955" s="126" t="s">
        <v>912</v>
      </c>
      <c r="K11955" s="126" t="s">
        <v>747</v>
      </c>
      <c r="L11955" s="126" t="s">
        <v>913</v>
      </c>
      <c r="M11955" s="130">
        <v>243.04</v>
      </c>
      <c r="O11955" s="126" t="s">
        <v>587</v>
      </c>
      <c r="P11955" s="130">
        <v>0</v>
      </c>
      <c r="S11955" s="130">
        <v>0</v>
      </c>
      <c r="V11955" s="130">
        <v>272.58</v>
      </c>
      <c r="X11955" s="126" t="s">
        <v>588</v>
      </c>
      <c r="Z11955" s="127"/>
      <c r="AA11955" s="128">
        <v>1</v>
      </c>
      <c r="AB11955" s="128">
        <v>12</v>
      </c>
      <c r="AD11955" s="126" t="s">
        <v>562</v>
      </c>
      <c r="AG11955" s="127"/>
      <c r="AI11955" s="127"/>
    </row>
    <row r="11956" spans="1:35" ht="14.85" customHeight="1">
      <c r="A11956" s="130">
        <v>5014989</v>
      </c>
      <c r="B11956" s="126" t="s">
        <v>413</v>
      </c>
      <c r="C11956" s="126" t="s">
        <v>22445</v>
      </c>
      <c r="D11956" s="126" t="s">
        <v>4022</v>
      </c>
      <c r="E11956" s="126" t="s">
        <v>288</v>
      </c>
      <c r="F11956" s="126" t="s">
        <v>491</v>
      </c>
      <c r="G11956" s="126" t="s">
        <v>417</v>
      </c>
      <c r="H11956" s="126" t="s">
        <v>126</v>
      </c>
      <c r="I11956" s="126" t="s">
        <v>418</v>
      </c>
      <c r="J11956" s="126" t="s">
        <v>930</v>
      </c>
      <c r="K11956" s="126" t="s">
        <v>504</v>
      </c>
      <c r="L11956" s="126" t="s">
        <v>931</v>
      </c>
      <c r="M11956" s="130">
        <v>1509.36</v>
      </c>
      <c r="N11956" s="126" t="s">
        <v>290</v>
      </c>
      <c r="O11956" s="126" t="s">
        <v>1311</v>
      </c>
      <c r="P11956" s="130">
        <v>0</v>
      </c>
      <c r="S11956" s="130">
        <v>0</v>
      </c>
      <c r="V11956" s="130">
        <v>1677.07</v>
      </c>
      <c r="X11956" s="126" t="s">
        <v>1312</v>
      </c>
      <c r="Y11956" s="126" t="s">
        <v>517</v>
      </c>
      <c r="Z11956" s="127" t="s">
        <v>309</v>
      </c>
      <c r="AA11956" s="128">
        <v>1</v>
      </c>
      <c r="AB11956" s="128">
        <v>60</v>
      </c>
      <c r="AD11956" s="126" t="s">
        <v>18509</v>
      </c>
      <c r="AG11956" s="127"/>
      <c r="AI11956" s="127"/>
    </row>
    <row r="11957" spans="1:35" ht="14.85" customHeight="1">
      <c r="A11957" s="130">
        <v>5014856</v>
      </c>
      <c r="B11957" s="126" t="s">
        <v>413</v>
      </c>
      <c r="C11957" s="126" t="s">
        <v>21756</v>
      </c>
      <c r="D11957" s="126" t="s">
        <v>19867</v>
      </c>
      <c r="E11957" s="126" t="s">
        <v>288</v>
      </c>
      <c r="F11957" s="126" t="s">
        <v>364</v>
      </c>
      <c r="G11957" s="126" t="s">
        <v>417</v>
      </c>
      <c r="H11957" s="126" t="s">
        <v>126</v>
      </c>
      <c r="I11957" s="126" t="s">
        <v>418</v>
      </c>
      <c r="J11957" s="126" t="s">
        <v>484</v>
      </c>
      <c r="K11957" s="126" t="s">
        <v>443</v>
      </c>
      <c r="L11957" s="126" t="s">
        <v>485</v>
      </c>
      <c r="M11957" s="130">
        <v>9739.52</v>
      </c>
      <c r="O11957" s="126" t="s">
        <v>486</v>
      </c>
      <c r="P11957" s="130">
        <v>0</v>
      </c>
      <c r="S11957" s="130">
        <v>0</v>
      </c>
      <c r="V11957" s="130">
        <v>18480</v>
      </c>
      <c r="X11957" s="126" t="s">
        <v>487</v>
      </c>
      <c r="Z11957" s="127"/>
      <c r="AA11957" s="128">
        <v>1</v>
      </c>
      <c r="AB11957" s="128">
        <v>60</v>
      </c>
      <c r="AC11957" s="126" t="s">
        <v>366</v>
      </c>
      <c r="AD11957" s="126" t="s">
        <v>17564</v>
      </c>
      <c r="AG11957" s="127"/>
      <c r="AI11957" s="127"/>
    </row>
    <row r="11958" spans="1:35" ht="14.85" customHeight="1">
      <c r="A11958" s="130">
        <v>5014913</v>
      </c>
      <c r="B11958" s="126" t="s">
        <v>413</v>
      </c>
      <c r="C11958" s="126" t="s">
        <v>22035</v>
      </c>
      <c r="D11958" s="126" t="s">
        <v>22960</v>
      </c>
      <c r="E11958" s="126" t="s">
        <v>288</v>
      </c>
      <c r="F11958" s="126" t="s">
        <v>555</v>
      </c>
      <c r="G11958" s="126" t="s">
        <v>1393</v>
      </c>
      <c r="H11958" s="126" t="s">
        <v>126</v>
      </c>
      <c r="I11958" s="126" t="s">
        <v>418</v>
      </c>
      <c r="J11958" s="126" t="s">
        <v>1174</v>
      </c>
      <c r="K11958" s="126" t="s">
        <v>747</v>
      </c>
      <c r="L11958" s="126" t="s">
        <v>1622</v>
      </c>
      <c r="M11958" s="130">
        <v>117.24</v>
      </c>
      <c r="O11958" s="126" t="s">
        <v>560</v>
      </c>
      <c r="P11958" s="130">
        <v>131.04</v>
      </c>
      <c r="R11958" s="126" t="s">
        <v>560</v>
      </c>
      <c r="S11958" s="130">
        <v>135.18</v>
      </c>
      <c r="U11958" s="126" t="s">
        <v>560</v>
      </c>
      <c r="V11958" s="130">
        <v>137.94</v>
      </c>
      <c r="X11958" s="126" t="s">
        <v>561</v>
      </c>
      <c r="Z11958" s="127"/>
      <c r="AA11958" s="128">
        <v>150</v>
      </c>
      <c r="AB11958" s="128"/>
      <c r="AD11958" s="126" t="s">
        <v>17564</v>
      </c>
      <c r="AG11958" s="127"/>
      <c r="AI11958" s="127"/>
    </row>
    <row r="11959" spans="1:35" ht="14.85" customHeight="1">
      <c r="A11959" s="130">
        <v>5011830</v>
      </c>
      <c r="B11959" s="126" t="s">
        <v>413</v>
      </c>
      <c r="C11959" s="126" t="s">
        <v>21159</v>
      </c>
      <c r="E11959" s="126" t="s">
        <v>288</v>
      </c>
      <c r="F11959" s="126" t="s">
        <v>364</v>
      </c>
      <c r="G11959" s="126" t="s">
        <v>417</v>
      </c>
      <c r="H11959" s="126" t="s">
        <v>126</v>
      </c>
      <c r="I11959" s="126" t="s">
        <v>418</v>
      </c>
      <c r="J11959" s="126" t="s">
        <v>466</v>
      </c>
      <c r="K11959" s="126" t="s">
        <v>467</v>
      </c>
      <c r="L11959" s="126" t="s">
        <v>468</v>
      </c>
      <c r="M11959" s="130">
        <v>9739.52</v>
      </c>
      <c r="O11959" s="126" t="s">
        <v>486</v>
      </c>
      <c r="P11959" s="130">
        <v>0</v>
      </c>
      <c r="S11959" s="130">
        <v>0</v>
      </c>
      <c r="V11959" s="130">
        <v>14239.52</v>
      </c>
      <c r="X11959" s="126" t="s">
        <v>549</v>
      </c>
      <c r="Z11959" s="127"/>
      <c r="AA11959" s="128">
        <v>2</v>
      </c>
      <c r="AB11959" s="128">
        <v>60</v>
      </c>
      <c r="AC11959" s="126" t="s">
        <v>366</v>
      </c>
      <c r="AD11959" s="126" t="s">
        <v>2409</v>
      </c>
      <c r="AG11959" s="127"/>
      <c r="AI11959" s="127"/>
    </row>
    <row r="11960" spans="1:35" ht="14.85" customHeight="1">
      <c r="A11960" s="130">
        <v>5014918</v>
      </c>
      <c r="B11960" s="126" t="s">
        <v>413</v>
      </c>
      <c r="C11960" s="126" t="s">
        <v>22961</v>
      </c>
      <c r="D11960" s="126" t="s">
        <v>3611</v>
      </c>
      <c r="E11960" s="126" t="s">
        <v>288</v>
      </c>
      <c r="F11960" s="126" t="s">
        <v>364</v>
      </c>
      <c r="G11960" s="126" t="s">
        <v>417</v>
      </c>
      <c r="H11960" s="126" t="s">
        <v>126</v>
      </c>
      <c r="I11960" s="126" t="s">
        <v>126</v>
      </c>
      <c r="J11960" s="126" t="s">
        <v>3236</v>
      </c>
      <c r="K11960" s="126" t="s">
        <v>628</v>
      </c>
      <c r="L11960" s="126" t="s">
        <v>3237</v>
      </c>
      <c r="M11960" s="130">
        <v>6817.39</v>
      </c>
      <c r="O11960" s="126" t="s">
        <v>365</v>
      </c>
      <c r="P11960" s="130">
        <v>0</v>
      </c>
      <c r="S11960" s="130">
        <v>0</v>
      </c>
      <c r="V11960" s="130">
        <v>13017.27</v>
      </c>
      <c r="X11960" s="126" t="s">
        <v>510</v>
      </c>
      <c r="Z11960" s="127"/>
      <c r="AA11960" s="128">
        <v>2</v>
      </c>
      <c r="AB11960" s="128">
        <v>60</v>
      </c>
      <c r="AC11960" s="126" t="s">
        <v>366</v>
      </c>
      <c r="AD11960" s="126" t="s">
        <v>17564</v>
      </c>
      <c r="AG11960" s="127"/>
      <c r="AI11960" s="127"/>
    </row>
    <row r="11961" spans="1:35" ht="14.85" customHeight="1">
      <c r="A11961" s="130">
        <v>5014911</v>
      </c>
      <c r="B11961" s="126" t="s">
        <v>413</v>
      </c>
      <c r="C11961" s="126" t="s">
        <v>22037</v>
      </c>
      <c r="D11961" s="126" t="s">
        <v>22038</v>
      </c>
      <c r="E11961" s="126" t="s">
        <v>288</v>
      </c>
      <c r="F11961" s="126" t="s">
        <v>364</v>
      </c>
      <c r="G11961" s="126" t="s">
        <v>417</v>
      </c>
      <c r="H11961" s="126" t="s">
        <v>126</v>
      </c>
      <c r="I11961" s="126" t="s">
        <v>126</v>
      </c>
      <c r="J11961" s="126" t="s">
        <v>484</v>
      </c>
      <c r="K11961" s="126" t="s">
        <v>443</v>
      </c>
      <c r="L11961" s="126" t="s">
        <v>485</v>
      </c>
      <c r="M11961" s="130">
        <v>6817.44</v>
      </c>
      <c r="O11961" s="126" t="s">
        <v>365</v>
      </c>
      <c r="P11961" s="130">
        <v>0</v>
      </c>
      <c r="S11961" s="130">
        <v>0</v>
      </c>
      <c r="V11961" s="130">
        <v>32060</v>
      </c>
      <c r="X11961" s="126" t="s">
        <v>510</v>
      </c>
      <c r="Z11961" s="127"/>
      <c r="AA11961" s="128">
        <v>2</v>
      </c>
      <c r="AB11961" s="128">
        <v>60</v>
      </c>
      <c r="AC11961" s="126" t="s">
        <v>366</v>
      </c>
      <c r="AD11961" s="126" t="s">
        <v>17564</v>
      </c>
      <c r="AG11961" s="127"/>
      <c r="AI11961" s="127"/>
    </row>
    <row r="11962" spans="1:35" ht="14.85" customHeight="1">
      <c r="A11962" s="130">
        <v>5014889</v>
      </c>
      <c r="B11962" s="126" t="s">
        <v>413</v>
      </c>
      <c r="C11962" s="126" t="s">
        <v>19869</v>
      </c>
      <c r="D11962" s="126" t="s">
        <v>19870</v>
      </c>
      <c r="E11962" s="126" t="s">
        <v>288</v>
      </c>
      <c r="F11962" s="126" t="s">
        <v>364</v>
      </c>
      <c r="G11962" s="126" t="s">
        <v>417</v>
      </c>
      <c r="H11962" s="126" t="s">
        <v>126</v>
      </c>
      <c r="I11962" s="126" t="s">
        <v>418</v>
      </c>
      <c r="J11962" s="126" t="s">
        <v>484</v>
      </c>
      <c r="K11962" s="126" t="s">
        <v>443</v>
      </c>
      <c r="L11962" s="126" t="s">
        <v>485</v>
      </c>
      <c r="M11962" s="130">
        <v>9739.52</v>
      </c>
      <c r="O11962" s="126" t="s">
        <v>486</v>
      </c>
      <c r="P11962" s="130">
        <v>0</v>
      </c>
      <c r="S11962" s="130">
        <v>0</v>
      </c>
      <c r="V11962" s="130">
        <v>25340</v>
      </c>
      <c r="X11962" s="126" t="s">
        <v>549</v>
      </c>
      <c r="Z11962" s="127"/>
      <c r="AA11962" s="128">
        <v>2</v>
      </c>
      <c r="AB11962" s="128">
        <v>60</v>
      </c>
      <c r="AC11962" s="126" t="s">
        <v>366</v>
      </c>
      <c r="AD11962" s="126" t="s">
        <v>17564</v>
      </c>
      <c r="AG11962" s="127"/>
      <c r="AI11962" s="127"/>
    </row>
    <row r="11963" spans="1:35" ht="14.85" customHeight="1">
      <c r="A11963" s="130">
        <v>5014887</v>
      </c>
      <c r="B11963" s="126" t="s">
        <v>413</v>
      </c>
      <c r="C11963" s="126" t="s">
        <v>20347</v>
      </c>
      <c r="D11963" s="126" t="s">
        <v>20348</v>
      </c>
      <c r="E11963" s="126" t="s">
        <v>288</v>
      </c>
      <c r="F11963" s="126" t="s">
        <v>364</v>
      </c>
      <c r="G11963" s="126" t="s">
        <v>417</v>
      </c>
      <c r="H11963" s="126" t="s">
        <v>126</v>
      </c>
      <c r="I11963" s="126" t="s">
        <v>126</v>
      </c>
      <c r="J11963" s="126" t="s">
        <v>484</v>
      </c>
      <c r="K11963" s="126" t="s">
        <v>443</v>
      </c>
      <c r="L11963" s="126" t="s">
        <v>485</v>
      </c>
      <c r="M11963" s="130">
        <v>6817.44</v>
      </c>
      <c r="O11963" s="126" t="s">
        <v>365</v>
      </c>
      <c r="P11963" s="130">
        <v>0</v>
      </c>
      <c r="S11963" s="130">
        <v>0</v>
      </c>
      <c r="V11963" s="130">
        <v>18480</v>
      </c>
      <c r="X11963" s="126" t="s">
        <v>510</v>
      </c>
      <c r="Z11963" s="127"/>
      <c r="AA11963" s="128">
        <v>2</v>
      </c>
      <c r="AB11963" s="128">
        <v>60</v>
      </c>
      <c r="AC11963" s="126" t="s">
        <v>366</v>
      </c>
      <c r="AD11963" s="126" t="s">
        <v>17564</v>
      </c>
      <c r="AG11963" s="127"/>
      <c r="AI11963" s="127"/>
    </row>
    <row r="11964" spans="1:35" ht="14.85" customHeight="1">
      <c r="A11964" s="130">
        <v>5010865</v>
      </c>
      <c r="B11964" s="126" t="s">
        <v>413</v>
      </c>
      <c r="C11964" s="126" t="s">
        <v>12473</v>
      </c>
      <c r="D11964" s="126" t="s">
        <v>7289</v>
      </c>
      <c r="E11964" s="126" t="s">
        <v>288</v>
      </c>
      <c r="F11964" s="126" t="s">
        <v>491</v>
      </c>
      <c r="G11964" s="126" t="s">
        <v>417</v>
      </c>
      <c r="H11964" s="126" t="s">
        <v>126</v>
      </c>
      <c r="I11964" s="126" t="s">
        <v>126</v>
      </c>
      <c r="J11964" s="126" t="s">
        <v>930</v>
      </c>
      <c r="K11964" s="126" t="s">
        <v>504</v>
      </c>
      <c r="L11964" s="126" t="s">
        <v>931</v>
      </c>
      <c r="M11964" s="130">
        <v>4884.28</v>
      </c>
      <c r="N11964" s="126" t="s">
        <v>290</v>
      </c>
      <c r="O11964" s="126" t="s">
        <v>506</v>
      </c>
      <c r="P11964" s="130">
        <v>0</v>
      </c>
      <c r="S11964" s="130">
        <v>0</v>
      </c>
      <c r="V11964" s="130">
        <v>5426.98</v>
      </c>
      <c r="X11964" s="126" t="s">
        <v>1356</v>
      </c>
      <c r="Z11964" s="127" t="s">
        <v>309</v>
      </c>
      <c r="AA11964" s="128">
        <v>1</v>
      </c>
      <c r="AB11964" s="128">
        <v>36</v>
      </c>
      <c r="AD11964" s="126" t="s">
        <v>562</v>
      </c>
      <c r="AG11964" s="127"/>
      <c r="AI11964" s="127"/>
    </row>
    <row r="11965" spans="1:35" ht="14.85" customHeight="1">
      <c r="A11965" s="130">
        <v>5010864</v>
      </c>
      <c r="B11965" s="126" t="s">
        <v>413</v>
      </c>
      <c r="C11965" s="126" t="s">
        <v>22962</v>
      </c>
      <c r="D11965" s="126" t="s">
        <v>7289</v>
      </c>
      <c r="E11965" s="126" t="s">
        <v>288</v>
      </c>
      <c r="F11965" s="126" t="s">
        <v>491</v>
      </c>
      <c r="G11965" s="126" t="s">
        <v>417</v>
      </c>
      <c r="H11965" s="126" t="s">
        <v>126</v>
      </c>
      <c r="I11965" s="126" t="s">
        <v>308</v>
      </c>
      <c r="J11965" s="126" t="s">
        <v>930</v>
      </c>
      <c r="K11965" s="126" t="s">
        <v>504</v>
      </c>
      <c r="L11965" s="126" t="s">
        <v>931</v>
      </c>
      <c r="M11965" s="130">
        <v>4286.6899999999996</v>
      </c>
      <c r="N11965" s="126" t="s">
        <v>290</v>
      </c>
      <c r="O11965" s="126" t="s">
        <v>506</v>
      </c>
      <c r="P11965" s="130">
        <v>0</v>
      </c>
      <c r="S11965" s="130">
        <v>0</v>
      </c>
      <c r="V11965" s="130">
        <v>4762.99</v>
      </c>
      <c r="X11965" s="126" t="s">
        <v>1356</v>
      </c>
      <c r="Z11965" s="127" t="s">
        <v>309</v>
      </c>
      <c r="AA11965" s="128">
        <v>1</v>
      </c>
      <c r="AB11965" s="128">
        <v>36</v>
      </c>
      <c r="AD11965" s="126" t="s">
        <v>562</v>
      </c>
      <c r="AG11965" s="127"/>
      <c r="AI11965" s="127"/>
    </row>
    <row r="11966" spans="1:35" ht="14.85" customHeight="1">
      <c r="A11966" s="130">
        <v>5010863</v>
      </c>
      <c r="B11966" s="126" t="s">
        <v>413</v>
      </c>
      <c r="C11966" s="126" t="s">
        <v>12486</v>
      </c>
      <c r="D11966" s="126" t="s">
        <v>7289</v>
      </c>
      <c r="E11966" s="126" t="s">
        <v>288</v>
      </c>
      <c r="F11966" s="126" t="s">
        <v>491</v>
      </c>
      <c r="G11966" s="126" t="s">
        <v>417</v>
      </c>
      <c r="H11966" s="126" t="s">
        <v>126</v>
      </c>
      <c r="I11966" s="126" t="s">
        <v>126</v>
      </c>
      <c r="J11966" s="126" t="s">
        <v>930</v>
      </c>
      <c r="K11966" s="126" t="s">
        <v>504</v>
      </c>
      <c r="L11966" s="126" t="s">
        <v>931</v>
      </c>
      <c r="M11966" s="130">
        <v>1802.99</v>
      </c>
      <c r="N11966" s="126" t="s">
        <v>290</v>
      </c>
      <c r="O11966" s="126" t="s">
        <v>506</v>
      </c>
      <c r="P11966" s="130">
        <v>0</v>
      </c>
      <c r="S11966" s="130">
        <v>0</v>
      </c>
      <c r="V11966" s="130">
        <v>2003.33</v>
      </c>
      <c r="X11966" s="126" t="s">
        <v>1356</v>
      </c>
      <c r="Z11966" s="127" t="s">
        <v>309</v>
      </c>
      <c r="AA11966" s="128">
        <v>1</v>
      </c>
      <c r="AB11966" s="128">
        <v>36</v>
      </c>
      <c r="AD11966" s="126" t="s">
        <v>562</v>
      </c>
      <c r="AG11966" s="127"/>
      <c r="AI11966" s="127"/>
    </row>
    <row r="11967" spans="1:35" ht="14.85" customHeight="1">
      <c r="A11967" s="130">
        <v>5010862</v>
      </c>
      <c r="B11967" s="126" t="s">
        <v>413</v>
      </c>
      <c r="C11967" s="126" t="s">
        <v>22963</v>
      </c>
      <c r="D11967" s="126" t="s">
        <v>7289</v>
      </c>
      <c r="E11967" s="126" t="s">
        <v>288</v>
      </c>
      <c r="F11967" s="126" t="s">
        <v>491</v>
      </c>
      <c r="G11967" s="126" t="s">
        <v>417</v>
      </c>
      <c r="H11967" s="126" t="s">
        <v>126</v>
      </c>
      <c r="I11967" s="126" t="s">
        <v>126</v>
      </c>
      <c r="J11967" s="126" t="s">
        <v>930</v>
      </c>
      <c r="K11967" s="126" t="s">
        <v>504</v>
      </c>
      <c r="L11967" s="126" t="s">
        <v>931</v>
      </c>
      <c r="M11967" s="130">
        <v>1071.98</v>
      </c>
      <c r="N11967" s="126" t="s">
        <v>290</v>
      </c>
      <c r="O11967" s="126" t="s">
        <v>506</v>
      </c>
      <c r="P11967" s="130">
        <v>0</v>
      </c>
      <c r="S11967" s="130">
        <v>0</v>
      </c>
      <c r="V11967" s="130">
        <v>1191.0899999999999</v>
      </c>
      <c r="X11967" s="126" t="s">
        <v>1356</v>
      </c>
      <c r="Z11967" s="127" t="s">
        <v>309</v>
      </c>
      <c r="AA11967" s="128">
        <v>1</v>
      </c>
      <c r="AB11967" s="128">
        <v>36</v>
      </c>
      <c r="AD11967" s="126" t="s">
        <v>562</v>
      </c>
      <c r="AG11967" s="127"/>
      <c r="AI11967" s="127"/>
    </row>
    <row r="11968" spans="1:35" ht="14.85" customHeight="1">
      <c r="A11968" s="130">
        <v>5010861</v>
      </c>
      <c r="B11968" s="126" t="s">
        <v>413</v>
      </c>
      <c r="C11968" s="126" t="s">
        <v>22964</v>
      </c>
      <c r="D11968" s="126" t="s">
        <v>7289</v>
      </c>
      <c r="E11968" s="126" t="s">
        <v>288</v>
      </c>
      <c r="F11968" s="126" t="s">
        <v>491</v>
      </c>
      <c r="G11968" s="126" t="s">
        <v>417</v>
      </c>
      <c r="H11968" s="126" t="s">
        <v>126</v>
      </c>
      <c r="I11968" s="126" t="s">
        <v>5123</v>
      </c>
      <c r="J11968" s="126" t="s">
        <v>930</v>
      </c>
      <c r="K11968" s="126" t="s">
        <v>504</v>
      </c>
      <c r="L11968" s="126" t="s">
        <v>931</v>
      </c>
      <c r="M11968" s="130">
        <v>611.79999999999995</v>
      </c>
      <c r="N11968" s="126" t="s">
        <v>290</v>
      </c>
      <c r="O11968" s="126" t="s">
        <v>506</v>
      </c>
      <c r="P11968" s="130">
        <v>0</v>
      </c>
      <c r="S11968" s="130">
        <v>0</v>
      </c>
      <c r="V11968" s="130">
        <v>679.78</v>
      </c>
      <c r="X11968" s="126" t="s">
        <v>1356</v>
      </c>
      <c r="Z11968" s="127" t="s">
        <v>309</v>
      </c>
      <c r="AA11968" s="128">
        <v>1</v>
      </c>
      <c r="AB11968" s="128">
        <v>36</v>
      </c>
      <c r="AD11968" s="126" t="s">
        <v>562</v>
      </c>
      <c r="AG11968" s="127"/>
      <c r="AI11968" s="127"/>
    </row>
    <row r="11969" spans="1:35" ht="14.85" customHeight="1">
      <c r="A11969" s="130">
        <v>5010860</v>
      </c>
      <c r="B11969" s="126" t="s">
        <v>413</v>
      </c>
      <c r="C11969" s="126" t="s">
        <v>22965</v>
      </c>
      <c r="D11969" s="126" t="s">
        <v>7289</v>
      </c>
      <c r="E11969" s="126" t="s">
        <v>288</v>
      </c>
      <c r="F11969" s="126" t="s">
        <v>491</v>
      </c>
      <c r="G11969" s="126" t="s">
        <v>417</v>
      </c>
      <c r="H11969" s="126" t="s">
        <v>126</v>
      </c>
      <c r="I11969" s="126" t="s">
        <v>126</v>
      </c>
      <c r="J11969" s="126" t="s">
        <v>930</v>
      </c>
      <c r="K11969" s="126" t="s">
        <v>504</v>
      </c>
      <c r="L11969" s="126" t="s">
        <v>931</v>
      </c>
      <c r="M11969" s="130">
        <v>2887.18</v>
      </c>
      <c r="N11969" s="126" t="s">
        <v>290</v>
      </c>
      <c r="O11969" s="126" t="s">
        <v>506</v>
      </c>
      <c r="P11969" s="130">
        <v>0</v>
      </c>
      <c r="S11969" s="130">
        <v>0</v>
      </c>
      <c r="V11969" s="130">
        <v>3207.98</v>
      </c>
      <c r="X11969" s="126" t="s">
        <v>1356</v>
      </c>
      <c r="Z11969" s="127" t="s">
        <v>309</v>
      </c>
      <c r="AA11969" s="128">
        <v>1</v>
      </c>
      <c r="AB11969" s="128">
        <v>36</v>
      </c>
      <c r="AD11969" s="126" t="s">
        <v>562</v>
      </c>
      <c r="AG11969" s="127"/>
      <c r="AI11969" s="127"/>
    </row>
    <row r="11970" spans="1:35" ht="14.85" customHeight="1">
      <c r="A11970" s="130">
        <v>5010858</v>
      </c>
      <c r="B11970" s="126" t="s">
        <v>413</v>
      </c>
      <c r="C11970" s="126" t="s">
        <v>19319</v>
      </c>
      <c r="D11970" s="126" t="s">
        <v>22966</v>
      </c>
      <c r="E11970" s="126" t="s">
        <v>288</v>
      </c>
      <c r="F11970" s="126" t="s">
        <v>522</v>
      </c>
      <c r="G11970" s="126" t="s">
        <v>783</v>
      </c>
      <c r="H11970" s="126" t="s">
        <v>524</v>
      </c>
      <c r="I11970" s="126" t="s">
        <v>418</v>
      </c>
      <c r="J11970" s="126" t="s">
        <v>825</v>
      </c>
      <c r="K11970" s="126" t="s">
        <v>504</v>
      </c>
      <c r="L11970" s="126" t="s">
        <v>444</v>
      </c>
      <c r="M11970" s="130">
        <v>2337.21</v>
      </c>
      <c r="N11970" s="126" t="s">
        <v>290</v>
      </c>
      <c r="O11970" s="126" t="s">
        <v>528</v>
      </c>
      <c r="P11970" s="130">
        <v>0</v>
      </c>
      <c r="S11970" s="130">
        <v>0</v>
      </c>
      <c r="V11970" s="130">
        <v>2337.21</v>
      </c>
      <c r="X11970" s="126" t="s">
        <v>4427</v>
      </c>
      <c r="Z11970" s="127"/>
      <c r="AA11970" s="128"/>
      <c r="AB11970" s="128"/>
      <c r="AD11970" s="126" t="s">
        <v>562</v>
      </c>
      <c r="AG11970" s="127"/>
      <c r="AI11970" s="127"/>
    </row>
    <row r="11971" spans="1:35" ht="14.85" customHeight="1">
      <c r="A11971" s="130">
        <v>5010855</v>
      </c>
      <c r="B11971" s="126" t="s">
        <v>413</v>
      </c>
      <c r="C11971" s="126" t="s">
        <v>18665</v>
      </c>
      <c r="D11971" s="126" t="s">
        <v>5912</v>
      </c>
      <c r="E11971" s="126" t="s">
        <v>288</v>
      </c>
      <c r="F11971" s="126" t="s">
        <v>522</v>
      </c>
      <c r="G11971" s="126" t="s">
        <v>788</v>
      </c>
      <c r="H11971" s="126" t="s">
        <v>524</v>
      </c>
      <c r="I11971" s="126" t="s">
        <v>418</v>
      </c>
      <c r="J11971" s="126" t="s">
        <v>825</v>
      </c>
      <c r="K11971" s="126" t="s">
        <v>504</v>
      </c>
      <c r="L11971" s="126" t="s">
        <v>444</v>
      </c>
      <c r="M11971" s="130">
        <v>2150.4</v>
      </c>
      <c r="N11971" s="126" t="s">
        <v>290</v>
      </c>
      <c r="O11971" s="126" t="s">
        <v>528</v>
      </c>
      <c r="P11971" s="130">
        <v>0</v>
      </c>
      <c r="S11971" s="130">
        <v>0</v>
      </c>
      <c r="V11971" s="130">
        <v>2150.4</v>
      </c>
      <c r="X11971" s="126" t="s">
        <v>4904</v>
      </c>
      <c r="Z11971" s="127"/>
      <c r="AA11971" s="128"/>
      <c r="AB11971" s="128"/>
      <c r="AD11971" s="126" t="s">
        <v>562</v>
      </c>
      <c r="AG11971" s="127"/>
      <c r="AI11971" s="127"/>
    </row>
    <row r="11972" spans="1:35" ht="14.85" customHeight="1">
      <c r="A11972" s="130">
        <v>5010854</v>
      </c>
      <c r="B11972" s="126" t="s">
        <v>413</v>
      </c>
      <c r="C11972" s="126" t="s">
        <v>21012</v>
      </c>
      <c r="D11972" s="126" t="s">
        <v>22966</v>
      </c>
      <c r="E11972" s="126" t="s">
        <v>288</v>
      </c>
      <c r="F11972" s="126" t="s">
        <v>522</v>
      </c>
      <c r="G11972" s="126" t="s">
        <v>783</v>
      </c>
      <c r="H11972" s="126" t="s">
        <v>524</v>
      </c>
      <c r="I11972" s="126" t="s">
        <v>418</v>
      </c>
      <c r="J11972" s="126" t="s">
        <v>825</v>
      </c>
      <c r="K11972" s="126" t="s">
        <v>504</v>
      </c>
      <c r="L11972" s="126" t="s">
        <v>444</v>
      </c>
      <c r="M11972" s="130">
        <v>2337.21</v>
      </c>
      <c r="N11972" s="126" t="s">
        <v>290</v>
      </c>
      <c r="O11972" s="126" t="s">
        <v>528</v>
      </c>
      <c r="P11972" s="130">
        <v>0</v>
      </c>
      <c r="S11972" s="130">
        <v>0</v>
      </c>
      <c r="V11972" s="130">
        <v>2337.21</v>
      </c>
      <c r="X11972" s="126" t="s">
        <v>4427</v>
      </c>
      <c r="Z11972" s="127"/>
      <c r="AA11972" s="128"/>
      <c r="AB11972" s="128"/>
      <c r="AD11972" s="126" t="s">
        <v>562</v>
      </c>
      <c r="AG11972" s="127"/>
      <c r="AI11972" s="127"/>
    </row>
    <row r="11973" spans="1:35" ht="14.85" customHeight="1">
      <c r="A11973" s="130">
        <v>5010853</v>
      </c>
      <c r="B11973" s="126" t="s">
        <v>413</v>
      </c>
      <c r="C11973" s="126" t="s">
        <v>5624</v>
      </c>
      <c r="D11973" s="126" t="s">
        <v>22967</v>
      </c>
      <c r="E11973" s="126" t="s">
        <v>288</v>
      </c>
      <c r="F11973" s="126" t="s">
        <v>522</v>
      </c>
      <c r="G11973" s="126" t="s">
        <v>1102</v>
      </c>
      <c r="H11973" s="126" t="s">
        <v>524</v>
      </c>
      <c r="I11973" s="126" t="s">
        <v>418</v>
      </c>
      <c r="J11973" s="126" t="s">
        <v>825</v>
      </c>
      <c r="K11973" s="126" t="s">
        <v>504</v>
      </c>
      <c r="L11973" s="126" t="s">
        <v>444</v>
      </c>
      <c r="M11973" s="130">
        <v>5468.38</v>
      </c>
      <c r="N11973" s="126" t="s">
        <v>290</v>
      </c>
      <c r="O11973" s="126" t="s">
        <v>621</v>
      </c>
      <c r="P11973" s="130">
        <v>0</v>
      </c>
      <c r="S11973" s="130">
        <v>0</v>
      </c>
      <c r="V11973" s="130">
        <v>5468.38</v>
      </c>
      <c r="X11973" s="126" t="s">
        <v>2813</v>
      </c>
      <c r="Z11973" s="127"/>
      <c r="AA11973" s="128"/>
      <c r="AB11973" s="128"/>
      <c r="AD11973" s="126" t="s">
        <v>562</v>
      </c>
      <c r="AG11973" s="127"/>
      <c r="AI11973" s="127"/>
    </row>
    <row r="11974" spans="1:35" ht="14.85" customHeight="1">
      <c r="A11974" s="130">
        <v>5010852</v>
      </c>
      <c r="B11974" s="126" t="s">
        <v>413</v>
      </c>
      <c r="C11974" s="126" t="s">
        <v>5624</v>
      </c>
      <c r="D11974" s="126" t="s">
        <v>22968</v>
      </c>
      <c r="E11974" s="126" t="s">
        <v>288</v>
      </c>
      <c r="F11974" s="126" t="s">
        <v>522</v>
      </c>
      <c r="G11974" s="126" t="s">
        <v>2364</v>
      </c>
      <c r="H11974" s="126" t="s">
        <v>524</v>
      </c>
      <c r="I11974" s="126" t="s">
        <v>418</v>
      </c>
      <c r="J11974" s="126" t="s">
        <v>825</v>
      </c>
      <c r="K11974" s="126" t="s">
        <v>504</v>
      </c>
      <c r="L11974" s="126" t="s">
        <v>444</v>
      </c>
      <c r="M11974" s="130">
        <v>6076</v>
      </c>
      <c r="N11974" s="126" t="s">
        <v>290</v>
      </c>
      <c r="O11974" s="126" t="s">
        <v>621</v>
      </c>
      <c r="P11974" s="130">
        <v>0</v>
      </c>
      <c r="S11974" s="130">
        <v>0</v>
      </c>
      <c r="V11974" s="130">
        <v>6076</v>
      </c>
      <c r="X11974" s="126" t="s">
        <v>2813</v>
      </c>
      <c r="Z11974" s="127"/>
      <c r="AA11974" s="128"/>
      <c r="AB11974" s="128"/>
      <c r="AD11974" s="126" t="s">
        <v>562</v>
      </c>
      <c r="AG11974" s="127"/>
      <c r="AI11974" s="127"/>
    </row>
    <row r="11975" spans="1:35" ht="14.85" customHeight="1">
      <c r="A11975" s="130">
        <v>5015678</v>
      </c>
      <c r="B11975" s="126" t="s">
        <v>413</v>
      </c>
      <c r="C11975" s="126" t="s">
        <v>20781</v>
      </c>
      <c r="D11975" s="126" t="s">
        <v>20779</v>
      </c>
      <c r="E11975" s="126" t="s">
        <v>288</v>
      </c>
      <c r="F11975" s="126" t="s">
        <v>364</v>
      </c>
      <c r="G11975" s="126" t="s">
        <v>417</v>
      </c>
      <c r="H11975" s="126" t="s">
        <v>126</v>
      </c>
      <c r="I11975" s="126" t="s">
        <v>126</v>
      </c>
      <c r="J11975" s="126" t="s">
        <v>484</v>
      </c>
      <c r="K11975" s="126" t="s">
        <v>443</v>
      </c>
      <c r="L11975" s="126" t="s">
        <v>485</v>
      </c>
      <c r="M11975" s="130">
        <v>6817.44</v>
      </c>
      <c r="O11975" s="126" t="s">
        <v>365</v>
      </c>
      <c r="P11975" s="130">
        <v>0</v>
      </c>
      <c r="S11975" s="130">
        <v>0</v>
      </c>
      <c r="V11975" s="130">
        <v>25340</v>
      </c>
      <c r="X11975" s="126" t="s">
        <v>469</v>
      </c>
      <c r="Z11975" s="127"/>
      <c r="AA11975" s="128">
        <v>1</v>
      </c>
      <c r="AB11975" s="128">
        <v>60</v>
      </c>
      <c r="AC11975" s="126" t="s">
        <v>366</v>
      </c>
      <c r="AD11975" s="126" t="s">
        <v>19017</v>
      </c>
      <c r="AG11975" s="127"/>
      <c r="AI11975" s="127"/>
    </row>
    <row r="11976" spans="1:35" ht="14.85" customHeight="1">
      <c r="A11976" s="130">
        <v>5002355</v>
      </c>
      <c r="B11976" s="126" t="s">
        <v>22969</v>
      </c>
      <c r="C11976" s="126" t="s">
        <v>22970</v>
      </c>
      <c r="D11976" s="126" t="s">
        <v>1375</v>
      </c>
      <c r="E11976" s="126" t="s">
        <v>288</v>
      </c>
      <c r="F11976" s="126" t="s">
        <v>491</v>
      </c>
      <c r="G11976" s="126" t="s">
        <v>417</v>
      </c>
      <c r="H11976" s="126" t="s">
        <v>126</v>
      </c>
      <c r="I11976" s="126" t="s">
        <v>126</v>
      </c>
      <c r="J11976" s="126" t="s">
        <v>1248</v>
      </c>
      <c r="K11976" s="126" t="s">
        <v>613</v>
      </c>
      <c r="L11976" s="126" t="s">
        <v>1249</v>
      </c>
      <c r="M11976" s="130">
        <v>30119.52</v>
      </c>
      <c r="N11976" s="126" t="s">
        <v>290</v>
      </c>
      <c r="O11976" s="126" t="s">
        <v>1399</v>
      </c>
      <c r="P11976" s="130">
        <v>0</v>
      </c>
      <c r="S11976" s="130">
        <v>0</v>
      </c>
      <c r="V11976" s="130">
        <v>31704.76</v>
      </c>
      <c r="X11976" s="126" t="s">
        <v>1409</v>
      </c>
      <c r="Y11976" s="126" t="s">
        <v>517</v>
      </c>
      <c r="Z11976" s="127" t="s">
        <v>296</v>
      </c>
      <c r="AA11976" s="128">
        <v>1</v>
      </c>
      <c r="AB11976" s="128">
        <v>84</v>
      </c>
      <c r="AD11976" s="126" t="s">
        <v>562</v>
      </c>
      <c r="AG11976" s="127"/>
      <c r="AI11976" s="127"/>
    </row>
    <row r="11977" spans="1:35" ht="14.85" customHeight="1">
      <c r="A11977" s="130">
        <v>5002354</v>
      </c>
      <c r="B11977" s="126" t="s">
        <v>22971</v>
      </c>
      <c r="C11977" s="126" t="s">
        <v>22972</v>
      </c>
      <c r="D11977" s="126" t="s">
        <v>22973</v>
      </c>
      <c r="E11977" s="126" t="s">
        <v>288</v>
      </c>
      <c r="F11977" s="126" t="s">
        <v>491</v>
      </c>
      <c r="G11977" s="126" t="s">
        <v>417</v>
      </c>
      <c r="H11977" s="126" t="s">
        <v>126</v>
      </c>
      <c r="I11977" s="126" t="s">
        <v>126</v>
      </c>
      <c r="J11977" s="126" t="s">
        <v>1248</v>
      </c>
      <c r="K11977" s="126" t="s">
        <v>613</v>
      </c>
      <c r="L11977" s="126" t="s">
        <v>1249</v>
      </c>
      <c r="M11977" s="130">
        <v>73043.039999999994</v>
      </c>
      <c r="N11977" s="126" t="s">
        <v>290</v>
      </c>
      <c r="O11977" s="126" t="s">
        <v>1601</v>
      </c>
      <c r="P11977" s="130">
        <v>0</v>
      </c>
      <c r="S11977" s="130">
        <v>0</v>
      </c>
      <c r="V11977" s="130">
        <v>78813.91</v>
      </c>
      <c r="X11977" s="126" t="s">
        <v>9820</v>
      </c>
      <c r="Y11977" s="126" t="s">
        <v>517</v>
      </c>
      <c r="Z11977" s="127"/>
      <c r="AA11977" s="128">
        <v>1</v>
      </c>
      <c r="AB11977" s="128">
        <v>84</v>
      </c>
      <c r="AD11977" s="126" t="s">
        <v>562</v>
      </c>
      <c r="AG11977" s="127"/>
      <c r="AI11977" s="127"/>
    </row>
    <row r="11978" spans="1:35" ht="14.85" customHeight="1">
      <c r="A11978" s="130">
        <v>5002353</v>
      </c>
      <c r="B11978" s="126" t="s">
        <v>22974</v>
      </c>
      <c r="C11978" s="126" t="s">
        <v>22975</v>
      </c>
      <c r="D11978" s="126" t="s">
        <v>22976</v>
      </c>
      <c r="E11978" s="126" t="s">
        <v>288</v>
      </c>
      <c r="F11978" s="126" t="s">
        <v>491</v>
      </c>
      <c r="G11978" s="126" t="s">
        <v>417</v>
      </c>
      <c r="H11978" s="126" t="s">
        <v>126</v>
      </c>
      <c r="I11978" s="126" t="s">
        <v>126</v>
      </c>
      <c r="J11978" s="126" t="s">
        <v>1248</v>
      </c>
      <c r="K11978" s="126" t="s">
        <v>613</v>
      </c>
      <c r="L11978" s="126" t="s">
        <v>1249</v>
      </c>
      <c r="M11978" s="130">
        <v>112000</v>
      </c>
      <c r="N11978" s="126" t="s">
        <v>290</v>
      </c>
      <c r="O11978" s="126" t="s">
        <v>506</v>
      </c>
      <c r="P11978" s="130">
        <v>0</v>
      </c>
      <c r="S11978" s="130">
        <v>0</v>
      </c>
      <c r="V11978" s="130">
        <v>120949.27</v>
      </c>
      <c r="X11978" s="126" t="s">
        <v>1434</v>
      </c>
      <c r="Y11978" s="126" t="s">
        <v>517</v>
      </c>
      <c r="Z11978" s="127"/>
      <c r="AA11978" s="128">
        <v>1</v>
      </c>
      <c r="AB11978" s="128">
        <v>84</v>
      </c>
      <c r="AD11978" s="126" t="s">
        <v>562</v>
      </c>
      <c r="AG11978" s="127"/>
      <c r="AI11978" s="127"/>
    </row>
    <row r="11979" spans="1:35" ht="14.85" customHeight="1">
      <c r="A11979" s="130">
        <v>5002352</v>
      </c>
      <c r="B11979" s="126" t="s">
        <v>22977</v>
      </c>
      <c r="C11979" s="126" t="s">
        <v>22978</v>
      </c>
      <c r="D11979" s="126" t="s">
        <v>22979</v>
      </c>
      <c r="E11979" s="126" t="s">
        <v>288</v>
      </c>
      <c r="F11979" s="126" t="s">
        <v>491</v>
      </c>
      <c r="G11979" s="126" t="s">
        <v>417</v>
      </c>
      <c r="H11979" s="126" t="s">
        <v>126</v>
      </c>
      <c r="I11979" s="126" t="s">
        <v>126</v>
      </c>
      <c r="J11979" s="126" t="s">
        <v>1248</v>
      </c>
      <c r="K11979" s="126" t="s">
        <v>613</v>
      </c>
      <c r="L11979" s="126" t="s">
        <v>1249</v>
      </c>
      <c r="M11979" s="130">
        <v>112000</v>
      </c>
      <c r="N11979" s="126" t="s">
        <v>290</v>
      </c>
      <c r="O11979" s="126" t="s">
        <v>506</v>
      </c>
      <c r="P11979" s="130">
        <v>0</v>
      </c>
      <c r="S11979" s="130">
        <v>0</v>
      </c>
      <c r="V11979" s="130">
        <v>120848</v>
      </c>
      <c r="X11979" s="126" t="s">
        <v>1434</v>
      </c>
      <c r="Y11979" s="126" t="s">
        <v>517</v>
      </c>
      <c r="Z11979" s="127"/>
      <c r="AA11979" s="128">
        <v>1</v>
      </c>
      <c r="AB11979" s="128">
        <v>84</v>
      </c>
      <c r="AD11979" s="126" t="s">
        <v>562</v>
      </c>
      <c r="AG11979" s="127"/>
      <c r="AI11979" s="127"/>
    </row>
    <row r="11980" spans="1:35" ht="14.85" customHeight="1">
      <c r="A11980" s="130">
        <v>5002351</v>
      </c>
      <c r="B11980" s="126" t="s">
        <v>22980</v>
      </c>
      <c r="C11980" s="126" t="s">
        <v>22981</v>
      </c>
      <c r="D11980" s="126" t="s">
        <v>22982</v>
      </c>
      <c r="E11980" s="126" t="s">
        <v>288</v>
      </c>
      <c r="F11980" s="126" t="s">
        <v>491</v>
      </c>
      <c r="G11980" s="126" t="s">
        <v>417</v>
      </c>
      <c r="H11980" s="126" t="s">
        <v>126</v>
      </c>
      <c r="I11980" s="126" t="s">
        <v>126</v>
      </c>
      <c r="J11980" s="126" t="s">
        <v>1248</v>
      </c>
      <c r="K11980" s="126" t="s">
        <v>613</v>
      </c>
      <c r="L11980" s="126" t="s">
        <v>1249</v>
      </c>
      <c r="M11980" s="130">
        <v>112000</v>
      </c>
      <c r="N11980" s="126" t="s">
        <v>290</v>
      </c>
      <c r="O11980" s="126" t="s">
        <v>506</v>
      </c>
      <c r="P11980" s="130">
        <v>0</v>
      </c>
      <c r="S11980" s="130">
        <v>0</v>
      </c>
      <c r="V11980" s="130">
        <v>120848</v>
      </c>
      <c r="X11980" s="126" t="s">
        <v>1434</v>
      </c>
      <c r="Y11980" s="126" t="s">
        <v>517</v>
      </c>
      <c r="Z11980" s="127"/>
      <c r="AA11980" s="128">
        <v>1</v>
      </c>
      <c r="AB11980" s="128">
        <v>84</v>
      </c>
      <c r="AD11980" s="126" t="s">
        <v>562</v>
      </c>
      <c r="AG11980" s="127"/>
      <c r="AI11980" s="127"/>
    </row>
    <row r="11981" spans="1:35" ht="14.85" customHeight="1">
      <c r="A11981" s="130">
        <v>5002350</v>
      </c>
      <c r="B11981" s="126" t="s">
        <v>22983</v>
      </c>
      <c r="C11981" s="126" t="s">
        <v>22984</v>
      </c>
      <c r="D11981" s="126" t="s">
        <v>22985</v>
      </c>
      <c r="E11981" s="126" t="s">
        <v>288</v>
      </c>
      <c r="F11981" s="126" t="s">
        <v>491</v>
      </c>
      <c r="G11981" s="126" t="s">
        <v>417</v>
      </c>
      <c r="H11981" s="126" t="s">
        <v>126</v>
      </c>
      <c r="I11981" s="126" t="s">
        <v>126</v>
      </c>
      <c r="J11981" s="126" t="s">
        <v>1248</v>
      </c>
      <c r="K11981" s="126" t="s">
        <v>613</v>
      </c>
      <c r="L11981" s="126" t="s">
        <v>1249</v>
      </c>
      <c r="M11981" s="130">
        <v>121739.52</v>
      </c>
      <c r="N11981" s="126" t="s">
        <v>290</v>
      </c>
      <c r="O11981" s="126" t="s">
        <v>506</v>
      </c>
      <c r="P11981" s="130">
        <v>0</v>
      </c>
      <c r="S11981" s="130">
        <v>0</v>
      </c>
      <c r="V11981" s="130">
        <v>133569.24</v>
      </c>
      <c r="X11981" s="126" t="s">
        <v>4165</v>
      </c>
      <c r="Y11981" s="126" t="s">
        <v>517</v>
      </c>
      <c r="Z11981" s="127"/>
      <c r="AA11981" s="128">
        <v>1</v>
      </c>
      <c r="AB11981" s="128">
        <v>84</v>
      </c>
      <c r="AD11981" s="126" t="s">
        <v>562</v>
      </c>
      <c r="AG11981" s="127"/>
      <c r="AI11981" s="127"/>
    </row>
    <row r="11982" spans="1:35" ht="14.85" customHeight="1">
      <c r="A11982" s="130">
        <v>5002349</v>
      </c>
      <c r="B11982" s="126" t="s">
        <v>22986</v>
      </c>
      <c r="C11982" s="126" t="s">
        <v>22987</v>
      </c>
      <c r="D11982" s="126" t="s">
        <v>22988</v>
      </c>
      <c r="E11982" s="126" t="s">
        <v>288</v>
      </c>
      <c r="F11982" s="126" t="s">
        <v>491</v>
      </c>
      <c r="G11982" s="126" t="s">
        <v>417</v>
      </c>
      <c r="H11982" s="126" t="s">
        <v>126</v>
      </c>
      <c r="I11982" s="126" t="s">
        <v>126</v>
      </c>
      <c r="J11982" s="126" t="s">
        <v>1248</v>
      </c>
      <c r="K11982" s="126" t="s">
        <v>613</v>
      </c>
      <c r="L11982" s="126" t="s">
        <v>1249</v>
      </c>
      <c r="M11982" s="130">
        <v>121739.52</v>
      </c>
      <c r="N11982" s="126" t="s">
        <v>290</v>
      </c>
      <c r="O11982" s="126" t="s">
        <v>506</v>
      </c>
      <c r="P11982" s="130">
        <v>0</v>
      </c>
      <c r="S11982" s="130">
        <v>0</v>
      </c>
      <c r="V11982" s="130">
        <v>133569.24</v>
      </c>
      <c r="X11982" s="126" t="s">
        <v>4165</v>
      </c>
      <c r="Y11982" s="126" t="s">
        <v>517</v>
      </c>
      <c r="Z11982" s="127"/>
      <c r="AA11982" s="128">
        <v>1</v>
      </c>
      <c r="AB11982" s="128">
        <v>84</v>
      </c>
      <c r="AD11982" s="126" t="s">
        <v>562</v>
      </c>
      <c r="AG11982" s="127"/>
      <c r="AI11982" s="127"/>
    </row>
    <row r="11983" spans="1:35" ht="14.85" customHeight="1">
      <c r="A11983" s="130">
        <v>5002348</v>
      </c>
      <c r="B11983" s="126" t="s">
        <v>22989</v>
      </c>
      <c r="C11983" s="126" t="s">
        <v>22990</v>
      </c>
      <c r="D11983" s="126" t="s">
        <v>22991</v>
      </c>
      <c r="E11983" s="126" t="s">
        <v>288</v>
      </c>
      <c r="F11983" s="126" t="s">
        <v>491</v>
      </c>
      <c r="G11983" s="126" t="s">
        <v>417</v>
      </c>
      <c r="H11983" s="126" t="s">
        <v>126</v>
      </c>
      <c r="I11983" s="126" t="s">
        <v>126</v>
      </c>
      <c r="J11983" s="126" t="s">
        <v>1248</v>
      </c>
      <c r="K11983" s="126" t="s">
        <v>613</v>
      </c>
      <c r="L11983" s="126" t="s">
        <v>1249</v>
      </c>
      <c r="M11983" s="130">
        <v>138295.35999999999</v>
      </c>
      <c r="N11983" s="126" t="s">
        <v>290</v>
      </c>
      <c r="O11983" s="126" t="s">
        <v>506</v>
      </c>
      <c r="P11983" s="130">
        <v>0</v>
      </c>
      <c r="S11983" s="130">
        <v>0</v>
      </c>
      <c r="V11983" s="130">
        <v>149115.82</v>
      </c>
      <c r="X11983" s="126" t="s">
        <v>516</v>
      </c>
      <c r="Y11983" s="126" t="s">
        <v>517</v>
      </c>
      <c r="Z11983" s="127"/>
      <c r="AA11983" s="128">
        <v>1</v>
      </c>
      <c r="AB11983" s="128">
        <v>84</v>
      </c>
      <c r="AD11983" s="126" t="s">
        <v>562</v>
      </c>
      <c r="AG11983" s="127"/>
      <c r="AI11983" s="127"/>
    </row>
    <row r="11984" spans="1:35" ht="14.85" customHeight="1">
      <c r="A11984" s="130">
        <v>5002147</v>
      </c>
      <c r="B11984" s="126" t="s">
        <v>22992</v>
      </c>
      <c r="C11984" s="126" t="s">
        <v>22993</v>
      </c>
      <c r="D11984" s="126" t="s">
        <v>4180</v>
      </c>
      <c r="E11984" s="126" t="s">
        <v>288</v>
      </c>
      <c r="F11984" s="126" t="s">
        <v>491</v>
      </c>
      <c r="G11984" s="126" t="s">
        <v>417</v>
      </c>
      <c r="H11984" s="126" t="s">
        <v>126</v>
      </c>
      <c r="I11984" s="126" t="s">
        <v>126</v>
      </c>
      <c r="J11984" s="126" t="s">
        <v>1248</v>
      </c>
      <c r="K11984" s="126" t="s">
        <v>613</v>
      </c>
      <c r="L11984" s="126" t="s">
        <v>1249</v>
      </c>
      <c r="M11984" s="130">
        <v>973.91</v>
      </c>
      <c r="O11984" s="126" t="s">
        <v>833</v>
      </c>
      <c r="P11984" s="130">
        <v>0</v>
      </c>
      <c r="S11984" s="130">
        <v>0</v>
      </c>
      <c r="V11984" s="130">
        <v>1092.72</v>
      </c>
      <c r="X11984" s="126" t="s">
        <v>4181</v>
      </c>
      <c r="Z11984" s="127"/>
      <c r="AA11984" s="128">
        <v>1</v>
      </c>
      <c r="AB11984" s="128">
        <v>36</v>
      </c>
      <c r="AD11984" s="126" t="s">
        <v>562</v>
      </c>
      <c r="AG11984" s="127"/>
      <c r="AI11984" s="127"/>
    </row>
    <row r="11985" spans="1:35" ht="14.85" customHeight="1">
      <c r="A11985" s="130">
        <v>5002347</v>
      </c>
      <c r="B11985" s="126" t="s">
        <v>22994</v>
      </c>
      <c r="C11985" s="126" t="s">
        <v>22995</v>
      </c>
      <c r="D11985" s="126" t="s">
        <v>22996</v>
      </c>
      <c r="E11985" s="126" t="s">
        <v>288</v>
      </c>
      <c r="F11985" s="126" t="s">
        <v>491</v>
      </c>
      <c r="G11985" s="126" t="s">
        <v>417</v>
      </c>
      <c r="H11985" s="126" t="s">
        <v>126</v>
      </c>
      <c r="I11985" s="126" t="s">
        <v>126</v>
      </c>
      <c r="J11985" s="126" t="s">
        <v>1248</v>
      </c>
      <c r="K11985" s="126" t="s">
        <v>613</v>
      </c>
      <c r="L11985" s="126" t="s">
        <v>1249</v>
      </c>
      <c r="M11985" s="130">
        <v>138295.35999999999</v>
      </c>
      <c r="N11985" s="126" t="s">
        <v>290</v>
      </c>
      <c r="O11985" s="126" t="s">
        <v>506</v>
      </c>
      <c r="P11985" s="130">
        <v>0</v>
      </c>
      <c r="S11985" s="130">
        <v>0</v>
      </c>
      <c r="V11985" s="130">
        <v>149115.82</v>
      </c>
      <c r="X11985" s="126" t="s">
        <v>516</v>
      </c>
      <c r="Y11985" s="126" t="s">
        <v>517</v>
      </c>
      <c r="Z11985" s="127"/>
      <c r="AA11985" s="128">
        <v>1</v>
      </c>
      <c r="AB11985" s="128">
        <v>84</v>
      </c>
      <c r="AD11985" s="126" t="s">
        <v>562</v>
      </c>
      <c r="AG11985" s="127"/>
      <c r="AI11985" s="127"/>
    </row>
    <row r="11986" spans="1:35" ht="14.85" customHeight="1">
      <c r="A11986" s="130">
        <v>5002346</v>
      </c>
      <c r="B11986" s="126" t="s">
        <v>22997</v>
      </c>
      <c r="C11986" s="126" t="s">
        <v>22998</v>
      </c>
      <c r="D11986" s="126" t="s">
        <v>22999</v>
      </c>
      <c r="E11986" s="126" t="s">
        <v>288</v>
      </c>
      <c r="F11986" s="126" t="s">
        <v>491</v>
      </c>
      <c r="G11986" s="126" t="s">
        <v>417</v>
      </c>
      <c r="H11986" s="126" t="s">
        <v>126</v>
      </c>
      <c r="I11986" s="126" t="s">
        <v>126</v>
      </c>
      <c r="J11986" s="126" t="s">
        <v>1248</v>
      </c>
      <c r="K11986" s="126" t="s">
        <v>613</v>
      </c>
      <c r="L11986" s="126" t="s">
        <v>1249</v>
      </c>
      <c r="M11986" s="130">
        <v>138295.35999999999</v>
      </c>
      <c r="N11986" s="126" t="s">
        <v>290</v>
      </c>
      <c r="O11986" s="126" t="s">
        <v>506</v>
      </c>
      <c r="P11986" s="130">
        <v>0</v>
      </c>
      <c r="S11986" s="130">
        <v>0</v>
      </c>
      <c r="V11986" s="130">
        <v>153552</v>
      </c>
      <c r="X11986" s="126" t="s">
        <v>516</v>
      </c>
      <c r="Y11986" s="126" t="s">
        <v>517</v>
      </c>
      <c r="Z11986" s="127"/>
      <c r="AA11986" s="128">
        <v>1</v>
      </c>
      <c r="AB11986" s="128">
        <v>84</v>
      </c>
      <c r="AD11986" s="126" t="s">
        <v>562</v>
      </c>
      <c r="AG11986" s="127"/>
      <c r="AI11986" s="127"/>
    </row>
    <row r="11987" spans="1:35" ht="14.85" customHeight="1">
      <c r="A11987" s="130">
        <v>5002345</v>
      </c>
      <c r="B11987" s="126" t="s">
        <v>23000</v>
      </c>
      <c r="C11987" s="126" t="s">
        <v>23001</v>
      </c>
      <c r="D11987" s="126" t="s">
        <v>23002</v>
      </c>
      <c r="E11987" s="126" t="s">
        <v>288</v>
      </c>
      <c r="F11987" s="126" t="s">
        <v>491</v>
      </c>
      <c r="G11987" s="126" t="s">
        <v>417</v>
      </c>
      <c r="H11987" s="126" t="s">
        <v>126</v>
      </c>
      <c r="I11987" s="126" t="s">
        <v>126</v>
      </c>
      <c r="J11987" s="126" t="s">
        <v>1248</v>
      </c>
      <c r="K11987" s="126" t="s">
        <v>613</v>
      </c>
      <c r="L11987" s="126" t="s">
        <v>1249</v>
      </c>
      <c r="M11987" s="130">
        <v>138295.35999999999</v>
      </c>
      <c r="N11987" s="126" t="s">
        <v>290</v>
      </c>
      <c r="O11987" s="126" t="s">
        <v>506</v>
      </c>
      <c r="P11987" s="130">
        <v>0</v>
      </c>
      <c r="S11987" s="130">
        <v>0</v>
      </c>
      <c r="V11987" s="130">
        <v>155655.64000000001</v>
      </c>
      <c r="X11987" s="126" t="s">
        <v>516</v>
      </c>
      <c r="Y11987" s="126" t="s">
        <v>517</v>
      </c>
      <c r="Z11987" s="127"/>
      <c r="AA11987" s="128">
        <v>1</v>
      </c>
      <c r="AB11987" s="128">
        <v>84</v>
      </c>
      <c r="AD11987" s="126" t="s">
        <v>562</v>
      </c>
      <c r="AG11987" s="127"/>
      <c r="AI11987" s="127"/>
    </row>
    <row r="11988" spans="1:35" ht="14.85" customHeight="1">
      <c r="A11988" s="130">
        <v>5002336</v>
      </c>
      <c r="B11988" s="126" t="s">
        <v>23003</v>
      </c>
      <c r="C11988" s="126" t="s">
        <v>23004</v>
      </c>
      <c r="D11988" s="126" t="s">
        <v>16670</v>
      </c>
      <c r="E11988" s="126" t="s">
        <v>288</v>
      </c>
      <c r="F11988" s="126" t="s">
        <v>491</v>
      </c>
      <c r="G11988" s="126" t="s">
        <v>417</v>
      </c>
      <c r="H11988" s="126" t="s">
        <v>126</v>
      </c>
      <c r="I11988" s="126" t="s">
        <v>126</v>
      </c>
      <c r="J11988" s="126" t="s">
        <v>1248</v>
      </c>
      <c r="K11988" s="126" t="s">
        <v>613</v>
      </c>
      <c r="L11988" s="126" t="s">
        <v>1249</v>
      </c>
      <c r="M11988" s="130">
        <v>881.76</v>
      </c>
      <c r="N11988" s="126" t="s">
        <v>290</v>
      </c>
      <c r="O11988" s="126" t="s">
        <v>1311</v>
      </c>
      <c r="P11988" s="130">
        <v>0</v>
      </c>
      <c r="S11988" s="130">
        <v>0</v>
      </c>
      <c r="V11988" s="130">
        <v>979.74</v>
      </c>
      <c r="X11988" s="126" t="s">
        <v>1312</v>
      </c>
      <c r="Y11988" s="126" t="s">
        <v>517</v>
      </c>
      <c r="Z11988" s="127" t="s">
        <v>309</v>
      </c>
      <c r="AA11988" s="128">
        <v>1</v>
      </c>
      <c r="AB11988" s="128">
        <v>60</v>
      </c>
      <c r="AD11988" s="126" t="s">
        <v>562</v>
      </c>
      <c r="AG11988" s="127"/>
      <c r="AI11988" s="127"/>
    </row>
    <row r="11989" spans="1:35" ht="14.85" customHeight="1">
      <c r="A11989" s="130">
        <v>5002335</v>
      </c>
      <c r="B11989" s="126" t="s">
        <v>23005</v>
      </c>
      <c r="C11989" s="126" t="s">
        <v>23006</v>
      </c>
      <c r="D11989" s="126" t="s">
        <v>16670</v>
      </c>
      <c r="E11989" s="126" t="s">
        <v>288</v>
      </c>
      <c r="F11989" s="126" t="s">
        <v>491</v>
      </c>
      <c r="G11989" s="126" t="s">
        <v>417</v>
      </c>
      <c r="H11989" s="126" t="s">
        <v>126</v>
      </c>
      <c r="I11989" s="126" t="s">
        <v>126</v>
      </c>
      <c r="J11989" s="126" t="s">
        <v>1248</v>
      </c>
      <c r="K11989" s="126" t="s">
        <v>613</v>
      </c>
      <c r="L11989" s="126" t="s">
        <v>1249</v>
      </c>
      <c r="M11989" s="130">
        <v>4046.88</v>
      </c>
      <c r="N11989" s="126" t="s">
        <v>290</v>
      </c>
      <c r="O11989" s="126" t="s">
        <v>1311</v>
      </c>
      <c r="P11989" s="130">
        <v>0</v>
      </c>
      <c r="S11989" s="130">
        <v>0</v>
      </c>
      <c r="V11989" s="130">
        <v>4496.54</v>
      </c>
      <c r="X11989" s="126" t="s">
        <v>1312</v>
      </c>
      <c r="Y11989" s="126" t="s">
        <v>517</v>
      </c>
      <c r="Z11989" s="127" t="s">
        <v>309</v>
      </c>
      <c r="AA11989" s="128">
        <v>1</v>
      </c>
      <c r="AB11989" s="128">
        <v>60</v>
      </c>
      <c r="AD11989" s="126" t="s">
        <v>562</v>
      </c>
      <c r="AG11989" s="127"/>
      <c r="AI11989" s="127"/>
    </row>
    <row r="11990" spans="1:35" ht="14.85" customHeight="1">
      <c r="A11990" s="130">
        <v>5002334</v>
      </c>
      <c r="B11990" s="126" t="s">
        <v>23007</v>
      </c>
      <c r="C11990" s="126" t="s">
        <v>7479</v>
      </c>
      <c r="D11990" s="126" t="s">
        <v>16670</v>
      </c>
      <c r="E11990" s="126" t="s">
        <v>288</v>
      </c>
      <c r="F11990" s="126" t="s">
        <v>491</v>
      </c>
      <c r="G11990" s="126" t="s">
        <v>417</v>
      </c>
      <c r="H11990" s="126" t="s">
        <v>126</v>
      </c>
      <c r="I11990" s="126" t="s">
        <v>126</v>
      </c>
      <c r="J11990" s="126" t="s">
        <v>1248</v>
      </c>
      <c r="K11990" s="126" t="s">
        <v>613</v>
      </c>
      <c r="L11990" s="126" t="s">
        <v>1249</v>
      </c>
      <c r="M11990" s="130">
        <v>3482.4</v>
      </c>
      <c r="N11990" s="126" t="s">
        <v>290</v>
      </c>
      <c r="O11990" s="126" t="s">
        <v>1311</v>
      </c>
      <c r="P11990" s="130">
        <v>0</v>
      </c>
      <c r="S11990" s="130">
        <v>0</v>
      </c>
      <c r="V11990" s="130">
        <v>3869.34</v>
      </c>
      <c r="X11990" s="126" t="s">
        <v>1312</v>
      </c>
      <c r="Y11990" s="126" t="s">
        <v>517</v>
      </c>
      <c r="Z11990" s="127" t="s">
        <v>309</v>
      </c>
      <c r="AA11990" s="128">
        <v>1</v>
      </c>
      <c r="AB11990" s="128">
        <v>60</v>
      </c>
      <c r="AD11990" s="126" t="s">
        <v>562</v>
      </c>
      <c r="AG11990" s="127"/>
      <c r="AI11990" s="127"/>
    </row>
    <row r="11991" spans="1:35" ht="14.85" customHeight="1">
      <c r="A11991" s="130">
        <v>5002333</v>
      </c>
      <c r="B11991" s="126" t="s">
        <v>23008</v>
      </c>
      <c r="C11991" s="126" t="s">
        <v>13020</v>
      </c>
      <c r="D11991" s="126" t="s">
        <v>16670</v>
      </c>
      <c r="E11991" s="126" t="s">
        <v>288</v>
      </c>
      <c r="F11991" s="126" t="s">
        <v>491</v>
      </c>
      <c r="G11991" s="126" t="s">
        <v>417</v>
      </c>
      <c r="H11991" s="126" t="s">
        <v>126</v>
      </c>
      <c r="I11991" s="126" t="s">
        <v>126</v>
      </c>
      <c r="J11991" s="126" t="s">
        <v>1248</v>
      </c>
      <c r="K11991" s="126" t="s">
        <v>613</v>
      </c>
      <c r="L11991" s="126" t="s">
        <v>1249</v>
      </c>
      <c r="M11991" s="130">
        <v>6012.92</v>
      </c>
      <c r="N11991" s="126" t="s">
        <v>290</v>
      </c>
      <c r="O11991" s="126" t="s">
        <v>1311</v>
      </c>
      <c r="P11991" s="130">
        <v>0</v>
      </c>
      <c r="S11991" s="130">
        <v>0</v>
      </c>
      <c r="V11991" s="130">
        <v>6681.03</v>
      </c>
      <c r="X11991" s="126" t="s">
        <v>1312</v>
      </c>
      <c r="Y11991" s="126" t="s">
        <v>517</v>
      </c>
      <c r="Z11991" s="127" t="s">
        <v>309</v>
      </c>
      <c r="AA11991" s="128">
        <v>1</v>
      </c>
      <c r="AB11991" s="128">
        <v>60</v>
      </c>
      <c r="AD11991" s="126" t="s">
        <v>562</v>
      </c>
      <c r="AG11991" s="127"/>
      <c r="AI11991" s="127"/>
    </row>
    <row r="11992" spans="1:35" ht="14.85" customHeight="1">
      <c r="A11992" s="130">
        <v>5015635</v>
      </c>
      <c r="B11992" s="126" t="s">
        <v>413</v>
      </c>
      <c r="C11992" s="126" t="s">
        <v>19039</v>
      </c>
      <c r="D11992" s="126" t="s">
        <v>19040</v>
      </c>
      <c r="E11992" s="126" t="s">
        <v>288</v>
      </c>
      <c r="F11992" s="126" t="s">
        <v>364</v>
      </c>
      <c r="G11992" s="126" t="s">
        <v>417</v>
      </c>
      <c r="H11992" s="126" t="s">
        <v>126</v>
      </c>
      <c r="I11992" s="126" t="s">
        <v>418</v>
      </c>
      <c r="J11992" s="126" t="s">
        <v>484</v>
      </c>
      <c r="K11992" s="126" t="s">
        <v>443</v>
      </c>
      <c r="L11992" s="126" t="s">
        <v>485</v>
      </c>
      <c r="M11992" s="130">
        <v>9739.52</v>
      </c>
      <c r="O11992" s="126" t="s">
        <v>486</v>
      </c>
      <c r="P11992" s="130">
        <v>0</v>
      </c>
      <c r="S11992" s="130">
        <v>0</v>
      </c>
      <c r="V11992" s="130">
        <v>32060</v>
      </c>
      <c r="X11992" s="126" t="s">
        <v>487</v>
      </c>
      <c r="Z11992" s="127"/>
      <c r="AA11992" s="128">
        <v>1</v>
      </c>
      <c r="AB11992" s="128">
        <v>60</v>
      </c>
      <c r="AC11992" s="126" t="s">
        <v>366</v>
      </c>
      <c r="AD11992" s="126" t="s">
        <v>19017</v>
      </c>
      <c r="AG11992" s="127"/>
      <c r="AI11992" s="127"/>
    </row>
    <row r="11993" spans="1:35" ht="14.85" customHeight="1">
      <c r="A11993" s="130">
        <v>5015630</v>
      </c>
      <c r="B11993" s="126" t="s">
        <v>413</v>
      </c>
      <c r="C11993" s="126" t="s">
        <v>23009</v>
      </c>
      <c r="D11993" s="126" t="s">
        <v>19040</v>
      </c>
      <c r="E11993" s="126" t="s">
        <v>288</v>
      </c>
      <c r="F11993" s="126" t="s">
        <v>364</v>
      </c>
      <c r="G11993" s="126" t="s">
        <v>417</v>
      </c>
      <c r="H11993" s="126" t="s">
        <v>126</v>
      </c>
      <c r="I11993" s="126" t="s">
        <v>418</v>
      </c>
      <c r="J11993" s="126" t="s">
        <v>484</v>
      </c>
      <c r="K11993" s="126" t="s">
        <v>443</v>
      </c>
      <c r="L11993" s="126" t="s">
        <v>485</v>
      </c>
      <c r="M11993" s="130">
        <v>9739.52</v>
      </c>
      <c r="O11993" s="126" t="s">
        <v>486</v>
      </c>
      <c r="P11993" s="130">
        <v>0</v>
      </c>
      <c r="S11993" s="130">
        <v>0</v>
      </c>
      <c r="V11993" s="130">
        <v>32060</v>
      </c>
      <c r="X11993" s="126" t="s">
        <v>487</v>
      </c>
      <c r="Z11993" s="127"/>
      <c r="AA11993" s="128">
        <v>1</v>
      </c>
      <c r="AB11993" s="128">
        <v>60</v>
      </c>
      <c r="AC11993" s="126" t="s">
        <v>366</v>
      </c>
      <c r="AD11993" s="126" t="s">
        <v>19017</v>
      </c>
      <c r="AG11993" s="127"/>
      <c r="AI11993" s="127"/>
    </row>
    <row r="11994" spans="1:35" ht="14.85" customHeight="1">
      <c r="A11994" s="130">
        <v>5015668</v>
      </c>
      <c r="B11994" s="126" t="s">
        <v>413</v>
      </c>
      <c r="C11994" s="126" t="s">
        <v>21160</v>
      </c>
      <c r="D11994" s="126" t="s">
        <v>20783</v>
      </c>
      <c r="E11994" s="126" t="s">
        <v>288</v>
      </c>
      <c r="F11994" s="126" t="s">
        <v>364</v>
      </c>
      <c r="G11994" s="126" t="s">
        <v>417</v>
      </c>
      <c r="H11994" s="126" t="s">
        <v>126</v>
      </c>
      <c r="I11994" s="126" t="s">
        <v>418</v>
      </c>
      <c r="J11994" s="126" t="s">
        <v>484</v>
      </c>
      <c r="K11994" s="126" t="s">
        <v>443</v>
      </c>
      <c r="L11994" s="126" t="s">
        <v>485</v>
      </c>
      <c r="M11994" s="130">
        <v>9739.52</v>
      </c>
      <c r="O11994" s="126" t="s">
        <v>486</v>
      </c>
      <c r="P11994" s="130">
        <v>0</v>
      </c>
      <c r="S11994" s="130">
        <v>0</v>
      </c>
      <c r="V11994" s="130">
        <v>18480</v>
      </c>
      <c r="X11994" s="126" t="s">
        <v>487</v>
      </c>
      <c r="Z11994" s="127"/>
      <c r="AA11994" s="128">
        <v>1</v>
      </c>
      <c r="AB11994" s="128">
        <v>60</v>
      </c>
      <c r="AC11994" s="126" t="s">
        <v>366</v>
      </c>
      <c r="AD11994" s="126" t="s">
        <v>19017</v>
      </c>
      <c r="AG11994" s="127"/>
      <c r="AI11994" s="127"/>
    </row>
    <row r="11995" spans="1:35" ht="14.85" customHeight="1">
      <c r="A11995" s="130">
        <v>5015674</v>
      </c>
      <c r="B11995" s="126" t="s">
        <v>413</v>
      </c>
      <c r="C11995" s="126" t="s">
        <v>20782</v>
      </c>
      <c r="D11995" s="126" t="s">
        <v>20783</v>
      </c>
      <c r="E11995" s="126" t="s">
        <v>288</v>
      </c>
      <c r="F11995" s="126" t="s">
        <v>364</v>
      </c>
      <c r="G11995" s="126" t="s">
        <v>417</v>
      </c>
      <c r="H11995" s="126" t="s">
        <v>126</v>
      </c>
      <c r="I11995" s="126" t="s">
        <v>126</v>
      </c>
      <c r="J11995" s="126" t="s">
        <v>484</v>
      </c>
      <c r="K11995" s="126" t="s">
        <v>443</v>
      </c>
      <c r="L11995" s="126" t="s">
        <v>485</v>
      </c>
      <c r="M11995" s="130">
        <v>6817.44</v>
      </c>
      <c r="O11995" s="126" t="s">
        <v>365</v>
      </c>
      <c r="P11995" s="130">
        <v>0</v>
      </c>
      <c r="S11995" s="130">
        <v>0</v>
      </c>
      <c r="V11995" s="130">
        <v>18480</v>
      </c>
      <c r="X11995" s="126" t="s">
        <v>469</v>
      </c>
      <c r="Z11995" s="127"/>
      <c r="AA11995" s="128">
        <v>1</v>
      </c>
      <c r="AB11995" s="128">
        <v>60</v>
      </c>
      <c r="AC11995" s="126" t="s">
        <v>366</v>
      </c>
      <c r="AD11995" s="126" t="s">
        <v>19017</v>
      </c>
      <c r="AG11995" s="127"/>
      <c r="AI11995" s="127"/>
    </row>
    <row r="11996" spans="1:35" ht="14.85" customHeight="1">
      <c r="A11996" s="130">
        <v>4200104</v>
      </c>
      <c r="B11996" s="126" t="s">
        <v>23010</v>
      </c>
      <c r="C11996" s="126" t="s">
        <v>385</v>
      </c>
      <c r="D11996" s="126" t="s">
        <v>649</v>
      </c>
      <c r="E11996" s="126" t="s">
        <v>288</v>
      </c>
      <c r="F11996" s="126" t="s">
        <v>352</v>
      </c>
      <c r="I11996" s="126" t="s">
        <v>126</v>
      </c>
      <c r="M11996" s="130">
        <v>1265.5999999999999</v>
      </c>
      <c r="O11996" s="126" t="s">
        <v>353</v>
      </c>
      <c r="P11996" s="130">
        <v>0</v>
      </c>
      <c r="S11996" s="130">
        <v>0</v>
      </c>
      <c r="V11996" s="127"/>
      <c r="Z11996" s="127"/>
      <c r="AA11996" s="128"/>
      <c r="AB11996" s="128">
        <v>4</v>
      </c>
      <c r="AD11996" s="126" t="s">
        <v>292</v>
      </c>
      <c r="AG11996" s="127"/>
      <c r="AH11996" s="126" t="s">
        <v>21876</v>
      </c>
      <c r="AI11996" s="127"/>
    </row>
    <row r="11997" spans="1:35" ht="14.85" customHeight="1">
      <c r="A11997" s="130">
        <v>5014688</v>
      </c>
      <c r="B11997" s="126" t="s">
        <v>413</v>
      </c>
      <c r="C11997" s="126" t="s">
        <v>23011</v>
      </c>
      <c r="D11997" s="126" t="s">
        <v>23012</v>
      </c>
      <c r="E11997" s="126" t="s">
        <v>288</v>
      </c>
      <c r="F11997" s="126" t="s">
        <v>491</v>
      </c>
      <c r="G11997" s="126" t="s">
        <v>417</v>
      </c>
      <c r="H11997" s="126" t="s">
        <v>126</v>
      </c>
      <c r="I11997" s="126" t="s">
        <v>418</v>
      </c>
      <c r="J11997" s="126" t="s">
        <v>1522</v>
      </c>
      <c r="K11997" s="126" t="s">
        <v>613</v>
      </c>
      <c r="L11997" s="126" t="s">
        <v>1249</v>
      </c>
      <c r="M11997" s="130">
        <v>68174.399999999994</v>
      </c>
      <c r="N11997" s="126" t="s">
        <v>290</v>
      </c>
      <c r="O11997" s="126" t="s">
        <v>506</v>
      </c>
      <c r="P11997" s="130">
        <v>0</v>
      </c>
      <c r="S11997" s="130">
        <v>0</v>
      </c>
      <c r="V11997" s="130">
        <v>97336.76</v>
      </c>
      <c r="X11997" s="126" t="s">
        <v>2932</v>
      </c>
      <c r="Y11997" s="126" t="s">
        <v>517</v>
      </c>
      <c r="Z11997" s="127"/>
      <c r="AA11997" s="128">
        <v>1</v>
      </c>
      <c r="AB11997" s="128">
        <v>84</v>
      </c>
      <c r="AD11997" s="126" t="s">
        <v>21762</v>
      </c>
      <c r="AG11997" s="127"/>
      <c r="AI11997" s="127"/>
    </row>
    <row r="11998" spans="1:35" ht="14.85" customHeight="1">
      <c r="A11998" s="130">
        <v>5014691</v>
      </c>
      <c r="B11998" s="126" t="s">
        <v>413</v>
      </c>
      <c r="C11998" s="126" t="s">
        <v>23013</v>
      </c>
      <c r="D11998" s="126" t="s">
        <v>1521</v>
      </c>
      <c r="E11998" s="126" t="s">
        <v>288</v>
      </c>
      <c r="F11998" s="126" t="s">
        <v>491</v>
      </c>
      <c r="G11998" s="126" t="s">
        <v>417</v>
      </c>
      <c r="H11998" s="126" t="s">
        <v>126</v>
      </c>
      <c r="I11998" s="126" t="s">
        <v>418</v>
      </c>
      <c r="J11998" s="126" t="s">
        <v>1522</v>
      </c>
      <c r="K11998" s="126" t="s">
        <v>613</v>
      </c>
      <c r="L11998" s="126" t="s">
        <v>1249</v>
      </c>
      <c r="M11998" s="130">
        <v>14104.09</v>
      </c>
      <c r="N11998" s="126" t="s">
        <v>290</v>
      </c>
      <c r="O11998" s="126" t="s">
        <v>506</v>
      </c>
      <c r="P11998" s="130">
        <v>0</v>
      </c>
      <c r="S11998" s="130">
        <v>0</v>
      </c>
      <c r="V11998" s="130">
        <v>15671.22</v>
      </c>
      <c r="X11998" s="126" t="s">
        <v>1523</v>
      </c>
      <c r="Y11998" s="126" t="s">
        <v>517</v>
      </c>
      <c r="Z11998" s="127" t="s">
        <v>309</v>
      </c>
      <c r="AA11998" s="128">
        <v>1</v>
      </c>
      <c r="AB11998" s="128">
        <v>84</v>
      </c>
      <c r="AD11998" s="126" t="s">
        <v>21762</v>
      </c>
      <c r="AG11998" s="127"/>
      <c r="AI11998" s="127"/>
    </row>
    <row r="11999" spans="1:35" ht="14.85" customHeight="1">
      <c r="A11999" s="130">
        <v>5014681</v>
      </c>
      <c r="B11999" s="126" t="s">
        <v>413</v>
      </c>
      <c r="C11999" s="126" t="s">
        <v>23014</v>
      </c>
      <c r="D11999" s="126" t="s">
        <v>6146</v>
      </c>
      <c r="E11999" s="126" t="s">
        <v>288</v>
      </c>
      <c r="F11999" s="126" t="s">
        <v>364</v>
      </c>
      <c r="G11999" s="126" t="s">
        <v>417</v>
      </c>
      <c r="H11999" s="126" t="s">
        <v>126</v>
      </c>
      <c r="I11999" s="126" t="s">
        <v>126</v>
      </c>
      <c r="J11999" s="126" t="s">
        <v>544</v>
      </c>
      <c r="K11999" s="126" t="s">
        <v>443</v>
      </c>
      <c r="L11999" s="126" t="s">
        <v>545</v>
      </c>
      <c r="M11999" s="130">
        <v>6817.44</v>
      </c>
      <c r="O11999" s="126" t="s">
        <v>365</v>
      </c>
      <c r="P11999" s="130">
        <v>0</v>
      </c>
      <c r="S11999" s="130">
        <v>0</v>
      </c>
      <c r="V11999" s="130">
        <v>15485.2</v>
      </c>
      <c r="X11999" s="126" t="s">
        <v>469</v>
      </c>
      <c r="Z11999" s="127"/>
      <c r="AA11999" s="128">
        <v>1</v>
      </c>
      <c r="AB11999" s="128">
        <v>60</v>
      </c>
      <c r="AC11999" s="126" t="s">
        <v>366</v>
      </c>
      <c r="AD11999" s="126" t="s">
        <v>21762</v>
      </c>
      <c r="AG11999" s="127"/>
      <c r="AI11999" s="127"/>
    </row>
    <row r="12000" spans="1:35" ht="14.85" customHeight="1">
      <c r="A12000" s="130">
        <v>5014682</v>
      </c>
      <c r="B12000" s="126" t="s">
        <v>413</v>
      </c>
      <c r="C12000" s="126" t="s">
        <v>23014</v>
      </c>
      <c r="D12000" s="126" t="s">
        <v>6146</v>
      </c>
      <c r="E12000" s="126" t="s">
        <v>288</v>
      </c>
      <c r="F12000" s="126" t="s">
        <v>364</v>
      </c>
      <c r="G12000" s="126" t="s">
        <v>417</v>
      </c>
      <c r="H12000" s="126" t="s">
        <v>126</v>
      </c>
      <c r="I12000" s="126" t="s">
        <v>126</v>
      </c>
      <c r="J12000" s="126" t="s">
        <v>544</v>
      </c>
      <c r="K12000" s="126" t="s">
        <v>443</v>
      </c>
      <c r="L12000" s="126" t="s">
        <v>545</v>
      </c>
      <c r="M12000" s="130">
        <v>6817.44</v>
      </c>
      <c r="O12000" s="126" t="s">
        <v>365</v>
      </c>
      <c r="P12000" s="130">
        <v>0</v>
      </c>
      <c r="S12000" s="130">
        <v>0</v>
      </c>
      <c r="V12000" s="130">
        <v>15485.2</v>
      </c>
      <c r="X12000" s="126" t="s">
        <v>510</v>
      </c>
      <c r="Z12000" s="127"/>
      <c r="AA12000" s="128">
        <v>2</v>
      </c>
      <c r="AB12000" s="128">
        <v>60</v>
      </c>
      <c r="AC12000" s="126" t="s">
        <v>366</v>
      </c>
      <c r="AD12000" s="126" t="s">
        <v>21762</v>
      </c>
      <c r="AG12000" s="127"/>
      <c r="AI12000" s="127"/>
    </row>
    <row r="12001" spans="1:35" ht="14.85" customHeight="1">
      <c r="A12001" s="130">
        <v>5014680</v>
      </c>
      <c r="B12001" s="126" t="s">
        <v>413</v>
      </c>
      <c r="C12001" s="126" t="s">
        <v>23014</v>
      </c>
      <c r="D12001" s="126" t="s">
        <v>6146</v>
      </c>
      <c r="E12001" s="126" t="s">
        <v>288</v>
      </c>
      <c r="F12001" s="126" t="s">
        <v>364</v>
      </c>
      <c r="G12001" s="126" t="s">
        <v>417</v>
      </c>
      <c r="H12001" s="126" t="s">
        <v>126</v>
      </c>
      <c r="I12001" s="126" t="s">
        <v>418</v>
      </c>
      <c r="J12001" s="126" t="s">
        <v>544</v>
      </c>
      <c r="K12001" s="126" t="s">
        <v>443</v>
      </c>
      <c r="L12001" s="126" t="s">
        <v>545</v>
      </c>
      <c r="M12001" s="130">
        <v>9739.52</v>
      </c>
      <c r="O12001" s="126" t="s">
        <v>486</v>
      </c>
      <c r="P12001" s="130">
        <v>0</v>
      </c>
      <c r="S12001" s="130">
        <v>0</v>
      </c>
      <c r="V12001" s="130">
        <v>15485.2</v>
      </c>
      <c r="X12001" s="126" t="s">
        <v>549</v>
      </c>
      <c r="Z12001" s="127"/>
      <c r="AA12001" s="128">
        <v>2</v>
      </c>
      <c r="AB12001" s="128">
        <v>60</v>
      </c>
      <c r="AC12001" s="126" t="s">
        <v>366</v>
      </c>
      <c r="AD12001" s="126" t="s">
        <v>21762</v>
      </c>
      <c r="AG12001" s="127"/>
      <c r="AI12001" s="127"/>
    </row>
    <row r="12002" spans="1:35" ht="14.85" customHeight="1">
      <c r="A12002" s="130">
        <v>5014679</v>
      </c>
      <c r="B12002" s="126" t="s">
        <v>413</v>
      </c>
      <c r="C12002" s="126" t="s">
        <v>23014</v>
      </c>
      <c r="D12002" s="126" t="s">
        <v>6146</v>
      </c>
      <c r="E12002" s="126" t="s">
        <v>288</v>
      </c>
      <c r="F12002" s="126" t="s">
        <v>364</v>
      </c>
      <c r="G12002" s="126" t="s">
        <v>417</v>
      </c>
      <c r="H12002" s="126" t="s">
        <v>126</v>
      </c>
      <c r="I12002" s="126" t="s">
        <v>418</v>
      </c>
      <c r="J12002" s="126" t="s">
        <v>544</v>
      </c>
      <c r="K12002" s="126" t="s">
        <v>443</v>
      </c>
      <c r="L12002" s="126" t="s">
        <v>545</v>
      </c>
      <c r="M12002" s="130">
        <v>9739.52</v>
      </c>
      <c r="O12002" s="126" t="s">
        <v>486</v>
      </c>
      <c r="P12002" s="130">
        <v>0</v>
      </c>
      <c r="S12002" s="130">
        <v>0</v>
      </c>
      <c r="V12002" s="130">
        <v>15485.2</v>
      </c>
      <c r="X12002" s="126" t="s">
        <v>487</v>
      </c>
      <c r="Z12002" s="127"/>
      <c r="AA12002" s="128">
        <v>1</v>
      </c>
      <c r="AB12002" s="128">
        <v>60</v>
      </c>
      <c r="AC12002" s="126" t="s">
        <v>366</v>
      </c>
      <c r="AD12002" s="126" t="s">
        <v>21762</v>
      </c>
      <c r="AG12002" s="127"/>
      <c r="AI12002" s="127"/>
    </row>
    <row r="12003" spans="1:35" ht="14.85" customHeight="1">
      <c r="A12003" s="130">
        <v>5014671</v>
      </c>
      <c r="B12003" s="126" t="s">
        <v>413</v>
      </c>
      <c r="C12003" s="126" t="s">
        <v>22749</v>
      </c>
      <c r="D12003" s="126" t="s">
        <v>4268</v>
      </c>
      <c r="E12003" s="126" t="s">
        <v>288</v>
      </c>
      <c r="F12003" s="126" t="s">
        <v>364</v>
      </c>
      <c r="G12003" s="126" t="s">
        <v>417</v>
      </c>
      <c r="H12003" s="126" t="s">
        <v>126</v>
      </c>
      <c r="I12003" s="126" t="s">
        <v>418</v>
      </c>
      <c r="J12003" s="126" t="s">
        <v>544</v>
      </c>
      <c r="K12003" s="126" t="s">
        <v>443</v>
      </c>
      <c r="L12003" s="126" t="s">
        <v>545</v>
      </c>
      <c r="M12003" s="130">
        <v>9739.52</v>
      </c>
      <c r="O12003" s="126" t="s">
        <v>486</v>
      </c>
      <c r="P12003" s="130">
        <v>0</v>
      </c>
      <c r="S12003" s="130">
        <v>0</v>
      </c>
      <c r="V12003" s="130">
        <v>33502.6</v>
      </c>
      <c r="X12003" s="126" t="s">
        <v>487</v>
      </c>
      <c r="Z12003" s="127"/>
      <c r="AA12003" s="128">
        <v>1</v>
      </c>
      <c r="AB12003" s="128">
        <v>60</v>
      </c>
      <c r="AC12003" s="126" t="s">
        <v>366</v>
      </c>
      <c r="AD12003" s="126" t="s">
        <v>21762</v>
      </c>
      <c r="AG12003" s="127"/>
      <c r="AI12003" s="127"/>
    </row>
    <row r="12004" spans="1:35" ht="14.85" customHeight="1">
      <c r="A12004" s="130">
        <v>5014674</v>
      </c>
      <c r="B12004" s="126" t="s">
        <v>413</v>
      </c>
      <c r="C12004" s="126" t="s">
        <v>22749</v>
      </c>
      <c r="D12004" s="126" t="s">
        <v>4268</v>
      </c>
      <c r="E12004" s="126" t="s">
        <v>288</v>
      </c>
      <c r="F12004" s="126" t="s">
        <v>364</v>
      </c>
      <c r="G12004" s="126" t="s">
        <v>417</v>
      </c>
      <c r="H12004" s="126" t="s">
        <v>126</v>
      </c>
      <c r="I12004" s="126" t="s">
        <v>126</v>
      </c>
      <c r="J12004" s="126" t="s">
        <v>544</v>
      </c>
      <c r="K12004" s="126" t="s">
        <v>443</v>
      </c>
      <c r="L12004" s="126" t="s">
        <v>545</v>
      </c>
      <c r="M12004" s="130">
        <v>6817.44</v>
      </c>
      <c r="O12004" s="126" t="s">
        <v>365</v>
      </c>
      <c r="P12004" s="130">
        <v>0</v>
      </c>
      <c r="S12004" s="130">
        <v>0</v>
      </c>
      <c r="V12004" s="130">
        <v>33502.6</v>
      </c>
      <c r="X12004" s="126" t="s">
        <v>510</v>
      </c>
      <c r="Z12004" s="127"/>
      <c r="AA12004" s="128">
        <v>2</v>
      </c>
      <c r="AB12004" s="128">
        <v>60</v>
      </c>
      <c r="AC12004" s="126" t="s">
        <v>366</v>
      </c>
      <c r="AD12004" s="126" t="s">
        <v>21762</v>
      </c>
      <c r="AG12004" s="127"/>
      <c r="AI12004" s="127"/>
    </row>
    <row r="12005" spans="1:35" ht="14.85" customHeight="1">
      <c r="A12005" s="130">
        <v>5014676</v>
      </c>
      <c r="B12005" s="126" t="s">
        <v>413</v>
      </c>
      <c r="C12005" s="126" t="s">
        <v>22917</v>
      </c>
      <c r="D12005" s="126" t="s">
        <v>3229</v>
      </c>
      <c r="E12005" s="126" t="s">
        <v>288</v>
      </c>
      <c r="F12005" s="126" t="s">
        <v>364</v>
      </c>
      <c r="G12005" s="126" t="s">
        <v>417</v>
      </c>
      <c r="H12005" s="126" t="s">
        <v>126</v>
      </c>
      <c r="I12005" s="126" t="s">
        <v>418</v>
      </c>
      <c r="J12005" s="126" t="s">
        <v>544</v>
      </c>
      <c r="K12005" s="126" t="s">
        <v>443</v>
      </c>
      <c r="L12005" s="126" t="s">
        <v>545</v>
      </c>
      <c r="M12005" s="130">
        <v>9739.52</v>
      </c>
      <c r="O12005" s="126" t="s">
        <v>486</v>
      </c>
      <c r="P12005" s="130">
        <v>0</v>
      </c>
      <c r="S12005" s="130">
        <v>0</v>
      </c>
      <c r="V12005" s="130">
        <v>24737.38</v>
      </c>
      <c r="X12005" s="126" t="s">
        <v>549</v>
      </c>
      <c r="Z12005" s="127"/>
      <c r="AA12005" s="128">
        <v>2</v>
      </c>
      <c r="AB12005" s="128">
        <v>60</v>
      </c>
      <c r="AC12005" s="126" t="s">
        <v>366</v>
      </c>
      <c r="AD12005" s="126" t="s">
        <v>21762</v>
      </c>
      <c r="AG12005" s="127"/>
      <c r="AI12005" s="127"/>
    </row>
    <row r="12006" spans="1:35" ht="14.85" customHeight="1">
      <c r="A12006" s="130">
        <v>5014677</v>
      </c>
      <c r="B12006" s="126" t="s">
        <v>413</v>
      </c>
      <c r="C12006" s="126" t="s">
        <v>22917</v>
      </c>
      <c r="D12006" s="126" t="s">
        <v>3229</v>
      </c>
      <c r="E12006" s="126" t="s">
        <v>288</v>
      </c>
      <c r="F12006" s="126" t="s">
        <v>364</v>
      </c>
      <c r="G12006" s="126" t="s">
        <v>417</v>
      </c>
      <c r="H12006" s="126" t="s">
        <v>126</v>
      </c>
      <c r="I12006" s="126" t="s">
        <v>126</v>
      </c>
      <c r="J12006" s="126" t="s">
        <v>544</v>
      </c>
      <c r="K12006" s="126" t="s">
        <v>443</v>
      </c>
      <c r="L12006" s="126" t="s">
        <v>545</v>
      </c>
      <c r="M12006" s="130">
        <v>6817.44</v>
      </c>
      <c r="O12006" s="126" t="s">
        <v>365</v>
      </c>
      <c r="P12006" s="130">
        <v>0</v>
      </c>
      <c r="S12006" s="130">
        <v>0</v>
      </c>
      <c r="V12006" s="130">
        <v>24737.38</v>
      </c>
      <c r="X12006" s="126" t="s">
        <v>469</v>
      </c>
      <c r="Z12006" s="127"/>
      <c r="AA12006" s="128">
        <v>1</v>
      </c>
      <c r="AB12006" s="128">
        <v>60</v>
      </c>
      <c r="AC12006" s="126" t="s">
        <v>366</v>
      </c>
      <c r="AD12006" s="126" t="s">
        <v>21762</v>
      </c>
      <c r="AG12006" s="127"/>
      <c r="AI12006" s="127"/>
    </row>
    <row r="12007" spans="1:35" ht="14.85" customHeight="1">
      <c r="A12007" s="130">
        <v>5001557</v>
      </c>
      <c r="B12007" s="126" t="s">
        <v>22440</v>
      </c>
      <c r="C12007" s="126" t="s">
        <v>22441</v>
      </c>
      <c r="D12007" s="126" t="s">
        <v>22442</v>
      </c>
      <c r="E12007" s="126" t="s">
        <v>288</v>
      </c>
      <c r="F12007" s="126" t="s">
        <v>364</v>
      </c>
      <c r="G12007" s="126" t="s">
        <v>417</v>
      </c>
      <c r="H12007" s="126" t="s">
        <v>126</v>
      </c>
      <c r="I12007" s="126" t="s">
        <v>126</v>
      </c>
      <c r="J12007" s="126" t="s">
        <v>484</v>
      </c>
      <c r="K12007" s="126" t="s">
        <v>443</v>
      </c>
      <c r="L12007" s="126" t="s">
        <v>485</v>
      </c>
      <c r="M12007" s="130">
        <v>6817.44</v>
      </c>
      <c r="O12007" s="126" t="s">
        <v>365</v>
      </c>
      <c r="P12007" s="130">
        <v>0</v>
      </c>
      <c r="S12007" s="130">
        <v>0</v>
      </c>
      <c r="V12007" s="130">
        <v>22302.58</v>
      </c>
      <c r="X12007" s="126" t="s">
        <v>469</v>
      </c>
      <c r="Z12007" s="127"/>
      <c r="AA12007" s="128">
        <v>1</v>
      </c>
      <c r="AB12007" s="128">
        <v>60</v>
      </c>
      <c r="AC12007" s="126" t="s">
        <v>366</v>
      </c>
      <c r="AD12007" s="126" t="s">
        <v>562</v>
      </c>
      <c r="AG12007" s="127"/>
      <c r="AI12007" s="127"/>
    </row>
    <row r="12008" spans="1:35" ht="14.85" customHeight="1">
      <c r="A12008" s="130">
        <v>5000549</v>
      </c>
      <c r="B12008" s="126" t="s">
        <v>23015</v>
      </c>
      <c r="C12008" s="126" t="s">
        <v>23016</v>
      </c>
      <c r="D12008" s="126" t="s">
        <v>23017</v>
      </c>
      <c r="E12008" s="126" t="s">
        <v>288</v>
      </c>
      <c r="F12008" s="126" t="s">
        <v>364</v>
      </c>
      <c r="G12008" s="126" t="s">
        <v>417</v>
      </c>
      <c r="H12008" s="126" t="s">
        <v>126</v>
      </c>
      <c r="I12008" s="126" t="s">
        <v>126</v>
      </c>
      <c r="J12008" s="126" t="s">
        <v>3583</v>
      </c>
      <c r="K12008" s="126" t="s">
        <v>467</v>
      </c>
      <c r="L12008" s="126" t="s">
        <v>3584</v>
      </c>
      <c r="M12008" s="130">
        <v>6817.44</v>
      </c>
      <c r="O12008" s="126" t="s">
        <v>365</v>
      </c>
      <c r="P12008" s="130">
        <v>0</v>
      </c>
      <c r="S12008" s="130">
        <v>0</v>
      </c>
      <c r="V12008" s="130">
        <v>11589.56</v>
      </c>
      <c r="X12008" s="126" t="s">
        <v>469</v>
      </c>
      <c r="Z12008" s="127"/>
      <c r="AA12008" s="128">
        <v>1</v>
      </c>
      <c r="AB12008" s="128">
        <v>60</v>
      </c>
      <c r="AC12008" s="126" t="s">
        <v>366</v>
      </c>
      <c r="AD12008" s="126" t="s">
        <v>562</v>
      </c>
      <c r="AG12008" s="127"/>
      <c r="AI12008" s="127"/>
    </row>
    <row r="12009" spans="1:35" ht="14.85" customHeight="1">
      <c r="A12009" s="130">
        <v>5000548</v>
      </c>
      <c r="B12009" s="126" t="s">
        <v>23018</v>
      </c>
      <c r="C12009" s="126" t="s">
        <v>23019</v>
      </c>
      <c r="D12009" s="126" t="s">
        <v>23020</v>
      </c>
      <c r="E12009" s="126" t="s">
        <v>288</v>
      </c>
      <c r="F12009" s="126" t="s">
        <v>352</v>
      </c>
      <c r="G12009" s="126" t="s">
        <v>417</v>
      </c>
      <c r="H12009" s="126" t="s">
        <v>126</v>
      </c>
      <c r="I12009" s="126" t="s">
        <v>126</v>
      </c>
      <c r="J12009" s="126" t="s">
        <v>7051</v>
      </c>
      <c r="K12009" s="126" t="s">
        <v>504</v>
      </c>
      <c r="L12009" s="126" t="s">
        <v>7052</v>
      </c>
      <c r="M12009" s="130">
        <v>1132.32</v>
      </c>
      <c r="N12009" s="126" t="s">
        <v>290</v>
      </c>
      <c r="O12009" s="126" t="s">
        <v>353</v>
      </c>
      <c r="P12009" s="130">
        <v>0</v>
      </c>
      <c r="S12009" s="130">
        <v>0</v>
      </c>
      <c r="V12009" s="130">
        <v>1132.32</v>
      </c>
      <c r="X12009" s="126" t="s">
        <v>3987</v>
      </c>
      <c r="Z12009" s="127"/>
      <c r="AA12009" s="128">
        <v>1</v>
      </c>
      <c r="AB12009" s="128">
        <v>60</v>
      </c>
      <c r="AD12009" s="126" t="s">
        <v>562</v>
      </c>
      <c r="AG12009" s="127"/>
      <c r="AI12009" s="127"/>
    </row>
    <row r="12010" spans="1:35" ht="14.85" customHeight="1">
      <c r="A12010" s="130">
        <v>5000547</v>
      </c>
      <c r="B12010" s="126" t="s">
        <v>23021</v>
      </c>
      <c r="C12010" s="126" t="s">
        <v>21617</v>
      </c>
      <c r="D12010" s="126" t="s">
        <v>2009</v>
      </c>
      <c r="E12010" s="126" t="s">
        <v>288</v>
      </c>
      <c r="F12010" s="126" t="s">
        <v>753</v>
      </c>
      <c r="G12010" s="126" t="s">
        <v>417</v>
      </c>
      <c r="H12010" s="126" t="s">
        <v>126</v>
      </c>
      <c r="I12010" s="126" t="s">
        <v>126</v>
      </c>
      <c r="J12010" s="126" t="s">
        <v>2010</v>
      </c>
      <c r="K12010" s="126" t="s">
        <v>747</v>
      </c>
      <c r="L12010" s="126" t="s">
        <v>2011</v>
      </c>
      <c r="M12010" s="130">
        <v>1460.48</v>
      </c>
      <c r="O12010" s="126" t="s">
        <v>2012</v>
      </c>
      <c r="P12010" s="130">
        <v>0</v>
      </c>
      <c r="S12010" s="130">
        <v>0</v>
      </c>
      <c r="V12010" s="130">
        <v>1740.38</v>
      </c>
      <c r="X12010" s="126" t="s">
        <v>2618</v>
      </c>
      <c r="Z12010" s="127"/>
      <c r="AA12010" s="128">
        <v>1</v>
      </c>
      <c r="AB12010" s="128">
        <v>24</v>
      </c>
      <c r="AD12010" s="126" t="s">
        <v>562</v>
      </c>
      <c r="AG12010" s="127"/>
      <c r="AI12010" s="127"/>
    </row>
    <row r="12011" spans="1:35" ht="14.85" customHeight="1">
      <c r="A12011" s="130">
        <v>5001928</v>
      </c>
      <c r="B12011" s="126" t="s">
        <v>23022</v>
      </c>
      <c r="C12011" s="126" t="s">
        <v>23023</v>
      </c>
      <c r="D12011" s="126" t="s">
        <v>23024</v>
      </c>
      <c r="E12011" s="126" t="s">
        <v>288</v>
      </c>
      <c r="F12011" s="126" t="s">
        <v>491</v>
      </c>
      <c r="G12011" s="126" t="s">
        <v>417</v>
      </c>
      <c r="H12011" s="126" t="s">
        <v>126</v>
      </c>
      <c r="I12011" s="126" t="s">
        <v>126</v>
      </c>
      <c r="J12011" s="126" t="s">
        <v>769</v>
      </c>
      <c r="K12011" s="126" t="s">
        <v>567</v>
      </c>
      <c r="L12011" s="126" t="s">
        <v>770</v>
      </c>
      <c r="M12011" s="130">
        <v>2921.73</v>
      </c>
      <c r="N12011" s="126" t="s">
        <v>290</v>
      </c>
      <c r="O12011" s="126" t="s">
        <v>3098</v>
      </c>
      <c r="P12011" s="130">
        <v>0</v>
      </c>
      <c r="S12011" s="130">
        <v>0</v>
      </c>
      <c r="V12011" s="130">
        <v>2921.73</v>
      </c>
      <c r="X12011" s="126" t="s">
        <v>5756</v>
      </c>
      <c r="Z12011" s="127"/>
      <c r="AA12011" s="128">
        <v>1</v>
      </c>
      <c r="AB12011" s="128">
        <v>36</v>
      </c>
      <c r="AD12011" s="126" t="s">
        <v>562</v>
      </c>
      <c r="AG12011" s="127"/>
      <c r="AI12011" s="127"/>
    </row>
    <row r="12012" spans="1:35" ht="14.85" customHeight="1">
      <c r="A12012" s="130">
        <v>5015651</v>
      </c>
      <c r="B12012" s="126" t="s">
        <v>413</v>
      </c>
      <c r="C12012" s="126" t="s">
        <v>22233</v>
      </c>
      <c r="D12012" s="126" t="s">
        <v>19037</v>
      </c>
      <c r="E12012" s="126" t="s">
        <v>288</v>
      </c>
      <c r="F12012" s="126" t="s">
        <v>364</v>
      </c>
      <c r="G12012" s="126" t="s">
        <v>417</v>
      </c>
      <c r="H12012" s="126" t="s">
        <v>126</v>
      </c>
      <c r="I12012" s="126" t="s">
        <v>126</v>
      </c>
      <c r="J12012" s="126" t="s">
        <v>484</v>
      </c>
      <c r="K12012" s="126" t="s">
        <v>443</v>
      </c>
      <c r="L12012" s="126" t="s">
        <v>485</v>
      </c>
      <c r="M12012" s="130">
        <v>6817.44</v>
      </c>
      <c r="O12012" s="126" t="s">
        <v>365</v>
      </c>
      <c r="P12012" s="130">
        <v>0</v>
      </c>
      <c r="S12012" s="130">
        <v>0</v>
      </c>
      <c r="V12012" s="130">
        <v>25340</v>
      </c>
      <c r="X12012" s="126" t="s">
        <v>510</v>
      </c>
      <c r="Z12012" s="127"/>
      <c r="AA12012" s="128">
        <v>2</v>
      </c>
      <c r="AB12012" s="128">
        <v>60</v>
      </c>
      <c r="AC12012" s="126" t="s">
        <v>366</v>
      </c>
      <c r="AD12012" s="126" t="s">
        <v>19017</v>
      </c>
      <c r="AG12012" s="127"/>
      <c r="AI12012" s="127"/>
    </row>
    <row r="12013" spans="1:35" ht="14.85" customHeight="1">
      <c r="A12013" s="130">
        <v>5014417</v>
      </c>
      <c r="B12013" s="126" t="s">
        <v>413</v>
      </c>
      <c r="C12013" s="126" t="s">
        <v>23025</v>
      </c>
      <c r="D12013" s="126" t="s">
        <v>21888</v>
      </c>
      <c r="E12013" s="126" t="s">
        <v>288</v>
      </c>
      <c r="F12013" s="126" t="s">
        <v>591</v>
      </c>
      <c r="G12013" s="126" t="s">
        <v>417</v>
      </c>
      <c r="H12013" s="126" t="s">
        <v>126</v>
      </c>
      <c r="I12013" s="126" t="s">
        <v>418</v>
      </c>
      <c r="J12013" s="126" t="s">
        <v>6193</v>
      </c>
      <c r="K12013" s="126" t="s">
        <v>504</v>
      </c>
      <c r="L12013" s="126" t="s">
        <v>1002</v>
      </c>
      <c r="M12013" s="130">
        <v>34087.199999999997</v>
      </c>
      <c r="N12013" s="126" t="s">
        <v>290</v>
      </c>
      <c r="O12013" s="126" t="s">
        <v>2160</v>
      </c>
      <c r="P12013" s="130">
        <v>0</v>
      </c>
      <c r="S12013" s="130">
        <v>0</v>
      </c>
      <c r="V12013" s="130">
        <v>34710.25</v>
      </c>
      <c r="X12013" s="126" t="s">
        <v>10158</v>
      </c>
      <c r="Y12013" s="126" t="s">
        <v>517</v>
      </c>
      <c r="Z12013" s="127"/>
      <c r="AA12013" s="128">
        <v>1</v>
      </c>
      <c r="AB12013" s="128">
        <v>84</v>
      </c>
      <c r="AD12013" s="126" t="s">
        <v>17564</v>
      </c>
      <c r="AG12013" s="127"/>
      <c r="AI12013" s="127"/>
    </row>
    <row r="12014" spans="1:35" ht="14.85" customHeight="1">
      <c r="A12014" s="130">
        <v>5014418</v>
      </c>
      <c r="B12014" s="126" t="s">
        <v>413</v>
      </c>
      <c r="C12014" s="126" t="s">
        <v>23026</v>
      </c>
      <c r="D12014" s="126" t="s">
        <v>21888</v>
      </c>
      <c r="E12014" s="126" t="s">
        <v>288</v>
      </c>
      <c r="F12014" s="126" t="s">
        <v>591</v>
      </c>
      <c r="G12014" s="126" t="s">
        <v>417</v>
      </c>
      <c r="H12014" s="126" t="s">
        <v>126</v>
      </c>
      <c r="I12014" s="126" t="s">
        <v>418</v>
      </c>
      <c r="J12014" s="126" t="s">
        <v>6193</v>
      </c>
      <c r="K12014" s="126" t="s">
        <v>504</v>
      </c>
      <c r="L12014" s="126" t="s">
        <v>1002</v>
      </c>
      <c r="M12014" s="130">
        <v>35670.57</v>
      </c>
      <c r="N12014" s="126" t="s">
        <v>290</v>
      </c>
      <c r="O12014" s="126" t="s">
        <v>2160</v>
      </c>
      <c r="P12014" s="130">
        <v>0</v>
      </c>
      <c r="S12014" s="130">
        <v>0</v>
      </c>
      <c r="V12014" s="130">
        <v>35670.57</v>
      </c>
      <c r="X12014" s="126" t="s">
        <v>8388</v>
      </c>
      <c r="Y12014" s="126" t="s">
        <v>517</v>
      </c>
      <c r="Z12014" s="127"/>
      <c r="AA12014" s="128">
        <v>1</v>
      </c>
      <c r="AB12014" s="128">
        <v>84</v>
      </c>
      <c r="AD12014" s="126" t="s">
        <v>17564</v>
      </c>
      <c r="AG12014" s="127"/>
      <c r="AI12014" s="127"/>
    </row>
    <row r="12015" spans="1:35" ht="14.85" customHeight="1">
      <c r="A12015" s="130">
        <v>5014727</v>
      </c>
      <c r="B12015" s="126" t="s">
        <v>413</v>
      </c>
      <c r="C12015" s="126" t="s">
        <v>22684</v>
      </c>
      <c r="D12015" s="126" t="s">
        <v>22685</v>
      </c>
      <c r="E12015" s="126" t="s">
        <v>288</v>
      </c>
      <c r="F12015" s="126" t="s">
        <v>364</v>
      </c>
      <c r="G12015" s="126" t="s">
        <v>417</v>
      </c>
      <c r="H12015" s="126" t="s">
        <v>126</v>
      </c>
      <c r="I12015" s="126" t="s">
        <v>126</v>
      </c>
      <c r="J12015" s="126" t="s">
        <v>544</v>
      </c>
      <c r="K12015" s="126" t="s">
        <v>443</v>
      </c>
      <c r="L12015" s="126" t="s">
        <v>545</v>
      </c>
      <c r="M12015" s="130">
        <v>6817.44</v>
      </c>
      <c r="O12015" s="126" t="s">
        <v>365</v>
      </c>
      <c r="P12015" s="130">
        <v>0</v>
      </c>
      <c r="S12015" s="130">
        <v>0</v>
      </c>
      <c r="V12015" s="130">
        <v>13829.56</v>
      </c>
      <c r="X12015" s="126" t="s">
        <v>469</v>
      </c>
      <c r="Z12015" s="127"/>
      <c r="AA12015" s="128">
        <v>1</v>
      </c>
      <c r="AB12015" s="128">
        <v>60</v>
      </c>
      <c r="AC12015" s="126" t="s">
        <v>366</v>
      </c>
      <c r="AD12015" s="126" t="s">
        <v>21762</v>
      </c>
      <c r="AG12015" s="127"/>
      <c r="AI12015" s="127"/>
    </row>
    <row r="12016" spans="1:35" ht="14.85" customHeight="1">
      <c r="A12016" s="130">
        <v>5003469</v>
      </c>
      <c r="B12016" s="126" t="s">
        <v>23027</v>
      </c>
      <c r="C12016" s="126" t="s">
        <v>19425</v>
      </c>
      <c r="E12016" s="126" t="s">
        <v>288</v>
      </c>
      <c r="F12016" s="126" t="s">
        <v>491</v>
      </c>
      <c r="G12016" s="126" t="s">
        <v>417</v>
      </c>
      <c r="H12016" s="126" t="s">
        <v>126</v>
      </c>
      <c r="I12016" s="126" t="s">
        <v>308</v>
      </c>
      <c r="J12016" s="126" t="s">
        <v>4056</v>
      </c>
      <c r="K12016" s="126" t="s">
        <v>443</v>
      </c>
      <c r="L12016" s="126" t="s">
        <v>4057</v>
      </c>
      <c r="M12016" s="130">
        <v>1517.28</v>
      </c>
      <c r="N12016" s="126" t="s">
        <v>290</v>
      </c>
      <c r="O12016" s="126" t="s">
        <v>506</v>
      </c>
      <c r="P12016" s="130">
        <v>0</v>
      </c>
      <c r="S12016" s="130">
        <v>0</v>
      </c>
      <c r="V12016" s="130">
        <v>1685.87</v>
      </c>
      <c r="X12016" s="126" t="s">
        <v>1356</v>
      </c>
      <c r="Z12016" s="127" t="s">
        <v>309</v>
      </c>
      <c r="AA12016" s="128">
        <v>1</v>
      </c>
      <c r="AB12016" s="128">
        <v>36</v>
      </c>
      <c r="AD12016" s="126" t="s">
        <v>562</v>
      </c>
      <c r="AG12016" s="127"/>
      <c r="AI12016" s="127"/>
    </row>
    <row r="12017" spans="1:35" ht="14.85" customHeight="1">
      <c r="A12017" s="130">
        <v>5003468</v>
      </c>
      <c r="B12017" s="126" t="s">
        <v>23028</v>
      </c>
      <c r="C12017" s="126" t="s">
        <v>23029</v>
      </c>
      <c r="E12017" s="126" t="s">
        <v>288</v>
      </c>
      <c r="F12017" s="126" t="s">
        <v>491</v>
      </c>
      <c r="G12017" s="126" t="s">
        <v>417</v>
      </c>
      <c r="H12017" s="126" t="s">
        <v>126</v>
      </c>
      <c r="I12017" s="126" t="s">
        <v>126</v>
      </c>
      <c r="J12017" s="126" t="s">
        <v>4056</v>
      </c>
      <c r="K12017" s="126" t="s">
        <v>443</v>
      </c>
      <c r="L12017" s="126" t="s">
        <v>4057</v>
      </c>
      <c r="M12017" s="130">
        <v>1387.26</v>
      </c>
      <c r="N12017" s="126" t="s">
        <v>290</v>
      </c>
      <c r="O12017" s="126" t="s">
        <v>506</v>
      </c>
      <c r="P12017" s="130">
        <v>0</v>
      </c>
      <c r="S12017" s="130">
        <v>0</v>
      </c>
      <c r="V12017" s="130">
        <v>1541.41</v>
      </c>
      <c r="X12017" s="126" t="s">
        <v>1356</v>
      </c>
      <c r="Z12017" s="127" t="s">
        <v>309</v>
      </c>
      <c r="AA12017" s="128">
        <v>1</v>
      </c>
      <c r="AB12017" s="128">
        <v>36</v>
      </c>
      <c r="AD12017" s="126" t="s">
        <v>562</v>
      </c>
      <c r="AG12017" s="127"/>
      <c r="AI12017" s="127"/>
    </row>
    <row r="12018" spans="1:35" ht="14.85" customHeight="1">
      <c r="A12018" s="130">
        <v>5003017</v>
      </c>
      <c r="B12018" s="126" t="s">
        <v>23030</v>
      </c>
      <c r="C12018" s="126" t="s">
        <v>23031</v>
      </c>
      <c r="D12018" s="126" t="s">
        <v>23032</v>
      </c>
      <c r="E12018" s="126" t="s">
        <v>288</v>
      </c>
      <c r="F12018" s="126" t="s">
        <v>532</v>
      </c>
      <c r="G12018" s="126" t="s">
        <v>312</v>
      </c>
      <c r="H12018" s="126" t="s">
        <v>126</v>
      </c>
      <c r="I12018" s="126" t="s">
        <v>418</v>
      </c>
      <c r="J12018" s="126" t="s">
        <v>16489</v>
      </c>
      <c r="K12018" s="126" t="s">
        <v>467</v>
      </c>
      <c r="L12018" s="126" t="s">
        <v>2673</v>
      </c>
      <c r="M12018" s="130">
        <v>146.16999999999999</v>
      </c>
      <c r="O12018" s="126" t="s">
        <v>4049</v>
      </c>
      <c r="P12018" s="130">
        <v>0</v>
      </c>
      <c r="S12018" s="130">
        <v>0</v>
      </c>
      <c r="V12018" s="130">
        <v>146.16999999999999</v>
      </c>
      <c r="X12018" s="126" t="s">
        <v>4050</v>
      </c>
      <c r="Z12018" s="127"/>
      <c r="AA12018" s="128"/>
      <c r="AB12018" s="128"/>
      <c r="AD12018" s="126" t="s">
        <v>562</v>
      </c>
      <c r="AG12018" s="127"/>
      <c r="AI12018" s="127"/>
    </row>
    <row r="12019" spans="1:35" ht="14.85" customHeight="1">
      <c r="A12019" s="130">
        <v>5013487</v>
      </c>
      <c r="B12019" s="126" t="s">
        <v>413</v>
      </c>
      <c r="C12019" s="126" t="s">
        <v>23033</v>
      </c>
      <c r="E12019" s="126" t="s">
        <v>288</v>
      </c>
      <c r="F12019" s="126" t="s">
        <v>364</v>
      </c>
      <c r="G12019" s="126" t="s">
        <v>417</v>
      </c>
      <c r="H12019" s="126" t="s">
        <v>126</v>
      </c>
      <c r="I12019" s="126" t="s">
        <v>126</v>
      </c>
      <c r="J12019" s="126" t="s">
        <v>2924</v>
      </c>
      <c r="K12019" s="126" t="s">
        <v>535</v>
      </c>
      <c r="L12019" s="126" t="s">
        <v>2925</v>
      </c>
      <c r="M12019" s="130">
        <v>6817.44</v>
      </c>
      <c r="O12019" s="126" t="s">
        <v>365</v>
      </c>
      <c r="P12019" s="130">
        <v>0</v>
      </c>
      <c r="S12019" s="130">
        <v>0</v>
      </c>
      <c r="V12019" s="130">
        <v>25126.94</v>
      </c>
      <c r="X12019" s="126" t="s">
        <v>510</v>
      </c>
      <c r="Z12019" s="127"/>
      <c r="AA12019" s="128">
        <v>2</v>
      </c>
      <c r="AB12019" s="128">
        <v>60</v>
      </c>
      <c r="AC12019" s="126" t="s">
        <v>366</v>
      </c>
      <c r="AD12019" s="126" t="s">
        <v>2037</v>
      </c>
      <c r="AG12019" s="127"/>
      <c r="AI12019" s="127"/>
    </row>
    <row r="12020" spans="1:35" ht="14.85" customHeight="1">
      <c r="A12020" s="130">
        <v>5013486</v>
      </c>
      <c r="B12020" s="126" t="s">
        <v>413</v>
      </c>
      <c r="C12020" s="126" t="s">
        <v>23034</v>
      </c>
      <c r="E12020" s="126" t="s">
        <v>288</v>
      </c>
      <c r="F12020" s="126" t="s">
        <v>364</v>
      </c>
      <c r="G12020" s="126" t="s">
        <v>417</v>
      </c>
      <c r="H12020" s="126" t="s">
        <v>126</v>
      </c>
      <c r="I12020" s="126" t="s">
        <v>126</v>
      </c>
      <c r="J12020" s="126" t="s">
        <v>2924</v>
      </c>
      <c r="K12020" s="126" t="s">
        <v>535</v>
      </c>
      <c r="L12020" s="126" t="s">
        <v>2925</v>
      </c>
      <c r="M12020" s="130">
        <v>6817.44</v>
      </c>
      <c r="O12020" s="126" t="s">
        <v>365</v>
      </c>
      <c r="P12020" s="130">
        <v>0</v>
      </c>
      <c r="S12020" s="130">
        <v>0</v>
      </c>
      <c r="V12020" s="130">
        <v>19770.419999999998</v>
      </c>
      <c r="X12020" s="126" t="s">
        <v>510</v>
      </c>
      <c r="Z12020" s="127"/>
      <c r="AA12020" s="128">
        <v>2</v>
      </c>
      <c r="AB12020" s="128">
        <v>60</v>
      </c>
      <c r="AC12020" s="126" t="s">
        <v>366</v>
      </c>
      <c r="AD12020" s="126" t="s">
        <v>2037</v>
      </c>
      <c r="AG12020" s="127"/>
      <c r="AI12020" s="127"/>
    </row>
    <row r="12021" spans="1:35" ht="14.85" customHeight="1">
      <c r="A12021" s="130">
        <v>5013485</v>
      </c>
      <c r="B12021" s="126" t="s">
        <v>413</v>
      </c>
      <c r="C12021" s="126" t="s">
        <v>23035</v>
      </c>
      <c r="E12021" s="126" t="s">
        <v>288</v>
      </c>
      <c r="F12021" s="126" t="s">
        <v>364</v>
      </c>
      <c r="G12021" s="126" t="s">
        <v>417</v>
      </c>
      <c r="H12021" s="126" t="s">
        <v>126</v>
      </c>
      <c r="I12021" s="126" t="s">
        <v>126</v>
      </c>
      <c r="J12021" s="126" t="s">
        <v>2924</v>
      </c>
      <c r="K12021" s="126" t="s">
        <v>535</v>
      </c>
      <c r="L12021" s="126" t="s">
        <v>2925</v>
      </c>
      <c r="M12021" s="130">
        <v>6817.44</v>
      </c>
      <c r="O12021" s="126" t="s">
        <v>365</v>
      </c>
      <c r="P12021" s="130">
        <v>0</v>
      </c>
      <c r="S12021" s="130">
        <v>0</v>
      </c>
      <c r="V12021" s="130">
        <v>17433.03</v>
      </c>
      <c r="X12021" s="126" t="s">
        <v>510</v>
      </c>
      <c r="Z12021" s="127"/>
      <c r="AA12021" s="128">
        <v>2</v>
      </c>
      <c r="AB12021" s="128">
        <v>60</v>
      </c>
      <c r="AC12021" s="126" t="s">
        <v>366</v>
      </c>
      <c r="AD12021" s="126" t="s">
        <v>2037</v>
      </c>
      <c r="AG12021" s="127"/>
      <c r="AI12021" s="127"/>
    </row>
    <row r="12022" spans="1:35" ht="14.85" customHeight="1">
      <c r="A12022" s="130">
        <v>5002519</v>
      </c>
      <c r="B12022" s="126" t="s">
        <v>23036</v>
      </c>
      <c r="C12022" s="126" t="s">
        <v>1497</v>
      </c>
      <c r="D12022" s="126" t="s">
        <v>23037</v>
      </c>
      <c r="E12022" s="126" t="s">
        <v>288</v>
      </c>
      <c r="F12022" s="126" t="s">
        <v>555</v>
      </c>
      <c r="G12022" s="126" t="s">
        <v>1008</v>
      </c>
      <c r="H12022" s="126" t="s">
        <v>126</v>
      </c>
      <c r="I12022" s="126" t="s">
        <v>418</v>
      </c>
      <c r="J12022" s="126" t="s">
        <v>983</v>
      </c>
      <c r="K12022" s="126" t="s">
        <v>984</v>
      </c>
      <c r="L12022" s="126" t="s">
        <v>985</v>
      </c>
      <c r="M12022" s="130">
        <v>437.92</v>
      </c>
      <c r="O12022" s="126" t="s">
        <v>560</v>
      </c>
      <c r="P12022" s="130">
        <v>601.74</v>
      </c>
      <c r="R12022" s="126" t="s">
        <v>560</v>
      </c>
      <c r="S12022" s="130">
        <v>620.75</v>
      </c>
      <c r="U12022" s="126" t="s">
        <v>560</v>
      </c>
      <c r="V12022" s="130">
        <v>633.41999999999996</v>
      </c>
      <c r="X12022" s="126" t="s">
        <v>561</v>
      </c>
      <c r="Z12022" s="127"/>
      <c r="AA12022" s="128">
        <v>150</v>
      </c>
      <c r="AB12022" s="128"/>
      <c r="AD12022" s="126" t="s">
        <v>562</v>
      </c>
      <c r="AG12022" s="127"/>
      <c r="AI12022" s="127"/>
    </row>
    <row r="12023" spans="1:35" ht="14.85" customHeight="1">
      <c r="A12023" s="130">
        <v>5006527</v>
      </c>
      <c r="B12023" s="126" t="s">
        <v>23038</v>
      </c>
      <c r="C12023" s="126" t="s">
        <v>8796</v>
      </c>
      <c r="D12023" s="126" t="s">
        <v>23039</v>
      </c>
      <c r="E12023" s="126" t="s">
        <v>288</v>
      </c>
      <c r="F12023" s="126" t="s">
        <v>440</v>
      </c>
      <c r="G12023" s="126" t="s">
        <v>463</v>
      </c>
      <c r="H12023" s="126" t="s">
        <v>126</v>
      </c>
      <c r="I12023" s="126" t="s">
        <v>418</v>
      </c>
      <c r="J12023" s="126" t="s">
        <v>612</v>
      </c>
      <c r="K12023" s="126" t="s">
        <v>613</v>
      </c>
      <c r="L12023" s="126" t="s">
        <v>614</v>
      </c>
      <c r="M12023" s="130">
        <v>2822.4</v>
      </c>
      <c r="O12023" s="126" t="s">
        <v>449</v>
      </c>
      <c r="P12023" s="130">
        <v>0</v>
      </c>
      <c r="S12023" s="130">
        <v>0</v>
      </c>
      <c r="V12023" s="130">
        <v>2822.4</v>
      </c>
      <c r="X12023" s="126" t="s">
        <v>1690</v>
      </c>
      <c r="Z12023" s="127"/>
      <c r="AA12023" s="128">
        <v>30</v>
      </c>
      <c r="AB12023" s="128">
        <v>1</v>
      </c>
      <c r="AD12023" s="126" t="s">
        <v>615</v>
      </c>
      <c r="AG12023" s="127"/>
      <c r="AI12023" s="127"/>
    </row>
    <row r="12024" spans="1:35" ht="14.85" customHeight="1">
      <c r="A12024" s="130">
        <v>5002520</v>
      </c>
      <c r="B12024" s="126" t="s">
        <v>23040</v>
      </c>
      <c r="C12024" s="126" t="s">
        <v>23041</v>
      </c>
      <c r="D12024" s="126" t="s">
        <v>23042</v>
      </c>
      <c r="E12024" s="126" t="s">
        <v>288</v>
      </c>
      <c r="F12024" s="126" t="s">
        <v>555</v>
      </c>
      <c r="G12024" s="126" t="s">
        <v>458</v>
      </c>
      <c r="H12024" s="126" t="s">
        <v>126</v>
      </c>
      <c r="I12024" s="126" t="s">
        <v>418</v>
      </c>
      <c r="J12024" s="126" t="s">
        <v>566</v>
      </c>
      <c r="K12024" s="126" t="s">
        <v>567</v>
      </c>
      <c r="L12024" s="126" t="s">
        <v>568</v>
      </c>
      <c r="M12024" s="130">
        <v>437.92</v>
      </c>
      <c r="O12024" s="126" t="s">
        <v>560</v>
      </c>
      <c r="P12024" s="130">
        <v>534.87</v>
      </c>
      <c r="R12024" s="126" t="s">
        <v>560</v>
      </c>
      <c r="S12024" s="130">
        <v>551.76</v>
      </c>
      <c r="U12024" s="126" t="s">
        <v>560</v>
      </c>
      <c r="V12024" s="130">
        <v>563.03</v>
      </c>
      <c r="X12024" s="126" t="s">
        <v>561</v>
      </c>
      <c r="Z12024" s="127"/>
      <c r="AA12024" s="128">
        <v>150</v>
      </c>
      <c r="AB12024" s="128"/>
      <c r="AD12024" s="126" t="s">
        <v>562</v>
      </c>
      <c r="AG12024" s="127"/>
      <c r="AI12024" s="127"/>
    </row>
    <row r="12025" spans="1:35" ht="14.85" customHeight="1">
      <c r="A12025" s="130">
        <v>5002521</v>
      </c>
      <c r="B12025" s="126" t="s">
        <v>23043</v>
      </c>
      <c r="C12025" s="126" t="s">
        <v>23044</v>
      </c>
      <c r="D12025" s="126" t="s">
        <v>23045</v>
      </c>
      <c r="E12025" s="126" t="s">
        <v>288</v>
      </c>
      <c r="F12025" s="126" t="s">
        <v>555</v>
      </c>
      <c r="G12025" s="126" t="s">
        <v>458</v>
      </c>
      <c r="H12025" s="126" t="s">
        <v>126</v>
      </c>
      <c r="I12025" s="126" t="s">
        <v>418</v>
      </c>
      <c r="J12025" s="126" t="s">
        <v>566</v>
      </c>
      <c r="K12025" s="126" t="s">
        <v>567</v>
      </c>
      <c r="L12025" s="126" t="s">
        <v>568</v>
      </c>
      <c r="M12025" s="130">
        <v>437.07</v>
      </c>
      <c r="O12025" s="126" t="s">
        <v>560</v>
      </c>
      <c r="P12025" s="130">
        <v>488.49</v>
      </c>
      <c r="R12025" s="126" t="s">
        <v>560</v>
      </c>
      <c r="S12025" s="130">
        <v>503.91</v>
      </c>
      <c r="U12025" s="126" t="s">
        <v>560</v>
      </c>
      <c r="V12025" s="130">
        <v>514.20000000000005</v>
      </c>
      <c r="X12025" s="126" t="s">
        <v>561</v>
      </c>
      <c r="Z12025" s="127"/>
      <c r="AA12025" s="128">
        <v>150</v>
      </c>
      <c r="AB12025" s="128"/>
      <c r="AD12025" s="126" t="s">
        <v>488</v>
      </c>
      <c r="AG12025" s="127"/>
      <c r="AI12025" s="127"/>
    </row>
    <row r="12026" spans="1:35" ht="14.85" customHeight="1">
      <c r="A12026" s="130">
        <v>5002522</v>
      </c>
      <c r="B12026" s="126" t="s">
        <v>23046</v>
      </c>
      <c r="C12026" s="126" t="s">
        <v>23047</v>
      </c>
      <c r="D12026" s="126" t="s">
        <v>23048</v>
      </c>
      <c r="E12026" s="126" t="s">
        <v>288</v>
      </c>
      <c r="F12026" s="126" t="s">
        <v>555</v>
      </c>
      <c r="G12026" s="126" t="s">
        <v>458</v>
      </c>
      <c r="H12026" s="126" t="s">
        <v>126</v>
      </c>
      <c r="I12026" s="126" t="s">
        <v>418</v>
      </c>
      <c r="J12026" s="126" t="s">
        <v>566</v>
      </c>
      <c r="K12026" s="126" t="s">
        <v>567</v>
      </c>
      <c r="L12026" s="126" t="s">
        <v>568</v>
      </c>
      <c r="M12026" s="130">
        <v>437.92</v>
      </c>
      <c r="O12026" s="126" t="s">
        <v>560</v>
      </c>
      <c r="P12026" s="130">
        <v>534.87</v>
      </c>
      <c r="R12026" s="126" t="s">
        <v>560</v>
      </c>
      <c r="S12026" s="130">
        <v>551.76</v>
      </c>
      <c r="U12026" s="126" t="s">
        <v>560</v>
      </c>
      <c r="V12026" s="130">
        <v>563.03</v>
      </c>
      <c r="X12026" s="126" t="s">
        <v>561</v>
      </c>
      <c r="Z12026" s="127"/>
      <c r="AA12026" s="128">
        <v>150</v>
      </c>
      <c r="AB12026" s="128"/>
      <c r="AD12026" s="126" t="s">
        <v>562</v>
      </c>
      <c r="AG12026" s="127"/>
      <c r="AI12026" s="127"/>
    </row>
    <row r="12027" spans="1:35" ht="14.85" customHeight="1">
      <c r="A12027" s="130">
        <v>5002523</v>
      </c>
      <c r="B12027" s="126" t="s">
        <v>23049</v>
      </c>
      <c r="C12027" s="126" t="s">
        <v>23050</v>
      </c>
      <c r="D12027" s="126" t="s">
        <v>23051</v>
      </c>
      <c r="E12027" s="126" t="s">
        <v>288</v>
      </c>
      <c r="F12027" s="126" t="s">
        <v>555</v>
      </c>
      <c r="G12027" s="126" t="s">
        <v>458</v>
      </c>
      <c r="H12027" s="126" t="s">
        <v>126</v>
      </c>
      <c r="I12027" s="126" t="s">
        <v>418</v>
      </c>
      <c r="J12027" s="126" t="s">
        <v>566</v>
      </c>
      <c r="K12027" s="126" t="s">
        <v>567</v>
      </c>
      <c r="L12027" s="126" t="s">
        <v>568</v>
      </c>
      <c r="M12027" s="130">
        <v>437.92</v>
      </c>
      <c r="O12027" s="126" t="s">
        <v>560</v>
      </c>
      <c r="P12027" s="130">
        <v>534.87</v>
      </c>
      <c r="R12027" s="126" t="s">
        <v>560</v>
      </c>
      <c r="S12027" s="130">
        <v>551.76</v>
      </c>
      <c r="U12027" s="126" t="s">
        <v>560</v>
      </c>
      <c r="V12027" s="130">
        <v>563.03</v>
      </c>
      <c r="X12027" s="126" t="s">
        <v>561</v>
      </c>
      <c r="Z12027" s="127"/>
      <c r="AA12027" s="128">
        <v>150</v>
      </c>
      <c r="AB12027" s="128"/>
      <c r="AD12027" s="126" t="s">
        <v>562</v>
      </c>
      <c r="AG12027" s="127"/>
      <c r="AI12027" s="127"/>
    </row>
    <row r="12028" spans="1:35" ht="14.85" customHeight="1">
      <c r="A12028" s="130">
        <v>5002524</v>
      </c>
      <c r="B12028" s="126" t="s">
        <v>23052</v>
      </c>
      <c r="C12028" s="126" t="s">
        <v>23053</v>
      </c>
      <c r="D12028" s="126" t="s">
        <v>23054</v>
      </c>
      <c r="E12028" s="126" t="s">
        <v>288</v>
      </c>
      <c r="F12028" s="126" t="s">
        <v>555</v>
      </c>
      <c r="G12028" s="126" t="s">
        <v>458</v>
      </c>
      <c r="H12028" s="126" t="s">
        <v>126</v>
      </c>
      <c r="I12028" s="126" t="s">
        <v>418</v>
      </c>
      <c r="J12028" s="126" t="s">
        <v>566</v>
      </c>
      <c r="K12028" s="126" t="s">
        <v>567</v>
      </c>
      <c r="L12028" s="126" t="s">
        <v>568</v>
      </c>
      <c r="M12028" s="130">
        <v>437.92</v>
      </c>
      <c r="O12028" s="126" t="s">
        <v>560</v>
      </c>
      <c r="P12028" s="130">
        <v>641.85</v>
      </c>
      <c r="R12028" s="126" t="s">
        <v>560</v>
      </c>
      <c r="S12028" s="130">
        <v>662.12</v>
      </c>
      <c r="U12028" s="126" t="s">
        <v>560</v>
      </c>
      <c r="V12028" s="130">
        <v>675.64</v>
      </c>
      <c r="X12028" s="126" t="s">
        <v>561</v>
      </c>
      <c r="Z12028" s="127"/>
      <c r="AA12028" s="128">
        <v>150</v>
      </c>
      <c r="AB12028" s="128"/>
      <c r="AD12028" s="126" t="s">
        <v>562</v>
      </c>
      <c r="AG12028" s="127"/>
      <c r="AI12028" s="127"/>
    </row>
    <row r="12029" spans="1:35" ht="14.85" customHeight="1">
      <c r="A12029" s="130">
        <v>5002525</v>
      </c>
      <c r="B12029" s="126" t="s">
        <v>23055</v>
      </c>
      <c r="C12029" s="126" t="s">
        <v>23056</v>
      </c>
      <c r="D12029" s="126" t="s">
        <v>23057</v>
      </c>
      <c r="E12029" s="126" t="s">
        <v>288</v>
      </c>
      <c r="F12029" s="126" t="s">
        <v>555</v>
      </c>
      <c r="G12029" s="126" t="s">
        <v>458</v>
      </c>
      <c r="H12029" s="126" t="s">
        <v>126</v>
      </c>
      <c r="I12029" s="126" t="s">
        <v>418</v>
      </c>
      <c r="J12029" s="126" t="s">
        <v>566</v>
      </c>
      <c r="K12029" s="126" t="s">
        <v>567</v>
      </c>
      <c r="L12029" s="126" t="s">
        <v>568</v>
      </c>
      <c r="M12029" s="130">
        <v>437.92</v>
      </c>
      <c r="O12029" s="126" t="s">
        <v>560</v>
      </c>
      <c r="P12029" s="130">
        <v>641.85</v>
      </c>
      <c r="R12029" s="126" t="s">
        <v>560</v>
      </c>
      <c r="S12029" s="130">
        <v>662.12</v>
      </c>
      <c r="U12029" s="126" t="s">
        <v>560</v>
      </c>
      <c r="V12029" s="130">
        <v>675.64</v>
      </c>
      <c r="X12029" s="126" t="s">
        <v>561</v>
      </c>
      <c r="Z12029" s="127"/>
      <c r="AA12029" s="128">
        <v>150</v>
      </c>
      <c r="AB12029" s="128"/>
      <c r="AD12029" s="126" t="s">
        <v>562</v>
      </c>
      <c r="AG12029" s="127"/>
      <c r="AI12029" s="127"/>
    </row>
    <row r="12030" spans="1:35" ht="14.85" customHeight="1">
      <c r="A12030" s="130">
        <v>5002526</v>
      </c>
      <c r="B12030" s="126" t="s">
        <v>23058</v>
      </c>
      <c r="C12030" s="126" t="s">
        <v>23059</v>
      </c>
      <c r="D12030" s="126" t="s">
        <v>23060</v>
      </c>
      <c r="E12030" s="126" t="s">
        <v>288</v>
      </c>
      <c r="F12030" s="126" t="s">
        <v>555</v>
      </c>
      <c r="G12030" s="126" t="s">
        <v>458</v>
      </c>
      <c r="H12030" s="126" t="s">
        <v>126</v>
      </c>
      <c r="I12030" s="126" t="s">
        <v>418</v>
      </c>
      <c r="J12030" s="126" t="s">
        <v>566</v>
      </c>
      <c r="K12030" s="126" t="s">
        <v>567</v>
      </c>
      <c r="L12030" s="126" t="s">
        <v>568</v>
      </c>
      <c r="M12030" s="130">
        <v>437.92</v>
      </c>
      <c r="O12030" s="126" t="s">
        <v>560</v>
      </c>
      <c r="P12030" s="130">
        <v>738.38</v>
      </c>
      <c r="R12030" s="126" t="s">
        <v>560</v>
      </c>
      <c r="S12030" s="130">
        <v>761.7</v>
      </c>
      <c r="U12030" s="126" t="s">
        <v>560</v>
      </c>
      <c r="V12030" s="130">
        <v>777.25</v>
      </c>
      <c r="X12030" s="126" t="s">
        <v>561</v>
      </c>
      <c r="Z12030" s="127"/>
      <c r="AA12030" s="128">
        <v>150</v>
      </c>
      <c r="AB12030" s="128"/>
      <c r="AD12030" s="126" t="s">
        <v>562</v>
      </c>
      <c r="AG12030" s="127"/>
      <c r="AI12030" s="127"/>
    </row>
    <row r="12031" spans="1:35" ht="14.85" customHeight="1">
      <c r="A12031" s="130">
        <v>5001402</v>
      </c>
      <c r="B12031" s="126" t="s">
        <v>23061</v>
      </c>
      <c r="C12031" s="126" t="s">
        <v>23062</v>
      </c>
      <c r="D12031" s="126" t="s">
        <v>23063</v>
      </c>
      <c r="E12031" s="126" t="s">
        <v>288</v>
      </c>
      <c r="F12031" s="126" t="s">
        <v>555</v>
      </c>
      <c r="G12031" s="126" t="s">
        <v>2301</v>
      </c>
      <c r="H12031" s="126" t="s">
        <v>126</v>
      </c>
      <c r="I12031" s="126" t="s">
        <v>418</v>
      </c>
      <c r="J12031" s="126" t="s">
        <v>1285</v>
      </c>
      <c r="K12031" s="126" t="s">
        <v>558</v>
      </c>
      <c r="L12031" s="126" t="s">
        <v>1286</v>
      </c>
      <c r="M12031" s="130">
        <v>437.92</v>
      </c>
      <c r="O12031" s="126" t="s">
        <v>560</v>
      </c>
      <c r="P12031" s="130">
        <v>536.86</v>
      </c>
      <c r="R12031" s="126" t="s">
        <v>560</v>
      </c>
      <c r="S12031" s="130">
        <v>553.80999999999995</v>
      </c>
      <c r="U12031" s="126" t="s">
        <v>560</v>
      </c>
      <c r="V12031" s="130">
        <v>565.12</v>
      </c>
      <c r="X12031" s="126" t="s">
        <v>561</v>
      </c>
      <c r="Z12031" s="127"/>
      <c r="AA12031" s="128">
        <v>150</v>
      </c>
      <c r="AB12031" s="128"/>
      <c r="AD12031" s="126" t="s">
        <v>1287</v>
      </c>
      <c r="AG12031" s="127"/>
      <c r="AI12031" s="127"/>
    </row>
    <row r="12032" spans="1:35" ht="14.85" customHeight="1">
      <c r="A12032" s="130">
        <v>5001404</v>
      </c>
      <c r="B12032" s="126" t="s">
        <v>23064</v>
      </c>
      <c r="C12032" s="126" t="s">
        <v>23065</v>
      </c>
      <c r="D12032" s="126" t="s">
        <v>23066</v>
      </c>
      <c r="E12032" s="126" t="s">
        <v>288</v>
      </c>
      <c r="F12032" s="126" t="s">
        <v>555</v>
      </c>
      <c r="G12032" s="126" t="s">
        <v>2301</v>
      </c>
      <c r="H12032" s="126" t="s">
        <v>126</v>
      </c>
      <c r="I12032" s="126" t="s">
        <v>418</v>
      </c>
      <c r="J12032" s="126" t="s">
        <v>1285</v>
      </c>
      <c r="K12032" s="126" t="s">
        <v>558</v>
      </c>
      <c r="L12032" s="126" t="s">
        <v>1286</v>
      </c>
      <c r="M12032" s="130">
        <v>437.92</v>
      </c>
      <c r="O12032" s="126" t="s">
        <v>560</v>
      </c>
      <c r="P12032" s="130">
        <v>578.89</v>
      </c>
      <c r="R12032" s="126" t="s">
        <v>560</v>
      </c>
      <c r="S12032" s="130">
        <v>597.16999999999996</v>
      </c>
      <c r="U12032" s="126" t="s">
        <v>560</v>
      </c>
      <c r="V12032" s="130">
        <v>609.36</v>
      </c>
      <c r="X12032" s="126" t="s">
        <v>561</v>
      </c>
      <c r="Z12032" s="127"/>
      <c r="AA12032" s="128">
        <v>150</v>
      </c>
      <c r="AB12032" s="128"/>
      <c r="AD12032" s="126" t="s">
        <v>1287</v>
      </c>
      <c r="AG12032" s="127"/>
      <c r="AI12032" s="127"/>
    </row>
    <row r="12033" spans="1:35" ht="14.85" customHeight="1">
      <c r="A12033" s="130">
        <v>5013488</v>
      </c>
      <c r="B12033" s="126" t="s">
        <v>413</v>
      </c>
      <c r="C12033" s="126" t="s">
        <v>23067</v>
      </c>
      <c r="E12033" s="126" t="s">
        <v>288</v>
      </c>
      <c r="F12033" s="126" t="s">
        <v>364</v>
      </c>
      <c r="G12033" s="126" t="s">
        <v>417</v>
      </c>
      <c r="H12033" s="126" t="s">
        <v>126</v>
      </c>
      <c r="I12033" s="126" t="s">
        <v>126</v>
      </c>
      <c r="J12033" s="126" t="s">
        <v>2924</v>
      </c>
      <c r="K12033" s="126" t="s">
        <v>535</v>
      </c>
      <c r="L12033" s="126" t="s">
        <v>2925</v>
      </c>
      <c r="M12033" s="130">
        <v>6817.44</v>
      </c>
      <c r="O12033" s="126" t="s">
        <v>365</v>
      </c>
      <c r="P12033" s="130">
        <v>0</v>
      </c>
      <c r="S12033" s="130">
        <v>0</v>
      </c>
      <c r="V12033" s="130">
        <v>31895.64</v>
      </c>
      <c r="X12033" s="126" t="s">
        <v>510</v>
      </c>
      <c r="Z12033" s="127"/>
      <c r="AA12033" s="128">
        <v>2</v>
      </c>
      <c r="AB12033" s="128">
        <v>60</v>
      </c>
      <c r="AC12033" s="126" t="s">
        <v>366</v>
      </c>
      <c r="AD12033" s="126" t="s">
        <v>2037</v>
      </c>
      <c r="AG12033" s="127"/>
      <c r="AI12033" s="127"/>
    </row>
    <row r="12034" spans="1:35" ht="14.85" customHeight="1">
      <c r="A12034" s="130">
        <v>5013468</v>
      </c>
      <c r="B12034" s="126" t="s">
        <v>413</v>
      </c>
      <c r="C12034" s="126" t="s">
        <v>23068</v>
      </c>
      <c r="E12034" s="126" t="s">
        <v>288</v>
      </c>
      <c r="F12034" s="126" t="s">
        <v>364</v>
      </c>
      <c r="G12034" s="126" t="s">
        <v>417</v>
      </c>
      <c r="H12034" s="126" t="s">
        <v>126</v>
      </c>
      <c r="I12034" s="126" t="s">
        <v>126</v>
      </c>
      <c r="J12034" s="126" t="s">
        <v>2924</v>
      </c>
      <c r="K12034" s="126" t="s">
        <v>535</v>
      </c>
      <c r="L12034" s="126" t="s">
        <v>2925</v>
      </c>
      <c r="M12034" s="130">
        <v>6817.44</v>
      </c>
      <c r="O12034" s="126" t="s">
        <v>365</v>
      </c>
      <c r="P12034" s="130">
        <v>0</v>
      </c>
      <c r="S12034" s="130">
        <v>0</v>
      </c>
      <c r="V12034" s="130">
        <v>27366.94</v>
      </c>
      <c r="X12034" s="126" t="s">
        <v>510</v>
      </c>
      <c r="Z12034" s="127"/>
      <c r="AA12034" s="128">
        <v>2</v>
      </c>
      <c r="AB12034" s="128">
        <v>60</v>
      </c>
      <c r="AC12034" s="126" t="s">
        <v>366</v>
      </c>
      <c r="AD12034" s="126" t="s">
        <v>424</v>
      </c>
      <c r="AG12034" s="127"/>
      <c r="AI12034" s="127"/>
    </row>
    <row r="12035" spans="1:35" ht="14.85" customHeight="1">
      <c r="A12035" s="130">
        <v>5013467</v>
      </c>
      <c r="B12035" s="126" t="s">
        <v>413</v>
      </c>
      <c r="C12035" s="126" t="s">
        <v>23069</v>
      </c>
      <c r="E12035" s="126" t="s">
        <v>288</v>
      </c>
      <c r="F12035" s="126" t="s">
        <v>364</v>
      </c>
      <c r="G12035" s="126" t="s">
        <v>417</v>
      </c>
      <c r="H12035" s="126" t="s">
        <v>126</v>
      </c>
      <c r="I12035" s="126" t="s">
        <v>126</v>
      </c>
      <c r="J12035" s="126" t="s">
        <v>2924</v>
      </c>
      <c r="K12035" s="126" t="s">
        <v>535</v>
      </c>
      <c r="L12035" s="126" t="s">
        <v>2925</v>
      </c>
      <c r="M12035" s="130">
        <v>6817.44</v>
      </c>
      <c r="O12035" s="126" t="s">
        <v>365</v>
      </c>
      <c r="P12035" s="130">
        <v>0</v>
      </c>
      <c r="S12035" s="130">
        <v>0</v>
      </c>
      <c r="V12035" s="130">
        <v>30093.91</v>
      </c>
      <c r="X12035" s="126" t="s">
        <v>510</v>
      </c>
      <c r="Z12035" s="127"/>
      <c r="AA12035" s="128">
        <v>2</v>
      </c>
      <c r="AB12035" s="128">
        <v>60</v>
      </c>
      <c r="AC12035" s="126" t="s">
        <v>366</v>
      </c>
      <c r="AD12035" s="126" t="s">
        <v>424</v>
      </c>
      <c r="AG12035" s="127"/>
      <c r="AI12035" s="127"/>
    </row>
    <row r="12036" spans="1:35" ht="14.85" customHeight="1">
      <c r="A12036" s="130">
        <v>5013466</v>
      </c>
      <c r="B12036" s="126" t="s">
        <v>413</v>
      </c>
      <c r="C12036" s="126" t="s">
        <v>23070</v>
      </c>
      <c r="E12036" s="126" t="s">
        <v>288</v>
      </c>
      <c r="F12036" s="126" t="s">
        <v>364</v>
      </c>
      <c r="G12036" s="126" t="s">
        <v>417</v>
      </c>
      <c r="H12036" s="126" t="s">
        <v>126</v>
      </c>
      <c r="I12036" s="126" t="s">
        <v>126</v>
      </c>
      <c r="J12036" s="126" t="s">
        <v>2924</v>
      </c>
      <c r="K12036" s="126" t="s">
        <v>535</v>
      </c>
      <c r="L12036" s="126" t="s">
        <v>2925</v>
      </c>
      <c r="M12036" s="130">
        <v>6817.44</v>
      </c>
      <c r="O12036" s="126" t="s">
        <v>365</v>
      </c>
      <c r="P12036" s="130">
        <v>0</v>
      </c>
      <c r="S12036" s="130">
        <v>0</v>
      </c>
      <c r="V12036" s="130">
        <v>16166.94</v>
      </c>
      <c r="X12036" s="126" t="s">
        <v>510</v>
      </c>
      <c r="Z12036" s="127"/>
      <c r="AA12036" s="128">
        <v>2</v>
      </c>
      <c r="AB12036" s="128">
        <v>60</v>
      </c>
      <c r="AC12036" s="126" t="s">
        <v>366</v>
      </c>
      <c r="AD12036" s="126" t="s">
        <v>424</v>
      </c>
      <c r="AG12036" s="127"/>
      <c r="AI12036" s="127"/>
    </row>
    <row r="12037" spans="1:35" ht="14.85" customHeight="1">
      <c r="A12037" s="130">
        <v>5013465</v>
      </c>
      <c r="B12037" s="126" t="s">
        <v>413</v>
      </c>
      <c r="C12037" s="126" t="s">
        <v>23071</v>
      </c>
      <c r="E12037" s="126" t="s">
        <v>288</v>
      </c>
      <c r="F12037" s="126" t="s">
        <v>364</v>
      </c>
      <c r="G12037" s="126" t="s">
        <v>417</v>
      </c>
      <c r="H12037" s="126" t="s">
        <v>126</v>
      </c>
      <c r="I12037" s="126" t="s">
        <v>126</v>
      </c>
      <c r="J12037" s="126" t="s">
        <v>2924</v>
      </c>
      <c r="K12037" s="126" t="s">
        <v>535</v>
      </c>
      <c r="L12037" s="126" t="s">
        <v>2925</v>
      </c>
      <c r="M12037" s="130">
        <v>6817.44</v>
      </c>
      <c r="O12037" s="126" t="s">
        <v>365</v>
      </c>
      <c r="P12037" s="130">
        <v>0</v>
      </c>
      <c r="S12037" s="130">
        <v>0</v>
      </c>
      <c r="V12037" s="130">
        <v>18504.34</v>
      </c>
      <c r="X12037" s="126" t="s">
        <v>510</v>
      </c>
      <c r="Z12037" s="127"/>
      <c r="AA12037" s="128">
        <v>2</v>
      </c>
      <c r="AB12037" s="128">
        <v>60</v>
      </c>
      <c r="AC12037" s="126" t="s">
        <v>366</v>
      </c>
      <c r="AD12037" s="126" t="s">
        <v>424</v>
      </c>
      <c r="AG12037" s="127"/>
      <c r="AI12037" s="127"/>
    </row>
    <row r="12038" spans="1:35" ht="14.85" customHeight="1">
      <c r="A12038" s="130">
        <v>5013464</v>
      </c>
      <c r="B12038" s="126" t="s">
        <v>413</v>
      </c>
      <c r="C12038" s="126" t="s">
        <v>23072</v>
      </c>
      <c r="E12038" s="126" t="s">
        <v>288</v>
      </c>
      <c r="F12038" s="126" t="s">
        <v>364</v>
      </c>
      <c r="G12038" s="126" t="s">
        <v>417</v>
      </c>
      <c r="H12038" s="126" t="s">
        <v>126</v>
      </c>
      <c r="I12038" s="126" t="s">
        <v>126</v>
      </c>
      <c r="J12038" s="126" t="s">
        <v>2924</v>
      </c>
      <c r="K12038" s="126" t="s">
        <v>535</v>
      </c>
      <c r="L12038" s="126" t="s">
        <v>2925</v>
      </c>
      <c r="M12038" s="130">
        <v>6817.44</v>
      </c>
      <c r="O12038" s="126" t="s">
        <v>365</v>
      </c>
      <c r="P12038" s="130">
        <v>0</v>
      </c>
      <c r="S12038" s="130">
        <v>0</v>
      </c>
      <c r="V12038" s="130">
        <v>22010.42</v>
      </c>
      <c r="X12038" s="126" t="s">
        <v>510</v>
      </c>
      <c r="Z12038" s="127"/>
      <c r="AA12038" s="128">
        <v>2</v>
      </c>
      <c r="AB12038" s="128">
        <v>60</v>
      </c>
      <c r="AC12038" s="126" t="s">
        <v>366</v>
      </c>
      <c r="AD12038" s="126" t="s">
        <v>424</v>
      </c>
      <c r="AG12038" s="127"/>
      <c r="AI12038" s="127"/>
    </row>
    <row r="12039" spans="1:35" ht="14.85" customHeight="1">
      <c r="A12039" s="130">
        <v>5013463</v>
      </c>
      <c r="B12039" s="126" t="s">
        <v>413</v>
      </c>
      <c r="C12039" s="126" t="s">
        <v>23073</v>
      </c>
      <c r="E12039" s="126" t="s">
        <v>288</v>
      </c>
      <c r="F12039" s="126" t="s">
        <v>364</v>
      </c>
      <c r="G12039" s="126" t="s">
        <v>417</v>
      </c>
      <c r="H12039" s="126" t="s">
        <v>126</v>
      </c>
      <c r="I12039" s="126" t="s">
        <v>126</v>
      </c>
      <c r="J12039" s="126" t="s">
        <v>2924</v>
      </c>
      <c r="K12039" s="126" t="s">
        <v>535</v>
      </c>
      <c r="L12039" s="126" t="s">
        <v>2925</v>
      </c>
      <c r="M12039" s="130">
        <v>6817.44</v>
      </c>
      <c r="O12039" s="126" t="s">
        <v>365</v>
      </c>
      <c r="P12039" s="130">
        <v>0</v>
      </c>
      <c r="S12039" s="130">
        <v>0</v>
      </c>
      <c r="V12039" s="130">
        <v>26782.6</v>
      </c>
      <c r="X12039" s="126" t="s">
        <v>510</v>
      </c>
      <c r="Z12039" s="127"/>
      <c r="AA12039" s="128">
        <v>2</v>
      </c>
      <c r="AB12039" s="128">
        <v>60</v>
      </c>
      <c r="AC12039" s="126" t="s">
        <v>366</v>
      </c>
      <c r="AD12039" s="126" t="s">
        <v>424</v>
      </c>
      <c r="AG12039" s="127"/>
      <c r="AI12039" s="127"/>
    </row>
    <row r="12040" spans="1:35" ht="14.85" customHeight="1">
      <c r="A12040" s="130">
        <v>5016185</v>
      </c>
      <c r="B12040" s="126" t="s">
        <v>413</v>
      </c>
      <c r="C12040" s="126" t="s">
        <v>23074</v>
      </c>
      <c r="D12040" s="126" t="s">
        <v>19035</v>
      </c>
      <c r="E12040" s="126" t="s">
        <v>288</v>
      </c>
      <c r="F12040" s="126" t="s">
        <v>364</v>
      </c>
      <c r="G12040" s="126" t="s">
        <v>417</v>
      </c>
      <c r="H12040" s="126" t="s">
        <v>126</v>
      </c>
      <c r="I12040" s="126" t="s">
        <v>126</v>
      </c>
      <c r="J12040" s="126" t="s">
        <v>484</v>
      </c>
      <c r="K12040" s="126" t="s">
        <v>443</v>
      </c>
      <c r="L12040" s="126" t="s">
        <v>485</v>
      </c>
      <c r="M12040" s="130">
        <v>6817.44</v>
      </c>
      <c r="O12040" s="126" t="s">
        <v>365</v>
      </c>
      <c r="P12040" s="130">
        <v>0</v>
      </c>
      <c r="S12040" s="130">
        <v>0</v>
      </c>
      <c r="V12040" s="130">
        <v>26515.74</v>
      </c>
      <c r="X12040" s="126" t="s">
        <v>469</v>
      </c>
      <c r="Z12040" s="127"/>
      <c r="AA12040" s="128">
        <v>1</v>
      </c>
      <c r="AB12040" s="128">
        <v>60</v>
      </c>
      <c r="AC12040" s="126" t="s">
        <v>366</v>
      </c>
      <c r="AD12040" s="126" t="s">
        <v>22227</v>
      </c>
      <c r="AG12040" s="127"/>
      <c r="AI12040" s="127"/>
    </row>
    <row r="12041" spans="1:35" ht="14.85" customHeight="1">
      <c r="A12041" s="130">
        <v>5016191</v>
      </c>
      <c r="B12041" s="126" t="s">
        <v>413</v>
      </c>
      <c r="C12041" s="126" t="s">
        <v>23075</v>
      </c>
      <c r="D12041" s="126" t="s">
        <v>19029</v>
      </c>
      <c r="E12041" s="126" t="s">
        <v>288</v>
      </c>
      <c r="F12041" s="126" t="s">
        <v>364</v>
      </c>
      <c r="G12041" s="126" t="s">
        <v>417</v>
      </c>
      <c r="H12041" s="126" t="s">
        <v>126</v>
      </c>
      <c r="I12041" s="126" t="s">
        <v>418</v>
      </c>
      <c r="J12041" s="126" t="s">
        <v>484</v>
      </c>
      <c r="K12041" s="126" t="s">
        <v>443</v>
      </c>
      <c r="L12041" s="126" t="s">
        <v>485</v>
      </c>
      <c r="M12041" s="130">
        <v>9739.52</v>
      </c>
      <c r="O12041" s="126" t="s">
        <v>486</v>
      </c>
      <c r="P12041" s="130">
        <v>0</v>
      </c>
      <c r="S12041" s="130">
        <v>0</v>
      </c>
      <c r="V12041" s="130">
        <v>14053.56</v>
      </c>
      <c r="X12041" s="126" t="s">
        <v>487</v>
      </c>
      <c r="Z12041" s="127"/>
      <c r="AA12041" s="128">
        <v>1</v>
      </c>
      <c r="AB12041" s="128">
        <v>60</v>
      </c>
      <c r="AC12041" s="126" t="s">
        <v>366</v>
      </c>
      <c r="AD12041" s="126" t="s">
        <v>22227</v>
      </c>
      <c r="AG12041" s="127"/>
      <c r="AI12041" s="127"/>
    </row>
    <row r="12042" spans="1:35" ht="14.85" customHeight="1">
      <c r="A12042" s="130">
        <v>5016186</v>
      </c>
      <c r="B12042" s="126" t="s">
        <v>413</v>
      </c>
      <c r="C12042" s="126" t="s">
        <v>23074</v>
      </c>
      <c r="D12042" s="126" t="s">
        <v>19035</v>
      </c>
      <c r="E12042" s="126" t="s">
        <v>288</v>
      </c>
      <c r="F12042" s="126" t="s">
        <v>364</v>
      </c>
      <c r="G12042" s="126" t="s">
        <v>417</v>
      </c>
      <c r="H12042" s="126" t="s">
        <v>126</v>
      </c>
      <c r="I12042" s="126" t="s">
        <v>126</v>
      </c>
      <c r="J12042" s="126" t="s">
        <v>484</v>
      </c>
      <c r="K12042" s="126" t="s">
        <v>443</v>
      </c>
      <c r="L12042" s="126" t="s">
        <v>485</v>
      </c>
      <c r="M12042" s="130">
        <v>6817.44</v>
      </c>
      <c r="O12042" s="126" t="s">
        <v>365</v>
      </c>
      <c r="P12042" s="130">
        <v>0</v>
      </c>
      <c r="S12042" s="130">
        <v>0</v>
      </c>
      <c r="V12042" s="130">
        <v>26515.74</v>
      </c>
      <c r="X12042" s="126" t="s">
        <v>510</v>
      </c>
      <c r="Z12042" s="127"/>
      <c r="AA12042" s="128">
        <v>2</v>
      </c>
      <c r="AB12042" s="128">
        <v>60</v>
      </c>
      <c r="AC12042" s="126" t="s">
        <v>366</v>
      </c>
      <c r="AD12042" s="126" t="s">
        <v>22227</v>
      </c>
      <c r="AG12042" s="127"/>
      <c r="AI12042" s="127"/>
    </row>
    <row r="12043" spans="1:35" ht="14.85" customHeight="1">
      <c r="A12043" s="130">
        <v>5016184</v>
      </c>
      <c r="B12043" s="126" t="s">
        <v>413</v>
      </c>
      <c r="C12043" s="126" t="s">
        <v>23074</v>
      </c>
      <c r="D12043" s="126" t="s">
        <v>19035</v>
      </c>
      <c r="E12043" s="126" t="s">
        <v>288</v>
      </c>
      <c r="F12043" s="126" t="s">
        <v>364</v>
      </c>
      <c r="G12043" s="126" t="s">
        <v>417</v>
      </c>
      <c r="H12043" s="126" t="s">
        <v>126</v>
      </c>
      <c r="I12043" s="126" t="s">
        <v>418</v>
      </c>
      <c r="J12043" s="126" t="s">
        <v>484</v>
      </c>
      <c r="K12043" s="126" t="s">
        <v>443</v>
      </c>
      <c r="L12043" s="126" t="s">
        <v>485</v>
      </c>
      <c r="M12043" s="130">
        <v>9739.52</v>
      </c>
      <c r="O12043" s="126" t="s">
        <v>486</v>
      </c>
      <c r="P12043" s="130">
        <v>0</v>
      </c>
      <c r="S12043" s="130">
        <v>0</v>
      </c>
      <c r="V12043" s="130">
        <v>26509.91</v>
      </c>
      <c r="X12043" s="126" t="s">
        <v>549</v>
      </c>
      <c r="Z12043" s="127"/>
      <c r="AA12043" s="128">
        <v>2</v>
      </c>
      <c r="AB12043" s="128">
        <v>60</v>
      </c>
      <c r="AC12043" s="126" t="s">
        <v>366</v>
      </c>
      <c r="AD12043" s="126" t="s">
        <v>22227</v>
      </c>
      <c r="AG12043" s="127"/>
      <c r="AI12043" s="127"/>
    </row>
    <row r="12044" spans="1:35" ht="14.85" customHeight="1">
      <c r="A12044" s="130">
        <v>5016183</v>
      </c>
      <c r="B12044" s="126" t="s">
        <v>413</v>
      </c>
      <c r="C12044" s="126" t="s">
        <v>23074</v>
      </c>
      <c r="D12044" s="126" t="s">
        <v>19035</v>
      </c>
      <c r="E12044" s="126" t="s">
        <v>288</v>
      </c>
      <c r="F12044" s="126" t="s">
        <v>364</v>
      </c>
      <c r="G12044" s="126" t="s">
        <v>417</v>
      </c>
      <c r="H12044" s="126" t="s">
        <v>126</v>
      </c>
      <c r="I12044" s="126" t="s">
        <v>418</v>
      </c>
      <c r="J12044" s="126" t="s">
        <v>484</v>
      </c>
      <c r="K12044" s="126" t="s">
        <v>443</v>
      </c>
      <c r="L12044" s="126" t="s">
        <v>485</v>
      </c>
      <c r="M12044" s="130">
        <v>9739.52</v>
      </c>
      <c r="O12044" s="126" t="s">
        <v>486</v>
      </c>
      <c r="P12044" s="130">
        <v>0</v>
      </c>
      <c r="S12044" s="130">
        <v>0</v>
      </c>
      <c r="V12044" s="130">
        <v>26509.91</v>
      </c>
      <c r="X12044" s="126" t="s">
        <v>487</v>
      </c>
      <c r="Z12044" s="127"/>
      <c r="AA12044" s="128">
        <v>1</v>
      </c>
      <c r="AB12044" s="128">
        <v>60</v>
      </c>
      <c r="AC12044" s="126" t="s">
        <v>366</v>
      </c>
      <c r="AD12044" s="126" t="s">
        <v>22227</v>
      </c>
      <c r="AG12044" s="127"/>
      <c r="AI12044" s="127"/>
    </row>
    <row r="12045" spans="1:35" ht="14.85" customHeight="1">
      <c r="A12045" s="130">
        <v>5016179</v>
      </c>
      <c r="B12045" s="126" t="s">
        <v>413</v>
      </c>
      <c r="C12045" s="126" t="s">
        <v>23076</v>
      </c>
      <c r="D12045" s="126" t="s">
        <v>19025</v>
      </c>
      <c r="E12045" s="126" t="s">
        <v>288</v>
      </c>
      <c r="F12045" s="126" t="s">
        <v>364</v>
      </c>
      <c r="G12045" s="126" t="s">
        <v>417</v>
      </c>
      <c r="H12045" s="126" t="s">
        <v>126</v>
      </c>
      <c r="I12045" s="126" t="s">
        <v>418</v>
      </c>
      <c r="J12045" s="126" t="s">
        <v>484</v>
      </c>
      <c r="K12045" s="126" t="s">
        <v>443</v>
      </c>
      <c r="L12045" s="126" t="s">
        <v>485</v>
      </c>
      <c r="M12045" s="130">
        <v>9739.52</v>
      </c>
      <c r="O12045" s="126" t="s">
        <v>486</v>
      </c>
      <c r="P12045" s="130">
        <v>0</v>
      </c>
      <c r="S12045" s="130">
        <v>0</v>
      </c>
      <c r="V12045" s="130">
        <v>34031.199999999997</v>
      </c>
      <c r="X12045" s="126" t="s">
        <v>487</v>
      </c>
      <c r="Z12045" s="127"/>
      <c r="AA12045" s="128">
        <v>1</v>
      </c>
      <c r="AB12045" s="128">
        <v>60</v>
      </c>
      <c r="AC12045" s="126" t="s">
        <v>366</v>
      </c>
      <c r="AD12045" s="126" t="s">
        <v>22227</v>
      </c>
      <c r="AG12045" s="127"/>
      <c r="AI12045" s="127"/>
    </row>
    <row r="12046" spans="1:35" ht="14.85" customHeight="1">
      <c r="A12046" s="130">
        <v>5016180</v>
      </c>
      <c r="B12046" s="126" t="s">
        <v>413</v>
      </c>
      <c r="C12046" s="126" t="s">
        <v>23076</v>
      </c>
      <c r="D12046" s="126" t="s">
        <v>19025</v>
      </c>
      <c r="E12046" s="126" t="s">
        <v>288</v>
      </c>
      <c r="F12046" s="126" t="s">
        <v>364</v>
      </c>
      <c r="G12046" s="126" t="s">
        <v>417</v>
      </c>
      <c r="H12046" s="126" t="s">
        <v>126</v>
      </c>
      <c r="I12046" s="126" t="s">
        <v>418</v>
      </c>
      <c r="J12046" s="126" t="s">
        <v>484</v>
      </c>
      <c r="K12046" s="126" t="s">
        <v>443</v>
      </c>
      <c r="L12046" s="126" t="s">
        <v>485</v>
      </c>
      <c r="M12046" s="130">
        <v>9739.52</v>
      </c>
      <c r="O12046" s="126" t="s">
        <v>486</v>
      </c>
      <c r="P12046" s="130">
        <v>0</v>
      </c>
      <c r="S12046" s="130">
        <v>0</v>
      </c>
      <c r="V12046" s="130">
        <v>34031.199999999997</v>
      </c>
      <c r="X12046" s="126" t="s">
        <v>549</v>
      </c>
      <c r="Z12046" s="127"/>
      <c r="AA12046" s="128">
        <v>2</v>
      </c>
      <c r="AB12046" s="128">
        <v>60</v>
      </c>
      <c r="AC12046" s="126" t="s">
        <v>366</v>
      </c>
      <c r="AD12046" s="126" t="s">
        <v>22227</v>
      </c>
      <c r="AG12046" s="127"/>
      <c r="AI12046" s="127"/>
    </row>
    <row r="12047" spans="1:35" ht="14.85" customHeight="1">
      <c r="A12047" s="130">
        <v>5016181</v>
      </c>
      <c r="B12047" s="126" t="s">
        <v>413</v>
      </c>
      <c r="C12047" s="126" t="s">
        <v>23076</v>
      </c>
      <c r="D12047" s="126" t="s">
        <v>19025</v>
      </c>
      <c r="E12047" s="126" t="s">
        <v>288</v>
      </c>
      <c r="F12047" s="126" t="s">
        <v>364</v>
      </c>
      <c r="G12047" s="126" t="s">
        <v>417</v>
      </c>
      <c r="H12047" s="126" t="s">
        <v>126</v>
      </c>
      <c r="I12047" s="126" t="s">
        <v>126</v>
      </c>
      <c r="J12047" s="126" t="s">
        <v>484</v>
      </c>
      <c r="K12047" s="126" t="s">
        <v>443</v>
      </c>
      <c r="L12047" s="126" t="s">
        <v>485</v>
      </c>
      <c r="M12047" s="130">
        <v>6817.44</v>
      </c>
      <c r="O12047" s="126" t="s">
        <v>365</v>
      </c>
      <c r="P12047" s="130">
        <v>0</v>
      </c>
      <c r="S12047" s="130">
        <v>0</v>
      </c>
      <c r="V12047" s="130">
        <v>34031.199999999997</v>
      </c>
      <c r="X12047" s="126" t="s">
        <v>469</v>
      </c>
      <c r="Z12047" s="127"/>
      <c r="AA12047" s="128">
        <v>1</v>
      </c>
      <c r="AB12047" s="128">
        <v>60</v>
      </c>
      <c r="AC12047" s="126" t="s">
        <v>366</v>
      </c>
      <c r="AD12047" s="126" t="s">
        <v>22227</v>
      </c>
      <c r="AG12047" s="127"/>
      <c r="AI12047" s="127"/>
    </row>
    <row r="12048" spans="1:35" ht="14.85" customHeight="1">
      <c r="A12048" s="130">
        <v>5016245</v>
      </c>
      <c r="B12048" s="126" t="s">
        <v>413</v>
      </c>
      <c r="C12048" s="126" t="s">
        <v>23077</v>
      </c>
      <c r="D12048" s="126" t="s">
        <v>9473</v>
      </c>
      <c r="E12048" s="126" t="s">
        <v>288</v>
      </c>
      <c r="F12048" s="126" t="s">
        <v>416</v>
      </c>
      <c r="G12048" s="126" t="s">
        <v>417</v>
      </c>
      <c r="H12048" s="126" t="s">
        <v>126</v>
      </c>
      <c r="I12048" s="126" t="s">
        <v>126</v>
      </c>
      <c r="J12048" s="126" t="s">
        <v>1572</v>
      </c>
      <c r="K12048" s="126" t="s">
        <v>747</v>
      </c>
      <c r="L12048" s="126" t="s">
        <v>1573</v>
      </c>
      <c r="M12048" s="130">
        <v>974.4</v>
      </c>
      <c r="O12048" s="126" t="s">
        <v>422</v>
      </c>
      <c r="P12048" s="130">
        <v>0</v>
      </c>
      <c r="S12048" s="130">
        <v>0</v>
      </c>
      <c r="V12048" s="130">
        <v>1163.82</v>
      </c>
      <c r="X12048" s="126" t="s">
        <v>4254</v>
      </c>
      <c r="Z12048" s="127"/>
      <c r="AA12048" s="128">
        <v>1</v>
      </c>
      <c r="AB12048" s="128">
        <v>12</v>
      </c>
      <c r="AD12048" s="126" t="s">
        <v>22227</v>
      </c>
      <c r="AG12048" s="127"/>
      <c r="AI12048" s="127"/>
    </row>
    <row r="12049" spans="1:35" ht="14.85" customHeight="1">
      <c r="A12049" s="130">
        <v>5016242</v>
      </c>
      <c r="B12049" s="126" t="s">
        <v>413</v>
      </c>
      <c r="C12049" s="126" t="s">
        <v>23078</v>
      </c>
      <c r="D12049" s="126" t="s">
        <v>23079</v>
      </c>
      <c r="E12049" s="126" t="s">
        <v>288</v>
      </c>
      <c r="F12049" s="126" t="s">
        <v>491</v>
      </c>
      <c r="G12049" s="126" t="s">
        <v>417</v>
      </c>
      <c r="H12049" s="126" t="s">
        <v>126</v>
      </c>
      <c r="I12049" s="126" t="s">
        <v>418</v>
      </c>
      <c r="J12049" s="126" t="s">
        <v>23080</v>
      </c>
      <c r="K12049" s="126" t="s">
        <v>852</v>
      </c>
      <c r="L12049" s="126" t="s">
        <v>505</v>
      </c>
      <c r="M12049" s="130">
        <v>24595.200000000001</v>
      </c>
      <c r="N12049" s="126" t="s">
        <v>290</v>
      </c>
      <c r="O12049" s="126" t="s">
        <v>1311</v>
      </c>
      <c r="P12049" s="130">
        <v>0</v>
      </c>
      <c r="S12049" s="130">
        <v>0</v>
      </c>
      <c r="V12049" s="130">
        <v>27328</v>
      </c>
      <c r="X12049" s="126" t="s">
        <v>1312</v>
      </c>
      <c r="Y12049" s="126" t="s">
        <v>517</v>
      </c>
      <c r="Z12049" s="127" t="s">
        <v>309</v>
      </c>
      <c r="AA12049" s="128">
        <v>1</v>
      </c>
      <c r="AB12049" s="128">
        <v>60</v>
      </c>
      <c r="AD12049" s="126" t="s">
        <v>22227</v>
      </c>
      <c r="AG12049" s="127"/>
      <c r="AI12049" s="127"/>
    </row>
    <row r="12050" spans="1:35" ht="14.85" customHeight="1">
      <c r="A12050" s="130">
        <v>5016236</v>
      </c>
      <c r="B12050" s="126" t="s">
        <v>413</v>
      </c>
      <c r="C12050" s="126" t="s">
        <v>23081</v>
      </c>
      <c r="D12050" s="126" t="s">
        <v>23082</v>
      </c>
      <c r="E12050" s="126" t="s">
        <v>288</v>
      </c>
      <c r="F12050" s="126" t="s">
        <v>491</v>
      </c>
      <c r="G12050" s="126" t="s">
        <v>417</v>
      </c>
      <c r="H12050" s="126" t="s">
        <v>126</v>
      </c>
      <c r="I12050" s="126" t="s">
        <v>418</v>
      </c>
      <c r="J12050" s="126" t="s">
        <v>23080</v>
      </c>
      <c r="K12050" s="126" t="s">
        <v>852</v>
      </c>
      <c r="L12050" s="126" t="s">
        <v>505</v>
      </c>
      <c r="M12050" s="130">
        <v>27864.62</v>
      </c>
      <c r="N12050" s="126" t="s">
        <v>290</v>
      </c>
      <c r="O12050" s="126" t="s">
        <v>1311</v>
      </c>
      <c r="P12050" s="130">
        <v>0</v>
      </c>
      <c r="S12050" s="130">
        <v>0</v>
      </c>
      <c r="V12050" s="130">
        <v>30960.69</v>
      </c>
      <c r="X12050" s="126" t="s">
        <v>1312</v>
      </c>
      <c r="Y12050" s="126" t="s">
        <v>517</v>
      </c>
      <c r="Z12050" s="127" t="s">
        <v>309</v>
      </c>
      <c r="AA12050" s="128">
        <v>1</v>
      </c>
      <c r="AB12050" s="128">
        <v>60</v>
      </c>
      <c r="AD12050" s="126" t="s">
        <v>22227</v>
      </c>
      <c r="AG12050" s="127"/>
      <c r="AI12050" s="127"/>
    </row>
    <row r="12051" spans="1:35" ht="14.85" customHeight="1">
      <c r="A12051" s="130">
        <v>5016237</v>
      </c>
      <c r="B12051" s="126" t="s">
        <v>413</v>
      </c>
      <c r="C12051" s="126" t="s">
        <v>23083</v>
      </c>
      <c r="D12051" s="126" t="s">
        <v>23084</v>
      </c>
      <c r="E12051" s="126" t="s">
        <v>288</v>
      </c>
      <c r="F12051" s="126" t="s">
        <v>491</v>
      </c>
      <c r="G12051" s="126" t="s">
        <v>417</v>
      </c>
      <c r="H12051" s="126" t="s">
        <v>126</v>
      </c>
      <c r="I12051" s="126" t="s">
        <v>418</v>
      </c>
      <c r="J12051" s="126" t="s">
        <v>23080</v>
      </c>
      <c r="K12051" s="126" t="s">
        <v>852</v>
      </c>
      <c r="L12051" s="126" t="s">
        <v>505</v>
      </c>
      <c r="M12051" s="130">
        <v>22605.48</v>
      </c>
      <c r="N12051" s="126" t="s">
        <v>290</v>
      </c>
      <c r="O12051" s="126" t="s">
        <v>1311</v>
      </c>
      <c r="P12051" s="130">
        <v>0</v>
      </c>
      <c r="S12051" s="130">
        <v>0</v>
      </c>
      <c r="V12051" s="130">
        <v>25117.200000000001</v>
      </c>
      <c r="X12051" s="126" t="s">
        <v>1312</v>
      </c>
      <c r="Y12051" s="126" t="s">
        <v>517</v>
      </c>
      <c r="Z12051" s="127" t="s">
        <v>309</v>
      </c>
      <c r="AA12051" s="128">
        <v>1</v>
      </c>
      <c r="AB12051" s="128">
        <v>60</v>
      </c>
      <c r="AD12051" s="126" t="s">
        <v>22227</v>
      </c>
      <c r="AG12051" s="127"/>
      <c r="AI12051" s="127"/>
    </row>
    <row r="12052" spans="1:35" ht="14.85" customHeight="1">
      <c r="A12052" s="130">
        <v>5016235</v>
      </c>
      <c r="B12052" s="126" t="s">
        <v>413</v>
      </c>
      <c r="C12052" s="126" t="s">
        <v>23085</v>
      </c>
      <c r="D12052" s="126" t="s">
        <v>23082</v>
      </c>
      <c r="E12052" s="126" t="s">
        <v>288</v>
      </c>
      <c r="F12052" s="126" t="s">
        <v>491</v>
      </c>
      <c r="G12052" s="126" t="s">
        <v>417</v>
      </c>
      <c r="H12052" s="126" t="s">
        <v>126</v>
      </c>
      <c r="I12052" s="126" t="s">
        <v>418</v>
      </c>
      <c r="J12052" s="126" t="s">
        <v>23080</v>
      </c>
      <c r="K12052" s="126" t="s">
        <v>852</v>
      </c>
      <c r="L12052" s="126" t="s">
        <v>505</v>
      </c>
      <c r="M12052" s="130">
        <v>26462.17</v>
      </c>
      <c r="N12052" s="126" t="s">
        <v>290</v>
      </c>
      <c r="O12052" s="126" t="s">
        <v>1311</v>
      </c>
      <c r="P12052" s="130">
        <v>0</v>
      </c>
      <c r="S12052" s="130">
        <v>0</v>
      </c>
      <c r="V12052" s="130">
        <v>29402.42</v>
      </c>
      <c r="X12052" s="126" t="s">
        <v>1312</v>
      </c>
      <c r="Y12052" s="126" t="s">
        <v>517</v>
      </c>
      <c r="Z12052" s="127" t="s">
        <v>309</v>
      </c>
      <c r="AA12052" s="128">
        <v>1</v>
      </c>
      <c r="AB12052" s="128">
        <v>60</v>
      </c>
      <c r="AD12052" s="126" t="s">
        <v>22227</v>
      </c>
      <c r="AG12052" s="127"/>
      <c r="AI12052" s="127"/>
    </row>
    <row r="12053" spans="1:35" ht="14.85" customHeight="1">
      <c r="A12053" s="130">
        <v>5016238</v>
      </c>
      <c r="B12053" s="126" t="s">
        <v>413</v>
      </c>
      <c r="C12053" s="126" t="s">
        <v>23086</v>
      </c>
      <c r="D12053" s="126" t="s">
        <v>23084</v>
      </c>
      <c r="E12053" s="126" t="s">
        <v>288</v>
      </c>
      <c r="F12053" s="126" t="s">
        <v>491</v>
      </c>
      <c r="G12053" s="126" t="s">
        <v>417</v>
      </c>
      <c r="H12053" s="126" t="s">
        <v>126</v>
      </c>
      <c r="I12053" s="126" t="s">
        <v>418</v>
      </c>
      <c r="J12053" s="126" t="s">
        <v>23080</v>
      </c>
      <c r="K12053" s="126" t="s">
        <v>852</v>
      </c>
      <c r="L12053" s="126" t="s">
        <v>505</v>
      </c>
      <c r="M12053" s="130">
        <v>24595.200000000001</v>
      </c>
      <c r="N12053" s="126" t="s">
        <v>290</v>
      </c>
      <c r="O12053" s="126" t="s">
        <v>1311</v>
      </c>
      <c r="P12053" s="130">
        <v>0</v>
      </c>
      <c r="S12053" s="130">
        <v>0</v>
      </c>
      <c r="V12053" s="130">
        <v>27328</v>
      </c>
      <c r="X12053" s="126" t="s">
        <v>1312</v>
      </c>
      <c r="Y12053" s="126" t="s">
        <v>517</v>
      </c>
      <c r="Z12053" s="127" t="s">
        <v>309</v>
      </c>
      <c r="AA12053" s="128">
        <v>1</v>
      </c>
      <c r="AB12053" s="128">
        <v>60</v>
      </c>
      <c r="AD12053" s="126" t="s">
        <v>22227</v>
      </c>
      <c r="AG12053" s="127"/>
      <c r="AI12053" s="127"/>
    </row>
    <row r="12054" spans="1:35" ht="14.85" customHeight="1">
      <c r="A12054" s="130">
        <v>5016234</v>
      </c>
      <c r="B12054" s="126" t="s">
        <v>413</v>
      </c>
      <c r="C12054" s="126" t="s">
        <v>23087</v>
      </c>
      <c r="D12054" s="126" t="s">
        <v>23082</v>
      </c>
      <c r="E12054" s="126" t="s">
        <v>288</v>
      </c>
      <c r="F12054" s="126" t="s">
        <v>491</v>
      </c>
      <c r="G12054" s="126" t="s">
        <v>417</v>
      </c>
      <c r="H12054" s="126" t="s">
        <v>126</v>
      </c>
      <c r="I12054" s="126" t="s">
        <v>418</v>
      </c>
      <c r="J12054" s="126" t="s">
        <v>23080</v>
      </c>
      <c r="K12054" s="126" t="s">
        <v>852</v>
      </c>
      <c r="L12054" s="126" t="s">
        <v>505</v>
      </c>
      <c r="M12054" s="130">
        <v>25059.74</v>
      </c>
      <c r="N12054" s="126" t="s">
        <v>290</v>
      </c>
      <c r="O12054" s="126" t="s">
        <v>1311</v>
      </c>
      <c r="P12054" s="130">
        <v>0</v>
      </c>
      <c r="S12054" s="130">
        <v>0</v>
      </c>
      <c r="V12054" s="130">
        <v>27844.16</v>
      </c>
      <c r="X12054" s="126" t="s">
        <v>1312</v>
      </c>
      <c r="Y12054" s="126" t="s">
        <v>517</v>
      </c>
      <c r="Z12054" s="127" t="s">
        <v>309</v>
      </c>
      <c r="AA12054" s="128">
        <v>1</v>
      </c>
      <c r="AB12054" s="128">
        <v>60</v>
      </c>
      <c r="AD12054" s="126" t="s">
        <v>22227</v>
      </c>
      <c r="AG12054" s="127"/>
      <c r="AI12054" s="127"/>
    </row>
    <row r="12055" spans="1:35" ht="14.85" customHeight="1">
      <c r="A12055" s="130">
        <v>5016232</v>
      </c>
      <c r="B12055" s="126" t="s">
        <v>413</v>
      </c>
      <c r="C12055" s="126" t="s">
        <v>23088</v>
      </c>
      <c r="D12055" s="126" t="s">
        <v>23089</v>
      </c>
      <c r="E12055" s="126" t="s">
        <v>288</v>
      </c>
      <c r="F12055" s="126" t="s">
        <v>491</v>
      </c>
      <c r="G12055" s="126" t="s">
        <v>417</v>
      </c>
      <c r="H12055" s="126" t="s">
        <v>126</v>
      </c>
      <c r="I12055" s="126" t="s">
        <v>418</v>
      </c>
      <c r="J12055" s="126" t="s">
        <v>23080</v>
      </c>
      <c r="K12055" s="126" t="s">
        <v>852</v>
      </c>
      <c r="L12055" s="126" t="s">
        <v>505</v>
      </c>
      <c r="M12055" s="130">
        <v>25760.959999999999</v>
      </c>
      <c r="N12055" s="126" t="s">
        <v>290</v>
      </c>
      <c r="O12055" s="126" t="s">
        <v>1311</v>
      </c>
      <c r="P12055" s="130">
        <v>0</v>
      </c>
      <c r="S12055" s="130">
        <v>0</v>
      </c>
      <c r="V12055" s="130">
        <v>28623.29</v>
      </c>
      <c r="X12055" s="126" t="s">
        <v>1312</v>
      </c>
      <c r="Y12055" s="126" t="s">
        <v>517</v>
      </c>
      <c r="Z12055" s="127" t="s">
        <v>309</v>
      </c>
      <c r="AA12055" s="128">
        <v>1</v>
      </c>
      <c r="AB12055" s="128">
        <v>60</v>
      </c>
      <c r="AD12055" s="126" t="s">
        <v>22227</v>
      </c>
      <c r="AG12055" s="127"/>
      <c r="AI12055" s="127"/>
    </row>
    <row r="12056" spans="1:35" ht="14.85" customHeight="1">
      <c r="A12056" s="130">
        <v>5016231</v>
      </c>
      <c r="B12056" s="126" t="s">
        <v>413</v>
      </c>
      <c r="C12056" s="126" t="s">
        <v>23090</v>
      </c>
      <c r="D12056" s="126" t="s">
        <v>23089</v>
      </c>
      <c r="E12056" s="126" t="s">
        <v>288</v>
      </c>
      <c r="F12056" s="126" t="s">
        <v>491</v>
      </c>
      <c r="G12056" s="126" t="s">
        <v>417</v>
      </c>
      <c r="H12056" s="126" t="s">
        <v>126</v>
      </c>
      <c r="I12056" s="126" t="s">
        <v>418</v>
      </c>
      <c r="J12056" s="126" t="s">
        <v>23080</v>
      </c>
      <c r="K12056" s="126" t="s">
        <v>852</v>
      </c>
      <c r="L12056" s="126" t="s">
        <v>505</v>
      </c>
      <c r="M12056" s="130">
        <v>24270.87</v>
      </c>
      <c r="N12056" s="126" t="s">
        <v>290</v>
      </c>
      <c r="O12056" s="126" t="s">
        <v>1311</v>
      </c>
      <c r="P12056" s="130">
        <v>0</v>
      </c>
      <c r="S12056" s="130">
        <v>0</v>
      </c>
      <c r="V12056" s="130">
        <v>26967.64</v>
      </c>
      <c r="X12056" s="126" t="s">
        <v>1312</v>
      </c>
      <c r="Y12056" s="126" t="s">
        <v>517</v>
      </c>
      <c r="Z12056" s="127" t="s">
        <v>309</v>
      </c>
      <c r="AA12056" s="128">
        <v>1</v>
      </c>
      <c r="AB12056" s="128">
        <v>60</v>
      </c>
      <c r="AD12056" s="126" t="s">
        <v>22227</v>
      </c>
      <c r="AG12056" s="127"/>
      <c r="AI12056" s="127"/>
    </row>
    <row r="12057" spans="1:35" ht="14.85" customHeight="1">
      <c r="A12057" s="130">
        <v>5016228</v>
      </c>
      <c r="B12057" s="126" t="s">
        <v>413</v>
      </c>
      <c r="C12057" s="126" t="s">
        <v>23091</v>
      </c>
      <c r="D12057" s="126" t="s">
        <v>23092</v>
      </c>
      <c r="E12057" s="126" t="s">
        <v>288</v>
      </c>
      <c r="F12057" s="126" t="s">
        <v>491</v>
      </c>
      <c r="G12057" s="126" t="s">
        <v>417</v>
      </c>
      <c r="H12057" s="126" t="s">
        <v>126</v>
      </c>
      <c r="I12057" s="126" t="s">
        <v>418</v>
      </c>
      <c r="J12057" s="126" t="s">
        <v>23080</v>
      </c>
      <c r="K12057" s="126" t="s">
        <v>852</v>
      </c>
      <c r="L12057" s="126" t="s">
        <v>505</v>
      </c>
      <c r="M12057" s="130">
        <v>23648.54</v>
      </c>
      <c r="N12057" s="126" t="s">
        <v>290</v>
      </c>
      <c r="O12057" s="126" t="s">
        <v>1311</v>
      </c>
      <c r="P12057" s="130">
        <v>0</v>
      </c>
      <c r="S12057" s="130">
        <v>0</v>
      </c>
      <c r="V12057" s="130">
        <v>26276.16</v>
      </c>
      <c r="X12057" s="126" t="s">
        <v>1312</v>
      </c>
      <c r="Y12057" s="126" t="s">
        <v>517</v>
      </c>
      <c r="Z12057" s="127" t="s">
        <v>309</v>
      </c>
      <c r="AA12057" s="128">
        <v>1</v>
      </c>
      <c r="AB12057" s="128">
        <v>60</v>
      </c>
      <c r="AD12057" s="126" t="s">
        <v>22227</v>
      </c>
      <c r="AG12057" s="127"/>
      <c r="AI12057" s="127"/>
    </row>
    <row r="12058" spans="1:35" ht="14.85" customHeight="1">
      <c r="A12058" s="130">
        <v>5016121</v>
      </c>
      <c r="B12058" s="126" t="s">
        <v>413</v>
      </c>
      <c r="C12058" s="126" t="s">
        <v>23093</v>
      </c>
      <c r="D12058" s="126" t="s">
        <v>23094</v>
      </c>
      <c r="E12058" s="126" t="s">
        <v>288</v>
      </c>
      <c r="F12058" s="126" t="s">
        <v>491</v>
      </c>
      <c r="G12058" s="126" t="s">
        <v>417</v>
      </c>
      <c r="H12058" s="126" t="s">
        <v>126</v>
      </c>
      <c r="I12058" s="126" t="s">
        <v>418</v>
      </c>
      <c r="J12058" s="126" t="s">
        <v>2044</v>
      </c>
      <c r="K12058" s="126" t="s">
        <v>984</v>
      </c>
      <c r="L12058" s="126" t="s">
        <v>2045</v>
      </c>
      <c r="M12058" s="130">
        <v>26295.360000000001</v>
      </c>
      <c r="N12058" s="126" t="s">
        <v>290</v>
      </c>
      <c r="O12058" s="126" t="s">
        <v>2587</v>
      </c>
      <c r="P12058" s="130">
        <v>0</v>
      </c>
      <c r="S12058" s="130">
        <v>0</v>
      </c>
      <c r="V12058" s="130">
        <v>26295.360000000001</v>
      </c>
      <c r="X12058" s="126" t="s">
        <v>2588</v>
      </c>
      <c r="Y12058" s="126" t="s">
        <v>517</v>
      </c>
      <c r="Z12058" s="127"/>
      <c r="AA12058" s="128">
        <v>1</v>
      </c>
      <c r="AB12058" s="128">
        <v>120</v>
      </c>
      <c r="AD12058" s="126" t="s">
        <v>22227</v>
      </c>
      <c r="AG12058" s="127"/>
      <c r="AI12058" s="127"/>
    </row>
    <row r="12059" spans="1:35" ht="14.85" customHeight="1">
      <c r="A12059" s="130">
        <v>5016233</v>
      </c>
      <c r="B12059" s="126" t="s">
        <v>413</v>
      </c>
      <c r="C12059" s="126" t="s">
        <v>23095</v>
      </c>
      <c r="D12059" s="126" t="s">
        <v>23089</v>
      </c>
      <c r="E12059" s="126" t="s">
        <v>288</v>
      </c>
      <c r="F12059" s="126" t="s">
        <v>491</v>
      </c>
      <c r="G12059" s="126" t="s">
        <v>417</v>
      </c>
      <c r="H12059" s="126" t="s">
        <v>126</v>
      </c>
      <c r="I12059" s="126" t="s">
        <v>418</v>
      </c>
      <c r="J12059" s="126" t="s">
        <v>23080</v>
      </c>
      <c r="K12059" s="126" t="s">
        <v>852</v>
      </c>
      <c r="L12059" s="126" t="s">
        <v>505</v>
      </c>
      <c r="M12059" s="130">
        <v>27163.4</v>
      </c>
      <c r="N12059" s="126" t="s">
        <v>290</v>
      </c>
      <c r="O12059" s="126" t="s">
        <v>1311</v>
      </c>
      <c r="P12059" s="130">
        <v>0</v>
      </c>
      <c r="S12059" s="130">
        <v>0</v>
      </c>
      <c r="V12059" s="130">
        <v>30181.56</v>
      </c>
      <c r="X12059" s="126" t="s">
        <v>1312</v>
      </c>
      <c r="Y12059" s="126" t="s">
        <v>517</v>
      </c>
      <c r="Z12059" s="127" t="s">
        <v>309</v>
      </c>
      <c r="AA12059" s="128">
        <v>1</v>
      </c>
      <c r="AB12059" s="128">
        <v>60</v>
      </c>
      <c r="AD12059" s="126" t="s">
        <v>22227</v>
      </c>
      <c r="AG12059" s="127"/>
      <c r="AI12059" s="127"/>
    </row>
    <row r="12060" spans="1:35" ht="14.85" customHeight="1">
      <c r="A12060" s="130">
        <v>5016229</v>
      </c>
      <c r="B12060" s="126" t="s">
        <v>413</v>
      </c>
      <c r="C12060" s="126" t="s">
        <v>23096</v>
      </c>
      <c r="D12060" s="126" t="s">
        <v>23092</v>
      </c>
      <c r="E12060" s="126" t="s">
        <v>288</v>
      </c>
      <c r="F12060" s="126" t="s">
        <v>491</v>
      </c>
      <c r="G12060" s="126" t="s">
        <v>417</v>
      </c>
      <c r="H12060" s="126" t="s">
        <v>126</v>
      </c>
      <c r="I12060" s="126" t="s">
        <v>418</v>
      </c>
      <c r="J12060" s="126" t="s">
        <v>23080</v>
      </c>
      <c r="K12060" s="126" t="s">
        <v>852</v>
      </c>
      <c r="L12060" s="126" t="s">
        <v>505</v>
      </c>
      <c r="M12060" s="130">
        <v>25059.74</v>
      </c>
      <c r="N12060" s="126" t="s">
        <v>290</v>
      </c>
      <c r="O12060" s="126" t="s">
        <v>1311</v>
      </c>
      <c r="P12060" s="130">
        <v>0</v>
      </c>
      <c r="S12060" s="130">
        <v>0</v>
      </c>
      <c r="V12060" s="130">
        <v>27844.16</v>
      </c>
      <c r="X12060" s="126" t="s">
        <v>1312</v>
      </c>
      <c r="Y12060" s="126" t="s">
        <v>517</v>
      </c>
      <c r="Z12060" s="127" t="s">
        <v>309</v>
      </c>
      <c r="AA12060" s="128">
        <v>1</v>
      </c>
      <c r="AB12060" s="128">
        <v>60</v>
      </c>
      <c r="AD12060" s="126" t="s">
        <v>22227</v>
      </c>
      <c r="AG12060" s="127"/>
      <c r="AI12060" s="127"/>
    </row>
    <row r="12061" spans="1:35" ht="14.85" customHeight="1">
      <c r="A12061" s="130">
        <v>5016230</v>
      </c>
      <c r="B12061" s="126" t="s">
        <v>413</v>
      </c>
      <c r="C12061" s="126" t="s">
        <v>23097</v>
      </c>
      <c r="D12061" s="126" t="s">
        <v>23092</v>
      </c>
      <c r="E12061" s="126" t="s">
        <v>288</v>
      </c>
      <c r="F12061" s="126" t="s">
        <v>491</v>
      </c>
      <c r="G12061" s="126" t="s">
        <v>417</v>
      </c>
      <c r="H12061" s="126" t="s">
        <v>126</v>
      </c>
      <c r="I12061" s="126" t="s">
        <v>418</v>
      </c>
      <c r="J12061" s="126" t="s">
        <v>23080</v>
      </c>
      <c r="K12061" s="126" t="s">
        <v>852</v>
      </c>
      <c r="L12061" s="126" t="s">
        <v>505</v>
      </c>
      <c r="M12061" s="130">
        <v>26462.17</v>
      </c>
      <c r="N12061" s="126" t="s">
        <v>290</v>
      </c>
      <c r="O12061" s="126" t="s">
        <v>1311</v>
      </c>
      <c r="P12061" s="130">
        <v>0</v>
      </c>
      <c r="S12061" s="130">
        <v>0</v>
      </c>
      <c r="V12061" s="130">
        <v>29402.42</v>
      </c>
      <c r="X12061" s="126" t="s">
        <v>1312</v>
      </c>
      <c r="Y12061" s="126" t="s">
        <v>517</v>
      </c>
      <c r="Z12061" s="127" t="s">
        <v>309</v>
      </c>
      <c r="AA12061" s="128">
        <v>1</v>
      </c>
      <c r="AB12061" s="128">
        <v>60</v>
      </c>
      <c r="AD12061" s="126" t="s">
        <v>22227</v>
      </c>
      <c r="AG12061" s="127"/>
      <c r="AI12061" s="127"/>
    </row>
    <row r="12062" spans="1:35" ht="14.85" customHeight="1">
      <c r="A12062" s="130">
        <v>5016224</v>
      </c>
      <c r="B12062" s="126" t="s">
        <v>413</v>
      </c>
      <c r="C12062" s="126" t="s">
        <v>23098</v>
      </c>
      <c r="D12062" s="126" t="s">
        <v>20783</v>
      </c>
      <c r="E12062" s="126" t="s">
        <v>288</v>
      </c>
      <c r="F12062" s="126" t="s">
        <v>364</v>
      </c>
      <c r="G12062" s="126" t="s">
        <v>417</v>
      </c>
      <c r="H12062" s="126" t="s">
        <v>126</v>
      </c>
      <c r="I12062" s="126" t="s">
        <v>418</v>
      </c>
      <c r="J12062" s="126" t="s">
        <v>484</v>
      </c>
      <c r="K12062" s="126" t="s">
        <v>443</v>
      </c>
      <c r="L12062" s="126" t="s">
        <v>485</v>
      </c>
      <c r="M12062" s="130">
        <v>9739.52</v>
      </c>
      <c r="O12062" s="126" t="s">
        <v>486</v>
      </c>
      <c r="P12062" s="130">
        <v>0</v>
      </c>
      <c r="S12062" s="130">
        <v>0</v>
      </c>
      <c r="V12062" s="130">
        <v>14053.56</v>
      </c>
      <c r="X12062" s="126" t="s">
        <v>549</v>
      </c>
      <c r="Z12062" s="127"/>
      <c r="AA12062" s="128">
        <v>2</v>
      </c>
      <c r="AB12062" s="128">
        <v>60</v>
      </c>
      <c r="AC12062" s="126" t="s">
        <v>366</v>
      </c>
      <c r="AD12062" s="126" t="s">
        <v>22227</v>
      </c>
      <c r="AG12062" s="127"/>
      <c r="AI12062" s="127"/>
    </row>
    <row r="12063" spans="1:35" ht="14.85" customHeight="1">
      <c r="A12063" s="130">
        <v>5016223</v>
      </c>
      <c r="B12063" s="126" t="s">
        <v>413</v>
      </c>
      <c r="C12063" s="126" t="s">
        <v>23098</v>
      </c>
      <c r="D12063" s="126" t="s">
        <v>20783</v>
      </c>
      <c r="E12063" s="126" t="s">
        <v>288</v>
      </c>
      <c r="F12063" s="126" t="s">
        <v>364</v>
      </c>
      <c r="G12063" s="126" t="s">
        <v>417</v>
      </c>
      <c r="H12063" s="126" t="s">
        <v>126</v>
      </c>
      <c r="I12063" s="126" t="s">
        <v>418</v>
      </c>
      <c r="J12063" s="126" t="s">
        <v>484</v>
      </c>
      <c r="K12063" s="126" t="s">
        <v>443</v>
      </c>
      <c r="L12063" s="126" t="s">
        <v>485</v>
      </c>
      <c r="M12063" s="130">
        <v>9739.52</v>
      </c>
      <c r="O12063" s="126" t="s">
        <v>486</v>
      </c>
      <c r="P12063" s="130">
        <v>0</v>
      </c>
      <c r="S12063" s="130">
        <v>0</v>
      </c>
      <c r="V12063" s="130">
        <v>14053.56</v>
      </c>
      <c r="X12063" s="126" t="s">
        <v>487</v>
      </c>
      <c r="Z12063" s="127"/>
      <c r="AA12063" s="128">
        <v>1</v>
      </c>
      <c r="AB12063" s="128">
        <v>60</v>
      </c>
      <c r="AC12063" s="126" t="s">
        <v>366</v>
      </c>
      <c r="AD12063" s="126" t="s">
        <v>22227</v>
      </c>
      <c r="AG12063" s="127"/>
      <c r="AI12063" s="127"/>
    </row>
    <row r="12064" spans="1:35" ht="14.85" customHeight="1">
      <c r="A12064" s="130">
        <v>5016226</v>
      </c>
      <c r="B12064" s="126" t="s">
        <v>413</v>
      </c>
      <c r="C12064" s="126" t="s">
        <v>23098</v>
      </c>
      <c r="D12064" s="126" t="s">
        <v>20783</v>
      </c>
      <c r="E12064" s="126" t="s">
        <v>288</v>
      </c>
      <c r="F12064" s="126" t="s">
        <v>364</v>
      </c>
      <c r="G12064" s="126" t="s">
        <v>417</v>
      </c>
      <c r="H12064" s="126" t="s">
        <v>126</v>
      </c>
      <c r="I12064" s="126" t="s">
        <v>126</v>
      </c>
      <c r="J12064" s="126" t="s">
        <v>484</v>
      </c>
      <c r="K12064" s="126" t="s">
        <v>443</v>
      </c>
      <c r="L12064" s="126" t="s">
        <v>485</v>
      </c>
      <c r="M12064" s="130">
        <v>6817.44</v>
      </c>
      <c r="O12064" s="126" t="s">
        <v>365</v>
      </c>
      <c r="P12064" s="130">
        <v>0</v>
      </c>
      <c r="S12064" s="130">
        <v>0</v>
      </c>
      <c r="V12064" s="130">
        <v>14053.56</v>
      </c>
      <c r="X12064" s="126" t="s">
        <v>510</v>
      </c>
      <c r="Z12064" s="127"/>
      <c r="AA12064" s="128">
        <v>2</v>
      </c>
      <c r="AB12064" s="128">
        <v>60</v>
      </c>
      <c r="AC12064" s="126" t="s">
        <v>366</v>
      </c>
      <c r="AD12064" s="126" t="s">
        <v>22227</v>
      </c>
      <c r="AG12064" s="127"/>
      <c r="AI12064" s="127"/>
    </row>
    <row r="12065" spans="1:35" ht="14.85" customHeight="1">
      <c r="A12065" s="130">
        <v>5016225</v>
      </c>
      <c r="B12065" s="126" t="s">
        <v>413</v>
      </c>
      <c r="C12065" s="126" t="s">
        <v>23098</v>
      </c>
      <c r="D12065" s="126" t="s">
        <v>20783</v>
      </c>
      <c r="E12065" s="126" t="s">
        <v>288</v>
      </c>
      <c r="F12065" s="126" t="s">
        <v>364</v>
      </c>
      <c r="G12065" s="126" t="s">
        <v>417</v>
      </c>
      <c r="H12065" s="126" t="s">
        <v>126</v>
      </c>
      <c r="I12065" s="126" t="s">
        <v>126</v>
      </c>
      <c r="J12065" s="126" t="s">
        <v>484</v>
      </c>
      <c r="K12065" s="126" t="s">
        <v>443</v>
      </c>
      <c r="L12065" s="126" t="s">
        <v>485</v>
      </c>
      <c r="M12065" s="130">
        <v>6817.44</v>
      </c>
      <c r="O12065" s="126" t="s">
        <v>365</v>
      </c>
      <c r="P12065" s="130">
        <v>0</v>
      </c>
      <c r="S12065" s="130">
        <v>0</v>
      </c>
      <c r="V12065" s="130">
        <v>14053.56</v>
      </c>
      <c r="X12065" s="126" t="s">
        <v>469</v>
      </c>
      <c r="Z12065" s="127"/>
      <c r="AA12065" s="128">
        <v>1</v>
      </c>
      <c r="AB12065" s="128">
        <v>60</v>
      </c>
      <c r="AC12065" s="126" t="s">
        <v>366</v>
      </c>
      <c r="AD12065" s="126" t="s">
        <v>22227</v>
      </c>
      <c r="AG12065" s="127"/>
      <c r="AI12065" s="127"/>
    </row>
    <row r="12066" spans="1:35" ht="14.85" customHeight="1">
      <c r="A12066" s="130">
        <v>5016219</v>
      </c>
      <c r="B12066" s="126" t="s">
        <v>413</v>
      </c>
      <c r="C12066" s="126" t="s">
        <v>23099</v>
      </c>
      <c r="D12066" s="126" t="s">
        <v>20783</v>
      </c>
      <c r="E12066" s="126" t="s">
        <v>288</v>
      </c>
      <c r="F12066" s="126" t="s">
        <v>364</v>
      </c>
      <c r="G12066" s="126" t="s">
        <v>417</v>
      </c>
      <c r="H12066" s="126" t="s">
        <v>126</v>
      </c>
      <c r="I12066" s="126" t="s">
        <v>418</v>
      </c>
      <c r="J12066" s="126" t="s">
        <v>484</v>
      </c>
      <c r="K12066" s="126" t="s">
        <v>443</v>
      </c>
      <c r="L12066" s="126" t="s">
        <v>485</v>
      </c>
      <c r="M12066" s="130">
        <v>9739.52</v>
      </c>
      <c r="O12066" s="126" t="s">
        <v>486</v>
      </c>
      <c r="P12066" s="130">
        <v>0</v>
      </c>
      <c r="S12066" s="130">
        <v>0</v>
      </c>
      <c r="V12066" s="130">
        <v>19034.400000000001</v>
      </c>
      <c r="X12066" s="126" t="s">
        <v>487</v>
      </c>
      <c r="Z12066" s="127"/>
      <c r="AA12066" s="128">
        <v>1</v>
      </c>
      <c r="AB12066" s="128">
        <v>60</v>
      </c>
      <c r="AC12066" s="126" t="s">
        <v>366</v>
      </c>
      <c r="AD12066" s="126" t="s">
        <v>22227</v>
      </c>
      <c r="AG12066" s="127"/>
      <c r="AI12066" s="127"/>
    </row>
    <row r="12067" spans="1:35" ht="14.85" customHeight="1">
      <c r="A12067" s="130">
        <v>5016211</v>
      </c>
      <c r="B12067" s="126" t="s">
        <v>413</v>
      </c>
      <c r="C12067" s="126" t="s">
        <v>23100</v>
      </c>
      <c r="D12067" s="126" t="s">
        <v>20775</v>
      </c>
      <c r="E12067" s="126" t="s">
        <v>288</v>
      </c>
      <c r="F12067" s="126" t="s">
        <v>364</v>
      </c>
      <c r="G12067" s="126" t="s">
        <v>417</v>
      </c>
      <c r="H12067" s="126" t="s">
        <v>126</v>
      </c>
      <c r="I12067" s="126" t="s">
        <v>418</v>
      </c>
      <c r="J12067" s="126" t="s">
        <v>484</v>
      </c>
      <c r="K12067" s="126" t="s">
        <v>443</v>
      </c>
      <c r="L12067" s="126" t="s">
        <v>485</v>
      </c>
      <c r="M12067" s="130">
        <v>9739.52</v>
      </c>
      <c r="O12067" s="126" t="s">
        <v>486</v>
      </c>
      <c r="P12067" s="130">
        <v>0</v>
      </c>
      <c r="S12067" s="130">
        <v>0</v>
      </c>
      <c r="V12067" s="130">
        <v>34031.199999999997</v>
      </c>
      <c r="X12067" s="126" t="s">
        <v>487</v>
      </c>
      <c r="Z12067" s="127"/>
      <c r="AA12067" s="128">
        <v>1</v>
      </c>
      <c r="AB12067" s="128">
        <v>60</v>
      </c>
      <c r="AC12067" s="126" t="s">
        <v>366</v>
      </c>
      <c r="AD12067" s="126" t="s">
        <v>22227</v>
      </c>
      <c r="AG12067" s="127"/>
      <c r="AI12067" s="127"/>
    </row>
    <row r="12068" spans="1:35" ht="14.85" customHeight="1">
      <c r="A12068" s="130">
        <v>5016212</v>
      </c>
      <c r="B12068" s="126" t="s">
        <v>413</v>
      </c>
      <c r="C12068" s="126" t="s">
        <v>23100</v>
      </c>
      <c r="D12068" s="126" t="s">
        <v>20775</v>
      </c>
      <c r="E12068" s="126" t="s">
        <v>288</v>
      </c>
      <c r="F12068" s="126" t="s">
        <v>364</v>
      </c>
      <c r="G12068" s="126" t="s">
        <v>417</v>
      </c>
      <c r="H12068" s="126" t="s">
        <v>126</v>
      </c>
      <c r="I12068" s="126" t="s">
        <v>418</v>
      </c>
      <c r="J12068" s="126" t="s">
        <v>484</v>
      </c>
      <c r="K12068" s="126" t="s">
        <v>443</v>
      </c>
      <c r="L12068" s="126" t="s">
        <v>485</v>
      </c>
      <c r="M12068" s="130">
        <v>9739.52</v>
      </c>
      <c r="O12068" s="126" t="s">
        <v>486</v>
      </c>
      <c r="P12068" s="130">
        <v>0</v>
      </c>
      <c r="S12068" s="130">
        <v>0</v>
      </c>
      <c r="V12068" s="130">
        <v>34031.199999999997</v>
      </c>
      <c r="X12068" s="126" t="s">
        <v>549</v>
      </c>
      <c r="Z12068" s="127"/>
      <c r="AA12068" s="128">
        <v>2</v>
      </c>
      <c r="AB12068" s="128">
        <v>60</v>
      </c>
      <c r="AC12068" s="126" t="s">
        <v>366</v>
      </c>
      <c r="AD12068" s="126" t="s">
        <v>22227</v>
      </c>
      <c r="AG12068" s="127"/>
      <c r="AI12068" s="127"/>
    </row>
    <row r="12069" spans="1:35" ht="14.85" customHeight="1">
      <c r="A12069" s="130">
        <v>5016207</v>
      </c>
      <c r="B12069" s="126" t="s">
        <v>413</v>
      </c>
      <c r="C12069" s="126" t="s">
        <v>23101</v>
      </c>
      <c r="D12069" s="126" t="s">
        <v>20786</v>
      </c>
      <c r="E12069" s="126" t="s">
        <v>288</v>
      </c>
      <c r="F12069" s="126" t="s">
        <v>364</v>
      </c>
      <c r="G12069" s="126" t="s">
        <v>417</v>
      </c>
      <c r="H12069" s="126" t="s">
        <v>126</v>
      </c>
      <c r="I12069" s="126" t="s">
        <v>418</v>
      </c>
      <c r="J12069" s="126" t="s">
        <v>484</v>
      </c>
      <c r="K12069" s="126" t="s">
        <v>443</v>
      </c>
      <c r="L12069" s="126" t="s">
        <v>485</v>
      </c>
      <c r="M12069" s="130">
        <v>9739.52</v>
      </c>
      <c r="O12069" s="126" t="s">
        <v>486</v>
      </c>
      <c r="P12069" s="130">
        <v>0</v>
      </c>
      <c r="S12069" s="130">
        <v>0</v>
      </c>
      <c r="V12069" s="130">
        <v>14053.56</v>
      </c>
      <c r="X12069" s="126" t="s">
        <v>487</v>
      </c>
      <c r="Z12069" s="127"/>
      <c r="AA12069" s="128">
        <v>1</v>
      </c>
      <c r="AB12069" s="128">
        <v>60</v>
      </c>
      <c r="AC12069" s="126" t="s">
        <v>366</v>
      </c>
      <c r="AD12069" s="126" t="s">
        <v>22227</v>
      </c>
      <c r="AG12069" s="127"/>
      <c r="AI12069" s="127"/>
    </row>
    <row r="12070" spans="1:35" ht="14.85" customHeight="1">
      <c r="A12070" s="130">
        <v>5016208</v>
      </c>
      <c r="B12070" s="126" t="s">
        <v>413</v>
      </c>
      <c r="C12070" s="126" t="s">
        <v>23101</v>
      </c>
      <c r="D12070" s="126" t="s">
        <v>20786</v>
      </c>
      <c r="E12070" s="126" t="s">
        <v>288</v>
      </c>
      <c r="F12070" s="126" t="s">
        <v>364</v>
      </c>
      <c r="G12070" s="126" t="s">
        <v>417</v>
      </c>
      <c r="H12070" s="126" t="s">
        <v>126</v>
      </c>
      <c r="I12070" s="126" t="s">
        <v>418</v>
      </c>
      <c r="J12070" s="126" t="s">
        <v>484</v>
      </c>
      <c r="K12070" s="126" t="s">
        <v>443</v>
      </c>
      <c r="L12070" s="126" t="s">
        <v>485</v>
      </c>
      <c r="M12070" s="130">
        <v>9739.52</v>
      </c>
      <c r="O12070" s="126" t="s">
        <v>486</v>
      </c>
      <c r="P12070" s="130">
        <v>0</v>
      </c>
      <c r="S12070" s="130">
        <v>0</v>
      </c>
      <c r="V12070" s="130">
        <v>14053.56</v>
      </c>
      <c r="X12070" s="126" t="s">
        <v>549</v>
      </c>
      <c r="Z12070" s="127"/>
      <c r="AA12070" s="128">
        <v>2</v>
      </c>
      <c r="AB12070" s="128">
        <v>60</v>
      </c>
      <c r="AC12070" s="126" t="s">
        <v>366</v>
      </c>
      <c r="AD12070" s="126" t="s">
        <v>22227</v>
      </c>
      <c r="AG12070" s="127"/>
      <c r="AI12070" s="127"/>
    </row>
    <row r="12071" spans="1:35" ht="14.85" customHeight="1">
      <c r="A12071" s="130">
        <v>5016206</v>
      </c>
      <c r="B12071" s="126" t="s">
        <v>413</v>
      </c>
      <c r="C12071" s="126" t="s">
        <v>23102</v>
      </c>
      <c r="D12071" s="126" t="s">
        <v>20786</v>
      </c>
      <c r="E12071" s="126" t="s">
        <v>288</v>
      </c>
      <c r="F12071" s="126" t="s">
        <v>364</v>
      </c>
      <c r="G12071" s="126" t="s">
        <v>417</v>
      </c>
      <c r="H12071" s="126" t="s">
        <v>126</v>
      </c>
      <c r="I12071" s="126" t="s">
        <v>126</v>
      </c>
      <c r="J12071" s="126" t="s">
        <v>484</v>
      </c>
      <c r="K12071" s="126" t="s">
        <v>443</v>
      </c>
      <c r="L12071" s="126" t="s">
        <v>485</v>
      </c>
      <c r="M12071" s="130">
        <v>6817.44</v>
      </c>
      <c r="O12071" s="126" t="s">
        <v>365</v>
      </c>
      <c r="P12071" s="130">
        <v>0</v>
      </c>
      <c r="S12071" s="130">
        <v>0</v>
      </c>
      <c r="V12071" s="130">
        <v>19034.400000000001</v>
      </c>
      <c r="X12071" s="126" t="s">
        <v>510</v>
      </c>
      <c r="Z12071" s="127"/>
      <c r="AA12071" s="128">
        <v>2</v>
      </c>
      <c r="AB12071" s="128">
        <v>60</v>
      </c>
      <c r="AC12071" s="126" t="s">
        <v>366</v>
      </c>
      <c r="AD12071" s="126" t="s">
        <v>22227</v>
      </c>
      <c r="AG12071" s="127"/>
      <c r="AI12071" s="127"/>
    </row>
    <row r="12072" spans="1:35" ht="14.85" customHeight="1">
      <c r="A12072" s="130">
        <v>5016203</v>
      </c>
      <c r="B12072" s="126" t="s">
        <v>413</v>
      </c>
      <c r="C12072" s="126" t="s">
        <v>23102</v>
      </c>
      <c r="D12072" s="126" t="s">
        <v>20786</v>
      </c>
      <c r="E12072" s="126" t="s">
        <v>288</v>
      </c>
      <c r="F12072" s="126" t="s">
        <v>364</v>
      </c>
      <c r="G12072" s="126" t="s">
        <v>417</v>
      </c>
      <c r="H12072" s="126" t="s">
        <v>126</v>
      </c>
      <c r="I12072" s="126" t="s">
        <v>418</v>
      </c>
      <c r="J12072" s="126" t="s">
        <v>484</v>
      </c>
      <c r="K12072" s="126" t="s">
        <v>443</v>
      </c>
      <c r="L12072" s="126" t="s">
        <v>485</v>
      </c>
      <c r="M12072" s="130">
        <v>9739.52</v>
      </c>
      <c r="O12072" s="126" t="s">
        <v>486</v>
      </c>
      <c r="P12072" s="130">
        <v>0</v>
      </c>
      <c r="S12072" s="130">
        <v>0</v>
      </c>
      <c r="V12072" s="130">
        <v>19034.400000000001</v>
      </c>
      <c r="X12072" s="126" t="s">
        <v>487</v>
      </c>
      <c r="Z12072" s="127"/>
      <c r="AA12072" s="128">
        <v>1</v>
      </c>
      <c r="AB12072" s="128">
        <v>60</v>
      </c>
      <c r="AC12072" s="126" t="s">
        <v>366</v>
      </c>
      <c r="AD12072" s="126" t="s">
        <v>22227</v>
      </c>
      <c r="AG12072" s="127"/>
      <c r="AI12072" s="127"/>
    </row>
    <row r="12073" spans="1:35" ht="14.85" customHeight="1">
      <c r="A12073" s="130">
        <v>5016204</v>
      </c>
      <c r="B12073" s="126" t="s">
        <v>413</v>
      </c>
      <c r="C12073" s="126" t="s">
        <v>23102</v>
      </c>
      <c r="D12073" s="126" t="s">
        <v>20786</v>
      </c>
      <c r="E12073" s="126" t="s">
        <v>288</v>
      </c>
      <c r="F12073" s="126" t="s">
        <v>364</v>
      </c>
      <c r="G12073" s="126" t="s">
        <v>417</v>
      </c>
      <c r="H12073" s="126" t="s">
        <v>126</v>
      </c>
      <c r="I12073" s="126" t="s">
        <v>418</v>
      </c>
      <c r="J12073" s="126" t="s">
        <v>484</v>
      </c>
      <c r="K12073" s="126" t="s">
        <v>443</v>
      </c>
      <c r="L12073" s="126" t="s">
        <v>485</v>
      </c>
      <c r="M12073" s="130">
        <v>9739.52</v>
      </c>
      <c r="O12073" s="126" t="s">
        <v>486</v>
      </c>
      <c r="P12073" s="130">
        <v>0</v>
      </c>
      <c r="S12073" s="130">
        <v>0</v>
      </c>
      <c r="V12073" s="130">
        <v>19034.400000000001</v>
      </c>
      <c r="X12073" s="126" t="s">
        <v>549</v>
      </c>
      <c r="Z12073" s="127"/>
      <c r="AA12073" s="128">
        <v>2</v>
      </c>
      <c r="AB12073" s="128">
        <v>60</v>
      </c>
      <c r="AC12073" s="126" t="s">
        <v>366</v>
      </c>
      <c r="AD12073" s="126" t="s">
        <v>22227</v>
      </c>
      <c r="AG12073" s="127"/>
      <c r="AI12073" s="127"/>
    </row>
    <row r="12074" spans="1:35" ht="14.85" customHeight="1">
      <c r="A12074" s="130">
        <v>5016220</v>
      </c>
      <c r="B12074" s="126" t="s">
        <v>413</v>
      </c>
      <c r="C12074" s="126" t="s">
        <v>23099</v>
      </c>
      <c r="D12074" s="126" t="s">
        <v>20783</v>
      </c>
      <c r="E12074" s="126" t="s">
        <v>288</v>
      </c>
      <c r="F12074" s="126" t="s">
        <v>364</v>
      </c>
      <c r="G12074" s="126" t="s">
        <v>417</v>
      </c>
      <c r="H12074" s="126" t="s">
        <v>126</v>
      </c>
      <c r="I12074" s="126" t="s">
        <v>418</v>
      </c>
      <c r="J12074" s="126" t="s">
        <v>484</v>
      </c>
      <c r="K12074" s="126" t="s">
        <v>443</v>
      </c>
      <c r="L12074" s="126" t="s">
        <v>485</v>
      </c>
      <c r="M12074" s="130">
        <v>9739.52</v>
      </c>
      <c r="O12074" s="126" t="s">
        <v>486</v>
      </c>
      <c r="P12074" s="130">
        <v>0</v>
      </c>
      <c r="S12074" s="130">
        <v>0</v>
      </c>
      <c r="V12074" s="130">
        <v>19034.400000000001</v>
      </c>
      <c r="X12074" s="126" t="s">
        <v>549</v>
      </c>
      <c r="Z12074" s="127"/>
      <c r="AA12074" s="128">
        <v>2</v>
      </c>
      <c r="AB12074" s="128">
        <v>60</v>
      </c>
      <c r="AC12074" s="126" t="s">
        <v>366</v>
      </c>
      <c r="AD12074" s="126" t="s">
        <v>22227</v>
      </c>
      <c r="AG12074" s="127"/>
      <c r="AI12074" s="127"/>
    </row>
    <row r="12075" spans="1:35" ht="14.85" customHeight="1">
      <c r="A12075" s="130">
        <v>5016222</v>
      </c>
      <c r="B12075" s="126" t="s">
        <v>413</v>
      </c>
      <c r="C12075" s="126" t="s">
        <v>23099</v>
      </c>
      <c r="D12075" s="126" t="s">
        <v>20783</v>
      </c>
      <c r="E12075" s="126" t="s">
        <v>288</v>
      </c>
      <c r="F12075" s="126" t="s">
        <v>364</v>
      </c>
      <c r="G12075" s="126" t="s">
        <v>417</v>
      </c>
      <c r="H12075" s="126" t="s">
        <v>126</v>
      </c>
      <c r="I12075" s="126" t="s">
        <v>126</v>
      </c>
      <c r="J12075" s="126" t="s">
        <v>484</v>
      </c>
      <c r="K12075" s="126" t="s">
        <v>443</v>
      </c>
      <c r="L12075" s="126" t="s">
        <v>485</v>
      </c>
      <c r="M12075" s="130">
        <v>6817.44</v>
      </c>
      <c r="O12075" s="126" t="s">
        <v>365</v>
      </c>
      <c r="P12075" s="130">
        <v>0</v>
      </c>
      <c r="S12075" s="130">
        <v>0</v>
      </c>
      <c r="V12075" s="130">
        <v>19034.400000000001</v>
      </c>
      <c r="X12075" s="126" t="s">
        <v>510</v>
      </c>
      <c r="Z12075" s="127"/>
      <c r="AA12075" s="128">
        <v>2</v>
      </c>
      <c r="AB12075" s="128">
        <v>60</v>
      </c>
      <c r="AC12075" s="126" t="s">
        <v>366</v>
      </c>
      <c r="AD12075" s="126" t="s">
        <v>22227</v>
      </c>
      <c r="AG12075" s="127"/>
      <c r="AI12075" s="127"/>
    </row>
    <row r="12076" spans="1:35" ht="14.85" customHeight="1">
      <c r="A12076" s="130">
        <v>5016218</v>
      </c>
      <c r="B12076" s="126" t="s">
        <v>413</v>
      </c>
      <c r="C12076" s="126" t="s">
        <v>23103</v>
      </c>
      <c r="D12076" s="126" t="s">
        <v>20779</v>
      </c>
      <c r="E12076" s="126" t="s">
        <v>288</v>
      </c>
      <c r="F12076" s="126" t="s">
        <v>364</v>
      </c>
      <c r="G12076" s="126" t="s">
        <v>417</v>
      </c>
      <c r="H12076" s="126" t="s">
        <v>126</v>
      </c>
      <c r="I12076" s="126" t="s">
        <v>126</v>
      </c>
      <c r="J12076" s="126" t="s">
        <v>484</v>
      </c>
      <c r="K12076" s="126" t="s">
        <v>443</v>
      </c>
      <c r="L12076" s="126" t="s">
        <v>485</v>
      </c>
      <c r="M12076" s="130">
        <v>6817.44</v>
      </c>
      <c r="O12076" s="126" t="s">
        <v>365</v>
      </c>
      <c r="P12076" s="130">
        <v>0</v>
      </c>
      <c r="S12076" s="130">
        <v>0</v>
      </c>
      <c r="V12076" s="130">
        <v>26515.74</v>
      </c>
      <c r="X12076" s="126" t="s">
        <v>510</v>
      </c>
      <c r="Z12076" s="127"/>
      <c r="AA12076" s="128">
        <v>2</v>
      </c>
      <c r="AB12076" s="128">
        <v>60</v>
      </c>
      <c r="AC12076" s="126" t="s">
        <v>366</v>
      </c>
      <c r="AD12076" s="126" t="s">
        <v>22227</v>
      </c>
      <c r="AG12076" s="127"/>
      <c r="AI12076" s="127"/>
    </row>
    <row r="12077" spans="1:35" ht="14.85" customHeight="1">
      <c r="A12077" s="130">
        <v>5016217</v>
      </c>
      <c r="B12077" s="126" t="s">
        <v>413</v>
      </c>
      <c r="C12077" s="126" t="s">
        <v>23103</v>
      </c>
      <c r="D12077" s="126" t="s">
        <v>20779</v>
      </c>
      <c r="E12077" s="126" t="s">
        <v>288</v>
      </c>
      <c r="F12077" s="126" t="s">
        <v>364</v>
      </c>
      <c r="G12077" s="126" t="s">
        <v>417</v>
      </c>
      <c r="H12077" s="126" t="s">
        <v>126</v>
      </c>
      <c r="I12077" s="126" t="s">
        <v>126</v>
      </c>
      <c r="J12077" s="126" t="s">
        <v>484</v>
      </c>
      <c r="K12077" s="126" t="s">
        <v>443</v>
      </c>
      <c r="L12077" s="126" t="s">
        <v>485</v>
      </c>
      <c r="M12077" s="130">
        <v>6817.44</v>
      </c>
      <c r="O12077" s="126" t="s">
        <v>365</v>
      </c>
      <c r="P12077" s="130">
        <v>0</v>
      </c>
      <c r="S12077" s="130">
        <v>0</v>
      </c>
      <c r="V12077" s="130">
        <v>26515.74</v>
      </c>
      <c r="X12077" s="126" t="s">
        <v>469</v>
      </c>
      <c r="Z12077" s="127"/>
      <c r="AA12077" s="128">
        <v>1</v>
      </c>
      <c r="AB12077" s="128">
        <v>60</v>
      </c>
      <c r="AC12077" s="126" t="s">
        <v>366</v>
      </c>
      <c r="AD12077" s="126" t="s">
        <v>22227</v>
      </c>
      <c r="AG12077" s="127"/>
      <c r="AI12077" s="127"/>
    </row>
    <row r="12078" spans="1:35" ht="14.85" customHeight="1">
      <c r="A12078" s="130">
        <v>5016216</v>
      </c>
      <c r="B12078" s="126" t="s">
        <v>413</v>
      </c>
      <c r="C12078" s="126" t="s">
        <v>23103</v>
      </c>
      <c r="D12078" s="126" t="s">
        <v>20779</v>
      </c>
      <c r="E12078" s="126" t="s">
        <v>288</v>
      </c>
      <c r="F12078" s="126" t="s">
        <v>364</v>
      </c>
      <c r="G12078" s="126" t="s">
        <v>417</v>
      </c>
      <c r="H12078" s="126" t="s">
        <v>126</v>
      </c>
      <c r="I12078" s="126" t="s">
        <v>418</v>
      </c>
      <c r="J12078" s="126" t="s">
        <v>484</v>
      </c>
      <c r="K12078" s="126" t="s">
        <v>443</v>
      </c>
      <c r="L12078" s="126" t="s">
        <v>485</v>
      </c>
      <c r="M12078" s="130">
        <v>9739.52</v>
      </c>
      <c r="O12078" s="126" t="s">
        <v>486</v>
      </c>
      <c r="P12078" s="130">
        <v>0</v>
      </c>
      <c r="S12078" s="130">
        <v>0</v>
      </c>
      <c r="V12078" s="130">
        <v>26515.74</v>
      </c>
      <c r="X12078" s="126" t="s">
        <v>549</v>
      </c>
      <c r="Z12078" s="127"/>
      <c r="AA12078" s="128">
        <v>2</v>
      </c>
      <c r="AB12078" s="128">
        <v>60</v>
      </c>
      <c r="AC12078" s="126" t="s">
        <v>366</v>
      </c>
      <c r="AD12078" s="126" t="s">
        <v>22227</v>
      </c>
      <c r="AG12078" s="127"/>
      <c r="AI12078" s="127"/>
    </row>
    <row r="12079" spans="1:35" ht="14.85" customHeight="1">
      <c r="A12079" s="130">
        <v>5016213</v>
      </c>
      <c r="B12079" s="126" t="s">
        <v>413</v>
      </c>
      <c r="C12079" s="126" t="s">
        <v>23100</v>
      </c>
      <c r="D12079" s="126" t="s">
        <v>20775</v>
      </c>
      <c r="E12079" s="126" t="s">
        <v>288</v>
      </c>
      <c r="F12079" s="126" t="s">
        <v>364</v>
      </c>
      <c r="G12079" s="126" t="s">
        <v>417</v>
      </c>
      <c r="H12079" s="126" t="s">
        <v>126</v>
      </c>
      <c r="I12079" s="126" t="s">
        <v>126</v>
      </c>
      <c r="J12079" s="126" t="s">
        <v>484</v>
      </c>
      <c r="K12079" s="126" t="s">
        <v>443</v>
      </c>
      <c r="L12079" s="126" t="s">
        <v>485</v>
      </c>
      <c r="M12079" s="130">
        <v>6817.44</v>
      </c>
      <c r="O12079" s="126" t="s">
        <v>365</v>
      </c>
      <c r="P12079" s="130">
        <v>0</v>
      </c>
      <c r="S12079" s="130">
        <v>0</v>
      </c>
      <c r="V12079" s="130">
        <v>34031.199999999997</v>
      </c>
      <c r="X12079" s="126" t="s">
        <v>469</v>
      </c>
      <c r="Z12079" s="127"/>
      <c r="AA12079" s="128">
        <v>1</v>
      </c>
      <c r="AB12079" s="128">
        <v>60</v>
      </c>
      <c r="AC12079" s="126" t="s">
        <v>366</v>
      </c>
      <c r="AD12079" s="126" t="s">
        <v>22227</v>
      </c>
      <c r="AG12079" s="127"/>
      <c r="AI12079" s="127"/>
    </row>
    <row r="12080" spans="1:35" ht="14.85" customHeight="1">
      <c r="A12080" s="130">
        <v>5016214</v>
      </c>
      <c r="B12080" s="126" t="s">
        <v>413</v>
      </c>
      <c r="C12080" s="126" t="s">
        <v>23100</v>
      </c>
      <c r="D12080" s="126" t="s">
        <v>20775</v>
      </c>
      <c r="E12080" s="126" t="s">
        <v>288</v>
      </c>
      <c r="F12080" s="126" t="s">
        <v>364</v>
      </c>
      <c r="G12080" s="126" t="s">
        <v>417</v>
      </c>
      <c r="H12080" s="126" t="s">
        <v>126</v>
      </c>
      <c r="I12080" s="126" t="s">
        <v>126</v>
      </c>
      <c r="J12080" s="126" t="s">
        <v>484</v>
      </c>
      <c r="K12080" s="126" t="s">
        <v>443</v>
      </c>
      <c r="L12080" s="126" t="s">
        <v>485</v>
      </c>
      <c r="M12080" s="130">
        <v>6817.44</v>
      </c>
      <c r="O12080" s="126" t="s">
        <v>365</v>
      </c>
      <c r="P12080" s="130">
        <v>0</v>
      </c>
      <c r="S12080" s="130">
        <v>0</v>
      </c>
      <c r="V12080" s="130">
        <v>34031.199999999997</v>
      </c>
      <c r="X12080" s="126" t="s">
        <v>510</v>
      </c>
      <c r="Z12080" s="127"/>
      <c r="AA12080" s="128">
        <v>2</v>
      </c>
      <c r="AB12080" s="128">
        <v>60</v>
      </c>
      <c r="AC12080" s="126" t="s">
        <v>366</v>
      </c>
      <c r="AD12080" s="126" t="s">
        <v>22227</v>
      </c>
      <c r="AG12080" s="127"/>
      <c r="AI12080" s="127"/>
    </row>
    <row r="12081" spans="1:35" ht="14.85" customHeight="1">
      <c r="A12081" s="130">
        <v>5016215</v>
      </c>
      <c r="B12081" s="126" t="s">
        <v>413</v>
      </c>
      <c r="C12081" s="126" t="s">
        <v>23103</v>
      </c>
      <c r="D12081" s="126" t="s">
        <v>20779</v>
      </c>
      <c r="E12081" s="126" t="s">
        <v>288</v>
      </c>
      <c r="F12081" s="126" t="s">
        <v>364</v>
      </c>
      <c r="G12081" s="126" t="s">
        <v>417</v>
      </c>
      <c r="H12081" s="126" t="s">
        <v>126</v>
      </c>
      <c r="I12081" s="126" t="s">
        <v>418</v>
      </c>
      <c r="J12081" s="126" t="s">
        <v>484</v>
      </c>
      <c r="K12081" s="126" t="s">
        <v>443</v>
      </c>
      <c r="L12081" s="126" t="s">
        <v>485</v>
      </c>
      <c r="M12081" s="130">
        <v>9739.52</v>
      </c>
      <c r="O12081" s="126" t="s">
        <v>486</v>
      </c>
      <c r="P12081" s="130">
        <v>0</v>
      </c>
      <c r="S12081" s="130">
        <v>0</v>
      </c>
      <c r="V12081" s="130">
        <v>26515.74</v>
      </c>
      <c r="X12081" s="126" t="s">
        <v>487</v>
      </c>
      <c r="Z12081" s="127"/>
      <c r="AA12081" s="128">
        <v>1</v>
      </c>
      <c r="AB12081" s="128">
        <v>60</v>
      </c>
      <c r="AC12081" s="126" t="s">
        <v>366</v>
      </c>
      <c r="AD12081" s="126" t="s">
        <v>22227</v>
      </c>
      <c r="AG12081" s="127"/>
      <c r="AI12081" s="127"/>
    </row>
    <row r="12082" spans="1:35" ht="14.85" customHeight="1">
      <c r="A12082" s="130">
        <v>5016210</v>
      </c>
      <c r="B12082" s="126" t="s">
        <v>413</v>
      </c>
      <c r="C12082" s="126" t="s">
        <v>23101</v>
      </c>
      <c r="D12082" s="126" t="s">
        <v>20786</v>
      </c>
      <c r="E12082" s="126" t="s">
        <v>288</v>
      </c>
      <c r="F12082" s="126" t="s">
        <v>364</v>
      </c>
      <c r="G12082" s="126" t="s">
        <v>417</v>
      </c>
      <c r="H12082" s="126" t="s">
        <v>126</v>
      </c>
      <c r="I12082" s="126" t="s">
        <v>126</v>
      </c>
      <c r="J12082" s="126" t="s">
        <v>484</v>
      </c>
      <c r="K12082" s="126" t="s">
        <v>443</v>
      </c>
      <c r="L12082" s="126" t="s">
        <v>485</v>
      </c>
      <c r="M12082" s="130">
        <v>6817.44</v>
      </c>
      <c r="O12082" s="126" t="s">
        <v>365</v>
      </c>
      <c r="P12082" s="130">
        <v>0</v>
      </c>
      <c r="S12082" s="130">
        <v>0</v>
      </c>
      <c r="V12082" s="130">
        <v>14053.56</v>
      </c>
      <c r="X12082" s="126" t="s">
        <v>510</v>
      </c>
      <c r="Z12082" s="127"/>
      <c r="AA12082" s="128">
        <v>2</v>
      </c>
      <c r="AB12082" s="128">
        <v>60</v>
      </c>
      <c r="AC12082" s="126" t="s">
        <v>366</v>
      </c>
      <c r="AD12082" s="126" t="s">
        <v>22227</v>
      </c>
      <c r="AG12082" s="127"/>
      <c r="AI12082" s="127"/>
    </row>
    <row r="12083" spans="1:35" ht="14.85" customHeight="1">
      <c r="A12083" s="130">
        <v>5016209</v>
      </c>
      <c r="B12083" s="126" t="s">
        <v>413</v>
      </c>
      <c r="C12083" s="126" t="s">
        <v>23101</v>
      </c>
      <c r="D12083" s="126" t="s">
        <v>20786</v>
      </c>
      <c r="E12083" s="126" t="s">
        <v>288</v>
      </c>
      <c r="F12083" s="126" t="s">
        <v>364</v>
      </c>
      <c r="G12083" s="126" t="s">
        <v>417</v>
      </c>
      <c r="H12083" s="126" t="s">
        <v>126</v>
      </c>
      <c r="I12083" s="126" t="s">
        <v>126</v>
      </c>
      <c r="J12083" s="126" t="s">
        <v>484</v>
      </c>
      <c r="K12083" s="126" t="s">
        <v>443</v>
      </c>
      <c r="L12083" s="126" t="s">
        <v>485</v>
      </c>
      <c r="M12083" s="130">
        <v>6817.44</v>
      </c>
      <c r="O12083" s="126" t="s">
        <v>365</v>
      </c>
      <c r="P12083" s="130">
        <v>0</v>
      </c>
      <c r="S12083" s="130">
        <v>0</v>
      </c>
      <c r="V12083" s="130">
        <v>14053.56</v>
      </c>
      <c r="X12083" s="126" t="s">
        <v>469</v>
      </c>
      <c r="Z12083" s="127"/>
      <c r="AA12083" s="128">
        <v>1</v>
      </c>
      <c r="AB12083" s="128">
        <v>60</v>
      </c>
      <c r="AC12083" s="126" t="s">
        <v>366</v>
      </c>
      <c r="AD12083" s="126" t="s">
        <v>22227</v>
      </c>
      <c r="AG12083" s="127"/>
      <c r="AI12083" s="127"/>
    </row>
    <row r="12084" spans="1:35" ht="14.85" customHeight="1">
      <c r="A12084" s="130">
        <v>5016197</v>
      </c>
      <c r="B12084" s="126" t="s">
        <v>413</v>
      </c>
      <c r="C12084" s="126" t="s">
        <v>23104</v>
      </c>
      <c r="D12084" s="126" t="s">
        <v>19040</v>
      </c>
      <c r="E12084" s="126" t="s">
        <v>288</v>
      </c>
      <c r="F12084" s="126" t="s">
        <v>364</v>
      </c>
      <c r="G12084" s="126" t="s">
        <v>417</v>
      </c>
      <c r="H12084" s="126" t="s">
        <v>126</v>
      </c>
      <c r="I12084" s="126" t="s">
        <v>126</v>
      </c>
      <c r="J12084" s="126" t="s">
        <v>484</v>
      </c>
      <c r="K12084" s="126" t="s">
        <v>443</v>
      </c>
      <c r="L12084" s="126" t="s">
        <v>485</v>
      </c>
      <c r="M12084" s="130">
        <v>6817.44</v>
      </c>
      <c r="O12084" s="126" t="s">
        <v>365</v>
      </c>
      <c r="P12084" s="130">
        <v>0</v>
      </c>
      <c r="S12084" s="130">
        <v>0</v>
      </c>
      <c r="V12084" s="130">
        <v>34031.199999999997</v>
      </c>
      <c r="X12084" s="126" t="s">
        <v>469</v>
      </c>
      <c r="Z12084" s="127"/>
      <c r="AA12084" s="128">
        <v>1</v>
      </c>
      <c r="AB12084" s="128">
        <v>60</v>
      </c>
      <c r="AC12084" s="126" t="s">
        <v>366</v>
      </c>
      <c r="AD12084" s="126" t="s">
        <v>22227</v>
      </c>
      <c r="AG12084" s="127"/>
      <c r="AI12084" s="127"/>
    </row>
    <row r="12085" spans="1:35" ht="14.85" customHeight="1">
      <c r="A12085" s="130">
        <v>5016194</v>
      </c>
      <c r="B12085" s="126" t="s">
        <v>413</v>
      </c>
      <c r="C12085" s="126" t="s">
        <v>23075</v>
      </c>
      <c r="D12085" s="126" t="s">
        <v>19029</v>
      </c>
      <c r="E12085" s="126" t="s">
        <v>288</v>
      </c>
      <c r="F12085" s="126" t="s">
        <v>364</v>
      </c>
      <c r="G12085" s="126" t="s">
        <v>417</v>
      </c>
      <c r="H12085" s="126" t="s">
        <v>126</v>
      </c>
      <c r="I12085" s="126" t="s">
        <v>126</v>
      </c>
      <c r="J12085" s="126" t="s">
        <v>484</v>
      </c>
      <c r="K12085" s="126" t="s">
        <v>443</v>
      </c>
      <c r="L12085" s="126" t="s">
        <v>485</v>
      </c>
      <c r="M12085" s="130">
        <v>6817.44</v>
      </c>
      <c r="O12085" s="126" t="s">
        <v>365</v>
      </c>
      <c r="P12085" s="130">
        <v>0</v>
      </c>
      <c r="S12085" s="130">
        <v>0</v>
      </c>
      <c r="V12085" s="130">
        <v>14053.56</v>
      </c>
      <c r="X12085" s="126" t="s">
        <v>510</v>
      </c>
      <c r="Z12085" s="127"/>
      <c r="AA12085" s="128">
        <v>2</v>
      </c>
      <c r="AB12085" s="128">
        <v>60</v>
      </c>
      <c r="AC12085" s="126" t="s">
        <v>366</v>
      </c>
      <c r="AD12085" s="126" t="s">
        <v>22227</v>
      </c>
      <c r="AG12085" s="127"/>
      <c r="AI12085" s="127"/>
    </row>
    <row r="12086" spans="1:35" ht="14.85" customHeight="1">
      <c r="A12086" s="130">
        <v>5016192</v>
      </c>
      <c r="B12086" s="126" t="s">
        <v>413</v>
      </c>
      <c r="C12086" s="126" t="s">
        <v>23075</v>
      </c>
      <c r="D12086" s="126" t="s">
        <v>19029</v>
      </c>
      <c r="E12086" s="126" t="s">
        <v>288</v>
      </c>
      <c r="F12086" s="126" t="s">
        <v>364</v>
      </c>
      <c r="G12086" s="126" t="s">
        <v>417</v>
      </c>
      <c r="H12086" s="126" t="s">
        <v>126</v>
      </c>
      <c r="I12086" s="126" t="s">
        <v>418</v>
      </c>
      <c r="J12086" s="126" t="s">
        <v>484</v>
      </c>
      <c r="K12086" s="126" t="s">
        <v>443</v>
      </c>
      <c r="L12086" s="126" t="s">
        <v>485</v>
      </c>
      <c r="M12086" s="130">
        <v>9739.52</v>
      </c>
      <c r="O12086" s="126" t="s">
        <v>486</v>
      </c>
      <c r="P12086" s="130">
        <v>0</v>
      </c>
      <c r="S12086" s="130">
        <v>0</v>
      </c>
      <c r="V12086" s="130">
        <v>14053.56</v>
      </c>
      <c r="X12086" s="126" t="s">
        <v>549</v>
      </c>
      <c r="Z12086" s="127"/>
      <c r="AA12086" s="128">
        <v>2</v>
      </c>
      <c r="AB12086" s="128">
        <v>60</v>
      </c>
      <c r="AC12086" s="126" t="s">
        <v>366</v>
      </c>
      <c r="AD12086" s="126" t="s">
        <v>22227</v>
      </c>
      <c r="AG12086" s="127"/>
      <c r="AI12086" s="127"/>
    </row>
    <row r="12087" spans="1:35" ht="14.85" customHeight="1">
      <c r="A12087" s="130">
        <v>5016190</v>
      </c>
      <c r="B12087" s="126" t="s">
        <v>413</v>
      </c>
      <c r="C12087" s="126" t="s">
        <v>23105</v>
      </c>
      <c r="D12087" s="126" t="s">
        <v>19029</v>
      </c>
      <c r="E12087" s="126" t="s">
        <v>288</v>
      </c>
      <c r="F12087" s="126" t="s">
        <v>364</v>
      </c>
      <c r="G12087" s="126" t="s">
        <v>417</v>
      </c>
      <c r="H12087" s="126" t="s">
        <v>126</v>
      </c>
      <c r="I12087" s="126" t="s">
        <v>126</v>
      </c>
      <c r="J12087" s="126" t="s">
        <v>484</v>
      </c>
      <c r="K12087" s="126" t="s">
        <v>443</v>
      </c>
      <c r="L12087" s="126" t="s">
        <v>485</v>
      </c>
      <c r="M12087" s="130">
        <v>6817.44</v>
      </c>
      <c r="O12087" s="126" t="s">
        <v>365</v>
      </c>
      <c r="P12087" s="130">
        <v>0</v>
      </c>
      <c r="S12087" s="130">
        <v>0</v>
      </c>
      <c r="V12087" s="130">
        <v>19034.400000000001</v>
      </c>
      <c r="X12087" s="126" t="s">
        <v>510</v>
      </c>
      <c r="Z12087" s="127"/>
      <c r="AA12087" s="128">
        <v>2</v>
      </c>
      <c r="AB12087" s="128">
        <v>60</v>
      </c>
      <c r="AC12087" s="126" t="s">
        <v>366</v>
      </c>
      <c r="AD12087" s="126" t="s">
        <v>22227</v>
      </c>
      <c r="AG12087" s="127"/>
      <c r="AI12087" s="127"/>
    </row>
    <row r="12088" spans="1:35" ht="14.85" customHeight="1">
      <c r="A12088" s="130">
        <v>5016193</v>
      </c>
      <c r="B12088" s="126" t="s">
        <v>413</v>
      </c>
      <c r="C12088" s="126" t="s">
        <v>23075</v>
      </c>
      <c r="D12088" s="126" t="s">
        <v>19029</v>
      </c>
      <c r="E12088" s="126" t="s">
        <v>288</v>
      </c>
      <c r="F12088" s="126" t="s">
        <v>364</v>
      </c>
      <c r="G12088" s="126" t="s">
        <v>417</v>
      </c>
      <c r="H12088" s="126" t="s">
        <v>126</v>
      </c>
      <c r="I12088" s="126" t="s">
        <v>126</v>
      </c>
      <c r="J12088" s="126" t="s">
        <v>484</v>
      </c>
      <c r="K12088" s="126" t="s">
        <v>443</v>
      </c>
      <c r="L12088" s="126" t="s">
        <v>485</v>
      </c>
      <c r="M12088" s="130">
        <v>6817.44</v>
      </c>
      <c r="O12088" s="126" t="s">
        <v>365</v>
      </c>
      <c r="P12088" s="130">
        <v>0</v>
      </c>
      <c r="S12088" s="130">
        <v>0</v>
      </c>
      <c r="V12088" s="130">
        <v>14053.56</v>
      </c>
      <c r="X12088" s="126" t="s">
        <v>469</v>
      </c>
      <c r="Z12088" s="127"/>
      <c r="AA12088" s="128">
        <v>1</v>
      </c>
      <c r="AB12088" s="128">
        <v>60</v>
      </c>
      <c r="AC12088" s="126" t="s">
        <v>366</v>
      </c>
      <c r="AD12088" s="126" t="s">
        <v>22227</v>
      </c>
      <c r="AG12088" s="127"/>
      <c r="AI12088" s="127"/>
    </row>
    <row r="12089" spans="1:35" ht="14.85" customHeight="1">
      <c r="A12089" s="130">
        <v>5016205</v>
      </c>
      <c r="B12089" s="126" t="s">
        <v>413</v>
      </c>
      <c r="C12089" s="126" t="s">
        <v>23102</v>
      </c>
      <c r="D12089" s="126" t="s">
        <v>20786</v>
      </c>
      <c r="E12089" s="126" t="s">
        <v>288</v>
      </c>
      <c r="F12089" s="126" t="s">
        <v>364</v>
      </c>
      <c r="G12089" s="126" t="s">
        <v>417</v>
      </c>
      <c r="H12089" s="126" t="s">
        <v>126</v>
      </c>
      <c r="I12089" s="126" t="s">
        <v>126</v>
      </c>
      <c r="J12089" s="126" t="s">
        <v>484</v>
      </c>
      <c r="K12089" s="126" t="s">
        <v>443</v>
      </c>
      <c r="L12089" s="126" t="s">
        <v>485</v>
      </c>
      <c r="M12089" s="130">
        <v>6817.44</v>
      </c>
      <c r="O12089" s="126" t="s">
        <v>365</v>
      </c>
      <c r="P12089" s="130">
        <v>0</v>
      </c>
      <c r="S12089" s="130">
        <v>0</v>
      </c>
      <c r="V12089" s="130">
        <v>19034.400000000001</v>
      </c>
      <c r="X12089" s="126" t="s">
        <v>469</v>
      </c>
      <c r="Z12089" s="127"/>
      <c r="AA12089" s="128">
        <v>1</v>
      </c>
      <c r="AB12089" s="128">
        <v>60</v>
      </c>
      <c r="AC12089" s="126" t="s">
        <v>366</v>
      </c>
      <c r="AD12089" s="126" t="s">
        <v>22227</v>
      </c>
      <c r="AG12089" s="127"/>
      <c r="AI12089" s="127"/>
    </row>
    <row r="12090" spans="1:35" ht="14.85" customHeight="1">
      <c r="A12090" s="130">
        <v>5016202</v>
      </c>
      <c r="B12090" s="126" t="s">
        <v>413</v>
      </c>
      <c r="C12090" s="126" t="s">
        <v>23106</v>
      </c>
      <c r="D12090" s="126" t="s">
        <v>19037</v>
      </c>
      <c r="E12090" s="126" t="s">
        <v>288</v>
      </c>
      <c r="F12090" s="126" t="s">
        <v>364</v>
      </c>
      <c r="G12090" s="126" t="s">
        <v>417</v>
      </c>
      <c r="H12090" s="126" t="s">
        <v>126</v>
      </c>
      <c r="I12090" s="126" t="s">
        <v>126</v>
      </c>
      <c r="J12090" s="126" t="s">
        <v>484</v>
      </c>
      <c r="K12090" s="126" t="s">
        <v>443</v>
      </c>
      <c r="L12090" s="126" t="s">
        <v>485</v>
      </c>
      <c r="M12090" s="130">
        <v>6817.44</v>
      </c>
      <c r="O12090" s="126" t="s">
        <v>365</v>
      </c>
      <c r="P12090" s="130">
        <v>0</v>
      </c>
      <c r="S12090" s="130">
        <v>0</v>
      </c>
      <c r="V12090" s="130">
        <v>26515.74</v>
      </c>
      <c r="X12090" s="126" t="s">
        <v>510</v>
      </c>
      <c r="Z12090" s="127"/>
      <c r="AA12090" s="128">
        <v>2</v>
      </c>
      <c r="AB12090" s="128">
        <v>60</v>
      </c>
      <c r="AC12090" s="126" t="s">
        <v>366</v>
      </c>
      <c r="AD12090" s="126" t="s">
        <v>22227</v>
      </c>
      <c r="AG12090" s="127"/>
      <c r="AI12090" s="127"/>
    </row>
    <row r="12091" spans="1:35" ht="14.85" customHeight="1">
      <c r="A12091" s="130">
        <v>5016199</v>
      </c>
      <c r="B12091" s="126" t="s">
        <v>413</v>
      </c>
      <c r="C12091" s="126" t="s">
        <v>23106</v>
      </c>
      <c r="D12091" s="126" t="s">
        <v>19037</v>
      </c>
      <c r="E12091" s="126" t="s">
        <v>288</v>
      </c>
      <c r="F12091" s="126" t="s">
        <v>364</v>
      </c>
      <c r="G12091" s="126" t="s">
        <v>417</v>
      </c>
      <c r="H12091" s="126" t="s">
        <v>126</v>
      </c>
      <c r="I12091" s="126" t="s">
        <v>418</v>
      </c>
      <c r="J12091" s="126" t="s">
        <v>484</v>
      </c>
      <c r="K12091" s="126" t="s">
        <v>443</v>
      </c>
      <c r="L12091" s="126" t="s">
        <v>485</v>
      </c>
      <c r="M12091" s="130">
        <v>9739.52</v>
      </c>
      <c r="O12091" s="126" t="s">
        <v>486</v>
      </c>
      <c r="P12091" s="130">
        <v>0</v>
      </c>
      <c r="S12091" s="130">
        <v>0</v>
      </c>
      <c r="V12091" s="130">
        <v>26515.74</v>
      </c>
      <c r="X12091" s="126" t="s">
        <v>487</v>
      </c>
      <c r="Z12091" s="127"/>
      <c r="AA12091" s="128">
        <v>1</v>
      </c>
      <c r="AB12091" s="128">
        <v>60</v>
      </c>
      <c r="AC12091" s="126" t="s">
        <v>366</v>
      </c>
      <c r="AD12091" s="126" t="s">
        <v>22227</v>
      </c>
      <c r="AG12091" s="127"/>
      <c r="AI12091" s="127"/>
    </row>
    <row r="12092" spans="1:35" ht="14.85" customHeight="1">
      <c r="A12092" s="130">
        <v>5016201</v>
      </c>
      <c r="B12092" s="126" t="s">
        <v>413</v>
      </c>
      <c r="C12092" s="126" t="s">
        <v>23106</v>
      </c>
      <c r="D12092" s="126" t="s">
        <v>19037</v>
      </c>
      <c r="E12092" s="126" t="s">
        <v>288</v>
      </c>
      <c r="F12092" s="126" t="s">
        <v>364</v>
      </c>
      <c r="G12092" s="126" t="s">
        <v>417</v>
      </c>
      <c r="H12092" s="126" t="s">
        <v>126</v>
      </c>
      <c r="I12092" s="126" t="s">
        <v>126</v>
      </c>
      <c r="J12092" s="126" t="s">
        <v>484</v>
      </c>
      <c r="K12092" s="126" t="s">
        <v>443</v>
      </c>
      <c r="L12092" s="126" t="s">
        <v>485</v>
      </c>
      <c r="M12092" s="130">
        <v>6817.44</v>
      </c>
      <c r="O12092" s="126" t="s">
        <v>365</v>
      </c>
      <c r="P12092" s="130">
        <v>0</v>
      </c>
      <c r="S12092" s="130">
        <v>0</v>
      </c>
      <c r="V12092" s="130">
        <v>26515.74</v>
      </c>
      <c r="X12092" s="126" t="s">
        <v>469</v>
      </c>
      <c r="Z12092" s="127"/>
      <c r="AA12092" s="128">
        <v>1</v>
      </c>
      <c r="AB12092" s="128">
        <v>60</v>
      </c>
      <c r="AC12092" s="126" t="s">
        <v>366</v>
      </c>
      <c r="AD12092" s="126" t="s">
        <v>22227</v>
      </c>
      <c r="AG12092" s="127"/>
      <c r="AI12092" s="127"/>
    </row>
    <row r="12093" spans="1:35" ht="14.85" customHeight="1">
      <c r="A12093" s="130">
        <v>5016196</v>
      </c>
      <c r="B12093" s="126" t="s">
        <v>413</v>
      </c>
      <c r="C12093" s="126" t="s">
        <v>23104</v>
      </c>
      <c r="D12093" s="126" t="s">
        <v>19040</v>
      </c>
      <c r="E12093" s="126" t="s">
        <v>288</v>
      </c>
      <c r="F12093" s="126" t="s">
        <v>364</v>
      </c>
      <c r="G12093" s="126" t="s">
        <v>417</v>
      </c>
      <c r="H12093" s="126" t="s">
        <v>126</v>
      </c>
      <c r="I12093" s="126" t="s">
        <v>418</v>
      </c>
      <c r="J12093" s="126" t="s">
        <v>484</v>
      </c>
      <c r="K12093" s="126" t="s">
        <v>443</v>
      </c>
      <c r="L12093" s="126" t="s">
        <v>485</v>
      </c>
      <c r="M12093" s="130">
        <v>9739.52</v>
      </c>
      <c r="O12093" s="126" t="s">
        <v>486</v>
      </c>
      <c r="P12093" s="130">
        <v>0</v>
      </c>
      <c r="S12093" s="130">
        <v>0</v>
      </c>
      <c r="V12093" s="130">
        <v>34031.199999999997</v>
      </c>
      <c r="X12093" s="126" t="s">
        <v>549</v>
      </c>
      <c r="Z12093" s="127"/>
      <c r="AA12093" s="128">
        <v>2</v>
      </c>
      <c r="AB12093" s="128">
        <v>60</v>
      </c>
      <c r="AC12093" s="126" t="s">
        <v>366</v>
      </c>
      <c r="AD12093" s="126" t="s">
        <v>22227</v>
      </c>
      <c r="AG12093" s="127"/>
      <c r="AI12093" s="127"/>
    </row>
    <row r="12094" spans="1:35" ht="14.85" customHeight="1">
      <c r="A12094" s="130">
        <v>5016195</v>
      </c>
      <c r="B12094" s="126" t="s">
        <v>413</v>
      </c>
      <c r="C12094" s="126" t="s">
        <v>23104</v>
      </c>
      <c r="D12094" s="126" t="s">
        <v>19040</v>
      </c>
      <c r="E12094" s="126" t="s">
        <v>288</v>
      </c>
      <c r="F12094" s="126" t="s">
        <v>364</v>
      </c>
      <c r="G12094" s="126" t="s">
        <v>417</v>
      </c>
      <c r="H12094" s="126" t="s">
        <v>126</v>
      </c>
      <c r="I12094" s="126" t="s">
        <v>418</v>
      </c>
      <c r="J12094" s="126" t="s">
        <v>484</v>
      </c>
      <c r="K12094" s="126" t="s">
        <v>443</v>
      </c>
      <c r="L12094" s="126" t="s">
        <v>485</v>
      </c>
      <c r="M12094" s="130">
        <v>9739.52</v>
      </c>
      <c r="O12094" s="126" t="s">
        <v>486</v>
      </c>
      <c r="P12094" s="130">
        <v>0</v>
      </c>
      <c r="S12094" s="130">
        <v>0</v>
      </c>
      <c r="V12094" s="130">
        <v>34031.199999999997</v>
      </c>
      <c r="X12094" s="126" t="s">
        <v>487</v>
      </c>
      <c r="Z12094" s="127"/>
      <c r="AA12094" s="128">
        <v>1</v>
      </c>
      <c r="AB12094" s="128">
        <v>60</v>
      </c>
      <c r="AC12094" s="126" t="s">
        <v>366</v>
      </c>
      <c r="AD12094" s="126" t="s">
        <v>22227</v>
      </c>
      <c r="AG12094" s="127"/>
      <c r="AI12094" s="127"/>
    </row>
    <row r="12095" spans="1:35" ht="14.85" customHeight="1">
      <c r="A12095" s="130">
        <v>5016189</v>
      </c>
      <c r="B12095" s="126" t="s">
        <v>413</v>
      </c>
      <c r="C12095" s="126" t="s">
        <v>23105</v>
      </c>
      <c r="D12095" s="126" t="s">
        <v>19029</v>
      </c>
      <c r="E12095" s="126" t="s">
        <v>288</v>
      </c>
      <c r="F12095" s="126" t="s">
        <v>364</v>
      </c>
      <c r="G12095" s="126" t="s">
        <v>417</v>
      </c>
      <c r="H12095" s="126" t="s">
        <v>126</v>
      </c>
      <c r="I12095" s="126" t="s">
        <v>126</v>
      </c>
      <c r="J12095" s="126" t="s">
        <v>484</v>
      </c>
      <c r="K12095" s="126" t="s">
        <v>443</v>
      </c>
      <c r="L12095" s="126" t="s">
        <v>485</v>
      </c>
      <c r="M12095" s="130">
        <v>6817.44</v>
      </c>
      <c r="O12095" s="126" t="s">
        <v>365</v>
      </c>
      <c r="P12095" s="130">
        <v>0</v>
      </c>
      <c r="S12095" s="130">
        <v>0</v>
      </c>
      <c r="V12095" s="130">
        <v>19034.400000000001</v>
      </c>
      <c r="X12095" s="126" t="s">
        <v>469</v>
      </c>
      <c r="Z12095" s="127"/>
      <c r="AA12095" s="128">
        <v>1</v>
      </c>
      <c r="AB12095" s="128">
        <v>60</v>
      </c>
      <c r="AC12095" s="126" t="s">
        <v>366</v>
      </c>
      <c r="AD12095" s="126" t="s">
        <v>22227</v>
      </c>
      <c r="AG12095" s="127"/>
      <c r="AI12095" s="127"/>
    </row>
    <row r="12096" spans="1:35" ht="14.85" customHeight="1">
      <c r="A12096" s="130">
        <v>5016188</v>
      </c>
      <c r="B12096" s="126" t="s">
        <v>413</v>
      </c>
      <c r="C12096" s="126" t="s">
        <v>23105</v>
      </c>
      <c r="D12096" s="126" t="s">
        <v>19029</v>
      </c>
      <c r="E12096" s="126" t="s">
        <v>288</v>
      </c>
      <c r="F12096" s="126" t="s">
        <v>364</v>
      </c>
      <c r="G12096" s="126" t="s">
        <v>417</v>
      </c>
      <c r="H12096" s="126" t="s">
        <v>126</v>
      </c>
      <c r="I12096" s="126" t="s">
        <v>418</v>
      </c>
      <c r="J12096" s="126" t="s">
        <v>484</v>
      </c>
      <c r="K12096" s="126" t="s">
        <v>443</v>
      </c>
      <c r="L12096" s="126" t="s">
        <v>485</v>
      </c>
      <c r="M12096" s="130">
        <v>9739.52</v>
      </c>
      <c r="O12096" s="126" t="s">
        <v>486</v>
      </c>
      <c r="P12096" s="130">
        <v>0</v>
      </c>
      <c r="S12096" s="130">
        <v>0</v>
      </c>
      <c r="V12096" s="130">
        <v>19034.400000000001</v>
      </c>
      <c r="X12096" s="126" t="s">
        <v>549</v>
      </c>
      <c r="Z12096" s="127"/>
      <c r="AA12096" s="128">
        <v>2</v>
      </c>
      <c r="AB12096" s="128">
        <v>60</v>
      </c>
      <c r="AC12096" s="126" t="s">
        <v>366</v>
      </c>
      <c r="AD12096" s="126" t="s">
        <v>22227</v>
      </c>
      <c r="AG12096" s="127"/>
      <c r="AI12096" s="127"/>
    </row>
    <row r="12097" spans="1:35" ht="14.85" customHeight="1">
      <c r="A12097" s="130">
        <v>5016187</v>
      </c>
      <c r="B12097" s="126" t="s">
        <v>413</v>
      </c>
      <c r="C12097" s="126" t="s">
        <v>23105</v>
      </c>
      <c r="D12097" s="126" t="s">
        <v>19029</v>
      </c>
      <c r="E12097" s="126" t="s">
        <v>288</v>
      </c>
      <c r="F12097" s="126" t="s">
        <v>364</v>
      </c>
      <c r="G12097" s="126" t="s">
        <v>417</v>
      </c>
      <c r="H12097" s="126" t="s">
        <v>126</v>
      </c>
      <c r="I12097" s="126" t="s">
        <v>418</v>
      </c>
      <c r="J12097" s="126" t="s">
        <v>484</v>
      </c>
      <c r="K12097" s="126" t="s">
        <v>443</v>
      </c>
      <c r="L12097" s="126" t="s">
        <v>485</v>
      </c>
      <c r="M12097" s="130">
        <v>9739.52</v>
      </c>
      <c r="O12097" s="126" t="s">
        <v>486</v>
      </c>
      <c r="P12097" s="130">
        <v>0</v>
      </c>
      <c r="S12097" s="130">
        <v>0</v>
      </c>
      <c r="V12097" s="130">
        <v>19034.400000000001</v>
      </c>
      <c r="X12097" s="126" t="s">
        <v>487</v>
      </c>
      <c r="Z12097" s="127"/>
      <c r="AA12097" s="128">
        <v>1</v>
      </c>
      <c r="AB12097" s="128">
        <v>60</v>
      </c>
      <c r="AC12097" s="126" t="s">
        <v>366</v>
      </c>
      <c r="AD12097" s="126" t="s">
        <v>22227</v>
      </c>
      <c r="AG12097" s="127"/>
      <c r="AI12097" s="127"/>
    </row>
    <row r="12098" spans="1:35" ht="14.85" customHeight="1">
      <c r="A12098" s="130">
        <v>5015159</v>
      </c>
      <c r="B12098" s="126" t="s">
        <v>413</v>
      </c>
      <c r="C12098" s="126" t="s">
        <v>21950</v>
      </c>
      <c r="D12098" s="126" t="s">
        <v>23107</v>
      </c>
      <c r="E12098" s="126" t="s">
        <v>288</v>
      </c>
      <c r="F12098" s="126" t="s">
        <v>440</v>
      </c>
      <c r="G12098" s="126" t="s">
        <v>463</v>
      </c>
      <c r="H12098" s="126" t="s">
        <v>126</v>
      </c>
      <c r="I12098" s="126" t="s">
        <v>418</v>
      </c>
      <c r="J12098" s="126" t="s">
        <v>2782</v>
      </c>
      <c r="K12098" s="126" t="s">
        <v>504</v>
      </c>
      <c r="L12098" s="126" t="s">
        <v>598</v>
      </c>
      <c r="M12098" s="130">
        <v>2721.6</v>
      </c>
      <c r="O12098" s="126" t="s">
        <v>445</v>
      </c>
      <c r="P12098" s="130">
        <v>0</v>
      </c>
      <c r="S12098" s="130">
        <v>0</v>
      </c>
      <c r="V12098" s="130">
        <v>2721.6</v>
      </c>
      <c r="X12098" s="126" t="s">
        <v>464</v>
      </c>
      <c r="Z12098" s="127"/>
      <c r="AA12098" s="128">
        <v>30</v>
      </c>
      <c r="AB12098" s="128">
        <v>1</v>
      </c>
      <c r="AD12098" s="126" t="s">
        <v>18896</v>
      </c>
      <c r="AG12098" s="127"/>
      <c r="AI12098" s="127"/>
    </row>
    <row r="12099" spans="1:35" ht="14.85" customHeight="1">
      <c r="A12099" s="130">
        <v>5015160</v>
      </c>
      <c r="B12099" s="126" t="s">
        <v>413</v>
      </c>
      <c r="C12099" s="126" t="s">
        <v>21950</v>
      </c>
      <c r="D12099" s="126" t="s">
        <v>23108</v>
      </c>
      <c r="E12099" s="126" t="s">
        <v>288</v>
      </c>
      <c r="F12099" s="126" t="s">
        <v>440</v>
      </c>
      <c r="G12099" s="126" t="s">
        <v>463</v>
      </c>
      <c r="H12099" s="126" t="s">
        <v>126</v>
      </c>
      <c r="I12099" s="126" t="s">
        <v>418</v>
      </c>
      <c r="J12099" s="126" t="s">
        <v>2782</v>
      </c>
      <c r="K12099" s="126" t="s">
        <v>504</v>
      </c>
      <c r="L12099" s="126" t="s">
        <v>598</v>
      </c>
      <c r="M12099" s="130">
        <v>2721.6</v>
      </c>
      <c r="O12099" s="126" t="s">
        <v>445</v>
      </c>
      <c r="P12099" s="130">
        <v>0</v>
      </c>
      <c r="S12099" s="130">
        <v>0</v>
      </c>
      <c r="V12099" s="130">
        <v>2721.6</v>
      </c>
      <c r="X12099" s="126" t="s">
        <v>464</v>
      </c>
      <c r="Z12099" s="127"/>
      <c r="AA12099" s="128">
        <v>30</v>
      </c>
      <c r="AB12099" s="128">
        <v>1</v>
      </c>
      <c r="AD12099" s="126" t="s">
        <v>18896</v>
      </c>
      <c r="AG12099" s="127"/>
      <c r="AI12099" s="127"/>
    </row>
    <row r="12100" spans="1:35" ht="14.85" customHeight="1">
      <c r="A12100" s="130">
        <v>5015208</v>
      </c>
      <c r="B12100" s="126" t="s">
        <v>413</v>
      </c>
      <c r="C12100" s="126" t="s">
        <v>23109</v>
      </c>
      <c r="D12100" s="126" t="s">
        <v>23110</v>
      </c>
      <c r="E12100" s="126" t="s">
        <v>288</v>
      </c>
      <c r="F12100" s="126" t="s">
        <v>555</v>
      </c>
      <c r="G12100" s="126" t="s">
        <v>565</v>
      </c>
      <c r="H12100" s="126" t="s">
        <v>126</v>
      </c>
      <c r="I12100" s="126" t="s">
        <v>418</v>
      </c>
      <c r="J12100" s="126" t="s">
        <v>908</v>
      </c>
      <c r="K12100" s="126" t="s">
        <v>443</v>
      </c>
      <c r="L12100" s="126" t="s">
        <v>909</v>
      </c>
      <c r="M12100" s="130">
        <v>437.92</v>
      </c>
      <c r="O12100" s="126" t="s">
        <v>560</v>
      </c>
      <c r="P12100" s="130">
        <v>876.96</v>
      </c>
      <c r="R12100" s="126" t="s">
        <v>560</v>
      </c>
      <c r="S12100" s="130">
        <v>993.19</v>
      </c>
      <c r="U12100" s="126" t="s">
        <v>560</v>
      </c>
      <c r="V12100" s="130">
        <v>1013.46</v>
      </c>
      <c r="X12100" s="126" t="s">
        <v>561</v>
      </c>
      <c r="Z12100" s="127"/>
      <c r="AA12100" s="128">
        <v>150</v>
      </c>
      <c r="AB12100" s="128"/>
      <c r="AD12100" s="126" t="s">
        <v>18896</v>
      </c>
      <c r="AG12100" s="127"/>
      <c r="AI12100" s="127"/>
    </row>
    <row r="12101" spans="1:35" ht="14.85" customHeight="1">
      <c r="A12101" s="130">
        <v>5015193</v>
      </c>
      <c r="B12101" s="126" t="s">
        <v>413</v>
      </c>
      <c r="C12101" s="126" t="s">
        <v>23111</v>
      </c>
      <c r="D12101" s="126" t="s">
        <v>23112</v>
      </c>
      <c r="E12101" s="126" t="s">
        <v>288</v>
      </c>
      <c r="F12101" s="126" t="s">
        <v>555</v>
      </c>
      <c r="G12101" s="126" t="s">
        <v>463</v>
      </c>
      <c r="H12101" s="126" t="s">
        <v>126</v>
      </c>
      <c r="I12101" s="126" t="s">
        <v>418</v>
      </c>
      <c r="J12101" s="126" t="s">
        <v>908</v>
      </c>
      <c r="K12101" s="126" t="s">
        <v>443</v>
      </c>
      <c r="L12101" s="126" t="s">
        <v>909</v>
      </c>
      <c r="M12101" s="130">
        <v>437.92</v>
      </c>
      <c r="O12101" s="126" t="s">
        <v>560</v>
      </c>
      <c r="P12101" s="130">
        <v>687.69</v>
      </c>
      <c r="R12101" s="126" t="s">
        <v>560</v>
      </c>
      <c r="S12101" s="130">
        <v>709.41</v>
      </c>
      <c r="U12101" s="126" t="s">
        <v>560</v>
      </c>
      <c r="V12101" s="130">
        <v>723.89</v>
      </c>
      <c r="X12101" s="126" t="s">
        <v>561</v>
      </c>
      <c r="Z12101" s="127"/>
      <c r="AA12101" s="128">
        <v>150</v>
      </c>
      <c r="AB12101" s="128"/>
      <c r="AD12101" s="126" t="s">
        <v>18896</v>
      </c>
      <c r="AG12101" s="127"/>
      <c r="AI12101" s="127"/>
    </row>
    <row r="12102" spans="1:35" ht="14.85" customHeight="1">
      <c r="A12102" s="130">
        <v>5015191</v>
      </c>
      <c r="B12102" s="126" t="s">
        <v>413</v>
      </c>
      <c r="C12102" s="126" t="s">
        <v>23113</v>
      </c>
      <c r="D12102" s="126" t="s">
        <v>23114</v>
      </c>
      <c r="E12102" s="126" t="s">
        <v>288</v>
      </c>
      <c r="F12102" s="126" t="s">
        <v>555</v>
      </c>
      <c r="G12102" s="126" t="s">
        <v>2301</v>
      </c>
      <c r="H12102" s="126" t="s">
        <v>126</v>
      </c>
      <c r="I12102" s="126" t="s">
        <v>418</v>
      </c>
      <c r="J12102" s="126" t="s">
        <v>908</v>
      </c>
      <c r="K12102" s="126" t="s">
        <v>443</v>
      </c>
      <c r="L12102" s="126" t="s">
        <v>909</v>
      </c>
      <c r="M12102" s="130">
        <v>437.92</v>
      </c>
      <c r="O12102" s="126" t="s">
        <v>560</v>
      </c>
      <c r="P12102" s="130">
        <v>534.87</v>
      </c>
      <c r="R12102" s="126" t="s">
        <v>560</v>
      </c>
      <c r="S12102" s="130">
        <v>551.76</v>
      </c>
      <c r="U12102" s="126" t="s">
        <v>560</v>
      </c>
      <c r="V12102" s="130">
        <v>563.03</v>
      </c>
      <c r="X12102" s="126" t="s">
        <v>561</v>
      </c>
      <c r="Z12102" s="127"/>
      <c r="AA12102" s="128">
        <v>150</v>
      </c>
      <c r="AB12102" s="128"/>
      <c r="AD12102" s="126" t="s">
        <v>18896</v>
      </c>
      <c r="AG12102" s="127"/>
      <c r="AI12102" s="127"/>
    </row>
    <row r="12103" spans="1:35" ht="14.85" customHeight="1">
      <c r="A12103" s="130">
        <v>5011062</v>
      </c>
      <c r="B12103" s="126" t="s">
        <v>413</v>
      </c>
      <c r="C12103" s="126" t="s">
        <v>16963</v>
      </c>
      <c r="E12103" s="126" t="s">
        <v>288</v>
      </c>
      <c r="F12103" s="126" t="s">
        <v>364</v>
      </c>
      <c r="G12103" s="126" t="s">
        <v>417</v>
      </c>
      <c r="H12103" s="126" t="s">
        <v>126</v>
      </c>
      <c r="I12103" s="126" t="s">
        <v>126</v>
      </c>
      <c r="J12103" s="126" t="s">
        <v>466</v>
      </c>
      <c r="K12103" s="126" t="s">
        <v>467</v>
      </c>
      <c r="L12103" s="126" t="s">
        <v>468</v>
      </c>
      <c r="M12103" s="130">
        <v>9641.73</v>
      </c>
      <c r="O12103" s="126" t="s">
        <v>486</v>
      </c>
      <c r="P12103" s="130">
        <v>0</v>
      </c>
      <c r="S12103" s="130">
        <v>0</v>
      </c>
      <c r="V12103" s="130">
        <v>9641.73</v>
      </c>
      <c r="X12103" s="126" t="s">
        <v>487</v>
      </c>
      <c r="Z12103" s="127"/>
      <c r="AA12103" s="128">
        <v>1</v>
      </c>
      <c r="AB12103" s="128">
        <v>60</v>
      </c>
      <c r="AC12103" s="126" t="s">
        <v>366</v>
      </c>
      <c r="AD12103" s="126" t="s">
        <v>1222</v>
      </c>
      <c r="AG12103" s="127"/>
      <c r="AI12103" s="127"/>
    </row>
    <row r="12104" spans="1:35" ht="14.85" customHeight="1">
      <c r="A12104" s="130">
        <v>5015190</v>
      </c>
      <c r="B12104" s="126" t="s">
        <v>413</v>
      </c>
      <c r="C12104" s="126" t="s">
        <v>23115</v>
      </c>
      <c r="D12104" s="126" t="s">
        <v>23116</v>
      </c>
      <c r="E12104" s="126" t="s">
        <v>288</v>
      </c>
      <c r="F12104" s="126" t="s">
        <v>555</v>
      </c>
      <c r="G12104" s="126" t="s">
        <v>1779</v>
      </c>
      <c r="H12104" s="126" t="s">
        <v>126</v>
      </c>
      <c r="I12104" s="126" t="s">
        <v>418</v>
      </c>
      <c r="J12104" s="126" t="s">
        <v>908</v>
      </c>
      <c r="K12104" s="126" t="s">
        <v>443</v>
      </c>
      <c r="L12104" s="126" t="s">
        <v>909</v>
      </c>
      <c r="M12104" s="130">
        <v>331.31</v>
      </c>
      <c r="O12104" s="126" t="s">
        <v>560</v>
      </c>
      <c r="P12104" s="130">
        <v>370.29</v>
      </c>
      <c r="R12104" s="126" t="s">
        <v>560</v>
      </c>
      <c r="S12104" s="130">
        <v>381.98</v>
      </c>
      <c r="U12104" s="126" t="s">
        <v>560</v>
      </c>
      <c r="V12104" s="130">
        <v>389.78</v>
      </c>
      <c r="X12104" s="126" t="s">
        <v>561</v>
      </c>
      <c r="Z12104" s="127"/>
      <c r="AA12104" s="128">
        <v>150</v>
      </c>
      <c r="AB12104" s="128"/>
      <c r="AD12104" s="126" t="s">
        <v>18896</v>
      </c>
      <c r="AG12104" s="127"/>
      <c r="AI12104" s="127"/>
    </row>
    <row r="12105" spans="1:35" ht="14.85" customHeight="1">
      <c r="A12105" s="130">
        <v>5012476</v>
      </c>
      <c r="B12105" s="126" t="s">
        <v>413</v>
      </c>
      <c r="C12105" s="126" t="s">
        <v>23117</v>
      </c>
      <c r="D12105" s="126" t="s">
        <v>23118</v>
      </c>
      <c r="E12105" s="126" t="s">
        <v>288</v>
      </c>
      <c r="F12105" s="126" t="s">
        <v>591</v>
      </c>
      <c r="G12105" s="126" t="s">
        <v>556</v>
      </c>
      <c r="H12105" s="126" t="s">
        <v>126</v>
      </c>
      <c r="I12105" s="126" t="s">
        <v>418</v>
      </c>
      <c r="J12105" s="126" t="s">
        <v>592</v>
      </c>
      <c r="K12105" s="126" t="s">
        <v>558</v>
      </c>
      <c r="L12105" s="126" t="s">
        <v>593</v>
      </c>
      <c r="M12105" s="130">
        <v>1711.58</v>
      </c>
      <c r="O12105" s="126" t="s">
        <v>365</v>
      </c>
      <c r="P12105" s="130">
        <v>0</v>
      </c>
      <c r="S12105" s="130">
        <v>0</v>
      </c>
      <c r="V12105" s="130">
        <v>2016</v>
      </c>
      <c r="X12105" s="126" t="s">
        <v>9507</v>
      </c>
      <c r="Z12105" s="127"/>
      <c r="AA12105" s="128">
        <v>1</v>
      </c>
      <c r="AB12105" s="128"/>
      <c r="AD12105" s="126" t="s">
        <v>18896</v>
      </c>
      <c r="AG12105" s="127"/>
      <c r="AI12105" s="127"/>
    </row>
    <row r="12106" spans="1:35" ht="14.85" customHeight="1">
      <c r="A12106" s="130">
        <v>5015212</v>
      </c>
      <c r="B12106" s="126" t="s">
        <v>413</v>
      </c>
      <c r="C12106" s="126" t="s">
        <v>23119</v>
      </c>
      <c r="D12106" s="126" t="s">
        <v>23120</v>
      </c>
      <c r="E12106" s="126" t="s">
        <v>288</v>
      </c>
      <c r="F12106" s="126" t="s">
        <v>532</v>
      </c>
      <c r="G12106" s="126" t="s">
        <v>417</v>
      </c>
      <c r="H12106" s="126" t="s">
        <v>126</v>
      </c>
      <c r="I12106" s="126" t="s">
        <v>126</v>
      </c>
      <c r="J12106" s="126" t="s">
        <v>1705</v>
      </c>
      <c r="K12106" s="126" t="s">
        <v>976</v>
      </c>
      <c r="L12106" s="126" t="s">
        <v>1706</v>
      </c>
      <c r="M12106" s="130">
        <v>487.2</v>
      </c>
      <c r="O12106" s="126" t="s">
        <v>1459</v>
      </c>
      <c r="P12106" s="130">
        <v>0</v>
      </c>
      <c r="S12106" s="130">
        <v>0</v>
      </c>
      <c r="V12106" s="130">
        <v>487.2</v>
      </c>
      <c r="X12106" s="126" t="s">
        <v>1463</v>
      </c>
      <c r="Z12106" s="127"/>
      <c r="AA12106" s="128">
        <v>1</v>
      </c>
      <c r="AB12106" s="128">
        <v>72</v>
      </c>
      <c r="AD12106" s="126" t="s">
        <v>18896</v>
      </c>
      <c r="AG12106" s="127"/>
      <c r="AI12106" s="127"/>
    </row>
    <row r="12107" spans="1:35" ht="14.85" customHeight="1">
      <c r="A12107" s="130">
        <v>5015508</v>
      </c>
      <c r="B12107" s="126" t="s">
        <v>413</v>
      </c>
      <c r="C12107" s="126" t="s">
        <v>23121</v>
      </c>
      <c r="D12107" s="126" t="s">
        <v>23122</v>
      </c>
      <c r="E12107" s="126" t="s">
        <v>288</v>
      </c>
      <c r="F12107" s="126" t="s">
        <v>555</v>
      </c>
      <c r="G12107" s="126" t="s">
        <v>830</v>
      </c>
      <c r="H12107" s="126" t="s">
        <v>126</v>
      </c>
      <c r="I12107" s="126" t="s">
        <v>418</v>
      </c>
      <c r="J12107" s="126" t="s">
        <v>983</v>
      </c>
      <c r="K12107" s="126" t="s">
        <v>984</v>
      </c>
      <c r="L12107" s="126" t="s">
        <v>985</v>
      </c>
      <c r="M12107" s="130">
        <v>358.93</v>
      </c>
      <c r="O12107" s="126" t="s">
        <v>560</v>
      </c>
      <c r="P12107" s="130">
        <v>401.16</v>
      </c>
      <c r="R12107" s="126" t="s">
        <v>560</v>
      </c>
      <c r="S12107" s="130">
        <v>413.83</v>
      </c>
      <c r="U12107" s="126" t="s">
        <v>560</v>
      </c>
      <c r="V12107" s="130">
        <v>422.28</v>
      </c>
      <c r="X12107" s="126" t="s">
        <v>561</v>
      </c>
      <c r="Z12107" s="127"/>
      <c r="AA12107" s="128">
        <v>150</v>
      </c>
      <c r="AB12107" s="128"/>
      <c r="AD12107" s="126" t="s">
        <v>19017</v>
      </c>
      <c r="AG12107" s="127"/>
      <c r="AI12107" s="127"/>
    </row>
    <row r="12108" spans="1:35" ht="14.85" customHeight="1">
      <c r="A12108" s="130">
        <v>5015505</v>
      </c>
      <c r="B12108" s="126" t="s">
        <v>413</v>
      </c>
      <c r="C12108" s="126" t="s">
        <v>23123</v>
      </c>
      <c r="D12108" s="126" t="s">
        <v>23124</v>
      </c>
      <c r="E12108" s="126" t="s">
        <v>288</v>
      </c>
      <c r="F12108" s="126" t="s">
        <v>555</v>
      </c>
      <c r="G12108" s="126" t="s">
        <v>830</v>
      </c>
      <c r="H12108" s="126" t="s">
        <v>126</v>
      </c>
      <c r="I12108" s="126" t="s">
        <v>418</v>
      </c>
      <c r="J12108" s="126" t="s">
        <v>983</v>
      </c>
      <c r="K12108" s="126" t="s">
        <v>984</v>
      </c>
      <c r="L12108" s="126" t="s">
        <v>985</v>
      </c>
      <c r="M12108" s="130">
        <v>358.93</v>
      </c>
      <c r="O12108" s="126" t="s">
        <v>560</v>
      </c>
      <c r="P12108" s="130">
        <v>401.16</v>
      </c>
      <c r="R12108" s="126" t="s">
        <v>560</v>
      </c>
      <c r="S12108" s="130">
        <v>413.83</v>
      </c>
      <c r="U12108" s="126" t="s">
        <v>560</v>
      </c>
      <c r="V12108" s="130">
        <v>422.28</v>
      </c>
      <c r="X12108" s="126" t="s">
        <v>561</v>
      </c>
      <c r="Z12108" s="127"/>
      <c r="AA12108" s="128">
        <v>150</v>
      </c>
      <c r="AB12108" s="128"/>
      <c r="AD12108" s="126" t="s">
        <v>19017</v>
      </c>
      <c r="AG12108" s="127"/>
      <c r="AI12108" s="127"/>
    </row>
    <row r="12109" spans="1:35" ht="14.85" customHeight="1">
      <c r="A12109" s="130">
        <v>5015516</v>
      </c>
      <c r="B12109" s="126" t="s">
        <v>413</v>
      </c>
      <c r="C12109" s="126" t="s">
        <v>23125</v>
      </c>
      <c r="D12109" s="126" t="s">
        <v>23126</v>
      </c>
      <c r="E12109" s="126" t="s">
        <v>288</v>
      </c>
      <c r="F12109" s="126" t="s">
        <v>555</v>
      </c>
      <c r="G12109" s="126" t="s">
        <v>556</v>
      </c>
      <c r="H12109" s="126" t="s">
        <v>126</v>
      </c>
      <c r="I12109" s="126" t="s">
        <v>418</v>
      </c>
      <c r="J12109" s="126" t="s">
        <v>983</v>
      </c>
      <c r="K12109" s="126" t="s">
        <v>984</v>
      </c>
      <c r="L12109" s="126" t="s">
        <v>985</v>
      </c>
      <c r="M12109" s="130">
        <v>430.72</v>
      </c>
      <c r="O12109" s="126" t="s">
        <v>560</v>
      </c>
      <c r="P12109" s="130">
        <v>481.4</v>
      </c>
      <c r="R12109" s="126" t="s">
        <v>560</v>
      </c>
      <c r="S12109" s="130">
        <v>496.6</v>
      </c>
      <c r="U12109" s="126" t="s">
        <v>560</v>
      </c>
      <c r="V12109" s="130">
        <v>506.74</v>
      </c>
      <c r="X12109" s="126" t="s">
        <v>561</v>
      </c>
      <c r="Z12109" s="127"/>
      <c r="AA12109" s="128">
        <v>150</v>
      </c>
      <c r="AB12109" s="128"/>
      <c r="AD12109" s="126" t="s">
        <v>19017</v>
      </c>
      <c r="AG12109" s="127"/>
      <c r="AI12109" s="127"/>
    </row>
    <row r="12110" spans="1:35" ht="14.85" customHeight="1">
      <c r="A12110" s="130">
        <v>5015514</v>
      </c>
      <c r="B12110" s="126" t="s">
        <v>413</v>
      </c>
      <c r="C12110" s="126" t="s">
        <v>23127</v>
      </c>
      <c r="D12110" s="126" t="s">
        <v>23128</v>
      </c>
      <c r="E12110" s="126" t="s">
        <v>288</v>
      </c>
      <c r="F12110" s="126" t="s">
        <v>555</v>
      </c>
      <c r="G12110" s="126" t="s">
        <v>458</v>
      </c>
      <c r="H12110" s="126" t="s">
        <v>126</v>
      </c>
      <c r="I12110" s="126" t="s">
        <v>418</v>
      </c>
      <c r="J12110" s="126" t="s">
        <v>983</v>
      </c>
      <c r="K12110" s="126" t="s">
        <v>984</v>
      </c>
      <c r="L12110" s="126" t="s">
        <v>985</v>
      </c>
      <c r="M12110" s="130">
        <v>437.92</v>
      </c>
      <c r="O12110" s="126" t="s">
        <v>560</v>
      </c>
      <c r="P12110" s="130">
        <v>534.87</v>
      </c>
      <c r="R12110" s="126" t="s">
        <v>560</v>
      </c>
      <c r="S12110" s="130">
        <v>551.76</v>
      </c>
      <c r="U12110" s="126" t="s">
        <v>560</v>
      </c>
      <c r="V12110" s="130">
        <v>563.03</v>
      </c>
      <c r="X12110" s="126" t="s">
        <v>561</v>
      </c>
      <c r="Z12110" s="127"/>
      <c r="AA12110" s="128">
        <v>150</v>
      </c>
      <c r="AB12110" s="128"/>
      <c r="AD12110" s="126" t="s">
        <v>19017</v>
      </c>
      <c r="AG12110" s="127"/>
      <c r="AI12110" s="127"/>
    </row>
    <row r="12111" spans="1:35" ht="14.85" customHeight="1">
      <c r="A12111" s="130">
        <v>5015554</v>
      </c>
      <c r="B12111" s="126" t="s">
        <v>413</v>
      </c>
      <c r="C12111" s="126" t="s">
        <v>23129</v>
      </c>
      <c r="D12111" s="126" t="s">
        <v>23130</v>
      </c>
      <c r="E12111" s="126" t="s">
        <v>288</v>
      </c>
      <c r="F12111" s="126" t="s">
        <v>491</v>
      </c>
      <c r="G12111" s="126" t="s">
        <v>417</v>
      </c>
      <c r="H12111" s="126" t="s">
        <v>126</v>
      </c>
      <c r="I12111" s="126" t="s">
        <v>418</v>
      </c>
      <c r="J12111" s="126" t="s">
        <v>4730</v>
      </c>
      <c r="K12111" s="126" t="s">
        <v>504</v>
      </c>
      <c r="L12111" s="126" t="s">
        <v>505</v>
      </c>
      <c r="M12111" s="130">
        <v>26294.67</v>
      </c>
      <c r="N12111" s="126" t="s">
        <v>290</v>
      </c>
      <c r="O12111" s="126" t="s">
        <v>2587</v>
      </c>
      <c r="P12111" s="130">
        <v>0</v>
      </c>
      <c r="S12111" s="130">
        <v>0</v>
      </c>
      <c r="V12111" s="130">
        <v>26294.67</v>
      </c>
      <c r="X12111" s="126" t="s">
        <v>2588</v>
      </c>
      <c r="Y12111" s="126" t="s">
        <v>517</v>
      </c>
      <c r="Z12111" s="127"/>
      <c r="AA12111" s="128">
        <v>1</v>
      </c>
      <c r="AB12111" s="128">
        <v>120</v>
      </c>
      <c r="AD12111" s="126" t="s">
        <v>19017</v>
      </c>
      <c r="AG12111" s="127"/>
      <c r="AI12111" s="127"/>
    </row>
    <row r="12112" spans="1:35" ht="14.85" customHeight="1">
      <c r="A12112" s="130">
        <v>5015509</v>
      </c>
      <c r="B12112" s="126" t="s">
        <v>413</v>
      </c>
      <c r="C12112" s="126" t="s">
        <v>23131</v>
      </c>
      <c r="D12112" s="126" t="s">
        <v>23132</v>
      </c>
      <c r="E12112" s="126" t="s">
        <v>288</v>
      </c>
      <c r="F12112" s="126" t="s">
        <v>555</v>
      </c>
      <c r="G12112" s="126" t="s">
        <v>830</v>
      </c>
      <c r="H12112" s="126" t="s">
        <v>126</v>
      </c>
      <c r="I12112" s="126" t="s">
        <v>418</v>
      </c>
      <c r="J12112" s="126" t="s">
        <v>983</v>
      </c>
      <c r="K12112" s="126" t="s">
        <v>984</v>
      </c>
      <c r="L12112" s="126" t="s">
        <v>985</v>
      </c>
      <c r="M12112" s="130">
        <v>410.21</v>
      </c>
      <c r="O12112" s="126" t="s">
        <v>560</v>
      </c>
      <c r="P12112" s="130">
        <v>458.47</v>
      </c>
      <c r="R12112" s="126" t="s">
        <v>560</v>
      </c>
      <c r="S12112" s="130">
        <v>472.94</v>
      </c>
      <c r="U12112" s="126" t="s">
        <v>560</v>
      </c>
      <c r="V12112" s="130">
        <v>482.6</v>
      </c>
      <c r="X12112" s="126" t="s">
        <v>561</v>
      </c>
      <c r="Z12112" s="127"/>
      <c r="AA12112" s="128">
        <v>150</v>
      </c>
      <c r="AB12112" s="128"/>
      <c r="AD12112" s="126" t="s">
        <v>19017</v>
      </c>
      <c r="AG12112" s="127"/>
      <c r="AI12112" s="127"/>
    </row>
    <row r="12113" spans="1:35" ht="14.85" customHeight="1">
      <c r="A12113" s="130">
        <v>5015507</v>
      </c>
      <c r="B12113" s="126" t="s">
        <v>413</v>
      </c>
      <c r="C12113" s="126" t="s">
        <v>23133</v>
      </c>
      <c r="D12113" s="126" t="s">
        <v>23134</v>
      </c>
      <c r="E12113" s="126" t="s">
        <v>288</v>
      </c>
      <c r="F12113" s="126" t="s">
        <v>555</v>
      </c>
      <c r="G12113" s="126" t="s">
        <v>1393</v>
      </c>
      <c r="H12113" s="126" t="s">
        <v>126</v>
      </c>
      <c r="I12113" s="126" t="s">
        <v>418</v>
      </c>
      <c r="J12113" s="126" t="s">
        <v>983</v>
      </c>
      <c r="K12113" s="126" t="s">
        <v>984</v>
      </c>
      <c r="L12113" s="126" t="s">
        <v>985</v>
      </c>
      <c r="M12113" s="130">
        <v>269.2</v>
      </c>
      <c r="O12113" s="126" t="s">
        <v>560</v>
      </c>
      <c r="P12113" s="130">
        <v>300.87</v>
      </c>
      <c r="R12113" s="126" t="s">
        <v>560</v>
      </c>
      <c r="S12113" s="130">
        <v>310.37</v>
      </c>
      <c r="U12113" s="126" t="s">
        <v>560</v>
      </c>
      <c r="V12113" s="130">
        <v>316.70999999999998</v>
      </c>
      <c r="X12113" s="126" t="s">
        <v>561</v>
      </c>
      <c r="Z12113" s="127"/>
      <c r="AA12113" s="128">
        <v>150</v>
      </c>
      <c r="AB12113" s="128"/>
      <c r="AD12113" s="126" t="s">
        <v>19017</v>
      </c>
      <c r="AG12113" s="127"/>
      <c r="AI12113" s="127"/>
    </row>
    <row r="12114" spans="1:35" ht="14.85" customHeight="1">
      <c r="A12114" s="130">
        <v>5015506</v>
      </c>
      <c r="B12114" s="126" t="s">
        <v>413</v>
      </c>
      <c r="C12114" s="126" t="s">
        <v>23135</v>
      </c>
      <c r="D12114" s="126" t="s">
        <v>23136</v>
      </c>
      <c r="E12114" s="126" t="s">
        <v>288</v>
      </c>
      <c r="F12114" s="126" t="s">
        <v>555</v>
      </c>
      <c r="G12114" s="126" t="s">
        <v>830</v>
      </c>
      <c r="H12114" s="126" t="s">
        <v>126</v>
      </c>
      <c r="I12114" s="126" t="s">
        <v>418</v>
      </c>
      <c r="J12114" s="126" t="s">
        <v>983</v>
      </c>
      <c r="K12114" s="126" t="s">
        <v>984</v>
      </c>
      <c r="L12114" s="126" t="s">
        <v>985</v>
      </c>
      <c r="M12114" s="130">
        <v>358.93</v>
      </c>
      <c r="O12114" s="126" t="s">
        <v>560</v>
      </c>
      <c r="P12114" s="130">
        <v>401.16</v>
      </c>
      <c r="R12114" s="126" t="s">
        <v>560</v>
      </c>
      <c r="S12114" s="130">
        <v>413.83</v>
      </c>
      <c r="U12114" s="126" t="s">
        <v>560</v>
      </c>
      <c r="V12114" s="130">
        <v>422.28</v>
      </c>
      <c r="X12114" s="126" t="s">
        <v>561</v>
      </c>
      <c r="Z12114" s="127"/>
      <c r="AA12114" s="128">
        <v>150</v>
      </c>
      <c r="AB12114" s="128"/>
      <c r="AD12114" s="126" t="s">
        <v>19017</v>
      </c>
      <c r="AG12114" s="127"/>
      <c r="AI12114" s="127"/>
    </row>
    <row r="12115" spans="1:35" ht="14.85" customHeight="1">
      <c r="A12115" s="130">
        <v>5015517</v>
      </c>
      <c r="B12115" s="126" t="s">
        <v>413</v>
      </c>
      <c r="C12115" s="126" t="s">
        <v>23137</v>
      </c>
      <c r="D12115" s="126" t="s">
        <v>23138</v>
      </c>
      <c r="E12115" s="126" t="s">
        <v>288</v>
      </c>
      <c r="F12115" s="126" t="s">
        <v>555</v>
      </c>
      <c r="G12115" s="126" t="s">
        <v>458</v>
      </c>
      <c r="H12115" s="126" t="s">
        <v>126</v>
      </c>
      <c r="I12115" s="126" t="s">
        <v>418</v>
      </c>
      <c r="J12115" s="126" t="s">
        <v>983</v>
      </c>
      <c r="K12115" s="126" t="s">
        <v>984</v>
      </c>
      <c r="L12115" s="126" t="s">
        <v>985</v>
      </c>
      <c r="M12115" s="130">
        <v>430.72</v>
      </c>
      <c r="O12115" s="126" t="s">
        <v>560</v>
      </c>
      <c r="P12115" s="130">
        <v>481.4</v>
      </c>
      <c r="R12115" s="126" t="s">
        <v>560</v>
      </c>
      <c r="S12115" s="130">
        <v>496.6</v>
      </c>
      <c r="U12115" s="126" t="s">
        <v>560</v>
      </c>
      <c r="V12115" s="130">
        <v>506.74</v>
      </c>
      <c r="X12115" s="126" t="s">
        <v>561</v>
      </c>
      <c r="Z12115" s="127"/>
      <c r="AA12115" s="128">
        <v>150</v>
      </c>
      <c r="AB12115" s="128"/>
      <c r="AD12115" s="126" t="s">
        <v>19017</v>
      </c>
      <c r="AG12115" s="127"/>
      <c r="AI12115" s="127"/>
    </row>
    <row r="12116" spans="1:35" ht="14.85" customHeight="1">
      <c r="A12116" s="130">
        <v>5015495</v>
      </c>
      <c r="B12116" s="126" t="s">
        <v>413</v>
      </c>
      <c r="C12116" s="126" t="s">
        <v>23139</v>
      </c>
      <c r="D12116" s="126" t="s">
        <v>23140</v>
      </c>
      <c r="E12116" s="126" t="s">
        <v>288</v>
      </c>
      <c r="F12116" s="126" t="s">
        <v>555</v>
      </c>
      <c r="G12116" s="126" t="s">
        <v>1225</v>
      </c>
      <c r="H12116" s="126" t="s">
        <v>126</v>
      </c>
      <c r="I12116" s="126" t="s">
        <v>418</v>
      </c>
      <c r="J12116" s="126" t="s">
        <v>825</v>
      </c>
      <c r="K12116" s="126" t="s">
        <v>504</v>
      </c>
      <c r="L12116" s="126" t="s">
        <v>444</v>
      </c>
      <c r="M12116" s="130">
        <v>205.09</v>
      </c>
      <c r="O12116" s="126" t="s">
        <v>560</v>
      </c>
      <c r="P12116" s="130">
        <v>229.22</v>
      </c>
      <c r="R12116" s="126" t="s">
        <v>560</v>
      </c>
      <c r="S12116" s="130">
        <v>236.46</v>
      </c>
      <c r="U12116" s="126" t="s">
        <v>560</v>
      </c>
      <c r="V12116" s="130">
        <v>241.29</v>
      </c>
      <c r="X12116" s="126" t="s">
        <v>561</v>
      </c>
      <c r="Z12116" s="127"/>
      <c r="AA12116" s="128">
        <v>150</v>
      </c>
      <c r="AB12116" s="128"/>
      <c r="AD12116" s="126" t="s">
        <v>19017</v>
      </c>
      <c r="AG12116" s="127"/>
      <c r="AI12116" s="127"/>
    </row>
    <row r="12117" spans="1:35" ht="14.85" customHeight="1">
      <c r="A12117" s="130">
        <v>5015492</v>
      </c>
      <c r="B12117" s="126" t="s">
        <v>413</v>
      </c>
      <c r="C12117" s="126" t="s">
        <v>23141</v>
      </c>
      <c r="D12117" s="126" t="s">
        <v>23142</v>
      </c>
      <c r="E12117" s="126" t="s">
        <v>288</v>
      </c>
      <c r="F12117" s="126" t="s">
        <v>555</v>
      </c>
      <c r="G12117" s="126" t="s">
        <v>1225</v>
      </c>
      <c r="H12117" s="126" t="s">
        <v>126</v>
      </c>
      <c r="I12117" s="126" t="s">
        <v>418</v>
      </c>
      <c r="J12117" s="126" t="s">
        <v>825</v>
      </c>
      <c r="K12117" s="126" t="s">
        <v>504</v>
      </c>
      <c r="L12117" s="126" t="s">
        <v>444</v>
      </c>
      <c r="M12117" s="130">
        <v>205.09</v>
      </c>
      <c r="O12117" s="126" t="s">
        <v>560</v>
      </c>
      <c r="P12117" s="130">
        <v>229.22</v>
      </c>
      <c r="R12117" s="126" t="s">
        <v>560</v>
      </c>
      <c r="S12117" s="130">
        <v>236.46</v>
      </c>
      <c r="U12117" s="126" t="s">
        <v>560</v>
      </c>
      <c r="V12117" s="130">
        <v>241.29</v>
      </c>
      <c r="X12117" s="126" t="s">
        <v>561</v>
      </c>
      <c r="Z12117" s="127"/>
      <c r="AA12117" s="128">
        <v>150</v>
      </c>
      <c r="AB12117" s="128"/>
      <c r="AD12117" s="126" t="s">
        <v>19017</v>
      </c>
      <c r="AG12117" s="127"/>
      <c r="AI12117" s="127"/>
    </row>
    <row r="12118" spans="1:35" ht="14.85" customHeight="1">
      <c r="A12118" s="130">
        <v>5015493</v>
      </c>
      <c r="B12118" s="126" t="s">
        <v>413</v>
      </c>
      <c r="C12118" s="126" t="s">
        <v>23143</v>
      </c>
      <c r="D12118" s="126" t="s">
        <v>23144</v>
      </c>
      <c r="E12118" s="126" t="s">
        <v>288</v>
      </c>
      <c r="F12118" s="126" t="s">
        <v>555</v>
      </c>
      <c r="G12118" s="126" t="s">
        <v>1225</v>
      </c>
      <c r="H12118" s="126" t="s">
        <v>126</v>
      </c>
      <c r="I12118" s="126" t="s">
        <v>418</v>
      </c>
      <c r="J12118" s="126" t="s">
        <v>825</v>
      </c>
      <c r="K12118" s="126" t="s">
        <v>504</v>
      </c>
      <c r="L12118" s="126" t="s">
        <v>444</v>
      </c>
      <c r="M12118" s="130">
        <v>191.42</v>
      </c>
      <c r="O12118" s="126" t="s">
        <v>560</v>
      </c>
      <c r="P12118" s="130">
        <v>213.94</v>
      </c>
      <c r="R12118" s="126" t="s">
        <v>560</v>
      </c>
      <c r="S12118" s="130">
        <v>220.69</v>
      </c>
      <c r="U12118" s="126" t="s">
        <v>560</v>
      </c>
      <c r="V12118" s="130">
        <v>225.2</v>
      </c>
      <c r="X12118" s="126" t="s">
        <v>561</v>
      </c>
      <c r="Z12118" s="127"/>
      <c r="AA12118" s="128">
        <v>150</v>
      </c>
      <c r="AB12118" s="128"/>
      <c r="AD12118" s="126" t="s">
        <v>19017</v>
      </c>
      <c r="AG12118" s="127"/>
      <c r="AI12118" s="127"/>
    </row>
    <row r="12119" spans="1:35" ht="14.85" customHeight="1">
      <c r="A12119" s="130">
        <v>5016147</v>
      </c>
      <c r="B12119" s="126" t="s">
        <v>413</v>
      </c>
      <c r="C12119" s="126" t="s">
        <v>23145</v>
      </c>
      <c r="D12119" s="126" t="s">
        <v>17571</v>
      </c>
      <c r="E12119" s="126" t="s">
        <v>288</v>
      </c>
      <c r="F12119" s="126" t="s">
        <v>364</v>
      </c>
      <c r="G12119" s="126" t="s">
        <v>417</v>
      </c>
      <c r="H12119" s="126" t="s">
        <v>126</v>
      </c>
      <c r="I12119" s="126" t="s">
        <v>418</v>
      </c>
      <c r="J12119" s="126" t="s">
        <v>484</v>
      </c>
      <c r="K12119" s="126" t="s">
        <v>443</v>
      </c>
      <c r="L12119" s="126" t="s">
        <v>485</v>
      </c>
      <c r="M12119" s="130">
        <v>9739.52</v>
      </c>
      <c r="O12119" s="126" t="s">
        <v>486</v>
      </c>
      <c r="P12119" s="130">
        <v>0</v>
      </c>
      <c r="S12119" s="130">
        <v>0</v>
      </c>
      <c r="V12119" s="130">
        <v>34031.199999999997</v>
      </c>
      <c r="X12119" s="126" t="s">
        <v>487</v>
      </c>
      <c r="Z12119" s="127"/>
      <c r="AA12119" s="128">
        <v>1</v>
      </c>
      <c r="AB12119" s="128">
        <v>60</v>
      </c>
      <c r="AC12119" s="126" t="s">
        <v>366</v>
      </c>
      <c r="AD12119" s="126" t="s">
        <v>22227</v>
      </c>
      <c r="AG12119" s="127"/>
      <c r="AI12119" s="127"/>
    </row>
    <row r="12120" spans="1:35" ht="14.85" customHeight="1">
      <c r="A12120" s="130">
        <v>5016146</v>
      </c>
      <c r="B12120" s="126" t="s">
        <v>413</v>
      </c>
      <c r="C12120" s="126" t="s">
        <v>23146</v>
      </c>
      <c r="D12120" s="126" t="s">
        <v>1878</v>
      </c>
      <c r="E12120" s="126" t="s">
        <v>288</v>
      </c>
      <c r="F12120" s="126" t="s">
        <v>364</v>
      </c>
      <c r="G12120" s="126" t="s">
        <v>417</v>
      </c>
      <c r="H12120" s="126" t="s">
        <v>126</v>
      </c>
      <c r="I12120" s="126" t="s">
        <v>126</v>
      </c>
      <c r="J12120" s="126" t="s">
        <v>484</v>
      </c>
      <c r="K12120" s="126" t="s">
        <v>443</v>
      </c>
      <c r="L12120" s="126" t="s">
        <v>485</v>
      </c>
      <c r="M12120" s="130">
        <v>6817.44</v>
      </c>
      <c r="O12120" s="126" t="s">
        <v>365</v>
      </c>
      <c r="P12120" s="130">
        <v>0</v>
      </c>
      <c r="S12120" s="130">
        <v>0</v>
      </c>
      <c r="V12120" s="130">
        <v>14053.56</v>
      </c>
      <c r="X12120" s="126" t="s">
        <v>510</v>
      </c>
      <c r="Z12120" s="127"/>
      <c r="AA12120" s="128">
        <v>2</v>
      </c>
      <c r="AB12120" s="128">
        <v>60</v>
      </c>
      <c r="AC12120" s="126" t="s">
        <v>366</v>
      </c>
      <c r="AD12120" s="126" t="s">
        <v>22227</v>
      </c>
      <c r="AG12120" s="127"/>
      <c r="AI12120" s="127"/>
    </row>
    <row r="12121" spans="1:35" ht="14.85" customHeight="1">
      <c r="A12121" s="130">
        <v>5016144</v>
      </c>
      <c r="B12121" s="126" t="s">
        <v>413</v>
      </c>
      <c r="C12121" s="126" t="s">
        <v>23146</v>
      </c>
      <c r="D12121" s="126" t="s">
        <v>1878</v>
      </c>
      <c r="E12121" s="126" t="s">
        <v>288</v>
      </c>
      <c r="F12121" s="126" t="s">
        <v>364</v>
      </c>
      <c r="G12121" s="126" t="s">
        <v>417</v>
      </c>
      <c r="H12121" s="126" t="s">
        <v>126</v>
      </c>
      <c r="I12121" s="126" t="s">
        <v>418</v>
      </c>
      <c r="J12121" s="126" t="s">
        <v>484</v>
      </c>
      <c r="K12121" s="126" t="s">
        <v>443</v>
      </c>
      <c r="L12121" s="126" t="s">
        <v>485</v>
      </c>
      <c r="M12121" s="130">
        <v>9739.52</v>
      </c>
      <c r="O12121" s="126" t="s">
        <v>486</v>
      </c>
      <c r="P12121" s="130">
        <v>0</v>
      </c>
      <c r="S12121" s="130">
        <v>0</v>
      </c>
      <c r="V12121" s="130">
        <v>14053.56</v>
      </c>
      <c r="X12121" s="126" t="s">
        <v>549</v>
      </c>
      <c r="Z12121" s="127"/>
      <c r="AA12121" s="128">
        <v>2</v>
      </c>
      <c r="AB12121" s="128">
        <v>60</v>
      </c>
      <c r="AC12121" s="126" t="s">
        <v>366</v>
      </c>
      <c r="AD12121" s="126" t="s">
        <v>22227</v>
      </c>
      <c r="AG12121" s="127"/>
      <c r="AI12121" s="127"/>
    </row>
    <row r="12122" spans="1:35" ht="14.85" customHeight="1">
      <c r="A12122" s="130">
        <v>5016143</v>
      </c>
      <c r="B12122" s="126" t="s">
        <v>413</v>
      </c>
      <c r="C12122" s="126" t="s">
        <v>23146</v>
      </c>
      <c r="D12122" s="126" t="s">
        <v>1878</v>
      </c>
      <c r="E12122" s="126" t="s">
        <v>288</v>
      </c>
      <c r="F12122" s="126" t="s">
        <v>364</v>
      </c>
      <c r="G12122" s="126" t="s">
        <v>417</v>
      </c>
      <c r="H12122" s="126" t="s">
        <v>126</v>
      </c>
      <c r="I12122" s="126" t="s">
        <v>418</v>
      </c>
      <c r="J12122" s="126" t="s">
        <v>484</v>
      </c>
      <c r="K12122" s="126" t="s">
        <v>443</v>
      </c>
      <c r="L12122" s="126" t="s">
        <v>485</v>
      </c>
      <c r="M12122" s="130">
        <v>9739.52</v>
      </c>
      <c r="O12122" s="126" t="s">
        <v>486</v>
      </c>
      <c r="P12122" s="130">
        <v>0</v>
      </c>
      <c r="S12122" s="130">
        <v>0</v>
      </c>
      <c r="V12122" s="130">
        <v>14053.56</v>
      </c>
      <c r="X12122" s="126" t="s">
        <v>487</v>
      </c>
      <c r="Z12122" s="127"/>
      <c r="AA12122" s="128">
        <v>1</v>
      </c>
      <c r="AB12122" s="128">
        <v>60</v>
      </c>
      <c r="AC12122" s="126" t="s">
        <v>366</v>
      </c>
      <c r="AD12122" s="126" t="s">
        <v>22227</v>
      </c>
      <c r="AG12122" s="127"/>
      <c r="AI12122" s="127"/>
    </row>
    <row r="12123" spans="1:35" ht="14.85" customHeight="1">
      <c r="A12123" s="130">
        <v>5016145</v>
      </c>
      <c r="B12123" s="126" t="s">
        <v>413</v>
      </c>
      <c r="C12123" s="126" t="s">
        <v>23146</v>
      </c>
      <c r="D12123" s="126" t="s">
        <v>1878</v>
      </c>
      <c r="E12123" s="126" t="s">
        <v>288</v>
      </c>
      <c r="F12123" s="126" t="s">
        <v>364</v>
      </c>
      <c r="G12123" s="126" t="s">
        <v>417</v>
      </c>
      <c r="H12123" s="126" t="s">
        <v>126</v>
      </c>
      <c r="I12123" s="126" t="s">
        <v>126</v>
      </c>
      <c r="J12123" s="126" t="s">
        <v>484</v>
      </c>
      <c r="K12123" s="126" t="s">
        <v>443</v>
      </c>
      <c r="L12123" s="126" t="s">
        <v>485</v>
      </c>
      <c r="M12123" s="130">
        <v>6817.44</v>
      </c>
      <c r="O12123" s="126" t="s">
        <v>365</v>
      </c>
      <c r="P12123" s="130">
        <v>0</v>
      </c>
      <c r="S12123" s="130">
        <v>0</v>
      </c>
      <c r="V12123" s="130">
        <v>14053.56</v>
      </c>
      <c r="X12123" s="126" t="s">
        <v>469</v>
      </c>
      <c r="Z12123" s="127"/>
      <c r="AA12123" s="128">
        <v>1</v>
      </c>
      <c r="AB12123" s="128">
        <v>60</v>
      </c>
      <c r="AC12123" s="126" t="s">
        <v>366</v>
      </c>
      <c r="AD12123" s="126" t="s">
        <v>22227</v>
      </c>
      <c r="AG12123" s="127"/>
      <c r="AI12123" s="127"/>
    </row>
    <row r="12124" spans="1:35" ht="14.85" customHeight="1">
      <c r="A12124" s="130">
        <v>5016140</v>
      </c>
      <c r="B12124" s="126" t="s">
        <v>413</v>
      </c>
      <c r="C12124" s="126" t="s">
        <v>23147</v>
      </c>
      <c r="D12124" s="126" t="s">
        <v>1878</v>
      </c>
      <c r="E12124" s="126" t="s">
        <v>288</v>
      </c>
      <c r="F12124" s="126" t="s">
        <v>364</v>
      </c>
      <c r="G12124" s="126" t="s">
        <v>417</v>
      </c>
      <c r="H12124" s="126" t="s">
        <v>126</v>
      </c>
      <c r="I12124" s="126" t="s">
        <v>418</v>
      </c>
      <c r="J12124" s="126" t="s">
        <v>484</v>
      </c>
      <c r="K12124" s="126" t="s">
        <v>443</v>
      </c>
      <c r="L12124" s="126" t="s">
        <v>485</v>
      </c>
      <c r="M12124" s="130">
        <v>9739.52</v>
      </c>
      <c r="O12124" s="126" t="s">
        <v>486</v>
      </c>
      <c r="P12124" s="130">
        <v>0</v>
      </c>
      <c r="S12124" s="130">
        <v>0</v>
      </c>
      <c r="V12124" s="130">
        <v>19034.400000000001</v>
      </c>
      <c r="X12124" s="126" t="s">
        <v>549</v>
      </c>
      <c r="Z12124" s="127"/>
      <c r="AA12124" s="128">
        <v>2</v>
      </c>
      <c r="AB12124" s="128">
        <v>60</v>
      </c>
      <c r="AC12124" s="126" t="s">
        <v>366</v>
      </c>
      <c r="AD12124" s="126" t="s">
        <v>22227</v>
      </c>
      <c r="AG12124" s="127"/>
      <c r="AI12124" s="127"/>
    </row>
    <row r="12125" spans="1:35" ht="14.85" customHeight="1">
      <c r="A12125" s="130">
        <v>5015393</v>
      </c>
      <c r="B12125" s="126" t="s">
        <v>413</v>
      </c>
      <c r="C12125" s="126" t="s">
        <v>23148</v>
      </c>
      <c r="D12125" s="126" t="s">
        <v>23149</v>
      </c>
      <c r="E12125" s="126" t="s">
        <v>288</v>
      </c>
      <c r="F12125" s="126" t="s">
        <v>364</v>
      </c>
      <c r="G12125" s="126" t="s">
        <v>417</v>
      </c>
      <c r="H12125" s="126" t="s">
        <v>126</v>
      </c>
      <c r="I12125" s="126" t="s">
        <v>126</v>
      </c>
      <c r="J12125" s="126" t="s">
        <v>2924</v>
      </c>
      <c r="K12125" s="126" t="s">
        <v>535</v>
      </c>
      <c r="L12125" s="126" t="s">
        <v>2925</v>
      </c>
      <c r="M12125" s="130">
        <v>6817.44</v>
      </c>
      <c r="O12125" s="126" t="s">
        <v>365</v>
      </c>
      <c r="P12125" s="130">
        <v>0</v>
      </c>
      <c r="S12125" s="130">
        <v>0</v>
      </c>
      <c r="V12125" s="130">
        <v>18017.38</v>
      </c>
      <c r="X12125" s="126" t="s">
        <v>469</v>
      </c>
      <c r="Z12125" s="127"/>
      <c r="AA12125" s="128">
        <v>1</v>
      </c>
      <c r="AB12125" s="128">
        <v>60</v>
      </c>
      <c r="AC12125" s="126" t="s">
        <v>366</v>
      </c>
      <c r="AD12125" s="126" t="s">
        <v>21889</v>
      </c>
      <c r="AG12125" s="127"/>
      <c r="AI12125" s="127"/>
    </row>
    <row r="12126" spans="1:35" ht="14.85" customHeight="1">
      <c r="A12126" s="130">
        <v>5015391</v>
      </c>
      <c r="B12126" s="126" t="s">
        <v>413</v>
      </c>
      <c r="C12126" s="126" t="s">
        <v>23150</v>
      </c>
      <c r="D12126" s="126" t="s">
        <v>23151</v>
      </c>
      <c r="E12126" s="126" t="s">
        <v>288</v>
      </c>
      <c r="F12126" s="126" t="s">
        <v>364</v>
      </c>
      <c r="G12126" s="126" t="s">
        <v>417</v>
      </c>
      <c r="H12126" s="126" t="s">
        <v>126</v>
      </c>
      <c r="I12126" s="126" t="s">
        <v>126</v>
      </c>
      <c r="J12126" s="126" t="s">
        <v>2924</v>
      </c>
      <c r="K12126" s="126" t="s">
        <v>535</v>
      </c>
      <c r="L12126" s="126" t="s">
        <v>2925</v>
      </c>
      <c r="M12126" s="130">
        <v>6817.44</v>
      </c>
      <c r="O12126" s="126" t="s">
        <v>365</v>
      </c>
      <c r="P12126" s="130">
        <v>0</v>
      </c>
      <c r="S12126" s="130">
        <v>0</v>
      </c>
      <c r="V12126" s="130">
        <v>13050.42</v>
      </c>
      <c r="X12126" s="126" t="s">
        <v>469</v>
      </c>
      <c r="Z12126" s="127"/>
      <c r="AA12126" s="128">
        <v>1</v>
      </c>
      <c r="AB12126" s="128">
        <v>60</v>
      </c>
      <c r="AC12126" s="126" t="s">
        <v>366</v>
      </c>
      <c r="AD12126" s="126" t="s">
        <v>21889</v>
      </c>
      <c r="AG12126" s="127"/>
      <c r="AI12126" s="127"/>
    </row>
    <row r="12127" spans="1:35" ht="14.85" customHeight="1">
      <c r="A12127" s="130">
        <v>5015389</v>
      </c>
      <c r="B12127" s="126" t="s">
        <v>413</v>
      </c>
      <c r="C12127" s="126" t="s">
        <v>23152</v>
      </c>
      <c r="D12127" s="126" t="s">
        <v>23153</v>
      </c>
      <c r="E12127" s="126" t="s">
        <v>288</v>
      </c>
      <c r="F12127" s="126" t="s">
        <v>364</v>
      </c>
      <c r="G12127" s="126" t="s">
        <v>417</v>
      </c>
      <c r="H12127" s="126" t="s">
        <v>126</v>
      </c>
      <c r="I12127" s="126" t="s">
        <v>126</v>
      </c>
      <c r="J12127" s="126" t="s">
        <v>2924</v>
      </c>
      <c r="K12127" s="126" t="s">
        <v>535</v>
      </c>
      <c r="L12127" s="126" t="s">
        <v>2925</v>
      </c>
      <c r="M12127" s="130">
        <v>6817.44</v>
      </c>
      <c r="O12127" s="126" t="s">
        <v>365</v>
      </c>
      <c r="P12127" s="130">
        <v>0</v>
      </c>
      <c r="S12127" s="130">
        <v>0</v>
      </c>
      <c r="V12127" s="130">
        <v>26198.25</v>
      </c>
      <c r="X12127" s="126" t="s">
        <v>469</v>
      </c>
      <c r="Z12127" s="127"/>
      <c r="AA12127" s="128">
        <v>1</v>
      </c>
      <c r="AB12127" s="128">
        <v>60</v>
      </c>
      <c r="AC12127" s="126" t="s">
        <v>366</v>
      </c>
      <c r="AD12127" s="126" t="s">
        <v>21889</v>
      </c>
      <c r="AG12127" s="127"/>
      <c r="AI12127" s="127"/>
    </row>
    <row r="12128" spans="1:35" ht="14.85" customHeight="1">
      <c r="A12128" s="130">
        <v>5015388</v>
      </c>
      <c r="B12128" s="126" t="s">
        <v>413</v>
      </c>
      <c r="C12128" s="126" t="s">
        <v>23154</v>
      </c>
      <c r="D12128" s="126" t="s">
        <v>23155</v>
      </c>
      <c r="E12128" s="126" t="s">
        <v>288</v>
      </c>
      <c r="F12128" s="126" t="s">
        <v>364</v>
      </c>
      <c r="G12128" s="126" t="s">
        <v>417</v>
      </c>
      <c r="H12128" s="126" t="s">
        <v>126</v>
      </c>
      <c r="I12128" s="126" t="s">
        <v>126</v>
      </c>
      <c r="J12128" s="126" t="s">
        <v>2924</v>
      </c>
      <c r="K12128" s="126" t="s">
        <v>535</v>
      </c>
      <c r="L12128" s="126" t="s">
        <v>2925</v>
      </c>
      <c r="M12128" s="130">
        <v>6817.44</v>
      </c>
      <c r="O12128" s="126" t="s">
        <v>365</v>
      </c>
      <c r="P12128" s="130">
        <v>0</v>
      </c>
      <c r="S12128" s="130">
        <v>0</v>
      </c>
      <c r="V12128" s="130">
        <v>19380.849999999999</v>
      </c>
      <c r="X12128" s="126" t="s">
        <v>469</v>
      </c>
      <c r="Z12128" s="127"/>
      <c r="AA12128" s="128">
        <v>1</v>
      </c>
      <c r="AB12128" s="128">
        <v>60</v>
      </c>
      <c r="AC12128" s="126" t="s">
        <v>366</v>
      </c>
      <c r="AD12128" s="126" t="s">
        <v>21889</v>
      </c>
      <c r="AG12128" s="127"/>
      <c r="AI12128" s="127"/>
    </row>
    <row r="12129" spans="1:35" ht="14.85" customHeight="1">
      <c r="A12129" s="130">
        <v>5015390</v>
      </c>
      <c r="B12129" s="126" t="s">
        <v>413</v>
      </c>
      <c r="C12129" s="126" t="s">
        <v>23156</v>
      </c>
      <c r="D12129" s="126" t="s">
        <v>23157</v>
      </c>
      <c r="E12129" s="126" t="s">
        <v>288</v>
      </c>
      <c r="F12129" s="126" t="s">
        <v>364</v>
      </c>
      <c r="G12129" s="126" t="s">
        <v>417</v>
      </c>
      <c r="H12129" s="126" t="s">
        <v>126</v>
      </c>
      <c r="I12129" s="126" t="s">
        <v>126</v>
      </c>
      <c r="J12129" s="126" t="s">
        <v>2924</v>
      </c>
      <c r="K12129" s="126" t="s">
        <v>535</v>
      </c>
      <c r="L12129" s="126" t="s">
        <v>2925</v>
      </c>
      <c r="M12129" s="130">
        <v>6817.44</v>
      </c>
      <c r="O12129" s="126" t="s">
        <v>365</v>
      </c>
      <c r="P12129" s="130">
        <v>0</v>
      </c>
      <c r="S12129" s="130">
        <v>0</v>
      </c>
      <c r="V12129" s="130">
        <v>35060.85</v>
      </c>
      <c r="X12129" s="126" t="s">
        <v>469</v>
      </c>
      <c r="Z12129" s="127"/>
      <c r="AA12129" s="128">
        <v>1</v>
      </c>
      <c r="AB12129" s="128">
        <v>60</v>
      </c>
      <c r="AC12129" s="126" t="s">
        <v>366</v>
      </c>
      <c r="AD12129" s="126" t="s">
        <v>21889</v>
      </c>
      <c r="AG12129" s="127"/>
      <c r="AI12129" s="127"/>
    </row>
    <row r="12130" spans="1:35" ht="14.85" customHeight="1">
      <c r="A12130" s="130">
        <v>5015386</v>
      </c>
      <c r="B12130" s="126" t="s">
        <v>413</v>
      </c>
      <c r="C12130" s="126" t="s">
        <v>23158</v>
      </c>
      <c r="D12130" s="126" t="s">
        <v>23159</v>
      </c>
      <c r="E12130" s="126" t="s">
        <v>288</v>
      </c>
      <c r="F12130" s="126" t="s">
        <v>364</v>
      </c>
      <c r="G12130" s="126" t="s">
        <v>417</v>
      </c>
      <c r="H12130" s="126" t="s">
        <v>126</v>
      </c>
      <c r="I12130" s="126" t="s">
        <v>126</v>
      </c>
      <c r="J12130" s="126" t="s">
        <v>2924</v>
      </c>
      <c r="K12130" s="126" t="s">
        <v>535</v>
      </c>
      <c r="L12130" s="126" t="s">
        <v>2925</v>
      </c>
      <c r="M12130" s="130">
        <v>6817.44</v>
      </c>
      <c r="O12130" s="126" t="s">
        <v>365</v>
      </c>
      <c r="P12130" s="130">
        <v>0</v>
      </c>
      <c r="S12130" s="130">
        <v>0</v>
      </c>
      <c r="V12130" s="130">
        <v>13537.38</v>
      </c>
      <c r="X12130" s="126" t="s">
        <v>469</v>
      </c>
      <c r="Z12130" s="127"/>
      <c r="AA12130" s="128">
        <v>1</v>
      </c>
      <c r="AB12130" s="128">
        <v>60</v>
      </c>
      <c r="AC12130" s="126" t="s">
        <v>366</v>
      </c>
      <c r="AD12130" s="126" t="s">
        <v>21889</v>
      </c>
      <c r="AG12130" s="127"/>
      <c r="AI12130" s="127"/>
    </row>
    <row r="12131" spans="1:35" ht="14.85" customHeight="1">
      <c r="A12131" s="130">
        <v>5015384</v>
      </c>
      <c r="B12131" s="126" t="s">
        <v>413</v>
      </c>
      <c r="C12131" s="126" t="s">
        <v>23160</v>
      </c>
      <c r="D12131" s="126" t="s">
        <v>23161</v>
      </c>
      <c r="E12131" s="126" t="s">
        <v>288</v>
      </c>
      <c r="F12131" s="126" t="s">
        <v>364</v>
      </c>
      <c r="G12131" s="126" t="s">
        <v>417</v>
      </c>
      <c r="H12131" s="126" t="s">
        <v>126</v>
      </c>
      <c r="I12131" s="126" t="s">
        <v>126</v>
      </c>
      <c r="J12131" s="126" t="s">
        <v>2924</v>
      </c>
      <c r="K12131" s="126" t="s">
        <v>535</v>
      </c>
      <c r="L12131" s="126" t="s">
        <v>2925</v>
      </c>
      <c r="M12131" s="130">
        <v>6817.44</v>
      </c>
      <c r="O12131" s="126" t="s">
        <v>365</v>
      </c>
      <c r="P12131" s="130">
        <v>0</v>
      </c>
      <c r="S12131" s="130">
        <v>0</v>
      </c>
      <c r="V12131" s="130">
        <v>22886.94</v>
      </c>
      <c r="X12131" s="126" t="s">
        <v>469</v>
      </c>
      <c r="Z12131" s="127"/>
      <c r="AA12131" s="128">
        <v>1</v>
      </c>
      <c r="AB12131" s="128">
        <v>60</v>
      </c>
      <c r="AC12131" s="126" t="s">
        <v>366</v>
      </c>
      <c r="AD12131" s="126" t="s">
        <v>21889</v>
      </c>
      <c r="AG12131" s="127"/>
      <c r="AI12131" s="127"/>
    </row>
    <row r="12132" spans="1:35" ht="14.85" customHeight="1">
      <c r="A12132" s="130">
        <v>5015385</v>
      </c>
      <c r="B12132" s="126" t="s">
        <v>413</v>
      </c>
      <c r="C12132" s="126" t="s">
        <v>23162</v>
      </c>
      <c r="D12132" s="126" t="s">
        <v>23163</v>
      </c>
      <c r="E12132" s="126" t="s">
        <v>288</v>
      </c>
      <c r="F12132" s="126" t="s">
        <v>364</v>
      </c>
      <c r="G12132" s="126" t="s">
        <v>417</v>
      </c>
      <c r="H12132" s="126" t="s">
        <v>126</v>
      </c>
      <c r="I12132" s="126" t="s">
        <v>126</v>
      </c>
      <c r="J12132" s="126" t="s">
        <v>2924</v>
      </c>
      <c r="K12132" s="126" t="s">
        <v>535</v>
      </c>
      <c r="L12132" s="126" t="s">
        <v>2925</v>
      </c>
      <c r="M12132" s="130">
        <v>6817.44</v>
      </c>
      <c r="O12132" s="126" t="s">
        <v>365</v>
      </c>
      <c r="P12132" s="130">
        <v>0</v>
      </c>
      <c r="S12132" s="130">
        <v>0</v>
      </c>
      <c r="V12132" s="130">
        <v>29704.34</v>
      </c>
      <c r="X12132" s="126" t="s">
        <v>469</v>
      </c>
      <c r="Z12132" s="127"/>
      <c r="AA12132" s="128">
        <v>1</v>
      </c>
      <c r="AB12132" s="128">
        <v>60</v>
      </c>
      <c r="AC12132" s="126" t="s">
        <v>366</v>
      </c>
      <c r="AD12132" s="126" t="s">
        <v>21889</v>
      </c>
      <c r="AG12132" s="127"/>
      <c r="AI12132" s="127"/>
    </row>
    <row r="12133" spans="1:35" ht="14.85" customHeight="1">
      <c r="A12133" s="130">
        <v>5015382</v>
      </c>
      <c r="B12133" s="126" t="s">
        <v>413</v>
      </c>
      <c r="C12133" s="126" t="s">
        <v>23164</v>
      </c>
      <c r="D12133" s="126" t="s">
        <v>23165</v>
      </c>
      <c r="E12133" s="126" t="s">
        <v>288</v>
      </c>
      <c r="F12133" s="126" t="s">
        <v>364</v>
      </c>
      <c r="G12133" s="126" t="s">
        <v>417</v>
      </c>
      <c r="H12133" s="126" t="s">
        <v>126</v>
      </c>
      <c r="I12133" s="126" t="s">
        <v>126</v>
      </c>
      <c r="J12133" s="126" t="s">
        <v>2924</v>
      </c>
      <c r="K12133" s="126" t="s">
        <v>535</v>
      </c>
      <c r="L12133" s="126" t="s">
        <v>2925</v>
      </c>
      <c r="M12133" s="130">
        <v>6817.44</v>
      </c>
      <c r="O12133" s="126" t="s">
        <v>365</v>
      </c>
      <c r="P12133" s="130">
        <v>0</v>
      </c>
      <c r="S12133" s="130">
        <v>0</v>
      </c>
      <c r="V12133" s="130">
        <v>15290.42</v>
      </c>
      <c r="X12133" s="126" t="s">
        <v>469</v>
      </c>
      <c r="Z12133" s="127"/>
      <c r="AA12133" s="128">
        <v>1</v>
      </c>
      <c r="AB12133" s="128">
        <v>60</v>
      </c>
      <c r="AC12133" s="126" t="s">
        <v>366</v>
      </c>
      <c r="AD12133" s="126" t="s">
        <v>21889</v>
      </c>
      <c r="AG12133" s="127"/>
      <c r="AI12133" s="127"/>
    </row>
    <row r="12134" spans="1:35" ht="14.85" customHeight="1">
      <c r="A12134" s="130">
        <v>5015392</v>
      </c>
      <c r="B12134" s="126" t="s">
        <v>413</v>
      </c>
      <c r="C12134" s="126" t="s">
        <v>23166</v>
      </c>
      <c r="D12134" s="126" t="s">
        <v>23167</v>
      </c>
      <c r="E12134" s="126" t="s">
        <v>288</v>
      </c>
      <c r="F12134" s="126" t="s">
        <v>364</v>
      </c>
      <c r="G12134" s="126" t="s">
        <v>417</v>
      </c>
      <c r="H12134" s="126" t="s">
        <v>126</v>
      </c>
      <c r="I12134" s="126" t="s">
        <v>126</v>
      </c>
      <c r="J12134" s="126" t="s">
        <v>2924</v>
      </c>
      <c r="K12134" s="126" t="s">
        <v>535</v>
      </c>
      <c r="L12134" s="126" t="s">
        <v>2925</v>
      </c>
      <c r="M12134" s="130">
        <v>6817.44</v>
      </c>
      <c r="O12134" s="126" t="s">
        <v>365</v>
      </c>
      <c r="P12134" s="130">
        <v>0</v>
      </c>
      <c r="S12134" s="130">
        <v>0</v>
      </c>
      <c r="V12134" s="130">
        <v>15290.42</v>
      </c>
      <c r="X12134" s="126" t="s">
        <v>469</v>
      </c>
      <c r="Z12134" s="127"/>
      <c r="AA12134" s="128">
        <v>1</v>
      </c>
      <c r="AB12134" s="128">
        <v>60</v>
      </c>
      <c r="AC12134" s="126" t="s">
        <v>366</v>
      </c>
      <c r="AD12134" s="126" t="s">
        <v>21889</v>
      </c>
      <c r="AG12134" s="127"/>
      <c r="AI12134" s="127"/>
    </row>
    <row r="12135" spans="1:35" ht="14.85" customHeight="1">
      <c r="A12135" s="130">
        <v>5015387</v>
      </c>
      <c r="B12135" s="126" t="s">
        <v>413</v>
      </c>
      <c r="C12135" s="126" t="s">
        <v>23168</v>
      </c>
      <c r="D12135" s="126" t="s">
        <v>23169</v>
      </c>
      <c r="E12135" s="126" t="s">
        <v>288</v>
      </c>
      <c r="F12135" s="126" t="s">
        <v>364</v>
      </c>
      <c r="G12135" s="126" t="s">
        <v>417</v>
      </c>
      <c r="H12135" s="126" t="s">
        <v>126</v>
      </c>
      <c r="I12135" s="126" t="s">
        <v>126</v>
      </c>
      <c r="J12135" s="126" t="s">
        <v>2924</v>
      </c>
      <c r="K12135" s="126" t="s">
        <v>535</v>
      </c>
      <c r="L12135" s="126" t="s">
        <v>2925</v>
      </c>
      <c r="M12135" s="130">
        <v>6817.44</v>
      </c>
      <c r="O12135" s="126" t="s">
        <v>365</v>
      </c>
      <c r="P12135" s="130">
        <v>0</v>
      </c>
      <c r="S12135" s="130">
        <v>0</v>
      </c>
      <c r="V12135" s="130">
        <v>15485.2</v>
      </c>
      <c r="X12135" s="126" t="s">
        <v>469</v>
      </c>
      <c r="Z12135" s="127"/>
      <c r="AA12135" s="128">
        <v>1</v>
      </c>
      <c r="AB12135" s="128">
        <v>60</v>
      </c>
      <c r="AC12135" s="126" t="s">
        <v>366</v>
      </c>
      <c r="AD12135" s="126" t="s">
        <v>21889</v>
      </c>
      <c r="AG12135" s="127"/>
      <c r="AI12135" s="127"/>
    </row>
    <row r="12136" spans="1:35" ht="14.85" customHeight="1">
      <c r="A12136" s="130">
        <v>4200118</v>
      </c>
      <c r="B12136" s="126" t="s">
        <v>23170</v>
      </c>
      <c r="C12136" s="126" t="s">
        <v>637</v>
      </c>
      <c r="D12136" s="126" t="s">
        <v>21859</v>
      </c>
      <c r="E12136" s="126" t="s">
        <v>288</v>
      </c>
      <c r="F12136" s="126" t="s">
        <v>352</v>
      </c>
      <c r="I12136" s="126" t="s">
        <v>126</v>
      </c>
      <c r="M12136" s="130">
        <v>1655.36</v>
      </c>
      <c r="O12136" s="126" t="s">
        <v>353</v>
      </c>
      <c r="P12136" s="130">
        <v>0</v>
      </c>
      <c r="S12136" s="130">
        <v>0</v>
      </c>
      <c r="V12136" s="127"/>
      <c r="Z12136" s="127"/>
      <c r="AA12136" s="128"/>
      <c r="AB12136" s="128">
        <v>12</v>
      </c>
      <c r="AD12136" s="126" t="s">
        <v>292</v>
      </c>
      <c r="AG12136" s="127"/>
      <c r="AH12136" s="126" t="s">
        <v>21860</v>
      </c>
      <c r="AI12136" s="127"/>
    </row>
    <row r="12137" spans="1:35" ht="14.85" customHeight="1">
      <c r="A12137" s="130">
        <v>4200119</v>
      </c>
      <c r="B12137" s="126" t="s">
        <v>23171</v>
      </c>
      <c r="C12137" s="126" t="s">
        <v>637</v>
      </c>
      <c r="D12137" s="126" t="s">
        <v>21862</v>
      </c>
      <c r="E12137" s="126" t="s">
        <v>288</v>
      </c>
      <c r="F12137" s="126" t="s">
        <v>352</v>
      </c>
      <c r="I12137" s="126" t="s">
        <v>126</v>
      </c>
      <c r="M12137" s="130">
        <v>1752.8</v>
      </c>
      <c r="O12137" s="126" t="s">
        <v>353</v>
      </c>
      <c r="P12137" s="130">
        <v>0</v>
      </c>
      <c r="S12137" s="130">
        <v>0</v>
      </c>
      <c r="V12137" s="127"/>
      <c r="Z12137" s="127"/>
      <c r="AA12137" s="128"/>
      <c r="AB12137" s="128">
        <v>12</v>
      </c>
      <c r="AD12137" s="126" t="s">
        <v>292</v>
      </c>
      <c r="AG12137" s="127"/>
      <c r="AH12137" s="126" t="s">
        <v>21863</v>
      </c>
      <c r="AI12137" s="127"/>
    </row>
    <row r="12138" spans="1:35" ht="14.85" customHeight="1">
      <c r="A12138" s="130">
        <v>5016098</v>
      </c>
      <c r="B12138" s="126" t="s">
        <v>413</v>
      </c>
      <c r="C12138" s="126" t="s">
        <v>23172</v>
      </c>
      <c r="D12138" s="126" t="s">
        <v>23173</v>
      </c>
      <c r="E12138" s="126" t="s">
        <v>288</v>
      </c>
      <c r="F12138" s="126" t="s">
        <v>491</v>
      </c>
      <c r="G12138" s="126" t="s">
        <v>417</v>
      </c>
      <c r="H12138" s="126" t="s">
        <v>126</v>
      </c>
      <c r="I12138" s="126" t="s">
        <v>418</v>
      </c>
      <c r="J12138" s="126" t="s">
        <v>2044</v>
      </c>
      <c r="K12138" s="126" t="s">
        <v>984</v>
      </c>
      <c r="L12138" s="126" t="s">
        <v>2045</v>
      </c>
      <c r="M12138" s="130">
        <v>27269.56</v>
      </c>
      <c r="N12138" s="126" t="s">
        <v>290</v>
      </c>
      <c r="O12138" s="126" t="s">
        <v>8209</v>
      </c>
      <c r="P12138" s="130">
        <v>0</v>
      </c>
      <c r="S12138" s="130">
        <v>0</v>
      </c>
      <c r="V12138" s="130">
        <v>27269.56</v>
      </c>
      <c r="X12138" s="126" t="s">
        <v>8210</v>
      </c>
      <c r="Y12138" s="126" t="s">
        <v>517</v>
      </c>
      <c r="Z12138" s="127"/>
      <c r="AA12138" s="128">
        <v>1</v>
      </c>
      <c r="AB12138" s="128">
        <v>120</v>
      </c>
      <c r="AD12138" s="126" t="s">
        <v>22227</v>
      </c>
      <c r="AG12138" s="127"/>
      <c r="AI12138" s="127"/>
    </row>
    <row r="12139" spans="1:35" ht="14.85" customHeight="1">
      <c r="A12139" s="130">
        <v>5004032</v>
      </c>
      <c r="B12139" s="126" t="s">
        <v>23174</v>
      </c>
      <c r="C12139" s="126" t="s">
        <v>23175</v>
      </c>
      <c r="D12139" s="126" t="s">
        <v>23176</v>
      </c>
      <c r="E12139" s="126" t="s">
        <v>288</v>
      </c>
      <c r="F12139" s="126" t="s">
        <v>491</v>
      </c>
      <c r="G12139" s="126" t="s">
        <v>417</v>
      </c>
      <c r="H12139" s="126" t="s">
        <v>126</v>
      </c>
      <c r="I12139" s="126" t="s">
        <v>418</v>
      </c>
      <c r="J12139" s="126" t="s">
        <v>2044</v>
      </c>
      <c r="K12139" s="126" t="s">
        <v>984</v>
      </c>
      <c r="L12139" s="126" t="s">
        <v>2045</v>
      </c>
      <c r="M12139" s="130">
        <v>11686.94</v>
      </c>
      <c r="N12139" s="126" t="s">
        <v>290</v>
      </c>
      <c r="O12139" s="126" t="s">
        <v>1311</v>
      </c>
      <c r="P12139" s="130">
        <v>0</v>
      </c>
      <c r="S12139" s="130">
        <v>0</v>
      </c>
      <c r="V12139" s="130">
        <v>11686.94</v>
      </c>
      <c r="X12139" s="126" t="s">
        <v>2048</v>
      </c>
      <c r="Y12139" s="126" t="s">
        <v>517</v>
      </c>
      <c r="Z12139" s="127"/>
      <c r="AA12139" s="128">
        <v>1</v>
      </c>
      <c r="AB12139" s="128">
        <v>60</v>
      </c>
      <c r="AD12139" s="126" t="s">
        <v>22227</v>
      </c>
      <c r="AG12139" s="127"/>
      <c r="AI12139" s="127"/>
    </row>
    <row r="12140" spans="1:35" ht="14.85" customHeight="1">
      <c r="A12140" s="130">
        <v>5004800</v>
      </c>
      <c r="B12140" s="126" t="s">
        <v>23177</v>
      </c>
      <c r="C12140" s="126" t="s">
        <v>23178</v>
      </c>
      <c r="D12140" s="126" t="s">
        <v>23179</v>
      </c>
      <c r="E12140" s="126" t="s">
        <v>288</v>
      </c>
      <c r="F12140" s="126" t="s">
        <v>491</v>
      </c>
      <c r="G12140" s="126" t="s">
        <v>417</v>
      </c>
      <c r="H12140" s="126" t="s">
        <v>126</v>
      </c>
      <c r="I12140" s="126" t="s">
        <v>418</v>
      </c>
      <c r="J12140" s="126" t="s">
        <v>2044</v>
      </c>
      <c r="K12140" s="126" t="s">
        <v>984</v>
      </c>
      <c r="L12140" s="126" t="s">
        <v>2045</v>
      </c>
      <c r="M12140" s="130">
        <v>13634.78</v>
      </c>
      <c r="N12140" s="126" t="s">
        <v>290</v>
      </c>
      <c r="O12140" s="126" t="s">
        <v>1311</v>
      </c>
      <c r="P12140" s="130">
        <v>0</v>
      </c>
      <c r="S12140" s="130">
        <v>0</v>
      </c>
      <c r="V12140" s="130">
        <v>13634.78</v>
      </c>
      <c r="X12140" s="126" t="s">
        <v>4747</v>
      </c>
      <c r="Y12140" s="126" t="s">
        <v>517</v>
      </c>
      <c r="Z12140" s="127"/>
      <c r="AA12140" s="128">
        <v>1</v>
      </c>
      <c r="AB12140" s="128">
        <v>60</v>
      </c>
      <c r="AD12140" s="126" t="s">
        <v>22227</v>
      </c>
      <c r="AG12140" s="127"/>
      <c r="AI12140" s="127"/>
    </row>
    <row r="12141" spans="1:35" ht="14.85" customHeight="1">
      <c r="A12141" s="130">
        <v>5016095</v>
      </c>
      <c r="B12141" s="126" t="s">
        <v>413</v>
      </c>
      <c r="C12141" s="126" t="s">
        <v>23180</v>
      </c>
      <c r="D12141" s="126" t="s">
        <v>23181</v>
      </c>
      <c r="E12141" s="126" t="s">
        <v>288</v>
      </c>
      <c r="F12141" s="126" t="s">
        <v>491</v>
      </c>
      <c r="G12141" s="126" t="s">
        <v>417</v>
      </c>
      <c r="H12141" s="126" t="s">
        <v>126</v>
      </c>
      <c r="I12141" s="126" t="s">
        <v>418</v>
      </c>
      <c r="J12141" s="126" t="s">
        <v>21671</v>
      </c>
      <c r="K12141" s="126" t="s">
        <v>420</v>
      </c>
      <c r="L12141" s="126" t="s">
        <v>505</v>
      </c>
      <c r="M12141" s="130">
        <v>27269.759999999998</v>
      </c>
      <c r="N12141" s="126" t="s">
        <v>290</v>
      </c>
      <c r="O12141" s="126" t="s">
        <v>8209</v>
      </c>
      <c r="P12141" s="130">
        <v>0</v>
      </c>
      <c r="S12141" s="130">
        <v>0</v>
      </c>
      <c r="V12141" s="130">
        <v>87554.78</v>
      </c>
      <c r="X12141" s="126" t="s">
        <v>8210</v>
      </c>
      <c r="Y12141" s="126" t="s">
        <v>517</v>
      </c>
      <c r="Z12141" s="127"/>
      <c r="AA12141" s="128">
        <v>1</v>
      </c>
      <c r="AB12141" s="128">
        <v>120</v>
      </c>
      <c r="AD12141" s="126" t="s">
        <v>22227</v>
      </c>
      <c r="AG12141" s="127"/>
      <c r="AI12141" s="127"/>
    </row>
    <row r="12142" spans="1:35" ht="14.85" customHeight="1">
      <c r="A12142" s="130">
        <v>5016336</v>
      </c>
      <c r="B12142" s="126" t="s">
        <v>413</v>
      </c>
      <c r="C12142" s="126" t="s">
        <v>23182</v>
      </c>
      <c r="D12142" s="126" t="s">
        <v>14006</v>
      </c>
      <c r="E12142" s="126" t="s">
        <v>288</v>
      </c>
      <c r="F12142" s="126" t="s">
        <v>522</v>
      </c>
      <c r="G12142" s="126" t="s">
        <v>312</v>
      </c>
      <c r="H12142" s="126" t="s">
        <v>974</v>
      </c>
      <c r="I12142" s="126" t="s">
        <v>418</v>
      </c>
      <c r="J12142" s="126" t="s">
        <v>14007</v>
      </c>
      <c r="K12142" s="126" t="s">
        <v>467</v>
      </c>
      <c r="L12142" s="126" t="s">
        <v>14008</v>
      </c>
      <c r="M12142" s="130">
        <v>919.36</v>
      </c>
      <c r="N12142" s="126" t="s">
        <v>290</v>
      </c>
      <c r="O12142" s="126" t="s">
        <v>528</v>
      </c>
      <c r="P12142" s="130">
        <v>0</v>
      </c>
      <c r="S12142" s="130">
        <v>0</v>
      </c>
      <c r="V12142" s="130">
        <v>919.36</v>
      </c>
      <c r="X12142" s="126" t="s">
        <v>3316</v>
      </c>
      <c r="Z12142" s="127"/>
      <c r="AA12142" s="128"/>
      <c r="AB12142" s="128"/>
      <c r="AD12142" s="126" t="s">
        <v>21791</v>
      </c>
      <c r="AG12142" s="127"/>
      <c r="AI12142" s="127"/>
    </row>
    <row r="12143" spans="1:35" ht="14.85" customHeight="1">
      <c r="A12143" s="130">
        <v>5016316</v>
      </c>
      <c r="B12143" s="126" t="s">
        <v>413</v>
      </c>
      <c r="C12143" s="126" t="s">
        <v>23183</v>
      </c>
      <c r="D12143" s="126" t="s">
        <v>23184</v>
      </c>
      <c r="E12143" s="126" t="s">
        <v>288</v>
      </c>
      <c r="F12143" s="126" t="s">
        <v>416</v>
      </c>
      <c r="G12143" s="126" t="s">
        <v>417</v>
      </c>
      <c r="H12143" s="126" t="s">
        <v>308</v>
      </c>
      <c r="I12143" s="126" t="s">
        <v>308</v>
      </c>
      <c r="J12143" s="126" t="s">
        <v>778</v>
      </c>
      <c r="K12143" s="126" t="s">
        <v>779</v>
      </c>
      <c r="L12143" s="126" t="s">
        <v>780</v>
      </c>
      <c r="M12143" s="130">
        <v>1168.69</v>
      </c>
      <c r="N12143" s="126" t="s">
        <v>290</v>
      </c>
      <c r="O12143" s="126" t="s">
        <v>8501</v>
      </c>
      <c r="P12143" s="130">
        <v>0</v>
      </c>
      <c r="S12143" s="130">
        <v>0</v>
      </c>
      <c r="V12143" s="130">
        <v>1617.21</v>
      </c>
      <c r="X12143" s="126" t="s">
        <v>8502</v>
      </c>
      <c r="Z12143" s="127"/>
      <c r="AA12143" s="128">
        <v>2</v>
      </c>
      <c r="AB12143" s="128">
        <v>12</v>
      </c>
      <c r="AD12143" s="126" t="s">
        <v>21791</v>
      </c>
      <c r="AG12143" s="127"/>
      <c r="AI12143" s="127"/>
    </row>
    <row r="12144" spans="1:35" ht="14.85" customHeight="1">
      <c r="A12144" s="130">
        <v>5016315</v>
      </c>
      <c r="B12144" s="126" t="s">
        <v>413</v>
      </c>
      <c r="C12144" s="126" t="s">
        <v>23185</v>
      </c>
      <c r="D12144" s="126" t="s">
        <v>23186</v>
      </c>
      <c r="E12144" s="126" t="s">
        <v>288</v>
      </c>
      <c r="F12144" s="126" t="s">
        <v>416</v>
      </c>
      <c r="G12144" s="126" t="s">
        <v>417</v>
      </c>
      <c r="H12144" s="126" t="s">
        <v>308</v>
      </c>
      <c r="I12144" s="126" t="s">
        <v>308</v>
      </c>
      <c r="J12144" s="126" t="s">
        <v>778</v>
      </c>
      <c r="K12144" s="126" t="s">
        <v>779</v>
      </c>
      <c r="L12144" s="126" t="s">
        <v>780</v>
      </c>
      <c r="M12144" s="130">
        <v>1168.69</v>
      </c>
      <c r="N12144" s="126" t="s">
        <v>290</v>
      </c>
      <c r="O12144" s="126" t="s">
        <v>8501</v>
      </c>
      <c r="P12144" s="130">
        <v>0</v>
      </c>
      <c r="S12144" s="130">
        <v>0</v>
      </c>
      <c r="V12144" s="130">
        <v>1803.56</v>
      </c>
      <c r="X12144" s="126" t="s">
        <v>8502</v>
      </c>
      <c r="Z12144" s="127"/>
      <c r="AA12144" s="128">
        <v>2</v>
      </c>
      <c r="AB12144" s="128">
        <v>12</v>
      </c>
      <c r="AD12144" s="126" t="s">
        <v>21791</v>
      </c>
      <c r="AG12144" s="127"/>
      <c r="AI12144" s="127"/>
    </row>
    <row r="12145" spans="1:35" ht="14.85" customHeight="1">
      <c r="A12145" s="130">
        <v>5016321</v>
      </c>
      <c r="B12145" s="126" t="s">
        <v>413</v>
      </c>
      <c r="C12145" s="126" t="s">
        <v>23187</v>
      </c>
      <c r="D12145" s="126" t="s">
        <v>23188</v>
      </c>
      <c r="E12145" s="126" t="s">
        <v>288</v>
      </c>
      <c r="F12145" s="126" t="s">
        <v>440</v>
      </c>
      <c r="G12145" s="126" t="s">
        <v>417</v>
      </c>
      <c r="H12145" s="126" t="s">
        <v>126</v>
      </c>
      <c r="I12145" s="126" t="s">
        <v>418</v>
      </c>
      <c r="J12145" s="126" t="s">
        <v>23189</v>
      </c>
      <c r="K12145" s="126" t="s">
        <v>628</v>
      </c>
      <c r="L12145" s="126" t="s">
        <v>598</v>
      </c>
      <c r="M12145" s="130">
        <v>541.79999999999995</v>
      </c>
      <c r="O12145" s="126" t="s">
        <v>445</v>
      </c>
      <c r="P12145" s="130">
        <v>0</v>
      </c>
      <c r="S12145" s="130">
        <v>0</v>
      </c>
      <c r="V12145" s="130">
        <v>541.79999999999995</v>
      </c>
      <c r="X12145" s="126" t="s">
        <v>661</v>
      </c>
      <c r="Z12145" s="127"/>
      <c r="AA12145" s="128"/>
      <c r="AB12145" s="128"/>
      <c r="AD12145" s="126" t="s">
        <v>21791</v>
      </c>
      <c r="AG12145" s="127"/>
      <c r="AI12145" s="127"/>
    </row>
    <row r="12146" spans="1:35" ht="14.85" customHeight="1">
      <c r="A12146" s="130">
        <v>5016320</v>
      </c>
      <c r="B12146" s="126" t="s">
        <v>413</v>
      </c>
      <c r="C12146" s="126" t="s">
        <v>23190</v>
      </c>
      <c r="D12146" s="126" t="s">
        <v>23191</v>
      </c>
      <c r="E12146" s="126" t="s">
        <v>288</v>
      </c>
      <c r="F12146" s="126" t="s">
        <v>440</v>
      </c>
      <c r="G12146" s="126" t="s">
        <v>463</v>
      </c>
      <c r="H12146" s="126" t="s">
        <v>126</v>
      </c>
      <c r="I12146" s="126" t="s">
        <v>418</v>
      </c>
      <c r="J12146" s="126" t="s">
        <v>23189</v>
      </c>
      <c r="K12146" s="126" t="s">
        <v>628</v>
      </c>
      <c r="L12146" s="126" t="s">
        <v>598</v>
      </c>
      <c r="M12146" s="130">
        <v>1075.2</v>
      </c>
      <c r="O12146" s="126" t="s">
        <v>449</v>
      </c>
      <c r="P12146" s="130">
        <v>0</v>
      </c>
      <c r="S12146" s="130">
        <v>0</v>
      </c>
      <c r="V12146" s="130">
        <v>1075.2</v>
      </c>
      <c r="X12146" s="126" t="s">
        <v>10292</v>
      </c>
      <c r="Z12146" s="127"/>
      <c r="AA12146" s="128">
        <v>60</v>
      </c>
      <c r="AB12146" s="128">
        <v>1</v>
      </c>
      <c r="AD12146" s="126" t="s">
        <v>21791</v>
      </c>
      <c r="AG12146" s="127"/>
      <c r="AI12146" s="127"/>
    </row>
    <row r="12147" spans="1:35" ht="14.85" customHeight="1">
      <c r="A12147" s="130">
        <v>5016318</v>
      </c>
      <c r="B12147" s="126" t="s">
        <v>413</v>
      </c>
      <c r="C12147" s="126" t="s">
        <v>23190</v>
      </c>
      <c r="D12147" s="126" t="s">
        <v>23192</v>
      </c>
      <c r="E12147" s="126" t="s">
        <v>288</v>
      </c>
      <c r="F12147" s="126" t="s">
        <v>440</v>
      </c>
      <c r="G12147" s="126" t="s">
        <v>463</v>
      </c>
      <c r="H12147" s="126" t="s">
        <v>126</v>
      </c>
      <c r="I12147" s="126" t="s">
        <v>418</v>
      </c>
      <c r="J12147" s="126" t="s">
        <v>23189</v>
      </c>
      <c r="K12147" s="126" t="s">
        <v>628</v>
      </c>
      <c r="L12147" s="126" t="s">
        <v>598</v>
      </c>
      <c r="M12147" s="130">
        <v>873.6</v>
      </c>
      <c r="O12147" s="126" t="s">
        <v>449</v>
      </c>
      <c r="P12147" s="130">
        <v>0</v>
      </c>
      <c r="S12147" s="130">
        <v>0</v>
      </c>
      <c r="V12147" s="130">
        <v>873.6</v>
      </c>
      <c r="X12147" s="126" t="s">
        <v>964</v>
      </c>
      <c r="Z12147" s="127"/>
      <c r="AA12147" s="128">
        <v>60</v>
      </c>
      <c r="AB12147" s="128">
        <v>1</v>
      </c>
      <c r="AD12147" s="126" t="s">
        <v>21791</v>
      </c>
      <c r="AG12147" s="127"/>
      <c r="AI12147" s="127"/>
    </row>
    <row r="12148" spans="1:35" ht="14.85" customHeight="1">
      <c r="A12148" s="130">
        <v>5016317</v>
      </c>
      <c r="B12148" s="126" t="s">
        <v>413</v>
      </c>
      <c r="C12148" s="126" t="s">
        <v>23193</v>
      </c>
      <c r="D12148" s="126" t="s">
        <v>23194</v>
      </c>
      <c r="E12148" s="126" t="s">
        <v>288</v>
      </c>
      <c r="F12148" s="126" t="s">
        <v>440</v>
      </c>
      <c r="G12148" s="126" t="s">
        <v>1597</v>
      </c>
      <c r="H12148" s="126" t="s">
        <v>974</v>
      </c>
      <c r="I12148" s="126" t="s">
        <v>418</v>
      </c>
      <c r="J12148" s="126" t="s">
        <v>23189</v>
      </c>
      <c r="K12148" s="126" t="s">
        <v>628</v>
      </c>
      <c r="L12148" s="126" t="s">
        <v>598</v>
      </c>
      <c r="M12148" s="130">
        <v>698.88</v>
      </c>
      <c r="O12148" s="126" t="s">
        <v>449</v>
      </c>
      <c r="P12148" s="130">
        <v>0</v>
      </c>
      <c r="S12148" s="130">
        <v>0</v>
      </c>
      <c r="V12148" s="130">
        <v>698.88</v>
      </c>
      <c r="X12148" s="126" t="s">
        <v>2732</v>
      </c>
      <c r="Z12148" s="127"/>
      <c r="AA12148" s="128">
        <v>1</v>
      </c>
      <c r="AB12148" s="128">
        <v>1</v>
      </c>
      <c r="AD12148" s="126" t="s">
        <v>21791</v>
      </c>
      <c r="AG12148" s="127"/>
      <c r="AI12148" s="127"/>
    </row>
    <row r="12149" spans="1:35" ht="14.85" customHeight="1">
      <c r="A12149" s="130">
        <v>5016311</v>
      </c>
      <c r="B12149" s="126" t="s">
        <v>413</v>
      </c>
      <c r="C12149" s="126" t="s">
        <v>23195</v>
      </c>
      <c r="D12149" s="126" t="s">
        <v>23196</v>
      </c>
      <c r="E12149" s="126" t="s">
        <v>288</v>
      </c>
      <c r="F12149" s="126" t="s">
        <v>416</v>
      </c>
      <c r="G12149" s="126" t="s">
        <v>417</v>
      </c>
      <c r="H12149" s="126" t="s">
        <v>126</v>
      </c>
      <c r="I12149" s="126" t="s">
        <v>126</v>
      </c>
      <c r="J12149" s="126" t="s">
        <v>778</v>
      </c>
      <c r="K12149" s="126" t="s">
        <v>779</v>
      </c>
      <c r="L12149" s="126" t="s">
        <v>780</v>
      </c>
      <c r="M12149" s="130">
        <v>681.74</v>
      </c>
      <c r="O12149" s="126" t="s">
        <v>422</v>
      </c>
      <c r="P12149" s="130">
        <v>0</v>
      </c>
      <c r="S12149" s="130">
        <v>0</v>
      </c>
      <c r="V12149" s="130">
        <v>681.74</v>
      </c>
      <c r="X12149" s="126" t="s">
        <v>423</v>
      </c>
      <c r="Z12149" s="127"/>
      <c r="AA12149" s="128">
        <v>1</v>
      </c>
      <c r="AB12149" s="128">
        <v>12</v>
      </c>
      <c r="AD12149" s="126" t="s">
        <v>21791</v>
      </c>
      <c r="AG12149" s="127"/>
      <c r="AI12149" s="127"/>
    </row>
    <row r="12150" spans="1:35" ht="14.85" customHeight="1">
      <c r="A12150" s="130">
        <v>5016312</v>
      </c>
      <c r="B12150" s="126" t="s">
        <v>413</v>
      </c>
      <c r="C12150" s="126" t="s">
        <v>23197</v>
      </c>
      <c r="D12150" s="126" t="s">
        <v>23198</v>
      </c>
      <c r="E12150" s="126" t="s">
        <v>288</v>
      </c>
      <c r="F12150" s="126" t="s">
        <v>416</v>
      </c>
      <c r="G12150" s="126" t="s">
        <v>417</v>
      </c>
      <c r="H12150" s="126" t="s">
        <v>126</v>
      </c>
      <c r="I12150" s="126" t="s">
        <v>126</v>
      </c>
      <c r="J12150" s="126" t="s">
        <v>778</v>
      </c>
      <c r="K12150" s="126" t="s">
        <v>779</v>
      </c>
      <c r="L12150" s="126" t="s">
        <v>780</v>
      </c>
      <c r="M12150" s="130">
        <v>332.83</v>
      </c>
      <c r="O12150" s="126" t="s">
        <v>3131</v>
      </c>
      <c r="P12150" s="130">
        <v>0</v>
      </c>
      <c r="S12150" s="130">
        <v>0</v>
      </c>
      <c r="V12150" s="130">
        <v>332.83</v>
      </c>
      <c r="X12150" s="126" t="s">
        <v>3132</v>
      </c>
      <c r="Z12150" s="127"/>
      <c r="AA12150" s="128">
        <v>1</v>
      </c>
      <c r="AB12150" s="128">
        <v>12</v>
      </c>
      <c r="AD12150" s="126" t="s">
        <v>21791</v>
      </c>
      <c r="AG12150" s="127"/>
      <c r="AI12150" s="127"/>
    </row>
    <row r="12151" spans="1:35" ht="14.85" customHeight="1">
      <c r="A12151" s="130">
        <v>5016301</v>
      </c>
      <c r="B12151" s="126" t="s">
        <v>413</v>
      </c>
      <c r="C12151" s="126" t="s">
        <v>2802</v>
      </c>
      <c r="D12151" s="126" t="s">
        <v>23199</v>
      </c>
      <c r="E12151" s="126" t="s">
        <v>288</v>
      </c>
      <c r="F12151" s="126" t="s">
        <v>522</v>
      </c>
      <c r="G12151" s="126" t="s">
        <v>2807</v>
      </c>
      <c r="H12151" s="126" t="s">
        <v>524</v>
      </c>
      <c r="I12151" s="126" t="s">
        <v>418</v>
      </c>
      <c r="J12151" s="126" t="s">
        <v>619</v>
      </c>
      <c r="K12151" s="126" t="s">
        <v>613</v>
      </c>
      <c r="L12151" s="126" t="s">
        <v>620</v>
      </c>
      <c r="M12151" s="130">
        <v>8316</v>
      </c>
      <c r="N12151" s="126" t="s">
        <v>290</v>
      </c>
      <c r="O12151" s="126" t="s">
        <v>528</v>
      </c>
      <c r="P12151" s="130">
        <v>0</v>
      </c>
      <c r="S12151" s="130">
        <v>0</v>
      </c>
      <c r="V12151" s="130">
        <v>8316</v>
      </c>
      <c r="X12151" s="126" t="s">
        <v>529</v>
      </c>
      <c r="Z12151" s="127"/>
      <c r="AA12151" s="128"/>
      <c r="AB12151" s="128"/>
      <c r="AD12151" s="126" t="s">
        <v>21791</v>
      </c>
      <c r="AG12151" s="127"/>
      <c r="AI12151" s="127"/>
    </row>
    <row r="12152" spans="1:35" ht="14.85" customHeight="1">
      <c r="A12152" s="130">
        <v>5016302</v>
      </c>
      <c r="B12152" s="126" t="s">
        <v>413</v>
      </c>
      <c r="C12152" s="126" t="s">
        <v>2842</v>
      </c>
      <c r="D12152" s="126" t="s">
        <v>23200</v>
      </c>
      <c r="E12152" s="126" t="s">
        <v>288</v>
      </c>
      <c r="F12152" s="126" t="s">
        <v>522</v>
      </c>
      <c r="G12152" s="126" t="s">
        <v>23201</v>
      </c>
      <c r="H12152" s="126" t="s">
        <v>524</v>
      </c>
      <c r="I12152" s="126" t="s">
        <v>418</v>
      </c>
      <c r="J12152" s="126" t="s">
        <v>619</v>
      </c>
      <c r="K12152" s="126" t="s">
        <v>613</v>
      </c>
      <c r="L12152" s="126" t="s">
        <v>620</v>
      </c>
      <c r="M12152" s="130">
        <v>25519.200000000001</v>
      </c>
      <c r="N12152" s="126" t="s">
        <v>290</v>
      </c>
      <c r="O12152" s="126" t="s">
        <v>528</v>
      </c>
      <c r="P12152" s="130">
        <v>0</v>
      </c>
      <c r="S12152" s="130">
        <v>0</v>
      </c>
      <c r="V12152" s="130">
        <v>25519.200000000001</v>
      </c>
      <c r="X12152" s="126" t="s">
        <v>2845</v>
      </c>
      <c r="Z12152" s="127"/>
      <c r="AA12152" s="128"/>
      <c r="AB12152" s="128"/>
      <c r="AD12152" s="126" t="s">
        <v>21791</v>
      </c>
      <c r="AG12152" s="127"/>
      <c r="AI12152" s="127"/>
    </row>
    <row r="12153" spans="1:35" ht="14.85" customHeight="1">
      <c r="A12153" s="130">
        <v>5016298</v>
      </c>
      <c r="B12153" s="126" t="s">
        <v>413</v>
      </c>
      <c r="C12153" s="126" t="s">
        <v>23202</v>
      </c>
      <c r="D12153" s="126" t="s">
        <v>23203</v>
      </c>
      <c r="E12153" s="126" t="s">
        <v>288</v>
      </c>
      <c r="F12153" s="126" t="s">
        <v>522</v>
      </c>
      <c r="G12153" s="126" t="s">
        <v>2823</v>
      </c>
      <c r="H12153" s="126" t="s">
        <v>524</v>
      </c>
      <c r="I12153" s="126" t="s">
        <v>418</v>
      </c>
      <c r="J12153" s="126" t="s">
        <v>619</v>
      </c>
      <c r="K12153" s="126" t="s">
        <v>613</v>
      </c>
      <c r="L12153" s="126" t="s">
        <v>620</v>
      </c>
      <c r="M12153" s="130">
        <v>7850.17</v>
      </c>
      <c r="N12153" s="126" t="s">
        <v>290</v>
      </c>
      <c r="O12153" s="126" t="s">
        <v>621</v>
      </c>
      <c r="P12153" s="130">
        <v>0</v>
      </c>
      <c r="S12153" s="130">
        <v>0</v>
      </c>
      <c r="V12153" s="130">
        <v>7850.17</v>
      </c>
      <c r="X12153" s="126" t="s">
        <v>729</v>
      </c>
      <c r="Z12153" s="127"/>
      <c r="AA12153" s="128"/>
      <c r="AB12153" s="128"/>
      <c r="AD12153" s="126" t="s">
        <v>21791</v>
      </c>
      <c r="AG12153" s="127"/>
      <c r="AI12153" s="127"/>
    </row>
    <row r="12154" spans="1:35" ht="14.85" customHeight="1">
      <c r="A12154" s="130">
        <v>5016299</v>
      </c>
      <c r="B12154" s="126" t="s">
        <v>413</v>
      </c>
      <c r="C12154" s="126" t="s">
        <v>23202</v>
      </c>
      <c r="D12154" s="126" t="s">
        <v>23204</v>
      </c>
      <c r="E12154" s="126" t="s">
        <v>288</v>
      </c>
      <c r="F12154" s="126" t="s">
        <v>522</v>
      </c>
      <c r="G12154" s="126" t="s">
        <v>2825</v>
      </c>
      <c r="H12154" s="126" t="s">
        <v>524</v>
      </c>
      <c r="I12154" s="126" t="s">
        <v>418</v>
      </c>
      <c r="J12154" s="126" t="s">
        <v>619</v>
      </c>
      <c r="K12154" s="126" t="s">
        <v>613</v>
      </c>
      <c r="L12154" s="126" t="s">
        <v>620</v>
      </c>
      <c r="M12154" s="130">
        <v>12297.82</v>
      </c>
      <c r="N12154" s="126" t="s">
        <v>290</v>
      </c>
      <c r="O12154" s="126" t="s">
        <v>621</v>
      </c>
      <c r="P12154" s="130">
        <v>0</v>
      </c>
      <c r="S12154" s="130">
        <v>0</v>
      </c>
      <c r="V12154" s="130">
        <v>12297.82</v>
      </c>
      <c r="X12154" s="126" t="s">
        <v>729</v>
      </c>
      <c r="Z12154" s="127"/>
      <c r="AA12154" s="128"/>
      <c r="AB12154" s="128"/>
      <c r="AD12154" s="126" t="s">
        <v>21791</v>
      </c>
      <c r="AG12154" s="127"/>
      <c r="AI12154" s="127"/>
    </row>
    <row r="12155" spans="1:35" ht="14.85" customHeight="1">
      <c r="A12155" s="130">
        <v>5016300</v>
      </c>
      <c r="B12155" s="126" t="s">
        <v>413</v>
      </c>
      <c r="C12155" s="126" t="s">
        <v>2802</v>
      </c>
      <c r="D12155" s="126" t="s">
        <v>23205</v>
      </c>
      <c r="E12155" s="126" t="s">
        <v>288</v>
      </c>
      <c r="F12155" s="126" t="s">
        <v>522</v>
      </c>
      <c r="G12155" s="126" t="s">
        <v>21328</v>
      </c>
      <c r="H12155" s="126" t="s">
        <v>524</v>
      </c>
      <c r="I12155" s="126" t="s">
        <v>418</v>
      </c>
      <c r="J12155" s="126" t="s">
        <v>619</v>
      </c>
      <c r="K12155" s="126" t="s">
        <v>613</v>
      </c>
      <c r="L12155" s="126" t="s">
        <v>620</v>
      </c>
      <c r="M12155" s="130">
        <v>16632</v>
      </c>
      <c r="N12155" s="126" t="s">
        <v>290</v>
      </c>
      <c r="O12155" s="126" t="s">
        <v>528</v>
      </c>
      <c r="P12155" s="130">
        <v>0</v>
      </c>
      <c r="S12155" s="130">
        <v>0</v>
      </c>
      <c r="V12155" s="130">
        <v>16632</v>
      </c>
      <c r="X12155" s="126" t="s">
        <v>529</v>
      </c>
      <c r="Z12155" s="127"/>
      <c r="AA12155" s="128"/>
      <c r="AB12155" s="128"/>
      <c r="AD12155" s="126" t="s">
        <v>21791</v>
      </c>
      <c r="AG12155" s="127"/>
      <c r="AI12155" s="127"/>
    </row>
    <row r="12156" spans="1:35" ht="14.85" customHeight="1">
      <c r="A12156" s="130">
        <v>5016295</v>
      </c>
      <c r="B12156" s="126" t="s">
        <v>413</v>
      </c>
      <c r="C12156" s="126" t="s">
        <v>23206</v>
      </c>
      <c r="D12156" s="126" t="s">
        <v>23207</v>
      </c>
      <c r="E12156" s="126" t="s">
        <v>288</v>
      </c>
      <c r="F12156" s="126" t="s">
        <v>522</v>
      </c>
      <c r="G12156" s="126" t="s">
        <v>23208</v>
      </c>
      <c r="H12156" s="126" t="s">
        <v>524</v>
      </c>
      <c r="I12156" s="126" t="s">
        <v>418</v>
      </c>
      <c r="J12156" s="126" t="s">
        <v>619</v>
      </c>
      <c r="K12156" s="126" t="s">
        <v>613</v>
      </c>
      <c r="L12156" s="126" t="s">
        <v>620</v>
      </c>
      <c r="M12156" s="130">
        <v>29816.639999999999</v>
      </c>
      <c r="N12156" s="126" t="s">
        <v>290</v>
      </c>
      <c r="O12156" s="126" t="s">
        <v>621</v>
      </c>
      <c r="P12156" s="130">
        <v>0</v>
      </c>
      <c r="S12156" s="130">
        <v>0</v>
      </c>
      <c r="V12156" s="130">
        <v>29816.639999999999</v>
      </c>
      <c r="X12156" s="126" t="s">
        <v>2801</v>
      </c>
      <c r="Z12156" s="127"/>
      <c r="AA12156" s="128"/>
      <c r="AB12156" s="128"/>
      <c r="AD12156" s="126" t="s">
        <v>21791</v>
      </c>
      <c r="AG12156" s="127"/>
      <c r="AI12156" s="127"/>
    </row>
    <row r="12157" spans="1:35" ht="14.85" customHeight="1">
      <c r="A12157" s="130">
        <v>5016314</v>
      </c>
      <c r="B12157" s="126" t="s">
        <v>413</v>
      </c>
      <c r="C12157" s="126" t="s">
        <v>23209</v>
      </c>
      <c r="D12157" s="126" t="s">
        <v>23210</v>
      </c>
      <c r="E12157" s="126" t="s">
        <v>288</v>
      </c>
      <c r="F12157" s="126" t="s">
        <v>416</v>
      </c>
      <c r="G12157" s="126" t="s">
        <v>417</v>
      </c>
      <c r="H12157" s="126" t="s">
        <v>308</v>
      </c>
      <c r="I12157" s="126" t="s">
        <v>308</v>
      </c>
      <c r="J12157" s="126" t="s">
        <v>778</v>
      </c>
      <c r="K12157" s="126" t="s">
        <v>779</v>
      </c>
      <c r="L12157" s="126" t="s">
        <v>780</v>
      </c>
      <c r="M12157" s="130">
        <v>1168.69</v>
      </c>
      <c r="N12157" s="126" t="s">
        <v>290</v>
      </c>
      <c r="O12157" s="126" t="s">
        <v>8501</v>
      </c>
      <c r="P12157" s="130">
        <v>0</v>
      </c>
      <c r="S12157" s="130">
        <v>0</v>
      </c>
      <c r="V12157" s="130">
        <v>1506.54</v>
      </c>
      <c r="X12157" s="126" t="s">
        <v>8502</v>
      </c>
      <c r="Z12157" s="127"/>
      <c r="AA12157" s="128">
        <v>2</v>
      </c>
      <c r="AB12157" s="128">
        <v>12</v>
      </c>
      <c r="AD12157" s="126" t="s">
        <v>21791</v>
      </c>
      <c r="AG12157" s="127"/>
      <c r="AI12157" s="127"/>
    </row>
    <row r="12158" spans="1:35" ht="14.85" customHeight="1">
      <c r="A12158" s="130">
        <v>5016310</v>
      </c>
      <c r="B12158" s="126" t="s">
        <v>413</v>
      </c>
      <c r="C12158" s="126" t="s">
        <v>23211</v>
      </c>
      <c r="D12158" s="126" t="s">
        <v>23212</v>
      </c>
      <c r="E12158" s="126" t="s">
        <v>288</v>
      </c>
      <c r="F12158" s="126" t="s">
        <v>416</v>
      </c>
      <c r="G12158" s="126" t="s">
        <v>417</v>
      </c>
      <c r="H12158" s="126" t="s">
        <v>126</v>
      </c>
      <c r="I12158" s="126" t="s">
        <v>126</v>
      </c>
      <c r="J12158" s="126" t="s">
        <v>778</v>
      </c>
      <c r="K12158" s="126" t="s">
        <v>779</v>
      </c>
      <c r="L12158" s="126" t="s">
        <v>780</v>
      </c>
      <c r="M12158" s="130">
        <v>446.85</v>
      </c>
      <c r="O12158" s="126" t="s">
        <v>422</v>
      </c>
      <c r="P12158" s="130">
        <v>0</v>
      </c>
      <c r="S12158" s="130">
        <v>0</v>
      </c>
      <c r="V12158" s="130">
        <v>446.85</v>
      </c>
      <c r="X12158" s="126" t="s">
        <v>1885</v>
      </c>
      <c r="Z12158" s="127"/>
      <c r="AA12158" s="128">
        <v>1</v>
      </c>
      <c r="AB12158" s="128">
        <v>12</v>
      </c>
      <c r="AD12158" s="126" t="s">
        <v>21791</v>
      </c>
      <c r="AG12158" s="127"/>
      <c r="AI12158" s="127"/>
    </row>
    <row r="12159" spans="1:35" ht="14.85" customHeight="1">
      <c r="A12159" s="130">
        <v>5016296</v>
      </c>
      <c r="B12159" s="126" t="s">
        <v>413</v>
      </c>
      <c r="C12159" s="126" t="s">
        <v>23213</v>
      </c>
      <c r="D12159" s="126" t="s">
        <v>23214</v>
      </c>
      <c r="E12159" s="126" t="s">
        <v>288</v>
      </c>
      <c r="F12159" s="126" t="s">
        <v>522</v>
      </c>
      <c r="G12159" s="126" t="s">
        <v>23215</v>
      </c>
      <c r="H12159" s="126" t="s">
        <v>524</v>
      </c>
      <c r="I12159" s="126" t="s">
        <v>418</v>
      </c>
      <c r="J12159" s="126" t="s">
        <v>619</v>
      </c>
      <c r="K12159" s="126" t="s">
        <v>613</v>
      </c>
      <c r="L12159" s="126" t="s">
        <v>620</v>
      </c>
      <c r="M12159" s="130">
        <v>25188.22</v>
      </c>
      <c r="N12159" s="126" t="s">
        <v>290</v>
      </c>
      <c r="O12159" s="126" t="s">
        <v>621</v>
      </c>
      <c r="P12159" s="130">
        <v>0</v>
      </c>
      <c r="S12159" s="130">
        <v>0</v>
      </c>
      <c r="V12159" s="130">
        <v>25188.22</v>
      </c>
      <c r="X12159" s="126" t="s">
        <v>2801</v>
      </c>
      <c r="Z12159" s="127"/>
      <c r="AA12159" s="128"/>
      <c r="AB12159" s="128"/>
      <c r="AD12159" s="126" t="s">
        <v>21791</v>
      </c>
      <c r="AG12159" s="127"/>
      <c r="AI12159" s="127"/>
    </row>
    <row r="12160" spans="1:35" ht="14.85" customHeight="1">
      <c r="A12160" s="130">
        <v>5015430</v>
      </c>
      <c r="B12160" s="126" t="s">
        <v>413</v>
      </c>
      <c r="C12160" s="126" t="s">
        <v>23216</v>
      </c>
      <c r="D12160" s="126" t="s">
        <v>4022</v>
      </c>
      <c r="E12160" s="126" t="s">
        <v>288</v>
      </c>
      <c r="F12160" s="126" t="s">
        <v>491</v>
      </c>
      <c r="G12160" s="126" t="s">
        <v>417</v>
      </c>
      <c r="H12160" s="126" t="s">
        <v>126</v>
      </c>
      <c r="I12160" s="126" t="s">
        <v>418</v>
      </c>
      <c r="J12160" s="126" t="s">
        <v>930</v>
      </c>
      <c r="K12160" s="126" t="s">
        <v>504</v>
      </c>
      <c r="L12160" s="126" t="s">
        <v>931</v>
      </c>
      <c r="M12160" s="130">
        <v>1982.68</v>
      </c>
      <c r="N12160" s="126" t="s">
        <v>290</v>
      </c>
      <c r="O12160" s="126" t="s">
        <v>1311</v>
      </c>
      <c r="P12160" s="130">
        <v>0</v>
      </c>
      <c r="S12160" s="130">
        <v>0</v>
      </c>
      <c r="V12160" s="130">
        <v>2202.98</v>
      </c>
      <c r="X12160" s="126" t="s">
        <v>1312</v>
      </c>
      <c r="Y12160" s="126" t="s">
        <v>517</v>
      </c>
      <c r="Z12160" s="127" t="s">
        <v>309</v>
      </c>
      <c r="AA12160" s="128">
        <v>1</v>
      </c>
      <c r="AB12160" s="128">
        <v>60</v>
      </c>
      <c r="AD12160" s="126" t="s">
        <v>21889</v>
      </c>
      <c r="AG12160" s="127"/>
      <c r="AI12160" s="127"/>
    </row>
    <row r="12161" spans="1:35" ht="14.85" customHeight="1">
      <c r="A12161" s="130">
        <v>5015431</v>
      </c>
      <c r="B12161" s="126" t="s">
        <v>413</v>
      </c>
      <c r="C12161" s="126" t="s">
        <v>11793</v>
      </c>
      <c r="D12161" s="126" t="s">
        <v>4022</v>
      </c>
      <c r="E12161" s="126" t="s">
        <v>288</v>
      </c>
      <c r="F12161" s="126" t="s">
        <v>491</v>
      </c>
      <c r="G12161" s="126" t="s">
        <v>417</v>
      </c>
      <c r="H12161" s="126" t="s">
        <v>126</v>
      </c>
      <c r="I12161" s="126" t="s">
        <v>418</v>
      </c>
      <c r="J12161" s="126" t="s">
        <v>930</v>
      </c>
      <c r="K12161" s="126" t="s">
        <v>504</v>
      </c>
      <c r="L12161" s="126" t="s">
        <v>931</v>
      </c>
      <c r="M12161" s="130">
        <v>6518.68</v>
      </c>
      <c r="N12161" s="126" t="s">
        <v>290</v>
      </c>
      <c r="O12161" s="126" t="s">
        <v>1311</v>
      </c>
      <c r="P12161" s="130">
        <v>0</v>
      </c>
      <c r="S12161" s="130">
        <v>0</v>
      </c>
      <c r="V12161" s="130">
        <v>7242.98</v>
      </c>
      <c r="X12161" s="126" t="s">
        <v>1312</v>
      </c>
      <c r="Y12161" s="126" t="s">
        <v>517</v>
      </c>
      <c r="Z12161" s="127" t="s">
        <v>309</v>
      </c>
      <c r="AA12161" s="128">
        <v>1</v>
      </c>
      <c r="AB12161" s="128">
        <v>60</v>
      </c>
      <c r="AD12161" s="126" t="s">
        <v>21889</v>
      </c>
      <c r="AG12161" s="127"/>
      <c r="AI12161" s="127"/>
    </row>
    <row r="12162" spans="1:35" ht="14.85" customHeight="1">
      <c r="A12162" s="130">
        <v>5015428</v>
      </c>
      <c r="B12162" s="126" t="s">
        <v>413</v>
      </c>
      <c r="C12162" s="126" t="s">
        <v>22941</v>
      </c>
      <c r="D12162" s="126" t="s">
        <v>4022</v>
      </c>
      <c r="E12162" s="126" t="s">
        <v>288</v>
      </c>
      <c r="F12162" s="126" t="s">
        <v>491</v>
      </c>
      <c r="G12162" s="126" t="s">
        <v>417</v>
      </c>
      <c r="H12162" s="126" t="s">
        <v>126</v>
      </c>
      <c r="I12162" s="126" t="s">
        <v>418</v>
      </c>
      <c r="J12162" s="126" t="s">
        <v>930</v>
      </c>
      <c r="K12162" s="126" t="s">
        <v>504</v>
      </c>
      <c r="L12162" s="126" t="s">
        <v>931</v>
      </c>
      <c r="M12162" s="130">
        <v>1712.71</v>
      </c>
      <c r="N12162" s="126" t="s">
        <v>290</v>
      </c>
      <c r="O12162" s="126" t="s">
        <v>1311</v>
      </c>
      <c r="P12162" s="130">
        <v>0</v>
      </c>
      <c r="S12162" s="130">
        <v>0</v>
      </c>
      <c r="V12162" s="130">
        <v>1903.02</v>
      </c>
      <c r="X12162" s="126" t="s">
        <v>1312</v>
      </c>
      <c r="Y12162" s="126" t="s">
        <v>517</v>
      </c>
      <c r="Z12162" s="127" t="s">
        <v>309</v>
      </c>
      <c r="AA12162" s="128">
        <v>1</v>
      </c>
      <c r="AB12162" s="128">
        <v>60</v>
      </c>
      <c r="AD12162" s="126" t="s">
        <v>21889</v>
      </c>
      <c r="AG12162" s="127"/>
      <c r="AI12162" s="127"/>
    </row>
    <row r="12163" spans="1:35" ht="14.85" customHeight="1">
      <c r="A12163" s="130">
        <v>5015429</v>
      </c>
      <c r="B12163" s="126" t="s">
        <v>413</v>
      </c>
      <c r="C12163" s="126" t="s">
        <v>23217</v>
      </c>
      <c r="D12163" s="126" t="s">
        <v>4022</v>
      </c>
      <c r="E12163" s="126" t="s">
        <v>288</v>
      </c>
      <c r="F12163" s="126" t="s">
        <v>491</v>
      </c>
      <c r="G12163" s="126" t="s">
        <v>417</v>
      </c>
      <c r="H12163" s="126" t="s">
        <v>126</v>
      </c>
      <c r="I12163" s="126" t="s">
        <v>418</v>
      </c>
      <c r="J12163" s="126" t="s">
        <v>930</v>
      </c>
      <c r="K12163" s="126" t="s">
        <v>504</v>
      </c>
      <c r="L12163" s="126" t="s">
        <v>931</v>
      </c>
      <c r="M12163" s="130">
        <v>5086.4399999999996</v>
      </c>
      <c r="N12163" s="126" t="s">
        <v>290</v>
      </c>
      <c r="O12163" s="126" t="s">
        <v>1311</v>
      </c>
      <c r="P12163" s="130">
        <v>0</v>
      </c>
      <c r="S12163" s="130">
        <v>0</v>
      </c>
      <c r="V12163" s="130">
        <v>5651.6</v>
      </c>
      <c r="X12163" s="126" t="s">
        <v>1312</v>
      </c>
      <c r="Y12163" s="126" t="s">
        <v>517</v>
      </c>
      <c r="Z12163" s="127" t="s">
        <v>309</v>
      </c>
      <c r="AA12163" s="128">
        <v>1</v>
      </c>
      <c r="AB12163" s="128">
        <v>60</v>
      </c>
      <c r="AD12163" s="126" t="s">
        <v>21889</v>
      </c>
      <c r="AG12163" s="127"/>
      <c r="AI12163" s="127"/>
    </row>
    <row r="12164" spans="1:35" ht="14.85" customHeight="1">
      <c r="A12164" s="130">
        <v>5015425</v>
      </c>
      <c r="B12164" s="126" t="s">
        <v>413</v>
      </c>
      <c r="C12164" s="126" t="s">
        <v>23218</v>
      </c>
      <c r="D12164" s="126" t="s">
        <v>4022</v>
      </c>
      <c r="E12164" s="126" t="s">
        <v>288</v>
      </c>
      <c r="F12164" s="126" t="s">
        <v>491</v>
      </c>
      <c r="G12164" s="126" t="s">
        <v>417</v>
      </c>
      <c r="H12164" s="126" t="s">
        <v>126</v>
      </c>
      <c r="I12164" s="126" t="s">
        <v>418</v>
      </c>
      <c r="J12164" s="126" t="s">
        <v>930</v>
      </c>
      <c r="K12164" s="126" t="s">
        <v>504</v>
      </c>
      <c r="L12164" s="126" t="s">
        <v>931</v>
      </c>
      <c r="M12164" s="130">
        <v>8454.0400000000009</v>
      </c>
      <c r="N12164" s="126" t="s">
        <v>290</v>
      </c>
      <c r="O12164" s="126" t="s">
        <v>1311</v>
      </c>
      <c r="P12164" s="130">
        <v>0</v>
      </c>
      <c r="S12164" s="130">
        <v>0</v>
      </c>
      <c r="V12164" s="130">
        <v>9393.3799999999992</v>
      </c>
      <c r="X12164" s="126" t="s">
        <v>1312</v>
      </c>
      <c r="Y12164" s="126" t="s">
        <v>517</v>
      </c>
      <c r="Z12164" s="127" t="s">
        <v>309</v>
      </c>
      <c r="AA12164" s="128">
        <v>1</v>
      </c>
      <c r="AB12164" s="128">
        <v>60</v>
      </c>
      <c r="AD12164" s="126" t="s">
        <v>21889</v>
      </c>
      <c r="AG12164" s="127"/>
      <c r="AI12164" s="127"/>
    </row>
    <row r="12165" spans="1:35" ht="14.85" customHeight="1">
      <c r="A12165" s="130">
        <v>5015424</v>
      </c>
      <c r="B12165" s="126" t="s">
        <v>413</v>
      </c>
      <c r="C12165" s="126" t="s">
        <v>23219</v>
      </c>
      <c r="D12165" s="126" t="s">
        <v>4022</v>
      </c>
      <c r="E12165" s="126" t="s">
        <v>288</v>
      </c>
      <c r="F12165" s="126" t="s">
        <v>491</v>
      </c>
      <c r="G12165" s="126" t="s">
        <v>417</v>
      </c>
      <c r="H12165" s="126" t="s">
        <v>126</v>
      </c>
      <c r="I12165" s="126" t="s">
        <v>418</v>
      </c>
      <c r="J12165" s="126" t="s">
        <v>930</v>
      </c>
      <c r="K12165" s="126" t="s">
        <v>504</v>
      </c>
      <c r="L12165" s="126" t="s">
        <v>931</v>
      </c>
      <c r="M12165" s="130">
        <v>6803.55</v>
      </c>
      <c r="N12165" s="126" t="s">
        <v>290</v>
      </c>
      <c r="O12165" s="126" t="s">
        <v>1311</v>
      </c>
      <c r="P12165" s="130">
        <v>0</v>
      </c>
      <c r="S12165" s="130">
        <v>0</v>
      </c>
      <c r="V12165" s="130">
        <v>7559.51</v>
      </c>
      <c r="X12165" s="126" t="s">
        <v>1312</v>
      </c>
      <c r="Y12165" s="126" t="s">
        <v>517</v>
      </c>
      <c r="Z12165" s="127" t="s">
        <v>309</v>
      </c>
      <c r="AA12165" s="128">
        <v>1</v>
      </c>
      <c r="AB12165" s="128">
        <v>60</v>
      </c>
      <c r="AD12165" s="126" t="s">
        <v>21889</v>
      </c>
      <c r="AG12165" s="127"/>
      <c r="AI12165" s="127"/>
    </row>
    <row r="12166" spans="1:35" ht="14.85" customHeight="1">
      <c r="A12166" s="130">
        <v>5015892</v>
      </c>
      <c r="B12166" s="126" t="s">
        <v>413</v>
      </c>
      <c r="C12166" s="126" t="s">
        <v>23220</v>
      </c>
      <c r="D12166" s="126" t="s">
        <v>23221</v>
      </c>
      <c r="E12166" s="126" t="s">
        <v>288</v>
      </c>
      <c r="F12166" s="126" t="s">
        <v>364</v>
      </c>
      <c r="G12166" s="126" t="s">
        <v>417</v>
      </c>
      <c r="H12166" s="126" t="s">
        <v>126</v>
      </c>
      <c r="I12166" s="126" t="s">
        <v>126</v>
      </c>
      <c r="J12166" s="126" t="s">
        <v>1449</v>
      </c>
      <c r="K12166" s="126" t="s">
        <v>535</v>
      </c>
      <c r="L12166" s="126" t="s">
        <v>1450</v>
      </c>
      <c r="M12166" s="130">
        <v>6817.44</v>
      </c>
      <c r="O12166" s="126" t="s">
        <v>365</v>
      </c>
      <c r="P12166" s="130">
        <v>0</v>
      </c>
      <c r="S12166" s="130">
        <v>0</v>
      </c>
      <c r="V12166" s="130">
        <v>14976.22</v>
      </c>
      <c r="X12166" s="126" t="s">
        <v>510</v>
      </c>
      <c r="Z12166" s="127"/>
      <c r="AA12166" s="128">
        <v>2</v>
      </c>
      <c r="AB12166" s="128">
        <v>60</v>
      </c>
      <c r="AC12166" s="126" t="s">
        <v>366</v>
      </c>
      <c r="AD12166" s="126" t="s">
        <v>22629</v>
      </c>
      <c r="AG12166" s="127"/>
      <c r="AI12166" s="127"/>
    </row>
    <row r="12167" spans="1:35" ht="14.85" customHeight="1">
      <c r="A12167" s="130">
        <v>5015889</v>
      </c>
      <c r="B12167" s="126" t="s">
        <v>413</v>
      </c>
      <c r="C12167" s="126" t="s">
        <v>23222</v>
      </c>
      <c r="D12167" s="126" t="s">
        <v>23223</v>
      </c>
      <c r="E12167" s="126" t="s">
        <v>288</v>
      </c>
      <c r="F12167" s="126" t="s">
        <v>364</v>
      </c>
      <c r="G12167" s="126" t="s">
        <v>417</v>
      </c>
      <c r="H12167" s="126" t="s">
        <v>126</v>
      </c>
      <c r="I12167" s="126" t="s">
        <v>126</v>
      </c>
      <c r="J12167" s="126" t="s">
        <v>1449</v>
      </c>
      <c r="K12167" s="126" t="s">
        <v>535</v>
      </c>
      <c r="L12167" s="126" t="s">
        <v>1450</v>
      </c>
      <c r="M12167" s="130">
        <v>6817.44</v>
      </c>
      <c r="O12167" s="126" t="s">
        <v>365</v>
      </c>
      <c r="P12167" s="130">
        <v>0</v>
      </c>
      <c r="S12167" s="130">
        <v>0</v>
      </c>
      <c r="V12167" s="130">
        <v>9200.6299999999992</v>
      </c>
      <c r="X12167" s="126" t="s">
        <v>469</v>
      </c>
      <c r="Z12167" s="127"/>
      <c r="AA12167" s="128">
        <v>1</v>
      </c>
      <c r="AB12167" s="128">
        <v>60</v>
      </c>
      <c r="AC12167" s="126" t="s">
        <v>366</v>
      </c>
      <c r="AD12167" s="126" t="s">
        <v>22629</v>
      </c>
      <c r="AG12167" s="127"/>
      <c r="AI12167" s="127"/>
    </row>
    <row r="12168" spans="1:35" ht="14.85" customHeight="1">
      <c r="A12168" s="130">
        <v>5015887</v>
      </c>
      <c r="B12168" s="126" t="s">
        <v>413</v>
      </c>
      <c r="C12168" s="126" t="s">
        <v>23224</v>
      </c>
      <c r="D12168" s="126" t="s">
        <v>23225</v>
      </c>
      <c r="E12168" s="126" t="s">
        <v>288</v>
      </c>
      <c r="F12168" s="126" t="s">
        <v>364</v>
      </c>
      <c r="G12168" s="126" t="s">
        <v>417</v>
      </c>
      <c r="H12168" s="126" t="s">
        <v>126</v>
      </c>
      <c r="I12168" s="126" t="s">
        <v>126</v>
      </c>
      <c r="J12168" s="126" t="s">
        <v>1449</v>
      </c>
      <c r="K12168" s="126" t="s">
        <v>535</v>
      </c>
      <c r="L12168" s="126" t="s">
        <v>1450</v>
      </c>
      <c r="M12168" s="130">
        <v>6817.44</v>
      </c>
      <c r="O12168" s="126" t="s">
        <v>365</v>
      </c>
      <c r="P12168" s="130">
        <v>0</v>
      </c>
      <c r="S12168" s="130">
        <v>0</v>
      </c>
      <c r="V12168" s="130">
        <v>11114.64</v>
      </c>
      <c r="X12168" s="126" t="s">
        <v>469</v>
      </c>
      <c r="Z12168" s="127"/>
      <c r="AA12168" s="128">
        <v>1</v>
      </c>
      <c r="AB12168" s="128">
        <v>60</v>
      </c>
      <c r="AC12168" s="126" t="s">
        <v>366</v>
      </c>
      <c r="AD12168" s="126" t="s">
        <v>22629</v>
      </c>
      <c r="AG12168" s="127"/>
      <c r="AI12168" s="127"/>
    </row>
    <row r="12169" spans="1:35" ht="14.85" customHeight="1">
      <c r="A12169" s="130">
        <v>5015890</v>
      </c>
      <c r="B12169" s="126" t="s">
        <v>413</v>
      </c>
      <c r="C12169" s="126" t="s">
        <v>23222</v>
      </c>
      <c r="D12169" s="126" t="s">
        <v>23223</v>
      </c>
      <c r="E12169" s="126" t="s">
        <v>288</v>
      </c>
      <c r="F12169" s="126" t="s">
        <v>364</v>
      </c>
      <c r="G12169" s="126" t="s">
        <v>417</v>
      </c>
      <c r="H12169" s="126" t="s">
        <v>126</v>
      </c>
      <c r="I12169" s="126" t="s">
        <v>126</v>
      </c>
      <c r="J12169" s="126" t="s">
        <v>1449</v>
      </c>
      <c r="K12169" s="126" t="s">
        <v>535</v>
      </c>
      <c r="L12169" s="126" t="s">
        <v>1450</v>
      </c>
      <c r="M12169" s="130">
        <v>6817.44</v>
      </c>
      <c r="O12169" s="126" t="s">
        <v>365</v>
      </c>
      <c r="P12169" s="130">
        <v>0</v>
      </c>
      <c r="S12169" s="130">
        <v>0</v>
      </c>
      <c r="V12169" s="130">
        <v>9200.6299999999992</v>
      </c>
      <c r="X12169" s="126" t="s">
        <v>510</v>
      </c>
      <c r="Z12169" s="127"/>
      <c r="AA12169" s="128">
        <v>2</v>
      </c>
      <c r="AB12169" s="128">
        <v>60</v>
      </c>
      <c r="AC12169" s="126" t="s">
        <v>366</v>
      </c>
      <c r="AD12169" s="126" t="s">
        <v>22629</v>
      </c>
      <c r="AG12169" s="127"/>
      <c r="AI12169" s="127"/>
    </row>
    <row r="12170" spans="1:35" ht="14.85" customHeight="1">
      <c r="A12170" s="130">
        <v>5015885</v>
      </c>
      <c r="B12170" s="126" t="s">
        <v>413</v>
      </c>
      <c r="C12170" s="126" t="s">
        <v>23226</v>
      </c>
      <c r="D12170" s="126" t="s">
        <v>23227</v>
      </c>
      <c r="E12170" s="126" t="s">
        <v>288</v>
      </c>
      <c r="F12170" s="126" t="s">
        <v>364</v>
      </c>
      <c r="G12170" s="126" t="s">
        <v>417</v>
      </c>
      <c r="H12170" s="126" t="s">
        <v>126</v>
      </c>
      <c r="I12170" s="126" t="s">
        <v>126</v>
      </c>
      <c r="J12170" s="126" t="s">
        <v>1449</v>
      </c>
      <c r="K12170" s="126" t="s">
        <v>535</v>
      </c>
      <c r="L12170" s="126" t="s">
        <v>1450</v>
      </c>
      <c r="M12170" s="130">
        <v>6817.44</v>
      </c>
      <c r="O12170" s="126" t="s">
        <v>365</v>
      </c>
      <c r="P12170" s="130">
        <v>0</v>
      </c>
      <c r="S12170" s="130">
        <v>0</v>
      </c>
      <c r="V12170" s="130">
        <v>9200.6299999999992</v>
      </c>
      <c r="X12170" s="126" t="s">
        <v>469</v>
      </c>
      <c r="Z12170" s="127"/>
      <c r="AA12170" s="128">
        <v>1</v>
      </c>
      <c r="AB12170" s="128">
        <v>60</v>
      </c>
      <c r="AC12170" s="126" t="s">
        <v>366</v>
      </c>
      <c r="AD12170" s="126" t="s">
        <v>22629</v>
      </c>
      <c r="AG12170" s="127"/>
      <c r="AI12170" s="127"/>
    </row>
    <row r="12171" spans="1:35" ht="14.85" customHeight="1">
      <c r="A12171" s="130">
        <v>5015883</v>
      </c>
      <c r="B12171" s="126" t="s">
        <v>413</v>
      </c>
      <c r="C12171" s="126" t="s">
        <v>23228</v>
      </c>
      <c r="D12171" s="126" t="s">
        <v>23229</v>
      </c>
      <c r="E12171" s="126" t="s">
        <v>288</v>
      </c>
      <c r="F12171" s="126" t="s">
        <v>364</v>
      </c>
      <c r="G12171" s="126" t="s">
        <v>417</v>
      </c>
      <c r="H12171" s="126" t="s">
        <v>126</v>
      </c>
      <c r="I12171" s="126" t="s">
        <v>126</v>
      </c>
      <c r="J12171" s="126" t="s">
        <v>1449</v>
      </c>
      <c r="K12171" s="126" t="s">
        <v>535</v>
      </c>
      <c r="L12171" s="126" t="s">
        <v>1450</v>
      </c>
      <c r="M12171" s="130">
        <v>6817.44</v>
      </c>
      <c r="O12171" s="126" t="s">
        <v>365</v>
      </c>
      <c r="P12171" s="130">
        <v>0</v>
      </c>
      <c r="S12171" s="130">
        <v>0</v>
      </c>
      <c r="V12171" s="130">
        <v>11114.64</v>
      </c>
      <c r="X12171" s="126" t="s">
        <v>469</v>
      </c>
      <c r="Z12171" s="127"/>
      <c r="AA12171" s="128">
        <v>1</v>
      </c>
      <c r="AB12171" s="128">
        <v>60</v>
      </c>
      <c r="AC12171" s="126" t="s">
        <v>366</v>
      </c>
      <c r="AD12171" s="126" t="s">
        <v>22629</v>
      </c>
      <c r="AG12171" s="127"/>
      <c r="AI12171" s="127"/>
    </row>
    <row r="12172" spans="1:35" ht="14.85" customHeight="1">
      <c r="A12172" s="130">
        <v>5006383</v>
      </c>
      <c r="B12172" s="126" t="s">
        <v>23230</v>
      </c>
      <c r="C12172" s="126" t="s">
        <v>23231</v>
      </c>
      <c r="D12172" s="126" t="s">
        <v>23232</v>
      </c>
      <c r="E12172" s="126" t="s">
        <v>288</v>
      </c>
      <c r="F12172" s="126" t="s">
        <v>416</v>
      </c>
      <c r="G12172" s="126" t="s">
        <v>417</v>
      </c>
      <c r="H12172" s="126" t="s">
        <v>126</v>
      </c>
      <c r="I12172" s="126" t="s">
        <v>126</v>
      </c>
      <c r="J12172" s="126" t="s">
        <v>5935</v>
      </c>
      <c r="K12172" s="126" t="s">
        <v>747</v>
      </c>
      <c r="L12172" s="126" t="s">
        <v>5936</v>
      </c>
      <c r="M12172" s="130">
        <v>194.88</v>
      </c>
      <c r="O12172" s="126" t="s">
        <v>4920</v>
      </c>
      <c r="P12172" s="130">
        <v>0</v>
      </c>
      <c r="S12172" s="130">
        <v>0</v>
      </c>
      <c r="V12172" s="130">
        <v>206.58</v>
      </c>
      <c r="X12172" s="126" t="s">
        <v>5937</v>
      </c>
      <c r="Z12172" s="127"/>
      <c r="AA12172" s="128">
        <v>8</v>
      </c>
      <c r="AB12172" s="128">
        <v>12</v>
      </c>
      <c r="AD12172" s="126" t="s">
        <v>562</v>
      </c>
      <c r="AG12172" s="127"/>
      <c r="AI12172" s="127"/>
    </row>
    <row r="12173" spans="1:35" ht="14.85" customHeight="1">
      <c r="A12173" s="130">
        <v>5005385</v>
      </c>
      <c r="B12173" s="126" t="s">
        <v>23233</v>
      </c>
      <c r="C12173" s="126" t="s">
        <v>11818</v>
      </c>
      <c r="D12173" s="126" t="s">
        <v>23234</v>
      </c>
      <c r="E12173" s="126" t="s">
        <v>288</v>
      </c>
      <c r="F12173" s="126" t="s">
        <v>416</v>
      </c>
      <c r="G12173" s="126" t="s">
        <v>417</v>
      </c>
      <c r="H12173" s="126" t="s">
        <v>126</v>
      </c>
      <c r="I12173" s="126" t="s">
        <v>126</v>
      </c>
      <c r="J12173" s="126" t="s">
        <v>11846</v>
      </c>
      <c r="K12173" s="126" t="s">
        <v>747</v>
      </c>
      <c r="L12173" s="126" t="s">
        <v>11847</v>
      </c>
      <c r="M12173" s="130">
        <v>340.48</v>
      </c>
      <c r="O12173" s="126" t="s">
        <v>422</v>
      </c>
      <c r="P12173" s="130">
        <v>0</v>
      </c>
      <c r="S12173" s="130">
        <v>0</v>
      </c>
      <c r="V12173" s="130">
        <v>371.64</v>
      </c>
      <c r="X12173" s="126" t="s">
        <v>497</v>
      </c>
      <c r="Z12173" s="127"/>
      <c r="AA12173" s="128">
        <v>1</v>
      </c>
      <c r="AB12173" s="128">
        <v>12</v>
      </c>
      <c r="AD12173" s="126" t="s">
        <v>562</v>
      </c>
      <c r="AG12173" s="127"/>
      <c r="AI12173" s="127"/>
    </row>
    <row r="12174" spans="1:35" ht="14.85" customHeight="1">
      <c r="A12174" s="130">
        <v>5005151</v>
      </c>
      <c r="B12174" s="126" t="s">
        <v>23235</v>
      </c>
      <c r="C12174" s="126" t="s">
        <v>16212</v>
      </c>
      <c r="D12174" s="126" t="s">
        <v>23236</v>
      </c>
      <c r="E12174" s="126" t="s">
        <v>288</v>
      </c>
      <c r="F12174" s="126" t="s">
        <v>440</v>
      </c>
      <c r="G12174" s="126" t="s">
        <v>907</v>
      </c>
      <c r="H12174" s="126" t="s">
        <v>126</v>
      </c>
      <c r="I12174" s="126" t="s">
        <v>418</v>
      </c>
      <c r="J12174" s="126" t="s">
        <v>1512</v>
      </c>
      <c r="K12174" s="126" t="s">
        <v>504</v>
      </c>
      <c r="L12174" s="126" t="s">
        <v>1513</v>
      </c>
      <c r="M12174" s="130">
        <v>786.91</v>
      </c>
      <c r="O12174" s="126" t="s">
        <v>449</v>
      </c>
      <c r="P12174" s="130">
        <v>0</v>
      </c>
      <c r="S12174" s="130">
        <v>0</v>
      </c>
      <c r="V12174" s="130">
        <v>786.91</v>
      </c>
      <c r="X12174" s="126" t="s">
        <v>450</v>
      </c>
      <c r="Z12174" s="127"/>
      <c r="AA12174" s="128">
        <v>10</v>
      </c>
      <c r="AB12174" s="128">
        <v>1</v>
      </c>
      <c r="AD12174" s="126" t="s">
        <v>562</v>
      </c>
      <c r="AG12174" s="127"/>
      <c r="AI12174" s="127"/>
    </row>
    <row r="12175" spans="1:35" ht="14.85" customHeight="1">
      <c r="A12175" s="130">
        <v>5006336</v>
      </c>
      <c r="B12175" s="126" t="s">
        <v>23237</v>
      </c>
      <c r="C12175" s="126" t="s">
        <v>23238</v>
      </c>
      <c r="D12175" s="126" t="s">
        <v>23239</v>
      </c>
      <c r="E12175" s="126" t="s">
        <v>288</v>
      </c>
      <c r="F12175" s="126" t="s">
        <v>416</v>
      </c>
      <c r="G12175" s="126" t="s">
        <v>417</v>
      </c>
      <c r="H12175" s="126" t="s">
        <v>126</v>
      </c>
      <c r="I12175" s="126" t="s">
        <v>126</v>
      </c>
      <c r="J12175" s="126" t="s">
        <v>5935</v>
      </c>
      <c r="K12175" s="126" t="s">
        <v>747</v>
      </c>
      <c r="L12175" s="126" t="s">
        <v>5936</v>
      </c>
      <c r="M12175" s="130">
        <v>194.88</v>
      </c>
      <c r="O12175" s="126" t="s">
        <v>4920</v>
      </c>
      <c r="P12175" s="130">
        <v>0</v>
      </c>
      <c r="S12175" s="130">
        <v>0</v>
      </c>
      <c r="V12175" s="130">
        <v>201.11</v>
      </c>
      <c r="X12175" s="126" t="s">
        <v>5937</v>
      </c>
      <c r="Z12175" s="127"/>
      <c r="AA12175" s="128">
        <v>8</v>
      </c>
      <c r="AB12175" s="128">
        <v>12</v>
      </c>
      <c r="AD12175" s="126" t="s">
        <v>562</v>
      </c>
      <c r="AG12175" s="127"/>
      <c r="AI12175" s="127"/>
    </row>
    <row r="12176" spans="1:35" ht="14.85" customHeight="1">
      <c r="A12176" s="130">
        <v>5006334</v>
      </c>
      <c r="B12176" s="126" t="s">
        <v>23240</v>
      </c>
      <c r="C12176" s="126" t="s">
        <v>23241</v>
      </c>
      <c r="D12176" s="126" t="s">
        <v>23242</v>
      </c>
      <c r="E12176" s="126" t="s">
        <v>288</v>
      </c>
      <c r="F12176" s="126" t="s">
        <v>416</v>
      </c>
      <c r="G12176" s="126" t="s">
        <v>417</v>
      </c>
      <c r="H12176" s="126" t="s">
        <v>126</v>
      </c>
      <c r="I12176" s="126" t="s">
        <v>126</v>
      </c>
      <c r="J12176" s="126" t="s">
        <v>5935</v>
      </c>
      <c r="K12176" s="126" t="s">
        <v>747</v>
      </c>
      <c r="L12176" s="126" t="s">
        <v>5936</v>
      </c>
      <c r="M12176" s="130">
        <v>189.33</v>
      </c>
      <c r="O12176" s="126" t="s">
        <v>4920</v>
      </c>
      <c r="P12176" s="130">
        <v>0</v>
      </c>
      <c r="S12176" s="130">
        <v>0</v>
      </c>
      <c r="V12176" s="130">
        <v>189.33</v>
      </c>
      <c r="X12176" s="126" t="s">
        <v>5937</v>
      </c>
      <c r="Z12176" s="127"/>
      <c r="AA12176" s="128">
        <v>8</v>
      </c>
      <c r="AB12176" s="128">
        <v>12</v>
      </c>
      <c r="AD12176" s="126" t="s">
        <v>562</v>
      </c>
      <c r="AG12176" s="127"/>
      <c r="AI12176" s="127"/>
    </row>
    <row r="12177" spans="1:35" ht="14.85" customHeight="1">
      <c r="A12177" s="130">
        <v>5006332</v>
      </c>
      <c r="B12177" s="126" t="s">
        <v>23243</v>
      </c>
      <c r="C12177" s="126" t="s">
        <v>23244</v>
      </c>
      <c r="D12177" s="126" t="s">
        <v>23245</v>
      </c>
      <c r="E12177" s="126" t="s">
        <v>288</v>
      </c>
      <c r="F12177" s="126" t="s">
        <v>416</v>
      </c>
      <c r="G12177" s="126" t="s">
        <v>417</v>
      </c>
      <c r="H12177" s="126" t="s">
        <v>126</v>
      </c>
      <c r="I12177" s="126" t="s">
        <v>126</v>
      </c>
      <c r="J12177" s="126" t="s">
        <v>5935</v>
      </c>
      <c r="K12177" s="126" t="s">
        <v>747</v>
      </c>
      <c r="L12177" s="126" t="s">
        <v>5936</v>
      </c>
      <c r="M12177" s="130">
        <v>163.12</v>
      </c>
      <c r="O12177" s="126" t="s">
        <v>4920</v>
      </c>
      <c r="P12177" s="130">
        <v>0</v>
      </c>
      <c r="S12177" s="130">
        <v>0</v>
      </c>
      <c r="V12177" s="130">
        <v>163.12</v>
      </c>
      <c r="X12177" s="126" t="s">
        <v>5937</v>
      </c>
      <c r="Z12177" s="127"/>
      <c r="AA12177" s="128">
        <v>8</v>
      </c>
      <c r="AB12177" s="128">
        <v>12</v>
      </c>
      <c r="AD12177" s="126" t="s">
        <v>562</v>
      </c>
      <c r="AG12177" s="127"/>
      <c r="AI12177" s="127"/>
    </row>
    <row r="12178" spans="1:35" ht="14.85" customHeight="1">
      <c r="A12178" s="130">
        <v>5006331</v>
      </c>
      <c r="B12178" s="126" t="s">
        <v>23246</v>
      </c>
      <c r="C12178" s="126" t="s">
        <v>23247</v>
      </c>
      <c r="D12178" s="126" t="s">
        <v>23248</v>
      </c>
      <c r="E12178" s="126" t="s">
        <v>288</v>
      </c>
      <c r="F12178" s="126" t="s">
        <v>532</v>
      </c>
      <c r="G12178" s="126" t="s">
        <v>463</v>
      </c>
      <c r="H12178" s="126" t="s">
        <v>533</v>
      </c>
      <c r="I12178" s="126" t="s">
        <v>418</v>
      </c>
      <c r="J12178" s="126" t="s">
        <v>4621</v>
      </c>
      <c r="K12178" s="126" t="s">
        <v>443</v>
      </c>
      <c r="L12178" s="126" t="s">
        <v>536</v>
      </c>
      <c r="M12178" s="130">
        <v>1850.42</v>
      </c>
      <c r="O12178" s="126" t="s">
        <v>537</v>
      </c>
      <c r="P12178" s="130">
        <v>0</v>
      </c>
      <c r="S12178" s="130">
        <v>0</v>
      </c>
      <c r="V12178" s="130">
        <v>1850.42</v>
      </c>
      <c r="W12178" s="126" t="s">
        <v>538</v>
      </c>
      <c r="X12178" s="126" t="s">
        <v>539</v>
      </c>
      <c r="Z12178" s="127"/>
      <c r="AA12178" s="128">
        <v>130</v>
      </c>
      <c r="AB12178" s="128">
        <v>12</v>
      </c>
      <c r="AD12178" s="126" t="s">
        <v>562</v>
      </c>
      <c r="AG12178" s="127"/>
      <c r="AI12178" s="127"/>
    </row>
    <row r="12179" spans="1:35" ht="14.85" customHeight="1">
      <c r="A12179" s="130">
        <v>5006330</v>
      </c>
      <c r="B12179" s="126" t="s">
        <v>23249</v>
      </c>
      <c r="C12179" s="126" t="s">
        <v>23250</v>
      </c>
      <c r="D12179" s="126" t="s">
        <v>23251</v>
      </c>
      <c r="E12179" s="126" t="s">
        <v>288</v>
      </c>
      <c r="F12179" s="126" t="s">
        <v>416</v>
      </c>
      <c r="G12179" s="126" t="s">
        <v>417</v>
      </c>
      <c r="H12179" s="126" t="s">
        <v>126</v>
      </c>
      <c r="I12179" s="126" t="s">
        <v>126</v>
      </c>
      <c r="J12179" s="126" t="s">
        <v>5935</v>
      </c>
      <c r="K12179" s="126" t="s">
        <v>747</v>
      </c>
      <c r="L12179" s="126" t="s">
        <v>5936</v>
      </c>
      <c r="M12179" s="130">
        <v>160.88</v>
      </c>
      <c r="O12179" s="126" t="s">
        <v>4920</v>
      </c>
      <c r="P12179" s="130">
        <v>0</v>
      </c>
      <c r="S12179" s="130">
        <v>0</v>
      </c>
      <c r="V12179" s="130">
        <v>160.88</v>
      </c>
      <c r="X12179" s="126" t="s">
        <v>5937</v>
      </c>
      <c r="Z12179" s="127"/>
      <c r="AA12179" s="128">
        <v>8</v>
      </c>
      <c r="AB12179" s="128">
        <v>12</v>
      </c>
      <c r="AD12179" s="126" t="s">
        <v>562</v>
      </c>
      <c r="AG12179" s="127"/>
      <c r="AI12179" s="127"/>
    </row>
    <row r="12180" spans="1:35" ht="14.85" customHeight="1">
      <c r="A12180" s="130">
        <v>5006328</v>
      </c>
      <c r="B12180" s="126" t="s">
        <v>23252</v>
      </c>
      <c r="C12180" s="126" t="s">
        <v>13261</v>
      </c>
      <c r="D12180" s="126" t="s">
        <v>23253</v>
      </c>
      <c r="E12180" s="126" t="s">
        <v>288</v>
      </c>
      <c r="F12180" s="126" t="s">
        <v>532</v>
      </c>
      <c r="G12180" s="126" t="s">
        <v>463</v>
      </c>
      <c r="H12180" s="126" t="s">
        <v>533</v>
      </c>
      <c r="I12180" s="126" t="s">
        <v>418</v>
      </c>
      <c r="J12180" s="126" t="s">
        <v>4621</v>
      </c>
      <c r="K12180" s="126" t="s">
        <v>443</v>
      </c>
      <c r="L12180" s="126" t="s">
        <v>3605</v>
      </c>
      <c r="M12180" s="130">
        <v>2916.85</v>
      </c>
      <c r="O12180" s="126" t="s">
        <v>537</v>
      </c>
      <c r="P12180" s="130">
        <v>0</v>
      </c>
      <c r="S12180" s="130">
        <v>0</v>
      </c>
      <c r="V12180" s="130">
        <v>2916.85</v>
      </c>
      <c r="X12180" s="126" t="s">
        <v>539</v>
      </c>
      <c r="Z12180" s="127"/>
      <c r="AA12180" s="128">
        <v>130</v>
      </c>
      <c r="AB12180" s="128">
        <v>12</v>
      </c>
      <c r="AD12180" s="126" t="s">
        <v>562</v>
      </c>
      <c r="AG12180" s="127"/>
      <c r="AI12180" s="127"/>
    </row>
    <row r="12181" spans="1:35" ht="14.85" customHeight="1">
      <c r="A12181" s="130">
        <v>5006327</v>
      </c>
      <c r="B12181" s="126" t="s">
        <v>23254</v>
      </c>
      <c r="C12181" s="126" t="s">
        <v>13261</v>
      </c>
      <c r="D12181" s="126" t="s">
        <v>23255</v>
      </c>
      <c r="E12181" s="126" t="s">
        <v>288</v>
      </c>
      <c r="F12181" s="126" t="s">
        <v>532</v>
      </c>
      <c r="G12181" s="126" t="s">
        <v>463</v>
      </c>
      <c r="H12181" s="126" t="s">
        <v>533</v>
      </c>
      <c r="I12181" s="126" t="s">
        <v>418</v>
      </c>
      <c r="J12181" s="126" t="s">
        <v>4621</v>
      </c>
      <c r="K12181" s="126" t="s">
        <v>443</v>
      </c>
      <c r="L12181" s="126" t="s">
        <v>3605</v>
      </c>
      <c r="M12181" s="130">
        <v>2916.85</v>
      </c>
      <c r="O12181" s="126" t="s">
        <v>537</v>
      </c>
      <c r="P12181" s="130">
        <v>0</v>
      </c>
      <c r="S12181" s="130">
        <v>0</v>
      </c>
      <c r="V12181" s="130">
        <v>2916.85</v>
      </c>
      <c r="X12181" s="126" t="s">
        <v>539</v>
      </c>
      <c r="Z12181" s="127"/>
      <c r="AA12181" s="128">
        <v>130</v>
      </c>
      <c r="AB12181" s="128">
        <v>12</v>
      </c>
      <c r="AD12181" s="126" t="s">
        <v>562</v>
      </c>
      <c r="AG12181" s="127"/>
      <c r="AI12181" s="127"/>
    </row>
    <row r="12182" spans="1:35" ht="14.85" customHeight="1">
      <c r="A12182" s="130">
        <v>5006325</v>
      </c>
      <c r="B12182" s="126" t="s">
        <v>23256</v>
      </c>
      <c r="C12182" s="126" t="s">
        <v>13261</v>
      </c>
      <c r="D12182" s="126" t="s">
        <v>23257</v>
      </c>
      <c r="E12182" s="126" t="s">
        <v>288</v>
      </c>
      <c r="F12182" s="126" t="s">
        <v>532</v>
      </c>
      <c r="G12182" s="126" t="s">
        <v>463</v>
      </c>
      <c r="H12182" s="126" t="s">
        <v>533</v>
      </c>
      <c r="I12182" s="126" t="s">
        <v>418</v>
      </c>
      <c r="J12182" s="126" t="s">
        <v>4621</v>
      </c>
      <c r="K12182" s="126" t="s">
        <v>443</v>
      </c>
      <c r="L12182" s="126" t="s">
        <v>3605</v>
      </c>
      <c r="M12182" s="130">
        <v>2916.85</v>
      </c>
      <c r="O12182" s="126" t="s">
        <v>537</v>
      </c>
      <c r="P12182" s="130">
        <v>0</v>
      </c>
      <c r="S12182" s="130">
        <v>0</v>
      </c>
      <c r="V12182" s="130">
        <v>2916.85</v>
      </c>
      <c r="X12182" s="126" t="s">
        <v>539</v>
      </c>
      <c r="Z12182" s="127"/>
      <c r="AA12182" s="128">
        <v>130</v>
      </c>
      <c r="AB12182" s="128">
        <v>12</v>
      </c>
      <c r="AD12182" s="126" t="s">
        <v>562</v>
      </c>
      <c r="AG12182" s="127"/>
      <c r="AI12182" s="127"/>
    </row>
    <row r="12183" spans="1:35" ht="14.85" customHeight="1">
      <c r="A12183" s="130">
        <v>5006324</v>
      </c>
      <c r="B12183" s="126" t="s">
        <v>23258</v>
      </c>
      <c r="C12183" s="126" t="s">
        <v>23247</v>
      </c>
      <c r="D12183" s="126" t="s">
        <v>23259</v>
      </c>
      <c r="E12183" s="126" t="s">
        <v>288</v>
      </c>
      <c r="F12183" s="126" t="s">
        <v>532</v>
      </c>
      <c r="G12183" s="126" t="s">
        <v>463</v>
      </c>
      <c r="H12183" s="126" t="s">
        <v>533</v>
      </c>
      <c r="I12183" s="126" t="s">
        <v>418</v>
      </c>
      <c r="J12183" s="126" t="s">
        <v>4621</v>
      </c>
      <c r="K12183" s="126" t="s">
        <v>443</v>
      </c>
      <c r="L12183" s="126" t="s">
        <v>536</v>
      </c>
      <c r="M12183" s="130">
        <v>1850.42</v>
      </c>
      <c r="O12183" s="126" t="s">
        <v>537</v>
      </c>
      <c r="P12183" s="130">
        <v>0</v>
      </c>
      <c r="S12183" s="130">
        <v>0</v>
      </c>
      <c r="V12183" s="130">
        <v>1850.42</v>
      </c>
      <c r="W12183" s="126" t="s">
        <v>538</v>
      </c>
      <c r="X12183" s="126" t="s">
        <v>539</v>
      </c>
      <c r="Z12183" s="127"/>
      <c r="AA12183" s="128">
        <v>130</v>
      </c>
      <c r="AB12183" s="128">
        <v>12</v>
      </c>
      <c r="AD12183" s="126" t="s">
        <v>562</v>
      </c>
      <c r="AG12183" s="127"/>
      <c r="AI12183" s="127"/>
    </row>
    <row r="12184" spans="1:35" ht="14.85" customHeight="1">
      <c r="A12184" s="130">
        <v>5006323</v>
      </c>
      <c r="B12184" s="126" t="s">
        <v>23260</v>
      </c>
      <c r="C12184" s="126" t="s">
        <v>13261</v>
      </c>
      <c r="D12184" s="126" t="s">
        <v>23261</v>
      </c>
      <c r="E12184" s="126" t="s">
        <v>288</v>
      </c>
      <c r="F12184" s="126" t="s">
        <v>532</v>
      </c>
      <c r="G12184" s="126" t="s">
        <v>463</v>
      </c>
      <c r="H12184" s="126" t="s">
        <v>533</v>
      </c>
      <c r="I12184" s="126" t="s">
        <v>418</v>
      </c>
      <c r="J12184" s="126" t="s">
        <v>4621</v>
      </c>
      <c r="K12184" s="126" t="s">
        <v>443</v>
      </c>
      <c r="L12184" s="126" t="s">
        <v>3605</v>
      </c>
      <c r="M12184" s="130">
        <v>2916.85</v>
      </c>
      <c r="O12184" s="126" t="s">
        <v>537</v>
      </c>
      <c r="P12184" s="130">
        <v>0</v>
      </c>
      <c r="S12184" s="130">
        <v>0</v>
      </c>
      <c r="V12184" s="130">
        <v>2916.85</v>
      </c>
      <c r="X12184" s="126" t="s">
        <v>539</v>
      </c>
      <c r="Z12184" s="127"/>
      <c r="AA12184" s="128">
        <v>130</v>
      </c>
      <c r="AB12184" s="128">
        <v>12</v>
      </c>
      <c r="AD12184" s="126" t="s">
        <v>562</v>
      </c>
      <c r="AG12184" s="127"/>
      <c r="AI12184" s="127"/>
    </row>
    <row r="12185" spans="1:35" ht="14.85" customHeight="1">
      <c r="A12185" s="130">
        <v>5006144</v>
      </c>
      <c r="B12185" s="126" t="s">
        <v>413</v>
      </c>
      <c r="C12185" s="126" t="s">
        <v>14302</v>
      </c>
      <c r="D12185" s="126" t="s">
        <v>14303</v>
      </c>
      <c r="E12185" s="126" t="s">
        <v>288</v>
      </c>
      <c r="F12185" s="126" t="s">
        <v>491</v>
      </c>
      <c r="G12185" s="126" t="s">
        <v>417</v>
      </c>
      <c r="H12185" s="126" t="s">
        <v>126</v>
      </c>
      <c r="I12185" s="126" t="s">
        <v>126</v>
      </c>
      <c r="J12185" s="126" t="s">
        <v>2044</v>
      </c>
      <c r="K12185" s="126" t="s">
        <v>984</v>
      </c>
      <c r="L12185" s="126" t="s">
        <v>8979</v>
      </c>
      <c r="M12185" s="130">
        <v>4565.79</v>
      </c>
      <c r="N12185" s="126" t="s">
        <v>290</v>
      </c>
      <c r="O12185" s="126" t="s">
        <v>844</v>
      </c>
      <c r="P12185" s="130">
        <v>0</v>
      </c>
      <c r="S12185" s="130">
        <v>0</v>
      </c>
      <c r="V12185" s="130">
        <v>5073.1099999999997</v>
      </c>
      <c r="X12185" s="126" t="s">
        <v>845</v>
      </c>
      <c r="Y12185" s="126" t="s">
        <v>517</v>
      </c>
      <c r="Z12185" s="127" t="s">
        <v>309</v>
      </c>
      <c r="AA12185" s="128">
        <v>1</v>
      </c>
      <c r="AB12185" s="128">
        <v>84</v>
      </c>
      <c r="AD12185" s="126" t="s">
        <v>1801</v>
      </c>
      <c r="AG12185" s="127"/>
      <c r="AI12185" s="127"/>
    </row>
    <row r="12186" spans="1:35" ht="14.85" customHeight="1">
      <c r="A12186" s="130">
        <v>5006143</v>
      </c>
      <c r="B12186" s="126" t="s">
        <v>23262</v>
      </c>
      <c r="C12186" s="126" t="s">
        <v>23263</v>
      </c>
      <c r="D12186" s="126" t="s">
        <v>23264</v>
      </c>
      <c r="E12186" s="126" t="s">
        <v>288</v>
      </c>
      <c r="F12186" s="126" t="s">
        <v>753</v>
      </c>
      <c r="G12186" s="126" t="s">
        <v>417</v>
      </c>
      <c r="H12186" s="126" t="s">
        <v>126</v>
      </c>
      <c r="I12186" s="126" t="s">
        <v>126</v>
      </c>
      <c r="J12186" s="126" t="s">
        <v>419</v>
      </c>
      <c r="K12186" s="126" t="s">
        <v>420</v>
      </c>
      <c r="L12186" s="126" t="s">
        <v>421</v>
      </c>
      <c r="M12186" s="130">
        <v>581.04999999999995</v>
      </c>
      <c r="N12186" s="126" t="s">
        <v>290</v>
      </c>
      <c r="O12186" s="126" t="s">
        <v>2012</v>
      </c>
      <c r="P12186" s="130">
        <v>0</v>
      </c>
      <c r="S12186" s="130">
        <v>0</v>
      </c>
      <c r="V12186" s="130">
        <v>921.15</v>
      </c>
      <c r="X12186" s="126" t="s">
        <v>23265</v>
      </c>
      <c r="Z12186" s="127"/>
      <c r="AA12186" s="128">
        <v>2</v>
      </c>
      <c r="AB12186" s="128">
        <v>6</v>
      </c>
      <c r="AD12186" s="126" t="s">
        <v>562</v>
      </c>
      <c r="AG12186" s="127"/>
      <c r="AI12186" s="127"/>
    </row>
    <row r="12187" spans="1:35" ht="14.85" customHeight="1">
      <c r="A12187" s="130">
        <v>5016128</v>
      </c>
      <c r="B12187" s="126" t="s">
        <v>413</v>
      </c>
      <c r="C12187" s="126" t="s">
        <v>23266</v>
      </c>
      <c r="D12187" s="126" t="s">
        <v>3492</v>
      </c>
      <c r="E12187" s="126" t="s">
        <v>288</v>
      </c>
      <c r="F12187" s="126" t="s">
        <v>364</v>
      </c>
      <c r="G12187" s="126" t="s">
        <v>417</v>
      </c>
      <c r="H12187" s="126" t="s">
        <v>126</v>
      </c>
      <c r="I12187" s="126" t="s">
        <v>126</v>
      </c>
      <c r="J12187" s="126" t="s">
        <v>484</v>
      </c>
      <c r="K12187" s="126" t="s">
        <v>443</v>
      </c>
      <c r="L12187" s="126" t="s">
        <v>485</v>
      </c>
      <c r="M12187" s="130">
        <v>6817.44</v>
      </c>
      <c r="O12187" s="126" t="s">
        <v>365</v>
      </c>
      <c r="P12187" s="130">
        <v>0</v>
      </c>
      <c r="S12187" s="130">
        <v>0</v>
      </c>
      <c r="V12187" s="130">
        <v>14054.53</v>
      </c>
      <c r="X12187" s="126" t="s">
        <v>469</v>
      </c>
      <c r="Z12187" s="127"/>
      <c r="AA12187" s="128">
        <v>1</v>
      </c>
      <c r="AB12187" s="128">
        <v>60</v>
      </c>
      <c r="AC12187" s="126" t="s">
        <v>366</v>
      </c>
      <c r="AD12187" s="126" t="s">
        <v>22227</v>
      </c>
      <c r="AG12187" s="127"/>
      <c r="AI12187" s="127"/>
    </row>
    <row r="12188" spans="1:35" ht="14.85" customHeight="1">
      <c r="A12188" s="130">
        <v>5016129</v>
      </c>
      <c r="B12188" s="126" t="s">
        <v>413</v>
      </c>
      <c r="C12188" s="126" t="s">
        <v>23266</v>
      </c>
      <c r="D12188" s="126" t="s">
        <v>3492</v>
      </c>
      <c r="E12188" s="126" t="s">
        <v>288</v>
      </c>
      <c r="F12188" s="126" t="s">
        <v>364</v>
      </c>
      <c r="G12188" s="126" t="s">
        <v>417</v>
      </c>
      <c r="H12188" s="126" t="s">
        <v>126</v>
      </c>
      <c r="I12188" s="126" t="s">
        <v>126</v>
      </c>
      <c r="J12188" s="126" t="s">
        <v>484</v>
      </c>
      <c r="K12188" s="126" t="s">
        <v>443</v>
      </c>
      <c r="L12188" s="126" t="s">
        <v>485</v>
      </c>
      <c r="M12188" s="130">
        <v>6817.44</v>
      </c>
      <c r="O12188" s="126" t="s">
        <v>365</v>
      </c>
      <c r="P12188" s="130">
        <v>0</v>
      </c>
      <c r="S12188" s="130">
        <v>0</v>
      </c>
      <c r="V12188" s="130">
        <v>14054.53</v>
      </c>
      <c r="X12188" s="126" t="s">
        <v>510</v>
      </c>
      <c r="Z12188" s="127"/>
      <c r="AA12188" s="128">
        <v>2</v>
      </c>
      <c r="AB12188" s="128">
        <v>60</v>
      </c>
      <c r="AC12188" s="126" t="s">
        <v>366</v>
      </c>
      <c r="AD12188" s="126" t="s">
        <v>22227</v>
      </c>
      <c r="AG12188" s="127"/>
      <c r="AI12188" s="127"/>
    </row>
    <row r="12189" spans="1:35" ht="14.85" customHeight="1">
      <c r="A12189" s="130">
        <v>5016126</v>
      </c>
      <c r="B12189" s="126" t="s">
        <v>413</v>
      </c>
      <c r="C12189" s="126" t="s">
        <v>23266</v>
      </c>
      <c r="D12189" s="126" t="s">
        <v>3492</v>
      </c>
      <c r="E12189" s="126" t="s">
        <v>288</v>
      </c>
      <c r="F12189" s="126" t="s">
        <v>364</v>
      </c>
      <c r="G12189" s="126" t="s">
        <v>417</v>
      </c>
      <c r="H12189" s="126" t="s">
        <v>126</v>
      </c>
      <c r="I12189" s="126" t="s">
        <v>418</v>
      </c>
      <c r="J12189" s="126" t="s">
        <v>484</v>
      </c>
      <c r="K12189" s="126" t="s">
        <v>443</v>
      </c>
      <c r="L12189" s="126" t="s">
        <v>485</v>
      </c>
      <c r="M12189" s="130">
        <v>9739.52</v>
      </c>
      <c r="O12189" s="126" t="s">
        <v>486</v>
      </c>
      <c r="P12189" s="130">
        <v>0</v>
      </c>
      <c r="S12189" s="130">
        <v>0</v>
      </c>
      <c r="V12189" s="130">
        <v>14054.53</v>
      </c>
      <c r="X12189" s="126" t="s">
        <v>487</v>
      </c>
      <c r="Z12189" s="127"/>
      <c r="AA12189" s="128">
        <v>1</v>
      </c>
      <c r="AB12189" s="128">
        <v>60</v>
      </c>
      <c r="AC12189" s="126" t="s">
        <v>366</v>
      </c>
      <c r="AD12189" s="126" t="s">
        <v>22227</v>
      </c>
      <c r="AG12189" s="127"/>
      <c r="AI12189" s="127"/>
    </row>
    <row r="12190" spans="1:35" ht="14.85" customHeight="1">
      <c r="A12190" s="130">
        <v>5016127</v>
      </c>
      <c r="B12190" s="126" t="s">
        <v>413</v>
      </c>
      <c r="C12190" s="126" t="s">
        <v>23266</v>
      </c>
      <c r="D12190" s="126" t="s">
        <v>3492</v>
      </c>
      <c r="E12190" s="126" t="s">
        <v>288</v>
      </c>
      <c r="F12190" s="126" t="s">
        <v>364</v>
      </c>
      <c r="G12190" s="126" t="s">
        <v>417</v>
      </c>
      <c r="H12190" s="126" t="s">
        <v>126</v>
      </c>
      <c r="I12190" s="126" t="s">
        <v>418</v>
      </c>
      <c r="J12190" s="126" t="s">
        <v>484</v>
      </c>
      <c r="K12190" s="126" t="s">
        <v>443</v>
      </c>
      <c r="L12190" s="126" t="s">
        <v>485</v>
      </c>
      <c r="M12190" s="130">
        <v>9739.52</v>
      </c>
      <c r="O12190" s="126" t="s">
        <v>486</v>
      </c>
      <c r="P12190" s="130">
        <v>0</v>
      </c>
      <c r="S12190" s="130">
        <v>0</v>
      </c>
      <c r="V12190" s="130">
        <v>14054.53</v>
      </c>
      <c r="X12190" s="126" t="s">
        <v>549</v>
      </c>
      <c r="Z12190" s="127"/>
      <c r="AA12190" s="128">
        <v>2</v>
      </c>
      <c r="AB12190" s="128">
        <v>60</v>
      </c>
      <c r="AC12190" s="126" t="s">
        <v>366</v>
      </c>
      <c r="AD12190" s="126" t="s">
        <v>22227</v>
      </c>
      <c r="AG12190" s="127"/>
      <c r="AI12190" s="127"/>
    </row>
    <row r="12191" spans="1:35" ht="14.85" customHeight="1">
      <c r="A12191" s="130">
        <v>5016123</v>
      </c>
      <c r="B12191" s="126" t="s">
        <v>413</v>
      </c>
      <c r="C12191" s="126" t="s">
        <v>22228</v>
      </c>
      <c r="D12191" s="126" t="s">
        <v>3186</v>
      </c>
      <c r="E12191" s="126" t="s">
        <v>288</v>
      </c>
      <c r="F12191" s="126" t="s">
        <v>364</v>
      </c>
      <c r="G12191" s="126" t="s">
        <v>417</v>
      </c>
      <c r="H12191" s="126" t="s">
        <v>126</v>
      </c>
      <c r="I12191" s="126" t="s">
        <v>418</v>
      </c>
      <c r="J12191" s="126" t="s">
        <v>484</v>
      </c>
      <c r="K12191" s="126" t="s">
        <v>443</v>
      </c>
      <c r="L12191" s="126" t="s">
        <v>485</v>
      </c>
      <c r="M12191" s="130">
        <v>9739.52</v>
      </c>
      <c r="O12191" s="126" t="s">
        <v>486</v>
      </c>
      <c r="P12191" s="130">
        <v>0</v>
      </c>
      <c r="S12191" s="130">
        <v>0</v>
      </c>
      <c r="V12191" s="130">
        <v>14053.56</v>
      </c>
      <c r="X12191" s="126" t="s">
        <v>549</v>
      </c>
      <c r="Z12191" s="127"/>
      <c r="AA12191" s="128">
        <v>2</v>
      </c>
      <c r="AB12191" s="128">
        <v>60</v>
      </c>
      <c r="AC12191" s="126" t="s">
        <v>366</v>
      </c>
      <c r="AD12191" s="126" t="s">
        <v>22227</v>
      </c>
      <c r="AG12191" s="127"/>
      <c r="AI12191" s="127"/>
    </row>
    <row r="12192" spans="1:35" ht="14.85" customHeight="1">
      <c r="A12192" s="130">
        <v>5016125</v>
      </c>
      <c r="B12192" s="126" t="s">
        <v>413</v>
      </c>
      <c r="C12192" s="126" t="s">
        <v>22228</v>
      </c>
      <c r="D12192" s="126" t="s">
        <v>3186</v>
      </c>
      <c r="E12192" s="126" t="s">
        <v>288</v>
      </c>
      <c r="F12192" s="126" t="s">
        <v>364</v>
      </c>
      <c r="G12192" s="126" t="s">
        <v>417</v>
      </c>
      <c r="H12192" s="126" t="s">
        <v>126</v>
      </c>
      <c r="I12192" s="126" t="s">
        <v>126</v>
      </c>
      <c r="J12192" s="126" t="s">
        <v>484</v>
      </c>
      <c r="K12192" s="126" t="s">
        <v>443</v>
      </c>
      <c r="L12192" s="126" t="s">
        <v>485</v>
      </c>
      <c r="M12192" s="130">
        <v>6817.44</v>
      </c>
      <c r="O12192" s="126" t="s">
        <v>365</v>
      </c>
      <c r="P12192" s="130">
        <v>0</v>
      </c>
      <c r="S12192" s="130">
        <v>0</v>
      </c>
      <c r="V12192" s="130">
        <v>14053.56</v>
      </c>
      <c r="X12192" s="126" t="s">
        <v>510</v>
      </c>
      <c r="Z12192" s="127"/>
      <c r="AA12192" s="128">
        <v>2</v>
      </c>
      <c r="AB12192" s="128">
        <v>60</v>
      </c>
      <c r="AC12192" s="126" t="s">
        <v>366</v>
      </c>
      <c r="AD12192" s="126" t="s">
        <v>22227</v>
      </c>
      <c r="AG12192" s="127"/>
      <c r="AI12192" s="127"/>
    </row>
    <row r="12193" spans="1:35" ht="14.85" customHeight="1">
      <c r="A12193" s="130">
        <v>5016107</v>
      </c>
      <c r="B12193" s="126" t="s">
        <v>413</v>
      </c>
      <c r="C12193" s="126" t="s">
        <v>23267</v>
      </c>
      <c r="D12193" s="126" t="s">
        <v>23268</v>
      </c>
      <c r="E12193" s="126" t="s">
        <v>288</v>
      </c>
      <c r="F12193" s="126" t="s">
        <v>491</v>
      </c>
      <c r="G12193" s="126" t="s">
        <v>417</v>
      </c>
      <c r="H12193" s="126" t="s">
        <v>126</v>
      </c>
      <c r="I12193" s="126" t="s">
        <v>418</v>
      </c>
      <c r="J12193" s="126" t="s">
        <v>2044</v>
      </c>
      <c r="K12193" s="126" t="s">
        <v>984</v>
      </c>
      <c r="L12193" s="126" t="s">
        <v>2045</v>
      </c>
      <c r="M12193" s="130">
        <v>8764.23</v>
      </c>
      <c r="N12193" s="126" t="s">
        <v>290</v>
      </c>
      <c r="O12193" s="126" t="s">
        <v>818</v>
      </c>
      <c r="P12193" s="130">
        <v>0</v>
      </c>
      <c r="S12193" s="130">
        <v>0</v>
      </c>
      <c r="V12193" s="130">
        <v>8764.23</v>
      </c>
      <c r="X12193" s="126" t="s">
        <v>819</v>
      </c>
      <c r="Y12193" s="126" t="s">
        <v>517</v>
      </c>
      <c r="Z12193" s="127"/>
      <c r="AA12193" s="128">
        <v>1</v>
      </c>
      <c r="AB12193" s="128">
        <v>60</v>
      </c>
      <c r="AD12193" s="126" t="s">
        <v>22227</v>
      </c>
      <c r="AG12193" s="127"/>
      <c r="AI12193" s="127"/>
    </row>
    <row r="12194" spans="1:35" ht="14.85" customHeight="1">
      <c r="A12194" s="130">
        <v>5016111</v>
      </c>
      <c r="B12194" s="126" t="s">
        <v>413</v>
      </c>
      <c r="C12194" s="126" t="s">
        <v>23269</v>
      </c>
      <c r="D12194" s="126" t="s">
        <v>23270</v>
      </c>
      <c r="E12194" s="126" t="s">
        <v>288</v>
      </c>
      <c r="F12194" s="126" t="s">
        <v>416</v>
      </c>
      <c r="G12194" s="126" t="s">
        <v>417</v>
      </c>
      <c r="H12194" s="126" t="s">
        <v>126</v>
      </c>
      <c r="I12194" s="126" t="s">
        <v>418</v>
      </c>
      <c r="J12194" s="126" t="s">
        <v>778</v>
      </c>
      <c r="K12194" s="126" t="s">
        <v>779</v>
      </c>
      <c r="L12194" s="126" t="s">
        <v>780</v>
      </c>
      <c r="M12194" s="130">
        <v>487.2</v>
      </c>
      <c r="O12194" s="126" t="s">
        <v>2186</v>
      </c>
      <c r="P12194" s="130">
        <v>0</v>
      </c>
      <c r="S12194" s="130">
        <v>0</v>
      </c>
      <c r="V12194" s="130">
        <v>912.38</v>
      </c>
      <c r="X12194" s="126" t="s">
        <v>2187</v>
      </c>
      <c r="Z12194" s="127"/>
      <c r="AA12194" s="128">
        <v>1</v>
      </c>
      <c r="AB12194" s="128">
        <v>12</v>
      </c>
      <c r="AD12194" s="126" t="s">
        <v>22227</v>
      </c>
      <c r="AG12194" s="127"/>
      <c r="AI12194" s="127"/>
    </row>
    <row r="12195" spans="1:35" ht="14.85" customHeight="1">
      <c r="A12195" s="130">
        <v>5016486</v>
      </c>
      <c r="B12195" s="126" t="s">
        <v>413</v>
      </c>
      <c r="C12195" s="126" t="s">
        <v>23271</v>
      </c>
      <c r="D12195" s="126" t="s">
        <v>23272</v>
      </c>
      <c r="E12195" s="126" t="s">
        <v>288</v>
      </c>
      <c r="F12195" s="126" t="s">
        <v>440</v>
      </c>
      <c r="G12195" s="126" t="s">
        <v>565</v>
      </c>
      <c r="H12195" s="126" t="s">
        <v>126</v>
      </c>
      <c r="I12195" s="126" t="s">
        <v>418</v>
      </c>
      <c r="J12195" s="126" t="s">
        <v>612</v>
      </c>
      <c r="K12195" s="126" t="s">
        <v>613</v>
      </c>
      <c r="L12195" s="126" t="s">
        <v>614</v>
      </c>
      <c r="M12195" s="130">
        <v>1459.8</v>
      </c>
      <c r="O12195" s="126" t="s">
        <v>449</v>
      </c>
      <c r="P12195" s="130">
        <v>0</v>
      </c>
      <c r="S12195" s="130">
        <v>0</v>
      </c>
      <c r="V12195" s="130">
        <v>1459.8</v>
      </c>
      <c r="X12195" s="126" t="s">
        <v>1514</v>
      </c>
      <c r="Z12195" s="127"/>
      <c r="AA12195" s="128">
        <v>120</v>
      </c>
      <c r="AB12195" s="128">
        <v>1</v>
      </c>
      <c r="AD12195" s="126" t="s">
        <v>23273</v>
      </c>
      <c r="AG12195" s="127"/>
      <c r="AI12195" s="127"/>
    </row>
    <row r="12196" spans="1:35" ht="14.85" customHeight="1">
      <c r="A12196" s="130">
        <v>5016490</v>
      </c>
      <c r="B12196" s="126" t="s">
        <v>413</v>
      </c>
      <c r="C12196" s="126" t="s">
        <v>23274</v>
      </c>
      <c r="D12196" s="126" t="s">
        <v>23275</v>
      </c>
      <c r="E12196" s="126" t="s">
        <v>288</v>
      </c>
      <c r="F12196" s="126" t="s">
        <v>416</v>
      </c>
      <c r="G12196" s="126" t="s">
        <v>417</v>
      </c>
      <c r="H12196" s="126" t="s">
        <v>126</v>
      </c>
      <c r="I12196" s="126" t="s">
        <v>126</v>
      </c>
      <c r="J12196" s="126" t="s">
        <v>778</v>
      </c>
      <c r="K12196" s="126" t="s">
        <v>779</v>
      </c>
      <c r="L12196" s="126" t="s">
        <v>780</v>
      </c>
      <c r="M12196" s="130">
        <v>328.79</v>
      </c>
      <c r="O12196" s="126" t="s">
        <v>427</v>
      </c>
      <c r="P12196" s="130">
        <v>0</v>
      </c>
      <c r="S12196" s="130">
        <v>0</v>
      </c>
      <c r="V12196" s="130">
        <v>328.79</v>
      </c>
      <c r="X12196" s="126" t="s">
        <v>771</v>
      </c>
      <c r="Z12196" s="127"/>
      <c r="AA12196" s="128">
        <v>1</v>
      </c>
      <c r="AB12196" s="128">
        <v>12</v>
      </c>
      <c r="AD12196" s="126" t="s">
        <v>23273</v>
      </c>
      <c r="AG12196" s="127"/>
      <c r="AI12196" s="127"/>
    </row>
    <row r="12197" spans="1:35" ht="14.85" customHeight="1">
      <c r="A12197" s="130">
        <v>5016496</v>
      </c>
      <c r="B12197" s="126" t="s">
        <v>413</v>
      </c>
      <c r="C12197" s="126" t="s">
        <v>1307</v>
      </c>
      <c r="D12197" s="126" t="s">
        <v>23276</v>
      </c>
      <c r="E12197" s="126" t="s">
        <v>288</v>
      </c>
      <c r="F12197" s="126" t="s">
        <v>491</v>
      </c>
      <c r="G12197" s="126" t="s">
        <v>417</v>
      </c>
      <c r="H12197" s="126" t="s">
        <v>126</v>
      </c>
      <c r="I12197" s="126" t="s">
        <v>418</v>
      </c>
      <c r="J12197" s="126" t="s">
        <v>1309</v>
      </c>
      <c r="K12197" s="126" t="s">
        <v>1310</v>
      </c>
      <c r="L12197" s="126" t="s">
        <v>505</v>
      </c>
      <c r="M12197" s="130">
        <v>28749.9</v>
      </c>
      <c r="N12197" s="126" t="s">
        <v>290</v>
      </c>
      <c r="O12197" s="126" t="s">
        <v>1311</v>
      </c>
      <c r="P12197" s="130">
        <v>0</v>
      </c>
      <c r="S12197" s="130">
        <v>0</v>
      </c>
      <c r="V12197" s="130">
        <v>31944.34</v>
      </c>
      <c r="X12197" s="126" t="s">
        <v>1312</v>
      </c>
      <c r="Y12197" s="126" t="s">
        <v>517</v>
      </c>
      <c r="Z12197" s="127" t="s">
        <v>309</v>
      </c>
      <c r="AA12197" s="128">
        <v>1</v>
      </c>
      <c r="AB12197" s="128">
        <v>60</v>
      </c>
      <c r="AD12197" s="126" t="s">
        <v>23273</v>
      </c>
      <c r="AG12197" s="127"/>
      <c r="AI12197" s="127"/>
    </row>
    <row r="12198" spans="1:35" ht="14.85" customHeight="1">
      <c r="A12198" s="130">
        <v>5016494</v>
      </c>
      <c r="B12198" s="126" t="s">
        <v>413</v>
      </c>
      <c r="C12198" s="126" t="s">
        <v>1307</v>
      </c>
      <c r="D12198" s="126" t="s">
        <v>23277</v>
      </c>
      <c r="E12198" s="126" t="s">
        <v>288</v>
      </c>
      <c r="F12198" s="126" t="s">
        <v>491</v>
      </c>
      <c r="G12198" s="126" t="s">
        <v>417</v>
      </c>
      <c r="H12198" s="126" t="s">
        <v>126</v>
      </c>
      <c r="I12198" s="126" t="s">
        <v>418</v>
      </c>
      <c r="J12198" s="126" t="s">
        <v>1309</v>
      </c>
      <c r="K12198" s="126" t="s">
        <v>1310</v>
      </c>
      <c r="L12198" s="126" t="s">
        <v>505</v>
      </c>
      <c r="M12198" s="130">
        <v>60129.37</v>
      </c>
      <c r="N12198" s="126" t="s">
        <v>290</v>
      </c>
      <c r="O12198" s="126" t="s">
        <v>1311</v>
      </c>
      <c r="P12198" s="130">
        <v>0</v>
      </c>
      <c r="S12198" s="130">
        <v>0</v>
      </c>
      <c r="V12198" s="130">
        <v>66810.42</v>
      </c>
      <c r="X12198" s="126" t="s">
        <v>1312</v>
      </c>
      <c r="Y12198" s="126" t="s">
        <v>517</v>
      </c>
      <c r="Z12198" s="127" t="s">
        <v>309</v>
      </c>
      <c r="AA12198" s="128">
        <v>1</v>
      </c>
      <c r="AB12198" s="128">
        <v>60</v>
      </c>
      <c r="AD12198" s="126" t="s">
        <v>23273</v>
      </c>
      <c r="AG12198" s="127"/>
      <c r="AI12198" s="127"/>
    </row>
    <row r="12199" spans="1:35" ht="14.85" customHeight="1">
      <c r="A12199" s="130">
        <v>5016493</v>
      </c>
      <c r="B12199" s="126" t="s">
        <v>413</v>
      </c>
      <c r="C12199" s="126" t="s">
        <v>1307</v>
      </c>
      <c r="D12199" s="126" t="s">
        <v>23278</v>
      </c>
      <c r="E12199" s="126" t="s">
        <v>288</v>
      </c>
      <c r="F12199" s="126" t="s">
        <v>491</v>
      </c>
      <c r="G12199" s="126" t="s">
        <v>417</v>
      </c>
      <c r="H12199" s="126" t="s">
        <v>126</v>
      </c>
      <c r="I12199" s="126" t="s">
        <v>418</v>
      </c>
      <c r="J12199" s="126" t="s">
        <v>1309</v>
      </c>
      <c r="K12199" s="126" t="s">
        <v>1310</v>
      </c>
      <c r="L12199" s="126" t="s">
        <v>505</v>
      </c>
      <c r="M12199" s="130">
        <v>86425.03</v>
      </c>
      <c r="N12199" s="126" t="s">
        <v>290</v>
      </c>
      <c r="O12199" s="126" t="s">
        <v>1311</v>
      </c>
      <c r="P12199" s="130">
        <v>0</v>
      </c>
      <c r="S12199" s="130">
        <v>0</v>
      </c>
      <c r="V12199" s="130">
        <v>96027.82</v>
      </c>
      <c r="X12199" s="126" t="s">
        <v>1312</v>
      </c>
      <c r="Y12199" s="126" t="s">
        <v>517</v>
      </c>
      <c r="Z12199" s="127" t="s">
        <v>309</v>
      </c>
      <c r="AA12199" s="128">
        <v>1</v>
      </c>
      <c r="AB12199" s="128">
        <v>60</v>
      </c>
      <c r="AD12199" s="126" t="s">
        <v>23273</v>
      </c>
      <c r="AG12199" s="127"/>
      <c r="AI12199" s="127"/>
    </row>
    <row r="12200" spans="1:35" ht="14.85" customHeight="1">
      <c r="A12200" s="130">
        <v>5016495</v>
      </c>
      <c r="B12200" s="126" t="s">
        <v>413</v>
      </c>
      <c r="C12200" s="126" t="s">
        <v>1307</v>
      </c>
      <c r="D12200" s="126" t="s">
        <v>23279</v>
      </c>
      <c r="E12200" s="126" t="s">
        <v>288</v>
      </c>
      <c r="F12200" s="126" t="s">
        <v>491</v>
      </c>
      <c r="G12200" s="126" t="s">
        <v>417</v>
      </c>
      <c r="H12200" s="126" t="s">
        <v>126</v>
      </c>
      <c r="I12200" s="126" t="s">
        <v>418</v>
      </c>
      <c r="J12200" s="126" t="s">
        <v>1309</v>
      </c>
      <c r="K12200" s="126" t="s">
        <v>1310</v>
      </c>
      <c r="L12200" s="126" t="s">
        <v>505</v>
      </c>
      <c r="M12200" s="130">
        <v>17355.12</v>
      </c>
      <c r="N12200" s="126" t="s">
        <v>290</v>
      </c>
      <c r="O12200" s="126" t="s">
        <v>1311</v>
      </c>
      <c r="P12200" s="130">
        <v>0</v>
      </c>
      <c r="S12200" s="130">
        <v>0</v>
      </c>
      <c r="V12200" s="130">
        <v>19283.47</v>
      </c>
      <c r="X12200" s="126" t="s">
        <v>1312</v>
      </c>
      <c r="Y12200" s="126" t="s">
        <v>517</v>
      </c>
      <c r="Z12200" s="127" t="s">
        <v>309</v>
      </c>
      <c r="AA12200" s="128">
        <v>1</v>
      </c>
      <c r="AB12200" s="128">
        <v>60</v>
      </c>
      <c r="AD12200" s="126" t="s">
        <v>23273</v>
      </c>
      <c r="AG12200" s="127"/>
      <c r="AI12200" s="127"/>
    </row>
    <row r="12201" spans="1:35" ht="14.85" customHeight="1">
      <c r="A12201" s="130">
        <v>5016492</v>
      </c>
      <c r="B12201" s="126" t="s">
        <v>413</v>
      </c>
      <c r="C12201" s="126" t="s">
        <v>23280</v>
      </c>
      <c r="D12201" s="126" t="s">
        <v>23281</v>
      </c>
      <c r="E12201" s="126" t="s">
        <v>288</v>
      </c>
      <c r="F12201" s="126" t="s">
        <v>416</v>
      </c>
      <c r="G12201" s="126" t="s">
        <v>417</v>
      </c>
      <c r="H12201" s="126" t="s">
        <v>126</v>
      </c>
      <c r="I12201" s="126" t="s">
        <v>126</v>
      </c>
      <c r="J12201" s="126" t="s">
        <v>778</v>
      </c>
      <c r="K12201" s="126" t="s">
        <v>779</v>
      </c>
      <c r="L12201" s="126" t="s">
        <v>780</v>
      </c>
      <c r="M12201" s="130">
        <v>682.08</v>
      </c>
      <c r="O12201" s="126" t="s">
        <v>422</v>
      </c>
      <c r="P12201" s="130">
        <v>0</v>
      </c>
      <c r="S12201" s="130">
        <v>0</v>
      </c>
      <c r="V12201" s="130">
        <v>726.62</v>
      </c>
      <c r="X12201" s="126" t="s">
        <v>423</v>
      </c>
      <c r="Z12201" s="127"/>
      <c r="AA12201" s="128">
        <v>1</v>
      </c>
      <c r="AB12201" s="128">
        <v>12</v>
      </c>
      <c r="AD12201" s="126" t="s">
        <v>23273</v>
      </c>
      <c r="AG12201" s="127"/>
      <c r="AI12201" s="127"/>
    </row>
    <row r="12202" spans="1:35" ht="14.85" customHeight="1">
      <c r="A12202" s="130">
        <v>5016487</v>
      </c>
      <c r="B12202" s="126" t="s">
        <v>413</v>
      </c>
      <c r="C12202" s="126" t="s">
        <v>23282</v>
      </c>
      <c r="D12202" s="126" t="s">
        <v>23283</v>
      </c>
      <c r="E12202" s="126" t="s">
        <v>288</v>
      </c>
      <c r="F12202" s="126" t="s">
        <v>416</v>
      </c>
      <c r="G12202" s="126" t="s">
        <v>417</v>
      </c>
      <c r="H12202" s="126" t="s">
        <v>126</v>
      </c>
      <c r="I12202" s="126" t="s">
        <v>126</v>
      </c>
      <c r="J12202" s="126" t="s">
        <v>778</v>
      </c>
      <c r="K12202" s="126" t="s">
        <v>779</v>
      </c>
      <c r="L12202" s="126" t="s">
        <v>780</v>
      </c>
      <c r="M12202" s="130">
        <v>405.2</v>
      </c>
      <c r="O12202" s="126" t="s">
        <v>3102</v>
      </c>
      <c r="P12202" s="130">
        <v>0</v>
      </c>
      <c r="S12202" s="130">
        <v>0</v>
      </c>
      <c r="V12202" s="130">
        <v>405.2</v>
      </c>
      <c r="X12202" s="126" t="s">
        <v>3103</v>
      </c>
      <c r="Z12202" s="127"/>
      <c r="AA12202" s="128">
        <v>1</v>
      </c>
      <c r="AB12202" s="128">
        <v>12</v>
      </c>
      <c r="AD12202" s="126" t="s">
        <v>23273</v>
      </c>
      <c r="AG12202" s="127"/>
      <c r="AI12202" s="127"/>
    </row>
    <row r="12203" spans="1:35" ht="14.85" customHeight="1">
      <c r="A12203" s="130">
        <v>5016489</v>
      </c>
      <c r="B12203" s="126" t="s">
        <v>413</v>
      </c>
      <c r="C12203" s="126" t="s">
        <v>23284</v>
      </c>
      <c r="D12203" s="126" t="s">
        <v>23285</v>
      </c>
      <c r="E12203" s="126" t="s">
        <v>288</v>
      </c>
      <c r="F12203" s="126" t="s">
        <v>416</v>
      </c>
      <c r="G12203" s="126" t="s">
        <v>417</v>
      </c>
      <c r="H12203" s="126" t="s">
        <v>126</v>
      </c>
      <c r="I12203" s="126" t="s">
        <v>126</v>
      </c>
      <c r="J12203" s="126" t="s">
        <v>778</v>
      </c>
      <c r="K12203" s="126" t="s">
        <v>779</v>
      </c>
      <c r="L12203" s="126" t="s">
        <v>780</v>
      </c>
      <c r="M12203" s="130">
        <v>389.56</v>
      </c>
      <c r="O12203" s="126" t="s">
        <v>587</v>
      </c>
      <c r="P12203" s="130">
        <v>0</v>
      </c>
      <c r="S12203" s="130">
        <v>0</v>
      </c>
      <c r="V12203" s="130">
        <v>389.56</v>
      </c>
      <c r="X12203" s="126" t="s">
        <v>4251</v>
      </c>
      <c r="Z12203" s="127"/>
      <c r="AA12203" s="128">
        <v>1</v>
      </c>
      <c r="AB12203" s="128">
        <v>12</v>
      </c>
      <c r="AD12203" s="126" t="s">
        <v>23273</v>
      </c>
      <c r="AG12203" s="127"/>
      <c r="AI12203" s="127"/>
    </row>
    <row r="12204" spans="1:35" ht="14.85" customHeight="1">
      <c r="A12204" s="130">
        <v>5016488</v>
      </c>
      <c r="B12204" s="126" t="s">
        <v>413</v>
      </c>
      <c r="C12204" s="126" t="s">
        <v>23286</v>
      </c>
      <c r="D12204" s="126" t="s">
        <v>23287</v>
      </c>
      <c r="E12204" s="126" t="s">
        <v>288</v>
      </c>
      <c r="F12204" s="126" t="s">
        <v>416</v>
      </c>
      <c r="G12204" s="126" t="s">
        <v>417</v>
      </c>
      <c r="H12204" s="126" t="s">
        <v>126</v>
      </c>
      <c r="I12204" s="126" t="s">
        <v>126</v>
      </c>
      <c r="J12204" s="126" t="s">
        <v>778</v>
      </c>
      <c r="K12204" s="126" t="s">
        <v>779</v>
      </c>
      <c r="L12204" s="126" t="s">
        <v>780</v>
      </c>
      <c r="M12204" s="130">
        <v>463.26</v>
      </c>
      <c r="O12204" s="126" t="s">
        <v>3102</v>
      </c>
      <c r="P12204" s="130">
        <v>0</v>
      </c>
      <c r="S12204" s="130">
        <v>0</v>
      </c>
      <c r="V12204" s="130">
        <v>463.26</v>
      </c>
      <c r="X12204" s="126" t="s">
        <v>3103</v>
      </c>
      <c r="Z12204" s="127"/>
      <c r="AA12204" s="128">
        <v>1</v>
      </c>
      <c r="AB12204" s="128">
        <v>12</v>
      </c>
      <c r="AD12204" s="126" t="s">
        <v>23273</v>
      </c>
      <c r="AG12204" s="127"/>
      <c r="AI12204" s="127"/>
    </row>
    <row r="12205" spans="1:35" ht="14.85" customHeight="1">
      <c r="A12205" s="130">
        <v>5016484</v>
      </c>
      <c r="B12205" s="126" t="s">
        <v>413</v>
      </c>
      <c r="C12205" s="126" t="s">
        <v>23288</v>
      </c>
      <c r="D12205" s="126" t="s">
        <v>23289</v>
      </c>
      <c r="E12205" s="126" t="s">
        <v>288</v>
      </c>
      <c r="F12205" s="126" t="s">
        <v>440</v>
      </c>
      <c r="G12205" s="126" t="s">
        <v>2269</v>
      </c>
      <c r="H12205" s="126" t="s">
        <v>126</v>
      </c>
      <c r="I12205" s="126" t="s">
        <v>418</v>
      </c>
      <c r="J12205" s="126" t="s">
        <v>612</v>
      </c>
      <c r="K12205" s="126" t="s">
        <v>613</v>
      </c>
      <c r="L12205" s="126" t="s">
        <v>614</v>
      </c>
      <c r="M12205" s="130">
        <v>2439.1999999999998</v>
      </c>
      <c r="O12205" s="126" t="s">
        <v>449</v>
      </c>
      <c r="P12205" s="130">
        <v>0</v>
      </c>
      <c r="S12205" s="130">
        <v>0</v>
      </c>
      <c r="V12205" s="130">
        <v>2439.1999999999998</v>
      </c>
      <c r="X12205" s="126" t="s">
        <v>1514</v>
      </c>
      <c r="Z12205" s="127"/>
      <c r="AA12205" s="128">
        <v>120</v>
      </c>
      <c r="AB12205" s="128">
        <v>1</v>
      </c>
      <c r="AD12205" s="126" t="s">
        <v>23273</v>
      </c>
      <c r="AG12205" s="127"/>
      <c r="AI12205" s="127"/>
    </row>
    <row r="12206" spans="1:35" ht="14.85" customHeight="1">
      <c r="A12206" s="130">
        <v>5016485</v>
      </c>
      <c r="B12206" s="126" t="s">
        <v>413</v>
      </c>
      <c r="C12206" s="126" t="s">
        <v>23290</v>
      </c>
      <c r="D12206" s="126" t="s">
        <v>23291</v>
      </c>
      <c r="E12206" s="126" t="s">
        <v>288</v>
      </c>
      <c r="F12206" s="126" t="s">
        <v>440</v>
      </c>
      <c r="G12206" s="126" t="s">
        <v>2269</v>
      </c>
      <c r="H12206" s="126" t="s">
        <v>126</v>
      </c>
      <c r="I12206" s="126" t="s">
        <v>418</v>
      </c>
      <c r="J12206" s="126" t="s">
        <v>612</v>
      </c>
      <c r="K12206" s="126" t="s">
        <v>613</v>
      </c>
      <c r="L12206" s="126" t="s">
        <v>614</v>
      </c>
      <c r="M12206" s="130">
        <v>1995.5</v>
      </c>
      <c r="O12206" s="126" t="s">
        <v>449</v>
      </c>
      <c r="P12206" s="130">
        <v>0</v>
      </c>
      <c r="S12206" s="130">
        <v>0</v>
      </c>
      <c r="V12206" s="130">
        <v>1995.5</v>
      </c>
      <c r="X12206" s="126" t="s">
        <v>1514</v>
      </c>
      <c r="Z12206" s="127"/>
      <c r="AA12206" s="128">
        <v>120</v>
      </c>
      <c r="AB12206" s="128">
        <v>1</v>
      </c>
      <c r="AD12206" s="126" t="s">
        <v>23273</v>
      </c>
      <c r="AG12206" s="127"/>
      <c r="AI12206" s="127"/>
    </row>
    <row r="12207" spans="1:35" ht="14.85" customHeight="1">
      <c r="A12207" s="130">
        <v>5016483</v>
      </c>
      <c r="B12207" s="126" t="s">
        <v>413</v>
      </c>
      <c r="C12207" s="126" t="s">
        <v>842</v>
      </c>
      <c r="D12207" s="126" t="s">
        <v>23292</v>
      </c>
      <c r="E12207" s="126" t="s">
        <v>288</v>
      </c>
      <c r="F12207" s="126" t="s">
        <v>491</v>
      </c>
      <c r="G12207" s="126" t="s">
        <v>417</v>
      </c>
      <c r="H12207" s="126" t="s">
        <v>126</v>
      </c>
      <c r="I12207" s="126" t="s">
        <v>126</v>
      </c>
      <c r="J12207" s="126" t="s">
        <v>503</v>
      </c>
      <c r="K12207" s="126" t="s">
        <v>504</v>
      </c>
      <c r="L12207" s="126" t="s">
        <v>505</v>
      </c>
      <c r="M12207" s="130">
        <v>55384.99</v>
      </c>
      <c r="N12207" s="126" t="s">
        <v>290</v>
      </c>
      <c r="O12207" s="126" t="s">
        <v>1399</v>
      </c>
      <c r="P12207" s="130">
        <v>0</v>
      </c>
      <c r="S12207" s="130">
        <v>0</v>
      </c>
      <c r="V12207" s="130">
        <v>58299.99</v>
      </c>
      <c r="X12207" s="126" t="s">
        <v>4481</v>
      </c>
      <c r="Y12207" s="126" t="s">
        <v>517</v>
      </c>
      <c r="Z12207" s="127" t="s">
        <v>296</v>
      </c>
      <c r="AA12207" s="128">
        <v>1</v>
      </c>
      <c r="AB12207" s="128">
        <v>84</v>
      </c>
      <c r="AD12207" s="126" t="s">
        <v>23273</v>
      </c>
      <c r="AG12207" s="127"/>
      <c r="AI12207" s="127"/>
    </row>
    <row r="12208" spans="1:35" ht="14.85" customHeight="1">
      <c r="A12208" s="130">
        <v>5016482</v>
      </c>
      <c r="B12208" s="126" t="s">
        <v>413</v>
      </c>
      <c r="C12208" s="126" t="s">
        <v>23293</v>
      </c>
      <c r="D12208" s="126" t="s">
        <v>23294</v>
      </c>
      <c r="E12208" s="126" t="s">
        <v>288</v>
      </c>
      <c r="F12208" s="126" t="s">
        <v>491</v>
      </c>
      <c r="G12208" s="126" t="s">
        <v>417</v>
      </c>
      <c r="H12208" s="126" t="s">
        <v>126</v>
      </c>
      <c r="I12208" s="126" t="s">
        <v>418</v>
      </c>
      <c r="J12208" s="126" t="s">
        <v>503</v>
      </c>
      <c r="K12208" s="126" t="s">
        <v>504</v>
      </c>
      <c r="L12208" s="126" t="s">
        <v>505</v>
      </c>
      <c r="M12208" s="130">
        <v>138295.35999999999</v>
      </c>
      <c r="N12208" s="126" t="s">
        <v>290</v>
      </c>
      <c r="O12208" s="126" t="s">
        <v>506</v>
      </c>
      <c r="P12208" s="130">
        <v>0</v>
      </c>
      <c r="S12208" s="130">
        <v>0</v>
      </c>
      <c r="V12208" s="130">
        <v>185024</v>
      </c>
      <c r="X12208" s="126" t="s">
        <v>516</v>
      </c>
      <c r="Y12208" s="126" t="s">
        <v>517</v>
      </c>
      <c r="Z12208" s="127"/>
      <c r="AA12208" s="128">
        <v>1</v>
      </c>
      <c r="AB12208" s="128">
        <v>84</v>
      </c>
      <c r="AD12208" s="126" t="s">
        <v>23273</v>
      </c>
      <c r="AG12208" s="127"/>
      <c r="AI12208" s="127"/>
    </row>
    <row r="12209" spans="1:35" ht="14.85" customHeight="1">
      <c r="A12209" s="130">
        <v>5013137</v>
      </c>
      <c r="B12209" s="126" t="s">
        <v>413</v>
      </c>
      <c r="C12209" s="126" t="s">
        <v>971</v>
      </c>
      <c r="E12209" s="126" t="s">
        <v>288</v>
      </c>
      <c r="F12209" s="126" t="s">
        <v>364</v>
      </c>
      <c r="G12209" s="126" t="s">
        <v>417</v>
      </c>
      <c r="H12209" s="126" t="s">
        <v>126</v>
      </c>
      <c r="I12209" s="126" t="s">
        <v>126</v>
      </c>
      <c r="J12209" s="126" t="s">
        <v>466</v>
      </c>
      <c r="K12209" s="126" t="s">
        <v>467</v>
      </c>
      <c r="L12209" s="126" t="s">
        <v>468</v>
      </c>
      <c r="M12209" s="130">
        <v>6817.44</v>
      </c>
      <c r="O12209" s="126" t="s">
        <v>365</v>
      </c>
      <c r="P12209" s="130">
        <v>0</v>
      </c>
      <c r="S12209" s="130">
        <v>0</v>
      </c>
      <c r="V12209" s="130">
        <v>9317.44</v>
      </c>
      <c r="X12209" s="126" t="s">
        <v>510</v>
      </c>
      <c r="Z12209" s="127"/>
      <c r="AA12209" s="128">
        <v>2</v>
      </c>
      <c r="AB12209" s="128">
        <v>60</v>
      </c>
      <c r="AC12209" s="126" t="s">
        <v>366</v>
      </c>
      <c r="AD12209" s="126" t="s">
        <v>1990</v>
      </c>
      <c r="AG12209" s="127"/>
      <c r="AI12209" s="127"/>
    </row>
    <row r="12210" spans="1:35" ht="14.85" customHeight="1">
      <c r="A12210" s="130">
        <v>5013136</v>
      </c>
      <c r="B12210" s="126" t="s">
        <v>413</v>
      </c>
      <c r="C12210" s="126" t="s">
        <v>23295</v>
      </c>
      <c r="E12210" s="126" t="s">
        <v>288</v>
      </c>
      <c r="F12210" s="126" t="s">
        <v>364</v>
      </c>
      <c r="G12210" s="126" t="s">
        <v>417</v>
      </c>
      <c r="H12210" s="126" t="s">
        <v>126</v>
      </c>
      <c r="I12210" s="126" t="s">
        <v>126</v>
      </c>
      <c r="J12210" s="126" t="s">
        <v>466</v>
      </c>
      <c r="K12210" s="126" t="s">
        <v>467</v>
      </c>
      <c r="L12210" s="126" t="s">
        <v>468</v>
      </c>
      <c r="M12210" s="130">
        <v>6817.44</v>
      </c>
      <c r="O12210" s="126" t="s">
        <v>365</v>
      </c>
      <c r="P12210" s="130">
        <v>0</v>
      </c>
      <c r="S12210" s="130">
        <v>0</v>
      </c>
      <c r="V12210" s="130">
        <v>40806.94</v>
      </c>
      <c r="X12210" s="126" t="s">
        <v>510</v>
      </c>
      <c r="Z12210" s="127"/>
      <c r="AA12210" s="128">
        <v>2</v>
      </c>
      <c r="AB12210" s="128">
        <v>60</v>
      </c>
      <c r="AC12210" s="126" t="s">
        <v>366</v>
      </c>
      <c r="AD12210" s="126" t="s">
        <v>1990</v>
      </c>
      <c r="AG12210" s="127"/>
      <c r="AI12210" s="127"/>
    </row>
    <row r="12211" spans="1:35" ht="14.85" customHeight="1">
      <c r="A12211" s="130">
        <v>5013474</v>
      </c>
      <c r="B12211" s="126" t="s">
        <v>413</v>
      </c>
      <c r="C12211" s="126" t="s">
        <v>23296</v>
      </c>
      <c r="E12211" s="126" t="s">
        <v>288</v>
      </c>
      <c r="F12211" s="126" t="s">
        <v>364</v>
      </c>
      <c r="G12211" s="126" t="s">
        <v>417</v>
      </c>
      <c r="H12211" s="126" t="s">
        <v>126</v>
      </c>
      <c r="I12211" s="126" t="s">
        <v>126</v>
      </c>
      <c r="J12211" s="126" t="s">
        <v>2924</v>
      </c>
      <c r="K12211" s="126" t="s">
        <v>535</v>
      </c>
      <c r="L12211" s="126" t="s">
        <v>2925</v>
      </c>
      <c r="M12211" s="130">
        <v>6817.44</v>
      </c>
      <c r="O12211" s="126" t="s">
        <v>365</v>
      </c>
      <c r="P12211" s="130">
        <v>0</v>
      </c>
      <c r="S12211" s="130">
        <v>0</v>
      </c>
      <c r="V12211" s="130">
        <v>21328.69</v>
      </c>
      <c r="X12211" s="126" t="s">
        <v>510</v>
      </c>
      <c r="Z12211" s="127"/>
      <c r="AA12211" s="128">
        <v>2</v>
      </c>
      <c r="AB12211" s="128">
        <v>60</v>
      </c>
      <c r="AC12211" s="126" t="s">
        <v>366</v>
      </c>
      <c r="AD12211" s="126" t="s">
        <v>424</v>
      </c>
      <c r="AG12211" s="127"/>
      <c r="AI12211" s="127"/>
    </row>
    <row r="12212" spans="1:35" ht="14.85" customHeight="1">
      <c r="A12212" s="130">
        <v>5013473</v>
      </c>
      <c r="B12212" s="126" t="s">
        <v>413</v>
      </c>
      <c r="C12212" s="126" t="s">
        <v>23297</v>
      </c>
      <c r="E12212" s="126" t="s">
        <v>288</v>
      </c>
      <c r="F12212" s="126" t="s">
        <v>364</v>
      </c>
      <c r="G12212" s="126" t="s">
        <v>417</v>
      </c>
      <c r="H12212" s="126" t="s">
        <v>126</v>
      </c>
      <c r="I12212" s="126" t="s">
        <v>126</v>
      </c>
      <c r="J12212" s="126" t="s">
        <v>2924</v>
      </c>
      <c r="K12212" s="126" t="s">
        <v>535</v>
      </c>
      <c r="L12212" s="126" t="s">
        <v>2925</v>
      </c>
      <c r="M12212" s="130">
        <v>6817.44</v>
      </c>
      <c r="O12212" s="126" t="s">
        <v>365</v>
      </c>
      <c r="P12212" s="130">
        <v>0</v>
      </c>
      <c r="S12212" s="130">
        <v>0</v>
      </c>
      <c r="V12212" s="130">
        <v>26393.03</v>
      </c>
      <c r="X12212" s="126" t="s">
        <v>510</v>
      </c>
      <c r="Z12212" s="127"/>
      <c r="AA12212" s="128">
        <v>2</v>
      </c>
      <c r="AB12212" s="128">
        <v>60</v>
      </c>
      <c r="AC12212" s="126" t="s">
        <v>366</v>
      </c>
      <c r="AD12212" s="126" t="s">
        <v>424</v>
      </c>
      <c r="AG12212" s="127"/>
      <c r="AI12212" s="127"/>
    </row>
    <row r="12213" spans="1:35" ht="14.85" customHeight="1">
      <c r="A12213" s="130">
        <v>5013472</v>
      </c>
      <c r="B12213" s="126" t="s">
        <v>413</v>
      </c>
      <c r="C12213" s="126" t="s">
        <v>23298</v>
      </c>
      <c r="E12213" s="126" t="s">
        <v>288</v>
      </c>
      <c r="F12213" s="126" t="s">
        <v>364</v>
      </c>
      <c r="G12213" s="126" t="s">
        <v>417</v>
      </c>
      <c r="H12213" s="126" t="s">
        <v>126</v>
      </c>
      <c r="I12213" s="126" t="s">
        <v>126</v>
      </c>
      <c r="J12213" s="126" t="s">
        <v>2924</v>
      </c>
      <c r="K12213" s="126" t="s">
        <v>535</v>
      </c>
      <c r="L12213" s="126" t="s">
        <v>2925</v>
      </c>
      <c r="M12213" s="130">
        <v>6817.44</v>
      </c>
      <c r="O12213" s="126" t="s">
        <v>365</v>
      </c>
      <c r="P12213" s="130">
        <v>0</v>
      </c>
      <c r="S12213" s="130">
        <v>0</v>
      </c>
      <c r="V12213" s="130">
        <v>33794.78</v>
      </c>
      <c r="X12213" s="126" t="s">
        <v>510</v>
      </c>
      <c r="Z12213" s="127"/>
      <c r="AA12213" s="128">
        <v>2</v>
      </c>
      <c r="AB12213" s="128">
        <v>60</v>
      </c>
      <c r="AC12213" s="126" t="s">
        <v>366</v>
      </c>
      <c r="AD12213" s="126" t="s">
        <v>424</v>
      </c>
      <c r="AG12213" s="127"/>
      <c r="AI12213" s="127"/>
    </row>
    <row r="12214" spans="1:35" ht="14.85" customHeight="1">
      <c r="A12214" s="130">
        <v>5013471</v>
      </c>
      <c r="B12214" s="126" t="s">
        <v>413</v>
      </c>
      <c r="C12214" s="126" t="s">
        <v>23299</v>
      </c>
      <c r="E12214" s="126" t="s">
        <v>288</v>
      </c>
      <c r="F12214" s="126" t="s">
        <v>364</v>
      </c>
      <c r="G12214" s="126" t="s">
        <v>417</v>
      </c>
      <c r="H12214" s="126" t="s">
        <v>126</v>
      </c>
      <c r="I12214" s="126" t="s">
        <v>126</v>
      </c>
      <c r="J12214" s="126" t="s">
        <v>2924</v>
      </c>
      <c r="K12214" s="126" t="s">
        <v>535</v>
      </c>
      <c r="L12214" s="126" t="s">
        <v>2925</v>
      </c>
      <c r="M12214" s="130">
        <v>6817.44</v>
      </c>
      <c r="O12214" s="126" t="s">
        <v>365</v>
      </c>
      <c r="P12214" s="130">
        <v>0</v>
      </c>
      <c r="S12214" s="130">
        <v>0</v>
      </c>
      <c r="V12214" s="130">
        <v>15972.16</v>
      </c>
      <c r="X12214" s="126" t="s">
        <v>510</v>
      </c>
      <c r="Z12214" s="127"/>
      <c r="AA12214" s="128">
        <v>2</v>
      </c>
      <c r="AB12214" s="128">
        <v>60</v>
      </c>
      <c r="AC12214" s="126" t="s">
        <v>366</v>
      </c>
      <c r="AD12214" s="126" t="s">
        <v>424</v>
      </c>
      <c r="AG12214" s="127"/>
      <c r="AI12214" s="127"/>
    </row>
    <row r="12215" spans="1:35" ht="14.85" customHeight="1">
      <c r="A12215" s="130">
        <v>5013470</v>
      </c>
      <c r="B12215" s="126" t="s">
        <v>413</v>
      </c>
      <c r="C12215" s="126" t="s">
        <v>23300</v>
      </c>
      <c r="E12215" s="126" t="s">
        <v>288</v>
      </c>
      <c r="F12215" s="126" t="s">
        <v>364</v>
      </c>
      <c r="G12215" s="126" t="s">
        <v>417</v>
      </c>
      <c r="H12215" s="126" t="s">
        <v>126</v>
      </c>
      <c r="I12215" s="126" t="s">
        <v>126</v>
      </c>
      <c r="J12215" s="126" t="s">
        <v>2924</v>
      </c>
      <c r="K12215" s="126" t="s">
        <v>535</v>
      </c>
      <c r="L12215" s="126" t="s">
        <v>2925</v>
      </c>
      <c r="M12215" s="130">
        <v>6817.44</v>
      </c>
      <c r="O12215" s="126" t="s">
        <v>365</v>
      </c>
      <c r="P12215" s="130">
        <v>0</v>
      </c>
      <c r="S12215" s="130">
        <v>0</v>
      </c>
      <c r="V12215" s="130">
        <v>18309.560000000001</v>
      </c>
      <c r="X12215" s="126" t="s">
        <v>510</v>
      </c>
      <c r="Z12215" s="127"/>
      <c r="AA12215" s="128">
        <v>2</v>
      </c>
      <c r="AB12215" s="128">
        <v>60</v>
      </c>
      <c r="AC12215" s="126" t="s">
        <v>366</v>
      </c>
      <c r="AD12215" s="126" t="s">
        <v>424</v>
      </c>
      <c r="AG12215" s="127"/>
      <c r="AI12215" s="127"/>
    </row>
    <row r="12216" spans="1:35" ht="14.85" customHeight="1">
      <c r="A12216" s="130">
        <v>5013469</v>
      </c>
      <c r="B12216" s="126" t="s">
        <v>413</v>
      </c>
      <c r="C12216" s="126" t="s">
        <v>23301</v>
      </c>
      <c r="E12216" s="126" t="s">
        <v>288</v>
      </c>
      <c r="F12216" s="126" t="s">
        <v>364</v>
      </c>
      <c r="G12216" s="126" t="s">
        <v>417</v>
      </c>
      <c r="H12216" s="126" t="s">
        <v>126</v>
      </c>
      <c r="I12216" s="126" t="s">
        <v>126</v>
      </c>
      <c r="J12216" s="126" t="s">
        <v>2924</v>
      </c>
      <c r="K12216" s="126" t="s">
        <v>535</v>
      </c>
      <c r="L12216" s="126" t="s">
        <v>2925</v>
      </c>
      <c r="M12216" s="130">
        <v>6817.44</v>
      </c>
      <c r="O12216" s="126" t="s">
        <v>365</v>
      </c>
      <c r="P12216" s="130">
        <v>0</v>
      </c>
      <c r="S12216" s="130">
        <v>0</v>
      </c>
      <c r="V12216" s="130">
        <v>23276.51</v>
      </c>
      <c r="X12216" s="126" t="s">
        <v>510</v>
      </c>
      <c r="Z12216" s="127"/>
      <c r="AA12216" s="128">
        <v>2</v>
      </c>
      <c r="AB12216" s="128">
        <v>60</v>
      </c>
      <c r="AC12216" s="126" t="s">
        <v>366</v>
      </c>
      <c r="AD12216" s="126" t="s">
        <v>424</v>
      </c>
      <c r="AG12216" s="127"/>
      <c r="AI12216" s="127"/>
    </row>
    <row r="12217" spans="1:35" ht="14.85" customHeight="1">
      <c r="A12217" s="130">
        <v>5006417</v>
      </c>
      <c r="B12217" s="126" t="s">
        <v>12102</v>
      </c>
      <c r="C12217" s="126" t="s">
        <v>23302</v>
      </c>
      <c r="E12217" s="126" t="s">
        <v>288</v>
      </c>
      <c r="F12217" s="126" t="s">
        <v>591</v>
      </c>
      <c r="G12217" s="126" t="s">
        <v>417</v>
      </c>
      <c r="H12217" s="126" t="s">
        <v>126</v>
      </c>
      <c r="I12217" s="126" t="s">
        <v>126</v>
      </c>
      <c r="J12217" s="126" t="s">
        <v>1199</v>
      </c>
      <c r="K12217" s="126" t="s">
        <v>959</v>
      </c>
      <c r="L12217" s="126" t="s">
        <v>1200</v>
      </c>
      <c r="M12217" s="130">
        <v>2434.88</v>
      </c>
      <c r="O12217" s="126" t="s">
        <v>2625</v>
      </c>
      <c r="P12217" s="130">
        <v>0</v>
      </c>
      <c r="S12217" s="130">
        <v>0</v>
      </c>
      <c r="V12217" s="130">
        <v>2929.33</v>
      </c>
      <c r="X12217" s="126" t="s">
        <v>6896</v>
      </c>
      <c r="Z12217" s="127" t="s">
        <v>309</v>
      </c>
      <c r="AA12217" s="128">
        <v>1</v>
      </c>
      <c r="AB12217" s="128">
        <v>12</v>
      </c>
      <c r="AD12217" s="126" t="s">
        <v>562</v>
      </c>
      <c r="AG12217" s="127"/>
      <c r="AI12217" s="127"/>
    </row>
    <row r="12218" spans="1:35" ht="14.85" customHeight="1">
      <c r="A12218" s="130">
        <v>5015647</v>
      </c>
      <c r="B12218" s="126" t="s">
        <v>413</v>
      </c>
      <c r="C12218" s="126" t="s">
        <v>19038</v>
      </c>
      <c r="D12218" s="126" t="s">
        <v>19037</v>
      </c>
      <c r="E12218" s="126" t="s">
        <v>288</v>
      </c>
      <c r="F12218" s="126" t="s">
        <v>364</v>
      </c>
      <c r="G12218" s="126" t="s">
        <v>417</v>
      </c>
      <c r="H12218" s="126" t="s">
        <v>126</v>
      </c>
      <c r="I12218" s="126" t="s">
        <v>126</v>
      </c>
      <c r="J12218" s="126" t="s">
        <v>484</v>
      </c>
      <c r="K12218" s="126" t="s">
        <v>443</v>
      </c>
      <c r="L12218" s="126" t="s">
        <v>485</v>
      </c>
      <c r="M12218" s="130">
        <v>6817.44</v>
      </c>
      <c r="O12218" s="126" t="s">
        <v>365</v>
      </c>
      <c r="P12218" s="130">
        <v>0</v>
      </c>
      <c r="S12218" s="130">
        <v>0</v>
      </c>
      <c r="V12218" s="130">
        <v>25340</v>
      </c>
      <c r="X12218" s="126" t="s">
        <v>510</v>
      </c>
      <c r="Z12218" s="127"/>
      <c r="AA12218" s="128">
        <v>2</v>
      </c>
      <c r="AB12218" s="128">
        <v>60</v>
      </c>
      <c r="AC12218" s="126" t="s">
        <v>366</v>
      </c>
      <c r="AD12218" s="126" t="s">
        <v>19017</v>
      </c>
      <c r="AG12218" s="127"/>
      <c r="AI12218" s="127"/>
    </row>
    <row r="12219" spans="1:35" ht="14.85" customHeight="1">
      <c r="A12219" s="130">
        <v>5015646</v>
      </c>
      <c r="B12219" s="126" t="s">
        <v>413</v>
      </c>
      <c r="C12219" s="126" t="s">
        <v>19038</v>
      </c>
      <c r="D12219" s="126" t="s">
        <v>19037</v>
      </c>
      <c r="E12219" s="126" t="s">
        <v>288</v>
      </c>
      <c r="F12219" s="126" t="s">
        <v>364</v>
      </c>
      <c r="G12219" s="126" t="s">
        <v>417</v>
      </c>
      <c r="H12219" s="126" t="s">
        <v>126</v>
      </c>
      <c r="I12219" s="126" t="s">
        <v>126</v>
      </c>
      <c r="J12219" s="126" t="s">
        <v>484</v>
      </c>
      <c r="K12219" s="126" t="s">
        <v>443</v>
      </c>
      <c r="L12219" s="126" t="s">
        <v>485</v>
      </c>
      <c r="M12219" s="130">
        <v>6817.44</v>
      </c>
      <c r="O12219" s="126" t="s">
        <v>365</v>
      </c>
      <c r="P12219" s="130">
        <v>0</v>
      </c>
      <c r="S12219" s="130">
        <v>0</v>
      </c>
      <c r="V12219" s="130">
        <v>25340</v>
      </c>
      <c r="X12219" s="126" t="s">
        <v>469</v>
      </c>
      <c r="Z12219" s="127"/>
      <c r="AA12219" s="128">
        <v>1</v>
      </c>
      <c r="AB12219" s="128">
        <v>60</v>
      </c>
      <c r="AC12219" s="126" t="s">
        <v>366</v>
      </c>
      <c r="AD12219" s="126" t="s">
        <v>19017</v>
      </c>
      <c r="AG12219" s="127"/>
      <c r="AI12219" s="127"/>
    </row>
    <row r="12220" spans="1:35" ht="14.85" customHeight="1">
      <c r="A12220" s="130">
        <v>5015645</v>
      </c>
      <c r="B12220" s="126" t="s">
        <v>413</v>
      </c>
      <c r="C12220" s="126" t="s">
        <v>19038</v>
      </c>
      <c r="D12220" s="126" t="s">
        <v>19037</v>
      </c>
      <c r="E12220" s="126" t="s">
        <v>288</v>
      </c>
      <c r="F12220" s="126" t="s">
        <v>364</v>
      </c>
      <c r="G12220" s="126" t="s">
        <v>417</v>
      </c>
      <c r="H12220" s="126" t="s">
        <v>126</v>
      </c>
      <c r="I12220" s="126" t="s">
        <v>418</v>
      </c>
      <c r="J12220" s="126" t="s">
        <v>484</v>
      </c>
      <c r="K12220" s="126" t="s">
        <v>443</v>
      </c>
      <c r="L12220" s="126" t="s">
        <v>485</v>
      </c>
      <c r="M12220" s="130">
        <v>9739.52</v>
      </c>
      <c r="O12220" s="126" t="s">
        <v>486</v>
      </c>
      <c r="P12220" s="130">
        <v>0</v>
      </c>
      <c r="S12220" s="130">
        <v>0</v>
      </c>
      <c r="V12220" s="130">
        <v>25340</v>
      </c>
      <c r="X12220" s="126" t="s">
        <v>549</v>
      </c>
      <c r="Z12220" s="127"/>
      <c r="AA12220" s="128">
        <v>2</v>
      </c>
      <c r="AB12220" s="128">
        <v>60</v>
      </c>
      <c r="AC12220" s="126" t="s">
        <v>366</v>
      </c>
      <c r="AD12220" s="126" t="s">
        <v>19017</v>
      </c>
      <c r="AG12220" s="127"/>
      <c r="AI12220" s="127"/>
    </row>
    <row r="12221" spans="1:35" ht="14.85" customHeight="1">
      <c r="A12221" s="130">
        <v>5015634</v>
      </c>
      <c r="B12221" s="126" t="s">
        <v>413</v>
      </c>
      <c r="C12221" s="126" t="s">
        <v>23009</v>
      </c>
      <c r="D12221" s="126" t="s">
        <v>19040</v>
      </c>
      <c r="E12221" s="126" t="s">
        <v>288</v>
      </c>
      <c r="F12221" s="126" t="s">
        <v>364</v>
      </c>
      <c r="G12221" s="126" t="s">
        <v>417</v>
      </c>
      <c r="H12221" s="126" t="s">
        <v>126</v>
      </c>
      <c r="I12221" s="126" t="s">
        <v>126</v>
      </c>
      <c r="J12221" s="126" t="s">
        <v>484</v>
      </c>
      <c r="K12221" s="126" t="s">
        <v>443</v>
      </c>
      <c r="L12221" s="126" t="s">
        <v>485</v>
      </c>
      <c r="M12221" s="130">
        <v>6817.44</v>
      </c>
      <c r="O12221" s="126" t="s">
        <v>365</v>
      </c>
      <c r="P12221" s="130">
        <v>0</v>
      </c>
      <c r="S12221" s="130">
        <v>0</v>
      </c>
      <c r="V12221" s="130">
        <v>32060</v>
      </c>
      <c r="X12221" s="126" t="s">
        <v>510</v>
      </c>
      <c r="Z12221" s="127"/>
      <c r="AA12221" s="128">
        <v>2</v>
      </c>
      <c r="AB12221" s="128">
        <v>60</v>
      </c>
      <c r="AC12221" s="126" t="s">
        <v>366</v>
      </c>
      <c r="AD12221" s="126" t="s">
        <v>19017</v>
      </c>
      <c r="AG12221" s="127"/>
      <c r="AI12221" s="127"/>
    </row>
    <row r="12222" spans="1:35" ht="14.85" customHeight="1">
      <c r="A12222" s="130">
        <v>5015633</v>
      </c>
      <c r="B12222" s="126" t="s">
        <v>413</v>
      </c>
      <c r="C12222" s="126" t="s">
        <v>23009</v>
      </c>
      <c r="D12222" s="126" t="s">
        <v>19040</v>
      </c>
      <c r="E12222" s="126" t="s">
        <v>288</v>
      </c>
      <c r="F12222" s="126" t="s">
        <v>364</v>
      </c>
      <c r="G12222" s="126" t="s">
        <v>417</v>
      </c>
      <c r="H12222" s="126" t="s">
        <v>126</v>
      </c>
      <c r="I12222" s="126" t="s">
        <v>126</v>
      </c>
      <c r="J12222" s="126" t="s">
        <v>484</v>
      </c>
      <c r="K12222" s="126" t="s">
        <v>443</v>
      </c>
      <c r="L12222" s="126" t="s">
        <v>485</v>
      </c>
      <c r="M12222" s="130">
        <v>6817.44</v>
      </c>
      <c r="O12222" s="126" t="s">
        <v>365</v>
      </c>
      <c r="P12222" s="130">
        <v>0</v>
      </c>
      <c r="S12222" s="130">
        <v>0</v>
      </c>
      <c r="V12222" s="130">
        <v>32060</v>
      </c>
      <c r="X12222" s="126" t="s">
        <v>469</v>
      </c>
      <c r="Z12222" s="127"/>
      <c r="AA12222" s="128">
        <v>1</v>
      </c>
      <c r="AB12222" s="128">
        <v>60</v>
      </c>
      <c r="AC12222" s="126" t="s">
        <v>366</v>
      </c>
      <c r="AD12222" s="126" t="s">
        <v>19017</v>
      </c>
      <c r="AG12222" s="127"/>
      <c r="AI12222" s="127"/>
    </row>
    <row r="12223" spans="1:35" ht="14.85" customHeight="1">
      <c r="A12223" s="130">
        <v>5015629</v>
      </c>
      <c r="B12223" s="126" t="s">
        <v>413</v>
      </c>
      <c r="C12223" s="126" t="s">
        <v>22236</v>
      </c>
      <c r="D12223" s="126" t="s">
        <v>19040</v>
      </c>
      <c r="E12223" s="126" t="s">
        <v>288</v>
      </c>
      <c r="F12223" s="126" t="s">
        <v>364</v>
      </c>
      <c r="G12223" s="126" t="s">
        <v>417</v>
      </c>
      <c r="H12223" s="126" t="s">
        <v>126</v>
      </c>
      <c r="I12223" s="126" t="s">
        <v>126</v>
      </c>
      <c r="J12223" s="126" t="s">
        <v>484</v>
      </c>
      <c r="K12223" s="126" t="s">
        <v>443</v>
      </c>
      <c r="L12223" s="126" t="s">
        <v>485</v>
      </c>
      <c r="M12223" s="130">
        <v>6817.44</v>
      </c>
      <c r="O12223" s="126" t="s">
        <v>365</v>
      </c>
      <c r="P12223" s="130">
        <v>0</v>
      </c>
      <c r="S12223" s="130">
        <v>0</v>
      </c>
      <c r="V12223" s="130">
        <v>32060</v>
      </c>
      <c r="X12223" s="126" t="s">
        <v>510</v>
      </c>
      <c r="Z12223" s="127"/>
      <c r="AA12223" s="128">
        <v>2</v>
      </c>
      <c r="AB12223" s="128">
        <v>60</v>
      </c>
      <c r="AC12223" s="126" t="s">
        <v>366</v>
      </c>
      <c r="AD12223" s="126" t="s">
        <v>19017</v>
      </c>
      <c r="AG12223" s="127"/>
      <c r="AI12223" s="127"/>
    </row>
    <row r="12224" spans="1:35" ht="14.85" customHeight="1">
      <c r="A12224" s="130">
        <v>5015631</v>
      </c>
      <c r="B12224" s="126" t="s">
        <v>413</v>
      </c>
      <c r="C12224" s="126" t="s">
        <v>23009</v>
      </c>
      <c r="D12224" s="126" t="s">
        <v>19040</v>
      </c>
      <c r="E12224" s="126" t="s">
        <v>288</v>
      </c>
      <c r="F12224" s="126" t="s">
        <v>364</v>
      </c>
      <c r="G12224" s="126" t="s">
        <v>417</v>
      </c>
      <c r="H12224" s="126" t="s">
        <v>126</v>
      </c>
      <c r="I12224" s="126" t="s">
        <v>418</v>
      </c>
      <c r="J12224" s="126" t="s">
        <v>484</v>
      </c>
      <c r="K12224" s="126" t="s">
        <v>443</v>
      </c>
      <c r="L12224" s="126" t="s">
        <v>485</v>
      </c>
      <c r="M12224" s="130">
        <v>9739.52</v>
      </c>
      <c r="O12224" s="126" t="s">
        <v>486</v>
      </c>
      <c r="P12224" s="130">
        <v>0</v>
      </c>
      <c r="S12224" s="130">
        <v>0</v>
      </c>
      <c r="V12224" s="130">
        <v>32060</v>
      </c>
      <c r="X12224" s="126" t="s">
        <v>549</v>
      </c>
      <c r="Z12224" s="127"/>
      <c r="AA12224" s="128">
        <v>2</v>
      </c>
      <c r="AB12224" s="128">
        <v>60</v>
      </c>
      <c r="AC12224" s="126" t="s">
        <v>366</v>
      </c>
      <c r="AD12224" s="126" t="s">
        <v>19017</v>
      </c>
      <c r="AG12224" s="127"/>
      <c r="AI12224" s="127"/>
    </row>
    <row r="12225" spans="1:35" ht="14.85" customHeight="1">
      <c r="A12225" s="130">
        <v>5015623</v>
      </c>
      <c r="B12225" s="126" t="s">
        <v>413</v>
      </c>
      <c r="C12225" s="126" t="s">
        <v>23303</v>
      </c>
      <c r="D12225" s="126" t="s">
        <v>4616</v>
      </c>
      <c r="E12225" s="126" t="s">
        <v>288</v>
      </c>
      <c r="F12225" s="126" t="s">
        <v>555</v>
      </c>
      <c r="G12225" s="126" t="s">
        <v>458</v>
      </c>
      <c r="H12225" s="126" t="s">
        <v>126</v>
      </c>
      <c r="I12225" s="126" t="s">
        <v>418</v>
      </c>
      <c r="J12225" s="126" t="s">
        <v>825</v>
      </c>
      <c r="K12225" s="126" t="s">
        <v>504</v>
      </c>
      <c r="L12225" s="126" t="s">
        <v>444</v>
      </c>
      <c r="M12225" s="130">
        <v>213.92</v>
      </c>
      <c r="O12225" s="126" t="s">
        <v>560</v>
      </c>
      <c r="P12225" s="130">
        <v>0</v>
      </c>
      <c r="S12225" s="130">
        <v>0</v>
      </c>
      <c r="V12225" s="130">
        <v>512.49</v>
      </c>
      <c r="X12225" s="126" t="s">
        <v>1995</v>
      </c>
      <c r="Z12225" s="127" t="s">
        <v>1996</v>
      </c>
      <c r="AA12225" s="128">
        <v>30</v>
      </c>
      <c r="AB12225" s="128"/>
      <c r="AD12225" s="126" t="s">
        <v>19017</v>
      </c>
      <c r="AG12225" s="127"/>
      <c r="AI12225" s="127"/>
    </row>
    <row r="12226" spans="1:35" ht="14.85" customHeight="1">
      <c r="A12226" s="130">
        <v>5015621</v>
      </c>
      <c r="B12226" s="126" t="s">
        <v>413</v>
      </c>
      <c r="C12226" s="126" t="s">
        <v>23304</v>
      </c>
      <c r="D12226" s="126" t="s">
        <v>23305</v>
      </c>
      <c r="E12226" s="126" t="s">
        <v>288</v>
      </c>
      <c r="F12226" s="126" t="s">
        <v>555</v>
      </c>
      <c r="G12226" s="126" t="s">
        <v>417</v>
      </c>
      <c r="H12226" s="126" t="s">
        <v>126</v>
      </c>
      <c r="I12226" s="126" t="s">
        <v>418</v>
      </c>
      <c r="J12226" s="126" t="s">
        <v>825</v>
      </c>
      <c r="K12226" s="126" t="s">
        <v>504</v>
      </c>
      <c r="L12226" s="126" t="s">
        <v>444</v>
      </c>
      <c r="M12226" s="130">
        <v>213.92</v>
      </c>
      <c r="O12226" s="126" t="s">
        <v>560</v>
      </c>
      <c r="P12226" s="130">
        <v>0</v>
      </c>
      <c r="S12226" s="130">
        <v>0</v>
      </c>
      <c r="V12226" s="130">
        <v>394.85</v>
      </c>
      <c r="X12226" s="126" t="s">
        <v>1995</v>
      </c>
      <c r="Z12226" s="127" t="s">
        <v>1996</v>
      </c>
      <c r="AA12226" s="128">
        <v>30</v>
      </c>
      <c r="AB12226" s="128"/>
      <c r="AD12226" s="126" t="s">
        <v>19017</v>
      </c>
      <c r="AG12226" s="127"/>
      <c r="AI12226" s="127"/>
    </row>
    <row r="12227" spans="1:35" ht="14.85" customHeight="1">
      <c r="A12227" s="130">
        <v>5015637</v>
      </c>
      <c r="B12227" s="126" t="s">
        <v>413</v>
      </c>
      <c r="C12227" s="126" t="s">
        <v>19039</v>
      </c>
      <c r="D12227" s="126" t="s">
        <v>19040</v>
      </c>
      <c r="E12227" s="126" t="s">
        <v>288</v>
      </c>
      <c r="F12227" s="126" t="s">
        <v>364</v>
      </c>
      <c r="G12227" s="126" t="s">
        <v>417</v>
      </c>
      <c r="H12227" s="126" t="s">
        <v>126</v>
      </c>
      <c r="I12227" s="126" t="s">
        <v>126</v>
      </c>
      <c r="J12227" s="126" t="s">
        <v>484</v>
      </c>
      <c r="K12227" s="126" t="s">
        <v>443</v>
      </c>
      <c r="L12227" s="126" t="s">
        <v>485</v>
      </c>
      <c r="M12227" s="130">
        <v>6817.44</v>
      </c>
      <c r="O12227" s="126" t="s">
        <v>365</v>
      </c>
      <c r="P12227" s="130">
        <v>0</v>
      </c>
      <c r="S12227" s="130">
        <v>0</v>
      </c>
      <c r="V12227" s="130">
        <v>32060</v>
      </c>
      <c r="X12227" s="126" t="s">
        <v>469</v>
      </c>
      <c r="Z12227" s="127"/>
      <c r="AA12227" s="128">
        <v>1</v>
      </c>
      <c r="AB12227" s="128">
        <v>60</v>
      </c>
      <c r="AC12227" s="126" t="s">
        <v>366</v>
      </c>
      <c r="AD12227" s="126" t="s">
        <v>19017</v>
      </c>
      <c r="AG12227" s="127"/>
      <c r="AI12227" s="127"/>
    </row>
    <row r="12228" spans="1:35" ht="14.85" customHeight="1">
      <c r="A12228" s="130">
        <v>5015622</v>
      </c>
      <c r="B12228" s="126" t="s">
        <v>413</v>
      </c>
      <c r="C12228" s="126" t="s">
        <v>23306</v>
      </c>
      <c r="D12228" s="126" t="s">
        <v>23307</v>
      </c>
      <c r="E12228" s="126" t="s">
        <v>288</v>
      </c>
      <c r="F12228" s="126" t="s">
        <v>555</v>
      </c>
      <c r="G12228" s="126" t="s">
        <v>417</v>
      </c>
      <c r="H12228" s="126" t="s">
        <v>126</v>
      </c>
      <c r="I12228" s="126" t="s">
        <v>418</v>
      </c>
      <c r="J12228" s="126" t="s">
        <v>825</v>
      </c>
      <c r="K12228" s="126" t="s">
        <v>504</v>
      </c>
      <c r="L12228" s="126" t="s">
        <v>444</v>
      </c>
      <c r="M12228" s="130">
        <v>213.92</v>
      </c>
      <c r="O12228" s="126" t="s">
        <v>560</v>
      </c>
      <c r="P12228" s="130">
        <v>0</v>
      </c>
      <c r="S12228" s="130">
        <v>0</v>
      </c>
      <c r="V12228" s="130">
        <v>484.96</v>
      </c>
      <c r="X12228" s="126" t="s">
        <v>1995</v>
      </c>
      <c r="Z12228" s="127" t="s">
        <v>1996</v>
      </c>
      <c r="AA12228" s="128">
        <v>30</v>
      </c>
      <c r="AB12228" s="128"/>
      <c r="AD12228" s="126" t="s">
        <v>19017</v>
      </c>
      <c r="AG12228" s="127"/>
      <c r="AI12228" s="127"/>
    </row>
    <row r="12229" spans="1:35" ht="14.85" customHeight="1">
      <c r="A12229" s="130">
        <v>5015628</v>
      </c>
      <c r="B12229" s="126" t="s">
        <v>413</v>
      </c>
      <c r="C12229" s="126" t="s">
        <v>22236</v>
      </c>
      <c r="D12229" s="126" t="s">
        <v>19040</v>
      </c>
      <c r="E12229" s="126" t="s">
        <v>288</v>
      </c>
      <c r="F12229" s="126" t="s">
        <v>364</v>
      </c>
      <c r="G12229" s="126" t="s">
        <v>417</v>
      </c>
      <c r="H12229" s="126" t="s">
        <v>126</v>
      </c>
      <c r="I12229" s="126" t="s">
        <v>126</v>
      </c>
      <c r="J12229" s="126" t="s">
        <v>484</v>
      </c>
      <c r="K12229" s="126" t="s">
        <v>443</v>
      </c>
      <c r="L12229" s="126" t="s">
        <v>485</v>
      </c>
      <c r="M12229" s="130">
        <v>6817.44</v>
      </c>
      <c r="O12229" s="126" t="s">
        <v>365</v>
      </c>
      <c r="P12229" s="130">
        <v>0</v>
      </c>
      <c r="S12229" s="130">
        <v>0</v>
      </c>
      <c r="V12229" s="130">
        <v>32060</v>
      </c>
      <c r="X12229" s="126" t="s">
        <v>469</v>
      </c>
      <c r="Z12229" s="127"/>
      <c r="AA12229" s="128">
        <v>1</v>
      </c>
      <c r="AB12229" s="128">
        <v>60</v>
      </c>
      <c r="AC12229" s="126" t="s">
        <v>366</v>
      </c>
      <c r="AD12229" s="126" t="s">
        <v>19017</v>
      </c>
      <c r="AG12229" s="127"/>
      <c r="AI12229" s="127"/>
    </row>
    <row r="12230" spans="1:35" ht="14.85" customHeight="1">
      <c r="A12230" s="130">
        <v>5015038</v>
      </c>
      <c r="B12230" s="126" t="s">
        <v>413</v>
      </c>
      <c r="C12230" s="126" t="s">
        <v>22569</v>
      </c>
      <c r="D12230" s="126" t="s">
        <v>23308</v>
      </c>
      <c r="E12230" s="126" t="s">
        <v>288</v>
      </c>
      <c r="F12230" s="126" t="s">
        <v>532</v>
      </c>
      <c r="G12230" s="126" t="s">
        <v>417</v>
      </c>
      <c r="H12230" s="126" t="s">
        <v>126</v>
      </c>
      <c r="I12230" s="126" t="s">
        <v>418</v>
      </c>
      <c r="J12230" s="126" t="s">
        <v>10274</v>
      </c>
      <c r="K12230" s="126" t="s">
        <v>443</v>
      </c>
      <c r="L12230" s="126" t="s">
        <v>22571</v>
      </c>
      <c r="M12230" s="130">
        <v>974.4</v>
      </c>
      <c r="O12230" s="126" t="s">
        <v>537</v>
      </c>
      <c r="P12230" s="130">
        <v>0</v>
      </c>
      <c r="S12230" s="130">
        <v>0</v>
      </c>
      <c r="V12230" s="130">
        <v>1915.76</v>
      </c>
      <c r="X12230" s="126" t="s">
        <v>739</v>
      </c>
      <c r="Z12230" s="127"/>
      <c r="AA12230" s="128">
        <v>2</v>
      </c>
      <c r="AB12230" s="128">
        <v>36</v>
      </c>
      <c r="AD12230" s="126" t="s">
        <v>18509</v>
      </c>
      <c r="AG12230" s="127"/>
      <c r="AI12230" s="127"/>
    </row>
    <row r="12231" spans="1:35" ht="14.85" customHeight="1">
      <c r="A12231" s="130">
        <v>5015035</v>
      </c>
      <c r="B12231" s="126" t="s">
        <v>413</v>
      </c>
      <c r="C12231" s="126" t="s">
        <v>23309</v>
      </c>
      <c r="D12231" s="126" t="s">
        <v>5078</v>
      </c>
      <c r="E12231" s="126" t="s">
        <v>288</v>
      </c>
      <c r="F12231" s="126" t="s">
        <v>532</v>
      </c>
      <c r="G12231" s="126" t="s">
        <v>604</v>
      </c>
      <c r="H12231" s="126" t="s">
        <v>126</v>
      </c>
      <c r="I12231" s="126" t="s">
        <v>418</v>
      </c>
      <c r="J12231" s="126" t="s">
        <v>10274</v>
      </c>
      <c r="K12231" s="126" t="s">
        <v>443</v>
      </c>
      <c r="L12231" s="126" t="s">
        <v>22571</v>
      </c>
      <c r="M12231" s="130">
        <v>190.4</v>
      </c>
      <c r="O12231" s="126" t="s">
        <v>537</v>
      </c>
      <c r="P12231" s="130">
        <v>0</v>
      </c>
      <c r="S12231" s="130">
        <v>0</v>
      </c>
      <c r="V12231" s="130">
        <v>288.12</v>
      </c>
      <c r="X12231" s="126" t="s">
        <v>1723</v>
      </c>
      <c r="Z12231" s="127"/>
      <c r="AA12231" s="128">
        <v>500</v>
      </c>
      <c r="AB12231" s="128">
        <v>12</v>
      </c>
      <c r="AD12231" s="126" t="s">
        <v>18509</v>
      </c>
      <c r="AG12231" s="127"/>
      <c r="AI12231" s="127"/>
    </row>
    <row r="12232" spans="1:35" ht="14.85" customHeight="1">
      <c r="A12232" s="130">
        <v>5015037</v>
      </c>
      <c r="B12232" s="126" t="s">
        <v>413</v>
      </c>
      <c r="C12232" s="126" t="s">
        <v>23310</v>
      </c>
      <c r="D12232" s="126" t="s">
        <v>23311</v>
      </c>
      <c r="E12232" s="126" t="s">
        <v>288</v>
      </c>
      <c r="F12232" s="126" t="s">
        <v>532</v>
      </c>
      <c r="G12232" s="126" t="s">
        <v>417</v>
      </c>
      <c r="H12232" s="126" t="s">
        <v>126</v>
      </c>
      <c r="I12232" s="126" t="s">
        <v>418</v>
      </c>
      <c r="J12232" s="126" t="s">
        <v>10274</v>
      </c>
      <c r="K12232" s="126" t="s">
        <v>443</v>
      </c>
      <c r="L12232" s="126" t="s">
        <v>22571</v>
      </c>
      <c r="M12232" s="130">
        <v>974.4</v>
      </c>
      <c r="O12232" s="126" t="s">
        <v>537</v>
      </c>
      <c r="P12232" s="130">
        <v>0</v>
      </c>
      <c r="S12232" s="130">
        <v>0</v>
      </c>
      <c r="V12232" s="130">
        <v>1915.76</v>
      </c>
      <c r="X12232" s="126" t="s">
        <v>739</v>
      </c>
      <c r="Z12232" s="127"/>
      <c r="AA12232" s="128">
        <v>2</v>
      </c>
      <c r="AB12232" s="128">
        <v>36</v>
      </c>
      <c r="AD12232" s="126" t="s">
        <v>18509</v>
      </c>
      <c r="AG12232" s="127"/>
      <c r="AI12232" s="127"/>
    </row>
    <row r="12233" spans="1:35" ht="14.85" customHeight="1">
      <c r="A12233" s="130">
        <v>5015036</v>
      </c>
      <c r="B12233" s="126" t="s">
        <v>413</v>
      </c>
      <c r="C12233" s="126" t="s">
        <v>23310</v>
      </c>
      <c r="D12233" s="126" t="s">
        <v>23312</v>
      </c>
      <c r="E12233" s="126" t="s">
        <v>288</v>
      </c>
      <c r="F12233" s="126" t="s">
        <v>532</v>
      </c>
      <c r="G12233" s="126" t="s">
        <v>417</v>
      </c>
      <c r="H12233" s="126" t="s">
        <v>126</v>
      </c>
      <c r="I12233" s="126" t="s">
        <v>418</v>
      </c>
      <c r="J12233" s="126" t="s">
        <v>10274</v>
      </c>
      <c r="K12233" s="126" t="s">
        <v>443</v>
      </c>
      <c r="L12233" s="126" t="s">
        <v>22571</v>
      </c>
      <c r="M12233" s="130">
        <v>974.4</v>
      </c>
      <c r="O12233" s="126" t="s">
        <v>537</v>
      </c>
      <c r="P12233" s="130">
        <v>0</v>
      </c>
      <c r="S12233" s="130">
        <v>0</v>
      </c>
      <c r="V12233" s="130">
        <v>1915.76</v>
      </c>
      <c r="X12233" s="126" t="s">
        <v>739</v>
      </c>
      <c r="Z12233" s="127"/>
      <c r="AA12233" s="128">
        <v>2</v>
      </c>
      <c r="AB12233" s="128">
        <v>36</v>
      </c>
      <c r="AD12233" s="126" t="s">
        <v>18509</v>
      </c>
      <c r="AG12233" s="127"/>
      <c r="AI12233" s="127"/>
    </row>
    <row r="12234" spans="1:35" ht="14.85" customHeight="1">
      <c r="A12234" s="130">
        <v>5015033</v>
      </c>
      <c r="B12234" s="126" t="s">
        <v>413</v>
      </c>
      <c r="C12234" s="126" t="s">
        <v>23313</v>
      </c>
      <c r="D12234" s="126" t="s">
        <v>23314</v>
      </c>
      <c r="E12234" s="126" t="s">
        <v>288</v>
      </c>
      <c r="F12234" s="126" t="s">
        <v>440</v>
      </c>
      <c r="G12234" s="126" t="s">
        <v>463</v>
      </c>
      <c r="H12234" s="126" t="s">
        <v>126</v>
      </c>
      <c r="I12234" s="126" t="s">
        <v>418</v>
      </c>
      <c r="J12234" s="126" t="s">
        <v>8477</v>
      </c>
      <c r="K12234" s="126" t="s">
        <v>613</v>
      </c>
      <c r="L12234" s="126" t="s">
        <v>8478</v>
      </c>
      <c r="M12234" s="130">
        <v>2337.06</v>
      </c>
      <c r="O12234" s="126" t="s">
        <v>449</v>
      </c>
      <c r="P12234" s="130">
        <v>0</v>
      </c>
      <c r="S12234" s="130">
        <v>0</v>
      </c>
      <c r="V12234" s="130">
        <v>2337.06</v>
      </c>
      <c r="X12234" s="126" t="s">
        <v>1069</v>
      </c>
      <c r="Z12234" s="127"/>
      <c r="AA12234" s="128">
        <v>60</v>
      </c>
      <c r="AB12234" s="128">
        <v>1</v>
      </c>
      <c r="AD12234" s="126" t="s">
        <v>18509</v>
      </c>
      <c r="AG12234" s="127"/>
      <c r="AI12234" s="127"/>
    </row>
    <row r="12235" spans="1:35" ht="14.85" customHeight="1">
      <c r="A12235" s="130">
        <v>5015031</v>
      </c>
      <c r="B12235" s="126" t="s">
        <v>413</v>
      </c>
      <c r="C12235" s="126" t="s">
        <v>23313</v>
      </c>
      <c r="D12235" s="126" t="s">
        <v>23315</v>
      </c>
      <c r="E12235" s="126" t="s">
        <v>288</v>
      </c>
      <c r="F12235" s="126" t="s">
        <v>440</v>
      </c>
      <c r="G12235" s="126" t="s">
        <v>463</v>
      </c>
      <c r="H12235" s="126" t="s">
        <v>126</v>
      </c>
      <c r="I12235" s="126" t="s">
        <v>418</v>
      </c>
      <c r="J12235" s="126" t="s">
        <v>8477</v>
      </c>
      <c r="K12235" s="126" t="s">
        <v>613</v>
      </c>
      <c r="L12235" s="126" t="s">
        <v>8478</v>
      </c>
      <c r="M12235" s="130">
        <v>2337.06</v>
      </c>
      <c r="O12235" s="126" t="s">
        <v>449</v>
      </c>
      <c r="P12235" s="130">
        <v>0</v>
      </c>
      <c r="S12235" s="130">
        <v>0</v>
      </c>
      <c r="V12235" s="130">
        <v>2337.06</v>
      </c>
      <c r="X12235" s="126" t="s">
        <v>1069</v>
      </c>
      <c r="Z12235" s="127"/>
      <c r="AA12235" s="128">
        <v>60</v>
      </c>
      <c r="AB12235" s="128">
        <v>1</v>
      </c>
      <c r="AD12235" s="126" t="s">
        <v>18509</v>
      </c>
      <c r="AG12235" s="127"/>
      <c r="AI12235" s="127"/>
    </row>
    <row r="12236" spans="1:35" ht="14.85" customHeight="1">
      <c r="A12236" s="130">
        <v>5015029</v>
      </c>
      <c r="B12236" s="126" t="s">
        <v>413</v>
      </c>
      <c r="C12236" s="126" t="s">
        <v>20823</v>
      </c>
      <c r="D12236" s="126" t="s">
        <v>23316</v>
      </c>
      <c r="E12236" s="126" t="s">
        <v>288</v>
      </c>
      <c r="F12236" s="126" t="s">
        <v>440</v>
      </c>
      <c r="G12236" s="126" t="s">
        <v>458</v>
      </c>
      <c r="H12236" s="126" t="s">
        <v>126</v>
      </c>
      <c r="I12236" s="126" t="s">
        <v>418</v>
      </c>
      <c r="J12236" s="126" t="s">
        <v>8477</v>
      </c>
      <c r="K12236" s="126" t="s">
        <v>613</v>
      </c>
      <c r="L12236" s="126" t="s">
        <v>8478</v>
      </c>
      <c r="M12236" s="130">
        <v>5270.42</v>
      </c>
      <c r="O12236" s="126" t="s">
        <v>445</v>
      </c>
      <c r="P12236" s="130">
        <v>0</v>
      </c>
      <c r="S12236" s="130">
        <v>0</v>
      </c>
      <c r="V12236" s="130">
        <v>5270.42</v>
      </c>
      <c r="X12236" s="126" t="s">
        <v>2349</v>
      </c>
      <c r="Z12236" s="127"/>
      <c r="AA12236" s="128">
        <v>60</v>
      </c>
      <c r="AB12236" s="128">
        <v>1</v>
      </c>
      <c r="AD12236" s="126" t="s">
        <v>18509</v>
      </c>
      <c r="AG12236" s="127"/>
      <c r="AI12236" s="127"/>
    </row>
    <row r="12237" spans="1:35" ht="14.85" customHeight="1">
      <c r="A12237" s="130">
        <v>5015032</v>
      </c>
      <c r="B12237" s="126" t="s">
        <v>413</v>
      </c>
      <c r="C12237" s="126" t="s">
        <v>23313</v>
      </c>
      <c r="D12237" s="126" t="s">
        <v>23317</v>
      </c>
      <c r="E12237" s="126" t="s">
        <v>288</v>
      </c>
      <c r="F12237" s="126" t="s">
        <v>440</v>
      </c>
      <c r="G12237" s="126" t="s">
        <v>463</v>
      </c>
      <c r="H12237" s="126" t="s">
        <v>126</v>
      </c>
      <c r="I12237" s="126" t="s">
        <v>418</v>
      </c>
      <c r="J12237" s="126" t="s">
        <v>8477</v>
      </c>
      <c r="K12237" s="126" t="s">
        <v>613</v>
      </c>
      <c r="L12237" s="126" t="s">
        <v>8478</v>
      </c>
      <c r="M12237" s="130">
        <v>2337.06</v>
      </c>
      <c r="O12237" s="126" t="s">
        <v>449</v>
      </c>
      <c r="P12237" s="130">
        <v>0</v>
      </c>
      <c r="S12237" s="130">
        <v>0</v>
      </c>
      <c r="V12237" s="130">
        <v>2337.06</v>
      </c>
      <c r="X12237" s="126" t="s">
        <v>1069</v>
      </c>
      <c r="Z12237" s="127"/>
      <c r="AA12237" s="128">
        <v>60</v>
      </c>
      <c r="AB12237" s="128">
        <v>1</v>
      </c>
      <c r="AD12237" s="126" t="s">
        <v>18509</v>
      </c>
      <c r="AG12237" s="127"/>
      <c r="AI12237" s="127"/>
    </row>
    <row r="12238" spans="1:35" ht="14.85" customHeight="1">
      <c r="A12238" s="130">
        <v>5015057</v>
      </c>
      <c r="B12238" s="126" t="s">
        <v>413</v>
      </c>
      <c r="C12238" s="126" t="s">
        <v>8020</v>
      </c>
      <c r="D12238" s="126" t="s">
        <v>1576</v>
      </c>
      <c r="E12238" s="126" t="s">
        <v>288</v>
      </c>
      <c r="F12238" s="126" t="s">
        <v>491</v>
      </c>
      <c r="G12238" s="126" t="s">
        <v>417</v>
      </c>
      <c r="H12238" s="126" t="s">
        <v>126</v>
      </c>
      <c r="I12238" s="126" t="s">
        <v>418</v>
      </c>
      <c r="J12238" s="126" t="s">
        <v>930</v>
      </c>
      <c r="K12238" s="126" t="s">
        <v>504</v>
      </c>
      <c r="L12238" s="126" t="s">
        <v>931</v>
      </c>
      <c r="M12238" s="130">
        <v>2635.68</v>
      </c>
      <c r="N12238" s="126" t="s">
        <v>290</v>
      </c>
      <c r="O12238" s="126" t="s">
        <v>1577</v>
      </c>
      <c r="P12238" s="130">
        <v>0</v>
      </c>
      <c r="S12238" s="130">
        <v>0</v>
      </c>
      <c r="V12238" s="130">
        <v>2928.54</v>
      </c>
      <c r="X12238" s="126" t="s">
        <v>1578</v>
      </c>
      <c r="Z12238" s="127" t="s">
        <v>309</v>
      </c>
      <c r="AA12238" s="128">
        <v>1</v>
      </c>
      <c r="AB12238" s="128">
        <v>60</v>
      </c>
      <c r="AD12238" s="126" t="s">
        <v>18509</v>
      </c>
      <c r="AG12238" s="127"/>
      <c r="AI12238" s="127"/>
    </row>
    <row r="12239" spans="1:35" ht="14.85" customHeight="1">
      <c r="A12239" s="130">
        <v>5015426</v>
      </c>
      <c r="B12239" s="126" t="s">
        <v>413</v>
      </c>
      <c r="C12239" s="126" t="s">
        <v>23318</v>
      </c>
      <c r="D12239" s="126" t="s">
        <v>4022</v>
      </c>
      <c r="E12239" s="126" t="s">
        <v>288</v>
      </c>
      <c r="F12239" s="126" t="s">
        <v>491</v>
      </c>
      <c r="G12239" s="126" t="s">
        <v>417</v>
      </c>
      <c r="H12239" s="126" t="s">
        <v>126</v>
      </c>
      <c r="I12239" s="126" t="s">
        <v>418</v>
      </c>
      <c r="J12239" s="126" t="s">
        <v>930</v>
      </c>
      <c r="K12239" s="126" t="s">
        <v>504</v>
      </c>
      <c r="L12239" s="126" t="s">
        <v>931</v>
      </c>
      <c r="M12239" s="130">
        <v>6144.28</v>
      </c>
      <c r="N12239" s="126" t="s">
        <v>290</v>
      </c>
      <c r="O12239" s="126" t="s">
        <v>1311</v>
      </c>
      <c r="P12239" s="130">
        <v>0</v>
      </c>
      <c r="S12239" s="130">
        <v>0</v>
      </c>
      <c r="V12239" s="130">
        <v>6826.98</v>
      </c>
      <c r="X12239" s="126" t="s">
        <v>1312</v>
      </c>
      <c r="Y12239" s="126" t="s">
        <v>517</v>
      </c>
      <c r="Z12239" s="127" t="s">
        <v>309</v>
      </c>
      <c r="AA12239" s="128">
        <v>1</v>
      </c>
      <c r="AB12239" s="128">
        <v>60</v>
      </c>
      <c r="AD12239" s="126" t="s">
        <v>21889</v>
      </c>
      <c r="AG12239" s="127"/>
      <c r="AI12239" s="127"/>
    </row>
    <row r="12240" spans="1:35" ht="14.85" customHeight="1">
      <c r="A12240" s="130">
        <v>5015421</v>
      </c>
      <c r="B12240" s="126" t="s">
        <v>413</v>
      </c>
      <c r="C12240" s="126" t="s">
        <v>23319</v>
      </c>
      <c r="D12240" s="126" t="s">
        <v>4022</v>
      </c>
      <c r="E12240" s="126" t="s">
        <v>288</v>
      </c>
      <c r="F12240" s="126" t="s">
        <v>491</v>
      </c>
      <c r="G12240" s="126" t="s">
        <v>417</v>
      </c>
      <c r="H12240" s="126" t="s">
        <v>126</v>
      </c>
      <c r="I12240" s="126" t="s">
        <v>418</v>
      </c>
      <c r="J12240" s="126" t="s">
        <v>930</v>
      </c>
      <c r="K12240" s="126" t="s">
        <v>504</v>
      </c>
      <c r="L12240" s="126" t="s">
        <v>931</v>
      </c>
      <c r="M12240" s="130">
        <v>2866.22</v>
      </c>
      <c r="N12240" s="126" t="s">
        <v>290</v>
      </c>
      <c r="O12240" s="126" t="s">
        <v>1311</v>
      </c>
      <c r="P12240" s="130">
        <v>0</v>
      </c>
      <c r="S12240" s="130">
        <v>0</v>
      </c>
      <c r="V12240" s="130">
        <v>3184.69</v>
      </c>
      <c r="X12240" s="126" t="s">
        <v>1312</v>
      </c>
      <c r="Y12240" s="126" t="s">
        <v>517</v>
      </c>
      <c r="Z12240" s="127" t="s">
        <v>309</v>
      </c>
      <c r="AA12240" s="128">
        <v>1</v>
      </c>
      <c r="AB12240" s="128">
        <v>60</v>
      </c>
      <c r="AD12240" s="126" t="s">
        <v>21889</v>
      </c>
      <c r="AG12240" s="127"/>
      <c r="AI12240" s="127"/>
    </row>
    <row r="12241" spans="1:35" ht="14.85" customHeight="1">
      <c r="A12241" s="130">
        <v>5015422</v>
      </c>
      <c r="B12241" s="126" t="s">
        <v>413</v>
      </c>
      <c r="C12241" s="126" t="s">
        <v>23320</v>
      </c>
      <c r="D12241" s="126" t="s">
        <v>4022</v>
      </c>
      <c r="E12241" s="126" t="s">
        <v>288</v>
      </c>
      <c r="F12241" s="126" t="s">
        <v>491</v>
      </c>
      <c r="G12241" s="126" t="s">
        <v>417</v>
      </c>
      <c r="H12241" s="126" t="s">
        <v>126</v>
      </c>
      <c r="I12241" s="126" t="s">
        <v>418</v>
      </c>
      <c r="J12241" s="126" t="s">
        <v>930</v>
      </c>
      <c r="K12241" s="126" t="s">
        <v>504</v>
      </c>
      <c r="L12241" s="126" t="s">
        <v>931</v>
      </c>
      <c r="M12241" s="130">
        <v>1802.12</v>
      </c>
      <c r="N12241" s="126" t="s">
        <v>290</v>
      </c>
      <c r="O12241" s="126" t="s">
        <v>1311</v>
      </c>
      <c r="P12241" s="130">
        <v>0</v>
      </c>
      <c r="S12241" s="130">
        <v>0</v>
      </c>
      <c r="V12241" s="130">
        <v>2002.36</v>
      </c>
      <c r="X12241" s="126" t="s">
        <v>1312</v>
      </c>
      <c r="Y12241" s="126" t="s">
        <v>517</v>
      </c>
      <c r="Z12241" s="127" t="s">
        <v>309</v>
      </c>
      <c r="AA12241" s="128">
        <v>1</v>
      </c>
      <c r="AB12241" s="128">
        <v>60</v>
      </c>
      <c r="AD12241" s="126" t="s">
        <v>21889</v>
      </c>
      <c r="AG12241" s="127"/>
      <c r="AI12241" s="127"/>
    </row>
    <row r="12242" spans="1:35" ht="14.85" customHeight="1">
      <c r="A12242" s="130">
        <v>5015423</v>
      </c>
      <c r="B12242" s="126" t="s">
        <v>413</v>
      </c>
      <c r="C12242" s="126" t="s">
        <v>23321</v>
      </c>
      <c r="D12242" s="126" t="s">
        <v>4022</v>
      </c>
      <c r="E12242" s="126" t="s">
        <v>288</v>
      </c>
      <c r="F12242" s="126" t="s">
        <v>491</v>
      </c>
      <c r="G12242" s="126" t="s">
        <v>417</v>
      </c>
      <c r="H12242" s="126" t="s">
        <v>126</v>
      </c>
      <c r="I12242" s="126" t="s">
        <v>418</v>
      </c>
      <c r="J12242" s="126" t="s">
        <v>930</v>
      </c>
      <c r="K12242" s="126" t="s">
        <v>504</v>
      </c>
      <c r="L12242" s="126" t="s">
        <v>931</v>
      </c>
      <c r="M12242" s="130">
        <v>3481.54</v>
      </c>
      <c r="N12242" s="126" t="s">
        <v>290</v>
      </c>
      <c r="O12242" s="126" t="s">
        <v>1311</v>
      </c>
      <c r="P12242" s="130">
        <v>0</v>
      </c>
      <c r="S12242" s="130">
        <v>0</v>
      </c>
      <c r="V12242" s="130">
        <v>3868.38</v>
      </c>
      <c r="X12242" s="126" t="s">
        <v>1312</v>
      </c>
      <c r="Y12242" s="126" t="s">
        <v>517</v>
      </c>
      <c r="Z12242" s="127" t="s">
        <v>309</v>
      </c>
      <c r="AA12242" s="128">
        <v>1</v>
      </c>
      <c r="AB12242" s="128">
        <v>60</v>
      </c>
      <c r="AD12242" s="126" t="s">
        <v>21889</v>
      </c>
      <c r="AG12242" s="127"/>
      <c r="AI12242" s="127"/>
    </row>
    <row r="12243" spans="1:35" ht="14.85" customHeight="1">
      <c r="A12243" s="130">
        <v>5015416</v>
      </c>
      <c r="B12243" s="126" t="s">
        <v>413</v>
      </c>
      <c r="C12243" s="126" t="s">
        <v>23322</v>
      </c>
      <c r="D12243" s="126" t="s">
        <v>4022</v>
      </c>
      <c r="E12243" s="126" t="s">
        <v>288</v>
      </c>
      <c r="F12243" s="126" t="s">
        <v>491</v>
      </c>
      <c r="G12243" s="126" t="s">
        <v>417</v>
      </c>
      <c r="H12243" s="126" t="s">
        <v>126</v>
      </c>
      <c r="I12243" s="126" t="s">
        <v>418</v>
      </c>
      <c r="J12243" s="126" t="s">
        <v>930</v>
      </c>
      <c r="K12243" s="126" t="s">
        <v>504</v>
      </c>
      <c r="L12243" s="126" t="s">
        <v>931</v>
      </c>
      <c r="M12243" s="130">
        <v>1747.78</v>
      </c>
      <c r="N12243" s="126" t="s">
        <v>290</v>
      </c>
      <c r="O12243" s="126" t="s">
        <v>1311</v>
      </c>
      <c r="P12243" s="130">
        <v>0</v>
      </c>
      <c r="S12243" s="130">
        <v>0</v>
      </c>
      <c r="V12243" s="130">
        <v>1941.98</v>
      </c>
      <c r="X12243" s="126" t="s">
        <v>1312</v>
      </c>
      <c r="Y12243" s="126" t="s">
        <v>517</v>
      </c>
      <c r="Z12243" s="127" t="s">
        <v>309</v>
      </c>
      <c r="AA12243" s="128">
        <v>1</v>
      </c>
      <c r="AB12243" s="128">
        <v>60</v>
      </c>
      <c r="AD12243" s="126" t="s">
        <v>21889</v>
      </c>
      <c r="AG12243" s="127"/>
      <c r="AI12243" s="127"/>
    </row>
    <row r="12244" spans="1:35" ht="14.85" customHeight="1">
      <c r="A12244" s="130">
        <v>5015419</v>
      </c>
      <c r="B12244" s="126" t="s">
        <v>413</v>
      </c>
      <c r="C12244" s="126" t="s">
        <v>5067</v>
      </c>
      <c r="D12244" s="126" t="s">
        <v>4022</v>
      </c>
      <c r="E12244" s="126" t="s">
        <v>288</v>
      </c>
      <c r="F12244" s="126" t="s">
        <v>491</v>
      </c>
      <c r="G12244" s="126" t="s">
        <v>417</v>
      </c>
      <c r="H12244" s="126" t="s">
        <v>126</v>
      </c>
      <c r="I12244" s="126" t="s">
        <v>418</v>
      </c>
      <c r="J12244" s="126" t="s">
        <v>930</v>
      </c>
      <c r="K12244" s="126" t="s">
        <v>504</v>
      </c>
      <c r="L12244" s="126" t="s">
        <v>931</v>
      </c>
      <c r="M12244" s="130">
        <v>3293.08</v>
      </c>
      <c r="N12244" s="126" t="s">
        <v>290</v>
      </c>
      <c r="O12244" s="126" t="s">
        <v>1311</v>
      </c>
      <c r="P12244" s="130">
        <v>0</v>
      </c>
      <c r="S12244" s="130">
        <v>0</v>
      </c>
      <c r="V12244" s="130">
        <v>3658.98</v>
      </c>
      <c r="X12244" s="126" t="s">
        <v>1312</v>
      </c>
      <c r="Y12244" s="126" t="s">
        <v>517</v>
      </c>
      <c r="Z12244" s="127" t="s">
        <v>309</v>
      </c>
      <c r="AA12244" s="128">
        <v>1</v>
      </c>
      <c r="AB12244" s="128">
        <v>60</v>
      </c>
      <c r="AD12244" s="126" t="s">
        <v>21889</v>
      </c>
      <c r="AG12244" s="127"/>
      <c r="AI12244" s="127"/>
    </row>
    <row r="12245" spans="1:35" ht="14.85" customHeight="1">
      <c r="A12245" s="130">
        <v>5015414</v>
      </c>
      <c r="B12245" s="126" t="s">
        <v>413</v>
      </c>
      <c r="C12245" s="126" t="s">
        <v>23323</v>
      </c>
      <c r="D12245" s="126" t="s">
        <v>23324</v>
      </c>
      <c r="E12245" s="126" t="s">
        <v>288</v>
      </c>
      <c r="F12245" s="126" t="s">
        <v>491</v>
      </c>
      <c r="G12245" s="126" t="s">
        <v>417</v>
      </c>
      <c r="H12245" s="126" t="s">
        <v>126</v>
      </c>
      <c r="I12245" s="126" t="s">
        <v>126</v>
      </c>
      <c r="J12245" s="126" t="s">
        <v>930</v>
      </c>
      <c r="K12245" s="126" t="s">
        <v>504</v>
      </c>
      <c r="L12245" s="126" t="s">
        <v>931</v>
      </c>
      <c r="M12245" s="130">
        <v>43825.599999999999</v>
      </c>
      <c r="N12245" s="126" t="s">
        <v>290</v>
      </c>
      <c r="O12245" s="126" t="s">
        <v>506</v>
      </c>
      <c r="P12245" s="130">
        <v>0</v>
      </c>
      <c r="S12245" s="130">
        <v>0</v>
      </c>
      <c r="V12245" s="130">
        <v>69164.38</v>
      </c>
      <c r="X12245" s="126" t="s">
        <v>2004</v>
      </c>
      <c r="Z12245" s="127"/>
      <c r="AA12245" s="128">
        <v>1</v>
      </c>
      <c r="AB12245" s="128">
        <v>60</v>
      </c>
      <c r="AD12245" s="126" t="s">
        <v>21889</v>
      </c>
      <c r="AG12245" s="127"/>
      <c r="AI12245" s="127"/>
    </row>
    <row r="12246" spans="1:35" ht="14.85" customHeight="1">
      <c r="A12246" s="130">
        <v>5015412</v>
      </c>
      <c r="B12246" s="126" t="s">
        <v>413</v>
      </c>
      <c r="C12246" s="126" t="s">
        <v>23325</v>
      </c>
      <c r="D12246" s="126" t="s">
        <v>13538</v>
      </c>
      <c r="E12246" s="126" t="s">
        <v>288</v>
      </c>
      <c r="F12246" s="126" t="s">
        <v>416</v>
      </c>
      <c r="G12246" s="126" t="s">
        <v>417</v>
      </c>
      <c r="H12246" s="126" t="s">
        <v>126</v>
      </c>
      <c r="I12246" s="126" t="s">
        <v>126</v>
      </c>
      <c r="J12246" s="126" t="s">
        <v>8772</v>
      </c>
      <c r="K12246" s="126" t="s">
        <v>747</v>
      </c>
      <c r="L12246" s="126" t="s">
        <v>8773</v>
      </c>
      <c r="M12246" s="130">
        <v>3116.96</v>
      </c>
      <c r="O12246" s="126" t="s">
        <v>422</v>
      </c>
      <c r="P12246" s="130">
        <v>0</v>
      </c>
      <c r="S12246" s="130">
        <v>0</v>
      </c>
      <c r="V12246" s="130">
        <v>3551.45</v>
      </c>
      <c r="X12246" s="126" t="s">
        <v>949</v>
      </c>
      <c r="Z12246" s="127"/>
      <c r="AA12246" s="128">
        <v>1</v>
      </c>
      <c r="AB12246" s="128">
        <v>12</v>
      </c>
      <c r="AD12246" s="126" t="s">
        <v>21889</v>
      </c>
      <c r="AG12246" s="127"/>
      <c r="AI12246" s="127"/>
    </row>
    <row r="12247" spans="1:35" ht="14.85" customHeight="1">
      <c r="A12247" s="130">
        <v>5015413</v>
      </c>
      <c r="B12247" s="126" t="s">
        <v>413</v>
      </c>
      <c r="C12247" s="126" t="s">
        <v>23326</v>
      </c>
      <c r="D12247" s="126" t="s">
        <v>23327</v>
      </c>
      <c r="E12247" s="126" t="s">
        <v>288</v>
      </c>
      <c r="F12247" s="126" t="s">
        <v>532</v>
      </c>
      <c r="G12247" s="126" t="s">
        <v>417</v>
      </c>
      <c r="H12247" s="126" t="s">
        <v>126</v>
      </c>
      <c r="I12247" s="126" t="s">
        <v>418</v>
      </c>
      <c r="J12247" s="126" t="s">
        <v>534</v>
      </c>
      <c r="K12247" s="126" t="s">
        <v>535</v>
      </c>
      <c r="L12247" s="126" t="s">
        <v>536</v>
      </c>
      <c r="M12247" s="130">
        <v>81808.160000000003</v>
      </c>
      <c r="N12247" s="126" t="s">
        <v>290</v>
      </c>
      <c r="O12247" s="126" t="s">
        <v>537</v>
      </c>
      <c r="P12247" s="130">
        <v>0</v>
      </c>
      <c r="S12247" s="130">
        <v>0</v>
      </c>
      <c r="V12247" s="130">
        <v>81808.160000000003</v>
      </c>
      <c r="X12247" s="126" t="s">
        <v>3518</v>
      </c>
      <c r="Z12247" s="127"/>
      <c r="AA12247" s="128">
        <v>1</v>
      </c>
      <c r="AB12247" s="128">
        <v>48</v>
      </c>
      <c r="AD12247" s="126" t="s">
        <v>21889</v>
      </c>
      <c r="AG12247" s="127"/>
      <c r="AI12247" s="127"/>
    </row>
    <row r="12248" spans="1:35" ht="14.85" customHeight="1">
      <c r="A12248" s="130">
        <v>5015410</v>
      </c>
      <c r="B12248" s="126" t="s">
        <v>413</v>
      </c>
      <c r="C12248" s="126" t="s">
        <v>23328</v>
      </c>
      <c r="D12248" s="126" t="s">
        <v>23329</v>
      </c>
      <c r="E12248" s="126" t="s">
        <v>288</v>
      </c>
      <c r="F12248" s="126" t="s">
        <v>491</v>
      </c>
      <c r="G12248" s="126" t="s">
        <v>417</v>
      </c>
      <c r="H12248" s="126" t="s">
        <v>126</v>
      </c>
      <c r="I12248" s="126" t="s">
        <v>418</v>
      </c>
      <c r="J12248" s="126" t="s">
        <v>576</v>
      </c>
      <c r="K12248" s="126" t="s">
        <v>567</v>
      </c>
      <c r="L12248" s="126" t="s">
        <v>505</v>
      </c>
      <c r="M12248" s="130">
        <v>1946.84</v>
      </c>
      <c r="O12248" s="126" t="s">
        <v>492</v>
      </c>
      <c r="P12248" s="130">
        <v>0</v>
      </c>
      <c r="S12248" s="130">
        <v>0</v>
      </c>
      <c r="V12248" s="130">
        <v>1946.84</v>
      </c>
      <c r="X12248" s="126" t="s">
        <v>8125</v>
      </c>
      <c r="Z12248" s="127"/>
      <c r="AA12248" s="128">
        <v>1</v>
      </c>
      <c r="AB12248" s="128">
        <v>60</v>
      </c>
      <c r="AD12248" s="126" t="s">
        <v>21889</v>
      </c>
      <c r="AG12248" s="127"/>
      <c r="AI12248" s="127"/>
    </row>
    <row r="12249" spans="1:35" ht="14.85" customHeight="1">
      <c r="A12249" s="130">
        <v>5015408</v>
      </c>
      <c r="B12249" s="126" t="s">
        <v>413</v>
      </c>
      <c r="C12249" s="126" t="s">
        <v>23330</v>
      </c>
      <c r="E12249" s="126" t="s">
        <v>288</v>
      </c>
      <c r="F12249" s="126" t="s">
        <v>364</v>
      </c>
      <c r="G12249" s="126" t="s">
        <v>417</v>
      </c>
      <c r="H12249" s="126" t="s">
        <v>126</v>
      </c>
      <c r="I12249" s="126" t="s">
        <v>126</v>
      </c>
      <c r="J12249" s="126" t="s">
        <v>466</v>
      </c>
      <c r="K12249" s="126" t="s">
        <v>467</v>
      </c>
      <c r="L12249" s="126" t="s">
        <v>468</v>
      </c>
      <c r="M12249" s="130">
        <v>6817.44</v>
      </c>
      <c r="O12249" s="126" t="s">
        <v>365</v>
      </c>
      <c r="P12249" s="130">
        <v>0</v>
      </c>
      <c r="S12249" s="130">
        <v>0</v>
      </c>
      <c r="V12249" s="130">
        <v>34963.47</v>
      </c>
      <c r="X12249" s="126" t="s">
        <v>469</v>
      </c>
      <c r="Z12249" s="127"/>
      <c r="AA12249" s="128">
        <v>1</v>
      </c>
      <c r="AB12249" s="128">
        <v>60</v>
      </c>
      <c r="AC12249" s="126" t="s">
        <v>366</v>
      </c>
      <c r="AD12249" s="126" t="s">
        <v>21889</v>
      </c>
      <c r="AG12249" s="127"/>
      <c r="AI12249" s="127"/>
    </row>
    <row r="12250" spans="1:35" ht="14.85" customHeight="1">
      <c r="A12250" s="130">
        <v>5015409</v>
      </c>
      <c r="B12250" s="126" t="s">
        <v>413</v>
      </c>
      <c r="C12250" s="126" t="s">
        <v>23330</v>
      </c>
      <c r="E12250" s="126" t="s">
        <v>288</v>
      </c>
      <c r="F12250" s="126" t="s">
        <v>364</v>
      </c>
      <c r="G12250" s="126" t="s">
        <v>417</v>
      </c>
      <c r="H12250" s="126" t="s">
        <v>126</v>
      </c>
      <c r="I12250" s="126" t="s">
        <v>126</v>
      </c>
      <c r="J12250" s="126" t="s">
        <v>466</v>
      </c>
      <c r="K12250" s="126" t="s">
        <v>467</v>
      </c>
      <c r="L12250" s="126" t="s">
        <v>468</v>
      </c>
      <c r="M12250" s="130">
        <v>6817.44</v>
      </c>
      <c r="O12250" s="126" t="s">
        <v>365</v>
      </c>
      <c r="P12250" s="130">
        <v>0</v>
      </c>
      <c r="S12250" s="130">
        <v>0</v>
      </c>
      <c r="V12250" s="130">
        <v>34963.47</v>
      </c>
      <c r="X12250" s="126" t="s">
        <v>510</v>
      </c>
      <c r="Z12250" s="127"/>
      <c r="AA12250" s="128">
        <v>2</v>
      </c>
      <c r="AB12250" s="128">
        <v>60</v>
      </c>
      <c r="AC12250" s="126" t="s">
        <v>366</v>
      </c>
      <c r="AD12250" s="126" t="s">
        <v>21889</v>
      </c>
      <c r="AG12250" s="127"/>
      <c r="AI12250" s="127"/>
    </row>
    <row r="12251" spans="1:35" ht="14.85" customHeight="1">
      <c r="A12251" s="130">
        <v>5014990</v>
      </c>
      <c r="B12251" s="126" t="s">
        <v>413</v>
      </c>
      <c r="C12251" s="126" t="s">
        <v>21348</v>
      </c>
      <c r="D12251" s="126" t="s">
        <v>4022</v>
      </c>
      <c r="E12251" s="126" t="s">
        <v>288</v>
      </c>
      <c r="F12251" s="126" t="s">
        <v>491</v>
      </c>
      <c r="G12251" s="126" t="s">
        <v>417</v>
      </c>
      <c r="H12251" s="126" t="s">
        <v>126</v>
      </c>
      <c r="I12251" s="126" t="s">
        <v>418</v>
      </c>
      <c r="J12251" s="126" t="s">
        <v>930</v>
      </c>
      <c r="K12251" s="126" t="s">
        <v>504</v>
      </c>
      <c r="L12251" s="126" t="s">
        <v>931</v>
      </c>
      <c r="M12251" s="130">
        <v>3730.46</v>
      </c>
      <c r="N12251" s="126" t="s">
        <v>290</v>
      </c>
      <c r="O12251" s="126" t="s">
        <v>1311</v>
      </c>
      <c r="P12251" s="130">
        <v>0</v>
      </c>
      <c r="S12251" s="130">
        <v>0</v>
      </c>
      <c r="V12251" s="130">
        <v>4144.96</v>
      </c>
      <c r="X12251" s="126" t="s">
        <v>1312</v>
      </c>
      <c r="Y12251" s="126" t="s">
        <v>517</v>
      </c>
      <c r="Z12251" s="127" t="s">
        <v>309</v>
      </c>
      <c r="AA12251" s="128">
        <v>1</v>
      </c>
      <c r="AB12251" s="128">
        <v>60</v>
      </c>
      <c r="AD12251" s="126" t="s">
        <v>18509</v>
      </c>
      <c r="AG12251" s="127"/>
      <c r="AI12251" s="127"/>
    </row>
    <row r="12252" spans="1:35" ht="14.85" customHeight="1">
      <c r="A12252" s="130">
        <v>5014987</v>
      </c>
      <c r="B12252" s="126" t="s">
        <v>413</v>
      </c>
      <c r="C12252" s="126" t="s">
        <v>22861</v>
      </c>
      <c r="D12252" s="126" t="s">
        <v>4022</v>
      </c>
      <c r="E12252" s="126" t="s">
        <v>288</v>
      </c>
      <c r="F12252" s="126" t="s">
        <v>491</v>
      </c>
      <c r="G12252" s="126" t="s">
        <v>417</v>
      </c>
      <c r="H12252" s="126" t="s">
        <v>126</v>
      </c>
      <c r="I12252" s="126" t="s">
        <v>418</v>
      </c>
      <c r="J12252" s="126" t="s">
        <v>930</v>
      </c>
      <c r="K12252" s="126" t="s">
        <v>504</v>
      </c>
      <c r="L12252" s="126" t="s">
        <v>931</v>
      </c>
      <c r="M12252" s="130">
        <v>8603.09</v>
      </c>
      <c r="N12252" s="126" t="s">
        <v>290</v>
      </c>
      <c r="O12252" s="126" t="s">
        <v>1311</v>
      </c>
      <c r="P12252" s="130">
        <v>0</v>
      </c>
      <c r="S12252" s="130">
        <v>0</v>
      </c>
      <c r="V12252" s="130">
        <v>9558.99</v>
      </c>
      <c r="X12252" s="126" t="s">
        <v>1312</v>
      </c>
      <c r="Y12252" s="126" t="s">
        <v>517</v>
      </c>
      <c r="Z12252" s="127" t="s">
        <v>309</v>
      </c>
      <c r="AA12252" s="128">
        <v>1</v>
      </c>
      <c r="AB12252" s="128">
        <v>60</v>
      </c>
      <c r="AD12252" s="126" t="s">
        <v>18509</v>
      </c>
      <c r="AG12252" s="127"/>
      <c r="AI12252" s="127"/>
    </row>
    <row r="12253" spans="1:35" ht="14.85" customHeight="1">
      <c r="A12253" s="130">
        <v>5014986</v>
      </c>
      <c r="B12253" s="126" t="s">
        <v>413</v>
      </c>
      <c r="C12253" s="126" t="s">
        <v>22855</v>
      </c>
      <c r="D12253" s="126" t="s">
        <v>4022</v>
      </c>
      <c r="E12253" s="126" t="s">
        <v>288</v>
      </c>
      <c r="F12253" s="126" t="s">
        <v>491</v>
      </c>
      <c r="G12253" s="126" t="s">
        <v>417</v>
      </c>
      <c r="H12253" s="126" t="s">
        <v>126</v>
      </c>
      <c r="I12253" s="126" t="s">
        <v>418</v>
      </c>
      <c r="J12253" s="126" t="s">
        <v>930</v>
      </c>
      <c r="K12253" s="126" t="s">
        <v>504</v>
      </c>
      <c r="L12253" s="126" t="s">
        <v>931</v>
      </c>
      <c r="M12253" s="130">
        <v>10428.84</v>
      </c>
      <c r="N12253" s="126" t="s">
        <v>290</v>
      </c>
      <c r="O12253" s="126" t="s">
        <v>1311</v>
      </c>
      <c r="P12253" s="130">
        <v>0</v>
      </c>
      <c r="S12253" s="130">
        <v>0</v>
      </c>
      <c r="V12253" s="130">
        <v>11587.6</v>
      </c>
      <c r="X12253" s="126" t="s">
        <v>1312</v>
      </c>
      <c r="Y12253" s="126" t="s">
        <v>517</v>
      </c>
      <c r="Z12253" s="127" t="s">
        <v>309</v>
      </c>
      <c r="AA12253" s="128">
        <v>1</v>
      </c>
      <c r="AB12253" s="128">
        <v>60</v>
      </c>
      <c r="AD12253" s="126" t="s">
        <v>18509</v>
      </c>
      <c r="AG12253" s="127"/>
      <c r="AI12253" s="127"/>
    </row>
    <row r="12254" spans="1:35" ht="14.85" customHeight="1">
      <c r="A12254" s="130">
        <v>5014985</v>
      </c>
      <c r="B12254" s="126" t="s">
        <v>413</v>
      </c>
      <c r="C12254" s="126" t="s">
        <v>22574</v>
      </c>
      <c r="D12254" s="126" t="s">
        <v>4022</v>
      </c>
      <c r="E12254" s="126" t="s">
        <v>288</v>
      </c>
      <c r="F12254" s="126" t="s">
        <v>491</v>
      </c>
      <c r="G12254" s="126" t="s">
        <v>417</v>
      </c>
      <c r="H12254" s="126" t="s">
        <v>126</v>
      </c>
      <c r="I12254" s="126" t="s">
        <v>418</v>
      </c>
      <c r="J12254" s="126" t="s">
        <v>930</v>
      </c>
      <c r="K12254" s="126" t="s">
        <v>504</v>
      </c>
      <c r="L12254" s="126" t="s">
        <v>931</v>
      </c>
      <c r="M12254" s="130">
        <v>4379.96</v>
      </c>
      <c r="N12254" s="126" t="s">
        <v>290</v>
      </c>
      <c r="O12254" s="126" t="s">
        <v>1311</v>
      </c>
      <c r="P12254" s="130">
        <v>0</v>
      </c>
      <c r="S12254" s="130">
        <v>0</v>
      </c>
      <c r="V12254" s="130">
        <v>4866.63</v>
      </c>
      <c r="X12254" s="126" t="s">
        <v>1312</v>
      </c>
      <c r="Y12254" s="126" t="s">
        <v>517</v>
      </c>
      <c r="Z12254" s="127" t="s">
        <v>309</v>
      </c>
      <c r="AA12254" s="128">
        <v>1</v>
      </c>
      <c r="AB12254" s="128">
        <v>60</v>
      </c>
      <c r="AD12254" s="126" t="s">
        <v>18509</v>
      </c>
      <c r="AG12254" s="127"/>
      <c r="AI12254" s="127"/>
    </row>
    <row r="12255" spans="1:35" ht="14.85" customHeight="1">
      <c r="A12255" s="130">
        <v>5011817</v>
      </c>
      <c r="B12255" s="126" t="s">
        <v>413</v>
      </c>
      <c r="C12255" s="126" t="s">
        <v>22762</v>
      </c>
      <c r="E12255" s="126" t="s">
        <v>288</v>
      </c>
      <c r="F12255" s="126" t="s">
        <v>364</v>
      </c>
      <c r="G12255" s="126" t="s">
        <v>417</v>
      </c>
      <c r="H12255" s="126" t="s">
        <v>126</v>
      </c>
      <c r="I12255" s="126" t="s">
        <v>126</v>
      </c>
      <c r="J12255" s="126" t="s">
        <v>466</v>
      </c>
      <c r="K12255" s="126" t="s">
        <v>467</v>
      </c>
      <c r="L12255" s="126" t="s">
        <v>468</v>
      </c>
      <c r="M12255" s="130">
        <v>6817.44</v>
      </c>
      <c r="O12255" s="126" t="s">
        <v>365</v>
      </c>
      <c r="P12255" s="130">
        <v>0</v>
      </c>
      <c r="S12255" s="130">
        <v>0</v>
      </c>
      <c r="V12255" s="130">
        <v>9317.44</v>
      </c>
      <c r="X12255" s="126" t="s">
        <v>469</v>
      </c>
      <c r="Z12255" s="127"/>
      <c r="AA12255" s="128">
        <v>1</v>
      </c>
      <c r="AB12255" s="128">
        <v>60</v>
      </c>
      <c r="AC12255" s="126" t="s">
        <v>366</v>
      </c>
      <c r="AD12255" s="126" t="s">
        <v>1990</v>
      </c>
      <c r="AG12255" s="127"/>
      <c r="AI12255" s="127"/>
    </row>
    <row r="12256" spans="1:35" ht="14.85" customHeight="1">
      <c r="A12256" s="130">
        <v>5011816</v>
      </c>
      <c r="B12256" s="126" t="s">
        <v>413</v>
      </c>
      <c r="C12256" s="126" t="s">
        <v>22763</v>
      </c>
      <c r="E12256" s="126" t="s">
        <v>288</v>
      </c>
      <c r="F12256" s="126" t="s">
        <v>364</v>
      </c>
      <c r="G12256" s="126" t="s">
        <v>417</v>
      </c>
      <c r="H12256" s="126" t="s">
        <v>126</v>
      </c>
      <c r="I12256" s="126" t="s">
        <v>418</v>
      </c>
      <c r="J12256" s="126" t="s">
        <v>466</v>
      </c>
      <c r="K12256" s="126" t="s">
        <v>467</v>
      </c>
      <c r="L12256" s="126" t="s">
        <v>468</v>
      </c>
      <c r="M12256" s="130">
        <v>6817.44</v>
      </c>
      <c r="O12256" s="126" t="s">
        <v>365</v>
      </c>
      <c r="P12256" s="130">
        <v>0</v>
      </c>
      <c r="S12256" s="130">
        <v>0</v>
      </c>
      <c r="V12256" s="130">
        <v>41780.85</v>
      </c>
      <c r="X12256" s="126" t="s">
        <v>469</v>
      </c>
      <c r="Z12256" s="127"/>
      <c r="AA12256" s="128">
        <v>1</v>
      </c>
      <c r="AB12256" s="128">
        <v>60</v>
      </c>
      <c r="AC12256" s="126" t="s">
        <v>366</v>
      </c>
      <c r="AD12256" s="126" t="s">
        <v>2409</v>
      </c>
      <c r="AG12256" s="127"/>
      <c r="AI12256" s="127"/>
    </row>
    <row r="12257" spans="1:35" ht="14.85" customHeight="1">
      <c r="A12257" s="130">
        <v>5011815</v>
      </c>
      <c r="B12257" s="126" t="s">
        <v>413</v>
      </c>
      <c r="C12257" s="126" t="s">
        <v>22764</v>
      </c>
      <c r="E12257" s="126" t="s">
        <v>288</v>
      </c>
      <c r="F12257" s="126" t="s">
        <v>364</v>
      </c>
      <c r="G12257" s="126" t="s">
        <v>417</v>
      </c>
      <c r="H12257" s="126" t="s">
        <v>126</v>
      </c>
      <c r="I12257" s="126" t="s">
        <v>418</v>
      </c>
      <c r="J12257" s="126" t="s">
        <v>466</v>
      </c>
      <c r="K12257" s="126" t="s">
        <v>467</v>
      </c>
      <c r="L12257" s="126" t="s">
        <v>468</v>
      </c>
      <c r="M12257" s="130">
        <v>6817.44</v>
      </c>
      <c r="O12257" s="126" t="s">
        <v>365</v>
      </c>
      <c r="P12257" s="130">
        <v>0</v>
      </c>
      <c r="S12257" s="130">
        <v>0</v>
      </c>
      <c r="V12257" s="130">
        <v>24250.42</v>
      </c>
      <c r="X12257" s="126" t="s">
        <v>469</v>
      </c>
      <c r="Z12257" s="127"/>
      <c r="AA12257" s="128">
        <v>1</v>
      </c>
      <c r="AB12257" s="128">
        <v>60</v>
      </c>
      <c r="AC12257" s="126" t="s">
        <v>366</v>
      </c>
      <c r="AD12257" s="126" t="s">
        <v>2409</v>
      </c>
      <c r="AG12257" s="127"/>
      <c r="AI12257" s="127"/>
    </row>
    <row r="12258" spans="1:35" ht="14.85" customHeight="1">
      <c r="A12258" s="130">
        <v>5013138</v>
      </c>
      <c r="B12258" s="126" t="s">
        <v>413</v>
      </c>
      <c r="C12258" s="126" t="s">
        <v>970</v>
      </c>
      <c r="E12258" s="126" t="s">
        <v>288</v>
      </c>
      <c r="F12258" s="126" t="s">
        <v>364</v>
      </c>
      <c r="G12258" s="126" t="s">
        <v>417</v>
      </c>
      <c r="H12258" s="126" t="s">
        <v>126</v>
      </c>
      <c r="I12258" s="126" t="s">
        <v>126</v>
      </c>
      <c r="J12258" s="126" t="s">
        <v>466</v>
      </c>
      <c r="K12258" s="126" t="s">
        <v>467</v>
      </c>
      <c r="L12258" s="126" t="s">
        <v>468</v>
      </c>
      <c r="M12258" s="130">
        <v>6817.44</v>
      </c>
      <c r="O12258" s="126" t="s">
        <v>365</v>
      </c>
      <c r="P12258" s="130">
        <v>0</v>
      </c>
      <c r="S12258" s="130">
        <v>0</v>
      </c>
      <c r="V12258" s="130">
        <v>15485.2</v>
      </c>
      <c r="X12258" s="126" t="s">
        <v>510</v>
      </c>
      <c r="Z12258" s="127"/>
      <c r="AA12258" s="128">
        <v>2</v>
      </c>
      <c r="AB12258" s="128">
        <v>60</v>
      </c>
      <c r="AC12258" s="126" t="s">
        <v>366</v>
      </c>
      <c r="AD12258" s="126" t="s">
        <v>1990</v>
      </c>
      <c r="AG12258" s="127"/>
      <c r="AI12258" s="127"/>
    </row>
    <row r="12259" spans="1:35" ht="14.85" customHeight="1">
      <c r="A12259" s="130">
        <v>5015879</v>
      </c>
      <c r="B12259" s="126" t="s">
        <v>413</v>
      </c>
      <c r="C12259" s="126" t="s">
        <v>5011</v>
      </c>
      <c r="D12259" s="126" t="s">
        <v>23331</v>
      </c>
      <c r="E12259" s="126" t="s">
        <v>288</v>
      </c>
      <c r="F12259" s="126" t="s">
        <v>522</v>
      </c>
      <c r="G12259" s="126" t="s">
        <v>1967</v>
      </c>
      <c r="H12259" s="126" t="s">
        <v>605</v>
      </c>
      <c r="I12259" s="126" t="s">
        <v>418</v>
      </c>
      <c r="J12259" s="126" t="s">
        <v>5013</v>
      </c>
      <c r="K12259" s="126" t="s">
        <v>779</v>
      </c>
      <c r="L12259" s="126" t="s">
        <v>527</v>
      </c>
      <c r="M12259" s="130">
        <v>681.73</v>
      </c>
      <c r="N12259" s="126" t="s">
        <v>290</v>
      </c>
      <c r="O12259" s="126" t="s">
        <v>528</v>
      </c>
      <c r="P12259" s="130">
        <v>0</v>
      </c>
      <c r="S12259" s="130">
        <v>0</v>
      </c>
      <c r="V12259" s="130">
        <v>681.73</v>
      </c>
      <c r="X12259" s="126" t="s">
        <v>978</v>
      </c>
      <c r="Z12259" s="127"/>
      <c r="AA12259" s="128"/>
      <c r="AB12259" s="128"/>
      <c r="AD12259" s="126" t="s">
        <v>22629</v>
      </c>
      <c r="AG12259" s="127"/>
      <c r="AI12259" s="127"/>
    </row>
    <row r="12260" spans="1:35" ht="14.85" customHeight="1">
      <c r="A12260" s="130">
        <v>5015886</v>
      </c>
      <c r="B12260" s="126" t="s">
        <v>413</v>
      </c>
      <c r="C12260" s="126" t="s">
        <v>23226</v>
      </c>
      <c r="D12260" s="126" t="s">
        <v>23227</v>
      </c>
      <c r="E12260" s="126" t="s">
        <v>288</v>
      </c>
      <c r="F12260" s="126" t="s">
        <v>364</v>
      </c>
      <c r="G12260" s="126" t="s">
        <v>417</v>
      </c>
      <c r="H12260" s="126" t="s">
        <v>126</v>
      </c>
      <c r="I12260" s="126" t="s">
        <v>126</v>
      </c>
      <c r="J12260" s="126" t="s">
        <v>1449</v>
      </c>
      <c r="K12260" s="126" t="s">
        <v>535</v>
      </c>
      <c r="L12260" s="126" t="s">
        <v>1450</v>
      </c>
      <c r="M12260" s="130">
        <v>6817.44</v>
      </c>
      <c r="O12260" s="126" t="s">
        <v>365</v>
      </c>
      <c r="P12260" s="130">
        <v>0</v>
      </c>
      <c r="S12260" s="130">
        <v>0</v>
      </c>
      <c r="V12260" s="130">
        <v>9200.6299999999992</v>
      </c>
      <c r="X12260" s="126" t="s">
        <v>510</v>
      </c>
      <c r="Z12260" s="127"/>
      <c r="AA12260" s="128">
        <v>2</v>
      </c>
      <c r="AB12260" s="128">
        <v>60</v>
      </c>
      <c r="AC12260" s="126" t="s">
        <v>366</v>
      </c>
      <c r="AD12260" s="126" t="s">
        <v>22629</v>
      </c>
      <c r="AG12260" s="127"/>
      <c r="AI12260" s="127"/>
    </row>
    <row r="12261" spans="1:35" ht="14.85" customHeight="1">
      <c r="A12261" s="130">
        <v>5015894</v>
      </c>
      <c r="B12261" s="126" t="s">
        <v>413</v>
      </c>
      <c r="C12261" s="126" t="s">
        <v>23332</v>
      </c>
      <c r="D12261" s="126" t="s">
        <v>23333</v>
      </c>
      <c r="E12261" s="126" t="s">
        <v>288</v>
      </c>
      <c r="F12261" s="126" t="s">
        <v>364</v>
      </c>
      <c r="G12261" s="126" t="s">
        <v>417</v>
      </c>
      <c r="H12261" s="126" t="s">
        <v>126</v>
      </c>
      <c r="I12261" s="126" t="s">
        <v>126</v>
      </c>
      <c r="J12261" s="126" t="s">
        <v>1449</v>
      </c>
      <c r="K12261" s="126" t="s">
        <v>535</v>
      </c>
      <c r="L12261" s="126" t="s">
        <v>1450</v>
      </c>
      <c r="M12261" s="130">
        <v>6817.44</v>
      </c>
      <c r="O12261" s="126" t="s">
        <v>365</v>
      </c>
      <c r="P12261" s="130">
        <v>0</v>
      </c>
      <c r="S12261" s="130">
        <v>0</v>
      </c>
      <c r="V12261" s="130">
        <v>13062.22</v>
      </c>
      <c r="X12261" s="126" t="s">
        <v>510</v>
      </c>
      <c r="Z12261" s="127"/>
      <c r="AA12261" s="128">
        <v>2</v>
      </c>
      <c r="AB12261" s="128">
        <v>60</v>
      </c>
      <c r="AC12261" s="126" t="s">
        <v>366</v>
      </c>
      <c r="AD12261" s="126" t="s">
        <v>22629</v>
      </c>
      <c r="AG12261" s="127"/>
      <c r="AI12261" s="127"/>
    </row>
    <row r="12262" spans="1:35" ht="14.85" customHeight="1">
      <c r="A12262" s="130">
        <v>5015893</v>
      </c>
      <c r="B12262" s="126" t="s">
        <v>413</v>
      </c>
      <c r="C12262" s="126" t="s">
        <v>23332</v>
      </c>
      <c r="D12262" s="126" t="s">
        <v>23333</v>
      </c>
      <c r="E12262" s="126" t="s">
        <v>288</v>
      </c>
      <c r="F12262" s="126" t="s">
        <v>364</v>
      </c>
      <c r="G12262" s="126" t="s">
        <v>417</v>
      </c>
      <c r="H12262" s="126" t="s">
        <v>126</v>
      </c>
      <c r="I12262" s="126" t="s">
        <v>126</v>
      </c>
      <c r="J12262" s="126" t="s">
        <v>1449</v>
      </c>
      <c r="K12262" s="126" t="s">
        <v>535</v>
      </c>
      <c r="L12262" s="126" t="s">
        <v>1450</v>
      </c>
      <c r="M12262" s="130">
        <v>6817.44</v>
      </c>
      <c r="O12262" s="126" t="s">
        <v>365</v>
      </c>
      <c r="P12262" s="130">
        <v>0</v>
      </c>
      <c r="S12262" s="130">
        <v>0</v>
      </c>
      <c r="V12262" s="130">
        <v>13062.22</v>
      </c>
      <c r="X12262" s="126" t="s">
        <v>469</v>
      </c>
      <c r="Z12262" s="127"/>
      <c r="AA12262" s="128">
        <v>1</v>
      </c>
      <c r="AB12262" s="128">
        <v>60</v>
      </c>
      <c r="AC12262" s="126" t="s">
        <v>366</v>
      </c>
      <c r="AD12262" s="126" t="s">
        <v>22629</v>
      </c>
      <c r="AG12262" s="127"/>
      <c r="AI12262" s="127"/>
    </row>
    <row r="12263" spans="1:35" ht="14.85" customHeight="1">
      <c r="A12263" s="130">
        <v>5015888</v>
      </c>
      <c r="B12263" s="126" t="s">
        <v>413</v>
      </c>
      <c r="C12263" s="126" t="s">
        <v>23224</v>
      </c>
      <c r="D12263" s="126" t="s">
        <v>23225</v>
      </c>
      <c r="E12263" s="126" t="s">
        <v>288</v>
      </c>
      <c r="F12263" s="126" t="s">
        <v>364</v>
      </c>
      <c r="G12263" s="126" t="s">
        <v>417</v>
      </c>
      <c r="H12263" s="126" t="s">
        <v>126</v>
      </c>
      <c r="I12263" s="126" t="s">
        <v>126</v>
      </c>
      <c r="J12263" s="126" t="s">
        <v>1449</v>
      </c>
      <c r="K12263" s="126" t="s">
        <v>535</v>
      </c>
      <c r="L12263" s="126" t="s">
        <v>1450</v>
      </c>
      <c r="M12263" s="130">
        <v>6817.44</v>
      </c>
      <c r="O12263" s="126" t="s">
        <v>365</v>
      </c>
      <c r="P12263" s="130">
        <v>0</v>
      </c>
      <c r="S12263" s="130">
        <v>0</v>
      </c>
      <c r="V12263" s="130">
        <v>11114.64</v>
      </c>
      <c r="X12263" s="126" t="s">
        <v>510</v>
      </c>
      <c r="Z12263" s="127"/>
      <c r="AA12263" s="128">
        <v>2</v>
      </c>
      <c r="AB12263" s="128">
        <v>60</v>
      </c>
      <c r="AC12263" s="126" t="s">
        <v>366</v>
      </c>
      <c r="AD12263" s="126" t="s">
        <v>22629</v>
      </c>
      <c r="AG12263" s="127"/>
      <c r="AI12263" s="127"/>
    </row>
    <row r="12264" spans="1:35" ht="14.85" customHeight="1">
      <c r="A12264" s="130">
        <v>5015891</v>
      </c>
      <c r="B12264" s="126" t="s">
        <v>413</v>
      </c>
      <c r="C12264" s="126" t="s">
        <v>23220</v>
      </c>
      <c r="D12264" s="126" t="s">
        <v>23221</v>
      </c>
      <c r="E12264" s="126" t="s">
        <v>288</v>
      </c>
      <c r="F12264" s="126" t="s">
        <v>364</v>
      </c>
      <c r="G12264" s="126" t="s">
        <v>417</v>
      </c>
      <c r="H12264" s="126" t="s">
        <v>126</v>
      </c>
      <c r="I12264" s="126" t="s">
        <v>126</v>
      </c>
      <c r="J12264" s="126" t="s">
        <v>1449</v>
      </c>
      <c r="K12264" s="126" t="s">
        <v>535</v>
      </c>
      <c r="L12264" s="126" t="s">
        <v>1450</v>
      </c>
      <c r="M12264" s="130">
        <v>6817.44</v>
      </c>
      <c r="O12264" s="126" t="s">
        <v>365</v>
      </c>
      <c r="P12264" s="130">
        <v>0</v>
      </c>
      <c r="S12264" s="130">
        <v>0</v>
      </c>
      <c r="V12264" s="130">
        <v>14976.22</v>
      </c>
      <c r="X12264" s="126" t="s">
        <v>469</v>
      </c>
      <c r="Z12264" s="127"/>
      <c r="AA12264" s="128">
        <v>1</v>
      </c>
      <c r="AB12264" s="128">
        <v>60</v>
      </c>
      <c r="AC12264" s="126" t="s">
        <v>366</v>
      </c>
      <c r="AD12264" s="126" t="s">
        <v>22629</v>
      </c>
      <c r="AG12264" s="127"/>
      <c r="AI12264" s="127"/>
    </row>
    <row r="12265" spans="1:35" ht="14.85" customHeight="1">
      <c r="A12265" s="130">
        <v>5015048</v>
      </c>
      <c r="B12265" s="126" t="s">
        <v>413</v>
      </c>
      <c r="C12265" s="126" t="s">
        <v>23334</v>
      </c>
      <c r="D12265" s="126" t="s">
        <v>23335</v>
      </c>
      <c r="E12265" s="126" t="s">
        <v>288</v>
      </c>
      <c r="F12265" s="126" t="s">
        <v>440</v>
      </c>
      <c r="G12265" s="126" t="s">
        <v>604</v>
      </c>
      <c r="H12265" s="126" t="s">
        <v>126</v>
      </c>
      <c r="I12265" s="126" t="s">
        <v>418</v>
      </c>
      <c r="J12265" s="126" t="s">
        <v>14078</v>
      </c>
      <c r="K12265" s="126" t="s">
        <v>613</v>
      </c>
      <c r="L12265" s="126" t="s">
        <v>2029</v>
      </c>
      <c r="M12265" s="130">
        <v>1051.68</v>
      </c>
      <c r="O12265" s="126" t="s">
        <v>449</v>
      </c>
      <c r="P12265" s="130">
        <v>0</v>
      </c>
      <c r="S12265" s="130">
        <v>0</v>
      </c>
      <c r="V12265" s="130">
        <v>1051.68</v>
      </c>
      <c r="X12265" s="126" t="s">
        <v>10659</v>
      </c>
      <c r="Z12265" s="127"/>
      <c r="AA12265" s="128"/>
      <c r="AB12265" s="128"/>
      <c r="AD12265" s="126" t="s">
        <v>18509</v>
      </c>
      <c r="AG12265" s="127"/>
      <c r="AI12265" s="127"/>
    </row>
    <row r="12266" spans="1:35" ht="14.85" customHeight="1">
      <c r="A12266" s="130">
        <v>5015053</v>
      </c>
      <c r="B12266" s="126" t="s">
        <v>413</v>
      </c>
      <c r="C12266" s="126" t="s">
        <v>23336</v>
      </c>
      <c r="D12266" s="126" t="s">
        <v>23337</v>
      </c>
      <c r="E12266" s="126" t="s">
        <v>288</v>
      </c>
      <c r="F12266" s="126" t="s">
        <v>591</v>
      </c>
      <c r="G12266" s="126" t="s">
        <v>417</v>
      </c>
      <c r="H12266" s="126" t="s">
        <v>418</v>
      </c>
      <c r="I12266" s="126" t="s">
        <v>418</v>
      </c>
      <c r="J12266" s="126" t="s">
        <v>592</v>
      </c>
      <c r="K12266" s="126" t="s">
        <v>558</v>
      </c>
      <c r="L12266" s="126" t="s">
        <v>593</v>
      </c>
      <c r="M12266" s="130">
        <v>11687.2</v>
      </c>
      <c r="O12266" s="126" t="s">
        <v>365</v>
      </c>
      <c r="P12266" s="130">
        <v>0</v>
      </c>
      <c r="S12266" s="130">
        <v>0</v>
      </c>
      <c r="V12266" s="130">
        <v>11687.2</v>
      </c>
      <c r="X12266" s="126" t="s">
        <v>10534</v>
      </c>
      <c r="Z12266" s="127"/>
      <c r="AA12266" s="128">
        <v>2</v>
      </c>
      <c r="AB12266" s="128">
        <v>6</v>
      </c>
      <c r="AD12266" s="126" t="s">
        <v>18509</v>
      </c>
      <c r="AG12266" s="127"/>
      <c r="AI12266" s="127"/>
    </row>
    <row r="12267" spans="1:35" ht="14.85" customHeight="1">
      <c r="A12267" s="130">
        <v>5015081</v>
      </c>
      <c r="B12267" s="126" t="s">
        <v>413</v>
      </c>
      <c r="C12267" s="126" t="s">
        <v>23338</v>
      </c>
      <c r="D12267" s="126" t="s">
        <v>23339</v>
      </c>
      <c r="E12267" s="126" t="s">
        <v>288</v>
      </c>
      <c r="F12267" s="126" t="s">
        <v>555</v>
      </c>
      <c r="G12267" s="126" t="s">
        <v>22330</v>
      </c>
      <c r="H12267" s="126" t="s">
        <v>126</v>
      </c>
      <c r="I12267" s="126" t="s">
        <v>418</v>
      </c>
      <c r="J12267" s="126" t="s">
        <v>908</v>
      </c>
      <c r="K12267" s="126" t="s">
        <v>443</v>
      </c>
      <c r="L12267" s="126" t="s">
        <v>909</v>
      </c>
      <c r="M12267" s="130">
        <v>410.2</v>
      </c>
      <c r="O12267" s="126" t="s">
        <v>560</v>
      </c>
      <c r="P12267" s="130">
        <v>458.46</v>
      </c>
      <c r="R12267" s="126" t="s">
        <v>560</v>
      </c>
      <c r="S12267" s="130">
        <v>472.93</v>
      </c>
      <c r="U12267" s="126" t="s">
        <v>560</v>
      </c>
      <c r="V12267" s="130">
        <v>482.59</v>
      </c>
      <c r="X12267" s="126" t="s">
        <v>561</v>
      </c>
      <c r="Z12267" s="127"/>
      <c r="AA12267" s="128">
        <v>150</v>
      </c>
      <c r="AB12267" s="128"/>
      <c r="AD12267" s="126" t="s">
        <v>18509</v>
      </c>
      <c r="AG12267" s="127"/>
      <c r="AI12267" s="127"/>
    </row>
    <row r="12268" spans="1:35" ht="14.85" customHeight="1">
      <c r="A12268" s="130">
        <v>5015077</v>
      </c>
      <c r="B12268" s="126" t="s">
        <v>413</v>
      </c>
      <c r="C12268" s="126" t="s">
        <v>23340</v>
      </c>
      <c r="D12268" s="126" t="s">
        <v>10699</v>
      </c>
      <c r="E12268" s="126" t="s">
        <v>288</v>
      </c>
      <c r="F12268" s="126" t="s">
        <v>416</v>
      </c>
      <c r="G12268" s="126" t="s">
        <v>417</v>
      </c>
      <c r="H12268" s="126" t="s">
        <v>126</v>
      </c>
      <c r="I12268" s="126" t="s">
        <v>126</v>
      </c>
      <c r="J12268" s="126" t="s">
        <v>8772</v>
      </c>
      <c r="K12268" s="126" t="s">
        <v>747</v>
      </c>
      <c r="L12268" s="126" t="s">
        <v>8773</v>
      </c>
      <c r="M12268" s="130">
        <v>340.48</v>
      </c>
      <c r="O12268" s="126" t="s">
        <v>422</v>
      </c>
      <c r="P12268" s="130">
        <v>0</v>
      </c>
      <c r="S12268" s="130">
        <v>0</v>
      </c>
      <c r="V12268" s="130">
        <v>443.85</v>
      </c>
      <c r="X12268" s="126" t="s">
        <v>497</v>
      </c>
      <c r="Z12268" s="127"/>
      <c r="AA12268" s="128">
        <v>1</v>
      </c>
      <c r="AB12268" s="128">
        <v>12</v>
      </c>
      <c r="AD12268" s="126" t="s">
        <v>18509</v>
      </c>
      <c r="AG12268" s="127"/>
      <c r="AI12268" s="127"/>
    </row>
    <row r="12269" spans="1:35" ht="14.85" customHeight="1">
      <c r="A12269" s="130">
        <v>5014770</v>
      </c>
      <c r="B12269" s="126" t="s">
        <v>413</v>
      </c>
      <c r="C12269" s="126" t="s">
        <v>19095</v>
      </c>
      <c r="D12269" s="126" t="s">
        <v>18942</v>
      </c>
      <c r="E12269" s="126" t="s">
        <v>288</v>
      </c>
      <c r="F12269" s="126" t="s">
        <v>364</v>
      </c>
      <c r="G12269" s="126" t="s">
        <v>417</v>
      </c>
      <c r="H12269" s="126" t="s">
        <v>126</v>
      </c>
      <c r="I12269" s="126" t="s">
        <v>418</v>
      </c>
      <c r="J12269" s="126" t="s">
        <v>2879</v>
      </c>
      <c r="K12269" s="126" t="s">
        <v>443</v>
      </c>
      <c r="L12269" s="126" t="s">
        <v>2880</v>
      </c>
      <c r="M12269" s="130">
        <v>9739.1299999999992</v>
      </c>
      <c r="O12269" s="126" t="s">
        <v>486</v>
      </c>
      <c r="P12269" s="130">
        <v>0</v>
      </c>
      <c r="S12269" s="130">
        <v>0</v>
      </c>
      <c r="V12269" s="130">
        <v>20500</v>
      </c>
      <c r="X12269" s="126" t="s">
        <v>487</v>
      </c>
      <c r="Z12269" s="127"/>
      <c r="AA12269" s="128">
        <v>1</v>
      </c>
      <c r="AB12269" s="128">
        <v>60</v>
      </c>
      <c r="AC12269" s="126" t="s">
        <v>366</v>
      </c>
      <c r="AD12269" s="126" t="s">
        <v>17564</v>
      </c>
      <c r="AG12269" s="127"/>
      <c r="AI12269" s="127"/>
    </row>
    <row r="12270" spans="1:35" ht="14.85" customHeight="1">
      <c r="A12270" s="130">
        <v>5014777</v>
      </c>
      <c r="B12270" s="126" t="s">
        <v>413</v>
      </c>
      <c r="C12270" s="126" t="s">
        <v>21280</v>
      </c>
      <c r="D12270" s="126" t="s">
        <v>18942</v>
      </c>
      <c r="E12270" s="126" t="s">
        <v>288</v>
      </c>
      <c r="F12270" s="126" t="s">
        <v>364</v>
      </c>
      <c r="G12270" s="126" t="s">
        <v>417</v>
      </c>
      <c r="H12270" s="126" t="s">
        <v>126</v>
      </c>
      <c r="I12270" s="126" t="s">
        <v>126</v>
      </c>
      <c r="J12270" s="126" t="s">
        <v>2879</v>
      </c>
      <c r="K12270" s="126" t="s">
        <v>443</v>
      </c>
      <c r="L12270" s="126" t="s">
        <v>2880</v>
      </c>
      <c r="M12270" s="130">
        <v>6817.39</v>
      </c>
      <c r="O12270" s="126" t="s">
        <v>365</v>
      </c>
      <c r="P12270" s="130">
        <v>0</v>
      </c>
      <c r="S12270" s="130">
        <v>0</v>
      </c>
      <c r="V12270" s="130">
        <v>15582.6</v>
      </c>
      <c r="X12270" s="126" t="s">
        <v>510</v>
      </c>
      <c r="Z12270" s="127"/>
      <c r="AA12270" s="128">
        <v>2</v>
      </c>
      <c r="AB12270" s="128">
        <v>60</v>
      </c>
      <c r="AC12270" s="126" t="s">
        <v>366</v>
      </c>
      <c r="AD12270" s="126" t="s">
        <v>17564</v>
      </c>
      <c r="AG12270" s="127"/>
      <c r="AI12270" s="127"/>
    </row>
    <row r="12271" spans="1:35" ht="14.85" customHeight="1">
      <c r="A12271" s="130">
        <v>4200175</v>
      </c>
      <c r="B12271" s="126" t="s">
        <v>23341</v>
      </c>
      <c r="C12271" s="126" t="s">
        <v>23342</v>
      </c>
      <c r="D12271" s="126" t="s">
        <v>23343</v>
      </c>
      <c r="E12271" s="126" t="s">
        <v>288</v>
      </c>
      <c r="F12271" s="126" t="s">
        <v>352</v>
      </c>
      <c r="I12271" s="126" t="s">
        <v>126</v>
      </c>
      <c r="M12271" s="130">
        <v>954.24</v>
      </c>
      <c r="O12271" s="126" t="s">
        <v>353</v>
      </c>
      <c r="P12271" s="130">
        <v>0</v>
      </c>
      <c r="S12271" s="130">
        <v>0</v>
      </c>
      <c r="V12271" s="127"/>
      <c r="Z12271" s="127"/>
      <c r="AA12271" s="128"/>
      <c r="AB12271" s="128">
        <v>12</v>
      </c>
      <c r="AD12271" s="126" t="s">
        <v>292</v>
      </c>
      <c r="AG12271" s="127"/>
      <c r="AH12271" s="126" t="s">
        <v>23344</v>
      </c>
      <c r="AI12271" s="127"/>
    </row>
    <row r="12272" spans="1:35" ht="14.85" customHeight="1">
      <c r="A12272" s="130">
        <v>5013453</v>
      </c>
      <c r="B12272" s="126" t="s">
        <v>413</v>
      </c>
      <c r="C12272" s="126" t="s">
        <v>23345</v>
      </c>
      <c r="D12272" s="126" t="s">
        <v>23346</v>
      </c>
      <c r="E12272" s="126" t="s">
        <v>288</v>
      </c>
      <c r="F12272" s="126" t="s">
        <v>522</v>
      </c>
      <c r="G12272" s="126" t="s">
        <v>799</v>
      </c>
      <c r="H12272" s="126" t="s">
        <v>605</v>
      </c>
      <c r="I12272" s="126" t="s">
        <v>418</v>
      </c>
      <c r="J12272" s="126" t="s">
        <v>23347</v>
      </c>
      <c r="K12272" s="126" t="s">
        <v>504</v>
      </c>
      <c r="L12272" s="126" t="s">
        <v>1541</v>
      </c>
      <c r="M12272" s="130">
        <v>350.6</v>
      </c>
      <c r="N12272" s="126" t="s">
        <v>290</v>
      </c>
      <c r="O12272" s="126" t="s">
        <v>528</v>
      </c>
      <c r="P12272" s="130">
        <v>0</v>
      </c>
      <c r="S12272" s="130">
        <v>0</v>
      </c>
      <c r="V12272" s="130">
        <v>350.6</v>
      </c>
      <c r="X12272" s="126" t="s">
        <v>1507</v>
      </c>
      <c r="Z12272" s="127"/>
      <c r="AA12272" s="128"/>
      <c r="AB12272" s="128"/>
      <c r="AD12272" s="126" t="s">
        <v>424</v>
      </c>
      <c r="AG12272" s="127"/>
      <c r="AI12272" s="127"/>
    </row>
    <row r="12273" spans="1:35" ht="14.85" customHeight="1">
      <c r="A12273" s="130">
        <v>5013452</v>
      </c>
      <c r="B12273" s="126" t="s">
        <v>413</v>
      </c>
      <c r="C12273" s="126" t="s">
        <v>23345</v>
      </c>
      <c r="D12273" s="126" t="s">
        <v>23348</v>
      </c>
      <c r="E12273" s="126" t="s">
        <v>288</v>
      </c>
      <c r="F12273" s="126" t="s">
        <v>522</v>
      </c>
      <c r="G12273" s="126" t="s">
        <v>799</v>
      </c>
      <c r="H12273" s="126" t="s">
        <v>605</v>
      </c>
      <c r="I12273" s="126" t="s">
        <v>418</v>
      </c>
      <c r="J12273" s="126" t="s">
        <v>23347</v>
      </c>
      <c r="K12273" s="126" t="s">
        <v>504</v>
      </c>
      <c r="L12273" s="126" t="s">
        <v>1541</v>
      </c>
      <c r="M12273" s="130">
        <v>350.6</v>
      </c>
      <c r="N12273" s="126" t="s">
        <v>290</v>
      </c>
      <c r="O12273" s="126" t="s">
        <v>528</v>
      </c>
      <c r="P12273" s="130">
        <v>0</v>
      </c>
      <c r="S12273" s="130">
        <v>0</v>
      </c>
      <c r="V12273" s="130">
        <v>350.6</v>
      </c>
      <c r="X12273" s="126" t="s">
        <v>1507</v>
      </c>
      <c r="Z12273" s="127"/>
      <c r="AA12273" s="128"/>
      <c r="AB12273" s="128"/>
      <c r="AD12273" s="126" t="s">
        <v>424</v>
      </c>
      <c r="AG12273" s="127"/>
      <c r="AI12273" s="127"/>
    </row>
    <row r="12274" spans="1:35" ht="14.85" customHeight="1">
      <c r="A12274" s="130">
        <v>5013451</v>
      </c>
      <c r="B12274" s="126" t="s">
        <v>413</v>
      </c>
      <c r="C12274" s="126" t="s">
        <v>23349</v>
      </c>
      <c r="D12274" s="126" t="s">
        <v>23350</v>
      </c>
      <c r="E12274" s="126" t="s">
        <v>288</v>
      </c>
      <c r="F12274" s="126" t="s">
        <v>522</v>
      </c>
      <c r="G12274" s="126" t="s">
        <v>1170</v>
      </c>
      <c r="H12274" s="126" t="s">
        <v>974</v>
      </c>
      <c r="I12274" s="126" t="s">
        <v>418</v>
      </c>
      <c r="J12274" s="126" t="s">
        <v>23347</v>
      </c>
      <c r="K12274" s="126" t="s">
        <v>504</v>
      </c>
      <c r="L12274" s="126" t="s">
        <v>1541</v>
      </c>
      <c r="M12274" s="130">
        <v>525.91</v>
      </c>
      <c r="N12274" s="126" t="s">
        <v>290</v>
      </c>
      <c r="O12274" s="126" t="s">
        <v>528</v>
      </c>
      <c r="P12274" s="130">
        <v>0</v>
      </c>
      <c r="S12274" s="130">
        <v>0</v>
      </c>
      <c r="V12274" s="130">
        <v>525.91</v>
      </c>
      <c r="X12274" s="126" t="s">
        <v>3316</v>
      </c>
      <c r="Z12274" s="127"/>
      <c r="AA12274" s="128"/>
      <c r="AB12274" s="128"/>
      <c r="AD12274" s="126" t="s">
        <v>424</v>
      </c>
      <c r="AG12274" s="127"/>
      <c r="AI12274" s="127"/>
    </row>
    <row r="12275" spans="1:35" ht="14.85" customHeight="1">
      <c r="A12275" s="130">
        <v>5013450</v>
      </c>
      <c r="B12275" s="126" t="s">
        <v>413</v>
      </c>
      <c r="C12275" s="126" t="s">
        <v>23349</v>
      </c>
      <c r="D12275" s="126" t="s">
        <v>23351</v>
      </c>
      <c r="E12275" s="126" t="s">
        <v>288</v>
      </c>
      <c r="F12275" s="126" t="s">
        <v>522</v>
      </c>
      <c r="G12275" s="126" t="s">
        <v>312</v>
      </c>
      <c r="H12275" s="126" t="s">
        <v>974</v>
      </c>
      <c r="I12275" s="126" t="s">
        <v>418</v>
      </c>
      <c r="J12275" s="126" t="s">
        <v>23347</v>
      </c>
      <c r="K12275" s="126" t="s">
        <v>504</v>
      </c>
      <c r="L12275" s="126" t="s">
        <v>1541</v>
      </c>
      <c r="M12275" s="130">
        <v>818.07</v>
      </c>
      <c r="N12275" s="126" t="s">
        <v>290</v>
      </c>
      <c r="O12275" s="126" t="s">
        <v>528</v>
      </c>
      <c r="P12275" s="130">
        <v>0</v>
      </c>
      <c r="S12275" s="130">
        <v>0</v>
      </c>
      <c r="V12275" s="130">
        <v>818.07</v>
      </c>
      <c r="X12275" s="126" t="s">
        <v>3316</v>
      </c>
      <c r="Z12275" s="127"/>
      <c r="AA12275" s="128"/>
      <c r="AB12275" s="128"/>
      <c r="AD12275" s="126" t="s">
        <v>424</v>
      </c>
      <c r="AG12275" s="127"/>
      <c r="AI12275" s="127"/>
    </row>
    <row r="12276" spans="1:35" ht="14.85" customHeight="1">
      <c r="A12276" s="130">
        <v>5014860</v>
      </c>
      <c r="B12276" s="126" t="s">
        <v>413</v>
      </c>
      <c r="C12276" s="126" t="s">
        <v>21383</v>
      </c>
      <c r="D12276" s="126" t="s">
        <v>19867</v>
      </c>
      <c r="E12276" s="126" t="s">
        <v>288</v>
      </c>
      <c r="F12276" s="126" t="s">
        <v>364</v>
      </c>
      <c r="G12276" s="126" t="s">
        <v>417</v>
      </c>
      <c r="H12276" s="126" t="s">
        <v>126</v>
      </c>
      <c r="I12276" s="126" t="s">
        <v>418</v>
      </c>
      <c r="J12276" s="126" t="s">
        <v>484</v>
      </c>
      <c r="K12276" s="126" t="s">
        <v>443</v>
      </c>
      <c r="L12276" s="126" t="s">
        <v>485</v>
      </c>
      <c r="M12276" s="130">
        <v>9739.52</v>
      </c>
      <c r="O12276" s="126" t="s">
        <v>486</v>
      </c>
      <c r="P12276" s="130">
        <v>0</v>
      </c>
      <c r="S12276" s="130">
        <v>0</v>
      </c>
      <c r="V12276" s="130">
        <v>18480</v>
      </c>
      <c r="X12276" s="126" t="s">
        <v>487</v>
      </c>
      <c r="Z12276" s="127"/>
      <c r="AA12276" s="128">
        <v>1</v>
      </c>
      <c r="AB12276" s="128">
        <v>60</v>
      </c>
      <c r="AC12276" s="126" t="s">
        <v>366</v>
      </c>
      <c r="AD12276" s="126" t="s">
        <v>17564</v>
      </c>
      <c r="AG12276" s="127"/>
      <c r="AI12276" s="127"/>
    </row>
    <row r="12277" spans="1:35" ht="14.85" customHeight="1">
      <c r="A12277" s="130">
        <v>5014861</v>
      </c>
      <c r="B12277" s="126" t="s">
        <v>413</v>
      </c>
      <c r="C12277" s="126" t="s">
        <v>21383</v>
      </c>
      <c r="D12277" s="126" t="s">
        <v>19867</v>
      </c>
      <c r="E12277" s="126" t="s">
        <v>288</v>
      </c>
      <c r="F12277" s="126" t="s">
        <v>364</v>
      </c>
      <c r="G12277" s="126" t="s">
        <v>417</v>
      </c>
      <c r="H12277" s="126" t="s">
        <v>126</v>
      </c>
      <c r="I12277" s="126" t="s">
        <v>418</v>
      </c>
      <c r="J12277" s="126" t="s">
        <v>484</v>
      </c>
      <c r="K12277" s="126" t="s">
        <v>443</v>
      </c>
      <c r="L12277" s="126" t="s">
        <v>485</v>
      </c>
      <c r="M12277" s="130">
        <v>9739.52</v>
      </c>
      <c r="O12277" s="126" t="s">
        <v>486</v>
      </c>
      <c r="P12277" s="130">
        <v>0</v>
      </c>
      <c r="S12277" s="130">
        <v>0</v>
      </c>
      <c r="V12277" s="130">
        <v>18480</v>
      </c>
      <c r="X12277" s="126" t="s">
        <v>549</v>
      </c>
      <c r="Z12277" s="127"/>
      <c r="AA12277" s="128">
        <v>2</v>
      </c>
      <c r="AB12277" s="128">
        <v>60</v>
      </c>
      <c r="AC12277" s="126" t="s">
        <v>366</v>
      </c>
      <c r="AD12277" s="126" t="s">
        <v>17564</v>
      </c>
      <c r="AG12277" s="127"/>
      <c r="AI12277" s="127"/>
    </row>
    <row r="12278" spans="1:35" ht="14.85" customHeight="1">
      <c r="A12278" s="130">
        <v>5014862</v>
      </c>
      <c r="B12278" s="126" t="s">
        <v>413</v>
      </c>
      <c r="C12278" s="126" t="s">
        <v>21383</v>
      </c>
      <c r="D12278" s="126" t="s">
        <v>19867</v>
      </c>
      <c r="E12278" s="126" t="s">
        <v>288</v>
      </c>
      <c r="F12278" s="126" t="s">
        <v>364</v>
      </c>
      <c r="G12278" s="126" t="s">
        <v>417</v>
      </c>
      <c r="H12278" s="126" t="s">
        <v>126</v>
      </c>
      <c r="I12278" s="126" t="s">
        <v>126</v>
      </c>
      <c r="J12278" s="126" t="s">
        <v>484</v>
      </c>
      <c r="K12278" s="126" t="s">
        <v>443</v>
      </c>
      <c r="L12278" s="126" t="s">
        <v>485</v>
      </c>
      <c r="M12278" s="130">
        <v>6817.44</v>
      </c>
      <c r="O12278" s="126" t="s">
        <v>365</v>
      </c>
      <c r="P12278" s="130">
        <v>0</v>
      </c>
      <c r="S12278" s="130">
        <v>0</v>
      </c>
      <c r="V12278" s="130">
        <v>18480</v>
      </c>
      <c r="X12278" s="126" t="s">
        <v>469</v>
      </c>
      <c r="Z12278" s="127"/>
      <c r="AA12278" s="128">
        <v>1</v>
      </c>
      <c r="AB12278" s="128">
        <v>60</v>
      </c>
      <c r="AC12278" s="126" t="s">
        <v>366</v>
      </c>
      <c r="AD12278" s="126" t="s">
        <v>17564</v>
      </c>
      <c r="AG12278" s="127"/>
      <c r="AI12278" s="127"/>
    </row>
    <row r="12279" spans="1:35" ht="14.85" customHeight="1">
      <c r="A12279" s="130">
        <v>5014899</v>
      </c>
      <c r="B12279" s="126" t="s">
        <v>413</v>
      </c>
      <c r="C12279" s="126" t="s">
        <v>23352</v>
      </c>
      <c r="D12279" s="126" t="s">
        <v>23353</v>
      </c>
      <c r="E12279" s="126" t="s">
        <v>288</v>
      </c>
      <c r="F12279" s="126" t="s">
        <v>364</v>
      </c>
      <c r="G12279" s="126" t="s">
        <v>417</v>
      </c>
      <c r="H12279" s="126" t="s">
        <v>126</v>
      </c>
      <c r="I12279" s="126" t="s">
        <v>126</v>
      </c>
      <c r="J12279" s="126" t="s">
        <v>484</v>
      </c>
      <c r="K12279" s="126" t="s">
        <v>443</v>
      </c>
      <c r="L12279" s="126" t="s">
        <v>485</v>
      </c>
      <c r="M12279" s="130">
        <v>6817.44</v>
      </c>
      <c r="O12279" s="126" t="s">
        <v>365</v>
      </c>
      <c r="P12279" s="130">
        <v>0</v>
      </c>
      <c r="S12279" s="130">
        <v>0</v>
      </c>
      <c r="V12279" s="130">
        <v>13580</v>
      </c>
      <c r="X12279" s="126" t="s">
        <v>510</v>
      </c>
      <c r="Z12279" s="127"/>
      <c r="AA12279" s="128">
        <v>2</v>
      </c>
      <c r="AB12279" s="128">
        <v>60</v>
      </c>
      <c r="AC12279" s="126" t="s">
        <v>366</v>
      </c>
      <c r="AD12279" s="126" t="s">
        <v>17564</v>
      </c>
      <c r="AG12279" s="127"/>
      <c r="AI12279" s="127"/>
    </row>
    <row r="12280" spans="1:35" ht="14.85" customHeight="1">
      <c r="A12280" s="130">
        <v>5015069</v>
      </c>
      <c r="B12280" s="126" t="s">
        <v>413</v>
      </c>
      <c r="C12280" s="126" t="s">
        <v>23354</v>
      </c>
      <c r="D12280" s="126" t="s">
        <v>1576</v>
      </c>
      <c r="E12280" s="126" t="s">
        <v>288</v>
      </c>
      <c r="F12280" s="126" t="s">
        <v>491</v>
      </c>
      <c r="G12280" s="126" t="s">
        <v>417</v>
      </c>
      <c r="H12280" s="126" t="s">
        <v>126</v>
      </c>
      <c r="I12280" s="126" t="s">
        <v>418</v>
      </c>
      <c r="J12280" s="126" t="s">
        <v>930</v>
      </c>
      <c r="K12280" s="126" t="s">
        <v>504</v>
      </c>
      <c r="L12280" s="126" t="s">
        <v>931</v>
      </c>
      <c r="M12280" s="130">
        <v>12425.56</v>
      </c>
      <c r="N12280" s="126" t="s">
        <v>290</v>
      </c>
      <c r="O12280" s="126" t="s">
        <v>1577</v>
      </c>
      <c r="P12280" s="130">
        <v>0</v>
      </c>
      <c r="S12280" s="130">
        <v>0</v>
      </c>
      <c r="V12280" s="130">
        <v>13806.18</v>
      </c>
      <c r="X12280" s="126" t="s">
        <v>1578</v>
      </c>
      <c r="Z12280" s="127" t="s">
        <v>309</v>
      </c>
      <c r="AA12280" s="128">
        <v>1</v>
      </c>
      <c r="AB12280" s="128">
        <v>60</v>
      </c>
      <c r="AD12280" s="126" t="s">
        <v>18509</v>
      </c>
      <c r="AG12280" s="127"/>
      <c r="AI12280" s="127"/>
    </row>
    <row r="12281" spans="1:35" ht="14.85" customHeight="1">
      <c r="A12281" s="130">
        <v>5002385</v>
      </c>
      <c r="B12281" s="126" t="s">
        <v>23355</v>
      </c>
      <c r="C12281" s="126" t="s">
        <v>8200</v>
      </c>
      <c r="D12281" s="126" t="s">
        <v>1375</v>
      </c>
      <c r="E12281" s="126" t="s">
        <v>288</v>
      </c>
      <c r="F12281" s="126" t="s">
        <v>491</v>
      </c>
      <c r="G12281" s="126" t="s">
        <v>417</v>
      </c>
      <c r="H12281" s="126" t="s">
        <v>126</v>
      </c>
      <c r="I12281" s="126" t="s">
        <v>308</v>
      </c>
      <c r="J12281" s="126" t="s">
        <v>1248</v>
      </c>
      <c r="K12281" s="126" t="s">
        <v>613</v>
      </c>
      <c r="L12281" s="126" t="s">
        <v>1249</v>
      </c>
      <c r="M12281" s="130">
        <v>19733.02</v>
      </c>
      <c r="N12281" s="126" t="s">
        <v>290</v>
      </c>
      <c r="O12281" s="126" t="s">
        <v>1399</v>
      </c>
      <c r="P12281" s="130">
        <v>0</v>
      </c>
      <c r="S12281" s="130">
        <v>0</v>
      </c>
      <c r="V12281" s="130">
        <v>20771.599999999999</v>
      </c>
      <c r="X12281" s="126" t="s">
        <v>4475</v>
      </c>
      <c r="Y12281" s="126" t="s">
        <v>517</v>
      </c>
      <c r="Z12281" s="127" t="s">
        <v>296</v>
      </c>
      <c r="AA12281" s="128">
        <v>1</v>
      </c>
      <c r="AB12281" s="128">
        <v>84</v>
      </c>
      <c r="AD12281" s="126" t="s">
        <v>562</v>
      </c>
      <c r="AG12281" s="127"/>
      <c r="AI12281" s="127"/>
    </row>
    <row r="12282" spans="1:35" ht="14.85" customHeight="1">
      <c r="A12282" s="130">
        <v>5002384</v>
      </c>
      <c r="B12282" s="126" t="s">
        <v>23356</v>
      </c>
      <c r="C12282" s="126" t="s">
        <v>23357</v>
      </c>
      <c r="D12282" s="126" t="s">
        <v>1375</v>
      </c>
      <c r="E12282" s="126" t="s">
        <v>288</v>
      </c>
      <c r="F12282" s="126" t="s">
        <v>491</v>
      </c>
      <c r="G12282" s="126" t="s">
        <v>417</v>
      </c>
      <c r="H12282" s="126" t="s">
        <v>126</v>
      </c>
      <c r="I12282" s="126" t="s">
        <v>126</v>
      </c>
      <c r="J12282" s="126" t="s">
        <v>1248</v>
      </c>
      <c r="K12282" s="126" t="s">
        <v>613</v>
      </c>
      <c r="L12282" s="126" t="s">
        <v>1249</v>
      </c>
      <c r="M12282" s="130">
        <v>2593.62</v>
      </c>
      <c r="N12282" s="126" t="s">
        <v>290</v>
      </c>
      <c r="O12282" s="126" t="s">
        <v>844</v>
      </c>
      <c r="P12282" s="130">
        <v>0</v>
      </c>
      <c r="S12282" s="130">
        <v>0</v>
      </c>
      <c r="V12282" s="130">
        <v>2881.8</v>
      </c>
      <c r="X12282" s="126" t="s">
        <v>845</v>
      </c>
      <c r="Y12282" s="126" t="s">
        <v>517</v>
      </c>
      <c r="Z12282" s="127" t="s">
        <v>309</v>
      </c>
      <c r="AA12282" s="128">
        <v>1</v>
      </c>
      <c r="AB12282" s="128">
        <v>84</v>
      </c>
      <c r="AD12282" s="126" t="s">
        <v>562</v>
      </c>
      <c r="AG12282" s="127"/>
      <c r="AI12282" s="127"/>
    </row>
    <row r="12283" spans="1:35" ht="14.85" customHeight="1">
      <c r="A12283" s="130">
        <v>5002383</v>
      </c>
      <c r="B12283" s="126" t="s">
        <v>23358</v>
      </c>
      <c r="C12283" s="126" t="s">
        <v>23359</v>
      </c>
      <c r="D12283" s="126" t="s">
        <v>1375</v>
      </c>
      <c r="E12283" s="126" t="s">
        <v>288</v>
      </c>
      <c r="F12283" s="126" t="s">
        <v>491</v>
      </c>
      <c r="G12283" s="126" t="s">
        <v>417</v>
      </c>
      <c r="H12283" s="126" t="s">
        <v>126</v>
      </c>
      <c r="I12283" s="126" t="s">
        <v>126</v>
      </c>
      <c r="J12283" s="126" t="s">
        <v>1248</v>
      </c>
      <c r="K12283" s="126" t="s">
        <v>613</v>
      </c>
      <c r="L12283" s="126" t="s">
        <v>1249</v>
      </c>
      <c r="M12283" s="130">
        <v>2081.7199999999998</v>
      </c>
      <c r="N12283" s="126" t="s">
        <v>290</v>
      </c>
      <c r="O12283" s="126" t="s">
        <v>844</v>
      </c>
      <c r="P12283" s="130">
        <v>0</v>
      </c>
      <c r="S12283" s="130">
        <v>0</v>
      </c>
      <c r="V12283" s="130">
        <v>2313.0300000000002</v>
      </c>
      <c r="X12283" s="126" t="s">
        <v>845</v>
      </c>
      <c r="Y12283" s="126" t="s">
        <v>517</v>
      </c>
      <c r="Z12283" s="127" t="s">
        <v>309</v>
      </c>
      <c r="AA12283" s="128">
        <v>1</v>
      </c>
      <c r="AB12283" s="128">
        <v>84</v>
      </c>
      <c r="AD12283" s="126" t="s">
        <v>562</v>
      </c>
      <c r="AG12283" s="127"/>
      <c r="AI12283" s="127"/>
    </row>
    <row r="12284" spans="1:35" ht="14.85" customHeight="1">
      <c r="A12284" s="130">
        <v>5003308</v>
      </c>
      <c r="B12284" s="126" t="s">
        <v>23360</v>
      </c>
      <c r="C12284" s="126" t="s">
        <v>13176</v>
      </c>
      <c r="D12284" s="126" t="s">
        <v>23361</v>
      </c>
      <c r="E12284" s="126" t="s">
        <v>288</v>
      </c>
      <c r="F12284" s="126" t="s">
        <v>416</v>
      </c>
      <c r="G12284" s="126" t="s">
        <v>417</v>
      </c>
      <c r="H12284" s="126" t="s">
        <v>126</v>
      </c>
      <c r="I12284" s="126" t="s">
        <v>126</v>
      </c>
      <c r="J12284" s="126" t="s">
        <v>10903</v>
      </c>
      <c r="K12284" s="126" t="s">
        <v>747</v>
      </c>
      <c r="L12284" s="126" t="s">
        <v>10904</v>
      </c>
      <c r="M12284" s="130">
        <v>188.09</v>
      </c>
      <c r="O12284" s="126" t="s">
        <v>587</v>
      </c>
      <c r="P12284" s="130">
        <v>0</v>
      </c>
      <c r="S12284" s="130">
        <v>0</v>
      </c>
      <c r="V12284" s="130">
        <v>188.09</v>
      </c>
      <c r="X12284" s="126" t="s">
        <v>588</v>
      </c>
      <c r="Z12284" s="127"/>
      <c r="AA12284" s="128">
        <v>1</v>
      </c>
      <c r="AB12284" s="128">
        <v>12</v>
      </c>
      <c r="AD12284" s="126" t="s">
        <v>562</v>
      </c>
      <c r="AG12284" s="127"/>
      <c r="AI12284" s="127"/>
    </row>
    <row r="12285" spans="1:35" ht="14.85" customHeight="1">
      <c r="A12285" s="130">
        <v>5003307</v>
      </c>
      <c r="B12285" s="126" t="s">
        <v>23362</v>
      </c>
      <c r="C12285" s="126" t="s">
        <v>23363</v>
      </c>
      <c r="D12285" s="126" t="s">
        <v>23364</v>
      </c>
      <c r="E12285" s="126" t="s">
        <v>288</v>
      </c>
      <c r="F12285" s="126" t="s">
        <v>416</v>
      </c>
      <c r="G12285" s="126" t="s">
        <v>417</v>
      </c>
      <c r="H12285" s="126" t="s">
        <v>126</v>
      </c>
      <c r="I12285" s="126" t="s">
        <v>126</v>
      </c>
      <c r="J12285" s="126" t="s">
        <v>2185</v>
      </c>
      <c r="K12285" s="126" t="s">
        <v>747</v>
      </c>
      <c r="L12285" s="126" t="s">
        <v>1018</v>
      </c>
      <c r="M12285" s="130">
        <v>1366.4</v>
      </c>
      <c r="O12285" s="126" t="s">
        <v>422</v>
      </c>
      <c r="P12285" s="130">
        <v>0</v>
      </c>
      <c r="S12285" s="130">
        <v>0</v>
      </c>
      <c r="V12285" s="130">
        <v>1366.4</v>
      </c>
      <c r="X12285" s="126" t="s">
        <v>1034</v>
      </c>
      <c r="Z12285" s="127"/>
      <c r="AA12285" s="128">
        <v>1</v>
      </c>
      <c r="AB12285" s="128">
        <v>12</v>
      </c>
      <c r="AD12285" s="126" t="s">
        <v>562</v>
      </c>
      <c r="AG12285" s="127"/>
      <c r="AI12285" s="127"/>
    </row>
    <row r="12286" spans="1:35" ht="14.85" customHeight="1">
      <c r="A12286" s="130">
        <v>5003305</v>
      </c>
      <c r="B12286" s="126" t="s">
        <v>23365</v>
      </c>
      <c r="C12286" s="126" t="s">
        <v>23366</v>
      </c>
      <c r="D12286" s="126" t="s">
        <v>23367</v>
      </c>
      <c r="E12286" s="126" t="s">
        <v>288</v>
      </c>
      <c r="F12286" s="126" t="s">
        <v>416</v>
      </c>
      <c r="G12286" s="126" t="s">
        <v>417</v>
      </c>
      <c r="H12286" s="126" t="s">
        <v>126</v>
      </c>
      <c r="I12286" s="126" t="s">
        <v>126</v>
      </c>
      <c r="J12286" s="126" t="s">
        <v>10903</v>
      </c>
      <c r="K12286" s="126" t="s">
        <v>747</v>
      </c>
      <c r="L12286" s="126" t="s">
        <v>10904</v>
      </c>
      <c r="M12286" s="130">
        <v>331.52</v>
      </c>
      <c r="O12286" s="126" t="s">
        <v>3102</v>
      </c>
      <c r="P12286" s="130">
        <v>0</v>
      </c>
      <c r="S12286" s="130">
        <v>0</v>
      </c>
      <c r="V12286" s="130">
        <v>387.39</v>
      </c>
      <c r="X12286" s="126" t="s">
        <v>5579</v>
      </c>
      <c r="Z12286" s="127"/>
      <c r="AA12286" s="128">
        <v>1</v>
      </c>
      <c r="AB12286" s="128">
        <v>12</v>
      </c>
      <c r="AD12286" s="126" t="s">
        <v>562</v>
      </c>
      <c r="AG12286" s="127"/>
      <c r="AI12286" s="127"/>
    </row>
    <row r="12287" spans="1:35" ht="14.85" customHeight="1">
      <c r="A12287" s="130">
        <v>5003304</v>
      </c>
      <c r="B12287" s="126" t="s">
        <v>23368</v>
      </c>
      <c r="C12287" s="126" t="s">
        <v>21637</v>
      </c>
      <c r="D12287" s="126" t="s">
        <v>23369</v>
      </c>
      <c r="E12287" s="126" t="s">
        <v>288</v>
      </c>
      <c r="F12287" s="126" t="s">
        <v>440</v>
      </c>
      <c r="G12287" s="126" t="s">
        <v>565</v>
      </c>
      <c r="H12287" s="126" t="s">
        <v>126</v>
      </c>
      <c r="I12287" s="126" t="s">
        <v>418</v>
      </c>
      <c r="J12287" s="126" t="s">
        <v>8477</v>
      </c>
      <c r="K12287" s="126" t="s">
        <v>613</v>
      </c>
      <c r="L12287" s="126" t="s">
        <v>8478</v>
      </c>
      <c r="M12287" s="130">
        <v>1542.5</v>
      </c>
      <c r="O12287" s="126" t="s">
        <v>449</v>
      </c>
      <c r="P12287" s="130">
        <v>0</v>
      </c>
      <c r="S12287" s="130">
        <v>0</v>
      </c>
      <c r="V12287" s="130">
        <v>1542.5</v>
      </c>
      <c r="X12287" s="126" t="s">
        <v>964</v>
      </c>
      <c r="Z12287" s="127"/>
      <c r="AA12287" s="128">
        <v>60</v>
      </c>
      <c r="AB12287" s="128">
        <v>1</v>
      </c>
      <c r="AD12287" s="126" t="s">
        <v>562</v>
      </c>
      <c r="AG12287" s="127"/>
      <c r="AI12287" s="127"/>
    </row>
    <row r="12288" spans="1:35" ht="14.85" customHeight="1">
      <c r="A12288" s="130">
        <v>5002308</v>
      </c>
      <c r="B12288" s="126" t="s">
        <v>23370</v>
      </c>
      <c r="C12288" s="126" t="s">
        <v>23371</v>
      </c>
      <c r="D12288" s="126" t="s">
        <v>16662</v>
      </c>
      <c r="E12288" s="126" t="s">
        <v>288</v>
      </c>
      <c r="F12288" s="126" t="s">
        <v>491</v>
      </c>
      <c r="G12288" s="126" t="s">
        <v>417</v>
      </c>
      <c r="H12288" s="126" t="s">
        <v>126</v>
      </c>
      <c r="I12288" s="126" t="s">
        <v>126</v>
      </c>
      <c r="J12288" s="126" t="s">
        <v>1248</v>
      </c>
      <c r="K12288" s="126" t="s">
        <v>613</v>
      </c>
      <c r="L12288" s="126" t="s">
        <v>1249</v>
      </c>
      <c r="M12288" s="130">
        <v>3396.51</v>
      </c>
      <c r="N12288" s="126" t="s">
        <v>290</v>
      </c>
      <c r="O12288" s="126" t="s">
        <v>1311</v>
      </c>
      <c r="P12288" s="130">
        <v>0</v>
      </c>
      <c r="S12288" s="130">
        <v>0</v>
      </c>
      <c r="V12288" s="130">
        <v>3773.91</v>
      </c>
      <c r="X12288" s="126" t="s">
        <v>1312</v>
      </c>
      <c r="Y12288" s="126" t="s">
        <v>517</v>
      </c>
      <c r="Z12288" s="127" t="s">
        <v>309</v>
      </c>
      <c r="AA12288" s="128">
        <v>1</v>
      </c>
      <c r="AB12288" s="128">
        <v>60</v>
      </c>
      <c r="AD12288" s="126" t="s">
        <v>562</v>
      </c>
      <c r="AG12288" s="127"/>
      <c r="AI12288" s="127"/>
    </row>
    <row r="12289" spans="1:35" ht="14.85" customHeight="1">
      <c r="A12289" s="130">
        <v>5002307</v>
      </c>
      <c r="B12289" s="126" t="s">
        <v>23372</v>
      </c>
      <c r="C12289" s="126" t="s">
        <v>23373</v>
      </c>
      <c r="D12289" s="126" t="s">
        <v>16662</v>
      </c>
      <c r="E12289" s="126" t="s">
        <v>288</v>
      </c>
      <c r="F12289" s="126" t="s">
        <v>491</v>
      </c>
      <c r="G12289" s="126" t="s">
        <v>417</v>
      </c>
      <c r="H12289" s="126" t="s">
        <v>126</v>
      </c>
      <c r="I12289" s="126" t="s">
        <v>126</v>
      </c>
      <c r="J12289" s="126" t="s">
        <v>1248</v>
      </c>
      <c r="K12289" s="126" t="s">
        <v>613</v>
      </c>
      <c r="L12289" s="126" t="s">
        <v>1249</v>
      </c>
      <c r="M12289" s="130">
        <v>1630.32</v>
      </c>
      <c r="N12289" s="126" t="s">
        <v>290</v>
      </c>
      <c r="O12289" s="126" t="s">
        <v>1311</v>
      </c>
      <c r="P12289" s="130">
        <v>0</v>
      </c>
      <c r="S12289" s="130">
        <v>0</v>
      </c>
      <c r="V12289" s="130">
        <v>1811.47</v>
      </c>
      <c r="X12289" s="126" t="s">
        <v>1312</v>
      </c>
      <c r="Y12289" s="126" t="s">
        <v>517</v>
      </c>
      <c r="Z12289" s="127" t="s">
        <v>309</v>
      </c>
      <c r="AA12289" s="128">
        <v>1</v>
      </c>
      <c r="AB12289" s="128">
        <v>60</v>
      </c>
      <c r="AD12289" s="126" t="s">
        <v>562</v>
      </c>
      <c r="AG12289" s="127"/>
      <c r="AI12289" s="127"/>
    </row>
    <row r="12290" spans="1:35" ht="14.85" customHeight="1">
      <c r="A12290" s="130">
        <v>5002811</v>
      </c>
      <c r="B12290" s="126" t="s">
        <v>23374</v>
      </c>
      <c r="C12290" s="126" t="s">
        <v>17457</v>
      </c>
      <c r="D12290" s="126" t="s">
        <v>23375</v>
      </c>
      <c r="E12290" s="126" t="s">
        <v>288</v>
      </c>
      <c r="F12290" s="126" t="s">
        <v>440</v>
      </c>
      <c r="G12290" s="126" t="s">
        <v>458</v>
      </c>
      <c r="H12290" s="126" t="s">
        <v>126</v>
      </c>
      <c r="I12290" s="126" t="s">
        <v>418</v>
      </c>
      <c r="J12290" s="126" t="s">
        <v>12989</v>
      </c>
      <c r="K12290" s="126" t="s">
        <v>613</v>
      </c>
      <c r="L12290" s="126" t="s">
        <v>2029</v>
      </c>
      <c r="M12290" s="130">
        <v>2347.12</v>
      </c>
      <c r="O12290" s="126" t="s">
        <v>445</v>
      </c>
      <c r="P12290" s="130">
        <v>0</v>
      </c>
      <c r="S12290" s="130">
        <v>0</v>
      </c>
      <c r="V12290" s="130">
        <v>2347.12</v>
      </c>
      <c r="X12290" s="126" t="s">
        <v>600</v>
      </c>
      <c r="Z12290" s="127"/>
      <c r="AA12290" s="128">
        <v>60</v>
      </c>
      <c r="AB12290" s="128">
        <v>1</v>
      </c>
      <c r="AD12290" s="126" t="s">
        <v>562</v>
      </c>
      <c r="AG12290" s="127"/>
      <c r="AI12290" s="127"/>
    </row>
    <row r="12291" spans="1:35" ht="14.85" customHeight="1">
      <c r="A12291" s="130">
        <v>5000347</v>
      </c>
      <c r="B12291" s="126" t="s">
        <v>23376</v>
      </c>
      <c r="C12291" s="126" t="s">
        <v>23377</v>
      </c>
      <c r="D12291" s="126" t="s">
        <v>9885</v>
      </c>
      <c r="E12291" s="126" t="s">
        <v>288</v>
      </c>
      <c r="F12291" s="126" t="s">
        <v>416</v>
      </c>
      <c r="G12291" s="126" t="s">
        <v>417</v>
      </c>
      <c r="H12291" s="126" t="s">
        <v>126</v>
      </c>
      <c r="I12291" s="126" t="s">
        <v>126</v>
      </c>
      <c r="J12291" s="126" t="s">
        <v>769</v>
      </c>
      <c r="K12291" s="126" t="s">
        <v>567</v>
      </c>
      <c r="L12291" s="126" t="s">
        <v>770</v>
      </c>
      <c r="M12291" s="130">
        <v>389.76</v>
      </c>
      <c r="O12291" s="126" t="s">
        <v>2186</v>
      </c>
      <c r="P12291" s="130">
        <v>0</v>
      </c>
      <c r="S12291" s="130">
        <v>0</v>
      </c>
      <c r="V12291" s="130">
        <v>485.78</v>
      </c>
      <c r="X12291" s="126" t="s">
        <v>2307</v>
      </c>
      <c r="Z12291" s="127"/>
      <c r="AA12291" s="128">
        <v>1</v>
      </c>
      <c r="AB12291" s="128">
        <v>12</v>
      </c>
      <c r="AD12291" s="126" t="s">
        <v>562</v>
      </c>
      <c r="AG12291" s="127"/>
      <c r="AI12291" s="127"/>
    </row>
    <row r="12292" spans="1:35" ht="14.85" customHeight="1">
      <c r="A12292" s="130">
        <v>5000346</v>
      </c>
      <c r="B12292" s="126" t="s">
        <v>23378</v>
      </c>
      <c r="C12292" s="126" t="s">
        <v>23379</v>
      </c>
      <c r="D12292" s="126" t="s">
        <v>23380</v>
      </c>
      <c r="E12292" s="126" t="s">
        <v>288</v>
      </c>
      <c r="F12292" s="126" t="s">
        <v>416</v>
      </c>
      <c r="G12292" s="126" t="s">
        <v>417</v>
      </c>
      <c r="H12292" s="126" t="s">
        <v>126</v>
      </c>
      <c r="I12292" s="126" t="s">
        <v>126</v>
      </c>
      <c r="J12292" s="126" t="s">
        <v>769</v>
      </c>
      <c r="K12292" s="126" t="s">
        <v>567</v>
      </c>
      <c r="L12292" s="126" t="s">
        <v>770</v>
      </c>
      <c r="M12292" s="130">
        <v>487.2</v>
      </c>
      <c r="O12292" s="126" t="s">
        <v>2186</v>
      </c>
      <c r="P12292" s="130">
        <v>0</v>
      </c>
      <c r="S12292" s="130">
        <v>0</v>
      </c>
      <c r="V12292" s="130">
        <v>681.73</v>
      </c>
      <c r="X12292" s="126" t="s">
        <v>2187</v>
      </c>
      <c r="Z12292" s="127"/>
      <c r="AA12292" s="128">
        <v>1</v>
      </c>
      <c r="AB12292" s="128">
        <v>12</v>
      </c>
      <c r="AD12292" s="126" t="s">
        <v>562</v>
      </c>
      <c r="AG12292" s="127"/>
      <c r="AI12292" s="127"/>
    </row>
    <row r="12293" spans="1:35" ht="14.85" customHeight="1">
      <c r="A12293" s="130">
        <v>5000345</v>
      </c>
      <c r="B12293" s="126" t="s">
        <v>23381</v>
      </c>
      <c r="C12293" s="126" t="s">
        <v>23382</v>
      </c>
      <c r="D12293" s="126" t="s">
        <v>23383</v>
      </c>
      <c r="E12293" s="126" t="s">
        <v>288</v>
      </c>
      <c r="F12293" s="126" t="s">
        <v>440</v>
      </c>
      <c r="G12293" s="126" t="s">
        <v>417</v>
      </c>
      <c r="H12293" s="126" t="s">
        <v>126</v>
      </c>
      <c r="I12293" s="126" t="s">
        <v>126</v>
      </c>
      <c r="J12293" s="126" t="s">
        <v>769</v>
      </c>
      <c r="K12293" s="126" t="s">
        <v>567</v>
      </c>
      <c r="L12293" s="126" t="s">
        <v>770</v>
      </c>
      <c r="M12293" s="130">
        <v>583.79999999999995</v>
      </c>
      <c r="O12293" s="126" t="s">
        <v>445</v>
      </c>
      <c r="P12293" s="130">
        <v>0</v>
      </c>
      <c r="S12293" s="130">
        <v>0</v>
      </c>
      <c r="V12293" s="130">
        <v>583.79999999999995</v>
      </c>
      <c r="X12293" s="126" t="s">
        <v>4099</v>
      </c>
      <c r="Z12293" s="127"/>
      <c r="AA12293" s="128">
        <v>2</v>
      </c>
      <c r="AB12293" s="128">
        <v>12</v>
      </c>
      <c r="AD12293" s="126" t="s">
        <v>562</v>
      </c>
      <c r="AG12293" s="127"/>
      <c r="AI12293" s="127"/>
    </row>
    <row r="12294" spans="1:35" ht="14.85" customHeight="1">
      <c r="A12294" s="130">
        <v>5000333</v>
      </c>
      <c r="B12294" s="126" t="s">
        <v>23384</v>
      </c>
      <c r="C12294" s="126" t="s">
        <v>23385</v>
      </c>
      <c r="D12294" s="126" t="s">
        <v>23386</v>
      </c>
      <c r="E12294" s="126" t="s">
        <v>288</v>
      </c>
      <c r="F12294" s="126" t="s">
        <v>416</v>
      </c>
      <c r="G12294" s="126" t="s">
        <v>417</v>
      </c>
      <c r="H12294" s="126" t="s">
        <v>126</v>
      </c>
      <c r="I12294" s="126" t="s">
        <v>126</v>
      </c>
      <c r="J12294" s="126" t="s">
        <v>769</v>
      </c>
      <c r="K12294" s="126" t="s">
        <v>567</v>
      </c>
      <c r="L12294" s="126" t="s">
        <v>770</v>
      </c>
      <c r="M12294" s="130">
        <v>389.76</v>
      </c>
      <c r="O12294" s="126" t="s">
        <v>2186</v>
      </c>
      <c r="P12294" s="130">
        <v>0</v>
      </c>
      <c r="S12294" s="130">
        <v>0</v>
      </c>
      <c r="V12294" s="130">
        <v>485.78</v>
      </c>
      <c r="X12294" s="126" t="s">
        <v>2307</v>
      </c>
      <c r="Z12294" s="127"/>
      <c r="AA12294" s="128">
        <v>1</v>
      </c>
      <c r="AB12294" s="128">
        <v>12</v>
      </c>
      <c r="AD12294" s="126" t="s">
        <v>562</v>
      </c>
      <c r="AG12294" s="127"/>
      <c r="AI12294" s="127"/>
    </row>
    <row r="12295" spans="1:35" ht="14.85" customHeight="1">
      <c r="A12295" s="130">
        <v>5000332</v>
      </c>
      <c r="B12295" s="126" t="s">
        <v>23387</v>
      </c>
      <c r="C12295" s="126" t="s">
        <v>23388</v>
      </c>
      <c r="D12295" s="126" t="s">
        <v>23386</v>
      </c>
      <c r="E12295" s="126" t="s">
        <v>288</v>
      </c>
      <c r="F12295" s="126" t="s">
        <v>416</v>
      </c>
      <c r="G12295" s="126" t="s">
        <v>417</v>
      </c>
      <c r="H12295" s="126" t="s">
        <v>126</v>
      </c>
      <c r="I12295" s="126" t="s">
        <v>126</v>
      </c>
      <c r="J12295" s="126" t="s">
        <v>769</v>
      </c>
      <c r="K12295" s="126" t="s">
        <v>567</v>
      </c>
      <c r="L12295" s="126" t="s">
        <v>770</v>
      </c>
      <c r="M12295" s="130">
        <v>389.76</v>
      </c>
      <c r="O12295" s="126" t="s">
        <v>2186</v>
      </c>
      <c r="P12295" s="130">
        <v>0</v>
      </c>
      <c r="S12295" s="130">
        <v>0</v>
      </c>
      <c r="V12295" s="130">
        <v>485.78</v>
      </c>
      <c r="X12295" s="126" t="s">
        <v>2307</v>
      </c>
      <c r="Z12295" s="127"/>
      <c r="AA12295" s="128">
        <v>1</v>
      </c>
      <c r="AB12295" s="128">
        <v>12</v>
      </c>
      <c r="AD12295" s="126" t="s">
        <v>562</v>
      </c>
      <c r="AG12295" s="127"/>
      <c r="AI12295" s="127"/>
    </row>
    <row r="12296" spans="1:35" ht="14.85" customHeight="1">
      <c r="A12296" s="130">
        <v>5000331</v>
      </c>
      <c r="B12296" s="126" t="s">
        <v>23387</v>
      </c>
      <c r="C12296" s="126" t="s">
        <v>23388</v>
      </c>
      <c r="D12296" s="126" t="s">
        <v>23389</v>
      </c>
      <c r="E12296" s="126" t="s">
        <v>288</v>
      </c>
      <c r="F12296" s="126" t="s">
        <v>416</v>
      </c>
      <c r="G12296" s="126" t="s">
        <v>417</v>
      </c>
      <c r="H12296" s="126" t="s">
        <v>126</v>
      </c>
      <c r="I12296" s="126" t="s">
        <v>126</v>
      </c>
      <c r="J12296" s="126" t="s">
        <v>769</v>
      </c>
      <c r="K12296" s="126" t="s">
        <v>567</v>
      </c>
      <c r="L12296" s="126" t="s">
        <v>770</v>
      </c>
      <c r="M12296" s="130">
        <v>389.76</v>
      </c>
      <c r="O12296" s="126" t="s">
        <v>2186</v>
      </c>
      <c r="P12296" s="130">
        <v>0</v>
      </c>
      <c r="S12296" s="130">
        <v>0</v>
      </c>
      <c r="V12296" s="130">
        <v>485.78</v>
      </c>
      <c r="X12296" s="126" t="s">
        <v>2307</v>
      </c>
      <c r="Z12296" s="127"/>
      <c r="AA12296" s="128">
        <v>1</v>
      </c>
      <c r="AB12296" s="128">
        <v>12</v>
      </c>
      <c r="AD12296" s="126" t="s">
        <v>562</v>
      </c>
      <c r="AG12296" s="127"/>
      <c r="AI12296" s="127"/>
    </row>
    <row r="12297" spans="1:35" ht="14.85" customHeight="1">
      <c r="A12297" s="130">
        <v>5000330</v>
      </c>
      <c r="B12297" s="126" t="s">
        <v>23390</v>
      </c>
      <c r="C12297" s="126" t="s">
        <v>21194</v>
      </c>
      <c r="D12297" s="126" t="s">
        <v>23391</v>
      </c>
      <c r="E12297" s="126" t="s">
        <v>288</v>
      </c>
      <c r="F12297" s="126" t="s">
        <v>522</v>
      </c>
      <c r="G12297" s="126" t="s">
        <v>786</v>
      </c>
      <c r="H12297" s="126" t="s">
        <v>524</v>
      </c>
      <c r="I12297" s="126" t="s">
        <v>126</v>
      </c>
      <c r="J12297" s="126" t="s">
        <v>1770</v>
      </c>
      <c r="K12297" s="126" t="s">
        <v>976</v>
      </c>
      <c r="L12297" s="126" t="s">
        <v>1771</v>
      </c>
      <c r="M12297" s="130">
        <v>97.44</v>
      </c>
      <c r="O12297" s="126" t="s">
        <v>528</v>
      </c>
      <c r="P12297" s="130">
        <v>0</v>
      </c>
      <c r="S12297" s="130">
        <v>0</v>
      </c>
      <c r="V12297" s="130">
        <v>137.04</v>
      </c>
      <c r="X12297" s="126" t="s">
        <v>21195</v>
      </c>
      <c r="Z12297" s="127"/>
      <c r="AA12297" s="128"/>
      <c r="AB12297" s="128"/>
      <c r="AD12297" s="126" t="s">
        <v>562</v>
      </c>
      <c r="AG12297" s="127"/>
      <c r="AI12297" s="127"/>
    </row>
    <row r="12298" spans="1:35" ht="14.85" customHeight="1">
      <c r="A12298" s="130">
        <v>5000329</v>
      </c>
      <c r="B12298" s="126" t="s">
        <v>23392</v>
      </c>
      <c r="C12298" s="126" t="s">
        <v>21194</v>
      </c>
      <c r="D12298" s="126" t="s">
        <v>23393</v>
      </c>
      <c r="E12298" s="126" t="s">
        <v>288</v>
      </c>
      <c r="F12298" s="126" t="s">
        <v>522</v>
      </c>
      <c r="G12298" s="126" t="s">
        <v>793</v>
      </c>
      <c r="H12298" s="126" t="s">
        <v>524</v>
      </c>
      <c r="I12298" s="126" t="s">
        <v>126</v>
      </c>
      <c r="J12298" s="126" t="s">
        <v>1770</v>
      </c>
      <c r="K12298" s="126" t="s">
        <v>976</v>
      </c>
      <c r="L12298" s="126" t="s">
        <v>1771</v>
      </c>
      <c r="M12298" s="130">
        <v>77.95</v>
      </c>
      <c r="O12298" s="126" t="s">
        <v>528</v>
      </c>
      <c r="P12298" s="130">
        <v>0</v>
      </c>
      <c r="S12298" s="130">
        <v>0</v>
      </c>
      <c r="V12298" s="130">
        <v>123.76</v>
      </c>
      <c r="X12298" s="126" t="s">
        <v>21195</v>
      </c>
      <c r="Z12298" s="127"/>
      <c r="AA12298" s="128"/>
      <c r="AB12298" s="128"/>
      <c r="AD12298" s="126" t="s">
        <v>562</v>
      </c>
      <c r="AG12298" s="127"/>
      <c r="AI12298" s="127"/>
    </row>
    <row r="12299" spans="1:35" ht="14.85" customHeight="1">
      <c r="A12299" s="130">
        <v>5000328</v>
      </c>
      <c r="B12299" s="126" t="s">
        <v>23394</v>
      </c>
      <c r="C12299" s="126" t="s">
        <v>21194</v>
      </c>
      <c r="D12299" s="126" t="s">
        <v>23395</v>
      </c>
      <c r="E12299" s="126" t="s">
        <v>288</v>
      </c>
      <c r="F12299" s="126" t="s">
        <v>522</v>
      </c>
      <c r="G12299" s="126" t="s">
        <v>783</v>
      </c>
      <c r="H12299" s="126" t="s">
        <v>524</v>
      </c>
      <c r="I12299" s="126" t="s">
        <v>126</v>
      </c>
      <c r="J12299" s="126" t="s">
        <v>1770</v>
      </c>
      <c r="K12299" s="126" t="s">
        <v>976</v>
      </c>
      <c r="L12299" s="126" t="s">
        <v>1771</v>
      </c>
      <c r="M12299" s="130">
        <v>58.46</v>
      </c>
      <c r="O12299" s="126" t="s">
        <v>528</v>
      </c>
      <c r="P12299" s="130">
        <v>0</v>
      </c>
      <c r="S12299" s="130">
        <v>0</v>
      </c>
      <c r="V12299" s="130">
        <v>92.82</v>
      </c>
      <c r="X12299" s="126" t="s">
        <v>21195</v>
      </c>
      <c r="Z12299" s="127"/>
      <c r="AA12299" s="128"/>
      <c r="AB12299" s="128"/>
      <c r="AD12299" s="126" t="s">
        <v>562</v>
      </c>
      <c r="AG12299" s="127"/>
      <c r="AI12299" s="127"/>
    </row>
    <row r="12300" spans="1:35" ht="14.85" customHeight="1">
      <c r="A12300" s="130">
        <v>5000327</v>
      </c>
      <c r="B12300" s="126" t="s">
        <v>23396</v>
      </c>
      <c r="C12300" s="126" t="s">
        <v>21194</v>
      </c>
      <c r="D12300" s="126" t="s">
        <v>6405</v>
      </c>
      <c r="E12300" s="126" t="s">
        <v>288</v>
      </c>
      <c r="F12300" s="126" t="s">
        <v>522</v>
      </c>
      <c r="G12300" s="126" t="s">
        <v>6406</v>
      </c>
      <c r="H12300" s="126" t="s">
        <v>524</v>
      </c>
      <c r="I12300" s="126" t="s">
        <v>126</v>
      </c>
      <c r="J12300" s="126" t="s">
        <v>1770</v>
      </c>
      <c r="K12300" s="126" t="s">
        <v>976</v>
      </c>
      <c r="L12300" s="126" t="s">
        <v>1771</v>
      </c>
      <c r="M12300" s="130">
        <v>46.76</v>
      </c>
      <c r="O12300" s="126" t="s">
        <v>528</v>
      </c>
      <c r="P12300" s="130">
        <v>0</v>
      </c>
      <c r="S12300" s="130">
        <v>0</v>
      </c>
      <c r="V12300" s="130">
        <v>78.099999999999994</v>
      </c>
      <c r="X12300" s="126" t="s">
        <v>21195</v>
      </c>
      <c r="Z12300" s="127"/>
      <c r="AA12300" s="128"/>
      <c r="AB12300" s="128"/>
      <c r="AD12300" s="126" t="s">
        <v>562</v>
      </c>
      <c r="AG12300" s="127"/>
      <c r="AI12300" s="127"/>
    </row>
    <row r="12301" spans="1:35" ht="14.85" customHeight="1">
      <c r="A12301" s="130">
        <v>5000324</v>
      </c>
      <c r="B12301" s="126" t="s">
        <v>23397</v>
      </c>
      <c r="C12301" s="126" t="s">
        <v>21194</v>
      </c>
      <c r="D12301" s="126" t="s">
        <v>6409</v>
      </c>
      <c r="E12301" s="126" t="s">
        <v>288</v>
      </c>
      <c r="F12301" s="126" t="s">
        <v>522</v>
      </c>
      <c r="G12301" s="126" t="s">
        <v>6410</v>
      </c>
      <c r="H12301" s="126" t="s">
        <v>524</v>
      </c>
      <c r="I12301" s="126" t="s">
        <v>126</v>
      </c>
      <c r="J12301" s="126" t="s">
        <v>1770</v>
      </c>
      <c r="K12301" s="126" t="s">
        <v>976</v>
      </c>
      <c r="L12301" s="126" t="s">
        <v>1771</v>
      </c>
      <c r="M12301" s="130">
        <v>23.38</v>
      </c>
      <c r="O12301" s="126" t="s">
        <v>528</v>
      </c>
      <c r="P12301" s="130">
        <v>0</v>
      </c>
      <c r="S12301" s="130">
        <v>0</v>
      </c>
      <c r="V12301" s="130">
        <v>44.08</v>
      </c>
      <c r="X12301" s="126" t="s">
        <v>21195</v>
      </c>
      <c r="Z12301" s="127"/>
      <c r="AA12301" s="128"/>
      <c r="AB12301" s="128"/>
      <c r="AD12301" s="126" t="s">
        <v>562</v>
      </c>
      <c r="AG12301" s="127"/>
      <c r="AI12301" s="127"/>
    </row>
    <row r="12302" spans="1:35" ht="14.85" customHeight="1">
      <c r="A12302" s="130">
        <v>5000323</v>
      </c>
      <c r="B12302" s="126" t="s">
        <v>23398</v>
      </c>
      <c r="C12302" s="126" t="s">
        <v>23399</v>
      </c>
      <c r="D12302" s="126" t="s">
        <v>23400</v>
      </c>
      <c r="E12302" s="126" t="s">
        <v>288</v>
      </c>
      <c r="F12302" s="126" t="s">
        <v>522</v>
      </c>
      <c r="G12302" s="126" t="s">
        <v>23401</v>
      </c>
      <c r="H12302" s="126" t="s">
        <v>524</v>
      </c>
      <c r="I12302" s="126" t="s">
        <v>126</v>
      </c>
      <c r="J12302" s="126" t="s">
        <v>1770</v>
      </c>
      <c r="K12302" s="126" t="s">
        <v>976</v>
      </c>
      <c r="L12302" s="126" t="s">
        <v>1771</v>
      </c>
      <c r="M12302" s="130">
        <v>105.84</v>
      </c>
      <c r="O12302" s="126" t="s">
        <v>528</v>
      </c>
      <c r="P12302" s="130">
        <v>0</v>
      </c>
      <c r="S12302" s="130">
        <v>0</v>
      </c>
      <c r="V12302" s="130">
        <v>105.84</v>
      </c>
      <c r="X12302" s="126" t="s">
        <v>2497</v>
      </c>
      <c r="Z12302" s="127"/>
      <c r="AA12302" s="128"/>
      <c r="AB12302" s="128"/>
      <c r="AD12302" s="126" t="s">
        <v>562</v>
      </c>
      <c r="AG12302" s="127"/>
      <c r="AI12302" s="127"/>
    </row>
    <row r="12303" spans="1:35" ht="14.85" customHeight="1">
      <c r="A12303" s="130">
        <v>5000322</v>
      </c>
      <c r="B12303" s="126" t="s">
        <v>23402</v>
      </c>
      <c r="C12303" s="126" t="s">
        <v>23403</v>
      </c>
      <c r="D12303" s="126" t="s">
        <v>23404</v>
      </c>
      <c r="E12303" s="126" t="s">
        <v>288</v>
      </c>
      <c r="F12303" s="126" t="s">
        <v>522</v>
      </c>
      <c r="G12303" s="126" t="s">
        <v>6410</v>
      </c>
      <c r="H12303" s="126" t="s">
        <v>524</v>
      </c>
      <c r="I12303" s="126" t="s">
        <v>126</v>
      </c>
      <c r="J12303" s="126" t="s">
        <v>1770</v>
      </c>
      <c r="K12303" s="126" t="s">
        <v>976</v>
      </c>
      <c r="L12303" s="126" t="s">
        <v>1771</v>
      </c>
      <c r="M12303" s="130">
        <v>87.22</v>
      </c>
      <c r="O12303" s="126" t="s">
        <v>528</v>
      </c>
      <c r="P12303" s="130">
        <v>0</v>
      </c>
      <c r="S12303" s="130">
        <v>0</v>
      </c>
      <c r="V12303" s="130">
        <v>87.22</v>
      </c>
      <c r="X12303" s="126" t="s">
        <v>2497</v>
      </c>
      <c r="Z12303" s="127"/>
      <c r="AA12303" s="128"/>
      <c r="AB12303" s="128"/>
      <c r="AD12303" s="126" t="s">
        <v>562</v>
      </c>
      <c r="AG12303" s="127"/>
      <c r="AI12303" s="127"/>
    </row>
    <row r="12304" spans="1:35" ht="14.85" customHeight="1">
      <c r="A12304" s="130">
        <v>5000321</v>
      </c>
      <c r="B12304" s="126" t="s">
        <v>23405</v>
      </c>
      <c r="C12304" s="126" t="s">
        <v>23406</v>
      </c>
      <c r="D12304" s="126" t="s">
        <v>23407</v>
      </c>
      <c r="E12304" s="126" t="s">
        <v>288</v>
      </c>
      <c r="F12304" s="126" t="s">
        <v>522</v>
      </c>
      <c r="G12304" s="126" t="s">
        <v>4876</v>
      </c>
      <c r="H12304" s="126" t="s">
        <v>524</v>
      </c>
      <c r="I12304" s="126" t="s">
        <v>126</v>
      </c>
      <c r="J12304" s="126" t="s">
        <v>1770</v>
      </c>
      <c r="K12304" s="126" t="s">
        <v>976</v>
      </c>
      <c r="L12304" s="126" t="s">
        <v>1771</v>
      </c>
      <c r="M12304" s="130">
        <v>61.46</v>
      </c>
      <c r="O12304" s="126" t="s">
        <v>528</v>
      </c>
      <c r="P12304" s="130">
        <v>0</v>
      </c>
      <c r="S12304" s="130">
        <v>0</v>
      </c>
      <c r="V12304" s="130">
        <v>61.46</v>
      </c>
      <c r="X12304" s="126" t="s">
        <v>2497</v>
      </c>
      <c r="Z12304" s="127"/>
      <c r="AA12304" s="128"/>
      <c r="AB12304" s="128"/>
      <c r="AD12304" s="126" t="s">
        <v>562</v>
      </c>
      <c r="AG12304" s="127"/>
      <c r="AI12304" s="127"/>
    </row>
    <row r="12305" spans="1:35" ht="14.85" customHeight="1">
      <c r="A12305" s="130">
        <v>5000320</v>
      </c>
      <c r="B12305" s="126" t="s">
        <v>23408</v>
      </c>
      <c r="C12305" s="126" t="s">
        <v>23409</v>
      </c>
      <c r="D12305" s="126" t="s">
        <v>23410</v>
      </c>
      <c r="E12305" s="126" t="s">
        <v>288</v>
      </c>
      <c r="F12305" s="126" t="s">
        <v>522</v>
      </c>
      <c r="G12305" s="126" t="s">
        <v>523</v>
      </c>
      <c r="H12305" s="126" t="s">
        <v>524</v>
      </c>
      <c r="I12305" s="126" t="s">
        <v>126</v>
      </c>
      <c r="J12305" s="126" t="s">
        <v>1770</v>
      </c>
      <c r="K12305" s="126" t="s">
        <v>976</v>
      </c>
      <c r="L12305" s="126" t="s">
        <v>1771</v>
      </c>
      <c r="M12305" s="130">
        <v>42.84</v>
      </c>
      <c r="O12305" s="126" t="s">
        <v>528</v>
      </c>
      <c r="P12305" s="130">
        <v>0</v>
      </c>
      <c r="S12305" s="130">
        <v>0</v>
      </c>
      <c r="V12305" s="130">
        <v>42.84</v>
      </c>
      <c r="X12305" s="126" t="s">
        <v>2497</v>
      </c>
      <c r="Z12305" s="127"/>
      <c r="AA12305" s="128"/>
      <c r="AB12305" s="128"/>
      <c r="AD12305" s="126" t="s">
        <v>562</v>
      </c>
      <c r="AG12305" s="127"/>
      <c r="AI12305" s="127"/>
    </row>
    <row r="12306" spans="1:35" ht="14.85" customHeight="1">
      <c r="A12306" s="130">
        <v>5000319</v>
      </c>
      <c r="B12306" s="126" t="s">
        <v>23411</v>
      </c>
      <c r="C12306" s="126" t="s">
        <v>23412</v>
      </c>
      <c r="D12306" s="126" t="s">
        <v>23413</v>
      </c>
      <c r="E12306" s="126" t="s">
        <v>288</v>
      </c>
      <c r="F12306" s="126" t="s">
        <v>522</v>
      </c>
      <c r="G12306" s="126" t="s">
        <v>5031</v>
      </c>
      <c r="H12306" s="126" t="s">
        <v>524</v>
      </c>
      <c r="I12306" s="126" t="s">
        <v>126</v>
      </c>
      <c r="J12306" s="126" t="s">
        <v>1770</v>
      </c>
      <c r="K12306" s="126" t="s">
        <v>976</v>
      </c>
      <c r="L12306" s="126" t="s">
        <v>1771</v>
      </c>
      <c r="M12306" s="130">
        <v>32.880000000000003</v>
      </c>
      <c r="O12306" s="126" t="s">
        <v>528</v>
      </c>
      <c r="P12306" s="130">
        <v>0</v>
      </c>
      <c r="S12306" s="130">
        <v>0</v>
      </c>
      <c r="V12306" s="130">
        <v>32.880000000000003</v>
      </c>
      <c r="X12306" s="126" t="s">
        <v>2497</v>
      </c>
      <c r="Z12306" s="127"/>
      <c r="AA12306" s="128"/>
      <c r="AB12306" s="128"/>
      <c r="AD12306" s="126" t="s">
        <v>562</v>
      </c>
      <c r="AG12306" s="127"/>
      <c r="AI12306" s="127"/>
    </row>
    <row r="12307" spans="1:35" ht="14.85" customHeight="1">
      <c r="A12307" s="130">
        <v>5000318</v>
      </c>
      <c r="B12307" s="126" t="s">
        <v>23414</v>
      </c>
      <c r="C12307" s="126" t="s">
        <v>23415</v>
      </c>
      <c r="D12307" s="126" t="s">
        <v>23416</v>
      </c>
      <c r="E12307" s="126" t="s">
        <v>288</v>
      </c>
      <c r="F12307" s="126" t="s">
        <v>491</v>
      </c>
      <c r="G12307" s="126" t="s">
        <v>417</v>
      </c>
      <c r="H12307" s="126" t="s">
        <v>308</v>
      </c>
      <c r="I12307" s="126" t="s">
        <v>308</v>
      </c>
      <c r="J12307" s="126" t="s">
        <v>10372</v>
      </c>
      <c r="K12307" s="126" t="s">
        <v>747</v>
      </c>
      <c r="L12307" s="126" t="s">
        <v>10373</v>
      </c>
      <c r="M12307" s="130">
        <v>389.2</v>
      </c>
      <c r="O12307" s="126" t="s">
        <v>1615</v>
      </c>
      <c r="P12307" s="130">
        <v>0</v>
      </c>
      <c r="S12307" s="130">
        <v>0</v>
      </c>
      <c r="V12307" s="130">
        <v>389.2</v>
      </c>
      <c r="X12307" s="126" t="s">
        <v>1619</v>
      </c>
      <c r="Z12307" s="127"/>
      <c r="AA12307" s="128">
        <v>1</v>
      </c>
      <c r="AB12307" s="128">
        <v>24</v>
      </c>
      <c r="AD12307" s="126" t="s">
        <v>562</v>
      </c>
      <c r="AG12307" s="127"/>
      <c r="AI12307" s="127"/>
    </row>
    <row r="12308" spans="1:35" ht="14.85" customHeight="1">
      <c r="A12308" s="130">
        <v>5014900</v>
      </c>
      <c r="B12308" s="126" t="s">
        <v>413</v>
      </c>
      <c r="C12308" s="126" t="s">
        <v>23417</v>
      </c>
      <c r="D12308" s="126" t="s">
        <v>23353</v>
      </c>
      <c r="E12308" s="126" t="s">
        <v>288</v>
      </c>
      <c r="F12308" s="126" t="s">
        <v>364</v>
      </c>
      <c r="G12308" s="126" t="s">
        <v>417</v>
      </c>
      <c r="H12308" s="126" t="s">
        <v>126</v>
      </c>
      <c r="I12308" s="126" t="s">
        <v>418</v>
      </c>
      <c r="J12308" s="126" t="s">
        <v>484</v>
      </c>
      <c r="K12308" s="126" t="s">
        <v>443</v>
      </c>
      <c r="L12308" s="126" t="s">
        <v>485</v>
      </c>
      <c r="M12308" s="130">
        <v>9739.52</v>
      </c>
      <c r="O12308" s="126" t="s">
        <v>486</v>
      </c>
      <c r="P12308" s="130">
        <v>0</v>
      </c>
      <c r="S12308" s="130">
        <v>0</v>
      </c>
      <c r="V12308" s="130">
        <v>18480</v>
      </c>
      <c r="X12308" s="126" t="s">
        <v>487</v>
      </c>
      <c r="Z12308" s="127"/>
      <c r="AA12308" s="128">
        <v>1</v>
      </c>
      <c r="AB12308" s="128">
        <v>60</v>
      </c>
      <c r="AC12308" s="126" t="s">
        <v>366</v>
      </c>
      <c r="AD12308" s="126" t="s">
        <v>17564</v>
      </c>
      <c r="AG12308" s="127"/>
      <c r="AI12308" s="127"/>
    </row>
    <row r="12309" spans="1:35" ht="14.85" customHeight="1">
      <c r="A12309" s="130">
        <v>5014894</v>
      </c>
      <c r="B12309" s="126" t="s">
        <v>413</v>
      </c>
      <c r="C12309" s="126" t="s">
        <v>23418</v>
      </c>
      <c r="D12309" s="126" t="s">
        <v>23419</v>
      </c>
      <c r="E12309" s="126" t="s">
        <v>288</v>
      </c>
      <c r="F12309" s="126" t="s">
        <v>364</v>
      </c>
      <c r="G12309" s="126" t="s">
        <v>417</v>
      </c>
      <c r="H12309" s="126" t="s">
        <v>126</v>
      </c>
      <c r="I12309" s="126" t="s">
        <v>126</v>
      </c>
      <c r="J12309" s="126" t="s">
        <v>484</v>
      </c>
      <c r="K12309" s="126" t="s">
        <v>443</v>
      </c>
      <c r="L12309" s="126" t="s">
        <v>485</v>
      </c>
      <c r="M12309" s="130">
        <v>6817.44</v>
      </c>
      <c r="O12309" s="126" t="s">
        <v>365</v>
      </c>
      <c r="P12309" s="130">
        <v>0</v>
      </c>
      <c r="S12309" s="130">
        <v>0</v>
      </c>
      <c r="V12309" s="130">
        <v>32060</v>
      </c>
      <c r="X12309" s="126" t="s">
        <v>469</v>
      </c>
      <c r="Z12309" s="127"/>
      <c r="AA12309" s="128">
        <v>1</v>
      </c>
      <c r="AB12309" s="128">
        <v>60</v>
      </c>
      <c r="AC12309" s="126" t="s">
        <v>366</v>
      </c>
      <c r="AD12309" s="126" t="s">
        <v>17564</v>
      </c>
      <c r="AG12309" s="127"/>
      <c r="AI12309" s="127"/>
    </row>
    <row r="12310" spans="1:35" ht="14.85" customHeight="1">
      <c r="A12310" s="130">
        <v>5014897</v>
      </c>
      <c r="B12310" s="126" t="s">
        <v>413</v>
      </c>
      <c r="C12310" s="126" t="s">
        <v>23352</v>
      </c>
      <c r="D12310" s="126" t="s">
        <v>23353</v>
      </c>
      <c r="E12310" s="126" t="s">
        <v>288</v>
      </c>
      <c r="F12310" s="126" t="s">
        <v>364</v>
      </c>
      <c r="G12310" s="126" t="s">
        <v>417</v>
      </c>
      <c r="H12310" s="126" t="s">
        <v>126</v>
      </c>
      <c r="I12310" s="126" t="s">
        <v>418</v>
      </c>
      <c r="J12310" s="126" t="s">
        <v>484</v>
      </c>
      <c r="K12310" s="126" t="s">
        <v>443</v>
      </c>
      <c r="L12310" s="126" t="s">
        <v>485</v>
      </c>
      <c r="M12310" s="130">
        <v>9739.52</v>
      </c>
      <c r="O12310" s="126" t="s">
        <v>486</v>
      </c>
      <c r="P12310" s="130">
        <v>0</v>
      </c>
      <c r="S12310" s="130">
        <v>0</v>
      </c>
      <c r="V12310" s="130">
        <v>13580</v>
      </c>
      <c r="X12310" s="126" t="s">
        <v>549</v>
      </c>
      <c r="Z12310" s="127"/>
      <c r="AA12310" s="128">
        <v>2</v>
      </c>
      <c r="AB12310" s="128">
        <v>60</v>
      </c>
      <c r="AC12310" s="126" t="s">
        <v>366</v>
      </c>
      <c r="AD12310" s="126" t="s">
        <v>17564</v>
      </c>
      <c r="AG12310" s="127"/>
      <c r="AI12310" s="127"/>
    </row>
    <row r="12311" spans="1:35" ht="14.85" customHeight="1">
      <c r="A12311" s="130">
        <v>5014898</v>
      </c>
      <c r="B12311" s="126" t="s">
        <v>413</v>
      </c>
      <c r="C12311" s="126" t="s">
        <v>23352</v>
      </c>
      <c r="D12311" s="126" t="s">
        <v>23353</v>
      </c>
      <c r="E12311" s="126" t="s">
        <v>288</v>
      </c>
      <c r="F12311" s="126" t="s">
        <v>364</v>
      </c>
      <c r="G12311" s="126" t="s">
        <v>417</v>
      </c>
      <c r="H12311" s="126" t="s">
        <v>126</v>
      </c>
      <c r="I12311" s="126" t="s">
        <v>126</v>
      </c>
      <c r="J12311" s="126" t="s">
        <v>484</v>
      </c>
      <c r="K12311" s="126" t="s">
        <v>443</v>
      </c>
      <c r="L12311" s="126" t="s">
        <v>485</v>
      </c>
      <c r="M12311" s="130">
        <v>6817.44</v>
      </c>
      <c r="O12311" s="126" t="s">
        <v>365</v>
      </c>
      <c r="P12311" s="130">
        <v>0</v>
      </c>
      <c r="S12311" s="130">
        <v>0</v>
      </c>
      <c r="V12311" s="130">
        <v>13580</v>
      </c>
      <c r="X12311" s="126" t="s">
        <v>469</v>
      </c>
      <c r="Z12311" s="127"/>
      <c r="AA12311" s="128">
        <v>1</v>
      </c>
      <c r="AB12311" s="128">
        <v>60</v>
      </c>
      <c r="AC12311" s="126" t="s">
        <v>366</v>
      </c>
      <c r="AD12311" s="126" t="s">
        <v>17564</v>
      </c>
      <c r="AG12311" s="127"/>
      <c r="AI12311" s="127"/>
    </row>
    <row r="12312" spans="1:35" ht="14.85" customHeight="1">
      <c r="A12312" s="130">
        <v>5014895</v>
      </c>
      <c r="B12312" s="126" t="s">
        <v>413</v>
      </c>
      <c r="C12312" s="126" t="s">
        <v>23418</v>
      </c>
      <c r="D12312" s="126" t="s">
        <v>23419</v>
      </c>
      <c r="E12312" s="126" t="s">
        <v>288</v>
      </c>
      <c r="F12312" s="126" t="s">
        <v>364</v>
      </c>
      <c r="G12312" s="126" t="s">
        <v>417</v>
      </c>
      <c r="H12312" s="126" t="s">
        <v>126</v>
      </c>
      <c r="I12312" s="126" t="s">
        <v>126</v>
      </c>
      <c r="J12312" s="126" t="s">
        <v>484</v>
      </c>
      <c r="K12312" s="126" t="s">
        <v>443</v>
      </c>
      <c r="L12312" s="126" t="s">
        <v>485</v>
      </c>
      <c r="M12312" s="130">
        <v>6817.44</v>
      </c>
      <c r="O12312" s="126" t="s">
        <v>365</v>
      </c>
      <c r="P12312" s="130">
        <v>0</v>
      </c>
      <c r="S12312" s="130">
        <v>0</v>
      </c>
      <c r="V12312" s="130">
        <v>32060</v>
      </c>
      <c r="X12312" s="126" t="s">
        <v>510</v>
      </c>
      <c r="Z12312" s="127"/>
      <c r="AA12312" s="128">
        <v>2</v>
      </c>
      <c r="AB12312" s="128">
        <v>60</v>
      </c>
      <c r="AC12312" s="126" t="s">
        <v>366</v>
      </c>
      <c r="AD12312" s="126" t="s">
        <v>17564</v>
      </c>
      <c r="AG12312" s="127"/>
      <c r="AI12312" s="127"/>
    </row>
    <row r="12313" spans="1:35" ht="14.85" customHeight="1">
      <c r="A12313" s="130">
        <v>5014896</v>
      </c>
      <c r="B12313" s="126" t="s">
        <v>413</v>
      </c>
      <c r="C12313" s="126" t="s">
        <v>23352</v>
      </c>
      <c r="D12313" s="126" t="s">
        <v>23353</v>
      </c>
      <c r="E12313" s="126" t="s">
        <v>288</v>
      </c>
      <c r="F12313" s="126" t="s">
        <v>364</v>
      </c>
      <c r="G12313" s="126" t="s">
        <v>417</v>
      </c>
      <c r="H12313" s="126" t="s">
        <v>126</v>
      </c>
      <c r="I12313" s="126" t="s">
        <v>418</v>
      </c>
      <c r="J12313" s="126" t="s">
        <v>484</v>
      </c>
      <c r="K12313" s="126" t="s">
        <v>443</v>
      </c>
      <c r="L12313" s="126" t="s">
        <v>485</v>
      </c>
      <c r="M12313" s="130">
        <v>9739.52</v>
      </c>
      <c r="O12313" s="126" t="s">
        <v>486</v>
      </c>
      <c r="P12313" s="130">
        <v>0</v>
      </c>
      <c r="S12313" s="130">
        <v>0</v>
      </c>
      <c r="V12313" s="130">
        <v>13580</v>
      </c>
      <c r="X12313" s="126" t="s">
        <v>487</v>
      </c>
      <c r="Z12313" s="127"/>
      <c r="AA12313" s="128">
        <v>1</v>
      </c>
      <c r="AB12313" s="128">
        <v>60</v>
      </c>
      <c r="AC12313" s="126" t="s">
        <v>366</v>
      </c>
      <c r="AD12313" s="126" t="s">
        <v>17564</v>
      </c>
      <c r="AG12313" s="127"/>
      <c r="AI12313" s="127"/>
    </row>
    <row r="12314" spans="1:35" ht="14.85" customHeight="1">
      <c r="A12314" s="130">
        <v>5014893</v>
      </c>
      <c r="B12314" s="126" t="s">
        <v>413</v>
      </c>
      <c r="C12314" s="126" t="s">
        <v>23418</v>
      </c>
      <c r="D12314" s="126" t="s">
        <v>23419</v>
      </c>
      <c r="E12314" s="126" t="s">
        <v>288</v>
      </c>
      <c r="F12314" s="126" t="s">
        <v>364</v>
      </c>
      <c r="G12314" s="126" t="s">
        <v>417</v>
      </c>
      <c r="H12314" s="126" t="s">
        <v>126</v>
      </c>
      <c r="I12314" s="126" t="s">
        <v>418</v>
      </c>
      <c r="J12314" s="126" t="s">
        <v>484</v>
      </c>
      <c r="K12314" s="126" t="s">
        <v>443</v>
      </c>
      <c r="L12314" s="126" t="s">
        <v>485</v>
      </c>
      <c r="M12314" s="130">
        <v>9739.52</v>
      </c>
      <c r="O12314" s="126" t="s">
        <v>486</v>
      </c>
      <c r="P12314" s="130">
        <v>0</v>
      </c>
      <c r="S12314" s="130">
        <v>0</v>
      </c>
      <c r="V12314" s="130">
        <v>32060</v>
      </c>
      <c r="X12314" s="126" t="s">
        <v>549</v>
      </c>
      <c r="Z12314" s="127"/>
      <c r="AA12314" s="128">
        <v>2</v>
      </c>
      <c r="AB12314" s="128">
        <v>60</v>
      </c>
      <c r="AC12314" s="126" t="s">
        <v>366</v>
      </c>
      <c r="AD12314" s="126" t="s">
        <v>17564</v>
      </c>
      <c r="AG12314" s="127"/>
      <c r="AI12314" s="127"/>
    </row>
    <row r="12315" spans="1:35" ht="14.85" customHeight="1">
      <c r="A12315" s="130">
        <v>5014890</v>
      </c>
      <c r="B12315" s="126" t="s">
        <v>413</v>
      </c>
      <c r="C12315" s="126" t="s">
        <v>19869</v>
      </c>
      <c r="D12315" s="126" t="s">
        <v>19870</v>
      </c>
      <c r="E12315" s="126" t="s">
        <v>288</v>
      </c>
      <c r="F12315" s="126" t="s">
        <v>364</v>
      </c>
      <c r="G12315" s="126" t="s">
        <v>417</v>
      </c>
      <c r="H12315" s="126" t="s">
        <v>126</v>
      </c>
      <c r="I12315" s="126" t="s">
        <v>126</v>
      </c>
      <c r="J12315" s="126" t="s">
        <v>484</v>
      </c>
      <c r="K12315" s="126" t="s">
        <v>443</v>
      </c>
      <c r="L12315" s="126" t="s">
        <v>485</v>
      </c>
      <c r="M12315" s="130">
        <v>6817.44</v>
      </c>
      <c r="O12315" s="126" t="s">
        <v>365</v>
      </c>
      <c r="P12315" s="130">
        <v>0</v>
      </c>
      <c r="S12315" s="130">
        <v>0</v>
      </c>
      <c r="V12315" s="130">
        <v>25340</v>
      </c>
      <c r="X12315" s="126" t="s">
        <v>469</v>
      </c>
      <c r="Z12315" s="127"/>
      <c r="AA12315" s="128">
        <v>1</v>
      </c>
      <c r="AB12315" s="128">
        <v>60</v>
      </c>
      <c r="AC12315" s="126" t="s">
        <v>366</v>
      </c>
      <c r="AD12315" s="126" t="s">
        <v>17564</v>
      </c>
      <c r="AG12315" s="127"/>
      <c r="AI12315" s="127"/>
    </row>
    <row r="12316" spans="1:35" ht="14.85" customHeight="1">
      <c r="A12316" s="130">
        <v>5014892</v>
      </c>
      <c r="B12316" s="126" t="s">
        <v>413</v>
      </c>
      <c r="C12316" s="126" t="s">
        <v>23418</v>
      </c>
      <c r="D12316" s="126" t="s">
        <v>23419</v>
      </c>
      <c r="E12316" s="126" t="s">
        <v>288</v>
      </c>
      <c r="F12316" s="126" t="s">
        <v>364</v>
      </c>
      <c r="G12316" s="126" t="s">
        <v>417</v>
      </c>
      <c r="H12316" s="126" t="s">
        <v>126</v>
      </c>
      <c r="I12316" s="126" t="s">
        <v>418</v>
      </c>
      <c r="J12316" s="126" t="s">
        <v>484</v>
      </c>
      <c r="K12316" s="126" t="s">
        <v>443</v>
      </c>
      <c r="L12316" s="126" t="s">
        <v>485</v>
      </c>
      <c r="M12316" s="130">
        <v>9739.52</v>
      </c>
      <c r="O12316" s="126" t="s">
        <v>486</v>
      </c>
      <c r="P12316" s="130">
        <v>0</v>
      </c>
      <c r="S12316" s="130">
        <v>0</v>
      </c>
      <c r="V12316" s="130">
        <v>32060</v>
      </c>
      <c r="X12316" s="126" t="s">
        <v>487</v>
      </c>
      <c r="Z12316" s="127"/>
      <c r="AA12316" s="128">
        <v>1</v>
      </c>
      <c r="AB12316" s="128">
        <v>60</v>
      </c>
      <c r="AC12316" s="126" t="s">
        <v>366</v>
      </c>
      <c r="AD12316" s="126" t="s">
        <v>17564</v>
      </c>
      <c r="AG12316" s="127"/>
      <c r="AI12316" s="127"/>
    </row>
    <row r="12317" spans="1:35" ht="14.85" customHeight="1">
      <c r="A12317" s="130">
        <v>5014885</v>
      </c>
      <c r="B12317" s="126" t="s">
        <v>413</v>
      </c>
      <c r="C12317" s="126" t="s">
        <v>20347</v>
      </c>
      <c r="D12317" s="126" t="s">
        <v>20348</v>
      </c>
      <c r="E12317" s="126" t="s">
        <v>288</v>
      </c>
      <c r="F12317" s="126" t="s">
        <v>364</v>
      </c>
      <c r="G12317" s="126" t="s">
        <v>417</v>
      </c>
      <c r="H12317" s="126" t="s">
        <v>126</v>
      </c>
      <c r="I12317" s="126" t="s">
        <v>418</v>
      </c>
      <c r="J12317" s="126" t="s">
        <v>484</v>
      </c>
      <c r="K12317" s="126" t="s">
        <v>443</v>
      </c>
      <c r="L12317" s="126" t="s">
        <v>485</v>
      </c>
      <c r="M12317" s="130">
        <v>9739.52</v>
      </c>
      <c r="O12317" s="126" t="s">
        <v>486</v>
      </c>
      <c r="P12317" s="130">
        <v>0</v>
      </c>
      <c r="S12317" s="130">
        <v>0</v>
      </c>
      <c r="V12317" s="130">
        <v>18480</v>
      </c>
      <c r="X12317" s="126" t="s">
        <v>549</v>
      </c>
      <c r="Z12317" s="127"/>
      <c r="AA12317" s="128">
        <v>2</v>
      </c>
      <c r="AB12317" s="128">
        <v>60</v>
      </c>
      <c r="AC12317" s="126" t="s">
        <v>366</v>
      </c>
      <c r="AD12317" s="126" t="s">
        <v>17564</v>
      </c>
      <c r="AG12317" s="127"/>
      <c r="AI12317" s="127"/>
    </row>
    <row r="12318" spans="1:35" ht="14.85" customHeight="1">
      <c r="A12318" s="130">
        <v>5014909</v>
      </c>
      <c r="B12318" s="126" t="s">
        <v>413</v>
      </c>
      <c r="C12318" s="126" t="s">
        <v>22037</v>
      </c>
      <c r="D12318" s="126" t="s">
        <v>22038</v>
      </c>
      <c r="E12318" s="126" t="s">
        <v>288</v>
      </c>
      <c r="F12318" s="126" t="s">
        <v>364</v>
      </c>
      <c r="G12318" s="126" t="s">
        <v>417</v>
      </c>
      <c r="H12318" s="126" t="s">
        <v>126</v>
      </c>
      <c r="I12318" s="126" t="s">
        <v>418</v>
      </c>
      <c r="J12318" s="126" t="s">
        <v>484</v>
      </c>
      <c r="K12318" s="126" t="s">
        <v>443</v>
      </c>
      <c r="L12318" s="126" t="s">
        <v>485</v>
      </c>
      <c r="M12318" s="130">
        <v>9739.52</v>
      </c>
      <c r="O12318" s="126" t="s">
        <v>486</v>
      </c>
      <c r="P12318" s="130">
        <v>0</v>
      </c>
      <c r="S12318" s="130">
        <v>0</v>
      </c>
      <c r="V12318" s="130">
        <v>32060</v>
      </c>
      <c r="X12318" s="126" t="s">
        <v>549</v>
      </c>
      <c r="Z12318" s="127"/>
      <c r="AA12318" s="128">
        <v>2</v>
      </c>
      <c r="AB12318" s="128">
        <v>60</v>
      </c>
      <c r="AC12318" s="126" t="s">
        <v>366</v>
      </c>
      <c r="AD12318" s="126" t="s">
        <v>17564</v>
      </c>
      <c r="AG12318" s="127"/>
      <c r="AI12318" s="127"/>
    </row>
    <row r="12319" spans="1:35" ht="14.85" customHeight="1">
      <c r="A12319" s="130">
        <v>5014908</v>
      </c>
      <c r="B12319" s="126" t="s">
        <v>413</v>
      </c>
      <c r="C12319" s="126" t="s">
        <v>22037</v>
      </c>
      <c r="D12319" s="126" t="s">
        <v>22038</v>
      </c>
      <c r="E12319" s="126" t="s">
        <v>288</v>
      </c>
      <c r="F12319" s="126" t="s">
        <v>364</v>
      </c>
      <c r="G12319" s="126" t="s">
        <v>417</v>
      </c>
      <c r="H12319" s="126" t="s">
        <v>126</v>
      </c>
      <c r="I12319" s="126" t="s">
        <v>418</v>
      </c>
      <c r="J12319" s="126" t="s">
        <v>484</v>
      </c>
      <c r="K12319" s="126" t="s">
        <v>443</v>
      </c>
      <c r="L12319" s="126" t="s">
        <v>485</v>
      </c>
      <c r="M12319" s="130">
        <v>9739.52</v>
      </c>
      <c r="O12319" s="126" t="s">
        <v>486</v>
      </c>
      <c r="P12319" s="130">
        <v>0</v>
      </c>
      <c r="S12319" s="130">
        <v>0</v>
      </c>
      <c r="V12319" s="130">
        <v>32060</v>
      </c>
      <c r="X12319" s="126" t="s">
        <v>487</v>
      </c>
      <c r="Z12319" s="127"/>
      <c r="AA12319" s="128">
        <v>1</v>
      </c>
      <c r="AB12319" s="128">
        <v>60</v>
      </c>
      <c r="AC12319" s="126" t="s">
        <v>366</v>
      </c>
      <c r="AD12319" s="126" t="s">
        <v>17564</v>
      </c>
      <c r="AG12319" s="127"/>
      <c r="AI12319" s="127"/>
    </row>
    <row r="12320" spans="1:35" ht="14.85" customHeight="1">
      <c r="A12320" s="130">
        <v>5014905</v>
      </c>
      <c r="B12320" s="126" t="s">
        <v>413</v>
      </c>
      <c r="C12320" s="126" t="s">
        <v>23420</v>
      </c>
      <c r="D12320" s="126" t="s">
        <v>23421</v>
      </c>
      <c r="E12320" s="126" t="s">
        <v>288</v>
      </c>
      <c r="F12320" s="126" t="s">
        <v>364</v>
      </c>
      <c r="G12320" s="126" t="s">
        <v>417</v>
      </c>
      <c r="H12320" s="126" t="s">
        <v>126</v>
      </c>
      <c r="I12320" s="126" t="s">
        <v>418</v>
      </c>
      <c r="J12320" s="126" t="s">
        <v>484</v>
      </c>
      <c r="K12320" s="126" t="s">
        <v>443</v>
      </c>
      <c r="L12320" s="126" t="s">
        <v>485</v>
      </c>
      <c r="M12320" s="130">
        <v>9739.52</v>
      </c>
      <c r="O12320" s="126" t="s">
        <v>486</v>
      </c>
      <c r="P12320" s="130">
        <v>0</v>
      </c>
      <c r="S12320" s="130">
        <v>0</v>
      </c>
      <c r="V12320" s="130">
        <v>25340</v>
      </c>
      <c r="X12320" s="126" t="s">
        <v>549</v>
      </c>
      <c r="Z12320" s="127"/>
      <c r="AA12320" s="128">
        <v>2</v>
      </c>
      <c r="AB12320" s="128">
        <v>60</v>
      </c>
      <c r="AC12320" s="126" t="s">
        <v>366</v>
      </c>
      <c r="AD12320" s="126" t="s">
        <v>17564</v>
      </c>
      <c r="AG12320" s="127"/>
      <c r="AI12320" s="127"/>
    </row>
    <row r="12321" spans="1:35" ht="14.85" customHeight="1">
      <c r="A12321" s="130">
        <v>5014906</v>
      </c>
      <c r="B12321" s="126" t="s">
        <v>413</v>
      </c>
      <c r="C12321" s="126" t="s">
        <v>23420</v>
      </c>
      <c r="D12321" s="126" t="s">
        <v>23421</v>
      </c>
      <c r="E12321" s="126" t="s">
        <v>288</v>
      </c>
      <c r="F12321" s="126" t="s">
        <v>364</v>
      </c>
      <c r="G12321" s="126" t="s">
        <v>417</v>
      </c>
      <c r="H12321" s="126" t="s">
        <v>126</v>
      </c>
      <c r="I12321" s="126" t="s">
        <v>126</v>
      </c>
      <c r="J12321" s="126" t="s">
        <v>484</v>
      </c>
      <c r="K12321" s="126" t="s">
        <v>443</v>
      </c>
      <c r="L12321" s="126" t="s">
        <v>485</v>
      </c>
      <c r="M12321" s="130">
        <v>6817.44</v>
      </c>
      <c r="O12321" s="126" t="s">
        <v>365</v>
      </c>
      <c r="P12321" s="130">
        <v>0</v>
      </c>
      <c r="S12321" s="130">
        <v>0</v>
      </c>
      <c r="V12321" s="130">
        <v>25340</v>
      </c>
      <c r="X12321" s="126" t="s">
        <v>469</v>
      </c>
      <c r="Z12321" s="127"/>
      <c r="AA12321" s="128">
        <v>1</v>
      </c>
      <c r="AB12321" s="128">
        <v>60</v>
      </c>
      <c r="AC12321" s="126" t="s">
        <v>366</v>
      </c>
      <c r="AD12321" s="126" t="s">
        <v>17564</v>
      </c>
      <c r="AG12321" s="127"/>
      <c r="AI12321" s="127"/>
    </row>
    <row r="12322" spans="1:35" ht="14.85" customHeight="1">
      <c r="A12322" s="130">
        <v>5014907</v>
      </c>
      <c r="B12322" s="126" t="s">
        <v>413</v>
      </c>
      <c r="C12322" s="126" t="s">
        <v>23420</v>
      </c>
      <c r="D12322" s="126" t="s">
        <v>23421</v>
      </c>
      <c r="E12322" s="126" t="s">
        <v>288</v>
      </c>
      <c r="F12322" s="126" t="s">
        <v>364</v>
      </c>
      <c r="G12322" s="126" t="s">
        <v>417</v>
      </c>
      <c r="H12322" s="126" t="s">
        <v>126</v>
      </c>
      <c r="I12322" s="126" t="s">
        <v>126</v>
      </c>
      <c r="J12322" s="126" t="s">
        <v>484</v>
      </c>
      <c r="K12322" s="126" t="s">
        <v>443</v>
      </c>
      <c r="L12322" s="126" t="s">
        <v>485</v>
      </c>
      <c r="M12322" s="130">
        <v>6817.44</v>
      </c>
      <c r="O12322" s="126" t="s">
        <v>365</v>
      </c>
      <c r="P12322" s="130">
        <v>0</v>
      </c>
      <c r="S12322" s="130">
        <v>0</v>
      </c>
      <c r="V12322" s="130">
        <v>25340</v>
      </c>
      <c r="X12322" s="126" t="s">
        <v>510</v>
      </c>
      <c r="Z12322" s="127"/>
      <c r="AA12322" s="128">
        <v>2</v>
      </c>
      <c r="AB12322" s="128">
        <v>60</v>
      </c>
      <c r="AC12322" s="126" t="s">
        <v>366</v>
      </c>
      <c r="AD12322" s="126" t="s">
        <v>17564</v>
      </c>
      <c r="AG12322" s="127"/>
      <c r="AI12322" s="127"/>
    </row>
    <row r="12323" spans="1:35" ht="14.85" customHeight="1">
      <c r="A12323" s="130">
        <v>5014903</v>
      </c>
      <c r="B12323" s="126" t="s">
        <v>413</v>
      </c>
      <c r="C12323" s="126" t="s">
        <v>23417</v>
      </c>
      <c r="D12323" s="126" t="s">
        <v>23353</v>
      </c>
      <c r="E12323" s="126" t="s">
        <v>288</v>
      </c>
      <c r="F12323" s="126" t="s">
        <v>364</v>
      </c>
      <c r="G12323" s="126" t="s">
        <v>417</v>
      </c>
      <c r="H12323" s="126" t="s">
        <v>126</v>
      </c>
      <c r="I12323" s="126" t="s">
        <v>126</v>
      </c>
      <c r="J12323" s="126" t="s">
        <v>484</v>
      </c>
      <c r="K12323" s="126" t="s">
        <v>443</v>
      </c>
      <c r="L12323" s="126" t="s">
        <v>485</v>
      </c>
      <c r="M12323" s="130">
        <v>6817.44</v>
      </c>
      <c r="O12323" s="126" t="s">
        <v>365</v>
      </c>
      <c r="P12323" s="130">
        <v>0</v>
      </c>
      <c r="S12323" s="130">
        <v>0</v>
      </c>
      <c r="V12323" s="130">
        <v>18480</v>
      </c>
      <c r="X12323" s="126" t="s">
        <v>510</v>
      </c>
      <c r="Z12323" s="127"/>
      <c r="AA12323" s="128">
        <v>2</v>
      </c>
      <c r="AB12323" s="128">
        <v>60</v>
      </c>
      <c r="AC12323" s="126" t="s">
        <v>366</v>
      </c>
      <c r="AD12323" s="126" t="s">
        <v>17564</v>
      </c>
      <c r="AG12323" s="127"/>
      <c r="AI12323" s="127"/>
    </row>
    <row r="12324" spans="1:35" ht="14.85" customHeight="1">
      <c r="A12324" s="130">
        <v>5015816</v>
      </c>
      <c r="B12324" s="126" t="s">
        <v>413</v>
      </c>
      <c r="C12324" s="126" t="s">
        <v>23422</v>
      </c>
      <c r="D12324" s="126" t="s">
        <v>23423</v>
      </c>
      <c r="E12324" s="126" t="s">
        <v>288</v>
      </c>
      <c r="F12324" s="126" t="s">
        <v>440</v>
      </c>
      <c r="G12324" s="126" t="s">
        <v>458</v>
      </c>
      <c r="H12324" s="126" t="s">
        <v>126</v>
      </c>
      <c r="I12324" s="126" t="s">
        <v>418</v>
      </c>
      <c r="J12324" s="126" t="s">
        <v>1512</v>
      </c>
      <c r="K12324" s="126" t="s">
        <v>504</v>
      </c>
      <c r="L12324" s="126" t="s">
        <v>1513</v>
      </c>
      <c r="M12324" s="130">
        <v>3662.4</v>
      </c>
      <c r="O12324" s="126" t="s">
        <v>445</v>
      </c>
      <c r="P12324" s="130">
        <v>0</v>
      </c>
      <c r="S12324" s="130">
        <v>0</v>
      </c>
      <c r="V12324" s="130">
        <v>3662.4</v>
      </c>
      <c r="X12324" s="126" t="s">
        <v>472</v>
      </c>
      <c r="Z12324" s="127"/>
      <c r="AA12324" s="128">
        <v>60</v>
      </c>
      <c r="AB12324" s="128">
        <v>1</v>
      </c>
      <c r="AD12324" s="126" t="s">
        <v>22347</v>
      </c>
      <c r="AG12324" s="127"/>
      <c r="AI12324" s="127"/>
    </row>
    <row r="12325" spans="1:35" ht="14.85" customHeight="1">
      <c r="A12325" s="130">
        <v>5015804</v>
      </c>
      <c r="B12325" s="126" t="s">
        <v>413</v>
      </c>
      <c r="C12325" s="126" t="s">
        <v>23424</v>
      </c>
      <c r="D12325" s="126" t="s">
        <v>12849</v>
      </c>
      <c r="E12325" s="126" t="s">
        <v>288</v>
      </c>
      <c r="F12325" s="126" t="s">
        <v>491</v>
      </c>
      <c r="G12325" s="126" t="s">
        <v>417</v>
      </c>
      <c r="H12325" s="126" t="s">
        <v>126</v>
      </c>
      <c r="I12325" s="126" t="s">
        <v>418</v>
      </c>
      <c r="J12325" s="126" t="s">
        <v>1535</v>
      </c>
      <c r="K12325" s="126" t="s">
        <v>504</v>
      </c>
      <c r="L12325" s="126" t="s">
        <v>505</v>
      </c>
      <c r="M12325" s="130">
        <v>68174.399999999994</v>
      </c>
      <c r="N12325" s="126" t="s">
        <v>290</v>
      </c>
      <c r="O12325" s="126" t="s">
        <v>506</v>
      </c>
      <c r="P12325" s="130">
        <v>0</v>
      </c>
      <c r="S12325" s="130">
        <v>0</v>
      </c>
      <c r="V12325" s="130">
        <v>89979.98</v>
      </c>
      <c r="X12325" s="126" t="s">
        <v>2932</v>
      </c>
      <c r="Y12325" s="126" t="s">
        <v>517</v>
      </c>
      <c r="Z12325" s="127"/>
      <c r="AA12325" s="128">
        <v>1</v>
      </c>
      <c r="AB12325" s="128">
        <v>84</v>
      </c>
      <c r="AD12325" s="126" t="s">
        <v>22347</v>
      </c>
      <c r="AG12325" s="127"/>
      <c r="AI12325" s="127"/>
    </row>
    <row r="12326" spans="1:35" ht="14.85" customHeight="1">
      <c r="A12326" s="130">
        <v>5015813</v>
      </c>
      <c r="B12326" s="126" t="s">
        <v>413</v>
      </c>
      <c r="C12326" s="126" t="s">
        <v>23425</v>
      </c>
      <c r="D12326" s="126" t="s">
        <v>23426</v>
      </c>
      <c r="E12326" s="126" t="s">
        <v>288</v>
      </c>
      <c r="F12326" s="126" t="s">
        <v>522</v>
      </c>
      <c r="G12326" s="126" t="s">
        <v>523</v>
      </c>
      <c r="H12326" s="126" t="s">
        <v>605</v>
      </c>
      <c r="I12326" s="126" t="s">
        <v>418</v>
      </c>
      <c r="J12326" s="126" t="s">
        <v>14007</v>
      </c>
      <c r="K12326" s="126" t="s">
        <v>467</v>
      </c>
      <c r="L12326" s="126" t="s">
        <v>14008</v>
      </c>
      <c r="M12326" s="130">
        <v>784</v>
      </c>
      <c r="N12326" s="126" t="s">
        <v>290</v>
      </c>
      <c r="O12326" s="126" t="s">
        <v>528</v>
      </c>
      <c r="P12326" s="130">
        <v>0</v>
      </c>
      <c r="S12326" s="130">
        <v>0</v>
      </c>
      <c r="V12326" s="130">
        <v>1538.78</v>
      </c>
      <c r="X12326" s="126" t="s">
        <v>1507</v>
      </c>
      <c r="Z12326" s="127"/>
      <c r="AA12326" s="128"/>
      <c r="AB12326" s="128"/>
      <c r="AD12326" s="126" t="s">
        <v>22347</v>
      </c>
      <c r="AG12326" s="127"/>
      <c r="AI12326" s="127"/>
    </row>
    <row r="12327" spans="1:35" ht="14.85" customHeight="1">
      <c r="A12327" s="130">
        <v>5015802</v>
      </c>
      <c r="B12327" s="126" t="s">
        <v>413</v>
      </c>
      <c r="C12327" s="126" t="s">
        <v>23427</v>
      </c>
      <c r="D12327" s="126" t="s">
        <v>12857</v>
      </c>
      <c r="E12327" s="126" t="s">
        <v>288</v>
      </c>
      <c r="F12327" s="126" t="s">
        <v>491</v>
      </c>
      <c r="G12327" s="126" t="s">
        <v>417</v>
      </c>
      <c r="H12327" s="126" t="s">
        <v>126</v>
      </c>
      <c r="I12327" s="126" t="s">
        <v>418</v>
      </c>
      <c r="J12327" s="126" t="s">
        <v>1535</v>
      </c>
      <c r="K12327" s="126" t="s">
        <v>504</v>
      </c>
      <c r="L12327" s="126" t="s">
        <v>505</v>
      </c>
      <c r="M12327" s="130">
        <v>68174.399999999994</v>
      </c>
      <c r="N12327" s="126" t="s">
        <v>290</v>
      </c>
      <c r="O12327" s="126" t="s">
        <v>506</v>
      </c>
      <c r="P12327" s="130">
        <v>0</v>
      </c>
      <c r="S12327" s="130">
        <v>0</v>
      </c>
      <c r="V12327" s="130">
        <v>81979.990000000005</v>
      </c>
      <c r="X12327" s="126" t="s">
        <v>2932</v>
      </c>
      <c r="Y12327" s="126" t="s">
        <v>517</v>
      </c>
      <c r="Z12327" s="127"/>
      <c r="AA12327" s="128">
        <v>1</v>
      </c>
      <c r="AB12327" s="128">
        <v>84</v>
      </c>
      <c r="AD12327" s="126" t="s">
        <v>22347</v>
      </c>
      <c r="AG12327" s="127"/>
      <c r="AI12327" s="127"/>
    </row>
    <row r="12328" spans="1:35" ht="14.85" customHeight="1">
      <c r="A12328" s="130">
        <v>5015803</v>
      </c>
      <c r="B12328" s="126" t="s">
        <v>413</v>
      </c>
      <c r="C12328" s="126" t="s">
        <v>23428</v>
      </c>
      <c r="D12328" s="126" t="s">
        <v>12852</v>
      </c>
      <c r="E12328" s="126" t="s">
        <v>288</v>
      </c>
      <c r="F12328" s="126" t="s">
        <v>491</v>
      </c>
      <c r="G12328" s="126" t="s">
        <v>417</v>
      </c>
      <c r="H12328" s="126" t="s">
        <v>126</v>
      </c>
      <c r="I12328" s="126" t="s">
        <v>418</v>
      </c>
      <c r="J12328" s="126" t="s">
        <v>1535</v>
      </c>
      <c r="K12328" s="126" t="s">
        <v>504</v>
      </c>
      <c r="L12328" s="126" t="s">
        <v>505</v>
      </c>
      <c r="M12328" s="130">
        <v>68174.399999999994</v>
      </c>
      <c r="N12328" s="126" t="s">
        <v>290</v>
      </c>
      <c r="O12328" s="126" t="s">
        <v>506</v>
      </c>
      <c r="P12328" s="130">
        <v>0</v>
      </c>
      <c r="S12328" s="130">
        <v>0</v>
      </c>
      <c r="V12328" s="130">
        <v>81979.990000000005</v>
      </c>
      <c r="X12328" s="126" t="s">
        <v>2932</v>
      </c>
      <c r="Y12328" s="126" t="s">
        <v>517</v>
      </c>
      <c r="Z12328" s="127"/>
      <c r="AA12328" s="128">
        <v>1</v>
      </c>
      <c r="AB12328" s="128">
        <v>84</v>
      </c>
      <c r="AD12328" s="126" t="s">
        <v>22347</v>
      </c>
      <c r="AG12328" s="127"/>
      <c r="AI12328" s="127"/>
    </row>
    <row r="12329" spans="1:35" ht="14.85" customHeight="1">
      <c r="A12329" s="130">
        <v>5015801</v>
      </c>
      <c r="B12329" s="126" t="s">
        <v>413</v>
      </c>
      <c r="C12329" s="126" t="s">
        <v>23429</v>
      </c>
      <c r="D12329" s="126" t="s">
        <v>23430</v>
      </c>
      <c r="E12329" s="126" t="s">
        <v>288</v>
      </c>
      <c r="F12329" s="126" t="s">
        <v>522</v>
      </c>
      <c r="G12329" s="126" t="s">
        <v>1335</v>
      </c>
      <c r="H12329" s="126" t="s">
        <v>524</v>
      </c>
      <c r="I12329" s="126" t="s">
        <v>418</v>
      </c>
      <c r="J12329" s="126" t="s">
        <v>23431</v>
      </c>
      <c r="K12329" s="126" t="s">
        <v>852</v>
      </c>
      <c r="L12329" s="126" t="s">
        <v>1541</v>
      </c>
      <c r="M12329" s="130">
        <v>3369.73</v>
      </c>
      <c r="N12329" s="126" t="s">
        <v>290</v>
      </c>
      <c r="O12329" s="126" t="s">
        <v>528</v>
      </c>
      <c r="P12329" s="130">
        <v>0</v>
      </c>
      <c r="S12329" s="130">
        <v>0</v>
      </c>
      <c r="V12329" s="130">
        <v>3369.73</v>
      </c>
      <c r="X12329" s="126" t="s">
        <v>1637</v>
      </c>
      <c r="Z12329" s="127"/>
      <c r="AA12329" s="128"/>
      <c r="AB12329" s="128"/>
      <c r="AD12329" s="126" t="s">
        <v>22347</v>
      </c>
      <c r="AG12329" s="127"/>
      <c r="AI12329" s="127"/>
    </row>
    <row r="12330" spans="1:35" ht="14.85" customHeight="1">
      <c r="A12330" s="130">
        <v>5015491</v>
      </c>
      <c r="B12330" s="126" t="s">
        <v>413</v>
      </c>
      <c r="C12330" s="126" t="s">
        <v>23432</v>
      </c>
      <c r="D12330" s="126" t="s">
        <v>23433</v>
      </c>
      <c r="E12330" s="126" t="s">
        <v>288</v>
      </c>
      <c r="F12330" s="126" t="s">
        <v>555</v>
      </c>
      <c r="G12330" s="126" t="s">
        <v>3023</v>
      </c>
      <c r="H12330" s="126" t="s">
        <v>126</v>
      </c>
      <c r="I12330" s="126" t="s">
        <v>418</v>
      </c>
      <c r="J12330" s="126" t="s">
        <v>825</v>
      </c>
      <c r="K12330" s="126" t="s">
        <v>504</v>
      </c>
      <c r="L12330" s="126" t="s">
        <v>444</v>
      </c>
      <c r="M12330" s="130">
        <v>191.42</v>
      </c>
      <c r="O12330" s="126" t="s">
        <v>560</v>
      </c>
      <c r="P12330" s="130">
        <v>213.94</v>
      </c>
      <c r="R12330" s="126" t="s">
        <v>560</v>
      </c>
      <c r="S12330" s="130">
        <v>220.69</v>
      </c>
      <c r="U12330" s="126" t="s">
        <v>560</v>
      </c>
      <c r="V12330" s="130">
        <v>225.2</v>
      </c>
      <c r="X12330" s="126" t="s">
        <v>561</v>
      </c>
      <c r="Z12330" s="127"/>
      <c r="AA12330" s="128">
        <v>150</v>
      </c>
      <c r="AB12330" s="128"/>
      <c r="AD12330" s="126" t="s">
        <v>19017</v>
      </c>
      <c r="AG12330" s="127"/>
      <c r="AI12330" s="127"/>
    </row>
    <row r="12331" spans="1:35" ht="14.85" customHeight="1">
      <c r="A12331" s="130">
        <v>5015489</v>
      </c>
      <c r="B12331" s="126" t="s">
        <v>413</v>
      </c>
      <c r="C12331" s="126" t="s">
        <v>23434</v>
      </c>
      <c r="D12331" s="126" t="s">
        <v>23435</v>
      </c>
      <c r="E12331" s="126" t="s">
        <v>288</v>
      </c>
      <c r="F12331" s="126" t="s">
        <v>555</v>
      </c>
      <c r="G12331" s="126" t="s">
        <v>1225</v>
      </c>
      <c r="H12331" s="126" t="s">
        <v>126</v>
      </c>
      <c r="I12331" s="126" t="s">
        <v>418</v>
      </c>
      <c r="J12331" s="126" t="s">
        <v>825</v>
      </c>
      <c r="K12331" s="126" t="s">
        <v>504</v>
      </c>
      <c r="L12331" s="126" t="s">
        <v>444</v>
      </c>
      <c r="M12331" s="130">
        <v>205.09</v>
      </c>
      <c r="O12331" s="126" t="s">
        <v>560</v>
      </c>
      <c r="P12331" s="130">
        <v>229.22</v>
      </c>
      <c r="R12331" s="126" t="s">
        <v>560</v>
      </c>
      <c r="S12331" s="130">
        <v>236.46</v>
      </c>
      <c r="U12331" s="126" t="s">
        <v>560</v>
      </c>
      <c r="V12331" s="130">
        <v>241.29</v>
      </c>
      <c r="X12331" s="126" t="s">
        <v>561</v>
      </c>
      <c r="Z12331" s="127"/>
      <c r="AA12331" s="128">
        <v>150</v>
      </c>
      <c r="AB12331" s="128"/>
      <c r="AD12331" s="126" t="s">
        <v>19017</v>
      </c>
      <c r="AG12331" s="127"/>
      <c r="AI12331" s="127"/>
    </row>
    <row r="12332" spans="1:35" ht="14.85" customHeight="1">
      <c r="A12332" s="130">
        <v>5015488</v>
      </c>
      <c r="B12332" s="126" t="s">
        <v>413</v>
      </c>
      <c r="C12332" s="126" t="s">
        <v>23436</v>
      </c>
      <c r="D12332" s="126" t="s">
        <v>23437</v>
      </c>
      <c r="E12332" s="126" t="s">
        <v>288</v>
      </c>
      <c r="F12332" s="126" t="s">
        <v>555</v>
      </c>
      <c r="G12332" s="126" t="s">
        <v>830</v>
      </c>
      <c r="H12332" s="126" t="s">
        <v>126</v>
      </c>
      <c r="I12332" s="126" t="s">
        <v>418</v>
      </c>
      <c r="J12332" s="126" t="s">
        <v>825</v>
      </c>
      <c r="K12332" s="126" t="s">
        <v>504</v>
      </c>
      <c r="L12332" s="126" t="s">
        <v>444</v>
      </c>
      <c r="M12332" s="130">
        <v>410.2</v>
      </c>
      <c r="O12332" s="126" t="s">
        <v>560</v>
      </c>
      <c r="P12332" s="130">
        <v>458.46</v>
      </c>
      <c r="R12332" s="126" t="s">
        <v>560</v>
      </c>
      <c r="S12332" s="130">
        <v>472.93</v>
      </c>
      <c r="U12332" s="126" t="s">
        <v>560</v>
      </c>
      <c r="V12332" s="130">
        <v>482.59</v>
      </c>
      <c r="X12332" s="126" t="s">
        <v>561</v>
      </c>
      <c r="Z12332" s="127"/>
      <c r="AA12332" s="128">
        <v>150</v>
      </c>
      <c r="AB12332" s="128"/>
      <c r="AD12332" s="126" t="s">
        <v>19017</v>
      </c>
      <c r="AG12332" s="127"/>
      <c r="AI12332" s="127"/>
    </row>
    <row r="12333" spans="1:35" ht="14.85" customHeight="1">
      <c r="A12333" s="130">
        <v>5015490</v>
      </c>
      <c r="B12333" s="126" t="s">
        <v>413</v>
      </c>
      <c r="C12333" s="126" t="s">
        <v>23438</v>
      </c>
      <c r="D12333" s="126" t="s">
        <v>23439</v>
      </c>
      <c r="E12333" s="126" t="s">
        <v>288</v>
      </c>
      <c r="F12333" s="126" t="s">
        <v>555</v>
      </c>
      <c r="G12333" s="126" t="s">
        <v>3023</v>
      </c>
      <c r="H12333" s="126" t="s">
        <v>126</v>
      </c>
      <c r="I12333" s="126" t="s">
        <v>418</v>
      </c>
      <c r="J12333" s="126" t="s">
        <v>825</v>
      </c>
      <c r="K12333" s="126" t="s">
        <v>504</v>
      </c>
      <c r="L12333" s="126" t="s">
        <v>444</v>
      </c>
      <c r="M12333" s="130">
        <v>191.42</v>
      </c>
      <c r="O12333" s="126" t="s">
        <v>560</v>
      </c>
      <c r="P12333" s="130">
        <v>213.94</v>
      </c>
      <c r="R12333" s="126" t="s">
        <v>560</v>
      </c>
      <c r="S12333" s="130">
        <v>220.69</v>
      </c>
      <c r="U12333" s="126" t="s">
        <v>560</v>
      </c>
      <c r="V12333" s="130">
        <v>225.2</v>
      </c>
      <c r="X12333" s="126" t="s">
        <v>561</v>
      </c>
      <c r="Z12333" s="127"/>
      <c r="AA12333" s="128">
        <v>150</v>
      </c>
      <c r="AB12333" s="128"/>
      <c r="AD12333" s="126" t="s">
        <v>19017</v>
      </c>
      <c r="AG12333" s="127"/>
      <c r="AI12333" s="127"/>
    </row>
    <row r="12334" spans="1:35" ht="14.85" customHeight="1">
      <c r="A12334" s="130">
        <v>5015486</v>
      </c>
      <c r="B12334" s="126" t="s">
        <v>413</v>
      </c>
      <c r="C12334" s="126" t="s">
        <v>23440</v>
      </c>
      <c r="D12334" s="126" t="s">
        <v>23441</v>
      </c>
      <c r="E12334" s="126" t="s">
        <v>288</v>
      </c>
      <c r="F12334" s="126" t="s">
        <v>555</v>
      </c>
      <c r="G12334" s="126" t="s">
        <v>830</v>
      </c>
      <c r="H12334" s="126" t="s">
        <v>126</v>
      </c>
      <c r="I12334" s="126" t="s">
        <v>418</v>
      </c>
      <c r="J12334" s="126" t="s">
        <v>825</v>
      </c>
      <c r="K12334" s="126" t="s">
        <v>504</v>
      </c>
      <c r="L12334" s="126" t="s">
        <v>444</v>
      </c>
      <c r="M12334" s="130">
        <v>410.2</v>
      </c>
      <c r="O12334" s="126" t="s">
        <v>560</v>
      </c>
      <c r="P12334" s="130">
        <v>458.46</v>
      </c>
      <c r="R12334" s="126" t="s">
        <v>560</v>
      </c>
      <c r="S12334" s="130">
        <v>472.93</v>
      </c>
      <c r="U12334" s="126" t="s">
        <v>560</v>
      </c>
      <c r="V12334" s="130">
        <v>482.59</v>
      </c>
      <c r="X12334" s="126" t="s">
        <v>561</v>
      </c>
      <c r="Z12334" s="127"/>
      <c r="AA12334" s="128">
        <v>150</v>
      </c>
      <c r="AB12334" s="128"/>
      <c r="AD12334" s="126" t="s">
        <v>19017</v>
      </c>
      <c r="AG12334" s="127"/>
      <c r="AI12334" s="127"/>
    </row>
    <row r="12335" spans="1:35" ht="14.85" customHeight="1">
      <c r="A12335" s="130">
        <v>5015485</v>
      </c>
      <c r="B12335" s="126" t="s">
        <v>413</v>
      </c>
      <c r="C12335" s="126" t="s">
        <v>23442</v>
      </c>
      <c r="D12335" s="126" t="s">
        <v>23443</v>
      </c>
      <c r="E12335" s="126" t="s">
        <v>288</v>
      </c>
      <c r="F12335" s="126" t="s">
        <v>555</v>
      </c>
      <c r="G12335" s="126" t="s">
        <v>830</v>
      </c>
      <c r="H12335" s="126" t="s">
        <v>126</v>
      </c>
      <c r="I12335" s="126" t="s">
        <v>418</v>
      </c>
      <c r="J12335" s="126" t="s">
        <v>825</v>
      </c>
      <c r="K12335" s="126" t="s">
        <v>504</v>
      </c>
      <c r="L12335" s="126" t="s">
        <v>444</v>
      </c>
      <c r="M12335" s="130">
        <v>410.2</v>
      </c>
      <c r="O12335" s="126" t="s">
        <v>560</v>
      </c>
      <c r="P12335" s="130">
        <v>458.46</v>
      </c>
      <c r="R12335" s="126" t="s">
        <v>560</v>
      </c>
      <c r="S12335" s="130">
        <v>472.93</v>
      </c>
      <c r="U12335" s="126" t="s">
        <v>560</v>
      </c>
      <c r="V12335" s="130">
        <v>482.59</v>
      </c>
      <c r="X12335" s="126" t="s">
        <v>561</v>
      </c>
      <c r="Z12335" s="127"/>
      <c r="AA12335" s="128">
        <v>150</v>
      </c>
      <c r="AB12335" s="128"/>
      <c r="AD12335" s="126" t="s">
        <v>19017</v>
      </c>
      <c r="AG12335" s="127"/>
      <c r="AI12335" s="127"/>
    </row>
    <row r="12336" spans="1:35" ht="14.85" customHeight="1">
      <c r="A12336" s="130">
        <v>5015482</v>
      </c>
      <c r="B12336" s="126" t="s">
        <v>413</v>
      </c>
      <c r="C12336" s="126" t="s">
        <v>23444</v>
      </c>
      <c r="D12336" s="126" t="s">
        <v>23445</v>
      </c>
      <c r="E12336" s="126" t="s">
        <v>288</v>
      </c>
      <c r="F12336" s="126" t="s">
        <v>555</v>
      </c>
      <c r="G12336" s="126" t="s">
        <v>830</v>
      </c>
      <c r="H12336" s="126" t="s">
        <v>126</v>
      </c>
      <c r="I12336" s="126" t="s">
        <v>418</v>
      </c>
      <c r="J12336" s="126" t="s">
        <v>825</v>
      </c>
      <c r="K12336" s="126" t="s">
        <v>504</v>
      </c>
      <c r="L12336" s="126" t="s">
        <v>444</v>
      </c>
      <c r="M12336" s="130">
        <v>319.04000000000002</v>
      </c>
      <c r="O12336" s="126" t="s">
        <v>560</v>
      </c>
      <c r="P12336" s="130">
        <v>356.58</v>
      </c>
      <c r="R12336" s="126" t="s">
        <v>560</v>
      </c>
      <c r="S12336" s="130">
        <v>367.84</v>
      </c>
      <c r="U12336" s="126" t="s">
        <v>560</v>
      </c>
      <c r="V12336" s="130">
        <v>375.35</v>
      </c>
      <c r="X12336" s="126" t="s">
        <v>561</v>
      </c>
      <c r="Z12336" s="127"/>
      <c r="AA12336" s="128">
        <v>150</v>
      </c>
      <c r="AB12336" s="128"/>
      <c r="AD12336" s="126" t="s">
        <v>19017</v>
      </c>
      <c r="AG12336" s="127"/>
      <c r="AI12336" s="127"/>
    </row>
    <row r="12337" spans="1:35" ht="14.85" customHeight="1">
      <c r="A12337" s="130">
        <v>5015480</v>
      </c>
      <c r="B12337" s="126" t="s">
        <v>413</v>
      </c>
      <c r="C12337" s="126" t="s">
        <v>23446</v>
      </c>
      <c r="D12337" s="126" t="s">
        <v>23447</v>
      </c>
      <c r="E12337" s="126" t="s">
        <v>288</v>
      </c>
      <c r="F12337" s="126" t="s">
        <v>555</v>
      </c>
      <c r="G12337" s="126" t="s">
        <v>830</v>
      </c>
      <c r="H12337" s="126" t="s">
        <v>126</v>
      </c>
      <c r="I12337" s="126" t="s">
        <v>418</v>
      </c>
      <c r="J12337" s="126" t="s">
        <v>825</v>
      </c>
      <c r="K12337" s="126" t="s">
        <v>504</v>
      </c>
      <c r="L12337" s="126" t="s">
        <v>444</v>
      </c>
      <c r="M12337" s="130">
        <v>239.28</v>
      </c>
      <c r="O12337" s="126" t="s">
        <v>560</v>
      </c>
      <c r="P12337" s="130">
        <v>267.43</v>
      </c>
      <c r="R12337" s="126" t="s">
        <v>560</v>
      </c>
      <c r="S12337" s="130">
        <v>275.87</v>
      </c>
      <c r="U12337" s="126" t="s">
        <v>560</v>
      </c>
      <c r="V12337" s="130">
        <v>281.51</v>
      </c>
      <c r="X12337" s="126" t="s">
        <v>561</v>
      </c>
      <c r="Z12337" s="127"/>
      <c r="AA12337" s="128">
        <v>150</v>
      </c>
      <c r="AB12337" s="128"/>
      <c r="AD12337" s="126" t="s">
        <v>19017</v>
      </c>
      <c r="AG12337" s="127"/>
      <c r="AI12337" s="127"/>
    </row>
    <row r="12338" spans="1:35" ht="14.85" customHeight="1">
      <c r="A12338" s="130">
        <v>5015481</v>
      </c>
      <c r="B12338" s="126" t="s">
        <v>413</v>
      </c>
      <c r="C12338" s="126" t="s">
        <v>23448</v>
      </c>
      <c r="D12338" s="126" t="s">
        <v>23449</v>
      </c>
      <c r="E12338" s="126" t="s">
        <v>288</v>
      </c>
      <c r="F12338" s="126" t="s">
        <v>555</v>
      </c>
      <c r="G12338" s="126" t="s">
        <v>830</v>
      </c>
      <c r="H12338" s="126" t="s">
        <v>126</v>
      </c>
      <c r="I12338" s="126" t="s">
        <v>418</v>
      </c>
      <c r="J12338" s="126" t="s">
        <v>825</v>
      </c>
      <c r="K12338" s="126" t="s">
        <v>504</v>
      </c>
      <c r="L12338" s="126" t="s">
        <v>444</v>
      </c>
      <c r="M12338" s="130">
        <v>239.28</v>
      </c>
      <c r="O12338" s="126" t="s">
        <v>560</v>
      </c>
      <c r="P12338" s="130">
        <v>267.43</v>
      </c>
      <c r="R12338" s="126" t="s">
        <v>560</v>
      </c>
      <c r="S12338" s="130">
        <v>275.87</v>
      </c>
      <c r="U12338" s="126" t="s">
        <v>560</v>
      </c>
      <c r="V12338" s="130">
        <v>281.51</v>
      </c>
      <c r="X12338" s="126" t="s">
        <v>561</v>
      </c>
      <c r="Z12338" s="127"/>
      <c r="AA12338" s="128">
        <v>150</v>
      </c>
      <c r="AB12338" s="128"/>
      <c r="AD12338" s="126" t="s">
        <v>19017</v>
      </c>
      <c r="AG12338" s="127"/>
      <c r="AI12338" s="127"/>
    </row>
    <row r="12339" spans="1:35" ht="14.85" customHeight="1">
      <c r="A12339" s="130">
        <v>5015483</v>
      </c>
      <c r="B12339" s="126" t="s">
        <v>413</v>
      </c>
      <c r="C12339" s="126" t="s">
        <v>23450</v>
      </c>
      <c r="D12339" s="126" t="s">
        <v>23451</v>
      </c>
      <c r="E12339" s="126" t="s">
        <v>288</v>
      </c>
      <c r="F12339" s="126" t="s">
        <v>555</v>
      </c>
      <c r="G12339" s="126" t="s">
        <v>830</v>
      </c>
      <c r="H12339" s="126" t="s">
        <v>126</v>
      </c>
      <c r="I12339" s="126" t="s">
        <v>418</v>
      </c>
      <c r="J12339" s="126" t="s">
        <v>825</v>
      </c>
      <c r="K12339" s="126" t="s">
        <v>504</v>
      </c>
      <c r="L12339" s="126" t="s">
        <v>444</v>
      </c>
      <c r="M12339" s="130">
        <v>358.92</v>
      </c>
      <c r="O12339" s="126" t="s">
        <v>560</v>
      </c>
      <c r="P12339" s="130">
        <v>401.14</v>
      </c>
      <c r="R12339" s="126" t="s">
        <v>560</v>
      </c>
      <c r="S12339" s="130">
        <v>413.81</v>
      </c>
      <c r="U12339" s="126" t="s">
        <v>560</v>
      </c>
      <c r="V12339" s="130">
        <v>422.26</v>
      </c>
      <c r="X12339" s="126" t="s">
        <v>561</v>
      </c>
      <c r="Z12339" s="127"/>
      <c r="AA12339" s="128">
        <v>150</v>
      </c>
      <c r="AB12339" s="128"/>
      <c r="AD12339" s="126" t="s">
        <v>19017</v>
      </c>
      <c r="AG12339" s="127"/>
      <c r="AI12339" s="127"/>
    </row>
    <row r="12340" spans="1:35" ht="14.85" customHeight="1">
      <c r="A12340" s="130">
        <v>5015476</v>
      </c>
      <c r="B12340" s="126" t="s">
        <v>413</v>
      </c>
      <c r="C12340" s="126" t="s">
        <v>23452</v>
      </c>
      <c r="D12340" s="126" t="s">
        <v>23453</v>
      </c>
      <c r="E12340" s="126" t="s">
        <v>288</v>
      </c>
      <c r="F12340" s="126" t="s">
        <v>555</v>
      </c>
      <c r="G12340" s="126" t="s">
        <v>830</v>
      </c>
      <c r="H12340" s="126" t="s">
        <v>126</v>
      </c>
      <c r="I12340" s="126" t="s">
        <v>418</v>
      </c>
      <c r="J12340" s="126" t="s">
        <v>825</v>
      </c>
      <c r="K12340" s="126" t="s">
        <v>504</v>
      </c>
      <c r="L12340" s="126" t="s">
        <v>444</v>
      </c>
      <c r="M12340" s="130">
        <v>287.14</v>
      </c>
      <c r="O12340" s="126" t="s">
        <v>560</v>
      </c>
      <c r="P12340" s="130">
        <v>320.92</v>
      </c>
      <c r="R12340" s="126" t="s">
        <v>560</v>
      </c>
      <c r="S12340" s="130">
        <v>331.06</v>
      </c>
      <c r="U12340" s="126" t="s">
        <v>560</v>
      </c>
      <c r="V12340" s="130">
        <v>337.82</v>
      </c>
      <c r="X12340" s="126" t="s">
        <v>561</v>
      </c>
      <c r="Z12340" s="127"/>
      <c r="AA12340" s="128">
        <v>150</v>
      </c>
      <c r="AB12340" s="128"/>
      <c r="AD12340" s="126" t="s">
        <v>19017</v>
      </c>
      <c r="AG12340" s="127"/>
      <c r="AI12340" s="127"/>
    </row>
    <row r="12341" spans="1:35" ht="14.85" customHeight="1">
      <c r="A12341" s="130">
        <v>5015478</v>
      </c>
      <c r="B12341" s="126" t="s">
        <v>413</v>
      </c>
      <c r="C12341" s="126" t="s">
        <v>23454</v>
      </c>
      <c r="D12341" s="126" t="s">
        <v>23455</v>
      </c>
      <c r="E12341" s="126" t="s">
        <v>288</v>
      </c>
      <c r="F12341" s="126" t="s">
        <v>555</v>
      </c>
      <c r="G12341" s="126" t="s">
        <v>830</v>
      </c>
      <c r="H12341" s="126" t="s">
        <v>126</v>
      </c>
      <c r="I12341" s="126" t="s">
        <v>418</v>
      </c>
      <c r="J12341" s="126" t="s">
        <v>825</v>
      </c>
      <c r="K12341" s="126" t="s">
        <v>504</v>
      </c>
      <c r="L12341" s="126" t="s">
        <v>444</v>
      </c>
      <c r="M12341" s="130">
        <v>358.92</v>
      </c>
      <c r="O12341" s="126" t="s">
        <v>560</v>
      </c>
      <c r="P12341" s="130">
        <v>401.14</v>
      </c>
      <c r="R12341" s="126" t="s">
        <v>560</v>
      </c>
      <c r="S12341" s="130">
        <v>413.81</v>
      </c>
      <c r="U12341" s="126" t="s">
        <v>560</v>
      </c>
      <c r="V12341" s="130">
        <v>422.26</v>
      </c>
      <c r="X12341" s="126" t="s">
        <v>561</v>
      </c>
      <c r="Z12341" s="127"/>
      <c r="AA12341" s="128">
        <v>150</v>
      </c>
      <c r="AB12341" s="128"/>
      <c r="AD12341" s="126" t="s">
        <v>19017</v>
      </c>
      <c r="AG12341" s="127"/>
      <c r="AI12341" s="127"/>
    </row>
    <row r="12342" spans="1:35" ht="14.85" customHeight="1">
      <c r="A12342" s="130">
        <v>5014147</v>
      </c>
      <c r="B12342" s="126" t="s">
        <v>413</v>
      </c>
      <c r="C12342" s="126" t="s">
        <v>23456</v>
      </c>
      <c r="D12342" s="126" t="s">
        <v>23457</v>
      </c>
      <c r="E12342" s="126" t="s">
        <v>288</v>
      </c>
      <c r="F12342" s="126" t="s">
        <v>522</v>
      </c>
      <c r="G12342" s="126" t="s">
        <v>23458</v>
      </c>
      <c r="H12342" s="126" t="s">
        <v>524</v>
      </c>
      <c r="I12342" s="126" t="s">
        <v>418</v>
      </c>
      <c r="J12342" s="126" t="s">
        <v>23459</v>
      </c>
      <c r="K12342" s="126" t="s">
        <v>8615</v>
      </c>
      <c r="L12342" s="126" t="s">
        <v>3353</v>
      </c>
      <c r="M12342" s="130">
        <v>382.83</v>
      </c>
      <c r="N12342" s="126" t="s">
        <v>290</v>
      </c>
      <c r="O12342" s="126" t="s">
        <v>528</v>
      </c>
      <c r="P12342" s="130">
        <v>0</v>
      </c>
      <c r="S12342" s="130">
        <v>0</v>
      </c>
      <c r="V12342" s="130">
        <v>382.83</v>
      </c>
      <c r="X12342" s="126" t="s">
        <v>4904</v>
      </c>
      <c r="Z12342" s="127"/>
      <c r="AA12342" s="128"/>
      <c r="AB12342" s="128"/>
      <c r="AD12342" s="126" t="s">
        <v>22629</v>
      </c>
      <c r="AG12342" s="127"/>
      <c r="AI12342" s="127"/>
    </row>
    <row r="12343" spans="1:35" ht="14.85" customHeight="1">
      <c r="A12343" s="130">
        <v>5015100</v>
      </c>
      <c r="B12343" s="126" t="s">
        <v>413</v>
      </c>
      <c r="C12343" s="126" t="s">
        <v>23456</v>
      </c>
      <c r="D12343" s="126" t="s">
        <v>23460</v>
      </c>
      <c r="E12343" s="126" t="s">
        <v>288</v>
      </c>
      <c r="F12343" s="126" t="s">
        <v>522</v>
      </c>
      <c r="G12343" s="126" t="s">
        <v>23461</v>
      </c>
      <c r="H12343" s="126" t="s">
        <v>524</v>
      </c>
      <c r="I12343" s="126" t="s">
        <v>418</v>
      </c>
      <c r="J12343" s="126" t="s">
        <v>23459</v>
      </c>
      <c r="K12343" s="126" t="s">
        <v>8615</v>
      </c>
      <c r="L12343" s="126" t="s">
        <v>3353</v>
      </c>
      <c r="M12343" s="130">
        <v>957.09</v>
      </c>
      <c r="N12343" s="126" t="s">
        <v>290</v>
      </c>
      <c r="O12343" s="126" t="s">
        <v>528</v>
      </c>
      <c r="P12343" s="130">
        <v>0</v>
      </c>
      <c r="S12343" s="130">
        <v>0</v>
      </c>
      <c r="V12343" s="130">
        <v>957.09</v>
      </c>
      <c r="X12343" s="126" t="s">
        <v>4904</v>
      </c>
      <c r="Z12343" s="127"/>
      <c r="AA12343" s="128"/>
      <c r="AB12343" s="128"/>
      <c r="AD12343" s="126" t="s">
        <v>22629</v>
      </c>
      <c r="AG12343" s="127"/>
      <c r="AI12343" s="127"/>
    </row>
    <row r="12344" spans="1:35" ht="14.85" customHeight="1">
      <c r="A12344" s="130">
        <v>5014146</v>
      </c>
      <c r="B12344" s="126" t="s">
        <v>413</v>
      </c>
      <c r="C12344" s="126" t="s">
        <v>23456</v>
      </c>
      <c r="D12344" s="126" t="s">
        <v>23462</v>
      </c>
      <c r="E12344" s="126" t="s">
        <v>288</v>
      </c>
      <c r="F12344" s="126" t="s">
        <v>522</v>
      </c>
      <c r="G12344" s="126" t="s">
        <v>4907</v>
      </c>
      <c r="H12344" s="126" t="s">
        <v>524</v>
      </c>
      <c r="I12344" s="126" t="s">
        <v>418</v>
      </c>
      <c r="J12344" s="126" t="s">
        <v>23459</v>
      </c>
      <c r="K12344" s="126" t="s">
        <v>8615</v>
      </c>
      <c r="L12344" s="126" t="s">
        <v>3353</v>
      </c>
      <c r="M12344" s="130">
        <v>618.05999999999995</v>
      </c>
      <c r="N12344" s="126" t="s">
        <v>290</v>
      </c>
      <c r="O12344" s="126" t="s">
        <v>528</v>
      </c>
      <c r="P12344" s="130">
        <v>0</v>
      </c>
      <c r="S12344" s="130">
        <v>0</v>
      </c>
      <c r="V12344" s="130">
        <v>618.05999999999995</v>
      </c>
      <c r="X12344" s="126" t="s">
        <v>4904</v>
      </c>
      <c r="Z12344" s="127"/>
      <c r="AA12344" s="128"/>
      <c r="AB12344" s="128"/>
      <c r="AD12344" s="126" t="s">
        <v>22629</v>
      </c>
      <c r="AG12344" s="127"/>
      <c r="AI12344" s="127"/>
    </row>
    <row r="12345" spans="1:35" ht="14.85" customHeight="1">
      <c r="A12345" s="130">
        <v>5015931</v>
      </c>
      <c r="B12345" s="126" t="s">
        <v>413</v>
      </c>
      <c r="C12345" s="126" t="s">
        <v>23463</v>
      </c>
      <c r="D12345" s="126" t="s">
        <v>12129</v>
      </c>
      <c r="E12345" s="126" t="s">
        <v>288</v>
      </c>
      <c r="F12345" s="126" t="s">
        <v>440</v>
      </c>
      <c r="G12345" s="126" t="s">
        <v>463</v>
      </c>
      <c r="H12345" s="126" t="s">
        <v>126</v>
      </c>
      <c r="I12345" s="126" t="s">
        <v>418</v>
      </c>
      <c r="J12345" s="126" t="s">
        <v>612</v>
      </c>
      <c r="K12345" s="126" t="s">
        <v>613</v>
      </c>
      <c r="L12345" s="126" t="s">
        <v>614</v>
      </c>
      <c r="M12345" s="130">
        <v>2721.6</v>
      </c>
      <c r="O12345" s="126" t="s">
        <v>449</v>
      </c>
      <c r="P12345" s="130">
        <v>0</v>
      </c>
      <c r="S12345" s="130">
        <v>0</v>
      </c>
      <c r="V12345" s="130">
        <v>2721.6</v>
      </c>
      <c r="X12345" s="126" t="s">
        <v>1069</v>
      </c>
      <c r="Z12345" s="127"/>
      <c r="AA12345" s="128">
        <v>60</v>
      </c>
      <c r="AB12345" s="128">
        <v>1</v>
      </c>
      <c r="AD12345" s="126" t="s">
        <v>22629</v>
      </c>
      <c r="AG12345" s="127"/>
      <c r="AI12345" s="127"/>
    </row>
    <row r="12346" spans="1:35" ht="14.85" customHeight="1">
      <c r="A12346" s="130">
        <v>5015941</v>
      </c>
      <c r="B12346" s="126" t="s">
        <v>413</v>
      </c>
      <c r="C12346" s="126" t="s">
        <v>23464</v>
      </c>
      <c r="D12346" s="126" t="s">
        <v>23465</v>
      </c>
      <c r="E12346" s="126" t="s">
        <v>288</v>
      </c>
      <c r="F12346" s="126" t="s">
        <v>491</v>
      </c>
      <c r="G12346" s="126" t="s">
        <v>417</v>
      </c>
      <c r="H12346" s="126" t="s">
        <v>126</v>
      </c>
      <c r="I12346" s="126" t="s">
        <v>418</v>
      </c>
      <c r="J12346" s="126" t="s">
        <v>1248</v>
      </c>
      <c r="K12346" s="126" t="s">
        <v>613</v>
      </c>
      <c r="L12346" s="126" t="s">
        <v>1249</v>
      </c>
      <c r="M12346" s="130">
        <v>19477.919999999998</v>
      </c>
      <c r="N12346" s="126" t="s">
        <v>290</v>
      </c>
      <c r="O12346" s="126" t="s">
        <v>1601</v>
      </c>
      <c r="P12346" s="130">
        <v>0</v>
      </c>
      <c r="S12346" s="130">
        <v>0</v>
      </c>
      <c r="V12346" s="130">
        <v>63206.94</v>
      </c>
      <c r="X12346" s="126" t="s">
        <v>4361</v>
      </c>
      <c r="Y12346" s="126" t="s">
        <v>517</v>
      </c>
      <c r="Z12346" s="127"/>
      <c r="AA12346" s="128">
        <v>1</v>
      </c>
      <c r="AB12346" s="128">
        <v>60</v>
      </c>
      <c r="AD12346" s="126" t="s">
        <v>22629</v>
      </c>
      <c r="AG12346" s="127"/>
      <c r="AI12346" s="127"/>
    </row>
    <row r="12347" spans="1:35" ht="14.85" customHeight="1">
      <c r="A12347" s="130">
        <v>5015966</v>
      </c>
      <c r="B12347" s="126" t="s">
        <v>413</v>
      </c>
      <c r="C12347" s="126" t="s">
        <v>23466</v>
      </c>
      <c r="D12347" s="126" t="s">
        <v>23467</v>
      </c>
      <c r="E12347" s="126" t="s">
        <v>288</v>
      </c>
      <c r="F12347" s="126" t="s">
        <v>491</v>
      </c>
      <c r="G12347" s="126" t="s">
        <v>417</v>
      </c>
      <c r="H12347" s="126" t="s">
        <v>126</v>
      </c>
      <c r="I12347" s="126" t="s">
        <v>418</v>
      </c>
      <c r="J12347" s="126" t="s">
        <v>22666</v>
      </c>
      <c r="K12347" s="126" t="s">
        <v>628</v>
      </c>
      <c r="L12347" s="126" t="s">
        <v>1547</v>
      </c>
      <c r="M12347" s="130">
        <v>243.04</v>
      </c>
      <c r="O12347" s="126" t="s">
        <v>5532</v>
      </c>
      <c r="P12347" s="130">
        <v>0</v>
      </c>
      <c r="S12347" s="130">
        <v>0</v>
      </c>
      <c r="V12347" s="130">
        <v>243.04</v>
      </c>
      <c r="X12347" s="126" t="s">
        <v>5533</v>
      </c>
      <c r="Z12347" s="127"/>
      <c r="AA12347" s="128">
        <v>1</v>
      </c>
      <c r="AB12347" s="128">
        <v>24</v>
      </c>
      <c r="AD12347" s="126" t="s">
        <v>22629</v>
      </c>
      <c r="AG12347" s="127"/>
      <c r="AI12347" s="127"/>
    </row>
    <row r="12348" spans="1:35" ht="14.85" customHeight="1">
      <c r="A12348" s="130">
        <v>5015964</v>
      </c>
      <c r="B12348" s="126" t="s">
        <v>413</v>
      </c>
      <c r="C12348" s="126" t="s">
        <v>23468</v>
      </c>
      <c r="D12348" s="126" t="s">
        <v>23469</v>
      </c>
      <c r="E12348" s="126" t="s">
        <v>288</v>
      </c>
      <c r="F12348" s="126" t="s">
        <v>555</v>
      </c>
      <c r="G12348" s="126" t="s">
        <v>463</v>
      </c>
      <c r="H12348" s="126" t="s">
        <v>126</v>
      </c>
      <c r="I12348" s="126" t="s">
        <v>418</v>
      </c>
      <c r="J12348" s="126" t="s">
        <v>1285</v>
      </c>
      <c r="K12348" s="126" t="s">
        <v>558</v>
      </c>
      <c r="L12348" s="126" t="s">
        <v>1286</v>
      </c>
      <c r="M12348" s="130">
        <v>197.06</v>
      </c>
      <c r="O12348" s="126" t="s">
        <v>560</v>
      </c>
      <c r="P12348" s="130">
        <v>220.24</v>
      </c>
      <c r="R12348" s="126" t="s">
        <v>560</v>
      </c>
      <c r="S12348" s="130">
        <v>227.2</v>
      </c>
      <c r="U12348" s="126" t="s">
        <v>560</v>
      </c>
      <c r="V12348" s="130">
        <v>231.84</v>
      </c>
      <c r="X12348" s="126" t="s">
        <v>561</v>
      </c>
      <c r="Z12348" s="127"/>
      <c r="AA12348" s="128">
        <v>150</v>
      </c>
      <c r="AB12348" s="128"/>
      <c r="AD12348" s="126" t="s">
        <v>22629</v>
      </c>
      <c r="AG12348" s="127"/>
      <c r="AI12348" s="127"/>
    </row>
    <row r="12349" spans="1:35" ht="14.85" customHeight="1">
      <c r="A12349" s="130">
        <v>5015965</v>
      </c>
      <c r="B12349" s="126" t="s">
        <v>413</v>
      </c>
      <c r="C12349" s="126" t="s">
        <v>23470</v>
      </c>
      <c r="D12349" s="126" t="s">
        <v>23471</v>
      </c>
      <c r="E12349" s="126" t="s">
        <v>288</v>
      </c>
      <c r="F12349" s="126" t="s">
        <v>555</v>
      </c>
      <c r="G12349" s="126" t="s">
        <v>463</v>
      </c>
      <c r="H12349" s="126" t="s">
        <v>126</v>
      </c>
      <c r="I12349" s="126" t="s">
        <v>418</v>
      </c>
      <c r="J12349" s="126" t="s">
        <v>1285</v>
      </c>
      <c r="K12349" s="126" t="s">
        <v>558</v>
      </c>
      <c r="L12349" s="126" t="s">
        <v>1286</v>
      </c>
      <c r="M12349" s="130">
        <v>222.07</v>
      </c>
      <c r="O12349" s="126" t="s">
        <v>560</v>
      </c>
      <c r="P12349" s="130">
        <v>248.19</v>
      </c>
      <c r="R12349" s="126" t="s">
        <v>560</v>
      </c>
      <c r="S12349" s="130">
        <v>256.02999999999997</v>
      </c>
      <c r="U12349" s="126" t="s">
        <v>560</v>
      </c>
      <c r="V12349" s="130">
        <v>261.26</v>
      </c>
      <c r="X12349" s="126" t="s">
        <v>561</v>
      </c>
      <c r="Z12349" s="127"/>
      <c r="AA12349" s="128">
        <v>150</v>
      </c>
      <c r="AB12349" s="128"/>
      <c r="AD12349" s="126" t="s">
        <v>22629</v>
      </c>
      <c r="AG12349" s="127"/>
      <c r="AI12349" s="127"/>
    </row>
    <row r="12350" spans="1:35" ht="14.85" customHeight="1">
      <c r="A12350" s="130">
        <v>5015962</v>
      </c>
      <c r="B12350" s="126" t="s">
        <v>413</v>
      </c>
      <c r="C12350" s="126" t="s">
        <v>23472</v>
      </c>
      <c r="D12350" s="126" t="s">
        <v>23473</v>
      </c>
      <c r="E12350" s="126" t="s">
        <v>288</v>
      </c>
      <c r="F12350" s="126" t="s">
        <v>555</v>
      </c>
      <c r="G12350" s="126" t="s">
        <v>458</v>
      </c>
      <c r="H12350" s="126" t="s">
        <v>126</v>
      </c>
      <c r="I12350" s="126" t="s">
        <v>418</v>
      </c>
      <c r="J12350" s="126" t="s">
        <v>962</v>
      </c>
      <c r="K12350" s="126" t="s">
        <v>443</v>
      </c>
      <c r="L12350" s="126" t="s">
        <v>963</v>
      </c>
      <c r="M12350" s="130">
        <v>1444.8</v>
      </c>
      <c r="O12350" s="126" t="s">
        <v>2200</v>
      </c>
      <c r="P12350" s="130">
        <v>0</v>
      </c>
      <c r="S12350" s="130">
        <v>0</v>
      </c>
      <c r="V12350" s="130">
        <v>1667.82</v>
      </c>
      <c r="X12350" s="126" t="s">
        <v>2272</v>
      </c>
      <c r="Z12350" s="127"/>
      <c r="AA12350" s="128">
        <v>210</v>
      </c>
      <c r="AB12350" s="128">
        <v>1</v>
      </c>
      <c r="AD12350" s="126" t="s">
        <v>22629</v>
      </c>
      <c r="AG12350" s="127"/>
      <c r="AI12350" s="127"/>
    </row>
    <row r="12351" spans="1:35" ht="14.85" customHeight="1">
      <c r="A12351" s="130">
        <v>5015960</v>
      </c>
      <c r="B12351" s="126" t="s">
        <v>413</v>
      </c>
      <c r="C12351" s="126" t="s">
        <v>23472</v>
      </c>
      <c r="D12351" s="126" t="s">
        <v>23474</v>
      </c>
      <c r="E12351" s="126" t="s">
        <v>288</v>
      </c>
      <c r="F12351" s="126" t="s">
        <v>555</v>
      </c>
      <c r="G12351" s="126" t="s">
        <v>458</v>
      </c>
      <c r="H12351" s="126" t="s">
        <v>126</v>
      </c>
      <c r="I12351" s="126" t="s">
        <v>418</v>
      </c>
      <c r="J12351" s="126" t="s">
        <v>962</v>
      </c>
      <c r="K12351" s="126" t="s">
        <v>443</v>
      </c>
      <c r="L12351" s="126" t="s">
        <v>963</v>
      </c>
      <c r="M12351" s="130">
        <v>1444.8</v>
      </c>
      <c r="O12351" s="126" t="s">
        <v>2200</v>
      </c>
      <c r="P12351" s="130">
        <v>0</v>
      </c>
      <c r="S12351" s="130">
        <v>0</v>
      </c>
      <c r="V12351" s="130">
        <v>1667.82</v>
      </c>
      <c r="X12351" s="126" t="s">
        <v>2272</v>
      </c>
      <c r="Z12351" s="127"/>
      <c r="AA12351" s="128">
        <v>210</v>
      </c>
      <c r="AB12351" s="128">
        <v>1</v>
      </c>
      <c r="AD12351" s="126" t="s">
        <v>22629</v>
      </c>
      <c r="AG12351" s="127"/>
      <c r="AI12351" s="127"/>
    </row>
    <row r="12352" spans="1:35" ht="14.85" customHeight="1">
      <c r="A12352" s="130">
        <v>5015961</v>
      </c>
      <c r="B12352" s="126" t="s">
        <v>413</v>
      </c>
      <c r="C12352" s="126" t="s">
        <v>23472</v>
      </c>
      <c r="D12352" s="126" t="s">
        <v>23475</v>
      </c>
      <c r="E12352" s="126" t="s">
        <v>288</v>
      </c>
      <c r="F12352" s="126" t="s">
        <v>555</v>
      </c>
      <c r="G12352" s="126" t="s">
        <v>458</v>
      </c>
      <c r="H12352" s="126" t="s">
        <v>126</v>
      </c>
      <c r="I12352" s="126" t="s">
        <v>418</v>
      </c>
      <c r="J12352" s="126" t="s">
        <v>962</v>
      </c>
      <c r="K12352" s="126" t="s">
        <v>443</v>
      </c>
      <c r="L12352" s="126" t="s">
        <v>963</v>
      </c>
      <c r="M12352" s="130">
        <v>1444.8</v>
      </c>
      <c r="O12352" s="126" t="s">
        <v>2200</v>
      </c>
      <c r="P12352" s="130">
        <v>0</v>
      </c>
      <c r="S12352" s="130">
        <v>0</v>
      </c>
      <c r="V12352" s="130">
        <v>1667.82</v>
      </c>
      <c r="X12352" s="126" t="s">
        <v>2272</v>
      </c>
      <c r="Z12352" s="127"/>
      <c r="AA12352" s="128">
        <v>210</v>
      </c>
      <c r="AB12352" s="128">
        <v>1</v>
      </c>
      <c r="AD12352" s="126" t="s">
        <v>22629</v>
      </c>
      <c r="AG12352" s="127"/>
      <c r="AI12352" s="127"/>
    </row>
    <row r="12353" spans="1:35" ht="14.85" customHeight="1">
      <c r="A12353" s="130">
        <v>5015963</v>
      </c>
      <c r="B12353" s="126" t="s">
        <v>413</v>
      </c>
      <c r="C12353" s="126" t="s">
        <v>3417</v>
      </c>
      <c r="D12353" s="126" t="s">
        <v>23476</v>
      </c>
      <c r="E12353" s="126" t="s">
        <v>288</v>
      </c>
      <c r="F12353" s="126" t="s">
        <v>555</v>
      </c>
      <c r="G12353" s="126" t="s">
        <v>458</v>
      </c>
      <c r="H12353" s="126" t="s">
        <v>126</v>
      </c>
      <c r="I12353" s="126" t="s">
        <v>418</v>
      </c>
      <c r="J12353" s="126" t="s">
        <v>1174</v>
      </c>
      <c r="K12353" s="126" t="s">
        <v>747</v>
      </c>
      <c r="L12353" s="126" t="s">
        <v>23477</v>
      </c>
      <c r="M12353" s="130">
        <v>368.78</v>
      </c>
      <c r="O12353" s="126" t="s">
        <v>560</v>
      </c>
      <c r="P12353" s="130">
        <v>412.17</v>
      </c>
      <c r="R12353" s="126" t="s">
        <v>560</v>
      </c>
      <c r="S12353" s="130">
        <v>425.19</v>
      </c>
      <c r="U12353" s="126" t="s">
        <v>560</v>
      </c>
      <c r="V12353" s="130">
        <v>433.87</v>
      </c>
      <c r="X12353" s="126" t="s">
        <v>561</v>
      </c>
      <c r="Z12353" s="127"/>
      <c r="AA12353" s="128">
        <v>150</v>
      </c>
      <c r="AB12353" s="128"/>
      <c r="AD12353" s="126" t="s">
        <v>22629</v>
      </c>
      <c r="AG12353" s="127"/>
      <c r="AI12353" s="127"/>
    </row>
    <row r="12354" spans="1:35" ht="14.85" customHeight="1">
      <c r="A12354" s="130">
        <v>5015054</v>
      </c>
      <c r="B12354" s="126" t="s">
        <v>413</v>
      </c>
      <c r="C12354" s="126" t="s">
        <v>23478</v>
      </c>
      <c r="D12354" s="126" t="s">
        <v>23479</v>
      </c>
      <c r="E12354" s="126" t="s">
        <v>288</v>
      </c>
      <c r="F12354" s="126" t="s">
        <v>591</v>
      </c>
      <c r="G12354" s="126" t="s">
        <v>565</v>
      </c>
      <c r="H12354" s="126" t="s">
        <v>126</v>
      </c>
      <c r="I12354" s="126" t="s">
        <v>418</v>
      </c>
      <c r="J12354" s="126" t="s">
        <v>592</v>
      </c>
      <c r="K12354" s="126" t="s">
        <v>558</v>
      </c>
      <c r="L12354" s="126" t="s">
        <v>593</v>
      </c>
      <c r="M12354" s="130">
        <v>2282.0700000000002</v>
      </c>
      <c r="O12354" s="126" t="s">
        <v>365</v>
      </c>
      <c r="P12354" s="130">
        <v>0</v>
      </c>
      <c r="S12354" s="130">
        <v>0</v>
      </c>
      <c r="V12354" s="130">
        <v>2284.8000000000002</v>
      </c>
      <c r="X12354" s="126" t="s">
        <v>9507</v>
      </c>
      <c r="Z12354" s="127"/>
      <c r="AA12354" s="128">
        <v>1</v>
      </c>
      <c r="AB12354" s="128"/>
      <c r="AD12354" s="126" t="s">
        <v>18509</v>
      </c>
      <c r="AG12354" s="127"/>
      <c r="AI12354" s="127"/>
    </row>
    <row r="12355" spans="1:35" ht="14.85" customHeight="1">
      <c r="A12355" s="130">
        <v>5015052</v>
      </c>
      <c r="B12355" s="126" t="s">
        <v>413</v>
      </c>
      <c r="C12355" s="126" t="s">
        <v>23480</v>
      </c>
      <c r="D12355" s="126" t="s">
        <v>23481</v>
      </c>
      <c r="E12355" s="126" t="s">
        <v>288</v>
      </c>
      <c r="F12355" s="126" t="s">
        <v>591</v>
      </c>
      <c r="G12355" s="126" t="s">
        <v>417</v>
      </c>
      <c r="H12355" s="126" t="s">
        <v>418</v>
      </c>
      <c r="I12355" s="126" t="s">
        <v>418</v>
      </c>
      <c r="J12355" s="126" t="s">
        <v>592</v>
      </c>
      <c r="K12355" s="126" t="s">
        <v>558</v>
      </c>
      <c r="L12355" s="126" t="s">
        <v>593</v>
      </c>
      <c r="M12355" s="130">
        <v>11687.2</v>
      </c>
      <c r="O12355" s="126" t="s">
        <v>365</v>
      </c>
      <c r="P12355" s="130">
        <v>0</v>
      </c>
      <c r="S12355" s="130">
        <v>0</v>
      </c>
      <c r="V12355" s="130">
        <v>11687.2</v>
      </c>
      <c r="X12355" s="126" t="s">
        <v>10534</v>
      </c>
      <c r="Z12355" s="127"/>
      <c r="AA12355" s="128">
        <v>2</v>
      </c>
      <c r="AB12355" s="128">
        <v>6</v>
      </c>
      <c r="AD12355" s="126" t="s">
        <v>18509</v>
      </c>
      <c r="AG12355" s="127"/>
      <c r="AI12355" s="127"/>
    </row>
    <row r="12356" spans="1:35" ht="14.85" customHeight="1">
      <c r="A12356" s="130">
        <v>5015062</v>
      </c>
      <c r="B12356" s="126" t="s">
        <v>413</v>
      </c>
      <c r="C12356" s="126" t="s">
        <v>23482</v>
      </c>
      <c r="D12356" s="126" t="s">
        <v>1576</v>
      </c>
      <c r="E12356" s="126" t="s">
        <v>288</v>
      </c>
      <c r="F12356" s="126" t="s">
        <v>491</v>
      </c>
      <c r="G12356" s="126" t="s">
        <v>417</v>
      </c>
      <c r="H12356" s="126" t="s">
        <v>126</v>
      </c>
      <c r="I12356" s="126" t="s">
        <v>418</v>
      </c>
      <c r="J12356" s="126" t="s">
        <v>930</v>
      </c>
      <c r="K12356" s="126" t="s">
        <v>504</v>
      </c>
      <c r="L12356" s="126" t="s">
        <v>931</v>
      </c>
      <c r="M12356" s="130">
        <v>3815.48</v>
      </c>
      <c r="N12356" s="126" t="s">
        <v>290</v>
      </c>
      <c r="O12356" s="126" t="s">
        <v>1577</v>
      </c>
      <c r="P12356" s="130">
        <v>0</v>
      </c>
      <c r="S12356" s="130">
        <v>0</v>
      </c>
      <c r="V12356" s="130">
        <v>4239.43</v>
      </c>
      <c r="X12356" s="126" t="s">
        <v>1578</v>
      </c>
      <c r="Z12356" s="127" t="s">
        <v>309</v>
      </c>
      <c r="AA12356" s="128">
        <v>1</v>
      </c>
      <c r="AB12356" s="128">
        <v>60</v>
      </c>
      <c r="AD12356" s="126" t="s">
        <v>18509</v>
      </c>
      <c r="AG12356" s="127"/>
      <c r="AI12356" s="127"/>
    </row>
    <row r="12357" spans="1:35" ht="14.85" customHeight="1">
      <c r="A12357" s="130">
        <v>5015063</v>
      </c>
      <c r="B12357" s="126" t="s">
        <v>413</v>
      </c>
      <c r="C12357" s="126" t="s">
        <v>23483</v>
      </c>
      <c r="D12357" s="126" t="s">
        <v>1576</v>
      </c>
      <c r="E12357" s="126" t="s">
        <v>288</v>
      </c>
      <c r="F12357" s="126" t="s">
        <v>491</v>
      </c>
      <c r="G12357" s="126" t="s">
        <v>417</v>
      </c>
      <c r="H12357" s="126" t="s">
        <v>126</v>
      </c>
      <c r="I12357" s="126" t="s">
        <v>418</v>
      </c>
      <c r="J12357" s="126" t="s">
        <v>930</v>
      </c>
      <c r="K12357" s="126" t="s">
        <v>504</v>
      </c>
      <c r="L12357" s="126" t="s">
        <v>931</v>
      </c>
      <c r="M12357" s="130">
        <v>2364.84</v>
      </c>
      <c r="N12357" s="126" t="s">
        <v>290</v>
      </c>
      <c r="O12357" s="126" t="s">
        <v>1577</v>
      </c>
      <c r="P12357" s="130">
        <v>0</v>
      </c>
      <c r="S12357" s="130">
        <v>0</v>
      </c>
      <c r="V12357" s="130">
        <v>2627.6</v>
      </c>
      <c r="X12357" s="126" t="s">
        <v>1578</v>
      </c>
      <c r="Z12357" s="127" t="s">
        <v>309</v>
      </c>
      <c r="AA12357" s="128">
        <v>1</v>
      </c>
      <c r="AB12357" s="128">
        <v>60</v>
      </c>
      <c r="AD12357" s="126" t="s">
        <v>18509</v>
      </c>
      <c r="AG12357" s="127"/>
      <c r="AI12357" s="127"/>
    </row>
    <row r="12358" spans="1:35" ht="14.85" customHeight="1">
      <c r="A12358" s="130">
        <v>5014998</v>
      </c>
      <c r="B12358" s="126" t="s">
        <v>413</v>
      </c>
      <c r="C12358" s="126" t="s">
        <v>21342</v>
      </c>
      <c r="D12358" s="126" t="s">
        <v>4022</v>
      </c>
      <c r="E12358" s="126" t="s">
        <v>288</v>
      </c>
      <c r="F12358" s="126" t="s">
        <v>491</v>
      </c>
      <c r="G12358" s="126" t="s">
        <v>417</v>
      </c>
      <c r="H12358" s="126" t="s">
        <v>126</v>
      </c>
      <c r="I12358" s="126" t="s">
        <v>418</v>
      </c>
      <c r="J12358" s="126" t="s">
        <v>930</v>
      </c>
      <c r="K12358" s="126" t="s">
        <v>504</v>
      </c>
      <c r="L12358" s="126" t="s">
        <v>931</v>
      </c>
      <c r="M12358" s="130">
        <v>3182.64</v>
      </c>
      <c r="N12358" s="126" t="s">
        <v>290</v>
      </c>
      <c r="O12358" s="126" t="s">
        <v>1311</v>
      </c>
      <c r="P12358" s="130">
        <v>0</v>
      </c>
      <c r="S12358" s="130">
        <v>0</v>
      </c>
      <c r="V12358" s="130">
        <v>3536.27</v>
      </c>
      <c r="X12358" s="126" t="s">
        <v>1312</v>
      </c>
      <c r="Y12358" s="126" t="s">
        <v>517</v>
      </c>
      <c r="Z12358" s="127" t="s">
        <v>309</v>
      </c>
      <c r="AA12358" s="128">
        <v>1</v>
      </c>
      <c r="AB12358" s="128">
        <v>60</v>
      </c>
      <c r="AD12358" s="126" t="s">
        <v>18509</v>
      </c>
      <c r="AG12358" s="127"/>
      <c r="AI12358" s="127"/>
    </row>
    <row r="12359" spans="1:35" ht="14.85" customHeight="1">
      <c r="A12359" s="130">
        <v>5015617</v>
      </c>
      <c r="B12359" s="126" t="s">
        <v>413</v>
      </c>
      <c r="C12359" s="126" t="s">
        <v>20203</v>
      </c>
      <c r="D12359" s="126" t="s">
        <v>19029</v>
      </c>
      <c r="E12359" s="126" t="s">
        <v>288</v>
      </c>
      <c r="F12359" s="126" t="s">
        <v>364</v>
      </c>
      <c r="G12359" s="126" t="s">
        <v>417</v>
      </c>
      <c r="H12359" s="126" t="s">
        <v>126</v>
      </c>
      <c r="I12359" s="126" t="s">
        <v>126</v>
      </c>
      <c r="J12359" s="126" t="s">
        <v>484</v>
      </c>
      <c r="K12359" s="126" t="s">
        <v>443</v>
      </c>
      <c r="L12359" s="126" t="s">
        <v>485</v>
      </c>
      <c r="M12359" s="130">
        <v>6817.44</v>
      </c>
      <c r="O12359" s="126" t="s">
        <v>365</v>
      </c>
      <c r="P12359" s="130">
        <v>0</v>
      </c>
      <c r="S12359" s="130">
        <v>0</v>
      </c>
      <c r="V12359" s="130">
        <v>18480</v>
      </c>
      <c r="X12359" s="126" t="s">
        <v>510</v>
      </c>
      <c r="Z12359" s="127"/>
      <c r="AA12359" s="128">
        <v>2</v>
      </c>
      <c r="AB12359" s="128">
        <v>60</v>
      </c>
      <c r="AC12359" s="126" t="s">
        <v>366</v>
      </c>
      <c r="AD12359" s="126" t="s">
        <v>19017</v>
      </c>
      <c r="AG12359" s="127"/>
      <c r="AI12359" s="127"/>
    </row>
    <row r="12360" spans="1:35" ht="14.85" customHeight="1">
      <c r="A12360" s="130">
        <v>5015699</v>
      </c>
      <c r="B12360" s="126" t="s">
        <v>413</v>
      </c>
      <c r="C12360" s="126" t="s">
        <v>20776</v>
      </c>
      <c r="D12360" s="126" t="s">
        <v>20775</v>
      </c>
      <c r="E12360" s="126" t="s">
        <v>288</v>
      </c>
      <c r="F12360" s="126" t="s">
        <v>364</v>
      </c>
      <c r="G12360" s="126" t="s">
        <v>417</v>
      </c>
      <c r="H12360" s="126" t="s">
        <v>126</v>
      </c>
      <c r="I12360" s="126" t="s">
        <v>126</v>
      </c>
      <c r="J12360" s="126" t="s">
        <v>484</v>
      </c>
      <c r="K12360" s="126" t="s">
        <v>443</v>
      </c>
      <c r="L12360" s="126" t="s">
        <v>485</v>
      </c>
      <c r="M12360" s="130">
        <v>6817.44</v>
      </c>
      <c r="O12360" s="126" t="s">
        <v>365</v>
      </c>
      <c r="P12360" s="130">
        <v>0</v>
      </c>
      <c r="S12360" s="130">
        <v>0</v>
      </c>
      <c r="V12360" s="130">
        <v>32060</v>
      </c>
      <c r="X12360" s="126" t="s">
        <v>510</v>
      </c>
      <c r="Z12360" s="127"/>
      <c r="AA12360" s="128">
        <v>2</v>
      </c>
      <c r="AB12360" s="128">
        <v>60</v>
      </c>
      <c r="AC12360" s="126" t="s">
        <v>366</v>
      </c>
      <c r="AD12360" s="126" t="s">
        <v>19017</v>
      </c>
      <c r="AG12360" s="127"/>
      <c r="AI12360" s="127"/>
    </row>
    <row r="12361" spans="1:35" ht="14.85" customHeight="1">
      <c r="A12361" s="130">
        <v>5015696</v>
      </c>
      <c r="B12361" s="126" t="s">
        <v>413</v>
      </c>
      <c r="C12361" s="126" t="s">
        <v>20776</v>
      </c>
      <c r="D12361" s="126" t="s">
        <v>20775</v>
      </c>
      <c r="E12361" s="126" t="s">
        <v>288</v>
      </c>
      <c r="F12361" s="126" t="s">
        <v>364</v>
      </c>
      <c r="G12361" s="126" t="s">
        <v>417</v>
      </c>
      <c r="H12361" s="126" t="s">
        <v>126</v>
      </c>
      <c r="I12361" s="126" t="s">
        <v>418</v>
      </c>
      <c r="J12361" s="126" t="s">
        <v>484</v>
      </c>
      <c r="K12361" s="126" t="s">
        <v>443</v>
      </c>
      <c r="L12361" s="126" t="s">
        <v>485</v>
      </c>
      <c r="M12361" s="130">
        <v>9739.52</v>
      </c>
      <c r="O12361" s="126" t="s">
        <v>486</v>
      </c>
      <c r="P12361" s="130">
        <v>0</v>
      </c>
      <c r="S12361" s="130">
        <v>0</v>
      </c>
      <c r="V12361" s="130">
        <v>32060</v>
      </c>
      <c r="X12361" s="126" t="s">
        <v>487</v>
      </c>
      <c r="Z12361" s="127"/>
      <c r="AA12361" s="128">
        <v>1</v>
      </c>
      <c r="AB12361" s="128">
        <v>60</v>
      </c>
      <c r="AC12361" s="126" t="s">
        <v>366</v>
      </c>
      <c r="AD12361" s="126" t="s">
        <v>19017</v>
      </c>
      <c r="AG12361" s="127"/>
      <c r="AI12361" s="127"/>
    </row>
    <row r="12362" spans="1:35" ht="14.85" customHeight="1">
      <c r="A12362" s="130">
        <v>5013090</v>
      </c>
      <c r="B12362" s="126" t="s">
        <v>413</v>
      </c>
      <c r="C12362" s="126" t="s">
        <v>14860</v>
      </c>
      <c r="E12362" s="126" t="s">
        <v>288</v>
      </c>
      <c r="F12362" s="126" t="s">
        <v>364</v>
      </c>
      <c r="G12362" s="126" t="s">
        <v>417</v>
      </c>
      <c r="H12362" s="126" t="s">
        <v>126</v>
      </c>
      <c r="I12362" s="126" t="s">
        <v>126</v>
      </c>
      <c r="J12362" s="126" t="s">
        <v>466</v>
      </c>
      <c r="K12362" s="126" t="s">
        <v>467</v>
      </c>
      <c r="L12362" s="126" t="s">
        <v>468</v>
      </c>
      <c r="M12362" s="130">
        <v>6817.44</v>
      </c>
      <c r="O12362" s="126" t="s">
        <v>365</v>
      </c>
      <c r="P12362" s="130">
        <v>0</v>
      </c>
      <c r="S12362" s="130">
        <v>0</v>
      </c>
      <c r="V12362" s="130">
        <v>14511.29</v>
      </c>
      <c r="X12362" s="126" t="s">
        <v>510</v>
      </c>
      <c r="Z12362" s="127"/>
      <c r="AA12362" s="128">
        <v>2</v>
      </c>
      <c r="AB12362" s="128">
        <v>60</v>
      </c>
      <c r="AC12362" s="126" t="s">
        <v>366</v>
      </c>
      <c r="AD12362" s="126" t="s">
        <v>1990</v>
      </c>
      <c r="AG12362" s="127"/>
      <c r="AI12362" s="127"/>
    </row>
    <row r="12363" spans="1:35" ht="14.85" customHeight="1">
      <c r="A12363" s="130">
        <v>5013428</v>
      </c>
      <c r="B12363" s="126" t="s">
        <v>413</v>
      </c>
      <c r="C12363" s="126" t="s">
        <v>5866</v>
      </c>
      <c r="E12363" s="126" t="s">
        <v>288</v>
      </c>
      <c r="F12363" s="126" t="s">
        <v>364</v>
      </c>
      <c r="G12363" s="126" t="s">
        <v>417</v>
      </c>
      <c r="H12363" s="126" t="s">
        <v>126</v>
      </c>
      <c r="I12363" s="126" t="s">
        <v>126</v>
      </c>
      <c r="J12363" s="126" t="s">
        <v>466</v>
      </c>
      <c r="K12363" s="126" t="s">
        <v>467</v>
      </c>
      <c r="L12363" s="126" t="s">
        <v>468</v>
      </c>
      <c r="M12363" s="130">
        <v>6817.44</v>
      </c>
      <c r="O12363" s="126" t="s">
        <v>365</v>
      </c>
      <c r="P12363" s="130">
        <v>0</v>
      </c>
      <c r="S12363" s="130">
        <v>0</v>
      </c>
      <c r="V12363" s="130">
        <v>19317.439999999999</v>
      </c>
      <c r="X12363" s="126" t="s">
        <v>469</v>
      </c>
      <c r="Z12363" s="127"/>
      <c r="AA12363" s="128">
        <v>1</v>
      </c>
      <c r="AB12363" s="128">
        <v>60</v>
      </c>
      <c r="AC12363" s="126" t="s">
        <v>366</v>
      </c>
      <c r="AD12363" s="126" t="s">
        <v>424</v>
      </c>
      <c r="AG12363" s="127"/>
      <c r="AI12363" s="127"/>
    </row>
    <row r="12364" spans="1:35" ht="14.85" customHeight="1">
      <c r="A12364" s="130">
        <v>5011826</v>
      </c>
      <c r="B12364" s="126" t="s">
        <v>413</v>
      </c>
      <c r="C12364" s="126" t="s">
        <v>23484</v>
      </c>
      <c r="E12364" s="126" t="s">
        <v>288</v>
      </c>
      <c r="F12364" s="126" t="s">
        <v>364</v>
      </c>
      <c r="G12364" s="126" t="s">
        <v>417</v>
      </c>
      <c r="H12364" s="126" t="s">
        <v>126</v>
      </c>
      <c r="I12364" s="126" t="s">
        <v>418</v>
      </c>
      <c r="J12364" s="126" t="s">
        <v>466</v>
      </c>
      <c r="K12364" s="126" t="s">
        <v>467</v>
      </c>
      <c r="L12364" s="126" t="s">
        <v>468</v>
      </c>
      <c r="M12364" s="130">
        <v>9739.52</v>
      </c>
      <c r="O12364" s="126" t="s">
        <v>486</v>
      </c>
      <c r="P12364" s="130">
        <v>0</v>
      </c>
      <c r="S12364" s="130">
        <v>0</v>
      </c>
      <c r="V12364" s="130">
        <v>24739.52</v>
      </c>
      <c r="X12364" s="126" t="s">
        <v>549</v>
      </c>
      <c r="Z12364" s="127"/>
      <c r="AA12364" s="128">
        <v>2</v>
      </c>
      <c r="AB12364" s="128">
        <v>60</v>
      </c>
      <c r="AC12364" s="126" t="s">
        <v>366</v>
      </c>
      <c r="AD12364" s="126" t="s">
        <v>2409</v>
      </c>
      <c r="AG12364" s="127"/>
      <c r="AI12364" s="127"/>
    </row>
    <row r="12365" spans="1:35" ht="14.85" customHeight="1">
      <c r="A12365" s="130">
        <v>5011825</v>
      </c>
      <c r="B12365" s="126" t="s">
        <v>413</v>
      </c>
      <c r="C12365" s="126" t="s">
        <v>23484</v>
      </c>
      <c r="E12365" s="126" t="s">
        <v>288</v>
      </c>
      <c r="F12365" s="126" t="s">
        <v>364</v>
      </c>
      <c r="G12365" s="126" t="s">
        <v>417</v>
      </c>
      <c r="H12365" s="126" t="s">
        <v>126</v>
      </c>
      <c r="I12365" s="126" t="s">
        <v>418</v>
      </c>
      <c r="J12365" s="126" t="s">
        <v>466</v>
      </c>
      <c r="K12365" s="126" t="s">
        <v>467</v>
      </c>
      <c r="L12365" s="126" t="s">
        <v>468</v>
      </c>
      <c r="M12365" s="130">
        <v>9739.52</v>
      </c>
      <c r="O12365" s="126" t="s">
        <v>486</v>
      </c>
      <c r="P12365" s="130">
        <v>0</v>
      </c>
      <c r="S12365" s="130">
        <v>0</v>
      </c>
      <c r="V12365" s="130">
        <v>24739.52</v>
      </c>
      <c r="X12365" s="126" t="s">
        <v>487</v>
      </c>
      <c r="Z12365" s="127"/>
      <c r="AA12365" s="128">
        <v>1</v>
      </c>
      <c r="AB12365" s="128">
        <v>60</v>
      </c>
      <c r="AC12365" s="126" t="s">
        <v>366</v>
      </c>
      <c r="AD12365" s="126" t="s">
        <v>2409</v>
      </c>
      <c r="AG12365" s="127"/>
      <c r="AI12365" s="127"/>
    </row>
    <row r="12366" spans="1:35" ht="14.85" customHeight="1">
      <c r="A12366" s="130">
        <v>5011824</v>
      </c>
      <c r="B12366" s="126" t="s">
        <v>413</v>
      </c>
      <c r="C12366" s="126" t="s">
        <v>23485</v>
      </c>
      <c r="E12366" s="126" t="s">
        <v>288</v>
      </c>
      <c r="F12366" s="126" t="s">
        <v>364</v>
      </c>
      <c r="G12366" s="126" t="s">
        <v>417</v>
      </c>
      <c r="H12366" s="126" t="s">
        <v>126</v>
      </c>
      <c r="I12366" s="126" t="s">
        <v>418</v>
      </c>
      <c r="J12366" s="126" t="s">
        <v>466</v>
      </c>
      <c r="K12366" s="126" t="s">
        <v>467</v>
      </c>
      <c r="L12366" s="126" t="s">
        <v>468</v>
      </c>
      <c r="M12366" s="130">
        <v>9739.52</v>
      </c>
      <c r="O12366" s="126" t="s">
        <v>486</v>
      </c>
      <c r="P12366" s="130">
        <v>0</v>
      </c>
      <c r="S12366" s="130">
        <v>0</v>
      </c>
      <c r="V12366" s="130">
        <v>17239.52</v>
      </c>
      <c r="X12366" s="126" t="s">
        <v>549</v>
      </c>
      <c r="Z12366" s="127"/>
      <c r="AA12366" s="128">
        <v>2</v>
      </c>
      <c r="AB12366" s="128">
        <v>60</v>
      </c>
      <c r="AC12366" s="126" t="s">
        <v>366</v>
      </c>
      <c r="AD12366" s="126" t="s">
        <v>2409</v>
      </c>
      <c r="AG12366" s="127"/>
      <c r="AI12366" s="127"/>
    </row>
    <row r="12367" spans="1:35" ht="14.85" customHeight="1">
      <c r="A12367" s="130">
        <v>5011823</v>
      </c>
      <c r="B12367" s="126" t="s">
        <v>413</v>
      </c>
      <c r="C12367" s="126" t="s">
        <v>23485</v>
      </c>
      <c r="E12367" s="126" t="s">
        <v>288</v>
      </c>
      <c r="F12367" s="126" t="s">
        <v>364</v>
      </c>
      <c r="G12367" s="126" t="s">
        <v>417</v>
      </c>
      <c r="H12367" s="126" t="s">
        <v>126</v>
      </c>
      <c r="I12367" s="126" t="s">
        <v>418</v>
      </c>
      <c r="J12367" s="126" t="s">
        <v>466</v>
      </c>
      <c r="K12367" s="126" t="s">
        <v>467</v>
      </c>
      <c r="L12367" s="126" t="s">
        <v>468</v>
      </c>
      <c r="M12367" s="130">
        <v>9739.52</v>
      </c>
      <c r="O12367" s="126" t="s">
        <v>486</v>
      </c>
      <c r="P12367" s="130">
        <v>0</v>
      </c>
      <c r="S12367" s="130">
        <v>0</v>
      </c>
      <c r="V12367" s="130">
        <v>17239.52</v>
      </c>
      <c r="X12367" s="126" t="s">
        <v>487</v>
      </c>
      <c r="Z12367" s="127"/>
      <c r="AA12367" s="128">
        <v>1</v>
      </c>
      <c r="AB12367" s="128">
        <v>60</v>
      </c>
      <c r="AC12367" s="126" t="s">
        <v>366</v>
      </c>
      <c r="AD12367" s="126" t="s">
        <v>2409</v>
      </c>
      <c r="AG12367" s="127"/>
      <c r="AI12367" s="127"/>
    </row>
    <row r="12368" spans="1:35" ht="14.85" customHeight="1">
      <c r="A12368" s="130">
        <v>5011822</v>
      </c>
      <c r="B12368" s="126" t="s">
        <v>413</v>
      </c>
      <c r="C12368" s="126" t="s">
        <v>23486</v>
      </c>
      <c r="E12368" s="126" t="s">
        <v>288</v>
      </c>
      <c r="F12368" s="126" t="s">
        <v>364</v>
      </c>
      <c r="G12368" s="126" t="s">
        <v>417</v>
      </c>
      <c r="H12368" s="126" t="s">
        <v>126</v>
      </c>
      <c r="I12368" s="126" t="s">
        <v>418</v>
      </c>
      <c r="J12368" s="126" t="s">
        <v>466</v>
      </c>
      <c r="K12368" s="126" t="s">
        <v>467</v>
      </c>
      <c r="L12368" s="126" t="s">
        <v>468</v>
      </c>
      <c r="M12368" s="130">
        <v>9739.52</v>
      </c>
      <c r="O12368" s="126" t="s">
        <v>486</v>
      </c>
      <c r="P12368" s="130">
        <v>0</v>
      </c>
      <c r="S12368" s="130">
        <v>0</v>
      </c>
      <c r="V12368" s="130">
        <v>13239.52</v>
      </c>
      <c r="X12368" s="126" t="s">
        <v>549</v>
      </c>
      <c r="Z12368" s="127"/>
      <c r="AA12368" s="128">
        <v>2</v>
      </c>
      <c r="AB12368" s="128">
        <v>60</v>
      </c>
      <c r="AC12368" s="126" t="s">
        <v>366</v>
      </c>
      <c r="AD12368" s="126" t="s">
        <v>2409</v>
      </c>
      <c r="AG12368" s="127"/>
      <c r="AI12368" s="127"/>
    </row>
    <row r="12369" spans="1:35" ht="14.85" customHeight="1">
      <c r="A12369" s="130">
        <v>5011821</v>
      </c>
      <c r="B12369" s="126" t="s">
        <v>413</v>
      </c>
      <c r="C12369" s="126" t="s">
        <v>23486</v>
      </c>
      <c r="E12369" s="126" t="s">
        <v>288</v>
      </c>
      <c r="F12369" s="126" t="s">
        <v>364</v>
      </c>
      <c r="G12369" s="126" t="s">
        <v>417</v>
      </c>
      <c r="H12369" s="126" t="s">
        <v>126</v>
      </c>
      <c r="I12369" s="126" t="s">
        <v>418</v>
      </c>
      <c r="J12369" s="126" t="s">
        <v>466</v>
      </c>
      <c r="K12369" s="126" t="s">
        <v>467</v>
      </c>
      <c r="L12369" s="126" t="s">
        <v>468</v>
      </c>
      <c r="M12369" s="130">
        <v>9739.52</v>
      </c>
      <c r="O12369" s="126" t="s">
        <v>486</v>
      </c>
      <c r="P12369" s="130">
        <v>0</v>
      </c>
      <c r="S12369" s="130">
        <v>0</v>
      </c>
      <c r="V12369" s="130">
        <v>13239.52</v>
      </c>
      <c r="X12369" s="126" t="s">
        <v>487</v>
      </c>
      <c r="Z12369" s="127"/>
      <c r="AA12369" s="128">
        <v>1</v>
      </c>
      <c r="AB12369" s="128">
        <v>60</v>
      </c>
      <c r="AC12369" s="126" t="s">
        <v>366</v>
      </c>
      <c r="AD12369" s="126" t="s">
        <v>2409</v>
      </c>
      <c r="AG12369" s="127"/>
      <c r="AI12369" s="127"/>
    </row>
    <row r="12370" spans="1:35" ht="14.85" customHeight="1">
      <c r="A12370" s="130">
        <v>5011820</v>
      </c>
      <c r="B12370" s="126" t="s">
        <v>413</v>
      </c>
      <c r="C12370" s="126" t="s">
        <v>23295</v>
      </c>
      <c r="E12370" s="126" t="s">
        <v>288</v>
      </c>
      <c r="F12370" s="126" t="s">
        <v>364</v>
      </c>
      <c r="G12370" s="126" t="s">
        <v>417</v>
      </c>
      <c r="H12370" s="126" t="s">
        <v>126</v>
      </c>
      <c r="I12370" s="126" t="s">
        <v>126</v>
      </c>
      <c r="J12370" s="126" t="s">
        <v>466</v>
      </c>
      <c r="K12370" s="126" t="s">
        <v>467</v>
      </c>
      <c r="L12370" s="126" t="s">
        <v>468</v>
      </c>
      <c r="M12370" s="130">
        <v>6817.44</v>
      </c>
      <c r="O12370" s="126" t="s">
        <v>365</v>
      </c>
      <c r="P12370" s="130">
        <v>0</v>
      </c>
      <c r="S12370" s="130">
        <v>0</v>
      </c>
      <c r="V12370" s="130">
        <v>40806.94</v>
      </c>
      <c r="X12370" s="126" t="s">
        <v>469</v>
      </c>
      <c r="Z12370" s="127"/>
      <c r="AA12370" s="128">
        <v>1</v>
      </c>
      <c r="AB12370" s="128">
        <v>60</v>
      </c>
      <c r="AC12370" s="126" t="s">
        <v>366</v>
      </c>
      <c r="AD12370" s="126" t="s">
        <v>1990</v>
      </c>
      <c r="AG12370" s="127"/>
      <c r="AI12370" s="127"/>
    </row>
    <row r="12371" spans="1:35" ht="14.85" customHeight="1">
      <c r="A12371" s="130">
        <v>5015096</v>
      </c>
      <c r="B12371" s="126" t="s">
        <v>413</v>
      </c>
      <c r="C12371" s="126" t="s">
        <v>23487</v>
      </c>
      <c r="D12371" s="126" t="s">
        <v>23488</v>
      </c>
      <c r="E12371" s="126" t="s">
        <v>288</v>
      </c>
      <c r="F12371" s="126" t="s">
        <v>555</v>
      </c>
      <c r="G12371" s="126" t="s">
        <v>556</v>
      </c>
      <c r="H12371" s="126" t="s">
        <v>126</v>
      </c>
      <c r="I12371" s="126" t="s">
        <v>418</v>
      </c>
      <c r="J12371" s="126" t="s">
        <v>1174</v>
      </c>
      <c r="K12371" s="126" t="s">
        <v>747</v>
      </c>
      <c r="L12371" s="126" t="s">
        <v>1622</v>
      </c>
      <c r="M12371" s="130">
        <v>117.9</v>
      </c>
      <c r="O12371" s="126" t="s">
        <v>560</v>
      </c>
      <c r="P12371" s="130">
        <v>131.77000000000001</v>
      </c>
      <c r="R12371" s="126" t="s">
        <v>560</v>
      </c>
      <c r="S12371" s="130">
        <v>135.93</v>
      </c>
      <c r="U12371" s="126" t="s">
        <v>560</v>
      </c>
      <c r="V12371" s="130">
        <v>138.71</v>
      </c>
      <c r="X12371" s="126" t="s">
        <v>561</v>
      </c>
      <c r="Z12371" s="127"/>
      <c r="AA12371" s="128">
        <v>150</v>
      </c>
      <c r="AB12371" s="128"/>
      <c r="AD12371" s="126" t="s">
        <v>18896</v>
      </c>
      <c r="AG12371" s="127"/>
      <c r="AI12371" s="127"/>
    </row>
    <row r="12372" spans="1:35" ht="14.85" customHeight="1">
      <c r="A12372" s="130">
        <v>5015094</v>
      </c>
      <c r="B12372" s="126" t="s">
        <v>413</v>
      </c>
      <c r="C12372" s="126" t="s">
        <v>6573</v>
      </c>
      <c r="D12372" s="126" t="s">
        <v>7509</v>
      </c>
      <c r="E12372" s="126" t="s">
        <v>288</v>
      </c>
      <c r="F12372" s="126" t="s">
        <v>591</v>
      </c>
      <c r="G12372" s="126" t="s">
        <v>417</v>
      </c>
      <c r="H12372" s="126" t="s">
        <v>126</v>
      </c>
      <c r="I12372" s="126" t="s">
        <v>418</v>
      </c>
      <c r="J12372" s="126" t="s">
        <v>6193</v>
      </c>
      <c r="K12372" s="126" t="s">
        <v>504</v>
      </c>
      <c r="L12372" s="126" t="s">
        <v>1002</v>
      </c>
      <c r="M12372" s="130">
        <v>35783.660000000003</v>
      </c>
      <c r="N12372" s="126" t="s">
        <v>290</v>
      </c>
      <c r="O12372" s="126" t="s">
        <v>2160</v>
      </c>
      <c r="P12372" s="130">
        <v>0</v>
      </c>
      <c r="S12372" s="130">
        <v>0</v>
      </c>
      <c r="V12372" s="130">
        <v>35783.660000000003</v>
      </c>
      <c r="X12372" s="126" t="s">
        <v>8388</v>
      </c>
      <c r="Y12372" s="126" t="s">
        <v>517</v>
      </c>
      <c r="Z12372" s="127"/>
      <c r="AA12372" s="128">
        <v>1</v>
      </c>
      <c r="AB12372" s="128">
        <v>84</v>
      </c>
      <c r="AD12372" s="126" t="s">
        <v>18896</v>
      </c>
      <c r="AG12372" s="127"/>
      <c r="AI12372" s="127"/>
    </row>
    <row r="12373" spans="1:35" ht="14.85" customHeight="1">
      <c r="A12373" s="130">
        <v>5015097</v>
      </c>
      <c r="B12373" s="126" t="s">
        <v>413</v>
      </c>
      <c r="C12373" s="126" t="s">
        <v>23487</v>
      </c>
      <c r="D12373" s="126" t="s">
        <v>23489</v>
      </c>
      <c r="E12373" s="126" t="s">
        <v>288</v>
      </c>
      <c r="F12373" s="126" t="s">
        <v>555</v>
      </c>
      <c r="G12373" s="126" t="s">
        <v>556</v>
      </c>
      <c r="H12373" s="126" t="s">
        <v>126</v>
      </c>
      <c r="I12373" s="126" t="s">
        <v>418</v>
      </c>
      <c r="J12373" s="126" t="s">
        <v>1174</v>
      </c>
      <c r="K12373" s="126" t="s">
        <v>747</v>
      </c>
      <c r="L12373" s="126" t="s">
        <v>1622</v>
      </c>
      <c r="M12373" s="130">
        <v>117.88</v>
      </c>
      <c r="O12373" s="126" t="s">
        <v>560</v>
      </c>
      <c r="P12373" s="130">
        <v>131.75</v>
      </c>
      <c r="R12373" s="126" t="s">
        <v>560</v>
      </c>
      <c r="S12373" s="130">
        <v>135.91</v>
      </c>
      <c r="U12373" s="126" t="s">
        <v>560</v>
      </c>
      <c r="V12373" s="130">
        <v>138.69</v>
      </c>
      <c r="X12373" s="126" t="s">
        <v>561</v>
      </c>
      <c r="Z12373" s="127"/>
      <c r="AA12373" s="128">
        <v>150</v>
      </c>
      <c r="AB12373" s="128"/>
      <c r="AD12373" s="126" t="s">
        <v>18896</v>
      </c>
      <c r="AG12373" s="127"/>
      <c r="AI12373" s="127"/>
    </row>
    <row r="12374" spans="1:35" ht="14.85" customHeight="1">
      <c r="A12374" s="130">
        <v>5015095</v>
      </c>
      <c r="B12374" s="126" t="s">
        <v>413</v>
      </c>
      <c r="C12374" s="126" t="s">
        <v>11082</v>
      </c>
      <c r="D12374" s="126" t="s">
        <v>21245</v>
      </c>
      <c r="E12374" s="126" t="s">
        <v>288</v>
      </c>
      <c r="F12374" s="126" t="s">
        <v>491</v>
      </c>
      <c r="G12374" s="126" t="s">
        <v>417</v>
      </c>
      <c r="H12374" s="126" t="s">
        <v>126</v>
      </c>
      <c r="I12374" s="126" t="s">
        <v>418</v>
      </c>
      <c r="J12374" s="126" t="s">
        <v>503</v>
      </c>
      <c r="K12374" s="126" t="s">
        <v>504</v>
      </c>
      <c r="L12374" s="126" t="s">
        <v>505</v>
      </c>
      <c r="M12374" s="130">
        <v>138295.35999999999</v>
      </c>
      <c r="N12374" s="126" t="s">
        <v>290</v>
      </c>
      <c r="O12374" s="126" t="s">
        <v>506</v>
      </c>
      <c r="P12374" s="130">
        <v>0</v>
      </c>
      <c r="S12374" s="130">
        <v>0</v>
      </c>
      <c r="V12374" s="130">
        <v>146979.99</v>
      </c>
      <c r="X12374" s="126" t="s">
        <v>516</v>
      </c>
      <c r="Y12374" s="126" t="s">
        <v>517</v>
      </c>
      <c r="Z12374" s="127"/>
      <c r="AA12374" s="128">
        <v>1</v>
      </c>
      <c r="AB12374" s="128">
        <v>84</v>
      </c>
      <c r="AD12374" s="126" t="s">
        <v>18896</v>
      </c>
      <c r="AG12374" s="127"/>
      <c r="AI12374" s="127"/>
    </row>
    <row r="12375" spans="1:35" ht="14.85" customHeight="1">
      <c r="A12375" s="130">
        <v>5013093</v>
      </c>
      <c r="B12375" s="126" t="s">
        <v>413</v>
      </c>
      <c r="C12375" s="126" t="s">
        <v>16667</v>
      </c>
      <c r="E12375" s="126" t="s">
        <v>288</v>
      </c>
      <c r="F12375" s="126" t="s">
        <v>364</v>
      </c>
      <c r="G12375" s="126" t="s">
        <v>417</v>
      </c>
      <c r="H12375" s="126" t="s">
        <v>126</v>
      </c>
      <c r="I12375" s="126" t="s">
        <v>126</v>
      </c>
      <c r="J12375" s="126" t="s">
        <v>466</v>
      </c>
      <c r="K12375" s="126" t="s">
        <v>467</v>
      </c>
      <c r="L12375" s="126" t="s">
        <v>468</v>
      </c>
      <c r="M12375" s="130">
        <v>6817.44</v>
      </c>
      <c r="O12375" s="126" t="s">
        <v>365</v>
      </c>
      <c r="P12375" s="130">
        <v>0</v>
      </c>
      <c r="S12375" s="130">
        <v>0</v>
      </c>
      <c r="V12375" s="130">
        <v>9641.73</v>
      </c>
      <c r="X12375" s="126" t="s">
        <v>510</v>
      </c>
      <c r="Z12375" s="127"/>
      <c r="AA12375" s="128">
        <v>2</v>
      </c>
      <c r="AB12375" s="128">
        <v>60</v>
      </c>
      <c r="AC12375" s="126" t="s">
        <v>366</v>
      </c>
      <c r="AD12375" s="126" t="s">
        <v>1990</v>
      </c>
      <c r="AG12375" s="127"/>
      <c r="AI12375" s="127"/>
    </row>
    <row r="12376" spans="1:35" ht="14.85" customHeight="1">
      <c r="A12376" s="130">
        <v>5013092</v>
      </c>
      <c r="B12376" s="126" t="s">
        <v>413</v>
      </c>
      <c r="C12376" s="126" t="s">
        <v>20147</v>
      </c>
      <c r="E12376" s="126" t="s">
        <v>288</v>
      </c>
      <c r="F12376" s="126" t="s">
        <v>364</v>
      </c>
      <c r="G12376" s="126" t="s">
        <v>417</v>
      </c>
      <c r="H12376" s="126" t="s">
        <v>126</v>
      </c>
      <c r="I12376" s="126" t="s">
        <v>126</v>
      </c>
      <c r="J12376" s="126" t="s">
        <v>466</v>
      </c>
      <c r="K12376" s="126" t="s">
        <v>467</v>
      </c>
      <c r="L12376" s="126" t="s">
        <v>468</v>
      </c>
      <c r="M12376" s="130">
        <v>6817.44</v>
      </c>
      <c r="O12376" s="126" t="s">
        <v>365</v>
      </c>
      <c r="P12376" s="130">
        <v>0</v>
      </c>
      <c r="S12376" s="130">
        <v>0</v>
      </c>
      <c r="V12376" s="130">
        <v>20354.78</v>
      </c>
      <c r="X12376" s="126" t="s">
        <v>510</v>
      </c>
      <c r="Z12376" s="127"/>
      <c r="AA12376" s="128">
        <v>2</v>
      </c>
      <c r="AB12376" s="128">
        <v>60</v>
      </c>
      <c r="AC12376" s="126" t="s">
        <v>366</v>
      </c>
      <c r="AD12376" s="126" t="s">
        <v>1990</v>
      </c>
      <c r="AG12376" s="127"/>
      <c r="AI12376" s="127"/>
    </row>
    <row r="12377" spans="1:35" ht="14.85" customHeight="1">
      <c r="A12377" s="130">
        <v>5013091</v>
      </c>
      <c r="B12377" s="126" t="s">
        <v>413</v>
      </c>
      <c r="C12377" s="126" t="s">
        <v>21247</v>
      </c>
      <c r="E12377" s="126" t="s">
        <v>288</v>
      </c>
      <c r="F12377" s="126" t="s">
        <v>364</v>
      </c>
      <c r="G12377" s="126" t="s">
        <v>417</v>
      </c>
      <c r="H12377" s="126" t="s">
        <v>126</v>
      </c>
      <c r="I12377" s="126" t="s">
        <v>126</v>
      </c>
      <c r="J12377" s="126" t="s">
        <v>466</v>
      </c>
      <c r="K12377" s="126" t="s">
        <v>467</v>
      </c>
      <c r="L12377" s="126" t="s">
        <v>468</v>
      </c>
      <c r="M12377" s="130">
        <v>6817.44</v>
      </c>
      <c r="O12377" s="126" t="s">
        <v>365</v>
      </c>
      <c r="P12377" s="130">
        <v>0</v>
      </c>
      <c r="S12377" s="130">
        <v>0</v>
      </c>
      <c r="V12377" s="130">
        <v>14511.29</v>
      </c>
      <c r="X12377" s="126" t="s">
        <v>510</v>
      </c>
      <c r="Z12377" s="127"/>
      <c r="AA12377" s="128">
        <v>2</v>
      </c>
      <c r="AB12377" s="128">
        <v>60</v>
      </c>
      <c r="AC12377" s="126" t="s">
        <v>366</v>
      </c>
      <c r="AD12377" s="126" t="s">
        <v>1990</v>
      </c>
      <c r="AG12377" s="127"/>
      <c r="AI12377" s="127"/>
    </row>
    <row r="12378" spans="1:35" ht="14.85" customHeight="1">
      <c r="A12378" s="130">
        <v>5015579</v>
      </c>
      <c r="B12378" s="126" t="s">
        <v>413</v>
      </c>
      <c r="C12378" s="126" t="s">
        <v>21759</v>
      </c>
      <c r="D12378" s="126" t="s">
        <v>19025</v>
      </c>
      <c r="E12378" s="126" t="s">
        <v>288</v>
      </c>
      <c r="F12378" s="126" t="s">
        <v>364</v>
      </c>
      <c r="G12378" s="126" t="s">
        <v>417</v>
      </c>
      <c r="H12378" s="126" t="s">
        <v>126</v>
      </c>
      <c r="I12378" s="126" t="s">
        <v>126</v>
      </c>
      <c r="J12378" s="126" t="s">
        <v>484</v>
      </c>
      <c r="K12378" s="126" t="s">
        <v>443</v>
      </c>
      <c r="L12378" s="126" t="s">
        <v>485</v>
      </c>
      <c r="M12378" s="130">
        <v>6817.44</v>
      </c>
      <c r="O12378" s="126" t="s">
        <v>365</v>
      </c>
      <c r="P12378" s="130">
        <v>0</v>
      </c>
      <c r="S12378" s="130">
        <v>0</v>
      </c>
      <c r="V12378" s="130">
        <v>32060</v>
      </c>
      <c r="X12378" s="126" t="s">
        <v>469</v>
      </c>
      <c r="Z12378" s="127"/>
      <c r="AA12378" s="128">
        <v>1</v>
      </c>
      <c r="AB12378" s="128">
        <v>60</v>
      </c>
      <c r="AC12378" s="126" t="s">
        <v>366</v>
      </c>
      <c r="AD12378" s="126" t="s">
        <v>19017</v>
      </c>
      <c r="AG12378" s="127"/>
      <c r="AI12378" s="127"/>
    </row>
    <row r="12379" spans="1:35" ht="14.85" customHeight="1">
      <c r="A12379" s="130">
        <v>5015574</v>
      </c>
      <c r="B12379" s="126" t="s">
        <v>413</v>
      </c>
      <c r="C12379" s="126" t="s">
        <v>19026</v>
      </c>
      <c r="D12379" s="126" t="s">
        <v>19025</v>
      </c>
      <c r="E12379" s="126" t="s">
        <v>288</v>
      </c>
      <c r="F12379" s="126" t="s">
        <v>364</v>
      </c>
      <c r="G12379" s="126" t="s">
        <v>417</v>
      </c>
      <c r="H12379" s="126" t="s">
        <v>126</v>
      </c>
      <c r="I12379" s="126" t="s">
        <v>418</v>
      </c>
      <c r="J12379" s="126" t="s">
        <v>484</v>
      </c>
      <c r="K12379" s="126" t="s">
        <v>443</v>
      </c>
      <c r="L12379" s="126" t="s">
        <v>485</v>
      </c>
      <c r="M12379" s="130">
        <v>9739.52</v>
      </c>
      <c r="O12379" s="126" t="s">
        <v>486</v>
      </c>
      <c r="P12379" s="130">
        <v>0</v>
      </c>
      <c r="S12379" s="130">
        <v>0</v>
      </c>
      <c r="V12379" s="130">
        <v>32060</v>
      </c>
      <c r="X12379" s="126" t="s">
        <v>549</v>
      </c>
      <c r="Z12379" s="127"/>
      <c r="AA12379" s="128">
        <v>2</v>
      </c>
      <c r="AB12379" s="128">
        <v>60</v>
      </c>
      <c r="AC12379" s="126" t="s">
        <v>366</v>
      </c>
      <c r="AD12379" s="126" t="s">
        <v>19017</v>
      </c>
      <c r="AG12379" s="127"/>
      <c r="AI12379" s="127"/>
    </row>
    <row r="12380" spans="1:35" ht="14.85" customHeight="1">
      <c r="A12380" s="130">
        <v>5000317</v>
      </c>
      <c r="B12380" s="126" t="s">
        <v>23490</v>
      </c>
      <c r="C12380" s="126" t="s">
        <v>23491</v>
      </c>
      <c r="D12380" s="126" t="s">
        <v>1612</v>
      </c>
      <c r="E12380" s="126" t="s">
        <v>288</v>
      </c>
      <c r="F12380" s="126" t="s">
        <v>491</v>
      </c>
      <c r="G12380" s="126" t="s">
        <v>417</v>
      </c>
      <c r="H12380" s="126" t="s">
        <v>126</v>
      </c>
      <c r="I12380" s="126" t="s">
        <v>126</v>
      </c>
      <c r="J12380" s="126" t="s">
        <v>10372</v>
      </c>
      <c r="K12380" s="126" t="s">
        <v>747</v>
      </c>
      <c r="L12380" s="126" t="s">
        <v>10373</v>
      </c>
      <c r="M12380" s="130">
        <v>175.84</v>
      </c>
      <c r="O12380" s="126" t="s">
        <v>1615</v>
      </c>
      <c r="P12380" s="130">
        <v>0</v>
      </c>
      <c r="S12380" s="130">
        <v>0</v>
      </c>
      <c r="V12380" s="130">
        <v>185.08</v>
      </c>
      <c r="X12380" s="126" t="s">
        <v>1616</v>
      </c>
      <c r="Z12380" s="127"/>
      <c r="AA12380" s="128">
        <v>2</v>
      </c>
      <c r="AB12380" s="128">
        <v>24</v>
      </c>
      <c r="AD12380" s="126" t="s">
        <v>562</v>
      </c>
      <c r="AG12380" s="127"/>
      <c r="AI12380" s="127"/>
    </row>
    <row r="12381" spans="1:35" ht="14.85" customHeight="1">
      <c r="A12381" s="130">
        <v>5014902</v>
      </c>
      <c r="B12381" s="126" t="s">
        <v>413</v>
      </c>
      <c r="C12381" s="126" t="s">
        <v>23417</v>
      </c>
      <c r="D12381" s="126" t="s">
        <v>23353</v>
      </c>
      <c r="E12381" s="126" t="s">
        <v>288</v>
      </c>
      <c r="F12381" s="126" t="s">
        <v>364</v>
      </c>
      <c r="G12381" s="126" t="s">
        <v>417</v>
      </c>
      <c r="H12381" s="126" t="s">
        <v>126</v>
      </c>
      <c r="I12381" s="126" t="s">
        <v>126</v>
      </c>
      <c r="J12381" s="126" t="s">
        <v>484</v>
      </c>
      <c r="K12381" s="126" t="s">
        <v>443</v>
      </c>
      <c r="L12381" s="126" t="s">
        <v>485</v>
      </c>
      <c r="M12381" s="130">
        <v>6817.44</v>
      </c>
      <c r="O12381" s="126" t="s">
        <v>365</v>
      </c>
      <c r="P12381" s="130">
        <v>0</v>
      </c>
      <c r="S12381" s="130">
        <v>0</v>
      </c>
      <c r="V12381" s="130">
        <v>18480</v>
      </c>
      <c r="X12381" s="126" t="s">
        <v>469</v>
      </c>
      <c r="Z12381" s="127"/>
      <c r="AA12381" s="128">
        <v>1</v>
      </c>
      <c r="AB12381" s="128">
        <v>60</v>
      </c>
      <c r="AC12381" s="126" t="s">
        <v>366</v>
      </c>
      <c r="AD12381" s="126" t="s">
        <v>17564</v>
      </c>
      <c r="AG12381" s="127"/>
      <c r="AI12381" s="127"/>
    </row>
    <row r="12382" spans="1:35" ht="14.85" customHeight="1">
      <c r="A12382" s="130">
        <v>5014904</v>
      </c>
      <c r="B12382" s="126" t="s">
        <v>413</v>
      </c>
      <c r="C12382" s="126" t="s">
        <v>23420</v>
      </c>
      <c r="D12382" s="126" t="s">
        <v>23421</v>
      </c>
      <c r="E12382" s="126" t="s">
        <v>288</v>
      </c>
      <c r="F12382" s="126" t="s">
        <v>364</v>
      </c>
      <c r="G12382" s="126" t="s">
        <v>417</v>
      </c>
      <c r="H12382" s="126" t="s">
        <v>126</v>
      </c>
      <c r="I12382" s="126" t="s">
        <v>418</v>
      </c>
      <c r="J12382" s="126" t="s">
        <v>484</v>
      </c>
      <c r="K12382" s="126" t="s">
        <v>443</v>
      </c>
      <c r="L12382" s="126" t="s">
        <v>485</v>
      </c>
      <c r="M12382" s="130">
        <v>9739.52</v>
      </c>
      <c r="O12382" s="126" t="s">
        <v>486</v>
      </c>
      <c r="P12382" s="130">
        <v>0</v>
      </c>
      <c r="S12382" s="130">
        <v>0</v>
      </c>
      <c r="V12382" s="130">
        <v>25340</v>
      </c>
      <c r="X12382" s="126" t="s">
        <v>487</v>
      </c>
      <c r="Z12382" s="127"/>
      <c r="AA12382" s="128">
        <v>1</v>
      </c>
      <c r="AB12382" s="128">
        <v>60</v>
      </c>
      <c r="AC12382" s="126" t="s">
        <v>366</v>
      </c>
      <c r="AD12382" s="126" t="s">
        <v>17564</v>
      </c>
      <c r="AG12382" s="127"/>
      <c r="AI12382" s="127"/>
    </row>
    <row r="12383" spans="1:35" ht="14.85" customHeight="1">
      <c r="A12383" s="130">
        <v>5014901</v>
      </c>
      <c r="B12383" s="126" t="s">
        <v>413</v>
      </c>
      <c r="C12383" s="126" t="s">
        <v>23417</v>
      </c>
      <c r="D12383" s="126" t="s">
        <v>23353</v>
      </c>
      <c r="E12383" s="126" t="s">
        <v>288</v>
      </c>
      <c r="F12383" s="126" t="s">
        <v>364</v>
      </c>
      <c r="G12383" s="126" t="s">
        <v>417</v>
      </c>
      <c r="H12383" s="126" t="s">
        <v>126</v>
      </c>
      <c r="I12383" s="126" t="s">
        <v>418</v>
      </c>
      <c r="J12383" s="126" t="s">
        <v>484</v>
      </c>
      <c r="K12383" s="126" t="s">
        <v>443</v>
      </c>
      <c r="L12383" s="126" t="s">
        <v>485</v>
      </c>
      <c r="M12383" s="130">
        <v>9739.52</v>
      </c>
      <c r="O12383" s="126" t="s">
        <v>486</v>
      </c>
      <c r="P12383" s="130">
        <v>0</v>
      </c>
      <c r="S12383" s="130">
        <v>0</v>
      </c>
      <c r="V12383" s="130">
        <v>18480</v>
      </c>
      <c r="X12383" s="126" t="s">
        <v>549</v>
      </c>
      <c r="Z12383" s="127"/>
      <c r="AA12383" s="128">
        <v>2</v>
      </c>
      <c r="AB12383" s="128">
        <v>60</v>
      </c>
      <c r="AC12383" s="126" t="s">
        <v>366</v>
      </c>
      <c r="AD12383" s="126" t="s">
        <v>17564</v>
      </c>
      <c r="AG12383" s="127"/>
      <c r="AI12383" s="127"/>
    </row>
    <row r="12384" spans="1:35" ht="14.85" customHeight="1">
      <c r="A12384" s="130">
        <v>5014921</v>
      </c>
      <c r="B12384" s="126" t="s">
        <v>413</v>
      </c>
      <c r="C12384" s="126" t="s">
        <v>18933</v>
      </c>
      <c r="D12384" s="126" t="s">
        <v>6423</v>
      </c>
      <c r="E12384" s="126" t="s">
        <v>288</v>
      </c>
      <c r="F12384" s="126" t="s">
        <v>753</v>
      </c>
      <c r="G12384" s="126" t="s">
        <v>783</v>
      </c>
      <c r="H12384" s="126" t="s">
        <v>524</v>
      </c>
      <c r="I12384" s="126" t="s">
        <v>418</v>
      </c>
      <c r="J12384" s="126" t="s">
        <v>825</v>
      </c>
      <c r="K12384" s="126" t="s">
        <v>504</v>
      </c>
      <c r="L12384" s="126" t="s">
        <v>444</v>
      </c>
      <c r="M12384" s="130">
        <v>57.66</v>
      </c>
      <c r="O12384" s="126" t="s">
        <v>5880</v>
      </c>
      <c r="P12384" s="130">
        <v>0</v>
      </c>
      <c r="S12384" s="130">
        <v>0</v>
      </c>
      <c r="V12384" s="130">
        <v>57.66</v>
      </c>
      <c r="X12384" s="126" t="s">
        <v>5881</v>
      </c>
      <c r="Z12384" s="127"/>
      <c r="AA12384" s="128"/>
      <c r="AB12384" s="128"/>
      <c r="AD12384" s="126" t="s">
        <v>17564</v>
      </c>
      <c r="AG12384" s="127"/>
      <c r="AI12384" s="127"/>
    </row>
    <row r="12385" spans="1:35" ht="14.85" customHeight="1">
      <c r="A12385" s="130">
        <v>5014923</v>
      </c>
      <c r="B12385" s="126" t="s">
        <v>413</v>
      </c>
      <c r="C12385" s="126" t="s">
        <v>18933</v>
      </c>
      <c r="D12385" s="126" t="s">
        <v>6429</v>
      </c>
      <c r="E12385" s="126" t="s">
        <v>288</v>
      </c>
      <c r="F12385" s="126" t="s">
        <v>753</v>
      </c>
      <c r="G12385" s="126" t="s">
        <v>795</v>
      </c>
      <c r="H12385" s="126" t="s">
        <v>524</v>
      </c>
      <c r="I12385" s="126" t="s">
        <v>418</v>
      </c>
      <c r="J12385" s="126" t="s">
        <v>825</v>
      </c>
      <c r="K12385" s="126" t="s">
        <v>504</v>
      </c>
      <c r="L12385" s="126" t="s">
        <v>444</v>
      </c>
      <c r="M12385" s="130">
        <v>28.89</v>
      </c>
      <c r="O12385" s="126" t="s">
        <v>5880</v>
      </c>
      <c r="P12385" s="130">
        <v>0</v>
      </c>
      <c r="S12385" s="130">
        <v>0</v>
      </c>
      <c r="V12385" s="130">
        <v>28.89</v>
      </c>
      <c r="X12385" s="126" t="s">
        <v>5881</v>
      </c>
      <c r="Z12385" s="127"/>
      <c r="AA12385" s="128"/>
      <c r="AB12385" s="128"/>
      <c r="AD12385" s="126" t="s">
        <v>17564</v>
      </c>
      <c r="AG12385" s="127"/>
      <c r="AI12385" s="127"/>
    </row>
    <row r="12386" spans="1:35" ht="14.85" customHeight="1">
      <c r="A12386" s="130">
        <v>5014924</v>
      </c>
      <c r="B12386" s="126" t="s">
        <v>413</v>
      </c>
      <c r="C12386" s="126" t="s">
        <v>18933</v>
      </c>
      <c r="D12386" s="126" t="s">
        <v>6427</v>
      </c>
      <c r="E12386" s="126" t="s">
        <v>288</v>
      </c>
      <c r="F12386" s="126" t="s">
        <v>753</v>
      </c>
      <c r="G12386" s="126" t="s">
        <v>1335</v>
      </c>
      <c r="H12386" s="126" t="s">
        <v>524</v>
      </c>
      <c r="I12386" s="126" t="s">
        <v>418</v>
      </c>
      <c r="J12386" s="126" t="s">
        <v>825</v>
      </c>
      <c r="K12386" s="126" t="s">
        <v>504</v>
      </c>
      <c r="L12386" s="126" t="s">
        <v>444</v>
      </c>
      <c r="M12386" s="130">
        <v>37.71</v>
      </c>
      <c r="O12386" s="126" t="s">
        <v>5880</v>
      </c>
      <c r="P12386" s="130">
        <v>0</v>
      </c>
      <c r="S12386" s="130">
        <v>0</v>
      </c>
      <c r="V12386" s="130">
        <v>37.71</v>
      </c>
      <c r="X12386" s="126" t="s">
        <v>5881</v>
      </c>
      <c r="Z12386" s="127"/>
      <c r="AA12386" s="128"/>
      <c r="AB12386" s="128"/>
      <c r="AD12386" s="126" t="s">
        <v>17564</v>
      </c>
      <c r="AG12386" s="127"/>
      <c r="AI12386" s="127"/>
    </row>
    <row r="12387" spans="1:35" ht="14.85" customHeight="1">
      <c r="A12387" s="130">
        <v>5014920</v>
      </c>
      <c r="B12387" s="126" t="s">
        <v>413</v>
      </c>
      <c r="C12387" s="126" t="s">
        <v>18933</v>
      </c>
      <c r="D12387" s="126" t="s">
        <v>6425</v>
      </c>
      <c r="E12387" s="126" t="s">
        <v>288</v>
      </c>
      <c r="F12387" s="126" t="s">
        <v>753</v>
      </c>
      <c r="G12387" s="126" t="s">
        <v>806</v>
      </c>
      <c r="H12387" s="126" t="s">
        <v>524</v>
      </c>
      <c r="I12387" s="126" t="s">
        <v>418</v>
      </c>
      <c r="J12387" s="126" t="s">
        <v>825</v>
      </c>
      <c r="K12387" s="126" t="s">
        <v>504</v>
      </c>
      <c r="L12387" s="126" t="s">
        <v>444</v>
      </c>
      <c r="M12387" s="130">
        <v>47.85</v>
      </c>
      <c r="O12387" s="126" t="s">
        <v>5880</v>
      </c>
      <c r="P12387" s="130">
        <v>0</v>
      </c>
      <c r="S12387" s="130">
        <v>0</v>
      </c>
      <c r="V12387" s="130">
        <v>47.85</v>
      </c>
      <c r="X12387" s="126" t="s">
        <v>5881</v>
      </c>
      <c r="Z12387" s="127"/>
      <c r="AA12387" s="128"/>
      <c r="AB12387" s="128"/>
      <c r="AD12387" s="126" t="s">
        <v>17564</v>
      </c>
      <c r="AG12387" s="127"/>
      <c r="AI12387" s="127"/>
    </row>
    <row r="12388" spans="1:35" ht="14.85" customHeight="1">
      <c r="A12388" s="130">
        <v>5015593</v>
      </c>
      <c r="B12388" s="126" t="s">
        <v>413</v>
      </c>
      <c r="C12388" s="126" t="s">
        <v>19034</v>
      </c>
      <c r="D12388" s="126" t="s">
        <v>19035</v>
      </c>
      <c r="E12388" s="126" t="s">
        <v>288</v>
      </c>
      <c r="F12388" s="126" t="s">
        <v>364</v>
      </c>
      <c r="G12388" s="126" t="s">
        <v>417</v>
      </c>
      <c r="H12388" s="126" t="s">
        <v>126</v>
      </c>
      <c r="I12388" s="126" t="s">
        <v>418</v>
      </c>
      <c r="J12388" s="126" t="s">
        <v>484</v>
      </c>
      <c r="K12388" s="126" t="s">
        <v>443</v>
      </c>
      <c r="L12388" s="126" t="s">
        <v>485</v>
      </c>
      <c r="M12388" s="130">
        <v>9739.52</v>
      </c>
      <c r="O12388" s="126" t="s">
        <v>486</v>
      </c>
      <c r="P12388" s="130">
        <v>0</v>
      </c>
      <c r="S12388" s="130">
        <v>0</v>
      </c>
      <c r="V12388" s="130">
        <v>25340</v>
      </c>
      <c r="X12388" s="126" t="s">
        <v>487</v>
      </c>
      <c r="Z12388" s="127"/>
      <c r="AA12388" s="128">
        <v>1</v>
      </c>
      <c r="AB12388" s="128">
        <v>60</v>
      </c>
      <c r="AC12388" s="126" t="s">
        <v>366</v>
      </c>
      <c r="AD12388" s="126" t="s">
        <v>19017</v>
      </c>
      <c r="AG12388" s="127"/>
      <c r="AI12388" s="127"/>
    </row>
    <row r="12389" spans="1:35" ht="14.85" customHeight="1">
      <c r="A12389" s="130">
        <v>5014759</v>
      </c>
      <c r="B12389" s="126" t="s">
        <v>413</v>
      </c>
      <c r="C12389" s="126" t="s">
        <v>18941</v>
      </c>
      <c r="D12389" s="126" t="s">
        <v>18942</v>
      </c>
      <c r="E12389" s="126" t="s">
        <v>288</v>
      </c>
      <c r="F12389" s="126" t="s">
        <v>364</v>
      </c>
      <c r="G12389" s="126" t="s">
        <v>417</v>
      </c>
      <c r="H12389" s="126" t="s">
        <v>126</v>
      </c>
      <c r="I12389" s="126" t="s">
        <v>418</v>
      </c>
      <c r="J12389" s="126" t="s">
        <v>2879</v>
      </c>
      <c r="K12389" s="126" t="s">
        <v>443</v>
      </c>
      <c r="L12389" s="126" t="s">
        <v>2880</v>
      </c>
      <c r="M12389" s="130">
        <v>9739.1299999999992</v>
      </c>
      <c r="O12389" s="126" t="s">
        <v>486</v>
      </c>
      <c r="P12389" s="130">
        <v>0</v>
      </c>
      <c r="S12389" s="130">
        <v>0</v>
      </c>
      <c r="V12389" s="130">
        <v>22500</v>
      </c>
      <c r="X12389" s="126" t="s">
        <v>549</v>
      </c>
      <c r="Z12389" s="127"/>
      <c r="AA12389" s="128">
        <v>2</v>
      </c>
      <c r="AB12389" s="128">
        <v>60</v>
      </c>
      <c r="AC12389" s="126" t="s">
        <v>366</v>
      </c>
      <c r="AD12389" s="126" t="s">
        <v>17564</v>
      </c>
      <c r="AG12389" s="127"/>
      <c r="AI12389" s="127"/>
    </row>
    <row r="12390" spans="1:35" ht="14.85" customHeight="1">
      <c r="A12390" s="130">
        <v>5014758</v>
      </c>
      <c r="B12390" s="126" t="s">
        <v>413</v>
      </c>
      <c r="C12390" s="126" t="s">
        <v>18941</v>
      </c>
      <c r="D12390" s="126" t="s">
        <v>18942</v>
      </c>
      <c r="E12390" s="126" t="s">
        <v>288</v>
      </c>
      <c r="F12390" s="126" t="s">
        <v>364</v>
      </c>
      <c r="G12390" s="126" t="s">
        <v>417</v>
      </c>
      <c r="H12390" s="126" t="s">
        <v>126</v>
      </c>
      <c r="I12390" s="126" t="s">
        <v>418</v>
      </c>
      <c r="J12390" s="126" t="s">
        <v>2879</v>
      </c>
      <c r="K12390" s="126" t="s">
        <v>443</v>
      </c>
      <c r="L12390" s="126" t="s">
        <v>2880</v>
      </c>
      <c r="M12390" s="130">
        <v>9739.1299999999992</v>
      </c>
      <c r="O12390" s="126" t="s">
        <v>486</v>
      </c>
      <c r="P12390" s="130">
        <v>0</v>
      </c>
      <c r="S12390" s="130">
        <v>0</v>
      </c>
      <c r="V12390" s="130">
        <v>22500</v>
      </c>
      <c r="X12390" s="126" t="s">
        <v>487</v>
      </c>
      <c r="Z12390" s="127"/>
      <c r="AA12390" s="128">
        <v>1</v>
      </c>
      <c r="AB12390" s="128">
        <v>60</v>
      </c>
      <c r="AC12390" s="126" t="s">
        <v>366</v>
      </c>
      <c r="AD12390" s="126" t="s">
        <v>17564</v>
      </c>
      <c r="AG12390" s="127"/>
      <c r="AI12390" s="127"/>
    </row>
    <row r="12391" spans="1:35" ht="14.85" customHeight="1">
      <c r="A12391" s="130">
        <v>5014769</v>
      </c>
      <c r="B12391" s="126" t="s">
        <v>413</v>
      </c>
      <c r="C12391" s="126" t="s">
        <v>23492</v>
      </c>
      <c r="D12391" s="126" t="s">
        <v>21278</v>
      </c>
      <c r="E12391" s="126" t="s">
        <v>288</v>
      </c>
      <c r="F12391" s="126" t="s">
        <v>364</v>
      </c>
      <c r="G12391" s="126" t="s">
        <v>417</v>
      </c>
      <c r="H12391" s="126" t="s">
        <v>126</v>
      </c>
      <c r="I12391" s="126" t="s">
        <v>418</v>
      </c>
      <c r="J12391" s="126" t="s">
        <v>2879</v>
      </c>
      <c r="K12391" s="126" t="s">
        <v>443</v>
      </c>
      <c r="L12391" s="126" t="s">
        <v>2880</v>
      </c>
      <c r="M12391" s="130">
        <v>9739.1299999999992</v>
      </c>
      <c r="O12391" s="126" t="s">
        <v>486</v>
      </c>
      <c r="P12391" s="130">
        <v>0</v>
      </c>
      <c r="S12391" s="130">
        <v>0</v>
      </c>
      <c r="V12391" s="130">
        <v>25000</v>
      </c>
      <c r="X12391" s="126" t="s">
        <v>549</v>
      </c>
      <c r="Z12391" s="127"/>
      <c r="AA12391" s="128">
        <v>2</v>
      </c>
      <c r="AB12391" s="128">
        <v>60</v>
      </c>
      <c r="AC12391" s="126" t="s">
        <v>366</v>
      </c>
      <c r="AD12391" s="126" t="s">
        <v>17564</v>
      </c>
      <c r="AG12391" s="127"/>
      <c r="AI12391" s="127"/>
    </row>
    <row r="12392" spans="1:35" ht="14.85" customHeight="1">
      <c r="A12392" s="130">
        <v>5014766</v>
      </c>
      <c r="B12392" s="126" t="s">
        <v>413</v>
      </c>
      <c r="C12392" s="126" t="s">
        <v>23493</v>
      </c>
      <c r="D12392" s="126" t="s">
        <v>21278</v>
      </c>
      <c r="E12392" s="126" t="s">
        <v>288</v>
      </c>
      <c r="F12392" s="126" t="s">
        <v>364</v>
      </c>
      <c r="G12392" s="126" t="s">
        <v>417</v>
      </c>
      <c r="H12392" s="126" t="s">
        <v>126</v>
      </c>
      <c r="I12392" s="126" t="s">
        <v>418</v>
      </c>
      <c r="J12392" s="126" t="s">
        <v>2879</v>
      </c>
      <c r="K12392" s="126" t="s">
        <v>443</v>
      </c>
      <c r="L12392" s="126" t="s">
        <v>2880</v>
      </c>
      <c r="M12392" s="130">
        <v>9739.1299999999992</v>
      </c>
      <c r="O12392" s="126" t="s">
        <v>486</v>
      </c>
      <c r="P12392" s="130">
        <v>0</v>
      </c>
      <c r="S12392" s="130">
        <v>0</v>
      </c>
      <c r="V12392" s="130">
        <v>39000</v>
      </c>
      <c r="X12392" s="126" t="s">
        <v>487</v>
      </c>
      <c r="Z12392" s="127"/>
      <c r="AA12392" s="128">
        <v>1</v>
      </c>
      <c r="AB12392" s="128">
        <v>60</v>
      </c>
      <c r="AC12392" s="126" t="s">
        <v>366</v>
      </c>
      <c r="AD12392" s="126" t="s">
        <v>17564</v>
      </c>
      <c r="AG12392" s="127"/>
      <c r="AI12392" s="127"/>
    </row>
    <row r="12393" spans="1:35" ht="14.85" customHeight="1">
      <c r="A12393" s="130">
        <v>5014767</v>
      </c>
      <c r="B12393" s="126" t="s">
        <v>413</v>
      </c>
      <c r="C12393" s="126" t="s">
        <v>23493</v>
      </c>
      <c r="D12393" s="126" t="s">
        <v>21278</v>
      </c>
      <c r="E12393" s="126" t="s">
        <v>288</v>
      </c>
      <c r="F12393" s="126" t="s">
        <v>364</v>
      </c>
      <c r="G12393" s="126" t="s">
        <v>417</v>
      </c>
      <c r="H12393" s="126" t="s">
        <v>126</v>
      </c>
      <c r="I12393" s="126" t="s">
        <v>418</v>
      </c>
      <c r="J12393" s="126" t="s">
        <v>2879</v>
      </c>
      <c r="K12393" s="126" t="s">
        <v>443</v>
      </c>
      <c r="L12393" s="126" t="s">
        <v>2880</v>
      </c>
      <c r="M12393" s="130">
        <v>9739.1299999999992</v>
      </c>
      <c r="O12393" s="126" t="s">
        <v>486</v>
      </c>
      <c r="P12393" s="130">
        <v>0</v>
      </c>
      <c r="S12393" s="130">
        <v>0</v>
      </c>
      <c r="V12393" s="130">
        <v>39000</v>
      </c>
      <c r="X12393" s="126" t="s">
        <v>549</v>
      </c>
      <c r="Z12393" s="127"/>
      <c r="AA12393" s="128">
        <v>2</v>
      </c>
      <c r="AB12393" s="128">
        <v>60</v>
      </c>
      <c r="AC12393" s="126" t="s">
        <v>366</v>
      </c>
      <c r="AD12393" s="126" t="s">
        <v>17564</v>
      </c>
      <c r="AG12393" s="127"/>
      <c r="AI12393" s="127"/>
    </row>
    <row r="12394" spans="1:35" ht="14.85" customHeight="1">
      <c r="A12394" s="130">
        <v>5014768</v>
      </c>
      <c r="B12394" s="126" t="s">
        <v>413</v>
      </c>
      <c r="C12394" s="126" t="s">
        <v>23492</v>
      </c>
      <c r="D12394" s="126" t="s">
        <v>21278</v>
      </c>
      <c r="E12394" s="126" t="s">
        <v>288</v>
      </c>
      <c r="F12394" s="126" t="s">
        <v>364</v>
      </c>
      <c r="G12394" s="126" t="s">
        <v>417</v>
      </c>
      <c r="H12394" s="126" t="s">
        <v>126</v>
      </c>
      <c r="I12394" s="126" t="s">
        <v>418</v>
      </c>
      <c r="J12394" s="126" t="s">
        <v>2879</v>
      </c>
      <c r="K12394" s="126" t="s">
        <v>443</v>
      </c>
      <c r="L12394" s="126" t="s">
        <v>2880</v>
      </c>
      <c r="M12394" s="130">
        <v>9739.1299999999992</v>
      </c>
      <c r="O12394" s="126" t="s">
        <v>486</v>
      </c>
      <c r="P12394" s="130">
        <v>0</v>
      </c>
      <c r="S12394" s="130">
        <v>0</v>
      </c>
      <c r="V12394" s="130">
        <v>25000</v>
      </c>
      <c r="X12394" s="126" t="s">
        <v>487</v>
      </c>
      <c r="Z12394" s="127"/>
      <c r="AA12394" s="128">
        <v>1</v>
      </c>
      <c r="AB12394" s="128">
        <v>60</v>
      </c>
      <c r="AC12394" s="126" t="s">
        <v>366</v>
      </c>
      <c r="AD12394" s="126" t="s">
        <v>17564</v>
      </c>
      <c r="AG12394" s="127"/>
      <c r="AI12394" s="127"/>
    </row>
    <row r="12395" spans="1:35" ht="14.85" customHeight="1">
      <c r="A12395" s="130">
        <v>5002305</v>
      </c>
      <c r="B12395" s="126" t="s">
        <v>23494</v>
      </c>
      <c r="C12395" s="126" t="s">
        <v>23495</v>
      </c>
      <c r="D12395" s="126" t="s">
        <v>16662</v>
      </c>
      <c r="E12395" s="126" t="s">
        <v>288</v>
      </c>
      <c r="F12395" s="126" t="s">
        <v>491</v>
      </c>
      <c r="G12395" s="126" t="s">
        <v>417</v>
      </c>
      <c r="H12395" s="126" t="s">
        <v>126</v>
      </c>
      <c r="I12395" s="126" t="s">
        <v>126</v>
      </c>
      <c r="J12395" s="126" t="s">
        <v>1248</v>
      </c>
      <c r="K12395" s="126" t="s">
        <v>613</v>
      </c>
      <c r="L12395" s="126" t="s">
        <v>1249</v>
      </c>
      <c r="M12395" s="130">
        <v>2754.01</v>
      </c>
      <c r="N12395" s="126" t="s">
        <v>290</v>
      </c>
      <c r="O12395" s="126" t="s">
        <v>1311</v>
      </c>
      <c r="P12395" s="130">
        <v>0</v>
      </c>
      <c r="S12395" s="130">
        <v>0</v>
      </c>
      <c r="V12395" s="130">
        <v>3060.02</v>
      </c>
      <c r="X12395" s="126" t="s">
        <v>1312</v>
      </c>
      <c r="Y12395" s="126" t="s">
        <v>517</v>
      </c>
      <c r="Z12395" s="127" t="s">
        <v>309</v>
      </c>
      <c r="AA12395" s="128">
        <v>1</v>
      </c>
      <c r="AB12395" s="128">
        <v>60</v>
      </c>
      <c r="AD12395" s="126" t="s">
        <v>562</v>
      </c>
      <c r="AG12395" s="127"/>
      <c r="AI12395" s="127"/>
    </row>
    <row r="12396" spans="1:35" ht="14.85" customHeight="1">
      <c r="A12396" s="130">
        <v>5002304</v>
      </c>
      <c r="B12396" s="126" t="s">
        <v>23496</v>
      </c>
      <c r="C12396" s="126" t="s">
        <v>17270</v>
      </c>
      <c r="D12396" s="126" t="s">
        <v>16662</v>
      </c>
      <c r="E12396" s="126" t="s">
        <v>288</v>
      </c>
      <c r="F12396" s="126" t="s">
        <v>491</v>
      </c>
      <c r="G12396" s="126" t="s">
        <v>417</v>
      </c>
      <c r="H12396" s="126" t="s">
        <v>126</v>
      </c>
      <c r="I12396" s="126" t="s">
        <v>308</v>
      </c>
      <c r="J12396" s="126" t="s">
        <v>1248</v>
      </c>
      <c r="K12396" s="126" t="s">
        <v>613</v>
      </c>
      <c r="L12396" s="126" t="s">
        <v>1249</v>
      </c>
      <c r="M12396" s="130">
        <v>3049.4</v>
      </c>
      <c r="N12396" s="126" t="s">
        <v>290</v>
      </c>
      <c r="O12396" s="126" t="s">
        <v>1311</v>
      </c>
      <c r="P12396" s="130">
        <v>0</v>
      </c>
      <c r="S12396" s="130">
        <v>0</v>
      </c>
      <c r="V12396" s="130">
        <v>3388.23</v>
      </c>
      <c r="X12396" s="126" t="s">
        <v>1312</v>
      </c>
      <c r="Y12396" s="126" t="s">
        <v>517</v>
      </c>
      <c r="Z12396" s="127" t="s">
        <v>309</v>
      </c>
      <c r="AA12396" s="128">
        <v>1</v>
      </c>
      <c r="AB12396" s="128">
        <v>60</v>
      </c>
      <c r="AD12396" s="126" t="s">
        <v>562</v>
      </c>
      <c r="AG12396" s="127"/>
      <c r="AI12396" s="127"/>
    </row>
    <row r="12397" spans="1:35" ht="14.85" customHeight="1">
      <c r="A12397" s="130">
        <v>5002303</v>
      </c>
      <c r="B12397" s="126" t="s">
        <v>23497</v>
      </c>
      <c r="C12397" s="126" t="s">
        <v>23498</v>
      </c>
      <c r="D12397" s="126" t="s">
        <v>23499</v>
      </c>
      <c r="E12397" s="126" t="s">
        <v>288</v>
      </c>
      <c r="F12397" s="126" t="s">
        <v>491</v>
      </c>
      <c r="G12397" s="126" t="s">
        <v>417</v>
      </c>
      <c r="H12397" s="126" t="s">
        <v>126</v>
      </c>
      <c r="I12397" s="126" t="s">
        <v>126</v>
      </c>
      <c r="J12397" s="126" t="s">
        <v>1248</v>
      </c>
      <c r="K12397" s="126" t="s">
        <v>613</v>
      </c>
      <c r="L12397" s="126" t="s">
        <v>1249</v>
      </c>
      <c r="M12397" s="130">
        <v>38956.959999999999</v>
      </c>
      <c r="N12397" s="126" t="s">
        <v>290</v>
      </c>
      <c r="O12397" s="126" t="s">
        <v>506</v>
      </c>
      <c r="P12397" s="130">
        <v>0</v>
      </c>
      <c r="S12397" s="130">
        <v>0</v>
      </c>
      <c r="V12397" s="130">
        <v>48321.65</v>
      </c>
      <c r="X12397" s="126" t="s">
        <v>3061</v>
      </c>
      <c r="Z12397" s="127"/>
      <c r="AA12397" s="128">
        <v>1</v>
      </c>
      <c r="AB12397" s="128">
        <v>60</v>
      </c>
      <c r="AD12397" s="126" t="s">
        <v>562</v>
      </c>
      <c r="AG12397" s="127"/>
      <c r="AI12397" s="127"/>
    </row>
    <row r="12398" spans="1:35" ht="14.85" customHeight="1">
      <c r="A12398" s="130">
        <v>5002302</v>
      </c>
      <c r="B12398" s="126" t="s">
        <v>23500</v>
      </c>
      <c r="C12398" s="126" t="s">
        <v>23501</v>
      </c>
      <c r="D12398" s="126" t="s">
        <v>23502</v>
      </c>
      <c r="E12398" s="126" t="s">
        <v>288</v>
      </c>
      <c r="F12398" s="126" t="s">
        <v>491</v>
      </c>
      <c r="G12398" s="126" t="s">
        <v>417</v>
      </c>
      <c r="H12398" s="126" t="s">
        <v>126</v>
      </c>
      <c r="I12398" s="126" t="s">
        <v>126</v>
      </c>
      <c r="J12398" s="126" t="s">
        <v>1248</v>
      </c>
      <c r="K12398" s="126" t="s">
        <v>613</v>
      </c>
      <c r="L12398" s="126" t="s">
        <v>1249</v>
      </c>
      <c r="M12398" s="130">
        <v>38956.959999999999</v>
      </c>
      <c r="N12398" s="126" t="s">
        <v>290</v>
      </c>
      <c r="O12398" s="126" t="s">
        <v>506</v>
      </c>
      <c r="P12398" s="130">
        <v>0</v>
      </c>
      <c r="S12398" s="130">
        <v>0</v>
      </c>
      <c r="V12398" s="130">
        <v>43512.47</v>
      </c>
      <c r="X12398" s="126" t="s">
        <v>3061</v>
      </c>
      <c r="Z12398" s="127"/>
      <c r="AA12398" s="128">
        <v>1</v>
      </c>
      <c r="AB12398" s="128">
        <v>60</v>
      </c>
      <c r="AD12398" s="126" t="s">
        <v>562</v>
      </c>
      <c r="AG12398" s="127"/>
      <c r="AI12398" s="127"/>
    </row>
    <row r="12399" spans="1:35" ht="14.85" customHeight="1">
      <c r="A12399" s="130">
        <v>5003335</v>
      </c>
      <c r="B12399" s="126" t="s">
        <v>23503</v>
      </c>
      <c r="C12399" s="126" t="s">
        <v>23504</v>
      </c>
      <c r="E12399" s="126" t="s">
        <v>288</v>
      </c>
      <c r="F12399" s="126" t="s">
        <v>364</v>
      </c>
      <c r="G12399" s="126" t="s">
        <v>417</v>
      </c>
      <c r="H12399" s="126" t="s">
        <v>126</v>
      </c>
      <c r="I12399" s="126" t="s">
        <v>126</v>
      </c>
      <c r="J12399" s="126" t="s">
        <v>466</v>
      </c>
      <c r="K12399" s="126" t="s">
        <v>467</v>
      </c>
      <c r="L12399" s="126" t="s">
        <v>468</v>
      </c>
      <c r="M12399" s="130">
        <v>6817.44</v>
      </c>
      <c r="O12399" s="126" t="s">
        <v>365</v>
      </c>
      <c r="P12399" s="130">
        <v>0</v>
      </c>
      <c r="S12399" s="130">
        <v>0</v>
      </c>
      <c r="V12399" s="130">
        <v>42754.78</v>
      </c>
      <c r="X12399" s="126" t="s">
        <v>469</v>
      </c>
      <c r="Z12399" s="127"/>
      <c r="AA12399" s="128">
        <v>1</v>
      </c>
      <c r="AB12399" s="128">
        <v>60</v>
      </c>
      <c r="AC12399" s="126" t="s">
        <v>366</v>
      </c>
      <c r="AD12399" s="126" t="s">
        <v>562</v>
      </c>
      <c r="AG12399" s="127"/>
      <c r="AI12399" s="127"/>
    </row>
    <row r="12400" spans="1:35" ht="14.85" customHeight="1">
      <c r="A12400" s="130">
        <v>5002299</v>
      </c>
      <c r="B12400" s="126" t="s">
        <v>23505</v>
      </c>
      <c r="C12400" s="126" t="s">
        <v>20820</v>
      </c>
      <c r="D12400" s="126" t="s">
        <v>1519</v>
      </c>
      <c r="E12400" s="126" t="s">
        <v>288</v>
      </c>
      <c r="F12400" s="126" t="s">
        <v>491</v>
      </c>
      <c r="G12400" s="126" t="s">
        <v>417</v>
      </c>
      <c r="H12400" s="126" t="s">
        <v>126</v>
      </c>
      <c r="I12400" s="126" t="s">
        <v>126</v>
      </c>
      <c r="J12400" s="126" t="s">
        <v>1248</v>
      </c>
      <c r="K12400" s="126" t="s">
        <v>613</v>
      </c>
      <c r="L12400" s="126" t="s">
        <v>1249</v>
      </c>
      <c r="M12400" s="130">
        <v>3634.04</v>
      </c>
      <c r="N12400" s="126" t="s">
        <v>290</v>
      </c>
      <c r="O12400" s="126" t="s">
        <v>1311</v>
      </c>
      <c r="P12400" s="130">
        <v>0</v>
      </c>
      <c r="S12400" s="130">
        <v>0</v>
      </c>
      <c r="V12400" s="130">
        <v>4037.83</v>
      </c>
      <c r="X12400" s="126" t="s">
        <v>1312</v>
      </c>
      <c r="Y12400" s="126" t="s">
        <v>517</v>
      </c>
      <c r="Z12400" s="127" t="s">
        <v>309</v>
      </c>
      <c r="AA12400" s="128">
        <v>1</v>
      </c>
      <c r="AB12400" s="128">
        <v>60</v>
      </c>
      <c r="AD12400" s="126" t="s">
        <v>562</v>
      </c>
      <c r="AG12400" s="127"/>
      <c r="AI12400" s="127"/>
    </row>
    <row r="12401" spans="1:35" ht="14.85" customHeight="1">
      <c r="A12401" s="130">
        <v>5002297</v>
      </c>
      <c r="B12401" s="126" t="s">
        <v>23506</v>
      </c>
      <c r="C12401" s="126" t="s">
        <v>23507</v>
      </c>
      <c r="D12401" s="126" t="s">
        <v>23508</v>
      </c>
      <c r="E12401" s="126" t="s">
        <v>288</v>
      </c>
      <c r="F12401" s="126" t="s">
        <v>491</v>
      </c>
      <c r="G12401" s="126" t="s">
        <v>417</v>
      </c>
      <c r="H12401" s="126" t="s">
        <v>126</v>
      </c>
      <c r="I12401" s="126" t="s">
        <v>126</v>
      </c>
      <c r="J12401" s="126" t="s">
        <v>1248</v>
      </c>
      <c r="K12401" s="126" t="s">
        <v>613</v>
      </c>
      <c r="L12401" s="126" t="s">
        <v>1249</v>
      </c>
      <c r="M12401" s="130">
        <v>43825.599999999999</v>
      </c>
      <c r="N12401" s="126" t="s">
        <v>290</v>
      </c>
      <c r="O12401" s="126" t="s">
        <v>506</v>
      </c>
      <c r="P12401" s="130">
        <v>0</v>
      </c>
      <c r="S12401" s="130">
        <v>0</v>
      </c>
      <c r="V12401" s="130">
        <v>67345.11</v>
      </c>
      <c r="X12401" s="126" t="s">
        <v>2004</v>
      </c>
      <c r="Z12401" s="127"/>
      <c r="AA12401" s="128">
        <v>1</v>
      </c>
      <c r="AB12401" s="128">
        <v>60</v>
      </c>
      <c r="AD12401" s="126" t="s">
        <v>562</v>
      </c>
      <c r="AG12401" s="127"/>
      <c r="AI12401" s="127"/>
    </row>
    <row r="12402" spans="1:35" ht="14.85" customHeight="1">
      <c r="A12402" s="130">
        <v>5002296</v>
      </c>
      <c r="B12402" s="126" t="s">
        <v>23509</v>
      </c>
      <c r="C12402" s="126" t="s">
        <v>23510</v>
      </c>
      <c r="D12402" s="126" t="s">
        <v>23511</v>
      </c>
      <c r="E12402" s="126" t="s">
        <v>288</v>
      </c>
      <c r="F12402" s="126" t="s">
        <v>491</v>
      </c>
      <c r="G12402" s="126" t="s">
        <v>417</v>
      </c>
      <c r="H12402" s="126" t="s">
        <v>126</v>
      </c>
      <c r="I12402" s="126" t="s">
        <v>126</v>
      </c>
      <c r="J12402" s="126" t="s">
        <v>1248</v>
      </c>
      <c r="K12402" s="126" t="s">
        <v>613</v>
      </c>
      <c r="L12402" s="126" t="s">
        <v>1249</v>
      </c>
      <c r="M12402" s="130">
        <v>43825.599999999999</v>
      </c>
      <c r="N12402" s="126" t="s">
        <v>290</v>
      </c>
      <c r="O12402" s="126" t="s">
        <v>506</v>
      </c>
      <c r="P12402" s="130">
        <v>0</v>
      </c>
      <c r="S12402" s="130">
        <v>0</v>
      </c>
      <c r="V12402" s="130">
        <v>67345.11</v>
      </c>
      <c r="X12402" s="126" t="s">
        <v>2004</v>
      </c>
      <c r="Z12402" s="127"/>
      <c r="AA12402" s="128">
        <v>1</v>
      </c>
      <c r="AB12402" s="128">
        <v>60</v>
      </c>
      <c r="AD12402" s="126" t="s">
        <v>562</v>
      </c>
      <c r="AG12402" s="127"/>
      <c r="AI12402" s="127"/>
    </row>
    <row r="12403" spans="1:35" ht="14.85" customHeight="1">
      <c r="A12403" s="130">
        <v>5002295</v>
      </c>
      <c r="B12403" s="126" t="s">
        <v>23512</v>
      </c>
      <c r="C12403" s="126" t="s">
        <v>23513</v>
      </c>
      <c r="D12403" s="126" t="s">
        <v>23514</v>
      </c>
      <c r="E12403" s="126" t="s">
        <v>288</v>
      </c>
      <c r="F12403" s="126" t="s">
        <v>491</v>
      </c>
      <c r="G12403" s="126" t="s">
        <v>417</v>
      </c>
      <c r="H12403" s="126" t="s">
        <v>126</v>
      </c>
      <c r="I12403" s="126" t="s">
        <v>126</v>
      </c>
      <c r="J12403" s="126" t="s">
        <v>1248</v>
      </c>
      <c r="K12403" s="126" t="s">
        <v>613</v>
      </c>
      <c r="L12403" s="126" t="s">
        <v>1249</v>
      </c>
      <c r="M12403" s="130">
        <v>43825.599999999999</v>
      </c>
      <c r="N12403" s="126" t="s">
        <v>290</v>
      </c>
      <c r="O12403" s="126" t="s">
        <v>506</v>
      </c>
      <c r="P12403" s="130">
        <v>0</v>
      </c>
      <c r="S12403" s="130">
        <v>0</v>
      </c>
      <c r="V12403" s="130">
        <v>67345.11</v>
      </c>
      <c r="X12403" s="126" t="s">
        <v>2004</v>
      </c>
      <c r="Z12403" s="127"/>
      <c r="AA12403" s="128">
        <v>1</v>
      </c>
      <c r="AB12403" s="128">
        <v>60</v>
      </c>
      <c r="AD12403" s="126" t="s">
        <v>562</v>
      </c>
      <c r="AG12403" s="127"/>
      <c r="AI12403" s="127"/>
    </row>
    <row r="12404" spans="1:35" ht="14.85" customHeight="1">
      <c r="A12404" s="130">
        <v>5002294</v>
      </c>
      <c r="B12404" s="126" t="s">
        <v>23515</v>
      </c>
      <c r="C12404" s="126" t="s">
        <v>23516</v>
      </c>
      <c r="D12404" s="126" t="s">
        <v>1519</v>
      </c>
      <c r="E12404" s="126" t="s">
        <v>288</v>
      </c>
      <c r="F12404" s="126" t="s">
        <v>491</v>
      </c>
      <c r="G12404" s="126" t="s">
        <v>417</v>
      </c>
      <c r="H12404" s="126" t="s">
        <v>126</v>
      </c>
      <c r="I12404" s="126" t="s">
        <v>308</v>
      </c>
      <c r="J12404" s="126" t="s">
        <v>1248</v>
      </c>
      <c r="K12404" s="126" t="s">
        <v>613</v>
      </c>
      <c r="L12404" s="126" t="s">
        <v>1249</v>
      </c>
      <c r="M12404" s="130">
        <v>1437.48</v>
      </c>
      <c r="N12404" s="126" t="s">
        <v>290</v>
      </c>
      <c r="O12404" s="126" t="s">
        <v>1311</v>
      </c>
      <c r="P12404" s="130">
        <v>0</v>
      </c>
      <c r="S12404" s="130">
        <v>0</v>
      </c>
      <c r="V12404" s="130">
        <v>1597.2</v>
      </c>
      <c r="X12404" s="126" t="s">
        <v>1312</v>
      </c>
      <c r="Y12404" s="126" t="s">
        <v>517</v>
      </c>
      <c r="Z12404" s="127" t="s">
        <v>309</v>
      </c>
      <c r="AA12404" s="128">
        <v>1</v>
      </c>
      <c r="AB12404" s="128">
        <v>60</v>
      </c>
      <c r="AD12404" s="126" t="s">
        <v>562</v>
      </c>
      <c r="AG12404" s="127"/>
      <c r="AI12404" s="127"/>
    </row>
    <row r="12405" spans="1:35" ht="14.85" customHeight="1">
      <c r="A12405" s="130">
        <v>5002293</v>
      </c>
      <c r="B12405" s="126" t="s">
        <v>23517</v>
      </c>
      <c r="C12405" s="126" t="s">
        <v>23518</v>
      </c>
      <c r="D12405" s="126" t="s">
        <v>1519</v>
      </c>
      <c r="E12405" s="126" t="s">
        <v>288</v>
      </c>
      <c r="F12405" s="126" t="s">
        <v>491</v>
      </c>
      <c r="G12405" s="126" t="s">
        <v>417</v>
      </c>
      <c r="H12405" s="126" t="s">
        <v>126</v>
      </c>
      <c r="I12405" s="126" t="s">
        <v>308</v>
      </c>
      <c r="J12405" s="126" t="s">
        <v>1248</v>
      </c>
      <c r="K12405" s="126" t="s">
        <v>613</v>
      </c>
      <c r="L12405" s="126" t="s">
        <v>1249</v>
      </c>
      <c r="M12405" s="130">
        <v>7345.24</v>
      </c>
      <c r="N12405" s="126" t="s">
        <v>290</v>
      </c>
      <c r="O12405" s="126" t="s">
        <v>1311</v>
      </c>
      <c r="P12405" s="130">
        <v>0</v>
      </c>
      <c r="S12405" s="130">
        <v>0</v>
      </c>
      <c r="V12405" s="130">
        <v>8161.38</v>
      </c>
      <c r="X12405" s="126" t="s">
        <v>1312</v>
      </c>
      <c r="Y12405" s="126" t="s">
        <v>517</v>
      </c>
      <c r="Z12405" s="127" t="s">
        <v>309</v>
      </c>
      <c r="AA12405" s="128">
        <v>1</v>
      </c>
      <c r="AB12405" s="128">
        <v>60</v>
      </c>
      <c r="AD12405" s="126" t="s">
        <v>562</v>
      </c>
      <c r="AG12405" s="127"/>
      <c r="AI12405" s="127"/>
    </row>
    <row r="12406" spans="1:35" ht="14.85" customHeight="1">
      <c r="A12406" s="130">
        <v>5002292</v>
      </c>
      <c r="B12406" s="126" t="s">
        <v>23519</v>
      </c>
      <c r="C12406" s="126" t="s">
        <v>23520</v>
      </c>
      <c r="D12406" s="126" t="s">
        <v>1519</v>
      </c>
      <c r="E12406" s="126" t="s">
        <v>288</v>
      </c>
      <c r="F12406" s="126" t="s">
        <v>491</v>
      </c>
      <c r="G12406" s="126" t="s">
        <v>417</v>
      </c>
      <c r="H12406" s="126" t="s">
        <v>126</v>
      </c>
      <c r="I12406" s="126" t="s">
        <v>308</v>
      </c>
      <c r="J12406" s="126" t="s">
        <v>1248</v>
      </c>
      <c r="K12406" s="126" t="s">
        <v>613</v>
      </c>
      <c r="L12406" s="126" t="s">
        <v>1249</v>
      </c>
      <c r="M12406" s="130">
        <v>5447.56</v>
      </c>
      <c r="N12406" s="126" t="s">
        <v>290</v>
      </c>
      <c r="O12406" s="126" t="s">
        <v>1311</v>
      </c>
      <c r="P12406" s="130">
        <v>0</v>
      </c>
      <c r="S12406" s="130">
        <v>0</v>
      </c>
      <c r="V12406" s="130">
        <v>6052.85</v>
      </c>
      <c r="X12406" s="126" t="s">
        <v>1312</v>
      </c>
      <c r="Y12406" s="126" t="s">
        <v>517</v>
      </c>
      <c r="Z12406" s="127" t="s">
        <v>309</v>
      </c>
      <c r="AA12406" s="128">
        <v>1</v>
      </c>
      <c r="AB12406" s="128">
        <v>60</v>
      </c>
      <c r="AD12406" s="126" t="s">
        <v>562</v>
      </c>
      <c r="AG12406" s="127"/>
      <c r="AI12406" s="127"/>
    </row>
    <row r="12407" spans="1:35" ht="14.85" customHeight="1">
      <c r="A12407" s="130">
        <v>5002291</v>
      </c>
      <c r="B12407" s="126" t="s">
        <v>23521</v>
      </c>
      <c r="C12407" s="126" t="s">
        <v>23522</v>
      </c>
      <c r="D12407" s="126" t="s">
        <v>1519</v>
      </c>
      <c r="E12407" s="126" t="s">
        <v>288</v>
      </c>
      <c r="F12407" s="126" t="s">
        <v>491</v>
      </c>
      <c r="G12407" s="126" t="s">
        <v>417</v>
      </c>
      <c r="H12407" s="126" t="s">
        <v>126</v>
      </c>
      <c r="I12407" s="126" t="s">
        <v>126</v>
      </c>
      <c r="J12407" s="126" t="s">
        <v>1248</v>
      </c>
      <c r="K12407" s="126" t="s">
        <v>613</v>
      </c>
      <c r="L12407" s="126" t="s">
        <v>1249</v>
      </c>
      <c r="M12407" s="130">
        <v>6405.6</v>
      </c>
      <c r="N12407" s="126" t="s">
        <v>290</v>
      </c>
      <c r="O12407" s="126" t="s">
        <v>1311</v>
      </c>
      <c r="P12407" s="130">
        <v>0</v>
      </c>
      <c r="S12407" s="130">
        <v>0</v>
      </c>
      <c r="V12407" s="130">
        <v>7117.34</v>
      </c>
      <c r="X12407" s="126" t="s">
        <v>1312</v>
      </c>
      <c r="Y12407" s="126" t="s">
        <v>517</v>
      </c>
      <c r="Z12407" s="127" t="s">
        <v>309</v>
      </c>
      <c r="AA12407" s="128">
        <v>1</v>
      </c>
      <c r="AB12407" s="128">
        <v>60</v>
      </c>
      <c r="AD12407" s="126" t="s">
        <v>562</v>
      </c>
      <c r="AG12407" s="127"/>
      <c r="AI12407" s="127"/>
    </row>
    <row r="12408" spans="1:35" ht="14.85" customHeight="1">
      <c r="A12408" s="130">
        <v>5002290</v>
      </c>
      <c r="B12408" s="126" t="s">
        <v>23523</v>
      </c>
      <c r="C12408" s="126" t="s">
        <v>20982</v>
      </c>
      <c r="D12408" s="126" t="s">
        <v>1519</v>
      </c>
      <c r="E12408" s="126" t="s">
        <v>288</v>
      </c>
      <c r="F12408" s="126" t="s">
        <v>491</v>
      </c>
      <c r="G12408" s="126" t="s">
        <v>417</v>
      </c>
      <c r="H12408" s="126" t="s">
        <v>126</v>
      </c>
      <c r="I12408" s="126" t="s">
        <v>126</v>
      </c>
      <c r="J12408" s="126" t="s">
        <v>1248</v>
      </c>
      <c r="K12408" s="126" t="s">
        <v>613</v>
      </c>
      <c r="L12408" s="126" t="s">
        <v>1249</v>
      </c>
      <c r="M12408" s="130">
        <v>5312.58</v>
      </c>
      <c r="N12408" s="126" t="s">
        <v>290</v>
      </c>
      <c r="O12408" s="126" t="s">
        <v>1311</v>
      </c>
      <c r="P12408" s="130">
        <v>0</v>
      </c>
      <c r="S12408" s="130">
        <v>0</v>
      </c>
      <c r="V12408" s="130">
        <v>5902.87</v>
      </c>
      <c r="X12408" s="126" t="s">
        <v>1312</v>
      </c>
      <c r="Y12408" s="126" t="s">
        <v>517</v>
      </c>
      <c r="Z12408" s="127" t="s">
        <v>309</v>
      </c>
      <c r="AA12408" s="128">
        <v>1</v>
      </c>
      <c r="AB12408" s="128">
        <v>60</v>
      </c>
      <c r="AD12408" s="126" t="s">
        <v>562</v>
      </c>
      <c r="AG12408" s="127"/>
      <c r="AI12408" s="127"/>
    </row>
    <row r="12409" spans="1:35" ht="14.85" customHeight="1">
      <c r="A12409" s="130">
        <v>5002289</v>
      </c>
      <c r="B12409" s="126" t="s">
        <v>23524</v>
      </c>
      <c r="C12409" s="126" t="s">
        <v>17268</v>
      </c>
      <c r="D12409" s="126" t="s">
        <v>1519</v>
      </c>
      <c r="E12409" s="126" t="s">
        <v>288</v>
      </c>
      <c r="F12409" s="126" t="s">
        <v>491</v>
      </c>
      <c r="G12409" s="126" t="s">
        <v>417</v>
      </c>
      <c r="H12409" s="126" t="s">
        <v>126</v>
      </c>
      <c r="I12409" s="126" t="s">
        <v>308</v>
      </c>
      <c r="J12409" s="126" t="s">
        <v>1248</v>
      </c>
      <c r="K12409" s="126" t="s">
        <v>613</v>
      </c>
      <c r="L12409" s="126" t="s">
        <v>1249</v>
      </c>
      <c r="M12409" s="130">
        <v>7839.6</v>
      </c>
      <c r="N12409" s="126" t="s">
        <v>290</v>
      </c>
      <c r="O12409" s="126" t="s">
        <v>1311</v>
      </c>
      <c r="P12409" s="130">
        <v>0</v>
      </c>
      <c r="S12409" s="130">
        <v>0</v>
      </c>
      <c r="V12409" s="130">
        <v>8710.67</v>
      </c>
      <c r="X12409" s="126" t="s">
        <v>1312</v>
      </c>
      <c r="Y12409" s="126" t="s">
        <v>517</v>
      </c>
      <c r="Z12409" s="127" t="s">
        <v>309</v>
      </c>
      <c r="AA12409" s="128">
        <v>1</v>
      </c>
      <c r="AB12409" s="128">
        <v>60</v>
      </c>
      <c r="AD12409" s="126" t="s">
        <v>562</v>
      </c>
      <c r="AG12409" s="127"/>
      <c r="AI12409" s="127"/>
    </row>
    <row r="12410" spans="1:35" ht="14.85" customHeight="1">
      <c r="A12410" s="130">
        <v>5002051</v>
      </c>
      <c r="B12410" s="126" t="s">
        <v>23525</v>
      </c>
      <c r="C12410" s="126" t="s">
        <v>23526</v>
      </c>
      <c r="D12410" s="126" t="s">
        <v>23527</v>
      </c>
      <c r="E12410" s="126" t="s">
        <v>288</v>
      </c>
      <c r="F12410" s="126" t="s">
        <v>491</v>
      </c>
      <c r="G12410" s="126" t="s">
        <v>417</v>
      </c>
      <c r="H12410" s="126" t="s">
        <v>126</v>
      </c>
      <c r="I12410" s="126" t="s">
        <v>126</v>
      </c>
      <c r="J12410" s="126" t="s">
        <v>1522</v>
      </c>
      <c r="K12410" s="126" t="s">
        <v>613</v>
      </c>
      <c r="L12410" s="126" t="s">
        <v>1249</v>
      </c>
      <c r="M12410" s="130">
        <v>58434.879999999997</v>
      </c>
      <c r="N12410" s="126" t="s">
        <v>290</v>
      </c>
      <c r="O12410" s="126" t="s">
        <v>506</v>
      </c>
      <c r="P12410" s="130">
        <v>0</v>
      </c>
      <c r="S12410" s="130">
        <v>0</v>
      </c>
      <c r="V12410" s="130">
        <v>102268.65</v>
      </c>
      <c r="X12410" s="126" t="s">
        <v>2052</v>
      </c>
      <c r="Y12410" s="126" t="s">
        <v>517</v>
      </c>
      <c r="Z12410" s="127"/>
      <c r="AA12410" s="128">
        <v>1</v>
      </c>
      <c r="AB12410" s="128">
        <v>84</v>
      </c>
      <c r="AD12410" s="126" t="s">
        <v>562</v>
      </c>
      <c r="AG12410" s="127"/>
      <c r="AI12410" s="127"/>
    </row>
    <row r="12411" spans="1:35" ht="14.85" customHeight="1">
      <c r="A12411" s="130">
        <v>5002050</v>
      </c>
      <c r="B12411" s="126" t="s">
        <v>23528</v>
      </c>
      <c r="C12411" s="126" t="s">
        <v>18879</v>
      </c>
      <c r="D12411" s="126" t="s">
        <v>23529</v>
      </c>
      <c r="E12411" s="126" t="s">
        <v>288</v>
      </c>
      <c r="F12411" s="126" t="s">
        <v>491</v>
      </c>
      <c r="G12411" s="126" t="s">
        <v>417</v>
      </c>
      <c r="H12411" s="126" t="s">
        <v>126</v>
      </c>
      <c r="I12411" s="126" t="s">
        <v>126</v>
      </c>
      <c r="J12411" s="126" t="s">
        <v>1522</v>
      </c>
      <c r="K12411" s="126" t="s">
        <v>613</v>
      </c>
      <c r="L12411" s="126" t="s">
        <v>1249</v>
      </c>
      <c r="M12411" s="130">
        <v>58434.879999999997</v>
      </c>
      <c r="N12411" s="126" t="s">
        <v>290</v>
      </c>
      <c r="O12411" s="126" t="s">
        <v>506</v>
      </c>
      <c r="P12411" s="130">
        <v>0</v>
      </c>
      <c r="S12411" s="130">
        <v>0</v>
      </c>
      <c r="V12411" s="130">
        <v>99073.24</v>
      </c>
      <c r="X12411" s="126" t="s">
        <v>2052</v>
      </c>
      <c r="Y12411" s="126" t="s">
        <v>517</v>
      </c>
      <c r="Z12411" s="127"/>
      <c r="AA12411" s="128">
        <v>1</v>
      </c>
      <c r="AB12411" s="128">
        <v>84</v>
      </c>
      <c r="AD12411" s="126" t="s">
        <v>562</v>
      </c>
      <c r="AG12411" s="127"/>
      <c r="AI12411" s="127"/>
    </row>
    <row r="12412" spans="1:35" ht="14.85" customHeight="1">
      <c r="A12412" s="130">
        <v>5002049</v>
      </c>
      <c r="B12412" s="126" t="s">
        <v>23530</v>
      </c>
      <c r="C12412" s="126" t="s">
        <v>23526</v>
      </c>
      <c r="D12412" s="126" t="s">
        <v>23531</v>
      </c>
      <c r="E12412" s="126" t="s">
        <v>288</v>
      </c>
      <c r="F12412" s="126" t="s">
        <v>491</v>
      </c>
      <c r="G12412" s="126" t="s">
        <v>417</v>
      </c>
      <c r="H12412" s="126" t="s">
        <v>126</v>
      </c>
      <c r="I12412" s="126" t="s">
        <v>126</v>
      </c>
      <c r="J12412" s="126" t="s">
        <v>1522</v>
      </c>
      <c r="K12412" s="126" t="s">
        <v>613</v>
      </c>
      <c r="L12412" s="126" t="s">
        <v>1249</v>
      </c>
      <c r="M12412" s="130">
        <v>58434.879999999997</v>
      </c>
      <c r="N12412" s="126" t="s">
        <v>290</v>
      </c>
      <c r="O12412" s="126" t="s">
        <v>506</v>
      </c>
      <c r="P12412" s="130">
        <v>0</v>
      </c>
      <c r="S12412" s="130">
        <v>0</v>
      </c>
      <c r="V12412" s="130">
        <v>99073.24</v>
      </c>
      <c r="X12412" s="126" t="s">
        <v>2052</v>
      </c>
      <c r="Y12412" s="126" t="s">
        <v>517</v>
      </c>
      <c r="Z12412" s="127"/>
      <c r="AA12412" s="128">
        <v>1</v>
      </c>
      <c r="AB12412" s="128">
        <v>84</v>
      </c>
      <c r="AD12412" s="126" t="s">
        <v>562</v>
      </c>
      <c r="AG12412" s="127"/>
      <c r="AI12412" s="127"/>
    </row>
    <row r="12413" spans="1:35" ht="14.85" customHeight="1">
      <c r="A12413" s="130">
        <v>5002048</v>
      </c>
      <c r="B12413" s="126" t="s">
        <v>23532</v>
      </c>
      <c r="C12413" s="126" t="s">
        <v>22481</v>
      </c>
      <c r="D12413" s="126" t="s">
        <v>20182</v>
      </c>
      <c r="E12413" s="126" t="s">
        <v>288</v>
      </c>
      <c r="F12413" s="126" t="s">
        <v>491</v>
      </c>
      <c r="G12413" s="126" t="s">
        <v>417</v>
      </c>
      <c r="H12413" s="126" t="s">
        <v>126</v>
      </c>
      <c r="I12413" s="126" t="s">
        <v>126</v>
      </c>
      <c r="J12413" s="126" t="s">
        <v>1522</v>
      </c>
      <c r="K12413" s="126" t="s">
        <v>613</v>
      </c>
      <c r="L12413" s="126" t="s">
        <v>1249</v>
      </c>
      <c r="M12413" s="130">
        <v>4708.66</v>
      </c>
      <c r="N12413" s="126" t="s">
        <v>290</v>
      </c>
      <c r="O12413" s="126" t="s">
        <v>506</v>
      </c>
      <c r="P12413" s="130">
        <v>0</v>
      </c>
      <c r="S12413" s="130">
        <v>0</v>
      </c>
      <c r="V12413" s="130">
        <v>5231.8500000000004</v>
      </c>
      <c r="X12413" s="126" t="s">
        <v>1523</v>
      </c>
      <c r="Y12413" s="126" t="s">
        <v>517</v>
      </c>
      <c r="Z12413" s="127" t="s">
        <v>309</v>
      </c>
      <c r="AA12413" s="128">
        <v>1</v>
      </c>
      <c r="AB12413" s="128">
        <v>84</v>
      </c>
      <c r="AD12413" s="126" t="s">
        <v>562</v>
      </c>
      <c r="AG12413" s="127"/>
      <c r="AI12413" s="127"/>
    </row>
    <row r="12414" spans="1:35" ht="14.85" customHeight="1">
      <c r="A12414" s="130">
        <v>5002047</v>
      </c>
      <c r="B12414" s="126" t="s">
        <v>23533</v>
      </c>
      <c r="C12414" s="126" t="s">
        <v>1534</v>
      </c>
      <c r="D12414" s="126" t="s">
        <v>20182</v>
      </c>
      <c r="E12414" s="126" t="s">
        <v>288</v>
      </c>
      <c r="F12414" s="126" t="s">
        <v>491</v>
      </c>
      <c r="G12414" s="126" t="s">
        <v>417</v>
      </c>
      <c r="H12414" s="126" t="s">
        <v>126</v>
      </c>
      <c r="I12414" s="126" t="s">
        <v>126</v>
      </c>
      <c r="J12414" s="126" t="s">
        <v>1522</v>
      </c>
      <c r="K12414" s="126" t="s">
        <v>613</v>
      </c>
      <c r="L12414" s="126" t="s">
        <v>1249</v>
      </c>
      <c r="M12414" s="130">
        <v>5756.1</v>
      </c>
      <c r="N12414" s="126" t="s">
        <v>290</v>
      </c>
      <c r="O12414" s="126" t="s">
        <v>506</v>
      </c>
      <c r="P12414" s="130">
        <v>0</v>
      </c>
      <c r="S12414" s="130">
        <v>0</v>
      </c>
      <c r="V12414" s="130">
        <v>6395.67</v>
      </c>
      <c r="X12414" s="126" t="s">
        <v>1523</v>
      </c>
      <c r="Y12414" s="126" t="s">
        <v>517</v>
      </c>
      <c r="Z12414" s="127" t="s">
        <v>309</v>
      </c>
      <c r="AA12414" s="128">
        <v>1</v>
      </c>
      <c r="AB12414" s="128">
        <v>84</v>
      </c>
      <c r="AD12414" s="126" t="s">
        <v>562</v>
      </c>
      <c r="AG12414" s="127"/>
      <c r="AI12414" s="127"/>
    </row>
    <row r="12415" spans="1:35" ht="14.85" customHeight="1">
      <c r="A12415" s="130">
        <v>5002046</v>
      </c>
      <c r="B12415" s="126" t="s">
        <v>23534</v>
      </c>
      <c r="C12415" s="126" t="s">
        <v>22483</v>
      </c>
      <c r="D12415" s="126" t="s">
        <v>20182</v>
      </c>
      <c r="E12415" s="126" t="s">
        <v>288</v>
      </c>
      <c r="F12415" s="126" t="s">
        <v>491</v>
      </c>
      <c r="G12415" s="126" t="s">
        <v>417</v>
      </c>
      <c r="H12415" s="126" t="s">
        <v>126</v>
      </c>
      <c r="I12415" s="126" t="s">
        <v>126</v>
      </c>
      <c r="J12415" s="126" t="s">
        <v>1522</v>
      </c>
      <c r="K12415" s="126" t="s">
        <v>613</v>
      </c>
      <c r="L12415" s="126" t="s">
        <v>1249</v>
      </c>
      <c r="M12415" s="130">
        <v>6017.31</v>
      </c>
      <c r="N12415" s="126" t="s">
        <v>290</v>
      </c>
      <c r="O12415" s="126" t="s">
        <v>506</v>
      </c>
      <c r="P12415" s="130">
        <v>0</v>
      </c>
      <c r="S12415" s="130">
        <v>0</v>
      </c>
      <c r="V12415" s="130">
        <v>6685.91</v>
      </c>
      <c r="X12415" s="126" t="s">
        <v>1523</v>
      </c>
      <c r="Y12415" s="126" t="s">
        <v>517</v>
      </c>
      <c r="Z12415" s="127" t="s">
        <v>309</v>
      </c>
      <c r="AA12415" s="128">
        <v>1</v>
      </c>
      <c r="AB12415" s="128">
        <v>84</v>
      </c>
      <c r="AD12415" s="126" t="s">
        <v>562</v>
      </c>
      <c r="AG12415" s="127"/>
      <c r="AI12415" s="127"/>
    </row>
    <row r="12416" spans="1:35" ht="14.85" customHeight="1">
      <c r="A12416" s="130">
        <v>5002045</v>
      </c>
      <c r="B12416" s="126" t="s">
        <v>23535</v>
      </c>
      <c r="C12416" s="126" t="s">
        <v>23536</v>
      </c>
      <c r="D12416" s="126" t="s">
        <v>20182</v>
      </c>
      <c r="E12416" s="126" t="s">
        <v>288</v>
      </c>
      <c r="F12416" s="126" t="s">
        <v>491</v>
      </c>
      <c r="G12416" s="126" t="s">
        <v>417</v>
      </c>
      <c r="H12416" s="126" t="s">
        <v>126</v>
      </c>
      <c r="I12416" s="126" t="s">
        <v>126</v>
      </c>
      <c r="J12416" s="126" t="s">
        <v>1522</v>
      </c>
      <c r="K12416" s="126" t="s">
        <v>613</v>
      </c>
      <c r="L12416" s="126" t="s">
        <v>1249</v>
      </c>
      <c r="M12416" s="130">
        <v>2092.2399999999998</v>
      </c>
      <c r="N12416" s="126" t="s">
        <v>290</v>
      </c>
      <c r="O12416" s="126" t="s">
        <v>506</v>
      </c>
      <c r="P12416" s="130">
        <v>0</v>
      </c>
      <c r="S12416" s="130">
        <v>0</v>
      </c>
      <c r="V12416" s="130">
        <v>2324.7199999999998</v>
      </c>
      <c r="X12416" s="126" t="s">
        <v>1523</v>
      </c>
      <c r="Y12416" s="126" t="s">
        <v>517</v>
      </c>
      <c r="Z12416" s="127" t="s">
        <v>309</v>
      </c>
      <c r="AA12416" s="128">
        <v>1</v>
      </c>
      <c r="AB12416" s="128">
        <v>84</v>
      </c>
      <c r="AD12416" s="126" t="s">
        <v>562</v>
      </c>
      <c r="AG12416" s="127"/>
      <c r="AI12416" s="127"/>
    </row>
    <row r="12417" spans="1:35" ht="14.85" customHeight="1">
      <c r="A12417" s="130">
        <v>5002044</v>
      </c>
      <c r="B12417" s="126" t="s">
        <v>23537</v>
      </c>
      <c r="C12417" s="126" t="s">
        <v>23538</v>
      </c>
      <c r="D12417" s="126" t="s">
        <v>20182</v>
      </c>
      <c r="E12417" s="126" t="s">
        <v>288</v>
      </c>
      <c r="F12417" s="126" t="s">
        <v>491</v>
      </c>
      <c r="G12417" s="126" t="s">
        <v>417</v>
      </c>
      <c r="H12417" s="126" t="s">
        <v>126</v>
      </c>
      <c r="I12417" s="126" t="s">
        <v>126</v>
      </c>
      <c r="J12417" s="126" t="s">
        <v>1522</v>
      </c>
      <c r="K12417" s="126" t="s">
        <v>613</v>
      </c>
      <c r="L12417" s="126" t="s">
        <v>1249</v>
      </c>
      <c r="M12417" s="130">
        <v>2092.2399999999998</v>
      </c>
      <c r="N12417" s="126" t="s">
        <v>290</v>
      </c>
      <c r="O12417" s="126" t="s">
        <v>506</v>
      </c>
      <c r="P12417" s="130">
        <v>0</v>
      </c>
      <c r="S12417" s="130">
        <v>0</v>
      </c>
      <c r="V12417" s="130">
        <v>2324.7199999999998</v>
      </c>
      <c r="X12417" s="126" t="s">
        <v>1523</v>
      </c>
      <c r="Y12417" s="126" t="s">
        <v>517</v>
      </c>
      <c r="Z12417" s="127" t="s">
        <v>309</v>
      </c>
      <c r="AA12417" s="128">
        <v>1</v>
      </c>
      <c r="AB12417" s="128">
        <v>84</v>
      </c>
      <c r="AD12417" s="126" t="s">
        <v>562</v>
      </c>
      <c r="AG12417" s="127"/>
      <c r="AI12417" s="127"/>
    </row>
    <row r="12418" spans="1:35" ht="14.85" customHeight="1">
      <c r="A12418" s="130">
        <v>5002043</v>
      </c>
      <c r="B12418" s="126" t="s">
        <v>23539</v>
      </c>
      <c r="C12418" s="126" t="s">
        <v>23540</v>
      </c>
      <c r="D12418" s="126" t="s">
        <v>20182</v>
      </c>
      <c r="E12418" s="126" t="s">
        <v>288</v>
      </c>
      <c r="F12418" s="126" t="s">
        <v>491</v>
      </c>
      <c r="G12418" s="126" t="s">
        <v>417</v>
      </c>
      <c r="H12418" s="126" t="s">
        <v>126</v>
      </c>
      <c r="I12418" s="126" t="s">
        <v>126</v>
      </c>
      <c r="J12418" s="126" t="s">
        <v>1522</v>
      </c>
      <c r="K12418" s="126" t="s">
        <v>613</v>
      </c>
      <c r="L12418" s="126" t="s">
        <v>1249</v>
      </c>
      <c r="M12418" s="130">
        <v>3924.18</v>
      </c>
      <c r="N12418" s="126" t="s">
        <v>290</v>
      </c>
      <c r="O12418" s="126" t="s">
        <v>506</v>
      </c>
      <c r="P12418" s="130">
        <v>0</v>
      </c>
      <c r="S12418" s="130">
        <v>0</v>
      </c>
      <c r="V12418" s="130">
        <v>4360.2</v>
      </c>
      <c r="X12418" s="126" t="s">
        <v>1523</v>
      </c>
      <c r="Y12418" s="126" t="s">
        <v>517</v>
      </c>
      <c r="Z12418" s="127" t="s">
        <v>309</v>
      </c>
      <c r="AA12418" s="128">
        <v>1</v>
      </c>
      <c r="AB12418" s="128">
        <v>84</v>
      </c>
      <c r="AD12418" s="126" t="s">
        <v>562</v>
      </c>
      <c r="AG12418" s="127"/>
      <c r="AI12418" s="127"/>
    </row>
    <row r="12419" spans="1:35" ht="14.85" customHeight="1">
      <c r="A12419" s="130">
        <v>5002042</v>
      </c>
      <c r="B12419" s="126" t="s">
        <v>23541</v>
      </c>
      <c r="C12419" s="126" t="s">
        <v>23542</v>
      </c>
      <c r="D12419" s="126" t="s">
        <v>23543</v>
      </c>
      <c r="E12419" s="126" t="s">
        <v>288</v>
      </c>
      <c r="F12419" s="126" t="s">
        <v>491</v>
      </c>
      <c r="G12419" s="126" t="s">
        <v>417</v>
      </c>
      <c r="H12419" s="126" t="s">
        <v>126</v>
      </c>
      <c r="I12419" s="126" t="s">
        <v>126</v>
      </c>
      <c r="J12419" s="126" t="s">
        <v>1522</v>
      </c>
      <c r="K12419" s="126" t="s">
        <v>613</v>
      </c>
      <c r="L12419" s="126" t="s">
        <v>1249</v>
      </c>
      <c r="M12419" s="130">
        <v>58434.879999999997</v>
      </c>
      <c r="N12419" s="126" t="s">
        <v>290</v>
      </c>
      <c r="O12419" s="126" t="s">
        <v>506</v>
      </c>
      <c r="P12419" s="130">
        <v>0</v>
      </c>
      <c r="S12419" s="130">
        <v>0</v>
      </c>
      <c r="V12419" s="130">
        <v>65699.199999999997</v>
      </c>
      <c r="X12419" s="126" t="s">
        <v>2052</v>
      </c>
      <c r="Y12419" s="126" t="s">
        <v>517</v>
      </c>
      <c r="Z12419" s="127"/>
      <c r="AA12419" s="128">
        <v>1</v>
      </c>
      <c r="AB12419" s="128">
        <v>84</v>
      </c>
      <c r="AD12419" s="126" t="s">
        <v>562</v>
      </c>
      <c r="AG12419" s="127"/>
      <c r="AI12419" s="127"/>
    </row>
    <row r="12420" spans="1:35" ht="14.85" customHeight="1">
      <c r="A12420" s="130">
        <v>5002041</v>
      </c>
      <c r="B12420" s="126" t="s">
        <v>23544</v>
      </c>
      <c r="C12420" s="126" t="s">
        <v>23545</v>
      </c>
      <c r="D12420" s="126" t="s">
        <v>23546</v>
      </c>
      <c r="E12420" s="126" t="s">
        <v>288</v>
      </c>
      <c r="F12420" s="126" t="s">
        <v>491</v>
      </c>
      <c r="G12420" s="126" t="s">
        <v>417</v>
      </c>
      <c r="H12420" s="126" t="s">
        <v>126</v>
      </c>
      <c r="I12420" s="126" t="s">
        <v>126</v>
      </c>
      <c r="J12420" s="126" t="s">
        <v>1522</v>
      </c>
      <c r="K12420" s="126" t="s">
        <v>613</v>
      </c>
      <c r="L12420" s="126" t="s">
        <v>1249</v>
      </c>
      <c r="M12420" s="130">
        <v>58434.879999999997</v>
      </c>
      <c r="N12420" s="126" t="s">
        <v>290</v>
      </c>
      <c r="O12420" s="126" t="s">
        <v>506</v>
      </c>
      <c r="P12420" s="130">
        <v>0</v>
      </c>
      <c r="S12420" s="130">
        <v>0</v>
      </c>
      <c r="V12420" s="130">
        <v>65847.22</v>
      </c>
      <c r="X12420" s="126" t="s">
        <v>2052</v>
      </c>
      <c r="Y12420" s="126" t="s">
        <v>517</v>
      </c>
      <c r="Z12420" s="127"/>
      <c r="AA12420" s="128">
        <v>1</v>
      </c>
      <c r="AB12420" s="128">
        <v>84</v>
      </c>
      <c r="AD12420" s="126" t="s">
        <v>562</v>
      </c>
      <c r="AG12420" s="127"/>
      <c r="AI12420" s="127"/>
    </row>
    <row r="12421" spans="1:35" ht="14.85" customHeight="1">
      <c r="A12421" s="130">
        <v>5013449</v>
      </c>
      <c r="B12421" s="126" t="s">
        <v>413</v>
      </c>
      <c r="C12421" s="126" t="s">
        <v>465</v>
      </c>
      <c r="E12421" s="126" t="s">
        <v>288</v>
      </c>
      <c r="F12421" s="126" t="s">
        <v>364</v>
      </c>
      <c r="G12421" s="126" t="s">
        <v>417</v>
      </c>
      <c r="H12421" s="126" t="s">
        <v>126</v>
      </c>
      <c r="I12421" s="126" t="s">
        <v>126</v>
      </c>
      <c r="J12421" s="126" t="s">
        <v>466</v>
      </c>
      <c r="K12421" s="126" t="s">
        <v>467</v>
      </c>
      <c r="L12421" s="126" t="s">
        <v>468</v>
      </c>
      <c r="M12421" s="130">
        <v>6817.44</v>
      </c>
      <c r="O12421" s="126" t="s">
        <v>365</v>
      </c>
      <c r="P12421" s="130">
        <v>0</v>
      </c>
      <c r="S12421" s="130">
        <v>0</v>
      </c>
      <c r="V12421" s="130">
        <v>44317.440000000002</v>
      </c>
      <c r="X12421" s="126" t="s">
        <v>510</v>
      </c>
      <c r="Z12421" s="127"/>
      <c r="AA12421" s="128">
        <v>2</v>
      </c>
      <c r="AB12421" s="128">
        <v>60</v>
      </c>
      <c r="AC12421" s="126" t="s">
        <v>366</v>
      </c>
      <c r="AD12421" s="126" t="s">
        <v>424</v>
      </c>
      <c r="AG12421" s="127"/>
      <c r="AI12421" s="127"/>
    </row>
    <row r="12422" spans="1:35" ht="14.85" customHeight="1">
      <c r="A12422" s="130">
        <v>5013448</v>
      </c>
      <c r="B12422" s="126" t="s">
        <v>413</v>
      </c>
      <c r="C12422" s="126" t="s">
        <v>1811</v>
      </c>
      <c r="E12422" s="126" t="s">
        <v>288</v>
      </c>
      <c r="F12422" s="126" t="s">
        <v>364</v>
      </c>
      <c r="G12422" s="126" t="s">
        <v>417</v>
      </c>
      <c r="H12422" s="126" t="s">
        <v>126</v>
      </c>
      <c r="I12422" s="126" t="s">
        <v>126</v>
      </c>
      <c r="J12422" s="126" t="s">
        <v>466</v>
      </c>
      <c r="K12422" s="126" t="s">
        <v>467</v>
      </c>
      <c r="L12422" s="126" t="s">
        <v>468</v>
      </c>
      <c r="M12422" s="130">
        <v>6817.44</v>
      </c>
      <c r="O12422" s="126" t="s">
        <v>365</v>
      </c>
      <c r="P12422" s="130">
        <v>0</v>
      </c>
      <c r="S12422" s="130">
        <v>0</v>
      </c>
      <c r="V12422" s="130">
        <v>44317.440000000002</v>
      </c>
      <c r="X12422" s="126" t="s">
        <v>510</v>
      </c>
      <c r="Z12422" s="127"/>
      <c r="AA12422" s="128">
        <v>2</v>
      </c>
      <c r="AB12422" s="128">
        <v>60</v>
      </c>
      <c r="AC12422" s="126" t="s">
        <v>366</v>
      </c>
      <c r="AD12422" s="126" t="s">
        <v>424</v>
      </c>
      <c r="AG12422" s="127"/>
      <c r="AI12422" s="127"/>
    </row>
    <row r="12423" spans="1:35" ht="14.85" customHeight="1">
      <c r="A12423" s="130">
        <v>5013447</v>
      </c>
      <c r="B12423" s="126" t="s">
        <v>413</v>
      </c>
      <c r="C12423" s="126" t="s">
        <v>6854</v>
      </c>
      <c r="E12423" s="126" t="s">
        <v>288</v>
      </c>
      <c r="F12423" s="126" t="s">
        <v>364</v>
      </c>
      <c r="G12423" s="126" t="s">
        <v>417</v>
      </c>
      <c r="H12423" s="126" t="s">
        <v>126</v>
      </c>
      <c r="I12423" s="126" t="s">
        <v>126</v>
      </c>
      <c r="J12423" s="126" t="s">
        <v>466</v>
      </c>
      <c r="K12423" s="126" t="s">
        <v>467</v>
      </c>
      <c r="L12423" s="126" t="s">
        <v>468</v>
      </c>
      <c r="M12423" s="130">
        <v>6817.44</v>
      </c>
      <c r="O12423" s="126" t="s">
        <v>365</v>
      </c>
      <c r="P12423" s="130">
        <v>0</v>
      </c>
      <c r="S12423" s="130">
        <v>0</v>
      </c>
      <c r="V12423" s="130">
        <v>26817.439999999999</v>
      </c>
      <c r="X12423" s="126" t="s">
        <v>510</v>
      </c>
      <c r="Z12423" s="127"/>
      <c r="AA12423" s="128">
        <v>2</v>
      </c>
      <c r="AB12423" s="128">
        <v>60</v>
      </c>
      <c r="AC12423" s="126" t="s">
        <v>366</v>
      </c>
      <c r="AD12423" s="126" t="s">
        <v>424</v>
      </c>
      <c r="AG12423" s="127"/>
      <c r="AI12423" s="127"/>
    </row>
    <row r="12424" spans="1:35" ht="14.85" customHeight="1">
      <c r="A12424" s="130">
        <v>5012412</v>
      </c>
      <c r="B12424" s="126" t="s">
        <v>413</v>
      </c>
      <c r="C12424" s="126" t="s">
        <v>7028</v>
      </c>
      <c r="E12424" s="126" t="s">
        <v>288</v>
      </c>
      <c r="F12424" s="126" t="s">
        <v>364</v>
      </c>
      <c r="G12424" s="126" t="s">
        <v>417</v>
      </c>
      <c r="H12424" s="126" t="s">
        <v>126</v>
      </c>
      <c r="I12424" s="126" t="s">
        <v>418</v>
      </c>
      <c r="J12424" s="126" t="s">
        <v>466</v>
      </c>
      <c r="K12424" s="126" t="s">
        <v>467</v>
      </c>
      <c r="L12424" s="126" t="s">
        <v>468</v>
      </c>
      <c r="M12424" s="130">
        <v>6817.44</v>
      </c>
      <c r="O12424" s="126" t="s">
        <v>365</v>
      </c>
      <c r="P12424" s="130">
        <v>0</v>
      </c>
      <c r="S12424" s="130">
        <v>0</v>
      </c>
      <c r="V12424" s="130">
        <v>41317.440000000002</v>
      </c>
      <c r="X12424" s="126" t="s">
        <v>469</v>
      </c>
      <c r="Z12424" s="127"/>
      <c r="AA12424" s="128">
        <v>1</v>
      </c>
      <c r="AB12424" s="128">
        <v>60</v>
      </c>
      <c r="AC12424" s="126" t="s">
        <v>366</v>
      </c>
      <c r="AD12424" s="126" t="s">
        <v>623</v>
      </c>
      <c r="AG12424" s="127"/>
      <c r="AI12424" s="127"/>
    </row>
    <row r="12425" spans="1:35" ht="14.85" customHeight="1">
      <c r="A12425" s="130">
        <v>5014419</v>
      </c>
      <c r="B12425" s="126" t="s">
        <v>413</v>
      </c>
      <c r="C12425" s="126" t="s">
        <v>23547</v>
      </c>
      <c r="D12425" s="126" t="s">
        <v>21888</v>
      </c>
      <c r="E12425" s="126" t="s">
        <v>288</v>
      </c>
      <c r="F12425" s="126" t="s">
        <v>591</v>
      </c>
      <c r="G12425" s="126" t="s">
        <v>417</v>
      </c>
      <c r="H12425" s="126" t="s">
        <v>126</v>
      </c>
      <c r="I12425" s="126" t="s">
        <v>418</v>
      </c>
      <c r="J12425" s="126" t="s">
        <v>6193</v>
      </c>
      <c r="K12425" s="126" t="s">
        <v>504</v>
      </c>
      <c r="L12425" s="126" t="s">
        <v>1002</v>
      </c>
      <c r="M12425" s="130">
        <v>36034.78</v>
      </c>
      <c r="N12425" s="126" t="s">
        <v>290</v>
      </c>
      <c r="O12425" s="126" t="s">
        <v>2160</v>
      </c>
      <c r="P12425" s="130">
        <v>0</v>
      </c>
      <c r="S12425" s="130">
        <v>0</v>
      </c>
      <c r="V12425" s="130">
        <v>36034.78</v>
      </c>
      <c r="X12425" s="126" t="s">
        <v>6628</v>
      </c>
      <c r="Y12425" s="126" t="s">
        <v>517</v>
      </c>
      <c r="Z12425" s="127"/>
      <c r="AA12425" s="128">
        <v>1</v>
      </c>
      <c r="AB12425" s="128">
        <v>84</v>
      </c>
      <c r="AD12425" s="126" t="s">
        <v>17564</v>
      </c>
      <c r="AG12425" s="127"/>
      <c r="AI12425" s="127"/>
    </row>
    <row r="12426" spans="1:35" ht="14.85" customHeight="1">
      <c r="A12426" s="130">
        <v>5014416</v>
      </c>
      <c r="B12426" s="126" t="s">
        <v>413</v>
      </c>
      <c r="C12426" s="126" t="s">
        <v>23548</v>
      </c>
      <c r="D12426" s="126" t="s">
        <v>21888</v>
      </c>
      <c r="E12426" s="126" t="s">
        <v>288</v>
      </c>
      <c r="F12426" s="126" t="s">
        <v>591</v>
      </c>
      <c r="G12426" s="126" t="s">
        <v>417</v>
      </c>
      <c r="H12426" s="126" t="s">
        <v>126</v>
      </c>
      <c r="I12426" s="126" t="s">
        <v>418</v>
      </c>
      <c r="J12426" s="126" t="s">
        <v>6193</v>
      </c>
      <c r="K12426" s="126" t="s">
        <v>504</v>
      </c>
      <c r="L12426" s="126" t="s">
        <v>1002</v>
      </c>
      <c r="M12426" s="130">
        <v>32012.31</v>
      </c>
      <c r="N12426" s="126" t="s">
        <v>290</v>
      </c>
      <c r="O12426" s="126" t="s">
        <v>2160</v>
      </c>
      <c r="P12426" s="130">
        <v>0</v>
      </c>
      <c r="S12426" s="130">
        <v>0</v>
      </c>
      <c r="V12426" s="130">
        <v>32012.31</v>
      </c>
      <c r="X12426" s="126" t="s">
        <v>2161</v>
      </c>
      <c r="Y12426" s="126" t="s">
        <v>517</v>
      </c>
      <c r="Z12426" s="127"/>
      <c r="AA12426" s="128">
        <v>1</v>
      </c>
      <c r="AB12426" s="128">
        <v>84</v>
      </c>
      <c r="AD12426" s="126" t="s">
        <v>17564</v>
      </c>
      <c r="AG12426" s="127"/>
      <c r="AI12426" s="127"/>
    </row>
    <row r="12427" spans="1:35" ht="14.85" customHeight="1">
      <c r="A12427" s="130">
        <v>5015544</v>
      </c>
      <c r="B12427" s="126" t="s">
        <v>413</v>
      </c>
      <c r="C12427" s="126" t="s">
        <v>22231</v>
      </c>
      <c r="D12427" s="126" t="s">
        <v>21167</v>
      </c>
      <c r="E12427" s="126" t="s">
        <v>288</v>
      </c>
      <c r="F12427" s="126" t="s">
        <v>522</v>
      </c>
      <c r="G12427" s="126" t="s">
        <v>1504</v>
      </c>
      <c r="H12427" s="126" t="s">
        <v>524</v>
      </c>
      <c r="I12427" s="126" t="s">
        <v>418</v>
      </c>
      <c r="J12427" s="126" t="s">
        <v>21163</v>
      </c>
      <c r="K12427" s="126" t="s">
        <v>21164</v>
      </c>
      <c r="L12427" s="126" t="s">
        <v>21165</v>
      </c>
      <c r="M12427" s="130">
        <v>461.98</v>
      </c>
      <c r="N12427" s="126" t="s">
        <v>290</v>
      </c>
      <c r="O12427" s="126" t="s">
        <v>528</v>
      </c>
      <c r="P12427" s="130">
        <v>0</v>
      </c>
      <c r="S12427" s="130">
        <v>0</v>
      </c>
      <c r="V12427" s="130">
        <v>461.98</v>
      </c>
      <c r="X12427" s="126" t="s">
        <v>529</v>
      </c>
      <c r="Z12427" s="127"/>
      <c r="AA12427" s="128"/>
      <c r="AB12427" s="128"/>
      <c r="AD12427" s="126" t="s">
        <v>19017</v>
      </c>
      <c r="AG12427" s="127"/>
      <c r="AI12427" s="127"/>
    </row>
    <row r="12428" spans="1:35" ht="14.85" customHeight="1">
      <c r="A12428" s="130">
        <v>5015542</v>
      </c>
      <c r="B12428" s="126" t="s">
        <v>413</v>
      </c>
      <c r="C12428" s="126" t="s">
        <v>23549</v>
      </c>
      <c r="D12428" s="126" t="s">
        <v>23550</v>
      </c>
      <c r="E12428" s="126" t="s">
        <v>288</v>
      </c>
      <c r="F12428" s="126" t="s">
        <v>522</v>
      </c>
      <c r="G12428" s="126" t="s">
        <v>4452</v>
      </c>
      <c r="H12428" s="126" t="s">
        <v>524</v>
      </c>
      <c r="I12428" s="126" t="s">
        <v>418</v>
      </c>
      <c r="J12428" s="126" t="s">
        <v>21163</v>
      </c>
      <c r="K12428" s="126" t="s">
        <v>21164</v>
      </c>
      <c r="L12428" s="126" t="s">
        <v>21165</v>
      </c>
      <c r="M12428" s="130">
        <v>2309.98</v>
      </c>
      <c r="N12428" s="126" t="s">
        <v>290</v>
      </c>
      <c r="O12428" s="126" t="s">
        <v>528</v>
      </c>
      <c r="P12428" s="130">
        <v>0</v>
      </c>
      <c r="S12428" s="130">
        <v>0</v>
      </c>
      <c r="V12428" s="130">
        <v>2309.98</v>
      </c>
      <c r="X12428" s="126" t="s">
        <v>529</v>
      </c>
      <c r="Z12428" s="127"/>
      <c r="AA12428" s="128"/>
      <c r="AB12428" s="128"/>
      <c r="AD12428" s="126" t="s">
        <v>19017</v>
      </c>
      <c r="AG12428" s="127"/>
      <c r="AI12428" s="127"/>
    </row>
    <row r="12429" spans="1:35" ht="14.85" customHeight="1">
      <c r="A12429" s="130">
        <v>5015546</v>
      </c>
      <c r="B12429" s="126" t="s">
        <v>413</v>
      </c>
      <c r="C12429" s="126" t="s">
        <v>21166</v>
      </c>
      <c r="D12429" s="126" t="s">
        <v>22232</v>
      </c>
      <c r="E12429" s="126" t="s">
        <v>288</v>
      </c>
      <c r="F12429" s="126" t="s">
        <v>522</v>
      </c>
      <c r="G12429" s="126" t="s">
        <v>4452</v>
      </c>
      <c r="H12429" s="126" t="s">
        <v>524</v>
      </c>
      <c r="I12429" s="126" t="s">
        <v>418</v>
      </c>
      <c r="J12429" s="126" t="s">
        <v>21163</v>
      </c>
      <c r="K12429" s="126" t="s">
        <v>21164</v>
      </c>
      <c r="L12429" s="126" t="s">
        <v>21165</v>
      </c>
      <c r="M12429" s="130">
        <v>2309.98</v>
      </c>
      <c r="N12429" s="126" t="s">
        <v>290</v>
      </c>
      <c r="O12429" s="126" t="s">
        <v>528</v>
      </c>
      <c r="P12429" s="130">
        <v>0</v>
      </c>
      <c r="S12429" s="130">
        <v>0</v>
      </c>
      <c r="V12429" s="130">
        <v>2309.98</v>
      </c>
      <c r="X12429" s="126" t="s">
        <v>529</v>
      </c>
      <c r="Z12429" s="127"/>
      <c r="AA12429" s="128"/>
      <c r="AB12429" s="128"/>
      <c r="AD12429" s="126" t="s">
        <v>19017</v>
      </c>
      <c r="AG12429" s="127"/>
      <c r="AI12429" s="127"/>
    </row>
    <row r="12430" spans="1:35" ht="14.85" customHeight="1">
      <c r="A12430" s="130">
        <v>5015541</v>
      </c>
      <c r="B12430" s="126" t="s">
        <v>413</v>
      </c>
      <c r="C12430" s="126" t="s">
        <v>23551</v>
      </c>
      <c r="D12430" s="126" t="s">
        <v>23552</v>
      </c>
      <c r="E12430" s="126" t="s">
        <v>288</v>
      </c>
      <c r="F12430" s="126" t="s">
        <v>522</v>
      </c>
      <c r="G12430" s="126" t="s">
        <v>458</v>
      </c>
      <c r="H12430" s="126" t="s">
        <v>974</v>
      </c>
      <c r="I12430" s="126" t="s">
        <v>418</v>
      </c>
      <c r="J12430" s="126" t="s">
        <v>21163</v>
      </c>
      <c r="K12430" s="126" t="s">
        <v>21164</v>
      </c>
      <c r="L12430" s="126" t="s">
        <v>21165</v>
      </c>
      <c r="M12430" s="130">
        <v>438.14</v>
      </c>
      <c r="N12430" s="126" t="s">
        <v>290</v>
      </c>
      <c r="O12430" s="126" t="s">
        <v>528</v>
      </c>
      <c r="P12430" s="130">
        <v>0</v>
      </c>
      <c r="S12430" s="130">
        <v>0</v>
      </c>
      <c r="V12430" s="130">
        <v>569.47</v>
      </c>
      <c r="X12430" s="126" t="s">
        <v>3893</v>
      </c>
      <c r="Z12430" s="127"/>
      <c r="AA12430" s="128"/>
      <c r="AB12430" s="128"/>
      <c r="AD12430" s="126" t="s">
        <v>19017</v>
      </c>
      <c r="AG12430" s="127"/>
      <c r="AI12430" s="127"/>
    </row>
    <row r="12431" spans="1:35" ht="14.85" customHeight="1">
      <c r="A12431" s="130">
        <v>5015539</v>
      </c>
      <c r="B12431" s="126" t="s">
        <v>413</v>
      </c>
      <c r="C12431" s="126" t="s">
        <v>23553</v>
      </c>
      <c r="D12431" s="126" t="s">
        <v>23554</v>
      </c>
      <c r="E12431" s="126" t="s">
        <v>288</v>
      </c>
      <c r="F12431" s="126" t="s">
        <v>522</v>
      </c>
      <c r="G12431" s="126" t="s">
        <v>23555</v>
      </c>
      <c r="H12431" s="126" t="s">
        <v>524</v>
      </c>
      <c r="I12431" s="126" t="s">
        <v>418</v>
      </c>
      <c r="J12431" s="126" t="s">
        <v>4669</v>
      </c>
      <c r="K12431" s="126" t="s">
        <v>467</v>
      </c>
      <c r="L12431" s="126" t="s">
        <v>4149</v>
      </c>
      <c r="M12431" s="130">
        <v>5081.95</v>
      </c>
      <c r="N12431" s="126" t="s">
        <v>290</v>
      </c>
      <c r="O12431" s="126" t="s">
        <v>621</v>
      </c>
      <c r="P12431" s="130">
        <v>0</v>
      </c>
      <c r="S12431" s="130">
        <v>0</v>
      </c>
      <c r="V12431" s="130">
        <v>5081.95</v>
      </c>
      <c r="X12431" s="126" t="s">
        <v>729</v>
      </c>
      <c r="Z12431" s="127"/>
      <c r="AA12431" s="128"/>
      <c r="AB12431" s="128"/>
      <c r="AD12431" s="126" t="s">
        <v>19017</v>
      </c>
      <c r="AG12431" s="127"/>
      <c r="AI12431" s="127"/>
    </row>
    <row r="12432" spans="1:35" ht="14.85" customHeight="1">
      <c r="A12432" s="130">
        <v>5015540</v>
      </c>
      <c r="B12432" s="126" t="s">
        <v>413</v>
      </c>
      <c r="C12432" s="126" t="s">
        <v>23551</v>
      </c>
      <c r="D12432" s="126" t="s">
        <v>23556</v>
      </c>
      <c r="E12432" s="126" t="s">
        <v>288</v>
      </c>
      <c r="F12432" s="126" t="s">
        <v>522</v>
      </c>
      <c r="G12432" s="126" t="s">
        <v>2477</v>
      </c>
      <c r="H12432" s="126" t="s">
        <v>974</v>
      </c>
      <c r="I12432" s="126" t="s">
        <v>418</v>
      </c>
      <c r="J12432" s="126" t="s">
        <v>21163</v>
      </c>
      <c r="K12432" s="126" t="s">
        <v>21164</v>
      </c>
      <c r="L12432" s="126" t="s">
        <v>21165</v>
      </c>
      <c r="M12432" s="130">
        <v>642.6</v>
      </c>
      <c r="N12432" s="126" t="s">
        <v>290</v>
      </c>
      <c r="O12432" s="126" t="s">
        <v>528</v>
      </c>
      <c r="P12432" s="130">
        <v>0</v>
      </c>
      <c r="S12432" s="130">
        <v>0</v>
      </c>
      <c r="V12432" s="130">
        <v>659.73</v>
      </c>
      <c r="X12432" s="126" t="s">
        <v>3893</v>
      </c>
      <c r="Z12432" s="127"/>
      <c r="AA12432" s="128"/>
      <c r="AB12432" s="128"/>
      <c r="AD12432" s="126" t="s">
        <v>19017</v>
      </c>
      <c r="AG12432" s="127"/>
      <c r="AI12432" s="127"/>
    </row>
    <row r="12433" spans="1:35" ht="14.85" customHeight="1">
      <c r="A12433" s="130">
        <v>5015538</v>
      </c>
      <c r="B12433" s="126" t="s">
        <v>413</v>
      </c>
      <c r="C12433" s="126" t="s">
        <v>23553</v>
      </c>
      <c r="D12433" s="126" t="s">
        <v>23557</v>
      </c>
      <c r="E12433" s="126" t="s">
        <v>288</v>
      </c>
      <c r="F12433" s="126" t="s">
        <v>522</v>
      </c>
      <c r="G12433" s="126" t="s">
        <v>23558</v>
      </c>
      <c r="H12433" s="126" t="s">
        <v>524</v>
      </c>
      <c r="I12433" s="126" t="s">
        <v>418</v>
      </c>
      <c r="J12433" s="126" t="s">
        <v>4669</v>
      </c>
      <c r="K12433" s="126" t="s">
        <v>467</v>
      </c>
      <c r="L12433" s="126" t="s">
        <v>4149</v>
      </c>
      <c r="M12433" s="130">
        <v>2561.63</v>
      </c>
      <c r="N12433" s="126" t="s">
        <v>290</v>
      </c>
      <c r="O12433" s="126" t="s">
        <v>621</v>
      </c>
      <c r="P12433" s="130">
        <v>0</v>
      </c>
      <c r="S12433" s="130">
        <v>0</v>
      </c>
      <c r="V12433" s="130">
        <v>2561.63</v>
      </c>
      <c r="X12433" s="126" t="s">
        <v>729</v>
      </c>
      <c r="Z12433" s="127"/>
      <c r="AA12433" s="128"/>
      <c r="AB12433" s="128"/>
      <c r="AD12433" s="126" t="s">
        <v>19017</v>
      </c>
      <c r="AG12433" s="127"/>
      <c r="AI12433" s="127"/>
    </row>
    <row r="12434" spans="1:35" ht="14.85" customHeight="1">
      <c r="A12434" s="130">
        <v>5015536</v>
      </c>
      <c r="B12434" s="126" t="s">
        <v>413</v>
      </c>
      <c r="C12434" s="126" t="s">
        <v>23559</v>
      </c>
      <c r="D12434" s="126" t="s">
        <v>23560</v>
      </c>
      <c r="E12434" s="126" t="s">
        <v>288</v>
      </c>
      <c r="F12434" s="126" t="s">
        <v>522</v>
      </c>
      <c r="G12434" s="126" t="s">
        <v>1170</v>
      </c>
      <c r="H12434" s="126" t="s">
        <v>974</v>
      </c>
      <c r="I12434" s="126" t="s">
        <v>418</v>
      </c>
      <c r="J12434" s="126" t="s">
        <v>4669</v>
      </c>
      <c r="K12434" s="126" t="s">
        <v>467</v>
      </c>
      <c r="L12434" s="126" t="s">
        <v>4149</v>
      </c>
      <c r="M12434" s="130">
        <v>662.14</v>
      </c>
      <c r="N12434" s="126" t="s">
        <v>290</v>
      </c>
      <c r="O12434" s="126" t="s">
        <v>528</v>
      </c>
      <c r="P12434" s="130">
        <v>0</v>
      </c>
      <c r="S12434" s="130">
        <v>0</v>
      </c>
      <c r="V12434" s="130">
        <v>901.5</v>
      </c>
      <c r="X12434" s="126" t="s">
        <v>23561</v>
      </c>
      <c r="Z12434" s="127"/>
      <c r="AA12434" s="128"/>
      <c r="AB12434" s="128"/>
      <c r="AD12434" s="126" t="s">
        <v>19017</v>
      </c>
      <c r="AG12434" s="127"/>
      <c r="AI12434" s="127"/>
    </row>
    <row r="12435" spans="1:35" ht="14.85" customHeight="1">
      <c r="A12435" s="130">
        <v>5003558</v>
      </c>
      <c r="B12435" s="126" t="s">
        <v>23562</v>
      </c>
      <c r="C12435" s="126" t="s">
        <v>14864</v>
      </c>
      <c r="E12435" s="126" t="s">
        <v>288</v>
      </c>
      <c r="F12435" s="126" t="s">
        <v>491</v>
      </c>
      <c r="G12435" s="126" t="s">
        <v>417</v>
      </c>
      <c r="H12435" s="126" t="s">
        <v>126</v>
      </c>
      <c r="I12435" s="126" t="s">
        <v>126</v>
      </c>
      <c r="J12435" s="126" t="s">
        <v>4056</v>
      </c>
      <c r="K12435" s="126" t="s">
        <v>443</v>
      </c>
      <c r="L12435" s="126" t="s">
        <v>4057</v>
      </c>
      <c r="M12435" s="130">
        <v>3607.65</v>
      </c>
      <c r="N12435" s="126" t="s">
        <v>290</v>
      </c>
      <c r="O12435" s="126" t="s">
        <v>1311</v>
      </c>
      <c r="P12435" s="130">
        <v>0</v>
      </c>
      <c r="S12435" s="130">
        <v>0</v>
      </c>
      <c r="V12435" s="130">
        <v>4008.5</v>
      </c>
      <c r="X12435" s="126" t="s">
        <v>1312</v>
      </c>
      <c r="Y12435" s="126" t="s">
        <v>517</v>
      </c>
      <c r="Z12435" s="127" t="s">
        <v>309</v>
      </c>
      <c r="AA12435" s="128">
        <v>1</v>
      </c>
      <c r="AB12435" s="128">
        <v>60</v>
      </c>
      <c r="AD12435" s="126" t="s">
        <v>562</v>
      </c>
      <c r="AG12435" s="127"/>
      <c r="AI12435" s="127"/>
    </row>
    <row r="12436" spans="1:35" ht="14.85" customHeight="1">
      <c r="A12436" s="130">
        <v>5003557</v>
      </c>
      <c r="B12436" s="126" t="s">
        <v>23563</v>
      </c>
      <c r="C12436" s="126" t="s">
        <v>14866</v>
      </c>
      <c r="E12436" s="126" t="s">
        <v>288</v>
      </c>
      <c r="F12436" s="126" t="s">
        <v>491</v>
      </c>
      <c r="G12436" s="126" t="s">
        <v>417</v>
      </c>
      <c r="H12436" s="126" t="s">
        <v>126</v>
      </c>
      <c r="I12436" s="126" t="s">
        <v>126</v>
      </c>
      <c r="J12436" s="126" t="s">
        <v>4056</v>
      </c>
      <c r="K12436" s="126" t="s">
        <v>443</v>
      </c>
      <c r="L12436" s="126" t="s">
        <v>4057</v>
      </c>
      <c r="M12436" s="130">
        <v>4124.42</v>
      </c>
      <c r="N12436" s="126" t="s">
        <v>290</v>
      </c>
      <c r="O12436" s="126" t="s">
        <v>1311</v>
      </c>
      <c r="P12436" s="130">
        <v>0</v>
      </c>
      <c r="S12436" s="130">
        <v>0</v>
      </c>
      <c r="V12436" s="130">
        <v>4582.6899999999996</v>
      </c>
      <c r="X12436" s="126" t="s">
        <v>1312</v>
      </c>
      <c r="Y12436" s="126" t="s">
        <v>517</v>
      </c>
      <c r="Z12436" s="127" t="s">
        <v>309</v>
      </c>
      <c r="AA12436" s="128">
        <v>1</v>
      </c>
      <c r="AB12436" s="128">
        <v>60</v>
      </c>
      <c r="AD12436" s="126" t="s">
        <v>562</v>
      </c>
      <c r="AG12436" s="127"/>
      <c r="AI12436" s="127"/>
    </row>
    <row r="12437" spans="1:35" ht="14.85" customHeight="1">
      <c r="A12437" s="130">
        <v>4000019</v>
      </c>
      <c r="B12437" s="126" t="s">
        <v>23564</v>
      </c>
      <c r="C12437" s="126" t="s">
        <v>23565</v>
      </c>
      <c r="D12437" s="126" t="s">
        <v>22166</v>
      </c>
      <c r="E12437" s="126" t="s">
        <v>288</v>
      </c>
      <c r="F12437" s="126" t="s">
        <v>289</v>
      </c>
      <c r="I12437" s="126" t="s">
        <v>126</v>
      </c>
      <c r="M12437" s="130">
        <v>0</v>
      </c>
      <c r="N12437" s="126" t="s">
        <v>290</v>
      </c>
      <c r="P12437" s="130">
        <v>0</v>
      </c>
      <c r="Q12437" s="126" t="s">
        <v>290</v>
      </c>
      <c r="S12437" s="130">
        <v>0</v>
      </c>
      <c r="T12437" s="126" t="s">
        <v>290</v>
      </c>
      <c r="V12437" s="127"/>
      <c r="Z12437" s="127"/>
      <c r="AA12437" s="128"/>
      <c r="AB12437" s="128">
        <v>12</v>
      </c>
      <c r="AD12437" s="126" t="s">
        <v>292</v>
      </c>
      <c r="AG12437" s="127"/>
      <c r="AI12437" s="127"/>
    </row>
    <row r="12438" spans="1:35" ht="14.85" customHeight="1">
      <c r="A12438" s="130">
        <v>5000025</v>
      </c>
      <c r="B12438" s="126" t="s">
        <v>23566</v>
      </c>
      <c r="C12438" s="126" t="s">
        <v>23567</v>
      </c>
      <c r="D12438" s="126" t="s">
        <v>23568</v>
      </c>
      <c r="E12438" s="126" t="s">
        <v>288</v>
      </c>
      <c r="F12438" s="126" t="s">
        <v>416</v>
      </c>
      <c r="G12438" s="126" t="s">
        <v>417</v>
      </c>
      <c r="H12438" s="126" t="s">
        <v>126</v>
      </c>
      <c r="I12438" s="126" t="s">
        <v>126</v>
      </c>
      <c r="J12438" s="126" t="s">
        <v>1086</v>
      </c>
      <c r="K12438" s="126" t="s">
        <v>747</v>
      </c>
      <c r="L12438" s="126" t="s">
        <v>1087</v>
      </c>
      <c r="M12438" s="130">
        <v>1557.92</v>
      </c>
      <c r="O12438" s="126" t="s">
        <v>422</v>
      </c>
      <c r="P12438" s="130">
        <v>0</v>
      </c>
      <c r="S12438" s="130">
        <v>0</v>
      </c>
      <c r="V12438" s="130">
        <v>2900.88</v>
      </c>
      <c r="X12438" s="126" t="s">
        <v>1034</v>
      </c>
      <c r="Z12438" s="127"/>
      <c r="AA12438" s="128">
        <v>1</v>
      </c>
      <c r="AB12438" s="128">
        <v>12</v>
      </c>
      <c r="AD12438" s="126" t="s">
        <v>562</v>
      </c>
      <c r="AG12438" s="127"/>
      <c r="AI12438" s="127"/>
    </row>
    <row r="12439" spans="1:35" ht="14.85" customHeight="1">
      <c r="A12439" s="130">
        <v>5000024</v>
      </c>
      <c r="B12439" s="126" t="s">
        <v>23569</v>
      </c>
      <c r="C12439" s="126" t="s">
        <v>23570</v>
      </c>
      <c r="D12439" s="126" t="s">
        <v>23571</v>
      </c>
      <c r="E12439" s="126" t="s">
        <v>288</v>
      </c>
      <c r="F12439" s="126" t="s">
        <v>416</v>
      </c>
      <c r="G12439" s="126" t="s">
        <v>417</v>
      </c>
      <c r="H12439" s="126" t="s">
        <v>126</v>
      </c>
      <c r="I12439" s="126" t="s">
        <v>126</v>
      </c>
      <c r="J12439" s="126" t="s">
        <v>1086</v>
      </c>
      <c r="K12439" s="126" t="s">
        <v>747</v>
      </c>
      <c r="L12439" s="126" t="s">
        <v>1087</v>
      </c>
      <c r="M12439" s="130">
        <v>1557.92</v>
      </c>
      <c r="O12439" s="126" t="s">
        <v>422</v>
      </c>
      <c r="P12439" s="130">
        <v>0</v>
      </c>
      <c r="S12439" s="130">
        <v>0</v>
      </c>
      <c r="V12439" s="130">
        <v>1982.75</v>
      </c>
      <c r="X12439" s="126" t="s">
        <v>1034</v>
      </c>
      <c r="Z12439" s="127"/>
      <c r="AA12439" s="128">
        <v>1</v>
      </c>
      <c r="AB12439" s="128">
        <v>12</v>
      </c>
      <c r="AD12439" s="126" t="s">
        <v>562</v>
      </c>
      <c r="AG12439" s="127"/>
      <c r="AI12439" s="127"/>
    </row>
    <row r="12440" spans="1:35" ht="14.85" customHeight="1">
      <c r="A12440" s="130">
        <v>5000023</v>
      </c>
      <c r="B12440" s="126" t="s">
        <v>23572</v>
      </c>
      <c r="C12440" s="126" t="s">
        <v>23573</v>
      </c>
      <c r="D12440" s="126" t="s">
        <v>23574</v>
      </c>
      <c r="E12440" s="126" t="s">
        <v>288</v>
      </c>
      <c r="F12440" s="126" t="s">
        <v>416</v>
      </c>
      <c r="G12440" s="126" t="s">
        <v>417</v>
      </c>
      <c r="H12440" s="126" t="s">
        <v>126</v>
      </c>
      <c r="I12440" s="126" t="s">
        <v>126</v>
      </c>
      <c r="J12440" s="126" t="s">
        <v>1086</v>
      </c>
      <c r="K12440" s="126" t="s">
        <v>747</v>
      </c>
      <c r="L12440" s="126" t="s">
        <v>1087</v>
      </c>
      <c r="M12440" s="130">
        <v>1557.92</v>
      </c>
      <c r="O12440" s="126" t="s">
        <v>422</v>
      </c>
      <c r="P12440" s="130">
        <v>0</v>
      </c>
      <c r="S12440" s="130">
        <v>0</v>
      </c>
      <c r="V12440" s="130">
        <v>1863.48</v>
      </c>
      <c r="X12440" s="126" t="s">
        <v>1034</v>
      </c>
      <c r="Z12440" s="127"/>
      <c r="AA12440" s="128">
        <v>1</v>
      </c>
      <c r="AB12440" s="128">
        <v>12</v>
      </c>
      <c r="AD12440" s="126" t="s">
        <v>562</v>
      </c>
      <c r="AG12440" s="127"/>
      <c r="AI12440" s="127"/>
    </row>
    <row r="12441" spans="1:35" ht="14.85" customHeight="1">
      <c r="A12441" s="130">
        <v>5016294</v>
      </c>
      <c r="B12441" s="126" t="s">
        <v>413</v>
      </c>
      <c r="C12441" s="126" t="s">
        <v>23575</v>
      </c>
      <c r="D12441" s="126" t="s">
        <v>23576</v>
      </c>
      <c r="E12441" s="126" t="s">
        <v>288</v>
      </c>
      <c r="F12441" s="126" t="s">
        <v>522</v>
      </c>
      <c r="G12441" s="126" t="s">
        <v>7556</v>
      </c>
      <c r="H12441" s="126" t="s">
        <v>524</v>
      </c>
      <c r="I12441" s="126" t="s">
        <v>418</v>
      </c>
      <c r="J12441" s="126" t="s">
        <v>619</v>
      </c>
      <c r="K12441" s="126" t="s">
        <v>613</v>
      </c>
      <c r="L12441" s="126" t="s">
        <v>620</v>
      </c>
      <c r="M12441" s="130">
        <v>46771.199999999997</v>
      </c>
      <c r="N12441" s="126" t="s">
        <v>290</v>
      </c>
      <c r="O12441" s="126" t="s">
        <v>621</v>
      </c>
      <c r="P12441" s="130">
        <v>0</v>
      </c>
      <c r="S12441" s="130">
        <v>0</v>
      </c>
      <c r="V12441" s="130">
        <v>46771.199999999997</v>
      </c>
      <c r="X12441" s="126" t="s">
        <v>2801</v>
      </c>
      <c r="Z12441" s="127"/>
      <c r="AA12441" s="128"/>
      <c r="AB12441" s="128"/>
      <c r="AD12441" s="126" t="s">
        <v>21791</v>
      </c>
      <c r="AG12441" s="127"/>
      <c r="AI12441" s="127"/>
    </row>
    <row r="12442" spans="1:35" ht="14.85" customHeight="1">
      <c r="A12442" s="130">
        <v>5016297</v>
      </c>
      <c r="B12442" s="126" t="s">
        <v>413</v>
      </c>
      <c r="C12442" s="126" t="s">
        <v>23577</v>
      </c>
      <c r="D12442" s="126" t="s">
        <v>23578</v>
      </c>
      <c r="E12442" s="126" t="s">
        <v>288</v>
      </c>
      <c r="F12442" s="126" t="s">
        <v>522</v>
      </c>
      <c r="G12442" s="126" t="s">
        <v>23579</v>
      </c>
      <c r="H12442" s="126" t="s">
        <v>524</v>
      </c>
      <c r="I12442" s="126" t="s">
        <v>418</v>
      </c>
      <c r="J12442" s="126" t="s">
        <v>619</v>
      </c>
      <c r="K12442" s="126" t="s">
        <v>613</v>
      </c>
      <c r="L12442" s="126" t="s">
        <v>620</v>
      </c>
      <c r="M12442" s="130">
        <v>15434.49</v>
      </c>
      <c r="N12442" s="126" t="s">
        <v>290</v>
      </c>
      <c r="O12442" s="126" t="s">
        <v>621</v>
      </c>
      <c r="P12442" s="130">
        <v>0</v>
      </c>
      <c r="S12442" s="130">
        <v>0</v>
      </c>
      <c r="V12442" s="130">
        <v>15434.49</v>
      </c>
      <c r="X12442" s="126" t="s">
        <v>2801</v>
      </c>
      <c r="Z12442" s="127"/>
      <c r="AA12442" s="128"/>
      <c r="AB12442" s="128"/>
      <c r="AD12442" s="126" t="s">
        <v>21791</v>
      </c>
      <c r="AG12442" s="127"/>
      <c r="AI12442" s="127"/>
    </row>
    <row r="12443" spans="1:35" ht="14.85" customHeight="1">
      <c r="A12443" s="130">
        <v>5016319</v>
      </c>
      <c r="B12443" s="126" t="s">
        <v>413</v>
      </c>
      <c r="C12443" s="126" t="s">
        <v>23190</v>
      </c>
      <c r="D12443" s="126" t="s">
        <v>23580</v>
      </c>
      <c r="E12443" s="126" t="s">
        <v>288</v>
      </c>
      <c r="F12443" s="126" t="s">
        <v>440</v>
      </c>
      <c r="G12443" s="126" t="s">
        <v>463</v>
      </c>
      <c r="H12443" s="126" t="s">
        <v>126</v>
      </c>
      <c r="I12443" s="126" t="s">
        <v>418</v>
      </c>
      <c r="J12443" s="126" t="s">
        <v>23189</v>
      </c>
      <c r="K12443" s="126" t="s">
        <v>628</v>
      </c>
      <c r="L12443" s="126" t="s">
        <v>598</v>
      </c>
      <c r="M12443" s="130">
        <v>873.6</v>
      </c>
      <c r="O12443" s="126" t="s">
        <v>449</v>
      </c>
      <c r="P12443" s="130">
        <v>0</v>
      </c>
      <c r="S12443" s="130">
        <v>0</v>
      </c>
      <c r="V12443" s="130">
        <v>873.6</v>
      </c>
      <c r="X12443" s="126" t="s">
        <v>964</v>
      </c>
      <c r="Z12443" s="127"/>
      <c r="AA12443" s="128">
        <v>60</v>
      </c>
      <c r="AB12443" s="128">
        <v>1</v>
      </c>
      <c r="AD12443" s="126" t="s">
        <v>21791</v>
      </c>
      <c r="AG12443" s="127"/>
      <c r="AI12443" s="127"/>
    </row>
    <row r="12444" spans="1:35" ht="14.85" customHeight="1">
      <c r="A12444" s="130">
        <v>5016324</v>
      </c>
      <c r="B12444" s="126" t="s">
        <v>413</v>
      </c>
      <c r="C12444" s="126" t="s">
        <v>23581</v>
      </c>
      <c r="D12444" s="126" t="s">
        <v>23582</v>
      </c>
      <c r="E12444" s="126" t="s">
        <v>288</v>
      </c>
      <c r="F12444" s="126" t="s">
        <v>416</v>
      </c>
      <c r="G12444" s="126" t="s">
        <v>417</v>
      </c>
      <c r="H12444" s="126" t="s">
        <v>126</v>
      </c>
      <c r="I12444" s="126" t="s">
        <v>418</v>
      </c>
      <c r="J12444" s="126" t="s">
        <v>2956</v>
      </c>
      <c r="K12444" s="126" t="s">
        <v>504</v>
      </c>
      <c r="L12444" s="126" t="s">
        <v>23583</v>
      </c>
      <c r="M12444" s="130">
        <v>2922.08</v>
      </c>
      <c r="O12444" s="126" t="s">
        <v>1529</v>
      </c>
      <c r="P12444" s="130">
        <v>0</v>
      </c>
      <c r="S12444" s="130">
        <v>0</v>
      </c>
      <c r="V12444" s="130">
        <v>2922.08</v>
      </c>
      <c r="X12444" s="126" t="s">
        <v>1530</v>
      </c>
      <c r="Z12444" s="127"/>
      <c r="AA12444" s="128">
        <v>1</v>
      </c>
      <c r="AB12444" s="128">
        <v>24</v>
      </c>
      <c r="AD12444" s="126" t="s">
        <v>21791</v>
      </c>
      <c r="AG12444" s="127"/>
      <c r="AI12444" s="127"/>
    </row>
    <row r="12445" spans="1:35" ht="14.85" customHeight="1">
      <c r="A12445" s="130">
        <v>5016326</v>
      </c>
      <c r="B12445" s="126" t="s">
        <v>413</v>
      </c>
      <c r="C12445" s="126" t="s">
        <v>23584</v>
      </c>
      <c r="D12445" s="126" t="s">
        <v>23585</v>
      </c>
      <c r="E12445" s="126" t="s">
        <v>288</v>
      </c>
      <c r="F12445" s="126" t="s">
        <v>416</v>
      </c>
      <c r="G12445" s="126" t="s">
        <v>417</v>
      </c>
      <c r="H12445" s="126" t="s">
        <v>126</v>
      </c>
      <c r="I12445" s="126" t="s">
        <v>418</v>
      </c>
      <c r="J12445" s="126" t="s">
        <v>2956</v>
      </c>
      <c r="K12445" s="126" t="s">
        <v>504</v>
      </c>
      <c r="L12445" s="126" t="s">
        <v>23583</v>
      </c>
      <c r="M12445" s="130">
        <v>2922.08</v>
      </c>
      <c r="O12445" s="126" t="s">
        <v>1529</v>
      </c>
      <c r="P12445" s="130">
        <v>0</v>
      </c>
      <c r="S12445" s="130">
        <v>0</v>
      </c>
      <c r="V12445" s="130">
        <v>2922.08</v>
      </c>
      <c r="X12445" s="126" t="s">
        <v>1530</v>
      </c>
      <c r="Z12445" s="127"/>
      <c r="AA12445" s="128">
        <v>1</v>
      </c>
      <c r="AB12445" s="128">
        <v>24</v>
      </c>
      <c r="AD12445" s="126" t="s">
        <v>21791</v>
      </c>
      <c r="AG12445" s="127"/>
      <c r="AI12445" s="127"/>
    </row>
    <row r="12446" spans="1:35" ht="14.85" customHeight="1">
      <c r="A12446" s="130">
        <v>5016327</v>
      </c>
      <c r="B12446" s="126" t="s">
        <v>413</v>
      </c>
      <c r="C12446" s="126" t="s">
        <v>23586</v>
      </c>
      <c r="D12446" s="126" t="s">
        <v>23585</v>
      </c>
      <c r="E12446" s="126" t="s">
        <v>288</v>
      </c>
      <c r="F12446" s="126" t="s">
        <v>416</v>
      </c>
      <c r="G12446" s="126" t="s">
        <v>417</v>
      </c>
      <c r="H12446" s="126" t="s">
        <v>126</v>
      </c>
      <c r="I12446" s="126" t="s">
        <v>418</v>
      </c>
      <c r="J12446" s="126" t="s">
        <v>2956</v>
      </c>
      <c r="K12446" s="126" t="s">
        <v>504</v>
      </c>
      <c r="L12446" s="126" t="s">
        <v>23583</v>
      </c>
      <c r="M12446" s="130">
        <v>2922.08</v>
      </c>
      <c r="O12446" s="126" t="s">
        <v>1529</v>
      </c>
      <c r="P12446" s="130">
        <v>0</v>
      </c>
      <c r="S12446" s="130">
        <v>0</v>
      </c>
      <c r="V12446" s="130">
        <v>2922.08</v>
      </c>
      <c r="X12446" s="126" t="s">
        <v>1530</v>
      </c>
      <c r="Z12446" s="127"/>
      <c r="AA12446" s="128">
        <v>1</v>
      </c>
      <c r="AB12446" s="128">
        <v>24</v>
      </c>
      <c r="AD12446" s="126" t="s">
        <v>21791</v>
      </c>
      <c r="AG12446" s="127"/>
      <c r="AI12446" s="127"/>
    </row>
    <row r="12447" spans="1:35" ht="14.85" customHeight="1">
      <c r="A12447" s="130">
        <v>5016328</v>
      </c>
      <c r="B12447" s="126" t="s">
        <v>413</v>
      </c>
      <c r="C12447" s="126" t="s">
        <v>23587</v>
      </c>
      <c r="D12447" s="126" t="s">
        <v>23585</v>
      </c>
      <c r="E12447" s="126" t="s">
        <v>288</v>
      </c>
      <c r="F12447" s="126" t="s">
        <v>416</v>
      </c>
      <c r="G12447" s="126" t="s">
        <v>417</v>
      </c>
      <c r="H12447" s="126" t="s">
        <v>126</v>
      </c>
      <c r="I12447" s="126" t="s">
        <v>418</v>
      </c>
      <c r="J12447" s="126" t="s">
        <v>2956</v>
      </c>
      <c r="K12447" s="126" t="s">
        <v>504</v>
      </c>
      <c r="L12447" s="126" t="s">
        <v>23583</v>
      </c>
      <c r="M12447" s="130">
        <v>2922.08</v>
      </c>
      <c r="O12447" s="126" t="s">
        <v>1529</v>
      </c>
      <c r="P12447" s="130">
        <v>0</v>
      </c>
      <c r="S12447" s="130">
        <v>0</v>
      </c>
      <c r="V12447" s="130">
        <v>2922.08</v>
      </c>
      <c r="X12447" s="126" t="s">
        <v>1530</v>
      </c>
      <c r="Z12447" s="127"/>
      <c r="AA12447" s="128">
        <v>1</v>
      </c>
      <c r="AB12447" s="128">
        <v>24</v>
      </c>
      <c r="AD12447" s="126" t="s">
        <v>21791</v>
      </c>
      <c r="AG12447" s="127"/>
      <c r="AI12447" s="127"/>
    </row>
    <row r="12448" spans="1:35" ht="14.85" customHeight="1">
      <c r="A12448" s="130">
        <v>5016347</v>
      </c>
      <c r="B12448" s="126" t="s">
        <v>413</v>
      </c>
      <c r="C12448" s="126" t="s">
        <v>23588</v>
      </c>
      <c r="D12448" s="126" t="s">
        <v>23589</v>
      </c>
      <c r="E12448" s="126" t="s">
        <v>288</v>
      </c>
      <c r="F12448" s="126" t="s">
        <v>416</v>
      </c>
      <c r="G12448" s="126" t="s">
        <v>417</v>
      </c>
      <c r="H12448" s="126" t="s">
        <v>126</v>
      </c>
      <c r="I12448" s="126" t="s">
        <v>126</v>
      </c>
      <c r="J12448" s="126" t="s">
        <v>22257</v>
      </c>
      <c r="K12448" s="126" t="s">
        <v>852</v>
      </c>
      <c r="L12448" s="126" t="s">
        <v>3619</v>
      </c>
      <c r="M12448" s="130">
        <v>682.08</v>
      </c>
      <c r="O12448" s="126" t="s">
        <v>422</v>
      </c>
      <c r="P12448" s="130">
        <v>0</v>
      </c>
      <c r="S12448" s="130">
        <v>0</v>
      </c>
      <c r="V12448" s="130">
        <v>2424.5700000000002</v>
      </c>
      <c r="X12448" s="126" t="s">
        <v>423</v>
      </c>
      <c r="Z12448" s="127"/>
      <c r="AA12448" s="128">
        <v>1</v>
      </c>
      <c r="AB12448" s="128">
        <v>12</v>
      </c>
      <c r="AD12448" s="126" t="s">
        <v>21791</v>
      </c>
      <c r="AG12448" s="127"/>
      <c r="AI12448" s="127"/>
    </row>
    <row r="12449" spans="1:35" ht="14.85" customHeight="1">
      <c r="A12449" s="130">
        <v>5016346</v>
      </c>
      <c r="B12449" s="126" t="s">
        <v>413</v>
      </c>
      <c r="C12449" s="126" t="s">
        <v>23590</v>
      </c>
      <c r="D12449" s="126" t="s">
        <v>23589</v>
      </c>
      <c r="E12449" s="126" t="s">
        <v>288</v>
      </c>
      <c r="F12449" s="126" t="s">
        <v>416</v>
      </c>
      <c r="G12449" s="126" t="s">
        <v>417</v>
      </c>
      <c r="H12449" s="126" t="s">
        <v>126</v>
      </c>
      <c r="I12449" s="126" t="s">
        <v>126</v>
      </c>
      <c r="J12449" s="126" t="s">
        <v>22257</v>
      </c>
      <c r="K12449" s="126" t="s">
        <v>852</v>
      </c>
      <c r="L12449" s="126" t="s">
        <v>3619</v>
      </c>
      <c r="M12449" s="130">
        <v>682.08</v>
      </c>
      <c r="O12449" s="126" t="s">
        <v>422</v>
      </c>
      <c r="P12449" s="130">
        <v>0</v>
      </c>
      <c r="S12449" s="130">
        <v>0</v>
      </c>
      <c r="V12449" s="130">
        <v>2183.31</v>
      </c>
      <c r="X12449" s="126" t="s">
        <v>423</v>
      </c>
      <c r="Z12449" s="127"/>
      <c r="AA12449" s="128">
        <v>1</v>
      </c>
      <c r="AB12449" s="128">
        <v>12</v>
      </c>
      <c r="AD12449" s="126" t="s">
        <v>21791</v>
      </c>
      <c r="AG12449" s="127"/>
      <c r="AI12449" s="127"/>
    </row>
    <row r="12450" spans="1:35" ht="14.85" customHeight="1">
      <c r="A12450" s="130">
        <v>5016345</v>
      </c>
      <c r="B12450" s="126" t="s">
        <v>413</v>
      </c>
      <c r="C12450" s="126" t="s">
        <v>23591</v>
      </c>
      <c r="D12450" s="126" t="s">
        <v>23592</v>
      </c>
      <c r="E12450" s="126" t="s">
        <v>288</v>
      </c>
      <c r="F12450" s="126" t="s">
        <v>416</v>
      </c>
      <c r="G12450" s="126" t="s">
        <v>417</v>
      </c>
      <c r="H12450" s="126" t="s">
        <v>126</v>
      </c>
      <c r="I12450" s="126" t="s">
        <v>126</v>
      </c>
      <c r="J12450" s="126" t="s">
        <v>22257</v>
      </c>
      <c r="K12450" s="126" t="s">
        <v>852</v>
      </c>
      <c r="L12450" s="126" t="s">
        <v>3619</v>
      </c>
      <c r="M12450" s="130">
        <v>487.2</v>
      </c>
      <c r="O12450" s="126" t="s">
        <v>3102</v>
      </c>
      <c r="P12450" s="130">
        <v>0</v>
      </c>
      <c r="S12450" s="130">
        <v>0</v>
      </c>
      <c r="V12450" s="130">
        <v>852.78</v>
      </c>
      <c r="X12450" s="126" t="s">
        <v>3103</v>
      </c>
      <c r="Z12450" s="127"/>
      <c r="AA12450" s="128">
        <v>1</v>
      </c>
      <c r="AB12450" s="128">
        <v>12</v>
      </c>
      <c r="AD12450" s="126" t="s">
        <v>21791</v>
      </c>
      <c r="AG12450" s="127"/>
      <c r="AI12450" s="127"/>
    </row>
    <row r="12451" spans="1:35" ht="14.85" customHeight="1">
      <c r="A12451" s="130">
        <v>5016340</v>
      </c>
      <c r="B12451" s="126" t="s">
        <v>413</v>
      </c>
      <c r="C12451" s="126" t="s">
        <v>23593</v>
      </c>
      <c r="D12451" s="126" t="s">
        <v>23594</v>
      </c>
      <c r="E12451" s="126" t="s">
        <v>288</v>
      </c>
      <c r="F12451" s="126" t="s">
        <v>416</v>
      </c>
      <c r="G12451" s="126" t="s">
        <v>417</v>
      </c>
      <c r="H12451" s="126" t="s">
        <v>126</v>
      </c>
      <c r="I12451" s="126" t="s">
        <v>418</v>
      </c>
      <c r="J12451" s="126" t="s">
        <v>22257</v>
      </c>
      <c r="K12451" s="126" t="s">
        <v>852</v>
      </c>
      <c r="L12451" s="126" t="s">
        <v>3619</v>
      </c>
      <c r="M12451" s="130">
        <v>194.88</v>
      </c>
      <c r="O12451" s="126" t="s">
        <v>6518</v>
      </c>
      <c r="P12451" s="130">
        <v>0</v>
      </c>
      <c r="S12451" s="130">
        <v>0</v>
      </c>
      <c r="V12451" s="130">
        <v>590.01</v>
      </c>
      <c r="X12451" s="126" t="s">
        <v>6519</v>
      </c>
      <c r="Z12451" s="127"/>
      <c r="AA12451" s="128">
        <v>1</v>
      </c>
      <c r="AB12451" s="128">
        <v>12</v>
      </c>
      <c r="AD12451" s="126" t="s">
        <v>21791</v>
      </c>
      <c r="AG12451" s="127"/>
      <c r="AI12451" s="127"/>
    </row>
    <row r="12452" spans="1:35" ht="14.85" customHeight="1">
      <c r="A12452" s="130">
        <v>5016343</v>
      </c>
      <c r="B12452" s="126" t="s">
        <v>413</v>
      </c>
      <c r="C12452" s="126" t="s">
        <v>23595</v>
      </c>
      <c r="D12452" s="126" t="s">
        <v>23596</v>
      </c>
      <c r="E12452" s="126" t="s">
        <v>288</v>
      </c>
      <c r="F12452" s="126" t="s">
        <v>416</v>
      </c>
      <c r="G12452" s="126" t="s">
        <v>417</v>
      </c>
      <c r="H12452" s="126" t="s">
        <v>126</v>
      </c>
      <c r="I12452" s="126" t="s">
        <v>126</v>
      </c>
      <c r="J12452" s="126" t="s">
        <v>22257</v>
      </c>
      <c r="K12452" s="126" t="s">
        <v>852</v>
      </c>
      <c r="L12452" s="126" t="s">
        <v>3619</v>
      </c>
      <c r="M12452" s="130">
        <v>340.48</v>
      </c>
      <c r="O12452" s="126" t="s">
        <v>4833</v>
      </c>
      <c r="P12452" s="130">
        <v>0</v>
      </c>
      <c r="S12452" s="130">
        <v>0</v>
      </c>
      <c r="V12452" s="130">
        <v>981.76</v>
      </c>
      <c r="X12452" s="126" t="s">
        <v>4834</v>
      </c>
      <c r="Z12452" s="127"/>
      <c r="AA12452" s="128">
        <v>1</v>
      </c>
      <c r="AB12452" s="128">
        <v>12</v>
      </c>
      <c r="AD12452" s="126" t="s">
        <v>21791</v>
      </c>
      <c r="AG12452" s="127"/>
      <c r="AI12452" s="127"/>
    </row>
    <row r="12453" spans="1:35" ht="14.85" customHeight="1">
      <c r="A12453" s="130">
        <v>5016342</v>
      </c>
      <c r="B12453" s="126" t="s">
        <v>413</v>
      </c>
      <c r="C12453" s="126" t="s">
        <v>23597</v>
      </c>
      <c r="D12453" s="126" t="s">
        <v>23594</v>
      </c>
      <c r="E12453" s="126" t="s">
        <v>288</v>
      </c>
      <c r="F12453" s="126" t="s">
        <v>416</v>
      </c>
      <c r="G12453" s="126" t="s">
        <v>417</v>
      </c>
      <c r="H12453" s="126" t="s">
        <v>126</v>
      </c>
      <c r="I12453" s="126" t="s">
        <v>418</v>
      </c>
      <c r="J12453" s="126" t="s">
        <v>22257</v>
      </c>
      <c r="K12453" s="126" t="s">
        <v>852</v>
      </c>
      <c r="L12453" s="126" t="s">
        <v>3619</v>
      </c>
      <c r="M12453" s="130">
        <v>194.88</v>
      </c>
      <c r="O12453" s="126" t="s">
        <v>6518</v>
      </c>
      <c r="P12453" s="130">
        <v>0</v>
      </c>
      <c r="S12453" s="130">
        <v>0</v>
      </c>
      <c r="V12453" s="130">
        <v>640.16999999999996</v>
      </c>
      <c r="X12453" s="126" t="s">
        <v>6519</v>
      </c>
      <c r="Z12453" s="127"/>
      <c r="AA12453" s="128">
        <v>1</v>
      </c>
      <c r="AB12453" s="128">
        <v>12</v>
      </c>
      <c r="AD12453" s="126" t="s">
        <v>21791</v>
      </c>
      <c r="AG12453" s="127"/>
      <c r="AI12453" s="127"/>
    </row>
    <row r="12454" spans="1:35" ht="14.85" customHeight="1">
      <c r="A12454" s="130">
        <v>5016341</v>
      </c>
      <c r="B12454" s="126" t="s">
        <v>413</v>
      </c>
      <c r="C12454" s="126" t="s">
        <v>23598</v>
      </c>
      <c r="D12454" s="126" t="s">
        <v>23594</v>
      </c>
      <c r="E12454" s="126" t="s">
        <v>288</v>
      </c>
      <c r="F12454" s="126" t="s">
        <v>416</v>
      </c>
      <c r="G12454" s="126" t="s">
        <v>417</v>
      </c>
      <c r="H12454" s="126" t="s">
        <v>126</v>
      </c>
      <c r="I12454" s="126" t="s">
        <v>418</v>
      </c>
      <c r="J12454" s="126" t="s">
        <v>22257</v>
      </c>
      <c r="K12454" s="126" t="s">
        <v>852</v>
      </c>
      <c r="L12454" s="126" t="s">
        <v>3619</v>
      </c>
      <c r="M12454" s="130">
        <v>194.88</v>
      </c>
      <c r="O12454" s="126" t="s">
        <v>6518</v>
      </c>
      <c r="P12454" s="130">
        <v>0</v>
      </c>
      <c r="S12454" s="130">
        <v>0</v>
      </c>
      <c r="V12454" s="130">
        <v>611.52</v>
      </c>
      <c r="X12454" s="126" t="s">
        <v>6519</v>
      </c>
      <c r="Z12454" s="127"/>
      <c r="AA12454" s="128">
        <v>1</v>
      </c>
      <c r="AB12454" s="128">
        <v>12</v>
      </c>
      <c r="AD12454" s="126" t="s">
        <v>21791</v>
      </c>
      <c r="AG12454" s="127"/>
      <c r="AI12454" s="127"/>
    </row>
    <row r="12455" spans="1:35" ht="14.85" customHeight="1">
      <c r="A12455" s="130">
        <v>5016338</v>
      </c>
      <c r="B12455" s="126" t="s">
        <v>413</v>
      </c>
      <c r="C12455" s="126" t="s">
        <v>23599</v>
      </c>
      <c r="D12455" s="126" t="s">
        <v>23600</v>
      </c>
      <c r="E12455" s="126" t="s">
        <v>288</v>
      </c>
      <c r="F12455" s="126" t="s">
        <v>416</v>
      </c>
      <c r="G12455" s="126" t="s">
        <v>417</v>
      </c>
      <c r="H12455" s="126" t="s">
        <v>126</v>
      </c>
      <c r="I12455" s="126" t="s">
        <v>126</v>
      </c>
      <c r="J12455" s="126" t="s">
        <v>22257</v>
      </c>
      <c r="K12455" s="126" t="s">
        <v>852</v>
      </c>
      <c r="L12455" s="126" t="s">
        <v>3619</v>
      </c>
      <c r="M12455" s="130">
        <v>331.52</v>
      </c>
      <c r="O12455" s="126" t="s">
        <v>3102</v>
      </c>
      <c r="P12455" s="130">
        <v>0</v>
      </c>
      <c r="S12455" s="130">
        <v>0</v>
      </c>
      <c r="V12455" s="130">
        <v>671.23</v>
      </c>
      <c r="X12455" s="126" t="s">
        <v>5579</v>
      </c>
      <c r="Z12455" s="127"/>
      <c r="AA12455" s="128">
        <v>1</v>
      </c>
      <c r="AB12455" s="128">
        <v>12</v>
      </c>
      <c r="AD12455" s="126" t="s">
        <v>21791</v>
      </c>
      <c r="AG12455" s="127"/>
      <c r="AI12455" s="127"/>
    </row>
    <row r="12456" spans="1:35" ht="14.85" customHeight="1">
      <c r="A12456" s="130">
        <v>5016337</v>
      </c>
      <c r="B12456" s="126" t="s">
        <v>413</v>
      </c>
      <c r="C12456" s="126" t="s">
        <v>23601</v>
      </c>
      <c r="D12456" s="126" t="s">
        <v>23600</v>
      </c>
      <c r="E12456" s="126" t="s">
        <v>288</v>
      </c>
      <c r="F12456" s="126" t="s">
        <v>416</v>
      </c>
      <c r="G12456" s="126" t="s">
        <v>417</v>
      </c>
      <c r="H12456" s="126" t="s">
        <v>126</v>
      </c>
      <c r="I12456" s="126" t="s">
        <v>126</v>
      </c>
      <c r="J12456" s="126" t="s">
        <v>22257</v>
      </c>
      <c r="K12456" s="126" t="s">
        <v>852</v>
      </c>
      <c r="L12456" s="126" t="s">
        <v>3619</v>
      </c>
      <c r="M12456" s="130">
        <v>331.52</v>
      </c>
      <c r="O12456" s="126" t="s">
        <v>3102</v>
      </c>
      <c r="P12456" s="130">
        <v>0</v>
      </c>
      <c r="S12456" s="130">
        <v>0</v>
      </c>
      <c r="V12456" s="130">
        <v>647.34</v>
      </c>
      <c r="X12456" s="126" t="s">
        <v>5579</v>
      </c>
      <c r="Z12456" s="127"/>
      <c r="AA12456" s="128">
        <v>1</v>
      </c>
      <c r="AB12456" s="128">
        <v>12</v>
      </c>
      <c r="AD12456" s="126" t="s">
        <v>21791</v>
      </c>
      <c r="AG12456" s="127"/>
      <c r="AI12456" s="127"/>
    </row>
    <row r="12457" spans="1:35" ht="14.85" customHeight="1">
      <c r="A12457" s="130">
        <v>5016339</v>
      </c>
      <c r="B12457" s="126" t="s">
        <v>413</v>
      </c>
      <c r="C12457" s="126" t="s">
        <v>23602</v>
      </c>
      <c r="D12457" s="126" t="s">
        <v>23600</v>
      </c>
      <c r="E12457" s="126" t="s">
        <v>288</v>
      </c>
      <c r="F12457" s="126" t="s">
        <v>416</v>
      </c>
      <c r="G12457" s="126" t="s">
        <v>417</v>
      </c>
      <c r="H12457" s="126" t="s">
        <v>126</v>
      </c>
      <c r="I12457" s="126" t="s">
        <v>126</v>
      </c>
      <c r="J12457" s="126" t="s">
        <v>22257</v>
      </c>
      <c r="K12457" s="126" t="s">
        <v>852</v>
      </c>
      <c r="L12457" s="126" t="s">
        <v>3619</v>
      </c>
      <c r="M12457" s="130">
        <v>331.52</v>
      </c>
      <c r="O12457" s="126" t="s">
        <v>3102</v>
      </c>
      <c r="P12457" s="130">
        <v>0</v>
      </c>
      <c r="S12457" s="130">
        <v>0</v>
      </c>
      <c r="V12457" s="130">
        <v>699.9</v>
      </c>
      <c r="X12457" s="126" t="s">
        <v>5579</v>
      </c>
      <c r="Z12457" s="127"/>
      <c r="AA12457" s="128">
        <v>1</v>
      </c>
      <c r="AB12457" s="128">
        <v>12</v>
      </c>
      <c r="AD12457" s="126" t="s">
        <v>21791</v>
      </c>
      <c r="AG12457" s="127"/>
      <c r="AI12457" s="127"/>
    </row>
    <row r="12458" spans="1:35" ht="14.85" customHeight="1">
      <c r="A12458" s="130">
        <v>5016335</v>
      </c>
      <c r="B12458" s="126" t="s">
        <v>413</v>
      </c>
      <c r="C12458" s="126" t="s">
        <v>23603</v>
      </c>
      <c r="D12458" s="126" t="s">
        <v>23604</v>
      </c>
      <c r="E12458" s="126" t="s">
        <v>288</v>
      </c>
      <c r="F12458" s="126" t="s">
        <v>416</v>
      </c>
      <c r="G12458" s="126" t="s">
        <v>417</v>
      </c>
      <c r="H12458" s="126" t="s">
        <v>126</v>
      </c>
      <c r="I12458" s="126" t="s">
        <v>126</v>
      </c>
      <c r="J12458" s="126" t="s">
        <v>769</v>
      </c>
      <c r="K12458" s="126" t="s">
        <v>567</v>
      </c>
      <c r="L12458" s="126" t="s">
        <v>770</v>
      </c>
      <c r="M12458" s="130">
        <v>263.2</v>
      </c>
      <c r="O12458" s="126" t="s">
        <v>422</v>
      </c>
      <c r="P12458" s="130">
        <v>0</v>
      </c>
      <c r="S12458" s="130">
        <v>0</v>
      </c>
      <c r="V12458" s="130">
        <v>263.2</v>
      </c>
      <c r="X12458" s="126" t="s">
        <v>1574</v>
      </c>
      <c r="Z12458" s="127"/>
      <c r="AA12458" s="128">
        <v>1</v>
      </c>
      <c r="AB12458" s="128">
        <v>12</v>
      </c>
      <c r="AD12458" s="126" t="s">
        <v>21791</v>
      </c>
      <c r="AG12458" s="127"/>
      <c r="AI12458" s="127"/>
    </row>
    <row r="12459" spans="1:35" ht="14.85" customHeight="1">
      <c r="A12459" s="130">
        <v>5016334</v>
      </c>
      <c r="B12459" s="126" t="s">
        <v>413</v>
      </c>
      <c r="C12459" s="126" t="s">
        <v>23605</v>
      </c>
      <c r="D12459" s="126" t="s">
        <v>23604</v>
      </c>
      <c r="E12459" s="126" t="s">
        <v>288</v>
      </c>
      <c r="F12459" s="126" t="s">
        <v>416</v>
      </c>
      <c r="G12459" s="126" t="s">
        <v>417</v>
      </c>
      <c r="H12459" s="126" t="s">
        <v>126</v>
      </c>
      <c r="I12459" s="126" t="s">
        <v>126</v>
      </c>
      <c r="J12459" s="126" t="s">
        <v>769</v>
      </c>
      <c r="K12459" s="126" t="s">
        <v>567</v>
      </c>
      <c r="L12459" s="126" t="s">
        <v>770</v>
      </c>
      <c r="M12459" s="130">
        <v>263.2</v>
      </c>
      <c r="O12459" s="126" t="s">
        <v>422</v>
      </c>
      <c r="P12459" s="130">
        <v>0</v>
      </c>
      <c r="S12459" s="130">
        <v>0</v>
      </c>
      <c r="V12459" s="130">
        <v>263.2</v>
      </c>
      <c r="X12459" s="126" t="s">
        <v>1574</v>
      </c>
      <c r="Z12459" s="127"/>
      <c r="AA12459" s="128">
        <v>1</v>
      </c>
      <c r="AB12459" s="128">
        <v>12</v>
      </c>
      <c r="AD12459" s="126" t="s">
        <v>21791</v>
      </c>
      <c r="AG12459" s="127"/>
      <c r="AI12459" s="127"/>
    </row>
    <row r="12460" spans="1:35" ht="14.85" customHeight="1">
      <c r="A12460" s="130">
        <v>5016330</v>
      </c>
      <c r="B12460" s="126" t="s">
        <v>413</v>
      </c>
      <c r="C12460" s="126" t="s">
        <v>23606</v>
      </c>
      <c r="D12460" s="126" t="s">
        <v>23607</v>
      </c>
      <c r="E12460" s="126" t="s">
        <v>288</v>
      </c>
      <c r="F12460" s="126" t="s">
        <v>491</v>
      </c>
      <c r="G12460" s="126" t="s">
        <v>417</v>
      </c>
      <c r="H12460" s="126" t="s">
        <v>126</v>
      </c>
      <c r="I12460" s="126" t="s">
        <v>418</v>
      </c>
      <c r="J12460" s="126" t="s">
        <v>769</v>
      </c>
      <c r="K12460" s="126" t="s">
        <v>567</v>
      </c>
      <c r="L12460" s="126" t="s">
        <v>770</v>
      </c>
      <c r="M12460" s="130">
        <v>1947.4</v>
      </c>
      <c r="O12460" s="126" t="s">
        <v>492</v>
      </c>
      <c r="P12460" s="130">
        <v>0</v>
      </c>
      <c r="S12460" s="130">
        <v>0</v>
      </c>
      <c r="V12460" s="130">
        <v>1947.4</v>
      </c>
      <c r="X12460" s="126" t="s">
        <v>1881</v>
      </c>
      <c r="Z12460" s="127"/>
      <c r="AA12460" s="128">
        <v>1</v>
      </c>
      <c r="AB12460" s="128">
        <v>60</v>
      </c>
      <c r="AD12460" s="126" t="s">
        <v>21791</v>
      </c>
      <c r="AG12460" s="127"/>
      <c r="AI12460" s="127"/>
    </row>
    <row r="12461" spans="1:35" ht="14.85" customHeight="1">
      <c r="A12461" s="130">
        <v>5016325</v>
      </c>
      <c r="B12461" s="126" t="s">
        <v>413</v>
      </c>
      <c r="C12461" s="126" t="s">
        <v>23608</v>
      </c>
      <c r="D12461" s="126" t="s">
        <v>23609</v>
      </c>
      <c r="E12461" s="126" t="s">
        <v>288</v>
      </c>
      <c r="F12461" s="126" t="s">
        <v>416</v>
      </c>
      <c r="G12461" s="126" t="s">
        <v>417</v>
      </c>
      <c r="H12461" s="126" t="s">
        <v>126</v>
      </c>
      <c r="I12461" s="126" t="s">
        <v>418</v>
      </c>
      <c r="J12461" s="126" t="s">
        <v>2956</v>
      </c>
      <c r="K12461" s="126" t="s">
        <v>504</v>
      </c>
      <c r="L12461" s="126" t="s">
        <v>23583</v>
      </c>
      <c r="M12461" s="130">
        <v>1752.8</v>
      </c>
      <c r="O12461" s="126" t="s">
        <v>8356</v>
      </c>
      <c r="P12461" s="130">
        <v>0</v>
      </c>
      <c r="S12461" s="130">
        <v>0</v>
      </c>
      <c r="V12461" s="130">
        <v>1752.8</v>
      </c>
      <c r="X12461" s="126" t="s">
        <v>8357</v>
      </c>
      <c r="Z12461" s="127"/>
      <c r="AA12461" s="128">
        <v>1</v>
      </c>
      <c r="AB12461" s="128">
        <v>24</v>
      </c>
      <c r="AD12461" s="126" t="s">
        <v>21791</v>
      </c>
      <c r="AG12461" s="127"/>
      <c r="AI12461" s="127"/>
    </row>
    <row r="12462" spans="1:35" ht="14.85" customHeight="1">
      <c r="A12462" s="130">
        <v>5016323</v>
      </c>
      <c r="B12462" s="126" t="s">
        <v>413</v>
      </c>
      <c r="C12462" s="126" t="s">
        <v>23610</v>
      </c>
      <c r="D12462" s="126" t="s">
        <v>23582</v>
      </c>
      <c r="E12462" s="126" t="s">
        <v>288</v>
      </c>
      <c r="F12462" s="126" t="s">
        <v>416</v>
      </c>
      <c r="G12462" s="126" t="s">
        <v>417</v>
      </c>
      <c r="H12462" s="126" t="s">
        <v>126</v>
      </c>
      <c r="I12462" s="126" t="s">
        <v>418</v>
      </c>
      <c r="J12462" s="126" t="s">
        <v>2956</v>
      </c>
      <c r="K12462" s="126" t="s">
        <v>504</v>
      </c>
      <c r="L12462" s="126" t="s">
        <v>23583</v>
      </c>
      <c r="M12462" s="130">
        <v>2922.08</v>
      </c>
      <c r="O12462" s="126" t="s">
        <v>1529</v>
      </c>
      <c r="P12462" s="130">
        <v>0</v>
      </c>
      <c r="S12462" s="130">
        <v>0</v>
      </c>
      <c r="V12462" s="130">
        <v>2922.08</v>
      </c>
      <c r="X12462" s="126" t="s">
        <v>1530</v>
      </c>
      <c r="Z12462" s="127"/>
      <c r="AA12462" s="128">
        <v>1</v>
      </c>
      <c r="AB12462" s="128">
        <v>24</v>
      </c>
      <c r="AD12462" s="126" t="s">
        <v>21791</v>
      </c>
      <c r="AG12462" s="127"/>
      <c r="AI12462" s="127"/>
    </row>
    <row r="12463" spans="1:35" ht="14.85" customHeight="1">
      <c r="A12463" s="130">
        <v>5016322</v>
      </c>
      <c r="B12463" s="126" t="s">
        <v>413</v>
      </c>
      <c r="C12463" s="126" t="s">
        <v>23611</v>
      </c>
      <c r="D12463" s="126" t="s">
        <v>23612</v>
      </c>
      <c r="E12463" s="126" t="s">
        <v>288</v>
      </c>
      <c r="F12463" s="126" t="s">
        <v>440</v>
      </c>
      <c r="G12463" s="126" t="s">
        <v>565</v>
      </c>
      <c r="H12463" s="126" t="s">
        <v>126</v>
      </c>
      <c r="I12463" s="126" t="s">
        <v>418</v>
      </c>
      <c r="J12463" s="126" t="s">
        <v>23189</v>
      </c>
      <c r="K12463" s="126" t="s">
        <v>628</v>
      </c>
      <c r="L12463" s="126" t="s">
        <v>598</v>
      </c>
      <c r="M12463" s="130">
        <v>1568</v>
      </c>
      <c r="O12463" s="126" t="s">
        <v>449</v>
      </c>
      <c r="P12463" s="130">
        <v>0</v>
      </c>
      <c r="S12463" s="130">
        <v>0</v>
      </c>
      <c r="V12463" s="130">
        <v>1568</v>
      </c>
      <c r="X12463" s="126" t="s">
        <v>1514</v>
      </c>
      <c r="Z12463" s="127"/>
      <c r="AA12463" s="128">
        <v>120</v>
      </c>
      <c r="AB12463" s="128">
        <v>1</v>
      </c>
      <c r="AD12463" s="126" t="s">
        <v>21791</v>
      </c>
      <c r="AG12463" s="127"/>
      <c r="AI12463" s="127"/>
    </row>
    <row r="12464" spans="1:35" ht="14.85" customHeight="1">
      <c r="A12464" s="130">
        <v>5016331</v>
      </c>
      <c r="B12464" s="126" t="s">
        <v>413</v>
      </c>
      <c r="C12464" s="126" t="s">
        <v>23613</v>
      </c>
      <c r="D12464" s="126" t="s">
        <v>23614</v>
      </c>
      <c r="E12464" s="126" t="s">
        <v>288</v>
      </c>
      <c r="F12464" s="126" t="s">
        <v>416</v>
      </c>
      <c r="G12464" s="126" t="s">
        <v>417</v>
      </c>
      <c r="H12464" s="126" t="s">
        <v>126</v>
      </c>
      <c r="I12464" s="126" t="s">
        <v>126</v>
      </c>
      <c r="J12464" s="126" t="s">
        <v>769</v>
      </c>
      <c r="K12464" s="126" t="s">
        <v>567</v>
      </c>
      <c r="L12464" s="126" t="s">
        <v>770</v>
      </c>
      <c r="M12464" s="130">
        <v>674.8</v>
      </c>
      <c r="O12464" s="126" t="s">
        <v>422</v>
      </c>
      <c r="P12464" s="130">
        <v>0</v>
      </c>
      <c r="S12464" s="130">
        <v>0</v>
      </c>
      <c r="V12464" s="130">
        <v>674.8</v>
      </c>
      <c r="X12464" s="126" t="s">
        <v>423</v>
      </c>
      <c r="Z12464" s="127"/>
      <c r="AA12464" s="128">
        <v>1</v>
      </c>
      <c r="AB12464" s="128">
        <v>12</v>
      </c>
      <c r="AD12464" s="126" t="s">
        <v>21791</v>
      </c>
      <c r="AG12464" s="127"/>
      <c r="AI12464" s="127"/>
    </row>
    <row r="12465" spans="1:35" ht="14.85" customHeight="1">
      <c r="A12465" s="130">
        <v>5016332</v>
      </c>
      <c r="B12465" s="126" t="s">
        <v>413</v>
      </c>
      <c r="C12465" s="126" t="s">
        <v>23615</v>
      </c>
      <c r="D12465" s="126" t="s">
        <v>23614</v>
      </c>
      <c r="E12465" s="126" t="s">
        <v>288</v>
      </c>
      <c r="F12465" s="126" t="s">
        <v>416</v>
      </c>
      <c r="G12465" s="126" t="s">
        <v>417</v>
      </c>
      <c r="H12465" s="126" t="s">
        <v>126</v>
      </c>
      <c r="I12465" s="126" t="s">
        <v>126</v>
      </c>
      <c r="J12465" s="126" t="s">
        <v>769</v>
      </c>
      <c r="K12465" s="126" t="s">
        <v>567</v>
      </c>
      <c r="L12465" s="126" t="s">
        <v>770</v>
      </c>
      <c r="M12465" s="130">
        <v>674.8</v>
      </c>
      <c r="O12465" s="126" t="s">
        <v>422</v>
      </c>
      <c r="P12465" s="130">
        <v>0</v>
      </c>
      <c r="S12465" s="130">
        <v>0</v>
      </c>
      <c r="V12465" s="130">
        <v>674.8</v>
      </c>
      <c r="X12465" s="126" t="s">
        <v>423</v>
      </c>
      <c r="Z12465" s="127"/>
      <c r="AA12465" s="128">
        <v>1</v>
      </c>
      <c r="AB12465" s="128">
        <v>12</v>
      </c>
      <c r="AD12465" s="126" t="s">
        <v>21791</v>
      </c>
      <c r="AG12465" s="127"/>
      <c r="AI12465" s="127"/>
    </row>
    <row r="12466" spans="1:35" ht="14.85" customHeight="1">
      <c r="A12466" s="130">
        <v>5016329</v>
      </c>
      <c r="B12466" s="126" t="s">
        <v>413</v>
      </c>
      <c r="C12466" s="126" t="s">
        <v>23616</v>
      </c>
      <c r="D12466" s="126" t="s">
        <v>23617</v>
      </c>
      <c r="E12466" s="126" t="s">
        <v>288</v>
      </c>
      <c r="F12466" s="126" t="s">
        <v>491</v>
      </c>
      <c r="G12466" s="126" t="s">
        <v>417</v>
      </c>
      <c r="H12466" s="126" t="s">
        <v>126</v>
      </c>
      <c r="I12466" s="126" t="s">
        <v>418</v>
      </c>
      <c r="J12466" s="126" t="s">
        <v>769</v>
      </c>
      <c r="K12466" s="126" t="s">
        <v>567</v>
      </c>
      <c r="L12466" s="126" t="s">
        <v>770</v>
      </c>
      <c r="M12466" s="130">
        <v>3407.6</v>
      </c>
      <c r="O12466" s="126" t="s">
        <v>492</v>
      </c>
      <c r="P12466" s="130">
        <v>0</v>
      </c>
      <c r="S12466" s="130">
        <v>0</v>
      </c>
      <c r="V12466" s="130">
        <v>3407.6</v>
      </c>
      <c r="X12466" s="126" t="s">
        <v>493</v>
      </c>
      <c r="Z12466" s="127"/>
      <c r="AA12466" s="128">
        <v>1</v>
      </c>
      <c r="AB12466" s="128">
        <v>60</v>
      </c>
      <c r="AD12466" s="126" t="s">
        <v>21791</v>
      </c>
      <c r="AG12466" s="127"/>
      <c r="AI12466" s="127"/>
    </row>
    <row r="12467" spans="1:35" ht="14.85" customHeight="1">
      <c r="A12467" s="130">
        <v>5016333</v>
      </c>
      <c r="B12467" s="126" t="s">
        <v>413</v>
      </c>
      <c r="C12467" s="126" t="s">
        <v>23618</v>
      </c>
      <c r="D12467" s="126" t="s">
        <v>23619</v>
      </c>
      <c r="E12467" s="126" t="s">
        <v>288</v>
      </c>
      <c r="F12467" s="126" t="s">
        <v>416</v>
      </c>
      <c r="G12467" s="126" t="s">
        <v>417</v>
      </c>
      <c r="H12467" s="126" t="s">
        <v>126</v>
      </c>
      <c r="I12467" s="126" t="s">
        <v>126</v>
      </c>
      <c r="J12467" s="126" t="s">
        <v>769</v>
      </c>
      <c r="K12467" s="126" t="s">
        <v>567</v>
      </c>
      <c r="L12467" s="126" t="s">
        <v>770</v>
      </c>
      <c r="M12467" s="130">
        <v>674.8</v>
      </c>
      <c r="O12467" s="126" t="s">
        <v>422</v>
      </c>
      <c r="P12467" s="130">
        <v>0</v>
      </c>
      <c r="S12467" s="130">
        <v>0</v>
      </c>
      <c r="V12467" s="130">
        <v>674.8</v>
      </c>
      <c r="X12467" s="126" t="s">
        <v>423</v>
      </c>
      <c r="Z12467" s="127"/>
      <c r="AA12467" s="128">
        <v>1</v>
      </c>
      <c r="AB12467" s="128">
        <v>12</v>
      </c>
      <c r="AD12467" s="126" t="s">
        <v>21791</v>
      </c>
      <c r="AG12467" s="127"/>
      <c r="AI12467" s="127"/>
    </row>
    <row r="12468" spans="1:35" ht="14.85" customHeight="1">
      <c r="A12468" s="130">
        <v>5016370</v>
      </c>
      <c r="B12468" s="126" t="s">
        <v>413</v>
      </c>
      <c r="C12468" s="126" t="s">
        <v>23620</v>
      </c>
      <c r="D12468" s="126" t="s">
        <v>23621</v>
      </c>
      <c r="E12468" s="126" t="s">
        <v>288</v>
      </c>
      <c r="F12468" s="126" t="s">
        <v>416</v>
      </c>
      <c r="G12468" s="126" t="s">
        <v>417</v>
      </c>
      <c r="H12468" s="126" t="s">
        <v>126</v>
      </c>
      <c r="I12468" s="126" t="s">
        <v>126</v>
      </c>
      <c r="J12468" s="126" t="s">
        <v>22257</v>
      </c>
      <c r="K12468" s="126" t="s">
        <v>852</v>
      </c>
      <c r="L12468" s="126" t="s">
        <v>3619</v>
      </c>
      <c r="M12468" s="130">
        <v>340.48</v>
      </c>
      <c r="O12468" s="126" t="s">
        <v>422</v>
      </c>
      <c r="P12468" s="130">
        <v>0</v>
      </c>
      <c r="S12468" s="130">
        <v>0</v>
      </c>
      <c r="V12468" s="130">
        <v>960.27</v>
      </c>
      <c r="X12468" s="126" t="s">
        <v>497</v>
      </c>
      <c r="Z12468" s="127"/>
      <c r="AA12468" s="128">
        <v>1</v>
      </c>
      <c r="AB12468" s="128">
        <v>12</v>
      </c>
      <c r="AD12468" s="126" t="s">
        <v>21791</v>
      </c>
      <c r="AG12468" s="127"/>
      <c r="AI12468" s="127"/>
    </row>
    <row r="12469" spans="1:35" ht="14.85" customHeight="1">
      <c r="A12469" s="130">
        <v>5016372</v>
      </c>
      <c r="B12469" s="126" t="s">
        <v>413</v>
      </c>
      <c r="C12469" s="126" t="s">
        <v>23622</v>
      </c>
      <c r="D12469" s="126" t="s">
        <v>23623</v>
      </c>
      <c r="E12469" s="126" t="s">
        <v>288</v>
      </c>
      <c r="F12469" s="126" t="s">
        <v>416</v>
      </c>
      <c r="G12469" s="126" t="s">
        <v>417</v>
      </c>
      <c r="H12469" s="126" t="s">
        <v>126</v>
      </c>
      <c r="I12469" s="126" t="s">
        <v>126</v>
      </c>
      <c r="J12469" s="126" t="s">
        <v>22257</v>
      </c>
      <c r="K12469" s="126" t="s">
        <v>852</v>
      </c>
      <c r="L12469" s="126" t="s">
        <v>3619</v>
      </c>
      <c r="M12469" s="130">
        <v>389.76</v>
      </c>
      <c r="O12469" s="126" t="s">
        <v>587</v>
      </c>
      <c r="P12469" s="130">
        <v>0</v>
      </c>
      <c r="S12469" s="130">
        <v>0</v>
      </c>
      <c r="V12469" s="130">
        <v>718.99</v>
      </c>
      <c r="X12469" s="126" t="s">
        <v>4251</v>
      </c>
      <c r="Z12469" s="127"/>
      <c r="AA12469" s="128">
        <v>1</v>
      </c>
      <c r="AB12469" s="128">
        <v>12</v>
      </c>
      <c r="AD12469" s="126" t="s">
        <v>21791</v>
      </c>
      <c r="AG12469" s="127"/>
      <c r="AI12469" s="127"/>
    </row>
    <row r="12470" spans="1:35" ht="14.85" customHeight="1">
      <c r="A12470" s="130">
        <v>5016371</v>
      </c>
      <c r="B12470" s="126" t="s">
        <v>413</v>
      </c>
      <c r="C12470" s="126" t="s">
        <v>23624</v>
      </c>
      <c r="D12470" s="126" t="s">
        <v>23625</v>
      </c>
      <c r="E12470" s="126" t="s">
        <v>288</v>
      </c>
      <c r="F12470" s="126" t="s">
        <v>416</v>
      </c>
      <c r="G12470" s="126" t="s">
        <v>417</v>
      </c>
      <c r="H12470" s="126" t="s">
        <v>126</v>
      </c>
      <c r="I12470" s="126" t="s">
        <v>126</v>
      </c>
      <c r="J12470" s="126" t="s">
        <v>22257</v>
      </c>
      <c r="K12470" s="126" t="s">
        <v>852</v>
      </c>
      <c r="L12470" s="126" t="s">
        <v>3619</v>
      </c>
      <c r="M12470" s="130">
        <v>340.48</v>
      </c>
      <c r="O12470" s="126" t="s">
        <v>422</v>
      </c>
      <c r="P12470" s="130">
        <v>0</v>
      </c>
      <c r="S12470" s="130">
        <v>0</v>
      </c>
      <c r="V12470" s="130">
        <v>981.76</v>
      </c>
      <c r="X12470" s="126" t="s">
        <v>497</v>
      </c>
      <c r="Z12470" s="127"/>
      <c r="AA12470" s="128">
        <v>1</v>
      </c>
      <c r="AB12470" s="128">
        <v>12</v>
      </c>
      <c r="AD12470" s="126" t="s">
        <v>21791</v>
      </c>
      <c r="AG12470" s="127"/>
      <c r="AI12470" s="127"/>
    </row>
    <row r="12471" spans="1:35" ht="14.85" customHeight="1">
      <c r="A12471" s="130">
        <v>5016367</v>
      </c>
      <c r="B12471" s="126" t="s">
        <v>413</v>
      </c>
      <c r="C12471" s="126" t="s">
        <v>23626</v>
      </c>
      <c r="D12471" s="126" t="s">
        <v>23627</v>
      </c>
      <c r="E12471" s="126" t="s">
        <v>288</v>
      </c>
      <c r="F12471" s="126" t="s">
        <v>416</v>
      </c>
      <c r="G12471" s="126" t="s">
        <v>417</v>
      </c>
      <c r="H12471" s="126" t="s">
        <v>126</v>
      </c>
      <c r="I12471" s="126" t="s">
        <v>418</v>
      </c>
      <c r="J12471" s="126" t="s">
        <v>22257</v>
      </c>
      <c r="K12471" s="126" t="s">
        <v>852</v>
      </c>
      <c r="L12471" s="126" t="s">
        <v>3619</v>
      </c>
      <c r="M12471" s="130">
        <v>974.4</v>
      </c>
      <c r="O12471" s="126" t="s">
        <v>2186</v>
      </c>
      <c r="P12471" s="130">
        <v>0</v>
      </c>
      <c r="S12471" s="130">
        <v>0</v>
      </c>
      <c r="V12471" s="130">
        <v>1340.08</v>
      </c>
      <c r="X12471" s="126" t="s">
        <v>7056</v>
      </c>
      <c r="Z12471" s="127"/>
      <c r="AA12471" s="128">
        <v>1</v>
      </c>
      <c r="AB12471" s="128">
        <v>12</v>
      </c>
      <c r="AD12471" s="126" t="s">
        <v>21791</v>
      </c>
      <c r="AG12471" s="127"/>
      <c r="AI12471" s="127"/>
    </row>
    <row r="12472" spans="1:35" ht="14.85" customHeight="1">
      <c r="A12472" s="130">
        <v>5016366</v>
      </c>
      <c r="B12472" s="126" t="s">
        <v>413</v>
      </c>
      <c r="C12472" s="126" t="s">
        <v>23628</v>
      </c>
      <c r="D12472" s="126" t="s">
        <v>23629</v>
      </c>
      <c r="E12472" s="126" t="s">
        <v>288</v>
      </c>
      <c r="F12472" s="126" t="s">
        <v>416</v>
      </c>
      <c r="G12472" s="126" t="s">
        <v>417</v>
      </c>
      <c r="H12472" s="126" t="s">
        <v>126</v>
      </c>
      <c r="I12472" s="126" t="s">
        <v>418</v>
      </c>
      <c r="J12472" s="126" t="s">
        <v>22257</v>
      </c>
      <c r="K12472" s="126" t="s">
        <v>852</v>
      </c>
      <c r="L12472" s="126" t="s">
        <v>3619</v>
      </c>
      <c r="M12472" s="130">
        <v>974.4</v>
      </c>
      <c r="O12472" s="126" t="s">
        <v>2186</v>
      </c>
      <c r="P12472" s="130">
        <v>0</v>
      </c>
      <c r="S12472" s="130">
        <v>0</v>
      </c>
      <c r="V12472" s="130">
        <v>1454.74</v>
      </c>
      <c r="X12472" s="126" t="s">
        <v>7056</v>
      </c>
      <c r="Z12472" s="127"/>
      <c r="AA12472" s="128">
        <v>1</v>
      </c>
      <c r="AB12472" s="128">
        <v>12</v>
      </c>
      <c r="AD12472" s="126" t="s">
        <v>21791</v>
      </c>
      <c r="AG12472" s="127"/>
      <c r="AI12472" s="127"/>
    </row>
    <row r="12473" spans="1:35" ht="14.85" customHeight="1">
      <c r="A12473" s="130">
        <v>5016368</v>
      </c>
      <c r="B12473" s="126" t="s">
        <v>413</v>
      </c>
      <c r="C12473" s="126" t="s">
        <v>23630</v>
      </c>
      <c r="D12473" s="126" t="s">
        <v>23631</v>
      </c>
      <c r="E12473" s="126" t="s">
        <v>288</v>
      </c>
      <c r="F12473" s="126" t="s">
        <v>416</v>
      </c>
      <c r="G12473" s="126" t="s">
        <v>417</v>
      </c>
      <c r="H12473" s="126" t="s">
        <v>126</v>
      </c>
      <c r="I12473" s="126" t="s">
        <v>126</v>
      </c>
      <c r="J12473" s="126" t="s">
        <v>22257</v>
      </c>
      <c r="K12473" s="126" t="s">
        <v>852</v>
      </c>
      <c r="L12473" s="126" t="s">
        <v>3619</v>
      </c>
      <c r="M12473" s="130">
        <v>340.48</v>
      </c>
      <c r="O12473" s="126" t="s">
        <v>422</v>
      </c>
      <c r="P12473" s="130">
        <v>0</v>
      </c>
      <c r="S12473" s="130">
        <v>0</v>
      </c>
      <c r="V12473" s="130">
        <v>1039.0899999999999</v>
      </c>
      <c r="X12473" s="126" t="s">
        <v>497</v>
      </c>
      <c r="Z12473" s="127"/>
      <c r="AA12473" s="128">
        <v>1</v>
      </c>
      <c r="AB12473" s="128">
        <v>12</v>
      </c>
      <c r="AD12473" s="126" t="s">
        <v>21791</v>
      </c>
      <c r="AG12473" s="127"/>
      <c r="AI12473" s="127"/>
    </row>
    <row r="12474" spans="1:35" ht="14.85" customHeight="1">
      <c r="A12474" s="130">
        <v>5016363</v>
      </c>
      <c r="B12474" s="126" t="s">
        <v>413</v>
      </c>
      <c r="C12474" s="126" t="s">
        <v>23632</v>
      </c>
      <c r="D12474" s="126" t="s">
        <v>23633</v>
      </c>
      <c r="E12474" s="126" t="s">
        <v>288</v>
      </c>
      <c r="F12474" s="126" t="s">
        <v>416</v>
      </c>
      <c r="G12474" s="126" t="s">
        <v>417</v>
      </c>
      <c r="H12474" s="126" t="s">
        <v>126</v>
      </c>
      <c r="I12474" s="126" t="s">
        <v>418</v>
      </c>
      <c r="J12474" s="126" t="s">
        <v>22257</v>
      </c>
      <c r="K12474" s="126" t="s">
        <v>852</v>
      </c>
      <c r="L12474" s="126" t="s">
        <v>3619</v>
      </c>
      <c r="M12474" s="130">
        <v>974.4</v>
      </c>
      <c r="O12474" s="126" t="s">
        <v>2186</v>
      </c>
      <c r="P12474" s="130">
        <v>0</v>
      </c>
      <c r="S12474" s="130">
        <v>0</v>
      </c>
      <c r="V12474" s="130">
        <v>1581.34</v>
      </c>
      <c r="X12474" s="126" t="s">
        <v>7056</v>
      </c>
      <c r="Z12474" s="127"/>
      <c r="AA12474" s="128">
        <v>1</v>
      </c>
      <c r="AB12474" s="128">
        <v>12</v>
      </c>
      <c r="AD12474" s="126" t="s">
        <v>21791</v>
      </c>
      <c r="AG12474" s="127"/>
      <c r="AI12474" s="127"/>
    </row>
    <row r="12475" spans="1:35" ht="14.85" customHeight="1">
      <c r="A12475" s="130">
        <v>5016364</v>
      </c>
      <c r="B12475" s="126" t="s">
        <v>413</v>
      </c>
      <c r="C12475" s="126" t="s">
        <v>23634</v>
      </c>
      <c r="D12475" s="126" t="s">
        <v>23635</v>
      </c>
      <c r="E12475" s="126" t="s">
        <v>288</v>
      </c>
      <c r="F12475" s="126" t="s">
        <v>416</v>
      </c>
      <c r="G12475" s="126" t="s">
        <v>417</v>
      </c>
      <c r="H12475" s="126" t="s">
        <v>126</v>
      </c>
      <c r="I12475" s="126" t="s">
        <v>418</v>
      </c>
      <c r="J12475" s="126" t="s">
        <v>22257</v>
      </c>
      <c r="K12475" s="126" t="s">
        <v>852</v>
      </c>
      <c r="L12475" s="126" t="s">
        <v>3619</v>
      </c>
      <c r="M12475" s="130">
        <v>974.4</v>
      </c>
      <c r="O12475" s="126" t="s">
        <v>2186</v>
      </c>
      <c r="P12475" s="130">
        <v>0</v>
      </c>
      <c r="S12475" s="130">
        <v>0</v>
      </c>
      <c r="V12475" s="130">
        <v>1328.13</v>
      </c>
      <c r="X12475" s="126" t="s">
        <v>7056</v>
      </c>
      <c r="Z12475" s="127"/>
      <c r="AA12475" s="128">
        <v>1</v>
      </c>
      <c r="AB12475" s="128">
        <v>12</v>
      </c>
      <c r="AD12475" s="126" t="s">
        <v>21791</v>
      </c>
      <c r="AG12475" s="127"/>
      <c r="AI12475" s="127"/>
    </row>
    <row r="12476" spans="1:35" ht="14.85" customHeight="1">
      <c r="A12476" s="130">
        <v>5016365</v>
      </c>
      <c r="B12476" s="126" t="s">
        <v>413</v>
      </c>
      <c r="C12476" s="126" t="s">
        <v>23636</v>
      </c>
      <c r="D12476" s="126" t="s">
        <v>23629</v>
      </c>
      <c r="E12476" s="126" t="s">
        <v>288</v>
      </c>
      <c r="F12476" s="126" t="s">
        <v>416</v>
      </c>
      <c r="G12476" s="126" t="s">
        <v>417</v>
      </c>
      <c r="H12476" s="126" t="s">
        <v>126</v>
      </c>
      <c r="I12476" s="126" t="s">
        <v>418</v>
      </c>
      <c r="J12476" s="126" t="s">
        <v>22257</v>
      </c>
      <c r="K12476" s="126" t="s">
        <v>852</v>
      </c>
      <c r="L12476" s="126" t="s">
        <v>3619</v>
      </c>
      <c r="M12476" s="130">
        <v>974.4</v>
      </c>
      <c r="O12476" s="126" t="s">
        <v>2186</v>
      </c>
      <c r="P12476" s="130">
        <v>0</v>
      </c>
      <c r="S12476" s="130">
        <v>0</v>
      </c>
      <c r="V12476" s="130">
        <v>1612.4</v>
      </c>
      <c r="X12476" s="126" t="s">
        <v>7056</v>
      </c>
      <c r="Z12476" s="127"/>
      <c r="AA12476" s="128">
        <v>1</v>
      </c>
      <c r="AB12476" s="128">
        <v>12</v>
      </c>
      <c r="AD12476" s="126" t="s">
        <v>21791</v>
      </c>
      <c r="AG12476" s="127"/>
      <c r="AI12476" s="127"/>
    </row>
    <row r="12477" spans="1:35" ht="14.85" customHeight="1">
      <c r="A12477" s="130">
        <v>5016361</v>
      </c>
      <c r="B12477" s="126" t="s">
        <v>413</v>
      </c>
      <c r="C12477" s="126" t="s">
        <v>23637</v>
      </c>
      <c r="D12477" s="126" t="s">
        <v>23633</v>
      </c>
      <c r="E12477" s="126" t="s">
        <v>288</v>
      </c>
      <c r="F12477" s="126" t="s">
        <v>416</v>
      </c>
      <c r="G12477" s="126" t="s">
        <v>417</v>
      </c>
      <c r="H12477" s="126" t="s">
        <v>126</v>
      </c>
      <c r="I12477" s="126" t="s">
        <v>418</v>
      </c>
      <c r="J12477" s="126" t="s">
        <v>22257</v>
      </c>
      <c r="K12477" s="126" t="s">
        <v>852</v>
      </c>
      <c r="L12477" s="126" t="s">
        <v>3619</v>
      </c>
      <c r="M12477" s="130">
        <v>974.4</v>
      </c>
      <c r="O12477" s="126" t="s">
        <v>2186</v>
      </c>
      <c r="P12477" s="130">
        <v>0</v>
      </c>
      <c r="S12477" s="130">
        <v>0</v>
      </c>
      <c r="V12477" s="130">
        <v>1316.19</v>
      </c>
      <c r="X12477" s="126" t="s">
        <v>7056</v>
      </c>
      <c r="Z12477" s="127"/>
      <c r="AA12477" s="128">
        <v>1</v>
      </c>
      <c r="AB12477" s="128">
        <v>12</v>
      </c>
      <c r="AD12477" s="126" t="s">
        <v>21791</v>
      </c>
      <c r="AG12477" s="127"/>
      <c r="AI12477" s="127"/>
    </row>
    <row r="12478" spans="1:35" ht="14.85" customHeight="1">
      <c r="A12478" s="130">
        <v>5016360</v>
      </c>
      <c r="B12478" s="126" t="s">
        <v>413</v>
      </c>
      <c r="C12478" s="126" t="s">
        <v>23638</v>
      </c>
      <c r="D12478" s="126" t="s">
        <v>23639</v>
      </c>
      <c r="E12478" s="126" t="s">
        <v>288</v>
      </c>
      <c r="F12478" s="126" t="s">
        <v>416</v>
      </c>
      <c r="G12478" s="126" t="s">
        <v>417</v>
      </c>
      <c r="H12478" s="126" t="s">
        <v>126</v>
      </c>
      <c r="I12478" s="126" t="s">
        <v>418</v>
      </c>
      <c r="J12478" s="126" t="s">
        <v>22257</v>
      </c>
      <c r="K12478" s="126" t="s">
        <v>852</v>
      </c>
      <c r="L12478" s="126" t="s">
        <v>3619</v>
      </c>
      <c r="M12478" s="130">
        <v>974.4</v>
      </c>
      <c r="O12478" s="126" t="s">
        <v>2186</v>
      </c>
      <c r="P12478" s="130">
        <v>0</v>
      </c>
      <c r="S12478" s="130">
        <v>0</v>
      </c>
      <c r="V12478" s="130">
        <v>1421.3</v>
      </c>
      <c r="X12478" s="126" t="s">
        <v>7056</v>
      </c>
      <c r="Z12478" s="127"/>
      <c r="AA12478" s="128">
        <v>1</v>
      </c>
      <c r="AB12478" s="128">
        <v>12</v>
      </c>
      <c r="AD12478" s="126" t="s">
        <v>21791</v>
      </c>
      <c r="AG12478" s="127"/>
      <c r="AI12478" s="127"/>
    </row>
    <row r="12479" spans="1:35" ht="14.85" customHeight="1">
      <c r="A12479" s="130">
        <v>5016362</v>
      </c>
      <c r="B12479" s="126" t="s">
        <v>413</v>
      </c>
      <c r="C12479" s="126" t="s">
        <v>23640</v>
      </c>
      <c r="D12479" s="126" t="s">
        <v>23633</v>
      </c>
      <c r="E12479" s="126" t="s">
        <v>288</v>
      </c>
      <c r="F12479" s="126" t="s">
        <v>416</v>
      </c>
      <c r="G12479" s="126" t="s">
        <v>417</v>
      </c>
      <c r="H12479" s="126" t="s">
        <v>126</v>
      </c>
      <c r="I12479" s="126" t="s">
        <v>418</v>
      </c>
      <c r="J12479" s="126" t="s">
        <v>22257</v>
      </c>
      <c r="K12479" s="126" t="s">
        <v>852</v>
      </c>
      <c r="L12479" s="126" t="s">
        <v>3619</v>
      </c>
      <c r="M12479" s="130">
        <v>974.4</v>
      </c>
      <c r="O12479" s="126" t="s">
        <v>2186</v>
      </c>
      <c r="P12479" s="130">
        <v>0</v>
      </c>
      <c r="S12479" s="130">
        <v>0</v>
      </c>
      <c r="V12479" s="130">
        <v>1421.3</v>
      </c>
      <c r="X12479" s="126" t="s">
        <v>7056</v>
      </c>
      <c r="Z12479" s="127"/>
      <c r="AA12479" s="128">
        <v>1</v>
      </c>
      <c r="AB12479" s="128">
        <v>12</v>
      </c>
      <c r="AD12479" s="126" t="s">
        <v>21791</v>
      </c>
      <c r="AG12479" s="127"/>
      <c r="AI12479" s="127"/>
    </row>
    <row r="12480" spans="1:35" ht="14.85" customHeight="1">
      <c r="A12480" s="130">
        <v>5016358</v>
      </c>
      <c r="B12480" s="126" t="s">
        <v>413</v>
      </c>
      <c r="C12480" s="126" t="s">
        <v>23641</v>
      </c>
      <c r="D12480" s="126" t="s">
        <v>23642</v>
      </c>
      <c r="E12480" s="126" t="s">
        <v>288</v>
      </c>
      <c r="F12480" s="126" t="s">
        <v>416</v>
      </c>
      <c r="G12480" s="126" t="s">
        <v>417</v>
      </c>
      <c r="H12480" s="126" t="s">
        <v>126</v>
      </c>
      <c r="I12480" s="126" t="s">
        <v>418</v>
      </c>
      <c r="J12480" s="126" t="s">
        <v>22257</v>
      </c>
      <c r="K12480" s="126" t="s">
        <v>852</v>
      </c>
      <c r="L12480" s="126" t="s">
        <v>3619</v>
      </c>
      <c r="M12480" s="130">
        <v>974.4</v>
      </c>
      <c r="O12480" s="126" t="s">
        <v>2186</v>
      </c>
      <c r="P12480" s="130">
        <v>0</v>
      </c>
      <c r="S12480" s="130">
        <v>0</v>
      </c>
      <c r="V12480" s="130">
        <v>1526.4</v>
      </c>
      <c r="X12480" s="126" t="s">
        <v>7056</v>
      </c>
      <c r="Z12480" s="127"/>
      <c r="AA12480" s="128">
        <v>1</v>
      </c>
      <c r="AB12480" s="128">
        <v>12</v>
      </c>
      <c r="AD12480" s="126" t="s">
        <v>21791</v>
      </c>
      <c r="AG12480" s="127"/>
      <c r="AI12480" s="127"/>
    </row>
    <row r="12481" spans="1:35" ht="14.85" customHeight="1">
      <c r="A12481" s="130">
        <v>5016177</v>
      </c>
      <c r="B12481" s="126" t="s">
        <v>413</v>
      </c>
      <c r="C12481" s="126" t="s">
        <v>23643</v>
      </c>
      <c r="D12481" s="126" t="s">
        <v>20348</v>
      </c>
      <c r="E12481" s="126" t="s">
        <v>288</v>
      </c>
      <c r="F12481" s="126" t="s">
        <v>364</v>
      </c>
      <c r="G12481" s="126" t="s">
        <v>417</v>
      </c>
      <c r="H12481" s="126" t="s">
        <v>126</v>
      </c>
      <c r="I12481" s="126" t="s">
        <v>126</v>
      </c>
      <c r="J12481" s="126" t="s">
        <v>484</v>
      </c>
      <c r="K12481" s="126" t="s">
        <v>443</v>
      </c>
      <c r="L12481" s="126" t="s">
        <v>485</v>
      </c>
      <c r="M12481" s="130">
        <v>6817.44</v>
      </c>
      <c r="O12481" s="126" t="s">
        <v>365</v>
      </c>
      <c r="P12481" s="130">
        <v>0</v>
      </c>
      <c r="S12481" s="130">
        <v>0</v>
      </c>
      <c r="V12481" s="130">
        <v>13985.38</v>
      </c>
      <c r="X12481" s="126" t="s">
        <v>469</v>
      </c>
      <c r="Z12481" s="127"/>
      <c r="AA12481" s="128">
        <v>1</v>
      </c>
      <c r="AB12481" s="128">
        <v>60</v>
      </c>
      <c r="AC12481" s="126" t="s">
        <v>366</v>
      </c>
      <c r="AD12481" s="126" t="s">
        <v>22227</v>
      </c>
      <c r="AG12481" s="127"/>
      <c r="AI12481" s="127"/>
    </row>
    <row r="12482" spans="1:35" ht="14.85" customHeight="1">
      <c r="A12482" s="130">
        <v>5015192</v>
      </c>
      <c r="B12482" s="126" t="s">
        <v>413</v>
      </c>
      <c r="C12482" s="126" t="s">
        <v>23644</v>
      </c>
      <c r="D12482" s="126" t="s">
        <v>5807</v>
      </c>
      <c r="E12482" s="126" t="s">
        <v>288</v>
      </c>
      <c r="F12482" s="126" t="s">
        <v>555</v>
      </c>
      <c r="G12482" s="126" t="s">
        <v>1393</v>
      </c>
      <c r="H12482" s="126" t="s">
        <v>126</v>
      </c>
      <c r="I12482" s="126" t="s">
        <v>418</v>
      </c>
      <c r="J12482" s="126" t="s">
        <v>908</v>
      </c>
      <c r="K12482" s="126" t="s">
        <v>443</v>
      </c>
      <c r="L12482" s="126" t="s">
        <v>909</v>
      </c>
      <c r="M12482" s="130">
        <v>253.35</v>
      </c>
      <c r="O12482" s="126" t="s">
        <v>560</v>
      </c>
      <c r="P12482" s="130">
        <v>283.16000000000003</v>
      </c>
      <c r="R12482" s="126" t="s">
        <v>560</v>
      </c>
      <c r="S12482" s="130">
        <v>292.10000000000002</v>
      </c>
      <c r="U12482" s="126" t="s">
        <v>560</v>
      </c>
      <c r="V12482" s="130">
        <v>298.07</v>
      </c>
      <c r="X12482" s="126" t="s">
        <v>561</v>
      </c>
      <c r="Z12482" s="127"/>
      <c r="AA12482" s="128">
        <v>150</v>
      </c>
      <c r="AB12482" s="128"/>
      <c r="AD12482" s="126" t="s">
        <v>18896</v>
      </c>
      <c r="AG12482" s="127"/>
      <c r="AI12482" s="127"/>
    </row>
    <row r="12483" spans="1:35" ht="14.85" customHeight="1">
      <c r="A12483" s="130">
        <v>5015195</v>
      </c>
      <c r="B12483" s="126" t="s">
        <v>413</v>
      </c>
      <c r="C12483" s="126" t="s">
        <v>23645</v>
      </c>
      <c r="D12483" s="126" t="s">
        <v>23646</v>
      </c>
      <c r="E12483" s="126" t="s">
        <v>288</v>
      </c>
      <c r="F12483" s="126" t="s">
        <v>555</v>
      </c>
      <c r="G12483" s="126" t="s">
        <v>1864</v>
      </c>
      <c r="H12483" s="126" t="s">
        <v>126</v>
      </c>
      <c r="I12483" s="126" t="s">
        <v>418</v>
      </c>
      <c r="J12483" s="126" t="s">
        <v>908</v>
      </c>
      <c r="K12483" s="126" t="s">
        <v>443</v>
      </c>
      <c r="L12483" s="126" t="s">
        <v>909</v>
      </c>
      <c r="M12483" s="130">
        <v>287.14</v>
      </c>
      <c r="O12483" s="126" t="s">
        <v>560</v>
      </c>
      <c r="P12483" s="130">
        <v>320.92</v>
      </c>
      <c r="R12483" s="126" t="s">
        <v>560</v>
      </c>
      <c r="S12483" s="130">
        <v>331.06</v>
      </c>
      <c r="U12483" s="126" t="s">
        <v>560</v>
      </c>
      <c r="V12483" s="130">
        <v>337.82</v>
      </c>
      <c r="X12483" s="126" t="s">
        <v>561</v>
      </c>
      <c r="Z12483" s="127"/>
      <c r="AA12483" s="128">
        <v>150</v>
      </c>
      <c r="AB12483" s="128"/>
      <c r="AD12483" s="126" t="s">
        <v>18896</v>
      </c>
      <c r="AG12483" s="127"/>
      <c r="AI12483" s="127"/>
    </row>
    <row r="12484" spans="1:35" ht="14.85" customHeight="1">
      <c r="A12484" s="130">
        <v>5003287</v>
      </c>
      <c r="B12484" s="126" t="s">
        <v>23647</v>
      </c>
      <c r="C12484" s="126" t="s">
        <v>19794</v>
      </c>
      <c r="D12484" s="126" t="s">
        <v>23648</v>
      </c>
      <c r="E12484" s="126" t="s">
        <v>288</v>
      </c>
      <c r="F12484" s="126" t="s">
        <v>491</v>
      </c>
      <c r="G12484" s="126" t="s">
        <v>417</v>
      </c>
      <c r="H12484" s="126" t="s">
        <v>126</v>
      </c>
      <c r="I12484" s="126" t="s">
        <v>126</v>
      </c>
      <c r="J12484" s="126" t="s">
        <v>12458</v>
      </c>
      <c r="K12484" s="126" t="s">
        <v>747</v>
      </c>
      <c r="L12484" s="126" t="s">
        <v>931</v>
      </c>
      <c r="M12484" s="130">
        <v>1920.54</v>
      </c>
      <c r="O12484" s="126" t="s">
        <v>492</v>
      </c>
      <c r="P12484" s="130">
        <v>0</v>
      </c>
      <c r="S12484" s="130">
        <v>0</v>
      </c>
      <c r="V12484" s="130">
        <v>1920.54</v>
      </c>
      <c r="X12484" s="126" t="s">
        <v>8125</v>
      </c>
      <c r="Z12484" s="127"/>
      <c r="AA12484" s="128">
        <v>1</v>
      </c>
      <c r="AB12484" s="128">
        <v>60</v>
      </c>
      <c r="AD12484" s="126" t="s">
        <v>562</v>
      </c>
      <c r="AG12484" s="127"/>
      <c r="AI12484" s="127"/>
    </row>
    <row r="12485" spans="1:35" ht="14.85" customHeight="1">
      <c r="A12485" s="130">
        <v>5003286</v>
      </c>
      <c r="B12485" s="126" t="s">
        <v>23649</v>
      </c>
      <c r="C12485" s="126" t="s">
        <v>19030</v>
      </c>
      <c r="E12485" s="126" t="s">
        <v>288</v>
      </c>
      <c r="F12485" s="126" t="s">
        <v>364</v>
      </c>
      <c r="G12485" s="126" t="s">
        <v>417</v>
      </c>
      <c r="H12485" s="126" t="s">
        <v>126</v>
      </c>
      <c r="I12485" s="126" t="s">
        <v>126</v>
      </c>
      <c r="J12485" s="126" t="s">
        <v>466</v>
      </c>
      <c r="K12485" s="126" t="s">
        <v>467</v>
      </c>
      <c r="L12485" s="126" t="s">
        <v>468</v>
      </c>
      <c r="M12485" s="130">
        <v>6817.44</v>
      </c>
      <c r="O12485" s="126" t="s">
        <v>365</v>
      </c>
      <c r="P12485" s="130">
        <v>0</v>
      </c>
      <c r="S12485" s="130">
        <v>0</v>
      </c>
      <c r="V12485" s="130">
        <v>14511.29</v>
      </c>
      <c r="X12485" s="126" t="s">
        <v>469</v>
      </c>
      <c r="Z12485" s="127"/>
      <c r="AA12485" s="128">
        <v>1</v>
      </c>
      <c r="AB12485" s="128">
        <v>60</v>
      </c>
      <c r="AC12485" s="126" t="s">
        <v>366</v>
      </c>
      <c r="AD12485" s="126" t="s">
        <v>562</v>
      </c>
      <c r="AG12485" s="127"/>
      <c r="AI12485" s="127"/>
    </row>
    <row r="12486" spans="1:35" ht="14.85" customHeight="1">
      <c r="A12486" s="130">
        <v>5003285</v>
      </c>
      <c r="B12486" s="126" t="s">
        <v>23650</v>
      </c>
      <c r="C12486" s="126" t="s">
        <v>23651</v>
      </c>
      <c r="D12486" s="126" t="s">
        <v>23652</v>
      </c>
      <c r="E12486" s="126" t="s">
        <v>288</v>
      </c>
      <c r="F12486" s="126" t="s">
        <v>491</v>
      </c>
      <c r="G12486" s="126" t="s">
        <v>417</v>
      </c>
      <c r="H12486" s="126" t="s">
        <v>126</v>
      </c>
      <c r="I12486" s="126" t="s">
        <v>126</v>
      </c>
      <c r="J12486" s="126" t="s">
        <v>12458</v>
      </c>
      <c r="K12486" s="126" t="s">
        <v>747</v>
      </c>
      <c r="L12486" s="126" t="s">
        <v>931</v>
      </c>
      <c r="M12486" s="130">
        <v>2824.64</v>
      </c>
      <c r="O12486" s="126" t="s">
        <v>492</v>
      </c>
      <c r="P12486" s="130">
        <v>0</v>
      </c>
      <c r="S12486" s="130">
        <v>0</v>
      </c>
      <c r="V12486" s="130">
        <v>2986.98</v>
      </c>
      <c r="X12486" s="126" t="s">
        <v>5953</v>
      </c>
      <c r="Z12486" s="127"/>
      <c r="AA12486" s="128">
        <v>1</v>
      </c>
      <c r="AB12486" s="128">
        <v>60</v>
      </c>
      <c r="AD12486" s="126" t="s">
        <v>562</v>
      </c>
      <c r="AG12486" s="127"/>
      <c r="AI12486" s="127"/>
    </row>
    <row r="12487" spans="1:35" ht="14.85" customHeight="1">
      <c r="A12487" s="130">
        <v>5003284</v>
      </c>
      <c r="B12487" s="126" t="s">
        <v>23653</v>
      </c>
      <c r="C12487" s="126" t="s">
        <v>6159</v>
      </c>
      <c r="D12487" s="126" t="s">
        <v>23654</v>
      </c>
      <c r="E12487" s="126" t="s">
        <v>288</v>
      </c>
      <c r="F12487" s="126" t="s">
        <v>491</v>
      </c>
      <c r="G12487" s="126" t="s">
        <v>417</v>
      </c>
      <c r="H12487" s="126" t="s">
        <v>126</v>
      </c>
      <c r="I12487" s="126" t="s">
        <v>126</v>
      </c>
      <c r="J12487" s="126" t="s">
        <v>12458</v>
      </c>
      <c r="K12487" s="126" t="s">
        <v>747</v>
      </c>
      <c r="L12487" s="126" t="s">
        <v>931</v>
      </c>
      <c r="M12487" s="130">
        <v>3408.16</v>
      </c>
      <c r="O12487" s="126" t="s">
        <v>492</v>
      </c>
      <c r="P12487" s="130">
        <v>0</v>
      </c>
      <c r="S12487" s="130">
        <v>0</v>
      </c>
      <c r="V12487" s="130">
        <v>4383.9799999999996</v>
      </c>
      <c r="X12487" s="126" t="s">
        <v>493</v>
      </c>
      <c r="Z12487" s="127"/>
      <c r="AA12487" s="128">
        <v>1</v>
      </c>
      <c r="AB12487" s="128">
        <v>60</v>
      </c>
      <c r="AD12487" s="126" t="s">
        <v>562</v>
      </c>
      <c r="AG12487" s="127"/>
      <c r="AI12487" s="127"/>
    </row>
    <row r="12488" spans="1:35" ht="14.85" customHeight="1">
      <c r="A12488" s="130">
        <v>5003283</v>
      </c>
      <c r="B12488" s="126" t="s">
        <v>23655</v>
      </c>
      <c r="C12488" s="126" t="s">
        <v>6144</v>
      </c>
      <c r="E12488" s="126" t="s">
        <v>288</v>
      </c>
      <c r="F12488" s="126" t="s">
        <v>364</v>
      </c>
      <c r="G12488" s="126" t="s">
        <v>417</v>
      </c>
      <c r="H12488" s="126" t="s">
        <v>126</v>
      </c>
      <c r="I12488" s="126" t="s">
        <v>126</v>
      </c>
      <c r="J12488" s="126" t="s">
        <v>466</v>
      </c>
      <c r="K12488" s="126" t="s">
        <v>467</v>
      </c>
      <c r="L12488" s="126" t="s">
        <v>468</v>
      </c>
      <c r="M12488" s="130">
        <v>6817.44</v>
      </c>
      <c r="O12488" s="126" t="s">
        <v>365</v>
      </c>
      <c r="P12488" s="130">
        <v>0</v>
      </c>
      <c r="S12488" s="130">
        <v>0</v>
      </c>
      <c r="V12488" s="130">
        <v>9641.73</v>
      </c>
      <c r="X12488" s="126" t="s">
        <v>469</v>
      </c>
      <c r="Z12488" s="127"/>
      <c r="AA12488" s="128">
        <v>1</v>
      </c>
      <c r="AB12488" s="128">
        <v>60</v>
      </c>
      <c r="AC12488" s="126" t="s">
        <v>366</v>
      </c>
      <c r="AD12488" s="126" t="s">
        <v>562</v>
      </c>
      <c r="AG12488" s="127"/>
      <c r="AI12488" s="127"/>
    </row>
    <row r="12489" spans="1:35" ht="14.85" customHeight="1">
      <c r="A12489" s="130">
        <v>5003282</v>
      </c>
      <c r="B12489" s="126" t="s">
        <v>23656</v>
      </c>
      <c r="C12489" s="126" t="s">
        <v>6159</v>
      </c>
      <c r="D12489" s="126" t="s">
        <v>23657</v>
      </c>
      <c r="E12489" s="126" t="s">
        <v>288</v>
      </c>
      <c r="F12489" s="126" t="s">
        <v>491</v>
      </c>
      <c r="G12489" s="126" t="s">
        <v>417</v>
      </c>
      <c r="H12489" s="126" t="s">
        <v>126</v>
      </c>
      <c r="I12489" s="126" t="s">
        <v>126</v>
      </c>
      <c r="J12489" s="126" t="s">
        <v>12458</v>
      </c>
      <c r="K12489" s="126" t="s">
        <v>747</v>
      </c>
      <c r="L12489" s="126" t="s">
        <v>931</v>
      </c>
      <c r="M12489" s="130">
        <v>3150.99</v>
      </c>
      <c r="O12489" s="126" t="s">
        <v>492</v>
      </c>
      <c r="P12489" s="130">
        <v>0</v>
      </c>
      <c r="S12489" s="130">
        <v>0</v>
      </c>
      <c r="V12489" s="130">
        <v>3150.99</v>
      </c>
      <c r="X12489" s="126" t="s">
        <v>493</v>
      </c>
      <c r="Z12489" s="127"/>
      <c r="AA12489" s="128">
        <v>1</v>
      </c>
      <c r="AB12489" s="128">
        <v>60</v>
      </c>
      <c r="AD12489" s="126" t="s">
        <v>562</v>
      </c>
      <c r="AG12489" s="127"/>
      <c r="AI12489" s="127"/>
    </row>
    <row r="12490" spans="1:35" ht="14.85" customHeight="1">
      <c r="A12490" s="130">
        <v>5003281</v>
      </c>
      <c r="B12490" s="126" t="s">
        <v>19783</v>
      </c>
      <c r="C12490" s="126" t="s">
        <v>23658</v>
      </c>
      <c r="D12490" s="126" t="s">
        <v>23659</v>
      </c>
      <c r="E12490" s="126" t="s">
        <v>288</v>
      </c>
      <c r="F12490" s="126" t="s">
        <v>416</v>
      </c>
      <c r="G12490" s="126" t="s">
        <v>417</v>
      </c>
      <c r="H12490" s="126" t="s">
        <v>126</v>
      </c>
      <c r="I12490" s="126" t="s">
        <v>126</v>
      </c>
      <c r="J12490" s="126" t="s">
        <v>419</v>
      </c>
      <c r="K12490" s="126" t="s">
        <v>420</v>
      </c>
      <c r="L12490" s="126" t="s">
        <v>421</v>
      </c>
      <c r="M12490" s="130">
        <v>682.08</v>
      </c>
      <c r="O12490" s="126" t="s">
        <v>422</v>
      </c>
      <c r="P12490" s="130">
        <v>0</v>
      </c>
      <c r="S12490" s="130">
        <v>0</v>
      </c>
      <c r="V12490" s="130">
        <v>682.08</v>
      </c>
      <c r="X12490" s="126" t="s">
        <v>423</v>
      </c>
      <c r="Z12490" s="127"/>
      <c r="AA12490" s="128">
        <v>1</v>
      </c>
      <c r="AB12490" s="128">
        <v>12</v>
      </c>
      <c r="AD12490" s="126" t="s">
        <v>562</v>
      </c>
      <c r="AG12490" s="127"/>
      <c r="AI12490" s="127"/>
    </row>
    <row r="12491" spans="1:35" ht="14.85" customHeight="1">
      <c r="A12491" s="130">
        <v>5016175</v>
      </c>
      <c r="B12491" s="126" t="s">
        <v>413</v>
      </c>
      <c r="C12491" s="126" t="s">
        <v>23643</v>
      </c>
      <c r="D12491" s="126" t="s">
        <v>20348</v>
      </c>
      <c r="E12491" s="126" t="s">
        <v>288</v>
      </c>
      <c r="F12491" s="126" t="s">
        <v>364</v>
      </c>
      <c r="G12491" s="126" t="s">
        <v>417</v>
      </c>
      <c r="H12491" s="126" t="s">
        <v>126</v>
      </c>
      <c r="I12491" s="126" t="s">
        <v>418</v>
      </c>
      <c r="J12491" s="126" t="s">
        <v>484</v>
      </c>
      <c r="K12491" s="126" t="s">
        <v>443</v>
      </c>
      <c r="L12491" s="126" t="s">
        <v>485</v>
      </c>
      <c r="M12491" s="130">
        <v>9739.52</v>
      </c>
      <c r="O12491" s="126" t="s">
        <v>486</v>
      </c>
      <c r="P12491" s="130">
        <v>0</v>
      </c>
      <c r="S12491" s="130">
        <v>0</v>
      </c>
      <c r="V12491" s="130">
        <v>13985.38</v>
      </c>
      <c r="X12491" s="126" t="s">
        <v>487</v>
      </c>
      <c r="Z12491" s="127"/>
      <c r="AA12491" s="128">
        <v>1</v>
      </c>
      <c r="AB12491" s="128">
        <v>60</v>
      </c>
      <c r="AC12491" s="126" t="s">
        <v>366</v>
      </c>
      <c r="AD12491" s="126" t="s">
        <v>22227</v>
      </c>
      <c r="AG12491" s="127"/>
      <c r="AI12491" s="127"/>
    </row>
    <row r="12492" spans="1:35" ht="14.85" customHeight="1">
      <c r="A12492" s="130">
        <v>5016178</v>
      </c>
      <c r="B12492" s="126" t="s">
        <v>413</v>
      </c>
      <c r="C12492" s="126" t="s">
        <v>23643</v>
      </c>
      <c r="D12492" s="126" t="s">
        <v>20348</v>
      </c>
      <c r="E12492" s="126" t="s">
        <v>288</v>
      </c>
      <c r="F12492" s="126" t="s">
        <v>364</v>
      </c>
      <c r="G12492" s="126" t="s">
        <v>417</v>
      </c>
      <c r="H12492" s="126" t="s">
        <v>126</v>
      </c>
      <c r="I12492" s="126" t="s">
        <v>126</v>
      </c>
      <c r="J12492" s="126" t="s">
        <v>484</v>
      </c>
      <c r="K12492" s="126" t="s">
        <v>443</v>
      </c>
      <c r="L12492" s="126" t="s">
        <v>485</v>
      </c>
      <c r="M12492" s="130">
        <v>6817.44</v>
      </c>
      <c r="O12492" s="126" t="s">
        <v>365</v>
      </c>
      <c r="P12492" s="130">
        <v>0</v>
      </c>
      <c r="S12492" s="130">
        <v>0</v>
      </c>
      <c r="V12492" s="130">
        <v>13985.38</v>
      </c>
      <c r="X12492" s="126" t="s">
        <v>510</v>
      </c>
      <c r="Z12492" s="127"/>
      <c r="AA12492" s="128">
        <v>2</v>
      </c>
      <c r="AB12492" s="128">
        <v>60</v>
      </c>
      <c r="AC12492" s="126" t="s">
        <v>366</v>
      </c>
      <c r="AD12492" s="126" t="s">
        <v>22227</v>
      </c>
      <c r="AG12492" s="127"/>
      <c r="AI12492" s="127"/>
    </row>
    <row r="12493" spans="1:35" ht="14.85" customHeight="1">
      <c r="A12493" s="130">
        <v>5016174</v>
      </c>
      <c r="B12493" s="126" t="s">
        <v>413</v>
      </c>
      <c r="C12493" s="126" t="s">
        <v>23660</v>
      </c>
      <c r="D12493" s="126" t="s">
        <v>20348</v>
      </c>
      <c r="E12493" s="126" t="s">
        <v>288</v>
      </c>
      <c r="F12493" s="126" t="s">
        <v>364</v>
      </c>
      <c r="G12493" s="126" t="s">
        <v>417</v>
      </c>
      <c r="H12493" s="126" t="s">
        <v>126</v>
      </c>
      <c r="I12493" s="126" t="s">
        <v>126</v>
      </c>
      <c r="J12493" s="126" t="s">
        <v>484</v>
      </c>
      <c r="K12493" s="126" t="s">
        <v>443</v>
      </c>
      <c r="L12493" s="126" t="s">
        <v>485</v>
      </c>
      <c r="M12493" s="130">
        <v>6817.44</v>
      </c>
      <c r="O12493" s="126" t="s">
        <v>365</v>
      </c>
      <c r="P12493" s="130">
        <v>0</v>
      </c>
      <c r="S12493" s="130">
        <v>0</v>
      </c>
      <c r="V12493" s="130">
        <v>19034.400000000001</v>
      </c>
      <c r="X12493" s="126" t="s">
        <v>510</v>
      </c>
      <c r="Z12493" s="127"/>
      <c r="AA12493" s="128">
        <v>2</v>
      </c>
      <c r="AB12493" s="128">
        <v>60</v>
      </c>
      <c r="AC12493" s="126" t="s">
        <v>366</v>
      </c>
      <c r="AD12493" s="126" t="s">
        <v>22227</v>
      </c>
      <c r="AG12493" s="127"/>
      <c r="AI12493" s="127"/>
    </row>
    <row r="12494" spans="1:35" ht="14.85" customHeight="1">
      <c r="A12494" s="130">
        <v>5016172</v>
      </c>
      <c r="B12494" s="126" t="s">
        <v>413</v>
      </c>
      <c r="C12494" s="126" t="s">
        <v>23660</v>
      </c>
      <c r="D12494" s="126" t="s">
        <v>20348</v>
      </c>
      <c r="E12494" s="126" t="s">
        <v>288</v>
      </c>
      <c r="F12494" s="126" t="s">
        <v>364</v>
      </c>
      <c r="G12494" s="126" t="s">
        <v>417</v>
      </c>
      <c r="H12494" s="126" t="s">
        <v>126</v>
      </c>
      <c r="I12494" s="126" t="s">
        <v>418</v>
      </c>
      <c r="J12494" s="126" t="s">
        <v>484</v>
      </c>
      <c r="K12494" s="126" t="s">
        <v>443</v>
      </c>
      <c r="L12494" s="126" t="s">
        <v>485</v>
      </c>
      <c r="M12494" s="130">
        <v>9739.52</v>
      </c>
      <c r="O12494" s="126" t="s">
        <v>486</v>
      </c>
      <c r="P12494" s="130">
        <v>0</v>
      </c>
      <c r="S12494" s="130">
        <v>0</v>
      </c>
      <c r="V12494" s="130">
        <v>19034.400000000001</v>
      </c>
      <c r="X12494" s="126" t="s">
        <v>549</v>
      </c>
      <c r="Z12494" s="127"/>
      <c r="AA12494" s="128">
        <v>2</v>
      </c>
      <c r="AB12494" s="128">
        <v>60</v>
      </c>
      <c r="AC12494" s="126" t="s">
        <v>366</v>
      </c>
      <c r="AD12494" s="126" t="s">
        <v>22227</v>
      </c>
      <c r="AG12494" s="127"/>
      <c r="AI12494" s="127"/>
    </row>
    <row r="12495" spans="1:35" ht="14.85" customHeight="1">
      <c r="A12495" s="130">
        <v>5016176</v>
      </c>
      <c r="B12495" s="126" t="s">
        <v>413</v>
      </c>
      <c r="C12495" s="126" t="s">
        <v>23643</v>
      </c>
      <c r="D12495" s="126" t="s">
        <v>20348</v>
      </c>
      <c r="E12495" s="126" t="s">
        <v>288</v>
      </c>
      <c r="F12495" s="126" t="s">
        <v>364</v>
      </c>
      <c r="G12495" s="126" t="s">
        <v>417</v>
      </c>
      <c r="H12495" s="126" t="s">
        <v>126</v>
      </c>
      <c r="I12495" s="126" t="s">
        <v>418</v>
      </c>
      <c r="J12495" s="126" t="s">
        <v>484</v>
      </c>
      <c r="K12495" s="126" t="s">
        <v>443</v>
      </c>
      <c r="L12495" s="126" t="s">
        <v>485</v>
      </c>
      <c r="M12495" s="130">
        <v>9739.52</v>
      </c>
      <c r="O12495" s="126" t="s">
        <v>486</v>
      </c>
      <c r="P12495" s="130">
        <v>0</v>
      </c>
      <c r="S12495" s="130">
        <v>0</v>
      </c>
      <c r="V12495" s="130">
        <v>13985.38</v>
      </c>
      <c r="X12495" s="126" t="s">
        <v>549</v>
      </c>
      <c r="Z12495" s="127"/>
      <c r="AA12495" s="128">
        <v>2</v>
      </c>
      <c r="AB12495" s="128">
        <v>60</v>
      </c>
      <c r="AC12495" s="126" t="s">
        <v>366</v>
      </c>
      <c r="AD12495" s="126" t="s">
        <v>22227</v>
      </c>
      <c r="AG12495" s="127"/>
      <c r="AI12495" s="127"/>
    </row>
    <row r="12496" spans="1:35" ht="14.85" customHeight="1">
      <c r="A12496" s="130">
        <v>5016171</v>
      </c>
      <c r="B12496" s="126" t="s">
        <v>413</v>
      </c>
      <c r="C12496" s="126" t="s">
        <v>23660</v>
      </c>
      <c r="D12496" s="126" t="s">
        <v>20348</v>
      </c>
      <c r="E12496" s="126" t="s">
        <v>288</v>
      </c>
      <c r="F12496" s="126" t="s">
        <v>364</v>
      </c>
      <c r="G12496" s="126" t="s">
        <v>417</v>
      </c>
      <c r="H12496" s="126" t="s">
        <v>126</v>
      </c>
      <c r="I12496" s="126" t="s">
        <v>418</v>
      </c>
      <c r="J12496" s="126" t="s">
        <v>484</v>
      </c>
      <c r="K12496" s="126" t="s">
        <v>443</v>
      </c>
      <c r="L12496" s="126" t="s">
        <v>485</v>
      </c>
      <c r="M12496" s="130">
        <v>9739.52</v>
      </c>
      <c r="O12496" s="126" t="s">
        <v>486</v>
      </c>
      <c r="P12496" s="130">
        <v>0</v>
      </c>
      <c r="S12496" s="130">
        <v>0</v>
      </c>
      <c r="V12496" s="130">
        <v>19034.400000000001</v>
      </c>
      <c r="X12496" s="126" t="s">
        <v>487</v>
      </c>
      <c r="Z12496" s="127"/>
      <c r="AA12496" s="128">
        <v>1</v>
      </c>
      <c r="AB12496" s="128">
        <v>60</v>
      </c>
      <c r="AC12496" s="126" t="s">
        <v>366</v>
      </c>
      <c r="AD12496" s="126" t="s">
        <v>22227</v>
      </c>
      <c r="AG12496" s="127"/>
      <c r="AI12496" s="127"/>
    </row>
    <row r="12497" spans="1:35" ht="14.85" customHeight="1">
      <c r="A12497" s="130">
        <v>5016170</v>
      </c>
      <c r="B12497" s="126" t="s">
        <v>413</v>
      </c>
      <c r="C12497" s="126" t="s">
        <v>23661</v>
      </c>
      <c r="D12497" s="126" t="s">
        <v>19870</v>
      </c>
      <c r="E12497" s="126" t="s">
        <v>288</v>
      </c>
      <c r="F12497" s="126" t="s">
        <v>364</v>
      </c>
      <c r="G12497" s="126" t="s">
        <v>417</v>
      </c>
      <c r="H12497" s="126" t="s">
        <v>126</v>
      </c>
      <c r="I12497" s="126" t="s">
        <v>126</v>
      </c>
      <c r="J12497" s="126" t="s">
        <v>484</v>
      </c>
      <c r="K12497" s="126" t="s">
        <v>443</v>
      </c>
      <c r="L12497" s="126" t="s">
        <v>485</v>
      </c>
      <c r="M12497" s="130">
        <v>6817.44</v>
      </c>
      <c r="O12497" s="126" t="s">
        <v>365</v>
      </c>
      <c r="P12497" s="130">
        <v>0</v>
      </c>
      <c r="S12497" s="130">
        <v>0</v>
      </c>
      <c r="V12497" s="130">
        <v>26509.91</v>
      </c>
      <c r="X12497" s="126" t="s">
        <v>510</v>
      </c>
      <c r="Z12497" s="127"/>
      <c r="AA12497" s="128">
        <v>2</v>
      </c>
      <c r="AB12497" s="128">
        <v>60</v>
      </c>
      <c r="AC12497" s="126" t="s">
        <v>366</v>
      </c>
      <c r="AD12497" s="126" t="s">
        <v>22227</v>
      </c>
      <c r="AG12497" s="127"/>
      <c r="AI12497" s="127"/>
    </row>
    <row r="12498" spans="1:35" ht="14.85" customHeight="1">
      <c r="A12498" s="130">
        <v>5016173</v>
      </c>
      <c r="B12498" s="126" t="s">
        <v>413</v>
      </c>
      <c r="C12498" s="126" t="s">
        <v>23660</v>
      </c>
      <c r="D12498" s="126" t="s">
        <v>20348</v>
      </c>
      <c r="E12498" s="126" t="s">
        <v>288</v>
      </c>
      <c r="F12498" s="126" t="s">
        <v>364</v>
      </c>
      <c r="G12498" s="126" t="s">
        <v>417</v>
      </c>
      <c r="H12498" s="126" t="s">
        <v>126</v>
      </c>
      <c r="I12498" s="126" t="s">
        <v>126</v>
      </c>
      <c r="J12498" s="126" t="s">
        <v>484</v>
      </c>
      <c r="K12498" s="126" t="s">
        <v>443</v>
      </c>
      <c r="L12498" s="126" t="s">
        <v>485</v>
      </c>
      <c r="M12498" s="130">
        <v>6817.44</v>
      </c>
      <c r="O12498" s="126" t="s">
        <v>365</v>
      </c>
      <c r="P12498" s="130">
        <v>0</v>
      </c>
      <c r="S12498" s="130">
        <v>0</v>
      </c>
      <c r="V12498" s="130">
        <v>19034.400000000001</v>
      </c>
      <c r="X12498" s="126" t="s">
        <v>469</v>
      </c>
      <c r="Z12498" s="127"/>
      <c r="AA12498" s="128">
        <v>1</v>
      </c>
      <c r="AB12498" s="128">
        <v>60</v>
      </c>
      <c r="AC12498" s="126" t="s">
        <v>366</v>
      </c>
      <c r="AD12498" s="126" t="s">
        <v>22227</v>
      </c>
      <c r="AG12498" s="127"/>
      <c r="AI12498" s="127"/>
    </row>
    <row r="12499" spans="1:35" ht="14.85" customHeight="1">
      <c r="A12499" s="130">
        <v>5016166</v>
      </c>
      <c r="B12499" s="126" t="s">
        <v>413</v>
      </c>
      <c r="C12499" s="126" t="s">
        <v>23662</v>
      </c>
      <c r="D12499" s="126" t="s">
        <v>23419</v>
      </c>
      <c r="E12499" s="126" t="s">
        <v>288</v>
      </c>
      <c r="F12499" s="126" t="s">
        <v>364</v>
      </c>
      <c r="G12499" s="126" t="s">
        <v>417</v>
      </c>
      <c r="H12499" s="126" t="s">
        <v>126</v>
      </c>
      <c r="I12499" s="126" t="s">
        <v>126</v>
      </c>
      <c r="J12499" s="126" t="s">
        <v>484</v>
      </c>
      <c r="K12499" s="126" t="s">
        <v>443</v>
      </c>
      <c r="L12499" s="126" t="s">
        <v>485</v>
      </c>
      <c r="M12499" s="130">
        <v>6817.44</v>
      </c>
      <c r="O12499" s="126" t="s">
        <v>365</v>
      </c>
      <c r="P12499" s="130">
        <v>0</v>
      </c>
      <c r="S12499" s="130">
        <v>0</v>
      </c>
      <c r="V12499" s="130">
        <v>34031.199999999997</v>
      </c>
      <c r="X12499" s="126" t="s">
        <v>510</v>
      </c>
      <c r="Z12499" s="127"/>
      <c r="AA12499" s="128">
        <v>2</v>
      </c>
      <c r="AB12499" s="128">
        <v>60</v>
      </c>
      <c r="AC12499" s="126" t="s">
        <v>366</v>
      </c>
      <c r="AD12499" s="126" t="s">
        <v>22227</v>
      </c>
      <c r="AG12499" s="127"/>
      <c r="AI12499" s="127"/>
    </row>
    <row r="12500" spans="1:35" ht="14.85" customHeight="1">
      <c r="A12500" s="130">
        <v>5016167</v>
      </c>
      <c r="B12500" s="126" t="s">
        <v>413</v>
      </c>
      <c r="C12500" s="126" t="s">
        <v>23661</v>
      </c>
      <c r="D12500" s="126" t="s">
        <v>19870</v>
      </c>
      <c r="E12500" s="126" t="s">
        <v>288</v>
      </c>
      <c r="F12500" s="126" t="s">
        <v>364</v>
      </c>
      <c r="G12500" s="126" t="s">
        <v>417</v>
      </c>
      <c r="H12500" s="126" t="s">
        <v>126</v>
      </c>
      <c r="I12500" s="126" t="s">
        <v>418</v>
      </c>
      <c r="J12500" s="126" t="s">
        <v>484</v>
      </c>
      <c r="K12500" s="126" t="s">
        <v>443</v>
      </c>
      <c r="L12500" s="126" t="s">
        <v>485</v>
      </c>
      <c r="M12500" s="130">
        <v>9739.52</v>
      </c>
      <c r="O12500" s="126" t="s">
        <v>486</v>
      </c>
      <c r="P12500" s="130">
        <v>0</v>
      </c>
      <c r="S12500" s="130">
        <v>0</v>
      </c>
      <c r="V12500" s="130">
        <v>26509.91</v>
      </c>
      <c r="X12500" s="126" t="s">
        <v>487</v>
      </c>
      <c r="Z12500" s="127"/>
      <c r="AA12500" s="128">
        <v>1</v>
      </c>
      <c r="AB12500" s="128">
        <v>60</v>
      </c>
      <c r="AC12500" s="126" t="s">
        <v>366</v>
      </c>
      <c r="AD12500" s="126" t="s">
        <v>22227</v>
      </c>
      <c r="AG12500" s="127"/>
      <c r="AI12500" s="127"/>
    </row>
    <row r="12501" spans="1:35" ht="14.85" customHeight="1">
      <c r="A12501" s="130">
        <v>5016169</v>
      </c>
      <c r="B12501" s="126" t="s">
        <v>413</v>
      </c>
      <c r="C12501" s="126" t="s">
        <v>23661</v>
      </c>
      <c r="D12501" s="126" t="s">
        <v>19870</v>
      </c>
      <c r="E12501" s="126" t="s">
        <v>288</v>
      </c>
      <c r="F12501" s="126" t="s">
        <v>364</v>
      </c>
      <c r="G12501" s="126" t="s">
        <v>417</v>
      </c>
      <c r="H12501" s="126" t="s">
        <v>126</v>
      </c>
      <c r="I12501" s="126" t="s">
        <v>126</v>
      </c>
      <c r="J12501" s="126" t="s">
        <v>484</v>
      </c>
      <c r="K12501" s="126" t="s">
        <v>443</v>
      </c>
      <c r="L12501" s="126" t="s">
        <v>485</v>
      </c>
      <c r="M12501" s="130">
        <v>6817.44</v>
      </c>
      <c r="O12501" s="126" t="s">
        <v>365</v>
      </c>
      <c r="P12501" s="130">
        <v>0</v>
      </c>
      <c r="S12501" s="130">
        <v>0</v>
      </c>
      <c r="V12501" s="130">
        <v>26509.91</v>
      </c>
      <c r="X12501" s="126" t="s">
        <v>469</v>
      </c>
      <c r="Z12501" s="127"/>
      <c r="AA12501" s="128">
        <v>1</v>
      </c>
      <c r="AB12501" s="128">
        <v>60</v>
      </c>
      <c r="AC12501" s="126" t="s">
        <v>366</v>
      </c>
      <c r="AD12501" s="126" t="s">
        <v>22227</v>
      </c>
      <c r="AG12501" s="127"/>
      <c r="AI12501" s="127"/>
    </row>
    <row r="12502" spans="1:35" ht="14.85" customHeight="1">
      <c r="A12502" s="130">
        <v>5016168</v>
      </c>
      <c r="B12502" s="126" t="s">
        <v>413</v>
      </c>
      <c r="C12502" s="126" t="s">
        <v>23661</v>
      </c>
      <c r="D12502" s="126" t="s">
        <v>19870</v>
      </c>
      <c r="E12502" s="126" t="s">
        <v>288</v>
      </c>
      <c r="F12502" s="126" t="s">
        <v>364</v>
      </c>
      <c r="G12502" s="126" t="s">
        <v>417</v>
      </c>
      <c r="H12502" s="126" t="s">
        <v>126</v>
      </c>
      <c r="I12502" s="126" t="s">
        <v>418</v>
      </c>
      <c r="J12502" s="126" t="s">
        <v>484</v>
      </c>
      <c r="K12502" s="126" t="s">
        <v>443</v>
      </c>
      <c r="L12502" s="126" t="s">
        <v>485</v>
      </c>
      <c r="M12502" s="130">
        <v>9739.52</v>
      </c>
      <c r="O12502" s="126" t="s">
        <v>486</v>
      </c>
      <c r="P12502" s="130">
        <v>0</v>
      </c>
      <c r="S12502" s="130">
        <v>0</v>
      </c>
      <c r="V12502" s="130">
        <v>26509.91</v>
      </c>
      <c r="X12502" s="126" t="s">
        <v>549</v>
      </c>
      <c r="Z12502" s="127"/>
      <c r="AA12502" s="128">
        <v>2</v>
      </c>
      <c r="AB12502" s="128">
        <v>60</v>
      </c>
      <c r="AC12502" s="126" t="s">
        <v>366</v>
      </c>
      <c r="AD12502" s="126" t="s">
        <v>22227</v>
      </c>
      <c r="AG12502" s="127"/>
      <c r="AI12502" s="127"/>
    </row>
    <row r="12503" spans="1:35" ht="14.85" customHeight="1">
      <c r="A12503" s="130">
        <v>5016162</v>
      </c>
      <c r="B12503" s="126" t="s">
        <v>413</v>
      </c>
      <c r="C12503" s="126" t="s">
        <v>23663</v>
      </c>
      <c r="D12503" s="126" t="s">
        <v>19867</v>
      </c>
      <c r="E12503" s="126" t="s">
        <v>288</v>
      </c>
      <c r="F12503" s="126" t="s">
        <v>364</v>
      </c>
      <c r="G12503" s="126" t="s">
        <v>417</v>
      </c>
      <c r="H12503" s="126" t="s">
        <v>126</v>
      </c>
      <c r="I12503" s="126" t="s">
        <v>126</v>
      </c>
      <c r="J12503" s="126" t="s">
        <v>484</v>
      </c>
      <c r="K12503" s="126" t="s">
        <v>443</v>
      </c>
      <c r="L12503" s="126" t="s">
        <v>485</v>
      </c>
      <c r="M12503" s="130">
        <v>6817.44</v>
      </c>
      <c r="O12503" s="126" t="s">
        <v>365</v>
      </c>
      <c r="P12503" s="130">
        <v>0</v>
      </c>
      <c r="S12503" s="130">
        <v>0</v>
      </c>
      <c r="V12503" s="130">
        <v>14053.56</v>
      </c>
      <c r="X12503" s="126" t="s">
        <v>510</v>
      </c>
      <c r="Z12503" s="127"/>
      <c r="AA12503" s="128">
        <v>2</v>
      </c>
      <c r="AB12503" s="128">
        <v>60</v>
      </c>
      <c r="AC12503" s="126" t="s">
        <v>366</v>
      </c>
      <c r="AD12503" s="126" t="s">
        <v>22227</v>
      </c>
      <c r="AG12503" s="127"/>
      <c r="AI12503" s="127"/>
    </row>
    <row r="12504" spans="1:35" ht="14.85" customHeight="1">
      <c r="A12504" s="130">
        <v>5016163</v>
      </c>
      <c r="B12504" s="126" t="s">
        <v>413</v>
      </c>
      <c r="C12504" s="126" t="s">
        <v>23662</v>
      </c>
      <c r="D12504" s="126" t="s">
        <v>23419</v>
      </c>
      <c r="E12504" s="126" t="s">
        <v>288</v>
      </c>
      <c r="F12504" s="126" t="s">
        <v>364</v>
      </c>
      <c r="G12504" s="126" t="s">
        <v>417</v>
      </c>
      <c r="H12504" s="126" t="s">
        <v>126</v>
      </c>
      <c r="I12504" s="126" t="s">
        <v>418</v>
      </c>
      <c r="J12504" s="126" t="s">
        <v>484</v>
      </c>
      <c r="K12504" s="126" t="s">
        <v>443</v>
      </c>
      <c r="L12504" s="126" t="s">
        <v>485</v>
      </c>
      <c r="M12504" s="130">
        <v>9739.52</v>
      </c>
      <c r="O12504" s="126" t="s">
        <v>486</v>
      </c>
      <c r="P12504" s="130">
        <v>0</v>
      </c>
      <c r="S12504" s="130">
        <v>0</v>
      </c>
      <c r="V12504" s="130">
        <v>34031.199999999997</v>
      </c>
      <c r="X12504" s="126" t="s">
        <v>487</v>
      </c>
      <c r="Z12504" s="127"/>
      <c r="AA12504" s="128">
        <v>1</v>
      </c>
      <c r="AB12504" s="128">
        <v>60</v>
      </c>
      <c r="AC12504" s="126" t="s">
        <v>366</v>
      </c>
      <c r="AD12504" s="126" t="s">
        <v>22227</v>
      </c>
      <c r="AG12504" s="127"/>
      <c r="AI12504" s="127"/>
    </row>
    <row r="12505" spans="1:35" ht="14.85" customHeight="1">
      <c r="A12505" s="130">
        <v>5016160</v>
      </c>
      <c r="B12505" s="126" t="s">
        <v>413</v>
      </c>
      <c r="C12505" s="126" t="s">
        <v>23663</v>
      </c>
      <c r="D12505" s="126" t="s">
        <v>19867</v>
      </c>
      <c r="E12505" s="126" t="s">
        <v>288</v>
      </c>
      <c r="F12505" s="126" t="s">
        <v>364</v>
      </c>
      <c r="G12505" s="126" t="s">
        <v>417</v>
      </c>
      <c r="H12505" s="126" t="s">
        <v>126</v>
      </c>
      <c r="I12505" s="126" t="s">
        <v>418</v>
      </c>
      <c r="J12505" s="126" t="s">
        <v>484</v>
      </c>
      <c r="K12505" s="126" t="s">
        <v>443</v>
      </c>
      <c r="L12505" s="126" t="s">
        <v>485</v>
      </c>
      <c r="M12505" s="130">
        <v>9739.52</v>
      </c>
      <c r="O12505" s="126" t="s">
        <v>486</v>
      </c>
      <c r="P12505" s="130">
        <v>0</v>
      </c>
      <c r="S12505" s="130">
        <v>0</v>
      </c>
      <c r="V12505" s="130">
        <v>14053.56</v>
      </c>
      <c r="X12505" s="126" t="s">
        <v>549</v>
      </c>
      <c r="Z12505" s="127"/>
      <c r="AA12505" s="128">
        <v>2</v>
      </c>
      <c r="AB12505" s="128">
        <v>60</v>
      </c>
      <c r="AC12505" s="126" t="s">
        <v>366</v>
      </c>
      <c r="AD12505" s="126" t="s">
        <v>22227</v>
      </c>
      <c r="AG12505" s="127"/>
      <c r="AI12505" s="127"/>
    </row>
    <row r="12506" spans="1:35" ht="14.85" customHeight="1">
      <c r="A12506" s="130">
        <v>5016182</v>
      </c>
      <c r="B12506" s="126" t="s">
        <v>413</v>
      </c>
      <c r="C12506" s="126" t="s">
        <v>23076</v>
      </c>
      <c r="D12506" s="126" t="s">
        <v>19025</v>
      </c>
      <c r="E12506" s="126" t="s">
        <v>288</v>
      </c>
      <c r="F12506" s="126" t="s">
        <v>364</v>
      </c>
      <c r="G12506" s="126" t="s">
        <v>417</v>
      </c>
      <c r="H12506" s="126" t="s">
        <v>126</v>
      </c>
      <c r="I12506" s="126" t="s">
        <v>126</v>
      </c>
      <c r="J12506" s="126" t="s">
        <v>484</v>
      </c>
      <c r="K12506" s="126" t="s">
        <v>443</v>
      </c>
      <c r="L12506" s="126" t="s">
        <v>485</v>
      </c>
      <c r="M12506" s="130">
        <v>6817.44</v>
      </c>
      <c r="O12506" s="126" t="s">
        <v>365</v>
      </c>
      <c r="P12506" s="130">
        <v>0</v>
      </c>
      <c r="S12506" s="130">
        <v>0</v>
      </c>
      <c r="V12506" s="130">
        <v>34031.199999999997</v>
      </c>
      <c r="X12506" s="126" t="s">
        <v>510</v>
      </c>
      <c r="Z12506" s="127"/>
      <c r="AA12506" s="128">
        <v>2</v>
      </c>
      <c r="AB12506" s="128">
        <v>60</v>
      </c>
      <c r="AC12506" s="126" t="s">
        <v>366</v>
      </c>
      <c r="AD12506" s="126" t="s">
        <v>22227</v>
      </c>
      <c r="AG12506" s="127"/>
      <c r="AI12506" s="127"/>
    </row>
    <row r="12507" spans="1:35" ht="14.85" customHeight="1">
      <c r="A12507" s="130">
        <v>5016221</v>
      </c>
      <c r="B12507" s="126" t="s">
        <v>413</v>
      </c>
      <c r="C12507" s="126" t="s">
        <v>23099</v>
      </c>
      <c r="D12507" s="126" t="s">
        <v>20783</v>
      </c>
      <c r="E12507" s="126" t="s">
        <v>288</v>
      </c>
      <c r="F12507" s="126" t="s">
        <v>364</v>
      </c>
      <c r="G12507" s="126" t="s">
        <v>417</v>
      </c>
      <c r="H12507" s="126" t="s">
        <v>126</v>
      </c>
      <c r="I12507" s="126" t="s">
        <v>126</v>
      </c>
      <c r="J12507" s="126" t="s">
        <v>484</v>
      </c>
      <c r="K12507" s="126" t="s">
        <v>443</v>
      </c>
      <c r="L12507" s="126" t="s">
        <v>485</v>
      </c>
      <c r="M12507" s="130">
        <v>6817.44</v>
      </c>
      <c r="O12507" s="126" t="s">
        <v>365</v>
      </c>
      <c r="P12507" s="130">
        <v>0</v>
      </c>
      <c r="S12507" s="130">
        <v>0</v>
      </c>
      <c r="V12507" s="130">
        <v>19034.400000000001</v>
      </c>
      <c r="X12507" s="126" t="s">
        <v>469</v>
      </c>
      <c r="Z12507" s="127"/>
      <c r="AA12507" s="128">
        <v>1</v>
      </c>
      <c r="AB12507" s="128">
        <v>60</v>
      </c>
      <c r="AC12507" s="126" t="s">
        <v>366</v>
      </c>
      <c r="AD12507" s="126" t="s">
        <v>22227</v>
      </c>
      <c r="AG12507" s="127"/>
      <c r="AI12507" s="127"/>
    </row>
    <row r="12508" spans="1:35" ht="14.85" customHeight="1">
      <c r="A12508" s="130">
        <v>5016165</v>
      </c>
      <c r="B12508" s="126" t="s">
        <v>413</v>
      </c>
      <c r="C12508" s="126" t="s">
        <v>23662</v>
      </c>
      <c r="D12508" s="126" t="s">
        <v>23419</v>
      </c>
      <c r="E12508" s="126" t="s">
        <v>288</v>
      </c>
      <c r="F12508" s="126" t="s">
        <v>364</v>
      </c>
      <c r="G12508" s="126" t="s">
        <v>417</v>
      </c>
      <c r="H12508" s="126" t="s">
        <v>126</v>
      </c>
      <c r="I12508" s="126" t="s">
        <v>126</v>
      </c>
      <c r="J12508" s="126" t="s">
        <v>484</v>
      </c>
      <c r="K12508" s="126" t="s">
        <v>443</v>
      </c>
      <c r="L12508" s="126" t="s">
        <v>485</v>
      </c>
      <c r="M12508" s="130">
        <v>6817.44</v>
      </c>
      <c r="O12508" s="126" t="s">
        <v>365</v>
      </c>
      <c r="P12508" s="130">
        <v>0</v>
      </c>
      <c r="S12508" s="130">
        <v>0</v>
      </c>
      <c r="V12508" s="130">
        <v>34031.199999999997</v>
      </c>
      <c r="X12508" s="126" t="s">
        <v>469</v>
      </c>
      <c r="Z12508" s="127"/>
      <c r="AA12508" s="128">
        <v>1</v>
      </c>
      <c r="AB12508" s="128">
        <v>60</v>
      </c>
      <c r="AC12508" s="126" t="s">
        <v>366</v>
      </c>
      <c r="AD12508" s="126" t="s">
        <v>22227</v>
      </c>
      <c r="AG12508" s="127"/>
      <c r="AI12508" s="127"/>
    </row>
    <row r="12509" spans="1:35" ht="14.85" customHeight="1">
      <c r="A12509" s="130">
        <v>5016150</v>
      </c>
      <c r="B12509" s="126" t="s">
        <v>413</v>
      </c>
      <c r="C12509" s="126" t="s">
        <v>23145</v>
      </c>
      <c r="D12509" s="126" t="s">
        <v>17571</v>
      </c>
      <c r="E12509" s="126" t="s">
        <v>288</v>
      </c>
      <c r="F12509" s="126" t="s">
        <v>364</v>
      </c>
      <c r="G12509" s="126" t="s">
        <v>417</v>
      </c>
      <c r="H12509" s="126" t="s">
        <v>126</v>
      </c>
      <c r="I12509" s="126" t="s">
        <v>126</v>
      </c>
      <c r="J12509" s="126" t="s">
        <v>484</v>
      </c>
      <c r="K12509" s="126" t="s">
        <v>443</v>
      </c>
      <c r="L12509" s="126" t="s">
        <v>485</v>
      </c>
      <c r="M12509" s="130">
        <v>6817.44</v>
      </c>
      <c r="O12509" s="126" t="s">
        <v>365</v>
      </c>
      <c r="P12509" s="130">
        <v>0</v>
      </c>
      <c r="S12509" s="130">
        <v>0</v>
      </c>
      <c r="V12509" s="130">
        <v>34031.199999999997</v>
      </c>
      <c r="X12509" s="126" t="s">
        <v>510</v>
      </c>
      <c r="Z12509" s="127"/>
      <c r="AA12509" s="128">
        <v>2</v>
      </c>
      <c r="AB12509" s="128">
        <v>60</v>
      </c>
      <c r="AC12509" s="126" t="s">
        <v>366</v>
      </c>
      <c r="AD12509" s="126" t="s">
        <v>22227</v>
      </c>
      <c r="AG12509" s="127"/>
      <c r="AI12509" s="127"/>
    </row>
    <row r="12510" spans="1:35" ht="14.85" customHeight="1">
      <c r="A12510" s="130">
        <v>5016151</v>
      </c>
      <c r="B12510" s="126" t="s">
        <v>413</v>
      </c>
      <c r="C12510" s="126" t="s">
        <v>23664</v>
      </c>
      <c r="D12510" s="126" t="s">
        <v>21381</v>
      </c>
      <c r="E12510" s="126" t="s">
        <v>288</v>
      </c>
      <c r="F12510" s="126" t="s">
        <v>364</v>
      </c>
      <c r="G12510" s="126" t="s">
        <v>417</v>
      </c>
      <c r="H12510" s="126" t="s">
        <v>126</v>
      </c>
      <c r="I12510" s="126" t="s">
        <v>418</v>
      </c>
      <c r="J12510" s="126" t="s">
        <v>484</v>
      </c>
      <c r="K12510" s="126" t="s">
        <v>443</v>
      </c>
      <c r="L12510" s="126" t="s">
        <v>485</v>
      </c>
      <c r="M12510" s="130">
        <v>9739.52</v>
      </c>
      <c r="O12510" s="126" t="s">
        <v>486</v>
      </c>
      <c r="P12510" s="130">
        <v>0</v>
      </c>
      <c r="S12510" s="130">
        <v>0</v>
      </c>
      <c r="V12510" s="130">
        <v>26509.91</v>
      </c>
      <c r="X12510" s="126" t="s">
        <v>487</v>
      </c>
      <c r="Z12510" s="127"/>
      <c r="AA12510" s="128">
        <v>1</v>
      </c>
      <c r="AB12510" s="128">
        <v>60</v>
      </c>
      <c r="AC12510" s="126" t="s">
        <v>366</v>
      </c>
      <c r="AD12510" s="126" t="s">
        <v>22227</v>
      </c>
      <c r="AG12510" s="127"/>
      <c r="AI12510" s="127"/>
    </row>
    <row r="12511" spans="1:35" ht="14.85" customHeight="1">
      <c r="A12511" s="130">
        <v>5016149</v>
      </c>
      <c r="B12511" s="126" t="s">
        <v>413</v>
      </c>
      <c r="C12511" s="126" t="s">
        <v>23145</v>
      </c>
      <c r="D12511" s="126" t="s">
        <v>17571</v>
      </c>
      <c r="E12511" s="126" t="s">
        <v>288</v>
      </c>
      <c r="F12511" s="126" t="s">
        <v>364</v>
      </c>
      <c r="G12511" s="126" t="s">
        <v>417</v>
      </c>
      <c r="H12511" s="126" t="s">
        <v>126</v>
      </c>
      <c r="I12511" s="126" t="s">
        <v>126</v>
      </c>
      <c r="J12511" s="126" t="s">
        <v>484</v>
      </c>
      <c r="K12511" s="126" t="s">
        <v>443</v>
      </c>
      <c r="L12511" s="126" t="s">
        <v>485</v>
      </c>
      <c r="M12511" s="130">
        <v>6817.44</v>
      </c>
      <c r="O12511" s="126" t="s">
        <v>365</v>
      </c>
      <c r="P12511" s="130">
        <v>0</v>
      </c>
      <c r="S12511" s="130">
        <v>0</v>
      </c>
      <c r="V12511" s="130">
        <v>34031.199999999997</v>
      </c>
      <c r="X12511" s="126" t="s">
        <v>469</v>
      </c>
      <c r="Z12511" s="127"/>
      <c r="AA12511" s="128">
        <v>1</v>
      </c>
      <c r="AB12511" s="128">
        <v>60</v>
      </c>
      <c r="AC12511" s="126" t="s">
        <v>366</v>
      </c>
      <c r="AD12511" s="126" t="s">
        <v>22227</v>
      </c>
      <c r="AG12511" s="127"/>
      <c r="AI12511" s="127"/>
    </row>
    <row r="12512" spans="1:35" ht="14.85" customHeight="1">
      <c r="A12512" s="130">
        <v>5016161</v>
      </c>
      <c r="B12512" s="126" t="s">
        <v>413</v>
      </c>
      <c r="C12512" s="126" t="s">
        <v>23663</v>
      </c>
      <c r="D12512" s="126" t="s">
        <v>19867</v>
      </c>
      <c r="E12512" s="126" t="s">
        <v>288</v>
      </c>
      <c r="F12512" s="126" t="s">
        <v>364</v>
      </c>
      <c r="G12512" s="126" t="s">
        <v>417</v>
      </c>
      <c r="H12512" s="126" t="s">
        <v>126</v>
      </c>
      <c r="I12512" s="126" t="s">
        <v>126</v>
      </c>
      <c r="J12512" s="126" t="s">
        <v>484</v>
      </c>
      <c r="K12512" s="126" t="s">
        <v>443</v>
      </c>
      <c r="L12512" s="126" t="s">
        <v>485</v>
      </c>
      <c r="M12512" s="130">
        <v>6817.44</v>
      </c>
      <c r="O12512" s="126" t="s">
        <v>365</v>
      </c>
      <c r="P12512" s="130">
        <v>0</v>
      </c>
      <c r="S12512" s="130">
        <v>0</v>
      </c>
      <c r="V12512" s="130">
        <v>13985.38</v>
      </c>
      <c r="X12512" s="126" t="s">
        <v>469</v>
      </c>
      <c r="Z12512" s="127"/>
      <c r="AA12512" s="128">
        <v>1</v>
      </c>
      <c r="AB12512" s="128">
        <v>60</v>
      </c>
      <c r="AC12512" s="126" t="s">
        <v>366</v>
      </c>
      <c r="AD12512" s="126" t="s">
        <v>22227</v>
      </c>
      <c r="AG12512" s="127"/>
      <c r="AI12512" s="127"/>
    </row>
    <row r="12513" spans="1:35" ht="14.85" customHeight="1">
      <c r="A12513" s="130">
        <v>5016159</v>
      </c>
      <c r="B12513" s="126" t="s">
        <v>413</v>
      </c>
      <c r="C12513" s="126" t="s">
        <v>23663</v>
      </c>
      <c r="D12513" s="126" t="s">
        <v>19867</v>
      </c>
      <c r="E12513" s="126" t="s">
        <v>288</v>
      </c>
      <c r="F12513" s="126" t="s">
        <v>364</v>
      </c>
      <c r="G12513" s="126" t="s">
        <v>417</v>
      </c>
      <c r="H12513" s="126" t="s">
        <v>126</v>
      </c>
      <c r="I12513" s="126" t="s">
        <v>418</v>
      </c>
      <c r="J12513" s="126" t="s">
        <v>484</v>
      </c>
      <c r="K12513" s="126" t="s">
        <v>443</v>
      </c>
      <c r="L12513" s="126" t="s">
        <v>485</v>
      </c>
      <c r="M12513" s="130">
        <v>9739.52</v>
      </c>
      <c r="O12513" s="126" t="s">
        <v>486</v>
      </c>
      <c r="P12513" s="130">
        <v>0</v>
      </c>
      <c r="S12513" s="130">
        <v>0</v>
      </c>
      <c r="V12513" s="130">
        <v>13985.38</v>
      </c>
      <c r="X12513" s="126" t="s">
        <v>487</v>
      </c>
      <c r="Z12513" s="127"/>
      <c r="AA12513" s="128">
        <v>1</v>
      </c>
      <c r="AB12513" s="128">
        <v>60</v>
      </c>
      <c r="AC12513" s="126" t="s">
        <v>366</v>
      </c>
      <c r="AD12513" s="126" t="s">
        <v>22227</v>
      </c>
      <c r="AG12513" s="127"/>
      <c r="AI12513" s="127"/>
    </row>
    <row r="12514" spans="1:35" ht="14.85" customHeight="1">
      <c r="A12514" s="130">
        <v>5016157</v>
      </c>
      <c r="B12514" s="126" t="s">
        <v>413</v>
      </c>
      <c r="C12514" s="126" t="s">
        <v>23665</v>
      </c>
      <c r="D12514" s="126" t="s">
        <v>19867</v>
      </c>
      <c r="E12514" s="126" t="s">
        <v>288</v>
      </c>
      <c r="F12514" s="126" t="s">
        <v>364</v>
      </c>
      <c r="G12514" s="126" t="s">
        <v>417</v>
      </c>
      <c r="H12514" s="126" t="s">
        <v>126</v>
      </c>
      <c r="I12514" s="126" t="s">
        <v>126</v>
      </c>
      <c r="J12514" s="126" t="s">
        <v>484</v>
      </c>
      <c r="K12514" s="126" t="s">
        <v>443</v>
      </c>
      <c r="L12514" s="126" t="s">
        <v>485</v>
      </c>
      <c r="M12514" s="130">
        <v>6817.44</v>
      </c>
      <c r="O12514" s="126" t="s">
        <v>365</v>
      </c>
      <c r="P12514" s="130">
        <v>0</v>
      </c>
      <c r="S12514" s="130">
        <v>0</v>
      </c>
      <c r="V12514" s="130">
        <v>19034.400000000001</v>
      </c>
      <c r="X12514" s="126" t="s">
        <v>469</v>
      </c>
      <c r="Z12514" s="127"/>
      <c r="AA12514" s="128">
        <v>1</v>
      </c>
      <c r="AB12514" s="128">
        <v>60</v>
      </c>
      <c r="AC12514" s="126" t="s">
        <v>366</v>
      </c>
      <c r="AD12514" s="126" t="s">
        <v>22227</v>
      </c>
      <c r="AG12514" s="127"/>
      <c r="AI12514" s="127"/>
    </row>
    <row r="12515" spans="1:35" ht="14.85" customHeight="1">
      <c r="A12515" s="130">
        <v>5016200</v>
      </c>
      <c r="B12515" s="126" t="s">
        <v>413</v>
      </c>
      <c r="C12515" s="126" t="s">
        <v>23106</v>
      </c>
      <c r="D12515" s="126" t="s">
        <v>19037</v>
      </c>
      <c r="E12515" s="126" t="s">
        <v>288</v>
      </c>
      <c r="F12515" s="126" t="s">
        <v>364</v>
      </c>
      <c r="G12515" s="126" t="s">
        <v>417</v>
      </c>
      <c r="H12515" s="126" t="s">
        <v>126</v>
      </c>
      <c r="I12515" s="126" t="s">
        <v>418</v>
      </c>
      <c r="J12515" s="126" t="s">
        <v>484</v>
      </c>
      <c r="K12515" s="126" t="s">
        <v>443</v>
      </c>
      <c r="L12515" s="126" t="s">
        <v>485</v>
      </c>
      <c r="M12515" s="130">
        <v>9739.52</v>
      </c>
      <c r="O12515" s="126" t="s">
        <v>486</v>
      </c>
      <c r="P12515" s="130">
        <v>0</v>
      </c>
      <c r="S12515" s="130">
        <v>0</v>
      </c>
      <c r="V12515" s="130">
        <v>26509.91</v>
      </c>
      <c r="X12515" s="126" t="s">
        <v>549</v>
      </c>
      <c r="Z12515" s="127"/>
      <c r="AA12515" s="128">
        <v>2</v>
      </c>
      <c r="AB12515" s="128">
        <v>60</v>
      </c>
      <c r="AC12515" s="126" t="s">
        <v>366</v>
      </c>
      <c r="AD12515" s="126" t="s">
        <v>22227</v>
      </c>
      <c r="AG12515" s="127"/>
      <c r="AI12515" s="127"/>
    </row>
    <row r="12516" spans="1:35" ht="14.85" customHeight="1">
      <c r="A12516" s="130">
        <v>5016135</v>
      </c>
      <c r="B12516" s="126" t="s">
        <v>413</v>
      </c>
      <c r="C12516" s="126" t="s">
        <v>23666</v>
      </c>
      <c r="D12516" s="126" t="s">
        <v>1685</v>
      </c>
      <c r="E12516" s="126" t="s">
        <v>288</v>
      </c>
      <c r="F12516" s="126" t="s">
        <v>364</v>
      </c>
      <c r="G12516" s="126" t="s">
        <v>417</v>
      </c>
      <c r="H12516" s="126" t="s">
        <v>126</v>
      </c>
      <c r="I12516" s="126" t="s">
        <v>418</v>
      </c>
      <c r="J12516" s="126" t="s">
        <v>484</v>
      </c>
      <c r="K12516" s="126" t="s">
        <v>443</v>
      </c>
      <c r="L12516" s="126" t="s">
        <v>485</v>
      </c>
      <c r="M12516" s="130">
        <v>9739.52</v>
      </c>
      <c r="O12516" s="126" t="s">
        <v>486</v>
      </c>
      <c r="P12516" s="130">
        <v>0</v>
      </c>
      <c r="S12516" s="130">
        <v>0</v>
      </c>
      <c r="V12516" s="130">
        <v>26509.91</v>
      </c>
      <c r="X12516" s="126" t="s">
        <v>487</v>
      </c>
      <c r="Z12516" s="127"/>
      <c r="AA12516" s="128">
        <v>1</v>
      </c>
      <c r="AB12516" s="128">
        <v>60</v>
      </c>
      <c r="AC12516" s="126" t="s">
        <v>366</v>
      </c>
      <c r="AD12516" s="126" t="s">
        <v>22227</v>
      </c>
      <c r="AG12516" s="127"/>
      <c r="AI12516" s="127"/>
    </row>
    <row r="12517" spans="1:35" ht="14.85" customHeight="1">
      <c r="A12517" s="130">
        <v>5016152</v>
      </c>
      <c r="B12517" s="126" t="s">
        <v>413</v>
      </c>
      <c r="C12517" s="126" t="s">
        <v>23664</v>
      </c>
      <c r="D12517" s="126" t="s">
        <v>21381</v>
      </c>
      <c r="E12517" s="126" t="s">
        <v>288</v>
      </c>
      <c r="F12517" s="126" t="s">
        <v>364</v>
      </c>
      <c r="G12517" s="126" t="s">
        <v>417</v>
      </c>
      <c r="H12517" s="126" t="s">
        <v>126</v>
      </c>
      <c r="I12517" s="126" t="s">
        <v>418</v>
      </c>
      <c r="J12517" s="126" t="s">
        <v>484</v>
      </c>
      <c r="K12517" s="126" t="s">
        <v>443</v>
      </c>
      <c r="L12517" s="126" t="s">
        <v>485</v>
      </c>
      <c r="M12517" s="130">
        <v>9739.52</v>
      </c>
      <c r="O12517" s="126" t="s">
        <v>486</v>
      </c>
      <c r="P12517" s="130">
        <v>0</v>
      </c>
      <c r="S12517" s="130">
        <v>0</v>
      </c>
      <c r="V12517" s="130">
        <v>26509.91</v>
      </c>
      <c r="X12517" s="126" t="s">
        <v>549</v>
      </c>
      <c r="Z12517" s="127"/>
      <c r="AA12517" s="128">
        <v>2</v>
      </c>
      <c r="AB12517" s="128">
        <v>60</v>
      </c>
      <c r="AC12517" s="126" t="s">
        <v>366</v>
      </c>
      <c r="AD12517" s="126" t="s">
        <v>22227</v>
      </c>
      <c r="AG12517" s="127"/>
      <c r="AI12517" s="127"/>
    </row>
    <row r="12518" spans="1:35" ht="14.85" customHeight="1">
      <c r="A12518" s="130">
        <v>5016141</v>
      </c>
      <c r="B12518" s="126" t="s">
        <v>413</v>
      </c>
      <c r="C12518" s="126" t="s">
        <v>23147</v>
      </c>
      <c r="D12518" s="126" t="s">
        <v>1878</v>
      </c>
      <c r="E12518" s="126" t="s">
        <v>288</v>
      </c>
      <c r="F12518" s="126" t="s">
        <v>364</v>
      </c>
      <c r="G12518" s="126" t="s">
        <v>417</v>
      </c>
      <c r="H12518" s="126" t="s">
        <v>126</v>
      </c>
      <c r="I12518" s="126" t="s">
        <v>126</v>
      </c>
      <c r="J12518" s="126" t="s">
        <v>484</v>
      </c>
      <c r="K12518" s="126" t="s">
        <v>443</v>
      </c>
      <c r="L12518" s="126" t="s">
        <v>485</v>
      </c>
      <c r="M12518" s="130">
        <v>6817.44</v>
      </c>
      <c r="O12518" s="126" t="s">
        <v>365</v>
      </c>
      <c r="P12518" s="130">
        <v>0</v>
      </c>
      <c r="S12518" s="130">
        <v>0</v>
      </c>
      <c r="V12518" s="130">
        <v>19034.400000000001</v>
      </c>
      <c r="X12518" s="126" t="s">
        <v>469</v>
      </c>
      <c r="Z12518" s="127"/>
      <c r="AA12518" s="128">
        <v>1</v>
      </c>
      <c r="AB12518" s="128">
        <v>60</v>
      </c>
      <c r="AC12518" s="126" t="s">
        <v>366</v>
      </c>
      <c r="AD12518" s="126" t="s">
        <v>22227</v>
      </c>
      <c r="AG12518" s="127"/>
      <c r="AI12518" s="127"/>
    </row>
    <row r="12519" spans="1:35" ht="14.85" customHeight="1">
      <c r="A12519" s="130">
        <v>5016142</v>
      </c>
      <c r="B12519" s="126" t="s">
        <v>413</v>
      </c>
      <c r="C12519" s="126" t="s">
        <v>23147</v>
      </c>
      <c r="D12519" s="126" t="s">
        <v>1878</v>
      </c>
      <c r="E12519" s="126" t="s">
        <v>288</v>
      </c>
      <c r="F12519" s="126" t="s">
        <v>364</v>
      </c>
      <c r="G12519" s="126" t="s">
        <v>417</v>
      </c>
      <c r="H12519" s="126" t="s">
        <v>126</v>
      </c>
      <c r="I12519" s="126" t="s">
        <v>126</v>
      </c>
      <c r="J12519" s="126" t="s">
        <v>484</v>
      </c>
      <c r="K12519" s="126" t="s">
        <v>443</v>
      </c>
      <c r="L12519" s="126" t="s">
        <v>485</v>
      </c>
      <c r="M12519" s="130">
        <v>6817.44</v>
      </c>
      <c r="O12519" s="126" t="s">
        <v>365</v>
      </c>
      <c r="P12519" s="130">
        <v>0</v>
      </c>
      <c r="S12519" s="130">
        <v>0</v>
      </c>
      <c r="V12519" s="130">
        <v>19034.400000000001</v>
      </c>
      <c r="X12519" s="126" t="s">
        <v>510</v>
      </c>
      <c r="Z12519" s="127"/>
      <c r="AA12519" s="128">
        <v>2</v>
      </c>
      <c r="AB12519" s="128">
        <v>60</v>
      </c>
      <c r="AC12519" s="126" t="s">
        <v>366</v>
      </c>
      <c r="AD12519" s="126" t="s">
        <v>22227</v>
      </c>
      <c r="AG12519" s="127"/>
      <c r="AI12519" s="127"/>
    </row>
    <row r="12520" spans="1:35" ht="14.85" customHeight="1">
      <c r="A12520" s="130">
        <v>5016137</v>
      </c>
      <c r="B12520" s="126" t="s">
        <v>413</v>
      </c>
      <c r="C12520" s="126" t="s">
        <v>23666</v>
      </c>
      <c r="D12520" s="126" t="s">
        <v>1685</v>
      </c>
      <c r="E12520" s="126" t="s">
        <v>288</v>
      </c>
      <c r="F12520" s="126" t="s">
        <v>364</v>
      </c>
      <c r="G12520" s="126" t="s">
        <v>417</v>
      </c>
      <c r="H12520" s="126" t="s">
        <v>126</v>
      </c>
      <c r="I12520" s="126" t="s">
        <v>126</v>
      </c>
      <c r="J12520" s="126" t="s">
        <v>484</v>
      </c>
      <c r="K12520" s="126" t="s">
        <v>443</v>
      </c>
      <c r="L12520" s="126" t="s">
        <v>485</v>
      </c>
      <c r="M12520" s="130">
        <v>6817.44</v>
      </c>
      <c r="O12520" s="126" t="s">
        <v>365</v>
      </c>
      <c r="P12520" s="130">
        <v>0</v>
      </c>
      <c r="S12520" s="130">
        <v>0</v>
      </c>
      <c r="V12520" s="130">
        <v>26509.91</v>
      </c>
      <c r="X12520" s="126" t="s">
        <v>469</v>
      </c>
      <c r="Z12520" s="127"/>
      <c r="AA12520" s="128">
        <v>1</v>
      </c>
      <c r="AB12520" s="128">
        <v>60</v>
      </c>
      <c r="AC12520" s="126" t="s">
        <v>366</v>
      </c>
      <c r="AD12520" s="126" t="s">
        <v>22227</v>
      </c>
      <c r="AG12520" s="127"/>
      <c r="AI12520" s="127"/>
    </row>
    <row r="12521" spans="1:35" ht="14.85" customHeight="1">
      <c r="A12521" s="130">
        <v>5016138</v>
      </c>
      <c r="B12521" s="126" t="s">
        <v>413</v>
      </c>
      <c r="C12521" s="126" t="s">
        <v>23666</v>
      </c>
      <c r="D12521" s="126" t="s">
        <v>1685</v>
      </c>
      <c r="E12521" s="126" t="s">
        <v>288</v>
      </c>
      <c r="F12521" s="126" t="s">
        <v>364</v>
      </c>
      <c r="G12521" s="126" t="s">
        <v>417</v>
      </c>
      <c r="H12521" s="126" t="s">
        <v>126</v>
      </c>
      <c r="I12521" s="126" t="s">
        <v>126</v>
      </c>
      <c r="J12521" s="126" t="s">
        <v>484</v>
      </c>
      <c r="K12521" s="126" t="s">
        <v>443</v>
      </c>
      <c r="L12521" s="126" t="s">
        <v>485</v>
      </c>
      <c r="M12521" s="130">
        <v>6817.44</v>
      </c>
      <c r="O12521" s="126" t="s">
        <v>365</v>
      </c>
      <c r="P12521" s="130">
        <v>0</v>
      </c>
      <c r="S12521" s="130">
        <v>0</v>
      </c>
      <c r="V12521" s="130">
        <v>26509.91</v>
      </c>
      <c r="X12521" s="126" t="s">
        <v>510</v>
      </c>
      <c r="Z12521" s="127"/>
      <c r="AA12521" s="128">
        <v>2</v>
      </c>
      <c r="AB12521" s="128">
        <v>60</v>
      </c>
      <c r="AC12521" s="126" t="s">
        <v>366</v>
      </c>
      <c r="AD12521" s="126" t="s">
        <v>22227</v>
      </c>
      <c r="AG12521" s="127"/>
      <c r="AI12521" s="127"/>
    </row>
    <row r="12522" spans="1:35" ht="14.85" customHeight="1">
      <c r="A12522" s="130">
        <v>5016139</v>
      </c>
      <c r="B12522" s="126" t="s">
        <v>413</v>
      </c>
      <c r="C12522" s="126" t="s">
        <v>23147</v>
      </c>
      <c r="D12522" s="126" t="s">
        <v>1878</v>
      </c>
      <c r="E12522" s="126" t="s">
        <v>288</v>
      </c>
      <c r="F12522" s="126" t="s">
        <v>364</v>
      </c>
      <c r="G12522" s="126" t="s">
        <v>417</v>
      </c>
      <c r="H12522" s="126" t="s">
        <v>126</v>
      </c>
      <c r="I12522" s="126" t="s">
        <v>418</v>
      </c>
      <c r="J12522" s="126" t="s">
        <v>484</v>
      </c>
      <c r="K12522" s="126" t="s">
        <v>443</v>
      </c>
      <c r="L12522" s="126" t="s">
        <v>485</v>
      </c>
      <c r="M12522" s="130">
        <v>9739.52</v>
      </c>
      <c r="O12522" s="126" t="s">
        <v>486</v>
      </c>
      <c r="P12522" s="130">
        <v>0</v>
      </c>
      <c r="S12522" s="130">
        <v>0</v>
      </c>
      <c r="V12522" s="130">
        <v>19034.400000000001</v>
      </c>
      <c r="X12522" s="126" t="s">
        <v>487</v>
      </c>
      <c r="Z12522" s="127"/>
      <c r="AA12522" s="128">
        <v>1</v>
      </c>
      <c r="AB12522" s="128">
        <v>60</v>
      </c>
      <c r="AC12522" s="126" t="s">
        <v>366</v>
      </c>
      <c r="AD12522" s="126" t="s">
        <v>22227</v>
      </c>
      <c r="AG12522" s="127"/>
      <c r="AI12522" s="127"/>
    </row>
    <row r="12523" spans="1:35" ht="14.85" customHeight="1">
      <c r="A12523" s="130">
        <v>5016134</v>
      </c>
      <c r="B12523" s="126" t="s">
        <v>413</v>
      </c>
      <c r="C12523" s="126" t="s">
        <v>22226</v>
      </c>
      <c r="D12523" s="126" t="s">
        <v>1683</v>
      </c>
      <c r="E12523" s="126" t="s">
        <v>288</v>
      </c>
      <c r="F12523" s="126" t="s">
        <v>364</v>
      </c>
      <c r="G12523" s="126" t="s">
        <v>417</v>
      </c>
      <c r="H12523" s="126" t="s">
        <v>126</v>
      </c>
      <c r="I12523" s="126" t="s">
        <v>126</v>
      </c>
      <c r="J12523" s="126" t="s">
        <v>484</v>
      </c>
      <c r="K12523" s="126" t="s">
        <v>443</v>
      </c>
      <c r="L12523" s="126" t="s">
        <v>485</v>
      </c>
      <c r="M12523" s="130">
        <v>6817.44</v>
      </c>
      <c r="O12523" s="126" t="s">
        <v>365</v>
      </c>
      <c r="P12523" s="130">
        <v>0</v>
      </c>
      <c r="S12523" s="130">
        <v>0</v>
      </c>
      <c r="V12523" s="130">
        <v>34031.199999999997</v>
      </c>
      <c r="X12523" s="126" t="s">
        <v>510</v>
      </c>
      <c r="Z12523" s="127"/>
      <c r="AA12523" s="128">
        <v>2</v>
      </c>
      <c r="AB12523" s="128">
        <v>60</v>
      </c>
      <c r="AC12523" s="126" t="s">
        <v>366</v>
      </c>
      <c r="AD12523" s="126" t="s">
        <v>22227</v>
      </c>
      <c r="AG12523" s="127"/>
      <c r="AI12523" s="127"/>
    </row>
    <row r="12524" spans="1:35" ht="14.85" customHeight="1">
      <c r="A12524" s="130">
        <v>5016136</v>
      </c>
      <c r="B12524" s="126" t="s">
        <v>413</v>
      </c>
      <c r="C12524" s="126" t="s">
        <v>23666</v>
      </c>
      <c r="D12524" s="126" t="s">
        <v>1685</v>
      </c>
      <c r="E12524" s="126" t="s">
        <v>288</v>
      </c>
      <c r="F12524" s="126" t="s">
        <v>364</v>
      </c>
      <c r="G12524" s="126" t="s">
        <v>417</v>
      </c>
      <c r="H12524" s="126" t="s">
        <v>126</v>
      </c>
      <c r="I12524" s="126" t="s">
        <v>418</v>
      </c>
      <c r="J12524" s="126" t="s">
        <v>484</v>
      </c>
      <c r="K12524" s="126" t="s">
        <v>443</v>
      </c>
      <c r="L12524" s="126" t="s">
        <v>485</v>
      </c>
      <c r="M12524" s="130">
        <v>9739.52</v>
      </c>
      <c r="O12524" s="126" t="s">
        <v>486</v>
      </c>
      <c r="P12524" s="130">
        <v>0</v>
      </c>
      <c r="S12524" s="130">
        <v>0</v>
      </c>
      <c r="V12524" s="130">
        <v>26509.91</v>
      </c>
      <c r="X12524" s="126" t="s">
        <v>549</v>
      </c>
      <c r="Z12524" s="127"/>
      <c r="AA12524" s="128">
        <v>2</v>
      </c>
      <c r="AB12524" s="128">
        <v>60</v>
      </c>
      <c r="AC12524" s="126" t="s">
        <v>366</v>
      </c>
      <c r="AD12524" s="126" t="s">
        <v>22227</v>
      </c>
      <c r="AG12524" s="127"/>
      <c r="AI12524" s="127"/>
    </row>
    <row r="12525" spans="1:35" ht="14.85" customHeight="1">
      <c r="A12525" s="130">
        <v>5016132</v>
      </c>
      <c r="B12525" s="126" t="s">
        <v>413</v>
      </c>
      <c r="C12525" s="126" t="s">
        <v>22226</v>
      </c>
      <c r="D12525" s="126" t="s">
        <v>1683</v>
      </c>
      <c r="E12525" s="126" t="s">
        <v>288</v>
      </c>
      <c r="F12525" s="126" t="s">
        <v>364</v>
      </c>
      <c r="G12525" s="126" t="s">
        <v>417</v>
      </c>
      <c r="H12525" s="126" t="s">
        <v>126</v>
      </c>
      <c r="I12525" s="126" t="s">
        <v>418</v>
      </c>
      <c r="J12525" s="126" t="s">
        <v>484</v>
      </c>
      <c r="K12525" s="126" t="s">
        <v>443</v>
      </c>
      <c r="L12525" s="126" t="s">
        <v>485</v>
      </c>
      <c r="M12525" s="130">
        <v>9739.52</v>
      </c>
      <c r="O12525" s="126" t="s">
        <v>486</v>
      </c>
      <c r="P12525" s="130">
        <v>0</v>
      </c>
      <c r="S12525" s="130">
        <v>0</v>
      </c>
      <c r="V12525" s="130">
        <v>34031.199999999997</v>
      </c>
      <c r="X12525" s="126" t="s">
        <v>549</v>
      </c>
      <c r="Z12525" s="127"/>
      <c r="AA12525" s="128">
        <v>2</v>
      </c>
      <c r="AB12525" s="128">
        <v>60</v>
      </c>
      <c r="AC12525" s="126" t="s">
        <v>366</v>
      </c>
      <c r="AD12525" s="126" t="s">
        <v>22227</v>
      </c>
      <c r="AG12525" s="127"/>
      <c r="AI12525" s="127"/>
    </row>
    <row r="12526" spans="1:35" ht="14.85" customHeight="1">
      <c r="A12526" s="130">
        <v>5015770</v>
      </c>
      <c r="B12526" s="126" t="s">
        <v>413</v>
      </c>
      <c r="C12526" s="126" t="s">
        <v>23667</v>
      </c>
      <c r="D12526" s="126" t="s">
        <v>22893</v>
      </c>
      <c r="E12526" s="126" t="s">
        <v>288</v>
      </c>
      <c r="F12526" s="126" t="s">
        <v>364</v>
      </c>
      <c r="G12526" s="126" t="s">
        <v>417</v>
      </c>
      <c r="H12526" s="126" t="s">
        <v>126</v>
      </c>
      <c r="I12526" s="126" t="s">
        <v>126</v>
      </c>
      <c r="J12526" s="126" t="s">
        <v>2924</v>
      </c>
      <c r="K12526" s="126" t="s">
        <v>535</v>
      </c>
      <c r="L12526" s="126" t="s">
        <v>2925</v>
      </c>
      <c r="M12526" s="130">
        <v>6817.38</v>
      </c>
      <c r="O12526" s="126" t="s">
        <v>365</v>
      </c>
      <c r="P12526" s="130">
        <v>0</v>
      </c>
      <c r="S12526" s="130">
        <v>0</v>
      </c>
      <c r="V12526" s="130">
        <v>6817.38</v>
      </c>
      <c r="X12526" s="126" t="s">
        <v>469</v>
      </c>
      <c r="Z12526" s="127"/>
      <c r="AA12526" s="128">
        <v>1</v>
      </c>
      <c r="AB12526" s="128">
        <v>60</v>
      </c>
      <c r="AC12526" s="126" t="s">
        <v>366</v>
      </c>
      <c r="AD12526" s="126" t="s">
        <v>22347</v>
      </c>
      <c r="AG12526" s="127"/>
      <c r="AI12526" s="127"/>
    </row>
    <row r="12527" spans="1:35" ht="14.85" customHeight="1">
      <c r="A12527" s="130">
        <v>5015776</v>
      </c>
      <c r="B12527" s="126" t="s">
        <v>413</v>
      </c>
      <c r="C12527" s="126" t="s">
        <v>23668</v>
      </c>
      <c r="D12527" s="126" t="s">
        <v>23669</v>
      </c>
      <c r="E12527" s="126" t="s">
        <v>288</v>
      </c>
      <c r="F12527" s="126" t="s">
        <v>491</v>
      </c>
      <c r="G12527" s="126" t="s">
        <v>417</v>
      </c>
      <c r="H12527" s="126" t="s">
        <v>126</v>
      </c>
      <c r="I12527" s="126" t="s">
        <v>418</v>
      </c>
      <c r="J12527" s="126" t="s">
        <v>1248</v>
      </c>
      <c r="K12527" s="126" t="s">
        <v>613</v>
      </c>
      <c r="L12527" s="126" t="s">
        <v>1249</v>
      </c>
      <c r="M12527" s="130">
        <v>21425.599999999999</v>
      </c>
      <c r="N12527" s="126" t="s">
        <v>290</v>
      </c>
      <c r="O12527" s="126" t="s">
        <v>506</v>
      </c>
      <c r="P12527" s="130">
        <v>0</v>
      </c>
      <c r="S12527" s="130">
        <v>0</v>
      </c>
      <c r="V12527" s="130">
        <v>43046.94</v>
      </c>
      <c r="X12527" s="126" t="s">
        <v>1437</v>
      </c>
      <c r="Y12527" s="126" t="s">
        <v>517</v>
      </c>
      <c r="Z12527" s="127"/>
      <c r="AA12527" s="128">
        <v>1</v>
      </c>
      <c r="AB12527" s="128">
        <v>60</v>
      </c>
      <c r="AD12527" s="126" t="s">
        <v>22347</v>
      </c>
      <c r="AG12527" s="127"/>
      <c r="AI12527" s="127"/>
    </row>
    <row r="12528" spans="1:35" ht="14.85" customHeight="1">
      <c r="A12528" s="130">
        <v>5015794</v>
      </c>
      <c r="B12528" s="126" t="s">
        <v>413</v>
      </c>
      <c r="C12528" s="126" t="s">
        <v>23670</v>
      </c>
      <c r="D12528" s="126" t="s">
        <v>23671</v>
      </c>
      <c r="E12528" s="126" t="s">
        <v>288</v>
      </c>
      <c r="F12528" s="126" t="s">
        <v>522</v>
      </c>
      <c r="G12528" s="126" t="s">
        <v>23672</v>
      </c>
      <c r="H12528" s="126" t="s">
        <v>524</v>
      </c>
      <c r="I12528" s="126" t="s">
        <v>418</v>
      </c>
      <c r="J12528" s="126" t="s">
        <v>592</v>
      </c>
      <c r="K12528" s="126" t="s">
        <v>558</v>
      </c>
      <c r="L12528" s="126" t="s">
        <v>593</v>
      </c>
      <c r="M12528" s="130">
        <v>2508.5</v>
      </c>
      <c r="N12528" s="126" t="s">
        <v>290</v>
      </c>
      <c r="O12528" s="126" t="s">
        <v>528</v>
      </c>
      <c r="P12528" s="130">
        <v>0</v>
      </c>
      <c r="S12528" s="130">
        <v>0</v>
      </c>
      <c r="V12528" s="130">
        <v>2508.5</v>
      </c>
      <c r="X12528" s="126" t="s">
        <v>9458</v>
      </c>
      <c r="Z12528" s="127"/>
      <c r="AA12528" s="128"/>
      <c r="AB12528" s="128"/>
      <c r="AD12528" s="126" t="s">
        <v>22347</v>
      </c>
      <c r="AG12528" s="127"/>
      <c r="AI12528" s="127"/>
    </row>
    <row r="12529" spans="1:35" ht="14.85" customHeight="1">
      <c r="A12529" s="130">
        <v>5015798</v>
      </c>
      <c r="B12529" s="126" t="s">
        <v>413</v>
      </c>
      <c r="C12529" s="126" t="s">
        <v>5184</v>
      </c>
      <c r="D12529" s="126" t="s">
        <v>23673</v>
      </c>
      <c r="E12529" s="126" t="s">
        <v>288</v>
      </c>
      <c r="F12529" s="126" t="s">
        <v>440</v>
      </c>
      <c r="G12529" s="126" t="s">
        <v>458</v>
      </c>
      <c r="H12529" s="126" t="s">
        <v>126</v>
      </c>
      <c r="I12529" s="126" t="s">
        <v>418</v>
      </c>
      <c r="J12529" s="126" t="s">
        <v>962</v>
      </c>
      <c r="K12529" s="126" t="s">
        <v>443</v>
      </c>
      <c r="L12529" s="126" t="s">
        <v>963</v>
      </c>
      <c r="M12529" s="130">
        <v>7291.2</v>
      </c>
      <c r="O12529" s="126" t="s">
        <v>445</v>
      </c>
      <c r="P12529" s="130">
        <v>0</v>
      </c>
      <c r="S12529" s="130">
        <v>0</v>
      </c>
      <c r="V12529" s="130">
        <v>7291.2</v>
      </c>
      <c r="X12529" s="126" t="s">
        <v>480</v>
      </c>
      <c r="Z12529" s="127"/>
      <c r="AA12529" s="128">
        <v>30</v>
      </c>
      <c r="AB12529" s="128">
        <v>1</v>
      </c>
      <c r="AD12529" s="126" t="s">
        <v>22347</v>
      </c>
      <c r="AG12529" s="127"/>
      <c r="AI12529" s="127"/>
    </row>
    <row r="12530" spans="1:35" ht="14.85" customHeight="1">
      <c r="A12530" s="130">
        <v>5015796</v>
      </c>
      <c r="B12530" s="126" t="s">
        <v>413</v>
      </c>
      <c r="C12530" s="126" t="s">
        <v>23674</v>
      </c>
      <c r="E12530" s="126" t="s">
        <v>288</v>
      </c>
      <c r="F12530" s="126" t="s">
        <v>416</v>
      </c>
      <c r="G12530" s="126" t="s">
        <v>417</v>
      </c>
      <c r="H12530" s="126" t="s">
        <v>126</v>
      </c>
      <c r="I12530" s="126" t="s">
        <v>126</v>
      </c>
      <c r="J12530" s="126" t="s">
        <v>8772</v>
      </c>
      <c r="K12530" s="126" t="s">
        <v>747</v>
      </c>
      <c r="L12530" s="126" t="s">
        <v>8773</v>
      </c>
      <c r="M12530" s="130">
        <v>197.26</v>
      </c>
      <c r="O12530" s="126" t="s">
        <v>587</v>
      </c>
      <c r="P12530" s="130">
        <v>0</v>
      </c>
      <c r="S12530" s="130">
        <v>0</v>
      </c>
      <c r="V12530" s="130">
        <v>197.26</v>
      </c>
      <c r="X12530" s="126" t="s">
        <v>588</v>
      </c>
      <c r="Z12530" s="127"/>
      <c r="AA12530" s="128">
        <v>1</v>
      </c>
      <c r="AB12530" s="128">
        <v>12</v>
      </c>
      <c r="AD12530" s="126" t="s">
        <v>22347</v>
      </c>
      <c r="AG12530" s="127"/>
      <c r="AI12530" s="127"/>
    </row>
    <row r="12531" spans="1:35" ht="14.85" customHeight="1">
      <c r="A12531" s="130">
        <v>5015152</v>
      </c>
      <c r="B12531" s="126" t="s">
        <v>413</v>
      </c>
      <c r="C12531" s="126" t="s">
        <v>23675</v>
      </c>
      <c r="D12531" s="126" t="s">
        <v>23676</v>
      </c>
      <c r="E12531" s="126" t="s">
        <v>288</v>
      </c>
      <c r="F12531" s="126" t="s">
        <v>491</v>
      </c>
      <c r="G12531" s="126" t="s">
        <v>417</v>
      </c>
      <c r="H12531" s="126" t="s">
        <v>126</v>
      </c>
      <c r="I12531" s="126" t="s">
        <v>418</v>
      </c>
      <c r="J12531" s="126" t="s">
        <v>21671</v>
      </c>
      <c r="K12531" s="126" t="s">
        <v>420</v>
      </c>
      <c r="L12531" s="126" t="s">
        <v>1321</v>
      </c>
      <c r="M12531" s="130">
        <v>11687.2</v>
      </c>
      <c r="N12531" s="126" t="s">
        <v>290</v>
      </c>
      <c r="O12531" s="126" t="s">
        <v>4892</v>
      </c>
      <c r="P12531" s="130">
        <v>0</v>
      </c>
      <c r="S12531" s="130">
        <v>0</v>
      </c>
      <c r="V12531" s="130">
        <v>18530</v>
      </c>
      <c r="X12531" s="126" t="s">
        <v>4893</v>
      </c>
      <c r="Z12531" s="127"/>
      <c r="AA12531" s="128">
        <v>1</v>
      </c>
      <c r="AB12531" s="128">
        <v>36</v>
      </c>
      <c r="AD12531" s="126" t="s">
        <v>18896</v>
      </c>
      <c r="AG12531" s="127"/>
      <c r="AI12531" s="127"/>
    </row>
    <row r="12532" spans="1:35" ht="14.85" customHeight="1">
      <c r="A12532" s="130">
        <v>5015146</v>
      </c>
      <c r="B12532" s="126" t="s">
        <v>413</v>
      </c>
      <c r="C12532" s="126" t="s">
        <v>23677</v>
      </c>
      <c r="D12532" s="126" t="s">
        <v>23678</v>
      </c>
      <c r="E12532" s="126" t="s">
        <v>288</v>
      </c>
      <c r="F12532" s="126" t="s">
        <v>491</v>
      </c>
      <c r="G12532" s="126" t="s">
        <v>417</v>
      </c>
      <c r="H12532" s="126" t="s">
        <v>126</v>
      </c>
      <c r="I12532" s="126" t="s">
        <v>418</v>
      </c>
      <c r="J12532" s="126" t="s">
        <v>5523</v>
      </c>
      <c r="K12532" s="126" t="s">
        <v>567</v>
      </c>
      <c r="L12532" s="126" t="s">
        <v>2387</v>
      </c>
      <c r="M12532" s="130">
        <v>13634.88</v>
      </c>
      <c r="N12532" s="126" t="s">
        <v>290</v>
      </c>
      <c r="O12532" s="126" t="s">
        <v>506</v>
      </c>
      <c r="P12532" s="130">
        <v>0</v>
      </c>
      <c r="S12532" s="130">
        <v>0</v>
      </c>
      <c r="V12532" s="130">
        <v>22081.53</v>
      </c>
      <c r="X12532" s="126" t="s">
        <v>12731</v>
      </c>
      <c r="Z12532" s="127"/>
      <c r="AA12532" s="128">
        <v>1</v>
      </c>
      <c r="AB12532" s="128">
        <v>36</v>
      </c>
      <c r="AD12532" s="126" t="s">
        <v>18896</v>
      </c>
      <c r="AG12532" s="127"/>
      <c r="AI12532" s="127"/>
    </row>
    <row r="12533" spans="1:35" ht="14.85" customHeight="1">
      <c r="A12533" s="130">
        <v>5015145</v>
      </c>
      <c r="B12533" s="126" t="s">
        <v>413</v>
      </c>
      <c r="C12533" s="126" t="s">
        <v>23679</v>
      </c>
      <c r="D12533" s="126" t="s">
        <v>23680</v>
      </c>
      <c r="E12533" s="126" t="s">
        <v>288</v>
      </c>
      <c r="F12533" s="126" t="s">
        <v>491</v>
      </c>
      <c r="G12533" s="126" t="s">
        <v>417</v>
      </c>
      <c r="H12533" s="126" t="s">
        <v>126</v>
      </c>
      <c r="I12533" s="126" t="s">
        <v>418</v>
      </c>
      <c r="J12533" s="126" t="s">
        <v>2385</v>
      </c>
      <c r="K12533" s="126" t="s">
        <v>2386</v>
      </c>
      <c r="L12533" s="126" t="s">
        <v>2387</v>
      </c>
      <c r="M12533" s="130">
        <v>3408.16</v>
      </c>
      <c r="O12533" s="126" t="s">
        <v>492</v>
      </c>
      <c r="P12533" s="130">
        <v>0</v>
      </c>
      <c r="S12533" s="130">
        <v>0</v>
      </c>
      <c r="V12533" s="130">
        <v>6202.88</v>
      </c>
      <c r="X12533" s="126" t="s">
        <v>493</v>
      </c>
      <c r="Z12533" s="127"/>
      <c r="AA12533" s="128">
        <v>1</v>
      </c>
      <c r="AB12533" s="128">
        <v>60</v>
      </c>
      <c r="AD12533" s="126" t="s">
        <v>18896</v>
      </c>
      <c r="AG12533" s="127"/>
      <c r="AI12533" s="127"/>
    </row>
    <row r="12534" spans="1:35" ht="14.85" customHeight="1">
      <c r="A12534" s="130">
        <v>5015147</v>
      </c>
      <c r="B12534" s="126" t="s">
        <v>413</v>
      </c>
      <c r="C12534" s="126" t="s">
        <v>23681</v>
      </c>
      <c r="D12534" s="126" t="s">
        <v>23682</v>
      </c>
      <c r="E12534" s="126" t="s">
        <v>288</v>
      </c>
      <c r="F12534" s="126" t="s">
        <v>491</v>
      </c>
      <c r="G12534" s="126" t="s">
        <v>417</v>
      </c>
      <c r="H12534" s="126" t="s">
        <v>126</v>
      </c>
      <c r="I12534" s="126" t="s">
        <v>418</v>
      </c>
      <c r="J12534" s="126" t="s">
        <v>5523</v>
      </c>
      <c r="K12534" s="126" t="s">
        <v>567</v>
      </c>
      <c r="L12534" s="126" t="s">
        <v>2387</v>
      </c>
      <c r="M12534" s="130">
        <v>15582.56</v>
      </c>
      <c r="N12534" s="126" t="s">
        <v>290</v>
      </c>
      <c r="O12534" s="126" t="s">
        <v>506</v>
      </c>
      <c r="P12534" s="130">
        <v>0</v>
      </c>
      <c r="S12534" s="130">
        <v>0</v>
      </c>
      <c r="V12534" s="130">
        <v>44276.03</v>
      </c>
      <c r="X12534" s="126" t="s">
        <v>12715</v>
      </c>
      <c r="Z12534" s="127"/>
      <c r="AA12534" s="128">
        <v>1</v>
      </c>
      <c r="AB12534" s="128">
        <v>36</v>
      </c>
      <c r="AD12534" s="126" t="s">
        <v>18896</v>
      </c>
      <c r="AG12534" s="127"/>
      <c r="AI12534" s="127"/>
    </row>
    <row r="12535" spans="1:35" ht="14.85" customHeight="1">
      <c r="A12535" s="130">
        <v>5015137</v>
      </c>
      <c r="B12535" s="126" t="s">
        <v>413</v>
      </c>
      <c r="C12535" s="126" t="s">
        <v>21745</v>
      </c>
      <c r="D12535" s="126" t="s">
        <v>21746</v>
      </c>
      <c r="E12535" s="126" t="s">
        <v>288</v>
      </c>
      <c r="F12535" s="126" t="s">
        <v>491</v>
      </c>
      <c r="G12535" s="126" t="s">
        <v>417</v>
      </c>
      <c r="H12535" s="126" t="s">
        <v>126</v>
      </c>
      <c r="I12535" s="126" t="s">
        <v>418</v>
      </c>
      <c r="J12535" s="126" t="s">
        <v>2458</v>
      </c>
      <c r="K12535" s="126" t="s">
        <v>535</v>
      </c>
      <c r="L12535" s="126" t="s">
        <v>505</v>
      </c>
      <c r="M12535" s="130">
        <v>21770.99</v>
      </c>
      <c r="N12535" s="126" t="s">
        <v>290</v>
      </c>
      <c r="O12535" s="126" t="s">
        <v>844</v>
      </c>
      <c r="P12535" s="130">
        <v>0</v>
      </c>
      <c r="S12535" s="130">
        <v>0</v>
      </c>
      <c r="V12535" s="130">
        <v>24189.99</v>
      </c>
      <c r="X12535" s="126" t="s">
        <v>845</v>
      </c>
      <c r="Y12535" s="126" t="s">
        <v>517</v>
      </c>
      <c r="Z12535" s="127" t="s">
        <v>309</v>
      </c>
      <c r="AA12535" s="128">
        <v>1</v>
      </c>
      <c r="AB12535" s="128">
        <v>84</v>
      </c>
      <c r="AD12535" s="126" t="s">
        <v>18896</v>
      </c>
      <c r="AG12535" s="127"/>
      <c r="AI12535" s="127"/>
    </row>
    <row r="12536" spans="1:35" ht="14.85" customHeight="1">
      <c r="A12536" s="130">
        <v>5000350</v>
      </c>
      <c r="B12536" s="126" t="s">
        <v>23683</v>
      </c>
      <c r="C12536" s="126" t="s">
        <v>20432</v>
      </c>
      <c r="D12536" s="126" t="s">
        <v>23684</v>
      </c>
      <c r="E12536" s="126" t="s">
        <v>288</v>
      </c>
      <c r="F12536" s="126" t="s">
        <v>555</v>
      </c>
      <c r="G12536" s="126" t="s">
        <v>312</v>
      </c>
      <c r="H12536" s="126" t="s">
        <v>126</v>
      </c>
      <c r="I12536" s="126" t="s">
        <v>418</v>
      </c>
      <c r="J12536" s="126" t="s">
        <v>1285</v>
      </c>
      <c r="K12536" s="126" t="s">
        <v>558</v>
      </c>
      <c r="L12536" s="126" t="s">
        <v>1286</v>
      </c>
      <c r="M12536" s="130">
        <v>213.92</v>
      </c>
      <c r="O12536" s="126" t="s">
        <v>560</v>
      </c>
      <c r="P12536" s="130">
        <v>0</v>
      </c>
      <c r="S12536" s="130">
        <v>0</v>
      </c>
      <c r="V12536" s="130">
        <v>591.83000000000004</v>
      </c>
      <c r="X12536" s="126" t="s">
        <v>1995</v>
      </c>
      <c r="Z12536" s="127" t="s">
        <v>1996</v>
      </c>
      <c r="AA12536" s="128">
        <v>30</v>
      </c>
      <c r="AB12536" s="128"/>
      <c r="AD12536" s="126" t="s">
        <v>562</v>
      </c>
      <c r="AG12536" s="127"/>
      <c r="AI12536" s="127"/>
    </row>
    <row r="12537" spans="1:35" ht="14.85" customHeight="1">
      <c r="A12537" s="130">
        <v>5000349</v>
      </c>
      <c r="B12537" s="126" t="s">
        <v>23685</v>
      </c>
      <c r="C12537" s="126" t="s">
        <v>19650</v>
      </c>
      <c r="D12537" s="126" t="s">
        <v>23686</v>
      </c>
      <c r="E12537" s="126" t="s">
        <v>288</v>
      </c>
      <c r="F12537" s="126" t="s">
        <v>555</v>
      </c>
      <c r="G12537" s="126" t="s">
        <v>312</v>
      </c>
      <c r="H12537" s="126" t="s">
        <v>126</v>
      </c>
      <c r="I12537" s="126" t="s">
        <v>418</v>
      </c>
      <c r="J12537" s="126" t="s">
        <v>1285</v>
      </c>
      <c r="K12537" s="126" t="s">
        <v>558</v>
      </c>
      <c r="L12537" s="126" t="s">
        <v>1286</v>
      </c>
      <c r="M12537" s="130">
        <v>213.92</v>
      </c>
      <c r="O12537" s="126" t="s">
        <v>560</v>
      </c>
      <c r="P12537" s="130">
        <v>0</v>
      </c>
      <c r="S12537" s="130">
        <v>0</v>
      </c>
      <c r="V12537" s="130">
        <v>443.17</v>
      </c>
      <c r="X12537" s="126" t="s">
        <v>1995</v>
      </c>
      <c r="Z12537" s="127" t="s">
        <v>1996</v>
      </c>
      <c r="AA12537" s="128">
        <v>30</v>
      </c>
      <c r="AB12537" s="128"/>
      <c r="AD12537" s="126" t="s">
        <v>562</v>
      </c>
      <c r="AG12537" s="127"/>
      <c r="AI12537" s="127"/>
    </row>
    <row r="12538" spans="1:35" ht="14.85" customHeight="1">
      <c r="A12538" s="130">
        <v>5006133</v>
      </c>
      <c r="B12538" s="126" t="s">
        <v>23687</v>
      </c>
      <c r="C12538" s="126" t="s">
        <v>15523</v>
      </c>
      <c r="D12538" s="126" t="s">
        <v>6299</v>
      </c>
      <c r="E12538" s="126" t="s">
        <v>288</v>
      </c>
      <c r="F12538" s="126" t="s">
        <v>522</v>
      </c>
      <c r="G12538" s="126" t="s">
        <v>806</v>
      </c>
      <c r="H12538" s="126" t="s">
        <v>524</v>
      </c>
      <c r="I12538" s="126" t="s">
        <v>126</v>
      </c>
      <c r="J12538" s="126" t="s">
        <v>5567</v>
      </c>
      <c r="K12538" s="126" t="s">
        <v>747</v>
      </c>
      <c r="L12538" s="126" t="s">
        <v>5568</v>
      </c>
      <c r="M12538" s="130">
        <v>9.73</v>
      </c>
      <c r="O12538" s="126" t="s">
        <v>528</v>
      </c>
      <c r="P12538" s="130">
        <v>0</v>
      </c>
      <c r="S12538" s="130">
        <v>0</v>
      </c>
      <c r="V12538" s="130">
        <v>26.78</v>
      </c>
      <c r="X12538" s="126" t="s">
        <v>6181</v>
      </c>
      <c r="Z12538" s="127"/>
      <c r="AA12538" s="128"/>
      <c r="AB12538" s="128"/>
      <c r="AD12538" s="126" t="s">
        <v>562</v>
      </c>
      <c r="AG12538" s="127"/>
      <c r="AI12538" s="127"/>
    </row>
    <row r="12539" spans="1:35" ht="14.85" customHeight="1">
      <c r="A12539" s="130">
        <v>5006132</v>
      </c>
      <c r="B12539" s="126" t="s">
        <v>22070</v>
      </c>
      <c r="C12539" s="126" t="s">
        <v>22071</v>
      </c>
      <c r="D12539" s="126" t="s">
        <v>22072</v>
      </c>
      <c r="E12539" s="126" t="s">
        <v>288</v>
      </c>
      <c r="F12539" s="126" t="s">
        <v>491</v>
      </c>
      <c r="G12539" s="126" t="s">
        <v>417</v>
      </c>
      <c r="H12539" s="126" t="s">
        <v>126</v>
      </c>
      <c r="I12539" s="126" t="s">
        <v>308</v>
      </c>
      <c r="J12539" s="126" t="s">
        <v>2044</v>
      </c>
      <c r="K12539" s="126" t="s">
        <v>984</v>
      </c>
      <c r="L12539" s="126" t="s">
        <v>8979</v>
      </c>
      <c r="M12539" s="130">
        <v>2532.25</v>
      </c>
      <c r="N12539" s="126" t="s">
        <v>290</v>
      </c>
      <c r="O12539" s="126" t="s">
        <v>1311</v>
      </c>
      <c r="P12539" s="130">
        <v>0</v>
      </c>
      <c r="S12539" s="130">
        <v>0</v>
      </c>
      <c r="V12539" s="130">
        <v>2813.62</v>
      </c>
      <c r="X12539" s="126" t="s">
        <v>1312</v>
      </c>
      <c r="Y12539" s="126" t="s">
        <v>517</v>
      </c>
      <c r="Z12539" s="127" t="s">
        <v>309</v>
      </c>
      <c r="AA12539" s="128">
        <v>1</v>
      </c>
      <c r="AB12539" s="128">
        <v>60</v>
      </c>
      <c r="AD12539" s="126" t="s">
        <v>562</v>
      </c>
      <c r="AG12539" s="127"/>
      <c r="AI12539" s="127"/>
    </row>
    <row r="12540" spans="1:35" ht="14.85" customHeight="1">
      <c r="A12540" s="130">
        <v>5006130</v>
      </c>
      <c r="B12540" s="126" t="s">
        <v>23688</v>
      </c>
      <c r="C12540" s="126" t="s">
        <v>23689</v>
      </c>
      <c r="D12540" s="126" t="s">
        <v>11835</v>
      </c>
      <c r="E12540" s="126" t="s">
        <v>288</v>
      </c>
      <c r="F12540" s="126" t="s">
        <v>416</v>
      </c>
      <c r="G12540" s="126" t="s">
        <v>417</v>
      </c>
      <c r="H12540" s="126" t="s">
        <v>126</v>
      </c>
      <c r="I12540" s="126" t="s">
        <v>126</v>
      </c>
      <c r="J12540" s="126" t="s">
        <v>8772</v>
      </c>
      <c r="K12540" s="126" t="s">
        <v>747</v>
      </c>
      <c r="L12540" s="126" t="s">
        <v>8773</v>
      </c>
      <c r="M12540" s="130">
        <v>340.48</v>
      </c>
      <c r="O12540" s="126" t="s">
        <v>4833</v>
      </c>
      <c r="P12540" s="130">
        <v>0</v>
      </c>
      <c r="S12540" s="130">
        <v>0</v>
      </c>
      <c r="V12540" s="130">
        <v>413.37</v>
      </c>
      <c r="X12540" s="126" t="s">
        <v>4834</v>
      </c>
      <c r="Z12540" s="127"/>
      <c r="AA12540" s="128">
        <v>1</v>
      </c>
      <c r="AB12540" s="128">
        <v>12</v>
      </c>
      <c r="AD12540" s="126" t="s">
        <v>562</v>
      </c>
      <c r="AG12540" s="127"/>
      <c r="AI12540" s="127"/>
    </row>
    <row r="12541" spans="1:35" ht="14.85" customHeight="1">
      <c r="A12541" s="130">
        <v>5006129</v>
      </c>
      <c r="B12541" s="126" t="s">
        <v>23690</v>
      </c>
      <c r="C12541" s="126" t="s">
        <v>23691</v>
      </c>
      <c r="D12541" s="126" t="s">
        <v>23692</v>
      </c>
      <c r="E12541" s="126" t="s">
        <v>288</v>
      </c>
      <c r="F12541" s="126" t="s">
        <v>416</v>
      </c>
      <c r="G12541" s="126" t="s">
        <v>417</v>
      </c>
      <c r="H12541" s="126" t="s">
        <v>126</v>
      </c>
      <c r="I12541" s="126" t="s">
        <v>126</v>
      </c>
      <c r="J12541" s="126" t="s">
        <v>7039</v>
      </c>
      <c r="K12541" s="126" t="s">
        <v>7040</v>
      </c>
      <c r="L12541" s="126" t="s">
        <v>770</v>
      </c>
      <c r="M12541" s="130">
        <v>682.08</v>
      </c>
      <c r="O12541" s="126" t="s">
        <v>422</v>
      </c>
      <c r="P12541" s="130">
        <v>0</v>
      </c>
      <c r="S12541" s="130">
        <v>0</v>
      </c>
      <c r="V12541" s="130">
        <v>1106.3599999999999</v>
      </c>
      <c r="X12541" s="126" t="s">
        <v>423</v>
      </c>
      <c r="Z12541" s="127"/>
      <c r="AA12541" s="128">
        <v>1</v>
      </c>
      <c r="AB12541" s="128">
        <v>12</v>
      </c>
      <c r="AD12541" s="126" t="s">
        <v>562</v>
      </c>
      <c r="AG12541" s="127"/>
      <c r="AI12541" s="127"/>
    </row>
    <row r="12542" spans="1:35" ht="14.85" customHeight="1">
      <c r="A12542" s="130">
        <v>5006128</v>
      </c>
      <c r="B12542" s="126" t="s">
        <v>10897</v>
      </c>
      <c r="C12542" s="126" t="s">
        <v>10898</v>
      </c>
      <c r="D12542" s="126" t="s">
        <v>23693</v>
      </c>
      <c r="E12542" s="126" t="s">
        <v>288</v>
      </c>
      <c r="F12542" s="126" t="s">
        <v>491</v>
      </c>
      <c r="G12542" s="126" t="s">
        <v>417</v>
      </c>
      <c r="H12542" s="126" t="s">
        <v>126</v>
      </c>
      <c r="I12542" s="126" t="s">
        <v>126</v>
      </c>
      <c r="J12542" s="126" t="s">
        <v>2044</v>
      </c>
      <c r="K12542" s="126" t="s">
        <v>984</v>
      </c>
      <c r="L12542" s="126" t="s">
        <v>8979</v>
      </c>
      <c r="M12542" s="130">
        <v>2339.42</v>
      </c>
      <c r="N12542" s="126" t="s">
        <v>290</v>
      </c>
      <c r="O12542" s="126" t="s">
        <v>844</v>
      </c>
      <c r="P12542" s="130">
        <v>0</v>
      </c>
      <c r="S12542" s="130">
        <v>0</v>
      </c>
      <c r="V12542" s="130">
        <v>2599.36</v>
      </c>
      <c r="X12542" s="126" t="s">
        <v>845</v>
      </c>
      <c r="Y12542" s="126" t="s">
        <v>517</v>
      </c>
      <c r="Z12542" s="127" t="s">
        <v>309</v>
      </c>
      <c r="AA12542" s="128">
        <v>1</v>
      </c>
      <c r="AB12542" s="128">
        <v>84</v>
      </c>
      <c r="AD12542" s="126" t="s">
        <v>562</v>
      </c>
      <c r="AG12542" s="127"/>
      <c r="AI12542" s="127"/>
    </row>
    <row r="12543" spans="1:35" ht="14.85" customHeight="1">
      <c r="A12543" s="130">
        <v>5006126</v>
      </c>
      <c r="B12543" s="126" t="s">
        <v>12026</v>
      </c>
      <c r="C12543" s="126" t="s">
        <v>23694</v>
      </c>
      <c r="D12543" s="126" t="s">
        <v>12028</v>
      </c>
      <c r="E12543" s="126" t="s">
        <v>288</v>
      </c>
      <c r="F12543" s="126" t="s">
        <v>491</v>
      </c>
      <c r="G12543" s="126" t="s">
        <v>417</v>
      </c>
      <c r="H12543" s="126" t="s">
        <v>126</v>
      </c>
      <c r="I12543" s="126" t="s">
        <v>126</v>
      </c>
      <c r="J12543" s="126" t="s">
        <v>2044</v>
      </c>
      <c r="K12543" s="126" t="s">
        <v>984</v>
      </c>
      <c r="L12543" s="126" t="s">
        <v>8979</v>
      </c>
      <c r="M12543" s="130">
        <v>3255.39</v>
      </c>
      <c r="N12543" s="126" t="s">
        <v>290</v>
      </c>
      <c r="O12543" s="126" t="s">
        <v>1311</v>
      </c>
      <c r="P12543" s="130">
        <v>0</v>
      </c>
      <c r="S12543" s="130">
        <v>0</v>
      </c>
      <c r="V12543" s="130">
        <v>3617.11</v>
      </c>
      <c r="X12543" s="126" t="s">
        <v>1312</v>
      </c>
      <c r="Y12543" s="126" t="s">
        <v>517</v>
      </c>
      <c r="Z12543" s="127" t="s">
        <v>309</v>
      </c>
      <c r="AA12543" s="128">
        <v>1</v>
      </c>
      <c r="AB12543" s="128">
        <v>60</v>
      </c>
      <c r="AD12543" s="126" t="s">
        <v>562</v>
      </c>
      <c r="AG12543" s="127"/>
      <c r="AI12543" s="127"/>
    </row>
    <row r="12544" spans="1:35" ht="14.85" customHeight="1">
      <c r="A12544" s="130">
        <v>5004761</v>
      </c>
      <c r="B12544" s="126" t="s">
        <v>23695</v>
      </c>
      <c r="C12544" s="126" t="s">
        <v>16814</v>
      </c>
      <c r="D12544" s="126" t="s">
        <v>23696</v>
      </c>
      <c r="E12544" s="126" t="s">
        <v>288</v>
      </c>
      <c r="F12544" s="126" t="s">
        <v>440</v>
      </c>
      <c r="G12544" s="126" t="s">
        <v>463</v>
      </c>
      <c r="H12544" s="126" t="s">
        <v>126</v>
      </c>
      <c r="I12544" s="126" t="s">
        <v>418</v>
      </c>
      <c r="J12544" s="126" t="s">
        <v>597</v>
      </c>
      <c r="K12544" s="126" t="s">
        <v>504</v>
      </c>
      <c r="L12544" s="126" t="s">
        <v>598</v>
      </c>
      <c r="M12544" s="130">
        <v>2923.2</v>
      </c>
      <c r="O12544" s="126" t="s">
        <v>449</v>
      </c>
      <c r="P12544" s="130">
        <v>0</v>
      </c>
      <c r="S12544" s="130">
        <v>0</v>
      </c>
      <c r="V12544" s="130">
        <v>2923.2</v>
      </c>
      <c r="X12544" s="126" t="s">
        <v>7577</v>
      </c>
      <c r="Z12544" s="127"/>
      <c r="AA12544" s="128">
        <v>30</v>
      </c>
      <c r="AB12544" s="128">
        <v>1</v>
      </c>
      <c r="AD12544" s="126" t="s">
        <v>562</v>
      </c>
      <c r="AG12544" s="127"/>
      <c r="AI12544" s="127"/>
    </row>
    <row r="12545" spans="1:35" ht="14.85" customHeight="1">
      <c r="A12545" s="130">
        <v>5004760</v>
      </c>
      <c r="B12545" s="126" t="s">
        <v>23697</v>
      </c>
      <c r="C12545" s="126" t="s">
        <v>23698</v>
      </c>
      <c r="D12545" s="126" t="s">
        <v>23699</v>
      </c>
      <c r="E12545" s="126" t="s">
        <v>288</v>
      </c>
      <c r="F12545" s="126" t="s">
        <v>491</v>
      </c>
      <c r="G12545" s="126" t="s">
        <v>417</v>
      </c>
      <c r="H12545" s="126" t="s">
        <v>126</v>
      </c>
      <c r="I12545" s="126" t="s">
        <v>126</v>
      </c>
      <c r="J12545" s="126" t="s">
        <v>2044</v>
      </c>
      <c r="K12545" s="126" t="s">
        <v>984</v>
      </c>
      <c r="L12545" s="126" t="s">
        <v>8979</v>
      </c>
      <c r="M12545" s="130">
        <v>21425.599999999999</v>
      </c>
      <c r="N12545" s="126" t="s">
        <v>290</v>
      </c>
      <c r="O12545" s="126" t="s">
        <v>506</v>
      </c>
      <c r="P12545" s="130">
        <v>0</v>
      </c>
      <c r="S12545" s="130">
        <v>0</v>
      </c>
      <c r="V12545" s="130">
        <v>21425.599999999999</v>
      </c>
      <c r="X12545" s="126" t="s">
        <v>1437</v>
      </c>
      <c r="Y12545" s="126" t="s">
        <v>517</v>
      </c>
      <c r="Z12545" s="127"/>
      <c r="AA12545" s="128">
        <v>1</v>
      </c>
      <c r="AB12545" s="128">
        <v>60</v>
      </c>
      <c r="AD12545" s="126" t="s">
        <v>562</v>
      </c>
      <c r="AG12545" s="127"/>
      <c r="AI12545" s="127"/>
    </row>
    <row r="12546" spans="1:35" ht="14.85" customHeight="1">
      <c r="A12546" s="130">
        <v>5004756</v>
      </c>
      <c r="B12546" s="126" t="s">
        <v>23700</v>
      </c>
      <c r="C12546" s="126" t="s">
        <v>4075</v>
      </c>
      <c r="D12546" s="126" t="s">
        <v>23701</v>
      </c>
      <c r="E12546" s="126" t="s">
        <v>288</v>
      </c>
      <c r="F12546" s="126" t="s">
        <v>440</v>
      </c>
      <c r="G12546" s="126" t="s">
        <v>458</v>
      </c>
      <c r="H12546" s="126" t="s">
        <v>126</v>
      </c>
      <c r="I12546" s="126" t="s">
        <v>418</v>
      </c>
      <c r="J12546" s="126" t="s">
        <v>597</v>
      </c>
      <c r="K12546" s="126" t="s">
        <v>504</v>
      </c>
      <c r="L12546" s="126" t="s">
        <v>598</v>
      </c>
      <c r="M12546" s="130">
        <v>2846.13</v>
      </c>
      <c r="O12546" s="126" t="s">
        <v>445</v>
      </c>
      <c r="P12546" s="130">
        <v>0</v>
      </c>
      <c r="S12546" s="130">
        <v>0</v>
      </c>
      <c r="V12546" s="130">
        <v>2846.13</v>
      </c>
      <c r="X12546" s="126" t="s">
        <v>4644</v>
      </c>
      <c r="Z12546" s="127"/>
      <c r="AA12546" s="128">
        <v>30</v>
      </c>
      <c r="AB12546" s="128">
        <v>1</v>
      </c>
      <c r="AD12546" s="126" t="s">
        <v>562</v>
      </c>
      <c r="AG12546" s="127"/>
      <c r="AI12546" s="127"/>
    </row>
    <row r="12547" spans="1:35" ht="14.85" customHeight="1">
      <c r="A12547" s="130">
        <v>5004755</v>
      </c>
      <c r="B12547" s="126" t="s">
        <v>23702</v>
      </c>
      <c r="C12547" s="126" t="s">
        <v>4075</v>
      </c>
      <c r="D12547" s="126" t="s">
        <v>23703</v>
      </c>
      <c r="E12547" s="126" t="s">
        <v>288</v>
      </c>
      <c r="F12547" s="126" t="s">
        <v>440</v>
      </c>
      <c r="G12547" s="126" t="s">
        <v>458</v>
      </c>
      <c r="H12547" s="126" t="s">
        <v>126</v>
      </c>
      <c r="I12547" s="126" t="s">
        <v>418</v>
      </c>
      <c r="J12547" s="126" t="s">
        <v>597</v>
      </c>
      <c r="K12547" s="126" t="s">
        <v>504</v>
      </c>
      <c r="L12547" s="126" t="s">
        <v>598</v>
      </c>
      <c r="M12547" s="130">
        <v>2846.13</v>
      </c>
      <c r="O12547" s="126" t="s">
        <v>445</v>
      </c>
      <c r="P12547" s="130">
        <v>0</v>
      </c>
      <c r="S12547" s="130">
        <v>0</v>
      </c>
      <c r="V12547" s="130">
        <v>2846.13</v>
      </c>
      <c r="X12547" s="126" t="s">
        <v>4644</v>
      </c>
      <c r="Z12547" s="127"/>
      <c r="AA12547" s="128">
        <v>30</v>
      </c>
      <c r="AB12547" s="128">
        <v>1</v>
      </c>
      <c r="AD12547" s="126" t="s">
        <v>562</v>
      </c>
      <c r="AG12547" s="127"/>
      <c r="AI12547" s="127"/>
    </row>
    <row r="12548" spans="1:35" ht="14.85" customHeight="1">
      <c r="A12548" s="130">
        <v>5003564</v>
      </c>
      <c r="B12548" s="126" t="s">
        <v>23704</v>
      </c>
      <c r="C12548" s="126" t="s">
        <v>22880</v>
      </c>
      <c r="D12548" s="126" t="s">
        <v>23705</v>
      </c>
      <c r="E12548" s="126" t="s">
        <v>288</v>
      </c>
      <c r="F12548" s="126" t="s">
        <v>491</v>
      </c>
      <c r="G12548" s="126" t="s">
        <v>417</v>
      </c>
      <c r="H12548" s="126" t="s">
        <v>126</v>
      </c>
      <c r="I12548" s="126" t="s">
        <v>308</v>
      </c>
      <c r="J12548" s="126" t="s">
        <v>4056</v>
      </c>
      <c r="K12548" s="126" t="s">
        <v>443</v>
      </c>
      <c r="L12548" s="126" t="s">
        <v>4057</v>
      </c>
      <c r="M12548" s="130">
        <v>859.45</v>
      </c>
      <c r="N12548" s="126" t="s">
        <v>290</v>
      </c>
      <c r="O12548" s="126" t="s">
        <v>506</v>
      </c>
      <c r="P12548" s="130">
        <v>0</v>
      </c>
      <c r="S12548" s="130">
        <v>0</v>
      </c>
      <c r="V12548" s="130">
        <v>954.95</v>
      </c>
      <c r="X12548" s="126" t="s">
        <v>1523</v>
      </c>
      <c r="Y12548" s="126" t="s">
        <v>517</v>
      </c>
      <c r="Z12548" s="127" t="s">
        <v>309</v>
      </c>
      <c r="AA12548" s="128">
        <v>1</v>
      </c>
      <c r="AB12548" s="128">
        <v>84</v>
      </c>
      <c r="AD12548" s="126" t="s">
        <v>562</v>
      </c>
      <c r="AG12548" s="127"/>
      <c r="AI12548" s="127"/>
    </row>
    <row r="12549" spans="1:35" ht="14.85" customHeight="1">
      <c r="A12549" s="130">
        <v>5003563</v>
      </c>
      <c r="B12549" s="126" t="s">
        <v>23706</v>
      </c>
      <c r="C12549" s="126" t="s">
        <v>13929</v>
      </c>
      <c r="D12549" s="126" t="s">
        <v>23707</v>
      </c>
      <c r="E12549" s="126" t="s">
        <v>288</v>
      </c>
      <c r="F12549" s="126" t="s">
        <v>491</v>
      </c>
      <c r="G12549" s="126" t="s">
        <v>417</v>
      </c>
      <c r="H12549" s="126" t="s">
        <v>126</v>
      </c>
      <c r="I12549" s="126" t="s">
        <v>126</v>
      </c>
      <c r="J12549" s="126" t="s">
        <v>4056</v>
      </c>
      <c r="K12549" s="126" t="s">
        <v>443</v>
      </c>
      <c r="L12549" s="126" t="s">
        <v>4057</v>
      </c>
      <c r="M12549" s="130">
        <v>4661.04</v>
      </c>
      <c r="N12549" s="126" t="s">
        <v>290</v>
      </c>
      <c r="O12549" s="126" t="s">
        <v>506</v>
      </c>
      <c r="P12549" s="130">
        <v>0</v>
      </c>
      <c r="S12549" s="130">
        <v>0</v>
      </c>
      <c r="V12549" s="130">
        <v>5178.9399999999996</v>
      </c>
      <c r="X12549" s="126" t="s">
        <v>1523</v>
      </c>
      <c r="Y12549" s="126" t="s">
        <v>517</v>
      </c>
      <c r="Z12549" s="127" t="s">
        <v>309</v>
      </c>
      <c r="AA12549" s="128">
        <v>1</v>
      </c>
      <c r="AB12549" s="128">
        <v>84</v>
      </c>
      <c r="AD12549" s="126" t="s">
        <v>562</v>
      </c>
      <c r="AG12549" s="127"/>
      <c r="AI12549" s="127"/>
    </row>
    <row r="12550" spans="1:35" ht="14.85" customHeight="1">
      <c r="A12550" s="130">
        <v>5003562</v>
      </c>
      <c r="B12550" s="126" t="s">
        <v>23708</v>
      </c>
      <c r="C12550" s="126" t="s">
        <v>23709</v>
      </c>
      <c r="E12550" s="126" t="s">
        <v>288</v>
      </c>
      <c r="F12550" s="126" t="s">
        <v>491</v>
      </c>
      <c r="G12550" s="126" t="s">
        <v>417</v>
      </c>
      <c r="H12550" s="126" t="s">
        <v>126</v>
      </c>
      <c r="I12550" s="126" t="s">
        <v>308</v>
      </c>
      <c r="J12550" s="126" t="s">
        <v>4056</v>
      </c>
      <c r="K12550" s="126" t="s">
        <v>443</v>
      </c>
      <c r="L12550" s="126" t="s">
        <v>4057</v>
      </c>
      <c r="M12550" s="130">
        <v>6501.21</v>
      </c>
      <c r="N12550" s="126" t="s">
        <v>290</v>
      </c>
      <c r="O12550" s="126" t="s">
        <v>506</v>
      </c>
      <c r="P12550" s="130">
        <v>0</v>
      </c>
      <c r="S12550" s="130">
        <v>0</v>
      </c>
      <c r="V12550" s="130">
        <v>7223.57</v>
      </c>
      <c r="X12550" s="126" t="s">
        <v>1523</v>
      </c>
      <c r="Y12550" s="126" t="s">
        <v>517</v>
      </c>
      <c r="Z12550" s="127" t="s">
        <v>309</v>
      </c>
      <c r="AA12550" s="128">
        <v>1</v>
      </c>
      <c r="AB12550" s="128">
        <v>84</v>
      </c>
      <c r="AD12550" s="126" t="s">
        <v>562</v>
      </c>
      <c r="AG12550" s="127"/>
      <c r="AI12550" s="127"/>
    </row>
    <row r="12551" spans="1:35" ht="14.85" customHeight="1">
      <c r="A12551" s="130">
        <v>5003561</v>
      </c>
      <c r="B12551" s="126" t="s">
        <v>23710</v>
      </c>
      <c r="C12551" s="126" t="s">
        <v>23711</v>
      </c>
      <c r="E12551" s="126" t="s">
        <v>288</v>
      </c>
      <c r="F12551" s="126" t="s">
        <v>491</v>
      </c>
      <c r="G12551" s="126" t="s">
        <v>417</v>
      </c>
      <c r="H12551" s="126" t="s">
        <v>126</v>
      </c>
      <c r="I12551" s="126" t="s">
        <v>308</v>
      </c>
      <c r="J12551" s="126" t="s">
        <v>4056</v>
      </c>
      <c r="K12551" s="126" t="s">
        <v>443</v>
      </c>
      <c r="L12551" s="126" t="s">
        <v>4057</v>
      </c>
      <c r="M12551" s="130">
        <v>4495.76</v>
      </c>
      <c r="N12551" s="126" t="s">
        <v>290</v>
      </c>
      <c r="O12551" s="126" t="s">
        <v>506</v>
      </c>
      <c r="P12551" s="130">
        <v>0</v>
      </c>
      <c r="S12551" s="130">
        <v>0</v>
      </c>
      <c r="V12551" s="130">
        <v>4995.29</v>
      </c>
      <c r="X12551" s="126" t="s">
        <v>1523</v>
      </c>
      <c r="Y12551" s="126" t="s">
        <v>517</v>
      </c>
      <c r="Z12551" s="127" t="s">
        <v>309</v>
      </c>
      <c r="AA12551" s="128">
        <v>1</v>
      </c>
      <c r="AB12551" s="128">
        <v>84</v>
      </c>
      <c r="AD12551" s="126" t="s">
        <v>562</v>
      </c>
      <c r="AG12551" s="127"/>
      <c r="AI12551" s="127"/>
    </row>
    <row r="12552" spans="1:35" ht="14.85" customHeight="1">
      <c r="A12552" s="130">
        <v>5003560</v>
      </c>
      <c r="B12552" s="126" t="s">
        <v>23712</v>
      </c>
      <c r="C12552" s="126" t="s">
        <v>23713</v>
      </c>
      <c r="E12552" s="126" t="s">
        <v>288</v>
      </c>
      <c r="F12552" s="126" t="s">
        <v>491</v>
      </c>
      <c r="G12552" s="126" t="s">
        <v>417</v>
      </c>
      <c r="H12552" s="126" t="s">
        <v>126</v>
      </c>
      <c r="I12552" s="126" t="s">
        <v>126</v>
      </c>
      <c r="J12552" s="126" t="s">
        <v>4056</v>
      </c>
      <c r="K12552" s="126" t="s">
        <v>443</v>
      </c>
      <c r="L12552" s="126" t="s">
        <v>4057</v>
      </c>
      <c r="M12552" s="130">
        <v>52576.47</v>
      </c>
      <c r="N12552" s="126" t="s">
        <v>290</v>
      </c>
      <c r="O12552" s="126" t="s">
        <v>506</v>
      </c>
      <c r="P12552" s="130">
        <v>0</v>
      </c>
      <c r="S12552" s="130">
        <v>0</v>
      </c>
      <c r="V12552" s="130">
        <v>52576.47</v>
      </c>
      <c r="X12552" s="126" t="s">
        <v>2052</v>
      </c>
      <c r="Y12552" s="126" t="s">
        <v>517</v>
      </c>
      <c r="Z12552" s="127"/>
      <c r="AA12552" s="128">
        <v>1</v>
      </c>
      <c r="AB12552" s="128">
        <v>84</v>
      </c>
      <c r="AD12552" s="126" t="s">
        <v>562</v>
      </c>
      <c r="AG12552" s="127"/>
      <c r="AI12552" s="127"/>
    </row>
    <row r="12553" spans="1:35" ht="14.85" customHeight="1">
      <c r="A12553" s="130">
        <v>5002158</v>
      </c>
      <c r="B12553" s="126" t="s">
        <v>23714</v>
      </c>
      <c r="C12553" s="126" t="s">
        <v>23715</v>
      </c>
      <c r="D12553" s="126" t="s">
        <v>18849</v>
      </c>
      <c r="E12553" s="126" t="s">
        <v>288</v>
      </c>
      <c r="F12553" s="126" t="s">
        <v>491</v>
      </c>
      <c r="G12553" s="126" t="s">
        <v>417</v>
      </c>
      <c r="H12553" s="126" t="s">
        <v>126</v>
      </c>
      <c r="I12553" s="126" t="s">
        <v>126</v>
      </c>
      <c r="J12553" s="126" t="s">
        <v>1248</v>
      </c>
      <c r="K12553" s="126" t="s">
        <v>613</v>
      </c>
      <c r="L12553" s="126" t="s">
        <v>1249</v>
      </c>
      <c r="M12553" s="130">
        <v>6498.52</v>
      </c>
      <c r="N12553" s="126" t="s">
        <v>290</v>
      </c>
      <c r="O12553" s="126" t="s">
        <v>1311</v>
      </c>
      <c r="P12553" s="130">
        <v>0</v>
      </c>
      <c r="S12553" s="130">
        <v>0</v>
      </c>
      <c r="V12553" s="130">
        <v>7220.58</v>
      </c>
      <c r="X12553" s="126" t="s">
        <v>1312</v>
      </c>
      <c r="Y12553" s="126" t="s">
        <v>517</v>
      </c>
      <c r="Z12553" s="127" t="s">
        <v>309</v>
      </c>
      <c r="AA12553" s="128">
        <v>1</v>
      </c>
      <c r="AB12553" s="128">
        <v>60</v>
      </c>
      <c r="AD12553" s="126" t="s">
        <v>562</v>
      </c>
      <c r="AG12553" s="127"/>
      <c r="AI12553" s="127"/>
    </row>
    <row r="12554" spans="1:35" ht="14.85" customHeight="1">
      <c r="A12554" s="130">
        <v>5002157</v>
      </c>
      <c r="B12554" s="126" t="s">
        <v>23716</v>
      </c>
      <c r="C12554" s="126" t="s">
        <v>23717</v>
      </c>
      <c r="D12554" s="126" t="s">
        <v>18849</v>
      </c>
      <c r="E12554" s="126" t="s">
        <v>288</v>
      </c>
      <c r="F12554" s="126" t="s">
        <v>491</v>
      </c>
      <c r="G12554" s="126" t="s">
        <v>417</v>
      </c>
      <c r="H12554" s="126" t="s">
        <v>126</v>
      </c>
      <c r="I12554" s="126" t="s">
        <v>126</v>
      </c>
      <c r="J12554" s="126" t="s">
        <v>1248</v>
      </c>
      <c r="K12554" s="126" t="s">
        <v>613</v>
      </c>
      <c r="L12554" s="126" t="s">
        <v>1249</v>
      </c>
      <c r="M12554" s="130">
        <v>1199.07</v>
      </c>
      <c r="N12554" s="126" t="s">
        <v>290</v>
      </c>
      <c r="O12554" s="126" t="s">
        <v>1311</v>
      </c>
      <c r="P12554" s="130">
        <v>0</v>
      </c>
      <c r="S12554" s="130">
        <v>0</v>
      </c>
      <c r="V12554" s="130">
        <v>1332.31</v>
      </c>
      <c r="X12554" s="126" t="s">
        <v>1312</v>
      </c>
      <c r="Y12554" s="126" t="s">
        <v>517</v>
      </c>
      <c r="Z12554" s="127" t="s">
        <v>309</v>
      </c>
      <c r="AA12554" s="128">
        <v>1</v>
      </c>
      <c r="AB12554" s="128">
        <v>60</v>
      </c>
      <c r="AD12554" s="126" t="s">
        <v>562</v>
      </c>
      <c r="AG12554" s="127"/>
      <c r="AI12554" s="127"/>
    </row>
    <row r="12555" spans="1:35" ht="14.85" customHeight="1">
      <c r="A12555" s="130">
        <v>5002156</v>
      </c>
      <c r="B12555" s="126" t="s">
        <v>23718</v>
      </c>
      <c r="C12555" s="126" t="s">
        <v>23719</v>
      </c>
      <c r="D12555" s="126" t="s">
        <v>2628</v>
      </c>
      <c r="E12555" s="126" t="s">
        <v>288</v>
      </c>
      <c r="F12555" s="126" t="s">
        <v>491</v>
      </c>
      <c r="G12555" s="126" t="s">
        <v>417</v>
      </c>
      <c r="H12555" s="126" t="s">
        <v>126</v>
      </c>
      <c r="I12555" s="126" t="s">
        <v>126</v>
      </c>
      <c r="J12555" s="126" t="s">
        <v>1248</v>
      </c>
      <c r="K12555" s="126" t="s">
        <v>613</v>
      </c>
      <c r="L12555" s="126" t="s">
        <v>1249</v>
      </c>
      <c r="M12555" s="130">
        <v>7304.64</v>
      </c>
      <c r="N12555" s="126" t="s">
        <v>290</v>
      </c>
      <c r="O12555" s="126" t="s">
        <v>833</v>
      </c>
      <c r="P12555" s="130">
        <v>0</v>
      </c>
      <c r="S12555" s="130">
        <v>0</v>
      </c>
      <c r="V12555" s="130">
        <v>12686.18</v>
      </c>
      <c r="X12555" s="126" t="s">
        <v>834</v>
      </c>
      <c r="Z12555" s="127"/>
      <c r="AA12555" s="128">
        <v>1</v>
      </c>
      <c r="AB12555" s="128">
        <v>36</v>
      </c>
      <c r="AD12555" s="126" t="s">
        <v>562</v>
      </c>
      <c r="AG12555" s="127"/>
      <c r="AI12555" s="127"/>
    </row>
    <row r="12556" spans="1:35" ht="14.85" customHeight="1">
      <c r="A12556" s="130">
        <v>5002155</v>
      </c>
      <c r="B12556" s="126" t="s">
        <v>23720</v>
      </c>
      <c r="C12556" s="126" t="s">
        <v>23721</v>
      </c>
      <c r="D12556" s="126" t="s">
        <v>2628</v>
      </c>
      <c r="E12556" s="126" t="s">
        <v>288</v>
      </c>
      <c r="F12556" s="126" t="s">
        <v>491</v>
      </c>
      <c r="G12556" s="126" t="s">
        <v>417</v>
      </c>
      <c r="H12556" s="126" t="s">
        <v>126</v>
      </c>
      <c r="I12556" s="126" t="s">
        <v>126</v>
      </c>
      <c r="J12556" s="126" t="s">
        <v>1248</v>
      </c>
      <c r="K12556" s="126" t="s">
        <v>613</v>
      </c>
      <c r="L12556" s="126" t="s">
        <v>1249</v>
      </c>
      <c r="M12556" s="130">
        <v>7304.64</v>
      </c>
      <c r="N12556" s="126" t="s">
        <v>290</v>
      </c>
      <c r="O12556" s="126" t="s">
        <v>833</v>
      </c>
      <c r="P12556" s="130">
        <v>0</v>
      </c>
      <c r="S12556" s="130">
        <v>0</v>
      </c>
      <c r="V12556" s="130">
        <v>13305.6</v>
      </c>
      <c r="X12556" s="126" t="s">
        <v>834</v>
      </c>
      <c r="Z12556" s="127"/>
      <c r="AA12556" s="128">
        <v>1</v>
      </c>
      <c r="AB12556" s="128">
        <v>36</v>
      </c>
      <c r="AD12556" s="126" t="s">
        <v>562</v>
      </c>
      <c r="AG12556" s="127"/>
      <c r="AI12556" s="127"/>
    </row>
    <row r="12557" spans="1:35" ht="14.85" customHeight="1">
      <c r="A12557" s="130">
        <v>5002154</v>
      </c>
      <c r="B12557" s="126" t="s">
        <v>23722</v>
      </c>
      <c r="C12557" s="126" t="s">
        <v>23723</v>
      </c>
      <c r="D12557" s="126" t="s">
        <v>23724</v>
      </c>
      <c r="E12557" s="126" t="s">
        <v>288</v>
      </c>
      <c r="F12557" s="126" t="s">
        <v>522</v>
      </c>
      <c r="G12557" s="126" t="s">
        <v>23725</v>
      </c>
      <c r="H12557" s="126" t="s">
        <v>524</v>
      </c>
      <c r="I12557" s="126" t="s">
        <v>418</v>
      </c>
      <c r="J12557" s="126" t="s">
        <v>16411</v>
      </c>
      <c r="K12557" s="126" t="s">
        <v>535</v>
      </c>
      <c r="L12557" s="126" t="s">
        <v>3257</v>
      </c>
      <c r="M12557" s="130">
        <v>2337.39</v>
      </c>
      <c r="N12557" s="126" t="s">
        <v>290</v>
      </c>
      <c r="O12557" s="126" t="s">
        <v>621</v>
      </c>
      <c r="P12557" s="130">
        <v>0</v>
      </c>
      <c r="S12557" s="130">
        <v>0</v>
      </c>
      <c r="V12557" s="130">
        <v>2337.39</v>
      </c>
      <c r="X12557" s="126" t="s">
        <v>2855</v>
      </c>
      <c r="Z12557" s="127"/>
      <c r="AA12557" s="128"/>
      <c r="AB12557" s="128"/>
      <c r="AD12557" s="126" t="s">
        <v>562</v>
      </c>
      <c r="AG12557" s="127"/>
      <c r="AI12557" s="127"/>
    </row>
    <row r="12558" spans="1:35" ht="14.85" customHeight="1">
      <c r="A12558" s="130">
        <v>5015368</v>
      </c>
      <c r="B12558" s="126" t="s">
        <v>413</v>
      </c>
      <c r="C12558" s="126" t="s">
        <v>23726</v>
      </c>
      <c r="D12558" s="126" t="s">
        <v>23727</v>
      </c>
      <c r="E12558" s="126" t="s">
        <v>288</v>
      </c>
      <c r="F12558" s="126" t="s">
        <v>364</v>
      </c>
      <c r="G12558" s="126" t="s">
        <v>417</v>
      </c>
      <c r="H12558" s="126" t="s">
        <v>126</v>
      </c>
      <c r="I12558" s="126" t="s">
        <v>126</v>
      </c>
      <c r="J12558" s="126" t="s">
        <v>2924</v>
      </c>
      <c r="K12558" s="126" t="s">
        <v>535</v>
      </c>
      <c r="L12558" s="126" t="s">
        <v>2925</v>
      </c>
      <c r="M12558" s="130">
        <v>6817.44</v>
      </c>
      <c r="O12558" s="126" t="s">
        <v>365</v>
      </c>
      <c r="P12558" s="130">
        <v>0</v>
      </c>
      <c r="S12558" s="130">
        <v>0</v>
      </c>
      <c r="V12558" s="130">
        <v>15290.42</v>
      </c>
      <c r="X12558" s="126" t="s">
        <v>469</v>
      </c>
      <c r="Z12558" s="127"/>
      <c r="AA12558" s="128">
        <v>1</v>
      </c>
      <c r="AB12558" s="128">
        <v>60</v>
      </c>
      <c r="AC12558" s="126" t="s">
        <v>366</v>
      </c>
      <c r="AD12558" s="126" t="s">
        <v>21889</v>
      </c>
      <c r="AG12558" s="127"/>
      <c r="AI12558" s="127"/>
    </row>
    <row r="12559" spans="1:35" ht="14.85" customHeight="1">
      <c r="A12559" s="130">
        <v>5015365</v>
      </c>
      <c r="B12559" s="126" t="s">
        <v>413</v>
      </c>
      <c r="C12559" s="126" t="s">
        <v>23728</v>
      </c>
      <c r="D12559" s="126" t="s">
        <v>23729</v>
      </c>
      <c r="E12559" s="126" t="s">
        <v>288</v>
      </c>
      <c r="F12559" s="126" t="s">
        <v>555</v>
      </c>
      <c r="G12559" s="126" t="s">
        <v>1225</v>
      </c>
      <c r="H12559" s="126" t="s">
        <v>126</v>
      </c>
      <c r="I12559" s="126" t="s">
        <v>418</v>
      </c>
      <c r="J12559" s="126" t="s">
        <v>557</v>
      </c>
      <c r="K12559" s="126" t="s">
        <v>558</v>
      </c>
      <c r="L12559" s="126" t="s">
        <v>559</v>
      </c>
      <c r="M12559" s="130">
        <v>159.44</v>
      </c>
      <c r="O12559" s="126" t="s">
        <v>560</v>
      </c>
      <c r="P12559" s="130">
        <v>178.2</v>
      </c>
      <c r="R12559" s="126" t="s">
        <v>560</v>
      </c>
      <c r="S12559" s="130">
        <v>183.82</v>
      </c>
      <c r="U12559" s="126" t="s">
        <v>560</v>
      </c>
      <c r="V12559" s="130">
        <v>187.58</v>
      </c>
      <c r="X12559" s="126" t="s">
        <v>561</v>
      </c>
      <c r="Z12559" s="127"/>
      <c r="AA12559" s="128">
        <v>150</v>
      </c>
      <c r="AB12559" s="128"/>
      <c r="AD12559" s="126" t="s">
        <v>21889</v>
      </c>
      <c r="AG12559" s="127"/>
      <c r="AI12559" s="127"/>
    </row>
    <row r="12560" spans="1:35" ht="14.85" customHeight="1">
      <c r="A12560" s="130">
        <v>5015381</v>
      </c>
      <c r="B12560" s="126" t="s">
        <v>413</v>
      </c>
      <c r="C12560" s="126" t="s">
        <v>23730</v>
      </c>
      <c r="D12560" s="126" t="s">
        <v>23731</v>
      </c>
      <c r="E12560" s="126" t="s">
        <v>288</v>
      </c>
      <c r="F12560" s="126" t="s">
        <v>364</v>
      </c>
      <c r="G12560" s="126" t="s">
        <v>417</v>
      </c>
      <c r="H12560" s="126" t="s">
        <v>126</v>
      </c>
      <c r="I12560" s="126" t="s">
        <v>126</v>
      </c>
      <c r="J12560" s="126" t="s">
        <v>2924</v>
      </c>
      <c r="K12560" s="126" t="s">
        <v>535</v>
      </c>
      <c r="L12560" s="126" t="s">
        <v>2925</v>
      </c>
      <c r="M12560" s="130">
        <v>6817.44</v>
      </c>
      <c r="O12560" s="126" t="s">
        <v>365</v>
      </c>
      <c r="P12560" s="130">
        <v>0</v>
      </c>
      <c r="S12560" s="130">
        <v>0</v>
      </c>
      <c r="V12560" s="130">
        <v>12953.03</v>
      </c>
      <c r="X12560" s="126" t="s">
        <v>469</v>
      </c>
      <c r="Z12560" s="127"/>
      <c r="AA12560" s="128">
        <v>1</v>
      </c>
      <c r="AB12560" s="128">
        <v>60</v>
      </c>
      <c r="AC12560" s="126" t="s">
        <v>366</v>
      </c>
      <c r="AD12560" s="126" t="s">
        <v>21889</v>
      </c>
      <c r="AG12560" s="127"/>
      <c r="AI12560" s="127"/>
    </row>
    <row r="12561" spans="1:35" ht="14.85" customHeight="1">
      <c r="A12561" s="130">
        <v>5015378</v>
      </c>
      <c r="B12561" s="126" t="s">
        <v>413</v>
      </c>
      <c r="C12561" s="126" t="s">
        <v>23732</v>
      </c>
      <c r="D12561" s="126" t="s">
        <v>23733</v>
      </c>
      <c r="E12561" s="126" t="s">
        <v>288</v>
      </c>
      <c r="F12561" s="126" t="s">
        <v>364</v>
      </c>
      <c r="G12561" s="126" t="s">
        <v>417</v>
      </c>
      <c r="H12561" s="126" t="s">
        <v>126</v>
      </c>
      <c r="I12561" s="126" t="s">
        <v>126</v>
      </c>
      <c r="J12561" s="126" t="s">
        <v>2924</v>
      </c>
      <c r="K12561" s="126" t="s">
        <v>535</v>
      </c>
      <c r="L12561" s="126" t="s">
        <v>2925</v>
      </c>
      <c r="M12561" s="130">
        <v>6817.44</v>
      </c>
      <c r="O12561" s="126" t="s">
        <v>365</v>
      </c>
      <c r="P12561" s="130">
        <v>0</v>
      </c>
      <c r="S12561" s="130">
        <v>0</v>
      </c>
      <c r="V12561" s="130">
        <v>15290.42</v>
      </c>
      <c r="X12561" s="126" t="s">
        <v>469</v>
      </c>
      <c r="Z12561" s="127"/>
      <c r="AA12561" s="128">
        <v>1</v>
      </c>
      <c r="AB12561" s="128">
        <v>60</v>
      </c>
      <c r="AC12561" s="126" t="s">
        <v>366</v>
      </c>
      <c r="AD12561" s="126" t="s">
        <v>21889</v>
      </c>
      <c r="AG12561" s="127"/>
      <c r="AI12561" s="127"/>
    </row>
    <row r="12562" spans="1:35" ht="14.85" customHeight="1">
      <c r="A12562" s="130">
        <v>5015364</v>
      </c>
      <c r="B12562" s="126" t="s">
        <v>413</v>
      </c>
      <c r="C12562" s="126" t="s">
        <v>23734</v>
      </c>
      <c r="D12562" s="126" t="s">
        <v>23735</v>
      </c>
      <c r="E12562" s="126" t="s">
        <v>288</v>
      </c>
      <c r="F12562" s="126" t="s">
        <v>555</v>
      </c>
      <c r="G12562" s="126" t="s">
        <v>1221</v>
      </c>
      <c r="H12562" s="126" t="s">
        <v>126</v>
      </c>
      <c r="I12562" s="126" t="s">
        <v>418</v>
      </c>
      <c r="J12562" s="126" t="s">
        <v>557</v>
      </c>
      <c r="K12562" s="126" t="s">
        <v>558</v>
      </c>
      <c r="L12562" s="126" t="s">
        <v>559</v>
      </c>
      <c r="M12562" s="130">
        <v>179.39</v>
      </c>
      <c r="O12562" s="126" t="s">
        <v>560</v>
      </c>
      <c r="P12562" s="130">
        <v>200.49</v>
      </c>
      <c r="R12562" s="126" t="s">
        <v>560</v>
      </c>
      <c r="S12562" s="130">
        <v>206.82</v>
      </c>
      <c r="U12562" s="126" t="s">
        <v>560</v>
      </c>
      <c r="V12562" s="130">
        <v>211.05</v>
      </c>
      <c r="X12562" s="126" t="s">
        <v>561</v>
      </c>
      <c r="Z12562" s="127"/>
      <c r="AA12562" s="128">
        <v>150</v>
      </c>
      <c r="AB12562" s="128"/>
      <c r="AD12562" s="126" t="s">
        <v>21889</v>
      </c>
      <c r="AG12562" s="127"/>
      <c r="AI12562" s="127"/>
    </row>
    <row r="12563" spans="1:35" ht="14.85" customHeight="1">
      <c r="A12563" s="130">
        <v>5015379</v>
      </c>
      <c r="B12563" s="126" t="s">
        <v>413</v>
      </c>
      <c r="C12563" s="126" t="s">
        <v>23736</v>
      </c>
      <c r="D12563" s="126" t="s">
        <v>23737</v>
      </c>
      <c r="E12563" s="126" t="s">
        <v>288</v>
      </c>
      <c r="F12563" s="126" t="s">
        <v>364</v>
      </c>
      <c r="G12563" s="126" t="s">
        <v>417</v>
      </c>
      <c r="H12563" s="126" t="s">
        <v>126</v>
      </c>
      <c r="I12563" s="126" t="s">
        <v>126</v>
      </c>
      <c r="J12563" s="126" t="s">
        <v>2924</v>
      </c>
      <c r="K12563" s="126" t="s">
        <v>535</v>
      </c>
      <c r="L12563" s="126" t="s">
        <v>2925</v>
      </c>
      <c r="M12563" s="130">
        <v>6817.44</v>
      </c>
      <c r="O12563" s="126" t="s">
        <v>365</v>
      </c>
      <c r="P12563" s="130">
        <v>0</v>
      </c>
      <c r="S12563" s="130">
        <v>0</v>
      </c>
      <c r="V12563" s="130">
        <v>19965.2</v>
      </c>
      <c r="X12563" s="126" t="s">
        <v>469</v>
      </c>
      <c r="Z12563" s="127"/>
      <c r="AA12563" s="128">
        <v>1</v>
      </c>
      <c r="AB12563" s="128">
        <v>60</v>
      </c>
      <c r="AC12563" s="126" t="s">
        <v>366</v>
      </c>
      <c r="AD12563" s="126" t="s">
        <v>21889</v>
      </c>
      <c r="AG12563" s="127"/>
      <c r="AI12563" s="127"/>
    </row>
    <row r="12564" spans="1:35" ht="14.85" customHeight="1">
      <c r="A12564" s="130">
        <v>5015363</v>
      </c>
      <c r="B12564" s="126" t="s">
        <v>413</v>
      </c>
      <c r="C12564" s="126" t="s">
        <v>23738</v>
      </c>
      <c r="D12564" s="126" t="s">
        <v>23739</v>
      </c>
      <c r="E12564" s="126" t="s">
        <v>288</v>
      </c>
      <c r="F12564" s="126" t="s">
        <v>416</v>
      </c>
      <c r="G12564" s="126" t="s">
        <v>417</v>
      </c>
      <c r="H12564" s="126" t="s">
        <v>126</v>
      </c>
      <c r="I12564" s="126" t="s">
        <v>126</v>
      </c>
      <c r="J12564" s="126" t="s">
        <v>7115</v>
      </c>
      <c r="K12564" s="126" t="s">
        <v>504</v>
      </c>
      <c r="L12564" s="126" t="s">
        <v>7116</v>
      </c>
      <c r="M12564" s="130">
        <v>2139.9899999999998</v>
      </c>
      <c r="O12564" s="126" t="s">
        <v>422</v>
      </c>
      <c r="P12564" s="130">
        <v>0</v>
      </c>
      <c r="S12564" s="130">
        <v>0</v>
      </c>
      <c r="V12564" s="130">
        <v>2139.9899999999998</v>
      </c>
      <c r="X12564" s="126" t="s">
        <v>2908</v>
      </c>
      <c r="Z12564" s="127"/>
      <c r="AA12564" s="128">
        <v>1</v>
      </c>
      <c r="AB12564" s="128">
        <v>12</v>
      </c>
      <c r="AD12564" s="126" t="s">
        <v>21889</v>
      </c>
      <c r="AG12564" s="127"/>
      <c r="AI12564" s="127"/>
    </row>
    <row r="12565" spans="1:35" ht="14.85" customHeight="1">
      <c r="A12565" s="130">
        <v>5015360</v>
      </c>
      <c r="B12565" s="126" t="s">
        <v>413</v>
      </c>
      <c r="C12565" s="126" t="s">
        <v>23740</v>
      </c>
      <c r="D12565" s="126" t="s">
        <v>21888</v>
      </c>
      <c r="E12565" s="126" t="s">
        <v>288</v>
      </c>
      <c r="F12565" s="126" t="s">
        <v>591</v>
      </c>
      <c r="G12565" s="126" t="s">
        <v>417</v>
      </c>
      <c r="H12565" s="126" t="s">
        <v>1000</v>
      </c>
      <c r="I12565" s="126" t="s">
        <v>626</v>
      </c>
      <c r="J12565" s="126" t="s">
        <v>6193</v>
      </c>
      <c r="K12565" s="126" t="s">
        <v>504</v>
      </c>
      <c r="L12565" s="126" t="s">
        <v>1002</v>
      </c>
      <c r="M12565" s="130">
        <v>776.56</v>
      </c>
      <c r="N12565" s="126" t="s">
        <v>290</v>
      </c>
      <c r="O12565" s="126" t="s">
        <v>1003</v>
      </c>
      <c r="P12565" s="130">
        <v>0</v>
      </c>
      <c r="S12565" s="130">
        <v>0</v>
      </c>
      <c r="V12565" s="130">
        <v>776.56</v>
      </c>
      <c r="X12565" s="126" t="s">
        <v>1201</v>
      </c>
      <c r="Z12565" s="127"/>
      <c r="AA12565" s="128"/>
      <c r="AB12565" s="128"/>
      <c r="AD12565" s="126" t="s">
        <v>21889</v>
      </c>
      <c r="AG12565" s="127"/>
      <c r="AI12565" s="127"/>
    </row>
    <row r="12566" spans="1:35" ht="14.85" customHeight="1">
      <c r="A12566" s="130">
        <v>5015359</v>
      </c>
      <c r="B12566" s="126" t="s">
        <v>413</v>
      </c>
      <c r="C12566" s="126" t="s">
        <v>23740</v>
      </c>
      <c r="D12566" s="126" t="s">
        <v>21888</v>
      </c>
      <c r="E12566" s="126" t="s">
        <v>288</v>
      </c>
      <c r="F12566" s="126" t="s">
        <v>591</v>
      </c>
      <c r="G12566" s="126" t="s">
        <v>417</v>
      </c>
      <c r="H12566" s="126" t="s">
        <v>1000</v>
      </c>
      <c r="I12566" s="126" t="s">
        <v>626</v>
      </c>
      <c r="J12566" s="126" t="s">
        <v>6193</v>
      </c>
      <c r="K12566" s="126" t="s">
        <v>504</v>
      </c>
      <c r="L12566" s="126" t="s">
        <v>1002</v>
      </c>
      <c r="M12566" s="130">
        <v>555.63</v>
      </c>
      <c r="N12566" s="126" t="s">
        <v>290</v>
      </c>
      <c r="O12566" s="126" t="s">
        <v>1003</v>
      </c>
      <c r="P12566" s="130">
        <v>0</v>
      </c>
      <c r="S12566" s="130">
        <v>0</v>
      </c>
      <c r="V12566" s="130">
        <v>555.63</v>
      </c>
      <c r="X12566" s="126" t="s">
        <v>1242</v>
      </c>
      <c r="Z12566" s="127"/>
      <c r="AA12566" s="128"/>
      <c r="AB12566" s="128"/>
      <c r="AD12566" s="126" t="s">
        <v>21889</v>
      </c>
      <c r="AG12566" s="127"/>
      <c r="AI12566" s="127"/>
    </row>
    <row r="12567" spans="1:35" ht="14.85" customHeight="1">
      <c r="A12567" s="130">
        <v>5015357</v>
      </c>
      <c r="B12567" s="126" t="s">
        <v>413</v>
      </c>
      <c r="C12567" s="126" t="s">
        <v>23741</v>
      </c>
      <c r="D12567" s="126" t="s">
        <v>21888</v>
      </c>
      <c r="E12567" s="126" t="s">
        <v>288</v>
      </c>
      <c r="F12567" s="126" t="s">
        <v>591</v>
      </c>
      <c r="G12567" s="126" t="s">
        <v>417</v>
      </c>
      <c r="H12567" s="126" t="s">
        <v>1000</v>
      </c>
      <c r="I12567" s="126" t="s">
        <v>626</v>
      </c>
      <c r="J12567" s="126" t="s">
        <v>6193</v>
      </c>
      <c r="K12567" s="126" t="s">
        <v>504</v>
      </c>
      <c r="L12567" s="126" t="s">
        <v>1002</v>
      </c>
      <c r="M12567" s="130">
        <v>555.63</v>
      </c>
      <c r="N12567" s="126" t="s">
        <v>290</v>
      </c>
      <c r="O12567" s="126" t="s">
        <v>1003</v>
      </c>
      <c r="P12567" s="130">
        <v>0</v>
      </c>
      <c r="S12567" s="130">
        <v>0</v>
      </c>
      <c r="V12567" s="130">
        <v>555.63</v>
      </c>
      <c r="X12567" s="126" t="s">
        <v>1242</v>
      </c>
      <c r="Z12567" s="127"/>
      <c r="AA12567" s="128"/>
      <c r="AB12567" s="128"/>
      <c r="AD12567" s="126" t="s">
        <v>21889</v>
      </c>
      <c r="AG12567" s="127"/>
      <c r="AI12567" s="127"/>
    </row>
    <row r="12568" spans="1:35" ht="14.85" customHeight="1">
      <c r="A12568" s="130">
        <v>5015405</v>
      </c>
      <c r="B12568" s="126" t="s">
        <v>413</v>
      </c>
      <c r="C12568" s="126" t="s">
        <v>23742</v>
      </c>
      <c r="D12568" s="126" t="s">
        <v>23743</v>
      </c>
      <c r="E12568" s="126" t="s">
        <v>288</v>
      </c>
      <c r="F12568" s="126" t="s">
        <v>364</v>
      </c>
      <c r="G12568" s="126" t="s">
        <v>417</v>
      </c>
      <c r="H12568" s="126" t="s">
        <v>126</v>
      </c>
      <c r="I12568" s="126" t="s">
        <v>418</v>
      </c>
      <c r="J12568" s="126" t="s">
        <v>5328</v>
      </c>
      <c r="K12568" s="126" t="s">
        <v>976</v>
      </c>
      <c r="L12568" s="126" t="s">
        <v>1450</v>
      </c>
      <c r="M12568" s="130">
        <v>212800</v>
      </c>
      <c r="N12568" s="126" t="s">
        <v>290</v>
      </c>
      <c r="O12568" s="126" t="s">
        <v>486</v>
      </c>
      <c r="P12568" s="130">
        <v>175304.64</v>
      </c>
      <c r="Q12568" s="126" t="s">
        <v>290</v>
      </c>
      <c r="R12568" s="126" t="s">
        <v>486</v>
      </c>
      <c r="S12568" s="130">
        <v>0</v>
      </c>
      <c r="V12568" s="130">
        <v>212800</v>
      </c>
      <c r="X12568" s="126" t="s">
        <v>2007</v>
      </c>
      <c r="Z12568" s="127"/>
      <c r="AA12568" s="128">
        <v>1</v>
      </c>
      <c r="AB12568" s="128">
        <v>84</v>
      </c>
      <c r="AC12568" s="126" t="s">
        <v>366</v>
      </c>
      <c r="AD12568" s="126" t="s">
        <v>21889</v>
      </c>
      <c r="AG12568" s="127"/>
      <c r="AI12568" s="127"/>
    </row>
    <row r="12569" spans="1:35" ht="14.85" customHeight="1">
      <c r="A12569" s="130">
        <v>5015404</v>
      </c>
      <c r="B12569" s="126" t="s">
        <v>413</v>
      </c>
      <c r="C12569" s="126" t="s">
        <v>23744</v>
      </c>
      <c r="D12569" s="126" t="s">
        <v>23745</v>
      </c>
      <c r="E12569" s="126" t="s">
        <v>288</v>
      </c>
      <c r="F12569" s="126" t="s">
        <v>522</v>
      </c>
      <c r="G12569" s="126" t="s">
        <v>565</v>
      </c>
      <c r="H12569" s="126" t="s">
        <v>974</v>
      </c>
      <c r="I12569" s="126" t="s">
        <v>418</v>
      </c>
      <c r="J12569" s="126" t="s">
        <v>619</v>
      </c>
      <c r="K12569" s="126" t="s">
        <v>613</v>
      </c>
      <c r="L12569" s="126" t="s">
        <v>620</v>
      </c>
      <c r="M12569" s="130">
        <v>292.08999999999997</v>
      </c>
      <c r="N12569" s="126" t="s">
        <v>290</v>
      </c>
      <c r="O12569" s="126" t="s">
        <v>528</v>
      </c>
      <c r="P12569" s="130">
        <v>0</v>
      </c>
      <c r="S12569" s="130">
        <v>0</v>
      </c>
      <c r="V12569" s="130">
        <v>292.08999999999997</v>
      </c>
      <c r="X12569" s="126" t="s">
        <v>3893</v>
      </c>
      <c r="Z12569" s="127"/>
      <c r="AA12569" s="128"/>
      <c r="AB12569" s="128"/>
      <c r="AD12569" s="126" t="s">
        <v>21889</v>
      </c>
      <c r="AG12569" s="127"/>
      <c r="AI12569" s="127"/>
    </row>
    <row r="12570" spans="1:35" ht="14.85" customHeight="1">
      <c r="A12570" s="130">
        <v>5015403</v>
      </c>
      <c r="B12570" s="126" t="s">
        <v>413</v>
      </c>
      <c r="C12570" s="126" t="s">
        <v>23746</v>
      </c>
      <c r="E12570" s="126" t="s">
        <v>288</v>
      </c>
      <c r="F12570" s="126" t="s">
        <v>491</v>
      </c>
      <c r="G12570" s="126" t="s">
        <v>417</v>
      </c>
      <c r="H12570" s="126" t="s">
        <v>126</v>
      </c>
      <c r="I12570" s="126" t="s">
        <v>418</v>
      </c>
      <c r="J12570" s="126" t="s">
        <v>2016</v>
      </c>
      <c r="K12570" s="126" t="s">
        <v>567</v>
      </c>
      <c r="L12570" s="126" t="s">
        <v>2017</v>
      </c>
      <c r="M12570" s="130">
        <v>29217.39</v>
      </c>
      <c r="N12570" s="126" t="s">
        <v>290</v>
      </c>
      <c r="O12570" s="126" t="s">
        <v>506</v>
      </c>
      <c r="P12570" s="130">
        <v>0</v>
      </c>
      <c r="S12570" s="130">
        <v>0</v>
      </c>
      <c r="V12570" s="130">
        <v>46544.27</v>
      </c>
      <c r="X12570" s="126" t="s">
        <v>2018</v>
      </c>
      <c r="Z12570" s="127"/>
      <c r="AA12570" s="128">
        <v>1</v>
      </c>
      <c r="AB12570" s="128">
        <v>36</v>
      </c>
      <c r="AD12570" s="126" t="s">
        <v>21889</v>
      </c>
      <c r="AG12570" s="127"/>
      <c r="AI12570" s="127"/>
    </row>
    <row r="12571" spans="1:35" ht="14.85" customHeight="1">
      <c r="A12571" s="130">
        <v>5015401</v>
      </c>
      <c r="B12571" s="126" t="s">
        <v>413</v>
      </c>
      <c r="C12571" s="126" t="s">
        <v>23747</v>
      </c>
      <c r="D12571" s="126" t="s">
        <v>23748</v>
      </c>
      <c r="E12571" s="126" t="s">
        <v>288</v>
      </c>
      <c r="F12571" s="126" t="s">
        <v>491</v>
      </c>
      <c r="G12571" s="126" t="s">
        <v>417</v>
      </c>
      <c r="H12571" s="126" t="s">
        <v>126</v>
      </c>
      <c r="I12571" s="126" t="s">
        <v>418</v>
      </c>
      <c r="J12571" s="126" t="s">
        <v>2016</v>
      </c>
      <c r="K12571" s="126" t="s">
        <v>567</v>
      </c>
      <c r="L12571" s="126" t="s">
        <v>2017</v>
      </c>
      <c r="M12571" s="130">
        <v>13634.78</v>
      </c>
      <c r="N12571" s="126" t="s">
        <v>290</v>
      </c>
      <c r="O12571" s="126" t="s">
        <v>506</v>
      </c>
      <c r="P12571" s="130">
        <v>0</v>
      </c>
      <c r="S12571" s="130">
        <v>0</v>
      </c>
      <c r="V12571" s="130">
        <v>24168.34</v>
      </c>
      <c r="X12571" s="126" t="s">
        <v>12731</v>
      </c>
      <c r="Z12571" s="127"/>
      <c r="AA12571" s="128">
        <v>1</v>
      </c>
      <c r="AB12571" s="128">
        <v>36</v>
      </c>
      <c r="AD12571" s="126" t="s">
        <v>21889</v>
      </c>
      <c r="AG12571" s="127"/>
      <c r="AI12571" s="127"/>
    </row>
    <row r="12572" spans="1:35" ht="14.85" customHeight="1">
      <c r="A12572" s="130">
        <v>5015397</v>
      </c>
      <c r="B12572" s="126" t="s">
        <v>413</v>
      </c>
      <c r="C12572" s="126" t="s">
        <v>23749</v>
      </c>
      <c r="D12572" s="126" t="s">
        <v>23750</v>
      </c>
      <c r="E12572" s="126" t="s">
        <v>288</v>
      </c>
      <c r="F12572" s="126" t="s">
        <v>522</v>
      </c>
      <c r="G12572" s="126" t="s">
        <v>523</v>
      </c>
      <c r="H12572" s="126" t="s">
        <v>605</v>
      </c>
      <c r="I12572" s="126" t="s">
        <v>418</v>
      </c>
      <c r="J12572" s="126" t="s">
        <v>2606</v>
      </c>
      <c r="K12572" s="126" t="s">
        <v>504</v>
      </c>
      <c r="L12572" s="126" t="s">
        <v>2607</v>
      </c>
      <c r="M12572" s="130">
        <v>782.04</v>
      </c>
      <c r="N12572" s="126" t="s">
        <v>290</v>
      </c>
      <c r="O12572" s="126" t="s">
        <v>528</v>
      </c>
      <c r="P12572" s="130">
        <v>0</v>
      </c>
      <c r="S12572" s="130">
        <v>0</v>
      </c>
      <c r="V12572" s="130">
        <v>782.04</v>
      </c>
      <c r="X12572" s="126" t="s">
        <v>1507</v>
      </c>
      <c r="Z12572" s="127"/>
      <c r="AA12572" s="128"/>
      <c r="AB12572" s="128"/>
      <c r="AD12572" s="126" t="s">
        <v>21889</v>
      </c>
      <c r="AG12572" s="127"/>
      <c r="AI12572" s="127"/>
    </row>
    <row r="12573" spans="1:35" ht="14.85" customHeight="1">
      <c r="A12573" s="130">
        <v>5015395</v>
      </c>
      <c r="B12573" s="126" t="s">
        <v>413</v>
      </c>
      <c r="C12573" s="126" t="s">
        <v>23751</v>
      </c>
      <c r="D12573" s="126" t="s">
        <v>23752</v>
      </c>
      <c r="E12573" s="126" t="s">
        <v>288</v>
      </c>
      <c r="F12573" s="126" t="s">
        <v>364</v>
      </c>
      <c r="G12573" s="126" t="s">
        <v>417</v>
      </c>
      <c r="H12573" s="126" t="s">
        <v>126</v>
      </c>
      <c r="I12573" s="126" t="s">
        <v>126</v>
      </c>
      <c r="J12573" s="126" t="s">
        <v>2924</v>
      </c>
      <c r="K12573" s="126" t="s">
        <v>535</v>
      </c>
      <c r="L12573" s="126" t="s">
        <v>2925</v>
      </c>
      <c r="M12573" s="130">
        <v>6817.44</v>
      </c>
      <c r="O12573" s="126" t="s">
        <v>365</v>
      </c>
      <c r="P12573" s="130">
        <v>0</v>
      </c>
      <c r="S12573" s="130">
        <v>0</v>
      </c>
      <c r="V12573" s="130">
        <v>38956.51</v>
      </c>
      <c r="X12573" s="126" t="s">
        <v>469</v>
      </c>
      <c r="Z12573" s="127"/>
      <c r="AA12573" s="128">
        <v>1</v>
      </c>
      <c r="AB12573" s="128">
        <v>60</v>
      </c>
      <c r="AC12573" s="126" t="s">
        <v>366</v>
      </c>
      <c r="AD12573" s="126" t="s">
        <v>21889</v>
      </c>
      <c r="AG12573" s="127"/>
      <c r="AI12573" s="127"/>
    </row>
    <row r="12574" spans="1:35" ht="14.85" customHeight="1">
      <c r="A12574" s="130">
        <v>5015394</v>
      </c>
      <c r="B12574" s="126" t="s">
        <v>413</v>
      </c>
      <c r="C12574" s="126" t="s">
        <v>23753</v>
      </c>
      <c r="D12574" s="126" t="s">
        <v>23754</v>
      </c>
      <c r="E12574" s="126" t="s">
        <v>288</v>
      </c>
      <c r="F12574" s="126" t="s">
        <v>364</v>
      </c>
      <c r="G12574" s="126" t="s">
        <v>417</v>
      </c>
      <c r="H12574" s="126" t="s">
        <v>126</v>
      </c>
      <c r="I12574" s="126" t="s">
        <v>126</v>
      </c>
      <c r="J12574" s="126" t="s">
        <v>2924</v>
      </c>
      <c r="K12574" s="126" t="s">
        <v>535</v>
      </c>
      <c r="L12574" s="126" t="s">
        <v>2925</v>
      </c>
      <c r="M12574" s="130">
        <v>6817.44</v>
      </c>
      <c r="O12574" s="126" t="s">
        <v>365</v>
      </c>
      <c r="P12574" s="130">
        <v>0</v>
      </c>
      <c r="S12574" s="130">
        <v>0</v>
      </c>
      <c r="V12574" s="130">
        <v>22886.94</v>
      </c>
      <c r="X12574" s="126" t="s">
        <v>469</v>
      </c>
      <c r="Z12574" s="127"/>
      <c r="AA12574" s="128">
        <v>1</v>
      </c>
      <c r="AB12574" s="128">
        <v>60</v>
      </c>
      <c r="AC12574" s="126" t="s">
        <v>366</v>
      </c>
      <c r="AD12574" s="126" t="s">
        <v>21889</v>
      </c>
      <c r="AG12574" s="127"/>
      <c r="AI12574" s="127"/>
    </row>
    <row r="12575" spans="1:35" ht="14.85" customHeight="1">
      <c r="A12575" s="130">
        <v>5015178</v>
      </c>
      <c r="B12575" s="126" t="s">
        <v>413</v>
      </c>
      <c r="C12575" s="126" t="s">
        <v>23755</v>
      </c>
      <c r="D12575" s="126" t="s">
        <v>15244</v>
      </c>
      <c r="E12575" s="126" t="s">
        <v>288</v>
      </c>
      <c r="F12575" s="126" t="s">
        <v>555</v>
      </c>
      <c r="G12575" s="126" t="s">
        <v>1864</v>
      </c>
      <c r="H12575" s="126" t="s">
        <v>126</v>
      </c>
      <c r="I12575" s="126" t="s">
        <v>418</v>
      </c>
      <c r="J12575" s="126" t="s">
        <v>908</v>
      </c>
      <c r="K12575" s="126" t="s">
        <v>443</v>
      </c>
      <c r="L12575" s="126" t="s">
        <v>909</v>
      </c>
      <c r="M12575" s="130">
        <v>336.26</v>
      </c>
      <c r="O12575" s="126" t="s">
        <v>560</v>
      </c>
      <c r="P12575" s="130">
        <v>375.82</v>
      </c>
      <c r="R12575" s="126" t="s">
        <v>560</v>
      </c>
      <c r="S12575" s="130">
        <v>387.69</v>
      </c>
      <c r="U12575" s="126" t="s">
        <v>560</v>
      </c>
      <c r="V12575" s="130">
        <v>395.61</v>
      </c>
      <c r="X12575" s="126" t="s">
        <v>561</v>
      </c>
      <c r="Z12575" s="127"/>
      <c r="AA12575" s="128">
        <v>150</v>
      </c>
      <c r="AB12575" s="128"/>
      <c r="AD12575" s="126" t="s">
        <v>18896</v>
      </c>
      <c r="AG12575" s="127"/>
      <c r="AI12575" s="127"/>
    </row>
    <row r="12576" spans="1:35" ht="14.85" customHeight="1">
      <c r="A12576" s="130">
        <v>5015179</v>
      </c>
      <c r="B12576" s="126" t="s">
        <v>413</v>
      </c>
      <c r="C12576" s="126" t="s">
        <v>23756</v>
      </c>
      <c r="D12576" s="126" t="s">
        <v>23757</v>
      </c>
      <c r="E12576" s="126" t="s">
        <v>288</v>
      </c>
      <c r="F12576" s="126" t="s">
        <v>555</v>
      </c>
      <c r="G12576" s="126" t="s">
        <v>1681</v>
      </c>
      <c r="H12576" s="126" t="s">
        <v>126</v>
      </c>
      <c r="I12576" s="126" t="s">
        <v>418</v>
      </c>
      <c r="J12576" s="126" t="s">
        <v>908</v>
      </c>
      <c r="K12576" s="126" t="s">
        <v>443</v>
      </c>
      <c r="L12576" s="126" t="s">
        <v>909</v>
      </c>
      <c r="M12576" s="130">
        <v>391.56</v>
      </c>
      <c r="O12576" s="126" t="s">
        <v>560</v>
      </c>
      <c r="P12576" s="130">
        <v>437.63</v>
      </c>
      <c r="R12576" s="126" t="s">
        <v>560</v>
      </c>
      <c r="S12576" s="130">
        <v>451.45</v>
      </c>
      <c r="U12576" s="126" t="s">
        <v>560</v>
      </c>
      <c r="V12576" s="130">
        <v>460.67</v>
      </c>
      <c r="X12576" s="126" t="s">
        <v>561</v>
      </c>
      <c r="Z12576" s="127"/>
      <c r="AA12576" s="128">
        <v>150</v>
      </c>
      <c r="AB12576" s="128"/>
      <c r="AD12576" s="126" t="s">
        <v>18896</v>
      </c>
      <c r="AG12576" s="127"/>
      <c r="AI12576" s="127"/>
    </row>
    <row r="12577" spans="1:35" ht="14.85" customHeight="1">
      <c r="A12577" s="130">
        <v>5015175</v>
      </c>
      <c r="B12577" s="126" t="s">
        <v>413</v>
      </c>
      <c r="C12577" s="126" t="s">
        <v>23758</v>
      </c>
      <c r="D12577" s="126" t="s">
        <v>23759</v>
      </c>
      <c r="E12577" s="126" t="s">
        <v>288</v>
      </c>
      <c r="F12577" s="126" t="s">
        <v>555</v>
      </c>
      <c r="G12577" s="126" t="s">
        <v>2301</v>
      </c>
      <c r="H12577" s="126" t="s">
        <v>126</v>
      </c>
      <c r="I12577" s="126" t="s">
        <v>418</v>
      </c>
      <c r="J12577" s="126" t="s">
        <v>908</v>
      </c>
      <c r="K12577" s="126" t="s">
        <v>443</v>
      </c>
      <c r="L12577" s="126" t="s">
        <v>909</v>
      </c>
      <c r="M12577" s="130">
        <v>294.23</v>
      </c>
      <c r="O12577" s="126" t="s">
        <v>560</v>
      </c>
      <c r="P12577" s="130">
        <v>328.85</v>
      </c>
      <c r="R12577" s="126" t="s">
        <v>560</v>
      </c>
      <c r="S12577" s="130">
        <v>339.23</v>
      </c>
      <c r="U12577" s="126" t="s">
        <v>560</v>
      </c>
      <c r="V12577" s="130">
        <v>346.16</v>
      </c>
      <c r="X12577" s="126" t="s">
        <v>561</v>
      </c>
      <c r="Z12577" s="127"/>
      <c r="AA12577" s="128">
        <v>150</v>
      </c>
      <c r="AB12577" s="128"/>
      <c r="AD12577" s="126" t="s">
        <v>18896</v>
      </c>
      <c r="AG12577" s="127"/>
      <c r="AI12577" s="127"/>
    </row>
    <row r="12578" spans="1:35" ht="14.85" customHeight="1">
      <c r="A12578" s="130">
        <v>5015177</v>
      </c>
      <c r="B12578" s="126" t="s">
        <v>413</v>
      </c>
      <c r="C12578" s="126" t="s">
        <v>23760</v>
      </c>
      <c r="D12578" s="126" t="s">
        <v>23761</v>
      </c>
      <c r="E12578" s="126" t="s">
        <v>288</v>
      </c>
      <c r="F12578" s="126" t="s">
        <v>555</v>
      </c>
      <c r="G12578" s="126" t="s">
        <v>1121</v>
      </c>
      <c r="H12578" s="126" t="s">
        <v>126</v>
      </c>
      <c r="I12578" s="126" t="s">
        <v>418</v>
      </c>
      <c r="J12578" s="126" t="s">
        <v>908</v>
      </c>
      <c r="K12578" s="126" t="s">
        <v>443</v>
      </c>
      <c r="L12578" s="126" t="s">
        <v>909</v>
      </c>
      <c r="M12578" s="130">
        <v>392.31</v>
      </c>
      <c r="O12578" s="126" t="s">
        <v>560</v>
      </c>
      <c r="P12578" s="130">
        <v>438.47</v>
      </c>
      <c r="R12578" s="126" t="s">
        <v>560</v>
      </c>
      <c r="S12578" s="130">
        <v>452.31</v>
      </c>
      <c r="U12578" s="126" t="s">
        <v>560</v>
      </c>
      <c r="V12578" s="130">
        <v>461.55</v>
      </c>
      <c r="X12578" s="126" t="s">
        <v>561</v>
      </c>
      <c r="Z12578" s="127"/>
      <c r="AA12578" s="128">
        <v>150</v>
      </c>
      <c r="AB12578" s="128"/>
      <c r="AD12578" s="126" t="s">
        <v>18896</v>
      </c>
      <c r="AG12578" s="127"/>
      <c r="AI12578" s="127"/>
    </row>
    <row r="12579" spans="1:35" ht="14.85" customHeight="1">
      <c r="A12579" s="130">
        <v>5015174</v>
      </c>
      <c r="B12579" s="126" t="s">
        <v>413</v>
      </c>
      <c r="C12579" s="126" t="s">
        <v>23762</v>
      </c>
      <c r="D12579" s="126" t="s">
        <v>23763</v>
      </c>
      <c r="E12579" s="126" t="s">
        <v>288</v>
      </c>
      <c r="F12579" s="126" t="s">
        <v>555</v>
      </c>
      <c r="G12579" s="126" t="s">
        <v>1552</v>
      </c>
      <c r="H12579" s="126" t="s">
        <v>126</v>
      </c>
      <c r="I12579" s="126" t="s">
        <v>418</v>
      </c>
      <c r="J12579" s="126" t="s">
        <v>908</v>
      </c>
      <c r="K12579" s="126" t="s">
        <v>443</v>
      </c>
      <c r="L12579" s="126" t="s">
        <v>909</v>
      </c>
      <c r="M12579" s="130">
        <v>294.23</v>
      </c>
      <c r="O12579" s="126" t="s">
        <v>560</v>
      </c>
      <c r="P12579" s="130">
        <v>328.85</v>
      </c>
      <c r="R12579" s="126" t="s">
        <v>560</v>
      </c>
      <c r="S12579" s="130">
        <v>339.23</v>
      </c>
      <c r="U12579" s="126" t="s">
        <v>560</v>
      </c>
      <c r="V12579" s="130">
        <v>346.16</v>
      </c>
      <c r="X12579" s="126" t="s">
        <v>561</v>
      </c>
      <c r="Z12579" s="127"/>
      <c r="AA12579" s="128">
        <v>150</v>
      </c>
      <c r="AB12579" s="128"/>
      <c r="AD12579" s="126" t="s">
        <v>18896</v>
      </c>
      <c r="AG12579" s="127"/>
      <c r="AI12579" s="127"/>
    </row>
    <row r="12580" spans="1:35" ht="14.85" customHeight="1">
      <c r="A12580" s="130">
        <v>5015171</v>
      </c>
      <c r="B12580" s="126" t="s">
        <v>413</v>
      </c>
      <c r="C12580" s="126" t="s">
        <v>23764</v>
      </c>
      <c r="D12580" s="126" t="s">
        <v>23765</v>
      </c>
      <c r="E12580" s="126" t="s">
        <v>288</v>
      </c>
      <c r="F12580" s="126" t="s">
        <v>555</v>
      </c>
      <c r="G12580" s="126" t="s">
        <v>1008</v>
      </c>
      <c r="H12580" s="126" t="s">
        <v>126</v>
      </c>
      <c r="I12580" s="126" t="s">
        <v>418</v>
      </c>
      <c r="J12580" s="126" t="s">
        <v>908</v>
      </c>
      <c r="K12580" s="126" t="s">
        <v>443</v>
      </c>
      <c r="L12580" s="126" t="s">
        <v>909</v>
      </c>
      <c r="M12580" s="130">
        <v>336.26</v>
      </c>
      <c r="O12580" s="126" t="s">
        <v>560</v>
      </c>
      <c r="P12580" s="130">
        <v>375.82</v>
      </c>
      <c r="R12580" s="126" t="s">
        <v>560</v>
      </c>
      <c r="S12580" s="130">
        <v>387.69</v>
      </c>
      <c r="U12580" s="126" t="s">
        <v>560</v>
      </c>
      <c r="V12580" s="130">
        <v>395.61</v>
      </c>
      <c r="X12580" s="126" t="s">
        <v>561</v>
      </c>
      <c r="Z12580" s="127"/>
      <c r="AA12580" s="128">
        <v>150</v>
      </c>
      <c r="AB12580" s="128"/>
      <c r="AD12580" s="126" t="s">
        <v>18896</v>
      </c>
      <c r="AG12580" s="127"/>
      <c r="AI12580" s="127"/>
    </row>
    <row r="12581" spans="1:35" ht="14.85" customHeight="1">
      <c r="A12581" s="130">
        <v>5015213</v>
      </c>
      <c r="B12581" s="126" t="s">
        <v>413</v>
      </c>
      <c r="C12581" s="126" t="s">
        <v>23766</v>
      </c>
      <c r="D12581" s="126" t="s">
        <v>23767</v>
      </c>
      <c r="E12581" s="126" t="s">
        <v>288</v>
      </c>
      <c r="F12581" s="126" t="s">
        <v>532</v>
      </c>
      <c r="G12581" s="126" t="s">
        <v>417</v>
      </c>
      <c r="H12581" s="126" t="s">
        <v>126</v>
      </c>
      <c r="I12581" s="126" t="s">
        <v>418</v>
      </c>
      <c r="J12581" s="126" t="s">
        <v>1705</v>
      </c>
      <c r="K12581" s="126" t="s">
        <v>976</v>
      </c>
      <c r="L12581" s="126" t="s">
        <v>1706</v>
      </c>
      <c r="M12581" s="130">
        <v>974.4</v>
      </c>
      <c r="O12581" s="126" t="s">
        <v>537</v>
      </c>
      <c r="P12581" s="130">
        <v>0</v>
      </c>
      <c r="S12581" s="130">
        <v>0</v>
      </c>
      <c r="V12581" s="130">
        <v>974.4</v>
      </c>
      <c r="X12581" s="126" t="s">
        <v>2314</v>
      </c>
      <c r="Z12581" s="127"/>
      <c r="AA12581" s="128">
        <v>1</v>
      </c>
      <c r="AB12581" s="128">
        <v>72</v>
      </c>
      <c r="AD12581" s="126" t="s">
        <v>18896</v>
      </c>
      <c r="AG12581" s="127"/>
      <c r="AI12581" s="127"/>
    </row>
    <row r="12582" spans="1:35" ht="14.85" customHeight="1">
      <c r="A12582" s="130">
        <v>5015209</v>
      </c>
      <c r="B12582" s="126" t="s">
        <v>413</v>
      </c>
      <c r="C12582" s="126" t="s">
        <v>23768</v>
      </c>
      <c r="D12582" s="126" t="s">
        <v>23769</v>
      </c>
      <c r="E12582" s="126" t="s">
        <v>288</v>
      </c>
      <c r="F12582" s="126" t="s">
        <v>440</v>
      </c>
      <c r="G12582" s="126" t="s">
        <v>417</v>
      </c>
      <c r="H12582" s="126" t="s">
        <v>126</v>
      </c>
      <c r="I12582" s="126" t="s">
        <v>418</v>
      </c>
      <c r="J12582" s="126" t="s">
        <v>1605</v>
      </c>
      <c r="K12582" s="126" t="s">
        <v>1606</v>
      </c>
      <c r="L12582" s="126" t="s">
        <v>598</v>
      </c>
      <c r="M12582" s="130">
        <v>245.68</v>
      </c>
      <c r="O12582" s="126" t="s">
        <v>445</v>
      </c>
      <c r="P12582" s="130">
        <v>0</v>
      </c>
      <c r="S12582" s="130">
        <v>0</v>
      </c>
      <c r="V12582" s="130">
        <v>245.68</v>
      </c>
      <c r="X12582" s="126" t="s">
        <v>661</v>
      </c>
      <c r="Z12582" s="127"/>
      <c r="AA12582" s="128"/>
      <c r="AB12582" s="128"/>
      <c r="AD12582" s="126" t="s">
        <v>18896</v>
      </c>
      <c r="AG12582" s="127"/>
      <c r="AI12582" s="127"/>
    </row>
    <row r="12583" spans="1:35" ht="14.85" customHeight="1">
      <c r="A12583" s="130">
        <v>5015210</v>
      </c>
      <c r="B12583" s="126" t="s">
        <v>413</v>
      </c>
      <c r="C12583" s="126" t="s">
        <v>23770</v>
      </c>
      <c r="D12583" s="126" t="s">
        <v>23771</v>
      </c>
      <c r="E12583" s="126" t="s">
        <v>288</v>
      </c>
      <c r="F12583" s="126" t="s">
        <v>532</v>
      </c>
      <c r="G12583" s="126" t="s">
        <v>312</v>
      </c>
      <c r="H12583" s="126" t="s">
        <v>126</v>
      </c>
      <c r="I12583" s="126" t="s">
        <v>418</v>
      </c>
      <c r="J12583" s="126" t="s">
        <v>1705</v>
      </c>
      <c r="K12583" s="126" t="s">
        <v>976</v>
      </c>
      <c r="L12583" s="126" t="s">
        <v>1706</v>
      </c>
      <c r="M12583" s="130">
        <v>292.32</v>
      </c>
      <c r="O12583" s="126" t="s">
        <v>1459</v>
      </c>
      <c r="P12583" s="130">
        <v>292.32</v>
      </c>
      <c r="R12583" s="126" t="s">
        <v>1460</v>
      </c>
      <c r="S12583" s="130">
        <v>0</v>
      </c>
      <c r="V12583" s="130">
        <v>292.32</v>
      </c>
      <c r="X12583" s="126" t="s">
        <v>1461</v>
      </c>
      <c r="Z12583" s="127"/>
      <c r="AA12583" s="128">
        <v>2500</v>
      </c>
      <c r="AB12583" s="128">
        <v>12</v>
      </c>
      <c r="AD12583" s="126" t="s">
        <v>18896</v>
      </c>
      <c r="AG12583" s="127"/>
      <c r="AI12583" s="127"/>
    </row>
    <row r="12584" spans="1:35" ht="14.85" customHeight="1">
      <c r="A12584" s="130">
        <v>5015206</v>
      </c>
      <c r="B12584" s="126" t="s">
        <v>413</v>
      </c>
      <c r="C12584" s="126" t="s">
        <v>23772</v>
      </c>
      <c r="D12584" s="126" t="s">
        <v>23773</v>
      </c>
      <c r="E12584" s="126" t="s">
        <v>288</v>
      </c>
      <c r="F12584" s="126" t="s">
        <v>555</v>
      </c>
      <c r="G12584" s="126" t="s">
        <v>1864</v>
      </c>
      <c r="H12584" s="126" t="s">
        <v>126</v>
      </c>
      <c r="I12584" s="126" t="s">
        <v>418</v>
      </c>
      <c r="J12584" s="126" t="s">
        <v>908</v>
      </c>
      <c r="K12584" s="126" t="s">
        <v>443</v>
      </c>
      <c r="L12584" s="126" t="s">
        <v>909</v>
      </c>
      <c r="M12584" s="130">
        <v>410.2</v>
      </c>
      <c r="O12584" s="126" t="s">
        <v>560</v>
      </c>
      <c r="P12584" s="130">
        <v>458.46</v>
      </c>
      <c r="R12584" s="126" t="s">
        <v>560</v>
      </c>
      <c r="S12584" s="130">
        <v>472.93</v>
      </c>
      <c r="U12584" s="126" t="s">
        <v>560</v>
      </c>
      <c r="V12584" s="130">
        <v>482.59</v>
      </c>
      <c r="X12584" s="126" t="s">
        <v>561</v>
      </c>
      <c r="Z12584" s="127"/>
      <c r="AA12584" s="128">
        <v>150</v>
      </c>
      <c r="AB12584" s="128"/>
      <c r="AD12584" s="126" t="s">
        <v>18896</v>
      </c>
      <c r="AG12584" s="127"/>
      <c r="AI12584" s="127"/>
    </row>
    <row r="12585" spans="1:35" ht="14.85" customHeight="1">
      <c r="A12585" s="130">
        <v>5015207</v>
      </c>
      <c r="B12585" s="126" t="s">
        <v>413</v>
      </c>
      <c r="C12585" s="126" t="s">
        <v>23774</v>
      </c>
      <c r="D12585" s="126" t="s">
        <v>23775</v>
      </c>
      <c r="E12585" s="126" t="s">
        <v>288</v>
      </c>
      <c r="F12585" s="126" t="s">
        <v>555</v>
      </c>
      <c r="G12585" s="126" t="s">
        <v>1864</v>
      </c>
      <c r="H12585" s="126" t="s">
        <v>126</v>
      </c>
      <c r="I12585" s="126" t="s">
        <v>418</v>
      </c>
      <c r="J12585" s="126" t="s">
        <v>908</v>
      </c>
      <c r="K12585" s="126" t="s">
        <v>443</v>
      </c>
      <c r="L12585" s="126" t="s">
        <v>909</v>
      </c>
      <c r="M12585" s="130">
        <v>410.2</v>
      </c>
      <c r="O12585" s="126" t="s">
        <v>560</v>
      </c>
      <c r="P12585" s="130">
        <v>458.46</v>
      </c>
      <c r="R12585" s="126" t="s">
        <v>560</v>
      </c>
      <c r="S12585" s="130">
        <v>472.93</v>
      </c>
      <c r="U12585" s="126" t="s">
        <v>560</v>
      </c>
      <c r="V12585" s="130">
        <v>482.59</v>
      </c>
      <c r="X12585" s="126" t="s">
        <v>561</v>
      </c>
      <c r="Z12585" s="127"/>
      <c r="AA12585" s="128">
        <v>150</v>
      </c>
      <c r="AB12585" s="128"/>
      <c r="AD12585" s="126" t="s">
        <v>18896</v>
      </c>
      <c r="AG12585" s="127"/>
      <c r="AI12585" s="127"/>
    </row>
    <row r="12586" spans="1:35" ht="14.85" customHeight="1">
      <c r="A12586" s="130">
        <v>5015205</v>
      </c>
      <c r="B12586" s="126" t="s">
        <v>413</v>
      </c>
      <c r="C12586" s="126" t="s">
        <v>23776</v>
      </c>
      <c r="D12586" s="126" t="s">
        <v>23777</v>
      </c>
      <c r="E12586" s="126" t="s">
        <v>288</v>
      </c>
      <c r="F12586" s="126" t="s">
        <v>555</v>
      </c>
      <c r="G12586" s="126" t="s">
        <v>1864</v>
      </c>
      <c r="H12586" s="126" t="s">
        <v>126</v>
      </c>
      <c r="I12586" s="126" t="s">
        <v>418</v>
      </c>
      <c r="J12586" s="126" t="s">
        <v>908</v>
      </c>
      <c r="K12586" s="126" t="s">
        <v>443</v>
      </c>
      <c r="L12586" s="126" t="s">
        <v>909</v>
      </c>
      <c r="M12586" s="130">
        <v>410.2</v>
      </c>
      <c r="O12586" s="126" t="s">
        <v>560</v>
      </c>
      <c r="P12586" s="130">
        <v>458.46</v>
      </c>
      <c r="R12586" s="126" t="s">
        <v>560</v>
      </c>
      <c r="S12586" s="130">
        <v>472.93</v>
      </c>
      <c r="U12586" s="126" t="s">
        <v>560</v>
      </c>
      <c r="V12586" s="130">
        <v>482.59</v>
      </c>
      <c r="X12586" s="126" t="s">
        <v>561</v>
      </c>
      <c r="Z12586" s="127"/>
      <c r="AA12586" s="128">
        <v>150</v>
      </c>
      <c r="AB12586" s="128"/>
      <c r="AD12586" s="126" t="s">
        <v>18896</v>
      </c>
      <c r="AG12586" s="127"/>
      <c r="AI12586" s="127"/>
    </row>
    <row r="12587" spans="1:35" ht="14.85" customHeight="1">
      <c r="A12587" s="130">
        <v>5015204</v>
      </c>
      <c r="B12587" s="126" t="s">
        <v>413</v>
      </c>
      <c r="C12587" s="126" t="s">
        <v>23778</v>
      </c>
      <c r="D12587" s="126" t="s">
        <v>23779</v>
      </c>
      <c r="E12587" s="126" t="s">
        <v>288</v>
      </c>
      <c r="F12587" s="126" t="s">
        <v>555</v>
      </c>
      <c r="G12587" s="126" t="s">
        <v>556</v>
      </c>
      <c r="H12587" s="126" t="s">
        <v>126</v>
      </c>
      <c r="I12587" s="126" t="s">
        <v>418</v>
      </c>
      <c r="J12587" s="126" t="s">
        <v>908</v>
      </c>
      <c r="K12587" s="126" t="s">
        <v>443</v>
      </c>
      <c r="L12587" s="126" t="s">
        <v>909</v>
      </c>
      <c r="M12587" s="130">
        <v>358.92</v>
      </c>
      <c r="O12587" s="126" t="s">
        <v>560</v>
      </c>
      <c r="P12587" s="130">
        <v>401.14</v>
      </c>
      <c r="R12587" s="126" t="s">
        <v>560</v>
      </c>
      <c r="S12587" s="130">
        <v>413.81</v>
      </c>
      <c r="U12587" s="126" t="s">
        <v>560</v>
      </c>
      <c r="V12587" s="130">
        <v>422.26</v>
      </c>
      <c r="X12587" s="126" t="s">
        <v>561</v>
      </c>
      <c r="Z12587" s="127"/>
      <c r="AA12587" s="128">
        <v>150</v>
      </c>
      <c r="AB12587" s="128"/>
      <c r="AD12587" s="126" t="s">
        <v>18896</v>
      </c>
      <c r="AG12587" s="127"/>
      <c r="AI12587" s="127"/>
    </row>
    <row r="12588" spans="1:35" ht="14.85" customHeight="1">
      <c r="A12588" s="130">
        <v>5015201</v>
      </c>
      <c r="B12588" s="126" t="s">
        <v>413</v>
      </c>
      <c r="C12588" s="126" t="s">
        <v>23780</v>
      </c>
      <c r="D12588" s="126" t="s">
        <v>23781</v>
      </c>
      <c r="E12588" s="126" t="s">
        <v>288</v>
      </c>
      <c r="F12588" s="126" t="s">
        <v>555</v>
      </c>
      <c r="G12588" s="126" t="s">
        <v>556</v>
      </c>
      <c r="H12588" s="126" t="s">
        <v>126</v>
      </c>
      <c r="I12588" s="126" t="s">
        <v>418</v>
      </c>
      <c r="J12588" s="126" t="s">
        <v>908</v>
      </c>
      <c r="K12588" s="126" t="s">
        <v>443</v>
      </c>
      <c r="L12588" s="126" t="s">
        <v>909</v>
      </c>
      <c r="M12588" s="130">
        <v>287.14</v>
      </c>
      <c r="O12588" s="126" t="s">
        <v>560</v>
      </c>
      <c r="P12588" s="130">
        <v>320.92</v>
      </c>
      <c r="R12588" s="126" t="s">
        <v>560</v>
      </c>
      <c r="S12588" s="130">
        <v>331.06</v>
      </c>
      <c r="U12588" s="126" t="s">
        <v>560</v>
      </c>
      <c r="V12588" s="130">
        <v>337.82</v>
      </c>
      <c r="X12588" s="126" t="s">
        <v>561</v>
      </c>
      <c r="Z12588" s="127"/>
      <c r="AA12588" s="128">
        <v>150</v>
      </c>
      <c r="AB12588" s="128"/>
      <c r="AD12588" s="126" t="s">
        <v>18896</v>
      </c>
      <c r="AG12588" s="127"/>
      <c r="AI12588" s="127"/>
    </row>
    <row r="12589" spans="1:35" ht="14.85" customHeight="1">
      <c r="A12589" s="130">
        <v>5015200</v>
      </c>
      <c r="B12589" s="126" t="s">
        <v>413</v>
      </c>
      <c r="C12589" s="126" t="s">
        <v>23782</v>
      </c>
      <c r="D12589" s="126" t="s">
        <v>23783</v>
      </c>
      <c r="E12589" s="126" t="s">
        <v>288</v>
      </c>
      <c r="F12589" s="126" t="s">
        <v>555</v>
      </c>
      <c r="G12589" s="126" t="s">
        <v>556</v>
      </c>
      <c r="H12589" s="126" t="s">
        <v>126</v>
      </c>
      <c r="I12589" s="126" t="s">
        <v>418</v>
      </c>
      <c r="J12589" s="126" t="s">
        <v>908</v>
      </c>
      <c r="K12589" s="126" t="s">
        <v>443</v>
      </c>
      <c r="L12589" s="126" t="s">
        <v>909</v>
      </c>
      <c r="M12589" s="130">
        <v>331.31</v>
      </c>
      <c r="O12589" s="126" t="s">
        <v>560</v>
      </c>
      <c r="P12589" s="130">
        <v>370.29</v>
      </c>
      <c r="R12589" s="126" t="s">
        <v>560</v>
      </c>
      <c r="S12589" s="130">
        <v>381.98</v>
      </c>
      <c r="U12589" s="126" t="s">
        <v>560</v>
      </c>
      <c r="V12589" s="130">
        <v>389.78</v>
      </c>
      <c r="X12589" s="126" t="s">
        <v>561</v>
      </c>
      <c r="Z12589" s="127"/>
      <c r="AA12589" s="128">
        <v>150</v>
      </c>
      <c r="AB12589" s="128"/>
      <c r="AD12589" s="126" t="s">
        <v>18896</v>
      </c>
      <c r="AG12589" s="127"/>
      <c r="AI12589" s="127"/>
    </row>
    <row r="12590" spans="1:35" ht="14.85" customHeight="1">
      <c r="A12590" s="130">
        <v>5015198</v>
      </c>
      <c r="B12590" s="126" t="s">
        <v>413</v>
      </c>
      <c r="C12590" s="126" t="s">
        <v>23784</v>
      </c>
      <c r="D12590" s="126" t="s">
        <v>23785</v>
      </c>
      <c r="E12590" s="126" t="s">
        <v>288</v>
      </c>
      <c r="F12590" s="126" t="s">
        <v>555</v>
      </c>
      <c r="G12590" s="126" t="s">
        <v>556</v>
      </c>
      <c r="H12590" s="126" t="s">
        <v>126</v>
      </c>
      <c r="I12590" s="126" t="s">
        <v>418</v>
      </c>
      <c r="J12590" s="126" t="s">
        <v>908</v>
      </c>
      <c r="K12590" s="126" t="s">
        <v>443</v>
      </c>
      <c r="L12590" s="126" t="s">
        <v>909</v>
      </c>
      <c r="M12590" s="130">
        <v>307.64</v>
      </c>
      <c r="O12590" s="126" t="s">
        <v>560</v>
      </c>
      <c r="P12590" s="130">
        <v>343.84</v>
      </c>
      <c r="R12590" s="126" t="s">
        <v>560</v>
      </c>
      <c r="S12590" s="130">
        <v>354.7</v>
      </c>
      <c r="U12590" s="126" t="s">
        <v>560</v>
      </c>
      <c r="V12590" s="130">
        <v>361.94</v>
      </c>
      <c r="X12590" s="126" t="s">
        <v>561</v>
      </c>
      <c r="Z12590" s="127"/>
      <c r="AA12590" s="128">
        <v>150</v>
      </c>
      <c r="AB12590" s="128"/>
      <c r="AD12590" s="126" t="s">
        <v>18896</v>
      </c>
      <c r="AG12590" s="127"/>
      <c r="AI12590" s="127"/>
    </row>
    <row r="12591" spans="1:35" ht="14.85" customHeight="1">
      <c r="A12591" s="130">
        <v>5015197</v>
      </c>
      <c r="B12591" s="126" t="s">
        <v>413</v>
      </c>
      <c r="C12591" s="126" t="s">
        <v>23786</v>
      </c>
      <c r="D12591" s="126" t="s">
        <v>23787</v>
      </c>
      <c r="E12591" s="126" t="s">
        <v>288</v>
      </c>
      <c r="F12591" s="126" t="s">
        <v>555</v>
      </c>
      <c r="G12591" s="126" t="s">
        <v>556</v>
      </c>
      <c r="H12591" s="126" t="s">
        <v>126</v>
      </c>
      <c r="I12591" s="126" t="s">
        <v>418</v>
      </c>
      <c r="J12591" s="126" t="s">
        <v>908</v>
      </c>
      <c r="K12591" s="126" t="s">
        <v>443</v>
      </c>
      <c r="L12591" s="126" t="s">
        <v>909</v>
      </c>
      <c r="M12591" s="130">
        <v>261.02999999999997</v>
      </c>
      <c r="O12591" s="126" t="s">
        <v>560</v>
      </c>
      <c r="P12591" s="130">
        <v>291.74</v>
      </c>
      <c r="R12591" s="126" t="s">
        <v>560</v>
      </c>
      <c r="S12591" s="130">
        <v>300.95</v>
      </c>
      <c r="U12591" s="126" t="s">
        <v>560</v>
      </c>
      <c r="V12591" s="130">
        <v>307.10000000000002</v>
      </c>
      <c r="X12591" s="126" t="s">
        <v>561</v>
      </c>
      <c r="Z12591" s="127"/>
      <c r="AA12591" s="128">
        <v>150</v>
      </c>
      <c r="AB12591" s="128"/>
      <c r="AD12591" s="126" t="s">
        <v>18896</v>
      </c>
      <c r="AG12591" s="127"/>
      <c r="AI12591" s="127"/>
    </row>
    <row r="12592" spans="1:35" ht="14.85" customHeight="1">
      <c r="A12592" s="130">
        <v>5015202</v>
      </c>
      <c r="B12592" s="126" t="s">
        <v>413</v>
      </c>
      <c r="C12592" s="126" t="s">
        <v>23788</v>
      </c>
      <c r="D12592" s="126" t="s">
        <v>23789</v>
      </c>
      <c r="E12592" s="126" t="s">
        <v>288</v>
      </c>
      <c r="F12592" s="126" t="s">
        <v>555</v>
      </c>
      <c r="G12592" s="126" t="s">
        <v>556</v>
      </c>
      <c r="H12592" s="126" t="s">
        <v>126</v>
      </c>
      <c r="I12592" s="126" t="s">
        <v>418</v>
      </c>
      <c r="J12592" s="126" t="s">
        <v>908</v>
      </c>
      <c r="K12592" s="126" t="s">
        <v>443</v>
      </c>
      <c r="L12592" s="126" t="s">
        <v>909</v>
      </c>
      <c r="M12592" s="130">
        <v>358.92</v>
      </c>
      <c r="O12592" s="126" t="s">
        <v>560</v>
      </c>
      <c r="P12592" s="130">
        <v>401.14</v>
      </c>
      <c r="R12592" s="126" t="s">
        <v>560</v>
      </c>
      <c r="S12592" s="130">
        <v>413.81</v>
      </c>
      <c r="U12592" s="126" t="s">
        <v>560</v>
      </c>
      <c r="V12592" s="130">
        <v>422.26</v>
      </c>
      <c r="X12592" s="126" t="s">
        <v>561</v>
      </c>
      <c r="Z12592" s="127"/>
      <c r="AA12592" s="128">
        <v>150</v>
      </c>
      <c r="AB12592" s="128"/>
      <c r="AD12592" s="126" t="s">
        <v>18896</v>
      </c>
      <c r="AG12592" s="127"/>
      <c r="AI12592" s="127"/>
    </row>
    <row r="12593" spans="1:35" ht="14.85" customHeight="1">
      <c r="A12593" s="130">
        <v>5015199</v>
      </c>
      <c r="B12593" s="126" t="s">
        <v>413</v>
      </c>
      <c r="C12593" s="126" t="s">
        <v>23790</v>
      </c>
      <c r="D12593" s="126" t="s">
        <v>23791</v>
      </c>
      <c r="E12593" s="126" t="s">
        <v>288</v>
      </c>
      <c r="F12593" s="126" t="s">
        <v>555</v>
      </c>
      <c r="G12593" s="126" t="s">
        <v>556</v>
      </c>
      <c r="H12593" s="126" t="s">
        <v>126</v>
      </c>
      <c r="I12593" s="126" t="s">
        <v>418</v>
      </c>
      <c r="J12593" s="126" t="s">
        <v>908</v>
      </c>
      <c r="K12593" s="126" t="s">
        <v>443</v>
      </c>
      <c r="L12593" s="126" t="s">
        <v>909</v>
      </c>
      <c r="M12593" s="130">
        <v>307.64</v>
      </c>
      <c r="O12593" s="126" t="s">
        <v>560</v>
      </c>
      <c r="P12593" s="130">
        <v>343.84</v>
      </c>
      <c r="R12593" s="126" t="s">
        <v>560</v>
      </c>
      <c r="S12593" s="130">
        <v>354.7</v>
      </c>
      <c r="U12593" s="126" t="s">
        <v>560</v>
      </c>
      <c r="V12593" s="130">
        <v>361.94</v>
      </c>
      <c r="X12593" s="126" t="s">
        <v>561</v>
      </c>
      <c r="Z12593" s="127"/>
      <c r="AA12593" s="128">
        <v>150</v>
      </c>
      <c r="AB12593" s="128"/>
      <c r="AD12593" s="126" t="s">
        <v>18896</v>
      </c>
      <c r="AG12593" s="127"/>
      <c r="AI12593" s="127"/>
    </row>
    <row r="12594" spans="1:35" ht="14.85" customHeight="1">
      <c r="A12594" s="130">
        <v>5015203</v>
      </c>
      <c r="B12594" s="126" t="s">
        <v>413</v>
      </c>
      <c r="C12594" s="126" t="s">
        <v>23792</v>
      </c>
      <c r="D12594" s="126" t="s">
        <v>23793</v>
      </c>
      <c r="E12594" s="126" t="s">
        <v>288</v>
      </c>
      <c r="F12594" s="126" t="s">
        <v>555</v>
      </c>
      <c r="G12594" s="126" t="s">
        <v>556</v>
      </c>
      <c r="H12594" s="126" t="s">
        <v>126</v>
      </c>
      <c r="I12594" s="126" t="s">
        <v>418</v>
      </c>
      <c r="J12594" s="126" t="s">
        <v>908</v>
      </c>
      <c r="K12594" s="126" t="s">
        <v>443</v>
      </c>
      <c r="L12594" s="126" t="s">
        <v>909</v>
      </c>
      <c r="M12594" s="130">
        <v>358.92</v>
      </c>
      <c r="O12594" s="126" t="s">
        <v>560</v>
      </c>
      <c r="P12594" s="130">
        <v>401.14</v>
      </c>
      <c r="R12594" s="126" t="s">
        <v>560</v>
      </c>
      <c r="S12594" s="130">
        <v>413.81</v>
      </c>
      <c r="U12594" s="126" t="s">
        <v>560</v>
      </c>
      <c r="V12594" s="130">
        <v>422.26</v>
      </c>
      <c r="X12594" s="126" t="s">
        <v>561</v>
      </c>
      <c r="Z12594" s="127"/>
      <c r="AA12594" s="128">
        <v>150</v>
      </c>
      <c r="AB12594" s="128"/>
      <c r="AD12594" s="126" t="s">
        <v>18896</v>
      </c>
      <c r="AG12594" s="127"/>
      <c r="AI12594" s="127"/>
    </row>
    <row r="12595" spans="1:35" ht="14.85" customHeight="1">
      <c r="A12595" s="130">
        <v>5015196</v>
      </c>
      <c r="B12595" s="126" t="s">
        <v>413</v>
      </c>
      <c r="C12595" s="126" t="s">
        <v>23794</v>
      </c>
      <c r="D12595" s="126" t="s">
        <v>23795</v>
      </c>
      <c r="E12595" s="126" t="s">
        <v>288</v>
      </c>
      <c r="F12595" s="126" t="s">
        <v>555</v>
      </c>
      <c r="G12595" s="126" t="s">
        <v>1864</v>
      </c>
      <c r="H12595" s="126" t="s">
        <v>126</v>
      </c>
      <c r="I12595" s="126" t="s">
        <v>418</v>
      </c>
      <c r="J12595" s="126" t="s">
        <v>908</v>
      </c>
      <c r="K12595" s="126" t="s">
        <v>443</v>
      </c>
      <c r="L12595" s="126" t="s">
        <v>909</v>
      </c>
      <c r="M12595" s="130">
        <v>319.04000000000002</v>
      </c>
      <c r="O12595" s="126" t="s">
        <v>560</v>
      </c>
      <c r="P12595" s="130">
        <v>356.58</v>
      </c>
      <c r="R12595" s="126" t="s">
        <v>560</v>
      </c>
      <c r="S12595" s="130">
        <v>367.84</v>
      </c>
      <c r="U12595" s="126" t="s">
        <v>560</v>
      </c>
      <c r="V12595" s="130">
        <v>375.35</v>
      </c>
      <c r="X12595" s="126" t="s">
        <v>561</v>
      </c>
      <c r="Z12595" s="127"/>
      <c r="AA12595" s="128">
        <v>150</v>
      </c>
      <c r="AB12595" s="128"/>
      <c r="AD12595" s="126" t="s">
        <v>18896</v>
      </c>
      <c r="AG12595" s="127"/>
      <c r="AI12595" s="127"/>
    </row>
    <row r="12596" spans="1:35" ht="14.85" customHeight="1">
      <c r="A12596" s="130">
        <v>5015194</v>
      </c>
      <c r="B12596" s="126" t="s">
        <v>413</v>
      </c>
      <c r="C12596" s="126" t="s">
        <v>23796</v>
      </c>
      <c r="D12596" s="126" t="s">
        <v>23797</v>
      </c>
      <c r="E12596" s="126" t="s">
        <v>288</v>
      </c>
      <c r="F12596" s="126" t="s">
        <v>555</v>
      </c>
      <c r="G12596" s="126" t="s">
        <v>866</v>
      </c>
      <c r="H12596" s="126" t="s">
        <v>126</v>
      </c>
      <c r="I12596" s="126" t="s">
        <v>418</v>
      </c>
      <c r="J12596" s="126" t="s">
        <v>908</v>
      </c>
      <c r="K12596" s="126" t="s">
        <v>443</v>
      </c>
      <c r="L12596" s="126" t="s">
        <v>909</v>
      </c>
      <c r="M12596" s="130">
        <v>437.92</v>
      </c>
      <c r="O12596" s="126" t="s">
        <v>560</v>
      </c>
      <c r="P12596" s="130">
        <v>641.85</v>
      </c>
      <c r="R12596" s="126" t="s">
        <v>560</v>
      </c>
      <c r="S12596" s="130">
        <v>662.12</v>
      </c>
      <c r="U12596" s="126" t="s">
        <v>560</v>
      </c>
      <c r="V12596" s="130">
        <v>675.64</v>
      </c>
      <c r="X12596" s="126" t="s">
        <v>561</v>
      </c>
      <c r="Z12596" s="127"/>
      <c r="AA12596" s="128">
        <v>150</v>
      </c>
      <c r="AB12596" s="128"/>
      <c r="AD12596" s="126" t="s">
        <v>18896</v>
      </c>
      <c r="AG12596" s="127"/>
      <c r="AI12596" s="127"/>
    </row>
    <row r="12597" spans="1:35" ht="14.85" customHeight="1">
      <c r="A12597" s="130">
        <v>5003280</v>
      </c>
      <c r="B12597" s="126" t="s">
        <v>23798</v>
      </c>
      <c r="C12597" s="126" t="s">
        <v>19794</v>
      </c>
      <c r="D12597" s="126" t="s">
        <v>23799</v>
      </c>
      <c r="E12597" s="126" t="s">
        <v>288</v>
      </c>
      <c r="F12597" s="126" t="s">
        <v>491</v>
      </c>
      <c r="G12597" s="126" t="s">
        <v>417</v>
      </c>
      <c r="H12597" s="126" t="s">
        <v>126</v>
      </c>
      <c r="I12597" s="126" t="s">
        <v>126</v>
      </c>
      <c r="J12597" s="126" t="s">
        <v>12458</v>
      </c>
      <c r="K12597" s="126" t="s">
        <v>747</v>
      </c>
      <c r="L12597" s="126" t="s">
        <v>931</v>
      </c>
      <c r="M12597" s="130">
        <v>1363.04</v>
      </c>
      <c r="O12597" s="126" t="s">
        <v>492</v>
      </c>
      <c r="P12597" s="130">
        <v>0</v>
      </c>
      <c r="S12597" s="130">
        <v>0</v>
      </c>
      <c r="V12597" s="130">
        <v>1933.2</v>
      </c>
      <c r="X12597" s="126" t="s">
        <v>5727</v>
      </c>
      <c r="Z12597" s="127"/>
      <c r="AA12597" s="128">
        <v>1</v>
      </c>
      <c r="AB12597" s="128">
        <v>60</v>
      </c>
      <c r="AD12597" s="126" t="s">
        <v>562</v>
      </c>
      <c r="AG12597" s="127"/>
      <c r="AI12597" s="127"/>
    </row>
    <row r="12598" spans="1:35" ht="14.85" customHeight="1">
      <c r="A12598" s="130">
        <v>5003279</v>
      </c>
      <c r="B12598" s="126" t="s">
        <v>23800</v>
      </c>
      <c r="C12598" s="126" t="s">
        <v>23801</v>
      </c>
      <c r="D12598" s="126" t="s">
        <v>23802</v>
      </c>
      <c r="E12598" s="126" t="s">
        <v>288</v>
      </c>
      <c r="F12598" s="126" t="s">
        <v>440</v>
      </c>
      <c r="G12598" s="126" t="s">
        <v>565</v>
      </c>
      <c r="H12598" s="126" t="s">
        <v>126</v>
      </c>
      <c r="I12598" s="126" t="s">
        <v>418</v>
      </c>
      <c r="J12598" s="126" t="s">
        <v>8477</v>
      </c>
      <c r="K12598" s="126" t="s">
        <v>613</v>
      </c>
      <c r="L12598" s="126" t="s">
        <v>8478</v>
      </c>
      <c r="M12598" s="130">
        <v>1368.71</v>
      </c>
      <c r="O12598" s="126" t="s">
        <v>449</v>
      </c>
      <c r="P12598" s="130">
        <v>0</v>
      </c>
      <c r="S12598" s="130">
        <v>0</v>
      </c>
      <c r="V12598" s="130">
        <v>1368.71</v>
      </c>
      <c r="X12598" s="126" t="s">
        <v>1514</v>
      </c>
      <c r="Z12598" s="127"/>
      <c r="AA12598" s="128">
        <v>120</v>
      </c>
      <c r="AB12598" s="128">
        <v>1</v>
      </c>
      <c r="AD12598" s="126" t="s">
        <v>562</v>
      </c>
      <c r="AG12598" s="127"/>
      <c r="AI12598" s="127"/>
    </row>
    <row r="12599" spans="1:35" ht="14.85" customHeight="1">
      <c r="A12599" s="130">
        <v>5003278</v>
      </c>
      <c r="B12599" s="126" t="s">
        <v>23803</v>
      </c>
      <c r="C12599" s="126" t="s">
        <v>23804</v>
      </c>
      <c r="D12599" s="126" t="s">
        <v>23805</v>
      </c>
      <c r="E12599" s="126" t="s">
        <v>288</v>
      </c>
      <c r="F12599" s="126" t="s">
        <v>416</v>
      </c>
      <c r="G12599" s="126" t="s">
        <v>417</v>
      </c>
      <c r="H12599" s="126" t="s">
        <v>126</v>
      </c>
      <c r="I12599" s="126" t="s">
        <v>126</v>
      </c>
      <c r="J12599" s="126" t="s">
        <v>2185</v>
      </c>
      <c r="K12599" s="126" t="s">
        <v>747</v>
      </c>
      <c r="L12599" s="126" t="s">
        <v>1018</v>
      </c>
      <c r="M12599" s="130">
        <v>974.4</v>
      </c>
      <c r="O12599" s="126" t="s">
        <v>422</v>
      </c>
      <c r="P12599" s="130">
        <v>0</v>
      </c>
      <c r="S12599" s="130">
        <v>0</v>
      </c>
      <c r="V12599" s="130">
        <v>1407.29</v>
      </c>
      <c r="X12599" s="126" t="s">
        <v>4254</v>
      </c>
      <c r="Z12599" s="127"/>
      <c r="AA12599" s="128">
        <v>1</v>
      </c>
      <c r="AB12599" s="128">
        <v>12</v>
      </c>
      <c r="AD12599" s="126" t="s">
        <v>562</v>
      </c>
      <c r="AG12599" s="127"/>
      <c r="AI12599" s="127"/>
    </row>
    <row r="12600" spans="1:35" ht="14.85" customHeight="1">
      <c r="A12600" s="130">
        <v>5003277</v>
      </c>
      <c r="B12600" s="126" t="s">
        <v>23806</v>
      </c>
      <c r="C12600" s="126" t="s">
        <v>19794</v>
      </c>
      <c r="D12600" s="126" t="s">
        <v>23807</v>
      </c>
      <c r="E12600" s="126" t="s">
        <v>288</v>
      </c>
      <c r="F12600" s="126" t="s">
        <v>491</v>
      </c>
      <c r="G12600" s="126" t="s">
        <v>417</v>
      </c>
      <c r="H12600" s="126" t="s">
        <v>126</v>
      </c>
      <c r="I12600" s="126" t="s">
        <v>126</v>
      </c>
      <c r="J12600" s="126" t="s">
        <v>12458</v>
      </c>
      <c r="K12600" s="126" t="s">
        <v>747</v>
      </c>
      <c r="L12600" s="126" t="s">
        <v>931</v>
      </c>
      <c r="M12600" s="130">
        <v>1946.99</v>
      </c>
      <c r="O12600" s="126" t="s">
        <v>492</v>
      </c>
      <c r="P12600" s="130">
        <v>0</v>
      </c>
      <c r="S12600" s="130">
        <v>0</v>
      </c>
      <c r="V12600" s="130">
        <v>1946.99</v>
      </c>
      <c r="X12600" s="126" t="s">
        <v>1881</v>
      </c>
      <c r="Z12600" s="127"/>
      <c r="AA12600" s="128">
        <v>1</v>
      </c>
      <c r="AB12600" s="128">
        <v>60</v>
      </c>
      <c r="AD12600" s="126" t="s">
        <v>562</v>
      </c>
      <c r="AG12600" s="127"/>
      <c r="AI12600" s="127"/>
    </row>
    <row r="12601" spans="1:35" ht="14.85" customHeight="1">
      <c r="A12601" s="130">
        <v>5003275</v>
      </c>
      <c r="B12601" s="126" t="s">
        <v>23808</v>
      </c>
      <c r="C12601" s="126" t="s">
        <v>23809</v>
      </c>
      <c r="D12601" s="126" t="s">
        <v>23805</v>
      </c>
      <c r="E12601" s="126" t="s">
        <v>288</v>
      </c>
      <c r="F12601" s="126" t="s">
        <v>416</v>
      </c>
      <c r="G12601" s="126" t="s">
        <v>417</v>
      </c>
      <c r="H12601" s="126" t="s">
        <v>126</v>
      </c>
      <c r="I12601" s="126" t="s">
        <v>126</v>
      </c>
      <c r="J12601" s="126" t="s">
        <v>2185</v>
      </c>
      <c r="K12601" s="126" t="s">
        <v>747</v>
      </c>
      <c r="L12601" s="126" t="s">
        <v>1018</v>
      </c>
      <c r="M12601" s="130">
        <v>974.4</v>
      </c>
      <c r="O12601" s="126" t="s">
        <v>422</v>
      </c>
      <c r="P12601" s="130">
        <v>0</v>
      </c>
      <c r="S12601" s="130">
        <v>0</v>
      </c>
      <c r="V12601" s="130">
        <v>1221.27</v>
      </c>
      <c r="X12601" s="126" t="s">
        <v>4254</v>
      </c>
      <c r="Z12601" s="127"/>
      <c r="AA12601" s="128">
        <v>1</v>
      </c>
      <c r="AB12601" s="128">
        <v>12</v>
      </c>
      <c r="AD12601" s="126" t="s">
        <v>562</v>
      </c>
      <c r="AG12601" s="127"/>
      <c r="AI12601" s="127"/>
    </row>
    <row r="12602" spans="1:35" ht="14.85" customHeight="1">
      <c r="A12602" s="130">
        <v>5003274</v>
      </c>
      <c r="B12602" s="126" t="s">
        <v>23810</v>
      </c>
      <c r="C12602" s="126" t="s">
        <v>23811</v>
      </c>
      <c r="D12602" s="126" t="s">
        <v>23812</v>
      </c>
      <c r="E12602" s="126" t="s">
        <v>288</v>
      </c>
      <c r="F12602" s="126" t="s">
        <v>416</v>
      </c>
      <c r="G12602" s="126" t="s">
        <v>417</v>
      </c>
      <c r="H12602" s="126" t="s">
        <v>126</v>
      </c>
      <c r="I12602" s="126" t="s">
        <v>126</v>
      </c>
      <c r="J12602" s="126" t="s">
        <v>778</v>
      </c>
      <c r="K12602" s="126" t="s">
        <v>779</v>
      </c>
      <c r="L12602" s="126" t="s">
        <v>780</v>
      </c>
      <c r="M12602" s="130">
        <v>292.18</v>
      </c>
      <c r="O12602" s="126" t="s">
        <v>587</v>
      </c>
      <c r="P12602" s="130">
        <v>0</v>
      </c>
      <c r="S12602" s="130">
        <v>0</v>
      </c>
      <c r="V12602" s="130">
        <v>292.18</v>
      </c>
      <c r="X12602" s="126" t="s">
        <v>5333</v>
      </c>
      <c r="Z12602" s="127"/>
      <c r="AA12602" s="128">
        <v>1</v>
      </c>
      <c r="AB12602" s="128">
        <v>12</v>
      </c>
      <c r="AD12602" s="126" t="s">
        <v>562</v>
      </c>
      <c r="AG12602" s="127"/>
      <c r="AI12602" s="127"/>
    </row>
    <row r="12603" spans="1:35" ht="14.85" customHeight="1">
      <c r="A12603" s="130">
        <v>5003273</v>
      </c>
      <c r="B12603" s="126" t="s">
        <v>23813</v>
      </c>
      <c r="C12603" s="126" t="s">
        <v>23814</v>
      </c>
      <c r="D12603" s="126" t="s">
        <v>23815</v>
      </c>
      <c r="E12603" s="126" t="s">
        <v>288</v>
      </c>
      <c r="F12603" s="126" t="s">
        <v>416</v>
      </c>
      <c r="G12603" s="126" t="s">
        <v>417</v>
      </c>
      <c r="H12603" s="126" t="s">
        <v>126</v>
      </c>
      <c r="I12603" s="126" t="s">
        <v>126</v>
      </c>
      <c r="J12603" s="126" t="s">
        <v>2185</v>
      </c>
      <c r="K12603" s="126" t="s">
        <v>747</v>
      </c>
      <c r="L12603" s="126" t="s">
        <v>1018</v>
      </c>
      <c r="M12603" s="130">
        <v>2483.4699999999998</v>
      </c>
      <c r="O12603" s="126" t="s">
        <v>422</v>
      </c>
      <c r="P12603" s="130">
        <v>0</v>
      </c>
      <c r="S12603" s="130">
        <v>0</v>
      </c>
      <c r="V12603" s="130">
        <v>2789.27</v>
      </c>
      <c r="X12603" s="126" t="s">
        <v>949</v>
      </c>
      <c r="Z12603" s="127"/>
      <c r="AA12603" s="128">
        <v>1</v>
      </c>
      <c r="AB12603" s="128">
        <v>12</v>
      </c>
      <c r="AD12603" s="126" t="s">
        <v>562</v>
      </c>
      <c r="AG12603" s="127"/>
      <c r="AI12603" s="127"/>
    </row>
    <row r="12604" spans="1:35" ht="14.85" customHeight="1">
      <c r="A12604" s="130">
        <v>5003271</v>
      </c>
      <c r="B12604" s="126" t="s">
        <v>23816</v>
      </c>
      <c r="C12604" s="126" t="s">
        <v>23817</v>
      </c>
      <c r="D12604" s="126" t="s">
        <v>23818</v>
      </c>
      <c r="E12604" s="126" t="s">
        <v>288</v>
      </c>
      <c r="F12604" s="126" t="s">
        <v>416</v>
      </c>
      <c r="G12604" s="126" t="s">
        <v>417</v>
      </c>
      <c r="H12604" s="126" t="s">
        <v>126</v>
      </c>
      <c r="I12604" s="126" t="s">
        <v>126</v>
      </c>
      <c r="J12604" s="126" t="s">
        <v>2185</v>
      </c>
      <c r="K12604" s="126" t="s">
        <v>747</v>
      </c>
      <c r="L12604" s="126" t="s">
        <v>1018</v>
      </c>
      <c r="M12604" s="130">
        <v>243.04</v>
      </c>
      <c r="O12604" s="126" t="s">
        <v>422</v>
      </c>
      <c r="P12604" s="130">
        <v>0</v>
      </c>
      <c r="S12604" s="130">
        <v>0</v>
      </c>
      <c r="V12604" s="130">
        <v>293.14</v>
      </c>
      <c r="X12604" s="126" t="s">
        <v>4042</v>
      </c>
      <c r="Z12604" s="127"/>
      <c r="AA12604" s="128">
        <v>1</v>
      </c>
      <c r="AB12604" s="128">
        <v>12</v>
      </c>
      <c r="AD12604" s="126" t="s">
        <v>562</v>
      </c>
      <c r="AG12604" s="127"/>
      <c r="AI12604" s="127"/>
    </row>
    <row r="12605" spans="1:35" ht="14.85" customHeight="1">
      <c r="A12605" s="130">
        <v>5003270</v>
      </c>
      <c r="B12605" s="126" t="s">
        <v>23819</v>
      </c>
      <c r="C12605" s="126" t="s">
        <v>23820</v>
      </c>
      <c r="D12605" s="126" t="s">
        <v>23821</v>
      </c>
      <c r="E12605" s="126" t="s">
        <v>288</v>
      </c>
      <c r="F12605" s="126" t="s">
        <v>416</v>
      </c>
      <c r="G12605" s="126" t="s">
        <v>417</v>
      </c>
      <c r="H12605" s="126" t="s">
        <v>126</v>
      </c>
      <c r="I12605" s="126" t="s">
        <v>126</v>
      </c>
      <c r="J12605" s="126" t="s">
        <v>778</v>
      </c>
      <c r="K12605" s="126" t="s">
        <v>779</v>
      </c>
      <c r="L12605" s="126" t="s">
        <v>780</v>
      </c>
      <c r="M12605" s="130">
        <v>292.18</v>
      </c>
      <c r="O12605" s="126" t="s">
        <v>422</v>
      </c>
      <c r="P12605" s="130">
        <v>0</v>
      </c>
      <c r="S12605" s="130">
        <v>0</v>
      </c>
      <c r="V12605" s="130">
        <v>292.18</v>
      </c>
      <c r="X12605" s="126" t="s">
        <v>497</v>
      </c>
      <c r="Z12605" s="127"/>
      <c r="AA12605" s="128">
        <v>1</v>
      </c>
      <c r="AB12605" s="128">
        <v>12</v>
      </c>
      <c r="AD12605" s="126" t="s">
        <v>562</v>
      </c>
      <c r="AG12605" s="127"/>
      <c r="AI12605" s="127"/>
    </row>
    <row r="12606" spans="1:35" ht="14.85" customHeight="1">
      <c r="A12606" s="130">
        <v>5003269</v>
      </c>
      <c r="B12606" s="126" t="s">
        <v>23822</v>
      </c>
      <c r="C12606" s="126" t="s">
        <v>23823</v>
      </c>
      <c r="D12606" s="126" t="s">
        <v>23824</v>
      </c>
      <c r="E12606" s="126" t="s">
        <v>288</v>
      </c>
      <c r="F12606" s="126" t="s">
        <v>440</v>
      </c>
      <c r="G12606" s="126" t="s">
        <v>417</v>
      </c>
      <c r="H12606" s="126" t="s">
        <v>126</v>
      </c>
      <c r="I12606" s="126" t="s">
        <v>126</v>
      </c>
      <c r="J12606" s="126" t="s">
        <v>8477</v>
      </c>
      <c r="K12606" s="126" t="s">
        <v>613</v>
      </c>
      <c r="L12606" s="126" t="s">
        <v>8478</v>
      </c>
      <c r="M12606" s="130">
        <v>246.1</v>
      </c>
      <c r="O12606" s="126" t="s">
        <v>445</v>
      </c>
      <c r="P12606" s="130">
        <v>0</v>
      </c>
      <c r="S12606" s="130">
        <v>0</v>
      </c>
      <c r="V12606" s="130">
        <v>246.1</v>
      </c>
      <c r="X12606" s="126" t="s">
        <v>661</v>
      </c>
      <c r="Z12606" s="127"/>
      <c r="AA12606" s="128"/>
      <c r="AB12606" s="128"/>
      <c r="AD12606" s="126" t="s">
        <v>562</v>
      </c>
      <c r="AG12606" s="127"/>
      <c r="AI12606" s="127"/>
    </row>
    <row r="12607" spans="1:35" ht="14.85" customHeight="1">
      <c r="A12607" s="130">
        <v>5003268</v>
      </c>
      <c r="B12607" s="126" t="s">
        <v>23825</v>
      </c>
      <c r="C12607" s="126" t="s">
        <v>15867</v>
      </c>
      <c r="E12607" s="126" t="s">
        <v>288</v>
      </c>
      <c r="F12607" s="126" t="s">
        <v>364</v>
      </c>
      <c r="G12607" s="126" t="s">
        <v>417</v>
      </c>
      <c r="H12607" s="126" t="s">
        <v>126</v>
      </c>
      <c r="I12607" s="126" t="s">
        <v>126</v>
      </c>
      <c r="J12607" s="126" t="s">
        <v>466</v>
      </c>
      <c r="K12607" s="126" t="s">
        <v>467</v>
      </c>
      <c r="L12607" s="126" t="s">
        <v>468</v>
      </c>
      <c r="M12607" s="130">
        <v>6817.44</v>
      </c>
      <c r="O12607" s="126" t="s">
        <v>365</v>
      </c>
      <c r="P12607" s="130">
        <v>0</v>
      </c>
      <c r="S12607" s="130">
        <v>0</v>
      </c>
      <c r="V12607" s="130">
        <v>8217.44</v>
      </c>
      <c r="X12607" s="126" t="s">
        <v>469</v>
      </c>
      <c r="Z12607" s="127"/>
      <c r="AA12607" s="128">
        <v>1</v>
      </c>
      <c r="AB12607" s="128">
        <v>60</v>
      </c>
      <c r="AC12607" s="126" t="s">
        <v>366</v>
      </c>
      <c r="AD12607" s="126" t="s">
        <v>562</v>
      </c>
      <c r="AG12607" s="127"/>
      <c r="AI12607" s="127"/>
    </row>
    <row r="12608" spans="1:35" ht="14.85" customHeight="1">
      <c r="A12608" s="130">
        <v>5003267</v>
      </c>
      <c r="B12608" s="126" t="s">
        <v>23826</v>
      </c>
      <c r="C12608" s="126" t="s">
        <v>23827</v>
      </c>
      <c r="D12608" s="126" t="s">
        <v>23828</v>
      </c>
      <c r="E12608" s="126" t="s">
        <v>288</v>
      </c>
      <c r="F12608" s="126" t="s">
        <v>416</v>
      </c>
      <c r="G12608" s="126" t="s">
        <v>417</v>
      </c>
      <c r="H12608" s="126" t="s">
        <v>126</v>
      </c>
      <c r="I12608" s="126" t="s">
        <v>126</v>
      </c>
      <c r="J12608" s="126" t="s">
        <v>2185</v>
      </c>
      <c r="K12608" s="126" t="s">
        <v>747</v>
      </c>
      <c r="L12608" s="126" t="s">
        <v>1018</v>
      </c>
      <c r="M12608" s="130">
        <v>730.24</v>
      </c>
      <c r="O12608" s="126" t="s">
        <v>427</v>
      </c>
      <c r="P12608" s="130">
        <v>0</v>
      </c>
      <c r="S12608" s="130">
        <v>0</v>
      </c>
      <c r="V12608" s="130">
        <v>928.13</v>
      </c>
      <c r="X12608" s="126" t="s">
        <v>771</v>
      </c>
      <c r="Z12608" s="127"/>
      <c r="AA12608" s="128">
        <v>1</v>
      </c>
      <c r="AB12608" s="128">
        <v>12</v>
      </c>
      <c r="AD12608" s="126" t="s">
        <v>562</v>
      </c>
      <c r="AG12608" s="127"/>
      <c r="AI12608" s="127"/>
    </row>
    <row r="12609" spans="1:35" ht="14.85" customHeight="1">
      <c r="A12609" s="130">
        <v>5003263</v>
      </c>
      <c r="B12609" s="126" t="s">
        <v>23829</v>
      </c>
      <c r="C12609" s="126" t="s">
        <v>23830</v>
      </c>
      <c r="D12609" s="126" t="s">
        <v>23828</v>
      </c>
      <c r="E12609" s="126" t="s">
        <v>288</v>
      </c>
      <c r="F12609" s="126" t="s">
        <v>416</v>
      </c>
      <c r="G12609" s="126" t="s">
        <v>417</v>
      </c>
      <c r="H12609" s="126" t="s">
        <v>126</v>
      </c>
      <c r="I12609" s="126" t="s">
        <v>126</v>
      </c>
      <c r="J12609" s="126" t="s">
        <v>2185</v>
      </c>
      <c r="K12609" s="126" t="s">
        <v>747</v>
      </c>
      <c r="L12609" s="126" t="s">
        <v>1018</v>
      </c>
      <c r="M12609" s="130">
        <v>730.24</v>
      </c>
      <c r="O12609" s="126" t="s">
        <v>427</v>
      </c>
      <c r="P12609" s="130">
        <v>0</v>
      </c>
      <c r="S12609" s="130">
        <v>0</v>
      </c>
      <c r="V12609" s="130">
        <v>753.8</v>
      </c>
      <c r="X12609" s="126" t="s">
        <v>771</v>
      </c>
      <c r="Z12609" s="127"/>
      <c r="AA12609" s="128">
        <v>1</v>
      </c>
      <c r="AB12609" s="128">
        <v>12</v>
      </c>
      <c r="AD12609" s="126" t="s">
        <v>562</v>
      </c>
      <c r="AG12609" s="127"/>
      <c r="AI12609" s="127"/>
    </row>
    <row r="12610" spans="1:35" ht="14.85" customHeight="1">
      <c r="A12610" s="130">
        <v>5003262</v>
      </c>
      <c r="B12610" s="126" t="s">
        <v>23831</v>
      </c>
      <c r="C12610" s="126" t="s">
        <v>23832</v>
      </c>
      <c r="D12610" s="126" t="s">
        <v>23833</v>
      </c>
      <c r="E12610" s="126" t="s">
        <v>288</v>
      </c>
      <c r="F12610" s="126" t="s">
        <v>416</v>
      </c>
      <c r="G12610" s="126" t="s">
        <v>417</v>
      </c>
      <c r="H12610" s="126" t="s">
        <v>126</v>
      </c>
      <c r="I12610" s="126" t="s">
        <v>126</v>
      </c>
      <c r="J12610" s="126" t="s">
        <v>2185</v>
      </c>
      <c r="K12610" s="126" t="s">
        <v>747</v>
      </c>
      <c r="L12610" s="126" t="s">
        <v>1018</v>
      </c>
      <c r="M12610" s="130">
        <v>1412.18</v>
      </c>
      <c r="O12610" s="126" t="s">
        <v>427</v>
      </c>
      <c r="P12610" s="130">
        <v>0</v>
      </c>
      <c r="S12610" s="130">
        <v>0</v>
      </c>
      <c r="V12610" s="130">
        <v>1585.52</v>
      </c>
      <c r="X12610" s="126" t="s">
        <v>428</v>
      </c>
      <c r="Z12610" s="127"/>
      <c r="AA12610" s="128">
        <v>1</v>
      </c>
      <c r="AB12610" s="128">
        <v>12</v>
      </c>
      <c r="AD12610" s="126" t="s">
        <v>562</v>
      </c>
      <c r="AG12610" s="127"/>
      <c r="AI12610" s="127"/>
    </row>
    <row r="12611" spans="1:35" ht="14.85" customHeight="1">
      <c r="A12611" s="130">
        <v>5003261</v>
      </c>
      <c r="B12611" s="126" t="s">
        <v>23834</v>
      </c>
      <c r="C12611" s="126" t="s">
        <v>23835</v>
      </c>
      <c r="D12611" s="126" t="s">
        <v>23836</v>
      </c>
      <c r="E12611" s="126" t="s">
        <v>288</v>
      </c>
      <c r="F12611" s="126" t="s">
        <v>416</v>
      </c>
      <c r="G12611" s="126" t="s">
        <v>417</v>
      </c>
      <c r="H12611" s="126" t="s">
        <v>126</v>
      </c>
      <c r="I12611" s="126" t="s">
        <v>126</v>
      </c>
      <c r="J12611" s="126" t="s">
        <v>778</v>
      </c>
      <c r="K12611" s="126" t="s">
        <v>779</v>
      </c>
      <c r="L12611" s="126" t="s">
        <v>780</v>
      </c>
      <c r="M12611" s="130">
        <v>365.2</v>
      </c>
      <c r="O12611" s="126" t="s">
        <v>587</v>
      </c>
      <c r="P12611" s="130">
        <v>0</v>
      </c>
      <c r="S12611" s="130">
        <v>0</v>
      </c>
      <c r="V12611" s="130">
        <v>365.2</v>
      </c>
      <c r="X12611" s="126" t="s">
        <v>4251</v>
      </c>
      <c r="Z12611" s="127"/>
      <c r="AA12611" s="128">
        <v>1</v>
      </c>
      <c r="AB12611" s="128">
        <v>12</v>
      </c>
      <c r="AD12611" s="126" t="s">
        <v>562</v>
      </c>
      <c r="AG12611" s="127"/>
      <c r="AI12611" s="127"/>
    </row>
    <row r="12612" spans="1:35" ht="14.85" customHeight="1">
      <c r="A12612" s="130">
        <v>5003260</v>
      </c>
      <c r="B12612" s="126" t="s">
        <v>23837</v>
      </c>
      <c r="C12612" s="126" t="s">
        <v>23838</v>
      </c>
      <c r="D12612" s="126" t="s">
        <v>23839</v>
      </c>
      <c r="E12612" s="126" t="s">
        <v>288</v>
      </c>
      <c r="F12612" s="126" t="s">
        <v>416</v>
      </c>
      <c r="G12612" s="126" t="s">
        <v>417</v>
      </c>
      <c r="H12612" s="126" t="s">
        <v>126</v>
      </c>
      <c r="I12612" s="126" t="s">
        <v>126</v>
      </c>
      <c r="J12612" s="126" t="s">
        <v>419</v>
      </c>
      <c r="K12612" s="126" t="s">
        <v>420</v>
      </c>
      <c r="L12612" s="126" t="s">
        <v>421</v>
      </c>
      <c r="M12612" s="130">
        <v>682.08</v>
      </c>
      <c r="O12612" s="126" t="s">
        <v>422</v>
      </c>
      <c r="P12612" s="130">
        <v>0</v>
      </c>
      <c r="S12612" s="130">
        <v>0</v>
      </c>
      <c r="V12612" s="130">
        <v>682.08</v>
      </c>
      <c r="X12612" s="126" t="s">
        <v>423</v>
      </c>
      <c r="Z12612" s="127"/>
      <c r="AA12612" s="128">
        <v>1</v>
      </c>
      <c r="AB12612" s="128">
        <v>12</v>
      </c>
      <c r="AD12612" s="126" t="s">
        <v>562</v>
      </c>
      <c r="AG12612" s="127"/>
      <c r="AI12612" s="127"/>
    </row>
    <row r="12613" spans="1:35" ht="14.85" customHeight="1">
      <c r="A12613" s="130">
        <v>5016387</v>
      </c>
      <c r="B12613" s="126" t="s">
        <v>413</v>
      </c>
      <c r="C12613" s="126" t="s">
        <v>23840</v>
      </c>
      <c r="D12613" s="126" t="s">
        <v>23841</v>
      </c>
      <c r="E12613" s="126" t="s">
        <v>288</v>
      </c>
      <c r="F12613" s="126" t="s">
        <v>522</v>
      </c>
      <c r="G12613" s="126" t="s">
        <v>1102</v>
      </c>
      <c r="H12613" s="126" t="s">
        <v>524</v>
      </c>
      <c r="I12613" s="126" t="s">
        <v>418</v>
      </c>
      <c r="J12613" s="126" t="s">
        <v>813</v>
      </c>
      <c r="K12613" s="126" t="s">
        <v>504</v>
      </c>
      <c r="L12613" s="126" t="s">
        <v>559</v>
      </c>
      <c r="M12613" s="130">
        <v>2419.1999999999998</v>
      </c>
      <c r="N12613" s="126" t="s">
        <v>290</v>
      </c>
      <c r="O12613" s="126" t="s">
        <v>528</v>
      </c>
      <c r="P12613" s="130">
        <v>0</v>
      </c>
      <c r="S12613" s="130">
        <v>0</v>
      </c>
      <c r="V12613" s="130">
        <v>2419.1999999999998</v>
      </c>
      <c r="X12613" s="126" t="s">
        <v>2346</v>
      </c>
      <c r="Z12613" s="127"/>
      <c r="AA12613" s="128"/>
      <c r="AB12613" s="128"/>
      <c r="AD12613" s="126" t="s">
        <v>21791</v>
      </c>
      <c r="AG12613" s="127"/>
      <c r="AI12613" s="127"/>
    </row>
    <row r="12614" spans="1:35" ht="14.85" customHeight="1">
      <c r="A12614" s="130">
        <v>5016389</v>
      </c>
      <c r="B12614" s="126" t="s">
        <v>413</v>
      </c>
      <c r="C12614" s="126" t="s">
        <v>23840</v>
      </c>
      <c r="D12614" s="126" t="s">
        <v>23842</v>
      </c>
      <c r="E12614" s="126" t="s">
        <v>288</v>
      </c>
      <c r="F12614" s="126" t="s">
        <v>522</v>
      </c>
      <c r="G12614" s="126" t="s">
        <v>5801</v>
      </c>
      <c r="H12614" s="126" t="s">
        <v>524</v>
      </c>
      <c r="I12614" s="126" t="s">
        <v>418</v>
      </c>
      <c r="J12614" s="126" t="s">
        <v>813</v>
      </c>
      <c r="K12614" s="126" t="s">
        <v>504</v>
      </c>
      <c r="L12614" s="126" t="s">
        <v>559</v>
      </c>
      <c r="M12614" s="130">
        <v>6720</v>
      </c>
      <c r="N12614" s="126" t="s">
        <v>290</v>
      </c>
      <c r="O12614" s="126" t="s">
        <v>528</v>
      </c>
      <c r="P12614" s="130">
        <v>0</v>
      </c>
      <c r="S12614" s="130">
        <v>0</v>
      </c>
      <c r="V12614" s="130">
        <v>6720</v>
      </c>
      <c r="X12614" s="126" t="s">
        <v>2346</v>
      </c>
      <c r="Z12614" s="127"/>
      <c r="AA12614" s="128"/>
      <c r="AB12614" s="128"/>
      <c r="AD12614" s="126" t="s">
        <v>21791</v>
      </c>
      <c r="AG12614" s="127"/>
      <c r="AI12614" s="127"/>
    </row>
    <row r="12615" spans="1:35" ht="14.85" customHeight="1">
      <c r="A12615" s="130">
        <v>5016385</v>
      </c>
      <c r="B12615" s="126" t="s">
        <v>413</v>
      </c>
      <c r="C12615" s="126" t="s">
        <v>23843</v>
      </c>
      <c r="D12615" s="126" t="s">
        <v>23844</v>
      </c>
      <c r="E12615" s="126" t="s">
        <v>288</v>
      </c>
      <c r="F12615" s="126" t="s">
        <v>491</v>
      </c>
      <c r="G12615" s="126" t="s">
        <v>417</v>
      </c>
      <c r="H12615" s="126" t="s">
        <v>126</v>
      </c>
      <c r="I12615" s="126" t="s">
        <v>418</v>
      </c>
      <c r="J12615" s="126" t="s">
        <v>514</v>
      </c>
      <c r="K12615" s="126" t="s">
        <v>504</v>
      </c>
      <c r="L12615" s="126" t="s">
        <v>515</v>
      </c>
      <c r="M12615" s="130">
        <v>112000</v>
      </c>
      <c r="N12615" s="126" t="s">
        <v>290</v>
      </c>
      <c r="O12615" s="126" t="s">
        <v>506</v>
      </c>
      <c r="P12615" s="130">
        <v>0</v>
      </c>
      <c r="S12615" s="130">
        <v>0</v>
      </c>
      <c r="V12615" s="130">
        <v>112000</v>
      </c>
      <c r="X12615" s="126" t="s">
        <v>1434</v>
      </c>
      <c r="Y12615" s="126" t="s">
        <v>517</v>
      </c>
      <c r="Z12615" s="127"/>
      <c r="AA12615" s="128">
        <v>1</v>
      </c>
      <c r="AB12615" s="128">
        <v>84</v>
      </c>
      <c r="AD12615" s="126" t="s">
        <v>21791</v>
      </c>
      <c r="AG12615" s="127"/>
      <c r="AI12615" s="127"/>
    </row>
    <row r="12616" spans="1:35" ht="14.85" customHeight="1">
      <c r="A12616" s="130">
        <v>5016386</v>
      </c>
      <c r="B12616" s="126" t="s">
        <v>413</v>
      </c>
      <c r="C12616" s="126" t="s">
        <v>10433</v>
      </c>
      <c r="D12616" s="126" t="s">
        <v>23845</v>
      </c>
      <c r="E12616" s="126" t="s">
        <v>288</v>
      </c>
      <c r="F12616" s="126" t="s">
        <v>491</v>
      </c>
      <c r="G12616" s="126" t="s">
        <v>417</v>
      </c>
      <c r="H12616" s="126" t="s">
        <v>126</v>
      </c>
      <c r="I12616" s="126" t="s">
        <v>418</v>
      </c>
      <c r="J12616" s="126" t="s">
        <v>514</v>
      </c>
      <c r="K12616" s="126" t="s">
        <v>504</v>
      </c>
      <c r="L12616" s="126" t="s">
        <v>515</v>
      </c>
      <c r="M12616" s="130">
        <v>138295.35999999999</v>
      </c>
      <c r="N12616" s="126" t="s">
        <v>290</v>
      </c>
      <c r="O12616" s="126" t="s">
        <v>506</v>
      </c>
      <c r="P12616" s="130">
        <v>0</v>
      </c>
      <c r="S12616" s="130">
        <v>0</v>
      </c>
      <c r="V12616" s="130">
        <v>140224</v>
      </c>
      <c r="X12616" s="126" t="s">
        <v>516</v>
      </c>
      <c r="Y12616" s="126" t="s">
        <v>517</v>
      </c>
      <c r="Z12616" s="127"/>
      <c r="AA12616" s="128">
        <v>1</v>
      </c>
      <c r="AB12616" s="128">
        <v>84</v>
      </c>
      <c r="AD12616" s="126" t="s">
        <v>21791</v>
      </c>
      <c r="AG12616" s="127"/>
      <c r="AI12616" s="127"/>
    </row>
    <row r="12617" spans="1:35" ht="14.85" customHeight="1">
      <c r="A12617" s="130">
        <v>5016384</v>
      </c>
      <c r="B12617" s="126" t="s">
        <v>413</v>
      </c>
      <c r="C12617" s="126" t="s">
        <v>23846</v>
      </c>
      <c r="D12617" s="126" t="s">
        <v>23847</v>
      </c>
      <c r="E12617" s="126" t="s">
        <v>288</v>
      </c>
      <c r="F12617" s="126" t="s">
        <v>522</v>
      </c>
      <c r="G12617" s="126" t="s">
        <v>765</v>
      </c>
      <c r="H12617" s="126" t="s">
        <v>524</v>
      </c>
      <c r="I12617" s="126" t="s">
        <v>418</v>
      </c>
      <c r="J12617" s="126" t="s">
        <v>2989</v>
      </c>
      <c r="K12617" s="126" t="s">
        <v>628</v>
      </c>
      <c r="L12617" s="126" t="s">
        <v>598</v>
      </c>
      <c r="M12617" s="130">
        <v>2078.98</v>
      </c>
      <c r="N12617" s="126" t="s">
        <v>290</v>
      </c>
      <c r="O12617" s="126" t="s">
        <v>621</v>
      </c>
      <c r="P12617" s="130">
        <v>0</v>
      </c>
      <c r="S12617" s="130">
        <v>0</v>
      </c>
      <c r="V12617" s="130">
        <v>2078.98</v>
      </c>
      <c r="X12617" s="126" t="s">
        <v>2692</v>
      </c>
      <c r="Z12617" s="127"/>
      <c r="AA12617" s="128"/>
      <c r="AB12617" s="128"/>
      <c r="AD12617" s="126" t="s">
        <v>21791</v>
      </c>
      <c r="AG12617" s="127"/>
      <c r="AI12617" s="127"/>
    </row>
    <row r="12618" spans="1:35" ht="14.85" customHeight="1">
      <c r="A12618" s="130">
        <v>5016383</v>
      </c>
      <c r="B12618" s="126" t="s">
        <v>413</v>
      </c>
      <c r="C12618" s="126" t="s">
        <v>23846</v>
      </c>
      <c r="D12618" s="126" t="s">
        <v>23848</v>
      </c>
      <c r="E12618" s="126" t="s">
        <v>288</v>
      </c>
      <c r="F12618" s="126" t="s">
        <v>522</v>
      </c>
      <c r="G12618" s="126" t="s">
        <v>1102</v>
      </c>
      <c r="H12618" s="126" t="s">
        <v>524</v>
      </c>
      <c r="I12618" s="126" t="s">
        <v>418</v>
      </c>
      <c r="J12618" s="126" t="s">
        <v>2989</v>
      </c>
      <c r="K12618" s="126" t="s">
        <v>628</v>
      </c>
      <c r="L12618" s="126" t="s">
        <v>598</v>
      </c>
      <c r="M12618" s="130">
        <v>4157.97</v>
      </c>
      <c r="N12618" s="126" t="s">
        <v>290</v>
      </c>
      <c r="O12618" s="126" t="s">
        <v>621</v>
      </c>
      <c r="P12618" s="130">
        <v>0</v>
      </c>
      <c r="S12618" s="130">
        <v>0</v>
      </c>
      <c r="V12618" s="130">
        <v>4157.97</v>
      </c>
      <c r="X12618" s="126" t="s">
        <v>2692</v>
      </c>
      <c r="Z12618" s="127"/>
      <c r="AA12618" s="128"/>
      <c r="AB12618" s="128"/>
      <c r="AD12618" s="126" t="s">
        <v>21791</v>
      </c>
      <c r="AG12618" s="127"/>
      <c r="AI12618" s="127"/>
    </row>
    <row r="12619" spans="1:35" ht="14.85" customHeight="1">
      <c r="A12619" s="130">
        <v>5016381</v>
      </c>
      <c r="B12619" s="126" t="s">
        <v>413</v>
      </c>
      <c r="C12619" s="126" t="s">
        <v>23849</v>
      </c>
      <c r="D12619" s="126" t="s">
        <v>23850</v>
      </c>
      <c r="E12619" s="126" t="s">
        <v>288</v>
      </c>
      <c r="F12619" s="126" t="s">
        <v>416</v>
      </c>
      <c r="G12619" s="126" t="s">
        <v>417</v>
      </c>
      <c r="H12619" s="126" t="s">
        <v>126</v>
      </c>
      <c r="I12619" s="126" t="s">
        <v>126</v>
      </c>
      <c r="J12619" s="126" t="s">
        <v>22257</v>
      </c>
      <c r="K12619" s="126" t="s">
        <v>852</v>
      </c>
      <c r="L12619" s="126" t="s">
        <v>3619</v>
      </c>
      <c r="M12619" s="130">
        <v>3116.96</v>
      </c>
      <c r="O12619" s="126" t="s">
        <v>422</v>
      </c>
      <c r="P12619" s="130">
        <v>0</v>
      </c>
      <c r="S12619" s="130">
        <v>0</v>
      </c>
      <c r="V12619" s="130">
        <v>3939.04</v>
      </c>
      <c r="X12619" s="126" t="s">
        <v>949</v>
      </c>
      <c r="Z12619" s="127"/>
      <c r="AA12619" s="128">
        <v>1</v>
      </c>
      <c r="AB12619" s="128">
        <v>12</v>
      </c>
      <c r="AD12619" s="126" t="s">
        <v>21791</v>
      </c>
      <c r="AG12619" s="127"/>
      <c r="AI12619" s="127"/>
    </row>
    <row r="12620" spans="1:35" ht="14.85" customHeight="1">
      <c r="A12620" s="130">
        <v>5016380</v>
      </c>
      <c r="B12620" s="126" t="s">
        <v>413</v>
      </c>
      <c r="C12620" s="126" t="s">
        <v>23851</v>
      </c>
      <c r="D12620" s="126" t="s">
        <v>23852</v>
      </c>
      <c r="E12620" s="126" t="s">
        <v>288</v>
      </c>
      <c r="F12620" s="126" t="s">
        <v>416</v>
      </c>
      <c r="G12620" s="126" t="s">
        <v>417</v>
      </c>
      <c r="H12620" s="126" t="s">
        <v>126</v>
      </c>
      <c r="I12620" s="126" t="s">
        <v>418</v>
      </c>
      <c r="J12620" s="126" t="s">
        <v>22257</v>
      </c>
      <c r="K12620" s="126" t="s">
        <v>852</v>
      </c>
      <c r="L12620" s="126" t="s">
        <v>3619</v>
      </c>
      <c r="M12620" s="130">
        <v>175.84</v>
      </c>
      <c r="O12620" s="126" t="s">
        <v>587</v>
      </c>
      <c r="P12620" s="130">
        <v>0</v>
      </c>
      <c r="S12620" s="130">
        <v>0</v>
      </c>
      <c r="V12620" s="130">
        <v>453.85</v>
      </c>
      <c r="X12620" s="126" t="s">
        <v>711</v>
      </c>
      <c r="Z12620" s="127"/>
      <c r="AA12620" s="128">
        <v>1</v>
      </c>
      <c r="AB12620" s="128">
        <v>12</v>
      </c>
      <c r="AD12620" s="126" t="s">
        <v>21791</v>
      </c>
      <c r="AG12620" s="127"/>
      <c r="AI12620" s="127"/>
    </row>
    <row r="12621" spans="1:35" ht="14.85" customHeight="1">
      <c r="A12621" s="130">
        <v>5016382</v>
      </c>
      <c r="B12621" s="126" t="s">
        <v>413</v>
      </c>
      <c r="C12621" s="126" t="s">
        <v>23853</v>
      </c>
      <c r="D12621" s="126" t="s">
        <v>23854</v>
      </c>
      <c r="E12621" s="126" t="s">
        <v>288</v>
      </c>
      <c r="F12621" s="126" t="s">
        <v>416</v>
      </c>
      <c r="G12621" s="126" t="s">
        <v>417</v>
      </c>
      <c r="H12621" s="126" t="s">
        <v>126</v>
      </c>
      <c r="I12621" s="126" t="s">
        <v>126</v>
      </c>
      <c r="J12621" s="126" t="s">
        <v>22257</v>
      </c>
      <c r="K12621" s="126" t="s">
        <v>852</v>
      </c>
      <c r="L12621" s="126" t="s">
        <v>3619</v>
      </c>
      <c r="M12621" s="130">
        <v>1557.92</v>
      </c>
      <c r="O12621" s="126" t="s">
        <v>422</v>
      </c>
      <c r="P12621" s="130">
        <v>0</v>
      </c>
      <c r="S12621" s="130">
        <v>0</v>
      </c>
      <c r="V12621" s="130">
        <v>2376.79</v>
      </c>
      <c r="X12621" s="126" t="s">
        <v>1034</v>
      </c>
      <c r="Z12621" s="127"/>
      <c r="AA12621" s="128">
        <v>1</v>
      </c>
      <c r="AB12621" s="128">
        <v>12</v>
      </c>
      <c r="AD12621" s="126" t="s">
        <v>21791</v>
      </c>
      <c r="AG12621" s="127"/>
      <c r="AI12621" s="127"/>
    </row>
    <row r="12622" spans="1:35" ht="14.85" customHeight="1">
      <c r="A12622" s="130">
        <v>5016375</v>
      </c>
      <c r="B12622" s="126" t="s">
        <v>413</v>
      </c>
      <c r="C12622" s="126" t="s">
        <v>23855</v>
      </c>
      <c r="D12622" s="126" t="s">
        <v>23856</v>
      </c>
      <c r="E12622" s="126" t="s">
        <v>288</v>
      </c>
      <c r="F12622" s="126" t="s">
        <v>416</v>
      </c>
      <c r="G12622" s="126" t="s">
        <v>417</v>
      </c>
      <c r="H12622" s="126" t="s">
        <v>126</v>
      </c>
      <c r="I12622" s="126" t="s">
        <v>126</v>
      </c>
      <c r="J12622" s="126" t="s">
        <v>22257</v>
      </c>
      <c r="K12622" s="126" t="s">
        <v>852</v>
      </c>
      <c r="L12622" s="126" t="s">
        <v>3619</v>
      </c>
      <c r="M12622" s="130">
        <v>730.24</v>
      </c>
      <c r="O12622" s="126" t="s">
        <v>427</v>
      </c>
      <c r="P12622" s="130">
        <v>0</v>
      </c>
      <c r="S12622" s="130">
        <v>0</v>
      </c>
      <c r="V12622" s="130">
        <v>962.65</v>
      </c>
      <c r="X12622" s="126" t="s">
        <v>771</v>
      </c>
      <c r="Z12622" s="127"/>
      <c r="AA12622" s="128">
        <v>1</v>
      </c>
      <c r="AB12622" s="128">
        <v>12</v>
      </c>
      <c r="AD12622" s="126" t="s">
        <v>21791</v>
      </c>
      <c r="AG12622" s="127"/>
      <c r="AI12622" s="127"/>
    </row>
    <row r="12623" spans="1:35" ht="14.85" customHeight="1">
      <c r="A12623" s="130">
        <v>5016379</v>
      </c>
      <c r="B12623" s="126" t="s">
        <v>413</v>
      </c>
      <c r="C12623" s="126" t="s">
        <v>23857</v>
      </c>
      <c r="D12623" s="126" t="s">
        <v>23858</v>
      </c>
      <c r="E12623" s="126" t="s">
        <v>288</v>
      </c>
      <c r="F12623" s="126" t="s">
        <v>416</v>
      </c>
      <c r="G12623" s="126" t="s">
        <v>417</v>
      </c>
      <c r="H12623" s="126" t="s">
        <v>126</v>
      </c>
      <c r="I12623" s="126" t="s">
        <v>126</v>
      </c>
      <c r="J12623" s="126" t="s">
        <v>22257</v>
      </c>
      <c r="K12623" s="126" t="s">
        <v>852</v>
      </c>
      <c r="L12623" s="126" t="s">
        <v>3619</v>
      </c>
      <c r="M12623" s="130">
        <v>1557.92</v>
      </c>
      <c r="O12623" s="126" t="s">
        <v>422</v>
      </c>
      <c r="P12623" s="130">
        <v>0</v>
      </c>
      <c r="S12623" s="130">
        <v>0</v>
      </c>
      <c r="V12623" s="130">
        <v>2661.06</v>
      </c>
      <c r="X12623" s="126" t="s">
        <v>1034</v>
      </c>
      <c r="Z12623" s="127"/>
      <c r="AA12623" s="128">
        <v>1</v>
      </c>
      <c r="AB12623" s="128">
        <v>12</v>
      </c>
      <c r="AD12623" s="126" t="s">
        <v>21791</v>
      </c>
      <c r="AG12623" s="127"/>
      <c r="AI12623" s="127"/>
    </row>
    <row r="12624" spans="1:35" ht="14.85" customHeight="1">
      <c r="A12624" s="130">
        <v>5015788</v>
      </c>
      <c r="B12624" s="126" t="s">
        <v>413</v>
      </c>
      <c r="C12624" s="126" t="s">
        <v>22356</v>
      </c>
      <c r="D12624" s="126" t="s">
        <v>22357</v>
      </c>
      <c r="E12624" s="126" t="s">
        <v>288</v>
      </c>
      <c r="F12624" s="126" t="s">
        <v>364</v>
      </c>
      <c r="G12624" s="126" t="s">
        <v>417</v>
      </c>
      <c r="H12624" s="126" t="s">
        <v>126</v>
      </c>
      <c r="I12624" s="126" t="s">
        <v>418</v>
      </c>
      <c r="J12624" s="126" t="s">
        <v>2879</v>
      </c>
      <c r="K12624" s="126" t="s">
        <v>443</v>
      </c>
      <c r="L12624" s="126" t="s">
        <v>2880</v>
      </c>
      <c r="M12624" s="130">
        <v>9739.1299999999992</v>
      </c>
      <c r="O12624" s="126" t="s">
        <v>486</v>
      </c>
      <c r="P12624" s="130">
        <v>0</v>
      </c>
      <c r="S12624" s="130">
        <v>0</v>
      </c>
      <c r="V12624" s="130">
        <v>48000</v>
      </c>
      <c r="X12624" s="126" t="s">
        <v>487</v>
      </c>
      <c r="Z12624" s="127"/>
      <c r="AA12624" s="128">
        <v>1</v>
      </c>
      <c r="AB12624" s="128">
        <v>60</v>
      </c>
      <c r="AC12624" s="126" t="s">
        <v>366</v>
      </c>
      <c r="AD12624" s="126" t="s">
        <v>22347</v>
      </c>
      <c r="AG12624" s="127"/>
      <c r="AI12624" s="127"/>
    </row>
    <row r="12625" spans="1:35" ht="14.85" customHeight="1">
      <c r="A12625" s="130">
        <v>5015786</v>
      </c>
      <c r="B12625" s="126" t="s">
        <v>413</v>
      </c>
      <c r="C12625" s="126" t="s">
        <v>23859</v>
      </c>
      <c r="D12625" s="126" t="s">
        <v>22357</v>
      </c>
      <c r="E12625" s="126" t="s">
        <v>288</v>
      </c>
      <c r="F12625" s="126" t="s">
        <v>364</v>
      </c>
      <c r="G12625" s="126" t="s">
        <v>417</v>
      </c>
      <c r="H12625" s="126" t="s">
        <v>126</v>
      </c>
      <c r="I12625" s="126" t="s">
        <v>418</v>
      </c>
      <c r="J12625" s="126" t="s">
        <v>2879</v>
      </c>
      <c r="K12625" s="126" t="s">
        <v>443</v>
      </c>
      <c r="L12625" s="126" t="s">
        <v>2880</v>
      </c>
      <c r="M12625" s="130">
        <v>9739.1299999999992</v>
      </c>
      <c r="O12625" s="126" t="s">
        <v>486</v>
      </c>
      <c r="P12625" s="130">
        <v>0</v>
      </c>
      <c r="S12625" s="130">
        <v>0</v>
      </c>
      <c r="V12625" s="130">
        <v>27600</v>
      </c>
      <c r="X12625" s="126" t="s">
        <v>549</v>
      </c>
      <c r="Z12625" s="127"/>
      <c r="AA12625" s="128">
        <v>2</v>
      </c>
      <c r="AB12625" s="128">
        <v>60</v>
      </c>
      <c r="AC12625" s="126" t="s">
        <v>366</v>
      </c>
      <c r="AD12625" s="126" t="s">
        <v>22347</v>
      </c>
      <c r="AG12625" s="127"/>
      <c r="AI12625" s="127"/>
    </row>
    <row r="12626" spans="1:35" ht="14.85" customHeight="1">
      <c r="A12626" s="130">
        <v>5015785</v>
      </c>
      <c r="B12626" s="126" t="s">
        <v>413</v>
      </c>
      <c r="C12626" s="126" t="s">
        <v>23859</v>
      </c>
      <c r="D12626" s="126" t="s">
        <v>22357</v>
      </c>
      <c r="E12626" s="126" t="s">
        <v>288</v>
      </c>
      <c r="F12626" s="126" t="s">
        <v>364</v>
      </c>
      <c r="G12626" s="126" t="s">
        <v>417</v>
      </c>
      <c r="H12626" s="126" t="s">
        <v>126</v>
      </c>
      <c r="I12626" s="126" t="s">
        <v>126</v>
      </c>
      <c r="J12626" s="126" t="s">
        <v>2879</v>
      </c>
      <c r="K12626" s="126" t="s">
        <v>443</v>
      </c>
      <c r="L12626" s="126" t="s">
        <v>2880</v>
      </c>
      <c r="M12626" s="130">
        <v>6817.39</v>
      </c>
      <c r="O12626" s="126" t="s">
        <v>365</v>
      </c>
      <c r="P12626" s="130">
        <v>0</v>
      </c>
      <c r="S12626" s="130">
        <v>0</v>
      </c>
      <c r="V12626" s="130">
        <v>27600</v>
      </c>
      <c r="X12626" s="126" t="s">
        <v>469</v>
      </c>
      <c r="Z12626" s="127"/>
      <c r="AA12626" s="128">
        <v>1</v>
      </c>
      <c r="AB12626" s="128">
        <v>60</v>
      </c>
      <c r="AC12626" s="126" t="s">
        <v>366</v>
      </c>
      <c r="AD12626" s="126" t="s">
        <v>22347</v>
      </c>
      <c r="AG12626" s="127"/>
      <c r="AI12626" s="127"/>
    </row>
    <row r="12627" spans="1:35" ht="14.85" customHeight="1">
      <c r="A12627" s="130">
        <v>5015787</v>
      </c>
      <c r="B12627" s="126" t="s">
        <v>413</v>
      </c>
      <c r="C12627" s="126" t="s">
        <v>23859</v>
      </c>
      <c r="D12627" s="126" t="s">
        <v>22357</v>
      </c>
      <c r="E12627" s="126" t="s">
        <v>288</v>
      </c>
      <c r="F12627" s="126" t="s">
        <v>364</v>
      </c>
      <c r="G12627" s="126" t="s">
        <v>417</v>
      </c>
      <c r="H12627" s="126" t="s">
        <v>126</v>
      </c>
      <c r="I12627" s="126" t="s">
        <v>418</v>
      </c>
      <c r="J12627" s="126" t="s">
        <v>2879</v>
      </c>
      <c r="K12627" s="126" t="s">
        <v>443</v>
      </c>
      <c r="L12627" s="126" t="s">
        <v>2880</v>
      </c>
      <c r="M12627" s="130">
        <v>9739.1299999999992</v>
      </c>
      <c r="O12627" s="126" t="s">
        <v>486</v>
      </c>
      <c r="P12627" s="130">
        <v>0</v>
      </c>
      <c r="S12627" s="130">
        <v>0</v>
      </c>
      <c r="V12627" s="130">
        <v>27600</v>
      </c>
      <c r="X12627" s="126" t="s">
        <v>487</v>
      </c>
      <c r="Z12627" s="127"/>
      <c r="AA12627" s="128">
        <v>1</v>
      </c>
      <c r="AB12627" s="128">
        <v>60</v>
      </c>
      <c r="AC12627" s="126" t="s">
        <v>366</v>
      </c>
      <c r="AD12627" s="126" t="s">
        <v>22347</v>
      </c>
      <c r="AG12627" s="127"/>
      <c r="AI12627" s="127"/>
    </row>
    <row r="12628" spans="1:35" ht="14.85" customHeight="1">
      <c r="A12628" s="130">
        <v>5015782</v>
      </c>
      <c r="B12628" s="126" t="s">
        <v>413</v>
      </c>
      <c r="C12628" s="126" t="s">
        <v>23860</v>
      </c>
      <c r="D12628" s="126" t="s">
        <v>22357</v>
      </c>
      <c r="E12628" s="126" t="s">
        <v>288</v>
      </c>
      <c r="F12628" s="126" t="s">
        <v>364</v>
      </c>
      <c r="G12628" s="126" t="s">
        <v>417</v>
      </c>
      <c r="H12628" s="126" t="s">
        <v>126</v>
      </c>
      <c r="I12628" s="126" t="s">
        <v>418</v>
      </c>
      <c r="J12628" s="126" t="s">
        <v>2879</v>
      </c>
      <c r="K12628" s="126" t="s">
        <v>443</v>
      </c>
      <c r="L12628" s="126" t="s">
        <v>2880</v>
      </c>
      <c r="M12628" s="130">
        <v>9739.1299999999992</v>
      </c>
      <c r="O12628" s="126" t="s">
        <v>486</v>
      </c>
      <c r="P12628" s="130">
        <v>0</v>
      </c>
      <c r="S12628" s="130">
        <v>0</v>
      </c>
      <c r="V12628" s="130">
        <v>17300</v>
      </c>
      <c r="X12628" s="126" t="s">
        <v>549</v>
      </c>
      <c r="Z12628" s="127"/>
      <c r="AA12628" s="128">
        <v>2</v>
      </c>
      <c r="AB12628" s="128">
        <v>60</v>
      </c>
      <c r="AC12628" s="126" t="s">
        <v>366</v>
      </c>
      <c r="AD12628" s="126" t="s">
        <v>22347</v>
      </c>
      <c r="AG12628" s="127"/>
      <c r="AI12628" s="127"/>
    </row>
    <row r="12629" spans="1:35" ht="14.85" customHeight="1">
      <c r="A12629" s="130">
        <v>5015783</v>
      </c>
      <c r="B12629" s="126" t="s">
        <v>413</v>
      </c>
      <c r="C12629" s="126" t="s">
        <v>23860</v>
      </c>
      <c r="D12629" s="126" t="s">
        <v>22357</v>
      </c>
      <c r="E12629" s="126" t="s">
        <v>288</v>
      </c>
      <c r="F12629" s="126" t="s">
        <v>364</v>
      </c>
      <c r="G12629" s="126" t="s">
        <v>417</v>
      </c>
      <c r="H12629" s="126" t="s">
        <v>126</v>
      </c>
      <c r="I12629" s="126" t="s">
        <v>418</v>
      </c>
      <c r="J12629" s="126" t="s">
        <v>2879</v>
      </c>
      <c r="K12629" s="126" t="s">
        <v>443</v>
      </c>
      <c r="L12629" s="126" t="s">
        <v>2880</v>
      </c>
      <c r="M12629" s="130">
        <v>9739.1299999999992</v>
      </c>
      <c r="O12629" s="126" t="s">
        <v>486</v>
      </c>
      <c r="P12629" s="130">
        <v>0</v>
      </c>
      <c r="S12629" s="130">
        <v>0</v>
      </c>
      <c r="V12629" s="130">
        <v>17300</v>
      </c>
      <c r="X12629" s="126" t="s">
        <v>487</v>
      </c>
      <c r="Z12629" s="127"/>
      <c r="AA12629" s="128">
        <v>1</v>
      </c>
      <c r="AB12629" s="128">
        <v>60</v>
      </c>
      <c r="AC12629" s="126" t="s">
        <v>366</v>
      </c>
      <c r="AD12629" s="126" t="s">
        <v>22347</v>
      </c>
      <c r="AG12629" s="127"/>
      <c r="AI12629" s="127"/>
    </row>
    <row r="12630" spans="1:35" ht="14.85" customHeight="1">
      <c r="A12630" s="130">
        <v>5015784</v>
      </c>
      <c r="B12630" s="126" t="s">
        <v>413</v>
      </c>
      <c r="C12630" s="126" t="s">
        <v>23859</v>
      </c>
      <c r="D12630" s="126" t="s">
        <v>22357</v>
      </c>
      <c r="E12630" s="126" t="s">
        <v>288</v>
      </c>
      <c r="F12630" s="126" t="s">
        <v>364</v>
      </c>
      <c r="G12630" s="126" t="s">
        <v>417</v>
      </c>
      <c r="H12630" s="126" t="s">
        <v>126</v>
      </c>
      <c r="I12630" s="126" t="s">
        <v>126</v>
      </c>
      <c r="J12630" s="126" t="s">
        <v>2879</v>
      </c>
      <c r="K12630" s="126" t="s">
        <v>443</v>
      </c>
      <c r="L12630" s="126" t="s">
        <v>2880</v>
      </c>
      <c r="M12630" s="130">
        <v>6817.39</v>
      </c>
      <c r="O12630" s="126" t="s">
        <v>365</v>
      </c>
      <c r="P12630" s="130">
        <v>0</v>
      </c>
      <c r="S12630" s="130">
        <v>0</v>
      </c>
      <c r="V12630" s="130">
        <v>27600</v>
      </c>
      <c r="X12630" s="126" t="s">
        <v>510</v>
      </c>
      <c r="Z12630" s="127"/>
      <c r="AA12630" s="128">
        <v>2</v>
      </c>
      <c r="AB12630" s="128">
        <v>60</v>
      </c>
      <c r="AC12630" s="126" t="s">
        <v>366</v>
      </c>
      <c r="AD12630" s="126" t="s">
        <v>22347</v>
      </c>
      <c r="AG12630" s="127"/>
      <c r="AI12630" s="127"/>
    </row>
    <row r="12631" spans="1:35" ht="14.85" customHeight="1">
      <c r="A12631" s="130">
        <v>5015780</v>
      </c>
      <c r="B12631" s="126" t="s">
        <v>413</v>
      </c>
      <c r="C12631" s="126" t="s">
        <v>23860</v>
      </c>
      <c r="D12631" s="126" t="s">
        <v>22357</v>
      </c>
      <c r="E12631" s="126" t="s">
        <v>288</v>
      </c>
      <c r="F12631" s="126" t="s">
        <v>364</v>
      </c>
      <c r="G12631" s="126" t="s">
        <v>417</v>
      </c>
      <c r="H12631" s="126" t="s">
        <v>126</v>
      </c>
      <c r="I12631" s="126" t="s">
        <v>126</v>
      </c>
      <c r="J12631" s="126" t="s">
        <v>2879</v>
      </c>
      <c r="K12631" s="126" t="s">
        <v>443</v>
      </c>
      <c r="L12631" s="126" t="s">
        <v>2880</v>
      </c>
      <c r="M12631" s="130">
        <v>6817.39</v>
      </c>
      <c r="O12631" s="126" t="s">
        <v>365</v>
      </c>
      <c r="P12631" s="130">
        <v>0</v>
      </c>
      <c r="S12631" s="130">
        <v>0</v>
      </c>
      <c r="V12631" s="130">
        <v>17300</v>
      </c>
      <c r="X12631" s="126" t="s">
        <v>510</v>
      </c>
      <c r="Z12631" s="127"/>
      <c r="AA12631" s="128">
        <v>2</v>
      </c>
      <c r="AB12631" s="128">
        <v>60</v>
      </c>
      <c r="AC12631" s="126" t="s">
        <v>366</v>
      </c>
      <c r="AD12631" s="126" t="s">
        <v>22347</v>
      </c>
      <c r="AG12631" s="127"/>
      <c r="AI12631" s="127"/>
    </row>
    <row r="12632" spans="1:35" ht="14.85" customHeight="1">
      <c r="A12632" s="130">
        <v>5015779</v>
      </c>
      <c r="B12632" s="126" t="s">
        <v>413</v>
      </c>
      <c r="C12632" s="126" t="s">
        <v>22356</v>
      </c>
      <c r="D12632" s="126" t="s">
        <v>22357</v>
      </c>
      <c r="E12632" s="126" t="s">
        <v>288</v>
      </c>
      <c r="F12632" s="126" t="s">
        <v>364</v>
      </c>
      <c r="G12632" s="126" t="s">
        <v>417</v>
      </c>
      <c r="H12632" s="126" t="s">
        <v>126</v>
      </c>
      <c r="I12632" s="126" t="s">
        <v>126</v>
      </c>
      <c r="J12632" s="126" t="s">
        <v>2879</v>
      </c>
      <c r="K12632" s="126" t="s">
        <v>443</v>
      </c>
      <c r="L12632" s="126" t="s">
        <v>2880</v>
      </c>
      <c r="M12632" s="130">
        <v>6817.39</v>
      </c>
      <c r="O12632" s="126" t="s">
        <v>365</v>
      </c>
      <c r="P12632" s="130">
        <v>0</v>
      </c>
      <c r="S12632" s="130">
        <v>0</v>
      </c>
      <c r="V12632" s="130">
        <v>48000</v>
      </c>
      <c r="X12632" s="126" t="s">
        <v>510</v>
      </c>
      <c r="Z12632" s="127"/>
      <c r="AA12632" s="128">
        <v>2</v>
      </c>
      <c r="AB12632" s="128">
        <v>60</v>
      </c>
      <c r="AC12632" s="126" t="s">
        <v>366</v>
      </c>
      <c r="AD12632" s="126" t="s">
        <v>22347</v>
      </c>
      <c r="AG12632" s="127"/>
      <c r="AI12632" s="127"/>
    </row>
    <row r="12633" spans="1:35" ht="14.85" customHeight="1">
      <c r="A12633" s="130">
        <v>5015781</v>
      </c>
      <c r="B12633" s="126" t="s">
        <v>413</v>
      </c>
      <c r="C12633" s="126" t="s">
        <v>23860</v>
      </c>
      <c r="D12633" s="126" t="s">
        <v>22357</v>
      </c>
      <c r="E12633" s="126" t="s">
        <v>288</v>
      </c>
      <c r="F12633" s="126" t="s">
        <v>364</v>
      </c>
      <c r="G12633" s="126" t="s">
        <v>417</v>
      </c>
      <c r="H12633" s="126" t="s">
        <v>126</v>
      </c>
      <c r="I12633" s="126" t="s">
        <v>126</v>
      </c>
      <c r="J12633" s="126" t="s">
        <v>2879</v>
      </c>
      <c r="K12633" s="126" t="s">
        <v>443</v>
      </c>
      <c r="L12633" s="126" t="s">
        <v>2880</v>
      </c>
      <c r="M12633" s="130">
        <v>6817.39</v>
      </c>
      <c r="O12633" s="126" t="s">
        <v>365</v>
      </c>
      <c r="P12633" s="130">
        <v>0</v>
      </c>
      <c r="S12633" s="130">
        <v>0</v>
      </c>
      <c r="V12633" s="130">
        <v>17300</v>
      </c>
      <c r="X12633" s="126" t="s">
        <v>469</v>
      </c>
      <c r="Z12633" s="127"/>
      <c r="AA12633" s="128">
        <v>1</v>
      </c>
      <c r="AB12633" s="128">
        <v>60</v>
      </c>
      <c r="AC12633" s="126" t="s">
        <v>366</v>
      </c>
      <c r="AD12633" s="126" t="s">
        <v>22347</v>
      </c>
      <c r="AG12633" s="127"/>
      <c r="AI12633" s="127"/>
    </row>
    <row r="12634" spans="1:35" ht="14.85" customHeight="1">
      <c r="A12634" s="130">
        <v>5015775</v>
      </c>
      <c r="B12634" s="126" t="s">
        <v>413</v>
      </c>
      <c r="C12634" s="126" t="s">
        <v>23861</v>
      </c>
      <c r="D12634" s="126" t="s">
        <v>23862</v>
      </c>
      <c r="E12634" s="126" t="s">
        <v>288</v>
      </c>
      <c r="F12634" s="126" t="s">
        <v>555</v>
      </c>
      <c r="G12634" s="126" t="s">
        <v>463</v>
      </c>
      <c r="H12634" s="126" t="s">
        <v>126</v>
      </c>
      <c r="I12634" s="126" t="s">
        <v>418</v>
      </c>
      <c r="J12634" s="126" t="s">
        <v>1285</v>
      </c>
      <c r="K12634" s="126" t="s">
        <v>558</v>
      </c>
      <c r="L12634" s="126" t="s">
        <v>1286</v>
      </c>
      <c r="M12634" s="130">
        <v>72.290000000000006</v>
      </c>
      <c r="O12634" s="126" t="s">
        <v>560</v>
      </c>
      <c r="P12634" s="130">
        <v>80.790000000000006</v>
      </c>
      <c r="R12634" s="126" t="s">
        <v>560</v>
      </c>
      <c r="S12634" s="130">
        <v>83.34</v>
      </c>
      <c r="U12634" s="126" t="s">
        <v>560</v>
      </c>
      <c r="V12634" s="130">
        <v>85.05</v>
      </c>
      <c r="X12634" s="126" t="s">
        <v>561</v>
      </c>
      <c r="Z12634" s="127"/>
      <c r="AA12634" s="128">
        <v>150</v>
      </c>
      <c r="AB12634" s="128"/>
      <c r="AD12634" s="126" t="s">
        <v>22347</v>
      </c>
      <c r="AG12634" s="127"/>
      <c r="AI12634" s="127"/>
    </row>
    <row r="12635" spans="1:35" ht="14.85" customHeight="1">
      <c r="A12635" s="130">
        <v>5002172</v>
      </c>
      <c r="B12635" s="126" t="s">
        <v>23863</v>
      </c>
      <c r="C12635" s="126" t="s">
        <v>18890</v>
      </c>
      <c r="D12635" s="126" t="s">
        <v>23864</v>
      </c>
      <c r="E12635" s="126" t="s">
        <v>288</v>
      </c>
      <c r="F12635" s="126" t="s">
        <v>491</v>
      </c>
      <c r="G12635" s="126" t="s">
        <v>417</v>
      </c>
      <c r="H12635" s="126" t="s">
        <v>126</v>
      </c>
      <c r="I12635" s="126" t="s">
        <v>126</v>
      </c>
      <c r="J12635" s="126" t="s">
        <v>1248</v>
      </c>
      <c r="K12635" s="126" t="s">
        <v>613</v>
      </c>
      <c r="L12635" s="126" t="s">
        <v>1249</v>
      </c>
      <c r="M12635" s="130">
        <v>17071.12</v>
      </c>
      <c r="N12635" s="126" t="s">
        <v>290</v>
      </c>
      <c r="O12635" s="126" t="s">
        <v>1311</v>
      </c>
      <c r="P12635" s="130">
        <v>0</v>
      </c>
      <c r="S12635" s="130">
        <v>0</v>
      </c>
      <c r="V12635" s="130">
        <v>18967.919999999998</v>
      </c>
      <c r="X12635" s="126" t="s">
        <v>1312</v>
      </c>
      <c r="Y12635" s="126" t="s">
        <v>517</v>
      </c>
      <c r="Z12635" s="127" t="s">
        <v>309</v>
      </c>
      <c r="AA12635" s="128">
        <v>1</v>
      </c>
      <c r="AB12635" s="128">
        <v>60</v>
      </c>
      <c r="AD12635" s="126" t="s">
        <v>562</v>
      </c>
      <c r="AG12635" s="127"/>
      <c r="AI12635" s="127"/>
    </row>
    <row r="12636" spans="1:35" ht="14.85" customHeight="1">
      <c r="A12636" s="130">
        <v>5002171</v>
      </c>
      <c r="B12636" s="126" t="s">
        <v>23865</v>
      </c>
      <c r="C12636" s="126" t="s">
        <v>18890</v>
      </c>
      <c r="D12636" s="126" t="s">
        <v>23866</v>
      </c>
      <c r="E12636" s="126" t="s">
        <v>288</v>
      </c>
      <c r="F12636" s="126" t="s">
        <v>491</v>
      </c>
      <c r="G12636" s="126" t="s">
        <v>417</v>
      </c>
      <c r="H12636" s="126" t="s">
        <v>126</v>
      </c>
      <c r="I12636" s="126" t="s">
        <v>126</v>
      </c>
      <c r="J12636" s="126" t="s">
        <v>1248</v>
      </c>
      <c r="K12636" s="126" t="s">
        <v>613</v>
      </c>
      <c r="L12636" s="126" t="s">
        <v>1249</v>
      </c>
      <c r="M12636" s="130">
        <v>14857.03</v>
      </c>
      <c r="N12636" s="126" t="s">
        <v>290</v>
      </c>
      <c r="O12636" s="126" t="s">
        <v>1311</v>
      </c>
      <c r="P12636" s="130">
        <v>0</v>
      </c>
      <c r="S12636" s="130">
        <v>0</v>
      </c>
      <c r="V12636" s="130">
        <v>16507.82</v>
      </c>
      <c r="X12636" s="126" t="s">
        <v>1312</v>
      </c>
      <c r="Y12636" s="126" t="s">
        <v>517</v>
      </c>
      <c r="Z12636" s="127" t="s">
        <v>309</v>
      </c>
      <c r="AA12636" s="128">
        <v>1</v>
      </c>
      <c r="AB12636" s="128">
        <v>60</v>
      </c>
      <c r="AD12636" s="126" t="s">
        <v>562</v>
      </c>
      <c r="AG12636" s="127"/>
      <c r="AI12636" s="127"/>
    </row>
    <row r="12637" spans="1:35" ht="14.85" customHeight="1">
      <c r="A12637" s="130">
        <v>5002170</v>
      </c>
      <c r="B12637" s="126" t="s">
        <v>23867</v>
      </c>
      <c r="C12637" s="126" t="s">
        <v>23868</v>
      </c>
      <c r="D12637" s="126" t="s">
        <v>23869</v>
      </c>
      <c r="E12637" s="126" t="s">
        <v>288</v>
      </c>
      <c r="F12637" s="126" t="s">
        <v>491</v>
      </c>
      <c r="G12637" s="126" t="s">
        <v>417</v>
      </c>
      <c r="H12637" s="126" t="s">
        <v>126</v>
      </c>
      <c r="I12637" s="126" t="s">
        <v>126</v>
      </c>
      <c r="J12637" s="126" t="s">
        <v>1248</v>
      </c>
      <c r="K12637" s="126" t="s">
        <v>613</v>
      </c>
      <c r="L12637" s="126" t="s">
        <v>1249</v>
      </c>
      <c r="M12637" s="130">
        <v>12795.46</v>
      </c>
      <c r="N12637" s="126" t="s">
        <v>290</v>
      </c>
      <c r="O12637" s="126" t="s">
        <v>1311</v>
      </c>
      <c r="P12637" s="130">
        <v>0</v>
      </c>
      <c r="S12637" s="130">
        <v>0</v>
      </c>
      <c r="V12637" s="130">
        <v>14217.18</v>
      </c>
      <c r="X12637" s="126" t="s">
        <v>1312</v>
      </c>
      <c r="Y12637" s="126" t="s">
        <v>517</v>
      </c>
      <c r="Z12637" s="127" t="s">
        <v>309</v>
      </c>
      <c r="AA12637" s="128">
        <v>1</v>
      </c>
      <c r="AB12637" s="128">
        <v>60</v>
      </c>
      <c r="AD12637" s="126" t="s">
        <v>562</v>
      </c>
      <c r="AG12637" s="127"/>
      <c r="AI12637" s="127"/>
    </row>
    <row r="12638" spans="1:35" ht="14.85" customHeight="1">
      <c r="A12638" s="130">
        <v>5002169</v>
      </c>
      <c r="B12638" s="126" t="s">
        <v>23870</v>
      </c>
      <c r="C12638" s="126" t="s">
        <v>23871</v>
      </c>
      <c r="D12638" s="126" t="s">
        <v>18849</v>
      </c>
      <c r="E12638" s="126" t="s">
        <v>288</v>
      </c>
      <c r="F12638" s="126" t="s">
        <v>491</v>
      </c>
      <c r="G12638" s="126" t="s">
        <v>417</v>
      </c>
      <c r="H12638" s="126" t="s">
        <v>126</v>
      </c>
      <c r="I12638" s="126" t="s">
        <v>126</v>
      </c>
      <c r="J12638" s="126" t="s">
        <v>1248</v>
      </c>
      <c r="K12638" s="126" t="s">
        <v>613</v>
      </c>
      <c r="L12638" s="126" t="s">
        <v>1249</v>
      </c>
      <c r="M12638" s="130">
        <v>1908.18</v>
      </c>
      <c r="N12638" s="126" t="s">
        <v>290</v>
      </c>
      <c r="O12638" s="126" t="s">
        <v>1311</v>
      </c>
      <c r="P12638" s="130">
        <v>0</v>
      </c>
      <c r="S12638" s="130">
        <v>0</v>
      </c>
      <c r="V12638" s="130">
        <v>2120.1999999999998</v>
      </c>
      <c r="X12638" s="126" t="s">
        <v>1312</v>
      </c>
      <c r="Y12638" s="126" t="s">
        <v>517</v>
      </c>
      <c r="Z12638" s="127" t="s">
        <v>309</v>
      </c>
      <c r="AA12638" s="128">
        <v>1</v>
      </c>
      <c r="AB12638" s="128">
        <v>60</v>
      </c>
      <c r="AD12638" s="126" t="s">
        <v>562</v>
      </c>
      <c r="AG12638" s="127"/>
      <c r="AI12638" s="127"/>
    </row>
    <row r="12639" spans="1:35" ht="14.85" customHeight="1">
      <c r="A12639" s="130">
        <v>5002168</v>
      </c>
      <c r="B12639" s="126" t="s">
        <v>23872</v>
      </c>
      <c r="C12639" s="126" t="s">
        <v>23873</v>
      </c>
      <c r="D12639" s="126" t="s">
        <v>18849</v>
      </c>
      <c r="E12639" s="126" t="s">
        <v>288</v>
      </c>
      <c r="F12639" s="126" t="s">
        <v>491</v>
      </c>
      <c r="G12639" s="126" t="s">
        <v>417</v>
      </c>
      <c r="H12639" s="126" t="s">
        <v>126</v>
      </c>
      <c r="I12639" s="126" t="s">
        <v>126</v>
      </c>
      <c r="J12639" s="126" t="s">
        <v>1248</v>
      </c>
      <c r="K12639" s="126" t="s">
        <v>613</v>
      </c>
      <c r="L12639" s="126" t="s">
        <v>1249</v>
      </c>
      <c r="M12639" s="130">
        <v>1653.12</v>
      </c>
      <c r="N12639" s="126" t="s">
        <v>290</v>
      </c>
      <c r="O12639" s="126" t="s">
        <v>1311</v>
      </c>
      <c r="P12639" s="130">
        <v>0</v>
      </c>
      <c r="S12639" s="130">
        <v>0</v>
      </c>
      <c r="V12639" s="130">
        <v>1836.8</v>
      </c>
      <c r="X12639" s="126" t="s">
        <v>1312</v>
      </c>
      <c r="Y12639" s="126" t="s">
        <v>517</v>
      </c>
      <c r="Z12639" s="127" t="s">
        <v>309</v>
      </c>
      <c r="AA12639" s="128">
        <v>1</v>
      </c>
      <c r="AB12639" s="128">
        <v>60</v>
      </c>
      <c r="AD12639" s="126" t="s">
        <v>562</v>
      </c>
      <c r="AG12639" s="127"/>
      <c r="AI12639" s="127"/>
    </row>
    <row r="12640" spans="1:35" ht="14.85" customHeight="1">
      <c r="A12640" s="130">
        <v>5002167</v>
      </c>
      <c r="B12640" s="126" t="s">
        <v>23874</v>
      </c>
      <c r="C12640" s="126" t="s">
        <v>23875</v>
      </c>
      <c r="D12640" s="126" t="s">
        <v>23876</v>
      </c>
      <c r="E12640" s="126" t="s">
        <v>288</v>
      </c>
      <c r="F12640" s="126" t="s">
        <v>522</v>
      </c>
      <c r="G12640" s="126" t="s">
        <v>23877</v>
      </c>
      <c r="H12640" s="126" t="s">
        <v>524</v>
      </c>
      <c r="I12640" s="126" t="s">
        <v>418</v>
      </c>
      <c r="J12640" s="126" t="s">
        <v>16411</v>
      </c>
      <c r="K12640" s="126" t="s">
        <v>535</v>
      </c>
      <c r="L12640" s="126" t="s">
        <v>3257</v>
      </c>
      <c r="M12640" s="130">
        <v>2128</v>
      </c>
      <c r="N12640" s="126" t="s">
        <v>290</v>
      </c>
      <c r="O12640" s="126" t="s">
        <v>621</v>
      </c>
      <c r="P12640" s="130">
        <v>0</v>
      </c>
      <c r="S12640" s="130">
        <v>0</v>
      </c>
      <c r="V12640" s="130">
        <v>3116.51</v>
      </c>
      <c r="X12640" s="126" t="s">
        <v>8306</v>
      </c>
      <c r="Z12640" s="127"/>
      <c r="AA12640" s="128"/>
      <c r="AB12640" s="128"/>
      <c r="AD12640" s="126" t="s">
        <v>562</v>
      </c>
      <c r="AG12640" s="127"/>
      <c r="AI12640" s="127"/>
    </row>
    <row r="12641" spans="1:35" ht="14.85" customHeight="1">
      <c r="A12641" s="130">
        <v>5002166</v>
      </c>
      <c r="B12641" s="126" t="s">
        <v>23878</v>
      </c>
      <c r="C12641" s="126" t="s">
        <v>23879</v>
      </c>
      <c r="D12641" s="126" t="s">
        <v>18849</v>
      </c>
      <c r="E12641" s="126" t="s">
        <v>288</v>
      </c>
      <c r="F12641" s="126" t="s">
        <v>491</v>
      </c>
      <c r="G12641" s="126" t="s">
        <v>417</v>
      </c>
      <c r="H12641" s="126" t="s">
        <v>126</v>
      </c>
      <c r="I12641" s="126" t="s">
        <v>308</v>
      </c>
      <c r="J12641" s="126" t="s">
        <v>1248</v>
      </c>
      <c r="K12641" s="126" t="s">
        <v>613</v>
      </c>
      <c r="L12641" s="126" t="s">
        <v>1249</v>
      </c>
      <c r="M12641" s="130">
        <v>1906.42</v>
      </c>
      <c r="N12641" s="126" t="s">
        <v>290</v>
      </c>
      <c r="O12641" s="126" t="s">
        <v>1311</v>
      </c>
      <c r="P12641" s="130">
        <v>0</v>
      </c>
      <c r="S12641" s="130">
        <v>0</v>
      </c>
      <c r="V12641" s="130">
        <v>2118.25</v>
      </c>
      <c r="X12641" s="126" t="s">
        <v>1312</v>
      </c>
      <c r="Y12641" s="126" t="s">
        <v>517</v>
      </c>
      <c r="Z12641" s="127" t="s">
        <v>309</v>
      </c>
      <c r="AA12641" s="128">
        <v>1</v>
      </c>
      <c r="AB12641" s="128">
        <v>60</v>
      </c>
      <c r="AD12641" s="126" t="s">
        <v>562</v>
      </c>
      <c r="AG12641" s="127"/>
      <c r="AI12641" s="127"/>
    </row>
    <row r="12642" spans="1:35" ht="14.85" customHeight="1">
      <c r="A12642" s="130">
        <v>5002165</v>
      </c>
      <c r="B12642" s="126" t="s">
        <v>23880</v>
      </c>
      <c r="C12642" s="126" t="s">
        <v>23881</v>
      </c>
      <c r="D12642" s="126" t="s">
        <v>18849</v>
      </c>
      <c r="E12642" s="126" t="s">
        <v>288</v>
      </c>
      <c r="F12642" s="126" t="s">
        <v>491</v>
      </c>
      <c r="G12642" s="126" t="s">
        <v>417</v>
      </c>
      <c r="H12642" s="126" t="s">
        <v>126</v>
      </c>
      <c r="I12642" s="126" t="s">
        <v>308</v>
      </c>
      <c r="J12642" s="126" t="s">
        <v>1248</v>
      </c>
      <c r="K12642" s="126" t="s">
        <v>613</v>
      </c>
      <c r="L12642" s="126" t="s">
        <v>1249</v>
      </c>
      <c r="M12642" s="130">
        <v>874.76</v>
      </c>
      <c r="N12642" s="126" t="s">
        <v>290</v>
      </c>
      <c r="O12642" s="126" t="s">
        <v>1311</v>
      </c>
      <c r="P12642" s="130">
        <v>0</v>
      </c>
      <c r="S12642" s="130">
        <v>0</v>
      </c>
      <c r="V12642" s="130">
        <v>971.96</v>
      </c>
      <c r="X12642" s="126" t="s">
        <v>1312</v>
      </c>
      <c r="Y12642" s="126" t="s">
        <v>517</v>
      </c>
      <c r="Z12642" s="127" t="s">
        <v>309</v>
      </c>
      <c r="AA12642" s="128">
        <v>1</v>
      </c>
      <c r="AB12642" s="128">
        <v>60</v>
      </c>
      <c r="AD12642" s="126" t="s">
        <v>562</v>
      </c>
      <c r="AG12642" s="127"/>
      <c r="AI12642" s="127"/>
    </row>
    <row r="12643" spans="1:35" ht="14.85" customHeight="1">
      <c r="A12643" s="130">
        <v>5002164</v>
      </c>
      <c r="B12643" s="126" t="s">
        <v>23882</v>
      </c>
      <c r="C12643" s="126" t="s">
        <v>23883</v>
      </c>
      <c r="D12643" s="126" t="s">
        <v>18849</v>
      </c>
      <c r="E12643" s="126" t="s">
        <v>288</v>
      </c>
      <c r="F12643" s="126" t="s">
        <v>491</v>
      </c>
      <c r="G12643" s="126" t="s">
        <v>417</v>
      </c>
      <c r="H12643" s="126" t="s">
        <v>126</v>
      </c>
      <c r="I12643" s="126" t="s">
        <v>126</v>
      </c>
      <c r="J12643" s="126" t="s">
        <v>1248</v>
      </c>
      <c r="K12643" s="126" t="s">
        <v>613</v>
      </c>
      <c r="L12643" s="126" t="s">
        <v>1249</v>
      </c>
      <c r="M12643" s="130">
        <v>815.15</v>
      </c>
      <c r="N12643" s="126" t="s">
        <v>290</v>
      </c>
      <c r="O12643" s="126" t="s">
        <v>1311</v>
      </c>
      <c r="P12643" s="130">
        <v>0</v>
      </c>
      <c r="S12643" s="130">
        <v>0</v>
      </c>
      <c r="V12643" s="130">
        <v>905.73</v>
      </c>
      <c r="X12643" s="126" t="s">
        <v>1312</v>
      </c>
      <c r="Y12643" s="126" t="s">
        <v>517</v>
      </c>
      <c r="Z12643" s="127" t="s">
        <v>309</v>
      </c>
      <c r="AA12643" s="128">
        <v>1</v>
      </c>
      <c r="AB12643" s="128">
        <v>60</v>
      </c>
      <c r="AD12643" s="126" t="s">
        <v>562</v>
      </c>
      <c r="AG12643" s="127"/>
      <c r="AI12643" s="127"/>
    </row>
    <row r="12644" spans="1:35" ht="14.85" customHeight="1">
      <c r="A12644" s="130">
        <v>5002163</v>
      </c>
      <c r="B12644" s="126" t="s">
        <v>23884</v>
      </c>
      <c r="C12644" s="126" t="s">
        <v>23885</v>
      </c>
      <c r="D12644" s="126" t="s">
        <v>18849</v>
      </c>
      <c r="E12644" s="126" t="s">
        <v>288</v>
      </c>
      <c r="F12644" s="126" t="s">
        <v>491</v>
      </c>
      <c r="G12644" s="126" t="s">
        <v>417</v>
      </c>
      <c r="H12644" s="126" t="s">
        <v>126</v>
      </c>
      <c r="I12644" s="126" t="s">
        <v>126</v>
      </c>
      <c r="J12644" s="126" t="s">
        <v>1248</v>
      </c>
      <c r="K12644" s="126" t="s">
        <v>613</v>
      </c>
      <c r="L12644" s="126" t="s">
        <v>1249</v>
      </c>
      <c r="M12644" s="130">
        <v>443.52</v>
      </c>
      <c r="N12644" s="126" t="s">
        <v>290</v>
      </c>
      <c r="O12644" s="126" t="s">
        <v>1311</v>
      </c>
      <c r="P12644" s="130">
        <v>0</v>
      </c>
      <c r="S12644" s="130">
        <v>0</v>
      </c>
      <c r="V12644" s="130">
        <v>492.8</v>
      </c>
      <c r="X12644" s="126" t="s">
        <v>1312</v>
      </c>
      <c r="Y12644" s="126" t="s">
        <v>517</v>
      </c>
      <c r="Z12644" s="127" t="s">
        <v>309</v>
      </c>
      <c r="AA12644" s="128">
        <v>1</v>
      </c>
      <c r="AB12644" s="128">
        <v>60</v>
      </c>
      <c r="AD12644" s="126" t="s">
        <v>562</v>
      </c>
      <c r="AG12644" s="127"/>
      <c r="AI12644" s="127"/>
    </row>
    <row r="12645" spans="1:35" ht="14.85" customHeight="1">
      <c r="A12645" s="130">
        <v>5002162</v>
      </c>
      <c r="B12645" s="126" t="s">
        <v>23886</v>
      </c>
      <c r="C12645" s="126" t="s">
        <v>23887</v>
      </c>
      <c r="D12645" s="126" t="s">
        <v>18849</v>
      </c>
      <c r="E12645" s="126" t="s">
        <v>288</v>
      </c>
      <c r="F12645" s="126" t="s">
        <v>491</v>
      </c>
      <c r="G12645" s="126" t="s">
        <v>417</v>
      </c>
      <c r="H12645" s="126" t="s">
        <v>126</v>
      </c>
      <c r="I12645" s="126" t="s">
        <v>126</v>
      </c>
      <c r="J12645" s="126" t="s">
        <v>1248</v>
      </c>
      <c r="K12645" s="126" t="s">
        <v>613</v>
      </c>
      <c r="L12645" s="126" t="s">
        <v>1249</v>
      </c>
      <c r="M12645" s="130">
        <v>779.22</v>
      </c>
      <c r="N12645" s="126" t="s">
        <v>290</v>
      </c>
      <c r="O12645" s="126" t="s">
        <v>1311</v>
      </c>
      <c r="P12645" s="130">
        <v>0</v>
      </c>
      <c r="S12645" s="130">
        <v>0</v>
      </c>
      <c r="V12645" s="130">
        <v>865.8</v>
      </c>
      <c r="X12645" s="126" t="s">
        <v>1312</v>
      </c>
      <c r="Y12645" s="126" t="s">
        <v>517</v>
      </c>
      <c r="Z12645" s="127" t="s">
        <v>309</v>
      </c>
      <c r="AA12645" s="128">
        <v>1</v>
      </c>
      <c r="AB12645" s="128">
        <v>60</v>
      </c>
      <c r="AD12645" s="126" t="s">
        <v>562</v>
      </c>
      <c r="AG12645" s="127"/>
      <c r="AI12645" s="127"/>
    </row>
    <row r="12646" spans="1:35" ht="14.85" customHeight="1">
      <c r="A12646" s="130">
        <v>5002161</v>
      </c>
      <c r="B12646" s="126" t="s">
        <v>23888</v>
      </c>
      <c r="C12646" s="126" t="s">
        <v>23889</v>
      </c>
      <c r="D12646" s="126" t="s">
        <v>18849</v>
      </c>
      <c r="E12646" s="126" t="s">
        <v>288</v>
      </c>
      <c r="F12646" s="126" t="s">
        <v>491</v>
      </c>
      <c r="G12646" s="126" t="s">
        <v>417</v>
      </c>
      <c r="H12646" s="126" t="s">
        <v>126</v>
      </c>
      <c r="I12646" s="126" t="s">
        <v>126</v>
      </c>
      <c r="J12646" s="126" t="s">
        <v>1248</v>
      </c>
      <c r="K12646" s="126" t="s">
        <v>613</v>
      </c>
      <c r="L12646" s="126" t="s">
        <v>1249</v>
      </c>
      <c r="M12646" s="130">
        <v>1774.08</v>
      </c>
      <c r="N12646" s="126" t="s">
        <v>290</v>
      </c>
      <c r="O12646" s="126" t="s">
        <v>1311</v>
      </c>
      <c r="P12646" s="130">
        <v>0</v>
      </c>
      <c r="S12646" s="130">
        <v>0</v>
      </c>
      <c r="V12646" s="130">
        <v>1971.2</v>
      </c>
      <c r="X12646" s="126" t="s">
        <v>1312</v>
      </c>
      <c r="Y12646" s="126" t="s">
        <v>517</v>
      </c>
      <c r="Z12646" s="127" t="s">
        <v>309</v>
      </c>
      <c r="AA12646" s="128">
        <v>1</v>
      </c>
      <c r="AB12646" s="128">
        <v>60</v>
      </c>
      <c r="AD12646" s="126" t="s">
        <v>562</v>
      </c>
      <c r="AG12646" s="127"/>
      <c r="AI12646" s="127"/>
    </row>
    <row r="12647" spans="1:35" ht="14.85" customHeight="1">
      <c r="A12647" s="130">
        <v>5002160</v>
      </c>
      <c r="B12647" s="126" t="s">
        <v>23890</v>
      </c>
      <c r="C12647" s="126" t="s">
        <v>23891</v>
      </c>
      <c r="D12647" s="126" t="s">
        <v>23892</v>
      </c>
      <c r="E12647" s="126" t="s">
        <v>288</v>
      </c>
      <c r="F12647" s="126" t="s">
        <v>522</v>
      </c>
      <c r="G12647" s="126" t="s">
        <v>23893</v>
      </c>
      <c r="H12647" s="126" t="s">
        <v>524</v>
      </c>
      <c r="I12647" s="126" t="s">
        <v>418</v>
      </c>
      <c r="J12647" s="126" t="s">
        <v>16411</v>
      </c>
      <c r="K12647" s="126" t="s">
        <v>535</v>
      </c>
      <c r="L12647" s="126" t="s">
        <v>3257</v>
      </c>
      <c r="M12647" s="130">
        <v>2124.09</v>
      </c>
      <c r="N12647" s="126" t="s">
        <v>290</v>
      </c>
      <c r="O12647" s="126" t="s">
        <v>621</v>
      </c>
      <c r="P12647" s="130">
        <v>0</v>
      </c>
      <c r="S12647" s="130">
        <v>0</v>
      </c>
      <c r="V12647" s="130">
        <v>2124.09</v>
      </c>
      <c r="X12647" s="126" t="s">
        <v>8306</v>
      </c>
      <c r="Z12647" s="127"/>
      <c r="AA12647" s="128"/>
      <c r="AB12647" s="128"/>
      <c r="AD12647" s="126" t="s">
        <v>562</v>
      </c>
      <c r="AG12647" s="127"/>
      <c r="AI12647" s="127"/>
    </row>
    <row r="12648" spans="1:35" ht="14.85" customHeight="1">
      <c r="A12648" s="130">
        <v>5002159</v>
      </c>
      <c r="B12648" s="126" t="s">
        <v>23894</v>
      </c>
      <c r="C12648" s="126" t="s">
        <v>23895</v>
      </c>
      <c r="D12648" s="126" t="s">
        <v>18849</v>
      </c>
      <c r="E12648" s="126" t="s">
        <v>288</v>
      </c>
      <c r="F12648" s="126" t="s">
        <v>491</v>
      </c>
      <c r="G12648" s="126" t="s">
        <v>417</v>
      </c>
      <c r="H12648" s="126" t="s">
        <v>126</v>
      </c>
      <c r="I12648" s="126" t="s">
        <v>308</v>
      </c>
      <c r="J12648" s="126" t="s">
        <v>1248</v>
      </c>
      <c r="K12648" s="126" t="s">
        <v>613</v>
      </c>
      <c r="L12648" s="126" t="s">
        <v>1249</v>
      </c>
      <c r="M12648" s="130">
        <v>898.42</v>
      </c>
      <c r="N12648" s="126" t="s">
        <v>290</v>
      </c>
      <c r="O12648" s="126" t="s">
        <v>1311</v>
      </c>
      <c r="P12648" s="130">
        <v>0</v>
      </c>
      <c r="S12648" s="130">
        <v>0</v>
      </c>
      <c r="V12648" s="130">
        <v>998.25</v>
      </c>
      <c r="X12648" s="126" t="s">
        <v>1312</v>
      </c>
      <c r="Y12648" s="126" t="s">
        <v>517</v>
      </c>
      <c r="Z12648" s="127" t="s">
        <v>309</v>
      </c>
      <c r="AA12648" s="128">
        <v>1</v>
      </c>
      <c r="AB12648" s="128">
        <v>60</v>
      </c>
      <c r="AD12648" s="126" t="s">
        <v>562</v>
      </c>
      <c r="AG12648" s="127"/>
      <c r="AI12648" s="127"/>
    </row>
    <row r="12649" spans="1:35" ht="14.85" customHeight="1">
      <c r="A12649" s="130">
        <v>5000311</v>
      </c>
      <c r="B12649" s="126" t="s">
        <v>23896</v>
      </c>
      <c r="C12649" s="126" t="s">
        <v>22553</v>
      </c>
      <c r="D12649" s="126" t="s">
        <v>23897</v>
      </c>
      <c r="E12649" s="126" t="s">
        <v>288</v>
      </c>
      <c r="F12649" s="126" t="s">
        <v>753</v>
      </c>
      <c r="G12649" s="126" t="s">
        <v>22860</v>
      </c>
      <c r="H12649" s="126" t="s">
        <v>524</v>
      </c>
      <c r="I12649" s="126" t="s">
        <v>418</v>
      </c>
      <c r="J12649" s="126" t="s">
        <v>1770</v>
      </c>
      <c r="K12649" s="126" t="s">
        <v>976</v>
      </c>
      <c r="L12649" s="126" t="s">
        <v>1771</v>
      </c>
      <c r="M12649" s="130">
        <v>252</v>
      </c>
      <c r="O12649" s="126" t="s">
        <v>4813</v>
      </c>
      <c r="P12649" s="130">
        <v>0</v>
      </c>
      <c r="S12649" s="130">
        <v>0</v>
      </c>
      <c r="V12649" s="130">
        <v>252</v>
      </c>
      <c r="X12649" s="126" t="s">
        <v>4814</v>
      </c>
      <c r="Z12649" s="127"/>
      <c r="AA12649" s="128"/>
      <c r="AB12649" s="128"/>
      <c r="AD12649" s="126" t="s">
        <v>562</v>
      </c>
      <c r="AG12649" s="127"/>
      <c r="AI12649" s="127"/>
    </row>
    <row r="12650" spans="1:35" ht="14.85" customHeight="1">
      <c r="A12650" s="130">
        <v>5000310</v>
      </c>
      <c r="B12650" s="126" t="s">
        <v>23898</v>
      </c>
      <c r="C12650" s="126" t="s">
        <v>23899</v>
      </c>
      <c r="D12650" s="126" t="s">
        <v>23900</v>
      </c>
      <c r="E12650" s="126" t="s">
        <v>288</v>
      </c>
      <c r="F12650" s="126" t="s">
        <v>416</v>
      </c>
      <c r="G12650" s="126" t="s">
        <v>417</v>
      </c>
      <c r="H12650" s="126" t="s">
        <v>126</v>
      </c>
      <c r="I12650" s="126" t="s">
        <v>126</v>
      </c>
      <c r="J12650" s="126" t="s">
        <v>769</v>
      </c>
      <c r="K12650" s="126" t="s">
        <v>567</v>
      </c>
      <c r="L12650" s="126" t="s">
        <v>770</v>
      </c>
      <c r="M12650" s="130">
        <v>681.73</v>
      </c>
      <c r="O12650" s="126" t="s">
        <v>422</v>
      </c>
      <c r="P12650" s="130">
        <v>0</v>
      </c>
      <c r="S12650" s="130">
        <v>0</v>
      </c>
      <c r="V12650" s="130">
        <v>681.73</v>
      </c>
      <c r="X12650" s="126" t="s">
        <v>423</v>
      </c>
      <c r="Z12650" s="127"/>
      <c r="AA12650" s="128">
        <v>1</v>
      </c>
      <c r="AB12650" s="128">
        <v>12</v>
      </c>
      <c r="AD12650" s="126" t="s">
        <v>562</v>
      </c>
      <c r="AG12650" s="127"/>
      <c r="AI12650" s="127"/>
    </row>
    <row r="12651" spans="1:35" ht="14.85" customHeight="1">
      <c r="A12651" s="130">
        <v>5000309</v>
      </c>
      <c r="B12651" s="126" t="s">
        <v>23901</v>
      </c>
      <c r="C12651" s="126" t="s">
        <v>23902</v>
      </c>
      <c r="D12651" s="126" t="s">
        <v>19474</v>
      </c>
      <c r="E12651" s="126" t="s">
        <v>288</v>
      </c>
      <c r="F12651" s="126" t="s">
        <v>416</v>
      </c>
      <c r="G12651" s="126" t="s">
        <v>417</v>
      </c>
      <c r="H12651" s="126" t="s">
        <v>126</v>
      </c>
      <c r="I12651" s="126" t="s">
        <v>126</v>
      </c>
      <c r="J12651" s="126" t="s">
        <v>769</v>
      </c>
      <c r="K12651" s="126" t="s">
        <v>567</v>
      </c>
      <c r="L12651" s="126" t="s">
        <v>770</v>
      </c>
      <c r="M12651" s="130">
        <v>681.73</v>
      </c>
      <c r="O12651" s="126" t="s">
        <v>422</v>
      </c>
      <c r="P12651" s="130">
        <v>0</v>
      </c>
      <c r="S12651" s="130">
        <v>0</v>
      </c>
      <c r="V12651" s="130">
        <v>681.73</v>
      </c>
      <c r="X12651" s="126" t="s">
        <v>423</v>
      </c>
      <c r="Z12651" s="127"/>
      <c r="AA12651" s="128">
        <v>1</v>
      </c>
      <c r="AB12651" s="128">
        <v>12</v>
      </c>
      <c r="AD12651" s="126" t="s">
        <v>562</v>
      </c>
      <c r="AG12651" s="127"/>
      <c r="AI12651" s="127"/>
    </row>
    <row r="12652" spans="1:35" ht="14.85" customHeight="1">
      <c r="A12652" s="130">
        <v>5014656</v>
      </c>
      <c r="B12652" s="126" t="s">
        <v>413</v>
      </c>
      <c r="C12652" s="126" t="s">
        <v>23903</v>
      </c>
      <c r="D12652" s="126" t="s">
        <v>3229</v>
      </c>
      <c r="E12652" s="126" t="s">
        <v>288</v>
      </c>
      <c r="F12652" s="126" t="s">
        <v>364</v>
      </c>
      <c r="G12652" s="126" t="s">
        <v>417</v>
      </c>
      <c r="H12652" s="126" t="s">
        <v>126</v>
      </c>
      <c r="I12652" s="126" t="s">
        <v>126</v>
      </c>
      <c r="J12652" s="126" t="s">
        <v>544</v>
      </c>
      <c r="K12652" s="126" t="s">
        <v>443</v>
      </c>
      <c r="L12652" s="126" t="s">
        <v>545</v>
      </c>
      <c r="M12652" s="130">
        <v>6817.44</v>
      </c>
      <c r="O12652" s="126" t="s">
        <v>365</v>
      </c>
      <c r="P12652" s="130">
        <v>0</v>
      </c>
      <c r="S12652" s="130">
        <v>0</v>
      </c>
      <c r="V12652" s="130">
        <v>24347.82</v>
      </c>
      <c r="X12652" s="126" t="s">
        <v>469</v>
      </c>
      <c r="Z12652" s="127"/>
      <c r="AA12652" s="128">
        <v>1</v>
      </c>
      <c r="AB12652" s="128">
        <v>60</v>
      </c>
      <c r="AC12652" s="126" t="s">
        <v>366</v>
      </c>
      <c r="AD12652" s="126" t="s">
        <v>21762</v>
      </c>
      <c r="AG12652" s="127"/>
      <c r="AI12652" s="127"/>
    </row>
    <row r="12653" spans="1:35" ht="14.85" customHeight="1">
      <c r="A12653" s="130">
        <v>5014659</v>
      </c>
      <c r="B12653" s="126" t="s">
        <v>413</v>
      </c>
      <c r="C12653" s="126" t="s">
        <v>22854</v>
      </c>
      <c r="D12653" s="126" t="s">
        <v>6146</v>
      </c>
      <c r="E12653" s="126" t="s">
        <v>288</v>
      </c>
      <c r="F12653" s="126" t="s">
        <v>364</v>
      </c>
      <c r="G12653" s="126" t="s">
        <v>417</v>
      </c>
      <c r="H12653" s="126" t="s">
        <v>126</v>
      </c>
      <c r="I12653" s="126" t="s">
        <v>418</v>
      </c>
      <c r="J12653" s="126" t="s">
        <v>544</v>
      </c>
      <c r="K12653" s="126" t="s">
        <v>443</v>
      </c>
      <c r="L12653" s="126" t="s">
        <v>545</v>
      </c>
      <c r="M12653" s="130">
        <v>9739.52</v>
      </c>
      <c r="O12653" s="126" t="s">
        <v>486</v>
      </c>
      <c r="P12653" s="130">
        <v>0</v>
      </c>
      <c r="S12653" s="130">
        <v>0</v>
      </c>
      <c r="V12653" s="130">
        <v>15095.64</v>
      </c>
      <c r="X12653" s="126" t="s">
        <v>549</v>
      </c>
      <c r="Z12653" s="127"/>
      <c r="AA12653" s="128">
        <v>2</v>
      </c>
      <c r="AB12653" s="128">
        <v>60</v>
      </c>
      <c r="AC12653" s="126" t="s">
        <v>366</v>
      </c>
      <c r="AD12653" s="126" t="s">
        <v>21762</v>
      </c>
      <c r="AG12653" s="127"/>
      <c r="AI12653" s="127"/>
    </row>
    <row r="12654" spans="1:35" ht="14.85" customHeight="1">
      <c r="A12654" s="130">
        <v>5014657</v>
      </c>
      <c r="B12654" s="126" t="s">
        <v>413</v>
      </c>
      <c r="C12654" s="126" t="s">
        <v>23904</v>
      </c>
      <c r="D12654" s="126" t="s">
        <v>23905</v>
      </c>
      <c r="E12654" s="126" t="s">
        <v>288</v>
      </c>
      <c r="F12654" s="126" t="s">
        <v>555</v>
      </c>
      <c r="G12654" s="126" t="s">
        <v>1681</v>
      </c>
      <c r="H12654" s="126" t="s">
        <v>126</v>
      </c>
      <c r="I12654" s="126" t="s">
        <v>418</v>
      </c>
      <c r="J12654" s="126" t="s">
        <v>825</v>
      </c>
      <c r="K12654" s="126" t="s">
        <v>504</v>
      </c>
      <c r="L12654" s="126" t="s">
        <v>444</v>
      </c>
      <c r="M12654" s="130">
        <v>423.69</v>
      </c>
      <c r="O12654" s="126" t="s">
        <v>560</v>
      </c>
      <c r="P12654" s="130">
        <v>473.54</v>
      </c>
      <c r="R12654" s="126" t="s">
        <v>560</v>
      </c>
      <c r="S12654" s="130">
        <v>488.5</v>
      </c>
      <c r="U12654" s="126" t="s">
        <v>560</v>
      </c>
      <c r="V12654" s="130">
        <v>498.47</v>
      </c>
      <c r="X12654" s="126" t="s">
        <v>561</v>
      </c>
      <c r="Z12654" s="127"/>
      <c r="AA12654" s="128">
        <v>150</v>
      </c>
      <c r="AB12654" s="128"/>
      <c r="AD12654" s="126" t="s">
        <v>21762</v>
      </c>
      <c r="AG12654" s="127"/>
      <c r="AI12654" s="127"/>
    </row>
    <row r="12655" spans="1:35" ht="14.85" customHeight="1">
      <c r="A12655" s="130">
        <v>5000308</v>
      </c>
      <c r="B12655" s="126" t="s">
        <v>23906</v>
      </c>
      <c r="C12655" s="126" t="s">
        <v>22553</v>
      </c>
      <c r="D12655" s="126" t="s">
        <v>23907</v>
      </c>
      <c r="E12655" s="126" t="s">
        <v>288</v>
      </c>
      <c r="F12655" s="126" t="s">
        <v>753</v>
      </c>
      <c r="G12655" s="126" t="s">
        <v>8814</v>
      </c>
      <c r="H12655" s="126" t="s">
        <v>524</v>
      </c>
      <c r="I12655" s="126" t="s">
        <v>418</v>
      </c>
      <c r="J12655" s="126" t="s">
        <v>1770</v>
      </c>
      <c r="K12655" s="126" t="s">
        <v>976</v>
      </c>
      <c r="L12655" s="126" t="s">
        <v>1771</v>
      </c>
      <c r="M12655" s="130">
        <v>232.4</v>
      </c>
      <c r="O12655" s="126" t="s">
        <v>4813</v>
      </c>
      <c r="P12655" s="130">
        <v>0</v>
      </c>
      <c r="S12655" s="130">
        <v>0</v>
      </c>
      <c r="V12655" s="130">
        <v>232.4</v>
      </c>
      <c r="X12655" s="126" t="s">
        <v>4814</v>
      </c>
      <c r="Z12655" s="127"/>
      <c r="AA12655" s="128"/>
      <c r="AB12655" s="128"/>
      <c r="AD12655" s="126" t="s">
        <v>562</v>
      </c>
      <c r="AG12655" s="127"/>
      <c r="AI12655" s="127"/>
    </row>
    <row r="12656" spans="1:35" ht="14.85" customHeight="1">
      <c r="A12656" s="130">
        <v>5000307</v>
      </c>
      <c r="B12656" s="126" t="s">
        <v>23908</v>
      </c>
      <c r="C12656" s="126" t="s">
        <v>22553</v>
      </c>
      <c r="D12656" s="126" t="s">
        <v>23909</v>
      </c>
      <c r="E12656" s="126" t="s">
        <v>288</v>
      </c>
      <c r="F12656" s="126" t="s">
        <v>753</v>
      </c>
      <c r="G12656" s="126" t="s">
        <v>5679</v>
      </c>
      <c r="H12656" s="126" t="s">
        <v>524</v>
      </c>
      <c r="I12656" s="126" t="s">
        <v>126</v>
      </c>
      <c r="J12656" s="126" t="s">
        <v>1770</v>
      </c>
      <c r="K12656" s="126" t="s">
        <v>976</v>
      </c>
      <c r="L12656" s="126" t="s">
        <v>1771</v>
      </c>
      <c r="M12656" s="130">
        <v>50.26</v>
      </c>
      <c r="O12656" s="126" t="s">
        <v>4813</v>
      </c>
      <c r="P12656" s="130">
        <v>0</v>
      </c>
      <c r="S12656" s="130">
        <v>0</v>
      </c>
      <c r="V12656" s="130">
        <v>50.26</v>
      </c>
      <c r="X12656" s="126" t="s">
        <v>4814</v>
      </c>
      <c r="Z12656" s="127"/>
      <c r="AA12656" s="128"/>
      <c r="AB12656" s="128"/>
      <c r="AD12656" s="126" t="s">
        <v>562</v>
      </c>
      <c r="AG12656" s="127"/>
      <c r="AI12656" s="127"/>
    </row>
    <row r="12657" spans="1:35" ht="14.85" customHeight="1">
      <c r="A12657" s="130">
        <v>5015407</v>
      </c>
      <c r="B12657" s="126" t="s">
        <v>413</v>
      </c>
      <c r="C12657" s="126" t="s">
        <v>22673</v>
      </c>
      <c r="E12657" s="126" t="s">
        <v>288</v>
      </c>
      <c r="F12657" s="126" t="s">
        <v>364</v>
      </c>
      <c r="G12657" s="126" t="s">
        <v>417</v>
      </c>
      <c r="H12657" s="126" t="s">
        <v>126</v>
      </c>
      <c r="I12657" s="126" t="s">
        <v>126</v>
      </c>
      <c r="J12657" s="126" t="s">
        <v>466</v>
      </c>
      <c r="K12657" s="126" t="s">
        <v>467</v>
      </c>
      <c r="L12657" s="126" t="s">
        <v>468</v>
      </c>
      <c r="M12657" s="130">
        <v>6817.44</v>
      </c>
      <c r="O12657" s="126" t="s">
        <v>365</v>
      </c>
      <c r="P12657" s="130">
        <v>0</v>
      </c>
      <c r="S12657" s="130">
        <v>0</v>
      </c>
      <c r="V12657" s="130">
        <v>54441.73</v>
      </c>
      <c r="X12657" s="126" t="s">
        <v>510</v>
      </c>
      <c r="Z12657" s="127"/>
      <c r="AA12657" s="128">
        <v>2</v>
      </c>
      <c r="AB12657" s="128">
        <v>60</v>
      </c>
      <c r="AC12657" s="126" t="s">
        <v>366</v>
      </c>
      <c r="AD12657" s="126" t="s">
        <v>21889</v>
      </c>
      <c r="AG12657" s="127"/>
      <c r="AI12657" s="127"/>
    </row>
    <row r="12658" spans="1:35" ht="14.85" customHeight="1">
      <c r="A12658" s="130">
        <v>5014658</v>
      </c>
      <c r="B12658" s="126" t="s">
        <v>413</v>
      </c>
      <c r="C12658" s="126" t="s">
        <v>22854</v>
      </c>
      <c r="D12658" s="126" t="s">
        <v>6146</v>
      </c>
      <c r="E12658" s="126" t="s">
        <v>288</v>
      </c>
      <c r="F12658" s="126" t="s">
        <v>364</v>
      </c>
      <c r="G12658" s="126" t="s">
        <v>417</v>
      </c>
      <c r="H12658" s="126" t="s">
        <v>126</v>
      </c>
      <c r="I12658" s="126" t="s">
        <v>418</v>
      </c>
      <c r="J12658" s="126" t="s">
        <v>544</v>
      </c>
      <c r="K12658" s="126" t="s">
        <v>443</v>
      </c>
      <c r="L12658" s="126" t="s">
        <v>545</v>
      </c>
      <c r="M12658" s="130">
        <v>9739.52</v>
      </c>
      <c r="O12658" s="126" t="s">
        <v>486</v>
      </c>
      <c r="P12658" s="130">
        <v>0</v>
      </c>
      <c r="S12658" s="130">
        <v>0</v>
      </c>
      <c r="V12658" s="130">
        <v>15095.64</v>
      </c>
      <c r="X12658" s="126" t="s">
        <v>487</v>
      </c>
      <c r="Z12658" s="127"/>
      <c r="AA12658" s="128">
        <v>1</v>
      </c>
      <c r="AB12658" s="128">
        <v>60</v>
      </c>
      <c r="AC12658" s="126" t="s">
        <v>366</v>
      </c>
      <c r="AD12658" s="126" t="s">
        <v>21762</v>
      </c>
      <c r="AG12658" s="127"/>
      <c r="AI12658" s="127"/>
    </row>
    <row r="12659" spans="1:35" ht="14.85" customHeight="1">
      <c r="A12659" s="130">
        <v>5014653</v>
      </c>
      <c r="B12659" s="126" t="s">
        <v>413</v>
      </c>
      <c r="C12659" s="126" t="s">
        <v>23903</v>
      </c>
      <c r="D12659" s="126" t="s">
        <v>3229</v>
      </c>
      <c r="E12659" s="126" t="s">
        <v>288</v>
      </c>
      <c r="F12659" s="126" t="s">
        <v>364</v>
      </c>
      <c r="G12659" s="126" t="s">
        <v>417</v>
      </c>
      <c r="H12659" s="126" t="s">
        <v>126</v>
      </c>
      <c r="I12659" s="126" t="s">
        <v>126</v>
      </c>
      <c r="J12659" s="126" t="s">
        <v>544</v>
      </c>
      <c r="K12659" s="126" t="s">
        <v>443</v>
      </c>
      <c r="L12659" s="126" t="s">
        <v>545</v>
      </c>
      <c r="M12659" s="130">
        <v>6817.44</v>
      </c>
      <c r="O12659" s="126" t="s">
        <v>365</v>
      </c>
      <c r="P12659" s="130">
        <v>0</v>
      </c>
      <c r="S12659" s="130">
        <v>0</v>
      </c>
      <c r="V12659" s="130">
        <v>24347.82</v>
      </c>
      <c r="X12659" s="126" t="s">
        <v>510</v>
      </c>
      <c r="Z12659" s="127"/>
      <c r="AA12659" s="128">
        <v>2</v>
      </c>
      <c r="AB12659" s="128">
        <v>60</v>
      </c>
      <c r="AC12659" s="126" t="s">
        <v>366</v>
      </c>
      <c r="AD12659" s="126" t="s">
        <v>21762</v>
      </c>
      <c r="AG12659" s="127"/>
      <c r="AI12659" s="127"/>
    </row>
    <row r="12660" spans="1:35" ht="14.85" customHeight="1">
      <c r="A12660" s="130">
        <v>5014662</v>
      </c>
      <c r="B12660" s="126" t="s">
        <v>413</v>
      </c>
      <c r="C12660" s="126" t="s">
        <v>23910</v>
      </c>
      <c r="D12660" s="126" t="s">
        <v>23911</v>
      </c>
      <c r="E12660" s="126" t="s">
        <v>288</v>
      </c>
      <c r="F12660" s="126" t="s">
        <v>555</v>
      </c>
      <c r="G12660" s="126" t="s">
        <v>1681</v>
      </c>
      <c r="H12660" s="126" t="s">
        <v>126</v>
      </c>
      <c r="I12660" s="126" t="s">
        <v>418</v>
      </c>
      <c r="J12660" s="126" t="s">
        <v>825</v>
      </c>
      <c r="K12660" s="126" t="s">
        <v>504</v>
      </c>
      <c r="L12660" s="126" t="s">
        <v>444</v>
      </c>
      <c r="M12660" s="130">
        <v>423.69</v>
      </c>
      <c r="O12660" s="126" t="s">
        <v>560</v>
      </c>
      <c r="P12660" s="130">
        <v>473.54</v>
      </c>
      <c r="R12660" s="126" t="s">
        <v>560</v>
      </c>
      <c r="S12660" s="130">
        <v>488.5</v>
      </c>
      <c r="U12660" s="126" t="s">
        <v>560</v>
      </c>
      <c r="V12660" s="130">
        <v>498.47</v>
      </c>
      <c r="X12660" s="126" t="s">
        <v>561</v>
      </c>
      <c r="Z12660" s="127"/>
      <c r="AA12660" s="128">
        <v>150</v>
      </c>
      <c r="AB12660" s="128"/>
      <c r="AD12660" s="126" t="s">
        <v>21762</v>
      </c>
      <c r="AG12660" s="127"/>
      <c r="AI12660" s="127"/>
    </row>
    <row r="12661" spans="1:35" ht="14.85" customHeight="1">
      <c r="A12661" s="130">
        <v>5014692</v>
      </c>
      <c r="B12661" s="126" t="s">
        <v>413</v>
      </c>
      <c r="C12661" s="126" t="s">
        <v>23912</v>
      </c>
      <c r="D12661" s="126" t="s">
        <v>1521</v>
      </c>
      <c r="E12661" s="126" t="s">
        <v>288</v>
      </c>
      <c r="F12661" s="126" t="s">
        <v>491</v>
      </c>
      <c r="G12661" s="126" t="s">
        <v>417</v>
      </c>
      <c r="H12661" s="126" t="s">
        <v>126</v>
      </c>
      <c r="I12661" s="126" t="s">
        <v>418</v>
      </c>
      <c r="J12661" s="126" t="s">
        <v>1522</v>
      </c>
      <c r="K12661" s="126" t="s">
        <v>613</v>
      </c>
      <c r="L12661" s="126" t="s">
        <v>1249</v>
      </c>
      <c r="M12661" s="130">
        <v>4637.66</v>
      </c>
      <c r="N12661" s="126" t="s">
        <v>290</v>
      </c>
      <c r="O12661" s="126" t="s">
        <v>506</v>
      </c>
      <c r="P12661" s="130">
        <v>0</v>
      </c>
      <c r="S12661" s="130">
        <v>0</v>
      </c>
      <c r="V12661" s="130">
        <v>5152.96</v>
      </c>
      <c r="X12661" s="126" t="s">
        <v>1523</v>
      </c>
      <c r="Y12661" s="126" t="s">
        <v>517</v>
      </c>
      <c r="Z12661" s="127" t="s">
        <v>309</v>
      </c>
      <c r="AA12661" s="128">
        <v>1</v>
      </c>
      <c r="AB12661" s="128">
        <v>84</v>
      </c>
      <c r="AD12661" s="126" t="s">
        <v>21762</v>
      </c>
      <c r="AG12661" s="127"/>
      <c r="AI12661" s="127"/>
    </row>
    <row r="12662" spans="1:35" ht="14.85" customHeight="1">
      <c r="A12662" s="130">
        <v>5014694</v>
      </c>
      <c r="B12662" s="126" t="s">
        <v>413</v>
      </c>
      <c r="C12662" s="126" t="s">
        <v>23913</v>
      </c>
      <c r="D12662" s="126" t="s">
        <v>1521</v>
      </c>
      <c r="E12662" s="126" t="s">
        <v>288</v>
      </c>
      <c r="F12662" s="126" t="s">
        <v>491</v>
      </c>
      <c r="G12662" s="126" t="s">
        <v>417</v>
      </c>
      <c r="H12662" s="126" t="s">
        <v>126</v>
      </c>
      <c r="I12662" s="126" t="s">
        <v>418</v>
      </c>
      <c r="J12662" s="126" t="s">
        <v>1522</v>
      </c>
      <c r="K12662" s="126" t="s">
        <v>613</v>
      </c>
      <c r="L12662" s="126" t="s">
        <v>1249</v>
      </c>
      <c r="M12662" s="130">
        <v>6436.28</v>
      </c>
      <c r="N12662" s="126" t="s">
        <v>290</v>
      </c>
      <c r="O12662" s="126" t="s">
        <v>506</v>
      </c>
      <c r="P12662" s="130">
        <v>0</v>
      </c>
      <c r="S12662" s="130">
        <v>0</v>
      </c>
      <c r="V12662" s="130">
        <v>7151.43</v>
      </c>
      <c r="X12662" s="126" t="s">
        <v>1523</v>
      </c>
      <c r="Y12662" s="126" t="s">
        <v>517</v>
      </c>
      <c r="Z12662" s="127" t="s">
        <v>309</v>
      </c>
      <c r="AA12662" s="128">
        <v>1</v>
      </c>
      <c r="AB12662" s="128">
        <v>84</v>
      </c>
      <c r="AD12662" s="126" t="s">
        <v>21762</v>
      </c>
      <c r="AG12662" s="127"/>
      <c r="AI12662" s="127"/>
    </row>
    <row r="12663" spans="1:35" ht="14.85" customHeight="1">
      <c r="A12663" s="130">
        <v>5014693</v>
      </c>
      <c r="B12663" s="126" t="s">
        <v>413</v>
      </c>
      <c r="C12663" s="126" t="s">
        <v>23914</v>
      </c>
      <c r="D12663" s="126" t="s">
        <v>1521</v>
      </c>
      <c r="E12663" s="126" t="s">
        <v>288</v>
      </c>
      <c r="F12663" s="126" t="s">
        <v>491</v>
      </c>
      <c r="G12663" s="126" t="s">
        <v>417</v>
      </c>
      <c r="H12663" s="126" t="s">
        <v>126</v>
      </c>
      <c r="I12663" s="126" t="s">
        <v>418</v>
      </c>
      <c r="J12663" s="126" t="s">
        <v>1522</v>
      </c>
      <c r="K12663" s="126" t="s">
        <v>613</v>
      </c>
      <c r="L12663" s="126" t="s">
        <v>1249</v>
      </c>
      <c r="M12663" s="130">
        <v>2177.2800000000002</v>
      </c>
      <c r="N12663" s="126" t="s">
        <v>290</v>
      </c>
      <c r="O12663" s="126" t="s">
        <v>506</v>
      </c>
      <c r="P12663" s="130">
        <v>0</v>
      </c>
      <c r="S12663" s="130">
        <v>0</v>
      </c>
      <c r="V12663" s="130">
        <v>2419.1999999999998</v>
      </c>
      <c r="X12663" s="126" t="s">
        <v>1523</v>
      </c>
      <c r="Y12663" s="126" t="s">
        <v>517</v>
      </c>
      <c r="Z12663" s="127" t="s">
        <v>309</v>
      </c>
      <c r="AA12663" s="128">
        <v>1</v>
      </c>
      <c r="AB12663" s="128">
        <v>84</v>
      </c>
      <c r="AD12663" s="126" t="s">
        <v>21762</v>
      </c>
      <c r="AG12663" s="127"/>
      <c r="AI12663" s="127"/>
    </row>
    <row r="12664" spans="1:35" ht="14.85" customHeight="1">
      <c r="A12664" s="130">
        <v>5014685</v>
      </c>
      <c r="B12664" s="126" t="s">
        <v>413</v>
      </c>
      <c r="C12664" s="126" t="s">
        <v>23915</v>
      </c>
      <c r="D12664" s="126" t="s">
        <v>6942</v>
      </c>
      <c r="E12664" s="126" t="s">
        <v>288</v>
      </c>
      <c r="F12664" s="126" t="s">
        <v>364</v>
      </c>
      <c r="G12664" s="126" t="s">
        <v>417</v>
      </c>
      <c r="H12664" s="126" t="s">
        <v>126</v>
      </c>
      <c r="I12664" s="126" t="s">
        <v>126</v>
      </c>
      <c r="J12664" s="126" t="s">
        <v>544</v>
      </c>
      <c r="K12664" s="126" t="s">
        <v>443</v>
      </c>
      <c r="L12664" s="126" t="s">
        <v>545</v>
      </c>
      <c r="M12664" s="130">
        <v>6817.44</v>
      </c>
      <c r="O12664" s="126" t="s">
        <v>365</v>
      </c>
      <c r="P12664" s="130">
        <v>0</v>
      </c>
      <c r="S12664" s="130">
        <v>0</v>
      </c>
      <c r="V12664" s="130">
        <v>11589.56</v>
      </c>
      <c r="X12664" s="126" t="s">
        <v>469</v>
      </c>
      <c r="Z12664" s="127"/>
      <c r="AA12664" s="128">
        <v>1</v>
      </c>
      <c r="AB12664" s="128">
        <v>60</v>
      </c>
      <c r="AC12664" s="126" t="s">
        <v>366</v>
      </c>
      <c r="AD12664" s="126" t="s">
        <v>21762</v>
      </c>
      <c r="AG12664" s="127"/>
      <c r="AI12664" s="127"/>
    </row>
    <row r="12665" spans="1:35" ht="14.85" customHeight="1">
      <c r="A12665" s="130">
        <v>5014683</v>
      </c>
      <c r="B12665" s="126" t="s">
        <v>413</v>
      </c>
      <c r="C12665" s="126" t="s">
        <v>23915</v>
      </c>
      <c r="D12665" s="126" t="s">
        <v>6942</v>
      </c>
      <c r="E12665" s="126" t="s">
        <v>288</v>
      </c>
      <c r="F12665" s="126" t="s">
        <v>364</v>
      </c>
      <c r="G12665" s="126" t="s">
        <v>417</v>
      </c>
      <c r="H12665" s="126" t="s">
        <v>126</v>
      </c>
      <c r="I12665" s="126" t="s">
        <v>418</v>
      </c>
      <c r="J12665" s="126" t="s">
        <v>544</v>
      </c>
      <c r="K12665" s="126" t="s">
        <v>443</v>
      </c>
      <c r="L12665" s="126" t="s">
        <v>545</v>
      </c>
      <c r="M12665" s="130">
        <v>9739.52</v>
      </c>
      <c r="O12665" s="126" t="s">
        <v>486</v>
      </c>
      <c r="P12665" s="130">
        <v>0</v>
      </c>
      <c r="S12665" s="130">
        <v>0</v>
      </c>
      <c r="V12665" s="130">
        <v>11589.56</v>
      </c>
      <c r="X12665" s="126" t="s">
        <v>487</v>
      </c>
      <c r="Z12665" s="127"/>
      <c r="AA12665" s="128">
        <v>1</v>
      </c>
      <c r="AB12665" s="128">
        <v>60</v>
      </c>
      <c r="AC12665" s="126" t="s">
        <v>366</v>
      </c>
      <c r="AD12665" s="126" t="s">
        <v>21762</v>
      </c>
      <c r="AG12665" s="127"/>
      <c r="AI12665" s="127"/>
    </row>
    <row r="12666" spans="1:35" ht="14.85" customHeight="1">
      <c r="A12666" s="130">
        <v>5014684</v>
      </c>
      <c r="B12666" s="126" t="s">
        <v>413</v>
      </c>
      <c r="C12666" s="126" t="s">
        <v>23915</v>
      </c>
      <c r="D12666" s="126" t="s">
        <v>6942</v>
      </c>
      <c r="E12666" s="126" t="s">
        <v>288</v>
      </c>
      <c r="F12666" s="126" t="s">
        <v>364</v>
      </c>
      <c r="G12666" s="126" t="s">
        <v>417</v>
      </c>
      <c r="H12666" s="126" t="s">
        <v>126</v>
      </c>
      <c r="I12666" s="126" t="s">
        <v>418</v>
      </c>
      <c r="J12666" s="126" t="s">
        <v>544</v>
      </c>
      <c r="K12666" s="126" t="s">
        <v>443</v>
      </c>
      <c r="L12666" s="126" t="s">
        <v>545</v>
      </c>
      <c r="M12666" s="130">
        <v>9739.52</v>
      </c>
      <c r="O12666" s="126" t="s">
        <v>486</v>
      </c>
      <c r="P12666" s="130">
        <v>0</v>
      </c>
      <c r="S12666" s="130">
        <v>0</v>
      </c>
      <c r="V12666" s="130">
        <v>11589.56</v>
      </c>
      <c r="X12666" s="126" t="s">
        <v>549</v>
      </c>
      <c r="Z12666" s="127"/>
      <c r="AA12666" s="128">
        <v>2</v>
      </c>
      <c r="AB12666" s="128">
        <v>60</v>
      </c>
      <c r="AC12666" s="126" t="s">
        <v>366</v>
      </c>
      <c r="AD12666" s="126" t="s">
        <v>21762</v>
      </c>
      <c r="AG12666" s="127"/>
      <c r="AI12666" s="127"/>
    </row>
    <row r="12667" spans="1:35" ht="14.85" customHeight="1">
      <c r="A12667" s="130">
        <v>5014686</v>
      </c>
      <c r="B12667" s="126" t="s">
        <v>413</v>
      </c>
      <c r="C12667" s="126" t="s">
        <v>23915</v>
      </c>
      <c r="D12667" s="126" t="s">
        <v>6942</v>
      </c>
      <c r="E12667" s="126" t="s">
        <v>288</v>
      </c>
      <c r="F12667" s="126" t="s">
        <v>364</v>
      </c>
      <c r="G12667" s="126" t="s">
        <v>417</v>
      </c>
      <c r="H12667" s="126" t="s">
        <v>126</v>
      </c>
      <c r="I12667" s="126" t="s">
        <v>126</v>
      </c>
      <c r="J12667" s="126" t="s">
        <v>544</v>
      </c>
      <c r="K12667" s="126" t="s">
        <v>443</v>
      </c>
      <c r="L12667" s="126" t="s">
        <v>545</v>
      </c>
      <c r="M12667" s="130">
        <v>6817.44</v>
      </c>
      <c r="O12667" s="126" t="s">
        <v>365</v>
      </c>
      <c r="P12667" s="130">
        <v>0</v>
      </c>
      <c r="S12667" s="130">
        <v>0</v>
      </c>
      <c r="V12667" s="130">
        <v>11589.56</v>
      </c>
      <c r="X12667" s="126" t="s">
        <v>510</v>
      </c>
      <c r="Z12667" s="127"/>
      <c r="AA12667" s="128">
        <v>2</v>
      </c>
      <c r="AB12667" s="128">
        <v>60</v>
      </c>
      <c r="AC12667" s="126" t="s">
        <v>366</v>
      </c>
      <c r="AD12667" s="126" t="s">
        <v>21762</v>
      </c>
      <c r="AG12667" s="127"/>
      <c r="AI12667" s="127"/>
    </row>
    <row r="12668" spans="1:35" ht="14.85" customHeight="1">
      <c r="A12668" s="130">
        <v>5014689</v>
      </c>
      <c r="B12668" s="126" t="s">
        <v>413</v>
      </c>
      <c r="C12668" s="126" t="s">
        <v>23916</v>
      </c>
      <c r="D12668" s="126" t="s">
        <v>23917</v>
      </c>
      <c r="E12668" s="126" t="s">
        <v>288</v>
      </c>
      <c r="F12668" s="126" t="s">
        <v>491</v>
      </c>
      <c r="G12668" s="126" t="s">
        <v>417</v>
      </c>
      <c r="H12668" s="126" t="s">
        <v>126</v>
      </c>
      <c r="I12668" s="126" t="s">
        <v>418</v>
      </c>
      <c r="J12668" s="126" t="s">
        <v>1522</v>
      </c>
      <c r="K12668" s="126" t="s">
        <v>613</v>
      </c>
      <c r="L12668" s="126" t="s">
        <v>1249</v>
      </c>
      <c r="M12668" s="130">
        <v>68174.399999999994</v>
      </c>
      <c r="N12668" s="126" t="s">
        <v>290</v>
      </c>
      <c r="O12668" s="126" t="s">
        <v>506</v>
      </c>
      <c r="P12668" s="130">
        <v>0</v>
      </c>
      <c r="S12668" s="130">
        <v>0</v>
      </c>
      <c r="V12668" s="130">
        <v>123803.82</v>
      </c>
      <c r="X12668" s="126" t="s">
        <v>2932</v>
      </c>
      <c r="Y12668" s="126" t="s">
        <v>517</v>
      </c>
      <c r="Z12668" s="127"/>
      <c r="AA12668" s="128">
        <v>1</v>
      </c>
      <c r="AB12668" s="128">
        <v>84</v>
      </c>
      <c r="AD12668" s="126" t="s">
        <v>21762</v>
      </c>
      <c r="AG12668" s="127"/>
      <c r="AI12668" s="127"/>
    </row>
    <row r="12669" spans="1:35" ht="14.85" customHeight="1">
      <c r="A12669" s="130">
        <v>5014687</v>
      </c>
      <c r="B12669" s="126" t="s">
        <v>413</v>
      </c>
      <c r="C12669" s="126" t="s">
        <v>23918</v>
      </c>
      <c r="D12669" s="126" t="s">
        <v>23919</v>
      </c>
      <c r="E12669" s="126" t="s">
        <v>288</v>
      </c>
      <c r="F12669" s="126" t="s">
        <v>491</v>
      </c>
      <c r="G12669" s="126" t="s">
        <v>417</v>
      </c>
      <c r="H12669" s="126" t="s">
        <v>126</v>
      </c>
      <c r="I12669" s="126" t="s">
        <v>418</v>
      </c>
      <c r="J12669" s="126" t="s">
        <v>1522</v>
      </c>
      <c r="K12669" s="126" t="s">
        <v>613</v>
      </c>
      <c r="L12669" s="126" t="s">
        <v>1249</v>
      </c>
      <c r="M12669" s="130">
        <v>68174.399999999994</v>
      </c>
      <c r="N12669" s="126" t="s">
        <v>290</v>
      </c>
      <c r="O12669" s="126" t="s">
        <v>506</v>
      </c>
      <c r="P12669" s="130">
        <v>0</v>
      </c>
      <c r="S12669" s="130">
        <v>0</v>
      </c>
      <c r="V12669" s="130">
        <v>83635.740000000005</v>
      </c>
      <c r="X12669" s="126" t="s">
        <v>2932</v>
      </c>
      <c r="Y12669" s="126" t="s">
        <v>517</v>
      </c>
      <c r="Z12669" s="127"/>
      <c r="AA12669" s="128">
        <v>1</v>
      </c>
      <c r="AB12669" s="128">
        <v>84</v>
      </c>
      <c r="AD12669" s="126" t="s">
        <v>21762</v>
      </c>
      <c r="AG12669" s="127"/>
      <c r="AI12669" s="127"/>
    </row>
    <row r="12670" spans="1:35" ht="14.85" customHeight="1">
      <c r="A12670" s="130">
        <v>5014690</v>
      </c>
      <c r="B12670" s="126" t="s">
        <v>413</v>
      </c>
      <c r="C12670" s="126" t="s">
        <v>23920</v>
      </c>
      <c r="D12670" s="126" t="s">
        <v>1521</v>
      </c>
      <c r="E12670" s="126" t="s">
        <v>288</v>
      </c>
      <c r="F12670" s="126" t="s">
        <v>491</v>
      </c>
      <c r="G12670" s="126" t="s">
        <v>417</v>
      </c>
      <c r="H12670" s="126" t="s">
        <v>126</v>
      </c>
      <c r="I12670" s="126" t="s">
        <v>418</v>
      </c>
      <c r="J12670" s="126" t="s">
        <v>1522</v>
      </c>
      <c r="K12670" s="126" t="s">
        <v>613</v>
      </c>
      <c r="L12670" s="126" t="s">
        <v>1249</v>
      </c>
      <c r="M12670" s="130">
        <v>4637.66</v>
      </c>
      <c r="N12670" s="126" t="s">
        <v>290</v>
      </c>
      <c r="O12670" s="126" t="s">
        <v>506</v>
      </c>
      <c r="P12670" s="130">
        <v>0</v>
      </c>
      <c r="S12670" s="130">
        <v>0</v>
      </c>
      <c r="V12670" s="130">
        <v>5152.96</v>
      </c>
      <c r="X12670" s="126" t="s">
        <v>1523</v>
      </c>
      <c r="Y12670" s="126" t="s">
        <v>517</v>
      </c>
      <c r="Z12670" s="127" t="s">
        <v>309</v>
      </c>
      <c r="AA12670" s="128">
        <v>1</v>
      </c>
      <c r="AB12670" s="128">
        <v>84</v>
      </c>
      <c r="AD12670" s="126" t="s">
        <v>21762</v>
      </c>
      <c r="AG12670" s="127"/>
      <c r="AI12670" s="127"/>
    </row>
    <row r="12671" spans="1:35" ht="14.85" customHeight="1">
      <c r="A12671" s="130">
        <v>5010839</v>
      </c>
      <c r="B12671" s="126" t="s">
        <v>413</v>
      </c>
      <c r="C12671" s="126" t="s">
        <v>23921</v>
      </c>
      <c r="D12671" s="126" t="s">
        <v>23922</v>
      </c>
      <c r="E12671" s="126" t="s">
        <v>288</v>
      </c>
      <c r="F12671" s="126" t="s">
        <v>522</v>
      </c>
      <c r="G12671" s="126" t="s">
        <v>4820</v>
      </c>
      <c r="H12671" s="126" t="s">
        <v>524</v>
      </c>
      <c r="I12671" s="126" t="s">
        <v>418</v>
      </c>
      <c r="J12671" s="126" t="s">
        <v>5421</v>
      </c>
      <c r="K12671" s="126" t="s">
        <v>747</v>
      </c>
      <c r="L12671" s="126" t="s">
        <v>5422</v>
      </c>
      <c r="M12671" s="130">
        <v>32.76</v>
      </c>
      <c r="O12671" s="126" t="s">
        <v>528</v>
      </c>
      <c r="P12671" s="130">
        <v>0</v>
      </c>
      <c r="S12671" s="130">
        <v>0</v>
      </c>
      <c r="V12671" s="130">
        <v>32.76</v>
      </c>
      <c r="X12671" s="126" t="s">
        <v>6181</v>
      </c>
      <c r="Z12671" s="127"/>
      <c r="AA12671" s="128"/>
      <c r="AB12671" s="128"/>
      <c r="AD12671" s="126" t="s">
        <v>562</v>
      </c>
      <c r="AG12671" s="127"/>
      <c r="AI12671" s="127"/>
    </row>
    <row r="12672" spans="1:35" ht="14.85" customHeight="1">
      <c r="A12672" s="130">
        <v>5010838</v>
      </c>
      <c r="B12672" s="126" t="s">
        <v>413</v>
      </c>
      <c r="C12672" s="126" t="s">
        <v>23921</v>
      </c>
      <c r="D12672" s="126" t="s">
        <v>7292</v>
      </c>
      <c r="E12672" s="126" t="s">
        <v>288</v>
      </c>
      <c r="F12672" s="126" t="s">
        <v>522</v>
      </c>
      <c r="G12672" s="126" t="s">
        <v>783</v>
      </c>
      <c r="H12672" s="126" t="s">
        <v>524</v>
      </c>
      <c r="I12672" s="126" t="s">
        <v>418</v>
      </c>
      <c r="J12672" s="126" t="s">
        <v>5421</v>
      </c>
      <c r="K12672" s="126" t="s">
        <v>747</v>
      </c>
      <c r="L12672" s="126" t="s">
        <v>5422</v>
      </c>
      <c r="M12672" s="130">
        <v>29.12</v>
      </c>
      <c r="O12672" s="126" t="s">
        <v>528</v>
      </c>
      <c r="P12672" s="130">
        <v>0</v>
      </c>
      <c r="S12672" s="130">
        <v>0</v>
      </c>
      <c r="V12672" s="130">
        <v>29.12</v>
      </c>
      <c r="X12672" s="126" t="s">
        <v>6181</v>
      </c>
      <c r="Z12672" s="127"/>
      <c r="AA12672" s="128"/>
      <c r="AB12672" s="128"/>
      <c r="AD12672" s="126" t="s">
        <v>562</v>
      </c>
      <c r="AG12672" s="127"/>
      <c r="AI12672" s="127"/>
    </row>
    <row r="12673" spans="1:35" ht="14.85" customHeight="1">
      <c r="A12673" s="130">
        <v>5010837</v>
      </c>
      <c r="B12673" s="126" t="s">
        <v>413</v>
      </c>
      <c r="C12673" s="126" t="s">
        <v>23921</v>
      </c>
      <c r="D12673" s="126" t="s">
        <v>7293</v>
      </c>
      <c r="E12673" s="126" t="s">
        <v>288</v>
      </c>
      <c r="F12673" s="126" t="s">
        <v>522</v>
      </c>
      <c r="G12673" s="126" t="s">
        <v>806</v>
      </c>
      <c r="H12673" s="126" t="s">
        <v>524</v>
      </c>
      <c r="I12673" s="126" t="s">
        <v>418</v>
      </c>
      <c r="J12673" s="126" t="s">
        <v>5421</v>
      </c>
      <c r="K12673" s="126" t="s">
        <v>747</v>
      </c>
      <c r="L12673" s="126" t="s">
        <v>5422</v>
      </c>
      <c r="M12673" s="130">
        <v>24.64</v>
      </c>
      <c r="O12673" s="126" t="s">
        <v>528</v>
      </c>
      <c r="P12673" s="130">
        <v>0</v>
      </c>
      <c r="S12673" s="130">
        <v>0</v>
      </c>
      <c r="V12673" s="130">
        <v>25.46</v>
      </c>
      <c r="X12673" s="126" t="s">
        <v>6181</v>
      </c>
      <c r="Z12673" s="127"/>
      <c r="AA12673" s="128"/>
      <c r="AB12673" s="128"/>
      <c r="AD12673" s="126" t="s">
        <v>562</v>
      </c>
      <c r="AG12673" s="127"/>
      <c r="AI12673" s="127"/>
    </row>
    <row r="12674" spans="1:35" ht="14.85" customHeight="1">
      <c r="A12674" s="130">
        <v>5010836</v>
      </c>
      <c r="B12674" s="126" t="s">
        <v>413</v>
      </c>
      <c r="C12674" s="126" t="s">
        <v>23921</v>
      </c>
      <c r="D12674" s="126" t="s">
        <v>7294</v>
      </c>
      <c r="E12674" s="126" t="s">
        <v>288</v>
      </c>
      <c r="F12674" s="126" t="s">
        <v>522</v>
      </c>
      <c r="G12674" s="126" t="s">
        <v>1335</v>
      </c>
      <c r="H12674" s="126" t="s">
        <v>524</v>
      </c>
      <c r="I12674" s="126" t="s">
        <v>418</v>
      </c>
      <c r="J12674" s="126" t="s">
        <v>5421</v>
      </c>
      <c r="K12674" s="126" t="s">
        <v>747</v>
      </c>
      <c r="L12674" s="126" t="s">
        <v>5422</v>
      </c>
      <c r="M12674" s="130">
        <v>19.71</v>
      </c>
      <c r="O12674" s="126" t="s">
        <v>528</v>
      </c>
      <c r="P12674" s="130">
        <v>0</v>
      </c>
      <c r="S12674" s="130">
        <v>0</v>
      </c>
      <c r="V12674" s="130">
        <v>20.73</v>
      </c>
      <c r="X12674" s="126" t="s">
        <v>6181</v>
      </c>
      <c r="Z12674" s="127"/>
      <c r="AA12674" s="128"/>
      <c r="AB12674" s="128"/>
      <c r="AD12674" s="126" t="s">
        <v>562</v>
      </c>
      <c r="AG12674" s="127"/>
      <c r="AI12674" s="127"/>
    </row>
    <row r="12675" spans="1:35" ht="14.85" customHeight="1">
      <c r="A12675" s="130">
        <v>5010835</v>
      </c>
      <c r="B12675" s="126" t="s">
        <v>413</v>
      </c>
      <c r="C12675" s="126" t="s">
        <v>23923</v>
      </c>
      <c r="D12675" s="126" t="s">
        <v>23924</v>
      </c>
      <c r="E12675" s="126" t="s">
        <v>288</v>
      </c>
      <c r="F12675" s="126" t="s">
        <v>522</v>
      </c>
      <c r="G12675" s="126" t="s">
        <v>6406</v>
      </c>
      <c r="H12675" s="126" t="s">
        <v>524</v>
      </c>
      <c r="I12675" s="126" t="s">
        <v>418</v>
      </c>
      <c r="J12675" s="126" t="s">
        <v>5421</v>
      </c>
      <c r="K12675" s="126" t="s">
        <v>747</v>
      </c>
      <c r="L12675" s="126" t="s">
        <v>5422</v>
      </c>
      <c r="M12675" s="130">
        <v>7.54</v>
      </c>
      <c r="O12675" s="126" t="s">
        <v>528</v>
      </c>
      <c r="P12675" s="130">
        <v>0</v>
      </c>
      <c r="S12675" s="130">
        <v>0</v>
      </c>
      <c r="V12675" s="130">
        <v>7.54</v>
      </c>
      <c r="X12675" s="126" t="s">
        <v>6181</v>
      </c>
      <c r="Z12675" s="127"/>
      <c r="AA12675" s="128"/>
      <c r="AB12675" s="128"/>
      <c r="AD12675" s="126" t="s">
        <v>562</v>
      </c>
      <c r="AG12675" s="127"/>
      <c r="AI12675" s="127"/>
    </row>
    <row r="12676" spans="1:35" ht="14.85" customHeight="1">
      <c r="A12676" s="130">
        <v>5010834</v>
      </c>
      <c r="B12676" s="126" t="s">
        <v>413</v>
      </c>
      <c r="C12676" s="126" t="s">
        <v>23923</v>
      </c>
      <c r="D12676" s="126" t="s">
        <v>23925</v>
      </c>
      <c r="E12676" s="126" t="s">
        <v>288</v>
      </c>
      <c r="F12676" s="126" t="s">
        <v>522</v>
      </c>
      <c r="G12676" s="126" t="s">
        <v>1335</v>
      </c>
      <c r="H12676" s="126" t="s">
        <v>524</v>
      </c>
      <c r="I12676" s="126" t="s">
        <v>418</v>
      </c>
      <c r="J12676" s="126" t="s">
        <v>5421</v>
      </c>
      <c r="K12676" s="126" t="s">
        <v>747</v>
      </c>
      <c r="L12676" s="126" t="s">
        <v>5422</v>
      </c>
      <c r="M12676" s="130">
        <v>6.72</v>
      </c>
      <c r="O12676" s="126" t="s">
        <v>528</v>
      </c>
      <c r="P12676" s="130">
        <v>0</v>
      </c>
      <c r="S12676" s="130">
        <v>0</v>
      </c>
      <c r="V12676" s="130">
        <v>6.72</v>
      </c>
      <c r="X12676" s="126" t="s">
        <v>6181</v>
      </c>
      <c r="Z12676" s="127"/>
      <c r="AA12676" s="128"/>
      <c r="AB12676" s="128"/>
      <c r="AD12676" s="126" t="s">
        <v>562</v>
      </c>
      <c r="AG12676" s="127"/>
      <c r="AI12676" s="127"/>
    </row>
    <row r="12677" spans="1:35" ht="14.85" customHeight="1">
      <c r="A12677" s="130">
        <v>5010833</v>
      </c>
      <c r="B12677" s="126" t="s">
        <v>413</v>
      </c>
      <c r="C12677" s="126" t="s">
        <v>23923</v>
      </c>
      <c r="D12677" s="126" t="s">
        <v>23926</v>
      </c>
      <c r="E12677" s="126" t="s">
        <v>288</v>
      </c>
      <c r="F12677" s="126" t="s">
        <v>522</v>
      </c>
      <c r="G12677" s="126" t="s">
        <v>1774</v>
      </c>
      <c r="H12677" s="126" t="s">
        <v>524</v>
      </c>
      <c r="I12677" s="126" t="s">
        <v>418</v>
      </c>
      <c r="J12677" s="126" t="s">
        <v>5421</v>
      </c>
      <c r="K12677" s="126" t="s">
        <v>747</v>
      </c>
      <c r="L12677" s="126" t="s">
        <v>5422</v>
      </c>
      <c r="M12677" s="130">
        <v>5.46</v>
      </c>
      <c r="O12677" s="126" t="s">
        <v>528</v>
      </c>
      <c r="P12677" s="130">
        <v>0</v>
      </c>
      <c r="S12677" s="130">
        <v>0</v>
      </c>
      <c r="V12677" s="130">
        <v>5.46</v>
      </c>
      <c r="X12677" s="126" t="s">
        <v>6181</v>
      </c>
      <c r="Z12677" s="127"/>
      <c r="AA12677" s="128"/>
      <c r="AB12677" s="128"/>
      <c r="AD12677" s="126" t="s">
        <v>562</v>
      </c>
      <c r="AG12677" s="127"/>
      <c r="AI12677" s="127"/>
    </row>
    <row r="12678" spans="1:35" ht="14.85" customHeight="1">
      <c r="A12678" s="130">
        <v>5010832</v>
      </c>
      <c r="B12678" s="126" t="s">
        <v>413</v>
      </c>
      <c r="C12678" s="126" t="s">
        <v>23923</v>
      </c>
      <c r="D12678" s="126" t="s">
        <v>23927</v>
      </c>
      <c r="E12678" s="126" t="s">
        <v>288</v>
      </c>
      <c r="F12678" s="126" t="s">
        <v>522</v>
      </c>
      <c r="G12678" s="126" t="s">
        <v>6410</v>
      </c>
      <c r="H12678" s="126" t="s">
        <v>524</v>
      </c>
      <c r="I12678" s="126" t="s">
        <v>418</v>
      </c>
      <c r="J12678" s="126" t="s">
        <v>5421</v>
      </c>
      <c r="K12678" s="126" t="s">
        <v>747</v>
      </c>
      <c r="L12678" s="126" t="s">
        <v>5422</v>
      </c>
      <c r="M12678" s="130">
        <v>4.18</v>
      </c>
      <c r="O12678" s="126" t="s">
        <v>528</v>
      </c>
      <c r="P12678" s="130">
        <v>0</v>
      </c>
      <c r="S12678" s="130">
        <v>0</v>
      </c>
      <c r="V12678" s="130">
        <v>4.18</v>
      </c>
      <c r="X12678" s="126" t="s">
        <v>6181</v>
      </c>
      <c r="Z12678" s="127"/>
      <c r="AA12678" s="128"/>
      <c r="AB12678" s="128"/>
      <c r="AD12678" s="126" t="s">
        <v>562</v>
      </c>
      <c r="AG12678" s="127"/>
      <c r="AI12678" s="127"/>
    </row>
    <row r="12679" spans="1:35" ht="14.85" customHeight="1">
      <c r="A12679" s="130">
        <v>5012297</v>
      </c>
      <c r="B12679" s="126" t="s">
        <v>413</v>
      </c>
      <c r="C12679" s="126" t="s">
        <v>3240</v>
      </c>
      <c r="D12679" s="126" t="s">
        <v>1762</v>
      </c>
      <c r="E12679" s="126" t="s">
        <v>288</v>
      </c>
      <c r="F12679" s="126" t="s">
        <v>364</v>
      </c>
      <c r="G12679" s="126" t="s">
        <v>417</v>
      </c>
      <c r="H12679" s="126" t="s">
        <v>126</v>
      </c>
      <c r="I12679" s="126" t="s">
        <v>418</v>
      </c>
      <c r="J12679" s="126" t="s">
        <v>886</v>
      </c>
      <c r="K12679" s="126" t="s">
        <v>443</v>
      </c>
      <c r="L12679" s="126" t="s">
        <v>887</v>
      </c>
      <c r="M12679" s="130">
        <v>9739.52</v>
      </c>
      <c r="O12679" s="126" t="s">
        <v>486</v>
      </c>
      <c r="P12679" s="130">
        <v>0</v>
      </c>
      <c r="S12679" s="130">
        <v>0</v>
      </c>
      <c r="V12679" s="130">
        <v>12173.89</v>
      </c>
      <c r="X12679" s="126" t="s">
        <v>549</v>
      </c>
      <c r="Z12679" s="127"/>
      <c r="AA12679" s="128">
        <v>2</v>
      </c>
      <c r="AB12679" s="128">
        <v>60</v>
      </c>
      <c r="AC12679" s="126" t="s">
        <v>366</v>
      </c>
      <c r="AD12679" s="126" t="s">
        <v>488</v>
      </c>
      <c r="AG12679" s="127"/>
      <c r="AI12679" s="127"/>
    </row>
    <row r="12680" spans="1:35" ht="14.85" customHeight="1">
      <c r="A12680" s="130">
        <v>5011395</v>
      </c>
      <c r="B12680" s="126" t="s">
        <v>413</v>
      </c>
      <c r="C12680" s="126" t="s">
        <v>2786</v>
      </c>
      <c r="D12680" s="126" t="s">
        <v>23928</v>
      </c>
      <c r="E12680" s="126" t="s">
        <v>288</v>
      </c>
      <c r="F12680" s="126" t="s">
        <v>440</v>
      </c>
      <c r="G12680" s="126" t="s">
        <v>463</v>
      </c>
      <c r="H12680" s="126" t="s">
        <v>126</v>
      </c>
      <c r="I12680" s="126" t="s">
        <v>418</v>
      </c>
      <c r="J12680" s="126" t="s">
        <v>612</v>
      </c>
      <c r="K12680" s="126" t="s">
        <v>613</v>
      </c>
      <c r="L12680" s="126" t="s">
        <v>614</v>
      </c>
      <c r="M12680" s="130">
        <v>2822.4</v>
      </c>
      <c r="O12680" s="126" t="s">
        <v>449</v>
      </c>
      <c r="P12680" s="130">
        <v>0</v>
      </c>
      <c r="S12680" s="130">
        <v>0</v>
      </c>
      <c r="V12680" s="130">
        <v>2822.4</v>
      </c>
      <c r="X12680" s="126" t="s">
        <v>1690</v>
      </c>
      <c r="Z12680" s="127"/>
      <c r="AA12680" s="128">
        <v>30</v>
      </c>
      <c r="AB12680" s="128">
        <v>1</v>
      </c>
      <c r="AD12680" s="126" t="s">
        <v>1287</v>
      </c>
      <c r="AG12680" s="127"/>
      <c r="AI12680" s="127"/>
    </row>
    <row r="12681" spans="1:35" ht="14.85" customHeight="1">
      <c r="A12681" s="130">
        <v>5011341</v>
      </c>
      <c r="B12681" s="126" t="s">
        <v>413</v>
      </c>
      <c r="C12681" s="126" t="s">
        <v>23929</v>
      </c>
      <c r="D12681" s="126" t="s">
        <v>6844</v>
      </c>
      <c r="E12681" s="126" t="s">
        <v>288</v>
      </c>
      <c r="F12681" s="126" t="s">
        <v>522</v>
      </c>
      <c r="G12681" s="126" t="s">
        <v>806</v>
      </c>
      <c r="H12681" s="126" t="s">
        <v>524</v>
      </c>
      <c r="I12681" s="126" t="s">
        <v>418</v>
      </c>
      <c r="J12681" s="126" t="s">
        <v>2785</v>
      </c>
      <c r="K12681" s="126" t="s">
        <v>747</v>
      </c>
      <c r="L12681" s="126" t="s">
        <v>1771</v>
      </c>
      <c r="M12681" s="130">
        <v>148.72999999999999</v>
      </c>
      <c r="O12681" s="126" t="s">
        <v>528</v>
      </c>
      <c r="P12681" s="130">
        <v>0</v>
      </c>
      <c r="S12681" s="130">
        <v>0</v>
      </c>
      <c r="V12681" s="130">
        <v>148.72999999999999</v>
      </c>
      <c r="X12681" s="126" t="s">
        <v>814</v>
      </c>
      <c r="Z12681" s="127"/>
      <c r="AA12681" s="128"/>
      <c r="AB12681" s="128"/>
      <c r="AD12681" s="126" t="s">
        <v>1287</v>
      </c>
      <c r="AG12681" s="127"/>
      <c r="AI12681" s="127"/>
    </row>
    <row r="12682" spans="1:35" ht="14.85" customHeight="1">
      <c r="A12682" s="130">
        <v>5011340</v>
      </c>
      <c r="B12682" s="126" t="s">
        <v>413</v>
      </c>
      <c r="C12682" s="126" t="s">
        <v>23930</v>
      </c>
      <c r="D12682" s="126" t="s">
        <v>6844</v>
      </c>
      <c r="E12682" s="126" t="s">
        <v>288</v>
      </c>
      <c r="F12682" s="126" t="s">
        <v>522</v>
      </c>
      <c r="G12682" s="126" t="s">
        <v>7556</v>
      </c>
      <c r="H12682" s="126" t="s">
        <v>524</v>
      </c>
      <c r="I12682" s="126" t="s">
        <v>418</v>
      </c>
      <c r="J12682" s="126" t="s">
        <v>2785</v>
      </c>
      <c r="K12682" s="126" t="s">
        <v>747</v>
      </c>
      <c r="L12682" s="126" t="s">
        <v>1771</v>
      </c>
      <c r="M12682" s="130">
        <v>1077.3</v>
      </c>
      <c r="O12682" s="126" t="s">
        <v>528</v>
      </c>
      <c r="P12682" s="130">
        <v>0</v>
      </c>
      <c r="S12682" s="130">
        <v>0</v>
      </c>
      <c r="V12682" s="130">
        <v>1077.3</v>
      </c>
      <c r="X12682" s="126" t="s">
        <v>814</v>
      </c>
      <c r="Z12682" s="127"/>
      <c r="AA12682" s="128"/>
      <c r="AB12682" s="128"/>
      <c r="AD12682" s="126" t="s">
        <v>1287</v>
      </c>
      <c r="AG12682" s="127"/>
      <c r="AI12682" s="127"/>
    </row>
    <row r="12683" spans="1:35" ht="14.85" customHeight="1">
      <c r="A12683" s="130">
        <v>5011339</v>
      </c>
      <c r="B12683" s="126" t="s">
        <v>413</v>
      </c>
      <c r="C12683" s="126" t="s">
        <v>23931</v>
      </c>
      <c r="D12683" s="126" t="s">
        <v>6844</v>
      </c>
      <c r="E12683" s="126" t="s">
        <v>288</v>
      </c>
      <c r="F12683" s="126" t="s">
        <v>522</v>
      </c>
      <c r="G12683" s="126" t="s">
        <v>2809</v>
      </c>
      <c r="H12683" s="126" t="s">
        <v>524</v>
      </c>
      <c r="I12683" s="126" t="s">
        <v>418</v>
      </c>
      <c r="J12683" s="126" t="s">
        <v>2785</v>
      </c>
      <c r="K12683" s="126" t="s">
        <v>747</v>
      </c>
      <c r="L12683" s="126" t="s">
        <v>1771</v>
      </c>
      <c r="M12683" s="130">
        <v>701.4</v>
      </c>
      <c r="O12683" s="126" t="s">
        <v>528</v>
      </c>
      <c r="P12683" s="130">
        <v>0</v>
      </c>
      <c r="S12683" s="130">
        <v>0</v>
      </c>
      <c r="V12683" s="130">
        <v>701.4</v>
      </c>
      <c r="X12683" s="126" t="s">
        <v>814</v>
      </c>
      <c r="Z12683" s="127"/>
      <c r="AA12683" s="128"/>
      <c r="AB12683" s="128"/>
      <c r="AD12683" s="126" t="s">
        <v>1287</v>
      </c>
      <c r="AG12683" s="127"/>
      <c r="AI12683" s="127"/>
    </row>
    <row r="12684" spans="1:35" ht="14.85" customHeight="1">
      <c r="A12684" s="130">
        <v>5011338</v>
      </c>
      <c r="B12684" s="126" t="s">
        <v>413</v>
      </c>
      <c r="C12684" s="126" t="s">
        <v>23932</v>
      </c>
      <c r="D12684" s="126" t="s">
        <v>6844</v>
      </c>
      <c r="E12684" s="126" t="s">
        <v>288</v>
      </c>
      <c r="F12684" s="126" t="s">
        <v>522</v>
      </c>
      <c r="G12684" s="126" t="s">
        <v>783</v>
      </c>
      <c r="H12684" s="126" t="s">
        <v>524</v>
      </c>
      <c r="I12684" s="126" t="s">
        <v>418</v>
      </c>
      <c r="J12684" s="126" t="s">
        <v>2785</v>
      </c>
      <c r="K12684" s="126" t="s">
        <v>747</v>
      </c>
      <c r="L12684" s="126" t="s">
        <v>1771</v>
      </c>
      <c r="M12684" s="130">
        <v>455.7</v>
      </c>
      <c r="O12684" s="126" t="s">
        <v>528</v>
      </c>
      <c r="P12684" s="130">
        <v>0</v>
      </c>
      <c r="S12684" s="130">
        <v>0</v>
      </c>
      <c r="V12684" s="130">
        <v>455.7</v>
      </c>
      <c r="X12684" s="126" t="s">
        <v>814</v>
      </c>
      <c r="Z12684" s="127"/>
      <c r="AA12684" s="128"/>
      <c r="AB12684" s="128"/>
      <c r="AD12684" s="126" t="s">
        <v>1287</v>
      </c>
      <c r="AG12684" s="127"/>
      <c r="AI12684" s="127"/>
    </row>
    <row r="12685" spans="1:35" ht="14.85" customHeight="1">
      <c r="A12685" s="130">
        <v>5011337</v>
      </c>
      <c r="B12685" s="126" t="s">
        <v>413</v>
      </c>
      <c r="C12685" s="126" t="s">
        <v>23933</v>
      </c>
      <c r="D12685" s="126" t="s">
        <v>6844</v>
      </c>
      <c r="E12685" s="126" t="s">
        <v>288</v>
      </c>
      <c r="F12685" s="126" t="s">
        <v>522</v>
      </c>
      <c r="G12685" s="126" t="s">
        <v>3270</v>
      </c>
      <c r="H12685" s="126" t="s">
        <v>524</v>
      </c>
      <c r="I12685" s="126" t="s">
        <v>418</v>
      </c>
      <c r="J12685" s="126" t="s">
        <v>2785</v>
      </c>
      <c r="K12685" s="126" t="s">
        <v>747</v>
      </c>
      <c r="L12685" s="126" t="s">
        <v>1771</v>
      </c>
      <c r="M12685" s="130">
        <v>628.25</v>
      </c>
      <c r="O12685" s="126" t="s">
        <v>528</v>
      </c>
      <c r="P12685" s="130">
        <v>0</v>
      </c>
      <c r="S12685" s="130">
        <v>0</v>
      </c>
      <c r="V12685" s="130">
        <v>628.25</v>
      </c>
      <c r="X12685" s="126" t="s">
        <v>814</v>
      </c>
      <c r="Z12685" s="127"/>
      <c r="AA12685" s="128"/>
      <c r="AB12685" s="128"/>
      <c r="AD12685" s="126" t="s">
        <v>1287</v>
      </c>
      <c r="AG12685" s="127"/>
      <c r="AI12685" s="127"/>
    </row>
    <row r="12686" spans="1:35" ht="14.85" customHeight="1">
      <c r="A12686" s="130">
        <v>5011336</v>
      </c>
      <c r="B12686" s="126" t="s">
        <v>413</v>
      </c>
      <c r="C12686" s="126" t="s">
        <v>23934</v>
      </c>
      <c r="D12686" s="126" t="s">
        <v>6844</v>
      </c>
      <c r="E12686" s="126" t="s">
        <v>288</v>
      </c>
      <c r="F12686" s="126" t="s">
        <v>522</v>
      </c>
      <c r="G12686" s="126" t="s">
        <v>786</v>
      </c>
      <c r="H12686" s="126" t="s">
        <v>524</v>
      </c>
      <c r="I12686" s="126" t="s">
        <v>418</v>
      </c>
      <c r="J12686" s="126" t="s">
        <v>2785</v>
      </c>
      <c r="K12686" s="126" t="s">
        <v>747</v>
      </c>
      <c r="L12686" s="126" t="s">
        <v>1771</v>
      </c>
      <c r="M12686" s="130">
        <v>409.5</v>
      </c>
      <c r="O12686" s="126" t="s">
        <v>528</v>
      </c>
      <c r="P12686" s="130">
        <v>0</v>
      </c>
      <c r="S12686" s="130">
        <v>0</v>
      </c>
      <c r="V12686" s="130">
        <v>409.5</v>
      </c>
      <c r="X12686" s="126" t="s">
        <v>814</v>
      </c>
      <c r="Z12686" s="127"/>
      <c r="AA12686" s="128"/>
      <c r="AB12686" s="128"/>
      <c r="AD12686" s="126" t="s">
        <v>1287</v>
      </c>
      <c r="AG12686" s="127"/>
      <c r="AI12686" s="127"/>
    </row>
    <row r="12687" spans="1:35" ht="14.85" customHeight="1">
      <c r="A12687" s="130">
        <v>5011335</v>
      </c>
      <c r="B12687" s="126" t="s">
        <v>413</v>
      </c>
      <c r="C12687" s="126" t="s">
        <v>23935</v>
      </c>
      <c r="D12687" s="126" t="s">
        <v>23936</v>
      </c>
      <c r="E12687" s="126" t="s">
        <v>288</v>
      </c>
      <c r="F12687" s="126" t="s">
        <v>522</v>
      </c>
      <c r="G12687" s="126" t="s">
        <v>3270</v>
      </c>
      <c r="H12687" s="126" t="s">
        <v>524</v>
      </c>
      <c r="I12687" s="126" t="s">
        <v>418</v>
      </c>
      <c r="J12687" s="126" t="s">
        <v>2785</v>
      </c>
      <c r="K12687" s="126" t="s">
        <v>747</v>
      </c>
      <c r="L12687" s="126" t="s">
        <v>1771</v>
      </c>
      <c r="M12687" s="130">
        <v>1167.25</v>
      </c>
      <c r="O12687" s="126" t="s">
        <v>528</v>
      </c>
      <c r="P12687" s="130">
        <v>0</v>
      </c>
      <c r="S12687" s="130">
        <v>0</v>
      </c>
      <c r="V12687" s="130">
        <v>1167.25</v>
      </c>
      <c r="X12687" s="126" t="s">
        <v>814</v>
      </c>
      <c r="Z12687" s="127"/>
      <c r="AA12687" s="128"/>
      <c r="AB12687" s="128"/>
      <c r="AD12687" s="126" t="s">
        <v>1287</v>
      </c>
      <c r="AG12687" s="127"/>
      <c r="AI12687" s="127"/>
    </row>
    <row r="12688" spans="1:35" ht="14.85" customHeight="1">
      <c r="A12688" s="130">
        <v>5011334</v>
      </c>
      <c r="B12688" s="126" t="s">
        <v>413</v>
      </c>
      <c r="C12688" s="126" t="s">
        <v>23937</v>
      </c>
      <c r="D12688" s="126" t="s">
        <v>23936</v>
      </c>
      <c r="E12688" s="126" t="s">
        <v>288</v>
      </c>
      <c r="F12688" s="126" t="s">
        <v>522</v>
      </c>
      <c r="G12688" s="126" t="s">
        <v>786</v>
      </c>
      <c r="H12688" s="126" t="s">
        <v>524</v>
      </c>
      <c r="I12688" s="126" t="s">
        <v>418</v>
      </c>
      <c r="J12688" s="126" t="s">
        <v>2785</v>
      </c>
      <c r="K12688" s="126" t="s">
        <v>747</v>
      </c>
      <c r="L12688" s="126" t="s">
        <v>1771</v>
      </c>
      <c r="M12688" s="130">
        <v>774.93</v>
      </c>
      <c r="O12688" s="126" t="s">
        <v>528</v>
      </c>
      <c r="P12688" s="130">
        <v>0</v>
      </c>
      <c r="S12688" s="130">
        <v>0</v>
      </c>
      <c r="V12688" s="130">
        <v>776.98</v>
      </c>
      <c r="X12688" s="126" t="s">
        <v>814</v>
      </c>
      <c r="Z12688" s="127"/>
      <c r="AA12688" s="128"/>
      <c r="AB12688" s="128"/>
      <c r="AD12688" s="126" t="s">
        <v>1287</v>
      </c>
      <c r="AG12688" s="127"/>
      <c r="AI12688" s="127"/>
    </row>
    <row r="12689" spans="1:35" ht="14.85" customHeight="1">
      <c r="A12689" s="130">
        <v>5011333</v>
      </c>
      <c r="B12689" s="126" t="s">
        <v>413</v>
      </c>
      <c r="C12689" s="126" t="s">
        <v>23938</v>
      </c>
      <c r="D12689" s="126" t="s">
        <v>23939</v>
      </c>
      <c r="E12689" s="126" t="s">
        <v>288</v>
      </c>
      <c r="F12689" s="126" t="s">
        <v>522</v>
      </c>
      <c r="G12689" s="126" t="s">
        <v>6551</v>
      </c>
      <c r="H12689" s="126" t="s">
        <v>524</v>
      </c>
      <c r="I12689" s="126" t="s">
        <v>418</v>
      </c>
      <c r="J12689" s="126" t="s">
        <v>2785</v>
      </c>
      <c r="K12689" s="126" t="s">
        <v>747</v>
      </c>
      <c r="L12689" s="126" t="s">
        <v>1771</v>
      </c>
      <c r="M12689" s="130">
        <v>389.76</v>
      </c>
      <c r="O12689" s="126" t="s">
        <v>528</v>
      </c>
      <c r="P12689" s="130">
        <v>0</v>
      </c>
      <c r="S12689" s="130">
        <v>0</v>
      </c>
      <c r="V12689" s="130">
        <v>389.76</v>
      </c>
      <c r="X12689" s="126" t="s">
        <v>4455</v>
      </c>
      <c r="Z12689" s="127"/>
      <c r="AA12689" s="128"/>
      <c r="AB12689" s="128"/>
      <c r="AD12689" s="126" t="s">
        <v>1287</v>
      </c>
      <c r="AG12689" s="127"/>
      <c r="AI12689" s="127"/>
    </row>
    <row r="12690" spans="1:35" ht="14.85" customHeight="1">
      <c r="A12690" s="130">
        <v>5011328</v>
      </c>
      <c r="B12690" s="126" t="s">
        <v>413</v>
      </c>
      <c r="C12690" s="126" t="s">
        <v>23940</v>
      </c>
      <c r="D12690" s="126" t="s">
        <v>23941</v>
      </c>
      <c r="E12690" s="126" t="s">
        <v>288</v>
      </c>
      <c r="F12690" s="126" t="s">
        <v>491</v>
      </c>
      <c r="G12690" s="126" t="s">
        <v>417</v>
      </c>
      <c r="H12690" s="126" t="s">
        <v>126</v>
      </c>
      <c r="I12690" s="126" t="s">
        <v>126</v>
      </c>
      <c r="J12690" s="126" t="s">
        <v>23942</v>
      </c>
      <c r="K12690" s="126" t="s">
        <v>747</v>
      </c>
      <c r="L12690" s="126" t="s">
        <v>23943</v>
      </c>
      <c r="M12690" s="130">
        <v>3262.6</v>
      </c>
      <c r="N12690" s="126" t="s">
        <v>290</v>
      </c>
      <c r="O12690" s="126" t="s">
        <v>833</v>
      </c>
      <c r="P12690" s="130">
        <v>0</v>
      </c>
      <c r="S12690" s="130">
        <v>0</v>
      </c>
      <c r="V12690" s="130">
        <v>3262.6</v>
      </c>
      <c r="X12690" s="126" t="s">
        <v>834</v>
      </c>
      <c r="Z12690" s="127"/>
      <c r="AA12690" s="128">
        <v>1</v>
      </c>
      <c r="AB12690" s="128">
        <v>36</v>
      </c>
      <c r="AD12690" s="126" t="s">
        <v>1287</v>
      </c>
      <c r="AG12690" s="127"/>
      <c r="AI12690" s="127"/>
    </row>
    <row r="12691" spans="1:35" ht="14.85" customHeight="1">
      <c r="A12691" s="130">
        <v>5013127</v>
      </c>
      <c r="B12691" s="126" t="s">
        <v>413</v>
      </c>
      <c r="C12691" s="126" t="s">
        <v>17654</v>
      </c>
      <c r="E12691" s="126" t="s">
        <v>288</v>
      </c>
      <c r="F12691" s="126" t="s">
        <v>364</v>
      </c>
      <c r="G12691" s="126" t="s">
        <v>417</v>
      </c>
      <c r="H12691" s="126" t="s">
        <v>126</v>
      </c>
      <c r="I12691" s="126" t="s">
        <v>126</v>
      </c>
      <c r="J12691" s="126" t="s">
        <v>466</v>
      </c>
      <c r="K12691" s="126" t="s">
        <v>467</v>
      </c>
      <c r="L12691" s="126" t="s">
        <v>468</v>
      </c>
      <c r="M12691" s="130">
        <v>6817.44</v>
      </c>
      <c r="O12691" s="126" t="s">
        <v>365</v>
      </c>
      <c r="P12691" s="130">
        <v>0</v>
      </c>
      <c r="S12691" s="130">
        <v>0</v>
      </c>
      <c r="V12691" s="130">
        <v>42754.78</v>
      </c>
      <c r="X12691" s="126" t="s">
        <v>510</v>
      </c>
      <c r="Z12691" s="127"/>
      <c r="AA12691" s="128">
        <v>2</v>
      </c>
      <c r="AB12691" s="128">
        <v>60</v>
      </c>
      <c r="AC12691" s="126" t="s">
        <v>366</v>
      </c>
      <c r="AD12691" s="126" t="s">
        <v>1990</v>
      </c>
      <c r="AG12691" s="127"/>
      <c r="AI12691" s="127"/>
    </row>
    <row r="12692" spans="1:35" ht="14.85" customHeight="1">
      <c r="A12692" s="130">
        <v>5011327</v>
      </c>
      <c r="B12692" s="126" t="s">
        <v>413</v>
      </c>
      <c r="C12692" s="126" t="s">
        <v>23944</v>
      </c>
      <c r="D12692" s="126" t="s">
        <v>23945</v>
      </c>
      <c r="E12692" s="126" t="s">
        <v>288</v>
      </c>
      <c r="F12692" s="126" t="s">
        <v>491</v>
      </c>
      <c r="G12692" s="126" t="s">
        <v>417</v>
      </c>
      <c r="H12692" s="126" t="s">
        <v>126</v>
      </c>
      <c r="I12692" s="126" t="s">
        <v>126</v>
      </c>
      <c r="J12692" s="126" t="s">
        <v>23942</v>
      </c>
      <c r="K12692" s="126" t="s">
        <v>747</v>
      </c>
      <c r="L12692" s="126" t="s">
        <v>23943</v>
      </c>
      <c r="M12692" s="130">
        <v>2824.34</v>
      </c>
      <c r="N12692" s="126" t="s">
        <v>290</v>
      </c>
      <c r="O12692" s="126" t="s">
        <v>833</v>
      </c>
      <c r="P12692" s="130">
        <v>0</v>
      </c>
      <c r="S12692" s="130">
        <v>0</v>
      </c>
      <c r="V12692" s="130">
        <v>2824.34</v>
      </c>
      <c r="X12692" s="126" t="s">
        <v>834</v>
      </c>
      <c r="Z12692" s="127"/>
      <c r="AA12692" s="128">
        <v>1</v>
      </c>
      <c r="AB12692" s="128">
        <v>36</v>
      </c>
      <c r="AD12692" s="126" t="s">
        <v>1287</v>
      </c>
      <c r="AG12692" s="127"/>
      <c r="AI12692" s="127"/>
    </row>
    <row r="12693" spans="1:35" ht="14.85" customHeight="1">
      <c r="A12693" s="130">
        <v>5011326</v>
      </c>
      <c r="B12693" s="126" t="s">
        <v>413</v>
      </c>
      <c r="C12693" s="126" t="s">
        <v>23946</v>
      </c>
      <c r="D12693" s="126" t="s">
        <v>23947</v>
      </c>
      <c r="E12693" s="126" t="s">
        <v>288</v>
      </c>
      <c r="F12693" s="126" t="s">
        <v>491</v>
      </c>
      <c r="G12693" s="126" t="s">
        <v>417</v>
      </c>
      <c r="H12693" s="126" t="s">
        <v>126</v>
      </c>
      <c r="I12693" s="126" t="s">
        <v>126</v>
      </c>
      <c r="J12693" s="126" t="s">
        <v>23942</v>
      </c>
      <c r="K12693" s="126" t="s">
        <v>747</v>
      </c>
      <c r="L12693" s="126" t="s">
        <v>23943</v>
      </c>
      <c r="M12693" s="130">
        <v>2123.12</v>
      </c>
      <c r="N12693" s="126" t="s">
        <v>290</v>
      </c>
      <c r="O12693" s="126" t="s">
        <v>833</v>
      </c>
      <c r="P12693" s="130">
        <v>0</v>
      </c>
      <c r="S12693" s="130">
        <v>0</v>
      </c>
      <c r="V12693" s="130">
        <v>2123.12</v>
      </c>
      <c r="X12693" s="126" t="s">
        <v>2631</v>
      </c>
      <c r="Z12693" s="127"/>
      <c r="AA12693" s="128">
        <v>1</v>
      </c>
      <c r="AB12693" s="128">
        <v>36</v>
      </c>
      <c r="AD12693" s="126" t="s">
        <v>1287</v>
      </c>
      <c r="AG12693" s="127"/>
      <c r="AI12693" s="127"/>
    </row>
    <row r="12694" spans="1:35" ht="14.85" customHeight="1">
      <c r="A12694" s="130">
        <v>5011325</v>
      </c>
      <c r="B12694" s="126" t="s">
        <v>413</v>
      </c>
      <c r="C12694" s="126" t="s">
        <v>19951</v>
      </c>
      <c r="D12694" s="126" t="s">
        <v>23948</v>
      </c>
      <c r="E12694" s="126" t="s">
        <v>288</v>
      </c>
      <c r="F12694" s="126" t="s">
        <v>522</v>
      </c>
      <c r="G12694" s="126" t="s">
        <v>604</v>
      </c>
      <c r="H12694" s="126" t="s">
        <v>524</v>
      </c>
      <c r="I12694" s="126" t="s">
        <v>126</v>
      </c>
      <c r="J12694" s="126" t="s">
        <v>19952</v>
      </c>
      <c r="K12694" s="126" t="s">
        <v>747</v>
      </c>
      <c r="L12694" s="126" t="s">
        <v>19953</v>
      </c>
      <c r="M12694" s="130">
        <v>272.74</v>
      </c>
      <c r="N12694" s="126" t="s">
        <v>290</v>
      </c>
      <c r="O12694" s="126" t="s">
        <v>528</v>
      </c>
      <c r="P12694" s="130">
        <v>0</v>
      </c>
      <c r="S12694" s="130">
        <v>0</v>
      </c>
      <c r="V12694" s="130">
        <v>272.74</v>
      </c>
      <c r="X12694" s="126" t="s">
        <v>1637</v>
      </c>
      <c r="Z12694" s="127"/>
      <c r="AA12694" s="128"/>
      <c r="AB12694" s="128"/>
      <c r="AD12694" s="126" t="s">
        <v>1287</v>
      </c>
      <c r="AG12694" s="127"/>
      <c r="AI12694" s="127"/>
    </row>
    <row r="12695" spans="1:35" ht="14.85" customHeight="1">
      <c r="A12695" s="130">
        <v>5016354</v>
      </c>
      <c r="B12695" s="126" t="s">
        <v>413</v>
      </c>
      <c r="C12695" s="126" t="s">
        <v>23949</v>
      </c>
      <c r="D12695" s="126" t="s">
        <v>23950</v>
      </c>
      <c r="E12695" s="126" t="s">
        <v>288</v>
      </c>
      <c r="F12695" s="126" t="s">
        <v>416</v>
      </c>
      <c r="G12695" s="126" t="s">
        <v>417</v>
      </c>
      <c r="H12695" s="126" t="s">
        <v>126</v>
      </c>
      <c r="I12695" s="126" t="s">
        <v>126</v>
      </c>
      <c r="J12695" s="126" t="s">
        <v>22257</v>
      </c>
      <c r="K12695" s="126" t="s">
        <v>852</v>
      </c>
      <c r="L12695" s="126" t="s">
        <v>3619</v>
      </c>
      <c r="M12695" s="130">
        <v>389.76</v>
      </c>
      <c r="O12695" s="126" t="s">
        <v>2186</v>
      </c>
      <c r="P12695" s="130">
        <v>0</v>
      </c>
      <c r="S12695" s="130">
        <v>0</v>
      </c>
      <c r="V12695" s="130">
        <v>637.78</v>
      </c>
      <c r="X12695" s="126" t="s">
        <v>2307</v>
      </c>
      <c r="Z12695" s="127"/>
      <c r="AA12695" s="128">
        <v>1</v>
      </c>
      <c r="AB12695" s="128">
        <v>12</v>
      </c>
      <c r="AD12695" s="126" t="s">
        <v>21791</v>
      </c>
      <c r="AG12695" s="127"/>
      <c r="AI12695" s="127"/>
    </row>
    <row r="12696" spans="1:35" ht="14.85" customHeight="1">
      <c r="A12696" s="130">
        <v>5016355</v>
      </c>
      <c r="B12696" s="126" t="s">
        <v>413</v>
      </c>
      <c r="C12696" s="126" t="s">
        <v>23951</v>
      </c>
      <c r="D12696" s="126" t="s">
        <v>23952</v>
      </c>
      <c r="E12696" s="126" t="s">
        <v>288</v>
      </c>
      <c r="F12696" s="126" t="s">
        <v>416</v>
      </c>
      <c r="G12696" s="126" t="s">
        <v>417</v>
      </c>
      <c r="H12696" s="126" t="s">
        <v>126</v>
      </c>
      <c r="I12696" s="126" t="s">
        <v>418</v>
      </c>
      <c r="J12696" s="126" t="s">
        <v>22257</v>
      </c>
      <c r="K12696" s="126" t="s">
        <v>852</v>
      </c>
      <c r="L12696" s="126" t="s">
        <v>3619</v>
      </c>
      <c r="M12696" s="130">
        <v>487.2</v>
      </c>
      <c r="O12696" s="126" t="s">
        <v>2186</v>
      </c>
      <c r="P12696" s="130">
        <v>0</v>
      </c>
      <c r="S12696" s="130">
        <v>0</v>
      </c>
      <c r="V12696" s="130">
        <v>1065.3699999999999</v>
      </c>
      <c r="X12696" s="126" t="s">
        <v>2187</v>
      </c>
      <c r="Z12696" s="127"/>
      <c r="AA12696" s="128">
        <v>1</v>
      </c>
      <c r="AB12696" s="128">
        <v>12</v>
      </c>
      <c r="AD12696" s="126" t="s">
        <v>21791</v>
      </c>
      <c r="AG12696" s="127"/>
      <c r="AI12696" s="127"/>
    </row>
    <row r="12697" spans="1:35" ht="14.85" customHeight="1">
      <c r="A12697" s="130">
        <v>5016350</v>
      </c>
      <c r="B12697" s="126" t="s">
        <v>413</v>
      </c>
      <c r="C12697" s="126" t="s">
        <v>23953</v>
      </c>
      <c r="D12697" s="126" t="s">
        <v>23954</v>
      </c>
      <c r="E12697" s="126" t="s">
        <v>288</v>
      </c>
      <c r="F12697" s="126" t="s">
        <v>416</v>
      </c>
      <c r="G12697" s="126" t="s">
        <v>417</v>
      </c>
      <c r="H12697" s="126" t="s">
        <v>126</v>
      </c>
      <c r="I12697" s="126" t="s">
        <v>126</v>
      </c>
      <c r="J12697" s="126" t="s">
        <v>22257</v>
      </c>
      <c r="K12697" s="126" t="s">
        <v>852</v>
      </c>
      <c r="L12697" s="126" t="s">
        <v>3619</v>
      </c>
      <c r="M12697" s="130">
        <v>682.08</v>
      </c>
      <c r="O12697" s="126" t="s">
        <v>422</v>
      </c>
      <c r="P12697" s="130">
        <v>0</v>
      </c>
      <c r="S12697" s="130">
        <v>0</v>
      </c>
      <c r="V12697" s="130">
        <v>3059.98</v>
      </c>
      <c r="X12697" s="126" t="s">
        <v>423</v>
      </c>
      <c r="Z12697" s="127"/>
      <c r="AA12697" s="128">
        <v>1</v>
      </c>
      <c r="AB12697" s="128">
        <v>12</v>
      </c>
      <c r="AD12697" s="126" t="s">
        <v>21791</v>
      </c>
      <c r="AG12697" s="127"/>
      <c r="AI12697" s="127"/>
    </row>
    <row r="12698" spans="1:35" ht="14.85" customHeight="1">
      <c r="A12698" s="130">
        <v>5016352</v>
      </c>
      <c r="B12698" s="126" t="s">
        <v>413</v>
      </c>
      <c r="C12698" s="126" t="s">
        <v>23955</v>
      </c>
      <c r="D12698" s="126" t="s">
        <v>23956</v>
      </c>
      <c r="E12698" s="126" t="s">
        <v>288</v>
      </c>
      <c r="F12698" s="126" t="s">
        <v>416</v>
      </c>
      <c r="G12698" s="126" t="s">
        <v>417</v>
      </c>
      <c r="H12698" s="126" t="s">
        <v>126</v>
      </c>
      <c r="I12698" s="126" t="s">
        <v>126</v>
      </c>
      <c r="J12698" s="126" t="s">
        <v>22257</v>
      </c>
      <c r="K12698" s="126" t="s">
        <v>852</v>
      </c>
      <c r="L12698" s="126" t="s">
        <v>3619</v>
      </c>
      <c r="M12698" s="130">
        <v>682.08</v>
      </c>
      <c r="O12698" s="126" t="s">
        <v>422</v>
      </c>
      <c r="P12698" s="130">
        <v>0</v>
      </c>
      <c r="S12698" s="130">
        <v>0</v>
      </c>
      <c r="V12698" s="130">
        <v>2661.06</v>
      </c>
      <c r="X12698" s="126" t="s">
        <v>423</v>
      </c>
      <c r="Z12698" s="127"/>
      <c r="AA12698" s="128">
        <v>1</v>
      </c>
      <c r="AB12698" s="128">
        <v>12</v>
      </c>
      <c r="AD12698" s="126" t="s">
        <v>21791</v>
      </c>
      <c r="AG12698" s="127"/>
      <c r="AI12698" s="127"/>
    </row>
    <row r="12699" spans="1:35" ht="14.85" customHeight="1">
      <c r="A12699" s="130">
        <v>5016348</v>
      </c>
      <c r="B12699" s="126" t="s">
        <v>413</v>
      </c>
      <c r="C12699" s="126" t="s">
        <v>23957</v>
      </c>
      <c r="D12699" s="126" t="s">
        <v>23589</v>
      </c>
      <c r="E12699" s="126" t="s">
        <v>288</v>
      </c>
      <c r="F12699" s="126" t="s">
        <v>416</v>
      </c>
      <c r="G12699" s="126" t="s">
        <v>417</v>
      </c>
      <c r="H12699" s="126" t="s">
        <v>126</v>
      </c>
      <c r="I12699" s="126" t="s">
        <v>126</v>
      </c>
      <c r="J12699" s="126" t="s">
        <v>22257</v>
      </c>
      <c r="K12699" s="126" t="s">
        <v>852</v>
      </c>
      <c r="L12699" s="126" t="s">
        <v>3619</v>
      </c>
      <c r="M12699" s="130">
        <v>682.08</v>
      </c>
      <c r="O12699" s="126" t="s">
        <v>422</v>
      </c>
      <c r="P12699" s="130">
        <v>0</v>
      </c>
      <c r="S12699" s="130">
        <v>0</v>
      </c>
      <c r="V12699" s="130">
        <v>2687.34</v>
      </c>
      <c r="X12699" s="126" t="s">
        <v>423</v>
      </c>
      <c r="Z12699" s="127"/>
      <c r="AA12699" s="128">
        <v>1</v>
      </c>
      <c r="AB12699" s="128">
        <v>12</v>
      </c>
      <c r="AD12699" s="126" t="s">
        <v>21791</v>
      </c>
      <c r="AG12699" s="127"/>
      <c r="AI12699" s="127"/>
    </row>
    <row r="12700" spans="1:35" ht="14.85" customHeight="1">
      <c r="A12700" s="130">
        <v>5016349</v>
      </c>
      <c r="B12700" s="126" t="s">
        <v>413</v>
      </c>
      <c r="C12700" s="126" t="s">
        <v>23958</v>
      </c>
      <c r="D12700" s="126" t="s">
        <v>23959</v>
      </c>
      <c r="E12700" s="126" t="s">
        <v>288</v>
      </c>
      <c r="F12700" s="126" t="s">
        <v>416</v>
      </c>
      <c r="G12700" s="126" t="s">
        <v>417</v>
      </c>
      <c r="H12700" s="126" t="s">
        <v>126</v>
      </c>
      <c r="I12700" s="126" t="s">
        <v>126</v>
      </c>
      <c r="J12700" s="126" t="s">
        <v>22257</v>
      </c>
      <c r="K12700" s="126" t="s">
        <v>852</v>
      </c>
      <c r="L12700" s="126" t="s">
        <v>3619</v>
      </c>
      <c r="M12700" s="130">
        <v>1752.8</v>
      </c>
      <c r="O12700" s="126" t="s">
        <v>422</v>
      </c>
      <c r="P12700" s="130">
        <v>0</v>
      </c>
      <c r="S12700" s="130">
        <v>0</v>
      </c>
      <c r="V12700" s="130">
        <v>3091.03</v>
      </c>
      <c r="X12700" s="126" t="s">
        <v>500</v>
      </c>
      <c r="Z12700" s="127"/>
      <c r="AA12700" s="128">
        <v>1</v>
      </c>
      <c r="AB12700" s="128">
        <v>12</v>
      </c>
      <c r="AD12700" s="126" t="s">
        <v>21791</v>
      </c>
      <c r="AG12700" s="127"/>
      <c r="AI12700" s="127"/>
    </row>
    <row r="12701" spans="1:35" ht="14.85" customHeight="1">
      <c r="A12701" s="130">
        <v>5016369</v>
      </c>
      <c r="B12701" s="126" t="s">
        <v>413</v>
      </c>
      <c r="C12701" s="126" t="s">
        <v>23960</v>
      </c>
      <c r="D12701" s="126" t="s">
        <v>23961</v>
      </c>
      <c r="E12701" s="126" t="s">
        <v>288</v>
      </c>
      <c r="F12701" s="126" t="s">
        <v>416</v>
      </c>
      <c r="G12701" s="126" t="s">
        <v>417</v>
      </c>
      <c r="H12701" s="126" t="s">
        <v>126</v>
      </c>
      <c r="I12701" s="126" t="s">
        <v>126</v>
      </c>
      <c r="J12701" s="126" t="s">
        <v>22257</v>
      </c>
      <c r="K12701" s="126" t="s">
        <v>852</v>
      </c>
      <c r="L12701" s="126" t="s">
        <v>3619</v>
      </c>
      <c r="M12701" s="130">
        <v>340.48</v>
      </c>
      <c r="O12701" s="126" t="s">
        <v>422</v>
      </c>
      <c r="P12701" s="130">
        <v>0</v>
      </c>
      <c r="S12701" s="130">
        <v>0</v>
      </c>
      <c r="V12701" s="130">
        <v>826.5</v>
      </c>
      <c r="X12701" s="126" t="s">
        <v>497</v>
      </c>
      <c r="Z12701" s="127"/>
      <c r="AA12701" s="128">
        <v>1</v>
      </c>
      <c r="AB12701" s="128">
        <v>12</v>
      </c>
      <c r="AD12701" s="126" t="s">
        <v>21791</v>
      </c>
      <c r="AG12701" s="127"/>
      <c r="AI12701" s="127"/>
    </row>
    <row r="12702" spans="1:35" ht="14.85" customHeight="1">
      <c r="A12702" s="130">
        <v>5016351</v>
      </c>
      <c r="B12702" s="126" t="s">
        <v>413</v>
      </c>
      <c r="C12702" s="126" t="s">
        <v>23962</v>
      </c>
      <c r="D12702" s="126" t="s">
        <v>23954</v>
      </c>
      <c r="E12702" s="126" t="s">
        <v>288</v>
      </c>
      <c r="F12702" s="126" t="s">
        <v>416</v>
      </c>
      <c r="G12702" s="126" t="s">
        <v>417</v>
      </c>
      <c r="H12702" s="126" t="s">
        <v>126</v>
      </c>
      <c r="I12702" s="126" t="s">
        <v>126</v>
      </c>
      <c r="J12702" s="126" t="s">
        <v>22257</v>
      </c>
      <c r="K12702" s="126" t="s">
        <v>852</v>
      </c>
      <c r="L12702" s="126" t="s">
        <v>3619</v>
      </c>
      <c r="M12702" s="130">
        <v>682.08</v>
      </c>
      <c r="O12702" s="126" t="s">
        <v>422</v>
      </c>
      <c r="P12702" s="130">
        <v>0</v>
      </c>
      <c r="S12702" s="130">
        <v>0</v>
      </c>
      <c r="V12702" s="130">
        <v>3874.55</v>
      </c>
      <c r="X12702" s="126" t="s">
        <v>423</v>
      </c>
      <c r="Z12702" s="127"/>
      <c r="AA12702" s="128">
        <v>1</v>
      </c>
      <c r="AB12702" s="128">
        <v>12</v>
      </c>
      <c r="AD12702" s="126" t="s">
        <v>21791</v>
      </c>
      <c r="AG12702" s="127"/>
      <c r="AI12702" s="127"/>
    </row>
    <row r="12703" spans="1:35" ht="14.85" customHeight="1">
      <c r="A12703" s="130">
        <v>5016392</v>
      </c>
      <c r="B12703" s="126" t="s">
        <v>413</v>
      </c>
      <c r="C12703" s="126" t="s">
        <v>23963</v>
      </c>
      <c r="D12703" s="126" t="s">
        <v>23964</v>
      </c>
      <c r="E12703" s="126" t="s">
        <v>288</v>
      </c>
      <c r="F12703" s="126" t="s">
        <v>491</v>
      </c>
      <c r="G12703" s="126" t="s">
        <v>417</v>
      </c>
      <c r="H12703" s="126" t="s">
        <v>126</v>
      </c>
      <c r="I12703" s="126" t="s">
        <v>418</v>
      </c>
      <c r="J12703" s="126" t="s">
        <v>1852</v>
      </c>
      <c r="K12703" s="126" t="s">
        <v>747</v>
      </c>
      <c r="L12703" s="126" t="s">
        <v>1853</v>
      </c>
      <c r="M12703" s="130">
        <v>31204.16</v>
      </c>
      <c r="N12703" s="126" t="s">
        <v>290</v>
      </c>
      <c r="O12703" s="126" t="s">
        <v>844</v>
      </c>
      <c r="P12703" s="130">
        <v>0</v>
      </c>
      <c r="S12703" s="130">
        <v>0</v>
      </c>
      <c r="V12703" s="130">
        <v>34671.29</v>
      </c>
      <c r="X12703" s="126" t="s">
        <v>845</v>
      </c>
      <c r="Y12703" s="126" t="s">
        <v>517</v>
      </c>
      <c r="Z12703" s="127" t="s">
        <v>309</v>
      </c>
      <c r="AA12703" s="128">
        <v>1</v>
      </c>
      <c r="AB12703" s="128">
        <v>84</v>
      </c>
      <c r="AD12703" s="126" t="s">
        <v>21791</v>
      </c>
      <c r="AG12703" s="127"/>
      <c r="AI12703" s="127"/>
    </row>
    <row r="12704" spans="1:35" ht="14.85" customHeight="1">
      <c r="A12704" s="130">
        <v>5016395</v>
      </c>
      <c r="B12704" s="126" t="s">
        <v>413</v>
      </c>
      <c r="C12704" s="126" t="s">
        <v>23965</v>
      </c>
      <c r="D12704" s="126" t="s">
        <v>23966</v>
      </c>
      <c r="E12704" s="126" t="s">
        <v>288</v>
      </c>
      <c r="F12704" s="126" t="s">
        <v>491</v>
      </c>
      <c r="G12704" s="126" t="s">
        <v>417</v>
      </c>
      <c r="H12704" s="126" t="s">
        <v>126</v>
      </c>
      <c r="I12704" s="126" t="s">
        <v>418</v>
      </c>
      <c r="J12704" s="126" t="s">
        <v>1852</v>
      </c>
      <c r="K12704" s="126" t="s">
        <v>747</v>
      </c>
      <c r="L12704" s="126" t="s">
        <v>1853</v>
      </c>
      <c r="M12704" s="130">
        <v>22526.6</v>
      </c>
      <c r="N12704" s="126" t="s">
        <v>290</v>
      </c>
      <c r="O12704" s="126" t="s">
        <v>1311</v>
      </c>
      <c r="P12704" s="130">
        <v>0</v>
      </c>
      <c r="S12704" s="130">
        <v>0</v>
      </c>
      <c r="V12704" s="130">
        <v>25029.56</v>
      </c>
      <c r="X12704" s="126" t="s">
        <v>1312</v>
      </c>
      <c r="Y12704" s="126" t="s">
        <v>517</v>
      </c>
      <c r="Z12704" s="127" t="s">
        <v>309</v>
      </c>
      <c r="AA12704" s="128">
        <v>1</v>
      </c>
      <c r="AB12704" s="128">
        <v>60</v>
      </c>
      <c r="AD12704" s="126" t="s">
        <v>21791</v>
      </c>
      <c r="AG12704" s="127"/>
      <c r="AI12704" s="127"/>
    </row>
    <row r="12705" spans="1:35" ht="14.85" customHeight="1">
      <c r="A12705" s="130">
        <v>5016393</v>
      </c>
      <c r="B12705" s="126" t="s">
        <v>413</v>
      </c>
      <c r="C12705" s="126" t="s">
        <v>23963</v>
      </c>
      <c r="D12705" s="126" t="s">
        <v>23964</v>
      </c>
      <c r="E12705" s="126" t="s">
        <v>288</v>
      </c>
      <c r="F12705" s="126" t="s">
        <v>491</v>
      </c>
      <c r="G12705" s="126" t="s">
        <v>417</v>
      </c>
      <c r="H12705" s="126" t="s">
        <v>126</v>
      </c>
      <c r="I12705" s="126" t="s">
        <v>418</v>
      </c>
      <c r="J12705" s="126" t="s">
        <v>1852</v>
      </c>
      <c r="K12705" s="126" t="s">
        <v>747</v>
      </c>
      <c r="L12705" s="126" t="s">
        <v>1853</v>
      </c>
      <c r="M12705" s="130">
        <v>31204.16</v>
      </c>
      <c r="N12705" s="126" t="s">
        <v>290</v>
      </c>
      <c r="O12705" s="126" t="s">
        <v>1311</v>
      </c>
      <c r="P12705" s="130">
        <v>0</v>
      </c>
      <c r="S12705" s="130">
        <v>0</v>
      </c>
      <c r="V12705" s="130">
        <v>34671.29</v>
      </c>
      <c r="X12705" s="126" t="s">
        <v>1312</v>
      </c>
      <c r="Y12705" s="126" t="s">
        <v>517</v>
      </c>
      <c r="Z12705" s="127" t="s">
        <v>309</v>
      </c>
      <c r="AA12705" s="128">
        <v>1</v>
      </c>
      <c r="AB12705" s="128">
        <v>60</v>
      </c>
      <c r="AD12705" s="126" t="s">
        <v>21791</v>
      </c>
      <c r="AG12705" s="127"/>
      <c r="AI12705" s="127"/>
    </row>
    <row r="12706" spans="1:35" ht="14.85" customHeight="1">
      <c r="A12706" s="130">
        <v>5016390</v>
      </c>
      <c r="B12706" s="126" t="s">
        <v>413</v>
      </c>
      <c r="C12706" s="126" t="s">
        <v>23840</v>
      </c>
      <c r="D12706" s="126" t="s">
        <v>23967</v>
      </c>
      <c r="E12706" s="126" t="s">
        <v>288</v>
      </c>
      <c r="F12706" s="126" t="s">
        <v>522</v>
      </c>
      <c r="G12706" s="126" t="s">
        <v>3249</v>
      </c>
      <c r="H12706" s="126" t="s">
        <v>524</v>
      </c>
      <c r="I12706" s="126" t="s">
        <v>418</v>
      </c>
      <c r="J12706" s="126" t="s">
        <v>813</v>
      </c>
      <c r="K12706" s="126" t="s">
        <v>504</v>
      </c>
      <c r="L12706" s="126" t="s">
        <v>559</v>
      </c>
      <c r="M12706" s="130">
        <v>9408</v>
      </c>
      <c r="N12706" s="126" t="s">
        <v>290</v>
      </c>
      <c r="O12706" s="126" t="s">
        <v>528</v>
      </c>
      <c r="P12706" s="130">
        <v>0</v>
      </c>
      <c r="S12706" s="130">
        <v>0</v>
      </c>
      <c r="V12706" s="130">
        <v>9408</v>
      </c>
      <c r="X12706" s="126" t="s">
        <v>2346</v>
      </c>
      <c r="Z12706" s="127"/>
      <c r="AA12706" s="128"/>
      <c r="AB12706" s="128"/>
      <c r="AD12706" s="126" t="s">
        <v>21791</v>
      </c>
      <c r="AG12706" s="127"/>
      <c r="AI12706" s="127"/>
    </row>
    <row r="12707" spans="1:35" ht="14.85" customHeight="1">
      <c r="A12707" s="130">
        <v>5016391</v>
      </c>
      <c r="B12707" s="126" t="s">
        <v>413</v>
      </c>
      <c r="C12707" s="126" t="s">
        <v>23840</v>
      </c>
      <c r="D12707" s="126" t="s">
        <v>23968</v>
      </c>
      <c r="E12707" s="126" t="s">
        <v>288</v>
      </c>
      <c r="F12707" s="126" t="s">
        <v>522</v>
      </c>
      <c r="G12707" s="126" t="s">
        <v>23969</v>
      </c>
      <c r="H12707" s="126" t="s">
        <v>524</v>
      </c>
      <c r="I12707" s="126" t="s">
        <v>418</v>
      </c>
      <c r="J12707" s="126" t="s">
        <v>813</v>
      </c>
      <c r="K12707" s="126" t="s">
        <v>504</v>
      </c>
      <c r="L12707" s="126" t="s">
        <v>559</v>
      </c>
      <c r="M12707" s="130">
        <v>14450.68</v>
      </c>
      <c r="N12707" s="126" t="s">
        <v>290</v>
      </c>
      <c r="O12707" s="126" t="s">
        <v>528</v>
      </c>
      <c r="P12707" s="130">
        <v>0</v>
      </c>
      <c r="S12707" s="130">
        <v>0</v>
      </c>
      <c r="V12707" s="130">
        <v>14450.68</v>
      </c>
      <c r="X12707" s="126" t="s">
        <v>2346</v>
      </c>
      <c r="Z12707" s="127"/>
      <c r="AA12707" s="128"/>
      <c r="AB12707" s="128"/>
      <c r="AD12707" s="126" t="s">
        <v>21791</v>
      </c>
      <c r="AG12707" s="127"/>
      <c r="AI12707" s="127"/>
    </row>
    <row r="12708" spans="1:35" ht="14.85" customHeight="1">
      <c r="A12708" s="130">
        <v>5007811</v>
      </c>
      <c r="B12708" s="126" t="s">
        <v>23970</v>
      </c>
      <c r="C12708" s="126" t="s">
        <v>2362</v>
      </c>
      <c r="D12708" s="126" t="s">
        <v>23971</v>
      </c>
      <c r="E12708" s="126" t="s">
        <v>288</v>
      </c>
      <c r="F12708" s="126" t="s">
        <v>522</v>
      </c>
      <c r="G12708" s="126" t="s">
        <v>786</v>
      </c>
      <c r="H12708" s="126" t="s">
        <v>524</v>
      </c>
      <c r="I12708" s="126" t="s">
        <v>418</v>
      </c>
      <c r="J12708" s="126" t="s">
        <v>813</v>
      </c>
      <c r="K12708" s="126" t="s">
        <v>504</v>
      </c>
      <c r="L12708" s="126" t="s">
        <v>559</v>
      </c>
      <c r="M12708" s="130">
        <v>194.88</v>
      </c>
      <c r="O12708" s="126" t="s">
        <v>528</v>
      </c>
      <c r="P12708" s="130">
        <v>0</v>
      </c>
      <c r="S12708" s="130">
        <v>0</v>
      </c>
      <c r="V12708" s="130">
        <v>218.76</v>
      </c>
      <c r="X12708" s="126" t="s">
        <v>2365</v>
      </c>
      <c r="Z12708" s="127"/>
      <c r="AA12708" s="128"/>
      <c r="AB12708" s="128"/>
      <c r="AD12708" s="126" t="s">
        <v>21791</v>
      </c>
      <c r="AG12708" s="127"/>
      <c r="AI12708" s="127"/>
    </row>
    <row r="12709" spans="1:35" ht="14.85" customHeight="1">
      <c r="A12709" s="130">
        <v>5016388</v>
      </c>
      <c r="B12709" s="126" t="s">
        <v>413</v>
      </c>
      <c r="C12709" s="126" t="s">
        <v>23840</v>
      </c>
      <c r="D12709" s="126" t="s">
        <v>23972</v>
      </c>
      <c r="E12709" s="126" t="s">
        <v>288</v>
      </c>
      <c r="F12709" s="126" t="s">
        <v>522</v>
      </c>
      <c r="G12709" s="126" t="s">
        <v>6560</v>
      </c>
      <c r="H12709" s="126" t="s">
        <v>524</v>
      </c>
      <c r="I12709" s="126" t="s">
        <v>418</v>
      </c>
      <c r="J12709" s="126" t="s">
        <v>813</v>
      </c>
      <c r="K12709" s="126" t="s">
        <v>504</v>
      </c>
      <c r="L12709" s="126" t="s">
        <v>559</v>
      </c>
      <c r="M12709" s="130">
        <v>4032</v>
      </c>
      <c r="N12709" s="126" t="s">
        <v>290</v>
      </c>
      <c r="O12709" s="126" t="s">
        <v>528</v>
      </c>
      <c r="P12709" s="130">
        <v>0</v>
      </c>
      <c r="S12709" s="130">
        <v>0</v>
      </c>
      <c r="V12709" s="130">
        <v>4032</v>
      </c>
      <c r="X12709" s="126" t="s">
        <v>2346</v>
      </c>
      <c r="Z12709" s="127"/>
      <c r="AA12709" s="128"/>
      <c r="AB12709" s="128"/>
      <c r="AD12709" s="126" t="s">
        <v>21791</v>
      </c>
      <c r="AG12709" s="127"/>
      <c r="AI12709" s="127"/>
    </row>
    <row r="12710" spans="1:35" ht="14.85" customHeight="1">
      <c r="A12710" s="130">
        <v>5002153</v>
      </c>
      <c r="B12710" s="126" t="s">
        <v>23973</v>
      </c>
      <c r="C12710" s="126" t="s">
        <v>23974</v>
      </c>
      <c r="D12710" s="126" t="s">
        <v>2628</v>
      </c>
      <c r="E12710" s="126" t="s">
        <v>288</v>
      </c>
      <c r="F12710" s="126" t="s">
        <v>491</v>
      </c>
      <c r="G12710" s="126" t="s">
        <v>417</v>
      </c>
      <c r="H12710" s="126" t="s">
        <v>126</v>
      </c>
      <c r="I12710" s="126" t="s">
        <v>126</v>
      </c>
      <c r="J12710" s="126" t="s">
        <v>1248</v>
      </c>
      <c r="K12710" s="126" t="s">
        <v>613</v>
      </c>
      <c r="L12710" s="126" t="s">
        <v>1249</v>
      </c>
      <c r="M12710" s="130">
        <v>7304.64</v>
      </c>
      <c r="N12710" s="126" t="s">
        <v>290</v>
      </c>
      <c r="O12710" s="126" t="s">
        <v>833</v>
      </c>
      <c r="P12710" s="130">
        <v>0</v>
      </c>
      <c r="S12710" s="130">
        <v>0</v>
      </c>
      <c r="V12710" s="130">
        <v>12910.18</v>
      </c>
      <c r="X12710" s="126" t="s">
        <v>834</v>
      </c>
      <c r="Z12710" s="127"/>
      <c r="AA12710" s="128">
        <v>1</v>
      </c>
      <c r="AB12710" s="128">
        <v>36</v>
      </c>
      <c r="AD12710" s="126" t="s">
        <v>562</v>
      </c>
      <c r="AG12710" s="127"/>
      <c r="AI12710" s="127"/>
    </row>
    <row r="12711" spans="1:35" ht="14.85" customHeight="1">
      <c r="A12711" s="130">
        <v>5000585</v>
      </c>
      <c r="B12711" s="126" t="s">
        <v>23975</v>
      </c>
      <c r="C12711" s="126" t="s">
        <v>23976</v>
      </c>
      <c r="D12711" s="126" t="s">
        <v>23977</v>
      </c>
      <c r="E12711" s="126" t="s">
        <v>288</v>
      </c>
      <c r="F12711" s="126" t="s">
        <v>416</v>
      </c>
      <c r="G12711" s="126" t="s">
        <v>417</v>
      </c>
      <c r="H12711" s="126" t="s">
        <v>126</v>
      </c>
      <c r="I12711" s="126" t="s">
        <v>126</v>
      </c>
      <c r="J12711" s="126" t="s">
        <v>7115</v>
      </c>
      <c r="K12711" s="126" t="s">
        <v>504</v>
      </c>
      <c r="L12711" s="126" t="s">
        <v>7116</v>
      </c>
      <c r="M12711" s="130">
        <v>730.24</v>
      </c>
      <c r="O12711" s="126" t="s">
        <v>427</v>
      </c>
      <c r="P12711" s="130">
        <v>0</v>
      </c>
      <c r="S12711" s="130">
        <v>0</v>
      </c>
      <c r="V12711" s="130">
        <v>1124.98</v>
      </c>
      <c r="X12711" s="126" t="s">
        <v>771</v>
      </c>
      <c r="Z12711" s="127"/>
      <c r="AA12711" s="128">
        <v>1</v>
      </c>
      <c r="AB12711" s="128">
        <v>12</v>
      </c>
      <c r="AD12711" s="126" t="s">
        <v>562</v>
      </c>
      <c r="AG12711" s="127"/>
      <c r="AI12711" s="127"/>
    </row>
    <row r="12712" spans="1:35" ht="14.85" customHeight="1">
      <c r="A12712" s="130">
        <v>5000584</v>
      </c>
      <c r="B12712" s="126" t="s">
        <v>23978</v>
      </c>
      <c r="C12712" s="126" t="s">
        <v>23979</v>
      </c>
      <c r="D12712" s="126" t="s">
        <v>23980</v>
      </c>
      <c r="E12712" s="126" t="s">
        <v>288</v>
      </c>
      <c r="F12712" s="126" t="s">
        <v>416</v>
      </c>
      <c r="G12712" s="126" t="s">
        <v>417</v>
      </c>
      <c r="H12712" s="126" t="s">
        <v>126</v>
      </c>
      <c r="I12712" s="126" t="s">
        <v>126</v>
      </c>
      <c r="J12712" s="126" t="s">
        <v>7115</v>
      </c>
      <c r="K12712" s="126" t="s">
        <v>504</v>
      </c>
      <c r="L12712" s="126" t="s">
        <v>7116</v>
      </c>
      <c r="M12712" s="130">
        <v>730.24</v>
      </c>
      <c r="O12712" s="126" t="s">
        <v>427</v>
      </c>
      <c r="P12712" s="130">
        <v>0</v>
      </c>
      <c r="S12712" s="130">
        <v>0</v>
      </c>
      <c r="V12712" s="130">
        <v>2275</v>
      </c>
      <c r="X12712" s="126" t="s">
        <v>771</v>
      </c>
      <c r="Z12712" s="127"/>
      <c r="AA12712" s="128">
        <v>1</v>
      </c>
      <c r="AB12712" s="128">
        <v>12</v>
      </c>
      <c r="AD12712" s="126" t="s">
        <v>562</v>
      </c>
      <c r="AG12712" s="127"/>
      <c r="AI12712" s="127"/>
    </row>
    <row r="12713" spans="1:35" ht="14.85" customHeight="1">
      <c r="A12713" s="130">
        <v>5000583</v>
      </c>
      <c r="B12713" s="126" t="s">
        <v>23981</v>
      </c>
      <c r="C12713" s="126" t="s">
        <v>23982</v>
      </c>
      <c r="D12713" s="126" t="s">
        <v>23983</v>
      </c>
      <c r="E12713" s="126" t="s">
        <v>288</v>
      </c>
      <c r="F12713" s="126" t="s">
        <v>416</v>
      </c>
      <c r="G12713" s="126" t="s">
        <v>417</v>
      </c>
      <c r="H12713" s="126" t="s">
        <v>126</v>
      </c>
      <c r="I12713" s="126" t="s">
        <v>126</v>
      </c>
      <c r="J12713" s="126" t="s">
        <v>7115</v>
      </c>
      <c r="K12713" s="126" t="s">
        <v>504</v>
      </c>
      <c r="L12713" s="126" t="s">
        <v>7116</v>
      </c>
      <c r="M12713" s="130">
        <v>509.99</v>
      </c>
      <c r="O12713" s="126" t="s">
        <v>427</v>
      </c>
      <c r="P12713" s="130">
        <v>0</v>
      </c>
      <c r="S12713" s="130">
        <v>0</v>
      </c>
      <c r="V12713" s="130">
        <v>509.99</v>
      </c>
      <c r="X12713" s="126" t="s">
        <v>771</v>
      </c>
      <c r="Z12713" s="127"/>
      <c r="AA12713" s="128">
        <v>1</v>
      </c>
      <c r="AB12713" s="128">
        <v>12</v>
      </c>
      <c r="AD12713" s="126" t="s">
        <v>562</v>
      </c>
      <c r="AG12713" s="127"/>
      <c r="AI12713" s="127"/>
    </row>
    <row r="12714" spans="1:35" ht="14.85" customHeight="1">
      <c r="A12714" s="130">
        <v>5009968</v>
      </c>
      <c r="B12714" s="126" t="s">
        <v>23984</v>
      </c>
      <c r="C12714" s="126" t="s">
        <v>23985</v>
      </c>
      <c r="D12714" s="126" t="s">
        <v>23986</v>
      </c>
      <c r="E12714" s="126" t="s">
        <v>288</v>
      </c>
      <c r="F12714" s="126" t="s">
        <v>522</v>
      </c>
      <c r="G12714" s="126" t="s">
        <v>23987</v>
      </c>
      <c r="H12714" s="126" t="s">
        <v>524</v>
      </c>
      <c r="I12714" s="126" t="s">
        <v>126</v>
      </c>
      <c r="J12714" s="126" t="s">
        <v>825</v>
      </c>
      <c r="K12714" s="126" t="s">
        <v>504</v>
      </c>
      <c r="L12714" s="126" t="s">
        <v>444</v>
      </c>
      <c r="M12714" s="130">
        <v>991.81</v>
      </c>
      <c r="O12714" s="126" t="s">
        <v>528</v>
      </c>
      <c r="P12714" s="130">
        <v>0</v>
      </c>
      <c r="S12714" s="130">
        <v>0</v>
      </c>
      <c r="V12714" s="130">
        <v>991.81</v>
      </c>
      <c r="X12714" s="126" t="s">
        <v>2497</v>
      </c>
      <c r="Z12714" s="127"/>
      <c r="AA12714" s="128"/>
      <c r="AB12714" s="128"/>
      <c r="AD12714" s="126" t="s">
        <v>18509</v>
      </c>
      <c r="AG12714" s="127"/>
      <c r="AI12714" s="127"/>
    </row>
    <row r="12715" spans="1:35" ht="14.85" customHeight="1">
      <c r="A12715" s="130">
        <v>5015058</v>
      </c>
      <c r="B12715" s="126" t="s">
        <v>413</v>
      </c>
      <c r="C12715" s="126" t="s">
        <v>23988</v>
      </c>
      <c r="D12715" s="126" t="s">
        <v>1576</v>
      </c>
      <c r="E12715" s="126" t="s">
        <v>288</v>
      </c>
      <c r="F12715" s="126" t="s">
        <v>491</v>
      </c>
      <c r="G12715" s="126" t="s">
        <v>417</v>
      </c>
      <c r="H12715" s="126" t="s">
        <v>126</v>
      </c>
      <c r="I12715" s="126" t="s">
        <v>418</v>
      </c>
      <c r="J12715" s="126" t="s">
        <v>930</v>
      </c>
      <c r="K12715" s="126" t="s">
        <v>504</v>
      </c>
      <c r="L12715" s="126" t="s">
        <v>931</v>
      </c>
      <c r="M12715" s="130">
        <v>854.6</v>
      </c>
      <c r="N12715" s="126" t="s">
        <v>290</v>
      </c>
      <c r="O12715" s="126" t="s">
        <v>1577</v>
      </c>
      <c r="P12715" s="130">
        <v>0</v>
      </c>
      <c r="S12715" s="130">
        <v>0</v>
      </c>
      <c r="V12715" s="130">
        <v>949.56</v>
      </c>
      <c r="X12715" s="126" t="s">
        <v>1578</v>
      </c>
      <c r="Z12715" s="127" t="s">
        <v>309</v>
      </c>
      <c r="AA12715" s="128">
        <v>1</v>
      </c>
      <c r="AB12715" s="128">
        <v>60</v>
      </c>
      <c r="AD12715" s="126" t="s">
        <v>18509</v>
      </c>
      <c r="AG12715" s="127"/>
      <c r="AI12715" s="127"/>
    </row>
    <row r="12716" spans="1:35" ht="14.85" customHeight="1">
      <c r="A12716" s="130">
        <v>5015092</v>
      </c>
      <c r="B12716" s="126" t="s">
        <v>413</v>
      </c>
      <c r="C12716" s="126" t="s">
        <v>6573</v>
      </c>
      <c r="D12716" s="126" t="s">
        <v>23989</v>
      </c>
      <c r="E12716" s="126" t="s">
        <v>288</v>
      </c>
      <c r="F12716" s="126" t="s">
        <v>591</v>
      </c>
      <c r="G12716" s="126" t="s">
        <v>417</v>
      </c>
      <c r="H12716" s="126" t="s">
        <v>126</v>
      </c>
      <c r="I12716" s="126" t="s">
        <v>418</v>
      </c>
      <c r="J12716" s="126" t="s">
        <v>6193</v>
      </c>
      <c r="K12716" s="126" t="s">
        <v>504</v>
      </c>
      <c r="L12716" s="126" t="s">
        <v>1002</v>
      </c>
      <c r="M12716" s="130">
        <v>34087.199999999997</v>
      </c>
      <c r="N12716" s="126" t="s">
        <v>290</v>
      </c>
      <c r="O12716" s="126" t="s">
        <v>2160</v>
      </c>
      <c r="P12716" s="130">
        <v>0</v>
      </c>
      <c r="S12716" s="130">
        <v>0</v>
      </c>
      <c r="V12716" s="130">
        <v>36308.980000000003</v>
      </c>
      <c r="X12716" s="126" t="s">
        <v>10158</v>
      </c>
      <c r="Y12716" s="126" t="s">
        <v>517</v>
      </c>
      <c r="Z12716" s="127"/>
      <c r="AA12716" s="128">
        <v>1</v>
      </c>
      <c r="AB12716" s="128">
        <v>84</v>
      </c>
      <c r="AD12716" s="126" t="s">
        <v>18896</v>
      </c>
      <c r="AG12716" s="127"/>
      <c r="AI12716" s="127"/>
    </row>
    <row r="12717" spans="1:35" ht="14.85" customHeight="1">
      <c r="A12717" s="130">
        <v>5015093</v>
      </c>
      <c r="B12717" s="126" t="s">
        <v>413</v>
      </c>
      <c r="C12717" s="126" t="s">
        <v>6573</v>
      </c>
      <c r="D12717" s="126" t="s">
        <v>23990</v>
      </c>
      <c r="E12717" s="126" t="s">
        <v>288</v>
      </c>
      <c r="F12717" s="126" t="s">
        <v>591</v>
      </c>
      <c r="G12717" s="126" t="s">
        <v>417</v>
      </c>
      <c r="H12717" s="126" t="s">
        <v>126</v>
      </c>
      <c r="I12717" s="126" t="s">
        <v>418</v>
      </c>
      <c r="J12717" s="126" t="s">
        <v>6193</v>
      </c>
      <c r="K12717" s="126" t="s">
        <v>504</v>
      </c>
      <c r="L12717" s="126" t="s">
        <v>1002</v>
      </c>
      <c r="M12717" s="130">
        <v>34087.199999999997</v>
      </c>
      <c r="N12717" s="126" t="s">
        <v>290</v>
      </c>
      <c r="O12717" s="126" t="s">
        <v>2160</v>
      </c>
      <c r="P12717" s="130">
        <v>0</v>
      </c>
      <c r="S12717" s="130">
        <v>0</v>
      </c>
      <c r="V12717" s="130">
        <v>35783.660000000003</v>
      </c>
      <c r="X12717" s="126" t="s">
        <v>10158</v>
      </c>
      <c r="Y12717" s="126" t="s">
        <v>517</v>
      </c>
      <c r="Z12717" s="127"/>
      <c r="AA12717" s="128">
        <v>1</v>
      </c>
      <c r="AB12717" s="128">
        <v>84</v>
      </c>
      <c r="AD12717" s="126" t="s">
        <v>18896</v>
      </c>
      <c r="AG12717" s="127"/>
      <c r="AI12717" s="127"/>
    </row>
    <row r="12718" spans="1:35" ht="14.85" customHeight="1">
      <c r="A12718" s="130">
        <v>5015091</v>
      </c>
      <c r="B12718" s="126" t="s">
        <v>413</v>
      </c>
      <c r="C12718" s="126" t="s">
        <v>6573</v>
      </c>
      <c r="D12718" s="126" t="s">
        <v>23991</v>
      </c>
      <c r="E12718" s="126" t="s">
        <v>288</v>
      </c>
      <c r="F12718" s="126" t="s">
        <v>591</v>
      </c>
      <c r="G12718" s="126" t="s">
        <v>417</v>
      </c>
      <c r="H12718" s="126" t="s">
        <v>126</v>
      </c>
      <c r="I12718" s="126" t="s">
        <v>418</v>
      </c>
      <c r="J12718" s="126" t="s">
        <v>6193</v>
      </c>
      <c r="K12718" s="126" t="s">
        <v>504</v>
      </c>
      <c r="L12718" s="126" t="s">
        <v>1002</v>
      </c>
      <c r="M12718" s="130">
        <v>34087.199999999997</v>
      </c>
      <c r="N12718" s="126" t="s">
        <v>290</v>
      </c>
      <c r="O12718" s="126" t="s">
        <v>2160</v>
      </c>
      <c r="P12718" s="130">
        <v>0</v>
      </c>
      <c r="S12718" s="130">
        <v>0</v>
      </c>
      <c r="V12718" s="130">
        <v>36308.980000000003</v>
      </c>
      <c r="X12718" s="126" t="s">
        <v>2161</v>
      </c>
      <c r="Y12718" s="126" t="s">
        <v>517</v>
      </c>
      <c r="Z12718" s="127"/>
      <c r="AA12718" s="128">
        <v>1</v>
      </c>
      <c r="AB12718" s="128">
        <v>84</v>
      </c>
      <c r="AD12718" s="126" t="s">
        <v>18896</v>
      </c>
      <c r="AG12718" s="127"/>
      <c r="AI12718" s="127"/>
    </row>
    <row r="12719" spans="1:35" ht="14.85" customHeight="1">
      <c r="A12719" s="130">
        <v>5015055</v>
      </c>
      <c r="B12719" s="126" t="s">
        <v>413</v>
      </c>
      <c r="C12719" s="126" t="s">
        <v>23992</v>
      </c>
      <c r="D12719" s="126" t="s">
        <v>23993</v>
      </c>
      <c r="E12719" s="126" t="s">
        <v>288</v>
      </c>
      <c r="F12719" s="126" t="s">
        <v>491</v>
      </c>
      <c r="G12719" s="126" t="s">
        <v>417</v>
      </c>
      <c r="H12719" s="126" t="s">
        <v>126</v>
      </c>
      <c r="I12719" s="126" t="s">
        <v>418</v>
      </c>
      <c r="J12719" s="126" t="s">
        <v>930</v>
      </c>
      <c r="K12719" s="126" t="s">
        <v>504</v>
      </c>
      <c r="L12719" s="126" t="s">
        <v>931</v>
      </c>
      <c r="M12719" s="130">
        <v>20452.32</v>
      </c>
      <c r="N12719" s="126" t="s">
        <v>290</v>
      </c>
      <c r="O12719" s="126" t="s">
        <v>5632</v>
      </c>
      <c r="P12719" s="130">
        <v>0</v>
      </c>
      <c r="S12719" s="130">
        <v>0</v>
      </c>
      <c r="V12719" s="130">
        <v>53179.54</v>
      </c>
      <c r="X12719" s="126" t="s">
        <v>5633</v>
      </c>
      <c r="Z12719" s="127"/>
      <c r="AA12719" s="128">
        <v>1</v>
      </c>
      <c r="AB12719" s="128">
        <v>60</v>
      </c>
      <c r="AD12719" s="126" t="s">
        <v>18509</v>
      </c>
      <c r="AG12719" s="127"/>
      <c r="AI12719" s="127"/>
    </row>
    <row r="12720" spans="1:35" ht="14.85" customHeight="1">
      <c r="A12720" s="130">
        <v>5014991</v>
      </c>
      <c r="B12720" s="126" t="s">
        <v>413</v>
      </c>
      <c r="C12720" s="126" t="s">
        <v>22446</v>
      </c>
      <c r="D12720" s="126" t="s">
        <v>4022</v>
      </c>
      <c r="E12720" s="126" t="s">
        <v>288</v>
      </c>
      <c r="F12720" s="126" t="s">
        <v>491</v>
      </c>
      <c r="G12720" s="126" t="s">
        <v>417</v>
      </c>
      <c r="H12720" s="126" t="s">
        <v>126</v>
      </c>
      <c r="I12720" s="126" t="s">
        <v>418</v>
      </c>
      <c r="J12720" s="126" t="s">
        <v>930</v>
      </c>
      <c r="K12720" s="126" t="s">
        <v>504</v>
      </c>
      <c r="L12720" s="126" t="s">
        <v>931</v>
      </c>
      <c r="M12720" s="130">
        <v>3049.4</v>
      </c>
      <c r="N12720" s="126" t="s">
        <v>290</v>
      </c>
      <c r="O12720" s="126" t="s">
        <v>1311</v>
      </c>
      <c r="P12720" s="130">
        <v>0</v>
      </c>
      <c r="S12720" s="130">
        <v>0</v>
      </c>
      <c r="V12720" s="130">
        <v>3388.23</v>
      </c>
      <c r="X12720" s="126" t="s">
        <v>1312</v>
      </c>
      <c r="Y12720" s="126" t="s">
        <v>517</v>
      </c>
      <c r="Z12720" s="127" t="s">
        <v>309</v>
      </c>
      <c r="AA12720" s="128">
        <v>1</v>
      </c>
      <c r="AB12720" s="128">
        <v>60</v>
      </c>
      <c r="AD12720" s="126" t="s">
        <v>18509</v>
      </c>
      <c r="AG12720" s="127"/>
      <c r="AI12720" s="127"/>
    </row>
    <row r="12721" spans="1:35" ht="14.85" customHeight="1">
      <c r="A12721" s="130">
        <v>5014992</v>
      </c>
      <c r="B12721" s="126" t="s">
        <v>413</v>
      </c>
      <c r="C12721" s="126" t="s">
        <v>21346</v>
      </c>
      <c r="D12721" s="126" t="s">
        <v>4022</v>
      </c>
      <c r="E12721" s="126" t="s">
        <v>288</v>
      </c>
      <c r="F12721" s="126" t="s">
        <v>491</v>
      </c>
      <c r="G12721" s="126" t="s">
        <v>417</v>
      </c>
      <c r="H12721" s="126" t="s">
        <v>126</v>
      </c>
      <c r="I12721" s="126" t="s">
        <v>418</v>
      </c>
      <c r="J12721" s="126" t="s">
        <v>930</v>
      </c>
      <c r="K12721" s="126" t="s">
        <v>504</v>
      </c>
      <c r="L12721" s="126" t="s">
        <v>931</v>
      </c>
      <c r="M12721" s="130">
        <v>6704.5</v>
      </c>
      <c r="N12721" s="126" t="s">
        <v>290</v>
      </c>
      <c r="O12721" s="126" t="s">
        <v>1311</v>
      </c>
      <c r="P12721" s="130">
        <v>0</v>
      </c>
      <c r="S12721" s="130">
        <v>0</v>
      </c>
      <c r="V12721" s="130">
        <v>7449.45</v>
      </c>
      <c r="X12721" s="126" t="s">
        <v>1312</v>
      </c>
      <c r="Y12721" s="126" t="s">
        <v>517</v>
      </c>
      <c r="Z12721" s="127" t="s">
        <v>309</v>
      </c>
      <c r="AA12721" s="128">
        <v>1</v>
      </c>
      <c r="AB12721" s="128">
        <v>60</v>
      </c>
      <c r="AD12721" s="126" t="s">
        <v>18509</v>
      </c>
      <c r="AG12721" s="127"/>
      <c r="AI12721" s="127"/>
    </row>
    <row r="12722" spans="1:35" ht="14.85" customHeight="1">
      <c r="A12722" s="130">
        <v>5015010</v>
      </c>
      <c r="B12722" s="126" t="s">
        <v>413</v>
      </c>
      <c r="C12722" s="126" t="s">
        <v>23994</v>
      </c>
      <c r="D12722" s="126" t="s">
        <v>4022</v>
      </c>
      <c r="E12722" s="126" t="s">
        <v>288</v>
      </c>
      <c r="F12722" s="126" t="s">
        <v>491</v>
      </c>
      <c r="G12722" s="126" t="s">
        <v>417</v>
      </c>
      <c r="H12722" s="126" t="s">
        <v>126</v>
      </c>
      <c r="I12722" s="126" t="s">
        <v>418</v>
      </c>
      <c r="J12722" s="126" t="s">
        <v>930</v>
      </c>
      <c r="K12722" s="126" t="s">
        <v>504</v>
      </c>
      <c r="L12722" s="126" t="s">
        <v>931</v>
      </c>
      <c r="M12722" s="130">
        <v>2438.4699999999998</v>
      </c>
      <c r="N12722" s="126" t="s">
        <v>290</v>
      </c>
      <c r="O12722" s="126" t="s">
        <v>1311</v>
      </c>
      <c r="P12722" s="130">
        <v>0</v>
      </c>
      <c r="S12722" s="130">
        <v>0</v>
      </c>
      <c r="V12722" s="130">
        <v>2709.42</v>
      </c>
      <c r="X12722" s="126" t="s">
        <v>1312</v>
      </c>
      <c r="Y12722" s="126" t="s">
        <v>517</v>
      </c>
      <c r="Z12722" s="127" t="s">
        <v>309</v>
      </c>
      <c r="AA12722" s="128">
        <v>1</v>
      </c>
      <c r="AB12722" s="128">
        <v>60</v>
      </c>
      <c r="AD12722" s="126" t="s">
        <v>18509</v>
      </c>
      <c r="AG12722" s="127"/>
      <c r="AI12722" s="127"/>
    </row>
    <row r="12723" spans="1:35" ht="14.85" customHeight="1">
      <c r="A12723" s="130">
        <v>5015009</v>
      </c>
      <c r="B12723" s="126" t="s">
        <v>413</v>
      </c>
      <c r="C12723" s="126" t="s">
        <v>20791</v>
      </c>
      <c r="D12723" s="126" t="s">
        <v>4022</v>
      </c>
      <c r="E12723" s="126" t="s">
        <v>288</v>
      </c>
      <c r="F12723" s="126" t="s">
        <v>491</v>
      </c>
      <c r="G12723" s="126" t="s">
        <v>417</v>
      </c>
      <c r="H12723" s="126" t="s">
        <v>126</v>
      </c>
      <c r="I12723" s="126" t="s">
        <v>418</v>
      </c>
      <c r="J12723" s="126" t="s">
        <v>930</v>
      </c>
      <c r="K12723" s="126" t="s">
        <v>504</v>
      </c>
      <c r="L12723" s="126" t="s">
        <v>931</v>
      </c>
      <c r="M12723" s="130">
        <v>5071.54</v>
      </c>
      <c r="N12723" s="126" t="s">
        <v>290</v>
      </c>
      <c r="O12723" s="126" t="s">
        <v>1311</v>
      </c>
      <c r="P12723" s="130">
        <v>0</v>
      </c>
      <c r="S12723" s="130">
        <v>0</v>
      </c>
      <c r="V12723" s="130">
        <v>5635.05</v>
      </c>
      <c r="X12723" s="126" t="s">
        <v>1312</v>
      </c>
      <c r="Y12723" s="126" t="s">
        <v>517</v>
      </c>
      <c r="Z12723" s="127" t="s">
        <v>309</v>
      </c>
      <c r="AA12723" s="128">
        <v>1</v>
      </c>
      <c r="AB12723" s="128">
        <v>60</v>
      </c>
      <c r="AD12723" s="126" t="s">
        <v>18509</v>
      </c>
      <c r="AG12723" s="127"/>
      <c r="AI12723" s="127"/>
    </row>
    <row r="12724" spans="1:35" ht="14.85" customHeight="1">
      <c r="A12724" s="130">
        <v>5015011</v>
      </c>
      <c r="B12724" s="126" t="s">
        <v>413</v>
      </c>
      <c r="C12724" s="126" t="s">
        <v>23995</v>
      </c>
      <c r="D12724" s="126" t="s">
        <v>4022</v>
      </c>
      <c r="E12724" s="126" t="s">
        <v>288</v>
      </c>
      <c r="F12724" s="126" t="s">
        <v>491</v>
      </c>
      <c r="G12724" s="126" t="s">
        <v>417</v>
      </c>
      <c r="H12724" s="126" t="s">
        <v>126</v>
      </c>
      <c r="I12724" s="126" t="s">
        <v>418</v>
      </c>
      <c r="J12724" s="126" t="s">
        <v>930</v>
      </c>
      <c r="K12724" s="126" t="s">
        <v>504</v>
      </c>
      <c r="L12724" s="126" t="s">
        <v>931</v>
      </c>
      <c r="M12724" s="130">
        <v>1169.28</v>
      </c>
      <c r="N12724" s="126" t="s">
        <v>290</v>
      </c>
      <c r="O12724" s="126" t="s">
        <v>1311</v>
      </c>
      <c r="P12724" s="130">
        <v>0</v>
      </c>
      <c r="S12724" s="130">
        <v>0</v>
      </c>
      <c r="V12724" s="130">
        <v>1299.2</v>
      </c>
      <c r="X12724" s="126" t="s">
        <v>1312</v>
      </c>
      <c r="Y12724" s="126" t="s">
        <v>517</v>
      </c>
      <c r="Z12724" s="127" t="s">
        <v>309</v>
      </c>
      <c r="AA12724" s="128">
        <v>1</v>
      </c>
      <c r="AB12724" s="128">
        <v>60</v>
      </c>
      <c r="AD12724" s="126" t="s">
        <v>18509</v>
      </c>
      <c r="AG12724" s="127"/>
      <c r="AI12724" s="127"/>
    </row>
    <row r="12725" spans="1:35" ht="14.85" customHeight="1">
      <c r="A12725" s="130">
        <v>5015005</v>
      </c>
      <c r="B12725" s="126" t="s">
        <v>413</v>
      </c>
      <c r="C12725" s="126" t="s">
        <v>23996</v>
      </c>
      <c r="D12725" s="126" t="s">
        <v>4022</v>
      </c>
      <c r="E12725" s="126" t="s">
        <v>288</v>
      </c>
      <c r="F12725" s="126" t="s">
        <v>491</v>
      </c>
      <c r="G12725" s="126" t="s">
        <v>417</v>
      </c>
      <c r="H12725" s="126" t="s">
        <v>126</v>
      </c>
      <c r="I12725" s="126" t="s">
        <v>418</v>
      </c>
      <c r="J12725" s="126" t="s">
        <v>930</v>
      </c>
      <c r="K12725" s="126" t="s">
        <v>504</v>
      </c>
      <c r="L12725" s="126" t="s">
        <v>931</v>
      </c>
      <c r="M12725" s="130">
        <v>5068.91</v>
      </c>
      <c r="N12725" s="126" t="s">
        <v>290</v>
      </c>
      <c r="O12725" s="126" t="s">
        <v>1311</v>
      </c>
      <c r="P12725" s="130">
        <v>0</v>
      </c>
      <c r="S12725" s="130">
        <v>0</v>
      </c>
      <c r="V12725" s="130">
        <v>5632.13</v>
      </c>
      <c r="X12725" s="126" t="s">
        <v>1312</v>
      </c>
      <c r="Y12725" s="126" t="s">
        <v>517</v>
      </c>
      <c r="Z12725" s="127" t="s">
        <v>309</v>
      </c>
      <c r="AA12725" s="128">
        <v>1</v>
      </c>
      <c r="AB12725" s="128">
        <v>60</v>
      </c>
      <c r="AD12725" s="126" t="s">
        <v>18509</v>
      </c>
      <c r="AG12725" s="127"/>
      <c r="AI12725" s="127"/>
    </row>
    <row r="12726" spans="1:35" ht="14.85" customHeight="1">
      <c r="A12726" s="130">
        <v>5015006</v>
      </c>
      <c r="B12726" s="126" t="s">
        <v>413</v>
      </c>
      <c r="C12726" s="126" t="s">
        <v>21340</v>
      </c>
      <c r="D12726" s="126" t="s">
        <v>4022</v>
      </c>
      <c r="E12726" s="126" t="s">
        <v>288</v>
      </c>
      <c r="F12726" s="126" t="s">
        <v>491</v>
      </c>
      <c r="G12726" s="126" t="s">
        <v>417</v>
      </c>
      <c r="H12726" s="126" t="s">
        <v>126</v>
      </c>
      <c r="I12726" s="126" t="s">
        <v>418</v>
      </c>
      <c r="J12726" s="126" t="s">
        <v>930</v>
      </c>
      <c r="K12726" s="126" t="s">
        <v>504</v>
      </c>
      <c r="L12726" s="126" t="s">
        <v>931</v>
      </c>
      <c r="M12726" s="130">
        <v>470.68</v>
      </c>
      <c r="N12726" s="126" t="s">
        <v>290</v>
      </c>
      <c r="O12726" s="126" t="s">
        <v>1311</v>
      </c>
      <c r="P12726" s="130">
        <v>0</v>
      </c>
      <c r="S12726" s="130">
        <v>0</v>
      </c>
      <c r="V12726" s="130">
        <v>522.98</v>
      </c>
      <c r="X12726" s="126" t="s">
        <v>1312</v>
      </c>
      <c r="Y12726" s="126" t="s">
        <v>517</v>
      </c>
      <c r="Z12726" s="127" t="s">
        <v>309</v>
      </c>
      <c r="AA12726" s="128">
        <v>1</v>
      </c>
      <c r="AB12726" s="128">
        <v>60</v>
      </c>
      <c r="AD12726" s="126" t="s">
        <v>18509</v>
      </c>
      <c r="AG12726" s="127"/>
      <c r="AI12726" s="127"/>
    </row>
    <row r="12727" spans="1:35" ht="14.85" customHeight="1">
      <c r="A12727" s="130">
        <v>5015008</v>
      </c>
      <c r="B12727" s="126" t="s">
        <v>413</v>
      </c>
      <c r="C12727" s="126" t="s">
        <v>8128</v>
      </c>
      <c r="D12727" s="126" t="s">
        <v>4022</v>
      </c>
      <c r="E12727" s="126" t="s">
        <v>288</v>
      </c>
      <c r="F12727" s="126" t="s">
        <v>491</v>
      </c>
      <c r="G12727" s="126" t="s">
        <v>417</v>
      </c>
      <c r="H12727" s="126" t="s">
        <v>126</v>
      </c>
      <c r="I12727" s="126" t="s">
        <v>418</v>
      </c>
      <c r="J12727" s="126" t="s">
        <v>930</v>
      </c>
      <c r="K12727" s="126" t="s">
        <v>504</v>
      </c>
      <c r="L12727" s="126" t="s">
        <v>931</v>
      </c>
      <c r="M12727" s="130">
        <v>7211.14</v>
      </c>
      <c r="N12727" s="126" t="s">
        <v>290</v>
      </c>
      <c r="O12727" s="126" t="s">
        <v>1311</v>
      </c>
      <c r="P12727" s="130">
        <v>0</v>
      </c>
      <c r="S12727" s="130">
        <v>0</v>
      </c>
      <c r="V12727" s="130">
        <v>8012.38</v>
      </c>
      <c r="X12727" s="126" t="s">
        <v>1312</v>
      </c>
      <c r="Y12727" s="126" t="s">
        <v>517</v>
      </c>
      <c r="Z12727" s="127" t="s">
        <v>309</v>
      </c>
      <c r="AA12727" s="128">
        <v>1</v>
      </c>
      <c r="AB12727" s="128">
        <v>60</v>
      </c>
      <c r="AD12727" s="126" t="s">
        <v>18509</v>
      </c>
      <c r="AG12727" s="127"/>
      <c r="AI12727" s="127"/>
    </row>
    <row r="12728" spans="1:35" ht="14.85" customHeight="1">
      <c r="A12728" s="130">
        <v>5001839</v>
      </c>
      <c r="B12728" s="126" t="s">
        <v>21212</v>
      </c>
      <c r="C12728" s="126" t="s">
        <v>16685</v>
      </c>
      <c r="D12728" s="126" t="s">
        <v>23997</v>
      </c>
      <c r="E12728" s="126" t="s">
        <v>288</v>
      </c>
      <c r="F12728" s="126" t="s">
        <v>416</v>
      </c>
      <c r="G12728" s="126" t="s">
        <v>417</v>
      </c>
      <c r="H12728" s="126" t="s">
        <v>308</v>
      </c>
      <c r="I12728" s="126" t="s">
        <v>308</v>
      </c>
      <c r="J12728" s="126" t="s">
        <v>16687</v>
      </c>
      <c r="K12728" s="126" t="s">
        <v>747</v>
      </c>
      <c r="L12728" s="126" t="s">
        <v>16688</v>
      </c>
      <c r="M12728" s="130">
        <v>1169.28</v>
      </c>
      <c r="N12728" s="126" t="s">
        <v>290</v>
      </c>
      <c r="O12728" s="126" t="s">
        <v>8501</v>
      </c>
      <c r="P12728" s="130">
        <v>0</v>
      </c>
      <c r="S12728" s="130">
        <v>0</v>
      </c>
      <c r="V12728" s="130">
        <v>1648.94</v>
      </c>
      <c r="X12728" s="126" t="s">
        <v>8502</v>
      </c>
      <c r="Z12728" s="127"/>
      <c r="AA12728" s="128">
        <v>2</v>
      </c>
      <c r="AB12728" s="128">
        <v>12</v>
      </c>
      <c r="AD12728" s="126" t="s">
        <v>562</v>
      </c>
      <c r="AG12728" s="127"/>
      <c r="AI12728" s="127"/>
    </row>
    <row r="12729" spans="1:35" ht="14.85" customHeight="1">
      <c r="A12729" s="130">
        <v>5001838</v>
      </c>
      <c r="B12729" s="126" t="s">
        <v>23998</v>
      </c>
      <c r="C12729" s="126" t="s">
        <v>23999</v>
      </c>
      <c r="D12729" s="126" t="s">
        <v>24000</v>
      </c>
      <c r="E12729" s="126" t="s">
        <v>288</v>
      </c>
      <c r="F12729" s="126" t="s">
        <v>416</v>
      </c>
      <c r="G12729" s="126" t="s">
        <v>417</v>
      </c>
      <c r="H12729" s="126" t="s">
        <v>126</v>
      </c>
      <c r="I12729" s="126" t="s">
        <v>126</v>
      </c>
      <c r="J12729" s="126" t="s">
        <v>2185</v>
      </c>
      <c r="K12729" s="126" t="s">
        <v>747</v>
      </c>
      <c r="L12729" s="126" t="s">
        <v>1018</v>
      </c>
      <c r="M12729" s="130">
        <v>876.96</v>
      </c>
      <c r="O12729" s="126" t="s">
        <v>7041</v>
      </c>
      <c r="P12729" s="130">
        <v>0</v>
      </c>
      <c r="S12729" s="130">
        <v>0</v>
      </c>
      <c r="V12729" s="130">
        <v>1072.27</v>
      </c>
      <c r="X12729" s="126" t="s">
        <v>7042</v>
      </c>
      <c r="Z12729" s="127"/>
      <c r="AA12729" s="128">
        <v>1</v>
      </c>
      <c r="AB12729" s="128">
        <v>12</v>
      </c>
      <c r="AD12729" s="126" t="s">
        <v>562</v>
      </c>
      <c r="AG12729" s="127"/>
      <c r="AI12729" s="127"/>
    </row>
    <row r="12730" spans="1:35" ht="14.85" customHeight="1">
      <c r="A12730" s="130">
        <v>5001837</v>
      </c>
      <c r="B12730" s="126" t="s">
        <v>24001</v>
      </c>
      <c r="C12730" s="126" t="s">
        <v>24002</v>
      </c>
      <c r="D12730" s="126" t="s">
        <v>24003</v>
      </c>
      <c r="E12730" s="126" t="s">
        <v>288</v>
      </c>
      <c r="F12730" s="126" t="s">
        <v>416</v>
      </c>
      <c r="G12730" s="126" t="s">
        <v>417</v>
      </c>
      <c r="H12730" s="126" t="s">
        <v>126</v>
      </c>
      <c r="I12730" s="126" t="s">
        <v>126</v>
      </c>
      <c r="J12730" s="126" t="s">
        <v>2185</v>
      </c>
      <c r="K12730" s="126" t="s">
        <v>747</v>
      </c>
      <c r="L12730" s="126" t="s">
        <v>1018</v>
      </c>
      <c r="M12730" s="130">
        <v>389.76</v>
      </c>
      <c r="O12730" s="126" t="s">
        <v>2186</v>
      </c>
      <c r="P12730" s="130">
        <v>0</v>
      </c>
      <c r="S12730" s="130">
        <v>0</v>
      </c>
      <c r="V12730" s="130">
        <v>647.64</v>
      </c>
      <c r="X12730" s="126" t="s">
        <v>2307</v>
      </c>
      <c r="Z12730" s="127"/>
      <c r="AA12730" s="128">
        <v>1</v>
      </c>
      <c r="AB12730" s="128">
        <v>12</v>
      </c>
      <c r="AD12730" s="126" t="s">
        <v>562</v>
      </c>
      <c r="AG12730" s="127"/>
      <c r="AI12730" s="127"/>
    </row>
    <row r="12731" spans="1:35" ht="14.85" customHeight="1">
      <c r="A12731" s="130">
        <v>5015000</v>
      </c>
      <c r="B12731" s="126" t="s">
        <v>413</v>
      </c>
      <c r="C12731" s="126" t="s">
        <v>21341</v>
      </c>
      <c r="D12731" s="126" t="s">
        <v>4022</v>
      </c>
      <c r="E12731" s="126" t="s">
        <v>288</v>
      </c>
      <c r="F12731" s="126" t="s">
        <v>491</v>
      </c>
      <c r="G12731" s="126" t="s">
        <v>417</v>
      </c>
      <c r="H12731" s="126" t="s">
        <v>126</v>
      </c>
      <c r="I12731" s="126" t="s">
        <v>418</v>
      </c>
      <c r="J12731" s="126" t="s">
        <v>930</v>
      </c>
      <c r="K12731" s="126" t="s">
        <v>504</v>
      </c>
      <c r="L12731" s="126" t="s">
        <v>931</v>
      </c>
      <c r="M12731" s="130">
        <v>1099.1400000000001</v>
      </c>
      <c r="N12731" s="126" t="s">
        <v>290</v>
      </c>
      <c r="O12731" s="126" t="s">
        <v>1311</v>
      </c>
      <c r="P12731" s="130">
        <v>0</v>
      </c>
      <c r="S12731" s="130">
        <v>0</v>
      </c>
      <c r="V12731" s="130">
        <v>1221.27</v>
      </c>
      <c r="X12731" s="126" t="s">
        <v>1312</v>
      </c>
      <c r="Y12731" s="126" t="s">
        <v>517</v>
      </c>
      <c r="Z12731" s="127" t="s">
        <v>309</v>
      </c>
      <c r="AA12731" s="128">
        <v>1</v>
      </c>
      <c r="AB12731" s="128">
        <v>60</v>
      </c>
      <c r="AD12731" s="126" t="s">
        <v>18509</v>
      </c>
      <c r="AG12731" s="127"/>
      <c r="AI12731" s="127"/>
    </row>
    <row r="12732" spans="1:35" ht="14.85" customHeight="1">
      <c r="A12732" s="130">
        <v>5014988</v>
      </c>
      <c r="B12732" s="126" t="s">
        <v>413</v>
      </c>
      <c r="C12732" s="126" t="s">
        <v>20798</v>
      </c>
      <c r="D12732" s="126" t="s">
        <v>4022</v>
      </c>
      <c r="E12732" s="126" t="s">
        <v>288</v>
      </c>
      <c r="F12732" s="126" t="s">
        <v>491</v>
      </c>
      <c r="G12732" s="126" t="s">
        <v>417</v>
      </c>
      <c r="H12732" s="126" t="s">
        <v>126</v>
      </c>
      <c r="I12732" s="126" t="s">
        <v>418</v>
      </c>
      <c r="J12732" s="126" t="s">
        <v>930</v>
      </c>
      <c r="K12732" s="126" t="s">
        <v>504</v>
      </c>
      <c r="L12732" s="126" t="s">
        <v>931</v>
      </c>
      <c r="M12732" s="130">
        <v>1850.32</v>
      </c>
      <c r="N12732" s="126" t="s">
        <v>290</v>
      </c>
      <c r="O12732" s="126" t="s">
        <v>1311</v>
      </c>
      <c r="P12732" s="130">
        <v>0</v>
      </c>
      <c r="S12732" s="130">
        <v>0</v>
      </c>
      <c r="V12732" s="130">
        <v>2055.92</v>
      </c>
      <c r="X12732" s="126" t="s">
        <v>1312</v>
      </c>
      <c r="Y12732" s="126" t="s">
        <v>517</v>
      </c>
      <c r="Z12732" s="127" t="s">
        <v>309</v>
      </c>
      <c r="AA12732" s="128">
        <v>1</v>
      </c>
      <c r="AB12732" s="128">
        <v>60</v>
      </c>
      <c r="AD12732" s="126" t="s">
        <v>18509</v>
      </c>
      <c r="AG12732" s="127"/>
      <c r="AI12732" s="127"/>
    </row>
    <row r="12733" spans="1:35" ht="14.85" customHeight="1">
      <c r="A12733" s="130">
        <v>5014436</v>
      </c>
      <c r="B12733" s="126" t="s">
        <v>413</v>
      </c>
      <c r="C12733" s="126" t="s">
        <v>24004</v>
      </c>
      <c r="D12733" s="126" t="s">
        <v>24005</v>
      </c>
      <c r="E12733" s="126" t="s">
        <v>288</v>
      </c>
      <c r="F12733" s="126" t="s">
        <v>364</v>
      </c>
      <c r="G12733" s="126" t="s">
        <v>417</v>
      </c>
      <c r="H12733" s="126" t="s">
        <v>126</v>
      </c>
      <c r="I12733" s="126" t="s">
        <v>126</v>
      </c>
      <c r="J12733" s="126" t="s">
        <v>3236</v>
      </c>
      <c r="K12733" s="126" t="s">
        <v>628</v>
      </c>
      <c r="L12733" s="126" t="s">
        <v>3237</v>
      </c>
      <c r="M12733" s="130">
        <v>6817.44</v>
      </c>
      <c r="O12733" s="126" t="s">
        <v>365</v>
      </c>
      <c r="P12733" s="130">
        <v>0</v>
      </c>
      <c r="S12733" s="130">
        <v>0</v>
      </c>
      <c r="V12733" s="130">
        <v>7660.47</v>
      </c>
      <c r="X12733" s="126" t="s">
        <v>469</v>
      </c>
      <c r="Z12733" s="127"/>
      <c r="AA12733" s="128">
        <v>1</v>
      </c>
      <c r="AB12733" s="128">
        <v>60</v>
      </c>
      <c r="AC12733" s="126" t="s">
        <v>366</v>
      </c>
      <c r="AD12733" s="126" t="s">
        <v>631</v>
      </c>
      <c r="AG12733" s="127"/>
      <c r="AI12733" s="127"/>
    </row>
    <row r="12734" spans="1:35" ht="14.85" customHeight="1">
      <c r="A12734" s="130">
        <v>5000073</v>
      </c>
      <c r="B12734" s="126" t="s">
        <v>24006</v>
      </c>
      <c r="C12734" s="126" t="s">
        <v>24007</v>
      </c>
      <c r="D12734" s="126" t="s">
        <v>22653</v>
      </c>
      <c r="E12734" s="126" t="s">
        <v>288</v>
      </c>
      <c r="F12734" s="126" t="s">
        <v>532</v>
      </c>
      <c r="G12734" s="126" t="s">
        <v>312</v>
      </c>
      <c r="H12734" s="126" t="s">
        <v>126</v>
      </c>
      <c r="I12734" s="126" t="s">
        <v>418</v>
      </c>
      <c r="J12734" s="126" t="s">
        <v>22499</v>
      </c>
      <c r="K12734" s="126" t="s">
        <v>2548</v>
      </c>
      <c r="L12734" s="126" t="s">
        <v>22495</v>
      </c>
      <c r="M12734" s="130">
        <v>292.32</v>
      </c>
      <c r="O12734" s="126" t="s">
        <v>1459</v>
      </c>
      <c r="P12734" s="130">
        <v>292.32</v>
      </c>
      <c r="R12734" s="126" t="s">
        <v>1460</v>
      </c>
      <c r="S12734" s="130">
        <v>0</v>
      </c>
      <c r="V12734" s="130">
        <v>292.32</v>
      </c>
      <c r="X12734" s="126" t="s">
        <v>1461</v>
      </c>
      <c r="Z12734" s="127"/>
      <c r="AA12734" s="128">
        <v>2500</v>
      </c>
      <c r="AB12734" s="128">
        <v>12</v>
      </c>
      <c r="AD12734" s="126" t="s">
        <v>562</v>
      </c>
      <c r="AG12734" s="127"/>
      <c r="AI12734" s="127"/>
    </row>
    <row r="12735" spans="1:35" ht="14.85" customHeight="1">
      <c r="A12735" s="130">
        <v>5000072</v>
      </c>
      <c r="B12735" s="126" t="s">
        <v>24008</v>
      </c>
      <c r="C12735" s="126" t="s">
        <v>24009</v>
      </c>
      <c r="D12735" s="126" t="s">
        <v>22653</v>
      </c>
      <c r="E12735" s="126" t="s">
        <v>288</v>
      </c>
      <c r="F12735" s="126" t="s">
        <v>532</v>
      </c>
      <c r="G12735" s="126" t="s">
        <v>312</v>
      </c>
      <c r="H12735" s="126" t="s">
        <v>126</v>
      </c>
      <c r="I12735" s="126" t="s">
        <v>418</v>
      </c>
      <c r="J12735" s="126" t="s">
        <v>22499</v>
      </c>
      <c r="K12735" s="126" t="s">
        <v>2548</v>
      </c>
      <c r="L12735" s="126" t="s">
        <v>22495</v>
      </c>
      <c r="M12735" s="130">
        <v>292.32</v>
      </c>
      <c r="O12735" s="126" t="s">
        <v>1459</v>
      </c>
      <c r="P12735" s="130">
        <v>292.32</v>
      </c>
      <c r="R12735" s="126" t="s">
        <v>1460</v>
      </c>
      <c r="S12735" s="130">
        <v>0</v>
      </c>
      <c r="V12735" s="130">
        <v>292.32</v>
      </c>
      <c r="X12735" s="126" t="s">
        <v>1461</v>
      </c>
      <c r="Z12735" s="127"/>
      <c r="AA12735" s="128">
        <v>2500</v>
      </c>
      <c r="AB12735" s="128">
        <v>12</v>
      </c>
      <c r="AD12735" s="126" t="s">
        <v>562</v>
      </c>
      <c r="AG12735" s="127"/>
      <c r="AI12735" s="127"/>
    </row>
    <row r="12736" spans="1:35" ht="14.85" customHeight="1">
      <c r="A12736" s="130">
        <v>5000071</v>
      </c>
      <c r="B12736" s="126" t="s">
        <v>24010</v>
      </c>
      <c r="C12736" s="126" t="s">
        <v>24011</v>
      </c>
      <c r="D12736" s="126" t="s">
        <v>22653</v>
      </c>
      <c r="E12736" s="126" t="s">
        <v>288</v>
      </c>
      <c r="F12736" s="126" t="s">
        <v>532</v>
      </c>
      <c r="G12736" s="126" t="s">
        <v>312</v>
      </c>
      <c r="H12736" s="126" t="s">
        <v>126</v>
      </c>
      <c r="I12736" s="126" t="s">
        <v>418</v>
      </c>
      <c r="J12736" s="126" t="s">
        <v>22499</v>
      </c>
      <c r="K12736" s="126" t="s">
        <v>2548</v>
      </c>
      <c r="L12736" s="126" t="s">
        <v>22495</v>
      </c>
      <c r="M12736" s="130">
        <v>292.32</v>
      </c>
      <c r="O12736" s="126" t="s">
        <v>1459</v>
      </c>
      <c r="P12736" s="130">
        <v>292.32</v>
      </c>
      <c r="R12736" s="126" t="s">
        <v>1460</v>
      </c>
      <c r="S12736" s="130">
        <v>0</v>
      </c>
      <c r="V12736" s="130">
        <v>292.32</v>
      </c>
      <c r="X12736" s="126" t="s">
        <v>1461</v>
      </c>
      <c r="Z12736" s="127"/>
      <c r="AA12736" s="128">
        <v>2500</v>
      </c>
      <c r="AB12736" s="128">
        <v>12</v>
      </c>
      <c r="AD12736" s="126" t="s">
        <v>562</v>
      </c>
      <c r="AG12736" s="127"/>
      <c r="AI12736" s="127"/>
    </row>
    <row r="12737" spans="1:35" ht="14.85" customHeight="1">
      <c r="A12737" s="130">
        <v>5000070</v>
      </c>
      <c r="B12737" s="126" t="s">
        <v>24012</v>
      </c>
      <c r="C12737" s="126" t="s">
        <v>24013</v>
      </c>
      <c r="D12737" s="126" t="s">
        <v>24014</v>
      </c>
      <c r="E12737" s="126" t="s">
        <v>288</v>
      </c>
      <c r="F12737" s="126" t="s">
        <v>532</v>
      </c>
      <c r="G12737" s="126" t="s">
        <v>417</v>
      </c>
      <c r="H12737" s="126" t="s">
        <v>126</v>
      </c>
      <c r="I12737" s="126" t="s">
        <v>126</v>
      </c>
      <c r="J12737" s="126" t="s">
        <v>22499</v>
      </c>
      <c r="K12737" s="126" t="s">
        <v>2548</v>
      </c>
      <c r="L12737" s="126" t="s">
        <v>22495</v>
      </c>
      <c r="M12737" s="130">
        <v>486.94</v>
      </c>
      <c r="O12737" s="126" t="s">
        <v>1459</v>
      </c>
      <c r="P12737" s="130">
        <v>0</v>
      </c>
      <c r="S12737" s="130">
        <v>0</v>
      </c>
      <c r="V12737" s="130">
        <v>486.94</v>
      </c>
      <c r="X12737" s="126" t="s">
        <v>1463</v>
      </c>
      <c r="Z12737" s="127"/>
      <c r="AA12737" s="128">
        <v>1</v>
      </c>
      <c r="AB12737" s="128">
        <v>72</v>
      </c>
      <c r="AD12737" s="126" t="s">
        <v>562</v>
      </c>
      <c r="AG12737" s="127"/>
      <c r="AI12737" s="127"/>
    </row>
    <row r="12738" spans="1:35" ht="14.85" customHeight="1">
      <c r="A12738" s="130">
        <v>5000069</v>
      </c>
      <c r="B12738" s="126" t="s">
        <v>24015</v>
      </c>
      <c r="C12738" s="126" t="s">
        <v>24016</v>
      </c>
      <c r="D12738" s="126" t="s">
        <v>24017</v>
      </c>
      <c r="E12738" s="126" t="s">
        <v>288</v>
      </c>
      <c r="F12738" s="126" t="s">
        <v>532</v>
      </c>
      <c r="G12738" s="126" t="s">
        <v>417</v>
      </c>
      <c r="H12738" s="126" t="s">
        <v>126</v>
      </c>
      <c r="I12738" s="126" t="s">
        <v>126</v>
      </c>
      <c r="J12738" s="126" t="s">
        <v>22499</v>
      </c>
      <c r="K12738" s="126" t="s">
        <v>2548</v>
      </c>
      <c r="L12738" s="126" t="s">
        <v>22495</v>
      </c>
      <c r="M12738" s="130">
        <v>486.94</v>
      </c>
      <c r="O12738" s="126" t="s">
        <v>1459</v>
      </c>
      <c r="P12738" s="130">
        <v>0</v>
      </c>
      <c r="S12738" s="130">
        <v>0</v>
      </c>
      <c r="V12738" s="130">
        <v>486.94</v>
      </c>
      <c r="X12738" s="126" t="s">
        <v>1463</v>
      </c>
      <c r="Z12738" s="127"/>
      <c r="AA12738" s="128">
        <v>1</v>
      </c>
      <c r="AB12738" s="128">
        <v>72</v>
      </c>
      <c r="AD12738" s="126" t="s">
        <v>562</v>
      </c>
      <c r="AG12738" s="127"/>
      <c r="AI12738" s="127"/>
    </row>
    <row r="12739" spans="1:35" ht="14.85" customHeight="1">
      <c r="A12739" s="130">
        <v>5000068</v>
      </c>
      <c r="B12739" s="126" t="s">
        <v>24018</v>
      </c>
      <c r="C12739" s="126" t="s">
        <v>24019</v>
      </c>
      <c r="D12739" s="126" t="s">
        <v>24014</v>
      </c>
      <c r="E12739" s="126" t="s">
        <v>288</v>
      </c>
      <c r="F12739" s="126" t="s">
        <v>532</v>
      </c>
      <c r="G12739" s="126" t="s">
        <v>417</v>
      </c>
      <c r="H12739" s="126" t="s">
        <v>126</v>
      </c>
      <c r="I12739" s="126" t="s">
        <v>126</v>
      </c>
      <c r="J12739" s="126" t="s">
        <v>22499</v>
      </c>
      <c r="K12739" s="126" t="s">
        <v>2548</v>
      </c>
      <c r="L12739" s="126" t="s">
        <v>22495</v>
      </c>
      <c r="M12739" s="130">
        <v>486.94</v>
      </c>
      <c r="O12739" s="126" t="s">
        <v>1459</v>
      </c>
      <c r="P12739" s="130">
        <v>0</v>
      </c>
      <c r="S12739" s="130">
        <v>0</v>
      </c>
      <c r="V12739" s="130">
        <v>486.94</v>
      </c>
      <c r="X12739" s="126" t="s">
        <v>1463</v>
      </c>
      <c r="Z12739" s="127"/>
      <c r="AA12739" s="128">
        <v>1</v>
      </c>
      <c r="AB12739" s="128">
        <v>72</v>
      </c>
      <c r="AD12739" s="126" t="s">
        <v>562</v>
      </c>
      <c r="AG12739" s="127"/>
      <c r="AI12739" s="127"/>
    </row>
    <row r="12740" spans="1:35" ht="14.85" customHeight="1">
      <c r="A12740" s="130">
        <v>5000067</v>
      </c>
      <c r="B12740" s="126" t="s">
        <v>16852</v>
      </c>
      <c r="C12740" s="126" t="s">
        <v>24020</v>
      </c>
      <c r="D12740" s="126" t="s">
        <v>24021</v>
      </c>
      <c r="E12740" s="126" t="s">
        <v>288</v>
      </c>
      <c r="F12740" s="126" t="s">
        <v>416</v>
      </c>
      <c r="G12740" s="126" t="s">
        <v>417</v>
      </c>
      <c r="H12740" s="126" t="s">
        <v>126</v>
      </c>
      <c r="I12740" s="126" t="s">
        <v>126</v>
      </c>
      <c r="J12740" s="126" t="s">
        <v>1086</v>
      </c>
      <c r="K12740" s="126" t="s">
        <v>747</v>
      </c>
      <c r="L12740" s="126" t="s">
        <v>1087</v>
      </c>
      <c r="M12740" s="130">
        <v>974.4</v>
      </c>
      <c r="O12740" s="126" t="s">
        <v>422</v>
      </c>
      <c r="P12740" s="130">
        <v>0</v>
      </c>
      <c r="S12740" s="130">
        <v>0</v>
      </c>
      <c r="V12740" s="130">
        <v>1255.42</v>
      </c>
      <c r="X12740" s="126" t="s">
        <v>4254</v>
      </c>
      <c r="Z12740" s="127"/>
      <c r="AA12740" s="128">
        <v>1</v>
      </c>
      <c r="AB12740" s="128">
        <v>12</v>
      </c>
      <c r="AD12740" s="126" t="s">
        <v>562</v>
      </c>
      <c r="AG12740" s="127"/>
      <c r="AI12740" s="127"/>
    </row>
    <row r="12741" spans="1:35" ht="14.85" customHeight="1">
      <c r="A12741" s="130">
        <v>5000066</v>
      </c>
      <c r="B12741" s="126" t="s">
        <v>24022</v>
      </c>
      <c r="C12741" s="126" t="s">
        <v>24023</v>
      </c>
      <c r="D12741" s="126" t="s">
        <v>24024</v>
      </c>
      <c r="E12741" s="126" t="s">
        <v>288</v>
      </c>
      <c r="F12741" s="126" t="s">
        <v>416</v>
      </c>
      <c r="G12741" s="126" t="s">
        <v>417</v>
      </c>
      <c r="H12741" s="126" t="s">
        <v>126</v>
      </c>
      <c r="I12741" s="126" t="s">
        <v>126</v>
      </c>
      <c r="J12741" s="126" t="s">
        <v>1086</v>
      </c>
      <c r="K12741" s="126" t="s">
        <v>747</v>
      </c>
      <c r="L12741" s="126" t="s">
        <v>1087</v>
      </c>
      <c r="M12741" s="130">
        <v>331.52</v>
      </c>
      <c r="O12741" s="126" t="s">
        <v>3102</v>
      </c>
      <c r="P12741" s="130">
        <v>0</v>
      </c>
      <c r="S12741" s="130">
        <v>0</v>
      </c>
      <c r="V12741" s="130">
        <v>426.35</v>
      </c>
      <c r="X12741" s="126" t="s">
        <v>5579</v>
      </c>
      <c r="Z12741" s="127"/>
      <c r="AA12741" s="128">
        <v>1</v>
      </c>
      <c r="AB12741" s="128">
        <v>12</v>
      </c>
      <c r="AD12741" s="126" t="s">
        <v>562</v>
      </c>
      <c r="AG12741" s="127"/>
      <c r="AI12741" s="127"/>
    </row>
    <row r="12742" spans="1:35" ht="14.85" customHeight="1">
      <c r="A12742" s="130">
        <v>5000065</v>
      </c>
      <c r="B12742" s="126" t="s">
        <v>16336</v>
      </c>
      <c r="C12742" s="126" t="s">
        <v>24025</v>
      </c>
      <c r="D12742" s="126" t="s">
        <v>24026</v>
      </c>
      <c r="E12742" s="126" t="s">
        <v>288</v>
      </c>
      <c r="F12742" s="126" t="s">
        <v>416</v>
      </c>
      <c r="G12742" s="126" t="s">
        <v>417</v>
      </c>
      <c r="H12742" s="126" t="s">
        <v>126</v>
      </c>
      <c r="I12742" s="126" t="s">
        <v>126</v>
      </c>
      <c r="J12742" s="126" t="s">
        <v>1086</v>
      </c>
      <c r="K12742" s="126" t="s">
        <v>747</v>
      </c>
      <c r="L12742" s="126" t="s">
        <v>1087</v>
      </c>
      <c r="M12742" s="130">
        <v>194.88</v>
      </c>
      <c r="O12742" s="126" t="s">
        <v>6518</v>
      </c>
      <c r="P12742" s="130">
        <v>0</v>
      </c>
      <c r="S12742" s="130">
        <v>0</v>
      </c>
      <c r="V12742" s="130">
        <v>368.38</v>
      </c>
      <c r="X12742" s="126" t="s">
        <v>6519</v>
      </c>
      <c r="Z12742" s="127"/>
      <c r="AA12742" s="128">
        <v>1</v>
      </c>
      <c r="AB12742" s="128">
        <v>12</v>
      </c>
      <c r="AD12742" s="126" t="s">
        <v>562</v>
      </c>
      <c r="AG12742" s="127"/>
      <c r="AI12742" s="127"/>
    </row>
    <row r="12743" spans="1:35" ht="14.85" customHeight="1">
      <c r="A12743" s="130">
        <v>5009969</v>
      </c>
      <c r="B12743" s="126" t="s">
        <v>24027</v>
      </c>
      <c r="C12743" s="126" t="s">
        <v>24028</v>
      </c>
      <c r="D12743" s="126" t="s">
        <v>24029</v>
      </c>
      <c r="E12743" s="126" t="s">
        <v>288</v>
      </c>
      <c r="F12743" s="126" t="s">
        <v>522</v>
      </c>
      <c r="G12743" s="126" t="s">
        <v>24030</v>
      </c>
      <c r="H12743" s="126" t="s">
        <v>524</v>
      </c>
      <c r="I12743" s="126" t="s">
        <v>126</v>
      </c>
      <c r="J12743" s="126" t="s">
        <v>825</v>
      </c>
      <c r="K12743" s="126" t="s">
        <v>504</v>
      </c>
      <c r="L12743" s="126" t="s">
        <v>444</v>
      </c>
      <c r="M12743" s="130">
        <v>764.8</v>
      </c>
      <c r="O12743" s="126" t="s">
        <v>528</v>
      </c>
      <c r="P12743" s="130">
        <v>0</v>
      </c>
      <c r="S12743" s="130">
        <v>0</v>
      </c>
      <c r="V12743" s="130">
        <v>764.8</v>
      </c>
      <c r="X12743" s="126" t="s">
        <v>2497</v>
      </c>
      <c r="Z12743" s="127"/>
      <c r="AA12743" s="128"/>
      <c r="AB12743" s="128"/>
      <c r="AD12743" s="126" t="s">
        <v>18509</v>
      </c>
      <c r="AG12743" s="127"/>
      <c r="AI12743" s="127"/>
    </row>
    <row r="12744" spans="1:35" ht="14.85" customHeight="1">
      <c r="A12744" s="130">
        <v>5015078</v>
      </c>
      <c r="B12744" s="126" t="s">
        <v>413</v>
      </c>
      <c r="C12744" s="126" t="s">
        <v>24031</v>
      </c>
      <c r="E12744" s="126" t="s">
        <v>288</v>
      </c>
      <c r="F12744" s="126" t="s">
        <v>416</v>
      </c>
      <c r="G12744" s="126" t="s">
        <v>417</v>
      </c>
      <c r="H12744" s="126" t="s">
        <v>126</v>
      </c>
      <c r="I12744" s="126" t="s">
        <v>126</v>
      </c>
      <c r="J12744" s="126" t="s">
        <v>8772</v>
      </c>
      <c r="K12744" s="126" t="s">
        <v>747</v>
      </c>
      <c r="L12744" s="126" t="s">
        <v>8773</v>
      </c>
      <c r="M12744" s="130">
        <v>730.24</v>
      </c>
      <c r="O12744" s="126" t="s">
        <v>427</v>
      </c>
      <c r="P12744" s="130">
        <v>0</v>
      </c>
      <c r="S12744" s="130">
        <v>0</v>
      </c>
      <c r="V12744" s="130">
        <v>887.72</v>
      </c>
      <c r="X12744" s="126" t="s">
        <v>771</v>
      </c>
      <c r="Z12744" s="127"/>
      <c r="AA12744" s="128">
        <v>1</v>
      </c>
      <c r="AB12744" s="128">
        <v>12</v>
      </c>
      <c r="AD12744" s="126" t="s">
        <v>18509</v>
      </c>
      <c r="AG12744" s="127"/>
      <c r="AI12744" s="127"/>
    </row>
    <row r="12745" spans="1:35" ht="14.85" customHeight="1">
      <c r="A12745" s="130">
        <v>5015073</v>
      </c>
      <c r="B12745" s="126" t="s">
        <v>413</v>
      </c>
      <c r="C12745" s="126" t="s">
        <v>4093</v>
      </c>
      <c r="D12745" s="126" t="s">
        <v>1576</v>
      </c>
      <c r="E12745" s="126" t="s">
        <v>288</v>
      </c>
      <c r="F12745" s="126" t="s">
        <v>491</v>
      </c>
      <c r="G12745" s="126" t="s">
        <v>417</v>
      </c>
      <c r="H12745" s="126" t="s">
        <v>126</v>
      </c>
      <c r="I12745" s="126" t="s">
        <v>418</v>
      </c>
      <c r="J12745" s="126" t="s">
        <v>930</v>
      </c>
      <c r="K12745" s="126" t="s">
        <v>504</v>
      </c>
      <c r="L12745" s="126" t="s">
        <v>931</v>
      </c>
      <c r="M12745" s="130">
        <v>1326.16</v>
      </c>
      <c r="N12745" s="126" t="s">
        <v>290</v>
      </c>
      <c r="O12745" s="126" t="s">
        <v>1577</v>
      </c>
      <c r="P12745" s="130">
        <v>0</v>
      </c>
      <c r="S12745" s="130">
        <v>0</v>
      </c>
      <c r="V12745" s="130">
        <v>1473.52</v>
      </c>
      <c r="X12745" s="126" t="s">
        <v>1578</v>
      </c>
      <c r="Z12745" s="127" t="s">
        <v>309</v>
      </c>
      <c r="AA12745" s="128">
        <v>1</v>
      </c>
      <c r="AB12745" s="128">
        <v>60</v>
      </c>
      <c r="AD12745" s="126" t="s">
        <v>18509</v>
      </c>
      <c r="AG12745" s="127"/>
      <c r="AI12745" s="127"/>
    </row>
    <row r="12746" spans="1:35" ht="14.85" customHeight="1">
      <c r="A12746" s="130">
        <v>5015072</v>
      </c>
      <c r="B12746" s="126" t="s">
        <v>413</v>
      </c>
      <c r="C12746" s="126" t="s">
        <v>24032</v>
      </c>
      <c r="D12746" s="126" t="s">
        <v>1576</v>
      </c>
      <c r="E12746" s="126" t="s">
        <v>288</v>
      </c>
      <c r="F12746" s="126" t="s">
        <v>491</v>
      </c>
      <c r="G12746" s="126" t="s">
        <v>417</v>
      </c>
      <c r="H12746" s="126" t="s">
        <v>126</v>
      </c>
      <c r="I12746" s="126" t="s">
        <v>418</v>
      </c>
      <c r="J12746" s="126" t="s">
        <v>930</v>
      </c>
      <c r="K12746" s="126" t="s">
        <v>504</v>
      </c>
      <c r="L12746" s="126" t="s">
        <v>931</v>
      </c>
      <c r="M12746" s="130">
        <v>346.22</v>
      </c>
      <c r="N12746" s="126" t="s">
        <v>290</v>
      </c>
      <c r="O12746" s="126" t="s">
        <v>1577</v>
      </c>
      <c r="P12746" s="130">
        <v>0</v>
      </c>
      <c r="S12746" s="130">
        <v>0</v>
      </c>
      <c r="V12746" s="130">
        <v>384.69</v>
      </c>
      <c r="X12746" s="126" t="s">
        <v>1578</v>
      </c>
      <c r="Z12746" s="127" t="s">
        <v>309</v>
      </c>
      <c r="AA12746" s="128">
        <v>1</v>
      </c>
      <c r="AB12746" s="128">
        <v>60</v>
      </c>
      <c r="AD12746" s="126" t="s">
        <v>18509</v>
      </c>
      <c r="AG12746" s="127"/>
      <c r="AI12746" s="127"/>
    </row>
    <row r="12747" spans="1:35" ht="14.85" customHeight="1">
      <c r="A12747" s="130">
        <v>5015089</v>
      </c>
      <c r="B12747" s="126" t="s">
        <v>413</v>
      </c>
      <c r="C12747" s="126" t="s">
        <v>24033</v>
      </c>
      <c r="D12747" s="126" t="s">
        <v>24034</v>
      </c>
      <c r="E12747" s="126" t="s">
        <v>288</v>
      </c>
      <c r="F12747" s="126" t="s">
        <v>491</v>
      </c>
      <c r="G12747" s="126" t="s">
        <v>417</v>
      </c>
      <c r="H12747" s="126" t="s">
        <v>308</v>
      </c>
      <c r="I12747" s="126" t="s">
        <v>308</v>
      </c>
      <c r="J12747" s="126" t="s">
        <v>22666</v>
      </c>
      <c r="K12747" s="126" t="s">
        <v>628</v>
      </c>
      <c r="L12747" s="126" t="s">
        <v>1547</v>
      </c>
      <c r="M12747" s="130">
        <v>389.55</v>
      </c>
      <c r="O12747" s="126" t="s">
        <v>1615</v>
      </c>
      <c r="P12747" s="130">
        <v>0</v>
      </c>
      <c r="S12747" s="130">
        <v>0</v>
      </c>
      <c r="V12747" s="130">
        <v>486.94</v>
      </c>
      <c r="X12747" s="126" t="s">
        <v>1619</v>
      </c>
      <c r="Z12747" s="127"/>
      <c r="AA12747" s="128">
        <v>1</v>
      </c>
      <c r="AB12747" s="128">
        <v>24</v>
      </c>
      <c r="AD12747" s="126" t="s">
        <v>18509</v>
      </c>
      <c r="AG12747" s="127"/>
      <c r="AI12747" s="127"/>
    </row>
    <row r="12748" spans="1:35" ht="14.85" customHeight="1">
      <c r="A12748" s="130">
        <v>5015088</v>
      </c>
      <c r="B12748" s="126" t="s">
        <v>413</v>
      </c>
      <c r="C12748" s="126" t="s">
        <v>24035</v>
      </c>
      <c r="D12748" s="126" t="s">
        <v>24036</v>
      </c>
      <c r="E12748" s="126" t="s">
        <v>288</v>
      </c>
      <c r="F12748" s="126" t="s">
        <v>532</v>
      </c>
      <c r="G12748" s="126" t="s">
        <v>417</v>
      </c>
      <c r="H12748" s="126" t="s">
        <v>126</v>
      </c>
      <c r="I12748" s="126" t="s">
        <v>418</v>
      </c>
      <c r="J12748" s="126" t="s">
        <v>1820</v>
      </c>
      <c r="K12748" s="126" t="s">
        <v>628</v>
      </c>
      <c r="L12748" s="126" t="s">
        <v>21772</v>
      </c>
      <c r="M12748" s="130">
        <v>5843.47</v>
      </c>
      <c r="N12748" s="126" t="s">
        <v>290</v>
      </c>
      <c r="O12748" s="126" t="s">
        <v>537</v>
      </c>
      <c r="P12748" s="130">
        <v>0</v>
      </c>
      <c r="S12748" s="130">
        <v>0</v>
      </c>
      <c r="V12748" s="130">
        <v>5843.47</v>
      </c>
      <c r="X12748" s="126" t="s">
        <v>690</v>
      </c>
      <c r="Z12748" s="127"/>
      <c r="AA12748" s="128"/>
      <c r="AB12748" s="128"/>
      <c r="AD12748" s="126" t="s">
        <v>18509</v>
      </c>
      <c r="AG12748" s="127"/>
      <c r="AI12748" s="127"/>
    </row>
    <row r="12749" spans="1:35" ht="14.85" customHeight="1">
      <c r="A12749" s="130">
        <v>5015087</v>
      </c>
      <c r="B12749" s="126" t="s">
        <v>413</v>
      </c>
      <c r="C12749" s="126" t="s">
        <v>24037</v>
      </c>
      <c r="D12749" s="126" t="s">
        <v>24038</v>
      </c>
      <c r="E12749" s="126" t="s">
        <v>288</v>
      </c>
      <c r="F12749" s="126" t="s">
        <v>532</v>
      </c>
      <c r="G12749" s="126" t="s">
        <v>417</v>
      </c>
      <c r="H12749" s="126" t="s">
        <v>126</v>
      </c>
      <c r="I12749" s="126" t="s">
        <v>418</v>
      </c>
      <c r="J12749" s="126" t="s">
        <v>1820</v>
      </c>
      <c r="K12749" s="126" t="s">
        <v>628</v>
      </c>
      <c r="L12749" s="126" t="s">
        <v>21772</v>
      </c>
      <c r="M12749" s="130">
        <v>1460.85</v>
      </c>
      <c r="N12749" s="126" t="s">
        <v>290</v>
      </c>
      <c r="O12749" s="126" t="s">
        <v>537</v>
      </c>
      <c r="P12749" s="130">
        <v>0</v>
      </c>
      <c r="S12749" s="130">
        <v>0</v>
      </c>
      <c r="V12749" s="130">
        <v>1460.85</v>
      </c>
      <c r="X12749" s="126" t="s">
        <v>690</v>
      </c>
      <c r="Z12749" s="127"/>
      <c r="AA12749" s="128"/>
      <c r="AB12749" s="128"/>
      <c r="AD12749" s="126" t="s">
        <v>18509</v>
      </c>
      <c r="AG12749" s="127"/>
      <c r="AI12749" s="127"/>
    </row>
    <row r="12750" spans="1:35" ht="14.85" customHeight="1">
      <c r="A12750" s="130">
        <v>5015084</v>
      </c>
      <c r="B12750" s="126" t="s">
        <v>413</v>
      </c>
      <c r="C12750" s="126" t="s">
        <v>24039</v>
      </c>
      <c r="D12750" s="126" t="s">
        <v>24040</v>
      </c>
      <c r="E12750" s="126" t="s">
        <v>288</v>
      </c>
      <c r="F12750" s="126" t="s">
        <v>555</v>
      </c>
      <c r="G12750" s="126" t="s">
        <v>1046</v>
      </c>
      <c r="H12750" s="126" t="s">
        <v>126</v>
      </c>
      <c r="I12750" s="126" t="s">
        <v>418</v>
      </c>
      <c r="J12750" s="126" t="s">
        <v>908</v>
      </c>
      <c r="K12750" s="126" t="s">
        <v>443</v>
      </c>
      <c r="L12750" s="126" t="s">
        <v>909</v>
      </c>
      <c r="M12750" s="130">
        <v>430.72</v>
      </c>
      <c r="O12750" s="126" t="s">
        <v>560</v>
      </c>
      <c r="P12750" s="130">
        <v>481.39</v>
      </c>
      <c r="R12750" s="126" t="s">
        <v>560</v>
      </c>
      <c r="S12750" s="130">
        <v>496.59</v>
      </c>
      <c r="U12750" s="126" t="s">
        <v>560</v>
      </c>
      <c r="V12750" s="130">
        <v>506.73</v>
      </c>
      <c r="X12750" s="126" t="s">
        <v>561</v>
      </c>
      <c r="Z12750" s="127"/>
      <c r="AA12750" s="128">
        <v>150</v>
      </c>
      <c r="AB12750" s="128"/>
      <c r="AD12750" s="126" t="s">
        <v>18509</v>
      </c>
      <c r="AG12750" s="127"/>
      <c r="AI12750" s="127"/>
    </row>
    <row r="12751" spans="1:35" ht="14.85" customHeight="1">
      <c r="A12751" s="130">
        <v>5015085</v>
      </c>
      <c r="B12751" s="126" t="s">
        <v>413</v>
      </c>
      <c r="C12751" s="126" t="s">
        <v>24041</v>
      </c>
      <c r="D12751" s="126" t="s">
        <v>24042</v>
      </c>
      <c r="E12751" s="126" t="s">
        <v>288</v>
      </c>
      <c r="F12751" s="126" t="s">
        <v>555</v>
      </c>
      <c r="G12751" s="126" t="s">
        <v>565</v>
      </c>
      <c r="H12751" s="126" t="s">
        <v>126</v>
      </c>
      <c r="I12751" s="126" t="s">
        <v>418</v>
      </c>
      <c r="J12751" s="126" t="s">
        <v>908</v>
      </c>
      <c r="K12751" s="126" t="s">
        <v>443</v>
      </c>
      <c r="L12751" s="126" t="s">
        <v>909</v>
      </c>
      <c r="M12751" s="130">
        <v>422.88</v>
      </c>
      <c r="O12751" s="126" t="s">
        <v>560</v>
      </c>
      <c r="P12751" s="130">
        <v>472.63</v>
      </c>
      <c r="R12751" s="126" t="s">
        <v>560</v>
      </c>
      <c r="S12751" s="130">
        <v>487.55</v>
      </c>
      <c r="U12751" s="126" t="s">
        <v>560</v>
      </c>
      <c r="V12751" s="130">
        <v>497.51</v>
      </c>
      <c r="X12751" s="126" t="s">
        <v>561</v>
      </c>
      <c r="Z12751" s="127"/>
      <c r="AA12751" s="128">
        <v>150</v>
      </c>
      <c r="AB12751" s="128"/>
      <c r="AD12751" s="126" t="s">
        <v>18509</v>
      </c>
      <c r="AG12751" s="127"/>
      <c r="AI12751" s="127"/>
    </row>
    <row r="12752" spans="1:35" ht="14.85" customHeight="1">
      <c r="A12752" s="130">
        <v>5015086</v>
      </c>
      <c r="B12752" s="126" t="s">
        <v>413</v>
      </c>
      <c r="C12752" s="126" t="s">
        <v>24043</v>
      </c>
      <c r="D12752" s="126" t="s">
        <v>24044</v>
      </c>
      <c r="E12752" s="126" t="s">
        <v>288</v>
      </c>
      <c r="F12752" s="126" t="s">
        <v>555</v>
      </c>
      <c r="G12752" s="126" t="s">
        <v>1779</v>
      </c>
      <c r="H12752" s="126" t="s">
        <v>126</v>
      </c>
      <c r="I12752" s="126" t="s">
        <v>418</v>
      </c>
      <c r="J12752" s="126" t="s">
        <v>908</v>
      </c>
      <c r="K12752" s="126" t="s">
        <v>443</v>
      </c>
      <c r="L12752" s="126" t="s">
        <v>909</v>
      </c>
      <c r="M12752" s="130">
        <v>430.72</v>
      </c>
      <c r="O12752" s="126" t="s">
        <v>560</v>
      </c>
      <c r="P12752" s="130">
        <v>481.39</v>
      </c>
      <c r="R12752" s="126" t="s">
        <v>560</v>
      </c>
      <c r="S12752" s="130">
        <v>496.59</v>
      </c>
      <c r="U12752" s="126" t="s">
        <v>560</v>
      </c>
      <c r="V12752" s="130">
        <v>506.73</v>
      </c>
      <c r="X12752" s="126" t="s">
        <v>561</v>
      </c>
      <c r="Z12752" s="127"/>
      <c r="AA12752" s="128">
        <v>150</v>
      </c>
      <c r="AB12752" s="128"/>
      <c r="AD12752" s="126" t="s">
        <v>18509</v>
      </c>
      <c r="AG12752" s="127"/>
      <c r="AI12752" s="127"/>
    </row>
    <row r="12753" spans="1:35" ht="14.85" customHeight="1">
      <c r="A12753" s="130">
        <v>5015083</v>
      </c>
      <c r="B12753" s="126" t="s">
        <v>413</v>
      </c>
      <c r="C12753" s="126" t="s">
        <v>24045</v>
      </c>
      <c r="D12753" s="126" t="s">
        <v>24046</v>
      </c>
      <c r="E12753" s="126" t="s">
        <v>288</v>
      </c>
      <c r="F12753" s="126" t="s">
        <v>555</v>
      </c>
      <c r="G12753" s="126" t="s">
        <v>1552</v>
      </c>
      <c r="H12753" s="126" t="s">
        <v>126</v>
      </c>
      <c r="I12753" s="126" t="s">
        <v>418</v>
      </c>
      <c r="J12753" s="126" t="s">
        <v>908</v>
      </c>
      <c r="K12753" s="126" t="s">
        <v>443</v>
      </c>
      <c r="L12753" s="126" t="s">
        <v>909</v>
      </c>
      <c r="M12753" s="130">
        <v>437.92</v>
      </c>
      <c r="O12753" s="126" t="s">
        <v>560</v>
      </c>
      <c r="P12753" s="130">
        <v>534.87</v>
      </c>
      <c r="R12753" s="126" t="s">
        <v>560</v>
      </c>
      <c r="S12753" s="130">
        <v>551.76</v>
      </c>
      <c r="U12753" s="126" t="s">
        <v>560</v>
      </c>
      <c r="V12753" s="130">
        <v>563.03</v>
      </c>
      <c r="X12753" s="126" t="s">
        <v>561</v>
      </c>
      <c r="Z12753" s="127"/>
      <c r="AA12753" s="128">
        <v>150</v>
      </c>
      <c r="AB12753" s="128"/>
      <c r="AD12753" s="126" t="s">
        <v>18509</v>
      </c>
      <c r="AG12753" s="127"/>
      <c r="AI12753" s="127"/>
    </row>
    <row r="12754" spans="1:35" ht="14.85" customHeight="1">
      <c r="A12754" s="130">
        <v>5015082</v>
      </c>
      <c r="B12754" s="126" t="s">
        <v>413</v>
      </c>
      <c r="C12754" s="126" t="s">
        <v>24047</v>
      </c>
      <c r="D12754" s="126" t="s">
        <v>24048</v>
      </c>
      <c r="E12754" s="126" t="s">
        <v>288</v>
      </c>
      <c r="F12754" s="126" t="s">
        <v>555</v>
      </c>
      <c r="G12754" s="126" t="s">
        <v>2301</v>
      </c>
      <c r="H12754" s="126" t="s">
        <v>126</v>
      </c>
      <c r="I12754" s="126" t="s">
        <v>418</v>
      </c>
      <c r="J12754" s="126" t="s">
        <v>908</v>
      </c>
      <c r="K12754" s="126" t="s">
        <v>443</v>
      </c>
      <c r="L12754" s="126" t="s">
        <v>909</v>
      </c>
      <c r="M12754" s="130">
        <v>430.72</v>
      </c>
      <c r="O12754" s="126" t="s">
        <v>560</v>
      </c>
      <c r="P12754" s="130">
        <v>481.39</v>
      </c>
      <c r="R12754" s="126" t="s">
        <v>560</v>
      </c>
      <c r="S12754" s="130">
        <v>496.59</v>
      </c>
      <c r="U12754" s="126" t="s">
        <v>560</v>
      </c>
      <c r="V12754" s="130">
        <v>506.73</v>
      </c>
      <c r="X12754" s="126" t="s">
        <v>561</v>
      </c>
      <c r="Z12754" s="127"/>
      <c r="AA12754" s="128">
        <v>150</v>
      </c>
      <c r="AB12754" s="128"/>
      <c r="AD12754" s="126" t="s">
        <v>18509</v>
      </c>
      <c r="AG12754" s="127"/>
      <c r="AI12754" s="127"/>
    </row>
    <row r="12755" spans="1:35" ht="14.85" customHeight="1">
      <c r="A12755" s="130">
        <v>5015660</v>
      </c>
      <c r="B12755" s="126" t="s">
        <v>413</v>
      </c>
      <c r="C12755" s="126" t="s">
        <v>20785</v>
      </c>
      <c r="D12755" s="126" t="s">
        <v>20786</v>
      </c>
      <c r="E12755" s="126" t="s">
        <v>288</v>
      </c>
      <c r="F12755" s="126" t="s">
        <v>364</v>
      </c>
      <c r="G12755" s="126" t="s">
        <v>417</v>
      </c>
      <c r="H12755" s="126" t="s">
        <v>126</v>
      </c>
      <c r="I12755" s="126" t="s">
        <v>418</v>
      </c>
      <c r="J12755" s="126" t="s">
        <v>484</v>
      </c>
      <c r="K12755" s="126" t="s">
        <v>443</v>
      </c>
      <c r="L12755" s="126" t="s">
        <v>485</v>
      </c>
      <c r="M12755" s="130">
        <v>9739.52</v>
      </c>
      <c r="O12755" s="126" t="s">
        <v>486</v>
      </c>
      <c r="P12755" s="130">
        <v>0</v>
      </c>
      <c r="S12755" s="130">
        <v>0</v>
      </c>
      <c r="V12755" s="130">
        <v>18480</v>
      </c>
      <c r="X12755" s="126" t="s">
        <v>487</v>
      </c>
      <c r="Z12755" s="127"/>
      <c r="AA12755" s="128">
        <v>1</v>
      </c>
      <c r="AB12755" s="128">
        <v>60</v>
      </c>
      <c r="AC12755" s="126" t="s">
        <v>366</v>
      </c>
      <c r="AD12755" s="126" t="s">
        <v>19017</v>
      </c>
      <c r="AG12755" s="127"/>
      <c r="AI12755" s="127"/>
    </row>
    <row r="12756" spans="1:35" ht="14.85" customHeight="1">
      <c r="A12756" s="130">
        <v>5015657</v>
      </c>
      <c r="B12756" s="126" t="s">
        <v>413</v>
      </c>
      <c r="C12756" s="126" t="s">
        <v>22443</v>
      </c>
      <c r="D12756" s="126" t="s">
        <v>20786</v>
      </c>
      <c r="E12756" s="126" t="s">
        <v>288</v>
      </c>
      <c r="F12756" s="126" t="s">
        <v>364</v>
      </c>
      <c r="G12756" s="126" t="s">
        <v>417</v>
      </c>
      <c r="H12756" s="126" t="s">
        <v>126</v>
      </c>
      <c r="I12756" s="126" t="s">
        <v>418</v>
      </c>
      <c r="J12756" s="126" t="s">
        <v>484</v>
      </c>
      <c r="K12756" s="126" t="s">
        <v>443</v>
      </c>
      <c r="L12756" s="126" t="s">
        <v>485</v>
      </c>
      <c r="M12756" s="130">
        <v>9739.52</v>
      </c>
      <c r="O12756" s="126" t="s">
        <v>486</v>
      </c>
      <c r="P12756" s="130">
        <v>0</v>
      </c>
      <c r="S12756" s="130">
        <v>0</v>
      </c>
      <c r="V12756" s="130">
        <v>18480</v>
      </c>
      <c r="X12756" s="126" t="s">
        <v>549</v>
      </c>
      <c r="Z12756" s="127"/>
      <c r="AA12756" s="128">
        <v>2</v>
      </c>
      <c r="AB12756" s="128">
        <v>60</v>
      </c>
      <c r="AC12756" s="126" t="s">
        <v>366</v>
      </c>
      <c r="AD12756" s="126" t="s">
        <v>19017</v>
      </c>
      <c r="AG12756" s="127"/>
      <c r="AI12756" s="127"/>
    </row>
    <row r="12757" spans="1:35" ht="14.85" customHeight="1">
      <c r="A12757" s="130">
        <v>5015661</v>
      </c>
      <c r="B12757" s="126" t="s">
        <v>413</v>
      </c>
      <c r="C12757" s="126" t="s">
        <v>20785</v>
      </c>
      <c r="D12757" s="126" t="s">
        <v>20786</v>
      </c>
      <c r="E12757" s="126" t="s">
        <v>288</v>
      </c>
      <c r="F12757" s="126" t="s">
        <v>364</v>
      </c>
      <c r="G12757" s="126" t="s">
        <v>417</v>
      </c>
      <c r="H12757" s="126" t="s">
        <v>126</v>
      </c>
      <c r="I12757" s="126" t="s">
        <v>418</v>
      </c>
      <c r="J12757" s="126" t="s">
        <v>484</v>
      </c>
      <c r="K12757" s="126" t="s">
        <v>443</v>
      </c>
      <c r="L12757" s="126" t="s">
        <v>485</v>
      </c>
      <c r="M12757" s="130">
        <v>9739.52</v>
      </c>
      <c r="O12757" s="126" t="s">
        <v>486</v>
      </c>
      <c r="P12757" s="130">
        <v>0</v>
      </c>
      <c r="S12757" s="130">
        <v>0</v>
      </c>
      <c r="V12757" s="130">
        <v>18480</v>
      </c>
      <c r="X12757" s="126" t="s">
        <v>549</v>
      </c>
      <c r="Z12757" s="127"/>
      <c r="AA12757" s="128">
        <v>2</v>
      </c>
      <c r="AB12757" s="128">
        <v>60</v>
      </c>
      <c r="AC12757" s="126" t="s">
        <v>366</v>
      </c>
      <c r="AD12757" s="126" t="s">
        <v>19017</v>
      </c>
      <c r="AG12757" s="127"/>
      <c r="AI12757" s="127"/>
    </row>
    <row r="12758" spans="1:35" ht="14.85" customHeight="1">
      <c r="A12758" s="130">
        <v>5015662</v>
      </c>
      <c r="B12758" s="126" t="s">
        <v>413</v>
      </c>
      <c r="C12758" s="126" t="s">
        <v>20785</v>
      </c>
      <c r="D12758" s="126" t="s">
        <v>20786</v>
      </c>
      <c r="E12758" s="126" t="s">
        <v>288</v>
      </c>
      <c r="F12758" s="126" t="s">
        <v>364</v>
      </c>
      <c r="G12758" s="126" t="s">
        <v>417</v>
      </c>
      <c r="H12758" s="126" t="s">
        <v>126</v>
      </c>
      <c r="I12758" s="126" t="s">
        <v>126</v>
      </c>
      <c r="J12758" s="126" t="s">
        <v>484</v>
      </c>
      <c r="K12758" s="126" t="s">
        <v>443</v>
      </c>
      <c r="L12758" s="126" t="s">
        <v>485</v>
      </c>
      <c r="M12758" s="130">
        <v>6817.44</v>
      </c>
      <c r="O12758" s="126" t="s">
        <v>365</v>
      </c>
      <c r="P12758" s="130">
        <v>0</v>
      </c>
      <c r="S12758" s="130">
        <v>0</v>
      </c>
      <c r="V12758" s="130">
        <v>18480</v>
      </c>
      <c r="X12758" s="126" t="s">
        <v>469</v>
      </c>
      <c r="Z12758" s="127"/>
      <c r="AA12758" s="128">
        <v>1</v>
      </c>
      <c r="AB12758" s="128">
        <v>60</v>
      </c>
      <c r="AC12758" s="126" t="s">
        <v>366</v>
      </c>
      <c r="AD12758" s="126" t="s">
        <v>19017</v>
      </c>
      <c r="AG12758" s="127"/>
      <c r="AI12758" s="127"/>
    </row>
    <row r="12759" spans="1:35" ht="14.85" customHeight="1">
      <c r="A12759" s="130">
        <v>5015658</v>
      </c>
      <c r="B12759" s="126" t="s">
        <v>413</v>
      </c>
      <c r="C12759" s="126" t="s">
        <v>22443</v>
      </c>
      <c r="D12759" s="126" t="s">
        <v>20786</v>
      </c>
      <c r="E12759" s="126" t="s">
        <v>288</v>
      </c>
      <c r="F12759" s="126" t="s">
        <v>364</v>
      </c>
      <c r="G12759" s="126" t="s">
        <v>417</v>
      </c>
      <c r="H12759" s="126" t="s">
        <v>126</v>
      </c>
      <c r="I12759" s="126" t="s">
        <v>126</v>
      </c>
      <c r="J12759" s="126" t="s">
        <v>484</v>
      </c>
      <c r="K12759" s="126" t="s">
        <v>443</v>
      </c>
      <c r="L12759" s="126" t="s">
        <v>485</v>
      </c>
      <c r="M12759" s="130">
        <v>6817.44</v>
      </c>
      <c r="O12759" s="126" t="s">
        <v>365</v>
      </c>
      <c r="P12759" s="130">
        <v>0</v>
      </c>
      <c r="S12759" s="130">
        <v>0</v>
      </c>
      <c r="V12759" s="130">
        <v>18480</v>
      </c>
      <c r="X12759" s="126" t="s">
        <v>469</v>
      </c>
      <c r="Z12759" s="127"/>
      <c r="AA12759" s="128">
        <v>1</v>
      </c>
      <c r="AB12759" s="128">
        <v>60</v>
      </c>
      <c r="AC12759" s="126" t="s">
        <v>366</v>
      </c>
      <c r="AD12759" s="126" t="s">
        <v>19017</v>
      </c>
      <c r="AG12759" s="127"/>
      <c r="AI12759" s="127"/>
    </row>
    <row r="12760" spans="1:35" ht="14.85" customHeight="1">
      <c r="A12760" s="130">
        <v>5015655</v>
      </c>
      <c r="B12760" s="126" t="s">
        <v>413</v>
      </c>
      <c r="C12760" s="126" t="s">
        <v>22444</v>
      </c>
      <c r="D12760" s="126" t="s">
        <v>20786</v>
      </c>
      <c r="E12760" s="126" t="s">
        <v>288</v>
      </c>
      <c r="F12760" s="126" t="s">
        <v>364</v>
      </c>
      <c r="G12760" s="126" t="s">
        <v>417</v>
      </c>
      <c r="H12760" s="126" t="s">
        <v>126</v>
      </c>
      <c r="I12760" s="126" t="s">
        <v>126</v>
      </c>
      <c r="J12760" s="126" t="s">
        <v>484</v>
      </c>
      <c r="K12760" s="126" t="s">
        <v>443</v>
      </c>
      <c r="L12760" s="126" t="s">
        <v>485</v>
      </c>
      <c r="M12760" s="130">
        <v>6817.44</v>
      </c>
      <c r="O12760" s="126" t="s">
        <v>365</v>
      </c>
      <c r="P12760" s="130">
        <v>0</v>
      </c>
      <c r="S12760" s="130">
        <v>0</v>
      </c>
      <c r="V12760" s="130">
        <v>18480</v>
      </c>
      <c r="X12760" s="126" t="s">
        <v>510</v>
      </c>
      <c r="Z12760" s="127"/>
      <c r="AA12760" s="128">
        <v>2</v>
      </c>
      <c r="AB12760" s="128">
        <v>60</v>
      </c>
      <c r="AC12760" s="126" t="s">
        <v>366</v>
      </c>
      <c r="AD12760" s="126" t="s">
        <v>19017</v>
      </c>
      <c r="AG12760" s="127"/>
      <c r="AI12760" s="127"/>
    </row>
    <row r="12761" spans="1:35" ht="14.85" customHeight="1">
      <c r="A12761" s="130">
        <v>5000306</v>
      </c>
      <c r="B12761" s="126" t="s">
        <v>24049</v>
      </c>
      <c r="C12761" s="126" t="s">
        <v>24050</v>
      </c>
      <c r="D12761" s="126" t="s">
        <v>24051</v>
      </c>
      <c r="E12761" s="126" t="s">
        <v>288</v>
      </c>
      <c r="F12761" s="126" t="s">
        <v>416</v>
      </c>
      <c r="G12761" s="126" t="s">
        <v>417</v>
      </c>
      <c r="H12761" s="126" t="s">
        <v>126</v>
      </c>
      <c r="I12761" s="126" t="s">
        <v>126</v>
      </c>
      <c r="J12761" s="126" t="s">
        <v>769</v>
      </c>
      <c r="K12761" s="126" t="s">
        <v>567</v>
      </c>
      <c r="L12761" s="126" t="s">
        <v>770</v>
      </c>
      <c r="M12761" s="130">
        <v>1752.8</v>
      </c>
      <c r="O12761" s="126" t="s">
        <v>422</v>
      </c>
      <c r="P12761" s="130">
        <v>0</v>
      </c>
      <c r="S12761" s="130">
        <v>0</v>
      </c>
      <c r="V12761" s="130">
        <v>1861.98</v>
      </c>
      <c r="X12761" s="126" t="s">
        <v>500</v>
      </c>
      <c r="Z12761" s="127"/>
      <c r="AA12761" s="128">
        <v>1</v>
      </c>
      <c r="AB12761" s="128">
        <v>12</v>
      </c>
      <c r="AD12761" s="126" t="s">
        <v>562</v>
      </c>
      <c r="AG12761" s="127"/>
      <c r="AI12761" s="127"/>
    </row>
    <row r="12762" spans="1:35" ht="14.85" customHeight="1">
      <c r="A12762" s="130">
        <v>5000305</v>
      </c>
      <c r="B12762" s="126" t="s">
        <v>24052</v>
      </c>
      <c r="C12762" s="126" t="s">
        <v>22553</v>
      </c>
      <c r="D12762" s="126" t="s">
        <v>24053</v>
      </c>
      <c r="E12762" s="126" t="s">
        <v>288</v>
      </c>
      <c r="F12762" s="126" t="s">
        <v>753</v>
      </c>
      <c r="G12762" s="126" t="s">
        <v>783</v>
      </c>
      <c r="H12762" s="126" t="s">
        <v>524</v>
      </c>
      <c r="I12762" s="126" t="s">
        <v>126</v>
      </c>
      <c r="J12762" s="126" t="s">
        <v>1770</v>
      </c>
      <c r="K12762" s="126" t="s">
        <v>976</v>
      </c>
      <c r="L12762" s="126" t="s">
        <v>1771</v>
      </c>
      <c r="M12762" s="130">
        <v>40.72</v>
      </c>
      <c r="O12762" s="126" t="s">
        <v>4813</v>
      </c>
      <c r="P12762" s="130">
        <v>0</v>
      </c>
      <c r="S12762" s="130">
        <v>0</v>
      </c>
      <c r="V12762" s="130">
        <v>40.72</v>
      </c>
      <c r="X12762" s="126" t="s">
        <v>4814</v>
      </c>
      <c r="Z12762" s="127"/>
      <c r="AA12762" s="128"/>
      <c r="AB12762" s="128"/>
      <c r="AD12762" s="126" t="s">
        <v>562</v>
      </c>
      <c r="AG12762" s="127"/>
      <c r="AI12762" s="127"/>
    </row>
    <row r="12763" spans="1:35" ht="14.85" customHeight="1">
      <c r="A12763" s="130">
        <v>5000304</v>
      </c>
      <c r="B12763" s="126" t="s">
        <v>24054</v>
      </c>
      <c r="C12763" s="126" t="s">
        <v>22553</v>
      </c>
      <c r="D12763" s="126" t="s">
        <v>24055</v>
      </c>
      <c r="E12763" s="126" t="s">
        <v>288</v>
      </c>
      <c r="F12763" s="126" t="s">
        <v>753</v>
      </c>
      <c r="G12763" s="126" t="s">
        <v>806</v>
      </c>
      <c r="H12763" s="126" t="s">
        <v>524</v>
      </c>
      <c r="I12763" s="126" t="s">
        <v>126</v>
      </c>
      <c r="J12763" s="126" t="s">
        <v>1770</v>
      </c>
      <c r="K12763" s="126" t="s">
        <v>976</v>
      </c>
      <c r="L12763" s="126" t="s">
        <v>1771</v>
      </c>
      <c r="M12763" s="130">
        <v>34.299999999999997</v>
      </c>
      <c r="O12763" s="126" t="s">
        <v>4813</v>
      </c>
      <c r="P12763" s="130">
        <v>0</v>
      </c>
      <c r="S12763" s="130">
        <v>0</v>
      </c>
      <c r="V12763" s="130">
        <v>34.299999999999997</v>
      </c>
      <c r="X12763" s="126" t="s">
        <v>4814</v>
      </c>
      <c r="Z12763" s="127"/>
      <c r="AA12763" s="128"/>
      <c r="AB12763" s="128"/>
      <c r="AD12763" s="126" t="s">
        <v>562</v>
      </c>
      <c r="AG12763" s="127"/>
      <c r="AI12763" s="127"/>
    </row>
    <row r="12764" spans="1:35" ht="14.85" customHeight="1">
      <c r="A12764" s="130">
        <v>5000303</v>
      </c>
      <c r="B12764" s="126" t="s">
        <v>24056</v>
      </c>
      <c r="C12764" s="126" t="s">
        <v>22553</v>
      </c>
      <c r="D12764" s="126" t="s">
        <v>24057</v>
      </c>
      <c r="E12764" s="126" t="s">
        <v>288</v>
      </c>
      <c r="F12764" s="126" t="s">
        <v>753</v>
      </c>
      <c r="G12764" s="126" t="s">
        <v>1335</v>
      </c>
      <c r="H12764" s="126" t="s">
        <v>524</v>
      </c>
      <c r="I12764" s="126" t="s">
        <v>126</v>
      </c>
      <c r="J12764" s="126" t="s">
        <v>1770</v>
      </c>
      <c r="K12764" s="126" t="s">
        <v>976</v>
      </c>
      <c r="L12764" s="126" t="s">
        <v>1771</v>
      </c>
      <c r="M12764" s="130">
        <v>30.94</v>
      </c>
      <c r="O12764" s="126" t="s">
        <v>4813</v>
      </c>
      <c r="P12764" s="130">
        <v>0</v>
      </c>
      <c r="S12764" s="130">
        <v>0</v>
      </c>
      <c r="V12764" s="130">
        <v>30.94</v>
      </c>
      <c r="X12764" s="126" t="s">
        <v>4814</v>
      </c>
      <c r="Z12764" s="127"/>
      <c r="AA12764" s="128"/>
      <c r="AB12764" s="128"/>
      <c r="AD12764" s="126" t="s">
        <v>562</v>
      </c>
      <c r="AG12764" s="127"/>
      <c r="AI12764" s="127"/>
    </row>
    <row r="12765" spans="1:35" ht="14.85" customHeight="1">
      <c r="A12765" s="130">
        <v>5000302</v>
      </c>
      <c r="B12765" s="126" t="s">
        <v>24058</v>
      </c>
      <c r="C12765" s="126" t="s">
        <v>22553</v>
      </c>
      <c r="D12765" s="126" t="s">
        <v>24059</v>
      </c>
      <c r="E12765" s="126" t="s">
        <v>288</v>
      </c>
      <c r="F12765" s="126" t="s">
        <v>753</v>
      </c>
      <c r="G12765" s="126" t="s">
        <v>795</v>
      </c>
      <c r="H12765" s="126" t="s">
        <v>524</v>
      </c>
      <c r="I12765" s="126" t="s">
        <v>126</v>
      </c>
      <c r="J12765" s="126" t="s">
        <v>1770</v>
      </c>
      <c r="K12765" s="126" t="s">
        <v>976</v>
      </c>
      <c r="L12765" s="126" t="s">
        <v>1771</v>
      </c>
      <c r="M12765" s="130">
        <v>28.12</v>
      </c>
      <c r="O12765" s="126" t="s">
        <v>4813</v>
      </c>
      <c r="P12765" s="130">
        <v>0</v>
      </c>
      <c r="S12765" s="130">
        <v>0</v>
      </c>
      <c r="V12765" s="130">
        <v>28.12</v>
      </c>
      <c r="X12765" s="126" t="s">
        <v>4814</v>
      </c>
      <c r="Z12765" s="127"/>
      <c r="AA12765" s="128"/>
      <c r="AB12765" s="128"/>
      <c r="AD12765" s="126" t="s">
        <v>562</v>
      </c>
      <c r="AG12765" s="127"/>
      <c r="AI12765" s="127"/>
    </row>
    <row r="12766" spans="1:35" ht="14.85" customHeight="1">
      <c r="A12766" s="130">
        <v>5000301</v>
      </c>
      <c r="B12766" s="126" t="s">
        <v>24060</v>
      </c>
      <c r="C12766" s="126" t="s">
        <v>24061</v>
      </c>
      <c r="D12766" s="126" t="s">
        <v>24062</v>
      </c>
      <c r="E12766" s="126" t="s">
        <v>288</v>
      </c>
      <c r="F12766" s="126" t="s">
        <v>753</v>
      </c>
      <c r="G12766" s="126" t="s">
        <v>783</v>
      </c>
      <c r="H12766" s="126" t="s">
        <v>524</v>
      </c>
      <c r="I12766" s="126" t="s">
        <v>126</v>
      </c>
      <c r="J12766" s="126" t="s">
        <v>1770</v>
      </c>
      <c r="K12766" s="126" t="s">
        <v>976</v>
      </c>
      <c r="L12766" s="126" t="s">
        <v>1771</v>
      </c>
      <c r="M12766" s="130">
        <v>174.72</v>
      </c>
      <c r="O12766" s="126" t="s">
        <v>20405</v>
      </c>
      <c r="P12766" s="130">
        <v>0</v>
      </c>
      <c r="S12766" s="130">
        <v>0</v>
      </c>
      <c r="V12766" s="130">
        <v>174.72</v>
      </c>
      <c r="X12766" s="126" t="s">
        <v>21332</v>
      </c>
      <c r="Z12766" s="127"/>
      <c r="AA12766" s="128"/>
      <c r="AB12766" s="128"/>
      <c r="AD12766" s="126" t="s">
        <v>562</v>
      </c>
      <c r="AG12766" s="127"/>
      <c r="AI12766" s="127"/>
    </row>
    <row r="12767" spans="1:35" ht="14.85" customHeight="1">
      <c r="A12767" s="130">
        <v>5000300</v>
      </c>
      <c r="B12767" s="126" t="s">
        <v>24063</v>
      </c>
      <c r="C12767" s="126" t="s">
        <v>24064</v>
      </c>
      <c r="D12767" s="126" t="s">
        <v>24065</v>
      </c>
      <c r="E12767" s="126" t="s">
        <v>288</v>
      </c>
      <c r="F12767" s="126" t="s">
        <v>753</v>
      </c>
      <c r="G12767" s="126" t="s">
        <v>806</v>
      </c>
      <c r="H12767" s="126" t="s">
        <v>524</v>
      </c>
      <c r="I12767" s="126" t="s">
        <v>126</v>
      </c>
      <c r="J12767" s="126" t="s">
        <v>1770</v>
      </c>
      <c r="K12767" s="126" t="s">
        <v>976</v>
      </c>
      <c r="L12767" s="126" t="s">
        <v>1771</v>
      </c>
      <c r="M12767" s="130">
        <v>145.6</v>
      </c>
      <c r="O12767" s="126" t="s">
        <v>20405</v>
      </c>
      <c r="P12767" s="130">
        <v>0</v>
      </c>
      <c r="S12767" s="130">
        <v>0</v>
      </c>
      <c r="V12767" s="130">
        <v>145.6</v>
      </c>
      <c r="X12767" s="126" t="s">
        <v>21332</v>
      </c>
      <c r="Z12767" s="127"/>
      <c r="AA12767" s="128"/>
      <c r="AB12767" s="128"/>
      <c r="AD12767" s="126" t="s">
        <v>562</v>
      </c>
      <c r="AG12767" s="127"/>
      <c r="AI12767" s="127"/>
    </row>
    <row r="12768" spans="1:35" ht="14.85" customHeight="1">
      <c r="A12768" s="130">
        <v>5000299</v>
      </c>
      <c r="B12768" s="126" t="s">
        <v>24066</v>
      </c>
      <c r="C12768" s="126" t="s">
        <v>24067</v>
      </c>
      <c r="D12768" s="126" t="s">
        <v>24068</v>
      </c>
      <c r="E12768" s="126" t="s">
        <v>288</v>
      </c>
      <c r="F12768" s="126" t="s">
        <v>753</v>
      </c>
      <c r="G12768" s="126" t="s">
        <v>1335</v>
      </c>
      <c r="H12768" s="126" t="s">
        <v>524</v>
      </c>
      <c r="I12768" s="126" t="s">
        <v>126</v>
      </c>
      <c r="J12768" s="126" t="s">
        <v>1770</v>
      </c>
      <c r="K12768" s="126" t="s">
        <v>976</v>
      </c>
      <c r="L12768" s="126" t="s">
        <v>1771</v>
      </c>
      <c r="M12768" s="130">
        <v>116.48</v>
      </c>
      <c r="O12768" s="126" t="s">
        <v>20405</v>
      </c>
      <c r="P12768" s="130">
        <v>0</v>
      </c>
      <c r="S12768" s="130">
        <v>0</v>
      </c>
      <c r="V12768" s="130">
        <v>116.48</v>
      </c>
      <c r="X12768" s="126" t="s">
        <v>21332</v>
      </c>
      <c r="Z12768" s="127"/>
      <c r="AA12768" s="128"/>
      <c r="AB12768" s="128"/>
      <c r="AD12768" s="126" t="s">
        <v>562</v>
      </c>
      <c r="AG12768" s="127"/>
      <c r="AI12768" s="127"/>
    </row>
    <row r="12769" spans="1:35" ht="14.85" customHeight="1">
      <c r="A12769" s="130">
        <v>5000298</v>
      </c>
      <c r="B12769" s="126" t="s">
        <v>24069</v>
      </c>
      <c r="C12769" s="126" t="s">
        <v>24070</v>
      </c>
      <c r="D12769" s="126" t="s">
        <v>24071</v>
      </c>
      <c r="E12769" s="126" t="s">
        <v>288</v>
      </c>
      <c r="F12769" s="126" t="s">
        <v>753</v>
      </c>
      <c r="G12769" s="126" t="s">
        <v>795</v>
      </c>
      <c r="H12769" s="126" t="s">
        <v>524</v>
      </c>
      <c r="I12769" s="126" t="s">
        <v>126</v>
      </c>
      <c r="J12769" s="126" t="s">
        <v>1770</v>
      </c>
      <c r="K12769" s="126" t="s">
        <v>976</v>
      </c>
      <c r="L12769" s="126" t="s">
        <v>1771</v>
      </c>
      <c r="M12769" s="130">
        <v>87.36</v>
      </c>
      <c r="O12769" s="126" t="s">
        <v>20405</v>
      </c>
      <c r="P12769" s="130">
        <v>0</v>
      </c>
      <c r="S12769" s="130">
        <v>0</v>
      </c>
      <c r="V12769" s="130">
        <v>87.36</v>
      </c>
      <c r="X12769" s="126" t="s">
        <v>21332</v>
      </c>
      <c r="Z12769" s="127"/>
      <c r="AA12769" s="128"/>
      <c r="AB12769" s="128"/>
      <c r="AD12769" s="126" t="s">
        <v>562</v>
      </c>
      <c r="AG12769" s="127"/>
      <c r="AI12769" s="127"/>
    </row>
    <row r="12770" spans="1:35" ht="14.85" customHeight="1">
      <c r="A12770" s="130">
        <v>5000297</v>
      </c>
      <c r="B12770" s="126" t="s">
        <v>24072</v>
      </c>
      <c r="C12770" s="126" t="s">
        <v>24073</v>
      </c>
      <c r="D12770" s="126" t="s">
        <v>24074</v>
      </c>
      <c r="E12770" s="126" t="s">
        <v>288</v>
      </c>
      <c r="F12770" s="126" t="s">
        <v>753</v>
      </c>
      <c r="G12770" s="126" t="s">
        <v>5679</v>
      </c>
      <c r="H12770" s="126" t="s">
        <v>524</v>
      </c>
      <c r="I12770" s="126" t="s">
        <v>126</v>
      </c>
      <c r="J12770" s="126" t="s">
        <v>1770</v>
      </c>
      <c r="K12770" s="126" t="s">
        <v>976</v>
      </c>
      <c r="L12770" s="126" t="s">
        <v>1771</v>
      </c>
      <c r="M12770" s="130">
        <v>57.24</v>
      </c>
      <c r="O12770" s="126" t="s">
        <v>5880</v>
      </c>
      <c r="P12770" s="130">
        <v>0</v>
      </c>
      <c r="S12770" s="130">
        <v>0</v>
      </c>
      <c r="V12770" s="130">
        <v>57.24</v>
      </c>
      <c r="X12770" s="126" t="s">
        <v>5881</v>
      </c>
      <c r="Z12770" s="127"/>
      <c r="AA12770" s="128"/>
      <c r="AB12770" s="128"/>
      <c r="AD12770" s="126" t="s">
        <v>562</v>
      </c>
      <c r="AG12770" s="127"/>
      <c r="AI12770" s="127"/>
    </row>
    <row r="12771" spans="1:35" ht="14.85" customHeight="1">
      <c r="A12771" s="130">
        <v>5000296</v>
      </c>
      <c r="B12771" s="126" t="s">
        <v>24075</v>
      </c>
      <c r="C12771" s="126" t="s">
        <v>24073</v>
      </c>
      <c r="D12771" s="126" t="s">
        <v>24076</v>
      </c>
      <c r="E12771" s="126" t="s">
        <v>288</v>
      </c>
      <c r="F12771" s="126" t="s">
        <v>753</v>
      </c>
      <c r="G12771" s="126" t="s">
        <v>783</v>
      </c>
      <c r="H12771" s="126" t="s">
        <v>524</v>
      </c>
      <c r="I12771" s="126" t="s">
        <v>126</v>
      </c>
      <c r="J12771" s="126" t="s">
        <v>1770</v>
      </c>
      <c r="K12771" s="126" t="s">
        <v>976</v>
      </c>
      <c r="L12771" s="126" t="s">
        <v>1771</v>
      </c>
      <c r="M12771" s="130">
        <v>51.52</v>
      </c>
      <c r="O12771" s="126" t="s">
        <v>5880</v>
      </c>
      <c r="P12771" s="130">
        <v>0</v>
      </c>
      <c r="S12771" s="130">
        <v>0</v>
      </c>
      <c r="V12771" s="130">
        <v>51.52</v>
      </c>
      <c r="X12771" s="126" t="s">
        <v>5881</v>
      </c>
      <c r="Z12771" s="127"/>
      <c r="AA12771" s="128"/>
      <c r="AB12771" s="128"/>
      <c r="AD12771" s="126" t="s">
        <v>562</v>
      </c>
      <c r="AG12771" s="127"/>
      <c r="AI12771" s="127"/>
    </row>
    <row r="12772" spans="1:35" ht="14.85" customHeight="1">
      <c r="A12772" s="130">
        <v>5000295</v>
      </c>
      <c r="B12772" s="126" t="s">
        <v>24077</v>
      </c>
      <c r="C12772" s="126" t="s">
        <v>24073</v>
      </c>
      <c r="D12772" s="126" t="s">
        <v>24078</v>
      </c>
      <c r="E12772" s="126" t="s">
        <v>288</v>
      </c>
      <c r="F12772" s="126" t="s">
        <v>753</v>
      </c>
      <c r="G12772" s="126" t="s">
        <v>806</v>
      </c>
      <c r="H12772" s="126" t="s">
        <v>524</v>
      </c>
      <c r="I12772" s="126" t="s">
        <v>126</v>
      </c>
      <c r="J12772" s="126" t="s">
        <v>1770</v>
      </c>
      <c r="K12772" s="126" t="s">
        <v>976</v>
      </c>
      <c r="L12772" s="126" t="s">
        <v>1771</v>
      </c>
      <c r="M12772" s="130">
        <v>41.02</v>
      </c>
      <c r="O12772" s="126" t="s">
        <v>5880</v>
      </c>
      <c r="P12772" s="130">
        <v>0</v>
      </c>
      <c r="S12772" s="130">
        <v>0</v>
      </c>
      <c r="V12772" s="130">
        <v>41.02</v>
      </c>
      <c r="X12772" s="126" t="s">
        <v>5881</v>
      </c>
      <c r="Z12772" s="127"/>
      <c r="AA12772" s="128"/>
      <c r="AB12772" s="128"/>
      <c r="AD12772" s="126" t="s">
        <v>562</v>
      </c>
      <c r="AG12772" s="127"/>
      <c r="AI12772" s="127"/>
    </row>
    <row r="12773" spans="1:35" ht="14.85" customHeight="1">
      <c r="A12773" s="130">
        <v>5000294</v>
      </c>
      <c r="B12773" s="126" t="s">
        <v>24079</v>
      </c>
      <c r="C12773" s="126" t="s">
        <v>24073</v>
      </c>
      <c r="D12773" s="126" t="s">
        <v>24080</v>
      </c>
      <c r="E12773" s="126" t="s">
        <v>288</v>
      </c>
      <c r="F12773" s="126" t="s">
        <v>753</v>
      </c>
      <c r="G12773" s="126" t="s">
        <v>1335</v>
      </c>
      <c r="H12773" s="126" t="s">
        <v>524</v>
      </c>
      <c r="I12773" s="126" t="s">
        <v>126</v>
      </c>
      <c r="J12773" s="126" t="s">
        <v>1770</v>
      </c>
      <c r="K12773" s="126" t="s">
        <v>976</v>
      </c>
      <c r="L12773" s="126" t="s">
        <v>1771</v>
      </c>
      <c r="M12773" s="130">
        <v>33.299999999999997</v>
      </c>
      <c r="O12773" s="126" t="s">
        <v>5880</v>
      </c>
      <c r="P12773" s="130">
        <v>0</v>
      </c>
      <c r="S12773" s="130">
        <v>0</v>
      </c>
      <c r="V12773" s="130">
        <v>33.299999999999997</v>
      </c>
      <c r="X12773" s="126" t="s">
        <v>5881</v>
      </c>
      <c r="Z12773" s="127"/>
      <c r="AA12773" s="128"/>
      <c r="AB12773" s="128"/>
      <c r="AD12773" s="126" t="s">
        <v>562</v>
      </c>
      <c r="AG12773" s="127"/>
      <c r="AI12773" s="127"/>
    </row>
    <row r="12774" spans="1:35" ht="14.85" customHeight="1">
      <c r="A12774" s="130">
        <v>5000293</v>
      </c>
      <c r="B12774" s="126" t="s">
        <v>24081</v>
      </c>
      <c r="C12774" s="126" t="s">
        <v>24073</v>
      </c>
      <c r="D12774" s="126" t="s">
        <v>24082</v>
      </c>
      <c r="E12774" s="126" t="s">
        <v>288</v>
      </c>
      <c r="F12774" s="126" t="s">
        <v>753</v>
      </c>
      <c r="G12774" s="126" t="s">
        <v>795</v>
      </c>
      <c r="H12774" s="126" t="s">
        <v>524</v>
      </c>
      <c r="I12774" s="126" t="s">
        <v>126</v>
      </c>
      <c r="J12774" s="126" t="s">
        <v>1770</v>
      </c>
      <c r="K12774" s="126" t="s">
        <v>976</v>
      </c>
      <c r="L12774" s="126" t="s">
        <v>1771</v>
      </c>
      <c r="M12774" s="130">
        <v>28.82</v>
      </c>
      <c r="O12774" s="126" t="s">
        <v>5880</v>
      </c>
      <c r="P12774" s="130">
        <v>0</v>
      </c>
      <c r="S12774" s="130">
        <v>0</v>
      </c>
      <c r="V12774" s="130">
        <v>28.82</v>
      </c>
      <c r="X12774" s="126" t="s">
        <v>5881</v>
      </c>
      <c r="Z12774" s="127"/>
      <c r="AA12774" s="128"/>
      <c r="AB12774" s="128"/>
      <c r="AD12774" s="126" t="s">
        <v>562</v>
      </c>
      <c r="AG12774" s="127"/>
      <c r="AI12774" s="127"/>
    </row>
    <row r="12775" spans="1:35" ht="14.85" customHeight="1">
      <c r="A12775" s="130">
        <v>5000292</v>
      </c>
      <c r="B12775" s="126" t="s">
        <v>24083</v>
      </c>
      <c r="C12775" s="126" t="s">
        <v>18225</v>
      </c>
      <c r="D12775" s="126" t="s">
        <v>24084</v>
      </c>
      <c r="E12775" s="126" t="s">
        <v>288</v>
      </c>
      <c r="F12775" s="126" t="s">
        <v>522</v>
      </c>
      <c r="G12775" s="126" t="s">
        <v>8542</v>
      </c>
      <c r="H12775" s="126" t="s">
        <v>524</v>
      </c>
      <c r="I12775" s="126" t="s">
        <v>418</v>
      </c>
      <c r="J12775" s="126" t="s">
        <v>1770</v>
      </c>
      <c r="K12775" s="126" t="s">
        <v>976</v>
      </c>
      <c r="L12775" s="126" t="s">
        <v>1771</v>
      </c>
      <c r="M12775" s="130">
        <v>226.8</v>
      </c>
      <c r="O12775" s="126" t="s">
        <v>528</v>
      </c>
      <c r="P12775" s="130">
        <v>0</v>
      </c>
      <c r="S12775" s="130">
        <v>0</v>
      </c>
      <c r="V12775" s="130">
        <v>226.8</v>
      </c>
      <c r="X12775" s="126" t="s">
        <v>6181</v>
      </c>
      <c r="Z12775" s="127"/>
      <c r="AA12775" s="128"/>
      <c r="AB12775" s="128"/>
      <c r="AD12775" s="126" t="s">
        <v>562</v>
      </c>
      <c r="AG12775" s="127"/>
      <c r="AI12775" s="127"/>
    </row>
    <row r="12776" spans="1:35" ht="14.85" customHeight="1">
      <c r="A12776" s="130">
        <v>5000291</v>
      </c>
      <c r="B12776" s="126" t="s">
        <v>24085</v>
      </c>
      <c r="C12776" s="126" t="s">
        <v>18225</v>
      </c>
      <c r="D12776" s="126" t="s">
        <v>24086</v>
      </c>
      <c r="E12776" s="126" t="s">
        <v>288</v>
      </c>
      <c r="F12776" s="126" t="s">
        <v>522</v>
      </c>
      <c r="G12776" s="126" t="s">
        <v>8986</v>
      </c>
      <c r="H12776" s="126" t="s">
        <v>524</v>
      </c>
      <c r="I12776" s="126" t="s">
        <v>418</v>
      </c>
      <c r="J12776" s="126" t="s">
        <v>1770</v>
      </c>
      <c r="K12776" s="126" t="s">
        <v>976</v>
      </c>
      <c r="L12776" s="126" t="s">
        <v>1771</v>
      </c>
      <c r="M12776" s="130">
        <v>182</v>
      </c>
      <c r="O12776" s="126" t="s">
        <v>528</v>
      </c>
      <c r="P12776" s="130">
        <v>0</v>
      </c>
      <c r="S12776" s="130">
        <v>0</v>
      </c>
      <c r="V12776" s="130">
        <v>182</v>
      </c>
      <c r="X12776" s="126" t="s">
        <v>6181</v>
      </c>
      <c r="Z12776" s="127"/>
      <c r="AA12776" s="128"/>
      <c r="AB12776" s="128"/>
      <c r="AD12776" s="126" t="s">
        <v>562</v>
      </c>
      <c r="AG12776" s="127"/>
      <c r="AI12776" s="127"/>
    </row>
    <row r="12777" spans="1:35" ht="14.85" customHeight="1">
      <c r="A12777" s="130">
        <v>5015288</v>
      </c>
      <c r="B12777" s="126" t="s">
        <v>413</v>
      </c>
      <c r="C12777" s="126" t="s">
        <v>2504</v>
      </c>
      <c r="D12777" s="126" t="s">
        <v>24087</v>
      </c>
      <c r="E12777" s="126" t="s">
        <v>288</v>
      </c>
      <c r="F12777" s="126" t="s">
        <v>555</v>
      </c>
      <c r="G12777" s="126" t="s">
        <v>458</v>
      </c>
      <c r="H12777" s="126" t="s">
        <v>126</v>
      </c>
      <c r="I12777" s="126" t="s">
        <v>418</v>
      </c>
      <c r="J12777" s="126" t="s">
        <v>1174</v>
      </c>
      <c r="K12777" s="126" t="s">
        <v>747</v>
      </c>
      <c r="L12777" s="126" t="s">
        <v>1622</v>
      </c>
      <c r="M12777" s="130">
        <v>406.78</v>
      </c>
      <c r="O12777" s="126" t="s">
        <v>560</v>
      </c>
      <c r="P12777" s="130">
        <v>454.64</v>
      </c>
      <c r="R12777" s="126" t="s">
        <v>560</v>
      </c>
      <c r="S12777" s="130">
        <v>468.99</v>
      </c>
      <c r="U12777" s="126" t="s">
        <v>560</v>
      </c>
      <c r="V12777" s="130">
        <v>478.57</v>
      </c>
      <c r="X12777" s="126" t="s">
        <v>561</v>
      </c>
      <c r="Z12777" s="127"/>
      <c r="AA12777" s="128">
        <v>150</v>
      </c>
      <c r="AB12777" s="128"/>
      <c r="AD12777" s="126" t="s">
        <v>18905</v>
      </c>
      <c r="AG12777" s="127"/>
      <c r="AI12777" s="127"/>
    </row>
    <row r="12778" spans="1:35" ht="14.85" customHeight="1">
      <c r="A12778" s="130">
        <v>5015286</v>
      </c>
      <c r="B12778" s="126" t="s">
        <v>413</v>
      </c>
      <c r="C12778" s="126" t="s">
        <v>24088</v>
      </c>
      <c r="D12778" s="126" t="s">
        <v>24089</v>
      </c>
      <c r="E12778" s="126" t="s">
        <v>288</v>
      </c>
      <c r="F12778" s="126" t="s">
        <v>491</v>
      </c>
      <c r="G12778" s="126" t="s">
        <v>417</v>
      </c>
      <c r="H12778" s="126" t="s">
        <v>126</v>
      </c>
      <c r="I12778" s="126" t="s">
        <v>418</v>
      </c>
      <c r="J12778" s="126" t="s">
        <v>1248</v>
      </c>
      <c r="K12778" s="126" t="s">
        <v>613</v>
      </c>
      <c r="L12778" s="126" t="s">
        <v>1249</v>
      </c>
      <c r="M12778" s="130">
        <v>3408.16</v>
      </c>
      <c r="O12778" s="126" t="s">
        <v>492</v>
      </c>
      <c r="P12778" s="130">
        <v>0</v>
      </c>
      <c r="S12778" s="130">
        <v>0</v>
      </c>
      <c r="V12778" s="130">
        <v>8931.74</v>
      </c>
      <c r="X12778" s="126" t="s">
        <v>493</v>
      </c>
      <c r="Z12778" s="127"/>
      <c r="AA12778" s="128">
        <v>1</v>
      </c>
      <c r="AB12778" s="128">
        <v>60</v>
      </c>
      <c r="AD12778" s="126" t="s">
        <v>18905</v>
      </c>
      <c r="AG12778" s="127"/>
      <c r="AI12778" s="127"/>
    </row>
    <row r="12779" spans="1:35" ht="14.85" customHeight="1">
      <c r="A12779" s="130">
        <v>5015290</v>
      </c>
      <c r="B12779" s="126" t="s">
        <v>413</v>
      </c>
      <c r="C12779" s="126" t="s">
        <v>2504</v>
      </c>
      <c r="D12779" s="126" t="s">
        <v>24090</v>
      </c>
      <c r="E12779" s="126" t="s">
        <v>288</v>
      </c>
      <c r="F12779" s="126" t="s">
        <v>555</v>
      </c>
      <c r="G12779" s="126" t="s">
        <v>458</v>
      </c>
      <c r="H12779" s="126" t="s">
        <v>126</v>
      </c>
      <c r="I12779" s="126" t="s">
        <v>418</v>
      </c>
      <c r="J12779" s="126" t="s">
        <v>1174</v>
      </c>
      <c r="K12779" s="126" t="s">
        <v>747</v>
      </c>
      <c r="L12779" s="126" t="s">
        <v>1622</v>
      </c>
      <c r="M12779" s="130">
        <v>437.92</v>
      </c>
      <c r="O12779" s="126" t="s">
        <v>560</v>
      </c>
      <c r="P12779" s="130">
        <v>514.59</v>
      </c>
      <c r="R12779" s="126" t="s">
        <v>560</v>
      </c>
      <c r="S12779" s="130">
        <v>530.84</v>
      </c>
      <c r="U12779" s="126" t="s">
        <v>560</v>
      </c>
      <c r="V12779" s="130">
        <v>541.67999999999995</v>
      </c>
      <c r="X12779" s="126" t="s">
        <v>561</v>
      </c>
      <c r="Z12779" s="127"/>
      <c r="AA12779" s="128">
        <v>150</v>
      </c>
      <c r="AB12779" s="128"/>
      <c r="AD12779" s="126" t="s">
        <v>18905</v>
      </c>
      <c r="AG12779" s="127"/>
      <c r="AI12779" s="127"/>
    </row>
    <row r="12780" spans="1:35" ht="14.85" customHeight="1">
      <c r="A12780" s="130">
        <v>5015283</v>
      </c>
      <c r="B12780" s="126" t="s">
        <v>413</v>
      </c>
      <c r="C12780" s="126" t="s">
        <v>24091</v>
      </c>
      <c r="D12780" s="126" t="s">
        <v>24092</v>
      </c>
      <c r="E12780" s="126" t="s">
        <v>288</v>
      </c>
      <c r="F12780" s="126" t="s">
        <v>491</v>
      </c>
      <c r="G12780" s="126" t="s">
        <v>417</v>
      </c>
      <c r="H12780" s="126" t="s">
        <v>126</v>
      </c>
      <c r="I12780" s="126" t="s">
        <v>418</v>
      </c>
      <c r="J12780" s="126" t="s">
        <v>1248</v>
      </c>
      <c r="K12780" s="126" t="s">
        <v>613</v>
      </c>
      <c r="L12780" s="126" t="s">
        <v>1249</v>
      </c>
      <c r="M12780" s="130">
        <v>3408.16</v>
      </c>
      <c r="O12780" s="126" t="s">
        <v>492</v>
      </c>
      <c r="P12780" s="130">
        <v>0</v>
      </c>
      <c r="S12780" s="130">
        <v>0</v>
      </c>
      <c r="V12780" s="130">
        <v>6619.67</v>
      </c>
      <c r="X12780" s="126" t="s">
        <v>493</v>
      </c>
      <c r="Z12780" s="127"/>
      <c r="AA12780" s="128">
        <v>1</v>
      </c>
      <c r="AB12780" s="128">
        <v>60</v>
      </c>
      <c r="AD12780" s="126" t="s">
        <v>18905</v>
      </c>
      <c r="AG12780" s="127"/>
      <c r="AI12780" s="127"/>
    </row>
    <row r="12781" spans="1:35" ht="14.85" customHeight="1">
      <c r="A12781" s="130">
        <v>5015285</v>
      </c>
      <c r="B12781" s="126" t="s">
        <v>413</v>
      </c>
      <c r="C12781" s="126" t="s">
        <v>24093</v>
      </c>
      <c r="D12781" s="126" t="s">
        <v>24094</v>
      </c>
      <c r="E12781" s="126" t="s">
        <v>288</v>
      </c>
      <c r="F12781" s="126" t="s">
        <v>491</v>
      </c>
      <c r="G12781" s="126" t="s">
        <v>417</v>
      </c>
      <c r="H12781" s="126" t="s">
        <v>126</v>
      </c>
      <c r="I12781" s="126" t="s">
        <v>418</v>
      </c>
      <c r="J12781" s="126" t="s">
        <v>1248</v>
      </c>
      <c r="K12781" s="126" t="s">
        <v>613</v>
      </c>
      <c r="L12781" s="126" t="s">
        <v>1249</v>
      </c>
      <c r="M12781" s="130">
        <v>3408.16</v>
      </c>
      <c r="O12781" s="126" t="s">
        <v>492</v>
      </c>
      <c r="P12781" s="130">
        <v>0</v>
      </c>
      <c r="S12781" s="130">
        <v>0</v>
      </c>
      <c r="V12781" s="130">
        <v>12505.03</v>
      </c>
      <c r="X12781" s="126" t="s">
        <v>493</v>
      </c>
      <c r="Z12781" s="127"/>
      <c r="AA12781" s="128">
        <v>1</v>
      </c>
      <c r="AB12781" s="128">
        <v>60</v>
      </c>
      <c r="AD12781" s="126" t="s">
        <v>18905</v>
      </c>
      <c r="AG12781" s="127"/>
      <c r="AI12781" s="127"/>
    </row>
    <row r="12782" spans="1:35" ht="14.85" customHeight="1">
      <c r="A12782" s="130">
        <v>5015284</v>
      </c>
      <c r="B12782" s="126" t="s">
        <v>413</v>
      </c>
      <c r="C12782" s="126" t="s">
        <v>2504</v>
      </c>
      <c r="D12782" s="126" t="s">
        <v>24095</v>
      </c>
      <c r="E12782" s="126" t="s">
        <v>288</v>
      </c>
      <c r="F12782" s="126" t="s">
        <v>555</v>
      </c>
      <c r="G12782" s="126" t="s">
        <v>458</v>
      </c>
      <c r="H12782" s="126" t="s">
        <v>126</v>
      </c>
      <c r="I12782" s="126" t="s">
        <v>418</v>
      </c>
      <c r="J12782" s="126" t="s">
        <v>1174</v>
      </c>
      <c r="K12782" s="126" t="s">
        <v>747</v>
      </c>
      <c r="L12782" s="126" t="s">
        <v>1622</v>
      </c>
      <c r="M12782" s="130">
        <v>391.56</v>
      </c>
      <c r="O12782" s="126" t="s">
        <v>560</v>
      </c>
      <c r="P12782" s="130">
        <v>437.63</v>
      </c>
      <c r="R12782" s="126" t="s">
        <v>560</v>
      </c>
      <c r="S12782" s="130">
        <v>451.45</v>
      </c>
      <c r="U12782" s="126" t="s">
        <v>560</v>
      </c>
      <c r="V12782" s="130">
        <v>460.67</v>
      </c>
      <c r="X12782" s="126" t="s">
        <v>561</v>
      </c>
      <c r="Z12782" s="127"/>
      <c r="AA12782" s="128">
        <v>150</v>
      </c>
      <c r="AB12782" s="128"/>
      <c r="AD12782" s="126" t="s">
        <v>18905</v>
      </c>
      <c r="AG12782" s="127"/>
      <c r="AI12782" s="127"/>
    </row>
    <row r="12783" spans="1:35" ht="14.85" customHeight="1">
      <c r="A12783" s="130">
        <v>5015282</v>
      </c>
      <c r="B12783" s="126" t="s">
        <v>413</v>
      </c>
      <c r="C12783" s="126" t="s">
        <v>24096</v>
      </c>
      <c r="D12783" s="126" t="s">
        <v>24097</v>
      </c>
      <c r="E12783" s="126" t="s">
        <v>288</v>
      </c>
      <c r="F12783" s="126" t="s">
        <v>491</v>
      </c>
      <c r="G12783" s="126" t="s">
        <v>417</v>
      </c>
      <c r="H12783" s="126" t="s">
        <v>126</v>
      </c>
      <c r="I12783" s="126" t="s">
        <v>418</v>
      </c>
      <c r="J12783" s="126" t="s">
        <v>1248</v>
      </c>
      <c r="K12783" s="126" t="s">
        <v>613</v>
      </c>
      <c r="L12783" s="126" t="s">
        <v>1249</v>
      </c>
      <c r="M12783" s="130">
        <v>3408.16</v>
      </c>
      <c r="O12783" s="126" t="s">
        <v>492</v>
      </c>
      <c r="P12783" s="130">
        <v>0</v>
      </c>
      <c r="S12783" s="130">
        <v>0</v>
      </c>
      <c r="V12783" s="130">
        <v>6199.92</v>
      </c>
      <c r="X12783" s="126" t="s">
        <v>493</v>
      </c>
      <c r="Z12783" s="127"/>
      <c r="AA12783" s="128">
        <v>1</v>
      </c>
      <c r="AB12783" s="128">
        <v>60</v>
      </c>
      <c r="AD12783" s="126" t="s">
        <v>18905</v>
      </c>
      <c r="AG12783" s="127"/>
      <c r="AI12783" s="127"/>
    </row>
    <row r="12784" spans="1:35" ht="14.85" customHeight="1">
      <c r="A12784" s="130">
        <v>5015279</v>
      </c>
      <c r="B12784" s="126" t="s">
        <v>413</v>
      </c>
      <c r="C12784" s="126" t="s">
        <v>2504</v>
      </c>
      <c r="D12784" s="126" t="s">
        <v>24098</v>
      </c>
      <c r="E12784" s="126" t="s">
        <v>288</v>
      </c>
      <c r="F12784" s="126" t="s">
        <v>555</v>
      </c>
      <c r="G12784" s="126" t="s">
        <v>458</v>
      </c>
      <c r="H12784" s="126" t="s">
        <v>126</v>
      </c>
      <c r="I12784" s="126" t="s">
        <v>418</v>
      </c>
      <c r="J12784" s="126" t="s">
        <v>1174</v>
      </c>
      <c r="K12784" s="126" t="s">
        <v>747</v>
      </c>
      <c r="L12784" s="126" t="s">
        <v>1622</v>
      </c>
      <c r="M12784" s="130">
        <v>375.48</v>
      </c>
      <c r="O12784" s="126" t="s">
        <v>560</v>
      </c>
      <c r="P12784" s="130">
        <v>419.66</v>
      </c>
      <c r="R12784" s="126" t="s">
        <v>560</v>
      </c>
      <c r="S12784" s="130">
        <v>432.91</v>
      </c>
      <c r="U12784" s="126" t="s">
        <v>560</v>
      </c>
      <c r="V12784" s="130">
        <v>441.75</v>
      </c>
      <c r="X12784" s="126" t="s">
        <v>561</v>
      </c>
      <c r="Z12784" s="127"/>
      <c r="AA12784" s="128">
        <v>150</v>
      </c>
      <c r="AB12784" s="128"/>
      <c r="AD12784" s="126" t="s">
        <v>18905</v>
      </c>
      <c r="AG12784" s="127"/>
      <c r="AI12784" s="127"/>
    </row>
    <row r="12785" spans="1:35" ht="14.85" customHeight="1">
      <c r="A12785" s="130">
        <v>5015298</v>
      </c>
      <c r="B12785" s="126" t="s">
        <v>413</v>
      </c>
      <c r="C12785" s="126" t="s">
        <v>24099</v>
      </c>
      <c r="D12785" s="126" t="s">
        <v>22592</v>
      </c>
      <c r="E12785" s="126" t="s">
        <v>288</v>
      </c>
      <c r="F12785" s="126" t="s">
        <v>491</v>
      </c>
      <c r="G12785" s="126" t="s">
        <v>417</v>
      </c>
      <c r="H12785" s="126" t="s">
        <v>126</v>
      </c>
      <c r="I12785" s="126" t="s">
        <v>418</v>
      </c>
      <c r="J12785" s="126" t="s">
        <v>930</v>
      </c>
      <c r="K12785" s="126" t="s">
        <v>504</v>
      </c>
      <c r="L12785" s="126" t="s">
        <v>931</v>
      </c>
      <c r="M12785" s="130">
        <v>29217.439999999999</v>
      </c>
      <c r="N12785" s="126" t="s">
        <v>290</v>
      </c>
      <c r="O12785" s="126" t="s">
        <v>506</v>
      </c>
      <c r="P12785" s="130">
        <v>0</v>
      </c>
      <c r="S12785" s="130">
        <v>0</v>
      </c>
      <c r="V12785" s="130">
        <v>72595.47</v>
      </c>
      <c r="X12785" s="126" t="s">
        <v>2018</v>
      </c>
      <c r="Z12785" s="127"/>
      <c r="AA12785" s="128">
        <v>1</v>
      </c>
      <c r="AB12785" s="128">
        <v>36</v>
      </c>
      <c r="AD12785" s="126" t="s">
        <v>18905</v>
      </c>
      <c r="AG12785" s="127"/>
      <c r="AI12785" s="127"/>
    </row>
    <row r="12786" spans="1:35" ht="14.85" customHeight="1">
      <c r="A12786" s="130">
        <v>5015276</v>
      </c>
      <c r="B12786" s="126" t="s">
        <v>413</v>
      </c>
      <c r="C12786" s="126" t="s">
        <v>22585</v>
      </c>
      <c r="D12786" s="126" t="s">
        <v>24100</v>
      </c>
      <c r="E12786" s="126" t="s">
        <v>288</v>
      </c>
      <c r="F12786" s="126" t="s">
        <v>416</v>
      </c>
      <c r="G12786" s="126" t="s">
        <v>417</v>
      </c>
      <c r="H12786" s="126" t="s">
        <v>126</v>
      </c>
      <c r="I12786" s="126" t="s">
        <v>126</v>
      </c>
      <c r="J12786" s="126" t="s">
        <v>22587</v>
      </c>
      <c r="K12786" s="126" t="s">
        <v>984</v>
      </c>
      <c r="L12786" s="126" t="s">
        <v>505</v>
      </c>
      <c r="M12786" s="130">
        <v>2380</v>
      </c>
      <c r="O12786" s="126" t="s">
        <v>1957</v>
      </c>
      <c r="P12786" s="130">
        <v>0</v>
      </c>
      <c r="S12786" s="130">
        <v>0</v>
      </c>
      <c r="V12786" s="130">
        <v>3890.08</v>
      </c>
      <c r="X12786" s="126" t="s">
        <v>1958</v>
      </c>
      <c r="Z12786" s="127"/>
      <c r="AA12786" s="128">
        <v>1</v>
      </c>
      <c r="AB12786" s="128">
        <v>24</v>
      </c>
      <c r="AD12786" s="126" t="s">
        <v>18905</v>
      </c>
      <c r="AG12786" s="127"/>
      <c r="AI12786" s="127"/>
    </row>
    <row r="12787" spans="1:35" ht="14.85" customHeight="1">
      <c r="A12787" s="130">
        <v>5015292</v>
      </c>
      <c r="B12787" s="126" t="s">
        <v>413</v>
      </c>
      <c r="C12787" s="126" t="s">
        <v>2504</v>
      </c>
      <c r="D12787" s="126" t="s">
        <v>24101</v>
      </c>
      <c r="E12787" s="126" t="s">
        <v>288</v>
      </c>
      <c r="F12787" s="126" t="s">
        <v>555</v>
      </c>
      <c r="G12787" s="126" t="s">
        <v>458</v>
      </c>
      <c r="H12787" s="126" t="s">
        <v>126</v>
      </c>
      <c r="I12787" s="126" t="s">
        <v>418</v>
      </c>
      <c r="J12787" s="126" t="s">
        <v>1174</v>
      </c>
      <c r="K12787" s="126" t="s">
        <v>747</v>
      </c>
      <c r="L12787" s="126" t="s">
        <v>1622</v>
      </c>
      <c r="M12787" s="130">
        <v>437.92</v>
      </c>
      <c r="O12787" s="126" t="s">
        <v>560</v>
      </c>
      <c r="P12787" s="130">
        <v>519.9</v>
      </c>
      <c r="R12787" s="126" t="s">
        <v>560</v>
      </c>
      <c r="S12787" s="130">
        <v>536.32000000000005</v>
      </c>
      <c r="U12787" s="126" t="s">
        <v>560</v>
      </c>
      <c r="V12787" s="130">
        <v>547.27</v>
      </c>
      <c r="X12787" s="126" t="s">
        <v>561</v>
      </c>
      <c r="Z12787" s="127"/>
      <c r="AA12787" s="128">
        <v>150</v>
      </c>
      <c r="AB12787" s="128"/>
      <c r="AD12787" s="126" t="s">
        <v>18905</v>
      </c>
      <c r="AG12787" s="127"/>
      <c r="AI12787" s="127"/>
    </row>
    <row r="12788" spans="1:35" ht="14.85" customHeight="1">
      <c r="A12788" s="130">
        <v>5015280</v>
      </c>
      <c r="B12788" s="126" t="s">
        <v>413</v>
      </c>
      <c r="C12788" s="126" t="s">
        <v>2504</v>
      </c>
      <c r="D12788" s="126" t="s">
        <v>24102</v>
      </c>
      <c r="E12788" s="126" t="s">
        <v>288</v>
      </c>
      <c r="F12788" s="126" t="s">
        <v>555</v>
      </c>
      <c r="G12788" s="126" t="s">
        <v>458</v>
      </c>
      <c r="H12788" s="126" t="s">
        <v>126</v>
      </c>
      <c r="I12788" s="126" t="s">
        <v>418</v>
      </c>
      <c r="J12788" s="126" t="s">
        <v>1174</v>
      </c>
      <c r="K12788" s="126" t="s">
        <v>747</v>
      </c>
      <c r="L12788" s="126" t="s">
        <v>1622</v>
      </c>
      <c r="M12788" s="130">
        <v>411.26</v>
      </c>
      <c r="O12788" s="126" t="s">
        <v>560</v>
      </c>
      <c r="P12788" s="130">
        <v>459.64</v>
      </c>
      <c r="R12788" s="126" t="s">
        <v>560</v>
      </c>
      <c r="S12788" s="130">
        <v>474.16</v>
      </c>
      <c r="U12788" s="126" t="s">
        <v>560</v>
      </c>
      <c r="V12788" s="130">
        <v>483.84</v>
      </c>
      <c r="X12788" s="126" t="s">
        <v>561</v>
      </c>
      <c r="Z12788" s="127"/>
      <c r="AA12788" s="128">
        <v>150</v>
      </c>
      <c r="AB12788" s="128"/>
      <c r="AD12788" s="126" t="s">
        <v>18905</v>
      </c>
      <c r="AG12788" s="127"/>
      <c r="AI12788" s="127"/>
    </row>
    <row r="12789" spans="1:35" ht="14.85" customHeight="1">
      <c r="A12789" s="130">
        <v>5015264</v>
      </c>
      <c r="B12789" s="126" t="s">
        <v>413</v>
      </c>
      <c r="C12789" s="126" t="s">
        <v>24103</v>
      </c>
      <c r="D12789" s="126" t="s">
        <v>24104</v>
      </c>
      <c r="E12789" s="126" t="s">
        <v>288</v>
      </c>
      <c r="F12789" s="126" t="s">
        <v>491</v>
      </c>
      <c r="G12789" s="126" t="s">
        <v>417</v>
      </c>
      <c r="H12789" s="126" t="s">
        <v>126</v>
      </c>
      <c r="I12789" s="126" t="s">
        <v>418</v>
      </c>
      <c r="J12789" s="126" t="s">
        <v>24105</v>
      </c>
      <c r="K12789" s="126" t="s">
        <v>613</v>
      </c>
      <c r="L12789" s="126" t="s">
        <v>2607</v>
      </c>
      <c r="M12789" s="130">
        <v>4882.22</v>
      </c>
      <c r="N12789" s="126" t="s">
        <v>290</v>
      </c>
      <c r="O12789" s="126" t="s">
        <v>833</v>
      </c>
      <c r="P12789" s="130">
        <v>0</v>
      </c>
      <c r="S12789" s="130">
        <v>0</v>
      </c>
      <c r="V12789" s="130">
        <v>4882.22</v>
      </c>
      <c r="X12789" s="126" t="s">
        <v>834</v>
      </c>
      <c r="Z12789" s="127"/>
      <c r="AA12789" s="128">
        <v>1</v>
      </c>
      <c r="AB12789" s="128">
        <v>36</v>
      </c>
      <c r="AD12789" s="126" t="s">
        <v>18905</v>
      </c>
      <c r="AG12789" s="127"/>
      <c r="AI12789" s="127"/>
    </row>
    <row r="12790" spans="1:35" ht="14.85" customHeight="1">
      <c r="A12790" s="130">
        <v>5010882</v>
      </c>
      <c r="B12790" s="126" t="s">
        <v>413</v>
      </c>
      <c r="C12790" s="126" t="s">
        <v>24106</v>
      </c>
      <c r="D12790" s="126" t="s">
        <v>24107</v>
      </c>
      <c r="E12790" s="126" t="s">
        <v>288</v>
      </c>
      <c r="F12790" s="126" t="s">
        <v>491</v>
      </c>
      <c r="G12790" s="126" t="s">
        <v>417</v>
      </c>
      <c r="H12790" s="126" t="s">
        <v>126</v>
      </c>
      <c r="I12790" s="126" t="s">
        <v>126</v>
      </c>
      <c r="J12790" s="126" t="s">
        <v>1396</v>
      </c>
      <c r="K12790" s="126" t="s">
        <v>747</v>
      </c>
      <c r="L12790" s="126" t="s">
        <v>1397</v>
      </c>
      <c r="M12790" s="130">
        <v>43825.599999999999</v>
      </c>
      <c r="N12790" s="126" t="s">
        <v>290</v>
      </c>
      <c r="O12790" s="126" t="s">
        <v>506</v>
      </c>
      <c r="P12790" s="130">
        <v>0</v>
      </c>
      <c r="S12790" s="130">
        <v>0</v>
      </c>
      <c r="V12790" s="130">
        <v>107034.98</v>
      </c>
      <c r="X12790" s="126" t="s">
        <v>2004</v>
      </c>
      <c r="Z12790" s="127"/>
      <c r="AA12790" s="128">
        <v>1</v>
      </c>
      <c r="AB12790" s="128">
        <v>60</v>
      </c>
      <c r="AD12790" s="126" t="s">
        <v>18905</v>
      </c>
      <c r="AG12790" s="127"/>
      <c r="AI12790" s="127"/>
    </row>
    <row r="12791" spans="1:35" ht="14.85" customHeight="1">
      <c r="A12791" s="130">
        <v>5010881</v>
      </c>
      <c r="B12791" s="126" t="s">
        <v>413</v>
      </c>
      <c r="C12791" s="126" t="s">
        <v>24108</v>
      </c>
      <c r="D12791" s="126" t="s">
        <v>24107</v>
      </c>
      <c r="E12791" s="126" t="s">
        <v>288</v>
      </c>
      <c r="F12791" s="126" t="s">
        <v>491</v>
      </c>
      <c r="G12791" s="126" t="s">
        <v>417</v>
      </c>
      <c r="H12791" s="126" t="s">
        <v>126</v>
      </c>
      <c r="I12791" s="126" t="s">
        <v>126</v>
      </c>
      <c r="J12791" s="126" t="s">
        <v>1396</v>
      </c>
      <c r="K12791" s="126" t="s">
        <v>747</v>
      </c>
      <c r="L12791" s="126" t="s">
        <v>1397</v>
      </c>
      <c r="M12791" s="130">
        <v>43825.599999999999</v>
      </c>
      <c r="N12791" s="126" t="s">
        <v>290</v>
      </c>
      <c r="O12791" s="126" t="s">
        <v>506</v>
      </c>
      <c r="P12791" s="130">
        <v>0</v>
      </c>
      <c r="S12791" s="130">
        <v>0</v>
      </c>
      <c r="V12791" s="130">
        <v>122584.47</v>
      </c>
      <c r="X12791" s="126" t="s">
        <v>2004</v>
      </c>
      <c r="Z12791" s="127"/>
      <c r="AA12791" s="128">
        <v>1</v>
      </c>
      <c r="AB12791" s="128">
        <v>60</v>
      </c>
      <c r="AD12791" s="126" t="s">
        <v>18905</v>
      </c>
      <c r="AG12791" s="127"/>
      <c r="AI12791" s="127"/>
    </row>
    <row r="12792" spans="1:35" ht="14.85" customHeight="1">
      <c r="A12792" s="130">
        <v>5015274</v>
      </c>
      <c r="B12792" s="126" t="s">
        <v>413</v>
      </c>
      <c r="C12792" s="126" t="s">
        <v>24109</v>
      </c>
      <c r="D12792" s="126" t="s">
        <v>24110</v>
      </c>
      <c r="E12792" s="126" t="s">
        <v>288</v>
      </c>
      <c r="F12792" s="126" t="s">
        <v>491</v>
      </c>
      <c r="G12792" s="126" t="s">
        <v>417</v>
      </c>
      <c r="H12792" s="126" t="s">
        <v>126</v>
      </c>
      <c r="I12792" s="126" t="s">
        <v>418</v>
      </c>
      <c r="J12792" s="126" t="s">
        <v>24105</v>
      </c>
      <c r="K12792" s="126" t="s">
        <v>613</v>
      </c>
      <c r="L12792" s="126" t="s">
        <v>2607</v>
      </c>
      <c r="M12792" s="130">
        <v>1947.68</v>
      </c>
      <c r="N12792" s="126" t="s">
        <v>290</v>
      </c>
      <c r="O12792" s="126" t="s">
        <v>6750</v>
      </c>
      <c r="P12792" s="130">
        <v>0</v>
      </c>
      <c r="S12792" s="130">
        <v>0</v>
      </c>
      <c r="V12792" s="130">
        <v>4672.82</v>
      </c>
      <c r="X12792" s="126" t="s">
        <v>11381</v>
      </c>
      <c r="Z12792" s="127"/>
      <c r="AA12792" s="128">
        <v>1</v>
      </c>
      <c r="AB12792" s="128">
        <v>36</v>
      </c>
      <c r="AD12792" s="126" t="s">
        <v>18905</v>
      </c>
      <c r="AG12792" s="127"/>
      <c r="AI12792" s="127"/>
    </row>
    <row r="12793" spans="1:35" ht="14.85" customHeight="1">
      <c r="A12793" s="130">
        <v>5015273</v>
      </c>
      <c r="B12793" s="126" t="s">
        <v>413</v>
      </c>
      <c r="C12793" s="126" t="s">
        <v>24111</v>
      </c>
      <c r="D12793" s="126" t="s">
        <v>24112</v>
      </c>
      <c r="E12793" s="126" t="s">
        <v>288</v>
      </c>
      <c r="F12793" s="126" t="s">
        <v>491</v>
      </c>
      <c r="G12793" s="126" t="s">
        <v>417</v>
      </c>
      <c r="H12793" s="126" t="s">
        <v>126</v>
      </c>
      <c r="I12793" s="126" t="s">
        <v>418</v>
      </c>
      <c r="J12793" s="126" t="s">
        <v>24105</v>
      </c>
      <c r="K12793" s="126" t="s">
        <v>613</v>
      </c>
      <c r="L12793" s="126" t="s">
        <v>2607</v>
      </c>
      <c r="M12793" s="130">
        <v>1947.68</v>
      </c>
      <c r="N12793" s="126" t="s">
        <v>290</v>
      </c>
      <c r="O12793" s="126" t="s">
        <v>6750</v>
      </c>
      <c r="P12793" s="130">
        <v>0</v>
      </c>
      <c r="S12793" s="130">
        <v>0</v>
      </c>
      <c r="V12793" s="130">
        <v>4929.9399999999996</v>
      </c>
      <c r="X12793" s="126" t="s">
        <v>11381</v>
      </c>
      <c r="Z12793" s="127"/>
      <c r="AA12793" s="128">
        <v>1</v>
      </c>
      <c r="AB12793" s="128">
        <v>36</v>
      </c>
      <c r="AD12793" s="126" t="s">
        <v>18905</v>
      </c>
      <c r="AG12793" s="127"/>
      <c r="AI12793" s="127"/>
    </row>
    <row r="12794" spans="1:35" ht="14.85" customHeight="1">
      <c r="A12794" s="130">
        <v>5015271</v>
      </c>
      <c r="B12794" s="126" t="s">
        <v>413</v>
      </c>
      <c r="C12794" s="126" t="s">
        <v>24113</v>
      </c>
      <c r="D12794" s="126" t="s">
        <v>24114</v>
      </c>
      <c r="E12794" s="126" t="s">
        <v>288</v>
      </c>
      <c r="F12794" s="126" t="s">
        <v>491</v>
      </c>
      <c r="G12794" s="126" t="s">
        <v>417</v>
      </c>
      <c r="H12794" s="126" t="s">
        <v>126</v>
      </c>
      <c r="I12794" s="126" t="s">
        <v>418</v>
      </c>
      <c r="J12794" s="126" t="s">
        <v>24105</v>
      </c>
      <c r="K12794" s="126" t="s">
        <v>613</v>
      </c>
      <c r="L12794" s="126" t="s">
        <v>2607</v>
      </c>
      <c r="M12794" s="130">
        <v>1947.68</v>
      </c>
      <c r="N12794" s="126" t="s">
        <v>290</v>
      </c>
      <c r="O12794" s="126" t="s">
        <v>6750</v>
      </c>
      <c r="P12794" s="130">
        <v>0</v>
      </c>
      <c r="S12794" s="130">
        <v>0</v>
      </c>
      <c r="V12794" s="130">
        <v>4672.82</v>
      </c>
      <c r="X12794" s="126" t="s">
        <v>11381</v>
      </c>
      <c r="Z12794" s="127"/>
      <c r="AA12794" s="128">
        <v>1</v>
      </c>
      <c r="AB12794" s="128">
        <v>36</v>
      </c>
      <c r="AD12794" s="126" t="s">
        <v>18905</v>
      </c>
      <c r="AG12794" s="127"/>
      <c r="AI12794" s="127"/>
    </row>
    <row r="12795" spans="1:35" ht="14.85" customHeight="1">
      <c r="A12795" s="130">
        <v>5015275</v>
      </c>
      <c r="B12795" s="126" t="s">
        <v>413</v>
      </c>
      <c r="C12795" s="126" t="s">
        <v>24115</v>
      </c>
      <c r="D12795" s="126" t="s">
        <v>24116</v>
      </c>
      <c r="E12795" s="126" t="s">
        <v>288</v>
      </c>
      <c r="F12795" s="126" t="s">
        <v>491</v>
      </c>
      <c r="G12795" s="126" t="s">
        <v>417</v>
      </c>
      <c r="H12795" s="126" t="s">
        <v>126</v>
      </c>
      <c r="I12795" s="126" t="s">
        <v>418</v>
      </c>
      <c r="J12795" s="126" t="s">
        <v>24105</v>
      </c>
      <c r="K12795" s="126" t="s">
        <v>613</v>
      </c>
      <c r="L12795" s="126" t="s">
        <v>2607</v>
      </c>
      <c r="M12795" s="130">
        <v>1947.68</v>
      </c>
      <c r="N12795" s="126" t="s">
        <v>290</v>
      </c>
      <c r="O12795" s="126" t="s">
        <v>6750</v>
      </c>
      <c r="P12795" s="130">
        <v>0</v>
      </c>
      <c r="S12795" s="130">
        <v>0</v>
      </c>
      <c r="V12795" s="130">
        <v>4136.2</v>
      </c>
      <c r="X12795" s="126" t="s">
        <v>11381</v>
      </c>
      <c r="Z12795" s="127"/>
      <c r="AA12795" s="128">
        <v>1</v>
      </c>
      <c r="AB12795" s="128">
        <v>36</v>
      </c>
      <c r="AD12795" s="126" t="s">
        <v>18905</v>
      </c>
      <c r="AG12795" s="127"/>
      <c r="AI12795" s="127"/>
    </row>
    <row r="12796" spans="1:35" ht="14.85" customHeight="1">
      <c r="A12796" s="130">
        <v>5015272</v>
      </c>
      <c r="B12796" s="126" t="s">
        <v>413</v>
      </c>
      <c r="C12796" s="126" t="s">
        <v>24117</v>
      </c>
      <c r="D12796" s="126" t="s">
        <v>24118</v>
      </c>
      <c r="E12796" s="126" t="s">
        <v>288</v>
      </c>
      <c r="F12796" s="126" t="s">
        <v>491</v>
      </c>
      <c r="G12796" s="126" t="s">
        <v>417</v>
      </c>
      <c r="H12796" s="126" t="s">
        <v>126</v>
      </c>
      <c r="I12796" s="126" t="s">
        <v>418</v>
      </c>
      <c r="J12796" s="126" t="s">
        <v>24105</v>
      </c>
      <c r="K12796" s="126" t="s">
        <v>613</v>
      </c>
      <c r="L12796" s="126" t="s">
        <v>2607</v>
      </c>
      <c r="M12796" s="130">
        <v>1947.68</v>
      </c>
      <c r="N12796" s="126" t="s">
        <v>290</v>
      </c>
      <c r="O12796" s="126" t="s">
        <v>6750</v>
      </c>
      <c r="P12796" s="130">
        <v>0</v>
      </c>
      <c r="S12796" s="130">
        <v>0</v>
      </c>
      <c r="V12796" s="130">
        <v>5167.58</v>
      </c>
      <c r="X12796" s="126" t="s">
        <v>11381</v>
      </c>
      <c r="Z12796" s="127"/>
      <c r="AA12796" s="128">
        <v>1</v>
      </c>
      <c r="AB12796" s="128">
        <v>36</v>
      </c>
      <c r="AD12796" s="126" t="s">
        <v>18905</v>
      </c>
      <c r="AG12796" s="127"/>
      <c r="AI12796" s="127"/>
    </row>
    <row r="12797" spans="1:35" ht="14.85" customHeight="1">
      <c r="A12797" s="130">
        <v>5015268</v>
      </c>
      <c r="B12797" s="126" t="s">
        <v>413</v>
      </c>
      <c r="C12797" s="126" t="s">
        <v>24119</v>
      </c>
      <c r="D12797" s="126" t="s">
        <v>24120</v>
      </c>
      <c r="E12797" s="126" t="s">
        <v>288</v>
      </c>
      <c r="F12797" s="126" t="s">
        <v>491</v>
      </c>
      <c r="G12797" s="126" t="s">
        <v>417</v>
      </c>
      <c r="H12797" s="126" t="s">
        <v>126</v>
      </c>
      <c r="I12797" s="126" t="s">
        <v>418</v>
      </c>
      <c r="J12797" s="126" t="s">
        <v>24105</v>
      </c>
      <c r="K12797" s="126" t="s">
        <v>613</v>
      </c>
      <c r="L12797" s="126" t="s">
        <v>2607</v>
      </c>
      <c r="M12797" s="130">
        <v>1947.68</v>
      </c>
      <c r="N12797" s="126" t="s">
        <v>290</v>
      </c>
      <c r="O12797" s="126" t="s">
        <v>6750</v>
      </c>
      <c r="P12797" s="130">
        <v>0</v>
      </c>
      <c r="S12797" s="130">
        <v>0</v>
      </c>
      <c r="V12797" s="130">
        <v>2908.09</v>
      </c>
      <c r="X12797" s="126" t="s">
        <v>11381</v>
      </c>
      <c r="Z12797" s="127"/>
      <c r="AA12797" s="128">
        <v>1</v>
      </c>
      <c r="AB12797" s="128">
        <v>36</v>
      </c>
      <c r="AD12797" s="126" t="s">
        <v>18905</v>
      </c>
      <c r="AG12797" s="127"/>
      <c r="AI12797" s="127"/>
    </row>
    <row r="12798" spans="1:35" ht="14.85" customHeight="1">
      <c r="A12798" s="130">
        <v>5015269</v>
      </c>
      <c r="B12798" s="126" t="s">
        <v>413</v>
      </c>
      <c r="C12798" s="126" t="s">
        <v>24121</v>
      </c>
      <c r="D12798" s="126" t="s">
        <v>24122</v>
      </c>
      <c r="E12798" s="126" t="s">
        <v>288</v>
      </c>
      <c r="F12798" s="126" t="s">
        <v>491</v>
      </c>
      <c r="G12798" s="126" t="s">
        <v>417</v>
      </c>
      <c r="H12798" s="126" t="s">
        <v>126</v>
      </c>
      <c r="I12798" s="126" t="s">
        <v>418</v>
      </c>
      <c r="J12798" s="126" t="s">
        <v>24105</v>
      </c>
      <c r="K12798" s="126" t="s">
        <v>613</v>
      </c>
      <c r="L12798" s="126" t="s">
        <v>2607</v>
      </c>
      <c r="M12798" s="130">
        <v>1947.68</v>
      </c>
      <c r="N12798" s="126" t="s">
        <v>290</v>
      </c>
      <c r="O12798" s="126" t="s">
        <v>6750</v>
      </c>
      <c r="P12798" s="130">
        <v>0</v>
      </c>
      <c r="S12798" s="130">
        <v>0</v>
      </c>
      <c r="V12798" s="130">
        <v>2856.47</v>
      </c>
      <c r="X12798" s="126" t="s">
        <v>11381</v>
      </c>
      <c r="Z12798" s="127"/>
      <c r="AA12798" s="128">
        <v>1</v>
      </c>
      <c r="AB12798" s="128">
        <v>36</v>
      </c>
      <c r="AD12798" s="126" t="s">
        <v>18905</v>
      </c>
      <c r="AG12798" s="127"/>
      <c r="AI12798" s="127"/>
    </row>
    <row r="12799" spans="1:35" ht="14.85" customHeight="1">
      <c r="A12799" s="130">
        <v>5015251</v>
      </c>
      <c r="B12799" s="126" t="s">
        <v>413</v>
      </c>
      <c r="C12799" s="126" t="s">
        <v>24123</v>
      </c>
      <c r="D12799" s="126" t="s">
        <v>24124</v>
      </c>
      <c r="E12799" s="126" t="s">
        <v>288</v>
      </c>
      <c r="F12799" s="126" t="s">
        <v>416</v>
      </c>
      <c r="G12799" s="126" t="s">
        <v>417</v>
      </c>
      <c r="H12799" s="126" t="s">
        <v>126</v>
      </c>
      <c r="I12799" s="126" t="s">
        <v>126</v>
      </c>
      <c r="J12799" s="126" t="s">
        <v>769</v>
      </c>
      <c r="K12799" s="126" t="s">
        <v>567</v>
      </c>
      <c r="L12799" s="126" t="s">
        <v>770</v>
      </c>
      <c r="M12799" s="130">
        <v>389.76</v>
      </c>
      <c r="O12799" s="126" t="s">
        <v>587</v>
      </c>
      <c r="P12799" s="130">
        <v>0</v>
      </c>
      <c r="S12799" s="130">
        <v>0</v>
      </c>
      <c r="V12799" s="130">
        <v>389.76</v>
      </c>
      <c r="X12799" s="126" t="s">
        <v>4251</v>
      </c>
      <c r="Z12799" s="127"/>
      <c r="AA12799" s="128">
        <v>1</v>
      </c>
      <c r="AB12799" s="128">
        <v>12</v>
      </c>
      <c r="AD12799" s="126" t="s">
        <v>18905</v>
      </c>
      <c r="AG12799" s="127"/>
      <c r="AI12799" s="127"/>
    </row>
    <row r="12800" spans="1:35" ht="14.85" customHeight="1">
      <c r="A12800" s="130">
        <v>5015270</v>
      </c>
      <c r="B12800" s="126" t="s">
        <v>413</v>
      </c>
      <c r="C12800" s="126" t="s">
        <v>24125</v>
      </c>
      <c r="D12800" s="126" t="s">
        <v>24126</v>
      </c>
      <c r="E12800" s="126" t="s">
        <v>288</v>
      </c>
      <c r="F12800" s="126" t="s">
        <v>491</v>
      </c>
      <c r="G12800" s="126" t="s">
        <v>417</v>
      </c>
      <c r="H12800" s="126" t="s">
        <v>126</v>
      </c>
      <c r="I12800" s="126" t="s">
        <v>418</v>
      </c>
      <c r="J12800" s="126" t="s">
        <v>24105</v>
      </c>
      <c r="K12800" s="126" t="s">
        <v>613</v>
      </c>
      <c r="L12800" s="126" t="s">
        <v>2607</v>
      </c>
      <c r="M12800" s="130">
        <v>1947.68</v>
      </c>
      <c r="N12800" s="126" t="s">
        <v>290</v>
      </c>
      <c r="O12800" s="126" t="s">
        <v>6750</v>
      </c>
      <c r="P12800" s="130">
        <v>0</v>
      </c>
      <c r="S12800" s="130">
        <v>0</v>
      </c>
      <c r="V12800" s="130">
        <v>2813.14</v>
      </c>
      <c r="X12800" s="126" t="s">
        <v>11381</v>
      </c>
      <c r="Z12800" s="127"/>
      <c r="AA12800" s="128">
        <v>1</v>
      </c>
      <c r="AB12800" s="128">
        <v>36</v>
      </c>
      <c r="AD12800" s="126" t="s">
        <v>18905</v>
      </c>
      <c r="AG12800" s="127"/>
      <c r="AI12800" s="127"/>
    </row>
    <row r="12801" spans="1:35" ht="14.85" customHeight="1">
      <c r="A12801" s="130">
        <v>5015249</v>
      </c>
      <c r="B12801" s="126" t="s">
        <v>413</v>
      </c>
      <c r="C12801" s="126" t="s">
        <v>24127</v>
      </c>
      <c r="D12801" s="126" t="s">
        <v>24128</v>
      </c>
      <c r="E12801" s="126" t="s">
        <v>288</v>
      </c>
      <c r="F12801" s="126" t="s">
        <v>491</v>
      </c>
      <c r="G12801" s="126" t="s">
        <v>417</v>
      </c>
      <c r="H12801" s="126" t="s">
        <v>126</v>
      </c>
      <c r="I12801" s="126" t="s">
        <v>418</v>
      </c>
      <c r="J12801" s="126" t="s">
        <v>1248</v>
      </c>
      <c r="K12801" s="126" t="s">
        <v>613</v>
      </c>
      <c r="L12801" s="126" t="s">
        <v>1249</v>
      </c>
      <c r="M12801" s="130">
        <v>14608.16</v>
      </c>
      <c r="N12801" s="126" t="s">
        <v>290</v>
      </c>
      <c r="O12801" s="126" t="s">
        <v>506</v>
      </c>
      <c r="P12801" s="130">
        <v>0</v>
      </c>
      <c r="S12801" s="130">
        <v>0</v>
      </c>
      <c r="V12801" s="130">
        <v>24715.96</v>
      </c>
      <c r="X12801" s="126" t="s">
        <v>2793</v>
      </c>
      <c r="Y12801" s="126" t="s">
        <v>517</v>
      </c>
      <c r="Z12801" s="127"/>
      <c r="AA12801" s="128">
        <v>1</v>
      </c>
      <c r="AB12801" s="128">
        <v>60</v>
      </c>
      <c r="AD12801" s="126" t="s">
        <v>18905</v>
      </c>
      <c r="AG12801" s="127"/>
      <c r="AI12801" s="127"/>
    </row>
    <row r="12802" spans="1:35" ht="14.85" customHeight="1">
      <c r="A12802" s="130">
        <v>5015257</v>
      </c>
      <c r="B12802" s="126" t="s">
        <v>413</v>
      </c>
      <c r="C12802" s="126" t="s">
        <v>24129</v>
      </c>
      <c r="E12802" s="126" t="s">
        <v>288</v>
      </c>
      <c r="F12802" s="126" t="s">
        <v>416</v>
      </c>
      <c r="G12802" s="126" t="s">
        <v>417</v>
      </c>
      <c r="H12802" s="126" t="s">
        <v>126</v>
      </c>
      <c r="I12802" s="126" t="s">
        <v>418</v>
      </c>
      <c r="J12802" s="126" t="s">
        <v>2185</v>
      </c>
      <c r="K12802" s="126" t="s">
        <v>747</v>
      </c>
      <c r="L12802" s="126" t="s">
        <v>1018</v>
      </c>
      <c r="M12802" s="130">
        <v>243.04</v>
      </c>
      <c r="O12802" s="126" t="s">
        <v>422</v>
      </c>
      <c r="P12802" s="130">
        <v>0</v>
      </c>
      <c r="S12802" s="130">
        <v>0</v>
      </c>
      <c r="V12802" s="130">
        <v>373</v>
      </c>
      <c r="X12802" s="126" t="s">
        <v>4042</v>
      </c>
      <c r="Z12802" s="127"/>
      <c r="AA12802" s="128">
        <v>1</v>
      </c>
      <c r="AB12802" s="128">
        <v>12</v>
      </c>
      <c r="AD12802" s="126" t="s">
        <v>18905</v>
      </c>
      <c r="AG12802" s="127"/>
      <c r="AI12802" s="127"/>
    </row>
    <row r="12803" spans="1:35" ht="14.85" customHeight="1">
      <c r="A12803" s="130">
        <v>5011061</v>
      </c>
      <c r="B12803" s="126" t="s">
        <v>413</v>
      </c>
      <c r="C12803" s="126" t="s">
        <v>14391</v>
      </c>
      <c r="E12803" s="126" t="s">
        <v>288</v>
      </c>
      <c r="F12803" s="126" t="s">
        <v>364</v>
      </c>
      <c r="G12803" s="126" t="s">
        <v>417</v>
      </c>
      <c r="H12803" s="126" t="s">
        <v>126</v>
      </c>
      <c r="I12803" s="126" t="s">
        <v>126</v>
      </c>
      <c r="J12803" s="126" t="s">
        <v>466</v>
      </c>
      <c r="K12803" s="126" t="s">
        <v>467</v>
      </c>
      <c r="L12803" s="126" t="s">
        <v>468</v>
      </c>
      <c r="M12803" s="130">
        <v>9641.73</v>
      </c>
      <c r="O12803" s="126" t="s">
        <v>486</v>
      </c>
      <c r="P12803" s="130">
        <v>0</v>
      </c>
      <c r="S12803" s="130">
        <v>0</v>
      </c>
      <c r="V12803" s="130">
        <v>9641.73</v>
      </c>
      <c r="X12803" s="126" t="s">
        <v>487</v>
      </c>
      <c r="Z12803" s="127"/>
      <c r="AA12803" s="128">
        <v>1</v>
      </c>
      <c r="AB12803" s="128">
        <v>60</v>
      </c>
      <c r="AC12803" s="126" t="s">
        <v>366</v>
      </c>
      <c r="AD12803" s="126" t="s">
        <v>1222</v>
      </c>
      <c r="AG12803" s="127"/>
      <c r="AI12803" s="127"/>
    </row>
    <row r="12804" spans="1:35" ht="14.85" customHeight="1">
      <c r="A12804" s="130">
        <v>5011060</v>
      </c>
      <c r="B12804" s="126" t="s">
        <v>413</v>
      </c>
      <c r="C12804" s="126" t="s">
        <v>19282</v>
      </c>
      <c r="E12804" s="126" t="s">
        <v>288</v>
      </c>
      <c r="F12804" s="126" t="s">
        <v>364</v>
      </c>
      <c r="G12804" s="126" t="s">
        <v>417</v>
      </c>
      <c r="H12804" s="126" t="s">
        <v>126</v>
      </c>
      <c r="I12804" s="126" t="s">
        <v>126</v>
      </c>
      <c r="J12804" s="126" t="s">
        <v>466</v>
      </c>
      <c r="K12804" s="126" t="s">
        <v>467</v>
      </c>
      <c r="L12804" s="126" t="s">
        <v>468</v>
      </c>
      <c r="M12804" s="130">
        <v>9641.73</v>
      </c>
      <c r="O12804" s="126" t="s">
        <v>486</v>
      </c>
      <c r="P12804" s="130">
        <v>0</v>
      </c>
      <c r="S12804" s="130">
        <v>0</v>
      </c>
      <c r="V12804" s="130">
        <v>9641.73</v>
      </c>
      <c r="X12804" s="126" t="s">
        <v>487</v>
      </c>
      <c r="Z12804" s="127"/>
      <c r="AA12804" s="128">
        <v>1</v>
      </c>
      <c r="AB12804" s="128">
        <v>60</v>
      </c>
      <c r="AC12804" s="126" t="s">
        <v>366</v>
      </c>
      <c r="AD12804" s="126" t="s">
        <v>1222</v>
      </c>
      <c r="AG12804" s="127"/>
      <c r="AI12804" s="127"/>
    </row>
    <row r="12805" spans="1:35" ht="14.85" customHeight="1">
      <c r="A12805" s="130">
        <v>5015220</v>
      </c>
      <c r="B12805" s="126" t="s">
        <v>413</v>
      </c>
      <c r="C12805" s="126" t="s">
        <v>21374</v>
      </c>
      <c r="E12805" s="126" t="s">
        <v>288</v>
      </c>
      <c r="F12805" s="126" t="s">
        <v>364</v>
      </c>
      <c r="G12805" s="126" t="s">
        <v>417</v>
      </c>
      <c r="H12805" s="126" t="s">
        <v>126</v>
      </c>
      <c r="I12805" s="126" t="s">
        <v>126</v>
      </c>
      <c r="J12805" s="126" t="s">
        <v>466</v>
      </c>
      <c r="K12805" s="126" t="s">
        <v>467</v>
      </c>
      <c r="L12805" s="126" t="s">
        <v>468</v>
      </c>
      <c r="M12805" s="130">
        <v>6817.44</v>
      </c>
      <c r="O12805" s="126" t="s">
        <v>365</v>
      </c>
      <c r="P12805" s="130">
        <v>0</v>
      </c>
      <c r="S12805" s="130">
        <v>0</v>
      </c>
      <c r="V12805" s="130">
        <v>14317.44</v>
      </c>
      <c r="X12805" s="126" t="s">
        <v>510</v>
      </c>
      <c r="Z12805" s="127"/>
      <c r="AA12805" s="128">
        <v>2</v>
      </c>
      <c r="AB12805" s="128">
        <v>60</v>
      </c>
      <c r="AC12805" s="126" t="s">
        <v>366</v>
      </c>
      <c r="AD12805" s="126" t="s">
        <v>18905</v>
      </c>
      <c r="AG12805" s="127"/>
      <c r="AI12805" s="127"/>
    </row>
    <row r="12806" spans="1:35" ht="14.85" customHeight="1">
      <c r="A12806" s="130">
        <v>5013088</v>
      </c>
      <c r="B12806" s="126" t="s">
        <v>413</v>
      </c>
      <c r="C12806" s="126" t="s">
        <v>20653</v>
      </c>
      <c r="E12806" s="126" t="s">
        <v>288</v>
      </c>
      <c r="F12806" s="126" t="s">
        <v>364</v>
      </c>
      <c r="G12806" s="126" t="s">
        <v>417</v>
      </c>
      <c r="H12806" s="126" t="s">
        <v>126</v>
      </c>
      <c r="I12806" s="126" t="s">
        <v>126</v>
      </c>
      <c r="J12806" s="126" t="s">
        <v>466</v>
      </c>
      <c r="K12806" s="126" t="s">
        <v>467</v>
      </c>
      <c r="L12806" s="126" t="s">
        <v>468</v>
      </c>
      <c r="M12806" s="130">
        <v>6817.44</v>
      </c>
      <c r="O12806" s="126" t="s">
        <v>365</v>
      </c>
      <c r="P12806" s="130">
        <v>0</v>
      </c>
      <c r="S12806" s="130">
        <v>0</v>
      </c>
      <c r="V12806" s="130">
        <v>9641.73</v>
      </c>
      <c r="X12806" s="126" t="s">
        <v>510</v>
      </c>
      <c r="Z12806" s="127"/>
      <c r="AA12806" s="128">
        <v>2</v>
      </c>
      <c r="AB12806" s="128">
        <v>60</v>
      </c>
      <c r="AC12806" s="126" t="s">
        <v>366</v>
      </c>
      <c r="AD12806" s="126" t="s">
        <v>1990</v>
      </c>
      <c r="AG12806" s="127"/>
      <c r="AI12806" s="127"/>
    </row>
    <row r="12807" spans="1:35" ht="14.85" customHeight="1">
      <c r="A12807" s="130">
        <v>5013484</v>
      </c>
      <c r="B12807" s="126" t="s">
        <v>413</v>
      </c>
      <c r="C12807" s="126" t="s">
        <v>24130</v>
      </c>
      <c r="E12807" s="126" t="s">
        <v>288</v>
      </c>
      <c r="F12807" s="126" t="s">
        <v>364</v>
      </c>
      <c r="G12807" s="126" t="s">
        <v>417</v>
      </c>
      <c r="H12807" s="126" t="s">
        <v>126</v>
      </c>
      <c r="I12807" s="126" t="s">
        <v>126</v>
      </c>
      <c r="J12807" s="126" t="s">
        <v>2924</v>
      </c>
      <c r="K12807" s="126" t="s">
        <v>535</v>
      </c>
      <c r="L12807" s="126" t="s">
        <v>2925</v>
      </c>
      <c r="M12807" s="130">
        <v>6817.44</v>
      </c>
      <c r="O12807" s="126" t="s">
        <v>365</v>
      </c>
      <c r="P12807" s="130">
        <v>0</v>
      </c>
      <c r="S12807" s="130">
        <v>0</v>
      </c>
      <c r="V12807" s="130">
        <v>14608.69</v>
      </c>
      <c r="X12807" s="126" t="s">
        <v>510</v>
      </c>
      <c r="Z12807" s="127"/>
      <c r="AA12807" s="128">
        <v>2</v>
      </c>
      <c r="AB12807" s="128">
        <v>60</v>
      </c>
      <c r="AC12807" s="126" t="s">
        <v>366</v>
      </c>
      <c r="AD12807" s="126" t="s">
        <v>2037</v>
      </c>
      <c r="AG12807" s="127"/>
      <c r="AI12807" s="127"/>
    </row>
    <row r="12808" spans="1:35" ht="14.85" customHeight="1">
      <c r="A12808" s="130">
        <v>5013481</v>
      </c>
      <c r="B12808" s="126" t="s">
        <v>413</v>
      </c>
      <c r="C12808" s="126" t="s">
        <v>24131</v>
      </c>
      <c r="E12808" s="126" t="s">
        <v>288</v>
      </c>
      <c r="F12808" s="126" t="s">
        <v>364</v>
      </c>
      <c r="G12808" s="126" t="s">
        <v>417</v>
      </c>
      <c r="H12808" s="126" t="s">
        <v>126</v>
      </c>
      <c r="I12808" s="126" t="s">
        <v>126</v>
      </c>
      <c r="J12808" s="126" t="s">
        <v>2924</v>
      </c>
      <c r="K12808" s="126" t="s">
        <v>535</v>
      </c>
      <c r="L12808" s="126" t="s">
        <v>2925</v>
      </c>
      <c r="M12808" s="130">
        <v>6817.44</v>
      </c>
      <c r="O12808" s="126" t="s">
        <v>365</v>
      </c>
      <c r="P12808" s="130">
        <v>0</v>
      </c>
      <c r="S12808" s="130">
        <v>0</v>
      </c>
      <c r="V12808" s="130">
        <v>10810.42</v>
      </c>
      <c r="X12808" s="126" t="s">
        <v>510</v>
      </c>
      <c r="Z12808" s="127"/>
      <c r="AA12808" s="128">
        <v>2</v>
      </c>
      <c r="AB12808" s="128">
        <v>60</v>
      </c>
      <c r="AC12808" s="126" t="s">
        <v>366</v>
      </c>
      <c r="AD12808" s="126" t="s">
        <v>424</v>
      </c>
      <c r="AG12808" s="127"/>
      <c r="AI12808" s="127"/>
    </row>
    <row r="12809" spans="1:35" ht="14.85" customHeight="1">
      <c r="A12809" s="130">
        <v>5011834</v>
      </c>
      <c r="B12809" s="126" t="s">
        <v>413</v>
      </c>
      <c r="C12809" s="126" t="s">
        <v>24132</v>
      </c>
      <c r="E12809" s="126" t="s">
        <v>288</v>
      </c>
      <c r="F12809" s="126" t="s">
        <v>364</v>
      </c>
      <c r="G12809" s="126" t="s">
        <v>417</v>
      </c>
      <c r="H12809" s="126" t="s">
        <v>126</v>
      </c>
      <c r="I12809" s="126" t="s">
        <v>418</v>
      </c>
      <c r="J12809" s="126" t="s">
        <v>466</v>
      </c>
      <c r="K12809" s="126" t="s">
        <v>467</v>
      </c>
      <c r="L12809" s="126" t="s">
        <v>468</v>
      </c>
      <c r="M12809" s="130">
        <v>9739.52</v>
      </c>
      <c r="O12809" s="126" t="s">
        <v>486</v>
      </c>
      <c r="P12809" s="130">
        <v>0</v>
      </c>
      <c r="S12809" s="130">
        <v>0</v>
      </c>
      <c r="V12809" s="130">
        <v>28739.52</v>
      </c>
      <c r="X12809" s="126" t="s">
        <v>549</v>
      </c>
      <c r="Z12809" s="127"/>
      <c r="AA12809" s="128">
        <v>2</v>
      </c>
      <c r="AB12809" s="128">
        <v>60</v>
      </c>
      <c r="AC12809" s="126" t="s">
        <v>366</v>
      </c>
      <c r="AD12809" s="126" t="s">
        <v>2409</v>
      </c>
      <c r="AG12809" s="127"/>
      <c r="AI12809" s="127"/>
    </row>
    <row r="12810" spans="1:35" ht="14.85" customHeight="1">
      <c r="A12810" s="130">
        <v>5011833</v>
      </c>
      <c r="B12810" s="126" t="s">
        <v>413</v>
      </c>
      <c r="C12810" s="126" t="s">
        <v>24132</v>
      </c>
      <c r="E12810" s="126" t="s">
        <v>288</v>
      </c>
      <c r="F12810" s="126" t="s">
        <v>364</v>
      </c>
      <c r="G12810" s="126" t="s">
        <v>417</v>
      </c>
      <c r="H12810" s="126" t="s">
        <v>126</v>
      </c>
      <c r="I12810" s="126" t="s">
        <v>418</v>
      </c>
      <c r="J12810" s="126" t="s">
        <v>466</v>
      </c>
      <c r="K12810" s="126" t="s">
        <v>467</v>
      </c>
      <c r="L12810" s="126" t="s">
        <v>468</v>
      </c>
      <c r="M12810" s="130">
        <v>9739.52</v>
      </c>
      <c r="O12810" s="126" t="s">
        <v>486</v>
      </c>
      <c r="P12810" s="130">
        <v>0</v>
      </c>
      <c r="S12810" s="130">
        <v>0</v>
      </c>
      <c r="V12810" s="130">
        <v>28739.52</v>
      </c>
      <c r="X12810" s="126" t="s">
        <v>487</v>
      </c>
      <c r="Z12810" s="127"/>
      <c r="AA12810" s="128">
        <v>1</v>
      </c>
      <c r="AB12810" s="128">
        <v>60</v>
      </c>
      <c r="AC12810" s="126" t="s">
        <v>366</v>
      </c>
      <c r="AD12810" s="126" t="s">
        <v>2409</v>
      </c>
      <c r="AG12810" s="127"/>
      <c r="AI12810" s="127"/>
    </row>
    <row r="12811" spans="1:35" ht="14.85" customHeight="1">
      <c r="A12811" s="130">
        <v>5011832</v>
      </c>
      <c r="B12811" s="126" t="s">
        <v>413</v>
      </c>
      <c r="C12811" s="126" t="s">
        <v>24133</v>
      </c>
      <c r="E12811" s="126" t="s">
        <v>288</v>
      </c>
      <c r="F12811" s="126" t="s">
        <v>364</v>
      </c>
      <c r="G12811" s="126" t="s">
        <v>417</v>
      </c>
      <c r="H12811" s="126" t="s">
        <v>126</v>
      </c>
      <c r="I12811" s="126" t="s">
        <v>418</v>
      </c>
      <c r="J12811" s="126" t="s">
        <v>466</v>
      </c>
      <c r="K12811" s="126" t="s">
        <v>467</v>
      </c>
      <c r="L12811" s="126" t="s">
        <v>468</v>
      </c>
      <c r="M12811" s="130">
        <v>9739.52</v>
      </c>
      <c r="O12811" s="126" t="s">
        <v>486</v>
      </c>
      <c r="P12811" s="130">
        <v>0</v>
      </c>
      <c r="S12811" s="130">
        <v>0</v>
      </c>
      <c r="V12811" s="130">
        <v>21239.52</v>
      </c>
      <c r="X12811" s="126" t="s">
        <v>549</v>
      </c>
      <c r="Z12811" s="127"/>
      <c r="AA12811" s="128">
        <v>2</v>
      </c>
      <c r="AB12811" s="128">
        <v>60</v>
      </c>
      <c r="AC12811" s="126" t="s">
        <v>366</v>
      </c>
      <c r="AD12811" s="126" t="s">
        <v>2409</v>
      </c>
      <c r="AG12811" s="127"/>
      <c r="AI12811" s="127"/>
    </row>
    <row r="12812" spans="1:35" ht="14.85" customHeight="1">
      <c r="A12812" s="130">
        <v>5011831</v>
      </c>
      <c r="B12812" s="126" t="s">
        <v>413</v>
      </c>
      <c r="C12812" s="126" t="s">
        <v>24133</v>
      </c>
      <c r="E12812" s="126" t="s">
        <v>288</v>
      </c>
      <c r="F12812" s="126" t="s">
        <v>364</v>
      </c>
      <c r="G12812" s="126" t="s">
        <v>417</v>
      </c>
      <c r="H12812" s="126" t="s">
        <v>126</v>
      </c>
      <c r="I12812" s="126" t="s">
        <v>418</v>
      </c>
      <c r="J12812" s="126" t="s">
        <v>466</v>
      </c>
      <c r="K12812" s="126" t="s">
        <v>467</v>
      </c>
      <c r="L12812" s="126" t="s">
        <v>468</v>
      </c>
      <c r="M12812" s="130">
        <v>9739.52</v>
      </c>
      <c r="O12812" s="126" t="s">
        <v>486</v>
      </c>
      <c r="P12812" s="130">
        <v>0</v>
      </c>
      <c r="S12812" s="130">
        <v>0</v>
      </c>
      <c r="V12812" s="130">
        <v>21239.52</v>
      </c>
      <c r="X12812" s="126" t="s">
        <v>487</v>
      </c>
      <c r="Z12812" s="127"/>
      <c r="AA12812" s="128">
        <v>1</v>
      </c>
      <c r="AB12812" s="128">
        <v>60</v>
      </c>
      <c r="AC12812" s="126" t="s">
        <v>366</v>
      </c>
      <c r="AD12812" s="126" t="s">
        <v>2409</v>
      </c>
      <c r="AG12812" s="127"/>
      <c r="AI12812" s="127"/>
    </row>
    <row r="12813" spans="1:35" ht="14.85" customHeight="1">
      <c r="A12813" s="130">
        <v>5011322</v>
      </c>
      <c r="B12813" s="126" t="s">
        <v>413</v>
      </c>
      <c r="C12813" s="126" t="s">
        <v>24134</v>
      </c>
      <c r="D12813" s="126" t="s">
        <v>24135</v>
      </c>
      <c r="E12813" s="126" t="s">
        <v>288</v>
      </c>
      <c r="F12813" s="126" t="s">
        <v>491</v>
      </c>
      <c r="G12813" s="126" t="s">
        <v>417</v>
      </c>
      <c r="H12813" s="126" t="s">
        <v>126</v>
      </c>
      <c r="I12813" s="126" t="s">
        <v>126</v>
      </c>
      <c r="J12813" s="126" t="s">
        <v>778</v>
      </c>
      <c r="K12813" s="126" t="s">
        <v>779</v>
      </c>
      <c r="L12813" s="126" t="s">
        <v>780</v>
      </c>
      <c r="M12813" s="130">
        <v>304.64</v>
      </c>
      <c r="O12813" s="126" t="s">
        <v>6750</v>
      </c>
      <c r="P12813" s="130">
        <v>0</v>
      </c>
      <c r="S12813" s="130">
        <v>0</v>
      </c>
      <c r="V12813" s="130">
        <v>304.64</v>
      </c>
      <c r="X12813" s="126" t="s">
        <v>6751</v>
      </c>
      <c r="Z12813" s="127"/>
      <c r="AA12813" s="128">
        <v>1</v>
      </c>
      <c r="AB12813" s="128">
        <v>36</v>
      </c>
      <c r="AD12813" s="126" t="s">
        <v>1287</v>
      </c>
      <c r="AG12813" s="127"/>
      <c r="AI12813" s="127"/>
    </row>
    <row r="12814" spans="1:35" ht="14.85" customHeight="1">
      <c r="A12814" s="130">
        <v>5011661</v>
      </c>
      <c r="B12814" s="126" t="s">
        <v>413</v>
      </c>
      <c r="C12814" s="126" t="s">
        <v>24136</v>
      </c>
      <c r="D12814" s="126" t="s">
        <v>24137</v>
      </c>
      <c r="E12814" s="126" t="s">
        <v>288</v>
      </c>
      <c r="F12814" s="126" t="s">
        <v>440</v>
      </c>
      <c r="G12814" s="126" t="s">
        <v>458</v>
      </c>
      <c r="H12814" s="126" t="s">
        <v>126</v>
      </c>
      <c r="I12814" s="126" t="s">
        <v>418</v>
      </c>
      <c r="J12814" s="126" t="s">
        <v>442</v>
      </c>
      <c r="K12814" s="126" t="s">
        <v>443</v>
      </c>
      <c r="L12814" s="126" t="s">
        <v>444</v>
      </c>
      <c r="M12814" s="130">
        <v>2620.8000000000002</v>
      </c>
      <c r="O12814" s="126" t="s">
        <v>449</v>
      </c>
      <c r="P12814" s="130">
        <v>0</v>
      </c>
      <c r="S12814" s="130">
        <v>0</v>
      </c>
      <c r="V12814" s="130">
        <v>2620.8000000000002</v>
      </c>
      <c r="X12814" s="126" t="s">
        <v>964</v>
      </c>
      <c r="Z12814" s="127"/>
      <c r="AA12814" s="128">
        <v>60</v>
      </c>
      <c r="AB12814" s="128">
        <v>1</v>
      </c>
      <c r="AD12814" s="126" t="s">
        <v>615</v>
      </c>
      <c r="AG12814" s="127"/>
      <c r="AI12814" s="127"/>
    </row>
    <row r="12815" spans="1:35" ht="14.85" customHeight="1">
      <c r="A12815" s="130">
        <v>5011660</v>
      </c>
      <c r="B12815" s="126" t="s">
        <v>413</v>
      </c>
      <c r="C12815" s="126" t="s">
        <v>24138</v>
      </c>
      <c r="D12815" s="126" t="s">
        <v>24139</v>
      </c>
      <c r="E12815" s="126" t="s">
        <v>288</v>
      </c>
      <c r="F12815" s="126" t="s">
        <v>440</v>
      </c>
      <c r="G12815" s="126" t="s">
        <v>463</v>
      </c>
      <c r="H12815" s="126" t="s">
        <v>126</v>
      </c>
      <c r="I12815" s="126" t="s">
        <v>418</v>
      </c>
      <c r="J12815" s="126" t="s">
        <v>442</v>
      </c>
      <c r="K12815" s="126" t="s">
        <v>443</v>
      </c>
      <c r="L12815" s="126" t="s">
        <v>444</v>
      </c>
      <c r="M12815" s="130">
        <v>873.6</v>
      </c>
      <c r="O12815" s="126" t="s">
        <v>449</v>
      </c>
      <c r="P12815" s="130">
        <v>0</v>
      </c>
      <c r="S12815" s="130">
        <v>0</v>
      </c>
      <c r="V12815" s="130">
        <v>873.6</v>
      </c>
      <c r="X12815" s="126" t="s">
        <v>964</v>
      </c>
      <c r="Z12815" s="127"/>
      <c r="AA12815" s="128">
        <v>60</v>
      </c>
      <c r="AB12815" s="128">
        <v>1</v>
      </c>
      <c r="AD12815" s="126" t="s">
        <v>615</v>
      </c>
      <c r="AG12815" s="127"/>
      <c r="AI12815" s="127"/>
    </row>
    <row r="12816" spans="1:35" ht="14.85" customHeight="1">
      <c r="A12816" s="130">
        <v>5011654</v>
      </c>
      <c r="B12816" s="126" t="s">
        <v>413</v>
      </c>
      <c r="C12816" s="126" t="s">
        <v>24140</v>
      </c>
      <c r="E12816" s="126" t="s">
        <v>288</v>
      </c>
      <c r="F12816" s="126" t="s">
        <v>364</v>
      </c>
      <c r="G12816" s="126" t="s">
        <v>417</v>
      </c>
      <c r="H12816" s="126" t="s">
        <v>126</v>
      </c>
      <c r="I12816" s="126" t="s">
        <v>126</v>
      </c>
      <c r="J12816" s="126" t="s">
        <v>5378</v>
      </c>
      <c r="K12816" s="126" t="s">
        <v>467</v>
      </c>
      <c r="L12816" s="126" t="s">
        <v>468</v>
      </c>
      <c r="M12816" s="130">
        <v>6817.44</v>
      </c>
      <c r="O12816" s="126" t="s">
        <v>365</v>
      </c>
      <c r="P12816" s="130">
        <v>0</v>
      </c>
      <c r="S12816" s="130">
        <v>0</v>
      </c>
      <c r="V12816" s="130">
        <v>16459.12</v>
      </c>
      <c r="X12816" s="126" t="s">
        <v>469</v>
      </c>
      <c r="Z12816" s="127"/>
      <c r="AA12816" s="128">
        <v>1</v>
      </c>
      <c r="AB12816" s="128">
        <v>60</v>
      </c>
      <c r="AC12816" s="126" t="s">
        <v>366</v>
      </c>
      <c r="AD12816" s="126" t="s">
        <v>615</v>
      </c>
      <c r="AG12816" s="127"/>
      <c r="AI12816" s="127"/>
    </row>
    <row r="12817" spans="1:35" ht="14.85" customHeight="1">
      <c r="A12817" s="130">
        <v>5011653</v>
      </c>
      <c r="B12817" s="126" t="s">
        <v>413</v>
      </c>
      <c r="C12817" s="126" t="s">
        <v>24141</v>
      </c>
      <c r="E12817" s="126" t="s">
        <v>288</v>
      </c>
      <c r="F12817" s="126" t="s">
        <v>364</v>
      </c>
      <c r="G12817" s="126" t="s">
        <v>417</v>
      </c>
      <c r="H12817" s="126" t="s">
        <v>126</v>
      </c>
      <c r="I12817" s="126" t="s">
        <v>126</v>
      </c>
      <c r="J12817" s="126" t="s">
        <v>5378</v>
      </c>
      <c r="K12817" s="126" t="s">
        <v>467</v>
      </c>
      <c r="L12817" s="126" t="s">
        <v>468</v>
      </c>
      <c r="M12817" s="130">
        <v>6817.44</v>
      </c>
      <c r="O12817" s="126" t="s">
        <v>365</v>
      </c>
      <c r="P12817" s="130">
        <v>0</v>
      </c>
      <c r="S12817" s="130">
        <v>0</v>
      </c>
      <c r="V12817" s="130">
        <v>22302.58</v>
      </c>
      <c r="X12817" s="126" t="s">
        <v>469</v>
      </c>
      <c r="Z12817" s="127"/>
      <c r="AA12817" s="128">
        <v>1</v>
      </c>
      <c r="AB12817" s="128">
        <v>60</v>
      </c>
      <c r="AC12817" s="126" t="s">
        <v>366</v>
      </c>
      <c r="AD12817" s="126" t="s">
        <v>615</v>
      </c>
      <c r="AG12817" s="127"/>
      <c r="AI12817" s="127"/>
    </row>
    <row r="12818" spans="1:35" ht="14.85" customHeight="1">
      <c r="A12818" s="130">
        <v>5015496</v>
      </c>
      <c r="B12818" s="126" t="s">
        <v>413</v>
      </c>
      <c r="C12818" s="126" t="s">
        <v>24142</v>
      </c>
      <c r="D12818" s="126" t="s">
        <v>24143</v>
      </c>
      <c r="E12818" s="126" t="s">
        <v>288</v>
      </c>
      <c r="F12818" s="126" t="s">
        <v>555</v>
      </c>
      <c r="G12818" s="126" t="s">
        <v>3023</v>
      </c>
      <c r="H12818" s="126" t="s">
        <v>126</v>
      </c>
      <c r="I12818" s="126" t="s">
        <v>418</v>
      </c>
      <c r="J12818" s="126" t="s">
        <v>825</v>
      </c>
      <c r="K12818" s="126" t="s">
        <v>504</v>
      </c>
      <c r="L12818" s="126" t="s">
        <v>444</v>
      </c>
      <c r="M12818" s="130">
        <v>191.42</v>
      </c>
      <c r="O12818" s="126" t="s">
        <v>560</v>
      </c>
      <c r="P12818" s="130">
        <v>213.94</v>
      </c>
      <c r="R12818" s="126" t="s">
        <v>560</v>
      </c>
      <c r="S12818" s="130">
        <v>220.69</v>
      </c>
      <c r="U12818" s="126" t="s">
        <v>560</v>
      </c>
      <c r="V12818" s="130">
        <v>225.2</v>
      </c>
      <c r="X12818" s="126" t="s">
        <v>561</v>
      </c>
      <c r="Z12818" s="127"/>
      <c r="AA12818" s="128">
        <v>150</v>
      </c>
      <c r="AB12818" s="128"/>
      <c r="AD12818" s="126" t="s">
        <v>19017</v>
      </c>
      <c r="AG12818" s="127"/>
      <c r="AI12818" s="127"/>
    </row>
    <row r="12819" spans="1:35" ht="14.85" customHeight="1">
      <c r="A12819" s="130">
        <v>5014739</v>
      </c>
      <c r="B12819" s="126" t="s">
        <v>413</v>
      </c>
      <c r="C12819" s="126" t="s">
        <v>24144</v>
      </c>
      <c r="D12819" s="126" t="s">
        <v>24145</v>
      </c>
      <c r="E12819" s="126" t="s">
        <v>288</v>
      </c>
      <c r="F12819" s="126" t="s">
        <v>555</v>
      </c>
      <c r="G12819" s="126" t="s">
        <v>458</v>
      </c>
      <c r="H12819" s="126" t="s">
        <v>126</v>
      </c>
      <c r="I12819" s="126" t="s">
        <v>418</v>
      </c>
      <c r="J12819" s="126" t="s">
        <v>557</v>
      </c>
      <c r="K12819" s="126" t="s">
        <v>558</v>
      </c>
      <c r="L12819" s="126" t="s">
        <v>559</v>
      </c>
      <c r="M12819" s="130">
        <v>437.92</v>
      </c>
      <c r="O12819" s="126" t="s">
        <v>560</v>
      </c>
      <c r="P12819" s="130">
        <v>534.64</v>
      </c>
      <c r="R12819" s="126" t="s">
        <v>560</v>
      </c>
      <c r="S12819" s="130">
        <v>551.52</v>
      </c>
      <c r="U12819" s="126" t="s">
        <v>560</v>
      </c>
      <c r="V12819" s="130">
        <v>562.78</v>
      </c>
      <c r="X12819" s="126" t="s">
        <v>561</v>
      </c>
      <c r="Z12819" s="127"/>
      <c r="AA12819" s="128">
        <v>150</v>
      </c>
      <c r="AB12819" s="128"/>
      <c r="AD12819" s="126" t="s">
        <v>21762</v>
      </c>
      <c r="AG12819" s="127"/>
      <c r="AI12819" s="127"/>
    </row>
    <row r="12820" spans="1:35" ht="14.85" customHeight="1">
      <c r="A12820" s="130">
        <v>5014661</v>
      </c>
      <c r="B12820" s="126" t="s">
        <v>413</v>
      </c>
      <c r="C12820" s="126" t="s">
        <v>22854</v>
      </c>
      <c r="D12820" s="126" t="s">
        <v>6146</v>
      </c>
      <c r="E12820" s="126" t="s">
        <v>288</v>
      </c>
      <c r="F12820" s="126" t="s">
        <v>364</v>
      </c>
      <c r="G12820" s="126" t="s">
        <v>417</v>
      </c>
      <c r="H12820" s="126" t="s">
        <v>126</v>
      </c>
      <c r="I12820" s="126" t="s">
        <v>126</v>
      </c>
      <c r="J12820" s="126" t="s">
        <v>544</v>
      </c>
      <c r="K12820" s="126" t="s">
        <v>443</v>
      </c>
      <c r="L12820" s="126" t="s">
        <v>545</v>
      </c>
      <c r="M12820" s="130">
        <v>6817.44</v>
      </c>
      <c r="O12820" s="126" t="s">
        <v>365</v>
      </c>
      <c r="P12820" s="130">
        <v>0</v>
      </c>
      <c r="S12820" s="130">
        <v>0</v>
      </c>
      <c r="V12820" s="130">
        <v>15095.64</v>
      </c>
      <c r="X12820" s="126" t="s">
        <v>510</v>
      </c>
      <c r="Z12820" s="127"/>
      <c r="AA12820" s="128">
        <v>2</v>
      </c>
      <c r="AB12820" s="128">
        <v>60</v>
      </c>
      <c r="AC12820" s="126" t="s">
        <v>366</v>
      </c>
      <c r="AD12820" s="126" t="s">
        <v>21762</v>
      </c>
      <c r="AG12820" s="127"/>
      <c r="AI12820" s="127"/>
    </row>
    <row r="12821" spans="1:35" ht="14.85" customHeight="1">
      <c r="A12821" s="130">
        <v>5014668</v>
      </c>
      <c r="B12821" s="126" t="s">
        <v>413</v>
      </c>
      <c r="C12821" s="126" t="s">
        <v>22750</v>
      </c>
      <c r="D12821" s="126" t="s">
        <v>6942</v>
      </c>
      <c r="E12821" s="126" t="s">
        <v>288</v>
      </c>
      <c r="F12821" s="126" t="s">
        <v>364</v>
      </c>
      <c r="G12821" s="126" t="s">
        <v>417</v>
      </c>
      <c r="H12821" s="126" t="s">
        <v>126</v>
      </c>
      <c r="I12821" s="126" t="s">
        <v>418</v>
      </c>
      <c r="J12821" s="126" t="s">
        <v>544</v>
      </c>
      <c r="K12821" s="126" t="s">
        <v>443</v>
      </c>
      <c r="L12821" s="126" t="s">
        <v>545</v>
      </c>
      <c r="M12821" s="130">
        <v>9252.16</v>
      </c>
      <c r="O12821" s="126" t="s">
        <v>486</v>
      </c>
      <c r="P12821" s="130">
        <v>0</v>
      </c>
      <c r="S12821" s="130">
        <v>0</v>
      </c>
      <c r="V12821" s="130">
        <v>9252.16</v>
      </c>
      <c r="X12821" s="126" t="s">
        <v>549</v>
      </c>
      <c r="Z12821" s="127"/>
      <c r="AA12821" s="128">
        <v>2</v>
      </c>
      <c r="AB12821" s="128">
        <v>60</v>
      </c>
      <c r="AC12821" s="126" t="s">
        <v>366</v>
      </c>
      <c r="AD12821" s="126" t="s">
        <v>21762</v>
      </c>
      <c r="AG12821" s="127"/>
      <c r="AI12821" s="127"/>
    </row>
    <row r="12822" spans="1:35" ht="14.85" customHeight="1">
      <c r="A12822" s="130">
        <v>5014667</v>
      </c>
      <c r="B12822" s="126" t="s">
        <v>413</v>
      </c>
      <c r="C12822" s="126" t="s">
        <v>22750</v>
      </c>
      <c r="D12822" s="126" t="s">
        <v>6942</v>
      </c>
      <c r="E12822" s="126" t="s">
        <v>288</v>
      </c>
      <c r="F12822" s="126" t="s">
        <v>364</v>
      </c>
      <c r="G12822" s="126" t="s">
        <v>417</v>
      </c>
      <c r="H12822" s="126" t="s">
        <v>126</v>
      </c>
      <c r="I12822" s="126" t="s">
        <v>418</v>
      </c>
      <c r="J12822" s="126" t="s">
        <v>544</v>
      </c>
      <c r="K12822" s="126" t="s">
        <v>443</v>
      </c>
      <c r="L12822" s="126" t="s">
        <v>545</v>
      </c>
      <c r="M12822" s="130">
        <v>9252.16</v>
      </c>
      <c r="O12822" s="126" t="s">
        <v>486</v>
      </c>
      <c r="P12822" s="130">
        <v>0</v>
      </c>
      <c r="S12822" s="130">
        <v>0</v>
      </c>
      <c r="V12822" s="130">
        <v>9252.16</v>
      </c>
      <c r="X12822" s="126" t="s">
        <v>487</v>
      </c>
      <c r="Z12822" s="127"/>
      <c r="AA12822" s="128">
        <v>1</v>
      </c>
      <c r="AB12822" s="128">
        <v>60</v>
      </c>
      <c r="AC12822" s="126" t="s">
        <v>366</v>
      </c>
      <c r="AD12822" s="126" t="s">
        <v>21762</v>
      </c>
      <c r="AG12822" s="127"/>
      <c r="AI12822" s="127"/>
    </row>
    <row r="12823" spans="1:35" ht="14.85" customHeight="1">
      <c r="A12823" s="130">
        <v>5014644</v>
      </c>
      <c r="B12823" s="126" t="s">
        <v>413</v>
      </c>
      <c r="C12823" s="126" t="s">
        <v>13309</v>
      </c>
      <c r="D12823" s="126" t="s">
        <v>24146</v>
      </c>
      <c r="E12823" s="126" t="s">
        <v>288</v>
      </c>
      <c r="F12823" s="126" t="s">
        <v>532</v>
      </c>
      <c r="G12823" s="126" t="s">
        <v>463</v>
      </c>
      <c r="H12823" s="126" t="s">
        <v>533</v>
      </c>
      <c r="I12823" s="126" t="s">
        <v>533</v>
      </c>
      <c r="J12823" s="126" t="s">
        <v>13311</v>
      </c>
      <c r="K12823" s="126" t="s">
        <v>2548</v>
      </c>
      <c r="L12823" s="126" t="s">
        <v>2673</v>
      </c>
      <c r="M12823" s="130">
        <v>1556.8</v>
      </c>
      <c r="O12823" s="126" t="s">
        <v>537</v>
      </c>
      <c r="P12823" s="130">
        <v>0</v>
      </c>
      <c r="S12823" s="130">
        <v>0</v>
      </c>
      <c r="V12823" s="130">
        <v>1558.11</v>
      </c>
      <c r="X12823" s="126" t="s">
        <v>679</v>
      </c>
      <c r="Z12823" s="127"/>
      <c r="AA12823" s="128">
        <v>180</v>
      </c>
      <c r="AB12823" s="128">
        <v>12</v>
      </c>
      <c r="AD12823" s="126" t="s">
        <v>21762</v>
      </c>
      <c r="AG12823" s="127"/>
      <c r="AI12823" s="127"/>
    </row>
    <row r="12824" spans="1:35" ht="14.85" customHeight="1">
      <c r="A12824" s="130">
        <v>5014645</v>
      </c>
      <c r="B12824" s="126" t="s">
        <v>413</v>
      </c>
      <c r="C12824" s="126" t="s">
        <v>13309</v>
      </c>
      <c r="D12824" s="126" t="s">
        <v>24147</v>
      </c>
      <c r="E12824" s="126" t="s">
        <v>288</v>
      </c>
      <c r="F12824" s="126" t="s">
        <v>532</v>
      </c>
      <c r="G12824" s="126" t="s">
        <v>463</v>
      </c>
      <c r="H12824" s="126" t="s">
        <v>533</v>
      </c>
      <c r="I12824" s="126" t="s">
        <v>533</v>
      </c>
      <c r="J12824" s="126" t="s">
        <v>13311</v>
      </c>
      <c r="K12824" s="126" t="s">
        <v>2548</v>
      </c>
      <c r="L12824" s="126" t="s">
        <v>2673</v>
      </c>
      <c r="M12824" s="130">
        <v>1556.8</v>
      </c>
      <c r="O12824" s="126" t="s">
        <v>537</v>
      </c>
      <c r="P12824" s="130">
        <v>0</v>
      </c>
      <c r="S12824" s="130">
        <v>0</v>
      </c>
      <c r="V12824" s="130">
        <v>1558.11</v>
      </c>
      <c r="X12824" s="126" t="s">
        <v>679</v>
      </c>
      <c r="Z12824" s="127"/>
      <c r="AA12824" s="128">
        <v>180</v>
      </c>
      <c r="AB12824" s="128">
        <v>12</v>
      </c>
      <c r="AD12824" s="126" t="s">
        <v>21762</v>
      </c>
      <c r="AG12824" s="127"/>
      <c r="AI12824" s="127"/>
    </row>
    <row r="12825" spans="1:35" ht="14.85" customHeight="1">
      <c r="A12825" s="130">
        <v>5014647</v>
      </c>
      <c r="B12825" s="126" t="s">
        <v>413</v>
      </c>
      <c r="C12825" s="126" t="s">
        <v>22140</v>
      </c>
      <c r="D12825" s="126" t="s">
        <v>4268</v>
      </c>
      <c r="E12825" s="126" t="s">
        <v>288</v>
      </c>
      <c r="F12825" s="126" t="s">
        <v>364</v>
      </c>
      <c r="G12825" s="126" t="s">
        <v>417</v>
      </c>
      <c r="H12825" s="126" t="s">
        <v>126</v>
      </c>
      <c r="I12825" s="126" t="s">
        <v>126</v>
      </c>
      <c r="J12825" s="126" t="s">
        <v>544</v>
      </c>
      <c r="K12825" s="126" t="s">
        <v>443</v>
      </c>
      <c r="L12825" s="126" t="s">
        <v>545</v>
      </c>
      <c r="M12825" s="130">
        <v>6817.44</v>
      </c>
      <c r="O12825" s="126" t="s">
        <v>365</v>
      </c>
      <c r="P12825" s="130">
        <v>0</v>
      </c>
      <c r="S12825" s="130">
        <v>0</v>
      </c>
      <c r="V12825" s="130">
        <v>33113.03</v>
      </c>
      <c r="X12825" s="126" t="s">
        <v>510</v>
      </c>
      <c r="Z12825" s="127"/>
      <c r="AA12825" s="128">
        <v>2</v>
      </c>
      <c r="AB12825" s="128">
        <v>60</v>
      </c>
      <c r="AC12825" s="126" t="s">
        <v>366</v>
      </c>
      <c r="AD12825" s="126" t="s">
        <v>21762</v>
      </c>
      <c r="AG12825" s="127"/>
      <c r="AI12825" s="127"/>
    </row>
    <row r="12826" spans="1:35" ht="14.85" customHeight="1">
      <c r="A12826" s="130">
        <v>5014652</v>
      </c>
      <c r="B12826" s="126" t="s">
        <v>413</v>
      </c>
      <c r="C12826" s="126" t="s">
        <v>24148</v>
      </c>
      <c r="D12826" s="126" t="s">
        <v>24149</v>
      </c>
      <c r="E12826" s="126" t="s">
        <v>288</v>
      </c>
      <c r="F12826" s="126" t="s">
        <v>555</v>
      </c>
      <c r="G12826" s="126" t="s">
        <v>1681</v>
      </c>
      <c r="H12826" s="126" t="s">
        <v>126</v>
      </c>
      <c r="I12826" s="126" t="s">
        <v>418</v>
      </c>
      <c r="J12826" s="126" t="s">
        <v>825</v>
      </c>
      <c r="K12826" s="126" t="s">
        <v>504</v>
      </c>
      <c r="L12826" s="126" t="s">
        <v>444</v>
      </c>
      <c r="M12826" s="130">
        <v>338.94</v>
      </c>
      <c r="O12826" s="126" t="s">
        <v>560</v>
      </c>
      <c r="P12826" s="130">
        <v>378.82</v>
      </c>
      <c r="R12826" s="126" t="s">
        <v>560</v>
      </c>
      <c r="S12826" s="130">
        <v>390.78</v>
      </c>
      <c r="U12826" s="126" t="s">
        <v>560</v>
      </c>
      <c r="V12826" s="130">
        <v>398.76</v>
      </c>
      <c r="X12826" s="126" t="s">
        <v>561</v>
      </c>
      <c r="Z12826" s="127"/>
      <c r="AA12826" s="128">
        <v>150</v>
      </c>
      <c r="AB12826" s="128"/>
      <c r="AD12826" s="126" t="s">
        <v>21762</v>
      </c>
      <c r="AG12826" s="127"/>
      <c r="AI12826" s="127"/>
    </row>
    <row r="12827" spans="1:35" ht="14.85" customHeight="1">
      <c r="A12827" s="130">
        <v>5014651</v>
      </c>
      <c r="B12827" s="126" t="s">
        <v>413</v>
      </c>
      <c r="C12827" s="126" t="s">
        <v>24150</v>
      </c>
      <c r="D12827" s="126" t="s">
        <v>24151</v>
      </c>
      <c r="E12827" s="126" t="s">
        <v>288</v>
      </c>
      <c r="F12827" s="126" t="s">
        <v>555</v>
      </c>
      <c r="G12827" s="126" t="s">
        <v>1681</v>
      </c>
      <c r="H12827" s="126" t="s">
        <v>126</v>
      </c>
      <c r="I12827" s="126" t="s">
        <v>418</v>
      </c>
      <c r="J12827" s="126" t="s">
        <v>825</v>
      </c>
      <c r="K12827" s="126" t="s">
        <v>504</v>
      </c>
      <c r="L12827" s="126" t="s">
        <v>444</v>
      </c>
      <c r="M12827" s="130">
        <v>338.94</v>
      </c>
      <c r="O12827" s="126" t="s">
        <v>560</v>
      </c>
      <c r="P12827" s="130">
        <v>378.82</v>
      </c>
      <c r="R12827" s="126" t="s">
        <v>560</v>
      </c>
      <c r="S12827" s="130">
        <v>390.78</v>
      </c>
      <c r="U12827" s="126" t="s">
        <v>560</v>
      </c>
      <c r="V12827" s="130">
        <v>398.76</v>
      </c>
      <c r="X12827" s="126" t="s">
        <v>561</v>
      </c>
      <c r="Z12827" s="127"/>
      <c r="AA12827" s="128">
        <v>150</v>
      </c>
      <c r="AB12827" s="128"/>
      <c r="AD12827" s="126" t="s">
        <v>21762</v>
      </c>
      <c r="AG12827" s="127"/>
      <c r="AI12827" s="127"/>
    </row>
    <row r="12828" spans="1:35" ht="14.85" customHeight="1">
      <c r="A12828" s="130">
        <v>5014655</v>
      </c>
      <c r="B12828" s="126" t="s">
        <v>413</v>
      </c>
      <c r="C12828" s="126" t="s">
        <v>23903</v>
      </c>
      <c r="D12828" s="126" t="s">
        <v>3229</v>
      </c>
      <c r="E12828" s="126" t="s">
        <v>288</v>
      </c>
      <c r="F12828" s="126" t="s">
        <v>364</v>
      </c>
      <c r="G12828" s="126" t="s">
        <v>417</v>
      </c>
      <c r="H12828" s="126" t="s">
        <v>126</v>
      </c>
      <c r="I12828" s="126" t="s">
        <v>418</v>
      </c>
      <c r="J12828" s="126" t="s">
        <v>544</v>
      </c>
      <c r="K12828" s="126" t="s">
        <v>443</v>
      </c>
      <c r="L12828" s="126" t="s">
        <v>545</v>
      </c>
      <c r="M12828" s="130">
        <v>9739.52</v>
      </c>
      <c r="O12828" s="126" t="s">
        <v>486</v>
      </c>
      <c r="P12828" s="130">
        <v>0</v>
      </c>
      <c r="S12828" s="130">
        <v>0</v>
      </c>
      <c r="V12828" s="130">
        <v>24347.82</v>
      </c>
      <c r="X12828" s="126" t="s">
        <v>549</v>
      </c>
      <c r="Z12828" s="127"/>
      <c r="AA12828" s="128">
        <v>2</v>
      </c>
      <c r="AB12828" s="128">
        <v>60</v>
      </c>
      <c r="AC12828" s="126" t="s">
        <v>366</v>
      </c>
      <c r="AD12828" s="126" t="s">
        <v>21762</v>
      </c>
      <c r="AG12828" s="127"/>
      <c r="AI12828" s="127"/>
    </row>
    <row r="12829" spans="1:35" ht="14.85" customHeight="1">
      <c r="A12829" s="130">
        <v>5014654</v>
      </c>
      <c r="B12829" s="126" t="s">
        <v>413</v>
      </c>
      <c r="C12829" s="126" t="s">
        <v>23903</v>
      </c>
      <c r="D12829" s="126" t="s">
        <v>3229</v>
      </c>
      <c r="E12829" s="126" t="s">
        <v>288</v>
      </c>
      <c r="F12829" s="126" t="s">
        <v>364</v>
      </c>
      <c r="G12829" s="126" t="s">
        <v>417</v>
      </c>
      <c r="H12829" s="126" t="s">
        <v>126</v>
      </c>
      <c r="I12829" s="126" t="s">
        <v>418</v>
      </c>
      <c r="J12829" s="126" t="s">
        <v>544</v>
      </c>
      <c r="K12829" s="126" t="s">
        <v>443</v>
      </c>
      <c r="L12829" s="126" t="s">
        <v>545</v>
      </c>
      <c r="M12829" s="130">
        <v>9739.52</v>
      </c>
      <c r="O12829" s="126" t="s">
        <v>486</v>
      </c>
      <c r="P12829" s="130">
        <v>0</v>
      </c>
      <c r="S12829" s="130">
        <v>0</v>
      </c>
      <c r="V12829" s="130">
        <v>24347.82</v>
      </c>
      <c r="X12829" s="126" t="s">
        <v>487</v>
      </c>
      <c r="Z12829" s="127"/>
      <c r="AA12829" s="128">
        <v>1</v>
      </c>
      <c r="AB12829" s="128">
        <v>60</v>
      </c>
      <c r="AC12829" s="126" t="s">
        <v>366</v>
      </c>
      <c r="AD12829" s="126" t="s">
        <v>21762</v>
      </c>
      <c r="AG12829" s="127"/>
      <c r="AI12829" s="127"/>
    </row>
    <row r="12830" spans="1:35" ht="14.85" customHeight="1">
      <c r="A12830" s="130">
        <v>5014710</v>
      </c>
      <c r="B12830" s="126" t="s">
        <v>413</v>
      </c>
      <c r="C12830" s="126" t="s">
        <v>24152</v>
      </c>
      <c r="D12830" s="126" t="s">
        <v>24153</v>
      </c>
      <c r="E12830" s="126" t="s">
        <v>288</v>
      </c>
      <c r="F12830" s="126" t="s">
        <v>364</v>
      </c>
      <c r="G12830" s="126" t="s">
        <v>417</v>
      </c>
      <c r="H12830" s="126" t="s">
        <v>126</v>
      </c>
      <c r="I12830" s="126" t="s">
        <v>418</v>
      </c>
      <c r="J12830" s="126" t="s">
        <v>544</v>
      </c>
      <c r="K12830" s="126" t="s">
        <v>443</v>
      </c>
      <c r="L12830" s="126" t="s">
        <v>545</v>
      </c>
      <c r="M12830" s="130">
        <v>9739.52</v>
      </c>
      <c r="O12830" s="126" t="s">
        <v>486</v>
      </c>
      <c r="P12830" s="130">
        <v>0</v>
      </c>
      <c r="S12830" s="130">
        <v>0</v>
      </c>
      <c r="V12830" s="130">
        <v>27756.51</v>
      </c>
      <c r="X12830" s="126" t="s">
        <v>549</v>
      </c>
      <c r="Z12830" s="127"/>
      <c r="AA12830" s="128">
        <v>2</v>
      </c>
      <c r="AB12830" s="128">
        <v>60</v>
      </c>
      <c r="AC12830" s="126" t="s">
        <v>366</v>
      </c>
      <c r="AD12830" s="126" t="s">
        <v>21762</v>
      </c>
      <c r="AG12830" s="127"/>
      <c r="AI12830" s="127"/>
    </row>
    <row r="12831" spans="1:35" ht="14.85" customHeight="1">
      <c r="A12831" s="130">
        <v>5015299</v>
      </c>
      <c r="B12831" s="126" t="s">
        <v>413</v>
      </c>
      <c r="C12831" s="126" t="s">
        <v>1620</v>
      </c>
      <c r="D12831" s="126" t="s">
        <v>24154</v>
      </c>
      <c r="E12831" s="126" t="s">
        <v>288</v>
      </c>
      <c r="F12831" s="126" t="s">
        <v>555</v>
      </c>
      <c r="G12831" s="126" t="s">
        <v>556</v>
      </c>
      <c r="H12831" s="126" t="s">
        <v>126</v>
      </c>
      <c r="I12831" s="126" t="s">
        <v>418</v>
      </c>
      <c r="J12831" s="126" t="s">
        <v>1174</v>
      </c>
      <c r="K12831" s="126" t="s">
        <v>747</v>
      </c>
      <c r="L12831" s="126" t="s">
        <v>1622</v>
      </c>
      <c r="M12831" s="130">
        <v>387.65</v>
      </c>
      <c r="O12831" s="126" t="s">
        <v>560</v>
      </c>
      <c r="P12831" s="130">
        <v>433.25</v>
      </c>
      <c r="R12831" s="126" t="s">
        <v>560</v>
      </c>
      <c r="S12831" s="130">
        <v>446.93</v>
      </c>
      <c r="U12831" s="126" t="s">
        <v>560</v>
      </c>
      <c r="V12831" s="130">
        <v>456.06</v>
      </c>
      <c r="X12831" s="126" t="s">
        <v>561</v>
      </c>
      <c r="Z12831" s="127"/>
      <c r="AA12831" s="128">
        <v>150</v>
      </c>
      <c r="AB12831" s="128"/>
      <c r="AD12831" s="126" t="s">
        <v>18905</v>
      </c>
      <c r="AG12831" s="127"/>
      <c r="AI12831" s="127"/>
    </row>
    <row r="12832" spans="1:35" ht="14.85" customHeight="1">
      <c r="A12832" s="130">
        <v>5015315</v>
      </c>
      <c r="B12832" s="126" t="s">
        <v>413</v>
      </c>
      <c r="C12832" s="126" t="s">
        <v>3422</v>
      </c>
      <c r="D12832" s="126" t="s">
        <v>24155</v>
      </c>
      <c r="E12832" s="126" t="s">
        <v>288</v>
      </c>
      <c r="F12832" s="126" t="s">
        <v>555</v>
      </c>
      <c r="G12832" s="126" t="s">
        <v>458</v>
      </c>
      <c r="H12832" s="126" t="s">
        <v>126</v>
      </c>
      <c r="I12832" s="126" t="s">
        <v>418</v>
      </c>
      <c r="J12832" s="126" t="s">
        <v>1174</v>
      </c>
      <c r="K12832" s="126" t="s">
        <v>747</v>
      </c>
      <c r="L12832" s="126" t="s">
        <v>1622</v>
      </c>
      <c r="M12832" s="130">
        <v>202.66</v>
      </c>
      <c r="O12832" s="126" t="s">
        <v>560</v>
      </c>
      <c r="P12832" s="130">
        <v>226.5</v>
      </c>
      <c r="R12832" s="126" t="s">
        <v>560</v>
      </c>
      <c r="S12832" s="130">
        <v>233.66</v>
      </c>
      <c r="U12832" s="126" t="s">
        <v>560</v>
      </c>
      <c r="V12832" s="130">
        <v>238.43</v>
      </c>
      <c r="X12832" s="126" t="s">
        <v>561</v>
      </c>
      <c r="Z12832" s="127"/>
      <c r="AA12832" s="128">
        <v>150</v>
      </c>
      <c r="AB12832" s="128"/>
      <c r="AD12832" s="126" t="s">
        <v>18905</v>
      </c>
      <c r="AG12832" s="127"/>
      <c r="AI12832" s="127"/>
    </row>
    <row r="12833" spans="1:35" ht="14.85" customHeight="1">
      <c r="A12833" s="130">
        <v>5015314</v>
      </c>
      <c r="B12833" s="126" t="s">
        <v>413</v>
      </c>
      <c r="C12833" s="126" t="s">
        <v>3422</v>
      </c>
      <c r="D12833" s="126" t="s">
        <v>24156</v>
      </c>
      <c r="E12833" s="126" t="s">
        <v>288</v>
      </c>
      <c r="F12833" s="126" t="s">
        <v>555</v>
      </c>
      <c r="G12833" s="126" t="s">
        <v>458</v>
      </c>
      <c r="H12833" s="126" t="s">
        <v>126</v>
      </c>
      <c r="I12833" s="126" t="s">
        <v>418</v>
      </c>
      <c r="J12833" s="126" t="s">
        <v>1174</v>
      </c>
      <c r="K12833" s="126" t="s">
        <v>747</v>
      </c>
      <c r="L12833" s="126" t="s">
        <v>1622</v>
      </c>
      <c r="M12833" s="130">
        <v>177.26</v>
      </c>
      <c r="O12833" s="126" t="s">
        <v>560</v>
      </c>
      <c r="P12833" s="130">
        <v>198.12</v>
      </c>
      <c r="R12833" s="126" t="s">
        <v>560</v>
      </c>
      <c r="S12833" s="130">
        <v>204.37</v>
      </c>
      <c r="U12833" s="126" t="s">
        <v>560</v>
      </c>
      <c r="V12833" s="130">
        <v>208.55</v>
      </c>
      <c r="X12833" s="126" t="s">
        <v>561</v>
      </c>
      <c r="Z12833" s="127"/>
      <c r="AA12833" s="128">
        <v>150</v>
      </c>
      <c r="AB12833" s="128"/>
      <c r="AD12833" s="126" t="s">
        <v>18905</v>
      </c>
      <c r="AG12833" s="127"/>
      <c r="AI12833" s="127"/>
    </row>
    <row r="12834" spans="1:35" ht="14.85" customHeight="1">
      <c r="A12834" s="130">
        <v>5015313</v>
      </c>
      <c r="B12834" s="126" t="s">
        <v>413</v>
      </c>
      <c r="C12834" s="126" t="s">
        <v>3422</v>
      </c>
      <c r="D12834" s="126" t="s">
        <v>24157</v>
      </c>
      <c r="E12834" s="126" t="s">
        <v>288</v>
      </c>
      <c r="F12834" s="126" t="s">
        <v>555</v>
      </c>
      <c r="G12834" s="126" t="s">
        <v>458</v>
      </c>
      <c r="H12834" s="126" t="s">
        <v>126</v>
      </c>
      <c r="I12834" s="126" t="s">
        <v>418</v>
      </c>
      <c r="J12834" s="126" t="s">
        <v>1174</v>
      </c>
      <c r="K12834" s="126" t="s">
        <v>747</v>
      </c>
      <c r="L12834" s="126" t="s">
        <v>1622</v>
      </c>
      <c r="M12834" s="130">
        <v>135.07</v>
      </c>
      <c r="O12834" s="126" t="s">
        <v>560</v>
      </c>
      <c r="P12834" s="130">
        <v>150.96</v>
      </c>
      <c r="R12834" s="126" t="s">
        <v>560</v>
      </c>
      <c r="S12834" s="130">
        <v>155.72999999999999</v>
      </c>
      <c r="U12834" s="126" t="s">
        <v>560</v>
      </c>
      <c r="V12834" s="130">
        <v>158.91</v>
      </c>
      <c r="X12834" s="126" t="s">
        <v>561</v>
      </c>
      <c r="Z12834" s="127"/>
      <c r="AA12834" s="128">
        <v>150</v>
      </c>
      <c r="AB12834" s="128"/>
      <c r="AD12834" s="126" t="s">
        <v>18905</v>
      </c>
      <c r="AG12834" s="127"/>
      <c r="AI12834" s="127"/>
    </row>
    <row r="12835" spans="1:35" ht="14.85" customHeight="1">
      <c r="A12835" s="130">
        <v>5015310</v>
      </c>
      <c r="B12835" s="126" t="s">
        <v>413</v>
      </c>
      <c r="C12835" s="126" t="s">
        <v>1620</v>
      </c>
      <c r="D12835" s="126" t="s">
        <v>24158</v>
      </c>
      <c r="E12835" s="126" t="s">
        <v>288</v>
      </c>
      <c r="F12835" s="126" t="s">
        <v>555</v>
      </c>
      <c r="G12835" s="126" t="s">
        <v>556</v>
      </c>
      <c r="H12835" s="126" t="s">
        <v>126</v>
      </c>
      <c r="I12835" s="126" t="s">
        <v>418</v>
      </c>
      <c r="J12835" s="126" t="s">
        <v>1174</v>
      </c>
      <c r="K12835" s="126" t="s">
        <v>747</v>
      </c>
      <c r="L12835" s="126" t="s">
        <v>1622</v>
      </c>
      <c r="M12835" s="130">
        <v>226.33</v>
      </c>
      <c r="O12835" s="126" t="s">
        <v>560</v>
      </c>
      <c r="P12835" s="130">
        <v>252.96</v>
      </c>
      <c r="R12835" s="126" t="s">
        <v>560</v>
      </c>
      <c r="S12835" s="130">
        <v>260.95</v>
      </c>
      <c r="U12835" s="126" t="s">
        <v>560</v>
      </c>
      <c r="V12835" s="130">
        <v>266.27999999999997</v>
      </c>
      <c r="X12835" s="126" t="s">
        <v>561</v>
      </c>
      <c r="Z12835" s="127"/>
      <c r="AA12835" s="128">
        <v>150</v>
      </c>
      <c r="AB12835" s="128"/>
      <c r="AD12835" s="126" t="s">
        <v>18905</v>
      </c>
      <c r="AG12835" s="127"/>
      <c r="AI12835" s="127"/>
    </row>
    <row r="12836" spans="1:35" ht="14.85" customHeight="1">
      <c r="A12836" s="130">
        <v>5015311</v>
      </c>
      <c r="B12836" s="126" t="s">
        <v>413</v>
      </c>
      <c r="C12836" s="126" t="s">
        <v>3422</v>
      </c>
      <c r="D12836" s="126" t="s">
        <v>24159</v>
      </c>
      <c r="E12836" s="126" t="s">
        <v>288</v>
      </c>
      <c r="F12836" s="126" t="s">
        <v>555</v>
      </c>
      <c r="G12836" s="126" t="s">
        <v>458</v>
      </c>
      <c r="H12836" s="126" t="s">
        <v>126</v>
      </c>
      <c r="I12836" s="126" t="s">
        <v>418</v>
      </c>
      <c r="J12836" s="126" t="s">
        <v>1174</v>
      </c>
      <c r="K12836" s="126" t="s">
        <v>747</v>
      </c>
      <c r="L12836" s="126" t="s">
        <v>1622</v>
      </c>
      <c r="M12836" s="130">
        <v>96.33</v>
      </c>
      <c r="O12836" s="126" t="s">
        <v>560</v>
      </c>
      <c r="P12836" s="130">
        <v>107.66</v>
      </c>
      <c r="R12836" s="126" t="s">
        <v>560</v>
      </c>
      <c r="S12836" s="130">
        <v>111.06</v>
      </c>
      <c r="U12836" s="126" t="s">
        <v>560</v>
      </c>
      <c r="V12836" s="130">
        <v>113.33</v>
      </c>
      <c r="X12836" s="126" t="s">
        <v>561</v>
      </c>
      <c r="Z12836" s="127"/>
      <c r="AA12836" s="128">
        <v>150</v>
      </c>
      <c r="AB12836" s="128"/>
      <c r="AD12836" s="126" t="s">
        <v>18905</v>
      </c>
      <c r="AG12836" s="127"/>
      <c r="AI12836" s="127"/>
    </row>
    <row r="12837" spans="1:35" ht="14.85" customHeight="1">
      <c r="A12837" s="130">
        <v>5015309</v>
      </c>
      <c r="B12837" s="126" t="s">
        <v>413</v>
      </c>
      <c r="C12837" s="126" t="s">
        <v>1620</v>
      </c>
      <c r="D12837" s="126" t="s">
        <v>24160</v>
      </c>
      <c r="E12837" s="126" t="s">
        <v>288</v>
      </c>
      <c r="F12837" s="126" t="s">
        <v>555</v>
      </c>
      <c r="G12837" s="126" t="s">
        <v>556</v>
      </c>
      <c r="H12837" s="126" t="s">
        <v>126</v>
      </c>
      <c r="I12837" s="126" t="s">
        <v>418</v>
      </c>
      <c r="J12837" s="126" t="s">
        <v>1174</v>
      </c>
      <c r="K12837" s="126" t="s">
        <v>747</v>
      </c>
      <c r="L12837" s="126" t="s">
        <v>1622</v>
      </c>
      <c r="M12837" s="130">
        <v>226.33</v>
      </c>
      <c r="O12837" s="126" t="s">
        <v>560</v>
      </c>
      <c r="P12837" s="130">
        <v>252.96</v>
      </c>
      <c r="R12837" s="126" t="s">
        <v>560</v>
      </c>
      <c r="S12837" s="130">
        <v>260.95</v>
      </c>
      <c r="U12837" s="126" t="s">
        <v>560</v>
      </c>
      <c r="V12837" s="130">
        <v>266.27999999999997</v>
      </c>
      <c r="X12837" s="126" t="s">
        <v>561</v>
      </c>
      <c r="Z12837" s="127"/>
      <c r="AA12837" s="128">
        <v>150</v>
      </c>
      <c r="AB12837" s="128"/>
      <c r="AD12837" s="126" t="s">
        <v>18905</v>
      </c>
      <c r="AG12837" s="127"/>
      <c r="AI12837" s="127"/>
    </row>
    <row r="12838" spans="1:35" ht="14.85" customHeight="1">
      <c r="A12838" s="130">
        <v>5015312</v>
      </c>
      <c r="B12838" s="126" t="s">
        <v>413</v>
      </c>
      <c r="C12838" s="126" t="s">
        <v>3422</v>
      </c>
      <c r="D12838" s="126" t="s">
        <v>24161</v>
      </c>
      <c r="E12838" s="126" t="s">
        <v>288</v>
      </c>
      <c r="F12838" s="126" t="s">
        <v>555</v>
      </c>
      <c r="G12838" s="126" t="s">
        <v>458</v>
      </c>
      <c r="H12838" s="126" t="s">
        <v>126</v>
      </c>
      <c r="I12838" s="126" t="s">
        <v>418</v>
      </c>
      <c r="J12838" s="126" t="s">
        <v>1174</v>
      </c>
      <c r="K12838" s="126" t="s">
        <v>747</v>
      </c>
      <c r="L12838" s="126" t="s">
        <v>1622</v>
      </c>
      <c r="M12838" s="130">
        <v>117.94</v>
      </c>
      <c r="O12838" s="126" t="s">
        <v>560</v>
      </c>
      <c r="P12838" s="130">
        <v>131.82</v>
      </c>
      <c r="R12838" s="126" t="s">
        <v>560</v>
      </c>
      <c r="S12838" s="130">
        <v>135.97999999999999</v>
      </c>
      <c r="U12838" s="126" t="s">
        <v>560</v>
      </c>
      <c r="V12838" s="130">
        <v>138.76</v>
      </c>
      <c r="X12838" s="126" t="s">
        <v>561</v>
      </c>
      <c r="Z12838" s="127"/>
      <c r="AA12838" s="128">
        <v>150</v>
      </c>
      <c r="AB12838" s="128"/>
      <c r="AD12838" s="126" t="s">
        <v>18905</v>
      </c>
      <c r="AG12838" s="127"/>
      <c r="AI12838" s="127"/>
    </row>
    <row r="12839" spans="1:35" ht="14.85" customHeight="1">
      <c r="A12839" s="130">
        <v>5015308</v>
      </c>
      <c r="B12839" s="126" t="s">
        <v>413</v>
      </c>
      <c r="C12839" s="126" t="s">
        <v>1620</v>
      </c>
      <c r="D12839" s="126" t="s">
        <v>24162</v>
      </c>
      <c r="E12839" s="126" t="s">
        <v>288</v>
      </c>
      <c r="F12839" s="126" t="s">
        <v>555</v>
      </c>
      <c r="G12839" s="126" t="s">
        <v>556</v>
      </c>
      <c r="H12839" s="126" t="s">
        <v>126</v>
      </c>
      <c r="I12839" s="126" t="s">
        <v>418</v>
      </c>
      <c r="J12839" s="126" t="s">
        <v>1174</v>
      </c>
      <c r="K12839" s="126" t="s">
        <v>747</v>
      </c>
      <c r="L12839" s="126" t="s">
        <v>1622</v>
      </c>
      <c r="M12839" s="130">
        <v>226.33</v>
      </c>
      <c r="O12839" s="126" t="s">
        <v>560</v>
      </c>
      <c r="P12839" s="130">
        <v>252.96</v>
      </c>
      <c r="R12839" s="126" t="s">
        <v>560</v>
      </c>
      <c r="S12839" s="130">
        <v>260.95</v>
      </c>
      <c r="U12839" s="126" t="s">
        <v>560</v>
      </c>
      <c r="V12839" s="130">
        <v>266.27999999999997</v>
      </c>
      <c r="X12839" s="126" t="s">
        <v>561</v>
      </c>
      <c r="Z12839" s="127"/>
      <c r="AA12839" s="128">
        <v>150</v>
      </c>
      <c r="AB12839" s="128"/>
      <c r="AD12839" s="126" t="s">
        <v>18905</v>
      </c>
      <c r="AG12839" s="127"/>
      <c r="AI12839" s="127"/>
    </row>
    <row r="12840" spans="1:35" ht="14.85" customHeight="1">
      <c r="A12840" s="130">
        <v>5015306</v>
      </c>
      <c r="B12840" s="126" t="s">
        <v>413</v>
      </c>
      <c r="C12840" s="126" t="s">
        <v>1620</v>
      </c>
      <c r="D12840" s="126" t="s">
        <v>24163</v>
      </c>
      <c r="E12840" s="126" t="s">
        <v>288</v>
      </c>
      <c r="F12840" s="126" t="s">
        <v>555</v>
      </c>
      <c r="G12840" s="126" t="s">
        <v>556</v>
      </c>
      <c r="H12840" s="126" t="s">
        <v>126</v>
      </c>
      <c r="I12840" s="126" t="s">
        <v>418</v>
      </c>
      <c r="J12840" s="126" t="s">
        <v>1174</v>
      </c>
      <c r="K12840" s="126" t="s">
        <v>747</v>
      </c>
      <c r="L12840" s="126" t="s">
        <v>1622</v>
      </c>
      <c r="M12840" s="130">
        <v>287.14</v>
      </c>
      <c r="O12840" s="126" t="s">
        <v>560</v>
      </c>
      <c r="P12840" s="130">
        <v>320.92</v>
      </c>
      <c r="R12840" s="126" t="s">
        <v>560</v>
      </c>
      <c r="S12840" s="130">
        <v>331.06</v>
      </c>
      <c r="U12840" s="126" t="s">
        <v>560</v>
      </c>
      <c r="V12840" s="130">
        <v>337.82</v>
      </c>
      <c r="X12840" s="126" t="s">
        <v>561</v>
      </c>
      <c r="Z12840" s="127"/>
      <c r="AA12840" s="128">
        <v>150</v>
      </c>
      <c r="AB12840" s="128"/>
      <c r="AD12840" s="126" t="s">
        <v>18905</v>
      </c>
      <c r="AG12840" s="127"/>
      <c r="AI12840" s="127"/>
    </row>
    <row r="12841" spans="1:35" ht="14.85" customHeight="1">
      <c r="A12841" s="130">
        <v>5015307</v>
      </c>
      <c r="B12841" s="126" t="s">
        <v>413</v>
      </c>
      <c r="C12841" s="126" t="s">
        <v>1620</v>
      </c>
      <c r="D12841" s="126" t="s">
        <v>24164</v>
      </c>
      <c r="E12841" s="126" t="s">
        <v>288</v>
      </c>
      <c r="F12841" s="126" t="s">
        <v>555</v>
      </c>
      <c r="G12841" s="126" t="s">
        <v>556</v>
      </c>
      <c r="H12841" s="126" t="s">
        <v>126</v>
      </c>
      <c r="I12841" s="126" t="s">
        <v>418</v>
      </c>
      <c r="J12841" s="126" t="s">
        <v>1174</v>
      </c>
      <c r="K12841" s="126" t="s">
        <v>747</v>
      </c>
      <c r="L12841" s="126" t="s">
        <v>1622</v>
      </c>
      <c r="M12841" s="130">
        <v>226.33</v>
      </c>
      <c r="O12841" s="126" t="s">
        <v>560</v>
      </c>
      <c r="P12841" s="130">
        <v>252.96</v>
      </c>
      <c r="R12841" s="126" t="s">
        <v>560</v>
      </c>
      <c r="S12841" s="130">
        <v>260.95</v>
      </c>
      <c r="U12841" s="126" t="s">
        <v>560</v>
      </c>
      <c r="V12841" s="130">
        <v>266.27999999999997</v>
      </c>
      <c r="X12841" s="126" t="s">
        <v>561</v>
      </c>
      <c r="Z12841" s="127"/>
      <c r="AA12841" s="128">
        <v>150</v>
      </c>
      <c r="AB12841" s="128"/>
      <c r="AD12841" s="126" t="s">
        <v>18905</v>
      </c>
      <c r="AG12841" s="127"/>
      <c r="AI12841" s="127"/>
    </row>
    <row r="12842" spans="1:35" ht="14.85" customHeight="1">
      <c r="A12842" s="130">
        <v>5015305</v>
      </c>
      <c r="B12842" s="126" t="s">
        <v>413</v>
      </c>
      <c r="C12842" s="126" t="s">
        <v>1620</v>
      </c>
      <c r="D12842" s="126" t="s">
        <v>24165</v>
      </c>
      <c r="E12842" s="126" t="s">
        <v>288</v>
      </c>
      <c r="F12842" s="126" t="s">
        <v>555</v>
      </c>
      <c r="G12842" s="126" t="s">
        <v>556</v>
      </c>
      <c r="H12842" s="126" t="s">
        <v>126</v>
      </c>
      <c r="I12842" s="126" t="s">
        <v>418</v>
      </c>
      <c r="J12842" s="126" t="s">
        <v>1174</v>
      </c>
      <c r="K12842" s="126" t="s">
        <v>747</v>
      </c>
      <c r="L12842" s="126" t="s">
        <v>1622</v>
      </c>
      <c r="M12842" s="130">
        <v>287.14</v>
      </c>
      <c r="O12842" s="126" t="s">
        <v>560</v>
      </c>
      <c r="P12842" s="130">
        <v>320.92</v>
      </c>
      <c r="R12842" s="126" t="s">
        <v>560</v>
      </c>
      <c r="S12842" s="130">
        <v>331.06</v>
      </c>
      <c r="U12842" s="126" t="s">
        <v>560</v>
      </c>
      <c r="V12842" s="130">
        <v>337.82</v>
      </c>
      <c r="X12842" s="126" t="s">
        <v>561</v>
      </c>
      <c r="Z12842" s="127"/>
      <c r="AA12842" s="128">
        <v>150</v>
      </c>
      <c r="AB12842" s="128"/>
      <c r="AD12842" s="126" t="s">
        <v>18905</v>
      </c>
      <c r="AG12842" s="127"/>
      <c r="AI12842" s="127"/>
    </row>
    <row r="12843" spans="1:35" ht="14.85" customHeight="1">
      <c r="A12843" s="130">
        <v>5015303</v>
      </c>
      <c r="B12843" s="126" t="s">
        <v>413</v>
      </c>
      <c r="C12843" s="126" t="s">
        <v>1620</v>
      </c>
      <c r="D12843" s="126" t="s">
        <v>24166</v>
      </c>
      <c r="E12843" s="126" t="s">
        <v>288</v>
      </c>
      <c r="F12843" s="126" t="s">
        <v>555</v>
      </c>
      <c r="G12843" s="126" t="s">
        <v>556</v>
      </c>
      <c r="H12843" s="126" t="s">
        <v>126</v>
      </c>
      <c r="I12843" s="126" t="s">
        <v>418</v>
      </c>
      <c r="J12843" s="126" t="s">
        <v>1174</v>
      </c>
      <c r="K12843" s="126" t="s">
        <v>747</v>
      </c>
      <c r="L12843" s="126" t="s">
        <v>1622</v>
      </c>
      <c r="M12843" s="130">
        <v>287.14</v>
      </c>
      <c r="O12843" s="126" t="s">
        <v>560</v>
      </c>
      <c r="P12843" s="130">
        <v>320.92</v>
      </c>
      <c r="R12843" s="126" t="s">
        <v>560</v>
      </c>
      <c r="S12843" s="130">
        <v>331.06</v>
      </c>
      <c r="U12843" s="126" t="s">
        <v>560</v>
      </c>
      <c r="V12843" s="130">
        <v>337.82</v>
      </c>
      <c r="X12843" s="126" t="s">
        <v>561</v>
      </c>
      <c r="Z12843" s="127"/>
      <c r="AA12843" s="128">
        <v>150</v>
      </c>
      <c r="AB12843" s="128"/>
      <c r="AD12843" s="126" t="s">
        <v>18905</v>
      </c>
      <c r="AG12843" s="127"/>
      <c r="AI12843" s="127"/>
    </row>
    <row r="12844" spans="1:35" ht="14.85" customHeight="1">
      <c r="A12844" s="130">
        <v>5015304</v>
      </c>
      <c r="B12844" s="126" t="s">
        <v>413</v>
      </c>
      <c r="C12844" s="126" t="s">
        <v>1620</v>
      </c>
      <c r="D12844" s="126" t="s">
        <v>24167</v>
      </c>
      <c r="E12844" s="126" t="s">
        <v>288</v>
      </c>
      <c r="F12844" s="126" t="s">
        <v>555</v>
      </c>
      <c r="G12844" s="126" t="s">
        <v>556</v>
      </c>
      <c r="H12844" s="126" t="s">
        <v>126</v>
      </c>
      <c r="I12844" s="126" t="s">
        <v>418</v>
      </c>
      <c r="J12844" s="126" t="s">
        <v>1174</v>
      </c>
      <c r="K12844" s="126" t="s">
        <v>747</v>
      </c>
      <c r="L12844" s="126" t="s">
        <v>1622</v>
      </c>
      <c r="M12844" s="130">
        <v>287.14</v>
      </c>
      <c r="O12844" s="126" t="s">
        <v>560</v>
      </c>
      <c r="P12844" s="130">
        <v>320.92</v>
      </c>
      <c r="R12844" s="126" t="s">
        <v>560</v>
      </c>
      <c r="S12844" s="130">
        <v>331.06</v>
      </c>
      <c r="U12844" s="126" t="s">
        <v>560</v>
      </c>
      <c r="V12844" s="130">
        <v>337.82</v>
      </c>
      <c r="X12844" s="126" t="s">
        <v>561</v>
      </c>
      <c r="Z12844" s="127"/>
      <c r="AA12844" s="128">
        <v>150</v>
      </c>
      <c r="AB12844" s="128"/>
      <c r="AD12844" s="126" t="s">
        <v>18905</v>
      </c>
      <c r="AG12844" s="127"/>
      <c r="AI12844" s="127"/>
    </row>
    <row r="12845" spans="1:35" ht="14.85" customHeight="1">
      <c r="A12845" s="130">
        <v>4000140</v>
      </c>
      <c r="B12845" s="126" t="s">
        <v>24168</v>
      </c>
      <c r="C12845" s="126" t="s">
        <v>24169</v>
      </c>
      <c r="D12845" s="126" t="s">
        <v>24170</v>
      </c>
      <c r="E12845" s="126" t="s">
        <v>288</v>
      </c>
      <c r="F12845" s="126" t="s">
        <v>352</v>
      </c>
      <c r="I12845" s="126" t="s">
        <v>126</v>
      </c>
      <c r="M12845" s="130">
        <v>779.52</v>
      </c>
      <c r="O12845" s="126" t="s">
        <v>353</v>
      </c>
      <c r="P12845" s="130">
        <v>0</v>
      </c>
      <c r="S12845" s="130">
        <v>0</v>
      </c>
      <c r="V12845" s="127"/>
      <c r="Z12845" s="127"/>
      <c r="AA12845" s="128"/>
      <c r="AB12845" s="128">
        <v>6</v>
      </c>
      <c r="AD12845" s="126" t="s">
        <v>292</v>
      </c>
      <c r="AG12845" s="127"/>
      <c r="AH12845" s="126" t="s">
        <v>24171</v>
      </c>
      <c r="AI12845" s="127"/>
    </row>
    <row r="12846" spans="1:35" ht="14.85" customHeight="1">
      <c r="A12846" s="130">
        <v>4000141</v>
      </c>
      <c r="B12846" s="126" t="s">
        <v>24172</v>
      </c>
      <c r="C12846" s="126" t="s">
        <v>24173</v>
      </c>
      <c r="E12846" s="126" t="s">
        <v>288</v>
      </c>
      <c r="F12846" s="126" t="s">
        <v>352</v>
      </c>
      <c r="I12846" s="126" t="s">
        <v>126</v>
      </c>
      <c r="M12846" s="130">
        <v>1947.68</v>
      </c>
      <c r="O12846" s="126" t="s">
        <v>353</v>
      </c>
      <c r="P12846" s="130">
        <v>0</v>
      </c>
      <c r="S12846" s="130">
        <v>0</v>
      </c>
      <c r="V12846" s="127"/>
      <c r="Z12846" s="127"/>
      <c r="AA12846" s="128"/>
      <c r="AB12846" s="128">
        <v>12</v>
      </c>
      <c r="AD12846" s="126" t="s">
        <v>292</v>
      </c>
      <c r="AG12846" s="127"/>
      <c r="AH12846" s="126" t="s">
        <v>24174</v>
      </c>
      <c r="AI12846" s="127"/>
    </row>
    <row r="12847" spans="1:35" ht="14.85" customHeight="1">
      <c r="A12847" s="130">
        <v>4000147</v>
      </c>
      <c r="B12847" s="126" t="s">
        <v>24175</v>
      </c>
      <c r="C12847" s="126" t="s">
        <v>319</v>
      </c>
      <c r="D12847" s="126" t="s">
        <v>397</v>
      </c>
      <c r="E12847" s="126" t="s">
        <v>288</v>
      </c>
      <c r="F12847" s="126" t="s">
        <v>289</v>
      </c>
      <c r="I12847" s="126" t="s">
        <v>126</v>
      </c>
      <c r="M12847" s="130">
        <v>0</v>
      </c>
      <c r="N12847" s="126" t="s">
        <v>290</v>
      </c>
      <c r="P12847" s="130">
        <v>0</v>
      </c>
      <c r="Q12847" s="126" t="s">
        <v>290</v>
      </c>
      <c r="S12847" s="130">
        <v>0</v>
      </c>
      <c r="T12847" s="126" t="s">
        <v>290</v>
      </c>
      <c r="V12847" s="127"/>
      <c r="Z12847" s="127"/>
      <c r="AA12847" s="128"/>
      <c r="AB12847" s="128">
        <v>12</v>
      </c>
      <c r="AD12847" s="126" t="s">
        <v>292</v>
      </c>
      <c r="AG12847" s="127"/>
      <c r="AI12847" s="127"/>
    </row>
    <row r="12848" spans="1:35" ht="14.85" customHeight="1">
      <c r="A12848" s="130">
        <v>4200100</v>
      </c>
      <c r="B12848" s="126" t="s">
        <v>24176</v>
      </c>
      <c r="C12848" s="126" t="s">
        <v>385</v>
      </c>
      <c r="D12848" s="126" t="s">
        <v>21357</v>
      </c>
      <c r="E12848" s="126" t="s">
        <v>288</v>
      </c>
      <c r="F12848" s="126" t="s">
        <v>352</v>
      </c>
      <c r="I12848" s="126" t="s">
        <v>126</v>
      </c>
      <c r="M12848" s="130">
        <v>682.08</v>
      </c>
      <c r="O12848" s="126" t="s">
        <v>353</v>
      </c>
      <c r="P12848" s="130">
        <v>0</v>
      </c>
      <c r="S12848" s="130">
        <v>0</v>
      </c>
      <c r="V12848" s="127"/>
      <c r="Z12848" s="127"/>
      <c r="AA12848" s="128"/>
      <c r="AB12848" s="128">
        <v>4</v>
      </c>
      <c r="AD12848" s="126" t="s">
        <v>292</v>
      </c>
      <c r="AG12848" s="127"/>
      <c r="AH12848" s="126" t="s">
        <v>21869</v>
      </c>
      <c r="AI12848" s="127"/>
    </row>
    <row r="12849" spans="1:35" ht="14.85" customHeight="1">
      <c r="A12849" s="130">
        <v>4200101</v>
      </c>
      <c r="B12849" s="126" t="s">
        <v>24177</v>
      </c>
      <c r="C12849" s="126" t="s">
        <v>385</v>
      </c>
      <c r="D12849" s="126" t="s">
        <v>21360</v>
      </c>
      <c r="E12849" s="126" t="s">
        <v>288</v>
      </c>
      <c r="F12849" s="126" t="s">
        <v>352</v>
      </c>
      <c r="I12849" s="126" t="s">
        <v>126</v>
      </c>
      <c r="M12849" s="130">
        <v>779.52</v>
      </c>
      <c r="O12849" s="126" t="s">
        <v>353</v>
      </c>
      <c r="P12849" s="130">
        <v>0</v>
      </c>
      <c r="S12849" s="130">
        <v>0</v>
      </c>
      <c r="V12849" s="127"/>
      <c r="Z12849" s="127"/>
      <c r="AA12849" s="128"/>
      <c r="AB12849" s="128">
        <v>4</v>
      </c>
      <c r="AD12849" s="126" t="s">
        <v>292</v>
      </c>
      <c r="AG12849" s="127"/>
      <c r="AH12849" s="126" t="s">
        <v>21871</v>
      </c>
      <c r="AI12849" s="127"/>
    </row>
    <row r="12850" spans="1:35" ht="14.85" customHeight="1">
      <c r="A12850" s="130">
        <v>4200102</v>
      </c>
      <c r="B12850" s="126" t="s">
        <v>24178</v>
      </c>
      <c r="C12850" s="126" t="s">
        <v>385</v>
      </c>
      <c r="D12850" s="126" t="s">
        <v>21363</v>
      </c>
      <c r="E12850" s="126" t="s">
        <v>288</v>
      </c>
      <c r="F12850" s="126" t="s">
        <v>352</v>
      </c>
      <c r="I12850" s="126" t="s">
        <v>126</v>
      </c>
      <c r="M12850" s="130">
        <v>876.96</v>
      </c>
      <c r="O12850" s="126" t="s">
        <v>353</v>
      </c>
      <c r="P12850" s="130">
        <v>0</v>
      </c>
      <c r="S12850" s="130">
        <v>0</v>
      </c>
      <c r="V12850" s="127"/>
      <c r="Z12850" s="127"/>
      <c r="AA12850" s="128"/>
      <c r="AB12850" s="128">
        <v>4</v>
      </c>
      <c r="AD12850" s="126" t="s">
        <v>292</v>
      </c>
      <c r="AG12850" s="127"/>
      <c r="AH12850" s="126" t="s">
        <v>21873</v>
      </c>
      <c r="AI12850" s="127"/>
    </row>
    <row r="12851" spans="1:35" ht="14.85" customHeight="1">
      <c r="A12851" s="130">
        <v>5014711</v>
      </c>
      <c r="B12851" s="126" t="s">
        <v>413</v>
      </c>
      <c r="C12851" s="126" t="s">
        <v>24152</v>
      </c>
      <c r="D12851" s="126" t="s">
        <v>24153</v>
      </c>
      <c r="E12851" s="126" t="s">
        <v>288</v>
      </c>
      <c r="F12851" s="126" t="s">
        <v>364</v>
      </c>
      <c r="G12851" s="126" t="s">
        <v>417</v>
      </c>
      <c r="H12851" s="126" t="s">
        <v>126</v>
      </c>
      <c r="I12851" s="126" t="s">
        <v>126</v>
      </c>
      <c r="J12851" s="126" t="s">
        <v>544</v>
      </c>
      <c r="K12851" s="126" t="s">
        <v>443</v>
      </c>
      <c r="L12851" s="126" t="s">
        <v>545</v>
      </c>
      <c r="M12851" s="130">
        <v>6817.44</v>
      </c>
      <c r="O12851" s="126" t="s">
        <v>365</v>
      </c>
      <c r="P12851" s="130">
        <v>0</v>
      </c>
      <c r="S12851" s="130">
        <v>0</v>
      </c>
      <c r="V12851" s="130">
        <v>27756.51</v>
      </c>
      <c r="X12851" s="126" t="s">
        <v>469</v>
      </c>
      <c r="Z12851" s="127"/>
      <c r="AA12851" s="128">
        <v>1</v>
      </c>
      <c r="AB12851" s="128">
        <v>60</v>
      </c>
      <c r="AC12851" s="126" t="s">
        <v>366</v>
      </c>
      <c r="AD12851" s="126" t="s">
        <v>21762</v>
      </c>
      <c r="AG12851" s="127"/>
      <c r="AI12851" s="127"/>
    </row>
    <row r="12852" spans="1:35" ht="14.85" customHeight="1">
      <c r="A12852" s="130">
        <v>5014714</v>
      </c>
      <c r="B12852" s="126" t="s">
        <v>413</v>
      </c>
      <c r="C12852" s="126" t="s">
        <v>22751</v>
      </c>
      <c r="D12852" s="126" t="s">
        <v>22752</v>
      </c>
      <c r="E12852" s="126" t="s">
        <v>288</v>
      </c>
      <c r="F12852" s="126" t="s">
        <v>364</v>
      </c>
      <c r="G12852" s="126" t="s">
        <v>417</v>
      </c>
      <c r="H12852" s="126" t="s">
        <v>126</v>
      </c>
      <c r="I12852" s="126" t="s">
        <v>418</v>
      </c>
      <c r="J12852" s="126" t="s">
        <v>544</v>
      </c>
      <c r="K12852" s="126" t="s">
        <v>443</v>
      </c>
      <c r="L12852" s="126" t="s">
        <v>545</v>
      </c>
      <c r="M12852" s="130">
        <v>9739.52</v>
      </c>
      <c r="O12852" s="126" t="s">
        <v>486</v>
      </c>
      <c r="P12852" s="130">
        <v>0</v>
      </c>
      <c r="S12852" s="130">
        <v>0</v>
      </c>
      <c r="V12852" s="130">
        <v>18991.29</v>
      </c>
      <c r="X12852" s="126" t="s">
        <v>549</v>
      </c>
      <c r="Z12852" s="127"/>
      <c r="AA12852" s="128">
        <v>2</v>
      </c>
      <c r="AB12852" s="128">
        <v>60</v>
      </c>
      <c r="AC12852" s="126" t="s">
        <v>366</v>
      </c>
      <c r="AD12852" s="126" t="s">
        <v>21762</v>
      </c>
      <c r="AG12852" s="127"/>
      <c r="AI12852" s="127"/>
    </row>
    <row r="12853" spans="1:35" ht="14.85" customHeight="1">
      <c r="A12853" s="130">
        <v>5014720</v>
      </c>
      <c r="B12853" s="126" t="s">
        <v>413</v>
      </c>
      <c r="C12853" s="126" t="s">
        <v>22753</v>
      </c>
      <c r="D12853" s="126" t="s">
        <v>22754</v>
      </c>
      <c r="E12853" s="126" t="s">
        <v>288</v>
      </c>
      <c r="F12853" s="126" t="s">
        <v>364</v>
      </c>
      <c r="G12853" s="126" t="s">
        <v>417</v>
      </c>
      <c r="H12853" s="126" t="s">
        <v>126</v>
      </c>
      <c r="I12853" s="126" t="s">
        <v>126</v>
      </c>
      <c r="J12853" s="126" t="s">
        <v>544</v>
      </c>
      <c r="K12853" s="126" t="s">
        <v>443</v>
      </c>
      <c r="L12853" s="126" t="s">
        <v>545</v>
      </c>
      <c r="M12853" s="130">
        <v>6817.44</v>
      </c>
      <c r="O12853" s="126" t="s">
        <v>365</v>
      </c>
      <c r="P12853" s="130">
        <v>0</v>
      </c>
      <c r="S12853" s="130">
        <v>0</v>
      </c>
      <c r="V12853" s="130">
        <v>30775.64</v>
      </c>
      <c r="X12853" s="126" t="s">
        <v>510</v>
      </c>
      <c r="Z12853" s="127"/>
      <c r="AA12853" s="128">
        <v>2</v>
      </c>
      <c r="AB12853" s="128">
        <v>60</v>
      </c>
      <c r="AC12853" s="126" t="s">
        <v>366</v>
      </c>
      <c r="AD12853" s="126" t="s">
        <v>21762</v>
      </c>
      <c r="AG12853" s="127"/>
      <c r="AI12853" s="127"/>
    </row>
    <row r="12854" spans="1:35" ht="14.85" customHeight="1">
      <c r="A12854" s="130">
        <v>5014704</v>
      </c>
      <c r="B12854" s="126" t="s">
        <v>413</v>
      </c>
      <c r="C12854" s="126" t="s">
        <v>21760</v>
      </c>
      <c r="D12854" s="126" t="s">
        <v>21761</v>
      </c>
      <c r="E12854" s="126" t="s">
        <v>288</v>
      </c>
      <c r="F12854" s="126" t="s">
        <v>364</v>
      </c>
      <c r="G12854" s="126" t="s">
        <v>417</v>
      </c>
      <c r="H12854" s="126" t="s">
        <v>126</v>
      </c>
      <c r="I12854" s="126" t="s">
        <v>418</v>
      </c>
      <c r="J12854" s="126" t="s">
        <v>544</v>
      </c>
      <c r="K12854" s="126" t="s">
        <v>443</v>
      </c>
      <c r="L12854" s="126" t="s">
        <v>545</v>
      </c>
      <c r="M12854" s="130">
        <v>9739.52</v>
      </c>
      <c r="O12854" s="126" t="s">
        <v>486</v>
      </c>
      <c r="P12854" s="130">
        <v>0</v>
      </c>
      <c r="S12854" s="130">
        <v>0</v>
      </c>
      <c r="V12854" s="130">
        <v>35937.379999999997</v>
      </c>
      <c r="X12854" s="126" t="s">
        <v>487</v>
      </c>
      <c r="Z12854" s="127"/>
      <c r="AA12854" s="128">
        <v>1</v>
      </c>
      <c r="AB12854" s="128">
        <v>60</v>
      </c>
      <c r="AC12854" s="126" t="s">
        <v>366</v>
      </c>
      <c r="AD12854" s="126" t="s">
        <v>21762</v>
      </c>
      <c r="AG12854" s="127"/>
      <c r="AI12854" s="127"/>
    </row>
    <row r="12855" spans="1:35" ht="14.85" customHeight="1">
      <c r="A12855" s="130">
        <v>5014713</v>
      </c>
      <c r="B12855" s="126" t="s">
        <v>413</v>
      </c>
      <c r="C12855" s="126" t="s">
        <v>22751</v>
      </c>
      <c r="D12855" s="126" t="s">
        <v>22752</v>
      </c>
      <c r="E12855" s="126" t="s">
        <v>288</v>
      </c>
      <c r="F12855" s="126" t="s">
        <v>364</v>
      </c>
      <c r="G12855" s="126" t="s">
        <v>417</v>
      </c>
      <c r="H12855" s="126" t="s">
        <v>126</v>
      </c>
      <c r="I12855" s="126" t="s">
        <v>418</v>
      </c>
      <c r="J12855" s="126" t="s">
        <v>544</v>
      </c>
      <c r="K12855" s="126" t="s">
        <v>443</v>
      </c>
      <c r="L12855" s="126" t="s">
        <v>545</v>
      </c>
      <c r="M12855" s="130">
        <v>9739.52</v>
      </c>
      <c r="O12855" s="126" t="s">
        <v>486</v>
      </c>
      <c r="P12855" s="130">
        <v>0</v>
      </c>
      <c r="S12855" s="130">
        <v>0</v>
      </c>
      <c r="V12855" s="130">
        <v>18991.29</v>
      </c>
      <c r="X12855" s="126" t="s">
        <v>487</v>
      </c>
      <c r="Z12855" s="127"/>
      <c r="AA12855" s="128">
        <v>1</v>
      </c>
      <c r="AB12855" s="128">
        <v>60</v>
      </c>
      <c r="AC12855" s="126" t="s">
        <v>366</v>
      </c>
      <c r="AD12855" s="126" t="s">
        <v>21762</v>
      </c>
      <c r="AG12855" s="127"/>
      <c r="AI12855" s="127"/>
    </row>
    <row r="12856" spans="1:35" ht="14.85" customHeight="1">
      <c r="A12856" s="130">
        <v>5014715</v>
      </c>
      <c r="B12856" s="126" t="s">
        <v>413</v>
      </c>
      <c r="C12856" s="126" t="s">
        <v>22751</v>
      </c>
      <c r="D12856" s="126" t="s">
        <v>22752</v>
      </c>
      <c r="E12856" s="126" t="s">
        <v>288</v>
      </c>
      <c r="F12856" s="126" t="s">
        <v>364</v>
      </c>
      <c r="G12856" s="126" t="s">
        <v>417</v>
      </c>
      <c r="H12856" s="126" t="s">
        <v>126</v>
      </c>
      <c r="I12856" s="126" t="s">
        <v>126</v>
      </c>
      <c r="J12856" s="126" t="s">
        <v>544</v>
      </c>
      <c r="K12856" s="126" t="s">
        <v>443</v>
      </c>
      <c r="L12856" s="126" t="s">
        <v>545</v>
      </c>
      <c r="M12856" s="130">
        <v>6817.44</v>
      </c>
      <c r="O12856" s="126" t="s">
        <v>365</v>
      </c>
      <c r="P12856" s="130">
        <v>0</v>
      </c>
      <c r="S12856" s="130">
        <v>0</v>
      </c>
      <c r="V12856" s="130">
        <v>18991.29</v>
      </c>
      <c r="X12856" s="126" t="s">
        <v>469</v>
      </c>
      <c r="Z12856" s="127"/>
      <c r="AA12856" s="128">
        <v>1</v>
      </c>
      <c r="AB12856" s="128">
        <v>60</v>
      </c>
      <c r="AC12856" s="126" t="s">
        <v>366</v>
      </c>
      <c r="AD12856" s="126" t="s">
        <v>21762</v>
      </c>
      <c r="AG12856" s="127"/>
      <c r="AI12856" s="127"/>
    </row>
    <row r="12857" spans="1:35" ht="14.85" customHeight="1">
      <c r="A12857" s="130">
        <v>5014712</v>
      </c>
      <c r="B12857" s="126" t="s">
        <v>413</v>
      </c>
      <c r="C12857" s="126" t="s">
        <v>24152</v>
      </c>
      <c r="D12857" s="126" t="s">
        <v>24153</v>
      </c>
      <c r="E12857" s="126" t="s">
        <v>288</v>
      </c>
      <c r="F12857" s="126" t="s">
        <v>364</v>
      </c>
      <c r="G12857" s="126" t="s">
        <v>417</v>
      </c>
      <c r="H12857" s="126" t="s">
        <v>126</v>
      </c>
      <c r="I12857" s="126" t="s">
        <v>126</v>
      </c>
      <c r="J12857" s="126" t="s">
        <v>544</v>
      </c>
      <c r="K12857" s="126" t="s">
        <v>443</v>
      </c>
      <c r="L12857" s="126" t="s">
        <v>545</v>
      </c>
      <c r="M12857" s="130">
        <v>6817.44</v>
      </c>
      <c r="O12857" s="126" t="s">
        <v>365</v>
      </c>
      <c r="P12857" s="130">
        <v>0</v>
      </c>
      <c r="S12857" s="130">
        <v>0</v>
      </c>
      <c r="V12857" s="130">
        <v>27756.51</v>
      </c>
      <c r="X12857" s="126" t="s">
        <v>510</v>
      </c>
      <c r="Z12857" s="127"/>
      <c r="AA12857" s="128">
        <v>2</v>
      </c>
      <c r="AB12857" s="128">
        <v>60</v>
      </c>
      <c r="AC12857" s="126" t="s">
        <v>366</v>
      </c>
      <c r="AD12857" s="126" t="s">
        <v>21762</v>
      </c>
      <c r="AG12857" s="127"/>
      <c r="AI12857" s="127"/>
    </row>
    <row r="12858" spans="1:35" ht="14.85" customHeight="1">
      <c r="A12858" s="130">
        <v>5014709</v>
      </c>
      <c r="B12858" s="126" t="s">
        <v>413</v>
      </c>
      <c r="C12858" s="126" t="s">
        <v>24152</v>
      </c>
      <c r="D12858" s="126" t="s">
        <v>24153</v>
      </c>
      <c r="E12858" s="126" t="s">
        <v>288</v>
      </c>
      <c r="F12858" s="126" t="s">
        <v>364</v>
      </c>
      <c r="G12858" s="126" t="s">
        <v>417</v>
      </c>
      <c r="H12858" s="126" t="s">
        <v>126</v>
      </c>
      <c r="I12858" s="126" t="s">
        <v>418</v>
      </c>
      <c r="J12858" s="126" t="s">
        <v>544</v>
      </c>
      <c r="K12858" s="126" t="s">
        <v>443</v>
      </c>
      <c r="L12858" s="126" t="s">
        <v>545</v>
      </c>
      <c r="M12858" s="130">
        <v>9739.52</v>
      </c>
      <c r="O12858" s="126" t="s">
        <v>486</v>
      </c>
      <c r="P12858" s="130">
        <v>0</v>
      </c>
      <c r="S12858" s="130">
        <v>0</v>
      </c>
      <c r="V12858" s="130">
        <v>27756.51</v>
      </c>
      <c r="X12858" s="126" t="s">
        <v>487</v>
      </c>
      <c r="Z12858" s="127"/>
      <c r="AA12858" s="128">
        <v>1</v>
      </c>
      <c r="AB12858" s="128">
        <v>60</v>
      </c>
      <c r="AC12858" s="126" t="s">
        <v>366</v>
      </c>
      <c r="AD12858" s="126" t="s">
        <v>21762</v>
      </c>
      <c r="AG12858" s="127"/>
      <c r="AI12858" s="127"/>
    </row>
    <row r="12859" spans="1:35" ht="14.85" customHeight="1">
      <c r="A12859" s="130">
        <v>5014700</v>
      </c>
      <c r="B12859" s="126" t="s">
        <v>413</v>
      </c>
      <c r="C12859" s="126" t="s">
        <v>21763</v>
      </c>
      <c r="D12859" s="126" t="s">
        <v>6942</v>
      </c>
      <c r="E12859" s="126" t="s">
        <v>288</v>
      </c>
      <c r="F12859" s="126" t="s">
        <v>364</v>
      </c>
      <c r="G12859" s="126" t="s">
        <v>417</v>
      </c>
      <c r="H12859" s="126" t="s">
        <v>126</v>
      </c>
      <c r="I12859" s="126" t="s">
        <v>418</v>
      </c>
      <c r="J12859" s="126" t="s">
        <v>544</v>
      </c>
      <c r="K12859" s="126" t="s">
        <v>443</v>
      </c>
      <c r="L12859" s="126" t="s">
        <v>545</v>
      </c>
      <c r="M12859" s="130">
        <v>9641.73</v>
      </c>
      <c r="O12859" s="126" t="s">
        <v>486</v>
      </c>
      <c r="P12859" s="130">
        <v>0</v>
      </c>
      <c r="S12859" s="130">
        <v>0</v>
      </c>
      <c r="V12859" s="130">
        <v>9641.73</v>
      </c>
      <c r="X12859" s="126" t="s">
        <v>549</v>
      </c>
      <c r="Z12859" s="127"/>
      <c r="AA12859" s="128">
        <v>2</v>
      </c>
      <c r="AB12859" s="128">
        <v>60</v>
      </c>
      <c r="AC12859" s="126" t="s">
        <v>366</v>
      </c>
      <c r="AD12859" s="126" t="s">
        <v>21762</v>
      </c>
      <c r="AG12859" s="127"/>
      <c r="AI12859" s="127"/>
    </row>
    <row r="12860" spans="1:35" ht="14.85" customHeight="1">
      <c r="A12860" s="130">
        <v>5014702</v>
      </c>
      <c r="B12860" s="126" t="s">
        <v>413</v>
      </c>
      <c r="C12860" s="126" t="s">
        <v>21763</v>
      </c>
      <c r="D12860" s="126" t="s">
        <v>6942</v>
      </c>
      <c r="E12860" s="126" t="s">
        <v>288</v>
      </c>
      <c r="F12860" s="126" t="s">
        <v>364</v>
      </c>
      <c r="G12860" s="126" t="s">
        <v>417</v>
      </c>
      <c r="H12860" s="126" t="s">
        <v>126</v>
      </c>
      <c r="I12860" s="126" t="s">
        <v>126</v>
      </c>
      <c r="J12860" s="126" t="s">
        <v>544</v>
      </c>
      <c r="K12860" s="126" t="s">
        <v>443</v>
      </c>
      <c r="L12860" s="126" t="s">
        <v>545</v>
      </c>
      <c r="M12860" s="130">
        <v>6817.44</v>
      </c>
      <c r="O12860" s="126" t="s">
        <v>365</v>
      </c>
      <c r="P12860" s="130">
        <v>0</v>
      </c>
      <c r="S12860" s="130">
        <v>0</v>
      </c>
      <c r="V12860" s="130">
        <v>9641.73</v>
      </c>
      <c r="X12860" s="126" t="s">
        <v>469</v>
      </c>
      <c r="Z12860" s="127"/>
      <c r="AA12860" s="128">
        <v>1</v>
      </c>
      <c r="AB12860" s="128">
        <v>60</v>
      </c>
      <c r="AC12860" s="126" t="s">
        <v>366</v>
      </c>
      <c r="AD12860" s="126" t="s">
        <v>21762</v>
      </c>
      <c r="AG12860" s="127"/>
      <c r="AI12860" s="127"/>
    </row>
    <row r="12861" spans="1:35" ht="14.85" customHeight="1">
      <c r="A12861" s="130">
        <v>5014707</v>
      </c>
      <c r="B12861" s="126" t="s">
        <v>413</v>
      </c>
      <c r="C12861" s="126" t="s">
        <v>21760</v>
      </c>
      <c r="D12861" s="126" t="s">
        <v>21761</v>
      </c>
      <c r="E12861" s="126" t="s">
        <v>288</v>
      </c>
      <c r="F12861" s="126" t="s">
        <v>364</v>
      </c>
      <c r="G12861" s="126" t="s">
        <v>417</v>
      </c>
      <c r="H12861" s="126" t="s">
        <v>126</v>
      </c>
      <c r="I12861" s="126" t="s">
        <v>126</v>
      </c>
      <c r="J12861" s="126" t="s">
        <v>544</v>
      </c>
      <c r="K12861" s="126" t="s">
        <v>443</v>
      </c>
      <c r="L12861" s="126" t="s">
        <v>545</v>
      </c>
      <c r="M12861" s="130">
        <v>6817.44</v>
      </c>
      <c r="O12861" s="126" t="s">
        <v>365</v>
      </c>
      <c r="P12861" s="130">
        <v>0</v>
      </c>
      <c r="S12861" s="130">
        <v>0</v>
      </c>
      <c r="V12861" s="130">
        <v>35937.379999999997</v>
      </c>
      <c r="X12861" s="126" t="s">
        <v>510</v>
      </c>
      <c r="Z12861" s="127"/>
      <c r="AA12861" s="128">
        <v>2</v>
      </c>
      <c r="AB12861" s="128">
        <v>60</v>
      </c>
      <c r="AC12861" s="126" t="s">
        <v>366</v>
      </c>
      <c r="AD12861" s="126" t="s">
        <v>21762</v>
      </c>
      <c r="AG12861" s="127"/>
      <c r="AI12861" s="127"/>
    </row>
    <row r="12862" spans="1:35" ht="14.85" customHeight="1">
      <c r="A12862" s="130">
        <v>5015800</v>
      </c>
      <c r="B12862" s="126" t="s">
        <v>413</v>
      </c>
      <c r="C12862" s="126" t="s">
        <v>5184</v>
      </c>
      <c r="D12862" s="126" t="s">
        <v>24179</v>
      </c>
      <c r="E12862" s="126" t="s">
        <v>288</v>
      </c>
      <c r="F12862" s="126" t="s">
        <v>440</v>
      </c>
      <c r="G12862" s="126" t="s">
        <v>458</v>
      </c>
      <c r="H12862" s="126" t="s">
        <v>126</v>
      </c>
      <c r="I12862" s="126" t="s">
        <v>418</v>
      </c>
      <c r="J12862" s="126" t="s">
        <v>962</v>
      </c>
      <c r="K12862" s="126" t="s">
        <v>443</v>
      </c>
      <c r="L12862" s="126" t="s">
        <v>963</v>
      </c>
      <c r="M12862" s="130">
        <v>4368</v>
      </c>
      <c r="O12862" s="126" t="s">
        <v>445</v>
      </c>
      <c r="P12862" s="130">
        <v>0</v>
      </c>
      <c r="S12862" s="130">
        <v>0</v>
      </c>
      <c r="V12862" s="130">
        <v>4368</v>
      </c>
      <c r="X12862" s="126" t="s">
        <v>459</v>
      </c>
      <c r="Z12862" s="127"/>
      <c r="AA12862" s="128">
        <v>60</v>
      </c>
      <c r="AB12862" s="128">
        <v>1</v>
      </c>
      <c r="AD12862" s="126" t="s">
        <v>22347</v>
      </c>
      <c r="AG12862" s="127"/>
      <c r="AI12862" s="127"/>
    </row>
    <row r="12863" spans="1:35" ht="14.85" customHeight="1">
      <c r="A12863" s="130">
        <v>5015799</v>
      </c>
      <c r="B12863" s="126" t="s">
        <v>413</v>
      </c>
      <c r="C12863" s="126" t="s">
        <v>5184</v>
      </c>
      <c r="D12863" s="126" t="s">
        <v>24180</v>
      </c>
      <c r="E12863" s="126" t="s">
        <v>288</v>
      </c>
      <c r="F12863" s="126" t="s">
        <v>440</v>
      </c>
      <c r="G12863" s="126" t="s">
        <v>458</v>
      </c>
      <c r="H12863" s="126" t="s">
        <v>126</v>
      </c>
      <c r="I12863" s="126" t="s">
        <v>418</v>
      </c>
      <c r="J12863" s="126" t="s">
        <v>962</v>
      </c>
      <c r="K12863" s="126" t="s">
        <v>443</v>
      </c>
      <c r="L12863" s="126" t="s">
        <v>963</v>
      </c>
      <c r="M12863" s="130">
        <v>4368</v>
      </c>
      <c r="O12863" s="126" t="s">
        <v>445</v>
      </c>
      <c r="P12863" s="130">
        <v>0</v>
      </c>
      <c r="S12863" s="130">
        <v>0</v>
      </c>
      <c r="V12863" s="130">
        <v>4368</v>
      </c>
      <c r="X12863" s="126" t="s">
        <v>459</v>
      </c>
      <c r="Z12863" s="127"/>
      <c r="AA12863" s="128">
        <v>60</v>
      </c>
      <c r="AB12863" s="128">
        <v>1</v>
      </c>
      <c r="AD12863" s="126" t="s">
        <v>22347</v>
      </c>
      <c r="AG12863" s="127"/>
      <c r="AI12863" s="127"/>
    </row>
    <row r="12864" spans="1:35" ht="14.85" customHeight="1">
      <c r="A12864" s="130">
        <v>5014728</v>
      </c>
      <c r="B12864" s="126" t="s">
        <v>413</v>
      </c>
      <c r="C12864" s="126" t="s">
        <v>22684</v>
      </c>
      <c r="D12864" s="126" t="s">
        <v>22685</v>
      </c>
      <c r="E12864" s="126" t="s">
        <v>288</v>
      </c>
      <c r="F12864" s="126" t="s">
        <v>364</v>
      </c>
      <c r="G12864" s="126" t="s">
        <v>417</v>
      </c>
      <c r="H12864" s="126" t="s">
        <v>126</v>
      </c>
      <c r="I12864" s="126" t="s">
        <v>126</v>
      </c>
      <c r="J12864" s="126" t="s">
        <v>544</v>
      </c>
      <c r="K12864" s="126" t="s">
        <v>443</v>
      </c>
      <c r="L12864" s="126" t="s">
        <v>545</v>
      </c>
      <c r="M12864" s="130">
        <v>6817.44</v>
      </c>
      <c r="O12864" s="126" t="s">
        <v>365</v>
      </c>
      <c r="P12864" s="130">
        <v>0</v>
      </c>
      <c r="S12864" s="130">
        <v>0</v>
      </c>
      <c r="V12864" s="130">
        <v>13829.56</v>
      </c>
      <c r="X12864" s="126" t="s">
        <v>510</v>
      </c>
      <c r="Z12864" s="127"/>
      <c r="AA12864" s="128">
        <v>2</v>
      </c>
      <c r="AB12864" s="128">
        <v>60</v>
      </c>
      <c r="AC12864" s="126" t="s">
        <v>366</v>
      </c>
      <c r="AD12864" s="126" t="s">
        <v>21762</v>
      </c>
      <c r="AG12864" s="127"/>
      <c r="AI12864" s="127"/>
    </row>
    <row r="12865" spans="1:35" ht="14.85" customHeight="1">
      <c r="A12865" s="130">
        <v>5014726</v>
      </c>
      <c r="B12865" s="126" t="s">
        <v>413</v>
      </c>
      <c r="C12865" s="126" t="s">
        <v>22684</v>
      </c>
      <c r="D12865" s="126" t="s">
        <v>22685</v>
      </c>
      <c r="E12865" s="126" t="s">
        <v>288</v>
      </c>
      <c r="F12865" s="126" t="s">
        <v>364</v>
      </c>
      <c r="G12865" s="126" t="s">
        <v>417</v>
      </c>
      <c r="H12865" s="126" t="s">
        <v>126</v>
      </c>
      <c r="I12865" s="126" t="s">
        <v>418</v>
      </c>
      <c r="J12865" s="126" t="s">
        <v>544</v>
      </c>
      <c r="K12865" s="126" t="s">
        <v>443</v>
      </c>
      <c r="L12865" s="126" t="s">
        <v>545</v>
      </c>
      <c r="M12865" s="130">
        <v>9739.52</v>
      </c>
      <c r="O12865" s="126" t="s">
        <v>486</v>
      </c>
      <c r="P12865" s="130">
        <v>0</v>
      </c>
      <c r="S12865" s="130">
        <v>0</v>
      </c>
      <c r="V12865" s="130">
        <v>13829.56</v>
      </c>
      <c r="X12865" s="126" t="s">
        <v>549</v>
      </c>
      <c r="Z12865" s="127"/>
      <c r="AA12865" s="128">
        <v>2</v>
      </c>
      <c r="AB12865" s="128">
        <v>60</v>
      </c>
      <c r="AC12865" s="126" t="s">
        <v>366</v>
      </c>
      <c r="AD12865" s="126" t="s">
        <v>21762</v>
      </c>
      <c r="AG12865" s="127"/>
      <c r="AI12865" s="127"/>
    </row>
    <row r="12866" spans="1:35" ht="14.85" customHeight="1">
      <c r="A12866" s="130">
        <v>5015494</v>
      </c>
      <c r="B12866" s="126" t="s">
        <v>413</v>
      </c>
      <c r="C12866" s="126" t="s">
        <v>24181</v>
      </c>
      <c r="D12866" s="126" t="s">
        <v>24182</v>
      </c>
      <c r="E12866" s="126" t="s">
        <v>288</v>
      </c>
      <c r="F12866" s="126" t="s">
        <v>555</v>
      </c>
      <c r="G12866" s="126" t="s">
        <v>3023</v>
      </c>
      <c r="H12866" s="126" t="s">
        <v>126</v>
      </c>
      <c r="I12866" s="126" t="s">
        <v>418</v>
      </c>
      <c r="J12866" s="126" t="s">
        <v>825</v>
      </c>
      <c r="K12866" s="126" t="s">
        <v>504</v>
      </c>
      <c r="L12866" s="126" t="s">
        <v>444</v>
      </c>
      <c r="M12866" s="130">
        <v>179.46</v>
      </c>
      <c r="O12866" s="126" t="s">
        <v>560</v>
      </c>
      <c r="P12866" s="130">
        <v>200.57</v>
      </c>
      <c r="R12866" s="126" t="s">
        <v>560</v>
      </c>
      <c r="S12866" s="130">
        <v>206.9</v>
      </c>
      <c r="U12866" s="126" t="s">
        <v>560</v>
      </c>
      <c r="V12866" s="130">
        <v>211.13</v>
      </c>
      <c r="X12866" s="126" t="s">
        <v>561</v>
      </c>
      <c r="Z12866" s="127"/>
      <c r="AA12866" s="128">
        <v>150</v>
      </c>
      <c r="AB12866" s="128"/>
      <c r="AD12866" s="126" t="s">
        <v>19017</v>
      </c>
      <c r="AG12866" s="127"/>
      <c r="AI12866" s="127"/>
    </row>
    <row r="12867" spans="1:35" ht="14.85" customHeight="1">
      <c r="A12867" s="130">
        <v>5015817</v>
      </c>
      <c r="B12867" s="126" t="s">
        <v>413</v>
      </c>
      <c r="C12867" s="126" t="s">
        <v>24183</v>
      </c>
      <c r="D12867" s="126" t="s">
        <v>24184</v>
      </c>
      <c r="E12867" s="126" t="s">
        <v>288</v>
      </c>
      <c r="F12867" s="126" t="s">
        <v>440</v>
      </c>
      <c r="G12867" s="126" t="s">
        <v>458</v>
      </c>
      <c r="H12867" s="126" t="s">
        <v>126</v>
      </c>
      <c r="I12867" s="126" t="s">
        <v>418</v>
      </c>
      <c r="J12867" s="126" t="s">
        <v>1512</v>
      </c>
      <c r="K12867" s="126" t="s">
        <v>504</v>
      </c>
      <c r="L12867" s="126" t="s">
        <v>1513</v>
      </c>
      <c r="M12867" s="130">
        <v>8164.8</v>
      </c>
      <c r="O12867" s="126" t="s">
        <v>449</v>
      </c>
      <c r="P12867" s="130">
        <v>0</v>
      </c>
      <c r="S12867" s="130">
        <v>0</v>
      </c>
      <c r="V12867" s="130">
        <v>8164.8</v>
      </c>
      <c r="X12867" s="126" t="s">
        <v>1069</v>
      </c>
      <c r="Z12867" s="127"/>
      <c r="AA12867" s="128">
        <v>60</v>
      </c>
      <c r="AB12867" s="128">
        <v>1</v>
      </c>
      <c r="AD12867" s="126" t="s">
        <v>22347</v>
      </c>
      <c r="AG12867" s="127"/>
      <c r="AI12867" s="127"/>
    </row>
    <row r="12868" spans="1:35" ht="14.85" customHeight="1">
      <c r="A12868" s="130">
        <v>5015820</v>
      </c>
      <c r="B12868" s="126" t="s">
        <v>413</v>
      </c>
      <c r="C12868" s="126" t="s">
        <v>24185</v>
      </c>
      <c r="D12868" s="126" t="s">
        <v>24186</v>
      </c>
      <c r="E12868" s="126" t="s">
        <v>288</v>
      </c>
      <c r="F12868" s="126" t="s">
        <v>440</v>
      </c>
      <c r="G12868" s="126" t="s">
        <v>458</v>
      </c>
      <c r="H12868" s="126" t="s">
        <v>126</v>
      </c>
      <c r="I12868" s="126" t="s">
        <v>418</v>
      </c>
      <c r="J12868" s="126" t="s">
        <v>1512</v>
      </c>
      <c r="K12868" s="126" t="s">
        <v>504</v>
      </c>
      <c r="L12868" s="126" t="s">
        <v>1513</v>
      </c>
      <c r="M12868" s="130">
        <v>3796.8</v>
      </c>
      <c r="O12868" s="126" t="s">
        <v>445</v>
      </c>
      <c r="P12868" s="130">
        <v>0</v>
      </c>
      <c r="S12868" s="130">
        <v>0</v>
      </c>
      <c r="V12868" s="130">
        <v>3796.8</v>
      </c>
      <c r="X12868" s="126" t="s">
        <v>1063</v>
      </c>
      <c r="Z12868" s="127"/>
      <c r="AA12868" s="128">
        <v>60</v>
      </c>
      <c r="AB12868" s="128">
        <v>1</v>
      </c>
      <c r="AD12868" s="126" t="s">
        <v>22347</v>
      </c>
      <c r="AG12868" s="127"/>
      <c r="AI12868" s="127"/>
    </row>
    <row r="12869" spans="1:35" ht="14.85" customHeight="1">
      <c r="A12869" s="130">
        <v>5015884</v>
      </c>
      <c r="B12869" s="126" t="s">
        <v>413</v>
      </c>
      <c r="C12869" s="126" t="s">
        <v>23228</v>
      </c>
      <c r="D12869" s="126" t="s">
        <v>23229</v>
      </c>
      <c r="E12869" s="126" t="s">
        <v>288</v>
      </c>
      <c r="F12869" s="126" t="s">
        <v>364</v>
      </c>
      <c r="G12869" s="126" t="s">
        <v>417</v>
      </c>
      <c r="H12869" s="126" t="s">
        <v>126</v>
      </c>
      <c r="I12869" s="126" t="s">
        <v>126</v>
      </c>
      <c r="J12869" s="126" t="s">
        <v>1449</v>
      </c>
      <c r="K12869" s="126" t="s">
        <v>535</v>
      </c>
      <c r="L12869" s="126" t="s">
        <v>1450</v>
      </c>
      <c r="M12869" s="130">
        <v>6817.44</v>
      </c>
      <c r="O12869" s="126" t="s">
        <v>365</v>
      </c>
      <c r="P12869" s="130">
        <v>0</v>
      </c>
      <c r="S12869" s="130">
        <v>0</v>
      </c>
      <c r="V12869" s="130">
        <v>11114.64</v>
      </c>
      <c r="X12869" s="126" t="s">
        <v>510</v>
      </c>
      <c r="Z12869" s="127"/>
      <c r="AA12869" s="128">
        <v>2</v>
      </c>
      <c r="AB12869" s="128">
        <v>60</v>
      </c>
      <c r="AC12869" s="126" t="s">
        <v>366</v>
      </c>
      <c r="AD12869" s="126" t="s">
        <v>22629</v>
      </c>
      <c r="AG12869" s="127"/>
      <c r="AI12869" s="127"/>
    </row>
    <row r="12870" spans="1:35" ht="14.85" customHeight="1">
      <c r="A12870" s="130">
        <v>5015882</v>
      </c>
      <c r="B12870" s="126" t="s">
        <v>413</v>
      </c>
      <c r="C12870" s="126" t="s">
        <v>24187</v>
      </c>
      <c r="E12870" s="126" t="s">
        <v>288</v>
      </c>
      <c r="F12870" s="126" t="s">
        <v>416</v>
      </c>
      <c r="G12870" s="126" t="s">
        <v>417</v>
      </c>
      <c r="H12870" s="126" t="s">
        <v>126</v>
      </c>
      <c r="I12870" s="126" t="s">
        <v>126</v>
      </c>
      <c r="J12870" s="126" t="s">
        <v>769</v>
      </c>
      <c r="K12870" s="126" t="s">
        <v>567</v>
      </c>
      <c r="L12870" s="126" t="s">
        <v>770</v>
      </c>
      <c r="M12870" s="130">
        <v>682.08</v>
      </c>
      <c r="O12870" s="126" t="s">
        <v>422</v>
      </c>
      <c r="P12870" s="130">
        <v>0</v>
      </c>
      <c r="S12870" s="130">
        <v>0</v>
      </c>
      <c r="V12870" s="130">
        <v>1610</v>
      </c>
      <c r="X12870" s="126" t="s">
        <v>423</v>
      </c>
      <c r="Z12870" s="127"/>
      <c r="AA12870" s="128">
        <v>1</v>
      </c>
      <c r="AB12870" s="128">
        <v>12</v>
      </c>
      <c r="AD12870" s="126" t="s">
        <v>22629</v>
      </c>
      <c r="AG12870" s="127"/>
      <c r="AI12870" s="127"/>
    </row>
    <row r="12871" spans="1:35" ht="14.85" customHeight="1">
      <c r="A12871" s="130">
        <v>5015881</v>
      </c>
      <c r="B12871" s="126" t="s">
        <v>413</v>
      </c>
      <c r="C12871" s="126" t="s">
        <v>24188</v>
      </c>
      <c r="E12871" s="126" t="s">
        <v>288</v>
      </c>
      <c r="F12871" s="126" t="s">
        <v>416</v>
      </c>
      <c r="G12871" s="126" t="s">
        <v>417</v>
      </c>
      <c r="H12871" s="126" t="s">
        <v>126</v>
      </c>
      <c r="I12871" s="126" t="s">
        <v>126</v>
      </c>
      <c r="J12871" s="126" t="s">
        <v>769</v>
      </c>
      <c r="K12871" s="126" t="s">
        <v>567</v>
      </c>
      <c r="L12871" s="126" t="s">
        <v>770</v>
      </c>
      <c r="M12871" s="130">
        <v>682.08</v>
      </c>
      <c r="O12871" s="126" t="s">
        <v>422</v>
      </c>
      <c r="P12871" s="130">
        <v>0</v>
      </c>
      <c r="S12871" s="130">
        <v>0</v>
      </c>
      <c r="V12871" s="130">
        <v>974.4</v>
      </c>
      <c r="X12871" s="126" t="s">
        <v>423</v>
      </c>
      <c r="Z12871" s="127"/>
      <c r="AA12871" s="128">
        <v>1</v>
      </c>
      <c r="AB12871" s="128">
        <v>12</v>
      </c>
      <c r="AD12871" s="126" t="s">
        <v>22629</v>
      </c>
      <c r="AG12871" s="127"/>
      <c r="AI12871" s="127"/>
    </row>
    <row r="12872" spans="1:35" ht="14.85" customHeight="1">
      <c r="A12872" s="130">
        <v>5015880</v>
      </c>
      <c r="B12872" s="126" t="s">
        <v>413</v>
      </c>
      <c r="C12872" s="126" t="s">
        <v>24189</v>
      </c>
      <c r="E12872" s="126" t="s">
        <v>288</v>
      </c>
      <c r="F12872" s="126" t="s">
        <v>416</v>
      </c>
      <c r="G12872" s="126" t="s">
        <v>417</v>
      </c>
      <c r="H12872" s="126" t="s">
        <v>126</v>
      </c>
      <c r="I12872" s="126" t="s">
        <v>126</v>
      </c>
      <c r="J12872" s="126" t="s">
        <v>769</v>
      </c>
      <c r="K12872" s="126" t="s">
        <v>567</v>
      </c>
      <c r="L12872" s="126" t="s">
        <v>770</v>
      </c>
      <c r="M12872" s="130">
        <v>682.08</v>
      </c>
      <c r="O12872" s="126" t="s">
        <v>422</v>
      </c>
      <c r="P12872" s="130">
        <v>0</v>
      </c>
      <c r="S12872" s="130">
        <v>0</v>
      </c>
      <c r="V12872" s="130">
        <v>876.4</v>
      </c>
      <c r="X12872" s="126" t="s">
        <v>423</v>
      </c>
      <c r="Z12872" s="127"/>
      <c r="AA12872" s="128">
        <v>1</v>
      </c>
      <c r="AB12872" s="128">
        <v>12</v>
      </c>
      <c r="AD12872" s="126" t="s">
        <v>22629</v>
      </c>
      <c r="AG12872" s="127"/>
      <c r="AI12872" s="127"/>
    </row>
    <row r="12873" spans="1:35" ht="14.85" customHeight="1">
      <c r="A12873" s="130">
        <v>5015878</v>
      </c>
      <c r="B12873" s="126" t="s">
        <v>413</v>
      </c>
      <c r="C12873" s="126" t="s">
        <v>24190</v>
      </c>
      <c r="D12873" s="126" t="s">
        <v>24191</v>
      </c>
      <c r="E12873" s="126" t="s">
        <v>288</v>
      </c>
      <c r="F12873" s="126" t="s">
        <v>491</v>
      </c>
      <c r="G12873" s="126" t="s">
        <v>417</v>
      </c>
      <c r="H12873" s="126" t="s">
        <v>126</v>
      </c>
      <c r="I12873" s="126" t="s">
        <v>418</v>
      </c>
      <c r="J12873" s="126" t="s">
        <v>2566</v>
      </c>
      <c r="K12873" s="126" t="s">
        <v>2567</v>
      </c>
      <c r="L12873" s="126" t="s">
        <v>2568</v>
      </c>
      <c r="M12873" s="130">
        <v>14014</v>
      </c>
      <c r="N12873" s="126" t="s">
        <v>290</v>
      </c>
      <c r="O12873" s="126" t="s">
        <v>506</v>
      </c>
      <c r="P12873" s="130">
        <v>0</v>
      </c>
      <c r="S12873" s="130">
        <v>0</v>
      </c>
      <c r="V12873" s="130">
        <v>14014</v>
      </c>
      <c r="X12873" s="126" t="s">
        <v>2793</v>
      </c>
      <c r="Y12873" s="126" t="s">
        <v>517</v>
      </c>
      <c r="Z12873" s="127"/>
      <c r="AA12873" s="128">
        <v>1</v>
      </c>
      <c r="AB12873" s="128">
        <v>60</v>
      </c>
      <c r="AD12873" s="126" t="s">
        <v>22629</v>
      </c>
      <c r="AG12873" s="127"/>
      <c r="AI12873" s="127"/>
    </row>
    <row r="12874" spans="1:35" ht="14.85" customHeight="1">
      <c r="A12874" s="130">
        <v>5015940</v>
      </c>
      <c r="B12874" s="126" t="s">
        <v>413</v>
      </c>
      <c r="C12874" s="126" t="s">
        <v>24192</v>
      </c>
      <c r="D12874" s="126" t="s">
        <v>24193</v>
      </c>
      <c r="E12874" s="126" t="s">
        <v>288</v>
      </c>
      <c r="F12874" s="126" t="s">
        <v>591</v>
      </c>
      <c r="G12874" s="126" t="s">
        <v>417</v>
      </c>
      <c r="H12874" s="126" t="s">
        <v>126</v>
      </c>
      <c r="I12874" s="126" t="s">
        <v>418</v>
      </c>
      <c r="J12874" s="126" t="s">
        <v>24194</v>
      </c>
      <c r="K12874" s="126" t="s">
        <v>628</v>
      </c>
      <c r="L12874" s="126" t="s">
        <v>24195</v>
      </c>
      <c r="M12874" s="130">
        <v>1616.69</v>
      </c>
      <c r="O12874" s="126" t="s">
        <v>1077</v>
      </c>
      <c r="P12874" s="130">
        <v>0</v>
      </c>
      <c r="S12874" s="130">
        <v>0</v>
      </c>
      <c r="V12874" s="130">
        <v>1616.69</v>
      </c>
      <c r="X12874" s="126" t="s">
        <v>1078</v>
      </c>
      <c r="Z12874" s="127"/>
      <c r="AA12874" s="128">
        <v>1</v>
      </c>
      <c r="AB12874" s="128">
        <v>60</v>
      </c>
      <c r="AD12874" s="126" t="s">
        <v>22629</v>
      </c>
      <c r="AG12874" s="127"/>
      <c r="AI12874" s="127"/>
    </row>
    <row r="12875" spans="1:35" ht="14.85" customHeight="1">
      <c r="A12875" s="130">
        <v>5011651</v>
      </c>
      <c r="B12875" s="126" t="s">
        <v>413</v>
      </c>
      <c r="C12875" s="126" t="s">
        <v>24196</v>
      </c>
      <c r="E12875" s="126" t="s">
        <v>288</v>
      </c>
      <c r="F12875" s="126" t="s">
        <v>364</v>
      </c>
      <c r="G12875" s="126" t="s">
        <v>417</v>
      </c>
      <c r="H12875" s="126" t="s">
        <v>126</v>
      </c>
      <c r="I12875" s="126" t="s">
        <v>126</v>
      </c>
      <c r="J12875" s="126" t="s">
        <v>5378</v>
      </c>
      <c r="K12875" s="126" t="s">
        <v>467</v>
      </c>
      <c r="L12875" s="126" t="s">
        <v>468</v>
      </c>
      <c r="M12875" s="130">
        <v>6817.44</v>
      </c>
      <c r="O12875" s="126" t="s">
        <v>365</v>
      </c>
      <c r="P12875" s="130">
        <v>0</v>
      </c>
      <c r="S12875" s="130">
        <v>0</v>
      </c>
      <c r="V12875" s="130">
        <v>15485.2</v>
      </c>
      <c r="X12875" s="126" t="s">
        <v>469</v>
      </c>
      <c r="Z12875" s="127"/>
      <c r="AA12875" s="128">
        <v>1</v>
      </c>
      <c r="AB12875" s="128">
        <v>60</v>
      </c>
      <c r="AC12875" s="126" t="s">
        <v>366</v>
      </c>
      <c r="AD12875" s="126" t="s">
        <v>615</v>
      </c>
      <c r="AG12875" s="127"/>
      <c r="AI12875" s="127"/>
    </row>
    <row r="12876" spans="1:35" ht="14.85" customHeight="1">
      <c r="A12876" s="130">
        <v>5011650</v>
      </c>
      <c r="B12876" s="126" t="s">
        <v>413</v>
      </c>
      <c r="C12876" s="126" t="s">
        <v>24197</v>
      </c>
      <c r="E12876" s="126" t="s">
        <v>288</v>
      </c>
      <c r="F12876" s="126" t="s">
        <v>364</v>
      </c>
      <c r="G12876" s="126" t="s">
        <v>417</v>
      </c>
      <c r="H12876" s="126" t="s">
        <v>126</v>
      </c>
      <c r="I12876" s="126" t="s">
        <v>126</v>
      </c>
      <c r="J12876" s="126" t="s">
        <v>5378</v>
      </c>
      <c r="K12876" s="126" t="s">
        <v>467</v>
      </c>
      <c r="L12876" s="126" t="s">
        <v>468</v>
      </c>
      <c r="M12876" s="130">
        <v>6817.44</v>
      </c>
      <c r="O12876" s="126" t="s">
        <v>365</v>
      </c>
      <c r="P12876" s="130">
        <v>0</v>
      </c>
      <c r="S12876" s="130">
        <v>0</v>
      </c>
      <c r="V12876" s="130">
        <v>14511.29</v>
      </c>
      <c r="X12876" s="126" t="s">
        <v>469</v>
      </c>
      <c r="Z12876" s="127"/>
      <c r="AA12876" s="128">
        <v>1</v>
      </c>
      <c r="AB12876" s="128">
        <v>60</v>
      </c>
      <c r="AC12876" s="126" t="s">
        <v>366</v>
      </c>
      <c r="AD12876" s="126" t="s">
        <v>615</v>
      </c>
      <c r="AG12876" s="127"/>
      <c r="AI12876" s="127"/>
    </row>
    <row r="12877" spans="1:35" ht="14.85" customHeight="1">
      <c r="A12877" s="130">
        <v>5011649</v>
      </c>
      <c r="B12877" s="126" t="s">
        <v>413</v>
      </c>
      <c r="C12877" s="126" t="s">
        <v>24198</v>
      </c>
      <c r="E12877" s="126" t="s">
        <v>288</v>
      </c>
      <c r="F12877" s="126" t="s">
        <v>364</v>
      </c>
      <c r="G12877" s="126" t="s">
        <v>417</v>
      </c>
      <c r="H12877" s="126" t="s">
        <v>126</v>
      </c>
      <c r="I12877" s="126" t="s">
        <v>126</v>
      </c>
      <c r="J12877" s="126" t="s">
        <v>5378</v>
      </c>
      <c r="K12877" s="126" t="s">
        <v>467</v>
      </c>
      <c r="L12877" s="126" t="s">
        <v>468</v>
      </c>
      <c r="M12877" s="130">
        <v>6817.44</v>
      </c>
      <c r="O12877" s="126" t="s">
        <v>365</v>
      </c>
      <c r="P12877" s="130">
        <v>0</v>
      </c>
      <c r="S12877" s="130">
        <v>0</v>
      </c>
      <c r="V12877" s="130">
        <v>15485.2</v>
      </c>
      <c r="X12877" s="126" t="s">
        <v>469</v>
      </c>
      <c r="Z12877" s="127"/>
      <c r="AA12877" s="128">
        <v>1</v>
      </c>
      <c r="AB12877" s="128">
        <v>60</v>
      </c>
      <c r="AC12877" s="126" t="s">
        <v>366</v>
      </c>
      <c r="AD12877" s="126" t="s">
        <v>615</v>
      </c>
      <c r="AG12877" s="127"/>
      <c r="AI12877" s="127"/>
    </row>
    <row r="12878" spans="1:35" ht="14.85" customHeight="1">
      <c r="A12878" s="130">
        <v>5011648</v>
      </c>
      <c r="B12878" s="126" t="s">
        <v>413</v>
      </c>
      <c r="C12878" s="126" t="s">
        <v>24199</v>
      </c>
      <c r="E12878" s="126" t="s">
        <v>288</v>
      </c>
      <c r="F12878" s="126" t="s">
        <v>364</v>
      </c>
      <c r="G12878" s="126" t="s">
        <v>417</v>
      </c>
      <c r="H12878" s="126" t="s">
        <v>126</v>
      </c>
      <c r="I12878" s="126" t="s">
        <v>126</v>
      </c>
      <c r="J12878" s="126" t="s">
        <v>5378</v>
      </c>
      <c r="K12878" s="126" t="s">
        <v>467</v>
      </c>
      <c r="L12878" s="126" t="s">
        <v>468</v>
      </c>
      <c r="M12878" s="130">
        <v>6817.44</v>
      </c>
      <c r="O12878" s="126" t="s">
        <v>365</v>
      </c>
      <c r="P12878" s="130">
        <v>0</v>
      </c>
      <c r="S12878" s="130">
        <v>0</v>
      </c>
      <c r="V12878" s="130">
        <v>11589.55</v>
      </c>
      <c r="X12878" s="126" t="s">
        <v>469</v>
      </c>
      <c r="Z12878" s="127"/>
      <c r="AA12878" s="128">
        <v>1</v>
      </c>
      <c r="AB12878" s="128">
        <v>60</v>
      </c>
      <c r="AC12878" s="126" t="s">
        <v>366</v>
      </c>
      <c r="AD12878" s="126" t="s">
        <v>615</v>
      </c>
      <c r="AG12878" s="127"/>
      <c r="AI12878" s="127"/>
    </row>
    <row r="12879" spans="1:35" ht="14.85" customHeight="1">
      <c r="A12879" s="130">
        <v>5011647</v>
      </c>
      <c r="B12879" s="126" t="s">
        <v>413</v>
      </c>
      <c r="C12879" s="126" t="s">
        <v>24200</v>
      </c>
      <c r="E12879" s="126" t="s">
        <v>288</v>
      </c>
      <c r="F12879" s="126" t="s">
        <v>364</v>
      </c>
      <c r="G12879" s="126" t="s">
        <v>417</v>
      </c>
      <c r="H12879" s="126" t="s">
        <v>126</v>
      </c>
      <c r="I12879" s="126" t="s">
        <v>126</v>
      </c>
      <c r="J12879" s="126" t="s">
        <v>5378</v>
      </c>
      <c r="K12879" s="126" t="s">
        <v>467</v>
      </c>
      <c r="L12879" s="126" t="s">
        <v>468</v>
      </c>
      <c r="M12879" s="130">
        <v>6817.44</v>
      </c>
      <c r="O12879" s="126" t="s">
        <v>365</v>
      </c>
      <c r="P12879" s="130">
        <v>0</v>
      </c>
      <c r="S12879" s="130">
        <v>0</v>
      </c>
      <c r="V12879" s="130">
        <v>11589.55</v>
      </c>
      <c r="X12879" s="126" t="s">
        <v>469</v>
      </c>
      <c r="Z12879" s="127"/>
      <c r="AA12879" s="128">
        <v>1</v>
      </c>
      <c r="AB12879" s="128">
        <v>60</v>
      </c>
      <c r="AC12879" s="126" t="s">
        <v>366</v>
      </c>
      <c r="AD12879" s="126" t="s">
        <v>615</v>
      </c>
      <c r="AG12879" s="127"/>
      <c r="AI12879" s="127"/>
    </row>
    <row r="12880" spans="1:35" ht="14.85" customHeight="1">
      <c r="A12880" s="130">
        <v>5011646</v>
      </c>
      <c r="B12880" s="126" t="s">
        <v>413</v>
      </c>
      <c r="C12880" s="126" t="s">
        <v>24201</v>
      </c>
      <c r="D12880" s="126" t="s">
        <v>12768</v>
      </c>
      <c r="E12880" s="126" t="s">
        <v>288</v>
      </c>
      <c r="F12880" s="126" t="s">
        <v>364</v>
      </c>
      <c r="G12880" s="126" t="s">
        <v>417</v>
      </c>
      <c r="H12880" s="126" t="s">
        <v>126</v>
      </c>
      <c r="I12880" s="126" t="s">
        <v>126</v>
      </c>
      <c r="J12880" s="126" t="s">
        <v>466</v>
      </c>
      <c r="K12880" s="126" t="s">
        <v>467</v>
      </c>
      <c r="L12880" s="126" t="s">
        <v>468</v>
      </c>
      <c r="M12880" s="130">
        <v>6817.44</v>
      </c>
      <c r="O12880" s="126" t="s">
        <v>365</v>
      </c>
      <c r="P12880" s="130">
        <v>0</v>
      </c>
      <c r="S12880" s="130">
        <v>0</v>
      </c>
      <c r="V12880" s="130">
        <v>37885.199999999997</v>
      </c>
      <c r="X12880" s="126" t="s">
        <v>469</v>
      </c>
      <c r="Z12880" s="127"/>
      <c r="AA12880" s="128">
        <v>1</v>
      </c>
      <c r="AB12880" s="128">
        <v>60</v>
      </c>
      <c r="AC12880" s="126" t="s">
        <v>366</v>
      </c>
      <c r="AD12880" s="126" t="s">
        <v>615</v>
      </c>
      <c r="AG12880" s="127"/>
      <c r="AI12880" s="127"/>
    </row>
    <row r="12881" spans="1:35" ht="14.85" customHeight="1">
      <c r="A12881" s="130">
        <v>5011645</v>
      </c>
      <c r="B12881" s="126" t="s">
        <v>413</v>
      </c>
      <c r="C12881" s="126" t="s">
        <v>24202</v>
      </c>
      <c r="E12881" s="126" t="s">
        <v>288</v>
      </c>
      <c r="F12881" s="126" t="s">
        <v>364</v>
      </c>
      <c r="G12881" s="126" t="s">
        <v>417</v>
      </c>
      <c r="H12881" s="126" t="s">
        <v>126</v>
      </c>
      <c r="I12881" s="126" t="s">
        <v>126</v>
      </c>
      <c r="J12881" s="126" t="s">
        <v>466</v>
      </c>
      <c r="K12881" s="126" t="s">
        <v>467</v>
      </c>
      <c r="L12881" s="126" t="s">
        <v>468</v>
      </c>
      <c r="M12881" s="130">
        <v>6817.44</v>
      </c>
      <c r="O12881" s="126" t="s">
        <v>365</v>
      </c>
      <c r="P12881" s="130">
        <v>0</v>
      </c>
      <c r="S12881" s="130">
        <v>0</v>
      </c>
      <c r="V12881" s="130">
        <v>19380.849999999999</v>
      </c>
      <c r="X12881" s="126" t="s">
        <v>469</v>
      </c>
      <c r="Z12881" s="127"/>
      <c r="AA12881" s="128">
        <v>1</v>
      </c>
      <c r="AB12881" s="128">
        <v>60</v>
      </c>
      <c r="AC12881" s="126" t="s">
        <v>366</v>
      </c>
      <c r="AD12881" s="126" t="s">
        <v>615</v>
      </c>
      <c r="AG12881" s="127"/>
      <c r="AI12881" s="127"/>
    </row>
    <row r="12882" spans="1:35" ht="14.85" customHeight="1">
      <c r="A12882" s="130">
        <v>5011644</v>
      </c>
      <c r="B12882" s="126" t="s">
        <v>413</v>
      </c>
      <c r="C12882" s="126" t="s">
        <v>24203</v>
      </c>
      <c r="E12882" s="126" t="s">
        <v>288</v>
      </c>
      <c r="F12882" s="126" t="s">
        <v>364</v>
      </c>
      <c r="G12882" s="126" t="s">
        <v>417</v>
      </c>
      <c r="H12882" s="126" t="s">
        <v>126</v>
      </c>
      <c r="I12882" s="126" t="s">
        <v>126</v>
      </c>
      <c r="J12882" s="126" t="s">
        <v>466</v>
      </c>
      <c r="K12882" s="126" t="s">
        <v>467</v>
      </c>
      <c r="L12882" s="126" t="s">
        <v>468</v>
      </c>
      <c r="M12882" s="130">
        <v>6817.44</v>
      </c>
      <c r="O12882" s="126" t="s">
        <v>365</v>
      </c>
      <c r="P12882" s="130">
        <v>0</v>
      </c>
      <c r="S12882" s="130">
        <v>0</v>
      </c>
      <c r="V12882" s="130">
        <v>37885.199999999997</v>
      </c>
      <c r="X12882" s="126" t="s">
        <v>469</v>
      </c>
      <c r="Z12882" s="127"/>
      <c r="AA12882" s="128">
        <v>1</v>
      </c>
      <c r="AB12882" s="128">
        <v>60</v>
      </c>
      <c r="AC12882" s="126" t="s">
        <v>366</v>
      </c>
      <c r="AD12882" s="126" t="s">
        <v>615</v>
      </c>
      <c r="AG12882" s="127"/>
      <c r="AI12882" s="127"/>
    </row>
    <row r="12883" spans="1:35" ht="14.85" customHeight="1">
      <c r="A12883" s="130">
        <v>5011643</v>
      </c>
      <c r="B12883" s="126" t="s">
        <v>413</v>
      </c>
      <c r="C12883" s="126" t="s">
        <v>24204</v>
      </c>
      <c r="E12883" s="126" t="s">
        <v>288</v>
      </c>
      <c r="F12883" s="126" t="s">
        <v>364</v>
      </c>
      <c r="G12883" s="126" t="s">
        <v>417</v>
      </c>
      <c r="H12883" s="126" t="s">
        <v>126</v>
      </c>
      <c r="I12883" s="126" t="s">
        <v>126</v>
      </c>
      <c r="J12883" s="126" t="s">
        <v>466</v>
      </c>
      <c r="K12883" s="126" t="s">
        <v>467</v>
      </c>
      <c r="L12883" s="126" t="s">
        <v>468</v>
      </c>
      <c r="M12883" s="130">
        <v>6817.44</v>
      </c>
      <c r="O12883" s="126" t="s">
        <v>365</v>
      </c>
      <c r="P12883" s="130">
        <v>0</v>
      </c>
      <c r="S12883" s="130">
        <v>0</v>
      </c>
      <c r="V12883" s="130">
        <v>37885.199999999997</v>
      </c>
      <c r="X12883" s="126" t="s">
        <v>469</v>
      </c>
      <c r="Z12883" s="127"/>
      <c r="AA12883" s="128">
        <v>1</v>
      </c>
      <c r="AB12883" s="128">
        <v>60</v>
      </c>
      <c r="AC12883" s="126" t="s">
        <v>366</v>
      </c>
      <c r="AD12883" s="126" t="s">
        <v>615</v>
      </c>
      <c r="AG12883" s="127"/>
      <c r="AI12883" s="127"/>
    </row>
    <row r="12884" spans="1:35" ht="14.85" customHeight="1">
      <c r="A12884" s="130">
        <v>5006423</v>
      </c>
      <c r="B12884" s="126" t="s">
        <v>24205</v>
      </c>
      <c r="C12884" s="126" t="s">
        <v>13261</v>
      </c>
      <c r="D12884" s="126" t="s">
        <v>24206</v>
      </c>
      <c r="E12884" s="126" t="s">
        <v>288</v>
      </c>
      <c r="F12884" s="126" t="s">
        <v>532</v>
      </c>
      <c r="G12884" s="126" t="s">
        <v>463</v>
      </c>
      <c r="H12884" s="126" t="s">
        <v>533</v>
      </c>
      <c r="I12884" s="126" t="s">
        <v>418</v>
      </c>
      <c r="J12884" s="126" t="s">
        <v>4621</v>
      </c>
      <c r="K12884" s="126" t="s">
        <v>443</v>
      </c>
      <c r="L12884" s="126" t="s">
        <v>3605</v>
      </c>
      <c r="M12884" s="130">
        <v>1556.31</v>
      </c>
      <c r="O12884" s="126" t="s">
        <v>537</v>
      </c>
      <c r="P12884" s="130">
        <v>0</v>
      </c>
      <c r="S12884" s="130">
        <v>0</v>
      </c>
      <c r="V12884" s="130">
        <v>1556.31</v>
      </c>
      <c r="X12884" s="126" t="s">
        <v>679</v>
      </c>
      <c r="Z12884" s="127"/>
      <c r="AA12884" s="128">
        <v>180</v>
      </c>
      <c r="AB12884" s="128">
        <v>12</v>
      </c>
      <c r="AD12884" s="126" t="s">
        <v>562</v>
      </c>
      <c r="AG12884" s="127"/>
      <c r="AI12884" s="127"/>
    </row>
    <row r="12885" spans="1:35" ht="14.85" customHeight="1">
      <c r="A12885" s="130">
        <v>5006422</v>
      </c>
      <c r="B12885" s="126" t="s">
        <v>12102</v>
      </c>
      <c r="C12885" s="126" t="s">
        <v>24207</v>
      </c>
      <c r="E12885" s="126" t="s">
        <v>288</v>
      </c>
      <c r="F12885" s="126" t="s">
        <v>591</v>
      </c>
      <c r="G12885" s="126" t="s">
        <v>417</v>
      </c>
      <c r="H12885" s="126" t="s">
        <v>126</v>
      </c>
      <c r="I12885" s="126" t="s">
        <v>126</v>
      </c>
      <c r="J12885" s="126" t="s">
        <v>1199</v>
      </c>
      <c r="K12885" s="126" t="s">
        <v>959</v>
      </c>
      <c r="L12885" s="126" t="s">
        <v>1200</v>
      </c>
      <c r="M12885" s="130">
        <v>2434.88</v>
      </c>
      <c r="O12885" s="126" t="s">
        <v>2625</v>
      </c>
      <c r="P12885" s="130">
        <v>0</v>
      </c>
      <c r="S12885" s="130">
        <v>0</v>
      </c>
      <c r="V12885" s="130">
        <v>2929.33</v>
      </c>
      <c r="X12885" s="126" t="s">
        <v>6896</v>
      </c>
      <c r="Z12885" s="127" t="s">
        <v>309</v>
      </c>
      <c r="AA12885" s="128">
        <v>1</v>
      </c>
      <c r="AB12885" s="128">
        <v>12</v>
      </c>
      <c r="AD12885" s="126" t="s">
        <v>562</v>
      </c>
      <c r="AG12885" s="127"/>
      <c r="AI12885" s="127"/>
    </row>
    <row r="12886" spans="1:35" ht="14.85" customHeight="1">
      <c r="A12886" s="130">
        <v>5016109</v>
      </c>
      <c r="B12886" s="126" t="s">
        <v>413</v>
      </c>
      <c r="C12886" s="126" t="s">
        <v>24208</v>
      </c>
      <c r="D12886" s="126" t="s">
        <v>24209</v>
      </c>
      <c r="E12886" s="126" t="s">
        <v>288</v>
      </c>
      <c r="F12886" s="126" t="s">
        <v>491</v>
      </c>
      <c r="G12886" s="126" t="s">
        <v>417</v>
      </c>
      <c r="H12886" s="126" t="s">
        <v>126</v>
      </c>
      <c r="I12886" s="126" t="s">
        <v>418</v>
      </c>
      <c r="J12886" s="126" t="s">
        <v>2044</v>
      </c>
      <c r="K12886" s="126" t="s">
        <v>984</v>
      </c>
      <c r="L12886" s="126" t="s">
        <v>2045</v>
      </c>
      <c r="M12886" s="130">
        <v>107120.69</v>
      </c>
      <c r="N12886" s="126" t="s">
        <v>290</v>
      </c>
      <c r="O12886" s="126" t="s">
        <v>506</v>
      </c>
      <c r="P12886" s="130">
        <v>0</v>
      </c>
      <c r="S12886" s="130">
        <v>0</v>
      </c>
      <c r="V12886" s="130">
        <v>107120.69</v>
      </c>
      <c r="X12886" s="126" t="s">
        <v>4165</v>
      </c>
      <c r="Y12886" s="126" t="s">
        <v>517</v>
      </c>
      <c r="Z12886" s="127"/>
      <c r="AA12886" s="128">
        <v>1</v>
      </c>
      <c r="AB12886" s="128">
        <v>84</v>
      </c>
      <c r="AD12886" s="126" t="s">
        <v>22227</v>
      </c>
      <c r="AG12886" s="127"/>
      <c r="AI12886" s="127"/>
    </row>
    <row r="12887" spans="1:35" ht="14.85" customHeight="1">
      <c r="A12887" s="130">
        <v>5016108</v>
      </c>
      <c r="B12887" s="126" t="s">
        <v>413</v>
      </c>
      <c r="C12887" s="126" t="s">
        <v>24210</v>
      </c>
      <c r="D12887" s="126" t="s">
        <v>24211</v>
      </c>
      <c r="E12887" s="126" t="s">
        <v>288</v>
      </c>
      <c r="F12887" s="126" t="s">
        <v>491</v>
      </c>
      <c r="G12887" s="126" t="s">
        <v>417</v>
      </c>
      <c r="H12887" s="126" t="s">
        <v>126</v>
      </c>
      <c r="I12887" s="126" t="s">
        <v>418</v>
      </c>
      <c r="J12887" s="126" t="s">
        <v>2044</v>
      </c>
      <c r="K12887" s="126" t="s">
        <v>984</v>
      </c>
      <c r="L12887" s="126" t="s">
        <v>2045</v>
      </c>
      <c r="M12887" s="130">
        <v>8765.1200000000008</v>
      </c>
      <c r="N12887" s="126" t="s">
        <v>290</v>
      </c>
      <c r="O12887" s="126" t="s">
        <v>818</v>
      </c>
      <c r="P12887" s="130">
        <v>0</v>
      </c>
      <c r="S12887" s="130">
        <v>0</v>
      </c>
      <c r="V12887" s="130">
        <v>10712.05</v>
      </c>
      <c r="X12887" s="126" t="s">
        <v>819</v>
      </c>
      <c r="Y12887" s="126" t="s">
        <v>517</v>
      </c>
      <c r="Z12887" s="127"/>
      <c r="AA12887" s="128">
        <v>1</v>
      </c>
      <c r="AB12887" s="128">
        <v>60</v>
      </c>
      <c r="AD12887" s="126" t="s">
        <v>22227</v>
      </c>
      <c r="AG12887" s="127"/>
      <c r="AI12887" s="127"/>
    </row>
    <row r="12888" spans="1:35" ht="14.85" customHeight="1">
      <c r="A12888" s="130">
        <v>5016106</v>
      </c>
      <c r="B12888" s="126" t="s">
        <v>413</v>
      </c>
      <c r="C12888" s="126" t="s">
        <v>24212</v>
      </c>
      <c r="D12888" s="126" t="s">
        <v>24213</v>
      </c>
      <c r="E12888" s="126" t="s">
        <v>288</v>
      </c>
      <c r="F12888" s="126" t="s">
        <v>491</v>
      </c>
      <c r="G12888" s="126" t="s">
        <v>417</v>
      </c>
      <c r="H12888" s="126" t="s">
        <v>126</v>
      </c>
      <c r="I12888" s="126" t="s">
        <v>418</v>
      </c>
      <c r="J12888" s="126" t="s">
        <v>2044</v>
      </c>
      <c r="K12888" s="126" t="s">
        <v>984</v>
      </c>
      <c r="L12888" s="126" t="s">
        <v>2045</v>
      </c>
      <c r="M12888" s="130">
        <v>8764.23</v>
      </c>
      <c r="N12888" s="126" t="s">
        <v>290</v>
      </c>
      <c r="O12888" s="126" t="s">
        <v>818</v>
      </c>
      <c r="P12888" s="130">
        <v>0</v>
      </c>
      <c r="S12888" s="130">
        <v>0</v>
      </c>
      <c r="V12888" s="130">
        <v>8764.23</v>
      </c>
      <c r="X12888" s="126" t="s">
        <v>819</v>
      </c>
      <c r="Y12888" s="126" t="s">
        <v>517</v>
      </c>
      <c r="Z12888" s="127"/>
      <c r="AA12888" s="128">
        <v>1</v>
      </c>
      <c r="AB12888" s="128">
        <v>60</v>
      </c>
      <c r="AD12888" s="126" t="s">
        <v>22227</v>
      </c>
      <c r="AG12888" s="127"/>
      <c r="AI12888" s="127"/>
    </row>
    <row r="12889" spans="1:35" ht="14.85" customHeight="1">
      <c r="A12889" s="130">
        <v>5016158</v>
      </c>
      <c r="B12889" s="126" t="s">
        <v>413</v>
      </c>
      <c r="C12889" s="126" t="s">
        <v>23665</v>
      </c>
      <c r="D12889" s="126" t="s">
        <v>19867</v>
      </c>
      <c r="E12889" s="126" t="s">
        <v>288</v>
      </c>
      <c r="F12889" s="126" t="s">
        <v>364</v>
      </c>
      <c r="G12889" s="126" t="s">
        <v>417</v>
      </c>
      <c r="H12889" s="126" t="s">
        <v>126</v>
      </c>
      <c r="I12889" s="126" t="s">
        <v>126</v>
      </c>
      <c r="J12889" s="126" t="s">
        <v>484</v>
      </c>
      <c r="K12889" s="126" t="s">
        <v>443</v>
      </c>
      <c r="L12889" s="126" t="s">
        <v>485</v>
      </c>
      <c r="M12889" s="130">
        <v>6817.44</v>
      </c>
      <c r="O12889" s="126" t="s">
        <v>365</v>
      </c>
      <c r="P12889" s="130">
        <v>0</v>
      </c>
      <c r="S12889" s="130">
        <v>0</v>
      </c>
      <c r="V12889" s="130">
        <v>19034.400000000001</v>
      </c>
      <c r="X12889" s="126" t="s">
        <v>510</v>
      </c>
      <c r="Z12889" s="127"/>
      <c r="AA12889" s="128">
        <v>2</v>
      </c>
      <c r="AB12889" s="128">
        <v>60</v>
      </c>
      <c r="AC12889" s="126" t="s">
        <v>366</v>
      </c>
      <c r="AD12889" s="126" t="s">
        <v>22227</v>
      </c>
      <c r="AG12889" s="127"/>
      <c r="AI12889" s="127"/>
    </row>
    <row r="12890" spans="1:35" ht="14.85" customHeight="1">
      <c r="A12890" s="130">
        <v>5016101</v>
      </c>
      <c r="B12890" s="126" t="s">
        <v>413</v>
      </c>
      <c r="C12890" s="126" t="s">
        <v>24214</v>
      </c>
      <c r="D12890" s="126" t="s">
        <v>24215</v>
      </c>
      <c r="E12890" s="126" t="s">
        <v>288</v>
      </c>
      <c r="F12890" s="126" t="s">
        <v>522</v>
      </c>
      <c r="G12890" s="126" t="s">
        <v>6087</v>
      </c>
      <c r="H12890" s="126" t="s">
        <v>524</v>
      </c>
      <c r="I12890" s="126" t="s">
        <v>418</v>
      </c>
      <c r="J12890" s="126" t="s">
        <v>2989</v>
      </c>
      <c r="K12890" s="126" t="s">
        <v>628</v>
      </c>
      <c r="L12890" s="126" t="s">
        <v>598</v>
      </c>
      <c r="M12890" s="130">
        <v>548.08000000000004</v>
      </c>
      <c r="N12890" s="126" t="s">
        <v>290</v>
      </c>
      <c r="O12890" s="126" t="s">
        <v>528</v>
      </c>
      <c r="P12890" s="130">
        <v>0</v>
      </c>
      <c r="S12890" s="130">
        <v>0</v>
      </c>
      <c r="V12890" s="130">
        <v>548.08000000000004</v>
      </c>
      <c r="X12890" s="126" t="s">
        <v>2850</v>
      </c>
      <c r="Z12890" s="127"/>
      <c r="AA12890" s="128"/>
      <c r="AB12890" s="128"/>
      <c r="AD12890" s="126" t="s">
        <v>22227</v>
      </c>
      <c r="AG12890" s="127"/>
      <c r="AI12890" s="127"/>
    </row>
    <row r="12891" spans="1:35" ht="14.85" customHeight="1">
      <c r="A12891" s="130">
        <v>5016116</v>
      </c>
      <c r="B12891" s="126" t="s">
        <v>413</v>
      </c>
      <c r="C12891" s="126" t="s">
        <v>24216</v>
      </c>
      <c r="D12891" s="126" t="s">
        <v>24217</v>
      </c>
      <c r="E12891" s="126" t="s">
        <v>288</v>
      </c>
      <c r="F12891" s="126" t="s">
        <v>555</v>
      </c>
      <c r="G12891" s="126" t="s">
        <v>463</v>
      </c>
      <c r="H12891" s="126" t="s">
        <v>126</v>
      </c>
      <c r="I12891" s="126" t="s">
        <v>418</v>
      </c>
      <c r="J12891" s="126" t="s">
        <v>1285</v>
      </c>
      <c r="K12891" s="126" t="s">
        <v>558</v>
      </c>
      <c r="L12891" s="126" t="s">
        <v>1286</v>
      </c>
      <c r="M12891" s="130">
        <v>253.11</v>
      </c>
      <c r="O12891" s="126" t="s">
        <v>560</v>
      </c>
      <c r="P12891" s="130">
        <v>282.89</v>
      </c>
      <c r="R12891" s="126" t="s">
        <v>560</v>
      </c>
      <c r="S12891" s="130">
        <v>291.82</v>
      </c>
      <c r="U12891" s="126" t="s">
        <v>560</v>
      </c>
      <c r="V12891" s="130">
        <v>297.77999999999997</v>
      </c>
      <c r="X12891" s="126" t="s">
        <v>561</v>
      </c>
      <c r="Z12891" s="127"/>
      <c r="AA12891" s="128">
        <v>150</v>
      </c>
      <c r="AB12891" s="128"/>
      <c r="AD12891" s="126" t="s">
        <v>22227</v>
      </c>
      <c r="AG12891" s="127"/>
      <c r="AI12891" s="127"/>
    </row>
    <row r="12892" spans="1:35" ht="14.85" customHeight="1">
      <c r="A12892" s="130">
        <v>5016114</v>
      </c>
      <c r="B12892" s="126" t="s">
        <v>413</v>
      </c>
      <c r="C12892" s="126" t="s">
        <v>24218</v>
      </c>
      <c r="D12892" s="126" t="s">
        <v>24219</v>
      </c>
      <c r="E12892" s="126" t="s">
        <v>288</v>
      </c>
      <c r="F12892" s="126" t="s">
        <v>491</v>
      </c>
      <c r="G12892" s="126" t="s">
        <v>417</v>
      </c>
      <c r="H12892" s="126" t="s">
        <v>126</v>
      </c>
      <c r="I12892" s="126" t="s">
        <v>418</v>
      </c>
      <c r="J12892" s="126" t="s">
        <v>514</v>
      </c>
      <c r="K12892" s="126" t="s">
        <v>504</v>
      </c>
      <c r="L12892" s="126" t="s">
        <v>515</v>
      </c>
      <c r="M12892" s="130">
        <v>47702.25</v>
      </c>
      <c r="N12892" s="126" t="s">
        <v>290</v>
      </c>
      <c r="O12892" s="126" t="s">
        <v>1601</v>
      </c>
      <c r="P12892" s="130">
        <v>0</v>
      </c>
      <c r="S12892" s="130">
        <v>0</v>
      </c>
      <c r="V12892" s="130">
        <v>47702.25</v>
      </c>
      <c r="X12892" s="126" t="s">
        <v>1602</v>
      </c>
      <c r="Z12892" s="127"/>
      <c r="AA12892" s="128">
        <v>1</v>
      </c>
      <c r="AB12892" s="128">
        <v>60</v>
      </c>
      <c r="AD12892" s="126" t="s">
        <v>22227</v>
      </c>
      <c r="AG12892" s="127"/>
      <c r="AI12892" s="127"/>
    </row>
    <row r="12893" spans="1:35" ht="14.85" customHeight="1">
      <c r="A12893" s="130">
        <v>5016122</v>
      </c>
      <c r="B12893" s="126" t="s">
        <v>413</v>
      </c>
      <c r="C12893" s="126" t="s">
        <v>22228</v>
      </c>
      <c r="D12893" s="126" t="s">
        <v>3186</v>
      </c>
      <c r="E12893" s="126" t="s">
        <v>288</v>
      </c>
      <c r="F12893" s="126" t="s">
        <v>364</v>
      </c>
      <c r="G12893" s="126" t="s">
        <v>417</v>
      </c>
      <c r="H12893" s="126" t="s">
        <v>126</v>
      </c>
      <c r="I12893" s="126" t="s">
        <v>418</v>
      </c>
      <c r="J12893" s="126" t="s">
        <v>484</v>
      </c>
      <c r="K12893" s="126" t="s">
        <v>443</v>
      </c>
      <c r="L12893" s="126" t="s">
        <v>485</v>
      </c>
      <c r="M12893" s="130">
        <v>9739.52</v>
      </c>
      <c r="O12893" s="126" t="s">
        <v>486</v>
      </c>
      <c r="P12893" s="130">
        <v>0</v>
      </c>
      <c r="S12893" s="130">
        <v>0</v>
      </c>
      <c r="V12893" s="130">
        <v>13985.38</v>
      </c>
      <c r="X12893" s="126" t="s">
        <v>487</v>
      </c>
      <c r="Z12893" s="127"/>
      <c r="AA12893" s="128">
        <v>1</v>
      </c>
      <c r="AB12893" s="128">
        <v>60</v>
      </c>
      <c r="AC12893" s="126" t="s">
        <v>366</v>
      </c>
      <c r="AD12893" s="126" t="s">
        <v>22227</v>
      </c>
      <c r="AG12893" s="127"/>
      <c r="AI12893" s="127"/>
    </row>
    <row r="12894" spans="1:35" ht="14.85" customHeight="1">
      <c r="A12894" s="130">
        <v>5016115</v>
      </c>
      <c r="B12894" s="126" t="s">
        <v>413</v>
      </c>
      <c r="C12894" s="126" t="s">
        <v>24220</v>
      </c>
      <c r="D12894" s="126" t="s">
        <v>24221</v>
      </c>
      <c r="E12894" s="126" t="s">
        <v>288</v>
      </c>
      <c r="F12894" s="126" t="s">
        <v>555</v>
      </c>
      <c r="G12894" s="126" t="s">
        <v>463</v>
      </c>
      <c r="H12894" s="126" t="s">
        <v>126</v>
      </c>
      <c r="I12894" s="126" t="s">
        <v>418</v>
      </c>
      <c r="J12894" s="126" t="s">
        <v>1285</v>
      </c>
      <c r="K12894" s="126" t="s">
        <v>558</v>
      </c>
      <c r="L12894" s="126" t="s">
        <v>1286</v>
      </c>
      <c r="M12894" s="130">
        <v>238.59</v>
      </c>
      <c r="O12894" s="126" t="s">
        <v>560</v>
      </c>
      <c r="P12894" s="130">
        <v>266.66000000000003</v>
      </c>
      <c r="R12894" s="126" t="s">
        <v>560</v>
      </c>
      <c r="S12894" s="130">
        <v>275.08</v>
      </c>
      <c r="U12894" s="126" t="s">
        <v>560</v>
      </c>
      <c r="V12894" s="130">
        <v>280.7</v>
      </c>
      <c r="X12894" s="126" t="s">
        <v>561</v>
      </c>
      <c r="Z12894" s="127"/>
      <c r="AA12894" s="128">
        <v>150</v>
      </c>
      <c r="AB12894" s="128"/>
      <c r="AD12894" s="126" t="s">
        <v>22227</v>
      </c>
      <c r="AG12894" s="127"/>
      <c r="AI12894" s="127"/>
    </row>
    <row r="12895" spans="1:35" ht="14.85" customHeight="1">
      <c r="A12895" s="130">
        <v>5016120</v>
      </c>
      <c r="B12895" s="126" t="s">
        <v>413</v>
      </c>
      <c r="C12895" s="126" t="s">
        <v>24222</v>
      </c>
      <c r="D12895" s="126" t="s">
        <v>24223</v>
      </c>
      <c r="E12895" s="126" t="s">
        <v>288</v>
      </c>
      <c r="F12895" s="126" t="s">
        <v>416</v>
      </c>
      <c r="G12895" s="126" t="s">
        <v>417</v>
      </c>
      <c r="H12895" s="126" t="s">
        <v>126</v>
      </c>
      <c r="I12895" s="126" t="s">
        <v>126</v>
      </c>
      <c r="J12895" s="126" t="s">
        <v>769</v>
      </c>
      <c r="K12895" s="126" t="s">
        <v>567</v>
      </c>
      <c r="L12895" s="126" t="s">
        <v>770</v>
      </c>
      <c r="M12895" s="130">
        <v>730.24</v>
      </c>
      <c r="O12895" s="126" t="s">
        <v>427</v>
      </c>
      <c r="P12895" s="130">
        <v>0</v>
      </c>
      <c r="S12895" s="130">
        <v>0</v>
      </c>
      <c r="V12895" s="130">
        <v>730.24</v>
      </c>
      <c r="X12895" s="126" t="s">
        <v>771</v>
      </c>
      <c r="Z12895" s="127"/>
      <c r="AA12895" s="128">
        <v>1</v>
      </c>
      <c r="AB12895" s="128">
        <v>12</v>
      </c>
      <c r="AD12895" s="126" t="s">
        <v>22227</v>
      </c>
      <c r="AG12895" s="127"/>
      <c r="AI12895" s="127"/>
    </row>
    <row r="12896" spans="1:35" ht="14.85" customHeight="1">
      <c r="A12896" s="130">
        <v>5016117</v>
      </c>
      <c r="B12896" s="126" t="s">
        <v>413</v>
      </c>
      <c r="C12896" s="126" t="s">
        <v>24224</v>
      </c>
      <c r="D12896" s="126" t="s">
        <v>24225</v>
      </c>
      <c r="E12896" s="126" t="s">
        <v>288</v>
      </c>
      <c r="F12896" s="126" t="s">
        <v>555</v>
      </c>
      <c r="G12896" s="126" t="s">
        <v>463</v>
      </c>
      <c r="H12896" s="126" t="s">
        <v>126</v>
      </c>
      <c r="I12896" s="126" t="s">
        <v>418</v>
      </c>
      <c r="J12896" s="126" t="s">
        <v>1285</v>
      </c>
      <c r="K12896" s="126" t="s">
        <v>558</v>
      </c>
      <c r="L12896" s="126" t="s">
        <v>1286</v>
      </c>
      <c r="M12896" s="130">
        <v>244.9</v>
      </c>
      <c r="O12896" s="126" t="s">
        <v>560</v>
      </c>
      <c r="P12896" s="130">
        <v>273.70999999999998</v>
      </c>
      <c r="R12896" s="126" t="s">
        <v>560</v>
      </c>
      <c r="S12896" s="130">
        <v>282.35000000000002</v>
      </c>
      <c r="U12896" s="126" t="s">
        <v>560</v>
      </c>
      <c r="V12896" s="130">
        <v>288.12</v>
      </c>
      <c r="X12896" s="126" t="s">
        <v>561</v>
      </c>
      <c r="Z12896" s="127"/>
      <c r="AA12896" s="128">
        <v>150</v>
      </c>
      <c r="AB12896" s="128"/>
      <c r="AD12896" s="126" t="s">
        <v>22227</v>
      </c>
      <c r="AG12896" s="127"/>
      <c r="AI12896" s="127"/>
    </row>
    <row r="12897" spans="1:35" ht="14.85" customHeight="1">
      <c r="A12897" s="130">
        <v>5016119</v>
      </c>
      <c r="B12897" s="126" t="s">
        <v>413</v>
      </c>
      <c r="C12897" s="126" t="s">
        <v>24226</v>
      </c>
      <c r="D12897" s="126" t="s">
        <v>24223</v>
      </c>
      <c r="E12897" s="126" t="s">
        <v>288</v>
      </c>
      <c r="F12897" s="126" t="s">
        <v>416</v>
      </c>
      <c r="G12897" s="126" t="s">
        <v>417</v>
      </c>
      <c r="H12897" s="126" t="s">
        <v>126</v>
      </c>
      <c r="I12897" s="126" t="s">
        <v>126</v>
      </c>
      <c r="J12897" s="126" t="s">
        <v>769</v>
      </c>
      <c r="K12897" s="126" t="s">
        <v>567</v>
      </c>
      <c r="L12897" s="126" t="s">
        <v>770</v>
      </c>
      <c r="M12897" s="130">
        <v>730.24</v>
      </c>
      <c r="O12897" s="126" t="s">
        <v>427</v>
      </c>
      <c r="P12897" s="130">
        <v>0</v>
      </c>
      <c r="S12897" s="130">
        <v>0</v>
      </c>
      <c r="V12897" s="130">
        <v>730.24</v>
      </c>
      <c r="X12897" s="126" t="s">
        <v>771</v>
      </c>
      <c r="Z12897" s="127"/>
      <c r="AA12897" s="128">
        <v>1</v>
      </c>
      <c r="AB12897" s="128">
        <v>12</v>
      </c>
      <c r="AD12897" s="126" t="s">
        <v>22227</v>
      </c>
      <c r="AG12897" s="127"/>
      <c r="AI12897" s="127"/>
    </row>
    <row r="12898" spans="1:35" ht="14.85" customHeight="1">
      <c r="A12898" s="130">
        <v>5011324</v>
      </c>
      <c r="B12898" s="126" t="s">
        <v>413</v>
      </c>
      <c r="C12898" s="126" t="s">
        <v>24227</v>
      </c>
      <c r="D12898" s="126" t="s">
        <v>24228</v>
      </c>
      <c r="E12898" s="126" t="s">
        <v>288</v>
      </c>
      <c r="F12898" s="126" t="s">
        <v>491</v>
      </c>
      <c r="G12898" s="126" t="s">
        <v>417</v>
      </c>
      <c r="H12898" s="126" t="s">
        <v>126</v>
      </c>
      <c r="I12898" s="126" t="s">
        <v>126</v>
      </c>
      <c r="J12898" s="126" t="s">
        <v>778</v>
      </c>
      <c r="K12898" s="126" t="s">
        <v>779</v>
      </c>
      <c r="L12898" s="126" t="s">
        <v>780</v>
      </c>
      <c r="M12898" s="130">
        <v>304.64</v>
      </c>
      <c r="O12898" s="126" t="s">
        <v>6750</v>
      </c>
      <c r="P12898" s="130">
        <v>0</v>
      </c>
      <c r="S12898" s="130">
        <v>0</v>
      </c>
      <c r="V12898" s="130">
        <v>304.64</v>
      </c>
      <c r="X12898" s="126" t="s">
        <v>6751</v>
      </c>
      <c r="Z12898" s="127"/>
      <c r="AA12898" s="128">
        <v>1</v>
      </c>
      <c r="AB12898" s="128">
        <v>36</v>
      </c>
      <c r="AD12898" s="126" t="s">
        <v>1287</v>
      </c>
      <c r="AG12898" s="127"/>
      <c r="AI12898" s="127"/>
    </row>
    <row r="12899" spans="1:35" ht="14.85" customHeight="1">
      <c r="A12899" s="130">
        <v>5011323</v>
      </c>
      <c r="B12899" s="126" t="s">
        <v>413</v>
      </c>
      <c r="C12899" s="126" t="s">
        <v>24229</v>
      </c>
      <c r="D12899" s="126" t="s">
        <v>24230</v>
      </c>
      <c r="E12899" s="126" t="s">
        <v>288</v>
      </c>
      <c r="F12899" s="126" t="s">
        <v>491</v>
      </c>
      <c r="G12899" s="126" t="s">
        <v>417</v>
      </c>
      <c r="H12899" s="126" t="s">
        <v>126</v>
      </c>
      <c r="I12899" s="126" t="s">
        <v>126</v>
      </c>
      <c r="J12899" s="126" t="s">
        <v>778</v>
      </c>
      <c r="K12899" s="126" t="s">
        <v>779</v>
      </c>
      <c r="L12899" s="126" t="s">
        <v>780</v>
      </c>
      <c r="M12899" s="130">
        <v>348.34</v>
      </c>
      <c r="O12899" s="126" t="s">
        <v>6750</v>
      </c>
      <c r="P12899" s="130">
        <v>0</v>
      </c>
      <c r="S12899" s="130">
        <v>0</v>
      </c>
      <c r="V12899" s="130">
        <v>348.34</v>
      </c>
      <c r="X12899" s="126" t="s">
        <v>6751</v>
      </c>
      <c r="Z12899" s="127"/>
      <c r="AA12899" s="128">
        <v>1</v>
      </c>
      <c r="AB12899" s="128">
        <v>36</v>
      </c>
      <c r="AD12899" s="126" t="s">
        <v>1287</v>
      </c>
      <c r="AG12899" s="127"/>
      <c r="AI12899" s="127"/>
    </row>
    <row r="12900" spans="1:35" ht="14.85" customHeight="1">
      <c r="A12900" s="130">
        <v>5015774</v>
      </c>
      <c r="B12900" s="126" t="s">
        <v>413</v>
      </c>
      <c r="C12900" s="126" t="s">
        <v>24231</v>
      </c>
      <c r="D12900" s="126" t="s">
        <v>24232</v>
      </c>
      <c r="E12900" s="126" t="s">
        <v>288</v>
      </c>
      <c r="F12900" s="126" t="s">
        <v>591</v>
      </c>
      <c r="G12900" s="126" t="s">
        <v>417</v>
      </c>
      <c r="H12900" s="126" t="s">
        <v>126</v>
      </c>
      <c r="I12900" s="126" t="s">
        <v>418</v>
      </c>
      <c r="J12900" s="126" t="s">
        <v>1256</v>
      </c>
      <c r="K12900" s="126" t="s">
        <v>535</v>
      </c>
      <c r="L12900" s="126" t="s">
        <v>1257</v>
      </c>
      <c r="M12900" s="130">
        <v>37982.559999999998</v>
      </c>
      <c r="N12900" s="126" t="s">
        <v>290</v>
      </c>
      <c r="O12900" s="126" t="s">
        <v>2160</v>
      </c>
      <c r="P12900" s="130">
        <v>0</v>
      </c>
      <c r="S12900" s="130">
        <v>0</v>
      </c>
      <c r="V12900" s="130">
        <v>42154.28</v>
      </c>
      <c r="X12900" s="126" t="s">
        <v>6628</v>
      </c>
      <c r="Y12900" s="126" t="s">
        <v>517</v>
      </c>
      <c r="Z12900" s="127"/>
      <c r="AA12900" s="128">
        <v>1</v>
      </c>
      <c r="AB12900" s="128">
        <v>84</v>
      </c>
      <c r="AD12900" s="126" t="s">
        <v>22347</v>
      </c>
      <c r="AG12900" s="127"/>
      <c r="AI12900" s="127"/>
    </row>
    <row r="12901" spans="1:35" ht="14.85" customHeight="1">
      <c r="A12901" s="130">
        <v>5015773</v>
      </c>
      <c r="B12901" s="126" t="s">
        <v>413</v>
      </c>
      <c r="C12901" s="126" t="s">
        <v>24233</v>
      </c>
      <c r="D12901" s="126" t="s">
        <v>24232</v>
      </c>
      <c r="E12901" s="126" t="s">
        <v>288</v>
      </c>
      <c r="F12901" s="126" t="s">
        <v>591</v>
      </c>
      <c r="G12901" s="126" t="s">
        <v>417</v>
      </c>
      <c r="H12901" s="126" t="s">
        <v>126</v>
      </c>
      <c r="I12901" s="126" t="s">
        <v>418</v>
      </c>
      <c r="J12901" s="126" t="s">
        <v>1256</v>
      </c>
      <c r="K12901" s="126" t="s">
        <v>535</v>
      </c>
      <c r="L12901" s="126" t="s">
        <v>1257</v>
      </c>
      <c r="M12901" s="130">
        <v>34087.199999999997</v>
      </c>
      <c r="N12901" s="126" t="s">
        <v>290</v>
      </c>
      <c r="O12901" s="126" t="s">
        <v>2160</v>
      </c>
      <c r="P12901" s="130">
        <v>0</v>
      </c>
      <c r="S12901" s="130">
        <v>0</v>
      </c>
      <c r="V12901" s="130">
        <v>42594.52</v>
      </c>
      <c r="X12901" s="126" t="s">
        <v>10158</v>
      </c>
      <c r="Y12901" s="126" t="s">
        <v>517</v>
      </c>
      <c r="Z12901" s="127"/>
      <c r="AA12901" s="128">
        <v>1</v>
      </c>
      <c r="AB12901" s="128">
        <v>84</v>
      </c>
      <c r="AD12901" s="126" t="s">
        <v>22347</v>
      </c>
      <c r="AG12901" s="127"/>
      <c r="AI12901" s="127"/>
    </row>
    <row r="12902" spans="1:35" ht="14.85" customHeight="1">
      <c r="A12902" s="130">
        <v>5015772</v>
      </c>
      <c r="B12902" s="126" t="s">
        <v>413</v>
      </c>
      <c r="C12902" s="126" t="s">
        <v>24234</v>
      </c>
      <c r="E12902" s="126" t="s">
        <v>288</v>
      </c>
      <c r="F12902" s="126" t="s">
        <v>491</v>
      </c>
      <c r="G12902" s="126" t="s">
        <v>417</v>
      </c>
      <c r="H12902" s="126" t="s">
        <v>126</v>
      </c>
      <c r="I12902" s="126" t="s">
        <v>418</v>
      </c>
      <c r="J12902" s="126" t="s">
        <v>7917</v>
      </c>
      <c r="K12902" s="126" t="s">
        <v>420</v>
      </c>
      <c r="L12902" s="126" t="s">
        <v>770</v>
      </c>
      <c r="M12902" s="130">
        <v>243.04</v>
      </c>
      <c r="O12902" s="126" t="s">
        <v>5532</v>
      </c>
      <c r="P12902" s="130">
        <v>0</v>
      </c>
      <c r="S12902" s="130">
        <v>0</v>
      </c>
      <c r="V12902" s="130">
        <v>292.18</v>
      </c>
      <c r="X12902" s="126" t="s">
        <v>5533</v>
      </c>
      <c r="Z12902" s="127"/>
      <c r="AA12902" s="128">
        <v>2</v>
      </c>
      <c r="AB12902" s="128">
        <v>24</v>
      </c>
      <c r="AD12902" s="126" t="s">
        <v>22347</v>
      </c>
      <c r="AG12902" s="127"/>
      <c r="AI12902" s="127"/>
    </row>
    <row r="12903" spans="1:35" ht="14.85" customHeight="1">
      <c r="A12903" s="130">
        <v>5015978</v>
      </c>
      <c r="B12903" s="126" t="s">
        <v>413</v>
      </c>
      <c r="C12903" s="126" t="s">
        <v>24235</v>
      </c>
      <c r="D12903" s="126" t="s">
        <v>5912</v>
      </c>
      <c r="E12903" s="126" t="s">
        <v>288</v>
      </c>
      <c r="F12903" s="126" t="s">
        <v>522</v>
      </c>
      <c r="G12903" s="126" t="s">
        <v>788</v>
      </c>
      <c r="H12903" s="126" t="s">
        <v>524</v>
      </c>
      <c r="I12903" s="126" t="s">
        <v>418</v>
      </c>
      <c r="J12903" s="126" t="s">
        <v>825</v>
      </c>
      <c r="K12903" s="126" t="s">
        <v>504</v>
      </c>
      <c r="L12903" s="126" t="s">
        <v>444</v>
      </c>
      <c r="M12903" s="130">
        <v>3897.6</v>
      </c>
      <c r="N12903" s="126" t="s">
        <v>290</v>
      </c>
      <c r="O12903" s="126" t="s">
        <v>621</v>
      </c>
      <c r="P12903" s="130">
        <v>0</v>
      </c>
      <c r="S12903" s="130">
        <v>0</v>
      </c>
      <c r="V12903" s="130">
        <v>4860.8</v>
      </c>
      <c r="X12903" s="126" t="s">
        <v>622</v>
      </c>
      <c r="Z12903" s="127"/>
      <c r="AA12903" s="128"/>
      <c r="AB12903" s="128"/>
      <c r="AD12903" s="126" t="s">
        <v>22629</v>
      </c>
      <c r="AG12903" s="127"/>
      <c r="AI12903" s="127"/>
    </row>
    <row r="12904" spans="1:35" ht="14.85" customHeight="1">
      <c r="A12904" s="130">
        <v>5015979</v>
      </c>
      <c r="B12904" s="126" t="s">
        <v>413</v>
      </c>
      <c r="C12904" s="126" t="s">
        <v>24235</v>
      </c>
      <c r="D12904" s="126" t="s">
        <v>6921</v>
      </c>
      <c r="E12904" s="126" t="s">
        <v>288</v>
      </c>
      <c r="F12904" s="126" t="s">
        <v>522</v>
      </c>
      <c r="G12904" s="126" t="s">
        <v>1538</v>
      </c>
      <c r="H12904" s="126" t="s">
        <v>524</v>
      </c>
      <c r="I12904" s="126" t="s">
        <v>418</v>
      </c>
      <c r="J12904" s="126" t="s">
        <v>825</v>
      </c>
      <c r="K12904" s="126" t="s">
        <v>504</v>
      </c>
      <c r="L12904" s="126" t="s">
        <v>444</v>
      </c>
      <c r="M12904" s="130">
        <v>3044.99</v>
      </c>
      <c r="N12904" s="126" t="s">
        <v>290</v>
      </c>
      <c r="O12904" s="126" t="s">
        <v>621</v>
      </c>
      <c r="P12904" s="130">
        <v>0</v>
      </c>
      <c r="S12904" s="130">
        <v>0</v>
      </c>
      <c r="V12904" s="130">
        <v>3797.48</v>
      </c>
      <c r="X12904" s="126" t="s">
        <v>622</v>
      </c>
      <c r="Z12904" s="127"/>
      <c r="AA12904" s="128"/>
      <c r="AB12904" s="128"/>
      <c r="AD12904" s="126" t="s">
        <v>22629</v>
      </c>
      <c r="AG12904" s="127"/>
      <c r="AI12904" s="127"/>
    </row>
    <row r="12905" spans="1:35" ht="14.85" customHeight="1">
      <c r="A12905" s="130">
        <v>5015980</v>
      </c>
      <c r="B12905" s="126" t="s">
        <v>413</v>
      </c>
      <c r="C12905" s="126" t="s">
        <v>24235</v>
      </c>
      <c r="D12905" s="126" t="s">
        <v>6919</v>
      </c>
      <c r="E12905" s="126" t="s">
        <v>288</v>
      </c>
      <c r="F12905" s="126" t="s">
        <v>522</v>
      </c>
      <c r="G12905" s="126" t="s">
        <v>1335</v>
      </c>
      <c r="H12905" s="126" t="s">
        <v>524</v>
      </c>
      <c r="I12905" s="126" t="s">
        <v>418</v>
      </c>
      <c r="J12905" s="126" t="s">
        <v>825</v>
      </c>
      <c r="K12905" s="126" t="s">
        <v>504</v>
      </c>
      <c r="L12905" s="126" t="s">
        <v>444</v>
      </c>
      <c r="M12905" s="130">
        <v>7795.2</v>
      </c>
      <c r="N12905" s="126" t="s">
        <v>290</v>
      </c>
      <c r="O12905" s="126" t="s">
        <v>621</v>
      </c>
      <c r="P12905" s="130">
        <v>0</v>
      </c>
      <c r="S12905" s="130">
        <v>0</v>
      </c>
      <c r="V12905" s="130">
        <v>9721.6</v>
      </c>
      <c r="X12905" s="126" t="s">
        <v>622</v>
      </c>
      <c r="Z12905" s="127"/>
      <c r="AA12905" s="128"/>
      <c r="AB12905" s="128"/>
      <c r="AD12905" s="126" t="s">
        <v>22629</v>
      </c>
      <c r="AG12905" s="127"/>
      <c r="AI12905" s="127"/>
    </row>
    <row r="12906" spans="1:35" ht="14.85" customHeight="1">
      <c r="A12906" s="130">
        <v>5015981</v>
      </c>
      <c r="B12906" s="126" t="s">
        <v>413</v>
      </c>
      <c r="C12906" s="126" t="s">
        <v>24235</v>
      </c>
      <c r="D12906" s="126" t="s">
        <v>6199</v>
      </c>
      <c r="E12906" s="126" t="s">
        <v>288</v>
      </c>
      <c r="F12906" s="126" t="s">
        <v>522</v>
      </c>
      <c r="G12906" s="126" t="s">
        <v>806</v>
      </c>
      <c r="H12906" s="126" t="s">
        <v>524</v>
      </c>
      <c r="I12906" s="126" t="s">
        <v>418</v>
      </c>
      <c r="J12906" s="126" t="s">
        <v>825</v>
      </c>
      <c r="K12906" s="126" t="s">
        <v>504</v>
      </c>
      <c r="L12906" s="126" t="s">
        <v>444</v>
      </c>
      <c r="M12906" s="130">
        <v>9744</v>
      </c>
      <c r="N12906" s="126" t="s">
        <v>290</v>
      </c>
      <c r="O12906" s="126" t="s">
        <v>621</v>
      </c>
      <c r="P12906" s="130">
        <v>0</v>
      </c>
      <c r="S12906" s="130">
        <v>0</v>
      </c>
      <c r="V12906" s="130">
        <v>12152</v>
      </c>
      <c r="X12906" s="126" t="s">
        <v>622</v>
      </c>
      <c r="Z12906" s="127"/>
      <c r="AA12906" s="128"/>
      <c r="AB12906" s="128"/>
      <c r="AD12906" s="126" t="s">
        <v>22629</v>
      </c>
      <c r="AG12906" s="127"/>
      <c r="AI12906" s="127"/>
    </row>
    <row r="12907" spans="1:35" ht="14.85" customHeight="1">
      <c r="A12907" s="130">
        <v>5015983</v>
      </c>
      <c r="B12907" s="126" t="s">
        <v>413</v>
      </c>
      <c r="C12907" s="126" t="s">
        <v>24235</v>
      </c>
      <c r="D12907" s="126" t="s">
        <v>24236</v>
      </c>
      <c r="E12907" s="126" t="s">
        <v>288</v>
      </c>
      <c r="F12907" s="126" t="s">
        <v>522</v>
      </c>
      <c r="G12907" s="126" t="s">
        <v>4983</v>
      </c>
      <c r="H12907" s="126" t="s">
        <v>524</v>
      </c>
      <c r="I12907" s="126" t="s">
        <v>418</v>
      </c>
      <c r="J12907" s="126" t="s">
        <v>825</v>
      </c>
      <c r="K12907" s="126" t="s">
        <v>504</v>
      </c>
      <c r="L12907" s="126" t="s">
        <v>444</v>
      </c>
      <c r="M12907" s="130">
        <v>1247.23</v>
      </c>
      <c r="N12907" s="126" t="s">
        <v>290</v>
      </c>
      <c r="O12907" s="126" t="s">
        <v>621</v>
      </c>
      <c r="P12907" s="130">
        <v>0</v>
      </c>
      <c r="S12907" s="130">
        <v>0</v>
      </c>
      <c r="V12907" s="130">
        <v>1555.45</v>
      </c>
      <c r="X12907" s="126" t="s">
        <v>622</v>
      </c>
      <c r="Z12907" s="127"/>
      <c r="AA12907" s="128"/>
      <c r="AB12907" s="128"/>
      <c r="AD12907" s="126" t="s">
        <v>22629</v>
      </c>
      <c r="AG12907" s="127"/>
      <c r="AI12907" s="127"/>
    </row>
    <row r="12908" spans="1:35" ht="14.85" customHeight="1">
      <c r="A12908" s="130">
        <v>5015977</v>
      </c>
      <c r="B12908" s="126" t="s">
        <v>413</v>
      </c>
      <c r="C12908" s="126" t="s">
        <v>24237</v>
      </c>
      <c r="D12908" s="126" t="s">
        <v>24238</v>
      </c>
      <c r="E12908" s="126" t="s">
        <v>288</v>
      </c>
      <c r="F12908" s="126" t="s">
        <v>491</v>
      </c>
      <c r="G12908" s="126" t="s">
        <v>417</v>
      </c>
      <c r="H12908" s="126" t="s">
        <v>126</v>
      </c>
      <c r="I12908" s="126" t="s">
        <v>418</v>
      </c>
      <c r="J12908" s="126" t="s">
        <v>2566</v>
      </c>
      <c r="K12908" s="126" t="s">
        <v>2567</v>
      </c>
      <c r="L12908" s="126" t="s">
        <v>2568</v>
      </c>
      <c r="M12908" s="130">
        <v>2922.08</v>
      </c>
      <c r="N12908" s="126" t="s">
        <v>290</v>
      </c>
      <c r="O12908" s="126" t="s">
        <v>2583</v>
      </c>
      <c r="P12908" s="130">
        <v>0</v>
      </c>
      <c r="S12908" s="130">
        <v>0</v>
      </c>
      <c r="V12908" s="130">
        <v>3072.16</v>
      </c>
      <c r="X12908" s="126" t="s">
        <v>3278</v>
      </c>
      <c r="Z12908" s="127"/>
      <c r="AA12908" s="128">
        <v>1</v>
      </c>
      <c r="AB12908" s="128">
        <v>36</v>
      </c>
      <c r="AD12908" s="126" t="s">
        <v>22629</v>
      </c>
      <c r="AG12908" s="127"/>
      <c r="AI12908" s="127"/>
    </row>
    <row r="12909" spans="1:35" ht="14.85" customHeight="1">
      <c r="A12909" s="130">
        <v>5015976</v>
      </c>
      <c r="B12909" s="126" t="s">
        <v>413</v>
      </c>
      <c r="C12909" s="126" t="s">
        <v>24239</v>
      </c>
      <c r="D12909" s="126" t="s">
        <v>24240</v>
      </c>
      <c r="E12909" s="126" t="s">
        <v>288</v>
      </c>
      <c r="F12909" s="126" t="s">
        <v>491</v>
      </c>
      <c r="G12909" s="126" t="s">
        <v>417</v>
      </c>
      <c r="H12909" s="126" t="s">
        <v>126</v>
      </c>
      <c r="I12909" s="126" t="s">
        <v>418</v>
      </c>
      <c r="J12909" s="126" t="s">
        <v>2566</v>
      </c>
      <c r="K12909" s="126" t="s">
        <v>2567</v>
      </c>
      <c r="L12909" s="126" t="s">
        <v>2568</v>
      </c>
      <c r="M12909" s="130">
        <v>2922.08</v>
      </c>
      <c r="N12909" s="126" t="s">
        <v>290</v>
      </c>
      <c r="O12909" s="126" t="s">
        <v>2583</v>
      </c>
      <c r="P12909" s="130">
        <v>0</v>
      </c>
      <c r="S12909" s="130">
        <v>0</v>
      </c>
      <c r="V12909" s="130">
        <v>3072.16</v>
      </c>
      <c r="X12909" s="126" t="s">
        <v>3278</v>
      </c>
      <c r="Z12909" s="127"/>
      <c r="AA12909" s="128">
        <v>1</v>
      </c>
      <c r="AB12909" s="128">
        <v>36</v>
      </c>
      <c r="AD12909" s="126" t="s">
        <v>22629</v>
      </c>
      <c r="AG12909" s="127"/>
      <c r="AI12909" s="127"/>
    </row>
    <row r="12910" spans="1:35" ht="14.85" customHeight="1">
      <c r="A12910" s="130">
        <v>5015975</v>
      </c>
      <c r="B12910" s="126" t="s">
        <v>413</v>
      </c>
      <c r="C12910" s="126" t="s">
        <v>24241</v>
      </c>
      <c r="D12910" s="126" t="s">
        <v>24242</v>
      </c>
      <c r="E12910" s="126" t="s">
        <v>288</v>
      </c>
      <c r="F12910" s="126" t="s">
        <v>491</v>
      </c>
      <c r="G12910" s="126" t="s">
        <v>417</v>
      </c>
      <c r="H12910" s="126" t="s">
        <v>126</v>
      </c>
      <c r="I12910" s="126" t="s">
        <v>418</v>
      </c>
      <c r="J12910" s="126" t="s">
        <v>2566</v>
      </c>
      <c r="K12910" s="126" t="s">
        <v>2567</v>
      </c>
      <c r="L12910" s="126" t="s">
        <v>2568</v>
      </c>
      <c r="M12910" s="130">
        <v>2922.08</v>
      </c>
      <c r="N12910" s="126" t="s">
        <v>290</v>
      </c>
      <c r="O12910" s="126" t="s">
        <v>2583</v>
      </c>
      <c r="P12910" s="130">
        <v>0</v>
      </c>
      <c r="S12910" s="130">
        <v>0</v>
      </c>
      <c r="V12910" s="130">
        <v>3395</v>
      </c>
      <c r="X12910" s="126" t="s">
        <v>3278</v>
      </c>
      <c r="Z12910" s="127"/>
      <c r="AA12910" s="128">
        <v>1</v>
      </c>
      <c r="AB12910" s="128">
        <v>36</v>
      </c>
      <c r="AD12910" s="126" t="s">
        <v>22629</v>
      </c>
      <c r="AG12910" s="127"/>
      <c r="AI12910" s="127"/>
    </row>
    <row r="12911" spans="1:35" ht="14.85" customHeight="1">
      <c r="A12911" s="130">
        <v>5015982</v>
      </c>
      <c r="B12911" s="126" t="s">
        <v>413</v>
      </c>
      <c r="C12911" s="126" t="s">
        <v>24243</v>
      </c>
      <c r="D12911" s="126" t="s">
        <v>24244</v>
      </c>
      <c r="E12911" s="126" t="s">
        <v>288</v>
      </c>
      <c r="F12911" s="126" t="s">
        <v>522</v>
      </c>
      <c r="G12911" s="126" t="s">
        <v>799</v>
      </c>
      <c r="H12911" s="126" t="s">
        <v>605</v>
      </c>
      <c r="I12911" s="126" t="s">
        <v>418</v>
      </c>
      <c r="J12911" s="126" t="s">
        <v>4156</v>
      </c>
      <c r="K12911" s="126" t="s">
        <v>504</v>
      </c>
      <c r="L12911" s="126" t="s">
        <v>728</v>
      </c>
      <c r="M12911" s="130">
        <v>224</v>
      </c>
      <c r="N12911" s="126" t="s">
        <v>290</v>
      </c>
      <c r="O12911" s="126" t="s">
        <v>528</v>
      </c>
      <c r="P12911" s="130">
        <v>0</v>
      </c>
      <c r="S12911" s="130">
        <v>0</v>
      </c>
      <c r="V12911" s="130">
        <v>224</v>
      </c>
      <c r="X12911" s="126" t="s">
        <v>1507</v>
      </c>
      <c r="Z12911" s="127"/>
      <c r="AA12911" s="128"/>
      <c r="AB12911" s="128"/>
      <c r="AD12911" s="126" t="s">
        <v>22629</v>
      </c>
      <c r="AG12911" s="127"/>
      <c r="AI12911" s="127"/>
    </row>
    <row r="12912" spans="1:35" ht="14.85" customHeight="1">
      <c r="A12912" s="130">
        <v>5015986</v>
      </c>
      <c r="B12912" s="126" t="s">
        <v>413</v>
      </c>
      <c r="C12912" s="126" t="s">
        <v>24245</v>
      </c>
      <c r="D12912" s="126" t="s">
        <v>24246</v>
      </c>
      <c r="E12912" s="126" t="s">
        <v>288</v>
      </c>
      <c r="F12912" s="126" t="s">
        <v>522</v>
      </c>
      <c r="G12912" s="126" t="s">
        <v>6560</v>
      </c>
      <c r="H12912" s="126" t="s">
        <v>524</v>
      </c>
      <c r="I12912" s="126" t="s">
        <v>418</v>
      </c>
      <c r="J12912" s="126" t="s">
        <v>825</v>
      </c>
      <c r="K12912" s="126" t="s">
        <v>504</v>
      </c>
      <c r="L12912" s="126" t="s">
        <v>444</v>
      </c>
      <c r="M12912" s="130">
        <v>9113.98</v>
      </c>
      <c r="N12912" s="126" t="s">
        <v>290</v>
      </c>
      <c r="O12912" s="126" t="s">
        <v>621</v>
      </c>
      <c r="P12912" s="130">
        <v>0</v>
      </c>
      <c r="S12912" s="130">
        <v>0</v>
      </c>
      <c r="V12912" s="130">
        <v>9113.98</v>
      </c>
      <c r="X12912" s="126" t="s">
        <v>729</v>
      </c>
      <c r="Z12912" s="127"/>
      <c r="AA12912" s="128"/>
      <c r="AB12912" s="128"/>
      <c r="AD12912" s="126" t="s">
        <v>22629</v>
      </c>
      <c r="AG12912" s="127"/>
      <c r="AI12912" s="127"/>
    </row>
    <row r="12913" spans="1:35" ht="14.85" customHeight="1">
      <c r="A12913" s="130">
        <v>5015991</v>
      </c>
      <c r="B12913" s="126" t="s">
        <v>413</v>
      </c>
      <c r="C12913" s="126" t="s">
        <v>24247</v>
      </c>
      <c r="D12913" s="126" t="s">
        <v>24248</v>
      </c>
      <c r="E12913" s="126" t="s">
        <v>288</v>
      </c>
      <c r="F12913" s="126" t="s">
        <v>532</v>
      </c>
      <c r="G12913" s="126" t="s">
        <v>417</v>
      </c>
      <c r="H12913" s="126" t="s">
        <v>126</v>
      </c>
      <c r="I12913" s="126" t="s">
        <v>418</v>
      </c>
      <c r="J12913" s="126" t="s">
        <v>5720</v>
      </c>
      <c r="K12913" s="126" t="s">
        <v>628</v>
      </c>
      <c r="L12913" s="126" t="s">
        <v>1821</v>
      </c>
      <c r="M12913" s="130">
        <v>5746.07</v>
      </c>
      <c r="N12913" s="126" t="s">
        <v>290</v>
      </c>
      <c r="O12913" s="126" t="s">
        <v>537</v>
      </c>
      <c r="P12913" s="130">
        <v>0</v>
      </c>
      <c r="S12913" s="130">
        <v>0</v>
      </c>
      <c r="V12913" s="130">
        <v>5746.07</v>
      </c>
      <c r="X12913" s="126" t="s">
        <v>690</v>
      </c>
      <c r="Z12913" s="127"/>
      <c r="AA12913" s="128"/>
      <c r="AB12913" s="128"/>
      <c r="AD12913" s="126" t="s">
        <v>22629</v>
      </c>
      <c r="AG12913" s="127"/>
      <c r="AI12913" s="127"/>
    </row>
    <row r="12914" spans="1:35" ht="14.85" customHeight="1">
      <c r="A12914" s="130">
        <v>5015990</v>
      </c>
      <c r="B12914" s="126" t="s">
        <v>413</v>
      </c>
      <c r="C12914" s="126" t="s">
        <v>24249</v>
      </c>
      <c r="D12914" s="126" t="s">
        <v>24250</v>
      </c>
      <c r="E12914" s="126" t="s">
        <v>288</v>
      </c>
      <c r="F12914" s="126" t="s">
        <v>532</v>
      </c>
      <c r="G12914" s="126" t="s">
        <v>674</v>
      </c>
      <c r="H12914" s="126" t="s">
        <v>126</v>
      </c>
      <c r="I12914" s="126" t="s">
        <v>418</v>
      </c>
      <c r="J12914" s="126" t="s">
        <v>5720</v>
      </c>
      <c r="K12914" s="126" t="s">
        <v>628</v>
      </c>
      <c r="L12914" s="126" t="s">
        <v>1821</v>
      </c>
      <c r="M12914" s="130">
        <v>3592.38</v>
      </c>
      <c r="N12914" s="126" t="s">
        <v>290</v>
      </c>
      <c r="O12914" s="126" t="s">
        <v>537</v>
      </c>
      <c r="P12914" s="130">
        <v>0</v>
      </c>
      <c r="S12914" s="130">
        <v>0</v>
      </c>
      <c r="V12914" s="130">
        <v>3592.38</v>
      </c>
      <c r="X12914" s="126" t="s">
        <v>690</v>
      </c>
      <c r="Z12914" s="127"/>
      <c r="AA12914" s="128"/>
      <c r="AB12914" s="128"/>
      <c r="AD12914" s="126" t="s">
        <v>22629</v>
      </c>
      <c r="AG12914" s="127"/>
      <c r="AI12914" s="127"/>
    </row>
    <row r="12915" spans="1:35" ht="14.85" customHeight="1">
      <c r="A12915" s="130">
        <v>5015987</v>
      </c>
      <c r="B12915" s="126" t="s">
        <v>413</v>
      </c>
      <c r="C12915" s="126" t="s">
        <v>24245</v>
      </c>
      <c r="D12915" s="126" t="s">
        <v>24251</v>
      </c>
      <c r="E12915" s="126" t="s">
        <v>288</v>
      </c>
      <c r="F12915" s="126" t="s">
        <v>522</v>
      </c>
      <c r="G12915" s="126" t="s">
        <v>16137</v>
      </c>
      <c r="H12915" s="126" t="s">
        <v>524</v>
      </c>
      <c r="I12915" s="126" t="s">
        <v>418</v>
      </c>
      <c r="J12915" s="126" t="s">
        <v>825</v>
      </c>
      <c r="K12915" s="126" t="s">
        <v>504</v>
      </c>
      <c r="L12915" s="126" t="s">
        <v>444</v>
      </c>
      <c r="M12915" s="130">
        <v>7443.08</v>
      </c>
      <c r="N12915" s="126" t="s">
        <v>290</v>
      </c>
      <c r="O12915" s="126" t="s">
        <v>621</v>
      </c>
      <c r="P12915" s="130">
        <v>0</v>
      </c>
      <c r="S12915" s="130">
        <v>0</v>
      </c>
      <c r="V12915" s="130">
        <v>7443.08</v>
      </c>
      <c r="X12915" s="126" t="s">
        <v>729</v>
      </c>
      <c r="Z12915" s="127"/>
      <c r="AA12915" s="128"/>
      <c r="AB12915" s="128"/>
      <c r="AD12915" s="126" t="s">
        <v>22629</v>
      </c>
      <c r="AG12915" s="127"/>
      <c r="AI12915" s="127"/>
    </row>
    <row r="12916" spans="1:35" ht="14.85" customHeight="1">
      <c r="A12916" s="130">
        <v>5015988</v>
      </c>
      <c r="B12916" s="126" t="s">
        <v>413</v>
      </c>
      <c r="C12916" s="126" t="s">
        <v>23422</v>
      </c>
      <c r="D12916" s="126" t="s">
        <v>24252</v>
      </c>
      <c r="E12916" s="126" t="s">
        <v>288</v>
      </c>
      <c r="F12916" s="126" t="s">
        <v>440</v>
      </c>
      <c r="G12916" s="126" t="s">
        <v>458</v>
      </c>
      <c r="H12916" s="126" t="s">
        <v>126</v>
      </c>
      <c r="I12916" s="126" t="s">
        <v>418</v>
      </c>
      <c r="J12916" s="126" t="s">
        <v>1512</v>
      </c>
      <c r="K12916" s="126" t="s">
        <v>504</v>
      </c>
      <c r="L12916" s="126" t="s">
        <v>1513</v>
      </c>
      <c r="M12916" s="130">
        <v>3662.4</v>
      </c>
      <c r="O12916" s="126" t="s">
        <v>445</v>
      </c>
      <c r="P12916" s="130">
        <v>0</v>
      </c>
      <c r="S12916" s="130">
        <v>0</v>
      </c>
      <c r="V12916" s="130">
        <v>3662.4</v>
      </c>
      <c r="X12916" s="126" t="s">
        <v>472</v>
      </c>
      <c r="Z12916" s="127"/>
      <c r="AA12916" s="128">
        <v>60</v>
      </c>
      <c r="AB12916" s="128">
        <v>1</v>
      </c>
      <c r="AD12916" s="126" t="s">
        <v>22629</v>
      </c>
      <c r="AG12916" s="127"/>
      <c r="AI12916" s="127"/>
    </row>
    <row r="12917" spans="1:35" ht="14.85" customHeight="1">
      <c r="A12917" s="130">
        <v>5015989</v>
      </c>
      <c r="B12917" s="126" t="s">
        <v>413</v>
      </c>
      <c r="C12917" s="126" t="s">
        <v>24245</v>
      </c>
      <c r="D12917" s="126" t="s">
        <v>6199</v>
      </c>
      <c r="E12917" s="126" t="s">
        <v>288</v>
      </c>
      <c r="F12917" s="126" t="s">
        <v>522</v>
      </c>
      <c r="G12917" s="126" t="s">
        <v>806</v>
      </c>
      <c r="H12917" s="126" t="s">
        <v>524</v>
      </c>
      <c r="I12917" s="126" t="s">
        <v>418</v>
      </c>
      <c r="J12917" s="126" t="s">
        <v>825</v>
      </c>
      <c r="K12917" s="126" t="s">
        <v>504</v>
      </c>
      <c r="L12917" s="126" t="s">
        <v>444</v>
      </c>
      <c r="M12917" s="130">
        <v>12152</v>
      </c>
      <c r="N12917" s="126" t="s">
        <v>290</v>
      </c>
      <c r="O12917" s="126" t="s">
        <v>621</v>
      </c>
      <c r="P12917" s="130">
        <v>0</v>
      </c>
      <c r="S12917" s="130">
        <v>0</v>
      </c>
      <c r="V12917" s="130">
        <v>12152</v>
      </c>
      <c r="X12917" s="126" t="s">
        <v>729</v>
      </c>
      <c r="Z12917" s="127"/>
      <c r="AA12917" s="128"/>
      <c r="AB12917" s="128"/>
      <c r="AD12917" s="126" t="s">
        <v>22629</v>
      </c>
      <c r="AG12917" s="127"/>
      <c r="AI12917" s="127"/>
    </row>
    <row r="12918" spans="1:35" ht="14.85" customHeight="1">
      <c r="A12918" s="130">
        <v>5015985</v>
      </c>
      <c r="B12918" s="126" t="s">
        <v>413</v>
      </c>
      <c r="C12918" s="126" t="s">
        <v>24245</v>
      </c>
      <c r="D12918" s="126" t="s">
        <v>6921</v>
      </c>
      <c r="E12918" s="126" t="s">
        <v>288</v>
      </c>
      <c r="F12918" s="126" t="s">
        <v>522</v>
      </c>
      <c r="G12918" s="126" t="s">
        <v>1538</v>
      </c>
      <c r="H12918" s="126" t="s">
        <v>524</v>
      </c>
      <c r="I12918" s="126" t="s">
        <v>418</v>
      </c>
      <c r="J12918" s="126" t="s">
        <v>825</v>
      </c>
      <c r="K12918" s="126" t="s">
        <v>504</v>
      </c>
      <c r="L12918" s="126" t="s">
        <v>444</v>
      </c>
      <c r="M12918" s="130">
        <v>3797.48</v>
      </c>
      <c r="N12918" s="126" t="s">
        <v>290</v>
      </c>
      <c r="O12918" s="126" t="s">
        <v>621</v>
      </c>
      <c r="P12918" s="130">
        <v>0</v>
      </c>
      <c r="S12918" s="130">
        <v>0</v>
      </c>
      <c r="V12918" s="130">
        <v>3797.48</v>
      </c>
      <c r="X12918" s="126" t="s">
        <v>729</v>
      </c>
      <c r="Z12918" s="127"/>
      <c r="AA12918" s="128"/>
      <c r="AB12918" s="128"/>
      <c r="AD12918" s="126" t="s">
        <v>22629</v>
      </c>
      <c r="AG12918" s="127"/>
      <c r="AI12918" s="127"/>
    </row>
    <row r="12919" spans="1:35" ht="14.85" customHeight="1">
      <c r="A12919" s="130">
        <v>5015984</v>
      </c>
      <c r="B12919" s="126" t="s">
        <v>413</v>
      </c>
      <c r="C12919" s="126" t="s">
        <v>24245</v>
      </c>
      <c r="D12919" s="126" t="s">
        <v>1640</v>
      </c>
      <c r="E12919" s="126" t="s">
        <v>288</v>
      </c>
      <c r="F12919" s="126" t="s">
        <v>522</v>
      </c>
      <c r="G12919" s="126" t="s">
        <v>523</v>
      </c>
      <c r="H12919" s="126" t="s">
        <v>524</v>
      </c>
      <c r="I12919" s="126" t="s">
        <v>418</v>
      </c>
      <c r="J12919" s="126" t="s">
        <v>825</v>
      </c>
      <c r="K12919" s="126" t="s">
        <v>504</v>
      </c>
      <c r="L12919" s="126" t="s">
        <v>444</v>
      </c>
      <c r="M12919" s="130">
        <v>2430.4</v>
      </c>
      <c r="N12919" s="126" t="s">
        <v>290</v>
      </c>
      <c r="O12919" s="126" t="s">
        <v>621</v>
      </c>
      <c r="P12919" s="130">
        <v>0</v>
      </c>
      <c r="S12919" s="130">
        <v>0</v>
      </c>
      <c r="V12919" s="130">
        <v>2430.4</v>
      </c>
      <c r="X12919" s="126" t="s">
        <v>729</v>
      </c>
      <c r="Z12919" s="127"/>
      <c r="AA12919" s="128"/>
      <c r="AB12919" s="128"/>
      <c r="AD12919" s="126" t="s">
        <v>22629</v>
      </c>
      <c r="AG12919" s="127"/>
      <c r="AI12919" s="127"/>
    </row>
    <row r="12920" spans="1:35" ht="14.85" customHeight="1">
      <c r="A12920" s="130">
        <v>5015972</v>
      </c>
      <c r="B12920" s="126" t="s">
        <v>413</v>
      </c>
      <c r="C12920" s="126" t="s">
        <v>12723</v>
      </c>
      <c r="D12920" s="126" t="s">
        <v>24253</v>
      </c>
      <c r="E12920" s="126" t="s">
        <v>288</v>
      </c>
      <c r="F12920" s="126" t="s">
        <v>491</v>
      </c>
      <c r="G12920" s="126" t="s">
        <v>417</v>
      </c>
      <c r="H12920" s="126" t="s">
        <v>126</v>
      </c>
      <c r="I12920" s="126" t="s">
        <v>418</v>
      </c>
      <c r="J12920" s="126" t="s">
        <v>12458</v>
      </c>
      <c r="K12920" s="126" t="s">
        <v>747</v>
      </c>
      <c r="L12920" s="126" t="s">
        <v>931</v>
      </c>
      <c r="M12920" s="130">
        <v>15582.56</v>
      </c>
      <c r="N12920" s="126" t="s">
        <v>290</v>
      </c>
      <c r="O12920" s="126" t="s">
        <v>506</v>
      </c>
      <c r="P12920" s="130">
        <v>0</v>
      </c>
      <c r="S12920" s="130">
        <v>0</v>
      </c>
      <c r="V12920" s="130">
        <v>29653.98</v>
      </c>
      <c r="X12920" s="126" t="s">
        <v>12715</v>
      </c>
      <c r="Z12920" s="127"/>
      <c r="AA12920" s="128">
        <v>1</v>
      </c>
      <c r="AB12920" s="128">
        <v>36</v>
      </c>
      <c r="AD12920" s="126" t="s">
        <v>22629</v>
      </c>
      <c r="AG12920" s="127"/>
      <c r="AI12920" s="127"/>
    </row>
    <row r="12921" spans="1:35" ht="14.85" customHeight="1">
      <c r="A12921" s="130">
        <v>5016255</v>
      </c>
      <c r="B12921" s="126" t="s">
        <v>413</v>
      </c>
      <c r="C12921" s="126" t="s">
        <v>24254</v>
      </c>
      <c r="D12921" s="126" t="s">
        <v>19488</v>
      </c>
      <c r="E12921" s="126" t="s">
        <v>288</v>
      </c>
      <c r="F12921" s="126" t="s">
        <v>364</v>
      </c>
      <c r="G12921" s="126" t="s">
        <v>417</v>
      </c>
      <c r="H12921" s="126" t="s">
        <v>126</v>
      </c>
      <c r="I12921" s="126" t="s">
        <v>126</v>
      </c>
      <c r="J12921" s="126" t="s">
        <v>19489</v>
      </c>
      <c r="K12921" s="126" t="s">
        <v>747</v>
      </c>
      <c r="L12921" s="126" t="s">
        <v>19490</v>
      </c>
      <c r="M12921" s="130">
        <v>6817.44</v>
      </c>
      <c r="O12921" s="126" t="s">
        <v>365</v>
      </c>
      <c r="P12921" s="130">
        <v>0</v>
      </c>
      <c r="S12921" s="130">
        <v>0</v>
      </c>
      <c r="V12921" s="130">
        <v>12384.17</v>
      </c>
      <c r="X12921" s="126" t="s">
        <v>510</v>
      </c>
      <c r="Z12921" s="127"/>
      <c r="AA12921" s="128">
        <v>2</v>
      </c>
      <c r="AB12921" s="128">
        <v>60</v>
      </c>
      <c r="AC12921" s="126" t="s">
        <v>366</v>
      </c>
      <c r="AD12921" s="126" t="s">
        <v>22227</v>
      </c>
      <c r="AG12921" s="127"/>
      <c r="AI12921" s="127"/>
    </row>
    <row r="12922" spans="1:35" ht="14.85" customHeight="1">
      <c r="A12922" s="130">
        <v>5016097</v>
      </c>
      <c r="B12922" s="126" t="s">
        <v>413</v>
      </c>
      <c r="C12922" s="126" t="s">
        <v>24255</v>
      </c>
      <c r="D12922" s="126" t="s">
        <v>24256</v>
      </c>
      <c r="E12922" s="126" t="s">
        <v>288</v>
      </c>
      <c r="F12922" s="126" t="s">
        <v>555</v>
      </c>
      <c r="G12922" s="126" t="s">
        <v>556</v>
      </c>
      <c r="H12922" s="126" t="s">
        <v>126</v>
      </c>
      <c r="I12922" s="126" t="s">
        <v>418</v>
      </c>
      <c r="J12922" s="126" t="s">
        <v>1285</v>
      </c>
      <c r="K12922" s="126" t="s">
        <v>558</v>
      </c>
      <c r="L12922" s="126" t="s">
        <v>1286</v>
      </c>
      <c r="M12922" s="130">
        <v>145.65</v>
      </c>
      <c r="O12922" s="126" t="s">
        <v>560</v>
      </c>
      <c r="P12922" s="130">
        <v>162.79</v>
      </c>
      <c r="R12922" s="126" t="s">
        <v>560</v>
      </c>
      <c r="S12922" s="130">
        <v>0</v>
      </c>
      <c r="V12922" s="130">
        <v>171.36</v>
      </c>
      <c r="X12922" s="126" t="s">
        <v>561</v>
      </c>
      <c r="Z12922" s="127"/>
      <c r="AA12922" s="128">
        <v>150</v>
      </c>
      <c r="AB12922" s="128"/>
      <c r="AD12922" s="126" t="s">
        <v>22227</v>
      </c>
      <c r="AG12922" s="127"/>
      <c r="AI12922" s="127"/>
    </row>
    <row r="12923" spans="1:35" ht="14.85" customHeight="1">
      <c r="A12923" s="130">
        <v>5016261</v>
      </c>
      <c r="B12923" s="126" t="s">
        <v>413</v>
      </c>
      <c r="C12923" s="126" t="s">
        <v>24257</v>
      </c>
      <c r="D12923" s="126" t="s">
        <v>1341</v>
      </c>
      <c r="E12923" s="126" t="s">
        <v>288</v>
      </c>
      <c r="F12923" s="126" t="s">
        <v>522</v>
      </c>
      <c r="G12923" s="126" t="s">
        <v>1342</v>
      </c>
      <c r="H12923" s="126" t="s">
        <v>524</v>
      </c>
      <c r="I12923" s="126" t="s">
        <v>418</v>
      </c>
      <c r="J12923" s="126" t="s">
        <v>1343</v>
      </c>
      <c r="K12923" s="126" t="s">
        <v>420</v>
      </c>
      <c r="L12923" s="126" t="s">
        <v>527</v>
      </c>
      <c r="M12923" s="130">
        <v>3037.44</v>
      </c>
      <c r="N12923" s="126" t="s">
        <v>290</v>
      </c>
      <c r="O12923" s="126" t="s">
        <v>528</v>
      </c>
      <c r="P12923" s="130">
        <v>0</v>
      </c>
      <c r="S12923" s="130">
        <v>0</v>
      </c>
      <c r="V12923" s="130">
        <v>3037.44</v>
      </c>
      <c r="X12923" s="126" t="s">
        <v>1344</v>
      </c>
      <c r="Z12923" s="127"/>
      <c r="AA12923" s="128"/>
      <c r="AB12923" s="128"/>
      <c r="AD12923" s="126" t="s">
        <v>22227</v>
      </c>
      <c r="AG12923" s="127"/>
      <c r="AI12923" s="127"/>
    </row>
    <row r="12924" spans="1:35" ht="14.85" customHeight="1">
      <c r="A12924" s="130">
        <v>5016262</v>
      </c>
      <c r="B12924" s="126" t="s">
        <v>413</v>
      </c>
      <c r="C12924" s="126" t="s">
        <v>24258</v>
      </c>
      <c r="D12924" s="126" t="s">
        <v>24259</v>
      </c>
      <c r="E12924" s="126" t="s">
        <v>288</v>
      </c>
      <c r="F12924" s="126" t="s">
        <v>491</v>
      </c>
      <c r="G12924" s="126" t="s">
        <v>417</v>
      </c>
      <c r="H12924" s="126" t="s">
        <v>126</v>
      </c>
      <c r="I12924" s="126" t="s">
        <v>418</v>
      </c>
      <c r="J12924" s="126" t="s">
        <v>1852</v>
      </c>
      <c r="K12924" s="126" t="s">
        <v>747</v>
      </c>
      <c r="L12924" s="126" t="s">
        <v>1853</v>
      </c>
      <c r="M12924" s="130">
        <v>974.4</v>
      </c>
      <c r="O12924" s="126" t="s">
        <v>833</v>
      </c>
      <c r="P12924" s="130">
        <v>0</v>
      </c>
      <c r="S12924" s="130">
        <v>0</v>
      </c>
      <c r="V12924" s="130">
        <v>3213.91</v>
      </c>
      <c r="X12924" s="126" t="s">
        <v>4181</v>
      </c>
      <c r="Z12924" s="127"/>
      <c r="AA12924" s="128">
        <v>1</v>
      </c>
      <c r="AB12924" s="128">
        <v>36</v>
      </c>
      <c r="AD12924" s="126" t="s">
        <v>22227</v>
      </c>
      <c r="AG12924" s="127"/>
      <c r="AI12924" s="127"/>
    </row>
    <row r="12925" spans="1:35" ht="14.85" customHeight="1">
      <c r="A12925" s="130">
        <v>5016258</v>
      </c>
      <c r="B12925" s="126" t="s">
        <v>413</v>
      </c>
      <c r="C12925" s="126" t="s">
        <v>24260</v>
      </c>
      <c r="D12925" s="126" t="s">
        <v>24261</v>
      </c>
      <c r="E12925" s="126" t="s">
        <v>288</v>
      </c>
      <c r="F12925" s="126" t="s">
        <v>522</v>
      </c>
      <c r="G12925" s="126" t="s">
        <v>523</v>
      </c>
      <c r="H12925" s="126" t="s">
        <v>524</v>
      </c>
      <c r="I12925" s="126" t="s">
        <v>418</v>
      </c>
      <c r="J12925" s="126" t="s">
        <v>1343</v>
      </c>
      <c r="K12925" s="126" t="s">
        <v>420</v>
      </c>
      <c r="L12925" s="126" t="s">
        <v>527</v>
      </c>
      <c r="M12925" s="130">
        <v>1948.8</v>
      </c>
      <c r="N12925" s="126" t="s">
        <v>290</v>
      </c>
      <c r="O12925" s="126" t="s">
        <v>528</v>
      </c>
      <c r="P12925" s="130">
        <v>0</v>
      </c>
      <c r="S12925" s="130">
        <v>0</v>
      </c>
      <c r="V12925" s="130">
        <v>1948.8</v>
      </c>
      <c r="X12925" s="126" t="s">
        <v>11557</v>
      </c>
      <c r="Z12925" s="127"/>
      <c r="AA12925" s="128"/>
      <c r="AB12925" s="128"/>
      <c r="AD12925" s="126" t="s">
        <v>22227</v>
      </c>
      <c r="AG12925" s="127"/>
      <c r="AI12925" s="127"/>
    </row>
    <row r="12926" spans="1:35" ht="14.85" customHeight="1">
      <c r="A12926" s="130">
        <v>5016252</v>
      </c>
      <c r="B12926" s="126" t="s">
        <v>413</v>
      </c>
      <c r="C12926" s="126" t="s">
        <v>24254</v>
      </c>
      <c r="D12926" s="126" t="s">
        <v>21825</v>
      </c>
      <c r="E12926" s="126" t="s">
        <v>288</v>
      </c>
      <c r="F12926" s="126" t="s">
        <v>364</v>
      </c>
      <c r="G12926" s="126" t="s">
        <v>417</v>
      </c>
      <c r="H12926" s="126" t="s">
        <v>126</v>
      </c>
      <c r="I12926" s="126" t="s">
        <v>126</v>
      </c>
      <c r="J12926" s="126" t="s">
        <v>19489</v>
      </c>
      <c r="K12926" s="126" t="s">
        <v>747</v>
      </c>
      <c r="L12926" s="126" t="s">
        <v>19490</v>
      </c>
      <c r="M12926" s="130">
        <v>6817.44</v>
      </c>
      <c r="O12926" s="126" t="s">
        <v>365</v>
      </c>
      <c r="P12926" s="130">
        <v>0</v>
      </c>
      <c r="S12926" s="130">
        <v>0</v>
      </c>
      <c r="V12926" s="130">
        <v>8089.31</v>
      </c>
      <c r="X12926" s="126" t="s">
        <v>510</v>
      </c>
      <c r="Z12926" s="127"/>
      <c r="AA12926" s="128">
        <v>2</v>
      </c>
      <c r="AB12926" s="128">
        <v>60</v>
      </c>
      <c r="AC12926" s="126" t="s">
        <v>366</v>
      </c>
      <c r="AD12926" s="126" t="s">
        <v>22227</v>
      </c>
      <c r="AG12926" s="127"/>
      <c r="AI12926" s="127"/>
    </row>
    <row r="12927" spans="1:35" ht="14.85" customHeight="1">
      <c r="A12927" s="130">
        <v>5016259</v>
      </c>
      <c r="B12927" s="126" t="s">
        <v>413</v>
      </c>
      <c r="C12927" s="126" t="s">
        <v>24262</v>
      </c>
      <c r="D12927" s="126" t="s">
        <v>24263</v>
      </c>
      <c r="E12927" s="126" t="s">
        <v>288</v>
      </c>
      <c r="F12927" s="126" t="s">
        <v>522</v>
      </c>
      <c r="G12927" s="126" t="s">
        <v>795</v>
      </c>
      <c r="H12927" s="126" t="s">
        <v>524</v>
      </c>
      <c r="I12927" s="126" t="s">
        <v>418</v>
      </c>
      <c r="J12927" s="126" t="s">
        <v>1343</v>
      </c>
      <c r="K12927" s="126" t="s">
        <v>420</v>
      </c>
      <c r="L12927" s="126" t="s">
        <v>527</v>
      </c>
      <c r="M12927" s="130">
        <v>7593.6</v>
      </c>
      <c r="N12927" s="126" t="s">
        <v>290</v>
      </c>
      <c r="O12927" s="126" t="s">
        <v>528</v>
      </c>
      <c r="P12927" s="130">
        <v>0</v>
      </c>
      <c r="S12927" s="130">
        <v>0</v>
      </c>
      <c r="V12927" s="130">
        <v>7593.6</v>
      </c>
      <c r="X12927" s="126" t="s">
        <v>1344</v>
      </c>
      <c r="Z12927" s="127"/>
      <c r="AA12927" s="128"/>
      <c r="AB12927" s="128"/>
      <c r="AD12927" s="126" t="s">
        <v>22227</v>
      </c>
      <c r="AG12927" s="127"/>
      <c r="AI12927" s="127"/>
    </row>
    <row r="12928" spans="1:35" ht="14.85" customHeight="1">
      <c r="A12928" s="130">
        <v>5016254</v>
      </c>
      <c r="B12928" s="126" t="s">
        <v>413</v>
      </c>
      <c r="C12928" s="126" t="s">
        <v>24254</v>
      </c>
      <c r="D12928" s="126" t="s">
        <v>21828</v>
      </c>
      <c r="E12928" s="126" t="s">
        <v>288</v>
      </c>
      <c r="F12928" s="126" t="s">
        <v>364</v>
      </c>
      <c r="G12928" s="126" t="s">
        <v>417</v>
      </c>
      <c r="H12928" s="126" t="s">
        <v>126</v>
      </c>
      <c r="I12928" s="126" t="s">
        <v>126</v>
      </c>
      <c r="J12928" s="126" t="s">
        <v>19489</v>
      </c>
      <c r="K12928" s="126" t="s">
        <v>747</v>
      </c>
      <c r="L12928" s="126" t="s">
        <v>19490</v>
      </c>
      <c r="M12928" s="130">
        <v>6817.44</v>
      </c>
      <c r="O12928" s="126" t="s">
        <v>365</v>
      </c>
      <c r="P12928" s="130">
        <v>0</v>
      </c>
      <c r="S12928" s="130">
        <v>0</v>
      </c>
      <c r="V12928" s="130">
        <v>11873.52</v>
      </c>
      <c r="X12928" s="126" t="s">
        <v>510</v>
      </c>
      <c r="Z12928" s="127"/>
      <c r="AA12928" s="128">
        <v>2</v>
      </c>
      <c r="AB12928" s="128">
        <v>60</v>
      </c>
      <c r="AC12928" s="126" t="s">
        <v>366</v>
      </c>
      <c r="AD12928" s="126" t="s">
        <v>22227</v>
      </c>
      <c r="AG12928" s="127"/>
      <c r="AI12928" s="127"/>
    </row>
    <row r="12929" spans="1:35" ht="14.85" customHeight="1">
      <c r="A12929" s="130">
        <v>5016256</v>
      </c>
      <c r="B12929" s="126" t="s">
        <v>413</v>
      </c>
      <c r="C12929" s="126" t="s">
        <v>24264</v>
      </c>
      <c r="D12929" s="126" t="s">
        <v>1341</v>
      </c>
      <c r="E12929" s="126" t="s">
        <v>288</v>
      </c>
      <c r="F12929" s="126" t="s">
        <v>522</v>
      </c>
      <c r="G12929" s="126" t="s">
        <v>1342</v>
      </c>
      <c r="H12929" s="126" t="s">
        <v>524</v>
      </c>
      <c r="I12929" s="126" t="s">
        <v>418</v>
      </c>
      <c r="J12929" s="126" t="s">
        <v>1343</v>
      </c>
      <c r="K12929" s="126" t="s">
        <v>420</v>
      </c>
      <c r="L12929" s="126" t="s">
        <v>527</v>
      </c>
      <c r="M12929" s="130">
        <v>3037.44</v>
      </c>
      <c r="N12929" s="126" t="s">
        <v>290</v>
      </c>
      <c r="O12929" s="126" t="s">
        <v>528</v>
      </c>
      <c r="P12929" s="130">
        <v>0</v>
      </c>
      <c r="S12929" s="130">
        <v>0</v>
      </c>
      <c r="V12929" s="130">
        <v>3037.44</v>
      </c>
      <c r="X12929" s="126" t="s">
        <v>1344</v>
      </c>
      <c r="Z12929" s="127"/>
      <c r="AA12929" s="128"/>
      <c r="AB12929" s="128"/>
      <c r="AD12929" s="126" t="s">
        <v>22227</v>
      </c>
      <c r="AG12929" s="127"/>
      <c r="AI12929" s="127"/>
    </row>
    <row r="12930" spans="1:35" ht="14.85" customHeight="1">
      <c r="A12930" s="130">
        <v>5016251</v>
      </c>
      <c r="B12930" s="126" t="s">
        <v>413</v>
      </c>
      <c r="C12930" s="126" t="s">
        <v>24265</v>
      </c>
      <c r="D12930" s="126" t="s">
        <v>24266</v>
      </c>
      <c r="E12930" s="126" t="s">
        <v>288</v>
      </c>
      <c r="F12930" s="126" t="s">
        <v>522</v>
      </c>
      <c r="G12930" s="126" t="s">
        <v>1504</v>
      </c>
      <c r="H12930" s="126" t="s">
        <v>524</v>
      </c>
      <c r="I12930" s="126" t="s">
        <v>418</v>
      </c>
      <c r="J12930" s="126" t="s">
        <v>24267</v>
      </c>
      <c r="K12930" s="126" t="s">
        <v>504</v>
      </c>
      <c r="L12930" s="126" t="s">
        <v>3315</v>
      </c>
      <c r="M12930" s="130">
        <v>1021.98</v>
      </c>
      <c r="N12930" s="126" t="s">
        <v>290</v>
      </c>
      <c r="O12930" s="126" t="s">
        <v>528</v>
      </c>
      <c r="P12930" s="130">
        <v>0</v>
      </c>
      <c r="S12930" s="130">
        <v>0</v>
      </c>
      <c r="V12930" s="130">
        <v>1021.98</v>
      </c>
      <c r="X12930" s="126" t="s">
        <v>1637</v>
      </c>
      <c r="Z12930" s="127"/>
      <c r="AA12930" s="128"/>
      <c r="AB12930" s="128"/>
      <c r="AD12930" s="126" t="s">
        <v>22227</v>
      </c>
      <c r="AG12930" s="127"/>
      <c r="AI12930" s="127"/>
    </row>
    <row r="12931" spans="1:35" ht="14.85" customHeight="1">
      <c r="A12931" s="130">
        <v>5016253</v>
      </c>
      <c r="B12931" s="126" t="s">
        <v>413</v>
      </c>
      <c r="C12931" s="126" t="s">
        <v>24254</v>
      </c>
      <c r="D12931" s="126" t="s">
        <v>21822</v>
      </c>
      <c r="E12931" s="126" t="s">
        <v>288</v>
      </c>
      <c r="F12931" s="126" t="s">
        <v>364</v>
      </c>
      <c r="G12931" s="126" t="s">
        <v>417</v>
      </c>
      <c r="H12931" s="126" t="s">
        <v>126</v>
      </c>
      <c r="I12931" s="126" t="s">
        <v>126</v>
      </c>
      <c r="J12931" s="126" t="s">
        <v>19489</v>
      </c>
      <c r="K12931" s="126" t="s">
        <v>747</v>
      </c>
      <c r="L12931" s="126" t="s">
        <v>19490</v>
      </c>
      <c r="M12931" s="130">
        <v>6817.44</v>
      </c>
      <c r="O12931" s="126" t="s">
        <v>365</v>
      </c>
      <c r="P12931" s="130">
        <v>0</v>
      </c>
      <c r="S12931" s="130">
        <v>0</v>
      </c>
      <c r="V12931" s="130">
        <v>7189.25</v>
      </c>
      <c r="X12931" s="126" t="s">
        <v>510</v>
      </c>
      <c r="Z12931" s="127"/>
      <c r="AA12931" s="128">
        <v>2</v>
      </c>
      <c r="AB12931" s="128">
        <v>60</v>
      </c>
      <c r="AC12931" s="126" t="s">
        <v>366</v>
      </c>
      <c r="AD12931" s="126" t="s">
        <v>22227</v>
      </c>
      <c r="AG12931" s="127"/>
      <c r="AI12931" s="127"/>
    </row>
    <row r="12932" spans="1:35" ht="14.85" customHeight="1">
      <c r="A12932" s="130">
        <v>5016250</v>
      </c>
      <c r="B12932" s="126" t="s">
        <v>413</v>
      </c>
      <c r="C12932" s="126" t="s">
        <v>24268</v>
      </c>
      <c r="D12932" s="126" t="s">
        <v>24269</v>
      </c>
      <c r="E12932" s="126" t="s">
        <v>288</v>
      </c>
      <c r="F12932" s="126" t="s">
        <v>491</v>
      </c>
      <c r="G12932" s="126" t="s">
        <v>417</v>
      </c>
      <c r="H12932" s="126" t="s">
        <v>126</v>
      </c>
      <c r="I12932" s="126" t="s">
        <v>418</v>
      </c>
      <c r="J12932" s="126" t="s">
        <v>7162</v>
      </c>
      <c r="K12932" s="126" t="s">
        <v>535</v>
      </c>
      <c r="L12932" s="126" t="s">
        <v>7163</v>
      </c>
      <c r="M12932" s="130">
        <v>7304.64</v>
      </c>
      <c r="N12932" s="126" t="s">
        <v>290</v>
      </c>
      <c r="O12932" s="126" t="s">
        <v>833</v>
      </c>
      <c r="P12932" s="130">
        <v>0</v>
      </c>
      <c r="S12932" s="130">
        <v>0</v>
      </c>
      <c r="V12932" s="130">
        <v>9252.4599999999991</v>
      </c>
      <c r="X12932" s="126" t="s">
        <v>834</v>
      </c>
      <c r="Z12932" s="127"/>
      <c r="AA12932" s="128">
        <v>1</v>
      </c>
      <c r="AB12932" s="128">
        <v>36</v>
      </c>
      <c r="AD12932" s="126" t="s">
        <v>22227</v>
      </c>
      <c r="AG12932" s="127"/>
      <c r="AI12932" s="127"/>
    </row>
    <row r="12933" spans="1:35" ht="14.85" customHeight="1">
      <c r="A12933" s="130">
        <v>5016260</v>
      </c>
      <c r="B12933" s="126" t="s">
        <v>413</v>
      </c>
      <c r="C12933" s="126" t="s">
        <v>24270</v>
      </c>
      <c r="D12933" s="126" t="s">
        <v>24271</v>
      </c>
      <c r="E12933" s="126" t="s">
        <v>288</v>
      </c>
      <c r="F12933" s="126" t="s">
        <v>522</v>
      </c>
      <c r="G12933" s="126" t="s">
        <v>12120</v>
      </c>
      <c r="H12933" s="126" t="s">
        <v>524</v>
      </c>
      <c r="I12933" s="126" t="s">
        <v>418</v>
      </c>
      <c r="J12933" s="126" t="s">
        <v>1343</v>
      </c>
      <c r="K12933" s="126" t="s">
        <v>420</v>
      </c>
      <c r="L12933" s="126" t="s">
        <v>527</v>
      </c>
      <c r="M12933" s="130">
        <v>3644.92</v>
      </c>
      <c r="N12933" s="126" t="s">
        <v>290</v>
      </c>
      <c r="O12933" s="126" t="s">
        <v>528</v>
      </c>
      <c r="P12933" s="130">
        <v>0</v>
      </c>
      <c r="S12933" s="130">
        <v>0</v>
      </c>
      <c r="V12933" s="130">
        <v>3644.92</v>
      </c>
      <c r="X12933" s="126" t="s">
        <v>1344</v>
      </c>
      <c r="Z12933" s="127"/>
      <c r="AA12933" s="128"/>
      <c r="AB12933" s="128"/>
      <c r="AD12933" s="126" t="s">
        <v>22227</v>
      </c>
      <c r="AG12933" s="127"/>
      <c r="AI12933" s="127"/>
    </row>
    <row r="12934" spans="1:35" ht="14.85" customHeight="1">
      <c r="A12934" s="130">
        <v>5016243</v>
      </c>
      <c r="B12934" s="126" t="s">
        <v>413</v>
      </c>
      <c r="C12934" s="126" t="s">
        <v>24272</v>
      </c>
      <c r="D12934" s="126" t="s">
        <v>23079</v>
      </c>
      <c r="E12934" s="126" t="s">
        <v>288</v>
      </c>
      <c r="F12934" s="126" t="s">
        <v>491</v>
      </c>
      <c r="G12934" s="126" t="s">
        <v>417</v>
      </c>
      <c r="H12934" s="126" t="s">
        <v>126</v>
      </c>
      <c r="I12934" s="126" t="s">
        <v>418</v>
      </c>
      <c r="J12934" s="126" t="s">
        <v>23080</v>
      </c>
      <c r="K12934" s="126" t="s">
        <v>852</v>
      </c>
      <c r="L12934" s="126" t="s">
        <v>505</v>
      </c>
      <c r="M12934" s="130">
        <v>26199.22</v>
      </c>
      <c r="N12934" s="126" t="s">
        <v>290</v>
      </c>
      <c r="O12934" s="126" t="s">
        <v>1311</v>
      </c>
      <c r="P12934" s="130">
        <v>0</v>
      </c>
      <c r="S12934" s="130">
        <v>0</v>
      </c>
      <c r="V12934" s="130">
        <v>29110.25</v>
      </c>
      <c r="X12934" s="126" t="s">
        <v>1312</v>
      </c>
      <c r="Y12934" s="126" t="s">
        <v>517</v>
      </c>
      <c r="Z12934" s="127" t="s">
        <v>309</v>
      </c>
      <c r="AA12934" s="128">
        <v>1</v>
      </c>
      <c r="AB12934" s="128">
        <v>60</v>
      </c>
      <c r="AD12934" s="126" t="s">
        <v>22227</v>
      </c>
      <c r="AG12934" s="127"/>
      <c r="AI12934" s="127"/>
    </row>
    <row r="12935" spans="1:35" ht="14.85" customHeight="1">
      <c r="A12935" s="130">
        <v>5016244</v>
      </c>
      <c r="B12935" s="126" t="s">
        <v>413</v>
      </c>
      <c r="C12935" s="126" t="s">
        <v>24273</v>
      </c>
      <c r="D12935" s="126" t="s">
        <v>11654</v>
      </c>
      <c r="E12935" s="126" t="s">
        <v>288</v>
      </c>
      <c r="F12935" s="126" t="s">
        <v>416</v>
      </c>
      <c r="G12935" s="126" t="s">
        <v>417</v>
      </c>
      <c r="H12935" s="126" t="s">
        <v>126</v>
      </c>
      <c r="I12935" s="126" t="s">
        <v>126</v>
      </c>
      <c r="J12935" s="126" t="s">
        <v>1572</v>
      </c>
      <c r="K12935" s="126" t="s">
        <v>747</v>
      </c>
      <c r="L12935" s="126" t="s">
        <v>1573</v>
      </c>
      <c r="M12935" s="130">
        <v>974.4</v>
      </c>
      <c r="O12935" s="126" t="s">
        <v>422</v>
      </c>
      <c r="P12935" s="130">
        <v>0</v>
      </c>
      <c r="S12935" s="130">
        <v>0</v>
      </c>
      <c r="V12935" s="130">
        <v>1163.82</v>
      </c>
      <c r="X12935" s="126" t="s">
        <v>4254</v>
      </c>
      <c r="Z12935" s="127"/>
      <c r="AA12935" s="128">
        <v>1</v>
      </c>
      <c r="AB12935" s="128">
        <v>12</v>
      </c>
      <c r="AD12935" s="126" t="s">
        <v>22227</v>
      </c>
      <c r="AG12935" s="127"/>
      <c r="AI12935" s="127"/>
    </row>
    <row r="12936" spans="1:35" ht="14.85" customHeight="1">
      <c r="A12936" s="130">
        <v>5016240</v>
      </c>
      <c r="B12936" s="126" t="s">
        <v>413</v>
      </c>
      <c r="C12936" s="126" t="s">
        <v>24274</v>
      </c>
      <c r="D12936" s="126" t="s">
        <v>23084</v>
      </c>
      <c r="E12936" s="126" t="s">
        <v>288</v>
      </c>
      <c r="F12936" s="126" t="s">
        <v>491</v>
      </c>
      <c r="G12936" s="126" t="s">
        <v>417</v>
      </c>
      <c r="H12936" s="126" t="s">
        <v>126</v>
      </c>
      <c r="I12936" s="126" t="s">
        <v>418</v>
      </c>
      <c r="J12936" s="126" t="s">
        <v>23080</v>
      </c>
      <c r="K12936" s="126" t="s">
        <v>852</v>
      </c>
      <c r="L12936" s="126" t="s">
        <v>505</v>
      </c>
      <c r="M12936" s="130">
        <v>24595.200000000001</v>
      </c>
      <c r="N12936" s="126" t="s">
        <v>290</v>
      </c>
      <c r="O12936" s="126" t="s">
        <v>1311</v>
      </c>
      <c r="P12936" s="130">
        <v>0</v>
      </c>
      <c r="S12936" s="130">
        <v>0</v>
      </c>
      <c r="V12936" s="130">
        <v>27328</v>
      </c>
      <c r="X12936" s="126" t="s">
        <v>1312</v>
      </c>
      <c r="Y12936" s="126" t="s">
        <v>517</v>
      </c>
      <c r="Z12936" s="127" t="s">
        <v>309</v>
      </c>
      <c r="AA12936" s="128">
        <v>1</v>
      </c>
      <c r="AB12936" s="128">
        <v>60</v>
      </c>
      <c r="AD12936" s="126" t="s">
        <v>22227</v>
      </c>
      <c r="AG12936" s="127"/>
      <c r="AI12936" s="127"/>
    </row>
    <row r="12937" spans="1:35" ht="14.85" customHeight="1">
      <c r="A12937" s="130">
        <v>5016239</v>
      </c>
      <c r="B12937" s="126" t="s">
        <v>413</v>
      </c>
      <c r="C12937" s="126" t="s">
        <v>24275</v>
      </c>
      <c r="D12937" s="126" t="s">
        <v>23084</v>
      </c>
      <c r="E12937" s="126" t="s">
        <v>288</v>
      </c>
      <c r="F12937" s="126" t="s">
        <v>491</v>
      </c>
      <c r="G12937" s="126" t="s">
        <v>417</v>
      </c>
      <c r="H12937" s="126" t="s">
        <v>126</v>
      </c>
      <c r="I12937" s="126" t="s">
        <v>418</v>
      </c>
      <c r="J12937" s="126" t="s">
        <v>23080</v>
      </c>
      <c r="K12937" s="126" t="s">
        <v>852</v>
      </c>
      <c r="L12937" s="126" t="s">
        <v>505</v>
      </c>
      <c r="M12937" s="130">
        <v>22605.48</v>
      </c>
      <c r="N12937" s="126" t="s">
        <v>290</v>
      </c>
      <c r="O12937" s="126" t="s">
        <v>1311</v>
      </c>
      <c r="P12937" s="130">
        <v>0</v>
      </c>
      <c r="S12937" s="130">
        <v>0</v>
      </c>
      <c r="V12937" s="130">
        <v>25117.200000000001</v>
      </c>
      <c r="X12937" s="126" t="s">
        <v>1312</v>
      </c>
      <c r="Y12937" s="126" t="s">
        <v>517</v>
      </c>
      <c r="Z12937" s="127" t="s">
        <v>309</v>
      </c>
      <c r="AA12937" s="128">
        <v>1</v>
      </c>
      <c r="AB12937" s="128">
        <v>60</v>
      </c>
      <c r="AD12937" s="126" t="s">
        <v>22227</v>
      </c>
      <c r="AG12937" s="127"/>
      <c r="AI12937" s="127"/>
    </row>
    <row r="12938" spans="1:35" ht="14.85" customHeight="1">
      <c r="A12938" s="130">
        <v>5016241</v>
      </c>
      <c r="B12938" s="126" t="s">
        <v>413</v>
      </c>
      <c r="C12938" s="126" t="s">
        <v>24276</v>
      </c>
      <c r="D12938" s="126" t="s">
        <v>23084</v>
      </c>
      <c r="E12938" s="126" t="s">
        <v>288</v>
      </c>
      <c r="F12938" s="126" t="s">
        <v>491</v>
      </c>
      <c r="G12938" s="126" t="s">
        <v>417</v>
      </c>
      <c r="H12938" s="126" t="s">
        <v>126</v>
      </c>
      <c r="I12938" s="126" t="s">
        <v>418</v>
      </c>
      <c r="J12938" s="126" t="s">
        <v>23080</v>
      </c>
      <c r="K12938" s="126" t="s">
        <v>852</v>
      </c>
      <c r="L12938" s="126" t="s">
        <v>505</v>
      </c>
      <c r="M12938" s="130">
        <v>26199.22</v>
      </c>
      <c r="N12938" s="126" t="s">
        <v>290</v>
      </c>
      <c r="O12938" s="126" t="s">
        <v>1311</v>
      </c>
      <c r="P12938" s="130">
        <v>0</v>
      </c>
      <c r="S12938" s="130">
        <v>0</v>
      </c>
      <c r="V12938" s="130">
        <v>29110.25</v>
      </c>
      <c r="X12938" s="126" t="s">
        <v>1312</v>
      </c>
      <c r="Y12938" s="126" t="s">
        <v>517</v>
      </c>
      <c r="Z12938" s="127" t="s">
        <v>309</v>
      </c>
      <c r="AA12938" s="128">
        <v>1</v>
      </c>
      <c r="AB12938" s="128">
        <v>60</v>
      </c>
      <c r="AD12938" s="126" t="s">
        <v>22227</v>
      </c>
      <c r="AG12938" s="127"/>
      <c r="AI12938" s="127"/>
    </row>
    <row r="12939" spans="1:35" ht="14.85" customHeight="1">
      <c r="A12939" s="130">
        <v>5016356</v>
      </c>
      <c r="B12939" s="126" t="s">
        <v>413</v>
      </c>
      <c r="C12939" s="126" t="s">
        <v>24277</v>
      </c>
      <c r="D12939" s="126" t="s">
        <v>24278</v>
      </c>
      <c r="E12939" s="126" t="s">
        <v>288</v>
      </c>
      <c r="F12939" s="126" t="s">
        <v>416</v>
      </c>
      <c r="G12939" s="126" t="s">
        <v>417</v>
      </c>
      <c r="H12939" s="126" t="s">
        <v>126</v>
      </c>
      <c r="I12939" s="126" t="s">
        <v>418</v>
      </c>
      <c r="J12939" s="126" t="s">
        <v>22257</v>
      </c>
      <c r="K12939" s="126" t="s">
        <v>852</v>
      </c>
      <c r="L12939" s="126" t="s">
        <v>3619</v>
      </c>
      <c r="M12939" s="130">
        <v>974.4</v>
      </c>
      <c r="O12939" s="126" t="s">
        <v>2186</v>
      </c>
      <c r="P12939" s="130">
        <v>0</v>
      </c>
      <c r="S12939" s="130">
        <v>0</v>
      </c>
      <c r="V12939" s="130">
        <v>1074.93</v>
      </c>
      <c r="X12939" s="126" t="s">
        <v>7056</v>
      </c>
      <c r="Z12939" s="127"/>
      <c r="AA12939" s="128">
        <v>1</v>
      </c>
      <c r="AB12939" s="128">
        <v>12</v>
      </c>
      <c r="AD12939" s="126" t="s">
        <v>21791</v>
      </c>
      <c r="AG12939" s="127"/>
      <c r="AI12939" s="127"/>
    </row>
    <row r="12940" spans="1:35" ht="14.85" customHeight="1">
      <c r="A12940" s="130">
        <v>5016359</v>
      </c>
      <c r="B12940" s="126" t="s">
        <v>413</v>
      </c>
      <c r="C12940" s="126" t="s">
        <v>24279</v>
      </c>
      <c r="D12940" s="126" t="s">
        <v>23642</v>
      </c>
      <c r="E12940" s="126" t="s">
        <v>288</v>
      </c>
      <c r="F12940" s="126" t="s">
        <v>416</v>
      </c>
      <c r="G12940" s="126" t="s">
        <v>417</v>
      </c>
      <c r="H12940" s="126" t="s">
        <v>126</v>
      </c>
      <c r="I12940" s="126" t="s">
        <v>418</v>
      </c>
      <c r="J12940" s="126" t="s">
        <v>22257</v>
      </c>
      <c r="K12940" s="126" t="s">
        <v>852</v>
      </c>
      <c r="L12940" s="126" t="s">
        <v>3619</v>
      </c>
      <c r="M12940" s="130">
        <v>974.4</v>
      </c>
      <c r="O12940" s="126" t="s">
        <v>2186</v>
      </c>
      <c r="P12940" s="130">
        <v>0</v>
      </c>
      <c r="S12940" s="130">
        <v>0</v>
      </c>
      <c r="V12940" s="130">
        <v>1208.7</v>
      </c>
      <c r="X12940" s="126" t="s">
        <v>7056</v>
      </c>
      <c r="Z12940" s="127"/>
      <c r="AA12940" s="128">
        <v>1</v>
      </c>
      <c r="AB12940" s="128">
        <v>12</v>
      </c>
      <c r="AD12940" s="126" t="s">
        <v>21791</v>
      </c>
      <c r="AG12940" s="127"/>
      <c r="AI12940" s="127"/>
    </row>
    <row r="12941" spans="1:35" ht="14.85" customHeight="1">
      <c r="A12941" s="130">
        <v>5016357</v>
      </c>
      <c r="B12941" s="126" t="s">
        <v>413</v>
      </c>
      <c r="C12941" s="126" t="s">
        <v>24280</v>
      </c>
      <c r="D12941" s="126" t="s">
        <v>24278</v>
      </c>
      <c r="E12941" s="126" t="s">
        <v>288</v>
      </c>
      <c r="F12941" s="126" t="s">
        <v>416</v>
      </c>
      <c r="G12941" s="126" t="s">
        <v>417</v>
      </c>
      <c r="H12941" s="126" t="s">
        <v>126</v>
      </c>
      <c r="I12941" s="126" t="s">
        <v>418</v>
      </c>
      <c r="J12941" s="126" t="s">
        <v>22257</v>
      </c>
      <c r="K12941" s="126" t="s">
        <v>852</v>
      </c>
      <c r="L12941" s="126" t="s">
        <v>3619</v>
      </c>
      <c r="M12941" s="130">
        <v>974.4</v>
      </c>
      <c r="O12941" s="126" t="s">
        <v>2186</v>
      </c>
      <c r="P12941" s="130">
        <v>0</v>
      </c>
      <c r="S12941" s="130">
        <v>0</v>
      </c>
      <c r="V12941" s="130">
        <v>1074.93</v>
      </c>
      <c r="X12941" s="126" t="s">
        <v>7056</v>
      </c>
      <c r="Z12941" s="127"/>
      <c r="AA12941" s="128">
        <v>1</v>
      </c>
      <c r="AB12941" s="128">
        <v>12</v>
      </c>
      <c r="AD12941" s="126" t="s">
        <v>21791</v>
      </c>
      <c r="AG12941" s="127"/>
      <c r="AI12941" s="127"/>
    </row>
    <row r="12942" spans="1:35" ht="14.85" customHeight="1">
      <c r="A12942" s="130">
        <v>5016353</v>
      </c>
      <c r="B12942" s="126" t="s">
        <v>413</v>
      </c>
      <c r="C12942" s="126" t="s">
        <v>24281</v>
      </c>
      <c r="D12942" s="126" t="s">
        <v>23956</v>
      </c>
      <c r="E12942" s="126" t="s">
        <v>288</v>
      </c>
      <c r="F12942" s="126" t="s">
        <v>416</v>
      </c>
      <c r="G12942" s="126" t="s">
        <v>417</v>
      </c>
      <c r="H12942" s="126" t="s">
        <v>126</v>
      </c>
      <c r="I12942" s="126" t="s">
        <v>126</v>
      </c>
      <c r="J12942" s="126" t="s">
        <v>22257</v>
      </c>
      <c r="K12942" s="126" t="s">
        <v>852</v>
      </c>
      <c r="L12942" s="126" t="s">
        <v>3619</v>
      </c>
      <c r="M12942" s="130">
        <v>682.08</v>
      </c>
      <c r="O12942" s="126" t="s">
        <v>422</v>
      </c>
      <c r="P12942" s="130">
        <v>0</v>
      </c>
      <c r="S12942" s="130">
        <v>0</v>
      </c>
      <c r="V12942" s="130">
        <v>3616.56</v>
      </c>
      <c r="X12942" s="126" t="s">
        <v>423</v>
      </c>
      <c r="Z12942" s="127"/>
      <c r="AA12942" s="128">
        <v>1</v>
      </c>
      <c r="AB12942" s="128">
        <v>12</v>
      </c>
      <c r="AD12942" s="126" t="s">
        <v>21791</v>
      </c>
      <c r="AG12942" s="127"/>
      <c r="AI12942" s="127"/>
    </row>
    <row r="12943" spans="1:35" ht="14.85" customHeight="1">
      <c r="A12943" s="130">
        <v>5016164</v>
      </c>
      <c r="B12943" s="126" t="s">
        <v>413</v>
      </c>
      <c r="C12943" s="126" t="s">
        <v>23662</v>
      </c>
      <c r="D12943" s="126" t="s">
        <v>23419</v>
      </c>
      <c r="E12943" s="126" t="s">
        <v>288</v>
      </c>
      <c r="F12943" s="126" t="s">
        <v>364</v>
      </c>
      <c r="G12943" s="126" t="s">
        <v>417</v>
      </c>
      <c r="H12943" s="126" t="s">
        <v>126</v>
      </c>
      <c r="I12943" s="126" t="s">
        <v>418</v>
      </c>
      <c r="J12943" s="126" t="s">
        <v>484</v>
      </c>
      <c r="K12943" s="126" t="s">
        <v>443</v>
      </c>
      <c r="L12943" s="126" t="s">
        <v>485</v>
      </c>
      <c r="M12943" s="130">
        <v>9739.52</v>
      </c>
      <c r="O12943" s="126" t="s">
        <v>486</v>
      </c>
      <c r="P12943" s="130">
        <v>0</v>
      </c>
      <c r="S12943" s="130">
        <v>0</v>
      </c>
      <c r="V12943" s="130">
        <v>34031.199999999997</v>
      </c>
      <c r="X12943" s="126" t="s">
        <v>549</v>
      </c>
      <c r="Z12943" s="127"/>
      <c r="AA12943" s="128">
        <v>2</v>
      </c>
      <c r="AB12943" s="128">
        <v>60</v>
      </c>
      <c r="AC12943" s="126" t="s">
        <v>366</v>
      </c>
      <c r="AD12943" s="126" t="s">
        <v>22227</v>
      </c>
      <c r="AG12943" s="127"/>
      <c r="AI12943" s="127"/>
    </row>
    <row r="12944" spans="1:35" ht="14.85" customHeight="1">
      <c r="A12944" s="130">
        <v>5016198</v>
      </c>
      <c r="B12944" s="126" t="s">
        <v>413</v>
      </c>
      <c r="C12944" s="126" t="s">
        <v>23104</v>
      </c>
      <c r="D12944" s="126" t="s">
        <v>19040</v>
      </c>
      <c r="E12944" s="126" t="s">
        <v>288</v>
      </c>
      <c r="F12944" s="126" t="s">
        <v>364</v>
      </c>
      <c r="G12944" s="126" t="s">
        <v>417</v>
      </c>
      <c r="H12944" s="126" t="s">
        <v>126</v>
      </c>
      <c r="I12944" s="126" t="s">
        <v>126</v>
      </c>
      <c r="J12944" s="126" t="s">
        <v>484</v>
      </c>
      <c r="K12944" s="126" t="s">
        <v>443</v>
      </c>
      <c r="L12944" s="126" t="s">
        <v>485</v>
      </c>
      <c r="M12944" s="130">
        <v>6817.44</v>
      </c>
      <c r="O12944" s="126" t="s">
        <v>365</v>
      </c>
      <c r="P12944" s="130">
        <v>0</v>
      </c>
      <c r="S12944" s="130">
        <v>0</v>
      </c>
      <c r="V12944" s="130">
        <v>34137.53</v>
      </c>
      <c r="X12944" s="126" t="s">
        <v>510</v>
      </c>
      <c r="Z12944" s="127"/>
      <c r="AA12944" s="128">
        <v>2</v>
      </c>
      <c r="AB12944" s="128">
        <v>60</v>
      </c>
      <c r="AC12944" s="126" t="s">
        <v>366</v>
      </c>
      <c r="AD12944" s="126" t="s">
        <v>22227</v>
      </c>
      <c r="AG12944" s="127"/>
      <c r="AI12944" s="127"/>
    </row>
    <row r="12945" spans="1:35" ht="14.85" customHeight="1">
      <c r="A12945" s="130">
        <v>5016102</v>
      </c>
      <c r="B12945" s="126" t="s">
        <v>413</v>
      </c>
      <c r="C12945" s="126" t="s">
        <v>24282</v>
      </c>
      <c r="D12945" s="126" t="s">
        <v>24283</v>
      </c>
      <c r="E12945" s="126" t="s">
        <v>288</v>
      </c>
      <c r="F12945" s="126" t="s">
        <v>522</v>
      </c>
      <c r="G12945" s="126" t="s">
        <v>795</v>
      </c>
      <c r="H12945" s="126" t="s">
        <v>524</v>
      </c>
      <c r="I12945" s="126" t="s">
        <v>418</v>
      </c>
      <c r="J12945" s="126" t="s">
        <v>2989</v>
      </c>
      <c r="K12945" s="126" t="s">
        <v>628</v>
      </c>
      <c r="L12945" s="126" t="s">
        <v>598</v>
      </c>
      <c r="M12945" s="130">
        <v>1444.8</v>
      </c>
      <c r="N12945" s="126" t="s">
        <v>290</v>
      </c>
      <c r="O12945" s="126" t="s">
        <v>528</v>
      </c>
      <c r="P12945" s="130">
        <v>0</v>
      </c>
      <c r="S12945" s="130">
        <v>0</v>
      </c>
      <c r="V12945" s="130">
        <v>1444.8</v>
      </c>
      <c r="X12945" s="126" t="s">
        <v>2121</v>
      </c>
      <c r="Z12945" s="127"/>
      <c r="AA12945" s="128"/>
      <c r="AB12945" s="128"/>
      <c r="AD12945" s="126" t="s">
        <v>22227</v>
      </c>
      <c r="AG12945" s="127"/>
      <c r="AI12945" s="127"/>
    </row>
    <row r="12946" spans="1:35" ht="14.85" customHeight="1">
      <c r="A12946" s="130">
        <v>5016104</v>
      </c>
      <c r="B12946" s="126" t="s">
        <v>413</v>
      </c>
      <c r="C12946" s="126" t="s">
        <v>24282</v>
      </c>
      <c r="D12946" s="126" t="s">
        <v>24284</v>
      </c>
      <c r="E12946" s="126" t="s">
        <v>288</v>
      </c>
      <c r="F12946" s="126" t="s">
        <v>522</v>
      </c>
      <c r="G12946" s="126" t="s">
        <v>1342</v>
      </c>
      <c r="H12946" s="126" t="s">
        <v>524</v>
      </c>
      <c r="I12946" s="126" t="s">
        <v>418</v>
      </c>
      <c r="J12946" s="126" t="s">
        <v>2989</v>
      </c>
      <c r="K12946" s="126" t="s">
        <v>628</v>
      </c>
      <c r="L12946" s="126" t="s">
        <v>598</v>
      </c>
      <c r="M12946" s="130">
        <v>577.91999999999996</v>
      </c>
      <c r="N12946" s="126" t="s">
        <v>290</v>
      </c>
      <c r="O12946" s="126" t="s">
        <v>528</v>
      </c>
      <c r="P12946" s="130">
        <v>0</v>
      </c>
      <c r="S12946" s="130">
        <v>0</v>
      </c>
      <c r="V12946" s="130">
        <v>577.91999999999996</v>
      </c>
      <c r="X12946" s="126" t="s">
        <v>2121</v>
      </c>
      <c r="Z12946" s="127"/>
      <c r="AA12946" s="128"/>
      <c r="AB12946" s="128"/>
      <c r="AD12946" s="126" t="s">
        <v>22227</v>
      </c>
      <c r="AG12946" s="127"/>
      <c r="AI12946" s="127"/>
    </row>
    <row r="12947" spans="1:35" ht="14.85" customHeight="1">
      <c r="A12947" s="130">
        <v>5016105</v>
      </c>
      <c r="B12947" s="126" t="s">
        <v>413</v>
      </c>
      <c r="C12947" s="126" t="s">
        <v>24282</v>
      </c>
      <c r="D12947" s="126" t="s">
        <v>24285</v>
      </c>
      <c r="E12947" s="126" t="s">
        <v>288</v>
      </c>
      <c r="F12947" s="126" t="s">
        <v>522</v>
      </c>
      <c r="G12947" s="126" t="s">
        <v>5766</v>
      </c>
      <c r="H12947" s="126" t="s">
        <v>524</v>
      </c>
      <c r="I12947" s="126" t="s">
        <v>418</v>
      </c>
      <c r="J12947" s="126" t="s">
        <v>2989</v>
      </c>
      <c r="K12947" s="126" t="s">
        <v>628</v>
      </c>
      <c r="L12947" s="126" t="s">
        <v>598</v>
      </c>
      <c r="M12947" s="130">
        <v>202.27</v>
      </c>
      <c r="N12947" s="126" t="s">
        <v>290</v>
      </c>
      <c r="O12947" s="126" t="s">
        <v>528</v>
      </c>
      <c r="P12947" s="130">
        <v>0</v>
      </c>
      <c r="S12947" s="130">
        <v>0</v>
      </c>
      <c r="V12947" s="130">
        <v>202.27</v>
      </c>
      <c r="X12947" s="126" t="s">
        <v>2121</v>
      </c>
      <c r="Z12947" s="127"/>
      <c r="AA12947" s="128"/>
      <c r="AB12947" s="128"/>
      <c r="AD12947" s="126" t="s">
        <v>22227</v>
      </c>
      <c r="AG12947" s="127"/>
      <c r="AI12947" s="127"/>
    </row>
    <row r="12948" spans="1:35" ht="14.85" customHeight="1">
      <c r="A12948" s="130">
        <v>5016100</v>
      </c>
      <c r="B12948" s="126" t="s">
        <v>413</v>
      </c>
      <c r="C12948" s="126" t="s">
        <v>24214</v>
      </c>
      <c r="D12948" s="126" t="s">
        <v>24286</v>
      </c>
      <c r="E12948" s="126" t="s">
        <v>288</v>
      </c>
      <c r="F12948" s="126" t="s">
        <v>522</v>
      </c>
      <c r="G12948" s="126" t="s">
        <v>5197</v>
      </c>
      <c r="H12948" s="126" t="s">
        <v>524</v>
      </c>
      <c r="I12948" s="126" t="s">
        <v>418</v>
      </c>
      <c r="J12948" s="126" t="s">
        <v>2989</v>
      </c>
      <c r="K12948" s="126" t="s">
        <v>628</v>
      </c>
      <c r="L12948" s="126" t="s">
        <v>598</v>
      </c>
      <c r="M12948" s="130">
        <v>2630.88</v>
      </c>
      <c r="N12948" s="126" t="s">
        <v>290</v>
      </c>
      <c r="O12948" s="126" t="s">
        <v>528</v>
      </c>
      <c r="P12948" s="130">
        <v>0</v>
      </c>
      <c r="S12948" s="130">
        <v>0</v>
      </c>
      <c r="V12948" s="130">
        <v>2630.88</v>
      </c>
      <c r="X12948" s="126" t="s">
        <v>2850</v>
      </c>
      <c r="Z12948" s="127"/>
      <c r="AA12948" s="128"/>
      <c r="AB12948" s="128"/>
      <c r="AD12948" s="126" t="s">
        <v>22227</v>
      </c>
      <c r="AG12948" s="127"/>
      <c r="AI12948" s="127"/>
    </row>
    <row r="12949" spans="1:35" ht="14.85" customHeight="1">
      <c r="A12949" s="130">
        <v>5016099</v>
      </c>
      <c r="B12949" s="126" t="s">
        <v>413</v>
      </c>
      <c r="C12949" s="126" t="s">
        <v>24287</v>
      </c>
      <c r="D12949" s="126" t="s">
        <v>24288</v>
      </c>
      <c r="E12949" s="126" t="s">
        <v>288</v>
      </c>
      <c r="F12949" s="126" t="s">
        <v>491</v>
      </c>
      <c r="G12949" s="126" t="s">
        <v>417</v>
      </c>
      <c r="H12949" s="126" t="s">
        <v>126</v>
      </c>
      <c r="I12949" s="126" t="s">
        <v>418</v>
      </c>
      <c r="J12949" s="126" t="s">
        <v>2044</v>
      </c>
      <c r="K12949" s="126" t="s">
        <v>984</v>
      </c>
      <c r="L12949" s="126" t="s">
        <v>2045</v>
      </c>
      <c r="M12949" s="130">
        <v>7791.29</v>
      </c>
      <c r="N12949" s="126" t="s">
        <v>290</v>
      </c>
      <c r="O12949" s="126" t="s">
        <v>2388</v>
      </c>
      <c r="P12949" s="130">
        <v>0</v>
      </c>
      <c r="S12949" s="130">
        <v>0</v>
      </c>
      <c r="V12949" s="130">
        <v>7791.29</v>
      </c>
      <c r="X12949" s="126" t="s">
        <v>2389</v>
      </c>
      <c r="Y12949" s="126" t="s">
        <v>517</v>
      </c>
      <c r="Z12949" s="127"/>
      <c r="AA12949" s="128">
        <v>1</v>
      </c>
      <c r="AB12949" s="128">
        <v>60</v>
      </c>
      <c r="AD12949" s="126" t="s">
        <v>22227</v>
      </c>
      <c r="AG12949" s="127"/>
      <c r="AI12949" s="127"/>
    </row>
    <row r="12950" spans="1:35" ht="14.85" customHeight="1">
      <c r="A12950" s="130">
        <v>5016103</v>
      </c>
      <c r="B12950" s="126" t="s">
        <v>413</v>
      </c>
      <c r="C12950" s="126" t="s">
        <v>24282</v>
      </c>
      <c r="D12950" s="126" t="s">
        <v>24289</v>
      </c>
      <c r="E12950" s="126" t="s">
        <v>288</v>
      </c>
      <c r="F12950" s="126" t="s">
        <v>522</v>
      </c>
      <c r="G12950" s="126" t="s">
        <v>783</v>
      </c>
      <c r="H12950" s="126" t="s">
        <v>524</v>
      </c>
      <c r="I12950" s="126" t="s">
        <v>418</v>
      </c>
      <c r="J12950" s="126" t="s">
        <v>2989</v>
      </c>
      <c r="K12950" s="126" t="s">
        <v>628</v>
      </c>
      <c r="L12950" s="126" t="s">
        <v>598</v>
      </c>
      <c r="M12950" s="130">
        <v>2889.6</v>
      </c>
      <c r="N12950" s="126" t="s">
        <v>290</v>
      </c>
      <c r="O12950" s="126" t="s">
        <v>528</v>
      </c>
      <c r="P12950" s="130">
        <v>0</v>
      </c>
      <c r="S12950" s="130">
        <v>0</v>
      </c>
      <c r="V12950" s="130">
        <v>2889.6</v>
      </c>
      <c r="X12950" s="126" t="s">
        <v>2121</v>
      </c>
      <c r="Z12950" s="127"/>
      <c r="AA12950" s="128"/>
      <c r="AB12950" s="128"/>
      <c r="AD12950" s="126" t="s">
        <v>22227</v>
      </c>
      <c r="AG12950" s="127"/>
      <c r="AI12950" s="127"/>
    </row>
    <row r="12951" spans="1:35" ht="14.85" customHeight="1">
      <c r="A12951" s="130">
        <v>5003938</v>
      </c>
      <c r="B12951" s="126" t="s">
        <v>24290</v>
      </c>
      <c r="C12951" s="126" t="s">
        <v>24291</v>
      </c>
      <c r="D12951" s="126" t="s">
        <v>24292</v>
      </c>
      <c r="E12951" s="126" t="s">
        <v>288</v>
      </c>
      <c r="F12951" s="126" t="s">
        <v>491</v>
      </c>
      <c r="G12951" s="126" t="s">
        <v>417</v>
      </c>
      <c r="H12951" s="126" t="s">
        <v>126</v>
      </c>
      <c r="I12951" s="126" t="s">
        <v>418</v>
      </c>
      <c r="J12951" s="126" t="s">
        <v>2044</v>
      </c>
      <c r="K12951" s="126" t="s">
        <v>984</v>
      </c>
      <c r="L12951" s="126" t="s">
        <v>2045</v>
      </c>
      <c r="M12951" s="130">
        <v>11686.94</v>
      </c>
      <c r="N12951" s="126" t="s">
        <v>290</v>
      </c>
      <c r="O12951" s="126" t="s">
        <v>1311</v>
      </c>
      <c r="P12951" s="130">
        <v>0</v>
      </c>
      <c r="S12951" s="130">
        <v>0</v>
      </c>
      <c r="V12951" s="130">
        <v>11686.94</v>
      </c>
      <c r="X12951" s="126" t="s">
        <v>2048</v>
      </c>
      <c r="Y12951" s="126" t="s">
        <v>517</v>
      </c>
      <c r="Z12951" s="127"/>
      <c r="AA12951" s="128">
        <v>1</v>
      </c>
      <c r="AB12951" s="128">
        <v>60</v>
      </c>
      <c r="AD12951" s="126" t="s">
        <v>22227</v>
      </c>
      <c r="AG12951" s="127"/>
      <c r="AI12951" s="127"/>
    </row>
    <row r="12952" spans="1:35" ht="14.85" customHeight="1">
      <c r="A12952" s="130">
        <v>5006416</v>
      </c>
      <c r="B12952" s="126" t="s">
        <v>24293</v>
      </c>
      <c r="C12952" s="126" t="s">
        <v>13261</v>
      </c>
      <c r="D12952" s="126" t="s">
        <v>24294</v>
      </c>
      <c r="E12952" s="126" t="s">
        <v>288</v>
      </c>
      <c r="F12952" s="126" t="s">
        <v>532</v>
      </c>
      <c r="G12952" s="126" t="s">
        <v>463</v>
      </c>
      <c r="H12952" s="126" t="s">
        <v>533</v>
      </c>
      <c r="I12952" s="126" t="s">
        <v>418</v>
      </c>
      <c r="J12952" s="126" t="s">
        <v>4621</v>
      </c>
      <c r="K12952" s="126" t="s">
        <v>443</v>
      </c>
      <c r="L12952" s="126" t="s">
        <v>3605</v>
      </c>
      <c r="M12952" s="130">
        <v>1556.31</v>
      </c>
      <c r="O12952" s="126" t="s">
        <v>537</v>
      </c>
      <c r="P12952" s="130">
        <v>0</v>
      </c>
      <c r="S12952" s="130">
        <v>0</v>
      </c>
      <c r="V12952" s="130">
        <v>1556.31</v>
      </c>
      <c r="X12952" s="126" t="s">
        <v>679</v>
      </c>
      <c r="Z12952" s="127"/>
      <c r="AA12952" s="128">
        <v>180</v>
      </c>
      <c r="AB12952" s="128">
        <v>12</v>
      </c>
      <c r="AD12952" s="126" t="s">
        <v>562</v>
      </c>
      <c r="AG12952" s="127"/>
      <c r="AI12952" s="127"/>
    </row>
    <row r="12953" spans="1:35" ht="14.85" customHeight="1">
      <c r="A12953" s="130">
        <v>5006414</v>
      </c>
      <c r="B12953" s="126" t="s">
        <v>24295</v>
      </c>
      <c r="C12953" s="126" t="s">
        <v>13261</v>
      </c>
      <c r="D12953" s="126" t="s">
        <v>24296</v>
      </c>
      <c r="E12953" s="126" t="s">
        <v>288</v>
      </c>
      <c r="F12953" s="126" t="s">
        <v>532</v>
      </c>
      <c r="G12953" s="126" t="s">
        <v>463</v>
      </c>
      <c r="H12953" s="126" t="s">
        <v>533</v>
      </c>
      <c r="I12953" s="126" t="s">
        <v>418</v>
      </c>
      <c r="J12953" s="126" t="s">
        <v>4621</v>
      </c>
      <c r="K12953" s="126" t="s">
        <v>443</v>
      </c>
      <c r="L12953" s="126" t="s">
        <v>3605</v>
      </c>
      <c r="M12953" s="130">
        <v>1556.31</v>
      </c>
      <c r="O12953" s="126" t="s">
        <v>537</v>
      </c>
      <c r="P12953" s="130">
        <v>0</v>
      </c>
      <c r="S12953" s="130">
        <v>0</v>
      </c>
      <c r="V12953" s="130">
        <v>1556.31</v>
      </c>
      <c r="X12953" s="126" t="s">
        <v>679</v>
      </c>
      <c r="Z12953" s="127"/>
      <c r="AA12953" s="128">
        <v>180</v>
      </c>
      <c r="AB12953" s="128">
        <v>12</v>
      </c>
      <c r="AD12953" s="126" t="s">
        <v>562</v>
      </c>
      <c r="AG12953" s="127"/>
      <c r="AI12953" s="127"/>
    </row>
    <row r="12954" spans="1:35" ht="14.85" customHeight="1">
      <c r="A12954" s="130">
        <v>5010676</v>
      </c>
      <c r="B12954" s="126" t="s">
        <v>413</v>
      </c>
      <c r="C12954" s="126" t="s">
        <v>24297</v>
      </c>
      <c r="E12954" s="126" t="s">
        <v>288</v>
      </c>
      <c r="F12954" s="126" t="s">
        <v>364</v>
      </c>
      <c r="G12954" s="126" t="s">
        <v>417</v>
      </c>
      <c r="H12954" s="126" t="s">
        <v>126</v>
      </c>
      <c r="I12954" s="126" t="s">
        <v>126</v>
      </c>
      <c r="J12954" s="126" t="s">
        <v>2924</v>
      </c>
      <c r="K12954" s="126" t="s">
        <v>535</v>
      </c>
      <c r="L12954" s="126" t="s">
        <v>2925</v>
      </c>
      <c r="M12954" s="130">
        <v>6817.44</v>
      </c>
      <c r="O12954" s="126" t="s">
        <v>365</v>
      </c>
      <c r="P12954" s="130">
        <v>0</v>
      </c>
      <c r="S12954" s="130">
        <v>0</v>
      </c>
      <c r="V12954" s="130">
        <v>17492.98</v>
      </c>
      <c r="X12954" s="126" t="s">
        <v>469</v>
      </c>
      <c r="Z12954" s="127"/>
      <c r="AA12954" s="128">
        <v>1</v>
      </c>
      <c r="AB12954" s="128">
        <v>60</v>
      </c>
      <c r="AC12954" s="126" t="s">
        <v>366</v>
      </c>
      <c r="AD12954" s="126" t="s">
        <v>859</v>
      </c>
      <c r="AG12954" s="127"/>
      <c r="AI12954" s="127"/>
    </row>
    <row r="12955" spans="1:35" ht="14.85" customHeight="1">
      <c r="A12955" s="130">
        <v>5006407</v>
      </c>
      <c r="B12955" s="126" t="s">
        <v>24298</v>
      </c>
      <c r="C12955" s="126" t="s">
        <v>24299</v>
      </c>
      <c r="D12955" s="126" t="s">
        <v>24300</v>
      </c>
      <c r="E12955" s="126" t="s">
        <v>288</v>
      </c>
      <c r="F12955" s="126" t="s">
        <v>416</v>
      </c>
      <c r="G12955" s="126" t="s">
        <v>417</v>
      </c>
      <c r="H12955" s="126" t="s">
        <v>126</v>
      </c>
      <c r="I12955" s="126" t="s">
        <v>126</v>
      </c>
      <c r="J12955" s="126" t="s">
        <v>5935</v>
      </c>
      <c r="K12955" s="126" t="s">
        <v>747</v>
      </c>
      <c r="L12955" s="126" t="s">
        <v>5936</v>
      </c>
      <c r="M12955" s="130">
        <v>158.36000000000001</v>
      </c>
      <c r="O12955" s="126" t="s">
        <v>4920</v>
      </c>
      <c r="P12955" s="130">
        <v>0</v>
      </c>
      <c r="S12955" s="130">
        <v>0</v>
      </c>
      <c r="V12955" s="130">
        <v>158.36000000000001</v>
      </c>
      <c r="X12955" s="126" t="s">
        <v>5937</v>
      </c>
      <c r="Z12955" s="127"/>
      <c r="AA12955" s="128">
        <v>8</v>
      </c>
      <c r="AB12955" s="128">
        <v>12</v>
      </c>
      <c r="AD12955" s="126" t="s">
        <v>562</v>
      </c>
      <c r="AG12955" s="127"/>
      <c r="AI12955" s="127"/>
    </row>
    <row r="12956" spans="1:35" ht="14.85" customHeight="1">
      <c r="A12956" s="130">
        <v>5006405</v>
      </c>
      <c r="B12956" s="126" t="s">
        <v>24301</v>
      </c>
      <c r="C12956" s="126" t="s">
        <v>24302</v>
      </c>
      <c r="D12956" s="126" t="s">
        <v>24303</v>
      </c>
      <c r="E12956" s="126" t="s">
        <v>288</v>
      </c>
      <c r="F12956" s="126" t="s">
        <v>416</v>
      </c>
      <c r="G12956" s="126" t="s">
        <v>417</v>
      </c>
      <c r="H12956" s="126" t="s">
        <v>126</v>
      </c>
      <c r="I12956" s="126" t="s">
        <v>126</v>
      </c>
      <c r="J12956" s="126" t="s">
        <v>5935</v>
      </c>
      <c r="K12956" s="126" t="s">
        <v>747</v>
      </c>
      <c r="L12956" s="126" t="s">
        <v>5936</v>
      </c>
      <c r="M12956" s="130">
        <v>191.24</v>
      </c>
      <c r="O12956" s="126" t="s">
        <v>4920</v>
      </c>
      <c r="P12956" s="130">
        <v>0</v>
      </c>
      <c r="S12956" s="130">
        <v>0</v>
      </c>
      <c r="V12956" s="130">
        <v>191.24</v>
      </c>
      <c r="X12956" s="126" t="s">
        <v>5937</v>
      </c>
      <c r="Z12956" s="127"/>
      <c r="AA12956" s="128">
        <v>8</v>
      </c>
      <c r="AB12956" s="128">
        <v>12</v>
      </c>
      <c r="AD12956" s="126" t="s">
        <v>562</v>
      </c>
      <c r="AG12956" s="127"/>
      <c r="AI12956" s="127"/>
    </row>
    <row r="12957" spans="1:35" ht="14.85" customHeight="1">
      <c r="A12957" s="130">
        <v>5006404</v>
      </c>
      <c r="B12957" s="126" t="s">
        <v>24304</v>
      </c>
      <c r="C12957" s="126" t="s">
        <v>13261</v>
      </c>
      <c r="D12957" s="126" t="s">
        <v>24305</v>
      </c>
      <c r="E12957" s="126" t="s">
        <v>288</v>
      </c>
      <c r="F12957" s="126" t="s">
        <v>532</v>
      </c>
      <c r="G12957" s="126" t="s">
        <v>463</v>
      </c>
      <c r="H12957" s="126" t="s">
        <v>533</v>
      </c>
      <c r="I12957" s="126" t="s">
        <v>418</v>
      </c>
      <c r="J12957" s="126" t="s">
        <v>4621</v>
      </c>
      <c r="K12957" s="126" t="s">
        <v>443</v>
      </c>
      <c r="L12957" s="126" t="s">
        <v>3605</v>
      </c>
      <c r="M12957" s="130">
        <v>2916.85</v>
      </c>
      <c r="O12957" s="126" t="s">
        <v>537</v>
      </c>
      <c r="P12957" s="130">
        <v>0</v>
      </c>
      <c r="S12957" s="130">
        <v>0</v>
      </c>
      <c r="V12957" s="130">
        <v>2916.85</v>
      </c>
      <c r="X12957" s="126" t="s">
        <v>539</v>
      </c>
      <c r="Z12957" s="127"/>
      <c r="AA12957" s="128">
        <v>130</v>
      </c>
      <c r="AB12957" s="128">
        <v>12</v>
      </c>
      <c r="AD12957" s="126" t="s">
        <v>562</v>
      </c>
      <c r="AG12957" s="127"/>
      <c r="AI12957" s="127"/>
    </row>
    <row r="12958" spans="1:35" ht="14.85" customHeight="1">
      <c r="A12958" s="130">
        <v>5006397</v>
      </c>
      <c r="B12958" s="126" t="s">
        <v>24306</v>
      </c>
      <c r="C12958" s="126" t="s">
        <v>13261</v>
      </c>
      <c r="D12958" s="126" t="s">
        <v>24307</v>
      </c>
      <c r="E12958" s="126" t="s">
        <v>288</v>
      </c>
      <c r="F12958" s="126" t="s">
        <v>532</v>
      </c>
      <c r="G12958" s="126" t="s">
        <v>463</v>
      </c>
      <c r="H12958" s="126" t="s">
        <v>533</v>
      </c>
      <c r="I12958" s="126" t="s">
        <v>418</v>
      </c>
      <c r="J12958" s="126" t="s">
        <v>4621</v>
      </c>
      <c r="K12958" s="126" t="s">
        <v>443</v>
      </c>
      <c r="L12958" s="126" t="s">
        <v>3605</v>
      </c>
      <c r="M12958" s="130">
        <v>2916.85</v>
      </c>
      <c r="O12958" s="126" t="s">
        <v>537</v>
      </c>
      <c r="P12958" s="130">
        <v>0</v>
      </c>
      <c r="S12958" s="130">
        <v>0</v>
      </c>
      <c r="V12958" s="130">
        <v>2916.85</v>
      </c>
      <c r="X12958" s="126" t="s">
        <v>539</v>
      </c>
      <c r="Z12958" s="127"/>
      <c r="AA12958" s="128">
        <v>130</v>
      </c>
      <c r="AB12958" s="128">
        <v>12</v>
      </c>
      <c r="AD12958" s="126" t="s">
        <v>562</v>
      </c>
      <c r="AG12958" s="127"/>
      <c r="AI12958" s="127"/>
    </row>
    <row r="12959" spans="1:35" ht="14.85" customHeight="1">
      <c r="A12959" s="130">
        <v>5006563</v>
      </c>
      <c r="B12959" s="126" t="s">
        <v>24308</v>
      </c>
      <c r="C12959" s="126" t="s">
        <v>13829</v>
      </c>
      <c r="D12959" s="126" t="s">
        <v>10322</v>
      </c>
      <c r="E12959" s="126" t="s">
        <v>288</v>
      </c>
      <c r="F12959" s="126" t="s">
        <v>440</v>
      </c>
      <c r="G12959" s="126" t="s">
        <v>458</v>
      </c>
      <c r="H12959" s="126" t="s">
        <v>126</v>
      </c>
      <c r="I12959" s="126" t="s">
        <v>418</v>
      </c>
      <c r="J12959" s="126" t="s">
        <v>612</v>
      </c>
      <c r="K12959" s="126" t="s">
        <v>613</v>
      </c>
      <c r="L12959" s="126" t="s">
        <v>614</v>
      </c>
      <c r="M12959" s="130">
        <v>973.91</v>
      </c>
      <c r="O12959" s="126" t="s">
        <v>445</v>
      </c>
      <c r="P12959" s="130">
        <v>0</v>
      </c>
      <c r="S12959" s="130">
        <v>0</v>
      </c>
      <c r="V12959" s="130">
        <v>973.91</v>
      </c>
      <c r="X12959" s="126" t="s">
        <v>661</v>
      </c>
      <c r="Z12959" s="127"/>
      <c r="AA12959" s="128"/>
      <c r="AB12959" s="128"/>
      <c r="AD12959" s="126" t="s">
        <v>562</v>
      </c>
      <c r="AG12959" s="127"/>
      <c r="AI12959" s="127"/>
    </row>
    <row r="12960" spans="1:35" ht="14.85" customHeight="1">
      <c r="A12960" s="130">
        <v>5006394</v>
      </c>
      <c r="B12960" s="126" t="s">
        <v>24309</v>
      </c>
      <c r="C12960" s="126" t="s">
        <v>24310</v>
      </c>
      <c r="D12960" s="126" t="s">
        <v>24311</v>
      </c>
      <c r="E12960" s="126" t="s">
        <v>288</v>
      </c>
      <c r="F12960" s="126" t="s">
        <v>416</v>
      </c>
      <c r="G12960" s="126" t="s">
        <v>417</v>
      </c>
      <c r="H12960" s="126" t="s">
        <v>126</v>
      </c>
      <c r="I12960" s="126" t="s">
        <v>126</v>
      </c>
      <c r="J12960" s="126" t="s">
        <v>5935</v>
      </c>
      <c r="K12960" s="126" t="s">
        <v>747</v>
      </c>
      <c r="L12960" s="126" t="s">
        <v>5936</v>
      </c>
      <c r="M12960" s="130">
        <v>194.88</v>
      </c>
      <c r="O12960" s="126" t="s">
        <v>4920</v>
      </c>
      <c r="P12960" s="130">
        <v>0</v>
      </c>
      <c r="S12960" s="130">
        <v>0</v>
      </c>
      <c r="V12960" s="130">
        <v>336.22</v>
      </c>
      <c r="X12960" s="126" t="s">
        <v>5937</v>
      </c>
      <c r="Z12960" s="127"/>
      <c r="AA12960" s="128">
        <v>8</v>
      </c>
      <c r="AB12960" s="128">
        <v>12</v>
      </c>
      <c r="AD12960" s="126" t="s">
        <v>562</v>
      </c>
      <c r="AG12960" s="127"/>
      <c r="AI12960" s="127"/>
    </row>
    <row r="12961" spans="1:35" ht="14.85" customHeight="1">
      <c r="A12961" s="130">
        <v>5006393</v>
      </c>
      <c r="B12961" s="126" t="s">
        <v>24312</v>
      </c>
      <c r="C12961" s="126" t="s">
        <v>13261</v>
      </c>
      <c r="D12961" s="126" t="s">
        <v>24313</v>
      </c>
      <c r="E12961" s="126" t="s">
        <v>288</v>
      </c>
      <c r="F12961" s="126" t="s">
        <v>532</v>
      </c>
      <c r="G12961" s="126" t="s">
        <v>463</v>
      </c>
      <c r="H12961" s="126" t="s">
        <v>533</v>
      </c>
      <c r="I12961" s="126" t="s">
        <v>418</v>
      </c>
      <c r="J12961" s="126" t="s">
        <v>4621</v>
      </c>
      <c r="K12961" s="126" t="s">
        <v>443</v>
      </c>
      <c r="L12961" s="126" t="s">
        <v>3605</v>
      </c>
      <c r="M12961" s="130">
        <v>2916.85</v>
      </c>
      <c r="O12961" s="126" t="s">
        <v>537</v>
      </c>
      <c r="P12961" s="130">
        <v>0</v>
      </c>
      <c r="S12961" s="130">
        <v>0</v>
      </c>
      <c r="V12961" s="130">
        <v>2916.85</v>
      </c>
      <c r="X12961" s="126" t="s">
        <v>539</v>
      </c>
      <c r="Z12961" s="127"/>
      <c r="AA12961" s="128">
        <v>130</v>
      </c>
      <c r="AB12961" s="128">
        <v>12</v>
      </c>
      <c r="AD12961" s="126" t="s">
        <v>562</v>
      </c>
      <c r="AG12961" s="127"/>
      <c r="AI12961" s="127"/>
    </row>
    <row r="12962" spans="1:35" ht="14.85" customHeight="1">
      <c r="A12962" s="130">
        <v>5006392</v>
      </c>
      <c r="B12962" s="126" t="s">
        <v>24314</v>
      </c>
      <c r="C12962" s="126" t="s">
        <v>24315</v>
      </c>
      <c r="D12962" s="126" t="s">
        <v>24316</v>
      </c>
      <c r="E12962" s="126" t="s">
        <v>288</v>
      </c>
      <c r="F12962" s="126" t="s">
        <v>416</v>
      </c>
      <c r="G12962" s="126" t="s">
        <v>417</v>
      </c>
      <c r="H12962" s="126" t="s">
        <v>126</v>
      </c>
      <c r="I12962" s="126" t="s">
        <v>126</v>
      </c>
      <c r="J12962" s="126" t="s">
        <v>5935</v>
      </c>
      <c r="K12962" s="126" t="s">
        <v>747</v>
      </c>
      <c r="L12962" s="126" t="s">
        <v>5936</v>
      </c>
      <c r="M12962" s="130">
        <v>194.88</v>
      </c>
      <c r="O12962" s="126" t="s">
        <v>4920</v>
      </c>
      <c r="P12962" s="130">
        <v>0</v>
      </c>
      <c r="S12962" s="130">
        <v>0</v>
      </c>
      <c r="V12962" s="130">
        <v>332.72</v>
      </c>
      <c r="X12962" s="126" t="s">
        <v>5937</v>
      </c>
      <c r="Z12962" s="127"/>
      <c r="AA12962" s="128">
        <v>8</v>
      </c>
      <c r="AB12962" s="128">
        <v>12</v>
      </c>
      <c r="AD12962" s="126" t="s">
        <v>562</v>
      </c>
      <c r="AG12962" s="127"/>
      <c r="AI12962" s="127"/>
    </row>
    <row r="12963" spans="1:35" ht="14.85" customHeight="1">
      <c r="A12963" s="130">
        <v>5006391</v>
      </c>
      <c r="B12963" s="126" t="s">
        <v>24317</v>
      </c>
      <c r="C12963" s="126" t="s">
        <v>24318</v>
      </c>
      <c r="D12963" s="126" t="s">
        <v>24319</v>
      </c>
      <c r="E12963" s="126" t="s">
        <v>288</v>
      </c>
      <c r="F12963" s="126" t="s">
        <v>532</v>
      </c>
      <c r="G12963" s="126" t="s">
        <v>463</v>
      </c>
      <c r="H12963" s="126" t="s">
        <v>533</v>
      </c>
      <c r="I12963" s="126" t="s">
        <v>418</v>
      </c>
      <c r="J12963" s="126" t="s">
        <v>4621</v>
      </c>
      <c r="K12963" s="126" t="s">
        <v>443</v>
      </c>
      <c r="L12963" s="126" t="s">
        <v>536</v>
      </c>
      <c r="M12963" s="130">
        <v>1850.42</v>
      </c>
      <c r="O12963" s="126" t="s">
        <v>537</v>
      </c>
      <c r="P12963" s="130">
        <v>0</v>
      </c>
      <c r="S12963" s="130">
        <v>0</v>
      </c>
      <c r="V12963" s="130">
        <v>1850.42</v>
      </c>
      <c r="W12963" s="126" t="s">
        <v>538</v>
      </c>
      <c r="X12963" s="126" t="s">
        <v>539</v>
      </c>
      <c r="Z12963" s="127"/>
      <c r="AA12963" s="128">
        <v>130</v>
      </c>
      <c r="AB12963" s="128">
        <v>12</v>
      </c>
      <c r="AD12963" s="126" t="s">
        <v>562</v>
      </c>
      <c r="AG12963" s="127"/>
      <c r="AI12963" s="127"/>
    </row>
    <row r="12964" spans="1:35" ht="14.85" customHeight="1">
      <c r="A12964" s="130">
        <v>5006390</v>
      </c>
      <c r="B12964" s="126" t="s">
        <v>24320</v>
      </c>
      <c r="C12964" s="126" t="s">
        <v>24321</v>
      </c>
      <c r="D12964" s="126" t="s">
        <v>24322</v>
      </c>
      <c r="E12964" s="126" t="s">
        <v>288</v>
      </c>
      <c r="F12964" s="126" t="s">
        <v>416</v>
      </c>
      <c r="G12964" s="126" t="s">
        <v>417</v>
      </c>
      <c r="H12964" s="126" t="s">
        <v>126</v>
      </c>
      <c r="I12964" s="126" t="s">
        <v>126</v>
      </c>
      <c r="J12964" s="126" t="s">
        <v>5935</v>
      </c>
      <c r="K12964" s="126" t="s">
        <v>747</v>
      </c>
      <c r="L12964" s="126" t="s">
        <v>5936</v>
      </c>
      <c r="M12964" s="130">
        <v>194.88</v>
      </c>
      <c r="O12964" s="126" t="s">
        <v>4920</v>
      </c>
      <c r="P12964" s="130">
        <v>0</v>
      </c>
      <c r="S12964" s="130">
        <v>0</v>
      </c>
      <c r="V12964" s="130">
        <v>290.66000000000003</v>
      </c>
      <c r="X12964" s="126" t="s">
        <v>5937</v>
      </c>
      <c r="Z12964" s="127"/>
      <c r="AA12964" s="128">
        <v>8</v>
      </c>
      <c r="AB12964" s="128">
        <v>12</v>
      </c>
      <c r="AD12964" s="126" t="s">
        <v>562</v>
      </c>
      <c r="AG12964" s="127"/>
      <c r="AI12964" s="127"/>
    </row>
    <row r="12965" spans="1:35" ht="14.85" customHeight="1">
      <c r="A12965" s="130">
        <v>5006389</v>
      </c>
      <c r="B12965" s="126" t="s">
        <v>24323</v>
      </c>
      <c r="C12965" s="126" t="s">
        <v>24324</v>
      </c>
      <c r="D12965" s="126" t="s">
        <v>24325</v>
      </c>
      <c r="E12965" s="126" t="s">
        <v>288</v>
      </c>
      <c r="F12965" s="126" t="s">
        <v>416</v>
      </c>
      <c r="G12965" s="126" t="s">
        <v>417</v>
      </c>
      <c r="H12965" s="126" t="s">
        <v>126</v>
      </c>
      <c r="I12965" s="126" t="s">
        <v>126</v>
      </c>
      <c r="J12965" s="126" t="s">
        <v>5935</v>
      </c>
      <c r="K12965" s="126" t="s">
        <v>747</v>
      </c>
      <c r="L12965" s="126" t="s">
        <v>5936</v>
      </c>
      <c r="M12965" s="130">
        <v>194.88</v>
      </c>
      <c r="O12965" s="126" t="s">
        <v>4920</v>
      </c>
      <c r="P12965" s="130">
        <v>0</v>
      </c>
      <c r="S12965" s="130">
        <v>0</v>
      </c>
      <c r="V12965" s="130">
        <v>288.56</v>
      </c>
      <c r="X12965" s="126" t="s">
        <v>5937</v>
      </c>
      <c r="Z12965" s="127"/>
      <c r="AA12965" s="128">
        <v>8</v>
      </c>
      <c r="AB12965" s="128">
        <v>12</v>
      </c>
      <c r="AD12965" s="126" t="s">
        <v>562</v>
      </c>
      <c r="AG12965" s="127"/>
      <c r="AI12965" s="127"/>
    </row>
    <row r="12966" spans="1:35" ht="14.85" customHeight="1">
      <c r="A12966" s="130">
        <v>5000644</v>
      </c>
      <c r="B12966" s="126" t="s">
        <v>24326</v>
      </c>
      <c r="C12966" s="126" t="s">
        <v>24327</v>
      </c>
      <c r="D12966" s="126" t="s">
        <v>24328</v>
      </c>
      <c r="E12966" s="126" t="s">
        <v>288</v>
      </c>
      <c r="F12966" s="126" t="s">
        <v>416</v>
      </c>
      <c r="G12966" s="126" t="s">
        <v>417</v>
      </c>
      <c r="H12966" s="126" t="s">
        <v>126</v>
      </c>
      <c r="I12966" s="126" t="s">
        <v>126</v>
      </c>
      <c r="J12966" s="126" t="s">
        <v>7115</v>
      </c>
      <c r="K12966" s="126" t="s">
        <v>504</v>
      </c>
      <c r="L12966" s="126" t="s">
        <v>7116</v>
      </c>
      <c r="M12966" s="130">
        <v>579.99</v>
      </c>
      <c r="O12966" s="126" t="s">
        <v>422</v>
      </c>
      <c r="P12966" s="130">
        <v>0</v>
      </c>
      <c r="S12966" s="130">
        <v>0</v>
      </c>
      <c r="V12966" s="130">
        <v>579.99</v>
      </c>
      <c r="X12966" s="126" t="s">
        <v>1885</v>
      </c>
      <c r="Z12966" s="127"/>
      <c r="AA12966" s="128">
        <v>1</v>
      </c>
      <c r="AB12966" s="128">
        <v>12</v>
      </c>
      <c r="AD12966" s="126" t="s">
        <v>562</v>
      </c>
      <c r="AG12966" s="127"/>
      <c r="AI12966" s="127"/>
    </row>
    <row r="12967" spans="1:35" ht="14.85" customHeight="1">
      <c r="A12967" s="130">
        <v>5000643</v>
      </c>
      <c r="B12967" s="126" t="s">
        <v>24329</v>
      </c>
      <c r="C12967" s="126" t="s">
        <v>24330</v>
      </c>
      <c r="D12967" s="126" t="s">
        <v>18783</v>
      </c>
      <c r="E12967" s="126" t="s">
        <v>288</v>
      </c>
      <c r="F12967" s="126" t="s">
        <v>416</v>
      </c>
      <c r="G12967" s="126" t="s">
        <v>417</v>
      </c>
      <c r="H12967" s="126" t="s">
        <v>126</v>
      </c>
      <c r="I12967" s="126" t="s">
        <v>126</v>
      </c>
      <c r="J12967" s="126" t="s">
        <v>7115</v>
      </c>
      <c r="K12967" s="126" t="s">
        <v>504</v>
      </c>
      <c r="L12967" s="126" t="s">
        <v>7116</v>
      </c>
      <c r="M12967" s="130">
        <v>2142.56</v>
      </c>
      <c r="O12967" s="126" t="s">
        <v>422</v>
      </c>
      <c r="P12967" s="130">
        <v>0</v>
      </c>
      <c r="S12967" s="130">
        <v>0</v>
      </c>
      <c r="V12967" s="130">
        <v>3484.99</v>
      </c>
      <c r="X12967" s="126" t="s">
        <v>2908</v>
      </c>
      <c r="Z12967" s="127"/>
      <c r="AA12967" s="128">
        <v>1</v>
      </c>
      <c r="AB12967" s="128">
        <v>12</v>
      </c>
      <c r="AD12967" s="126" t="s">
        <v>562</v>
      </c>
      <c r="AG12967" s="127"/>
      <c r="AI12967" s="127"/>
    </row>
    <row r="12968" spans="1:35" ht="14.85" customHeight="1">
      <c r="A12968" s="130">
        <v>5001927</v>
      </c>
      <c r="B12968" s="126" t="s">
        <v>24331</v>
      </c>
      <c r="C12968" s="126" t="s">
        <v>16685</v>
      </c>
      <c r="D12968" s="126" t="s">
        <v>24332</v>
      </c>
      <c r="E12968" s="126" t="s">
        <v>288</v>
      </c>
      <c r="F12968" s="126" t="s">
        <v>416</v>
      </c>
      <c r="G12968" s="126" t="s">
        <v>417</v>
      </c>
      <c r="H12968" s="126" t="s">
        <v>308</v>
      </c>
      <c r="I12968" s="126" t="s">
        <v>308</v>
      </c>
      <c r="J12968" s="126" t="s">
        <v>16687</v>
      </c>
      <c r="K12968" s="126" t="s">
        <v>747</v>
      </c>
      <c r="L12968" s="126" t="s">
        <v>16688</v>
      </c>
      <c r="M12968" s="130">
        <v>1088.8</v>
      </c>
      <c r="N12968" s="126" t="s">
        <v>290</v>
      </c>
      <c r="O12968" s="126" t="s">
        <v>8501</v>
      </c>
      <c r="P12968" s="130">
        <v>0</v>
      </c>
      <c r="S12968" s="130">
        <v>0</v>
      </c>
      <c r="V12968" s="130">
        <v>1088.8</v>
      </c>
      <c r="X12968" s="126" t="s">
        <v>8502</v>
      </c>
      <c r="Z12968" s="127"/>
      <c r="AA12968" s="128">
        <v>2</v>
      </c>
      <c r="AB12968" s="128">
        <v>12</v>
      </c>
      <c r="AD12968" s="126" t="s">
        <v>562</v>
      </c>
      <c r="AG12968" s="127"/>
      <c r="AI12968" s="127"/>
    </row>
    <row r="12969" spans="1:35" ht="14.85" customHeight="1">
      <c r="A12969" s="130">
        <v>5001926</v>
      </c>
      <c r="B12969" s="126" t="s">
        <v>24333</v>
      </c>
      <c r="C12969" s="126" t="s">
        <v>24334</v>
      </c>
      <c r="D12969" s="126" t="s">
        <v>24335</v>
      </c>
      <c r="E12969" s="126" t="s">
        <v>288</v>
      </c>
      <c r="F12969" s="126" t="s">
        <v>491</v>
      </c>
      <c r="G12969" s="126" t="s">
        <v>417</v>
      </c>
      <c r="H12969" s="126" t="s">
        <v>126</v>
      </c>
      <c r="I12969" s="126" t="s">
        <v>126</v>
      </c>
      <c r="J12969" s="126" t="s">
        <v>769</v>
      </c>
      <c r="K12969" s="126" t="s">
        <v>567</v>
      </c>
      <c r="L12969" s="126" t="s">
        <v>770</v>
      </c>
      <c r="M12969" s="130">
        <v>26295.360000000001</v>
      </c>
      <c r="N12969" s="126" t="s">
        <v>290</v>
      </c>
      <c r="O12969" s="126" t="s">
        <v>2587</v>
      </c>
      <c r="P12969" s="130">
        <v>0</v>
      </c>
      <c r="S12969" s="130">
        <v>0</v>
      </c>
      <c r="V12969" s="130">
        <v>26295.64</v>
      </c>
      <c r="X12969" s="126" t="s">
        <v>2588</v>
      </c>
      <c r="Y12969" s="126" t="s">
        <v>517</v>
      </c>
      <c r="Z12969" s="127"/>
      <c r="AA12969" s="128">
        <v>1</v>
      </c>
      <c r="AB12969" s="128">
        <v>120</v>
      </c>
      <c r="AD12969" s="126" t="s">
        <v>562</v>
      </c>
      <c r="AG12969" s="127"/>
      <c r="AI12969" s="127"/>
    </row>
    <row r="12970" spans="1:35" ht="14.85" customHeight="1">
      <c r="A12970" s="130">
        <v>5001925</v>
      </c>
      <c r="B12970" s="126" t="s">
        <v>24336</v>
      </c>
      <c r="C12970" s="126" t="s">
        <v>24337</v>
      </c>
      <c r="D12970" s="126" t="s">
        <v>24338</v>
      </c>
      <c r="E12970" s="126" t="s">
        <v>288</v>
      </c>
      <c r="F12970" s="126" t="s">
        <v>416</v>
      </c>
      <c r="G12970" s="126" t="s">
        <v>417</v>
      </c>
      <c r="H12970" s="126" t="s">
        <v>126</v>
      </c>
      <c r="I12970" s="126" t="s">
        <v>126</v>
      </c>
      <c r="J12970" s="126" t="s">
        <v>769</v>
      </c>
      <c r="K12970" s="126" t="s">
        <v>567</v>
      </c>
      <c r="L12970" s="126" t="s">
        <v>770</v>
      </c>
      <c r="M12970" s="130">
        <v>340.18</v>
      </c>
      <c r="O12970" s="126" t="s">
        <v>422</v>
      </c>
      <c r="P12970" s="130">
        <v>0</v>
      </c>
      <c r="S12970" s="130">
        <v>0</v>
      </c>
      <c r="V12970" s="130">
        <v>340.18</v>
      </c>
      <c r="X12970" s="126" t="s">
        <v>497</v>
      </c>
      <c r="Z12970" s="127"/>
      <c r="AA12970" s="128">
        <v>1</v>
      </c>
      <c r="AB12970" s="128">
        <v>12</v>
      </c>
      <c r="AD12970" s="126" t="s">
        <v>562</v>
      </c>
      <c r="AG12970" s="127"/>
      <c r="AI12970" s="127"/>
    </row>
    <row r="12971" spans="1:35" ht="14.85" customHeight="1">
      <c r="A12971" s="130">
        <v>5001924</v>
      </c>
      <c r="B12971" s="126" t="s">
        <v>24339</v>
      </c>
      <c r="C12971" s="126" t="s">
        <v>24340</v>
      </c>
      <c r="D12971" s="126" t="s">
        <v>24341</v>
      </c>
      <c r="E12971" s="126" t="s">
        <v>288</v>
      </c>
      <c r="F12971" s="126" t="s">
        <v>416</v>
      </c>
      <c r="G12971" s="126" t="s">
        <v>417</v>
      </c>
      <c r="H12971" s="126" t="s">
        <v>126</v>
      </c>
      <c r="I12971" s="126" t="s">
        <v>126</v>
      </c>
      <c r="J12971" s="126" t="s">
        <v>769</v>
      </c>
      <c r="K12971" s="126" t="s">
        <v>567</v>
      </c>
      <c r="L12971" s="126" t="s">
        <v>770</v>
      </c>
      <c r="M12971" s="130">
        <v>340.18</v>
      </c>
      <c r="O12971" s="126" t="s">
        <v>422</v>
      </c>
      <c r="P12971" s="130">
        <v>0</v>
      </c>
      <c r="S12971" s="130">
        <v>0</v>
      </c>
      <c r="V12971" s="130">
        <v>340.18</v>
      </c>
      <c r="X12971" s="126" t="s">
        <v>497</v>
      </c>
      <c r="Z12971" s="127"/>
      <c r="AA12971" s="128">
        <v>1</v>
      </c>
      <c r="AB12971" s="128">
        <v>12</v>
      </c>
      <c r="AD12971" s="126" t="s">
        <v>562</v>
      </c>
      <c r="AG12971" s="127"/>
      <c r="AI12971" s="127"/>
    </row>
    <row r="12972" spans="1:35" ht="14.85" customHeight="1">
      <c r="A12972" s="130">
        <v>5001923</v>
      </c>
      <c r="B12972" s="126" t="s">
        <v>24342</v>
      </c>
      <c r="C12972" s="126" t="s">
        <v>24343</v>
      </c>
      <c r="D12972" s="126" t="s">
        <v>24344</v>
      </c>
      <c r="E12972" s="126" t="s">
        <v>288</v>
      </c>
      <c r="F12972" s="126" t="s">
        <v>416</v>
      </c>
      <c r="G12972" s="126" t="s">
        <v>417</v>
      </c>
      <c r="H12972" s="126" t="s">
        <v>126</v>
      </c>
      <c r="I12972" s="126" t="s">
        <v>126</v>
      </c>
      <c r="J12972" s="126" t="s">
        <v>769</v>
      </c>
      <c r="K12972" s="126" t="s">
        <v>567</v>
      </c>
      <c r="L12972" s="126" t="s">
        <v>770</v>
      </c>
      <c r="M12972" s="130">
        <v>729.4</v>
      </c>
      <c r="O12972" s="126" t="s">
        <v>427</v>
      </c>
      <c r="P12972" s="130">
        <v>0</v>
      </c>
      <c r="S12972" s="130">
        <v>0</v>
      </c>
      <c r="V12972" s="130">
        <v>729.4</v>
      </c>
      <c r="X12972" s="126" t="s">
        <v>771</v>
      </c>
      <c r="Z12972" s="127"/>
      <c r="AA12972" s="128">
        <v>1</v>
      </c>
      <c r="AB12972" s="128">
        <v>12</v>
      </c>
      <c r="AD12972" s="126" t="s">
        <v>562</v>
      </c>
      <c r="AG12972" s="127"/>
      <c r="AI12972" s="127"/>
    </row>
    <row r="12973" spans="1:35" ht="14.85" customHeight="1">
      <c r="A12973" s="130">
        <v>5001922</v>
      </c>
      <c r="B12973" s="126" t="s">
        <v>24345</v>
      </c>
      <c r="C12973" s="126" t="s">
        <v>24346</v>
      </c>
      <c r="D12973" s="126" t="s">
        <v>14931</v>
      </c>
      <c r="E12973" s="126" t="s">
        <v>288</v>
      </c>
      <c r="F12973" s="126" t="s">
        <v>416</v>
      </c>
      <c r="G12973" s="126" t="s">
        <v>417</v>
      </c>
      <c r="H12973" s="126" t="s">
        <v>126</v>
      </c>
      <c r="I12973" s="126" t="s">
        <v>126</v>
      </c>
      <c r="J12973" s="126" t="s">
        <v>769</v>
      </c>
      <c r="K12973" s="126" t="s">
        <v>567</v>
      </c>
      <c r="L12973" s="126" t="s">
        <v>770</v>
      </c>
      <c r="M12973" s="130">
        <v>729.4</v>
      </c>
      <c r="O12973" s="126" t="s">
        <v>427</v>
      </c>
      <c r="P12973" s="130">
        <v>0</v>
      </c>
      <c r="S12973" s="130">
        <v>0</v>
      </c>
      <c r="V12973" s="130">
        <v>729.4</v>
      </c>
      <c r="X12973" s="126" t="s">
        <v>771</v>
      </c>
      <c r="Z12973" s="127"/>
      <c r="AA12973" s="128">
        <v>1</v>
      </c>
      <c r="AB12973" s="128">
        <v>12</v>
      </c>
      <c r="AD12973" s="126" t="s">
        <v>562</v>
      </c>
      <c r="AG12973" s="127"/>
      <c r="AI12973" s="127"/>
    </row>
    <row r="12974" spans="1:35" ht="14.85" customHeight="1">
      <c r="A12974" s="130">
        <v>5001921</v>
      </c>
      <c r="B12974" s="126" t="s">
        <v>24347</v>
      </c>
      <c r="C12974" s="126" t="s">
        <v>24348</v>
      </c>
      <c r="D12974" s="126" t="s">
        <v>24051</v>
      </c>
      <c r="E12974" s="126" t="s">
        <v>288</v>
      </c>
      <c r="F12974" s="126" t="s">
        <v>416</v>
      </c>
      <c r="G12974" s="126" t="s">
        <v>417</v>
      </c>
      <c r="H12974" s="126" t="s">
        <v>126</v>
      </c>
      <c r="I12974" s="126" t="s">
        <v>126</v>
      </c>
      <c r="J12974" s="126" t="s">
        <v>769</v>
      </c>
      <c r="K12974" s="126" t="s">
        <v>567</v>
      </c>
      <c r="L12974" s="126" t="s">
        <v>770</v>
      </c>
      <c r="M12974" s="130">
        <v>1752.8</v>
      </c>
      <c r="O12974" s="126" t="s">
        <v>422</v>
      </c>
      <c r="P12974" s="130">
        <v>0</v>
      </c>
      <c r="S12974" s="130">
        <v>0</v>
      </c>
      <c r="V12974" s="130">
        <v>1848</v>
      </c>
      <c r="X12974" s="126" t="s">
        <v>500</v>
      </c>
      <c r="Z12974" s="127"/>
      <c r="AA12974" s="128">
        <v>1</v>
      </c>
      <c r="AB12974" s="128">
        <v>12</v>
      </c>
      <c r="AD12974" s="126" t="s">
        <v>562</v>
      </c>
      <c r="AG12974" s="127"/>
      <c r="AI12974" s="127"/>
    </row>
    <row r="12975" spans="1:35" ht="14.85" customHeight="1">
      <c r="A12975" s="130">
        <v>5001081</v>
      </c>
      <c r="B12975" s="126" t="s">
        <v>24349</v>
      </c>
      <c r="C12975" s="126" t="s">
        <v>17870</v>
      </c>
      <c r="D12975" s="126" t="s">
        <v>24350</v>
      </c>
      <c r="E12975" s="126" t="s">
        <v>288</v>
      </c>
      <c r="F12975" s="126" t="s">
        <v>522</v>
      </c>
      <c r="G12975" s="126" t="s">
        <v>765</v>
      </c>
      <c r="H12975" s="126" t="s">
        <v>524</v>
      </c>
      <c r="I12975" s="126" t="s">
        <v>418</v>
      </c>
      <c r="J12975" s="126" t="s">
        <v>825</v>
      </c>
      <c r="K12975" s="126" t="s">
        <v>504</v>
      </c>
      <c r="L12975" s="126" t="s">
        <v>444</v>
      </c>
      <c r="M12975" s="130">
        <v>1079.8</v>
      </c>
      <c r="N12975" s="126" t="s">
        <v>290</v>
      </c>
      <c r="O12975" s="126" t="s">
        <v>621</v>
      </c>
      <c r="P12975" s="130">
        <v>0</v>
      </c>
      <c r="S12975" s="130">
        <v>0</v>
      </c>
      <c r="V12975" s="130">
        <v>1079.8</v>
      </c>
      <c r="X12975" s="126" t="s">
        <v>3638</v>
      </c>
      <c r="Z12975" s="127"/>
      <c r="AA12975" s="128"/>
      <c r="AB12975" s="128"/>
      <c r="AD12975" s="126" t="s">
        <v>562</v>
      </c>
      <c r="AG12975" s="127"/>
      <c r="AI12975" s="127"/>
    </row>
    <row r="12976" spans="1:35" ht="14.85" customHeight="1">
      <c r="A12976" s="130">
        <v>5001912</v>
      </c>
      <c r="B12976" s="126" t="s">
        <v>24351</v>
      </c>
      <c r="C12976" s="126" t="s">
        <v>16685</v>
      </c>
      <c r="D12976" s="126" t="s">
        <v>24352</v>
      </c>
      <c r="E12976" s="126" t="s">
        <v>288</v>
      </c>
      <c r="F12976" s="126" t="s">
        <v>416</v>
      </c>
      <c r="G12976" s="126" t="s">
        <v>417</v>
      </c>
      <c r="H12976" s="126" t="s">
        <v>308</v>
      </c>
      <c r="I12976" s="126" t="s">
        <v>308</v>
      </c>
      <c r="J12976" s="126" t="s">
        <v>16687</v>
      </c>
      <c r="K12976" s="126" t="s">
        <v>747</v>
      </c>
      <c r="L12976" s="126" t="s">
        <v>16688</v>
      </c>
      <c r="M12976" s="130">
        <v>1169.28</v>
      </c>
      <c r="N12976" s="126" t="s">
        <v>290</v>
      </c>
      <c r="O12976" s="126" t="s">
        <v>8501</v>
      </c>
      <c r="P12976" s="130">
        <v>0</v>
      </c>
      <c r="S12976" s="130">
        <v>0</v>
      </c>
      <c r="V12976" s="130">
        <v>1574.98</v>
      </c>
      <c r="X12976" s="126" t="s">
        <v>8502</v>
      </c>
      <c r="Z12976" s="127"/>
      <c r="AA12976" s="128">
        <v>2</v>
      </c>
      <c r="AB12976" s="128">
        <v>12</v>
      </c>
      <c r="AD12976" s="126" t="s">
        <v>562</v>
      </c>
      <c r="AG12976" s="127"/>
      <c r="AI12976" s="127"/>
    </row>
    <row r="12977" spans="1:35" ht="14.85" customHeight="1">
      <c r="A12977" s="130">
        <v>5016156</v>
      </c>
      <c r="B12977" s="126" t="s">
        <v>413</v>
      </c>
      <c r="C12977" s="126" t="s">
        <v>23665</v>
      </c>
      <c r="D12977" s="126" t="s">
        <v>19867</v>
      </c>
      <c r="E12977" s="126" t="s">
        <v>288</v>
      </c>
      <c r="F12977" s="126" t="s">
        <v>364</v>
      </c>
      <c r="G12977" s="126" t="s">
        <v>417</v>
      </c>
      <c r="H12977" s="126" t="s">
        <v>126</v>
      </c>
      <c r="I12977" s="126" t="s">
        <v>418</v>
      </c>
      <c r="J12977" s="126" t="s">
        <v>484</v>
      </c>
      <c r="K12977" s="126" t="s">
        <v>443</v>
      </c>
      <c r="L12977" s="126" t="s">
        <v>485</v>
      </c>
      <c r="M12977" s="130">
        <v>9739.52</v>
      </c>
      <c r="O12977" s="126" t="s">
        <v>486</v>
      </c>
      <c r="P12977" s="130">
        <v>0</v>
      </c>
      <c r="S12977" s="130">
        <v>0</v>
      </c>
      <c r="V12977" s="130">
        <v>19034.400000000001</v>
      </c>
      <c r="X12977" s="126" t="s">
        <v>549</v>
      </c>
      <c r="Z12977" s="127"/>
      <c r="AA12977" s="128">
        <v>2</v>
      </c>
      <c r="AB12977" s="128">
        <v>60</v>
      </c>
      <c r="AC12977" s="126" t="s">
        <v>366</v>
      </c>
      <c r="AD12977" s="126" t="s">
        <v>22227</v>
      </c>
      <c r="AG12977" s="127"/>
      <c r="AI12977" s="127"/>
    </row>
    <row r="12978" spans="1:35" ht="14.85" customHeight="1">
      <c r="A12978" s="130">
        <v>5016154</v>
      </c>
      <c r="B12978" s="126" t="s">
        <v>413</v>
      </c>
      <c r="C12978" s="126" t="s">
        <v>23664</v>
      </c>
      <c r="D12978" s="126" t="s">
        <v>21381</v>
      </c>
      <c r="E12978" s="126" t="s">
        <v>288</v>
      </c>
      <c r="F12978" s="126" t="s">
        <v>364</v>
      </c>
      <c r="G12978" s="126" t="s">
        <v>417</v>
      </c>
      <c r="H12978" s="126" t="s">
        <v>126</v>
      </c>
      <c r="I12978" s="126" t="s">
        <v>126</v>
      </c>
      <c r="J12978" s="126" t="s">
        <v>484</v>
      </c>
      <c r="K12978" s="126" t="s">
        <v>443</v>
      </c>
      <c r="L12978" s="126" t="s">
        <v>485</v>
      </c>
      <c r="M12978" s="130">
        <v>6817.44</v>
      </c>
      <c r="O12978" s="126" t="s">
        <v>365</v>
      </c>
      <c r="P12978" s="130">
        <v>0</v>
      </c>
      <c r="S12978" s="130">
        <v>0</v>
      </c>
      <c r="V12978" s="130">
        <v>26509.91</v>
      </c>
      <c r="X12978" s="126" t="s">
        <v>510</v>
      </c>
      <c r="Z12978" s="127"/>
      <c r="AA12978" s="128">
        <v>2</v>
      </c>
      <c r="AB12978" s="128">
        <v>60</v>
      </c>
      <c r="AC12978" s="126" t="s">
        <v>366</v>
      </c>
      <c r="AD12978" s="126" t="s">
        <v>22227</v>
      </c>
      <c r="AG12978" s="127"/>
      <c r="AI12978" s="127"/>
    </row>
    <row r="12979" spans="1:35" ht="14.85" customHeight="1">
      <c r="A12979" s="130">
        <v>5016153</v>
      </c>
      <c r="B12979" s="126" t="s">
        <v>413</v>
      </c>
      <c r="C12979" s="126" t="s">
        <v>23664</v>
      </c>
      <c r="D12979" s="126" t="s">
        <v>21381</v>
      </c>
      <c r="E12979" s="126" t="s">
        <v>288</v>
      </c>
      <c r="F12979" s="126" t="s">
        <v>364</v>
      </c>
      <c r="G12979" s="126" t="s">
        <v>417</v>
      </c>
      <c r="H12979" s="126" t="s">
        <v>126</v>
      </c>
      <c r="I12979" s="126" t="s">
        <v>126</v>
      </c>
      <c r="J12979" s="126" t="s">
        <v>484</v>
      </c>
      <c r="K12979" s="126" t="s">
        <v>443</v>
      </c>
      <c r="L12979" s="126" t="s">
        <v>485</v>
      </c>
      <c r="M12979" s="130">
        <v>6817.44</v>
      </c>
      <c r="O12979" s="126" t="s">
        <v>365</v>
      </c>
      <c r="P12979" s="130">
        <v>0</v>
      </c>
      <c r="S12979" s="130">
        <v>0</v>
      </c>
      <c r="V12979" s="130">
        <v>26509.91</v>
      </c>
      <c r="X12979" s="126" t="s">
        <v>469</v>
      </c>
      <c r="Z12979" s="127"/>
      <c r="AA12979" s="128">
        <v>1</v>
      </c>
      <c r="AB12979" s="128">
        <v>60</v>
      </c>
      <c r="AC12979" s="126" t="s">
        <v>366</v>
      </c>
      <c r="AD12979" s="126" t="s">
        <v>22227</v>
      </c>
      <c r="AG12979" s="127"/>
      <c r="AI12979" s="127"/>
    </row>
    <row r="12980" spans="1:35" ht="14.85" customHeight="1">
      <c r="A12980" s="130">
        <v>5016155</v>
      </c>
      <c r="B12980" s="126" t="s">
        <v>413</v>
      </c>
      <c r="C12980" s="126" t="s">
        <v>23665</v>
      </c>
      <c r="D12980" s="126" t="s">
        <v>19867</v>
      </c>
      <c r="E12980" s="126" t="s">
        <v>288</v>
      </c>
      <c r="F12980" s="126" t="s">
        <v>364</v>
      </c>
      <c r="G12980" s="126" t="s">
        <v>417</v>
      </c>
      <c r="H12980" s="126" t="s">
        <v>126</v>
      </c>
      <c r="I12980" s="126" t="s">
        <v>418</v>
      </c>
      <c r="J12980" s="126" t="s">
        <v>484</v>
      </c>
      <c r="K12980" s="126" t="s">
        <v>443</v>
      </c>
      <c r="L12980" s="126" t="s">
        <v>485</v>
      </c>
      <c r="M12980" s="130">
        <v>9739.52</v>
      </c>
      <c r="O12980" s="126" t="s">
        <v>486</v>
      </c>
      <c r="P12980" s="130">
        <v>0</v>
      </c>
      <c r="S12980" s="130">
        <v>0</v>
      </c>
      <c r="V12980" s="130">
        <v>19034.400000000001</v>
      </c>
      <c r="X12980" s="126" t="s">
        <v>487</v>
      </c>
      <c r="Z12980" s="127"/>
      <c r="AA12980" s="128">
        <v>1</v>
      </c>
      <c r="AB12980" s="128">
        <v>60</v>
      </c>
      <c r="AC12980" s="126" t="s">
        <v>366</v>
      </c>
      <c r="AD12980" s="126" t="s">
        <v>22227</v>
      </c>
      <c r="AG12980" s="127"/>
      <c r="AI12980" s="127"/>
    </row>
    <row r="12981" spans="1:35" ht="14.85" customHeight="1">
      <c r="A12981" s="130">
        <v>5016148</v>
      </c>
      <c r="B12981" s="126" t="s">
        <v>413</v>
      </c>
      <c r="C12981" s="126" t="s">
        <v>23145</v>
      </c>
      <c r="D12981" s="126" t="s">
        <v>17571</v>
      </c>
      <c r="E12981" s="126" t="s">
        <v>288</v>
      </c>
      <c r="F12981" s="126" t="s">
        <v>364</v>
      </c>
      <c r="G12981" s="126" t="s">
        <v>417</v>
      </c>
      <c r="H12981" s="126" t="s">
        <v>126</v>
      </c>
      <c r="I12981" s="126" t="s">
        <v>418</v>
      </c>
      <c r="J12981" s="126" t="s">
        <v>484</v>
      </c>
      <c r="K12981" s="126" t="s">
        <v>443</v>
      </c>
      <c r="L12981" s="126" t="s">
        <v>485</v>
      </c>
      <c r="M12981" s="130">
        <v>9739.52</v>
      </c>
      <c r="O12981" s="126" t="s">
        <v>486</v>
      </c>
      <c r="P12981" s="130">
        <v>0</v>
      </c>
      <c r="S12981" s="130">
        <v>0</v>
      </c>
      <c r="V12981" s="130">
        <v>34031.199999999997</v>
      </c>
      <c r="X12981" s="126" t="s">
        <v>549</v>
      </c>
      <c r="Z12981" s="127"/>
      <c r="AA12981" s="128">
        <v>2</v>
      </c>
      <c r="AB12981" s="128">
        <v>60</v>
      </c>
      <c r="AC12981" s="126" t="s">
        <v>366</v>
      </c>
      <c r="AD12981" s="126" t="s">
        <v>22227</v>
      </c>
      <c r="AG12981" s="127"/>
      <c r="AI12981" s="127"/>
    </row>
    <row r="12982" spans="1:35" ht="14.85" customHeight="1">
      <c r="A12982" s="130">
        <v>5001909</v>
      </c>
      <c r="B12982" s="126" t="s">
        <v>24353</v>
      </c>
      <c r="C12982" s="126" t="s">
        <v>24354</v>
      </c>
      <c r="D12982" s="126" t="s">
        <v>24355</v>
      </c>
      <c r="E12982" s="126" t="s">
        <v>288</v>
      </c>
      <c r="F12982" s="126" t="s">
        <v>416</v>
      </c>
      <c r="G12982" s="126" t="s">
        <v>417</v>
      </c>
      <c r="H12982" s="126" t="s">
        <v>126</v>
      </c>
      <c r="I12982" s="126" t="s">
        <v>126</v>
      </c>
      <c r="J12982" s="126" t="s">
        <v>2185</v>
      </c>
      <c r="K12982" s="126" t="s">
        <v>747</v>
      </c>
      <c r="L12982" s="126" t="s">
        <v>1018</v>
      </c>
      <c r="M12982" s="130">
        <v>175.84</v>
      </c>
      <c r="O12982" s="126" t="s">
        <v>587</v>
      </c>
      <c r="P12982" s="130">
        <v>0</v>
      </c>
      <c r="S12982" s="130">
        <v>0</v>
      </c>
      <c r="V12982" s="130">
        <v>435.33</v>
      </c>
      <c r="X12982" s="126" t="s">
        <v>2338</v>
      </c>
      <c r="Z12982" s="127"/>
      <c r="AA12982" s="128">
        <v>1</v>
      </c>
      <c r="AB12982" s="128">
        <v>12</v>
      </c>
      <c r="AD12982" s="126" t="s">
        <v>562</v>
      </c>
      <c r="AG12982" s="127"/>
      <c r="AI12982" s="127"/>
    </row>
    <row r="12983" spans="1:35" ht="14.85" customHeight="1">
      <c r="A12983" s="130">
        <v>5001908</v>
      </c>
      <c r="B12983" s="126" t="s">
        <v>24356</v>
      </c>
      <c r="C12983" s="126" t="s">
        <v>24357</v>
      </c>
      <c r="E12983" s="126" t="s">
        <v>288</v>
      </c>
      <c r="F12983" s="126" t="s">
        <v>416</v>
      </c>
      <c r="G12983" s="126" t="s">
        <v>417</v>
      </c>
      <c r="H12983" s="126" t="s">
        <v>126</v>
      </c>
      <c r="I12983" s="126" t="s">
        <v>126</v>
      </c>
      <c r="J12983" s="126" t="s">
        <v>2185</v>
      </c>
      <c r="K12983" s="126" t="s">
        <v>747</v>
      </c>
      <c r="L12983" s="126" t="s">
        <v>1018</v>
      </c>
      <c r="M12983" s="130">
        <v>175.84</v>
      </c>
      <c r="O12983" s="126" t="s">
        <v>587</v>
      </c>
      <c r="P12983" s="130">
        <v>0</v>
      </c>
      <c r="S12983" s="130">
        <v>0</v>
      </c>
      <c r="V12983" s="130">
        <v>211.33</v>
      </c>
      <c r="X12983" s="126" t="s">
        <v>2338</v>
      </c>
      <c r="Z12983" s="127"/>
      <c r="AA12983" s="128">
        <v>1</v>
      </c>
      <c r="AB12983" s="128">
        <v>12</v>
      </c>
      <c r="AD12983" s="126" t="s">
        <v>562</v>
      </c>
      <c r="AG12983" s="127"/>
      <c r="AI12983" s="127"/>
    </row>
    <row r="12984" spans="1:35" ht="14.85" customHeight="1">
      <c r="A12984" s="130">
        <v>5001907</v>
      </c>
      <c r="B12984" s="126" t="s">
        <v>24358</v>
      </c>
      <c r="C12984" s="126" t="s">
        <v>24359</v>
      </c>
      <c r="D12984" s="126" t="s">
        <v>7518</v>
      </c>
      <c r="E12984" s="126" t="s">
        <v>288</v>
      </c>
      <c r="F12984" s="126" t="s">
        <v>416</v>
      </c>
      <c r="G12984" s="126" t="s">
        <v>417</v>
      </c>
      <c r="H12984" s="126" t="s">
        <v>126</v>
      </c>
      <c r="I12984" s="126" t="s">
        <v>126</v>
      </c>
      <c r="J12984" s="126" t="s">
        <v>2185</v>
      </c>
      <c r="K12984" s="126" t="s">
        <v>747</v>
      </c>
      <c r="L12984" s="126" t="s">
        <v>1018</v>
      </c>
      <c r="M12984" s="130">
        <v>389.76</v>
      </c>
      <c r="O12984" s="126" t="s">
        <v>587</v>
      </c>
      <c r="P12984" s="130">
        <v>0</v>
      </c>
      <c r="S12984" s="130">
        <v>0</v>
      </c>
      <c r="V12984" s="130">
        <v>456.76</v>
      </c>
      <c r="X12984" s="126" t="s">
        <v>4251</v>
      </c>
      <c r="Z12984" s="127"/>
      <c r="AA12984" s="128">
        <v>1</v>
      </c>
      <c r="AB12984" s="128">
        <v>12</v>
      </c>
      <c r="AD12984" s="126" t="s">
        <v>562</v>
      </c>
      <c r="AG12984" s="127"/>
      <c r="AI12984" s="127"/>
    </row>
    <row r="12985" spans="1:35" ht="14.85" customHeight="1">
      <c r="A12985" s="130">
        <v>5001906</v>
      </c>
      <c r="B12985" s="126" t="s">
        <v>24360</v>
      </c>
      <c r="C12985" s="126" t="s">
        <v>16685</v>
      </c>
      <c r="D12985" s="126" t="s">
        <v>24361</v>
      </c>
      <c r="E12985" s="126" t="s">
        <v>288</v>
      </c>
      <c r="F12985" s="126" t="s">
        <v>416</v>
      </c>
      <c r="G12985" s="126" t="s">
        <v>417</v>
      </c>
      <c r="H12985" s="126" t="s">
        <v>308</v>
      </c>
      <c r="I12985" s="126" t="s">
        <v>308</v>
      </c>
      <c r="J12985" s="126" t="s">
        <v>16687</v>
      </c>
      <c r="K12985" s="126" t="s">
        <v>747</v>
      </c>
      <c r="L12985" s="126" t="s">
        <v>16688</v>
      </c>
      <c r="M12985" s="130">
        <v>1169.28</v>
      </c>
      <c r="N12985" s="126" t="s">
        <v>290</v>
      </c>
      <c r="O12985" s="126" t="s">
        <v>8501</v>
      </c>
      <c r="P12985" s="130">
        <v>0</v>
      </c>
      <c r="S12985" s="130">
        <v>0</v>
      </c>
      <c r="V12985" s="130">
        <v>1871.75</v>
      </c>
      <c r="X12985" s="126" t="s">
        <v>8502</v>
      </c>
      <c r="Z12985" s="127"/>
      <c r="AA12985" s="128">
        <v>2</v>
      </c>
      <c r="AB12985" s="128">
        <v>12</v>
      </c>
      <c r="AD12985" s="126" t="s">
        <v>562</v>
      </c>
      <c r="AG12985" s="127"/>
      <c r="AI12985" s="127"/>
    </row>
    <row r="12986" spans="1:35" ht="14.85" customHeight="1">
      <c r="A12986" s="130">
        <v>5001904</v>
      </c>
      <c r="B12986" s="126" t="s">
        <v>24362</v>
      </c>
      <c r="C12986" s="126" t="s">
        <v>24363</v>
      </c>
      <c r="D12986" s="126" t="s">
        <v>24364</v>
      </c>
      <c r="E12986" s="126" t="s">
        <v>288</v>
      </c>
      <c r="F12986" s="126" t="s">
        <v>416</v>
      </c>
      <c r="G12986" s="126" t="s">
        <v>417</v>
      </c>
      <c r="H12986" s="126" t="s">
        <v>126</v>
      </c>
      <c r="I12986" s="126" t="s">
        <v>126</v>
      </c>
      <c r="J12986" s="126" t="s">
        <v>2185</v>
      </c>
      <c r="K12986" s="126" t="s">
        <v>747</v>
      </c>
      <c r="L12986" s="126" t="s">
        <v>1018</v>
      </c>
      <c r="M12986" s="130">
        <v>2337.44</v>
      </c>
      <c r="O12986" s="126" t="s">
        <v>422</v>
      </c>
      <c r="P12986" s="130">
        <v>0</v>
      </c>
      <c r="S12986" s="130">
        <v>0</v>
      </c>
      <c r="V12986" s="130">
        <v>2570.14</v>
      </c>
      <c r="X12986" s="126" t="s">
        <v>4844</v>
      </c>
      <c r="Z12986" s="127"/>
      <c r="AA12986" s="128">
        <v>1</v>
      </c>
      <c r="AB12986" s="128">
        <v>12</v>
      </c>
      <c r="AD12986" s="126" t="s">
        <v>562</v>
      </c>
      <c r="AG12986" s="127"/>
      <c r="AI12986" s="127"/>
    </row>
    <row r="12987" spans="1:35" ht="14.85" customHeight="1">
      <c r="A12987" s="130">
        <v>5001903</v>
      </c>
      <c r="B12987" s="126" t="s">
        <v>24365</v>
      </c>
      <c r="C12987" s="126" t="s">
        <v>24366</v>
      </c>
      <c r="D12987" s="126" t="s">
        <v>24367</v>
      </c>
      <c r="E12987" s="126" t="s">
        <v>288</v>
      </c>
      <c r="F12987" s="126" t="s">
        <v>416</v>
      </c>
      <c r="G12987" s="126" t="s">
        <v>417</v>
      </c>
      <c r="H12987" s="126" t="s">
        <v>126</v>
      </c>
      <c r="I12987" s="126" t="s">
        <v>126</v>
      </c>
      <c r="J12987" s="126" t="s">
        <v>2185</v>
      </c>
      <c r="K12987" s="126" t="s">
        <v>747</v>
      </c>
      <c r="L12987" s="126" t="s">
        <v>1018</v>
      </c>
      <c r="M12987" s="130">
        <v>340.48</v>
      </c>
      <c r="O12987" s="126" t="s">
        <v>422</v>
      </c>
      <c r="P12987" s="130">
        <v>0</v>
      </c>
      <c r="S12987" s="130">
        <v>0</v>
      </c>
      <c r="V12987" s="130">
        <v>430.45</v>
      </c>
      <c r="X12987" s="126" t="s">
        <v>497</v>
      </c>
      <c r="Z12987" s="127"/>
      <c r="AA12987" s="128">
        <v>1</v>
      </c>
      <c r="AB12987" s="128">
        <v>12</v>
      </c>
      <c r="AD12987" s="126" t="s">
        <v>562</v>
      </c>
      <c r="AG12987" s="127"/>
      <c r="AI12987" s="127"/>
    </row>
    <row r="12988" spans="1:35" ht="14.85" customHeight="1">
      <c r="A12988" s="130">
        <v>5001902</v>
      </c>
      <c r="B12988" s="126" t="s">
        <v>24368</v>
      </c>
      <c r="C12988" s="126" t="s">
        <v>24369</v>
      </c>
      <c r="D12988" s="126" t="s">
        <v>24370</v>
      </c>
      <c r="E12988" s="126" t="s">
        <v>288</v>
      </c>
      <c r="F12988" s="126" t="s">
        <v>416</v>
      </c>
      <c r="G12988" s="126" t="s">
        <v>417</v>
      </c>
      <c r="H12988" s="126" t="s">
        <v>126</v>
      </c>
      <c r="I12988" s="126" t="s">
        <v>126</v>
      </c>
      <c r="J12988" s="126" t="s">
        <v>2185</v>
      </c>
      <c r="K12988" s="126" t="s">
        <v>747</v>
      </c>
      <c r="L12988" s="126" t="s">
        <v>1018</v>
      </c>
      <c r="M12988" s="130">
        <v>340.48</v>
      </c>
      <c r="O12988" s="126" t="s">
        <v>422</v>
      </c>
      <c r="P12988" s="130">
        <v>0</v>
      </c>
      <c r="S12988" s="130">
        <v>0</v>
      </c>
      <c r="V12988" s="130">
        <v>457.73</v>
      </c>
      <c r="X12988" s="126" t="s">
        <v>497</v>
      </c>
      <c r="Z12988" s="127"/>
      <c r="AA12988" s="128">
        <v>1</v>
      </c>
      <c r="AB12988" s="128">
        <v>12</v>
      </c>
      <c r="AD12988" s="126" t="s">
        <v>562</v>
      </c>
      <c r="AG12988" s="127"/>
      <c r="AI12988" s="127"/>
    </row>
    <row r="12989" spans="1:35" ht="14.85" customHeight="1">
      <c r="A12989" s="130">
        <v>5001901</v>
      </c>
      <c r="B12989" s="126" t="s">
        <v>24371</v>
      </c>
      <c r="C12989" s="126" t="s">
        <v>24372</v>
      </c>
      <c r="D12989" s="126" t="s">
        <v>19680</v>
      </c>
      <c r="E12989" s="126" t="s">
        <v>288</v>
      </c>
      <c r="F12989" s="126" t="s">
        <v>416</v>
      </c>
      <c r="G12989" s="126" t="s">
        <v>417</v>
      </c>
      <c r="H12989" s="126" t="s">
        <v>126</v>
      </c>
      <c r="I12989" s="126" t="s">
        <v>126</v>
      </c>
      <c r="J12989" s="126" t="s">
        <v>2185</v>
      </c>
      <c r="K12989" s="126" t="s">
        <v>747</v>
      </c>
      <c r="L12989" s="126" t="s">
        <v>1018</v>
      </c>
      <c r="M12989" s="130">
        <v>340.48</v>
      </c>
      <c r="O12989" s="126" t="s">
        <v>422</v>
      </c>
      <c r="P12989" s="130">
        <v>0</v>
      </c>
      <c r="S12989" s="130">
        <v>0</v>
      </c>
      <c r="V12989" s="130">
        <v>458.71</v>
      </c>
      <c r="X12989" s="126" t="s">
        <v>497</v>
      </c>
      <c r="Z12989" s="127"/>
      <c r="AA12989" s="128">
        <v>1</v>
      </c>
      <c r="AB12989" s="128">
        <v>12</v>
      </c>
      <c r="AD12989" s="126" t="s">
        <v>562</v>
      </c>
      <c r="AG12989" s="127"/>
      <c r="AI12989" s="127"/>
    </row>
    <row r="12990" spans="1:35" ht="14.85" customHeight="1">
      <c r="A12990" s="130">
        <v>5000034</v>
      </c>
      <c r="B12990" s="126" t="s">
        <v>16318</v>
      </c>
      <c r="C12990" s="126" t="s">
        <v>24373</v>
      </c>
      <c r="D12990" s="126" t="s">
        <v>24374</v>
      </c>
      <c r="E12990" s="126" t="s">
        <v>288</v>
      </c>
      <c r="F12990" s="126" t="s">
        <v>416</v>
      </c>
      <c r="G12990" s="126" t="s">
        <v>417</v>
      </c>
      <c r="H12990" s="126" t="s">
        <v>126</v>
      </c>
      <c r="I12990" s="126" t="s">
        <v>126</v>
      </c>
      <c r="J12990" s="126" t="s">
        <v>1086</v>
      </c>
      <c r="K12990" s="126" t="s">
        <v>747</v>
      </c>
      <c r="L12990" s="126" t="s">
        <v>1087</v>
      </c>
      <c r="M12990" s="130">
        <v>175.84</v>
      </c>
      <c r="O12990" s="126" t="s">
        <v>587</v>
      </c>
      <c r="P12990" s="130">
        <v>0</v>
      </c>
      <c r="S12990" s="130">
        <v>0</v>
      </c>
      <c r="V12990" s="130">
        <v>320.12</v>
      </c>
      <c r="X12990" s="126" t="s">
        <v>2338</v>
      </c>
      <c r="Z12990" s="127"/>
      <c r="AA12990" s="128">
        <v>1</v>
      </c>
      <c r="AB12990" s="128">
        <v>12</v>
      </c>
      <c r="AD12990" s="126" t="s">
        <v>562</v>
      </c>
      <c r="AG12990" s="127"/>
      <c r="AI12990" s="127"/>
    </row>
    <row r="12991" spans="1:35" ht="14.85" customHeight="1">
      <c r="A12991" s="130">
        <v>5001900</v>
      </c>
      <c r="B12991" s="126" t="s">
        <v>24351</v>
      </c>
      <c r="C12991" s="126" t="s">
        <v>16685</v>
      </c>
      <c r="D12991" s="126" t="s">
        <v>24375</v>
      </c>
      <c r="E12991" s="126" t="s">
        <v>288</v>
      </c>
      <c r="F12991" s="126" t="s">
        <v>416</v>
      </c>
      <c r="G12991" s="126" t="s">
        <v>417</v>
      </c>
      <c r="H12991" s="126" t="s">
        <v>308</v>
      </c>
      <c r="I12991" s="126" t="s">
        <v>308</v>
      </c>
      <c r="J12991" s="126" t="s">
        <v>16687</v>
      </c>
      <c r="K12991" s="126" t="s">
        <v>747</v>
      </c>
      <c r="L12991" s="126" t="s">
        <v>16688</v>
      </c>
      <c r="M12991" s="130">
        <v>1169.28</v>
      </c>
      <c r="N12991" s="126" t="s">
        <v>290</v>
      </c>
      <c r="O12991" s="126" t="s">
        <v>8501</v>
      </c>
      <c r="P12991" s="130">
        <v>0</v>
      </c>
      <c r="S12991" s="130">
        <v>0</v>
      </c>
      <c r="V12991" s="130">
        <v>1574.98</v>
      </c>
      <c r="X12991" s="126" t="s">
        <v>8502</v>
      </c>
      <c r="Z12991" s="127"/>
      <c r="AA12991" s="128">
        <v>2</v>
      </c>
      <c r="AB12991" s="128">
        <v>12</v>
      </c>
      <c r="AD12991" s="126" t="s">
        <v>562</v>
      </c>
      <c r="AG12991" s="127"/>
      <c r="AI12991" s="127"/>
    </row>
    <row r="12992" spans="1:35" ht="14.85" customHeight="1">
      <c r="A12992" s="130">
        <v>5001899</v>
      </c>
      <c r="B12992" s="126" t="s">
        <v>24376</v>
      </c>
      <c r="C12992" s="126" t="s">
        <v>24377</v>
      </c>
      <c r="D12992" s="126" t="s">
        <v>24378</v>
      </c>
      <c r="E12992" s="126" t="s">
        <v>288</v>
      </c>
      <c r="F12992" s="126" t="s">
        <v>416</v>
      </c>
      <c r="G12992" s="126" t="s">
        <v>417</v>
      </c>
      <c r="H12992" s="126" t="s">
        <v>126</v>
      </c>
      <c r="I12992" s="126" t="s">
        <v>126</v>
      </c>
      <c r="J12992" s="126" t="s">
        <v>2185</v>
      </c>
      <c r="K12992" s="126" t="s">
        <v>747</v>
      </c>
      <c r="L12992" s="126" t="s">
        <v>1018</v>
      </c>
      <c r="M12992" s="130">
        <v>340.48</v>
      </c>
      <c r="O12992" s="126" t="s">
        <v>422</v>
      </c>
      <c r="P12992" s="130">
        <v>0</v>
      </c>
      <c r="S12992" s="130">
        <v>0</v>
      </c>
      <c r="V12992" s="130">
        <v>458.71</v>
      </c>
      <c r="X12992" s="126" t="s">
        <v>497</v>
      </c>
      <c r="Z12992" s="127"/>
      <c r="AA12992" s="128">
        <v>1</v>
      </c>
      <c r="AB12992" s="128">
        <v>12</v>
      </c>
      <c r="AD12992" s="126" t="s">
        <v>562</v>
      </c>
      <c r="AG12992" s="127"/>
      <c r="AI12992" s="127"/>
    </row>
    <row r="12993" spans="1:35" ht="14.85" customHeight="1">
      <c r="A12993" s="130">
        <v>5001896</v>
      </c>
      <c r="B12993" s="126" t="s">
        <v>24379</v>
      </c>
      <c r="C12993" s="126" t="s">
        <v>24380</v>
      </c>
      <c r="E12993" s="126" t="s">
        <v>288</v>
      </c>
      <c r="F12993" s="126" t="s">
        <v>416</v>
      </c>
      <c r="G12993" s="126" t="s">
        <v>417</v>
      </c>
      <c r="H12993" s="126" t="s">
        <v>126</v>
      </c>
      <c r="I12993" s="126" t="s">
        <v>126</v>
      </c>
      <c r="J12993" s="126" t="s">
        <v>2185</v>
      </c>
      <c r="K12993" s="126" t="s">
        <v>747</v>
      </c>
      <c r="L12993" s="126" t="s">
        <v>1018</v>
      </c>
      <c r="M12993" s="130">
        <v>243.04</v>
      </c>
      <c r="O12993" s="126" t="s">
        <v>587</v>
      </c>
      <c r="P12993" s="130">
        <v>0</v>
      </c>
      <c r="S12993" s="130">
        <v>0</v>
      </c>
      <c r="V12993" s="130">
        <v>272.69</v>
      </c>
      <c r="X12993" s="126" t="s">
        <v>588</v>
      </c>
      <c r="Z12993" s="127"/>
      <c r="AA12993" s="128">
        <v>1</v>
      </c>
      <c r="AB12993" s="128">
        <v>12</v>
      </c>
      <c r="AD12993" s="126" t="s">
        <v>562</v>
      </c>
      <c r="AG12993" s="127"/>
      <c r="AI12993" s="127"/>
    </row>
    <row r="12994" spans="1:35" ht="14.85" customHeight="1">
      <c r="A12994" s="130">
        <v>5005259</v>
      </c>
      <c r="B12994" s="126" t="s">
        <v>24381</v>
      </c>
      <c r="C12994" s="126" t="s">
        <v>6298</v>
      </c>
      <c r="D12994" s="126" t="s">
        <v>24382</v>
      </c>
      <c r="E12994" s="126" t="s">
        <v>288</v>
      </c>
      <c r="F12994" s="126" t="s">
        <v>522</v>
      </c>
      <c r="G12994" s="126" t="s">
        <v>6406</v>
      </c>
      <c r="H12994" s="126" t="s">
        <v>524</v>
      </c>
      <c r="I12994" s="126" t="s">
        <v>126</v>
      </c>
      <c r="J12994" s="126" t="s">
        <v>5567</v>
      </c>
      <c r="K12994" s="126" t="s">
        <v>747</v>
      </c>
      <c r="L12994" s="126" t="s">
        <v>5568</v>
      </c>
      <c r="M12994" s="130">
        <v>10.71</v>
      </c>
      <c r="N12994" s="126" t="s">
        <v>290</v>
      </c>
      <c r="O12994" s="126" t="s">
        <v>528</v>
      </c>
      <c r="P12994" s="130">
        <v>0</v>
      </c>
      <c r="S12994" s="130">
        <v>0</v>
      </c>
      <c r="V12994" s="130">
        <v>10.71</v>
      </c>
      <c r="X12994" s="126" t="s">
        <v>4427</v>
      </c>
      <c r="Z12994" s="127"/>
      <c r="AA12994" s="128"/>
      <c r="AB12994" s="128"/>
      <c r="AD12994" s="126" t="s">
        <v>562</v>
      </c>
      <c r="AG12994" s="127"/>
      <c r="AI12994" s="127"/>
    </row>
    <row r="12995" spans="1:35" ht="14.85" customHeight="1">
      <c r="A12995" s="130">
        <v>5001887</v>
      </c>
      <c r="B12995" s="126" t="s">
        <v>24383</v>
      </c>
      <c r="C12995" s="126" t="s">
        <v>24384</v>
      </c>
      <c r="D12995" s="126" t="s">
        <v>24385</v>
      </c>
      <c r="E12995" s="126" t="s">
        <v>288</v>
      </c>
      <c r="F12995" s="126" t="s">
        <v>416</v>
      </c>
      <c r="G12995" s="126" t="s">
        <v>417</v>
      </c>
      <c r="H12995" s="126" t="s">
        <v>126</v>
      </c>
      <c r="I12995" s="126" t="s">
        <v>126</v>
      </c>
      <c r="J12995" s="126" t="s">
        <v>2185</v>
      </c>
      <c r="K12995" s="126" t="s">
        <v>747</v>
      </c>
      <c r="L12995" s="126" t="s">
        <v>1018</v>
      </c>
      <c r="M12995" s="130">
        <v>243.04</v>
      </c>
      <c r="O12995" s="126" t="s">
        <v>587</v>
      </c>
      <c r="P12995" s="130">
        <v>0</v>
      </c>
      <c r="S12995" s="130">
        <v>0</v>
      </c>
      <c r="V12995" s="130">
        <v>468.44</v>
      </c>
      <c r="X12995" s="126" t="s">
        <v>588</v>
      </c>
      <c r="Z12995" s="127"/>
      <c r="AA12995" s="128">
        <v>1</v>
      </c>
      <c r="AB12995" s="128">
        <v>12</v>
      </c>
      <c r="AD12995" s="126" t="s">
        <v>562</v>
      </c>
      <c r="AG12995" s="127"/>
      <c r="AI12995" s="127"/>
    </row>
    <row r="12996" spans="1:35" ht="14.85" customHeight="1">
      <c r="A12996" s="130">
        <v>5001879</v>
      </c>
      <c r="B12996" s="126" t="s">
        <v>24360</v>
      </c>
      <c r="C12996" s="126" t="s">
        <v>16685</v>
      </c>
      <c r="D12996" s="126" t="s">
        <v>24386</v>
      </c>
      <c r="E12996" s="126" t="s">
        <v>288</v>
      </c>
      <c r="F12996" s="126" t="s">
        <v>416</v>
      </c>
      <c r="G12996" s="126" t="s">
        <v>417</v>
      </c>
      <c r="H12996" s="126" t="s">
        <v>308</v>
      </c>
      <c r="I12996" s="126" t="s">
        <v>308</v>
      </c>
      <c r="J12996" s="126" t="s">
        <v>16687</v>
      </c>
      <c r="K12996" s="126" t="s">
        <v>747</v>
      </c>
      <c r="L12996" s="126" t="s">
        <v>16688</v>
      </c>
      <c r="M12996" s="130">
        <v>1169.28</v>
      </c>
      <c r="N12996" s="126" t="s">
        <v>290</v>
      </c>
      <c r="O12996" s="126" t="s">
        <v>8501</v>
      </c>
      <c r="P12996" s="130">
        <v>0</v>
      </c>
      <c r="S12996" s="130">
        <v>0</v>
      </c>
      <c r="V12996" s="130">
        <v>1871.75</v>
      </c>
      <c r="X12996" s="126" t="s">
        <v>8502</v>
      </c>
      <c r="Z12996" s="127"/>
      <c r="AA12996" s="128">
        <v>2</v>
      </c>
      <c r="AB12996" s="128">
        <v>12</v>
      </c>
      <c r="AD12996" s="126" t="s">
        <v>562</v>
      </c>
      <c r="AG12996" s="127"/>
      <c r="AI12996" s="127"/>
    </row>
    <row r="12997" spans="1:35" ht="14.85" customHeight="1">
      <c r="A12997" s="130">
        <v>5000181</v>
      </c>
      <c r="B12997" s="126" t="s">
        <v>24387</v>
      </c>
      <c r="C12997" s="126" t="s">
        <v>17577</v>
      </c>
      <c r="D12997" s="126" t="s">
        <v>18183</v>
      </c>
      <c r="E12997" s="126" t="s">
        <v>288</v>
      </c>
      <c r="F12997" s="126" t="s">
        <v>522</v>
      </c>
      <c r="G12997" s="126" t="s">
        <v>312</v>
      </c>
      <c r="H12997" s="126" t="s">
        <v>524</v>
      </c>
      <c r="I12997" s="126" t="s">
        <v>418</v>
      </c>
      <c r="J12997" s="126" t="s">
        <v>1770</v>
      </c>
      <c r="K12997" s="126" t="s">
        <v>976</v>
      </c>
      <c r="L12997" s="126" t="s">
        <v>1771</v>
      </c>
      <c r="M12997" s="130">
        <v>0.96</v>
      </c>
      <c r="O12997" s="126" t="s">
        <v>528</v>
      </c>
      <c r="P12997" s="130">
        <v>0</v>
      </c>
      <c r="S12997" s="130">
        <v>0</v>
      </c>
      <c r="V12997" s="130">
        <v>0.96</v>
      </c>
      <c r="X12997" s="126" t="s">
        <v>2365</v>
      </c>
      <c r="Z12997" s="127"/>
      <c r="AA12997" s="128"/>
      <c r="AB12997" s="128"/>
      <c r="AD12997" s="126" t="s">
        <v>562</v>
      </c>
      <c r="AG12997" s="127"/>
      <c r="AI12997" s="127"/>
    </row>
    <row r="12998" spans="1:35" ht="14.85" customHeight="1">
      <c r="A12998" s="130">
        <v>5001875</v>
      </c>
      <c r="B12998" s="126" t="s">
        <v>24388</v>
      </c>
      <c r="C12998" s="126" t="s">
        <v>24389</v>
      </c>
      <c r="D12998" s="126" t="s">
        <v>24390</v>
      </c>
      <c r="E12998" s="126" t="s">
        <v>288</v>
      </c>
      <c r="F12998" s="126" t="s">
        <v>416</v>
      </c>
      <c r="G12998" s="126" t="s">
        <v>417</v>
      </c>
      <c r="H12998" s="126" t="s">
        <v>126</v>
      </c>
      <c r="I12998" s="126" t="s">
        <v>126</v>
      </c>
      <c r="J12998" s="126" t="s">
        <v>2185</v>
      </c>
      <c r="K12998" s="126" t="s">
        <v>747</v>
      </c>
      <c r="L12998" s="126" t="s">
        <v>1018</v>
      </c>
      <c r="M12998" s="130">
        <v>86.67</v>
      </c>
      <c r="O12998" s="126" t="s">
        <v>587</v>
      </c>
      <c r="P12998" s="130">
        <v>0</v>
      </c>
      <c r="S12998" s="130">
        <v>0</v>
      </c>
      <c r="V12998" s="130">
        <v>86.67</v>
      </c>
      <c r="X12998" s="126" t="s">
        <v>588</v>
      </c>
      <c r="Z12998" s="127"/>
      <c r="AA12998" s="128">
        <v>1</v>
      </c>
      <c r="AB12998" s="128">
        <v>12</v>
      </c>
      <c r="AD12998" s="126" t="s">
        <v>562</v>
      </c>
      <c r="AG12998" s="127"/>
      <c r="AI12998" s="127"/>
    </row>
    <row r="12999" spans="1:35" ht="14.85" customHeight="1">
      <c r="A12999" s="130">
        <v>4200177</v>
      </c>
      <c r="B12999" s="126" t="s">
        <v>24391</v>
      </c>
      <c r="C12999" s="126" t="s">
        <v>24392</v>
      </c>
      <c r="D12999" s="126" t="s">
        <v>655</v>
      </c>
      <c r="E12999" s="126" t="s">
        <v>288</v>
      </c>
      <c r="F12999" s="126" t="s">
        <v>352</v>
      </c>
      <c r="I12999" s="126" t="s">
        <v>126</v>
      </c>
      <c r="M12999" s="130">
        <v>2922.08</v>
      </c>
      <c r="O12999" s="126" t="s">
        <v>353</v>
      </c>
      <c r="P12999" s="130">
        <v>0</v>
      </c>
      <c r="S12999" s="130">
        <v>0</v>
      </c>
      <c r="V12999" s="127"/>
      <c r="Z12999" s="127"/>
      <c r="AA12999" s="128"/>
      <c r="AB12999" s="128">
        <v>24</v>
      </c>
      <c r="AD12999" s="126" t="s">
        <v>292</v>
      </c>
      <c r="AG12999" s="127"/>
      <c r="AH12999" s="126" t="s">
        <v>24393</v>
      </c>
      <c r="AI12999" s="127"/>
    </row>
    <row r="13000" spans="1:35" ht="14.85" customHeight="1">
      <c r="A13000" s="130">
        <v>5006142</v>
      </c>
      <c r="B13000" s="126" t="s">
        <v>24394</v>
      </c>
      <c r="C13000" s="126" t="s">
        <v>24395</v>
      </c>
      <c r="D13000" s="126" t="s">
        <v>24396</v>
      </c>
      <c r="E13000" s="126" t="s">
        <v>288</v>
      </c>
      <c r="F13000" s="126" t="s">
        <v>753</v>
      </c>
      <c r="G13000" s="126" t="s">
        <v>2364</v>
      </c>
      <c r="H13000" s="126" t="s">
        <v>524</v>
      </c>
      <c r="I13000" s="126" t="s">
        <v>418</v>
      </c>
      <c r="J13000" s="126" t="s">
        <v>419</v>
      </c>
      <c r="K13000" s="126" t="s">
        <v>420</v>
      </c>
      <c r="L13000" s="126" t="s">
        <v>421</v>
      </c>
      <c r="M13000" s="130">
        <v>484.03</v>
      </c>
      <c r="N13000" s="126" t="s">
        <v>290</v>
      </c>
      <c r="O13000" s="126" t="s">
        <v>2012</v>
      </c>
      <c r="P13000" s="130">
        <v>0</v>
      </c>
      <c r="S13000" s="130">
        <v>0</v>
      </c>
      <c r="V13000" s="130">
        <v>685.11</v>
      </c>
      <c r="X13000" s="126" t="s">
        <v>11417</v>
      </c>
      <c r="Z13000" s="127"/>
      <c r="AA13000" s="128">
        <v>2</v>
      </c>
      <c r="AB13000" s="128">
        <v>6</v>
      </c>
      <c r="AD13000" s="126" t="s">
        <v>562</v>
      </c>
      <c r="AG13000" s="127"/>
      <c r="AI13000" s="127"/>
    </row>
    <row r="13001" spans="1:35" ht="14.85" customHeight="1">
      <c r="A13001" s="130">
        <v>5006141</v>
      </c>
      <c r="B13001" s="126" t="s">
        <v>24397</v>
      </c>
      <c r="C13001" s="126" t="s">
        <v>24395</v>
      </c>
      <c r="D13001" s="126" t="s">
        <v>24398</v>
      </c>
      <c r="E13001" s="126" t="s">
        <v>288</v>
      </c>
      <c r="F13001" s="126" t="s">
        <v>753</v>
      </c>
      <c r="G13001" s="126" t="s">
        <v>788</v>
      </c>
      <c r="H13001" s="126" t="s">
        <v>524</v>
      </c>
      <c r="I13001" s="126" t="s">
        <v>418</v>
      </c>
      <c r="J13001" s="126" t="s">
        <v>419</v>
      </c>
      <c r="K13001" s="126" t="s">
        <v>420</v>
      </c>
      <c r="L13001" s="126" t="s">
        <v>421</v>
      </c>
      <c r="M13001" s="130">
        <v>387.22</v>
      </c>
      <c r="N13001" s="126" t="s">
        <v>290</v>
      </c>
      <c r="O13001" s="126" t="s">
        <v>2012</v>
      </c>
      <c r="P13001" s="130">
        <v>0</v>
      </c>
      <c r="S13001" s="130">
        <v>0</v>
      </c>
      <c r="V13001" s="130">
        <v>685.11</v>
      </c>
      <c r="X13001" s="126" t="s">
        <v>11417</v>
      </c>
      <c r="Z13001" s="127"/>
      <c r="AA13001" s="128">
        <v>2</v>
      </c>
      <c r="AB13001" s="128">
        <v>6</v>
      </c>
      <c r="AD13001" s="126" t="s">
        <v>562</v>
      </c>
      <c r="AG13001" s="127"/>
      <c r="AI13001" s="127"/>
    </row>
    <row r="13002" spans="1:35" ht="14.85" customHeight="1">
      <c r="A13002" s="130">
        <v>5006140</v>
      </c>
      <c r="B13002" s="126" t="s">
        <v>24399</v>
      </c>
      <c r="C13002" s="126" t="s">
        <v>24400</v>
      </c>
      <c r="D13002" s="126" t="s">
        <v>24401</v>
      </c>
      <c r="E13002" s="126" t="s">
        <v>288</v>
      </c>
      <c r="F13002" s="126" t="s">
        <v>416</v>
      </c>
      <c r="G13002" s="126" t="s">
        <v>417</v>
      </c>
      <c r="H13002" s="126" t="s">
        <v>126</v>
      </c>
      <c r="I13002" s="126" t="s">
        <v>126</v>
      </c>
      <c r="J13002" s="126" t="s">
        <v>1572</v>
      </c>
      <c r="K13002" s="126" t="s">
        <v>747</v>
      </c>
      <c r="L13002" s="126" t="s">
        <v>5111</v>
      </c>
      <c r="M13002" s="130">
        <v>175.84</v>
      </c>
      <c r="O13002" s="126" t="s">
        <v>587</v>
      </c>
      <c r="P13002" s="130">
        <v>0</v>
      </c>
      <c r="S13002" s="130">
        <v>0</v>
      </c>
      <c r="V13002" s="130">
        <v>217.58</v>
      </c>
      <c r="X13002" s="126" t="s">
        <v>711</v>
      </c>
      <c r="Z13002" s="127"/>
      <c r="AA13002" s="128">
        <v>1</v>
      </c>
      <c r="AB13002" s="128">
        <v>12</v>
      </c>
      <c r="AD13002" s="126" t="s">
        <v>562</v>
      </c>
      <c r="AG13002" s="127"/>
      <c r="AI13002" s="127"/>
    </row>
    <row r="13003" spans="1:35" ht="14.85" customHeight="1">
      <c r="A13003" s="130">
        <v>5015170</v>
      </c>
      <c r="B13003" s="126" t="s">
        <v>413</v>
      </c>
      <c r="C13003" s="126" t="s">
        <v>24402</v>
      </c>
      <c r="D13003" s="126" t="s">
        <v>24403</v>
      </c>
      <c r="E13003" s="126" t="s">
        <v>288</v>
      </c>
      <c r="F13003" s="126" t="s">
        <v>555</v>
      </c>
      <c r="G13003" s="126" t="s">
        <v>458</v>
      </c>
      <c r="H13003" s="126" t="s">
        <v>126</v>
      </c>
      <c r="I13003" s="126" t="s">
        <v>418</v>
      </c>
      <c r="J13003" s="126" t="s">
        <v>908</v>
      </c>
      <c r="K13003" s="126" t="s">
        <v>443</v>
      </c>
      <c r="L13003" s="126" t="s">
        <v>909</v>
      </c>
      <c r="M13003" s="130">
        <v>294.23</v>
      </c>
      <c r="O13003" s="126" t="s">
        <v>560</v>
      </c>
      <c r="P13003" s="130">
        <v>328.85</v>
      </c>
      <c r="R13003" s="126" t="s">
        <v>560</v>
      </c>
      <c r="S13003" s="130">
        <v>339.23</v>
      </c>
      <c r="U13003" s="126" t="s">
        <v>560</v>
      </c>
      <c r="V13003" s="130">
        <v>346.16</v>
      </c>
      <c r="X13003" s="126" t="s">
        <v>561</v>
      </c>
      <c r="Z13003" s="127"/>
      <c r="AA13003" s="128">
        <v>150</v>
      </c>
      <c r="AB13003" s="128"/>
      <c r="AD13003" s="126" t="s">
        <v>18896</v>
      </c>
      <c r="AG13003" s="127"/>
      <c r="AI13003" s="127"/>
    </row>
    <row r="13004" spans="1:35" ht="14.85" customHeight="1">
      <c r="A13004" s="130">
        <v>5015164</v>
      </c>
      <c r="B13004" s="126" t="s">
        <v>413</v>
      </c>
      <c r="C13004" s="126" t="s">
        <v>24404</v>
      </c>
      <c r="D13004" s="126" t="s">
        <v>5254</v>
      </c>
      <c r="E13004" s="126" t="s">
        <v>288</v>
      </c>
      <c r="F13004" s="126" t="s">
        <v>555</v>
      </c>
      <c r="G13004" s="126" t="s">
        <v>2462</v>
      </c>
      <c r="H13004" s="126" t="s">
        <v>126</v>
      </c>
      <c r="I13004" s="126" t="s">
        <v>418</v>
      </c>
      <c r="J13004" s="126" t="s">
        <v>908</v>
      </c>
      <c r="K13004" s="126" t="s">
        <v>443</v>
      </c>
      <c r="L13004" s="126" t="s">
        <v>909</v>
      </c>
      <c r="M13004" s="130">
        <v>294.23</v>
      </c>
      <c r="O13004" s="126" t="s">
        <v>560</v>
      </c>
      <c r="P13004" s="130">
        <v>328.85</v>
      </c>
      <c r="R13004" s="126" t="s">
        <v>560</v>
      </c>
      <c r="S13004" s="130">
        <v>339.23</v>
      </c>
      <c r="U13004" s="126" t="s">
        <v>560</v>
      </c>
      <c r="V13004" s="130">
        <v>346.16</v>
      </c>
      <c r="X13004" s="126" t="s">
        <v>561</v>
      </c>
      <c r="Z13004" s="127"/>
      <c r="AA13004" s="128">
        <v>150</v>
      </c>
      <c r="AB13004" s="128"/>
      <c r="AD13004" s="126" t="s">
        <v>18896</v>
      </c>
      <c r="AG13004" s="127"/>
      <c r="AI13004" s="127"/>
    </row>
    <row r="13005" spans="1:35" ht="14.85" customHeight="1">
      <c r="A13005" s="130">
        <v>5015163</v>
      </c>
      <c r="B13005" s="126" t="s">
        <v>413</v>
      </c>
      <c r="C13005" s="126" t="s">
        <v>24405</v>
      </c>
      <c r="D13005" s="126" t="s">
        <v>24406</v>
      </c>
      <c r="E13005" s="126" t="s">
        <v>288</v>
      </c>
      <c r="F13005" s="126" t="s">
        <v>532</v>
      </c>
      <c r="G13005" s="126" t="s">
        <v>417</v>
      </c>
      <c r="H13005" s="126" t="s">
        <v>126</v>
      </c>
      <c r="I13005" s="126" t="s">
        <v>126</v>
      </c>
      <c r="J13005" s="126" t="s">
        <v>6948</v>
      </c>
      <c r="K13005" s="126" t="s">
        <v>628</v>
      </c>
      <c r="L13005" s="126" t="s">
        <v>5911</v>
      </c>
      <c r="M13005" s="130">
        <v>487.2</v>
      </c>
      <c r="O13005" s="126" t="s">
        <v>1459</v>
      </c>
      <c r="P13005" s="130">
        <v>0</v>
      </c>
      <c r="S13005" s="130">
        <v>0</v>
      </c>
      <c r="V13005" s="130">
        <v>487.2</v>
      </c>
      <c r="X13005" s="126" t="s">
        <v>1463</v>
      </c>
      <c r="Z13005" s="127"/>
      <c r="AA13005" s="128">
        <v>1</v>
      </c>
      <c r="AB13005" s="128">
        <v>72</v>
      </c>
      <c r="AD13005" s="126" t="s">
        <v>18896</v>
      </c>
      <c r="AG13005" s="127"/>
      <c r="AI13005" s="127"/>
    </row>
    <row r="13006" spans="1:35" ht="14.85" customHeight="1">
      <c r="A13006" s="130">
        <v>5015162</v>
      </c>
      <c r="B13006" s="126" t="s">
        <v>413</v>
      </c>
      <c r="C13006" s="126" t="s">
        <v>24407</v>
      </c>
      <c r="D13006" s="126" t="s">
        <v>4314</v>
      </c>
      <c r="E13006" s="126" t="s">
        <v>288</v>
      </c>
      <c r="F13006" s="126" t="s">
        <v>532</v>
      </c>
      <c r="G13006" s="126" t="s">
        <v>604</v>
      </c>
      <c r="H13006" s="126" t="s">
        <v>126</v>
      </c>
      <c r="I13006" s="126" t="s">
        <v>418</v>
      </c>
      <c r="J13006" s="126" t="s">
        <v>5910</v>
      </c>
      <c r="K13006" s="126" t="s">
        <v>628</v>
      </c>
      <c r="L13006" s="126" t="s">
        <v>5911</v>
      </c>
      <c r="M13006" s="130">
        <v>292.32</v>
      </c>
      <c r="O13006" s="126" t="s">
        <v>4049</v>
      </c>
      <c r="P13006" s="130">
        <v>0</v>
      </c>
      <c r="S13006" s="130">
        <v>0</v>
      </c>
      <c r="V13006" s="130">
        <v>292.32</v>
      </c>
      <c r="X13006" s="126" t="s">
        <v>4050</v>
      </c>
      <c r="Z13006" s="127"/>
      <c r="AA13006" s="128"/>
      <c r="AB13006" s="128"/>
      <c r="AD13006" s="126" t="s">
        <v>18896</v>
      </c>
      <c r="AG13006" s="127"/>
      <c r="AI13006" s="127"/>
    </row>
    <row r="13007" spans="1:35" ht="14.85" customHeight="1">
      <c r="A13007" s="130">
        <v>5015161</v>
      </c>
      <c r="B13007" s="126" t="s">
        <v>413</v>
      </c>
      <c r="C13007" s="126" t="s">
        <v>21950</v>
      </c>
      <c r="D13007" s="126" t="s">
        <v>24408</v>
      </c>
      <c r="E13007" s="126" t="s">
        <v>288</v>
      </c>
      <c r="F13007" s="126" t="s">
        <v>440</v>
      </c>
      <c r="G13007" s="126" t="s">
        <v>463</v>
      </c>
      <c r="H13007" s="126" t="s">
        <v>126</v>
      </c>
      <c r="I13007" s="126" t="s">
        <v>418</v>
      </c>
      <c r="J13007" s="126" t="s">
        <v>2782</v>
      </c>
      <c r="K13007" s="126" t="s">
        <v>504</v>
      </c>
      <c r="L13007" s="126" t="s">
        <v>598</v>
      </c>
      <c r="M13007" s="130">
        <v>2721.6</v>
      </c>
      <c r="O13007" s="126" t="s">
        <v>445</v>
      </c>
      <c r="P13007" s="130">
        <v>0</v>
      </c>
      <c r="S13007" s="130">
        <v>0</v>
      </c>
      <c r="V13007" s="130">
        <v>2721.6</v>
      </c>
      <c r="X13007" s="126" t="s">
        <v>464</v>
      </c>
      <c r="Z13007" s="127"/>
      <c r="AA13007" s="128">
        <v>30</v>
      </c>
      <c r="AB13007" s="128">
        <v>1</v>
      </c>
      <c r="AD13007" s="126" t="s">
        <v>18896</v>
      </c>
      <c r="AG13007" s="127"/>
      <c r="AI13007" s="127"/>
    </row>
    <row r="13008" spans="1:35" ht="14.85" customHeight="1">
      <c r="A13008" s="130">
        <v>5016573</v>
      </c>
      <c r="B13008" s="126" t="s">
        <v>413</v>
      </c>
      <c r="C13008" s="126" t="s">
        <v>24409</v>
      </c>
      <c r="D13008" s="126" t="s">
        <v>24410</v>
      </c>
      <c r="E13008" s="126" t="s">
        <v>288</v>
      </c>
      <c r="F13008" s="126" t="s">
        <v>491</v>
      </c>
      <c r="G13008" s="126" t="s">
        <v>417</v>
      </c>
      <c r="H13008" s="126" t="s">
        <v>126</v>
      </c>
      <c r="I13008" s="126" t="s">
        <v>418</v>
      </c>
      <c r="J13008" s="126" t="s">
        <v>24411</v>
      </c>
      <c r="K13008" s="126" t="s">
        <v>3982</v>
      </c>
      <c r="L13008" s="126" t="s">
        <v>505</v>
      </c>
      <c r="M13008" s="130">
        <v>14608.16</v>
      </c>
      <c r="N13008" s="126" t="s">
        <v>290</v>
      </c>
      <c r="O13008" s="126" t="s">
        <v>506</v>
      </c>
      <c r="P13008" s="130">
        <v>0</v>
      </c>
      <c r="S13008" s="130">
        <v>0</v>
      </c>
      <c r="V13008" s="130">
        <v>19690.560000000001</v>
      </c>
      <c r="X13008" s="126" t="s">
        <v>2793</v>
      </c>
      <c r="Y13008" s="126" t="s">
        <v>517</v>
      </c>
      <c r="Z13008" s="127"/>
      <c r="AA13008" s="128">
        <v>1</v>
      </c>
      <c r="AB13008" s="128">
        <v>60</v>
      </c>
      <c r="AD13008" s="126" t="s">
        <v>24412</v>
      </c>
      <c r="AG13008" s="127"/>
      <c r="AI13008" s="127"/>
    </row>
    <row r="13009" spans="1:35" ht="14.85" customHeight="1">
      <c r="A13009" s="130">
        <v>5016577</v>
      </c>
      <c r="B13009" s="126" t="s">
        <v>413</v>
      </c>
      <c r="C13009" s="126" t="s">
        <v>24413</v>
      </c>
      <c r="D13009" s="126" t="s">
        <v>24414</v>
      </c>
      <c r="E13009" s="126" t="s">
        <v>288</v>
      </c>
      <c r="F13009" s="126" t="s">
        <v>532</v>
      </c>
      <c r="G13009" s="126" t="s">
        <v>417</v>
      </c>
      <c r="H13009" s="126" t="s">
        <v>126</v>
      </c>
      <c r="I13009" s="126" t="s">
        <v>418</v>
      </c>
      <c r="J13009" s="126" t="s">
        <v>688</v>
      </c>
      <c r="K13009" s="126" t="s">
        <v>535</v>
      </c>
      <c r="L13009" s="126" t="s">
        <v>689</v>
      </c>
      <c r="M13009" s="130">
        <v>4869.5600000000004</v>
      </c>
      <c r="N13009" s="126" t="s">
        <v>290</v>
      </c>
      <c r="O13009" s="126" t="s">
        <v>537</v>
      </c>
      <c r="P13009" s="130">
        <v>0</v>
      </c>
      <c r="S13009" s="130">
        <v>0</v>
      </c>
      <c r="V13009" s="130">
        <v>4869.5600000000004</v>
      </c>
      <c r="X13009" s="126" t="s">
        <v>690</v>
      </c>
      <c r="Z13009" s="127"/>
      <c r="AA13009" s="128"/>
      <c r="AB13009" s="128"/>
      <c r="AD13009" s="126" t="s">
        <v>24412</v>
      </c>
      <c r="AG13009" s="127"/>
      <c r="AI13009" s="127"/>
    </row>
    <row r="13010" spans="1:35" ht="14.85" customHeight="1">
      <c r="A13010" s="130">
        <v>5016572</v>
      </c>
      <c r="B13010" s="126" t="s">
        <v>413</v>
      </c>
      <c r="C13010" s="126" t="s">
        <v>24415</v>
      </c>
      <c r="D13010" s="126" t="s">
        <v>24416</v>
      </c>
      <c r="E13010" s="126" t="s">
        <v>288</v>
      </c>
      <c r="F13010" s="126" t="s">
        <v>555</v>
      </c>
      <c r="G13010" s="126" t="s">
        <v>907</v>
      </c>
      <c r="H13010" s="126" t="s">
        <v>126</v>
      </c>
      <c r="I13010" s="126" t="s">
        <v>418</v>
      </c>
      <c r="J13010" s="126" t="s">
        <v>908</v>
      </c>
      <c r="K13010" s="126" t="s">
        <v>443</v>
      </c>
      <c r="L13010" s="126" t="s">
        <v>909</v>
      </c>
      <c r="M13010" s="130">
        <v>437.92</v>
      </c>
      <c r="O13010" s="126" t="s">
        <v>560</v>
      </c>
      <c r="P13010" s="130">
        <v>876.17</v>
      </c>
      <c r="R13010" s="126" t="s">
        <v>560</v>
      </c>
      <c r="S13010" s="130">
        <v>903.84</v>
      </c>
      <c r="U13010" s="126" t="s">
        <v>560</v>
      </c>
      <c r="V13010" s="130">
        <v>922.29</v>
      </c>
      <c r="X13010" s="126" t="s">
        <v>561</v>
      </c>
      <c r="Z13010" s="127"/>
      <c r="AA13010" s="128">
        <v>150</v>
      </c>
      <c r="AB13010" s="128"/>
      <c r="AD13010" s="126" t="s">
        <v>24412</v>
      </c>
      <c r="AG13010" s="127"/>
      <c r="AI13010" s="127"/>
    </row>
    <row r="13011" spans="1:35" ht="14.85" customHeight="1">
      <c r="A13011" s="130">
        <v>5016570</v>
      </c>
      <c r="B13011" s="126" t="s">
        <v>413</v>
      </c>
      <c r="C13011" s="126" t="s">
        <v>24417</v>
      </c>
      <c r="D13011" s="126" t="s">
        <v>24418</v>
      </c>
      <c r="E13011" s="126" t="s">
        <v>288</v>
      </c>
      <c r="F13011" s="126" t="s">
        <v>555</v>
      </c>
      <c r="G13011" s="126" t="s">
        <v>907</v>
      </c>
      <c r="H13011" s="126" t="s">
        <v>126</v>
      </c>
      <c r="I13011" s="126" t="s">
        <v>418</v>
      </c>
      <c r="J13011" s="126" t="s">
        <v>908</v>
      </c>
      <c r="K13011" s="126" t="s">
        <v>443</v>
      </c>
      <c r="L13011" s="126" t="s">
        <v>909</v>
      </c>
      <c r="M13011" s="130">
        <v>437.92</v>
      </c>
      <c r="O13011" s="126" t="s">
        <v>560</v>
      </c>
      <c r="P13011" s="130">
        <v>779.95</v>
      </c>
      <c r="R13011" s="126" t="s">
        <v>560</v>
      </c>
      <c r="S13011" s="130">
        <v>804.58</v>
      </c>
      <c r="U13011" s="126" t="s">
        <v>560</v>
      </c>
      <c r="V13011" s="130">
        <v>821</v>
      </c>
      <c r="X13011" s="126" t="s">
        <v>561</v>
      </c>
      <c r="Z13011" s="127"/>
      <c r="AA13011" s="128">
        <v>150</v>
      </c>
      <c r="AB13011" s="128"/>
      <c r="AD13011" s="126" t="s">
        <v>24412</v>
      </c>
      <c r="AG13011" s="127"/>
      <c r="AI13011" s="127"/>
    </row>
    <row r="13012" spans="1:35" ht="14.85" customHeight="1">
      <c r="A13012" s="130">
        <v>5016569</v>
      </c>
      <c r="B13012" s="126" t="s">
        <v>413</v>
      </c>
      <c r="C13012" s="126" t="s">
        <v>24419</v>
      </c>
      <c r="D13012" s="126" t="s">
        <v>24420</v>
      </c>
      <c r="E13012" s="126" t="s">
        <v>288</v>
      </c>
      <c r="F13012" s="126" t="s">
        <v>555</v>
      </c>
      <c r="G13012" s="126" t="s">
        <v>907</v>
      </c>
      <c r="H13012" s="126" t="s">
        <v>126</v>
      </c>
      <c r="I13012" s="126" t="s">
        <v>418</v>
      </c>
      <c r="J13012" s="126" t="s">
        <v>908</v>
      </c>
      <c r="K13012" s="126" t="s">
        <v>443</v>
      </c>
      <c r="L13012" s="126" t="s">
        <v>909</v>
      </c>
      <c r="M13012" s="130">
        <v>437.92</v>
      </c>
      <c r="O13012" s="126" t="s">
        <v>560</v>
      </c>
      <c r="P13012" s="130">
        <v>707.77</v>
      </c>
      <c r="R13012" s="126" t="s">
        <v>560</v>
      </c>
      <c r="S13012" s="130">
        <v>730.12</v>
      </c>
      <c r="U13012" s="126" t="s">
        <v>560</v>
      </c>
      <c r="V13012" s="130">
        <v>745.03</v>
      </c>
      <c r="X13012" s="126" t="s">
        <v>561</v>
      </c>
      <c r="Z13012" s="127"/>
      <c r="AA13012" s="128">
        <v>150</v>
      </c>
      <c r="AB13012" s="128"/>
      <c r="AD13012" s="126" t="s">
        <v>24412</v>
      </c>
      <c r="AG13012" s="127"/>
      <c r="AI13012" s="127"/>
    </row>
    <row r="13013" spans="1:35" ht="14.85" customHeight="1">
      <c r="A13013" s="130">
        <v>5016565</v>
      </c>
      <c r="B13013" s="126" t="s">
        <v>413</v>
      </c>
      <c r="C13013" s="126" t="s">
        <v>24421</v>
      </c>
      <c r="D13013" s="126" t="s">
        <v>24422</v>
      </c>
      <c r="E13013" s="126" t="s">
        <v>288</v>
      </c>
      <c r="F13013" s="126" t="s">
        <v>555</v>
      </c>
      <c r="G13013" s="126" t="s">
        <v>417</v>
      </c>
      <c r="H13013" s="126" t="s">
        <v>126</v>
      </c>
      <c r="I13013" s="126" t="s">
        <v>418</v>
      </c>
      <c r="J13013" s="126" t="s">
        <v>908</v>
      </c>
      <c r="K13013" s="126" t="s">
        <v>443</v>
      </c>
      <c r="L13013" s="126" t="s">
        <v>909</v>
      </c>
      <c r="M13013" s="130">
        <v>106.95</v>
      </c>
      <c r="O13013" s="126" t="s">
        <v>560</v>
      </c>
      <c r="P13013" s="130">
        <v>0</v>
      </c>
      <c r="S13013" s="130">
        <v>0</v>
      </c>
      <c r="V13013" s="130">
        <v>142.6</v>
      </c>
      <c r="X13013" s="126" t="s">
        <v>1995</v>
      </c>
      <c r="Z13013" s="127" t="s">
        <v>1996</v>
      </c>
      <c r="AA13013" s="128">
        <v>30</v>
      </c>
      <c r="AB13013" s="128"/>
      <c r="AD13013" s="126" t="s">
        <v>24412</v>
      </c>
      <c r="AG13013" s="127"/>
      <c r="AI13013" s="127"/>
    </row>
    <row r="13014" spans="1:35" ht="14.85" customHeight="1">
      <c r="A13014" s="130">
        <v>5016574</v>
      </c>
      <c r="B13014" s="126" t="s">
        <v>413</v>
      </c>
      <c r="C13014" s="126" t="s">
        <v>24423</v>
      </c>
      <c r="D13014" s="126" t="s">
        <v>24424</v>
      </c>
      <c r="E13014" s="126" t="s">
        <v>288</v>
      </c>
      <c r="F13014" s="126" t="s">
        <v>491</v>
      </c>
      <c r="G13014" s="126" t="s">
        <v>417</v>
      </c>
      <c r="H13014" s="126" t="s">
        <v>126</v>
      </c>
      <c r="I13014" s="126" t="s">
        <v>418</v>
      </c>
      <c r="J13014" s="126" t="s">
        <v>24411</v>
      </c>
      <c r="K13014" s="126" t="s">
        <v>3982</v>
      </c>
      <c r="L13014" s="126" t="s">
        <v>505</v>
      </c>
      <c r="M13014" s="130">
        <v>14608.16</v>
      </c>
      <c r="N13014" s="126" t="s">
        <v>290</v>
      </c>
      <c r="O13014" s="126" t="s">
        <v>506</v>
      </c>
      <c r="P13014" s="130">
        <v>0</v>
      </c>
      <c r="S13014" s="130">
        <v>0</v>
      </c>
      <c r="V13014" s="130">
        <v>42980.72</v>
      </c>
      <c r="X13014" s="126" t="s">
        <v>2793</v>
      </c>
      <c r="Y13014" s="126" t="s">
        <v>517</v>
      </c>
      <c r="Z13014" s="127"/>
      <c r="AA13014" s="128">
        <v>1</v>
      </c>
      <c r="AB13014" s="128">
        <v>60</v>
      </c>
      <c r="AD13014" s="126" t="s">
        <v>24412</v>
      </c>
      <c r="AG13014" s="127"/>
      <c r="AI13014" s="127"/>
    </row>
    <row r="13015" spans="1:35" ht="14.85" customHeight="1">
      <c r="A13015" s="130">
        <v>5016564</v>
      </c>
      <c r="B13015" s="126" t="s">
        <v>413</v>
      </c>
      <c r="C13015" s="126" t="s">
        <v>17835</v>
      </c>
      <c r="D13015" s="126" t="s">
        <v>24425</v>
      </c>
      <c r="E13015" s="126" t="s">
        <v>288</v>
      </c>
      <c r="F13015" s="126" t="s">
        <v>532</v>
      </c>
      <c r="G13015" s="126" t="s">
        <v>604</v>
      </c>
      <c r="H13015" s="126" t="s">
        <v>126</v>
      </c>
      <c r="I13015" s="126" t="s">
        <v>418</v>
      </c>
      <c r="J13015" s="126" t="s">
        <v>1705</v>
      </c>
      <c r="K13015" s="126" t="s">
        <v>976</v>
      </c>
      <c r="L13015" s="126" t="s">
        <v>1706</v>
      </c>
      <c r="M13015" s="130">
        <v>190.4</v>
      </c>
      <c r="O13015" s="126" t="s">
        <v>537</v>
      </c>
      <c r="P13015" s="130">
        <v>0</v>
      </c>
      <c r="S13015" s="130">
        <v>0</v>
      </c>
      <c r="V13015" s="130">
        <v>190.4</v>
      </c>
      <c r="X13015" s="126" t="s">
        <v>1723</v>
      </c>
      <c r="Z13015" s="127"/>
      <c r="AA13015" s="128">
        <v>500</v>
      </c>
      <c r="AB13015" s="128">
        <v>12</v>
      </c>
      <c r="AD13015" s="126" t="s">
        <v>24412</v>
      </c>
      <c r="AG13015" s="127"/>
      <c r="AI13015" s="127"/>
    </row>
    <row r="13016" spans="1:35" ht="14.85" customHeight="1">
      <c r="A13016" s="130">
        <v>5016576</v>
      </c>
      <c r="B13016" s="126" t="s">
        <v>413</v>
      </c>
      <c r="C13016" s="126" t="s">
        <v>24426</v>
      </c>
      <c r="D13016" s="126" t="s">
        <v>2003</v>
      </c>
      <c r="E13016" s="126" t="s">
        <v>288</v>
      </c>
      <c r="F13016" s="126" t="s">
        <v>491</v>
      </c>
      <c r="G13016" s="126" t="s">
        <v>417</v>
      </c>
      <c r="H13016" s="126" t="s">
        <v>126</v>
      </c>
      <c r="I13016" s="126" t="s">
        <v>126</v>
      </c>
      <c r="J13016" s="126" t="s">
        <v>503</v>
      </c>
      <c r="K13016" s="126" t="s">
        <v>504</v>
      </c>
      <c r="L13016" s="126" t="s">
        <v>505</v>
      </c>
      <c r="M13016" s="130">
        <v>43825.599999999999</v>
      </c>
      <c r="N13016" s="126" t="s">
        <v>290</v>
      </c>
      <c r="O13016" s="126" t="s">
        <v>506</v>
      </c>
      <c r="P13016" s="130">
        <v>0</v>
      </c>
      <c r="S13016" s="130">
        <v>0</v>
      </c>
      <c r="V13016" s="130">
        <v>67980.09</v>
      </c>
      <c r="X13016" s="126" t="s">
        <v>2004</v>
      </c>
      <c r="Z13016" s="127"/>
      <c r="AA13016" s="128">
        <v>1</v>
      </c>
      <c r="AB13016" s="128">
        <v>60</v>
      </c>
      <c r="AD13016" s="126" t="s">
        <v>24412</v>
      </c>
      <c r="AG13016" s="127"/>
      <c r="AI13016" s="127"/>
    </row>
    <row r="13017" spans="1:35" ht="14.85" customHeight="1">
      <c r="A13017" s="130">
        <v>5016575</v>
      </c>
      <c r="B13017" s="126" t="s">
        <v>413</v>
      </c>
      <c r="C13017" s="126" t="s">
        <v>24427</v>
      </c>
      <c r="D13017" s="126" t="s">
        <v>2003</v>
      </c>
      <c r="E13017" s="126" t="s">
        <v>288</v>
      </c>
      <c r="F13017" s="126" t="s">
        <v>491</v>
      </c>
      <c r="G13017" s="126" t="s">
        <v>417</v>
      </c>
      <c r="H13017" s="126" t="s">
        <v>126</v>
      </c>
      <c r="I13017" s="126" t="s">
        <v>126</v>
      </c>
      <c r="J13017" s="126" t="s">
        <v>503</v>
      </c>
      <c r="K13017" s="126" t="s">
        <v>504</v>
      </c>
      <c r="L13017" s="126" t="s">
        <v>505</v>
      </c>
      <c r="M13017" s="130">
        <v>43825.599999999999</v>
      </c>
      <c r="N13017" s="126" t="s">
        <v>290</v>
      </c>
      <c r="O13017" s="126" t="s">
        <v>506</v>
      </c>
      <c r="P13017" s="130">
        <v>0</v>
      </c>
      <c r="S13017" s="130">
        <v>0</v>
      </c>
      <c r="V13017" s="130">
        <v>67980.09</v>
      </c>
      <c r="X13017" s="126" t="s">
        <v>2004</v>
      </c>
      <c r="Z13017" s="127"/>
      <c r="AA13017" s="128">
        <v>1</v>
      </c>
      <c r="AB13017" s="128">
        <v>60</v>
      </c>
      <c r="AD13017" s="126" t="s">
        <v>24412</v>
      </c>
      <c r="AG13017" s="127"/>
      <c r="AI13017" s="127"/>
    </row>
    <row r="13018" spans="1:35" ht="14.85" customHeight="1">
      <c r="A13018" s="130">
        <v>5016568</v>
      </c>
      <c r="B13018" s="126" t="s">
        <v>413</v>
      </c>
      <c r="C13018" s="126" t="s">
        <v>24428</v>
      </c>
      <c r="D13018" s="126" t="s">
        <v>24429</v>
      </c>
      <c r="E13018" s="126" t="s">
        <v>288</v>
      </c>
      <c r="F13018" s="126" t="s">
        <v>555</v>
      </c>
      <c r="G13018" s="126" t="s">
        <v>907</v>
      </c>
      <c r="H13018" s="126" t="s">
        <v>126</v>
      </c>
      <c r="I13018" s="126" t="s">
        <v>418</v>
      </c>
      <c r="J13018" s="126" t="s">
        <v>908</v>
      </c>
      <c r="K13018" s="126" t="s">
        <v>443</v>
      </c>
      <c r="L13018" s="126" t="s">
        <v>909</v>
      </c>
      <c r="M13018" s="130">
        <v>437.92</v>
      </c>
      <c r="O13018" s="126" t="s">
        <v>560</v>
      </c>
      <c r="P13018" s="130">
        <v>707.77</v>
      </c>
      <c r="R13018" s="126" t="s">
        <v>560</v>
      </c>
      <c r="S13018" s="130">
        <v>730.12</v>
      </c>
      <c r="U13018" s="126" t="s">
        <v>560</v>
      </c>
      <c r="V13018" s="130">
        <v>745.03</v>
      </c>
      <c r="X13018" s="126" t="s">
        <v>561</v>
      </c>
      <c r="Z13018" s="127"/>
      <c r="AA13018" s="128">
        <v>150</v>
      </c>
      <c r="AB13018" s="128"/>
      <c r="AD13018" s="126" t="s">
        <v>24412</v>
      </c>
      <c r="AG13018" s="127"/>
      <c r="AI13018" s="127"/>
    </row>
    <row r="13019" spans="1:35" ht="14.85" customHeight="1">
      <c r="A13019" s="130">
        <v>5016571</v>
      </c>
      <c r="B13019" s="126" t="s">
        <v>413</v>
      </c>
      <c r="C13019" s="126" t="s">
        <v>24430</v>
      </c>
      <c r="D13019" s="126" t="s">
        <v>24431</v>
      </c>
      <c r="E13019" s="126" t="s">
        <v>288</v>
      </c>
      <c r="F13019" s="126" t="s">
        <v>555</v>
      </c>
      <c r="G13019" s="126" t="s">
        <v>907</v>
      </c>
      <c r="H13019" s="126" t="s">
        <v>126</v>
      </c>
      <c r="I13019" s="126" t="s">
        <v>418</v>
      </c>
      <c r="J13019" s="126" t="s">
        <v>908</v>
      </c>
      <c r="K13019" s="126" t="s">
        <v>443</v>
      </c>
      <c r="L13019" s="126" t="s">
        <v>909</v>
      </c>
      <c r="M13019" s="130">
        <v>437.92</v>
      </c>
      <c r="O13019" s="126" t="s">
        <v>560</v>
      </c>
      <c r="P13019" s="130">
        <v>876.17</v>
      </c>
      <c r="R13019" s="126" t="s">
        <v>560</v>
      </c>
      <c r="S13019" s="130">
        <v>903.84</v>
      </c>
      <c r="U13019" s="126" t="s">
        <v>560</v>
      </c>
      <c r="V13019" s="130">
        <v>922.29</v>
      </c>
      <c r="X13019" s="126" t="s">
        <v>561</v>
      </c>
      <c r="Z13019" s="127"/>
      <c r="AA13019" s="128">
        <v>150</v>
      </c>
      <c r="AB13019" s="128"/>
      <c r="AD13019" s="126" t="s">
        <v>24412</v>
      </c>
      <c r="AG13019" s="127"/>
      <c r="AI13019" s="127"/>
    </row>
    <row r="13020" spans="1:35" ht="14.85" customHeight="1">
      <c r="A13020" s="130">
        <v>5016567</v>
      </c>
      <c r="B13020" s="126" t="s">
        <v>413</v>
      </c>
      <c r="C13020" s="126" t="s">
        <v>24432</v>
      </c>
      <c r="D13020" s="126" t="s">
        <v>24433</v>
      </c>
      <c r="E13020" s="126" t="s">
        <v>288</v>
      </c>
      <c r="F13020" s="126" t="s">
        <v>555</v>
      </c>
      <c r="G13020" s="126" t="s">
        <v>907</v>
      </c>
      <c r="H13020" s="126" t="s">
        <v>126</v>
      </c>
      <c r="I13020" s="126" t="s">
        <v>418</v>
      </c>
      <c r="J13020" s="126" t="s">
        <v>908</v>
      </c>
      <c r="K13020" s="126" t="s">
        <v>443</v>
      </c>
      <c r="L13020" s="126" t="s">
        <v>909</v>
      </c>
      <c r="M13020" s="130">
        <v>437.92</v>
      </c>
      <c r="O13020" s="126" t="s">
        <v>560</v>
      </c>
      <c r="P13020" s="130">
        <v>707.77</v>
      </c>
      <c r="R13020" s="126" t="s">
        <v>560</v>
      </c>
      <c r="S13020" s="130">
        <v>730.12</v>
      </c>
      <c r="U13020" s="126" t="s">
        <v>560</v>
      </c>
      <c r="V13020" s="130">
        <v>745.03</v>
      </c>
      <c r="X13020" s="126" t="s">
        <v>561</v>
      </c>
      <c r="Z13020" s="127"/>
      <c r="AA13020" s="128">
        <v>150</v>
      </c>
      <c r="AB13020" s="128"/>
      <c r="AD13020" s="126" t="s">
        <v>24412</v>
      </c>
      <c r="AG13020" s="127"/>
      <c r="AI13020" s="127"/>
    </row>
    <row r="13021" spans="1:35" ht="14.85" customHeight="1">
      <c r="A13021" s="130">
        <v>5016566</v>
      </c>
      <c r="B13021" s="126" t="s">
        <v>413</v>
      </c>
      <c r="C13021" s="126" t="s">
        <v>24434</v>
      </c>
      <c r="D13021" s="126" t="s">
        <v>24435</v>
      </c>
      <c r="E13021" s="126" t="s">
        <v>288</v>
      </c>
      <c r="F13021" s="126" t="s">
        <v>555</v>
      </c>
      <c r="G13021" s="126" t="s">
        <v>907</v>
      </c>
      <c r="H13021" s="126" t="s">
        <v>126</v>
      </c>
      <c r="I13021" s="126" t="s">
        <v>418</v>
      </c>
      <c r="J13021" s="126" t="s">
        <v>908</v>
      </c>
      <c r="K13021" s="126" t="s">
        <v>443</v>
      </c>
      <c r="L13021" s="126" t="s">
        <v>909</v>
      </c>
      <c r="M13021" s="130">
        <v>437.92</v>
      </c>
      <c r="O13021" s="126" t="s">
        <v>560</v>
      </c>
      <c r="P13021" s="130">
        <v>707.77</v>
      </c>
      <c r="R13021" s="126" t="s">
        <v>560</v>
      </c>
      <c r="S13021" s="130">
        <v>730.12</v>
      </c>
      <c r="U13021" s="126" t="s">
        <v>560</v>
      </c>
      <c r="V13021" s="130">
        <v>745.03</v>
      </c>
      <c r="X13021" s="126" t="s">
        <v>561</v>
      </c>
      <c r="Z13021" s="127"/>
      <c r="AA13021" s="128">
        <v>150</v>
      </c>
      <c r="AB13021" s="128"/>
      <c r="AD13021" s="126" t="s">
        <v>24412</v>
      </c>
      <c r="AG13021" s="127"/>
      <c r="AI13021" s="127"/>
    </row>
    <row r="13022" spans="1:35" ht="14.85" customHeight="1">
      <c r="A13022" s="130">
        <v>5016563</v>
      </c>
      <c r="B13022" s="126" t="s">
        <v>413</v>
      </c>
      <c r="C13022" s="126" t="s">
        <v>20755</v>
      </c>
      <c r="D13022" s="126" t="s">
        <v>24436</v>
      </c>
      <c r="E13022" s="126" t="s">
        <v>288</v>
      </c>
      <c r="F13022" s="126" t="s">
        <v>522</v>
      </c>
      <c r="G13022" s="126" t="s">
        <v>4876</v>
      </c>
      <c r="H13022" s="126" t="s">
        <v>524</v>
      </c>
      <c r="I13022" s="126" t="s">
        <v>418</v>
      </c>
      <c r="J13022" s="126" t="s">
        <v>24437</v>
      </c>
      <c r="K13022" s="126" t="s">
        <v>504</v>
      </c>
      <c r="L13022" s="126" t="s">
        <v>24438</v>
      </c>
      <c r="M13022" s="130">
        <v>7.84</v>
      </c>
      <c r="O13022" s="126" t="s">
        <v>528</v>
      </c>
      <c r="P13022" s="130">
        <v>0</v>
      </c>
      <c r="S13022" s="130">
        <v>0</v>
      </c>
      <c r="V13022" s="130">
        <v>7.84</v>
      </c>
      <c r="X13022" s="126" t="s">
        <v>6181</v>
      </c>
      <c r="Z13022" s="127"/>
      <c r="AA13022" s="128"/>
      <c r="AB13022" s="128"/>
      <c r="AD13022" s="126" t="s">
        <v>24412</v>
      </c>
      <c r="AG13022" s="127"/>
      <c r="AI13022" s="127"/>
    </row>
    <row r="13023" spans="1:35" ht="14.85" customHeight="1">
      <c r="A13023" s="130">
        <v>5016562</v>
      </c>
      <c r="B13023" s="126" t="s">
        <v>413</v>
      </c>
      <c r="C13023" s="126" t="s">
        <v>24439</v>
      </c>
      <c r="D13023" s="126" t="s">
        <v>24440</v>
      </c>
      <c r="E13023" s="126" t="s">
        <v>288</v>
      </c>
      <c r="F13023" s="126" t="s">
        <v>491</v>
      </c>
      <c r="G13023" s="126" t="s">
        <v>417</v>
      </c>
      <c r="H13023" s="126" t="s">
        <v>126</v>
      </c>
      <c r="I13023" s="126" t="s">
        <v>418</v>
      </c>
      <c r="J13023" s="126" t="s">
        <v>769</v>
      </c>
      <c r="K13023" s="126" t="s">
        <v>567</v>
      </c>
      <c r="L13023" s="126" t="s">
        <v>770</v>
      </c>
      <c r="M13023" s="130">
        <v>7791</v>
      </c>
      <c r="N13023" s="126" t="s">
        <v>290</v>
      </c>
      <c r="O13023" s="126" t="s">
        <v>2388</v>
      </c>
      <c r="P13023" s="130">
        <v>0</v>
      </c>
      <c r="S13023" s="130">
        <v>0</v>
      </c>
      <c r="V13023" s="130">
        <v>7791</v>
      </c>
      <c r="X13023" s="126" t="s">
        <v>2389</v>
      </c>
      <c r="Y13023" s="126" t="s">
        <v>517</v>
      </c>
      <c r="Z13023" s="127"/>
      <c r="AA13023" s="128">
        <v>1</v>
      </c>
      <c r="AB13023" s="128">
        <v>60</v>
      </c>
      <c r="AD13023" s="126" t="s">
        <v>24412</v>
      </c>
      <c r="AG13023" s="127"/>
      <c r="AI13023" s="127"/>
    </row>
    <row r="13024" spans="1:35" ht="14.85" customHeight="1">
      <c r="A13024" s="130">
        <v>5016561</v>
      </c>
      <c r="B13024" s="126" t="s">
        <v>413</v>
      </c>
      <c r="C13024" s="126" t="s">
        <v>24441</v>
      </c>
      <c r="D13024" s="126" t="s">
        <v>24442</v>
      </c>
      <c r="E13024" s="126" t="s">
        <v>288</v>
      </c>
      <c r="F13024" s="126" t="s">
        <v>491</v>
      </c>
      <c r="G13024" s="126" t="s">
        <v>417</v>
      </c>
      <c r="H13024" s="126" t="s">
        <v>126</v>
      </c>
      <c r="I13024" s="126" t="s">
        <v>418</v>
      </c>
      <c r="J13024" s="126" t="s">
        <v>769</v>
      </c>
      <c r="K13024" s="126" t="s">
        <v>567</v>
      </c>
      <c r="L13024" s="126" t="s">
        <v>770</v>
      </c>
      <c r="M13024" s="130">
        <v>7791</v>
      </c>
      <c r="N13024" s="126" t="s">
        <v>290</v>
      </c>
      <c r="O13024" s="126" t="s">
        <v>2388</v>
      </c>
      <c r="P13024" s="130">
        <v>0</v>
      </c>
      <c r="S13024" s="130">
        <v>0</v>
      </c>
      <c r="V13024" s="130">
        <v>7791</v>
      </c>
      <c r="X13024" s="126" t="s">
        <v>2389</v>
      </c>
      <c r="Y13024" s="126" t="s">
        <v>517</v>
      </c>
      <c r="Z13024" s="127"/>
      <c r="AA13024" s="128">
        <v>1</v>
      </c>
      <c r="AB13024" s="128">
        <v>60</v>
      </c>
      <c r="AD13024" s="126" t="s">
        <v>24412</v>
      </c>
      <c r="AG13024" s="127"/>
      <c r="AI13024" s="127"/>
    </row>
    <row r="13025" spans="1:35" ht="14.85" customHeight="1">
      <c r="A13025" s="130">
        <v>4000016</v>
      </c>
      <c r="B13025" s="126" t="s">
        <v>24443</v>
      </c>
      <c r="C13025" s="126" t="s">
        <v>24444</v>
      </c>
      <c r="D13025" s="126" t="s">
        <v>24445</v>
      </c>
      <c r="E13025" s="126" t="s">
        <v>288</v>
      </c>
      <c r="F13025" s="126" t="s">
        <v>289</v>
      </c>
      <c r="I13025" s="126" t="s">
        <v>126</v>
      </c>
      <c r="M13025" s="130">
        <v>0</v>
      </c>
      <c r="N13025" s="126" t="s">
        <v>290</v>
      </c>
      <c r="P13025" s="130">
        <v>0</v>
      </c>
      <c r="Q13025" s="126" t="s">
        <v>290</v>
      </c>
      <c r="S13025" s="130">
        <v>0</v>
      </c>
      <c r="T13025" s="126" t="s">
        <v>290</v>
      </c>
      <c r="V13025" s="127"/>
      <c r="Z13025" s="127" t="s">
        <v>291</v>
      </c>
      <c r="AA13025" s="128"/>
      <c r="AB13025" s="128">
        <v>24</v>
      </c>
      <c r="AD13025" s="126" t="s">
        <v>292</v>
      </c>
      <c r="AG13025" s="127"/>
      <c r="AI13025" s="127"/>
    </row>
    <row r="13026" spans="1:35" ht="14.85" customHeight="1">
      <c r="A13026" s="130">
        <v>4000017</v>
      </c>
      <c r="B13026" s="126" t="s">
        <v>24446</v>
      </c>
      <c r="C13026" s="126" t="s">
        <v>24447</v>
      </c>
      <c r="D13026" s="126" t="s">
        <v>24448</v>
      </c>
      <c r="E13026" s="126" t="s">
        <v>288</v>
      </c>
      <c r="F13026" s="126" t="s">
        <v>289</v>
      </c>
      <c r="I13026" s="126" t="s">
        <v>126</v>
      </c>
      <c r="M13026" s="130">
        <v>0</v>
      </c>
      <c r="N13026" s="126" t="s">
        <v>290</v>
      </c>
      <c r="P13026" s="130">
        <v>0</v>
      </c>
      <c r="Q13026" s="126" t="s">
        <v>290</v>
      </c>
      <c r="S13026" s="130">
        <v>0</v>
      </c>
      <c r="T13026" s="126" t="s">
        <v>290</v>
      </c>
      <c r="V13026" s="127"/>
      <c r="Z13026" s="127" t="s">
        <v>291</v>
      </c>
      <c r="AA13026" s="128"/>
      <c r="AB13026" s="128">
        <v>60</v>
      </c>
      <c r="AD13026" s="126" t="s">
        <v>292</v>
      </c>
      <c r="AG13026" s="127"/>
      <c r="AI13026" s="127"/>
    </row>
    <row r="13027" spans="1:35" ht="14.85" customHeight="1">
      <c r="A13027" s="130">
        <v>4000018</v>
      </c>
      <c r="B13027" s="126" t="s">
        <v>24449</v>
      </c>
      <c r="C13027" s="126" t="s">
        <v>24447</v>
      </c>
      <c r="D13027" s="126" t="s">
        <v>24450</v>
      </c>
      <c r="E13027" s="126" t="s">
        <v>288</v>
      </c>
      <c r="F13027" s="126" t="s">
        <v>289</v>
      </c>
      <c r="I13027" s="126" t="s">
        <v>126</v>
      </c>
      <c r="M13027" s="130">
        <v>0</v>
      </c>
      <c r="N13027" s="126" t="s">
        <v>290</v>
      </c>
      <c r="P13027" s="130">
        <v>0</v>
      </c>
      <c r="Q13027" s="126" t="s">
        <v>290</v>
      </c>
      <c r="S13027" s="130">
        <v>0</v>
      </c>
      <c r="T13027" s="126" t="s">
        <v>290</v>
      </c>
      <c r="V13027" s="127"/>
      <c r="Z13027" s="127" t="s">
        <v>291</v>
      </c>
      <c r="AA13027" s="128"/>
      <c r="AB13027" s="128">
        <v>36</v>
      </c>
      <c r="AD13027" s="126" t="s">
        <v>292</v>
      </c>
      <c r="AG13027" s="127"/>
      <c r="AI13027" s="127"/>
    </row>
    <row r="13028" spans="1:35" ht="14.85" customHeight="1">
      <c r="A13028" s="130">
        <v>4000023</v>
      </c>
      <c r="B13028" s="126" t="s">
        <v>24451</v>
      </c>
      <c r="C13028" s="126" t="s">
        <v>286</v>
      </c>
      <c r="D13028" s="126" t="s">
        <v>22176</v>
      </c>
      <c r="E13028" s="126" t="s">
        <v>288</v>
      </c>
      <c r="F13028" s="126" t="s">
        <v>289</v>
      </c>
      <c r="I13028" s="126" t="s">
        <v>126</v>
      </c>
      <c r="M13028" s="130">
        <v>0</v>
      </c>
      <c r="N13028" s="126" t="s">
        <v>290</v>
      </c>
      <c r="P13028" s="130">
        <v>0</v>
      </c>
      <c r="Q13028" s="126" t="s">
        <v>290</v>
      </c>
      <c r="S13028" s="130">
        <v>0</v>
      </c>
      <c r="T13028" s="126" t="s">
        <v>290</v>
      </c>
      <c r="V13028" s="127"/>
      <c r="Z13028" s="127" t="s">
        <v>291</v>
      </c>
      <c r="AA13028" s="128"/>
      <c r="AB13028" s="128"/>
      <c r="AD13028" s="126" t="s">
        <v>292</v>
      </c>
      <c r="AG13028" s="127"/>
      <c r="AI13028" s="127"/>
    </row>
    <row r="13029" spans="1:35" ht="14.85" customHeight="1">
      <c r="A13029" s="130">
        <v>4000026</v>
      </c>
      <c r="B13029" s="126" t="s">
        <v>24452</v>
      </c>
      <c r="C13029" s="126" t="s">
        <v>286</v>
      </c>
      <c r="D13029" s="126" t="s">
        <v>22173</v>
      </c>
      <c r="E13029" s="126" t="s">
        <v>288</v>
      </c>
      <c r="F13029" s="126" t="s">
        <v>289</v>
      </c>
      <c r="I13029" s="126" t="s">
        <v>126</v>
      </c>
      <c r="M13029" s="130">
        <v>0</v>
      </c>
      <c r="N13029" s="126" t="s">
        <v>290</v>
      </c>
      <c r="P13029" s="130">
        <v>0</v>
      </c>
      <c r="Q13029" s="126" t="s">
        <v>290</v>
      </c>
      <c r="S13029" s="130">
        <v>0</v>
      </c>
      <c r="T13029" s="126" t="s">
        <v>290</v>
      </c>
      <c r="V13029" s="127"/>
      <c r="Z13029" s="127" t="s">
        <v>291</v>
      </c>
      <c r="AA13029" s="128"/>
      <c r="AB13029" s="128">
        <v>24</v>
      </c>
      <c r="AD13029" s="126" t="s">
        <v>292</v>
      </c>
      <c r="AG13029" s="127"/>
      <c r="AI13029" s="127"/>
    </row>
    <row r="13030" spans="1:35" ht="14.85" customHeight="1">
      <c r="A13030" s="130">
        <v>5016582</v>
      </c>
      <c r="B13030" s="126" t="s">
        <v>413</v>
      </c>
      <c r="C13030" s="126" t="s">
        <v>24453</v>
      </c>
      <c r="D13030" s="126" t="s">
        <v>24454</v>
      </c>
      <c r="E13030" s="126" t="s">
        <v>288</v>
      </c>
      <c r="F13030" s="126" t="s">
        <v>522</v>
      </c>
      <c r="G13030" s="126" t="s">
        <v>2807</v>
      </c>
      <c r="H13030" s="126" t="s">
        <v>524</v>
      </c>
      <c r="I13030" s="126" t="s">
        <v>418</v>
      </c>
      <c r="J13030" s="126" t="s">
        <v>24455</v>
      </c>
      <c r="K13030" s="126" t="s">
        <v>628</v>
      </c>
      <c r="L13030" s="126" t="s">
        <v>1105</v>
      </c>
      <c r="M13030" s="130">
        <v>3276</v>
      </c>
      <c r="N13030" s="126" t="s">
        <v>290</v>
      </c>
      <c r="O13030" s="126" t="s">
        <v>528</v>
      </c>
      <c r="P13030" s="130">
        <v>0</v>
      </c>
      <c r="S13030" s="130">
        <v>0</v>
      </c>
      <c r="V13030" s="130">
        <v>3276</v>
      </c>
      <c r="X13030" s="126" t="s">
        <v>784</v>
      </c>
      <c r="Z13030" s="127"/>
      <c r="AA13030" s="128"/>
      <c r="AB13030" s="128"/>
      <c r="AD13030" s="126" t="s">
        <v>24456</v>
      </c>
      <c r="AG13030" s="127"/>
      <c r="AI13030" s="127"/>
    </row>
    <row r="13031" spans="1:35" ht="14.85" customHeight="1">
      <c r="A13031" s="130">
        <v>5016585</v>
      </c>
      <c r="B13031" s="126" t="s">
        <v>413</v>
      </c>
      <c r="C13031" s="126" t="s">
        <v>24457</v>
      </c>
      <c r="D13031" s="126" t="s">
        <v>24458</v>
      </c>
      <c r="E13031" s="126" t="s">
        <v>288</v>
      </c>
      <c r="F13031" s="126" t="s">
        <v>522</v>
      </c>
      <c r="G13031" s="126" t="s">
        <v>523</v>
      </c>
      <c r="H13031" s="126" t="s">
        <v>524</v>
      </c>
      <c r="I13031" s="126" t="s">
        <v>418</v>
      </c>
      <c r="J13031" s="126" t="s">
        <v>24455</v>
      </c>
      <c r="K13031" s="126" t="s">
        <v>628</v>
      </c>
      <c r="L13031" s="126" t="s">
        <v>1105</v>
      </c>
      <c r="M13031" s="130">
        <v>1948.8</v>
      </c>
      <c r="N13031" s="126" t="s">
        <v>290</v>
      </c>
      <c r="O13031" s="126" t="s">
        <v>621</v>
      </c>
      <c r="P13031" s="130">
        <v>0</v>
      </c>
      <c r="S13031" s="130">
        <v>0</v>
      </c>
      <c r="V13031" s="130">
        <v>1948.8</v>
      </c>
      <c r="X13031" s="126" t="s">
        <v>622</v>
      </c>
      <c r="Z13031" s="127"/>
      <c r="AA13031" s="128"/>
      <c r="AB13031" s="128"/>
      <c r="AD13031" s="126" t="s">
        <v>24456</v>
      </c>
      <c r="AG13031" s="127"/>
      <c r="AI13031" s="127"/>
    </row>
    <row r="13032" spans="1:35" ht="14.85" customHeight="1">
      <c r="A13032" s="130">
        <v>5016586</v>
      </c>
      <c r="B13032" s="126" t="s">
        <v>413</v>
      </c>
      <c r="C13032" s="126" t="s">
        <v>24457</v>
      </c>
      <c r="D13032" s="126" t="s">
        <v>24459</v>
      </c>
      <c r="E13032" s="126" t="s">
        <v>288</v>
      </c>
      <c r="F13032" s="126" t="s">
        <v>522</v>
      </c>
      <c r="G13032" s="126" t="s">
        <v>765</v>
      </c>
      <c r="H13032" s="126" t="s">
        <v>524</v>
      </c>
      <c r="I13032" s="126" t="s">
        <v>418</v>
      </c>
      <c r="J13032" s="126" t="s">
        <v>24455</v>
      </c>
      <c r="K13032" s="126" t="s">
        <v>628</v>
      </c>
      <c r="L13032" s="126" t="s">
        <v>1105</v>
      </c>
      <c r="M13032" s="130">
        <v>2192.4</v>
      </c>
      <c r="N13032" s="126" t="s">
        <v>290</v>
      </c>
      <c r="O13032" s="126" t="s">
        <v>621</v>
      </c>
      <c r="P13032" s="130">
        <v>0</v>
      </c>
      <c r="S13032" s="130">
        <v>0</v>
      </c>
      <c r="V13032" s="130">
        <v>2192.4</v>
      </c>
      <c r="X13032" s="126" t="s">
        <v>622</v>
      </c>
      <c r="Z13032" s="127"/>
      <c r="AA13032" s="128"/>
      <c r="AB13032" s="128"/>
      <c r="AD13032" s="126" t="s">
        <v>24456</v>
      </c>
      <c r="AG13032" s="127"/>
      <c r="AI13032" s="127"/>
    </row>
    <row r="13033" spans="1:35" ht="14.85" customHeight="1">
      <c r="A13033" s="130">
        <v>5016592</v>
      </c>
      <c r="B13033" s="126" t="s">
        <v>413</v>
      </c>
      <c r="C13033" s="126" t="s">
        <v>24457</v>
      </c>
      <c r="D13033" s="126" t="s">
        <v>24460</v>
      </c>
      <c r="E13033" s="126" t="s">
        <v>288</v>
      </c>
      <c r="F13033" s="126" t="s">
        <v>522</v>
      </c>
      <c r="G13033" s="126" t="s">
        <v>1102</v>
      </c>
      <c r="H13033" s="126" t="s">
        <v>524</v>
      </c>
      <c r="I13033" s="126" t="s">
        <v>418</v>
      </c>
      <c r="J13033" s="126" t="s">
        <v>24455</v>
      </c>
      <c r="K13033" s="126" t="s">
        <v>628</v>
      </c>
      <c r="L13033" s="126" t="s">
        <v>1105</v>
      </c>
      <c r="M13033" s="130">
        <v>5468.4</v>
      </c>
      <c r="N13033" s="126" t="s">
        <v>290</v>
      </c>
      <c r="O13033" s="126" t="s">
        <v>621</v>
      </c>
      <c r="P13033" s="130">
        <v>0</v>
      </c>
      <c r="S13033" s="130">
        <v>0</v>
      </c>
      <c r="V13033" s="130">
        <v>5468.4</v>
      </c>
      <c r="X13033" s="126" t="s">
        <v>729</v>
      </c>
      <c r="Z13033" s="127"/>
      <c r="AA13033" s="128"/>
      <c r="AB13033" s="128"/>
      <c r="AD13033" s="126" t="s">
        <v>24456</v>
      </c>
      <c r="AG13033" s="127"/>
      <c r="AI13033" s="127"/>
    </row>
    <row r="13034" spans="1:35" ht="14.85" customHeight="1">
      <c r="A13034" s="130">
        <v>5016588</v>
      </c>
      <c r="B13034" s="126" t="s">
        <v>413</v>
      </c>
      <c r="C13034" s="126" t="s">
        <v>24457</v>
      </c>
      <c r="D13034" s="126" t="s">
        <v>24461</v>
      </c>
      <c r="E13034" s="126" t="s">
        <v>288</v>
      </c>
      <c r="F13034" s="126" t="s">
        <v>522</v>
      </c>
      <c r="G13034" s="126" t="s">
        <v>1636</v>
      </c>
      <c r="H13034" s="126" t="s">
        <v>524</v>
      </c>
      <c r="I13034" s="126" t="s">
        <v>418</v>
      </c>
      <c r="J13034" s="126" t="s">
        <v>24455</v>
      </c>
      <c r="K13034" s="126" t="s">
        <v>628</v>
      </c>
      <c r="L13034" s="126" t="s">
        <v>1105</v>
      </c>
      <c r="M13034" s="130">
        <v>1367.1</v>
      </c>
      <c r="N13034" s="126" t="s">
        <v>290</v>
      </c>
      <c r="O13034" s="126" t="s">
        <v>621</v>
      </c>
      <c r="P13034" s="130">
        <v>0</v>
      </c>
      <c r="S13034" s="130">
        <v>0</v>
      </c>
      <c r="V13034" s="130">
        <v>1367.1</v>
      </c>
      <c r="X13034" s="126" t="s">
        <v>729</v>
      </c>
      <c r="Z13034" s="127"/>
      <c r="AA13034" s="128"/>
      <c r="AB13034" s="128"/>
      <c r="AD13034" s="126" t="s">
        <v>24456</v>
      </c>
      <c r="AG13034" s="127"/>
      <c r="AI13034" s="127"/>
    </row>
    <row r="13035" spans="1:35" ht="14.85" customHeight="1">
      <c r="A13035" s="130">
        <v>5016591</v>
      </c>
      <c r="B13035" s="126" t="s">
        <v>413</v>
      </c>
      <c r="C13035" s="126" t="s">
        <v>24457</v>
      </c>
      <c r="D13035" s="126" t="s">
        <v>24462</v>
      </c>
      <c r="E13035" s="126" t="s">
        <v>288</v>
      </c>
      <c r="F13035" s="126" t="s">
        <v>522</v>
      </c>
      <c r="G13035" s="126" t="s">
        <v>24463</v>
      </c>
      <c r="H13035" s="126" t="s">
        <v>524</v>
      </c>
      <c r="I13035" s="126" t="s">
        <v>418</v>
      </c>
      <c r="J13035" s="126" t="s">
        <v>24455</v>
      </c>
      <c r="K13035" s="126" t="s">
        <v>628</v>
      </c>
      <c r="L13035" s="126" t="s">
        <v>1105</v>
      </c>
      <c r="M13035" s="130">
        <v>5395.48</v>
      </c>
      <c r="N13035" s="126" t="s">
        <v>290</v>
      </c>
      <c r="O13035" s="126" t="s">
        <v>621</v>
      </c>
      <c r="P13035" s="130">
        <v>0</v>
      </c>
      <c r="S13035" s="130">
        <v>0</v>
      </c>
      <c r="V13035" s="130">
        <v>5395.49</v>
      </c>
      <c r="X13035" s="126" t="s">
        <v>729</v>
      </c>
      <c r="Z13035" s="127"/>
      <c r="AA13035" s="128"/>
      <c r="AB13035" s="128"/>
      <c r="AD13035" s="126" t="s">
        <v>24456</v>
      </c>
      <c r="AG13035" s="127"/>
      <c r="AI13035" s="127"/>
    </row>
    <row r="13036" spans="1:35" ht="14.85" customHeight="1">
      <c r="A13036" s="130">
        <v>5016589</v>
      </c>
      <c r="B13036" s="126" t="s">
        <v>413</v>
      </c>
      <c r="C13036" s="126" t="s">
        <v>24457</v>
      </c>
      <c r="D13036" s="126" t="s">
        <v>24464</v>
      </c>
      <c r="E13036" s="126" t="s">
        <v>288</v>
      </c>
      <c r="F13036" s="126" t="s">
        <v>522</v>
      </c>
      <c r="G13036" s="126" t="s">
        <v>733</v>
      </c>
      <c r="H13036" s="126" t="s">
        <v>524</v>
      </c>
      <c r="I13036" s="126" t="s">
        <v>418</v>
      </c>
      <c r="J13036" s="126" t="s">
        <v>24455</v>
      </c>
      <c r="K13036" s="126" t="s">
        <v>628</v>
      </c>
      <c r="L13036" s="126" t="s">
        <v>1105</v>
      </c>
      <c r="M13036" s="130">
        <v>6151.94</v>
      </c>
      <c r="N13036" s="126" t="s">
        <v>290</v>
      </c>
      <c r="O13036" s="126" t="s">
        <v>621</v>
      </c>
      <c r="P13036" s="130">
        <v>0</v>
      </c>
      <c r="S13036" s="130">
        <v>0</v>
      </c>
      <c r="V13036" s="130">
        <v>6151.94</v>
      </c>
      <c r="X13036" s="126" t="s">
        <v>729</v>
      </c>
      <c r="Z13036" s="127"/>
      <c r="AA13036" s="128"/>
      <c r="AB13036" s="128"/>
      <c r="AD13036" s="126" t="s">
        <v>24456</v>
      </c>
      <c r="AG13036" s="127"/>
      <c r="AI13036" s="127"/>
    </row>
    <row r="13037" spans="1:35" ht="14.85" customHeight="1">
      <c r="A13037" s="130">
        <v>5016587</v>
      </c>
      <c r="B13037" s="126" t="s">
        <v>413</v>
      </c>
      <c r="C13037" s="126" t="s">
        <v>24457</v>
      </c>
      <c r="D13037" s="126" t="s">
        <v>24465</v>
      </c>
      <c r="E13037" s="126" t="s">
        <v>288</v>
      </c>
      <c r="F13037" s="126" t="s">
        <v>522</v>
      </c>
      <c r="G13037" s="126" t="s">
        <v>788</v>
      </c>
      <c r="H13037" s="126" t="s">
        <v>524</v>
      </c>
      <c r="I13037" s="126" t="s">
        <v>418</v>
      </c>
      <c r="J13037" s="126" t="s">
        <v>24455</v>
      </c>
      <c r="K13037" s="126" t="s">
        <v>628</v>
      </c>
      <c r="L13037" s="126" t="s">
        <v>1105</v>
      </c>
      <c r="M13037" s="130">
        <v>3897.6</v>
      </c>
      <c r="N13037" s="126" t="s">
        <v>290</v>
      </c>
      <c r="O13037" s="126" t="s">
        <v>621</v>
      </c>
      <c r="P13037" s="130">
        <v>0</v>
      </c>
      <c r="S13037" s="130">
        <v>0</v>
      </c>
      <c r="V13037" s="130">
        <v>3897.6</v>
      </c>
      <c r="X13037" s="126" t="s">
        <v>622</v>
      </c>
      <c r="Z13037" s="127"/>
      <c r="AA13037" s="128"/>
      <c r="AB13037" s="128"/>
      <c r="AD13037" s="126" t="s">
        <v>24456</v>
      </c>
      <c r="AG13037" s="127"/>
      <c r="AI13037" s="127"/>
    </row>
    <row r="13038" spans="1:35" ht="14.85" customHeight="1">
      <c r="A13038" s="130">
        <v>5016590</v>
      </c>
      <c r="B13038" s="126" t="s">
        <v>413</v>
      </c>
      <c r="C13038" s="126" t="s">
        <v>24457</v>
      </c>
      <c r="D13038" s="126" t="s">
        <v>24466</v>
      </c>
      <c r="E13038" s="126" t="s">
        <v>288</v>
      </c>
      <c r="F13038" s="126" t="s">
        <v>522</v>
      </c>
      <c r="G13038" s="126" t="s">
        <v>731</v>
      </c>
      <c r="H13038" s="126" t="s">
        <v>524</v>
      </c>
      <c r="I13038" s="126" t="s">
        <v>418</v>
      </c>
      <c r="J13038" s="126" t="s">
        <v>24455</v>
      </c>
      <c r="K13038" s="126" t="s">
        <v>628</v>
      </c>
      <c r="L13038" s="126" t="s">
        <v>1105</v>
      </c>
      <c r="M13038" s="130">
        <v>3937.24</v>
      </c>
      <c r="N13038" s="126" t="s">
        <v>290</v>
      </c>
      <c r="O13038" s="126" t="s">
        <v>621</v>
      </c>
      <c r="P13038" s="130">
        <v>0</v>
      </c>
      <c r="S13038" s="130">
        <v>0</v>
      </c>
      <c r="V13038" s="130">
        <v>3937.25</v>
      </c>
      <c r="X13038" s="126" t="s">
        <v>729</v>
      </c>
      <c r="Z13038" s="127"/>
      <c r="AA13038" s="128"/>
      <c r="AB13038" s="128"/>
      <c r="AD13038" s="126" t="s">
        <v>24456</v>
      </c>
      <c r="AG13038" s="127"/>
      <c r="AI13038" s="127"/>
    </row>
    <row r="13039" spans="1:35" ht="14.85" customHeight="1">
      <c r="A13039" s="130">
        <v>5016583</v>
      </c>
      <c r="B13039" s="126" t="s">
        <v>413</v>
      </c>
      <c r="C13039" s="126" t="s">
        <v>24467</v>
      </c>
      <c r="D13039" s="126" t="s">
        <v>24468</v>
      </c>
      <c r="E13039" s="126" t="s">
        <v>288</v>
      </c>
      <c r="F13039" s="126" t="s">
        <v>522</v>
      </c>
      <c r="G13039" s="126" t="s">
        <v>523</v>
      </c>
      <c r="H13039" s="126" t="s">
        <v>524</v>
      </c>
      <c r="I13039" s="126" t="s">
        <v>418</v>
      </c>
      <c r="J13039" s="126" t="s">
        <v>24455</v>
      </c>
      <c r="K13039" s="126" t="s">
        <v>628</v>
      </c>
      <c r="L13039" s="126" t="s">
        <v>1105</v>
      </c>
      <c r="M13039" s="130">
        <v>1747.2</v>
      </c>
      <c r="N13039" s="126" t="s">
        <v>290</v>
      </c>
      <c r="O13039" s="126" t="s">
        <v>621</v>
      </c>
      <c r="P13039" s="130">
        <v>0</v>
      </c>
      <c r="S13039" s="130">
        <v>0</v>
      </c>
      <c r="V13039" s="130">
        <v>1747.2</v>
      </c>
      <c r="X13039" s="126" t="s">
        <v>2715</v>
      </c>
      <c r="Z13039" s="127"/>
      <c r="AA13039" s="128"/>
      <c r="AB13039" s="128"/>
      <c r="AD13039" s="126" t="s">
        <v>24456</v>
      </c>
      <c r="AG13039" s="127"/>
      <c r="AI13039" s="127"/>
    </row>
    <row r="13040" spans="1:35" ht="14.85" customHeight="1">
      <c r="A13040" s="130">
        <v>5016581</v>
      </c>
      <c r="B13040" s="126" t="s">
        <v>413</v>
      </c>
      <c r="C13040" s="126" t="s">
        <v>24453</v>
      </c>
      <c r="D13040" s="126" t="s">
        <v>24469</v>
      </c>
      <c r="E13040" s="126" t="s">
        <v>288</v>
      </c>
      <c r="F13040" s="126" t="s">
        <v>522</v>
      </c>
      <c r="G13040" s="126" t="s">
        <v>806</v>
      </c>
      <c r="H13040" s="126" t="s">
        <v>524</v>
      </c>
      <c r="I13040" s="126" t="s">
        <v>418</v>
      </c>
      <c r="J13040" s="126" t="s">
        <v>24455</v>
      </c>
      <c r="K13040" s="126" t="s">
        <v>628</v>
      </c>
      <c r="L13040" s="126" t="s">
        <v>1105</v>
      </c>
      <c r="M13040" s="130">
        <v>3640</v>
      </c>
      <c r="N13040" s="126" t="s">
        <v>290</v>
      </c>
      <c r="O13040" s="126" t="s">
        <v>528</v>
      </c>
      <c r="P13040" s="130">
        <v>0</v>
      </c>
      <c r="S13040" s="130">
        <v>0</v>
      </c>
      <c r="V13040" s="130">
        <v>3640</v>
      </c>
      <c r="X13040" s="126" t="s">
        <v>784</v>
      </c>
      <c r="Z13040" s="127"/>
      <c r="AA13040" s="128"/>
      <c r="AB13040" s="128"/>
      <c r="AD13040" s="126" t="s">
        <v>24456</v>
      </c>
      <c r="AG13040" s="127"/>
      <c r="AI13040" s="127"/>
    </row>
    <row r="13041" spans="1:35" ht="14.85" customHeight="1">
      <c r="A13041" s="130">
        <v>5016584</v>
      </c>
      <c r="B13041" s="126" t="s">
        <v>413</v>
      </c>
      <c r="C13041" s="126" t="s">
        <v>24467</v>
      </c>
      <c r="D13041" s="126" t="s">
        <v>24470</v>
      </c>
      <c r="E13041" s="126" t="s">
        <v>288</v>
      </c>
      <c r="F13041" s="126" t="s">
        <v>522</v>
      </c>
      <c r="G13041" s="126" t="s">
        <v>1504</v>
      </c>
      <c r="H13041" s="126" t="s">
        <v>524</v>
      </c>
      <c r="I13041" s="126" t="s">
        <v>418</v>
      </c>
      <c r="J13041" s="126" t="s">
        <v>24455</v>
      </c>
      <c r="K13041" s="126" t="s">
        <v>628</v>
      </c>
      <c r="L13041" s="126" t="s">
        <v>1105</v>
      </c>
      <c r="M13041" s="130">
        <v>436.8</v>
      </c>
      <c r="N13041" s="126" t="s">
        <v>290</v>
      </c>
      <c r="O13041" s="126" t="s">
        <v>621</v>
      </c>
      <c r="P13041" s="130">
        <v>0</v>
      </c>
      <c r="S13041" s="130">
        <v>0</v>
      </c>
      <c r="V13041" s="130">
        <v>436.8</v>
      </c>
      <c r="X13041" s="126" t="s">
        <v>2715</v>
      </c>
      <c r="Z13041" s="127"/>
      <c r="AA13041" s="128"/>
      <c r="AB13041" s="128"/>
      <c r="AD13041" s="126" t="s">
        <v>24456</v>
      </c>
      <c r="AG13041" s="127"/>
      <c r="AI13041" s="127"/>
    </row>
    <row r="13042" spans="1:35" ht="14.85" customHeight="1">
      <c r="A13042" s="130">
        <v>5016580</v>
      </c>
      <c r="B13042" s="126" t="s">
        <v>413</v>
      </c>
      <c r="C13042" s="126" t="s">
        <v>24453</v>
      </c>
      <c r="D13042" s="126" t="s">
        <v>24471</v>
      </c>
      <c r="E13042" s="126" t="s">
        <v>288</v>
      </c>
      <c r="F13042" s="126" t="s">
        <v>522</v>
      </c>
      <c r="G13042" s="126" t="s">
        <v>24472</v>
      </c>
      <c r="H13042" s="126" t="s">
        <v>524</v>
      </c>
      <c r="I13042" s="126" t="s">
        <v>418</v>
      </c>
      <c r="J13042" s="126" t="s">
        <v>24455</v>
      </c>
      <c r="K13042" s="126" t="s">
        <v>628</v>
      </c>
      <c r="L13042" s="126" t="s">
        <v>1105</v>
      </c>
      <c r="M13042" s="130">
        <v>1572.48</v>
      </c>
      <c r="N13042" s="126" t="s">
        <v>290</v>
      </c>
      <c r="O13042" s="126" t="s">
        <v>528</v>
      </c>
      <c r="P13042" s="130">
        <v>0</v>
      </c>
      <c r="S13042" s="130">
        <v>0</v>
      </c>
      <c r="V13042" s="130">
        <v>1572.48</v>
      </c>
      <c r="X13042" s="126" t="s">
        <v>784</v>
      </c>
      <c r="Z13042" s="127"/>
      <c r="AA13042" s="128"/>
      <c r="AB13042" s="128"/>
      <c r="AD13042" s="126" t="s">
        <v>24456</v>
      </c>
      <c r="AG13042" s="127"/>
      <c r="AI13042" s="127"/>
    </row>
    <row r="13043" spans="1:35" ht="14.85" customHeight="1">
      <c r="A13043" s="130">
        <v>5016578</v>
      </c>
      <c r="B13043" s="126" t="s">
        <v>413</v>
      </c>
      <c r="C13043" s="126" t="s">
        <v>24473</v>
      </c>
      <c r="D13043" s="126" t="s">
        <v>24474</v>
      </c>
      <c r="E13043" s="126" t="s">
        <v>288</v>
      </c>
      <c r="F13043" s="126" t="s">
        <v>522</v>
      </c>
      <c r="G13043" s="126" t="s">
        <v>24475</v>
      </c>
      <c r="H13043" s="126" t="s">
        <v>524</v>
      </c>
      <c r="I13043" s="126" t="s">
        <v>418</v>
      </c>
      <c r="J13043" s="126" t="s">
        <v>2496</v>
      </c>
      <c r="K13043" s="126" t="s">
        <v>558</v>
      </c>
      <c r="L13043" s="126" t="s">
        <v>977</v>
      </c>
      <c r="M13043" s="130">
        <v>4620</v>
      </c>
      <c r="N13043" s="126" t="s">
        <v>290</v>
      </c>
      <c r="O13043" s="126" t="s">
        <v>621</v>
      </c>
      <c r="P13043" s="130">
        <v>0</v>
      </c>
      <c r="S13043" s="130">
        <v>0</v>
      </c>
      <c r="V13043" s="130">
        <v>4620</v>
      </c>
      <c r="X13043" s="126" t="s">
        <v>8306</v>
      </c>
      <c r="Z13043" s="127"/>
      <c r="AA13043" s="128"/>
      <c r="AB13043" s="128"/>
      <c r="AD13043" s="126" t="s">
        <v>24456</v>
      </c>
      <c r="AG13043" s="127"/>
      <c r="AI13043" s="127"/>
    </row>
    <row r="13044" spans="1:35" ht="14.85" customHeight="1">
      <c r="A13044" s="130">
        <v>5016579</v>
      </c>
      <c r="B13044" s="126" t="s">
        <v>413</v>
      </c>
      <c r="C13044" s="126" t="s">
        <v>24473</v>
      </c>
      <c r="D13044" s="126" t="s">
        <v>24476</v>
      </c>
      <c r="E13044" s="126" t="s">
        <v>288</v>
      </c>
      <c r="F13044" s="126" t="s">
        <v>522</v>
      </c>
      <c r="G13044" s="126" t="s">
        <v>4823</v>
      </c>
      <c r="H13044" s="126" t="s">
        <v>524</v>
      </c>
      <c r="I13044" s="126" t="s">
        <v>418</v>
      </c>
      <c r="J13044" s="126" t="s">
        <v>2496</v>
      </c>
      <c r="K13044" s="126" t="s">
        <v>558</v>
      </c>
      <c r="L13044" s="126" t="s">
        <v>977</v>
      </c>
      <c r="M13044" s="130">
        <v>3640</v>
      </c>
      <c r="N13044" s="126" t="s">
        <v>290</v>
      </c>
      <c r="O13044" s="126" t="s">
        <v>621</v>
      </c>
      <c r="P13044" s="130">
        <v>0</v>
      </c>
      <c r="S13044" s="130">
        <v>0</v>
      </c>
      <c r="V13044" s="130">
        <v>3640</v>
      </c>
      <c r="X13044" s="126" t="s">
        <v>8306</v>
      </c>
      <c r="Z13044" s="127"/>
      <c r="AA13044" s="128"/>
      <c r="AB13044" s="128"/>
      <c r="AD13044" s="126" t="s">
        <v>24456</v>
      </c>
      <c r="AG13044" s="127"/>
      <c r="AI13044" s="127"/>
    </row>
    <row r="13045" spans="1:35" ht="14.85" customHeight="1">
      <c r="A13045" s="130">
        <v>5016593</v>
      </c>
      <c r="B13045" s="126" t="s">
        <v>413</v>
      </c>
      <c r="C13045" s="126" t="s">
        <v>24457</v>
      </c>
      <c r="D13045" s="126" t="s">
        <v>24477</v>
      </c>
      <c r="E13045" s="126" t="s">
        <v>288</v>
      </c>
      <c r="F13045" s="126" t="s">
        <v>522</v>
      </c>
      <c r="G13045" s="126" t="s">
        <v>523</v>
      </c>
      <c r="H13045" s="126" t="s">
        <v>524</v>
      </c>
      <c r="I13045" s="126" t="s">
        <v>418</v>
      </c>
      <c r="J13045" s="126" t="s">
        <v>24455</v>
      </c>
      <c r="K13045" s="126" t="s">
        <v>628</v>
      </c>
      <c r="L13045" s="126" t="s">
        <v>1105</v>
      </c>
      <c r="M13045" s="130">
        <v>2430.4</v>
      </c>
      <c r="N13045" s="126" t="s">
        <v>290</v>
      </c>
      <c r="O13045" s="126" t="s">
        <v>621</v>
      </c>
      <c r="P13045" s="130">
        <v>0</v>
      </c>
      <c r="S13045" s="130">
        <v>0</v>
      </c>
      <c r="V13045" s="130">
        <v>2430.4</v>
      </c>
      <c r="X13045" s="126" t="s">
        <v>729</v>
      </c>
      <c r="Z13045" s="127"/>
      <c r="AA13045" s="128"/>
      <c r="AB13045" s="128"/>
      <c r="AD13045" s="126" t="s">
        <v>24456</v>
      </c>
      <c r="AG13045" s="127"/>
      <c r="AI13045" s="127"/>
    </row>
    <row r="13046" spans="1:35" ht="14.85" customHeight="1">
      <c r="A13046" s="130">
        <v>5016601</v>
      </c>
      <c r="B13046" s="126" t="s">
        <v>413</v>
      </c>
      <c r="C13046" s="126" t="s">
        <v>3194</v>
      </c>
      <c r="D13046" s="126" t="s">
        <v>24478</v>
      </c>
      <c r="E13046" s="126" t="s">
        <v>288</v>
      </c>
      <c r="F13046" s="126" t="s">
        <v>522</v>
      </c>
      <c r="G13046" s="126" t="s">
        <v>24479</v>
      </c>
      <c r="H13046" s="126" t="s">
        <v>524</v>
      </c>
      <c r="I13046" s="126" t="s">
        <v>418</v>
      </c>
      <c r="J13046" s="126" t="s">
        <v>1539</v>
      </c>
      <c r="K13046" s="126" t="s">
        <v>1540</v>
      </c>
      <c r="L13046" s="126" t="s">
        <v>1541</v>
      </c>
      <c r="M13046" s="130">
        <v>7042.49</v>
      </c>
      <c r="N13046" s="126" t="s">
        <v>290</v>
      </c>
      <c r="O13046" s="126" t="s">
        <v>528</v>
      </c>
      <c r="P13046" s="130">
        <v>0</v>
      </c>
      <c r="S13046" s="130">
        <v>0</v>
      </c>
      <c r="V13046" s="130">
        <v>7042.49</v>
      </c>
      <c r="X13046" s="126" t="s">
        <v>1542</v>
      </c>
      <c r="Z13046" s="127"/>
      <c r="AA13046" s="128"/>
      <c r="AB13046" s="128"/>
      <c r="AD13046" s="126" t="s">
        <v>24456</v>
      </c>
      <c r="AG13046" s="127"/>
      <c r="AI13046" s="127"/>
    </row>
    <row r="13047" spans="1:35" ht="14.85" customHeight="1">
      <c r="A13047" s="130">
        <v>5016615</v>
      </c>
      <c r="B13047" s="126" t="s">
        <v>413</v>
      </c>
      <c r="C13047" s="126" t="s">
        <v>24480</v>
      </c>
      <c r="D13047" s="126" t="s">
        <v>24481</v>
      </c>
      <c r="E13047" s="126" t="s">
        <v>288</v>
      </c>
      <c r="F13047" s="126" t="s">
        <v>522</v>
      </c>
      <c r="G13047" s="126" t="s">
        <v>795</v>
      </c>
      <c r="H13047" s="126" t="s">
        <v>524</v>
      </c>
      <c r="I13047" s="126" t="s">
        <v>418</v>
      </c>
      <c r="J13047" s="126" t="s">
        <v>1605</v>
      </c>
      <c r="K13047" s="126" t="s">
        <v>1606</v>
      </c>
      <c r="L13047" s="126" t="s">
        <v>598</v>
      </c>
      <c r="M13047" s="130">
        <v>7290.71</v>
      </c>
      <c r="N13047" s="126" t="s">
        <v>290</v>
      </c>
      <c r="O13047" s="126" t="s">
        <v>621</v>
      </c>
      <c r="P13047" s="130">
        <v>0</v>
      </c>
      <c r="S13047" s="130">
        <v>0</v>
      </c>
      <c r="V13047" s="130">
        <v>7290.71</v>
      </c>
      <c r="X13047" s="126" t="s">
        <v>729</v>
      </c>
      <c r="Z13047" s="127"/>
      <c r="AA13047" s="128"/>
      <c r="AB13047" s="128"/>
      <c r="AD13047" s="126" t="s">
        <v>24456</v>
      </c>
      <c r="AG13047" s="127"/>
      <c r="AI13047" s="127"/>
    </row>
    <row r="13048" spans="1:35" ht="14.85" customHeight="1">
      <c r="A13048" s="130">
        <v>5016610</v>
      </c>
      <c r="B13048" s="126" t="s">
        <v>413</v>
      </c>
      <c r="C13048" s="126" t="s">
        <v>24482</v>
      </c>
      <c r="D13048" s="126" t="s">
        <v>24483</v>
      </c>
      <c r="E13048" s="126" t="s">
        <v>288</v>
      </c>
      <c r="F13048" s="126" t="s">
        <v>491</v>
      </c>
      <c r="G13048" s="126" t="s">
        <v>417</v>
      </c>
      <c r="H13048" s="126" t="s">
        <v>126</v>
      </c>
      <c r="I13048" s="126" t="s">
        <v>418</v>
      </c>
      <c r="J13048" s="126" t="s">
        <v>930</v>
      </c>
      <c r="K13048" s="126" t="s">
        <v>504</v>
      </c>
      <c r="L13048" s="126" t="s">
        <v>931</v>
      </c>
      <c r="M13048" s="130">
        <v>5513.32</v>
      </c>
      <c r="N13048" s="126" t="s">
        <v>290</v>
      </c>
      <c r="O13048" s="126" t="s">
        <v>506</v>
      </c>
      <c r="P13048" s="130">
        <v>0</v>
      </c>
      <c r="S13048" s="130">
        <v>0</v>
      </c>
      <c r="V13048" s="130">
        <v>6125.91</v>
      </c>
      <c r="X13048" s="126" t="s">
        <v>1356</v>
      </c>
      <c r="Z13048" s="127" t="s">
        <v>309</v>
      </c>
      <c r="AA13048" s="128">
        <v>1</v>
      </c>
      <c r="AB13048" s="128">
        <v>36</v>
      </c>
      <c r="AD13048" s="126" t="s">
        <v>24456</v>
      </c>
      <c r="AG13048" s="127"/>
      <c r="AI13048" s="127"/>
    </row>
    <row r="13049" spans="1:35" ht="14.85" customHeight="1">
      <c r="A13049" s="130">
        <v>5016609</v>
      </c>
      <c r="B13049" s="126" t="s">
        <v>413</v>
      </c>
      <c r="C13049" s="126" t="s">
        <v>24484</v>
      </c>
      <c r="D13049" s="126" t="s">
        <v>24485</v>
      </c>
      <c r="E13049" s="126" t="s">
        <v>288</v>
      </c>
      <c r="F13049" s="126" t="s">
        <v>491</v>
      </c>
      <c r="G13049" s="126" t="s">
        <v>417</v>
      </c>
      <c r="H13049" s="126" t="s">
        <v>126</v>
      </c>
      <c r="I13049" s="126" t="s">
        <v>418</v>
      </c>
      <c r="J13049" s="126" t="s">
        <v>24486</v>
      </c>
      <c r="K13049" s="126" t="s">
        <v>1606</v>
      </c>
      <c r="L13049" s="126" t="s">
        <v>931</v>
      </c>
      <c r="M13049" s="130">
        <v>925.12</v>
      </c>
      <c r="O13049" s="126" t="s">
        <v>1081</v>
      </c>
      <c r="P13049" s="130">
        <v>0</v>
      </c>
      <c r="S13049" s="130">
        <v>0</v>
      </c>
      <c r="V13049" s="130">
        <v>1534.87</v>
      </c>
      <c r="X13049" s="126" t="s">
        <v>1082</v>
      </c>
      <c r="Z13049" s="127"/>
      <c r="AA13049" s="128">
        <v>1</v>
      </c>
      <c r="AB13049" s="128">
        <v>36</v>
      </c>
      <c r="AD13049" s="126" t="s">
        <v>24456</v>
      </c>
      <c r="AG13049" s="127"/>
      <c r="AI13049" s="127"/>
    </row>
    <row r="13050" spans="1:35" ht="14.85" customHeight="1">
      <c r="A13050" s="130">
        <v>5016607</v>
      </c>
      <c r="B13050" s="126" t="s">
        <v>413</v>
      </c>
      <c r="C13050" s="126" t="s">
        <v>24487</v>
      </c>
      <c r="D13050" s="126" t="s">
        <v>24488</v>
      </c>
      <c r="E13050" s="126" t="s">
        <v>288</v>
      </c>
      <c r="F13050" s="126" t="s">
        <v>491</v>
      </c>
      <c r="G13050" s="126" t="s">
        <v>417</v>
      </c>
      <c r="H13050" s="126" t="s">
        <v>126</v>
      </c>
      <c r="I13050" s="126" t="s">
        <v>418</v>
      </c>
      <c r="J13050" s="126" t="s">
        <v>24486</v>
      </c>
      <c r="K13050" s="126" t="s">
        <v>1606</v>
      </c>
      <c r="L13050" s="126" t="s">
        <v>931</v>
      </c>
      <c r="M13050" s="130">
        <v>925.12</v>
      </c>
      <c r="O13050" s="126" t="s">
        <v>1081</v>
      </c>
      <c r="P13050" s="130">
        <v>0</v>
      </c>
      <c r="S13050" s="130">
        <v>0</v>
      </c>
      <c r="V13050" s="130">
        <v>925.12</v>
      </c>
      <c r="X13050" s="126" t="s">
        <v>1082</v>
      </c>
      <c r="Z13050" s="127"/>
      <c r="AA13050" s="128">
        <v>1</v>
      </c>
      <c r="AB13050" s="128">
        <v>36</v>
      </c>
      <c r="AD13050" s="126" t="s">
        <v>24456</v>
      </c>
      <c r="AG13050" s="127"/>
      <c r="AI13050" s="127"/>
    </row>
    <row r="13051" spans="1:35" ht="14.85" customHeight="1">
      <c r="A13051" s="130">
        <v>5016605</v>
      </c>
      <c r="B13051" s="126" t="s">
        <v>413</v>
      </c>
      <c r="C13051" s="126" t="s">
        <v>24489</v>
      </c>
      <c r="D13051" s="126" t="s">
        <v>24490</v>
      </c>
      <c r="E13051" s="126" t="s">
        <v>288</v>
      </c>
      <c r="F13051" s="126" t="s">
        <v>491</v>
      </c>
      <c r="G13051" s="126" t="s">
        <v>417</v>
      </c>
      <c r="H13051" s="126" t="s">
        <v>126</v>
      </c>
      <c r="I13051" s="126" t="s">
        <v>418</v>
      </c>
      <c r="J13051" s="126" t="s">
        <v>24486</v>
      </c>
      <c r="K13051" s="126" t="s">
        <v>1606</v>
      </c>
      <c r="L13051" s="126" t="s">
        <v>931</v>
      </c>
      <c r="M13051" s="130">
        <v>925.12</v>
      </c>
      <c r="O13051" s="126" t="s">
        <v>1081</v>
      </c>
      <c r="P13051" s="130">
        <v>0</v>
      </c>
      <c r="S13051" s="130">
        <v>0</v>
      </c>
      <c r="V13051" s="130">
        <v>925.12</v>
      </c>
      <c r="X13051" s="126" t="s">
        <v>1082</v>
      </c>
      <c r="Z13051" s="127"/>
      <c r="AA13051" s="128">
        <v>1</v>
      </c>
      <c r="AB13051" s="128">
        <v>36</v>
      </c>
      <c r="AD13051" s="126" t="s">
        <v>24456</v>
      </c>
      <c r="AG13051" s="127"/>
      <c r="AI13051" s="127"/>
    </row>
    <row r="13052" spans="1:35" ht="14.85" customHeight="1">
      <c r="A13052" s="130">
        <v>5016603</v>
      </c>
      <c r="B13052" s="126" t="s">
        <v>413</v>
      </c>
      <c r="C13052" s="126" t="s">
        <v>24491</v>
      </c>
      <c r="D13052" s="126" t="s">
        <v>24492</v>
      </c>
      <c r="E13052" s="126" t="s">
        <v>288</v>
      </c>
      <c r="F13052" s="126" t="s">
        <v>491</v>
      </c>
      <c r="G13052" s="126" t="s">
        <v>417</v>
      </c>
      <c r="H13052" s="126" t="s">
        <v>126</v>
      </c>
      <c r="I13052" s="126" t="s">
        <v>418</v>
      </c>
      <c r="J13052" s="126" t="s">
        <v>24486</v>
      </c>
      <c r="K13052" s="126" t="s">
        <v>1606</v>
      </c>
      <c r="L13052" s="126" t="s">
        <v>931</v>
      </c>
      <c r="M13052" s="130">
        <v>925.12</v>
      </c>
      <c r="O13052" s="126" t="s">
        <v>1081</v>
      </c>
      <c r="P13052" s="130">
        <v>0</v>
      </c>
      <c r="S13052" s="130">
        <v>0</v>
      </c>
      <c r="V13052" s="130">
        <v>925.12</v>
      </c>
      <c r="X13052" s="126" t="s">
        <v>1082</v>
      </c>
      <c r="Z13052" s="127"/>
      <c r="AA13052" s="128">
        <v>1</v>
      </c>
      <c r="AB13052" s="128">
        <v>36</v>
      </c>
      <c r="AD13052" s="126" t="s">
        <v>24456</v>
      </c>
      <c r="AG13052" s="127"/>
      <c r="AI13052" s="127"/>
    </row>
    <row r="13053" spans="1:35" ht="14.85" customHeight="1">
      <c r="A13053" s="130">
        <v>5016604</v>
      </c>
      <c r="B13053" s="126" t="s">
        <v>413</v>
      </c>
      <c r="C13053" s="126" t="s">
        <v>24493</v>
      </c>
      <c r="D13053" s="126" t="s">
        <v>24494</v>
      </c>
      <c r="E13053" s="126" t="s">
        <v>288</v>
      </c>
      <c r="F13053" s="126" t="s">
        <v>491</v>
      </c>
      <c r="G13053" s="126" t="s">
        <v>417</v>
      </c>
      <c r="H13053" s="126" t="s">
        <v>126</v>
      </c>
      <c r="I13053" s="126" t="s">
        <v>418</v>
      </c>
      <c r="J13053" s="126" t="s">
        <v>24486</v>
      </c>
      <c r="K13053" s="126" t="s">
        <v>1606</v>
      </c>
      <c r="L13053" s="126" t="s">
        <v>931</v>
      </c>
      <c r="M13053" s="130">
        <v>925.12</v>
      </c>
      <c r="O13053" s="126" t="s">
        <v>1081</v>
      </c>
      <c r="P13053" s="130">
        <v>0</v>
      </c>
      <c r="S13053" s="130">
        <v>0</v>
      </c>
      <c r="V13053" s="130">
        <v>925.12</v>
      </c>
      <c r="X13053" s="126" t="s">
        <v>1082</v>
      </c>
      <c r="Z13053" s="127"/>
      <c r="AA13053" s="128">
        <v>1</v>
      </c>
      <c r="AB13053" s="128">
        <v>36</v>
      </c>
      <c r="AD13053" s="126" t="s">
        <v>24456</v>
      </c>
      <c r="AG13053" s="127"/>
      <c r="AI13053" s="127"/>
    </row>
    <row r="13054" spans="1:35" ht="14.85" customHeight="1">
      <c r="A13054" s="130">
        <v>5016598</v>
      </c>
      <c r="B13054" s="126" t="s">
        <v>413</v>
      </c>
      <c r="C13054" s="126" t="s">
        <v>24495</v>
      </c>
      <c r="D13054" s="126" t="s">
        <v>24496</v>
      </c>
      <c r="E13054" s="126" t="s">
        <v>288</v>
      </c>
      <c r="F13054" s="126" t="s">
        <v>491</v>
      </c>
      <c r="G13054" s="126" t="s">
        <v>417</v>
      </c>
      <c r="H13054" s="126" t="s">
        <v>126</v>
      </c>
      <c r="I13054" s="126" t="s">
        <v>418</v>
      </c>
      <c r="J13054" s="126" t="s">
        <v>1248</v>
      </c>
      <c r="K13054" s="126" t="s">
        <v>613</v>
      </c>
      <c r="L13054" s="126" t="s">
        <v>1249</v>
      </c>
      <c r="M13054" s="130">
        <v>4294.95</v>
      </c>
      <c r="N13054" s="126" t="s">
        <v>290</v>
      </c>
      <c r="O13054" s="126" t="s">
        <v>1311</v>
      </c>
      <c r="P13054" s="130">
        <v>0</v>
      </c>
      <c r="S13054" s="130">
        <v>0</v>
      </c>
      <c r="V13054" s="130">
        <v>4772.16</v>
      </c>
      <c r="X13054" s="126" t="s">
        <v>1312</v>
      </c>
      <c r="Y13054" s="126" t="s">
        <v>517</v>
      </c>
      <c r="Z13054" s="127" t="s">
        <v>309</v>
      </c>
      <c r="AA13054" s="128">
        <v>1</v>
      </c>
      <c r="AB13054" s="128">
        <v>60</v>
      </c>
      <c r="AD13054" s="126" t="s">
        <v>24456</v>
      </c>
      <c r="AG13054" s="127"/>
      <c r="AI13054" s="127"/>
    </row>
    <row r="13055" spans="1:35" ht="14.85" customHeight="1">
      <c r="A13055" s="130">
        <v>5016599</v>
      </c>
      <c r="B13055" s="126" t="s">
        <v>413</v>
      </c>
      <c r="C13055" s="126" t="s">
        <v>24497</v>
      </c>
      <c r="D13055" s="126" t="s">
        <v>24498</v>
      </c>
      <c r="E13055" s="126" t="s">
        <v>288</v>
      </c>
      <c r="F13055" s="126" t="s">
        <v>491</v>
      </c>
      <c r="G13055" s="126" t="s">
        <v>417</v>
      </c>
      <c r="H13055" s="126" t="s">
        <v>126</v>
      </c>
      <c r="I13055" s="126" t="s">
        <v>418</v>
      </c>
      <c r="J13055" s="126" t="s">
        <v>1248</v>
      </c>
      <c r="K13055" s="126" t="s">
        <v>613</v>
      </c>
      <c r="L13055" s="126" t="s">
        <v>1249</v>
      </c>
      <c r="M13055" s="130">
        <v>4820.8599999999997</v>
      </c>
      <c r="N13055" s="126" t="s">
        <v>290</v>
      </c>
      <c r="O13055" s="126" t="s">
        <v>844</v>
      </c>
      <c r="P13055" s="130">
        <v>0</v>
      </c>
      <c r="S13055" s="130">
        <v>0</v>
      </c>
      <c r="V13055" s="130">
        <v>5356.51</v>
      </c>
      <c r="X13055" s="126" t="s">
        <v>845</v>
      </c>
      <c r="Y13055" s="126" t="s">
        <v>517</v>
      </c>
      <c r="Z13055" s="127" t="s">
        <v>309</v>
      </c>
      <c r="AA13055" s="128">
        <v>1</v>
      </c>
      <c r="AB13055" s="128">
        <v>84</v>
      </c>
      <c r="AD13055" s="126" t="s">
        <v>24456</v>
      </c>
      <c r="AG13055" s="127"/>
      <c r="AI13055" s="127"/>
    </row>
    <row r="13056" spans="1:35" ht="14.85" customHeight="1">
      <c r="A13056" s="130">
        <v>5005157</v>
      </c>
      <c r="B13056" s="126" t="s">
        <v>24499</v>
      </c>
      <c r="C13056" s="126" t="s">
        <v>24500</v>
      </c>
      <c r="D13056" s="126" t="s">
        <v>24501</v>
      </c>
      <c r="E13056" s="126" t="s">
        <v>288</v>
      </c>
      <c r="F13056" s="126" t="s">
        <v>491</v>
      </c>
      <c r="G13056" s="126" t="s">
        <v>417</v>
      </c>
      <c r="H13056" s="126" t="s">
        <v>126</v>
      </c>
      <c r="I13056" s="126" t="s">
        <v>418</v>
      </c>
      <c r="J13056" s="126" t="s">
        <v>2044</v>
      </c>
      <c r="K13056" s="126" t="s">
        <v>984</v>
      </c>
      <c r="L13056" s="126" t="s">
        <v>2045</v>
      </c>
      <c r="M13056" s="130">
        <v>1575.79</v>
      </c>
      <c r="O13056" s="126" t="s">
        <v>492</v>
      </c>
      <c r="P13056" s="130">
        <v>0</v>
      </c>
      <c r="S13056" s="130">
        <v>0</v>
      </c>
      <c r="V13056" s="130">
        <v>1575.79</v>
      </c>
      <c r="X13056" s="126" t="s">
        <v>1881</v>
      </c>
      <c r="Z13056" s="127"/>
      <c r="AA13056" s="128">
        <v>1</v>
      </c>
      <c r="AB13056" s="128">
        <v>60</v>
      </c>
      <c r="AD13056" s="126" t="s">
        <v>24456</v>
      </c>
      <c r="AG13056" s="127"/>
      <c r="AI13056" s="127"/>
    </row>
    <row r="13057" spans="1:35" ht="14.85" customHeight="1">
      <c r="A13057" s="130">
        <v>5016616</v>
      </c>
      <c r="B13057" s="126" t="s">
        <v>413</v>
      </c>
      <c r="C13057" s="126" t="s">
        <v>24480</v>
      </c>
      <c r="D13057" s="126" t="s">
        <v>24502</v>
      </c>
      <c r="E13057" s="126" t="s">
        <v>288</v>
      </c>
      <c r="F13057" s="126" t="s">
        <v>522</v>
      </c>
      <c r="G13057" s="126" t="s">
        <v>1102</v>
      </c>
      <c r="H13057" s="126" t="s">
        <v>524</v>
      </c>
      <c r="I13057" s="126" t="s">
        <v>418</v>
      </c>
      <c r="J13057" s="126" t="s">
        <v>1605</v>
      </c>
      <c r="K13057" s="126" t="s">
        <v>1606</v>
      </c>
      <c r="L13057" s="126" t="s">
        <v>598</v>
      </c>
      <c r="M13057" s="130">
        <v>5467.54</v>
      </c>
      <c r="N13057" s="126" t="s">
        <v>290</v>
      </c>
      <c r="O13057" s="126" t="s">
        <v>621</v>
      </c>
      <c r="P13057" s="130">
        <v>0</v>
      </c>
      <c r="S13057" s="130">
        <v>0</v>
      </c>
      <c r="V13057" s="130">
        <v>5467.54</v>
      </c>
      <c r="X13057" s="126" t="s">
        <v>729</v>
      </c>
      <c r="Z13057" s="127"/>
      <c r="AA13057" s="128"/>
      <c r="AB13057" s="128"/>
      <c r="AD13057" s="126" t="s">
        <v>24456</v>
      </c>
      <c r="AG13057" s="127"/>
      <c r="AI13057" s="127"/>
    </row>
    <row r="13058" spans="1:35" ht="14.85" customHeight="1">
      <c r="A13058" s="130">
        <v>5016614</v>
      </c>
      <c r="B13058" s="126" t="s">
        <v>413</v>
      </c>
      <c r="C13058" s="126" t="s">
        <v>24480</v>
      </c>
      <c r="D13058" s="126" t="s">
        <v>24503</v>
      </c>
      <c r="E13058" s="126" t="s">
        <v>288</v>
      </c>
      <c r="F13058" s="126" t="s">
        <v>522</v>
      </c>
      <c r="G13058" s="126" t="s">
        <v>788</v>
      </c>
      <c r="H13058" s="126" t="s">
        <v>524</v>
      </c>
      <c r="I13058" s="126" t="s">
        <v>418</v>
      </c>
      <c r="J13058" s="126" t="s">
        <v>1605</v>
      </c>
      <c r="K13058" s="126" t="s">
        <v>1606</v>
      </c>
      <c r="L13058" s="126" t="s">
        <v>598</v>
      </c>
      <c r="M13058" s="130">
        <v>4860.8</v>
      </c>
      <c r="N13058" s="126" t="s">
        <v>290</v>
      </c>
      <c r="O13058" s="126" t="s">
        <v>621</v>
      </c>
      <c r="P13058" s="130">
        <v>0</v>
      </c>
      <c r="S13058" s="130">
        <v>0</v>
      </c>
      <c r="V13058" s="130">
        <v>4860.8</v>
      </c>
      <c r="X13058" s="126" t="s">
        <v>729</v>
      </c>
      <c r="Z13058" s="127"/>
      <c r="AA13058" s="128"/>
      <c r="AB13058" s="128"/>
      <c r="AD13058" s="126" t="s">
        <v>24456</v>
      </c>
      <c r="AG13058" s="127"/>
      <c r="AI13058" s="127"/>
    </row>
    <row r="13059" spans="1:35" ht="14.85" customHeight="1">
      <c r="A13059" s="130">
        <v>5016613</v>
      </c>
      <c r="B13059" s="126" t="s">
        <v>413</v>
      </c>
      <c r="C13059" s="126" t="s">
        <v>24480</v>
      </c>
      <c r="D13059" s="126" t="s">
        <v>24504</v>
      </c>
      <c r="E13059" s="126" t="s">
        <v>288</v>
      </c>
      <c r="F13059" s="126" t="s">
        <v>522</v>
      </c>
      <c r="G13059" s="126" t="s">
        <v>7185</v>
      </c>
      <c r="H13059" s="126" t="s">
        <v>524</v>
      </c>
      <c r="I13059" s="126" t="s">
        <v>418</v>
      </c>
      <c r="J13059" s="126" t="s">
        <v>1605</v>
      </c>
      <c r="K13059" s="126" t="s">
        <v>1606</v>
      </c>
      <c r="L13059" s="126" t="s">
        <v>598</v>
      </c>
      <c r="M13059" s="130">
        <v>874.57</v>
      </c>
      <c r="N13059" s="126" t="s">
        <v>290</v>
      </c>
      <c r="O13059" s="126" t="s">
        <v>621</v>
      </c>
      <c r="P13059" s="130">
        <v>0</v>
      </c>
      <c r="S13059" s="130">
        <v>0</v>
      </c>
      <c r="V13059" s="130">
        <v>874.57</v>
      </c>
      <c r="X13059" s="126" t="s">
        <v>729</v>
      </c>
      <c r="Z13059" s="127"/>
      <c r="AA13059" s="128"/>
      <c r="AB13059" s="128"/>
      <c r="AD13059" s="126" t="s">
        <v>24456</v>
      </c>
      <c r="AG13059" s="127"/>
      <c r="AI13059" s="127"/>
    </row>
    <row r="13060" spans="1:35" ht="14.85" customHeight="1">
      <c r="A13060" s="130">
        <v>5016612</v>
      </c>
      <c r="B13060" s="126" t="s">
        <v>413</v>
      </c>
      <c r="C13060" s="126" t="s">
        <v>24480</v>
      </c>
      <c r="D13060" s="126" t="s">
        <v>24505</v>
      </c>
      <c r="E13060" s="126" t="s">
        <v>288</v>
      </c>
      <c r="F13060" s="126" t="s">
        <v>522</v>
      </c>
      <c r="G13060" s="126" t="s">
        <v>1636</v>
      </c>
      <c r="H13060" s="126" t="s">
        <v>524</v>
      </c>
      <c r="I13060" s="126" t="s">
        <v>418</v>
      </c>
      <c r="J13060" s="126" t="s">
        <v>1605</v>
      </c>
      <c r="K13060" s="126" t="s">
        <v>1606</v>
      </c>
      <c r="L13060" s="126" t="s">
        <v>598</v>
      </c>
      <c r="M13060" s="130">
        <v>1363.47</v>
      </c>
      <c r="N13060" s="126" t="s">
        <v>290</v>
      </c>
      <c r="O13060" s="126" t="s">
        <v>621</v>
      </c>
      <c r="P13060" s="130">
        <v>0</v>
      </c>
      <c r="S13060" s="130">
        <v>0</v>
      </c>
      <c r="V13060" s="130">
        <v>1363.47</v>
      </c>
      <c r="X13060" s="126" t="s">
        <v>729</v>
      </c>
      <c r="Z13060" s="127"/>
      <c r="AA13060" s="128"/>
      <c r="AB13060" s="128"/>
      <c r="AD13060" s="126" t="s">
        <v>24456</v>
      </c>
      <c r="AG13060" s="127"/>
      <c r="AI13060" s="127"/>
    </row>
    <row r="13061" spans="1:35" ht="14.85" customHeight="1">
      <c r="A13061" s="130">
        <v>5016611</v>
      </c>
      <c r="B13061" s="126" t="s">
        <v>413</v>
      </c>
      <c r="C13061" s="126" t="s">
        <v>24506</v>
      </c>
      <c r="D13061" s="126" t="s">
        <v>24483</v>
      </c>
      <c r="E13061" s="126" t="s">
        <v>288</v>
      </c>
      <c r="F13061" s="126" t="s">
        <v>491</v>
      </c>
      <c r="G13061" s="126" t="s">
        <v>417</v>
      </c>
      <c r="H13061" s="126" t="s">
        <v>126</v>
      </c>
      <c r="I13061" s="126" t="s">
        <v>418</v>
      </c>
      <c r="J13061" s="126" t="s">
        <v>930</v>
      </c>
      <c r="K13061" s="126" t="s">
        <v>504</v>
      </c>
      <c r="L13061" s="126" t="s">
        <v>931</v>
      </c>
      <c r="M13061" s="130">
        <v>8493.49</v>
      </c>
      <c r="N13061" s="126" t="s">
        <v>290</v>
      </c>
      <c r="O13061" s="126" t="s">
        <v>506</v>
      </c>
      <c r="P13061" s="130">
        <v>0</v>
      </c>
      <c r="S13061" s="130">
        <v>0</v>
      </c>
      <c r="V13061" s="130">
        <v>9437.2000000000007</v>
      </c>
      <c r="X13061" s="126" t="s">
        <v>1356</v>
      </c>
      <c r="Z13061" s="127" t="s">
        <v>309</v>
      </c>
      <c r="AA13061" s="128">
        <v>1</v>
      </c>
      <c r="AB13061" s="128">
        <v>36</v>
      </c>
      <c r="AD13061" s="126" t="s">
        <v>24456</v>
      </c>
      <c r="AG13061" s="127"/>
      <c r="AI13061" s="127"/>
    </row>
    <row r="13062" spans="1:35" ht="14.85" customHeight="1">
      <c r="A13062" s="130">
        <v>5016606</v>
      </c>
      <c r="B13062" s="126" t="s">
        <v>413</v>
      </c>
      <c r="C13062" s="126" t="s">
        <v>24507</v>
      </c>
      <c r="D13062" s="126" t="s">
        <v>24508</v>
      </c>
      <c r="E13062" s="126" t="s">
        <v>288</v>
      </c>
      <c r="F13062" s="126" t="s">
        <v>491</v>
      </c>
      <c r="G13062" s="126" t="s">
        <v>417</v>
      </c>
      <c r="H13062" s="126" t="s">
        <v>126</v>
      </c>
      <c r="I13062" s="126" t="s">
        <v>418</v>
      </c>
      <c r="J13062" s="126" t="s">
        <v>24486</v>
      </c>
      <c r="K13062" s="126" t="s">
        <v>1606</v>
      </c>
      <c r="L13062" s="126" t="s">
        <v>931</v>
      </c>
      <c r="M13062" s="130">
        <v>925.12</v>
      </c>
      <c r="O13062" s="126" t="s">
        <v>1081</v>
      </c>
      <c r="P13062" s="130">
        <v>0</v>
      </c>
      <c r="S13062" s="130">
        <v>0</v>
      </c>
      <c r="V13062" s="130">
        <v>925.12</v>
      </c>
      <c r="X13062" s="126" t="s">
        <v>1082</v>
      </c>
      <c r="Z13062" s="127"/>
      <c r="AA13062" s="128">
        <v>1</v>
      </c>
      <c r="AB13062" s="128">
        <v>36</v>
      </c>
      <c r="AD13062" s="126" t="s">
        <v>24456</v>
      </c>
      <c r="AG13062" s="127"/>
      <c r="AI13062" s="127"/>
    </row>
    <row r="13063" spans="1:35" ht="14.85" customHeight="1">
      <c r="A13063" s="130">
        <v>5016608</v>
      </c>
      <c r="B13063" s="126" t="s">
        <v>413</v>
      </c>
      <c r="C13063" s="126" t="s">
        <v>24509</v>
      </c>
      <c r="D13063" s="126" t="s">
        <v>24510</v>
      </c>
      <c r="E13063" s="126" t="s">
        <v>288</v>
      </c>
      <c r="F13063" s="126" t="s">
        <v>491</v>
      </c>
      <c r="G13063" s="126" t="s">
        <v>417</v>
      </c>
      <c r="H13063" s="126" t="s">
        <v>126</v>
      </c>
      <c r="I13063" s="126" t="s">
        <v>418</v>
      </c>
      <c r="J13063" s="126" t="s">
        <v>24486</v>
      </c>
      <c r="K13063" s="126" t="s">
        <v>1606</v>
      </c>
      <c r="L13063" s="126" t="s">
        <v>931</v>
      </c>
      <c r="M13063" s="130">
        <v>925.12</v>
      </c>
      <c r="O13063" s="126" t="s">
        <v>1081</v>
      </c>
      <c r="P13063" s="130">
        <v>0</v>
      </c>
      <c r="S13063" s="130">
        <v>0</v>
      </c>
      <c r="V13063" s="130">
        <v>1455.02</v>
      </c>
      <c r="X13063" s="126" t="s">
        <v>1082</v>
      </c>
      <c r="Z13063" s="127"/>
      <c r="AA13063" s="128">
        <v>1</v>
      </c>
      <c r="AB13063" s="128">
        <v>36</v>
      </c>
      <c r="AD13063" s="126" t="s">
        <v>24456</v>
      </c>
      <c r="AG13063" s="127"/>
      <c r="AI13063" s="127"/>
    </row>
    <row r="13064" spans="1:35" ht="14.85" customHeight="1">
      <c r="A13064" s="130">
        <v>5016602</v>
      </c>
      <c r="B13064" s="126" t="s">
        <v>413</v>
      </c>
      <c r="C13064" s="126" t="s">
        <v>24511</v>
      </c>
      <c r="D13064" s="126" t="s">
        <v>24512</v>
      </c>
      <c r="E13064" s="126" t="s">
        <v>288</v>
      </c>
      <c r="F13064" s="126" t="s">
        <v>491</v>
      </c>
      <c r="G13064" s="126" t="s">
        <v>417</v>
      </c>
      <c r="H13064" s="126" t="s">
        <v>126</v>
      </c>
      <c r="I13064" s="126" t="s">
        <v>418</v>
      </c>
      <c r="J13064" s="126" t="s">
        <v>24486</v>
      </c>
      <c r="K13064" s="126" t="s">
        <v>1606</v>
      </c>
      <c r="L13064" s="126" t="s">
        <v>931</v>
      </c>
      <c r="M13064" s="130">
        <v>925.12</v>
      </c>
      <c r="O13064" s="126" t="s">
        <v>1081</v>
      </c>
      <c r="P13064" s="130">
        <v>0</v>
      </c>
      <c r="S13064" s="130">
        <v>0</v>
      </c>
      <c r="V13064" s="130">
        <v>925.12</v>
      </c>
      <c r="X13064" s="126" t="s">
        <v>1082</v>
      </c>
      <c r="Z13064" s="127"/>
      <c r="AA13064" s="128">
        <v>1</v>
      </c>
      <c r="AB13064" s="128">
        <v>36</v>
      </c>
      <c r="AD13064" s="126" t="s">
        <v>24456</v>
      </c>
      <c r="AG13064" s="127"/>
      <c r="AI13064" s="127"/>
    </row>
    <row r="13065" spans="1:35" ht="14.85" customHeight="1">
      <c r="A13065" s="130">
        <v>5016600</v>
      </c>
      <c r="B13065" s="126" t="s">
        <v>413</v>
      </c>
      <c r="C13065" s="126" t="s">
        <v>24495</v>
      </c>
      <c r="D13065" s="126" t="s">
        <v>24496</v>
      </c>
      <c r="E13065" s="126" t="s">
        <v>288</v>
      </c>
      <c r="F13065" s="126" t="s">
        <v>491</v>
      </c>
      <c r="G13065" s="126" t="s">
        <v>417</v>
      </c>
      <c r="H13065" s="126" t="s">
        <v>126</v>
      </c>
      <c r="I13065" s="126" t="s">
        <v>418</v>
      </c>
      <c r="J13065" s="126" t="s">
        <v>1248</v>
      </c>
      <c r="K13065" s="126" t="s">
        <v>613</v>
      </c>
      <c r="L13065" s="126" t="s">
        <v>1249</v>
      </c>
      <c r="M13065" s="130">
        <v>4294.95</v>
      </c>
      <c r="N13065" s="126" t="s">
        <v>290</v>
      </c>
      <c r="O13065" s="126" t="s">
        <v>844</v>
      </c>
      <c r="P13065" s="130">
        <v>0</v>
      </c>
      <c r="S13065" s="130">
        <v>0</v>
      </c>
      <c r="V13065" s="130">
        <v>4772.16</v>
      </c>
      <c r="X13065" s="126" t="s">
        <v>845</v>
      </c>
      <c r="Y13065" s="126" t="s">
        <v>517</v>
      </c>
      <c r="Z13065" s="127" t="s">
        <v>309</v>
      </c>
      <c r="AA13065" s="128">
        <v>1</v>
      </c>
      <c r="AB13065" s="128">
        <v>84</v>
      </c>
      <c r="AD13065" s="126" t="s">
        <v>24456</v>
      </c>
      <c r="AG13065" s="127"/>
      <c r="AI13065" s="127"/>
    </row>
    <row r="13066" spans="1:35" ht="14.85" customHeight="1">
      <c r="A13066" s="130">
        <v>5016597</v>
      </c>
      <c r="B13066" s="126" t="s">
        <v>413</v>
      </c>
      <c r="C13066" s="126" t="s">
        <v>24513</v>
      </c>
      <c r="D13066" s="126" t="s">
        <v>24498</v>
      </c>
      <c r="E13066" s="126" t="s">
        <v>288</v>
      </c>
      <c r="F13066" s="126" t="s">
        <v>491</v>
      </c>
      <c r="G13066" s="126" t="s">
        <v>417</v>
      </c>
      <c r="H13066" s="126" t="s">
        <v>126</v>
      </c>
      <c r="I13066" s="126" t="s">
        <v>418</v>
      </c>
      <c r="J13066" s="126" t="s">
        <v>1248</v>
      </c>
      <c r="K13066" s="126" t="s">
        <v>613</v>
      </c>
      <c r="L13066" s="126" t="s">
        <v>1249</v>
      </c>
      <c r="M13066" s="130">
        <v>4820.8599999999997</v>
      </c>
      <c r="N13066" s="126" t="s">
        <v>290</v>
      </c>
      <c r="O13066" s="126" t="s">
        <v>1311</v>
      </c>
      <c r="P13066" s="130">
        <v>0</v>
      </c>
      <c r="S13066" s="130">
        <v>0</v>
      </c>
      <c r="V13066" s="130">
        <v>5356.51</v>
      </c>
      <c r="X13066" s="126" t="s">
        <v>1312</v>
      </c>
      <c r="Y13066" s="126" t="s">
        <v>517</v>
      </c>
      <c r="Z13066" s="127" t="s">
        <v>309</v>
      </c>
      <c r="AA13066" s="128">
        <v>1</v>
      </c>
      <c r="AB13066" s="128">
        <v>60</v>
      </c>
      <c r="AD13066" s="126" t="s">
        <v>24456</v>
      </c>
      <c r="AG13066" s="127"/>
      <c r="AI13066" s="127"/>
    </row>
    <row r="13067" spans="1:35" ht="14.85" customHeight="1">
      <c r="A13067" s="130">
        <v>5016596</v>
      </c>
      <c r="B13067" s="126" t="s">
        <v>413</v>
      </c>
      <c r="C13067" s="126" t="s">
        <v>5179</v>
      </c>
      <c r="D13067" s="126" t="s">
        <v>24514</v>
      </c>
      <c r="E13067" s="126" t="s">
        <v>288</v>
      </c>
      <c r="F13067" s="126" t="s">
        <v>440</v>
      </c>
      <c r="G13067" s="126" t="s">
        <v>463</v>
      </c>
      <c r="H13067" s="126" t="s">
        <v>126</v>
      </c>
      <c r="I13067" s="126" t="s">
        <v>418</v>
      </c>
      <c r="J13067" s="126" t="s">
        <v>962</v>
      </c>
      <c r="K13067" s="126" t="s">
        <v>443</v>
      </c>
      <c r="L13067" s="126" t="s">
        <v>963</v>
      </c>
      <c r="M13067" s="130">
        <v>2721.6</v>
      </c>
      <c r="O13067" s="126" t="s">
        <v>445</v>
      </c>
      <c r="P13067" s="130">
        <v>0</v>
      </c>
      <c r="S13067" s="130">
        <v>0</v>
      </c>
      <c r="V13067" s="130">
        <v>2721.6</v>
      </c>
      <c r="X13067" s="126" t="s">
        <v>464</v>
      </c>
      <c r="Z13067" s="127"/>
      <c r="AA13067" s="128">
        <v>30</v>
      </c>
      <c r="AB13067" s="128">
        <v>1</v>
      </c>
      <c r="AD13067" s="126" t="s">
        <v>24456</v>
      </c>
      <c r="AG13067" s="127"/>
      <c r="AI13067" s="127"/>
    </row>
    <row r="13068" spans="1:35" ht="14.85" customHeight="1">
      <c r="A13068" s="130">
        <v>5016595</v>
      </c>
      <c r="B13068" s="126" t="s">
        <v>413</v>
      </c>
      <c r="C13068" s="126" t="s">
        <v>5179</v>
      </c>
      <c r="D13068" s="126" t="s">
        <v>24515</v>
      </c>
      <c r="E13068" s="126" t="s">
        <v>288</v>
      </c>
      <c r="F13068" s="126" t="s">
        <v>440</v>
      </c>
      <c r="G13068" s="126" t="s">
        <v>463</v>
      </c>
      <c r="H13068" s="126" t="s">
        <v>126</v>
      </c>
      <c r="I13068" s="126" t="s">
        <v>418</v>
      </c>
      <c r="J13068" s="126" t="s">
        <v>962</v>
      </c>
      <c r="K13068" s="126" t="s">
        <v>443</v>
      </c>
      <c r="L13068" s="126" t="s">
        <v>963</v>
      </c>
      <c r="M13068" s="130">
        <v>1220.8</v>
      </c>
      <c r="O13068" s="126" t="s">
        <v>445</v>
      </c>
      <c r="P13068" s="130">
        <v>0</v>
      </c>
      <c r="S13068" s="130">
        <v>0</v>
      </c>
      <c r="V13068" s="130">
        <v>1220.8</v>
      </c>
      <c r="X13068" s="126" t="s">
        <v>472</v>
      </c>
      <c r="Z13068" s="127"/>
      <c r="AA13068" s="128">
        <v>60</v>
      </c>
      <c r="AB13068" s="128">
        <v>1</v>
      </c>
      <c r="AD13068" s="126" t="s">
        <v>24456</v>
      </c>
      <c r="AG13068" s="127"/>
      <c r="AI13068" s="127"/>
    </row>
    <row r="13069" spans="1:35" ht="14.85" customHeight="1">
      <c r="A13069" s="130">
        <v>5016594</v>
      </c>
      <c r="B13069" s="126" t="s">
        <v>413</v>
      </c>
      <c r="C13069" s="126" t="s">
        <v>24516</v>
      </c>
      <c r="D13069" s="126" t="s">
        <v>24517</v>
      </c>
      <c r="E13069" s="126" t="s">
        <v>288</v>
      </c>
      <c r="F13069" s="126" t="s">
        <v>522</v>
      </c>
      <c r="G13069" s="126" t="s">
        <v>6669</v>
      </c>
      <c r="H13069" s="126" t="s">
        <v>524</v>
      </c>
      <c r="I13069" s="126" t="s">
        <v>418</v>
      </c>
      <c r="J13069" s="126" t="s">
        <v>24455</v>
      </c>
      <c r="K13069" s="126" t="s">
        <v>628</v>
      </c>
      <c r="L13069" s="126" t="s">
        <v>1105</v>
      </c>
      <c r="M13069" s="130">
        <v>1496.88</v>
      </c>
      <c r="N13069" s="126" t="s">
        <v>290</v>
      </c>
      <c r="O13069" s="126" t="s">
        <v>621</v>
      </c>
      <c r="P13069" s="130">
        <v>0</v>
      </c>
      <c r="S13069" s="130">
        <v>0</v>
      </c>
      <c r="V13069" s="130">
        <v>1496.88</v>
      </c>
      <c r="X13069" s="126" t="s">
        <v>2692</v>
      </c>
      <c r="Z13069" s="127"/>
      <c r="AA13069" s="128"/>
      <c r="AB13069" s="128"/>
      <c r="AD13069" s="126" t="s">
        <v>24456</v>
      </c>
      <c r="AG13069" s="127"/>
      <c r="AI13069" s="127"/>
    </row>
    <row r="13070" spans="1:35" ht="14.85" customHeight="1">
      <c r="A13070" s="130">
        <v>5016661</v>
      </c>
      <c r="B13070" s="126" t="s">
        <v>413</v>
      </c>
      <c r="C13070" s="126" t="s">
        <v>24518</v>
      </c>
      <c r="D13070" s="126" t="s">
        <v>24519</v>
      </c>
      <c r="E13070" s="126" t="s">
        <v>288</v>
      </c>
      <c r="F13070" s="126" t="s">
        <v>555</v>
      </c>
      <c r="G13070" s="126" t="s">
        <v>458</v>
      </c>
      <c r="H13070" s="126" t="s">
        <v>126</v>
      </c>
      <c r="I13070" s="126" t="s">
        <v>418</v>
      </c>
      <c r="J13070" s="126" t="s">
        <v>1174</v>
      </c>
      <c r="K13070" s="126" t="s">
        <v>747</v>
      </c>
      <c r="L13070" s="126" t="s">
        <v>1622</v>
      </c>
      <c r="M13070" s="130">
        <v>213.92</v>
      </c>
      <c r="O13070" s="126" t="s">
        <v>560</v>
      </c>
      <c r="P13070" s="130">
        <v>0</v>
      </c>
      <c r="S13070" s="130">
        <v>0</v>
      </c>
      <c r="V13070" s="130">
        <v>328.14</v>
      </c>
      <c r="X13070" s="126" t="s">
        <v>1995</v>
      </c>
      <c r="Z13070" s="127" t="s">
        <v>1996</v>
      </c>
      <c r="AA13070" s="128">
        <v>30</v>
      </c>
      <c r="AB13070" s="128"/>
      <c r="AD13070" s="126" t="s">
        <v>24456</v>
      </c>
      <c r="AG13070" s="127"/>
      <c r="AI13070" s="127"/>
    </row>
    <row r="13071" spans="1:35" ht="14.85" customHeight="1">
      <c r="A13071" s="130">
        <v>5016655</v>
      </c>
      <c r="B13071" s="126" t="s">
        <v>413</v>
      </c>
      <c r="C13071" s="126" t="s">
        <v>24520</v>
      </c>
      <c r="D13071" s="126" t="s">
        <v>24521</v>
      </c>
      <c r="E13071" s="126" t="s">
        <v>288</v>
      </c>
      <c r="F13071" s="126" t="s">
        <v>555</v>
      </c>
      <c r="G13071" s="126" t="s">
        <v>441</v>
      </c>
      <c r="H13071" s="126" t="s">
        <v>126</v>
      </c>
      <c r="I13071" s="126" t="s">
        <v>418</v>
      </c>
      <c r="J13071" s="126" t="s">
        <v>1174</v>
      </c>
      <c r="K13071" s="126" t="s">
        <v>747</v>
      </c>
      <c r="L13071" s="126" t="s">
        <v>1622</v>
      </c>
      <c r="M13071" s="130">
        <v>68.84</v>
      </c>
      <c r="O13071" s="126" t="s">
        <v>560</v>
      </c>
      <c r="P13071" s="130">
        <v>76.94</v>
      </c>
      <c r="R13071" s="126" t="s">
        <v>560</v>
      </c>
      <c r="S13071" s="130">
        <v>79.38</v>
      </c>
      <c r="U13071" s="126" t="s">
        <v>560</v>
      </c>
      <c r="V13071" s="130">
        <v>80.989999999999995</v>
      </c>
      <c r="X13071" s="126" t="s">
        <v>561</v>
      </c>
      <c r="Z13071" s="127"/>
      <c r="AA13071" s="128">
        <v>150</v>
      </c>
      <c r="AB13071" s="128"/>
      <c r="AD13071" s="126" t="s">
        <v>24456</v>
      </c>
      <c r="AG13071" s="127"/>
      <c r="AI13071" s="127"/>
    </row>
    <row r="13072" spans="1:35" ht="14.85" customHeight="1">
      <c r="A13072" s="130">
        <v>5016622</v>
      </c>
      <c r="B13072" s="126" t="s">
        <v>413</v>
      </c>
      <c r="C13072" s="126" t="s">
        <v>3039</v>
      </c>
      <c r="D13072" s="126" t="s">
        <v>24503</v>
      </c>
      <c r="E13072" s="126" t="s">
        <v>288</v>
      </c>
      <c r="F13072" s="126" t="s">
        <v>522</v>
      </c>
      <c r="G13072" s="126" t="s">
        <v>788</v>
      </c>
      <c r="H13072" s="126" t="s">
        <v>524</v>
      </c>
      <c r="I13072" s="126" t="s">
        <v>418</v>
      </c>
      <c r="J13072" s="126" t="s">
        <v>1605</v>
      </c>
      <c r="K13072" s="126" t="s">
        <v>1606</v>
      </c>
      <c r="L13072" s="126" t="s">
        <v>598</v>
      </c>
      <c r="M13072" s="130">
        <v>3895.65</v>
      </c>
      <c r="N13072" s="126" t="s">
        <v>290</v>
      </c>
      <c r="O13072" s="126" t="s">
        <v>621</v>
      </c>
      <c r="P13072" s="130">
        <v>0</v>
      </c>
      <c r="S13072" s="130">
        <v>0</v>
      </c>
      <c r="V13072" s="130">
        <v>3895.65</v>
      </c>
      <c r="X13072" s="126" t="s">
        <v>622</v>
      </c>
      <c r="Z13072" s="127"/>
      <c r="AA13072" s="128"/>
      <c r="AB13072" s="128"/>
      <c r="AD13072" s="126" t="s">
        <v>24456</v>
      </c>
      <c r="AG13072" s="127"/>
      <c r="AI13072" s="127"/>
    </row>
    <row r="13073" spans="1:35" ht="14.85" customHeight="1">
      <c r="A13073" s="130">
        <v>5016620</v>
      </c>
      <c r="B13073" s="126" t="s">
        <v>413</v>
      </c>
      <c r="C13073" s="126" t="s">
        <v>4194</v>
      </c>
      <c r="D13073" s="126" t="s">
        <v>24522</v>
      </c>
      <c r="E13073" s="126" t="s">
        <v>288</v>
      </c>
      <c r="F13073" s="126" t="s">
        <v>522</v>
      </c>
      <c r="G13073" s="126" t="s">
        <v>24523</v>
      </c>
      <c r="H13073" s="126" t="s">
        <v>524</v>
      </c>
      <c r="I13073" s="126" t="s">
        <v>418</v>
      </c>
      <c r="J13073" s="126" t="s">
        <v>1605</v>
      </c>
      <c r="K13073" s="126" t="s">
        <v>1606</v>
      </c>
      <c r="L13073" s="126" t="s">
        <v>598</v>
      </c>
      <c r="M13073" s="130">
        <v>5613.63</v>
      </c>
      <c r="N13073" s="126" t="s">
        <v>290</v>
      </c>
      <c r="O13073" s="126" t="s">
        <v>621</v>
      </c>
      <c r="P13073" s="130">
        <v>0</v>
      </c>
      <c r="S13073" s="130">
        <v>0</v>
      </c>
      <c r="V13073" s="130">
        <v>5613.63</v>
      </c>
      <c r="X13073" s="126" t="s">
        <v>729</v>
      </c>
      <c r="Z13073" s="127"/>
      <c r="AA13073" s="128"/>
      <c r="AB13073" s="128"/>
      <c r="AD13073" s="126" t="s">
        <v>24456</v>
      </c>
      <c r="AG13073" s="127"/>
      <c r="AI13073" s="127"/>
    </row>
    <row r="13074" spans="1:35" ht="14.85" customHeight="1">
      <c r="A13074" s="130">
        <v>5016617</v>
      </c>
      <c r="B13074" s="126" t="s">
        <v>413</v>
      </c>
      <c r="C13074" s="126" t="s">
        <v>24480</v>
      </c>
      <c r="D13074" s="126" t="s">
        <v>24524</v>
      </c>
      <c r="E13074" s="126" t="s">
        <v>288</v>
      </c>
      <c r="F13074" s="126" t="s">
        <v>522</v>
      </c>
      <c r="G13074" s="126" t="s">
        <v>523</v>
      </c>
      <c r="H13074" s="126" t="s">
        <v>524</v>
      </c>
      <c r="I13074" s="126" t="s">
        <v>418</v>
      </c>
      <c r="J13074" s="126" t="s">
        <v>1605</v>
      </c>
      <c r="K13074" s="126" t="s">
        <v>1606</v>
      </c>
      <c r="L13074" s="126" t="s">
        <v>598</v>
      </c>
      <c r="M13074" s="130">
        <v>2429.91</v>
      </c>
      <c r="N13074" s="126" t="s">
        <v>290</v>
      </c>
      <c r="O13074" s="126" t="s">
        <v>621</v>
      </c>
      <c r="P13074" s="130">
        <v>0</v>
      </c>
      <c r="S13074" s="130">
        <v>0</v>
      </c>
      <c r="V13074" s="130">
        <v>2429.91</v>
      </c>
      <c r="X13074" s="126" t="s">
        <v>729</v>
      </c>
      <c r="Z13074" s="127"/>
      <c r="AA13074" s="128"/>
      <c r="AB13074" s="128"/>
      <c r="AD13074" s="126" t="s">
        <v>24456</v>
      </c>
      <c r="AG13074" s="127"/>
      <c r="AI13074" s="127"/>
    </row>
    <row r="13075" spans="1:35" ht="14.85" customHeight="1">
      <c r="A13075" s="130">
        <v>5016665</v>
      </c>
      <c r="B13075" s="126" t="s">
        <v>413</v>
      </c>
      <c r="C13075" s="126" t="s">
        <v>24525</v>
      </c>
      <c r="D13075" s="126" t="s">
        <v>24526</v>
      </c>
      <c r="E13075" s="126" t="s">
        <v>288</v>
      </c>
      <c r="F13075" s="126" t="s">
        <v>491</v>
      </c>
      <c r="G13075" s="126" t="s">
        <v>417</v>
      </c>
      <c r="H13075" s="126" t="s">
        <v>126</v>
      </c>
      <c r="I13075" s="126" t="s">
        <v>418</v>
      </c>
      <c r="J13075" s="126" t="s">
        <v>12458</v>
      </c>
      <c r="K13075" s="126" t="s">
        <v>747</v>
      </c>
      <c r="L13075" s="126" t="s">
        <v>931</v>
      </c>
      <c r="M13075" s="130">
        <v>2312.2600000000002</v>
      </c>
      <c r="N13075" s="126" t="s">
        <v>290</v>
      </c>
      <c r="O13075" s="126" t="s">
        <v>506</v>
      </c>
      <c r="P13075" s="130">
        <v>0</v>
      </c>
      <c r="S13075" s="130">
        <v>0</v>
      </c>
      <c r="V13075" s="130">
        <v>2569.1799999999998</v>
      </c>
      <c r="X13075" s="126" t="s">
        <v>1356</v>
      </c>
      <c r="Z13075" s="127" t="s">
        <v>309</v>
      </c>
      <c r="AA13075" s="128">
        <v>1</v>
      </c>
      <c r="AB13075" s="128">
        <v>36</v>
      </c>
      <c r="AD13075" s="126" t="s">
        <v>24456</v>
      </c>
      <c r="AG13075" s="127"/>
      <c r="AI13075" s="127"/>
    </row>
    <row r="13076" spans="1:35" ht="14.85" customHeight="1">
      <c r="A13076" s="130">
        <v>5016664</v>
      </c>
      <c r="B13076" s="126" t="s">
        <v>413</v>
      </c>
      <c r="C13076" s="126" t="s">
        <v>24527</v>
      </c>
      <c r="D13076" s="126" t="s">
        <v>24528</v>
      </c>
      <c r="E13076" s="126" t="s">
        <v>288</v>
      </c>
      <c r="F13076" s="126" t="s">
        <v>491</v>
      </c>
      <c r="G13076" s="126" t="s">
        <v>417</v>
      </c>
      <c r="H13076" s="126" t="s">
        <v>126</v>
      </c>
      <c r="I13076" s="126" t="s">
        <v>418</v>
      </c>
      <c r="J13076" s="126" t="s">
        <v>12458</v>
      </c>
      <c r="K13076" s="126" t="s">
        <v>747</v>
      </c>
      <c r="L13076" s="126" t="s">
        <v>931</v>
      </c>
      <c r="M13076" s="130">
        <v>7003.4</v>
      </c>
      <c r="N13076" s="126" t="s">
        <v>290</v>
      </c>
      <c r="O13076" s="126" t="s">
        <v>506</v>
      </c>
      <c r="P13076" s="130">
        <v>0</v>
      </c>
      <c r="S13076" s="130">
        <v>0</v>
      </c>
      <c r="V13076" s="130">
        <v>7781.56</v>
      </c>
      <c r="X13076" s="126" t="s">
        <v>1356</v>
      </c>
      <c r="Z13076" s="127" t="s">
        <v>309</v>
      </c>
      <c r="AA13076" s="128">
        <v>1</v>
      </c>
      <c r="AB13076" s="128">
        <v>36</v>
      </c>
      <c r="AD13076" s="126" t="s">
        <v>24456</v>
      </c>
      <c r="AG13076" s="127"/>
      <c r="AI13076" s="127"/>
    </row>
    <row r="13077" spans="1:35" ht="14.85" customHeight="1">
      <c r="A13077" s="130">
        <v>5016663</v>
      </c>
      <c r="B13077" s="126" t="s">
        <v>413</v>
      </c>
      <c r="C13077" s="126" t="s">
        <v>24529</v>
      </c>
      <c r="D13077" s="126" t="s">
        <v>24528</v>
      </c>
      <c r="E13077" s="126" t="s">
        <v>288</v>
      </c>
      <c r="F13077" s="126" t="s">
        <v>491</v>
      </c>
      <c r="G13077" s="126" t="s">
        <v>417</v>
      </c>
      <c r="H13077" s="126" t="s">
        <v>126</v>
      </c>
      <c r="I13077" s="126" t="s">
        <v>418</v>
      </c>
      <c r="J13077" s="126" t="s">
        <v>12458</v>
      </c>
      <c r="K13077" s="126" t="s">
        <v>747</v>
      </c>
      <c r="L13077" s="126" t="s">
        <v>931</v>
      </c>
      <c r="M13077" s="130">
        <v>5776.27</v>
      </c>
      <c r="N13077" s="126" t="s">
        <v>290</v>
      </c>
      <c r="O13077" s="126" t="s">
        <v>506</v>
      </c>
      <c r="P13077" s="130">
        <v>0</v>
      </c>
      <c r="S13077" s="130">
        <v>0</v>
      </c>
      <c r="V13077" s="130">
        <v>6418.07</v>
      </c>
      <c r="X13077" s="126" t="s">
        <v>1356</v>
      </c>
      <c r="Z13077" s="127" t="s">
        <v>309</v>
      </c>
      <c r="AA13077" s="128">
        <v>1</v>
      </c>
      <c r="AB13077" s="128">
        <v>36</v>
      </c>
      <c r="AD13077" s="126" t="s">
        <v>24456</v>
      </c>
      <c r="AG13077" s="127"/>
      <c r="AI13077" s="127"/>
    </row>
    <row r="13078" spans="1:35" ht="14.85" customHeight="1">
      <c r="A13078" s="130">
        <v>5016666</v>
      </c>
      <c r="B13078" s="126" t="s">
        <v>413</v>
      </c>
      <c r="C13078" s="126" t="s">
        <v>24530</v>
      </c>
      <c r="D13078" s="126" t="s">
        <v>24531</v>
      </c>
      <c r="E13078" s="126" t="s">
        <v>288</v>
      </c>
      <c r="F13078" s="126" t="s">
        <v>522</v>
      </c>
      <c r="G13078" s="126" t="s">
        <v>1967</v>
      </c>
      <c r="H13078" s="126" t="s">
        <v>24532</v>
      </c>
      <c r="I13078" s="126" t="s">
        <v>418</v>
      </c>
      <c r="J13078" s="126" t="s">
        <v>1605</v>
      </c>
      <c r="K13078" s="126" t="s">
        <v>1606</v>
      </c>
      <c r="L13078" s="126" t="s">
        <v>2306</v>
      </c>
      <c r="M13078" s="130">
        <v>3192</v>
      </c>
      <c r="N13078" s="126" t="s">
        <v>290</v>
      </c>
      <c r="O13078" s="126" t="s">
        <v>528</v>
      </c>
      <c r="P13078" s="130">
        <v>0</v>
      </c>
      <c r="S13078" s="130">
        <v>0</v>
      </c>
      <c r="V13078" s="130">
        <v>3192</v>
      </c>
      <c r="X13078" s="126" t="s">
        <v>3316</v>
      </c>
      <c r="Z13078" s="127"/>
      <c r="AA13078" s="128"/>
      <c r="AB13078" s="128"/>
      <c r="AD13078" s="126" t="s">
        <v>24456</v>
      </c>
      <c r="AG13078" s="127"/>
      <c r="AI13078" s="127"/>
    </row>
    <row r="13079" spans="1:35" ht="14.85" customHeight="1">
      <c r="A13079" s="130">
        <v>5016662</v>
      </c>
      <c r="B13079" s="126" t="s">
        <v>413</v>
      </c>
      <c r="C13079" s="126" t="s">
        <v>24482</v>
      </c>
      <c r="D13079" s="126" t="s">
        <v>24528</v>
      </c>
      <c r="E13079" s="126" t="s">
        <v>288</v>
      </c>
      <c r="F13079" s="126" t="s">
        <v>491</v>
      </c>
      <c r="G13079" s="126" t="s">
        <v>417</v>
      </c>
      <c r="H13079" s="126" t="s">
        <v>126</v>
      </c>
      <c r="I13079" s="126" t="s">
        <v>418</v>
      </c>
      <c r="J13079" s="126" t="s">
        <v>12458</v>
      </c>
      <c r="K13079" s="126" t="s">
        <v>747</v>
      </c>
      <c r="L13079" s="126" t="s">
        <v>931</v>
      </c>
      <c r="M13079" s="130">
        <v>1994.08</v>
      </c>
      <c r="N13079" s="126" t="s">
        <v>290</v>
      </c>
      <c r="O13079" s="126" t="s">
        <v>506</v>
      </c>
      <c r="P13079" s="130">
        <v>0</v>
      </c>
      <c r="S13079" s="130">
        <v>0</v>
      </c>
      <c r="V13079" s="130">
        <v>2215.64</v>
      </c>
      <c r="X13079" s="126" t="s">
        <v>1356</v>
      </c>
      <c r="Z13079" s="127" t="s">
        <v>309</v>
      </c>
      <c r="AA13079" s="128">
        <v>1</v>
      </c>
      <c r="AB13079" s="128">
        <v>36</v>
      </c>
      <c r="AD13079" s="126" t="s">
        <v>24456</v>
      </c>
      <c r="AG13079" s="127"/>
      <c r="AI13079" s="127"/>
    </row>
    <row r="13080" spans="1:35" ht="14.85" customHeight="1">
      <c r="A13080" s="130">
        <v>5016651</v>
      </c>
      <c r="B13080" s="126" t="s">
        <v>413</v>
      </c>
      <c r="C13080" s="126" t="s">
        <v>3422</v>
      </c>
      <c r="D13080" s="126" t="s">
        <v>24533</v>
      </c>
      <c r="E13080" s="126" t="s">
        <v>288</v>
      </c>
      <c r="F13080" s="126" t="s">
        <v>555</v>
      </c>
      <c r="G13080" s="126" t="s">
        <v>1008</v>
      </c>
      <c r="H13080" s="126" t="s">
        <v>126</v>
      </c>
      <c r="I13080" s="126" t="s">
        <v>418</v>
      </c>
      <c r="J13080" s="126" t="s">
        <v>1174</v>
      </c>
      <c r="K13080" s="126" t="s">
        <v>747</v>
      </c>
      <c r="L13080" s="126" t="s">
        <v>1622</v>
      </c>
      <c r="M13080" s="130">
        <v>223.71</v>
      </c>
      <c r="O13080" s="126" t="s">
        <v>560</v>
      </c>
      <c r="P13080" s="130">
        <v>250.04</v>
      </c>
      <c r="R13080" s="126" t="s">
        <v>560</v>
      </c>
      <c r="S13080" s="130">
        <v>257.94</v>
      </c>
      <c r="U13080" s="126" t="s">
        <v>560</v>
      </c>
      <c r="V13080" s="130">
        <v>263.2</v>
      </c>
      <c r="X13080" s="126" t="s">
        <v>561</v>
      </c>
      <c r="Z13080" s="127"/>
      <c r="AA13080" s="128">
        <v>150</v>
      </c>
      <c r="AB13080" s="128"/>
      <c r="AD13080" s="126" t="s">
        <v>24456</v>
      </c>
      <c r="AG13080" s="127"/>
      <c r="AI13080" s="127"/>
    </row>
    <row r="13081" spans="1:35" ht="14.85" customHeight="1">
      <c r="A13081" s="130">
        <v>5016653</v>
      </c>
      <c r="B13081" s="126" t="s">
        <v>413</v>
      </c>
      <c r="C13081" s="126" t="s">
        <v>3417</v>
      </c>
      <c r="D13081" s="126" t="s">
        <v>23476</v>
      </c>
      <c r="E13081" s="126" t="s">
        <v>288</v>
      </c>
      <c r="F13081" s="126" t="s">
        <v>555</v>
      </c>
      <c r="G13081" s="126" t="s">
        <v>458</v>
      </c>
      <c r="H13081" s="126" t="s">
        <v>126</v>
      </c>
      <c r="I13081" s="126" t="s">
        <v>418</v>
      </c>
      <c r="J13081" s="126" t="s">
        <v>1174</v>
      </c>
      <c r="K13081" s="126" t="s">
        <v>747</v>
      </c>
      <c r="L13081" s="126" t="s">
        <v>1622</v>
      </c>
      <c r="M13081" s="130">
        <v>368.8</v>
      </c>
      <c r="O13081" s="126" t="s">
        <v>560</v>
      </c>
      <c r="P13081" s="130">
        <v>412.18</v>
      </c>
      <c r="R13081" s="126" t="s">
        <v>560</v>
      </c>
      <c r="S13081" s="130">
        <v>425.2</v>
      </c>
      <c r="U13081" s="126" t="s">
        <v>560</v>
      </c>
      <c r="V13081" s="130">
        <v>433.87</v>
      </c>
      <c r="X13081" s="126" t="s">
        <v>561</v>
      </c>
      <c r="Z13081" s="127"/>
      <c r="AA13081" s="128">
        <v>150</v>
      </c>
      <c r="AB13081" s="128"/>
      <c r="AD13081" s="126" t="s">
        <v>24456</v>
      </c>
      <c r="AG13081" s="127"/>
      <c r="AI13081" s="127"/>
    </row>
    <row r="13082" spans="1:35" ht="14.85" customHeight="1">
      <c r="A13082" s="130">
        <v>5016658</v>
      </c>
      <c r="B13082" s="126" t="s">
        <v>413</v>
      </c>
      <c r="C13082" s="126" t="s">
        <v>24520</v>
      </c>
      <c r="D13082" s="126" t="s">
        <v>24534</v>
      </c>
      <c r="E13082" s="126" t="s">
        <v>288</v>
      </c>
      <c r="F13082" s="126" t="s">
        <v>555</v>
      </c>
      <c r="G13082" s="126" t="s">
        <v>441</v>
      </c>
      <c r="H13082" s="126" t="s">
        <v>126</v>
      </c>
      <c r="I13082" s="126" t="s">
        <v>418</v>
      </c>
      <c r="J13082" s="126" t="s">
        <v>1174</v>
      </c>
      <c r="K13082" s="126" t="s">
        <v>747</v>
      </c>
      <c r="L13082" s="126" t="s">
        <v>1622</v>
      </c>
      <c r="M13082" s="130">
        <v>68.84</v>
      </c>
      <c r="O13082" s="126" t="s">
        <v>560</v>
      </c>
      <c r="P13082" s="130">
        <v>76.94</v>
      </c>
      <c r="R13082" s="126" t="s">
        <v>560</v>
      </c>
      <c r="S13082" s="130">
        <v>79.38</v>
      </c>
      <c r="U13082" s="126" t="s">
        <v>560</v>
      </c>
      <c r="V13082" s="130">
        <v>80.989999999999995</v>
      </c>
      <c r="X13082" s="126" t="s">
        <v>561</v>
      </c>
      <c r="Z13082" s="127"/>
      <c r="AA13082" s="128">
        <v>150</v>
      </c>
      <c r="AB13082" s="128"/>
      <c r="AD13082" s="126" t="s">
        <v>24456</v>
      </c>
      <c r="AG13082" s="127"/>
      <c r="AI13082" s="127"/>
    </row>
    <row r="13083" spans="1:35" ht="14.85" customHeight="1">
      <c r="A13083" s="130">
        <v>5016659</v>
      </c>
      <c r="B13083" s="126" t="s">
        <v>413</v>
      </c>
      <c r="C13083" s="126" t="s">
        <v>24520</v>
      </c>
      <c r="D13083" s="126" t="s">
        <v>24535</v>
      </c>
      <c r="E13083" s="126" t="s">
        <v>288</v>
      </c>
      <c r="F13083" s="126" t="s">
        <v>555</v>
      </c>
      <c r="G13083" s="126" t="s">
        <v>441</v>
      </c>
      <c r="H13083" s="126" t="s">
        <v>126</v>
      </c>
      <c r="I13083" s="126" t="s">
        <v>418</v>
      </c>
      <c r="J13083" s="126" t="s">
        <v>1174</v>
      </c>
      <c r="K13083" s="126" t="s">
        <v>747</v>
      </c>
      <c r="L13083" s="126" t="s">
        <v>1622</v>
      </c>
      <c r="M13083" s="130">
        <v>68.84</v>
      </c>
      <c r="O13083" s="126" t="s">
        <v>560</v>
      </c>
      <c r="P13083" s="130">
        <v>76.94</v>
      </c>
      <c r="R13083" s="126" t="s">
        <v>560</v>
      </c>
      <c r="S13083" s="130">
        <v>79.38</v>
      </c>
      <c r="U13083" s="126" t="s">
        <v>560</v>
      </c>
      <c r="V13083" s="130">
        <v>80.989999999999995</v>
      </c>
      <c r="X13083" s="126" t="s">
        <v>561</v>
      </c>
      <c r="Z13083" s="127"/>
      <c r="AA13083" s="128">
        <v>150</v>
      </c>
      <c r="AB13083" s="128"/>
      <c r="AD13083" s="126" t="s">
        <v>24456</v>
      </c>
      <c r="AG13083" s="127"/>
      <c r="AI13083" s="127"/>
    </row>
    <row r="13084" spans="1:35" ht="14.85" customHeight="1">
      <c r="A13084" s="130">
        <v>5016660</v>
      </c>
      <c r="B13084" s="126" t="s">
        <v>413</v>
      </c>
      <c r="C13084" s="126" t="s">
        <v>24520</v>
      </c>
      <c r="D13084" s="126" t="s">
        <v>24536</v>
      </c>
      <c r="E13084" s="126" t="s">
        <v>288</v>
      </c>
      <c r="F13084" s="126" t="s">
        <v>555</v>
      </c>
      <c r="G13084" s="126" t="s">
        <v>441</v>
      </c>
      <c r="H13084" s="126" t="s">
        <v>126</v>
      </c>
      <c r="I13084" s="126" t="s">
        <v>418</v>
      </c>
      <c r="J13084" s="126" t="s">
        <v>1174</v>
      </c>
      <c r="K13084" s="126" t="s">
        <v>747</v>
      </c>
      <c r="L13084" s="126" t="s">
        <v>1622</v>
      </c>
      <c r="M13084" s="130">
        <v>68.84</v>
      </c>
      <c r="O13084" s="126" t="s">
        <v>560</v>
      </c>
      <c r="P13084" s="130">
        <v>76.94</v>
      </c>
      <c r="R13084" s="126" t="s">
        <v>560</v>
      </c>
      <c r="S13084" s="130">
        <v>79.38</v>
      </c>
      <c r="U13084" s="126" t="s">
        <v>560</v>
      </c>
      <c r="V13084" s="130">
        <v>80.989999999999995</v>
      </c>
      <c r="X13084" s="126" t="s">
        <v>561</v>
      </c>
      <c r="Z13084" s="127"/>
      <c r="AA13084" s="128">
        <v>150</v>
      </c>
      <c r="AB13084" s="128"/>
      <c r="AD13084" s="126" t="s">
        <v>24456</v>
      </c>
      <c r="AG13084" s="127"/>
      <c r="AI13084" s="127"/>
    </row>
    <row r="13085" spans="1:35" ht="14.85" customHeight="1">
      <c r="A13085" s="130">
        <v>5016656</v>
      </c>
      <c r="B13085" s="126" t="s">
        <v>413</v>
      </c>
      <c r="C13085" s="126" t="s">
        <v>24520</v>
      </c>
      <c r="D13085" s="126" t="s">
        <v>24537</v>
      </c>
      <c r="E13085" s="126" t="s">
        <v>288</v>
      </c>
      <c r="F13085" s="126" t="s">
        <v>555</v>
      </c>
      <c r="G13085" s="126" t="s">
        <v>441</v>
      </c>
      <c r="H13085" s="126" t="s">
        <v>126</v>
      </c>
      <c r="I13085" s="126" t="s">
        <v>418</v>
      </c>
      <c r="J13085" s="126" t="s">
        <v>1174</v>
      </c>
      <c r="K13085" s="126" t="s">
        <v>747</v>
      </c>
      <c r="L13085" s="126" t="s">
        <v>1622</v>
      </c>
      <c r="M13085" s="130">
        <v>68.84</v>
      </c>
      <c r="O13085" s="126" t="s">
        <v>560</v>
      </c>
      <c r="P13085" s="130">
        <v>76.94</v>
      </c>
      <c r="R13085" s="126" t="s">
        <v>560</v>
      </c>
      <c r="S13085" s="130">
        <v>79.38</v>
      </c>
      <c r="U13085" s="126" t="s">
        <v>560</v>
      </c>
      <c r="V13085" s="130">
        <v>80.989999999999995</v>
      </c>
      <c r="X13085" s="126" t="s">
        <v>561</v>
      </c>
      <c r="Z13085" s="127"/>
      <c r="AA13085" s="128">
        <v>150</v>
      </c>
      <c r="AB13085" s="128"/>
      <c r="AD13085" s="126" t="s">
        <v>24456</v>
      </c>
      <c r="AG13085" s="127"/>
      <c r="AI13085" s="127"/>
    </row>
    <row r="13086" spans="1:35" ht="14.85" customHeight="1">
      <c r="A13086" s="130">
        <v>5016652</v>
      </c>
      <c r="B13086" s="126" t="s">
        <v>413</v>
      </c>
      <c r="C13086" s="126" t="s">
        <v>23487</v>
      </c>
      <c r="D13086" s="126" t="s">
        <v>24538</v>
      </c>
      <c r="E13086" s="126" t="s">
        <v>288</v>
      </c>
      <c r="F13086" s="126" t="s">
        <v>555</v>
      </c>
      <c r="G13086" s="126" t="s">
        <v>556</v>
      </c>
      <c r="H13086" s="126" t="s">
        <v>126</v>
      </c>
      <c r="I13086" s="126" t="s">
        <v>418</v>
      </c>
      <c r="J13086" s="126" t="s">
        <v>1174</v>
      </c>
      <c r="K13086" s="126" t="s">
        <v>747</v>
      </c>
      <c r="L13086" s="126" t="s">
        <v>1622</v>
      </c>
      <c r="M13086" s="130">
        <v>108.06</v>
      </c>
      <c r="O13086" s="126" t="s">
        <v>560</v>
      </c>
      <c r="P13086" s="130">
        <v>120.77</v>
      </c>
      <c r="R13086" s="126" t="s">
        <v>560</v>
      </c>
      <c r="S13086" s="130">
        <v>124.59</v>
      </c>
      <c r="U13086" s="126" t="s">
        <v>560</v>
      </c>
      <c r="V13086" s="130">
        <v>127.13</v>
      </c>
      <c r="X13086" s="126" t="s">
        <v>561</v>
      </c>
      <c r="Z13086" s="127"/>
      <c r="AA13086" s="128">
        <v>150</v>
      </c>
      <c r="AB13086" s="128"/>
      <c r="AD13086" s="126" t="s">
        <v>24456</v>
      </c>
      <c r="AG13086" s="127"/>
      <c r="AI13086" s="127"/>
    </row>
    <row r="13087" spans="1:35" ht="14.85" customHeight="1">
      <c r="A13087" s="130">
        <v>5016654</v>
      </c>
      <c r="B13087" s="126" t="s">
        <v>413</v>
      </c>
      <c r="C13087" s="126" t="s">
        <v>24539</v>
      </c>
      <c r="D13087" s="126" t="s">
        <v>24540</v>
      </c>
      <c r="E13087" s="126" t="s">
        <v>288</v>
      </c>
      <c r="F13087" s="126" t="s">
        <v>491</v>
      </c>
      <c r="G13087" s="126" t="s">
        <v>417</v>
      </c>
      <c r="H13087" s="126" t="s">
        <v>126</v>
      </c>
      <c r="I13087" s="126" t="s">
        <v>418</v>
      </c>
      <c r="J13087" s="126" t="s">
        <v>1568</v>
      </c>
      <c r="K13087" s="126" t="s">
        <v>567</v>
      </c>
      <c r="L13087" s="126" t="s">
        <v>505</v>
      </c>
      <c r="M13087" s="130">
        <v>3408.16</v>
      </c>
      <c r="O13087" s="126" t="s">
        <v>492</v>
      </c>
      <c r="P13087" s="130">
        <v>0</v>
      </c>
      <c r="S13087" s="130">
        <v>0</v>
      </c>
      <c r="V13087" s="130">
        <v>13615.29</v>
      </c>
      <c r="X13087" s="126" t="s">
        <v>493</v>
      </c>
      <c r="Z13087" s="127"/>
      <c r="AA13087" s="128">
        <v>1</v>
      </c>
      <c r="AB13087" s="128">
        <v>60</v>
      </c>
      <c r="AD13087" s="126" t="s">
        <v>24456</v>
      </c>
      <c r="AG13087" s="127"/>
      <c r="AI13087" s="127"/>
    </row>
    <row r="13088" spans="1:35" ht="14.85" customHeight="1">
      <c r="A13088" s="130">
        <v>5016650</v>
      </c>
      <c r="B13088" s="126" t="s">
        <v>413</v>
      </c>
      <c r="C13088" s="126" t="s">
        <v>3422</v>
      </c>
      <c r="D13088" s="126" t="s">
        <v>24541</v>
      </c>
      <c r="E13088" s="126" t="s">
        <v>288</v>
      </c>
      <c r="F13088" s="126" t="s">
        <v>555</v>
      </c>
      <c r="G13088" s="126" t="s">
        <v>458</v>
      </c>
      <c r="H13088" s="126" t="s">
        <v>126</v>
      </c>
      <c r="I13088" s="126" t="s">
        <v>418</v>
      </c>
      <c r="J13088" s="126" t="s">
        <v>1174</v>
      </c>
      <c r="K13088" s="126" t="s">
        <v>747</v>
      </c>
      <c r="L13088" s="126" t="s">
        <v>1622</v>
      </c>
      <c r="M13088" s="130">
        <v>232.04</v>
      </c>
      <c r="O13088" s="126" t="s">
        <v>560</v>
      </c>
      <c r="P13088" s="130">
        <v>259.33999999999997</v>
      </c>
      <c r="R13088" s="126" t="s">
        <v>560</v>
      </c>
      <c r="S13088" s="130">
        <v>267.52999999999997</v>
      </c>
      <c r="U13088" s="126" t="s">
        <v>560</v>
      </c>
      <c r="V13088" s="130">
        <v>272.98</v>
      </c>
      <c r="X13088" s="126" t="s">
        <v>561</v>
      </c>
      <c r="Z13088" s="127"/>
      <c r="AA13088" s="128">
        <v>150</v>
      </c>
      <c r="AB13088" s="128"/>
      <c r="AD13088" s="126" t="s">
        <v>24456</v>
      </c>
      <c r="AG13088" s="127"/>
      <c r="AI13088" s="127"/>
    </row>
    <row r="13089" spans="1:35" ht="14.85" customHeight="1">
      <c r="A13089" s="130">
        <v>5016625</v>
      </c>
      <c r="B13089" s="126" t="s">
        <v>413</v>
      </c>
      <c r="C13089" s="126" t="s">
        <v>3039</v>
      </c>
      <c r="D13089" s="126" t="s">
        <v>24502</v>
      </c>
      <c r="E13089" s="126" t="s">
        <v>288</v>
      </c>
      <c r="F13089" s="126" t="s">
        <v>522</v>
      </c>
      <c r="G13089" s="126" t="s">
        <v>1102</v>
      </c>
      <c r="H13089" s="126" t="s">
        <v>524</v>
      </c>
      <c r="I13089" s="126" t="s">
        <v>418</v>
      </c>
      <c r="J13089" s="126" t="s">
        <v>1605</v>
      </c>
      <c r="K13089" s="126" t="s">
        <v>1606</v>
      </c>
      <c r="L13089" s="126" t="s">
        <v>598</v>
      </c>
      <c r="M13089" s="130">
        <v>4382.6000000000004</v>
      </c>
      <c r="N13089" s="126" t="s">
        <v>290</v>
      </c>
      <c r="O13089" s="126" t="s">
        <v>621</v>
      </c>
      <c r="P13089" s="130">
        <v>0</v>
      </c>
      <c r="S13089" s="130">
        <v>0</v>
      </c>
      <c r="V13089" s="130">
        <v>4382.6000000000004</v>
      </c>
      <c r="X13089" s="126" t="s">
        <v>622</v>
      </c>
      <c r="Z13089" s="127"/>
      <c r="AA13089" s="128"/>
      <c r="AB13089" s="128"/>
      <c r="AD13089" s="126" t="s">
        <v>24456</v>
      </c>
      <c r="AG13089" s="127"/>
      <c r="AI13089" s="127"/>
    </row>
    <row r="13090" spans="1:35" ht="14.85" customHeight="1">
      <c r="A13090" s="130">
        <v>5016624</v>
      </c>
      <c r="B13090" s="126" t="s">
        <v>413</v>
      </c>
      <c r="C13090" s="126" t="s">
        <v>3039</v>
      </c>
      <c r="D13090" s="126" t="s">
        <v>24542</v>
      </c>
      <c r="E13090" s="126" t="s">
        <v>288</v>
      </c>
      <c r="F13090" s="126" t="s">
        <v>522</v>
      </c>
      <c r="G13090" s="126" t="s">
        <v>788</v>
      </c>
      <c r="H13090" s="126" t="s">
        <v>524</v>
      </c>
      <c r="I13090" s="126" t="s">
        <v>418</v>
      </c>
      <c r="J13090" s="126" t="s">
        <v>1605</v>
      </c>
      <c r="K13090" s="126" t="s">
        <v>1606</v>
      </c>
      <c r="L13090" s="126" t="s">
        <v>598</v>
      </c>
      <c r="M13090" s="130">
        <v>3895.65</v>
      </c>
      <c r="N13090" s="126" t="s">
        <v>290</v>
      </c>
      <c r="O13090" s="126" t="s">
        <v>621</v>
      </c>
      <c r="P13090" s="130">
        <v>0</v>
      </c>
      <c r="S13090" s="130">
        <v>0</v>
      </c>
      <c r="V13090" s="130">
        <v>3895.65</v>
      </c>
      <c r="X13090" s="126" t="s">
        <v>622</v>
      </c>
      <c r="Z13090" s="127"/>
      <c r="AA13090" s="128"/>
      <c r="AB13090" s="128"/>
      <c r="AD13090" s="126" t="s">
        <v>24456</v>
      </c>
      <c r="AG13090" s="127"/>
      <c r="AI13090" s="127"/>
    </row>
    <row r="13091" spans="1:35" ht="14.85" customHeight="1">
      <c r="A13091" s="130">
        <v>5016621</v>
      </c>
      <c r="B13091" s="126" t="s">
        <v>413</v>
      </c>
      <c r="C13091" s="126" t="s">
        <v>3039</v>
      </c>
      <c r="D13091" s="126" t="s">
        <v>24543</v>
      </c>
      <c r="E13091" s="126" t="s">
        <v>288</v>
      </c>
      <c r="F13091" s="126" t="s">
        <v>522</v>
      </c>
      <c r="G13091" s="126" t="s">
        <v>2495</v>
      </c>
      <c r="H13091" s="126" t="s">
        <v>524</v>
      </c>
      <c r="I13091" s="126" t="s">
        <v>418</v>
      </c>
      <c r="J13091" s="126" t="s">
        <v>1605</v>
      </c>
      <c r="K13091" s="126" t="s">
        <v>1606</v>
      </c>
      <c r="L13091" s="126" t="s">
        <v>598</v>
      </c>
      <c r="M13091" s="130">
        <v>681.73</v>
      </c>
      <c r="N13091" s="126" t="s">
        <v>290</v>
      </c>
      <c r="O13091" s="126" t="s">
        <v>621</v>
      </c>
      <c r="P13091" s="130">
        <v>0</v>
      </c>
      <c r="S13091" s="130">
        <v>0</v>
      </c>
      <c r="V13091" s="130">
        <v>681.73</v>
      </c>
      <c r="X13091" s="126" t="s">
        <v>622</v>
      </c>
      <c r="Z13091" s="127"/>
      <c r="AA13091" s="128"/>
      <c r="AB13091" s="128"/>
      <c r="AD13091" s="126" t="s">
        <v>24456</v>
      </c>
      <c r="AG13091" s="127"/>
      <c r="AI13091" s="127"/>
    </row>
    <row r="13092" spans="1:35" ht="14.85" customHeight="1">
      <c r="A13092" s="130">
        <v>5016623</v>
      </c>
      <c r="B13092" s="126" t="s">
        <v>413</v>
      </c>
      <c r="C13092" s="126" t="s">
        <v>3039</v>
      </c>
      <c r="D13092" s="126" t="s">
        <v>24524</v>
      </c>
      <c r="E13092" s="126" t="s">
        <v>288</v>
      </c>
      <c r="F13092" s="126" t="s">
        <v>522</v>
      </c>
      <c r="G13092" s="126" t="s">
        <v>523</v>
      </c>
      <c r="H13092" s="126" t="s">
        <v>524</v>
      </c>
      <c r="I13092" s="126" t="s">
        <v>418</v>
      </c>
      <c r="J13092" s="126" t="s">
        <v>1605</v>
      </c>
      <c r="K13092" s="126" t="s">
        <v>1606</v>
      </c>
      <c r="L13092" s="126" t="s">
        <v>598</v>
      </c>
      <c r="M13092" s="130">
        <v>1947.82</v>
      </c>
      <c r="N13092" s="126" t="s">
        <v>290</v>
      </c>
      <c r="O13092" s="126" t="s">
        <v>621</v>
      </c>
      <c r="P13092" s="130">
        <v>0</v>
      </c>
      <c r="S13092" s="130">
        <v>0</v>
      </c>
      <c r="V13092" s="130">
        <v>1947.82</v>
      </c>
      <c r="X13092" s="126" t="s">
        <v>622</v>
      </c>
      <c r="Z13092" s="127"/>
      <c r="AA13092" s="128"/>
      <c r="AB13092" s="128"/>
      <c r="AD13092" s="126" t="s">
        <v>24456</v>
      </c>
      <c r="AG13092" s="127"/>
      <c r="AI13092" s="127"/>
    </row>
    <row r="13093" spans="1:35" ht="14.85" customHeight="1">
      <c r="A13093" s="130">
        <v>5016619</v>
      </c>
      <c r="B13093" s="126" t="s">
        <v>413</v>
      </c>
      <c r="C13093" s="126" t="s">
        <v>4194</v>
      </c>
      <c r="D13093" s="126" t="s">
        <v>24544</v>
      </c>
      <c r="E13093" s="126" t="s">
        <v>288</v>
      </c>
      <c r="F13093" s="126" t="s">
        <v>522</v>
      </c>
      <c r="G13093" s="126" t="s">
        <v>4196</v>
      </c>
      <c r="H13093" s="126" t="s">
        <v>524</v>
      </c>
      <c r="I13093" s="126" t="s">
        <v>418</v>
      </c>
      <c r="J13093" s="126" t="s">
        <v>1605</v>
      </c>
      <c r="K13093" s="126" t="s">
        <v>1606</v>
      </c>
      <c r="L13093" s="126" t="s">
        <v>598</v>
      </c>
      <c r="M13093" s="130">
        <v>3401.87</v>
      </c>
      <c r="N13093" s="126" t="s">
        <v>290</v>
      </c>
      <c r="O13093" s="126" t="s">
        <v>621</v>
      </c>
      <c r="P13093" s="130">
        <v>0</v>
      </c>
      <c r="S13093" s="130">
        <v>0</v>
      </c>
      <c r="V13093" s="130">
        <v>3401.87</v>
      </c>
      <c r="X13093" s="126" t="s">
        <v>729</v>
      </c>
      <c r="Z13093" s="127"/>
      <c r="AA13093" s="128"/>
      <c r="AB13093" s="128"/>
      <c r="AD13093" s="126" t="s">
        <v>24456</v>
      </c>
      <c r="AG13093" s="127"/>
      <c r="AI13093" s="127"/>
    </row>
    <row r="13094" spans="1:35" ht="14.85" customHeight="1">
      <c r="A13094" s="130">
        <v>5016618</v>
      </c>
      <c r="B13094" s="126" t="s">
        <v>413</v>
      </c>
      <c r="C13094" s="126" t="s">
        <v>3036</v>
      </c>
      <c r="D13094" s="126" t="s">
        <v>24545</v>
      </c>
      <c r="E13094" s="126" t="s">
        <v>288</v>
      </c>
      <c r="F13094" s="126" t="s">
        <v>522</v>
      </c>
      <c r="G13094" s="126" t="s">
        <v>3038</v>
      </c>
      <c r="H13094" s="126" t="s">
        <v>524</v>
      </c>
      <c r="I13094" s="126" t="s">
        <v>418</v>
      </c>
      <c r="J13094" s="126" t="s">
        <v>1605</v>
      </c>
      <c r="K13094" s="126" t="s">
        <v>1606</v>
      </c>
      <c r="L13094" s="126" t="s">
        <v>598</v>
      </c>
      <c r="M13094" s="130">
        <v>5774.33</v>
      </c>
      <c r="N13094" s="126" t="s">
        <v>290</v>
      </c>
      <c r="O13094" s="126" t="s">
        <v>621</v>
      </c>
      <c r="P13094" s="130">
        <v>0</v>
      </c>
      <c r="S13094" s="130">
        <v>0</v>
      </c>
      <c r="V13094" s="130">
        <v>5774.33</v>
      </c>
      <c r="X13094" s="126" t="s">
        <v>729</v>
      </c>
      <c r="Z13094" s="127"/>
      <c r="AA13094" s="128"/>
      <c r="AB13094" s="128"/>
      <c r="AD13094" s="126" t="s">
        <v>24456</v>
      </c>
      <c r="AG13094" s="127"/>
      <c r="AI13094" s="127"/>
    </row>
  </sheetData>
  <autoFilter ref="A1:AJ13094" xr:uid="{00000000-0001-0000-0000-000000000000}"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E1B9FC5AFE6634F80E3AFF7B768D568" ma:contentTypeVersion="13" ma:contentTypeDescription="Create a new document." ma:contentTypeScope="" ma:versionID="09ff9c8168b913a30a037d90a4e79fa1">
  <xsd:schema xmlns:xsd="http://www.w3.org/2001/XMLSchema" xmlns:xs="http://www.w3.org/2001/XMLSchema" xmlns:p="http://schemas.microsoft.com/office/2006/metadata/properties" xmlns:ns2="83061526-f0ca-439d-976c-0d674877e7fd" xmlns:ns3="f5ea4b2f-ed3f-415d-80d3-7fb67b58127f" targetNamespace="http://schemas.microsoft.com/office/2006/metadata/properties" ma:root="true" ma:fieldsID="49460bffd61cdf3069eccb2f8f279624" ns2:_="" ns3:_="">
    <xsd:import namespace="83061526-f0ca-439d-976c-0d674877e7fd"/>
    <xsd:import namespace="f5ea4b2f-ed3f-415d-80d3-7fb67b5812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061526-f0ca-439d-976c-0d674877e7f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64da21b1-bf7b-48b7-a81b-18ea7bf904f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ea4b2f-ed3f-415d-80d3-7fb67b58127f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e894a858-f435-42f7-bc4d-0786c68777cf}" ma:internalName="TaxCatchAll" ma:showField="CatchAllData" ma:web="f5ea4b2f-ed3f-415d-80d3-7fb67b5812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5ea4b2f-ed3f-415d-80d3-7fb67b58127f" xsi:nil="true"/>
    <lcf76f155ced4ddcb4097134ff3c332f xmlns="83061526-f0ca-439d-976c-0d674877e7fd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132E438-4F90-4EBA-AF2B-8CDE873E12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3061526-f0ca-439d-976c-0d674877e7fd"/>
    <ds:schemaRef ds:uri="f5ea4b2f-ed3f-415d-80d3-7fb67b5812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B82A7DF-A423-44AF-8588-C797757D9FBE}">
  <ds:schemaRefs>
    <ds:schemaRef ds:uri="http://schemas.microsoft.com/office/2006/metadata/properties"/>
    <ds:schemaRef ds:uri="http://www.w3.org/2000/xmlns/"/>
    <ds:schemaRef ds:uri="http://schemas.microsoft.com/office/infopath/2007/PartnerControls"/>
    <ds:schemaRef ds:uri="f5ea4b2f-ed3f-415d-80d3-7fb67b58127f"/>
    <ds:schemaRef ds:uri="83061526-f0ca-439d-976c-0d674877e7fd"/>
  </ds:schemaRefs>
</ds:datastoreItem>
</file>

<file path=customXml/itemProps3.xml><?xml version="1.0" encoding="utf-8"?>
<ds:datastoreItem xmlns:ds="http://schemas.openxmlformats.org/officeDocument/2006/customXml" ds:itemID="{CCBC28FC-E141-4776-800B-485208062BB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Návod</vt:lpstr>
      <vt:lpstr>Preskripce dle názvu</vt:lpstr>
      <vt:lpstr>Preskripce dle SÚKL</vt:lpstr>
      <vt:lpstr>Report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2024-02-13T09:42:07Z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0x010100BE1B9FC5AFE6634F80E3AFF7B768D568</vt:lpwstr>
  </property>
</Properties>
</file>